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3" firstSheet="0" activeTab="7"/>
  </bookViews>
  <sheets>
    <sheet name="Parameters" sheetId="1" state="visible" r:id="rId2"/>
    <sheet name="Internal Frames" sheetId="2" state="visible" r:id="rId3"/>
    <sheet name="v1 Frame" sheetId="3" state="visible" r:id="rId4"/>
    <sheet name="Rotation" sheetId="4" state="visible" r:id="rId5"/>
    <sheet name="Positions" sheetId="5" state="visible" r:id="rId6"/>
    <sheet name="h" sheetId="6" state="visible" r:id="rId7"/>
    <sheet name="Shape" sheetId="7" state="visible" r:id="rId8"/>
    <sheet name="Output" sheetId="8" state="visible" r:id="rId9"/>
  </sheets>
  <definedNames>
    <definedName function="false" hidden="false" name="_alpha" vbProcedure="false">Rotation!$P$2</definedName>
    <definedName function="false" hidden="false" name="_beta" vbProcedure="false">Rotation!$T$2</definedName>
    <definedName function="false" hidden="false" name="_ddx1" vbProcedure="false">Parameters!$B$3</definedName>
    <definedName function="false" hidden="false" name="_dx1" vbProcedure="false">Parameters!$B$1</definedName>
    <definedName function="false" hidden="false" name="_dx2" vbProcedure="false">Parameters!$B$2</definedName>
    <definedName function="false" hidden="false" name="_dy1" vbProcedure="false">parameters!#ref!</definedName>
    <definedName function="false" hidden="false" name="_dy2" vbProcedure="false">parameters!#ref!</definedName>
    <definedName function="false" hidden="false" name="_dz" vbProcedure="false">Parameters!$B$5</definedName>
    <definedName function="false" hidden="false" name="_phi" vbProcedure="false">Parameters!$B$9</definedName>
    <definedName function="false" hidden="false" name="_v0" vbProcedure="false">'Internal Frames'!$B$4:$D$4</definedName>
    <definedName function="false" hidden="false" name="_v1" vbProcedure="false">'Internal Frames'!$B$5:$D$5</definedName>
    <definedName function="false" hidden="false" name="_v2" vbProcedure="false">'Internal Frames'!$B$6:$D$6</definedName>
    <definedName function="false" hidden="false" name="_v3" vbProcedure="false">'Internal Frames'!$B$7:$D$7</definedName>
    <definedName function="false" hidden="false" name="_v4" vbProcedure="false">'Internal Frames'!$B$8:$D$8</definedName>
    <definedName function="false" hidden="false" name="_v5" vbProcedure="false">'Internal Frames'!$B$9:$D$9</definedName>
    <definedName function="false" hidden="false" name="_v6" vbProcedure="false">'Internal Frames'!$B$10:$D$10</definedName>
    <definedName function="false" hidden="false" name="_v7" vbProcedure="false">'Internal Frames'!$B$11:$D$11</definedName>
    <definedName function="false" hidden="false" name="_v8" vbProcedure="false">'Internal Frames'!$B$12:$D$12</definedName>
    <definedName function="false" hidden="false" name="_zif" vbProcedure="false">Parameters!$B$6</definedName>
    <definedName function="false" hidden="false" name="_zop" vbProcedure="false">Parameters!$B$7</definedName>
    <definedName function="false" hidden="false" name="_zopif" vbProcedure="false">Parameters!$B$8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<sst xmlns="http://schemas.openxmlformats.org/spreadsheetml/2006/main" count="227" uniqueCount="95">
  <si>
    <t>dx1 = dy1</t>
  </si>
  <si>
    <t>mm</t>
  </si>
  <si>
    <t>dx2 = dy2</t>
  </si>
  <si>
    <t>ddx = ddy</t>
  </si>
  <si>
    <t>dz</t>
  </si>
  <si>
    <t>zif</t>
  </si>
  <si>
    <t>z-coordinate of inner face</t>
  </si>
  <si>
    <t>zop</t>
  </si>
  <si>
    <t>z-coordinate of off-point</t>
  </si>
  <si>
    <t>zopif</t>
  </si>
  <si>
    <t>distance in z</t>
  </si>
  <si>
    <t>phi</t>
  </si>
  <si>
    <t>rad</t>
  </si>
  <si>
    <t>°</t>
  </si>
  <si>
    <t>length</t>
  </si>
  <si>
    <t>inside</t>
  </si>
  <si>
    <t>outside</t>
  </si>
  <si>
    <t>inner count</t>
  </si>
  <si>
    <t>inner bound</t>
  </si>
  <si>
    <t>outer bound</t>
  </si>
  <si>
    <t>Center Frame</t>
  </si>
  <si>
    <t>i</t>
  </si>
  <si>
    <r>
      <t xml:space="preserve">x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</si>
  <si>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r>
      <t xml:space="preserve">y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</si>
  <si>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r>
      <t xml:space="preserve">z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</si>
  <si>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r>
      <t xml:space="preserve">r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</si>
  <si>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r>
      <t xml:space="preserve">ϑ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</si>
  <si>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</si>
  <si>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t>(mm)</t>
  </si>
  <si>
    <t>(rad)</t>
  </si>
  <si>
    <t>(°)</t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</si>
  <si>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1</t>
    </r>
    <r>
      <rPr>
        <sz val="12"/>
        <color rgb="FF000000"/>
        <rFont val="Times New Roman"/>
        <family val="2"/>
        <charset val="1"/>
      </rPr>
      <t xml:space="preserve"> Frame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</si>
  <si>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1</t>
    </r>
    <r>
      <rPr>
        <sz val="12"/>
        <color rgb="FF000000"/>
        <rFont val="Times New Roman"/>
        <family val="2"/>
        <charset val="1"/>
      </rPr>
      <t xml:space="preserve"> Frame Coordinates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</si>
  <si>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1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</si>
  <si>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2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</si>
  <si>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3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</si>
  <si>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4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</si>
  <si>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5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</si>
  <si>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6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</si>
  <si>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7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</si>
  <si>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8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</si>
  <si>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0</t>
    </r>
  </si>
  <si>
    <t>α</t>
  </si>
  <si>
    <t>β</t>
  </si>
  <si>
    <t>about y</t>
  </si>
  <si>
    <t>about x</t>
  </si>
  <si>
    <t>j</t>
  </si>
  <si>
    <t>k</t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</si>
  <si>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1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</si>
  <si>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2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</si>
  <si>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3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</si>
  <si>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4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</si>
  <si>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5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</si>
  <si>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6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</si>
  <si>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7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</si>
  <si>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8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</si>
  <si>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v</t>
    </r>
    <r>
      <rPr>
        <vertAlign val="subscript"/>
        <sz val="12"/>
        <color rgb="FF000000"/>
        <rFont val="Times New Roman"/>
        <family val="2"/>
        <charset val="1"/>
      </rPr>
      <t xml:space="preserve">0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jk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</si>
  <si>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1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</si>
  <si>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1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1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</si>
  <si>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1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</si>
  <si>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2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</si>
  <si>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2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2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</si>
  <si>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2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</si>
  <si>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3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</si>
  <si>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3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3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</si>
  <si>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3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</si>
  <si>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4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</si>
  <si>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4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4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</si>
  <si>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4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</si>
  <si>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5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</si>
  <si>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5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5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</si>
  <si>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5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</si>
  <si>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6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</si>
  <si>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6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6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</si>
  <si>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6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</si>
  <si>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7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</si>
  <si>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7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7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</si>
  <si>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7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</si>
  <si>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8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</si>
  <si>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8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8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</si>
  <si>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8</t>
    </r>
  </si>
  <si>
    <r>
      <t xml:space="preserve">r</t>
    </r>
    <r>
      <rPr>
        <vertAlign val="subscript"/>
        <sz val="12"/>
        <color rgb="FF000000"/>
        <rFont val="Times New Roman"/>
        <family val="2"/>
        <charset val="1"/>
      </rPr>
      <t xml:space="preserve">0</t>
    </r>
  </si>
  <si>
    <r>
      <t xml:space="preserve">ϑ</t>
    </r>
    <r>
      <rPr>
        <vertAlign val="subscript"/>
        <sz val="12"/>
        <color rgb="FF000000"/>
        <rFont val="Times New Roman"/>
        <family val="2"/>
        <charset val="1"/>
      </rPr>
      <t xml:space="preserve">0</t>
    </r>
    <r>
      <rPr>
        <i val="true"/>
        <sz val="12"/>
        <color rgb="FF000000"/>
        <rFont val="Times New Roman"/>
        <family val="2"/>
        <charset val="1"/>
      </rPr>
      <t xml:space="preserve"> </t>
    </r>
    <r>
      <rPr>
        <sz val="12"/>
        <color rgb="FF000000"/>
        <rFont val="Times New Roman"/>
        <family val="2"/>
        <charset val="1"/>
      </rPr>
      <t xml:space="preserve">[</t>
    </r>
    <r>
      <rPr>
        <i val="true"/>
        <sz val="12"/>
        <color rgb="FF000000"/>
        <rFont val="Times New Roman"/>
        <family val="2"/>
        <charset val="1"/>
      </rPr>
      <t xml:space="preserve">θ</t>
    </r>
    <r>
      <rPr>
        <vertAlign val="subscript"/>
        <sz val="12"/>
        <color rgb="FF000000"/>
        <rFont val="Times New Roman"/>
        <family val="2"/>
        <charset val="1"/>
      </rPr>
      <t xml:space="preserve">0</t>
    </r>
    <r>
      <rPr>
        <sz val="12"/>
        <color rgb="FF000000"/>
        <rFont val="Times New Roman"/>
        <family val="2"/>
        <charset val="1"/>
      </rPr>
      <t xml:space="preserve">]</t>
    </r>
  </si>
  <si>
    <r>
      <t xml:space="preserve">φ</t>
    </r>
    <r>
      <rPr>
        <vertAlign val="subscript"/>
        <sz val="12"/>
        <color rgb="FF000000"/>
        <rFont val="Times New Roman"/>
        <family val="2"/>
        <charset val="1"/>
      </rPr>
      <t xml:space="preserve">0</t>
    </r>
  </si>
  <si>
    <t>Count</t>
  </si>
  <si>
    <t>Check</t>
  </si>
  <si>
    <t>Pass Rate</t>
  </si>
  <si>
    <t>00</t>
  </si>
  <si>
    <r>
      <t xml:space="preserve">θ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</si>
  <si>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r>
      <t xml:space="preserve">h</t>
    </r>
    <r>
      <rPr>
        <i val="true"/>
        <vertAlign val="subscript"/>
        <sz val="12"/>
        <color rgb="FF000000"/>
        <rFont val="Times New Roman"/>
        <family val="2"/>
        <charset val="1"/>
      </rPr>
      <t xml:space="preserve">i</t>
    </r>
  </si>
  <si>
    <t>count</t>
  </si>
  <si>
    <t>Exclusion Rule:</t>
  </si>
  <si>
    <t>1 for exclusion of units with any points outside of detector bounds</t>
  </si>
  <si>
    <t>2 for exclusion of units with all point outside of detector bounds</t>
  </si>
  <si>
    <t>anything other than 1 or 2 (e.g. “”, 0) for no exclusion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</si>
</sst>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"/>
    <numFmt numFmtId="167" formatCode="0.0000"/>
    <numFmt numFmtId="168" formatCode="0.00%"/>
    <numFmt numFmtId="169" formatCode="0"/>
    <numFmt numFmtId="170" formatCode="&quot;n = &quot;0"/>
    <numFmt numFmtId="171" formatCode="0&quot;/9&quot;"/>
  </numFmts>
  <fonts count="9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vertAlign val="subscript"/>
      <sz val="12"/>
      <color rgb="FF000000"/>
      <name val="Times New Roman"/>
      <family val="2"/>
      <charset val="1"/>
    </font>
    <font>
      <i val="true"/>
      <sz val="12"/>
      <color rgb="FF000000"/>
      <name val="Times New Roman"/>
      <family val="2"/>
      <charset val="1"/>
    </font>
    <font>
      <vertAlign val="subscript"/>
      <sz val="12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A:A B7"/>
    </sheetView>
  </sheetViews>
  <sheetFormatPr defaultRowHeight="15.75"/>
  <cols>
    <col collapsed="false" hidden="false" max="1" min="1" style="1" width="10"/>
    <col collapsed="false" hidden="false" max="2" min="2" style="0" width="8.37735849056604"/>
    <col collapsed="false" hidden="false" max="3" min="3" style="0" width="3.62735849056604"/>
    <col collapsed="false" hidden="false" max="4" min="4" style="0" width="7.38207547169811"/>
    <col collapsed="false" hidden="false" max="5" min="5" style="0" width="1.63207547169811"/>
    <col collapsed="false" hidden="false" max="6" min="6" style="0" width="6.37264150943396"/>
    <col collapsed="false" hidden="false" max="7" min="7" style="0" width="3.62735849056604"/>
    <col collapsed="false" hidden="false" max="8" min="8" style="0" width="6.37264150943396"/>
    <col collapsed="false" hidden="false" max="9" min="9" style="0" width="3.62735849056604"/>
    <col collapsed="false" hidden="false" max="1025" min="10" style="0" width="8.67924528301887"/>
  </cols>
  <sheetData>
    <row r="1" customFormat="false" ht="15" hidden="false" customHeight="false" outlineLevel="0" collapsed="false">
      <c r="A1" s="1" t="s">
        <v>0</v>
      </c>
      <c r="B1" s="2" t="n">
        <f aca="false">100.38/2</f>
        <v>50.19</v>
      </c>
      <c r="C1" s="0" t="s">
        <v>1</v>
      </c>
    </row>
    <row r="2" customFormat="false" ht="15.75" hidden="false" customHeight="false" outlineLevel="0" collapsed="false">
      <c r="A2" s="1" t="s">
        <v>2</v>
      </c>
      <c r="B2" s="3" t="n">
        <f aca="false">_dx1*(_zopif+2*_dz)/_zopif</f>
        <v>59.3154545454545</v>
      </c>
      <c r="C2" s="0" t="s">
        <v>1</v>
      </c>
      <c r="D2" s="0" t="n">
        <f aca="false">B2*2</f>
        <v>118.630909090909</v>
      </c>
    </row>
    <row r="3" s="4" customFormat="true" ht="15.75" hidden="false" customHeight="false" outlineLevel="0" collapsed="false">
      <c r="A3" s="1" t="s">
        <v>3</v>
      </c>
      <c r="B3" s="3" t="n">
        <f aca="false">_dx2-_dx1</f>
        <v>9.12545454545455</v>
      </c>
      <c r="C3" s="4" t="s">
        <v>1</v>
      </c>
      <c r="D3" s="3"/>
    </row>
    <row r="4" customFormat="false" ht="15.75" hidden="false" customHeight="false" outlineLevel="0" collapsed="false">
      <c r="A4" s="0"/>
      <c r="B4" s="3" t="n">
        <f aca="false">_dx1+_dx2</f>
        <v>109.505454545455</v>
      </c>
      <c r="D4" s="3"/>
    </row>
    <row r="5" customFormat="false" ht="15" hidden="false" customHeight="false" outlineLevel="0" collapsed="false">
      <c r="A5" s="1" t="s">
        <v>4</v>
      </c>
      <c r="B5" s="2" t="n">
        <f aca="false">180/2</f>
        <v>90</v>
      </c>
      <c r="C5" s="0" t="s">
        <v>1</v>
      </c>
    </row>
    <row r="6" customFormat="false" ht="15" hidden="false" customHeight="false" outlineLevel="0" collapsed="false">
      <c r="A6" s="1" t="s">
        <v>5</v>
      </c>
      <c r="B6" s="5" t="n">
        <v>-990</v>
      </c>
      <c r="C6" s="4" t="s">
        <v>1</v>
      </c>
      <c r="D6" s="0" t="s">
        <v>6</v>
      </c>
    </row>
    <row r="7" customFormat="false" ht="15" hidden="false" customHeight="false" outlineLevel="0" collapsed="false">
      <c r="A7" s="1" t="s">
        <v>7</v>
      </c>
      <c r="B7" s="5" t="n">
        <v>0</v>
      </c>
      <c r="C7" s="4" t="s">
        <v>1</v>
      </c>
      <c r="D7" s="4" t="s">
        <v>8</v>
      </c>
    </row>
    <row r="8" customFormat="false" ht="15.75" hidden="false" customHeight="false" outlineLevel="0" collapsed="false">
      <c r="A8" s="1" t="s">
        <v>9</v>
      </c>
      <c r="B8" s="3" t="n">
        <f aca="false">_zop-_zif</f>
        <v>990</v>
      </c>
      <c r="C8" s="4" t="s">
        <v>1</v>
      </c>
      <c r="D8" s="0" t="s">
        <v>10</v>
      </c>
    </row>
    <row r="9" customFormat="false" ht="15.75" hidden="false" customHeight="false" outlineLevel="0" collapsed="false">
      <c r="A9" s="1" t="s">
        <v>11</v>
      </c>
      <c r="B9" s="3" t="n">
        <f aca="false">2*ATAN(_dx1/_zopif)</f>
        <v>0.101307206122713</v>
      </c>
      <c r="C9" s="0" t="s">
        <v>12</v>
      </c>
      <c r="D9" s="3" t="n">
        <f aca="false">DEGREES(_phi)</f>
        <v>5.80447534509336</v>
      </c>
      <c r="E9" s="6" t="s">
        <v>13</v>
      </c>
    </row>
    <row r="10" s="4" customFormat="true" ht="15.75" hidden="false" customHeight="false" outlineLevel="0" collapsed="false">
      <c r="A10" s="1" t="s">
        <v>14</v>
      </c>
      <c r="B10" s="3" t="n">
        <f aca="false">2*_dz</f>
        <v>180</v>
      </c>
      <c r="C10" s="4" t="s">
        <v>1</v>
      </c>
      <c r="D10" s="3"/>
      <c r="E10" s="6"/>
      <c r="F10" s="7" t="s">
        <v>15</v>
      </c>
      <c r="G10" s="7"/>
      <c r="H10" s="7" t="s">
        <v>16</v>
      </c>
      <c r="I10" s="7"/>
      <c r="J10" s="7" t="s">
        <v>17</v>
      </c>
      <c r="K10" s="7"/>
    </row>
    <row r="11" customFormat="false" ht="15.75" hidden="false" customHeight="false" outlineLevel="0" collapsed="false">
      <c r="A11" s="1" t="s">
        <v>18</v>
      </c>
      <c r="B11" s="0" t="n">
        <f aca="false">2*ATAN(EXP(4.5))</f>
        <v>3.11937557441836</v>
      </c>
      <c r="C11" s="0" t="s">
        <v>12</v>
      </c>
      <c r="D11" s="3" t="n">
        <f aca="false">DEGREES(B11)</f>
        <v>178.727055130369</v>
      </c>
      <c r="E11" s="6" t="s">
        <v>13</v>
      </c>
      <c r="F11" s="8" t="n">
        <f aca="false">TAN(B11)*_zif</f>
        <v>21.998527979748</v>
      </c>
      <c r="G11" s="0" t="s">
        <v>1</v>
      </c>
      <c r="H11" s="8" t="n">
        <f aca="false">-TAN(B11)*(-_zif+B$10)</f>
        <v>25.9982603397022</v>
      </c>
      <c r="I11" s="4" t="s">
        <v>1</v>
      </c>
      <c r="J11" s="0" t="n">
        <f aca="false">F11/(2*_dx1)</f>
        <v>0.219152500296354</v>
      </c>
    </row>
    <row r="12" customFormat="false" ht="15.75" hidden="false" customHeight="false" outlineLevel="0" collapsed="false">
      <c r="A12" s="1" t="s">
        <v>19</v>
      </c>
      <c r="B12" s="4" t="n">
        <f aca="false">2*ATAN(EXP(1.2))</f>
        <v>2.55648857096865</v>
      </c>
      <c r="C12" s="0" t="s">
        <v>12</v>
      </c>
      <c r="D12" s="3" t="n">
        <f aca="false">DEGREES(B12)</f>
        <v>146.476005489935</v>
      </c>
      <c r="E12" s="6" t="s">
        <v>13</v>
      </c>
      <c r="F12" s="8" t="n">
        <f aca="false">TAN(B12)*_zif</f>
        <v>655.863097422373</v>
      </c>
      <c r="G12" s="0" t="s">
        <v>1</v>
      </c>
      <c r="H12" s="8" t="n">
        <f aca="false">-TAN(B12)*(-_zif+B$10)</f>
        <v>775.110933317349</v>
      </c>
      <c r="I12" s="4" t="s">
        <v>1</v>
      </c>
      <c r="J12" s="4" t="n">
        <f aca="false">F12/(2*_dx1)</f>
        <v>6.53380252463014</v>
      </c>
      <c r="K12" s="0" t="n">
        <f aca="false">ROUNDUP(J12,0)</f>
        <v>7</v>
      </c>
    </row>
  </sheetData>
  <mergeCells count="3">
    <mergeCell ref="F10:G10"/>
    <mergeCell ref="H10:I10"/>
    <mergeCell ref="J10:K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1" sqref="A:A D16"/>
    </sheetView>
  </sheetViews>
  <sheetFormatPr defaultRowHeight="15.75"/>
  <cols>
    <col collapsed="false" hidden="false" max="1" min="1" style="0" width="2.13207547169811"/>
    <col collapsed="false" hidden="false" max="4" min="2" style="0" width="7.13207547169811"/>
    <col collapsed="false" hidden="false" max="5" min="5" style="0" width="6.37264150943396"/>
    <col collapsed="false" hidden="false" max="6" min="6" style="0" width="4.62735849056604"/>
    <col collapsed="false" hidden="false" max="7" min="7" style="0" width="6.37264150943396"/>
    <col collapsed="false" hidden="false" max="8" min="8" style="0" width="5.12735849056604"/>
    <col collapsed="false" hidden="false" max="9" min="9" style="0" width="7.13207547169811"/>
    <col collapsed="false" hidden="false" max="1025" min="10" style="0" width="8.67924528301887"/>
  </cols>
  <sheetData>
    <row r="1" s="4" customFormat="true" ht="15.75" hidden="false" customHeight="false" outlineLevel="0" collapsed="false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="11" customFormat="true" ht="18.75" hidden="false" customHeight="false" outlineLevel="0" collapsed="false">
      <c r="A2" s="9" t="s">
        <v>21</v>
      </c>
      <c r="B2" s="10" t="s">
        <v>22</v>
      </c>
      <c r="C2" s="10" t="s">
        <v>23</v>
      </c>
      <c r="D2" s="10" t="s">
        <v>24</v>
      </c>
      <c r="E2" s="10" t="s">
        <v>25</v>
      </c>
      <c r="F2" s="9" t="s">
        <v>26</v>
      </c>
      <c r="G2" s="9"/>
      <c r="H2" s="9" t="s">
        <v>27</v>
      </c>
      <c r="I2" s="9"/>
    </row>
    <row r="3" s="6" customFormat="true" ht="15.75" hidden="false" customHeight="false" outlineLevel="0" collapsed="false">
      <c r="A3" s="9"/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29</v>
      </c>
      <c r="G3" s="12" t="s">
        <v>30</v>
      </c>
      <c r="H3" s="12" t="s">
        <v>29</v>
      </c>
      <c r="I3" s="12" t="s">
        <v>30</v>
      </c>
    </row>
    <row r="4" customFormat="false" ht="15.75" hidden="false" customHeight="false" outlineLevel="0" collapsed="false">
      <c r="A4" s="6" t="n">
        <v>0</v>
      </c>
      <c r="B4" s="8" t="n">
        <v>0</v>
      </c>
      <c r="C4" s="8" t="n">
        <v>0</v>
      </c>
      <c r="D4" s="8" t="n">
        <v>0</v>
      </c>
      <c r="E4" s="8" t="n">
        <f aca="false">SQRT(SUMSQ(B4:D4))</f>
        <v>0</v>
      </c>
      <c r="F4" s="8" t="n">
        <f aca="false">IF(E4&lt;&gt;0,ACOS(D4/E4),0)</f>
        <v>0</v>
      </c>
      <c r="G4" s="8" t="n">
        <f aca="false">DEGREES(F4)</f>
        <v>0</v>
      </c>
      <c r="H4" s="8" t="n">
        <f aca="false">IF(OR(B4&lt;&gt;0,C4&lt;&gt;0),ATAN2(B4,C4),0)</f>
        <v>0</v>
      </c>
      <c r="I4" s="8" t="n">
        <f aca="false">DEGREES(H4)</f>
        <v>0</v>
      </c>
    </row>
    <row r="5" customFormat="false" ht="15.75" hidden="false" customHeight="false" outlineLevel="0" collapsed="false">
      <c r="A5" s="6" t="n">
        <v>1</v>
      </c>
      <c r="B5" s="8" t="n">
        <f aca="false">_dx1</f>
        <v>50.19</v>
      </c>
      <c r="C5" s="8" t="n">
        <f aca="false">_dx1</f>
        <v>50.19</v>
      </c>
      <c r="D5" s="8" t="n">
        <f aca="false">_dz</f>
        <v>90</v>
      </c>
      <c r="E5" s="8" t="n">
        <f aca="false">SQRT(SUMSQ(B5:D5))</f>
        <v>114.621429933499</v>
      </c>
      <c r="F5" s="8" t="n">
        <f aca="false">IF(E5&lt;&gt;0,ACOS(D5/E5),0)</f>
        <v>0.667787811686235</v>
      </c>
      <c r="G5" s="8" t="n">
        <f aca="false">DEGREES(F5)</f>
        <v>38.2614232198983</v>
      </c>
      <c r="H5" s="8" t="n">
        <f aca="false">IF(OR(B5&lt;&gt;0,C5&lt;&gt;0),ATAN2(B5,C5),0)</f>
        <v>0.785398163397448</v>
      </c>
      <c r="I5" s="8" t="n">
        <f aca="false">DEGREES(H5)</f>
        <v>45</v>
      </c>
    </row>
    <row r="6" customFormat="false" ht="15.75" hidden="false" customHeight="false" outlineLevel="0" collapsed="false">
      <c r="A6" s="6" t="n">
        <v>2</v>
      </c>
      <c r="B6" s="8" t="n">
        <f aca="false">-_dx1</f>
        <v>-50.19</v>
      </c>
      <c r="C6" s="8" t="n">
        <f aca="false">_dx1</f>
        <v>50.19</v>
      </c>
      <c r="D6" s="8" t="n">
        <f aca="false">_dz</f>
        <v>90</v>
      </c>
      <c r="E6" s="8" t="n">
        <f aca="false">SQRT(SUMSQ(B6:D6))</f>
        <v>114.621429933499</v>
      </c>
      <c r="F6" s="8" t="n">
        <f aca="false">IF(E6&lt;&gt;0,ACOS(D6/E6),0)</f>
        <v>0.667787811686235</v>
      </c>
      <c r="G6" s="8" t="n">
        <f aca="false">DEGREES(F6)</f>
        <v>38.2614232198983</v>
      </c>
      <c r="H6" s="8" t="n">
        <f aca="false">IF(OR(B6&lt;&gt;0,C6&lt;&gt;0),ATAN2(B6,C6),0)</f>
        <v>2.35619449019234</v>
      </c>
      <c r="I6" s="8" t="n">
        <f aca="false">DEGREES(H6)</f>
        <v>135</v>
      </c>
    </row>
    <row r="7" customFormat="false" ht="15.75" hidden="false" customHeight="false" outlineLevel="0" collapsed="false">
      <c r="A7" s="6" t="n">
        <v>3</v>
      </c>
      <c r="B7" s="8" t="n">
        <f aca="false">-_dx1</f>
        <v>-50.19</v>
      </c>
      <c r="C7" s="8" t="n">
        <f aca="false">-_dx1</f>
        <v>-50.19</v>
      </c>
      <c r="D7" s="8" t="n">
        <f aca="false">_dz</f>
        <v>90</v>
      </c>
      <c r="E7" s="8" t="n">
        <f aca="false">SQRT(SUMSQ(B7:D7))</f>
        <v>114.621429933499</v>
      </c>
      <c r="F7" s="8" t="n">
        <f aca="false">IF(E7&lt;&gt;0,ACOS(D7/E7),0)</f>
        <v>0.667787811686235</v>
      </c>
      <c r="G7" s="8" t="n">
        <f aca="false">DEGREES(F7)</f>
        <v>38.2614232198983</v>
      </c>
      <c r="H7" s="8" t="n">
        <f aca="false">IF(OR(B7&lt;&gt;0,C7&lt;&gt;0),ATAN2(B7,C7),0)</f>
        <v>-2.35619449019234</v>
      </c>
      <c r="I7" s="8" t="n">
        <f aca="false">DEGREES(H7)</f>
        <v>-135</v>
      </c>
    </row>
    <row r="8" customFormat="false" ht="15.75" hidden="false" customHeight="false" outlineLevel="0" collapsed="false">
      <c r="A8" s="6" t="n">
        <v>4</v>
      </c>
      <c r="B8" s="8" t="n">
        <f aca="false">_dx1</f>
        <v>50.19</v>
      </c>
      <c r="C8" s="8" t="n">
        <f aca="false">-_dx1</f>
        <v>-50.19</v>
      </c>
      <c r="D8" s="8" t="n">
        <f aca="false">_dz</f>
        <v>90</v>
      </c>
      <c r="E8" s="8" t="n">
        <f aca="false">SQRT(SUMSQ(B8:D8))</f>
        <v>114.621429933499</v>
      </c>
      <c r="F8" s="8" t="n">
        <f aca="false">IF(E8&lt;&gt;0,ACOS(D8/E8),0)</f>
        <v>0.667787811686235</v>
      </c>
      <c r="G8" s="8" t="n">
        <f aca="false">DEGREES(F8)</f>
        <v>38.2614232198983</v>
      </c>
      <c r="H8" s="8" t="n">
        <f aca="false">IF(OR(B8&lt;&gt;0,C8&lt;&gt;0),ATAN2(B8,C8),0)</f>
        <v>-0.785398163397448</v>
      </c>
      <c r="I8" s="8" t="n">
        <f aca="false">DEGREES(H8)</f>
        <v>-45</v>
      </c>
    </row>
    <row r="9" customFormat="false" ht="15.75" hidden="false" customHeight="false" outlineLevel="0" collapsed="false">
      <c r="A9" s="6" t="n">
        <v>5</v>
      </c>
      <c r="B9" s="8" t="n">
        <f aca="false">_dx2</f>
        <v>59.3154545454545</v>
      </c>
      <c r="C9" s="8" t="n">
        <f aca="false">_dx2</f>
        <v>59.3154545454545</v>
      </c>
      <c r="D9" s="8" t="n">
        <f aca="false">-_dz</f>
        <v>-90</v>
      </c>
      <c r="E9" s="8" t="n">
        <f aca="false">SQRT(SUMSQ(B9:D9))</f>
        <v>123.031078577194</v>
      </c>
      <c r="F9" s="8" t="n">
        <f aca="false">IF(E9&lt;&gt;0,ACOS(D9/E9),0)</f>
        <v>2.39134858767198</v>
      </c>
      <c r="G9" s="8" t="n">
        <f aca="false">DEGREES(F9)</f>
        <v>137.014181418175</v>
      </c>
      <c r="H9" s="8" t="n">
        <f aca="false">IF(OR(B9&lt;&gt;0,C9&lt;&gt;0),ATAN2(B9,C9),0)</f>
        <v>0.785398163397448</v>
      </c>
      <c r="I9" s="8" t="n">
        <f aca="false">DEGREES(H9)</f>
        <v>45</v>
      </c>
    </row>
    <row r="10" customFormat="false" ht="15.75" hidden="false" customHeight="false" outlineLevel="0" collapsed="false">
      <c r="A10" s="6" t="n">
        <v>6</v>
      </c>
      <c r="B10" s="8" t="n">
        <f aca="false">-_dx2</f>
        <v>-59.3154545454545</v>
      </c>
      <c r="C10" s="8" t="n">
        <f aca="false">_dx2</f>
        <v>59.3154545454545</v>
      </c>
      <c r="D10" s="8" t="n">
        <f aca="false">-_dz</f>
        <v>-90</v>
      </c>
      <c r="E10" s="8" t="n">
        <f aca="false">SQRT(SUMSQ(B10:D10))</f>
        <v>123.031078577194</v>
      </c>
      <c r="F10" s="8" t="n">
        <f aca="false">IF(E10&lt;&gt;0,ACOS(D10/E10),0)</f>
        <v>2.39134858767198</v>
      </c>
      <c r="G10" s="8" t="n">
        <f aca="false">DEGREES(F10)</f>
        <v>137.014181418175</v>
      </c>
      <c r="H10" s="8" t="n">
        <f aca="false">IF(OR(B10&lt;&gt;0,C10&lt;&gt;0),ATAN2(B10,C10),0)</f>
        <v>2.35619449019234</v>
      </c>
      <c r="I10" s="8" t="n">
        <f aca="false">DEGREES(H10)</f>
        <v>135</v>
      </c>
    </row>
    <row r="11" customFormat="false" ht="15.75" hidden="false" customHeight="false" outlineLevel="0" collapsed="false">
      <c r="A11" s="6" t="n">
        <v>7</v>
      </c>
      <c r="B11" s="8" t="n">
        <f aca="false">-_dx2</f>
        <v>-59.3154545454545</v>
      </c>
      <c r="C11" s="8" t="n">
        <f aca="false">-_dx2</f>
        <v>-59.3154545454545</v>
      </c>
      <c r="D11" s="8" t="n">
        <f aca="false">-_dz</f>
        <v>-90</v>
      </c>
      <c r="E11" s="8" t="n">
        <f aca="false">SQRT(SUMSQ(B11:D11))</f>
        <v>123.031078577194</v>
      </c>
      <c r="F11" s="8" t="n">
        <f aca="false">IF(E11&lt;&gt;0,ACOS(D11/E11),0)</f>
        <v>2.39134858767198</v>
      </c>
      <c r="G11" s="8" t="n">
        <f aca="false">DEGREES(F11)</f>
        <v>137.014181418175</v>
      </c>
      <c r="H11" s="8" t="n">
        <f aca="false">IF(OR(B11&lt;&gt;0,C11&lt;&gt;0),ATAN2(B11,C11),0)</f>
        <v>-2.35619449019234</v>
      </c>
      <c r="I11" s="8" t="n">
        <f aca="false">DEGREES(H11)</f>
        <v>-135</v>
      </c>
    </row>
    <row r="12" customFormat="false" ht="15.75" hidden="false" customHeight="false" outlineLevel="0" collapsed="false">
      <c r="A12" s="6" t="n">
        <v>8</v>
      </c>
      <c r="B12" s="8" t="n">
        <f aca="false">_dx2</f>
        <v>59.3154545454545</v>
      </c>
      <c r="C12" s="8" t="n">
        <f aca="false">-_dx2</f>
        <v>-59.3154545454545</v>
      </c>
      <c r="D12" s="8" t="n">
        <f aca="false">-_dz</f>
        <v>-90</v>
      </c>
      <c r="E12" s="8" t="n">
        <f aca="false">SQRT(SUMSQ(B12:D12))</f>
        <v>123.031078577194</v>
      </c>
      <c r="F12" s="8" t="n">
        <f aca="false">IF(E12&lt;&gt;0,ACOS(D12/E12),0)</f>
        <v>2.39134858767198</v>
      </c>
      <c r="G12" s="8" t="n">
        <f aca="false">DEGREES(F12)</f>
        <v>137.014181418175</v>
      </c>
      <c r="H12" s="8" t="n">
        <f aca="false">IF(OR(B12&lt;&gt;0,C12&lt;&gt;0),ATAN2(B12,C12),0)</f>
        <v>-0.785398163397448</v>
      </c>
      <c r="I12" s="8" t="n">
        <f aca="false">DEGREES(H12)</f>
        <v>-45</v>
      </c>
    </row>
    <row r="13" customFormat="false" ht="18.75" hidden="false" customHeight="false" outlineLevel="0" collapsed="false">
      <c r="A13" s="9" t="s">
        <v>31</v>
      </c>
      <c r="B13" s="9"/>
      <c r="C13" s="9"/>
      <c r="D13" s="9"/>
      <c r="E13" s="9"/>
      <c r="F13" s="9"/>
      <c r="G13" s="9"/>
      <c r="H13" s="9"/>
      <c r="I13" s="9"/>
    </row>
    <row r="14" customFormat="false" ht="18.75" hidden="false" customHeight="false" outlineLevel="0" collapsed="false">
      <c r="A14" s="9" t="s">
        <v>21</v>
      </c>
      <c r="B14" s="10" t="s">
        <v>22</v>
      </c>
      <c r="C14" s="10" t="s">
        <v>23</v>
      </c>
      <c r="D14" s="10" t="s">
        <v>24</v>
      </c>
      <c r="E14" s="10" t="s">
        <v>25</v>
      </c>
      <c r="F14" s="9" t="s">
        <v>26</v>
      </c>
      <c r="G14" s="9"/>
      <c r="H14" s="9" t="s">
        <v>27</v>
      </c>
      <c r="I14" s="9"/>
    </row>
    <row r="15" customFormat="false" ht="15.75" hidden="false" customHeight="false" outlineLevel="0" collapsed="false">
      <c r="A15" s="9"/>
      <c r="B15" s="12" t="s">
        <v>28</v>
      </c>
      <c r="C15" s="12" t="s">
        <v>28</v>
      </c>
      <c r="D15" s="12" t="s">
        <v>28</v>
      </c>
      <c r="E15" s="12" t="s">
        <v>28</v>
      </c>
      <c r="F15" s="12" t="s">
        <v>29</v>
      </c>
      <c r="G15" s="12" t="s">
        <v>30</v>
      </c>
      <c r="H15" s="12" t="s">
        <v>29</v>
      </c>
      <c r="I15" s="12" t="s">
        <v>30</v>
      </c>
    </row>
    <row r="16" customFormat="false" ht="15.75" hidden="false" customHeight="false" outlineLevel="0" collapsed="false">
      <c r="A16" s="6" t="n">
        <v>0</v>
      </c>
      <c r="B16" s="8" t="n">
        <f aca="false">-_dx1</f>
        <v>-50.19</v>
      </c>
      <c r="C16" s="8" t="n">
        <f aca="false">-_dx1</f>
        <v>-50.19</v>
      </c>
      <c r="D16" s="8" t="n">
        <f aca="false">-_dz</f>
        <v>-90</v>
      </c>
      <c r="E16" s="8" t="n">
        <f aca="false">SQRT(SUMSQ(B16:D16))</f>
        <v>114.621429933499</v>
      </c>
      <c r="F16" s="8" t="n">
        <f aca="false">IF(E16&lt;&gt;0,ACOS(D16/E16),0)</f>
        <v>2.47380484190356</v>
      </c>
      <c r="G16" s="8" t="n">
        <f aca="false">DEGREES(F16)</f>
        <v>141.738576780102</v>
      </c>
      <c r="H16" s="8" t="n">
        <f aca="false">IF(OR(B16&lt;&gt;0,C16&lt;&gt;0),ATAN2(B16,C16),0)</f>
        <v>-2.35619449019234</v>
      </c>
      <c r="I16" s="8" t="n">
        <f aca="false">DEGREES(H16)</f>
        <v>-135</v>
      </c>
    </row>
    <row r="17" customFormat="false" ht="15.75" hidden="false" customHeight="false" outlineLevel="0" collapsed="false">
      <c r="A17" s="6" t="n">
        <v>1</v>
      </c>
      <c r="B17" s="8" t="n">
        <v>0</v>
      </c>
      <c r="C17" s="8" t="n">
        <v>0</v>
      </c>
      <c r="D17" s="8" t="n">
        <v>0</v>
      </c>
      <c r="E17" s="8" t="n">
        <f aca="false">SQRT(SUMSQ(B17:D17))</f>
        <v>0</v>
      </c>
      <c r="F17" s="8" t="n">
        <f aca="false">IF(E17&lt;&gt;0,ACOS(D17/E17),0)</f>
        <v>0</v>
      </c>
      <c r="G17" s="8" t="n">
        <f aca="false">DEGREES(F17)</f>
        <v>0</v>
      </c>
      <c r="H17" s="8" t="n">
        <f aca="false">IF(OR(B17&lt;&gt;0,C17&lt;&gt;0),ATAN2(B17,C17),0)</f>
        <v>0</v>
      </c>
      <c r="I17" s="8" t="n">
        <f aca="false">DEGREES(H17)</f>
        <v>0</v>
      </c>
    </row>
    <row r="18" customFormat="false" ht="15.75" hidden="false" customHeight="false" outlineLevel="0" collapsed="false">
      <c r="A18" s="6" t="n">
        <v>2</v>
      </c>
      <c r="B18" s="8" t="n">
        <f aca="false">-2*_dx1</f>
        <v>-100.38</v>
      </c>
      <c r="C18" s="8" t="n">
        <v>0</v>
      </c>
      <c r="D18" s="8" t="n">
        <v>0</v>
      </c>
      <c r="E18" s="8" t="n">
        <f aca="false">SQRT(SUMSQ(B18:D18))</f>
        <v>100.38</v>
      </c>
      <c r="F18" s="8" t="n">
        <f aca="false">IF(E18&lt;&gt;0,ACOS(D18/E18),0)</f>
        <v>1.5707963267949</v>
      </c>
      <c r="G18" s="8" t="n">
        <f aca="false">DEGREES(F18)</f>
        <v>90</v>
      </c>
      <c r="H18" s="8" t="n">
        <f aca="false">IF(OR(B18&lt;&gt;0,C18&lt;&gt;0),ATAN2(B18,C18),0)</f>
        <v>3.14159265358979</v>
      </c>
      <c r="I18" s="8" t="n">
        <f aca="false">DEGREES(H18)</f>
        <v>180</v>
      </c>
    </row>
    <row r="19" customFormat="false" ht="15.75" hidden="false" customHeight="false" outlineLevel="0" collapsed="false">
      <c r="A19" s="6" t="n">
        <v>3</v>
      </c>
      <c r="B19" s="8" t="n">
        <f aca="false">-2*_dx1</f>
        <v>-100.38</v>
      </c>
      <c r="C19" s="8" t="n">
        <f aca="false">-2*_dx1</f>
        <v>-100.38</v>
      </c>
      <c r="D19" s="8" t="n">
        <v>0</v>
      </c>
      <c r="E19" s="8" t="n">
        <f aca="false">SQRT(SUMSQ(B19:D19))</f>
        <v>141.958757391011</v>
      </c>
      <c r="F19" s="8" t="n">
        <f aca="false">IF(E19&lt;&gt;0,ACOS(D19/E19),0)</f>
        <v>1.5707963267949</v>
      </c>
      <c r="G19" s="8" t="n">
        <f aca="false">DEGREES(F19)</f>
        <v>90</v>
      </c>
      <c r="H19" s="8" t="n">
        <f aca="false">IF(OR(B19&lt;&gt;0,C19&lt;&gt;0),ATAN2(B19,C19),0)</f>
        <v>-2.35619449019234</v>
      </c>
      <c r="I19" s="8" t="n">
        <f aca="false">DEGREES(H19)</f>
        <v>-135</v>
      </c>
    </row>
    <row r="20" customFormat="false" ht="15.75" hidden="false" customHeight="false" outlineLevel="0" collapsed="false">
      <c r="A20" s="6" t="n">
        <v>4</v>
      </c>
      <c r="B20" s="8" t="n">
        <v>0</v>
      </c>
      <c r="C20" s="8" t="n">
        <f aca="false">-2*_dx1</f>
        <v>-100.38</v>
      </c>
      <c r="D20" s="8" t="n">
        <v>0</v>
      </c>
      <c r="E20" s="8" t="n">
        <f aca="false">SQRT(SUMSQ(B20:D20))</f>
        <v>100.38</v>
      </c>
      <c r="F20" s="8" t="n">
        <f aca="false">IF(E20&lt;&gt;0,ACOS(D20/E20),0)</f>
        <v>1.5707963267949</v>
      </c>
      <c r="G20" s="8" t="n">
        <f aca="false">DEGREES(F20)</f>
        <v>90</v>
      </c>
      <c r="H20" s="8" t="n">
        <f aca="false">IF(OR(B20&lt;&gt;0,C20&lt;&gt;0),ATAN2(B20,C20),0)</f>
        <v>-1.5707963267949</v>
      </c>
      <c r="I20" s="8" t="n">
        <f aca="false">DEGREES(H20)</f>
        <v>-90</v>
      </c>
    </row>
    <row r="21" customFormat="false" ht="15.75" hidden="false" customHeight="false" outlineLevel="0" collapsed="false">
      <c r="A21" s="6" t="n">
        <v>5</v>
      </c>
      <c r="B21" s="8" t="n">
        <f aca="false">_dx2-_dx1</f>
        <v>9.12545454545455</v>
      </c>
      <c r="C21" s="8" t="n">
        <f aca="false">_dx2-_dx1</f>
        <v>9.12545454545455</v>
      </c>
      <c r="D21" s="8" t="n">
        <f aca="false">-2*_dz</f>
        <v>-180</v>
      </c>
      <c r="E21" s="8" t="n">
        <f aca="false">SQRT(SUMSQ(B21:D21))</f>
        <v>180.462039890173</v>
      </c>
      <c r="F21" s="8" t="n">
        <f aca="false">IF(E21&lt;&gt;0,ACOS(D21/E21),0)</f>
        <v>3.07001878243433</v>
      </c>
      <c r="G21" s="8" t="n">
        <f aca="false">DEGREES(F21)</f>
        <v>175.899119259379</v>
      </c>
      <c r="H21" s="8" t="n">
        <f aca="false">IF(OR(B21&lt;&gt;0,C21&lt;&gt;0),ATAN2(B21,C21),0)</f>
        <v>0.785398163397448</v>
      </c>
      <c r="I21" s="8" t="n">
        <f aca="false">DEGREES(H21)</f>
        <v>45</v>
      </c>
    </row>
    <row r="22" customFormat="false" ht="15.75" hidden="false" customHeight="false" outlineLevel="0" collapsed="false">
      <c r="A22" s="6" t="n">
        <v>6</v>
      </c>
      <c r="B22" s="8" t="n">
        <f aca="false">-_dx2-_dx1</f>
        <v>-109.505454545455</v>
      </c>
      <c r="C22" s="8" t="n">
        <f aca="false">_dx2-_dx1</f>
        <v>9.12545454545455</v>
      </c>
      <c r="D22" s="8" t="n">
        <f aca="false">-2*_dz</f>
        <v>-180</v>
      </c>
      <c r="E22" s="8" t="n">
        <f aca="false">SQRT(SUMSQ(B22:D22))</f>
        <v>210.890299672289</v>
      </c>
      <c r="F22" s="8" t="n">
        <f aca="false">IF(E22&lt;&gt;0,ACOS(D22/E22),0)</f>
        <v>2.59350845484861</v>
      </c>
      <c r="G22" s="8" t="n">
        <f aca="false">DEGREES(F22)</f>
        <v>148.597088594321</v>
      </c>
      <c r="H22" s="8" t="n">
        <f aca="false">IF(OR(B22&lt;&gt;0,C22&lt;&gt;0),ATAN2(B22,C22),0)</f>
        <v>3.05845142170135</v>
      </c>
      <c r="I22" s="8" t="n">
        <f aca="false">DEGREES(H22)</f>
        <v>175.236358309274</v>
      </c>
    </row>
    <row r="23" customFormat="false" ht="15.75" hidden="false" customHeight="false" outlineLevel="0" collapsed="false">
      <c r="A23" s="6" t="n">
        <v>7</v>
      </c>
      <c r="B23" s="8" t="n">
        <f aca="false">-_dx2-_dx1</f>
        <v>-109.505454545455</v>
      </c>
      <c r="C23" s="8" t="n">
        <f aca="false">-_dx2-_dx1</f>
        <v>-109.505454545455</v>
      </c>
      <c r="D23" s="8" t="n">
        <f aca="false">-2*_dz</f>
        <v>-180</v>
      </c>
      <c r="E23" s="8" t="n">
        <f aca="false">SQRT(SUMSQ(B23:D23))</f>
        <v>237.450814170879</v>
      </c>
      <c r="F23" s="8" t="n">
        <f aca="false">IF(E23&lt;&gt;0,ACOS(D23/E23),0)</f>
        <v>2.4311169768027</v>
      </c>
      <c r="G23" s="8" t="n">
        <f aca="false">DEGREES(F23)</f>
        <v>139.292742273399</v>
      </c>
      <c r="H23" s="8" t="n">
        <f aca="false">IF(OR(B23&lt;&gt;0,C23&lt;&gt;0),ATAN2(B23,C23),0)</f>
        <v>-2.35619449019234</v>
      </c>
      <c r="I23" s="8" t="n">
        <f aca="false">DEGREES(H23)</f>
        <v>-135</v>
      </c>
    </row>
    <row r="24" customFormat="false" ht="15.75" hidden="false" customHeight="false" outlineLevel="0" collapsed="false">
      <c r="A24" s="6" t="n">
        <v>8</v>
      </c>
      <c r="B24" s="8" t="n">
        <f aca="false">_dx2-_dx1</f>
        <v>9.12545454545455</v>
      </c>
      <c r="C24" s="8" t="n">
        <f aca="false">-_dx2-_dx1</f>
        <v>-109.505454545455</v>
      </c>
      <c r="D24" s="8" t="n">
        <f aca="false">-2*_dz</f>
        <v>-180</v>
      </c>
      <c r="E24" s="8" t="n">
        <f aca="false">SQRT(SUMSQ(B24:D24))</f>
        <v>210.890299672289</v>
      </c>
      <c r="F24" s="8" t="n">
        <f aca="false">IF(E24&lt;&gt;0,ACOS(D24/E24),0)</f>
        <v>2.59350845484861</v>
      </c>
      <c r="G24" s="8" t="n">
        <f aca="false">DEGREES(F24)</f>
        <v>148.597088594321</v>
      </c>
      <c r="H24" s="8" t="n">
        <f aca="false">IF(OR(B24&lt;&gt;0,C24&lt;&gt;0),ATAN2(B24,C24),0)</f>
        <v>-1.48765509490646</v>
      </c>
      <c r="I24" s="8" t="n">
        <f aca="false">DEGREES(H24)</f>
        <v>-85.2363583092738</v>
      </c>
    </row>
  </sheetData>
  <mergeCells count="8">
    <mergeCell ref="A1:I1"/>
    <mergeCell ref="A2:A3"/>
    <mergeCell ref="F2:G2"/>
    <mergeCell ref="H2:I2"/>
    <mergeCell ref="A13:I13"/>
    <mergeCell ref="A14:A15"/>
    <mergeCell ref="F14:G14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1" sqref="A:A K35"/>
    </sheetView>
  </sheetViews>
  <sheetFormatPr defaultRowHeight="15.75"/>
  <cols>
    <col collapsed="false" hidden="false" max="3" min="1" style="0" width="4.37735849056604"/>
    <col collapsed="false" hidden="false" max="4" min="4" style="0" width="6.12264150943396"/>
    <col collapsed="false" hidden="false" max="6" min="5" style="0" width="4.37735849056604"/>
    <col collapsed="false" hidden="false" max="8" min="7" style="0" width="6.12264150943396"/>
    <col collapsed="false" hidden="false" max="10" min="9" style="0" width="4.37735849056604"/>
    <col collapsed="false" hidden="false" max="11" min="11" style="0" width="6.12264150943396"/>
    <col collapsed="false" hidden="false" max="14" min="12" style="0" width="4.37735849056604"/>
    <col collapsed="false" hidden="false" max="15" min="15" style="0" width="7.13207547169811"/>
    <col collapsed="false" hidden="false" max="16" min="16" style="0" width="6.12264150943396"/>
    <col collapsed="false" hidden="false" max="17" min="17" style="0" width="4.37735849056604"/>
    <col collapsed="false" hidden="false" max="18" min="18" style="0" width="7.13207547169811"/>
    <col collapsed="false" hidden="false" max="20" min="19" style="0" width="6.12264150943396"/>
    <col collapsed="false" hidden="false" max="21" min="21" style="0" width="7.13207547169811"/>
    <col collapsed="false" hidden="false" max="22" min="22" style="0" width="4.37735849056604"/>
    <col collapsed="false" hidden="false" max="23" min="23" style="0" width="6.12264150943396"/>
    <col collapsed="false" hidden="false" max="24" min="24" style="0" width="7.13207547169811"/>
    <col collapsed="false" hidden="false" max="27" min="25" style="0" width="6.12264150943396"/>
    <col collapsed="false" hidden="false" max="1025" min="28" style="0" width="8.67924528301887"/>
  </cols>
  <sheetData>
    <row r="1" s="4" customFormat="true" ht="18.75" hidden="false" customHeight="false" outlineLevel="0" collapsed="false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8.75" hidden="false" customHeight="false" outlineLevel="0" collapsed="false">
      <c r="A2" s="9" t="s">
        <v>33</v>
      </c>
      <c r="B2" s="9"/>
      <c r="C2" s="9"/>
      <c r="D2" s="9" t="s">
        <v>34</v>
      </c>
      <c r="E2" s="9"/>
      <c r="F2" s="9"/>
      <c r="G2" s="9" t="s">
        <v>35</v>
      </c>
      <c r="H2" s="9"/>
      <c r="I2" s="9"/>
      <c r="J2" s="9" t="s">
        <v>36</v>
      </c>
      <c r="K2" s="9"/>
      <c r="L2" s="9"/>
      <c r="M2" s="9" t="s">
        <v>37</v>
      </c>
      <c r="N2" s="9"/>
      <c r="O2" s="9"/>
      <c r="P2" s="9" t="s">
        <v>38</v>
      </c>
      <c r="Q2" s="9"/>
      <c r="R2" s="9"/>
      <c r="S2" s="9" t="s">
        <v>39</v>
      </c>
      <c r="T2" s="9"/>
      <c r="U2" s="9"/>
      <c r="V2" s="9" t="s">
        <v>40</v>
      </c>
      <c r="W2" s="9"/>
      <c r="X2" s="9"/>
      <c r="Y2" s="9" t="s">
        <v>41</v>
      </c>
      <c r="Z2" s="9"/>
      <c r="AA2" s="9"/>
    </row>
    <row r="3" customFormat="false" ht="15.75" hidden="false" customHeight="false" outlineLevel="0" collapsed="false">
      <c r="A3" s="8" t="n">
        <v>0</v>
      </c>
      <c r="B3" s="8" t="n">
        <v>0</v>
      </c>
      <c r="C3" s="8" t="n">
        <v>0</v>
      </c>
      <c r="D3" s="8" t="n">
        <f aca="false">-2*_dx1</f>
        <v>-100.38</v>
      </c>
      <c r="E3" s="8" t="n">
        <v>0</v>
      </c>
      <c r="F3" s="8" t="n">
        <v>0</v>
      </c>
      <c r="G3" s="8" t="n">
        <f aca="false">-2*_dx1</f>
        <v>-100.38</v>
      </c>
      <c r="H3" s="8" t="n">
        <f aca="false">-2*_dx1</f>
        <v>-100.38</v>
      </c>
      <c r="I3" s="8" t="n">
        <v>0</v>
      </c>
      <c r="J3" s="8" t="n">
        <v>0</v>
      </c>
      <c r="K3" s="8" t="n">
        <f aca="false">-2*_dx1</f>
        <v>-100.38</v>
      </c>
      <c r="L3" s="8" t="n">
        <v>0</v>
      </c>
      <c r="M3" s="8" t="n">
        <f aca="false">_dx2-_dx1</f>
        <v>9.12545454545455</v>
      </c>
      <c r="N3" s="8" t="n">
        <f aca="false">_dx2-_dx1</f>
        <v>9.12545454545455</v>
      </c>
      <c r="O3" s="8" t="n">
        <f aca="false">-2*_dz</f>
        <v>-180</v>
      </c>
      <c r="P3" s="8" t="n">
        <f aca="false">-_dx2-_dx1</f>
        <v>-109.505454545455</v>
      </c>
      <c r="Q3" s="8" t="n">
        <f aca="false">_dx2-_dx1</f>
        <v>9.12545454545455</v>
      </c>
      <c r="R3" s="8" t="n">
        <f aca="false">-2*_dz</f>
        <v>-180</v>
      </c>
      <c r="S3" s="8" t="n">
        <f aca="false">-_dx2-_dx1</f>
        <v>-109.505454545455</v>
      </c>
      <c r="T3" s="8" t="n">
        <f aca="false">-_dx2-_dx1</f>
        <v>-109.505454545455</v>
      </c>
      <c r="U3" s="8" t="n">
        <f aca="false">-2*_dz</f>
        <v>-180</v>
      </c>
      <c r="V3" s="8" t="n">
        <f aca="false">_dx2-_dx1</f>
        <v>9.12545454545455</v>
      </c>
      <c r="W3" s="8" t="n">
        <f aca="false">-_dx2-_dx1</f>
        <v>-109.505454545455</v>
      </c>
      <c r="X3" s="8" t="n">
        <f aca="false">-2*_dz</f>
        <v>-180</v>
      </c>
      <c r="Y3" s="8" t="n">
        <f aca="false">-_dx1</f>
        <v>-50.19</v>
      </c>
      <c r="Z3" s="8" t="n">
        <f aca="false">-_dx1</f>
        <v>-50.19</v>
      </c>
      <c r="AA3" s="8" t="n">
        <f aca="false">-_dz</f>
        <v>-90</v>
      </c>
    </row>
  </sheetData>
  <mergeCells count="10">
    <mergeCell ref="A1:AA1"/>
    <mergeCell ref="A2:C2"/>
    <mergeCell ref="D2:F2"/>
    <mergeCell ref="G2:I2"/>
    <mergeCell ref="J2:L2"/>
    <mergeCell ref="M2:O2"/>
    <mergeCell ref="P2:R2"/>
    <mergeCell ref="S2:U2"/>
    <mergeCell ref="V2:X2"/>
    <mergeCell ref="Y2:A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1" sqref="A:A P1"/>
    </sheetView>
  </sheetViews>
  <sheetFormatPr defaultRowHeight="15.75"/>
  <cols>
    <col collapsed="false" hidden="false" max="1" min="1" style="0" width="2.13207547169811"/>
    <col collapsed="false" hidden="false" max="2" min="2" style="0" width="7.13207547169811"/>
    <col collapsed="false" hidden="false" max="3" min="3" style="0" width="6.12264150943396"/>
    <col collapsed="false" hidden="false" max="4" min="4" style="0" width="7.13207547169811"/>
    <col collapsed="false" hidden="false" max="5" min="5" style="0" width="6.37264150943396"/>
    <col collapsed="false" hidden="false" max="6" min="6" style="0" width="4.62735849056604"/>
    <col collapsed="false" hidden="false" max="7" min="7" style="0" width="6.37264150943396"/>
    <col collapsed="false" hidden="false" max="8" min="8" style="0" width="5.12735849056604"/>
    <col collapsed="false" hidden="false" max="9" min="9" style="0" width="7.13207547169811"/>
    <col collapsed="false" hidden="false" max="1025" min="10" style="0" width="8.67924528301887"/>
  </cols>
  <sheetData>
    <row r="1" s="4" customFormat="true" ht="18.75" hidden="false" customHeight="false" outlineLevel="0" collapsed="false">
      <c r="A1" s="9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9" t="s">
        <v>26</v>
      </c>
      <c r="G1" s="9"/>
      <c r="H1" s="9" t="s">
        <v>27</v>
      </c>
      <c r="I1" s="9"/>
      <c r="P1" s="12" t="s">
        <v>29</v>
      </c>
      <c r="Q1" s="12" t="s">
        <v>30</v>
      </c>
      <c r="T1" s="12" t="s">
        <v>29</v>
      </c>
      <c r="U1" s="12" t="s">
        <v>30</v>
      </c>
    </row>
    <row r="2" customFormat="false" ht="15.75" hidden="false" customHeight="false" outlineLevel="0" collapsed="false">
      <c r="A2" s="9"/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29</v>
      </c>
      <c r="G2" s="12" t="s">
        <v>30</v>
      </c>
      <c r="H2" s="12" t="s">
        <v>29</v>
      </c>
      <c r="I2" s="12" t="s">
        <v>30</v>
      </c>
      <c r="O2" s="6" t="s">
        <v>42</v>
      </c>
      <c r="P2" s="8" t="n">
        <f aca="false">RADIANS(Q2)</f>
        <v>-1.0471975511966</v>
      </c>
      <c r="Q2" s="8" t="n">
        <v>-60</v>
      </c>
      <c r="S2" s="11" t="s">
        <v>43</v>
      </c>
      <c r="T2" s="8" t="n">
        <f aca="false">RADIANS(U2)</f>
        <v>0.523598775598299</v>
      </c>
      <c r="U2" s="8" t="n">
        <v>30</v>
      </c>
    </row>
    <row r="3" customFormat="false" ht="15.75" hidden="false" customHeight="false" outlineLevel="0" collapsed="false">
      <c r="A3" s="6" t="n">
        <v>0</v>
      </c>
      <c r="B3" s="8" t="n">
        <f aca="false">$K$4*'Internal Frames'!B4+$L$4*'Internal Frames'!C4+$M$4*'Internal Frames'!D4</f>
        <v>0</v>
      </c>
      <c r="C3" s="8" t="n">
        <f aca="false">$K$5*'Internal Frames'!B4+$L$5*'Internal Frames'!C4+$M$5*'Internal Frames'!D4</f>
        <v>0</v>
      </c>
      <c r="D3" s="8" t="n">
        <f aca="false">$K$6*'Internal Frames'!B4+$L$6*'Internal Frames'!C4+$M$6*'Internal Frames'!D4</f>
        <v>0</v>
      </c>
      <c r="E3" s="8" t="n">
        <f aca="false">SQRT(SUMSQ(B3:D3))</f>
        <v>0</v>
      </c>
      <c r="F3" s="8" t="n">
        <f aca="false">IF(E3&lt;&gt;0,ACOS(D3/E3),0)</f>
        <v>0</v>
      </c>
      <c r="G3" s="8" t="n">
        <f aca="false">DEGREES(F3)</f>
        <v>0</v>
      </c>
      <c r="H3" s="8" t="n">
        <f aca="false">IF(OR(B3&lt;&gt;0,C3&lt;&gt;0),ATAN2(B3,C3),0)</f>
        <v>0</v>
      </c>
      <c r="I3" s="8" t="n">
        <f aca="false">DEGREES(H3)</f>
        <v>0</v>
      </c>
      <c r="O3" s="13" t="s">
        <v>44</v>
      </c>
      <c r="P3" s="13"/>
      <c r="Q3" s="13"/>
      <c r="S3" s="13" t="s">
        <v>45</v>
      </c>
      <c r="T3" s="13"/>
      <c r="U3" s="13"/>
    </row>
    <row r="4" customFormat="false" ht="15.75" hidden="false" customHeight="false" outlineLevel="0" collapsed="false">
      <c r="A4" s="6" t="n">
        <v>1</v>
      </c>
      <c r="B4" s="8" t="n">
        <f aca="false">$K$4*'Internal Frames'!B5+$L$4*'Internal Frames'!C5+$M$4*'Internal Frames'!D5</f>
        <v>-64.1379075079705</v>
      </c>
      <c r="C4" s="8" t="n">
        <f aca="false">$K$5*'Internal Frames'!B5+$L$5*'Internal Frames'!C5+$M$5*'Internal Frames'!D5</f>
        <v>-1.53418498405902</v>
      </c>
      <c r="D4" s="8" t="n">
        <f aca="false">$K$6*'Internal Frames'!B5+$L$6*'Internal Frames'!C5+$M$6*'Internal Frames'!D5</f>
        <v>94.9844581862407</v>
      </c>
      <c r="E4" s="8" t="n">
        <f aca="false">SQRT(SUMSQ(B4:D4))</f>
        <v>114.621429933499</v>
      </c>
      <c r="F4" s="8" t="n">
        <f aca="false">IF(E4&lt;&gt;0,ACOS(D4/E4),0)</f>
        <v>0.594051529139985</v>
      </c>
      <c r="G4" s="8" t="n">
        <f aca="false">DEGREES(F4)</f>
        <v>34.036645433014</v>
      </c>
      <c r="H4" s="8" t="n">
        <f aca="false">IF(OR(B4&lt;&gt;0,C4&lt;&gt;0),ATAN2(B4,C4),0)</f>
        <v>-3.11767711691801</v>
      </c>
      <c r="I4" s="8" t="n">
        <f aca="false">DEGREES(H4)</f>
        <v>-178.629740683917</v>
      </c>
      <c r="K4" s="8" t="n">
        <f aca="false">$O4*S$4+$P4*S$5+$Q4*S$6</f>
        <v>0.5</v>
      </c>
      <c r="L4" s="8" t="n">
        <f aca="false">$O4*T$4+$P4*T$5+$Q4*T$6</f>
        <v>-0.433012701892219</v>
      </c>
      <c r="M4" s="8" t="n">
        <f aca="false">$O4*U$4+$P4*U$5+$Q4*U$6</f>
        <v>-0.75</v>
      </c>
      <c r="O4" s="8" t="n">
        <f aca="false">COS(_alpha)</f>
        <v>0.5</v>
      </c>
      <c r="P4" s="8" t="n">
        <v>0</v>
      </c>
      <c r="Q4" s="8" t="n">
        <f aca="false">SIN(_alpha)</f>
        <v>-0.866025403784439</v>
      </c>
      <c r="S4" s="8" t="n">
        <v>1</v>
      </c>
      <c r="T4" s="8" t="n">
        <v>0</v>
      </c>
      <c r="U4" s="8" t="n">
        <v>0</v>
      </c>
    </row>
    <row r="5" customFormat="false" ht="15.75" hidden="false" customHeight="false" outlineLevel="0" collapsed="false">
      <c r="A5" s="6" t="n">
        <v>2</v>
      </c>
      <c r="B5" s="8" t="n">
        <f aca="false">$K$4*'Internal Frames'!B6+$L$4*'Internal Frames'!C6+$M$4*'Internal Frames'!D6</f>
        <v>-114.32790750797</v>
      </c>
      <c r="C5" s="8" t="n">
        <f aca="false">$K$5*'Internal Frames'!B6+$L$5*'Internal Frames'!C6+$M$5*'Internal Frames'!D6</f>
        <v>-1.53418498405902</v>
      </c>
      <c r="D5" s="8" t="n">
        <f aca="false">$K$6*'Internal Frames'!B6+$L$6*'Internal Frames'!C6+$M$6*'Internal Frames'!D6</f>
        <v>8.05282815435879</v>
      </c>
      <c r="E5" s="8" t="n">
        <f aca="false">SQRT(SUMSQ(B5:D5))</f>
        <v>114.621429933499</v>
      </c>
      <c r="F5" s="8" t="n">
        <f aca="false">IF(E5&lt;&gt;0,ACOS(D5/E5),0)</f>
        <v>1.50048253330517</v>
      </c>
      <c r="G5" s="8" t="n">
        <f aca="false">DEGREES(F5)</f>
        <v>85.9713163914845</v>
      </c>
      <c r="H5" s="8" t="n">
        <f aca="false">IF(OR(B5&lt;&gt;0,C5&lt;&gt;0),ATAN2(B5,C5),0)</f>
        <v>-3.12817429460363</v>
      </c>
      <c r="I5" s="8" t="n">
        <f aca="false">DEGREES(H5)</f>
        <v>-179.231184662101</v>
      </c>
      <c r="K5" s="8" t="n">
        <f aca="false">$O5*S$4+$P5*S$5+$Q5*S$6</f>
        <v>0</v>
      </c>
      <c r="L5" s="8" t="n">
        <f aca="false">$O5*T$4+$P5*T$5+$Q5*T$6</f>
        <v>0.866025403784439</v>
      </c>
      <c r="M5" s="8" t="n">
        <f aca="false">$O5*U$4+$P5*U$5+$Q5*U$6</f>
        <v>-0.5</v>
      </c>
      <c r="O5" s="8" t="n">
        <v>0</v>
      </c>
      <c r="P5" s="8" t="n">
        <v>1</v>
      </c>
      <c r="Q5" s="8" t="n">
        <v>0</v>
      </c>
      <c r="S5" s="8" t="n">
        <v>0</v>
      </c>
      <c r="T5" s="8" t="n">
        <f aca="false">COS(_beta)</f>
        <v>0.866025403784439</v>
      </c>
      <c r="U5" s="8" t="n">
        <f aca="false">-SIN(_beta)</f>
        <v>-0.5</v>
      </c>
    </row>
    <row r="6" customFormat="false" ht="15.75" hidden="false" customHeight="false" outlineLevel="0" collapsed="false">
      <c r="A6" s="6" t="n">
        <v>3</v>
      </c>
      <c r="B6" s="8" t="n">
        <f aca="false">$K$4*'Internal Frames'!B7+$L$4*'Internal Frames'!C7+$M$4*'Internal Frames'!D7</f>
        <v>-70.8620924920295</v>
      </c>
      <c r="C6" s="8" t="n">
        <f aca="false">$K$5*'Internal Frames'!B7+$L$5*'Internal Frames'!C7+$M$5*'Internal Frames'!D7</f>
        <v>-88.465815015941</v>
      </c>
      <c r="D6" s="8" t="n">
        <f aca="false">$K$6*'Internal Frames'!B7+$L$6*'Internal Frames'!C7+$M$6*'Internal Frames'!D7</f>
        <v>-17.0421718456412</v>
      </c>
      <c r="E6" s="8" t="n">
        <f aca="false">SQRT(SUMSQ(B6:D6))</f>
        <v>114.621429933499</v>
      </c>
      <c r="F6" s="8" t="n">
        <f aca="false">IF(E6&lt;&gt;0,ACOS(D6/E6),0)</f>
        <v>1.72003190201768</v>
      </c>
      <c r="G6" s="8" t="n">
        <f aca="false">DEGREES(F6)</f>
        <v>98.5505686134725</v>
      </c>
      <c r="H6" s="8" t="n">
        <f aca="false">IF(OR(B6&lt;&gt;0,C6&lt;&gt;0),ATAN2(B6,C6),0)</f>
        <v>-2.24615343908937</v>
      </c>
      <c r="I6" s="8" t="n">
        <f aca="false">DEGREES(H6)</f>
        <v>-128.695112198616</v>
      </c>
      <c r="K6" s="8" t="n">
        <f aca="false">$O6*S$4+$P6*S$5+$Q6*S$6</f>
        <v>0.866025403784439</v>
      </c>
      <c r="L6" s="8" t="n">
        <f aca="false">$O6*T$4+$P6*T$5+$Q6*T$6</f>
        <v>0.25</v>
      </c>
      <c r="M6" s="8" t="n">
        <f aca="false">$O6*U$4+$P6*U$5+$Q6*U$6</f>
        <v>0.433012701892219</v>
      </c>
      <c r="O6" s="8" t="n">
        <f aca="false">-SIN(_alpha)</f>
        <v>0.866025403784439</v>
      </c>
      <c r="P6" s="8" t="n">
        <v>0</v>
      </c>
      <c r="Q6" s="8" t="n">
        <f aca="false">COS(_alpha)</f>
        <v>0.5</v>
      </c>
      <c r="S6" s="8" t="n">
        <v>0</v>
      </c>
      <c r="T6" s="8" t="n">
        <f aca="false">SIN(_beta)</f>
        <v>0.5</v>
      </c>
      <c r="U6" s="8" t="n">
        <f aca="false">COS(_beta)</f>
        <v>0.866025403784439</v>
      </c>
    </row>
    <row r="7" customFormat="false" ht="15.75" hidden="false" customHeight="false" outlineLevel="0" collapsed="false">
      <c r="A7" s="6" t="n">
        <v>4</v>
      </c>
      <c r="B7" s="8" t="n">
        <f aca="false">$K$4*'Internal Frames'!B8+$L$4*'Internal Frames'!C8+$M$4*'Internal Frames'!D8</f>
        <v>-20.6720924920295</v>
      </c>
      <c r="C7" s="8" t="n">
        <f aca="false">$K$5*'Internal Frames'!B8+$L$5*'Internal Frames'!C8+$M$5*'Internal Frames'!D8</f>
        <v>-88.465815015941</v>
      </c>
      <c r="D7" s="8" t="n">
        <f aca="false">$K$6*'Internal Frames'!B8+$L$6*'Internal Frames'!C8+$M$6*'Internal Frames'!D8</f>
        <v>69.8894581862407</v>
      </c>
      <c r="E7" s="8" t="n">
        <f aca="false">SQRT(SUMSQ(B7:D7))</f>
        <v>114.621429933499</v>
      </c>
      <c r="F7" s="8" t="n">
        <f aca="false">IF(E7&lt;&gt;0,ACOS(D7/E7),0)</f>
        <v>0.915061747126807</v>
      </c>
      <c r="G7" s="8" t="n">
        <f aca="false">DEGREES(F7)</f>
        <v>52.4291761042334</v>
      </c>
      <c r="H7" s="8" t="n">
        <f aca="false">IF(OR(B7&lt;&gt;0,C7&lt;&gt;0),ATAN2(B7,C7),0)</f>
        <v>-1.80035057984722</v>
      </c>
      <c r="I7" s="8" t="n">
        <f aca="false">DEGREES(H7)</f>
        <v>-103.152489869176</v>
      </c>
    </row>
    <row r="8" customFormat="false" ht="15.75" hidden="false" customHeight="false" outlineLevel="0" collapsed="false">
      <c r="A8" s="6" t="n">
        <v>5</v>
      </c>
      <c r="B8" s="8" t="n">
        <f aca="false">$K$4*'Internal Frames'!B9+$L$4*'Internal Frames'!C9+$M$4*'Internal Frames'!D9</f>
        <v>71.4733820360349</v>
      </c>
      <c r="C8" s="8" t="n">
        <f aca="false">$K$5*'Internal Frames'!B9+$L$5*'Internal Frames'!C9+$M$5*'Internal Frames'!D9</f>
        <v>96.3686904733848</v>
      </c>
      <c r="D8" s="8" t="n">
        <f aca="false">$K$6*'Internal Frames'!B9+$L$6*'Internal Frames'!C9+$M$6*'Internal Frames'!D9</f>
        <v>27.2264109394487</v>
      </c>
      <c r="E8" s="8" t="n">
        <f aca="false">SQRT(SUMSQ(B8:D8))</f>
        <v>123.031078577194</v>
      </c>
      <c r="F8" s="8" t="n">
        <f aca="false">IF(E8&lt;&gt;0,ACOS(D8/E8),0)</f>
        <v>1.34765206222338</v>
      </c>
      <c r="G8" s="8" t="n">
        <f aca="false">DEGREES(F8)</f>
        <v>77.2147754175014</v>
      </c>
      <c r="H8" s="8" t="n">
        <f aca="false">IF(OR(B8&lt;&gt;0,C8&lt;&gt;0),ATAN2(B8,C8),0)</f>
        <v>0.932650343581125</v>
      </c>
      <c r="I8" s="8" t="n">
        <f aca="false">DEGREES(H8)</f>
        <v>53.4369284486246</v>
      </c>
    </row>
    <row r="9" customFormat="false" ht="15.75" hidden="false" customHeight="false" outlineLevel="0" collapsed="false">
      <c r="A9" s="6" t="n">
        <v>6</v>
      </c>
      <c r="B9" s="8" t="n">
        <f aca="false">$K$4*'Internal Frames'!B10+$L$4*'Internal Frames'!C10+$M$4*'Internal Frames'!D10</f>
        <v>12.1579274905804</v>
      </c>
      <c r="C9" s="8" t="n">
        <f aca="false">$K$5*'Internal Frames'!B10+$L$5*'Internal Frames'!C10+$M$5*'Internal Frames'!D10</f>
        <v>96.3686904733848</v>
      </c>
      <c r="D9" s="8" t="n">
        <f aca="false">$K$6*'Internal Frames'!B10+$L$6*'Internal Frames'!C10+$M$6*'Internal Frames'!D10</f>
        <v>-75.5109700073209</v>
      </c>
      <c r="E9" s="8" t="n">
        <f aca="false">SQRT(SUMSQ(B9:D9))</f>
        <v>123.031078577194</v>
      </c>
      <c r="F9" s="8" t="n">
        <f aca="false">IF(E9&lt;&gt;0,ACOS(D9/E9),0)</f>
        <v>2.23160468322991</v>
      </c>
      <c r="G9" s="8" t="n">
        <f aca="false">DEGREES(F9)</f>
        <v>127.861529890703</v>
      </c>
      <c r="H9" s="8" t="n">
        <f aca="false">IF(OR(B9&lt;&gt;0,C9&lt;&gt;0),ATAN2(B9,C9),0)</f>
        <v>1.44529879547304</v>
      </c>
      <c r="I9" s="8" t="n">
        <f aca="false">DEGREES(H9)</f>
        <v>82.8095211159469</v>
      </c>
    </row>
    <row r="10" customFormat="false" ht="15.75" hidden="false" customHeight="false" outlineLevel="0" collapsed="false">
      <c r="A10" s="6" t="n">
        <v>7</v>
      </c>
      <c r="B10" s="8" t="n">
        <f aca="false">$K$4*'Internal Frames'!B11+$L$4*'Internal Frames'!C11+$M$4*'Internal Frames'!D11</f>
        <v>63.5266179639651</v>
      </c>
      <c r="C10" s="8" t="n">
        <f aca="false">$K$5*'Internal Frames'!B11+$L$5*'Internal Frames'!C11+$M$5*'Internal Frames'!D11</f>
        <v>-6.36869047338481</v>
      </c>
      <c r="D10" s="8" t="n">
        <f aca="false">$K$6*'Internal Frames'!B11+$L$6*'Internal Frames'!C11+$M$6*'Internal Frames'!D11</f>
        <v>-105.168697280048</v>
      </c>
      <c r="E10" s="8" t="n">
        <f aca="false">SQRT(SUMSQ(B10:D10))</f>
        <v>123.031078577194</v>
      </c>
      <c r="F10" s="8" t="n">
        <f aca="false">IF(E10&lt;&gt;0,ACOS(D10/E10),0)</f>
        <v>2.59598877280133</v>
      </c>
      <c r="G10" s="8" t="n">
        <f aca="false">DEGREES(F10)</f>
        <v>148.739200344862</v>
      </c>
      <c r="H10" s="8" t="n">
        <f aca="false">IF(OR(B10&lt;&gt;0,C10&lt;&gt;0),ATAN2(B10,C10),0)</f>
        <v>-0.0999184624282693</v>
      </c>
      <c r="I10" s="8" t="n">
        <f aca="false">DEGREES(H10)</f>
        <v>-5.72490619257632</v>
      </c>
    </row>
    <row r="11" customFormat="false" ht="15.75" hidden="false" customHeight="false" outlineLevel="0" collapsed="false">
      <c r="A11" s="6" t="n">
        <v>8</v>
      </c>
      <c r="B11" s="8" t="n">
        <f aca="false">$K$4*'Internal Frames'!B12+$L$4*'Internal Frames'!C12+$M$4*'Internal Frames'!D12</f>
        <v>122.84207250942</v>
      </c>
      <c r="C11" s="8" t="n">
        <f aca="false">$K$5*'Internal Frames'!B12+$L$5*'Internal Frames'!C12+$M$5*'Internal Frames'!D12</f>
        <v>-6.36869047338481</v>
      </c>
      <c r="D11" s="8" t="n">
        <f aca="false">$K$6*'Internal Frames'!B12+$L$6*'Internal Frames'!C12+$M$6*'Internal Frames'!D12</f>
        <v>-2.43131633327854</v>
      </c>
      <c r="E11" s="8" t="n">
        <f aca="false">SQRT(SUMSQ(B11:D11))</f>
        <v>123.031078577194</v>
      </c>
      <c r="F11" s="8" t="n">
        <f aca="false">IF(E11&lt;&gt;0,ACOS(D11/E11),0)</f>
        <v>1.59055941949579</v>
      </c>
      <c r="G11" s="8" t="n">
        <f aca="false">DEGREES(F11)</f>
        <v>91.1323418018871</v>
      </c>
      <c r="H11" s="8" t="n">
        <f aca="false">IF(OR(B11&lt;&gt;0,C11&lt;&gt;0),ATAN2(B11,C11),0)</f>
        <v>-0.0517981623624531</v>
      </c>
      <c r="I11" s="8" t="n">
        <f aca="false">DEGREES(H11)</f>
        <v>-2.96781608990195</v>
      </c>
    </row>
  </sheetData>
  <mergeCells count="5">
    <mergeCell ref="A1:A2"/>
    <mergeCell ref="F1:G1"/>
    <mergeCell ref="H1:I1"/>
    <mergeCell ref="O3:Q3"/>
    <mergeCell ref="S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M10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BD3" activePane="bottomRight" state="frozen"/>
      <selection pane="topLeft" activeCell="A1" activeCellId="0" sqref="A1"/>
      <selection pane="topRight" activeCell="BD1" activeCellId="0" sqref="BD1"/>
      <selection pane="bottomLeft" activeCell="A3" activeCellId="0" sqref="A3"/>
      <selection pane="bottomRight" activeCell="CM2" activeCellId="1" sqref="A:A CM2"/>
    </sheetView>
  </sheetViews>
  <sheetFormatPr defaultRowHeight="15"/>
  <cols>
    <col collapsed="false" hidden="false" max="2" min="1" style="0" width="2.4811320754717"/>
    <col collapsed="false" hidden="false" max="3" min="3" style="0" width="7.74528301886793"/>
    <col collapsed="false" hidden="false" max="4" min="4" style="8" width="6.7122641509434"/>
    <col collapsed="false" hidden="false" max="5" min="5" style="0" width="7.10377358490566"/>
    <col collapsed="false" hidden="false" max="6" min="6" style="8" width="6.07547169811321"/>
    <col collapsed="false" hidden="false" max="8" min="7" style="8" width="7.10377358490566"/>
    <col collapsed="false" hidden="false" max="9" min="9" style="8" width="7.74528301886793"/>
    <col collapsed="false" hidden="false" max="11" min="10" style="8" width="7.10377358490566"/>
    <col collapsed="false" hidden="false" max="12" min="12" style="8" width="8.7688679245283"/>
    <col collapsed="false" hidden="false" max="14" min="13" style="8" width="7.10377358490566"/>
    <col collapsed="false" hidden="false" max="15" min="15" style="8" width="8.7688679245283"/>
    <col collapsed="false" hidden="false" max="17" min="16" style="8" width="7.10377358490566"/>
    <col collapsed="false" hidden="false" max="18" min="18" style="8" width="8.7688679245283"/>
    <col collapsed="false" hidden="false" max="20" min="19" style="8" width="7.10377358490566"/>
    <col collapsed="false" hidden="false" max="21" min="21" style="8" width="8.64622641509434"/>
    <col collapsed="false" hidden="false" max="23" min="22" style="8" width="7.10377358490566"/>
    <col collapsed="false" hidden="false" max="24" min="24" style="8" width="8.64622641509434"/>
    <col collapsed="false" hidden="false" max="26" min="25" style="8" width="7.10377358490566"/>
    <col collapsed="false" hidden="false" max="27" min="27" style="8" width="8.7688679245283"/>
    <col collapsed="false" hidden="false" max="29" min="28" style="8" width="7.10377358490566"/>
    <col collapsed="false" hidden="false" max="30" min="30" style="8" width="8.64622641509434"/>
    <col collapsed="false" hidden="false" max="32" min="31" style="0" width="7.10377358490566"/>
    <col collapsed="false" hidden="false" max="33" min="33" style="0" width="8.7688679245283"/>
    <col collapsed="false" hidden="false" max="34" min="34" style="0" width="8.12735849056604"/>
    <col collapsed="false" hidden="false" max="35" min="35" style="0" width="5.30188679245283"/>
    <col collapsed="false" hidden="false" max="36" min="36" style="0" width="7.10377358490566"/>
    <col collapsed="false" hidden="false" max="37" min="37" style="8" width="5.30188679245283"/>
    <col collapsed="false" hidden="false" max="38" min="38" style="8" width="6.07547169811321"/>
    <col collapsed="false" hidden="false" max="39" min="39" style="8" width="8.12735849056604"/>
    <col collapsed="false" hidden="false" max="40" min="40" style="8" width="5.30188679245283"/>
    <col collapsed="false" hidden="false" max="41" min="41" style="0" width="7.10377358490566"/>
    <col collapsed="false" hidden="false" max="42" min="42" style="8" width="5.30188679245283"/>
    <col collapsed="false" hidden="false" max="43" min="43" style="0" width="6.07547169811321"/>
    <col collapsed="false" hidden="false" max="44" min="44" style="8" width="8.12735849056604"/>
    <col collapsed="false" hidden="false" max="45" min="45" style="8" width="5.30188679245283"/>
    <col collapsed="false" hidden="false" max="46" min="46" style="0" width="7.10377358490566"/>
    <col collapsed="false" hidden="false" max="47" min="47" style="8" width="5.30188679245283"/>
    <col collapsed="false" hidden="false" max="48" min="48" style="0" width="6.07547169811321"/>
    <col collapsed="false" hidden="false" max="49" min="49" style="8" width="8.12735849056604"/>
    <col collapsed="false" hidden="false" max="50" min="50" style="8" width="5.30188679245283"/>
    <col collapsed="false" hidden="false" max="51" min="51" style="0" width="7.10377358490566"/>
    <col collapsed="false" hidden="false" max="52" min="52" style="8" width="5.30188679245283"/>
    <col collapsed="false" hidden="false" max="53" min="53" style="0" width="6.07547169811321"/>
    <col collapsed="false" hidden="false" max="54" min="54" style="8" width="8.12735849056604"/>
    <col collapsed="false" hidden="false" max="55" min="55" style="8" width="5.30188679245283"/>
    <col collapsed="false" hidden="false" max="56" min="56" style="0" width="7.10377358490566"/>
    <col collapsed="false" hidden="false" max="57" min="57" style="8" width="5.30188679245283"/>
    <col collapsed="false" hidden="false" max="58" min="58" style="0" width="6.07547169811321"/>
    <col collapsed="false" hidden="false" max="59" min="59" style="8" width="8.12735849056604"/>
    <col collapsed="false" hidden="false" max="60" min="60" style="8" width="5.30188679245283"/>
    <col collapsed="false" hidden="false" max="61" min="61" style="0" width="7.10377358490566"/>
    <col collapsed="false" hidden="false" max="62" min="62" style="8" width="5.30188679245283"/>
    <col collapsed="false" hidden="false" max="63" min="63" style="0" width="6.07547169811321"/>
    <col collapsed="false" hidden="false" max="64" min="64" style="8" width="8.12735849056604"/>
    <col collapsed="false" hidden="false" max="65" min="65" style="8" width="5.30188679245283"/>
    <col collapsed="false" hidden="false" max="66" min="66" style="0" width="7.10377358490566"/>
    <col collapsed="false" hidden="false" max="67" min="67" style="8" width="5.30188679245283"/>
    <col collapsed="false" hidden="false" max="68" min="68" style="0" width="6.07547169811321"/>
    <col collapsed="false" hidden="false" max="69" min="69" style="8" width="8.12735849056604"/>
    <col collapsed="false" hidden="false" max="70" min="70" style="8" width="5.30188679245283"/>
    <col collapsed="false" hidden="false" max="71" min="71" style="0" width="7.10377358490566"/>
    <col collapsed="false" hidden="false" max="72" min="72" style="8" width="5.30188679245283"/>
    <col collapsed="false" hidden="false" max="73" min="73" style="0" width="6.07547169811321"/>
    <col collapsed="false" hidden="false" max="74" min="74" style="0" width="8.12735849056604"/>
    <col collapsed="false" hidden="false" max="75" min="75" style="8" width="5.30188679245283"/>
    <col collapsed="false" hidden="false" max="76" min="76" style="8" width="7.10377358490566"/>
    <col collapsed="false" hidden="false" max="77" min="77" style="8" width="5.69339622641509"/>
    <col collapsed="false" hidden="false" max="78" min="78" style="8" width="6.7122641509434"/>
    <col collapsed="false" hidden="false" max="79" min="79" style="0" width="6.45754716981132"/>
    <col collapsed="false" hidden="false" max="88" min="80" style="8" width="3.75943396226415"/>
    <col collapsed="false" hidden="false" max="89" min="89" style="8" width="9.2877358490566"/>
    <col collapsed="false" hidden="false" max="90" min="90" style="8" width="2.4811320754717"/>
    <col collapsed="false" hidden="false" max="91" min="91" style="8" width="6.07547169811321"/>
    <col collapsed="false" hidden="false" max="1023" min="92" style="8" width="10.6509433962264"/>
    <col collapsed="false" hidden="false" max="1025" min="1024" style="0" width="10.6509433962264"/>
  </cols>
  <sheetData>
    <row r="1" customFormat="false" ht="18.65" hidden="false" customHeight="false" outlineLevel="0" collapsed="false">
      <c r="A1" s="9" t="s">
        <v>46</v>
      </c>
      <c r="B1" s="9" t="s">
        <v>47</v>
      </c>
      <c r="C1" s="14" t="s">
        <v>42</v>
      </c>
      <c r="D1" s="14"/>
      <c r="E1" s="14" t="s">
        <v>43</v>
      </c>
      <c r="F1" s="14"/>
      <c r="G1" s="15" t="s">
        <v>48</v>
      </c>
      <c r="H1" s="15"/>
      <c r="I1" s="15"/>
      <c r="J1" s="15" t="s">
        <v>49</v>
      </c>
      <c r="K1" s="15"/>
      <c r="L1" s="15"/>
      <c r="M1" s="15" t="s">
        <v>50</v>
      </c>
      <c r="N1" s="15"/>
      <c r="O1" s="15"/>
      <c r="P1" s="15" t="s">
        <v>51</v>
      </c>
      <c r="Q1" s="15"/>
      <c r="R1" s="15"/>
      <c r="S1" s="15" t="s">
        <v>52</v>
      </c>
      <c r="T1" s="15"/>
      <c r="U1" s="15"/>
      <c r="V1" s="15" t="s">
        <v>53</v>
      </c>
      <c r="W1" s="15"/>
      <c r="X1" s="15"/>
      <c r="Y1" s="15" t="s">
        <v>54</v>
      </c>
      <c r="Z1" s="15"/>
      <c r="AA1" s="15"/>
      <c r="AB1" s="15" t="s">
        <v>55</v>
      </c>
      <c r="AC1" s="15"/>
      <c r="AD1" s="15"/>
      <c r="AE1" s="14" t="s">
        <v>56</v>
      </c>
      <c r="AF1" s="14"/>
      <c r="AG1" s="14"/>
      <c r="AH1" s="16" t="s">
        <v>57</v>
      </c>
      <c r="AI1" s="9" t="s">
        <v>58</v>
      </c>
      <c r="AJ1" s="9"/>
      <c r="AK1" s="9" t="s">
        <v>59</v>
      </c>
      <c r="AL1" s="9"/>
      <c r="AM1" s="16" t="s">
        <v>60</v>
      </c>
      <c r="AN1" s="9" t="s">
        <v>61</v>
      </c>
      <c r="AO1" s="9"/>
      <c r="AP1" s="9" t="s">
        <v>62</v>
      </c>
      <c r="AQ1" s="9"/>
      <c r="AR1" s="16" t="s">
        <v>63</v>
      </c>
      <c r="AS1" s="9" t="s">
        <v>64</v>
      </c>
      <c r="AT1" s="9"/>
      <c r="AU1" s="9" t="s">
        <v>65</v>
      </c>
      <c r="AV1" s="9"/>
      <c r="AW1" s="16" t="s">
        <v>66</v>
      </c>
      <c r="AX1" s="9" t="s">
        <v>67</v>
      </c>
      <c r="AY1" s="9"/>
      <c r="AZ1" s="9" t="s">
        <v>68</v>
      </c>
      <c r="BA1" s="9"/>
      <c r="BB1" s="16" t="s">
        <v>69</v>
      </c>
      <c r="BC1" s="9" t="s">
        <v>70</v>
      </c>
      <c r="BD1" s="9"/>
      <c r="BE1" s="9" t="s">
        <v>71</v>
      </c>
      <c r="BF1" s="9"/>
      <c r="BG1" s="16" t="s">
        <v>72</v>
      </c>
      <c r="BH1" s="9" t="s">
        <v>73</v>
      </c>
      <c r="BI1" s="9"/>
      <c r="BJ1" s="9" t="s">
        <v>74</v>
      </c>
      <c r="BK1" s="9"/>
      <c r="BL1" s="16" t="s">
        <v>75</v>
      </c>
      <c r="BM1" s="9" t="s">
        <v>76</v>
      </c>
      <c r="BN1" s="9"/>
      <c r="BO1" s="9" t="s">
        <v>77</v>
      </c>
      <c r="BP1" s="9"/>
      <c r="BQ1" s="16" t="s">
        <v>78</v>
      </c>
      <c r="BR1" s="9" t="s">
        <v>79</v>
      </c>
      <c r="BS1" s="9"/>
      <c r="BT1" s="9" t="s">
        <v>80</v>
      </c>
      <c r="BU1" s="9"/>
      <c r="BV1" s="16" t="s">
        <v>81</v>
      </c>
      <c r="BW1" s="9" t="s">
        <v>82</v>
      </c>
      <c r="BX1" s="9"/>
      <c r="BY1" s="9" t="s">
        <v>83</v>
      </c>
      <c r="BZ1" s="9"/>
      <c r="CA1" s="4" t="s">
        <v>84</v>
      </c>
      <c r="CB1" s="17" t="s">
        <v>85</v>
      </c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0"/>
    </row>
    <row r="2" customFormat="false" ht="18.65" hidden="false" customHeight="false" outlineLevel="0" collapsed="false">
      <c r="A2" s="9"/>
      <c r="B2" s="9"/>
      <c r="C2" s="18" t="s">
        <v>29</v>
      </c>
      <c r="D2" s="19" t="s">
        <v>30</v>
      </c>
      <c r="E2" s="18" t="s">
        <v>29</v>
      </c>
      <c r="F2" s="19" t="s">
        <v>30</v>
      </c>
      <c r="G2" s="20" t="s">
        <v>28</v>
      </c>
      <c r="H2" s="20"/>
      <c r="I2" s="20"/>
      <c r="J2" s="20" t="s">
        <v>28</v>
      </c>
      <c r="K2" s="20"/>
      <c r="L2" s="20"/>
      <c r="M2" s="20" t="s">
        <v>28</v>
      </c>
      <c r="N2" s="20"/>
      <c r="O2" s="20"/>
      <c r="P2" s="20" t="s">
        <v>28</v>
      </c>
      <c r="Q2" s="20"/>
      <c r="R2" s="20"/>
      <c r="S2" s="20" t="s">
        <v>28</v>
      </c>
      <c r="T2" s="20"/>
      <c r="U2" s="20"/>
      <c r="V2" s="20" t="s">
        <v>28</v>
      </c>
      <c r="W2" s="20"/>
      <c r="X2" s="20"/>
      <c r="Y2" s="20" t="s">
        <v>28</v>
      </c>
      <c r="Z2" s="20"/>
      <c r="AA2" s="20"/>
      <c r="AB2" s="20" t="s">
        <v>28</v>
      </c>
      <c r="AC2" s="20"/>
      <c r="AD2" s="20"/>
      <c r="AE2" s="21" t="s">
        <v>28</v>
      </c>
      <c r="AF2" s="21"/>
      <c r="AG2" s="21"/>
      <c r="AH2" s="22" t="s">
        <v>28</v>
      </c>
      <c r="AI2" s="12" t="s">
        <v>29</v>
      </c>
      <c r="AJ2" s="12" t="s">
        <v>30</v>
      </c>
      <c r="AK2" s="12" t="s">
        <v>29</v>
      </c>
      <c r="AL2" s="12" t="s">
        <v>30</v>
      </c>
      <c r="AM2" s="22" t="s">
        <v>28</v>
      </c>
      <c r="AN2" s="12" t="s">
        <v>29</v>
      </c>
      <c r="AO2" s="12" t="s">
        <v>30</v>
      </c>
      <c r="AP2" s="12" t="s">
        <v>29</v>
      </c>
      <c r="AQ2" s="12" t="s">
        <v>30</v>
      </c>
      <c r="AR2" s="22" t="s">
        <v>28</v>
      </c>
      <c r="AS2" s="12" t="s">
        <v>29</v>
      </c>
      <c r="AT2" s="12" t="s">
        <v>30</v>
      </c>
      <c r="AU2" s="12" t="s">
        <v>29</v>
      </c>
      <c r="AV2" s="12" t="s">
        <v>30</v>
      </c>
      <c r="AW2" s="22" t="s">
        <v>28</v>
      </c>
      <c r="AX2" s="12" t="s">
        <v>29</v>
      </c>
      <c r="AY2" s="12" t="s">
        <v>30</v>
      </c>
      <c r="AZ2" s="12" t="s">
        <v>29</v>
      </c>
      <c r="BA2" s="12" t="s">
        <v>30</v>
      </c>
      <c r="BB2" s="22" t="s">
        <v>28</v>
      </c>
      <c r="BC2" s="12" t="s">
        <v>29</v>
      </c>
      <c r="BD2" s="12" t="s">
        <v>30</v>
      </c>
      <c r="BE2" s="12" t="s">
        <v>29</v>
      </c>
      <c r="BF2" s="12" t="s">
        <v>30</v>
      </c>
      <c r="BG2" s="22" t="s">
        <v>28</v>
      </c>
      <c r="BH2" s="12" t="s">
        <v>29</v>
      </c>
      <c r="BI2" s="12" t="s">
        <v>30</v>
      </c>
      <c r="BJ2" s="12" t="s">
        <v>29</v>
      </c>
      <c r="BK2" s="12" t="s">
        <v>30</v>
      </c>
      <c r="BL2" s="22" t="s">
        <v>28</v>
      </c>
      <c r="BM2" s="12" t="s">
        <v>29</v>
      </c>
      <c r="BN2" s="12" t="s">
        <v>30</v>
      </c>
      <c r="BO2" s="12" t="s">
        <v>29</v>
      </c>
      <c r="BP2" s="12" t="s">
        <v>30</v>
      </c>
      <c r="BQ2" s="22" t="s">
        <v>28</v>
      </c>
      <c r="BR2" s="12" t="s">
        <v>29</v>
      </c>
      <c r="BS2" s="12" t="s">
        <v>30</v>
      </c>
      <c r="BT2" s="12" t="s">
        <v>29</v>
      </c>
      <c r="BU2" s="12" t="s">
        <v>30</v>
      </c>
      <c r="BV2" s="22" t="s">
        <v>28</v>
      </c>
      <c r="BW2" s="12" t="s">
        <v>29</v>
      </c>
      <c r="BX2" s="12" t="s">
        <v>30</v>
      </c>
      <c r="BY2" s="12" t="s">
        <v>29</v>
      </c>
      <c r="BZ2" s="12" t="s">
        <v>30</v>
      </c>
      <c r="CA2" s="4" t="n">
        <f aca="false">SUM(CA3:CA1048576)</f>
        <v>23</v>
      </c>
      <c r="CB2" s="15" t="s">
        <v>48</v>
      </c>
      <c r="CC2" s="15" t="s">
        <v>49</v>
      </c>
      <c r="CD2" s="15" t="s">
        <v>50</v>
      </c>
      <c r="CE2" s="15" t="s">
        <v>51</v>
      </c>
      <c r="CF2" s="15" t="s">
        <v>52</v>
      </c>
      <c r="CG2" s="15" t="s">
        <v>53</v>
      </c>
      <c r="CH2" s="15" t="s">
        <v>54</v>
      </c>
      <c r="CI2" s="9" t="s">
        <v>55</v>
      </c>
      <c r="CJ2" s="15" t="s">
        <v>56</v>
      </c>
      <c r="CK2" s="8" t="s">
        <v>86</v>
      </c>
      <c r="CL2" s="0"/>
      <c r="CM2" s="8" t="s">
        <v>87</v>
      </c>
    </row>
    <row r="3" customFormat="false" ht="15" hidden="false" customHeight="false" outlineLevel="0" collapsed="false">
      <c r="A3" s="23" t="n">
        <v>0</v>
      </c>
      <c r="B3" s="23" t="n">
        <v>0</v>
      </c>
      <c r="C3" s="24" t="n">
        <f aca="false">IF(A3&lt;&gt;"",-_phi*(A3+0.5),"")</f>
        <v>-0.0506536030613565</v>
      </c>
      <c r="D3" s="8" t="n">
        <f aca="false">IF(A3&lt;&gt;"",DEGREES(C3),"")</f>
        <v>-2.90223767254667</v>
      </c>
      <c r="E3" s="24" t="n">
        <f aca="false">IF(A3&lt;&gt;"",_phi*(B3+0.5),"")</f>
        <v>0.0506536030613565</v>
      </c>
      <c r="F3" s="8" t="n">
        <f aca="false">IF(A3&lt;&gt;"",DEGREES(E3),"")</f>
        <v>2.90223767254667</v>
      </c>
      <c r="G3" s="8" t="n">
        <f aca="false">IF(A3&lt;&gt;"",LOOKUP(A3,h!$A$3:$A$30,h!$D$3:$D$30),"")</f>
        <v>100.484049699429</v>
      </c>
      <c r="H3" s="8" t="n">
        <f aca="false">IF(A3&lt;&gt;"",LOOKUP(B3,h!$A$3:$A$30,h!$D$3:$D$30),"")</f>
        <v>100.484049699429</v>
      </c>
      <c r="I3" s="8" t="n">
        <f aca="false">IF(A3&lt;&gt;"",_zif,"")</f>
        <v>-990</v>
      </c>
      <c r="J3" s="8" t="n">
        <f aca="false">IF(A3&lt;&gt;"",$G3+'v1 Frame'!D$3*COS($C3)+'v1 Frame'!E$3*SIN($C3)*SIN($E3)+'v1 Frame'!F$3*SIN($C3)*COS($E3),"")</f>
        <v>0.232799042056271</v>
      </c>
      <c r="K3" s="8" t="n">
        <f aca="false">IF(A3&lt;&gt;"",$H3+'v1 Frame'!E$3*COS($E3)-'v1 Frame'!F$3*SIN($E3),"")</f>
        <v>100.484049699429</v>
      </c>
      <c r="L3" s="8" t="n">
        <f aca="false">IF(A3&lt;&gt;"",$I3-'v1 Frame'!D$3*SIN($C3)+'v1 Frame'!E$3*COS($C3)*SIN($E3)+'v1 Frame'!F$3*COS($C3)*COS($E3),"")</f>
        <v>-995.08243461666</v>
      </c>
      <c r="M3" s="8" t="n">
        <f aca="false">IF(A3&lt;&gt;"",$G3+'v1 Frame'!G$3*COS($C3)+'v1 Frame'!H$3*SIN($C3)*SIN($E3)+'v1 Frame'!I$3*SIN($C3)*COS($E3),"")</f>
        <v>0.490132590896929</v>
      </c>
      <c r="N3" s="8" t="n">
        <f aca="false">IF(A3&lt;&gt;"",$H3+'v1 Frame'!H$3*COS($E3)-'v1 Frame'!I$3*SIN($E3),"")</f>
        <v>0.232799042056271</v>
      </c>
      <c r="O3" s="8" t="n">
        <f aca="false">IF(A3&lt;&gt;"",$I3-'v1 Frame'!G$3*SIN($C3)+'v1 Frame'!H$3*COS($C3)*SIN($E3)+'v1 Frame'!I$3*COS($C3)*COS($E3),"")</f>
        <v>-1000.15835040371</v>
      </c>
      <c r="P3" s="8" t="n">
        <f aca="false">IF(A3&lt;&gt;"",$G3+'v1 Frame'!J$3*COS($C3)+'v1 Frame'!K$3*SIN($C3)*SIN($E3)+'v1 Frame'!L$3*SIN($C3)*COS($E3),"")</f>
        <v>100.74138324827</v>
      </c>
      <c r="Q3" s="8" t="n">
        <f aca="false">IF(A3&lt;&gt;"",$H3+'v1 Frame'!K$3*COS($E3)-'v1 Frame'!L$3*SIN($E3),"")</f>
        <v>0.232799042056271</v>
      </c>
      <c r="R3" s="8" t="n">
        <f aca="false">IF(A3&lt;&gt;"",$I3-'v1 Frame'!J$3*SIN($C3)+'v1 Frame'!K$3*COS($C3)*SIN($E3)+'v1 Frame'!L$3*COS($C3)*COS($E3),"")</f>
        <v>-995.075915787054</v>
      </c>
      <c r="S3" s="8" t="n">
        <f aca="false">IF(A3&lt;&gt;"",$G3+'v1 Frame'!M$3*COS($C3)+'v1 Frame'!N$3*SIN($C3)*SIN($E3)+'v1 Frame'!O$3*SIN($C3)*COS($E3),"")</f>
        <v>118.676466386674</v>
      </c>
      <c r="T3" s="8" t="n">
        <f aca="false">IF(A3&lt;&gt;"",$H3+'v1 Frame'!N$3*COS($E3)-'v1 Frame'!O$3*SIN($E3),"")</f>
        <v>118.711549818951</v>
      </c>
      <c r="U3" s="8" t="n">
        <f aca="false">IF(A3&lt;&gt;"",$I3-'v1 Frame'!M$3*SIN($C3)+'v1 Frame'!N$3*COS($C3)*SIN($E3)+'v1 Frame'!O$3*COS($C3)*COS($E3),"")</f>
        <v>-1168.61506670993</v>
      </c>
      <c r="V3" s="8" t="n">
        <f aca="false">IF(A3&lt;&gt;"",$G3+'v1 Frame'!P$3*COS($C3)+'v1 Frame'!Q$3*SIN($C3)*SIN($E3)+'v1 Frame'!R$3*SIN($C3)*COS($E3),"")</f>
        <v>0.197715609778173</v>
      </c>
      <c r="W3" s="8" t="n">
        <f aca="false">IF(A3&lt;&gt;"",$H3+'v1 Frame'!Q$3*COS($E3)-'v1 Frame'!R$3*SIN($E3),"")</f>
        <v>118.711549818951</v>
      </c>
      <c r="X3" s="8" t="n">
        <f aca="false">IF(A3&lt;&gt;"",$I3-'v1 Frame'!P$3*SIN($C3)+'v1 Frame'!Q$3*COS($C3)*SIN($E3)+'v1 Frame'!R$3*COS($C3)*COS($E3),"")</f>
        <v>-1174.6215803478</v>
      </c>
      <c r="Y3" s="8" t="n">
        <f aca="false">IF(A3&lt;&gt;"",$G3+'v1 Frame'!S$3*COS($C3)+'v1 Frame'!T$3*SIN($C3)*SIN($E3)+'v1 Frame'!U$3*SIN($C3)*COS($E3),"")</f>
        <v>0.50183707658986</v>
      </c>
      <c r="Z3" s="8" t="n">
        <f aca="false">IF(A3&lt;&gt;"",$H3+'v1 Frame'!T$3*COS($E3)-'v1 Frame'!U$3*SIN($E3),"")</f>
        <v>0.232799042055813</v>
      </c>
      <c r="AA3" s="8" t="n">
        <f aca="false">IF(A3&lt;&gt;"",$I3-'v1 Frame'!S$3*SIN($C3)+'v1 Frame'!T$3*COS($C3)*SIN($E3)+'v1 Frame'!U$3*COS($C3)*COS($E3),"")</f>
        <v>-1180.62038991432</v>
      </c>
      <c r="AB3" s="8" t="n">
        <f aca="false">IF(A3&lt;&gt;"",$G3+'v1 Frame'!V$3*COS($C3)+'v1 Frame'!W$3*SIN($C3)*SIN($E3)+'v1 Frame'!X$3*SIN($C3)*COS($E3),"")</f>
        <v>118.980587853485</v>
      </c>
      <c r="AC3" s="8" t="n">
        <f aca="false">IF(A3&lt;&gt;"",$H3+'v1 Frame'!W$3*COS($E3)-'v1 Frame'!X$3*SIN($E3),"")</f>
        <v>0.232799042055813</v>
      </c>
      <c r="AD3" s="8" t="n">
        <f aca="false">IF(A3&lt;&gt;"",$I3-'v1 Frame'!V$3*SIN($C3)+'v1 Frame'!W$3*COS($C3)*SIN($E3)+'v1 Frame'!X$3*COS($C3)*COS($E3),"")</f>
        <v>-1174.61387627645</v>
      </c>
      <c r="AE3" s="25" t="n">
        <f aca="false">IF(A3&lt;&gt;"",$G3+'v1 Frame'!Y$3*COS($C3)+'v1 Frame'!Z$3*SIN($C3)*SIN($E3)+'v1 Frame'!AA$3*SIN($C3)*COS($E3),"")</f>
        <v>55.0381214383975</v>
      </c>
      <c r="AF3" s="25" t="n">
        <f aca="false">IF(A3&lt;&gt;"",$H3+'v1 Frame'!Z$3*COS($E3)-'v1 Frame'!AA$3*SIN($E3),"")</f>
        <v>54.9152994006232</v>
      </c>
      <c r="AG3" s="25" t="n">
        <f aca="false">IF(A3&lt;&gt;"",$I3-'v1 Frame'!Y$3*SIN($C3)+'v1 Frame'!Z$3*COS($C3)*SIN($E3)+'v1 Frame'!AA$3*COS($C3)*COS($E3),"")</f>
        <v>-1084.84845175699</v>
      </c>
      <c r="AH3" s="8" t="n">
        <f aca="false">IF(A3&lt;&gt;"",SQRT(SUMSQ(G3:I3)),"")</f>
        <v>1000.14703343458</v>
      </c>
      <c r="AI3" s="8" t="n">
        <f aca="false">IF(A3&lt;&gt;"",IF(AH3&lt;&gt;0,ACOS(I3/AH3),0),"")</f>
        <v>2.99902517060652</v>
      </c>
      <c r="AJ3" s="8" t="n">
        <f aca="false">IF(A3&lt;&gt;"",DEGREES(AI3),"")</f>
        <v>171.831484929255</v>
      </c>
      <c r="AK3" s="8" t="n">
        <f aca="false">IF(A3&lt;&gt;"",IF(OR(G3&lt;&gt;0,H3&lt;&gt;0),ATAN2(G3,H3),0),"")</f>
        <v>0.785398163397448</v>
      </c>
      <c r="AL3" s="8" t="n">
        <f aca="false">IF(A3&lt;&gt;"",DEGREES(AK3),"")</f>
        <v>45</v>
      </c>
      <c r="AM3" s="8" t="n">
        <f aca="false">IF(A3&lt;&gt;"",SQRT(SUMSQ(J3:L3)),"")</f>
        <v>1000.14306482723</v>
      </c>
      <c r="AN3" s="8" t="n">
        <f aca="false">IF(A3&lt;&gt;"",IF(AM3&lt;&gt;0,ACOS(L3/AM3),0),"")</f>
        <v>3.04095290804529</v>
      </c>
      <c r="AO3" s="8" t="n">
        <f aca="false">IF(A3&lt;&gt;"",DEGREES(AN3),"")</f>
        <v>174.23376732903</v>
      </c>
      <c r="AP3" s="8" t="n">
        <f aca="false">IF(A3&lt;&gt;"",IF(OR(J3&lt;&gt;0,K3&lt;&gt;0),ATAN2(J3,K3),0),"")</f>
        <v>1.568479554867</v>
      </c>
      <c r="AQ3" s="8" t="n">
        <f aca="false">IF(A3&lt;&gt;"",DEGREES(AP3),"")</f>
        <v>89.8672587464371</v>
      </c>
      <c r="AR3" s="8" t="n">
        <f aca="false">IF(A3&lt;&gt;"",SQRT(SUMSQ(M3:O3)),"")</f>
        <v>1000.15849759307</v>
      </c>
      <c r="AS3" s="8" t="n">
        <f aca="false">IF(A3&lt;&gt;"",IF(AR3&lt;&gt;0,ACOS(O3/AR3),0),"")</f>
        <v>3.14105012979272</v>
      </c>
      <c r="AT3" s="8" t="n">
        <f aca="false">IF(A3&lt;&gt;"",DEGREES(AS3),"")</f>
        <v>179.968915676143</v>
      </c>
      <c r="AU3" s="8" t="n">
        <f aca="false">IF(A3&lt;&gt;"",IF(OR(M3&lt;&gt;0,N3&lt;&gt;0),ATAN2(M3,N3),0),"")</f>
        <v>0.443425132926859</v>
      </c>
      <c r="AV3" s="8" t="n">
        <f aca="false">IF(A3&lt;&gt;"",DEGREES(AU3),"")</f>
        <v>25.4063886467365</v>
      </c>
      <c r="AW3" s="8" t="n">
        <f aca="false">IF(A3&lt;&gt;"",SQRT(SUMSQ(P3:R3)),"")</f>
        <v>1000.16246613918</v>
      </c>
      <c r="AX3" s="8" t="n">
        <f aca="false">IF(A3&lt;&gt;"",IF(AW3&lt;&gt;0,ACOS(R3/AW3),0),"")</f>
        <v>3.04069626401215</v>
      </c>
      <c r="AY3" s="8" t="n">
        <f aca="false">IF(A3&lt;&gt;"",DEGREES(AX3),"")</f>
        <v>174.219062709093</v>
      </c>
      <c r="AZ3" s="8" t="n">
        <f aca="false">IF(A3&lt;&gt;"",IF(OR(P3&lt;&gt;0,Q3&lt;&gt;0),ATAN2(P3,Q3),0),"")</f>
        <v>0.00231085399231149</v>
      </c>
      <c r="BA3" s="8" t="n">
        <f aca="false">IF(A3&lt;&gt;"",DEGREES(AZ3),"")</f>
        <v>0.132402180830405</v>
      </c>
      <c r="BB3" s="8" t="n">
        <f aca="false">IF(A3&lt;&gt;"",SQRT(SUMSQ(S3:U3)),"")</f>
        <v>1180.60904192535</v>
      </c>
      <c r="BC3" s="8" t="n">
        <f aca="false">IF(A3&lt;&gt;"",IF(BB3&lt;&gt;0,ACOS(U3/BB3),0),"")</f>
        <v>2.99892948119256</v>
      </c>
      <c r="BD3" s="8" t="n">
        <f aca="false">IF(A3&lt;&gt;"",DEGREES(BC3),"")</f>
        <v>171.826002329691</v>
      </c>
      <c r="BE3" s="8" t="n">
        <f aca="false">IF(A3&lt;&gt;"",IF(OR(S3&lt;&gt;0,T3&lt;&gt;0),ATAN2(S3,T3),0),"")</f>
        <v>0.785545952795511</v>
      </c>
      <c r="BF3" s="8" t="n">
        <f aca="false">IF(A3&lt;&gt;"",DEGREES(BE3),"")</f>
        <v>45.0084677087658</v>
      </c>
      <c r="BG3" s="8" t="n">
        <f aca="false">IF(A3&lt;&gt;"",SQRT(SUMSQ(V3:X3)),"")</f>
        <v>1180.60506867057</v>
      </c>
      <c r="BH3" s="8" t="n">
        <f aca="false">IF(A3&lt;&gt;"",IF(BG3&lt;&gt;0,ACOS(X3/BG3),0),"")</f>
        <v>3.04087085014669</v>
      </c>
      <c r="BI3" s="8" t="n">
        <f aca="false">IF(A3&lt;&gt;"",DEGREES(BH3),"")</f>
        <v>174.229065757764</v>
      </c>
      <c r="BJ3" s="8" t="n">
        <f aca="false">IF(A3&lt;&gt;"",IF(OR(V3&lt;&gt;0,W3&lt;&gt;0),ATAN2(V3,W3),0),"")</f>
        <v>1.56913081550081</v>
      </c>
      <c r="BK3" s="8" t="n">
        <f aca="false">IF(A3&lt;&gt;"",DEGREES(BJ3),"")</f>
        <v>89.9045732321175</v>
      </c>
      <c r="BL3" s="8" t="n">
        <f aca="false">IF(A3&lt;&gt;"",SQRT(SUMSQ(Y3:AA3)),"")</f>
        <v>1180.62051952238</v>
      </c>
      <c r="BM3" s="8" t="n">
        <f aca="false">IF(A3&lt;&gt;"",IF(BL3&lt;&gt;0,ACOS(AA3/BL3),0),"")</f>
        <v>3.14112408212466</v>
      </c>
      <c r="BN3" s="8" t="n">
        <f aca="false">IF(A3&lt;&gt;"",DEGREES(BM3),"")</f>
        <v>179.973152832648</v>
      </c>
      <c r="BO3" s="8" t="n">
        <f aca="false">IF(A3&lt;&gt;"",IF(OR(Y3&lt;&gt;0,Z3&lt;&gt;0),ATAN2(Y3,Z3),0),"")</f>
        <v>0.434347643762586</v>
      </c>
      <c r="BP3" s="8" t="n">
        <f aca="false">IF(A3&lt;&gt;"",DEGREES(BO3),"")</f>
        <v>24.8862868290479</v>
      </c>
      <c r="BQ3" s="8" t="n">
        <f aca="false">IF(A3&lt;&gt;"",SQRT(SUMSQ(AB3:AD3)),"")</f>
        <v>1180.62449272516</v>
      </c>
      <c r="BR3" s="8" t="n">
        <f aca="false">IF(A3&lt;&gt;"",IF(BQ3&lt;&gt;0,ACOS(AD3/BQ3),0),"")</f>
        <v>3.04064341801313</v>
      </c>
      <c r="BS3" s="8" t="n">
        <f aca="false">IF(A3&lt;&gt;"",DEGREES(BR3),"")</f>
        <v>174.216034856386</v>
      </c>
      <c r="BT3" s="8" t="n">
        <f aca="false">IF(A3&lt;&gt;"",IF(OR(AB3&lt;&gt;0,AC3&lt;&gt;0),ATAN2(AB3,AC3),0),"")</f>
        <v>0.00195661115126983</v>
      </c>
      <c r="BU3" s="8" t="n">
        <f aca="false">IF(A3&lt;&gt;"",DEGREES(BT3),"")</f>
        <v>0.112105561115994</v>
      </c>
      <c r="BV3" s="8" t="n">
        <f aca="false">IF(A3&lt;&gt;"",SQRT(SUMSQ(AE3:AG3)),"")</f>
        <v>1087.63093381867</v>
      </c>
      <c r="BW3" s="8" t="n">
        <f aca="false">IF(A3&lt;&gt;"",IF(BV3&lt;&gt;0,ACOS(AG3/BV3),0),"")</f>
        <v>3.07004703546308</v>
      </c>
      <c r="BX3" s="8" t="n">
        <f aca="false">IF(A3&lt;&gt;"",DEGREES(BW3),"")</f>
        <v>175.900738038685</v>
      </c>
      <c r="BY3" s="8" t="n">
        <f aca="false">IF(A3&lt;&gt;"",IF(OR(AF3&lt;&gt;0,AG3&lt;&gt;0),ATAN2(AF3,AG3),0),"")</f>
        <v>-1.52021924745311</v>
      </c>
      <c r="BZ3" s="8" t="n">
        <f aca="false">IF(A3&lt;&gt;"",DEGREES(BY3),"")</f>
        <v>-87.1021468136176</v>
      </c>
      <c r="CA3" s="0" t="n">
        <f aca="false">IF(A3&lt;&gt;"",IF(AND(AI3&lt;Parameters!$B$11,AI3&gt;Parameters!$B$12,AN3&lt;Parameters!$B$11,AN3&gt;Parameters!$B$12,AS3&lt;Parameters!$B$11,AS3&gt;Parameters!$B$12,AX3&lt;Parameters!$B$11,AX3&gt;Parameters!$B$12,BC3&lt;Parameters!$B$11,BC3&gt;Parameters!$B$12,BM3&lt;Parameters!$B$11,BM3&gt;Parameters!$B$12,BR3&lt;Parameters!$B$11,BR3&gt;Parameters!$B$12,BW3&lt;Parameters!$B$11,BW3&gt;Parameters!$B$12),1,0),"")</f>
        <v>0</v>
      </c>
      <c r="CB3" s="0" t="n">
        <f aca="false">IF(A3&lt;&gt;"",IF(OR(AI3&lt;Parameters!$B$12,AI3&gt;Parameters!$B$11),0,1),"")</f>
        <v>1</v>
      </c>
      <c r="CC3" s="0" t="n">
        <f aca="false">IF(A3&lt;&gt;"",IF(OR(AN3&lt;Parameters!$B$12,AN3&gt;Parameters!$B$11),0,1),"")</f>
        <v>1</v>
      </c>
      <c r="CD3" s="0" t="n">
        <f aca="false">IF(A3&lt;&gt;"",IF(OR(AS3&lt;Parameters!$B$12,AS3&gt;Parameters!$B$11),0,1),"")</f>
        <v>0</v>
      </c>
      <c r="CE3" s="0" t="n">
        <f aca="false">IF(A3&lt;&gt;"",IF(OR(AX3&lt;Parameters!$B$12,AX3&gt;Parameters!$B$11),0,1),"")</f>
        <v>1</v>
      </c>
      <c r="CF3" s="0" t="n">
        <f aca="false">IF(A3&lt;&gt;"",IF(OR(BC3&lt;Parameters!$B$12,BC3&gt;Parameters!$B$11),0,1),"")</f>
        <v>1</v>
      </c>
      <c r="CG3" s="0" t="n">
        <f aca="false">IF(A3&lt;&gt;"",IF(OR(BH3&lt;Parameters!$B$12,BH3&gt;Parameters!$B$11),0,1),"")</f>
        <v>1</v>
      </c>
      <c r="CH3" s="0" t="n">
        <f aca="false">IF(A3&lt;&gt;"",IF(OR(BM3&lt;Parameters!$B$12,BM3&gt;Parameters!$B$11),0,1),"")</f>
        <v>0</v>
      </c>
      <c r="CI3" s="0" t="n">
        <f aca="false">IF(A3&lt;&gt;"",IF(OR(BR3&lt;Parameters!$B$12,BR3&gt;Parameters!$B$11),0,1),"")</f>
        <v>1</v>
      </c>
      <c r="CJ3" s="0" t="n">
        <f aca="false">IF(A3&lt;&gt;"",IF(OR(BW3&lt;Parameters!$B$12,BW3&gt;Parameters!$B$11),0,1),"")</f>
        <v>1</v>
      </c>
      <c r="CK3" s="26" t="n">
        <f aca="false">IF(A3&lt;&gt;"",SUM(CB3:CJ3)/9,"")</f>
        <v>0.777777777777778</v>
      </c>
      <c r="CL3" s="0" t="n">
        <f aca="false">IF(A3&lt;&gt;"",CK3*9,"")</f>
        <v>7</v>
      </c>
      <c r="CM3" s="8" t="str">
        <f aca="false">IF(A3&lt;&gt;"",TEXT(B3,CM$2)&amp;" "&amp;TEXT(A3,CM$2),"")</f>
        <v>00 00</v>
      </c>
    </row>
    <row r="4" customFormat="false" ht="15" hidden="false" customHeight="false" outlineLevel="0" collapsed="false">
      <c r="A4" s="0" t="n">
        <f aca="false">IF(OR(B3&lt;Parameters!$K$12,A3&lt;Parameters!$K$12),IF(A3&lt;Parameters!$K$12,A3+1,0),"")</f>
        <v>1</v>
      </c>
      <c r="B4" s="0" t="n">
        <f aca="false">IF(A4&lt;&gt;"",IF(A4=0,B3+1,B3),"")</f>
        <v>0</v>
      </c>
      <c r="C4" s="24" t="n">
        <f aca="false">IF(A4&lt;&gt;"",-_phi*(A4+0.5),"")</f>
        <v>-0.15196080918407</v>
      </c>
      <c r="D4" s="8" t="n">
        <f aca="false">IF(A4&lt;&gt;"",DEGREES(C4),"")</f>
        <v>-8.70671301764002</v>
      </c>
      <c r="E4" s="24" t="n">
        <f aca="false">IF(A4&lt;&gt;"",_phi*(B4+0.5),"")</f>
        <v>0.0506536030613565</v>
      </c>
      <c r="F4" s="8" t="n">
        <f aca="false">IF(A4&lt;&gt;"",DEGREES(E4),"")</f>
        <v>2.90223767254667</v>
      </c>
      <c r="G4" s="8" t="n">
        <f aca="false">IF(A4&lt;&gt;"",LOOKUP(A4,h!$A$3:$A$30,h!$D$3:$D$30),"")</f>
        <v>201.809738342108</v>
      </c>
      <c r="H4" s="8" t="n">
        <f aca="false">IF(A4&lt;&gt;"",LOOKUP(B4,h!$A$3:$A$30,h!$D$3:$D$30),"")</f>
        <v>100.484049699429</v>
      </c>
      <c r="I4" s="8" t="n">
        <f aca="false">IF(A4&lt;&gt;"",_zif,"")</f>
        <v>-990</v>
      </c>
      <c r="J4" s="8" t="n">
        <f aca="false">IF(A4&lt;&gt;"",$G4+'v1 Frame'!D$3*COS($C4)+'v1 Frame'!E$3*SIN($C4)*SIN($E4)+'v1 Frame'!F$3*SIN($C4)*COS($E4),"")</f>
        <v>102.586501636015</v>
      </c>
      <c r="K4" s="8" t="n">
        <f aca="false">IF(A4&lt;&gt;"",$H4+'v1 Frame'!E$3*COS($E4)-'v1 Frame'!F$3*SIN($E4),"")</f>
        <v>100.484049699429</v>
      </c>
      <c r="L4" s="8" t="n">
        <f aca="false">IF(A4&lt;&gt;"",$I4-'v1 Frame'!D$3*SIN($C4)+'v1 Frame'!E$3*COS($C4)*SIN($E4)+'v1 Frame'!F$3*COS($C4)*COS($E4),"")</f>
        <v>-1005.19518665784</v>
      </c>
      <c r="M4" s="8" t="n">
        <f aca="false">IF(A4&lt;&gt;"",$G4+'v1 Frame'!G$3*COS($C4)+'v1 Frame'!H$3*SIN($C4)*SIN($E4)+'v1 Frame'!I$3*SIN($C4)*COS($E4),"")</f>
        <v>103.355863487743</v>
      </c>
      <c r="N4" s="8" t="n">
        <f aca="false">IF(A4&lt;&gt;"",$H4+'v1 Frame'!H$3*COS($E4)-'v1 Frame'!I$3*SIN($E4),"")</f>
        <v>0.232799042056271</v>
      </c>
      <c r="O4" s="8" t="n">
        <f aca="false">IF(A4&lt;&gt;"",$I4-'v1 Frame'!G$3*SIN($C4)+'v1 Frame'!H$3*COS($C4)*SIN($E4)+'v1 Frame'!I$3*COS($C4)*COS($E4),"")</f>
        <v>-1010.21905209929</v>
      </c>
      <c r="P4" s="8" t="n">
        <f aca="false">IF(A4&lt;&gt;"",$G4+'v1 Frame'!J$3*COS($C4)+'v1 Frame'!K$3*SIN($C4)*SIN($E4)+'v1 Frame'!L$3*SIN($C4)*COS($E4),"")</f>
        <v>202.579100193836</v>
      </c>
      <c r="Q4" s="8" t="n">
        <f aca="false">IF(A4&lt;&gt;"",$H4+'v1 Frame'!K$3*COS($E4)-'v1 Frame'!L$3*SIN($E4),"")</f>
        <v>0.232799042056271</v>
      </c>
      <c r="R4" s="8" t="n">
        <f aca="false">IF(A4&lt;&gt;"",$I4-'v1 Frame'!J$3*SIN($C4)+'v1 Frame'!K$3*COS($C4)*SIN($E4)+'v1 Frame'!L$3*COS($C4)*COS($E4),"")</f>
        <v>-995.023865441444</v>
      </c>
      <c r="S4" s="8" t="n">
        <f aca="false">IF(A4&lt;&gt;"",$G4+'v1 Frame'!M$3*COS($C4)+'v1 Frame'!N$3*SIN($C4)*SIN($E4)+'v1 Frame'!O$3*SIN($C4)*COS($E4),"")</f>
        <v>237.972936415496</v>
      </c>
      <c r="T4" s="8" t="n">
        <f aca="false">IF(A4&lt;&gt;"",$H4+'v1 Frame'!N$3*COS($E4)-'v1 Frame'!O$3*SIN($E4),"")</f>
        <v>118.711549818951</v>
      </c>
      <c r="U4" s="8" t="n">
        <f aca="false">IF(A4&lt;&gt;"",$I4-'v1 Frame'!M$3*SIN($C4)+'v1 Frame'!N$3*COS($C4)*SIN($E4)+'v1 Frame'!O$3*COS($C4)*COS($E4),"")</f>
        <v>-1165.85940175555</v>
      </c>
      <c r="V4" s="8" t="n">
        <f aca="false">IF(A4&lt;&gt;"",$G4+'v1 Frame'!P$3*COS($C4)+'v1 Frame'!Q$3*SIN($C4)*SIN($E4)+'v1 Frame'!R$3*SIN($C4)*COS($E4),"")</f>
        <v>120.709111217387</v>
      </c>
      <c r="W4" s="8" t="n">
        <f aca="false">IF(A4&lt;&gt;"",$H4+'v1 Frame'!Q$3*COS($E4)-'v1 Frame'!R$3*SIN($E4),"")</f>
        <v>118.711549818951</v>
      </c>
      <c r="X4" s="8" t="n">
        <f aca="false">IF(A4&lt;&gt;"",$I4-'v1 Frame'!P$3*SIN($C4)+'v1 Frame'!Q$3*COS($C4)*SIN($E4)+'v1 Frame'!R$3*COS($C4)*COS($E4),"")</f>
        <v>-1183.81734962391</v>
      </c>
      <c r="Y4" s="8" t="n">
        <f aca="false">IF(A4&lt;&gt;"",$G4+'v1 Frame'!S$3*COS($C4)+'v1 Frame'!T$3*SIN($C4)*SIN($E4)+'v1 Frame'!U$3*SIN($C4)*COS($E4),"")</f>
        <v>121.618357042156</v>
      </c>
      <c r="Z4" s="8" t="n">
        <f aca="false">IF(A4&lt;&gt;"",$H4+'v1 Frame'!T$3*COS($E4)-'v1 Frame'!U$3*SIN($E4),"")</f>
        <v>0.232799042055813</v>
      </c>
      <c r="AA4" s="8" t="n">
        <f aca="false">IF(A4&lt;&gt;"",$I4-'v1 Frame'!S$3*SIN($C4)+'v1 Frame'!T$3*COS($C4)*SIN($E4)+'v1 Frame'!U$3*COS($C4)*COS($E4),"")</f>
        <v>-1189.75464514562</v>
      </c>
      <c r="AB4" s="8" t="n">
        <f aca="false">IF(A4&lt;&gt;"",$G4+'v1 Frame'!V$3*COS($C4)+'v1 Frame'!W$3*SIN($C4)*SIN($E4)+'v1 Frame'!X$3*SIN($C4)*COS($E4),"")</f>
        <v>238.882182240266</v>
      </c>
      <c r="AC4" s="8" t="n">
        <f aca="false">IF(A4&lt;&gt;"",$H4+'v1 Frame'!W$3*COS($E4)-'v1 Frame'!X$3*SIN($E4),"")</f>
        <v>0.232799042055813</v>
      </c>
      <c r="AD4" s="8" t="n">
        <f aca="false">IF(A4&lt;&gt;"",$I4-'v1 Frame'!V$3*SIN($C4)+'v1 Frame'!W$3*COS($C4)*SIN($E4)+'v1 Frame'!X$3*COS($C4)*COS($E4),"")</f>
        <v>-1171.79669727726</v>
      </c>
      <c r="AE4" s="25" t="n">
        <f aca="false">IF(A4&lt;&gt;"",$G4+'v1 Frame'!Y$3*COS($C4)+'v1 Frame'!Z$3*SIN($C4)*SIN($E4)+'v1 Frame'!AA$3*SIN($C4)*COS($E4),"")</f>
        <v>166.189223821876</v>
      </c>
      <c r="AF4" s="25" t="n">
        <f aca="false">IF(A4&lt;&gt;"",$H4+'v1 Frame'!Z$3*COS($E4)-'v1 Frame'!AA$3*SIN($E4),"")</f>
        <v>54.9152994006232</v>
      </c>
      <c r="AG4" s="25" t="n">
        <f aca="false">IF(A4&lt;&gt;"",$I4-'v1 Frame'!Y$3*SIN($C4)+'v1 Frame'!Z$3*COS($C4)*SIN($E4)+'v1 Frame'!AA$3*COS($C4)*COS($E4),"")</f>
        <v>-1088.95827475011</v>
      </c>
      <c r="AH4" s="8" t="n">
        <f aca="false">IF(A4&lt;&gt;"",SQRT(SUMSQ(G4:I4)),"")</f>
        <v>1015.34438233227</v>
      </c>
      <c r="AI4" s="8" t="n">
        <f aca="false">IF(A4&lt;&gt;"",IF(AH4&lt;&gt;0,ACOS(I4/AH4),0),"")</f>
        <v>2.91769130306851</v>
      </c>
      <c r="AJ4" s="8" t="n">
        <f aca="false">IF(A4&lt;&gt;"",DEGREES(AI4),"")</f>
        <v>167.171397587851</v>
      </c>
      <c r="AK4" s="8" t="n">
        <f aca="false">IF(A4&lt;&gt;"",IF(OR(G4&lt;&gt;0,H4&lt;&gt;0),ATAN2(G4,H4),0),"")</f>
        <v>0.461978034960586</v>
      </c>
      <c r="AL4" s="8" t="n">
        <f aca="false">IF(A4&lt;&gt;"",DEGREES(AK4),"")</f>
        <v>26.4693916309888</v>
      </c>
      <c r="AM4" s="8" t="n">
        <f aca="false">IF(A4&lt;&gt;"",SQRT(SUMSQ(J4:L4)),"")</f>
        <v>1015.400609534</v>
      </c>
      <c r="AN4" s="8" t="n">
        <f aca="false">IF(A4&lt;&gt;"",IF(AM4&lt;&gt;0,ACOS(L4/AM4),0),"")</f>
        <v>2.99969467549145</v>
      </c>
      <c r="AO4" s="8" t="n">
        <f aca="false">IF(A4&lt;&gt;"",DEGREES(AN4),"")</f>
        <v>171.869844733525</v>
      </c>
      <c r="AP4" s="8" t="n">
        <f aca="false">IF(A4&lt;&gt;"",IF(OR(J4&lt;&gt;0,K4&lt;&gt;0),ATAN2(J4,K4),0),"")</f>
        <v>0.775045225434289</v>
      </c>
      <c r="AQ4" s="8" t="n">
        <f aca="false">IF(A4&lt;&gt;"",DEGREES(AP4),"")</f>
        <v>44.4068203491502</v>
      </c>
      <c r="AR4" s="8" t="n">
        <f aca="false">IF(A4&lt;&gt;"",SQRT(SUMSQ(M4:O4)),"")</f>
        <v>1015.492502157</v>
      </c>
      <c r="AS4" s="8" t="n">
        <f aca="false">IF(A4&lt;&gt;"",IF(AR4&lt;&gt;0,ACOS(O4/AR4),0),"")</f>
        <v>3.03963679741756</v>
      </c>
      <c r="AT4" s="8" t="n">
        <f aca="false">IF(A4&lt;&gt;"",DEGREES(AS4),"")</f>
        <v>174.158359744688</v>
      </c>
      <c r="AU4" s="8" t="n">
        <f aca="false">IF(A4&lt;&gt;"",IF(OR(M4&lt;&gt;0,N4&lt;&gt;0),ATAN2(M4,N4),0),"")</f>
        <v>0.00225239904649601</v>
      </c>
      <c r="AV4" s="8" t="n">
        <f aca="false">IF(A4&lt;&gt;"",DEGREES(AU4),"")</f>
        <v>0.129052959143512</v>
      </c>
      <c r="AW4" s="8" t="n">
        <f aca="false">IF(A4&lt;&gt;"",SQRT(SUMSQ(P4:R4)),"")</f>
        <v>1015.43628004359</v>
      </c>
      <c r="AX4" s="8" t="n">
        <f aca="false">IF(A4&lt;&gt;"",IF(AW4&lt;&gt;0,ACOS(R4/AW4),0),"")</f>
        <v>2.94074532204003</v>
      </c>
      <c r="AY4" s="8" t="n">
        <f aca="false">IF(A4&lt;&gt;"",DEGREES(AX4),"")</f>
        <v>168.492295575734</v>
      </c>
      <c r="AZ4" s="8" t="n">
        <f aca="false">IF(A4&lt;&gt;"",IF(OR(P4&lt;&gt;0,Q4&lt;&gt;0),ATAN2(P4,Q4),0),"")</f>
        <v>0.00114917550406254</v>
      </c>
      <c r="BA4" s="8" t="n">
        <f aca="false">IF(A4&lt;&gt;"",DEGREES(AZ4),"")</f>
        <v>0.0658429063026026</v>
      </c>
      <c r="BB4" s="8" t="n">
        <f aca="false">IF(A4&lt;&gt;"",SQRT(SUMSQ(S4:U4)),"")</f>
        <v>1195.80587688322</v>
      </c>
      <c r="BC4" s="8" t="n">
        <f aca="false">IF(A4&lt;&gt;"",IF(BB4&lt;&gt;0,ACOS(U4/BB4),0),"")</f>
        <v>2.91732427912107</v>
      </c>
      <c r="BD4" s="8" t="n">
        <f aca="false">IF(A4&lt;&gt;"",DEGREES(BC4),"")</f>
        <v>167.150368664683</v>
      </c>
      <c r="BE4" s="8" t="n">
        <f aca="false">IF(A4&lt;&gt;"",IF(OR(S4&lt;&gt;0,T4&lt;&gt;0),ATAN2(S4,T4),0),"")</f>
        <v>0.462722981475849</v>
      </c>
      <c r="BF4" s="8" t="n">
        <f aca="false">IF(A4&lt;&gt;"",DEGREES(BE4),"")</f>
        <v>26.5120739222763</v>
      </c>
      <c r="BG4" s="8" t="n">
        <f aca="false">IF(A4&lt;&gt;"",SQRT(SUMSQ(V4:X4)),"")</f>
        <v>1195.86229928947</v>
      </c>
      <c r="BH4" s="8" t="n">
        <f aca="false">IF(A4&lt;&gt;"",IF(BG4&lt;&gt;0,ACOS(X4/BG4),0),"")</f>
        <v>2.99954237005506</v>
      </c>
      <c r="BI4" s="8" t="n">
        <f aca="false">IF(A4&lt;&gt;"",DEGREES(BH4),"")</f>
        <v>171.861118274823</v>
      </c>
      <c r="BJ4" s="8" t="n">
        <f aca="false">IF(A4&lt;&gt;"",IF(OR(V4&lt;&gt;0,W4&lt;&gt;0),ATAN2(V4,W4),0),"")</f>
        <v>0.777055044465829</v>
      </c>
      <c r="BK4" s="8" t="n">
        <f aca="false">IF(A4&lt;&gt;"",DEGREES(BJ4),"")</f>
        <v>44.5219744972425</v>
      </c>
      <c r="BL4" s="8" t="n">
        <f aca="false">IF(A4&lt;&gt;"",SQRT(SUMSQ(Y4:AA4)),"")</f>
        <v>1195.95451193204</v>
      </c>
      <c r="BM4" s="8" t="n">
        <f aca="false">IF(A4&lt;&gt;"",IF(BL4&lt;&gt;0,ACOS(AA4/BL4),0),"")</f>
        <v>3.03972492065576</v>
      </c>
      <c r="BN4" s="8" t="n">
        <f aca="false">IF(A4&lt;&gt;"",DEGREES(BM4),"")</f>
        <v>174.163408834314</v>
      </c>
      <c r="BO4" s="8" t="n">
        <f aca="false">IF(A4&lt;&gt;"",IF(OR(Y4&lt;&gt;0,Z4&lt;&gt;0),ATAN2(Y4,Z4),0),"")</f>
        <v>0.00191417449953589</v>
      </c>
      <c r="BP4" s="8" t="n">
        <f aca="false">IF(A4&lt;&gt;"",DEGREES(BO4),"")</f>
        <v>0.109674120074973</v>
      </c>
      <c r="BQ4" s="8" t="n">
        <f aca="false">IF(A4&lt;&gt;"",SQRT(SUMSQ(AB4:AD4)),"")</f>
        <v>1195.89809387638</v>
      </c>
      <c r="BR4" s="8" t="n">
        <f aca="false">IF(A4&lt;&gt;"",IF(BQ4&lt;&gt;0,ACOS(AD4/BQ4),0),"")</f>
        <v>2.94048847203048</v>
      </c>
      <c r="BS4" s="8" t="n">
        <f aca="false">IF(A4&lt;&gt;"",DEGREES(BR4),"")</f>
        <v>168.477579154219</v>
      </c>
      <c r="BT4" s="8" t="n">
        <f aca="false">IF(A4&lt;&gt;"",IF(OR(AB4&lt;&gt;0,AC4&lt;&gt;0),ATAN2(AB4,AC4),0),"")</f>
        <v>0.000974534668826247</v>
      </c>
      <c r="BU4" s="8" t="n">
        <f aca="false">IF(A4&lt;&gt;"",DEGREES(BT4),"")</f>
        <v>0.0558367235129234</v>
      </c>
      <c r="BV4" s="8" t="n">
        <f aca="false">IF(A4&lt;&gt;"",SQRT(SUMSQ(AE4:AG4)),"")</f>
        <v>1102.93457302304</v>
      </c>
      <c r="BW4" s="8" t="n">
        <f aca="false">IF(A4&lt;&gt;"",IF(BV4&lt;&gt;0,ACOS(AG4/BV4),0),"")</f>
        <v>2.98222657584987</v>
      </c>
      <c r="BX4" s="8" t="n">
        <f aca="false">IF(A4&lt;&gt;"",DEGREES(BW4),"")</f>
        <v>170.868996347949</v>
      </c>
      <c r="BY4" s="8" t="n">
        <f aca="false">IF(A4&lt;&gt;"",IF(OR(AF4&lt;&gt;0,AG4&lt;&gt;0),ATAN2(AF4,AG4),0),"")</f>
        <v>-1.52040980621717</v>
      </c>
      <c r="BZ4" s="8" t="n">
        <f aca="false">IF(A4&lt;&gt;"",DEGREES(BY4),"")</f>
        <v>-87.1130650265473</v>
      </c>
      <c r="CA4" s="0" t="n">
        <f aca="false">IF(A4&lt;&gt;"",IF(AND(AI4&lt;Parameters!$B$11,AI4&gt;Parameters!$B$12,AN4&lt;Parameters!$B$11,AN4&gt;Parameters!$B$12,AS4&lt;Parameters!$B$11,AS4&gt;Parameters!$B$12,AX4&lt;Parameters!$B$11,AX4&gt;Parameters!$B$12,BC4&lt;Parameters!$B$11,BC4&gt;Parameters!$B$12,BM4&lt;Parameters!$B$11,BM4&gt;Parameters!$B$12,BR4&lt;Parameters!$B$11,BR4&gt;Parameters!$B$12,BW4&lt;Parameters!$B$11,BW4&gt;Parameters!$B$12),1,0),"")</f>
        <v>1</v>
      </c>
      <c r="CB4" s="0" t="n">
        <f aca="false">IF(A4&lt;&gt;"",IF(OR(AI4&lt;Parameters!$B$12,AI4&gt;Parameters!$B$11),0,1),"")</f>
        <v>1</v>
      </c>
      <c r="CC4" s="0" t="n">
        <f aca="false">IF(A4&lt;&gt;"",IF(OR(AN4&lt;Parameters!$B$12,AN4&gt;Parameters!$B$11),0,1),"")</f>
        <v>1</v>
      </c>
      <c r="CD4" s="0" t="n">
        <f aca="false">IF(A4&lt;&gt;"",IF(OR(AS4&lt;Parameters!$B$12,AS4&gt;Parameters!$B$11),0,1),"")</f>
        <v>1</v>
      </c>
      <c r="CE4" s="0" t="n">
        <f aca="false">IF(A4&lt;&gt;"",IF(OR(AX4&lt;Parameters!$B$12,AX4&gt;Parameters!$B$11),0,1),"")</f>
        <v>1</v>
      </c>
      <c r="CF4" s="0" t="n">
        <f aca="false">IF(A4&lt;&gt;"",IF(OR(BC4&lt;Parameters!$B$12,BC4&gt;Parameters!$B$11),0,1),"")</f>
        <v>1</v>
      </c>
      <c r="CG4" s="0" t="n">
        <f aca="false">IF(A4&lt;&gt;"",IF(OR(BH4&lt;Parameters!$B$12,BH4&gt;Parameters!$B$11),0,1),"")</f>
        <v>1</v>
      </c>
      <c r="CH4" s="0" t="n">
        <f aca="false">IF(A4&lt;&gt;"",IF(OR(BM4&lt;Parameters!$B$12,BM4&gt;Parameters!$B$11),0,1),"")</f>
        <v>1</v>
      </c>
      <c r="CI4" s="0" t="n">
        <f aca="false">IF(A4&lt;&gt;"",IF(OR(BR4&lt;Parameters!$B$12,BR4&gt;Parameters!$B$11),0,1),"")</f>
        <v>1</v>
      </c>
      <c r="CJ4" s="0" t="n">
        <f aca="false">IF(A4&lt;&gt;"",IF(OR(BW4&lt;Parameters!$B$12,BW4&gt;Parameters!$B$11),0,1),"")</f>
        <v>1</v>
      </c>
      <c r="CK4" s="26" t="n">
        <f aca="false">IF(A4&lt;&gt;"",SUM(CB4:CJ4)/9,"")</f>
        <v>1</v>
      </c>
      <c r="CL4" s="0" t="n">
        <f aca="false">IF(A4&lt;&gt;"",CK4*9,"")</f>
        <v>9</v>
      </c>
      <c r="CM4" s="8" t="str">
        <f aca="false">IF(A4&lt;&gt;"",TEXT(B4,CM$2)&amp;" "&amp;TEXT(A4,CM$2),"")</f>
        <v>00 01</v>
      </c>
    </row>
    <row r="5" customFormat="false" ht="15" hidden="false" customHeight="false" outlineLevel="0" collapsed="false">
      <c r="A5" s="0" t="n">
        <f aca="false">IF(OR(B4&lt;Parameters!$K$12,A4&lt;Parameters!$K$12),IF(A4&lt;Parameters!$K$12,A4+1,0),"")</f>
        <v>2</v>
      </c>
      <c r="B5" s="0" t="n">
        <f aca="false">IF(A5&lt;&gt;"",IF(A5=0,B4+1,B4),"")</f>
        <v>0</v>
      </c>
      <c r="C5" s="24" t="n">
        <f aca="false">IF(A5&lt;&gt;"",-_phi*(A5+0.5),"")</f>
        <v>-0.253268015306782</v>
      </c>
      <c r="D5" s="8" t="n">
        <f aca="false">IF(A5&lt;&gt;"",DEGREES(C5),"")</f>
        <v>-14.5111883627334</v>
      </c>
      <c r="E5" s="24" t="n">
        <f aca="false">IF(A5&lt;&gt;"",_phi*(B5+0.5),"")</f>
        <v>0.0506536030613565</v>
      </c>
      <c r="F5" s="8" t="n">
        <f aca="false">IF(A5&lt;&gt;"",DEGREES(E5),"")</f>
        <v>2.90223767254667</v>
      </c>
      <c r="G5" s="8" t="n">
        <f aca="false">IF(A5&lt;&gt;"",LOOKUP(A5,h!$A$3:$A$30,h!$D$3:$D$30),"")</f>
        <v>304.869282548227</v>
      </c>
      <c r="H5" s="8" t="n">
        <f aca="false">IF(A5&lt;&gt;"",LOOKUP(B5,h!$A$3:$A$30,h!$D$3:$D$30),"")</f>
        <v>100.484049699429</v>
      </c>
      <c r="I5" s="8" t="n">
        <f aca="false">IF(A5&lt;&gt;"",_zif,"")</f>
        <v>-990</v>
      </c>
      <c r="J5" s="8" t="n">
        <f aca="false">IF(A5&lt;&gt;"",$G5+'v1 Frame'!D$3*COS($C5)+'v1 Frame'!E$3*SIN($C5)*SIN($E5)+'v1 Frame'!F$3*SIN($C5)*COS($E5),"")</f>
        <v>207.691532103797</v>
      </c>
      <c r="K5" s="8" t="n">
        <f aca="false">IF(A5&lt;&gt;"",$H5+'v1 Frame'!E$3*COS($E5)-'v1 Frame'!F$3*SIN($E5),"")</f>
        <v>100.484049699429</v>
      </c>
      <c r="L5" s="8" t="n">
        <f aca="false">IF(A5&lt;&gt;"",$I5-'v1 Frame'!D$3*SIN($C5)+'v1 Frame'!E$3*COS($C5)*SIN($E5)+'v1 Frame'!F$3*COS($C5)*COS($E5),"")</f>
        <v>-1015.15212155187</v>
      </c>
      <c r="M5" s="8" t="n">
        <f aca="false">IF(A5&lt;&gt;"",$G5+'v1 Frame'!G$3*COS($C5)+'v1 Frame'!H$3*SIN($C5)*SIN($E5)+'v1 Frame'!I$3*SIN($C5)*COS($E5),"")</f>
        <v>208.965032933221</v>
      </c>
      <c r="N5" s="8" t="n">
        <f aca="false">IF(A5&lt;&gt;"",$H5+'v1 Frame'!H$3*COS($E5)-'v1 Frame'!I$3*SIN($E5),"")</f>
        <v>0.232799042056271</v>
      </c>
      <c r="O5" s="8" t="n">
        <f aca="false">IF(A5&lt;&gt;"",$I5-'v1 Frame'!G$3*SIN($C5)+'v1 Frame'!H$3*COS($C5)*SIN($E5)+'v1 Frame'!I$3*COS($C5)*COS($E5),"")</f>
        <v>-1020.07242004587</v>
      </c>
      <c r="P5" s="8" t="n">
        <f aca="false">IF(A5&lt;&gt;"",$G5+'v1 Frame'!J$3*COS($C5)+'v1 Frame'!K$3*SIN($C5)*SIN($E5)+'v1 Frame'!L$3*SIN($C5)*COS($E5),"")</f>
        <v>306.142783377652</v>
      </c>
      <c r="Q5" s="8" t="n">
        <f aca="false">IF(A5&lt;&gt;"",$H5+'v1 Frame'!K$3*COS($E5)-'v1 Frame'!L$3*SIN($E5),"")</f>
        <v>0.232799042056271</v>
      </c>
      <c r="R5" s="8" t="n">
        <f aca="false">IF(A5&lt;&gt;"",$I5-'v1 Frame'!J$3*SIN($C5)+'v1 Frame'!K$3*COS($C5)*SIN($E5)+'v1 Frame'!L$3*COS($C5)*COS($E5),"")</f>
        <v>-994.920298494002</v>
      </c>
      <c r="S5" s="8" t="n">
        <f aca="false">IF(A5&lt;&gt;"",$G5+'v1 Frame'!M$3*COS($C5)+'v1 Frame'!N$3*SIN($C5)*SIN($E5)+'v1 Frame'!O$3*SIN($C5)*COS($E5),"")</f>
        <v>358.632431001676</v>
      </c>
      <c r="T5" s="8" t="n">
        <f aca="false">IF(A5&lt;&gt;"",$H5+'v1 Frame'!N$3*COS($E5)-'v1 Frame'!O$3*SIN($E5),"")</f>
        <v>118.711549818951</v>
      </c>
      <c r="U5" s="8" t="n">
        <f aca="false">IF(A5&lt;&gt;"",$I5-'v1 Frame'!M$3*SIN($C5)+'v1 Frame'!N$3*COS($C5)*SIN($E5)+'v1 Frame'!O$3*COS($C5)*COS($E5),"")</f>
        <v>-1161.30040849072</v>
      </c>
      <c r="V5" s="8" t="n">
        <f aca="false">IF(A5&lt;&gt;"",$G5+'v1 Frame'!P$3*COS($C5)+'v1 Frame'!Q$3*SIN($C5)*SIN($E5)+'v1 Frame'!R$3*SIN($C5)*COS($E5),"")</f>
        <v>243.785998658258</v>
      </c>
      <c r="W5" s="8" t="n">
        <f aca="false">IF(A5&lt;&gt;"",$H5+'v1 Frame'!Q$3*COS($E5)-'v1 Frame'!R$3*SIN($E5),"")</f>
        <v>118.711549818951</v>
      </c>
      <c r="X5" s="8" t="n">
        <f aca="false">IF(A5&lt;&gt;"",$I5-'v1 Frame'!P$3*SIN($C5)+'v1 Frame'!Q$3*COS($C5)*SIN($E5)+'v1 Frame'!R$3*COS($C5)*COS($E5),"")</f>
        <v>-1191.02564305202</v>
      </c>
      <c r="Y5" s="8" t="n">
        <f aca="false">IF(A5&lt;&gt;"",$G5+'v1 Frame'!S$3*COS($C5)+'v1 Frame'!T$3*SIN($C5)*SIN($E5)+'v1 Frame'!U$3*SIN($C5)*COS($E5),"")</f>
        <v>245.291045093033</v>
      </c>
      <c r="Z5" s="8" t="n">
        <f aca="false">IF(A5&lt;&gt;"",$H5+'v1 Frame'!T$3*COS($E5)-'v1 Frame'!U$3*SIN($E5),"")</f>
        <v>0.232799042055813</v>
      </c>
      <c r="AA5" s="8" t="n">
        <f aca="false">IF(A5&lt;&gt;"",$I5-'v1 Frame'!S$3*SIN($C5)+'v1 Frame'!T$3*COS($C5)*SIN($E5)+'v1 Frame'!U$3*COS($C5)*COS($E5),"")</f>
        <v>-1196.8405412722</v>
      </c>
      <c r="AB5" s="8" t="n">
        <f aca="false">IF(A5&lt;&gt;"",$G5+'v1 Frame'!V$3*COS($C5)+'v1 Frame'!W$3*SIN($C5)*SIN($E5)+'v1 Frame'!X$3*SIN($C5)*COS($E5),"")</f>
        <v>360.137477436451</v>
      </c>
      <c r="AC5" s="8" t="n">
        <f aca="false">IF(A5&lt;&gt;"",$H5+'v1 Frame'!W$3*COS($E5)-'v1 Frame'!X$3*SIN($E5),"")</f>
        <v>0.232799042055813</v>
      </c>
      <c r="AD5" s="8" t="n">
        <f aca="false">IF(A5&lt;&gt;"",$I5-'v1 Frame'!V$3*SIN($C5)+'v1 Frame'!W$3*COS($C5)*SIN($E5)+'v1 Frame'!X$3*COS($C5)*COS($E5),"")</f>
        <v>-1167.1153067109</v>
      </c>
      <c r="AE5" s="25" t="n">
        <f aca="false">IF(A5&lt;&gt;"",$G5+'v1 Frame'!Y$3*COS($C5)+'v1 Frame'!Z$3*SIN($C5)*SIN($E5)+'v1 Frame'!AA$3*SIN($C5)*COS($E5),"")</f>
        <v>279.43944789404</v>
      </c>
      <c r="AF5" s="25" t="n">
        <f aca="false">IF(A5&lt;&gt;"",$H5+'v1 Frame'!Z$3*COS($E5)-'v1 Frame'!AA$3*SIN($E5),"")</f>
        <v>54.9152994006232</v>
      </c>
      <c r="AG5" s="25" t="n">
        <f aca="false">IF(A5&lt;&gt;"",$I5-'v1 Frame'!Y$3*SIN($C5)+'v1 Frame'!Z$3*COS($C5)*SIN($E5)+'v1 Frame'!AA$3*COS($C5)*COS($E5),"")</f>
        <v>-1092.0533424522</v>
      </c>
      <c r="AH5" s="8" t="n">
        <f aca="false">IF(A5&lt;&gt;"",SQRT(SUMSQ(G5:I5)),"")</f>
        <v>1040.74123762128</v>
      </c>
      <c r="AI5" s="8" t="n">
        <f aca="false">IF(A5&lt;&gt;"",IF(AH5&lt;&gt;0,ACOS(I5/AH5),0),"")</f>
        <v>2.82804422387407</v>
      </c>
      <c r="AJ5" s="8" t="n">
        <f aca="false">IF(A5&lt;&gt;"",DEGREES(AI5),"")</f>
        <v>162.034998304334</v>
      </c>
      <c r="AK5" s="8" t="n">
        <f aca="false">IF(A5&lt;&gt;"",IF(OR(G5&lt;&gt;0,H5&lt;&gt;0),ATAN2(G5,H5),0),"")</f>
        <v>0.318384237956603</v>
      </c>
      <c r="AL5" s="8" t="n">
        <f aca="false">IF(A5&lt;&gt;"",DEGREES(AK5),"")</f>
        <v>18.2420730984023</v>
      </c>
      <c r="AM5" s="8" t="n">
        <f aca="false">IF(A5&lt;&gt;"",SQRT(SUMSQ(J5:L5)),"")</f>
        <v>1041.04113590332</v>
      </c>
      <c r="AN5" s="8" t="n">
        <f aca="false">IF(A5&lt;&gt;"",IF(AM5&lt;&gt;0,ACOS(L5/AM5),0),"")</f>
        <v>2.91811044261671</v>
      </c>
      <c r="AO5" s="8" t="n">
        <f aca="false">IF(A5&lt;&gt;"",DEGREES(AN5),"")</f>
        <v>167.19541251499</v>
      </c>
      <c r="AP5" s="8" t="n">
        <f aca="false">IF(A5&lt;&gt;"",IF(OR(J5&lt;&gt;0,K5&lt;&gt;0),ATAN2(J5,K5),0),"")</f>
        <v>0.450615082080011</v>
      </c>
      <c r="AQ5" s="8" t="n">
        <f aca="false">IF(A5&lt;&gt;"",DEGREES(AP5),"")</f>
        <v>25.8183423881258</v>
      </c>
      <c r="AR5" s="8" t="n">
        <f aca="false">IF(A5&lt;&gt;"",SQRT(SUMSQ(M5:O5)),"")</f>
        <v>1041.25605944091</v>
      </c>
      <c r="AS5" s="8" t="n">
        <f aca="false">IF(A5&lt;&gt;"",IF(AR5&lt;&gt;0,ACOS(O5/AR5),0),"")</f>
        <v>2.93953488091621</v>
      </c>
      <c r="AT5" s="8" t="n">
        <f aca="false">IF(A5&lt;&gt;"",DEGREES(AS5),"")</f>
        <v>168.42294240799</v>
      </c>
      <c r="AU5" s="8" t="n">
        <f aca="false">IF(A5&lt;&gt;"",IF(OR(M5&lt;&gt;0,N5&lt;&gt;0),ATAN2(M5,N5),0),"")</f>
        <v>0.00111405694281837</v>
      </c>
      <c r="AV5" s="8" t="n">
        <f aca="false">IF(A5&lt;&gt;"",DEGREES(AU5),"")</f>
        <v>0.0638307609607399</v>
      </c>
      <c r="AW5" s="8" t="n">
        <f aca="false">IF(A5&lt;&gt;"",SQRT(SUMSQ(P5:R5)),"")</f>
        <v>1040.95622307809</v>
      </c>
      <c r="AX5" s="8" t="n">
        <f aca="false">IF(A5&lt;&gt;"",IF(AW5&lt;&gt;0,ACOS(R5/AW5),0),"")</f>
        <v>2.84308128140851</v>
      </c>
      <c r="AY5" s="8" t="n">
        <f aca="false">IF(A5&lt;&gt;"",DEGREES(AX5),"")</f>
        <v>162.896558237354</v>
      </c>
      <c r="AZ5" s="8" t="n">
        <f aca="false">IF(A5&lt;&gt;"",IF(OR(P5&lt;&gt;0,Q5&lt;&gt;0),ATAN2(P5,Q5),0),"")</f>
        <v>0.000760426212292031</v>
      </c>
      <c r="BA5" s="8" t="n">
        <f aca="false">IF(A5&lt;&gt;"",DEGREES(AZ5),"")</f>
        <v>0.0435692125954525</v>
      </c>
      <c r="BB5" s="8" t="n">
        <f aca="false">IF(A5&lt;&gt;"",SQRT(SUMSQ(S5:U5)),"")</f>
        <v>1221.19952971957</v>
      </c>
      <c r="BC5" s="8" t="n">
        <f aca="false">IF(A5&lt;&gt;"",IF(BB5&lt;&gt;0,ACOS(U5/BB5),0),"")</f>
        <v>2.82709077144156</v>
      </c>
      <c r="BD5" s="8" t="n">
        <f aca="false">IF(A5&lt;&gt;"",DEGREES(BC5),"")</f>
        <v>161.980369503986</v>
      </c>
      <c r="BE5" s="8" t="n">
        <f aca="false">IF(A5&lt;&gt;"",IF(OR(S5&lt;&gt;0,T5&lt;&gt;0),ATAN2(S5,T5),0),"")</f>
        <v>0.319659679278878</v>
      </c>
      <c r="BF5" s="8" t="n">
        <f aca="false">IF(A5&lt;&gt;"",DEGREES(BE5),"")</f>
        <v>18.3151505031852</v>
      </c>
      <c r="BG5" s="8" t="n">
        <f aca="false">IF(A5&lt;&gt;"",SQRT(SUMSQ(V5:X5)),"")</f>
        <v>1221.50158723176</v>
      </c>
      <c r="BH5" s="8" t="n">
        <f aca="false">IF(A5&lt;&gt;"",IF(BG5&lt;&gt;0,ACOS(X5/BG5),0),"")</f>
        <v>2.91774441634684</v>
      </c>
      <c r="BI5" s="8" t="n">
        <f aca="false">IF(A5&lt;&gt;"",DEGREES(BH5),"")</f>
        <v>167.174440754536</v>
      </c>
      <c r="BJ5" s="8" t="n">
        <f aca="false">IF(A5&lt;&gt;"",IF(OR(V5&lt;&gt;0,W5&lt;&gt;0),ATAN2(V5,W5),0),"")</f>
        <v>0.453153071493725</v>
      </c>
      <c r="BK5" s="8" t="n">
        <f aca="false">IF(A5&lt;&gt;"",DEGREES(BJ5),"")</f>
        <v>25.9637584699805</v>
      </c>
      <c r="BL5" s="8" t="n">
        <f aca="false">IF(A5&lt;&gt;"",SQRT(SUMSQ(Y5:AA5)),"")</f>
        <v>1221.71806577089</v>
      </c>
      <c r="BM5" s="8" t="n">
        <f aca="false">IF(A5&lt;&gt;"",IF(BL5&lt;&gt;0,ACOS(AA5/BL5),0),"")</f>
        <v>2.9394430938002</v>
      </c>
      <c r="BN5" s="8" t="n">
        <f aca="false">IF(A5&lt;&gt;"",DEGREES(BM5),"")</f>
        <v>168.417683393629</v>
      </c>
      <c r="BO5" s="8" t="n">
        <f aca="false">IF(A5&lt;&gt;"",IF(OR(Y5&lt;&gt;0,Z5&lt;&gt;0),ATAN2(Y5,Z5),0),"")</f>
        <v>0.000949072446042591</v>
      </c>
      <c r="BP5" s="8" t="n">
        <f aca="false">IF(A5&lt;&gt;"",DEGREES(BO5),"")</f>
        <v>0.054377845610398</v>
      </c>
      <c r="BQ5" s="8" t="n">
        <f aca="false">IF(A5&lt;&gt;"",SQRT(SUMSQ(AB5:AD5)),"")</f>
        <v>1221.41606179409</v>
      </c>
      <c r="BR5" s="8" t="n">
        <f aca="false">IF(A5&lt;&gt;"",IF(BQ5&lt;&gt;0,ACOS(AD5/BQ5),0),"")</f>
        <v>2.84229152398644</v>
      </c>
      <c r="BS5" s="8" t="n">
        <f aca="false">IF(A5&lt;&gt;"",DEGREES(BR5),"")</f>
        <v>162.85130847023</v>
      </c>
      <c r="BT5" s="8" t="n">
        <f aca="false">IF(A5&lt;&gt;"",IF(OR(AB5&lt;&gt;0,AC5&lt;&gt;0),ATAN2(AB5,AC5),0),"")</f>
        <v>0.000646417060750017</v>
      </c>
      <c r="BU5" s="8" t="n">
        <f aca="false">IF(A5&lt;&gt;"",DEGREES(BT5),"")</f>
        <v>0.0370369693862277</v>
      </c>
      <c r="BV5" s="8" t="n">
        <f aca="false">IF(A5&lt;&gt;"",SQRT(SUMSQ(AE5:AG5)),"")</f>
        <v>1128.57547284557</v>
      </c>
      <c r="BW5" s="8" t="n">
        <f aca="false">IF(A5&lt;&gt;"",IF(BV5&lt;&gt;0,ACOS(AG5/BV5),0),"")</f>
        <v>2.88649530197958</v>
      </c>
      <c r="BX5" s="8" t="n">
        <f aca="false">IF(A5&lt;&gt;"",DEGREES(BW5),"")</f>
        <v>165.38399838777</v>
      </c>
      <c r="BY5" s="8" t="n">
        <f aca="false">IF(A5&lt;&gt;"",IF(OR(AF5&lt;&gt;0,AG5&lt;&gt;0),ATAN2(AF5,AG5),0),"")</f>
        <v>-1.52055236976093</v>
      </c>
      <c r="BZ5" s="8" t="n">
        <f aca="false">IF(A5&lt;&gt;"",DEGREES(BY5),"")</f>
        <v>-87.1212333159172</v>
      </c>
      <c r="CA5" s="0" t="n">
        <f aca="false">IF(A5&lt;&gt;"",IF(AND(AI5&lt;Parameters!$B$11,AI5&gt;Parameters!$B$12,AN5&lt;Parameters!$B$11,AN5&gt;Parameters!$B$12,AS5&lt;Parameters!$B$11,AS5&gt;Parameters!$B$12,AX5&lt;Parameters!$B$11,AX5&gt;Parameters!$B$12,BC5&lt;Parameters!$B$11,BC5&gt;Parameters!$B$12,BM5&lt;Parameters!$B$11,BM5&gt;Parameters!$B$12,BR5&lt;Parameters!$B$11,BR5&gt;Parameters!$B$12,BW5&lt;Parameters!$B$11,BW5&gt;Parameters!$B$12),1,0),"")</f>
        <v>1</v>
      </c>
      <c r="CB5" s="0" t="n">
        <f aca="false">IF(A5&lt;&gt;"",IF(OR(AI5&lt;Parameters!$B$12,AI5&gt;Parameters!$B$11),0,1),"")</f>
        <v>1</v>
      </c>
      <c r="CC5" s="0" t="n">
        <f aca="false">IF(A5&lt;&gt;"",IF(OR(AN5&lt;Parameters!$B$12,AN5&gt;Parameters!$B$11),0,1),"")</f>
        <v>1</v>
      </c>
      <c r="CD5" s="0" t="n">
        <f aca="false">IF(A5&lt;&gt;"",IF(OR(AS5&lt;Parameters!$B$12,AS5&gt;Parameters!$B$11),0,1),"")</f>
        <v>1</v>
      </c>
      <c r="CE5" s="0" t="n">
        <f aca="false">IF(A5&lt;&gt;"",IF(OR(AX5&lt;Parameters!$B$12,AX5&gt;Parameters!$B$11),0,1),"")</f>
        <v>1</v>
      </c>
      <c r="CF5" s="0" t="n">
        <f aca="false">IF(A5&lt;&gt;"",IF(OR(BC5&lt;Parameters!$B$12,BC5&gt;Parameters!$B$11),0,1),"")</f>
        <v>1</v>
      </c>
      <c r="CG5" s="0" t="n">
        <f aca="false">IF(A5&lt;&gt;"",IF(OR(BH5&lt;Parameters!$B$12,BH5&gt;Parameters!$B$11),0,1),"")</f>
        <v>1</v>
      </c>
      <c r="CH5" s="0" t="n">
        <f aca="false">IF(A5&lt;&gt;"",IF(OR(BM5&lt;Parameters!$B$12,BM5&gt;Parameters!$B$11),0,1),"")</f>
        <v>1</v>
      </c>
      <c r="CI5" s="0" t="n">
        <f aca="false">IF(A5&lt;&gt;"",IF(OR(BR5&lt;Parameters!$B$12,BR5&gt;Parameters!$B$11),0,1),"")</f>
        <v>1</v>
      </c>
      <c r="CJ5" s="0" t="n">
        <f aca="false">IF(A5&lt;&gt;"",IF(OR(BW5&lt;Parameters!$B$12,BW5&gt;Parameters!$B$11),0,1),"")</f>
        <v>1</v>
      </c>
      <c r="CK5" s="26" t="n">
        <f aca="false">IF(A5&lt;&gt;"",SUM(CB5:CJ5)/9,"")</f>
        <v>1</v>
      </c>
      <c r="CL5" s="0" t="n">
        <f aca="false">IF(A5&lt;&gt;"",CK5*9,"")</f>
        <v>9</v>
      </c>
      <c r="CM5" s="8" t="str">
        <f aca="false">IF(A5&lt;&gt;"",TEXT(B5,CM$2)&amp;" "&amp;TEXT(A5,CM$2),"")</f>
        <v>00 02</v>
      </c>
    </row>
    <row r="6" customFormat="false" ht="15" hidden="false" customHeight="false" outlineLevel="0" collapsed="false">
      <c r="A6" s="0" t="n">
        <f aca="false">IF(OR(B5&lt;Parameters!$K$12,A5&lt;Parameters!$K$12),IF(A5&lt;Parameters!$K$12,A5+1,0),"")</f>
        <v>3</v>
      </c>
      <c r="B6" s="0" t="n">
        <f aca="false">IF(A6&lt;&gt;"",IF(A6=0,B5+1,B5),"")</f>
        <v>0</v>
      </c>
      <c r="C6" s="24" t="n">
        <f aca="false">IF(A6&lt;&gt;"",-_phi*(A6+0.5),"")</f>
        <v>-0.354575221429495</v>
      </c>
      <c r="D6" s="8" t="n">
        <f aca="false">IF(A6&lt;&gt;"",DEGREES(C6),"")</f>
        <v>-20.3156637078267</v>
      </c>
      <c r="E6" s="24" t="n">
        <f aca="false">IF(A6&lt;&gt;"",_phi*(B6+0.5),"")</f>
        <v>0.0506536030613565</v>
      </c>
      <c r="F6" s="8" t="n">
        <f aca="false">IF(A6&lt;&gt;"",DEGREES(E6),"")</f>
        <v>2.90223767254667</v>
      </c>
      <c r="G6" s="8" t="n">
        <f aca="false">IF(A6&lt;&gt;"",LOOKUP(A6,h!$A$3:$A$30,h!$D$3:$D$30),"")</f>
        <v>410.662581921502</v>
      </c>
      <c r="H6" s="8" t="n">
        <f aca="false">IF(A6&lt;&gt;"",LOOKUP(B6,h!$A$3:$A$30,h!$D$3:$D$30),"")</f>
        <v>100.484049699429</v>
      </c>
      <c r="I6" s="8" t="n">
        <f aca="false">IF(A6&lt;&gt;"",_zif,"")</f>
        <v>-990</v>
      </c>
      <c r="J6" s="8" t="n">
        <f aca="false">IF(A6&lt;&gt;"",$G6+'v1 Frame'!D$3*COS($C6)+'v1 Frame'!E$3*SIN($C6)*SIN($E6)+'v1 Frame'!F$3*SIN($C6)*COS($E6),"")</f>
        <v>316.526814865262</v>
      </c>
      <c r="K6" s="8" t="n">
        <f aca="false">IF(A6&lt;&gt;"",$H6+'v1 Frame'!E$3*COS($E6)-'v1 Frame'!F$3*SIN($E6),"")</f>
        <v>100.484049699429</v>
      </c>
      <c r="L6" s="8" t="n">
        <f aca="false">IF(A6&lt;&gt;"",$I6-'v1 Frame'!D$3*SIN($C6)+'v1 Frame'!E$3*COS($C6)*SIN($E6)+'v1 Frame'!F$3*COS($C6)*COS($E6),"")</f>
        <v>-1024.85113715122</v>
      </c>
      <c r="M6" s="8" t="n">
        <f aca="false">IF(A6&lt;&gt;"",$G6+'v1 Frame'!G$3*COS($C6)+'v1 Frame'!H$3*SIN($C6)*SIN($E6)+'v1 Frame'!I$3*SIN($C6)*COS($E6),"")</f>
        <v>318.291395716899</v>
      </c>
      <c r="N6" s="8" t="n">
        <f aca="false">IF(A6&lt;&gt;"",$H6+'v1 Frame'!H$3*COS($E6)-'v1 Frame'!I$3*SIN($E6),"")</f>
        <v>0.232799042056271</v>
      </c>
      <c r="O6" s="8" t="n">
        <f aca="false">IF(A6&lt;&gt;"",$I6-'v1 Frame'!G$3*SIN($C6)+'v1 Frame'!H$3*COS($C6)*SIN($E6)+'v1 Frame'!I$3*COS($C6)*COS($E6),"")</f>
        <v>-1029.6174141103</v>
      </c>
      <c r="P6" s="8" t="n">
        <f aca="false">IF(A6&lt;&gt;"",$G6+'v1 Frame'!J$3*COS($C6)+'v1 Frame'!K$3*SIN($C6)*SIN($E6)+'v1 Frame'!L$3*SIN($C6)*COS($E6),"")</f>
        <v>412.427162773139</v>
      </c>
      <c r="Q6" s="8" t="n">
        <f aca="false">IF(A6&lt;&gt;"",$H6+'v1 Frame'!K$3*COS($E6)-'v1 Frame'!L$3*SIN($E6),"")</f>
        <v>0.232799042056271</v>
      </c>
      <c r="R6" s="8" t="n">
        <f aca="false">IF(A6&lt;&gt;"",$I6-'v1 Frame'!J$3*SIN($C6)+'v1 Frame'!K$3*COS($C6)*SIN($E6)+'v1 Frame'!L$3*COS($C6)*COS($E6),"")</f>
        <v>-994.76627695908</v>
      </c>
      <c r="S6" s="8" t="n">
        <f aca="false">IF(A6&lt;&gt;"",$G6+'v1 Frame'!M$3*COS($C6)+'v1 Frame'!N$3*SIN($C6)*SIN($E6)+'v1 Frame'!O$3*SIN($C6)*COS($E6),"")</f>
        <v>481.474373251989</v>
      </c>
      <c r="T6" s="8" t="n">
        <f aca="false">IF(A6&lt;&gt;"",$H6+'v1 Frame'!N$3*COS($E6)-'v1 Frame'!O$3*SIN($E6),"")</f>
        <v>118.711549818951</v>
      </c>
      <c r="U6" s="8" t="n">
        <f aca="false">IF(A6&lt;&gt;"",$I6-'v1 Frame'!M$3*SIN($C6)+'v1 Frame'!N$3*COS($C6)*SIN($E6)+'v1 Frame'!O$3*COS($C6)*COS($E6),"")</f>
        <v>-1154.98483654349</v>
      </c>
      <c r="V6" s="8" t="n">
        <f aca="false">IF(A6&lt;&gt;"",$G6+'v1 Frame'!P$3*COS($C6)+'v1 Frame'!Q$3*SIN($C6)*SIN($E6)+'v1 Frame'!R$3*SIN($C6)*COS($E6),"")</f>
        <v>370.223012185522</v>
      </c>
      <c r="W6" s="8" t="n">
        <f aca="false">IF(A6&lt;&gt;"",$H6+'v1 Frame'!Q$3*COS($E6)-'v1 Frame'!R$3*SIN($E6),"")</f>
        <v>118.711549818951</v>
      </c>
      <c r="X6" s="8" t="n">
        <f aca="false">IF(A6&lt;&gt;"",$I6-'v1 Frame'!P$3*SIN($C6)+'v1 Frame'!Q$3*COS($C6)*SIN($E6)+'v1 Frame'!R$3*COS($C6)*COS($E6),"")</f>
        <v>-1196.17254408584</v>
      </c>
      <c r="Y6" s="8" t="n">
        <f aca="false">IF(A6&lt;&gt;"",$G6+'v1 Frame'!S$3*COS($C6)+'v1 Frame'!T$3*SIN($C6)*SIN($E6)+'v1 Frame'!U$3*SIN($C6)*COS($E6),"")</f>
        <v>372.308425919275</v>
      </c>
      <c r="Z6" s="8" t="n">
        <f aca="false">IF(A6&lt;&gt;"",$H6+'v1 Frame'!T$3*COS($E6)-'v1 Frame'!U$3*SIN($E6),"")</f>
        <v>0.232799042055813</v>
      </c>
      <c r="AA6" s="8" t="n">
        <f aca="false">IF(A6&lt;&gt;"",$I6-'v1 Frame'!S$3*SIN($C6)+'v1 Frame'!T$3*COS($C6)*SIN($E6)+'v1 Frame'!U$3*COS($C6)*COS($E6),"")</f>
        <v>-1201.80541685567</v>
      </c>
      <c r="AB6" s="8" t="n">
        <f aca="false">IF(A6&lt;&gt;"",$G6+'v1 Frame'!V$3*COS($C6)+'v1 Frame'!W$3*SIN($C6)*SIN($E6)+'v1 Frame'!X$3*SIN($C6)*COS($E6),"")</f>
        <v>483.559786985742</v>
      </c>
      <c r="AC6" s="8" t="n">
        <f aca="false">IF(A6&lt;&gt;"",$H6+'v1 Frame'!W$3*COS($E6)-'v1 Frame'!X$3*SIN($E6),"")</f>
        <v>0.232799042055813</v>
      </c>
      <c r="AD6" s="8" t="n">
        <f aca="false">IF(A6&lt;&gt;"",$I6-'v1 Frame'!V$3*SIN($C6)+'v1 Frame'!W$3*COS($C6)*SIN($E6)+'v1 Frame'!X$3*COS($C6)*COS($E6),"")</f>
        <v>-1160.61770931331</v>
      </c>
      <c r="AE6" s="25" t="n">
        <f aca="false">IF(A6&lt;&gt;"",$G6+'v1 Frame'!Y$3*COS($C6)+'v1 Frame'!Z$3*SIN($C6)*SIN($E6)+'v1 Frame'!AA$3*SIN($C6)*COS($E6),"")</f>
        <v>395.684194202416</v>
      </c>
      <c r="AF6" s="25" t="n">
        <f aca="false">IF(A6&lt;&gt;"",$H6+'v1 Frame'!Z$3*COS($E6)-'v1 Frame'!AA$3*SIN($E6),"")</f>
        <v>54.9152994006232</v>
      </c>
      <c r="AG6" s="25" t="n">
        <f aca="false">IF(A6&lt;&gt;"",$I6-'v1 Frame'!Y$3*SIN($C6)+'v1 Frame'!Z$3*COS($C6)*SIN($E6)+'v1 Frame'!AA$3*COS($C6)*COS($E6),"")</f>
        <v>-1094.10191687737</v>
      </c>
      <c r="AH6" s="8" t="n">
        <f aca="false">IF(A6&lt;&gt;"",SQRT(SUMSQ(G6:I6)),"")</f>
        <v>1076.49468202794</v>
      </c>
      <c r="AI6" s="8" t="n">
        <f aca="false">IF(A6&lt;&gt;"",IF(AH6&lt;&gt;0,ACOS(I6/AH6),0),"")</f>
        <v>2.73798864268134</v>
      </c>
      <c r="AJ6" s="8" t="n">
        <f aca="false">IF(A6&lt;&gt;"",DEGREES(AI6),"")</f>
        <v>156.875193580394</v>
      </c>
      <c r="AK6" s="8" t="n">
        <f aca="false">IF(A6&lt;&gt;"",IF(OR(G6&lt;&gt;0,H6&lt;&gt;0),ATAN2(G6,H6),0),"")</f>
        <v>0.23997256013252</v>
      </c>
      <c r="AL6" s="8" t="n">
        <f aca="false">IF(A6&lt;&gt;"",DEGREES(AK6),"")</f>
        <v>13.7494148945428</v>
      </c>
      <c r="AM6" s="8" t="n">
        <f aca="false">IF(A6&lt;&gt;"",SQRT(SUMSQ(J6:L6)),"")</f>
        <v>1077.31430979677</v>
      </c>
      <c r="AN6" s="8" t="n">
        <f aca="false">IF(A6&lt;&gt;"",IF(AM6&lt;&gt;0,ACOS(L6/AM6),0),"")</f>
        <v>2.82822840126696</v>
      </c>
      <c r="AO6" s="8" t="n">
        <f aca="false">IF(A6&lt;&gt;"",DEGREES(AN6),"")</f>
        <v>162.045550891629</v>
      </c>
      <c r="AP6" s="8" t="n">
        <f aca="false">IF(A6&lt;&gt;"",IF(OR(J6&lt;&gt;0,K6&lt;&gt;0),ATAN2(J6,K6),0),"")</f>
        <v>0.307395597742001</v>
      </c>
      <c r="AQ6" s="8" t="n">
        <f aca="false">IF(A6&lt;&gt;"",DEGREES(AP6),"")</f>
        <v>17.6124703915179</v>
      </c>
      <c r="AR6" s="8" t="n">
        <f aca="false">IF(A6&lt;&gt;"",SQRT(SUMSQ(M6:O6)),"")</f>
        <v>1077.69266779634</v>
      </c>
      <c r="AS6" s="8" t="n">
        <f aca="false">IF(A6&lt;&gt;"",IF(AR6&lt;&gt;0,ACOS(O6/AR6),0),"")</f>
        <v>2.84177571613766</v>
      </c>
      <c r="AT6" s="8" t="n">
        <f aca="false">IF(A6&lt;&gt;"",DEGREES(AS6),"")</f>
        <v>162.821754857455</v>
      </c>
      <c r="AU6" s="8" t="n">
        <f aca="false">IF(A6&lt;&gt;"",IF(OR(M6&lt;&gt;0,N6&lt;&gt;0),ATAN2(M6,N6),0),"")</f>
        <v>0.000731402116667504</v>
      </c>
      <c r="AV6" s="8" t="n">
        <f aca="false">IF(A6&lt;&gt;"",DEGREES(AU6),"")</f>
        <v>0.041906254411983</v>
      </c>
      <c r="AW6" s="8" t="n">
        <f aca="false">IF(A6&lt;&gt;"",SQRT(SUMSQ(P6:R6)),"")</f>
        <v>1076.87332800266</v>
      </c>
      <c r="AX6" s="8" t="n">
        <f aca="false">IF(A6&lt;&gt;"",IF(AW6&lt;&gt;0,ACOS(R6/AW6),0),"")</f>
        <v>2.74856623368997</v>
      </c>
      <c r="AY6" s="8" t="n">
        <f aca="false">IF(A6&lt;&gt;"",DEGREES(AX6),"")</f>
        <v>157.481244902604</v>
      </c>
      <c r="AZ6" s="8" t="n">
        <f aca="false">IF(A6&lt;&gt;"",IF(OR(P6&lt;&gt;0,Q6&lt;&gt;0),ATAN2(P6,Q6),0),"")</f>
        <v>0.000564460923879096</v>
      </c>
      <c r="BA6" s="8" t="n">
        <f aca="false">IF(A6&lt;&gt;"",DEGREES(AZ6),"")</f>
        <v>0.0323412286383274</v>
      </c>
      <c r="BB6" s="8" t="n">
        <f aca="false">IF(A6&lt;&gt;"",SQRT(SUMSQ(S6:U6)),"")</f>
        <v>1256.94072127695</v>
      </c>
      <c r="BC6" s="8" t="n">
        <f aca="false">IF(A6&lt;&gt;"",IF(BB6&lt;&gt;0,ACOS(U6/BB6),0),"")</f>
        <v>2.73604300298985</v>
      </c>
      <c r="BD6" s="8" t="n">
        <f aca="false">IF(A6&lt;&gt;"",DEGREES(BC6),"")</f>
        <v>156.763716637618</v>
      </c>
      <c r="BE6" s="8" t="n">
        <f aca="false">IF(A6&lt;&gt;"",IF(OR(S6&lt;&gt;0,T6&lt;&gt;0),ATAN2(S6,T6),0),"")</f>
        <v>0.24173689386013</v>
      </c>
      <c r="BF6" s="8" t="n">
        <f aca="false">IF(A6&lt;&gt;"",DEGREES(BE6),"")</f>
        <v>13.8505037707874</v>
      </c>
      <c r="BG6" s="8" t="n">
        <f aca="false">IF(A6&lt;&gt;"",SQRT(SUMSQ(V6:X6)),"")</f>
        <v>1257.77035504775</v>
      </c>
      <c r="BH6" s="8" t="n">
        <f aca="false">IF(A6&lt;&gt;"",IF(BG6&lt;&gt;0,ACOS(X6/BG6),0),"")</f>
        <v>2.82733525333939</v>
      </c>
      <c r="BI6" s="8" t="n">
        <f aca="false">IF(A6&lt;&gt;"",DEGREES(BH6),"")</f>
        <v>161.994377284898</v>
      </c>
      <c r="BJ6" s="8" t="n">
        <f aca="false">IF(A6&lt;&gt;"",IF(OR(V6&lt;&gt;0,W6&lt;&gt;0),ATAN2(V6,W6),0),"")</f>
        <v>0.310291331586413</v>
      </c>
      <c r="BK6" s="8" t="n">
        <f aca="false">IF(A6&lt;&gt;"",DEGREES(BJ6),"")</f>
        <v>17.7783837193958</v>
      </c>
      <c r="BL6" s="8" t="n">
        <f aca="false">IF(A6&lt;&gt;"",SQRT(SUMSQ(Y6:AA6)),"")</f>
        <v>1258.15336036173</v>
      </c>
      <c r="BM6" s="8" t="n">
        <f aca="false">IF(A6&lt;&gt;"",IF(BL6&lt;&gt;0,ACOS(AA6/BL6),0),"")</f>
        <v>2.84117767327236</v>
      </c>
      <c r="BN6" s="8" t="n">
        <f aca="false">IF(A6&lt;&gt;"",DEGREES(BM6),"")</f>
        <v>162.787489525305</v>
      </c>
      <c r="BO6" s="8" t="n">
        <f aca="false">IF(A6&lt;&gt;"",IF(OR(Y6&lt;&gt;0,Z6&lt;&gt;0),ATAN2(Y6,Z6),0),"")</f>
        <v>0.000625285369625843</v>
      </c>
      <c r="BP6" s="8" t="n">
        <f aca="false">IF(A6&lt;&gt;"",DEGREES(BO6),"")</f>
        <v>0.0358262126708385</v>
      </c>
      <c r="BQ6" s="8" t="n">
        <f aca="false">IF(A6&lt;&gt;"",SQRT(SUMSQ(AB6:AD6)),"")</f>
        <v>1257.32397931352</v>
      </c>
      <c r="BR6" s="8" t="n">
        <f aca="false">IF(A6&lt;&gt;"",IF(BQ6&lt;&gt;0,ACOS(AD6/BQ6),0),"")</f>
        <v>2.74682419681349</v>
      </c>
      <c r="BS6" s="8" t="n">
        <f aca="false">IF(A6&lt;&gt;"",DEGREES(BR6),"")</f>
        <v>157.381433541825</v>
      </c>
      <c r="BT6" s="8" t="n">
        <f aca="false">IF(A6&lt;&gt;"",IF(OR(AB6&lt;&gt;0,AC6&lt;&gt;0),ATAN2(AB6,AC6),0),"")</f>
        <v>0.000481427592483415</v>
      </c>
      <c r="BU6" s="8" t="n">
        <f aca="false">IF(A6&lt;&gt;"",DEGREES(BT6),"")</f>
        <v>0.0275837691904438</v>
      </c>
      <c r="BV6" s="8" t="n">
        <f aca="false">IF(A6&lt;&gt;"",SQRT(SUMSQ(AE6:AG6)),"")</f>
        <v>1164.74919023994</v>
      </c>
      <c r="BW6" s="8" t="n">
        <f aca="false">IF(A6&lt;&gt;"",IF(BV6&lt;&gt;0,ACOS(AG6/BV6),0),"")</f>
        <v>2.79151331683571</v>
      </c>
      <c r="BX6" s="8" t="n">
        <f aca="false">IF(A6&lt;&gt;"",DEGREES(BW6),"")</f>
        <v>159.941931509252</v>
      </c>
      <c r="BY6" s="8" t="n">
        <f aca="false">IF(A6&lt;&gt;"",IF(OR(AF6&lt;&gt;0,AG6&lt;&gt;0),ATAN2(AF6,AG6),0),"")</f>
        <v>-1.52064628773208</v>
      </c>
      <c r="BZ6" s="8" t="n">
        <f aca="false">IF(A6&lt;&gt;"",DEGREES(BY6),"")</f>
        <v>-87.1266144192843</v>
      </c>
      <c r="CA6" s="0" t="n">
        <f aca="false">IF(A6&lt;&gt;"",IF(AND(AI6&lt;Parameters!$B$11,AI6&gt;Parameters!$B$12,AN6&lt;Parameters!$B$11,AN6&gt;Parameters!$B$12,AS6&lt;Parameters!$B$11,AS6&gt;Parameters!$B$12,AX6&lt;Parameters!$B$11,AX6&gt;Parameters!$B$12,BC6&lt;Parameters!$B$11,BC6&gt;Parameters!$B$12,BM6&lt;Parameters!$B$11,BM6&gt;Parameters!$B$12,BR6&lt;Parameters!$B$11,BR6&gt;Parameters!$B$12,BW6&lt;Parameters!$B$11,BW6&gt;Parameters!$B$12),1,0),"")</f>
        <v>1</v>
      </c>
      <c r="CB6" s="0" t="n">
        <f aca="false">IF(A6&lt;&gt;"",IF(OR(AI6&lt;Parameters!$B$12,AI6&gt;Parameters!$B$11),0,1),"")</f>
        <v>1</v>
      </c>
      <c r="CC6" s="0" t="n">
        <f aca="false">IF(A6&lt;&gt;"",IF(OR(AN6&lt;Parameters!$B$12,AN6&gt;Parameters!$B$11),0,1),"")</f>
        <v>1</v>
      </c>
      <c r="CD6" s="0" t="n">
        <f aca="false">IF(A6&lt;&gt;"",IF(OR(AS6&lt;Parameters!$B$12,AS6&gt;Parameters!$B$11),0,1),"")</f>
        <v>1</v>
      </c>
      <c r="CE6" s="0" t="n">
        <f aca="false">IF(A6&lt;&gt;"",IF(OR(AX6&lt;Parameters!$B$12,AX6&gt;Parameters!$B$11),0,1),"")</f>
        <v>1</v>
      </c>
      <c r="CF6" s="0" t="n">
        <f aca="false">IF(A6&lt;&gt;"",IF(OR(BC6&lt;Parameters!$B$12,BC6&gt;Parameters!$B$11),0,1),"")</f>
        <v>1</v>
      </c>
      <c r="CG6" s="0" t="n">
        <f aca="false">IF(A6&lt;&gt;"",IF(OR(BH6&lt;Parameters!$B$12,BH6&gt;Parameters!$B$11),0,1),"")</f>
        <v>1</v>
      </c>
      <c r="CH6" s="0" t="n">
        <f aca="false">IF(A6&lt;&gt;"",IF(OR(BM6&lt;Parameters!$B$12,BM6&gt;Parameters!$B$11),0,1),"")</f>
        <v>1</v>
      </c>
      <c r="CI6" s="0" t="n">
        <f aca="false">IF(A6&lt;&gt;"",IF(OR(BR6&lt;Parameters!$B$12,BR6&gt;Parameters!$B$11),0,1),"")</f>
        <v>1</v>
      </c>
      <c r="CJ6" s="0" t="n">
        <f aca="false">IF(A6&lt;&gt;"",IF(OR(BW6&lt;Parameters!$B$12,BW6&gt;Parameters!$B$11),0,1),"")</f>
        <v>1</v>
      </c>
      <c r="CK6" s="26" t="n">
        <f aca="false">IF(A6&lt;&gt;"",SUM(CB6:CJ6)/9,"")</f>
        <v>1</v>
      </c>
      <c r="CL6" s="0" t="n">
        <f aca="false">IF(A6&lt;&gt;"",CK6*9,"")</f>
        <v>9</v>
      </c>
      <c r="CM6" s="8" t="str">
        <f aca="false">IF(A6&lt;&gt;"",TEXT(B6,CM$2)&amp;" "&amp;TEXT(A6,CM$2),"")</f>
        <v>00 03</v>
      </c>
    </row>
    <row r="7" customFormat="false" ht="15" hidden="false" customHeight="false" outlineLevel="0" collapsed="false">
      <c r="A7" s="0" t="n">
        <f aca="false">IF(OR(B6&lt;Parameters!$K$12,A6&lt;Parameters!$K$12),IF(A6&lt;Parameters!$K$12,A6+1,0),"")</f>
        <v>4</v>
      </c>
      <c r="B7" s="0" t="n">
        <f aca="false">IF(A7&lt;&gt;"",IF(A7=0,B6+1,B6),"")</f>
        <v>0</v>
      </c>
      <c r="C7" s="24" t="n">
        <f aca="false">IF(A7&lt;&gt;"",-_phi*(A7+0.5),"")</f>
        <v>-0.455882427552209</v>
      </c>
      <c r="D7" s="8" t="n">
        <f aca="false">IF(A7&lt;&gt;"",DEGREES(C7),"")</f>
        <v>-26.1201390529201</v>
      </c>
      <c r="E7" s="24" t="n">
        <f aca="false">IF(A7&lt;&gt;"",_phi*(B7+0.5),"")</f>
        <v>0.0506536030613565</v>
      </c>
      <c r="F7" s="8" t="n">
        <f aca="false">IF(A7&lt;&gt;"",DEGREES(E7),"")</f>
        <v>2.90223767254667</v>
      </c>
      <c r="G7" s="8" t="n">
        <f aca="false">IF(A7&lt;&gt;"",LOOKUP(A7,h!$A$3:$A$30,h!$D$3:$D$30),"")</f>
        <v>520.369043332208</v>
      </c>
      <c r="H7" s="8" t="n">
        <f aca="false">IF(A7&lt;&gt;"",LOOKUP(B7,h!$A$3:$A$30,h!$D$3:$D$30),"")</f>
        <v>100.484049699429</v>
      </c>
      <c r="I7" s="8" t="n">
        <f aca="false">IF(A7&lt;&gt;"",_zif,"")</f>
        <v>-990</v>
      </c>
      <c r="J7" s="8" t="n">
        <f aca="false">IF(A7&lt;&gt;"",$G7+'v1 Frame'!D$3*COS($C7)+'v1 Frame'!E$3*SIN($C7)*SIN($E7)+'v1 Frame'!F$3*SIN($C7)*COS($E7),"")</f>
        <v>430.240563151283</v>
      </c>
      <c r="K7" s="8" t="n">
        <f aca="false">IF(A7&lt;&gt;"",$H7+'v1 Frame'!E$3*COS($E7)-'v1 Frame'!F$3*SIN($E7),"")</f>
        <v>100.484049699429</v>
      </c>
      <c r="L7" s="8" t="n">
        <f aca="false">IF(A7&lt;&gt;"",$I7-'v1 Frame'!D$3*SIN($C7)+'v1 Frame'!E$3*COS($C7)*SIN($E7)+'v1 Frame'!F$3*COS($C7)*COS($E7),"")</f>
        <v>-1034.19277610964</v>
      </c>
      <c r="M7" s="8" t="n">
        <f aca="false">IF(A7&lt;&gt;"",$G7+'v1 Frame'!G$3*COS($C7)+'v1 Frame'!H$3*SIN($C7)*SIN($E7)+'v1 Frame'!I$3*SIN($C7)*COS($E7),"")</f>
        <v>432.478129350785</v>
      </c>
      <c r="N7" s="8" t="n">
        <f aca="false">IF(A7&lt;&gt;"",$H7+'v1 Frame'!H$3*COS($E7)-'v1 Frame'!I$3*SIN($E7),"")</f>
        <v>0.232799042056271</v>
      </c>
      <c r="O7" s="8" t="n">
        <f aca="false">IF(A7&lt;&gt;"",$I7-'v1 Frame'!G$3*SIN($C7)+'v1 Frame'!H$3*COS($C7)*SIN($E7)+'v1 Frame'!I$3*COS($C7)*COS($E7),"")</f>
        <v>-1038.75615634094</v>
      </c>
      <c r="P7" s="8" t="n">
        <f aca="false">IF(A7&lt;&gt;"",$G7+'v1 Frame'!J$3*COS($C7)+'v1 Frame'!K$3*SIN($C7)*SIN($E7)+'v1 Frame'!L$3*SIN($C7)*COS($E7),"")</f>
        <v>522.606609531709</v>
      </c>
      <c r="Q7" s="8" t="n">
        <f aca="false">IF(A7&lt;&gt;"",$H7+'v1 Frame'!K$3*COS($E7)-'v1 Frame'!L$3*SIN($E7),"")</f>
        <v>0.232799042056271</v>
      </c>
      <c r="R7" s="8" t="n">
        <f aca="false">IF(A7&lt;&gt;"",$I7-'v1 Frame'!J$3*SIN($C7)+'v1 Frame'!K$3*COS($C7)*SIN($E7)+'v1 Frame'!L$3*COS($C7)*COS($E7),"")</f>
        <v>-994.563380231306</v>
      </c>
      <c r="S7" s="8" t="n">
        <f aca="false">IF(A7&lt;&gt;"",$G7+'v1 Frame'!M$3*COS($C7)+'v1 Frame'!N$3*SIN($C7)*SIN($E7)+'v1 Frame'!O$3*SIN($C7)*COS($E7),"")</f>
        <v>607.503346853825</v>
      </c>
      <c r="T7" s="8" t="n">
        <f aca="false">IF(A7&lt;&gt;"",$H7+'v1 Frame'!N$3*COS($E7)-'v1 Frame'!O$3*SIN($E7),"")</f>
        <v>118.711549818951</v>
      </c>
      <c r="U7" s="8" t="n">
        <f aca="false">IF(A7&lt;&gt;"",$I7-'v1 Frame'!M$3*SIN($C7)+'v1 Frame'!N$3*COS($C7)*SIN($E7)+'v1 Frame'!O$3*COS($C7)*COS($E7),"")</f>
        <v>-1146.97744815902</v>
      </c>
      <c r="V7" s="8" t="n">
        <f aca="false">IF(A7&lt;&gt;"",$G7+'v1 Frame'!P$3*COS($C7)+'v1 Frame'!Q$3*SIN($C7)*SIN($E7)+'v1 Frame'!R$3*SIN($C7)*COS($E7),"")</f>
        <v>500.987870276368</v>
      </c>
      <c r="W7" s="8" t="n">
        <f aca="false">IF(A7&lt;&gt;"",$H7+'v1 Frame'!Q$3*COS($E7)-'v1 Frame'!R$3*SIN($E7),"")</f>
        <v>118.711549818951</v>
      </c>
      <c r="X7" s="8" t="n">
        <f aca="false">IF(A7&lt;&gt;"",$I7-'v1 Frame'!P$3*SIN($C7)+'v1 Frame'!Q$3*COS($C7)*SIN($E7)+'v1 Frame'!R$3*COS($C7)*COS($E7),"")</f>
        <v>-1199.20527447041</v>
      </c>
      <c r="Y7" s="8" t="n">
        <f aca="false">IF(A7&lt;&gt;"",$G7+'v1 Frame'!S$3*COS($C7)+'v1 Frame'!T$3*SIN($C7)*SIN($E7)+'v1 Frame'!U$3*SIN($C7)*COS($E7),"")</f>
        <v>503.632266693961</v>
      </c>
      <c r="Z7" s="8" t="n">
        <f aca="false">IF(A7&lt;&gt;"",$H7+'v1 Frame'!T$3*COS($E7)-'v1 Frame'!U$3*SIN($E7),"")</f>
        <v>0.232799042055813</v>
      </c>
      <c r="AA7" s="8" t="n">
        <f aca="false">IF(A7&lt;&gt;"",$I7-'v1 Frame'!S$3*SIN($C7)+'v1 Frame'!T$3*COS($C7)*SIN($E7)+'v1 Frame'!U$3*COS($C7)*COS($E7),"")</f>
        <v>-1204.59836019832</v>
      </c>
      <c r="AB7" s="8" t="n">
        <f aca="false">IF(A7&lt;&gt;"",$G7+'v1 Frame'!V$3*COS($C7)+'v1 Frame'!W$3*SIN($C7)*SIN($E7)+'v1 Frame'!X$3*SIN($C7)*COS($E7),"")</f>
        <v>610.147743271418</v>
      </c>
      <c r="AC7" s="8" t="n">
        <f aca="false">IF(A7&lt;&gt;"",$H7+'v1 Frame'!W$3*COS($E7)-'v1 Frame'!X$3*SIN($E7),"")</f>
        <v>0.232799042055813</v>
      </c>
      <c r="AD7" s="8" t="n">
        <f aca="false">IF(A7&lt;&gt;"",$I7-'v1 Frame'!V$3*SIN($C7)+'v1 Frame'!W$3*COS($C7)*SIN($E7)+'v1 Frame'!X$3*COS($C7)*COS($E7),"")</f>
        <v>-1152.37053388693</v>
      </c>
      <c r="AE7" s="25" t="n">
        <f aca="false">IF(A7&lt;&gt;"",$G7+'v1 Frame'!Y$3*COS($C7)+'v1 Frame'!Z$3*SIN($C7)*SIN($E7)+'v1 Frame'!AA$3*SIN($C7)*COS($E7),"")</f>
        <v>515.995696557695</v>
      </c>
      <c r="AF7" s="25" t="n">
        <f aca="false">IF(A7&lt;&gt;"",$H7+'v1 Frame'!Z$3*COS($E7)-'v1 Frame'!AA$3*SIN($E7),"")</f>
        <v>54.9152994006232</v>
      </c>
      <c r="AG7" s="25" t="n">
        <f aca="false">IF(A7&lt;&gt;"",$I7-'v1 Frame'!Y$3*SIN($C7)+'v1 Frame'!Z$3*COS($C7)*SIN($E7)+'v1 Frame'!AA$3*COS($C7)*COS($E7),"")</f>
        <v>-1095.08299117457</v>
      </c>
      <c r="AH7" s="8" t="n">
        <f aca="false">IF(A7&lt;&gt;"",SQRT(SUMSQ(G7:I7)),"")</f>
        <v>1122.9340966871</v>
      </c>
      <c r="AI7" s="8" t="n">
        <f aca="false">IF(A7&lt;&gt;"",IF(AH7&lt;&gt;0,ACOS(I7/AH7),0),"")</f>
        <v>2.65007790869634</v>
      </c>
      <c r="AJ7" s="8" t="n">
        <f aca="false">IF(A7&lt;&gt;"",DEGREES(AI7),"")</f>
        <v>151.838279549156</v>
      </c>
      <c r="AK7" s="8" t="n">
        <f aca="false">IF(A7&lt;&gt;"",IF(OR(G7&lt;&gt;0,H7&lt;&gt;0),ATAN2(G7,H7),0),"")</f>
        <v>0.190753685699411</v>
      </c>
      <c r="AL7" s="8" t="n">
        <f aca="false">IF(A7&lt;&gt;"",DEGREES(AK7),"")</f>
        <v>10.9293811171413</v>
      </c>
      <c r="AM7" s="8" t="n">
        <f aca="false">IF(A7&lt;&gt;"",SQRT(SUMSQ(J7:L7)),"")</f>
        <v>1124.61490501509</v>
      </c>
      <c r="AN7" s="8" t="n">
        <f aca="false">IF(A7&lt;&gt;"",IF(AM7&lt;&gt;0,ACOS(L7/AM7),0),"")</f>
        <v>2.73785041570535</v>
      </c>
      <c r="AO7" s="8" t="n">
        <f aca="false">IF(A7&lt;&gt;"",DEGREES(AN7),"")</f>
        <v>156.867273758054</v>
      </c>
      <c r="AP7" s="8" t="n">
        <f aca="false">IF(A7&lt;&gt;"",IF(OR(J7&lt;&gt;0,K7&lt;&gt;0),ATAN2(J7,K7),0),"")</f>
        <v>0.229440414004504</v>
      </c>
      <c r="AQ7" s="8" t="n">
        <f aca="false">IF(A7&lt;&gt;"",DEGREES(AP7),"")</f>
        <v>13.1459673721924</v>
      </c>
      <c r="AR7" s="8" t="n">
        <f aca="false">IF(A7&lt;&gt;"",SQRT(SUMSQ(M7:O7)),"")</f>
        <v>1125.18964574793</v>
      </c>
      <c r="AS7" s="8" t="n">
        <f aca="false">IF(A7&lt;&gt;"",IF(AR7&lt;&gt;0,ACOS(O7/AR7),0),"")</f>
        <v>2.7470778960318</v>
      </c>
      <c r="AT7" s="8" t="n">
        <f aca="false">IF(A7&lt;&gt;"",DEGREES(AS7),"")</f>
        <v>157.3959694363</v>
      </c>
      <c r="AU7" s="8" t="n">
        <f aca="false">IF(A7&lt;&gt;"",IF(OR(M7&lt;&gt;0,N7&lt;&gt;0),ATAN2(M7,N7),0),"")</f>
        <v>0.000538290849344645</v>
      </c>
      <c r="AV7" s="8" t="n">
        <f aca="false">IF(A7&lt;&gt;"",DEGREES(AU7),"")</f>
        <v>0.0308417938179606</v>
      </c>
      <c r="AW7" s="8" t="n">
        <f aca="false">IF(A7&lt;&gt;"",SQRT(SUMSQ(P7:R7)),"")</f>
        <v>1123.50969725176</v>
      </c>
      <c r="AX7" s="8" t="n">
        <f aca="false">IF(A7&lt;&gt;"",IF(AW7&lt;&gt;0,ACOS(R7/AW7),0),"")</f>
        <v>2.65778244360358</v>
      </c>
      <c r="AY7" s="8" t="n">
        <f aca="false">IF(A7&lt;&gt;"",DEGREES(AX7),"")</f>
        <v>152.279716882452</v>
      </c>
      <c r="AZ7" s="8" t="n">
        <f aca="false">IF(A7&lt;&gt;"",IF(OR(P7&lt;&gt;0,Q7&lt;&gt;0),ATAN2(P7,Q7),0),"")</f>
        <v>0.000445457486399925</v>
      </c>
      <c r="BA7" s="8" t="n">
        <f aca="false">IF(A7&lt;&gt;"",DEGREES(AZ7),"")</f>
        <v>0.025522833923222</v>
      </c>
      <c r="BB7" s="8" t="n">
        <f aca="false">IF(A7&lt;&gt;"",SQRT(SUMSQ(S7:U7)),"")</f>
        <v>1303.34570052784</v>
      </c>
      <c r="BC7" s="8" t="n">
        <f aca="false">IF(A7&lt;&gt;"",IF(BB7&lt;&gt;0,ACOS(U7/BB7),0),"")</f>
        <v>2.64671221125468</v>
      </c>
      <c r="BD7" s="8" t="n">
        <f aca="false">IF(A7&lt;&gt;"",DEGREES(BC7),"")</f>
        <v>151.645439290631</v>
      </c>
      <c r="BE7" s="8" t="n">
        <f aca="false">IF(A7&lt;&gt;"",IF(OR(S7&lt;&gt;0,T7&lt;&gt;0),ATAN2(S7,T7),0),"")</f>
        <v>0.192977150991739</v>
      </c>
      <c r="BF7" s="8" t="n">
        <f aca="false">IF(A7&lt;&gt;"",DEGREES(BE7),"")</f>
        <v>11.0567762942855</v>
      </c>
      <c r="BG7" s="8" t="n">
        <f aca="false">IF(A7&lt;&gt;"",SQRT(SUMSQ(V7:X7)),"")</f>
        <v>1305.05730469667</v>
      </c>
      <c r="BH7" s="8" t="n">
        <f aca="false">IF(A7&lt;&gt;"",IF(BG7&lt;&gt;0,ACOS(X7/BG7),0),"")</f>
        <v>2.73605620671081</v>
      </c>
      <c r="BI7" s="8" t="n">
        <f aca="false">IF(A7&lt;&gt;"",DEGREES(BH7),"")</f>
        <v>156.764473155103</v>
      </c>
      <c r="BJ7" s="8" t="n">
        <f aca="false">IF(A7&lt;&gt;"",IF(OR(V7&lt;&gt;0,W7&lt;&gt;0),ATAN2(V7,W7),0),"")</f>
        <v>0.232663778903902</v>
      </c>
      <c r="BK7" s="8" t="n">
        <f aca="false">IF(A7&lt;&gt;"",DEGREES(BJ7),"")</f>
        <v>13.3306525767585</v>
      </c>
      <c r="BL7" s="8" t="n">
        <f aca="false">IF(A7&lt;&gt;"",SQRT(SUMSQ(Y7:AA7)),"")</f>
        <v>1305.64264775748</v>
      </c>
      <c r="BM7" s="8" t="n">
        <f aca="false">IF(A7&lt;&gt;"",IF(BL7&lt;&gt;0,ACOS(AA7/BL7),0),"")</f>
        <v>2.74558809961335</v>
      </c>
      <c r="BN7" s="8" t="n">
        <f aca="false">IF(A7&lt;&gt;"",DEGREES(BM7),"")</f>
        <v>157.310610389189</v>
      </c>
      <c r="BO7" s="8" t="n">
        <f aca="false">IF(A7&lt;&gt;"",IF(OR(Y7&lt;&gt;0,Z7&lt;&gt;0),ATAN2(Y7,Z7),0),"")</f>
        <v>0.000462240092366581</v>
      </c>
      <c r="BP7" s="8" t="n">
        <f aca="false">IF(A7&lt;&gt;"",DEGREES(BO7),"")</f>
        <v>0.0264844064143424</v>
      </c>
      <c r="BQ7" s="8" t="n">
        <f aca="false">IF(A7&lt;&gt;"",SQRT(SUMSQ(AB7:AD7)),"")</f>
        <v>1303.93181193858</v>
      </c>
      <c r="BR7" s="8" t="n">
        <f aca="false">IF(A7&lt;&gt;"",IF(BQ7&lt;&gt;0,ACOS(AD7/BQ7),0),"")</f>
        <v>2.65464647165332</v>
      </c>
      <c r="BS7" s="8" t="n">
        <f aca="false">IF(A7&lt;&gt;"",DEGREES(BR7),"")</f>
        <v>152.10003892503</v>
      </c>
      <c r="BT7" s="8" t="n">
        <f aca="false">IF(A7&lt;&gt;"",IF(OR(AB7&lt;&gt;0,AC7&lt;&gt;0),ATAN2(AB7,AC7),0),"")</f>
        <v>0.000381545344265148</v>
      </c>
      <c r="BU7" s="8" t="n">
        <f aca="false">IF(A7&lt;&gt;"",DEGREES(BT7),"")</f>
        <v>0.021860937919259</v>
      </c>
      <c r="BV7" s="8" t="n">
        <f aca="false">IF(A7&lt;&gt;"",SQRT(SUMSQ(AE7:AG7)),"")</f>
        <v>1211.80609279462</v>
      </c>
      <c r="BW7" s="8" t="n">
        <f aca="false">IF(A7&lt;&gt;"",IF(BV7&lt;&gt;0,ACOS(AG7/BV7),0),"")</f>
        <v>2.69907960329417</v>
      </c>
      <c r="BX7" s="8" t="n">
        <f aca="false">IF(A7&lt;&gt;"",DEGREES(BW7),"")</f>
        <v>154.6458698386</v>
      </c>
      <c r="BY7" s="8" t="n">
        <f aca="false">IF(A7&lt;&gt;"",IF(OR(AF7&lt;&gt;0,AG7&lt;&gt;0),ATAN2(AF7,AG7),0),"")</f>
        <v>-1.52069114147591</v>
      </c>
      <c r="BZ7" s="8" t="n">
        <f aca="false">IF(A7&lt;&gt;"",DEGREES(BY7),"")</f>
        <v>-87.1291843495012</v>
      </c>
      <c r="CA7" s="0" t="n">
        <f aca="false">IF(A7&lt;&gt;"",IF(AND(AI7&lt;Parameters!$B$11,AI7&gt;Parameters!$B$12,AN7&lt;Parameters!$B$11,AN7&gt;Parameters!$B$12,AS7&lt;Parameters!$B$11,AS7&gt;Parameters!$B$12,AX7&lt;Parameters!$B$11,AX7&gt;Parameters!$B$12,BC7&lt;Parameters!$B$11,BC7&gt;Parameters!$B$12,BM7&lt;Parameters!$B$11,BM7&gt;Parameters!$B$12,BR7&lt;Parameters!$B$11,BR7&gt;Parameters!$B$12,BW7&lt;Parameters!$B$11,BW7&gt;Parameters!$B$12),1,0),"")</f>
        <v>1</v>
      </c>
      <c r="CB7" s="0" t="n">
        <f aca="false">IF(A7&lt;&gt;"",IF(OR(AI7&lt;Parameters!$B$12,AI7&gt;Parameters!$B$11),0,1),"")</f>
        <v>1</v>
      </c>
      <c r="CC7" s="0" t="n">
        <f aca="false">IF(A7&lt;&gt;"",IF(OR(AN7&lt;Parameters!$B$12,AN7&gt;Parameters!$B$11),0,1),"")</f>
        <v>1</v>
      </c>
      <c r="CD7" s="0" t="n">
        <f aca="false">IF(A7&lt;&gt;"",IF(OR(AS7&lt;Parameters!$B$12,AS7&gt;Parameters!$B$11),0,1),"")</f>
        <v>1</v>
      </c>
      <c r="CE7" s="0" t="n">
        <f aca="false">IF(A7&lt;&gt;"",IF(OR(AX7&lt;Parameters!$B$12,AX7&gt;Parameters!$B$11),0,1),"")</f>
        <v>1</v>
      </c>
      <c r="CF7" s="0" t="n">
        <f aca="false">IF(A7&lt;&gt;"",IF(OR(BC7&lt;Parameters!$B$12,BC7&gt;Parameters!$B$11),0,1),"")</f>
        <v>1</v>
      </c>
      <c r="CG7" s="0" t="n">
        <f aca="false">IF(A7&lt;&gt;"",IF(OR(BH7&lt;Parameters!$B$12,BH7&gt;Parameters!$B$11),0,1),"")</f>
        <v>1</v>
      </c>
      <c r="CH7" s="0" t="n">
        <f aca="false">IF(A7&lt;&gt;"",IF(OR(BM7&lt;Parameters!$B$12,BM7&gt;Parameters!$B$11),0,1),"")</f>
        <v>1</v>
      </c>
      <c r="CI7" s="0" t="n">
        <f aca="false">IF(A7&lt;&gt;"",IF(OR(BR7&lt;Parameters!$B$12,BR7&gt;Parameters!$B$11),0,1),"")</f>
        <v>1</v>
      </c>
      <c r="CJ7" s="0" t="n">
        <f aca="false">IF(A7&lt;&gt;"",IF(OR(BW7&lt;Parameters!$B$12,BW7&gt;Parameters!$B$11),0,1),"")</f>
        <v>1</v>
      </c>
      <c r="CK7" s="26" t="n">
        <f aca="false">IF(A7&lt;&gt;"",SUM(CB7:CJ7)/9,"")</f>
        <v>1</v>
      </c>
      <c r="CL7" s="0" t="n">
        <f aca="false">IF(A7&lt;&gt;"",CK7*9,"")</f>
        <v>9</v>
      </c>
      <c r="CM7" s="8" t="str">
        <f aca="false">IF(A7&lt;&gt;"",TEXT(B7,CM$2)&amp;" "&amp;TEXT(A7,CM$2),"")</f>
        <v>00 04</v>
      </c>
    </row>
    <row r="8" customFormat="false" ht="15" hidden="false" customHeight="false" outlineLevel="0" collapsed="false">
      <c r="A8" s="0" t="n">
        <f aca="false">IF(OR(B7&lt;Parameters!$K$12,A7&lt;Parameters!$K$12),IF(A7&lt;Parameters!$K$12,A7+1,0),"")</f>
        <v>5</v>
      </c>
      <c r="B8" s="0" t="n">
        <f aca="false">IF(A8&lt;&gt;"",IF(A8=0,B7+1,B7),"")</f>
        <v>0</v>
      </c>
      <c r="C8" s="24" t="n">
        <f aca="false">IF(A8&lt;&gt;"",-_phi*(A8+0.5),"")</f>
        <v>-0.557189633674921</v>
      </c>
      <c r="D8" s="8" t="n">
        <f aca="false">IF(A8&lt;&gt;"",DEGREES(C8),"")</f>
        <v>-31.9246143980134</v>
      </c>
      <c r="E8" s="24" t="n">
        <f aca="false">IF(A8&lt;&gt;"",_phi*(B8+0.5),"")</f>
        <v>0.0506536030613565</v>
      </c>
      <c r="F8" s="8" t="n">
        <f aca="false">IF(A8&lt;&gt;"",DEGREES(E8),"")</f>
        <v>2.90223767254667</v>
      </c>
      <c r="G8" s="8" t="n">
        <f aca="false">IF(A8&lt;&gt;"",LOOKUP(A8,h!$A$3:$A$30,h!$D$3:$D$30),"")</f>
        <v>635.446355404857</v>
      </c>
      <c r="H8" s="8" t="n">
        <f aca="false">IF(A8&lt;&gt;"",LOOKUP(B8,h!$A$3:$A$30,h!$D$3:$D$30),"")</f>
        <v>100.484049699429</v>
      </c>
      <c r="I8" s="8" t="n">
        <f aca="false">IF(A8&lt;&gt;"",_zif,"")</f>
        <v>-990</v>
      </c>
      <c r="J8" s="8" t="n">
        <f aca="false">IF(A8&lt;&gt;"",$G8+'v1 Frame'!D$3*COS($C8)+'v1 Frame'!E$3*SIN($C8)*SIN($E8)+'v1 Frame'!F$3*SIN($C8)*COS($E8),"")</f>
        <v>550.24937336271</v>
      </c>
      <c r="K8" s="8" t="n">
        <f aca="false">IF(A8&lt;&gt;"",$H8+'v1 Frame'!E$3*COS($E8)-'v1 Frame'!F$3*SIN($E8),"")</f>
        <v>100.484049699429</v>
      </c>
      <c r="L8" s="8" t="n">
        <f aca="false">IF(A8&lt;&gt;"",$I8-'v1 Frame'!D$3*SIN($C8)+'v1 Frame'!E$3*COS($C8)*SIN($E8)+'v1 Frame'!F$3*COS($C8)*COS($E8),"")</f>
        <v>-1043.08124575507</v>
      </c>
      <c r="M8" s="8" t="n">
        <f aca="false">IF(A8&lt;&gt;"",$G8+'v1 Frame'!G$3*COS($C8)+'v1 Frame'!H$3*SIN($C8)*SIN($E8)+'v1 Frame'!I$3*SIN($C8)*COS($E8),"")</f>
        <v>552.936980066446</v>
      </c>
      <c r="N8" s="8" t="n">
        <f aca="false">IF(A8&lt;&gt;"",$H8+'v1 Frame'!H$3*COS($E8)-'v1 Frame'!I$3*SIN($E8),"")</f>
        <v>0.232799042056271</v>
      </c>
      <c r="O8" s="8" t="n">
        <f aca="false">IF(A8&lt;&gt;"",$I8-'v1 Frame'!G$3*SIN($C8)+'v1 Frame'!H$3*COS($C8)*SIN($E8)+'v1 Frame'!I$3*COS($C8)*COS($E8),"")</f>
        <v>-1047.39493464495</v>
      </c>
      <c r="P8" s="8" t="n">
        <f aca="false">IF(A8&lt;&gt;"",$G8+'v1 Frame'!J$3*COS($C8)+'v1 Frame'!K$3*SIN($C8)*SIN($E8)+'v1 Frame'!L$3*SIN($C8)*COS($E8),"")</f>
        <v>638.133962108593</v>
      </c>
      <c r="Q8" s="8" t="n">
        <f aca="false">IF(A8&lt;&gt;"",$H8+'v1 Frame'!K$3*COS($E8)-'v1 Frame'!L$3*SIN($E8),"")</f>
        <v>0.232799042056271</v>
      </c>
      <c r="R8" s="8" t="n">
        <f aca="false">IF(A8&lt;&gt;"",$I8-'v1 Frame'!J$3*SIN($C8)+'v1 Frame'!K$3*COS($C8)*SIN($E8)+'v1 Frame'!L$3*COS($C8)*COS($E8),"")</f>
        <v>-994.313688889878</v>
      </c>
      <c r="S8" s="8" t="n">
        <f aca="false">IF(A8&lt;&gt;"",$G8+'v1 Frame'!M$3*COS($C8)+'v1 Frame'!N$3*SIN($C8)*SIN($E8)+'v1 Frame'!O$3*SIN($C8)*COS($E8),"")</f>
        <v>738.009663265404</v>
      </c>
      <c r="T8" s="8" t="n">
        <f aca="false">IF(A8&lt;&gt;"",$H8+'v1 Frame'!N$3*COS($E8)-'v1 Frame'!O$3*SIN($E8),"")</f>
        <v>118.711549818951</v>
      </c>
      <c r="U8" s="8" t="n">
        <f aca="false">IF(A8&lt;&gt;"",$I8-'v1 Frame'!M$3*SIN($C8)+'v1 Frame'!N$3*COS($C8)*SIN($E8)+'v1 Frame'!O$3*COS($C8)*COS($E8),"")</f>
        <v>-1137.36035410319</v>
      </c>
      <c r="V8" s="8" t="n">
        <f aca="false">IF(A8&lt;&gt;"",$G8+'v1 Frame'!P$3*COS($C8)+'v1 Frame'!Q$3*SIN($C8)*SIN($E8)+'v1 Frame'!R$3*SIN($C8)*COS($E8),"")</f>
        <v>637.322320851957</v>
      </c>
      <c r="W8" s="8" t="n">
        <f aca="false">IF(A8&lt;&gt;"",$H8+'v1 Frame'!Q$3*COS($E8)-'v1 Frame'!R$3*SIN($E8),"")</f>
        <v>118.711549818951</v>
      </c>
      <c r="X8" s="8" t="n">
        <f aca="false">IF(A8&lt;&gt;"",$I8-'v1 Frame'!P$3*SIN($C8)+'v1 Frame'!Q$3*COS($C8)*SIN($E8)+'v1 Frame'!R$3*COS($C8)*COS($E8),"")</f>
        <v>-1200.09273545009</v>
      </c>
      <c r="Y8" s="8" t="n">
        <f aca="false">IF(A8&lt;&gt;"",$G8+'v1 Frame'!S$3*COS($C8)+'v1 Frame'!T$3*SIN($C8)*SIN($E8)+'v1 Frame'!U$3*SIN($C8)*COS($E8),"")</f>
        <v>640.498583320008</v>
      </c>
      <c r="Z8" s="8" t="n">
        <f aca="false">IF(A8&lt;&gt;"",$H8+'v1 Frame'!T$3*COS($E8)-'v1 Frame'!U$3*SIN($E8),"")</f>
        <v>0.232799042055813</v>
      </c>
      <c r="AA8" s="8" t="n">
        <f aca="false">IF(A8&lt;&gt;"",$I8-'v1 Frame'!S$3*SIN($C8)+'v1 Frame'!T$3*COS($C8)*SIN($E8)+'v1 Frame'!U$3*COS($C8)*COS($E8),"")</f>
        <v>-1205.19073141086</v>
      </c>
      <c r="AB8" s="8" t="n">
        <f aca="false">IF(A8&lt;&gt;"",$G8+'v1 Frame'!V$3*COS($C8)+'v1 Frame'!W$3*SIN($C8)*SIN($E8)+'v1 Frame'!X$3*SIN($C8)*COS($E8),"")</f>
        <v>741.185925733455</v>
      </c>
      <c r="AC8" s="8" t="n">
        <f aca="false">IF(A8&lt;&gt;"",$H8+'v1 Frame'!W$3*COS($E8)-'v1 Frame'!X$3*SIN($E8),"")</f>
        <v>0.232799042055813</v>
      </c>
      <c r="AD8" s="8" t="n">
        <f aca="false">IF(A8&lt;&gt;"",$I8-'v1 Frame'!V$3*SIN($C8)+'v1 Frame'!W$3*COS($C8)*SIN($E8)+'v1 Frame'!X$3*COS($C8)*COS($E8),"")</f>
        <v>-1142.45835006396</v>
      </c>
      <c r="AE8" s="25" t="n">
        <f aca="false">IF(A8&lt;&gt;"",$G8+'v1 Frame'!Y$3*COS($C8)+'v1 Frame'!Z$3*SIN($C8)*SIN($E8)+'v1 Frame'!AA$3*SIN($C8)*COS($E8),"")</f>
        <v>641.722895514179</v>
      </c>
      <c r="AF8" s="25" t="n">
        <f aca="false">IF(A8&lt;&gt;"",$H8+'v1 Frame'!Z$3*COS($E8)-'v1 Frame'!AA$3*SIN($E8),"")</f>
        <v>54.9152994006232</v>
      </c>
      <c r="AG8" s="25" t="n">
        <f aca="false">IF(A8&lt;&gt;"",$I8-'v1 Frame'!Y$3*SIN($C8)+'v1 Frame'!Z$3*COS($C8)*SIN($E8)+'v1 Frame'!AA$3*COS($C8)*COS($E8),"")</f>
        <v>-1094.98650503975</v>
      </c>
      <c r="AH8" s="8" t="n">
        <f aca="false">IF(A8&lt;&gt;"",SQRT(SUMSQ(G8:I8)),"")</f>
        <v>1180.673161735</v>
      </c>
      <c r="AI8" s="8" t="n">
        <f aca="false">IF(A8&lt;&gt;"",IF(AH8&lt;&gt;0,ACOS(I8/AH8),0),"")</f>
        <v>2.56532953258084</v>
      </c>
      <c r="AJ8" s="8" t="n">
        <f aca="false">IF(A8&lt;&gt;"",DEGREES(AI8),"")</f>
        <v>146.98255527715</v>
      </c>
      <c r="AK8" s="8" t="n">
        <f aca="false">IF(A8&lt;&gt;"",IF(OR(G8&lt;&gt;0,H8&lt;&gt;0),ATAN2(G8,H8),0),"")</f>
        <v>0.156832817872479</v>
      </c>
      <c r="AL8" s="8" t="n">
        <f aca="false">IF(A8&lt;&gt;"",DEGREES(AK8),"")</f>
        <v>8.98585855323698</v>
      </c>
      <c r="AM8" s="8" t="n">
        <f aca="false">IF(A8&lt;&gt;"",SQRT(SUMSQ(J8:L8)),"")</f>
        <v>1183.59194926968</v>
      </c>
      <c r="AN8" s="8" t="n">
        <f aca="false">IF(A8&lt;&gt;"",IF(AM8&lt;&gt;0,ACOS(L8/AM8),0),"")</f>
        <v>2.64936971183586</v>
      </c>
      <c r="AO8" s="8" t="n">
        <f aca="false">IF(A8&lt;&gt;"",DEGREES(AN8),"")</f>
        <v>151.797702857986</v>
      </c>
      <c r="AP8" s="8" t="n">
        <f aca="false">IF(A8&lt;&gt;"",IF(OR(J8&lt;&gt;0,K8&lt;&gt;0),ATAN2(J8,K8),0),"")</f>
        <v>0.180625169422104</v>
      </c>
      <c r="AQ8" s="8" t="n">
        <f aca="false">IF(A8&lt;&gt;"",DEGREES(AP8),"")</f>
        <v>10.349059881722</v>
      </c>
      <c r="AR8" s="8" t="n">
        <f aca="false">IF(A8&lt;&gt;"",SQRT(SUMSQ(M8:O8)),"")</f>
        <v>1184.38824176884</v>
      </c>
      <c r="AS8" s="8" t="n">
        <f aca="false">IF(A8&lt;&gt;"",IF(AR8&lt;&gt;0,ACOS(O8/AR8),0),"")</f>
        <v>2.65586209588379</v>
      </c>
      <c r="AT8" s="8" t="n">
        <f aca="false">IF(A8&lt;&gt;"",DEGREES(AS8),"")</f>
        <v>152.16968906291</v>
      </c>
      <c r="AU8" s="8" t="n">
        <f aca="false">IF(A8&lt;&gt;"",IF(OR(M8&lt;&gt;0,N8&lt;&gt;0),ATAN2(M8,N8),0),"")</f>
        <v>0.000421022714510733</v>
      </c>
      <c r="AV8" s="8" t="n">
        <f aca="false">IF(A8&lt;&gt;"",DEGREES(AU8),"")</f>
        <v>0.0241228246206064</v>
      </c>
      <c r="AW8" s="8" t="n">
        <f aca="false">IF(A8&lt;&gt;"",SQRT(SUMSQ(P8:R8)),"")</f>
        <v>1181.47142145107</v>
      </c>
      <c r="AX8" s="8" t="n">
        <f aca="false">IF(A8&lt;&gt;"",IF(AW8&lt;&gt;0,ACOS(R8/AW8),0),"")</f>
        <v>2.57101531609396</v>
      </c>
      <c r="AY8" s="8" t="n">
        <f aca="false">IF(A8&lt;&gt;"",DEGREES(AX8),"")</f>
        <v>147.308326675677</v>
      </c>
      <c r="AZ8" s="8" t="n">
        <f aca="false">IF(A8&lt;&gt;"",IF(OR(P8&lt;&gt;0,Q8&lt;&gt;0),ATAN2(P8,Q8),0),"")</f>
        <v>0.000364812164140976</v>
      </c>
      <c r="BA8" s="8" t="n">
        <f aca="false">IF(A8&lt;&gt;"",DEGREES(AZ8),"")</f>
        <v>0.0209021973203118</v>
      </c>
      <c r="BB8" s="8" t="n">
        <f aca="false">IF(A8&lt;&gt;"",SQRT(SUMSQ(S8:U8)),"")</f>
        <v>1361.00671204049</v>
      </c>
      <c r="BC8" s="8" t="n">
        <f aca="false">IF(A8&lt;&gt;"",IF(BB8&lt;&gt;0,ACOS(U8/BB8),0),"")</f>
        <v>2.56015840299887</v>
      </c>
      <c r="BD8" s="8" t="n">
        <f aca="false">IF(A8&lt;&gt;"",DEGREES(BC8),"")</f>
        <v>146.686271376788</v>
      </c>
      <c r="BE8" s="8" t="n">
        <f aca="false">IF(A8&lt;&gt;"",IF(OR(S8&lt;&gt;0,T8&lt;&gt;0),ATAN2(S8,T8),0),"")</f>
        <v>0.159487495513838</v>
      </c>
      <c r="BF8" s="8" t="n">
        <f aca="false">IF(A8&lt;&gt;"",DEGREES(BE8),"")</f>
        <v>9.13796037805455</v>
      </c>
      <c r="BG8" s="8" t="n">
        <f aca="false">IF(A8&lt;&gt;"",SQRT(SUMSQ(V8:X8)),"")</f>
        <v>1363.99954046789</v>
      </c>
      <c r="BH8" s="8" t="n">
        <f aca="false">IF(A8&lt;&gt;"",IF(BG8&lt;&gt;0,ACOS(X8/BG8),0),"")</f>
        <v>2.64630847436064</v>
      </c>
      <c r="BI8" s="8" t="n">
        <f aca="false">IF(A8&lt;&gt;"",DEGREES(BH8),"")</f>
        <v>151.622306870569</v>
      </c>
      <c r="BJ8" s="8" t="n">
        <f aca="false">IF(A8&lt;&gt;"",IF(OR(V8&lt;&gt;0,W8&lt;&gt;0),ATAN2(V8,W8),0),"")</f>
        <v>0.184155700245609</v>
      </c>
      <c r="BK8" s="8" t="n">
        <f aca="false">IF(A8&lt;&gt;"",DEGREES(BJ8),"")</f>
        <v>10.5513443973497</v>
      </c>
      <c r="BL8" s="8" t="n">
        <f aca="false">IF(A8&lt;&gt;"",SQRT(SUMSQ(Y8:AA8)),"")</f>
        <v>1364.81617388898</v>
      </c>
      <c r="BM8" s="8" t="n">
        <f aca="false">IF(A8&lt;&gt;"",IF(BL8&lt;&gt;0,ACOS(AA8/BL8),0),"")</f>
        <v>2.65310272939567</v>
      </c>
      <c r="BN8" s="8" t="n">
        <f aca="false">IF(A8&lt;&gt;"",DEGREES(BM8),"")</f>
        <v>152.011589009011</v>
      </c>
      <c r="BO8" s="8" t="n">
        <f aca="false">IF(A8&lt;&gt;"",IF(OR(Y8&lt;&gt;0,Z8&lt;&gt;0),ATAN2(Y8,Z8),0),"")</f>
        <v>0.000363465334454981</v>
      </c>
      <c r="BP8" s="8" t="n">
        <f aca="false">IF(A8&lt;&gt;"",DEGREES(BO8),"")</f>
        <v>0.0208250296635813</v>
      </c>
      <c r="BQ8" s="8" t="n">
        <f aca="false">IF(A8&lt;&gt;"",SQRT(SUMSQ(AB8:AD8)),"")</f>
        <v>1361.82514014524</v>
      </c>
      <c r="BR8" s="8" t="n">
        <f aca="false">IF(A8&lt;&gt;"",IF(BQ8&lt;&gt;0,ACOS(AD8/BQ8),0),"")</f>
        <v>2.56608674680623</v>
      </c>
      <c r="BS8" s="8" t="n">
        <f aca="false">IF(A8&lt;&gt;"",DEGREES(BR8),"")</f>
        <v>147.025940456453</v>
      </c>
      <c r="BT8" s="8" t="n">
        <f aca="false">IF(A8&lt;&gt;"",IF(OR(AB8&lt;&gt;0,AC8&lt;&gt;0),ATAN2(AB8,AC8),0),"")</f>
        <v>0.000314089928475154</v>
      </c>
      <c r="BU8" s="8" t="n">
        <f aca="false">IF(A8&lt;&gt;"",DEGREES(BT8),"")</f>
        <v>0.0179960272891922</v>
      </c>
      <c r="BV8" s="8" t="n">
        <f aca="false">IF(A8&lt;&gt;"",SQRT(SUMSQ(AE8:AG8)),"")</f>
        <v>1270.36192124706</v>
      </c>
      <c r="BW8" s="8" t="n">
        <f aca="false">IF(A8&lt;&gt;"",IF(BV8&lt;&gt;0,ACOS(AG8/BV8),0),"")</f>
        <v>2.60989668746752</v>
      </c>
      <c r="BX8" s="8" t="n">
        <f aca="false">IF(A8&lt;&gt;"",DEGREES(BW8),"")</f>
        <v>149.536065157063</v>
      </c>
      <c r="BY8" s="8" t="n">
        <f aca="false">IF(A8&lt;&gt;"",IF(OR(AF8&lt;&gt;0,AG8&lt;&gt;0),ATAN2(AF8,AG8),0),"")</f>
        <v>-1.52068673378022</v>
      </c>
      <c r="BZ8" s="8" t="n">
        <f aca="false">IF(A8&lt;&gt;"",DEGREES(BY8),"")</f>
        <v>-87.1289318071409</v>
      </c>
      <c r="CA8" s="0" t="n">
        <f aca="false">IF(A8&lt;&gt;"",IF(AND(AI8&lt;Parameters!$B$11,AI8&gt;Parameters!$B$12,AN8&lt;Parameters!$B$11,AN8&gt;Parameters!$B$12,AS8&lt;Parameters!$B$11,AS8&gt;Parameters!$B$12,AX8&lt;Parameters!$B$11,AX8&gt;Parameters!$B$12,BC8&lt;Parameters!$B$11,BC8&gt;Parameters!$B$12,BM8&lt;Parameters!$B$11,BM8&gt;Parameters!$B$12,BR8&lt;Parameters!$B$11,BR8&gt;Parameters!$B$12,BW8&lt;Parameters!$B$11,BW8&gt;Parameters!$B$12),1,0),"")</f>
        <v>1</v>
      </c>
      <c r="CB8" s="0" t="n">
        <f aca="false">IF(A8&lt;&gt;"",IF(OR(AI8&lt;Parameters!$B$12,AI8&gt;Parameters!$B$11),0,1),"")</f>
        <v>1</v>
      </c>
      <c r="CC8" s="0" t="n">
        <f aca="false">IF(A8&lt;&gt;"",IF(OR(AN8&lt;Parameters!$B$12,AN8&gt;Parameters!$B$11),0,1),"")</f>
        <v>1</v>
      </c>
      <c r="CD8" s="0" t="n">
        <f aca="false">IF(A8&lt;&gt;"",IF(OR(AS8&lt;Parameters!$B$12,AS8&gt;Parameters!$B$11),0,1),"")</f>
        <v>1</v>
      </c>
      <c r="CE8" s="0" t="n">
        <f aca="false">IF(A8&lt;&gt;"",IF(OR(AX8&lt;Parameters!$B$12,AX8&gt;Parameters!$B$11),0,1),"")</f>
        <v>1</v>
      </c>
      <c r="CF8" s="0" t="n">
        <f aca="false">IF(A8&lt;&gt;"",IF(OR(BC8&lt;Parameters!$B$12,BC8&gt;Parameters!$B$11),0,1),"")</f>
        <v>1</v>
      </c>
      <c r="CG8" s="0" t="n">
        <f aca="false">IF(A8&lt;&gt;"",IF(OR(BH8&lt;Parameters!$B$12,BH8&gt;Parameters!$B$11),0,1),"")</f>
        <v>1</v>
      </c>
      <c r="CH8" s="0" t="n">
        <f aca="false">IF(A8&lt;&gt;"",IF(OR(BM8&lt;Parameters!$B$12,BM8&gt;Parameters!$B$11),0,1),"")</f>
        <v>1</v>
      </c>
      <c r="CI8" s="0" t="n">
        <f aca="false">IF(A8&lt;&gt;"",IF(OR(BR8&lt;Parameters!$B$12,BR8&gt;Parameters!$B$11),0,1),"")</f>
        <v>1</v>
      </c>
      <c r="CJ8" s="0" t="n">
        <f aca="false">IF(A8&lt;&gt;"",IF(OR(BW8&lt;Parameters!$B$12,BW8&gt;Parameters!$B$11),0,1),"")</f>
        <v>1</v>
      </c>
      <c r="CK8" s="26" t="n">
        <f aca="false">IF(A8&lt;&gt;"",SUM(CB8:CJ8)/9,"")</f>
        <v>1</v>
      </c>
      <c r="CL8" s="0" t="n">
        <f aca="false">IF(A8&lt;&gt;"",CK8*9,"")</f>
        <v>9</v>
      </c>
      <c r="CM8" s="8" t="str">
        <f aca="false">IF(A8&lt;&gt;"",TEXT(B8,CM$2)&amp;" "&amp;TEXT(A8,CM$2),"")</f>
        <v>00 05</v>
      </c>
    </row>
    <row r="9" customFormat="false" ht="15" hidden="false" customHeight="false" outlineLevel="0" collapsed="false">
      <c r="A9" s="0" t="n">
        <f aca="false">IF(OR(B8&lt;Parameters!$K$12,A8&lt;Parameters!$K$12),IF(A8&lt;Parameters!$K$12,A8+1,0),"")</f>
        <v>6</v>
      </c>
      <c r="B9" s="0" t="n">
        <f aca="false">IF(A9&lt;&gt;"",IF(A9=0,B8+1,B8),"")</f>
        <v>0</v>
      </c>
      <c r="C9" s="24" t="n">
        <f aca="false">IF(A9&lt;&gt;"",-_phi*(A9+0.5),"")</f>
        <v>-0.658496839797635</v>
      </c>
      <c r="D9" s="8" t="n">
        <f aca="false">IF(A9&lt;&gt;"",DEGREES(C9),"")</f>
        <v>-37.7290897431068</v>
      </c>
      <c r="E9" s="24" t="n">
        <f aca="false">IF(A9&lt;&gt;"",_phi*(B9+0.5),"")</f>
        <v>0.0506536030613565</v>
      </c>
      <c r="F9" s="8" t="n">
        <f aca="false">IF(A9&lt;&gt;"",DEGREES(E9),"")</f>
        <v>2.90223767254667</v>
      </c>
      <c r="G9" s="8" t="n">
        <f aca="false">IF(A9&lt;&gt;"",LOOKUP(A9,h!$A$3:$A$30,h!$D$3:$D$30),"")</f>
        <v>757.776759954001</v>
      </c>
      <c r="H9" s="8" t="n">
        <f aca="false">IF(A9&lt;&gt;"",LOOKUP(B9,h!$A$3:$A$30,h!$D$3:$D$30),"")</f>
        <v>100.484049699429</v>
      </c>
      <c r="I9" s="8" t="n">
        <f aca="false">IF(A9&lt;&gt;"",_zif,"")</f>
        <v>-990</v>
      </c>
      <c r="J9" s="8" t="n">
        <f aca="false">IF(A9&lt;&gt;"",$G9+'v1 Frame'!D$3*COS($C9)+'v1 Frame'!E$3*SIN($C9)*SIN($E9)+'v1 Frame'!F$3*SIN($C9)*COS($E9),"")</f>
        <v>678.384917881252</v>
      </c>
      <c r="K9" s="8" t="n">
        <f aca="false">IF(A9&lt;&gt;"",$H9+'v1 Frame'!E$3*COS($E9)-'v1 Frame'!F$3*SIN($E9),"")</f>
        <v>100.484049699429</v>
      </c>
      <c r="L9" s="8" t="n">
        <f aca="false">IF(A9&lt;&gt;"",$I9-'v1 Frame'!D$3*SIN($C9)+'v1 Frame'!E$3*COS($C9)*SIN($E9)+'v1 Frame'!F$3*COS($C9)*COS($E9),"")</f>
        <v>-1051.42540038368</v>
      </c>
      <c r="M9" s="8" t="n">
        <f aca="false">IF(A9&lt;&gt;"",$G9+'v1 Frame'!G$3*COS($C9)+'v1 Frame'!H$3*SIN($C9)*SIN($E9)+'v1 Frame'!I$3*SIN($C9)*COS($E9),"")</f>
        <v>681.49500536135</v>
      </c>
      <c r="N9" s="8" t="n">
        <f aca="false">IF(A9&lt;&gt;"",$H9+'v1 Frame'!H$3*COS($E9)-'v1 Frame'!I$3*SIN($E9),"")</f>
        <v>0.232799042056271</v>
      </c>
      <c r="O9" s="8" t="n">
        <f aca="false">IF(A9&lt;&gt;"",$I9-'v1 Frame'!G$3*SIN($C9)+'v1 Frame'!H$3*COS($C9)*SIN($E9)+'v1 Frame'!I$3*COS($C9)*COS($E9),"")</f>
        <v>-1055.44516374721</v>
      </c>
      <c r="P9" s="8" t="n">
        <f aca="false">IF(A9&lt;&gt;"",$G9+'v1 Frame'!J$3*COS($C9)+'v1 Frame'!K$3*SIN($C9)*SIN($E9)+'v1 Frame'!L$3*SIN($C9)*COS($E9),"")</f>
        <v>760.886847434099</v>
      </c>
      <c r="Q9" s="8" t="n">
        <f aca="false">IF(A9&lt;&gt;"",$H9+'v1 Frame'!K$3*COS($E9)-'v1 Frame'!L$3*SIN($E9),"")</f>
        <v>0.232799042056271</v>
      </c>
      <c r="R9" s="8" t="n">
        <f aca="false">IF(A9&lt;&gt;"",$I9-'v1 Frame'!J$3*SIN($C9)+'v1 Frame'!K$3*COS($C9)*SIN($E9)+'v1 Frame'!L$3*COS($C9)*COS($E9),"")</f>
        <v>-994.019763363528</v>
      </c>
      <c r="S9" s="8" t="n">
        <f aca="false">IF(A9&lt;&gt;"",$G9+'v1 Frame'!M$3*COS($C9)+'v1 Frame'!N$3*SIN($C9)*SIN($E9)+'v1 Frame'!O$3*SIN($C9)*COS($E9),"")</f>
        <v>874.717349499858</v>
      </c>
      <c r="T9" s="8" t="n">
        <f aca="false">IF(A9&lt;&gt;"",$H9+'v1 Frame'!N$3*COS($E9)-'v1 Frame'!O$3*SIN($E9),"")</f>
        <v>118.711549818951</v>
      </c>
      <c r="U9" s="8" t="n">
        <f aca="false">IF(A9&lt;&gt;"",$I9-'v1 Frame'!M$3*SIN($C9)+'v1 Frame'!N$3*COS($C9)*SIN($E9)+'v1 Frame'!O$3*COS($C9)*COS($E9),"")</f>
        <v>-1126.23217166801</v>
      </c>
      <c r="V9" s="8" t="n">
        <f aca="false">IF(A9&lt;&gt;"",$G9+'v1 Frame'!P$3*COS($C9)+'v1 Frame'!Q$3*SIN($C9)*SIN($E9)+'v1 Frame'!R$3*SIN($C9)*COS($E9),"")</f>
        <v>780.890627050245</v>
      </c>
      <c r="W9" s="8" t="n">
        <f aca="false">IF(A9&lt;&gt;"",$H9+'v1 Frame'!Q$3*COS($E9)-'v1 Frame'!R$3*SIN($E9),"")</f>
        <v>118.711549818951</v>
      </c>
      <c r="X9" s="8" t="n">
        <f aca="false">IF(A9&lt;&gt;"",$I9-'v1 Frame'!P$3*SIN($C9)+'v1 Frame'!Q$3*COS($C9)*SIN($E9)+'v1 Frame'!R$3*COS($C9)*COS($E9),"")</f>
        <v>-1198.82582666691</v>
      </c>
      <c r="Y9" s="8" t="n">
        <f aca="false">IF(A9&lt;&gt;"",$G9+'v1 Frame'!S$3*COS($C9)+'v1 Frame'!T$3*SIN($C9)*SIN($E9)+'v1 Frame'!U$3*SIN($C9)*COS($E9),"")</f>
        <v>784.566184981269</v>
      </c>
      <c r="Z9" s="8" t="n">
        <f aca="false">IF(A9&lt;&gt;"",$H9+'v1 Frame'!T$3*COS($E9)-'v1 Frame'!U$3*SIN($E9),"")</f>
        <v>0.232799042055813</v>
      </c>
      <c r="AA9" s="8" t="n">
        <f aca="false">IF(A9&lt;&gt;"",$I9-'v1 Frame'!S$3*SIN($C9)+'v1 Frame'!T$3*COS($C9)*SIN($E9)+'v1 Frame'!U$3*COS($C9)*COS($E9),"")</f>
        <v>-1203.57645609653</v>
      </c>
      <c r="AB9" s="8" t="n">
        <f aca="false">IF(A9&lt;&gt;"",$G9+'v1 Frame'!V$3*COS($C9)+'v1 Frame'!W$3*SIN($C9)*SIN($E9)+'v1 Frame'!X$3*SIN($C9)*COS($E9),"")</f>
        <v>878.392907430882</v>
      </c>
      <c r="AC9" s="8" t="n">
        <f aca="false">IF(A9&lt;&gt;"",$H9+'v1 Frame'!W$3*COS($E9)-'v1 Frame'!X$3*SIN($E9),"")</f>
        <v>0.232799042055813</v>
      </c>
      <c r="AD9" s="8" t="n">
        <f aca="false">IF(A9&lt;&gt;"",$I9-'v1 Frame'!V$3*SIN($C9)+'v1 Frame'!W$3*COS($C9)*SIN($E9)+'v1 Frame'!X$3*COS($C9)*COS($E9),"")</f>
        <v>-1130.98280109764</v>
      </c>
      <c r="AE9" s="25" t="n">
        <f aca="false">IF(A9&lt;&gt;"",$G9+'v1 Frame'!Y$3*COS($C9)+'v1 Frame'!Z$3*SIN($C9)*SIN($E9)+'v1 Frame'!AA$3*SIN($C9)*COS($E9),"")</f>
        <v>774.638824949119</v>
      </c>
      <c r="AF9" s="25" t="n">
        <f aca="false">IF(A9&lt;&gt;"",$H9+'v1 Frame'!Z$3*COS($E9)-'v1 Frame'!AA$3*SIN($E9),"")</f>
        <v>54.9152994006232</v>
      </c>
      <c r="AG9" s="25" t="n">
        <f aca="false">IF(A9&lt;&gt;"",$I9-'v1 Frame'!Y$3*SIN($C9)+'v1 Frame'!Z$3*COS($C9)*SIN($E9)+'v1 Frame'!AA$3*COS($C9)*COS($E9),"")</f>
        <v>-1093.81344787794</v>
      </c>
      <c r="AH9" s="8" t="n">
        <f aca="false">IF(A9&lt;&gt;"",SQRT(SUMSQ(G9:I9)),"")</f>
        <v>1250.76882842929</v>
      </c>
      <c r="AI9" s="8" t="n">
        <f aca="false">IF(A9&lt;&gt;"",IF(AH9&lt;&gt;0,ACOS(I9/AH9),0),"")</f>
        <v>2.48407729953802</v>
      </c>
      <c r="AJ9" s="8" t="n">
        <f aca="false">IF(A9&lt;&gt;"",DEGREES(AI9),"")</f>
        <v>142.327145247783</v>
      </c>
      <c r="AK9" s="8" t="n">
        <f aca="false">IF(A9&lt;&gt;"",IF(OR(G9&lt;&gt;0,H9&lt;&gt;0),ATAN2(G9,H9),0),"")</f>
        <v>0.131834636914972</v>
      </c>
      <c r="AL9" s="8" t="n">
        <f aca="false">IF(A9&lt;&gt;"",DEGREES(AK9),"")</f>
        <v>7.55356828886752</v>
      </c>
      <c r="AM9" s="8" t="n">
        <f aca="false">IF(A9&lt;&gt;"",SQRT(SUMSQ(J9:L9)),"")</f>
        <v>1255.30813493131</v>
      </c>
      <c r="AN9" s="8" t="n">
        <f aca="false">IF(A9&lt;&gt;"",IF(AM9&lt;&gt;0,ACOS(L9/AM9),0),"")</f>
        <v>2.56364114285516</v>
      </c>
      <c r="AO9" s="8" t="n">
        <f aca="false">IF(A9&lt;&gt;"",DEGREES(AN9),"")</f>
        <v>146.885817671696</v>
      </c>
      <c r="AP9" s="8" t="n">
        <f aca="false">IF(A9&lt;&gt;"",IF(OR(J9&lt;&gt;0,K9&lt;&gt;0),ATAN2(J9,K9),0),"")</f>
        <v>0.1470532286989</v>
      </c>
      <c r="AQ9" s="8" t="n">
        <f aca="false">IF(A9&lt;&gt;"",DEGREES(AP9),"")</f>
        <v>8.42552936821905</v>
      </c>
      <c r="AR9" s="8" t="n">
        <f aca="false">IF(A9&lt;&gt;"",SQRT(SUMSQ(M9:O9)),"")</f>
        <v>1256.34389806503</v>
      </c>
      <c r="AS9" s="8" t="n">
        <f aca="false">IF(A9&lt;&gt;"",IF(AR9&lt;&gt;0,ACOS(O9/AR9),0),"")</f>
        <v>2.56825016524389</v>
      </c>
      <c r="AT9" s="8" t="n">
        <f aca="false">IF(A9&lt;&gt;"",DEGREES(AS9),"")</f>
        <v>147.149895202251</v>
      </c>
      <c r="AU9" s="8" t="n">
        <f aca="false">IF(A9&lt;&gt;"",IF(OR(M9&lt;&gt;0,N9&lt;&gt;0),ATAN2(M9,N9),0),"")</f>
        <v>0.00034160049768473</v>
      </c>
      <c r="AV9" s="8" t="n">
        <f aca="false">IF(A9&lt;&gt;"",DEGREES(AU9),"")</f>
        <v>0.0195722667969035</v>
      </c>
      <c r="AW9" s="8" t="n">
        <f aca="false">IF(A9&lt;&gt;"",SQRT(SUMSQ(P9:R9)),"")</f>
        <v>1251.80834745215</v>
      </c>
      <c r="AX9" s="8" t="n">
        <f aca="false">IF(A9&lt;&gt;"",IF(AW9&lt;&gt;0,ACOS(R9/AW9),0),"")</f>
        <v>2.48826748006699</v>
      </c>
      <c r="AY9" s="8" t="n">
        <f aca="false">IF(A9&lt;&gt;"",DEGREES(AX9),"")</f>
        <v>142.567224907492</v>
      </c>
      <c r="AZ9" s="8" t="n">
        <f aca="false">IF(A9&lt;&gt;"",IF(OR(P9&lt;&gt;0,Q9&lt;&gt;0),ATAN2(P9,Q9),0),"")</f>
        <v>0.000305957496278484</v>
      </c>
      <c r="BA9" s="8" t="n">
        <f aca="false">IF(A9&lt;&gt;"",DEGREES(AZ9),"")</f>
        <v>0.0175300732471467</v>
      </c>
      <c r="BB9" s="8" t="n">
        <f aca="false">IF(A9&lt;&gt;"",SQRT(SUMSQ(S9:U9)),"")</f>
        <v>1430.9513541964</v>
      </c>
      <c r="BC9" s="8" t="n">
        <f aca="false">IF(A9&lt;&gt;"",IF(BB9&lt;&gt;0,ACOS(U9/BB9),0),"")</f>
        <v>2.47681073188946</v>
      </c>
      <c r="BD9" s="8" t="n">
        <f aca="false">IF(A9&lt;&gt;"",DEGREES(BC9),"")</f>
        <v>141.910801589974</v>
      </c>
      <c r="BE9" s="8" t="n">
        <f aca="false">IF(A9&lt;&gt;"",IF(OR(S9&lt;&gt;0,T9&lt;&gt;0),ATAN2(S9,T9),0),"")</f>
        <v>0.134890060713266</v>
      </c>
      <c r="BF9" s="8" t="n">
        <f aca="false">IF(A9&lt;&gt;"",DEGREES(BE9),"")</f>
        <v>7.72863117713356</v>
      </c>
      <c r="BG9" s="8" t="n">
        <f aca="false">IF(A9&lt;&gt;"",SQRT(SUMSQ(V9:X9)),"")</f>
        <v>1435.64130832145</v>
      </c>
      <c r="BH9" s="8" t="n">
        <f aca="false">IF(A9&lt;&gt;"",IF(BG9&lt;&gt;0,ACOS(X9/BG9),0),"")</f>
        <v>2.55901182280913</v>
      </c>
      <c r="BI9" s="8" t="n">
        <f aca="false">IF(A9&lt;&gt;"",DEGREES(BH9),"")</f>
        <v>146.620577171043</v>
      </c>
      <c r="BJ9" s="8" t="n">
        <f aca="false">IF(A9&lt;&gt;"",IF(OR(V9&lt;&gt;0,W9&lt;&gt;0),ATAN2(V9,W9),0),"")</f>
        <v>0.150865606711858</v>
      </c>
      <c r="BK9" s="8" t="n">
        <f aca="false">IF(A9&lt;&gt;"",DEGREES(BJ9),"")</f>
        <v>8.64396253827001</v>
      </c>
      <c r="BL9" s="8" t="n">
        <f aca="false">IF(A9&lt;&gt;"",SQRT(SUMSQ(Y9:AA9)),"")</f>
        <v>1436.71167548724</v>
      </c>
      <c r="BM9" s="8" t="n">
        <f aca="false">IF(A9&lt;&gt;"",IF(BL9&lt;&gt;0,ACOS(AA9/BL9),0),"")</f>
        <v>2.56390931302856</v>
      </c>
      <c r="BN9" s="8" t="n">
        <f aca="false">IF(A9&lt;&gt;"",DEGREES(BM9),"")</f>
        <v>146.901182690823</v>
      </c>
      <c r="BO9" s="8" t="n">
        <f aca="false">IF(A9&lt;&gt;"",IF(OR(Y9&lt;&gt;0,Z9&lt;&gt;0),ATAN2(Y9,Z9),0),"")</f>
        <v>0.000296723258891321</v>
      </c>
      <c r="BP9" s="8" t="n">
        <f aca="false">IF(A9&lt;&gt;"",DEGREES(BO9),"")</f>
        <v>0.0170009904178404</v>
      </c>
      <c r="BQ9" s="8" t="n">
        <f aca="false">IF(A9&lt;&gt;"",SQRT(SUMSQ(AB9:AD9)),"")</f>
        <v>1432.02522687239</v>
      </c>
      <c r="BR9" s="8" t="n">
        <f aca="false">IF(A9&lt;&gt;"",IF(BQ9&lt;&gt;0,ACOS(AD9/BQ9),0),"")</f>
        <v>2.48124420804635</v>
      </c>
      <c r="BS9" s="8" t="n">
        <f aca="false">IF(A9&lt;&gt;"",DEGREES(BR9),"")</f>
        <v>142.164821062336</v>
      </c>
      <c r="BT9" s="8" t="n">
        <f aca="false">IF(A9&lt;&gt;"",IF(OR(AB9&lt;&gt;0,AC9&lt;&gt;0),ATAN2(AB9,AC9),0),"")</f>
        <v>0.000265028365593363</v>
      </c>
      <c r="BU9" s="8" t="n">
        <f aca="false">IF(A9&lt;&gt;"",DEGREES(BT9),"")</f>
        <v>0.0151850067997499</v>
      </c>
      <c r="BV9" s="8" t="n">
        <f aca="false">IF(A9&lt;&gt;"",SQRT(SUMSQ(AE9:AG9)),"")</f>
        <v>1341.45773619054</v>
      </c>
      <c r="BW9" s="8" t="n">
        <f aca="false">IF(A9&lt;&gt;"",IF(BV9&lt;&gt;0,ACOS(AG9/BV9),0),"")</f>
        <v>2.5242017442415</v>
      </c>
      <c r="BX9" s="8" t="n">
        <f aca="false">IF(A9&lt;&gt;"",DEGREES(BW9),"")</f>
        <v>144.626106584599</v>
      </c>
      <c r="BY9" s="8" t="n">
        <f aca="false">IF(A9&lt;&gt;"",IF(OR(AF9&lt;&gt;0,AG9&lt;&gt;0),ATAN2(AF9,AG9),0),"")</f>
        <v>-1.52063308394664</v>
      </c>
      <c r="BZ9" s="8" t="n">
        <f aca="false">IF(A9&lt;&gt;"",DEGREES(BY9),"")</f>
        <v>-87.1258578981051</v>
      </c>
      <c r="CA9" s="0" t="n">
        <f aca="false">IF(A9&lt;&gt;"",IF(AND(AI9&lt;Parameters!$B$11,AI9&gt;Parameters!$B$12,AN9&lt;Parameters!$B$11,AN9&gt;Parameters!$B$12,AS9&lt;Parameters!$B$11,AS9&gt;Parameters!$B$12,AX9&lt;Parameters!$B$11,AX9&gt;Parameters!$B$12,BC9&lt;Parameters!$B$11,BC9&gt;Parameters!$B$12,BM9&lt;Parameters!$B$11,BM9&gt;Parameters!$B$12,BR9&lt;Parameters!$B$11,BR9&gt;Parameters!$B$12,BW9&lt;Parameters!$B$11,BW9&gt;Parameters!$B$12),1,0),"")</f>
        <v>0</v>
      </c>
      <c r="CB9" s="0" t="n">
        <f aca="false">IF(A9&lt;&gt;"",IF(OR(AI9&lt;Parameters!$B$12,AI9&gt;Parameters!$B$11),0,1),"")</f>
        <v>0</v>
      </c>
      <c r="CC9" s="0" t="n">
        <f aca="false">IF(A9&lt;&gt;"",IF(OR(AN9&lt;Parameters!$B$12,AN9&gt;Parameters!$B$11),0,1),"")</f>
        <v>1</v>
      </c>
      <c r="CD9" s="0" t="n">
        <f aca="false">IF(A9&lt;&gt;"",IF(OR(AS9&lt;Parameters!$B$12,AS9&gt;Parameters!$B$11),0,1),"")</f>
        <v>1</v>
      </c>
      <c r="CE9" s="0" t="n">
        <f aca="false">IF(A9&lt;&gt;"",IF(OR(AX9&lt;Parameters!$B$12,AX9&gt;Parameters!$B$11),0,1),"")</f>
        <v>0</v>
      </c>
      <c r="CF9" s="0" t="n">
        <f aca="false">IF(A9&lt;&gt;"",IF(OR(BC9&lt;Parameters!$B$12,BC9&gt;Parameters!$B$11),0,1),"")</f>
        <v>0</v>
      </c>
      <c r="CG9" s="0" t="n">
        <f aca="false">IF(A9&lt;&gt;"",IF(OR(BH9&lt;Parameters!$B$12,BH9&gt;Parameters!$B$11),0,1),"")</f>
        <v>1</v>
      </c>
      <c r="CH9" s="0" t="n">
        <f aca="false">IF(A9&lt;&gt;"",IF(OR(BM9&lt;Parameters!$B$12,BM9&gt;Parameters!$B$11),0,1),"")</f>
        <v>1</v>
      </c>
      <c r="CI9" s="0" t="n">
        <f aca="false">IF(A9&lt;&gt;"",IF(OR(BR9&lt;Parameters!$B$12,BR9&gt;Parameters!$B$11),0,1),"")</f>
        <v>0</v>
      </c>
      <c r="CJ9" s="0" t="n">
        <f aca="false">IF(A9&lt;&gt;"",IF(OR(BW9&lt;Parameters!$B$12,BW9&gt;Parameters!$B$11),0,1),"")</f>
        <v>0</v>
      </c>
      <c r="CK9" s="26" t="n">
        <f aca="false">IF(A9&lt;&gt;"",SUM(CB9:CJ9)/9,"")</f>
        <v>0.444444444444444</v>
      </c>
      <c r="CL9" s="0" t="n">
        <f aca="false">IF(A9&lt;&gt;"",CK9*9,"")</f>
        <v>4</v>
      </c>
      <c r="CM9" s="8" t="str">
        <f aca="false">IF(A9&lt;&gt;"",TEXT(B9,CM$2)&amp;" "&amp;TEXT(A9,CM$2),"")</f>
        <v>00 06</v>
      </c>
    </row>
    <row r="10" customFormat="false" ht="15" hidden="false" customHeight="false" outlineLevel="0" collapsed="false">
      <c r="A10" s="0" t="n">
        <f aca="false">IF(OR(B9&lt;Parameters!$K$12,A9&lt;Parameters!$K$12),IF(A9&lt;Parameters!$K$12,A9+1,0),"")</f>
        <v>7</v>
      </c>
      <c r="B10" s="0" t="n">
        <f aca="false">IF(A10&lt;&gt;"",IF(A10=0,B9+1,B9),"")</f>
        <v>0</v>
      </c>
      <c r="C10" s="24" t="n">
        <f aca="false">IF(A10&lt;&gt;"",-_phi*(A10+0.5),"")</f>
        <v>-0.759804045920348</v>
      </c>
      <c r="D10" s="8" t="n">
        <f aca="false">IF(A10&lt;&gt;"",DEGREES(C10),"")</f>
        <v>-43.5335650882001</v>
      </c>
      <c r="E10" s="24" t="n">
        <f aca="false">IF(A10&lt;&gt;"",_phi*(B10+0.5),"")</f>
        <v>0.0506536030613565</v>
      </c>
      <c r="F10" s="8" t="n">
        <f aca="false">IF(A10&lt;&gt;"",DEGREES(E10),"")</f>
        <v>2.90223767254667</v>
      </c>
      <c r="G10" s="8" t="n">
        <f aca="false">IF(A10&lt;&gt;"",LOOKUP(A10,h!$A$3:$A$30,h!$D$3:$D$30),"")</f>
        <v>889.898462902733</v>
      </c>
      <c r="H10" s="8" t="n">
        <f aca="false">IF(A10&lt;&gt;"",LOOKUP(B10,h!$A$3:$A$30,h!$D$3:$D$30),"")</f>
        <v>100.484049699429</v>
      </c>
      <c r="I10" s="8" t="n">
        <f aca="false">IF(A10&lt;&gt;"",_zif,"")</f>
        <v>-990</v>
      </c>
      <c r="J10" s="8" t="n">
        <f aca="false">IF(A10&lt;&gt;"",$G10+'v1 Frame'!D$3*COS($C10)+'v1 Frame'!E$3*SIN($C10)*SIN($E10)+'v1 Frame'!F$3*SIN($C10)*COS($E10),"")</f>
        <v>817.125874545928</v>
      </c>
      <c r="K10" s="8" t="n">
        <f aca="false">IF(A10&lt;&gt;"",$H10+'v1 Frame'!E$3*COS($E10)-'v1 Frame'!F$3*SIN($E10),"")</f>
        <v>100.484049699429</v>
      </c>
      <c r="L10" s="8" t="n">
        <f aca="false">IF(A10&lt;&gt;"",$I10-'v1 Frame'!D$3*SIN($C10)+'v1 Frame'!E$3*COS($C10)*SIN($E10)+'v1 Frame'!F$3*COS($C10)*COS($E10),"")</f>
        <v>-1059.13967590213</v>
      </c>
      <c r="M10" s="8" t="n">
        <f aca="false">IF(A10&lt;&gt;"",$G10+'v1 Frame'!G$3*COS($C10)+'v1 Frame'!H$3*SIN($C10)*SIN($E10)+'v1 Frame'!I$3*SIN($C10)*COS($E10),"")</f>
        <v>820.626550798066</v>
      </c>
      <c r="N10" s="8" t="n">
        <f aca="false">IF(A10&lt;&gt;"",$H10+'v1 Frame'!H$3*COS($E10)-'v1 Frame'!I$3*SIN($E10),"")</f>
        <v>0.232799042056271</v>
      </c>
      <c r="O10" s="8" t="n">
        <f aca="false">IF(A10&lt;&gt;"",$I10-'v1 Frame'!G$3*SIN($C10)+'v1 Frame'!H$3*COS($C10)*SIN($E10)+'v1 Frame'!I$3*COS($C10)*COS($E10),"")</f>
        <v>-1062.82429357705</v>
      </c>
      <c r="P10" s="8" t="n">
        <f aca="false">IF(A10&lt;&gt;"",$G10+'v1 Frame'!J$3*COS($C10)+'v1 Frame'!K$3*SIN($C10)*SIN($E10)+'v1 Frame'!L$3*SIN($C10)*COS($E10),"")</f>
        <v>893.399139154871</v>
      </c>
      <c r="Q10" s="8" t="n">
        <f aca="false">IF(A10&lt;&gt;"",$H10+'v1 Frame'!K$3*COS($E10)-'v1 Frame'!L$3*SIN($E10),"")</f>
        <v>0.232799042056271</v>
      </c>
      <c r="R10" s="8" t="n">
        <f aca="false">IF(A10&lt;&gt;"",$I10-'v1 Frame'!J$3*SIN($C10)+'v1 Frame'!K$3*COS($C10)*SIN($E10)+'v1 Frame'!L$3*COS($C10)*COS($E10),"")</f>
        <v>-993.684617674921</v>
      </c>
      <c r="S10" s="8" t="n">
        <f aca="false">IF(A10&lt;&gt;"",$G10+'v1 Frame'!M$3*COS($C10)+'v1 Frame'!N$3*SIN($C10)*SIN($E10)+'v1 Frame'!O$3*SIN($C10)*COS($E10),"")</f>
        <v>1020.01718143769</v>
      </c>
      <c r="T10" s="8" t="n">
        <f aca="false">IF(A10&lt;&gt;"",$H10+'v1 Frame'!N$3*COS($E10)-'v1 Frame'!O$3*SIN($E10),"")</f>
        <v>118.711549818951</v>
      </c>
      <c r="U10" s="8" t="n">
        <f aca="false">IF(A10&lt;&gt;"",$I10-'v1 Frame'!M$3*SIN($C10)+'v1 Frame'!N$3*COS($C10)*SIN($E10)+'v1 Frame'!O$3*COS($C10)*COS($E10),"")</f>
        <v>-1113.70701341288</v>
      </c>
      <c r="V10" s="8" t="n">
        <f aca="false">IF(A10&lt;&gt;"",$G10+'v1 Frame'!P$3*COS($C10)+'v1 Frame'!Q$3*SIN($C10)*SIN($E10)+'v1 Frame'!R$3*SIN($C10)*COS($E10),"")</f>
        <v>934.013213379648</v>
      </c>
      <c r="W10" s="8" t="n">
        <f aca="false">IF(A10&lt;&gt;"",$H10+'v1 Frame'!Q$3*COS($E10)-'v1 Frame'!R$3*SIN($E10),"")</f>
        <v>118.711549818951</v>
      </c>
      <c r="X10" s="8" t="n">
        <f aca="false">IF(A10&lt;&gt;"",$I10-'v1 Frame'!P$3*SIN($C10)+'v1 Frame'!Q$3*COS($C10)*SIN($E10)+'v1 Frame'!R$3*COS($C10)*COS($E10),"")</f>
        <v>-1195.41753947903</v>
      </c>
      <c r="Y10" s="8" t="n">
        <f aca="false">IF(A10&lt;&gt;"",$G10+'v1 Frame'!S$3*COS($C10)+'v1 Frame'!T$3*SIN($C10)*SIN($E10)+'v1 Frame'!U$3*SIN($C10)*COS($E10),"")</f>
        <v>938.150376223084</v>
      </c>
      <c r="Z10" s="8" t="n">
        <f aca="false">IF(A10&lt;&gt;"",$H10+'v1 Frame'!T$3*COS($E10)-'v1 Frame'!U$3*SIN($E10),"")</f>
        <v>0.232799042055813</v>
      </c>
      <c r="AA10" s="8" t="n">
        <f aca="false">IF(A10&lt;&gt;"",$I10-'v1 Frame'!S$3*SIN($C10)+'v1 Frame'!T$3*COS($C10)*SIN($E10)+'v1 Frame'!U$3*COS($C10)*COS($E10),"")</f>
        <v>-1199.7720876403</v>
      </c>
      <c r="AB10" s="8" t="n">
        <f aca="false">IF(A10&lt;&gt;"",$G10+'v1 Frame'!V$3*COS($C10)+'v1 Frame'!W$3*SIN($C10)*SIN($E10)+'v1 Frame'!X$3*SIN($C10)*COS($E10),"")</f>
        <v>1024.15434428113</v>
      </c>
      <c r="AC10" s="8" t="n">
        <f aca="false">IF(A10&lt;&gt;"",$H10+'v1 Frame'!W$3*COS($E10)-'v1 Frame'!X$3*SIN($E10),"")</f>
        <v>0.232799042055813</v>
      </c>
      <c r="AD10" s="8" t="n">
        <f aca="false">IF(A10&lt;&gt;"",$I10-'v1 Frame'!V$3*SIN($C10)+'v1 Frame'!W$3*COS($C10)*SIN($E10)+'v1 Frame'!X$3*COS($C10)*COS($E10),"")</f>
        <v>-1118.06156157416</v>
      </c>
      <c r="AE10" s="25" t="n">
        <f aca="false">IF(A10&lt;&gt;"",$G10+'v1 Frame'!Y$3*COS($C10)+'v1 Frame'!Z$3*SIN($C10)*SIN($E10)+'v1 Frame'!AA$3*SIN($C10)*COS($E10),"")</f>
        <v>917.173142840393</v>
      </c>
      <c r="AF10" s="25" t="n">
        <f aca="false">IF(A10&lt;&gt;"",$H10+'v1 Frame'!Z$3*COS($E10)-'v1 Frame'!AA$3*SIN($E10),"")</f>
        <v>54.9152994006232</v>
      </c>
      <c r="AG10" s="25" t="n">
        <f aca="false">IF(A10&lt;&gt;"",$I10-'v1 Frame'!Y$3*SIN($C10)+'v1 Frame'!Z$3*COS($C10)*SIN($E10)+'v1 Frame'!AA$3*COS($C10)*COS($E10),"")</f>
        <v>-1091.57584865756</v>
      </c>
      <c r="AH10" s="8" t="n">
        <f aca="false">IF(A10&lt;&gt;"",SQRT(SUMSQ(G10:I10)),"")</f>
        <v>1334.95929470551</v>
      </c>
      <c r="AI10" s="8" t="n">
        <f aca="false">IF(A10&lt;&gt;"",IF(AH10&lt;&gt;0,ACOS(I10/AH10),0),"")</f>
        <v>2.4062421216195</v>
      </c>
      <c r="AJ10" s="8" t="n">
        <f aca="false">IF(A10&lt;&gt;"",DEGREES(AI10),"")</f>
        <v>137.867518055402</v>
      </c>
      <c r="AK10" s="8" t="n">
        <f aca="false">IF(A10&lt;&gt;"",IF(OR(G10&lt;&gt;0,H10&lt;&gt;0),ATAN2(G10,H10),0),"")</f>
        <v>0.112440049201674</v>
      </c>
      <c r="AL10" s="8" t="n">
        <f aca="false">IF(A10&lt;&gt;"",DEGREES(AK10),"")</f>
        <v>6.44234026749924</v>
      </c>
      <c r="AM10" s="8" t="n">
        <f aca="false">IF(A10&lt;&gt;"",SQRT(SUMSQ(J10:L10)),"")</f>
        <v>1341.48000065842</v>
      </c>
      <c r="AN10" s="8" t="n">
        <f aca="false">IF(A10&lt;&gt;"",IF(AM10&lt;&gt;0,ACOS(L10/AM10),0),"")</f>
        <v>2.48084029432934</v>
      </c>
      <c r="AO10" s="8" t="n">
        <f aca="false">IF(A10&lt;&gt;"",DEGREES(AN10),"")</f>
        <v>142.141678511064</v>
      </c>
      <c r="AP10" s="8" t="n">
        <f aca="false">IF(A10&lt;&gt;"",IF(OR(J10&lt;&gt;0,K10&lt;&gt;0),ATAN2(J10,K10),0),"")</f>
        <v>0.122358237150863</v>
      </c>
      <c r="AQ10" s="8" t="n">
        <f aca="false">IF(A10&lt;&gt;"",DEGREES(AP10),"")</f>
        <v>7.01061057740529</v>
      </c>
      <c r="AR10" s="8" t="n">
        <f aca="false">IF(A10&lt;&gt;"",SQRT(SUMSQ(M10:O10)),"")</f>
        <v>1342.76709413348</v>
      </c>
      <c r="AS10" s="8" t="n">
        <f aca="false">IF(A10&lt;&gt;"",IF(AR10&lt;&gt;0,ACOS(O10/AR10),0),"")</f>
        <v>2.48408516504755</v>
      </c>
      <c r="AT10" s="8" t="n">
        <f aca="false">IF(A10&lt;&gt;"",DEGREES(AS10),"")</f>
        <v>142.327595908283</v>
      </c>
      <c r="AU10" s="8" t="n">
        <f aca="false">IF(A10&lt;&gt;"",IF(OR(M10&lt;&gt;0,N10&lt;&gt;0),ATAN2(M10,N10),0),"")</f>
        <v>0.000283684503730583</v>
      </c>
      <c r="AV10" s="8" t="n">
        <f aca="false">IF(A10&lt;&gt;"",DEGREES(AU10),"")</f>
        <v>0.0162539247770257</v>
      </c>
      <c r="AW10" s="8" t="n">
        <f aca="false">IF(A10&lt;&gt;"",SQRT(SUMSQ(P10:R10)),"")</f>
        <v>1336.25266901204</v>
      </c>
      <c r="AX10" s="8" t="n">
        <f aca="false">IF(A10&lt;&gt;"",IF(AW10&lt;&gt;0,ACOS(R10/AW10),0),"")</f>
        <v>2.40928762799223</v>
      </c>
      <c r="AY10" s="8" t="n">
        <f aca="false">IF(A10&lt;&gt;"",DEGREES(AX10),"")</f>
        <v>138.04201271704</v>
      </c>
      <c r="AZ10" s="8" t="n">
        <f aca="false">IF(A10&lt;&gt;"",IF(OR(P10&lt;&gt;0,Q10&lt;&gt;0),ATAN2(P10,Q10),0),"")</f>
        <v>0.000260576741776867</v>
      </c>
      <c r="BA10" s="8" t="n">
        <f aca="false">IF(A10&lt;&gt;"",DEGREES(AZ10),"")</f>
        <v>0.0149299475430848</v>
      </c>
      <c r="BB10" s="8" t="n">
        <f aca="false">IF(A10&lt;&gt;"",SQRT(SUMSQ(S10:U10)),"")</f>
        <v>1514.88309589009</v>
      </c>
      <c r="BC10" s="8" t="n">
        <f aca="false">IF(A10&lt;&gt;"",IF(BB10&lt;&gt;0,ACOS(U10/BB10),0),"")</f>
        <v>2.39672388960537</v>
      </c>
      <c r="BD10" s="8" t="n">
        <f aca="false">IF(A10&lt;&gt;"",DEGREES(BC10),"")</f>
        <v>137.322163532566</v>
      </c>
      <c r="BE10" s="8" t="n">
        <f aca="false">IF(A10&lt;&gt;"",IF(OR(S10&lt;&gt;0,T10&lt;&gt;0),ATAN2(S10,T10),0),"")</f>
        <v>0.115860686765671</v>
      </c>
      <c r="BF10" s="8" t="n">
        <f aca="false">IF(A10&lt;&gt;"",DEGREES(BE10),"")</f>
        <v>6.6383283631602</v>
      </c>
      <c r="BG10" s="8" t="n">
        <f aca="false">IF(A10&lt;&gt;"",SQRT(SUMSQ(V10:X10)),"")</f>
        <v>1521.67546097133</v>
      </c>
      <c r="BH10" s="8" t="n">
        <f aca="false">IF(A10&lt;&gt;"",IF(BG10&lt;&gt;0,ACOS(X10/BG10),0),"")</f>
        <v>2.47445021124688</v>
      </c>
      <c r="BI10" s="8" t="n">
        <f aca="false">IF(A10&lt;&gt;"",DEGREES(BH10),"")</f>
        <v>141.775553719701</v>
      </c>
      <c r="BJ10" s="8" t="n">
        <f aca="false">IF(A10&lt;&gt;"",IF(OR(V10&lt;&gt;0,W10&lt;&gt;0),ATAN2(V10,W10),0),"")</f>
        <v>0.126420537997901</v>
      </c>
      <c r="BK10" s="8" t="n">
        <f aca="false">IF(A10&lt;&gt;"",DEGREES(BJ10),"")</f>
        <v>7.24336327105301</v>
      </c>
      <c r="BL10" s="8" t="n">
        <f aca="false">IF(A10&lt;&gt;"",SQRT(SUMSQ(Y10:AA10)),"")</f>
        <v>1523.01649527629</v>
      </c>
      <c r="BM10" s="8" t="n">
        <f aca="false">IF(A10&lt;&gt;"",IF(BL10&lt;&gt;0,ACOS(AA10/BL10),0),"")</f>
        <v>2.47796100631189</v>
      </c>
      <c r="BN10" s="8" t="n">
        <f aca="false">IF(A10&lt;&gt;"",DEGREES(BM10),"")</f>
        <v>141.976707459662</v>
      </c>
      <c r="BO10" s="8" t="n">
        <f aca="false">IF(A10&lt;&gt;"",IF(OR(Y10&lt;&gt;0,Z10&lt;&gt;0),ATAN2(Y10,Z10),0),"")</f>
        <v>0.000248146825048133</v>
      </c>
      <c r="BP10" s="8" t="n">
        <f aca="false">IF(A10&lt;&gt;"",DEGREES(BO10),"")</f>
        <v>0.0142177657748292</v>
      </c>
      <c r="BQ10" s="8" t="n">
        <f aca="false">IF(A10&lt;&gt;"",SQRT(SUMSQ(AB10:AD10)),"")</f>
        <v>1516.23013773468</v>
      </c>
      <c r="BR10" s="8" t="n">
        <f aca="false">IF(A10&lt;&gt;"",IF(BQ10&lt;&gt;0,ACOS(AD10/BQ10),0),"")</f>
        <v>2.40000291624944</v>
      </c>
      <c r="BS10" s="8" t="n">
        <f aca="false">IF(A10&lt;&gt;"",DEGREES(BR10),"")</f>
        <v>137.510037920182</v>
      </c>
      <c r="BT10" s="8" t="n">
        <f aca="false">IF(A10&lt;&gt;"",IF(OR(AB10&lt;&gt;0,AC10&lt;&gt;0),ATAN2(AB10,AC10),0),"")</f>
        <v>0.000227308549093455</v>
      </c>
      <c r="BU10" s="8" t="n">
        <f aca="false">IF(A10&lt;&gt;"",DEGREES(BT10),"")</f>
        <v>0.0130238205102972</v>
      </c>
      <c r="BV10" s="8" t="n">
        <f aca="false">IF(A10&lt;&gt;"",SQRT(SUMSQ(AE10:AG10)),"")</f>
        <v>1426.80065090694</v>
      </c>
      <c r="BW10" s="8" t="n">
        <f aca="false">IF(A10&lt;&gt;"",IF(BV10&lt;&gt;0,ACOS(AG10/BV10),0),"")</f>
        <v>2.44191748523967</v>
      </c>
      <c r="BX10" s="8" t="n">
        <f aca="false">IF(A10&lt;&gt;"",DEGREES(BW10),"")</f>
        <v>139.911565823432</v>
      </c>
      <c r="BY10" s="8" t="n">
        <f aca="false">IF(A10&lt;&gt;"",IF(OR(AF10&lt;&gt;0,AG10&lt;&gt;0),ATAN2(AF10,AG10),0),"")</f>
        <v>-1.52053042827583</v>
      </c>
      <c r="BZ10" s="8" t="n">
        <f aca="false">IF(A10&lt;&gt;"",DEGREES(BY10),"")</f>
        <v>-87.1199761614248</v>
      </c>
      <c r="CA10" s="0" t="n">
        <f aca="false">IF(A10&lt;&gt;"",IF(AND(AI10&lt;Parameters!$B$11,AI10&gt;Parameters!$B$12,AN10&lt;Parameters!$B$11,AN10&gt;Parameters!$B$12,AS10&lt;Parameters!$B$11,AS10&gt;Parameters!$B$12,AX10&lt;Parameters!$B$11,AX10&gt;Parameters!$B$12,BC10&lt;Parameters!$B$11,BC10&gt;Parameters!$B$12,BM10&lt;Parameters!$B$11,BM10&gt;Parameters!$B$12,BR10&lt;Parameters!$B$11,BR10&gt;Parameters!$B$12,BW10&lt;Parameters!$B$11,BW10&gt;Parameters!$B$12),1,0),"")</f>
        <v>0</v>
      </c>
      <c r="CB10" s="0" t="n">
        <f aca="false">IF(A10&lt;&gt;"",IF(OR(AI10&lt;Parameters!$B$12,AI10&gt;Parameters!$B$11),0,1),"")</f>
        <v>0</v>
      </c>
      <c r="CC10" s="0" t="n">
        <f aca="false">IF(A10&lt;&gt;"",IF(OR(AN10&lt;Parameters!$B$12,AN10&gt;Parameters!$B$11),0,1),"")</f>
        <v>0</v>
      </c>
      <c r="CD10" s="0" t="n">
        <f aca="false">IF(A10&lt;&gt;"",IF(OR(AS10&lt;Parameters!$B$12,AS10&gt;Parameters!$B$11),0,1),"")</f>
        <v>0</v>
      </c>
      <c r="CE10" s="0" t="n">
        <f aca="false">IF(A10&lt;&gt;"",IF(OR(AX10&lt;Parameters!$B$12,AX10&gt;Parameters!$B$11),0,1),"")</f>
        <v>0</v>
      </c>
      <c r="CF10" s="0" t="n">
        <f aca="false">IF(A10&lt;&gt;"",IF(OR(BC10&lt;Parameters!$B$12,BC10&gt;Parameters!$B$11),0,1),"")</f>
        <v>0</v>
      </c>
      <c r="CG10" s="0" t="n">
        <f aca="false">IF(A10&lt;&gt;"",IF(OR(BH10&lt;Parameters!$B$12,BH10&gt;Parameters!$B$11),0,1),"")</f>
        <v>0</v>
      </c>
      <c r="CH10" s="0" t="n">
        <f aca="false">IF(A10&lt;&gt;"",IF(OR(BM10&lt;Parameters!$B$12,BM10&gt;Parameters!$B$11),0,1),"")</f>
        <v>0</v>
      </c>
      <c r="CI10" s="0" t="n">
        <f aca="false">IF(A10&lt;&gt;"",IF(OR(BR10&lt;Parameters!$B$12,BR10&gt;Parameters!$B$11),0,1),"")</f>
        <v>0</v>
      </c>
      <c r="CJ10" s="0" t="n">
        <f aca="false">IF(A10&lt;&gt;"",IF(OR(BW10&lt;Parameters!$B$12,BW10&gt;Parameters!$B$11),0,1),"")</f>
        <v>0</v>
      </c>
      <c r="CK10" s="26" t="n">
        <f aca="false">IF(A10&lt;&gt;"",SUM(CB10:CJ10)/9,"")</f>
        <v>0</v>
      </c>
      <c r="CL10" s="0" t="n">
        <f aca="false">IF(A10&lt;&gt;"",CK10*9,"")</f>
        <v>0</v>
      </c>
      <c r="CM10" s="8" t="str">
        <f aca="false">IF(A10&lt;&gt;"",TEXT(B10,CM$2)&amp;" "&amp;TEXT(A10,CM$2),"")</f>
        <v>00 07</v>
      </c>
    </row>
    <row r="11" customFormat="false" ht="15" hidden="false" customHeight="false" outlineLevel="0" collapsed="false">
      <c r="A11" s="0" t="n">
        <f aca="false">IF(OR(B10&lt;Parameters!$K$12,A10&lt;Parameters!$K$12),IF(A10&lt;Parameters!$K$12,A10+1,0),"")</f>
        <v>0</v>
      </c>
      <c r="B11" s="0" t="n">
        <f aca="false">IF(A11&lt;&gt;"",IF(A11=0,B10+1,B10),"")</f>
        <v>1</v>
      </c>
      <c r="C11" s="24" t="n">
        <f aca="false">IF(A11&lt;&gt;"",-_phi*(A11+0.5),"")</f>
        <v>-0.0506536030613565</v>
      </c>
      <c r="D11" s="8" t="n">
        <f aca="false">IF(A11&lt;&gt;"",DEGREES(C11),"")</f>
        <v>-2.90223767254667</v>
      </c>
      <c r="E11" s="24" t="n">
        <f aca="false">IF(A11&lt;&gt;"",_phi*(B11+0.5),"")</f>
        <v>0.15196080918407</v>
      </c>
      <c r="F11" s="8" t="n">
        <f aca="false">IF(A11&lt;&gt;"",DEGREES(E11),"")</f>
        <v>8.70671301764002</v>
      </c>
      <c r="G11" s="8" t="n">
        <f aca="false">IF(A11&lt;&gt;"",LOOKUP(A11,h!$A$3:$A$30,h!$D$3:$D$30),"")</f>
        <v>100.484049699429</v>
      </c>
      <c r="H11" s="8" t="n">
        <f aca="false">IF(A11&lt;&gt;"",LOOKUP(B11,h!$A$3:$A$30,h!$D$3:$D$30),"")</f>
        <v>201.809738342108</v>
      </c>
      <c r="I11" s="8" t="n">
        <f aca="false">IF(A11&lt;&gt;"",_zif,"")</f>
        <v>-990</v>
      </c>
      <c r="J11" s="8" t="n">
        <f aca="false">IF(A11&lt;&gt;"",$G11+'v1 Frame'!D$3*COS($C11)+'v1 Frame'!E$3*SIN($C11)*SIN($E11)+'v1 Frame'!F$3*SIN($C11)*COS($E11),"")</f>
        <v>0.232799042056271</v>
      </c>
      <c r="K11" s="8" t="n">
        <f aca="false">IF(A11&lt;&gt;"",$H11+'v1 Frame'!E$3*COS($E11)-'v1 Frame'!F$3*SIN($E11),"")</f>
        <v>201.809738342108</v>
      </c>
      <c r="L11" s="8" t="n">
        <f aca="false">IF(A11&lt;&gt;"",$I11-'v1 Frame'!D$3*SIN($C11)+'v1 Frame'!E$3*COS($C11)*SIN($E11)+'v1 Frame'!F$3*COS($C11)*COS($E11),"")</f>
        <v>-995.08243461666</v>
      </c>
      <c r="M11" s="8" t="n">
        <f aca="false">IF(A11&lt;&gt;"",$G11+'v1 Frame'!G$3*COS($C11)+'v1 Frame'!H$3*SIN($C11)*SIN($E11)+'v1 Frame'!I$3*SIN($C11)*COS($E11),"")</f>
        <v>1.0021608937841</v>
      </c>
      <c r="N11" s="8" t="n">
        <f aca="false">IF(A11&lt;&gt;"",$H11+'v1 Frame'!H$3*COS($E11)-'v1 Frame'!I$3*SIN($E11),"")</f>
        <v>102.586501636015</v>
      </c>
      <c r="O11" s="8" t="n">
        <f aca="false">IF(A11&lt;&gt;"",$I11-'v1 Frame'!G$3*SIN($C11)+'v1 Frame'!H$3*COS($C11)*SIN($E11)+'v1 Frame'!I$3*COS($C11)*COS($E11),"")</f>
        <v>-1010.25813163221</v>
      </c>
      <c r="P11" s="8" t="n">
        <f aca="false">IF(A11&lt;&gt;"",$G11+'v1 Frame'!J$3*COS($C11)+'v1 Frame'!K$3*SIN($C11)*SIN($E11)+'v1 Frame'!L$3*SIN($C11)*COS($E11),"")</f>
        <v>101.253411551157</v>
      </c>
      <c r="Q11" s="8" t="n">
        <f aca="false">IF(A11&lt;&gt;"",$H11+'v1 Frame'!K$3*COS($E11)-'v1 Frame'!L$3*SIN($E11),"")</f>
        <v>102.586501636015</v>
      </c>
      <c r="R11" s="8" t="n">
        <f aca="false">IF(A11&lt;&gt;"",$I11-'v1 Frame'!J$3*SIN($C11)+'v1 Frame'!K$3*COS($C11)*SIN($E11)+'v1 Frame'!L$3*COS($C11)*COS($E11),"")</f>
        <v>-1005.17569701555</v>
      </c>
      <c r="S11" s="8" t="n">
        <f aca="false">IF(A11&lt;&gt;"",$G11+'v1 Frame'!M$3*COS($C11)+'v1 Frame'!N$3*SIN($C11)*SIN($E11)+'v1 Frame'!O$3*SIN($C11)*COS($E11),"")</f>
        <v>118.536582413632</v>
      </c>
      <c r="T11" s="8" t="n">
        <f aca="false">IF(A11&lt;&gt;"",$H11+'v1 Frame'!N$3*COS($E11)-'v1 Frame'!O$3*SIN($E11),"")</f>
        <v>238.077826953647</v>
      </c>
      <c r="U11" s="8" t="n">
        <f aca="false">IF(A11&lt;&gt;"",$I11-'v1 Frame'!M$3*SIN($C11)+'v1 Frame'!N$3*COS($C11)*SIN($E11)+'v1 Frame'!O$3*COS($C11)*COS($E11),"")</f>
        <v>-1165.85584907074</v>
      </c>
      <c r="V11" s="8" t="n">
        <f aca="false">IF(A11&lt;&gt;"",$G11+'v1 Frame'!P$3*COS($C11)+'v1 Frame'!Q$3*SIN($C11)*SIN($E11)+'v1 Frame'!R$3*SIN($C11)*COS($E11),"")</f>
        <v>0.0578316367367489</v>
      </c>
      <c r="W11" s="8" t="n">
        <f aca="false">IF(A11&lt;&gt;"",$H11+'v1 Frame'!Q$3*COS($E11)-'v1 Frame'!R$3*SIN($E11),"")</f>
        <v>238.077826953647</v>
      </c>
      <c r="X11" s="8" t="n">
        <f aca="false">IF(A11&lt;&gt;"",$I11-'v1 Frame'!P$3*SIN($C11)+'v1 Frame'!Q$3*COS($C11)*SIN($E11)+'v1 Frame'!R$3*COS($C11)*COS($E11),"")</f>
        <v>-1171.86236270861</v>
      </c>
      <c r="Y11" s="8" t="n">
        <f aca="false">IF(A11&lt;&gt;"",$G11+'v1 Frame'!S$3*COS($C11)+'v1 Frame'!T$3*SIN($C11)*SIN($E11)+'v1 Frame'!U$3*SIN($C11)*COS($E11),"")</f>
        <v>0.96707746150601</v>
      </c>
      <c r="Z11" s="8" t="n">
        <f aca="false">IF(A11&lt;&gt;"",$H11+'v1 Frame'!T$3*COS($E11)-'v1 Frame'!U$3*SIN($E11),"")</f>
        <v>120.814001755537</v>
      </c>
      <c r="AA11" s="8" t="n">
        <f aca="false">IF(A11&lt;&gt;"",$I11-'v1 Frame'!S$3*SIN($C11)+'v1 Frame'!T$3*COS($C11)*SIN($E11)+'v1 Frame'!U$3*COS($C11)*COS($E11),"")</f>
        <v>-1189.79727736335</v>
      </c>
      <c r="AB11" s="8" t="n">
        <f aca="false">IF(A11&lt;&gt;"",$G11+'v1 Frame'!V$3*COS($C11)+'v1 Frame'!W$3*SIN($C11)*SIN($E11)+'v1 Frame'!X$3*SIN($C11)*COS($E11),"")</f>
        <v>119.445828238402</v>
      </c>
      <c r="AC11" s="8" t="n">
        <f aca="false">IF(A11&lt;&gt;"",$H11+'v1 Frame'!W$3*COS($E11)-'v1 Frame'!X$3*SIN($E11),"")</f>
        <v>120.814001755537</v>
      </c>
      <c r="AD11" s="8" t="n">
        <f aca="false">IF(A11&lt;&gt;"",$I11-'v1 Frame'!V$3*SIN($C11)+'v1 Frame'!W$3*COS($C11)*SIN($E11)+'v1 Frame'!X$3*COS($C11)*COS($E11),"")</f>
        <v>-1183.79076372548</v>
      </c>
      <c r="AE11" s="25" t="n">
        <f aca="false">IF(A11&lt;&gt;"",$G11+'v1 Frame'!Y$3*COS($C11)+'v1 Frame'!Z$3*SIN($C11)*SIN($E11)+'v1 Frame'!AA$3*SIN($C11)*COS($E11),"")</f>
        <v>55.247467617088</v>
      </c>
      <c r="AF11" s="25" t="n">
        <f aca="false">IF(A11&lt;&gt;"",$H11+'v1 Frame'!Z$3*COS($E11)-'v1 Frame'!AA$3*SIN($E11),"")</f>
        <v>165.822017171827</v>
      </c>
      <c r="AG11" s="25" t="n">
        <f aca="false">IF(A11&lt;&gt;"",$I11-'v1 Frame'!Y$3*SIN($C11)+'v1 Frame'!Z$3*COS($C11)*SIN($E11)+'v1 Frame'!AA$3*COS($C11)*COS($E11),"")</f>
        <v>-1088.97781451658</v>
      </c>
      <c r="AH11" s="8" t="n">
        <f aca="false">IF(A11&lt;&gt;"",SQRT(SUMSQ(G11:I11)),"")</f>
        <v>1015.34438233227</v>
      </c>
      <c r="AI11" s="8" t="n">
        <f aca="false">IF(A11&lt;&gt;"",IF(AH11&lt;&gt;0,ACOS(I11/AH11),0),"")</f>
        <v>2.91769130306851</v>
      </c>
      <c r="AJ11" s="8" t="n">
        <f aca="false">IF(A11&lt;&gt;"",DEGREES(AI11),"")</f>
        <v>167.171397587851</v>
      </c>
      <c r="AK11" s="8" t="n">
        <f aca="false">IF(A11&lt;&gt;"",IF(OR(G11&lt;&gt;0,H11&lt;&gt;0),ATAN2(G11,H11),0),"")</f>
        <v>1.10881829183431</v>
      </c>
      <c r="AL11" s="8" t="n">
        <f aca="false">IF(A11&lt;&gt;"",DEGREES(AK11),"")</f>
        <v>63.5306083690112</v>
      </c>
      <c r="AM11" s="8" t="n">
        <f aca="false">IF(A11&lt;&gt;"",SQRT(SUMSQ(J11:L11)),"")</f>
        <v>1015.340473126</v>
      </c>
      <c r="AN11" s="8" t="n">
        <f aca="false">IF(A11&lt;&gt;"",IF(AM11&lt;&gt;0,ACOS(L11/AM11),0),"")</f>
        <v>2.94149933527901</v>
      </c>
      <c r="AO11" s="8" t="n">
        <f aca="false">IF(A11&lt;&gt;"",DEGREES(AN11),"")</f>
        <v>168.535497352024</v>
      </c>
      <c r="AP11" s="8" t="n">
        <f aca="false">IF(A11&lt;&gt;"",IF(OR(J11&lt;&gt;0,K11&lt;&gt;0),ATAN2(J11,K11),0),"")</f>
        <v>1.56964277027821</v>
      </c>
      <c r="AQ11" s="8" t="n">
        <f aca="false">IF(A11&lt;&gt;"",DEGREES(AP11),"")</f>
        <v>89.9339060801642</v>
      </c>
      <c r="AR11" s="8" t="n">
        <f aca="false">IF(A11&lt;&gt;"",SQRT(SUMSQ(M11:O11)),"")</f>
        <v>1015.45383310783</v>
      </c>
      <c r="AS11" s="8" t="n">
        <f aca="false">IF(A11&lt;&gt;"",IF(AR11&lt;&gt;0,ACOS(O11/AR11),0),"")</f>
        <v>3.04038989462702</v>
      </c>
      <c r="AT11" s="8" t="n">
        <f aca="false">IF(A11&lt;&gt;"",DEGREES(AS11),"")</f>
        <v>174.201509036353</v>
      </c>
      <c r="AU11" s="8" t="n">
        <f aca="false">IF(A11&lt;&gt;"",IF(OR(M11&lt;&gt;0,N11&lt;&gt;0),ATAN2(M11,N11),0),"")</f>
        <v>1.56102770226643</v>
      </c>
      <c r="AV11" s="8" t="n">
        <f aca="false">IF(A11&lt;&gt;"",DEGREES(AU11),"")</f>
        <v>89.4402990428709</v>
      </c>
      <c r="AW11" s="8" t="n">
        <f aca="false">IF(A11&lt;&gt;"",SQRT(SUMSQ(P11:R11)),"")</f>
        <v>1015.4577418777</v>
      </c>
      <c r="AX11" s="8" t="n">
        <f aca="false">IF(A11&lt;&gt;"",IF(AW11&lt;&gt;0,ACOS(R11/AW11),0),"")</f>
        <v>2.99916610350462</v>
      </c>
      <c r="AY11" s="8" t="n">
        <f aca="false">IF(A11&lt;&gt;"",DEGREES(AX11),"")</f>
        <v>171.839559789511</v>
      </c>
      <c r="AZ11" s="8" t="n">
        <f aca="false">IF(A11&lt;&gt;"",IF(OR(P11&lt;&gt;0,Q11&lt;&gt;0),ATAN2(P11,Q11),0),"")</f>
        <v>0.791937957587042</v>
      </c>
      <c r="BA11" s="8" t="n">
        <f aca="false">IF(A11&lt;&gt;"",DEGREES(AZ11),"")</f>
        <v>45.3747026059479</v>
      </c>
      <c r="BB11" s="8" t="n">
        <f aca="false">IF(A11&lt;&gt;"",SQRT(SUMSQ(S11:U11)),"")</f>
        <v>1195.80593486975</v>
      </c>
      <c r="BC11" s="8" t="n">
        <f aca="false">IF(A11&lt;&gt;"",IF(BB11&lt;&gt;0,ACOS(U11/BB11),0),"")</f>
        <v>2.91731070791982</v>
      </c>
      <c r="BD11" s="8" t="n">
        <f aca="false">IF(A11&lt;&gt;"",DEGREES(BC11),"")</f>
        <v>167.149591092128</v>
      </c>
      <c r="BE11" s="8" t="n">
        <f aca="false">IF(A11&lt;&gt;"",IF(OR(S11&lt;&gt;0,T11&lt;&gt;0),ATAN2(S11,T11),0),"")</f>
        <v>1.10883809779479</v>
      </c>
      <c r="BF11" s="8" t="n">
        <f aca="false">IF(A11&lt;&gt;"",DEGREES(BE11),"")</f>
        <v>63.5317431669559</v>
      </c>
      <c r="BG11" s="8" t="n">
        <f aca="false">IF(A11&lt;&gt;"",SQRT(SUMSQ(V11:X11)),"")</f>
        <v>1195.80201210923</v>
      </c>
      <c r="BH11" s="8" t="n">
        <f aca="false">IF(A11&lt;&gt;"",IF(BG11&lt;&gt;0,ACOS(X11/BG11),0),"")</f>
        <v>2.94115862133856</v>
      </c>
      <c r="BI11" s="8" t="n">
        <f aca="false">IF(A11&lt;&gt;"",DEGREES(BH11),"")</f>
        <v>168.515975881215</v>
      </c>
      <c r="BJ11" s="8" t="n">
        <f aca="false">IF(A11&lt;&gt;"",IF(OR(V11&lt;&gt;0,W11&lt;&gt;0),ATAN2(V11,W11),0),"")</f>
        <v>1.5705534161621</v>
      </c>
      <c r="BK11" s="8" t="n">
        <f aca="false">IF(A11&lt;&gt;"",DEGREES(BJ11),"")</f>
        <v>89.9860822459421</v>
      </c>
      <c r="BL11" s="8" t="n">
        <f aca="false">IF(A11&lt;&gt;"",SQRT(SUMSQ(Y11:AA11)),"")</f>
        <v>1195.9157660472</v>
      </c>
      <c r="BM11" s="8" t="n">
        <f aca="false">IF(A11&lt;&gt;"",IF(BL11&lt;&gt;0,ACOS(AA11/BL11),0),"")</f>
        <v>3.04039461003829</v>
      </c>
      <c r="BN11" s="8" t="n">
        <f aca="false">IF(A11&lt;&gt;"",DEGREES(BM11),"")</f>
        <v>174.201779209518</v>
      </c>
      <c r="BO11" s="8" t="n">
        <f aca="false">IF(A11&lt;&gt;"",IF(OR(Y11&lt;&gt;0,Z11&lt;&gt;0),ATAN2(Y11,Z11),0),"")</f>
        <v>1.56279181744072</v>
      </c>
      <c r="BP11" s="8" t="n">
        <f aca="false">IF(A11&lt;&gt;"",DEGREES(BO11),"")</f>
        <v>89.5413753969329</v>
      </c>
      <c r="BQ11" s="8" t="n">
        <f aca="false">IF(A11&lt;&gt;"",SQRT(SUMSQ(AB11:AD11)),"")</f>
        <v>1195.9196884346</v>
      </c>
      <c r="BR11" s="8" t="n">
        <f aca="false">IF(A11&lt;&gt;"",IF(BQ11&lt;&gt;0,ACOS(AD11/BQ11),0),"")</f>
        <v>2.99905064545949</v>
      </c>
      <c r="BS11" s="8" t="n">
        <f aca="false">IF(A11&lt;&gt;"",DEGREES(BR11),"")</f>
        <v>171.832944530814</v>
      </c>
      <c r="BT11" s="8" t="n">
        <f aca="false">IF(A11&lt;&gt;"",IF(OR(AB11&lt;&gt;0,AC11&lt;&gt;0),ATAN2(AB11,AC11),0),"")</f>
        <v>0.791092659761735</v>
      </c>
      <c r="BU11" s="8" t="n">
        <f aca="false">IF(A11&lt;&gt;"",DEGREES(BT11),"")</f>
        <v>45.3262706081262</v>
      </c>
      <c r="BV11" s="8" t="n">
        <f aca="false">IF(A11&lt;&gt;"",SQRT(SUMSQ(AE11:AG11)),"")</f>
        <v>1102.91518466577</v>
      </c>
      <c r="BW11" s="8" t="n">
        <f aca="false">IF(A11&lt;&gt;"",IF(BV11&lt;&gt;0,ACOS(AG11/BV11),0),"")</f>
        <v>2.98244773993977</v>
      </c>
      <c r="BX11" s="8" t="n">
        <f aca="false">IF(A11&lt;&gt;"",DEGREES(BW11),"")</f>
        <v>170.88166811688</v>
      </c>
      <c r="BY11" s="8" t="n">
        <f aca="false">IF(A11&lt;&gt;"",IF(OR(AF11&lt;&gt;0,AG11&lt;&gt;0),ATAN2(AF11,AG11),0),"")</f>
        <v>-1.41968405262727</v>
      </c>
      <c r="BZ11" s="8" t="n">
        <f aca="false">IF(A11&lt;&gt;"",DEGREES(BY11),"")</f>
        <v>-81.3419044575713</v>
      </c>
      <c r="CA11" s="0" t="n">
        <f aca="false">IF(A11&lt;&gt;"",IF(AND(AI11&lt;Parameters!$B$11,AI11&gt;Parameters!$B$12,AN11&lt;Parameters!$B$11,AN11&gt;Parameters!$B$12,AS11&lt;Parameters!$B$11,AS11&gt;Parameters!$B$12,AX11&lt;Parameters!$B$11,AX11&gt;Parameters!$B$12,BC11&lt;Parameters!$B$11,BC11&gt;Parameters!$B$12,BM11&lt;Parameters!$B$11,BM11&gt;Parameters!$B$12,BR11&lt;Parameters!$B$11,BR11&gt;Parameters!$B$12,BW11&lt;Parameters!$B$11,BW11&gt;Parameters!$B$12),1,0),"")</f>
        <v>1</v>
      </c>
      <c r="CB11" s="0" t="n">
        <f aca="false">IF(A11&lt;&gt;"",IF(OR(AI11&lt;Parameters!$B$12,AI11&gt;Parameters!$B$11),0,1),"")</f>
        <v>1</v>
      </c>
      <c r="CC11" s="0" t="n">
        <f aca="false">IF(A11&lt;&gt;"",IF(OR(AN11&lt;Parameters!$B$12,AN11&gt;Parameters!$B$11),0,1),"")</f>
        <v>1</v>
      </c>
      <c r="CD11" s="0" t="n">
        <f aca="false">IF(A11&lt;&gt;"",IF(OR(AS11&lt;Parameters!$B$12,AS11&gt;Parameters!$B$11),0,1),"")</f>
        <v>1</v>
      </c>
      <c r="CE11" s="0" t="n">
        <f aca="false">IF(A11&lt;&gt;"",IF(OR(AX11&lt;Parameters!$B$12,AX11&gt;Parameters!$B$11),0,1),"")</f>
        <v>1</v>
      </c>
      <c r="CF11" s="0" t="n">
        <f aca="false">IF(A11&lt;&gt;"",IF(OR(BC11&lt;Parameters!$B$12,BC11&gt;Parameters!$B$11),0,1),"")</f>
        <v>1</v>
      </c>
      <c r="CG11" s="0" t="n">
        <f aca="false">IF(A11&lt;&gt;"",IF(OR(BH11&lt;Parameters!$B$12,BH11&gt;Parameters!$B$11),0,1),"")</f>
        <v>1</v>
      </c>
      <c r="CH11" s="0" t="n">
        <f aca="false">IF(A11&lt;&gt;"",IF(OR(BM11&lt;Parameters!$B$12,BM11&gt;Parameters!$B$11),0,1),"")</f>
        <v>1</v>
      </c>
      <c r="CI11" s="0" t="n">
        <f aca="false">IF(A11&lt;&gt;"",IF(OR(BR11&lt;Parameters!$B$12,BR11&gt;Parameters!$B$11),0,1),"")</f>
        <v>1</v>
      </c>
      <c r="CJ11" s="0" t="n">
        <f aca="false">IF(A11&lt;&gt;"",IF(OR(BW11&lt;Parameters!$B$12,BW11&gt;Parameters!$B$11),0,1),"")</f>
        <v>1</v>
      </c>
      <c r="CK11" s="26" t="n">
        <f aca="false">IF(A11&lt;&gt;"",SUM(CB11:CJ11)/9,"")</f>
        <v>1</v>
      </c>
      <c r="CL11" s="0" t="n">
        <f aca="false">IF(A11&lt;&gt;"",CK11*9,"")</f>
        <v>9</v>
      </c>
      <c r="CM11" s="8" t="str">
        <f aca="false">IF(A11&lt;&gt;"",TEXT(B11,CM$2)&amp;" "&amp;TEXT(A11,CM$2),"")</f>
        <v>01 00</v>
      </c>
    </row>
    <row r="12" customFormat="false" ht="15" hidden="false" customHeight="false" outlineLevel="0" collapsed="false">
      <c r="A12" s="0" t="n">
        <f aca="false">IF(OR(B11&lt;Parameters!$K$12,A11&lt;Parameters!$K$12),IF(A11&lt;Parameters!$K$12,A11+1,0),"")</f>
        <v>1</v>
      </c>
      <c r="B12" s="0" t="n">
        <f aca="false">IF(A12&lt;&gt;"",IF(A12=0,B11+1,B11),"")</f>
        <v>1</v>
      </c>
      <c r="C12" s="24" t="n">
        <f aca="false">IF(A12&lt;&gt;"",-_phi*(A12+0.5),"")</f>
        <v>-0.15196080918407</v>
      </c>
      <c r="D12" s="8" t="n">
        <f aca="false">IF(A12&lt;&gt;"",DEGREES(C12),"")</f>
        <v>-8.70671301764002</v>
      </c>
      <c r="E12" s="24" t="n">
        <f aca="false">IF(A12&lt;&gt;"",_phi*(B12+0.5),"")</f>
        <v>0.15196080918407</v>
      </c>
      <c r="F12" s="8" t="n">
        <f aca="false">IF(A12&lt;&gt;"",DEGREES(E12),"")</f>
        <v>8.70671301764002</v>
      </c>
      <c r="G12" s="8" t="n">
        <f aca="false">IF(A12&lt;&gt;"",LOOKUP(A12,h!$A$3:$A$30,h!$D$3:$D$30),"")</f>
        <v>201.809738342108</v>
      </c>
      <c r="H12" s="8" t="n">
        <f aca="false">IF(A12&lt;&gt;"",LOOKUP(B12,h!$A$3:$A$30,h!$D$3:$D$30),"")</f>
        <v>201.809738342108</v>
      </c>
      <c r="I12" s="8" t="n">
        <f aca="false">IF(A12&lt;&gt;"",_zif,"")</f>
        <v>-990</v>
      </c>
      <c r="J12" s="8" t="n">
        <f aca="false">IF(A12&lt;&gt;"",$G12+'v1 Frame'!D$3*COS($C12)+'v1 Frame'!E$3*SIN($C12)*SIN($E12)+'v1 Frame'!F$3*SIN($C12)*COS($E12),"")</f>
        <v>102.586501636015</v>
      </c>
      <c r="K12" s="8" t="n">
        <f aca="false">IF(A12&lt;&gt;"",$H12+'v1 Frame'!E$3*COS($E12)-'v1 Frame'!F$3*SIN($E12),"")</f>
        <v>201.809738342108</v>
      </c>
      <c r="L12" s="8" t="n">
        <f aca="false">IF(A12&lt;&gt;"",$I12-'v1 Frame'!D$3*SIN($C12)+'v1 Frame'!E$3*COS($C12)*SIN($E12)+'v1 Frame'!F$3*COS($C12)*COS($E12),"")</f>
        <v>-1005.19518665784</v>
      </c>
      <c r="M12" s="8" t="n">
        <f aca="false">IF(A12&lt;&gt;"",$G12+'v1 Frame'!G$3*COS($C12)+'v1 Frame'!H$3*SIN($C12)*SIN($E12)+'v1 Frame'!I$3*SIN($C12)*COS($E12),"")</f>
        <v>104.886697866009</v>
      </c>
      <c r="N12" s="8" t="n">
        <f aca="false">IF(A12&lt;&gt;"",$H12+'v1 Frame'!H$3*COS($E12)-'v1 Frame'!I$3*SIN($E12),"")</f>
        <v>102.586501636015</v>
      </c>
      <c r="O12" s="8" t="n">
        <f aca="false">IF(A12&lt;&gt;"",$I12-'v1 Frame'!G$3*SIN($C12)+'v1 Frame'!H$3*COS($C12)*SIN($E12)+'v1 Frame'!I$3*COS($C12)*COS($E12),"")</f>
        <v>-1020.21526638034</v>
      </c>
      <c r="P12" s="8" t="n">
        <f aca="false">IF(A12&lt;&gt;"",$G12+'v1 Frame'!J$3*COS($C12)+'v1 Frame'!K$3*SIN($C12)*SIN($E12)+'v1 Frame'!L$3*SIN($C12)*COS($E12),"")</f>
        <v>204.109934572101</v>
      </c>
      <c r="Q12" s="8" t="n">
        <f aca="false">IF(A12&lt;&gt;"",$H12+'v1 Frame'!K$3*COS($E12)-'v1 Frame'!L$3*SIN($E12),"")</f>
        <v>102.586501636015</v>
      </c>
      <c r="R12" s="8" t="n">
        <f aca="false">IF(A12&lt;&gt;"",$I12-'v1 Frame'!J$3*SIN($C12)+'v1 Frame'!K$3*COS($C12)*SIN($E12)+'v1 Frame'!L$3*COS($C12)*COS($E12),"")</f>
        <v>-1005.0200797225</v>
      </c>
      <c r="S12" s="8" t="n">
        <f aca="false">IF(A12&lt;&gt;"",$G12+'v1 Frame'!M$3*COS($C12)+'v1 Frame'!N$3*SIN($C12)*SIN($E12)+'v1 Frame'!O$3*SIN($C12)*COS($E12),"")</f>
        <v>237.554718919134</v>
      </c>
      <c r="T12" s="8" t="n">
        <f aca="false">IF(A12&lt;&gt;"",$H12+'v1 Frame'!N$3*COS($E12)-'v1 Frame'!O$3*SIN($E12),"")</f>
        <v>238.077826953647</v>
      </c>
      <c r="U12" s="8" t="n">
        <f aca="false">IF(A12&lt;&gt;"",$I12-'v1 Frame'!M$3*SIN($C12)+'v1 Frame'!N$3*COS($C12)*SIN($E12)+'v1 Frame'!O$3*COS($C12)*COS($E12),"")</f>
        <v>-1163.12847816964</v>
      </c>
      <c r="V12" s="8" t="n">
        <f aca="false">IF(A12&lt;&gt;"",$G12+'v1 Frame'!P$3*COS($C12)+'v1 Frame'!Q$3*SIN($C12)*SIN($E12)+'v1 Frame'!R$3*SIN($C12)*COS($E12),"")</f>
        <v>120.290893721024</v>
      </c>
      <c r="W12" s="8" t="n">
        <f aca="false">IF(A12&lt;&gt;"",$H12+'v1 Frame'!Q$3*COS($E12)-'v1 Frame'!R$3*SIN($E12),"")</f>
        <v>238.077826953647</v>
      </c>
      <c r="X12" s="8" t="n">
        <f aca="false">IF(A12&lt;&gt;"",$I12-'v1 Frame'!P$3*SIN($C12)+'v1 Frame'!Q$3*COS($C12)*SIN($E12)+'v1 Frame'!R$3*COS($C12)*COS($E12),"")</f>
        <v>-1181.086426038</v>
      </c>
      <c r="Y12" s="8" t="n">
        <f aca="false">IF(A12&lt;&gt;"",$G12+'v1 Frame'!S$3*COS($C12)+'v1 Frame'!T$3*SIN($C12)*SIN($E12)+'v1 Frame'!U$3*SIN($C12)*COS($E12),"")</f>
        <v>123.00930744738</v>
      </c>
      <c r="Z12" s="8" t="n">
        <f aca="false">IF(A12&lt;&gt;"",$H12+'v1 Frame'!T$3*COS($E12)-'v1 Frame'!U$3*SIN($E12),"")</f>
        <v>120.814001755537</v>
      </c>
      <c r="AA12" s="8" t="n">
        <f aca="false">IF(A12&lt;&gt;"",$I12-'v1 Frame'!S$3*SIN($C12)+'v1 Frame'!T$3*COS($C12)*SIN($E12)+'v1 Frame'!U$3*COS($C12)*COS($E12),"")</f>
        <v>-1198.83742934641</v>
      </c>
      <c r="AB12" s="8" t="n">
        <f aca="false">IF(A12&lt;&gt;"",$G12+'v1 Frame'!V$3*COS($C12)+'v1 Frame'!W$3*SIN($C12)*SIN($E12)+'v1 Frame'!X$3*SIN($C12)*COS($E12),"")</f>
        <v>240.27313264549</v>
      </c>
      <c r="AC12" s="8" t="n">
        <f aca="false">IF(A12&lt;&gt;"",$H12+'v1 Frame'!W$3*COS($E12)-'v1 Frame'!X$3*SIN($E12),"")</f>
        <v>120.814001755537</v>
      </c>
      <c r="AD12" s="8" t="n">
        <f aca="false">IF(A12&lt;&gt;"",$I12-'v1 Frame'!V$3*SIN($C12)+'v1 Frame'!W$3*COS($C12)*SIN($E12)+'v1 Frame'!X$3*COS($C12)*COS($E12),"")</f>
        <v>-1180.87948147805</v>
      </c>
      <c r="AE12" s="25" t="n">
        <f aca="false">IF(A12&lt;&gt;"",$G12+'v1 Frame'!Y$3*COS($C12)+'v1 Frame'!Z$3*SIN($C12)*SIN($E12)+'v1 Frame'!AA$3*SIN($C12)*COS($E12),"")</f>
        <v>166.815115643658</v>
      </c>
      <c r="AF12" s="25" t="n">
        <f aca="false">IF(A12&lt;&gt;"",$H12+'v1 Frame'!Z$3*COS($E12)-'v1 Frame'!AA$3*SIN($E12),"")</f>
        <v>165.822017171827</v>
      </c>
      <c r="AG12" s="25" t="n">
        <f aca="false">IF(A12&lt;&gt;"",$I12-'v1 Frame'!Y$3*SIN($C12)+'v1 Frame'!Z$3*COS($C12)*SIN($E12)+'v1 Frame'!AA$3*COS($C12)*COS($E12),"")</f>
        <v>-1093.0452934741</v>
      </c>
      <c r="AH12" s="8" t="n">
        <f aca="false">IF(A12&lt;&gt;"",SQRT(SUMSQ(G12:I12)),"")</f>
        <v>1030.31759228862</v>
      </c>
      <c r="AI12" s="8" t="n">
        <f aca="false">IF(A12&lt;&gt;"",IF(AH12&lt;&gt;0,ACOS(I12/AH12),0),"")</f>
        <v>2.8609179893114</v>
      </c>
      <c r="AJ12" s="8" t="n">
        <f aca="false">IF(A12&lt;&gt;"",DEGREES(AI12),"")</f>
        <v>163.918526320597</v>
      </c>
      <c r="AK12" s="8" t="n">
        <f aca="false">IF(A12&lt;&gt;"",IF(OR(G12&lt;&gt;0,H12&lt;&gt;0),ATAN2(G12,H12),0),"")</f>
        <v>0.785398163397448</v>
      </c>
      <c r="AL12" s="8" t="n">
        <f aca="false">IF(A12&lt;&gt;"",DEGREES(AK12),"")</f>
        <v>45</v>
      </c>
      <c r="AM12" s="8" t="n">
        <f aca="false">IF(A12&lt;&gt;"",SQRT(SUMSQ(J12:L12)),"")</f>
        <v>1030.37300240628</v>
      </c>
      <c r="AN12" s="8" t="n">
        <f aca="false">IF(A12&lt;&gt;"",IF(AM12&lt;&gt;0,ACOS(L12/AM12),0),"")</f>
        <v>2.92007153710474</v>
      </c>
      <c r="AO12" s="8" t="n">
        <f aca="false">IF(A12&lt;&gt;"",DEGREES(AN12),"")</f>
        <v>167.307774952381</v>
      </c>
      <c r="AP12" s="8" t="n">
        <f aca="false">IF(A12&lt;&gt;"",IF(OR(J12&lt;&gt;0,K12&lt;&gt;0),ATAN2(J12,K12),0),"")</f>
        <v>1.10050475153053</v>
      </c>
      <c r="AQ12" s="8" t="n">
        <f aca="false">IF(A12&lt;&gt;"",DEGREES(AP12),"")</f>
        <v>63.0542775967924</v>
      </c>
      <c r="AR12" s="8" t="n">
        <f aca="false">IF(A12&lt;&gt;"",SQRT(SUMSQ(M12:O12)),"")</f>
        <v>1030.71062838348</v>
      </c>
      <c r="AS12" s="8" t="n">
        <f aca="false">IF(A12&lt;&gt;"",IF(AR12&lt;&gt;0,ACOS(O12/AR12),0),"")</f>
        <v>2.9987642624582</v>
      </c>
      <c r="AT12" s="8" t="n">
        <f aca="false">IF(A12&lt;&gt;"",DEGREES(AS12),"")</f>
        <v>171.816535993516</v>
      </c>
      <c r="AU12" s="8" t="n">
        <f aca="false">IF(A12&lt;&gt;"",IF(OR(M12&lt;&gt;0,N12&lt;&gt;0),ATAN2(M12,N12),0),"")</f>
        <v>0.774311902620637</v>
      </c>
      <c r="AV12" s="8" t="n">
        <f aca="false">IF(A12&lt;&gt;"",DEGREES(AU12),"")</f>
        <v>44.3648040469073</v>
      </c>
      <c r="AW12" s="8" t="n">
        <f aca="false">IF(A12&lt;&gt;"",SQRT(SUMSQ(P12:R12)),"")</f>
        <v>1030.65523641728</v>
      </c>
      <c r="AX12" s="8" t="n">
        <f aca="false">IF(A12&lt;&gt;"",IF(AW12&lt;&gt;0,ACOS(R12/AW12),0),"")</f>
        <v>2.91809108040545</v>
      </c>
      <c r="AY12" s="8" t="n">
        <f aca="false">IF(A12&lt;&gt;"",DEGREES(AX12),"")</f>
        <v>167.194303142003</v>
      </c>
      <c r="AZ12" s="8" t="n">
        <f aca="false">IF(A12&lt;&gt;"",IF(OR(P12&lt;&gt;0,Q12&lt;&gt;0),ATAN2(P12,Q12),0),"")</f>
        <v>0.465728763868776</v>
      </c>
      <c r="BA12" s="8" t="n">
        <f aca="false">IF(A12&lt;&gt;"",DEGREES(AZ12),"")</f>
        <v>26.6842925675258</v>
      </c>
      <c r="BB12" s="8" t="n">
        <f aca="false">IF(A12&lt;&gt;"",SQRT(SUMSQ(S12:U12)),"")</f>
        <v>1210.77708637756</v>
      </c>
      <c r="BC12" s="8" t="n">
        <f aca="false">IF(A12&lt;&gt;"",IF(BB12&lt;&gt;0,ACOS(U12/BB12),0),"")</f>
        <v>2.86011581860243</v>
      </c>
      <c r="BD12" s="8" t="n">
        <f aca="false">IF(A12&lt;&gt;"",DEGREES(BC12),"")</f>
        <v>163.872565324524</v>
      </c>
      <c r="BE12" s="8" t="n">
        <f aca="false">IF(A12&lt;&gt;"",IF(OR(S12&lt;&gt;0,T12&lt;&gt;0),ATAN2(S12,T12),0),"")</f>
        <v>0.786497978429317</v>
      </c>
      <c r="BF12" s="8" t="n">
        <f aca="false">IF(A12&lt;&gt;"",DEGREES(BE12),"")</f>
        <v>45.0630147595711</v>
      </c>
      <c r="BG12" s="8" t="n">
        <f aca="false">IF(A12&lt;&gt;"",SQRT(SUMSQ(V12:X12)),"")</f>
        <v>1210.83281115536</v>
      </c>
      <c r="BH12" s="8" t="n">
        <f aca="false">IF(A12&lt;&gt;"",IF(BG12&lt;&gt;0,ACOS(X12/BG12),0),"")</f>
        <v>2.91947496657684</v>
      </c>
      <c r="BI12" s="8" t="n">
        <f aca="false">IF(A12&lt;&gt;"",DEGREES(BH12),"")</f>
        <v>167.27359397895</v>
      </c>
      <c r="BJ12" s="8" t="n">
        <f aca="false">IF(A12&lt;&gt;"",IF(OR(V12&lt;&gt;0,W12&lt;&gt;0),ATAN2(V12,W12),0),"")</f>
        <v>1.10295061188111</v>
      </c>
      <c r="BK12" s="8" t="n">
        <f aca="false">IF(A12&lt;&gt;"",DEGREES(BJ12),"")</f>
        <v>63.1944150721595</v>
      </c>
      <c r="BL12" s="8" t="n">
        <f aca="false">IF(A12&lt;&gt;"",SQRT(SUMSQ(Y12:AA12)),"")</f>
        <v>1211.17236376198</v>
      </c>
      <c r="BM12" s="8" t="n">
        <f aca="false">IF(A12&lt;&gt;"",IF(BL12&lt;&gt;0,ACOS(AA12/BL12),0),"")</f>
        <v>2.99875269492407</v>
      </c>
      <c r="BN12" s="8" t="n">
        <f aca="false">IF(A12&lt;&gt;"",DEGREES(BM12),"")</f>
        <v>171.815873222631</v>
      </c>
      <c r="BO12" s="8" t="n">
        <f aca="false">IF(A12&lt;&gt;"",IF(OR(Y12&lt;&gt;0,Z12&lt;&gt;0),ATAN2(Y12,Z12),0),"")</f>
        <v>0.776394732264297</v>
      </c>
      <c r="BP12" s="8" t="n">
        <f aca="false">IF(A12&lt;&gt;"",DEGREES(BO12),"")</f>
        <v>44.4841413949337</v>
      </c>
      <c r="BQ12" s="8" t="n">
        <f aca="false">IF(A12&lt;&gt;"",SQRT(SUMSQ(AB12:AD12)),"")</f>
        <v>1211.11665460736</v>
      </c>
      <c r="BR12" s="8" t="n">
        <f aca="false">IF(A12&lt;&gt;"",IF(BQ12&lt;&gt;0,ACOS(AD12/BQ12),0),"")</f>
        <v>2.91766881516176</v>
      </c>
      <c r="BS12" s="8" t="n">
        <f aca="false">IF(A12&lt;&gt;"",DEGREES(BR12),"")</f>
        <v>167.170109125704</v>
      </c>
      <c r="BT12" s="8" t="n">
        <f aca="false">IF(A12&lt;&gt;"",IF(OR(AB12&lt;&gt;0,AC12&lt;&gt;0),ATAN2(AB12,AC12),0),"")</f>
        <v>0.465900615471918</v>
      </c>
      <c r="BU12" s="8" t="n">
        <f aca="false">IF(A12&lt;&gt;"",DEGREES(BT12),"")</f>
        <v>26.6941389390883</v>
      </c>
      <c r="BV12" s="8" t="n">
        <f aca="false">IF(A12&lt;&gt;"",SQRT(SUMSQ(AE12:AG12)),"")</f>
        <v>1118.06629399693</v>
      </c>
      <c r="BW12" s="8" t="n">
        <f aca="false">IF(A12&lt;&gt;"",IF(BV12&lt;&gt;0,ACOS(AG12/BV12),0),"")</f>
        <v>2.92963611614649</v>
      </c>
      <c r="BX12" s="8" t="n">
        <f aca="false">IF(A12&lt;&gt;"",DEGREES(BW12),"")</f>
        <v>167.855784964292</v>
      </c>
      <c r="BY12" s="8" t="n">
        <f aca="false">IF(A12&lt;&gt;"",IF(OR(AF12&lt;&gt;0,AG12&lt;&gt;0),ATAN2(AF12,AG12),0),"")</f>
        <v>-1.42023790222608</v>
      </c>
      <c r="BZ12" s="8" t="n">
        <f aca="false">IF(A12&lt;&gt;"",DEGREES(BY12),"")</f>
        <v>-81.3736377020683</v>
      </c>
      <c r="CA12" s="0" t="n">
        <f aca="false">IF(A12&lt;&gt;"",IF(AND(AI12&lt;Parameters!$B$11,AI12&gt;Parameters!$B$12,AN12&lt;Parameters!$B$11,AN12&gt;Parameters!$B$12,AS12&lt;Parameters!$B$11,AS12&gt;Parameters!$B$12,AX12&lt;Parameters!$B$11,AX12&gt;Parameters!$B$12,BC12&lt;Parameters!$B$11,BC12&gt;Parameters!$B$12,BM12&lt;Parameters!$B$11,BM12&gt;Parameters!$B$12,BR12&lt;Parameters!$B$11,BR12&gt;Parameters!$B$12,BW12&lt;Parameters!$B$11,BW12&gt;Parameters!$B$12),1,0),"")</f>
        <v>1</v>
      </c>
      <c r="CB12" s="0" t="n">
        <f aca="false">IF(A12&lt;&gt;"",IF(OR(AI12&lt;Parameters!$B$12,AI12&gt;Parameters!$B$11),0,1),"")</f>
        <v>1</v>
      </c>
      <c r="CC12" s="0" t="n">
        <f aca="false">IF(A12&lt;&gt;"",IF(OR(AN12&lt;Parameters!$B$12,AN12&gt;Parameters!$B$11),0,1),"")</f>
        <v>1</v>
      </c>
      <c r="CD12" s="0" t="n">
        <f aca="false">IF(A12&lt;&gt;"",IF(OR(AS12&lt;Parameters!$B$12,AS12&gt;Parameters!$B$11),0,1),"")</f>
        <v>1</v>
      </c>
      <c r="CE12" s="0" t="n">
        <f aca="false">IF(A12&lt;&gt;"",IF(OR(AX12&lt;Parameters!$B$12,AX12&gt;Parameters!$B$11),0,1),"")</f>
        <v>1</v>
      </c>
      <c r="CF12" s="0" t="n">
        <f aca="false">IF(A12&lt;&gt;"",IF(OR(BC12&lt;Parameters!$B$12,BC12&gt;Parameters!$B$11),0,1),"")</f>
        <v>1</v>
      </c>
      <c r="CG12" s="0" t="n">
        <f aca="false">IF(A12&lt;&gt;"",IF(OR(BH12&lt;Parameters!$B$12,BH12&gt;Parameters!$B$11),0,1),"")</f>
        <v>1</v>
      </c>
      <c r="CH12" s="0" t="n">
        <f aca="false">IF(A12&lt;&gt;"",IF(OR(BM12&lt;Parameters!$B$12,BM12&gt;Parameters!$B$11),0,1),"")</f>
        <v>1</v>
      </c>
      <c r="CI12" s="0" t="n">
        <f aca="false">IF(A12&lt;&gt;"",IF(OR(BR12&lt;Parameters!$B$12,BR12&gt;Parameters!$B$11),0,1),"")</f>
        <v>1</v>
      </c>
      <c r="CJ12" s="0" t="n">
        <f aca="false">IF(A12&lt;&gt;"",IF(OR(BW12&lt;Parameters!$B$12,BW12&gt;Parameters!$B$11),0,1),"")</f>
        <v>1</v>
      </c>
      <c r="CK12" s="26" t="n">
        <f aca="false">IF(A12&lt;&gt;"",SUM(CB12:CJ12)/9,"")</f>
        <v>1</v>
      </c>
      <c r="CL12" s="0" t="n">
        <f aca="false">IF(A12&lt;&gt;"",CK12*9,"")</f>
        <v>9</v>
      </c>
      <c r="CM12" s="8" t="str">
        <f aca="false">IF(A12&lt;&gt;"",TEXT(B12,CM$2)&amp;" "&amp;TEXT(A12,CM$2),"")</f>
        <v>01 01</v>
      </c>
    </row>
    <row r="13" customFormat="false" ht="15" hidden="false" customHeight="false" outlineLevel="0" collapsed="false">
      <c r="A13" s="0" t="n">
        <f aca="false">IF(OR(B12&lt;Parameters!$K$12,A12&lt;Parameters!$K$12),IF(A12&lt;Parameters!$K$12,A12+1,0),"")</f>
        <v>2</v>
      </c>
      <c r="B13" s="0" t="n">
        <f aca="false">IF(A13&lt;&gt;"",IF(A13=0,B12+1,B12),"")</f>
        <v>1</v>
      </c>
      <c r="C13" s="24" t="n">
        <f aca="false">IF(A13&lt;&gt;"",-_phi*(A13+0.5),"")</f>
        <v>-0.253268015306782</v>
      </c>
      <c r="D13" s="8" t="n">
        <f aca="false">IF(A13&lt;&gt;"",DEGREES(C13),"")</f>
        <v>-14.5111883627334</v>
      </c>
      <c r="E13" s="24" t="n">
        <f aca="false">IF(A13&lt;&gt;"",_phi*(B13+0.5),"")</f>
        <v>0.15196080918407</v>
      </c>
      <c r="F13" s="8" t="n">
        <f aca="false">IF(A13&lt;&gt;"",DEGREES(E13),"")</f>
        <v>8.70671301764002</v>
      </c>
      <c r="G13" s="8" t="n">
        <f aca="false">IF(A13&lt;&gt;"",LOOKUP(A13,h!$A$3:$A$30,h!$D$3:$D$30),"")</f>
        <v>304.869282548227</v>
      </c>
      <c r="H13" s="8" t="n">
        <f aca="false">IF(A13&lt;&gt;"",LOOKUP(B13,h!$A$3:$A$30,h!$D$3:$D$30),"")</f>
        <v>201.809738342108</v>
      </c>
      <c r="I13" s="8" t="n">
        <f aca="false">IF(A13&lt;&gt;"",_zif,"")</f>
        <v>-990</v>
      </c>
      <c r="J13" s="8" t="n">
        <f aca="false">IF(A13&lt;&gt;"",$G13+'v1 Frame'!D$3*COS($C13)+'v1 Frame'!E$3*SIN($C13)*SIN($E13)+'v1 Frame'!F$3*SIN($C13)*COS($E13),"")</f>
        <v>207.691532103797</v>
      </c>
      <c r="K13" s="8" t="n">
        <f aca="false">IF(A13&lt;&gt;"",$H13+'v1 Frame'!E$3*COS($E13)-'v1 Frame'!F$3*SIN($E13),"")</f>
        <v>201.809738342108</v>
      </c>
      <c r="L13" s="8" t="n">
        <f aca="false">IF(A13&lt;&gt;"",$I13-'v1 Frame'!D$3*SIN($C13)+'v1 Frame'!E$3*COS($C13)*SIN($E13)+'v1 Frame'!F$3*COS($C13)*COS($E13),"")</f>
        <v>-1015.15212155187</v>
      </c>
      <c r="M13" s="8" t="n">
        <f aca="false">IF(A13&lt;&gt;"",$G13+'v1 Frame'!G$3*COS($C13)+'v1 Frame'!H$3*SIN($C13)*SIN($E13)+'v1 Frame'!I$3*SIN($C13)*COS($E13),"")</f>
        <v>211.498975636586</v>
      </c>
      <c r="N13" s="8" t="n">
        <f aca="false">IF(A13&lt;&gt;"",$H13+'v1 Frame'!H$3*COS($E13)-'v1 Frame'!I$3*SIN($E13),"")</f>
        <v>102.586501636015</v>
      </c>
      <c r="O13" s="8" t="n">
        <f aca="false">IF(A13&lt;&gt;"",$I13-'v1 Frame'!G$3*SIN($C13)+'v1 Frame'!H$3*COS($C13)*SIN($E13)+'v1 Frame'!I$3*COS($C13)*COS($E13),"")</f>
        <v>-1029.8625624464</v>
      </c>
      <c r="P13" s="8" t="n">
        <f aca="false">IF(A13&lt;&gt;"",$G13+'v1 Frame'!J$3*COS($C13)+'v1 Frame'!K$3*SIN($C13)*SIN($E13)+'v1 Frame'!L$3*SIN($C13)*COS($E13),"")</f>
        <v>308.676726081017</v>
      </c>
      <c r="Q13" s="8" t="n">
        <f aca="false">IF(A13&lt;&gt;"",$H13+'v1 Frame'!K$3*COS($E13)-'v1 Frame'!L$3*SIN($E13),"")</f>
        <v>102.586501636015</v>
      </c>
      <c r="R13" s="8" t="n">
        <f aca="false">IF(A13&lt;&gt;"",$I13-'v1 Frame'!J$3*SIN($C13)+'v1 Frame'!K$3*COS($C13)*SIN($E13)+'v1 Frame'!L$3*COS($C13)*COS($E13),"")</f>
        <v>-1004.71044089453</v>
      </c>
      <c r="S13" s="8" t="n">
        <f aca="false">IF(A13&lt;&gt;"",$G13+'v1 Frame'!M$3*COS($C13)+'v1 Frame'!N$3*SIN($C13)*SIN($E13)+'v1 Frame'!O$3*SIN($C13)*COS($E13),"")</f>
        <v>357.940168541169</v>
      </c>
      <c r="T13" s="8" t="n">
        <f aca="false">IF(A13&lt;&gt;"",$H13+'v1 Frame'!N$3*COS($E13)-'v1 Frame'!O$3*SIN($E13),"")</f>
        <v>238.077826953647</v>
      </c>
      <c r="U13" s="8" t="n">
        <f aca="false">IF(A13&lt;&gt;"",$I13-'v1 Frame'!M$3*SIN($C13)+'v1 Frame'!N$3*COS($C13)*SIN($E13)+'v1 Frame'!O$3*COS($C13)*COS($E13),"")</f>
        <v>-1158.62578287353</v>
      </c>
      <c r="V13" s="8" t="n">
        <f aca="false">IF(A13&lt;&gt;"",$G13+'v1 Frame'!P$3*COS($C13)+'v1 Frame'!Q$3*SIN($C13)*SIN($E13)+'v1 Frame'!R$3*SIN($C13)*COS($E13),"")</f>
        <v>243.093736197751</v>
      </c>
      <c r="W13" s="8" t="n">
        <f aca="false">IF(A13&lt;&gt;"",$H13+'v1 Frame'!Q$3*COS($E13)-'v1 Frame'!R$3*SIN($E13),"")</f>
        <v>238.077826953647</v>
      </c>
      <c r="X13" s="8" t="n">
        <f aca="false">IF(A13&lt;&gt;"",$I13-'v1 Frame'!P$3*SIN($C13)+'v1 Frame'!Q$3*COS($C13)*SIN($E13)+'v1 Frame'!R$3*COS($C13)*COS($E13),"")</f>
        <v>-1188.35101743483</v>
      </c>
      <c r="Y13" s="8" t="n">
        <f aca="false">IF(A13&lt;&gt;"",$G13+'v1 Frame'!S$3*COS($C13)+'v1 Frame'!T$3*SIN($C13)*SIN($E13)+'v1 Frame'!U$3*SIN($C13)*COS($E13),"")</f>
        <v>247.593442191048</v>
      </c>
      <c r="Z13" s="8" t="n">
        <f aca="false">IF(A13&lt;&gt;"",$H13+'v1 Frame'!T$3*COS($E13)-'v1 Frame'!U$3*SIN($E13),"")</f>
        <v>120.814001755537</v>
      </c>
      <c r="AA13" s="8" t="n">
        <f aca="false">IF(A13&lt;&gt;"",$I13-'v1 Frame'!S$3*SIN($C13)+'v1 Frame'!T$3*COS($C13)*SIN($E13)+'v1 Frame'!U$3*COS($C13)*COS($E13),"")</f>
        <v>-1205.73608394655</v>
      </c>
      <c r="AB13" s="8" t="n">
        <f aca="false">IF(A13&lt;&gt;"",$G13+'v1 Frame'!V$3*COS($C13)+'v1 Frame'!W$3*SIN($C13)*SIN($E13)+'v1 Frame'!X$3*SIN($C13)*COS($E13),"")</f>
        <v>362.439874534466</v>
      </c>
      <c r="AC13" s="8" t="n">
        <f aca="false">IF(A13&lt;&gt;"",$H13+'v1 Frame'!W$3*COS($E13)-'v1 Frame'!X$3*SIN($E13),"")</f>
        <v>120.814001755537</v>
      </c>
      <c r="AD13" s="8" t="n">
        <f aca="false">IF(A13&lt;&gt;"",$I13-'v1 Frame'!V$3*SIN($C13)+'v1 Frame'!W$3*COS($C13)*SIN($E13)+'v1 Frame'!X$3*COS($C13)*COS($E13),"")</f>
        <v>-1176.01084938525</v>
      </c>
      <c r="AE13" s="25" t="n">
        <f aca="false">IF(A13&lt;&gt;"",$G13+'v1 Frame'!Y$3*COS($C13)+'v1 Frame'!Z$3*SIN($C13)*SIN($E13)+'v1 Frame'!AA$3*SIN($C13)*COS($E13),"")</f>
        <v>280.475467229258</v>
      </c>
      <c r="AF13" s="25" t="n">
        <f aca="false">IF(A13&lt;&gt;"",$H13+'v1 Frame'!Z$3*COS($E13)-'v1 Frame'!AA$3*SIN($E13),"")</f>
        <v>165.822017171827</v>
      </c>
      <c r="AG13" s="25" t="n">
        <f aca="false">IF(A13&lt;&gt;"",$I13-'v1 Frame'!Y$3*SIN($C13)+'v1 Frame'!Z$3*COS($C13)*SIN($E13)+'v1 Frame'!AA$3*COS($C13)*COS($E13),"")</f>
        <v>-1096.05610731662</v>
      </c>
      <c r="AH13" s="8" t="n">
        <f aca="false">IF(A13&lt;&gt;"",SQRT(SUMSQ(G13:I13)),"")</f>
        <v>1055.35418222092</v>
      </c>
      <c r="AI13" s="8" t="n">
        <f aca="false">IF(A13&lt;&gt;"",IF(AH13&lt;&gt;0,ACOS(I13/AH13),0),"")</f>
        <v>2.78782375632613</v>
      </c>
      <c r="AJ13" s="8" t="n">
        <f aca="false">IF(A13&lt;&gt;"",DEGREES(AI13),"")</f>
        <v>159.730535263795</v>
      </c>
      <c r="AK13" s="8" t="n">
        <f aca="false">IF(A13&lt;&gt;"",IF(OR(G13&lt;&gt;0,H13&lt;&gt;0),ATAN2(G13,H13),0),"")</f>
        <v>0.58473356592423</v>
      </c>
      <c r="AL13" s="8" t="n">
        <f aca="false">IF(A13&lt;&gt;"",DEGREES(AK13),"")</f>
        <v>33.5027654670931</v>
      </c>
      <c r="AM13" s="8" t="n">
        <f aca="false">IF(A13&lt;&gt;"",SQRT(SUMSQ(J13:L13)),"")</f>
        <v>1055.64992913778</v>
      </c>
      <c r="AN13" s="8" t="n">
        <f aca="false">IF(A13&lt;&gt;"",IF(AM13&lt;&gt;0,ACOS(L13/AM13),0),"")</f>
        <v>2.86370512119095</v>
      </c>
      <c r="AO13" s="8" t="n">
        <f aca="false">IF(A13&lt;&gt;"",DEGREES(AN13),"")</f>
        <v>164.078217214241</v>
      </c>
      <c r="AP13" s="8" t="n">
        <f aca="false">IF(A13&lt;&gt;"",IF(OR(J13&lt;&gt;0,K13&lt;&gt;0),ATAN2(J13,K13),0),"")</f>
        <v>0.771035840846361</v>
      </c>
      <c r="AQ13" s="8" t="n">
        <f aca="false">IF(A13&lt;&gt;"",DEGREES(AP13),"")</f>
        <v>44.1770995338171</v>
      </c>
      <c r="AR13" s="8" t="n">
        <f aca="false">IF(A13&lt;&gt;"",SQRT(SUMSQ(M13:O13)),"")</f>
        <v>1056.34876084648</v>
      </c>
      <c r="AS13" s="8" t="n">
        <f aca="false">IF(A13&lt;&gt;"",IF(AR13&lt;&gt;0,ACOS(O13/AR13),0),"")</f>
        <v>2.91718752238735</v>
      </c>
      <c r="AT13" s="8" t="n">
        <f aca="false">IF(A13&lt;&gt;"",DEGREES(AS13),"")</f>
        <v>167.142533081021</v>
      </c>
      <c r="AU13" s="8" t="n">
        <f aca="false">IF(A13&lt;&gt;"",IF(OR(M13&lt;&gt;0,N13&lt;&gt;0),ATAN2(M13,N13),0),"")</f>
        <v>0.451612118070385</v>
      </c>
      <c r="AV13" s="8" t="n">
        <f aca="false">IF(A13&lt;&gt;"",DEGREES(AU13),"")</f>
        <v>25.8754683423969</v>
      </c>
      <c r="AW13" s="8" t="n">
        <f aca="false">IF(A13&lt;&gt;"",SQRT(SUMSQ(P13:R13)),"")</f>
        <v>1056.05320963694</v>
      </c>
      <c r="AX13" s="8" t="n">
        <f aca="false">IF(A13&lt;&gt;"",IF(AW13&lt;&gt;0,ACOS(R13/AW13),0),"")</f>
        <v>2.82848969886683</v>
      </c>
      <c r="AY13" s="8" t="n">
        <f aca="false">IF(A13&lt;&gt;"",DEGREES(AX13),"")</f>
        <v>162.060522141299</v>
      </c>
      <c r="AZ13" s="8" t="n">
        <f aca="false">IF(A13&lt;&gt;"",IF(OR(P13&lt;&gt;0,Q13&lt;&gt;0),ATAN2(P13,Q13),0),"")</f>
        <v>0.320858851055828</v>
      </c>
      <c r="BA13" s="8" t="n">
        <f aca="false">IF(A13&lt;&gt;"",DEGREES(AZ13),"")</f>
        <v>18.3838579849156</v>
      </c>
      <c r="BB13" s="8" t="n">
        <f aca="false">IF(A13&lt;&gt;"",SQRT(SUMSQ(S13:U13)),"")</f>
        <v>1235.80577789617</v>
      </c>
      <c r="BC13" s="8" t="n">
        <f aca="false">IF(A13&lt;&gt;"",IF(BB13&lt;&gt;0,ACOS(U13/BB13),0),"")</f>
        <v>2.78630603540563</v>
      </c>
      <c r="BD13" s="8" t="n">
        <f aca="false">IF(A13&lt;&gt;"",DEGREES(BC13),"")</f>
        <v>159.643576260572</v>
      </c>
      <c r="BE13" s="8" t="n">
        <f aca="false">IF(A13&lt;&gt;"",IF(OR(S13&lt;&gt;0,T13&lt;&gt;0),ATAN2(S13,T13),0),"")</f>
        <v>0.586940099720299</v>
      </c>
      <c r="BF13" s="8" t="n">
        <f aca="false">IF(A13&lt;&gt;"",DEGREES(BE13),"")</f>
        <v>33.6291905409608</v>
      </c>
      <c r="BG13" s="8" t="n">
        <f aca="false">IF(A13&lt;&gt;"",SQRT(SUMSQ(V13:X13)),"")</f>
        <v>1236.10426619438</v>
      </c>
      <c r="BH13" s="8" t="n">
        <f aca="false">IF(A13&lt;&gt;"",IF(BG13&lt;&gt;0,ACOS(X13/BG13),0),"")</f>
        <v>2.86272569732146</v>
      </c>
      <c r="BI13" s="8" t="n">
        <f aca="false">IF(A13&lt;&gt;"",DEGREES(BH13),"")</f>
        <v>164.022100360165</v>
      </c>
      <c r="BJ13" s="8" t="n">
        <f aca="false">IF(A13&lt;&gt;"",IF(OR(V13&lt;&gt;0,W13&lt;&gt;0),ATAN2(V13,W13),0),"")</f>
        <v>0.774974173387674</v>
      </c>
      <c r="BK13" s="8" t="n">
        <f aca="false">IF(A13&lt;&gt;"",DEGREES(BJ13),"")</f>
        <v>44.4027493667534</v>
      </c>
      <c r="BL13" s="8" t="n">
        <f aca="false">IF(A13&lt;&gt;"",SQRT(SUMSQ(Y13:AA13)),"")</f>
        <v>1236.8096214725</v>
      </c>
      <c r="BM13" s="8" t="n">
        <f aca="false">IF(A13&lt;&gt;"",IF(BL13&lt;&gt;0,ACOS(AA13/BL13),0),"")</f>
        <v>2.91696025087034</v>
      </c>
      <c r="BN13" s="8" t="n">
        <f aca="false">IF(A13&lt;&gt;"",DEGREES(BM13),"")</f>
        <v>167.129511382293</v>
      </c>
      <c r="BO13" s="8" t="n">
        <f aca="false">IF(A13&lt;&gt;"",IF(OR(Y13&lt;&gt;0,Z13&lt;&gt;0),ATAN2(Y13,Z13),0),"")</f>
        <v>0.453963771947975</v>
      </c>
      <c r="BP13" s="8" t="n">
        <f aca="false">IF(A13&lt;&gt;"",DEGREES(BO13),"")</f>
        <v>26.0102081844584</v>
      </c>
      <c r="BQ13" s="8" t="n">
        <f aca="false">IF(A13&lt;&gt;"",SQRT(SUMSQ(AB13:AD13)),"")</f>
        <v>1236.51130344391</v>
      </c>
      <c r="BR13" s="8" t="n">
        <f aca="false">IF(A13&lt;&gt;"",IF(BQ13&lt;&gt;0,ACOS(AD13/BQ13),0),"")</f>
        <v>2.82748237550136</v>
      </c>
      <c r="BS13" s="8" t="n">
        <f aca="false">IF(A13&lt;&gt;"",DEGREES(BR13),"")</f>
        <v>162.002806763852</v>
      </c>
      <c r="BT13" s="8" t="n">
        <f aca="false">IF(A13&lt;&gt;"",IF(OR(AB13&lt;&gt;0,AC13&lt;&gt;0),ATAN2(AB13,AC13),0),"")</f>
        <v>0.321752318052666</v>
      </c>
      <c r="BU13" s="8" t="n">
        <f aca="false">IF(A13&lt;&gt;"",DEGREES(BT13),"")</f>
        <v>18.4350498729687</v>
      </c>
      <c r="BV13" s="8" t="n">
        <f aca="false">IF(A13&lt;&gt;"",SQRT(SUMSQ(AE13:AG13)),"")</f>
        <v>1143.46072056825</v>
      </c>
      <c r="BW13" s="8" t="n">
        <f aca="false">IF(A13&lt;&gt;"",IF(BV13&lt;&gt;0,ACOS(AG13/BV13),0),"")</f>
        <v>2.85264006056072</v>
      </c>
      <c r="BX13" s="8" t="n">
        <f aca="false">IF(A13&lt;&gt;"",DEGREES(BW13),"")</f>
        <v>163.444235940073</v>
      </c>
      <c r="BY13" s="8" t="n">
        <f aca="false">IF(A13&lt;&gt;"",IF(OR(AF13&lt;&gt;0,AG13&lt;&gt;0),ATAN2(AF13,AG13),0),"")</f>
        <v>-1.42064528253428</v>
      </c>
      <c r="BZ13" s="8" t="n">
        <f aca="false">IF(A13&lt;&gt;"",DEGREES(BY13),"")</f>
        <v>-81.3969788743848</v>
      </c>
      <c r="CA13" s="0" t="n">
        <f aca="false">IF(A13&lt;&gt;"",IF(AND(AI13&lt;Parameters!$B$11,AI13&gt;Parameters!$B$12,AN13&lt;Parameters!$B$11,AN13&gt;Parameters!$B$12,AS13&lt;Parameters!$B$11,AS13&gt;Parameters!$B$12,AX13&lt;Parameters!$B$11,AX13&gt;Parameters!$B$12,BC13&lt;Parameters!$B$11,BC13&gt;Parameters!$B$12,BM13&lt;Parameters!$B$11,BM13&gt;Parameters!$B$12,BR13&lt;Parameters!$B$11,BR13&gt;Parameters!$B$12,BW13&lt;Parameters!$B$11,BW13&gt;Parameters!$B$12),1,0),"")</f>
        <v>1</v>
      </c>
      <c r="CB13" s="0" t="n">
        <f aca="false">IF(A13&lt;&gt;"",IF(OR(AI13&lt;Parameters!$B$12,AI13&gt;Parameters!$B$11),0,1),"")</f>
        <v>1</v>
      </c>
      <c r="CC13" s="0" t="n">
        <f aca="false">IF(A13&lt;&gt;"",IF(OR(AN13&lt;Parameters!$B$12,AN13&gt;Parameters!$B$11),0,1),"")</f>
        <v>1</v>
      </c>
      <c r="CD13" s="0" t="n">
        <f aca="false">IF(A13&lt;&gt;"",IF(OR(AS13&lt;Parameters!$B$12,AS13&gt;Parameters!$B$11),0,1),"")</f>
        <v>1</v>
      </c>
      <c r="CE13" s="0" t="n">
        <f aca="false">IF(A13&lt;&gt;"",IF(OR(AX13&lt;Parameters!$B$12,AX13&gt;Parameters!$B$11),0,1),"")</f>
        <v>1</v>
      </c>
      <c r="CF13" s="0" t="n">
        <f aca="false">IF(A13&lt;&gt;"",IF(OR(BC13&lt;Parameters!$B$12,BC13&gt;Parameters!$B$11),0,1),"")</f>
        <v>1</v>
      </c>
      <c r="CG13" s="0" t="n">
        <f aca="false">IF(A13&lt;&gt;"",IF(OR(BH13&lt;Parameters!$B$12,BH13&gt;Parameters!$B$11),0,1),"")</f>
        <v>1</v>
      </c>
      <c r="CH13" s="0" t="n">
        <f aca="false">IF(A13&lt;&gt;"",IF(OR(BM13&lt;Parameters!$B$12,BM13&gt;Parameters!$B$11),0,1),"")</f>
        <v>1</v>
      </c>
      <c r="CI13" s="0" t="n">
        <f aca="false">IF(A13&lt;&gt;"",IF(OR(BR13&lt;Parameters!$B$12,BR13&gt;Parameters!$B$11),0,1),"")</f>
        <v>1</v>
      </c>
      <c r="CJ13" s="0" t="n">
        <f aca="false">IF(A13&lt;&gt;"",IF(OR(BW13&lt;Parameters!$B$12,BW13&gt;Parameters!$B$11),0,1),"")</f>
        <v>1</v>
      </c>
      <c r="CK13" s="26" t="n">
        <f aca="false">IF(A13&lt;&gt;"",SUM(CB13:CJ13)/9,"")</f>
        <v>1</v>
      </c>
      <c r="CL13" s="0" t="n">
        <f aca="false">IF(A13&lt;&gt;"",CK13*9,"")</f>
        <v>9</v>
      </c>
      <c r="CM13" s="8" t="str">
        <f aca="false">IF(A13&lt;&gt;"",TEXT(B13,CM$2)&amp;" "&amp;TEXT(A13,CM$2),"")</f>
        <v>01 02</v>
      </c>
    </row>
    <row r="14" customFormat="false" ht="15" hidden="false" customHeight="false" outlineLevel="0" collapsed="false">
      <c r="A14" s="0" t="n">
        <f aca="false">IF(OR(B13&lt;Parameters!$K$12,A13&lt;Parameters!$K$12),IF(A13&lt;Parameters!$K$12,A13+1,0),"")</f>
        <v>3</v>
      </c>
      <c r="B14" s="0" t="n">
        <f aca="false">IF(A14&lt;&gt;"",IF(A14=0,B13+1,B13),"")</f>
        <v>1</v>
      </c>
      <c r="C14" s="24" t="n">
        <f aca="false">IF(A14&lt;&gt;"",-_phi*(A14+0.5),"")</f>
        <v>-0.354575221429495</v>
      </c>
      <c r="D14" s="8" t="n">
        <f aca="false">IF(A14&lt;&gt;"",DEGREES(C14),"")</f>
        <v>-20.3156637078267</v>
      </c>
      <c r="E14" s="24" t="n">
        <f aca="false">IF(A14&lt;&gt;"",_phi*(B14+0.5),"")</f>
        <v>0.15196080918407</v>
      </c>
      <c r="F14" s="8" t="n">
        <f aca="false">IF(A14&lt;&gt;"",DEGREES(E14),"")</f>
        <v>8.70671301764002</v>
      </c>
      <c r="G14" s="8" t="n">
        <f aca="false">IF(A14&lt;&gt;"",LOOKUP(A14,h!$A$3:$A$30,h!$D$3:$D$30),"")</f>
        <v>410.662581921502</v>
      </c>
      <c r="H14" s="8" t="n">
        <f aca="false">IF(A14&lt;&gt;"",LOOKUP(B14,h!$A$3:$A$30,h!$D$3:$D$30),"")</f>
        <v>201.809738342108</v>
      </c>
      <c r="I14" s="8" t="n">
        <f aca="false">IF(A14&lt;&gt;"",_zif,"")</f>
        <v>-990</v>
      </c>
      <c r="J14" s="8" t="n">
        <f aca="false">IF(A14&lt;&gt;"",$G14+'v1 Frame'!D$3*COS($C14)+'v1 Frame'!E$3*SIN($C14)*SIN($E14)+'v1 Frame'!F$3*SIN($C14)*COS($E14),"")</f>
        <v>316.526814865262</v>
      </c>
      <c r="K14" s="8" t="n">
        <f aca="false">IF(A14&lt;&gt;"",$H14+'v1 Frame'!E$3*COS($E14)-'v1 Frame'!F$3*SIN($E14),"")</f>
        <v>201.809738342108</v>
      </c>
      <c r="L14" s="8" t="n">
        <f aca="false">IF(A14&lt;&gt;"",$I14-'v1 Frame'!D$3*SIN($C14)+'v1 Frame'!E$3*COS($C14)*SIN($E14)+'v1 Frame'!F$3*COS($C14)*COS($E14),"")</f>
        <v>-1024.85113715122</v>
      </c>
      <c r="M14" s="8" t="n">
        <f aca="false">IF(A14&lt;&gt;"",$G14+'v1 Frame'!G$3*COS($C14)+'v1 Frame'!H$3*SIN($C14)*SIN($E14)+'v1 Frame'!I$3*SIN($C14)*COS($E14),"")</f>
        <v>321.802462745825</v>
      </c>
      <c r="N14" s="8" t="n">
        <f aca="false">IF(A14&lt;&gt;"",$H14+'v1 Frame'!H$3*COS($E14)-'v1 Frame'!I$3*SIN($E14),"")</f>
        <v>102.586501636015</v>
      </c>
      <c r="O14" s="8" t="n">
        <f aca="false">IF(A14&lt;&gt;"",$I14-'v1 Frame'!G$3*SIN($C14)+'v1 Frame'!H$3*COS($C14)*SIN($E14)+'v1 Frame'!I$3*COS($C14)*COS($E14),"")</f>
        <v>-1039.10109283561</v>
      </c>
      <c r="P14" s="8" t="n">
        <f aca="false">IF(A14&lt;&gt;"",$G14+'v1 Frame'!J$3*COS($C14)+'v1 Frame'!K$3*SIN($C14)*SIN($E14)+'v1 Frame'!L$3*SIN($C14)*COS($E14),"")</f>
        <v>415.938229802065</v>
      </c>
      <c r="Q14" s="8" t="n">
        <f aca="false">IF(A14&lt;&gt;"",$H14+'v1 Frame'!K$3*COS($E14)-'v1 Frame'!L$3*SIN($E14),"")</f>
        <v>102.586501636015</v>
      </c>
      <c r="R14" s="8" t="n">
        <f aca="false">IF(A14&lt;&gt;"",$I14-'v1 Frame'!J$3*SIN($C14)+'v1 Frame'!K$3*COS($C14)*SIN($E14)+'v1 Frame'!L$3*COS($C14)*COS($E14),"")</f>
        <v>-1004.24995568439</v>
      </c>
      <c r="S14" s="8" t="n">
        <f aca="false">IF(A14&lt;&gt;"",$G14+'v1 Frame'!M$3*COS($C14)+'v1 Frame'!N$3*SIN($C14)*SIN($E14)+'v1 Frame'!O$3*SIN($C14)*COS($E14),"")</f>
        <v>480.515164546432</v>
      </c>
      <c r="T14" s="8" t="n">
        <f aca="false">IF(A14&lt;&gt;"",$H14+'v1 Frame'!N$3*COS($E14)-'v1 Frame'!O$3*SIN($E14),"")</f>
        <v>238.077826953647</v>
      </c>
      <c r="U14" s="8" t="n">
        <f aca="false">IF(A14&lt;&gt;"",$I14-'v1 Frame'!M$3*SIN($C14)+'v1 Frame'!N$3*COS($C14)*SIN($E14)+'v1 Frame'!O$3*COS($C14)*COS($E14),"")</f>
        <v>-1152.39393550997</v>
      </c>
      <c r="V14" s="8" t="n">
        <f aca="false">IF(A14&lt;&gt;"",$G14+'v1 Frame'!P$3*COS($C14)+'v1 Frame'!Q$3*SIN($C14)*SIN($E14)+'v1 Frame'!R$3*SIN($C14)*COS($E14),"")</f>
        <v>369.263803479966</v>
      </c>
      <c r="W14" s="8" t="n">
        <f aca="false">IF(A14&lt;&gt;"",$H14+'v1 Frame'!Q$3*COS($E14)-'v1 Frame'!R$3*SIN($E14),"")</f>
        <v>238.077826953647</v>
      </c>
      <c r="X14" s="8" t="n">
        <f aca="false">IF(A14&lt;&gt;"",$I14-'v1 Frame'!P$3*SIN($C14)+'v1 Frame'!Q$3*COS($C14)*SIN($E14)+'v1 Frame'!R$3*COS($C14)*COS($E14),"")</f>
        <v>-1193.58164305232</v>
      </c>
      <c r="Y14" s="8" t="n">
        <f aca="false">IF(A14&lt;&gt;"",$G14+'v1 Frame'!S$3*COS($C14)+'v1 Frame'!T$3*SIN($C14)*SIN($E14)+'v1 Frame'!U$3*SIN($C14)*COS($E14),"")</f>
        <v>375.498660066086</v>
      </c>
      <c r="Z14" s="8" t="n">
        <f aca="false">IF(A14&lt;&gt;"",$H14+'v1 Frame'!T$3*COS($E14)-'v1 Frame'!U$3*SIN($E14),"")</f>
        <v>120.814001755537</v>
      </c>
      <c r="AA14" s="8" t="n">
        <f aca="false">IF(A14&lt;&gt;"",$I14-'v1 Frame'!S$3*SIN($C14)+'v1 Frame'!T$3*COS($C14)*SIN($E14)+'v1 Frame'!U$3*COS($C14)*COS($E14),"")</f>
        <v>-1210.42249977023</v>
      </c>
      <c r="AB14" s="8" t="n">
        <f aca="false">IF(A14&lt;&gt;"",$G14+'v1 Frame'!V$3*COS($C14)+'v1 Frame'!W$3*SIN($C14)*SIN($E14)+'v1 Frame'!X$3*SIN($C14)*COS($E14),"")</f>
        <v>486.750021132552</v>
      </c>
      <c r="AC14" s="8" t="n">
        <f aca="false">IF(A14&lt;&gt;"",$H14+'v1 Frame'!W$3*COS($E14)-'v1 Frame'!X$3*SIN($E14),"")</f>
        <v>120.814001755537</v>
      </c>
      <c r="AD14" s="8" t="n">
        <f aca="false">IF(A14&lt;&gt;"",$I14-'v1 Frame'!V$3*SIN($C14)+'v1 Frame'!W$3*COS($C14)*SIN($E14)+'v1 Frame'!X$3*COS($C14)*COS($E14),"")</f>
        <v>-1169.23479222788</v>
      </c>
      <c r="AE14" s="25" t="n">
        <f aca="false">IF(A14&lt;&gt;"",$G14+'v1 Frame'!Y$3*COS($C14)+'v1 Frame'!Z$3*SIN($C14)*SIN($E14)+'v1 Frame'!AA$3*SIN($C14)*COS($E14),"")</f>
        <v>397.119717319961</v>
      </c>
      <c r="AF14" s="25" t="n">
        <f aca="false">IF(A14&lt;&gt;"",$H14+'v1 Frame'!Z$3*COS($E14)-'v1 Frame'!AA$3*SIN($E14),"")</f>
        <v>165.822017171827</v>
      </c>
      <c r="AG14" s="25" t="n">
        <f aca="false">IF(A14&lt;&gt;"",$I14-'v1 Frame'!Y$3*SIN($C14)+'v1 Frame'!Z$3*COS($C14)*SIN($E14)+'v1 Frame'!AA$3*COS($C14)*COS($E14),"")</f>
        <v>-1097.97938202895</v>
      </c>
      <c r="AH14" s="8" t="n">
        <f aca="false">IF(A14&lt;&gt;"",SQRT(SUMSQ(G14:I14)),"")</f>
        <v>1090.62868414513</v>
      </c>
      <c r="AI14" s="8" t="n">
        <f aca="false">IF(A14&lt;&gt;"",IF(AH14&lt;&gt;0,ACOS(I14/AH14),0),"")</f>
        <v>2.70864574236595</v>
      </c>
      <c r="AJ14" s="8" t="n">
        <f aca="false">IF(A14&lt;&gt;"",DEGREES(AI14),"")</f>
        <v>155.193969233649</v>
      </c>
      <c r="AK14" s="8" t="n">
        <f aca="false">IF(A14&lt;&gt;"",IF(OR(G14&lt;&gt;0,H14&lt;&gt;0),ATAN2(G14,H14),0),"")</f>
        <v>0.456763869648342</v>
      </c>
      <c r="AL14" s="8" t="n">
        <f aca="false">IF(A14&lt;&gt;"",DEGREES(AK14),"")</f>
        <v>26.1706419649137</v>
      </c>
      <c r="AM14" s="8" t="n">
        <f aca="false">IF(A14&lt;&gt;"",SQRT(SUMSQ(J14:L14)),"")</f>
        <v>1091.43769787314</v>
      </c>
      <c r="AN14" s="8" t="n">
        <f aca="false">IF(A14&lt;&gt;"",IF(AM14&lt;&gt;0,ACOS(L14/AM14),0),"")</f>
        <v>2.79048371061459</v>
      </c>
      <c r="AO14" s="8" t="n">
        <f aca="false">IF(A14&lt;&gt;"",DEGREES(AN14),"")</f>
        <v>159.882939418221</v>
      </c>
      <c r="AP14" s="8" t="n">
        <f aca="false">IF(A14&lt;&gt;"",IF(OR(J14&lt;&gt;0,K14&lt;&gt;0),ATAN2(J14,K14),0),"")</f>
        <v>0.567591297091249</v>
      </c>
      <c r="AQ14" s="8" t="n">
        <f aca="false">IF(A14&lt;&gt;"",DEGREES(AP14),"")</f>
        <v>32.5205858116846</v>
      </c>
      <c r="AR14" s="8" t="n">
        <f aca="false">IF(A14&lt;&gt;"",SQRT(SUMSQ(M14:O14)),"")</f>
        <v>1092.61699441266</v>
      </c>
      <c r="AS14" s="8" t="n">
        <f aca="false">IF(A14&lt;&gt;"",IF(AR14&lt;&gt;0,ACOS(O14/AR14),0),"")</f>
        <v>2.82731665810288</v>
      </c>
      <c r="AT14" s="8" t="n">
        <f aca="false">IF(A14&lt;&gt;"",DEGREES(AS14),"")</f>
        <v>161.993311856328</v>
      </c>
      <c r="AU14" s="8" t="n">
        <f aca="false">IF(A14&lt;&gt;"",IF(OR(M14&lt;&gt;0,N14&lt;&gt;0),ATAN2(M14,N14),0),"")</f>
        <v>0.308602399954004</v>
      </c>
      <c r="AV14" s="8" t="n">
        <f aca="false">IF(A14&lt;&gt;"",DEGREES(AU14),"")</f>
        <v>17.6816150649727</v>
      </c>
      <c r="AW14" s="8" t="n">
        <f aca="false">IF(A14&lt;&gt;"",SQRT(SUMSQ(P14:R14)),"")</f>
        <v>1091.80885452578</v>
      </c>
      <c r="AX14" s="8" t="n">
        <f aca="false">IF(A14&lt;&gt;"",IF(AW14&lt;&gt;0,ACOS(R14/AW14),0),"")</f>
        <v>2.73837654365618</v>
      </c>
      <c r="AY14" s="8" t="n">
        <f aca="false">IF(A14&lt;&gt;"",DEGREES(AX14),"")</f>
        <v>156.897418669121</v>
      </c>
      <c r="AZ14" s="8" t="n">
        <f aca="false">IF(A14&lt;&gt;"",IF(OR(P14&lt;&gt;0,Q14&lt;&gt;0),ATAN2(P14,Q14),0),"")</f>
        <v>0.241812677865188</v>
      </c>
      <c r="BA14" s="8" t="n">
        <f aca="false">IF(A14&lt;&gt;"",DEGREES(AZ14),"")</f>
        <v>13.8548458744318</v>
      </c>
      <c r="BB14" s="8" t="n">
        <f aca="false">IF(A14&lt;&gt;"",SQRT(SUMSQ(S14:U14)),"")</f>
        <v>1271.05769249323</v>
      </c>
      <c r="BC14" s="8" t="n">
        <f aca="false">IF(A14&lt;&gt;"",IF(BB14&lt;&gt;0,ACOS(U14/BB14),0),"")</f>
        <v>2.70605116950508</v>
      </c>
      <c r="BD14" s="8" t="n">
        <f aca="false">IF(A14&lt;&gt;"",DEGREES(BC14),"")</f>
        <v>155.045311159082</v>
      </c>
      <c r="BE14" s="8" t="n">
        <f aca="false">IF(A14&lt;&gt;"",IF(OR(S14&lt;&gt;0,T14&lt;&gt;0),ATAN2(S14,T14),0),"")</f>
        <v>0.460011997476014</v>
      </c>
      <c r="BF14" s="8" t="n">
        <f aca="false">IF(A14&lt;&gt;"",DEGREES(BE14),"")</f>
        <v>26.3567459807583</v>
      </c>
      <c r="BG14" s="8" t="n">
        <f aca="false">IF(A14&lt;&gt;"",SQRT(SUMSQ(V14:X14)),"")</f>
        <v>1271.87811793384</v>
      </c>
      <c r="BH14" s="8" t="n">
        <f aca="false">IF(A14&lt;&gt;"",IF(BG14&lt;&gt;0,ACOS(X14/BG14),0),"")</f>
        <v>2.78888339882232</v>
      </c>
      <c r="BI14" s="8" t="n">
        <f aca="false">IF(A14&lt;&gt;"",DEGREES(BH14),"")</f>
        <v>159.791248306619</v>
      </c>
      <c r="BJ14" s="8" t="n">
        <f aca="false">IF(A14&lt;&gt;"",IF(OR(V14&lt;&gt;0,W14&lt;&gt;0),ATAN2(V14,W14),0),"")</f>
        <v>0.572666092696249</v>
      </c>
      <c r="BK14" s="8" t="n">
        <f aca="false">IF(A14&lt;&gt;"",DEGREES(BJ14),"")</f>
        <v>32.8113501817426</v>
      </c>
      <c r="BL14" s="8" t="n">
        <f aca="false">IF(A14&lt;&gt;"",SQRT(SUMSQ(Y14:AA14)),"")</f>
        <v>1273.07419056457</v>
      </c>
      <c r="BM14" s="8" t="n">
        <f aca="false">IF(A14&lt;&gt;"",IF(BL14&lt;&gt;0,ACOS(AA14/BL14),0),"")</f>
        <v>2.82656265971924</v>
      </c>
      <c r="BN14" s="8" t="n">
        <f aca="false">IF(A14&lt;&gt;"",DEGREES(BM14),"")</f>
        <v>161.950110931185</v>
      </c>
      <c r="BO14" s="8" t="n">
        <f aca="false">IF(A14&lt;&gt;"",IF(OR(Y14&lt;&gt;0,Z14&lt;&gt;0),ATAN2(Y14,Z14),0),"")</f>
        <v>0.311283085907263</v>
      </c>
      <c r="BP14" s="8" t="n">
        <f aca="false">IF(A14&lt;&gt;"",DEGREES(BO14),"")</f>
        <v>17.8352070562944</v>
      </c>
      <c r="BQ14" s="8" t="n">
        <f aca="false">IF(A14&lt;&gt;"",SQRT(SUMSQ(AB14:AD14)),"")</f>
        <v>1272.254536423</v>
      </c>
      <c r="BR14" s="8" t="n">
        <f aca="false">IF(A14&lt;&gt;"",IF(BQ14&lt;&gt;0,ACOS(AD14/BQ14),0),"")</f>
        <v>2.73639839573022</v>
      </c>
      <c r="BS14" s="8" t="n">
        <f aca="false">IF(A14&lt;&gt;"",DEGREES(BR14),"")</f>
        <v>156.784079141711</v>
      </c>
      <c r="BT14" s="8" t="n">
        <f aca="false">IF(A14&lt;&gt;"",IF(OR(AB14&lt;&gt;0,AC14&lt;&gt;0),ATAN2(AB14,AC14),0),"")</f>
        <v>0.243288950880347</v>
      </c>
      <c r="BU14" s="8" t="n">
        <f aca="false">IF(A14&lt;&gt;"",DEGREES(BT14),"")</f>
        <v>13.9394300876095</v>
      </c>
      <c r="BV14" s="8" t="n">
        <f aca="false">IF(A14&lt;&gt;"",SQRT(SUMSQ(AE14:AG14)),"")</f>
        <v>1179.30476748969</v>
      </c>
      <c r="BW14" s="8" t="n">
        <f aca="false">IF(A14&lt;&gt;"",IF(BV14&lt;&gt;0,ACOS(AG14/BV14),0),"")</f>
        <v>2.76804762177235</v>
      </c>
      <c r="BX14" s="8" t="n">
        <f aca="false">IF(A14&lt;&gt;"",DEGREES(BW14),"")</f>
        <v>158.59744621878</v>
      </c>
      <c r="BY14" s="8" t="n">
        <f aca="false">IF(A14&lt;&gt;"",IF(OR(AF14&lt;&gt;0,AG14&lt;&gt;0),ATAN2(AF14,AG14),0),"")</f>
        <v>-1.42090436929901</v>
      </c>
      <c r="BZ14" s="8" t="n">
        <f aca="false">IF(A14&lt;&gt;"",DEGREES(BY14),"")</f>
        <v>-81.4118234525311</v>
      </c>
      <c r="CA14" s="0" t="n">
        <f aca="false">IF(A14&lt;&gt;"",IF(AND(AI14&lt;Parameters!$B$11,AI14&gt;Parameters!$B$12,AN14&lt;Parameters!$B$11,AN14&gt;Parameters!$B$12,AS14&lt;Parameters!$B$11,AS14&gt;Parameters!$B$12,AX14&lt;Parameters!$B$11,AX14&gt;Parameters!$B$12,BC14&lt;Parameters!$B$11,BC14&gt;Parameters!$B$12,BM14&lt;Parameters!$B$11,BM14&gt;Parameters!$B$12,BR14&lt;Parameters!$B$11,BR14&gt;Parameters!$B$12,BW14&lt;Parameters!$B$11,BW14&gt;Parameters!$B$12),1,0),"")</f>
        <v>1</v>
      </c>
      <c r="CB14" s="0" t="n">
        <f aca="false">IF(A14&lt;&gt;"",IF(OR(AI14&lt;Parameters!$B$12,AI14&gt;Parameters!$B$11),0,1),"")</f>
        <v>1</v>
      </c>
      <c r="CC14" s="0" t="n">
        <f aca="false">IF(A14&lt;&gt;"",IF(OR(AN14&lt;Parameters!$B$12,AN14&gt;Parameters!$B$11),0,1),"")</f>
        <v>1</v>
      </c>
      <c r="CD14" s="0" t="n">
        <f aca="false">IF(A14&lt;&gt;"",IF(OR(AS14&lt;Parameters!$B$12,AS14&gt;Parameters!$B$11),0,1),"")</f>
        <v>1</v>
      </c>
      <c r="CE14" s="0" t="n">
        <f aca="false">IF(A14&lt;&gt;"",IF(OR(AX14&lt;Parameters!$B$12,AX14&gt;Parameters!$B$11),0,1),"")</f>
        <v>1</v>
      </c>
      <c r="CF14" s="0" t="n">
        <f aca="false">IF(A14&lt;&gt;"",IF(OR(BC14&lt;Parameters!$B$12,BC14&gt;Parameters!$B$11),0,1),"")</f>
        <v>1</v>
      </c>
      <c r="CG14" s="0" t="n">
        <f aca="false">IF(A14&lt;&gt;"",IF(OR(BH14&lt;Parameters!$B$12,BH14&gt;Parameters!$B$11),0,1),"")</f>
        <v>1</v>
      </c>
      <c r="CH14" s="0" t="n">
        <f aca="false">IF(A14&lt;&gt;"",IF(OR(BM14&lt;Parameters!$B$12,BM14&gt;Parameters!$B$11),0,1),"")</f>
        <v>1</v>
      </c>
      <c r="CI14" s="0" t="n">
        <f aca="false">IF(A14&lt;&gt;"",IF(OR(BR14&lt;Parameters!$B$12,BR14&gt;Parameters!$B$11),0,1),"")</f>
        <v>1</v>
      </c>
      <c r="CJ14" s="0" t="n">
        <f aca="false">IF(A14&lt;&gt;"",IF(OR(BW14&lt;Parameters!$B$12,BW14&gt;Parameters!$B$11),0,1),"")</f>
        <v>1</v>
      </c>
      <c r="CK14" s="26" t="n">
        <f aca="false">IF(A14&lt;&gt;"",SUM(CB14:CJ14)/9,"")</f>
        <v>1</v>
      </c>
      <c r="CL14" s="0" t="n">
        <f aca="false">IF(A14&lt;&gt;"",CK14*9,"")</f>
        <v>9</v>
      </c>
      <c r="CM14" s="8" t="str">
        <f aca="false">IF(A14&lt;&gt;"",TEXT(B14,CM$2)&amp;" "&amp;TEXT(A14,CM$2),"")</f>
        <v>01 03</v>
      </c>
    </row>
    <row r="15" customFormat="false" ht="15" hidden="false" customHeight="false" outlineLevel="0" collapsed="false">
      <c r="A15" s="0" t="n">
        <f aca="false">IF(OR(B14&lt;Parameters!$K$12,A14&lt;Parameters!$K$12),IF(A14&lt;Parameters!$K$12,A14+1,0),"")</f>
        <v>4</v>
      </c>
      <c r="B15" s="0" t="n">
        <f aca="false">IF(A15&lt;&gt;"",IF(A15=0,B14+1,B14),"")</f>
        <v>1</v>
      </c>
      <c r="C15" s="24" t="n">
        <f aca="false">IF(A15&lt;&gt;"",-_phi*(A15+0.5),"")</f>
        <v>-0.455882427552209</v>
      </c>
      <c r="D15" s="8" t="n">
        <f aca="false">IF(A15&lt;&gt;"",DEGREES(C15),"")</f>
        <v>-26.1201390529201</v>
      </c>
      <c r="E15" s="24" t="n">
        <f aca="false">IF(A15&lt;&gt;"",_phi*(B15+0.5),"")</f>
        <v>0.15196080918407</v>
      </c>
      <c r="F15" s="8" t="n">
        <f aca="false">IF(A15&lt;&gt;"",DEGREES(E15),"")</f>
        <v>8.70671301764002</v>
      </c>
      <c r="G15" s="8" t="n">
        <f aca="false">IF(A15&lt;&gt;"",LOOKUP(A15,h!$A$3:$A$30,h!$D$3:$D$30),"")</f>
        <v>520.369043332208</v>
      </c>
      <c r="H15" s="8" t="n">
        <f aca="false">IF(A15&lt;&gt;"",LOOKUP(B15,h!$A$3:$A$30,h!$D$3:$D$30),"")</f>
        <v>201.809738342108</v>
      </c>
      <c r="I15" s="8" t="n">
        <f aca="false">IF(A15&lt;&gt;"",_zif,"")</f>
        <v>-990</v>
      </c>
      <c r="J15" s="8" t="n">
        <f aca="false">IF(A15&lt;&gt;"",$G15+'v1 Frame'!D$3*COS($C15)+'v1 Frame'!E$3*SIN($C15)*SIN($E15)+'v1 Frame'!F$3*SIN($C15)*COS($E15),"")</f>
        <v>430.240563151283</v>
      </c>
      <c r="K15" s="8" t="n">
        <f aca="false">IF(A15&lt;&gt;"",$H15+'v1 Frame'!E$3*COS($E15)-'v1 Frame'!F$3*SIN($E15),"")</f>
        <v>201.809738342108</v>
      </c>
      <c r="L15" s="8" t="n">
        <f aca="false">IF(A15&lt;&gt;"",$I15-'v1 Frame'!D$3*SIN($C15)+'v1 Frame'!E$3*COS($C15)*SIN($E15)+'v1 Frame'!F$3*COS($C15)*COS($E15),"")</f>
        <v>-1034.19277610964</v>
      </c>
      <c r="M15" s="8" t="n">
        <f aca="false">IF(A15&lt;&gt;"",$G15+'v1 Frame'!G$3*COS($C15)+'v1 Frame'!H$3*SIN($C15)*SIN($E15)+'v1 Frame'!I$3*SIN($C15)*COS($E15),"")</f>
        <v>436.930316906158</v>
      </c>
      <c r="N15" s="8" t="n">
        <f aca="false">IF(A15&lt;&gt;"",$H15+'v1 Frame'!H$3*COS($E15)-'v1 Frame'!I$3*SIN($E15),"")</f>
        <v>102.586501636015</v>
      </c>
      <c r="O15" s="8" t="n">
        <f aca="false">IF(A15&lt;&gt;"",$I15-'v1 Frame'!G$3*SIN($C15)+'v1 Frame'!H$3*COS($C15)*SIN($E15)+'v1 Frame'!I$3*COS($C15)*COS($E15),"")</f>
        <v>-1047.8361221899</v>
      </c>
      <c r="P15" s="8" t="n">
        <f aca="false">IF(A15&lt;&gt;"",$G15+'v1 Frame'!J$3*COS($C15)+'v1 Frame'!K$3*SIN($C15)*SIN($E15)+'v1 Frame'!L$3*SIN($C15)*COS($E15),"")</f>
        <v>527.058797087082</v>
      </c>
      <c r="Q15" s="8" t="n">
        <f aca="false">IF(A15&lt;&gt;"",$H15+'v1 Frame'!K$3*COS($E15)-'v1 Frame'!L$3*SIN($E15),"")</f>
        <v>102.586501636015</v>
      </c>
      <c r="R15" s="8" t="n">
        <f aca="false">IF(A15&lt;&gt;"",$I15-'v1 Frame'!J$3*SIN($C15)+'v1 Frame'!K$3*COS($C15)*SIN($E15)+'v1 Frame'!L$3*COS($C15)*COS($E15),"")</f>
        <v>-1003.64334608026</v>
      </c>
      <c r="S15" s="8" t="n">
        <f aca="false">IF(A15&lt;&gt;"",$G15+'v1 Frame'!M$3*COS($C15)+'v1 Frame'!N$3*SIN($C15)*SIN($E15)+'v1 Frame'!O$3*SIN($C15)*COS($E15),"")</f>
        <v>606.287027989302</v>
      </c>
      <c r="T15" s="8" t="n">
        <f aca="false">IF(A15&lt;&gt;"",$H15+'v1 Frame'!N$3*COS($E15)-'v1 Frame'!O$3*SIN($E15),"")</f>
        <v>238.077826953647</v>
      </c>
      <c r="U15" s="8" t="n">
        <f aca="false">IF(A15&lt;&gt;"",$I15-'v1 Frame'!M$3*SIN($C15)+'v1 Frame'!N$3*COS($C15)*SIN($E15)+'v1 Frame'!O$3*COS($C15)*COS($E15),"")</f>
        <v>-1144.49683978079</v>
      </c>
      <c r="V15" s="8" t="n">
        <f aca="false">IF(A15&lt;&gt;"",$G15+'v1 Frame'!P$3*COS($C15)+'v1 Frame'!Q$3*SIN($C15)*SIN($E15)+'v1 Frame'!R$3*SIN($C15)*COS($E15),"")</f>
        <v>499.771551411846</v>
      </c>
      <c r="W15" s="8" t="n">
        <f aca="false">IF(A15&lt;&gt;"",$H15+'v1 Frame'!Q$3*COS($E15)-'v1 Frame'!R$3*SIN($E15),"")</f>
        <v>238.077826953647</v>
      </c>
      <c r="X15" s="8" t="n">
        <f aca="false">IF(A15&lt;&gt;"",$I15-'v1 Frame'!P$3*SIN($C15)+'v1 Frame'!Q$3*COS($C15)*SIN($E15)+'v1 Frame'!R$3*COS($C15)*COS($E15),"")</f>
        <v>-1196.72466609218</v>
      </c>
      <c r="Y15" s="8" t="n">
        <f aca="false">IF(A15&lt;&gt;"",$G15+'v1 Frame'!S$3*COS($C15)+'v1 Frame'!T$3*SIN($C15)*SIN($E15)+'v1 Frame'!U$3*SIN($C15)*COS($E15),"")</f>
        <v>507.677624031243</v>
      </c>
      <c r="Z15" s="8" t="n">
        <f aca="false">IF(A15&lt;&gt;"",$H15+'v1 Frame'!T$3*COS($E15)-'v1 Frame'!U$3*SIN($E15),"")</f>
        <v>120.814001755537</v>
      </c>
      <c r="AA15" s="8" t="n">
        <f aca="false">IF(A15&lt;&gt;"",$I15-'v1 Frame'!S$3*SIN($C15)+'v1 Frame'!T$3*COS($C15)*SIN($E15)+'v1 Frame'!U$3*COS($C15)*COS($E15),"")</f>
        <v>-1212.84862055068</v>
      </c>
      <c r="AB15" s="8" t="n">
        <f aca="false">IF(A15&lt;&gt;"",$G15+'v1 Frame'!V$3*COS($C15)+'v1 Frame'!W$3*SIN($C15)*SIN($E15)+'v1 Frame'!X$3*SIN($C15)*COS($E15),"")</f>
        <v>614.1931006087</v>
      </c>
      <c r="AC15" s="8" t="n">
        <f aca="false">IF(A15&lt;&gt;"",$H15+'v1 Frame'!W$3*COS($E15)-'v1 Frame'!X$3*SIN($E15),"")</f>
        <v>120.814001755537</v>
      </c>
      <c r="AD15" s="8" t="n">
        <f aca="false">IF(A15&lt;&gt;"",$I15-'v1 Frame'!V$3*SIN($C15)+'v1 Frame'!W$3*COS($C15)*SIN($E15)+'v1 Frame'!X$3*COS($C15)*COS($E15),"")</f>
        <v>-1160.62079423928</v>
      </c>
      <c r="AE15" s="25" t="n">
        <f aca="false">IF(A15&lt;&gt;"",$G15+'v1 Frame'!Y$3*COS($C15)+'v1 Frame'!Z$3*SIN($C15)*SIN($E15)+'v1 Frame'!AA$3*SIN($C15)*COS($E15),"")</f>
        <v>517.816003064728</v>
      </c>
      <c r="AF15" s="25" t="n">
        <f aca="false">IF(A15&lt;&gt;"",$H15+'v1 Frame'!Z$3*COS($E15)-'v1 Frame'!AA$3*SIN($E15),"")</f>
        <v>165.822017171827</v>
      </c>
      <c r="AG15" s="25" t="n">
        <f aca="false">IF(A15&lt;&gt;"",$I15-'v1 Frame'!Y$3*SIN($C15)+'v1 Frame'!Z$3*COS($C15)*SIN($E15)+'v1 Frame'!AA$3*COS($C15)*COS($E15),"")</f>
        <v>-1098.79539563034</v>
      </c>
      <c r="AH15" s="8" t="n">
        <f aca="false">IF(A15&lt;&gt;"",SQRT(SUMSQ(G15:I15)),"")</f>
        <v>1136.49070024712</v>
      </c>
      <c r="AI15" s="8" t="n">
        <f aca="false">IF(A15&lt;&gt;"",IF(AH15&lt;&gt;0,ACOS(I15/AH15),0),"")</f>
        <v>2.6282393484725</v>
      </c>
      <c r="AJ15" s="8" t="n">
        <f aca="false">IF(A15&lt;&gt;"",DEGREES(AI15),"")</f>
        <v>150.587022217688</v>
      </c>
      <c r="AK15" s="8" t="n">
        <f aca="false">IF(A15&lt;&gt;"",IF(OR(G15&lt;&gt;0,H15&lt;&gt;0),ATAN2(G15,H15),0),"")</f>
        <v>0.369962842612366</v>
      </c>
      <c r="AL15" s="8" t="n">
        <f aca="false">IF(A15&lt;&gt;"",DEGREES(AK15),"")</f>
        <v>21.1973094583513</v>
      </c>
      <c r="AM15" s="8" t="n">
        <f aca="false">IF(A15&lt;&gt;"",SQRT(SUMSQ(J15:L15)),"")</f>
        <v>1138.1514885233</v>
      </c>
      <c r="AN15" s="8" t="n">
        <f aca="false">IF(A15&lt;&gt;"",IF(AM15&lt;&gt;0,ACOS(L15/AM15),0),"")</f>
        <v>2.71085989291066</v>
      </c>
      <c r="AO15" s="8" t="n">
        <f aca="false">IF(A15&lt;&gt;"",DEGREES(AN15),"")</f>
        <v>155.320830715067</v>
      </c>
      <c r="AP15" s="8" t="n">
        <f aca="false">IF(A15&lt;&gt;"",IF(OR(J15&lt;&gt;0,K15&lt;&gt;0),ATAN2(J15,K15),0),"")</f>
        <v>0.438592780133624</v>
      </c>
      <c r="AQ15" s="8" t="n">
        <f aca="false">IF(A15&lt;&gt;"",DEGREES(AP15),"")</f>
        <v>25.1295152265659</v>
      </c>
      <c r="AR15" s="8" t="n">
        <f aca="false">IF(A15&lt;&gt;"",SQRT(SUMSQ(M15:O15)),"")</f>
        <v>1139.9090451065</v>
      </c>
      <c r="AS15" s="8" t="n">
        <f aca="false">IF(A15&lt;&gt;"",IF(AR15&lt;&gt;0,ACOS(O15/AR15),0),"")</f>
        <v>2.73691112365931</v>
      </c>
      <c r="AT15" s="8" t="n">
        <f aca="false">IF(A15&lt;&gt;"",DEGREES(AS15),"")</f>
        <v>156.813456288086</v>
      </c>
      <c r="AU15" s="8" t="n">
        <f aca="false">IF(A15&lt;&gt;"",IF(OR(M15&lt;&gt;0,N15&lt;&gt;0),ATAN2(M15,N15),0),"")</f>
        <v>0.230612144320752</v>
      </c>
      <c r="AV15" s="8" t="n">
        <f aca="false">IF(A15&lt;&gt;"",DEGREES(AU15),"")</f>
        <v>13.2131025740409</v>
      </c>
      <c r="AW15" s="8" t="n">
        <f aca="false">IF(A15&lt;&gt;"",SQRT(SUMSQ(P15:R15)),"")</f>
        <v>1138.25082123229</v>
      </c>
      <c r="AX15" s="8" t="n">
        <f aca="false">IF(A15&lt;&gt;"",IF(AW15&lt;&gt;0,ACOS(R15/AW15),0),"")</f>
        <v>2.65033826301918</v>
      </c>
      <c r="AY15" s="8" t="n">
        <f aca="false">IF(A15&lt;&gt;"",DEGREES(AX15),"")</f>
        <v>151.853196753033</v>
      </c>
      <c r="AZ15" s="8" t="n">
        <f aca="false">IF(A15&lt;&gt;"",IF(OR(P15&lt;&gt;0,Q15&lt;&gt;0),ATAN2(P15,Q15),0),"")</f>
        <v>0.192236034581003</v>
      </c>
      <c r="BA15" s="8" t="n">
        <f aca="false">IF(A15&lt;&gt;"",DEGREES(AZ15),"")</f>
        <v>11.0143134518224</v>
      </c>
      <c r="BB15" s="8" t="n">
        <f aca="false">IF(A15&lt;&gt;"",SQRT(SUMSQ(S15:U15)),"")</f>
        <v>1316.86674658573</v>
      </c>
      <c r="BC15" s="8" t="n">
        <f aca="false">IF(A15&lt;&gt;"",IF(BB15&lt;&gt;0,ACOS(U15/BB15),0),"")</f>
        <v>2.62418841592485</v>
      </c>
      <c r="BD15" s="8" t="n">
        <f aca="false">IF(A15&lt;&gt;"",DEGREES(BC15),"")</f>
        <v>150.354920879615</v>
      </c>
      <c r="BE15" s="8" t="n">
        <f aca="false">IF(A15&lt;&gt;"",IF(OR(S15&lt;&gt;0,T15&lt;&gt;0),ATAN2(S15,T15),0),"")</f>
        <v>0.374181629815289</v>
      </c>
      <c r="BF15" s="8" t="n">
        <f aca="false">IF(A15&lt;&gt;"",DEGREES(BE15),"")</f>
        <v>21.4390281597426</v>
      </c>
      <c r="BG15" s="8" t="n">
        <f aca="false">IF(A15&lt;&gt;"",SQRT(SUMSQ(V15:X15)),"")</f>
        <v>1318.56079940252</v>
      </c>
      <c r="BH15" s="8" t="n">
        <f aca="false">IF(A15&lt;&gt;"",IF(BG15&lt;&gt;0,ACOS(X15/BG15),0),"")</f>
        <v>2.70832605774537</v>
      </c>
      <c r="BI15" s="8" t="n">
        <f aca="false">IF(A15&lt;&gt;"",DEGREES(BH15),"")</f>
        <v>155.175652654114</v>
      </c>
      <c r="BJ15" s="8" t="n">
        <f aca="false">IF(A15&lt;&gt;"",IF(OR(V15&lt;&gt;0,W15&lt;&gt;0),ATAN2(V15,W15),0),"")</f>
        <v>0.44456823558826</v>
      </c>
      <c r="BK15" s="8" t="n">
        <f aca="false">IF(A15&lt;&gt;"",DEGREES(BJ15),"")</f>
        <v>25.471883604785</v>
      </c>
      <c r="BL15" s="8" t="n">
        <f aca="false">IF(A15&lt;&gt;"",SQRT(SUMSQ(Y15:AA15)),"")</f>
        <v>1320.35388034189</v>
      </c>
      <c r="BM15" s="8" t="n">
        <f aca="false">IF(A15&lt;&gt;"",IF(BL15&lt;&gt;0,ACOS(AA15/BL15),0),"")</f>
        <v>2.73526495674832</v>
      </c>
      <c r="BN15" s="8" t="n">
        <f aca="false">IF(A15&lt;&gt;"",DEGREES(BM15),"")</f>
        <v>156.719137871712</v>
      </c>
      <c r="BO15" s="8" t="n">
        <f aca="false">IF(A15&lt;&gt;"",IF(OR(Y15&lt;&gt;0,Z15&lt;&gt;0),ATAN2(Y15,Z15),0),"")</f>
        <v>0.233628307472613</v>
      </c>
      <c r="BP15" s="8" t="n">
        <f aca="false">IF(A15&lt;&gt;"",DEGREES(BO15),"")</f>
        <v>13.3859159929654</v>
      </c>
      <c r="BQ15" s="8" t="n">
        <f aca="false">IF(A15&lt;&gt;"",SQRT(SUMSQ(AB15:AD15)),"")</f>
        <v>1318.6621310541</v>
      </c>
      <c r="BR15" s="8" t="n">
        <f aca="false">IF(A15&lt;&gt;"",IF(BQ15&lt;&gt;0,ACOS(AD15/BQ15),0),"")</f>
        <v>2.64697493722962</v>
      </c>
      <c r="BS15" s="8" t="n">
        <f aca="false">IF(A15&lt;&gt;"",DEGREES(BR15),"")</f>
        <v>151.660492380163</v>
      </c>
      <c r="BT15" s="8" t="n">
        <f aca="false">IF(A15&lt;&gt;"",IF(OR(AB15&lt;&gt;0,AC15&lt;&gt;0),ATAN2(AB15,AC15),0),"")</f>
        <v>0.194223956713505</v>
      </c>
      <c r="BU15" s="8" t="n">
        <f aca="false">IF(A15&lt;&gt;"",DEGREES(BT15),"")</f>
        <v>11.1282130000155</v>
      </c>
      <c r="BV15" s="8" t="n">
        <f aca="false">IF(A15&lt;&gt;"",SQRT(SUMSQ(AE15:AG15)),"")</f>
        <v>1225.96153115312</v>
      </c>
      <c r="BW15" s="8" t="n">
        <f aca="false">IF(A15&lt;&gt;"",IF(BV15&lt;&gt;0,ACOS(AG15/BV15),0),"")</f>
        <v>2.68208807298004</v>
      </c>
      <c r="BX15" s="8" t="n">
        <f aca="false">IF(A15&lt;&gt;"",DEGREES(BW15),"")</f>
        <v>153.672326864132</v>
      </c>
      <c r="BY15" s="8" t="n">
        <f aca="false">IF(A15&lt;&gt;"",IF(OR(AF15&lt;&gt;0,AG15&lt;&gt;0),ATAN2(AF15,AG15),0),"")</f>
        <v>-1.42101402758503</v>
      </c>
      <c r="BZ15" s="8" t="n">
        <f aca="false">IF(A15&lt;&gt;"",DEGREES(BY15),"")</f>
        <v>-81.4181064095091</v>
      </c>
      <c r="CA15" s="0" t="n">
        <f aca="false">IF(A15&lt;&gt;"",IF(AND(AI15&lt;Parameters!$B$11,AI15&gt;Parameters!$B$12,AN15&lt;Parameters!$B$11,AN15&gt;Parameters!$B$12,AS15&lt;Parameters!$B$11,AS15&gt;Parameters!$B$12,AX15&lt;Parameters!$B$11,AX15&gt;Parameters!$B$12,BC15&lt;Parameters!$B$11,BC15&gt;Parameters!$B$12,BM15&lt;Parameters!$B$11,BM15&gt;Parameters!$B$12,BR15&lt;Parameters!$B$11,BR15&gt;Parameters!$B$12,BW15&lt;Parameters!$B$11,BW15&gt;Parameters!$B$12),1,0),"")</f>
        <v>1</v>
      </c>
      <c r="CB15" s="0" t="n">
        <f aca="false">IF(A15&lt;&gt;"",IF(OR(AI15&lt;Parameters!$B$12,AI15&gt;Parameters!$B$11),0,1),"")</f>
        <v>1</v>
      </c>
      <c r="CC15" s="0" t="n">
        <f aca="false">IF(A15&lt;&gt;"",IF(OR(AN15&lt;Parameters!$B$12,AN15&gt;Parameters!$B$11),0,1),"")</f>
        <v>1</v>
      </c>
      <c r="CD15" s="0" t="n">
        <f aca="false">IF(A15&lt;&gt;"",IF(OR(AS15&lt;Parameters!$B$12,AS15&gt;Parameters!$B$11),0,1),"")</f>
        <v>1</v>
      </c>
      <c r="CE15" s="0" t="n">
        <f aca="false">IF(A15&lt;&gt;"",IF(OR(AX15&lt;Parameters!$B$12,AX15&gt;Parameters!$B$11),0,1),"")</f>
        <v>1</v>
      </c>
      <c r="CF15" s="0" t="n">
        <f aca="false">IF(A15&lt;&gt;"",IF(OR(BC15&lt;Parameters!$B$12,BC15&gt;Parameters!$B$11),0,1),"")</f>
        <v>1</v>
      </c>
      <c r="CG15" s="0" t="n">
        <f aca="false">IF(A15&lt;&gt;"",IF(OR(BH15&lt;Parameters!$B$12,BH15&gt;Parameters!$B$11),0,1),"")</f>
        <v>1</v>
      </c>
      <c r="CH15" s="0" t="n">
        <f aca="false">IF(A15&lt;&gt;"",IF(OR(BM15&lt;Parameters!$B$12,BM15&gt;Parameters!$B$11),0,1),"")</f>
        <v>1</v>
      </c>
      <c r="CI15" s="0" t="n">
        <f aca="false">IF(A15&lt;&gt;"",IF(OR(BR15&lt;Parameters!$B$12,BR15&gt;Parameters!$B$11),0,1),"")</f>
        <v>1</v>
      </c>
      <c r="CJ15" s="0" t="n">
        <f aca="false">IF(A15&lt;&gt;"",IF(OR(BW15&lt;Parameters!$B$12,BW15&gt;Parameters!$B$11),0,1),"")</f>
        <v>1</v>
      </c>
      <c r="CK15" s="26" t="n">
        <f aca="false">IF(A15&lt;&gt;"",SUM(CB15:CJ15)/9,"")</f>
        <v>1</v>
      </c>
      <c r="CL15" s="0" t="n">
        <f aca="false">IF(A15&lt;&gt;"",CK15*9,"")</f>
        <v>9</v>
      </c>
      <c r="CM15" s="8" t="str">
        <f aca="false">IF(A15&lt;&gt;"",TEXT(B15,CM$2)&amp;" "&amp;TEXT(A15,CM$2),"")</f>
        <v>01 04</v>
      </c>
    </row>
    <row r="16" customFormat="false" ht="15" hidden="false" customHeight="false" outlineLevel="0" collapsed="false">
      <c r="A16" s="0" t="n">
        <f aca="false">IF(OR(B15&lt;Parameters!$K$12,A15&lt;Parameters!$K$12),IF(A15&lt;Parameters!$K$12,A15+1,0),"")</f>
        <v>5</v>
      </c>
      <c r="B16" s="0" t="n">
        <f aca="false">IF(A16&lt;&gt;"",IF(A16=0,B15+1,B15),"")</f>
        <v>1</v>
      </c>
      <c r="C16" s="24" t="n">
        <f aca="false">IF(A16&lt;&gt;"",-_phi*(A16+0.5),"")</f>
        <v>-0.557189633674921</v>
      </c>
      <c r="D16" s="8" t="n">
        <f aca="false">IF(A16&lt;&gt;"",DEGREES(C16),"")</f>
        <v>-31.9246143980134</v>
      </c>
      <c r="E16" s="24" t="n">
        <f aca="false">IF(A16&lt;&gt;"",_phi*(B16+0.5),"")</f>
        <v>0.15196080918407</v>
      </c>
      <c r="F16" s="8" t="n">
        <f aca="false">IF(A16&lt;&gt;"",DEGREES(E16),"")</f>
        <v>8.70671301764002</v>
      </c>
      <c r="G16" s="8" t="n">
        <f aca="false">IF(A16&lt;&gt;"",LOOKUP(A16,h!$A$3:$A$30,h!$D$3:$D$30),"")</f>
        <v>635.446355404857</v>
      </c>
      <c r="H16" s="8" t="n">
        <f aca="false">IF(A16&lt;&gt;"",LOOKUP(B16,h!$A$3:$A$30,h!$D$3:$D$30),"")</f>
        <v>201.809738342108</v>
      </c>
      <c r="I16" s="8" t="n">
        <f aca="false">IF(A16&lt;&gt;"",_zif,"")</f>
        <v>-990</v>
      </c>
      <c r="J16" s="8" t="n">
        <f aca="false">IF(A16&lt;&gt;"",$G16+'v1 Frame'!D$3*COS($C16)+'v1 Frame'!E$3*SIN($C16)*SIN($E16)+'v1 Frame'!F$3*SIN($C16)*COS($E16),"")</f>
        <v>550.24937336271</v>
      </c>
      <c r="K16" s="8" t="n">
        <f aca="false">IF(A16&lt;&gt;"",$H16+'v1 Frame'!E$3*COS($E16)-'v1 Frame'!F$3*SIN($E16),"")</f>
        <v>201.809738342108</v>
      </c>
      <c r="L16" s="8" t="n">
        <f aca="false">IF(A16&lt;&gt;"",$I16-'v1 Frame'!D$3*SIN($C16)+'v1 Frame'!E$3*COS($C16)*SIN($E16)+'v1 Frame'!F$3*COS($C16)*COS($E16),"")</f>
        <v>-1043.08124575507</v>
      </c>
      <c r="M16" s="8" t="n">
        <f aca="false">IF(A16&lt;&gt;"",$G16+'v1 Frame'!G$3*COS($C16)+'v1 Frame'!H$3*SIN($C16)*SIN($E16)+'v1 Frame'!I$3*SIN($C16)*COS($E16),"")</f>
        <v>558.284633746045</v>
      </c>
      <c r="N16" s="8" t="n">
        <f aca="false">IF(A16&lt;&gt;"",$H16+'v1 Frame'!H$3*COS($E16)-'v1 Frame'!I$3*SIN($E16),"")</f>
        <v>102.586501636015</v>
      </c>
      <c r="O16" s="8" t="n">
        <f aca="false">IF(A16&lt;&gt;"",$I16-'v1 Frame'!G$3*SIN($C16)+'v1 Frame'!H$3*COS($C16)*SIN($E16)+'v1 Frame'!I$3*COS($C16)*COS($E16),"")</f>
        <v>-1055.97807823978</v>
      </c>
      <c r="P16" s="8" t="n">
        <f aca="false">IF(A16&lt;&gt;"",$G16+'v1 Frame'!J$3*COS($C16)+'v1 Frame'!K$3*SIN($C16)*SIN($E16)+'v1 Frame'!L$3*SIN($C16)*COS($E16),"")</f>
        <v>643.481615788192</v>
      </c>
      <c r="Q16" s="8" t="n">
        <f aca="false">IF(A16&lt;&gt;"",$H16+'v1 Frame'!K$3*COS($E16)-'v1 Frame'!L$3*SIN($E16),"")</f>
        <v>102.586501636015</v>
      </c>
      <c r="R16" s="8" t="n">
        <f aca="false">IF(A16&lt;&gt;"",$I16-'v1 Frame'!J$3*SIN($C16)+'v1 Frame'!K$3*COS($C16)*SIN($E16)+'v1 Frame'!L$3*COS($C16)*COS($E16),"")</f>
        <v>-1002.89683248471</v>
      </c>
      <c r="S16" s="8" t="n">
        <f aca="false">IF(A16&lt;&gt;"",$G16+'v1 Frame'!M$3*COS($C16)+'v1 Frame'!N$3*SIN($C16)*SIN($E16)+'v1 Frame'!O$3*SIN($C16)*COS($E16),"")</f>
        <v>736.54870683207</v>
      </c>
      <c r="T16" s="8" t="n">
        <f aca="false">IF(A16&lt;&gt;"",$H16+'v1 Frame'!N$3*COS($E16)-'v1 Frame'!O$3*SIN($E16),"")</f>
        <v>238.077826953647</v>
      </c>
      <c r="U16" s="8" t="n">
        <f aca="false">IF(A16&lt;&gt;"",$I16-'v1 Frame'!M$3*SIN($C16)+'v1 Frame'!N$3*COS($C16)*SIN($E16)+'v1 Frame'!O$3*COS($C16)*COS($E16),"")</f>
        <v>-1135.01547546961</v>
      </c>
      <c r="V16" s="8" t="n">
        <f aca="false">IF(A16&lt;&gt;"",$G16+'v1 Frame'!P$3*COS($C16)+'v1 Frame'!Q$3*SIN($C16)*SIN($E16)+'v1 Frame'!R$3*SIN($C16)*COS($E16),"")</f>
        <v>635.861364418623</v>
      </c>
      <c r="W16" s="8" t="n">
        <f aca="false">IF(A16&lt;&gt;"",$H16+'v1 Frame'!Q$3*COS($E16)-'v1 Frame'!R$3*SIN($E16),"")</f>
        <v>238.077826953647</v>
      </c>
      <c r="X16" s="8" t="n">
        <f aca="false">IF(A16&lt;&gt;"",$I16-'v1 Frame'!P$3*SIN($C16)+'v1 Frame'!Q$3*COS($C16)*SIN($E16)+'v1 Frame'!R$3*COS($C16)*COS($E16),"")</f>
        <v>-1197.74785681651</v>
      </c>
      <c r="Y16" s="8" t="n">
        <f aca="false">IF(A16&lt;&gt;"",$G16+'v1 Frame'!S$3*COS($C16)+'v1 Frame'!T$3*SIN($C16)*SIN($E16)+'v1 Frame'!U$3*SIN($C16)*COS($E16),"")</f>
        <v>645.357581235292</v>
      </c>
      <c r="Z16" s="8" t="n">
        <f aca="false">IF(A16&lt;&gt;"",$H16+'v1 Frame'!T$3*COS($E16)-'v1 Frame'!U$3*SIN($E16),"")</f>
        <v>120.814001755537</v>
      </c>
      <c r="AA16" s="8" t="n">
        <f aca="false">IF(A16&lt;&gt;"",$I16-'v1 Frame'!S$3*SIN($C16)+'v1 Frame'!T$3*COS($C16)*SIN($E16)+'v1 Frame'!U$3*COS($C16)*COS($E16),"")</f>
        <v>-1212.9895679348</v>
      </c>
      <c r="AB16" s="8" t="n">
        <f aca="false">IF(A16&lt;&gt;"",$G16+'v1 Frame'!V$3*COS($C16)+'v1 Frame'!W$3*SIN($C16)*SIN($E16)+'v1 Frame'!X$3*SIN($C16)*COS($E16),"")</f>
        <v>746.044923648739</v>
      </c>
      <c r="AC16" s="8" t="n">
        <f aca="false">IF(A16&lt;&gt;"",$H16+'v1 Frame'!W$3*COS($E16)-'v1 Frame'!X$3*SIN($E16),"")</f>
        <v>120.814001755537</v>
      </c>
      <c r="AD16" s="8" t="n">
        <f aca="false">IF(A16&lt;&gt;"",$I16-'v1 Frame'!V$3*SIN($C16)+'v1 Frame'!W$3*COS($C16)*SIN($E16)+'v1 Frame'!X$3*COS($C16)*COS($E16),"")</f>
        <v>-1150.2571865879</v>
      </c>
      <c r="AE16" s="25" t="n">
        <f aca="false">IF(A16&lt;&gt;"",$G16+'v1 Frame'!Y$3*COS($C16)+'v1 Frame'!Z$3*SIN($C16)*SIN($E16)+'v1 Frame'!AA$3*SIN($C16)*COS($E16),"")</f>
        <v>643.909319304566</v>
      </c>
      <c r="AF16" s="25" t="n">
        <f aca="false">IF(A16&lt;&gt;"",$H16+'v1 Frame'!Z$3*COS($E16)-'v1 Frame'!AA$3*SIN($E16),"")</f>
        <v>165.822017171827</v>
      </c>
      <c r="AG16" s="25" t="n">
        <f aca="false">IF(A16&lt;&gt;"",$I16-'v1 Frame'!Y$3*SIN($C16)+'v1 Frame'!Z$3*COS($C16)*SIN($E16)+'v1 Frame'!AA$3*COS($C16)*COS($E16),"")</f>
        <v>-1098.49578041105</v>
      </c>
      <c r="AH16" s="8" t="n">
        <f aca="false">IF(A16&lt;&gt;"",SQRT(SUMSQ(G16:I16)),"")</f>
        <v>1193.5741456177</v>
      </c>
      <c r="AI16" s="8" t="n">
        <f aca="false">IF(A16&lt;&gt;"",IF(AH16&lt;&gt;0,ACOS(I16/AH16),0),"")</f>
        <v>2.5489035406858</v>
      </c>
      <c r="AJ16" s="8" t="n">
        <f aca="false">IF(A16&lt;&gt;"",DEGREES(AI16),"")</f>
        <v>146.041415267249</v>
      </c>
      <c r="AK16" s="8" t="n">
        <f aca="false">IF(A16&lt;&gt;"",IF(OR(G16&lt;&gt;0,H16&lt;&gt;0),ATAN2(G16,H16),0),"")</f>
        <v>0.307512891468101</v>
      </c>
      <c r="AL16" s="8" t="n">
        <f aca="false">IF(A16&lt;&gt;"",DEGREES(AK16),"")</f>
        <v>17.6191908269868</v>
      </c>
      <c r="AM16" s="8" t="n">
        <f aca="false">IF(A16&lt;&gt;"",SQRT(SUMSQ(J16:L16)),"")</f>
        <v>1196.46146140263</v>
      </c>
      <c r="AN16" s="8" t="n">
        <f aca="false">IF(A16&lt;&gt;"",IF(AM16&lt;&gt;0,ACOS(L16/AM16),0),"")</f>
        <v>2.62967170561002</v>
      </c>
      <c r="AO16" s="8" t="n">
        <f aca="false">IF(A16&lt;&gt;"",DEGREES(AN16),"")</f>
        <v>150.669090236423</v>
      </c>
      <c r="AP16" s="8" t="n">
        <f aca="false">IF(A16&lt;&gt;"",IF(OR(J16&lt;&gt;0,K16&lt;&gt;0),ATAN2(J16,K16),0),"")</f>
        <v>0.351527509395747</v>
      </c>
      <c r="AQ16" s="8" t="n">
        <f aca="false">IF(A16&lt;&gt;"",DEGREES(AP16),"")</f>
        <v>20.1410426711217</v>
      </c>
      <c r="AR16" s="8" t="n">
        <f aca="false">IF(A16&lt;&gt;"",SQRT(SUMSQ(M16:O16)),"")</f>
        <v>1198.87256383565</v>
      </c>
      <c r="AS16" s="8" t="n">
        <f aca="false">IF(A16&lt;&gt;"",IF(AR16&lt;&gt;0,ACOS(O16/AR16),0),"")</f>
        <v>2.648365064999</v>
      </c>
      <c r="AT16" s="8" t="n">
        <f aca="false">IF(A16&lt;&gt;"",DEGREES(AS16),"")</f>
        <v>151.740140834332</v>
      </c>
      <c r="AU16" s="8" t="n">
        <f aca="false">IF(A16&lt;&gt;"",IF(OR(M16&lt;&gt;0,N16&lt;&gt;0),ATAN2(M16,N16),0),"")</f>
        <v>0.181725807937077</v>
      </c>
      <c r="AV16" s="8" t="n">
        <f aca="false">IF(A16&lt;&gt;"",DEGREES(AU16),"")</f>
        <v>10.4121218233995</v>
      </c>
      <c r="AW16" s="8" t="n">
        <f aca="false">IF(A16&lt;&gt;"",SQRT(SUMSQ(P16:R16)),"")</f>
        <v>1195.99106885594</v>
      </c>
      <c r="AX16" s="8" t="n">
        <f aca="false">IF(A16&lt;&gt;"",IF(AW16&lt;&gt;0,ACOS(R16/AW16),0),"")</f>
        <v>2.5654103972335</v>
      </c>
      <c r="AY16" s="8" t="n">
        <f aca="false">IF(A16&lt;&gt;"",DEGREES(AX16),"")</f>
        <v>146.987188480459</v>
      </c>
      <c r="AZ16" s="8" t="n">
        <f aca="false">IF(A16&lt;&gt;"",IF(OR(P16&lt;&gt;0,Q16&lt;&gt;0),ATAN2(P16,Q16),0),"")</f>
        <v>0.158093723464246</v>
      </c>
      <c r="BA16" s="8" t="n">
        <f aca="false">IF(A16&lt;&gt;"",DEGREES(AZ16),"")</f>
        <v>9.05810312200964</v>
      </c>
      <c r="BB16" s="8" t="n">
        <f aca="false">IF(A16&lt;&gt;"",SQRT(SUMSQ(S16:U16)),"")</f>
        <v>1373.84321477324</v>
      </c>
      <c r="BC16" s="8" t="n">
        <f aca="false">IF(A16&lt;&gt;"",IF(BB16&lt;&gt;0,ACOS(U16/BB16),0),"")</f>
        <v>2.54305573311073</v>
      </c>
      <c r="BD16" s="8" t="n">
        <f aca="false">IF(A16&lt;&gt;"",DEGREES(BC16),"")</f>
        <v>145.706360573792</v>
      </c>
      <c r="BE16" s="8" t="n">
        <f aca="false">IF(A16&lt;&gt;"",IF(OR(S16&lt;&gt;0,T16&lt;&gt;0),ATAN2(S16,T16),0),"")</f>
        <v>0.312634082016537</v>
      </c>
      <c r="BF16" s="8" t="n">
        <f aca="false">IF(A16&lt;&gt;"",DEGREES(BE16),"")</f>
        <v>17.9126134314944</v>
      </c>
      <c r="BG16" s="8" t="n">
        <f aca="false">IF(A16&lt;&gt;"",SQRT(SUMSQ(V16:X16)),"")</f>
        <v>1376.80814021265</v>
      </c>
      <c r="BH16" s="8" t="n">
        <f aca="false">IF(A16&lt;&gt;"",IF(BG16&lt;&gt;0,ACOS(X16/BG16),0),"")</f>
        <v>2.62588784350357</v>
      </c>
      <c r="BI16" s="8" t="n">
        <f aca="false">IF(A16&lt;&gt;"",DEGREES(BH16),"")</f>
        <v>150.452290907464</v>
      </c>
      <c r="BJ16" s="8" t="n">
        <f aca="false">IF(A16&lt;&gt;"",IF(OR(V16&lt;&gt;0,W16&lt;&gt;0),ATAN2(V16,W16),0),"")</f>
        <v>0.358260169690484</v>
      </c>
      <c r="BK16" s="8" t="n">
        <f aca="false">IF(A16&lt;&gt;"",DEGREES(BJ16),"")</f>
        <v>20.5267956909054</v>
      </c>
      <c r="BL16" s="8" t="n">
        <f aca="false">IF(A16&lt;&gt;"",SQRT(SUMSQ(Y16:AA16)),"")</f>
        <v>1379.28464161561</v>
      </c>
      <c r="BM16" s="8" t="n">
        <f aca="false">IF(A16&lt;&gt;"",IF(BL16&lt;&gt;0,ACOS(AA16/BL16),0),"")</f>
        <v>2.64546782661838</v>
      </c>
      <c r="BN16" s="8" t="n">
        <f aca="false">IF(A16&lt;&gt;"",DEGREES(BM16),"")</f>
        <v>151.57414130288</v>
      </c>
      <c r="BO16" s="8" t="n">
        <f aca="false">IF(A16&lt;&gt;"",IF(OR(Y16&lt;&gt;0,Z16&lt;&gt;0),ATAN2(Y16,Z16),0),"")</f>
        <v>0.185062707765801</v>
      </c>
      <c r="BP16" s="8" t="n">
        <f aca="false">IF(A16&lt;&gt;"",DEGREES(BO16),"")</f>
        <v>10.6033121002433</v>
      </c>
      <c r="BQ16" s="8" t="n">
        <f aca="false">IF(A16&lt;&gt;"",SQRT(SUMSQ(AB16:AD16)),"")</f>
        <v>1376.32505114866</v>
      </c>
      <c r="BR16" s="8" t="n">
        <f aca="false">IF(A16&lt;&gt;"",IF(BQ16&lt;&gt;0,ACOS(AD16/BQ16),0),"")</f>
        <v>2.56028497453207</v>
      </c>
      <c r="BS16" s="8" t="n">
        <f aca="false">IF(A16&lt;&gt;"",DEGREES(BR16),"")</f>
        <v>146.693523391447</v>
      </c>
      <c r="BT16" s="8" t="n">
        <f aca="false">IF(A16&lt;&gt;"",IF(OR(AB16&lt;&gt;0,AC16&lt;&gt;0),ATAN2(AB16,AC16),0),"")</f>
        <v>0.160545592989645</v>
      </c>
      <c r="BU16" s="8" t="n">
        <f aca="false">IF(A16&lt;&gt;"",DEGREES(BT16),"")</f>
        <v>9.19858489773178</v>
      </c>
      <c r="BV16" s="8" t="n">
        <f aca="false">IF(A16&lt;&gt;"",SQRT(SUMSQ(AE16:AG16)),"")</f>
        <v>1284.0596296306</v>
      </c>
      <c r="BW16" s="8" t="n">
        <f aca="false">IF(A16&lt;&gt;"",IF(BV16&lt;&gt;0,ACOS(AG16/BV16),0),"")</f>
        <v>2.5972860984046</v>
      </c>
      <c r="BX16" s="8" t="n">
        <f aca="false">IF(A16&lt;&gt;"",DEGREES(BW16),"")</f>
        <v>148.813531626584</v>
      </c>
      <c r="BY16" s="8" t="n">
        <f aca="false">IF(A16&lt;&gt;"",IF(OR(AF16&lt;&gt;0,AG16&lt;&gt;0),ATAN2(AF16,AG16),0),"")</f>
        <v>-1.42097378292446</v>
      </c>
      <c r="BZ16" s="8" t="n">
        <f aca="false">IF(A16&lt;&gt;"",DEGREES(BY16),"")</f>
        <v>-81.4158005603106</v>
      </c>
      <c r="CA16" s="0" t="n">
        <f aca="false">IF(A16&lt;&gt;"",IF(AND(AI16&lt;Parameters!$B$11,AI16&gt;Parameters!$B$12,AN16&lt;Parameters!$B$11,AN16&gt;Parameters!$B$12,AS16&lt;Parameters!$B$11,AS16&gt;Parameters!$B$12,AX16&lt;Parameters!$B$11,AX16&gt;Parameters!$B$12,BC16&lt;Parameters!$B$11,BC16&gt;Parameters!$B$12,BM16&lt;Parameters!$B$11,BM16&gt;Parameters!$B$12,BR16&lt;Parameters!$B$11,BR16&gt;Parameters!$B$12,BW16&lt;Parameters!$B$11,BW16&gt;Parameters!$B$12),1,0),"")</f>
        <v>0</v>
      </c>
      <c r="CB16" s="0" t="n">
        <f aca="false">IF(A16&lt;&gt;"",IF(OR(AI16&lt;Parameters!$B$12,AI16&gt;Parameters!$B$11),0,1),"")</f>
        <v>0</v>
      </c>
      <c r="CC16" s="0" t="n">
        <f aca="false">IF(A16&lt;&gt;"",IF(OR(AN16&lt;Parameters!$B$12,AN16&gt;Parameters!$B$11),0,1),"")</f>
        <v>1</v>
      </c>
      <c r="CD16" s="0" t="n">
        <f aca="false">IF(A16&lt;&gt;"",IF(OR(AS16&lt;Parameters!$B$12,AS16&gt;Parameters!$B$11),0,1),"")</f>
        <v>1</v>
      </c>
      <c r="CE16" s="0" t="n">
        <f aca="false">IF(A16&lt;&gt;"",IF(OR(AX16&lt;Parameters!$B$12,AX16&gt;Parameters!$B$11),0,1),"")</f>
        <v>1</v>
      </c>
      <c r="CF16" s="0" t="n">
        <f aca="false">IF(A16&lt;&gt;"",IF(OR(BC16&lt;Parameters!$B$12,BC16&gt;Parameters!$B$11),0,1),"")</f>
        <v>0</v>
      </c>
      <c r="CG16" s="0" t="n">
        <f aca="false">IF(A16&lt;&gt;"",IF(OR(BH16&lt;Parameters!$B$12,BH16&gt;Parameters!$B$11),0,1),"")</f>
        <v>1</v>
      </c>
      <c r="CH16" s="0" t="n">
        <f aca="false">IF(A16&lt;&gt;"",IF(OR(BM16&lt;Parameters!$B$12,BM16&gt;Parameters!$B$11),0,1),"")</f>
        <v>1</v>
      </c>
      <c r="CI16" s="0" t="n">
        <f aca="false">IF(A16&lt;&gt;"",IF(OR(BR16&lt;Parameters!$B$12,BR16&gt;Parameters!$B$11),0,1),"")</f>
        <v>1</v>
      </c>
      <c r="CJ16" s="0" t="n">
        <f aca="false">IF(A16&lt;&gt;"",IF(OR(BW16&lt;Parameters!$B$12,BW16&gt;Parameters!$B$11),0,1),"")</f>
        <v>1</v>
      </c>
      <c r="CK16" s="26" t="n">
        <f aca="false">IF(A16&lt;&gt;"",SUM(CB16:CJ16)/9,"")</f>
        <v>0.777777777777778</v>
      </c>
      <c r="CL16" s="0" t="n">
        <f aca="false">IF(A16&lt;&gt;"",CK16*9,"")</f>
        <v>7</v>
      </c>
      <c r="CM16" s="8" t="str">
        <f aca="false">IF(A16&lt;&gt;"",TEXT(B16,CM$2)&amp;" "&amp;TEXT(A16,CM$2),"")</f>
        <v>01 05</v>
      </c>
    </row>
    <row r="17" customFormat="false" ht="15" hidden="false" customHeight="false" outlineLevel="0" collapsed="false">
      <c r="A17" s="0" t="n">
        <f aca="false">IF(OR(B16&lt;Parameters!$K$12,A16&lt;Parameters!$K$12),IF(A16&lt;Parameters!$K$12,A16+1,0),"")</f>
        <v>6</v>
      </c>
      <c r="B17" s="0" t="n">
        <f aca="false">IF(A17&lt;&gt;"",IF(A17=0,B16+1,B16),"")</f>
        <v>1</v>
      </c>
      <c r="C17" s="24" t="n">
        <f aca="false">IF(A17&lt;&gt;"",-_phi*(A17+0.5),"")</f>
        <v>-0.658496839797635</v>
      </c>
      <c r="D17" s="8" t="n">
        <f aca="false">IF(A17&lt;&gt;"",DEGREES(C17),"")</f>
        <v>-37.7290897431068</v>
      </c>
      <c r="E17" s="24" t="n">
        <f aca="false">IF(A17&lt;&gt;"",_phi*(B17+0.5),"")</f>
        <v>0.15196080918407</v>
      </c>
      <c r="F17" s="8" t="n">
        <f aca="false">IF(A17&lt;&gt;"",DEGREES(E17),"")</f>
        <v>8.70671301764002</v>
      </c>
      <c r="G17" s="8" t="n">
        <f aca="false">IF(A17&lt;&gt;"",LOOKUP(A17,h!$A$3:$A$30,h!$D$3:$D$30),"")</f>
        <v>757.776759954001</v>
      </c>
      <c r="H17" s="8" t="n">
        <f aca="false">IF(A17&lt;&gt;"",LOOKUP(B17,h!$A$3:$A$30,h!$D$3:$D$30),"")</f>
        <v>201.809738342108</v>
      </c>
      <c r="I17" s="8" t="n">
        <f aca="false">IF(A17&lt;&gt;"",_zif,"")</f>
        <v>-990</v>
      </c>
      <c r="J17" s="8" t="n">
        <f aca="false">IF(A17&lt;&gt;"",$G17+'v1 Frame'!D$3*COS($C17)+'v1 Frame'!E$3*SIN($C17)*SIN($E17)+'v1 Frame'!F$3*SIN($C17)*COS($E17),"")</f>
        <v>678.384917881252</v>
      </c>
      <c r="K17" s="8" t="n">
        <f aca="false">IF(A17&lt;&gt;"",$H17+'v1 Frame'!E$3*COS($E17)-'v1 Frame'!F$3*SIN($E17),"")</f>
        <v>201.809738342108</v>
      </c>
      <c r="L17" s="8" t="n">
        <f aca="false">IF(A17&lt;&gt;"",$I17-'v1 Frame'!D$3*SIN($C17)+'v1 Frame'!E$3*COS($C17)*SIN($E17)+'v1 Frame'!F$3*COS($C17)*COS($E17),"")</f>
        <v>-1051.42540038368</v>
      </c>
      <c r="M17" s="8" t="n">
        <f aca="false">IF(A17&lt;&gt;"",$G17+'v1 Frame'!G$3*COS($C17)+'v1 Frame'!H$3*SIN($C17)*SIN($E17)+'v1 Frame'!I$3*SIN($C17)*COS($E17),"")</f>
        <v>687.683288317224</v>
      </c>
      <c r="N17" s="8" t="n">
        <f aca="false">IF(A17&lt;&gt;"",$H17+'v1 Frame'!H$3*COS($E17)-'v1 Frame'!I$3*SIN($E17),"")</f>
        <v>102.586501636015</v>
      </c>
      <c r="O17" s="8" t="n">
        <f aca="false">IF(A17&lt;&gt;"",$I17-'v1 Frame'!G$3*SIN($C17)+'v1 Frame'!H$3*COS($C17)*SIN($E17)+'v1 Frame'!I$3*COS($C17)*COS($E17),"")</f>
        <v>-1063.44347031201</v>
      </c>
      <c r="P17" s="8" t="n">
        <f aca="false">IF(A17&lt;&gt;"",$G17+'v1 Frame'!J$3*COS($C17)+'v1 Frame'!K$3*SIN($C17)*SIN($E17)+'v1 Frame'!L$3*SIN($C17)*COS($E17),"")</f>
        <v>767.075130389973</v>
      </c>
      <c r="Q17" s="8" t="n">
        <f aca="false">IF(A17&lt;&gt;"",$H17+'v1 Frame'!K$3*COS($E17)-'v1 Frame'!L$3*SIN($E17),"")</f>
        <v>102.586501636015</v>
      </c>
      <c r="R17" s="8" t="n">
        <f aca="false">IF(A17&lt;&gt;"",$I17-'v1 Frame'!J$3*SIN($C17)+'v1 Frame'!K$3*COS($C17)*SIN($E17)+'v1 Frame'!L$3*COS($C17)*COS($E17),"")</f>
        <v>-1002.01806992833</v>
      </c>
      <c r="S17" s="8" t="n">
        <f aca="false">IF(A17&lt;&gt;"",$G17+'v1 Frame'!M$3*COS($C17)+'v1 Frame'!N$3*SIN($C17)*SIN($E17)+'v1 Frame'!O$3*SIN($C17)*COS($E17),"")</f>
        <v>873.026736693317</v>
      </c>
      <c r="T17" s="8" t="n">
        <f aca="false">IF(A17&lt;&gt;"",$H17+'v1 Frame'!N$3*COS($E17)-'v1 Frame'!O$3*SIN($E17),"")</f>
        <v>238.077826953647</v>
      </c>
      <c r="U17" s="8" t="n">
        <f aca="false">IF(A17&lt;&gt;"",$I17-'v1 Frame'!M$3*SIN($C17)+'v1 Frame'!N$3*COS($C17)*SIN($E17)+'v1 Frame'!O$3*COS($C17)*COS($E17),"")</f>
        <v>-1124.04706804468</v>
      </c>
      <c r="V17" s="8" t="n">
        <f aca="false">IF(A17&lt;&gt;"",$G17+'v1 Frame'!P$3*COS($C17)+'v1 Frame'!Q$3*SIN($C17)*SIN($E17)+'v1 Frame'!R$3*SIN($C17)*COS($E17),"")</f>
        <v>779.200014243704</v>
      </c>
      <c r="W17" s="8" t="n">
        <f aca="false">IF(A17&lt;&gt;"",$H17+'v1 Frame'!Q$3*COS($E17)-'v1 Frame'!R$3*SIN($E17),"")</f>
        <v>238.077826953647</v>
      </c>
      <c r="X17" s="8" t="n">
        <f aca="false">IF(A17&lt;&gt;"",$I17-'v1 Frame'!P$3*SIN($C17)+'v1 Frame'!Q$3*COS($C17)*SIN($E17)+'v1 Frame'!R$3*COS($C17)*COS($E17),"")</f>
        <v>-1196.64072304358</v>
      </c>
      <c r="Y17" s="8" t="n">
        <f aca="false">IF(A17&lt;&gt;"",$G17+'v1 Frame'!S$3*COS($C17)+'v1 Frame'!T$3*SIN($C17)*SIN($E17)+'v1 Frame'!U$3*SIN($C17)*COS($E17),"")</f>
        <v>790.188997486216</v>
      </c>
      <c r="Z17" s="8" t="n">
        <f aca="false">IF(A17&lt;&gt;"",$H17+'v1 Frame'!T$3*COS($E17)-'v1 Frame'!U$3*SIN($E17),"")</f>
        <v>120.814001755537</v>
      </c>
      <c r="AA17" s="8" t="n">
        <f aca="false">IF(A17&lt;&gt;"",$I17-'v1 Frame'!S$3*SIN($C17)+'v1 Frame'!T$3*COS($C17)*SIN($E17)+'v1 Frame'!U$3*COS($C17)*COS($E17),"")</f>
        <v>-1210.84389659524</v>
      </c>
      <c r="AB17" s="8" t="n">
        <f aca="false">IF(A17&lt;&gt;"",$G17+'v1 Frame'!V$3*COS($C17)+'v1 Frame'!W$3*SIN($C17)*SIN($E17)+'v1 Frame'!X$3*SIN($C17)*COS($E17),"")</f>
        <v>884.01571993583</v>
      </c>
      <c r="AC17" s="8" t="n">
        <f aca="false">IF(A17&lt;&gt;"",$H17+'v1 Frame'!W$3*COS($E17)-'v1 Frame'!X$3*SIN($E17),"")</f>
        <v>120.814001755537</v>
      </c>
      <c r="AD17" s="8" t="n">
        <f aca="false">IF(A17&lt;&gt;"",$I17-'v1 Frame'!V$3*SIN($C17)+'v1 Frame'!W$3*COS($C17)*SIN($E17)+'v1 Frame'!X$3*COS($C17)*COS($E17),"")</f>
        <v>-1138.25024159634</v>
      </c>
      <c r="AE17" s="25" t="n">
        <f aca="false">IF(A17&lt;&gt;"",$G17+'v1 Frame'!Y$3*COS($C17)+'v1 Frame'!Z$3*SIN($C17)*SIN($E17)+'v1 Frame'!AA$3*SIN($C17)*COS($E17),"")</f>
        <v>777.16894561269</v>
      </c>
      <c r="AF17" s="25" t="n">
        <f aca="false">IF(A17&lt;&gt;"",$H17+'v1 Frame'!Z$3*COS($E17)-'v1 Frame'!AA$3*SIN($E17),"")</f>
        <v>165.822017171827</v>
      </c>
      <c r="AG17" s="25" t="n">
        <f aca="false">IF(A17&lt;&gt;"",$I17-'v1 Frame'!Y$3*SIN($C17)+'v1 Frame'!Z$3*COS($C17)*SIN($E17)+'v1 Frame'!AA$3*COS($C17)*COS($E17),"")</f>
        <v>-1097.08360873798</v>
      </c>
      <c r="AH17" s="8" t="n">
        <f aca="false">IF(A17&lt;&gt;"",SQRT(SUMSQ(G17:I17)),"")</f>
        <v>1262.95399299266</v>
      </c>
      <c r="AI17" s="8" t="n">
        <f aca="false">IF(A17&lt;&gt;"",IF(AH17&lt;&gt;0,ACOS(I17/AH17),0),"")</f>
        <v>2.47168101671929</v>
      </c>
      <c r="AJ17" s="8" t="n">
        <f aca="false">IF(A17&lt;&gt;"",DEGREES(AI17),"")</f>
        <v>141.61689056062</v>
      </c>
      <c r="AK17" s="8" t="n">
        <f aca="false">IF(A17&lt;&gt;"",IF(OR(G17&lt;&gt;0,H17&lt;&gt;0),ATAN2(G17,H17),0),"")</f>
        <v>0.26027702619616</v>
      </c>
      <c r="AL17" s="8" t="n">
        <f aca="false">IF(A17&lt;&gt;"",DEGREES(AK17),"")</f>
        <v>14.912775105256</v>
      </c>
      <c r="AM17" s="8" t="n">
        <f aca="false">IF(A17&lt;&gt;"",SQRT(SUMSQ(J17:L17)),"")</f>
        <v>1267.44965969874</v>
      </c>
      <c r="AN17" s="8" t="n">
        <f aca="false">IF(A17&lt;&gt;"",IF(AM17&lt;&gt;0,ACOS(L17/AM17),0),"")</f>
        <v>2.54911541175467</v>
      </c>
      <c r="AO17" s="8" t="n">
        <f aca="false">IF(A17&lt;&gt;"",DEGREES(AN17),"")</f>
        <v>146.053554585296</v>
      </c>
      <c r="AP17" s="8" t="n">
        <f aca="false">IF(A17&lt;&gt;"",IF(OR(J17&lt;&gt;0,K17&lt;&gt;0),ATAN2(J17,K17),0),"")</f>
        <v>0.28914840399427</v>
      </c>
      <c r="AQ17" s="8" t="n">
        <f aca="false">IF(A17&lt;&gt;"",DEGREES(AP17),"")</f>
        <v>16.5669832018154</v>
      </c>
      <c r="AR17" s="8" t="n">
        <f aca="false">IF(A17&lt;&gt;"",SQRT(SUMSQ(M17:O17)),"")</f>
        <v>1270.56849870361</v>
      </c>
      <c r="AS17" s="8" t="n">
        <f aca="false">IF(A17&lt;&gt;"",IF(AR17&lt;&gt;0,ACOS(O17/AR17),0),"")</f>
        <v>2.56254174723001</v>
      </c>
      <c r="AT17" s="8" t="n">
        <f aca="false">IF(A17&lt;&gt;"",DEGREES(AS17),"")</f>
        <v>146.82282694236</v>
      </c>
      <c r="AU17" s="8" t="n">
        <f aca="false">IF(A17&lt;&gt;"",IF(OR(M17&lt;&gt;0,N17&lt;&gt;0),ATAN2(M17,N17),0),"")</f>
        <v>0.148084920411496</v>
      </c>
      <c r="AV17" s="8" t="n">
        <f aca="false">IF(A17&lt;&gt;"",DEGREES(AU17),"")</f>
        <v>8.48464094910943</v>
      </c>
      <c r="AW17" s="8" t="n">
        <f aca="false">IF(A17&lt;&gt;"",SQRT(SUMSQ(P17:R17)),"")</f>
        <v>1266.08390655738</v>
      </c>
      <c r="AX17" s="8" t="n">
        <f aca="false">IF(A17&lt;&gt;"",IF(AW17&lt;&gt;0,ACOS(R17/AW17),0),"")</f>
        <v>2.48394288353211</v>
      </c>
      <c r="AY17" s="8" t="n">
        <f aca="false">IF(A17&lt;&gt;"",DEGREES(AX17),"")</f>
        <v>142.319443777946</v>
      </c>
      <c r="AZ17" s="8" t="n">
        <f aca="false">IF(A17&lt;&gt;"",IF(OR(P17&lt;&gt;0,Q17&lt;&gt;0),ATAN2(P17,Q17),0),"")</f>
        <v>0.1329483510557</v>
      </c>
      <c r="BA17" s="8" t="n">
        <f aca="false">IF(A17&lt;&gt;"",DEGREES(AZ17),"")</f>
        <v>7.61737940871525</v>
      </c>
      <c r="BB17" s="8" t="n">
        <f aca="false">IF(A17&lt;&gt;"",SQRT(SUMSQ(S17:U17)),"")</f>
        <v>1443.03102733385</v>
      </c>
      <c r="BC17" s="8" t="n">
        <f aca="false">IF(A17&lt;&gt;"",IF(BB17&lt;&gt;0,ACOS(U17/BB17),0),"")</f>
        <v>2.46378383122229</v>
      </c>
      <c r="BD17" s="8" t="n">
        <f aca="false">IF(A17&lt;&gt;"",DEGREES(BC17),"")</f>
        <v>141.164415161609</v>
      </c>
      <c r="BE17" s="8" t="n">
        <f aca="false">IF(A17&lt;&gt;"",IF(OR(S17&lt;&gt;0,T17&lt;&gt;0),ATAN2(S17,T17),0),"")</f>
        <v>0.266230327513841</v>
      </c>
      <c r="BF17" s="8" t="n">
        <f aca="false">IF(A17&lt;&gt;"",DEGREES(BE17),"")</f>
        <v>15.2538741449287</v>
      </c>
      <c r="BG17" s="8" t="n">
        <f aca="false">IF(A17&lt;&gt;"",SQRT(SUMSQ(V17:X17)),"")</f>
        <v>1447.6818483115</v>
      </c>
      <c r="BH17" s="8" t="n">
        <f aca="false">IF(A17&lt;&gt;"",IF(BG17&lt;&gt;0,ACOS(X17/BG17),0),"")</f>
        <v>2.54381952925277</v>
      </c>
      <c r="BI17" s="8" t="n">
        <f aca="false">IF(A17&lt;&gt;"",DEGREES(BH17),"")</f>
        <v>145.75012286914</v>
      </c>
      <c r="BJ17" s="8" t="n">
        <f aca="false">IF(A17&lt;&gt;"",IF(OR(V17&lt;&gt;0,W17&lt;&gt;0),ATAN2(V17,W17),0),"")</f>
        <v>0.296532819646352</v>
      </c>
      <c r="BK17" s="8" t="n">
        <f aca="false">IF(A17&lt;&gt;"",DEGREES(BJ17),"")</f>
        <v>16.99007905285</v>
      </c>
      <c r="BL17" s="8" t="n">
        <f aca="false">IF(A17&lt;&gt;"",SQRT(SUMSQ(Y17:AA17)),"")</f>
        <v>1450.90923792303</v>
      </c>
      <c r="BM17" s="8" t="n">
        <f aca="false">IF(A17&lt;&gt;"",IF(BL17&lt;&gt;0,ACOS(AA17/BL17),0),"")</f>
        <v>2.55809628634939</v>
      </c>
      <c r="BN17" s="8" t="n">
        <f aca="false">IF(A17&lt;&gt;"",DEGREES(BM17),"")</f>
        <v>146.56812079591</v>
      </c>
      <c r="BO17" s="8" t="n">
        <f aca="false">IF(A17&lt;&gt;"",IF(OR(Y17&lt;&gt;0,Z17&lt;&gt;0),ATAN2(Y17,Z17),0),"")</f>
        <v>0.15171762874255</v>
      </c>
      <c r="BP17" s="8" t="n">
        <f aca="false">IF(A17&lt;&gt;"",DEGREES(BO17),"")</f>
        <v>8.69277980468085</v>
      </c>
      <c r="BQ17" s="8" t="n">
        <f aca="false">IF(A17&lt;&gt;"",SQRT(SUMSQ(AB17:AD17)),"")</f>
        <v>1446.26879542081</v>
      </c>
      <c r="BR17" s="8" t="n">
        <f aca="false">IF(A17&lt;&gt;"",IF(BQ17&lt;&gt;0,ACOS(AD17/BQ17),0),"")</f>
        <v>2.47676865362</v>
      </c>
      <c r="BS17" s="8" t="n">
        <f aca="false">IF(A17&lt;&gt;"",DEGREES(BR17),"")</f>
        <v>141.908390682725</v>
      </c>
      <c r="BT17" s="8" t="n">
        <f aca="false">IF(A17&lt;&gt;"",IF(OR(AB17&lt;&gt;0,AC17&lt;&gt;0),ATAN2(AB17,AC17),0),"")</f>
        <v>0.135823556770227</v>
      </c>
      <c r="BU17" s="8" t="n">
        <f aca="false">IF(A17&lt;&gt;"",DEGREES(BT17),"")</f>
        <v>7.78211656138954</v>
      </c>
      <c r="BV17" s="8" t="n">
        <f aca="false">IF(A17&lt;&gt;"",SQRT(SUMSQ(AE17:AG17)),"")</f>
        <v>1354.65159947686</v>
      </c>
      <c r="BW17" s="8" t="n">
        <f aca="false">IF(A17&lt;&gt;"",IF(BV17&lt;&gt;0,ACOS(AG17/BV17),0),"")</f>
        <v>2.51471662490117</v>
      </c>
      <c r="BX17" s="8" t="n">
        <f aca="false">IF(A17&lt;&gt;"",DEGREES(BW17),"")</f>
        <v>144.08264927822</v>
      </c>
      <c r="BY17" s="8" t="n">
        <f aca="false">IF(A17&lt;&gt;"",IF(OR(AF17&lt;&gt;0,AG17&lt;&gt;0),ATAN2(AF17,AG17),0),"")</f>
        <v>-1.42078380904088</v>
      </c>
      <c r="BZ17" s="8" t="n">
        <f aca="false">IF(A17&lt;&gt;"",DEGREES(BY17),"")</f>
        <v>-81.4049158585634</v>
      </c>
      <c r="CA17" s="0" t="n">
        <f aca="false">IF(A17&lt;&gt;"",IF(AND(AI17&lt;Parameters!$B$11,AI17&gt;Parameters!$B$12,AN17&lt;Parameters!$B$11,AN17&gt;Parameters!$B$12,AS17&lt;Parameters!$B$11,AS17&gt;Parameters!$B$12,AX17&lt;Parameters!$B$11,AX17&gt;Parameters!$B$12,BC17&lt;Parameters!$B$11,BC17&gt;Parameters!$B$12,BM17&lt;Parameters!$B$11,BM17&gt;Parameters!$B$12,BR17&lt;Parameters!$B$11,BR17&gt;Parameters!$B$12,BW17&lt;Parameters!$B$11,BW17&gt;Parameters!$B$12),1,0),"")</f>
        <v>0</v>
      </c>
      <c r="CB17" s="0" t="n">
        <f aca="false">IF(A17&lt;&gt;"",IF(OR(AI17&lt;Parameters!$B$12,AI17&gt;Parameters!$B$11),0,1),"")</f>
        <v>0</v>
      </c>
      <c r="CC17" s="0" t="n">
        <f aca="false">IF(A17&lt;&gt;"",IF(OR(AN17&lt;Parameters!$B$12,AN17&gt;Parameters!$B$11),0,1),"")</f>
        <v>0</v>
      </c>
      <c r="CD17" s="0" t="n">
        <f aca="false">IF(A17&lt;&gt;"",IF(OR(AS17&lt;Parameters!$B$12,AS17&gt;Parameters!$B$11),0,1),"")</f>
        <v>1</v>
      </c>
      <c r="CE17" s="0" t="n">
        <f aca="false">IF(A17&lt;&gt;"",IF(OR(AX17&lt;Parameters!$B$12,AX17&gt;Parameters!$B$11),0,1),"")</f>
        <v>0</v>
      </c>
      <c r="CF17" s="0" t="n">
        <f aca="false">IF(A17&lt;&gt;"",IF(OR(BC17&lt;Parameters!$B$12,BC17&gt;Parameters!$B$11),0,1),"")</f>
        <v>0</v>
      </c>
      <c r="CG17" s="0" t="n">
        <f aca="false">IF(A17&lt;&gt;"",IF(OR(BH17&lt;Parameters!$B$12,BH17&gt;Parameters!$B$11),0,1),"")</f>
        <v>0</v>
      </c>
      <c r="CH17" s="0" t="n">
        <f aca="false">IF(A17&lt;&gt;"",IF(OR(BM17&lt;Parameters!$B$12,BM17&gt;Parameters!$B$11),0,1),"")</f>
        <v>1</v>
      </c>
      <c r="CI17" s="0" t="n">
        <f aca="false">IF(A17&lt;&gt;"",IF(OR(BR17&lt;Parameters!$B$12,BR17&gt;Parameters!$B$11),0,1),"")</f>
        <v>0</v>
      </c>
      <c r="CJ17" s="0" t="n">
        <f aca="false">IF(A17&lt;&gt;"",IF(OR(BW17&lt;Parameters!$B$12,BW17&gt;Parameters!$B$11),0,1),"")</f>
        <v>0</v>
      </c>
      <c r="CK17" s="26" t="n">
        <f aca="false">IF(A17&lt;&gt;"",SUM(CB17:CJ17)/9,"")</f>
        <v>0.222222222222222</v>
      </c>
      <c r="CL17" s="0" t="n">
        <f aca="false">IF(A17&lt;&gt;"",CK17*9,"")</f>
        <v>2</v>
      </c>
      <c r="CM17" s="8" t="str">
        <f aca="false">IF(A17&lt;&gt;"",TEXT(B17,CM$2)&amp;" "&amp;TEXT(A17,CM$2),"")</f>
        <v>01 06</v>
      </c>
    </row>
    <row r="18" customFormat="false" ht="15" hidden="false" customHeight="false" outlineLevel="0" collapsed="false">
      <c r="A18" s="0" t="n">
        <f aca="false">IF(OR(B17&lt;Parameters!$K$12,A17&lt;Parameters!$K$12),IF(A17&lt;Parameters!$K$12,A17+1,0),"")</f>
        <v>7</v>
      </c>
      <c r="B18" s="0" t="n">
        <f aca="false">IF(A18&lt;&gt;"",IF(A18=0,B17+1,B17),"")</f>
        <v>1</v>
      </c>
      <c r="C18" s="24" t="n">
        <f aca="false">IF(A18&lt;&gt;"",-_phi*(A18+0.5),"")</f>
        <v>-0.759804045920348</v>
      </c>
      <c r="D18" s="8" t="n">
        <f aca="false">IF(A18&lt;&gt;"",DEGREES(C18),"")</f>
        <v>-43.5335650882001</v>
      </c>
      <c r="E18" s="24" t="n">
        <f aca="false">IF(A18&lt;&gt;"",_phi*(B18+0.5),"")</f>
        <v>0.15196080918407</v>
      </c>
      <c r="F18" s="8" t="n">
        <f aca="false">IF(A18&lt;&gt;"",DEGREES(E18),"")</f>
        <v>8.70671301764002</v>
      </c>
      <c r="G18" s="8" t="n">
        <f aca="false">IF(A18&lt;&gt;"",LOOKUP(A18,h!$A$3:$A$30,h!$D$3:$D$30),"")</f>
        <v>889.898462902733</v>
      </c>
      <c r="H18" s="8" t="n">
        <f aca="false">IF(A18&lt;&gt;"",LOOKUP(B18,h!$A$3:$A$30,h!$D$3:$D$30),"")</f>
        <v>201.809738342108</v>
      </c>
      <c r="I18" s="8" t="n">
        <f aca="false">IF(A18&lt;&gt;"",_zif,"")</f>
        <v>-990</v>
      </c>
      <c r="J18" s="8" t="n">
        <f aca="false">IF(A18&lt;&gt;"",$G18+'v1 Frame'!D$3*COS($C18)+'v1 Frame'!E$3*SIN($C18)*SIN($E18)+'v1 Frame'!F$3*SIN($C18)*COS($E18),"")</f>
        <v>817.125874545928</v>
      </c>
      <c r="K18" s="8" t="n">
        <f aca="false">IF(A18&lt;&gt;"",$H18+'v1 Frame'!E$3*COS($E18)-'v1 Frame'!F$3*SIN($E18),"")</f>
        <v>201.809738342108</v>
      </c>
      <c r="L18" s="8" t="n">
        <f aca="false">IF(A18&lt;&gt;"",$I18-'v1 Frame'!D$3*SIN($C18)+'v1 Frame'!E$3*COS($C18)*SIN($E18)+'v1 Frame'!F$3*COS($C18)*COS($E18),"")</f>
        <v>-1059.13967590213</v>
      </c>
      <c r="M18" s="8" t="n">
        <f aca="false">IF(A18&lt;&gt;"",$G18+'v1 Frame'!G$3*COS($C18)+'v1 Frame'!H$3*SIN($C18)*SIN($E18)+'v1 Frame'!I$3*SIN($C18)*COS($E18),"")</f>
        <v>827.592006054153</v>
      </c>
      <c r="N18" s="8" t="n">
        <f aca="false">IF(A18&lt;&gt;"",$H18+'v1 Frame'!H$3*COS($E18)-'v1 Frame'!I$3*SIN($E18),"")</f>
        <v>102.586501636015</v>
      </c>
      <c r="O18" s="8" t="n">
        <f aca="false">IF(A18&lt;&gt;"",$I18-'v1 Frame'!G$3*SIN($C18)+'v1 Frame'!H$3*COS($C18)*SIN($E18)+'v1 Frame'!I$3*COS($C18)*COS($E18),"")</f>
        <v>-1070.15574547431</v>
      </c>
      <c r="P18" s="8" t="n">
        <f aca="false">IF(A18&lt;&gt;"",$G18+'v1 Frame'!J$3*COS($C18)+'v1 Frame'!K$3*SIN($C18)*SIN($E18)+'v1 Frame'!L$3*SIN($C18)*COS($E18),"")</f>
        <v>900.364594410958</v>
      </c>
      <c r="Q18" s="8" t="n">
        <f aca="false">IF(A18&lt;&gt;"",$H18+'v1 Frame'!K$3*COS($E18)-'v1 Frame'!L$3*SIN($E18),"")</f>
        <v>102.586501636015</v>
      </c>
      <c r="R18" s="8" t="n">
        <f aca="false">IF(A18&lt;&gt;"",$I18-'v1 Frame'!J$3*SIN($C18)+'v1 Frame'!K$3*COS($C18)*SIN($E18)+'v1 Frame'!L$3*COS($C18)*COS($E18),"")</f>
        <v>-1001.01606957219</v>
      </c>
      <c r="S18" s="8" t="n">
        <f aca="false">IF(A18&lt;&gt;"",$G18+'v1 Frame'!M$3*COS($C18)+'v1 Frame'!N$3*SIN($C18)*SIN($E18)+'v1 Frame'!O$3*SIN($C18)*COS($E18),"")</f>
        <v>1018.1142484362</v>
      </c>
      <c r="T18" s="8" t="n">
        <f aca="false">IF(A18&lt;&gt;"",$H18+'v1 Frame'!N$3*COS($E18)-'v1 Frame'!O$3*SIN($E18),"")</f>
        <v>238.077826953647</v>
      </c>
      <c r="U18" s="8" t="n">
        <f aca="false">IF(A18&lt;&gt;"",$I18-'v1 Frame'!M$3*SIN($C18)+'v1 Frame'!N$3*COS($C18)*SIN($E18)+'v1 Frame'!O$3*COS($C18)*COS($E18),"")</f>
        <v>-1111.70409167249</v>
      </c>
      <c r="V18" s="8" t="n">
        <f aca="false">IF(A18&lt;&gt;"",$G18+'v1 Frame'!P$3*COS($C18)+'v1 Frame'!Q$3*SIN($C18)*SIN($E18)+'v1 Frame'!R$3*SIN($C18)*COS($E18),"")</f>
        <v>932.110280378152</v>
      </c>
      <c r="W18" s="8" t="n">
        <f aca="false">IF(A18&lt;&gt;"",$H18+'v1 Frame'!Q$3*COS($E18)-'v1 Frame'!R$3*SIN($E18),"")</f>
        <v>238.077826953647</v>
      </c>
      <c r="X18" s="8" t="n">
        <f aca="false">IF(A18&lt;&gt;"",$I18-'v1 Frame'!P$3*SIN($C18)+'v1 Frame'!Q$3*COS($C18)*SIN($E18)+'v1 Frame'!R$3*COS($C18)*COS($E18),"")</f>
        <v>-1193.41461773864</v>
      </c>
      <c r="Y18" s="8" t="n">
        <f aca="false">IF(A18&lt;&gt;"",$G18+'v1 Frame'!S$3*COS($C18)+'v1 Frame'!T$3*SIN($C18)*SIN($E18)+'v1 Frame'!U$3*SIN($C18)*COS($E18),"")</f>
        <v>944.479344887873</v>
      </c>
      <c r="Z18" s="8" t="n">
        <f aca="false">IF(A18&lt;&gt;"",$H18+'v1 Frame'!T$3*COS($E18)-'v1 Frame'!U$3*SIN($E18),"")</f>
        <v>120.814001755537</v>
      </c>
      <c r="AA18" s="8" t="n">
        <f aca="false">IF(A18&lt;&gt;"",$I18-'v1 Frame'!S$3*SIN($C18)+'v1 Frame'!T$3*COS($C18)*SIN($E18)+'v1 Frame'!U$3*COS($C18)*COS($E18),"")</f>
        <v>-1206.43360905122</v>
      </c>
      <c r="AB18" s="8" t="n">
        <f aca="false">IF(A18&lt;&gt;"",$G18+'v1 Frame'!V$3*COS($C18)+'v1 Frame'!W$3*SIN($C18)*SIN($E18)+'v1 Frame'!X$3*SIN($C18)*COS($E18),"")</f>
        <v>1030.48331294592</v>
      </c>
      <c r="AC18" s="8" t="n">
        <f aca="false">IF(A18&lt;&gt;"",$H18+'v1 Frame'!W$3*COS($E18)-'v1 Frame'!X$3*SIN($E18),"")</f>
        <v>120.814001755537</v>
      </c>
      <c r="AD18" s="8" t="n">
        <f aca="false">IF(A18&lt;&gt;"",$I18-'v1 Frame'!V$3*SIN($C18)+'v1 Frame'!W$3*COS($C18)*SIN($E18)+'v1 Frame'!X$3*COS($C18)*COS($E18),"")</f>
        <v>-1124.72308298507</v>
      </c>
      <c r="AE18" s="25" t="n">
        <f aca="false">IF(A18&lt;&gt;"",$G18+'v1 Frame'!Y$3*COS($C18)+'v1 Frame'!Z$3*SIN($C18)*SIN($E18)+'v1 Frame'!AA$3*SIN($C18)*COS($E18),"")</f>
        <v>920.021015570239</v>
      </c>
      <c r="AF18" s="25" t="n">
        <f aca="false">IF(A18&lt;&gt;"",$H18+'v1 Frame'!Z$3*COS($E18)-'v1 Frame'!AA$3*SIN($E18),"")</f>
        <v>165.822017171827</v>
      </c>
      <c r="AG18" s="25" t="n">
        <f aca="false">IF(A18&lt;&gt;"",$I18-'v1 Frame'!Y$3*SIN($C18)+'v1 Frame'!Z$3*COS($C18)*SIN($E18)+'v1 Frame'!AA$3*COS($C18)*COS($E18),"")</f>
        <v>-1094.57336154951</v>
      </c>
      <c r="AH18" s="8" t="n">
        <f aca="false">IF(A18&lt;&gt;"",SQRT(SUMSQ(G18:I18)),"")</f>
        <v>1346.38272596107</v>
      </c>
      <c r="AI18" s="8" t="n">
        <f aca="false">IF(A18&lt;&gt;"",IF(AH18&lt;&gt;0,ACOS(I18/AH18),0),"")</f>
        <v>2.39691078815002</v>
      </c>
      <c r="AJ18" s="8" t="n">
        <f aca="false">IF(A18&lt;&gt;"",DEGREES(AI18),"")</f>
        <v>137.332872030372</v>
      </c>
      <c r="AK18" s="8" t="n">
        <f aca="false">IF(A18&lt;&gt;"",IF(OR(G18&lt;&gt;0,H18&lt;&gt;0),ATAN2(G18,H18),0),"")</f>
        <v>0.22300649100787</v>
      </c>
      <c r="AL18" s="8" t="n">
        <f aca="false">IF(A18&lt;&gt;"",DEGREES(AK18),"")</f>
        <v>12.7773307387731</v>
      </c>
      <c r="AM18" s="8" t="n">
        <f aca="false">IF(A18&lt;&gt;"",SQRT(SUMSQ(J18:L18)),"")</f>
        <v>1352.84837229167</v>
      </c>
      <c r="AN18" s="8" t="n">
        <f aca="false">IF(A18&lt;&gt;"",IF(AM18&lt;&gt;0,ACOS(L18/AM18),0),"")</f>
        <v>2.47010352862314</v>
      </c>
      <c r="AO18" s="8" t="n">
        <f aca="false">IF(A18&lt;&gt;"",DEGREES(AN18),"")</f>
        <v>141.526507150478</v>
      </c>
      <c r="AP18" s="8" t="n">
        <f aca="false">IF(A18&lt;&gt;"",IF(OR(J18&lt;&gt;0,K18&lt;&gt;0),ATAN2(J18,K18),0),"")</f>
        <v>0.242129671190484</v>
      </c>
      <c r="AQ18" s="8" t="n">
        <f aca="false">IF(A18&lt;&gt;"",DEGREES(AP18),"")</f>
        <v>13.8730082541051</v>
      </c>
      <c r="AR18" s="8" t="n">
        <f aca="false">IF(A18&lt;&gt;"",SQRT(SUMSQ(M18:O18)),"")</f>
        <v>1356.71140570658</v>
      </c>
      <c r="AS18" s="8" t="n">
        <f aca="false">IF(A18&lt;&gt;"",IF(AR18&lt;&gt;0,ACOS(O18/AR18),0),"")</f>
        <v>2.47962870188838</v>
      </c>
      <c r="AT18" s="8" t="n">
        <f aca="false">IF(A18&lt;&gt;"",DEGREES(AS18),"")</f>
        <v>142.072259377707</v>
      </c>
      <c r="AU18" s="8" t="n">
        <f aca="false">IF(A18&lt;&gt;"",IF(OR(M18&lt;&gt;0,N18&lt;&gt;0),ATAN2(M18,N18),0),"")</f>
        <v>0.123328717658782</v>
      </c>
      <c r="AV18" s="8" t="n">
        <f aca="false">IF(A18&lt;&gt;"",DEGREES(AU18),"")</f>
        <v>7.06621501460873</v>
      </c>
      <c r="AW18" s="8" t="n">
        <f aca="false">IF(A18&lt;&gt;"",SQRT(SUMSQ(P18:R18)),"")</f>
        <v>1350.26425736908</v>
      </c>
      <c r="AX18" s="8" t="n">
        <f aca="false">IF(A18&lt;&gt;"",IF(AW18&lt;&gt;0,ACOS(R18/AW18),0),"")</f>
        <v>2.40587344383923</v>
      </c>
      <c r="AY18" s="8" t="n">
        <f aca="false">IF(A18&lt;&gt;"",DEGREES(AX18),"")</f>
        <v>137.846394374593</v>
      </c>
      <c r="AZ18" s="8" t="n">
        <f aca="false">IF(A18&lt;&gt;"",IF(OR(P18&lt;&gt;0,Q18&lt;&gt;0),ATAN2(P18,Q18),0),"")</f>
        <v>0.113449596236749</v>
      </c>
      <c r="BA18" s="8" t="n">
        <f aca="false">IF(A18&lt;&gt;"",DEGREES(AZ18),"")</f>
        <v>6.50018305182896</v>
      </c>
      <c r="BB18" s="8" t="n">
        <f aca="false">IF(A18&lt;&gt;"",SQRT(SUMSQ(S18:U18)),"")</f>
        <v>1526.14667119419</v>
      </c>
      <c r="BC18" s="8" t="n">
        <f aca="false">IF(A18&lt;&gt;"",IF(BB18&lt;&gt;0,ACOS(U18/BB18),0),"")</f>
        <v>2.38683641043088</v>
      </c>
      <c r="BD18" s="8" t="n">
        <f aca="false">IF(A18&lt;&gt;"",DEGREES(BC18),"")</f>
        <v>136.755652705845</v>
      </c>
      <c r="BE18" s="8" t="n">
        <f aca="false">IF(A18&lt;&gt;"",IF(OR(S18&lt;&gt;0,T18&lt;&gt;0),ATAN2(S18,T18),0),"")</f>
        <v>0.229714239447111</v>
      </c>
      <c r="BF18" s="8" t="n">
        <f aca="false">IF(A18&lt;&gt;"",DEGREES(BE18),"")</f>
        <v>13.1616564143771</v>
      </c>
      <c r="BG18" s="8" t="n">
        <f aca="false">IF(A18&lt;&gt;"",SQRT(SUMSQ(V18:X18)),"")</f>
        <v>1532.88912720583</v>
      </c>
      <c r="BH18" s="8" t="n">
        <f aca="false">IF(A18&lt;&gt;"",IF(BG18&lt;&gt;0,ACOS(X18/BG18),0),"")</f>
        <v>2.46313151615541</v>
      </c>
      <c r="BI18" s="8" t="n">
        <f aca="false">IF(A18&lt;&gt;"",DEGREES(BH18),"")</f>
        <v>141.127040261365</v>
      </c>
      <c r="BJ18" s="8" t="n">
        <f aca="false">IF(A18&lt;&gt;"",IF(OR(V18&lt;&gt;0,W18&lt;&gt;0),ATAN2(V18,W18),0),"")</f>
        <v>0.250071504746177</v>
      </c>
      <c r="BK18" s="8" t="n">
        <f aca="false">IF(A18&lt;&gt;"",DEGREES(BJ18),"")</f>
        <v>14.3280417984417</v>
      </c>
      <c r="BL18" s="8" t="n">
        <f aca="false">IF(A18&lt;&gt;"",SQRT(SUMSQ(Y18:AA18)),"")</f>
        <v>1536.91877110938</v>
      </c>
      <c r="BM18" s="8" t="n">
        <f aca="false">IF(A18&lt;&gt;"",IF(BL18&lt;&gt;0,ACOS(AA18/BL18),0),"")</f>
        <v>2.47344243384874</v>
      </c>
      <c r="BN18" s="8" t="n">
        <f aca="false">IF(A18&lt;&gt;"",DEGREES(BM18),"")</f>
        <v>141.717812328099</v>
      </c>
      <c r="BO18" s="8" t="n">
        <f aca="false">IF(A18&lt;&gt;"",IF(OR(Y18&lt;&gt;0,Z18&lt;&gt;0),ATAN2(Y18,Z18),0),"")</f>
        <v>0.127225076185986</v>
      </c>
      <c r="BP18" s="8" t="n">
        <f aca="false">IF(A18&lt;&gt;"",DEGREES(BO18),"")</f>
        <v>7.28945991368738</v>
      </c>
      <c r="BQ18" s="8" t="n">
        <f aca="false">IF(A18&lt;&gt;"",SQRT(SUMSQ(AB18:AD18)),"")</f>
        <v>1530.19407092029</v>
      </c>
      <c r="BR18" s="8" t="n">
        <f aca="false">IF(A18&lt;&gt;"",IF(BQ18&lt;&gt;0,ACOS(AD18/BQ18),0),"")</f>
        <v>2.39649234673383</v>
      </c>
      <c r="BS18" s="8" t="n">
        <f aca="false">IF(A18&lt;&gt;"",DEGREES(BR18),"")</f>
        <v>137.308897103251</v>
      </c>
      <c r="BT18" s="8" t="n">
        <f aca="false">IF(A18&lt;&gt;"",IF(OR(AB18&lt;&gt;0,AC18&lt;&gt;0),ATAN2(AB18,AC18),0),"")</f>
        <v>0.116707356157429</v>
      </c>
      <c r="BU18" s="8" t="n">
        <f aca="false">IF(A18&lt;&gt;"",DEGREES(BT18),"")</f>
        <v>6.68683894595083</v>
      </c>
      <c r="BV18" s="8" t="n">
        <f aca="false">IF(A18&lt;&gt;"",SQRT(SUMSQ(AE18:AG18)),"")</f>
        <v>1439.45352626739</v>
      </c>
      <c r="BW18" s="8" t="n">
        <f aca="false">IF(A18&lt;&gt;"",IF(BV18&lt;&gt;0,ACOS(AG18/BV18),0),"")</f>
        <v>2.43473892008734</v>
      </c>
      <c r="BX18" s="8" t="n">
        <f aca="false">IF(A18&lt;&gt;"",DEGREES(BW18),"")</f>
        <v>139.500264337244</v>
      </c>
      <c r="BY18" s="8" t="n">
        <f aca="false">IF(A18&lt;&gt;"",IF(OR(AF18&lt;&gt;0,AG18&lt;&gt;0),ATAN2(AF18,AG18),0),"")</f>
        <v>-1.42044493235896</v>
      </c>
      <c r="BZ18" s="8" t="n">
        <f aca="false">IF(A18&lt;&gt;"",DEGREES(BY18),"")</f>
        <v>-81.3854996549141</v>
      </c>
      <c r="CA18" s="0" t="n">
        <f aca="false">IF(A18&lt;&gt;"",IF(AND(AI18&lt;Parameters!$B$11,AI18&gt;Parameters!$B$12,AN18&lt;Parameters!$B$11,AN18&gt;Parameters!$B$12,AS18&lt;Parameters!$B$11,AS18&gt;Parameters!$B$12,AX18&lt;Parameters!$B$11,AX18&gt;Parameters!$B$12,BC18&lt;Parameters!$B$11,BC18&gt;Parameters!$B$12,BM18&lt;Parameters!$B$11,BM18&gt;Parameters!$B$12,BR18&lt;Parameters!$B$11,BR18&gt;Parameters!$B$12,BW18&lt;Parameters!$B$11,BW18&gt;Parameters!$B$12),1,0),"")</f>
        <v>0</v>
      </c>
      <c r="CB18" s="0" t="n">
        <f aca="false">IF(A18&lt;&gt;"",IF(OR(AI18&lt;Parameters!$B$12,AI18&gt;Parameters!$B$11),0,1),"")</f>
        <v>0</v>
      </c>
      <c r="CC18" s="0" t="n">
        <f aca="false">IF(A18&lt;&gt;"",IF(OR(AN18&lt;Parameters!$B$12,AN18&gt;Parameters!$B$11),0,1),"")</f>
        <v>0</v>
      </c>
      <c r="CD18" s="0" t="n">
        <f aca="false">IF(A18&lt;&gt;"",IF(OR(AS18&lt;Parameters!$B$12,AS18&gt;Parameters!$B$11),0,1),"")</f>
        <v>0</v>
      </c>
      <c r="CE18" s="0" t="n">
        <f aca="false">IF(A18&lt;&gt;"",IF(OR(AX18&lt;Parameters!$B$12,AX18&gt;Parameters!$B$11),0,1),"")</f>
        <v>0</v>
      </c>
      <c r="CF18" s="0" t="n">
        <f aca="false">IF(A18&lt;&gt;"",IF(OR(BC18&lt;Parameters!$B$12,BC18&gt;Parameters!$B$11),0,1),"")</f>
        <v>0</v>
      </c>
      <c r="CG18" s="0" t="n">
        <f aca="false">IF(A18&lt;&gt;"",IF(OR(BH18&lt;Parameters!$B$12,BH18&gt;Parameters!$B$11),0,1),"")</f>
        <v>0</v>
      </c>
      <c r="CH18" s="0" t="n">
        <f aca="false">IF(A18&lt;&gt;"",IF(OR(BM18&lt;Parameters!$B$12,BM18&gt;Parameters!$B$11),0,1),"")</f>
        <v>0</v>
      </c>
      <c r="CI18" s="0" t="n">
        <f aca="false">IF(A18&lt;&gt;"",IF(OR(BR18&lt;Parameters!$B$12,BR18&gt;Parameters!$B$11),0,1),"")</f>
        <v>0</v>
      </c>
      <c r="CJ18" s="0" t="n">
        <f aca="false">IF(A18&lt;&gt;"",IF(OR(BW18&lt;Parameters!$B$12,BW18&gt;Parameters!$B$11),0,1),"")</f>
        <v>0</v>
      </c>
      <c r="CK18" s="26" t="n">
        <f aca="false">IF(A18&lt;&gt;"",SUM(CB18:CJ18)/9,"")</f>
        <v>0</v>
      </c>
      <c r="CL18" s="0" t="n">
        <f aca="false">IF(A18&lt;&gt;"",CK18*9,"")</f>
        <v>0</v>
      </c>
      <c r="CM18" s="8" t="str">
        <f aca="false">IF(A18&lt;&gt;"",TEXT(B18,CM$2)&amp;" "&amp;TEXT(A18,CM$2),"")</f>
        <v>01 07</v>
      </c>
    </row>
    <row r="19" customFormat="false" ht="15" hidden="false" customHeight="false" outlineLevel="0" collapsed="false">
      <c r="A19" s="0" t="n">
        <f aca="false">IF(OR(B18&lt;Parameters!$K$12,A18&lt;Parameters!$K$12),IF(A18&lt;Parameters!$K$12,A18+1,0),"")</f>
        <v>0</v>
      </c>
      <c r="B19" s="0" t="n">
        <f aca="false">IF(A19&lt;&gt;"",IF(A19=0,B18+1,B18),"")</f>
        <v>2</v>
      </c>
      <c r="C19" s="24" t="n">
        <f aca="false">IF(A19&lt;&gt;"",-_phi*(A19+0.5),"")</f>
        <v>-0.0506536030613565</v>
      </c>
      <c r="D19" s="8" t="n">
        <f aca="false">IF(A19&lt;&gt;"",DEGREES(C19),"")</f>
        <v>-2.90223767254667</v>
      </c>
      <c r="E19" s="24" t="n">
        <f aca="false">IF(A19&lt;&gt;"",_phi*(B19+0.5),"")</f>
        <v>0.253268015306782</v>
      </c>
      <c r="F19" s="8" t="n">
        <f aca="false">IF(A19&lt;&gt;"",DEGREES(E19),"")</f>
        <v>14.5111883627334</v>
      </c>
      <c r="G19" s="8" t="n">
        <f aca="false">IF(A19&lt;&gt;"",LOOKUP(A19,h!$A$3:$A$30,h!$D$3:$D$30),"")</f>
        <v>100.484049699429</v>
      </c>
      <c r="H19" s="8" t="n">
        <f aca="false">IF(A19&lt;&gt;"",LOOKUP(B19,h!$A$3:$A$30,h!$D$3:$D$30),"")</f>
        <v>304.869282548227</v>
      </c>
      <c r="I19" s="8" t="n">
        <f aca="false">IF(A19&lt;&gt;"",_zif,"")</f>
        <v>-990</v>
      </c>
      <c r="J19" s="8" t="n">
        <f aca="false">IF(A19&lt;&gt;"",$G19+'v1 Frame'!D$3*COS($C19)+'v1 Frame'!E$3*SIN($C19)*SIN($E19)+'v1 Frame'!F$3*SIN($C19)*COS($E19),"")</f>
        <v>0.232799042056271</v>
      </c>
      <c r="K19" s="8" t="n">
        <f aca="false">IF(A19&lt;&gt;"",$H19+'v1 Frame'!E$3*COS($E19)-'v1 Frame'!F$3*SIN($E19),"")</f>
        <v>304.869282548227</v>
      </c>
      <c r="L19" s="8" t="n">
        <f aca="false">IF(A19&lt;&gt;"",$I19-'v1 Frame'!D$3*SIN($C19)+'v1 Frame'!E$3*COS($C19)*SIN($E19)+'v1 Frame'!F$3*COS($C19)*COS($E19),"")</f>
        <v>-995.08243461666</v>
      </c>
      <c r="M19" s="8" t="n">
        <f aca="false">IF(A19&lt;&gt;"",$G19+'v1 Frame'!G$3*COS($C19)+'v1 Frame'!H$3*SIN($C19)*SIN($E19)+'v1 Frame'!I$3*SIN($C19)*COS($E19),"")</f>
        <v>1.50629987148109</v>
      </c>
      <c r="N19" s="8" t="n">
        <f aca="false">IF(A19&lt;&gt;"",$H19+'v1 Frame'!H$3*COS($E19)-'v1 Frame'!I$3*SIN($E19),"")</f>
        <v>207.691532103797</v>
      </c>
      <c r="O19" s="8" t="n">
        <f aca="false">IF(A19&lt;&gt;"",$I19-'v1 Frame'!G$3*SIN($C19)+'v1 Frame'!H$3*COS($C19)*SIN($E19)+'v1 Frame'!I$3*COS($C19)*COS($E19),"")</f>
        <v>-1020.20229556766</v>
      </c>
      <c r="P19" s="8" t="n">
        <f aca="false">IF(A19&lt;&gt;"",$G19+'v1 Frame'!J$3*COS($C19)+'v1 Frame'!K$3*SIN($C19)*SIN($E19)+'v1 Frame'!L$3*SIN($C19)*COS($E19),"")</f>
        <v>101.757550528854</v>
      </c>
      <c r="Q19" s="8" t="n">
        <f aca="false">IF(A19&lt;&gt;"",$H19+'v1 Frame'!K$3*COS($E19)-'v1 Frame'!L$3*SIN($E19),"")</f>
        <v>207.691532103797</v>
      </c>
      <c r="R19" s="8" t="n">
        <f aca="false">IF(A19&lt;&gt;"",$I19-'v1 Frame'!J$3*SIN($C19)+'v1 Frame'!K$3*COS($C19)*SIN($E19)+'v1 Frame'!L$3*COS($C19)*COS($E19),"")</f>
        <v>-1015.119860951</v>
      </c>
      <c r="S19" s="8" t="n">
        <f aca="false">IF(A19&lt;&gt;"",$G19+'v1 Frame'!M$3*COS($C19)+'v1 Frame'!N$3*SIN($C19)*SIN($E19)+'v1 Frame'!O$3*SIN($C19)*COS($E19),"")</f>
        <v>118.305036808282</v>
      </c>
      <c r="T19" s="8" t="n">
        <f aca="false">IF(A19&lt;&gt;"",$H19+'v1 Frame'!N$3*COS($E19)-'v1 Frame'!O$3*SIN($E19),"")</f>
        <v>358.806053058753</v>
      </c>
      <c r="U19" s="8" t="n">
        <f aca="false">IF(A19&lt;&gt;"",$I19-'v1 Frame'!M$3*SIN($C19)+'v1 Frame'!N$3*COS($C19)*SIN($E19)+'v1 Frame'!O$3*COS($C19)*COS($E19),"")</f>
        <v>-1161.2886016251</v>
      </c>
      <c r="V19" s="8" t="n">
        <f aca="false">IF(A19&lt;&gt;"",$G19+'v1 Frame'!P$3*COS($C19)+'v1 Frame'!Q$3*SIN($C19)*SIN($E19)+'v1 Frame'!R$3*SIN($C19)*COS($E19),"")</f>
        <v>-0.173713968613219</v>
      </c>
      <c r="W19" s="8" t="n">
        <f aca="false">IF(A19&lt;&gt;"",$H19+'v1 Frame'!Q$3*COS($E19)-'v1 Frame'!R$3*SIN($E19),"")</f>
        <v>358.806053058753</v>
      </c>
      <c r="X19" s="8" t="n">
        <f aca="false">IF(A19&lt;&gt;"",$I19-'v1 Frame'!P$3*SIN($C19)+'v1 Frame'!Q$3*COS($C19)*SIN($E19)+'v1 Frame'!R$3*COS($C19)*COS($E19),"")</f>
        <v>-1167.29511526297</v>
      </c>
      <c r="Y19" s="8" t="n">
        <f aca="false">IF(A19&lt;&gt;"",$G19+'v1 Frame'!S$3*COS($C19)+'v1 Frame'!T$3*SIN($C19)*SIN($E19)+'v1 Frame'!U$3*SIN($C19)*COS($E19),"")</f>
        <v>1.33133246616158</v>
      </c>
      <c r="Z19" s="8" t="n">
        <f aca="false">IF(A19&lt;&gt;"",$H19+'v1 Frame'!T$3*COS($E19)-'v1 Frame'!U$3*SIN($E19),"")</f>
        <v>243.959620715335</v>
      </c>
      <c r="AA19" s="8" t="n">
        <f aca="false">IF(A19&lt;&gt;"",$I19-'v1 Frame'!S$3*SIN($C19)+'v1 Frame'!T$3*COS($C19)*SIN($E19)+'v1 Frame'!U$3*COS($C19)*COS($E19),"")</f>
        <v>-1196.98222365961</v>
      </c>
      <c r="AB19" s="8" t="n">
        <f aca="false">IF(A19&lt;&gt;"",$G19+'v1 Frame'!V$3*COS($C19)+'v1 Frame'!W$3*SIN($C19)*SIN($E19)+'v1 Frame'!X$3*SIN($C19)*COS($E19),"")</f>
        <v>119.810083243057</v>
      </c>
      <c r="AC19" s="8" t="n">
        <f aca="false">IF(A19&lt;&gt;"",$H19+'v1 Frame'!W$3*COS($E19)-'v1 Frame'!X$3*SIN($E19),"")</f>
        <v>243.959620715335</v>
      </c>
      <c r="AD19" s="8" t="n">
        <f aca="false">IF(A19&lt;&gt;"",$I19-'v1 Frame'!V$3*SIN($C19)+'v1 Frame'!W$3*COS($C19)*SIN($E19)+'v1 Frame'!X$3*COS($C19)*COS($E19),"")</f>
        <v>-1190.97571002174</v>
      </c>
      <c r="AE19" s="25" t="n">
        <f aca="false">IF(A19&lt;&gt;"",$G19+'v1 Frame'!Y$3*COS($C19)+'v1 Frame'!Z$3*SIN($C19)*SIN($E19)+'v1 Frame'!AA$3*SIN($C19)*COS($E19),"")</f>
        <v>55.4066797113386</v>
      </c>
      <c r="AF19" s="25" t="n">
        <f aca="false">IF(A19&lt;&gt;"",$H19+'v1 Frame'!Z$3*COS($E19)-'v1 Frame'!AA$3*SIN($E19),"")</f>
        <v>278.831622106528</v>
      </c>
      <c r="AG19" s="25" t="n">
        <f aca="false">IF(A19&lt;&gt;"",$I19-'v1 Frame'!Y$3*SIN($C19)+'v1 Frame'!Z$3*COS($C19)*SIN($E19)+'v1 Frame'!AA$3*COS($C19)*COS($E19),"")</f>
        <v>-1092.11828021309</v>
      </c>
      <c r="AH19" s="8" t="n">
        <f aca="false">IF(A19&lt;&gt;"",SQRT(SUMSQ(G19:I19)),"")</f>
        <v>1040.74123762128</v>
      </c>
      <c r="AI19" s="8" t="n">
        <f aca="false">IF(A19&lt;&gt;"",IF(AH19&lt;&gt;0,ACOS(I19/AH19),0),"")</f>
        <v>2.82804422387407</v>
      </c>
      <c r="AJ19" s="8" t="n">
        <f aca="false">IF(A19&lt;&gt;"",DEGREES(AI19),"")</f>
        <v>162.034998304334</v>
      </c>
      <c r="AK19" s="8" t="n">
        <f aca="false">IF(A19&lt;&gt;"",IF(OR(G19&lt;&gt;0,H19&lt;&gt;0),ATAN2(G19,H19),0),"")</f>
        <v>1.25241208883829</v>
      </c>
      <c r="AL19" s="8" t="n">
        <f aca="false">IF(A19&lt;&gt;"",DEGREES(AK19),"")</f>
        <v>71.7579269015977</v>
      </c>
      <c r="AM19" s="8" t="n">
        <f aca="false">IF(A19&lt;&gt;"",SQRT(SUMSQ(J19:L19)),"")</f>
        <v>1040.73742381039</v>
      </c>
      <c r="AN19" s="8" t="n">
        <f aca="false">IF(A19&lt;&gt;"",IF(AM19&lt;&gt;0,ACOS(L19/AM19),0),"")</f>
        <v>2.8442966355384</v>
      </c>
      <c r="AO19" s="8" t="n">
        <f aca="false">IF(A19&lt;&gt;"",DEGREES(AN19),"")</f>
        <v>162.96619289961</v>
      </c>
      <c r="AP19" s="8" t="n">
        <f aca="false">IF(A19&lt;&gt;"",IF(OR(J19&lt;&gt;0,K19&lt;&gt;0),ATAN2(J19,K19),0),"")</f>
        <v>1.57003272412931</v>
      </c>
      <c r="AQ19" s="8" t="n">
        <f aca="false">IF(A19&lt;&gt;"",DEGREES(AP19),"")</f>
        <v>89.9562487900371</v>
      </c>
      <c r="AR19" s="8" t="n">
        <f aca="false">IF(A19&lt;&gt;"",SQRT(SUMSQ(M19:O19)),"")</f>
        <v>1041.12956222002</v>
      </c>
      <c r="AS19" s="8" t="n">
        <f aca="false">IF(A19&lt;&gt;"",IF(AR19&lt;&gt;0,ACOS(O19/AR19),0),"")</f>
        <v>2.94075320454979</v>
      </c>
      <c r="AT19" s="8" t="n">
        <f aca="false">IF(A19&lt;&gt;"",DEGREES(AS19),"")</f>
        <v>168.492747210275</v>
      </c>
      <c r="AU19" s="8" t="n">
        <f aca="false">IF(A19&lt;&gt;"",IF(OR(M19&lt;&gt;0,N19&lt;&gt;0),ATAN2(M19,N19),0),"")</f>
        <v>1.5635438719325</v>
      </c>
      <c r="AV19" s="8" t="n">
        <f aca="false">IF(A19&lt;&gt;"",DEGREES(AU19),"")</f>
        <v>89.5844649452758</v>
      </c>
      <c r="AW19" s="8" t="n">
        <f aca="false">IF(A19&lt;&gt;"",SQRT(SUMSQ(P19:R19)),"")</f>
        <v>1041.13337459445</v>
      </c>
      <c r="AX19" s="8" t="n">
        <f aca="false">IF(A19&lt;&gt;"",IF(AW19&lt;&gt;0,ACOS(R19/AW19),0),"")</f>
        <v>2.91758144061159</v>
      </c>
      <c r="AY19" s="8" t="n">
        <f aca="false">IF(A19&lt;&gt;"",DEGREES(AX19),"")</f>
        <v>167.165102932743</v>
      </c>
      <c r="AZ19" s="8" t="n">
        <f aca="false">IF(A19&lt;&gt;"",IF(OR(P19&lt;&gt;0,Q19&lt;&gt;0),ATAN2(P19,Q19),0),"")</f>
        <v>1.11522454887833</v>
      </c>
      <c r="BA19" s="8" t="n">
        <f aca="false">IF(A19&lt;&gt;"",DEGREES(AZ19),"")</f>
        <v>63.8976598601092</v>
      </c>
      <c r="BB19" s="8" t="n">
        <f aca="false">IF(A19&lt;&gt;"",SQRT(SUMSQ(S19:U19)),"")</f>
        <v>1221.1998533042</v>
      </c>
      <c r="BC19" s="8" t="n">
        <f aca="false">IF(A19&lt;&gt;"",IF(BB19&lt;&gt;0,ACOS(U19/BB19),0),"")</f>
        <v>2.82705870430971</v>
      </c>
      <c r="BD19" s="8" t="n">
        <f aca="false">IF(A19&lt;&gt;"",DEGREES(BC19),"")</f>
        <v>161.978532192669</v>
      </c>
      <c r="BE19" s="8" t="n">
        <f aca="false">IF(A19&lt;&gt;"",IF(OR(S19&lt;&gt;0,T19&lt;&gt;0),ATAN2(S19,T19),0),"")</f>
        <v>1.25230253420764</v>
      </c>
      <c r="BF19" s="8" t="n">
        <f aca="false">IF(A19&lt;&gt;"",DEGREES(BE19),"")</f>
        <v>71.7516498836353</v>
      </c>
      <c r="BG19" s="8" t="n">
        <f aca="false">IF(A19&lt;&gt;"",SQRT(SUMSQ(V19:X19)),"")</f>
        <v>1221.19601211474</v>
      </c>
      <c r="BH19" s="8" t="n">
        <f aca="false">IF(A19&lt;&gt;"",IF(BG19&lt;&gt;0,ACOS(X19/BG19),0),"")</f>
        <v>2.84337675675765</v>
      </c>
      <c r="BI19" s="8" t="n">
        <f aca="false">IF(A19&lt;&gt;"",DEGREES(BH19),"")</f>
        <v>162.913487727809</v>
      </c>
      <c r="BJ19" s="8" t="n">
        <f aca="false">IF(A19&lt;&gt;"",IF(OR(V19&lt;&gt;0,W19&lt;&gt;0),ATAN2(V19,W19),0),"")</f>
        <v>1.57128047123326</v>
      </c>
      <c r="BK19" s="8" t="n">
        <f aca="false">IF(A19&lt;&gt;"",DEGREES(BJ19),"")</f>
        <v>90.0277394329931</v>
      </c>
      <c r="BL19" s="8" t="n">
        <f aca="false">IF(A19&lt;&gt;"",SQRT(SUMSQ(Y19:AA19)),"")</f>
        <v>1221.59097604018</v>
      </c>
      <c r="BM19" s="8" t="n">
        <f aca="false">IF(A19&lt;&gt;"",IF(BL19&lt;&gt;0,ACOS(AA19/BL19),0),"")</f>
        <v>2.94053127236501</v>
      </c>
      <c r="BN19" s="8" t="n">
        <f aca="false">IF(A19&lt;&gt;"",DEGREES(BM19),"")</f>
        <v>168.480031432749</v>
      </c>
      <c r="BO19" s="8" t="n">
        <f aca="false">IF(A19&lt;&gt;"",IF(OR(Y19&lt;&gt;0,Z19&lt;&gt;0),ATAN2(Y19,Z19),0),"")</f>
        <v>1.56533919726493</v>
      </c>
      <c r="BP19" s="8" t="n">
        <f aca="false">IF(A19&lt;&gt;"",DEGREES(BO19),"")</f>
        <v>89.6873295096767</v>
      </c>
      <c r="BQ19" s="8" t="n">
        <f aca="false">IF(A19&lt;&gt;"",SQRT(SUMSQ(AB19:AD19)),"")</f>
        <v>1221.59481598771</v>
      </c>
      <c r="BR19" s="8" t="n">
        <f aca="false">IF(A19&lt;&gt;"",IF(BQ19&lt;&gt;0,ACOS(AD19/BQ19),0),"")</f>
        <v>2.91722565139748</v>
      </c>
      <c r="BS19" s="8" t="n">
        <f aca="false">IF(A19&lt;&gt;"",DEGREES(BR19),"")</f>
        <v>167.144717712378</v>
      </c>
      <c r="BT19" s="8" t="n">
        <f aca="false">IF(A19&lt;&gt;"",IF(OR(AB19&lt;&gt;0,AC19&lt;&gt;0),ATAN2(AB19,AC19),0),"")</f>
        <v>1.1142890355392</v>
      </c>
      <c r="BU19" s="8" t="n">
        <f aca="false">IF(A19&lt;&gt;"",DEGREES(BT19),"")</f>
        <v>63.8440588940994</v>
      </c>
      <c r="BV19" s="8" t="n">
        <f aca="false">IF(A19&lt;&gt;"",SQRT(SUMSQ(AE19:AG19)),"")</f>
        <v>1128.51199001995</v>
      </c>
      <c r="BW19" s="8" t="n">
        <f aca="false">IF(A19&lt;&gt;"",IF(BV19&lt;&gt;0,ACOS(AG19/BV19),0),"")</f>
        <v>2.88693943117023</v>
      </c>
      <c r="BX19" s="8" t="n">
        <f aca="false">IF(A19&lt;&gt;"",DEGREES(BW19),"")</f>
        <v>165.409445115953</v>
      </c>
      <c r="BY19" s="8" t="n">
        <f aca="false">IF(A19&lt;&gt;"",IF(OR(AF19&lt;&gt;0,AG19&lt;&gt;0),ATAN2(AF19,AG19),0),"")</f>
        <v>-1.32082379806875</v>
      </c>
      <c r="BZ19" s="8" t="n">
        <f aca="false">IF(A19&lt;&gt;"",DEGREES(BY19),"")</f>
        <v>-75.6776291097792</v>
      </c>
      <c r="CA19" s="0" t="n">
        <f aca="false">IF(A19&lt;&gt;"",IF(AND(AI19&lt;Parameters!$B$11,AI19&gt;Parameters!$B$12,AN19&lt;Parameters!$B$11,AN19&gt;Parameters!$B$12,AS19&lt;Parameters!$B$11,AS19&gt;Parameters!$B$12,AX19&lt;Parameters!$B$11,AX19&gt;Parameters!$B$12,BC19&lt;Parameters!$B$11,BC19&gt;Parameters!$B$12,BM19&lt;Parameters!$B$11,BM19&gt;Parameters!$B$12,BR19&lt;Parameters!$B$11,BR19&gt;Parameters!$B$12,BW19&lt;Parameters!$B$11,BW19&gt;Parameters!$B$12),1,0),"")</f>
        <v>1</v>
      </c>
      <c r="CB19" s="0" t="n">
        <f aca="false">IF(A19&lt;&gt;"",IF(OR(AI19&lt;Parameters!$B$12,AI19&gt;Parameters!$B$11),0,1),"")</f>
        <v>1</v>
      </c>
      <c r="CC19" s="0" t="n">
        <f aca="false">IF(A19&lt;&gt;"",IF(OR(AN19&lt;Parameters!$B$12,AN19&gt;Parameters!$B$11),0,1),"")</f>
        <v>1</v>
      </c>
      <c r="CD19" s="0" t="n">
        <f aca="false">IF(A19&lt;&gt;"",IF(OR(AS19&lt;Parameters!$B$12,AS19&gt;Parameters!$B$11),0,1),"")</f>
        <v>1</v>
      </c>
      <c r="CE19" s="0" t="n">
        <f aca="false">IF(A19&lt;&gt;"",IF(OR(AX19&lt;Parameters!$B$12,AX19&gt;Parameters!$B$11),0,1),"")</f>
        <v>1</v>
      </c>
      <c r="CF19" s="0" t="n">
        <f aca="false">IF(A19&lt;&gt;"",IF(OR(BC19&lt;Parameters!$B$12,BC19&gt;Parameters!$B$11),0,1),"")</f>
        <v>1</v>
      </c>
      <c r="CG19" s="0" t="n">
        <f aca="false">IF(A19&lt;&gt;"",IF(OR(BH19&lt;Parameters!$B$12,BH19&gt;Parameters!$B$11),0,1),"")</f>
        <v>1</v>
      </c>
      <c r="CH19" s="0" t="n">
        <f aca="false">IF(A19&lt;&gt;"",IF(OR(BM19&lt;Parameters!$B$12,BM19&gt;Parameters!$B$11),0,1),"")</f>
        <v>1</v>
      </c>
      <c r="CI19" s="0" t="n">
        <f aca="false">IF(A19&lt;&gt;"",IF(OR(BR19&lt;Parameters!$B$12,BR19&gt;Parameters!$B$11),0,1),"")</f>
        <v>1</v>
      </c>
      <c r="CJ19" s="0" t="n">
        <f aca="false">IF(A19&lt;&gt;"",IF(OR(BW19&lt;Parameters!$B$12,BW19&gt;Parameters!$B$11),0,1),"")</f>
        <v>1</v>
      </c>
      <c r="CK19" s="26" t="n">
        <f aca="false">IF(A19&lt;&gt;"",SUM(CB19:CJ19)/9,"")</f>
        <v>1</v>
      </c>
      <c r="CL19" s="0" t="n">
        <f aca="false">IF(A19&lt;&gt;"",CK19*9,"")</f>
        <v>9</v>
      </c>
      <c r="CM19" s="8" t="str">
        <f aca="false">IF(A19&lt;&gt;"",TEXT(B19,CM$2)&amp;" "&amp;TEXT(A19,CM$2),"")</f>
        <v>02 00</v>
      </c>
    </row>
    <row r="20" customFormat="false" ht="15" hidden="false" customHeight="false" outlineLevel="0" collapsed="false">
      <c r="A20" s="0" t="n">
        <f aca="false">IF(OR(B19&lt;Parameters!$K$12,A19&lt;Parameters!$K$12),IF(A19&lt;Parameters!$K$12,A19+1,0),"")</f>
        <v>1</v>
      </c>
      <c r="B20" s="0" t="n">
        <f aca="false">IF(A20&lt;&gt;"",IF(A20=0,B19+1,B19),"")</f>
        <v>2</v>
      </c>
      <c r="C20" s="24" t="n">
        <f aca="false">IF(A20&lt;&gt;"",-_phi*(A20+0.5),"")</f>
        <v>-0.15196080918407</v>
      </c>
      <c r="D20" s="8" t="n">
        <f aca="false">IF(A20&lt;&gt;"",DEGREES(C20),"")</f>
        <v>-8.70671301764002</v>
      </c>
      <c r="E20" s="24" t="n">
        <f aca="false">IF(A20&lt;&gt;"",_phi*(B20+0.5),"")</f>
        <v>0.253268015306782</v>
      </c>
      <c r="F20" s="8" t="n">
        <f aca="false">IF(A20&lt;&gt;"",DEGREES(E20),"")</f>
        <v>14.5111883627334</v>
      </c>
      <c r="G20" s="8" t="n">
        <f aca="false">IF(A20&lt;&gt;"",LOOKUP(A20,h!$A$3:$A$30,h!$D$3:$D$30),"")</f>
        <v>201.809738342108</v>
      </c>
      <c r="H20" s="8" t="n">
        <f aca="false">IF(A20&lt;&gt;"",LOOKUP(B20,h!$A$3:$A$30,h!$D$3:$D$30),"")</f>
        <v>304.869282548227</v>
      </c>
      <c r="I20" s="8" t="n">
        <f aca="false">IF(A20&lt;&gt;"",_zif,"")</f>
        <v>-990</v>
      </c>
      <c r="J20" s="8" t="n">
        <f aca="false">IF(A20&lt;&gt;"",$G20+'v1 Frame'!D$3*COS($C20)+'v1 Frame'!E$3*SIN($C20)*SIN($E20)+'v1 Frame'!F$3*SIN($C20)*COS($E20),"")</f>
        <v>102.586501636015</v>
      </c>
      <c r="K20" s="8" t="n">
        <f aca="false">IF(A20&lt;&gt;"",$H20+'v1 Frame'!E$3*COS($E20)-'v1 Frame'!F$3*SIN($E20),"")</f>
        <v>304.869282548227</v>
      </c>
      <c r="L20" s="8" t="n">
        <f aca="false">IF(A20&lt;&gt;"",$I20-'v1 Frame'!D$3*SIN($C20)+'v1 Frame'!E$3*COS($C20)*SIN($E20)+'v1 Frame'!F$3*COS($C20)*COS($E20),"")</f>
        <v>-1005.19518665784</v>
      </c>
      <c r="M20" s="8" t="n">
        <f aca="false">IF(A20&lt;&gt;"",$G20+'v1 Frame'!G$3*COS($C20)+'v1 Frame'!H$3*SIN($C20)*SIN($E20)+'v1 Frame'!I$3*SIN($C20)*COS($E20),"")</f>
        <v>106.393945168805</v>
      </c>
      <c r="N20" s="8" t="n">
        <f aca="false">IF(A20&lt;&gt;"",$H20+'v1 Frame'!H$3*COS($E20)-'v1 Frame'!I$3*SIN($E20),"")</f>
        <v>207.691532103797</v>
      </c>
      <c r="O20" s="8" t="n">
        <f aca="false">IF(A20&lt;&gt;"",$I20-'v1 Frame'!G$3*SIN($C20)+'v1 Frame'!H$3*COS($C20)*SIN($E20)+'v1 Frame'!I$3*COS($C20)*COS($E20),"")</f>
        <v>-1030.05745912648</v>
      </c>
      <c r="P20" s="8" t="n">
        <f aca="false">IF(A20&lt;&gt;"",$G20+'v1 Frame'!J$3*COS($C20)+'v1 Frame'!K$3*SIN($C20)*SIN($E20)+'v1 Frame'!L$3*SIN($C20)*COS($E20),"")</f>
        <v>205.617181874898</v>
      </c>
      <c r="Q20" s="8" t="n">
        <f aca="false">IF(A20&lt;&gt;"",$H20+'v1 Frame'!K$3*COS($E20)-'v1 Frame'!L$3*SIN($E20),"")</f>
        <v>207.691532103797</v>
      </c>
      <c r="R20" s="8" t="n">
        <f aca="false">IF(A20&lt;&gt;"",$I20-'v1 Frame'!J$3*SIN($C20)+'v1 Frame'!K$3*COS($C20)*SIN($E20)+'v1 Frame'!L$3*COS($C20)*COS($E20),"")</f>
        <v>-1014.86227246863</v>
      </c>
      <c r="S20" s="8" t="n">
        <f aca="false">IF(A20&lt;&gt;"",$G20+'v1 Frame'!M$3*COS($C20)+'v1 Frame'!N$3*SIN($C20)*SIN($E20)+'v1 Frame'!O$3*SIN($C20)*COS($E20),"")</f>
        <v>236.862456458627</v>
      </c>
      <c r="T20" s="8" t="n">
        <f aca="false">IF(A20&lt;&gt;"",$H20+'v1 Frame'!N$3*COS($E20)-'v1 Frame'!O$3*SIN($E20),"")</f>
        <v>358.806053058753</v>
      </c>
      <c r="U20" s="8" t="n">
        <f aca="false">IF(A20&lt;&gt;"",$I20-'v1 Frame'!M$3*SIN($C20)+'v1 Frame'!N$3*COS($C20)*SIN($E20)+'v1 Frame'!O$3*COS($C20)*COS($E20),"")</f>
        <v>-1158.60806499353</v>
      </c>
      <c r="V20" s="8" t="n">
        <f aca="false">IF(A20&lt;&gt;"",$G20+'v1 Frame'!P$3*COS($C20)+'v1 Frame'!Q$3*SIN($C20)*SIN($E20)+'v1 Frame'!R$3*SIN($C20)*COS($E20),"")</f>
        <v>119.598631260517</v>
      </c>
      <c r="W20" s="8" t="n">
        <f aca="false">IF(A20&lt;&gt;"",$H20+'v1 Frame'!Q$3*COS($E20)-'v1 Frame'!R$3*SIN($E20),"")</f>
        <v>358.806053058753</v>
      </c>
      <c r="X20" s="8" t="n">
        <f aca="false">IF(A20&lt;&gt;"",$I20-'v1 Frame'!P$3*SIN($C20)+'v1 Frame'!Q$3*COS($C20)*SIN($E20)+'v1 Frame'!R$3*COS($C20)*COS($E20),"")</f>
        <v>-1176.56601286189</v>
      </c>
      <c r="Y20" s="8" t="n">
        <f aca="false">IF(A20&lt;&gt;"",$G20+'v1 Frame'!S$3*COS($C20)+'v1 Frame'!T$3*SIN($C20)*SIN($E20)+'v1 Frame'!U$3*SIN($C20)*COS($E20),"")</f>
        <v>124.098337253814</v>
      </c>
      <c r="Z20" s="8" t="n">
        <f aca="false">IF(A20&lt;&gt;"",$H20+'v1 Frame'!T$3*COS($E20)-'v1 Frame'!U$3*SIN($E20),"")</f>
        <v>243.959620715335</v>
      </c>
      <c r="AA20" s="8" t="n">
        <f aca="false">IF(A20&lt;&gt;"",$I20-'v1 Frame'!S$3*SIN($C20)+'v1 Frame'!T$3*COS($C20)*SIN($E20)+'v1 Frame'!U$3*COS($C20)*COS($E20),"")</f>
        <v>-1205.94869850664</v>
      </c>
      <c r="AB20" s="8" t="n">
        <f aca="false">IF(A20&lt;&gt;"",$G20+'v1 Frame'!V$3*COS($C20)+'v1 Frame'!W$3*SIN($C20)*SIN($E20)+'v1 Frame'!X$3*SIN($C20)*COS($E20),"")</f>
        <v>241.362162451924</v>
      </c>
      <c r="AC20" s="8" t="n">
        <f aca="false">IF(A20&lt;&gt;"",$H20+'v1 Frame'!W$3*COS($E20)-'v1 Frame'!X$3*SIN($E20),"")</f>
        <v>243.959620715335</v>
      </c>
      <c r="AD20" s="8" t="n">
        <f aca="false">IF(A20&lt;&gt;"",$I20-'v1 Frame'!V$3*SIN($C20)+'v1 Frame'!W$3*COS($C20)*SIN($E20)+'v1 Frame'!X$3*COS($C20)*COS($E20),"")</f>
        <v>-1187.99075063828</v>
      </c>
      <c r="AE20" s="25" t="n">
        <f aca="false">IF(A20&lt;&gt;"",$G20+'v1 Frame'!Y$3*COS($C20)+'v1 Frame'!Z$3*SIN($C20)*SIN($E20)+'v1 Frame'!AA$3*SIN($C20)*COS($E20),"")</f>
        <v>167.291119305839</v>
      </c>
      <c r="AF20" s="25" t="n">
        <f aca="false">IF(A20&lt;&gt;"",$H20+'v1 Frame'!Z$3*COS($E20)-'v1 Frame'!AA$3*SIN($E20),"")</f>
        <v>278.831622106528</v>
      </c>
      <c r="AG20" s="25" t="n">
        <f aca="false">IF(A20&lt;&gt;"",$I20-'v1 Frame'!Y$3*SIN($C20)+'v1 Frame'!Z$3*COS($C20)*SIN($E20)+'v1 Frame'!AA$3*COS($C20)*COS($E20),"")</f>
        <v>-1096.15355565666</v>
      </c>
      <c r="AH20" s="8" t="n">
        <f aca="false">IF(A20&lt;&gt;"",SQRT(SUMSQ(G20:I20)),"")</f>
        <v>1055.35418222092</v>
      </c>
      <c r="AI20" s="8" t="n">
        <f aca="false">IF(A20&lt;&gt;"",IF(AH20&lt;&gt;0,ACOS(I20/AH20),0),"")</f>
        <v>2.78782375632613</v>
      </c>
      <c r="AJ20" s="8" t="n">
        <f aca="false">IF(A20&lt;&gt;"",DEGREES(AI20),"")</f>
        <v>159.730535263795</v>
      </c>
      <c r="AK20" s="8" t="n">
        <f aca="false">IF(A20&lt;&gt;"",IF(OR(G20&lt;&gt;0,H20&lt;&gt;0),ATAN2(G20,H20),0),"")</f>
        <v>0.986062760870666</v>
      </c>
      <c r="AL20" s="8" t="n">
        <f aca="false">IF(A20&lt;&gt;"",DEGREES(AK20),"")</f>
        <v>56.4972345329069</v>
      </c>
      <c r="AM20" s="8" t="n">
        <f aca="false">IF(A20&lt;&gt;"",SQRT(SUMSQ(J20:L20)),"")</f>
        <v>1055.40827789036</v>
      </c>
      <c r="AN20" s="8" t="n">
        <f aca="false">IF(A20&lt;&gt;"",IF(AM20&lt;&gt;0,ACOS(L20/AM20),0),"")</f>
        <v>2.83188615764955</v>
      </c>
      <c r="AO20" s="8" t="n">
        <f aca="false">IF(A20&lt;&gt;"",DEGREES(AN20),"")</f>
        <v>162.255124894839</v>
      </c>
      <c r="AP20" s="8" t="n">
        <f aca="false">IF(A20&lt;&gt;"",IF(OR(J20&lt;&gt;0,K20&lt;&gt;0),ATAN2(J20,K20),0),"")</f>
        <v>1.24620441313986</v>
      </c>
      <c r="AQ20" s="8" t="n">
        <f aca="false">IF(A20&lt;&gt;"",DEGREES(AP20),"")</f>
        <v>71.4022532834915</v>
      </c>
      <c r="AR20" s="8" t="n">
        <f aca="false">IF(A20&lt;&gt;"",SQRT(SUMSQ(M20:O20)),"")</f>
        <v>1056.15993730983</v>
      </c>
      <c r="AS20" s="8" t="n">
        <f aca="false">IF(A20&lt;&gt;"",IF(AR20&lt;&gt;0,ACOS(O20/AR20),0),"")</f>
        <v>2.9188058039298</v>
      </c>
      <c r="AT20" s="8" t="n">
        <f aca="false">IF(A20&lt;&gt;"",DEGREES(AS20),"")</f>
        <v>167.235253783467</v>
      </c>
      <c r="AU20" s="8" t="n">
        <f aca="false">IF(A20&lt;&gt;"",IF(OR(M20&lt;&gt;0,N20&lt;&gt;0),ATAN2(M20,N20),0),"")</f>
        <v>1.09738171754934</v>
      </c>
      <c r="AV20" s="8" t="n">
        <f aca="false">IF(A20&lt;&gt;"",DEGREES(AU20),"")</f>
        <v>62.8753409303945</v>
      </c>
      <c r="AW20" s="8" t="n">
        <f aca="false">IF(A20&lt;&gt;"",SQRT(SUMSQ(P20:R20)),"")</f>
        <v>1056.10588014176</v>
      </c>
      <c r="AX20" s="8" t="n">
        <f aca="false">IF(A20&lt;&gt;"",IF(AW20&lt;&gt;0,ACOS(R20/AW20),0),"")</f>
        <v>2.86120222873887</v>
      </c>
      <c r="AY20" s="8" t="n">
        <f aca="false">IF(A20&lt;&gt;"",DEGREES(AX20),"")</f>
        <v>163.934812040162</v>
      </c>
      <c r="AZ20" s="8" t="n">
        <f aca="false">IF(A20&lt;&gt;"",IF(OR(P20&lt;&gt;0,Q20&lt;&gt;0),ATAN2(P20,Q20),0),"")</f>
        <v>0.790417009460703</v>
      </c>
      <c r="BA20" s="8" t="n">
        <f aca="false">IF(A20&lt;&gt;"",DEGREES(AZ20),"")</f>
        <v>45.2875586974504</v>
      </c>
      <c r="BB20" s="8" t="n">
        <f aca="false">IF(A20&lt;&gt;"",SQRT(SUMSQ(S20:U20)),"")</f>
        <v>1235.80672245269</v>
      </c>
      <c r="BC20" s="8" t="n">
        <f aca="false">IF(A20&lt;&gt;"",IF(BB20&lt;&gt;0,ACOS(U20/BB20),0),"")</f>
        <v>2.78626276268972</v>
      </c>
      <c r="BD20" s="8" t="n">
        <f aca="false">IF(A20&lt;&gt;"",DEGREES(BC20),"")</f>
        <v>159.641096916582</v>
      </c>
      <c r="BE20" s="8" t="n">
        <f aca="false">IF(A20&lt;&gt;"",IF(OR(S20&lt;&gt;0,T20&lt;&gt;0),ATAN2(S20,T20),0),"")</f>
        <v>0.987325362153402</v>
      </c>
      <c r="BF20" s="8" t="n">
        <f aca="false">IF(A20&lt;&gt;"",DEGREES(BE20),"")</f>
        <v>56.5695762576155</v>
      </c>
      <c r="BG20" s="8" t="n">
        <f aca="false">IF(A20&lt;&gt;"",SQRT(SUMSQ(V20:X20)),"")</f>
        <v>1235.86131864894</v>
      </c>
      <c r="BH20" s="8" t="n">
        <f aca="false">IF(A20&lt;&gt;"",IF(BG20&lt;&gt;0,ACOS(X20/BG20),0),"")</f>
        <v>2.83056988780079</v>
      </c>
      <c r="BI20" s="8" t="n">
        <f aca="false">IF(A20&lt;&gt;"",DEGREES(BH20),"")</f>
        <v>162.179708187804</v>
      </c>
      <c r="BJ20" s="8" t="n">
        <f aca="false">IF(A20&lt;&gt;"",IF(OR(V20&lt;&gt;0,W20&lt;&gt;0),ATAN2(V20,W20),0),"")</f>
        <v>1.24905426665794</v>
      </c>
      <c r="BK20" s="8" t="n">
        <f aca="false">IF(A20&lt;&gt;"",DEGREES(BJ20),"")</f>
        <v>71.5655378623079</v>
      </c>
      <c r="BL20" s="8" t="n">
        <f aca="false">IF(A20&lt;&gt;"",SQRT(SUMSQ(Y20:AA20)),"")</f>
        <v>1236.61997286094</v>
      </c>
      <c r="BM20" s="8" t="n">
        <f aca="false">IF(A20&lt;&gt;"",IF(BL20&lt;&gt;0,ACOS(AA20/BL20),0),"")</f>
        <v>2.91840790051944</v>
      </c>
      <c r="BN20" s="8" t="n">
        <f aca="false">IF(A20&lt;&gt;"",DEGREES(BM20),"")</f>
        <v>167.2124555974</v>
      </c>
      <c r="BO20" s="8" t="n">
        <f aca="false">IF(A20&lt;&gt;"",IF(OR(Y20&lt;&gt;0,Z20&lt;&gt;0),ATAN2(Y20,Z20),0),"")</f>
        <v>1.10022573674102</v>
      </c>
      <c r="BP20" s="8" t="n">
        <f aca="false">IF(A20&lt;&gt;"",DEGREES(BO20),"")</f>
        <v>63.0382912269323</v>
      </c>
      <c r="BQ20" s="8" t="n">
        <f aca="false">IF(A20&lt;&gt;"",SQRT(SUMSQ(AB20:AD20)),"")</f>
        <v>1236.56541016039</v>
      </c>
      <c r="BR20" s="8" t="n">
        <f aca="false">IF(A20&lt;&gt;"",IF(BQ20&lt;&gt;0,ACOS(AD20/BQ20),0),"")</f>
        <v>2.86037450546191</v>
      </c>
      <c r="BS20" s="8" t="n">
        <f aca="false">IF(A20&lt;&gt;"",DEGREES(BR20),"")</f>
        <v>163.887386989787</v>
      </c>
      <c r="BT20" s="8" t="n">
        <f aca="false">IF(A20&lt;&gt;"",IF(OR(AB20&lt;&gt;0,AC20&lt;&gt;0),ATAN2(AB20,AC20),0),"")</f>
        <v>0.790750145429104</v>
      </c>
      <c r="BU20" s="8" t="n">
        <f aca="false">IF(A20&lt;&gt;"",DEGREES(BT20),"")</f>
        <v>45.3066459824437</v>
      </c>
      <c r="BV20" s="8" t="n">
        <f aca="false">IF(A20&lt;&gt;"",SQRT(SUMSQ(AE20:AG20)),"")</f>
        <v>1143.36608733332</v>
      </c>
      <c r="BW20" s="8" t="n">
        <f aca="false">IF(A20&lt;&gt;"",IF(BV20&lt;&gt;0,ACOS(AG20/BV20),0),"")</f>
        <v>2.85321814925757</v>
      </c>
      <c r="BX20" s="8" t="n">
        <f aca="false">IF(A20&lt;&gt;"",DEGREES(BW20),"")</f>
        <v>163.477357982587</v>
      </c>
      <c r="BY20" s="8" t="n">
        <f aca="false">IF(A20&lt;&gt;"",IF(OR(AF20&lt;&gt;0,AG20&lt;&gt;0),ATAN2(AF20,AG20),0),"")</f>
        <v>-1.3217063637018</v>
      </c>
      <c r="BZ20" s="8" t="n">
        <f aca="false">IF(A20&lt;&gt;"",DEGREES(BY20),"")</f>
        <v>-75.7281963956959</v>
      </c>
      <c r="CA20" s="0" t="n">
        <f aca="false">IF(A20&lt;&gt;"",IF(AND(AI20&lt;Parameters!$B$11,AI20&gt;Parameters!$B$12,AN20&lt;Parameters!$B$11,AN20&gt;Parameters!$B$12,AS20&lt;Parameters!$B$11,AS20&gt;Parameters!$B$12,AX20&lt;Parameters!$B$11,AX20&gt;Parameters!$B$12,BC20&lt;Parameters!$B$11,BC20&gt;Parameters!$B$12,BM20&lt;Parameters!$B$11,BM20&gt;Parameters!$B$12,BR20&lt;Parameters!$B$11,BR20&gt;Parameters!$B$12,BW20&lt;Parameters!$B$11,BW20&gt;Parameters!$B$12),1,0),"")</f>
        <v>1</v>
      </c>
      <c r="CB20" s="0" t="n">
        <f aca="false">IF(A20&lt;&gt;"",IF(OR(AI20&lt;Parameters!$B$12,AI20&gt;Parameters!$B$11),0,1),"")</f>
        <v>1</v>
      </c>
      <c r="CC20" s="0" t="n">
        <f aca="false">IF(A20&lt;&gt;"",IF(OR(AN20&lt;Parameters!$B$12,AN20&gt;Parameters!$B$11),0,1),"")</f>
        <v>1</v>
      </c>
      <c r="CD20" s="0" t="n">
        <f aca="false">IF(A20&lt;&gt;"",IF(OR(AS20&lt;Parameters!$B$12,AS20&gt;Parameters!$B$11),0,1),"")</f>
        <v>1</v>
      </c>
      <c r="CE20" s="0" t="n">
        <f aca="false">IF(A20&lt;&gt;"",IF(OR(AX20&lt;Parameters!$B$12,AX20&gt;Parameters!$B$11),0,1),"")</f>
        <v>1</v>
      </c>
      <c r="CF20" s="0" t="n">
        <f aca="false">IF(A20&lt;&gt;"",IF(OR(BC20&lt;Parameters!$B$12,BC20&gt;Parameters!$B$11),0,1),"")</f>
        <v>1</v>
      </c>
      <c r="CG20" s="0" t="n">
        <f aca="false">IF(A20&lt;&gt;"",IF(OR(BH20&lt;Parameters!$B$12,BH20&gt;Parameters!$B$11),0,1),"")</f>
        <v>1</v>
      </c>
      <c r="CH20" s="0" t="n">
        <f aca="false">IF(A20&lt;&gt;"",IF(OR(BM20&lt;Parameters!$B$12,BM20&gt;Parameters!$B$11),0,1),"")</f>
        <v>1</v>
      </c>
      <c r="CI20" s="0" t="n">
        <f aca="false">IF(A20&lt;&gt;"",IF(OR(BR20&lt;Parameters!$B$12,BR20&gt;Parameters!$B$11),0,1),"")</f>
        <v>1</v>
      </c>
      <c r="CJ20" s="0" t="n">
        <f aca="false">IF(A20&lt;&gt;"",IF(OR(BW20&lt;Parameters!$B$12,BW20&gt;Parameters!$B$11),0,1),"")</f>
        <v>1</v>
      </c>
      <c r="CK20" s="26" t="n">
        <f aca="false">IF(A20&lt;&gt;"",SUM(CB20:CJ20)/9,"")</f>
        <v>1</v>
      </c>
      <c r="CL20" s="0" t="n">
        <f aca="false">IF(A20&lt;&gt;"",CK20*9,"")</f>
        <v>9</v>
      </c>
      <c r="CM20" s="8" t="str">
        <f aca="false">IF(A20&lt;&gt;"",TEXT(B20,CM$2)&amp;" "&amp;TEXT(A20,CM$2),"")</f>
        <v>02 01</v>
      </c>
    </row>
    <row r="21" customFormat="false" ht="15" hidden="false" customHeight="false" outlineLevel="0" collapsed="false">
      <c r="A21" s="0" t="n">
        <f aca="false">IF(OR(B20&lt;Parameters!$K$12,A20&lt;Parameters!$K$12),IF(A20&lt;Parameters!$K$12,A20+1,0),"")</f>
        <v>2</v>
      </c>
      <c r="B21" s="0" t="n">
        <f aca="false">IF(A21&lt;&gt;"",IF(A21=0,B20+1,B20),"")</f>
        <v>2</v>
      </c>
      <c r="C21" s="24" t="n">
        <f aca="false">IF(A21&lt;&gt;"",-_phi*(A21+0.5),"")</f>
        <v>-0.253268015306782</v>
      </c>
      <c r="D21" s="8" t="n">
        <f aca="false">IF(A21&lt;&gt;"",DEGREES(C21),"")</f>
        <v>-14.5111883627334</v>
      </c>
      <c r="E21" s="24" t="n">
        <f aca="false">IF(A21&lt;&gt;"",_phi*(B21+0.5),"")</f>
        <v>0.253268015306782</v>
      </c>
      <c r="F21" s="8" t="n">
        <f aca="false">IF(A21&lt;&gt;"",DEGREES(E21),"")</f>
        <v>14.5111883627334</v>
      </c>
      <c r="G21" s="8" t="n">
        <f aca="false">IF(A21&lt;&gt;"",LOOKUP(A21,h!$A$3:$A$30,h!$D$3:$D$30),"")</f>
        <v>304.869282548227</v>
      </c>
      <c r="H21" s="8" t="n">
        <f aca="false">IF(A21&lt;&gt;"",LOOKUP(B21,h!$A$3:$A$30,h!$D$3:$D$30),"")</f>
        <v>304.869282548227</v>
      </c>
      <c r="I21" s="8" t="n">
        <f aca="false">IF(A21&lt;&gt;"",_zif,"")</f>
        <v>-990</v>
      </c>
      <c r="J21" s="8" t="n">
        <f aca="false">IF(A21&lt;&gt;"",$G21+'v1 Frame'!D$3*COS($C21)+'v1 Frame'!E$3*SIN($C21)*SIN($E21)+'v1 Frame'!F$3*SIN($C21)*COS($E21),"")</f>
        <v>207.691532103797</v>
      </c>
      <c r="K21" s="8" t="n">
        <f aca="false">IF(A21&lt;&gt;"",$H21+'v1 Frame'!E$3*COS($E21)-'v1 Frame'!F$3*SIN($E21),"")</f>
        <v>304.869282548227</v>
      </c>
      <c r="L21" s="8" t="n">
        <f aca="false">IF(A21&lt;&gt;"",$I21-'v1 Frame'!D$3*SIN($C21)+'v1 Frame'!E$3*COS($C21)*SIN($E21)+'v1 Frame'!F$3*COS($C21)*COS($E21),"")</f>
        <v>-1015.15212155187</v>
      </c>
      <c r="M21" s="8" t="n">
        <f aca="false">IF(A21&lt;&gt;"",$G21+'v1 Frame'!G$3*COS($C21)+'v1 Frame'!H$3*SIN($C21)*SIN($E21)+'v1 Frame'!I$3*SIN($C21)*COS($E21),"")</f>
        <v>213.993875384928</v>
      </c>
      <c r="N21" s="8" t="n">
        <f aca="false">IF(A21&lt;&gt;"",$H21+'v1 Frame'!H$3*COS($E21)-'v1 Frame'!I$3*SIN($E21),"")</f>
        <v>207.691532103797</v>
      </c>
      <c r="O21" s="8" t="n">
        <f aca="false">IF(A21&lt;&gt;"",$I21-'v1 Frame'!G$3*SIN($C21)+'v1 Frame'!H$3*COS($C21)*SIN($E21)+'v1 Frame'!I$3*COS($C21)*COS($E21),"")</f>
        <v>-1039.50185846476</v>
      </c>
      <c r="P21" s="8" t="n">
        <f aca="false">IF(A21&lt;&gt;"",$G21+'v1 Frame'!J$3*COS($C21)+'v1 Frame'!K$3*SIN($C21)*SIN($E21)+'v1 Frame'!L$3*SIN($C21)*COS($E21),"")</f>
        <v>311.171625829359</v>
      </c>
      <c r="Q21" s="8" t="n">
        <f aca="false">IF(A21&lt;&gt;"",$H21+'v1 Frame'!K$3*COS($E21)-'v1 Frame'!L$3*SIN($E21),"")</f>
        <v>207.691532103797</v>
      </c>
      <c r="R21" s="8" t="n">
        <f aca="false">IF(A21&lt;&gt;"",$I21-'v1 Frame'!J$3*SIN($C21)+'v1 Frame'!K$3*COS($C21)*SIN($E21)+'v1 Frame'!L$3*COS($C21)*COS($E21),"")</f>
        <v>-1014.34973691289</v>
      </c>
      <c r="S21" s="8" t="n">
        <f aca="false">IF(A21&lt;&gt;"",$G21+'v1 Frame'!M$3*COS($C21)+'v1 Frame'!N$3*SIN($C21)*SIN($E21)+'v1 Frame'!O$3*SIN($C21)*COS($E21),"")</f>
        <v>356.7942879446</v>
      </c>
      <c r="T21" s="8" t="n">
        <f aca="false">IF(A21&lt;&gt;"",$H21+'v1 Frame'!N$3*COS($E21)-'v1 Frame'!O$3*SIN($E21),"")</f>
        <v>358.806053058753</v>
      </c>
      <c r="U21" s="8" t="n">
        <f aca="false">IF(A21&lt;&gt;"",$I21-'v1 Frame'!M$3*SIN($C21)+'v1 Frame'!N$3*COS($C21)*SIN($E21)+'v1 Frame'!O$3*COS($C21)*COS($E21),"")</f>
        <v>-1154.19855798028</v>
      </c>
      <c r="V21" s="8" t="n">
        <f aca="false">IF(A21&lt;&gt;"",$G21+'v1 Frame'!P$3*COS($C21)+'v1 Frame'!Q$3*SIN($C21)*SIN($E21)+'v1 Frame'!R$3*SIN($C21)*COS($E21),"")</f>
        <v>241.947855601182</v>
      </c>
      <c r="W21" s="8" t="n">
        <f aca="false">IF(A21&lt;&gt;"",$H21+'v1 Frame'!Q$3*COS($E21)-'v1 Frame'!R$3*SIN($E21),"")</f>
        <v>358.806053058753</v>
      </c>
      <c r="X21" s="8" t="n">
        <f aca="false">IF(A21&lt;&gt;"",$I21-'v1 Frame'!P$3*SIN($C21)+'v1 Frame'!Q$3*COS($C21)*SIN($E21)+'v1 Frame'!R$3*COS($C21)*COS($E21),"")</f>
        <v>-1183.92379254158</v>
      </c>
      <c r="Y21" s="8" t="n">
        <f aca="false">IF(A21&lt;&gt;"",$G21+'v1 Frame'!S$3*COS($C21)+'v1 Frame'!T$3*SIN($C21)*SIN($E21)+'v1 Frame'!U$3*SIN($C21)*COS($E21),"")</f>
        <v>249.396079478883</v>
      </c>
      <c r="Z21" s="8" t="n">
        <f aca="false">IF(A21&lt;&gt;"",$H21+'v1 Frame'!T$3*COS($E21)-'v1 Frame'!U$3*SIN($E21),"")</f>
        <v>243.959620715335</v>
      </c>
      <c r="AA21" s="8" t="n">
        <f aca="false">IF(A21&lt;&gt;"",$I21-'v1 Frame'!S$3*SIN($C21)+'v1 Frame'!T$3*COS($C21)*SIN($E21)+'v1 Frame'!U$3*COS($C21)*COS($E21),"")</f>
        <v>-1212.70075434772</v>
      </c>
      <c r="AB21" s="8" t="n">
        <f aca="false">IF(A21&lt;&gt;"",$G21+'v1 Frame'!V$3*COS($C21)+'v1 Frame'!W$3*SIN($C21)*SIN($E21)+'v1 Frame'!X$3*SIN($C21)*COS($E21),"")</f>
        <v>364.242511822301</v>
      </c>
      <c r="AC21" s="8" t="n">
        <f aca="false">IF(A21&lt;&gt;"",$H21+'v1 Frame'!W$3*COS($E21)-'v1 Frame'!X$3*SIN($E21),"")</f>
        <v>243.959620715335</v>
      </c>
      <c r="AD21" s="8" t="n">
        <f aca="false">IF(A21&lt;&gt;"",$I21-'v1 Frame'!V$3*SIN($C21)+'v1 Frame'!W$3*COS($C21)*SIN($E21)+'v1 Frame'!X$3*COS($C21)*COS($E21),"")</f>
        <v>-1182.97551978642</v>
      </c>
      <c r="AE21" s="25" t="n">
        <f aca="false">IF(A21&lt;&gt;"",$G21+'v1 Frame'!Y$3*COS($C21)+'v1 Frame'!Z$3*SIN($C21)*SIN($E21)+'v1 Frame'!AA$3*SIN($C21)*COS($E21),"")</f>
        <v>281.26338133916</v>
      </c>
      <c r="AF21" s="25" t="n">
        <f aca="false">IF(A21&lt;&gt;"",$H21+'v1 Frame'!Z$3*COS($E21)-'v1 Frame'!AA$3*SIN($E21),"")</f>
        <v>278.831622106528</v>
      </c>
      <c r="AG21" s="25" t="n">
        <f aca="false">IF(A21&lt;&gt;"",$I21-'v1 Frame'!Y$3*SIN($C21)+'v1 Frame'!Z$3*COS($C21)*SIN($E21)+'v1 Frame'!AA$3*COS($C21)*COS($E21),"")</f>
        <v>-1099.10029269819</v>
      </c>
      <c r="AH21" s="8" t="n">
        <f aca="false">IF(A21&lt;&gt;"",SQRT(SUMSQ(G21:I21)),"")</f>
        <v>1079.81042728941</v>
      </c>
      <c r="AI21" s="8" t="n">
        <f aca="false">IF(A21&lt;&gt;"",IF(AH21&lt;&gt;0,ACOS(I21/AH21),0),"")</f>
        <v>2.73085765463522</v>
      </c>
      <c r="AJ21" s="8" t="n">
        <f aca="false">IF(A21&lt;&gt;"",DEGREES(AI21),"")</f>
        <v>156.466618061593</v>
      </c>
      <c r="AK21" s="8" t="n">
        <f aca="false">IF(A21&lt;&gt;"",IF(OR(G21&lt;&gt;0,H21&lt;&gt;0),ATAN2(G21,H21),0),"")</f>
        <v>0.785398163397448</v>
      </c>
      <c r="AL21" s="8" t="n">
        <f aca="false">IF(A21&lt;&gt;"",DEGREES(AK21),"")</f>
        <v>45</v>
      </c>
      <c r="AM21" s="8" t="n">
        <f aca="false">IF(A21&lt;&gt;"",SQRT(SUMSQ(J21:L21)),"")</f>
        <v>1080.0994777521</v>
      </c>
      <c r="AN21" s="8" t="n">
        <f aca="false">IF(A21&lt;&gt;"",IF(AM21&lt;&gt;0,ACOS(L21/AM21),0),"")</f>
        <v>2.79304315337547</v>
      </c>
      <c r="AO21" s="8" t="n">
        <f aca="false">IF(A21&lt;&gt;"",DEGREES(AN21),"")</f>
        <v>160.029584686325</v>
      </c>
      <c r="AP21" s="8" t="n">
        <f aca="false">IF(A21&lt;&gt;"",IF(OR(J21&lt;&gt;0,K21&lt;&gt;0),ATAN2(J21,K21),0),"")</f>
        <v>0.972766899627165</v>
      </c>
      <c r="AQ21" s="8" t="n">
        <f aca="false">IF(A21&lt;&gt;"",DEGREES(AP21),"")</f>
        <v>55.7354377986627</v>
      </c>
      <c r="AR21" s="8" t="n">
        <f aca="false">IF(A21&lt;&gt;"",SQRT(SUMSQ(M21:O21)),"")</f>
        <v>1081.43111891676</v>
      </c>
      <c r="AS21" s="8" t="n">
        <f aca="false">IF(A21&lt;&gt;"",IF(AR21&lt;&gt;0,ACOS(O21/AR21),0),"")</f>
        <v>2.86221770800049</v>
      </c>
      <c r="AT21" s="8" t="n">
        <f aca="false">IF(A21&lt;&gt;"",DEGREES(AS21),"")</f>
        <v>163.992994716036</v>
      </c>
      <c r="AU21" s="8" t="n">
        <f aca="false">IF(A21&lt;&gt;"",IF(OR(M21&lt;&gt;0,N21&lt;&gt;0),ATAN2(M21,N21),0),"")</f>
        <v>0.770453671654712</v>
      </c>
      <c r="AV21" s="8" t="n">
        <f aca="false">IF(A21&lt;&gt;"",DEGREES(AU21),"")</f>
        <v>44.1437436961731</v>
      </c>
      <c r="AW21" s="8" t="n">
        <f aca="false">IF(A21&lt;&gt;"",SQRT(SUMSQ(P21:R21)),"")</f>
        <v>1081.14242447707</v>
      </c>
      <c r="AX21" s="8" t="n">
        <f aca="false">IF(A21&lt;&gt;"",IF(AW21&lt;&gt;0,ACOS(R21/AW21),0),"")</f>
        <v>2.78824708444856</v>
      </c>
      <c r="AY21" s="8" t="n">
        <f aca="false">IF(A21&lt;&gt;"",DEGREES(AX21),"")</f>
        <v>159.754790178559</v>
      </c>
      <c r="AZ21" s="8" t="n">
        <f aca="false">IF(A21&lt;&gt;"",IF(OR(P21&lt;&gt;0,Q21&lt;&gt;0),ATAN2(P21,Q21),0),"")</f>
        <v>0.588544782876636</v>
      </c>
      <c r="BA21" s="8" t="n">
        <f aca="false">IF(A21&lt;&gt;"",DEGREES(AZ21),"")</f>
        <v>33.7211321132747</v>
      </c>
      <c r="BB21" s="8" t="n">
        <f aca="false">IF(A21&lt;&gt;"",SQRT(SUMSQ(S21:U21)),"")</f>
        <v>1260.24531693843</v>
      </c>
      <c r="BC21" s="8" t="n">
        <f aca="false">IF(A21&lt;&gt;"",IF(BB21&lt;&gt;0,ACOS(U21/BB21),0),"")</f>
        <v>2.7284218154412</v>
      </c>
      <c r="BD21" s="8" t="n">
        <f aca="false">IF(A21&lt;&gt;"",DEGREES(BC21),"")</f>
        <v>156.327054756203</v>
      </c>
      <c r="BE21" s="8" t="n">
        <f aca="false">IF(A21&lt;&gt;"",IF(OR(S21&lt;&gt;0,T21&lt;&gt;0),ATAN2(S21,T21),0),"")</f>
        <v>0.788209453022375</v>
      </c>
      <c r="BF21" s="8" t="n">
        <f aca="false">IF(A21&lt;&gt;"",DEGREES(BE21),"")</f>
        <v>45.1610750304972</v>
      </c>
      <c r="BG21" s="8" t="n">
        <f aca="false">IF(A21&lt;&gt;"",SQRT(SUMSQ(V21:X21)),"")</f>
        <v>1260.53801810483</v>
      </c>
      <c r="BH21" s="8" t="n">
        <f aca="false">IF(A21&lt;&gt;"",IF(BG21&lt;&gt;0,ACOS(X21/BG21),0),"")</f>
        <v>2.79115051188762</v>
      </c>
      <c r="BI21" s="8" t="n">
        <f aca="false">IF(A21&lt;&gt;"",DEGREES(BH21),"")</f>
        <v>159.92114431694</v>
      </c>
      <c r="BJ21" s="8" t="n">
        <f aca="false">IF(A21&lt;&gt;"",IF(OR(V21&lt;&gt;0,W21&lt;&gt;0),ATAN2(V21,W21),0),"")</f>
        <v>0.977518256253071</v>
      </c>
      <c r="BK21" s="8" t="n">
        <f aca="false">IF(A21&lt;&gt;"",DEGREES(BJ21),"")</f>
        <v>56.0076704802887</v>
      </c>
      <c r="BL21" s="8" t="n">
        <f aca="false">IF(A21&lt;&gt;"",SQRT(SUMSQ(Y21:AA21)),"")</f>
        <v>1261.88661162346</v>
      </c>
      <c r="BM21" s="8" t="n">
        <f aca="false">IF(A21&lt;&gt;"",IF(BL21&lt;&gt;0,ACOS(AA21/BL21),0),"")</f>
        <v>2.86147156433716</v>
      </c>
      <c r="BN21" s="8" t="n">
        <f aca="false">IF(A21&lt;&gt;"",DEGREES(BM21),"")</f>
        <v>163.950243833217</v>
      </c>
      <c r="BO21" s="8" t="n">
        <f aca="false">IF(A21&lt;&gt;"",IF(OR(Y21&lt;&gt;0,Z21&lt;&gt;0),ATAN2(Y21,Z21),0),"")</f>
        <v>0.774379260129782</v>
      </c>
      <c r="BP21" s="8" t="n">
        <f aca="false">IF(A21&lt;&gt;"",DEGREES(BO21),"")</f>
        <v>44.3686633478998</v>
      </c>
      <c r="BQ21" s="8" t="n">
        <f aca="false">IF(A21&lt;&gt;"",SQRT(SUMSQ(AB21:AD21)),"")</f>
        <v>1261.59422334289</v>
      </c>
      <c r="BR21" s="8" t="n">
        <f aca="false">IF(A21&lt;&gt;"",IF(BQ21&lt;&gt;0,ACOS(AD21/BQ21),0),"")</f>
        <v>2.78669785451765</v>
      </c>
      <c r="BS21" s="8" t="n">
        <f aca="false">IF(A21&lt;&gt;"",DEGREES(BR21),"")</f>
        <v>159.666025842023</v>
      </c>
      <c r="BT21" s="8" t="n">
        <f aca="false">IF(A21&lt;&gt;"",IF(OR(AB21&lt;&gt;0,AC21&lt;&gt;0),ATAN2(AB21,AC21),0),"")</f>
        <v>0.590149720370682</v>
      </c>
      <c r="BU21" s="8" t="n">
        <f aca="false">IF(A21&lt;&gt;"",DEGREES(BT21),"")</f>
        <v>33.8130882580658</v>
      </c>
      <c r="BV21" s="8" t="n">
        <f aca="false">IF(A21&lt;&gt;"",SQRT(SUMSQ(AE21:AG21)),"")</f>
        <v>1168.27976811128</v>
      </c>
      <c r="BW21" s="8" t="n">
        <f aca="false">IF(A21&lt;&gt;"",IF(BV21&lt;&gt;0,ACOS(AG21/BV21),0),"")</f>
        <v>2.79573538265247</v>
      </c>
      <c r="BX21" s="8" t="n">
        <f aca="false">IF(A21&lt;&gt;"",DEGREES(BW21),"")</f>
        <v>160.183838061379</v>
      </c>
      <c r="BY21" s="8" t="n">
        <f aca="false">IF(A21&lt;&gt;"",IF(OR(AF21&lt;&gt;0,AG21&lt;&gt;0),ATAN2(AF21,AG21),0),"")</f>
        <v>-1.32234700642037</v>
      </c>
      <c r="BZ21" s="8" t="n">
        <f aca="false">IF(A21&lt;&gt;"",DEGREES(BY21),"")</f>
        <v>-75.7649025196458</v>
      </c>
      <c r="CA21" s="0" t="n">
        <f aca="false">IF(A21&lt;&gt;"",IF(AND(AI21&lt;Parameters!$B$11,AI21&gt;Parameters!$B$12,AN21&lt;Parameters!$B$11,AN21&gt;Parameters!$B$12,AS21&lt;Parameters!$B$11,AS21&gt;Parameters!$B$12,AX21&lt;Parameters!$B$11,AX21&gt;Parameters!$B$12,BC21&lt;Parameters!$B$11,BC21&gt;Parameters!$B$12,BM21&lt;Parameters!$B$11,BM21&gt;Parameters!$B$12,BR21&lt;Parameters!$B$11,BR21&gt;Parameters!$B$12,BW21&lt;Parameters!$B$11,BW21&gt;Parameters!$B$12),1,0),"")</f>
        <v>1</v>
      </c>
      <c r="CB21" s="0" t="n">
        <f aca="false">IF(A21&lt;&gt;"",IF(OR(AI21&lt;Parameters!$B$12,AI21&gt;Parameters!$B$11),0,1),"")</f>
        <v>1</v>
      </c>
      <c r="CC21" s="0" t="n">
        <f aca="false">IF(A21&lt;&gt;"",IF(OR(AN21&lt;Parameters!$B$12,AN21&gt;Parameters!$B$11),0,1),"")</f>
        <v>1</v>
      </c>
      <c r="CD21" s="0" t="n">
        <f aca="false">IF(A21&lt;&gt;"",IF(OR(AS21&lt;Parameters!$B$12,AS21&gt;Parameters!$B$11),0,1),"")</f>
        <v>1</v>
      </c>
      <c r="CE21" s="0" t="n">
        <f aca="false">IF(A21&lt;&gt;"",IF(OR(AX21&lt;Parameters!$B$12,AX21&gt;Parameters!$B$11),0,1),"")</f>
        <v>1</v>
      </c>
      <c r="CF21" s="0" t="n">
        <f aca="false">IF(A21&lt;&gt;"",IF(OR(BC21&lt;Parameters!$B$12,BC21&gt;Parameters!$B$11),0,1),"")</f>
        <v>1</v>
      </c>
      <c r="CG21" s="0" t="n">
        <f aca="false">IF(A21&lt;&gt;"",IF(OR(BH21&lt;Parameters!$B$12,BH21&gt;Parameters!$B$11),0,1),"")</f>
        <v>1</v>
      </c>
      <c r="CH21" s="0" t="n">
        <f aca="false">IF(A21&lt;&gt;"",IF(OR(BM21&lt;Parameters!$B$12,BM21&gt;Parameters!$B$11),0,1),"")</f>
        <v>1</v>
      </c>
      <c r="CI21" s="0" t="n">
        <f aca="false">IF(A21&lt;&gt;"",IF(OR(BR21&lt;Parameters!$B$12,BR21&gt;Parameters!$B$11),0,1),"")</f>
        <v>1</v>
      </c>
      <c r="CJ21" s="0" t="n">
        <f aca="false">IF(A21&lt;&gt;"",IF(OR(BW21&lt;Parameters!$B$12,BW21&gt;Parameters!$B$11),0,1),"")</f>
        <v>1</v>
      </c>
      <c r="CK21" s="26" t="n">
        <f aca="false">IF(A21&lt;&gt;"",SUM(CB21:CJ21)/9,"")</f>
        <v>1</v>
      </c>
      <c r="CL21" s="0" t="n">
        <f aca="false">IF(A21&lt;&gt;"",CK21*9,"")</f>
        <v>9</v>
      </c>
      <c r="CM21" s="8" t="str">
        <f aca="false">IF(A21&lt;&gt;"",TEXT(B21,CM$2)&amp;" "&amp;TEXT(A21,CM$2),"")</f>
        <v>02 02</v>
      </c>
    </row>
    <row r="22" customFormat="false" ht="15" hidden="false" customHeight="false" outlineLevel="0" collapsed="false">
      <c r="A22" s="0" t="n">
        <f aca="false">IF(OR(B21&lt;Parameters!$K$12,A21&lt;Parameters!$K$12),IF(A21&lt;Parameters!$K$12,A21+1,0),"")</f>
        <v>3</v>
      </c>
      <c r="B22" s="0" t="n">
        <f aca="false">IF(A22&lt;&gt;"",IF(A22=0,B21+1,B21),"")</f>
        <v>2</v>
      </c>
      <c r="C22" s="24" t="n">
        <f aca="false">IF(A22&lt;&gt;"",-_phi*(A22+0.5),"")</f>
        <v>-0.354575221429495</v>
      </c>
      <c r="D22" s="8" t="n">
        <f aca="false">IF(A22&lt;&gt;"",DEGREES(C22),"")</f>
        <v>-20.3156637078267</v>
      </c>
      <c r="E22" s="24" t="n">
        <f aca="false">IF(A22&lt;&gt;"",_phi*(B22+0.5),"")</f>
        <v>0.253268015306782</v>
      </c>
      <c r="F22" s="8" t="n">
        <f aca="false">IF(A22&lt;&gt;"",DEGREES(E22),"")</f>
        <v>14.5111883627334</v>
      </c>
      <c r="G22" s="8" t="n">
        <f aca="false">IF(A22&lt;&gt;"",LOOKUP(A22,h!$A$3:$A$30,h!$D$3:$D$30),"")</f>
        <v>410.662581921502</v>
      </c>
      <c r="H22" s="8" t="n">
        <f aca="false">IF(A22&lt;&gt;"",LOOKUP(B22,h!$A$3:$A$30,h!$D$3:$D$30),"")</f>
        <v>304.869282548227</v>
      </c>
      <c r="I22" s="8" t="n">
        <f aca="false">IF(A22&lt;&gt;"",_zif,"")</f>
        <v>-990</v>
      </c>
      <c r="J22" s="8" t="n">
        <f aca="false">IF(A22&lt;&gt;"",$G22+'v1 Frame'!D$3*COS($C22)+'v1 Frame'!E$3*SIN($C22)*SIN($E22)+'v1 Frame'!F$3*SIN($C22)*COS($E22),"")</f>
        <v>316.526814865262</v>
      </c>
      <c r="K22" s="8" t="n">
        <f aca="false">IF(A22&lt;&gt;"",$H22+'v1 Frame'!E$3*COS($E22)-'v1 Frame'!F$3*SIN($E22),"")</f>
        <v>304.869282548227</v>
      </c>
      <c r="L22" s="8" t="n">
        <f aca="false">IF(A22&lt;&gt;"",$I22-'v1 Frame'!D$3*SIN($C22)+'v1 Frame'!E$3*COS($C22)*SIN($E22)+'v1 Frame'!F$3*COS($C22)*COS($E22),"")</f>
        <v>-1024.85113715122</v>
      </c>
      <c r="M22" s="8" t="n">
        <f aca="false">IF(A22&lt;&gt;"",$G22+'v1 Frame'!G$3*COS($C22)+'v1 Frame'!H$3*SIN($C22)*SIN($E22)+'v1 Frame'!I$3*SIN($C22)*COS($E22),"")</f>
        <v>325.259431301289</v>
      </c>
      <c r="N22" s="8" t="n">
        <f aca="false">IF(A22&lt;&gt;"",$H22+'v1 Frame'!H$3*COS($E22)-'v1 Frame'!I$3*SIN($E22),"")</f>
        <v>207.691532103797</v>
      </c>
      <c r="O22" s="8" t="n">
        <f aca="false">IF(A22&lt;&gt;"",$I22-'v1 Frame'!G$3*SIN($C22)+'v1 Frame'!H$3*COS($C22)*SIN($E22)+'v1 Frame'!I$3*COS($C22)*COS($E22),"")</f>
        <v>-1048.43864716693</v>
      </c>
      <c r="P22" s="8" t="n">
        <f aca="false">IF(A22&lt;&gt;"",$G22+'v1 Frame'!J$3*COS($C22)+'v1 Frame'!K$3*SIN($C22)*SIN($E22)+'v1 Frame'!L$3*SIN($C22)*COS($E22),"")</f>
        <v>419.395198357529</v>
      </c>
      <c r="Q22" s="8" t="n">
        <f aca="false">IF(A22&lt;&gt;"",$H22+'v1 Frame'!K$3*COS($E22)-'v1 Frame'!L$3*SIN($E22),"")</f>
        <v>207.691532103797</v>
      </c>
      <c r="R22" s="8" t="n">
        <f aca="false">IF(A22&lt;&gt;"",$I22-'v1 Frame'!J$3*SIN($C22)+'v1 Frame'!K$3*COS($C22)*SIN($E22)+'v1 Frame'!L$3*COS($C22)*COS($E22),"")</f>
        <v>-1013.58751001571</v>
      </c>
      <c r="S22" s="8" t="n">
        <f aca="false">IF(A22&lt;&gt;"",$G22+'v1 Frame'!M$3*COS($C22)+'v1 Frame'!N$3*SIN($C22)*SIN($E22)+'v1 Frame'!O$3*SIN($C22)*COS($E22),"")</f>
        <v>478.927416103518</v>
      </c>
      <c r="T22" s="8" t="n">
        <f aca="false">IF(A22&lt;&gt;"",$H22+'v1 Frame'!N$3*COS($E22)-'v1 Frame'!O$3*SIN($E22),"")</f>
        <v>358.806053058753</v>
      </c>
      <c r="U22" s="8" t="n">
        <f aca="false">IF(A22&lt;&gt;"",$I22-'v1 Frame'!M$3*SIN($C22)+'v1 Frame'!N$3*COS($C22)*SIN($E22)+'v1 Frame'!O$3*COS($C22)*COS($E22),"")</f>
        <v>-1148.10529732529</v>
      </c>
      <c r="V22" s="8" t="n">
        <f aca="false">IF(A22&lt;&gt;"",$G22+'v1 Frame'!P$3*COS($C22)+'v1 Frame'!Q$3*SIN($C22)*SIN($E22)+'v1 Frame'!R$3*SIN($C22)*COS($E22),"")</f>
        <v>367.676055037052</v>
      </c>
      <c r="W22" s="8" t="n">
        <f aca="false">IF(A22&lt;&gt;"",$H22+'v1 Frame'!Q$3*COS($E22)-'v1 Frame'!R$3*SIN($E22),"")</f>
        <v>358.806053058753</v>
      </c>
      <c r="X22" s="8" t="n">
        <f aca="false">IF(A22&lt;&gt;"",$I22-'v1 Frame'!P$3*SIN($C22)+'v1 Frame'!Q$3*COS($C22)*SIN($E22)+'v1 Frame'!R$3*COS($C22)*COS($E22),"")</f>
        <v>-1189.29300486764</v>
      </c>
      <c r="Y22" s="8" t="n">
        <f aca="false">IF(A22&lt;&gt;"",$G22+'v1 Frame'!S$3*COS($C22)+'v1 Frame'!T$3*SIN($C22)*SIN($E22)+'v1 Frame'!U$3*SIN($C22)*COS($E22),"")</f>
        <v>377.996419915993</v>
      </c>
      <c r="Z22" s="8" t="n">
        <f aca="false">IF(A22&lt;&gt;"",$H22+'v1 Frame'!T$3*COS($E22)-'v1 Frame'!U$3*SIN($E22),"")</f>
        <v>243.959620715335</v>
      </c>
      <c r="AA22" s="8" t="n">
        <f aca="false">IF(A22&lt;&gt;"",$I22-'v1 Frame'!S$3*SIN($C22)+'v1 Frame'!T$3*COS($C22)*SIN($E22)+'v1 Frame'!U$3*COS($C22)*COS($E22),"")</f>
        <v>-1217.16915306803</v>
      </c>
      <c r="AB22" s="8" t="n">
        <f aca="false">IF(A22&lt;&gt;"",$G22+'v1 Frame'!V$3*COS($C22)+'v1 Frame'!W$3*SIN($C22)*SIN($E22)+'v1 Frame'!X$3*SIN($C22)*COS($E22),"")</f>
        <v>489.247780982459</v>
      </c>
      <c r="AC22" s="8" t="n">
        <f aca="false">IF(A22&lt;&gt;"",$H22+'v1 Frame'!W$3*COS($E22)-'v1 Frame'!X$3*SIN($E22),"")</f>
        <v>243.959620715335</v>
      </c>
      <c r="AD22" s="8" t="n">
        <f aca="false">IF(A22&lt;&gt;"",$I22-'v1 Frame'!V$3*SIN($C22)+'v1 Frame'!W$3*COS($C22)*SIN($E22)+'v1 Frame'!X$3*COS($C22)*COS($E22),"")</f>
        <v>-1175.98144552568</v>
      </c>
      <c r="AE22" s="25" t="n">
        <f aca="false">IF(A22&lt;&gt;"",$G22+'v1 Frame'!Y$3*COS($C22)+'v1 Frame'!Z$3*SIN($C22)*SIN($E22)+'v1 Frame'!AA$3*SIN($C22)*COS($E22),"")</f>
        <v>398.211462310575</v>
      </c>
      <c r="AF22" s="25" t="n">
        <f aca="false">IF(A22&lt;&gt;"",$H22+'v1 Frame'!Z$3*COS($E22)-'v1 Frame'!AA$3*SIN($E22),"")</f>
        <v>278.831622106528</v>
      </c>
      <c r="AG22" s="25" t="n">
        <f aca="false">IF(A22&lt;&gt;"",$I22-'v1 Frame'!Y$3*SIN($C22)+'v1 Frame'!Z$3*COS($C22)*SIN($E22)+'v1 Frame'!AA$3*COS($C22)*COS($E22),"")</f>
        <v>-1100.92827439006</v>
      </c>
      <c r="AH22" s="8" t="n">
        <f aca="false">IF(A22&lt;&gt;"",SQRT(SUMSQ(G22:I22)),"")</f>
        <v>1114.31101386996</v>
      </c>
      <c r="AI22" s="8" t="n">
        <f aca="false">IF(A22&lt;&gt;"",IF(AH22&lt;&gt;0,ACOS(I22/AH22),0),"")</f>
        <v>2.66473446694609</v>
      </c>
      <c r="AJ22" s="8" t="n">
        <f aca="false">IF(A22&lt;&gt;"",DEGREES(AI22),"")</f>
        <v>152.678038479054</v>
      </c>
      <c r="AK22" s="8" t="n">
        <f aca="false">IF(A22&lt;&gt;"",IF(OR(G22&lt;&gt;0,H22&lt;&gt;0),ATAN2(G22,H22),0),"")</f>
        <v>0.638608948945814</v>
      </c>
      <c r="AL22" s="8" t="n">
        <f aca="false">IF(A22&lt;&gt;"",DEGREES(AK22),"")</f>
        <v>36.5895975338806</v>
      </c>
      <c r="AM22" s="8" t="n">
        <f aca="false">IF(A22&lt;&gt;"",SQRT(SUMSQ(J22:L22)),"")</f>
        <v>1115.10284605967</v>
      </c>
      <c r="AN22" s="8" t="n">
        <f aca="false">IF(A22&lt;&gt;"",IF(AM22&lt;&gt;0,ACOS(L22/AM22),0),"")</f>
        <v>2.73649579490234</v>
      </c>
      <c r="AO22" s="8" t="n">
        <f aca="false">IF(A22&lt;&gt;"",DEGREES(AN22),"")</f>
        <v>156.789659703201</v>
      </c>
      <c r="AP22" s="8" t="n">
        <f aca="false">IF(A22&lt;&gt;"",IF(OR(J22&lt;&gt;0,K22&lt;&gt;0),ATAN2(J22,K22),0),"")</f>
        <v>0.766640136035482</v>
      </c>
      <c r="AQ22" s="8" t="n">
        <f aca="false">IF(A22&lt;&gt;"",DEGREES(AP22),"")</f>
        <v>43.9252442001684</v>
      </c>
      <c r="AR22" s="8" t="n">
        <f aca="false">IF(A22&lt;&gt;"",SQRT(SUMSQ(M22:O22)),"")</f>
        <v>1117.20770988715</v>
      </c>
      <c r="AS22" s="8" t="n">
        <f aca="false">IF(A22&lt;&gt;"",IF(AR22&lt;&gt;0,ACOS(O22/AR22),0),"")</f>
        <v>2.78889879944921</v>
      </c>
      <c r="AT22" s="8" t="n">
        <f aca="false">IF(A22&lt;&gt;"",DEGREES(AS22),"")</f>
        <v>159.792130697542</v>
      </c>
      <c r="AU22" s="8" t="n">
        <f aca="false">IF(A22&lt;&gt;"",IF(OR(M22&lt;&gt;0,N22&lt;&gt;0),ATAN2(M22,N22),0),"")</f>
        <v>0.568277568254018</v>
      </c>
      <c r="AV22" s="8" t="n">
        <f aca="false">IF(A22&lt;&gt;"",DEGREES(AU22),"")</f>
        <v>32.5599062529128</v>
      </c>
      <c r="AW22" s="8" t="n">
        <f aca="false">IF(A22&lt;&gt;"",SQRT(SUMSQ(P22:R22)),"")</f>
        <v>1116.41737059794</v>
      </c>
      <c r="AX22" s="8" t="n">
        <f aca="false">IF(A22&lt;&gt;"",IF(AW22&lt;&gt;0,ACOS(R22/AW22),0),"")</f>
        <v>2.7090264791748</v>
      </c>
      <c r="AY22" s="8" t="n">
        <f aca="false">IF(A22&lt;&gt;"",DEGREES(AX22),"")</f>
        <v>155.215783845901</v>
      </c>
      <c r="AZ22" s="8" t="n">
        <f aca="false">IF(A22&lt;&gt;"",IF(OR(P22&lt;&gt;0,Q22&lt;&gt;0),ATAN2(P22,Q22),0),"")</f>
        <v>0.459813701905502</v>
      </c>
      <c r="BA22" s="8" t="n">
        <f aca="false">IF(A22&lt;&gt;"",DEGREES(AZ22),"")</f>
        <v>26.3453844814718</v>
      </c>
      <c r="BB22" s="8" t="n">
        <f aca="false">IF(A22&lt;&gt;"",SQRT(SUMSQ(S22:U22)),"")</f>
        <v>1294.70422388806</v>
      </c>
      <c r="BC22" s="8" t="n">
        <f aca="false">IF(A22&lt;&gt;"",IF(BB22&lt;&gt;0,ACOS(U22/BB22),0),"")</f>
        <v>2.66110652563366</v>
      </c>
      <c r="BD22" s="8" t="n">
        <f aca="false">IF(A22&lt;&gt;"",DEGREES(BC22),"")</f>
        <v>152.470172753531</v>
      </c>
      <c r="BE22" s="8" t="n">
        <f aca="false">IF(A22&lt;&gt;"",IF(OR(S22&lt;&gt;0,T22&lt;&gt;0),ATAN2(S22,T22),0),"")</f>
        <v>0.642980397103616</v>
      </c>
      <c r="BF22" s="8" t="n">
        <f aca="false">IF(A22&lt;&gt;"",DEGREES(BE22),"")</f>
        <v>36.8400630636829</v>
      </c>
      <c r="BG22" s="8" t="n">
        <f aca="false">IF(A22&lt;&gt;"",SQRT(SUMSQ(V22:X22)),"")</f>
        <v>1295.50967444721</v>
      </c>
      <c r="BH22" s="8" t="n">
        <f aca="false">IF(A22&lt;&gt;"",IF(BG22&lt;&gt;0,ACOS(X22/BG22),0),"")</f>
        <v>2.7338333290717</v>
      </c>
      <c r="BI22" s="8" t="n">
        <f aca="false">IF(A22&lt;&gt;"",DEGREES(BH22),"")</f>
        <v>156.637111648008</v>
      </c>
      <c r="BJ22" s="8" t="n">
        <f aca="false">IF(A22&lt;&gt;"",IF(OR(V22&lt;&gt;0,W22&lt;&gt;0),ATAN2(V22,W22),0),"")</f>
        <v>0.773189244332502</v>
      </c>
      <c r="BK22" s="8" t="n">
        <f aca="false">IF(A22&lt;&gt;"",DEGREES(BJ22),"")</f>
        <v>44.3004804651618</v>
      </c>
      <c r="BL22" s="8" t="n">
        <f aca="false">IF(A22&lt;&gt;"",SQRT(SUMSQ(Y22:AA22)),"")</f>
        <v>1297.65108453283</v>
      </c>
      <c r="BM22" s="8" t="n">
        <f aca="false">IF(A22&lt;&gt;"",IF(BL22&lt;&gt;0,ACOS(AA22/BL22),0),"")</f>
        <v>2.78754981221294</v>
      </c>
      <c r="BN22" s="8" t="n">
        <f aca="false">IF(A22&lt;&gt;"",DEGREES(BM22),"")</f>
        <v>159.714839422287</v>
      </c>
      <c r="BO22" s="8" t="n">
        <f aca="false">IF(A22&lt;&gt;"",IF(OR(Y22&lt;&gt;0,Z22&lt;&gt;0),ATAN2(Y22,Z22),0),"")</f>
        <v>0.573136042870219</v>
      </c>
      <c r="BP22" s="8" t="n">
        <f aca="false">IF(A22&lt;&gt;"",DEGREES(BO22),"")</f>
        <v>32.8382763432926</v>
      </c>
      <c r="BQ22" s="8" t="n">
        <f aca="false">IF(A22&lt;&gt;"",SQRT(SUMSQ(AB22:AD22)),"")</f>
        <v>1296.84696396934</v>
      </c>
      <c r="BR22" s="8" t="n">
        <f aca="false">IF(A22&lt;&gt;"",IF(BQ22&lt;&gt;0,ACOS(AD22/BQ22),0),"")</f>
        <v>2.70642760558501</v>
      </c>
      <c r="BS22" s="8" t="n">
        <f aca="false">IF(A22&lt;&gt;"",DEGREES(BR22),"")</f>
        <v>155.066879357718</v>
      </c>
      <c r="BT22" s="8" t="n">
        <f aca="false">IF(A22&lt;&gt;"",IF(OR(AB22&lt;&gt;0,AC22&lt;&gt;0),ATAN2(AB22,AC22),0),"")</f>
        <v>0.46256082966724</v>
      </c>
      <c r="BU22" s="8" t="n">
        <f aca="false">IF(A22&lt;&gt;"",DEGREES(BT22),"")</f>
        <v>26.5027833080026</v>
      </c>
      <c r="BV22" s="8" t="n">
        <f aca="false">IF(A22&lt;&gt;"",SQRT(SUMSQ(AE22:AG22)),"")</f>
        <v>1203.47933407831</v>
      </c>
      <c r="BW22" s="8" t="n">
        <f aca="false">IF(A22&lt;&gt;"",IF(BV22&lt;&gt;0,ACOS(AG22/BV22),0),"")</f>
        <v>2.72577872980296</v>
      </c>
      <c r="BX22" s="8" t="n">
        <f aca="false">IF(A22&lt;&gt;"",DEGREES(BW22),"")</f>
        <v>156.17561710424</v>
      </c>
      <c r="BY22" s="8" t="n">
        <f aca="false">IF(A22&lt;&gt;"",IF(OR(AF22&lt;&gt;0,AG22&lt;&gt;0),ATAN2(AF22,AG22),0),"")</f>
        <v>-1.32274280383844</v>
      </c>
      <c r="BZ22" s="8" t="n">
        <f aca="false">IF(A22&lt;&gt;"",DEGREES(BY22),"")</f>
        <v>-75.7875800412434</v>
      </c>
      <c r="CA22" s="0" t="n">
        <f aca="false">IF(A22&lt;&gt;"",IF(AND(AI22&lt;Parameters!$B$11,AI22&gt;Parameters!$B$12,AN22&lt;Parameters!$B$11,AN22&gt;Parameters!$B$12,AS22&lt;Parameters!$B$11,AS22&gt;Parameters!$B$12,AX22&lt;Parameters!$B$11,AX22&gt;Parameters!$B$12,BC22&lt;Parameters!$B$11,BC22&gt;Parameters!$B$12,BM22&lt;Parameters!$B$11,BM22&gt;Parameters!$B$12,BR22&lt;Parameters!$B$11,BR22&gt;Parameters!$B$12,BW22&lt;Parameters!$B$11,BW22&gt;Parameters!$B$12),1,0),"")</f>
        <v>1</v>
      </c>
      <c r="CB22" s="0" t="n">
        <f aca="false">IF(A22&lt;&gt;"",IF(OR(AI22&lt;Parameters!$B$12,AI22&gt;Parameters!$B$11),0,1),"")</f>
        <v>1</v>
      </c>
      <c r="CC22" s="0" t="n">
        <f aca="false">IF(A22&lt;&gt;"",IF(OR(AN22&lt;Parameters!$B$12,AN22&gt;Parameters!$B$11),0,1),"")</f>
        <v>1</v>
      </c>
      <c r="CD22" s="0" t="n">
        <f aca="false">IF(A22&lt;&gt;"",IF(OR(AS22&lt;Parameters!$B$12,AS22&gt;Parameters!$B$11),0,1),"")</f>
        <v>1</v>
      </c>
      <c r="CE22" s="0" t="n">
        <f aca="false">IF(A22&lt;&gt;"",IF(OR(AX22&lt;Parameters!$B$12,AX22&gt;Parameters!$B$11),0,1),"")</f>
        <v>1</v>
      </c>
      <c r="CF22" s="0" t="n">
        <f aca="false">IF(A22&lt;&gt;"",IF(OR(BC22&lt;Parameters!$B$12,BC22&gt;Parameters!$B$11),0,1),"")</f>
        <v>1</v>
      </c>
      <c r="CG22" s="0" t="n">
        <f aca="false">IF(A22&lt;&gt;"",IF(OR(BH22&lt;Parameters!$B$12,BH22&gt;Parameters!$B$11),0,1),"")</f>
        <v>1</v>
      </c>
      <c r="CH22" s="0" t="n">
        <f aca="false">IF(A22&lt;&gt;"",IF(OR(BM22&lt;Parameters!$B$12,BM22&gt;Parameters!$B$11),0,1),"")</f>
        <v>1</v>
      </c>
      <c r="CI22" s="0" t="n">
        <f aca="false">IF(A22&lt;&gt;"",IF(OR(BR22&lt;Parameters!$B$12,BR22&gt;Parameters!$B$11),0,1),"")</f>
        <v>1</v>
      </c>
      <c r="CJ22" s="0" t="n">
        <f aca="false">IF(A22&lt;&gt;"",IF(OR(BW22&lt;Parameters!$B$12,BW22&gt;Parameters!$B$11),0,1),"")</f>
        <v>1</v>
      </c>
      <c r="CK22" s="26" t="n">
        <f aca="false">IF(A22&lt;&gt;"",SUM(CB22:CJ22)/9,"")</f>
        <v>1</v>
      </c>
      <c r="CL22" s="0" t="n">
        <f aca="false">IF(A22&lt;&gt;"",CK22*9,"")</f>
        <v>9</v>
      </c>
      <c r="CM22" s="8" t="str">
        <f aca="false">IF(A22&lt;&gt;"",TEXT(B22,CM$2)&amp;" "&amp;TEXT(A22,CM$2),"")</f>
        <v>02 03</v>
      </c>
    </row>
    <row r="23" customFormat="false" ht="15" hidden="false" customHeight="false" outlineLevel="0" collapsed="false">
      <c r="A23" s="0" t="n">
        <f aca="false">IF(OR(B22&lt;Parameters!$K$12,A22&lt;Parameters!$K$12),IF(A22&lt;Parameters!$K$12,A22+1,0),"")</f>
        <v>4</v>
      </c>
      <c r="B23" s="0" t="n">
        <f aca="false">IF(A23&lt;&gt;"",IF(A23=0,B22+1,B22),"")</f>
        <v>2</v>
      </c>
      <c r="C23" s="24" t="n">
        <f aca="false">IF(A23&lt;&gt;"",-_phi*(A23+0.5),"")</f>
        <v>-0.455882427552209</v>
      </c>
      <c r="D23" s="8" t="n">
        <f aca="false">IF(A23&lt;&gt;"",DEGREES(C23),"")</f>
        <v>-26.1201390529201</v>
      </c>
      <c r="E23" s="24" t="n">
        <f aca="false">IF(A23&lt;&gt;"",_phi*(B23+0.5),"")</f>
        <v>0.253268015306782</v>
      </c>
      <c r="F23" s="8" t="n">
        <f aca="false">IF(A23&lt;&gt;"",DEGREES(E23),"")</f>
        <v>14.5111883627334</v>
      </c>
      <c r="G23" s="8" t="n">
        <f aca="false">IF(A23&lt;&gt;"",LOOKUP(A23,h!$A$3:$A$30,h!$D$3:$D$30),"")</f>
        <v>520.369043332208</v>
      </c>
      <c r="H23" s="8" t="n">
        <f aca="false">IF(A23&lt;&gt;"",LOOKUP(B23,h!$A$3:$A$30,h!$D$3:$D$30),"")</f>
        <v>304.869282548227</v>
      </c>
      <c r="I23" s="8" t="n">
        <f aca="false">IF(A23&lt;&gt;"",_zif,"")</f>
        <v>-990</v>
      </c>
      <c r="J23" s="8" t="n">
        <f aca="false">IF(A23&lt;&gt;"",$G23+'v1 Frame'!D$3*COS($C23)+'v1 Frame'!E$3*SIN($C23)*SIN($E23)+'v1 Frame'!F$3*SIN($C23)*COS($E23),"")</f>
        <v>430.240563151283</v>
      </c>
      <c r="K23" s="8" t="n">
        <f aca="false">IF(A23&lt;&gt;"",$H23+'v1 Frame'!E$3*COS($E23)-'v1 Frame'!F$3*SIN($E23),"")</f>
        <v>304.869282548227</v>
      </c>
      <c r="L23" s="8" t="n">
        <f aca="false">IF(A23&lt;&gt;"",$I23-'v1 Frame'!D$3*SIN($C23)+'v1 Frame'!E$3*COS($C23)*SIN($E23)+'v1 Frame'!F$3*COS($C23)*COS($E23),"")</f>
        <v>-1034.19277610964</v>
      </c>
      <c r="M23" s="8" t="n">
        <f aca="false">IF(A23&lt;&gt;"",$G23+'v1 Frame'!G$3*COS($C23)+'v1 Frame'!H$3*SIN($C23)*SIN($E23)+'v1 Frame'!I$3*SIN($C23)*COS($E23),"")</f>
        <v>441.31390521568</v>
      </c>
      <c r="N23" s="8" t="n">
        <f aca="false">IF(A23&lt;&gt;"",$H23+'v1 Frame'!H$3*COS($E23)-'v1 Frame'!I$3*SIN($E23),"")</f>
        <v>207.691532103797</v>
      </c>
      <c r="O23" s="8" t="n">
        <f aca="false">IF(A23&lt;&gt;"",$I23-'v1 Frame'!G$3*SIN($C23)+'v1 Frame'!H$3*COS($C23)*SIN($E23)+'v1 Frame'!I$3*COS($C23)*COS($E23),"")</f>
        <v>-1056.77618404743</v>
      </c>
      <c r="P23" s="8" t="n">
        <f aca="false">IF(A23&lt;&gt;"",$G23+'v1 Frame'!J$3*COS($C23)+'v1 Frame'!K$3*SIN($C23)*SIN($E23)+'v1 Frame'!L$3*SIN($C23)*COS($E23),"")</f>
        <v>531.442385396605</v>
      </c>
      <c r="Q23" s="8" t="n">
        <f aca="false">IF(A23&lt;&gt;"",$H23+'v1 Frame'!K$3*COS($E23)-'v1 Frame'!L$3*SIN($E23),"")</f>
        <v>207.691532103797</v>
      </c>
      <c r="R23" s="8" t="n">
        <f aca="false">IF(A23&lt;&gt;"",$I23-'v1 Frame'!J$3*SIN($C23)+'v1 Frame'!K$3*COS($C23)*SIN($E23)+'v1 Frame'!L$3*COS($C23)*COS($E23),"")</f>
        <v>-1012.58340793779</v>
      </c>
      <c r="S23" s="8" t="n">
        <f aca="false">IF(A23&lt;&gt;"",$G23+'v1 Frame'!M$3*COS($C23)+'v1 Frame'!N$3*SIN($C23)*SIN($E23)+'v1 Frame'!O$3*SIN($C23)*COS($E23),"")</f>
        <v>604.273693068503</v>
      </c>
      <c r="T23" s="8" t="n">
        <f aca="false">IF(A23&lt;&gt;"",$H23+'v1 Frame'!N$3*COS($E23)-'v1 Frame'!O$3*SIN($E23),"")</f>
        <v>358.806053058753</v>
      </c>
      <c r="U23" s="8" t="n">
        <f aca="false">IF(A23&lt;&gt;"",$I23-'v1 Frame'!M$3*SIN($C23)+'v1 Frame'!N$3*COS($C23)*SIN($E23)+'v1 Frame'!O$3*COS($C23)*COS($E23),"")</f>
        <v>-1140.39076561028</v>
      </c>
      <c r="V23" s="8" t="n">
        <f aca="false">IF(A23&lt;&gt;"",$G23+'v1 Frame'!P$3*COS($C23)+'v1 Frame'!Q$3*SIN($C23)*SIN($E23)+'v1 Frame'!R$3*SIN($C23)*COS($E23),"")</f>
        <v>497.758216491046</v>
      </c>
      <c r="W23" s="8" t="n">
        <f aca="false">IF(A23&lt;&gt;"",$H23+'v1 Frame'!Q$3*COS($E23)-'v1 Frame'!R$3*SIN($E23),"")</f>
        <v>358.806053058753</v>
      </c>
      <c r="X23" s="8" t="n">
        <f aca="false">IF(A23&lt;&gt;"",$I23-'v1 Frame'!P$3*SIN($C23)+'v1 Frame'!Q$3*COS($C23)*SIN($E23)+'v1 Frame'!R$3*COS($C23)*COS($E23),"")</f>
        <v>-1192.61859192167</v>
      </c>
      <c r="Y23" s="8" t="n">
        <f aca="false">IF(A23&lt;&gt;"",$G23+'v1 Frame'!S$3*COS($C23)+'v1 Frame'!T$3*SIN($C23)*SIN($E23)+'v1 Frame'!U$3*SIN($C23)*COS($E23),"")</f>
        <v>510.844893476243</v>
      </c>
      <c r="Z23" s="8" t="n">
        <f aca="false">IF(A23&lt;&gt;"",$H23+'v1 Frame'!T$3*COS($E23)-'v1 Frame'!U$3*SIN($E23),"")</f>
        <v>243.959620715335</v>
      </c>
      <c r="AA23" s="8" t="n">
        <f aca="false">IF(A23&lt;&gt;"",$I23-'v1 Frame'!S$3*SIN($C23)+'v1 Frame'!T$3*COS($C23)*SIN($E23)+'v1 Frame'!U$3*COS($C23)*COS($E23),"")</f>
        <v>-1219.30807402998</v>
      </c>
      <c r="AB23" s="8" t="n">
        <f aca="false">IF(A23&lt;&gt;"",$G23+'v1 Frame'!V$3*COS($C23)+'v1 Frame'!W$3*SIN($C23)*SIN($E23)+'v1 Frame'!X$3*SIN($C23)*COS($E23),"")</f>
        <v>617.3603700537</v>
      </c>
      <c r="AC23" s="8" t="n">
        <f aca="false">IF(A23&lt;&gt;"",$H23+'v1 Frame'!W$3*COS($E23)-'v1 Frame'!X$3*SIN($E23),"")</f>
        <v>243.959620715335</v>
      </c>
      <c r="AD23" s="8" t="n">
        <f aca="false">IF(A23&lt;&gt;"",$I23-'v1 Frame'!V$3*SIN($C23)+'v1 Frame'!W$3*COS($C23)*SIN($E23)+'v1 Frame'!X$3*COS($C23)*COS($E23),"")</f>
        <v>-1167.08024771859</v>
      </c>
      <c r="AE23" s="25" t="n">
        <f aca="false">IF(A23&lt;&gt;"",$G23+'v1 Frame'!Y$3*COS($C23)+'v1 Frame'!Z$3*SIN($C23)*SIN($E23)+'v1 Frame'!AA$3*SIN($C23)*COS($E23),"")</f>
        <v>519.200383773159</v>
      </c>
      <c r="AF23" s="25" t="n">
        <f aca="false">IF(A23&lt;&gt;"",$H23+'v1 Frame'!Z$3*COS($E23)-'v1 Frame'!AA$3*SIN($E23),"")</f>
        <v>278.831622106528</v>
      </c>
      <c r="AG23" s="25" t="n">
        <f aca="false">IF(A23&lt;&gt;"",$I23-'v1 Frame'!Y$3*SIN($C23)+'v1 Frame'!Z$3*COS($C23)*SIN($E23)+'v1 Frame'!AA$3*COS($C23)*COS($E23),"")</f>
        <v>-1101.61875592192</v>
      </c>
      <c r="AH23" s="8" t="n">
        <f aca="false">IF(A23&lt;&gt;"",SQRT(SUMSQ(G23:I23)),"")</f>
        <v>1159.23648178443</v>
      </c>
      <c r="AI23" s="8" t="n">
        <f aca="false">IF(A23&lt;&gt;"",IF(AH23&lt;&gt;0,ACOS(I23/AH23),0),"")</f>
        <v>2.59444202648344</v>
      </c>
      <c r="AJ23" s="8" t="n">
        <f aca="false">IF(A23&lt;&gt;"",DEGREES(AI23),"")</f>
        <v>148.65057830887</v>
      </c>
      <c r="AK23" s="8" t="n">
        <f aca="false">IF(A23&lt;&gt;"",IF(OR(G23&lt;&gt;0,H23&lt;&gt;0),ATAN2(G23,H23),0),"")</f>
        <v>0.529965961563724</v>
      </c>
      <c r="AL23" s="8" t="n">
        <f aca="false">IF(A23&lt;&gt;"",DEGREES(AK23),"")</f>
        <v>30.3648128831938</v>
      </c>
      <c r="AM23" s="8" t="n">
        <f aca="false">IF(A23&lt;&gt;"",SQRT(SUMSQ(J23:L23)),"")</f>
        <v>1160.86472932016</v>
      </c>
      <c r="AN23" s="8" t="n">
        <f aca="false">IF(A23&lt;&gt;"",IF(AM23&lt;&gt;0,ACOS(L23/AM23),0),"")</f>
        <v>2.67007818401045</v>
      </c>
      <c r="AO23" s="8" t="n">
        <f aca="false">IF(A23&lt;&gt;"",DEGREES(AN23),"")</f>
        <v>152.984210913754</v>
      </c>
      <c r="AP23" s="8" t="n">
        <f aca="false">IF(A23&lt;&gt;"",IF(OR(J23&lt;&gt;0,K23&lt;&gt;0),ATAN2(J23,K23),0),"")</f>
        <v>0.61647575535908</v>
      </c>
      <c r="AQ23" s="8" t="n">
        <f aca="false">IF(A23&lt;&gt;"",DEGREES(AP23),"")</f>
        <v>35.3214589542147</v>
      </c>
      <c r="AR23" s="8" t="n">
        <f aca="false">IF(A23&lt;&gt;"",SQRT(SUMSQ(M23:O23)),"")</f>
        <v>1163.90276166619</v>
      </c>
      <c r="AS23" s="8" t="n">
        <f aca="false">IF(A23&lt;&gt;"",IF(AR23&lt;&gt;0,ACOS(O23/AR23),0),"")</f>
        <v>2.70918436329479</v>
      </c>
      <c r="AT23" s="8" t="n">
        <f aca="false">IF(A23&lt;&gt;"",DEGREES(AS23),"")</f>
        <v>155.224829939629</v>
      </c>
      <c r="AU23" s="8" t="n">
        <f aca="false">IF(A23&lt;&gt;"",IF(OR(M23&lt;&gt;0,N23&lt;&gt;0),ATAN2(M23,N23),0),"")</f>
        <v>0.439869296865065</v>
      </c>
      <c r="AV23" s="8" t="n">
        <f aca="false">IF(A23&lt;&gt;"",DEGREES(AU23),"")</f>
        <v>25.2026542477553</v>
      </c>
      <c r="AW23" s="8" t="n">
        <f aca="false">IF(A23&lt;&gt;"",SQRT(SUMSQ(P23:R23)),"")</f>
        <v>1162.27877014707</v>
      </c>
      <c r="AX23" s="8" t="n">
        <f aca="false">IF(A23&lt;&gt;"",IF(AW23&lt;&gt;0,ACOS(R23/AW23),0),"")</f>
        <v>2.62844848686076</v>
      </c>
      <c r="AY23" s="8" t="n">
        <f aca="false">IF(A23&lt;&gt;"",DEGREES(AX23),"")</f>
        <v>150.599004964669</v>
      </c>
      <c r="AZ23" s="8" t="n">
        <f aca="false">IF(A23&lt;&gt;"",IF(OR(P23&lt;&gt;0,Q23&lt;&gt;0),ATAN2(P23,Q23),0),"")</f>
        <v>0.372556551070707</v>
      </c>
      <c r="BA23" s="8" t="n">
        <f aca="false">IF(A23&lt;&gt;"",DEGREES(AZ23),"")</f>
        <v>21.3459180063016</v>
      </c>
      <c r="BB23" s="8" t="n">
        <f aca="false">IF(A23&lt;&gt;"",SQRT(SUMSQ(S23:U23)),"")</f>
        <v>1339.54454130329</v>
      </c>
      <c r="BC23" s="8" t="n">
        <f aca="false">IF(A23&lt;&gt;"",IF(BB23&lt;&gt;0,ACOS(U23/BB23),0),"")</f>
        <v>2.58930629855941</v>
      </c>
      <c r="BD23" s="8" t="n">
        <f aca="false">IF(A23&lt;&gt;"",DEGREES(BC23),"")</f>
        <v>148.356322774095</v>
      </c>
      <c r="BE23" s="8" t="n">
        <f aca="false">IF(A23&lt;&gt;"",IF(OR(S23&lt;&gt;0,T23&lt;&gt;0),ATAN2(S23,T23),0),"")</f>
        <v>0.535833931541468</v>
      </c>
      <c r="BF23" s="8" t="n">
        <f aca="false">IF(A23&lt;&gt;"",DEGREES(BE23),"")</f>
        <v>30.701022797228</v>
      </c>
      <c r="BG23" s="8" t="n">
        <f aca="false">IF(A23&lt;&gt;"",SQRT(SUMSQ(V23:X23)),"")</f>
        <v>1341.20995060176</v>
      </c>
      <c r="BH23" s="8" t="n">
        <f aca="false">IF(A23&lt;&gt;"",IF(BG23&lt;&gt;0,ACOS(X23/BG23),0),"")</f>
        <v>2.66641391441321</v>
      </c>
      <c r="BI23" s="8" t="n">
        <f aca="false">IF(A23&lt;&gt;"",DEGREES(BH23),"")</f>
        <v>152.774263730834</v>
      </c>
      <c r="BJ23" s="8" t="n">
        <f aca="false">IF(A23&lt;&gt;"",IF(OR(V23&lt;&gt;0,W23&lt;&gt;0),ATAN2(V23,W23),0),"")</f>
        <v>0.624578717484033</v>
      </c>
      <c r="BK23" s="8" t="n">
        <f aca="false">IF(A23&lt;&gt;"",DEGREES(BJ23),"")</f>
        <v>35.7857244855289</v>
      </c>
      <c r="BL23" s="8" t="n">
        <f aca="false">IF(A23&lt;&gt;"",SQRT(SUMSQ(Y23:AA23)),"")</f>
        <v>1344.31803570621</v>
      </c>
      <c r="BM23" s="8" t="n">
        <f aca="false">IF(A23&lt;&gt;"",IF(BL23&lt;&gt;0,ACOS(AA23/BL23),0),"")</f>
        <v>2.70692166144832</v>
      </c>
      <c r="BN23" s="8" t="n">
        <f aca="false">IF(A23&lt;&gt;"",DEGREES(BM23),"")</f>
        <v>155.095186673529</v>
      </c>
      <c r="BO23" s="8" t="n">
        <f aca="false">IF(A23&lt;&gt;"",IF(OR(Y23&lt;&gt;0,Z23&lt;&gt;0),ATAN2(Y23,Z23),0),"")</f>
        <v>0.445535843579474</v>
      </c>
      <c r="BP23" s="8" t="n">
        <f aca="false">IF(A23&lt;&gt;"",DEGREES(BO23),"")</f>
        <v>25.5273234589047</v>
      </c>
      <c r="BQ23" s="8" t="n">
        <f aca="false">IF(A23&lt;&gt;"",SQRT(SUMSQ(AB23:AD23)),"")</f>
        <v>1342.65648163158</v>
      </c>
      <c r="BR23" s="8" t="n">
        <f aca="false">IF(A23&lt;&gt;"",IF(BQ23&lt;&gt;0,ACOS(AD23/BQ23),0),"")</f>
        <v>2.62444354058077</v>
      </c>
      <c r="BS23" s="8" t="n">
        <f aca="false">IF(A23&lt;&gt;"",DEGREES(BR23),"")</f>
        <v>150.369538445649</v>
      </c>
      <c r="BT23" s="8" t="n">
        <f aca="false">IF(A23&lt;&gt;"",IF(OR(AB23&lt;&gt;0,AC23&lt;&gt;0),ATAN2(AB23,AC23),0),"")</f>
        <v>0.376331911618023</v>
      </c>
      <c r="BU23" s="8" t="n">
        <f aca="false">IF(A23&lt;&gt;"",DEGREES(BT23),"")</f>
        <v>21.562230231803</v>
      </c>
      <c r="BV23" s="8" t="n">
        <f aca="false">IF(A23&lt;&gt;"",SQRT(SUMSQ(AE23:AG23)),"")</f>
        <v>1249.3518301086</v>
      </c>
      <c r="BW23" s="8" t="n">
        <f aca="false">IF(A23&lt;&gt;"",IF(BV23&lt;&gt;0,ACOS(AG23/BV23),0),"")</f>
        <v>2.65036032899175</v>
      </c>
      <c r="BX23" s="8" t="n">
        <f aca="false">IF(A23&lt;&gt;"",DEGREES(BW23),"")</f>
        <v>151.854461040131</v>
      </c>
      <c r="BY23" s="8" t="n">
        <f aca="false">IF(A23&lt;&gt;"",IF(OR(AF23&lt;&gt;0,AG23&lt;&gt;0),ATAN2(AF23,AG23),0),"")</f>
        <v>-1.32289198677437</v>
      </c>
      <c r="BZ23" s="8" t="n">
        <f aca="false">IF(A23&lt;&gt;"",DEGREES(BY23),"")</f>
        <v>-75.7961275938476</v>
      </c>
      <c r="CA23" s="0" t="n">
        <f aca="false">IF(A23&lt;&gt;"",IF(AND(AI23&lt;Parameters!$B$11,AI23&gt;Parameters!$B$12,AN23&lt;Parameters!$B$11,AN23&gt;Parameters!$B$12,AS23&lt;Parameters!$B$11,AS23&gt;Parameters!$B$12,AX23&lt;Parameters!$B$11,AX23&gt;Parameters!$B$12,BC23&lt;Parameters!$B$11,BC23&gt;Parameters!$B$12,BM23&lt;Parameters!$B$11,BM23&gt;Parameters!$B$12,BR23&lt;Parameters!$B$11,BR23&gt;Parameters!$B$12,BW23&lt;Parameters!$B$11,BW23&gt;Parameters!$B$12),1,0),"")</f>
        <v>1</v>
      </c>
      <c r="CB23" s="0" t="n">
        <f aca="false">IF(A23&lt;&gt;"",IF(OR(AI23&lt;Parameters!$B$12,AI23&gt;Parameters!$B$11),0,1),"")</f>
        <v>1</v>
      </c>
      <c r="CC23" s="0" t="n">
        <f aca="false">IF(A23&lt;&gt;"",IF(OR(AN23&lt;Parameters!$B$12,AN23&gt;Parameters!$B$11),0,1),"")</f>
        <v>1</v>
      </c>
      <c r="CD23" s="0" t="n">
        <f aca="false">IF(A23&lt;&gt;"",IF(OR(AS23&lt;Parameters!$B$12,AS23&gt;Parameters!$B$11),0,1),"")</f>
        <v>1</v>
      </c>
      <c r="CE23" s="0" t="n">
        <f aca="false">IF(A23&lt;&gt;"",IF(OR(AX23&lt;Parameters!$B$12,AX23&gt;Parameters!$B$11),0,1),"")</f>
        <v>1</v>
      </c>
      <c r="CF23" s="0" t="n">
        <f aca="false">IF(A23&lt;&gt;"",IF(OR(BC23&lt;Parameters!$B$12,BC23&gt;Parameters!$B$11),0,1),"")</f>
        <v>1</v>
      </c>
      <c r="CG23" s="0" t="n">
        <f aca="false">IF(A23&lt;&gt;"",IF(OR(BH23&lt;Parameters!$B$12,BH23&gt;Parameters!$B$11),0,1),"")</f>
        <v>1</v>
      </c>
      <c r="CH23" s="0" t="n">
        <f aca="false">IF(A23&lt;&gt;"",IF(OR(BM23&lt;Parameters!$B$12,BM23&gt;Parameters!$B$11),0,1),"")</f>
        <v>1</v>
      </c>
      <c r="CI23" s="0" t="n">
        <f aca="false">IF(A23&lt;&gt;"",IF(OR(BR23&lt;Parameters!$B$12,BR23&gt;Parameters!$B$11),0,1),"")</f>
        <v>1</v>
      </c>
      <c r="CJ23" s="0" t="n">
        <f aca="false">IF(A23&lt;&gt;"",IF(OR(BW23&lt;Parameters!$B$12,BW23&gt;Parameters!$B$11),0,1),"")</f>
        <v>1</v>
      </c>
      <c r="CK23" s="26" t="n">
        <f aca="false">IF(A23&lt;&gt;"",SUM(CB23:CJ23)/9,"")</f>
        <v>1</v>
      </c>
      <c r="CL23" s="0" t="n">
        <f aca="false">IF(A23&lt;&gt;"",CK23*9,"")</f>
        <v>9</v>
      </c>
      <c r="CM23" s="8" t="str">
        <f aca="false">IF(A23&lt;&gt;"",TEXT(B23,CM$2)&amp;" "&amp;TEXT(A23,CM$2),"")</f>
        <v>02 04</v>
      </c>
    </row>
    <row r="24" customFormat="false" ht="15" hidden="false" customHeight="false" outlineLevel="0" collapsed="false">
      <c r="A24" s="0" t="n">
        <f aca="false">IF(OR(B23&lt;Parameters!$K$12,A23&lt;Parameters!$K$12),IF(A23&lt;Parameters!$K$12,A23+1,0),"")</f>
        <v>5</v>
      </c>
      <c r="B24" s="0" t="n">
        <f aca="false">IF(A24&lt;&gt;"",IF(A24=0,B23+1,B23),"")</f>
        <v>2</v>
      </c>
      <c r="C24" s="24" t="n">
        <f aca="false">IF(A24&lt;&gt;"",-_phi*(A24+0.5),"")</f>
        <v>-0.557189633674921</v>
      </c>
      <c r="D24" s="8" t="n">
        <f aca="false">IF(A24&lt;&gt;"",DEGREES(C24),"")</f>
        <v>-31.9246143980134</v>
      </c>
      <c r="E24" s="24" t="n">
        <f aca="false">IF(A24&lt;&gt;"",_phi*(B24+0.5),"")</f>
        <v>0.253268015306782</v>
      </c>
      <c r="F24" s="8" t="n">
        <f aca="false">IF(A24&lt;&gt;"",DEGREES(E24),"")</f>
        <v>14.5111883627334</v>
      </c>
      <c r="G24" s="8" t="n">
        <f aca="false">IF(A24&lt;&gt;"",LOOKUP(A24,h!$A$3:$A$30,h!$D$3:$D$30),"")</f>
        <v>635.446355404857</v>
      </c>
      <c r="H24" s="8" t="n">
        <f aca="false">IF(A24&lt;&gt;"",LOOKUP(B24,h!$A$3:$A$30,h!$D$3:$D$30),"")</f>
        <v>304.869282548227</v>
      </c>
      <c r="I24" s="8" t="n">
        <f aca="false">IF(A24&lt;&gt;"",_zif,"")</f>
        <v>-990</v>
      </c>
      <c r="J24" s="8" t="n">
        <f aca="false">IF(A24&lt;&gt;"",$G24+'v1 Frame'!D$3*COS($C24)+'v1 Frame'!E$3*SIN($C24)*SIN($E24)+'v1 Frame'!F$3*SIN($C24)*COS($E24),"")</f>
        <v>550.24937336271</v>
      </c>
      <c r="K24" s="8" t="n">
        <f aca="false">IF(A24&lt;&gt;"",$H24+'v1 Frame'!E$3*COS($E24)-'v1 Frame'!F$3*SIN($E24),"")</f>
        <v>304.869282548227</v>
      </c>
      <c r="L24" s="8" t="n">
        <f aca="false">IF(A24&lt;&gt;"",$I24-'v1 Frame'!D$3*SIN($C24)+'v1 Frame'!E$3*COS($C24)*SIN($E24)+'v1 Frame'!F$3*COS($C24)*COS($E24),"")</f>
        <v>-1043.08124575507</v>
      </c>
      <c r="M24" s="8" t="n">
        <f aca="false">IF(A24&lt;&gt;"",$G24+'v1 Frame'!G$3*COS($C24)+'v1 Frame'!H$3*SIN($C24)*SIN($E24)+'v1 Frame'!I$3*SIN($C24)*COS($E24),"")</f>
        <v>563.54989084982</v>
      </c>
      <c r="N24" s="8" t="n">
        <f aca="false">IF(A24&lt;&gt;"",$H24+'v1 Frame'!H$3*COS($E24)-'v1 Frame'!I$3*SIN($E24),"")</f>
        <v>207.691532103797</v>
      </c>
      <c r="O24" s="8" t="n">
        <f aca="false">IF(A24&lt;&gt;"",$I24-'v1 Frame'!G$3*SIN($C24)+'v1 Frame'!H$3*COS($C24)*SIN($E24)+'v1 Frame'!I$3*COS($C24)*COS($E24),"")</f>
        <v>-1064.42897287378</v>
      </c>
      <c r="P24" s="8" t="n">
        <f aca="false">IF(A24&lt;&gt;"",$G24+'v1 Frame'!J$3*COS($C24)+'v1 Frame'!K$3*SIN($C24)*SIN($E24)+'v1 Frame'!L$3*SIN($C24)*COS($E24),"")</f>
        <v>648.746872891967</v>
      </c>
      <c r="Q24" s="8" t="n">
        <f aca="false">IF(A24&lt;&gt;"",$H24+'v1 Frame'!K$3*COS($E24)-'v1 Frame'!L$3*SIN($E24),"")</f>
        <v>207.691532103797</v>
      </c>
      <c r="R24" s="8" t="n">
        <f aca="false">IF(A24&lt;&gt;"",$I24-'v1 Frame'!J$3*SIN($C24)+'v1 Frame'!K$3*COS($C24)*SIN($E24)+'v1 Frame'!L$3*COS($C24)*COS($E24),"")</f>
        <v>-1011.34772711871</v>
      </c>
      <c r="S24" s="8" t="n">
        <f aca="false">IF(A24&lt;&gt;"",$G24+'v1 Frame'!M$3*COS($C24)+'v1 Frame'!N$3*SIN($C24)*SIN($E24)+'v1 Frame'!O$3*SIN($C24)*COS($E24),"")</f>
        <v>734.130430925323</v>
      </c>
      <c r="T24" s="8" t="n">
        <f aca="false">IF(A24&lt;&gt;"",$H24+'v1 Frame'!N$3*COS($E24)-'v1 Frame'!O$3*SIN($E24),"")</f>
        <v>358.806053058753</v>
      </c>
      <c r="U24" s="8" t="n">
        <f aca="false">IF(A24&lt;&gt;"",$I24-'v1 Frame'!M$3*SIN($C24)+'v1 Frame'!N$3*COS($C24)*SIN($E24)+'v1 Frame'!O$3*COS($C24)*COS($E24),"")</f>
        <v>-1131.13407053893</v>
      </c>
      <c r="V24" s="8" t="n">
        <f aca="false">IF(A24&lt;&gt;"",$G24+'v1 Frame'!P$3*COS($C24)+'v1 Frame'!Q$3*SIN($C24)*SIN($E24)+'v1 Frame'!R$3*SIN($C24)*COS($E24),"")</f>
        <v>633.443088511876</v>
      </c>
      <c r="W24" s="8" t="n">
        <f aca="false">IF(A24&lt;&gt;"",$H24+'v1 Frame'!Q$3*COS($E24)-'v1 Frame'!R$3*SIN($E24),"")</f>
        <v>358.806053058753</v>
      </c>
      <c r="X24" s="8" t="n">
        <f aca="false">IF(A24&lt;&gt;"",$I24-'v1 Frame'!P$3*SIN($C24)+'v1 Frame'!Q$3*COS($C24)*SIN($E24)+'v1 Frame'!R$3*COS($C24)*COS($E24),"")</f>
        <v>-1193.86645188583</v>
      </c>
      <c r="Y24" s="8" t="n">
        <f aca="false">IF(A24&lt;&gt;"",$G24+'v1 Frame'!S$3*COS($C24)+'v1 Frame'!T$3*SIN($C24)*SIN($E24)+'v1 Frame'!U$3*SIN($C24)*COS($E24),"")</f>
        <v>649.161881905734</v>
      </c>
      <c r="Z24" s="8" t="n">
        <f aca="false">IF(A24&lt;&gt;"",$H24+'v1 Frame'!T$3*COS($E24)-'v1 Frame'!U$3*SIN($E24),"")</f>
        <v>243.959620715335</v>
      </c>
      <c r="AA24" s="8" t="n">
        <f aca="false">IF(A24&lt;&gt;"",$I24-'v1 Frame'!S$3*SIN($C24)+'v1 Frame'!T$3*COS($C24)*SIN($E24)+'v1 Frame'!U$3*COS($C24)*COS($E24),"")</f>
        <v>-1219.09558393522</v>
      </c>
      <c r="AB24" s="8" t="n">
        <f aca="false">IF(A24&lt;&gt;"",$G24+'v1 Frame'!V$3*COS($C24)+'v1 Frame'!W$3*SIN($C24)*SIN($E24)+'v1 Frame'!X$3*SIN($C24)*COS($E24),"")</f>
        <v>749.849224319181</v>
      </c>
      <c r="AC24" s="8" t="n">
        <f aca="false">IF(A24&lt;&gt;"",$H24+'v1 Frame'!W$3*COS($E24)-'v1 Frame'!X$3*SIN($E24),"")</f>
        <v>243.959620715335</v>
      </c>
      <c r="AD24" s="8" t="n">
        <f aca="false">IF(A24&lt;&gt;"",$I24-'v1 Frame'!V$3*SIN($C24)+'v1 Frame'!W$3*COS($C24)*SIN($E24)+'v1 Frame'!X$3*COS($C24)*COS($E24),"")</f>
        <v>-1156.36320258832</v>
      </c>
      <c r="AE24" s="25" t="n">
        <f aca="false">IF(A24&lt;&gt;"",$G24+'v1 Frame'!Y$3*COS($C24)+'v1 Frame'!Z$3*SIN($C24)*SIN($E24)+'v1 Frame'!AA$3*SIN($C24)*COS($E24),"")</f>
        <v>645.572139771433</v>
      </c>
      <c r="AF24" s="25" t="n">
        <f aca="false">IF(A24&lt;&gt;"",$H24+'v1 Frame'!Z$3*COS($E24)-'v1 Frame'!AA$3*SIN($E24),"")</f>
        <v>278.831622106528</v>
      </c>
      <c r="AG24" s="25" t="n">
        <f aca="false">IF(A24&lt;&gt;"",$I24-'v1 Frame'!Y$3*SIN($C24)+'v1 Frame'!Z$3*COS($C24)*SIN($E24)+'v1 Frame'!AA$3*COS($C24)*COS($E24),"")</f>
        <v>-1101.16465683698</v>
      </c>
      <c r="AH24" s="8" t="n">
        <f aca="false">IF(A24&lt;&gt;"",SQRT(SUMSQ(G24:I24)),"")</f>
        <v>1215.25196977367</v>
      </c>
      <c r="AI24" s="8" t="n">
        <f aca="false">IF(A24&lt;&gt;"",IF(AH24&lt;&gt;0,ACOS(I24/AH24),0),"")</f>
        <v>2.52291464975016</v>
      </c>
      <c r="AJ24" s="8" t="n">
        <f aca="false">IF(A24&lt;&gt;"",DEGREES(AI24),"")</f>
        <v>144.55236150241</v>
      </c>
      <c r="AK24" s="8" t="n">
        <f aca="false">IF(A24&lt;&gt;"",IF(OR(G24&lt;&gt;0,H24&lt;&gt;0),ATAN2(G24,H24),0),"")</f>
        <v>0.447334542714742</v>
      </c>
      <c r="AL24" s="8" t="n">
        <f aca="false">IF(A24&lt;&gt;"",DEGREES(AK24),"")</f>
        <v>25.6303813279694</v>
      </c>
      <c r="AM24" s="8" t="n">
        <f aca="false">IF(A24&lt;&gt;"",SQRT(SUMSQ(J24:L24)),"")</f>
        <v>1218.08790223591</v>
      </c>
      <c r="AN24" s="8" t="n">
        <f aca="false">IF(A24&lt;&gt;"",IF(AM24&lt;&gt;0,ACOS(L24/AM24),0),"")</f>
        <v>2.5989107645516</v>
      </c>
      <c r="AO24" s="8" t="n">
        <f aca="false">IF(A24&lt;&gt;"",DEGREES(AN24),"")</f>
        <v>148.906618139925</v>
      </c>
      <c r="AP24" s="8" t="n">
        <f aca="false">IF(A24&lt;&gt;"",IF(OR(J24&lt;&gt;0,K24&lt;&gt;0),ATAN2(J24,K24),0),"")</f>
        <v>0.505952327199898</v>
      </c>
      <c r="AQ24" s="8" t="n">
        <f aca="false">IF(A24&lt;&gt;"",DEGREES(AP24),"")</f>
        <v>28.9889329833763</v>
      </c>
      <c r="AR24" s="8" t="n">
        <f aca="false">IF(A24&lt;&gt;"",SQRT(SUMSQ(M24:O24)),"")</f>
        <v>1222.18382016684</v>
      </c>
      <c r="AS24" s="8" t="n">
        <f aca="false">IF(A24&lt;&gt;"",IF(AR24&lt;&gt;0,ACOS(O24/AR24),0),"")</f>
        <v>2.62787538622394</v>
      </c>
      <c r="AT24" s="8" t="n">
        <f aca="false">IF(A24&lt;&gt;"",DEGREES(AS24),"")</f>
        <v>150.566168716943</v>
      </c>
      <c r="AU24" s="8" t="n">
        <f aca="false">IF(A24&lt;&gt;"",IF(OR(M24&lt;&gt;0,N24&lt;&gt;0),ATAN2(M24,N24),0),"")</f>
        <v>0.35309645175283</v>
      </c>
      <c r="AV24" s="8" t="n">
        <f aca="false">IF(A24&lt;&gt;"",DEGREES(AU24),"")</f>
        <v>20.2309364464819</v>
      </c>
      <c r="AW24" s="8" t="n">
        <f aca="false">IF(A24&lt;&gt;"",SQRT(SUMSQ(P24:R24)),"")</f>
        <v>1219.3574138631</v>
      </c>
      <c r="AX24" s="8" t="n">
        <f aca="false">IF(A24&lt;&gt;"",IF(AW24&lt;&gt;0,ACOS(R24/AW24),0),"")</f>
        <v>2.54884777190869</v>
      </c>
      <c r="AY24" s="8" t="n">
        <f aca="false">IF(A24&lt;&gt;"",DEGREES(AX24),"")</f>
        <v>146.038219951692</v>
      </c>
      <c r="AZ24" s="8" t="n">
        <f aca="false">IF(A24&lt;&gt;"",IF(OR(P24&lt;&gt;0,Q24&lt;&gt;0),ATAN2(P24,Q24),0),"")</f>
        <v>0.309832323347979</v>
      </c>
      <c r="BA24" s="8" t="n">
        <f aca="false">IF(A24&lt;&gt;"",DEGREES(AZ24),"")</f>
        <v>17.7520844845719</v>
      </c>
      <c r="BB24" s="8" t="n">
        <f aca="false">IF(A24&lt;&gt;"",SQRT(SUMSQ(S24:U24)),"")</f>
        <v>1395.40444275349</v>
      </c>
      <c r="BC24" s="8" t="n">
        <f aca="false">IF(A24&lt;&gt;"",IF(BB24&lt;&gt;0,ACOS(U24/BB24),0),"")</f>
        <v>2.51599583882719</v>
      </c>
      <c r="BD24" s="8" t="n">
        <f aca="false">IF(A24&lt;&gt;"",DEGREES(BC24),"")</f>
        <v>144.155942837275</v>
      </c>
      <c r="BE24" s="8" t="n">
        <f aca="false">IF(A24&lt;&gt;"",IF(OR(S24&lt;&gt;0,T24&lt;&gt;0),ATAN2(S24,T24),0),"")</f>
        <v>0.454606957759321</v>
      </c>
      <c r="BF24" s="8" t="n">
        <f aca="false">IF(A24&lt;&gt;"",DEGREES(BE24),"")</f>
        <v>26.0470600168912</v>
      </c>
      <c r="BG24" s="8" t="n">
        <f aca="false">IF(A24&lt;&gt;"",SQRT(SUMSQ(V24:X24)),"")</f>
        <v>1398.32365174645</v>
      </c>
      <c r="BH24" s="8" t="n">
        <f aca="false">IF(A24&lt;&gt;"",IF(BG24&lt;&gt;0,ACOS(X24/BG24),0),"")</f>
        <v>2.59400715570755</v>
      </c>
      <c r="BI24" s="8" t="n">
        <f aca="false">IF(A24&lt;&gt;"",DEGREES(BH24),"")</f>
        <v>148.625662048777</v>
      </c>
      <c r="BJ24" s="8" t="n">
        <f aca="false">IF(A24&lt;&gt;"",IF(OR(V24&lt;&gt;0,W24&lt;&gt;0),ATAN2(V24,W24),0),"")</f>
        <v>0.515375685000877</v>
      </c>
      <c r="BK24" s="8" t="n">
        <f aca="false">IF(A24&lt;&gt;"",DEGREES(BJ24),"")</f>
        <v>29.528851614214</v>
      </c>
      <c r="BL24" s="8" t="n">
        <f aca="false">IF(A24&lt;&gt;"",SQRT(SUMSQ(Y24:AA24)),"")</f>
        <v>1402.54108254601</v>
      </c>
      <c r="BM24" s="8" t="n">
        <f aca="false">IF(A24&lt;&gt;"",IF(BL24&lt;&gt;0,ACOS(AA24/BL24),0),"")</f>
        <v>2.62438832840307</v>
      </c>
      <c r="BN24" s="8" t="n">
        <f aca="false">IF(A24&lt;&gt;"",DEGREES(BM24),"")</f>
        <v>150.366375020889</v>
      </c>
      <c r="BO24" s="8" t="n">
        <f aca="false">IF(A24&lt;&gt;"",IF(OR(Y24&lt;&gt;0,Z24&lt;&gt;0),ATAN2(Y24,Z24),0),"")</f>
        <v>0.35947804517042</v>
      </c>
      <c r="BP24" s="8" t="n">
        <f aca="false">IF(A24&lt;&gt;"",DEGREES(BO24),"")</f>
        <v>20.5965748158783</v>
      </c>
      <c r="BQ24" s="8" t="n">
        <f aca="false">IF(A24&lt;&gt;"",SQRT(SUMSQ(AB24:AD24)),"")</f>
        <v>1399.63066987401</v>
      </c>
      <c r="BR24" s="8" t="n">
        <f aca="false">IF(A24&lt;&gt;"",IF(BQ24&lt;&gt;0,ACOS(AD24/BQ24),0),"")</f>
        <v>2.54311044154842</v>
      </c>
      <c r="BS24" s="8" t="n">
        <f aca="false">IF(A24&lt;&gt;"",DEGREES(BR24),"")</f>
        <v>145.709495136376</v>
      </c>
      <c r="BT24" s="8" t="n">
        <f aca="false">IF(A24&lt;&gt;"",IF(OR(AB24&lt;&gt;0,AC24&lt;&gt;0),ATAN2(AB24,AC24),0),"")</f>
        <v>0.314543817480951</v>
      </c>
      <c r="BU24" s="8" t="n">
        <f aca="false">IF(A24&lt;&gt;"",DEGREES(BT24),"")</f>
        <v>18.0220332135918</v>
      </c>
      <c r="BV24" s="8" t="n">
        <f aca="false">IF(A24&lt;&gt;"",SQRT(SUMSQ(AE24:AG24)),"")</f>
        <v>1306.55044395635</v>
      </c>
      <c r="BW24" s="8" t="n">
        <f aca="false">IF(A24&lt;&gt;"",IF(BV24&lt;&gt;0,ACOS(AG24/BV24),0),"")</f>
        <v>2.5732664277491</v>
      </c>
      <c r="BX24" s="8" t="n">
        <f aca="false">IF(A24&lt;&gt;"",DEGREES(BW24),"")</f>
        <v>147.437305872729</v>
      </c>
      <c r="BY24" s="8" t="n">
        <f aca="false">IF(A24&lt;&gt;"",IF(OR(AF24&lt;&gt;0,AG24&lt;&gt;0),ATAN2(AF24,AG24),0),"")</f>
        <v>-1.32279389556488</v>
      </c>
      <c r="BZ24" s="8" t="n">
        <f aca="false">IF(A24&lt;&gt;"",DEGREES(BY24),"")</f>
        <v>-75.7905073815364</v>
      </c>
      <c r="CA24" s="0" t="n">
        <f aca="false">IF(A24&lt;&gt;"",IF(AND(AI24&lt;Parameters!$B$11,AI24&gt;Parameters!$B$12,AN24&lt;Parameters!$B$11,AN24&gt;Parameters!$B$12,AS24&lt;Parameters!$B$11,AS24&gt;Parameters!$B$12,AX24&lt;Parameters!$B$11,AX24&gt;Parameters!$B$12,BC24&lt;Parameters!$B$11,BC24&gt;Parameters!$B$12,BM24&lt;Parameters!$B$11,BM24&gt;Parameters!$B$12,BR24&lt;Parameters!$B$11,BR24&gt;Parameters!$B$12,BW24&lt;Parameters!$B$11,BW24&gt;Parameters!$B$12),1,0),"")</f>
        <v>0</v>
      </c>
      <c r="CB24" s="0" t="n">
        <f aca="false">IF(A24&lt;&gt;"",IF(OR(AI24&lt;Parameters!$B$12,AI24&gt;Parameters!$B$11),0,1),"")</f>
        <v>0</v>
      </c>
      <c r="CC24" s="0" t="n">
        <f aca="false">IF(A24&lt;&gt;"",IF(OR(AN24&lt;Parameters!$B$12,AN24&gt;Parameters!$B$11),0,1),"")</f>
        <v>1</v>
      </c>
      <c r="CD24" s="0" t="n">
        <f aca="false">IF(A24&lt;&gt;"",IF(OR(AS24&lt;Parameters!$B$12,AS24&gt;Parameters!$B$11),0,1),"")</f>
        <v>1</v>
      </c>
      <c r="CE24" s="0" t="n">
        <f aca="false">IF(A24&lt;&gt;"",IF(OR(AX24&lt;Parameters!$B$12,AX24&gt;Parameters!$B$11),0,1),"")</f>
        <v>0</v>
      </c>
      <c r="CF24" s="0" t="n">
        <f aca="false">IF(A24&lt;&gt;"",IF(OR(BC24&lt;Parameters!$B$12,BC24&gt;Parameters!$B$11),0,1),"")</f>
        <v>0</v>
      </c>
      <c r="CG24" s="0" t="n">
        <f aca="false">IF(A24&lt;&gt;"",IF(OR(BH24&lt;Parameters!$B$12,BH24&gt;Parameters!$B$11),0,1),"")</f>
        <v>1</v>
      </c>
      <c r="CH24" s="0" t="n">
        <f aca="false">IF(A24&lt;&gt;"",IF(OR(BM24&lt;Parameters!$B$12,BM24&gt;Parameters!$B$11),0,1),"")</f>
        <v>1</v>
      </c>
      <c r="CI24" s="0" t="n">
        <f aca="false">IF(A24&lt;&gt;"",IF(OR(BR24&lt;Parameters!$B$12,BR24&gt;Parameters!$B$11),0,1),"")</f>
        <v>0</v>
      </c>
      <c r="CJ24" s="0" t="n">
        <f aca="false">IF(A24&lt;&gt;"",IF(OR(BW24&lt;Parameters!$B$12,BW24&gt;Parameters!$B$11),0,1),"")</f>
        <v>1</v>
      </c>
      <c r="CK24" s="26" t="n">
        <f aca="false">IF(A24&lt;&gt;"",SUM(CB24:CJ24)/9,"")</f>
        <v>0.555555555555556</v>
      </c>
      <c r="CL24" s="0" t="n">
        <f aca="false">IF(A24&lt;&gt;"",CK24*9,"")</f>
        <v>5</v>
      </c>
      <c r="CM24" s="8" t="str">
        <f aca="false">IF(A24&lt;&gt;"",TEXT(B24,CM$2)&amp;" "&amp;TEXT(A24,CM$2),"")</f>
        <v>02 05</v>
      </c>
    </row>
    <row r="25" customFormat="false" ht="15" hidden="false" customHeight="false" outlineLevel="0" collapsed="false">
      <c r="A25" s="0" t="n">
        <f aca="false">IF(OR(B24&lt;Parameters!$K$12,A24&lt;Parameters!$K$12),IF(A24&lt;Parameters!$K$12,A24+1,0),"")</f>
        <v>6</v>
      </c>
      <c r="B25" s="0" t="n">
        <f aca="false">IF(A25&lt;&gt;"",IF(A25=0,B24+1,B24),"")</f>
        <v>2</v>
      </c>
      <c r="C25" s="24" t="n">
        <f aca="false">IF(A25&lt;&gt;"",-_phi*(A25+0.5),"")</f>
        <v>-0.658496839797635</v>
      </c>
      <c r="D25" s="8" t="n">
        <f aca="false">IF(A25&lt;&gt;"",DEGREES(C25),"")</f>
        <v>-37.7290897431068</v>
      </c>
      <c r="E25" s="24" t="n">
        <f aca="false">IF(A25&lt;&gt;"",_phi*(B25+0.5),"")</f>
        <v>0.253268015306782</v>
      </c>
      <c r="F25" s="8" t="n">
        <f aca="false">IF(A25&lt;&gt;"",DEGREES(E25),"")</f>
        <v>14.5111883627334</v>
      </c>
      <c r="G25" s="8" t="n">
        <f aca="false">IF(A25&lt;&gt;"",LOOKUP(A25,h!$A$3:$A$30,h!$D$3:$D$30),"")</f>
        <v>757.776759954001</v>
      </c>
      <c r="H25" s="8" t="n">
        <f aca="false">IF(A25&lt;&gt;"",LOOKUP(B25,h!$A$3:$A$30,h!$D$3:$D$30),"")</f>
        <v>304.869282548227</v>
      </c>
      <c r="I25" s="8" t="n">
        <f aca="false">IF(A25&lt;&gt;"",_zif,"")</f>
        <v>-990</v>
      </c>
      <c r="J25" s="8" t="n">
        <f aca="false">IF(A25&lt;&gt;"",$G25+'v1 Frame'!D$3*COS($C25)+'v1 Frame'!E$3*SIN($C25)*SIN($E25)+'v1 Frame'!F$3*SIN($C25)*COS($E25),"")</f>
        <v>678.384917881252</v>
      </c>
      <c r="K25" s="8" t="n">
        <f aca="false">IF(A25&lt;&gt;"",$H25+'v1 Frame'!E$3*COS($E25)-'v1 Frame'!F$3*SIN($E25),"")</f>
        <v>304.869282548227</v>
      </c>
      <c r="L25" s="8" t="n">
        <f aca="false">IF(A25&lt;&gt;"",$I25-'v1 Frame'!D$3*SIN($C25)+'v1 Frame'!E$3*COS($C25)*SIN($E25)+'v1 Frame'!F$3*COS($C25)*COS($E25),"")</f>
        <v>-1051.42540038368</v>
      </c>
      <c r="M25" s="8" t="n">
        <f aca="false">IF(A25&lt;&gt;"",$G25+'v1 Frame'!G$3*COS($C25)+'v1 Frame'!H$3*SIN($C25)*SIN($E25)+'v1 Frame'!I$3*SIN($C25)*COS($E25),"")</f>
        <v>693.776222292714</v>
      </c>
      <c r="N25" s="8" t="n">
        <f aca="false">IF(A25&lt;&gt;"",$H25+'v1 Frame'!H$3*COS($E25)-'v1 Frame'!I$3*SIN($E25),"")</f>
        <v>207.691532103797</v>
      </c>
      <c r="O25" s="8" t="n">
        <f aca="false">IF(A25&lt;&gt;"",$I25-'v1 Frame'!G$3*SIN($C25)+'v1 Frame'!H$3*COS($C25)*SIN($E25)+'v1 Frame'!I$3*COS($C25)*COS($E25),"")</f>
        <v>-1071.31853907705</v>
      </c>
      <c r="P25" s="8" t="n">
        <f aca="false">IF(A25&lt;&gt;"",$G25+'v1 Frame'!J$3*COS($C25)+'v1 Frame'!K$3*SIN($C25)*SIN($E25)+'v1 Frame'!L$3*SIN($C25)*COS($E25),"")</f>
        <v>773.168064365463</v>
      </c>
      <c r="Q25" s="8" t="n">
        <f aca="false">IF(A25&lt;&gt;"",$H25+'v1 Frame'!K$3*COS($E25)-'v1 Frame'!L$3*SIN($E25),"")</f>
        <v>207.691532103797</v>
      </c>
      <c r="R25" s="8" t="n">
        <f aca="false">IF(A25&lt;&gt;"",$I25-'v1 Frame'!J$3*SIN($C25)+'v1 Frame'!K$3*COS($C25)*SIN($E25)+'v1 Frame'!L$3*COS($C25)*COS($E25),"")</f>
        <v>-1009.89313869337</v>
      </c>
      <c r="S25" s="8" t="n">
        <f aca="false">IF(A25&lt;&gt;"",$G25+'v1 Frame'!M$3*COS($C25)+'v1 Frame'!N$3*SIN($C25)*SIN($E25)+'v1 Frame'!O$3*SIN($C25)*COS($E25),"")</f>
        <v>870.228317709415</v>
      </c>
      <c r="T25" s="8" t="n">
        <f aca="false">IF(A25&lt;&gt;"",$H25+'v1 Frame'!N$3*COS($E25)-'v1 Frame'!O$3*SIN($E25),"")</f>
        <v>358.806053058753</v>
      </c>
      <c r="U25" s="8" t="n">
        <f aca="false">IF(A25&lt;&gt;"",$I25-'v1 Frame'!M$3*SIN($C25)+'v1 Frame'!N$3*COS($C25)*SIN($E25)+'v1 Frame'!O$3*COS($C25)*COS($E25),"")</f>
        <v>-1120.43013373679</v>
      </c>
      <c r="V25" s="8" t="n">
        <f aca="false">IF(A25&lt;&gt;"",$G25+'v1 Frame'!P$3*COS($C25)+'v1 Frame'!Q$3*SIN($C25)*SIN($E25)+'v1 Frame'!R$3*SIN($C25)*COS($E25),"")</f>
        <v>776.401595259802</v>
      </c>
      <c r="W25" s="8" t="n">
        <f aca="false">IF(A25&lt;&gt;"",$H25+'v1 Frame'!Q$3*COS($E25)-'v1 Frame'!R$3*SIN($E25),"")</f>
        <v>358.806053058753</v>
      </c>
      <c r="X25" s="8" t="n">
        <f aca="false">IF(A25&lt;&gt;"",$I25-'v1 Frame'!P$3*SIN($C25)+'v1 Frame'!Q$3*COS($C25)*SIN($E25)+'v1 Frame'!R$3*COS($C25)*COS($E25),"")</f>
        <v>-1193.02378873569</v>
      </c>
      <c r="Y25" s="8" t="n">
        <f aca="false">IF(A25&lt;&gt;"",$G25+'v1 Frame'!S$3*COS($C25)+'v1 Frame'!T$3*SIN($C25)*SIN($E25)+'v1 Frame'!U$3*SIN($C25)*COS($E25),"")</f>
        <v>794.591318655167</v>
      </c>
      <c r="Z25" s="8" t="n">
        <f aca="false">IF(A25&lt;&gt;"",$H25+'v1 Frame'!T$3*COS($E25)-'v1 Frame'!U$3*SIN($E25),"")</f>
        <v>243.959620715335</v>
      </c>
      <c r="AA25" s="8" t="n">
        <f aca="false">IF(A25&lt;&gt;"",$I25-'v1 Frame'!S$3*SIN($C25)+'v1 Frame'!T$3*COS($C25)*SIN($E25)+'v1 Frame'!U$3*COS($C25)*COS($E25),"")</f>
        <v>-1216.53386173695</v>
      </c>
      <c r="AB25" s="8" t="n">
        <f aca="false">IF(A25&lt;&gt;"",$G25+'v1 Frame'!V$3*COS($C25)+'v1 Frame'!W$3*SIN($C25)*SIN($E25)+'v1 Frame'!X$3*SIN($C25)*COS($E25),"")</f>
        <v>888.41804110478</v>
      </c>
      <c r="AC25" s="8" t="n">
        <f aca="false">IF(A25&lt;&gt;"",$H25+'v1 Frame'!W$3*COS($E25)-'v1 Frame'!X$3*SIN($E25),"")</f>
        <v>243.959620715335</v>
      </c>
      <c r="AD25" s="8" t="n">
        <f aca="false">IF(A25&lt;&gt;"",$I25-'v1 Frame'!V$3*SIN($C25)+'v1 Frame'!W$3*COS($C25)*SIN($E25)+'v1 Frame'!X$3*COS($C25)*COS($E25),"")</f>
        <v>-1143.94020673805</v>
      </c>
      <c r="AE25" s="25" t="n">
        <f aca="false">IF(A25&lt;&gt;"",$G25+'v1 Frame'!Y$3*COS($C25)+'v1 Frame'!Z$3*SIN($C25)*SIN($E25)+'v1 Frame'!AA$3*SIN($C25)*COS($E25),"")</f>
        <v>779.093154652824</v>
      </c>
      <c r="AF25" s="25" t="n">
        <f aca="false">IF(A25&lt;&gt;"",$H25+'v1 Frame'!Z$3*COS($E25)-'v1 Frame'!AA$3*SIN($E25),"")</f>
        <v>278.831622106528</v>
      </c>
      <c r="AG25" s="25" t="n">
        <f aca="false">IF(A25&lt;&gt;"",$I25-'v1 Frame'!Y$3*SIN($C25)+'v1 Frame'!Z$3*COS($C25)*SIN($E25)+'v1 Frame'!AA$3*COS($C25)*COS($E25),"")</f>
        <v>-1099.5706336377</v>
      </c>
      <c r="AH25" s="8" t="n">
        <f aca="false">IF(A25&lt;&gt;"",SQRT(SUMSQ(G25:I25)),"")</f>
        <v>1283.46051648185</v>
      </c>
      <c r="AI25" s="8" t="n">
        <f aca="false">IF(A25&lt;&gt;"",IF(AH25&lt;&gt;0,ACOS(I25/AH25),0),"")</f>
        <v>2.45175937324649</v>
      </c>
      <c r="AJ25" s="8" t="n">
        <f aca="false">IF(A25&lt;&gt;"",DEGREES(AI25),"")</f>
        <v>140.475464468664</v>
      </c>
      <c r="AK25" s="8" t="n">
        <f aca="false">IF(A25&lt;&gt;"",IF(OR(G25&lt;&gt;0,H25&lt;&gt;0),ATAN2(G25,H25),0),"")</f>
        <v>0.382505385072478</v>
      </c>
      <c r="AL25" s="8" t="n">
        <f aca="false">IF(A25&lt;&gt;"",DEGREES(AK25),"")</f>
        <v>21.9159442056794</v>
      </c>
      <c r="AM25" s="8" t="n">
        <f aca="false">IF(A25&lt;&gt;"",SQRT(SUMSQ(J25:L25)),"")</f>
        <v>1287.88460229254</v>
      </c>
      <c r="AN25" s="8" t="n">
        <f aca="false">IF(A25&lt;&gt;"",IF(AM25&lt;&gt;0,ACOS(L25/AM25),0),"")</f>
        <v>2.52594085610636</v>
      </c>
      <c r="AO25" s="8" t="n">
        <f aca="false">IF(A25&lt;&gt;"",DEGREES(AN25),"")</f>
        <v>144.725750354557</v>
      </c>
      <c r="AP25" s="8" t="n">
        <f aca="false">IF(A25&lt;&gt;"",IF(OR(J25&lt;&gt;0,K25&lt;&gt;0),ATAN2(J25,K25),0),"")</f>
        <v>0.422358656019248</v>
      </c>
      <c r="AQ25" s="8" t="n">
        <f aca="false">IF(A25&lt;&gt;"",DEGREES(AP25),"")</f>
        <v>24.1993684307206</v>
      </c>
      <c r="AR25" s="8" t="n">
        <f aca="false">IF(A25&lt;&gt;"",SQRT(SUMSQ(M25:O25)),"")</f>
        <v>1293.12978130448</v>
      </c>
      <c r="AS25" s="8" t="n">
        <f aca="false">IF(A25&lt;&gt;"",IF(AR25&lt;&gt;0,ACOS(O25/AR25),0),"")</f>
        <v>2.54716553105319</v>
      </c>
      <c r="AT25" s="8" t="n">
        <f aca="false">IF(A25&lt;&gt;"",DEGREES(AS25),"")</f>
        <v>145.941834650547</v>
      </c>
      <c r="AU25" s="8" t="n">
        <f aca="false">IF(A25&lt;&gt;"",IF(OR(M25&lt;&gt;0,N25&lt;&gt;0),ATAN2(M25,N25),0),"")</f>
        <v>0.290873083250598</v>
      </c>
      <c r="AV25" s="8" t="n">
        <f aca="false">IF(A25&lt;&gt;"",DEGREES(AU25),"")</f>
        <v>16.6658000442167</v>
      </c>
      <c r="AW25" s="8" t="n">
        <f aca="false">IF(A25&lt;&gt;"",SQRT(SUMSQ(P25:R25)),"")</f>
        <v>1288.72370190131</v>
      </c>
      <c r="AX25" s="8" t="n">
        <f aca="false">IF(A25&lt;&gt;"",IF(AW25&lt;&gt;0,ACOS(R25/AW25),0),"")</f>
        <v>2.47129728656724</v>
      </c>
      <c r="AY25" s="8" t="n">
        <f aca="false">IF(A25&lt;&gt;"",DEGREES(AX25),"")</f>
        <v>141.594904442435</v>
      </c>
      <c r="AZ25" s="8" t="n">
        <f aca="false">IF(A25&lt;&gt;"",IF(OR(P25&lt;&gt;0,Q25&lt;&gt;0),ATAN2(P25,Q25),0),"")</f>
        <v>0.262428926544827</v>
      </c>
      <c r="BA25" s="8" t="n">
        <f aca="false">IF(A25&lt;&gt;"",DEGREES(AZ25),"")</f>
        <v>15.0360699131673</v>
      </c>
      <c r="BB25" s="8" t="n">
        <f aca="false">IF(A25&lt;&gt;"",SQRT(SUMSQ(S25:U25)),"")</f>
        <v>1463.35327014375</v>
      </c>
      <c r="BC25" s="8" t="n">
        <f aca="false">IF(A25&lt;&gt;"",IF(BB25&lt;&gt;0,ACOS(U25/BB25),0),"")</f>
        <v>2.44286208928607</v>
      </c>
      <c r="BD25" s="8" t="n">
        <f aca="false">IF(A25&lt;&gt;"",DEGREES(BC25),"")</f>
        <v>139.965687648602</v>
      </c>
      <c r="BE25" s="8" t="n">
        <f aca="false">IF(A25&lt;&gt;"",IF(OR(S25&lt;&gt;0,T25&lt;&gt;0),ATAN2(S25,T25),0),"")</f>
        <v>0.391075372628202</v>
      </c>
      <c r="BF25" s="8" t="n">
        <f aca="false">IF(A25&lt;&gt;"",DEGREES(BE25),"")</f>
        <v>22.406968323102</v>
      </c>
      <c r="BG25" s="8" t="n">
        <f aca="false">IF(A25&lt;&gt;"",SQRT(SUMSQ(V25:X25)),"")</f>
        <v>1467.93970629683</v>
      </c>
      <c r="BH25" s="8" t="n">
        <f aca="false">IF(A25&lt;&gt;"",IF(BG25&lt;&gt;0,ACOS(X25/BG25),0),"")</f>
        <v>2.51960144993693</v>
      </c>
      <c r="BI25" s="8" t="n">
        <f aca="false">IF(A25&lt;&gt;"",DEGREES(BH25),"")</f>
        <v>144.362529136429</v>
      </c>
      <c r="BJ25" s="8" t="n">
        <f aca="false">IF(A25&lt;&gt;"",IF(OR(V25&lt;&gt;0,W25&lt;&gt;0),ATAN2(V25,W25),0),"")</f>
        <v>0.432903373270269</v>
      </c>
      <c r="BK25" s="8" t="n">
        <f aca="false">IF(A25&lt;&gt;"",DEGREES(BJ25),"")</f>
        <v>24.8035362253629</v>
      </c>
      <c r="BL25" s="8" t="n">
        <f aca="false">IF(A25&lt;&gt;"",SQRT(SUMSQ(Y25:AA25)),"")</f>
        <v>1473.37921017447</v>
      </c>
      <c r="BM25" s="8" t="n">
        <f aca="false">IF(A25&lt;&gt;"",IF(BL25&lt;&gt;0,ACOS(AA25/BL25),0),"")</f>
        <v>2.54219576323463</v>
      </c>
      <c r="BN25" s="8" t="n">
        <f aca="false">IF(A25&lt;&gt;"",DEGREES(BM25),"")</f>
        <v>145.657087929383</v>
      </c>
      <c r="BO25" s="8" t="n">
        <f aca="false">IF(A25&lt;&gt;"",IF(OR(Y25&lt;&gt;0,Z25&lt;&gt;0),ATAN2(Y25,Z25),0),"")</f>
        <v>0.297889476997641</v>
      </c>
      <c r="BP25" s="8" t="n">
        <f aca="false">IF(A25&lt;&gt;"",DEGREES(BO25),"")</f>
        <v>17.0678097933243</v>
      </c>
      <c r="BQ25" s="8" t="n">
        <f aca="false">IF(A25&lt;&gt;"",SQRT(SUMSQ(AB25:AD25)),"")</f>
        <v>1468.80975925813</v>
      </c>
      <c r="BR25" s="8" t="n">
        <f aca="false">IF(A25&lt;&gt;"",IF(BQ25&lt;&gt;0,ACOS(AD25/BQ25),0),"")</f>
        <v>2.46358064844974</v>
      </c>
      <c r="BS25" s="8" t="n">
        <f aca="false">IF(A25&lt;&gt;"",DEGREES(BR25),"")</f>
        <v>141.152773646273</v>
      </c>
      <c r="BT25" s="8" t="n">
        <f aca="false">IF(A25&lt;&gt;"",IF(OR(AB25&lt;&gt;0,AC25&lt;&gt;0),ATAN2(AB25,AC25),0),"")</f>
        <v>0.267994323943696</v>
      </c>
      <c r="BU25" s="8" t="n">
        <f aca="false">IF(A25&lt;&gt;"",DEGREES(BT25),"")</f>
        <v>15.3549436954356</v>
      </c>
      <c r="BV25" s="8" t="n">
        <f aca="false">IF(A25&lt;&gt;"",SQRT(SUMSQ(AE25:AG25)),"")</f>
        <v>1376.1499901798</v>
      </c>
      <c r="BW25" s="8" t="n">
        <f aca="false">IF(A25&lt;&gt;"",IF(BV25&lt;&gt;0,ACOS(AG25/BV25),0),"")</f>
        <v>2.49645910137395</v>
      </c>
      <c r="BX25" s="8" t="n">
        <f aca="false">IF(A25&lt;&gt;"",DEGREES(BW25),"")</f>
        <v>143.036570235749</v>
      </c>
      <c r="BY25" s="8" t="n">
        <f aca="false">IF(A25&lt;&gt;"",IF(OR(AF25&lt;&gt;0,AG25&lt;&gt;0),ATAN2(AF25,AG25),0),"")</f>
        <v>-1.32244896351218</v>
      </c>
      <c r="BZ25" s="8" t="n">
        <f aca="false">IF(A25&lt;&gt;"",DEGREES(BY25),"")</f>
        <v>-75.770744230698</v>
      </c>
      <c r="CA25" s="0" t="n">
        <f aca="false">IF(A25&lt;&gt;"",IF(AND(AI25&lt;Parameters!$B$11,AI25&gt;Parameters!$B$12,AN25&lt;Parameters!$B$11,AN25&gt;Parameters!$B$12,AS25&lt;Parameters!$B$11,AS25&gt;Parameters!$B$12,AX25&lt;Parameters!$B$11,AX25&gt;Parameters!$B$12,BC25&lt;Parameters!$B$11,BC25&gt;Parameters!$B$12,BM25&lt;Parameters!$B$11,BM25&gt;Parameters!$B$12,BR25&lt;Parameters!$B$11,BR25&gt;Parameters!$B$12,BW25&lt;Parameters!$B$11,BW25&gt;Parameters!$B$12),1,0),"")</f>
        <v>0</v>
      </c>
      <c r="CB25" s="0" t="n">
        <f aca="false">IF(A25&lt;&gt;"",IF(OR(AI25&lt;Parameters!$B$12,AI25&gt;Parameters!$B$11),0,1),"")</f>
        <v>0</v>
      </c>
      <c r="CC25" s="0" t="n">
        <f aca="false">IF(A25&lt;&gt;"",IF(OR(AN25&lt;Parameters!$B$12,AN25&gt;Parameters!$B$11),0,1),"")</f>
        <v>0</v>
      </c>
      <c r="CD25" s="0" t="n">
        <f aca="false">IF(A25&lt;&gt;"",IF(OR(AS25&lt;Parameters!$B$12,AS25&gt;Parameters!$B$11),0,1),"")</f>
        <v>0</v>
      </c>
      <c r="CE25" s="0" t="n">
        <f aca="false">IF(A25&lt;&gt;"",IF(OR(AX25&lt;Parameters!$B$12,AX25&gt;Parameters!$B$11),0,1),"")</f>
        <v>0</v>
      </c>
      <c r="CF25" s="0" t="n">
        <f aca="false">IF(A25&lt;&gt;"",IF(OR(BC25&lt;Parameters!$B$12,BC25&gt;Parameters!$B$11),0,1),"")</f>
        <v>0</v>
      </c>
      <c r="CG25" s="0" t="n">
        <f aca="false">IF(A25&lt;&gt;"",IF(OR(BH25&lt;Parameters!$B$12,BH25&gt;Parameters!$B$11),0,1),"")</f>
        <v>0</v>
      </c>
      <c r="CH25" s="0" t="n">
        <f aca="false">IF(A25&lt;&gt;"",IF(OR(BM25&lt;Parameters!$B$12,BM25&gt;Parameters!$B$11),0,1),"")</f>
        <v>0</v>
      </c>
      <c r="CI25" s="0" t="n">
        <f aca="false">IF(A25&lt;&gt;"",IF(OR(BR25&lt;Parameters!$B$12,BR25&gt;Parameters!$B$11),0,1),"")</f>
        <v>0</v>
      </c>
      <c r="CJ25" s="0" t="n">
        <f aca="false">IF(A25&lt;&gt;"",IF(OR(BW25&lt;Parameters!$B$12,BW25&gt;Parameters!$B$11),0,1),"")</f>
        <v>0</v>
      </c>
      <c r="CK25" s="26" t="n">
        <f aca="false">IF(A25&lt;&gt;"",SUM(CB25:CJ25)/9,"")</f>
        <v>0</v>
      </c>
      <c r="CL25" s="0" t="n">
        <f aca="false">IF(A25&lt;&gt;"",CK25*9,"")</f>
        <v>0</v>
      </c>
      <c r="CM25" s="8" t="str">
        <f aca="false">IF(A25&lt;&gt;"",TEXT(B25,CM$2)&amp;" "&amp;TEXT(A25,CM$2),"")</f>
        <v>02 06</v>
      </c>
    </row>
    <row r="26" customFormat="false" ht="15" hidden="false" customHeight="false" outlineLevel="0" collapsed="false">
      <c r="A26" s="0" t="n">
        <f aca="false">IF(OR(B25&lt;Parameters!$K$12,A25&lt;Parameters!$K$12),IF(A25&lt;Parameters!$K$12,A25+1,0),"")</f>
        <v>7</v>
      </c>
      <c r="B26" s="0" t="n">
        <f aca="false">IF(A26&lt;&gt;"",IF(A26=0,B25+1,B25),"")</f>
        <v>2</v>
      </c>
      <c r="C26" s="24" t="n">
        <f aca="false">IF(A26&lt;&gt;"",-_phi*(A26+0.5),"")</f>
        <v>-0.759804045920348</v>
      </c>
      <c r="D26" s="8" t="n">
        <f aca="false">IF(A26&lt;&gt;"",DEGREES(C26),"")</f>
        <v>-43.5335650882001</v>
      </c>
      <c r="E26" s="24" t="n">
        <f aca="false">IF(A26&lt;&gt;"",_phi*(B26+0.5),"")</f>
        <v>0.253268015306782</v>
      </c>
      <c r="F26" s="8" t="n">
        <f aca="false">IF(A26&lt;&gt;"",DEGREES(E26),"")</f>
        <v>14.5111883627334</v>
      </c>
      <c r="G26" s="8" t="n">
        <f aca="false">IF(A26&lt;&gt;"",LOOKUP(A26,h!$A$3:$A$30,h!$D$3:$D$30),"")</f>
        <v>889.898462902733</v>
      </c>
      <c r="H26" s="8" t="n">
        <f aca="false">IF(A26&lt;&gt;"",LOOKUP(B26,h!$A$3:$A$30,h!$D$3:$D$30),"")</f>
        <v>304.869282548227</v>
      </c>
      <c r="I26" s="8" t="n">
        <f aca="false">IF(A26&lt;&gt;"",_zif,"")</f>
        <v>-990</v>
      </c>
      <c r="J26" s="8" t="n">
        <f aca="false">IF(A26&lt;&gt;"",$G26+'v1 Frame'!D$3*COS($C26)+'v1 Frame'!E$3*SIN($C26)*SIN($E26)+'v1 Frame'!F$3*SIN($C26)*COS($E26),"")</f>
        <v>817.125874545928</v>
      </c>
      <c r="K26" s="8" t="n">
        <f aca="false">IF(A26&lt;&gt;"",$H26+'v1 Frame'!E$3*COS($E26)-'v1 Frame'!F$3*SIN($E26),"")</f>
        <v>304.869282548227</v>
      </c>
      <c r="L26" s="8" t="n">
        <f aca="false">IF(A26&lt;&gt;"",$I26-'v1 Frame'!D$3*SIN($C26)+'v1 Frame'!E$3*COS($C26)*SIN($E26)+'v1 Frame'!F$3*COS($C26)*COS($E26),"")</f>
        <v>-1059.13967590213</v>
      </c>
      <c r="M26" s="8" t="n">
        <f aca="false">IF(A26&lt;&gt;"",$G26+'v1 Frame'!G$3*COS($C26)+'v1 Frame'!H$3*SIN($C26)*SIN($E26)+'v1 Frame'!I$3*SIN($C26)*COS($E26),"")</f>
        <v>834.450137669529</v>
      </c>
      <c r="N26" s="8" t="n">
        <f aca="false">IF(A26&lt;&gt;"",$H26+'v1 Frame'!H$3*COS($E26)-'v1 Frame'!I$3*SIN($E26),"")</f>
        <v>207.691532103797</v>
      </c>
      <c r="O26" s="8" t="n">
        <f aca="false">IF(A26&lt;&gt;"",$I26-'v1 Frame'!G$3*SIN($C26)+'v1 Frame'!H$3*COS($C26)*SIN($E26)+'v1 Frame'!I$3*COS($C26)*COS($E26),"")</f>
        <v>-1077.37423445955</v>
      </c>
      <c r="P26" s="8" t="n">
        <f aca="false">IF(A26&lt;&gt;"",$G26+'v1 Frame'!J$3*COS($C26)+'v1 Frame'!K$3*SIN($C26)*SIN($E26)+'v1 Frame'!L$3*SIN($C26)*COS($E26),"")</f>
        <v>907.222726026334</v>
      </c>
      <c r="Q26" s="8" t="n">
        <f aca="false">IF(A26&lt;&gt;"",$H26+'v1 Frame'!K$3*COS($E26)-'v1 Frame'!L$3*SIN($E26),"")</f>
        <v>207.691532103797</v>
      </c>
      <c r="R26" s="8" t="n">
        <f aca="false">IF(A26&lt;&gt;"",$I26-'v1 Frame'!J$3*SIN($C26)+'v1 Frame'!K$3*COS($C26)*SIN($E26)+'v1 Frame'!L$3*COS($C26)*COS($E26),"")</f>
        <v>-1008.23455855743</v>
      </c>
      <c r="S26" s="8" t="n">
        <f aca="false">IF(A26&lt;&gt;"",$G26+'v1 Frame'!M$3*COS($C26)+'v1 Frame'!N$3*SIN($C26)*SIN($E26)+'v1 Frame'!O$3*SIN($C26)*COS($E26),"")</f>
        <v>1014.96438241372</v>
      </c>
      <c r="T26" s="8" t="n">
        <f aca="false">IF(A26&lt;&gt;"",$H26+'v1 Frame'!N$3*COS($E26)-'v1 Frame'!O$3*SIN($E26),"")</f>
        <v>358.806053058753</v>
      </c>
      <c r="U26" s="8" t="n">
        <f aca="false">IF(A26&lt;&gt;"",$I26-'v1 Frame'!M$3*SIN($C26)+'v1 Frame'!N$3*COS($C26)*SIN($E26)+'v1 Frame'!O$3*COS($C26)*COS($E26),"")</f>
        <v>-1108.38871738932</v>
      </c>
      <c r="V26" s="8" t="n">
        <f aca="false">IF(A26&lt;&gt;"",$G26+'v1 Frame'!P$3*COS($C26)+'v1 Frame'!Q$3*SIN($C26)*SIN($E26)+'v1 Frame'!R$3*SIN($C26)*COS($E26),"")</f>
        <v>928.960414355679</v>
      </c>
      <c r="W26" s="8" t="n">
        <f aca="false">IF(A26&lt;&gt;"",$H26+'v1 Frame'!Q$3*COS($E26)-'v1 Frame'!R$3*SIN($E26),"")</f>
        <v>358.806053058753</v>
      </c>
      <c r="X26" s="8" t="n">
        <f aca="false">IF(A26&lt;&gt;"",$I26-'v1 Frame'!P$3*SIN($C26)+'v1 Frame'!Q$3*COS($C26)*SIN($E26)+'v1 Frame'!R$3*COS($C26)*COS($E26),"")</f>
        <v>-1190.09924345547</v>
      </c>
      <c r="Y26" s="8" t="n">
        <f aca="false">IF(A26&lt;&gt;"",$G26+'v1 Frame'!S$3*COS($C26)+'v1 Frame'!T$3*SIN($C26)*SIN($E26)+'v1 Frame'!U$3*SIN($C26)*COS($E26),"")</f>
        <v>949.434543501754</v>
      </c>
      <c r="Z26" s="8" t="n">
        <f aca="false">IF(A26&lt;&gt;"",$H26+'v1 Frame'!T$3*COS($E26)-'v1 Frame'!U$3*SIN($E26),"")</f>
        <v>243.959620715335</v>
      </c>
      <c r="AA26" s="8" t="n">
        <f aca="false">IF(A26&lt;&gt;"",$I26-'v1 Frame'!S$3*SIN($C26)+'v1 Frame'!T$3*COS($C26)*SIN($E26)+'v1 Frame'!U$3*COS($C26)*COS($E26),"")</f>
        <v>-1211.64917629606</v>
      </c>
      <c r="AB26" s="8" t="n">
        <f aca="false">IF(A26&lt;&gt;"",$G26+'v1 Frame'!V$3*COS($C26)+'v1 Frame'!W$3*SIN($C26)*SIN($E26)+'v1 Frame'!X$3*SIN($C26)*COS($E26),"")</f>
        <v>1035.4385115598</v>
      </c>
      <c r="AC26" s="8" t="n">
        <f aca="false">IF(A26&lt;&gt;"",$H26+'v1 Frame'!W$3*COS($E26)-'v1 Frame'!X$3*SIN($E26),"")</f>
        <v>243.959620715335</v>
      </c>
      <c r="AD26" s="8" t="n">
        <f aca="false">IF(A26&lt;&gt;"",$I26-'v1 Frame'!V$3*SIN($C26)+'v1 Frame'!W$3*COS($C26)*SIN($E26)+'v1 Frame'!X$3*COS($C26)*COS($E26),"")</f>
        <v>-1129.93865022991</v>
      </c>
      <c r="AE26" s="25" t="n">
        <f aca="false">IF(A26&lt;&gt;"",$G26+'v1 Frame'!Y$3*COS($C26)+'v1 Frame'!Z$3*SIN($C26)*SIN($E26)+'v1 Frame'!AA$3*SIN($C26)*COS($E26),"")</f>
        <v>922.186881621935</v>
      </c>
      <c r="AF26" s="25" t="n">
        <f aca="false">IF(A26&lt;&gt;"",$H26+'v1 Frame'!Z$3*COS($E26)-'v1 Frame'!AA$3*SIN($E26),"")</f>
        <v>278.831622106528</v>
      </c>
      <c r="AG26" s="25" t="n">
        <f aca="false">IF(A26&lt;&gt;"",$I26-'v1 Frame'!Y$3*SIN($C26)+'v1 Frame'!Z$3*COS($C26)*SIN($E26)+'v1 Frame'!AA$3*COS($C26)*COS($E26),"")</f>
        <v>-1096.85303203623</v>
      </c>
      <c r="AH26" s="8" t="n">
        <f aca="false">IF(A26&lt;&gt;"",SQRT(SUMSQ(G26:I26)),"")</f>
        <v>1365.63705050724</v>
      </c>
      <c r="AI26" s="8" t="n">
        <f aca="false">IF(A26&lt;&gt;"",IF(AH26&lt;&gt;0,ACOS(I26/AH26),0),"")</f>
        <v>2.38173837667066</v>
      </c>
      <c r="AJ26" s="8" t="n">
        <f aca="false">IF(A26&lt;&gt;"",DEGREES(AI26),"")</f>
        <v>136.463556887569</v>
      </c>
      <c r="AK26" s="8" t="n">
        <f aca="false">IF(A26&lt;&gt;"",IF(OR(G26&lt;&gt;0,H26&lt;&gt;0),ATAN2(G26,H26),0),"")</f>
        <v>0.330057254416254</v>
      </c>
      <c r="AL26" s="8" t="n">
        <f aca="false">IF(A26&lt;&gt;"",DEGREES(AK26),"")</f>
        <v>18.910887675727</v>
      </c>
      <c r="AM26" s="8" t="n">
        <f aca="false">IF(A26&lt;&gt;"",SQRT(SUMSQ(J26:L26)),"")</f>
        <v>1372.01196327291</v>
      </c>
      <c r="AN26" s="8" t="n">
        <f aca="false">IF(A26&lt;&gt;"",IF(AM26&lt;&gt;0,ACOS(L26/AM26),0),"")</f>
        <v>2.45271660194857</v>
      </c>
      <c r="AO26" s="8" t="n">
        <f aca="false">IF(A26&lt;&gt;"",DEGREES(AN26),"")</f>
        <v>140.530309633322</v>
      </c>
      <c r="AP26" s="8" t="n">
        <f aca="false">IF(A26&lt;&gt;"",IF(OR(J26&lt;&gt;0,K26&lt;&gt;0),ATAN2(J26,K26),0),"")</f>
        <v>0.357103467657244</v>
      </c>
      <c r="AQ26" s="8" t="n">
        <f aca="false">IF(A26&lt;&gt;"",DEGREES(AP26),"")</f>
        <v>20.4605215462466</v>
      </c>
      <c r="AR26" s="8" t="n">
        <f aca="false">IF(A26&lt;&gt;"",SQRT(SUMSQ(M26:O26)),"")</f>
        <v>1378.46945771084</v>
      </c>
      <c r="AS26" s="8" t="n">
        <f aca="false">IF(A26&lt;&gt;"",IF(AR26&lt;&gt;0,ACOS(O26/AR26),0),"")</f>
        <v>2.467979442007</v>
      </c>
      <c r="AT26" s="8" t="n">
        <f aca="false">IF(A26&lt;&gt;"",DEGREES(AS26),"")</f>
        <v>141.404805952053</v>
      </c>
      <c r="AU26" s="8" t="n">
        <f aca="false">IF(A26&lt;&gt;"",IF(OR(M26&lt;&gt;0,N26&lt;&gt;0),ATAN2(M26,N26),0),"")</f>
        <v>0.243939594968623</v>
      </c>
      <c r="AV26" s="8" t="n">
        <f aca="false">IF(A26&lt;&gt;"",DEGREES(AU26),"")</f>
        <v>13.9767092478328</v>
      </c>
      <c r="AW26" s="8" t="n">
        <f aca="false">IF(A26&lt;&gt;"",SQRT(SUMSQ(P26:R26)),"")</f>
        <v>1372.12454689644</v>
      </c>
      <c r="AX26" s="8" t="n">
        <f aca="false">IF(A26&lt;&gt;"",IF(AW26&lt;&gt;0,ACOS(R26/AW26),0),"")</f>
        <v>2.39616534982206</v>
      </c>
      <c r="AY26" s="8" t="n">
        <f aca="false">IF(A26&lt;&gt;"",DEGREES(AX26),"")</f>
        <v>137.290161560293</v>
      </c>
      <c r="AZ26" s="8" t="n">
        <f aca="false">IF(A26&lt;&gt;"",IF(OR(P26&lt;&gt;0,Q26&lt;&gt;0),ATAN2(P26,Q26),0),"")</f>
        <v>0.225052992290045</v>
      </c>
      <c r="BA26" s="8" t="n">
        <f aca="false">IF(A26&lt;&gt;"",DEGREES(AZ26),"")</f>
        <v>12.8945866250098</v>
      </c>
      <c r="BB26" s="8" t="n">
        <f aca="false">IF(A26&lt;&gt;"",SQRT(SUMSQ(S26:U26)),"")</f>
        <v>1545.12783617279</v>
      </c>
      <c r="BC26" s="8" t="n">
        <f aca="false">IF(A26&lt;&gt;"",IF(BB26&lt;&gt;0,ACOS(U26/BB26),0),"")</f>
        <v>2.37077946944751</v>
      </c>
      <c r="BD26" s="8" t="n">
        <f aca="false">IF(A26&lt;&gt;"",DEGREES(BC26),"")</f>
        <v>135.835657755607</v>
      </c>
      <c r="BE26" s="8" t="n">
        <f aca="false">IF(A26&lt;&gt;"",IF(OR(S26&lt;&gt;0,T26&lt;&gt;0),ATAN2(S26,T26),0),"")</f>
        <v>0.339803589293562</v>
      </c>
      <c r="BF26" s="8" t="n">
        <f aca="false">IF(A26&lt;&gt;"",DEGREES(BE26),"")</f>
        <v>19.4693115299179</v>
      </c>
      <c r="BG26" s="8" t="n">
        <f aca="false">IF(A26&lt;&gt;"",SQRT(SUMSQ(V26:X26)),"")</f>
        <v>1551.78782197334</v>
      </c>
      <c r="BH26" s="8" t="n">
        <f aca="false">IF(A26&lt;&gt;"",IF(BG26&lt;&gt;0,ACOS(X26/BG26),0),"")</f>
        <v>2.44482632119235</v>
      </c>
      <c r="BI26" s="8" t="n">
        <f aca="false">IF(A26&lt;&gt;"",DEGREES(BH26),"")</f>
        <v>140.078229846817</v>
      </c>
      <c r="BJ26" s="8" t="n">
        <f aca="false">IF(A26&lt;&gt;"",IF(OR(V26&lt;&gt;0,W26&lt;&gt;0),ATAN2(V26,W26),0),"")</f>
        <v>0.368592425980189</v>
      </c>
      <c r="BK26" s="8" t="n">
        <f aca="false">IF(A26&lt;&gt;"",DEGREES(BJ26),"")</f>
        <v>21.118790369153</v>
      </c>
      <c r="BL26" s="8" t="n">
        <f aca="false">IF(A26&lt;&gt;"",SQRT(SUMSQ(Y26:AA26)),"")</f>
        <v>1558.53648508878</v>
      </c>
      <c r="BM26" s="8" t="n">
        <f aca="false">IF(A26&lt;&gt;"",IF(BL26&lt;&gt;0,ACOS(AA26/BL26),0),"")</f>
        <v>2.4613617922459</v>
      </c>
      <c r="BN26" s="8" t="n">
        <f aca="false">IF(A26&lt;&gt;"",DEGREES(BM26),"")</f>
        <v>141.025642550446</v>
      </c>
      <c r="BO26" s="8" t="n">
        <f aca="false">IF(A26&lt;&gt;"",IF(OR(Y26&lt;&gt;0,Z26&lt;&gt;0),ATAN2(Y26,Z26),0),"")</f>
        <v>0.251511453326145</v>
      </c>
      <c r="BP26" s="8" t="n">
        <f aca="false">IF(A26&lt;&gt;"",DEGREES(BO26),"")</f>
        <v>14.4105447747897</v>
      </c>
      <c r="BQ26" s="8" t="n">
        <f aca="false">IF(A26&lt;&gt;"",SQRT(SUMSQ(AB26:AD26)),"")</f>
        <v>1551.90546137454</v>
      </c>
      <c r="BR26" s="8" t="n">
        <f aca="false">IF(A26&lt;&gt;"",IF(BQ26&lt;&gt;0,ACOS(AD26/BQ26),0),"")</f>
        <v>2.38633887099751</v>
      </c>
      <c r="BS26" s="8" t="n">
        <f aca="false">IF(A26&lt;&gt;"",DEGREES(BR26),"")</f>
        <v>136.727145796171</v>
      </c>
      <c r="BT26" s="8" t="n">
        <f aca="false">IF(A26&lt;&gt;"",IF(OR(AB26&lt;&gt;0,AC26&lt;&gt;0),ATAN2(AB26,AC26),0),"")</f>
        <v>0.231389914586488</v>
      </c>
      <c r="BU26" s="8" t="n">
        <f aca="false">IF(A26&lt;&gt;"",DEGREES(BT26),"")</f>
        <v>13.2576655276984</v>
      </c>
      <c r="BV26" s="8" t="n">
        <f aca="false">IF(A26&lt;&gt;"",SQRT(SUMSQ(AE26:AG26)),"")</f>
        <v>1459.88434199741</v>
      </c>
      <c r="BW26" s="8" t="n">
        <f aca="false">IF(A26&lt;&gt;"",IF(BV26&lt;&gt;0,ACOS(AG26/BV26),0),"")</f>
        <v>2.4208695339877</v>
      </c>
      <c r="BX26" s="8" t="n">
        <f aca="false">IF(A26&lt;&gt;"",DEGREES(BW26),"")</f>
        <v>138.705607049298</v>
      </c>
      <c r="BY26" s="8" t="n">
        <f aca="false">IF(A26&lt;&gt;"",IF(OR(AF26&lt;&gt;0,AG26&lt;&gt;0),ATAN2(AF26,AG26),0),"")</f>
        <v>-1.32185872777313</v>
      </c>
      <c r="BZ26" s="8" t="n">
        <f aca="false">IF(A26&lt;&gt;"",DEGREES(BY26),"")</f>
        <v>-75.736926213933</v>
      </c>
      <c r="CA26" s="0" t="n">
        <f aca="false">IF(A26&lt;&gt;"",IF(AND(AI26&lt;Parameters!$B$11,AI26&gt;Parameters!$B$12,AN26&lt;Parameters!$B$11,AN26&gt;Parameters!$B$12,AS26&lt;Parameters!$B$11,AS26&gt;Parameters!$B$12,AX26&lt;Parameters!$B$11,AX26&gt;Parameters!$B$12,BC26&lt;Parameters!$B$11,BC26&gt;Parameters!$B$12,BM26&lt;Parameters!$B$11,BM26&gt;Parameters!$B$12,BR26&lt;Parameters!$B$11,BR26&gt;Parameters!$B$12,BW26&lt;Parameters!$B$11,BW26&gt;Parameters!$B$12),1,0),"")</f>
        <v>0</v>
      </c>
      <c r="CB26" s="0" t="n">
        <f aca="false">IF(A26&lt;&gt;"",IF(OR(AI26&lt;Parameters!$B$12,AI26&gt;Parameters!$B$11),0,1),"")</f>
        <v>0</v>
      </c>
      <c r="CC26" s="0" t="n">
        <f aca="false">IF(A26&lt;&gt;"",IF(OR(AN26&lt;Parameters!$B$12,AN26&gt;Parameters!$B$11),0,1),"")</f>
        <v>0</v>
      </c>
      <c r="CD26" s="0" t="n">
        <f aca="false">IF(A26&lt;&gt;"",IF(OR(AS26&lt;Parameters!$B$12,AS26&gt;Parameters!$B$11),0,1),"")</f>
        <v>0</v>
      </c>
      <c r="CE26" s="0" t="n">
        <f aca="false">IF(A26&lt;&gt;"",IF(OR(AX26&lt;Parameters!$B$12,AX26&gt;Parameters!$B$11),0,1),"")</f>
        <v>0</v>
      </c>
      <c r="CF26" s="0" t="n">
        <f aca="false">IF(A26&lt;&gt;"",IF(OR(BC26&lt;Parameters!$B$12,BC26&gt;Parameters!$B$11),0,1),"")</f>
        <v>0</v>
      </c>
      <c r="CG26" s="0" t="n">
        <f aca="false">IF(A26&lt;&gt;"",IF(OR(BH26&lt;Parameters!$B$12,BH26&gt;Parameters!$B$11),0,1),"")</f>
        <v>0</v>
      </c>
      <c r="CH26" s="0" t="n">
        <f aca="false">IF(A26&lt;&gt;"",IF(OR(BM26&lt;Parameters!$B$12,BM26&gt;Parameters!$B$11),0,1),"")</f>
        <v>0</v>
      </c>
      <c r="CI26" s="0" t="n">
        <f aca="false">IF(A26&lt;&gt;"",IF(OR(BR26&lt;Parameters!$B$12,BR26&gt;Parameters!$B$11),0,1),"")</f>
        <v>0</v>
      </c>
      <c r="CJ26" s="0" t="n">
        <f aca="false">IF(A26&lt;&gt;"",IF(OR(BW26&lt;Parameters!$B$12,BW26&gt;Parameters!$B$11),0,1),"")</f>
        <v>0</v>
      </c>
      <c r="CK26" s="26" t="n">
        <f aca="false">IF(A26&lt;&gt;"",SUM(CB26:CJ26)/9,"")</f>
        <v>0</v>
      </c>
      <c r="CL26" s="0" t="n">
        <f aca="false">IF(A26&lt;&gt;"",CK26*9,"")</f>
        <v>0</v>
      </c>
      <c r="CM26" s="8" t="str">
        <f aca="false">IF(A26&lt;&gt;"",TEXT(B26,CM$2)&amp;" "&amp;TEXT(A26,CM$2),"")</f>
        <v>02 07</v>
      </c>
    </row>
    <row r="27" customFormat="false" ht="15" hidden="false" customHeight="false" outlineLevel="0" collapsed="false">
      <c r="A27" s="0" t="n">
        <f aca="false">IF(OR(B26&lt;Parameters!$K$12,A26&lt;Parameters!$K$12),IF(A26&lt;Parameters!$K$12,A26+1,0),"")</f>
        <v>0</v>
      </c>
      <c r="B27" s="0" t="n">
        <f aca="false">IF(A27&lt;&gt;"",IF(A27=0,B26+1,B26),"")</f>
        <v>3</v>
      </c>
      <c r="C27" s="24" t="n">
        <f aca="false">IF(A27&lt;&gt;"",-_phi*(A27+0.5),"")</f>
        <v>-0.0506536030613565</v>
      </c>
      <c r="D27" s="8" t="n">
        <f aca="false">IF(A27&lt;&gt;"",DEGREES(C27),"")</f>
        <v>-2.90223767254667</v>
      </c>
      <c r="E27" s="24" t="n">
        <f aca="false">IF(A27&lt;&gt;"",_phi*(B27+0.5),"")</f>
        <v>0.354575221429495</v>
      </c>
      <c r="F27" s="8" t="n">
        <f aca="false">IF(A27&lt;&gt;"",DEGREES(E27),"")</f>
        <v>20.3156637078267</v>
      </c>
      <c r="G27" s="8" t="n">
        <f aca="false">IF(A27&lt;&gt;"",LOOKUP(A27,h!$A$3:$A$30,h!$D$3:$D$30),"")</f>
        <v>100.484049699429</v>
      </c>
      <c r="H27" s="8" t="n">
        <f aca="false">IF(A27&lt;&gt;"",LOOKUP(B27,h!$A$3:$A$30,h!$D$3:$D$30),"")</f>
        <v>410.662581921502</v>
      </c>
      <c r="I27" s="8" t="n">
        <f aca="false">IF(A27&lt;&gt;"",_zif,"")</f>
        <v>-990</v>
      </c>
      <c r="J27" s="8" t="n">
        <f aca="false">IF(A27&lt;&gt;"",$G27+'v1 Frame'!D$3*COS($C27)+'v1 Frame'!E$3*SIN($C27)*SIN($E27)+'v1 Frame'!F$3*SIN($C27)*COS($E27),"")</f>
        <v>0.232799042056271</v>
      </c>
      <c r="K27" s="8" t="n">
        <f aca="false">IF(A27&lt;&gt;"",$H27+'v1 Frame'!E$3*COS($E27)-'v1 Frame'!F$3*SIN($E27),"")</f>
        <v>410.662581921502</v>
      </c>
      <c r="L27" s="8" t="n">
        <f aca="false">IF(A27&lt;&gt;"",$I27-'v1 Frame'!D$3*SIN($C27)+'v1 Frame'!E$3*COS($C27)*SIN($E27)+'v1 Frame'!F$3*COS($C27)*COS($E27),"")</f>
        <v>-995.08243461666</v>
      </c>
      <c r="M27" s="8" t="n">
        <f aca="false">IF(A27&lt;&gt;"",$G27+'v1 Frame'!G$3*COS($C27)+'v1 Frame'!H$3*SIN($C27)*SIN($E27)+'v1 Frame'!I$3*SIN($C27)*COS($E27),"")</f>
        <v>1.99737989369343</v>
      </c>
      <c r="N27" s="8" t="n">
        <f aca="false">IF(A27&lt;&gt;"",$H27+'v1 Frame'!H$3*COS($E27)-'v1 Frame'!I$3*SIN($E27),"")</f>
        <v>316.526814865262</v>
      </c>
      <c r="O27" s="8" t="n">
        <f aca="false">IF(A27&lt;&gt;"",$I27-'v1 Frame'!G$3*SIN($C27)+'v1 Frame'!H$3*COS($C27)*SIN($E27)+'v1 Frame'!I$3*COS($C27)*COS($E27),"")</f>
        <v>-1029.88887102074</v>
      </c>
      <c r="P27" s="8" t="n">
        <f aca="false">IF(A27&lt;&gt;"",$G27+'v1 Frame'!J$3*COS($C27)+'v1 Frame'!K$3*SIN($C27)*SIN($E27)+'v1 Frame'!L$3*SIN($C27)*COS($E27),"")</f>
        <v>102.248630551066</v>
      </c>
      <c r="Q27" s="8" t="n">
        <f aca="false">IF(A27&lt;&gt;"",$H27+'v1 Frame'!K$3*COS($E27)-'v1 Frame'!L$3*SIN($E27),"")</f>
        <v>316.526814865262</v>
      </c>
      <c r="R27" s="8" t="n">
        <f aca="false">IF(A27&lt;&gt;"",$I27-'v1 Frame'!J$3*SIN($C27)+'v1 Frame'!K$3*COS($C27)*SIN($E27)+'v1 Frame'!L$3*COS($C27)*COS($E27),"")</f>
        <v>-1024.80643640408</v>
      </c>
      <c r="S27" s="8" t="n">
        <f aca="false">IF(A27&lt;&gt;"",$G27+'v1 Frame'!M$3*COS($C27)+'v1 Frame'!N$3*SIN($C27)*SIN($E27)+'v1 Frame'!O$3*SIN($C27)*COS($E27),"")</f>
        <v>117.984203926166</v>
      </c>
      <c r="T27" s="8" t="n">
        <f aca="false">IF(A27&lt;&gt;"",$H27+'v1 Frame'!N$3*COS($E27)-'v1 Frame'!O$3*SIN($E27),"")</f>
        <v>481.714946442254</v>
      </c>
      <c r="U27" s="8" t="n">
        <f aca="false">IF(A27&lt;&gt;"",$I27-'v1 Frame'!M$3*SIN($C27)+'v1 Frame'!N$3*COS($C27)*SIN($E27)+'v1 Frame'!O$3*COS($C27)*COS($E27),"")</f>
        <v>-1154.96015864254</v>
      </c>
      <c r="V27" s="8" t="n">
        <f aca="false">IF(A27&lt;&gt;"",$G27+'v1 Frame'!P$3*COS($C27)+'v1 Frame'!Q$3*SIN($C27)*SIN($E27)+'v1 Frame'!R$3*SIN($C27)*COS($E27),"")</f>
        <v>-0.494546850729064</v>
      </c>
      <c r="W27" s="8" t="n">
        <f aca="false">IF(A27&lt;&gt;"",$H27+'v1 Frame'!Q$3*COS($E27)-'v1 Frame'!R$3*SIN($E27),"")</f>
        <v>481.714946442254</v>
      </c>
      <c r="X27" s="8" t="n">
        <f aca="false">IF(A27&lt;&gt;"",$I27-'v1 Frame'!P$3*SIN($C27)+'v1 Frame'!Q$3*COS($C27)*SIN($E27)+'v1 Frame'!R$3*COS($C27)*COS($E27),"")</f>
        <v>-1160.96667228041</v>
      </c>
      <c r="Y27" s="8" t="n">
        <f aca="false">IF(A27&lt;&gt;"",$G27+'v1 Frame'!S$3*COS($C27)+'v1 Frame'!T$3*SIN($C27)*SIN($E27)+'v1 Frame'!U$3*SIN($C27)*COS($E27),"")</f>
        <v>1.59086688302395</v>
      </c>
      <c r="Z27" s="8" t="n">
        <f aca="false">IF(A27&lt;&gt;"",$H27+'v1 Frame'!T$3*COS($E27)-'v1 Frame'!U$3*SIN($E27),"")</f>
        <v>370.463585375788</v>
      </c>
      <c r="AA27" s="8" t="n">
        <f aca="false">IF(A27&lt;&gt;"",$I27-'v1 Frame'!S$3*SIN($C27)+'v1 Frame'!T$3*COS($C27)*SIN($E27)+'v1 Frame'!U$3*COS($C27)*COS($E27),"")</f>
        <v>-1202.10155166705</v>
      </c>
      <c r="AB27" s="8" t="n">
        <f aca="false">IF(A27&lt;&gt;"",$G27+'v1 Frame'!V$3*COS($C27)+'v1 Frame'!W$3*SIN($C27)*SIN($E27)+'v1 Frame'!X$3*SIN($C27)*COS($E27),"")</f>
        <v>120.069617659919</v>
      </c>
      <c r="AC27" s="8" t="n">
        <f aca="false">IF(A27&lt;&gt;"",$H27+'v1 Frame'!W$3*COS($E27)-'v1 Frame'!X$3*SIN($E27),"")</f>
        <v>370.463585375788</v>
      </c>
      <c r="AD27" s="8" t="n">
        <f aca="false">IF(A27&lt;&gt;"",$I27-'v1 Frame'!V$3*SIN($C27)+'v1 Frame'!W$3*COS($C27)*SIN($E27)+'v1 Frame'!X$3*COS($C27)*COS($E27),"")</f>
        <v>-1196.09503802918</v>
      </c>
      <c r="AE27" s="25" t="n">
        <f aca="false">IF(A27&lt;&gt;"",$G27+'v1 Frame'!Y$3*COS($C27)+'v1 Frame'!Z$3*SIN($C27)*SIN($E27)+'v1 Frame'!AA$3*SIN($C27)*COS($E27),"")</f>
        <v>55.5141251005783</v>
      </c>
      <c r="AF27" s="25" t="n">
        <f aca="false">IF(A27&lt;&gt;"",$H27+'v1 Frame'!Z$3*COS($E27)-'v1 Frame'!AA$3*SIN($E27),"")</f>
        <v>394.841982151201</v>
      </c>
      <c r="AG27" s="25" t="n">
        <f aca="false">IF(A27&lt;&gt;"",$I27-'v1 Frame'!Y$3*SIN($C27)+'v1 Frame'!Z$3*COS($C27)*SIN($E27)+'v1 Frame'!AA$3*COS($C27)*COS($E27),"")</f>
        <v>-1094.23764533258</v>
      </c>
      <c r="AH27" s="8" t="n">
        <f aca="false">IF(A27&lt;&gt;"",SQRT(SUMSQ(G27:I27)),"")</f>
        <v>1076.49468202794</v>
      </c>
      <c r="AI27" s="8" t="n">
        <f aca="false">IF(A27&lt;&gt;"",IF(AH27&lt;&gt;0,ACOS(I27/AH27),0),"")</f>
        <v>2.73798864268134</v>
      </c>
      <c r="AJ27" s="8" t="n">
        <f aca="false">IF(A27&lt;&gt;"",DEGREES(AI27),"")</f>
        <v>156.875193580394</v>
      </c>
      <c r="AK27" s="8" t="n">
        <f aca="false">IF(A27&lt;&gt;"",IF(OR(G27&lt;&gt;0,H27&lt;&gt;0),ATAN2(G27,H27),0),"")</f>
        <v>1.33082376666238</v>
      </c>
      <c r="AL27" s="8" t="n">
        <f aca="false">IF(A27&lt;&gt;"",DEGREES(AK27),"")</f>
        <v>76.2505851054572</v>
      </c>
      <c r="AM27" s="8" t="n">
        <f aca="false">IF(A27&lt;&gt;"",SQRT(SUMSQ(J27:L27)),"")</f>
        <v>1076.49099488498</v>
      </c>
      <c r="AN27" s="8" t="n">
        <f aca="false">IF(A27&lt;&gt;"",IF(AM27&lt;&gt;0,ACOS(L27/AM27),0),"")</f>
        <v>2.75019292952394</v>
      </c>
      <c r="AO27" s="8" t="n">
        <f aca="false">IF(A27&lt;&gt;"",DEGREES(AN27),"")</f>
        <v>157.574447708442</v>
      </c>
      <c r="AP27" s="8" t="n">
        <f aca="false">IF(A27&lt;&gt;"",IF(OR(J27&lt;&gt;0,K27&lt;&gt;0),ATAN2(J27,K27),0),"")</f>
        <v>1.57022944043279</v>
      </c>
      <c r="AQ27" s="8" t="n">
        <f aca="false">IF(A27&lt;&gt;"",DEGREES(AP27),"")</f>
        <v>89.9675198039878</v>
      </c>
      <c r="AR27" s="8" t="n">
        <f aca="false">IF(A27&lt;&gt;"",SQRT(SUMSQ(M27:O27)),"")</f>
        <v>1077.43412824523</v>
      </c>
      <c r="AS27" s="8" t="n">
        <f aca="false">IF(A27&lt;&gt;"",IF(AR27&lt;&gt;0,ACOS(O27/AR27),0),"")</f>
        <v>2.84340931828934</v>
      </c>
      <c r="AT27" s="8" t="n">
        <f aca="false">IF(A27&lt;&gt;"",DEGREES(AS27),"")</f>
        <v>162.91535336615</v>
      </c>
      <c r="AU27" s="8" t="n">
        <f aca="false">IF(A27&lt;&gt;"",IF(OR(M27&lt;&gt;0,N27&lt;&gt;0),ATAN2(M27,N27),0),"")</f>
        <v>1.56448610823302</v>
      </c>
      <c r="AV27" s="8" t="n">
        <f aca="false">IF(A27&lt;&gt;"",DEGREES(AU27),"")</f>
        <v>89.6384511085994</v>
      </c>
      <c r="AW27" s="8" t="n">
        <f aca="false">IF(A27&lt;&gt;"",SQRT(SUMSQ(P27:R27)),"")</f>
        <v>1077.43781216066</v>
      </c>
      <c r="AX27" s="8" t="n">
        <f aca="false">IF(A27&lt;&gt;"",IF(AW27&lt;&gt;0,ACOS(R27/AW27),0),"")</f>
        <v>2.82774044213938</v>
      </c>
      <c r="AY27" s="8" t="n">
        <f aca="false">IF(A27&lt;&gt;"",DEGREES(AX27),"")</f>
        <v>162.017592893044</v>
      </c>
      <c r="AZ27" s="8" t="n">
        <f aca="false">IF(A27&lt;&gt;"",IF(OR(P27&lt;&gt;0,Q27&lt;&gt;0),ATAN2(P27,Q27),0),"")</f>
        <v>1.25834447076708</v>
      </c>
      <c r="BA27" s="8" t="n">
        <f aca="false">IF(A27&lt;&gt;"",DEGREES(AZ27),"")</f>
        <v>72.0978273485768</v>
      </c>
      <c r="BB27" s="8" t="n">
        <f aca="false">IF(A27&lt;&gt;"",SQRT(SUMSQ(S27:U27)),"")</f>
        <v>1256.94173693675</v>
      </c>
      <c r="BC27" s="8" t="n">
        <f aca="false">IF(A27&lt;&gt;"",IF(BB27&lt;&gt;0,ACOS(U27/BB27),0),"")</f>
        <v>2.73599135957444</v>
      </c>
      <c r="BD27" s="8" t="n">
        <f aca="false">IF(A27&lt;&gt;"",DEGREES(BC27),"")</f>
        <v>156.760757687875</v>
      </c>
      <c r="BE27" s="8" t="n">
        <f aca="false">IF(A27&lt;&gt;"",IF(OR(S27&lt;&gt;0,T27&lt;&gt;0),ATAN2(S27,T27),0),"")</f>
        <v>1.33059947404515</v>
      </c>
      <c r="BF27" s="8" t="n">
        <f aca="false">IF(A27&lt;&gt;"",DEGREES(BE27),"")</f>
        <v>76.2377340851141</v>
      </c>
      <c r="BG27" s="8" t="n">
        <f aca="false">IF(A27&lt;&gt;"",SQRT(SUMSQ(V27:X27)),"")</f>
        <v>1256.93800497412</v>
      </c>
      <c r="BH27" s="8" t="n">
        <f aca="false">IF(A27&lt;&gt;"",IF(BG27&lt;&gt;0,ACOS(X27/BG27),0),"")</f>
        <v>2.74828566355086</v>
      </c>
      <c r="BI27" s="8" t="n">
        <f aca="false">IF(A27&lt;&gt;"",DEGREES(BH27),"")</f>
        <v>157.465169417775</v>
      </c>
      <c r="BJ27" s="8" t="n">
        <f aca="false">IF(A27&lt;&gt;"",IF(OR(V27&lt;&gt;0,W27&lt;&gt;0),ATAN2(V27,W27),0),"")</f>
        <v>1.5718229643959</v>
      </c>
      <c r="BK27" s="8" t="n">
        <f aca="false">IF(A27&lt;&gt;"",DEGREES(BJ27),"")</f>
        <v>90.0588220016267</v>
      </c>
      <c r="BL27" s="8" t="n">
        <f aca="false">IF(A27&lt;&gt;"",SQRT(SUMSQ(Y27:AA27)),"")</f>
        <v>1257.89265816574</v>
      </c>
      <c r="BM27" s="8" t="n">
        <f aca="false">IF(A27&lt;&gt;"",IF(BL27&lt;&gt;0,ACOS(AA27/BL27),0),"")</f>
        <v>2.84264572834122</v>
      </c>
      <c r="BN27" s="8" t="n">
        <f aca="false">IF(A27&lt;&gt;"",DEGREES(BM27),"")</f>
        <v>162.871602884844</v>
      </c>
      <c r="BO27" s="8" t="n">
        <f aca="false">IF(A27&lt;&gt;"",IF(OR(Y27&lt;&gt;0,Z27&lt;&gt;0),ATAN2(Y27,Z27),0),"")</f>
        <v>1.5665020933883</v>
      </c>
      <c r="BP27" s="8" t="n">
        <f aca="false">IF(A27&lt;&gt;"",DEGREES(BO27),"")</f>
        <v>89.7539585495577</v>
      </c>
      <c r="BQ27" s="8" t="n">
        <f aca="false">IF(A27&lt;&gt;"",SQRT(SUMSQ(AB27:AD27)),"")</f>
        <v>1257.89638729607</v>
      </c>
      <c r="BR27" s="8" t="n">
        <f aca="false">IF(A27&lt;&gt;"",IF(BQ27&lt;&gt;0,ACOS(AD27/BQ27),0),"")</f>
        <v>2.82682805793078</v>
      </c>
      <c r="BS27" s="8" t="n">
        <f aca="false">IF(A27&lt;&gt;"",DEGREES(BR27),"")</f>
        <v>161.965317128597</v>
      </c>
      <c r="BT27" s="8" t="n">
        <f aca="false">IF(A27&lt;&gt;"",IF(OR(AB27&lt;&gt;0,AC27&lt;&gt;0),ATAN2(AB27,AC27),0),"")</f>
        <v>1.25737287377322</v>
      </c>
      <c r="BU27" s="8" t="n">
        <f aca="false">IF(A27&lt;&gt;"",DEGREES(BT27),"")</f>
        <v>72.0421589414409</v>
      </c>
      <c r="BV27" s="8" t="n">
        <f aca="false">IF(A27&lt;&gt;"",SQRT(SUMSQ(AE27:AG27)),"")</f>
        <v>1164.61926543303</v>
      </c>
      <c r="BW27" s="8" t="n">
        <f aca="false">IF(A27&lt;&gt;"",IF(BV27&lt;&gt;0,ACOS(AG27/BV27),0),"")</f>
        <v>2.79215923615769</v>
      </c>
      <c r="BX27" s="8" t="n">
        <f aca="false">IF(A27&lt;&gt;"",DEGREES(BW27),"")</f>
        <v>159.978939960308</v>
      </c>
      <c r="BY27" s="8" t="n">
        <f aca="false">IF(A27&lt;&gt;"",IF(OR(AF27&lt;&gt;0,AG27&lt;&gt;0),ATAN2(AF27,AG27),0),"")</f>
        <v>-1.22449952660342</v>
      </c>
      <c r="BZ27" s="8" t="n">
        <f aca="false">IF(A27&lt;&gt;"",DEGREES(BY27),"")</f>
        <v>-70.1586548901431</v>
      </c>
      <c r="CA27" s="0" t="n">
        <f aca="false">IF(A27&lt;&gt;"",IF(AND(AI27&lt;Parameters!$B$11,AI27&gt;Parameters!$B$12,AN27&lt;Parameters!$B$11,AN27&gt;Parameters!$B$12,AS27&lt;Parameters!$B$11,AS27&gt;Parameters!$B$12,AX27&lt;Parameters!$B$11,AX27&gt;Parameters!$B$12,BC27&lt;Parameters!$B$11,BC27&gt;Parameters!$B$12,BM27&lt;Parameters!$B$11,BM27&gt;Parameters!$B$12,BR27&lt;Parameters!$B$11,BR27&gt;Parameters!$B$12,BW27&lt;Parameters!$B$11,BW27&gt;Parameters!$B$12),1,0),"")</f>
        <v>1</v>
      </c>
      <c r="CB27" s="0" t="n">
        <f aca="false">IF(A27&lt;&gt;"",IF(OR(AI27&lt;Parameters!$B$12,AI27&gt;Parameters!$B$11),0,1),"")</f>
        <v>1</v>
      </c>
      <c r="CC27" s="0" t="n">
        <f aca="false">IF(A27&lt;&gt;"",IF(OR(AN27&lt;Parameters!$B$12,AN27&gt;Parameters!$B$11),0,1),"")</f>
        <v>1</v>
      </c>
      <c r="CD27" s="0" t="n">
        <f aca="false">IF(A27&lt;&gt;"",IF(OR(AS27&lt;Parameters!$B$12,AS27&gt;Parameters!$B$11),0,1),"")</f>
        <v>1</v>
      </c>
      <c r="CE27" s="0" t="n">
        <f aca="false">IF(A27&lt;&gt;"",IF(OR(AX27&lt;Parameters!$B$12,AX27&gt;Parameters!$B$11),0,1),"")</f>
        <v>1</v>
      </c>
      <c r="CF27" s="0" t="n">
        <f aca="false">IF(A27&lt;&gt;"",IF(OR(BC27&lt;Parameters!$B$12,BC27&gt;Parameters!$B$11),0,1),"")</f>
        <v>1</v>
      </c>
      <c r="CG27" s="0" t="n">
        <f aca="false">IF(A27&lt;&gt;"",IF(OR(BH27&lt;Parameters!$B$12,BH27&gt;Parameters!$B$11),0,1),"")</f>
        <v>1</v>
      </c>
      <c r="CH27" s="0" t="n">
        <f aca="false">IF(A27&lt;&gt;"",IF(OR(BM27&lt;Parameters!$B$12,BM27&gt;Parameters!$B$11),0,1),"")</f>
        <v>1</v>
      </c>
      <c r="CI27" s="0" t="n">
        <f aca="false">IF(A27&lt;&gt;"",IF(OR(BR27&lt;Parameters!$B$12,BR27&gt;Parameters!$B$11),0,1),"")</f>
        <v>1</v>
      </c>
      <c r="CJ27" s="0" t="n">
        <f aca="false">IF(A27&lt;&gt;"",IF(OR(BW27&lt;Parameters!$B$12,BW27&gt;Parameters!$B$11),0,1),"")</f>
        <v>1</v>
      </c>
      <c r="CK27" s="26" t="n">
        <f aca="false">IF(A27&lt;&gt;"",SUM(CB27:CJ27)/9,"")</f>
        <v>1</v>
      </c>
      <c r="CL27" s="0" t="n">
        <f aca="false">IF(A27&lt;&gt;"",CK27*9,"")</f>
        <v>9</v>
      </c>
      <c r="CM27" s="8" t="str">
        <f aca="false">IF(A27&lt;&gt;"",TEXT(B27,CM$2)&amp;" "&amp;TEXT(A27,CM$2),"")</f>
        <v>03 00</v>
      </c>
    </row>
    <row r="28" customFormat="false" ht="15" hidden="false" customHeight="false" outlineLevel="0" collapsed="false">
      <c r="A28" s="0" t="n">
        <f aca="false">IF(OR(B27&lt;Parameters!$K$12,A27&lt;Parameters!$K$12),IF(A27&lt;Parameters!$K$12,A27+1,0),"")</f>
        <v>1</v>
      </c>
      <c r="B28" s="0" t="n">
        <f aca="false">IF(A28&lt;&gt;"",IF(A28=0,B27+1,B27),"")</f>
        <v>3</v>
      </c>
      <c r="C28" s="24" t="n">
        <f aca="false">IF(A28&lt;&gt;"",-_phi*(A28+0.5),"")</f>
        <v>-0.15196080918407</v>
      </c>
      <c r="D28" s="8" t="n">
        <f aca="false">IF(A28&lt;&gt;"",DEGREES(C28),"")</f>
        <v>-8.70671301764002</v>
      </c>
      <c r="E28" s="24" t="n">
        <f aca="false">IF(A28&lt;&gt;"",_phi*(B28+0.5),"")</f>
        <v>0.354575221429495</v>
      </c>
      <c r="F28" s="8" t="n">
        <f aca="false">IF(A28&lt;&gt;"",DEGREES(E28),"")</f>
        <v>20.3156637078267</v>
      </c>
      <c r="G28" s="8" t="n">
        <f aca="false">IF(A28&lt;&gt;"",LOOKUP(A28,h!$A$3:$A$30,h!$D$3:$D$30),"")</f>
        <v>201.809738342108</v>
      </c>
      <c r="H28" s="8" t="n">
        <f aca="false">IF(A28&lt;&gt;"",LOOKUP(B28,h!$A$3:$A$30,h!$D$3:$D$30),"")</f>
        <v>410.662581921502</v>
      </c>
      <c r="I28" s="8" t="n">
        <f aca="false">IF(A28&lt;&gt;"",_zif,"")</f>
        <v>-990</v>
      </c>
      <c r="J28" s="8" t="n">
        <f aca="false">IF(A28&lt;&gt;"",$G28+'v1 Frame'!D$3*COS($C28)+'v1 Frame'!E$3*SIN($C28)*SIN($E28)+'v1 Frame'!F$3*SIN($C28)*COS($E28),"")</f>
        <v>102.586501636015</v>
      </c>
      <c r="K28" s="8" t="n">
        <f aca="false">IF(A28&lt;&gt;"",$H28+'v1 Frame'!E$3*COS($E28)-'v1 Frame'!F$3*SIN($E28),"")</f>
        <v>410.662581921502</v>
      </c>
      <c r="L28" s="8" t="n">
        <f aca="false">IF(A28&lt;&gt;"",$I28-'v1 Frame'!D$3*SIN($C28)+'v1 Frame'!E$3*COS($C28)*SIN($E28)+'v1 Frame'!F$3*COS($C28)*COS($E28),"")</f>
        <v>-1005.19518665784</v>
      </c>
      <c r="M28" s="8" t="n">
        <f aca="false">IF(A28&lt;&gt;"",$G28+'v1 Frame'!G$3*COS($C28)+'v1 Frame'!H$3*SIN($C28)*SIN($E28)+'v1 Frame'!I$3*SIN($C28)*COS($E28),"")</f>
        <v>107.862149516579</v>
      </c>
      <c r="N28" s="8" t="n">
        <f aca="false">IF(A28&lt;&gt;"",$H28+'v1 Frame'!H$3*COS($E28)-'v1 Frame'!I$3*SIN($E28),"")</f>
        <v>316.526814865262</v>
      </c>
      <c r="O28" s="8" t="n">
        <f aca="false">IF(A28&lt;&gt;"",$I28-'v1 Frame'!G$3*SIN($C28)+'v1 Frame'!H$3*COS($C28)*SIN($E28)+'v1 Frame'!I$3*COS($C28)*COS($E28),"")</f>
        <v>-1039.64470479923</v>
      </c>
      <c r="P28" s="8" t="n">
        <f aca="false">IF(A28&lt;&gt;"",$G28+'v1 Frame'!J$3*COS($C28)+'v1 Frame'!K$3*SIN($C28)*SIN($E28)+'v1 Frame'!L$3*SIN($C28)*COS($E28),"")</f>
        <v>207.085386222671</v>
      </c>
      <c r="Q28" s="8" t="n">
        <f aca="false">IF(A28&lt;&gt;"",$H28+'v1 Frame'!K$3*COS($E28)-'v1 Frame'!L$3*SIN($E28),"")</f>
        <v>316.526814865262</v>
      </c>
      <c r="R28" s="8" t="n">
        <f aca="false">IF(A28&lt;&gt;"",$I28-'v1 Frame'!J$3*SIN($C28)+'v1 Frame'!K$3*COS($C28)*SIN($E28)+'v1 Frame'!L$3*COS($C28)*COS($E28),"")</f>
        <v>-1024.44951814138</v>
      </c>
      <c r="S28" s="8" t="n">
        <f aca="false">IF(A28&lt;&gt;"",$G28+'v1 Frame'!M$3*COS($C28)+'v1 Frame'!N$3*SIN($C28)*SIN($E28)+'v1 Frame'!O$3*SIN($C28)*COS($E28),"")</f>
        <v>235.90324775307</v>
      </c>
      <c r="T28" s="8" t="n">
        <f aca="false">IF(A28&lt;&gt;"",$H28+'v1 Frame'!N$3*COS($E28)-'v1 Frame'!O$3*SIN($E28),"")</f>
        <v>481.714946442254</v>
      </c>
      <c r="U28" s="8" t="n">
        <f aca="false">IF(A28&lt;&gt;"",$I28-'v1 Frame'!M$3*SIN($C28)+'v1 Frame'!N$3*COS($C28)*SIN($E28)+'v1 Frame'!O$3*COS($C28)*COS($E28),"")</f>
        <v>-1152.34451624055</v>
      </c>
      <c r="V28" s="8" t="n">
        <f aca="false">IF(A28&lt;&gt;"",$G28+'v1 Frame'!P$3*COS($C28)+'v1 Frame'!Q$3*SIN($C28)*SIN($E28)+'v1 Frame'!R$3*SIN($C28)*COS($E28),"")</f>
        <v>118.63942255496</v>
      </c>
      <c r="W28" s="8" t="n">
        <f aca="false">IF(A28&lt;&gt;"",$H28+'v1 Frame'!Q$3*COS($E28)-'v1 Frame'!R$3*SIN($E28),"")</f>
        <v>481.714946442254</v>
      </c>
      <c r="X28" s="8" t="n">
        <f aca="false">IF(A28&lt;&gt;"",$I28-'v1 Frame'!P$3*SIN($C28)+'v1 Frame'!Q$3*COS($C28)*SIN($E28)+'v1 Frame'!R$3*COS($C28)*COS($E28),"")</f>
        <v>-1170.30246410891</v>
      </c>
      <c r="Y28" s="8" t="n">
        <f aca="false">IF(A28&lt;&gt;"",$G28+'v1 Frame'!S$3*COS($C28)+'v1 Frame'!T$3*SIN($C28)*SIN($E28)+'v1 Frame'!U$3*SIN($C28)*COS($E28),"")</f>
        <v>124.87427914108</v>
      </c>
      <c r="Z28" s="8" t="n">
        <f aca="false">IF(A28&lt;&gt;"",$H28+'v1 Frame'!T$3*COS($E28)-'v1 Frame'!U$3*SIN($E28),"")</f>
        <v>370.463585375788</v>
      </c>
      <c r="AA28" s="8" t="n">
        <f aca="false">IF(A28&lt;&gt;"",$I28-'v1 Frame'!S$3*SIN($C28)+'v1 Frame'!T$3*COS($C28)*SIN($E28)+'v1 Frame'!U$3*COS($C28)*COS($E28),"")</f>
        <v>-1211.01553100327</v>
      </c>
      <c r="AB28" s="8" t="n">
        <f aca="false">IF(A28&lt;&gt;"",$G28+'v1 Frame'!V$3*COS($C28)+'v1 Frame'!W$3*SIN($C28)*SIN($E28)+'v1 Frame'!X$3*SIN($C28)*COS($E28),"")</f>
        <v>242.13810433919</v>
      </c>
      <c r="AC28" s="8" t="n">
        <f aca="false">IF(A28&lt;&gt;"",$H28+'v1 Frame'!W$3*COS($E28)-'v1 Frame'!X$3*SIN($E28),"")</f>
        <v>370.463585375788</v>
      </c>
      <c r="AD28" s="8" t="n">
        <f aca="false">IF(A28&lt;&gt;"",$I28-'v1 Frame'!V$3*SIN($C28)+'v1 Frame'!W$3*COS($C28)*SIN($E28)+'v1 Frame'!X$3*COS($C28)*COS($E28),"")</f>
        <v>-1193.05758313491</v>
      </c>
      <c r="AE28" s="25" t="n">
        <f aca="false">IF(A28&lt;&gt;"",$G28+'v1 Frame'!Y$3*COS($C28)+'v1 Frame'!Z$3*SIN($C28)*SIN($E28)+'v1 Frame'!AA$3*SIN($C28)*COS($E28),"")</f>
        <v>167.612353688209</v>
      </c>
      <c r="AF28" s="25" t="n">
        <f aca="false">IF(A28&lt;&gt;"",$H28+'v1 Frame'!Z$3*COS($E28)-'v1 Frame'!AA$3*SIN($E28),"")</f>
        <v>394.841982151201</v>
      </c>
      <c r="AG28" s="25" t="n">
        <f aca="false">IF(A28&lt;&gt;"",$I28-'v1 Frame'!Y$3*SIN($C28)+'v1 Frame'!Z$3*COS($C28)*SIN($E28)+'v1 Frame'!AA$3*COS($C28)*COS($E28),"")</f>
        <v>-1098.25118801076</v>
      </c>
      <c r="AH28" s="8" t="n">
        <f aca="false">IF(A28&lt;&gt;"",SQRT(SUMSQ(G28:I28)),"")</f>
        <v>1090.62868414513</v>
      </c>
      <c r="AI28" s="8" t="n">
        <f aca="false">IF(A28&lt;&gt;"",IF(AH28&lt;&gt;0,ACOS(I28/AH28),0),"")</f>
        <v>2.70864574236595</v>
      </c>
      <c r="AJ28" s="8" t="n">
        <f aca="false">IF(A28&lt;&gt;"",DEGREES(AI28),"")</f>
        <v>155.193969233649</v>
      </c>
      <c r="AK28" s="8" t="n">
        <f aca="false">IF(A28&lt;&gt;"",IF(OR(G28&lt;&gt;0,H28&lt;&gt;0),ATAN2(G28,H28),0),"")</f>
        <v>1.11403245714655</v>
      </c>
      <c r="AL28" s="8" t="n">
        <f aca="false">IF(A28&lt;&gt;"",DEGREES(AK28),"")</f>
        <v>63.8293580350863</v>
      </c>
      <c r="AM28" s="8" t="n">
        <f aca="false">IF(A28&lt;&gt;"",SQRT(SUMSQ(J28:L28)),"")</f>
        <v>1090.68103026891</v>
      </c>
      <c r="AN28" s="8" t="n">
        <f aca="false">IF(A28&lt;&gt;"",IF(AM28&lt;&gt;0,ACOS(L28/AM28),0),"")</f>
        <v>2.74303468914369</v>
      </c>
      <c r="AO28" s="8" t="n">
        <f aca="false">IF(A28&lt;&gt;"",DEGREES(AN28),"")</f>
        <v>157.164310745913</v>
      </c>
      <c r="AP28" s="8" t="n">
        <f aca="false">IF(A28&lt;&gt;"",IF(OR(J28&lt;&gt;0,K28&lt;&gt;0),ATAN2(J28,K28),0),"")</f>
        <v>1.32599905760188</v>
      </c>
      <c r="AQ28" s="8" t="n">
        <f aca="false">IF(A28&lt;&gt;"",DEGREES(AP28),"")</f>
        <v>75.9741496389123</v>
      </c>
      <c r="AR28" s="8" t="n">
        <f aca="false">IF(A28&lt;&gt;"",SQRT(SUMSQ(M28:O28)),"")</f>
        <v>1092.10099351853</v>
      </c>
      <c r="AS28" s="8" t="n">
        <f aca="false">IF(A28&lt;&gt;"",IF(AR28&lt;&gt;0,ACOS(O28/AR28),0),"")</f>
        <v>2.83039505043939</v>
      </c>
      <c r="AT28" s="8" t="n">
        <f aca="false">IF(A28&lt;&gt;"",DEGREES(AS28),"")</f>
        <v>162.169690744895</v>
      </c>
      <c r="AU28" s="8" t="n">
        <f aca="false">IF(A28&lt;&gt;"",IF(OR(M28&lt;&gt;0,N28&lt;&gt;0),ATAN2(M28,N28),0),"")</f>
        <v>1.24236973263779</v>
      </c>
      <c r="AV28" s="8" t="n">
        <f aca="false">IF(A28&lt;&gt;"",DEGREES(AU28),"")</f>
        <v>71.1825422749421</v>
      </c>
      <c r="AW28" s="8" t="n">
        <f aca="false">IF(A28&lt;&gt;"",SQRT(SUMSQ(P28:R28)),"")</f>
        <v>1092.04871545909</v>
      </c>
      <c r="AX28" s="8" t="n">
        <f aca="false">IF(A28&lt;&gt;"",IF(AW28&lt;&gt;0,ACOS(R28/AW28),0),"")</f>
        <v>2.78789603375974</v>
      </c>
      <c r="AY28" s="8" t="n">
        <f aca="false">IF(A28&lt;&gt;"",DEGREES(AX28),"")</f>
        <v>159.734676455695</v>
      </c>
      <c r="AZ28" s="8" t="n">
        <f aca="false">IF(A28&lt;&gt;"",IF(OR(P28&lt;&gt;0,Q28&lt;&gt;0),ATAN2(P28,Q28),0),"")</f>
        <v>0.991444257625235</v>
      </c>
      <c r="BA28" s="8" t="n">
        <f aca="false">IF(A28&lt;&gt;"",DEGREES(AZ28),"")</f>
        <v>56.8055715844071</v>
      </c>
      <c r="BB28" s="8" t="n">
        <f aca="false">IF(A28&lt;&gt;"",SQRT(SUMSQ(S28:U28)),"")</f>
        <v>1271.06157051339</v>
      </c>
      <c r="BC28" s="8" t="n">
        <f aca="false">IF(A28&lt;&gt;"",IF(BB28&lt;&gt;0,ACOS(U28/BB28),0),"")</f>
        <v>2.70595246855858</v>
      </c>
      <c r="BD28" s="8" t="n">
        <f aca="false">IF(A28&lt;&gt;"",DEGREES(BC28),"")</f>
        <v>155.039656011413</v>
      </c>
      <c r="BE28" s="8" t="n">
        <f aca="false">IF(A28&lt;&gt;"",IF(OR(S28&lt;&gt;0,T28&lt;&gt;0),ATAN2(S28,T28),0),"")</f>
        <v>1.11541016340683</v>
      </c>
      <c r="BF28" s="8" t="n">
        <f aca="false">IF(A28&lt;&gt;"",DEGREES(BE28),"")</f>
        <v>63.9082947892087</v>
      </c>
      <c r="BG28" s="8" t="n">
        <f aca="false">IF(A28&lt;&gt;"",SQRT(SUMSQ(V28:X28)),"")</f>
        <v>1271.11465246429</v>
      </c>
      <c r="BH28" s="8" t="n">
        <f aca="false">IF(A28&lt;&gt;"",IF(BG28&lt;&gt;0,ACOS(X28/BG28),0),"")</f>
        <v>2.74064086497345</v>
      </c>
      <c r="BI28" s="8" t="n">
        <f aca="false">IF(A28&lt;&gt;"",DEGREES(BH28),"")</f>
        <v>157.027154724062</v>
      </c>
      <c r="BJ28" s="8" t="n">
        <f aca="false">IF(A28&lt;&gt;"",IF(OR(V28&lt;&gt;0,W28&lt;&gt;0),ATAN2(V28,W28),0),"")</f>
        <v>1.32931667602858</v>
      </c>
      <c r="BK28" s="8" t="n">
        <f aca="false">IF(A28&lt;&gt;"",DEGREES(BJ28),"")</f>
        <v>76.1642351727971</v>
      </c>
      <c r="BL28" s="8" t="n">
        <f aca="false">IF(A28&lt;&gt;"",SQRT(SUMSQ(Y28:AA28)),"")</f>
        <v>1272.55470216868</v>
      </c>
      <c r="BM28" s="8" t="n">
        <f aca="false">IF(A28&lt;&gt;"",IF(BL28&lt;&gt;0,ACOS(AA28/BL28),0),"")</f>
        <v>2.8293311275307</v>
      </c>
      <c r="BN28" s="8" t="n">
        <f aca="false">IF(A28&lt;&gt;"",DEGREES(BM28),"")</f>
        <v>162.1087324525</v>
      </c>
      <c r="BO28" s="8" t="n">
        <f aca="false">IF(A28&lt;&gt;"",IF(OR(Y28&lt;&gt;0,Z28&lt;&gt;0),ATAN2(Y28,Z28),0),"")</f>
        <v>1.24568141585975</v>
      </c>
      <c r="BP28" s="8" t="n">
        <f aca="false">IF(A28&lt;&gt;"",DEGREES(BO28),"")</f>
        <v>71.3722877466445</v>
      </c>
      <c r="BQ28" s="8" t="n">
        <f aca="false">IF(A28&lt;&gt;"",SQRT(SUMSQ(AB28:AD28)),"")</f>
        <v>1272.50168028894</v>
      </c>
      <c r="BR28" s="8" t="n">
        <f aca="false">IF(A28&lt;&gt;"",IF(BQ28&lt;&gt;0,ACOS(AD28/BQ28),0),"")</f>
        <v>2.78636855827723</v>
      </c>
      <c r="BS28" s="8" t="n">
        <f aca="false">IF(A28&lt;&gt;"",DEGREES(BR28),"")</f>
        <v>159.647158557237</v>
      </c>
      <c r="BT28" s="8" t="n">
        <f aca="false">IF(A28&lt;&gt;"",IF(OR(AB28&lt;&gt;0,AC28&lt;&gt;0),ATAN2(AB28,AC28),0),"")</f>
        <v>0.991888639602747</v>
      </c>
      <c r="BU28" s="8" t="n">
        <f aca="false">IF(A28&lt;&gt;"",DEGREES(BT28),"")</f>
        <v>56.8310327962101</v>
      </c>
      <c r="BV28" s="8" t="n">
        <f aca="false">IF(A28&lt;&gt;"",SQRT(SUMSQ(AE28:AG28)),"")</f>
        <v>1179.04612460456</v>
      </c>
      <c r="BW28" s="8" t="n">
        <f aca="false">IF(A28&lt;&gt;"",IF(BV28&lt;&gt;0,ACOS(AG28/BV28),0),"")</f>
        <v>2.769240853132</v>
      </c>
      <c r="BX28" s="8" t="n">
        <f aca="false">IF(A28&lt;&gt;"",DEGREES(BW28),"")</f>
        <v>158.665813339671</v>
      </c>
      <c r="BY28" s="8" t="n">
        <f aca="false">IF(A28&lt;&gt;"",IF(OR(AF28&lt;&gt;0,AG28&lt;&gt;0),ATAN2(AF28,AG28),0),"")</f>
        <v>-1.22566677646826</v>
      </c>
      <c r="BZ28" s="8" t="n">
        <f aca="false">IF(A28&lt;&gt;"",DEGREES(BY28),"")</f>
        <v>-70.2255333810359</v>
      </c>
      <c r="CA28" s="0" t="n">
        <f aca="false">IF(A28&lt;&gt;"",IF(AND(AI28&lt;Parameters!$B$11,AI28&gt;Parameters!$B$12,AN28&lt;Parameters!$B$11,AN28&gt;Parameters!$B$12,AS28&lt;Parameters!$B$11,AS28&gt;Parameters!$B$12,AX28&lt;Parameters!$B$11,AX28&gt;Parameters!$B$12,BC28&lt;Parameters!$B$11,BC28&gt;Parameters!$B$12,BM28&lt;Parameters!$B$11,BM28&gt;Parameters!$B$12,BR28&lt;Parameters!$B$11,BR28&gt;Parameters!$B$12,BW28&lt;Parameters!$B$11,BW28&gt;Parameters!$B$12),1,0),"")</f>
        <v>1</v>
      </c>
      <c r="CB28" s="0" t="n">
        <f aca="false">IF(A28&lt;&gt;"",IF(OR(AI28&lt;Parameters!$B$12,AI28&gt;Parameters!$B$11),0,1),"")</f>
        <v>1</v>
      </c>
      <c r="CC28" s="0" t="n">
        <f aca="false">IF(A28&lt;&gt;"",IF(OR(AN28&lt;Parameters!$B$12,AN28&gt;Parameters!$B$11),0,1),"")</f>
        <v>1</v>
      </c>
      <c r="CD28" s="0" t="n">
        <f aca="false">IF(A28&lt;&gt;"",IF(OR(AS28&lt;Parameters!$B$12,AS28&gt;Parameters!$B$11),0,1),"")</f>
        <v>1</v>
      </c>
      <c r="CE28" s="0" t="n">
        <f aca="false">IF(A28&lt;&gt;"",IF(OR(AX28&lt;Parameters!$B$12,AX28&gt;Parameters!$B$11),0,1),"")</f>
        <v>1</v>
      </c>
      <c r="CF28" s="0" t="n">
        <f aca="false">IF(A28&lt;&gt;"",IF(OR(BC28&lt;Parameters!$B$12,BC28&gt;Parameters!$B$11),0,1),"")</f>
        <v>1</v>
      </c>
      <c r="CG28" s="0" t="n">
        <f aca="false">IF(A28&lt;&gt;"",IF(OR(BH28&lt;Parameters!$B$12,BH28&gt;Parameters!$B$11),0,1),"")</f>
        <v>1</v>
      </c>
      <c r="CH28" s="0" t="n">
        <f aca="false">IF(A28&lt;&gt;"",IF(OR(BM28&lt;Parameters!$B$12,BM28&gt;Parameters!$B$11),0,1),"")</f>
        <v>1</v>
      </c>
      <c r="CI28" s="0" t="n">
        <f aca="false">IF(A28&lt;&gt;"",IF(OR(BR28&lt;Parameters!$B$12,BR28&gt;Parameters!$B$11),0,1),"")</f>
        <v>1</v>
      </c>
      <c r="CJ28" s="0" t="n">
        <f aca="false">IF(A28&lt;&gt;"",IF(OR(BW28&lt;Parameters!$B$12,BW28&gt;Parameters!$B$11),0,1),"")</f>
        <v>1</v>
      </c>
      <c r="CK28" s="26" t="n">
        <f aca="false">IF(A28&lt;&gt;"",SUM(CB28:CJ28)/9,"")</f>
        <v>1</v>
      </c>
      <c r="CL28" s="0" t="n">
        <f aca="false">IF(A28&lt;&gt;"",CK28*9,"")</f>
        <v>9</v>
      </c>
      <c r="CM28" s="8" t="str">
        <f aca="false">IF(A28&lt;&gt;"",TEXT(B28,CM$2)&amp;" "&amp;TEXT(A28,CM$2),"")</f>
        <v>03 01</v>
      </c>
    </row>
    <row r="29" customFormat="false" ht="15" hidden="false" customHeight="false" outlineLevel="0" collapsed="false">
      <c r="A29" s="0" t="n">
        <f aca="false">IF(OR(B28&lt;Parameters!$K$12,A28&lt;Parameters!$K$12),IF(A28&lt;Parameters!$K$12,A28+1,0),"")</f>
        <v>2</v>
      </c>
      <c r="B29" s="0" t="n">
        <f aca="false">IF(A29&lt;&gt;"",IF(A29=0,B28+1,B28),"")</f>
        <v>3</v>
      </c>
      <c r="C29" s="24" t="n">
        <f aca="false">IF(A29&lt;&gt;"",-_phi*(A29+0.5),"")</f>
        <v>-0.253268015306782</v>
      </c>
      <c r="D29" s="8" t="n">
        <f aca="false">IF(A29&lt;&gt;"",DEGREES(C29),"")</f>
        <v>-14.5111883627334</v>
      </c>
      <c r="E29" s="24" t="n">
        <f aca="false">IF(A29&lt;&gt;"",_phi*(B29+0.5),"")</f>
        <v>0.354575221429495</v>
      </c>
      <c r="F29" s="8" t="n">
        <f aca="false">IF(A29&lt;&gt;"",DEGREES(E29),"")</f>
        <v>20.3156637078267</v>
      </c>
      <c r="G29" s="8" t="n">
        <f aca="false">IF(A29&lt;&gt;"",LOOKUP(A29,h!$A$3:$A$30,h!$D$3:$D$30),"")</f>
        <v>304.869282548227</v>
      </c>
      <c r="H29" s="8" t="n">
        <f aca="false">IF(A29&lt;&gt;"",LOOKUP(B29,h!$A$3:$A$30,h!$D$3:$D$30),"")</f>
        <v>410.662581921502</v>
      </c>
      <c r="I29" s="8" t="n">
        <f aca="false">IF(A29&lt;&gt;"",_zif,"")</f>
        <v>-990</v>
      </c>
      <c r="J29" s="8" t="n">
        <f aca="false">IF(A29&lt;&gt;"",$G29+'v1 Frame'!D$3*COS($C29)+'v1 Frame'!E$3*SIN($C29)*SIN($E29)+'v1 Frame'!F$3*SIN($C29)*COS($E29),"")</f>
        <v>207.691532103797</v>
      </c>
      <c r="K29" s="8" t="n">
        <f aca="false">IF(A29&lt;&gt;"",$H29+'v1 Frame'!E$3*COS($E29)-'v1 Frame'!F$3*SIN($E29),"")</f>
        <v>410.662581921502</v>
      </c>
      <c r="L29" s="8" t="n">
        <f aca="false">IF(A29&lt;&gt;"",$I29-'v1 Frame'!D$3*SIN($C29)+'v1 Frame'!E$3*COS($C29)*SIN($E29)+'v1 Frame'!F$3*COS($C29)*COS($E29),"")</f>
        <v>-1015.15212155187</v>
      </c>
      <c r="M29" s="8" t="n">
        <f aca="false">IF(A29&lt;&gt;"",$G29+'v1 Frame'!G$3*COS($C29)+'v1 Frame'!H$3*SIN($C29)*SIN($E29)+'v1 Frame'!I$3*SIN($C29)*COS($E29),"")</f>
        <v>216.424148539824</v>
      </c>
      <c r="N29" s="8" t="n">
        <f aca="false">IF(A29&lt;&gt;"",$H29+'v1 Frame'!H$3*COS($E29)-'v1 Frame'!I$3*SIN($E29),"")</f>
        <v>316.526814865262</v>
      </c>
      <c r="O29" s="8" t="n">
        <f aca="false">IF(A29&lt;&gt;"",$I29-'v1 Frame'!G$3*SIN($C29)+'v1 Frame'!H$3*COS($C29)*SIN($E29)+'v1 Frame'!I$3*COS($C29)*COS($E29),"")</f>
        <v>-1048.89146314169</v>
      </c>
      <c r="P29" s="8" t="n">
        <f aca="false">IF(A29&lt;&gt;"",$G29+'v1 Frame'!J$3*COS($C29)+'v1 Frame'!K$3*SIN($C29)*SIN($E29)+'v1 Frame'!L$3*SIN($C29)*COS($E29),"")</f>
        <v>313.601898984254</v>
      </c>
      <c r="Q29" s="8" t="n">
        <f aca="false">IF(A29&lt;&gt;"",$H29+'v1 Frame'!K$3*COS($E29)-'v1 Frame'!L$3*SIN($E29),"")</f>
        <v>316.526814865262</v>
      </c>
      <c r="R29" s="8" t="n">
        <f aca="false">IF(A29&lt;&gt;"",$I29-'v1 Frame'!J$3*SIN($C29)+'v1 Frame'!K$3*COS($C29)*SIN($E29)+'v1 Frame'!L$3*COS($C29)*COS($E29),"")</f>
        <v>-1023.73934158982</v>
      </c>
      <c r="S29" s="8" t="n">
        <f aca="false">IF(A29&lt;&gt;"",$G29+'v1 Frame'!M$3*COS($C29)+'v1 Frame'!N$3*SIN($C29)*SIN($E29)+'v1 Frame'!O$3*SIN($C29)*COS($E29),"")</f>
        <v>355.206539501686</v>
      </c>
      <c r="T29" s="8" t="n">
        <f aca="false">IF(A29&lt;&gt;"",$H29+'v1 Frame'!N$3*COS($E29)-'v1 Frame'!O$3*SIN($E29),"")</f>
        <v>481.714946442254</v>
      </c>
      <c r="U29" s="8" t="n">
        <f aca="false">IF(A29&lt;&gt;"",$I29-'v1 Frame'!M$3*SIN($C29)+'v1 Frame'!N$3*COS($C29)*SIN($E29)+'v1 Frame'!O$3*COS($C29)*COS($E29),"")</f>
        <v>-1148.06413223668</v>
      </c>
      <c r="V29" s="8" t="n">
        <f aca="false">IF(A29&lt;&gt;"",$G29+'v1 Frame'!P$3*COS($C29)+'v1 Frame'!Q$3*SIN($C29)*SIN($E29)+'v1 Frame'!R$3*SIN($C29)*COS($E29),"")</f>
        <v>240.360107158268</v>
      </c>
      <c r="W29" s="8" t="n">
        <f aca="false">IF(A29&lt;&gt;"",$H29+'v1 Frame'!Q$3*COS($E29)-'v1 Frame'!R$3*SIN($E29),"")</f>
        <v>481.714946442254</v>
      </c>
      <c r="X29" s="8" t="n">
        <f aca="false">IF(A29&lt;&gt;"",$I29-'v1 Frame'!P$3*SIN($C29)+'v1 Frame'!Q$3*COS($C29)*SIN($E29)+'v1 Frame'!R$3*COS($C29)*COS($E29),"")</f>
        <v>-1177.78936679798</v>
      </c>
      <c r="Y29" s="8" t="n">
        <f aca="false">IF(A29&lt;&gt;"",$G29+'v1 Frame'!S$3*COS($C29)+'v1 Frame'!T$3*SIN($C29)*SIN($E29)+'v1 Frame'!U$3*SIN($C29)*COS($E29),"")</f>
        <v>250.680472037209</v>
      </c>
      <c r="Z29" s="8" t="n">
        <f aca="false">IF(A29&lt;&gt;"",$H29+'v1 Frame'!T$3*COS($E29)-'v1 Frame'!U$3*SIN($E29),"")</f>
        <v>370.463585375788</v>
      </c>
      <c r="AA29" s="8" t="n">
        <f aca="false">IF(A29&lt;&gt;"",$I29-'v1 Frame'!S$3*SIN($C29)+'v1 Frame'!T$3*COS($C29)*SIN($E29)+'v1 Frame'!U$3*COS($C29)*COS($E29),"")</f>
        <v>-1217.6631341314</v>
      </c>
      <c r="AB29" s="8" t="n">
        <f aca="false">IF(A29&lt;&gt;"",$G29+'v1 Frame'!V$3*COS($C29)+'v1 Frame'!W$3*SIN($C29)*SIN($E29)+'v1 Frame'!X$3*SIN($C29)*COS($E29),"")</f>
        <v>365.526904380627</v>
      </c>
      <c r="AC29" s="8" t="n">
        <f aca="false">IF(A29&lt;&gt;"",$H29+'v1 Frame'!W$3*COS($E29)-'v1 Frame'!X$3*SIN($E29),"")</f>
        <v>370.463585375788</v>
      </c>
      <c r="AD29" s="8" t="n">
        <f aca="false">IF(A29&lt;&gt;"",$I29-'v1 Frame'!V$3*SIN($C29)+'v1 Frame'!W$3*COS($C29)*SIN($E29)+'v1 Frame'!X$3*COS($C29)*COS($E29),"")</f>
        <v>-1187.9378995701</v>
      </c>
      <c r="AE29" s="25" t="n">
        <f aca="false">IF(A29&lt;&gt;"",$G29+'v1 Frame'!Y$3*COS($C29)+'v1 Frame'!Z$3*SIN($C29)*SIN($E29)+'v1 Frame'!AA$3*SIN($C29)*COS($E29),"")</f>
        <v>281.795110656736</v>
      </c>
      <c r="AF29" s="25" t="n">
        <f aca="false">IF(A29&lt;&gt;"",$H29+'v1 Frame'!Z$3*COS($E29)-'v1 Frame'!AA$3*SIN($E29),"")</f>
        <v>394.841982151201</v>
      </c>
      <c r="AG29" s="25" t="n">
        <f aca="false">IF(A29&lt;&gt;"",$I29-'v1 Frame'!Y$3*SIN($C29)+'v1 Frame'!Z$3*COS($C29)*SIN($E29)+'v1 Frame'!AA$3*COS($C29)*COS($E29),"")</f>
        <v>-1101.15468237744</v>
      </c>
      <c r="AH29" s="8" t="n">
        <f aca="false">IF(A29&lt;&gt;"",SQRT(SUMSQ(G29:I29)),"")</f>
        <v>1114.31101386996</v>
      </c>
      <c r="AI29" s="8" t="n">
        <f aca="false">IF(A29&lt;&gt;"",IF(AH29&lt;&gt;0,ACOS(I29/AH29),0),"")</f>
        <v>2.66473446694609</v>
      </c>
      <c r="AJ29" s="8" t="n">
        <f aca="false">IF(A29&lt;&gt;"",DEGREES(AI29),"")</f>
        <v>152.678038479054</v>
      </c>
      <c r="AK29" s="8" t="n">
        <f aca="false">IF(A29&lt;&gt;"",IF(OR(G29&lt;&gt;0,H29&lt;&gt;0),ATAN2(G29,H29),0),"")</f>
        <v>0.932187377849082</v>
      </c>
      <c r="AL29" s="8" t="n">
        <f aca="false">IF(A29&lt;&gt;"",DEGREES(AK29),"")</f>
        <v>53.4104024661194</v>
      </c>
      <c r="AM29" s="8" t="n">
        <f aca="false">IF(A29&lt;&gt;"",SQRT(SUMSQ(J29:L29)),"")</f>
        <v>1114.59111722161</v>
      </c>
      <c r="AN29" s="8" t="n">
        <f aca="false">IF(A29&lt;&gt;"",IF(AM29&lt;&gt;0,ACOS(L29/AM29),0),"")</f>
        <v>2.7159760659015</v>
      </c>
      <c r="AO29" s="8" t="n">
        <f aca="false">IF(A29&lt;&gt;"",DEGREES(AN29),"")</f>
        <v>155.613965834701</v>
      </c>
      <c r="AP29" s="8" t="n">
        <f aca="false">IF(A29&lt;&gt;"",IF(OR(J29&lt;&gt;0,K29&lt;&gt;0),ATAN2(J29,K29),0),"")</f>
        <v>1.10256137806236</v>
      </c>
      <c r="AQ29" s="8" t="n">
        <f aca="false">IF(A29&lt;&gt;"",DEGREES(AP29),"")</f>
        <v>63.1721136171013</v>
      </c>
      <c r="AR29" s="8" t="n">
        <f aca="false">IF(A29&lt;&gt;"",SQRT(SUMSQ(M29:O29)),"")</f>
        <v>1116.78195636008</v>
      </c>
      <c r="AS29" s="8" t="n">
        <f aca="false">IF(A29&lt;&gt;"",IF(AR29&lt;&gt;0,ACOS(O29/AR29),0),"")</f>
        <v>2.79111500121453</v>
      </c>
      <c r="AT29" s="8" t="n">
        <f aca="false">IF(A29&lt;&gt;"",DEGREES(AS29),"")</f>
        <v>159.919109705244</v>
      </c>
      <c r="AU29" s="8" t="n">
        <f aca="false">IF(A29&lt;&gt;"",IF(OR(M29&lt;&gt;0,N29&lt;&gt;0),ATAN2(M29,N29),0),"")</f>
        <v>0.971062144375811</v>
      </c>
      <c r="AV29" s="8" t="n">
        <f aca="false">IF(A29&lt;&gt;"",DEGREES(AU29),"")</f>
        <v>55.6377625176574</v>
      </c>
      <c r="AW29" s="8" t="n">
        <f aca="false">IF(A29&lt;&gt;"",SQRT(SUMSQ(P29:R29)),"")</f>
        <v>1116.50240263693</v>
      </c>
      <c r="AX29" s="8" t="n">
        <f aca="false">IF(A29&lt;&gt;"",IF(AW29&lt;&gt;0,ACOS(R29/AW29),0),"")</f>
        <v>2.73108006631362</v>
      </c>
      <c r="AY29" s="8" t="n">
        <f aca="false">IF(A29&lt;&gt;"",DEGREES(AX29),"")</f>
        <v>156.479361312079</v>
      </c>
      <c r="AZ29" s="8" t="n">
        <f aca="false">IF(A29&lt;&gt;"",IF(OR(P29&lt;&gt;0,Q29&lt;&gt;0),ATAN2(P29,Q29),0),"")</f>
        <v>0.790039905330758</v>
      </c>
      <c r="BA29" s="8" t="n">
        <f aca="false">IF(A29&lt;&gt;"",DEGREES(AZ29),"")</f>
        <v>45.2659522223675</v>
      </c>
      <c r="BB29" s="8" t="n">
        <f aca="false">IF(A29&lt;&gt;"",SQRT(SUMSQ(S29:U29)),"")</f>
        <v>1294.70932145365</v>
      </c>
      <c r="BC29" s="8" t="n">
        <f aca="false">IF(A29&lt;&gt;"",IF(BB29&lt;&gt;0,ACOS(U29/BB29),0),"")</f>
        <v>2.66103018877567</v>
      </c>
      <c r="BD29" s="8" t="n">
        <f aca="false">IF(A29&lt;&gt;"",DEGREES(BC29),"")</f>
        <v>152.465798973747</v>
      </c>
      <c r="BE29" s="8" t="n">
        <f aca="false">IF(A29&lt;&gt;"",IF(OR(S29&lt;&gt;0,T29&lt;&gt;0),ATAN2(S29,T29),0),"")</f>
        <v>0.935421638507012</v>
      </c>
      <c r="BF29" s="8" t="n">
        <f aca="false">IF(A29&lt;&gt;"",DEGREES(BE29),"")</f>
        <v>53.5957119516639</v>
      </c>
      <c r="BG29" s="8" t="n">
        <f aca="false">IF(A29&lt;&gt;"",SQRT(SUMSQ(V29:X29)),"")</f>
        <v>1294.99423291433</v>
      </c>
      <c r="BH29" s="8" t="n">
        <f aca="false">IF(A29&lt;&gt;"",IF(BG29&lt;&gt;0,ACOS(X29/BG29),0),"")</f>
        <v>2.71286137004207</v>
      </c>
      <c r="BI29" s="8" t="n">
        <f aca="false">IF(A29&lt;&gt;"",DEGREES(BH29),"")</f>
        <v>155.435506907489</v>
      </c>
      <c r="BJ29" s="8" t="n">
        <f aca="false">IF(A29&lt;&gt;"",IF(OR(V29&lt;&gt;0,W29&lt;&gt;0),ATAN2(V29,W29),0),"")</f>
        <v>1.10797505120712</v>
      </c>
      <c r="BK29" s="8" t="n">
        <f aca="false">IF(A29&lt;&gt;"",DEGREES(BJ29),"")</f>
        <v>63.4822942399594</v>
      </c>
      <c r="BL29" s="8" t="n">
        <f aca="false">IF(A29&lt;&gt;"",SQRT(SUMSQ(Y29:AA29)),"")</f>
        <v>1297.22298598698</v>
      </c>
      <c r="BM29" s="8" t="n">
        <f aca="false">IF(A29&lt;&gt;"",IF(BL29&lt;&gt;0,ACOS(AA29/BL29),0),"")</f>
        <v>2.78954642970017</v>
      </c>
      <c r="BN29" s="8" t="n">
        <f aca="false">IF(A29&lt;&gt;"",DEGREES(BM29),"")</f>
        <v>159.829237177607</v>
      </c>
      <c r="BO29" s="8" t="n">
        <f aca="false">IF(A29&lt;&gt;"",IF(OR(Y29&lt;&gt;0,Z29&lt;&gt;0),ATAN2(Y29,Z29),0),"")</f>
        <v>0.975902352792756</v>
      </c>
      <c r="BP29" s="8" t="n">
        <f aca="false">IF(A29&lt;&gt;"",DEGREES(BO29),"")</f>
        <v>55.915086031912</v>
      </c>
      <c r="BQ29" s="8" t="n">
        <f aca="false">IF(A29&lt;&gt;"",SQRT(SUMSQ(AB29:AD29)),"")</f>
        <v>1296.93856413887</v>
      </c>
      <c r="BR29" s="8" t="n">
        <f aca="false">IF(A29&lt;&gt;"",IF(BQ29&lt;&gt;0,ACOS(AD29/BQ29),0),"")</f>
        <v>2.72867873091837</v>
      </c>
      <c r="BS29" s="8" t="n">
        <f aca="false">IF(A29&lt;&gt;"",DEGREES(BR29),"")</f>
        <v>156.341774928737</v>
      </c>
      <c r="BT29" s="8" t="n">
        <f aca="false">IF(A29&lt;&gt;"",IF(OR(AB29&lt;&gt;0,AC29&lt;&gt;0),ATAN2(AB29,AC29),0),"")</f>
        <v>0.792105596483133</v>
      </c>
      <c r="BU29" s="8" t="n">
        <f aca="false">IF(A29&lt;&gt;"",DEGREES(BT29),"")</f>
        <v>45.3843076071761</v>
      </c>
      <c r="BV29" s="8" t="n">
        <f aca="false">IF(A29&lt;&gt;"",SQRT(SUMSQ(AE29:AG29)),"")</f>
        <v>1203.26651652113</v>
      </c>
      <c r="BW29" s="8" t="n">
        <f aca="false">IF(A29&lt;&gt;"",IF(BV29&lt;&gt;0,ACOS(AG29/BV29),0),"")</f>
        <v>2.72664595058594</v>
      </c>
      <c r="BX29" s="8" t="n">
        <f aca="false">IF(A29&lt;&gt;"",DEGREES(BW29),"")</f>
        <v>156.225305195011</v>
      </c>
      <c r="BY29" s="8" t="n">
        <f aca="false">IF(A29&lt;&gt;"",IF(OR(AF29&lt;&gt;0,AG29&lt;&gt;0),ATAN2(AF29,AG29),0),"")</f>
        <v>-1.22650649498985</v>
      </c>
      <c r="BZ29" s="8" t="n">
        <f aca="false">IF(A29&lt;&gt;"",DEGREES(BY29),"")</f>
        <v>-70.2736457083018</v>
      </c>
      <c r="CA29" s="0" t="n">
        <f aca="false">IF(A29&lt;&gt;"",IF(AND(AI29&lt;Parameters!$B$11,AI29&gt;Parameters!$B$12,AN29&lt;Parameters!$B$11,AN29&gt;Parameters!$B$12,AS29&lt;Parameters!$B$11,AS29&gt;Parameters!$B$12,AX29&lt;Parameters!$B$11,AX29&gt;Parameters!$B$12,BC29&lt;Parameters!$B$11,BC29&gt;Parameters!$B$12,BM29&lt;Parameters!$B$11,BM29&gt;Parameters!$B$12,BR29&lt;Parameters!$B$11,BR29&gt;Parameters!$B$12,BW29&lt;Parameters!$B$11,BW29&gt;Parameters!$B$12),1,0),"")</f>
        <v>1</v>
      </c>
      <c r="CB29" s="0" t="n">
        <f aca="false">IF(A29&lt;&gt;"",IF(OR(AI29&lt;Parameters!$B$12,AI29&gt;Parameters!$B$11),0,1),"")</f>
        <v>1</v>
      </c>
      <c r="CC29" s="0" t="n">
        <f aca="false">IF(A29&lt;&gt;"",IF(OR(AN29&lt;Parameters!$B$12,AN29&gt;Parameters!$B$11),0,1),"")</f>
        <v>1</v>
      </c>
      <c r="CD29" s="0" t="n">
        <f aca="false">IF(A29&lt;&gt;"",IF(OR(AS29&lt;Parameters!$B$12,AS29&gt;Parameters!$B$11),0,1),"")</f>
        <v>1</v>
      </c>
      <c r="CE29" s="0" t="n">
        <f aca="false">IF(A29&lt;&gt;"",IF(OR(AX29&lt;Parameters!$B$12,AX29&gt;Parameters!$B$11),0,1),"")</f>
        <v>1</v>
      </c>
      <c r="CF29" s="0" t="n">
        <f aca="false">IF(A29&lt;&gt;"",IF(OR(BC29&lt;Parameters!$B$12,BC29&gt;Parameters!$B$11),0,1),"")</f>
        <v>1</v>
      </c>
      <c r="CG29" s="0" t="n">
        <f aca="false">IF(A29&lt;&gt;"",IF(OR(BH29&lt;Parameters!$B$12,BH29&gt;Parameters!$B$11),0,1),"")</f>
        <v>1</v>
      </c>
      <c r="CH29" s="0" t="n">
        <f aca="false">IF(A29&lt;&gt;"",IF(OR(BM29&lt;Parameters!$B$12,BM29&gt;Parameters!$B$11),0,1),"")</f>
        <v>1</v>
      </c>
      <c r="CI29" s="0" t="n">
        <f aca="false">IF(A29&lt;&gt;"",IF(OR(BR29&lt;Parameters!$B$12,BR29&gt;Parameters!$B$11),0,1),"")</f>
        <v>1</v>
      </c>
      <c r="CJ29" s="0" t="n">
        <f aca="false">IF(A29&lt;&gt;"",IF(OR(BW29&lt;Parameters!$B$12,BW29&gt;Parameters!$B$11),0,1),"")</f>
        <v>1</v>
      </c>
      <c r="CK29" s="26" t="n">
        <f aca="false">IF(A29&lt;&gt;"",SUM(CB29:CJ29)/9,"")</f>
        <v>1</v>
      </c>
      <c r="CL29" s="0" t="n">
        <f aca="false">IF(A29&lt;&gt;"",CK29*9,"")</f>
        <v>9</v>
      </c>
      <c r="CM29" s="8" t="str">
        <f aca="false">IF(A29&lt;&gt;"",TEXT(B29,CM$2)&amp;" "&amp;TEXT(A29,CM$2),"")</f>
        <v>03 02</v>
      </c>
    </row>
    <row r="30" customFormat="false" ht="15" hidden="false" customHeight="false" outlineLevel="0" collapsed="false">
      <c r="A30" s="0" t="n">
        <f aca="false">IF(OR(B29&lt;Parameters!$K$12,A29&lt;Parameters!$K$12),IF(A29&lt;Parameters!$K$12,A29+1,0),"")</f>
        <v>3</v>
      </c>
      <c r="B30" s="0" t="n">
        <f aca="false">IF(A30&lt;&gt;"",IF(A30=0,B29+1,B29),"")</f>
        <v>3</v>
      </c>
      <c r="C30" s="24" t="n">
        <f aca="false">IF(A30&lt;&gt;"",-_phi*(A30+0.5),"")</f>
        <v>-0.354575221429495</v>
      </c>
      <c r="D30" s="8" t="n">
        <f aca="false">IF(A30&lt;&gt;"",DEGREES(C30),"")</f>
        <v>-20.3156637078267</v>
      </c>
      <c r="E30" s="24" t="n">
        <f aca="false">IF(A30&lt;&gt;"",_phi*(B30+0.5),"")</f>
        <v>0.354575221429495</v>
      </c>
      <c r="F30" s="8" t="n">
        <f aca="false">IF(A30&lt;&gt;"",DEGREES(E30),"")</f>
        <v>20.3156637078267</v>
      </c>
      <c r="G30" s="8" t="n">
        <f aca="false">IF(A30&lt;&gt;"",LOOKUP(A30,h!$A$3:$A$30,h!$D$3:$D$30),"")</f>
        <v>410.662581921502</v>
      </c>
      <c r="H30" s="8" t="n">
        <f aca="false">IF(A30&lt;&gt;"",LOOKUP(B30,h!$A$3:$A$30,h!$D$3:$D$30),"")</f>
        <v>410.662581921502</v>
      </c>
      <c r="I30" s="8" t="n">
        <f aca="false">IF(A30&lt;&gt;"",_zif,"")</f>
        <v>-990</v>
      </c>
      <c r="J30" s="8" t="n">
        <f aca="false">IF(A30&lt;&gt;"",$G30+'v1 Frame'!D$3*COS($C30)+'v1 Frame'!E$3*SIN($C30)*SIN($E30)+'v1 Frame'!F$3*SIN($C30)*COS($E30),"")</f>
        <v>316.526814865262</v>
      </c>
      <c r="K30" s="8" t="n">
        <f aca="false">IF(A30&lt;&gt;"",$H30+'v1 Frame'!E$3*COS($E30)-'v1 Frame'!F$3*SIN($E30),"")</f>
        <v>410.662581921502</v>
      </c>
      <c r="L30" s="8" t="n">
        <f aca="false">IF(A30&lt;&gt;"",$I30-'v1 Frame'!D$3*SIN($C30)+'v1 Frame'!E$3*COS($C30)*SIN($E30)+'v1 Frame'!F$3*COS($C30)*COS($E30),"")</f>
        <v>-1024.85113715122</v>
      </c>
      <c r="M30" s="8" t="n">
        <f aca="false">IF(A30&lt;&gt;"",$G30+'v1 Frame'!G$3*COS($C30)+'v1 Frame'!H$3*SIN($C30)*SIN($E30)+'v1 Frame'!I$3*SIN($C30)*COS($E30),"")</f>
        <v>328.626852330227</v>
      </c>
      <c r="N30" s="8" t="n">
        <f aca="false">IF(A30&lt;&gt;"",$H30+'v1 Frame'!H$3*COS($E30)-'v1 Frame'!I$3*SIN($E30),"")</f>
        <v>316.526814865262</v>
      </c>
      <c r="O30" s="8" t="n">
        <f aca="false">IF(A30&lt;&gt;"",$I30-'v1 Frame'!G$3*SIN($C30)+'v1 Frame'!H$3*COS($C30)*SIN($E30)+'v1 Frame'!I$3*COS($C30)*COS($E30),"")</f>
        <v>-1057.53432631751</v>
      </c>
      <c r="P30" s="8" t="n">
        <f aca="false">IF(A30&lt;&gt;"",$G30+'v1 Frame'!J$3*COS($C30)+'v1 Frame'!K$3*SIN($C30)*SIN($E30)+'v1 Frame'!L$3*SIN($C30)*COS($E30),"")</f>
        <v>422.762619386468</v>
      </c>
      <c r="Q30" s="8" t="n">
        <f aca="false">IF(A30&lt;&gt;"",$H30+'v1 Frame'!K$3*COS($E30)-'v1 Frame'!L$3*SIN($E30),"")</f>
        <v>316.526814865262</v>
      </c>
      <c r="R30" s="8" t="n">
        <f aca="false">IF(A30&lt;&gt;"",$I30-'v1 Frame'!J$3*SIN($C30)+'v1 Frame'!K$3*COS($C30)*SIN($E30)+'v1 Frame'!L$3*COS($C30)*COS($E30),"")</f>
        <v>-1022.68318916629</v>
      </c>
      <c r="S30" s="8" t="n">
        <f aca="false">IF(A30&lt;&gt;"",$G30+'v1 Frame'!M$3*COS($C30)+'v1 Frame'!N$3*SIN($C30)*SIN($E30)+'v1 Frame'!O$3*SIN($C30)*COS($E30),"")</f>
        <v>476.727409291706</v>
      </c>
      <c r="T30" s="8" t="n">
        <f aca="false">IF(A30&lt;&gt;"",$H30+'v1 Frame'!N$3*COS($E30)-'v1 Frame'!O$3*SIN($E30),"")</f>
        <v>481.714946442254</v>
      </c>
      <c r="U30" s="8" t="n">
        <f aca="false">IF(A30&lt;&gt;"",$I30-'v1 Frame'!M$3*SIN($C30)+'v1 Frame'!N$3*COS($C30)*SIN($E30)+'v1 Frame'!O$3*COS($C30)*COS($E30),"")</f>
        <v>-1142.16289929506</v>
      </c>
      <c r="V30" s="8" t="n">
        <f aca="false">IF(A30&lt;&gt;"",$G30+'v1 Frame'!P$3*COS($C30)+'v1 Frame'!Q$3*SIN($C30)*SIN($E30)+'v1 Frame'!R$3*SIN($C30)*COS($E30),"")</f>
        <v>365.47604822524</v>
      </c>
      <c r="W30" s="8" t="n">
        <f aca="false">IF(A30&lt;&gt;"",$H30+'v1 Frame'!Q$3*COS($E30)-'v1 Frame'!R$3*SIN($E30),"")</f>
        <v>481.714946442254</v>
      </c>
      <c r="X30" s="8" t="n">
        <f aca="false">IF(A30&lt;&gt;"",$I30-'v1 Frame'!P$3*SIN($C30)+'v1 Frame'!Q$3*COS($C30)*SIN($E30)+'v1 Frame'!R$3*COS($C30)*COS($E30),"")</f>
        <v>-1183.35060683741</v>
      </c>
      <c r="Y30" s="8" t="n">
        <f aca="false">IF(A30&lt;&gt;"",$G30+'v1 Frame'!S$3*COS($C30)+'v1 Frame'!T$3*SIN($C30)*SIN($E30)+'v1 Frame'!U$3*SIN($C30)*COS($E30),"")</f>
        <v>379.776092502017</v>
      </c>
      <c r="Z30" s="8" t="n">
        <f aca="false">IF(A30&lt;&gt;"",$H30+'v1 Frame'!T$3*COS($E30)-'v1 Frame'!U$3*SIN($E30),"")</f>
        <v>370.463585375788</v>
      </c>
      <c r="AA30" s="8" t="n">
        <f aca="false">IF(A30&lt;&gt;"",$I30-'v1 Frame'!S$3*SIN($C30)+'v1 Frame'!T$3*COS($C30)*SIN($E30)+'v1 Frame'!U$3*COS($C30)*COS($E30),"")</f>
        <v>-1221.97619403394</v>
      </c>
      <c r="AB30" s="8" t="n">
        <f aca="false">IF(A30&lt;&gt;"",$G30+'v1 Frame'!V$3*COS($C30)+'v1 Frame'!W$3*SIN($C30)*SIN($E30)+'v1 Frame'!X$3*SIN($C30)*COS($E30),"")</f>
        <v>491.027453568484</v>
      </c>
      <c r="AC30" s="8" t="n">
        <f aca="false">IF(A30&lt;&gt;"",$H30+'v1 Frame'!W$3*COS($E30)-'v1 Frame'!X$3*SIN($E30),"")</f>
        <v>370.463585375788</v>
      </c>
      <c r="AD30" s="8" t="n">
        <f aca="false">IF(A30&lt;&gt;"",$I30-'v1 Frame'!V$3*SIN($C30)+'v1 Frame'!W$3*COS($C30)*SIN($E30)+'v1 Frame'!X$3*COS($C30)*COS($E30),"")</f>
        <v>-1180.78848649159</v>
      </c>
      <c r="AE30" s="25" t="n">
        <f aca="false">IF(A30&lt;&gt;"",$G30+'v1 Frame'!Y$3*COS($C30)+'v1 Frame'!Z$3*SIN($C30)*SIN($E30)+'v1 Frame'!AA$3*SIN($C30)*COS($E30),"")</f>
        <v>398.948234011363</v>
      </c>
      <c r="AF30" s="25" t="n">
        <f aca="false">IF(A30&lt;&gt;"",$H30+'v1 Frame'!Z$3*COS($E30)-'v1 Frame'!AA$3*SIN($E30),"")</f>
        <v>394.841982151201</v>
      </c>
      <c r="AG30" s="25" t="n">
        <f aca="false">IF(A30&lt;&gt;"",$I30-'v1 Frame'!Y$3*SIN($C30)+'v1 Frame'!Z$3*COS($C30)*SIN($E30)+'v1 Frame'!AA$3*COS($C30)*COS($E30),"")</f>
        <v>-1102.91835491163</v>
      </c>
      <c r="AH30" s="8" t="n">
        <f aca="false">IF(A30&lt;&gt;"",SQRT(SUMSQ(G30:I30)),"")</f>
        <v>1147.77502690243</v>
      </c>
      <c r="AI30" s="8" t="n">
        <f aca="false">IF(A30&lt;&gt;"",IF(AH30&lt;&gt;0,ACOS(I30/AH30),0),"")</f>
        <v>2.61106137412199</v>
      </c>
      <c r="AJ30" s="8" t="n">
        <f aca="false">IF(A30&lt;&gt;"",DEGREES(AI30),"")</f>
        <v>149.602796786819</v>
      </c>
      <c r="AK30" s="8" t="n">
        <f aca="false">IF(A30&lt;&gt;"",IF(OR(G30&lt;&gt;0,H30&lt;&gt;0),ATAN2(G30,H30),0),"")</f>
        <v>0.785398163397448</v>
      </c>
      <c r="AL30" s="8" t="n">
        <f aca="false">IF(A30&lt;&gt;"",DEGREES(AK30),"")</f>
        <v>45</v>
      </c>
      <c r="AM30" s="8" t="n">
        <f aca="false">IF(A30&lt;&gt;"",SQRT(SUMSQ(J30:L30)),"")</f>
        <v>1148.54378847275</v>
      </c>
      <c r="AN30" s="8" t="n">
        <f aca="false">IF(A30&lt;&gt;"",IF(AM30&lt;&gt;0,ACOS(L30/AM30),0),"")</f>
        <v>2.67322153129388</v>
      </c>
      <c r="AO30" s="8" t="n">
        <f aca="false">IF(A30&lt;&gt;"",DEGREES(AN30),"")</f>
        <v>153.164311446638</v>
      </c>
      <c r="AP30" s="8" t="n">
        <f aca="false">IF(A30&lt;&gt;"",IF(OR(J30&lt;&gt;0,K30&lt;&gt;0),ATAN2(J30,K30),0),"")</f>
        <v>0.914133757250575</v>
      </c>
      <c r="AQ30" s="8" t="n">
        <f aca="false">IF(A30&lt;&gt;"",DEGREES(AP30),"")</f>
        <v>52.3760062008945</v>
      </c>
      <c r="AR30" s="8" t="n">
        <f aca="false">IF(A30&lt;&gt;"",SQRT(SUMSQ(M30:O30)),"")</f>
        <v>1151.765463947</v>
      </c>
      <c r="AS30" s="8" t="n">
        <f aca="false">IF(A30&lt;&gt;"",IF(AR30&lt;&gt;0,ACOS(O30/AR30),0),"")</f>
        <v>2.73427184545091</v>
      </c>
      <c r="AT30" s="8" t="n">
        <f aca="false">IF(A30&lt;&gt;"",DEGREES(AS30),"")</f>
        <v>156.662236785784</v>
      </c>
      <c r="AU30" s="8" t="n">
        <f aca="false">IF(A30&lt;&gt;"",IF(OR(M30&lt;&gt;0,N30&lt;&gt;0),ATAN2(M30,N30),0),"")</f>
        <v>0.7666450823755</v>
      </c>
      <c r="AV30" s="8" t="n">
        <f aca="false">IF(A30&lt;&gt;"",DEGREES(AU30),"")</f>
        <v>43.9255276045755</v>
      </c>
      <c r="AW30" s="8" t="n">
        <f aca="false">IF(A30&lt;&gt;"",SQRT(SUMSQ(P30:R30)),"")</f>
        <v>1150.99885416216</v>
      </c>
      <c r="AX30" s="8" t="n">
        <f aca="false">IF(A30&lt;&gt;"",IF(AW30&lt;&gt;0,ACOS(R30/AW30),0),"")</f>
        <v>2.66490143445598</v>
      </c>
      <c r="AY30" s="8" t="n">
        <f aca="false">IF(A30&lt;&gt;"",DEGREES(AX30),"")</f>
        <v>152.687605012687</v>
      </c>
      <c r="AZ30" s="8" t="n">
        <f aca="false">IF(A30&lt;&gt;"",IF(OR(P30&lt;&gt;0,Q30&lt;&gt;0),ATAN2(P30,Q30),0),"")</f>
        <v>0.642675321976806</v>
      </c>
      <c r="BA30" s="8" t="n">
        <f aca="false">IF(A30&lt;&gt;"",DEGREES(AZ30),"")</f>
        <v>36.8225835464823</v>
      </c>
      <c r="BB30" s="8" t="n">
        <f aca="false">IF(A30&lt;&gt;"",SQRT(SUMSQ(S30:U30)),"")</f>
        <v>1328.10180367393</v>
      </c>
      <c r="BC30" s="8" t="n">
        <f aca="false">IF(A30&lt;&gt;"",IF(BB30&lt;&gt;0,ACOS(U30/BB30),0),"")</f>
        <v>2.60605913534788</v>
      </c>
      <c r="BD30" s="8" t="n">
        <f aca="false">IF(A30&lt;&gt;"",DEGREES(BC30),"")</f>
        <v>149.316189616946</v>
      </c>
      <c r="BE30" s="8" t="n">
        <f aca="false">IF(A30&lt;&gt;"",IF(OR(S30&lt;&gt;0,T30&lt;&gt;0),ATAN2(S30,T30),0),"")</f>
        <v>0.790601911021365</v>
      </c>
      <c r="BF30" s="8" t="n">
        <f aca="false">IF(A30&lt;&gt;"",DEGREES(BE30),"")</f>
        <v>45.2981527765017</v>
      </c>
      <c r="BG30" s="8" t="n">
        <f aca="false">IF(A30&lt;&gt;"",SQRT(SUMSQ(V30:X30)),"")</f>
        <v>1328.88701180901</v>
      </c>
      <c r="BH30" s="8" t="n">
        <f aca="false">IF(A30&lt;&gt;"",IF(BG30&lt;&gt;0,ACOS(X30/BG30),0),"")</f>
        <v>2.66920076148876</v>
      </c>
      <c r="BI30" s="8" t="n">
        <f aca="false">IF(A30&lt;&gt;"",DEGREES(BH30),"")</f>
        <v>152.933938306411</v>
      </c>
      <c r="BJ30" s="8" t="n">
        <f aca="false">IF(A30&lt;&gt;"",IF(OR(V30&lt;&gt;0,W30&lt;&gt;0),ATAN2(V30,W30),0),"")</f>
        <v>0.921751855181373</v>
      </c>
      <c r="BK30" s="8" t="n">
        <f aca="false">IF(A30&lt;&gt;"",DEGREES(BJ30),"")</f>
        <v>52.8124910602466</v>
      </c>
      <c r="BL30" s="8" t="n">
        <f aca="false">IF(A30&lt;&gt;"",SQRT(SUMSQ(Y30:AA30)),"")</f>
        <v>1332.17827910203</v>
      </c>
      <c r="BM30" s="8" t="n">
        <f aca="false">IF(A30&lt;&gt;"",IF(BL30&lt;&gt;0,ACOS(AA30/BL30),0),"")</f>
        <v>2.73198406761292</v>
      </c>
      <c r="BN30" s="8" t="n">
        <f aca="false">IF(A30&lt;&gt;"",DEGREES(BM30),"")</f>
        <v>156.531156771204</v>
      </c>
      <c r="BO30" s="8" t="n">
        <f aca="false">IF(A30&lt;&gt;"",IF(OR(Y30&lt;&gt;0,Z30&lt;&gt;0),ATAN2(Y30,Z30),0),"")</f>
        <v>0.77298609140356</v>
      </c>
      <c r="BP30" s="8" t="n">
        <f aca="false">IF(A30&lt;&gt;"",DEGREES(BO30),"")</f>
        <v>44.2888406597377</v>
      </c>
      <c r="BQ30" s="8" t="n">
        <f aca="false">IF(A30&lt;&gt;"",SQRT(SUMSQ(AB30:AD30)),"")</f>
        <v>1331.39501203757</v>
      </c>
      <c r="BR30" s="8" t="n">
        <f aca="false">IF(A30&lt;&gt;"",IF(BQ30&lt;&gt;0,ACOS(AD30/BQ30),0),"")</f>
        <v>2.66134527123772</v>
      </c>
      <c r="BS30" s="8" t="n">
        <f aca="false">IF(A30&lt;&gt;"",DEGREES(BR30),"")</f>
        <v>152.483851869021</v>
      </c>
      <c r="BT30" s="8" t="n">
        <f aca="false">IF(A30&lt;&gt;"",IF(OR(AB30&lt;&gt;0,AC30&lt;&gt;0),ATAN2(AB30,AC30),0),"")</f>
        <v>0.646353313437696</v>
      </c>
      <c r="BU30" s="8" t="n">
        <f aca="false">IF(A30&lt;&gt;"",DEGREES(BT30),"")</f>
        <v>37.0333169342764</v>
      </c>
      <c r="BV30" s="8" t="n">
        <f aca="false">IF(A30&lt;&gt;"",SQRT(SUMSQ(AE30:AG30)),"")</f>
        <v>1237.53334576925</v>
      </c>
      <c r="BW30" s="8" t="n">
        <f aca="false">IF(A30&lt;&gt;"",IF(BV30&lt;&gt;0,ACOS(AG30/BV30),0),"")</f>
        <v>2.67083111764672</v>
      </c>
      <c r="BX30" s="8" t="n">
        <f aca="false">IF(A30&lt;&gt;"",DEGREES(BW30),"")</f>
        <v>153.027350833366</v>
      </c>
      <c r="BY30" s="8" t="n">
        <f aca="false">IF(A30&lt;&gt;"",IF(OR(AF30&lt;&gt;0,AG30&lt;&gt;0),ATAN2(AF30,AG30),0),"")</f>
        <v>-1.22701465325009</v>
      </c>
      <c r="BZ30" s="8" t="n">
        <f aca="false">IF(A30&lt;&gt;"",DEGREES(BY30),"")</f>
        <v>-70.3027610319381</v>
      </c>
      <c r="CA30" s="0" t="n">
        <f aca="false">IF(A30&lt;&gt;"",IF(AND(AI30&lt;Parameters!$B$11,AI30&gt;Parameters!$B$12,AN30&lt;Parameters!$B$11,AN30&gt;Parameters!$B$12,AS30&lt;Parameters!$B$11,AS30&gt;Parameters!$B$12,AX30&lt;Parameters!$B$11,AX30&gt;Parameters!$B$12,BC30&lt;Parameters!$B$11,BC30&gt;Parameters!$B$12,BM30&lt;Parameters!$B$11,BM30&gt;Parameters!$B$12,BR30&lt;Parameters!$B$11,BR30&gt;Parameters!$B$12,BW30&lt;Parameters!$B$11,BW30&gt;Parameters!$B$12),1,0),"")</f>
        <v>1</v>
      </c>
      <c r="CB30" s="0" t="n">
        <f aca="false">IF(A30&lt;&gt;"",IF(OR(AI30&lt;Parameters!$B$12,AI30&gt;Parameters!$B$11),0,1),"")</f>
        <v>1</v>
      </c>
      <c r="CC30" s="0" t="n">
        <f aca="false">IF(A30&lt;&gt;"",IF(OR(AN30&lt;Parameters!$B$12,AN30&gt;Parameters!$B$11),0,1),"")</f>
        <v>1</v>
      </c>
      <c r="CD30" s="0" t="n">
        <f aca="false">IF(A30&lt;&gt;"",IF(OR(AS30&lt;Parameters!$B$12,AS30&gt;Parameters!$B$11),0,1),"")</f>
        <v>1</v>
      </c>
      <c r="CE30" s="0" t="n">
        <f aca="false">IF(A30&lt;&gt;"",IF(OR(AX30&lt;Parameters!$B$12,AX30&gt;Parameters!$B$11),0,1),"")</f>
        <v>1</v>
      </c>
      <c r="CF30" s="0" t="n">
        <f aca="false">IF(A30&lt;&gt;"",IF(OR(BC30&lt;Parameters!$B$12,BC30&gt;Parameters!$B$11),0,1),"")</f>
        <v>1</v>
      </c>
      <c r="CG30" s="0" t="n">
        <f aca="false">IF(A30&lt;&gt;"",IF(OR(BH30&lt;Parameters!$B$12,BH30&gt;Parameters!$B$11),0,1),"")</f>
        <v>1</v>
      </c>
      <c r="CH30" s="0" t="n">
        <f aca="false">IF(A30&lt;&gt;"",IF(OR(BM30&lt;Parameters!$B$12,BM30&gt;Parameters!$B$11),0,1),"")</f>
        <v>1</v>
      </c>
      <c r="CI30" s="0" t="n">
        <f aca="false">IF(A30&lt;&gt;"",IF(OR(BR30&lt;Parameters!$B$12,BR30&gt;Parameters!$B$11),0,1),"")</f>
        <v>1</v>
      </c>
      <c r="CJ30" s="0" t="n">
        <f aca="false">IF(A30&lt;&gt;"",IF(OR(BW30&lt;Parameters!$B$12,BW30&gt;Parameters!$B$11),0,1),"")</f>
        <v>1</v>
      </c>
      <c r="CK30" s="26" t="n">
        <f aca="false">IF(A30&lt;&gt;"",SUM(CB30:CJ30)/9,"")</f>
        <v>1</v>
      </c>
      <c r="CL30" s="0" t="n">
        <f aca="false">IF(A30&lt;&gt;"",CK30*9,"")</f>
        <v>9</v>
      </c>
      <c r="CM30" s="8" t="str">
        <f aca="false">IF(A30&lt;&gt;"",TEXT(B30,CM$2)&amp;" "&amp;TEXT(A30,CM$2),"")</f>
        <v>03 03</v>
      </c>
    </row>
    <row r="31" customFormat="false" ht="15" hidden="false" customHeight="false" outlineLevel="0" collapsed="false">
      <c r="A31" s="0" t="n">
        <f aca="false">IF(OR(B30&lt;Parameters!$K$12,A30&lt;Parameters!$K$12),IF(A30&lt;Parameters!$K$12,A30+1,0),"")</f>
        <v>4</v>
      </c>
      <c r="B31" s="0" t="n">
        <f aca="false">IF(A31&lt;&gt;"",IF(A31=0,B30+1,B30),"")</f>
        <v>3</v>
      </c>
      <c r="C31" s="24" t="n">
        <f aca="false">IF(A31&lt;&gt;"",-_phi*(A31+0.5),"")</f>
        <v>-0.455882427552209</v>
      </c>
      <c r="D31" s="8" t="n">
        <f aca="false">IF(A31&lt;&gt;"",DEGREES(C31),"")</f>
        <v>-26.1201390529201</v>
      </c>
      <c r="E31" s="24" t="n">
        <f aca="false">IF(A31&lt;&gt;"",_phi*(B31+0.5),"")</f>
        <v>0.354575221429495</v>
      </c>
      <c r="F31" s="8" t="n">
        <f aca="false">IF(A31&lt;&gt;"",DEGREES(E31),"")</f>
        <v>20.3156637078267</v>
      </c>
      <c r="G31" s="8" t="n">
        <f aca="false">IF(A31&lt;&gt;"",LOOKUP(A31,h!$A$3:$A$30,h!$D$3:$D$30),"")</f>
        <v>520.369043332208</v>
      </c>
      <c r="H31" s="8" t="n">
        <f aca="false">IF(A31&lt;&gt;"",LOOKUP(B31,h!$A$3:$A$30,h!$D$3:$D$30),"")</f>
        <v>410.662581921502</v>
      </c>
      <c r="I31" s="8" t="n">
        <f aca="false">IF(A31&lt;&gt;"",_zif,"")</f>
        <v>-990</v>
      </c>
      <c r="J31" s="8" t="n">
        <f aca="false">IF(A31&lt;&gt;"",$G31+'v1 Frame'!D$3*COS($C31)+'v1 Frame'!E$3*SIN($C31)*SIN($E31)+'v1 Frame'!F$3*SIN($C31)*COS($E31),"")</f>
        <v>430.240563151283</v>
      </c>
      <c r="K31" s="8" t="n">
        <f aca="false">IF(A31&lt;&gt;"",$H31+'v1 Frame'!E$3*COS($E31)-'v1 Frame'!F$3*SIN($E31),"")</f>
        <v>410.662581921502</v>
      </c>
      <c r="L31" s="8" t="n">
        <f aca="false">IF(A31&lt;&gt;"",$I31-'v1 Frame'!D$3*SIN($C31)+'v1 Frame'!E$3*COS($C31)*SIN($E31)+'v1 Frame'!F$3*COS($C31)*COS($E31),"")</f>
        <v>-1034.19277610964</v>
      </c>
      <c r="M31" s="8" t="n">
        <f aca="false">IF(A31&lt;&gt;"",$G31+'v1 Frame'!G$3*COS($C31)+'v1 Frame'!H$3*SIN($C31)*SIN($E31)+'v1 Frame'!I$3*SIN($C31)*COS($E31),"")</f>
        <v>445.583943319546</v>
      </c>
      <c r="N31" s="8" t="n">
        <f aca="false">IF(A31&lt;&gt;"",$H31+'v1 Frame'!H$3*COS($E31)-'v1 Frame'!I$3*SIN($E31),"")</f>
        <v>316.526814865262</v>
      </c>
      <c r="O31" s="8" t="n">
        <f aca="false">IF(A31&lt;&gt;"",$I31-'v1 Frame'!G$3*SIN($C31)+'v1 Frame'!H$3*COS($C31)*SIN($E31)+'v1 Frame'!I$3*COS($C31)*COS($E31),"")</f>
        <v>-1065.4846671638</v>
      </c>
      <c r="P31" s="8" t="n">
        <f aca="false">IF(A31&lt;&gt;"",$G31+'v1 Frame'!J$3*COS($C31)+'v1 Frame'!K$3*SIN($C31)*SIN($E31)+'v1 Frame'!L$3*SIN($C31)*COS($E31),"")</f>
        <v>535.712423500471</v>
      </c>
      <c r="Q31" s="8" t="n">
        <f aca="false">IF(A31&lt;&gt;"",$H31+'v1 Frame'!K$3*COS($E31)-'v1 Frame'!L$3*SIN($E31),"")</f>
        <v>316.526814865262</v>
      </c>
      <c r="R31" s="8" t="n">
        <f aca="false">IF(A31&lt;&gt;"",$I31-'v1 Frame'!J$3*SIN($C31)+'v1 Frame'!K$3*COS($C31)*SIN($E31)+'v1 Frame'!L$3*COS($C31)*COS($E31),"")</f>
        <v>-1021.29189105416</v>
      </c>
      <c r="S31" s="8" t="n">
        <f aca="false">IF(A31&lt;&gt;"",$G31+'v1 Frame'!M$3*COS($C31)+'v1 Frame'!N$3*SIN($C31)*SIN($E31)+'v1 Frame'!O$3*SIN($C31)*COS($E31),"")</f>
        <v>601.483987583364</v>
      </c>
      <c r="T31" s="8" t="n">
        <f aca="false">IF(A31&lt;&gt;"",$H31+'v1 Frame'!N$3*COS($E31)-'v1 Frame'!O$3*SIN($E31),"")</f>
        <v>481.714946442254</v>
      </c>
      <c r="U31" s="8" t="n">
        <f aca="false">IF(A31&lt;&gt;"",$I31-'v1 Frame'!M$3*SIN($C31)+'v1 Frame'!N$3*COS($C31)*SIN($E31)+'v1 Frame'!O$3*COS($C31)*COS($E31),"")</f>
        <v>-1134.70133087316</v>
      </c>
      <c r="V31" s="8" t="n">
        <f aca="false">IF(A31&lt;&gt;"",$G31+'v1 Frame'!P$3*COS($C31)+'v1 Frame'!Q$3*SIN($C31)*SIN($E31)+'v1 Frame'!R$3*SIN($C31)*COS($E31),"")</f>
        <v>494.968511005908</v>
      </c>
      <c r="W31" s="8" t="n">
        <f aca="false">IF(A31&lt;&gt;"",$H31+'v1 Frame'!Q$3*COS($E31)-'v1 Frame'!R$3*SIN($E31),"")</f>
        <v>481.714946442254</v>
      </c>
      <c r="X31" s="8" t="n">
        <f aca="false">IF(A31&lt;&gt;"",$I31-'v1 Frame'!P$3*SIN($C31)+'v1 Frame'!Q$3*COS($C31)*SIN($E31)+'v1 Frame'!R$3*COS($C31)*COS($E31),"")</f>
        <v>-1186.92915718455</v>
      </c>
      <c r="Y31" s="8" t="n">
        <f aca="false">IF(A31&lt;&gt;"",$G31+'v1 Frame'!S$3*COS($C31)+'v1 Frame'!T$3*SIN($C31)*SIN($E31)+'v1 Frame'!U$3*SIN($C31)*COS($E31),"")</f>
        <v>513.101596659309</v>
      </c>
      <c r="Z31" s="8" t="n">
        <f aca="false">IF(A31&lt;&gt;"",$H31+'v1 Frame'!T$3*COS($E31)-'v1 Frame'!U$3*SIN($E31),"")</f>
        <v>370.463585375788</v>
      </c>
      <c r="AA31" s="8" t="n">
        <f aca="false">IF(A31&lt;&gt;"",$I31-'v1 Frame'!S$3*SIN($C31)+'v1 Frame'!T$3*COS($C31)*SIN($E31)+'v1 Frame'!U$3*COS($C31)*COS($E31),"")</f>
        <v>-1223.91048297583</v>
      </c>
      <c r="AB31" s="8" t="n">
        <f aca="false">IF(A31&lt;&gt;"",$G31+'v1 Frame'!V$3*COS($C31)+'v1 Frame'!W$3*SIN($C31)*SIN($E31)+'v1 Frame'!X$3*SIN($C31)*COS($E31),"")</f>
        <v>619.617073236766</v>
      </c>
      <c r="AC31" s="8" t="n">
        <f aca="false">IF(A31&lt;&gt;"",$H31+'v1 Frame'!W$3*COS($E31)-'v1 Frame'!X$3*SIN($E31),"")</f>
        <v>370.463585375788</v>
      </c>
      <c r="AD31" s="8" t="n">
        <f aca="false">IF(A31&lt;&gt;"",$I31-'v1 Frame'!V$3*SIN($C31)+'v1 Frame'!W$3*COS($C31)*SIN($E31)+'v1 Frame'!X$3*COS($C31)*COS($E31),"")</f>
        <v>-1171.68265666444</v>
      </c>
      <c r="AE31" s="25" t="n">
        <f aca="false">IF(A31&lt;&gt;"",$G31+'v1 Frame'!Y$3*COS($C31)+'v1 Frame'!Z$3*SIN($C31)*SIN($E31)+'v1 Frame'!AA$3*SIN($C31)*COS($E31),"")</f>
        <v>520.134642723607</v>
      </c>
      <c r="AF31" s="25" t="n">
        <f aca="false">IF(A31&lt;&gt;"",$H31+'v1 Frame'!Z$3*COS($E31)-'v1 Frame'!AA$3*SIN($E31),"")</f>
        <v>394.841982151201</v>
      </c>
      <c r="AG31" s="25" t="n">
        <f aca="false">IF(A31&lt;&gt;"",$I31-'v1 Frame'!Y$3*SIN($C31)+'v1 Frame'!Z$3*COS($C31)*SIN($E31)+'v1 Frame'!AA$3*COS($C31)*COS($E31),"")</f>
        <v>-1103.5241202532</v>
      </c>
      <c r="AH31" s="8" t="n">
        <f aca="false">IF(A31&lt;&gt;"",SQRT(SUMSQ(G31:I31)),"")</f>
        <v>1191.43933855187</v>
      </c>
      <c r="AI31" s="8" t="n">
        <f aca="false">IF(A31&lt;&gt;"",IF(AH31&lt;&gt;0,ACOS(I31/AH31),0),"")</f>
        <v>2.55156940196307</v>
      </c>
      <c r="AJ31" s="8" t="n">
        <f aca="false">IF(A31&lt;&gt;"",DEGREES(AI31),"")</f>
        <v>146.194157867203</v>
      </c>
      <c r="AK31" s="8" t="n">
        <f aca="false">IF(A31&lt;&gt;"",IF(OR(G31&lt;&gt;0,H31&lt;&gt;0),ATAN2(G31,H31),0),"")</f>
        <v>0.668105795566345</v>
      </c>
      <c r="AL31" s="8" t="n">
        <f aca="false">IF(A31&lt;&gt;"",DEGREES(AK31),"")</f>
        <v>38.2796423541818</v>
      </c>
      <c r="AM31" s="8" t="n">
        <f aca="false">IF(A31&lt;&gt;"",SQRT(SUMSQ(J31:L31)),"")</f>
        <v>1193.0236361986</v>
      </c>
      <c r="AN31" s="8" t="n">
        <f aca="false">IF(A31&lt;&gt;"",IF(AM31&lt;&gt;0,ACOS(L31/AM31),0),"")</f>
        <v>2.61967945743565</v>
      </c>
      <c r="AO31" s="8" t="n">
        <f aca="false">IF(A31&lt;&gt;"",DEGREES(AN31),"")</f>
        <v>150.096576588184</v>
      </c>
      <c r="AP31" s="8" t="n">
        <f aca="false">IF(A31&lt;&gt;"",IF(OR(J31&lt;&gt;0,K31&lt;&gt;0),ATAN2(J31,K31),0),"")</f>
        <v>0.762120280513006</v>
      </c>
      <c r="AQ31" s="8" t="n">
        <f aca="false">IF(A31&lt;&gt;"",DEGREES(AP31),"")</f>
        <v>43.6662755547217</v>
      </c>
      <c r="AR31" s="8" t="n">
        <f aca="false">IF(A31&lt;&gt;"",SQRT(SUMSQ(M31:O31)),"")</f>
        <v>1197.49398789058</v>
      </c>
      <c r="AS31" s="8" t="n">
        <f aca="false">IF(A31&lt;&gt;"",IF(AR31&lt;&gt;0,ACOS(O31/AR31),0),"")</f>
        <v>2.667619826276</v>
      </c>
      <c r="AT31" s="8" t="n">
        <f aca="false">IF(A31&lt;&gt;"",DEGREES(AS31),"")</f>
        <v>152.843357391037</v>
      </c>
      <c r="AU31" s="8" t="n">
        <f aca="false">IF(A31&lt;&gt;"",IF(OR(M31&lt;&gt;0,N31&lt;&gt;0),ATAN2(M31,N31),0),"")</f>
        <v>0.617647888997064</v>
      </c>
      <c r="AV31" s="8" t="n">
        <f aca="false">IF(A31&lt;&gt;"",DEGREES(AU31),"")</f>
        <v>35.3886172646965</v>
      </c>
      <c r="AW31" s="8" t="n">
        <f aca="false">IF(A31&lt;&gt;"",SQRT(SUMSQ(P31:R31)),"")</f>
        <v>1195.91561238846</v>
      </c>
      <c r="AX31" s="8" t="n">
        <f aca="false">IF(A31&lt;&gt;"",IF(AW31&lt;&gt;0,ACOS(R31/AW31),0),"")</f>
        <v>2.59438984532247</v>
      </c>
      <c r="AY31" s="8" t="n">
        <f aca="false">IF(A31&lt;&gt;"",DEGREES(AX31),"")</f>
        <v>148.647588548576</v>
      </c>
      <c r="AZ31" s="8" t="n">
        <f aca="false">IF(A31&lt;&gt;"",IF(OR(P31&lt;&gt;0,Q31&lt;&gt;0),ATAN2(P31,Q31),0),"")</f>
        <v>0.533665955386027</v>
      </c>
      <c r="BA31" s="8" t="n">
        <f aca="false">IF(A31&lt;&gt;"",DEGREES(AZ31),"")</f>
        <v>30.5768069134362</v>
      </c>
      <c r="BB31" s="8" t="n">
        <f aca="false">IF(A31&lt;&gt;"",SQRT(SUMSQ(S31:U31)),"")</f>
        <v>1371.63383861378</v>
      </c>
      <c r="BC31" s="8" t="n">
        <f aca="false">IF(A31&lt;&gt;"",IF(BB31&lt;&gt;0,ACOS(U31/BB31),0),"")</f>
        <v>2.54501390973985</v>
      </c>
      <c r="BD31" s="8" t="n">
        <f aca="false">IF(A31&lt;&gt;"",DEGREES(BC31),"")</f>
        <v>145.818555830182</v>
      </c>
      <c r="BE31" s="8" t="n">
        <f aca="false">IF(A31&lt;&gt;"",IF(OR(S31&lt;&gt;0,T31&lt;&gt;0),ATAN2(S31,T31),0),"")</f>
        <v>0.675275727799973</v>
      </c>
      <c r="BF31" s="8" t="n">
        <f aca="false">IF(A31&lt;&gt;"",DEGREES(BE31),"")</f>
        <v>38.6904492105635</v>
      </c>
      <c r="BG31" s="8" t="n">
        <f aca="false">IF(A31&lt;&gt;"",SQRT(SUMSQ(V31:X31)),"")</f>
        <v>1373.2603324527</v>
      </c>
      <c r="BH31" s="8" t="n">
        <f aca="false">IF(A31&lt;&gt;"",IF(BG31&lt;&gt;0,ACOS(X31/BG31),0),"")</f>
        <v>2.61458263591137</v>
      </c>
      <c r="BI31" s="8" t="n">
        <f aca="false">IF(A31&lt;&gt;"",DEGREES(BH31),"")</f>
        <v>149.804550225912</v>
      </c>
      <c r="BJ31" s="8" t="n">
        <f aca="false">IF(A31&lt;&gt;"",IF(OR(V31&lt;&gt;0,W31&lt;&gt;0),ATAN2(V31,W31),0),"")</f>
        <v>0.771829026917562</v>
      </c>
      <c r="BK31" s="8" t="n">
        <f aca="false">IF(A31&lt;&gt;"",DEGREES(BJ31),"")</f>
        <v>44.2225457480655</v>
      </c>
      <c r="BL31" s="8" t="n">
        <f aca="false">IF(A31&lt;&gt;"",SQRT(SUMSQ(Y31:AA31)),"")</f>
        <v>1377.85100316469</v>
      </c>
      <c r="BM31" s="8" t="n">
        <f aca="false">IF(A31&lt;&gt;"",IF(BL31&lt;&gt;0,ACOS(AA31/BL31),0),"")</f>
        <v>2.66437194704673</v>
      </c>
      <c r="BN31" s="8" t="n">
        <f aca="false">IF(A31&lt;&gt;"",DEGREES(BM31),"")</f>
        <v>152.657267618832</v>
      </c>
      <c r="BO31" s="8" t="n">
        <f aca="false">IF(A31&lt;&gt;"",IF(OR(Y31&lt;&gt;0,Z31&lt;&gt;0),ATAN2(Y31,Z31),0),"")</f>
        <v>0.62534440259782</v>
      </c>
      <c r="BP31" s="8" t="n">
        <f aca="false">IF(A31&lt;&gt;"",DEGREES(BO31),"")</f>
        <v>35.8295950109849</v>
      </c>
      <c r="BQ31" s="8" t="n">
        <f aca="false">IF(A31&lt;&gt;"",SQRT(SUMSQ(AB31:AD31)),"")</f>
        <v>1376.22993480894</v>
      </c>
      <c r="BR31" s="8" t="n">
        <f aca="false">IF(A31&lt;&gt;"",IF(BQ31&lt;&gt;0,ACOS(AD31/BQ31),0),"")</f>
        <v>2.58939025784451</v>
      </c>
      <c r="BS31" s="8" t="n">
        <f aca="false">IF(A31&lt;&gt;"",DEGREES(BR31),"")</f>
        <v>148.361133286783</v>
      </c>
      <c r="BT31" s="8" t="n">
        <f aca="false">IF(A31&lt;&gt;"",IF(OR(AB31&lt;&gt;0,AC31&lt;&gt;0),ATAN2(AB31,AC31),0),"")</f>
        <v>0.538867457357013</v>
      </c>
      <c r="BU31" s="8" t="n">
        <f aca="false">IF(A31&lt;&gt;"",DEGREES(BT31),"")</f>
        <v>30.8748310235027</v>
      </c>
      <c r="BV31" s="8" t="n">
        <f aca="false">IF(A31&lt;&gt;"",SQRT(SUMSQ(AE31:AG31)),"")</f>
        <v>1282.26585441978</v>
      </c>
      <c r="BW31" s="8" t="n">
        <f aca="false">IF(A31&lt;&gt;"",IF(BV31&lt;&gt;0,ACOS(AG31/BV31),0),"")</f>
        <v>2.60725234032656</v>
      </c>
      <c r="BX31" s="8" t="n">
        <f aca="false">IF(A31&lt;&gt;"",DEGREES(BW31),"")</f>
        <v>149.384555226319</v>
      </c>
      <c r="BY31" s="8" t="n">
        <f aca="false">IF(A31&lt;&gt;"",IF(OR(AF31&lt;&gt;0,AG31&lt;&gt;0),ATAN2(AF31,AG31),0),"")</f>
        <v>-1.22718885723687</v>
      </c>
      <c r="BZ31" s="8" t="n">
        <f aca="false">IF(A31&lt;&gt;"",DEGREES(BY31),"")</f>
        <v>-70.3127421851551</v>
      </c>
      <c r="CA31" s="0" t="n">
        <f aca="false">IF(A31&lt;&gt;"",IF(AND(AI31&lt;Parameters!$B$11,AI31&gt;Parameters!$B$12,AN31&lt;Parameters!$B$11,AN31&gt;Parameters!$B$12,AS31&lt;Parameters!$B$11,AS31&gt;Parameters!$B$12,AX31&lt;Parameters!$B$11,AX31&gt;Parameters!$B$12,BC31&lt;Parameters!$B$11,BC31&gt;Parameters!$B$12,BM31&lt;Parameters!$B$11,BM31&gt;Parameters!$B$12,BR31&lt;Parameters!$B$11,BR31&gt;Parameters!$B$12,BW31&lt;Parameters!$B$11,BW31&gt;Parameters!$B$12),1,0),"")</f>
        <v>0</v>
      </c>
      <c r="CB31" s="0" t="n">
        <f aca="false">IF(A31&lt;&gt;"",IF(OR(AI31&lt;Parameters!$B$12,AI31&gt;Parameters!$B$11),0,1),"")</f>
        <v>0</v>
      </c>
      <c r="CC31" s="0" t="n">
        <f aca="false">IF(A31&lt;&gt;"",IF(OR(AN31&lt;Parameters!$B$12,AN31&gt;Parameters!$B$11),0,1),"")</f>
        <v>1</v>
      </c>
      <c r="CD31" s="0" t="n">
        <f aca="false">IF(A31&lt;&gt;"",IF(OR(AS31&lt;Parameters!$B$12,AS31&gt;Parameters!$B$11),0,1),"")</f>
        <v>1</v>
      </c>
      <c r="CE31" s="0" t="n">
        <f aca="false">IF(A31&lt;&gt;"",IF(OR(AX31&lt;Parameters!$B$12,AX31&gt;Parameters!$B$11),0,1),"")</f>
        <v>1</v>
      </c>
      <c r="CF31" s="0" t="n">
        <f aca="false">IF(A31&lt;&gt;"",IF(OR(BC31&lt;Parameters!$B$12,BC31&gt;Parameters!$B$11),0,1),"")</f>
        <v>0</v>
      </c>
      <c r="CG31" s="0" t="n">
        <f aca="false">IF(A31&lt;&gt;"",IF(OR(BH31&lt;Parameters!$B$12,BH31&gt;Parameters!$B$11),0,1),"")</f>
        <v>1</v>
      </c>
      <c r="CH31" s="0" t="n">
        <f aca="false">IF(A31&lt;&gt;"",IF(OR(BM31&lt;Parameters!$B$12,BM31&gt;Parameters!$B$11),0,1),"")</f>
        <v>1</v>
      </c>
      <c r="CI31" s="0" t="n">
        <f aca="false">IF(A31&lt;&gt;"",IF(OR(BR31&lt;Parameters!$B$12,BR31&gt;Parameters!$B$11),0,1),"")</f>
        <v>1</v>
      </c>
      <c r="CJ31" s="0" t="n">
        <f aca="false">IF(A31&lt;&gt;"",IF(OR(BW31&lt;Parameters!$B$12,BW31&gt;Parameters!$B$11),0,1),"")</f>
        <v>1</v>
      </c>
      <c r="CK31" s="26" t="n">
        <f aca="false">IF(A31&lt;&gt;"",SUM(CB31:CJ31)/9,"")</f>
        <v>0.777777777777778</v>
      </c>
      <c r="CL31" s="0" t="n">
        <f aca="false">IF(A31&lt;&gt;"",CK31*9,"")</f>
        <v>7</v>
      </c>
      <c r="CM31" s="8" t="str">
        <f aca="false">IF(A31&lt;&gt;"",TEXT(B31,CM$2)&amp;" "&amp;TEXT(A31,CM$2),"")</f>
        <v>03 04</v>
      </c>
    </row>
    <row r="32" customFormat="false" ht="15" hidden="false" customHeight="false" outlineLevel="0" collapsed="false">
      <c r="A32" s="0" t="n">
        <f aca="false">IF(OR(B31&lt;Parameters!$K$12,A31&lt;Parameters!$K$12),IF(A31&lt;Parameters!$K$12,A31+1,0),"")</f>
        <v>5</v>
      </c>
      <c r="B32" s="0" t="n">
        <f aca="false">IF(A32&lt;&gt;"",IF(A32=0,B31+1,B31),"")</f>
        <v>3</v>
      </c>
      <c r="C32" s="24" t="n">
        <f aca="false">IF(A32&lt;&gt;"",-_phi*(A32+0.5),"")</f>
        <v>-0.557189633674921</v>
      </c>
      <c r="D32" s="8" t="n">
        <f aca="false">IF(A32&lt;&gt;"",DEGREES(C32),"")</f>
        <v>-31.9246143980134</v>
      </c>
      <c r="E32" s="24" t="n">
        <f aca="false">IF(A32&lt;&gt;"",_phi*(B32+0.5),"")</f>
        <v>0.354575221429495</v>
      </c>
      <c r="F32" s="8" t="n">
        <f aca="false">IF(A32&lt;&gt;"",DEGREES(E32),"")</f>
        <v>20.3156637078267</v>
      </c>
      <c r="G32" s="8" t="n">
        <f aca="false">IF(A32&lt;&gt;"",LOOKUP(A32,h!$A$3:$A$30,h!$D$3:$D$30),"")</f>
        <v>635.446355404857</v>
      </c>
      <c r="H32" s="8" t="n">
        <f aca="false">IF(A32&lt;&gt;"",LOOKUP(B32,h!$A$3:$A$30,h!$D$3:$D$30),"")</f>
        <v>410.662581921502</v>
      </c>
      <c r="I32" s="8" t="n">
        <f aca="false">IF(A32&lt;&gt;"",_zif,"")</f>
        <v>-990</v>
      </c>
      <c r="J32" s="8" t="n">
        <f aca="false">IF(A32&lt;&gt;"",$G32+'v1 Frame'!D$3*COS($C32)+'v1 Frame'!E$3*SIN($C32)*SIN($E32)+'v1 Frame'!F$3*SIN($C32)*COS($E32),"")</f>
        <v>550.24937336271</v>
      </c>
      <c r="K32" s="8" t="n">
        <f aca="false">IF(A32&lt;&gt;"",$H32+'v1 Frame'!E$3*COS($E32)-'v1 Frame'!F$3*SIN($E32),"")</f>
        <v>410.662581921502</v>
      </c>
      <c r="L32" s="8" t="n">
        <f aca="false">IF(A32&lt;&gt;"",$I32-'v1 Frame'!D$3*SIN($C32)+'v1 Frame'!E$3*COS($C32)*SIN($E32)+'v1 Frame'!F$3*COS($C32)*COS($E32),"")</f>
        <v>-1043.08124575507</v>
      </c>
      <c r="M32" s="8" t="n">
        <f aca="false">IF(A32&lt;&gt;"",$G32+'v1 Frame'!G$3*COS($C32)+'v1 Frame'!H$3*SIN($C32)*SIN($E32)+'v1 Frame'!I$3*SIN($C32)*COS($E32),"")</f>
        <v>568.678759455234</v>
      </c>
      <c r="N32" s="8" t="n">
        <f aca="false">IF(A32&lt;&gt;"",$H32+'v1 Frame'!H$3*COS($E32)-'v1 Frame'!I$3*SIN($E32),"")</f>
        <v>316.526814865262</v>
      </c>
      <c r="O32" s="8" t="n">
        <f aca="false">IF(A32&lt;&gt;"",$I32-'v1 Frame'!G$3*SIN($C32)+'v1 Frame'!H$3*COS($C32)*SIN($E32)+'v1 Frame'!I$3*COS($C32)*COS($E32),"")</f>
        <v>-1072.66095990152</v>
      </c>
      <c r="P32" s="8" t="n">
        <f aca="false">IF(A32&lt;&gt;"",$G32+'v1 Frame'!J$3*COS($C32)+'v1 Frame'!K$3*SIN($C32)*SIN($E32)+'v1 Frame'!L$3*SIN($C32)*COS($E32),"")</f>
        <v>653.875741497382</v>
      </c>
      <c r="Q32" s="8" t="n">
        <f aca="false">IF(A32&lt;&gt;"",$H32+'v1 Frame'!K$3*COS($E32)-'v1 Frame'!L$3*SIN($E32),"")</f>
        <v>316.526814865262</v>
      </c>
      <c r="R32" s="8" t="n">
        <f aca="false">IF(A32&lt;&gt;"",$I32-'v1 Frame'!J$3*SIN($C32)+'v1 Frame'!K$3*COS($C32)*SIN($E32)+'v1 Frame'!L$3*COS($C32)*COS($E32),"")</f>
        <v>-1019.57971414645</v>
      </c>
      <c r="S32" s="8" t="n">
        <f aca="false">IF(A32&lt;&gt;"",$G32+'v1 Frame'!M$3*COS($C32)+'v1 Frame'!N$3*SIN($C32)*SIN($E32)+'v1 Frame'!O$3*SIN($C32)*COS($E32),"")</f>
        <v>730.779633453955</v>
      </c>
      <c r="T32" s="8" t="n">
        <f aca="false">IF(A32&lt;&gt;"",$H32+'v1 Frame'!N$3*COS($E32)-'v1 Frame'!O$3*SIN($E32),"")</f>
        <v>481.714946442254</v>
      </c>
      <c r="U32" s="8" t="n">
        <f aca="false">IF(A32&lt;&gt;"",$I32-'v1 Frame'!M$3*SIN($C32)+'v1 Frame'!N$3*COS($C32)*SIN($E32)+'v1 Frame'!O$3*COS($C32)*COS($E32),"")</f>
        <v>-1125.75594069412</v>
      </c>
      <c r="V32" s="8" t="n">
        <f aca="false">IF(A32&lt;&gt;"",$G32+'v1 Frame'!P$3*COS($C32)+'v1 Frame'!Q$3*SIN($C32)*SIN($E32)+'v1 Frame'!R$3*SIN($C32)*COS($E32),"")</f>
        <v>630.092291040508</v>
      </c>
      <c r="W32" s="8" t="n">
        <f aca="false">IF(A32&lt;&gt;"",$H32+'v1 Frame'!Q$3*COS($E32)-'v1 Frame'!R$3*SIN($E32),"")</f>
        <v>481.714946442254</v>
      </c>
      <c r="X32" s="8" t="n">
        <f aca="false">IF(A32&lt;&gt;"",$I32-'v1 Frame'!P$3*SIN($C32)+'v1 Frame'!Q$3*COS($C32)*SIN($E32)+'v1 Frame'!R$3*COS($C32)*COS($E32),"")</f>
        <v>-1188.48832204102</v>
      </c>
      <c r="Y32" s="8" t="n">
        <f aca="false">IF(A32&lt;&gt;"",$G32+'v1 Frame'!S$3*COS($C32)+'v1 Frame'!T$3*SIN($C32)*SIN($E32)+'v1 Frame'!U$3*SIN($C32)*COS($E32),"")</f>
        <v>651.8724746044</v>
      </c>
      <c r="Z32" s="8" t="n">
        <f aca="false">IF(A32&lt;&gt;"",$H32+'v1 Frame'!T$3*COS($E32)-'v1 Frame'!U$3*SIN($E32),"")</f>
        <v>370.463585375788</v>
      </c>
      <c r="AA32" s="8" t="n">
        <f aca="false">IF(A32&lt;&gt;"",$I32-'v1 Frame'!S$3*SIN($C32)+'v1 Frame'!T$3*COS($C32)*SIN($E32)+'v1 Frame'!U$3*COS($C32)*COS($E32),"")</f>
        <v>-1223.44616603229</v>
      </c>
      <c r="AB32" s="8" t="n">
        <f aca="false">IF(A32&lt;&gt;"",$G32+'v1 Frame'!V$3*COS($C32)+'v1 Frame'!W$3*SIN($C32)*SIN($E32)+'v1 Frame'!X$3*SIN($C32)*COS($E32),"")</f>
        <v>752.559817017847</v>
      </c>
      <c r="AC32" s="8" t="n">
        <f aca="false">IF(A32&lt;&gt;"",$H32+'v1 Frame'!W$3*COS($E32)-'v1 Frame'!X$3*SIN($E32),"")</f>
        <v>370.463585375788</v>
      </c>
      <c r="AD32" s="8" t="n">
        <f aca="false">IF(A32&lt;&gt;"",$I32-'v1 Frame'!V$3*SIN($C32)+'v1 Frame'!W$3*COS($C32)*SIN($E32)+'v1 Frame'!X$3*COS($C32)*COS($E32),"")</f>
        <v>-1160.71378468539</v>
      </c>
      <c r="AE32" s="25" t="n">
        <f aca="false">IF(A32&lt;&gt;"",$G32+'v1 Frame'!Y$3*COS($C32)+'v1 Frame'!Z$3*SIN($C32)*SIN($E32)+'v1 Frame'!AA$3*SIN($C32)*COS($E32),"")</f>
        <v>646.694305729612</v>
      </c>
      <c r="AF32" s="25" t="n">
        <f aca="false">IF(A32&lt;&gt;"",$H32+'v1 Frame'!Z$3*COS($E32)-'v1 Frame'!AA$3*SIN($E32),"")</f>
        <v>394.841982151201</v>
      </c>
      <c r="AG32" s="25" t="n">
        <f aca="false">IF(A32&lt;&gt;"",$I32-'v1 Frame'!Y$3*SIN($C32)+'v1 Frame'!Z$3*COS($C32)*SIN($E32)+'v1 Frame'!AA$3*COS($C32)*COS($E32),"")</f>
        <v>-1102.96576665698</v>
      </c>
      <c r="AH32" s="8" t="n">
        <f aca="false">IF(A32&lt;&gt;"",SQRT(SUMSQ(G32:I32)),"")</f>
        <v>1246.00795614946</v>
      </c>
      <c r="AI32" s="8" t="n">
        <f aca="false">IF(A32&lt;&gt;"",IF(AH32&lt;&gt;0,ACOS(I32/AH32),0),"")</f>
        <v>2.48904179078603</v>
      </c>
      <c r="AJ32" s="8" t="n">
        <f aca="false">IF(A32&lt;&gt;"",DEGREES(AI32),"")</f>
        <v>142.611589643724</v>
      </c>
      <c r="AK32" s="8" t="n">
        <f aca="false">IF(A32&lt;&gt;"",IF(OR(G32&lt;&gt;0,H32&lt;&gt;0),ATAN2(G32,H32),0),"")</f>
        <v>0.573740464273834</v>
      </c>
      <c r="AL32" s="8" t="n">
        <f aca="false">IF(A32&lt;&gt;"",DEGREES(AK32),"")</f>
        <v>32.8729071387671</v>
      </c>
      <c r="AM32" s="8" t="n">
        <f aca="false">IF(A32&lt;&gt;"",SQRT(SUMSQ(J32:L32)),"")</f>
        <v>1248.77404454226</v>
      </c>
      <c r="AN32" s="8" t="n">
        <f aca="false">IF(A32&lt;&gt;"",IF(AM32&lt;&gt;0,ACOS(L32/AM32),0),"")</f>
        <v>2.55944583192444</v>
      </c>
      <c r="AO32" s="8" t="n">
        <f aca="false">IF(A32&lt;&gt;"",DEGREES(AN32),"")</f>
        <v>146.645444061621</v>
      </c>
      <c r="AP32" s="8" t="n">
        <f aca="false">IF(A32&lt;&gt;"",IF(OR(J32&lt;&gt;0,K32&lt;&gt;0),ATAN2(J32,K32),0),"")</f>
        <v>0.641142293704048</v>
      </c>
      <c r="AQ32" s="8" t="n">
        <f aca="false">IF(A32&lt;&gt;"",DEGREES(AP32),"")</f>
        <v>36.734747496579</v>
      </c>
      <c r="AR32" s="8" t="n">
        <f aca="false">IF(A32&lt;&gt;"",SQRT(SUMSQ(M32:O32)),"")</f>
        <v>1254.66580844508</v>
      </c>
      <c r="AS32" s="8" t="n">
        <f aca="false">IF(A32&lt;&gt;"",IF(AR32&lt;&gt;0,ACOS(O32/AR32),0),"")</f>
        <v>2.59622683753515</v>
      </c>
      <c r="AT32" s="8" t="n">
        <f aca="false">IF(A32&lt;&gt;"",DEGREES(AS32),"")</f>
        <v>148.752840449361</v>
      </c>
      <c r="AU32" s="8" t="n">
        <f aca="false">IF(A32&lt;&gt;"",IF(OR(M32&lt;&gt;0,N32&lt;&gt;0),ATAN2(M32,N32),0),"")</f>
        <v>0.507896555511177</v>
      </c>
      <c r="AV32" s="8" t="n">
        <f aca="false">IF(A32&lt;&gt;"",DEGREES(AU32),"")</f>
        <v>29.1003290600224</v>
      </c>
      <c r="AW32" s="8" t="n">
        <f aca="false">IF(A32&lt;&gt;"",SQRT(SUMSQ(P32:R32)),"")</f>
        <v>1251.91273791206</v>
      </c>
      <c r="AX32" s="8" t="n">
        <f aca="false">IF(A32&lt;&gt;"",IF(AW32&lt;&gt;0,ACOS(R32/AW32),0),"")</f>
        <v>2.52252108559177</v>
      </c>
      <c r="AY32" s="8" t="n">
        <f aca="false">IF(A32&lt;&gt;"",DEGREES(AX32),"")</f>
        <v>144.529811937167</v>
      </c>
      <c r="AZ32" s="8" t="n">
        <f aca="false">IF(A32&lt;&gt;"",IF(OR(P32&lt;&gt;0,Q32&lt;&gt;0),ATAN2(P32,Q32),0),"")</f>
        <v>0.450829010543969</v>
      </c>
      <c r="BA32" s="8" t="n">
        <f aca="false">IF(A32&lt;&gt;"",DEGREES(AZ32),"")</f>
        <v>25.8305995862283</v>
      </c>
      <c r="BB32" s="8" t="n">
        <f aca="false">IF(A32&lt;&gt;"",SQRT(SUMSQ(S32:U32)),"")</f>
        <v>1425.9784711927</v>
      </c>
      <c r="BC32" s="8" t="n">
        <f aca="false">IF(A32&lt;&gt;"",IF(BB32&lt;&gt;0,ACOS(U32/BB32),0),"")</f>
        <v>2.48072846432164</v>
      </c>
      <c r="BD32" s="8" t="n">
        <f aca="false">IF(A32&lt;&gt;"",DEGREES(BC32),"")</f>
        <v>142.1352711236</v>
      </c>
      <c r="BE32" s="8" t="n">
        <f aca="false">IF(A32&lt;&gt;"",IF(OR(S32&lt;&gt;0,T32&lt;&gt;0),ATAN2(S32,T32),0),"")</f>
        <v>0.582801246721274</v>
      </c>
      <c r="BF32" s="8" t="n">
        <f aca="false">IF(A32&lt;&gt;"",DEGREES(BE32),"")</f>
        <v>33.3920517320916</v>
      </c>
      <c r="BG32" s="8" t="n">
        <f aca="false">IF(A32&lt;&gt;"",SQRT(SUMSQ(V32:X32)),"")</f>
        <v>1428.8352167001</v>
      </c>
      <c r="BH32" s="8" t="n">
        <f aca="false">IF(A32&lt;&gt;"",IF(BG32&lt;&gt;0,ACOS(X32/BG32),0),"")</f>
        <v>2.55311778189663</v>
      </c>
      <c r="BI32" s="8" t="n">
        <f aca="false">IF(A32&lt;&gt;"",DEGREES(BH32),"")</f>
        <v>146.282873502479</v>
      </c>
      <c r="BJ32" s="8" t="n">
        <f aca="false">IF(A32&lt;&gt;"",IF(OR(V32&lt;&gt;0,W32&lt;&gt;0),ATAN2(V32,W32),0),"")</f>
        <v>0.652726110865158</v>
      </c>
      <c r="BK32" s="8" t="n">
        <f aca="false">IF(A32&lt;&gt;"",DEGREES(BJ32),"")</f>
        <v>37.3984513305618</v>
      </c>
      <c r="BL32" s="8" t="n">
        <f aca="false">IF(A32&lt;&gt;"",SQRT(SUMSQ(Y32:AA32)),"")</f>
        <v>1434.92212764855</v>
      </c>
      <c r="BM32" s="8" t="n">
        <f aca="false">IF(A32&lt;&gt;"",IF(BL32&lt;&gt;0,ACOS(AA32/BL32),0),"")</f>
        <v>2.59177916473469</v>
      </c>
      <c r="BN32" s="8" t="n">
        <f aca="false">IF(A32&lt;&gt;"",DEGREES(BM32),"")</f>
        <v>148.49800756924</v>
      </c>
      <c r="BO32" s="8" t="n">
        <f aca="false">IF(A32&lt;&gt;"",IF(OR(Y32&lt;&gt;0,Z32&lt;&gt;0),ATAN2(Y32,Z32),0),"")</f>
        <v>0.516789643649591</v>
      </c>
      <c r="BP32" s="8" t="n">
        <f aca="false">IF(A32&lt;&gt;"",DEGREES(BO32),"")</f>
        <v>29.6098654771913</v>
      </c>
      <c r="BQ32" s="8" t="n">
        <f aca="false">IF(A32&lt;&gt;"",SQRT(SUMSQ(AB32:AD32)),"")</f>
        <v>1432.07752452096</v>
      </c>
      <c r="BR32" s="8" t="n">
        <f aca="false">IF(A32&lt;&gt;"",IF(BQ32&lt;&gt;0,ACOS(AD32/BQ32),0),"")</f>
        <v>2.51581938562857</v>
      </c>
      <c r="BS32" s="8" t="n">
        <f aca="false">IF(A32&lt;&gt;"",DEGREES(BR32),"")</f>
        <v>144.145832813713</v>
      </c>
      <c r="BT32" s="8" t="n">
        <f aca="false">IF(A32&lt;&gt;"",IF(OR(AB32&lt;&gt;0,AC32&lt;&gt;0),ATAN2(AB32,AC32),0),"")</f>
        <v>0.45744553969617</v>
      </c>
      <c r="BU32" s="8" t="n">
        <f aca="false">IF(A32&lt;&gt;"",DEGREES(BT32),"")</f>
        <v>26.2096987816747</v>
      </c>
      <c r="BV32" s="8" t="n">
        <f aca="false">IF(A32&lt;&gt;"",SQRT(SUMSQ(AE32:AG32)),"")</f>
        <v>1338.15066354631</v>
      </c>
      <c r="BW32" s="8" t="n">
        <f aca="false">IF(A32&lt;&gt;"",IF(BV32&lt;&gt;0,ACOS(AG32/BV32),0),"")</f>
        <v>2.53966619715477</v>
      </c>
      <c r="BX32" s="8" t="n">
        <f aca="false">IF(A32&lt;&gt;"",DEGREES(BW32),"")</f>
        <v>145.512154469008</v>
      </c>
      <c r="BY32" s="8" t="n">
        <f aca="false">IF(A32&lt;&gt;"",IF(OR(AF32&lt;&gt;0,AG32&lt;&gt;0),ATAN2(AF32,AG32),0),"")</f>
        <v>-1.22702829388074</v>
      </c>
      <c r="BZ32" s="8" t="n">
        <f aca="false">IF(A32&lt;&gt;"",DEGREES(BY32),"")</f>
        <v>-70.3035425825042</v>
      </c>
      <c r="CA32" s="0" t="n">
        <f aca="false">IF(A32&lt;&gt;"",IF(AND(AI32&lt;Parameters!$B$11,AI32&gt;Parameters!$B$12,AN32&lt;Parameters!$B$11,AN32&gt;Parameters!$B$12,AS32&lt;Parameters!$B$11,AS32&gt;Parameters!$B$12,AX32&lt;Parameters!$B$11,AX32&gt;Parameters!$B$12,BC32&lt;Parameters!$B$11,BC32&gt;Parameters!$B$12,BM32&lt;Parameters!$B$11,BM32&gt;Parameters!$B$12,BR32&lt;Parameters!$B$11,BR32&gt;Parameters!$B$12,BW32&lt;Parameters!$B$11,BW32&gt;Parameters!$B$12),1,0),"")</f>
        <v>0</v>
      </c>
      <c r="CB32" s="0" t="n">
        <f aca="false">IF(A32&lt;&gt;"",IF(OR(AI32&lt;Parameters!$B$12,AI32&gt;Parameters!$B$11),0,1),"")</f>
        <v>0</v>
      </c>
      <c r="CC32" s="0" t="n">
        <f aca="false">IF(A32&lt;&gt;"",IF(OR(AN32&lt;Parameters!$B$12,AN32&gt;Parameters!$B$11),0,1),"")</f>
        <v>1</v>
      </c>
      <c r="CD32" s="0" t="n">
        <f aca="false">IF(A32&lt;&gt;"",IF(OR(AS32&lt;Parameters!$B$12,AS32&gt;Parameters!$B$11),0,1),"")</f>
        <v>1</v>
      </c>
      <c r="CE32" s="0" t="n">
        <f aca="false">IF(A32&lt;&gt;"",IF(OR(AX32&lt;Parameters!$B$12,AX32&gt;Parameters!$B$11),0,1),"")</f>
        <v>0</v>
      </c>
      <c r="CF32" s="0" t="n">
        <f aca="false">IF(A32&lt;&gt;"",IF(OR(BC32&lt;Parameters!$B$12,BC32&gt;Parameters!$B$11),0,1),"")</f>
        <v>0</v>
      </c>
      <c r="CG32" s="0" t="n">
        <f aca="false">IF(A32&lt;&gt;"",IF(OR(BH32&lt;Parameters!$B$12,BH32&gt;Parameters!$B$11),0,1),"")</f>
        <v>0</v>
      </c>
      <c r="CH32" s="0" t="n">
        <f aca="false">IF(A32&lt;&gt;"",IF(OR(BM32&lt;Parameters!$B$12,BM32&gt;Parameters!$B$11),0,1),"")</f>
        <v>1</v>
      </c>
      <c r="CI32" s="0" t="n">
        <f aca="false">IF(A32&lt;&gt;"",IF(OR(BR32&lt;Parameters!$B$12,BR32&gt;Parameters!$B$11),0,1),"")</f>
        <v>0</v>
      </c>
      <c r="CJ32" s="0" t="n">
        <f aca="false">IF(A32&lt;&gt;"",IF(OR(BW32&lt;Parameters!$B$12,BW32&gt;Parameters!$B$11),0,1),"")</f>
        <v>0</v>
      </c>
      <c r="CK32" s="26" t="n">
        <f aca="false">IF(A32&lt;&gt;"",SUM(CB32:CJ32)/9,"")</f>
        <v>0.333333333333333</v>
      </c>
      <c r="CL32" s="0" t="n">
        <f aca="false">IF(A32&lt;&gt;"",CK32*9,"")</f>
        <v>3</v>
      </c>
      <c r="CM32" s="8" t="str">
        <f aca="false">IF(A32&lt;&gt;"",TEXT(B32,CM$2)&amp;" "&amp;TEXT(A32,CM$2),"")</f>
        <v>03 05</v>
      </c>
    </row>
    <row r="33" customFormat="false" ht="15" hidden="false" customHeight="false" outlineLevel="0" collapsed="false">
      <c r="A33" s="0" t="n">
        <f aca="false">IF(OR(B32&lt;Parameters!$K$12,A32&lt;Parameters!$K$12),IF(A32&lt;Parameters!$K$12,A32+1,0),"")</f>
        <v>6</v>
      </c>
      <c r="B33" s="0" t="n">
        <f aca="false">IF(A33&lt;&gt;"",IF(A33=0,B32+1,B32),"")</f>
        <v>3</v>
      </c>
      <c r="C33" s="24" t="n">
        <f aca="false">IF(A33&lt;&gt;"",-_phi*(A33+0.5),"")</f>
        <v>-0.658496839797635</v>
      </c>
      <c r="D33" s="8" t="n">
        <f aca="false">IF(A33&lt;&gt;"",DEGREES(C33),"")</f>
        <v>-37.7290897431068</v>
      </c>
      <c r="E33" s="24" t="n">
        <f aca="false">IF(A33&lt;&gt;"",_phi*(B33+0.5),"")</f>
        <v>0.354575221429495</v>
      </c>
      <c r="F33" s="8" t="n">
        <f aca="false">IF(A33&lt;&gt;"",DEGREES(E33),"")</f>
        <v>20.3156637078267</v>
      </c>
      <c r="G33" s="8" t="n">
        <f aca="false">IF(A33&lt;&gt;"",LOOKUP(A33,h!$A$3:$A$30,h!$D$3:$D$30),"")</f>
        <v>757.776759954001</v>
      </c>
      <c r="H33" s="8" t="n">
        <f aca="false">IF(A33&lt;&gt;"",LOOKUP(B33,h!$A$3:$A$30,h!$D$3:$D$30),"")</f>
        <v>410.662581921502</v>
      </c>
      <c r="I33" s="8" t="n">
        <f aca="false">IF(A33&lt;&gt;"",_zif,"")</f>
        <v>-990</v>
      </c>
      <c r="J33" s="8" t="n">
        <f aca="false">IF(A33&lt;&gt;"",$G33+'v1 Frame'!D$3*COS($C33)+'v1 Frame'!E$3*SIN($C33)*SIN($E33)+'v1 Frame'!F$3*SIN($C33)*COS($E33),"")</f>
        <v>678.384917881252</v>
      </c>
      <c r="K33" s="8" t="n">
        <f aca="false">IF(A33&lt;&gt;"",$H33+'v1 Frame'!E$3*COS($E33)-'v1 Frame'!F$3*SIN($E33),"")</f>
        <v>410.662581921502</v>
      </c>
      <c r="L33" s="8" t="n">
        <f aca="false">IF(A33&lt;&gt;"",$I33-'v1 Frame'!D$3*SIN($C33)+'v1 Frame'!E$3*COS($C33)*SIN($E33)+'v1 Frame'!F$3*COS($C33)*COS($E33),"")</f>
        <v>-1051.42540038368</v>
      </c>
      <c r="M33" s="8" t="n">
        <f aca="false">IF(A33&lt;&gt;"",$G33+'v1 Frame'!G$3*COS($C33)+'v1 Frame'!H$3*SIN($C33)*SIN($E33)+'v1 Frame'!I$3*SIN($C33)*COS($E33),"")</f>
        <v>699.711328055992</v>
      </c>
      <c r="N33" s="8" t="n">
        <f aca="false">IF(A33&lt;&gt;"",$H33+'v1 Frame'!H$3*COS($E33)-'v1 Frame'!I$3*SIN($E33),"")</f>
        <v>316.526814865262</v>
      </c>
      <c r="O33" s="8" t="n">
        <f aca="false">IF(A33&lt;&gt;"",$I33-'v1 Frame'!G$3*SIN($C33)+'v1 Frame'!H$3*COS($C33)*SIN($E33)+'v1 Frame'!I$3*COS($C33)*COS($E33),"")</f>
        <v>-1078.9896161315</v>
      </c>
      <c r="P33" s="8" t="n">
        <f aca="false">IF(A33&lt;&gt;"",$G33+'v1 Frame'!J$3*COS($C33)+'v1 Frame'!K$3*SIN($C33)*SIN($E33)+'v1 Frame'!L$3*SIN($C33)*COS($E33),"")</f>
        <v>779.103170128741</v>
      </c>
      <c r="Q33" s="8" t="n">
        <f aca="false">IF(A33&lt;&gt;"",$H33+'v1 Frame'!K$3*COS($E33)-'v1 Frame'!L$3*SIN($E33),"")</f>
        <v>316.526814865262</v>
      </c>
      <c r="R33" s="8" t="n">
        <f aca="false">IF(A33&lt;&gt;"",$I33-'v1 Frame'!J$3*SIN($C33)+'v1 Frame'!K$3*COS($C33)*SIN($E33)+'v1 Frame'!L$3*COS($C33)*COS($E33),"")</f>
        <v>-1017.56421574781</v>
      </c>
      <c r="S33" s="8" t="n">
        <f aca="false">IF(A33&lt;&gt;"",$G33+'v1 Frame'!M$3*COS($C33)+'v1 Frame'!N$3*SIN($C33)*SIN($E33)+'v1 Frame'!O$3*SIN($C33)*COS($E33),"")</f>
        <v>866.350788586735</v>
      </c>
      <c r="T33" s="8" t="n">
        <f aca="false">IF(A33&lt;&gt;"",$H33+'v1 Frame'!N$3*COS($E33)-'v1 Frame'!O$3*SIN($E33),"")</f>
        <v>481.714946442254</v>
      </c>
      <c r="U33" s="8" t="n">
        <f aca="false">IF(A33&lt;&gt;"",$I33-'v1 Frame'!M$3*SIN($C33)+'v1 Frame'!N$3*COS($C33)*SIN($E33)+'v1 Frame'!O$3*COS($C33)*COS($E33),"")</f>
        <v>-1115.41845814628</v>
      </c>
      <c r="V33" s="8" t="n">
        <f aca="false">IF(A33&lt;&gt;"",$G33+'v1 Frame'!P$3*COS($C33)+'v1 Frame'!Q$3*SIN($C33)*SIN($E33)+'v1 Frame'!R$3*SIN($C33)*COS($E33),"")</f>
        <v>772.524066137122</v>
      </c>
      <c r="W33" s="8" t="n">
        <f aca="false">IF(A33&lt;&gt;"",$H33+'v1 Frame'!Q$3*COS($E33)-'v1 Frame'!R$3*SIN($E33),"")</f>
        <v>481.714946442254</v>
      </c>
      <c r="X33" s="8" t="n">
        <f aca="false">IF(A33&lt;&gt;"",$I33-'v1 Frame'!P$3*SIN($C33)+'v1 Frame'!Q$3*COS($C33)*SIN($E33)+'v1 Frame'!R$3*COS($C33)*COS($E33),"")</f>
        <v>-1188.01211314518</v>
      </c>
      <c r="Y33" s="8" t="n">
        <f aca="false">IF(A33&lt;&gt;"",$G33+'v1 Frame'!S$3*COS($C33)+'v1 Frame'!T$3*SIN($C33)*SIN($E33)+'v1 Frame'!U$3*SIN($C33)*COS($E33),"")</f>
        <v>797.728005434542</v>
      </c>
      <c r="Z33" s="8" t="n">
        <f aca="false">IF(A33&lt;&gt;"",$H33+'v1 Frame'!T$3*COS($E33)-'v1 Frame'!U$3*SIN($E33),"")</f>
        <v>370.463585375788</v>
      </c>
      <c r="AA33" s="8" t="n">
        <f aca="false">IF(A33&lt;&gt;"",$I33-'v1 Frame'!S$3*SIN($C33)+'v1 Frame'!T$3*COS($C33)*SIN($E33)+'v1 Frame'!U$3*COS($C33)*COS($E33),"")</f>
        <v>-1220.5880044835</v>
      </c>
      <c r="AB33" s="8" t="n">
        <f aca="false">IF(A33&lt;&gt;"",$G33+'v1 Frame'!V$3*COS($C33)+'v1 Frame'!W$3*SIN($C33)*SIN($E33)+'v1 Frame'!X$3*SIN($C33)*COS($E33),"")</f>
        <v>891.554727884155</v>
      </c>
      <c r="AC33" s="8" t="n">
        <f aca="false">IF(A33&lt;&gt;"",$H33+'v1 Frame'!W$3*COS($E33)-'v1 Frame'!X$3*SIN($E33),"")</f>
        <v>370.463585375788</v>
      </c>
      <c r="AD33" s="8" t="n">
        <f aca="false">IF(A33&lt;&gt;"",$I33-'v1 Frame'!V$3*SIN($C33)+'v1 Frame'!W$3*COS($C33)*SIN($E33)+'v1 Frame'!X$3*COS($C33)*COS($E33),"")</f>
        <v>-1147.99434948461</v>
      </c>
      <c r="AE33" s="25" t="n">
        <f aca="false">IF(A33&lt;&gt;"",$G33+'v1 Frame'!Y$3*COS($C33)+'v1 Frame'!Z$3*SIN($C33)*SIN($E33)+'v1 Frame'!AA$3*SIN($C33)*COS($E33),"")</f>
        <v>780.391720507818</v>
      </c>
      <c r="AF33" s="25" t="n">
        <f aca="false">IF(A33&lt;&gt;"",$H33+'v1 Frame'!Z$3*COS($E33)-'v1 Frame'!AA$3*SIN($E33),"")</f>
        <v>394.841982151201</v>
      </c>
      <c r="AG33" s="25" t="n">
        <f aca="false">IF(A33&lt;&gt;"",$I33-'v1 Frame'!Y$3*SIN($C33)+'v1 Frame'!Z$3*COS($C33)*SIN($E33)+'v1 Frame'!AA$3*COS($C33)*COS($E33),"")</f>
        <v>-1101.24901969032</v>
      </c>
      <c r="AH33" s="8" t="n">
        <f aca="false">IF(A33&lt;&gt;"",SQRT(SUMSQ(G33:I33)),"")</f>
        <v>1312.61927995776</v>
      </c>
      <c r="AI33" s="8" t="n">
        <f aca="false">IF(A33&lt;&gt;"",IF(AH33&lt;&gt;0,ACOS(I33/AH33),0),"")</f>
        <v>2.42525742774728</v>
      </c>
      <c r="AJ33" s="8" t="n">
        <f aca="false">IF(A33&lt;&gt;"",DEGREES(AI33),"")</f>
        <v>138.957014842673</v>
      </c>
      <c r="AK33" s="8" t="n">
        <f aca="false">IF(A33&lt;&gt;"",IF(OR(G33&lt;&gt;0,H33&lt;&gt;0),ATAN2(G33,H33),0),"")</f>
        <v>0.496626963156619</v>
      </c>
      <c r="AL33" s="8" t="n">
        <f aca="false">IF(A33&lt;&gt;"",DEGREES(AK33),"")</f>
        <v>28.4546289812733</v>
      </c>
      <c r="AM33" s="8" t="n">
        <f aca="false">IF(A33&lt;&gt;"",SQRT(SUMSQ(J33:L33)),"")</f>
        <v>1316.9454148032</v>
      </c>
      <c r="AN33" s="8" t="n">
        <f aca="false">IF(A33&lt;&gt;"",IF(AM33&lt;&gt;0,ACOS(L33/AM33),0),"")</f>
        <v>2.49539956206429</v>
      </c>
      <c r="AO33" s="8" t="n">
        <f aca="false">IF(A33&lt;&gt;"",DEGREES(AN33),"")</f>
        <v>142.975863105078</v>
      </c>
      <c r="AP33" s="8" t="n">
        <f aca="false">IF(A33&lt;&gt;"",IF(OR(J33&lt;&gt;0,K33&lt;&gt;0),ATAN2(J33,K33),0),"")</f>
        <v>0.544346491378309</v>
      </c>
      <c r="AQ33" s="8" t="n">
        <f aca="false">IF(A33&lt;&gt;"",DEGREES(AP33),"")</f>
        <v>31.1887565487316</v>
      </c>
      <c r="AR33" s="8" t="n">
        <f aca="false">IF(A33&lt;&gt;"",SQRT(SUMSQ(M33:O33)),"")</f>
        <v>1324.38806958467</v>
      </c>
      <c r="AS33" s="8" t="n">
        <f aca="false">IF(A33&lt;&gt;"",IF(AR33&lt;&gt;0,ACOS(O33/AR33),0),"")</f>
        <v>2.52302186263956</v>
      </c>
      <c r="AT33" s="8" t="n">
        <f aca="false">IF(A33&lt;&gt;"",DEGREES(AS33),"")</f>
        <v>144.558504348482</v>
      </c>
      <c r="AU33" s="8" t="n">
        <f aca="false">IF(A33&lt;&gt;"",IF(OR(M33&lt;&gt;0,N33&lt;&gt;0),ATAN2(M33,N33),0),"")</f>
        <v>0.424821174557565</v>
      </c>
      <c r="AV33" s="8" t="n">
        <f aca="false">IF(A33&lt;&gt;"",DEGREES(AU33),"")</f>
        <v>24.3404603499389</v>
      </c>
      <c r="AW33" s="8" t="n">
        <f aca="false">IF(A33&lt;&gt;"",SQRT(SUMSQ(P33:R33)),"")</f>
        <v>1320.08632573929</v>
      </c>
      <c r="AX33" s="8" t="n">
        <f aca="false">IF(A33&lt;&gt;"",IF(AW33&lt;&gt;0,ACOS(R33/AW33),0),"")</f>
        <v>2.45094181789565</v>
      </c>
      <c r="AY33" s="8" t="n">
        <f aca="false">IF(A33&lt;&gt;"",DEGREES(AX33),"")</f>
        <v>140.428621997542</v>
      </c>
      <c r="AZ33" s="8" t="n">
        <f aca="false">IF(A33&lt;&gt;"",IF(OR(P33&lt;&gt;0,Q33&lt;&gt;0),ATAN2(P33,Q33),0),"")</f>
        <v>0.385900463977184</v>
      </c>
      <c r="BA33" s="8" t="n">
        <f aca="false">IF(A33&lt;&gt;"",DEGREES(AZ33),"")</f>
        <v>22.1104678980329</v>
      </c>
      <c r="BB33" s="8" t="n">
        <f aca="false">IF(A33&lt;&gt;"",SQRT(SUMSQ(S33:U33)),"")</f>
        <v>1492.23701712702</v>
      </c>
      <c r="BC33" s="8" t="n">
        <f aca="false">IF(A33&lt;&gt;"",IF(BB33&lt;&gt;0,ACOS(U33/BB33),0),"")</f>
        <v>2.41505785130513</v>
      </c>
      <c r="BD33" s="8" t="n">
        <f aca="false">IF(A33&lt;&gt;"",DEGREES(BC33),"")</f>
        <v>138.372622159717</v>
      </c>
      <c r="BE33" s="8" t="n">
        <f aca="false">IF(A33&lt;&gt;"",IF(OR(S33&lt;&gt;0,T33&lt;&gt;0),ATAN2(S33,T33),0),"")</f>
        <v>0.507459142409143</v>
      </c>
      <c r="BF33" s="8" t="n">
        <f aca="false">IF(A33&lt;&gt;"",DEGREES(BE33),"")</f>
        <v>29.0752671353721</v>
      </c>
      <c r="BG33" s="8" t="n">
        <f aca="false">IF(A33&lt;&gt;"",SQRT(SUMSQ(V33:X33)),"")</f>
        <v>1496.7349475998</v>
      </c>
      <c r="BH33" s="8" t="n">
        <f aca="false">IF(A33&lt;&gt;"",IF(BG33&lt;&gt;0,ACOS(X33/BG33),0),"")</f>
        <v>2.48772270264823</v>
      </c>
      <c r="BI33" s="8" t="n">
        <f aca="false">IF(A33&lt;&gt;"",DEGREES(BH33),"")</f>
        <v>142.536011460622</v>
      </c>
      <c r="BJ33" s="8" t="n">
        <f aca="false">IF(A33&lt;&gt;"",IF(OR(V33&lt;&gt;0,W33&lt;&gt;0),ATAN2(V33,W33),0),"")</f>
        <v>0.557562990142239</v>
      </c>
      <c r="BK33" s="8" t="n">
        <f aca="false">IF(A33&lt;&gt;"",DEGREES(BJ33),"")</f>
        <v>31.9460061478446</v>
      </c>
      <c r="BL33" s="8" t="n">
        <f aca="false">IF(A33&lt;&gt;"",SQRT(SUMSQ(Y33:AA33)),"")</f>
        <v>1504.4760933405</v>
      </c>
      <c r="BM33" s="8" t="n">
        <f aca="false">IF(A33&lt;&gt;"",IF(BL33&lt;&gt;0,ACOS(AA33/BL33),0),"")</f>
        <v>2.51717609877958</v>
      </c>
      <c r="BN33" s="8" t="n">
        <f aca="false">IF(A33&lt;&gt;"",DEGREES(BM33),"")</f>
        <v>144.223566751275</v>
      </c>
      <c r="BO33" s="8" t="n">
        <f aca="false">IF(A33&lt;&gt;"",IF(OR(Y33&lt;&gt;0,Z33&lt;&gt;0),ATAN2(Y33,Z33),0),"")</f>
        <v>0.434762889051679</v>
      </c>
      <c r="BP33" s="8" t="n">
        <f aca="false">IF(A33&lt;&gt;"",DEGREES(BO33),"")</f>
        <v>24.9100786315757</v>
      </c>
      <c r="BQ33" s="8" t="n">
        <f aca="false">IF(A33&lt;&gt;"",SQRT(SUMSQ(AB33:AD33)),"")</f>
        <v>1500.00137578292</v>
      </c>
      <c r="BR33" s="8" t="n">
        <f aca="false">IF(A33&lt;&gt;"",IF(BQ33&lt;&gt;0,ACOS(AD33/BQ33),0),"")</f>
        <v>2.44234844715418</v>
      </c>
      <c r="BS33" s="8" t="n">
        <f aca="false">IF(A33&lt;&gt;"",DEGREES(BR33),"")</f>
        <v>139.936258122265</v>
      </c>
      <c r="BT33" s="8" t="n">
        <f aca="false">IF(A33&lt;&gt;"",IF(OR(AB33&lt;&gt;0,AC33&lt;&gt;0),ATAN2(AB33,AC33),0),"")</f>
        <v>0.393818238199463</v>
      </c>
      <c r="BU33" s="8" t="n">
        <f aca="false">IF(A33&lt;&gt;"",DEGREES(BT33),"")</f>
        <v>22.564122944107</v>
      </c>
      <c r="BV33" s="8" t="n">
        <f aca="false">IF(A33&lt;&gt;"",SQRT(SUMSQ(AE33:AG33)),"")</f>
        <v>1406.29329504024</v>
      </c>
      <c r="BW33" s="8" t="n">
        <f aca="false">IF(A33&lt;&gt;"",IF(BV33&lt;&gt;0,ACOS(AG33/BV33),0),"")</f>
        <v>2.47040935372754</v>
      </c>
      <c r="BX33" s="8" t="n">
        <f aca="false">IF(A33&lt;&gt;"",DEGREES(BW33),"")</f>
        <v>141.54402963823</v>
      </c>
      <c r="BY33" s="8" t="n">
        <f aca="false">IF(A33&lt;&gt;"",IF(OR(AF33&lt;&gt;0,AG33&lt;&gt;0),ATAN2(AF33,AG33),0),"")</f>
        <v>-1.22653371244518</v>
      </c>
      <c r="BZ33" s="8" t="n">
        <f aca="false">IF(A33&lt;&gt;"",DEGREES(BY33),"")</f>
        <v>-70.2752051536212</v>
      </c>
      <c r="CA33" s="0" t="n">
        <f aca="false">IF(A33&lt;&gt;"",IF(AND(AI33&lt;Parameters!$B$11,AI33&gt;Parameters!$B$12,AN33&lt;Parameters!$B$11,AN33&gt;Parameters!$B$12,AS33&lt;Parameters!$B$11,AS33&gt;Parameters!$B$12,AX33&lt;Parameters!$B$11,AX33&gt;Parameters!$B$12,BC33&lt;Parameters!$B$11,BC33&gt;Parameters!$B$12,BM33&lt;Parameters!$B$11,BM33&gt;Parameters!$B$12,BR33&lt;Parameters!$B$11,BR33&gt;Parameters!$B$12,BW33&lt;Parameters!$B$11,BW33&gt;Parameters!$B$12),1,0),"")</f>
        <v>0</v>
      </c>
      <c r="CB33" s="0" t="n">
        <f aca="false">IF(A33&lt;&gt;"",IF(OR(AI33&lt;Parameters!$B$12,AI33&gt;Parameters!$B$11),0,1),"")</f>
        <v>0</v>
      </c>
      <c r="CC33" s="0" t="n">
        <f aca="false">IF(A33&lt;&gt;"",IF(OR(AN33&lt;Parameters!$B$12,AN33&gt;Parameters!$B$11),0,1),"")</f>
        <v>0</v>
      </c>
      <c r="CD33" s="0" t="n">
        <f aca="false">IF(A33&lt;&gt;"",IF(OR(AS33&lt;Parameters!$B$12,AS33&gt;Parameters!$B$11),0,1),"")</f>
        <v>0</v>
      </c>
      <c r="CE33" s="0" t="n">
        <f aca="false">IF(A33&lt;&gt;"",IF(OR(AX33&lt;Parameters!$B$12,AX33&gt;Parameters!$B$11),0,1),"")</f>
        <v>0</v>
      </c>
      <c r="CF33" s="0" t="n">
        <f aca="false">IF(A33&lt;&gt;"",IF(OR(BC33&lt;Parameters!$B$12,BC33&gt;Parameters!$B$11),0,1),"")</f>
        <v>0</v>
      </c>
      <c r="CG33" s="0" t="n">
        <f aca="false">IF(A33&lt;&gt;"",IF(OR(BH33&lt;Parameters!$B$12,BH33&gt;Parameters!$B$11),0,1),"")</f>
        <v>0</v>
      </c>
      <c r="CH33" s="0" t="n">
        <f aca="false">IF(A33&lt;&gt;"",IF(OR(BM33&lt;Parameters!$B$12,BM33&gt;Parameters!$B$11),0,1),"")</f>
        <v>0</v>
      </c>
      <c r="CI33" s="0" t="n">
        <f aca="false">IF(A33&lt;&gt;"",IF(OR(BR33&lt;Parameters!$B$12,BR33&gt;Parameters!$B$11),0,1),"")</f>
        <v>0</v>
      </c>
      <c r="CJ33" s="0" t="n">
        <f aca="false">IF(A33&lt;&gt;"",IF(OR(BW33&lt;Parameters!$B$12,BW33&gt;Parameters!$B$11),0,1),"")</f>
        <v>0</v>
      </c>
      <c r="CK33" s="26" t="n">
        <f aca="false">IF(A33&lt;&gt;"",SUM(CB33:CJ33)/9,"")</f>
        <v>0</v>
      </c>
      <c r="CL33" s="0" t="n">
        <f aca="false">IF(A33&lt;&gt;"",CK33*9,"")</f>
        <v>0</v>
      </c>
      <c r="CM33" s="8" t="str">
        <f aca="false">IF(A33&lt;&gt;"",TEXT(B33,CM$2)&amp;" "&amp;TEXT(A33,CM$2),"")</f>
        <v>03 06</v>
      </c>
    </row>
    <row r="34" customFormat="false" ht="15" hidden="false" customHeight="false" outlineLevel="0" collapsed="false">
      <c r="A34" s="0" t="n">
        <f aca="false">IF(OR(B33&lt;Parameters!$K$12,A33&lt;Parameters!$K$12),IF(A33&lt;Parameters!$K$12,A33+1,0),"")</f>
        <v>7</v>
      </c>
      <c r="B34" s="0" t="n">
        <f aca="false">IF(A34&lt;&gt;"",IF(A34=0,B33+1,B33),"")</f>
        <v>3</v>
      </c>
      <c r="C34" s="24" t="n">
        <f aca="false">IF(A34&lt;&gt;"",-_phi*(A34+0.5),"")</f>
        <v>-0.759804045920348</v>
      </c>
      <c r="D34" s="8" t="n">
        <f aca="false">IF(A34&lt;&gt;"",DEGREES(C34),"")</f>
        <v>-43.5335650882001</v>
      </c>
      <c r="E34" s="24" t="n">
        <f aca="false">IF(A34&lt;&gt;"",_phi*(B34+0.5),"")</f>
        <v>0.354575221429495</v>
      </c>
      <c r="F34" s="8" t="n">
        <f aca="false">IF(A34&lt;&gt;"",DEGREES(E34),"")</f>
        <v>20.3156637078267</v>
      </c>
      <c r="G34" s="8" t="n">
        <f aca="false">IF(A34&lt;&gt;"",LOOKUP(A34,h!$A$3:$A$30,h!$D$3:$D$30),"")</f>
        <v>889.898462902733</v>
      </c>
      <c r="H34" s="8" t="n">
        <f aca="false">IF(A34&lt;&gt;"",LOOKUP(B34,h!$A$3:$A$30,h!$D$3:$D$30),"")</f>
        <v>410.662581921502</v>
      </c>
      <c r="I34" s="8" t="n">
        <f aca="false">IF(A34&lt;&gt;"",_zif,"")</f>
        <v>-990</v>
      </c>
      <c r="J34" s="8" t="n">
        <f aca="false">IF(A34&lt;&gt;"",$G34+'v1 Frame'!D$3*COS($C34)+'v1 Frame'!E$3*SIN($C34)*SIN($E34)+'v1 Frame'!F$3*SIN($C34)*COS($E34),"")</f>
        <v>817.125874545928</v>
      </c>
      <c r="K34" s="8" t="n">
        <f aca="false">IF(A34&lt;&gt;"",$H34+'v1 Frame'!E$3*COS($E34)-'v1 Frame'!F$3*SIN($E34),"")</f>
        <v>410.662581921502</v>
      </c>
      <c r="L34" s="8" t="n">
        <f aca="false">IF(A34&lt;&gt;"",$I34-'v1 Frame'!D$3*SIN($C34)+'v1 Frame'!E$3*COS($C34)*SIN($E34)+'v1 Frame'!F$3*COS($C34)*COS($E34),"")</f>
        <v>-1059.13967590213</v>
      </c>
      <c r="M34" s="8" t="n">
        <f aca="false">IF(A34&lt;&gt;"",$G34+'v1 Frame'!G$3*COS($C34)+'v1 Frame'!H$3*SIN($C34)*SIN($E34)+'v1 Frame'!I$3*SIN($C34)*COS($E34),"")</f>
        <v>841.130619788566</v>
      </c>
      <c r="N34" s="8" t="n">
        <f aca="false">IF(A34&lt;&gt;"",$H34+'v1 Frame'!H$3*COS($E34)-'v1 Frame'!I$3*SIN($E34),"")</f>
        <v>316.526814865262</v>
      </c>
      <c r="O34" s="8" t="n">
        <f aca="false">IF(A34&lt;&gt;"",$I34-'v1 Frame'!G$3*SIN($C34)+'v1 Frame'!H$3*COS($C34)*SIN($E34)+'v1 Frame'!I$3*COS($C34)*COS($E34),"")</f>
        <v>-1084.40573943742</v>
      </c>
      <c r="P34" s="8" t="n">
        <f aca="false">IF(A34&lt;&gt;"",$G34+'v1 Frame'!J$3*COS($C34)+'v1 Frame'!K$3*SIN($C34)*SIN($E34)+'v1 Frame'!L$3*SIN($C34)*COS($E34),"")</f>
        <v>913.903208145371</v>
      </c>
      <c r="Q34" s="8" t="n">
        <f aca="false">IF(A34&lt;&gt;"",$H34+'v1 Frame'!K$3*COS($E34)-'v1 Frame'!L$3*SIN($E34),"")</f>
        <v>316.526814865262</v>
      </c>
      <c r="R34" s="8" t="n">
        <f aca="false">IF(A34&lt;&gt;"",$I34-'v1 Frame'!J$3*SIN($C34)+'v1 Frame'!K$3*COS($C34)*SIN($E34)+'v1 Frame'!L$3*COS($C34)*COS($E34),"")</f>
        <v>-1015.26606353529</v>
      </c>
      <c r="S34" s="8" t="n">
        <f aca="false">IF(A34&lt;&gt;"",$G34+'v1 Frame'!M$3*COS($C34)+'v1 Frame'!N$3*SIN($C34)*SIN($E34)+'v1 Frame'!O$3*SIN($C34)*COS($E34),"")</f>
        <v>1010.5998832787</v>
      </c>
      <c r="T34" s="8" t="n">
        <f aca="false">IF(A34&lt;&gt;"",$H34+'v1 Frame'!N$3*COS($E34)-'v1 Frame'!O$3*SIN($E34),"")</f>
        <v>481.714946442254</v>
      </c>
      <c r="U34" s="8" t="n">
        <f aca="false">IF(A34&lt;&gt;"",$I34-'v1 Frame'!M$3*SIN($C34)+'v1 Frame'!N$3*COS($C34)*SIN($E34)+'v1 Frame'!O$3*COS($C34)*COS($E34),"")</f>
        <v>-1103.79488765563</v>
      </c>
      <c r="V34" s="8" t="n">
        <f aca="false">IF(A34&lt;&gt;"",$G34+'v1 Frame'!P$3*COS($C34)+'v1 Frame'!Q$3*SIN($C34)*SIN($E34)+'v1 Frame'!R$3*SIN($C34)*COS($E34),"")</f>
        <v>924.595915220655</v>
      </c>
      <c r="W34" s="8" t="n">
        <f aca="false">IF(A34&lt;&gt;"",$H34+'v1 Frame'!Q$3*COS($E34)-'v1 Frame'!R$3*SIN($E34),"")</f>
        <v>481.714946442254</v>
      </c>
      <c r="X34" s="8" t="n">
        <f aca="false">IF(A34&lt;&gt;"",$I34-'v1 Frame'!P$3*SIN($C34)+'v1 Frame'!Q$3*COS($C34)*SIN($E34)+'v1 Frame'!R$3*COS($C34)*COS($E34),"")</f>
        <v>-1185.50541372178</v>
      </c>
      <c r="Y34" s="8" t="n">
        <f aca="false">IF(A34&lt;&gt;"",$G34+'v1 Frame'!S$3*COS($C34)+'v1 Frame'!T$3*SIN($C34)*SIN($E34)+'v1 Frame'!U$3*SIN($C34)*COS($E34),"")</f>
        <v>952.965159598317</v>
      </c>
      <c r="Z34" s="8" t="n">
        <f aca="false">IF(A34&lt;&gt;"",$H34+'v1 Frame'!T$3*COS($E34)-'v1 Frame'!U$3*SIN($E34),"")</f>
        <v>370.463585375788</v>
      </c>
      <c r="AA34" s="8" t="n">
        <f aca="false">IF(A34&lt;&gt;"",$I34-'v1 Frame'!S$3*SIN($C34)+'v1 Frame'!T$3*COS($C34)*SIN($E34)+'v1 Frame'!U$3*COS($C34)*COS($E34),"")</f>
        <v>-1215.36530699076</v>
      </c>
      <c r="AB34" s="8" t="n">
        <f aca="false">IF(A34&lt;&gt;"",$G34+'v1 Frame'!V$3*COS($C34)+'v1 Frame'!W$3*SIN($C34)*SIN($E34)+'v1 Frame'!X$3*SIN($C34)*COS($E34),"")</f>
        <v>1038.96912765636</v>
      </c>
      <c r="AC34" s="8" t="n">
        <f aca="false">IF(A34&lt;&gt;"",$H34+'v1 Frame'!W$3*COS($E34)-'v1 Frame'!X$3*SIN($E34),"")</f>
        <v>370.463585375788</v>
      </c>
      <c r="AD34" s="8" t="n">
        <f aca="false">IF(A34&lt;&gt;"",$I34-'v1 Frame'!V$3*SIN($C34)+'v1 Frame'!W$3*COS($C34)*SIN($E34)+'v1 Frame'!X$3*COS($C34)*COS($E34),"")</f>
        <v>-1133.65478092461</v>
      </c>
      <c r="AE34" s="25" t="n">
        <f aca="false">IF(A34&lt;&gt;"",$G34+'v1 Frame'!Y$3*COS($C34)+'v1 Frame'!Z$3*SIN($C34)*SIN($E34)+'v1 Frame'!AA$3*SIN($C34)*COS($E34),"")</f>
        <v>923.648531392078</v>
      </c>
      <c r="AF34" s="25" t="n">
        <f aca="false">IF(A34&lt;&gt;"",$H34+'v1 Frame'!Z$3*COS($E34)-'v1 Frame'!AA$3*SIN($E34),"")</f>
        <v>394.841982151201</v>
      </c>
      <c r="AG34" s="25" t="n">
        <f aca="false">IF(A34&lt;&gt;"",$I34-'v1 Frame'!Y$3*SIN($C34)+'v1 Frame'!Z$3*COS($C34)*SIN($E34)+'v1 Frame'!AA$3*COS($C34)*COS($E34),"")</f>
        <v>-1098.39148352095</v>
      </c>
      <c r="AH34" s="8" t="n">
        <f aca="false">IF(A34&lt;&gt;"",SQRT(SUMSQ(G34:I34)),"")</f>
        <v>1393.0768214521</v>
      </c>
      <c r="AI34" s="8" t="n">
        <f aca="false">IF(A34&lt;&gt;"",IF(AH34&lt;&gt;0,ACOS(I34/AH34),0),"")</f>
        <v>2.36122815632756</v>
      </c>
      <c r="AJ34" s="8" t="n">
        <f aca="false">IF(A34&lt;&gt;"",DEGREES(AI34),"")</f>
        <v>135.288407825026</v>
      </c>
      <c r="AK34" s="8" t="n">
        <f aca="false">IF(A34&lt;&gt;"",IF(OR(G34&lt;&gt;0,H34&lt;&gt;0),ATAN2(G34,H34),0),"")</f>
        <v>0.432352389586355</v>
      </c>
      <c r="AL34" s="8" t="n">
        <f aca="false">IF(A34&lt;&gt;"",DEGREES(AK34),"")</f>
        <v>24.7719671856941</v>
      </c>
      <c r="AM34" s="8" t="n">
        <f aca="false">IF(A34&lt;&gt;"",SQRT(SUMSQ(J34:L34)),"")</f>
        <v>1399.32673243705</v>
      </c>
      <c r="AN34" s="8" t="n">
        <f aca="false">IF(A34&lt;&gt;"",IF(AM34&lt;&gt;0,ACOS(L34/AM34),0),"")</f>
        <v>2.42934112636898</v>
      </c>
      <c r="AO34" s="8" t="n">
        <f aca="false">IF(A34&lt;&gt;"",DEGREES(AN34),"")</f>
        <v>139.1909935385</v>
      </c>
      <c r="AP34" s="8" t="n">
        <f aca="false">IF(A34&lt;&gt;"",IF(OR(J34&lt;&gt;0,K34&lt;&gt;0),ATAN2(J34,K34),0),"")</f>
        <v>0.465701134339562</v>
      </c>
      <c r="AQ34" s="8" t="n">
        <f aca="false">IF(A34&lt;&gt;"",DEGREES(AP34),"")</f>
        <v>26.6827095121119</v>
      </c>
      <c r="AR34" s="8" t="n">
        <f aca="false">IF(A34&lt;&gt;"",SQRT(SUMSQ(M34:O34)),"")</f>
        <v>1408.41249348316</v>
      </c>
      <c r="AS34" s="8" t="n">
        <f aca="false">IF(A34&lt;&gt;"",IF(AR34&lt;&gt;0,ACOS(O34/AR34),0),"")</f>
        <v>2.44955749320009</v>
      </c>
      <c r="AT34" s="8" t="n">
        <f aca="false">IF(A34&lt;&gt;"",DEGREES(AS34),"")</f>
        <v>140.349306035011</v>
      </c>
      <c r="AU34" s="8" t="n">
        <f aca="false">IF(A34&lt;&gt;"",IF(OR(M34&lt;&gt;0,N34&lt;&gt;0),ATAN2(M34,N34),0),"")</f>
        <v>0.359919659212079</v>
      </c>
      <c r="AV34" s="8" t="n">
        <f aca="false">IF(A34&lt;&gt;"",DEGREES(AU34),"")</f>
        <v>20.621877436639</v>
      </c>
      <c r="AW34" s="8" t="n">
        <f aca="false">IF(A34&lt;&gt;"",SQRT(SUMSQ(P34:R34)),"")</f>
        <v>1402.20308021113</v>
      </c>
      <c r="AX34" s="8" t="n">
        <f aca="false">IF(A34&lt;&gt;"",IF(AW34&lt;&gt;0,ACOS(R34/AW34),0),"")</f>
        <v>2.38045336255205</v>
      </c>
      <c r="AY34" s="8" t="n">
        <f aca="false">IF(A34&lt;&gt;"",DEGREES(AX34),"")</f>
        <v>136.389931001957</v>
      </c>
      <c r="AZ34" s="8" t="n">
        <f aca="false">IF(A34&lt;&gt;"",IF(OR(P34&lt;&gt;0,Q34&lt;&gt;0),ATAN2(P34,Q34),0),"")</f>
        <v>0.333415976217286</v>
      </c>
      <c r="BA34" s="8" t="n">
        <f aca="false">IF(A34&lt;&gt;"",DEGREES(AZ34),"")</f>
        <v>19.1033282594847</v>
      </c>
      <c r="BB34" s="8" t="n">
        <f aca="false">IF(A34&lt;&gt;"",SQRT(SUMSQ(S34:U34)),"")</f>
        <v>1572.17192689715</v>
      </c>
      <c r="BC34" s="8" t="n">
        <f aca="false">IF(A34&lt;&gt;"",IF(BB34&lt;&gt;0,ACOS(U34/BB34),0),"")</f>
        <v>2.34911452875093</v>
      </c>
      <c r="BD34" s="8" t="n">
        <f aca="false">IF(A34&lt;&gt;"",DEGREES(BC34),"")</f>
        <v>134.594348090292</v>
      </c>
      <c r="BE34" s="8" t="n">
        <f aca="false">IF(A34&lt;&gt;"",IF(OR(S34&lt;&gt;0,T34&lt;&gt;0),ATAN2(S34,T34),0),"")</f>
        <v>0.44480381586526</v>
      </c>
      <c r="BF34" s="8" t="n">
        <f aca="false">IF(A34&lt;&gt;"",DEGREES(BE34),"")</f>
        <v>25.4853813603936</v>
      </c>
      <c r="BG34" s="8" t="n">
        <f aca="false">IF(A34&lt;&gt;"",SQRT(SUMSQ(V34:X34)),"")</f>
        <v>1578.71782850268</v>
      </c>
      <c r="BH34" s="8" t="n">
        <f aca="false">IF(A34&lt;&gt;"",IF(BG34&lt;&gt;0,ACOS(X34/BG34),0),"")</f>
        <v>2.42026443900561</v>
      </c>
      <c r="BI34" s="8" t="n">
        <f aca="false">IF(A34&lt;&gt;"",DEGREES(BH34),"")</f>
        <v>138.670937660619</v>
      </c>
      <c r="BJ34" s="8" t="n">
        <f aca="false">IF(A34&lt;&gt;"",IF(OR(V34&lt;&gt;0,W34&lt;&gt;0),ATAN2(V34,W34),0),"")</f>
        <v>0.480306527146496</v>
      </c>
      <c r="BK34" s="8" t="n">
        <f aca="false">IF(A34&lt;&gt;"",DEGREES(BJ34),"")</f>
        <v>27.5195368780799</v>
      </c>
      <c r="BL34" s="8" t="n">
        <f aca="false">IF(A34&lt;&gt;"",SQRT(SUMSQ(Y34:AA34)),"")</f>
        <v>1588.23760594392</v>
      </c>
      <c r="BM34" s="8" t="n">
        <f aca="false">IF(A34&lt;&gt;"",IF(BL34&lt;&gt;0,ACOS(AA34/BL34),0),"")</f>
        <v>2.44219314141313</v>
      </c>
      <c r="BN34" s="8" t="n">
        <f aca="false">IF(A34&lt;&gt;"",DEGREES(BM34),"")</f>
        <v>139.927359758769</v>
      </c>
      <c r="BO34" s="8" t="n">
        <f aca="false">IF(A34&lt;&gt;"",IF(OR(Y34&lt;&gt;0,Z34&lt;&gt;0),ATAN2(Y34,Z34),0),"")</f>
        <v>0.370769162562199</v>
      </c>
      <c r="BP34" s="8" t="n">
        <f aca="false">IF(A34&lt;&gt;"",DEGREES(BO34),"")</f>
        <v>21.2435081884139</v>
      </c>
      <c r="BQ34" s="8" t="n">
        <f aca="false">IF(A34&lt;&gt;"",SQRT(SUMSQ(AB34:AD34)),"")</f>
        <v>1581.7311018709</v>
      </c>
      <c r="BR34" s="8" t="n">
        <f aca="false">IF(A34&lt;&gt;"",IF(BQ34&lt;&gt;0,ACOS(AD34/BQ34),0),"")</f>
        <v>2.36988055449378</v>
      </c>
      <c r="BS34" s="8" t="n">
        <f aca="false">IF(A34&lt;&gt;"",DEGREES(BR34),"")</f>
        <v>135.784153722617</v>
      </c>
      <c r="BT34" s="8" t="n">
        <f aca="false">IF(A34&lt;&gt;"",IF(OR(AB34&lt;&gt;0,AC34&lt;&gt;0),ATAN2(AB34,AC34),0),"")</f>
        <v>0.342514396541489</v>
      </c>
      <c r="BU34" s="8" t="n">
        <f aca="false">IF(A34&lt;&gt;"",DEGREES(BT34),"")</f>
        <v>19.6246293442976</v>
      </c>
      <c r="BV34" s="8" t="n">
        <f aca="false">IF(A34&lt;&gt;"",SQRT(SUMSQ(AE34:AG34)),"")</f>
        <v>1488.45243507584</v>
      </c>
      <c r="BW34" s="8" t="n">
        <f aca="false">IF(A34&lt;&gt;"",IF(BV34&lt;&gt;0,ACOS(AG34/BV34),0),"")</f>
        <v>2.40081199338285</v>
      </c>
      <c r="BX34" s="8" t="n">
        <f aca="false">IF(A34&lt;&gt;"",DEGREES(BW34),"")</f>
        <v>137.556394625227</v>
      </c>
      <c r="BY34" s="8" t="n">
        <f aca="false">IF(A34&lt;&gt;"",IF(OR(AF34&lt;&gt;0,AG34&lt;&gt;0),ATAN2(AF34,AG34),0),"")</f>
        <v>-1.22570744168114</v>
      </c>
      <c r="BZ34" s="8" t="n">
        <f aca="false">IF(A34&lt;&gt;"",DEGREES(BY34),"")</f>
        <v>-70.2278633261069</v>
      </c>
      <c r="CA34" s="0" t="n">
        <f aca="false">IF(A34&lt;&gt;"",IF(AND(AI34&lt;Parameters!$B$11,AI34&gt;Parameters!$B$12,AN34&lt;Parameters!$B$11,AN34&gt;Parameters!$B$12,AS34&lt;Parameters!$B$11,AS34&gt;Parameters!$B$12,AX34&lt;Parameters!$B$11,AX34&gt;Parameters!$B$12,BC34&lt;Parameters!$B$11,BC34&gt;Parameters!$B$12,BM34&lt;Parameters!$B$11,BM34&gt;Parameters!$B$12,BR34&lt;Parameters!$B$11,BR34&gt;Parameters!$B$12,BW34&lt;Parameters!$B$11,BW34&gt;Parameters!$B$12),1,0),"")</f>
        <v>0</v>
      </c>
      <c r="CB34" s="0" t="n">
        <f aca="false">IF(A34&lt;&gt;"",IF(OR(AI34&lt;Parameters!$B$12,AI34&gt;Parameters!$B$11),0,1),"")</f>
        <v>0</v>
      </c>
      <c r="CC34" s="0" t="n">
        <f aca="false">IF(A34&lt;&gt;"",IF(OR(AN34&lt;Parameters!$B$12,AN34&gt;Parameters!$B$11),0,1),"")</f>
        <v>0</v>
      </c>
      <c r="CD34" s="0" t="n">
        <f aca="false">IF(A34&lt;&gt;"",IF(OR(AS34&lt;Parameters!$B$12,AS34&gt;Parameters!$B$11),0,1),"")</f>
        <v>0</v>
      </c>
      <c r="CE34" s="0" t="n">
        <f aca="false">IF(A34&lt;&gt;"",IF(OR(AX34&lt;Parameters!$B$12,AX34&gt;Parameters!$B$11),0,1),"")</f>
        <v>0</v>
      </c>
      <c r="CF34" s="0" t="n">
        <f aca="false">IF(A34&lt;&gt;"",IF(OR(BC34&lt;Parameters!$B$12,BC34&gt;Parameters!$B$11),0,1),"")</f>
        <v>0</v>
      </c>
      <c r="CG34" s="0" t="n">
        <f aca="false">IF(A34&lt;&gt;"",IF(OR(BH34&lt;Parameters!$B$12,BH34&gt;Parameters!$B$11),0,1),"")</f>
        <v>0</v>
      </c>
      <c r="CH34" s="0" t="n">
        <f aca="false">IF(A34&lt;&gt;"",IF(OR(BM34&lt;Parameters!$B$12,BM34&gt;Parameters!$B$11),0,1),"")</f>
        <v>0</v>
      </c>
      <c r="CI34" s="0" t="n">
        <f aca="false">IF(A34&lt;&gt;"",IF(OR(BR34&lt;Parameters!$B$12,BR34&gt;Parameters!$B$11),0,1),"")</f>
        <v>0</v>
      </c>
      <c r="CJ34" s="0" t="n">
        <f aca="false">IF(A34&lt;&gt;"",IF(OR(BW34&lt;Parameters!$B$12,BW34&gt;Parameters!$B$11),0,1),"")</f>
        <v>0</v>
      </c>
      <c r="CK34" s="26" t="n">
        <f aca="false">IF(A34&lt;&gt;"",SUM(CB34:CJ34)/9,"")</f>
        <v>0</v>
      </c>
      <c r="CL34" s="0" t="n">
        <f aca="false">IF(A34&lt;&gt;"",CK34*9,"")</f>
        <v>0</v>
      </c>
      <c r="CM34" s="8" t="str">
        <f aca="false">IF(A34&lt;&gt;"",TEXT(B34,CM$2)&amp;" "&amp;TEXT(A34,CM$2),"")</f>
        <v>03 07</v>
      </c>
    </row>
    <row r="35" customFormat="false" ht="15" hidden="false" customHeight="false" outlineLevel="0" collapsed="false">
      <c r="A35" s="0" t="n">
        <f aca="false">IF(OR(B34&lt;Parameters!$K$12,A34&lt;Parameters!$K$12),IF(A34&lt;Parameters!$K$12,A34+1,0),"")</f>
        <v>0</v>
      </c>
      <c r="B35" s="0" t="n">
        <f aca="false">IF(A35&lt;&gt;"",IF(A35=0,B34+1,B34),"")</f>
        <v>4</v>
      </c>
      <c r="C35" s="24" t="n">
        <f aca="false">IF(A35&lt;&gt;"",-_phi*(A35+0.5),"")</f>
        <v>-0.0506536030613565</v>
      </c>
      <c r="D35" s="8" t="n">
        <f aca="false">IF(A35&lt;&gt;"",DEGREES(C35),"")</f>
        <v>-2.90223767254667</v>
      </c>
      <c r="E35" s="24" t="n">
        <f aca="false">IF(A35&lt;&gt;"",_phi*(B35+0.5),"")</f>
        <v>0.455882427552209</v>
      </c>
      <c r="F35" s="8" t="n">
        <f aca="false">IF(A35&lt;&gt;"",DEGREES(E35),"")</f>
        <v>26.1201390529201</v>
      </c>
      <c r="G35" s="8" t="n">
        <f aca="false">IF(A35&lt;&gt;"",LOOKUP(A35,h!$A$3:$A$30,h!$D$3:$D$30),"")</f>
        <v>100.484049699429</v>
      </c>
      <c r="H35" s="8" t="n">
        <f aca="false">IF(A35&lt;&gt;"",LOOKUP(B35,h!$A$3:$A$30,h!$D$3:$D$30),"")</f>
        <v>520.369043332208</v>
      </c>
      <c r="I35" s="8" t="n">
        <f aca="false">IF(A35&lt;&gt;"",_zif,"")</f>
        <v>-990</v>
      </c>
      <c r="J35" s="8" t="n">
        <f aca="false">IF(A35&lt;&gt;"",$G35+'v1 Frame'!D$3*COS($C35)+'v1 Frame'!E$3*SIN($C35)*SIN($E35)+'v1 Frame'!F$3*SIN($C35)*COS($E35),"")</f>
        <v>0.232799042056271</v>
      </c>
      <c r="K35" s="8" t="n">
        <f aca="false">IF(A35&lt;&gt;"",$H35+'v1 Frame'!E$3*COS($E35)-'v1 Frame'!F$3*SIN($E35),"")</f>
        <v>520.369043332208</v>
      </c>
      <c r="L35" s="8" t="n">
        <f aca="false">IF(A35&lt;&gt;"",$I35-'v1 Frame'!D$3*SIN($C35)+'v1 Frame'!E$3*COS($C35)*SIN($E35)+'v1 Frame'!F$3*COS($C35)*COS($E35),"")</f>
        <v>-995.08243461666</v>
      </c>
      <c r="M35" s="8" t="n">
        <f aca="false">IF(A35&lt;&gt;"",$G35+'v1 Frame'!G$3*COS($C35)+'v1 Frame'!H$3*SIN($C35)*SIN($E35)+'v1 Frame'!I$3*SIN($C35)*COS($E35),"")</f>
        <v>2.47036524155756</v>
      </c>
      <c r="N35" s="8" t="n">
        <f aca="false">IF(A35&lt;&gt;"",$H35+'v1 Frame'!H$3*COS($E35)-'v1 Frame'!I$3*SIN($E35),"")</f>
        <v>430.240563151283</v>
      </c>
      <c r="O35" s="8" t="n">
        <f aca="false">IF(A35&lt;&gt;"",$I35-'v1 Frame'!G$3*SIN($C35)+'v1 Frame'!H$3*COS($C35)*SIN($E35)+'v1 Frame'!I$3*COS($C35)*COS($E35),"")</f>
        <v>-1039.21852821113</v>
      </c>
      <c r="P35" s="8" t="n">
        <f aca="false">IF(A35&lt;&gt;"",$G35+'v1 Frame'!J$3*COS($C35)+'v1 Frame'!K$3*SIN($C35)*SIN($E35)+'v1 Frame'!L$3*SIN($C35)*COS($E35),"")</f>
        <v>102.72161589893</v>
      </c>
      <c r="Q35" s="8" t="n">
        <f aca="false">IF(A35&lt;&gt;"",$H35+'v1 Frame'!K$3*COS($E35)-'v1 Frame'!L$3*SIN($E35),"")</f>
        <v>430.240563151283</v>
      </c>
      <c r="R35" s="8" t="n">
        <f aca="false">IF(A35&lt;&gt;"",$I35-'v1 Frame'!J$3*SIN($C35)+'v1 Frame'!K$3*COS($C35)*SIN($E35)+'v1 Frame'!L$3*COS($C35)*COS($E35),"")</f>
        <v>-1034.13609359447</v>
      </c>
      <c r="S35" s="8" t="n">
        <f aca="false">IF(A35&lt;&gt;"",$G35+'v1 Frame'!M$3*COS($C35)+'v1 Frame'!N$3*SIN($C35)*SIN($E35)+'v1 Frame'!O$3*SIN($C35)*COS($E35),"")</f>
        <v>117.577373708075</v>
      </c>
      <c r="T35" s="8" t="n">
        <f aca="false">IF(A35&lt;&gt;"",$H35+'v1 Frame'!N$3*COS($E35)-'v1 Frame'!O$3*SIN($E35),"")</f>
        <v>607.808404249492</v>
      </c>
      <c r="U35" s="8" t="n">
        <f aca="false">IF(A35&lt;&gt;"",$I35-'v1 Frame'!M$3*SIN($C35)+'v1 Frame'!N$3*COS($C35)*SIN($E35)+'v1 Frame'!O$3*COS($C35)*COS($E35),"")</f>
        <v>-1146.93541435264</v>
      </c>
      <c r="V35" s="8" t="n">
        <f aca="false">IF(A35&lt;&gt;"",$G35+'v1 Frame'!P$3*COS($C35)+'v1 Frame'!Q$3*SIN($C35)*SIN($E35)+'v1 Frame'!R$3*SIN($C35)*COS($E35),"")</f>
        <v>-0.901377068820207</v>
      </c>
      <c r="W35" s="8" t="n">
        <f aca="false">IF(A35&lt;&gt;"",$H35+'v1 Frame'!Q$3*COS($E35)-'v1 Frame'!R$3*SIN($E35),"")</f>
        <v>607.808404249492</v>
      </c>
      <c r="X35" s="8" t="n">
        <f aca="false">IF(A35&lt;&gt;"",$I35-'v1 Frame'!P$3*SIN($C35)+'v1 Frame'!Q$3*COS($C35)*SIN($E35)+'v1 Frame'!R$3*COS($C35)*COS($E35),"")</f>
        <v>-1152.94192799051</v>
      </c>
      <c r="Y35" s="8" t="n">
        <f aca="false">IF(A35&lt;&gt;"",$G35+'v1 Frame'!S$3*COS($C35)+'v1 Frame'!T$3*SIN($C35)*SIN($E35)+'v1 Frame'!U$3*SIN($C35)*COS($E35),"")</f>
        <v>1.74301934877224</v>
      </c>
      <c r="Z35" s="8" t="n">
        <f aca="false">IF(A35&lt;&gt;"",$H35+'v1 Frame'!T$3*COS($E35)-'v1 Frame'!U$3*SIN($E35),"")</f>
        <v>501.292927672035</v>
      </c>
      <c r="AA35" s="8" t="n">
        <f aca="false">IF(A35&lt;&gt;"",$I35-'v1 Frame'!S$3*SIN($C35)+'v1 Frame'!T$3*COS($C35)*SIN($E35)+'v1 Frame'!U$3*COS($C35)*COS($E35),"")</f>
        <v>-1205.10276587488</v>
      </c>
      <c r="AB35" s="8" t="n">
        <f aca="false">IF(A35&lt;&gt;"",$G35+'v1 Frame'!V$3*COS($C35)+'v1 Frame'!W$3*SIN($C35)*SIN($E35)+'v1 Frame'!X$3*SIN($C35)*COS($E35),"")</f>
        <v>120.221770125668</v>
      </c>
      <c r="AC35" s="8" t="n">
        <f aca="false">IF(A35&lt;&gt;"",$H35+'v1 Frame'!W$3*COS($E35)-'v1 Frame'!X$3*SIN($E35),"")</f>
        <v>501.292927672035</v>
      </c>
      <c r="AD35" s="8" t="n">
        <f aca="false">IF(A35&lt;&gt;"",$I35-'v1 Frame'!V$3*SIN($C35)+'v1 Frame'!W$3*COS($C35)*SIN($E35)+'v1 Frame'!X$3*COS($C35)*COS($E35),"")</f>
        <v>-1199.09625223701</v>
      </c>
      <c r="AE35" s="25" t="n">
        <f aca="false">IF(A35&lt;&gt;"",$G35+'v1 Frame'!Y$3*COS($C35)+'v1 Frame'!Z$3*SIN($C35)*SIN($E35)+'v1 Frame'!AA$3*SIN($C35)*COS($E35),"")</f>
        <v>55.5687019994586</v>
      </c>
      <c r="AF35" s="25" t="n">
        <f aca="false">IF(A35&lt;&gt;"",$H35+'v1 Frame'!Z$3*COS($E35)-'v1 Frame'!AA$3*SIN($E35),"")</f>
        <v>514.927734601255</v>
      </c>
      <c r="AG35" s="25" t="n">
        <f aca="false">IF(A35&lt;&gt;"",$I35-'v1 Frame'!Y$3*SIN($C35)+'v1 Frame'!Z$3*COS($C35)*SIN($E35)+'v1 Frame'!AA$3*COS($C35)*COS($E35),"")</f>
        <v>-1095.31417710966</v>
      </c>
      <c r="AH35" s="8" t="n">
        <f aca="false">IF(A35&lt;&gt;"",SQRT(SUMSQ(G35:I35)),"")</f>
        <v>1122.9340966871</v>
      </c>
      <c r="AI35" s="8" t="n">
        <f aca="false">IF(A35&lt;&gt;"",IF(AH35&lt;&gt;0,ACOS(I35/AH35),0),"")</f>
        <v>2.65007790869634</v>
      </c>
      <c r="AJ35" s="8" t="n">
        <f aca="false">IF(A35&lt;&gt;"",DEGREES(AI35),"")</f>
        <v>151.838279549156</v>
      </c>
      <c r="AK35" s="8" t="n">
        <f aca="false">IF(A35&lt;&gt;"",IF(OR(G35&lt;&gt;0,H35&lt;&gt;0),ATAN2(G35,H35),0),"")</f>
        <v>1.38004264109549</v>
      </c>
      <c r="AL35" s="8" t="n">
        <f aca="false">IF(A35&lt;&gt;"",DEGREES(AK35),"")</f>
        <v>79.0706188828587</v>
      </c>
      <c r="AM35" s="8" t="n">
        <f aca="false">IF(A35&lt;&gt;"",SQRT(SUMSQ(J35:L35)),"")</f>
        <v>1122.93056202799</v>
      </c>
      <c r="AN35" s="8" t="n">
        <f aca="false">IF(A35&lt;&gt;"",IF(AM35&lt;&gt;0,ACOS(L35/AM35),0),"")</f>
        <v>2.65976137339992</v>
      </c>
      <c r="AO35" s="8" t="n">
        <f aca="false">IF(A35&lt;&gt;"",DEGREES(AN35),"")</f>
        <v>152.393101207735</v>
      </c>
      <c r="AP35" s="8" t="n">
        <f aca="false">IF(A35&lt;&gt;"",IF(OR(J35&lt;&gt;0,K35&lt;&gt;0),ATAN2(J35,K35),0),"")</f>
        <v>1.57034895385927</v>
      </c>
      <c r="AQ35" s="8" t="n">
        <f aca="false">IF(A35&lt;&gt;"",DEGREES(AP35),"")</f>
        <v>89.9743674189202</v>
      </c>
      <c r="AR35" s="8" t="n">
        <f aca="false">IF(A35&lt;&gt;"",SQRT(SUMSQ(M35:O35)),"")</f>
        <v>1124.76139436881</v>
      </c>
      <c r="AS35" s="8" t="n">
        <f aca="false">IF(A35&lt;&gt;"",IF(AR35&lt;&gt;0,ACOS(O35/AR35),0),"")</f>
        <v>2.74906668480103</v>
      </c>
      <c r="AT35" s="8" t="n">
        <f aca="false">IF(A35&lt;&gt;"",DEGREES(AS35),"")</f>
        <v>157.50991863912</v>
      </c>
      <c r="AU35" s="8" t="n">
        <f aca="false">IF(A35&lt;&gt;"",IF(OR(M35&lt;&gt;0,N35&lt;&gt;0),ATAN2(M35,N35),0),"")</f>
        <v>1.56505456670632</v>
      </c>
      <c r="AV35" s="8" t="n">
        <f aca="false">IF(A35&lt;&gt;"",DEGREES(AU35),"")</f>
        <v>89.671021379948</v>
      </c>
      <c r="AW35" s="8" t="n">
        <f aca="false">IF(A35&lt;&gt;"",SQRT(SUMSQ(P35:R35)),"")</f>
        <v>1124.76492327439</v>
      </c>
      <c r="AX35" s="8" t="n">
        <f aca="false">IF(A35&lt;&gt;"",IF(AW35&lt;&gt;0,ACOS(R35/AW35),0),"")</f>
        <v>2.73741016135804</v>
      </c>
      <c r="AY35" s="8" t="n">
        <f aca="false">IF(A35&lt;&gt;"",DEGREES(AX35),"")</f>
        <v>156.842049042041</v>
      </c>
      <c r="AZ35" s="8" t="n">
        <f aca="false">IF(A35&lt;&gt;"",IF(OR(P35&lt;&gt;0,Q35&lt;&gt;0),ATAN2(P35,Q35),0),"")</f>
        <v>1.33642990482103</v>
      </c>
      <c r="BA35" s="8" t="n">
        <f aca="false">IF(A35&lt;&gt;"",DEGREES(AZ35),"")</f>
        <v>76.5717931613151</v>
      </c>
      <c r="BB35" s="8" t="n">
        <f aca="false">IF(A35&lt;&gt;"",SQRT(SUMSQ(S35:U35)),"")</f>
        <v>1303.34812685662</v>
      </c>
      <c r="BC35" s="8" t="n">
        <f aca="false">IF(A35&lt;&gt;"",IF(BB35&lt;&gt;0,ACOS(U35/BB35),0),"")</f>
        <v>2.64664085986321</v>
      </c>
      <c r="BD35" s="8" t="n">
        <f aca="false">IF(A35&lt;&gt;"",DEGREES(BC35),"")</f>
        <v>151.641351157037</v>
      </c>
      <c r="BE35" s="8" t="n">
        <f aca="false">IF(A35&lt;&gt;"",IF(OR(S35&lt;&gt;0,T35&lt;&gt;0),ATAN2(S35,T35),0),"")</f>
        <v>1.37971171823082</v>
      </c>
      <c r="BF35" s="8" t="n">
        <f aca="false">IF(A35&lt;&gt;"",DEGREES(BE35),"")</f>
        <v>79.0516583993693</v>
      </c>
      <c r="BG35" s="8" t="n">
        <f aca="false">IF(A35&lt;&gt;"",SQRT(SUMSQ(V35:X35)),"")</f>
        <v>1303.34452777284</v>
      </c>
      <c r="BH35" s="8" t="n">
        <f aca="false">IF(A35&lt;&gt;"",IF(BG35&lt;&gt;0,ACOS(X35/BG35),0),"")</f>
        <v>2.6564374409084</v>
      </c>
      <c r="BI35" s="8" t="n">
        <f aca="false">IF(A35&lt;&gt;"",DEGREES(BH35),"")</f>
        <v>152.202653904585</v>
      </c>
      <c r="BJ35" s="8" t="n">
        <f aca="false">IF(A35&lt;&gt;"",IF(OR(V35&lt;&gt;0,W35&lt;&gt;0),ATAN2(V35,W35),0),"")</f>
        <v>1.57227932110976</v>
      </c>
      <c r="BK35" s="8" t="n">
        <f aca="false">IF(A35&lt;&gt;"",DEGREES(BJ35),"")</f>
        <v>90.0849693152837</v>
      </c>
      <c r="BL35" s="8" t="n">
        <f aca="false">IF(A35&lt;&gt;"",SQRT(SUMSQ(Y35:AA35)),"")</f>
        <v>1305.2089157563</v>
      </c>
      <c r="BM35" s="8" t="n">
        <f aca="false">IF(A35&lt;&gt;"",IF(BL35&lt;&gt;0,ACOS(AA35/BL35),0),"")</f>
        <v>2.74738866858047</v>
      </c>
      <c r="BN35" s="8" t="n">
        <f aca="false">IF(A35&lt;&gt;"",DEGREES(BM35),"")</f>
        <v>157.413775391728</v>
      </c>
      <c r="BO35" s="8" t="n">
        <f aca="false">IF(A35&lt;&gt;"",IF(OR(Y35&lt;&gt;0,Z35&lt;&gt;0),ATAN2(Y35,Z35),0),"")</f>
        <v>1.56731929325159</v>
      </c>
      <c r="BP35" s="8" t="n">
        <f aca="false">IF(A35&lt;&gt;"",DEGREES(BO35),"")</f>
        <v>89.8007806527433</v>
      </c>
      <c r="BQ35" s="8" t="n">
        <f aca="false">IF(A35&lt;&gt;"",SQRT(SUMSQ(AB35:AD35)),"")</f>
        <v>1305.21250969909</v>
      </c>
      <c r="BR35" s="8" t="n">
        <f aca="false">IF(A35&lt;&gt;"",IF(BQ35&lt;&gt;0,ACOS(AD35/BQ35),0),"")</f>
        <v>2.73556779135188</v>
      </c>
      <c r="BS35" s="8" t="n">
        <f aca="false">IF(A35&lt;&gt;"",DEGREES(BR35),"")</f>
        <v>156.736489016387</v>
      </c>
      <c r="BT35" s="8" t="n">
        <f aca="false">IF(A35&lt;&gt;"",IF(OR(AB35&lt;&gt;0,AC35&lt;&gt;0),ATAN2(AB35,AC35),0),"")</f>
        <v>1.33541834250394</v>
      </c>
      <c r="BU35" s="8" t="n">
        <f aca="false">IF(A35&lt;&gt;"",DEGREES(BT35),"")</f>
        <v>76.5138349098317</v>
      </c>
      <c r="BV35" s="8" t="n">
        <f aca="false">IF(A35&lt;&gt;"",SQRT(SUMSQ(AE35:AG35)),"")</f>
        <v>1211.59052450937</v>
      </c>
      <c r="BW35" s="8" t="n">
        <f aca="false">IF(A35&lt;&gt;"",IF(BV35&lt;&gt;0,ACOS(AG35/BV35),0),"")</f>
        <v>2.69990139556205</v>
      </c>
      <c r="BX35" s="8" t="n">
        <f aca="false">IF(A35&lt;&gt;"",DEGREES(BW35),"")</f>
        <v>154.692955067187</v>
      </c>
      <c r="BY35" s="8" t="n">
        <f aca="false">IF(A35&lt;&gt;"",IF(OR(AF35&lt;&gt;0,AG35&lt;&gt;0),ATAN2(AF35,AG35),0),"")</f>
        <v>-1.13133817754905</v>
      </c>
      <c r="BZ35" s="8" t="n">
        <f aca="false">IF(A35&lt;&gt;"",DEGREES(BY35),"")</f>
        <v>-64.8209027755827</v>
      </c>
      <c r="CA35" s="0" t="n">
        <f aca="false">IF(A35&lt;&gt;"",IF(AND(AI35&lt;Parameters!$B$11,AI35&gt;Parameters!$B$12,AN35&lt;Parameters!$B$11,AN35&gt;Parameters!$B$12,AS35&lt;Parameters!$B$11,AS35&gt;Parameters!$B$12,AX35&lt;Parameters!$B$11,AX35&gt;Parameters!$B$12,BC35&lt;Parameters!$B$11,BC35&gt;Parameters!$B$12,BM35&lt;Parameters!$B$11,BM35&gt;Parameters!$B$12,BR35&lt;Parameters!$B$11,BR35&gt;Parameters!$B$12,BW35&lt;Parameters!$B$11,BW35&gt;Parameters!$B$12),1,0),"")</f>
        <v>1</v>
      </c>
      <c r="CB35" s="0" t="n">
        <f aca="false">IF(A35&lt;&gt;"",IF(OR(AI35&lt;Parameters!$B$12,AI35&gt;Parameters!$B$11),0,1),"")</f>
        <v>1</v>
      </c>
      <c r="CC35" s="0" t="n">
        <f aca="false">IF(A35&lt;&gt;"",IF(OR(AN35&lt;Parameters!$B$12,AN35&gt;Parameters!$B$11),0,1),"")</f>
        <v>1</v>
      </c>
      <c r="CD35" s="0" t="n">
        <f aca="false">IF(A35&lt;&gt;"",IF(OR(AS35&lt;Parameters!$B$12,AS35&gt;Parameters!$B$11),0,1),"")</f>
        <v>1</v>
      </c>
      <c r="CE35" s="0" t="n">
        <f aca="false">IF(A35&lt;&gt;"",IF(OR(AX35&lt;Parameters!$B$12,AX35&gt;Parameters!$B$11),0,1),"")</f>
        <v>1</v>
      </c>
      <c r="CF35" s="0" t="n">
        <f aca="false">IF(A35&lt;&gt;"",IF(OR(BC35&lt;Parameters!$B$12,BC35&gt;Parameters!$B$11),0,1),"")</f>
        <v>1</v>
      </c>
      <c r="CG35" s="0" t="n">
        <f aca="false">IF(A35&lt;&gt;"",IF(OR(BH35&lt;Parameters!$B$12,BH35&gt;Parameters!$B$11),0,1),"")</f>
        <v>1</v>
      </c>
      <c r="CH35" s="0" t="n">
        <f aca="false">IF(A35&lt;&gt;"",IF(OR(BM35&lt;Parameters!$B$12,BM35&gt;Parameters!$B$11),0,1),"")</f>
        <v>1</v>
      </c>
      <c r="CI35" s="0" t="n">
        <f aca="false">IF(A35&lt;&gt;"",IF(OR(BR35&lt;Parameters!$B$12,BR35&gt;Parameters!$B$11),0,1),"")</f>
        <v>1</v>
      </c>
      <c r="CJ35" s="0" t="n">
        <f aca="false">IF(A35&lt;&gt;"",IF(OR(BW35&lt;Parameters!$B$12,BW35&gt;Parameters!$B$11),0,1),"")</f>
        <v>1</v>
      </c>
      <c r="CK35" s="26" t="n">
        <f aca="false">IF(A35&lt;&gt;"",SUM(CB35:CJ35)/9,"")</f>
        <v>1</v>
      </c>
      <c r="CL35" s="0" t="n">
        <f aca="false">IF(A35&lt;&gt;"",CK35*9,"")</f>
        <v>9</v>
      </c>
      <c r="CM35" s="8" t="str">
        <f aca="false">IF(A35&lt;&gt;"",TEXT(B35,CM$2)&amp;" "&amp;TEXT(A35,CM$2),"")</f>
        <v>04 00</v>
      </c>
    </row>
    <row r="36" customFormat="false" ht="15" hidden="false" customHeight="false" outlineLevel="0" collapsed="false">
      <c r="A36" s="0" t="n">
        <f aca="false">IF(OR(B35&lt;Parameters!$K$12,A35&lt;Parameters!$K$12),IF(A35&lt;Parameters!$K$12,A35+1,0),"")</f>
        <v>1</v>
      </c>
      <c r="B36" s="0" t="n">
        <f aca="false">IF(A36&lt;&gt;"",IF(A36=0,B35+1,B35),"")</f>
        <v>4</v>
      </c>
      <c r="C36" s="24" t="n">
        <f aca="false">IF(A36&lt;&gt;"",-_phi*(A36+0.5),"")</f>
        <v>-0.15196080918407</v>
      </c>
      <c r="D36" s="8" t="n">
        <f aca="false">IF(A36&lt;&gt;"",DEGREES(C36),"")</f>
        <v>-8.70671301764002</v>
      </c>
      <c r="E36" s="24" t="n">
        <f aca="false">IF(A36&lt;&gt;"",_phi*(B36+0.5),"")</f>
        <v>0.455882427552209</v>
      </c>
      <c r="F36" s="8" t="n">
        <f aca="false">IF(A36&lt;&gt;"",DEGREES(E36),"")</f>
        <v>26.1201390529201</v>
      </c>
      <c r="G36" s="8" t="n">
        <f aca="false">IF(A36&lt;&gt;"",LOOKUP(A36,h!$A$3:$A$30,h!$D$3:$D$30),"")</f>
        <v>201.809738342108</v>
      </c>
      <c r="H36" s="8" t="n">
        <f aca="false">IF(A36&lt;&gt;"",LOOKUP(B36,h!$A$3:$A$30,h!$D$3:$D$30),"")</f>
        <v>520.369043332208</v>
      </c>
      <c r="I36" s="8" t="n">
        <f aca="false">IF(A36&lt;&gt;"",_zif,"")</f>
        <v>-990</v>
      </c>
      <c r="J36" s="8" t="n">
        <f aca="false">IF(A36&lt;&gt;"",$G36+'v1 Frame'!D$3*COS($C36)+'v1 Frame'!E$3*SIN($C36)*SIN($E36)+'v1 Frame'!F$3*SIN($C36)*COS($E36),"")</f>
        <v>102.586501636015</v>
      </c>
      <c r="K36" s="8" t="n">
        <f aca="false">IF(A36&lt;&gt;"",$H36+'v1 Frame'!E$3*COS($E36)-'v1 Frame'!F$3*SIN($E36),"")</f>
        <v>520.369043332208</v>
      </c>
      <c r="L36" s="8" t="n">
        <f aca="false">IF(A36&lt;&gt;"",$I36-'v1 Frame'!D$3*SIN($C36)+'v1 Frame'!E$3*COS($C36)*SIN($E36)+'v1 Frame'!F$3*COS($C36)*COS($E36),"")</f>
        <v>-1005.19518665784</v>
      </c>
      <c r="M36" s="8" t="n">
        <f aca="false">IF(A36&lt;&gt;"",$G36+'v1 Frame'!G$3*COS($C36)+'v1 Frame'!H$3*SIN($C36)*SIN($E36)+'v1 Frame'!I$3*SIN($C36)*COS($E36),"")</f>
        <v>109.27625539089</v>
      </c>
      <c r="N36" s="8" t="n">
        <f aca="false">IF(A36&lt;&gt;"",$H36+'v1 Frame'!H$3*COS($E36)-'v1 Frame'!I$3*SIN($E36),"")</f>
        <v>430.240563151283</v>
      </c>
      <c r="O36" s="8" t="n">
        <f aca="false">IF(A36&lt;&gt;"",$I36-'v1 Frame'!G$3*SIN($C36)+'v1 Frame'!H$3*COS($C36)*SIN($E36)+'v1 Frame'!I$3*COS($C36)*COS($E36),"")</f>
        <v>-1048.87869218311</v>
      </c>
      <c r="P36" s="8" t="n">
        <f aca="false">IF(A36&lt;&gt;"",$G36+'v1 Frame'!J$3*COS($C36)+'v1 Frame'!K$3*SIN($C36)*SIN($E36)+'v1 Frame'!L$3*SIN($C36)*COS($E36),"")</f>
        <v>208.499492096982</v>
      </c>
      <c r="Q36" s="8" t="n">
        <f aca="false">IF(A36&lt;&gt;"",$H36+'v1 Frame'!K$3*COS($E36)-'v1 Frame'!L$3*SIN($E36),"")</f>
        <v>430.240563151283</v>
      </c>
      <c r="R36" s="8" t="n">
        <f aca="false">IF(A36&lt;&gt;"",$I36-'v1 Frame'!J$3*SIN($C36)+'v1 Frame'!K$3*COS($C36)*SIN($E36)+'v1 Frame'!L$3*COS($C36)*COS($E36),"")</f>
        <v>-1033.68350552526</v>
      </c>
      <c r="S36" s="8" t="n">
        <f aca="false">IF(A36&lt;&gt;"",$G36+'v1 Frame'!M$3*COS($C36)+'v1 Frame'!N$3*SIN($C36)*SIN($E36)+'v1 Frame'!O$3*SIN($C36)*COS($E36),"")</f>
        <v>234.686928888547</v>
      </c>
      <c r="T36" s="8" t="n">
        <f aca="false">IF(A36&lt;&gt;"",$H36+'v1 Frame'!N$3*COS($E36)-'v1 Frame'!O$3*SIN($E36),"")</f>
        <v>607.808404249492</v>
      </c>
      <c r="U36" s="8" t="n">
        <f aca="false">IF(A36&lt;&gt;"",$I36-'v1 Frame'!M$3*SIN($C36)+'v1 Frame'!N$3*COS($C36)*SIN($E36)+'v1 Frame'!O$3*COS($C36)*COS($E36),"")</f>
        <v>-1144.4020606905</v>
      </c>
      <c r="V36" s="8" t="n">
        <f aca="false">IF(A36&lt;&gt;"",$G36+'v1 Frame'!P$3*COS($C36)+'v1 Frame'!Q$3*SIN($C36)*SIN($E36)+'v1 Frame'!R$3*SIN($C36)*COS($E36),"")</f>
        <v>117.423103690438</v>
      </c>
      <c r="W36" s="8" t="n">
        <f aca="false">IF(A36&lt;&gt;"",$H36+'v1 Frame'!Q$3*COS($E36)-'v1 Frame'!R$3*SIN($E36),"")</f>
        <v>607.808404249492</v>
      </c>
      <c r="X36" s="8" t="n">
        <f aca="false">IF(A36&lt;&gt;"",$I36-'v1 Frame'!P$3*SIN($C36)+'v1 Frame'!Q$3*COS($C36)*SIN($E36)+'v1 Frame'!R$3*COS($C36)*COS($E36),"")</f>
        <v>-1162.36000855886</v>
      </c>
      <c r="Y36" s="8" t="n">
        <f aca="false">IF(A36&lt;&gt;"",$G36+'v1 Frame'!S$3*COS($C36)+'v1 Frame'!T$3*SIN($C36)*SIN($E36)+'v1 Frame'!U$3*SIN($C36)*COS($E36),"")</f>
        <v>125.329176309834</v>
      </c>
      <c r="Z36" s="8" t="n">
        <f aca="false">IF(A36&lt;&gt;"",$H36+'v1 Frame'!T$3*COS($E36)-'v1 Frame'!U$3*SIN($E36),"")</f>
        <v>501.292927672035</v>
      </c>
      <c r="AA36" s="8" t="n">
        <f aca="false">IF(A36&lt;&gt;"",$I36-'v1 Frame'!S$3*SIN($C36)+'v1 Frame'!T$3*COS($C36)*SIN($E36)+'v1 Frame'!U$3*COS($C36)*COS($E36),"")</f>
        <v>-1213.98596963417</v>
      </c>
      <c r="AB36" s="8" t="n">
        <f aca="false">IF(A36&lt;&gt;"",$G36+'v1 Frame'!V$3*COS($C36)+'v1 Frame'!W$3*SIN($C36)*SIN($E36)+'v1 Frame'!X$3*SIN($C36)*COS($E36),"")</f>
        <v>242.593001507944</v>
      </c>
      <c r="AC36" s="8" t="n">
        <f aca="false">IF(A36&lt;&gt;"",$H36+'v1 Frame'!W$3*COS($E36)-'v1 Frame'!X$3*SIN($E36),"")</f>
        <v>501.292927672035</v>
      </c>
      <c r="AD36" s="8" t="n">
        <f aca="false">IF(A36&lt;&gt;"",$I36-'v1 Frame'!V$3*SIN($C36)+'v1 Frame'!W$3*COS($C36)*SIN($E36)+'v1 Frame'!X$3*COS($C36)*COS($E36),"")</f>
        <v>-1196.02802176581</v>
      </c>
      <c r="AE36" s="25" t="n">
        <f aca="false">IF(A36&lt;&gt;"",$G36+'v1 Frame'!Y$3*COS($C36)+'v1 Frame'!Z$3*SIN($C36)*SIN($E36)+'v1 Frame'!AA$3*SIN($C36)*COS($E36),"")</f>
        <v>167.775524732845</v>
      </c>
      <c r="AF36" s="25" t="n">
        <f aca="false">IF(A36&lt;&gt;"",$H36+'v1 Frame'!Z$3*COS($E36)-'v1 Frame'!AA$3*SIN($E36),"")</f>
        <v>514.927734601255</v>
      </c>
      <c r="AG36" s="25" t="n">
        <f aca="false">IF(A36&lt;&gt;"",$I36-'v1 Frame'!Y$3*SIN($C36)+'v1 Frame'!Z$3*COS($C36)*SIN($E36)+'v1 Frame'!AA$3*COS($C36)*COS($E36),"")</f>
        <v>-1099.31668062695</v>
      </c>
      <c r="AH36" s="8" t="n">
        <f aca="false">IF(A36&lt;&gt;"",SQRT(SUMSQ(G36:I36)),"")</f>
        <v>1136.49070024712</v>
      </c>
      <c r="AI36" s="8" t="n">
        <f aca="false">IF(A36&lt;&gt;"",IF(AH36&lt;&gt;0,ACOS(I36/AH36),0),"")</f>
        <v>2.6282393484725</v>
      </c>
      <c r="AJ36" s="8" t="n">
        <f aca="false">IF(A36&lt;&gt;"",DEGREES(AI36),"")</f>
        <v>150.587022217688</v>
      </c>
      <c r="AK36" s="8" t="n">
        <f aca="false">IF(A36&lt;&gt;"",IF(OR(G36&lt;&gt;0,H36&lt;&gt;0),ATAN2(G36,H36),0),"")</f>
        <v>1.20083348418253</v>
      </c>
      <c r="AL36" s="8" t="n">
        <f aca="false">IF(A36&lt;&gt;"",DEGREES(AK36),"")</f>
        <v>68.8026905416487</v>
      </c>
      <c r="AM36" s="8" t="n">
        <f aca="false">IF(A36&lt;&gt;"",SQRT(SUMSQ(J36:L36)),"")</f>
        <v>1136.5409340875</v>
      </c>
      <c r="AN36" s="8" t="n">
        <f aca="false">IF(A36&lt;&gt;"",IF(AM36&lt;&gt;0,ACOS(L36/AM36),0),"")</f>
        <v>2.65607559352519</v>
      </c>
      <c r="AO36" s="8" t="n">
        <f aca="false">IF(A36&lt;&gt;"",DEGREES(AN36),"")</f>
        <v>152.181921576699</v>
      </c>
      <c r="AP36" s="8" t="n">
        <f aca="false">IF(A36&lt;&gt;"",IF(OR(J36&lt;&gt;0,K36&lt;&gt;0),ATAN2(J36,K36),0),"")</f>
        <v>1.37615051890175</v>
      </c>
      <c r="AQ36" s="8" t="n">
        <f aca="false">IF(A36&lt;&gt;"",DEGREES(AP36),"")</f>
        <v>78.8476167078084</v>
      </c>
      <c r="AR36" s="8" t="n">
        <f aca="false">IF(A36&lt;&gt;"",SQRT(SUMSQ(M36:O36)),"")</f>
        <v>1138.94457858525</v>
      </c>
      <c r="AS36" s="8" t="n">
        <f aca="false">IF(A36&lt;&gt;"",IF(AR36&lt;&gt;0,ACOS(O36/AR36),0),"")</f>
        <v>2.74123491494046</v>
      </c>
      <c r="AT36" s="8" t="n">
        <f aca="false">IF(A36&lt;&gt;"",DEGREES(AS36),"")</f>
        <v>157.061191279992</v>
      </c>
      <c r="AU36" s="8" t="n">
        <f aca="false">IF(A36&lt;&gt;"",IF(OR(M36&lt;&gt;0,N36&lt;&gt;0),ATAN2(M36,N36),0),"")</f>
        <v>1.32206709990521</v>
      </c>
      <c r="AV36" s="8" t="n">
        <f aca="false">IF(A36&lt;&gt;"",DEGREES(AU36),"")</f>
        <v>75.7488650576688</v>
      </c>
      <c r="AW36" s="8" t="n">
        <f aca="false">IF(A36&lt;&gt;"",SQRT(SUMSQ(P36:R36)),"")</f>
        <v>1138.89445076374</v>
      </c>
      <c r="AX36" s="8" t="n">
        <f aca="false">IF(A36&lt;&gt;"",IF(AW36&lt;&gt;0,ACOS(R36/AW36),0),"")</f>
        <v>2.70837597243444</v>
      </c>
      <c r="AY36" s="8" t="n">
        <f aca="false">IF(A36&lt;&gt;"",DEGREES(AX36),"")</f>
        <v>155.178512555134</v>
      </c>
      <c r="AZ36" s="8" t="n">
        <f aca="false">IF(A36&lt;&gt;"",IF(OR(P36&lt;&gt;0,Q36&lt;&gt;0),ATAN2(P36,Q36),0),"")</f>
        <v>1.11953519284061</v>
      </c>
      <c r="BA36" s="8" t="n">
        <f aca="false">IF(A36&lt;&gt;"",DEGREES(AZ36),"")</f>
        <v>64.1446415661316</v>
      </c>
      <c r="BB36" s="8" t="n">
        <f aca="false">IF(A36&lt;&gt;"",SQRT(SUMSQ(S36:U36)),"")</f>
        <v>1316.8770205984</v>
      </c>
      <c r="BC36" s="8" t="n">
        <f aca="false">IF(A36&lt;&gt;"",IF(BB36&lt;&gt;0,ACOS(U36/BB36),0),"")</f>
        <v>2.6240292204314</v>
      </c>
      <c r="BD36" s="8" t="n">
        <f aca="false">IF(A36&lt;&gt;"",DEGREES(BC36),"")</f>
        <v>150.345799649723</v>
      </c>
      <c r="BE36" s="8" t="n">
        <f aca="false">IF(A36&lt;&gt;"",IF(OR(S36&lt;&gt;0,T36&lt;&gt;0),ATAN2(S36,T36),0),"")</f>
        <v>1.20231250719221</v>
      </c>
      <c r="BF36" s="8" t="n">
        <f aca="false">IF(A36&lt;&gt;"",DEGREES(BE36),"")</f>
        <v>68.887432317906</v>
      </c>
      <c r="BG36" s="8" t="n">
        <f aca="false">IF(A36&lt;&gt;"",SQRT(SUMSQ(V36:X36)),"")</f>
        <v>1316.92825584903</v>
      </c>
      <c r="BH36" s="8" t="n">
        <f aca="false">IF(A36&lt;&gt;"",IF(BG36&lt;&gt;0,ACOS(X36/BG36),0),"")</f>
        <v>2.65222379223514</v>
      </c>
      <c r="BI36" s="8" t="n">
        <f aca="false">IF(A36&lt;&gt;"",DEGREES(BH36),"")</f>
        <v>151.961229619256</v>
      </c>
      <c r="BJ36" s="8" t="n">
        <f aca="false">IF(A36&lt;&gt;"",IF(OR(V36&lt;&gt;0,W36&lt;&gt;0),ATAN2(V36,W36),0),"")</f>
        <v>1.37995638804133</v>
      </c>
      <c r="BK36" s="8" t="n">
        <f aca="false">IF(A36&lt;&gt;"",DEGREES(BJ36),"")</f>
        <v>79.0656769468853</v>
      </c>
      <c r="BL36" s="8" t="n">
        <f aca="false">IF(A36&lt;&gt;"",SQRT(SUMSQ(Y36:AA36)),"")</f>
        <v>1319.38013333426</v>
      </c>
      <c r="BM36" s="8" t="n">
        <f aca="false">IF(A36&lt;&gt;"",IF(BL36&lt;&gt;0,ACOS(AA36/BL36),0),"")</f>
        <v>2.73917908556897</v>
      </c>
      <c r="BN36" s="8" t="n">
        <f aca="false">IF(A36&lt;&gt;"",DEGREES(BM36),"")</f>
        <v>156.943400933606</v>
      </c>
      <c r="BO36" s="8" t="n">
        <f aca="false">IF(A36&lt;&gt;"",IF(OR(Y36&lt;&gt;0,Z36&lt;&gt;0),ATAN2(Y36,Z36),0),"")</f>
        <v>1.32580650311539</v>
      </c>
      <c r="BP36" s="8" t="n">
        <f aca="false">IF(A36&lt;&gt;"",DEGREES(BO36),"")</f>
        <v>75.9631170795101</v>
      </c>
      <c r="BQ36" s="8" t="n">
        <f aca="false">IF(A36&lt;&gt;"",SQRT(SUMSQ(AB36:AD36)),"")</f>
        <v>1319.32899330064</v>
      </c>
      <c r="BR36" s="8" t="n">
        <f aca="false">IF(A36&lt;&gt;"",IF(BQ36&lt;&gt;0,ACOS(AD36/BQ36),0),"")</f>
        <v>2.70581644112064</v>
      </c>
      <c r="BS36" s="8" t="n">
        <f aca="false">IF(A36&lt;&gt;"",DEGREES(BR36),"")</f>
        <v>155.031862213321</v>
      </c>
      <c r="BT36" s="8" t="n">
        <f aca="false">IF(A36&lt;&gt;"",IF(OR(AB36&lt;&gt;0,AC36&lt;&gt;0),ATAN2(AB36,AC36),0),"")</f>
        <v>1.12008342696621</v>
      </c>
      <c r="BU36" s="8" t="n">
        <f aca="false">IF(A36&lt;&gt;"",DEGREES(BT36),"")</f>
        <v>64.1760530677134</v>
      </c>
      <c r="BV36" s="8" t="n">
        <f aca="false">IF(A36&lt;&gt;"",SQRT(SUMSQ(AE36:AG36)),"")</f>
        <v>1225.47801402784</v>
      </c>
      <c r="BW36" s="8" t="n">
        <f aca="false">IF(A36&lt;&gt;"",IF(BV36&lt;&gt;0,ACOS(AG36/BV36),0),"")</f>
        <v>2.68384766975433</v>
      </c>
      <c r="BX36" s="8" t="n">
        <f aca="false">IF(A36&lt;&gt;"",DEGREES(BW36),"")</f>
        <v>153.773144332944</v>
      </c>
      <c r="BY36" s="8" t="n">
        <f aca="false">IF(A36&lt;&gt;"",IF(OR(AF36&lt;&gt;0,AG36&lt;&gt;0),ATAN2(AF36,AG36),0),"")</f>
        <v>-1.13274093536368</v>
      </c>
      <c r="BZ36" s="8" t="n">
        <f aca="false">IF(A36&lt;&gt;"",DEGREES(BY36),"")</f>
        <v>-64.9012748780403</v>
      </c>
      <c r="CA36" s="0" t="n">
        <f aca="false">IF(A36&lt;&gt;"",IF(AND(AI36&lt;Parameters!$B$11,AI36&gt;Parameters!$B$12,AN36&lt;Parameters!$B$11,AN36&gt;Parameters!$B$12,AS36&lt;Parameters!$B$11,AS36&gt;Parameters!$B$12,AX36&lt;Parameters!$B$11,AX36&gt;Parameters!$B$12,BC36&lt;Parameters!$B$11,BC36&gt;Parameters!$B$12,BM36&lt;Parameters!$B$11,BM36&gt;Parameters!$B$12,BR36&lt;Parameters!$B$11,BR36&gt;Parameters!$B$12,BW36&lt;Parameters!$B$11,BW36&gt;Parameters!$B$12),1,0),"")</f>
        <v>1</v>
      </c>
      <c r="CB36" s="0" t="n">
        <f aca="false">IF(A36&lt;&gt;"",IF(OR(AI36&lt;Parameters!$B$12,AI36&gt;Parameters!$B$11),0,1),"")</f>
        <v>1</v>
      </c>
      <c r="CC36" s="0" t="n">
        <f aca="false">IF(A36&lt;&gt;"",IF(OR(AN36&lt;Parameters!$B$12,AN36&gt;Parameters!$B$11),0,1),"")</f>
        <v>1</v>
      </c>
      <c r="CD36" s="0" t="n">
        <f aca="false">IF(A36&lt;&gt;"",IF(OR(AS36&lt;Parameters!$B$12,AS36&gt;Parameters!$B$11),0,1),"")</f>
        <v>1</v>
      </c>
      <c r="CE36" s="0" t="n">
        <f aca="false">IF(A36&lt;&gt;"",IF(OR(AX36&lt;Parameters!$B$12,AX36&gt;Parameters!$B$11),0,1),"")</f>
        <v>1</v>
      </c>
      <c r="CF36" s="0" t="n">
        <f aca="false">IF(A36&lt;&gt;"",IF(OR(BC36&lt;Parameters!$B$12,BC36&gt;Parameters!$B$11),0,1),"")</f>
        <v>1</v>
      </c>
      <c r="CG36" s="0" t="n">
        <f aca="false">IF(A36&lt;&gt;"",IF(OR(BH36&lt;Parameters!$B$12,BH36&gt;Parameters!$B$11),0,1),"")</f>
        <v>1</v>
      </c>
      <c r="CH36" s="0" t="n">
        <f aca="false">IF(A36&lt;&gt;"",IF(OR(BM36&lt;Parameters!$B$12,BM36&gt;Parameters!$B$11),0,1),"")</f>
        <v>1</v>
      </c>
      <c r="CI36" s="0" t="n">
        <f aca="false">IF(A36&lt;&gt;"",IF(OR(BR36&lt;Parameters!$B$12,BR36&gt;Parameters!$B$11),0,1),"")</f>
        <v>1</v>
      </c>
      <c r="CJ36" s="0" t="n">
        <f aca="false">IF(A36&lt;&gt;"",IF(OR(BW36&lt;Parameters!$B$12,BW36&gt;Parameters!$B$11),0,1),"")</f>
        <v>1</v>
      </c>
      <c r="CK36" s="26" t="n">
        <f aca="false">IF(A36&lt;&gt;"",SUM(CB36:CJ36)/9,"")</f>
        <v>1</v>
      </c>
      <c r="CL36" s="0" t="n">
        <f aca="false">IF(A36&lt;&gt;"",CK36*9,"")</f>
        <v>9</v>
      </c>
      <c r="CM36" s="8" t="str">
        <f aca="false">IF(A36&lt;&gt;"",TEXT(B36,CM$2)&amp;" "&amp;TEXT(A36,CM$2),"")</f>
        <v>04 01</v>
      </c>
    </row>
    <row r="37" customFormat="false" ht="15" hidden="false" customHeight="false" outlineLevel="0" collapsed="false">
      <c r="A37" s="0" t="n">
        <f aca="false">IF(OR(B36&lt;Parameters!$K$12,A36&lt;Parameters!$K$12),IF(A36&lt;Parameters!$K$12,A36+1,0),"")</f>
        <v>2</v>
      </c>
      <c r="B37" s="0" t="n">
        <f aca="false">IF(A37&lt;&gt;"",IF(A37=0,B36+1,B36),"")</f>
        <v>4</v>
      </c>
      <c r="C37" s="24" t="n">
        <f aca="false">IF(A37&lt;&gt;"",-_phi*(A37+0.5),"")</f>
        <v>-0.253268015306782</v>
      </c>
      <c r="D37" s="8" t="n">
        <f aca="false">IF(A37&lt;&gt;"",DEGREES(C37),"")</f>
        <v>-14.5111883627334</v>
      </c>
      <c r="E37" s="24" t="n">
        <f aca="false">IF(A37&lt;&gt;"",_phi*(B37+0.5),"")</f>
        <v>0.455882427552209</v>
      </c>
      <c r="F37" s="8" t="n">
        <f aca="false">IF(A37&lt;&gt;"",DEGREES(E37),"")</f>
        <v>26.1201390529201</v>
      </c>
      <c r="G37" s="8" t="n">
        <f aca="false">IF(A37&lt;&gt;"",LOOKUP(A37,h!$A$3:$A$30,h!$D$3:$D$30),"")</f>
        <v>304.869282548227</v>
      </c>
      <c r="H37" s="8" t="n">
        <f aca="false">IF(A37&lt;&gt;"",LOOKUP(B37,h!$A$3:$A$30,h!$D$3:$D$30),"")</f>
        <v>520.369043332208</v>
      </c>
      <c r="I37" s="8" t="n">
        <f aca="false">IF(A37&lt;&gt;"",_zif,"")</f>
        <v>-990</v>
      </c>
      <c r="J37" s="8" t="n">
        <f aca="false">IF(A37&lt;&gt;"",$G37+'v1 Frame'!D$3*COS($C37)+'v1 Frame'!E$3*SIN($C37)*SIN($E37)+'v1 Frame'!F$3*SIN($C37)*COS($E37),"")</f>
        <v>207.691532103797</v>
      </c>
      <c r="K37" s="8" t="n">
        <f aca="false">IF(A37&lt;&gt;"",$H37+'v1 Frame'!E$3*COS($E37)-'v1 Frame'!F$3*SIN($E37),"")</f>
        <v>520.369043332208</v>
      </c>
      <c r="L37" s="8" t="n">
        <f aca="false">IF(A37&lt;&gt;"",$I37-'v1 Frame'!D$3*SIN($C37)+'v1 Frame'!E$3*COS($C37)*SIN($E37)+'v1 Frame'!F$3*COS($C37)*COS($E37),"")</f>
        <v>-1015.15212155187</v>
      </c>
      <c r="M37" s="8" t="n">
        <f aca="false">IF(A37&lt;&gt;"",$G37+'v1 Frame'!G$3*COS($C37)+'v1 Frame'!H$3*SIN($C37)*SIN($E37)+'v1 Frame'!I$3*SIN($C37)*COS($E37),"")</f>
        <v>218.764874168194</v>
      </c>
      <c r="N37" s="8" t="n">
        <f aca="false">IF(A37&lt;&gt;"",$H37+'v1 Frame'!H$3*COS($E37)-'v1 Frame'!I$3*SIN($E37),"")</f>
        <v>430.240563151283</v>
      </c>
      <c r="O37" s="8" t="n">
        <f aca="false">IF(A37&lt;&gt;"",$I37-'v1 Frame'!G$3*SIN($C37)+'v1 Frame'!H$3*COS($C37)*SIN($E37)+'v1 Frame'!I$3*COS($C37)*COS($E37),"")</f>
        <v>-1057.93509194666</v>
      </c>
      <c r="P37" s="8" t="n">
        <f aca="false">IF(A37&lt;&gt;"",$G37+'v1 Frame'!J$3*COS($C37)+'v1 Frame'!K$3*SIN($C37)*SIN($E37)+'v1 Frame'!L$3*SIN($C37)*COS($E37),"")</f>
        <v>315.942624612624</v>
      </c>
      <c r="Q37" s="8" t="n">
        <f aca="false">IF(A37&lt;&gt;"",$H37+'v1 Frame'!K$3*COS($E37)-'v1 Frame'!L$3*SIN($E37),"")</f>
        <v>430.240563151283</v>
      </c>
      <c r="R37" s="8" t="n">
        <f aca="false">IF(A37&lt;&gt;"",$I37-'v1 Frame'!J$3*SIN($C37)+'v1 Frame'!K$3*COS($C37)*SIN($E37)+'v1 Frame'!L$3*COS($C37)*COS($E37),"")</f>
        <v>-1032.78297039479</v>
      </c>
      <c r="S37" s="8" t="n">
        <f aca="false">IF(A37&lt;&gt;"",$G37+'v1 Frame'!M$3*COS($C37)+'v1 Frame'!N$3*SIN($C37)*SIN($E37)+'v1 Frame'!O$3*SIN($C37)*COS($E37),"")</f>
        <v>353.193204580886</v>
      </c>
      <c r="T37" s="8" t="n">
        <f aca="false">IF(A37&lt;&gt;"",$H37+'v1 Frame'!N$3*COS($E37)-'v1 Frame'!O$3*SIN($E37),"")</f>
        <v>607.808404249492</v>
      </c>
      <c r="U37" s="8" t="n">
        <f aca="false">IF(A37&lt;&gt;"",$I37-'v1 Frame'!M$3*SIN($C37)+'v1 Frame'!N$3*COS($C37)*SIN($E37)+'v1 Frame'!O$3*COS($C37)*COS($E37),"")</f>
        <v>-1140.28541034672</v>
      </c>
      <c r="V37" s="8" t="n">
        <f aca="false">IF(A37&lt;&gt;"",$G37+'v1 Frame'!P$3*COS($C37)+'v1 Frame'!Q$3*SIN($C37)*SIN($E37)+'v1 Frame'!R$3*SIN($C37)*COS($E37),"")</f>
        <v>238.346772237468</v>
      </c>
      <c r="W37" s="8" t="n">
        <f aca="false">IF(A37&lt;&gt;"",$H37+'v1 Frame'!Q$3*COS($E37)-'v1 Frame'!R$3*SIN($E37),"")</f>
        <v>607.808404249492</v>
      </c>
      <c r="X37" s="8" t="n">
        <f aca="false">IF(A37&lt;&gt;"",$I37-'v1 Frame'!P$3*SIN($C37)+'v1 Frame'!Q$3*COS($C37)*SIN($E37)+'v1 Frame'!R$3*COS($C37)*COS($E37),"")</f>
        <v>-1170.01064490802</v>
      </c>
      <c r="Y37" s="8" t="n">
        <f aca="false">IF(A37&lt;&gt;"",$G37+'v1 Frame'!S$3*COS($C37)+'v1 Frame'!T$3*SIN($C37)*SIN($E37)+'v1 Frame'!U$3*SIN($C37)*COS($E37),"")</f>
        <v>251.433449222665</v>
      </c>
      <c r="Z37" s="8" t="n">
        <f aca="false">IF(A37&lt;&gt;"",$H37+'v1 Frame'!T$3*COS($E37)-'v1 Frame'!U$3*SIN($E37),"")</f>
        <v>501.292927672035</v>
      </c>
      <c r="AA37" s="8" t="n">
        <f aca="false">IF(A37&lt;&gt;"",$I37-'v1 Frame'!S$3*SIN($C37)+'v1 Frame'!T$3*COS($C37)*SIN($E37)+'v1 Frame'!U$3*COS($C37)*COS($E37),"")</f>
        <v>-1220.57233719277</v>
      </c>
      <c r="AB37" s="8" t="n">
        <f aca="false">IF(A37&lt;&gt;"",$G37+'v1 Frame'!V$3*COS($C37)+'v1 Frame'!W$3*SIN($C37)*SIN($E37)+'v1 Frame'!X$3*SIN($C37)*COS($E37),"")</f>
        <v>366.279881566083</v>
      </c>
      <c r="AC37" s="8" t="n">
        <f aca="false">IF(A37&lt;&gt;"",$H37+'v1 Frame'!W$3*COS($E37)-'v1 Frame'!X$3*SIN($E37),"")</f>
        <v>501.292927672035</v>
      </c>
      <c r="AD37" s="8" t="n">
        <f aca="false">IF(A37&lt;&gt;"",$I37-'v1 Frame'!V$3*SIN($C37)+'v1 Frame'!W$3*COS($C37)*SIN($E37)+'v1 Frame'!X$3*COS($C37)*COS($E37),"")</f>
        <v>-1190.84710263147</v>
      </c>
      <c r="AE37" s="25" t="n">
        <f aca="false">IF(A37&lt;&gt;"",$G37+'v1 Frame'!Y$3*COS($C37)+'v1 Frame'!Z$3*SIN($C37)*SIN($E37)+'v1 Frame'!AA$3*SIN($C37)*COS($E37),"")</f>
        <v>282.065202629993</v>
      </c>
      <c r="AF37" s="25" t="n">
        <f aca="false">IF(A37&lt;&gt;"",$H37+'v1 Frame'!Z$3*COS($E37)-'v1 Frame'!AA$3*SIN($E37),"")</f>
        <v>514.927734601255</v>
      </c>
      <c r="AG37" s="25" t="n">
        <f aca="false">IF(A37&lt;&gt;"",$I37-'v1 Frame'!Y$3*SIN($C37)+'v1 Frame'!Z$3*COS($C37)*SIN($E37)+'v1 Frame'!AA$3*COS($C37)*COS($E37),"")</f>
        <v>-1102.19820987154</v>
      </c>
      <c r="AH37" s="8" t="n">
        <f aca="false">IF(A37&lt;&gt;"",SQRT(SUMSQ(G37:I37)),"")</f>
        <v>1159.23648178443</v>
      </c>
      <c r="AI37" s="8" t="n">
        <f aca="false">IF(A37&lt;&gt;"",IF(AH37&lt;&gt;0,ACOS(I37/AH37),0),"")</f>
        <v>2.59444202648344</v>
      </c>
      <c r="AJ37" s="8" t="n">
        <f aca="false">IF(A37&lt;&gt;"",DEGREES(AI37),"")</f>
        <v>148.65057830887</v>
      </c>
      <c r="AK37" s="8" t="n">
        <f aca="false">IF(A37&lt;&gt;"",IF(OR(G37&lt;&gt;0,H37&lt;&gt;0),ATAN2(G37,H37),0),"")</f>
        <v>1.04083036523117</v>
      </c>
      <c r="AL37" s="8" t="n">
        <f aca="false">IF(A37&lt;&gt;"",DEGREES(AK37),"")</f>
        <v>59.6351871168062</v>
      </c>
      <c r="AM37" s="8" t="n">
        <f aca="false">IF(A37&lt;&gt;"",SQRT(SUMSQ(J37:L37)),"")</f>
        <v>1159.50573248146</v>
      </c>
      <c r="AN37" s="8" t="n">
        <f aca="false">IF(A37&lt;&gt;"",IF(AM37&lt;&gt;0,ACOS(L37/AM37),0),"")</f>
        <v>2.63727456596385</v>
      </c>
      <c r="AO37" s="8" t="n">
        <f aca="false">IF(A37&lt;&gt;"",DEGREES(AN37),"")</f>
        <v>151.104702046925</v>
      </c>
      <c r="AP37" s="8" t="n">
        <f aca="false">IF(A37&lt;&gt;"",IF(OR(J37&lt;&gt;0,K37&lt;&gt;0),ATAN2(J37,K37),0),"")</f>
        <v>1.19104575119933</v>
      </c>
      <c r="AQ37" s="8" t="n">
        <f aca="false">IF(A37&lt;&gt;"",DEGREES(AP37),"")</f>
        <v>68.2418947507104</v>
      </c>
      <c r="AR37" s="8" t="n">
        <f aca="false">IF(A37&lt;&gt;"",SQRT(SUMSQ(M37:O37)),"")</f>
        <v>1162.83776646734</v>
      </c>
      <c r="AS37" s="8" t="n">
        <f aca="false">IF(A37&lt;&gt;"",IF(AR37&lt;&gt;0,ACOS(O37/AR37),0),"")</f>
        <v>2.71356778714855</v>
      </c>
      <c r="AT37" s="8" t="n">
        <f aca="false">IF(A37&lt;&gt;"",DEGREES(AS37),"")</f>
        <v>155.475981626266</v>
      </c>
      <c r="AU37" s="8" t="n">
        <f aca="false">IF(A37&lt;&gt;"",IF(OR(M37&lt;&gt;0,N37&lt;&gt;0),ATAN2(M37,N37),0),"")</f>
        <v>1.10039485968343</v>
      </c>
      <c r="AV37" s="8" t="n">
        <f aca="false">IF(A37&lt;&gt;"",DEGREES(AU37),"")</f>
        <v>63.0479812577508</v>
      </c>
      <c r="AW37" s="8" t="n">
        <f aca="false">IF(A37&lt;&gt;"",SQRT(SUMSQ(P37:R37)),"")</f>
        <v>1162.56928746864</v>
      </c>
      <c r="AX37" s="8" t="n">
        <f aca="false">IF(A37&lt;&gt;"",IF(AW37&lt;&gt;0,ACOS(R37/AW37),0),"")</f>
        <v>2.66456269114141</v>
      </c>
      <c r="AY37" s="8" t="n">
        <f aca="false">IF(A37&lt;&gt;"",DEGREES(AX37),"")</f>
        <v>152.668196450424</v>
      </c>
      <c r="AZ37" s="8" t="n">
        <f aca="false">IF(A37&lt;&gt;"",IF(OR(P37&lt;&gt;0,Q37&lt;&gt;0),ATAN2(P37,Q37),0),"")</f>
        <v>0.937393529819426</v>
      </c>
      <c r="BA37" s="8" t="n">
        <f aca="false">IF(A37&lt;&gt;"",DEGREES(AZ37),"")</f>
        <v>53.7086930015238</v>
      </c>
      <c r="BB37" s="8" t="n">
        <f aca="false">IF(A37&lt;&gt;"",SQRT(SUMSQ(S37:U37)),"")</f>
        <v>1339.56235879037</v>
      </c>
      <c r="BC37" s="8" t="n">
        <f aca="false">IF(A37&lt;&gt;"",IF(BB37&lt;&gt;0,ACOS(U37/BB37),0),"")</f>
        <v>2.58913482700303</v>
      </c>
      <c r="BD37" s="8" t="n">
        <f aca="false">IF(A37&lt;&gt;"",DEGREES(BC37),"")</f>
        <v>148.346498177608</v>
      </c>
      <c r="BE37" s="8" t="n">
        <f aca="false">IF(A37&lt;&gt;"",IF(OR(S37&lt;&gt;0,T37&lt;&gt;0),ATAN2(S37,T37),0),"")</f>
        <v>1.04439505780487</v>
      </c>
      <c r="BF37" s="8" t="n">
        <f aca="false">IF(A37&lt;&gt;"",DEGREES(BE37),"")</f>
        <v>59.8394289565407</v>
      </c>
      <c r="BG37" s="8" t="n">
        <f aca="false">IF(A37&lt;&gt;"",SQRT(SUMSQ(V37:X37)),"")</f>
        <v>1339.83773245509</v>
      </c>
      <c r="BH37" s="8" t="n">
        <f aca="false">IF(A37&lt;&gt;"",IF(BG37&lt;&gt;0,ACOS(X37/BG37),0),"")</f>
        <v>2.63262501625803</v>
      </c>
      <c r="BI37" s="8" t="n">
        <f aca="false">IF(A37&lt;&gt;"",DEGREES(BH37),"")</f>
        <v>150.838302472145</v>
      </c>
      <c r="BJ37" s="8" t="n">
        <f aca="false">IF(A37&lt;&gt;"",IF(OR(V37&lt;&gt;0,W37&lt;&gt;0),ATAN2(V37,W37),0),"")</f>
        <v>1.19708300322707</v>
      </c>
      <c r="BK37" s="8" t="n">
        <f aca="false">IF(A37&lt;&gt;"",DEGREES(BJ37),"")</f>
        <v>68.5878038117566</v>
      </c>
      <c r="BL37" s="8" t="n">
        <f aca="false">IF(A37&lt;&gt;"",SQRT(SUMSQ(Y37:AA37)),"")</f>
        <v>1343.24614611106</v>
      </c>
      <c r="BM37" s="8" t="n">
        <f aca="false">IF(A37&lt;&gt;"",IF(BL37&lt;&gt;0,ACOS(AA37/BL37),0),"")</f>
        <v>2.71089241851845</v>
      </c>
      <c r="BN37" s="8" t="n">
        <f aca="false">IF(A37&lt;&gt;"",DEGREES(BM37),"")</f>
        <v>155.32269429512</v>
      </c>
      <c r="BO37" s="8" t="n">
        <f aca="false">IF(A37&lt;&gt;"",IF(OR(Y37&lt;&gt;0,Z37&lt;&gt;0),ATAN2(Y37,Z37),0),"")</f>
        <v>1.10589357766903</v>
      </c>
      <c r="BP37" s="8" t="n">
        <f aca="false">IF(A37&lt;&gt;"",DEGREES(BO37),"")</f>
        <v>63.3630345910585</v>
      </c>
      <c r="BQ37" s="8" t="n">
        <f aca="false">IF(A37&lt;&gt;"",SQRT(SUMSQ(AB37:AD37)),"")</f>
        <v>1342.97147133505</v>
      </c>
      <c r="BR37" s="8" t="n">
        <f aca="false">IF(A37&lt;&gt;"",IF(BQ37&lt;&gt;0,ACOS(AD37/BQ37),0),"")</f>
        <v>2.66100962079229</v>
      </c>
      <c r="BS37" s="8" t="n">
        <f aca="false">IF(A37&lt;&gt;"",DEGREES(BR37),"")</f>
        <v>152.464620515106</v>
      </c>
      <c r="BT37" s="8" t="n">
        <f aca="false">IF(A37&lt;&gt;"",IF(OR(AB37&lt;&gt;0,AC37&lt;&gt;0),ATAN2(AB37,AC37),0),"")</f>
        <v>0.939781397349445</v>
      </c>
      <c r="BU37" s="8" t="n">
        <f aca="false">IF(A37&lt;&gt;"",DEGREES(BT37),"")</f>
        <v>53.8455077330302</v>
      </c>
      <c r="BV37" s="8" t="n">
        <f aca="false">IF(A37&lt;&gt;"",SQRT(SUMSQ(AE37:AG37)),"")</f>
        <v>1248.82034105803</v>
      </c>
      <c r="BW37" s="8" t="n">
        <f aca="false">IF(A37&lt;&gt;"",IF(BV37&lt;&gt;0,ACOS(AG37/BV37),0),"")</f>
        <v>2.65214249209001</v>
      </c>
      <c r="BX37" s="8" t="n">
        <f aca="false">IF(A37&lt;&gt;"",DEGREES(BW37),"")</f>
        <v>151.956571464066</v>
      </c>
      <c r="BY37" s="8" t="n">
        <f aca="false">IF(A37&lt;&gt;"",IF(OR(AF37&lt;&gt;0,AG37&lt;&gt;0),ATAN2(AF37,AG37),0),"")</f>
        <v>-1.13374565049414</v>
      </c>
      <c r="BZ37" s="8" t="n">
        <f aca="false">IF(A37&lt;&gt;"",DEGREES(BY37),"")</f>
        <v>-64.9588408146285</v>
      </c>
      <c r="CA37" s="0" t="n">
        <f aca="false">IF(A37&lt;&gt;"",IF(AND(AI37&lt;Parameters!$B$11,AI37&gt;Parameters!$B$12,AN37&lt;Parameters!$B$11,AN37&gt;Parameters!$B$12,AS37&lt;Parameters!$B$11,AS37&gt;Parameters!$B$12,AX37&lt;Parameters!$B$11,AX37&gt;Parameters!$B$12,BC37&lt;Parameters!$B$11,BC37&gt;Parameters!$B$12,BM37&lt;Parameters!$B$11,BM37&gt;Parameters!$B$12,BR37&lt;Parameters!$B$11,BR37&gt;Parameters!$B$12,BW37&lt;Parameters!$B$11,BW37&gt;Parameters!$B$12),1,0),"")</f>
        <v>1</v>
      </c>
      <c r="CB37" s="0" t="n">
        <f aca="false">IF(A37&lt;&gt;"",IF(OR(AI37&lt;Parameters!$B$12,AI37&gt;Parameters!$B$11),0,1),"")</f>
        <v>1</v>
      </c>
      <c r="CC37" s="0" t="n">
        <f aca="false">IF(A37&lt;&gt;"",IF(OR(AN37&lt;Parameters!$B$12,AN37&gt;Parameters!$B$11),0,1),"")</f>
        <v>1</v>
      </c>
      <c r="CD37" s="0" t="n">
        <f aca="false">IF(A37&lt;&gt;"",IF(OR(AS37&lt;Parameters!$B$12,AS37&gt;Parameters!$B$11),0,1),"")</f>
        <v>1</v>
      </c>
      <c r="CE37" s="0" t="n">
        <f aca="false">IF(A37&lt;&gt;"",IF(OR(AX37&lt;Parameters!$B$12,AX37&gt;Parameters!$B$11),0,1),"")</f>
        <v>1</v>
      </c>
      <c r="CF37" s="0" t="n">
        <f aca="false">IF(A37&lt;&gt;"",IF(OR(BC37&lt;Parameters!$B$12,BC37&gt;Parameters!$B$11),0,1),"")</f>
        <v>1</v>
      </c>
      <c r="CG37" s="0" t="n">
        <f aca="false">IF(A37&lt;&gt;"",IF(OR(BH37&lt;Parameters!$B$12,BH37&gt;Parameters!$B$11),0,1),"")</f>
        <v>1</v>
      </c>
      <c r="CH37" s="0" t="n">
        <f aca="false">IF(A37&lt;&gt;"",IF(OR(BM37&lt;Parameters!$B$12,BM37&gt;Parameters!$B$11),0,1),"")</f>
        <v>1</v>
      </c>
      <c r="CI37" s="0" t="n">
        <f aca="false">IF(A37&lt;&gt;"",IF(OR(BR37&lt;Parameters!$B$12,BR37&gt;Parameters!$B$11),0,1),"")</f>
        <v>1</v>
      </c>
      <c r="CJ37" s="0" t="n">
        <f aca="false">IF(A37&lt;&gt;"",IF(OR(BW37&lt;Parameters!$B$12,BW37&gt;Parameters!$B$11),0,1),"")</f>
        <v>1</v>
      </c>
      <c r="CK37" s="26" t="n">
        <f aca="false">IF(A37&lt;&gt;"",SUM(CB37:CJ37)/9,"")</f>
        <v>1</v>
      </c>
      <c r="CL37" s="0" t="n">
        <f aca="false">IF(A37&lt;&gt;"",CK37*9,"")</f>
        <v>9</v>
      </c>
      <c r="CM37" s="8" t="str">
        <f aca="false">IF(A37&lt;&gt;"",TEXT(B37,CM$2)&amp;" "&amp;TEXT(A37,CM$2),"")</f>
        <v>04 02</v>
      </c>
    </row>
    <row r="38" customFormat="false" ht="15" hidden="false" customHeight="false" outlineLevel="0" collapsed="false">
      <c r="A38" s="0" t="n">
        <f aca="false">IF(OR(B37&lt;Parameters!$K$12,A37&lt;Parameters!$K$12),IF(A37&lt;Parameters!$K$12,A37+1,0),"")</f>
        <v>3</v>
      </c>
      <c r="B38" s="0" t="n">
        <f aca="false">IF(A38&lt;&gt;"",IF(A38=0,B37+1,B37),"")</f>
        <v>4</v>
      </c>
      <c r="C38" s="24" t="n">
        <f aca="false">IF(A38&lt;&gt;"",-_phi*(A38+0.5),"")</f>
        <v>-0.354575221429495</v>
      </c>
      <c r="D38" s="8" t="n">
        <f aca="false">IF(A38&lt;&gt;"",DEGREES(C38),"")</f>
        <v>-20.3156637078267</v>
      </c>
      <c r="E38" s="24" t="n">
        <f aca="false">IF(A38&lt;&gt;"",_phi*(B38+0.5),"")</f>
        <v>0.455882427552209</v>
      </c>
      <c r="F38" s="8" t="n">
        <f aca="false">IF(A38&lt;&gt;"",DEGREES(E38),"")</f>
        <v>26.1201390529201</v>
      </c>
      <c r="G38" s="8" t="n">
        <f aca="false">IF(A38&lt;&gt;"",LOOKUP(A38,h!$A$3:$A$30,h!$D$3:$D$30),"")</f>
        <v>410.662581921502</v>
      </c>
      <c r="H38" s="8" t="n">
        <f aca="false">IF(A38&lt;&gt;"",LOOKUP(B38,h!$A$3:$A$30,h!$D$3:$D$30),"")</f>
        <v>520.369043332208</v>
      </c>
      <c r="I38" s="8" t="n">
        <f aca="false">IF(A38&lt;&gt;"",_zif,"")</f>
        <v>-990</v>
      </c>
      <c r="J38" s="8" t="n">
        <f aca="false">IF(A38&lt;&gt;"",$G38+'v1 Frame'!D$3*COS($C38)+'v1 Frame'!E$3*SIN($C38)*SIN($E38)+'v1 Frame'!F$3*SIN($C38)*COS($E38),"")</f>
        <v>316.526814865262</v>
      </c>
      <c r="K38" s="8" t="n">
        <f aca="false">IF(A38&lt;&gt;"",$H38+'v1 Frame'!E$3*COS($E38)-'v1 Frame'!F$3*SIN($E38),"")</f>
        <v>520.369043332208</v>
      </c>
      <c r="L38" s="8" t="n">
        <f aca="false">IF(A38&lt;&gt;"",$I38-'v1 Frame'!D$3*SIN($C38)+'v1 Frame'!E$3*COS($C38)*SIN($E38)+'v1 Frame'!F$3*COS($C38)*COS($E38),"")</f>
        <v>-1024.85113715122</v>
      </c>
      <c r="M38" s="8" t="n">
        <f aca="false">IF(A38&lt;&gt;"",$G38+'v1 Frame'!G$3*COS($C38)+'v1 Frame'!H$3*SIN($C38)*SIN($E38)+'v1 Frame'!I$3*SIN($C38)*COS($E38),"")</f>
        <v>331.870195033525</v>
      </c>
      <c r="N38" s="8" t="n">
        <f aca="false">IF(A38&lt;&gt;"",$H38+'v1 Frame'!H$3*COS($E38)-'v1 Frame'!I$3*SIN($E38),"")</f>
        <v>430.240563151283</v>
      </c>
      <c r="O38" s="8" t="n">
        <f aca="false">IF(A38&lt;&gt;"",$I38-'v1 Frame'!G$3*SIN($C38)+'v1 Frame'!H$3*COS($C38)*SIN($E38)+'v1 Frame'!I$3*COS($C38)*COS($E38),"")</f>
        <v>-1066.29485977949</v>
      </c>
      <c r="P38" s="8" t="n">
        <f aca="false">IF(A38&lt;&gt;"",$G38+'v1 Frame'!J$3*COS($C38)+'v1 Frame'!K$3*SIN($C38)*SIN($E38)+'v1 Frame'!L$3*SIN($C38)*COS($E38),"")</f>
        <v>426.005962089765</v>
      </c>
      <c r="Q38" s="8" t="n">
        <f aca="false">IF(A38&lt;&gt;"",$H38+'v1 Frame'!K$3*COS($E38)-'v1 Frame'!L$3*SIN($E38),"")</f>
        <v>430.240563151283</v>
      </c>
      <c r="R38" s="8" t="n">
        <f aca="false">IF(A38&lt;&gt;"",$I38-'v1 Frame'!J$3*SIN($C38)+'v1 Frame'!K$3*COS($C38)*SIN($E38)+'v1 Frame'!L$3*COS($C38)*COS($E38),"")</f>
        <v>-1031.44372262827</v>
      </c>
      <c r="S38" s="8" t="n">
        <f aca="false">IF(A38&lt;&gt;"",$G38+'v1 Frame'!M$3*COS($C38)+'v1 Frame'!N$3*SIN($C38)*SIN($E38)+'v1 Frame'!O$3*SIN($C38)*COS($E38),"")</f>
        <v>473.937703806567</v>
      </c>
      <c r="T38" s="8" t="n">
        <f aca="false">IF(A38&lt;&gt;"",$H38+'v1 Frame'!N$3*COS($E38)-'v1 Frame'!O$3*SIN($E38),"")</f>
        <v>607.808404249492</v>
      </c>
      <c r="U38" s="8" t="n">
        <f aca="false">IF(A38&lt;&gt;"",$I38-'v1 Frame'!M$3*SIN($C38)+'v1 Frame'!N$3*COS($C38)*SIN($E38)+'v1 Frame'!O$3*COS($C38)*COS($E38),"")</f>
        <v>-1134.62767699901</v>
      </c>
      <c r="V38" s="8" t="n">
        <f aca="false">IF(A38&lt;&gt;"",$G38+'v1 Frame'!P$3*COS($C38)+'v1 Frame'!Q$3*SIN($C38)*SIN($E38)+'v1 Frame'!R$3*SIN($C38)*COS($E38),"")</f>
        <v>362.686342740101</v>
      </c>
      <c r="W38" s="8" t="n">
        <f aca="false">IF(A38&lt;&gt;"",$H38+'v1 Frame'!Q$3*COS($E38)-'v1 Frame'!R$3*SIN($E38),"")</f>
        <v>607.808404249492</v>
      </c>
      <c r="X38" s="8" t="n">
        <f aca="false">IF(A38&lt;&gt;"",$I38-'v1 Frame'!P$3*SIN($C38)+'v1 Frame'!Q$3*COS($C38)*SIN($E38)+'v1 Frame'!R$3*COS($C38)*COS($E38),"")</f>
        <v>-1175.81538454136</v>
      </c>
      <c r="Y38" s="8" t="n">
        <f aca="false">IF(A38&lt;&gt;"",$G38+'v1 Frame'!S$3*COS($C38)+'v1 Frame'!T$3*SIN($C38)*SIN($E38)+'v1 Frame'!U$3*SIN($C38)*COS($E38),"")</f>
        <v>380.819428393503</v>
      </c>
      <c r="Z38" s="8" t="n">
        <f aca="false">IF(A38&lt;&gt;"",$H38+'v1 Frame'!T$3*COS($E38)-'v1 Frame'!U$3*SIN($E38),"")</f>
        <v>501.292927672035</v>
      </c>
      <c r="AA38" s="8" t="n">
        <f aca="false">IF(A38&lt;&gt;"",$I38-'v1 Frame'!S$3*SIN($C38)+'v1 Frame'!T$3*COS($C38)*SIN($E38)+'v1 Frame'!U$3*COS($C38)*COS($E38),"")</f>
        <v>-1224.79432946568</v>
      </c>
      <c r="AB38" s="8" t="n">
        <f aca="false">IF(A38&lt;&gt;"",$G38+'v1 Frame'!V$3*COS($C38)+'v1 Frame'!W$3*SIN($C38)*SIN($E38)+'v1 Frame'!X$3*SIN($C38)*COS($E38),"")</f>
        <v>492.070789459969</v>
      </c>
      <c r="AC38" s="8" t="n">
        <f aca="false">IF(A38&lt;&gt;"",$H38+'v1 Frame'!W$3*COS($E38)-'v1 Frame'!X$3*SIN($E38),"")</f>
        <v>501.292927672035</v>
      </c>
      <c r="AD38" s="8" t="n">
        <f aca="false">IF(A38&lt;&gt;"",$I38-'v1 Frame'!V$3*SIN($C38)+'v1 Frame'!W$3*COS($C38)*SIN($E38)+'v1 Frame'!X$3*COS($C38)*COS($E38),"")</f>
        <v>-1183.60662192333</v>
      </c>
      <c r="AE38" s="25" t="n">
        <f aca="false">IF(A38&lt;&gt;"",$G38+'v1 Frame'!Y$3*COS($C38)+'v1 Frame'!Z$3*SIN($C38)*SIN($E38)+'v1 Frame'!AA$3*SIN($C38)*COS($E38),"")</f>
        <v>399.322477288774</v>
      </c>
      <c r="AF38" s="25" t="n">
        <f aca="false">IF(A38&lt;&gt;"",$H38+'v1 Frame'!Z$3*COS($E38)-'v1 Frame'!AA$3*SIN($E38),"")</f>
        <v>514.927734601255</v>
      </c>
      <c r="AG38" s="25" t="n">
        <f aca="false">IF(A38&lt;&gt;"",$I38-'v1 Frame'!Y$3*SIN($C38)+'v1 Frame'!Z$3*COS($C38)*SIN($E38)+'v1 Frame'!AA$3*COS($C38)*COS($E38),"")</f>
        <v>-1103.92921656104</v>
      </c>
      <c r="AH38" s="8" t="n">
        <f aca="false">IF(A38&lt;&gt;"",SQRT(SUMSQ(G38:I38)),"")</f>
        <v>1191.43933855187</v>
      </c>
      <c r="AI38" s="8" t="n">
        <f aca="false">IF(A38&lt;&gt;"",IF(AH38&lt;&gt;0,ACOS(I38/AH38),0),"")</f>
        <v>2.55156940196307</v>
      </c>
      <c r="AJ38" s="8" t="n">
        <f aca="false">IF(A38&lt;&gt;"",DEGREES(AI38),"")</f>
        <v>146.194157867203</v>
      </c>
      <c r="AK38" s="8" t="n">
        <f aca="false">IF(A38&lt;&gt;"",IF(OR(G38&lt;&gt;0,H38&lt;&gt;0),ATAN2(G38,H38),0),"")</f>
        <v>0.902690531228552</v>
      </c>
      <c r="AL38" s="8" t="n">
        <f aca="false">IF(A38&lt;&gt;"",DEGREES(AK38),"")</f>
        <v>51.7203576458182</v>
      </c>
      <c r="AM38" s="8" t="n">
        <f aca="false">IF(A38&lt;&gt;"",SQRT(SUMSQ(J38:L38)),"")</f>
        <v>1192.17994409711</v>
      </c>
      <c r="AN38" s="8" t="n">
        <f aca="false">IF(A38&lt;&gt;"",IF(AM38&lt;&gt;0,ACOS(L38/AM38),0),"")</f>
        <v>2.60537008742887</v>
      </c>
      <c r="AO38" s="8" t="n">
        <f aca="false">IF(A38&lt;&gt;"",DEGREES(AN38),"")</f>
        <v>149.276710079305</v>
      </c>
      <c r="AP38" s="8" t="n">
        <f aca="false">IF(A38&lt;&gt;"",IF(OR(J38&lt;&gt;0,K38&lt;&gt;0),ATAN2(J38,K38),0),"")</f>
        <v>1.0243154070429</v>
      </c>
      <c r="AQ38" s="8" t="n">
        <f aca="false">IF(A38&lt;&gt;"",DEGREES(AP38),"")</f>
        <v>58.688949713783</v>
      </c>
      <c r="AR38" s="8" t="n">
        <f aca="false">IF(A38&lt;&gt;"",SQRT(SUMSQ(M38:O38)),"")</f>
        <v>1196.75791057527</v>
      </c>
      <c r="AS38" s="8" t="n">
        <f aca="false">IF(A38&lt;&gt;"",IF(AR38&lt;&gt;0,ACOS(O38/AR38),0),"")</f>
        <v>2.67030913083349</v>
      </c>
      <c r="AT38" s="8" t="n">
        <f aca="false">IF(A38&lt;&gt;"",DEGREES(AS38),"")</f>
        <v>152.997443192006</v>
      </c>
      <c r="AU38" s="8" t="n">
        <f aca="false">IF(A38&lt;&gt;"",IF(OR(M38&lt;&gt;0,N38&lt;&gt;0),ATAN2(M38,N38),0),"")</f>
        <v>0.913764622799233</v>
      </c>
      <c r="AV38" s="8" t="n">
        <f aca="false">IF(A38&lt;&gt;"",DEGREES(AU38),"")</f>
        <v>52.3548563547597</v>
      </c>
      <c r="AW38" s="8" t="n">
        <f aca="false">IF(A38&lt;&gt;"",SQRT(SUMSQ(P38:R38)),"")</f>
        <v>1196.02013982458</v>
      </c>
      <c r="AX38" s="8" t="n">
        <f aca="false">IF(A38&lt;&gt;"",IF(AW38&lt;&gt;0,ACOS(R38/AW38),0),"")</f>
        <v>2.6107812938215</v>
      </c>
      <c r="AY38" s="8" t="n">
        <f aca="false">IF(A38&lt;&gt;"",DEGREES(AX38),"")</f>
        <v>149.586749367676</v>
      </c>
      <c r="AZ38" s="8" t="n">
        <f aca="false">IF(A38&lt;&gt;"",IF(OR(P38&lt;&gt;0,Q38&lt;&gt;0),ATAN2(P38,Q38),0),"")</f>
        <v>0.79034366263557</v>
      </c>
      <c r="BA38" s="8" t="n">
        <f aca="false">IF(A38&lt;&gt;"",DEGREES(AZ38),"")</f>
        <v>45.2833562339295</v>
      </c>
      <c r="BB38" s="8" t="n">
        <f aca="false">IF(A38&lt;&gt;"",SQRT(SUMSQ(S38:U38)),"")</f>
        <v>1371.65154787137</v>
      </c>
      <c r="BC38" s="8" t="n">
        <f aca="false">IF(A38&lt;&gt;"",IF(BB38&lt;&gt;0,ACOS(U38/BB38),0),"")</f>
        <v>2.54489933031712</v>
      </c>
      <c r="BD38" s="8" t="n">
        <f aca="false">IF(A38&lt;&gt;"",DEGREES(BC38),"")</f>
        <v>145.811990912841</v>
      </c>
      <c r="BE38" s="8" t="n">
        <f aca="false">IF(A38&lt;&gt;"",IF(OR(S38&lt;&gt;0,T38&lt;&gt;0),ATAN2(S38,T38),0),"")</f>
        <v>0.908526406018992</v>
      </c>
      <c r="BF38" s="8" t="n">
        <f aca="false">IF(A38&lt;&gt;"",DEGREES(BE38),"")</f>
        <v>52.0547286410773</v>
      </c>
      <c r="BG38" s="8" t="n">
        <f aca="false">IF(A38&lt;&gt;"",SQRT(SUMSQ(V38:X38)),"")</f>
        <v>1372.41183979542</v>
      </c>
      <c r="BH38" s="8" t="n">
        <f aca="false">IF(A38&lt;&gt;"",IF(BG38&lt;&gt;0,ACOS(X38/BG38),0),"")</f>
        <v>2.59973307510067</v>
      </c>
      <c r="BI38" s="8" t="n">
        <f aca="false">IF(A38&lt;&gt;"",DEGREES(BH38),"")</f>
        <v>148.953733063836</v>
      </c>
      <c r="BJ38" s="8" t="n">
        <f aca="false">IF(A38&lt;&gt;"",IF(OR(V38&lt;&gt;0,W38&lt;&gt;0),ATAN2(V38,W38),0),"")</f>
        <v>1.03279825488201</v>
      </c>
      <c r="BK38" s="8" t="n">
        <f aca="false">IF(A38&lt;&gt;"",DEGREES(BJ38),"")</f>
        <v>59.1749810932161</v>
      </c>
      <c r="BL38" s="8" t="n">
        <f aca="false">IF(A38&lt;&gt;"",SQRT(SUMSQ(Y38:AA38)),"")</f>
        <v>1377.11262642793</v>
      </c>
      <c r="BM38" s="8" t="n">
        <f aca="false">IF(A38&lt;&gt;"",IF(BL38&lt;&gt;0,ACOS(AA38/BL38),0),"")</f>
        <v>2.66681196439295</v>
      </c>
      <c r="BN38" s="8" t="n">
        <f aca="false">IF(A38&lt;&gt;"",DEGREES(BM38),"")</f>
        <v>152.797070314708</v>
      </c>
      <c r="BO38" s="8" t="n">
        <f aca="false">IF(A38&lt;&gt;"",IF(OR(Y38&lt;&gt;0,Z38&lt;&gt;0),ATAN2(Y38,Z38),0),"")</f>
        <v>0.921132268423774</v>
      </c>
      <c r="BP38" s="8" t="n">
        <f aca="false">IF(A38&lt;&gt;"",DEGREES(BO38),"")</f>
        <v>52.7769913539939</v>
      </c>
      <c r="BQ38" s="8" t="n">
        <f aca="false">IF(A38&lt;&gt;"",SQRT(SUMSQ(AB38:AD38)),"")</f>
        <v>1376.35493119853</v>
      </c>
      <c r="BR38" s="8" t="n">
        <f aca="false">IF(A38&lt;&gt;"",IF(BQ38&lt;&gt;0,ACOS(AD38/BQ38),0),"")</f>
        <v>2.60598254352885</v>
      </c>
      <c r="BS38" s="8" t="n">
        <f aca="false">IF(A38&lt;&gt;"",DEGREES(BR38),"")</f>
        <v>149.311801228971</v>
      </c>
      <c r="BT38" s="8" t="n">
        <f aca="false">IF(A38&lt;&gt;"",IF(OR(AB38&lt;&gt;0,AC38&lt;&gt;0),ATAN2(AB38,AC38),0),"")</f>
        <v>0.794681644483904</v>
      </c>
      <c r="BU38" s="8" t="n">
        <f aca="false">IF(A38&lt;&gt;"",DEGREES(BT38),"")</f>
        <v>45.5319042854434</v>
      </c>
      <c r="BV38" s="8" t="n">
        <f aca="false">IF(A38&lt;&gt;"",SQRT(SUMSQ(AE38:AG38)),"")</f>
        <v>1281.90043603499</v>
      </c>
      <c r="BW38" s="8" t="n">
        <f aca="false">IF(A38&lt;&gt;"",IF(BV38&lt;&gt;0,ACOS(AG38/BV38),0),"")</f>
        <v>2.60835559850343</v>
      </c>
      <c r="BX38" s="8" t="n">
        <f aca="false">IF(A38&lt;&gt;"",DEGREES(BW38),"")</f>
        <v>149.447767263567</v>
      </c>
      <c r="BY38" s="8" t="n">
        <f aca="false">IF(A38&lt;&gt;"",IF(OR(AF38&lt;&gt;0,AG38&lt;&gt;0),ATAN2(AF38,AG38),0),"")</f>
        <v>-1.13434713751738</v>
      </c>
      <c r="BZ38" s="8" t="n">
        <f aca="false">IF(A38&lt;&gt;"",DEGREES(BY38),"")</f>
        <v>-64.9933034824917</v>
      </c>
      <c r="CA38" s="0" t="n">
        <f aca="false">IF(A38&lt;&gt;"",IF(AND(AI38&lt;Parameters!$B$11,AI38&gt;Parameters!$B$12,AN38&lt;Parameters!$B$11,AN38&gt;Parameters!$B$12,AS38&lt;Parameters!$B$11,AS38&gt;Parameters!$B$12,AX38&lt;Parameters!$B$11,AX38&gt;Parameters!$B$12,BC38&lt;Parameters!$B$11,BC38&gt;Parameters!$B$12,BM38&lt;Parameters!$B$11,BM38&gt;Parameters!$B$12,BR38&lt;Parameters!$B$11,BR38&gt;Parameters!$B$12,BW38&lt;Parameters!$B$11,BW38&gt;Parameters!$B$12),1,0),"")</f>
        <v>0</v>
      </c>
      <c r="CB38" s="0" t="n">
        <f aca="false">IF(A38&lt;&gt;"",IF(OR(AI38&lt;Parameters!$B$12,AI38&gt;Parameters!$B$11),0,1),"")</f>
        <v>0</v>
      </c>
      <c r="CC38" s="0" t="n">
        <f aca="false">IF(A38&lt;&gt;"",IF(OR(AN38&lt;Parameters!$B$12,AN38&gt;Parameters!$B$11),0,1),"")</f>
        <v>1</v>
      </c>
      <c r="CD38" s="0" t="n">
        <f aca="false">IF(A38&lt;&gt;"",IF(OR(AS38&lt;Parameters!$B$12,AS38&gt;Parameters!$B$11),0,1),"")</f>
        <v>1</v>
      </c>
      <c r="CE38" s="0" t="n">
        <f aca="false">IF(A38&lt;&gt;"",IF(OR(AX38&lt;Parameters!$B$12,AX38&gt;Parameters!$B$11),0,1),"")</f>
        <v>1</v>
      </c>
      <c r="CF38" s="0" t="n">
        <f aca="false">IF(A38&lt;&gt;"",IF(OR(BC38&lt;Parameters!$B$12,BC38&gt;Parameters!$B$11),0,1),"")</f>
        <v>0</v>
      </c>
      <c r="CG38" s="0" t="n">
        <f aca="false">IF(A38&lt;&gt;"",IF(OR(BH38&lt;Parameters!$B$12,BH38&gt;Parameters!$B$11),0,1),"")</f>
        <v>1</v>
      </c>
      <c r="CH38" s="0" t="n">
        <f aca="false">IF(A38&lt;&gt;"",IF(OR(BM38&lt;Parameters!$B$12,BM38&gt;Parameters!$B$11),0,1),"")</f>
        <v>1</v>
      </c>
      <c r="CI38" s="0" t="n">
        <f aca="false">IF(A38&lt;&gt;"",IF(OR(BR38&lt;Parameters!$B$12,BR38&gt;Parameters!$B$11),0,1),"")</f>
        <v>1</v>
      </c>
      <c r="CJ38" s="0" t="n">
        <f aca="false">IF(A38&lt;&gt;"",IF(OR(BW38&lt;Parameters!$B$12,BW38&gt;Parameters!$B$11),0,1),"")</f>
        <v>1</v>
      </c>
      <c r="CK38" s="26" t="n">
        <f aca="false">IF(A38&lt;&gt;"",SUM(CB38:CJ38)/9,"")</f>
        <v>0.777777777777778</v>
      </c>
      <c r="CL38" s="0" t="n">
        <f aca="false">IF(A38&lt;&gt;"",CK38*9,"")</f>
        <v>7</v>
      </c>
      <c r="CM38" s="8" t="str">
        <f aca="false">IF(A38&lt;&gt;"",TEXT(B38,CM$2)&amp;" "&amp;TEXT(A38,CM$2),"")</f>
        <v>04 03</v>
      </c>
    </row>
    <row r="39" customFormat="false" ht="15" hidden="false" customHeight="false" outlineLevel="0" collapsed="false">
      <c r="A39" s="0" t="n">
        <f aca="false">IF(OR(B38&lt;Parameters!$K$12,A38&lt;Parameters!$K$12),IF(A38&lt;Parameters!$K$12,A38+1,0),"")</f>
        <v>4</v>
      </c>
      <c r="B39" s="0" t="n">
        <f aca="false">IF(A39&lt;&gt;"",IF(A39=0,B38+1,B38),"")</f>
        <v>4</v>
      </c>
      <c r="C39" s="24" t="n">
        <f aca="false">IF(A39&lt;&gt;"",-_phi*(A39+0.5),"")</f>
        <v>-0.455882427552209</v>
      </c>
      <c r="D39" s="8" t="n">
        <f aca="false">IF(A39&lt;&gt;"",DEGREES(C39),"")</f>
        <v>-26.1201390529201</v>
      </c>
      <c r="E39" s="24" t="n">
        <f aca="false">IF(A39&lt;&gt;"",_phi*(B39+0.5),"")</f>
        <v>0.455882427552209</v>
      </c>
      <c r="F39" s="8" t="n">
        <f aca="false">IF(A39&lt;&gt;"",DEGREES(E39),"")</f>
        <v>26.1201390529201</v>
      </c>
      <c r="G39" s="8" t="n">
        <f aca="false">IF(A39&lt;&gt;"",LOOKUP(A39,h!$A$3:$A$30,h!$D$3:$D$30),"")</f>
        <v>520.369043332208</v>
      </c>
      <c r="H39" s="8" t="n">
        <f aca="false">IF(A39&lt;&gt;"",LOOKUP(B39,h!$A$3:$A$30,h!$D$3:$D$30),"")</f>
        <v>520.369043332208</v>
      </c>
      <c r="I39" s="8" t="n">
        <f aca="false">IF(A39&lt;&gt;"",_zif,"")</f>
        <v>-990</v>
      </c>
      <c r="J39" s="8" t="n">
        <f aca="false">IF(A39&lt;&gt;"",$G39+'v1 Frame'!D$3*COS($C39)+'v1 Frame'!E$3*SIN($C39)*SIN($E39)+'v1 Frame'!F$3*SIN($C39)*COS($E39),"")</f>
        <v>430.240563151283</v>
      </c>
      <c r="K39" s="8" t="n">
        <f aca="false">IF(A39&lt;&gt;"",$H39+'v1 Frame'!E$3*COS($E39)-'v1 Frame'!F$3*SIN($E39),"")</f>
        <v>520.369043332208</v>
      </c>
      <c r="L39" s="8" t="n">
        <f aca="false">IF(A39&lt;&gt;"",$I39-'v1 Frame'!D$3*SIN($C39)+'v1 Frame'!E$3*COS($C39)*SIN($E39)+'v1 Frame'!F$3*COS($C39)*COS($E39),"")</f>
        <v>-1034.19277610964</v>
      </c>
      <c r="M39" s="8" t="n">
        <f aca="false">IF(A39&lt;&gt;"",$G39+'v1 Frame'!G$3*COS($C39)+'v1 Frame'!H$3*SIN($C39)*SIN($E39)+'v1 Frame'!I$3*SIN($C39)*COS($E39),"")</f>
        <v>449.696644644376</v>
      </c>
      <c r="N39" s="8" t="n">
        <f aca="false">IF(A39&lt;&gt;"",$H39+'v1 Frame'!H$3*COS($E39)-'v1 Frame'!I$3*SIN($E39),"")</f>
        <v>430.240563151283</v>
      </c>
      <c r="O39" s="8" t="n">
        <f aca="false">IF(A39&lt;&gt;"",$I39-'v1 Frame'!G$3*SIN($C39)+'v1 Frame'!H$3*COS($C39)*SIN($E39)+'v1 Frame'!I$3*COS($C39)*COS($E39),"")</f>
        <v>-1073.87227148459</v>
      </c>
      <c r="P39" s="8" t="n">
        <f aca="false">IF(A39&lt;&gt;"",$G39+'v1 Frame'!J$3*COS($C39)+'v1 Frame'!K$3*SIN($C39)*SIN($E39)+'v1 Frame'!L$3*SIN($C39)*COS($E39),"")</f>
        <v>539.825124825301</v>
      </c>
      <c r="Q39" s="8" t="n">
        <f aca="false">IF(A39&lt;&gt;"",$H39+'v1 Frame'!K$3*COS($E39)-'v1 Frame'!L$3*SIN($E39),"")</f>
        <v>430.240563151283</v>
      </c>
      <c r="R39" s="8" t="n">
        <f aca="false">IF(A39&lt;&gt;"",$I39-'v1 Frame'!J$3*SIN($C39)+'v1 Frame'!K$3*COS($C39)*SIN($E39)+'v1 Frame'!L$3*COS($C39)*COS($E39),"")</f>
        <v>-1029.67949537495</v>
      </c>
      <c r="S39" s="8" t="n">
        <f aca="false">IF(A39&lt;&gt;"",$G39+'v1 Frame'!M$3*COS($C39)+'v1 Frame'!N$3*SIN($C39)*SIN($E39)+'v1 Frame'!O$3*SIN($C39)*COS($E39),"")</f>
        <v>597.946518220984</v>
      </c>
      <c r="T39" s="8" t="n">
        <f aca="false">IF(A39&lt;&gt;"",$H39+'v1 Frame'!N$3*COS($E39)-'v1 Frame'!O$3*SIN($E39),"")</f>
        <v>607.808404249492</v>
      </c>
      <c r="U39" s="8" t="n">
        <f aca="false">IF(A39&lt;&gt;"",$I39-'v1 Frame'!M$3*SIN($C39)+'v1 Frame'!N$3*COS($C39)*SIN($E39)+'v1 Frame'!O$3*COS($C39)*COS($E39),"")</f>
        <v>-1127.48687716863</v>
      </c>
      <c r="V39" s="8" t="n">
        <f aca="false">IF(A39&lt;&gt;"",$G39+'v1 Frame'!P$3*COS($C39)+'v1 Frame'!Q$3*SIN($C39)*SIN($E39)+'v1 Frame'!R$3*SIN($C39)*COS($E39),"")</f>
        <v>491.431041643527</v>
      </c>
      <c r="W39" s="8" t="n">
        <f aca="false">IF(A39&lt;&gt;"",$H39+'v1 Frame'!Q$3*COS($E39)-'v1 Frame'!R$3*SIN($E39),"")</f>
        <v>607.808404249492</v>
      </c>
      <c r="X39" s="8" t="n">
        <f aca="false">IF(A39&lt;&gt;"",$I39-'v1 Frame'!P$3*SIN($C39)+'v1 Frame'!Q$3*COS($C39)*SIN($E39)+'v1 Frame'!R$3*COS($C39)*COS($E39),"")</f>
        <v>-1179.71470348002</v>
      </c>
      <c r="Y39" s="8" t="n">
        <f aca="false">IF(A39&lt;&gt;"",$G39+'v1 Frame'!S$3*COS($C39)+'v1 Frame'!T$3*SIN($C39)*SIN($E39)+'v1 Frame'!U$3*SIN($C39)*COS($E39),"")</f>
        <v>514.424592499001</v>
      </c>
      <c r="Z39" s="8" t="n">
        <f aca="false">IF(A39&lt;&gt;"",$H39+'v1 Frame'!T$3*COS($E39)-'v1 Frame'!U$3*SIN($E39),"")</f>
        <v>501.292927672035</v>
      </c>
      <c r="AA39" s="8" t="n">
        <f aca="false">IF(A39&lt;&gt;"",$I39-'v1 Frame'!S$3*SIN($C39)+'v1 Frame'!T$3*COS($C39)*SIN($E39)+'v1 Frame'!U$3*COS($C39)*COS($E39),"")</f>
        <v>-1226.60865255951</v>
      </c>
      <c r="AB39" s="8" t="n">
        <f aca="false">IF(A39&lt;&gt;"",$G39+'v1 Frame'!V$3*COS($C39)+'v1 Frame'!W$3*SIN($C39)*SIN($E39)+'v1 Frame'!X$3*SIN($C39)*COS($E39),"")</f>
        <v>620.940069076457</v>
      </c>
      <c r="AC39" s="8" t="n">
        <f aca="false">IF(A39&lt;&gt;"",$H39+'v1 Frame'!W$3*COS($E39)-'v1 Frame'!X$3*SIN($E39),"")</f>
        <v>501.292927672035</v>
      </c>
      <c r="AD39" s="8" t="n">
        <f aca="false">IF(A39&lt;&gt;"",$I39-'v1 Frame'!V$3*SIN($C39)+'v1 Frame'!W$3*COS($C39)*SIN($E39)+'v1 Frame'!X$3*COS($C39)*COS($E39),"")</f>
        <v>-1174.38082624811</v>
      </c>
      <c r="AE39" s="25" t="n">
        <f aca="false">IF(A39&lt;&gt;"",$G39+'v1 Frame'!Y$3*COS($C39)+'v1 Frame'!Z$3*SIN($C39)*SIN($E39)+'v1 Frame'!AA$3*SIN($C39)*COS($E39),"")</f>
        <v>520.609199674142</v>
      </c>
      <c r="AF39" s="25" t="n">
        <f aca="false">IF(A39&lt;&gt;"",$H39+'v1 Frame'!Z$3*COS($E39)-'v1 Frame'!AA$3*SIN($E39),"")</f>
        <v>514.927734601255</v>
      </c>
      <c r="AG39" s="25" t="n">
        <f aca="false">IF(A39&lt;&gt;"",$I39-'v1 Frame'!Y$3*SIN($C39)+'v1 Frame'!Z$3*COS($C39)*SIN($E39)+'v1 Frame'!AA$3*COS($C39)*COS($E39),"")</f>
        <v>-1104.49195030318</v>
      </c>
      <c r="AH39" s="8" t="n">
        <f aca="false">IF(A39&lt;&gt;"",SQRT(SUMSQ(G39:I39)),"")</f>
        <v>1233.55903081975</v>
      </c>
      <c r="AI39" s="8" t="n">
        <f aca="false">IF(A39&lt;&gt;"",IF(AH39&lt;&gt;0,ACOS(I39/AH39),0),"")</f>
        <v>2.50236345159668</v>
      </c>
      <c r="AJ39" s="8" t="n">
        <f aca="false">IF(A39&lt;&gt;"",DEGREES(AI39),"")</f>
        <v>143.374864584279</v>
      </c>
      <c r="AK39" s="8" t="n">
        <f aca="false">IF(A39&lt;&gt;"",IF(OR(G39&lt;&gt;0,H39&lt;&gt;0),ATAN2(G39,H39),0),"")</f>
        <v>0.785398163397448</v>
      </c>
      <c r="AL39" s="8" t="n">
        <f aca="false">IF(A39&lt;&gt;"",DEGREES(AK39),"")</f>
        <v>45</v>
      </c>
      <c r="AM39" s="8" t="n">
        <f aca="false">IF(A39&lt;&gt;"",SQRT(SUMSQ(J39:L39)),"")</f>
        <v>1235.0893010615</v>
      </c>
      <c r="AN39" s="8" t="n">
        <f aca="false">IF(A39&lt;&gt;"",IF(AM39&lt;&gt;0,ACOS(L39/AM39),0),"")</f>
        <v>2.56320014128494</v>
      </c>
      <c r="AO39" s="8" t="n">
        <f aca="false">IF(A39&lt;&gt;"",DEGREES(AN39),"")</f>
        <v>146.860550142964</v>
      </c>
      <c r="AP39" s="8" t="n">
        <f aca="false">IF(A39&lt;&gt;"",IF(OR(J39&lt;&gt;0,K39&lt;&gt;0),ATAN2(J39,K39),0),"")</f>
        <v>0.879926839217003</v>
      </c>
      <c r="AQ39" s="8" t="n">
        <f aca="false">IF(A39&lt;&gt;"",DEGREES(AP39),"")</f>
        <v>50.4160941674209</v>
      </c>
      <c r="AR39" s="8" t="n">
        <f aca="false">IF(A39&lt;&gt;"",SQRT(SUMSQ(M39:O39)),"")</f>
        <v>1241.18317336669</v>
      </c>
      <c r="AS39" s="8" t="n">
        <f aca="false">IF(A39&lt;&gt;"",IF(AR39&lt;&gt;0,ACOS(O39/AR39),0),"")</f>
        <v>2.61634637083692</v>
      </c>
      <c r="AT39" s="8" t="n">
        <f aca="false">IF(A39&lt;&gt;"",DEGREES(AS39),"")</f>
        <v>149.905604793325</v>
      </c>
      <c r="AU39" s="8" t="n">
        <f aca="false">IF(A39&lt;&gt;"",IF(OR(M39&lt;&gt;0,N39&lt;&gt;0),ATAN2(M39,N39),0),"")</f>
        <v>0.763291004329668</v>
      </c>
      <c r="AV39" s="8" t="n">
        <f aca="false">IF(A39&lt;&gt;"",DEGREES(AU39),"")</f>
        <v>43.7333530883918</v>
      </c>
      <c r="AW39" s="8" t="n">
        <f aca="false">IF(A39&lt;&gt;"",SQRT(SUMSQ(P39:R39)),"")</f>
        <v>1239.66042558799</v>
      </c>
      <c r="AX39" s="8" t="n">
        <f aca="false">IF(A39&lt;&gt;"",IF(AW39&lt;&gt;0,ACOS(R39/AW39),0),"")</f>
        <v>2.55100601587903</v>
      </c>
      <c r="AY39" s="8" t="n">
        <f aca="false">IF(A39&lt;&gt;"",DEGREES(AX39),"")</f>
        <v>146.161878222352</v>
      </c>
      <c r="AZ39" s="8" t="n">
        <f aca="false">IF(A39&lt;&gt;"",IF(OR(P39&lt;&gt;0,Q39&lt;&gt;0),ATAN2(P39,Q39),0),"")</f>
        <v>0.672908925596002</v>
      </c>
      <c r="BA39" s="8" t="n">
        <f aca="false">IF(A39&lt;&gt;"",DEGREES(AZ39),"")</f>
        <v>38.5548414333336</v>
      </c>
      <c r="BB39" s="8" t="n">
        <f aca="false">IF(A39&lt;&gt;"",SQRT(SUMSQ(S39:U39)),"")</f>
        <v>1413.57622826517</v>
      </c>
      <c r="BC39" s="8" t="n">
        <f aca="false">IF(A39&lt;&gt;"",IF(BB39&lt;&gt;0,ACOS(U39/BB39),0),"")</f>
        <v>2.494123815389</v>
      </c>
      <c r="BD39" s="8" t="n">
        <f aca="false">IF(A39&lt;&gt;"",DEGREES(BC39),"")</f>
        <v>142.902768204856</v>
      </c>
      <c r="BE39" s="8" t="n">
        <f aca="false">IF(A39&lt;&gt;"",IF(OR(S39&lt;&gt;0,T39&lt;&gt;0),ATAN2(S39,T39),0),"")</f>
        <v>0.793576994721933</v>
      </c>
      <c r="BF39" s="8" t="n">
        <f aca="false">IF(A39&lt;&gt;"",DEGREES(BE39),"")</f>
        <v>45.4686125162424</v>
      </c>
      <c r="BG39" s="8" t="n">
        <f aca="false">IF(A39&lt;&gt;"",SQRT(SUMSQ(V39:X39)),"")</f>
        <v>1415.15451685464</v>
      </c>
      <c r="BH39" s="8" t="n">
        <f aca="false">IF(A39&lt;&gt;"",IF(BG39&lt;&gt;0,ACOS(X39/BG39),0),"")</f>
        <v>2.55644330578424</v>
      </c>
      <c r="BI39" s="8" t="n">
        <f aca="false">IF(A39&lt;&gt;"",DEGREES(BH39),"")</f>
        <v>146.473411985909</v>
      </c>
      <c r="BJ39" s="8" t="n">
        <f aca="false">IF(A39&lt;&gt;"",IF(OR(V39&lt;&gt;0,W39&lt;&gt;0),ATAN2(V39,W39),0),"")</f>
        <v>0.890876049821259</v>
      </c>
      <c r="BK39" s="8" t="n">
        <f aca="false">IF(A39&lt;&gt;"",DEGREES(BJ39),"")</f>
        <v>51.0434377240446</v>
      </c>
      <c r="BL39" s="8" t="n">
        <f aca="false">IF(A39&lt;&gt;"",SQRT(SUMSQ(Y39:AA39)),"")</f>
        <v>1421.44153845158</v>
      </c>
      <c r="BM39" s="8" t="n">
        <f aca="false">IF(A39&lt;&gt;"",IF(BL39&lt;&gt;0,ACOS(AA39/BL39),0),"")</f>
        <v>2.61184158807977</v>
      </c>
      <c r="BN39" s="8" t="n">
        <f aca="false">IF(A39&lt;&gt;"",DEGREES(BM39),"")</f>
        <v>149.647499753717</v>
      </c>
      <c r="BO39" s="8" t="n">
        <f aca="false">IF(A39&lt;&gt;"",IF(OR(Y39&lt;&gt;0,Z39&lt;&gt;0),ATAN2(Y39,Z39),0),"")</f>
        <v>0.772470422161967</v>
      </c>
      <c r="BP39" s="8" t="n">
        <f aca="false">IF(A39&lt;&gt;"",DEGREES(BO39),"")</f>
        <v>44.2592949885696</v>
      </c>
      <c r="BQ39" s="8" t="n">
        <f aca="false">IF(A39&lt;&gt;"",SQRT(SUMSQ(AB39:AD39)),"")</f>
        <v>1419.87023835908</v>
      </c>
      <c r="BR39" s="8" t="n">
        <f aca="false">IF(A39&lt;&gt;"",IF(BQ39&lt;&gt;0,ACOS(AD39/BQ39),0),"")</f>
        <v>2.54473231951736</v>
      </c>
      <c r="BS39" s="8" t="n">
        <f aca="false">IF(A39&lt;&gt;"",DEGREES(BR39),"")</f>
        <v>145.802421898881</v>
      </c>
      <c r="BT39" s="8" t="n">
        <f aca="false">IF(A39&lt;&gt;"",IF(OR(AB39&lt;&gt;0,AC39&lt;&gt;0),ATAN2(AB39,AC39),0),"")</f>
        <v>0.679184147923147</v>
      </c>
      <c r="BU39" s="8" t="n">
        <f aca="false">IF(A39&lt;&gt;"",DEGREES(BT39),"")</f>
        <v>38.9143851881853</v>
      </c>
      <c r="BV39" s="8" t="n">
        <f aca="false">IF(A39&lt;&gt;"",SQRT(SUMSQ(AE39:AG39)),"")</f>
        <v>1325.17432020525</v>
      </c>
      <c r="BW39" s="8" t="n">
        <f aca="false">IF(A39&lt;&gt;"",IF(BV39&lt;&gt;0,ACOS(AG39/BV39),0),"")</f>
        <v>2.55615290646998</v>
      </c>
      <c r="BX39" s="8" t="n">
        <f aca="false">IF(A39&lt;&gt;"",DEGREES(BW39),"")</f>
        <v>146.456773330829</v>
      </c>
      <c r="BY39" s="8" t="n">
        <f aca="false">IF(A39&lt;&gt;"",IF(OR(AF39&lt;&gt;0,AG39&lt;&gt;0),ATAN2(AF39,AG39),0),"")</f>
        <v>-1.13454234167891</v>
      </c>
      <c r="BZ39" s="8" t="n">
        <f aca="false">IF(A39&lt;&gt;"",DEGREES(BY39),"")</f>
        <v>-65.0044878570911</v>
      </c>
      <c r="CA39" s="0" t="n">
        <f aca="false">IF(A39&lt;&gt;"",IF(AND(AI39&lt;Parameters!$B$11,AI39&gt;Parameters!$B$12,AN39&lt;Parameters!$B$11,AN39&gt;Parameters!$B$12,AS39&lt;Parameters!$B$11,AS39&gt;Parameters!$B$12,AX39&lt;Parameters!$B$11,AX39&gt;Parameters!$B$12,BC39&lt;Parameters!$B$11,BC39&gt;Parameters!$B$12,BM39&lt;Parameters!$B$11,BM39&gt;Parameters!$B$12,BR39&lt;Parameters!$B$11,BR39&gt;Parameters!$B$12,BW39&lt;Parameters!$B$11,BW39&gt;Parameters!$B$12),1,0),"")</f>
        <v>0</v>
      </c>
      <c r="CB39" s="0" t="n">
        <f aca="false">IF(A39&lt;&gt;"",IF(OR(AI39&lt;Parameters!$B$12,AI39&gt;Parameters!$B$11),0,1),"")</f>
        <v>0</v>
      </c>
      <c r="CC39" s="0" t="n">
        <f aca="false">IF(A39&lt;&gt;"",IF(OR(AN39&lt;Parameters!$B$12,AN39&gt;Parameters!$B$11),0,1),"")</f>
        <v>1</v>
      </c>
      <c r="CD39" s="0" t="n">
        <f aca="false">IF(A39&lt;&gt;"",IF(OR(AS39&lt;Parameters!$B$12,AS39&gt;Parameters!$B$11),0,1),"")</f>
        <v>1</v>
      </c>
      <c r="CE39" s="0" t="n">
        <f aca="false">IF(A39&lt;&gt;"",IF(OR(AX39&lt;Parameters!$B$12,AX39&gt;Parameters!$B$11),0,1),"")</f>
        <v>0</v>
      </c>
      <c r="CF39" s="0" t="n">
        <f aca="false">IF(A39&lt;&gt;"",IF(OR(BC39&lt;Parameters!$B$12,BC39&gt;Parameters!$B$11),0,1),"")</f>
        <v>0</v>
      </c>
      <c r="CG39" s="0" t="n">
        <f aca="false">IF(A39&lt;&gt;"",IF(OR(BH39&lt;Parameters!$B$12,BH39&gt;Parameters!$B$11),0,1),"")</f>
        <v>0</v>
      </c>
      <c r="CH39" s="0" t="n">
        <f aca="false">IF(A39&lt;&gt;"",IF(OR(BM39&lt;Parameters!$B$12,BM39&gt;Parameters!$B$11),0,1),"")</f>
        <v>1</v>
      </c>
      <c r="CI39" s="0" t="n">
        <f aca="false">IF(A39&lt;&gt;"",IF(OR(BR39&lt;Parameters!$B$12,BR39&gt;Parameters!$B$11),0,1),"")</f>
        <v>0</v>
      </c>
      <c r="CJ39" s="0" t="n">
        <f aca="false">IF(A39&lt;&gt;"",IF(OR(BW39&lt;Parameters!$B$12,BW39&gt;Parameters!$B$11),0,1),"")</f>
        <v>0</v>
      </c>
      <c r="CK39" s="26" t="n">
        <f aca="false">IF(A39&lt;&gt;"",SUM(CB39:CJ39)/9,"")</f>
        <v>0.333333333333333</v>
      </c>
      <c r="CL39" s="0" t="n">
        <f aca="false">IF(A39&lt;&gt;"",CK39*9,"")</f>
        <v>3</v>
      </c>
      <c r="CM39" s="8" t="str">
        <f aca="false">IF(A39&lt;&gt;"",TEXT(B39,CM$2)&amp;" "&amp;TEXT(A39,CM$2),"")</f>
        <v>04 04</v>
      </c>
    </row>
    <row r="40" customFormat="false" ht="15" hidden="false" customHeight="false" outlineLevel="0" collapsed="false">
      <c r="A40" s="0" t="n">
        <f aca="false">IF(OR(B39&lt;Parameters!$K$12,A39&lt;Parameters!$K$12),IF(A39&lt;Parameters!$K$12,A39+1,0),"")</f>
        <v>5</v>
      </c>
      <c r="B40" s="0" t="n">
        <f aca="false">IF(A40&lt;&gt;"",IF(A40=0,B39+1,B39),"")</f>
        <v>4</v>
      </c>
      <c r="C40" s="24" t="n">
        <f aca="false">IF(A40&lt;&gt;"",-_phi*(A40+0.5),"")</f>
        <v>-0.557189633674921</v>
      </c>
      <c r="D40" s="8" t="n">
        <f aca="false">IF(A40&lt;&gt;"",DEGREES(C40),"")</f>
        <v>-31.9246143980134</v>
      </c>
      <c r="E40" s="24" t="n">
        <f aca="false">IF(A40&lt;&gt;"",_phi*(B40+0.5),"")</f>
        <v>0.455882427552209</v>
      </c>
      <c r="F40" s="8" t="n">
        <f aca="false">IF(A40&lt;&gt;"",DEGREES(E40),"")</f>
        <v>26.1201390529201</v>
      </c>
      <c r="G40" s="8" t="n">
        <f aca="false">IF(A40&lt;&gt;"",LOOKUP(A40,h!$A$3:$A$30,h!$D$3:$D$30),"")</f>
        <v>635.446355404857</v>
      </c>
      <c r="H40" s="8" t="n">
        <f aca="false">IF(A40&lt;&gt;"",LOOKUP(B40,h!$A$3:$A$30,h!$D$3:$D$30),"")</f>
        <v>520.369043332208</v>
      </c>
      <c r="I40" s="8" t="n">
        <f aca="false">IF(A40&lt;&gt;"",_zif,"")</f>
        <v>-990</v>
      </c>
      <c r="J40" s="8" t="n">
        <f aca="false">IF(A40&lt;&gt;"",$G40+'v1 Frame'!D$3*COS($C40)+'v1 Frame'!E$3*SIN($C40)*SIN($E40)+'v1 Frame'!F$3*SIN($C40)*COS($E40),"")</f>
        <v>550.24937336271</v>
      </c>
      <c r="K40" s="8" t="n">
        <f aca="false">IF(A40&lt;&gt;"",$H40+'v1 Frame'!E$3*COS($E40)-'v1 Frame'!F$3*SIN($E40),"")</f>
        <v>520.369043332208</v>
      </c>
      <c r="L40" s="8" t="n">
        <f aca="false">IF(A40&lt;&gt;"",$I40-'v1 Frame'!D$3*SIN($C40)+'v1 Frame'!E$3*COS($C40)*SIN($E40)+'v1 Frame'!F$3*COS($C40)*COS($E40),"")</f>
        <v>-1043.08124575507</v>
      </c>
      <c r="M40" s="8" t="n">
        <f aca="false">IF(A40&lt;&gt;"",$G40+'v1 Frame'!G$3*COS($C40)+'v1 Frame'!H$3*SIN($C40)*SIN($E40)+'v1 Frame'!I$3*SIN($C40)*COS($E40),"")</f>
        <v>573.618646218602</v>
      </c>
      <c r="N40" s="8" t="n">
        <f aca="false">IF(A40&lt;&gt;"",$H40+'v1 Frame'!H$3*COS($E40)-'v1 Frame'!I$3*SIN($E40),"")</f>
        <v>430.240563151283</v>
      </c>
      <c r="O40" s="8" t="n">
        <f aca="false">IF(A40&lt;&gt;"",$I40-'v1 Frame'!G$3*SIN($C40)+'v1 Frame'!H$3*COS($C40)*SIN($E40)+'v1 Frame'!I$3*COS($C40)*COS($E40),"")</f>
        <v>-1080.58962543833</v>
      </c>
      <c r="P40" s="8" t="n">
        <f aca="false">IF(A40&lt;&gt;"",$G40+'v1 Frame'!J$3*COS($C40)+'v1 Frame'!K$3*SIN($C40)*SIN($E40)+'v1 Frame'!L$3*SIN($C40)*COS($E40),"")</f>
        <v>658.815628260749</v>
      </c>
      <c r="Q40" s="8" t="n">
        <f aca="false">IF(A40&lt;&gt;"",$H40+'v1 Frame'!K$3*COS($E40)-'v1 Frame'!L$3*SIN($E40),"")</f>
        <v>430.240563151283</v>
      </c>
      <c r="R40" s="8" t="n">
        <f aca="false">IF(A40&lt;&gt;"",$I40-'v1 Frame'!J$3*SIN($C40)+'v1 Frame'!K$3*COS($C40)*SIN($E40)+'v1 Frame'!L$3*COS($C40)*COS($E40),"")</f>
        <v>-1027.50837968326</v>
      </c>
      <c r="S40" s="8" t="n">
        <f aca="false">IF(A40&lt;&gt;"",$G40+'v1 Frame'!M$3*COS($C40)+'v1 Frame'!N$3*SIN($C40)*SIN($E40)+'v1 Frame'!O$3*SIN($C40)*COS($E40),"")</f>
        <v>726.530674752883</v>
      </c>
      <c r="T40" s="8" t="n">
        <f aca="false">IF(A40&lt;&gt;"",$H40+'v1 Frame'!N$3*COS($E40)-'v1 Frame'!O$3*SIN($E40),"")</f>
        <v>607.808404249492</v>
      </c>
      <c r="U40" s="8" t="n">
        <f aca="false">IF(A40&lt;&gt;"",$I40-'v1 Frame'!M$3*SIN($C40)+'v1 Frame'!N$3*COS($C40)*SIN($E40)+'v1 Frame'!O$3*COS($C40)*COS($E40),"")</f>
        <v>-1118.93623529717</v>
      </c>
      <c r="V40" s="8" t="n">
        <f aca="false">IF(A40&lt;&gt;"",$G40+'v1 Frame'!P$3*COS($C40)+'v1 Frame'!Q$3*SIN($C40)*SIN($E40)+'v1 Frame'!R$3*SIN($C40)*COS($E40),"")</f>
        <v>625.843332339436</v>
      </c>
      <c r="W40" s="8" t="n">
        <f aca="false">IF(A40&lt;&gt;"",$H40+'v1 Frame'!Q$3*COS($E40)-'v1 Frame'!R$3*SIN($E40),"")</f>
        <v>607.808404249492</v>
      </c>
      <c r="X40" s="8" t="n">
        <f aca="false">IF(A40&lt;&gt;"",$I40-'v1 Frame'!P$3*SIN($C40)+'v1 Frame'!Q$3*COS($C40)*SIN($E40)+'v1 Frame'!R$3*COS($C40)*COS($E40),"")</f>
        <v>-1181.66861664407</v>
      </c>
      <c r="Y40" s="8" t="n">
        <f aca="false">IF(A40&lt;&gt;"",$G40+'v1 Frame'!S$3*COS($C40)+'v1 Frame'!T$3*SIN($C40)*SIN($E40)+'v1 Frame'!U$3*SIN($C40)*COS($E40),"")</f>
        <v>653.4615638964</v>
      </c>
      <c r="Z40" s="8" t="n">
        <f aca="false">IF(A40&lt;&gt;"",$H40+'v1 Frame'!T$3*COS($E40)-'v1 Frame'!U$3*SIN($E40),"")</f>
        <v>501.292927672035</v>
      </c>
      <c r="AA40" s="8" t="n">
        <f aca="false">IF(A40&lt;&gt;"",$I40-'v1 Frame'!S$3*SIN($C40)+'v1 Frame'!T$3*COS($C40)*SIN($E40)+'v1 Frame'!U$3*COS($C40)*COS($E40),"")</f>
        <v>-1225.99670172428</v>
      </c>
      <c r="AB40" s="8" t="n">
        <f aca="false">IF(A40&lt;&gt;"",$G40+'v1 Frame'!V$3*COS($C40)+'v1 Frame'!W$3*SIN($C40)*SIN($E40)+'v1 Frame'!X$3*SIN($C40)*COS($E40),"")</f>
        <v>754.148906309847</v>
      </c>
      <c r="AC40" s="8" t="n">
        <f aca="false">IF(A40&lt;&gt;"",$H40+'v1 Frame'!W$3*COS($E40)-'v1 Frame'!X$3*SIN($E40),"")</f>
        <v>501.292927672035</v>
      </c>
      <c r="AD40" s="8" t="n">
        <f aca="false">IF(A40&lt;&gt;"",$I40-'v1 Frame'!V$3*SIN($C40)+'v1 Frame'!W$3*COS($C40)*SIN($E40)+'v1 Frame'!X$3*COS($C40)*COS($E40),"")</f>
        <v>-1163.26432037738</v>
      </c>
      <c r="AE40" s="25" t="n">
        <f aca="false">IF(A40&lt;&gt;"",$G40+'v1 Frame'!Y$3*COS($C40)+'v1 Frame'!Z$3*SIN($C40)*SIN($E40)+'v1 Frame'!AA$3*SIN($C40)*COS($E40),"")</f>
        <v>647.264310068186</v>
      </c>
      <c r="AF40" s="25" t="n">
        <f aca="false">IF(A40&lt;&gt;"",$H40+'v1 Frame'!Z$3*COS($E40)-'v1 Frame'!AA$3*SIN($E40),"")</f>
        <v>514.927734601255</v>
      </c>
      <c r="AG40" s="25" t="n">
        <f aca="false">IF(A40&lt;&gt;"",$I40-'v1 Frame'!Y$3*SIN($C40)+'v1 Frame'!Z$3*COS($C40)*SIN($E40)+'v1 Frame'!AA$3*COS($C40)*COS($E40),"")</f>
        <v>-1103.88064061494</v>
      </c>
      <c r="AH40" s="8" t="n">
        <f aca="false">IF(A40&lt;&gt;"",SQRT(SUMSQ(G40:I40)),"")</f>
        <v>1286.3421052954</v>
      </c>
      <c r="AI40" s="8" t="n">
        <f aca="false">IF(A40&lt;&gt;"",IF(AH40&lt;&gt;0,ACOS(I40/AH40),0),"")</f>
        <v>2.44904868320991</v>
      </c>
      <c r="AJ40" s="8" t="n">
        <f aca="false">IF(A40&lt;&gt;"",DEGREES(AI40),"")</f>
        <v>140.32015337</v>
      </c>
      <c r="AK40" s="8" t="n">
        <f aca="false">IF(A40&lt;&gt;"",IF(OR(G40&lt;&gt;0,H40&lt;&gt;0),ATAN2(G40,H40),0),"")</f>
        <v>0.68616146308539</v>
      </c>
      <c r="AL40" s="8" t="n">
        <f aca="false">IF(A40&lt;&gt;"",DEGREES(AK40),"")</f>
        <v>39.3141558993145</v>
      </c>
      <c r="AM40" s="8" t="n">
        <f aca="false">IF(A40&lt;&gt;"",SQRT(SUMSQ(J40:L40)),"")</f>
        <v>1289.02164426765</v>
      </c>
      <c r="AN40" s="8" t="n">
        <f aca="false">IF(A40&lt;&gt;"",IF(AM40&lt;&gt;0,ACOS(L40/AM40),0),"")</f>
        <v>2.51359204861344</v>
      </c>
      <c r="AO40" s="8" t="n">
        <f aca="false">IF(A40&lt;&gt;"",DEGREES(AN40),"")</f>
        <v>144.018215803192</v>
      </c>
      <c r="AP40" s="8" t="n">
        <f aca="false">IF(A40&lt;&gt;"",IF(OR(J40&lt;&gt;0,K40&lt;&gt;0),ATAN2(J40,K40),0),"")</f>
        <v>0.757495994979873</v>
      </c>
      <c r="AQ40" s="8" t="n">
        <f aca="false">IF(A40&lt;&gt;"",DEGREES(AP40),"")</f>
        <v>43.4013235104097</v>
      </c>
      <c r="AR40" s="8" t="n">
        <f aca="false">IF(A40&lt;&gt;"",SQRT(SUMSQ(M40:O40)),"")</f>
        <v>1296.84973380702</v>
      </c>
      <c r="AS40" s="8" t="n">
        <f aca="false">IF(A40&lt;&gt;"",IF(AR40&lt;&gt;0,ACOS(O40/AR40),0),"")</f>
        <v>2.55574184606397</v>
      </c>
      <c r="AT40" s="8" t="n">
        <f aca="false">IF(A40&lt;&gt;"",DEGREES(AS40),"")</f>
        <v>146.433221304439</v>
      </c>
      <c r="AU40" s="8" t="n">
        <f aca="false">IF(A40&lt;&gt;"",IF(OR(M40&lt;&gt;0,N40&lt;&gt;0),ATAN2(M40,N40),0),"")</f>
        <v>0.643530762385769</v>
      </c>
      <c r="AV40" s="8" t="n">
        <f aca="false">IF(A40&lt;&gt;"",DEGREES(AU40),"")</f>
        <v>36.8715966715408</v>
      </c>
      <c r="AW40" s="8" t="n">
        <f aca="false">IF(A40&lt;&gt;"",SQRT(SUMSQ(P40:R40)),"")</f>
        <v>1294.1864025482</v>
      </c>
      <c r="AX40" s="8" t="n">
        <f aca="false">IF(A40&lt;&gt;"",IF(AW40&lt;&gt;0,ACOS(R40/AW40),0),"")</f>
        <v>2.48806106048911</v>
      </c>
      <c r="AY40" s="8" t="n">
        <f aca="false">IF(A40&lt;&gt;"",DEGREES(AX40),"")</f>
        <v>142.55539793687</v>
      </c>
      <c r="AZ40" s="8" t="n">
        <f aca="false">IF(A40&lt;&gt;"",IF(OR(P40&lt;&gt;0,Q40&lt;&gt;0),ATAN2(P40,Q40),0),"")</f>
        <v>0.578517428050438</v>
      </c>
      <c r="BA40" s="8" t="n">
        <f aca="false">IF(A40&lt;&gt;"",DEGREES(AZ40),"")</f>
        <v>33.1466070020534</v>
      </c>
      <c r="BB40" s="8" t="n">
        <f aca="false">IF(A40&lt;&gt;"",SQRT(SUMSQ(S40:U40)),"")</f>
        <v>1466.04780832488</v>
      </c>
      <c r="BC40" s="8" t="n">
        <f aca="false">IF(A40&lt;&gt;"",IF(BB40&lt;&gt;0,ACOS(U40/BB40),0),"")</f>
        <v>2.43909862805956</v>
      </c>
      <c r="BD40" s="8" t="n">
        <f aca="false">IF(A40&lt;&gt;"",DEGREES(BC40),"")</f>
        <v>139.750057203962</v>
      </c>
      <c r="BE40" s="8" t="n">
        <f aca="false">IF(A40&lt;&gt;"",IF(OR(S40&lt;&gt;0,T40&lt;&gt;0),ATAN2(S40,T40),0),"")</f>
        <v>0.696657254364156</v>
      </c>
      <c r="BF40" s="8" t="n">
        <f aca="false">IF(A40&lt;&gt;"",DEGREES(BE40),"")</f>
        <v>39.915520442238</v>
      </c>
      <c r="BG40" s="8" t="n">
        <f aca="false">IF(A40&lt;&gt;"",SQRT(SUMSQ(V40:X40)),"")</f>
        <v>1468.82662437455</v>
      </c>
      <c r="BH40" s="8" t="n">
        <f aca="false">IF(A40&lt;&gt;"",IF(BG40&lt;&gt;0,ACOS(X40/BG40),0),"")</f>
        <v>2.50562674244021</v>
      </c>
      <c r="BI40" s="8" t="n">
        <f aca="false">IF(A40&lt;&gt;"",DEGREES(BH40),"")</f>
        <v>143.561837376937</v>
      </c>
      <c r="BJ40" s="8" t="n">
        <f aca="false">IF(A40&lt;&gt;"",IF(OR(V40&lt;&gt;0,W40&lt;&gt;0),ATAN2(V40,W40),0),"")</f>
        <v>0.770780064207924</v>
      </c>
      <c r="BK40" s="8" t="n">
        <f aca="false">IF(A40&lt;&gt;"",DEGREES(BJ40),"")</f>
        <v>44.1624446119366</v>
      </c>
      <c r="BL40" s="8" t="n">
        <f aca="false">IF(A40&lt;&gt;"",SQRT(SUMSQ(Y40:AA40)),"")</f>
        <v>1476.94770640763</v>
      </c>
      <c r="BM40" s="8" t="n">
        <f aca="false">IF(A40&lt;&gt;"",IF(BL40&lt;&gt;0,ACOS(AA40/BL40),0),"")</f>
        <v>2.55006196539406</v>
      </c>
      <c r="BN40" s="8" t="n">
        <f aca="false">IF(A40&lt;&gt;"",DEGREES(BM40),"")</f>
        <v>146.107788113915</v>
      </c>
      <c r="BO40" s="8" t="n">
        <f aca="false">IF(A40&lt;&gt;"",IF(OR(Y40&lt;&gt;0,Z40&lt;&gt;0),ATAN2(Y40,Z40),0),"")</f>
        <v>0.654377321406594</v>
      </c>
      <c r="BP40" s="8" t="n">
        <f aca="false">IF(A40&lt;&gt;"",DEGREES(BO40),"")</f>
        <v>37.4930587256736</v>
      </c>
      <c r="BQ40" s="8" t="n">
        <f aca="false">IF(A40&lt;&gt;"",SQRT(SUMSQ(AB40:AD40)),"")</f>
        <v>1474.18419856047</v>
      </c>
      <c r="BR40" s="8" t="n">
        <f aca="false">IF(A40&lt;&gt;"",IF(BQ40&lt;&gt;0,ACOS(AD40/BQ40),0),"")</f>
        <v>2.48012284007445</v>
      </c>
      <c r="BS40" s="8" t="n">
        <f aca="false">IF(A40&lt;&gt;"",DEGREES(BR40),"")</f>
        <v>142.100571410265</v>
      </c>
      <c r="BT40" s="8" t="n">
        <f aca="false">IF(A40&lt;&gt;"",IF(OR(AB40&lt;&gt;0,AC40&lt;&gt;0),ATAN2(AB40,AC40),0),"")</f>
        <v>0.586649163174523</v>
      </c>
      <c r="BU40" s="8" t="n">
        <f aca="false">IF(A40&lt;&gt;"",DEGREES(BT40),"")</f>
        <v>33.6125211047817</v>
      </c>
      <c r="BV40" s="8" t="n">
        <f aca="false">IF(A40&lt;&gt;"",SQRT(SUMSQ(AE40:AG40)),"")</f>
        <v>1379.36729252005</v>
      </c>
      <c r="BW40" s="8" t="n">
        <f aca="false">IF(A40&lt;&gt;"",IF(BV40&lt;&gt;0,ACOS(AG40/BV40),0),"")</f>
        <v>2.49855906253935</v>
      </c>
      <c r="BX40" s="8" t="n">
        <f aca="false">IF(A40&lt;&gt;"",DEGREES(BW40),"")</f>
        <v>143.156889147668</v>
      </c>
      <c r="BY40" s="8" t="n">
        <f aca="false">IF(A40&lt;&gt;"",IF(OR(AF40&lt;&gt;0,AG40&lt;&gt;0),ATAN2(AF40,AG40),0),"")</f>
        <v>-1.13433027956317</v>
      </c>
      <c r="BZ40" s="8" t="n">
        <f aca="false">IF(A40&lt;&gt;"",DEGREES(BY40),"")</f>
        <v>-64.9923375928642</v>
      </c>
      <c r="CA40" s="0" t="n">
        <f aca="false">IF(A40&lt;&gt;"",IF(AND(AI40&lt;Parameters!$B$11,AI40&gt;Parameters!$B$12,AN40&lt;Parameters!$B$11,AN40&gt;Parameters!$B$12,AS40&lt;Parameters!$B$11,AS40&gt;Parameters!$B$12,AX40&lt;Parameters!$B$11,AX40&gt;Parameters!$B$12,BC40&lt;Parameters!$B$11,BC40&gt;Parameters!$B$12,BM40&lt;Parameters!$B$11,BM40&gt;Parameters!$B$12,BR40&lt;Parameters!$B$11,BR40&gt;Parameters!$B$12,BW40&lt;Parameters!$B$11,BW40&gt;Parameters!$B$12),1,0),"")</f>
        <v>0</v>
      </c>
      <c r="CB40" s="0" t="n">
        <f aca="false">IF(A40&lt;&gt;"",IF(OR(AI40&lt;Parameters!$B$12,AI40&gt;Parameters!$B$11),0,1),"")</f>
        <v>0</v>
      </c>
      <c r="CC40" s="0" t="n">
        <f aca="false">IF(A40&lt;&gt;"",IF(OR(AN40&lt;Parameters!$B$12,AN40&gt;Parameters!$B$11),0,1),"")</f>
        <v>0</v>
      </c>
      <c r="CD40" s="0" t="n">
        <f aca="false">IF(A40&lt;&gt;"",IF(OR(AS40&lt;Parameters!$B$12,AS40&gt;Parameters!$B$11),0,1),"")</f>
        <v>0</v>
      </c>
      <c r="CE40" s="0" t="n">
        <f aca="false">IF(A40&lt;&gt;"",IF(OR(AX40&lt;Parameters!$B$12,AX40&gt;Parameters!$B$11),0,1),"")</f>
        <v>0</v>
      </c>
      <c r="CF40" s="0" t="n">
        <f aca="false">IF(A40&lt;&gt;"",IF(OR(BC40&lt;Parameters!$B$12,BC40&gt;Parameters!$B$11),0,1),"")</f>
        <v>0</v>
      </c>
      <c r="CG40" s="0" t="n">
        <f aca="false">IF(A40&lt;&gt;"",IF(OR(BH40&lt;Parameters!$B$12,BH40&gt;Parameters!$B$11),0,1),"")</f>
        <v>0</v>
      </c>
      <c r="CH40" s="0" t="n">
        <f aca="false">IF(A40&lt;&gt;"",IF(OR(BM40&lt;Parameters!$B$12,BM40&gt;Parameters!$B$11),0,1),"")</f>
        <v>0</v>
      </c>
      <c r="CI40" s="0" t="n">
        <f aca="false">IF(A40&lt;&gt;"",IF(OR(BR40&lt;Parameters!$B$12,BR40&gt;Parameters!$B$11),0,1),"")</f>
        <v>0</v>
      </c>
      <c r="CJ40" s="0" t="n">
        <f aca="false">IF(A40&lt;&gt;"",IF(OR(BW40&lt;Parameters!$B$12,BW40&gt;Parameters!$B$11),0,1),"")</f>
        <v>0</v>
      </c>
      <c r="CK40" s="26" t="n">
        <f aca="false">IF(A40&lt;&gt;"",SUM(CB40:CJ40)/9,"")</f>
        <v>0</v>
      </c>
      <c r="CL40" s="0" t="n">
        <f aca="false">IF(A40&lt;&gt;"",CK40*9,"")</f>
        <v>0</v>
      </c>
      <c r="CM40" s="8" t="str">
        <f aca="false">IF(A40&lt;&gt;"",TEXT(B40,CM$2)&amp;" "&amp;TEXT(A40,CM$2),"")</f>
        <v>04 05</v>
      </c>
    </row>
    <row r="41" customFormat="false" ht="15" hidden="false" customHeight="false" outlineLevel="0" collapsed="false">
      <c r="A41" s="0" t="n">
        <f aca="false">IF(OR(B40&lt;Parameters!$K$12,A40&lt;Parameters!$K$12),IF(A40&lt;Parameters!$K$12,A40+1,0),"")</f>
        <v>6</v>
      </c>
      <c r="B41" s="0" t="n">
        <f aca="false">IF(A41&lt;&gt;"",IF(A41=0,B40+1,B40),"")</f>
        <v>4</v>
      </c>
      <c r="C41" s="24" t="n">
        <f aca="false">IF(A41&lt;&gt;"",-_phi*(A41+0.5),"")</f>
        <v>-0.658496839797635</v>
      </c>
      <c r="D41" s="8" t="n">
        <f aca="false">IF(A41&lt;&gt;"",DEGREES(C41),"")</f>
        <v>-37.7290897431068</v>
      </c>
      <c r="E41" s="24" t="n">
        <f aca="false">IF(A41&lt;&gt;"",_phi*(B41+0.5),"")</f>
        <v>0.455882427552209</v>
      </c>
      <c r="F41" s="8" t="n">
        <f aca="false">IF(A41&lt;&gt;"",DEGREES(E41),"")</f>
        <v>26.1201390529201</v>
      </c>
      <c r="G41" s="8" t="n">
        <f aca="false">IF(A41&lt;&gt;"",LOOKUP(A41,h!$A$3:$A$30,h!$D$3:$D$30),"")</f>
        <v>757.776759954001</v>
      </c>
      <c r="H41" s="8" t="n">
        <f aca="false">IF(A41&lt;&gt;"",LOOKUP(B41,h!$A$3:$A$30,h!$D$3:$D$30),"")</f>
        <v>520.369043332208</v>
      </c>
      <c r="I41" s="8" t="n">
        <f aca="false">IF(A41&lt;&gt;"",_zif,"")</f>
        <v>-990</v>
      </c>
      <c r="J41" s="8" t="n">
        <f aca="false">IF(A41&lt;&gt;"",$G41+'v1 Frame'!D$3*COS($C41)+'v1 Frame'!E$3*SIN($C41)*SIN($E41)+'v1 Frame'!F$3*SIN($C41)*COS($E41),"")</f>
        <v>678.384917881252</v>
      </c>
      <c r="K41" s="8" t="n">
        <f aca="false">IF(A41&lt;&gt;"",$H41+'v1 Frame'!E$3*COS($E41)-'v1 Frame'!F$3*SIN($E41),"")</f>
        <v>520.369043332208</v>
      </c>
      <c r="L41" s="8" t="n">
        <f aca="false">IF(A41&lt;&gt;"",$I41-'v1 Frame'!D$3*SIN($C41)+'v1 Frame'!E$3*COS($C41)*SIN($E41)+'v1 Frame'!F$3*COS($C41)*COS($E41),"")</f>
        <v>-1051.42540038368</v>
      </c>
      <c r="M41" s="8" t="n">
        <f aca="false">IF(A41&lt;&gt;"",$G41+'v1 Frame'!G$3*COS($C41)+'v1 Frame'!H$3*SIN($C41)*SIN($E41)+'v1 Frame'!I$3*SIN($C41)*COS($E41),"")</f>
        <v>705.427744804952</v>
      </c>
      <c r="N41" s="8" t="n">
        <f aca="false">IF(A41&lt;&gt;"",$H41+'v1 Frame'!H$3*COS($E41)-'v1 Frame'!I$3*SIN($E41),"")</f>
        <v>430.240563151283</v>
      </c>
      <c r="O41" s="8" t="n">
        <f aca="false">IF(A41&lt;&gt;"",$I41-'v1 Frame'!G$3*SIN($C41)+'v1 Frame'!H$3*COS($C41)*SIN($E41)+'v1 Frame'!I$3*COS($C41)*COS($E41),"")</f>
        <v>-1086.37803937205</v>
      </c>
      <c r="P41" s="8" t="n">
        <f aca="false">IF(A41&lt;&gt;"",$G41+'v1 Frame'!J$3*COS($C41)+'v1 Frame'!K$3*SIN($C41)*SIN($E41)+'v1 Frame'!L$3*SIN($C41)*COS($E41),"")</f>
        <v>784.819586877701</v>
      </c>
      <c r="Q41" s="8" t="n">
        <f aca="false">IF(A41&lt;&gt;"",$H41+'v1 Frame'!K$3*COS($E41)-'v1 Frame'!L$3*SIN($E41),"")</f>
        <v>430.240563151283</v>
      </c>
      <c r="R41" s="8" t="n">
        <f aca="false">IF(A41&lt;&gt;"",$I41-'v1 Frame'!J$3*SIN($C41)+'v1 Frame'!K$3*COS($C41)*SIN($E41)+'v1 Frame'!L$3*COS($C41)*COS($E41),"")</f>
        <v>-1024.95263898837</v>
      </c>
      <c r="S41" s="8" t="n">
        <f aca="false">IF(A41&lt;&gt;"",$G41+'v1 Frame'!M$3*COS($C41)+'v1 Frame'!N$3*SIN($C41)*SIN($E41)+'v1 Frame'!O$3*SIN($C41)*COS($E41),"")</f>
        <v>861.433910964244</v>
      </c>
      <c r="T41" s="8" t="n">
        <f aca="false">IF(A41&lt;&gt;"",$H41+'v1 Frame'!N$3*COS($E41)-'v1 Frame'!O$3*SIN($E41),"")</f>
        <v>607.808404249492</v>
      </c>
      <c r="U41" s="8" t="n">
        <f aca="false">IF(A41&lt;&gt;"",$I41-'v1 Frame'!M$3*SIN($C41)+'v1 Frame'!N$3*COS($C41)*SIN($E41)+'v1 Frame'!O$3*COS($C41)*COS($E41),"")</f>
        <v>-1109.06343287567</v>
      </c>
      <c r="V41" s="8" t="n">
        <f aca="false">IF(A41&lt;&gt;"",$G41+'v1 Frame'!P$3*COS($C41)+'v1 Frame'!Q$3*SIN($C41)*SIN($E41)+'v1 Frame'!R$3*SIN($C41)*COS($E41),"")</f>
        <v>767.607188514631</v>
      </c>
      <c r="W41" s="8" t="n">
        <f aca="false">IF(A41&lt;&gt;"",$H41+'v1 Frame'!Q$3*COS($E41)-'v1 Frame'!R$3*SIN($E41),"")</f>
        <v>607.808404249492</v>
      </c>
      <c r="X41" s="8" t="n">
        <f aca="false">IF(A41&lt;&gt;"",$I41-'v1 Frame'!P$3*SIN($C41)+'v1 Frame'!Q$3*COS($C41)*SIN($E41)+'v1 Frame'!R$3*COS($C41)*COS($E41),"")</f>
        <v>-1181.65708787457</v>
      </c>
      <c r="Y41" s="8" t="n">
        <f aca="false">IF(A41&lt;&gt;"",$G41+'v1 Frame'!S$3*COS($C41)+'v1 Frame'!T$3*SIN($C41)*SIN($E41)+'v1 Frame'!U$3*SIN($C41)*COS($E41),"")</f>
        <v>799.566893060822</v>
      </c>
      <c r="Z41" s="8" t="n">
        <f aca="false">IF(A41&lt;&gt;"",$H41+'v1 Frame'!T$3*COS($E41)-'v1 Frame'!U$3*SIN($E41),"")</f>
        <v>501.292927672035</v>
      </c>
      <c r="AA41" s="8" t="n">
        <f aca="false">IF(A41&lt;&gt;"",$I41-'v1 Frame'!S$3*SIN($C41)+'v1 Frame'!T$3*COS($C41)*SIN($E41)+'v1 Frame'!U$3*COS($C41)*COS($E41),"")</f>
        <v>-1222.96475213355</v>
      </c>
      <c r="AB41" s="8" t="n">
        <f aca="false">IF(A41&lt;&gt;"",$G41+'v1 Frame'!V$3*COS($C41)+'v1 Frame'!W$3*SIN($C41)*SIN($E41)+'v1 Frame'!X$3*SIN($C41)*COS($E41),"")</f>
        <v>893.393615510435</v>
      </c>
      <c r="AC41" s="8" t="n">
        <f aca="false">IF(A41&lt;&gt;"",$H41+'v1 Frame'!W$3*COS($E41)-'v1 Frame'!X$3*SIN($E41),"")</f>
        <v>501.292927672035</v>
      </c>
      <c r="AD41" s="8" t="n">
        <f aca="false">IF(A41&lt;&gt;"",$I41-'v1 Frame'!V$3*SIN($C41)+'v1 Frame'!W$3*COS($C41)*SIN($E41)+'v1 Frame'!X$3*COS($C41)*COS($E41),"")</f>
        <v>-1150.37109713466</v>
      </c>
      <c r="AE41" s="25" t="n">
        <f aca="false">IF(A41&lt;&gt;"",$G41+'v1 Frame'!Y$3*COS($C41)+'v1 Frame'!Z$3*SIN($C41)*SIN($E41)+'v1 Frame'!AA$3*SIN($C41)*COS($E41),"")</f>
        <v>781.051327196005</v>
      </c>
      <c r="AF41" s="25" t="n">
        <f aca="false">IF(A41&lt;&gt;"",$H41+'v1 Frame'!Z$3*COS($E41)-'v1 Frame'!AA$3*SIN($E41),"")</f>
        <v>514.927734601255</v>
      </c>
      <c r="AG41" s="25" t="n">
        <f aca="false">IF(A41&lt;&gt;"",$I41-'v1 Frame'!Y$3*SIN($C41)+'v1 Frame'!Z$3*COS($C41)*SIN($E41)+'v1 Frame'!AA$3*COS($C41)*COS($E41),"")</f>
        <v>-1102.10155609532</v>
      </c>
      <c r="AH41" s="8" t="n">
        <f aca="false">IF(A41&lt;&gt;"",SQRT(SUMSQ(G41:I41)),"")</f>
        <v>1350.96615767563</v>
      </c>
      <c r="AI41" s="8" t="n">
        <f aca="false">IF(A41&lt;&gt;"",IF(AH41&lt;&gt;0,ACOS(I41/AH41),0),"")</f>
        <v>2.39323722464668</v>
      </c>
      <c r="AJ41" s="8" t="n">
        <f aca="false">IF(A41&lt;&gt;"",DEGREES(AI41),"")</f>
        <v>137.122392345857</v>
      </c>
      <c r="AK41" s="8" t="n">
        <f aca="false">IF(A41&lt;&gt;"",IF(OR(G41&lt;&gt;0,H41&lt;&gt;0),ATAN2(G41,H41),0),"")</f>
        <v>0.601747263107312</v>
      </c>
      <c r="AL41" s="8" t="n">
        <f aca="false">IF(A41&lt;&gt;"",DEGREES(AK41),"")</f>
        <v>34.4775785095973</v>
      </c>
      <c r="AM41" s="8" t="n">
        <f aca="false">IF(A41&lt;&gt;"",SQRT(SUMSQ(J41:L41)),"")</f>
        <v>1355.16988257532</v>
      </c>
      <c r="AN41" s="8" t="n">
        <f aca="false">IF(A41&lt;&gt;"",IF(AM41&lt;&gt;0,ACOS(L41/AM41),0),"")</f>
        <v>2.45887725683165</v>
      </c>
      <c r="AO41" s="8" t="n">
        <f aca="false">IF(A41&lt;&gt;"",DEGREES(AN41),"")</f>
        <v>140.883289157159</v>
      </c>
      <c r="AP41" s="8" t="n">
        <f aca="false">IF(A41&lt;&gt;"",IF(OR(J41&lt;&gt;0,K41&lt;&gt;0),ATAN2(J41,K41),0),"")</f>
        <v>0.654336999769718</v>
      </c>
      <c r="AQ41" s="8" t="n">
        <f aca="false">IF(A41&lt;&gt;"",DEGREES(AP41),"")</f>
        <v>37.4907484660575</v>
      </c>
      <c r="AR41" s="8" t="n">
        <f aca="false">IF(A41&lt;&gt;"",SQRT(SUMSQ(M41:O41)),"")</f>
        <v>1364.9001757459</v>
      </c>
      <c r="AS41" s="8" t="n">
        <f aca="false">IF(A41&lt;&gt;"",IF(AR41&lt;&gt;0,ACOS(O41/AR41),0),"")</f>
        <v>2.49135434633913</v>
      </c>
      <c r="AT41" s="8" t="n">
        <f aca="false">IF(A41&lt;&gt;"",DEGREES(AS41),"")</f>
        <v>142.744089316806</v>
      </c>
      <c r="AU41" s="8" t="n">
        <f aca="false">IF(A41&lt;&gt;"",IF(OR(M41&lt;&gt;0,N41&lt;&gt;0),ATAN2(M41,N41),0),"")</f>
        <v>0.547667317120981</v>
      </c>
      <c r="AV41" s="8" t="n">
        <f aca="false">IF(A41&lt;&gt;"",DEGREES(AU41),"")</f>
        <v>31.379025848285</v>
      </c>
      <c r="AW41" s="8" t="n">
        <f aca="false">IF(A41&lt;&gt;"",SQRT(SUMSQ(P41:R41)),"")</f>
        <v>1360.72651120526</v>
      </c>
      <c r="AX41" s="8" t="n">
        <f aca="false">IF(A41&lt;&gt;"",IF(AW41&lt;&gt;0,ACOS(R41/AW41),0),"")</f>
        <v>2.42376940946506</v>
      </c>
      <c r="AY41" s="8" t="n">
        <f aca="false">IF(A41&lt;&gt;"",DEGREES(AX41),"")</f>
        <v>138.871757675264</v>
      </c>
      <c r="AZ41" s="8" t="n">
        <f aca="false">IF(A41&lt;&gt;"",IF(OR(P41&lt;&gt;0,Q41&lt;&gt;0),ATAN2(P41,Q41),0),"")</f>
        <v>0.501462618518016</v>
      </c>
      <c r="BA41" s="8" t="n">
        <f aca="false">IF(A41&lt;&gt;"",DEGREES(AZ41),"")</f>
        <v>28.7316916246612</v>
      </c>
      <c r="BB41" s="8" t="n">
        <f aca="false">IF(A41&lt;&gt;"",SQRT(SUMSQ(S41:U41)),"")</f>
        <v>1530.2029726077</v>
      </c>
      <c r="BC41" s="8" t="n">
        <f aca="false">IF(A41&lt;&gt;"",IF(BB41&lt;&gt;0,ACOS(U41/BB41),0),"")</f>
        <v>2.38151412692806</v>
      </c>
      <c r="BD41" s="8" t="n">
        <f aca="false">IF(A41&lt;&gt;"",DEGREES(BC41),"")</f>
        <v>136.450708323761</v>
      </c>
      <c r="BE41" s="8" t="n">
        <f aca="false">IF(A41&lt;&gt;"",IF(OR(S41&lt;&gt;0,T41&lt;&gt;0),ATAN2(S41,T41),0),"")</f>
        <v>0.614459467396183</v>
      </c>
      <c r="BF41" s="8" t="n">
        <f aca="false">IF(A41&lt;&gt;"",DEGREES(BE41),"")</f>
        <v>35.2059341636577</v>
      </c>
      <c r="BG41" s="8" t="n">
        <f aca="false">IF(A41&lt;&gt;"",SQRT(SUMSQ(V41:X41)),"")</f>
        <v>1534.58962770503</v>
      </c>
      <c r="BH41" s="8" t="n">
        <f aca="false">IF(A41&lt;&gt;"",IF(BG41&lt;&gt;0,ACOS(X41/BG41),0),"")</f>
        <v>2.44966104503741</v>
      </c>
      <c r="BI41" s="8" t="n">
        <f aca="false">IF(A41&lt;&gt;"",DEGREES(BH41),"")</f>
        <v>140.35523911825</v>
      </c>
      <c r="BJ41" s="8" t="n">
        <f aca="false">IF(A41&lt;&gt;"",IF(OR(V41&lt;&gt;0,W41&lt;&gt;0),ATAN2(V41,W41),0),"")</f>
        <v>0.669734542309451</v>
      </c>
      <c r="BK41" s="8" t="n">
        <f aca="false">IF(A41&lt;&gt;"",DEGREES(BJ41),"")</f>
        <v>38.3729626684574</v>
      </c>
      <c r="BL41" s="8" t="n">
        <f aca="false">IF(A41&lt;&gt;"",SQRT(SUMSQ(Y41:AA41)),"")</f>
        <v>1544.74742297051</v>
      </c>
      <c r="BM41" s="8" t="n">
        <f aca="false">IF(A41&lt;&gt;"",IF(BL41&lt;&gt;0,ACOS(AA41/BL41),0),"")</f>
        <v>2.48437057637462</v>
      </c>
      <c r="BN41" s="8" t="n">
        <f aca="false">IF(A41&lt;&gt;"",DEGREES(BM41),"")</f>
        <v>142.34394877275</v>
      </c>
      <c r="BO41" s="8" t="n">
        <f aca="false">IF(A41&lt;&gt;"",IF(OR(Y41&lt;&gt;0,Z41&lt;&gt;0),ATAN2(Y41,Z41),0),"")</f>
        <v>0.560004341530912</v>
      </c>
      <c r="BP41" s="8" t="n">
        <f aca="false">IF(A41&lt;&gt;"",DEGREES(BO41),"")</f>
        <v>32.085885278724</v>
      </c>
      <c r="BQ41" s="8" t="n">
        <f aca="false">IF(A41&lt;&gt;"",SQRT(SUMSQ(AB41:AD41)),"")</f>
        <v>1540.38969507446</v>
      </c>
      <c r="BR41" s="8" t="n">
        <f aca="false">IF(A41&lt;&gt;"",IF(BQ41&lt;&gt;0,ACOS(AD41/BQ41),0),"")</f>
        <v>2.41404151971263</v>
      </c>
      <c r="BS41" s="8" t="n">
        <f aca="false">IF(A41&lt;&gt;"",DEGREES(BR41),"")</f>
        <v>138.314390648881</v>
      </c>
      <c r="BT41" s="8" t="n">
        <f aca="false">IF(A41&lt;&gt;"",IF(OR(AB41&lt;&gt;0,AC41&lt;&gt;0),ATAN2(AB41,AC41),0),"")</f>
        <v>0.511333639884321</v>
      </c>
      <c r="BU41" s="8" t="n">
        <f aca="false">IF(A41&lt;&gt;"",DEGREES(BT41),"")</f>
        <v>29.2972594884339</v>
      </c>
      <c r="BV41" s="8" t="n">
        <f aca="false">IF(A41&lt;&gt;"",SQRT(SUMSQ(AE41:AG41)),"")</f>
        <v>1445.62083117391</v>
      </c>
      <c r="BW41" s="8" t="n">
        <f aca="false">IF(A41&lt;&gt;"",IF(BV41&lt;&gt;0,ACOS(AG41/BV41),0),"")</f>
        <v>2.43776769498921</v>
      </c>
      <c r="BX41" s="8" t="n">
        <f aca="false">IF(A41&lt;&gt;"",DEGREES(BW41),"")</f>
        <v>139.673800356217</v>
      </c>
      <c r="BY41" s="8" t="n">
        <f aca="false">IF(A41&lt;&gt;"",IF(OR(AF41&lt;&gt;0,AG41&lt;&gt;0),ATAN2(AF41,AG41),0),"")</f>
        <v>-1.133712019697</v>
      </c>
      <c r="BZ41" s="8" t="n">
        <f aca="false">IF(A41&lt;&gt;"",DEGREES(BY41),"")</f>
        <v>-64.9569139118906</v>
      </c>
      <c r="CA41" s="0" t="n">
        <f aca="false">IF(A41&lt;&gt;"",IF(AND(AI41&lt;Parameters!$B$11,AI41&gt;Parameters!$B$12,AN41&lt;Parameters!$B$11,AN41&gt;Parameters!$B$12,AS41&lt;Parameters!$B$11,AS41&gt;Parameters!$B$12,AX41&lt;Parameters!$B$11,AX41&gt;Parameters!$B$12,BC41&lt;Parameters!$B$11,BC41&gt;Parameters!$B$12,BM41&lt;Parameters!$B$11,BM41&gt;Parameters!$B$12,BR41&lt;Parameters!$B$11,BR41&gt;Parameters!$B$12,BW41&lt;Parameters!$B$11,BW41&gt;Parameters!$B$12),1,0),"")</f>
        <v>0</v>
      </c>
      <c r="CB41" s="0" t="n">
        <f aca="false">IF(A41&lt;&gt;"",IF(OR(AI41&lt;Parameters!$B$12,AI41&gt;Parameters!$B$11),0,1),"")</f>
        <v>0</v>
      </c>
      <c r="CC41" s="0" t="n">
        <f aca="false">IF(A41&lt;&gt;"",IF(OR(AN41&lt;Parameters!$B$12,AN41&gt;Parameters!$B$11),0,1),"")</f>
        <v>0</v>
      </c>
      <c r="CD41" s="0" t="n">
        <f aca="false">IF(A41&lt;&gt;"",IF(OR(AS41&lt;Parameters!$B$12,AS41&gt;Parameters!$B$11),0,1),"")</f>
        <v>0</v>
      </c>
      <c r="CE41" s="0" t="n">
        <f aca="false">IF(A41&lt;&gt;"",IF(OR(AX41&lt;Parameters!$B$12,AX41&gt;Parameters!$B$11),0,1),"")</f>
        <v>0</v>
      </c>
      <c r="CF41" s="0" t="n">
        <f aca="false">IF(A41&lt;&gt;"",IF(OR(BC41&lt;Parameters!$B$12,BC41&gt;Parameters!$B$11),0,1),"")</f>
        <v>0</v>
      </c>
      <c r="CG41" s="0" t="n">
        <f aca="false">IF(A41&lt;&gt;"",IF(OR(BH41&lt;Parameters!$B$12,BH41&gt;Parameters!$B$11),0,1),"")</f>
        <v>0</v>
      </c>
      <c r="CH41" s="0" t="n">
        <f aca="false">IF(A41&lt;&gt;"",IF(OR(BM41&lt;Parameters!$B$12,BM41&gt;Parameters!$B$11),0,1),"")</f>
        <v>0</v>
      </c>
      <c r="CI41" s="0" t="n">
        <f aca="false">IF(A41&lt;&gt;"",IF(OR(BR41&lt;Parameters!$B$12,BR41&gt;Parameters!$B$11),0,1),"")</f>
        <v>0</v>
      </c>
      <c r="CJ41" s="0" t="n">
        <f aca="false">IF(A41&lt;&gt;"",IF(OR(BW41&lt;Parameters!$B$12,BW41&gt;Parameters!$B$11),0,1),"")</f>
        <v>0</v>
      </c>
      <c r="CK41" s="26" t="n">
        <f aca="false">IF(A41&lt;&gt;"",SUM(CB41:CJ41)/9,"")</f>
        <v>0</v>
      </c>
      <c r="CL41" s="0" t="n">
        <f aca="false">IF(A41&lt;&gt;"",CK41*9,"")</f>
        <v>0</v>
      </c>
      <c r="CM41" s="8" t="str">
        <f aca="false">IF(A41&lt;&gt;"",TEXT(B41,CM$2)&amp;" "&amp;TEXT(A41,CM$2),"")</f>
        <v>04 06</v>
      </c>
    </row>
    <row r="42" customFormat="false" ht="15" hidden="false" customHeight="false" outlineLevel="0" collapsed="false">
      <c r="A42" s="0" t="n">
        <f aca="false">IF(OR(B41&lt;Parameters!$K$12,A41&lt;Parameters!$K$12),IF(A41&lt;Parameters!$K$12,A41+1,0),"")</f>
        <v>7</v>
      </c>
      <c r="B42" s="0" t="n">
        <f aca="false">IF(A42&lt;&gt;"",IF(A42=0,B41+1,B41),"")</f>
        <v>4</v>
      </c>
      <c r="C42" s="24" t="n">
        <f aca="false">IF(A42&lt;&gt;"",-_phi*(A42+0.5),"")</f>
        <v>-0.759804045920348</v>
      </c>
      <c r="D42" s="8" t="n">
        <f aca="false">IF(A42&lt;&gt;"",DEGREES(C42),"")</f>
        <v>-43.5335650882001</v>
      </c>
      <c r="E42" s="24" t="n">
        <f aca="false">IF(A42&lt;&gt;"",_phi*(B42+0.5),"")</f>
        <v>0.455882427552209</v>
      </c>
      <c r="F42" s="8" t="n">
        <f aca="false">IF(A42&lt;&gt;"",DEGREES(E42),"")</f>
        <v>26.1201390529201</v>
      </c>
      <c r="G42" s="8" t="n">
        <f aca="false">IF(A42&lt;&gt;"",LOOKUP(A42,h!$A$3:$A$30,h!$D$3:$D$30),"")</f>
        <v>889.898462902733</v>
      </c>
      <c r="H42" s="8" t="n">
        <f aca="false">IF(A42&lt;&gt;"",LOOKUP(B42,h!$A$3:$A$30,h!$D$3:$D$30),"")</f>
        <v>520.369043332208</v>
      </c>
      <c r="I42" s="8" t="n">
        <f aca="false">IF(A42&lt;&gt;"",_zif,"")</f>
        <v>-990</v>
      </c>
      <c r="J42" s="8" t="n">
        <f aca="false">IF(A42&lt;&gt;"",$G42+'v1 Frame'!D$3*COS($C42)+'v1 Frame'!E$3*SIN($C42)*SIN($E42)+'v1 Frame'!F$3*SIN($C42)*COS($E42),"")</f>
        <v>817.125874545928</v>
      </c>
      <c r="K42" s="8" t="n">
        <f aca="false">IF(A42&lt;&gt;"",$H42+'v1 Frame'!E$3*COS($E42)-'v1 Frame'!F$3*SIN($E42),"")</f>
        <v>520.369043332208</v>
      </c>
      <c r="L42" s="8" t="n">
        <f aca="false">IF(A42&lt;&gt;"",$I42-'v1 Frame'!D$3*SIN($C42)+'v1 Frame'!E$3*COS($C42)*SIN($E42)+'v1 Frame'!F$3*COS($C42)*COS($E42),"")</f>
        <v>-1059.13967590213</v>
      </c>
      <c r="M42" s="8" t="n">
        <f aca="false">IF(A42&lt;&gt;"",$G42+'v1 Frame'!G$3*COS($C42)+'v1 Frame'!H$3*SIN($C42)*SIN($E42)+'v1 Frame'!I$3*SIN($C42)*COS($E42),"")</f>
        <v>847.564948240246</v>
      </c>
      <c r="N42" s="8" t="n">
        <f aca="false">IF(A42&lt;&gt;"",$H42+'v1 Frame'!H$3*COS($E42)-'v1 Frame'!I$3*SIN($E42),"")</f>
        <v>430.240563151283</v>
      </c>
      <c r="O42" s="8" t="n">
        <f aca="false">IF(A42&lt;&gt;"",$I42-'v1 Frame'!G$3*SIN($C42)+'v1 Frame'!H$3*COS($C42)*SIN($E42)+'v1 Frame'!I$3*COS($C42)*COS($E42),"")</f>
        <v>-1091.17815671674</v>
      </c>
      <c r="P42" s="8" t="n">
        <f aca="false">IF(A42&lt;&gt;"",$G42+'v1 Frame'!J$3*COS($C42)+'v1 Frame'!K$3*SIN($C42)*SIN($E42)+'v1 Frame'!L$3*SIN($C42)*COS($E42),"")</f>
        <v>920.337536597051</v>
      </c>
      <c r="Q42" s="8" t="n">
        <f aca="false">IF(A42&lt;&gt;"",$H42+'v1 Frame'!K$3*COS($E42)-'v1 Frame'!L$3*SIN($E42),"")</f>
        <v>430.240563151283</v>
      </c>
      <c r="R42" s="8" t="n">
        <f aca="false">IF(A42&lt;&gt;"",$I42-'v1 Frame'!J$3*SIN($C42)+'v1 Frame'!K$3*COS($C42)*SIN($E42)+'v1 Frame'!L$3*COS($C42)*COS($E42),"")</f>
        <v>-1022.03848081462</v>
      </c>
      <c r="S42" s="8" t="n">
        <f aca="false">IF(A42&lt;&gt;"",$G42+'v1 Frame'!M$3*COS($C42)+'v1 Frame'!N$3*SIN($C42)*SIN($E42)+'v1 Frame'!O$3*SIN($C42)*COS($E42),"")</f>
        <v>1005.06550624337</v>
      </c>
      <c r="T42" s="8" t="n">
        <f aca="false">IF(A42&lt;&gt;"",$H42+'v1 Frame'!N$3*COS($E42)-'v1 Frame'!O$3*SIN($E42),"")</f>
        <v>607.808404249492</v>
      </c>
      <c r="U42" s="8" t="n">
        <f aca="false">IF(A42&lt;&gt;"",$I42-'v1 Frame'!M$3*SIN($C42)+'v1 Frame'!N$3*COS($C42)*SIN($E42)+'v1 Frame'!O$3*COS($C42)*COS($E42),"")</f>
        <v>-1097.9697093257</v>
      </c>
      <c r="V42" s="8" t="n">
        <f aca="false">IF(A42&lt;&gt;"",$G42+'v1 Frame'!P$3*COS($C42)+'v1 Frame'!Q$3*SIN($C42)*SIN($E42)+'v1 Frame'!R$3*SIN($C42)*COS($E42),"")</f>
        <v>919.061538185324</v>
      </c>
      <c r="W42" s="8" t="n">
        <f aca="false">IF(A42&lt;&gt;"",$H42+'v1 Frame'!Q$3*COS($E42)-'v1 Frame'!R$3*SIN($E42),"")</f>
        <v>607.808404249492</v>
      </c>
      <c r="X42" s="8" t="n">
        <f aca="false">IF(A42&lt;&gt;"",$I42-'v1 Frame'!P$3*SIN($C42)+'v1 Frame'!Q$3*COS($C42)*SIN($E42)+'v1 Frame'!R$3*COS($C42)*COS($E42),"")</f>
        <v>-1179.68023539185</v>
      </c>
      <c r="Y42" s="8" t="n">
        <f aca="false">IF(A42&lt;&gt;"",$G42+'v1 Frame'!S$3*COS($C42)+'v1 Frame'!T$3*SIN($C42)*SIN($E42)+'v1 Frame'!U$3*SIN($C42)*COS($E42),"")</f>
        <v>955.034988914973</v>
      </c>
      <c r="Z42" s="8" t="n">
        <f aca="false">IF(A42&lt;&gt;"",$H42+'v1 Frame'!T$3*COS($E42)-'v1 Frame'!U$3*SIN($E42),"")</f>
        <v>501.292927672035</v>
      </c>
      <c r="AA42" s="8" t="n">
        <f aca="false">IF(A42&lt;&gt;"",$I42-'v1 Frame'!S$3*SIN($C42)+'v1 Frame'!T$3*COS($C42)*SIN($E42)+'v1 Frame'!U$3*COS($C42)*COS($E42),"")</f>
        <v>-1217.54389453639</v>
      </c>
      <c r="AB42" s="8" t="n">
        <f aca="false">IF(A42&lt;&gt;"",$G42+'v1 Frame'!V$3*COS($C42)+'v1 Frame'!W$3*SIN($C42)*SIN($E42)+'v1 Frame'!X$3*SIN($C42)*COS($E42),"")</f>
        <v>1041.03895697302</v>
      </c>
      <c r="AC42" s="8" t="n">
        <f aca="false">IF(A42&lt;&gt;"",$H42+'v1 Frame'!W$3*COS($E42)-'v1 Frame'!X$3*SIN($E42),"")</f>
        <v>501.292927672035</v>
      </c>
      <c r="AD42" s="8" t="n">
        <f aca="false">IF(A42&lt;&gt;"",$I42-'v1 Frame'!V$3*SIN($C42)+'v1 Frame'!W$3*COS($C42)*SIN($E42)+'v1 Frame'!X$3*COS($C42)*COS($E42),"")</f>
        <v>-1135.83336847025</v>
      </c>
      <c r="AE42" s="25" t="n">
        <f aca="false">IF(A42&lt;&gt;"",$G42+'v1 Frame'!Y$3*COS($C42)+'v1 Frame'!Z$3*SIN($C42)*SIN($E42)+'v1 Frame'!AA$3*SIN($C42)*COS($E42),"")</f>
        <v>924.390976575329</v>
      </c>
      <c r="AF42" s="25" t="n">
        <f aca="false">IF(A42&lt;&gt;"",$H42+'v1 Frame'!Z$3*COS($E42)-'v1 Frame'!AA$3*SIN($E42),"")</f>
        <v>514.927734601255</v>
      </c>
      <c r="AG42" s="25" t="n">
        <f aca="false">IF(A42&lt;&gt;"",$I42-'v1 Frame'!Y$3*SIN($C42)+'v1 Frame'!Z$3*COS($C42)*SIN($E42)+'v1 Frame'!AA$3*COS($C42)*COS($E42),"")</f>
        <v>-1099.17294014471</v>
      </c>
      <c r="AH42" s="8" t="n">
        <f aca="false">IF(A42&lt;&gt;"",SQRT(SUMSQ(G42:I42)),"")</f>
        <v>1429.26667054652</v>
      </c>
      <c r="AI42" s="8" t="n">
        <f aca="false">IF(A42&lt;&gt;"",IF(AH42&lt;&gt;0,ACOS(I42/AH42),0),"")</f>
        <v>2.33597087245504</v>
      </c>
      <c r="AJ42" s="8" t="n">
        <f aca="false">IF(A42&lt;&gt;"",DEGREES(AI42),"")</f>
        <v>133.841272057167</v>
      </c>
      <c r="AK42" s="8" t="n">
        <f aca="false">IF(A42&lt;&gt;"",IF(OR(G42&lt;&gt;0,H42&lt;&gt;0),ATAN2(G42,H42),0),"")</f>
        <v>0.529131559545168</v>
      </c>
      <c r="AL42" s="8" t="n">
        <f aca="false">IF(A42&lt;&gt;"",DEGREES(AK42),"")</f>
        <v>30.3170051691133</v>
      </c>
      <c r="AM42" s="8" t="n">
        <f aca="false">IF(A42&lt;&gt;"",SQRT(SUMSQ(J42:L42)),"")</f>
        <v>1435.35901055485</v>
      </c>
      <c r="AN42" s="8" t="n">
        <f aca="false">IF(A42&lt;&gt;"",IF(AM42&lt;&gt;0,ACOS(L42/AM42),0),"")</f>
        <v>2.40073772700395</v>
      </c>
      <c r="AO42" s="8" t="n">
        <f aca="false">IF(A42&lt;&gt;"",DEGREES(AN42),"")</f>
        <v>137.552139475157</v>
      </c>
      <c r="AP42" s="8" t="n">
        <f aca="false">IF(A42&lt;&gt;"",IF(OR(J42&lt;&gt;0,K42&lt;&gt;0),ATAN2(J42,K42),0),"")</f>
        <v>0.567060019937521</v>
      </c>
      <c r="AQ42" s="8" t="n">
        <f aca="false">IF(A42&lt;&gt;"",DEGREES(AP42),"")</f>
        <v>32.4901458730243</v>
      </c>
      <c r="AR42" s="8" t="n">
        <f aca="false">IF(A42&lt;&gt;"",SQRT(SUMSQ(M42:O42)),"")</f>
        <v>1447.11542503077</v>
      </c>
      <c r="AS42" s="8" t="n">
        <f aca="false">IF(A42&lt;&gt;"",IF(AR42&lt;&gt;0,ACOS(O42/AR42),0),"")</f>
        <v>2.42498264267903</v>
      </c>
      <c r="AT42" s="8" t="n">
        <f aca="false">IF(A42&lt;&gt;"",DEGREES(AS42),"")</f>
        <v>138.941270817989</v>
      </c>
      <c r="AU42" s="8" t="n">
        <f aca="false">IF(A42&lt;&gt;"",IF(OR(M42&lt;&gt;0,N42&lt;&gt;0),ATAN2(M42,N42),0),"")</f>
        <v>0.469724676178453</v>
      </c>
      <c r="AV42" s="8" t="n">
        <f aca="false">IF(A42&lt;&gt;"",DEGREES(AU42),"")</f>
        <v>26.9132414781746</v>
      </c>
      <c r="AW42" s="8" t="n">
        <f aca="false">IF(A42&lt;&gt;"",SQRT(SUMSQ(P42:R42)),"")</f>
        <v>1441.07278779252</v>
      </c>
      <c r="AX42" s="8" t="n">
        <f aca="false">IF(A42&lt;&gt;"",IF(AW42&lt;&gt;0,ACOS(R42/AW42),0),"")</f>
        <v>2.35918834157336</v>
      </c>
      <c r="AY42" s="8" t="n">
        <f aca="false">IF(A42&lt;&gt;"",DEGREES(AX42),"")</f>
        <v>135.171535048622</v>
      </c>
      <c r="AZ42" s="8" t="n">
        <f aca="false">IF(A42&lt;&gt;"",IF(OR(P42&lt;&gt;0,Q42&lt;&gt;0),ATAN2(P42,Q42),0),"")</f>
        <v>0.437295879478504</v>
      </c>
      <c r="BA42" s="8" t="n">
        <f aca="false">IF(A42&lt;&gt;"",DEGREES(AZ42),"")</f>
        <v>25.0552082925798</v>
      </c>
      <c r="BB42" s="8" t="n">
        <f aca="false">IF(A42&lt;&gt;"",SQRT(SUMSQ(S42:U42)),"")</f>
        <v>1607.83245728941</v>
      </c>
      <c r="BC42" s="8" t="n">
        <f aca="false">IF(A42&lt;&gt;"",IF(BB42&lt;&gt;0,ACOS(U42/BB42),0),"")</f>
        <v>2.32250521107453</v>
      </c>
      <c r="BD42" s="8" t="n">
        <f aca="false">IF(A42&lt;&gt;"",DEGREES(BC42),"")</f>
        <v>133.069746491711</v>
      </c>
      <c r="BE42" s="8" t="n">
        <f aca="false">IF(A42&lt;&gt;"",IF(OR(S42&lt;&gt;0,T42&lt;&gt;0),ATAN2(S42,T42),0),"")</f>
        <v>0.543901215417019</v>
      </c>
      <c r="BF42" s="8" t="n">
        <f aca="false">IF(A42&lt;&gt;"",DEGREES(BE42),"")</f>
        <v>31.163244115431</v>
      </c>
      <c r="BG42" s="8" t="n">
        <f aca="false">IF(A42&lt;&gt;"",SQRT(SUMSQ(V42:X42)),"")</f>
        <v>1614.23375786224</v>
      </c>
      <c r="BH42" s="8" t="n">
        <f aca="false">IF(A42&lt;&gt;"",IF(BG42&lt;&gt;0,ACOS(X42/BG42),0),"")</f>
        <v>2.39028791817718</v>
      </c>
      <c r="BI42" s="8" t="n">
        <f aca="false">IF(A42&lt;&gt;"",DEGREES(BH42),"")</f>
        <v>136.953409532664</v>
      </c>
      <c r="BJ42" s="8" t="n">
        <f aca="false">IF(A42&lt;&gt;"",IF(OR(V42&lt;&gt;0,W42&lt;&gt;0),ATAN2(V42,W42),0),"")</f>
        <v>0.584302998407507</v>
      </c>
      <c r="BK42" s="8" t="n">
        <f aca="false">IF(A42&lt;&gt;"",DEGREES(BJ42),"")</f>
        <v>33.4780957655894</v>
      </c>
      <c r="BL42" s="8" t="n">
        <f aca="false">IF(A42&lt;&gt;"",SQRT(SUMSQ(Y42:AA42)),"")</f>
        <v>1626.59139445304</v>
      </c>
      <c r="BM42" s="8" t="n">
        <f aca="false">IF(A42&lt;&gt;"",IF(BL42&lt;&gt;0,ACOS(AA42/BL42),0),"")</f>
        <v>2.41663082805311</v>
      </c>
      <c r="BN42" s="8" t="n">
        <f aca="false">IF(A42&lt;&gt;"",DEGREES(BM42),"")</f>
        <v>138.462747088649</v>
      </c>
      <c r="BO42" s="8" t="n">
        <f aca="false">IF(A42&lt;&gt;"",IF(OR(Y42&lt;&gt;0,Z42&lt;&gt;0),ATAN2(Y42,Z42),0),"")</f>
        <v>0.483364551745926</v>
      </c>
      <c r="BP42" s="8" t="n">
        <f aca="false">IF(A42&lt;&gt;"",DEGREES(BO42),"")</f>
        <v>27.6947487812745</v>
      </c>
      <c r="BQ42" s="8" t="n">
        <f aca="false">IF(A42&lt;&gt;"",SQRT(SUMSQ(AB42:AD42)),"")</f>
        <v>1620.2389176291</v>
      </c>
      <c r="BR42" s="8" t="n">
        <f aca="false">IF(A42&lt;&gt;"",IF(BQ42&lt;&gt;0,ACOS(AD42/BQ42),0),"")</f>
        <v>2.34763477930542</v>
      </c>
      <c r="BS42" s="8" t="n">
        <f aca="false">IF(A42&lt;&gt;"",DEGREES(BR42),"")</f>
        <v>134.509564692327</v>
      </c>
      <c r="BT42" s="8" t="n">
        <f aca="false">IF(A42&lt;&gt;"",IF(OR(AB42&lt;&gt;0,AC42&lt;&gt;0),ATAN2(AB42,AC42),0),"")</f>
        <v>0.448763852665459</v>
      </c>
      <c r="BU42" s="8" t="n">
        <f aca="false">IF(A42&lt;&gt;"",DEGREES(BT42),"")</f>
        <v>25.7122747557615</v>
      </c>
      <c r="BV42" s="8" t="n">
        <f aca="false">IF(A42&lt;&gt;"",SQRT(SUMSQ(AE42:AG42)),"")</f>
        <v>1525.72291120696</v>
      </c>
      <c r="BW42" s="8" t="n">
        <f aca="false">IF(A42&lt;&gt;"",IF(BV42&lt;&gt;0,ACOS(AG42/BV42),0),"")</f>
        <v>2.37521504668475</v>
      </c>
      <c r="BX42" s="8" t="n">
        <f aca="false">IF(A42&lt;&gt;"",DEGREES(BW42),"")</f>
        <v>136.089797611005</v>
      </c>
      <c r="BY42" s="8" t="n">
        <f aca="false">IF(A42&lt;&gt;"",IF(OR(AF42&lt;&gt;0,AG42&lt;&gt;0),ATAN2(AF42,AG42),0),"")</f>
        <v>-1.13269070361803</v>
      </c>
      <c r="BZ42" s="8" t="n">
        <f aca="false">IF(A42&lt;&gt;"",DEGREES(BY42),"")</f>
        <v>-64.898396811017</v>
      </c>
      <c r="CA42" s="0" t="n">
        <f aca="false">IF(A42&lt;&gt;"",IF(AND(AI42&lt;Parameters!$B$11,AI42&gt;Parameters!$B$12,AN42&lt;Parameters!$B$11,AN42&gt;Parameters!$B$12,AS42&lt;Parameters!$B$11,AS42&gt;Parameters!$B$12,AX42&lt;Parameters!$B$11,AX42&gt;Parameters!$B$12,BC42&lt;Parameters!$B$11,BC42&gt;Parameters!$B$12,BM42&lt;Parameters!$B$11,BM42&gt;Parameters!$B$12,BR42&lt;Parameters!$B$11,BR42&gt;Parameters!$B$12,BW42&lt;Parameters!$B$11,BW42&gt;Parameters!$B$12),1,0),"")</f>
        <v>0</v>
      </c>
      <c r="CB42" s="0" t="n">
        <f aca="false">IF(A42&lt;&gt;"",IF(OR(AI42&lt;Parameters!$B$12,AI42&gt;Parameters!$B$11),0,1),"")</f>
        <v>0</v>
      </c>
      <c r="CC42" s="0" t="n">
        <f aca="false">IF(A42&lt;&gt;"",IF(OR(AN42&lt;Parameters!$B$12,AN42&gt;Parameters!$B$11),0,1),"")</f>
        <v>0</v>
      </c>
      <c r="CD42" s="0" t="n">
        <f aca="false">IF(A42&lt;&gt;"",IF(OR(AS42&lt;Parameters!$B$12,AS42&gt;Parameters!$B$11),0,1),"")</f>
        <v>0</v>
      </c>
      <c r="CE42" s="0" t="n">
        <f aca="false">IF(A42&lt;&gt;"",IF(OR(AX42&lt;Parameters!$B$12,AX42&gt;Parameters!$B$11),0,1),"")</f>
        <v>0</v>
      </c>
      <c r="CF42" s="0" t="n">
        <f aca="false">IF(A42&lt;&gt;"",IF(OR(BC42&lt;Parameters!$B$12,BC42&gt;Parameters!$B$11),0,1),"")</f>
        <v>0</v>
      </c>
      <c r="CG42" s="0" t="n">
        <f aca="false">IF(A42&lt;&gt;"",IF(OR(BH42&lt;Parameters!$B$12,BH42&gt;Parameters!$B$11),0,1),"")</f>
        <v>0</v>
      </c>
      <c r="CH42" s="0" t="n">
        <f aca="false">IF(A42&lt;&gt;"",IF(OR(BM42&lt;Parameters!$B$12,BM42&gt;Parameters!$B$11),0,1),"")</f>
        <v>0</v>
      </c>
      <c r="CI42" s="0" t="n">
        <f aca="false">IF(A42&lt;&gt;"",IF(OR(BR42&lt;Parameters!$B$12,BR42&gt;Parameters!$B$11),0,1),"")</f>
        <v>0</v>
      </c>
      <c r="CJ42" s="0" t="n">
        <f aca="false">IF(A42&lt;&gt;"",IF(OR(BW42&lt;Parameters!$B$12,BW42&gt;Parameters!$B$11),0,1),"")</f>
        <v>0</v>
      </c>
      <c r="CK42" s="26" t="n">
        <f aca="false">IF(A42&lt;&gt;"",SUM(CB42:CJ42)/9,"")</f>
        <v>0</v>
      </c>
      <c r="CL42" s="0" t="n">
        <f aca="false">IF(A42&lt;&gt;"",CK42*9,"")</f>
        <v>0</v>
      </c>
      <c r="CM42" s="8" t="str">
        <f aca="false">IF(A42&lt;&gt;"",TEXT(B42,CM$2)&amp;" "&amp;TEXT(A42,CM$2),"")</f>
        <v>04 07</v>
      </c>
    </row>
    <row r="43" customFormat="false" ht="15" hidden="false" customHeight="false" outlineLevel="0" collapsed="false">
      <c r="A43" s="0" t="n">
        <f aca="false">IF(OR(B42&lt;Parameters!$K$12,A42&lt;Parameters!$K$12),IF(A42&lt;Parameters!$K$12,A42+1,0),"")</f>
        <v>0</v>
      </c>
      <c r="B43" s="0" t="n">
        <f aca="false">IF(A43&lt;&gt;"",IF(A43=0,B42+1,B42),"")</f>
        <v>5</v>
      </c>
      <c r="C43" s="24" t="n">
        <f aca="false">IF(A43&lt;&gt;"",-_phi*(A43+0.5),"")</f>
        <v>-0.0506536030613565</v>
      </c>
      <c r="D43" s="8" t="n">
        <f aca="false">IF(A43&lt;&gt;"",DEGREES(C43),"")</f>
        <v>-2.90223767254667</v>
      </c>
      <c r="E43" s="24" t="n">
        <f aca="false">IF(A43&lt;&gt;"",_phi*(B43+0.5),"")</f>
        <v>0.557189633674921</v>
      </c>
      <c r="F43" s="8" t="n">
        <f aca="false">IF(A43&lt;&gt;"",DEGREES(E43),"")</f>
        <v>31.9246143980134</v>
      </c>
      <c r="G43" s="8" t="n">
        <f aca="false">IF(A43&lt;&gt;"",LOOKUP(A43,h!$A$3:$A$30,h!$D$3:$D$30),"")</f>
        <v>100.484049699429</v>
      </c>
      <c r="H43" s="8" t="n">
        <f aca="false">IF(A43&lt;&gt;"",LOOKUP(B43,h!$A$3:$A$30,h!$D$3:$D$30),"")</f>
        <v>635.446355404857</v>
      </c>
      <c r="I43" s="8" t="n">
        <f aca="false">IF(A43&lt;&gt;"",_zif,"")</f>
        <v>-990</v>
      </c>
      <c r="J43" s="8" t="n">
        <f aca="false">IF(A43&lt;&gt;"",$G43+'v1 Frame'!D$3*COS($C43)+'v1 Frame'!E$3*SIN($C43)*SIN($E43)+'v1 Frame'!F$3*SIN($C43)*COS($E43),"")</f>
        <v>0.232799042056271</v>
      </c>
      <c r="K43" s="8" t="n">
        <f aca="false">IF(A43&lt;&gt;"",$H43+'v1 Frame'!E$3*COS($E43)-'v1 Frame'!F$3*SIN($E43),"")</f>
        <v>635.446355404857</v>
      </c>
      <c r="L43" s="8" t="n">
        <f aca="false">IF(A43&lt;&gt;"",$I43-'v1 Frame'!D$3*SIN($C43)+'v1 Frame'!E$3*COS($C43)*SIN($E43)+'v1 Frame'!F$3*COS($C43)*COS($E43),"")</f>
        <v>-995.08243461666</v>
      </c>
      <c r="M43" s="8" t="n">
        <f aca="false">IF(A43&lt;&gt;"",$G43+'v1 Frame'!G$3*COS($C43)+'v1 Frame'!H$3*SIN($C43)*SIN($E43)+'v1 Frame'!I$3*SIN($C43)*COS($E43),"")</f>
        <v>2.92040574579215</v>
      </c>
      <c r="N43" s="8" t="n">
        <f aca="false">IF(A43&lt;&gt;"",$H43+'v1 Frame'!H$3*COS($E43)-'v1 Frame'!I$3*SIN($E43),"")</f>
        <v>550.24937336271</v>
      </c>
      <c r="O43" s="8" t="n">
        <f aca="false">IF(A43&lt;&gt;"",$I43-'v1 Frame'!G$3*SIN($C43)+'v1 Frame'!H$3*COS($C43)*SIN($E43)+'v1 Frame'!I$3*COS($C43)*COS($E43),"")</f>
        <v>-1048.09559733231</v>
      </c>
      <c r="P43" s="8" t="n">
        <f aca="false">IF(A43&lt;&gt;"",$G43+'v1 Frame'!J$3*COS($C43)+'v1 Frame'!K$3*SIN($C43)*SIN($E43)+'v1 Frame'!L$3*SIN($C43)*COS($E43),"")</f>
        <v>103.171656403165</v>
      </c>
      <c r="Q43" s="8" t="n">
        <f aca="false">IF(A43&lt;&gt;"",$H43+'v1 Frame'!K$3*COS($E43)-'v1 Frame'!L$3*SIN($E43),"")</f>
        <v>550.24937336271</v>
      </c>
      <c r="R43" s="8" t="n">
        <f aca="false">IF(A43&lt;&gt;"",$I43-'v1 Frame'!J$3*SIN($C43)+'v1 Frame'!K$3*COS($C43)*SIN($E43)+'v1 Frame'!L$3*COS($C43)*COS($E43),"")</f>
        <v>-1043.01316271565</v>
      </c>
      <c r="S43" s="8" t="n">
        <f aca="false">IF(A43&lt;&gt;"",$G43+'v1 Frame'!M$3*COS($C43)+'v1 Frame'!N$3*SIN($C43)*SIN($E43)+'v1 Frame'!O$3*SIN($C43)*COS($E43),"")</f>
        <v>117.08871794376</v>
      </c>
      <c r="T43" s="8" t="n">
        <f aca="false">IF(A43&lt;&gt;"",$H43+'v1 Frame'!N$3*COS($E43)-'v1 Frame'!O$3*SIN($E43),"")</f>
        <v>738.37607669344</v>
      </c>
      <c r="U43" s="8" t="n">
        <f aca="false">IF(A43&lt;&gt;"",$I43-'v1 Frame'!M$3*SIN($C43)+'v1 Frame'!N$3*COS($C43)*SIN($E43)+'v1 Frame'!O$3*COS($C43)*COS($E43),"")</f>
        <v>-1137.29665749525</v>
      </c>
      <c r="V43" s="8" t="n">
        <f aca="false">IF(A43&lt;&gt;"",$G43+'v1 Frame'!P$3*COS($C43)+'v1 Frame'!Q$3*SIN($C43)*SIN($E43)+'v1 Frame'!R$3*SIN($C43)*COS($E43),"")</f>
        <v>-1.39003283313582</v>
      </c>
      <c r="W43" s="8" t="n">
        <f aca="false">IF(A43&lt;&gt;"",$H43+'v1 Frame'!Q$3*COS($E43)-'v1 Frame'!R$3*SIN($E43),"")</f>
        <v>738.37607669344</v>
      </c>
      <c r="X43" s="8" t="n">
        <f aca="false">IF(A43&lt;&gt;"",$I43-'v1 Frame'!P$3*SIN($C43)+'v1 Frame'!Q$3*COS($C43)*SIN($E43)+'v1 Frame'!R$3*COS($C43)*COS($E43),"")</f>
        <v>-1143.30317113312</v>
      </c>
      <c r="Y43" s="8" t="n">
        <f aca="false">IF(A43&lt;&gt;"",$G43+'v1 Frame'!S$3*COS($C43)+'v1 Frame'!T$3*SIN($C43)*SIN($E43)+'v1 Frame'!U$3*SIN($C43)*COS($E43),"")</f>
        <v>1.78622963491568</v>
      </c>
      <c r="Z43" s="8" t="n">
        <f aca="false">IF(A43&lt;&gt;"",$H43+'v1 Frame'!T$3*COS($E43)-'v1 Frame'!U$3*SIN($E43),"")</f>
        <v>637.688734279993</v>
      </c>
      <c r="AA43" s="8" t="n">
        <f aca="false">IF(A43&lt;&gt;"",$I43-'v1 Frame'!S$3*SIN($C43)+'v1 Frame'!T$3*COS($C43)*SIN($E43)+'v1 Frame'!U$3*COS($C43)*COS($E43),"")</f>
        <v>-1205.95509070616</v>
      </c>
      <c r="AB43" s="8" t="n">
        <f aca="false">IF(A43&lt;&gt;"",$G43+'v1 Frame'!V$3*COS($C43)+'v1 Frame'!W$3*SIN($C43)*SIN($E43)+'v1 Frame'!X$3*SIN($C43)*COS($E43),"")</f>
        <v>120.264980411811</v>
      </c>
      <c r="AC43" s="8" t="n">
        <f aca="false">IF(A43&lt;&gt;"",$H43+'v1 Frame'!W$3*COS($E43)-'v1 Frame'!X$3*SIN($E43),"")</f>
        <v>637.688734279993</v>
      </c>
      <c r="AD43" s="8" t="n">
        <f aca="false">IF(A43&lt;&gt;"",$I43-'v1 Frame'!V$3*SIN($C43)+'v1 Frame'!W$3*COS($C43)*SIN($E43)+'v1 Frame'!X$3*COS($C43)*COS($E43),"")</f>
        <v>-1199.94857706829</v>
      </c>
      <c r="AE43" s="25" t="n">
        <f aca="false">IF(A43&lt;&gt;"",$G43+'v1 Frame'!Y$3*COS($C43)+'v1 Frame'!Z$3*SIN($C43)*SIN($E43)+'v1 Frame'!AA$3*SIN($C43)*COS($E43),"")</f>
        <v>55.5698507559742</v>
      </c>
      <c r="AF43" s="25" t="n">
        <f aca="false">IF(A43&lt;&gt;"",$H43+'v1 Frame'!Z$3*COS($E43)-'v1 Frame'!AA$3*SIN($E43),"")</f>
        <v>640.44013493525</v>
      </c>
      <c r="AG43" s="25" t="n">
        <f aca="false">IF(A43&lt;&gt;"",$I43-'v1 Frame'!Y$3*SIN($C43)+'v1 Frame'!Z$3*COS($C43)*SIN($E43)+'v1 Frame'!AA$3*COS($C43)*COS($E43),"")</f>
        <v>-1095.33683638343</v>
      </c>
      <c r="AH43" s="8" t="n">
        <f aca="false">IF(A43&lt;&gt;"",SQRT(SUMSQ(G43:I43)),"")</f>
        <v>1180.673161735</v>
      </c>
      <c r="AI43" s="8" t="n">
        <f aca="false">IF(A43&lt;&gt;"",IF(AH43&lt;&gt;0,ACOS(I43/AH43),0),"")</f>
        <v>2.56532953258084</v>
      </c>
      <c r="AJ43" s="8" t="n">
        <f aca="false">IF(A43&lt;&gt;"",DEGREES(AI43),"")</f>
        <v>146.98255527715</v>
      </c>
      <c r="AK43" s="8" t="n">
        <f aca="false">IF(A43&lt;&gt;"",IF(OR(G43&lt;&gt;0,H43&lt;&gt;0),ATAN2(G43,H43),0),"")</f>
        <v>1.41396350892242</v>
      </c>
      <c r="AL43" s="8" t="n">
        <f aca="false">IF(A43&lt;&gt;"",DEGREES(AK43),"")</f>
        <v>81.014141446763</v>
      </c>
      <c r="AM43" s="8" t="n">
        <f aca="false">IF(A43&lt;&gt;"",SQRT(SUMSQ(J43:L43)),"")</f>
        <v>1180.66979993364</v>
      </c>
      <c r="AN43" s="8" t="n">
        <f aca="false">IF(A43&lt;&gt;"",IF(AM43&lt;&gt;0,ACOS(L43/AM43),0),"")</f>
        <v>2.57328273799877</v>
      </c>
      <c r="AO43" s="8" t="n">
        <f aca="false">IF(A43&lt;&gt;"",DEGREES(AN43),"")</f>
        <v>147.438240381198</v>
      </c>
      <c r="AP43" s="8" t="n">
        <f aca="false">IF(A43&lt;&gt;"",IF(OR(J43&lt;&gt;0,K43&lt;&gt;0),ATAN2(J43,K43),0),"")</f>
        <v>1.57042997166569</v>
      </c>
      <c r="AQ43" s="8" t="n">
        <f aca="false">IF(A43&lt;&gt;"",DEGREES(AP43),"")</f>
        <v>89.9790093972932</v>
      </c>
      <c r="AR43" s="8" t="n">
        <f aca="false">IF(A43&lt;&gt;"",SQRT(SUMSQ(M43:O43)),"")</f>
        <v>1183.75980790156</v>
      </c>
      <c r="AS43" s="8" t="n">
        <f aca="false">IF(A43&lt;&gt;"",IF(AR43&lt;&gt;0,ACOS(O43/AR43),0),"")</f>
        <v>2.65814046524434</v>
      </c>
      <c r="AT43" s="8" t="n">
        <f aca="false">IF(A43&lt;&gt;"",DEGREES(AS43),"")</f>
        <v>152.300230011442</v>
      </c>
      <c r="AU43" s="8" t="n">
        <f aca="false">IF(A43&lt;&gt;"",IF(OR(M43&lt;&gt;0,N43&lt;&gt;0),ATAN2(M43,N43),0),"")</f>
        <v>1.56548895441747</v>
      </c>
      <c r="AV43" s="8" t="n">
        <f aca="false">IF(A43&lt;&gt;"",DEGREES(AU43),"")</f>
        <v>89.6959099624692</v>
      </c>
      <c r="AW43" s="8" t="n">
        <f aca="false">IF(A43&lt;&gt;"",SQRT(SUMSQ(P43:R43)),"")</f>
        <v>1183.76316092753</v>
      </c>
      <c r="AX43" s="8" t="n">
        <f aca="false">IF(A43&lt;&gt;"",IF(AW43&lt;&gt;0,ACOS(R43/AW43),0),"")</f>
        <v>2.6489784397112</v>
      </c>
      <c r="AY43" s="8" t="n">
        <f aca="false">IF(A43&lt;&gt;"",DEGREES(AX43),"")</f>
        <v>151.775284616601</v>
      </c>
      <c r="AZ43" s="8" t="n">
        <f aca="false">IF(A43&lt;&gt;"",IF(OR(P43&lt;&gt;0,Q43&lt;&gt;0),ATAN2(P43,Q43),0),"")</f>
        <v>1.38544855429814</v>
      </c>
      <c r="BA43" s="8" t="n">
        <f aca="false">IF(A43&lt;&gt;"",DEGREES(AZ43),"")</f>
        <v>79.3803548937852</v>
      </c>
      <c r="BB43" s="8" t="n">
        <f aca="false">IF(A43&lt;&gt;"",SQRT(SUMSQ(S43:U43)),"")</f>
        <v>1361.01164052802</v>
      </c>
      <c r="BC43" s="8" t="n">
        <f aca="false">IF(A43&lt;&gt;"",IF(BB43&lt;&gt;0,ACOS(U43/BB43),0),"")</f>
        <v>2.56006768642727</v>
      </c>
      <c r="BD43" s="8" t="n">
        <f aca="false">IF(A43&lt;&gt;"",DEGREES(BC43),"")</f>
        <v>146.681073700104</v>
      </c>
      <c r="BE43" s="8" t="n">
        <f aca="false">IF(A43&lt;&gt;"",IF(OR(S43&lt;&gt;0,T43&lt;&gt;0),ATAN2(S43,T43),0),"")</f>
        <v>1.41352983674738</v>
      </c>
      <c r="BF43" s="8" t="n">
        <f aca="false">IF(A43&lt;&gt;"",DEGREES(BE43),"")</f>
        <v>80.9892938614413</v>
      </c>
      <c r="BG43" s="8" t="n">
        <f aca="false">IF(A43&lt;&gt;"",SQRT(SUMSQ(V43:X43)),"")</f>
        <v>1361.00819393107</v>
      </c>
      <c r="BH43" s="8" t="n">
        <f aca="false">IF(A43&lt;&gt;"",IF(BG43&lt;&gt;0,ACOS(X43/BG43),0),"")</f>
        <v>2.56815577700157</v>
      </c>
      <c r="BI43" s="8" t="n">
        <f aca="false">IF(A43&lt;&gt;"",DEGREES(BH43),"")</f>
        <v>147.144487154331</v>
      </c>
      <c r="BJ43" s="8" t="n">
        <f aca="false">IF(A43&lt;&gt;"",IF(OR(V43&lt;&gt;0,W43&lt;&gt;0),ATAN2(V43,W43),0),"")</f>
        <v>1.57267887856617</v>
      </c>
      <c r="BK43" s="8" t="n">
        <f aca="false">IF(A43&lt;&gt;"",DEGREES(BJ43),"")</f>
        <v>90.1078622712087</v>
      </c>
      <c r="BL43" s="8" t="n">
        <f aca="false">IF(A43&lt;&gt;"",SQRT(SUMSQ(Y43:AA43)),"")</f>
        <v>1364.17659899444</v>
      </c>
      <c r="BM43" s="8" t="n">
        <f aca="false">IF(A43&lt;&gt;"",IF(BL43&lt;&gt;0,ACOS(AA43/BL43),0),"")</f>
        <v>2.65518292557669</v>
      </c>
      <c r="BN43" s="8" t="n">
        <f aca="false">IF(A43&lt;&gt;"",DEGREES(BM43),"")</f>
        <v>152.130775470743</v>
      </c>
      <c r="BO43" s="8" t="n">
        <f aca="false">IF(A43&lt;&gt;"",IF(OR(Y43&lt;&gt;0,Z43&lt;&gt;0),ATAN2(Y43,Z43),0),"")</f>
        <v>1.56799523455783</v>
      </c>
      <c r="BP43" s="8" t="n">
        <f aca="false">IF(A43&lt;&gt;"",DEGREES(BO43),"")</f>
        <v>89.8395092367892</v>
      </c>
      <c r="BQ43" s="8" t="n">
        <f aca="false">IF(A43&lt;&gt;"",SQRT(SUMSQ(AB43:AD43)),"")</f>
        <v>1364.18003758642</v>
      </c>
      <c r="BR43" s="8" t="n">
        <f aca="false">IF(A43&lt;&gt;"",IF(BQ43&lt;&gt;0,ACOS(AD43/BQ43),0),"")</f>
        <v>2.64584140308117</v>
      </c>
      <c r="BS43" s="8" t="n">
        <f aca="false">IF(A43&lt;&gt;"",DEGREES(BR43),"")</f>
        <v>151.595545657523</v>
      </c>
      <c r="BT43" s="8" t="n">
        <f aca="false">IF(A43&lt;&gt;"",IF(OR(AB43&lt;&gt;0,AC43&lt;&gt;0),ATAN2(AB43,AC43),0),"")</f>
        <v>1.38439066422942</v>
      </c>
      <c r="BU43" s="8" t="n">
        <f aca="false">IF(A43&lt;&gt;"",DEGREES(BT43),"")</f>
        <v>79.3197422576582</v>
      </c>
      <c r="BV43" s="8" t="n">
        <f aca="false">IF(A43&lt;&gt;"",SQRT(SUMSQ(AE43:AG43)),"")</f>
        <v>1270.04502277966</v>
      </c>
      <c r="BW43" s="8" t="n">
        <f aca="false">IF(A43&lt;&gt;"",IF(BV43&lt;&gt;0,ACOS(AG43/BV43),0),"")</f>
        <v>2.61086576376147</v>
      </c>
      <c r="BX43" s="8" t="n">
        <f aca="false">IF(A43&lt;&gt;"",DEGREES(BW43),"")</f>
        <v>149.591589138732</v>
      </c>
      <c r="BY43" s="8" t="n">
        <f aca="false">IF(A43&lt;&gt;"",IF(OR(AF43&lt;&gt;0,AG43&lt;&gt;0),ATAN2(AF43,AG43),0),"")</f>
        <v>-1.04170505001936</v>
      </c>
      <c r="BZ43" s="8" t="n">
        <f aca="false">IF(A43&lt;&gt;"",DEGREES(BY43),"")</f>
        <v>-59.6853028635738</v>
      </c>
      <c r="CA43" s="0" t="n">
        <f aca="false">IF(A43&lt;&gt;"",IF(AND(AI43&lt;Parameters!$B$11,AI43&gt;Parameters!$B$12,AN43&lt;Parameters!$B$11,AN43&gt;Parameters!$B$12,AS43&lt;Parameters!$B$11,AS43&gt;Parameters!$B$12,AX43&lt;Parameters!$B$11,AX43&gt;Parameters!$B$12,BC43&lt;Parameters!$B$11,BC43&gt;Parameters!$B$12,BM43&lt;Parameters!$B$11,BM43&gt;Parameters!$B$12,BR43&lt;Parameters!$B$11,BR43&gt;Parameters!$B$12,BW43&lt;Parameters!$B$11,BW43&gt;Parameters!$B$12),1,0),"")</f>
        <v>1</v>
      </c>
      <c r="CB43" s="0" t="n">
        <f aca="false">IF(A43&lt;&gt;"",IF(OR(AI43&lt;Parameters!$B$12,AI43&gt;Parameters!$B$11),0,1),"")</f>
        <v>1</v>
      </c>
      <c r="CC43" s="0" t="n">
        <f aca="false">IF(A43&lt;&gt;"",IF(OR(AN43&lt;Parameters!$B$12,AN43&gt;Parameters!$B$11),0,1),"")</f>
        <v>1</v>
      </c>
      <c r="CD43" s="0" t="n">
        <f aca="false">IF(A43&lt;&gt;"",IF(OR(AS43&lt;Parameters!$B$12,AS43&gt;Parameters!$B$11),0,1),"")</f>
        <v>1</v>
      </c>
      <c r="CE43" s="0" t="n">
        <f aca="false">IF(A43&lt;&gt;"",IF(OR(AX43&lt;Parameters!$B$12,AX43&gt;Parameters!$B$11),0,1),"")</f>
        <v>1</v>
      </c>
      <c r="CF43" s="0" t="n">
        <f aca="false">IF(A43&lt;&gt;"",IF(OR(BC43&lt;Parameters!$B$12,BC43&gt;Parameters!$B$11),0,1),"")</f>
        <v>1</v>
      </c>
      <c r="CG43" s="0" t="n">
        <f aca="false">IF(A43&lt;&gt;"",IF(OR(BH43&lt;Parameters!$B$12,BH43&gt;Parameters!$B$11),0,1),"")</f>
        <v>1</v>
      </c>
      <c r="CH43" s="0" t="n">
        <f aca="false">IF(A43&lt;&gt;"",IF(OR(BM43&lt;Parameters!$B$12,BM43&gt;Parameters!$B$11),0,1),"")</f>
        <v>1</v>
      </c>
      <c r="CI43" s="0" t="n">
        <f aca="false">IF(A43&lt;&gt;"",IF(OR(BR43&lt;Parameters!$B$12,BR43&gt;Parameters!$B$11),0,1),"")</f>
        <v>1</v>
      </c>
      <c r="CJ43" s="0" t="n">
        <f aca="false">IF(A43&lt;&gt;"",IF(OR(BW43&lt;Parameters!$B$12,BW43&gt;Parameters!$B$11),0,1),"")</f>
        <v>1</v>
      </c>
      <c r="CK43" s="26" t="n">
        <f aca="false">IF(A43&lt;&gt;"",SUM(CB43:CJ43)/9,"")</f>
        <v>1</v>
      </c>
      <c r="CL43" s="0" t="n">
        <f aca="false">IF(A43&lt;&gt;"",CK43*9,"")</f>
        <v>9</v>
      </c>
      <c r="CM43" s="8" t="str">
        <f aca="false">IF(A43&lt;&gt;"",TEXT(B43,CM$2)&amp;" "&amp;TEXT(A43,CM$2),"")</f>
        <v>05 00</v>
      </c>
    </row>
    <row r="44" customFormat="false" ht="15" hidden="false" customHeight="false" outlineLevel="0" collapsed="false">
      <c r="A44" s="0" t="n">
        <f aca="false">IF(OR(B43&lt;Parameters!$K$12,A43&lt;Parameters!$K$12),IF(A43&lt;Parameters!$K$12,A43+1,0),"")</f>
        <v>1</v>
      </c>
      <c r="B44" s="0" t="n">
        <f aca="false">IF(A44&lt;&gt;"",IF(A44=0,B43+1,B43),"")</f>
        <v>5</v>
      </c>
      <c r="C44" s="24" t="n">
        <f aca="false">IF(A44&lt;&gt;"",-_phi*(A44+0.5),"")</f>
        <v>-0.15196080918407</v>
      </c>
      <c r="D44" s="8" t="n">
        <f aca="false">IF(A44&lt;&gt;"",DEGREES(C44),"")</f>
        <v>-8.70671301764002</v>
      </c>
      <c r="E44" s="24" t="n">
        <f aca="false">IF(A44&lt;&gt;"",_phi*(B44+0.5),"")</f>
        <v>0.557189633674921</v>
      </c>
      <c r="F44" s="8" t="n">
        <f aca="false">IF(A44&lt;&gt;"",DEGREES(E44),"")</f>
        <v>31.9246143980134</v>
      </c>
      <c r="G44" s="8" t="n">
        <f aca="false">IF(A44&lt;&gt;"",LOOKUP(A44,h!$A$3:$A$30,h!$D$3:$D$30),"")</f>
        <v>201.809738342108</v>
      </c>
      <c r="H44" s="8" t="n">
        <f aca="false">IF(A44&lt;&gt;"",LOOKUP(B44,h!$A$3:$A$30,h!$D$3:$D$30),"")</f>
        <v>635.446355404857</v>
      </c>
      <c r="I44" s="8" t="n">
        <f aca="false">IF(A44&lt;&gt;"",_zif,"")</f>
        <v>-990</v>
      </c>
      <c r="J44" s="8" t="n">
        <f aca="false">IF(A44&lt;&gt;"",$G44+'v1 Frame'!D$3*COS($C44)+'v1 Frame'!E$3*SIN($C44)*SIN($E44)+'v1 Frame'!F$3*SIN($C44)*COS($E44),"")</f>
        <v>102.586501636015</v>
      </c>
      <c r="K44" s="8" t="n">
        <f aca="false">IF(A44&lt;&gt;"",$H44+'v1 Frame'!E$3*COS($E44)-'v1 Frame'!F$3*SIN($E44),"")</f>
        <v>635.446355404857</v>
      </c>
      <c r="L44" s="8" t="n">
        <f aca="false">IF(A44&lt;&gt;"",$I44-'v1 Frame'!D$3*SIN($C44)+'v1 Frame'!E$3*COS($C44)*SIN($E44)+'v1 Frame'!F$3*COS($C44)*COS($E44),"")</f>
        <v>-1005.19518665784</v>
      </c>
      <c r="M44" s="8" t="n">
        <f aca="false">IF(A44&lt;&gt;"",$G44+'v1 Frame'!G$3*COS($C44)+'v1 Frame'!H$3*SIN($C44)*SIN($E44)+'v1 Frame'!I$3*SIN($C44)*COS($E44),"")</f>
        <v>110.621762019351</v>
      </c>
      <c r="N44" s="8" t="n">
        <f aca="false">IF(A44&lt;&gt;"",$H44+'v1 Frame'!H$3*COS($E44)-'v1 Frame'!I$3*SIN($E44),"")</f>
        <v>550.24937336271</v>
      </c>
      <c r="O44" s="8" t="n">
        <f aca="false">IF(A44&lt;&gt;"",$I44-'v1 Frame'!G$3*SIN($C44)+'v1 Frame'!H$3*COS($C44)*SIN($E44)+'v1 Frame'!I$3*COS($C44)*COS($E44),"")</f>
        <v>-1057.66473250572</v>
      </c>
      <c r="P44" s="8" t="n">
        <f aca="false">IF(A44&lt;&gt;"",$G44+'v1 Frame'!J$3*COS($C44)+'v1 Frame'!K$3*SIN($C44)*SIN($E44)+'v1 Frame'!L$3*SIN($C44)*COS($E44),"")</f>
        <v>209.844998725443</v>
      </c>
      <c r="Q44" s="8" t="n">
        <f aca="false">IF(A44&lt;&gt;"",$H44+'v1 Frame'!K$3*COS($E44)-'v1 Frame'!L$3*SIN($E44),"")</f>
        <v>550.24937336271</v>
      </c>
      <c r="R44" s="8" t="n">
        <f aca="false">IF(A44&lt;&gt;"",$I44-'v1 Frame'!J$3*SIN($C44)+'v1 Frame'!K$3*COS($C44)*SIN($E44)+'v1 Frame'!L$3*COS($C44)*COS($E44),"")</f>
        <v>-1042.46954584787</v>
      </c>
      <c r="S44" s="8" t="n">
        <f aca="false">IF(A44&lt;&gt;"",$G44+'v1 Frame'!M$3*COS($C44)+'v1 Frame'!N$3*SIN($C44)*SIN($E44)+'v1 Frame'!O$3*SIN($C44)*COS($E44),"")</f>
        <v>233.225972455214</v>
      </c>
      <c r="T44" s="8" t="n">
        <f aca="false">IF(A44&lt;&gt;"",$H44+'v1 Frame'!N$3*COS($E44)-'v1 Frame'!O$3*SIN($E44),"")</f>
        <v>738.37607669344</v>
      </c>
      <c r="U44" s="8" t="n">
        <f aca="false">IF(A44&lt;&gt;"",$I44-'v1 Frame'!M$3*SIN($C44)+'v1 Frame'!N$3*COS($C44)*SIN($E44)+'v1 Frame'!O$3*COS($C44)*COS($E44),"")</f>
        <v>-1134.86214326361</v>
      </c>
      <c r="V44" s="8" t="n">
        <f aca="false">IF(A44&lt;&gt;"",$G44+'v1 Frame'!P$3*COS($C44)+'v1 Frame'!Q$3*SIN($C44)*SIN($E44)+'v1 Frame'!R$3*SIN($C44)*COS($E44),"")</f>
        <v>115.962147257104</v>
      </c>
      <c r="W44" s="8" t="n">
        <f aca="false">IF(A44&lt;&gt;"",$H44+'v1 Frame'!Q$3*COS($E44)-'v1 Frame'!R$3*SIN($E44),"")</f>
        <v>738.37607669344</v>
      </c>
      <c r="X44" s="8" t="n">
        <f aca="false">IF(A44&lt;&gt;"",$I44-'v1 Frame'!P$3*SIN($C44)+'v1 Frame'!Q$3*COS($C44)*SIN($E44)+'v1 Frame'!R$3*COS($C44)*COS($E44),"")</f>
        <v>-1152.82009113197</v>
      </c>
      <c r="Y44" s="8" t="n">
        <f aca="false">IF(A44&lt;&gt;"",$G44+'v1 Frame'!S$3*COS($C44)+'v1 Frame'!T$3*SIN($C44)*SIN($E44)+'v1 Frame'!U$3*SIN($C44)*COS($E44),"")</f>
        <v>125.458364073773</v>
      </c>
      <c r="Z44" s="8" t="n">
        <f aca="false">IF(A44&lt;&gt;"",$H44+'v1 Frame'!T$3*COS($E44)-'v1 Frame'!U$3*SIN($E44),"")</f>
        <v>637.688734279993</v>
      </c>
      <c r="AA44" s="8" t="n">
        <f aca="false">IF(A44&lt;&gt;"",$I44-'v1 Frame'!S$3*SIN($C44)+'v1 Frame'!T$3*COS($C44)*SIN($E44)+'v1 Frame'!U$3*COS($C44)*COS($E44),"")</f>
        <v>-1214.82955440673</v>
      </c>
      <c r="AB44" s="8" t="n">
        <f aca="false">IF(A44&lt;&gt;"",$G44+'v1 Frame'!V$3*COS($C44)+'v1 Frame'!W$3*SIN($C44)*SIN($E44)+'v1 Frame'!X$3*SIN($C44)*COS($E44),"")</f>
        <v>242.722189271882</v>
      </c>
      <c r="AC44" s="8" t="n">
        <f aca="false">IF(A44&lt;&gt;"",$H44+'v1 Frame'!W$3*COS($E44)-'v1 Frame'!X$3*SIN($E44),"")</f>
        <v>637.688734279993</v>
      </c>
      <c r="AD44" s="8" t="n">
        <f aca="false">IF(A44&lt;&gt;"",$I44-'v1 Frame'!V$3*SIN($C44)+'v1 Frame'!W$3*COS($C44)*SIN($E44)+'v1 Frame'!X$3*COS($C44)*COS($E44),"")</f>
        <v>-1196.87160653837</v>
      </c>
      <c r="AE44" s="25" t="n">
        <f aca="false">IF(A44&lt;&gt;"",$G44+'v1 Frame'!Y$3*COS($C44)+'v1 Frame'!Z$3*SIN($C44)*SIN($E44)+'v1 Frame'!AA$3*SIN($C44)*COS($E44),"")</f>
        <v>167.778959222611</v>
      </c>
      <c r="AF44" s="25" t="n">
        <f aca="false">IF(A44&lt;&gt;"",$H44+'v1 Frame'!Z$3*COS($E44)-'v1 Frame'!AA$3*SIN($E44),"")</f>
        <v>640.44013493525</v>
      </c>
      <c r="AG44" s="25" t="n">
        <f aca="false">IF(A44&lt;&gt;"",$I44-'v1 Frame'!Y$3*SIN($C44)+'v1 Frame'!Z$3*COS($C44)*SIN($E44)+'v1 Frame'!AA$3*COS($C44)*COS($E44),"")</f>
        <v>-1099.33910754402</v>
      </c>
      <c r="AH44" s="8" t="n">
        <f aca="false">IF(A44&lt;&gt;"",SQRT(SUMSQ(G44:I44)),"")</f>
        <v>1193.5741456177</v>
      </c>
      <c r="AI44" s="8" t="n">
        <f aca="false">IF(A44&lt;&gt;"",IF(AH44&lt;&gt;0,ACOS(I44/AH44),0),"")</f>
        <v>2.5489035406858</v>
      </c>
      <c r="AJ44" s="8" t="n">
        <f aca="false">IF(A44&lt;&gt;"",DEGREES(AI44),"")</f>
        <v>146.041415267249</v>
      </c>
      <c r="AK44" s="8" t="n">
        <f aca="false">IF(A44&lt;&gt;"",IF(OR(G44&lt;&gt;0,H44&lt;&gt;0),ATAN2(G44,H44),0),"")</f>
        <v>1.2632834353268</v>
      </c>
      <c r="AL44" s="8" t="n">
        <f aca="false">IF(A44&lt;&gt;"",DEGREES(AK44),"")</f>
        <v>72.3808091730133</v>
      </c>
      <c r="AM44" s="8" t="n">
        <f aca="false">IF(A44&lt;&gt;"",SQRT(SUMSQ(J44:L44)),"")</f>
        <v>1193.62197709129</v>
      </c>
      <c r="AN44" s="8" t="n">
        <f aca="false">IF(A44&lt;&gt;"",IF(AM44&lt;&gt;0,ACOS(L44/AM44),0),"")</f>
        <v>2.57203322238389</v>
      </c>
      <c r="AO44" s="8" t="n">
        <f aca="false">IF(A44&lt;&gt;"",DEGREES(AN44),"")</f>
        <v>147.36664841003</v>
      </c>
      <c r="AP44" s="8" t="n">
        <f aca="false">IF(A44&lt;&gt;"",IF(OR(J44&lt;&gt;0,K44&lt;&gt;0),ATAN2(J44,K44),0),"")</f>
        <v>1.41073726027098</v>
      </c>
      <c r="AQ44" s="8" t="n">
        <f aca="false">IF(A44&lt;&gt;"",DEGREES(AP44),"")</f>
        <v>80.829291015376</v>
      </c>
      <c r="AR44" s="8" t="n">
        <f aca="false">IF(A44&lt;&gt;"",SQRT(SUMSQ(M44:O44)),"")</f>
        <v>1197.35802227434</v>
      </c>
      <c r="AS44" s="8" t="n">
        <f aca="false">IF(A44&lt;&gt;"",IF(AR44&lt;&gt;0,ACOS(O44/AR44),0),"")</f>
        <v>2.65372003807159</v>
      </c>
      <c r="AT44" s="8" t="n">
        <f aca="false">IF(A44&lt;&gt;"",DEGREES(AS44),"")</f>
        <v>152.046958190798</v>
      </c>
      <c r="AU44" s="8" t="n">
        <f aca="false">IF(A44&lt;&gt;"",IF(OR(M44&lt;&gt;0,N44&lt;&gt;0),ATAN2(M44,N44),0),"")</f>
        <v>1.37240161703516</v>
      </c>
      <c r="AV44" s="8" t="n">
        <f aca="false">IF(A44&lt;&gt;"",DEGREES(AU44),"")</f>
        <v>78.6328204530442</v>
      </c>
      <c r="AW44" s="8" t="n">
        <f aca="false">IF(A44&lt;&gt;"",SQRT(SUMSQ(P44:R44)),"")</f>
        <v>1197.31034005241</v>
      </c>
      <c r="AX44" s="8" t="n">
        <f aca="false">IF(A44&lt;&gt;"",IF(AW44&lt;&gt;0,ACOS(R44/AW44),0),"")</f>
        <v>2.62737164881174</v>
      </c>
      <c r="AY44" s="8" t="n">
        <f aca="false">IF(A44&lt;&gt;"",DEGREES(AX44),"")</f>
        <v>150.537306689241</v>
      </c>
      <c r="AZ44" s="8" t="n">
        <f aca="false">IF(A44&lt;&gt;"",IF(OR(P44&lt;&gt;0,Q44&lt;&gt;0),ATAN2(P44,Q44),0),"")</f>
        <v>1.20645844726377</v>
      </c>
      <c r="BA44" s="8" t="n">
        <f aca="false">IF(A44&lt;&gt;"",DEGREES(AZ44),"")</f>
        <v>69.1249771861207</v>
      </c>
      <c r="BB44" s="8" t="n">
        <f aca="false">IF(A44&lt;&gt;"",SQRT(SUMSQ(S44:U44)),"")</f>
        <v>1373.86522958904</v>
      </c>
      <c r="BC44" s="8" t="n">
        <f aca="false">IF(A44&lt;&gt;"",IF(BB44&lt;&gt;0,ACOS(U44/BB44),0),"")</f>
        <v>2.54283419076175</v>
      </c>
      <c r="BD44" s="8" t="n">
        <f aca="false">IF(A44&lt;&gt;"",DEGREES(BC44),"")</f>
        <v>145.693667132212</v>
      </c>
      <c r="BE44" s="8" t="n">
        <f aca="false">IF(A44&lt;&gt;"",IF(OR(S44&lt;&gt;0,T44&lt;&gt;0),ATAN2(S44,T44),0),"")</f>
        <v>1.26485024105294</v>
      </c>
      <c r="BF44" s="8" t="n">
        <f aca="false">IF(A44&lt;&gt;"",DEGREES(BE44),"")</f>
        <v>72.4705805284383</v>
      </c>
      <c r="BG44" s="8" t="n">
        <f aca="false">IF(A44&lt;&gt;"",SQRT(SUMSQ(V44:X44)),"")</f>
        <v>1373.91433966867</v>
      </c>
      <c r="BH44" s="8" t="n">
        <f aca="false">IF(A44&lt;&gt;"",IF(BG44&lt;&gt;0,ACOS(X44/BG44),0),"")</f>
        <v>2.5663808966607</v>
      </c>
      <c r="BI44" s="8" t="n">
        <f aca="false">IF(A44&lt;&gt;"",DEGREES(BH44),"")</f>
        <v>147.042794001658</v>
      </c>
      <c r="BJ44" s="8" t="n">
        <f aca="false">IF(A44&lt;&gt;"",IF(OR(V44&lt;&gt;0,W44&lt;&gt;0),ATAN2(V44,W44),0),"")</f>
        <v>1.41501850234312</v>
      </c>
      <c r="BK44" s="8" t="n">
        <f aca="false">IF(A44&lt;&gt;"",DEGREES(BJ44),"")</f>
        <v>81.0745881171833</v>
      </c>
      <c r="BL44" s="8" t="n">
        <f aca="false">IF(A44&lt;&gt;"",SQRT(SUMSQ(Y44:AA44)),"")</f>
        <v>1377.75090970892</v>
      </c>
      <c r="BM44" s="8" t="n">
        <f aca="false">IF(A44&lt;&gt;"",IF(BL44&lt;&gt;0,ACOS(AA44/BL44),0),"")</f>
        <v>2.65035205761573</v>
      </c>
      <c r="BN44" s="8" t="n">
        <f aca="false">IF(A44&lt;&gt;"",DEGREES(BM44),"")</f>
        <v>151.853987125195</v>
      </c>
      <c r="BO44" s="8" t="n">
        <f aca="false">IF(A44&lt;&gt;"",IF(OR(Y44&lt;&gt;0,Z44&lt;&gt;0),ATAN2(Y44,Z44),0),"")</f>
        <v>1.37653811973565</v>
      </c>
      <c r="BP44" s="8" t="n">
        <f aca="false">IF(A44&lt;&gt;"",DEGREES(BO44),"")</f>
        <v>78.8698245997269</v>
      </c>
      <c r="BQ44" s="8" t="n">
        <f aca="false">IF(A44&lt;&gt;"",SQRT(SUMSQ(AB44:AD44)),"")</f>
        <v>1377.70193638911</v>
      </c>
      <c r="BR44" s="8" t="n">
        <f aca="false">IF(A44&lt;&gt;"",IF(BQ44&lt;&gt;0,ACOS(AD44/BQ44),0),"")</f>
        <v>2.62345887213464</v>
      </c>
      <c r="BS44" s="8" t="n">
        <f aca="false">IF(A44&lt;&gt;"",DEGREES(BR44),"")</f>
        <v>150.313121099466</v>
      </c>
      <c r="BT44" s="8" t="n">
        <f aca="false">IF(A44&lt;&gt;"",IF(OR(AB44&lt;&gt;0,AC44&lt;&gt;0),ATAN2(AB44,AC44),0),"")</f>
        <v>1.20710066978031</v>
      </c>
      <c r="BU44" s="8" t="n">
        <f aca="false">IF(A44&lt;&gt;"",DEGREES(BT44),"")</f>
        <v>69.1617738258266</v>
      </c>
      <c r="BV44" s="8" t="n">
        <f aca="false">IF(A44&lt;&gt;"",SQRT(SUMSQ(AE44:AG44)),"")</f>
        <v>1283.30036194547</v>
      </c>
      <c r="BW44" s="8" t="n">
        <f aca="false">IF(A44&lt;&gt;"",IF(BV44&lt;&gt;0,ACOS(AG44/BV44),0),"")</f>
        <v>2.59953680742698</v>
      </c>
      <c r="BX44" s="8" t="n">
        <f aca="false">IF(A44&lt;&gt;"",DEGREES(BW44),"")</f>
        <v>148.942487754478</v>
      </c>
      <c r="BY44" s="8" t="n">
        <f aca="false">IF(A44&lt;&gt;"",IF(OR(AF44&lt;&gt;0,AG44&lt;&gt;0),ATAN2(AF44,AG44),0),"")</f>
        <v>-1.04329285696584</v>
      </c>
      <c r="BZ44" s="8" t="n">
        <f aca="false">IF(A44&lt;&gt;"",DEGREES(BY44),"")</f>
        <v>-59.7762775002886</v>
      </c>
      <c r="CA44" s="0" t="n">
        <f aca="false">IF(A44&lt;&gt;"",IF(AND(AI44&lt;Parameters!$B$11,AI44&gt;Parameters!$B$12,AN44&lt;Parameters!$B$11,AN44&gt;Parameters!$B$12,AS44&lt;Parameters!$B$11,AS44&gt;Parameters!$B$12,AX44&lt;Parameters!$B$11,AX44&gt;Parameters!$B$12,BC44&lt;Parameters!$B$11,BC44&gt;Parameters!$B$12,BM44&lt;Parameters!$B$11,BM44&gt;Parameters!$B$12,BR44&lt;Parameters!$B$11,BR44&gt;Parameters!$B$12,BW44&lt;Parameters!$B$11,BW44&gt;Parameters!$B$12),1,0),"")</f>
        <v>0</v>
      </c>
      <c r="CB44" s="0" t="n">
        <f aca="false">IF(A44&lt;&gt;"",IF(OR(AI44&lt;Parameters!$B$12,AI44&gt;Parameters!$B$11),0,1),"")</f>
        <v>0</v>
      </c>
      <c r="CC44" s="0" t="n">
        <f aca="false">IF(A44&lt;&gt;"",IF(OR(AN44&lt;Parameters!$B$12,AN44&gt;Parameters!$B$11),0,1),"")</f>
        <v>1</v>
      </c>
      <c r="CD44" s="0" t="n">
        <f aca="false">IF(A44&lt;&gt;"",IF(OR(AS44&lt;Parameters!$B$12,AS44&gt;Parameters!$B$11),0,1),"")</f>
        <v>1</v>
      </c>
      <c r="CE44" s="0" t="n">
        <f aca="false">IF(A44&lt;&gt;"",IF(OR(AX44&lt;Parameters!$B$12,AX44&gt;Parameters!$B$11),0,1),"")</f>
        <v>1</v>
      </c>
      <c r="CF44" s="0" t="n">
        <f aca="false">IF(A44&lt;&gt;"",IF(OR(BC44&lt;Parameters!$B$12,BC44&gt;Parameters!$B$11),0,1),"")</f>
        <v>0</v>
      </c>
      <c r="CG44" s="0" t="n">
        <f aca="false">IF(A44&lt;&gt;"",IF(OR(BH44&lt;Parameters!$B$12,BH44&gt;Parameters!$B$11),0,1),"")</f>
        <v>1</v>
      </c>
      <c r="CH44" s="0" t="n">
        <f aca="false">IF(A44&lt;&gt;"",IF(OR(BM44&lt;Parameters!$B$12,BM44&gt;Parameters!$B$11),0,1),"")</f>
        <v>1</v>
      </c>
      <c r="CI44" s="0" t="n">
        <f aca="false">IF(A44&lt;&gt;"",IF(OR(BR44&lt;Parameters!$B$12,BR44&gt;Parameters!$B$11),0,1),"")</f>
        <v>1</v>
      </c>
      <c r="CJ44" s="0" t="n">
        <f aca="false">IF(A44&lt;&gt;"",IF(OR(BW44&lt;Parameters!$B$12,BW44&gt;Parameters!$B$11),0,1),"")</f>
        <v>1</v>
      </c>
      <c r="CK44" s="26" t="n">
        <f aca="false">IF(A44&lt;&gt;"",SUM(CB44:CJ44)/9,"")</f>
        <v>0.777777777777778</v>
      </c>
      <c r="CL44" s="0" t="n">
        <f aca="false">IF(A44&lt;&gt;"",CK44*9,"")</f>
        <v>7</v>
      </c>
      <c r="CM44" s="8" t="str">
        <f aca="false">IF(A44&lt;&gt;"",TEXT(B44,CM$2)&amp;" "&amp;TEXT(A44,CM$2),"")</f>
        <v>05 01</v>
      </c>
    </row>
    <row r="45" customFormat="false" ht="15" hidden="false" customHeight="false" outlineLevel="0" collapsed="false">
      <c r="A45" s="0" t="n">
        <f aca="false">IF(OR(B44&lt;Parameters!$K$12,A44&lt;Parameters!$K$12),IF(A44&lt;Parameters!$K$12,A44+1,0),"")</f>
        <v>2</v>
      </c>
      <c r="B45" s="0" t="n">
        <f aca="false">IF(A45&lt;&gt;"",IF(A45=0,B44+1,B44),"")</f>
        <v>5</v>
      </c>
      <c r="C45" s="24" t="n">
        <f aca="false">IF(A45&lt;&gt;"",-_phi*(A45+0.5),"")</f>
        <v>-0.253268015306782</v>
      </c>
      <c r="D45" s="8" t="n">
        <f aca="false">IF(A45&lt;&gt;"",DEGREES(C45),"")</f>
        <v>-14.5111883627334</v>
      </c>
      <c r="E45" s="24" t="n">
        <f aca="false">IF(A45&lt;&gt;"",_phi*(B45+0.5),"")</f>
        <v>0.557189633674921</v>
      </c>
      <c r="F45" s="8" t="n">
        <f aca="false">IF(A45&lt;&gt;"",DEGREES(E45),"")</f>
        <v>31.9246143980134</v>
      </c>
      <c r="G45" s="8" t="n">
        <f aca="false">IF(A45&lt;&gt;"",LOOKUP(A45,h!$A$3:$A$30,h!$D$3:$D$30),"")</f>
        <v>304.869282548227</v>
      </c>
      <c r="H45" s="8" t="n">
        <f aca="false">IF(A45&lt;&gt;"",LOOKUP(B45,h!$A$3:$A$30,h!$D$3:$D$30),"")</f>
        <v>635.446355404857</v>
      </c>
      <c r="I45" s="8" t="n">
        <f aca="false">IF(A45&lt;&gt;"",_zif,"")</f>
        <v>-990</v>
      </c>
      <c r="J45" s="8" t="n">
        <f aca="false">IF(A45&lt;&gt;"",$G45+'v1 Frame'!D$3*COS($C45)+'v1 Frame'!E$3*SIN($C45)*SIN($E45)+'v1 Frame'!F$3*SIN($C45)*COS($E45),"")</f>
        <v>207.691532103797</v>
      </c>
      <c r="K45" s="8" t="n">
        <f aca="false">IF(A45&lt;&gt;"",$H45+'v1 Frame'!E$3*COS($E45)-'v1 Frame'!F$3*SIN($E45),"")</f>
        <v>635.446355404857</v>
      </c>
      <c r="L45" s="8" t="n">
        <f aca="false">IF(A45&lt;&gt;"",$I45-'v1 Frame'!D$3*SIN($C45)+'v1 Frame'!E$3*COS($C45)*SIN($E45)+'v1 Frame'!F$3*COS($C45)*COS($E45),"")</f>
        <v>-1015.15212155187</v>
      </c>
      <c r="M45" s="8" t="n">
        <f aca="false">IF(A45&lt;&gt;"",$G45+'v1 Frame'!G$3*COS($C45)+'v1 Frame'!H$3*SIN($C45)*SIN($E45)+'v1 Frame'!I$3*SIN($C45)*COS($E45),"")</f>
        <v>220.992049590907</v>
      </c>
      <c r="N45" s="8" t="n">
        <f aca="false">IF(A45&lt;&gt;"",$H45+'v1 Frame'!H$3*COS($E45)-'v1 Frame'!I$3*SIN($E45),"")</f>
        <v>550.24937336271</v>
      </c>
      <c r="O45" s="8" t="n">
        <f aca="false">IF(A45&lt;&gt;"",$I45-'v1 Frame'!G$3*SIN($C45)+'v1 Frame'!H$3*COS($C45)*SIN($E45)+'v1 Frame'!I$3*COS($C45)*COS($E45),"")</f>
        <v>-1066.54000811558</v>
      </c>
      <c r="P45" s="8" t="n">
        <f aca="false">IF(A45&lt;&gt;"",$G45+'v1 Frame'!J$3*COS($C45)+'v1 Frame'!K$3*SIN($C45)*SIN($E45)+'v1 Frame'!L$3*SIN($C45)*COS($E45),"")</f>
        <v>318.169800035337</v>
      </c>
      <c r="Q45" s="8" t="n">
        <f aca="false">IF(A45&lt;&gt;"",$H45+'v1 Frame'!K$3*COS($E45)-'v1 Frame'!L$3*SIN($E45),"")</f>
        <v>550.24937336271</v>
      </c>
      <c r="R45" s="8" t="n">
        <f aca="false">IF(A45&lt;&gt;"",$I45-'v1 Frame'!J$3*SIN($C45)+'v1 Frame'!K$3*COS($C45)*SIN($E45)+'v1 Frame'!L$3*COS($C45)*COS($E45),"")</f>
        <v>-1041.38788656371</v>
      </c>
      <c r="S45" s="8" t="n">
        <f aca="false">IF(A45&lt;&gt;"",$G45+'v1 Frame'!M$3*COS($C45)+'v1 Frame'!N$3*SIN($C45)*SIN($E45)+'v1 Frame'!O$3*SIN($C45)*COS($E45),"")</f>
        <v>350.774928674139</v>
      </c>
      <c r="T45" s="8" t="n">
        <f aca="false">IF(A45&lt;&gt;"",$H45+'v1 Frame'!N$3*COS($E45)-'v1 Frame'!O$3*SIN($E45),"")</f>
        <v>738.37607669344</v>
      </c>
      <c r="U45" s="8" t="n">
        <f aca="false">IF(A45&lt;&gt;"",$I45-'v1 Frame'!M$3*SIN($C45)+'v1 Frame'!N$3*COS($C45)*SIN($E45)+'v1 Frame'!O$3*COS($C45)*COS($E45),"")</f>
        <v>-1130.94215824422</v>
      </c>
      <c r="V45" s="8" t="n">
        <f aca="false">IF(A45&lt;&gt;"",$G45+'v1 Frame'!P$3*COS($C45)+'v1 Frame'!Q$3*SIN($C45)*SIN($E45)+'v1 Frame'!R$3*SIN($C45)*COS($E45),"")</f>
        <v>235.928496330721</v>
      </c>
      <c r="W45" s="8" t="n">
        <f aca="false">IF(A45&lt;&gt;"",$H45+'v1 Frame'!Q$3*COS($E45)-'v1 Frame'!R$3*SIN($E45),"")</f>
        <v>738.37607669344</v>
      </c>
      <c r="X45" s="8" t="n">
        <f aca="false">IF(A45&lt;&gt;"",$I45-'v1 Frame'!P$3*SIN($C45)+'v1 Frame'!Q$3*COS($C45)*SIN($E45)+'v1 Frame'!R$3*COS($C45)*COS($E45),"")</f>
        <v>-1160.66739280552</v>
      </c>
      <c r="Y45" s="8" t="n">
        <f aca="false">IF(A45&lt;&gt;"",$G45+'v1 Frame'!S$3*COS($C45)+'v1 Frame'!T$3*SIN($C45)*SIN($E45)+'v1 Frame'!U$3*SIN($C45)*COS($E45),"")</f>
        <v>251.647289724579</v>
      </c>
      <c r="Z45" s="8" t="n">
        <f aca="false">IF(A45&lt;&gt;"",$H45+'v1 Frame'!T$3*COS($E45)-'v1 Frame'!U$3*SIN($E45),"")</f>
        <v>637.688734279993</v>
      </c>
      <c r="AA45" s="8" t="n">
        <f aca="false">IF(A45&lt;&gt;"",$I45-'v1 Frame'!S$3*SIN($C45)+'v1 Frame'!T$3*COS($C45)*SIN($E45)+'v1 Frame'!U$3*COS($C45)*COS($E45),"")</f>
        <v>-1221.39853147173</v>
      </c>
      <c r="AB45" s="8" t="n">
        <f aca="false">IF(A45&lt;&gt;"",$G45+'v1 Frame'!V$3*COS($C45)+'v1 Frame'!W$3*SIN($C45)*SIN($E45)+'v1 Frame'!X$3*SIN($C45)*COS($E45),"")</f>
        <v>366.493722067997</v>
      </c>
      <c r="AC45" s="8" t="n">
        <f aca="false">IF(A45&lt;&gt;"",$H45+'v1 Frame'!W$3*COS($E45)-'v1 Frame'!X$3*SIN($E45),"")</f>
        <v>637.688734279993</v>
      </c>
      <c r="AD45" s="8" t="n">
        <f aca="false">IF(A45&lt;&gt;"",$I45-'v1 Frame'!V$3*SIN($C45)+'v1 Frame'!W$3*COS($C45)*SIN($E45)+'v1 Frame'!X$3*COS($C45)*COS($E45),"")</f>
        <v>-1191.67329691043</v>
      </c>
      <c r="AE45" s="25" t="n">
        <f aca="false">IF(A45&lt;&gt;"",$G45+'v1 Frame'!Y$3*COS($C45)+'v1 Frame'!Z$3*SIN($C45)*SIN($E45)+'v1 Frame'!AA$3*SIN($C45)*COS($E45),"")</f>
        <v>282.070887634463</v>
      </c>
      <c r="AF45" s="25" t="n">
        <f aca="false">IF(A45&lt;&gt;"",$H45+'v1 Frame'!Z$3*COS($E45)-'v1 Frame'!AA$3*SIN($E45),"")</f>
        <v>640.44013493525</v>
      </c>
      <c r="AG45" s="25" t="n">
        <f aca="false">IF(A45&lt;&gt;"",$I45-'v1 Frame'!Y$3*SIN($C45)+'v1 Frame'!Z$3*COS($C45)*SIN($E45)+'v1 Frame'!AA$3*COS($C45)*COS($E45),"")</f>
        <v>-1102.22017445788</v>
      </c>
      <c r="AH45" s="8" t="n">
        <f aca="false">IF(A45&lt;&gt;"",SQRT(SUMSQ(G45:I45)),"")</f>
        <v>1215.25196977367</v>
      </c>
      <c r="AI45" s="8" t="n">
        <f aca="false">IF(A45&lt;&gt;"",IF(AH45&lt;&gt;0,ACOS(I45/AH45),0),"")</f>
        <v>2.52291464975016</v>
      </c>
      <c r="AJ45" s="8" t="n">
        <f aca="false">IF(A45&lt;&gt;"",DEGREES(AI45),"")</f>
        <v>144.55236150241</v>
      </c>
      <c r="AK45" s="8" t="n">
        <f aca="false">IF(A45&lt;&gt;"",IF(OR(G45&lt;&gt;0,H45&lt;&gt;0),ATAN2(G45,H45),0),"")</f>
        <v>1.12346178408015</v>
      </c>
      <c r="AL45" s="8" t="n">
        <f aca="false">IF(A45&lt;&gt;"",DEGREES(AK45),"")</f>
        <v>64.3696186720306</v>
      </c>
      <c r="AM45" s="8" t="n">
        <f aca="false">IF(A45&lt;&gt;"",SQRT(SUMSQ(J45:L45)),"")</f>
        <v>1215.50881238936</v>
      </c>
      <c r="AN45" s="8" t="n">
        <f aca="false">IF(A45&lt;&gt;"",IF(AM45&lt;&gt;0,ACOS(L45/AM45),0),"")</f>
        <v>2.55923159330228</v>
      </c>
      <c r="AO45" s="8" t="n">
        <f aca="false">IF(A45&lt;&gt;"",DEGREES(AN45),"")</f>
        <v>146.633169092762</v>
      </c>
      <c r="AP45" s="8" t="n">
        <f aca="false">IF(A45&lt;&gt;"",IF(OR(J45&lt;&gt;0,K45&lt;&gt;0),ATAN2(J45,K45),0),"")</f>
        <v>1.25489791941473</v>
      </c>
      <c r="AQ45" s="8" t="n">
        <f aca="false">IF(A45&lt;&gt;"",DEGREES(AP45),"")</f>
        <v>71.9003545022122</v>
      </c>
      <c r="AR45" s="8" t="n">
        <f aca="false">IF(A45&lt;&gt;"",SQRT(SUMSQ(M45:O45)),"")</f>
        <v>1220.29482002491</v>
      </c>
      <c r="AS45" s="8" t="n">
        <f aca="false">IF(A45&lt;&gt;"",IF(AR45&lt;&gt;0,ACOS(O45/AR45),0),"")</f>
        <v>2.63417433067035</v>
      </c>
      <c r="AT45" s="8" t="n">
        <f aca="false">IF(A45&lt;&gt;"",DEGREES(AS45),"")</f>
        <v>150.927071649109</v>
      </c>
      <c r="AU45" s="8" t="n">
        <f aca="false">IF(A45&lt;&gt;"",IF(OR(M45&lt;&gt;0,N45&lt;&gt;0),ATAN2(M45,N45),0),"")</f>
        <v>1.18889277598181</v>
      </c>
      <c r="AV45" s="8" t="n">
        <f aca="false">IF(A45&lt;&gt;"",DEGREES(AU45),"")</f>
        <v>68.1185383573501</v>
      </c>
      <c r="AW45" s="8" t="n">
        <f aca="false">IF(A45&lt;&gt;"",SQRT(SUMSQ(P45:R45)),"")</f>
        <v>1220.03898496</v>
      </c>
      <c r="AX45" s="8" t="n">
        <f aca="false">IF(A45&lt;&gt;"",IF(AW45&lt;&gt;0,ACOS(R45/AW45),0),"")</f>
        <v>2.5935948837096</v>
      </c>
      <c r="AY45" s="8" t="n">
        <f aca="false">IF(A45&lt;&gt;"",DEGREES(AX45),"")</f>
        <v>148.602040603284</v>
      </c>
      <c r="AZ45" s="8" t="n">
        <f aca="false">IF(A45&lt;&gt;"",IF(OR(P45&lt;&gt;0,Q45&lt;&gt;0),ATAN2(P45,Q45),0),"")</f>
        <v>1.04653922357071</v>
      </c>
      <c r="BA45" s="8" t="n">
        <f aca="false">IF(A45&lt;&gt;"",DEGREES(AZ45),"")</f>
        <v>59.9622806054995</v>
      </c>
      <c r="BB45" s="8" t="n">
        <f aca="false">IF(A45&lt;&gt;"",SQRT(SUMSQ(S45:U45)),"")</f>
        <v>1395.44704181622</v>
      </c>
      <c r="BC45" s="8" t="n">
        <f aca="false">IF(A45&lt;&gt;"",IF(BB45&lt;&gt;0,ACOS(U45/BB45),0),"")</f>
        <v>2.51571877713612</v>
      </c>
      <c r="BD45" s="8" t="n">
        <f aca="false">IF(A45&lt;&gt;"",DEGREES(BC45),"")</f>
        <v>144.140068371712</v>
      </c>
      <c r="BE45" s="8" t="n">
        <f aca="false">IF(A45&lt;&gt;"",IF(OR(S45&lt;&gt;0,T45&lt;&gt;0),ATAN2(S45,T45),0),"")</f>
        <v>1.1272968383939</v>
      </c>
      <c r="BF45" s="8" t="n">
        <f aca="false">IF(A45&lt;&gt;"",DEGREES(BE45),"")</f>
        <v>64.5893510984115</v>
      </c>
      <c r="BG45" s="8" t="n">
        <f aca="false">IF(A45&lt;&gt;"",SQRT(SUMSQ(V45:X45)),"")</f>
        <v>1395.71138948424</v>
      </c>
      <c r="BH45" s="8" t="n">
        <f aca="false">IF(A45&lt;&gt;"",IF(BG45&lt;&gt;0,ACOS(X45/BG45),0),"")</f>
        <v>2.55277076714713</v>
      </c>
      <c r="BI45" s="8" t="n">
        <f aca="false">IF(A45&lt;&gt;"",DEGREES(BH45),"")</f>
        <v>146.262991021904</v>
      </c>
      <c r="BJ45" s="8" t="n">
        <f aca="false">IF(A45&lt;&gt;"",IF(OR(V45&lt;&gt;0,W45&lt;&gt;0),ATAN2(V45,W45),0),"")</f>
        <v>1.26152569553072</v>
      </c>
      <c r="BK45" s="8" t="n">
        <f aca="false">IF(A45&lt;&gt;"",DEGREES(BJ45),"")</f>
        <v>72.2800981012161</v>
      </c>
      <c r="BL45" s="8" t="n">
        <f aca="false">IF(A45&lt;&gt;"",SQRT(SUMSQ(Y45:AA45)),"")</f>
        <v>1400.63830196616</v>
      </c>
      <c r="BM45" s="8" t="n">
        <f aca="false">IF(A45&lt;&gt;"",IF(BL45&lt;&gt;0,ACOS(AA45/BL45),0),"")</f>
        <v>2.63013081263957</v>
      </c>
      <c r="BN45" s="8" t="n">
        <f aca="false">IF(A45&lt;&gt;"",DEGREES(BM45),"")</f>
        <v>150.695395131561</v>
      </c>
      <c r="BO45" s="8" t="n">
        <f aca="false">IF(A45&lt;&gt;"",IF(OR(Y45&lt;&gt;0,Z45&lt;&gt;0),ATAN2(Y45,Z45),0),"")</f>
        <v>1.19493299195632</v>
      </c>
      <c r="BP45" s="8" t="n">
        <f aca="false">IF(A45&lt;&gt;"",DEGREES(BO45),"")</f>
        <v>68.4646172400371</v>
      </c>
      <c r="BQ45" s="8" t="n">
        <f aca="false">IF(A45&lt;&gt;"",SQRT(SUMSQ(AB45:AD45)),"")</f>
        <v>1400.37488434785</v>
      </c>
      <c r="BR45" s="8" t="n">
        <f aca="false">IF(A45&lt;&gt;"",IF(BQ45&lt;&gt;0,ACOS(AD45/BQ45),0),"")</f>
        <v>2.58862067619427</v>
      </c>
      <c r="BS45" s="8" t="n">
        <f aca="false">IF(A45&lt;&gt;"",DEGREES(BR45),"")</f>
        <v>148.317039506233</v>
      </c>
      <c r="BT45" s="8" t="n">
        <f aca="false">IF(A45&lt;&gt;"",IF(OR(AB45&lt;&gt;0,AC45&lt;&gt;0),ATAN2(AB45,AC45),0),"")</f>
        <v>1.04917102318563</v>
      </c>
      <c r="BU45" s="8" t="n">
        <f aca="false">IF(A45&lt;&gt;"",DEGREES(BT45),"")</f>
        <v>60.1130716159587</v>
      </c>
      <c r="BV45" s="8" t="n">
        <f aca="false">IF(A45&lt;&gt;"",SQRT(SUMSQ(AE45:AG45)),"")</f>
        <v>1305.60976752962</v>
      </c>
      <c r="BW45" s="8" t="n">
        <f aca="false">IF(A45&lt;&gt;"",IF(BV45&lt;&gt;0,ACOS(AG45/BV45),0),"")</f>
        <v>2.57590215502717</v>
      </c>
      <c r="BX45" s="8" t="n">
        <f aca="false">IF(A45&lt;&gt;"",DEGREES(BW45),"")</f>
        <v>147.588321921711</v>
      </c>
      <c r="BY45" s="8" t="n">
        <f aca="false">IF(A45&lt;&gt;"",IF(OR(AF45&lt;&gt;0,AG45&lt;&gt;0),ATAN2(AF45,AG45),0),"")</f>
        <v>-1.0444305201395</v>
      </c>
      <c r="BZ45" s="8" t="n">
        <f aca="false">IF(A45&lt;&gt;"",DEGREES(BY45),"")</f>
        <v>-59.8414607986467</v>
      </c>
      <c r="CA45" s="0" t="n">
        <f aca="false">IF(A45&lt;&gt;"",IF(AND(AI45&lt;Parameters!$B$11,AI45&gt;Parameters!$B$12,AN45&lt;Parameters!$B$11,AN45&gt;Parameters!$B$12,AS45&lt;Parameters!$B$11,AS45&gt;Parameters!$B$12,AX45&lt;Parameters!$B$11,AX45&gt;Parameters!$B$12,BC45&lt;Parameters!$B$11,BC45&gt;Parameters!$B$12,BM45&lt;Parameters!$B$11,BM45&gt;Parameters!$B$12,BR45&lt;Parameters!$B$11,BR45&gt;Parameters!$B$12,BW45&lt;Parameters!$B$11,BW45&gt;Parameters!$B$12),1,0),"")</f>
        <v>0</v>
      </c>
      <c r="CB45" s="0" t="n">
        <f aca="false">IF(A45&lt;&gt;"",IF(OR(AI45&lt;Parameters!$B$12,AI45&gt;Parameters!$B$11),0,1),"")</f>
        <v>0</v>
      </c>
      <c r="CC45" s="0" t="n">
        <f aca="false">IF(A45&lt;&gt;"",IF(OR(AN45&lt;Parameters!$B$12,AN45&gt;Parameters!$B$11),0,1),"")</f>
        <v>1</v>
      </c>
      <c r="CD45" s="0" t="n">
        <f aca="false">IF(A45&lt;&gt;"",IF(OR(AS45&lt;Parameters!$B$12,AS45&gt;Parameters!$B$11),0,1),"")</f>
        <v>1</v>
      </c>
      <c r="CE45" s="0" t="n">
        <f aca="false">IF(A45&lt;&gt;"",IF(OR(AX45&lt;Parameters!$B$12,AX45&gt;Parameters!$B$11),0,1),"")</f>
        <v>1</v>
      </c>
      <c r="CF45" s="0" t="n">
        <f aca="false">IF(A45&lt;&gt;"",IF(OR(BC45&lt;Parameters!$B$12,BC45&gt;Parameters!$B$11),0,1),"")</f>
        <v>0</v>
      </c>
      <c r="CG45" s="0" t="n">
        <f aca="false">IF(A45&lt;&gt;"",IF(OR(BH45&lt;Parameters!$B$12,BH45&gt;Parameters!$B$11),0,1),"")</f>
        <v>0</v>
      </c>
      <c r="CH45" s="0" t="n">
        <f aca="false">IF(A45&lt;&gt;"",IF(OR(BM45&lt;Parameters!$B$12,BM45&gt;Parameters!$B$11),0,1),"")</f>
        <v>1</v>
      </c>
      <c r="CI45" s="0" t="n">
        <f aca="false">IF(A45&lt;&gt;"",IF(OR(BR45&lt;Parameters!$B$12,BR45&gt;Parameters!$B$11),0,1),"")</f>
        <v>1</v>
      </c>
      <c r="CJ45" s="0" t="n">
        <f aca="false">IF(A45&lt;&gt;"",IF(OR(BW45&lt;Parameters!$B$12,BW45&gt;Parameters!$B$11),0,1),"")</f>
        <v>1</v>
      </c>
      <c r="CK45" s="26" t="n">
        <f aca="false">IF(A45&lt;&gt;"",SUM(CB45:CJ45)/9,"")</f>
        <v>0.666666666666667</v>
      </c>
      <c r="CL45" s="0" t="n">
        <f aca="false">IF(A45&lt;&gt;"",CK45*9,"")</f>
        <v>6</v>
      </c>
      <c r="CM45" s="8" t="str">
        <f aca="false">IF(A45&lt;&gt;"",TEXT(B45,CM$2)&amp;" "&amp;TEXT(A45,CM$2),"")</f>
        <v>05 02</v>
      </c>
    </row>
    <row r="46" customFormat="false" ht="15" hidden="false" customHeight="false" outlineLevel="0" collapsed="false">
      <c r="A46" s="0" t="n">
        <f aca="false">IF(OR(B45&lt;Parameters!$K$12,A45&lt;Parameters!$K$12),IF(A45&lt;Parameters!$K$12,A45+1,0),"")</f>
        <v>3</v>
      </c>
      <c r="B46" s="0" t="n">
        <f aca="false">IF(A46&lt;&gt;"",IF(A46=0,B45+1,B45),"")</f>
        <v>5</v>
      </c>
      <c r="C46" s="24" t="n">
        <f aca="false">IF(A46&lt;&gt;"",-_phi*(A46+0.5),"")</f>
        <v>-0.354575221429495</v>
      </c>
      <c r="D46" s="8" t="n">
        <f aca="false">IF(A46&lt;&gt;"",DEGREES(C46),"")</f>
        <v>-20.3156637078267</v>
      </c>
      <c r="E46" s="24" t="n">
        <f aca="false">IF(A46&lt;&gt;"",_phi*(B46+0.5),"")</f>
        <v>0.557189633674921</v>
      </c>
      <c r="F46" s="8" t="n">
        <f aca="false">IF(A46&lt;&gt;"",DEGREES(E46),"")</f>
        <v>31.9246143980134</v>
      </c>
      <c r="G46" s="8" t="n">
        <f aca="false">IF(A46&lt;&gt;"",LOOKUP(A46,h!$A$3:$A$30,h!$D$3:$D$30),"")</f>
        <v>410.662581921502</v>
      </c>
      <c r="H46" s="8" t="n">
        <f aca="false">IF(A46&lt;&gt;"",LOOKUP(B46,h!$A$3:$A$30,h!$D$3:$D$30),"")</f>
        <v>635.446355404857</v>
      </c>
      <c r="I46" s="8" t="n">
        <f aca="false">IF(A46&lt;&gt;"",_zif,"")</f>
        <v>-990</v>
      </c>
      <c r="J46" s="8" t="n">
        <f aca="false">IF(A46&lt;&gt;"",$G46+'v1 Frame'!D$3*COS($C46)+'v1 Frame'!E$3*SIN($C46)*SIN($E46)+'v1 Frame'!F$3*SIN($C46)*COS($E46),"")</f>
        <v>316.526814865262</v>
      </c>
      <c r="K46" s="8" t="n">
        <f aca="false">IF(A46&lt;&gt;"",$H46+'v1 Frame'!E$3*COS($E46)-'v1 Frame'!F$3*SIN($E46),"")</f>
        <v>635.446355404857</v>
      </c>
      <c r="L46" s="8" t="n">
        <f aca="false">IF(A46&lt;&gt;"",$I46-'v1 Frame'!D$3*SIN($C46)+'v1 Frame'!E$3*COS($C46)*SIN($E46)+'v1 Frame'!F$3*COS($C46)*COS($E46),"")</f>
        <v>-1024.85113715122</v>
      </c>
      <c r="M46" s="8" t="n">
        <f aca="false">IF(A46&lt;&gt;"",$G46+'v1 Frame'!G$3*COS($C46)+'v1 Frame'!H$3*SIN($C46)*SIN($E46)+'v1 Frame'!I$3*SIN($C46)*COS($E46),"")</f>
        <v>334.956200957786</v>
      </c>
      <c r="N46" s="8" t="n">
        <f aca="false">IF(A46&lt;&gt;"",$H46+'v1 Frame'!H$3*COS($E46)-'v1 Frame'!I$3*SIN($E46),"")</f>
        <v>550.24937336271</v>
      </c>
      <c r="O46" s="8" t="n">
        <f aca="false">IF(A46&lt;&gt;"",$I46-'v1 Frame'!G$3*SIN($C46)+'v1 Frame'!H$3*COS($C46)*SIN($E46)+'v1 Frame'!I$3*COS($C46)*COS($E46),"")</f>
        <v>-1074.63041375467</v>
      </c>
      <c r="P46" s="8" t="n">
        <f aca="false">IF(A46&lt;&gt;"",$G46+'v1 Frame'!J$3*COS($C46)+'v1 Frame'!K$3*SIN($C46)*SIN($E46)+'v1 Frame'!L$3*SIN($C46)*COS($E46),"")</f>
        <v>429.091968014027</v>
      </c>
      <c r="Q46" s="8" t="n">
        <f aca="false">IF(A46&lt;&gt;"",$H46+'v1 Frame'!K$3*COS($E46)-'v1 Frame'!L$3*SIN($E46),"")</f>
        <v>550.24937336271</v>
      </c>
      <c r="R46" s="8" t="n">
        <f aca="false">IF(A46&lt;&gt;"",$I46-'v1 Frame'!J$3*SIN($C46)+'v1 Frame'!K$3*COS($C46)*SIN($E46)+'v1 Frame'!L$3*COS($C46)*COS($E46),"")</f>
        <v>-1039.77927660345</v>
      </c>
      <c r="S46" s="8" t="n">
        <f aca="false">IF(A46&lt;&gt;"",$G46+'v1 Frame'!M$3*COS($C46)+'v1 Frame'!N$3*SIN($C46)*SIN($E46)+'v1 Frame'!O$3*SIN($C46)*COS($E46),"")</f>
        <v>470.586906335199</v>
      </c>
      <c r="T46" s="8" t="n">
        <f aca="false">IF(A46&lt;&gt;"",$H46+'v1 Frame'!N$3*COS($E46)-'v1 Frame'!O$3*SIN($E46),"")</f>
        <v>738.37607669344</v>
      </c>
      <c r="U46" s="8" t="n">
        <f aca="false">IF(A46&lt;&gt;"",$I46-'v1 Frame'!M$3*SIN($C46)+'v1 Frame'!N$3*COS($C46)*SIN($E46)+'v1 Frame'!O$3*COS($C46)*COS($E46),"")</f>
        <v>-1125.57689943475</v>
      </c>
      <c r="V46" s="8" t="n">
        <f aca="false">IF(A46&lt;&gt;"",$G46+'v1 Frame'!P$3*COS($C46)+'v1 Frame'!Q$3*SIN($C46)*SIN($E46)+'v1 Frame'!R$3*SIN($C46)*COS($E46),"")</f>
        <v>359.335545268733</v>
      </c>
      <c r="W46" s="8" t="n">
        <f aca="false">IF(A46&lt;&gt;"",$H46+'v1 Frame'!Q$3*COS($E46)-'v1 Frame'!R$3*SIN($E46),"")</f>
        <v>738.37607669344</v>
      </c>
      <c r="X46" s="8" t="n">
        <f aca="false">IF(A46&lt;&gt;"",$I46-'v1 Frame'!P$3*SIN($C46)+'v1 Frame'!Q$3*COS($C46)*SIN($E46)+'v1 Frame'!R$3*COS($C46)*COS($E46),"")</f>
        <v>-1166.7646069771</v>
      </c>
      <c r="Y46" s="8" t="n">
        <f aca="false">IF(A46&lt;&gt;"",$G46+'v1 Frame'!S$3*COS($C46)+'v1 Frame'!T$3*SIN($C46)*SIN($E46)+'v1 Frame'!U$3*SIN($C46)*COS($E46),"")</f>
        <v>381.115728832625</v>
      </c>
      <c r="Z46" s="8" t="n">
        <f aca="false">IF(A46&lt;&gt;"",$H46+'v1 Frame'!T$3*COS($E46)-'v1 Frame'!U$3*SIN($E46),"")</f>
        <v>637.688734279993</v>
      </c>
      <c r="AA46" s="8" t="n">
        <f aca="false">IF(A46&lt;&gt;"",$I46-'v1 Frame'!S$3*SIN($C46)+'v1 Frame'!T$3*COS($C46)*SIN($E46)+'v1 Frame'!U$3*COS($C46)*COS($E46),"")</f>
        <v>-1225.59466114481</v>
      </c>
      <c r="AB46" s="8" t="n">
        <f aca="false">IF(A46&lt;&gt;"",$G46+'v1 Frame'!V$3*COS($C46)+'v1 Frame'!W$3*SIN($C46)*SIN($E46)+'v1 Frame'!X$3*SIN($C46)*COS($E46),"")</f>
        <v>492.367089899092</v>
      </c>
      <c r="AC46" s="8" t="n">
        <f aca="false">IF(A46&lt;&gt;"",$H46+'v1 Frame'!W$3*COS($E46)-'v1 Frame'!X$3*SIN($E46),"")</f>
        <v>637.688734279993</v>
      </c>
      <c r="AD46" s="8" t="n">
        <f aca="false">IF(A46&lt;&gt;"",$I46-'v1 Frame'!V$3*SIN($C46)+'v1 Frame'!W$3*COS($C46)*SIN($E46)+'v1 Frame'!X$3*COS($C46)*COS($E46),"")</f>
        <v>-1184.40695360246</v>
      </c>
      <c r="AE46" s="25" t="n">
        <f aca="false">IF(A46&lt;&gt;"",$G46+'v1 Frame'!Y$3*COS($C46)+'v1 Frame'!Z$3*SIN($C46)*SIN($E46)+'v1 Frame'!AA$3*SIN($C46)*COS($E46),"")</f>
        <v>399.330354511778</v>
      </c>
      <c r="AF46" s="25" t="n">
        <f aca="false">IF(A46&lt;&gt;"",$H46+'v1 Frame'!Z$3*COS($E46)-'v1 Frame'!AA$3*SIN($E46),"")</f>
        <v>640.44013493525</v>
      </c>
      <c r="AG46" s="25" t="n">
        <f aca="false">IF(A46&lt;&gt;"",$I46-'v1 Frame'!Y$3*SIN($C46)+'v1 Frame'!Z$3*COS($C46)*SIN($E46)+'v1 Frame'!AA$3*COS($C46)*COS($E46),"")</f>
        <v>-1103.95049358356</v>
      </c>
      <c r="AH46" s="8" t="n">
        <f aca="false">IF(A46&lt;&gt;"",SQRT(SUMSQ(G46:I46)),"")</f>
        <v>1246.00795614946</v>
      </c>
      <c r="AI46" s="8" t="n">
        <f aca="false">IF(A46&lt;&gt;"",IF(AH46&lt;&gt;0,ACOS(I46/AH46),0),"")</f>
        <v>2.48904179078603</v>
      </c>
      <c r="AJ46" s="8" t="n">
        <f aca="false">IF(A46&lt;&gt;"",DEGREES(AI46),"")</f>
        <v>142.611589643724</v>
      </c>
      <c r="AK46" s="8" t="n">
        <f aca="false">IF(A46&lt;&gt;"",IF(OR(G46&lt;&gt;0,H46&lt;&gt;0),ATAN2(G46,H46),0),"")</f>
        <v>0.997055862521063</v>
      </c>
      <c r="AL46" s="8" t="n">
        <f aca="false">IF(A46&lt;&gt;"",DEGREES(AK46),"")</f>
        <v>57.1270928612329</v>
      </c>
      <c r="AM46" s="8" t="n">
        <f aca="false">IF(A46&lt;&gt;"",SQRT(SUMSQ(J46:L46)),"")</f>
        <v>1246.71614589938</v>
      </c>
      <c r="AN46" s="8" t="n">
        <f aca="false">IF(A46&lt;&gt;"",IF(AM46&lt;&gt;0,ACOS(L46/AM46),0),"")</f>
        <v>2.53578150847481</v>
      </c>
      <c r="AO46" s="8" t="n">
        <f aca="false">IF(A46&lt;&gt;"",DEGREES(AN46),"")</f>
        <v>145.289578202924</v>
      </c>
      <c r="AP46" s="8" t="n">
        <f aca="false">IF(A46&lt;&gt;"",IF(OR(J46&lt;&gt;0,K46&lt;&gt;0),ATAN2(J46,K46),0),"")</f>
        <v>1.10865602183286</v>
      </c>
      <c r="AQ46" s="8" t="n">
        <f aca="false">IF(A46&lt;&gt;"",DEGREES(AP46),"")</f>
        <v>63.5213109827865</v>
      </c>
      <c r="AR46" s="8" t="n">
        <f aca="false">IF(A46&lt;&gt;"",SQRT(SUMSQ(M46:O46)),"")</f>
        <v>1252.91681911157</v>
      </c>
      <c r="AS46" s="8" t="n">
        <f aca="false">IF(A46&lt;&gt;"",IF(AR46&lt;&gt;0,ACOS(O46/AR46),0),"")</f>
        <v>2.60158144698172</v>
      </c>
      <c r="AT46" s="8" t="n">
        <f aca="false">IF(A46&lt;&gt;"",DEGREES(AS46),"")</f>
        <v>149.05963697159</v>
      </c>
      <c r="AU46" s="8" t="n">
        <f aca="false">IF(A46&lt;&gt;"",IF(OR(M46&lt;&gt;0,N46&lt;&gt;0),ATAN2(M46,N46),0),"")</f>
        <v>1.0239785789346</v>
      </c>
      <c r="AV46" s="8" t="n">
        <f aca="false">IF(A46&lt;&gt;"",DEGREES(AU46),"")</f>
        <v>58.6696508847565</v>
      </c>
      <c r="AW46" s="8" t="n">
        <f aca="false">IF(A46&lt;&gt;"",SQRT(SUMSQ(P46:R46)),"")</f>
        <v>1252.21213616312</v>
      </c>
      <c r="AX46" s="8" t="n">
        <f aca="false">IF(A46&lt;&gt;"",IF(AW46&lt;&gt;0,ACOS(R46/AW46),0),"")</f>
        <v>2.55053887498212</v>
      </c>
      <c r="AY46" s="8" t="n">
        <f aca="false">IF(A46&lt;&gt;"",DEGREES(AX46),"")</f>
        <v>146.135113020521</v>
      </c>
      <c r="AZ46" s="8" t="n">
        <f aca="false">IF(A46&lt;&gt;"",IF(OR(P46&lt;&gt;0,Q46&lt;&gt;0),ATAN2(P46,Q46),0),"")</f>
        <v>0.908485908704722</v>
      </c>
      <c r="BA46" s="8" t="n">
        <f aca="false">IF(A46&lt;&gt;"",DEGREES(AZ46),"")</f>
        <v>52.052408315888</v>
      </c>
      <c r="BB46" s="8" t="n">
        <f aca="false">IF(A46&lt;&gt;"",SQRT(SUMSQ(S46:U46)),"")</f>
        <v>1426.03458008159</v>
      </c>
      <c r="BC46" s="8" t="n">
        <f aca="false">IF(A46&lt;&gt;"",IF(BB46&lt;&gt;0,ACOS(U46/BB46),0),"")</f>
        <v>2.48047335098213</v>
      </c>
      <c r="BD46" s="8" t="n">
        <f aca="false">IF(A46&lt;&gt;"",DEGREES(BC46),"")</f>
        <v>142.120654205948</v>
      </c>
      <c r="BE46" s="8" t="n">
        <f aca="false">IF(A46&lt;&gt;"",IF(OR(S46&lt;&gt;0,T46&lt;&gt;0),ATAN2(S46,T46),0),"")</f>
        <v>1.0033818198895</v>
      </c>
      <c r="BF46" s="8" t="n">
        <f aca="false">IF(A46&lt;&gt;"",DEGREES(BE46),"")</f>
        <v>57.4895435198238</v>
      </c>
      <c r="BG46" s="8" t="n">
        <f aca="false">IF(A46&lt;&gt;"",SQRT(SUMSQ(V46:X46)),"")</f>
        <v>1426.76589278732</v>
      </c>
      <c r="BH46" s="8" t="n">
        <f aca="false">IF(A46&lt;&gt;"",IF(BG46&lt;&gt;0,ACOS(X46/BG46),0),"")</f>
        <v>2.52831990846956</v>
      </c>
      <c r="BI46" s="8" t="n">
        <f aca="false">IF(A46&lt;&gt;"",DEGREES(BH46),"")</f>
        <v>144.862060014209</v>
      </c>
      <c r="BJ46" s="8" t="n">
        <f aca="false">IF(A46&lt;&gt;"",IF(OR(V46&lt;&gt;0,W46&lt;&gt;0),ATAN2(V46,W46),0),"")</f>
        <v>1.11788035643143</v>
      </c>
      <c r="BK46" s="8" t="n">
        <f aca="false">IF(A46&lt;&gt;"",DEGREES(BJ46),"")</f>
        <v>64.0498264241012</v>
      </c>
      <c r="BL46" s="8" t="n">
        <f aca="false">IF(A46&lt;&gt;"",SQRT(SUMSQ(Y46:AA46)),"")</f>
        <v>1433.17074838203</v>
      </c>
      <c r="BM46" s="8" t="n">
        <f aca="false">IF(A46&lt;&gt;"",IF(BL46&lt;&gt;0,ACOS(AA46/BL46),0),"")</f>
        <v>2.59666162537468</v>
      </c>
      <c r="BN46" s="8" t="n">
        <f aca="false">IF(A46&lt;&gt;"",DEGREES(BM46),"")</f>
        <v>148.77775195755</v>
      </c>
      <c r="BO46" s="8" t="n">
        <f aca="false">IF(A46&lt;&gt;"",IF(OR(Y46&lt;&gt;0,Z46&lt;&gt;0),ATAN2(Y46,Z46),0),"")</f>
        <v>1.03210533823355</v>
      </c>
      <c r="BP46" s="8" t="n">
        <f aca="false">IF(A46&lt;&gt;"",DEGREES(BO46),"")</f>
        <v>59.1352798937049</v>
      </c>
      <c r="BQ46" s="8" t="n">
        <f aca="false">IF(A46&lt;&gt;"",SQRT(SUMSQ(AB46:AD46)),"")</f>
        <v>1432.44270558552</v>
      </c>
      <c r="BR46" s="8" t="n">
        <f aca="false">IF(A46&lt;&gt;"",IF(BQ46&lt;&gt;0,ACOS(AD46/BQ46),0),"")</f>
        <v>2.54426966024927</v>
      </c>
      <c r="BS46" s="8" t="n">
        <f aca="false">IF(A46&lt;&gt;"",DEGREES(BR46),"")</f>
        <v>145.775913475467</v>
      </c>
      <c r="BT46" s="8" t="n">
        <f aca="false">IF(A46&lt;&gt;"",IF(OR(AB46&lt;&gt;0,AC46&lt;&gt;0),ATAN2(AB46,AC46),0),"")</f>
        <v>0.913293111729055</v>
      </c>
      <c r="BU46" s="8" t="n">
        <f aca="false">IF(A46&lt;&gt;"",DEGREES(BT46),"")</f>
        <v>52.3278407604448</v>
      </c>
      <c r="BV46" s="8" t="n">
        <f aca="false">IF(A46&lt;&gt;"",SQRT(SUMSQ(AE46:AG46)),"")</f>
        <v>1337.28642809002</v>
      </c>
      <c r="BW46" s="8" t="n">
        <f aca="false">IF(A46&lt;&gt;"",IF(BV46&lt;&gt;0,ACOS(AG46/BV46),0),"")</f>
        <v>2.54191107061366</v>
      </c>
      <c r="BX46" s="8" t="n">
        <f aca="false">IF(A46&lt;&gt;"",DEGREES(BW46),"")</f>
        <v>145.640776243743</v>
      </c>
      <c r="BY46" s="8" t="n">
        <f aca="false">IF(A46&lt;&gt;"",IF(OR(AF46&lt;&gt;0,AG46&lt;&gt;0),ATAN2(AF46,AG46),0),"")</f>
        <v>-1.0451116466539</v>
      </c>
      <c r="BZ46" s="8" t="n">
        <f aca="false">IF(A46&lt;&gt;"",DEGREES(BY46),"")</f>
        <v>-59.8804864732363</v>
      </c>
      <c r="CA46" s="0" t="n">
        <f aca="false">IF(A46&lt;&gt;"",IF(AND(AI46&lt;Parameters!$B$11,AI46&gt;Parameters!$B$12,AN46&lt;Parameters!$B$11,AN46&gt;Parameters!$B$12,AS46&lt;Parameters!$B$11,AS46&gt;Parameters!$B$12,AX46&lt;Parameters!$B$11,AX46&gt;Parameters!$B$12,BC46&lt;Parameters!$B$11,BC46&gt;Parameters!$B$12,BM46&lt;Parameters!$B$11,BM46&gt;Parameters!$B$12,BR46&lt;Parameters!$B$11,BR46&gt;Parameters!$B$12,BW46&lt;Parameters!$B$11,BW46&gt;Parameters!$B$12),1,0),"")</f>
        <v>0</v>
      </c>
      <c r="CB46" s="0" t="n">
        <f aca="false">IF(A46&lt;&gt;"",IF(OR(AI46&lt;Parameters!$B$12,AI46&gt;Parameters!$B$11),0,1),"")</f>
        <v>0</v>
      </c>
      <c r="CC46" s="0" t="n">
        <f aca="false">IF(A46&lt;&gt;"",IF(OR(AN46&lt;Parameters!$B$12,AN46&gt;Parameters!$B$11),0,1),"")</f>
        <v>0</v>
      </c>
      <c r="CD46" s="0" t="n">
        <f aca="false">IF(A46&lt;&gt;"",IF(OR(AS46&lt;Parameters!$B$12,AS46&gt;Parameters!$B$11),0,1),"")</f>
        <v>1</v>
      </c>
      <c r="CE46" s="0" t="n">
        <f aca="false">IF(A46&lt;&gt;"",IF(OR(AX46&lt;Parameters!$B$12,AX46&gt;Parameters!$B$11),0,1),"")</f>
        <v>0</v>
      </c>
      <c r="CF46" s="0" t="n">
        <f aca="false">IF(A46&lt;&gt;"",IF(OR(BC46&lt;Parameters!$B$12,BC46&gt;Parameters!$B$11),0,1),"")</f>
        <v>0</v>
      </c>
      <c r="CG46" s="0" t="n">
        <f aca="false">IF(A46&lt;&gt;"",IF(OR(BH46&lt;Parameters!$B$12,BH46&gt;Parameters!$B$11),0,1),"")</f>
        <v>0</v>
      </c>
      <c r="CH46" s="0" t="n">
        <f aca="false">IF(A46&lt;&gt;"",IF(OR(BM46&lt;Parameters!$B$12,BM46&gt;Parameters!$B$11),0,1),"")</f>
        <v>1</v>
      </c>
      <c r="CI46" s="0" t="n">
        <f aca="false">IF(A46&lt;&gt;"",IF(OR(BR46&lt;Parameters!$B$12,BR46&gt;Parameters!$B$11),0,1),"")</f>
        <v>0</v>
      </c>
      <c r="CJ46" s="0" t="n">
        <f aca="false">IF(A46&lt;&gt;"",IF(OR(BW46&lt;Parameters!$B$12,BW46&gt;Parameters!$B$11),0,1),"")</f>
        <v>0</v>
      </c>
      <c r="CK46" s="26" t="n">
        <f aca="false">IF(A46&lt;&gt;"",SUM(CB46:CJ46)/9,"")</f>
        <v>0.222222222222222</v>
      </c>
      <c r="CL46" s="0" t="n">
        <f aca="false">IF(A46&lt;&gt;"",CK46*9,"")</f>
        <v>2</v>
      </c>
      <c r="CM46" s="8" t="str">
        <f aca="false">IF(A46&lt;&gt;"",TEXT(B46,CM$2)&amp;" "&amp;TEXT(A46,CM$2),"")</f>
        <v>05 03</v>
      </c>
    </row>
    <row r="47" customFormat="false" ht="15" hidden="false" customHeight="false" outlineLevel="0" collapsed="false">
      <c r="A47" s="0" t="n">
        <f aca="false">IF(OR(B46&lt;Parameters!$K$12,A46&lt;Parameters!$K$12),IF(A46&lt;Parameters!$K$12,A46+1,0),"")</f>
        <v>4</v>
      </c>
      <c r="B47" s="0" t="n">
        <f aca="false">IF(A47&lt;&gt;"",IF(A47=0,B46+1,B46),"")</f>
        <v>5</v>
      </c>
      <c r="C47" s="24" t="n">
        <f aca="false">IF(A47&lt;&gt;"",-_phi*(A47+0.5),"")</f>
        <v>-0.455882427552209</v>
      </c>
      <c r="D47" s="8" t="n">
        <f aca="false">IF(A47&lt;&gt;"",DEGREES(C47),"")</f>
        <v>-26.1201390529201</v>
      </c>
      <c r="E47" s="24" t="n">
        <f aca="false">IF(A47&lt;&gt;"",_phi*(B47+0.5),"")</f>
        <v>0.557189633674921</v>
      </c>
      <c r="F47" s="8" t="n">
        <f aca="false">IF(A47&lt;&gt;"",DEGREES(E47),"")</f>
        <v>31.9246143980134</v>
      </c>
      <c r="G47" s="8" t="n">
        <f aca="false">IF(A47&lt;&gt;"",LOOKUP(A47,h!$A$3:$A$30,h!$D$3:$D$30),"")</f>
        <v>520.369043332208</v>
      </c>
      <c r="H47" s="8" t="n">
        <f aca="false">IF(A47&lt;&gt;"",LOOKUP(B47,h!$A$3:$A$30,h!$D$3:$D$30),"")</f>
        <v>635.446355404857</v>
      </c>
      <c r="I47" s="8" t="n">
        <f aca="false">IF(A47&lt;&gt;"",_zif,"")</f>
        <v>-990</v>
      </c>
      <c r="J47" s="8" t="n">
        <f aca="false">IF(A47&lt;&gt;"",$G47+'v1 Frame'!D$3*COS($C47)+'v1 Frame'!E$3*SIN($C47)*SIN($E47)+'v1 Frame'!F$3*SIN($C47)*COS($E47),"")</f>
        <v>430.240563151283</v>
      </c>
      <c r="K47" s="8" t="n">
        <f aca="false">IF(A47&lt;&gt;"",$H47+'v1 Frame'!E$3*COS($E47)-'v1 Frame'!F$3*SIN($E47),"")</f>
        <v>635.446355404857</v>
      </c>
      <c r="L47" s="8" t="n">
        <f aca="false">IF(A47&lt;&gt;"",$I47-'v1 Frame'!D$3*SIN($C47)+'v1 Frame'!E$3*COS($C47)*SIN($E47)+'v1 Frame'!F$3*COS($C47)*COS($E47),"")</f>
        <v>-1034.19277610964</v>
      </c>
      <c r="M47" s="8" t="n">
        <f aca="false">IF(A47&lt;&gt;"",$G47+'v1 Frame'!G$3*COS($C47)+'v1 Frame'!H$3*SIN($C47)*SIN($E47)+'v1 Frame'!I$3*SIN($C47)*COS($E47),"")</f>
        <v>453.609836007176</v>
      </c>
      <c r="N47" s="8" t="n">
        <f aca="false">IF(A47&lt;&gt;"",$H47+'v1 Frame'!H$3*COS($E47)-'v1 Frame'!I$3*SIN($E47),"")</f>
        <v>550.24937336271</v>
      </c>
      <c r="O47" s="8" t="n">
        <f aca="false">IF(A47&lt;&gt;"",$I47-'v1 Frame'!G$3*SIN($C47)+'v1 Frame'!H$3*COS($C47)*SIN($E47)+'v1 Frame'!I$3*COS($C47)*COS($E47),"")</f>
        <v>-1081.85298736701</v>
      </c>
      <c r="P47" s="8" t="n">
        <f aca="false">IF(A47&lt;&gt;"",$G47+'v1 Frame'!J$3*COS($C47)+'v1 Frame'!K$3*SIN($C47)*SIN($E47)+'v1 Frame'!L$3*SIN($C47)*COS($E47),"")</f>
        <v>543.738316188101</v>
      </c>
      <c r="Q47" s="8" t="n">
        <f aca="false">IF(A47&lt;&gt;"",$H47+'v1 Frame'!K$3*COS($E47)-'v1 Frame'!L$3*SIN($E47),"")</f>
        <v>550.24937336271</v>
      </c>
      <c r="R47" s="8" t="n">
        <f aca="false">IF(A47&lt;&gt;"",$I47-'v1 Frame'!J$3*SIN($C47)+'v1 Frame'!K$3*COS($C47)*SIN($E47)+'v1 Frame'!L$3*COS($C47)*COS($E47),"")</f>
        <v>-1037.66021125737</v>
      </c>
      <c r="S47" s="8" t="n">
        <f aca="false">IF(A47&lt;&gt;"",$G47+'v1 Frame'!M$3*COS($C47)+'v1 Frame'!N$3*SIN($C47)*SIN($E47)+'v1 Frame'!O$3*SIN($C47)*COS($E47),"")</f>
        <v>593.697559519912</v>
      </c>
      <c r="T47" s="8" t="n">
        <f aca="false">IF(A47&lt;&gt;"",$H47+'v1 Frame'!N$3*COS($E47)-'v1 Frame'!O$3*SIN($E47),"")</f>
        <v>738.37607669344</v>
      </c>
      <c r="U47" s="8" t="n">
        <f aca="false">IF(A47&lt;&gt;"",$I47-'v1 Frame'!M$3*SIN($C47)+'v1 Frame'!N$3*COS($C47)*SIN($E47)+'v1 Frame'!O$3*COS($C47)*COS($E47),"")</f>
        <v>-1118.82138421274</v>
      </c>
      <c r="V47" s="8" t="n">
        <f aca="false">IF(A47&lt;&gt;"",$G47+'v1 Frame'!P$3*COS($C47)+'v1 Frame'!Q$3*SIN($C47)*SIN($E47)+'v1 Frame'!R$3*SIN($C47)*COS($E47),"")</f>
        <v>487.182082942456</v>
      </c>
      <c r="W47" s="8" t="n">
        <f aca="false">IF(A47&lt;&gt;"",$H47+'v1 Frame'!Q$3*COS($E47)-'v1 Frame'!R$3*SIN($E47),"")</f>
        <v>738.37607669344</v>
      </c>
      <c r="X47" s="8" t="n">
        <f aca="false">IF(A47&lt;&gt;"",$I47-'v1 Frame'!P$3*SIN($C47)+'v1 Frame'!Q$3*COS($C47)*SIN($E47)+'v1 Frame'!R$3*COS($C47)*COS($E47),"")</f>
        <v>-1171.04921052413</v>
      </c>
      <c r="Y47" s="8" t="n">
        <f aca="false">IF(A47&lt;&gt;"",$G47+'v1 Frame'!S$3*COS($C47)+'v1 Frame'!T$3*SIN($C47)*SIN($E47)+'v1 Frame'!U$3*SIN($C47)*COS($E47),"")</f>
        <v>514.80031449942</v>
      </c>
      <c r="Z47" s="8" t="n">
        <f aca="false">IF(A47&lt;&gt;"",$H47+'v1 Frame'!T$3*COS($E47)-'v1 Frame'!U$3*SIN($E47),"")</f>
        <v>637.688734279993</v>
      </c>
      <c r="AA47" s="8" t="n">
        <f aca="false">IF(A47&lt;&gt;"",$I47-'v1 Frame'!S$3*SIN($C47)+'v1 Frame'!T$3*COS($C47)*SIN($E47)+'v1 Frame'!U$3*COS($C47)*COS($E47),"")</f>
        <v>-1227.37491473738</v>
      </c>
      <c r="AB47" s="8" t="n">
        <f aca="false">IF(A47&lt;&gt;"",$G47+'v1 Frame'!V$3*COS($C47)+'v1 Frame'!W$3*SIN($C47)*SIN($E47)+'v1 Frame'!X$3*SIN($C47)*COS($E47),"")</f>
        <v>621.315791076876</v>
      </c>
      <c r="AC47" s="8" t="n">
        <f aca="false">IF(A47&lt;&gt;"",$H47+'v1 Frame'!W$3*COS($E47)-'v1 Frame'!X$3*SIN($E47),"")</f>
        <v>637.688734279993</v>
      </c>
      <c r="AD47" s="8" t="n">
        <f aca="false">IF(A47&lt;&gt;"",$I47-'v1 Frame'!V$3*SIN($C47)+'v1 Frame'!W$3*COS($C47)*SIN($E47)+'v1 Frame'!X$3*COS($C47)*COS($E47),"")</f>
        <v>-1175.14708842599</v>
      </c>
      <c r="AE47" s="25" t="n">
        <f aca="false">IF(A47&lt;&gt;"",$G47+'v1 Frame'!Y$3*COS($C47)+'v1 Frame'!Z$3*SIN($C47)*SIN($E47)+'v1 Frame'!AA$3*SIN($C47)*COS($E47),"")</f>
        <v>520.619188339679</v>
      </c>
      <c r="AF47" s="25" t="n">
        <f aca="false">IF(A47&lt;&gt;"",$H47+'v1 Frame'!Z$3*COS($E47)-'v1 Frame'!AA$3*SIN($E47),"")</f>
        <v>640.44013493525</v>
      </c>
      <c r="AG47" s="25" t="n">
        <f aca="false">IF(A47&lt;&gt;"",$I47-'v1 Frame'!Y$3*SIN($C47)+'v1 Frame'!Z$3*COS($C47)*SIN($E47)+'v1 Frame'!AA$3*COS($C47)*COS($E47),"")</f>
        <v>-1104.51232157928</v>
      </c>
      <c r="AH47" s="8" t="n">
        <f aca="false">IF(A47&lt;&gt;"",SQRT(SUMSQ(G47:I47)),"")</f>
        <v>1286.3421052954</v>
      </c>
      <c r="AI47" s="8" t="n">
        <f aca="false">IF(A47&lt;&gt;"",IF(AH47&lt;&gt;0,ACOS(I47/AH47),0),"")</f>
        <v>2.44904868320991</v>
      </c>
      <c r="AJ47" s="8" t="n">
        <f aca="false">IF(A47&lt;&gt;"",DEGREES(AI47),"")</f>
        <v>140.32015337</v>
      </c>
      <c r="AK47" s="8" t="n">
        <f aca="false">IF(A47&lt;&gt;"",IF(OR(G47&lt;&gt;0,H47&lt;&gt;0),ATAN2(G47,H47),0),"")</f>
        <v>0.884634863709507</v>
      </c>
      <c r="AL47" s="8" t="n">
        <f aca="false">IF(A47&lt;&gt;"",DEGREES(AK47),"")</f>
        <v>50.6858441006855</v>
      </c>
      <c r="AM47" s="8" t="n">
        <f aca="false">IF(A47&lt;&gt;"",SQRT(SUMSQ(J47:L47)),"")</f>
        <v>1287.80965632946</v>
      </c>
      <c r="AN47" s="8" t="n">
        <f aca="false">IF(A47&lt;&gt;"",IF(AM47&lt;&gt;0,ACOS(L47/AM47),0),"")</f>
        <v>2.50321469921732</v>
      </c>
      <c r="AO47" s="8" t="n">
        <f aca="false">IF(A47&lt;&gt;"",DEGREES(AN47),"")</f>
        <v>143.423637480262</v>
      </c>
      <c r="AP47" s="8" t="n">
        <f aca="false">IF(A47&lt;&gt;"",IF(OR(J47&lt;&gt;0,K47&lt;&gt;0),ATAN2(J47,K47),0),"")</f>
        <v>0.975627142916117</v>
      </c>
      <c r="AQ47" s="8" t="n">
        <f aca="false">IF(A47&lt;&gt;"",DEGREES(AP47),"")</f>
        <v>55.8993176675003</v>
      </c>
      <c r="AR47" s="8" t="n">
        <f aca="false">IF(A47&lt;&gt;"",SQRT(SUMSQ(M47:O47)),"")</f>
        <v>1295.73999802562</v>
      </c>
      <c r="AS47" s="8" t="n">
        <f aca="false">IF(A47&lt;&gt;"",IF(AR47&lt;&gt;0,ACOS(O47/AR47),0),"")</f>
        <v>2.55880301836636</v>
      </c>
      <c r="AT47" s="8" t="n">
        <f aca="false">IF(A47&lt;&gt;"",DEGREES(AS47),"")</f>
        <v>146.608613557729</v>
      </c>
      <c r="AU47" s="8" t="n">
        <f aca="false">IF(A47&lt;&gt;"",IF(OR(M47&lt;&gt;0,N47&lt;&gt;0),ATAN2(M47,N47),0),"")</f>
        <v>0.881370436116291</v>
      </c>
      <c r="AV47" s="8" t="n">
        <f aca="false">IF(A47&lt;&gt;"",DEGREES(AU47),"")</f>
        <v>50.4988061770682</v>
      </c>
      <c r="AW47" s="8" t="n">
        <f aca="false">IF(A47&lt;&gt;"",SQRT(SUMSQ(P47:R47)),"")</f>
        <v>1294.28143902469</v>
      </c>
      <c r="AX47" s="8" t="n">
        <f aca="false">IF(A47&lt;&gt;"",IF(AW47&lt;&gt;0,ACOS(R47/AW47),0),"")</f>
        <v>2.50097521462853</v>
      </c>
      <c r="AY47" s="8" t="n">
        <f aca="false">IF(A47&lt;&gt;"",DEGREES(AX47),"")</f>
        <v>143.29532446504</v>
      </c>
      <c r="AZ47" s="8" t="n">
        <f aca="false">IF(A47&lt;&gt;"",IF(OR(P47&lt;&gt;0,Q47&lt;&gt;0),ATAN2(P47,Q47),0),"")</f>
        <v>0.791349766289613</v>
      </c>
      <c r="BA47" s="8" t="n">
        <f aca="false">IF(A47&lt;&gt;"",DEGREES(AZ47),"")</f>
        <v>45.3410017270589</v>
      </c>
      <c r="BB47" s="8" t="n">
        <f aca="false">IF(A47&lt;&gt;"",SQRT(SUMSQ(S47:U47)),"")</f>
        <v>1466.09594248972</v>
      </c>
      <c r="BC47" s="8" t="n">
        <f aca="false">IF(A47&lt;&gt;"",IF(BB47&lt;&gt;0,ACOS(U47/BB47),0),"")</f>
        <v>2.43893861774739</v>
      </c>
      <c r="BD47" s="8" t="n">
        <f aca="false">IF(A47&lt;&gt;"",DEGREES(BC47),"")</f>
        <v>139.740889288396</v>
      </c>
      <c r="BE47" s="8" t="n">
        <f aca="false">IF(A47&lt;&gt;"",IF(OR(S47&lt;&gt;0,T47&lt;&gt;0),ATAN2(S47,T47),0),"")</f>
        <v>0.893585585023204</v>
      </c>
      <c r="BF47" s="8" t="n">
        <f aca="false">IF(A47&lt;&gt;"",DEGREES(BE47),"")</f>
        <v>51.1986826555582</v>
      </c>
      <c r="BG47" s="8" t="n">
        <f aca="false">IF(A47&lt;&gt;"",SQRT(SUMSQ(V47:X47)),"")</f>
        <v>1467.61775201942</v>
      </c>
      <c r="BH47" s="8" t="n">
        <f aca="false">IF(A47&lt;&gt;"",IF(BG47&lt;&gt;0,ACOS(X47/BG47),0),"")</f>
        <v>2.49464149839208</v>
      </c>
      <c r="BI47" s="8" t="n">
        <f aca="false">IF(A47&lt;&gt;"",DEGREES(BH47),"")</f>
        <v>142.932429256058</v>
      </c>
      <c r="BJ47" s="8" t="n">
        <f aca="false">IF(A47&lt;&gt;"",IF(OR(V47&lt;&gt;0,W47&lt;&gt;0),ATAN2(V47,W47),0),"")</f>
        <v>0.987561186990162</v>
      </c>
      <c r="BK47" s="8" t="n">
        <f aca="false">IF(A47&lt;&gt;"",DEGREES(BJ47),"")</f>
        <v>56.5830880254662</v>
      </c>
      <c r="BL47" s="8" t="n">
        <f aca="false">IF(A47&lt;&gt;"",SQRT(SUMSQ(Y47:AA47)),"")</f>
        <v>1475.84398462809</v>
      </c>
      <c r="BM47" s="8" t="n">
        <f aca="false">IF(A47&lt;&gt;"",IF(BL47&lt;&gt;0,ACOS(AA47/BL47),0),"")</f>
        <v>2.55285570041528</v>
      </c>
      <c r="BN47" s="8" t="n">
        <f aca="false">IF(A47&lt;&gt;"",DEGREES(BM47),"")</f>
        <v>146.267857339709</v>
      </c>
      <c r="BO47" s="8" t="n">
        <f aca="false">IF(A47&lt;&gt;"",IF(OR(Y47&lt;&gt;0,Z47&lt;&gt;0),ATAN2(Y47,Z47),0),"")</f>
        <v>0.891625495806696</v>
      </c>
      <c r="BP47" s="8" t="n">
        <f aca="false">IF(A47&lt;&gt;"",DEGREES(BO47),"")</f>
        <v>51.0863778159832</v>
      </c>
      <c r="BQ47" s="8" t="n">
        <f aca="false">IF(A47&lt;&gt;"",SQRT(SUMSQ(AB47:AD47)),"")</f>
        <v>1474.33066627036</v>
      </c>
      <c r="BR47" s="8" t="n">
        <f aca="false">IF(A47&lt;&gt;"",IF(BQ47&lt;&gt;0,ACOS(AD47/BQ47),0),"")</f>
        <v>2.49322662065266</v>
      </c>
      <c r="BS47" s="8" t="n">
        <f aca="false">IF(A47&lt;&gt;"",DEGREES(BR47),"")</f>
        <v>142.851362733062</v>
      </c>
      <c r="BT47" s="8" t="n">
        <f aca="false">IF(A47&lt;&gt;"",IF(OR(AB47&lt;&gt;0,AC47&lt;&gt;0),ATAN2(AB47,AC47),0),"")</f>
        <v>0.79840210417862</v>
      </c>
      <c r="BU47" s="8" t="n">
        <f aca="false">IF(A47&lt;&gt;"",DEGREES(BT47),"")</f>
        <v>45.7450709237992</v>
      </c>
      <c r="BV47" s="8" t="n">
        <f aca="false">IF(A47&lt;&gt;"",SQRT(SUMSQ(AE47:AG47)),"")</f>
        <v>1378.82390979552</v>
      </c>
      <c r="BW47" s="8" t="n">
        <f aca="false">IF(A47&lt;&gt;"",IF(BV47&lt;&gt;0,ACOS(AG47/BV47),0),"")</f>
        <v>2.49985016946086</v>
      </c>
      <c r="BX47" s="8" t="n">
        <f aca="false">IF(A47&lt;&gt;"",DEGREES(BW47),"")</f>
        <v>143.230864125171</v>
      </c>
      <c r="BY47" s="8" t="n">
        <f aca="false">IF(A47&lt;&gt;"",IF(OR(AF47&lt;&gt;0,AG47&lt;&gt;0),ATAN2(AF47,AG47),0),"")</f>
        <v>-1.04533246242053</v>
      </c>
      <c r="BZ47" s="8" t="n">
        <f aca="false">IF(A47&lt;&gt;"",DEGREES(BY47),"")</f>
        <v>-59.893138284714</v>
      </c>
      <c r="CA47" s="0" t="n">
        <f aca="false">IF(A47&lt;&gt;"",IF(AND(AI47&lt;Parameters!$B$11,AI47&gt;Parameters!$B$12,AN47&lt;Parameters!$B$11,AN47&gt;Parameters!$B$12,AS47&lt;Parameters!$B$11,AS47&gt;Parameters!$B$12,AX47&lt;Parameters!$B$11,AX47&gt;Parameters!$B$12,BC47&lt;Parameters!$B$11,BC47&gt;Parameters!$B$12,BM47&lt;Parameters!$B$11,BM47&gt;Parameters!$B$12,BR47&lt;Parameters!$B$11,BR47&gt;Parameters!$B$12,BW47&lt;Parameters!$B$11,BW47&gt;Parameters!$B$12),1,0),"")</f>
        <v>0</v>
      </c>
      <c r="CB47" s="0" t="n">
        <f aca="false">IF(A47&lt;&gt;"",IF(OR(AI47&lt;Parameters!$B$12,AI47&gt;Parameters!$B$11),0,1),"")</f>
        <v>0</v>
      </c>
      <c r="CC47" s="0" t="n">
        <f aca="false">IF(A47&lt;&gt;"",IF(OR(AN47&lt;Parameters!$B$12,AN47&gt;Parameters!$B$11),0,1),"")</f>
        <v>0</v>
      </c>
      <c r="CD47" s="0" t="n">
        <f aca="false">IF(A47&lt;&gt;"",IF(OR(AS47&lt;Parameters!$B$12,AS47&gt;Parameters!$B$11),0,1),"")</f>
        <v>1</v>
      </c>
      <c r="CE47" s="0" t="n">
        <f aca="false">IF(A47&lt;&gt;"",IF(OR(AX47&lt;Parameters!$B$12,AX47&gt;Parameters!$B$11),0,1),"")</f>
        <v>0</v>
      </c>
      <c r="CF47" s="0" t="n">
        <f aca="false">IF(A47&lt;&gt;"",IF(OR(BC47&lt;Parameters!$B$12,BC47&gt;Parameters!$B$11),0,1),"")</f>
        <v>0</v>
      </c>
      <c r="CG47" s="0" t="n">
        <f aca="false">IF(A47&lt;&gt;"",IF(OR(BH47&lt;Parameters!$B$12,BH47&gt;Parameters!$B$11),0,1),"")</f>
        <v>0</v>
      </c>
      <c r="CH47" s="0" t="n">
        <f aca="false">IF(A47&lt;&gt;"",IF(OR(BM47&lt;Parameters!$B$12,BM47&gt;Parameters!$B$11),0,1),"")</f>
        <v>0</v>
      </c>
      <c r="CI47" s="0" t="n">
        <f aca="false">IF(A47&lt;&gt;"",IF(OR(BR47&lt;Parameters!$B$12,BR47&gt;Parameters!$B$11),0,1),"")</f>
        <v>0</v>
      </c>
      <c r="CJ47" s="0" t="n">
        <f aca="false">IF(A47&lt;&gt;"",IF(OR(BW47&lt;Parameters!$B$12,BW47&gt;Parameters!$B$11),0,1),"")</f>
        <v>0</v>
      </c>
      <c r="CK47" s="26" t="n">
        <f aca="false">IF(A47&lt;&gt;"",SUM(CB47:CJ47)/9,"")</f>
        <v>0.111111111111111</v>
      </c>
      <c r="CL47" s="0" t="n">
        <f aca="false">IF(A47&lt;&gt;"",CK47*9,"")</f>
        <v>1</v>
      </c>
      <c r="CM47" s="8" t="str">
        <f aca="false">IF(A47&lt;&gt;"",TEXT(B47,CM$2)&amp;" "&amp;TEXT(A47,CM$2),"")</f>
        <v>05 04</v>
      </c>
    </row>
    <row r="48" customFormat="false" ht="15" hidden="false" customHeight="false" outlineLevel="0" collapsed="false">
      <c r="A48" s="0" t="n">
        <f aca="false">IF(OR(B47&lt;Parameters!$K$12,A47&lt;Parameters!$K$12),IF(A47&lt;Parameters!$K$12,A47+1,0),"")</f>
        <v>5</v>
      </c>
      <c r="B48" s="0" t="n">
        <f aca="false">IF(A48&lt;&gt;"",IF(A48=0,B47+1,B47),"")</f>
        <v>5</v>
      </c>
      <c r="C48" s="24" t="n">
        <f aca="false">IF(A48&lt;&gt;"",-_phi*(A48+0.5),"")</f>
        <v>-0.557189633674921</v>
      </c>
      <c r="D48" s="8" t="n">
        <f aca="false">IF(A48&lt;&gt;"",DEGREES(C48),"")</f>
        <v>-31.9246143980134</v>
      </c>
      <c r="E48" s="24" t="n">
        <f aca="false">IF(A48&lt;&gt;"",_phi*(B48+0.5),"")</f>
        <v>0.557189633674921</v>
      </c>
      <c r="F48" s="8" t="n">
        <f aca="false">IF(A48&lt;&gt;"",DEGREES(E48),"")</f>
        <v>31.9246143980134</v>
      </c>
      <c r="G48" s="8" t="n">
        <f aca="false">IF(A48&lt;&gt;"",LOOKUP(A48,h!$A$3:$A$30,h!$D$3:$D$30),"")</f>
        <v>635.446355404857</v>
      </c>
      <c r="H48" s="8" t="n">
        <f aca="false">IF(A48&lt;&gt;"",LOOKUP(B48,h!$A$3:$A$30,h!$D$3:$D$30),"")</f>
        <v>635.446355404857</v>
      </c>
      <c r="I48" s="8" t="n">
        <f aca="false">IF(A48&lt;&gt;"",_zif,"")</f>
        <v>-990</v>
      </c>
      <c r="J48" s="8" t="n">
        <f aca="false">IF(A48&lt;&gt;"",$G48+'v1 Frame'!D$3*COS($C48)+'v1 Frame'!E$3*SIN($C48)*SIN($E48)+'v1 Frame'!F$3*SIN($C48)*COS($E48),"")</f>
        <v>550.24937336271</v>
      </c>
      <c r="K48" s="8" t="n">
        <f aca="false">IF(A48&lt;&gt;"",$H48+'v1 Frame'!E$3*COS($E48)-'v1 Frame'!F$3*SIN($E48),"")</f>
        <v>635.446355404857</v>
      </c>
      <c r="L48" s="8" t="n">
        <f aca="false">IF(A48&lt;&gt;"",$I48-'v1 Frame'!D$3*SIN($C48)+'v1 Frame'!E$3*COS($C48)*SIN($E48)+'v1 Frame'!F$3*COS($C48)*COS($E48),"")</f>
        <v>-1043.08124575507</v>
      </c>
      <c r="M48" s="8" t="n">
        <f aca="false">IF(A48&lt;&gt;"",$G48+'v1 Frame'!G$3*COS($C48)+'v1 Frame'!H$3*SIN($C48)*SIN($E48)+'v1 Frame'!I$3*SIN($C48)*COS($E48),"")</f>
        <v>578.318895686978</v>
      </c>
      <c r="N48" s="8" t="n">
        <f aca="false">IF(A48&lt;&gt;"",$H48+'v1 Frame'!H$3*COS($E48)-'v1 Frame'!I$3*SIN($E48),"")</f>
        <v>550.24937336271</v>
      </c>
      <c r="O48" s="8" t="n">
        <f aca="false">IF(A48&lt;&gt;"",$I48-'v1 Frame'!G$3*SIN($C48)+'v1 Frame'!H$3*COS($C48)*SIN($E48)+'v1 Frame'!I$3*COS($C48)*COS($E48),"")</f>
        <v>-1088.13366597194</v>
      </c>
      <c r="P48" s="8" t="n">
        <f aca="false">IF(A48&lt;&gt;"",$G48+'v1 Frame'!J$3*COS($C48)+'v1 Frame'!K$3*SIN($C48)*SIN($E48)+'v1 Frame'!L$3*SIN($C48)*COS($E48),"")</f>
        <v>663.515877729125</v>
      </c>
      <c r="Q48" s="8" t="n">
        <f aca="false">IF(A48&lt;&gt;"",$H48+'v1 Frame'!K$3*COS($E48)-'v1 Frame'!L$3*SIN($E48),"")</f>
        <v>550.24937336271</v>
      </c>
      <c r="R48" s="8" t="n">
        <f aca="false">IF(A48&lt;&gt;"",$I48-'v1 Frame'!J$3*SIN($C48)+'v1 Frame'!K$3*COS($C48)*SIN($E48)+'v1 Frame'!L$3*COS($C48)*COS($E48),"")</f>
        <v>-1035.05242021687</v>
      </c>
      <c r="S48" s="8" t="n">
        <f aca="false">IF(A48&lt;&gt;"",$G48+'v1 Frame'!M$3*COS($C48)+'v1 Frame'!N$3*SIN($C48)*SIN($E48)+'v1 Frame'!O$3*SIN($C48)*COS($E48),"")</f>
        <v>721.42712523938</v>
      </c>
      <c r="T48" s="8" t="n">
        <f aca="false">IF(A48&lt;&gt;"",$H48+'v1 Frame'!N$3*COS($E48)-'v1 Frame'!O$3*SIN($E48),"")</f>
        <v>738.37607669344</v>
      </c>
      <c r="U48" s="8" t="n">
        <f aca="false">IF(A48&lt;&gt;"",$I48-'v1 Frame'!M$3*SIN($C48)+'v1 Frame'!N$3*COS($C48)*SIN($E48)+'v1 Frame'!O$3*COS($C48)*COS($E48),"")</f>
        <v>-1110.74488616683</v>
      </c>
      <c r="V48" s="8" t="n">
        <f aca="false">IF(A48&lt;&gt;"",$G48+'v1 Frame'!P$3*COS($C48)+'v1 Frame'!Q$3*SIN($C48)*SIN($E48)+'v1 Frame'!R$3*SIN($C48)*COS($E48),"")</f>
        <v>620.739782825933</v>
      </c>
      <c r="W48" s="8" t="n">
        <f aca="false">IF(A48&lt;&gt;"",$H48+'v1 Frame'!Q$3*COS($E48)-'v1 Frame'!R$3*SIN($E48),"")</f>
        <v>738.37607669344</v>
      </c>
      <c r="X48" s="8" t="n">
        <f aca="false">IF(A48&lt;&gt;"",$I48-'v1 Frame'!P$3*SIN($C48)+'v1 Frame'!Q$3*COS($C48)*SIN($E48)+'v1 Frame'!R$3*COS($C48)*COS($E48),"")</f>
        <v>-1173.47726751373</v>
      </c>
      <c r="Y48" s="8" t="n">
        <f aca="false">IF(A48&lt;&gt;"",$G48+'v1 Frame'!S$3*COS($C48)+'v1 Frame'!T$3*SIN($C48)*SIN($E48)+'v1 Frame'!U$3*SIN($C48)*COS($E48),"")</f>
        <v>653.912854663705</v>
      </c>
      <c r="Z48" s="8" t="n">
        <f aca="false">IF(A48&lt;&gt;"",$H48+'v1 Frame'!T$3*COS($E48)-'v1 Frame'!U$3*SIN($E48),"")</f>
        <v>637.688734279993</v>
      </c>
      <c r="AA48" s="8" t="n">
        <f aca="false">IF(A48&lt;&gt;"",$I48-'v1 Frame'!S$3*SIN($C48)+'v1 Frame'!T$3*COS($C48)*SIN($E48)+'v1 Frame'!U$3*COS($C48)*COS($E48),"")</f>
        <v>-1226.72103686094</v>
      </c>
      <c r="AB48" s="8" t="n">
        <f aca="false">IF(A48&lt;&gt;"",$G48+'v1 Frame'!V$3*COS($C48)+'v1 Frame'!W$3*SIN($C48)*SIN($E48)+'v1 Frame'!X$3*SIN($C48)*COS($E48),"")</f>
        <v>754.600197077152</v>
      </c>
      <c r="AC48" s="8" t="n">
        <f aca="false">IF(A48&lt;&gt;"",$H48+'v1 Frame'!W$3*COS($E48)-'v1 Frame'!X$3*SIN($E48),"")</f>
        <v>637.688734279993</v>
      </c>
      <c r="AD48" s="8" t="n">
        <f aca="false">IF(A48&lt;&gt;"",$I48-'v1 Frame'!V$3*SIN($C48)+'v1 Frame'!W$3*COS($C48)*SIN($E48)+'v1 Frame'!X$3*COS($C48)*COS($E48),"")</f>
        <v>-1163.98865551404</v>
      </c>
      <c r="AE48" s="25" t="n">
        <f aca="false">IF(A48&lt;&gt;"",$G48+'v1 Frame'!Y$3*COS($C48)+'v1 Frame'!Z$3*SIN($C48)*SIN($E48)+'v1 Frame'!AA$3*SIN($C48)*COS($E48),"")</f>
        <v>647.27630774873</v>
      </c>
      <c r="AF48" s="25" t="n">
        <f aca="false">IF(A48&lt;&gt;"",$H48+'v1 Frame'!Z$3*COS($E48)-'v1 Frame'!AA$3*SIN($E48),"")</f>
        <v>640.44013493525</v>
      </c>
      <c r="AG48" s="25" t="n">
        <f aca="false">IF(A48&lt;&gt;"",$I48-'v1 Frame'!Y$3*SIN($C48)+'v1 Frame'!Z$3*COS($C48)*SIN($E48)+'v1 Frame'!AA$3*COS($C48)*COS($E48),"")</f>
        <v>-1103.89989724993</v>
      </c>
      <c r="AH48" s="8" t="n">
        <f aca="false">IF(A48&lt;&gt;"",SQRT(SUMSQ(G48:I48)),"")</f>
        <v>1337.0430588409</v>
      </c>
      <c r="AI48" s="8" t="n">
        <f aca="false">IF(A48&lt;&gt;"",IF(AH48&lt;&gt;0,ACOS(I48/AH48),0),"")</f>
        <v>2.40452091108646</v>
      </c>
      <c r="AJ48" s="8" t="n">
        <f aca="false">IF(A48&lt;&gt;"",DEGREES(AI48),"")</f>
        <v>137.768899956206</v>
      </c>
      <c r="AK48" s="8" t="n">
        <f aca="false">IF(A48&lt;&gt;"",IF(OR(G48&lt;&gt;0,H48&lt;&gt;0),ATAN2(G48,H48),0),"")</f>
        <v>0.785398163397448</v>
      </c>
      <c r="AL48" s="8" t="n">
        <f aca="false">IF(A48&lt;&gt;"",DEGREES(AK48),"")</f>
        <v>45</v>
      </c>
      <c r="AM48" s="8" t="n">
        <f aca="false">IF(A48&lt;&gt;"",SQRT(SUMSQ(J48:L48)),"")</f>
        <v>1339.6211885191</v>
      </c>
      <c r="AN48" s="8" t="n">
        <f aca="false">IF(A48&lt;&gt;"",IF(AM48&lt;&gt;0,ACOS(L48/AM48),0),"")</f>
        <v>2.46329012722116</v>
      </c>
      <c r="AO48" s="8" t="n">
        <f aca="false">IF(A48&lt;&gt;"",DEGREES(AN48),"")</f>
        <v>141.136128006016</v>
      </c>
      <c r="AP48" s="8" t="n">
        <f aca="false">IF(A48&lt;&gt;"",IF(OR(J48&lt;&gt;0,K48&lt;&gt;0),ATAN2(J48,K48),0),"")</f>
        <v>0.857128885359111</v>
      </c>
      <c r="AQ48" s="8" t="n">
        <f aca="false">IF(A48&lt;&gt;"",DEGREES(AP48),"")</f>
        <v>49.1098676298296</v>
      </c>
      <c r="AR48" s="8" t="n">
        <f aca="false">IF(A48&lt;&gt;"",SQRT(SUMSQ(M48:O48)),"")</f>
        <v>1349.54140100117</v>
      </c>
      <c r="AS48" s="8" t="n">
        <f aca="false">IF(A48&lt;&gt;"",IF(AR48&lt;&gt;0,ACOS(O48/AR48),0),"")</f>
        <v>2.50866433003945</v>
      </c>
      <c r="AT48" s="8" t="n">
        <f aca="false">IF(A48&lt;&gt;"",DEGREES(AS48),"")</f>
        <v>143.735878326275</v>
      </c>
      <c r="AU48" s="8" t="n">
        <f aca="false">IF(A48&lt;&gt;"",IF(OR(M48&lt;&gt;0,N48&lt;&gt;0),ATAN2(M48,N48),0),"")</f>
        <v>0.760531491839923</v>
      </c>
      <c r="AV48" s="8" t="n">
        <f aca="false">IF(A48&lt;&gt;"",DEGREES(AU48),"")</f>
        <v>43.5752446692158</v>
      </c>
      <c r="AW48" s="8" t="n">
        <f aca="false">IF(A48&lt;&gt;"",SQRT(SUMSQ(P48:R48)),"")</f>
        <v>1346.98225878499</v>
      </c>
      <c r="AX48" s="8" t="n">
        <f aca="false">IF(A48&lt;&gt;"",IF(AW48&lt;&gt;0,ACOS(R48/AW48),0),"")</f>
        <v>2.44716984985359</v>
      </c>
      <c r="AY48" s="8" t="n">
        <f aca="false">IF(A48&lt;&gt;"",DEGREES(AX48),"")</f>
        <v>140.212504148274</v>
      </c>
      <c r="AZ48" s="8" t="n">
        <f aca="false">IF(A48&lt;&gt;"",IF(OR(P48&lt;&gt;0,Q48&lt;&gt;0),ATAN2(P48,Q48),0),"")</f>
        <v>0.692349342664264</v>
      </c>
      <c r="BA48" s="8" t="n">
        <f aca="false">IF(A48&lt;&gt;"",DEGREES(AZ48),"")</f>
        <v>39.6686952833191</v>
      </c>
      <c r="BB48" s="8" t="n">
        <f aca="false">IF(A48&lt;&gt;"",SQRT(SUMSQ(S48:U48)),"")</f>
        <v>1516.3807337902</v>
      </c>
      <c r="BC48" s="8" t="n">
        <f aca="false">IF(A48&lt;&gt;"",IF(BB48&lt;&gt;0,ACOS(U48/BB48),0),"")</f>
        <v>2.39277951085644</v>
      </c>
      <c r="BD48" s="8" t="n">
        <f aca="false">IF(A48&lt;&gt;"",DEGREES(BC48),"")</f>
        <v>137.096167277451</v>
      </c>
      <c r="BE48" s="8" t="n">
        <f aca="false">IF(A48&lt;&gt;"",IF(OR(S48&lt;&gt;0,T48&lt;&gt;0),ATAN2(S48,T48),0),"")</f>
        <v>0.797008077602171</v>
      </c>
      <c r="BF48" s="8" t="n">
        <f aca="false">IF(A48&lt;&gt;"",DEGREES(BE48),"")</f>
        <v>45.6651990844396</v>
      </c>
      <c r="BG48" s="8" t="n">
        <f aca="false">IF(A48&lt;&gt;"",SQRT(SUMSQ(V48:X48)),"")</f>
        <v>1519.06747907638</v>
      </c>
      <c r="BH48" s="8" t="n">
        <f aca="false">IF(A48&lt;&gt;"",IF(BG48&lt;&gt;0,ACOS(X48/BG48),0),"")</f>
        <v>2.45356257563316</v>
      </c>
      <c r="BI48" s="8" t="n">
        <f aca="false">IF(A48&lt;&gt;"",DEGREES(BH48),"")</f>
        <v>140.578780355028</v>
      </c>
      <c r="BJ48" s="8" t="n">
        <f aca="false">IF(A48&lt;&gt;"",IF(OR(V48&lt;&gt;0,W48&lt;&gt;0),ATAN2(V48,W48),0),"")</f>
        <v>0.87173653431761</v>
      </c>
      <c r="BK48" s="8" t="n">
        <f aca="false">IF(A48&lt;&gt;"",DEGREES(BJ48),"")</f>
        <v>49.9468242637603</v>
      </c>
      <c r="BL48" s="8" t="n">
        <f aca="false">IF(A48&lt;&gt;"",SQRT(SUMSQ(Y48:AA48)),"")</f>
        <v>1529.40950879718</v>
      </c>
      <c r="BM48" s="8" t="n">
        <f aca="false">IF(A48&lt;&gt;"",IF(BL48&lt;&gt;0,ACOS(AA48/BL48),0),"")</f>
        <v>2.50157968810311</v>
      </c>
      <c r="BN48" s="8" t="n">
        <f aca="false">IF(A48&lt;&gt;"",DEGREES(BM48),"")</f>
        <v>143.329958243961</v>
      </c>
      <c r="BO48" s="8" t="n">
        <f aca="false">IF(A48&lt;&gt;"",IF(OR(Y48&lt;&gt;0,Z48&lt;&gt;0),ATAN2(Y48,Z48),0),"")</f>
        <v>0.772837581793338</v>
      </c>
      <c r="BP48" s="8" t="n">
        <f aca="false">IF(A48&lt;&gt;"",DEGREES(BO48),"")</f>
        <v>44.2803316858548</v>
      </c>
      <c r="BQ48" s="8" t="n">
        <f aca="false">IF(A48&lt;&gt;"",SQRT(SUMSQ(AB48:AD48)),"")</f>
        <v>1526.7409634322</v>
      </c>
      <c r="BR48" s="8" t="n">
        <f aca="false">IF(A48&lt;&gt;"",IF(BQ48&lt;&gt;0,ACOS(AD48/BQ48),0),"")</f>
        <v>2.43781156398294</v>
      </c>
      <c r="BS48" s="8" t="n">
        <f aca="false">IF(A48&lt;&gt;"",DEGREES(BR48),"")</f>
        <v>139.676313864409</v>
      </c>
      <c r="BT48" s="8" t="n">
        <f aca="false">IF(A48&lt;&gt;"",IF(OR(AB48&lt;&gt;0,AC48&lt;&gt;0),ATAN2(AB48,AC48),0),"")</f>
        <v>0.701624003481455</v>
      </c>
      <c r="BU48" s="8" t="n">
        <f aca="false">IF(A48&lt;&gt;"",DEGREES(BT48),"")</f>
        <v>40.2000942045596</v>
      </c>
      <c r="BV48" s="8" t="n">
        <f aca="false">IF(A48&lt;&gt;"",SQRT(SUMSQ(AE48:AG48)),"")</f>
        <v>1430.98748008398</v>
      </c>
      <c r="BW48" s="8" t="n">
        <f aca="false">IF(A48&lt;&gt;"",IF(BV48&lt;&gt;0,ACOS(AG48/BV48),0),"")</f>
        <v>2.45187430476339</v>
      </c>
      <c r="BX48" s="8" t="n">
        <f aca="false">IF(A48&lt;&gt;"",DEGREES(BW48),"")</f>
        <v>140.482049559515</v>
      </c>
      <c r="BY48" s="8" t="n">
        <f aca="false">IF(A48&lt;&gt;"",IF(OR(AF48&lt;&gt;0,AG48&lt;&gt;0),ATAN2(AF48,AG48),0),"")</f>
        <v>-1.04509175247647</v>
      </c>
      <c r="BZ48" s="8" t="n">
        <f aca="false">IF(A48&lt;&gt;"",DEGREES(BY48),"")</f>
        <v>-59.8793466208326</v>
      </c>
      <c r="CA48" s="0" t="n">
        <f aca="false">IF(A48&lt;&gt;"",IF(AND(AI48&lt;Parameters!$B$11,AI48&gt;Parameters!$B$12,AN48&lt;Parameters!$B$11,AN48&gt;Parameters!$B$12,AS48&lt;Parameters!$B$11,AS48&gt;Parameters!$B$12,AX48&lt;Parameters!$B$11,AX48&gt;Parameters!$B$12,BC48&lt;Parameters!$B$11,BC48&gt;Parameters!$B$12,BM48&lt;Parameters!$B$11,BM48&gt;Parameters!$B$12,BR48&lt;Parameters!$B$11,BR48&gt;Parameters!$B$12,BW48&lt;Parameters!$B$11,BW48&gt;Parameters!$B$12),1,0),"")</f>
        <v>0</v>
      </c>
      <c r="CB48" s="0" t="n">
        <f aca="false">IF(A48&lt;&gt;"",IF(OR(AI48&lt;Parameters!$B$12,AI48&gt;Parameters!$B$11),0,1),"")</f>
        <v>0</v>
      </c>
      <c r="CC48" s="0" t="n">
        <f aca="false">IF(A48&lt;&gt;"",IF(OR(AN48&lt;Parameters!$B$12,AN48&gt;Parameters!$B$11),0,1),"")</f>
        <v>0</v>
      </c>
      <c r="CD48" s="0" t="n">
        <f aca="false">IF(A48&lt;&gt;"",IF(OR(AS48&lt;Parameters!$B$12,AS48&gt;Parameters!$B$11),0,1),"")</f>
        <v>0</v>
      </c>
      <c r="CE48" s="0" t="n">
        <f aca="false">IF(A48&lt;&gt;"",IF(OR(AX48&lt;Parameters!$B$12,AX48&gt;Parameters!$B$11),0,1),"")</f>
        <v>0</v>
      </c>
      <c r="CF48" s="0" t="n">
        <f aca="false">IF(A48&lt;&gt;"",IF(OR(BC48&lt;Parameters!$B$12,BC48&gt;Parameters!$B$11),0,1),"")</f>
        <v>0</v>
      </c>
      <c r="CG48" s="0" t="n">
        <f aca="false">IF(A48&lt;&gt;"",IF(OR(BH48&lt;Parameters!$B$12,BH48&gt;Parameters!$B$11),0,1),"")</f>
        <v>0</v>
      </c>
      <c r="CH48" s="0" t="n">
        <f aca="false">IF(A48&lt;&gt;"",IF(OR(BM48&lt;Parameters!$B$12,BM48&gt;Parameters!$B$11),0,1),"")</f>
        <v>0</v>
      </c>
      <c r="CI48" s="0" t="n">
        <f aca="false">IF(A48&lt;&gt;"",IF(OR(BR48&lt;Parameters!$B$12,BR48&gt;Parameters!$B$11),0,1),"")</f>
        <v>0</v>
      </c>
      <c r="CJ48" s="0" t="n">
        <f aca="false">IF(A48&lt;&gt;"",IF(OR(BW48&lt;Parameters!$B$12,BW48&gt;Parameters!$B$11),0,1),"")</f>
        <v>0</v>
      </c>
      <c r="CK48" s="26" t="n">
        <f aca="false">IF(A48&lt;&gt;"",SUM(CB48:CJ48)/9,"")</f>
        <v>0</v>
      </c>
      <c r="CL48" s="0" t="n">
        <f aca="false">IF(A48&lt;&gt;"",CK48*9,"")</f>
        <v>0</v>
      </c>
      <c r="CM48" s="8" t="str">
        <f aca="false">IF(A48&lt;&gt;"",TEXT(B48,CM$2)&amp;" "&amp;TEXT(A48,CM$2),"")</f>
        <v>05 05</v>
      </c>
    </row>
    <row r="49" customFormat="false" ht="15" hidden="false" customHeight="false" outlineLevel="0" collapsed="false">
      <c r="A49" s="0" t="n">
        <f aca="false">IF(OR(B48&lt;Parameters!$K$12,A48&lt;Parameters!$K$12),IF(A48&lt;Parameters!$K$12,A48+1,0),"")</f>
        <v>6</v>
      </c>
      <c r="B49" s="0" t="n">
        <f aca="false">IF(A49&lt;&gt;"",IF(A49=0,B48+1,B48),"")</f>
        <v>5</v>
      </c>
      <c r="C49" s="24" t="n">
        <f aca="false">IF(A49&lt;&gt;"",-_phi*(A49+0.5),"")</f>
        <v>-0.658496839797635</v>
      </c>
      <c r="D49" s="8" t="n">
        <f aca="false">IF(A49&lt;&gt;"",DEGREES(C49),"")</f>
        <v>-37.7290897431068</v>
      </c>
      <c r="E49" s="24" t="n">
        <f aca="false">IF(A49&lt;&gt;"",_phi*(B49+0.5),"")</f>
        <v>0.557189633674921</v>
      </c>
      <c r="F49" s="8" t="n">
        <f aca="false">IF(A49&lt;&gt;"",DEGREES(E49),"")</f>
        <v>31.9246143980134</v>
      </c>
      <c r="G49" s="8" t="n">
        <f aca="false">IF(A49&lt;&gt;"",LOOKUP(A49,h!$A$3:$A$30,h!$D$3:$D$30),"")</f>
        <v>757.776759954001</v>
      </c>
      <c r="H49" s="8" t="n">
        <f aca="false">IF(A49&lt;&gt;"",LOOKUP(B49,h!$A$3:$A$30,h!$D$3:$D$30),"")</f>
        <v>635.446355404857</v>
      </c>
      <c r="I49" s="8" t="n">
        <f aca="false">IF(A49&lt;&gt;"",_zif,"")</f>
        <v>-990</v>
      </c>
      <c r="J49" s="8" t="n">
        <f aca="false">IF(A49&lt;&gt;"",$G49+'v1 Frame'!D$3*COS($C49)+'v1 Frame'!E$3*SIN($C49)*SIN($E49)+'v1 Frame'!F$3*SIN($C49)*COS($E49),"")</f>
        <v>678.384917881252</v>
      </c>
      <c r="K49" s="8" t="n">
        <f aca="false">IF(A49&lt;&gt;"",$H49+'v1 Frame'!E$3*COS($E49)-'v1 Frame'!F$3*SIN($E49),"")</f>
        <v>635.446355404857</v>
      </c>
      <c r="L49" s="8" t="n">
        <f aca="false">IF(A49&lt;&gt;"",$I49-'v1 Frame'!D$3*SIN($C49)+'v1 Frame'!E$3*COS($C49)*SIN($E49)+'v1 Frame'!F$3*COS($C49)*COS($E49),"")</f>
        <v>-1051.42540038368</v>
      </c>
      <c r="M49" s="8" t="n">
        <f aca="false">IF(A49&lt;&gt;"",$G49+'v1 Frame'!G$3*COS($C49)+'v1 Frame'!H$3*SIN($C49)*SIN($E49)+'v1 Frame'!I$3*SIN($C49)*COS($E49),"")</f>
        <v>710.866854256722</v>
      </c>
      <c r="N49" s="8" t="n">
        <f aca="false">IF(A49&lt;&gt;"",$H49+'v1 Frame'!H$3*COS($E49)-'v1 Frame'!I$3*SIN($E49),"")</f>
        <v>550.24937336271</v>
      </c>
      <c r="O49" s="8" t="n">
        <f aca="false">IF(A49&lt;&gt;"",$I49-'v1 Frame'!G$3*SIN($C49)+'v1 Frame'!H$3*COS($C49)*SIN($E49)+'v1 Frame'!I$3*COS($C49)*COS($E49),"")</f>
        <v>-1093.40804513374</v>
      </c>
      <c r="P49" s="8" t="n">
        <f aca="false">IF(A49&lt;&gt;"",$G49+'v1 Frame'!J$3*COS($C49)+'v1 Frame'!K$3*SIN($C49)*SIN($E49)+'v1 Frame'!L$3*SIN($C49)*COS($E49),"")</f>
        <v>790.258696329472</v>
      </c>
      <c r="Q49" s="8" t="n">
        <f aca="false">IF(A49&lt;&gt;"",$H49+'v1 Frame'!K$3*COS($E49)-'v1 Frame'!L$3*SIN($E49),"")</f>
        <v>550.24937336271</v>
      </c>
      <c r="R49" s="8" t="n">
        <f aca="false">IF(A49&lt;&gt;"",$I49-'v1 Frame'!J$3*SIN($C49)+'v1 Frame'!K$3*COS($C49)*SIN($E49)+'v1 Frame'!L$3*COS($C49)*COS($E49),"")</f>
        <v>-1031.98264475006</v>
      </c>
      <c r="S49" s="8" t="n">
        <f aca="false">IF(A49&lt;&gt;"",$G49+'v1 Frame'!M$3*COS($C49)+'v1 Frame'!N$3*SIN($C49)*SIN($E49)+'v1 Frame'!O$3*SIN($C49)*COS($E49),"")</f>
        <v>855.528104350522</v>
      </c>
      <c r="T49" s="8" t="n">
        <f aca="false">IF(A49&lt;&gt;"",$H49+'v1 Frame'!N$3*COS($E49)-'v1 Frame'!O$3*SIN($E49),"")</f>
        <v>738.37607669344</v>
      </c>
      <c r="U49" s="8" t="n">
        <f aca="false">IF(A49&lt;&gt;"",$I49-'v1 Frame'!M$3*SIN($C49)+'v1 Frame'!N$3*COS($C49)*SIN($E49)+'v1 Frame'!O$3*COS($C49)*COS($E49),"")</f>
        <v>-1101.43022473929</v>
      </c>
      <c r="V49" s="8" t="n">
        <f aca="false">IF(A49&lt;&gt;"",$G49+'v1 Frame'!P$3*COS($C49)+'v1 Frame'!Q$3*SIN($C49)*SIN($E49)+'v1 Frame'!R$3*SIN($C49)*COS($E49),"")</f>
        <v>761.701381900909</v>
      </c>
      <c r="W49" s="8" t="n">
        <f aca="false">IF(A49&lt;&gt;"",$H49+'v1 Frame'!Q$3*COS($E49)-'v1 Frame'!R$3*SIN($E49),"")</f>
        <v>738.37607669344</v>
      </c>
      <c r="X49" s="8" t="n">
        <f aca="false">IF(A49&lt;&gt;"",$I49-'v1 Frame'!P$3*SIN($C49)+'v1 Frame'!Q$3*COS($C49)*SIN($E49)+'v1 Frame'!R$3*COS($C49)*COS($E49),"")</f>
        <v>-1174.02387973819</v>
      </c>
      <c r="Y49" s="8" t="n">
        <f aca="false">IF(A49&lt;&gt;"",$G49+'v1 Frame'!S$3*COS($C49)+'v1 Frame'!T$3*SIN($C49)*SIN($E49)+'v1 Frame'!U$3*SIN($C49)*COS($E49),"")</f>
        <v>800.089124890102</v>
      </c>
      <c r="Z49" s="8" t="n">
        <f aca="false">IF(A49&lt;&gt;"",$H49+'v1 Frame'!T$3*COS($E49)-'v1 Frame'!U$3*SIN($E49),"")</f>
        <v>637.688734279993</v>
      </c>
      <c r="AA49" s="8" t="n">
        <f aca="false">IF(A49&lt;&gt;"",$I49-'v1 Frame'!S$3*SIN($C49)+'v1 Frame'!T$3*COS($C49)*SIN($E49)+'v1 Frame'!U$3*COS($C49)*COS($E49),"")</f>
        <v>-1223.63973262463</v>
      </c>
      <c r="AB49" s="8" t="n">
        <f aca="false">IF(A49&lt;&gt;"",$G49+'v1 Frame'!V$3*COS($C49)+'v1 Frame'!W$3*SIN($C49)*SIN($E49)+'v1 Frame'!X$3*SIN($C49)*COS($E49),"")</f>
        <v>893.915847339715</v>
      </c>
      <c r="AC49" s="8" t="n">
        <f aca="false">IF(A49&lt;&gt;"",$H49+'v1 Frame'!W$3*COS($E49)-'v1 Frame'!X$3*SIN($E49),"")</f>
        <v>637.688734279993</v>
      </c>
      <c r="AD49" s="8" t="n">
        <f aca="false">IF(A49&lt;&gt;"",$I49-'v1 Frame'!V$3*SIN($C49)+'v1 Frame'!W$3*COS($C49)*SIN($E49)+'v1 Frame'!X$3*COS($C49)*COS($E49),"")</f>
        <v>-1151.04607762573</v>
      </c>
      <c r="AE49" s="25" t="n">
        <f aca="false">IF(A49&lt;&gt;"",$G49+'v1 Frame'!Y$3*COS($C49)+'v1 Frame'!Z$3*SIN($C49)*SIN($E49)+'v1 Frame'!AA$3*SIN($C49)*COS($E49),"")</f>
        <v>781.065210862837</v>
      </c>
      <c r="AF49" s="25" t="n">
        <f aca="false">IF(A49&lt;&gt;"",$H49+'v1 Frame'!Z$3*COS($E49)-'v1 Frame'!AA$3*SIN($E49),"")</f>
        <v>640.44013493525</v>
      </c>
      <c r="AG49" s="25" t="n">
        <f aca="false">IF(A49&lt;&gt;"",$I49-'v1 Frame'!Y$3*SIN($C49)+'v1 Frame'!Z$3*COS($C49)*SIN($E49)+'v1 Frame'!AA$3*COS($C49)*COS($E49),"")</f>
        <v>-1102.11950062442</v>
      </c>
      <c r="AH49" s="8" t="n">
        <f aca="false">IF(A49&lt;&gt;"",SQRT(SUMSQ(G49:I49)),"")</f>
        <v>1399.32758442178</v>
      </c>
      <c r="AI49" s="8" t="n">
        <f aca="false">IF(A49&lt;&gt;"",IF(AH49&lt;&gt;0,ACOS(I49/AH49),0),"")</f>
        <v>2.35672620283683</v>
      </c>
      <c r="AJ49" s="8" t="n">
        <f aca="false">IF(A49&lt;&gt;"",DEGREES(AI49),"")</f>
        <v>135.030464890443</v>
      </c>
      <c r="AK49" s="8" t="n">
        <f aca="false">IF(A49&lt;&gt;"",IF(OR(G49&lt;&gt;0,H49&lt;&gt;0),ATAN2(G49,H49),0),"")</f>
        <v>0.697818880683575</v>
      </c>
      <c r="AL49" s="8" t="n">
        <f aca="false">IF(A49&lt;&gt;"",DEGREES(AK49),"")</f>
        <v>39.982076727712</v>
      </c>
      <c r="AM49" s="8" t="n">
        <f aca="false">IF(A49&lt;&gt;"",SQRT(SUMSQ(J49:L49)),"")</f>
        <v>1403.38645425202</v>
      </c>
      <c r="AN49" s="8" t="n">
        <f aca="false">IF(A49&lt;&gt;"",IF(AM49&lt;&gt;0,ACOS(L49/AM49),0),"")</f>
        <v>2.41765864323491</v>
      </c>
      <c r="AO49" s="8" t="n">
        <f aca="false">IF(A49&lt;&gt;"",DEGREES(AN49),"")</f>
        <v>138.521636560685</v>
      </c>
      <c r="AP49" s="8" t="n">
        <f aca="false">IF(A49&lt;&gt;"",IF(OR(J49&lt;&gt;0,K49&lt;&gt;0),ATAN2(J49,K49),0),"")</f>
        <v>0.752727846103008</v>
      </c>
      <c r="AQ49" s="8" t="n">
        <f aca="false">IF(A49&lt;&gt;"",DEGREES(AP49),"")</f>
        <v>43.1281287036753</v>
      </c>
      <c r="AR49" s="8" t="n">
        <f aca="false">IF(A49&lt;&gt;"",SQRT(SUMSQ(M49:O49)),"")</f>
        <v>1415.50245868034</v>
      </c>
      <c r="AS49" s="8" t="n">
        <f aca="false">IF(A49&lt;&gt;"",IF(AR49&lt;&gt;0,ACOS(O49/AR49),0),"")</f>
        <v>2.45348981505184</v>
      </c>
      <c r="AT49" s="8" t="n">
        <f aca="false">IF(A49&lt;&gt;"",DEGREES(AS49),"")</f>
        <v>140.574611480803</v>
      </c>
      <c r="AU49" s="8" t="n">
        <f aca="false">IF(A49&lt;&gt;"",IF(OR(M49&lt;&gt;0,N49&lt;&gt;0),ATAN2(M49,N49),0),"")</f>
        <v>0.658718814815556</v>
      </c>
      <c r="AV49" s="8" t="n">
        <f aca="false">IF(A49&lt;&gt;"",DEGREES(AU49),"")</f>
        <v>37.741807974791</v>
      </c>
      <c r="AW49" s="8" t="n">
        <f aca="false">IF(A49&lt;&gt;"",SQRT(SUMSQ(P49:R49)),"")</f>
        <v>1411.47843025522</v>
      </c>
      <c r="AX49" s="8" t="n">
        <f aca="false">IF(A49&lt;&gt;"",IF(AW49&lt;&gt;0,ACOS(R49/AW49),0),"")</f>
        <v>2.39078186777862</v>
      </c>
      <c r="AY49" s="8" t="n">
        <f aca="false">IF(A49&lt;&gt;"",DEGREES(AX49),"")</f>
        <v>136.981710760119</v>
      </c>
      <c r="AZ49" s="8" t="n">
        <f aca="false">IF(A49&lt;&gt;"",IF(OR(P49&lt;&gt;0,Q49&lt;&gt;0),ATAN2(P49,Q49),0),"")</f>
        <v>0.608231813428648</v>
      </c>
      <c r="BA49" s="8" t="n">
        <f aca="false">IF(A49&lt;&gt;"",DEGREES(AZ49),"")</f>
        <v>34.84911587505</v>
      </c>
      <c r="BB49" s="8" t="n">
        <f aca="false">IF(A49&lt;&gt;"",SQRT(SUMSQ(S49:U49)),"")</f>
        <v>1578.06086952818</v>
      </c>
      <c r="BC49" s="8" t="n">
        <f aca="false">IF(A49&lt;&gt;"",IF(BB49&lt;&gt;0,ACOS(U49/BB49),0),"")</f>
        <v>2.34334730666781</v>
      </c>
      <c r="BD49" s="8" t="n">
        <f aca="false">IF(A49&lt;&gt;"",DEGREES(BC49),"")</f>
        <v>134.263910605414</v>
      </c>
      <c r="BE49" s="8" t="n">
        <f aca="false">IF(A49&lt;&gt;"",IF(OR(S49&lt;&gt;0,T49&lt;&gt;0),ATAN2(S49,T49),0),"")</f>
        <v>0.71203004726171</v>
      </c>
      <c r="BF49" s="8" t="n">
        <f aca="false">IF(A49&lt;&gt;"",DEGREES(BE49),"")</f>
        <v>40.7963165945965</v>
      </c>
      <c r="BG49" s="8" t="n">
        <f aca="false">IF(A49&lt;&gt;"",SQRT(SUMSQ(V49:X49)),"")</f>
        <v>1582.31485363011</v>
      </c>
      <c r="BH49" s="8" t="n">
        <f aca="false">IF(A49&lt;&gt;"",IF(BG49&lt;&gt;0,ACOS(X49/BG49),0),"")</f>
        <v>2.40679441372034</v>
      </c>
      <c r="BI49" s="8" t="n">
        <f aca="false">IF(A49&lt;&gt;"",DEGREES(BH49),"")</f>
        <v>137.899162061839</v>
      </c>
      <c r="BJ49" s="8" t="n">
        <f aca="false">IF(A49&lt;&gt;"",IF(OR(V49&lt;&gt;0,W49&lt;&gt;0),ATAN2(V49,W49),0),"")</f>
        <v>0.76985001589851</v>
      </c>
      <c r="BK49" s="8" t="n">
        <f aca="false">IF(A49&lt;&gt;"",DEGREES(BJ49),"")</f>
        <v>44.109156769064</v>
      </c>
      <c r="BL49" s="8" t="n">
        <f aca="false">IF(A49&lt;&gt;"",SQRT(SUMSQ(Y49:AA49)),"")</f>
        <v>1595.0184089385</v>
      </c>
      <c r="BM49" s="8" t="n">
        <f aca="false">IF(A49&lt;&gt;"",IF(BL49&lt;&gt;0,ACOS(AA49/BL49),0),"")</f>
        <v>2.44520353827854</v>
      </c>
      <c r="BN49" s="8" t="n">
        <f aca="false">IF(A49&lt;&gt;"",DEGREES(BM49),"")</f>
        <v>140.099842793816</v>
      </c>
      <c r="BO49" s="8" t="n">
        <f aca="false">IF(A49&lt;&gt;"",IF(OR(Y49&lt;&gt;0,Z49&lt;&gt;0),ATAN2(Y49,Z49),0),"")</f>
        <v>0.672922525138318</v>
      </c>
      <c r="BP49" s="8" t="n">
        <f aca="false">IF(A49&lt;&gt;"",DEGREES(BO49),"")</f>
        <v>38.5556206297117</v>
      </c>
      <c r="BQ49" s="8" t="n">
        <f aca="false">IF(A49&lt;&gt;"",SQRT(SUMSQ(AB49:AD49)),"")</f>
        <v>1590.79839601701</v>
      </c>
      <c r="BR49" s="8" t="n">
        <f aca="false">IF(A49&lt;&gt;"",IF(BQ49&lt;&gt;0,ACOS(AD49/BQ49),0),"")</f>
        <v>2.37974954425833</v>
      </c>
      <c r="BS49" s="8" t="n">
        <f aca="false">IF(A49&lt;&gt;"",DEGREES(BR49),"")</f>
        <v>136.349605184183</v>
      </c>
      <c r="BT49" s="8" t="n">
        <f aca="false">IF(A49&lt;&gt;"",IF(OR(AB49&lt;&gt;0,AC49&lt;&gt;0),ATAN2(AB49,AC49),0),"")</f>
        <v>0.619639896245574</v>
      </c>
      <c r="BU49" s="8" t="n">
        <f aca="false">IF(A49&lt;&gt;"",DEGREES(BT49),"")</f>
        <v>35.5027508727956</v>
      </c>
      <c r="BV49" s="8" t="n">
        <f aca="false">IF(A49&lt;&gt;"",SQRT(SUMSQ(AE49:AG49)),"")</f>
        <v>1494.95612768827</v>
      </c>
      <c r="BW49" s="8" t="n">
        <f aca="false">IF(A49&lt;&gt;"",IF(BV49&lt;&gt;0,ACOS(AG49/BV49),0),"")</f>
        <v>2.39975072120144</v>
      </c>
      <c r="BX49" s="8" t="n">
        <f aca="false">IF(A49&lt;&gt;"",DEGREES(BW49),"")</f>
        <v>137.495588208318</v>
      </c>
      <c r="BY49" s="8" t="n">
        <f aca="false">IF(A49&lt;&gt;"",IF(OR(AF49&lt;&gt;0,AG49&lt;&gt;0),ATAN2(AF49,AG49),0),"")</f>
        <v>-1.04439084145137</v>
      </c>
      <c r="BZ49" s="8" t="n">
        <f aca="false">IF(A49&lt;&gt;"",DEGREES(BY49),"")</f>
        <v>-59.8391873772804</v>
      </c>
      <c r="CA49" s="0" t="n">
        <f aca="false">IF(A49&lt;&gt;"",IF(AND(AI49&lt;Parameters!$B$11,AI49&gt;Parameters!$B$12,AN49&lt;Parameters!$B$11,AN49&gt;Parameters!$B$12,AS49&lt;Parameters!$B$11,AS49&gt;Parameters!$B$12,AX49&lt;Parameters!$B$11,AX49&gt;Parameters!$B$12,BC49&lt;Parameters!$B$11,BC49&gt;Parameters!$B$12,BM49&lt;Parameters!$B$11,BM49&gt;Parameters!$B$12,BR49&lt;Parameters!$B$11,BR49&gt;Parameters!$B$12,BW49&lt;Parameters!$B$11,BW49&gt;Parameters!$B$12),1,0),"")</f>
        <v>0</v>
      </c>
      <c r="CB49" s="0" t="n">
        <f aca="false">IF(A49&lt;&gt;"",IF(OR(AI49&lt;Parameters!$B$12,AI49&gt;Parameters!$B$11),0,1),"")</f>
        <v>0</v>
      </c>
      <c r="CC49" s="0" t="n">
        <f aca="false">IF(A49&lt;&gt;"",IF(OR(AN49&lt;Parameters!$B$12,AN49&gt;Parameters!$B$11),0,1),"")</f>
        <v>0</v>
      </c>
      <c r="CD49" s="0" t="n">
        <f aca="false">IF(A49&lt;&gt;"",IF(OR(AS49&lt;Parameters!$B$12,AS49&gt;Parameters!$B$11),0,1),"")</f>
        <v>0</v>
      </c>
      <c r="CE49" s="0" t="n">
        <f aca="false">IF(A49&lt;&gt;"",IF(OR(AX49&lt;Parameters!$B$12,AX49&gt;Parameters!$B$11),0,1),"")</f>
        <v>0</v>
      </c>
      <c r="CF49" s="0" t="n">
        <f aca="false">IF(A49&lt;&gt;"",IF(OR(BC49&lt;Parameters!$B$12,BC49&gt;Parameters!$B$11),0,1),"")</f>
        <v>0</v>
      </c>
      <c r="CG49" s="0" t="n">
        <f aca="false">IF(A49&lt;&gt;"",IF(OR(BH49&lt;Parameters!$B$12,BH49&gt;Parameters!$B$11),0,1),"")</f>
        <v>0</v>
      </c>
      <c r="CH49" s="0" t="n">
        <f aca="false">IF(A49&lt;&gt;"",IF(OR(BM49&lt;Parameters!$B$12,BM49&gt;Parameters!$B$11),0,1),"")</f>
        <v>0</v>
      </c>
      <c r="CI49" s="0" t="n">
        <f aca="false">IF(A49&lt;&gt;"",IF(OR(BR49&lt;Parameters!$B$12,BR49&gt;Parameters!$B$11),0,1),"")</f>
        <v>0</v>
      </c>
      <c r="CJ49" s="0" t="n">
        <f aca="false">IF(A49&lt;&gt;"",IF(OR(BW49&lt;Parameters!$B$12,BW49&gt;Parameters!$B$11),0,1),"")</f>
        <v>0</v>
      </c>
      <c r="CK49" s="26" t="n">
        <f aca="false">IF(A49&lt;&gt;"",SUM(CB49:CJ49)/9,"")</f>
        <v>0</v>
      </c>
      <c r="CL49" s="0" t="n">
        <f aca="false">IF(A49&lt;&gt;"",CK49*9,"")</f>
        <v>0</v>
      </c>
      <c r="CM49" s="8" t="str">
        <f aca="false">IF(A49&lt;&gt;"",TEXT(B49,CM$2)&amp;" "&amp;TEXT(A49,CM$2),"")</f>
        <v>05 06</v>
      </c>
    </row>
    <row r="50" customFormat="false" ht="15" hidden="false" customHeight="false" outlineLevel="0" collapsed="false">
      <c r="A50" s="0" t="n">
        <f aca="false">IF(OR(B49&lt;Parameters!$K$12,A49&lt;Parameters!$K$12),IF(A49&lt;Parameters!$K$12,A49+1,0),"")</f>
        <v>7</v>
      </c>
      <c r="B50" s="0" t="n">
        <f aca="false">IF(A50&lt;&gt;"",IF(A50=0,B49+1,B49),"")</f>
        <v>5</v>
      </c>
      <c r="C50" s="24" t="n">
        <f aca="false">IF(A50&lt;&gt;"",-_phi*(A50+0.5),"")</f>
        <v>-0.759804045920348</v>
      </c>
      <c r="D50" s="8" t="n">
        <f aca="false">IF(A50&lt;&gt;"",DEGREES(C50),"")</f>
        <v>-43.5335650882001</v>
      </c>
      <c r="E50" s="24" t="n">
        <f aca="false">IF(A50&lt;&gt;"",_phi*(B50+0.5),"")</f>
        <v>0.557189633674921</v>
      </c>
      <c r="F50" s="8" t="n">
        <f aca="false">IF(A50&lt;&gt;"",DEGREES(E50),"")</f>
        <v>31.9246143980134</v>
      </c>
      <c r="G50" s="8" t="n">
        <f aca="false">IF(A50&lt;&gt;"",LOOKUP(A50,h!$A$3:$A$30,h!$D$3:$D$30),"")</f>
        <v>889.898462902733</v>
      </c>
      <c r="H50" s="8" t="n">
        <f aca="false">IF(A50&lt;&gt;"",LOOKUP(B50,h!$A$3:$A$30,h!$D$3:$D$30),"")</f>
        <v>635.446355404857</v>
      </c>
      <c r="I50" s="8" t="n">
        <f aca="false">IF(A50&lt;&gt;"",_zif,"")</f>
        <v>-990</v>
      </c>
      <c r="J50" s="8" t="n">
        <f aca="false">IF(A50&lt;&gt;"",$G50+'v1 Frame'!D$3*COS($C50)+'v1 Frame'!E$3*SIN($C50)*SIN($E50)+'v1 Frame'!F$3*SIN($C50)*COS($E50),"")</f>
        <v>817.125874545928</v>
      </c>
      <c r="K50" s="8" t="n">
        <f aca="false">IF(A50&lt;&gt;"",$H50+'v1 Frame'!E$3*COS($E50)-'v1 Frame'!F$3*SIN($E50),"")</f>
        <v>635.446355404857</v>
      </c>
      <c r="L50" s="8" t="n">
        <f aca="false">IF(A50&lt;&gt;"",$I50-'v1 Frame'!D$3*SIN($C50)+'v1 Frame'!E$3*COS($C50)*SIN($E50)+'v1 Frame'!F$3*COS($C50)*COS($E50),"")</f>
        <v>-1059.13967590213</v>
      </c>
      <c r="M50" s="8" t="n">
        <f aca="false">IF(A50&lt;&gt;"",$G50+'v1 Frame'!G$3*COS($C50)+'v1 Frame'!H$3*SIN($C50)*SIN($E50)+'v1 Frame'!I$3*SIN($C50)*COS($E50),"")</f>
        <v>853.687143005647</v>
      </c>
      <c r="N50" s="8" t="n">
        <f aca="false">IF(A50&lt;&gt;"",$H50+'v1 Frame'!H$3*COS($E50)-'v1 Frame'!I$3*SIN($E50),"")</f>
        <v>550.24937336271</v>
      </c>
      <c r="O50" s="8" t="n">
        <f aca="false">IF(A50&lt;&gt;"",$I50-'v1 Frame'!G$3*SIN($C50)+'v1 Frame'!H$3*COS($C50)*SIN($E50)+'v1 Frame'!I$3*COS($C50)*COS($E50),"")</f>
        <v>-1097.62203938888</v>
      </c>
      <c r="P50" s="8" t="n">
        <f aca="false">IF(A50&lt;&gt;"",$G50+'v1 Frame'!J$3*COS($C50)+'v1 Frame'!K$3*SIN($C50)*SIN($E50)+'v1 Frame'!L$3*SIN($C50)*COS($E50),"")</f>
        <v>926.459731362452</v>
      </c>
      <c r="Q50" s="8" t="n">
        <f aca="false">IF(A50&lt;&gt;"",$H50+'v1 Frame'!K$3*COS($E50)-'v1 Frame'!L$3*SIN($E50),"")</f>
        <v>550.24937336271</v>
      </c>
      <c r="R50" s="8" t="n">
        <f aca="false">IF(A50&lt;&gt;"",$I50-'v1 Frame'!J$3*SIN($C50)+'v1 Frame'!K$3*COS($C50)*SIN($E50)+'v1 Frame'!L$3*COS($C50)*COS($E50),"")</f>
        <v>-1028.48236348675</v>
      </c>
      <c r="S50" s="8" t="n">
        <f aca="false">IF(A50&lt;&gt;"",$G50+'v1 Frame'!M$3*COS($C50)+'v1 Frame'!N$3*SIN($C50)*SIN($E50)+'v1 Frame'!O$3*SIN($C50)*COS($E50),"")</f>
        <v>998.418002887054</v>
      </c>
      <c r="T50" s="8" t="n">
        <f aca="false">IF(A50&lt;&gt;"",$H50+'v1 Frame'!N$3*COS($E50)-'v1 Frame'!O$3*SIN($E50),"")</f>
        <v>738.37607669344</v>
      </c>
      <c r="U50" s="8" t="n">
        <f aca="false">IF(A50&lt;&gt;"",$I50-'v1 Frame'!M$3*SIN($C50)+'v1 Frame'!N$3*COS($C50)*SIN($E50)+'v1 Frame'!O$3*COS($C50)*COS($E50),"")</f>
        <v>-1090.97291596447</v>
      </c>
      <c r="V50" s="8" t="n">
        <f aca="false">IF(A50&lt;&gt;"",$G50+'v1 Frame'!P$3*COS($C50)+'v1 Frame'!Q$3*SIN($C50)*SIN($E50)+'v1 Frame'!R$3*SIN($C50)*COS($E50),"")</f>
        <v>912.414034829011</v>
      </c>
      <c r="W50" s="8" t="n">
        <f aca="false">IF(A50&lt;&gt;"",$H50+'v1 Frame'!Q$3*COS($E50)-'v1 Frame'!R$3*SIN($E50),"")</f>
        <v>738.37607669344</v>
      </c>
      <c r="X50" s="8" t="n">
        <f aca="false">IF(A50&lt;&gt;"",$I50-'v1 Frame'!P$3*SIN($C50)+'v1 Frame'!Q$3*COS($C50)*SIN($E50)+'v1 Frame'!R$3*COS($C50)*COS($E50),"")</f>
        <v>-1172.68344203062</v>
      </c>
      <c r="Y50" s="8" t="n">
        <f aca="false">IF(A50&lt;&gt;"",$G50+'v1 Frame'!S$3*COS($C50)+'v1 Frame'!T$3*SIN($C50)*SIN($E50)+'v1 Frame'!U$3*SIN($C50)*COS($E50),"")</f>
        <v>955.622806645043</v>
      </c>
      <c r="Z50" s="8" t="n">
        <f aca="false">IF(A50&lt;&gt;"",$H50+'v1 Frame'!T$3*COS($E50)-'v1 Frame'!U$3*SIN($E50),"")</f>
        <v>637.688734279993</v>
      </c>
      <c r="AA50" s="8" t="n">
        <f aca="false">IF(A50&lt;&gt;"",$I50-'v1 Frame'!S$3*SIN($C50)+'v1 Frame'!T$3*COS($C50)*SIN($E50)+'v1 Frame'!U$3*COS($C50)*COS($E50),"")</f>
        <v>-1218.1625988786</v>
      </c>
      <c r="AB50" s="8" t="n">
        <f aca="false">IF(A50&lt;&gt;"",$G50+'v1 Frame'!V$3*COS($C50)+'v1 Frame'!W$3*SIN($C50)*SIN($E50)+'v1 Frame'!X$3*SIN($C50)*COS($E50),"")</f>
        <v>1041.62677470309</v>
      </c>
      <c r="AC50" s="8" t="n">
        <f aca="false">IF(A50&lt;&gt;"",$H50+'v1 Frame'!W$3*COS($E50)-'v1 Frame'!X$3*SIN($E50),"")</f>
        <v>637.688734279993</v>
      </c>
      <c r="AD50" s="8" t="n">
        <f aca="false">IF(A50&lt;&gt;"",$I50-'v1 Frame'!V$3*SIN($C50)+'v1 Frame'!W$3*COS($C50)*SIN($E50)+'v1 Frame'!X$3*COS($C50)*COS($E50),"")</f>
        <v>-1136.45207281245</v>
      </c>
      <c r="AE50" s="25" t="n">
        <f aca="false">IF(A50&lt;&gt;"",$G50+'v1 Frame'!Y$3*COS($C50)+'v1 Frame'!Z$3*SIN($C50)*SIN($E50)+'v1 Frame'!AA$3*SIN($C50)*COS($E50),"")</f>
        <v>924.406603860119</v>
      </c>
      <c r="AF50" s="25" t="n">
        <f aca="false">IF(A50&lt;&gt;"",$H50+'v1 Frame'!Z$3*COS($E50)-'v1 Frame'!AA$3*SIN($E50),"")</f>
        <v>640.44013493525</v>
      </c>
      <c r="AG50" s="25" t="n">
        <f aca="false">IF(A50&lt;&gt;"",$I50-'v1 Frame'!Y$3*SIN($C50)+'v1 Frame'!Z$3*COS($C50)*SIN($E50)+'v1 Frame'!AA$3*COS($C50)*COS($E50),"")</f>
        <v>-1099.18938855799</v>
      </c>
      <c r="AH50" s="8" t="n">
        <f aca="false">IF(A50&lt;&gt;"",SQRT(SUMSQ(G50:I50)),"")</f>
        <v>1475.06316640135</v>
      </c>
      <c r="AI50" s="8" t="n">
        <f aca="false">IF(A50&lt;&gt;"",IF(AH50&lt;&gt;0,ACOS(I50/AH50),0),"")</f>
        <v>2.30656569561738</v>
      </c>
      <c r="AJ50" s="8" t="n">
        <f aca="false">IF(A50&lt;&gt;"",DEGREES(AI50),"")</f>
        <v>132.156479528533</v>
      </c>
      <c r="AK50" s="8" t="n">
        <f aca="false">IF(A50&lt;&gt;"",IF(OR(G50&lt;&gt;0,H50&lt;&gt;0),ATAN2(G50,H50),0),"")</f>
        <v>0.620104073383678</v>
      </c>
      <c r="AL50" s="8" t="n">
        <f aca="false">IF(A50&lt;&gt;"",DEGREES(AK50),"")</f>
        <v>35.5293462637555</v>
      </c>
      <c r="AM50" s="8" t="n">
        <f aca="false">IF(A50&lt;&gt;"",SQRT(SUMSQ(J50:L50)),"")</f>
        <v>1480.96712270051</v>
      </c>
      <c r="AN50" s="8" t="n">
        <f aca="false">IF(A50&lt;&gt;"",IF(AM50&lt;&gt;0,ACOS(L50/AM50),0),"")</f>
        <v>2.36766016512224</v>
      </c>
      <c r="AO50" s="8" t="n">
        <f aca="false">IF(A50&lt;&gt;"",DEGREES(AN50),"")</f>
        <v>135.656934782752</v>
      </c>
      <c r="AP50" s="8" t="n">
        <f aca="false">IF(A50&lt;&gt;"",IF(OR(J50&lt;&gt;0,K50&lt;&gt;0),ATAN2(J50,K50),0),"")</f>
        <v>0.660969969025435</v>
      </c>
      <c r="AQ50" s="8" t="n">
        <f aca="false">IF(A50&lt;&gt;"",DEGREES(AP50),"")</f>
        <v>37.8707896100502</v>
      </c>
      <c r="AR50" s="8" t="n">
        <f aca="false">IF(A50&lt;&gt;"",SQRT(SUMSQ(M50:O50)),"")</f>
        <v>1495.43647553863</v>
      </c>
      <c r="AS50" s="8" t="n">
        <f aca="false">IF(A50&lt;&gt;"",IF(AR50&lt;&gt;0,ACOS(O50/AR50),0),"")</f>
        <v>2.3949615065429</v>
      </c>
      <c r="AT50" s="8" t="n">
        <f aca="false">IF(A50&lt;&gt;"",DEGREES(AS50),"")</f>
        <v>137.221186421202</v>
      </c>
      <c r="AU50" s="8" t="n">
        <f aca="false">IF(A50&lt;&gt;"",IF(OR(M50&lt;&gt;0,N50&lt;&gt;0),ATAN2(M50,N50),0),"")</f>
        <v>0.572538798645885</v>
      </c>
      <c r="AV50" s="8" t="n">
        <f aca="false">IF(A50&lt;&gt;"",DEGREES(AU50),"")</f>
        <v>32.8040567698997</v>
      </c>
      <c r="AW50" s="8" t="n">
        <f aca="false">IF(A50&lt;&gt;"",SQRT(SUMSQ(P50:R50)),"")</f>
        <v>1489.58986930146</v>
      </c>
      <c r="AX50" s="8" t="n">
        <f aca="false">IF(A50&lt;&gt;"",IF(AW50&lt;&gt;0,ACOS(R50/AW50),0),"")</f>
        <v>2.33290266987406</v>
      </c>
      <c r="AY50" s="8" t="n">
        <f aca="false">IF(A50&lt;&gt;"",DEGREES(AX50),"")</f>
        <v>133.665476998585</v>
      </c>
      <c r="AZ50" s="8" t="n">
        <f aca="false">IF(A50&lt;&gt;"",IF(OR(P50&lt;&gt;0,Q50&lt;&gt;0),ATAN2(P50,Q50),0),"")</f>
        <v>0.535942032526644</v>
      </c>
      <c r="BA50" s="8" t="n">
        <f aca="false">IF(A50&lt;&gt;"",DEGREES(AZ50),"")</f>
        <v>30.7072165274398</v>
      </c>
      <c r="BB50" s="8" t="n">
        <f aca="false">IF(A50&lt;&gt;"",SQRT(SUMSQ(S50:U50)),"")</f>
        <v>1652.95482167245</v>
      </c>
      <c r="BC50" s="8" t="n">
        <f aca="false">IF(A50&lt;&gt;"",IF(BB50&lt;&gt;0,ACOS(U50/BB50),0),"")</f>
        <v>2.29163339471547</v>
      </c>
      <c r="BD50" s="8" t="n">
        <f aca="false">IF(A50&lt;&gt;"",DEGREES(BC50),"")</f>
        <v>131.300921708434</v>
      </c>
      <c r="BE50" s="8" t="n">
        <f aca="false">IF(A50&lt;&gt;"",IF(OR(S50&lt;&gt;0,T50&lt;&gt;0),ATAN2(S50,T50),0),"")</f>
        <v>0.636776931652885</v>
      </c>
      <c r="BF50" s="8" t="n">
        <f aca="false">IF(A50&lt;&gt;"",DEGREES(BE50),"")</f>
        <v>36.4846306750008</v>
      </c>
      <c r="BG50" s="8" t="n">
        <f aca="false">IF(A50&lt;&gt;"",SQRT(SUMSQ(V50:X50)),"")</f>
        <v>1659.18204450233</v>
      </c>
      <c r="BH50" s="8" t="n">
        <f aca="false">IF(A50&lt;&gt;"",IF(BG50&lt;&gt;0,ACOS(X50/BG50),0),"")</f>
        <v>2.35573821492654</v>
      </c>
      <c r="BI50" s="8" t="n">
        <f aca="false">IF(A50&lt;&gt;"",DEGREES(BH50),"")</f>
        <v>134.973857352973</v>
      </c>
      <c r="BJ50" s="8" t="n">
        <f aca="false">IF(A50&lt;&gt;"",IF(OR(V50&lt;&gt;0,W50&lt;&gt;0),ATAN2(V50,W50),0),"")</f>
        <v>0.680359115525392</v>
      </c>
      <c r="BK50" s="8" t="n">
        <f aca="false">IF(A50&lt;&gt;"",DEGREES(BJ50),"")</f>
        <v>38.9817058728586</v>
      </c>
      <c r="BL50" s="8" t="n">
        <f aca="false">IF(A50&lt;&gt;"",SQRT(SUMSQ(Y50:AA50)),"")</f>
        <v>1674.44975670052</v>
      </c>
      <c r="BM50" s="8" t="n">
        <f aca="false">IF(A50&lt;&gt;"",IF(BL50&lt;&gt;0,ACOS(AA50/BL50),0),"")</f>
        <v>2.38546780906921</v>
      </c>
      <c r="BN50" s="8" t="n">
        <f aca="false">IF(A50&lt;&gt;"",DEGREES(BM50),"")</f>
        <v>136.677237623985</v>
      </c>
      <c r="BO50" s="8" t="n">
        <f aca="false">IF(A50&lt;&gt;"",IF(OR(Y50&lt;&gt;0,Z50&lt;&gt;0),ATAN2(Y50,Z50),0),"")</f>
        <v>0.588442121017479</v>
      </c>
      <c r="BP50" s="8" t="n">
        <f aca="false">IF(A50&lt;&gt;"",DEGREES(BO50),"")</f>
        <v>33.715250022028</v>
      </c>
      <c r="BQ50" s="8" t="n">
        <f aca="false">IF(A50&lt;&gt;"",SQRT(SUMSQ(AB50:AD50)),"")</f>
        <v>1668.27952496148</v>
      </c>
      <c r="BR50" s="8" t="n">
        <f aca="false">IF(A50&lt;&gt;"",IF(BQ50&lt;&gt;0,ACOS(AD50/BQ50),0),"")</f>
        <v>2.32021326534398</v>
      </c>
      <c r="BS50" s="8" t="n">
        <f aca="false">IF(A50&lt;&gt;"",DEGREES(BR50),"")</f>
        <v>132.938427674477</v>
      </c>
      <c r="BT50" s="8" t="n">
        <f aca="false">IF(A50&lt;&gt;"",IF(OR(AB50&lt;&gt;0,AC50&lt;&gt;0),ATAN2(AB50,AC50),0),"")</f>
        <v>0.549345195183146</v>
      </c>
      <c r="BU50" s="8" t="n">
        <f aca="false">IF(A50&lt;&gt;"",DEGREES(BT50),"")</f>
        <v>31.4751611797847</v>
      </c>
      <c r="BV50" s="8" t="n">
        <f aca="false">IF(A50&lt;&gt;"",SQRT(SUMSQ(AE50:AG50)),"")</f>
        <v>1572.54839277351</v>
      </c>
      <c r="BW50" s="8" t="n">
        <f aca="false">IF(A50&lt;&gt;"",IF(BV50&lt;&gt;0,ACOS(AG50/BV50),0),"")</f>
        <v>2.3447749947047</v>
      </c>
      <c r="BX50" s="8" t="n">
        <f aca="false">IF(A50&lt;&gt;"",DEGREES(BW50),"")</f>
        <v>134.34571110439</v>
      </c>
      <c r="BY50" s="8" t="n">
        <f aca="false">IF(A50&lt;&gt;"",IF(OR(AF50&lt;&gt;0,AG50&lt;&gt;0),ATAN2(AF50,AG50),0),"")</f>
        <v>-1.04323361485582</v>
      </c>
      <c r="BZ50" s="8" t="n">
        <f aca="false">IF(A50&lt;&gt;"",DEGREES(BY50),"")</f>
        <v>-59.7728831774148</v>
      </c>
      <c r="CA50" s="0" t="n">
        <f aca="false">IF(A50&lt;&gt;"",IF(AND(AI50&lt;Parameters!$B$11,AI50&gt;Parameters!$B$12,AN50&lt;Parameters!$B$11,AN50&gt;Parameters!$B$12,AS50&lt;Parameters!$B$11,AS50&gt;Parameters!$B$12,AX50&lt;Parameters!$B$11,AX50&gt;Parameters!$B$12,BC50&lt;Parameters!$B$11,BC50&gt;Parameters!$B$12,BM50&lt;Parameters!$B$11,BM50&gt;Parameters!$B$12,BR50&lt;Parameters!$B$11,BR50&gt;Parameters!$B$12,BW50&lt;Parameters!$B$11,BW50&gt;Parameters!$B$12),1,0),"")</f>
        <v>0</v>
      </c>
      <c r="CB50" s="0" t="n">
        <f aca="false">IF(A50&lt;&gt;"",IF(OR(AI50&lt;Parameters!$B$12,AI50&gt;Parameters!$B$11),0,1),"")</f>
        <v>0</v>
      </c>
      <c r="CC50" s="0" t="n">
        <f aca="false">IF(A50&lt;&gt;"",IF(OR(AN50&lt;Parameters!$B$12,AN50&gt;Parameters!$B$11),0,1),"")</f>
        <v>0</v>
      </c>
      <c r="CD50" s="0" t="n">
        <f aca="false">IF(A50&lt;&gt;"",IF(OR(AS50&lt;Parameters!$B$12,AS50&gt;Parameters!$B$11),0,1),"")</f>
        <v>0</v>
      </c>
      <c r="CE50" s="0" t="n">
        <f aca="false">IF(A50&lt;&gt;"",IF(OR(AX50&lt;Parameters!$B$12,AX50&gt;Parameters!$B$11),0,1),"")</f>
        <v>0</v>
      </c>
      <c r="CF50" s="0" t="n">
        <f aca="false">IF(A50&lt;&gt;"",IF(OR(BC50&lt;Parameters!$B$12,BC50&gt;Parameters!$B$11),0,1),"")</f>
        <v>0</v>
      </c>
      <c r="CG50" s="0" t="n">
        <f aca="false">IF(A50&lt;&gt;"",IF(OR(BH50&lt;Parameters!$B$12,BH50&gt;Parameters!$B$11),0,1),"")</f>
        <v>0</v>
      </c>
      <c r="CH50" s="0" t="n">
        <f aca="false">IF(A50&lt;&gt;"",IF(OR(BM50&lt;Parameters!$B$12,BM50&gt;Parameters!$B$11),0,1),"")</f>
        <v>0</v>
      </c>
      <c r="CI50" s="0" t="n">
        <f aca="false">IF(A50&lt;&gt;"",IF(OR(BR50&lt;Parameters!$B$12,BR50&gt;Parameters!$B$11),0,1),"")</f>
        <v>0</v>
      </c>
      <c r="CJ50" s="0" t="n">
        <f aca="false">IF(A50&lt;&gt;"",IF(OR(BW50&lt;Parameters!$B$12,BW50&gt;Parameters!$B$11),0,1),"")</f>
        <v>0</v>
      </c>
      <c r="CK50" s="26" t="n">
        <f aca="false">IF(A50&lt;&gt;"",SUM(CB50:CJ50)/9,"")</f>
        <v>0</v>
      </c>
      <c r="CL50" s="0" t="n">
        <f aca="false">IF(A50&lt;&gt;"",CK50*9,"")</f>
        <v>0</v>
      </c>
      <c r="CM50" s="8" t="str">
        <f aca="false">IF(A50&lt;&gt;"",TEXT(B50,CM$2)&amp;" "&amp;TEXT(A50,CM$2),"")</f>
        <v>05 07</v>
      </c>
    </row>
    <row r="51" customFormat="false" ht="15" hidden="false" customHeight="false" outlineLevel="0" collapsed="false">
      <c r="A51" s="0" t="n">
        <f aca="false">IF(OR(B50&lt;Parameters!$K$12,A50&lt;Parameters!$K$12),IF(A50&lt;Parameters!$K$12,A50+1,0),"")</f>
        <v>0</v>
      </c>
      <c r="B51" s="0" t="n">
        <f aca="false">IF(A51&lt;&gt;"",IF(A51=0,B50+1,B50),"")</f>
        <v>6</v>
      </c>
      <c r="C51" s="24" t="n">
        <f aca="false">IF(A51&lt;&gt;"",-_phi*(A51+0.5),"")</f>
        <v>-0.0506536030613565</v>
      </c>
      <c r="D51" s="8" t="n">
        <f aca="false">IF(A51&lt;&gt;"",DEGREES(C51),"")</f>
        <v>-2.90223767254667</v>
      </c>
      <c r="E51" s="24" t="n">
        <f aca="false">IF(A51&lt;&gt;"",_phi*(B51+0.5),"")</f>
        <v>0.658496839797635</v>
      </c>
      <c r="F51" s="8" t="n">
        <f aca="false">IF(A51&lt;&gt;"",DEGREES(E51),"")</f>
        <v>37.7290897431068</v>
      </c>
      <c r="G51" s="8" t="n">
        <f aca="false">IF(A51&lt;&gt;"",LOOKUP(A51,h!$A$3:$A$30,h!$D$3:$D$30),"")</f>
        <v>100.484049699429</v>
      </c>
      <c r="H51" s="8" t="n">
        <f aca="false">IF(A51&lt;&gt;"",LOOKUP(B51,h!$A$3:$A$30,h!$D$3:$D$30),"")</f>
        <v>757.776759954001</v>
      </c>
      <c r="I51" s="8" t="n">
        <f aca="false">IF(A51&lt;&gt;"",_zif,"")</f>
        <v>-990</v>
      </c>
      <c r="J51" s="8" t="n">
        <f aca="false">IF(A51&lt;&gt;"",$G51+'v1 Frame'!D$3*COS($C51)+'v1 Frame'!E$3*SIN($C51)*SIN($E51)+'v1 Frame'!F$3*SIN($C51)*COS($E51),"")</f>
        <v>0.232799042056271</v>
      </c>
      <c r="K51" s="8" t="n">
        <f aca="false">IF(A51&lt;&gt;"",$H51+'v1 Frame'!E$3*COS($E51)-'v1 Frame'!F$3*SIN($E51),"")</f>
        <v>757.776759954001</v>
      </c>
      <c r="L51" s="8" t="n">
        <f aca="false">IF(A51&lt;&gt;"",$I51-'v1 Frame'!D$3*SIN($C51)+'v1 Frame'!E$3*COS($C51)*SIN($E51)+'v1 Frame'!F$3*COS($C51)*COS($E51),"")</f>
        <v>-995.08243461666</v>
      </c>
      <c r="M51" s="8" t="n">
        <f aca="false">IF(A51&lt;&gt;"",$G51+'v1 Frame'!G$3*COS($C51)+'v1 Frame'!H$3*SIN($C51)*SIN($E51)+'v1 Frame'!I$3*SIN($C51)*COS($E51),"")</f>
        <v>3.34288652215423</v>
      </c>
      <c r="N51" s="8" t="n">
        <f aca="false">IF(A51&lt;&gt;"",$H51+'v1 Frame'!H$3*COS($E51)-'v1 Frame'!I$3*SIN($E51),"")</f>
        <v>678.384917881252</v>
      </c>
      <c r="O51" s="8" t="n">
        <f aca="false">IF(A51&lt;&gt;"",$I51-'v1 Frame'!G$3*SIN($C51)+'v1 Frame'!H$3*COS($C51)*SIN($E51)+'v1 Frame'!I$3*COS($C51)*COS($E51),"")</f>
        <v>-1056.42904958572</v>
      </c>
      <c r="P51" s="8" t="n">
        <f aca="false">IF(A51&lt;&gt;"",$G51+'v1 Frame'!J$3*COS($C51)+'v1 Frame'!K$3*SIN($C51)*SIN($E51)+'v1 Frame'!L$3*SIN($C51)*COS($E51),"")</f>
        <v>103.594137179527</v>
      </c>
      <c r="Q51" s="8" t="n">
        <f aca="false">IF(A51&lt;&gt;"",$H51+'v1 Frame'!K$3*COS($E51)-'v1 Frame'!L$3*SIN($E51),"")</f>
        <v>678.384917881252</v>
      </c>
      <c r="R51" s="8" t="n">
        <f aca="false">IF(A51&lt;&gt;"",$I51-'v1 Frame'!J$3*SIN($C51)+'v1 Frame'!K$3*COS($C51)*SIN($E51)+'v1 Frame'!L$3*COS($C51)*COS($E51),"")</f>
        <v>-1051.34661496906</v>
      </c>
      <c r="S51" s="8" t="n">
        <f aca="false">IF(A51&lt;&gt;"",$G51+'v1 Frame'!M$3*COS($C51)+'v1 Frame'!N$3*SIN($C51)*SIN($E51)+'v1 Frame'!O$3*SIN($C51)*COS($E51),"")</f>
        <v>116.523247492833</v>
      </c>
      <c r="T51" s="8" t="n">
        <f aca="false">IF(A51&lt;&gt;"",$H51+'v1 Frame'!N$3*COS($E51)-'v1 Frame'!O$3*SIN($E51),"")</f>
        <v>875.141361619448</v>
      </c>
      <c r="U51" s="8" t="n">
        <f aca="false">IF(A51&lt;&gt;"",$I51-'v1 Frame'!M$3*SIN($C51)+'v1 Frame'!N$3*COS($C51)*SIN($E51)+'v1 Frame'!O$3*COS($C51)*COS($E51),"")</f>
        <v>-1126.14272750087</v>
      </c>
      <c r="V51" s="8" t="n">
        <f aca="false">IF(A51&lt;&gt;"",$G51+'v1 Frame'!P$3*COS($C51)+'v1 Frame'!Q$3*SIN($C51)*SIN($E51)+'v1 Frame'!R$3*SIN($C51)*COS($E51),"")</f>
        <v>-1.95550328406272</v>
      </c>
      <c r="W51" s="8" t="n">
        <f aca="false">IF(A51&lt;&gt;"",$H51+'v1 Frame'!Q$3*COS($E51)-'v1 Frame'!R$3*SIN($E51),"")</f>
        <v>875.141361619448</v>
      </c>
      <c r="X51" s="8" t="n">
        <f aca="false">IF(A51&lt;&gt;"",$I51-'v1 Frame'!P$3*SIN($C51)+'v1 Frame'!Q$3*COS($C51)*SIN($E51)+'v1 Frame'!R$3*COS($C51)*COS($E51),"")</f>
        <v>-1132.14924113875</v>
      </c>
      <c r="Y51" s="8" t="n">
        <f aca="false">IF(A51&lt;&gt;"",$G51+'v1 Frame'!S$3*COS($C51)+'v1 Frame'!T$3*SIN($C51)*SIN($E51)+'v1 Frame'!U$3*SIN($C51)*COS($E51),"")</f>
        <v>1.72005464696216</v>
      </c>
      <c r="Z51" s="8" t="n">
        <f aca="false">IF(A51&lt;&gt;"",$H51+'v1 Frame'!T$3*COS($E51)-'v1 Frame'!U$3*SIN($E51),"")</f>
        <v>781.314639169834</v>
      </c>
      <c r="AA51" s="8" t="n">
        <f aca="false">IF(A51&lt;&gt;"",$I51-'v1 Frame'!S$3*SIN($C51)+'v1 Frame'!T$3*COS($C51)*SIN($E51)+'v1 Frame'!U$3*COS($C51)*COS($E51),"")</f>
        <v>-1204.64978610218</v>
      </c>
      <c r="AB51" s="8" t="n">
        <f aca="false">IF(A51&lt;&gt;"",$G51+'v1 Frame'!V$3*COS($C51)+'v1 Frame'!W$3*SIN($C51)*SIN($E51)+'v1 Frame'!X$3*SIN($C51)*COS($E51),"")</f>
        <v>120.198805423858</v>
      </c>
      <c r="AC51" s="8" t="n">
        <f aca="false">IF(A51&lt;&gt;"",$H51+'v1 Frame'!W$3*COS($E51)-'v1 Frame'!X$3*SIN($E51),"")</f>
        <v>781.314639169834</v>
      </c>
      <c r="AD51" s="8" t="n">
        <f aca="false">IF(A51&lt;&gt;"",$I51-'v1 Frame'!V$3*SIN($C51)+'v1 Frame'!W$3*COS($C51)*SIN($E51)+'v1 Frame'!X$3*COS($C51)*COS($E51),"")</f>
        <v>-1198.64327246431</v>
      </c>
      <c r="AE51" s="25" t="n">
        <f aca="false">IF(A51&lt;&gt;"",$G51+'v1 Frame'!Y$3*COS($C51)+'v1 Frame'!Z$3*SIN($C51)*SIN($E51)+'v1 Frame'!AA$3*SIN($C51)*COS($E51),"")</f>
        <v>55.5175595903446</v>
      </c>
      <c r="AF51" s="25" t="n">
        <f aca="false">IF(A51&lt;&gt;"",$H51+'v1 Frame'!Z$3*COS($E51)-'v1 Frame'!AA$3*SIN($E51),"")</f>
        <v>773.154419656134</v>
      </c>
      <c r="AG51" s="25" t="n">
        <f aca="false">IF(A51&lt;&gt;"",$I51-'v1 Frame'!Y$3*SIN($C51)+'v1 Frame'!Z$3*COS($C51)*SIN($E51)+'v1 Frame'!AA$3*COS($C51)*COS($E51),"")</f>
        <v>-1094.30539079719</v>
      </c>
      <c r="AH51" s="8" t="n">
        <f aca="false">IF(A51&lt;&gt;"",SQRT(SUMSQ(G51:I51)),"")</f>
        <v>1250.76882842929</v>
      </c>
      <c r="AI51" s="8" t="n">
        <f aca="false">IF(A51&lt;&gt;"",IF(AH51&lt;&gt;0,ACOS(I51/AH51),0),"")</f>
        <v>2.48407729953802</v>
      </c>
      <c r="AJ51" s="8" t="n">
        <f aca="false">IF(A51&lt;&gt;"",DEGREES(AI51),"")</f>
        <v>142.327145247783</v>
      </c>
      <c r="AK51" s="8" t="n">
        <f aca="false">IF(A51&lt;&gt;"",IF(OR(G51&lt;&gt;0,H51&lt;&gt;0),ATAN2(G51,H51),0),"")</f>
        <v>1.43896168987992</v>
      </c>
      <c r="AL51" s="8" t="n">
        <f aca="false">IF(A51&lt;&gt;"",DEGREES(AK51),"")</f>
        <v>82.4464317111325</v>
      </c>
      <c r="AM51" s="8" t="n">
        <f aca="false">IF(A51&lt;&gt;"",SQRT(SUMSQ(J51:L51)),"")</f>
        <v>1250.76565503071</v>
      </c>
      <c r="AN51" s="8" t="n">
        <f aca="false">IF(A51&lt;&gt;"",IF(AM51&lt;&gt;0,ACOS(L51/AM51),0),"")</f>
        <v>2.49075839012562</v>
      </c>
      <c r="AO51" s="8" t="n">
        <f aca="false">IF(A51&lt;&gt;"",DEGREES(AN51),"")</f>
        <v>142.709943540998</v>
      </c>
      <c r="AP51" s="8" t="n">
        <f aca="false">IF(A51&lt;&gt;"",IF(OR(J51&lt;&gt;0,K51&lt;&gt;0),ATAN2(J51,K51),0),"")</f>
        <v>1.57048911357982</v>
      </c>
      <c r="AQ51" s="8" t="n">
        <f aca="false">IF(A51&lt;&gt;"",DEGREES(AP51),"")</f>
        <v>89.9823979793657</v>
      </c>
      <c r="AR51" s="8" t="n">
        <f aca="false">IF(A51&lt;&gt;"",SQRT(SUMSQ(M51:O51)),"")</f>
        <v>1255.49177954602</v>
      </c>
      <c r="AS51" s="8" t="n">
        <f aca="false">IF(A51&lt;&gt;"",IF(AR51&lt;&gt;0,ACOS(O51/AR51),0),"")</f>
        <v>2.57075084334677</v>
      </c>
      <c r="AT51" s="8" t="n">
        <f aca="false">IF(A51&lt;&gt;"",DEGREES(AS51),"")</f>
        <v>147.293173503467</v>
      </c>
      <c r="AU51" s="8" t="n">
        <f aca="false">IF(A51&lt;&gt;"",IF(OR(M51&lt;&gt;0,N51&lt;&gt;0),ATAN2(M51,N51),0),"")</f>
        <v>1.56586865317376</v>
      </c>
      <c r="AV51" s="8" t="n">
        <f aca="false">IF(A51&lt;&gt;"",DEGREES(AU51),"")</f>
        <v>89.7176650986907</v>
      </c>
      <c r="AW51" s="8" t="n">
        <f aca="false">IF(A51&lt;&gt;"",SQRT(SUMSQ(P51:R51)),"")</f>
        <v>1255.49494099882</v>
      </c>
      <c r="AX51" s="8" t="n">
        <f aca="false">IF(A51&lt;&gt;"",IF(AW51&lt;&gt;0,ACOS(R51/AW51),0),"")</f>
        <v>2.56329824563883</v>
      </c>
      <c r="AY51" s="8" t="n">
        <f aca="false">IF(A51&lt;&gt;"",DEGREES(AX51),"")</f>
        <v>146.866171108393</v>
      </c>
      <c r="AZ51" s="8" t="n">
        <f aca="false">IF(A51&lt;&gt;"",IF(OR(P51&lt;&gt;0,Q51&lt;&gt;0),ATAN2(P51,Q51),0),"")</f>
        <v>1.41925998691686</v>
      </c>
      <c r="BA51" s="8" t="n">
        <f aca="false">IF(A51&lt;&gt;"",DEGREES(AZ51),"")</f>
        <v>81.3176072821286</v>
      </c>
      <c r="BB51" s="8" t="n">
        <f aca="false">IF(A51&lt;&gt;"",SQRT(SUMSQ(S51:U51)),"")</f>
        <v>1430.9603463152</v>
      </c>
      <c r="BC51" s="8" t="n">
        <f aca="false">IF(A51&lt;&gt;"",IF(BB51&lt;&gt;0,ACOS(U51/BB51),0),"")</f>
        <v>2.47670139672405</v>
      </c>
      <c r="BD51" s="8" t="n">
        <f aca="false">IF(A51&lt;&gt;"",DEGREES(BC51),"")</f>
        <v>141.904537146444</v>
      </c>
      <c r="BE51" s="8" t="n">
        <f aca="false">IF(A51&lt;&gt;"",IF(OR(S51&lt;&gt;0,T51&lt;&gt;0),ATAN2(S51,T51),0),"")</f>
        <v>1.4384269786606</v>
      </c>
      <c r="BF51" s="8" t="n">
        <f aca="false">IF(A51&lt;&gt;"",DEGREES(BE51),"")</f>
        <v>82.4157950150072</v>
      </c>
      <c r="BG51" s="8" t="n">
        <f aca="false">IF(A51&lt;&gt;"",SQRT(SUMSQ(V51:X51)),"")</f>
        <v>1430.95706819641</v>
      </c>
      <c r="BH51" s="8" t="n">
        <f aca="false">IF(A51&lt;&gt;"",IF(BG51&lt;&gt;0,ACOS(X51/BG51),0),"")</f>
        <v>2.48353762972119</v>
      </c>
      <c r="BI51" s="8" t="n">
        <f aca="false">IF(A51&lt;&gt;"",DEGREES(BH51),"")</f>
        <v>142.296224444949</v>
      </c>
      <c r="BJ51" s="8" t="n">
        <f aca="false">IF(A51&lt;&gt;"",IF(OR(V51&lt;&gt;0,W51&lt;&gt;0),ATAN2(V51,W51),0),"")</f>
        <v>1.57303082297486</v>
      </c>
      <c r="BK51" s="8" t="n">
        <f aca="false">IF(A51&lt;&gt;"",DEGREES(BJ51),"")</f>
        <v>90.1280272004502</v>
      </c>
      <c r="BL51" s="8" t="n">
        <f aca="false">IF(A51&lt;&gt;"",SQRT(SUMSQ(Y51:AA51)),"")</f>
        <v>1435.84004371138</v>
      </c>
      <c r="BM51" s="8" t="n">
        <f aca="false">IF(A51&lt;&gt;"",IF(BL51&lt;&gt;0,ACOS(AA51/BL51),0),"")</f>
        <v>2.56621353366102</v>
      </c>
      <c r="BN51" s="8" t="n">
        <f aca="false">IF(A51&lt;&gt;"",DEGREES(BM51),"")</f>
        <v>147.033204808129</v>
      </c>
      <c r="BO51" s="8" t="n">
        <f aca="false">IF(A51&lt;&gt;"",IF(OR(Y51&lt;&gt;0,Z51&lt;&gt;0),ATAN2(Y51,Z51),0),"")</f>
        <v>1.56859484255031</v>
      </c>
      <c r="BP51" s="8" t="n">
        <f aca="false">IF(A51&lt;&gt;"",DEGREES(BO51),"")</f>
        <v>89.8738642441209</v>
      </c>
      <c r="BQ51" s="8" t="n">
        <f aca="false">IF(A51&lt;&gt;"",SQRT(SUMSQ(AB51:AD51)),"")</f>
        <v>1435.84331068204</v>
      </c>
      <c r="BR51" s="8" t="n">
        <f aca="false">IF(A51&lt;&gt;"",IF(BQ51&lt;&gt;0,ACOS(AD51/BQ51),0),"")</f>
        <v>2.55856735608674</v>
      </c>
      <c r="BS51" s="8" t="n">
        <f aca="false">IF(A51&lt;&gt;"",DEGREES(BR51),"")</f>
        <v>146.595111103716</v>
      </c>
      <c r="BT51" s="8" t="n">
        <f aca="false">IF(A51&lt;&gt;"",IF(OR(AB51&lt;&gt;0,AC51&lt;&gt;0),ATAN2(AB51,AC51),0),"")</f>
        <v>1.41815130788572</v>
      </c>
      <c r="BU51" s="8" t="n">
        <f aca="false">IF(A51&lt;&gt;"",DEGREES(BT51),"")</f>
        <v>81.2540846528094</v>
      </c>
      <c r="BV51" s="8" t="n">
        <f aca="false">IF(A51&lt;&gt;"",SQRT(SUMSQ(AE51:AG51)),"")</f>
        <v>1341.02730933582</v>
      </c>
      <c r="BW51" s="8" t="n">
        <f aca="false">IF(A51&lt;&gt;"",IF(BV51&lt;&gt;0,ACOS(AG51/BV51),0),"")</f>
        <v>2.5252883324453</v>
      </c>
      <c r="BX51" s="8" t="n">
        <f aca="false">IF(A51&lt;&gt;"",DEGREES(BW51),"")</f>
        <v>144.688363502745</v>
      </c>
      <c r="BY51" s="8" t="n">
        <f aca="false">IF(A51&lt;&gt;"",IF(OR(AF51&lt;&gt;0,AG51&lt;&gt;0),ATAN2(AF51,AG51),0),"")</f>
        <v>-0.955704393678095</v>
      </c>
      <c r="BZ51" s="8" t="n">
        <f aca="false">IF(A51&lt;&gt;"",DEGREES(BY51),"")</f>
        <v>-54.7578282198641</v>
      </c>
      <c r="CA51" s="0" t="n">
        <f aca="false">IF(A51&lt;&gt;"",IF(AND(AI51&lt;Parameters!$B$11,AI51&gt;Parameters!$B$12,AN51&lt;Parameters!$B$11,AN51&gt;Parameters!$B$12,AS51&lt;Parameters!$B$11,AS51&gt;Parameters!$B$12,AX51&lt;Parameters!$B$11,AX51&gt;Parameters!$B$12,BC51&lt;Parameters!$B$11,BC51&gt;Parameters!$B$12,BM51&lt;Parameters!$B$11,BM51&gt;Parameters!$B$12,BR51&lt;Parameters!$B$11,BR51&gt;Parameters!$B$12,BW51&lt;Parameters!$B$11,BW51&gt;Parameters!$B$12),1,0),"")</f>
        <v>0</v>
      </c>
      <c r="CB51" s="0" t="n">
        <f aca="false">IF(A51&lt;&gt;"",IF(OR(AI51&lt;Parameters!$B$12,AI51&gt;Parameters!$B$11),0,1),"")</f>
        <v>0</v>
      </c>
      <c r="CC51" s="0" t="n">
        <f aca="false">IF(A51&lt;&gt;"",IF(OR(AN51&lt;Parameters!$B$12,AN51&gt;Parameters!$B$11),0,1),"")</f>
        <v>0</v>
      </c>
      <c r="CD51" s="0" t="n">
        <f aca="false">IF(A51&lt;&gt;"",IF(OR(AS51&lt;Parameters!$B$12,AS51&gt;Parameters!$B$11),0,1),"")</f>
        <v>1</v>
      </c>
      <c r="CE51" s="0" t="n">
        <f aca="false">IF(A51&lt;&gt;"",IF(OR(AX51&lt;Parameters!$B$12,AX51&gt;Parameters!$B$11),0,1),"")</f>
        <v>1</v>
      </c>
      <c r="CF51" s="0" t="n">
        <f aca="false">IF(A51&lt;&gt;"",IF(OR(BC51&lt;Parameters!$B$12,BC51&gt;Parameters!$B$11),0,1),"")</f>
        <v>0</v>
      </c>
      <c r="CG51" s="0" t="n">
        <f aca="false">IF(A51&lt;&gt;"",IF(OR(BH51&lt;Parameters!$B$12,BH51&gt;Parameters!$B$11),0,1),"")</f>
        <v>0</v>
      </c>
      <c r="CH51" s="0" t="n">
        <f aca="false">IF(A51&lt;&gt;"",IF(OR(BM51&lt;Parameters!$B$12,BM51&gt;Parameters!$B$11),0,1),"")</f>
        <v>1</v>
      </c>
      <c r="CI51" s="0" t="n">
        <f aca="false">IF(A51&lt;&gt;"",IF(OR(BR51&lt;Parameters!$B$12,BR51&gt;Parameters!$B$11),0,1),"")</f>
        <v>1</v>
      </c>
      <c r="CJ51" s="0" t="n">
        <f aca="false">IF(A51&lt;&gt;"",IF(OR(BW51&lt;Parameters!$B$12,BW51&gt;Parameters!$B$11),0,1),"")</f>
        <v>0</v>
      </c>
      <c r="CK51" s="26" t="n">
        <f aca="false">IF(A51&lt;&gt;"",SUM(CB51:CJ51)/9,"")</f>
        <v>0.444444444444444</v>
      </c>
      <c r="CL51" s="0" t="n">
        <f aca="false">IF(A51&lt;&gt;"",CK51*9,"")</f>
        <v>4</v>
      </c>
      <c r="CM51" s="8" t="str">
        <f aca="false">IF(A51&lt;&gt;"",TEXT(B51,CM$2)&amp;" "&amp;TEXT(A51,CM$2),"")</f>
        <v>06 00</v>
      </c>
    </row>
    <row r="52" customFormat="false" ht="15" hidden="false" customHeight="false" outlineLevel="0" collapsed="false">
      <c r="A52" s="0" t="n">
        <f aca="false">IF(OR(B51&lt;Parameters!$K$12,A51&lt;Parameters!$K$12),IF(A51&lt;Parameters!$K$12,A51+1,0),"")</f>
        <v>1</v>
      </c>
      <c r="B52" s="0" t="n">
        <f aca="false">IF(A52&lt;&gt;"",IF(A52=0,B51+1,B51),"")</f>
        <v>6</v>
      </c>
      <c r="C52" s="24" t="n">
        <f aca="false">IF(A52&lt;&gt;"",-_phi*(A52+0.5),"")</f>
        <v>-0.15196080918407</v>
      </c>
      <c r="D52" s="8" t="n">
        <f aca="false">IF(A52&lt;&gt;"",DEGREES(C52),"")</f>
        <v>-8.70671301764002</v>
      </c>
      <c r="E52" s="24" t="n">
        <f aca="false">IF(A52&lt;&gt;"",_phi*(B52+0.5),"")</f>
        <v>0.658496839797635</v>
      </c>
      <c r="F52" s="8" t="n">
        <f aca="false">IF(A52&lt;&gt;"",DEGREES(E52),"")</f>
        <v>37.7290897431068</v>
      </c>
      <c r="G52" s="8" t="n">
        <f aca="false">IF(A52&lt;&gt;"",LOOKUP(A52,h!$A$3:$A$30,h!$D$3:$D$30),"")</f>
        <v>201.809738342108</v>
      </c>
      <c r="H52" s="8" t="n">
        <f aca="false">IF(A52&lt;&gt;"",LOOKUP(B52,h!$A$3:$A$30,h!$D$3:$D$30),"")</f>
        <v>757.776759954001</v>
      </c>
      <c r="I52" s="8" t="n">
        <f aca="false">IF(A52&lt;&gt;"",_zif,"")</f>
        <v>-990</v>
      </c>
      <c r="J52" s="8" t="n">
        <f aca="false">IF(A52&lt;&gt;"",$G52+'v1 Frame'!D$3*COS($C52)+'v1 Frame'!E$3*SIN($C52)*SIN($E52)+'v1 Frame'!F$3*SIN($C52)*COS($E52),"")</f>
        <v>102.586501636015</v>
      </c>
      <c r="K52" s="8" t="n">
        <f aca="false">IF(A52&lt;&gt;"",$H52+'v1 Frame'!E$3*COS($E52)-'v1 Frame'!F$3*SIN($E52),"")</f>
        <v>757.776759954001</v>
      </c>
      <c r="L52" s="8" t="n">
        <f aca="false">IF(A52&lt;&gt;"",$I52-'v1 Frame'!D$3*SIN($C52)+'v1 Frame'!E$3*COS($C52)*SIN($E52)+'v1 Frame'!F$3*COS($C52)*COS($E52),"")</f>
        <v>-1005.19518665784</v>
      </c>
      <c r="M52" s="8" t="n">
        <f aca="false">IF(A52&lt;&gt;"",$G52+'v1 Frame'!G$3*COS($C52)+'v1 Frame'!H$3*SIN($C52)*SIN($E52)+'v1 Frame'!I$3*SIN($C52)*COS($E52),"")</f>
        <v>111.884872071987</v>
      </c>
      <c r="N52" s="8" t="n">
        <f aca="false">IF(A52&lt;&gt;"",$H52+'v1 Frame'!H$3*COS($E52)-'v1 Frame'!I$3*SIN($E52),"")</f>
        <v>678.384917881252</v>
      </c>
      <c r="O52" s="8" t="n">
        <f aca="false">IF(A52&lt;&gt;"",$I52-'v1 Frame'!G$3*SIN($C52)+'v1 Frame'!H$3*COS($C52)*SIN($E52)+'v1 Frame'!I$3*COS($C52)*COS($E52),"")</f>
        <v>-1065.91273041194</v>
      </c>
      <c r="P52" s="8" t="n">
        <f aca="false">IF(A52&lt;&gt;"",$G52+'v1 Frame'!J$3*COS($C52)+'v1 Frame'!K$3*SIN($C52)*SIN($E52)+'v1 Frame'!L$3*SIN($C52)*COS($E52),"")</f>
        <v>211.10810877808</v>
      </c>
      <c r="Q52" s="8" t="n">
        <f aca="false">IF(A52&lt;&gt;"",$H52+'v1 Frame'!K$3*COS($E52)-'v1 Frame'!L$3*SIN($E52),"")</f>
        <v>678.384917881252</v>
      </c>
      <c r="R52" s="8" t="n">
        <f aca="false">IF(A52&lt;&gt;"",$I52-'v1 Frame'!J$3*SIN($C52)+'v1 Frame'!K$3*COS($C52)*SIN($E52)+'v1 Frame'!L$3*COS($C52)*COS($E52),"")</f>
        <v>-1050.7175437541</v>
      </c>
      <c r="S52" s="8" t="n">
        <f aca="false">IF(A52&lt;&gt;"",$G52+'v1 Frame'!M$3*COS($C52)+'v1 Frame'!N$3*SIN($C52)*SIN($E52)+'v1 Frame'!O$3*SIN($C52)*COS($E52),"")</f>
        <v>231.535359648673</v>
      </c>
      <c r="T52" s="8" t="n">
        <f aca="false">IF(A52&lt;&gt;"",$H52+'v1 Frame'!N$3*COS($E52)-'v1 Frame'!O$3*SIN($E52),"")</f>
        <v>875.141361619448</v>
      </c>
      <c r="U52" s="8" t="n">
        <f aca="false">IF(A52&lt;&gt;"",$I52-'v1 Frame'!M$3*SIN($C52)+'v1 Frame'!N$3*COS($C52)*SIN($E52)+'v1 Frame'!O$3*COS($C52)*COS($E52),"")</f>
        <v>-1123.82258985378</v>
      </c>
      <c r="V52" s="8" t="n">
        <f aca="false">IF(A52&lt;&gt;"",$G52+'v1 Frame'!P$3*COS($C52)+'v1 Frame'!Q$3*SIN($C52)*SIN($E52)+'v1 Frame'!R$3*SIN($C52)*COS($E52),"")</f>
        <v>114.271534450563</v>
      </c>
      <c r="W52" s="8" t="n">
        <f aca="false">IF(A52&lt;&gt;"",$H52+'v1 Frame'!Q$3*COS($E52)-'v1 Frame'!R$3*SIN($E52),"")</f>
        <v>875.141361619448</v>
      </c>
      <c r="X52" s="8" t="n">
        <f aca="false">IF(A52&lt;&gt;"",$I52-'v1 Frame'!P$3*SIN($C52)+'v1 Frame'!Q$3*COS($C52)*SIN($E52)+'v1 Frame'!R$3*COS($C52)*COS($E52),"")</f>
        <v>-1141.78053772214</v>
      </c>
      <c r="Y52" s="8" t="n">
        <f aca="false">IF(A52&lt;&gt;"",$G52+'v1 Frame'!S$3*COS($C52)+'v1 Frame'!T$3*SIN($C52)*SIN($E52)+'v1 Frame'!U$3*SIN($C52)*COS($E52),"")</f>
        <v>125.260517693076</v>
      </c>
      <c r="Z52" s="8" t="n">
        <f aca="false">IF(A52&lt;&gt;"",$H52+'v1 Frame'!T$3*COS($E52)-'v1 Frame'!U$3*SIN($E52),"")</f>
        <v>781.314639169834</v>
      </c>
      <c r="AA52" s="8" t="n">
        <f aca="false">IF(A52&lt;&gt;"",$I52-'v1 Frame'!S$3*SIN($C52)+'v1 Frame'!T$3*COS($C52)*SIN($E52)+'v1 Frame'!U$3*COS($C52)*COS($E52),"")</f>
        <v>-1213.53763488607</v>
      </c>
      <c r="AB52" s="8" t="n">
        <f aca="false">IF(A52&lt;&gt;"",$G52+'v1 Frame'!V$3*COS($C52)+'v1 Frame'!W$3*SIN($C52)*SIN($E52)+'v1 Frame'!X$3*SIN($C52)*COS($E52),"")</f>
        <v>242.524342891186</v>
      </c>
      <c r="AC52" s="8" t="n">
        <f aca="false">IF(A52&lt;&gt;"",$H52+'v1 Frame'!W$3*COS($E52)-'v1 Frame'!X$3*SIN($E52),"")</f>
        <v>781.314639169834</v>
      </c>
      <c r="AD52" s="8" t="n">
        <f aca="false">IF(A52&lt;&gt;"",$I52-'v1 Frame'!V$3*SIN($C52)+'v1 Frame'!W$3*COS($C52)*SIN($E52)+'v1 Frame'!X$3*COS($C52)*COS($E52),"")</f>
        <v>-1195.57968701771</v>
      </c>
      <c r="AE52" s="25" t="n">
        <f aca="false">IF(A52&lt;&gt;"",$G52+'v1 Frame'!Y$3*COS($C52)+'v1 Frame'!Z$3*SIN($C52)*SIN($E52)+'v1 Frame'!AA$3*SIN($C52)*COS($E52),"")</f>
        <v>167.622621938961</v>
      </c>
      <c r="AF52" s="25" t="n">
        <f aca="false">IF(A52&lt;&gt;"",$H52+'v1 Frame'!Z$3*COS($E52)-'v1 Frame'!AA$3*SIN($E52),"")</f>
        <v>773.154419656134</v>
      </c>
      <c r="AG52" s="25" t="n">
        <f aca="false">IF(A52&lt;&gt;"",$I52-'v1 Frame'!Y$3*SIN($C52)+'v1 Frame'!Z$3*COS($C52)*SIN($E52)+'v1 Frame'!AA$3*COS($C52)*COS($E52),"")</f>
        <v>-1098.31823878795</v>
      </c>
      <c r="AH52" s="8" t="n">
        <f aca="false">IF(A52&lt;&gt;"",SQRT(SUMSQ(G52:I52)),"")</f>
        <v>1262.95399299266</v>
      </c>
      <c r="AI52" s="8" t="n">
        <f aca="false">IF(A52&lt;&gt;"",IF(AH52&lt;&gt;0,ACOS(I52/AH52),0),"")</f>
        <v>2.47168101671929</v>
      </c>
      <c r="AJ52" s="8" t="n">
        <f aca="false">IF(A52&lt;&gt;"",DEGREES(AI52),"")</f>
        <v>141.61689056062</v>
      </c>
      <c r="AK52" s="8" t="n">
        <f aca="false">IF(A52&lt;&gt;"",IF(OR(G52&lt;&gt;0,H52&lt;&gt;0),ATAN2(G52,H52),0),"")</f>
        <v>1.31051930059874</v>
      </c>
      <c r="AL52" s="8" t="n">
        <f aca="false">IF(A52&lt;&gt;"",DEGREES(AK52),"")</f>
        <v>75.087224894744</v>
      </c>
      <c r="AM52" s="8" t="n">
        <f aca="false">IF(A52&lt;&gt;"",SQRT(SUMSQ(J52:L52)),"")</f>
        <v>1262.99919696111</v>
      </c>
      <c r="AN52" s="8" t="n">
        <f aca="false">IF(A52&lt;&gt;"",IF(AM52&lt;&gt;0,ACOS(L52/AM52),0),"")</f>
        <v>2.4912551715601</v>
      </c>
      <c r="AO52" s="8" t="n">
        <f aca="false">IF(A52&lt;&gt;"",DEGREES(AN52),"")</f>
        <v>142.738407020533</v>
      </c>
      <c r="AP52" s="8" t="n">
        <f aca="false">IF(A52&lt;&gt;"",IF(OR(J52&lt;&gt;0,K52&lt;&gt;0),ATAN2(J52,K52),0),"")</f>
        <v>1.43623612477059</v>
      </c>
      <c r="AQ52" s="8" t="n">
        <f aca="false">IF(A52&lt;&gt;"",DEGREES(AP52),"")</f>
        <v>82.2902683335796</v>
      </c>
      <c r="AR52" s="8" t="n">
        <f aca="false">IF(A52&lt;&gt;"",SQRT(SUMSQ(M52:O52)),"")</f>
        <v>1268.42196065094</v>
      </c>
      <c r="AS52" s="8" t="n">
        <f aca="false">IF(A52&lt;&gt;"",IF(AR52&lt;&gt;0,ACOS(O52/AR52),0),"")</f>
        <v>2.56871669185642</v>
      </c>
      <c r="AT52" s="8" t="n">
        <f aca="false">IF(A52&lt;&gt;"",DEGREES(AS52),"")</f>
        <v>147.17662520818</v>
      </c>
      <c r="AU52" s="8" t="n">
        <f aca="false">IF(A52&lt;&gt;"",IF(OR(M52&lt;&gt;0,N52&lt;&gt;0),ATAN2(M52,N52),0),"")</f>
        <v>1.40733950730374</v>
      </c>
      <c r="AV52" s="8" t="n">
        <f aca="false">IF(A52&lt;&gt;"",DEGREES(AU52),"")</f>
        <v>80.6346141105251</v>
      </c>
      <c r="AW52" s="8" t="n">
        <f aca="false">IF(A52&lt;&gt;"",SQRT(SUMSQ(P52:R52)),"")</f>
        <v>1268.37694994558</v>
      </c>
      <c r="AX52" s="8" t="n">
        <f aca="false">IF(A52&lt;&gt;"",IF(AW52&lt;&gt;0,ACOS(R52/AW52),0),"")</f>
        <v>2.54703316926536</v>
      </c>
      <c r="AY52" s="8" t="n">
        <f aca="false">IF(A52&lt;&gt;"",DEGREES(AX52),"")</f>
        <v>145.934250878735</v>
      </c>
      <c r="AZ52" s="8" t="n">
        <f aca="false">IF(A52&lt;&gt;"",IF(OR(P52&lt;&gt;0,Q52&lt;&gt;0),ATAN2(P52,Q52),0),"")</f>
        <v>1.26910333085611</v>
      </c>
      <c r="BA52" s="8" t="n">
        <f aca="false">IF(A52&lt;&gt;"",DEGREES(AZ52),"")</f>
        <v>72.7142646240498</v>
      </c>
      <c r="BB52" s="8" t="n">
        <f aca="false">IF(A52&lt;&gt;"",SQRT(SUMSQ(S52:U52)),"")</f>
        <v>1443.0724995822</v>
      </c>
      <c r="BC52" s="8" t="n">
        <f aca="false">IF(A52&lt;&gt;"",IF(BB52&lt;&gt;0,ACOS(U52/BB52),0),"")</f>
        <v>2.46350012215609</v>
      </c>
      <c r="BD52" s="8" t="n">
        <f aca="false">IF(A52&lt;&gt;"",DEGREES(BC52),"")</f>
        <v>141.148159829507</v>
      </c>
      <c r="BE52" s="8" t="n">
        <f aca="false">IF(A52&lt;&gt;"",IF(OR(S52&lt;&gt;0,T52&lt;&gt;0),ATAN2(S52,T52),0),"")</f>
        <v>1.31215326781889</v>
      </c>
      <c r="BF52" s="8" t="n">
        <f aca="false">IF(A52&lt;&gt;"",DEGREES(BE52),"")</f>
        <v>75.1808443203217</v>
      </c>
      <c r="BG52" s="8" t="n">
        <f aca="false">IF(A52&lt;&gt;"",SQRT(SUMSQ(V52:X52)),"")</f>
        <v>1443.11925450528</v>
      </c>
      <c r="BH52" s="8" t="n">
        <f aca="false">IF(A52&lt;&gt;"",IF(BG52&lt;&gt;0,ACOS(X52/BG52),0),"")</f>
        <v>2.48354757638322</v>
      </c>
      <c r="BI52" s="8" t="n">
        <f aca="false">IF(A52&lt;&gt;"",DEGREES(BH52),"")</f>
        <v>142.296794346703</v>
      </c>
      <c r="BJ52" s="8" t="n">
        <f aca="false">IF(A52&lt;&gt;"",IF(OR(V52&lt;&gt;0,W52&lt;&gt;0),ATAN2(V52,W52),0),"")</f>
        <v>1.4409559752478</v>
      </c>
      <c r="BK52" s="8" t="n">
        <f aca="false">IF(A52&lt;&gt;"",DEGREES(BJ52),"")</f>
        <v>82.5606958458564</v>
      </c>
      <c r="BL52" s="8" t="n">
        <f aca="false">IF(A52&lt;&gt;"",SQRT(SUMSQ(Y52:AA52)),"")</f>
        <v>1448.72922037167</v>
      </c>
      <c r="BM52" s="8" t="n">
        <f aca="false">IF(A52&lt;&gt;"",IF(BL52&lt;&gt;0,ACOS(AA52/BL52),0),"")</f>
        <v>2.56377498849959</v>
      </c>
      <c r="BN52" s="8" t="n">
        <f aca="false">IF(A52&lt;&gt;"",DEGREES(BM52),"")</f>
        <v>146.893486462228</v>
      </c>
      <c r="BO52" s="8" t="n">
        <f aca="false">IF(A52&lt;&gt;"",IF(OR(Y52&lt;&gt;0,Z52&lt;&gt;0),ATAN2(Y52,Z52),0),"")</f>
        <v>1.41182887462396</v>
      </c>
      <c r="BP52" s="8" t="n">
        <f aca="false">IF(A52&lt;&gt;"",DEGREES(BO52),"")</f>
        <v>80.8918359106574</v>
      </c>
      <c r="BQ52" s="8" t="n">
        <f aca="false">IF(A52&lt;&gt;"",SQRT(SUMSQ(AB52:AD52)),"")</f>
        <v>1448.68264650518</v>
      </c>
      <c r="BR52" s="8" t="n">
        <f aca="false">IF(A52&lt;&gt;"",IF(BQ52&lt;&gt;0,ACOS(AD52/BQ52),0),"")</f>
        <v>2.54150745487505</v>
      </c>
      <c r="BS52" s="8" t="n">
        <f aca="false">IF(A52&lt;&gt;"",DEGREES(BR52),"")</f>
        <v>145.617650765376</v>
      </c>
      <c r="BT52" s="8" t="n">
        <f aca="false">IF(A52&lt;&gt;"",IF(OR(AB52&lt;&gt;0,AC52&lt;&gt;0),ATAN2(AB52,AC52),0),"")</f>
        <v>1.26982077260172</v>
      </c>
      <c r="BU52" s="8" t="n">
        <f aca="false">IF(A52&lt;&gt;"",DEGREES(BT52),"")</f>
        <v>72.7553710081202</v>
      </c>
      <c r="BV52" s="8" t="n">
        <f aca="false">IF(A52&lt;&gt;"",SQRT(SUMSQ(AE52:AG52)),"")</f>
        <v>1353.5760243421</v>
      </c>
      <c r="BW52" s="8" t="n">
        <f aca="false">IF(A52&lt;&gt;"",IF(BV52&lt;&gt;0,ACOS(AG52/BV52),0),"")</f>
        <v>2.51737340966452</v>
      </c>
      <c r="BX52" s="8" t="n">
        <f aca="false">IF(A52&lt;&gt;"",DEGREES(BW52),"")</f>
        <v>144.234871832235</v>
      </c>
      <c r="BY52" s="8" t="n">
        <f aca="false">IF(A52&lt;&gt;"",IF(OR(AF52&lt;&gt;0,AG52&lt;&gt;0),ATAN2(AF52,AG52),0),"")</f>
        <v>-0.957428353954855</v>
      </c>
      <c r="BZ52" s="8" t="n">
        <f aca="false">IF(A52&lt;&gt;"",DEGREES(BY52),"")</f>
        <v>-54.8566038677707</v>
      </c>
      <c r="CA52" s="0" t="n">
        <f aca="false">IF(A52&lt;&gt;"",IF(AND(AI52&lt;Parameters!$B$11,AI52&gt;Parameters!$B$12,AN52&lt;Parameters!$B$11,AN52&gt;Parameters!$B$12,AS52&lt;Parameters!$B$11,AS52&gt;Parameters!$B$12,AX52&lt;Parameters!$B$11,AX52&gt;Parameters!$B$12,BC52&lt;Parameters!$B$11,BC52&gt;Parameters!$B$12,BM52&lt;Parameters!$B$11,BM52&gt;Parameters!$B$12,BR52&lt;Parameters!$B$11,BR52&gt;Parameters!$B$12,BW52&lt;Parameters!$B$11,BW52&gt;Parameters!$B$12),1,0),"")</f>
        <v>0</v>
      </c>
      <c r="CB52" s="0" t="n">
        <f aca="false">IF(A52&lt;&gt;"",IF(OR(AI52&lt;Parameters!$B$12,AI52&gt;Parameters!$B$11),0,1),"")</f>
        <v>0</v>
      </c>
      <c r="CC52" s="0" t="n">
        <f aca="false">IF(A52&lt;&gt;"",IF(OR(AN52&lt;Parameters!$B$12,AN52&gt;Parameters!$B$11),0,1),"")</f>
        <v>0</v>
      </c>
      <c r="CD52" s="0" t="n">
        <f aca="false">IF(A52&lt;&gt;"",IF(OR(AS52&lt;Parameters!$B$12,AS52&gt;Parameters!$B$11),0,1),"")</f>
        <v>1</v>
      </c>
      <c r="CE52" s="0" t="n">
        <f aca="false">IF(A52&lt;&gt;"",IF(OR(AX52&lt;Parameters!$B$12,AX52&gt;Parameters!$B$11),0,1),"")</f>
        <v>0</v>
      </c>
      <c r="CF52" s="0" t="n">
        <f aca="false">IF(A52&lt;&gt;"",IF(OR(BC52&lt;Parameters!$B$12,BC52&gt;Parameters!$B$11),0,1),"")</f>
        <v>0</v>
      </c>
      <c r="CG52" s="0" t="n">
        <f aca="false">IF(A52&lt;&gt;"",IF(OR(BH52&lt;Parameters!$B$12,BH52&gt;Parameters!$B$11),0,1),"")</f>
        <v>0</v>
      </c>
      <c r="CH52" s="0" t="n">
        <f aca="false">IF(A52&lt;&gt;"",IF(OR(BM52&lt;Parameters!$B$12,BM52&gt;Parameters!$B$11),0,1),"")</f>
        <v>1</v>
      </c>
      <c r="CI52" s="0" t="n">
        <f aca="false">IF(A52&lt;&gt;"",IF(OR(BR52&lt;Parameters!$B$12,BR52&gt;Parameters!$B$11),0,1),"")</f>
        <v>0</v>
      </c>
      <c r="CJ52" s="0" t="n">
        <f aca="false">IF(A52&lt;&gt;"",IF(OR(BW52&lt;Parameters!$B$12,BW52&gt;Parameters!$B$11),0,1),"")</f>
        <v>0</v>
      </c>
      <c r="CK52" s="26" t="n">
        <f aca="false">IF(A52&lt;&gt;"",SUM(CB52:CJ52)/9,"")</f>
        <v>0.222222222222222</v>
      </c>
      <c r="CL52" s="0" t="n">
        <f aca="false">IF(A52&lt;&gt;"",CK52*9,"")</f>
        <v>2</v>
      </c>
      <c r="CM52" s="8" t="str">
        <f aca="false">IF(A52&lt;&gt;"",TEXT(B52,CM$2)&amp;" "&amp;TEXT(A52,CM$2),"")</f>
        <v>06 01</v>
      </c>
    </row>
    <row r="53" customFormat="false" ht="15" hidden="false" customHeight="false" outlineLevel="0" collapsed="false">
      <c r="A53" s="0" t="n">
        <f aca="false">IF(OR(B52&lt;Parameters!$K$12,A52&lt;Parameters!$K$12),IF(A52&lt;Parameters!$K$12,A52+1,0),"")</f>
        <v>2</v>
      </c>
      <c r="B53" s="0" t="n">
        <f aca="false">IF(A53&lt;&gt;"",IF(A53=0,B52+1,B52),"")</f>
        <v>6</v>
      </c>
      <c r="C53" s="24" t="n">
        <f aca="false">IF(A53&lt;&gt;"",-_phi*(A53+0.5),"")</f>
        <v>-0.253268015306782</v>
      </c>
      <c r="D53" s="8" t="n">
        <f aca="false">IF(A53&lt;&gt;"",DEGREES(C53),"")</f>
        <v>-14.5111883627334</v>
      </c>
      <c r="E53" s="24" t="n">
        <f aca="false">IF(A53&lt;&gt;"",_phi*(B53+0.5),"")</f>
        <v>0.658496839797635</v>
      </c>
      <c r="F53" s="8" t="n">
        <f aca="false">IF(A53&lt;&gt;"",DEGREES(E53),"")</f>
        <v>37.7290897431068</v>
      </c>
      <c r="G53" s="8" t="n">
        <f aca="false">IF(A53&lt;&gt;"",LOOKUP(A53,h!$A$3:$A$30,h!$D$3:$D$30),"")</f>
        <v>304.869282548227</v>
      </c>
      <c r="H53" s="8" t="n">
        <f aca="false">IF(A53&lt;&gt;"",LOOKUP(B53,h!$A$3:$A$30,h!$D$3:$D$30),"")</f>
        <v>757.776759954001</v>
      </c>
      <c r="I53" s="8" t="n">
        <f aca="false">IF(A53&lt;&gt;"",_zif,"")</f>
        <v>-990</v>
      </c>
      <c r="J53" s="8" t="n">
        <f aca="false">IF(A53&lt;&gt;"",$G53+'v1 Frame'!D$3*COS($C53)+'v1 Frame'!E$3*SIN($C53)*SIN($E53)+'v1 Frame'!F$3*SIN($C53)*COS($E53),"")</f>
        <v>207.691532103797</v>
      </c>
      <c r="K53" s="8" t="n">
        <f aca="false">IF(A53&lt;&gt;"",$H53+'v1 Frame'!E$3*COS($E53)-'v1 Frame'!F$3*SIN($E53),"")</f>
        <v>757.776759954001</v>
      </c>
      <c r="L53" s="8" t="n">
        <f aca="false">IF(A53&lt;&gt;"",$I53-'v1 Frame'!D$3*SIN($C53)+'v1 Frame'!E$3*COS($C53)*SIN($E53)+'v1 Frame'!F$3*COS($C53)*COS($E53),"")</f>
        <v>-1015.15212155187</v>
      </c>
      <c r="M53" s="8" t="n">
        <f aca="false">IF(A53&lt;&gt;"",$G53+'v1 Frame'!G$3*COS($C53)+'v1 Frame'!H$3*SIN($C53)*SIN($E53)+'v1 Frame'!I$3*SIN($C53)*COS($E53),"")</f>
        <v>223.082836515259</v>
      </c>
      <c r="N53" s="8" t="n">
        <f aca="false">IF(A53&lt;&gt;"",$H53+'v1 Frame'!H$3*COS($E53)-'v1 Frame'!I$3*SIN($E53),"")</f>
        <v>678.384917881252</v>
      </c>
      <c r="O53" s="8" t="n">
        <f aca="false">IF(A53&lt;&gt;"",$I53-'v1 Frame'!G$3*SIN($C53)+'v1 Frame'!H$3*COS($C53)*SIN($E53)+'v1 Frame'!I$3*COS($C53)*COS($E53),"")</f>
        <v>-1074.6179736084</v>
      </c>
      <c r="P53" s="8" t="n">
        <f aca="false">IF(A53&lt;&gt;"",$G53+'v1 Frame'!J$3*COS($C53)+'v1 Frame'!K$3*SIN($C53)*SIN($E53)+'v1 Frame'!L$3*SIN($C53)*COS($E53),"")</f>
        <v>320.260586959689</v>
      </c>
      <c r="Q53" s="8" t="n">
        <f aca="false">IF(A53&lt;&gt;"",$H53+'v1 Frame'!K$3*COS($E53)-'v1 Frame'!L$3*SIN($E53),"")</f>
        <v>678.384917881252</v>
      </c>
      <c r="R53" s="8" t="n">
        <f aca="false">IF(A53&lt;&gt;"",$I53-'v1 Frame'!J$3*SIN($C53)+'v1 Frame'!K$3*COS($C53)*SIN($E53)+'v1 Frame'!L$3*COS($C53)*COS($E53),"")</f>
        <v>-1049.46585205653</v>
      </c>
      <c r="S53" s="8" t="n">
        <f aca="false">IF(A53&lt;&gt;"",$G53+'v1 Frame'!M$3*COS($C53)+'v1 Frame'!N$3*SIN($C53)*SIN($E53)+'v1 Frame'!O$3*SIN($C53)*COS($E53),"")</f>
        <v>347.976509690237</v>
      </c>
      <c r="T53" s="8" t="n">
        <f aca="false">IF(A53&lt;&gt;"",$H53+'v1 Frame'!N$3*COS($E53)-'v1 Frame'!O$3*SIN($E53),"")</f>
        <v>875.141361619448</v>
      </c>
      <c r="U53" s="8" t="n">
        <f aca="false">IF(A53&lt;&gt;"",$I53-'v1 Frame'!M$3*SIN($C53)+'v1 Frame'!N$3*COS($C53)*SIN($E53)+'v1 Frame'!O$3*COS($C53)*COS($E53),"")</f>
        <v>-1120.13018514304</v>
      </c>
      <c r="V53" s="8" t="n">
        <f aca="false">IF(A53&lt;&gt;"",$G53+'v1 Frame'!P$3*COS($C53)+'v1 Frame'!Q$3*SIN($C53)*SIN($E53)+'v1 Frame'!R$3*SIN($C53)*COS($E53),"")</f>
        <v>233.130077346818</v>
      </c>
      <c r="W53" s="8" t="n">
        <f aca="false">IF(A53&lt;&gt;"",$H53+'v1 Frame'!Q$3*COS($E53)-'v1 Frame'!R$3*SIN($E53),"")</f>
        <v>875.141361619448</v>
      </c>
      <c r="X53" s="8" t="n">
        <f aca="false">IF(A53&lt;&gt;"",$I53-'v1 Frame'!P$3*SIN($C53)+'v1 Frame'!Q$3*COS($C53)*SIN($E53)+'v1 Frame'!R$3*COS($C53)*COS($E53),"")</f>
        <v>-1149.85541970434</v>
      </c>
      <c r="Y53" s="8" t="n">
        <f aca="false">IF(A53&lt;&gt;"",$G53+'v1 Frame'!S$3*COS($C53)+'v1 Frame'!T$3*SIN($C53)*SIN($E53)+'v1 Frame'!U$3*SIN($C53)*COS($E53),"")</f>
        <v>251.319800742183</v>
      </c>
      <c r="Z53" s="8" t="n">
        <f aca="false">IF(A53&lt;&gt;"",$H53+'v1 Frame'!T$3*COS($E53)-'v1 Frame'!U$3*SIN($E53),"")</f>
        <v>781.314639169834</v>
      </c>
      <c r="AA53" s="8" t="n">
        <f aca="false">IF(A53&lt;&gt;"",$I53-'v1 Frame'!S$3*SIN($C53)+'v1 Frame'!T$3*COS($C53)*SIN($E53)+'v1 Frame'!U$3*COS($C53)*COS($E53),"")</f>
        <v>-1220.13324486205</v>
      </c>
      <c r="AB53" s="8" t="n">
        <f aca="false">IF(A53&lt;&gt;"",$G53+'v1 Frame'!V$3*COS($C53)+'v1 Frame'!W$3*SIN($C53)*SIN($E53)+'v1 Frame'!X$3*SIN($C53)*COS($E53),"")</f>
        <v>366.166233085601</v>
      </c>
      <c r="AC53" s="8" t="n">
        <f aca="false">IF(A53&lt;&gt;"",$H53+'v1 Frame'!W$3*COS($E53)-'v1 Frame'!X$3*SIN($E53),"")</f>
        <v>781.314639169834</v>
      </c>
      <c r="AD53" s="8" t="n">
        <f aca="false">IF(A53&lt;&gt;"",$I53-'v1 Frame'!V$3*SIN($C53)+'v1 Frame'!W$3*COS($C53)*SIN($E53)+'v1 Frame'!X$3*COS($C53)*COS($E53),"")</f>
        <v>-1190.40801030075</v>
      </c>
      <c r="AE53" s="25" t="n">
        <f aca="false">IF(A53&lt;&gt;"",$G53+'v1 Frame'!Y$3*COS($C53)+'v1 Frame'!Z$3*SIN($C53)*SIN($E53)+'v1 Frame'!AA$3*SIN($C53)*COS($E53),"")</f>
        <v>281.812107373976</v>
      </c>
      <c r="AF53" s="25" t="n">
        <f aca="false">IF(A53&lt;&gt;"",$H53+'v1 Frame'!Z$3*COS($E53)-'v1 Frame'!AA$3*SIN($E53),"")</f>
        <v>773.154419656134</v>
      </c>
      <c r="AG53" s="25" t="n">
        <f aca="false">IF(A53&lt;&gt;"",$I53-'v1 Frame'!Y$3*SIN($C53)+'v1 Frame'!Z$3*COS($C53)*SIN($E53)+'v1 Frame'!AA$3*COS($C53)*COS($E53),"")</f>
        <v>-1101.22035090337</v>
      </c>
      <c r="AH53" s="8" t="n">
        <f aca="false">IF(A53&lt;&gt;"",SQRT(SUMSQ(G53:I53)),"")</f>
        <v>1283.46051648185</v>
      </c>
      <c r="AI53" s="8" t="n">
        <f aca="false">IF(A53&lt;&gt;"",IF(AH53&lt;&gt;0,ACOS(I53/AH53),0),"")</f>
        <v>2.45175937324649</v>
      </c>
      <c r="AJ53" s="8" t="n">
        <f aca="false">IF(A53&lt;&gt;"",DEGREES(AI53),"")</f>
        <v>140.475464468664</v>
      </c>
      <c r="AK53" s="8" t="n">
        <f aca="false">IF(A53&lt;&gt;"",IF(OR(G53&lt;&gt;0,H53&lt;&gt;0),ATAN2(G53,H53),0),"")</f>
        <v>1.18829094172242</v>
      </c>
      <c r="AL53" s="8" t="n">
        <f aca="false">IF(A53&lt;&gt;"",DEGREES(AK53),"")</f>
        <v>68.0840557943206</v>
      </c>
      <c r="AM53" s="8" t="n">
        <f aca="false">IF(A53&lt;&gt;"",SQRT(SUMSQ(J53:L53)),"")</f>
        <v>1283.70371204779</v>
      </c>
      <c r="AN53" s="8" t="n">
        <f aca="false">IF(A53&lt;&gt;"",IF(AM53&lt;&gt;0,ACOS(L53/AM53),0),"")</f>
        <v>2.48291026800026</v>
      </c>
      <c r="AO53" s="8" t="n">
        <f aca="false">IF(A53&lt;&gt;"",DEGREES(AN53),"")</f>
        <v>142.260279266111</v>
      </c>
      <c r="AP53" s="8" t="n">
        <f aca="false">IF(A53&lt;&gt;"",IF(OR(J53&lt;&gt;0,K53&lt;&gt;0),ATAN2(J53,K53),0),"")</f>
        <v>1.30328553816864</v>
      </c>
      <c r="AQ53" s="8" t="n">
        <f aca="false">IF(A53&lt;&gt;"",DEGREES(AP53),"")</f>
        <v>74.6727608374992</v>
      </c>
      <c r="AR53" s="8" t="n">
        <f aca="false">IF(A53&lt;&gt;"",SQRT(SUMSQ(M53:O53)),"")</f>
        <v>1290.26192610596</v>
      </c>
      <c r="AS53" s="8" t="n">
        <f aca="false">IF(A53&lt;&gt;"",IF(AR53&lt;&gt;0,ACOS(O53/AR53),0),"")</f>
        <v>2.55506596911939</v>
      </c>
      <c r="AT53" s="8" t="n">
        <f aca="false">IF(A53&lt;&gt;"",DEGREES(AS53),"")</f>
        <v>146.394496408045</v>
      </c>
      <c r="AU53" s="8" t="n">
        <f aca="false">IF(A53&lt;&gt;"",IF(OR(M53&lt;&gt;0,N53&lt;&gt;0),ATAN2(M53,N53),0),"")</f>
        <v>1.25309156391536</v>
      </c>
      <c r="AV53" s="8" t="n">
        <f aca="false">IF(A53&lt;&gt;"",DEGREES(AU53),"")</f>
        <v>71.7968579557978</v>
      </c>
      <c r="AW53" s="8" t="n">
        <f aca="false">IF(A53&lt;&gt;"",SQRT(SUMSQ(P53:R53)),"")</f>
        <v>1290.01996690023</v>
      </c>
      <c r="AX53" s="8" t="n">
        <f aca="false">IF(A53&lt;&gt;"",IF(AW53&lt;&gt;0,ACOS(R53/AW53),0),"")</f>
        <v>2.5209877340537</v>
      </c>
      <c r="AY53" s="8" t="n">
        <f aca="false">IF(A53&lt;&gt;"",DEGREES(AX53),"")</f>
        <v>144.441957365526</v>
      </c>
      <c r="AZ53" s="8" t="n">
        <f aca="false">IF(A53&lt;&gt;"",IF(OR(P53&lt;&gt;0,Q53&lt;&gt;0),ATAN2(P53,Q53),0),"")</f>
        <v>1.12972273411274</v>
      </c>
      <c r="BA53" s="8" t="n">
        <f aca="false">IF(A53&lt;&gt;"",DEGREES(AZ53),"")</f>
        <v>64.7283446846401</v>
      </c>
      <c r="BB53" s="8" t="n">
        <f aca="false">IF(A53&lt;&gt;"",SQRT(SUMSQ(S53:U53)),"")</f>
        <v>1463.43830952381</v>
      </c>
      <c r="BC53" s="8" t="n">
        <f aca="false">IF(A53&lt;&gt;"",IF(BB53&lt;&gt;0,ACOS(U53/BB53),0),"")</f>
        <v>2.44247437471092</v>
      </c>
      <c r="BD53" s="8" t="n">
        <f aca="false">IF(A53&lt;&gt;"",DEGREES(BC53),"")</f>
        <v>139.943473239791</v>
      </c>
      <c r="BE53" s="8" t="n">
        <f aca="false">IF(A53&lt;&gt;"",IF(OR(S53&lt;&gt;0,T53&lt;&gt;0),ATAN2(S53,T53),0),"")</f>
        <v>1.19234059198968</v>
      </c>
      <c r="BF53" s="8" t="n">
        <f aca="false">IF(A53&lt;&gt;"",DEGREES(BE53),"")</f>
        <v>68.3160836631385</v>
      </c>
      <c r="BG53" s="8" t="n">
        <f aca="false">IF(A53&lt;&gt;"",SQRT(SUMSQ(V53:X53)),"")</f>
        <v>1463.6903777795</v>
      </c>
      <c r="BH53" s="8" t="n">
        <f aca="false">IF(A53&lt;&gt;"",IF(BG53&lt;&gt;0,ACOS(X53/BG53),0),"")</f>
        <v>2.47443978094563</v>
      </c>
      <c r="BI53" s="8" t="n">
        <f aca="false">IF(A53&lt;&gt;"",DEGREES(BH53),"")</f>
        <v>141.774956107461</v>
      </c>
      <c r="BJ53" s="8" t="n">
        <f aca="false">IF(A53&lt;&gt;"",IF(OR(V53&lt;&gt;0,W53&lt;&gt;0),ATAN2(V53,W53),0),"")</f>
        <v>1.31045100322336</v>
      </c>
      <c r="BK53" s="8" t="n">
        <f aca="false">IF(A53&lt;&gt;"",DEGREES(BJ53),"")</f>
        <v>75.0833117433833</v>
      </c>
      <c r="BL53" s="8" t="n">
        <f aca="false">IF(A53&lt;&gt;"",SQRT(SUMSQ(Y53:AA53)),"")</f>
        <v>1470.48949089879</v>
      </c>
      <c r="BM53" s="8" t="n">
        <f aca="false">IF(A53&lt;&gt;"",IF(BL53&lt;&gt;0,ACOS(AA53/BL53),0),"")</f>
        <v>2.54944934989265</v>
      </c>
      <c r="BN53" s="8" t="n">
        <f aca="false">IF(A53&lt;&gt;"",DEGREES(BM53),"")</f>
        <v>146.07268783122</v>
      </c>
      <c r="BO53" s="8" t="n">
        <f aca="false">IF(A53&lt;&gt;"",IF(OR(Y53&lt;&gt;0,Z53&lt;&gt;0),ATAN2(Y53,Z53),0),"")</f>
        <v>1.259585828021</v>
      </c>
      <c r="BP53" s="8" t="n">
        <f aca="false">IF(A53&lt;&gt;"",DEGREES(BO53),"")</f>
        <v>72.1689518800947</v>
      </c>
      <c r="BQ53" s="8" t="n">
        <f aca="false">IF(A53&lt;&gt;"",SQRT(SUMSQ(AB53:AD53)),"")</f>
        <v>1470.23858833231</v>
      </c>
      <c r="BR53" s="8" t="n">
        <f aca="false">IF(A53&lt;&gt;"",IF(BQ53&lt;&gt;0,ACOS(AD53/BQ53),0),"")</f>
        <v>2.51438585507012</v>
      </c>
      <c r="BS53" s="8" t="n">
        <f aca="false">IF(A53&lt;&gt;"",DEGREES(BR53),"")</f>
        <v>144.063697562911</v>
      </c>
      <c r="BT53" s="8" t="n">
        <f aca="false">IF(A53&lt;&gt;"",IF(OR(AB53&lt;&gt;0,AC53&lt;&gt;0),ATAN2(AB53,AC53),0),"")</f>
        <v>1.13253847371775</v>
      </c>
      <c r="BU53" s="8" t="n">
        <f aca="false">IF(A53&lt;&gt;"",DEGREES(BT53),"")</f>
        <v>64.889674680215</v>
      </c>
      <c r="BV53" s="8" t="n">
        <f aca="false">IF(A53&lt;&gt;"",SQRT(SUMSQ(AE53:AG53)),"")</f>
        <v>1374.72618427821</v>
      </c>
      <c r="BW53" s="8" t="n">
        <f aca="false">IF(A53&lt;&gt;"",IF(BV53&lt;&gt;0,ACOS(AG53/BV53),0),"")</f>
        <v>2.49983865962963</v>
      </c>
      <c r="BX53" s="8" t="n">
        <f aca="false">IF(A53&lt;&gt;"",DEGREES(BW53),"")</f>
        <v>143.230204660419</v>
      </c>
      <c r="BY53" s="8" t="n">
        <f aca="false">IF(A53&lt;&gt;"",IF(OR(AF53&lt;&gt;0,AG53&lt;&gt;0),ATAN2(AF53,AG53),0),"")</f>
        <v>-0.958669891945342</v>
      </c>
      <c r="BZ53" s="8" t="n">
        <f aca="false">IF(A53&lt;&gt;"",DEGREES(BY53),"")</f>
        <v>-54.9277387547308</v>
      </c>
      <c r="CA53" s="0" t="n">
        <f aca="false">IF(A53&lt;&gt;"",IF(AND(AI53&lt;Parameters!$B$11,AI53&gt;Parameters!$B$12,AN53&lt;Parameters!$B$11,AN53&gt;Parameters!$B$12,AS53&lt;Parameters!$B$11,AS53&gt;Parameters!$B$12,AX53&lt;Parameters!$B$11,AX53&gt;Parameters!$B$12,BC53&lt;Parameters!$B$11,BC53&gt;Parameters!$B$12,BM53&lt;Parameters!$B$11,BM53&gt;Parameters!$B$12,BR53&lt;Parameters!$B$11,BR53&gt;Parameters!$B$12,BW53&lt;Parameters!$B$11,BW53&gt;Parameters!$B$12),1,0),"")</f>
        <v>0</v>
      </c>
      <c r="CB53" s="0" t="n">
        <f aca="false">IF(A53&lt;&gt;"",IF(OR(AI53&lt;Parameters!$B$12,AI53&gt;Parameters!$B$11),0,1),"")</f>
        <v>0</v>
      </c>
      <c r="CC53" s="0" t="n">
        <f aca="false">IF(A53&lt;&gt;"",IF(OR(AN53&lt;Parameters!$B$12,AN53&gt;Parameters!$B$11),0,1),"")</f>
        <v>0</v>
      </c>
      <c r="CD53" s="0" t="n">
        <f aca="false">IF(A53&lt;&gt;"",IF(OR(AS53&lt;Parameters!$B$12,AS53&gt;Parameters!$B$11),0,1),"")</f>
        <v>0</v>
      </c>
      <c r="CE53" s="0" t="n">
        <f aca="false">IF(A53&lt;&gt;"",IF(OR(AX53&lt;Parameters!$B$12,AX53&gt;Parameters!$B$11),0,1),"")</f>
        <v>0</v>
      </c>
      <c r="CF53" s="0" t="n">
        <f aca="false">IF(A53&lt;&gt;"",IF(OR(BC53&lt;Parameters!$B$12,BC53&gt;Parameters!$B$11),0,1),"")</f>
        <v>0</v>
      </c>
      <c r="CG53" s="0" t="n">
        <f aca="false">IF(A53&lt;&gt;"",IF(OR(BH53&lt;Parameters!$B$12,BH53&gt;Parameters!$B$11),0,1),"")</f>
        <v>0</v>
      </c>
      <c r="CH53" s="0" t="n">
        <f aca="false">IF(A53&lt;&gt;"",IF(OR(BM53&lt;Parameters!$B$12,BM53&gt;Parameters!$B$11),0,1),"")</f>
        <v>0</v>
      </c>
      <c r="CI53" s="0" t="n">
        <f aca="false">IF(A53&lt;&gt;"",IF(OR(BR53&lt;Parameters!$B$12,BR53&gt;Parameters!$B$11),0,1),"")</f>
        <v>0</v>
      </c>
      <c r="CJ53" s="0" t="n">
        <f aca="false">IF(A53&lt;&gt;"",IF(OR(BW53&lt;Parameters!$B$12,BW53&gt;Parameters!$B$11),0,1),"")</f>
        <v>0</v>
      </c>
      <c r="CK53" s="26" t="n">
        <f aca="false">IF(A53&lt;&gt;"",SUM(CB53:CJ53)/9,"")</f>
        <v>0</v>
      </c>
      <c r="CL53" s="0" t="n">
        <f aca="false">IF(A53&lt;&gt;"",CK53*9,"")</f>
        <v>0</v>
      </c>
      <c r="CM53" s="8" t="str">
        <f aca="false">IF(A53&lt;&gt;"",TEXT(B53,CM$2)&amp;" "&amp;TEXT(A53,CM$2),"")</f>
        <v>06 02</v>
      </c>
    </row>
    <row r="54" customFormat="false" ht="15" hidden="false" customHeight="false" outlineLevel="0" collapsed="false">
      <c r="A54" s="0" t="n">
        <f aca="false">IF(OR(B53&lt;Parameters!$K$12,A53&lt;Parameters!$K$12),IF(A53&lt;Parameters!$K$12,A53+1,0),"")</f>
        <v>3</v>
      </c>
      <c r="B54" s="0" t="n">
        <f aca="false">IF(A54&lt;&gt;"",IF(A54=0,B53+1,B53),"")</f>
        <v>6</v>
      </c>
      <c r="C54" s="24" t="n">
        <f aca="false">IF(A54&lt;&gt;"",-_phi*(A54+0.5),"")</f>
        <v>-0.354575221429495</v>
      </c>
      <c r="D54" s="8" t="n">
        <f aca="false">IF(A54&lt;&gt;"",DEGREES(C54),"")</f>
        <v>-20.3156637078267</v>
      </c>
      <c r="E54" s="24" t="n">
        <f aca="false">IF(A54&lt;&gt;"",_phi*(B54+0.5),"")</f>
        <v>0.658496839797635</v>
      </c>
      <c r="F54" s="8" t="n">
        <f aca="false">IF(A54&lt;&gt;"",DEGREES(E54),"")</f>
        <v>37.7290897431068</v>
      </c>
      <c r="G54" s="8" t="n">
        <f aca="false">IF(A54&lt;&gt;"",LOOKUP(A54,h!$A$3:$A$30,h!$D$3:$D$30),"")</f>
        <v>410.662581921502</v>
      </c>
      <c r="H54" s="8" t="n">
        <f aca="false">IF(A54&lt;&gt;"",LOOKUP(B54,h!$A$3:$A$30,h!$D$3:$D$30),"")</f>
        <v>757.776759954001</v>
      </c>
      <c r="I54" s="8" t="n">
        <f aca="false">IF(A54&lt;&gt;"",_zif,"")</f>
        <v>-990</v>
      </c>
      <c r="J54" s="8" t="n">
        <f aca="false">IF(A54&lt;&gt;"",$G54+'v1 Frame'!D$3*COS($C54)+'v1 Frame'!E$3*SIN($C54)*SIN($E54)+'v1 Frame'!F$3*SIN($C54)*COS($E54),"")</f>
        <v>316.526814865262</v>
      </c>
      <c r="K54" s="8" t="n">
        <f aca="false">IF(A54&lt;&gt;"",$H54+'v1 Frame'!E$3*COS($E54)-'v1 Frame'!F$3*SIN($E54),"")</f>
        <v>757.776759954001</v>
      </c>
      <c r="L54" s="8" t="n">
        <f aca="false">IF(A54&lt;&gt;"",$I54-'v1 Frame'!D$3*SIN($C54)+'v1 Frame'!E$3*COS($C54)*SIN($E54)+'v1 Frame'!F$3*COS($C54)*COS($E54),"")</f>
        <v>-1024.85113715122</v>
      </c>
      <c r="M54" s="8" t="n">
        <f aca="false">IF(A54&lt;&gt;"",$G54+'v1 Frame'!G$3*COS($C54)+'v1 Frame'!H$3*SIN($C54)*SIN($E54)+'v1 Frame'!I$3*SIN($C54)*COS($E54),"")</f>
        <v>337.853225040001</v>
      </c>
      <c r="N54" s="8" t="n">
        <f aca="false">IF(A54&lt;&gt;"",$H54+'v1 Frame'!H$3*COS($E54)-'v1 Frame'!I$3*SIN($E54),"")</f>
        <v>678.384917881252</v>
      </c>
      <c r="O54" s="8" t="n">
        <f aca="false">IF(A54&lt;&gt;"",$I54-'v1 Frame'!G$3*SIN($C54)+'v1 Frame'!H$3*COS($C54)*SIN($E54)+'v1 Frame'!I$3*COS($C54)*COS($E54),"")</f>
        <v>-1082.45551234403</v>
      </c>
      <c r="P54" s="8" t="n">
        <f aca="false">IF(A54&lt;&gt;"",$G54+'v1 Frame'!J$3*COS($C54)+'v1 Frame'!K$3*SIN($C54)*SIN($E54)+'v1 Frame'!L$3*SIN($C54)*COS($E54),"")</f>
        <v>431.988992096242</v>
      </c>
      <c r="Q54" s="8" t="n">
        <f aca="false">IF(A54&lt;&gt;"",$H54+'v1 Frame'!K$3*COS($E54)-'v1 Frame'!L$3*SIN($E54),"")</f>
        <v>678.384917881252</v>
      </c>
      <c r="R54" s="8" t="n">
        <f aca="false">IF(A54&lt;&gt;"",$I54-'v1 Frame'!J$3*SIN($C54)+'v1 Frame'!K$3*COS($C54)*SIN($E54)+'v1 Frame'!L$3*COS($C54)*COS($E54),"")</f>
        <v>-1047.60437519281</v>
      </c>
      <c r="S54" s="8" t="n">
        <f aca="false">IF(A54&lt;&gt;"",$G54+'v1 Frame'!M$3*COS($C54)+'v1 Frame'!N$3*SIN($C54)*SIN($E54)+'v1 Frame'!O$3*SIN($C54)*COS($E54),"")</f>
        <v>466.709377212519</v>
      </c>
      <c r="T54" s="8" t="n">
        <f aca="false">IF(A54&lt;&gt;"",$H54+'v1 Frame'!N$3*COS($E54)-'v1 Frame'!O$3*SIN($E54),"")</f>
        <v>875.141361619448</v>
      </c>
      <c r="U54" s="8" t="n">
        <f aca="false">IF(A54&lt;&gt;"",$I54-'v1 Frame'!M$3*SIN($C54)+'v1 Frame'!N$3*COS($C54)*SIN($E54)+'v1 Frame'!O$3*COS($C54)*COS($E54),"")</f>
        <v>-1115.10337667242</v>
      </c>
      <c r="V54" s="8" t="n">
        <f aca="false">IF(A54&lt;&gt;"",$G54+'v1 Frame'!P$3*COS($C54)+'v1 Frame'!Q$3*SIN($C54)*SIN($E54)+'v1 Frame'!R$3*SIN($C54)*COS($E54),"")</f>
        <v>355.458016146053</v>
      </c>
      <c r="W54" s="8" t="n">
        <f aca="false">IF(A54&lt;&gt;"",$H54+'v1 Frame'!Q$3*COS($E54)-'v1 Frame'!R$3*SIN($E54),"")</f>
        <v>875.141361619448</v>
      </c>
      <c r="X54" s="8" t="n">
        <f aca="false">IF(A54&lt;&gt;"",$I54-'v1 Frame'!P$3*SIN($C54)+'v1 Frame'!Q$3*COS($C54)*SIN($E54)+'v1 Frame'!R$3*COS($C54)*COS($E54),"")</f>
        <v>-1156.29108421477</v>
      </c>
      <c r="Y54" s="8" t="n">
        <f aca="false">IF(A54&lt;&gt;"",$G54+'v1 Frame'!S$3*COS($C54)+'v1 Frame'!T$3*SIN($C54)*SIN($E54)+'v1 Frame'!U$3*SIN($C54)*COS($E54),"")</f>
        <v>380.661955443473</v>
      </c>
      <c r="Z54" s="8" t="n">
        <f aca="false">IF(A54&lt;&gt;"",$H54+'v1 Frame'!T$3*COS($E54)-'v1 Frame'!U$3*SIN($E54),"")</f>
        <v>781.314639169834</v>
      </c>
      <c r="AA54" s="8" t="n">
        <f aca="false">IF(A54&lt;&gt;"",$I54-'v1 Frame'!S$3*SIN($C54)+'v1 Frame'!T$3*COS($C54)*SIN($E54)+'v1 Frame'!U$3*COS($C54)*COS($E54),"")</f>
        <v>-1224.36898216991</v>
      </c>
      <c r="AB54" s="8" t="n">
        <f aca="false">IF(A54&lt;&gt;"",$G54+'v1 Frame'!V$3*COS($C54)+'v1 Frame'!W$3*SIN($C54)*SIN($E54)+'v1 Frame'!X$3*SIN($C54)*COS($E54),"")</f>
        <v>491.913316509939</v>
      </c>
      <c r="AC54" s="8" t="n">
        <f aca="false">IF(A54&lt;&gt;"",$H54+'v1 Frame'!W$3*COS($E54)-'v1 Frame'!X$3*SIN($E54),"")</f>
        <v>781.314639169834</v>
      </c>
      <c r="AD54" s="8" t="n">
        <f aca="false">IF(A54&lt;&gt;"",$I54-'v1 Frame'!V$3*SIN($C54)+'v1 Frame'!W$3*COS($C54)*SIN($E54)+'v1 Frame'!X$3*COS($C54)*COS($E54),"")</f>
        <v>-1183.18127462756</v>
      </c>
      <c r="AE54" s="25" t="n">
        <f aca="false">IF(A54&lt;&gt;"",$G54+'v1 Frame'!Y$3*COS($C54)+'v1 Frame'!Z$3*SIN($C54)*SIN($E54)+'v1 Frame'!AA$3*SIN($C54)*COS($E54),"")</f>
        <v>398.971784904374</v>
      </c>
      <c r="AF54" s="25" t="n">
        <f aca="false">IF(A54&lt;&gt;"",$H54+'v1 Frame'!Z$3*COS($E54)-'v1 Frame'!AA$3*SIN($E54),"")</f>
        <v>773.154419656134</v>
      </c>
      <c r="AG54" s="25" t="n">
        <f aca="false">IF(A54&lt;&gt;"",$I54-'v1 Frame'!Y$3*SIN($C54)+'v1 Frame'!Z$3*COS($C54)*SIN($E54)+'v1 Frame'!AA$3*COS($C54)*COS($E54),"")</f>
        <v>-1102.98196779659</v>
      </c>
      <c r="AH54" s="8" t="n">
        <f aca="false">IF(A54&lt;&gt;"",SQRT(SUMSQ(G54:I54)),"")</f>
        <v>1312.61927995776</v>
      </c>
      <c r="AI54" s="8" t="n">
        <f aca="false">IF(A54&lt;&gt;"",IF(AH54&lt;&gt;0,ACOS(I54/AH54),0),"")</f>
        <v>2.42525742774728</v>
      </c>
      <c r="AJ54" s="8" t="n">
        <f aca="false">IF(A54&lt;&gt;"",DEGREES(AI54),"")</f>
        <v>138.957014842673</v>
      </c>
      <c r="AK54" s="8" t="n">
        <f aca="false">IF(A54&lt;&gt;"",IF(OR(G54&lt;&gt;0,H54&lt;&gt;0),ATAN2(G54,H54),0),"")</f>
        <v>1.07416936363828</v>
      </c>
      <c r="AL54" s="8" t="n">
        <f aca="false">IF(A54&lt;&gt;"",DEGREES(AK54),"")</f>
        <v>61.5453710187267</v>
      </c>
      <c r="AM54" s="8" t="n">
        <f aca="false">IF(A54&lt;&gt;"",SQRT(SUMSQ(J54:L54)),"")</f>
        <v>1313.29155018042</v>
      </c>
      <c r="AN54" s="8" t="n">
        <f aca="false">IF(A54&lt;&gt;"",IF(AM54&lt;&gt;0,ACOS(L54/AM54),0),"")</f>
        <v>2.4660509580849</v>
      </c>
      <c r="AO54" s="8" t="n">
        <f aca="false">IF(A54&lt;&gt;"",DEGREES(AN54),"")</f>
        <v>141.294311962458</v>
      </c>
      <c r="AP54" s="8" t="n">
        <f aca="false">IF(A54&lt;&gt;"",IF(OR(J54&lt;&gt;0,K54&lt;&gt;0),ATAN2(J54,K54),0),"")</f>
        <v>1.17512116665256</v>
      </c>
      <c r="AQ54" s="8" t="n">
        <f aca="false">IF(A54&lt;&gt;"",DEGREES(AP54),"")</f>
        <v>67.3294832656809</v>
      </c>
      <c r="AR54" s="8" t="n">
        <f aca="false">IF(A54&lt;&gt;"",SQRT(SUMSQ(M54:O54)),"")</f>
        <v>1321.38595220423</v>
      </c>
      <c r="AS54" s="8" t="n">
        <f aca="false">IF(A54&lt;&gt;"",IF(AR54&lt;&gt;0,ACOS(O54/AR54),0),"")</f>
        <v>2.53077954488896</v>
      </c>
      <c r="AT54" s="8" t="n">
        <f aca="false">IF(A54&lt;&gt;"",DEGREES(AS54),"")</f>
        <v>145.002986800176</v>
      </c>
      <c r="AU54" s="8" t="n">
        <f aca="false">IF(A54&lt;&gt;"",IF(OR(M54&lt;&gt;0,N54&lt;&gt;0),ATAN2(M54,N54),0),"")</f>
        <v>1.10872928496136</v>
      </c>
      <c r="AV54" s="8" t="n">
        <f aca="false">IF(A54&lt;&gt;"",DEGREES(AU54),"")</f>
        <v>63.5255086508436</v>
      </c>
      <c r="AW54" s="8" t="n">
        <f aca="false">IF(A54&lt;&gt;"",SQRT(SUMSQ(P54:R54)),"")</f>
        <v>1320.71780219099</v>
      </c>
      <c r="AX54" s="8" t="n">
        <f aca="false">IF(A54&lt;&gt;"",IF(AW54&lt;&gt;0,ACOS(R54/AW54),0),"")</f>
        <v>2.48685603165928</v>
      </c>
      <c r="AY54" s="8" t="n">
        <f aca="false">IF(A54&lt;&gt;"",DEGREES(AX54),"")</f>
        <v>142.486354870729</v>
      </c>
      <c r="AZ54" s="8" t="n">
        <f aca="false">IF(A54&lt;&gt;"",IF(OR(P54&lt;&gt;0,Q54&lt;&gt;0),ATAN2(P54,Q54),0),"")</f>
        <v>1.00376342434855</v>
      </c>
      <c r="BA54" s="8" t="n">
        <f aca="false">IF(A54&lt;&gt;"",DEGREES(AZ54),"")</f>
        <v>57.511407844771</v>
      </c>
      <c r="BB54" s="8" t="n">
        <f aca="false">IF(A54&lt;&gt;"",SQRT(SUMSQ(S54:U54)),"")</f>
        <v>1492.36241786687</v>
      </c>
      <c r="BC54" s="8" t="n">
        <f aca="false">IF(A54&lt;&gt;"",IF(BB54&lt;&gt;0,ACOS(U54/BB54),0),"")</f>
        <v>2.41464556439396</v>
      </c>
      <c r="BD54" s="8" t="n">
        <f aca="false">IF(A54&lt;&gt;"",DEGREES(BC54),"")</f>
        <v>138.348999859758</v>
      </c>
      <c r="BE54" s="8" t="n">
        <f aca="false">IF(A54&lt;&gt;"",IF(OR(S54&lt;&gt;0,T54&lt;&gt;0),ATAN2(S54,T54),0),"")</f>
        <v>1.08086807596465</v>
      </c>
      <c r="BF54" s="8" t="n">
        <f aca="false">IF(A54&lt;&gt;"",DEGREES(BE54),"")</f>
        <v>61.9291789631999</v>
      </c>
      <c r="BG54" s="8" t="n">
        <f aca="false">IF(A54&lt;&gt;"",SQRT(SUMSQ(V54:X54)),"")</f>
        <v>1493.06124304872</v>
      </c>
      <c r="BH54" s="8" t="n">
        <f aca="false">IF(A54&lt;&gt;"",IF(BG54&lt;&gt;0,ACOS(X54/BG54),0),"")</f>
        <v>2.45663078530491</v>
      </c>
      <c r="BI54" s="8" t="n">
        <f aca="false">IF(A54&lt;&gt;"",DEGREES(BH54),"")</f>
        <v>140.754575819881</v>
      </c>
      <c r="BJ54" s="8" t="n">
        <f aca="false">IF(A54&lt;&gt;"",IF(OR(V54&lt;&gt;0,W54&lt;&gt;0),ATAN2(V54,W54),0),"")</f>
        <v>1.18498051264383</v>
      </c>
      <c r="BK54" s="8" t="n">
        <f aca="false">IF(A54&lt;&gt;"",DEGREES(BJ54),"")</f>
        <v>67.8943821797403</v>
      </c>
      <c r="BL54" s="8" t="n">
        <f aca="false">IF(A54&lt;&gt;"",SQRT(SUMSQ(Y54:AA54)),"")</f>
        <v>1501.47777013279</v>
      </c>
      <c r="BM54" s="8" t="n">
        <f aca="false">IF(A54&lt;&gt;"",IF(BL54&lt;&gt;0,ACOS(AA54/BL54),0),"")</f>
        <v>2.52428979814883</v>
      </c>
      <c r="BN54" s="8" t="n">
        <f aca="false">IF(A54&lt;&gt;"",DEGREES(BM54),"")</f>
        <v>144.631151701859</v>
      </c>
      <c r="BO54" s="8" t="n">
        <f aca="false">IF(A54&lt;&gt;"",IF(OR(Y54&lt;&gt;0,Z54&lt;&gt;0),ATAN2(Y54,Z54),0),"")</f>
        <v>1.11743540196077</v>
      </c>
      <c r="BP54" s="8" t="n">
        <f aca="false">IF(A54&lt;&gt;"",DEGREES(BO54),"")</f>
        <v>64.0243324108568</v>
      </c>
      <c r="BQ54" s="8" t="n">
        <f aca="false">IF(A54&lt;&gt;"",SQRT(SUMSQ(AB54:AD54)),"")</f>
        <v>1500.78286403137</v>
      </c>
      <c r="BR54" s="8" t="n">
        <f aca="false">IF(A54&lt;&gt;"",IF(BQ54&lt;&gt;0,ACOS(AD54/BQ54),0),"")</f>
        <v>2.47896111210899</v>
      </c>
      <c r="BS54" s="8" t="n">
        <f aca="false">IF(A54&lt;&gt;"",DEGREES(BR54),"")</f>
        <v>142.034009300902</v>
      </c>
      <c r="BT54" s="8" t="n">
        <f aca="false">IF(A54&lt;&gt;"",IF(OR(AB54&lt;&gt;0,AC54&lt;&gt;0),ATAN2(AB54,AC54),0),"")</f>
        <v>1.00889816461997</v>
      </c>
      <c r="BU54" s="8" t="n">
        <f aca="false">IF(A54&lt;&gt;"",DEGREES(BT54),"")</f>
        <v>57.8056067912194</v>
      </c>
      <c r="BV54" s="8" t="n">
        <f aca="false">IF(A54&lt;&gt;"",SQRT(SUMSQ(AE54:AG54)),"")</f>
        <v>1404.81865842821</v>
      </c>
      <c r="BW54" s="8" t="n">
        <f aca="false">IF(A54&lt;&gt;"",IF(BV54&lt;&gt;0,ACOS(AG54/BV54),0),"")</f>
        <v>2.47372151809451</v>
      </c>
      <c r="BX54" s="8" t="n">
        <f aca="false">IF(A54&lt;&gt;"",DEGREES(BW54),"")</f>
        <v>141.73380267751</v>
      </c>
      <c r="BY54" s="8" t="n">
        <f aca="false">IF(A54&lt;&gt;"",IF(OR(AF54&lt;&gt;0,AG54&lt;&gt;0),ATAN2(AF54,AG54),0),"")</f>
        <v>-0.959421385092379</v>
      </c>
      <c r="BZ54" s="8" t="n">
        <f aca="false">IF(A54&lt;&gt;"",DEGREES(BY54),"")</f>
        <v>-54.970796140389</v>
      </c>
      <c r="CA54" s="0" t="n">
        <f aca="false">IF(A54&lt;&gt;"",IF(AND(AI54&lt;Parameters!$B$11,AI54&gt;Parameters!$B$12,AN54&lt;Parameters!$B$11,AN54&gt;Parameters!$B$12,AS54&lt;Parameters!$B$11,AS54&gt;Parameters!$B$12,AX54&lt;Parameters!$B$11,AX54&gt;Parameters!$B$12,BC54&lt;Parameters!$B$11,BC54&gt;Parameters!$B$12,BM54&lt;Parameters!$B$11,BM54&gt;Parameters!$B$12,BR54&lt;Parameters!$B$11,BR54&gt;Parameters!$B$12,BW54&lt;Parameters!$B$11,BW54&gt;Parameters!$B$12),1,0),"")</f>
        <v>0</v>
      </c>
      <c r="CB54" s="0" t="n">
        <f aca="false">IF(A54&lt;&gt;"",IF(OR(AI54&lt;Parameters!$B$12,AI54&gt;Parameters!$B$11),0,1),"")</f>
        <v>0</v>
      </c>
      <c r="CC54" s="0" t="n">
        <f aca="false">IF(A54&lt;&gt;"",IF(OR(AN54&lt;Parameters!$B$12,AN54&gt;Parameters!$B$11),0,1),"")</f>
        <v>0</v>
      </c>
      <c r="CD54" s="0" t="n">
        <f aca="false">IF(A54&lt;&gt;"",IF(OR(AS54&lt;Parameters!$B$12,AS54&gt;Parameters!$B$11),0,1),"")</f>
        <v>0</v>
      </c>
      <c r="CE54" s="0" t="n">
        <f aca="false">IF(A54&lt;&gt;"",IF(OR(AX54&lt;Parameters!$B$12,AX54&gt;Parameters!$B$11),0,1),"")</f>
        <v>0</v>
      </c>
      <c r="CF54" s="0" t="n">
        <f aca="false">IF(A54&lt;&gt;"",IF(OR(BC54&lt;Parameters!$B$12,BC54&gt;Parameters!$B$11),0,1),"")</f>
        <v>0</v>
      </c>
      <c r="CG54" s="0" t="n">
        <f aca="false">IF(A54&lt;&gt;"",IF(OR(BH54&lt;Parameters!$B$12,BH54&gt;Parameters!$B$11),0,1),"")</f>
        <v>0</v>
      </c>
      <c r="CH54" s="0" t="n">
        <f aca="false">IF(A54&lt;&gt;"",IF(OR(BM54&lt;Parameters!$B$12,BM54&gt;Parameters!$B$11),0,1),"")</f>
        <v>0</v>
      </c>
      <c r="CI54" s="0" t="n">
        <f aca="false">IF(A54&lt;&gt;"",IF(OR(BR54&lt;Parameters!$B$12,BR54&gt;Parameters!$B$11),0,1),"")</f>
        <v>0</v>
      </c>
      <c r="CJ54" s="0" t="n">
        <f aca="false">IF(A54&lt;&gt;"",IF(OR(BW54&lt;Parameters!$B$12,BW54&gt;Parameters!$B$11),0,1),"")</f>
        <v>0</v>
      </c>
      <c r="CK54" s="26" t="n">
        <f aca="false">IF(A54&lt;&gt;"",SUM(CB54:CJ54)/9,"")</f>
        <v>0</v>
      </c>
      <c r="CL54" s="0" t="n">
        <f aca="false">IF(A54&lt;&gt;"",CK54*9,"")</f>
        <v>0</v>
      </c>
      <c r="CM54" s="8" t="str">
        <f aca="false">IF(A54&lt;&gt;"",TEXT(B54,CM$2)&amp;" "&amp;TEXT(A54,CM$2),"")</f>
        <v>06 03</v>
      </c>
    </row>
    <row r="55" customFormat="false" ht="15" hidden="false" customHeight="false" outlineLevel="0" collapsed="false">
      <c r="A55" s="0" t="n">
        <f aca="false">IF(OR(B54&lt;Parameters!$K$12,A54&lt;Parameters!$K$12),IF(A54&lt;Parameters!$K$12,A54+1,0),"")</f>
        <v>4</v>
      </c>
      <c r="B55" s="0" t="n">
        <f aca="false">IF(A55&lt;&gt;"",IF(A55=0,B54+1,B54),"")</f>
        <v>6</v>
      </c>
      <c r="C55" s="24" t="n">
        <f aca="false">IF(A55&lt;&gt;"",-_phi*(A55+0.5),"")</f>
        <v>-0.455882427552209</v>
      </c>
      <c r="D55" s="8" t="n">
        <f aca="false">IF(A55&lt;&gt;"",DEGREES(C55),"")</f>
        <v>-26.1201390529201</v>
      </c>
      <c r="E55" s="24" t="n">
        <f aca="false">IF(A55&lt;&gt;"",_phi*(B55+0.5),"")</f>
        <v>0.658496839797635</v>
      </c>
      <c r="F55" s="8" t="n">
        <f aca="false">IF(A55&lt;&gt;"",DEGREES(E55),"")</f>
        <v>37.7290897431068</v>
      </c>
      <c r="G55" s="8" t="n">
        <f aca="false">IF(A55&lt;&gt;"",LOOKUP(A55,h!$A$3:$A$30,h!$D$3:$D$30),"")</f>
        <v>520.369043332208</v>
      </c>
      <c r="H55" s="8" t="n">
        <f aca="false">IF(A55&lt;&gt;"",LOOKUP(B55,h!$A$3:$A$30,h!$D$3:$D$30),"")</f>
        <v>757.776759954001</v>
      </c>
      <c r="I55" s="8" t="n">
        <f aca="false">IF(A55&lt;&gt;"",_zif,"")</f>
        <v>-990</v>
      </c>
      <c r="J55" s="8" t="n">
        <f aca="false">IF(A55&lt;&gt;"",$G55+'v1 Frame'!D$3*COS($C55)+'v1 Frame'!E$3*SIN($C55)*SIN($E55)+'v1 Frame'!F$3*SIN($C55)*COS($E55),"")</f>
        <v>430.240563151283</v>
      </c>
      <c r="K55" s="8" t="n">
        <f aca="false">IF(A55&lt;&gt;"",$H55+'v1 Frame'!E$3*COS($E55)-'v1 Frame'!F$3*SIN($E55),"")</f>
        <v>757.776759954001</v>
      </c>
      <c r="L55" s="8" t="n">
        <f aca="false">IF(A55&lt;&gt;"",$I55-'v1 Frame'!D$3*SIN($C55)+'v1 Frame'!E$3*COS($C55)*SIN($E55)+'v1 Frame'!F$3*COS($C55)*COS($E55),"")</f>
        <v>-1034.19277610964</v>
      </c>
      <c r="M55" s="8" t="n">
        <f aca="false">IF(A55&lt;&gt;"",$G55+'v1 Frame'!G$3*COS($C55)+'v1 Frame'!H$3*SIN($C55)*SIN($E55)+'v1 Frame'!I$3*SIN($C55)*COS($E55),"")</f>
        <v>457.283390074983</v>
      </c>
      <c r="N55" s="8" t="n">
        <f aca="false">IF(A55&lt;&gt;"",$H55+'v1 Frame'!H$3*COS($E55)-'v1 Frame'!I$3*SIN($E55),"")</f>
        <v>678.384917881252</v>
      </c>
      <c r="O55" s="8" t="n">
        <f aca="false">IF(A55&lt;&gt;"",$I55-'v1 Frame'!G$3*SIN($C55)+'v1 Frame'!H$3*COS($C55)*SIN($E55)+'v1 Frame'!I$3*COS($C55)*COS($E55),"")</f>
        <v>-1089.34497755501</v>
      </c>
      <c r="P55" s="8" t="n">
        <f aca="false">IF(A55&lt;&gt;"",$G55+'v1 Frame'!J$3*COS($C55)+'v1 Frame'!K$3*SIN($C55)*SIN($E55)+'v1 Frame'!L$3*SIN($C55)*COS($E55),"")</f>
        <v>547.411870255908</v>
      </c>
      <c r="Q55" s="8" t="n">
        <f aca="false">IF(A55&lt;&gt;"",$H55+'v1 Frame'!K$3*COS($E55)-'v1 Frame'!L$3*SIN($E55),"")</f>
        <v>678.384917881252</v>
      </c>
      <c r="R55" s="8" t="n">
        <f aca="false">IF(A55&lt;&gt;"",$I55-'v1 Frame'!J$3*SIN($C55)+'v1 Frame'!K$3*COS($C55)*SIN($E55)+'v1 Frame'!L$3*COS($C55)*COS($E55),"")</f>
        <v>-1045.15220144537</v>
      </c>
      <c r="S55" s="8" t="n">
        <f aca="false">IF(A55&lt;&gt;"",$G55+'v1 Frame'!M$3*COS($C55)+'v1 Frame'!N$3*SIN($C55)*SIN($E55)+'v1 Frame'!O$3*SIN($C55)*COS($E55),"")</f>
        <v>588.780681897422</v>
      </c>
      <c r="T55" s="8" t="n">
        <f aca="false">IF(A55&lt;&gt;"",$H55+'v1 Frame'!N$3*COS($E55)-'v1 Frame'!O$3*SIN($E55),"")</f>
        <v>875.141361619448</v>
      </c>
      <c r="U55" s="8" t="n">
        <f aca="false">IF(A55&lt;&gt;"",$I55-'v1 Frame'!M$3*SIN($C55)+'v1 Frame'!N$3*COS($C55)*SIN($E55)+'v1 Frame'!O$3*COS($C55)*COS($E55),"")</f>
        <v>-1108.79371122267</v>
      </c>
      <c r="V55" s="8" t="n">
        <f aca="false">IF(A55&lt;&gt;"",$G55+'v1 Frame'!P$3*COS($C55)+'v1 Frame'!Q$3*SIN($C55)*SIN($E55)+'v1 Frame'!R$3*SIN($C55)*COS($E55),"")</f>
        <v>482.265205319965</v>
      </c>
      <c r="W55" s="8" t="n">
        <f aca="false">IF(A55&lt;&gt;"",$H55+'v1 Frame'!Q$3*COS($E55)-'v1 Frame'!R$3*SIN($E55),"")</f>
        <v>875.141361619448</v>
      </c>
      <c r="X55" s="8" t="n">
        <f aca="false">IF(A55&lt;&gt;"",$I55-'v1 Frame'!P$3*SIN($C55)+'v1 Frame'!Q$3*COS($C55)*SIN($E55)+'v1 Frame'!R$3*COS($C55)*COS($E55),"")</f>
        <v>-1161.02153753407</v>
      </c>
      <c r="Y55" s="8" t="n">
        <f aca="false">IF(A55&lt;&gt;"",$G55+'v1 Frame'!S$3*COS($C55)+'v1 Frame'!T$3*SIN($C55)*SIN($E55)+'v1 Frame'!U$3*SIN($C55)*COS($E55),"")</f>
        <v>514.224909866156</v>
      </c>
      <c r="Z55" s="8" t="n">
        <f aca="false">IF(A55&lt;&gt;"",$H55+'v1 Frame'!T$3*COS($E55)-'v1 Frame'!U$3*SIN($E55),"")</f>
        <v>781.314639169834</v>
      </c>
      <c r="AA55" s="8" t="n">
        <f aca="false">IF(A55&lt;&gt;"",$I55-'v1 Frame'!S$3*SIN($C55)+'v1 Frame'!T$3*COS($C55)*SIN($E55)+'v1 Frame'!U$3*COS($C55)*COS($E55),"")</f>
        <v>-1226.2014119695</v>
      </c>
      <c r="AB55" s="8" t="n">
        <f aca="false">IF(A55&lt;&gt;"",$G55+'v1 Frame'!V$3*COS($C55)+'v1 Frame'!W$3*SIN($C55)*SIN($E55)+'v1 Frame'!X$3*SIN($C55)*COS($E55),"")</f>
        <v>620.740386443612</v>
      </c>
      <c r="AC55" s="8" t="n">
        <f aca="false">IF(A55&lt;&gt;"",$H55+'v1 Frame'!W$3*COS($E55)-'v1 Frame'!X$3*SIN($E55),"")</f>
        <v>781.314639169834</v>
      </c>
      <c r="AD55" s="8" t="n">
        <f aca="false">IF(A55&lt;&gt;"",$I55-'v1 Frame'!V$3*SIN($C55)+'v1 Frame'!W$3*COS($C55)*SIN($E55)+'v1 Frame'!X$3*COS($C55)*COS($E55),"")</f>
        <v>-1173.97358565811</v>
      </c>
      <c r="AE55" s="25" t="n">
        <f aca="false">IF(A55&lt;&gt;"",$G55+'v1 Frame'!Y$3*COS($C55)+'v1 Frame'!Z$3*SIN($C55)*SIN($E55)+'v1 Frame'!AA$3*SIN($C55)*COS($E55),"")</f>
        <v>520.164506292692</v>
      </c>
      <c r="AF55" s="25" t="n">
        <f aca="false">IF(A55&lt;&gt;"",$H55+'v1 Frame'!Z$3*COS($E55)-'v1 Frame'!AA$3*SIN($E55),"")</f>
        <v>773.154419656134</v>
      </c>
      <c r="AG55" s="25" t="n">
        <f aca="false">IF(A55&lt;&gt;"",$I55-'v1 Frame'!Y$3*SIN($C55)+'v1 Frame'!Z$3*COS($C55)*SIN($E55)+'v1 Frame'!AA$3*COS($C55)*COS($E55),"")</f>
        <v>-1103.5850251868</v>
      </c>
      <c r="AH55" s="8" t="n">
        <f aca="false">IF(A55&lt;&gt;"",SQRT(SUMSQ(G55:I55)),"")</f>
        <v>1350.96615767563</v>
      </c>
      <c r="AI55" s="8" t="n">
        <f aca="false">IF(A55&lt;&gt;"",IF(AH55&lt;&gt;0,ACOS(I55/AH55),0),"")</f>
        <v>2.39323722464668</v>
      </c>
      <c r="AJ55" s="8" t="n">
        <f aca="false">IF(A55&lt;&gt;"",DEGREES(AI55),"")</f>
        <v>137.122392345857</v>
      </c>
      <c r="AK55" s="8" t="n">
        <f aca="false">IF(A55&lt;&gt;"",IF(OR(G55&lt;&gt;0,H55&lt;&gt;0),ATAN2(G55,H55),0),"")</f>
        <v>0.969049063687585</v>
      </c>
      <c r="AL55" s="8" t="n">
        <f aca="false">IF(A55&lt;&gt;"",DEGREES(AK55),"")</f>
        <v>55.5224214904027</v>
      </c>
      <c r="AM55" s="8" t="n">
        <f aca="false">IF(A55&lt;&gt;"",SQRT(SUMSQ(J55:L55)),"")</f>
        <v>1352.36358212741</v>
      </c>
      <c r="AN55" s="8" t="n">
        <f aca="false">IF(A55&lt;&gt;"",IF(AM55&lt;&gt;0,ACOS(L55/AM55),0),"")</f>
        <v>2.44141826718299</v>
      </c>
      <c r="AO55" s="8" t="n">
        <f aca="false">IF(A55&lt;&gt;"",DEGREES(AN55),"")</f>
        <v>139.882962735728</v>
      </c>
      <c r="AP55" s="8" t="n">
        <f aca="false">IF(A55&lt;&gt;"",IF(OR(J55&lt;&gt;0,K55&lt;&gt;0),ATAN2(J55,K55),0),"")</f>
        <v>1.0544149020255</v>
      </c>
      <c r="AQ55" s="8" t="n">
        <f aca="false">IF(A55&lt;&gt;"",DEGREES(AP55),"")</f>
        <v>60.4135237417616</v>
      </c>
      <c r="AR55" s="8" t="n">
        <f aca="false">IF(A55&lt;&gt;"",SQRT(SUMSQ(M55:O55)),"")</f>
        <v>1362.34601910511</v>
      </c>
      <c r="AS55" s="8" t="n">
        <f aca="false">IF(A55&lt;&gt;"",IF(AR55&lt;&gt;0,ACOS(O55/AR55),0),"")</f>
        <v>2.49744118716684</v>
      </c>
      <c r="AT55" s="8" t="n">
        <f aca="false">IF(A55&lt;&gt;"",DEGREES(AS55),"")</f>
        <v>143.092839606802</v>
      </c>
      <c r="AU55" s="8" t="n">
        <f aca="false">IF(A55&lt;&gt;"",IF(OR(M55&lt;&gt;0,N55&lt;&gt;0),ATAN2(M55,N55),0),"")</f>
        <v>0.977681307412283</v>
      </c>
      <c r="AV55" s="8" t="n">
        <f aca="false">IF(A55&lt;&gt;"",DEGREES(AU55),"")</f>
        <v>56.0170126235562</v>
      </c>
      <c r="AW55" s="8" t="n">
        <f aca="false">IF(A55&lt;&gt;"",SQRT(SUMSQ(P55:R55)),"")</f>
        <v>1360.95884459888</v>
      </c>
      <c r="AX55" s="8" t="n">
        <f aca="false">IF(A55&lt;&gt;"",IF(AW55&lt;&gt;0,ACOS(R55/AW55),0),"")</f>
        <v>2.44643515714573</v>
      </c>
      <c r="AY55" s="8" t="n">
        <f aca="false">IF(A55&lt;&gt;"",DEGREES(AX55),"")</f>
        <v>140.170409356875</v>
      </c>
      <c r="AZ55" s="8" t="n">
        <f aca="false">IF(A55&lt;&gt;"",IF(OR(P55&lt;&gt;0,Q55&lt;&gt;0),ATAN2(P55,Q55),0),"")</f>
        <v>0.891841600309021</v>
      </c>
      <c r="BA55" s="8" t="n">
        <f aca="false">IF(A55&lt;&gt;"",DEGREES(AZ55),"")</f>
        <v>51.0987596919002</v>
      </c>
      <c r="BB55" s="8" t="n">
        <f aca="false">IF(A55&lt;&gt;"",SQRT(SUMSQ(S55:U55)),"")</f>
        <v>1530.34590476783</v>
      </c>
      <c r="BC55" s="8" t="n">
        <f aca="false">IF(A55&lt;&gt;"",IF(BB55&lt;&gt;0,ACOS(U55/BB55),0),"")</f>
        <v>2.3811601288426</v>
      </c>
      <c r="BD55" s="8" t="n">
        <f aca="false">IF(A55&lt;&gt;"",DEGREES(BC55),"")</f>
        <v>136.430425727508</v>
      </c>
      <c r="BE55" s="8" t="n">
        <f aca="false">IF(A55&lt;&gt;"",IF(OR(S55&lt;&gt;0,T55&lt;&gt;0),ATAN2(S55,T55),0),"")</f>
        <v>0.97857092849476</v>
      </c>
      <c r="BF55" s="8" t="n">
        <f aca="false">IF(A55&lt;&gt;"",DEGREES(BE55),"")</f>
        <v>56.067984156948</v>
      </c>
      <c r="BG55" s="8" t="n">
        <f aca="false">IF(A55&lt;&gt;"",SQRT(SUMSQ(V55:X55)),"")</f>
        <v>1531.80388486823</v>
      </c>
      <c r="BH55" s="8" t="n">
        <f aca="false">IF(A55&lt;&gt;"",IF(BG55&lt;&gt;0,ACOS(X55/BG55),0),"")</f>
        <v>2.43095178870201</v>
      </c>
      <c r="BI55" s="8" t="n">
        <f aca="false">IF(A55&lt;&gt;"",DEGREES(BH55),"")</f>
        <v>139.283277692403</v>
      </c>
      <c r="BJ55" s="8" t="n">
        <f aca="false">IF(A55&lt;&gt;"",IF(OR(V55&lt;&gt;0,W55&lt;&gt;0),ATAN2(V55,W55),0),"")</f>
        <v>1.06713106507769</v>
      </c>
      <c r="BK55" s="8" t="n">
        <f aca="false">IF(A55&lt;&gt;"",DEGREES(BJ55),"")</f>
        <v>61.1421062162519</v>
      </c>
      <c r="BL55" s="8" t="n">
        <f aca="false">IF(A55&lt;&gt;"",SQRT(SUMSQ(Y55:AA55)),"")</f>
        <v>1542.22233352521</v>
      </c>
      <c r="BM55" s="8" t="n">
        <f aca="false">IF(A55&lt;&gt;"",IF(BL55&lt;&gt;0,ACOS(AA55/BL55),0),"")</f>
        <v>2.48994785679376</v>
      </c>
      <c r="BN55" s="8" t="n">
        <f aca="false">IF(A55&lt;&gt;"",DEGREES(BM55),"")</f>
        <v>142.663503401927</v>
      </c>
      <c r="BO55" s="8" t="n">
        <f aca="false">IF(A55&lt;&gt;"",IF(OR(Y55&lt;&gt;0,Z55&lt;&gt;0),ATAN2(Y55,Z55),0),"")</f>
        <v>0.988710682363942</v>
      </c>
      <c r="BP55" s="8" t="n">
        <f aca="false">IF(A55&lt;&gt;"",DEGREES(BO55),"")</f>
        <v>56.6489492589536</v>
      </c>
      <c r="BQ55" s="8" t="n">
        <f aca="false">IF(A55&lt;&gt;"",SQRT(SUMSQ(AB55:AD55)),"")</f>
        <v>1540.77421206555</v>
      </c>
      <c r="BR55" s="8" t="n">
        <f aca="false">IF(A55&lt;&gt;"",IF(BQ55&lt;&gt;0,ACOS(AD55/BQ55),0),"")</f>
        <v>2.43709571695842</v>
      </c>
      <c r="BS55" s="8" t="n">
        <f aca="false">IF(A55&lt;&gt;"",DEGREES(BR55),"")</f>
        <v>139.635298851127</v>
      </c>
      <c r="BT55" s="8" t="n">
        <f aca="false">IF(A55&lt;&gt;"",IF(OR(AB55&lt;&gt;0,AC55&lt;&gt;0),ATAN2(AB55,AC55),0),"")</f>
        <v>0.899429111070511</v>
      </c>
      <c r="BU55" s="8" t="n">
        <f aca="false">IF(A55&lt;&gt;"",DEGREES(BT55),"")</f>
        <v>51.5334920355436</v>
      </c>
      <c r="BV55" s="8" t="n">
        <f aca="false">IF(A55&lt;&gt;"",SQRT(SUMSQ(AE55:AG55)),"")</f>
        <v>1444.38179788347</v>
      </c>
      <c r="BW55" s="8" t="n">
        <f aca="false">IF(A55&lt;&gt;"",IF(BV55&lt;&gt;0,ACOS(AG55/BV55),0),"")</f>
        <v>2.4403693472051</v>
      </c>
      <c r="BX55" s="8" t="n">
        <f aca="false">IF(A55&lt;&gt;"",DEGREES(BW55),"")</f>
        <v>139.822864047948</v>
      </c>
      <c r="BY55" s="8" t="n">
        <f aca="false">IF(A55&lt;&gt;"",IF(OR(AF55&lt;&gt;0,AG55&lt;&gt;0),ATAN2(AF55,AG55),0),"")</f>
        <v>-0.959678275410125</v>
      </c>
      <c r="BZ55" s="8" t="n">
        <f aca="false">IF(A55&lt;&gt;"",DEGREES(BY55),"")</f>
        <v>-54.9855148713936</v>
      </c>
      <c r="CA55" s="0" t="n">
        <f aca="false">IF(A55&lt;&gt;"",IF(AND(AI55&lt;Parameters!$B$11,AI55&gt;Parameters!$B$12,AN55&lt;Parameters!$B$11,AN55&gt;Parameters!$B$12,AS55&lt;Parameters!$B$11,AS55&gt;Parameters!$B$12,AX55&lt;Parameters!$B$11,AX55&gt;Parameters!$B$12,BC55&lt;Parameters!$B$11,BC55&gt;Parameters!$B$12,BM55&lt;Parameters!$B$11,BM55&gt;Parameters!$B$12,BR55&lt;Parameters!$B$11,BR55&gt;Parameters!$B$12,BW55&lt;Parameters!$B$11,BW55&gt;Parameters!$B$12),1,0),"")</f>
        <v>0</v>
      </c>
      <c r="CB55" s="0" t="n">
        <f aca="false">IF(A55&lt;&gt;"",IF(OR(AI55&lt;Parameters!$B$12,AI55&gt;Parameters!$B$11),0,1),"")</f>
        <v>0</v>
      </c>
      <c r="CC55" s="0" t="n">
        <f aca="false">IF(A55&lt;&gt;"",IF(OR(AN55&lt;Parameters!$B$12,AN55&gt;Parameters!$B$11),0,1),"")</f>
        <v>0</v>
      </c>
      <c r="CD55" s="0" t="n">
        <f aca="false">IF(A55&lt;&gt;"",IF(OR(AS55&lt;Parameters!$B$12,AS55&gt;Parameters!$B$11),0,1),"")</f>
        <v>0</v>
      </c>
      <c r="CE55" s="0" t="n">
        <f aca="false">IF(A55&lt;&gt;"",IF(OR(AX55&lt;Parameters!$B$12,AX55&gt;Parameters!$B$11),0,1),"")</f>
        <v>0</v>
      </c>
      <c r="CF55" s="0" t="n">
        <f aca="false">IF(A55&lt;&gt;"",IF(OR(BC55&lt;Parameters!$B$12,BC55&gt;Parameters!$B$11),0,1),"")</f>
        <v>0</v>
      </c>
      <c r="CG55" s="0" t="n">
        <f aca="false">IF(A55&lt;&gt;"",IF(OR(BH55&lt;Parameters!$B$12,BH55&gt;Parameters!$B$11),0,1),"")</f>
        <v>0</v>
      </c>
      <c r="CH55" s="0" t="n">
        <f aca="false">IF(A55&lt;&gt;"",IF(OR(BM55&lt;Parameters!$B$12,BM55&gt;Parameters!$B$11),0,1),"")</f>
        <v>0</v>
      </c>
      <c r="CI55" s="0" t="n">
        <f aca="false">IF(A55&lt;&gt;"",IF(OR(BR55&lt;Parameters!$B$12,BR55&gt;Parameters!$B$11),0,1),"")</f>
        <v>0</v>
      </c>
      <c r="CJ55" s="0" t="n">
        <f aca="false">IF(A55&lt;&gt;"",IF(OR(BW55&lt;Parameters!$B$12,BW55&gt;Parameters!$B$11),0,1),"")</f>
        <v>0</v>
      </c>
      <c r="CK55" s="26" t="n">
        <f aca="false">IF(A55&lt;&gt;"",SUM(CB55:CJ55)/9,"")</f>
        <v>0</v>
      </c>
      <c r="CL55" s="0" t="n">
        <f aca="false">IF(A55&lt;&gt;"",CK55*9,"")</f>
        <v>0</v>
      </c>
      <c r="CM55" s="8" t="str">
        <f aca="false">IF(A55&lt;&gt;"",TEXT(B55,CM$2)&amp;" "&amp;TEXT(A55,CM$2),"")</f>
        <v>06 04</v>
      </c>
    </row>
    <row r="56" customFormat="false" ht="15" hidden="false" customHeight="false" outlineLevel="0" collapsed="false">
      <c r="A56" s="0" t="n">
        <f aca="false">IF(OR(B55&lt;Parameters!$K$12,A55&lt;Parameters!$K$12),IF(A55&lt;Parameters!$K$12,A55+1,0),"")</f>
        <v>5</v>
      </c>
      <c r="B56" s="0" t="n">
        <f aca="false">IF(A56&lt;&gt;"",IF(A56=0,B55+1,B55),"")</f>
        <v>6</v>
      </c>
      <c r="C56" s="24" t="n">
        <f aca="false">IF(A56&lt;&gt;"",-_phi*(A56+0.5),"")</f>
        <v>-0.557189633674921</v>
      </c>
      <c r="D56" s="8" t="n">
        <f aca="false">IF(A56&lt;&gt;"",DEGREES(C56),"")</f>
        <v>-31.9246143980134</v>
      </c>
      <c r="E56" s="24" t="n">
        <f aca="false">IF(A56&lt;&gt;"",_phi*(B56+0.5),"")</f>
        <v>0.658496839797635</v>
      </c>
      <c r="F56" s="8" t="n">
        <f aca="false">IF(A56&lt;&gt;"",DEGREES(E56),"")</f>
        <v>37.7290897431068</v>
      </c>
      <c r="G56" s="8" t="n">
        <f aca="false">IF(A56&lt;&gt;"",LOOKUP(A56,h!$A$3:$A$30,h!$D$3:$D$30),"")</f>
        <v>635.446355404857</v>
      </c>
      <c r="H56" s="8" t="n">
        <f aca="false">IF(A56&lt;&gt;"",LOOKUP(B56,h!$A$3:$A$30,h!$D$3:$D$30),"")</f>
        <v>757.776759954001</v>
      </c>
      <c r="I56" s="8" t="n">
        <f aca="false">IF(A56&lt;&gt;"",_zif,"")</f>
        <v>-990</v>
      </c>
      <c r="J56" s="8" t="n">
        <f aca="false">IF(A56&lt;&gt;"",$G56+'v1 Frame'!D$3*COS($C56)+'v1 Frame'!E$3*SIN($C56)*SIN($E56)+'v1 Frame'!F$3*SIN($C56)*COS($E56),"")</f>
        <v>550.24937336271</v>
      </c>
      <c r="K56" s="8" t="n">
        <f aca="false">IF(A56&lt;&gt;"",$H56+'v1 Frame'!E$3*COS($E56)-'v1 Frame'!F$3*SIN($E56),"")</f>
        <v>757.776759954001</v>
      </c>
      <c r="L56" s="8" t="n">
        <f aca="false">IF(A56&lt;&gt;"",$I56-'v1 Frame'!D$3*SIN($C56)+'v1 Frame'!E$3*COS($C56)*SIN($E56)+'v1 Frame'!F$3*COS($C56)*COS($E56),"")</f>
        <v>-1043.08124575507</v>
      </c>
      <c r="M56" s="8" t="n">
        <f aca="false">IF(A56&lt;&gt;"",$G56+'v1 Frame'!G$3*COS($C56)+'v1 Frame'!H$3*SIN($C56)*SIN($E56)+'v1 Frame'!I$3*SIN($C56)*COS($E56),"")</f>
        <v>582.73130973818</v>
      </c>
      <c r="N56" s="8" t="n">
        <f aca="false">IF(A56&lt;&gt;"",$H56+'v1 Frame'!H$3*COS($E56)-'v1 Frame'!I$3*SIN($E56),"")</f>
        <v>678.384917881252</v>
      </c>
      <c r="O56" s="8" t="n">
        <f aca="false">IF(A56&lt;&gt;"",$I56-'v1 Frame'!G$3*SIN($C56)+'v1 Frame'!H$3*COS($C56)*SIN($E56)+'v1 Frame'!I$3*COS($C56)*COS($E56),"")</f>
        <v>-1095.21572207924</v>
      </c>
      <c r="P56" s="8" t="n">
        <f aca="false">IF(A56&lt;&gt;"",$G56+'v1 Frame'!J$3*COS($C56)+'v1 Frame'!K$3*SIN($C56)*SIN($E56)+'v1 Frame'!L$3*SIN($C56)*COS($E56),"")</f>
        <v>667.928291780328</v>
      </c>
      <c r="Q56" s="8" t="n">
        <f aca="false">IF(A56&lt;&gt;"",$H56+'v1 Frame'!K$3*COS($E56)-'v1 Frame'!L$3*SIN($E56),"")</f>
        <v>678.384917881252</v>
      </c>
      <c r="R56" s="8" t="n">
        <f aca="false">IF(A56&lt;&gt;"",$I56-'v1 Frame'!J$3*SIN($C56)+'v1 Frame'!K$3*COS($C56)*SIN($E56)+'v1 Frame'!L$3*COS($C56)*COS($E56),"")</f>
        <v>-1042.13447632417</v>
      </c>
      <c r="S56" s="8" t="n">
        <f aca="false">IF(A56&lt;&gt;"",$G56+'v1 Frame'!M$3*COS($C56)+'v1 Frame'!N$3*SIN($C56)*SIN($E56)+'v1 Frame'!O$3*SIN($C56)*COS($E56),"")</f>
        <v>715.521318625658</v>
      </c>
      <c r="T56" s="8" t="n">
        <f aca="false">IF(A56&lt;&gt;"",$H56+'v1 Frame'!N$3*COS($E56)-'v1 Frame'!O$3*SIN($E56),"")</f>
        <v>875.141361619448</v>
      </c>
      <c r="U56" s="8" t="n">
        <f aca="false">IF(A56&lt;&gt;"",$I56-'v1 Frame'!M$3*SIN($C56)+'v1 Frame'!N$3*COS($C56)*SIN($E56)+'v1 Frame'!O$3*COS($C56)*COS($E56),"")</f>
        <v>-1101.26589047152</v>
      </c>
      <c r="V56" s="8" t="n">
        <f aca="false">IF(A56&lt;&gt;"",$G56+'v1 Frame'!P$3*COS($C56)+'v1 Frame'!Q$3*SIN($C56)*SIN($E56)+'v1 Frame'!R$3*SIN($C56)*COS($E56),"")</f>
        <v>614.833976212211</v>
      </c>
      <c r="W56" s="8" t="n">
        <f aca="false">IF(A56&lt;&gt;"",$H56+'v1 Frame'!Q$3*COS($E56)-'v1 Frame'!R$3*SIN($E56),"")</f>
        <v>875.141361619448</v>
      </c>
      <c r="X56" s="8" t="n">
        <f aca="false">IF(A56&lt;&gt;"",$I56-'v1 Frame'!P$3*SIN($C56)+'v1 Frame'!Q$3*COS($C56)*SIN($E56)+'v1 Frame'!R$3*COS($C56)*COS($E56),"")</f>
        <v>-1163.99827181842</v>
      </c>
      <c r="Y56" s="8" t="n">
        <f aca="false">IF(A56&lt;&gt;"",$G56+'v1 Frame'!S$3*COS($C56)+'v1 Frame'!T$3*SIN($C56)*SIN($E56)+'v1 Frame'!U$3*SIN($C56)*COS($E56),"")</f>
        <v>653.221719201404</v>
      </c>
      <c r="Z56" s="8" t="n">
        <f aca="false">IF(A56&lt;&gt;"",$H56+'v1 Frame'!T$3*COS($E56)-'v1 Frame'!U$3*SIN($E56),"")</f>
        <v>781.314639169834</v>
      </c>
      <c r="AA56" s="8" t="n">
        <f aca="false">IF(A56&lt;&gt;"",$I56-'v1 Frame'!S$3*SIN($C56)+'v1 Frame'!T$3*COS($C56)*SIN($E56)+'v1 Frame'!U$3*COS($C56)*COS($E56),"")</f>
        <v>-1225.6117438379</v>
      </c>
      <c r="AB56" s="8" t="n">
        <f aca="false">IF(A56&lt;&gt;"",$G56+'v1 Frame'!V$3*COS($C56)+'v1 Frame'!W$3*SIN($C56)*SIN($E56)+'v1 Frame'!X$3*SIN($C56)*COS($E56),"")</f>
        <v>753.909061614851</v>
      </c>
      <c r="AC56" s="8" t="n">
        <f aca="false">IF(A56&lt;&gt;"",$H56+'v1 Frame'!W$3*COS($E56)-'v1 Frame'!X$3*SIN($E56),"")</f>
        <v>781.314639169834</v>
      </c>
      <c r="AD56" s="8" t="n">
        <f aca="false">IF(A56&lt;&gt;"",$I56-'v1 Frame'!V$3*SIN($C56)+'v1 Frame'!W$3*COS($C56)*SIN($E56)+'v1 Frame'!X$3*COS($C56)*COS($E56),"")</f>
        <v>-1162.879362491</v>
      </c>
      <c r="AE56" s="25" t="n">
        <f aca="false">IF(A56&lt;&gt;"",$G56+'v1 Frame'!Y$3*COS($C56)+'v1 Frame'!Z$3*SIN($C56)*SIN($E56)+'v1 Frame'!AA$3*SIN($C56)*COS($E56),"")</f>
        <v>646.730175742525</v>
      </c>
      <c r="AF56" s="25" t="n">
        <f aca="false">IF(A56&lt;&gt;"",$H56+'v1 Frame'!Z$3*COS($E56)-'v1 Frame'!AA$3*SIN($E56),"")</f>
        <v>773.154419656134</v>
      </c>
      <c r="AG56" s="25" t="n">
        <f aca="false">IF(A56&lt;&gt;"",$I56-'v1 Frame'!Y$3*SIN($C56)+'v1 Frame'!Z$3*COS($C56)*SIN($E56)+'v1 Frame'!AA$3*COS($C56)*COS($E56),"")</f>
        <v>-1103.02333909716</v>
      </c>
      <c r="AH56" s="8" t="n">
        <f aca="false">IF(A56&lt;&gt;"",SQRT(SUMSQ(G56:I56)),"")</f>
        <v>1399.32758442178</v>
      </c>
      <c r="AI56" s="8" t="n">
        <f aca="false">IF(A56&lt;&gt;"",IF(AH56&lt;&gt;0,ACOS(I56/AH56),0),"")</f>
        <v>2.35672620283683</v>
      </c>
      <c r="AJ56" s="8" t="n">
        <f aca="false">IF(A56&lt;&gt;"",DEGREES(AI56),"")</f>
        <v>135.030464890443</v>
      </c>
      <c r="AK56" s="8" t="n">
        <f aca="false">IF(A56&lt;&gt;"",IF(OR(G56&lt;&gt;0,H56&lt;&gt;0),ATAN2(G56,H56),0),"")</f>
        <v>0.872977446111322</v>
      </c>
      <c r="AL56" s="8" t="n">
        <f aca="false">IF(A56&lt;&gt;"",DEGREES(AK56),"")</f>
        <v>50.017923272288</v>
      </c>
      <c r="AM56" s="8" t="n">
        <f aca="false">IF(A56&lt;&gt;"",SQRT(SUMSQ(J56:L56)),"")</f>
        <v>1401.79116706391</v>
      </c>
      <c r="AN56" s="8" t="n">
        <f aca="false">IF(A56&lt;&gt;"",IF(AM56&lt;&gt;0,ACOS(L56/AM56),0),"")</f>
        <v>2.40999199814849</v>
      </c>
      <c r="AO56" s="8" t="n">
        <f aca="false">IF(A56&lt;&gt;"",DEGREES(AN56),"")</f>
        <v>138.082370154208</v>
      </c>
      <c r="AP56" s="8" t="n">
        <f aca="false">IF(A56&lt;&gt;"",IF(OR(J56&lt;&gt;0,K56&lt;&gt;0),ATAN2(J56,K56),0),"")</f>
        <v>0.94274358830024</v>
      </c>
      <c r="AQ56" s="8" t="n">
        <f aca="false">IF(A56&lt;&gt;"",DEGREES(AP56),"")</f>
        <v>54.0152287726226</v>
      </c>
      <c r="AR56" s="8" t="n">
        <f aca="false">IF(A56&lt;&gt;"",SQRT(SUMSQ(M56:O56)),"")</f>
        <v>1413.95875259764</v>
      </c>
      <c r="AS56" s="8" t="n">
        <f aca="false">IF(A56&lt;&gt;"",IF(AR56&lt;&gt;0,ACOS(O56/AR56),0),"")</f>
        <v>2.45683764756636</v>
      </c>
      <c r="AT56" s="8" t="n">
        <f aca="false">IF(A56&lt;&gt;"",DEGREES(AS56),"")</f>
        <v>140.766428154402</v>
      </c>
      <c r="AU56" s="8" t="n">
        <f aca="false">IF(A56&lt;&gt;"",IF(OR(M56&lt;&gt;0,N56&lt;&gt;0),ATAN2(M56,N56),0),"")</f>
        <v>0.861101580487799</v>
      </c>
      <c r="AV56" s="8" t="n">
        <f aca="false">IF(A56&lt;&gt;"",DEGREES(AU56),"")</f>
        <v>49.3374862939957</v>
      </c>
      <c r="AW56" s="8" t="n">
        <f aca="false">IF(A56&lt;&gt;"",SQRT(SUMSQ(P56:R56)),"")</f>
        <v>1411.51640674588</v>
      </c>
      <c r="AX56" s="8" t="n">
        <f aca="false">IF(A56&lt;&gt;"",IF(AW56&lt;&gt;0,ACOS(R56/AW56),0),"")</f>
        <v>2.40135522104032</v>
      </c>
      <c r="AY56" s="8" t="n">
        <f aca="false">IF(A56&lt;&gt;"",DEGREES(AX56),"")</f>
        <v>137.587519277315</v>
      </c>
      <c r="AZ56" s="8" t="n">
        <f aca="false">IF(A56&lt;&gt;"",IF(OR(P56&lt;&gt;0,Q56&lt;&gt;0),ATAN2(P56,Q56),0),"")</f>
        <v>0.793164867141617</v>
      </c>
      <c r="BA56" s="8" t="n">
        <f aca="false">IF(A56&lt;&gt;"",DEGREES(AZ56),"")</f>
        <v>45.4449993452693</v>
      </c>
      <c r="BB56" s="8" t="n">
        <f aca="false">IF(A56&lt;&gt;"",SQRT(SUMSQ(S56:U56)),"")</f>
        <v>1578.1729061611</v>
      </c>
      <c r="BC56" s="8" t="n">
        <f aca="false">IF(A56&lt;&gt;"",IF(BB56&lt;&gt;0,ACOS(U56/BB56),0),"")</f>
        <v>2.34313273351181</v>
      </c>
      <c r="BD56" s="8" t="n">
        <f aca="false">IF(A56&lt;&gt;"",DEGREES(BC56),"")</f>
        <v>134.251616469178</v>
      </c>
      <c r="BE56" s="8" t="n">
        <f aca="false">IF(A56&lt;&gt;"",IF(OR(S56&lt;&gt;0,T56&lt;&gt;0),ATAN2(S56,T56),0),"")</f>
        <v>0.885411498098884</v>
      </c>
      <c r="BF56" s="8" t="n">
        <f aca="false">IF(A56&lt;&gt;"",DEGREES(BE56),"")</f>
        <v>50.7303419734216</v>
      </c>
      <c r="BG56" s="8" t="n">
        <f aca="false">IF(A56&lt;&gt;"",SQRT(SUMSQ(V56:X56)),"")</f>
        <v>1580.75462925728</v>
      </c>
      <c r="BH56" s="8" t="n">
        <f aca="false">IF(A56&lt;&gt;"",IF(BG56&lt;&gt;0,ACOS(X56/BG56),0),"")</f>
        <v>2.39846509189026</v>
      </c>
      <c r="BI56" s="8" t="n">
        <f aca="false">IF(A56&lt;&gt;"",DEGREES(BH56),"")</f>
        <v>137.421927074769</v>
      </c>
      <c r="BJ56" s="8" t="n">
        <f aca="false">IF(A56&lt;&gt;"",IF(OR(V56&lt;&gt;0,W56&lt;&gt;0),ATAN2(V56,W56),0),"")</f>
        <v>0.958358391630012</v>
      </c>
      <c r="BK56" s="8" t="n">
        <f aca="false">IF(A56&lt;&gt;"",DEGREES(BJ56),"")</f>
        <v>54.9098911013453</v>
      </c>
      <c r="BL56" s="8" t="n">
        <f aca="false">IF(A56&lt;&gt;"",SQRT(SUMSQ(Y56:AA56)),"")</f>
        <v>1593.51037851998</v>
      </c>
      <c r="BM56" s="8" t="n">
        <f aca="false">IF(A56&lt;&gt;"",IF(BL56&lt;&gt;0,ACOS(AA56/BL56),0),"")</f>
        <v>2.44827025035003</v>
      </c>
      <c r="BN56" s="8" t="n">
        <f aca="false">IF(A56&lt;&gt;"",DEGREES(BM56),"")</f>
        <v>140.275552452494</v>
      </c>
      <c r="BO56" s="8" t="n">
        <f aca="false">IF(A56&lt;&gt;"",IF(OR(Y56&lt;&gt;0,Z56&lt;&gt;0),ATAN2(Y56,Z56),0),"")</f>
        <v>0.874454189126644</v>
      </c>
      <c r="BP56" s="8" t="n">
        <f aca="false">IF(A56&lt;&gt;"",DEGREES(BO56),"")</f>
        <v>50.1025344144914</v>
      </c>
      <c r="BQ56" s="8" t="n">
        <f aca="false">IF(A56&lt;&gt;"",SQRT(SUMSQ(AB56:AD56)),"")</f>
        <v>1590.949355031</v>
      </c>
      <c r="BR56" s="8" t="n">
        <f aca="false">IF(A56&lt;&gt;"",IF(BQ56&lt;&gt;0,ACOS(AD56/BQ56),0),"")</f>
        <v>2.39048623446279</v>
      </c>
      <c r="BS56" s="8" t="n">
        <f aca="false">IF(A56&lt;&gt;"",DEGREES(BR56),"")</f>
        <v>136.964772218839</v>
      </c>
      <c r="BT56" s="8" t="n">
        <f aca="false">IF(A56&lt;&gt;"",IF(OR(AB56&lt;&gt;0,AC56&lt;&gt;0),ATAN2(AB56,AC56),0),"")</f>
        <v>0.803247462512524</v>
      </c>
      <c r="BU56" s="8" t="n">
        <f aca="false">IF(A56&lt;&gt;"",DEGREES(BT56),"")</f>
        <v>46.0226895065604</v>
      </c>
      <c r="BV56" s="8" t="n">
        <f aca="false">IF(A56&lt;&gt;"",SQRT(SUMSQ(AE56:AG56)),"")</f>
        <v>1494.218244917</v>
      </c>
      <c r="BW56" s="8" t="n">
        <f aca="false">IF(A56&lt;&gt;"",IF(BV56&lt;&gt;0,ACOS(AG56/BV56),0),"")</f>
        <v>2.40118595397099</v>
      </c>
      <c r="BX56" s="8" t="n">
        <f aca="false">IF(A56&lt;&gt;"",DEGREES(BW56),"")</f>
        <v>137.577820988632</v>
      </c>
      <c r="BY56" s="8" t="n">
        <f aca="false">IF(A56&lt;&gt;"",IF(OR(AF56&lt;&gt;0,AG56&lt;&gt;0),ATAN2(AF56,AG56),0),"")</f>
        <v>-0.959439014452201</v>
      </c>
      <c r="BZ56" s="8" t="n">
        <f aca="false">IF(A56&lt;&gt;"",DEGREES(BY56),"")</f>
        <v>-54.9718062283023</v>
      </c>
      <c r="CA56" s="0" t="n">
        <f aca="false">IF(A56&lt;&gt;"",IF(AND(AI56&lt;Parameters!$B$11,AI56&gt;Parameters!$B$12,AN56&lt;Parameters!$B$11,AN56&gt;Parameters!$B$12,AS56&lt;Parameters!$B$11,AS56&gt;Parameters!$B$12,AX56&lt;Parameters!$B$11,AX56&gt;Parameters!$B$12,BC56&lt;Parameters!$B$11,BC56&gt;Parameters!$B$12,BM56&lt;Parameters!$B$11,BM56&gt;Parameters!$B$12,BR56&lt;Parameters!$B$11,BR56&gt;Parameters!$B$12,BW56&lt;Parameters!$B$11,BW56&gt;Parameters!$B$12),1,0),"")</f>
        <v>0</v>
      </c>
      <c r="CB56" s="0" t="n">
        <f aca="false">IF(A56&lt;&gt;"",IF(OR(AI56&lt;Parameters!$B$12,AI56&gt;Parameters!$B$11),0,1),"")</f>
        <v>0</v>
      </c>
      <c r="CC56" s="0" t="n">
        <f aca="false">IF(A56&lt;&gt;"",IF(OR(AN56&lt;Parameters!$B$12,AN56&gt;Parameters!$B$11),0,1),"")</f>
        <v>0</v>
      </c>
      <c r="CD56" s="0" t="n">
        <f aca="false">IF(A56&lt;&gt;"",IF(OR(AS56&lt;Parameters!$B$12,AS56&gt;Parameters!$B$11),0,1),"")</f>
        <v>0</v>
      </c>
      <c r="CE56" s="0" t="n">
        <f aca="false">IF(A56&lt;&gt;"",IF(OR(AX56&lt;Parameters!$B$12,AX56&gt;Parameters!$B$11),0,1),"")</f>
        <v>0</v>
      </c>
      <c r="CF56" s="0" t="n">
        <f aca="false">IF(A56&lt;&gt;"",IF(OR(BC56&lt;Parameters!$B$12,BC56&gt;Parameters!$B$11),0,1),"")</f>
        <v>0</v>
      </c>
      <c r="CG56" s="0" t="n">
        <f aca="false">IF(A56&lt;&gt;"",IF(OR(BH56&lt;Parameters!$B$12,BH56&gt;Parameters!$B$11),0,1),"")</f>
        <v>0</v>
      </c>
      <c r="CH56" s="0" t="n">
        <f aca="false">IF(A56&lt;&gt;"",IF(OR(BM56&lt;Parameters!$B$12,BM56&gt;Parameters!$B$11),0,1),"")</f>
        <v>0</v>
      </c>
      <c r="CI56" s="0" t="n">
        <f aca="false">IF(A56&lt;&gt;"",IF(OR(BR56&lt;Parameters!$B$12,BR56&gt;Parameters!$B$11),0,1),"")</f>
        <v>0</v>
      </c>
      <c r="CJ56" s="0" t="n">
        <f aca="false">IF(A56&lt;&gt;"",IF(OR(BW56&lt;Parameters!$B$12,BW56&gt;Parameters!$B$11),0,1),"")</f>
        <v>0</v>
      </c>
      <c r="CK56" s="26" t="n">
        <f aca="false">IF(A56&lt;&gt;"",SUM(CB56:CJ56)/9,"")</f>
        <v>0</v>
      </c>
      <c r="CL56" s="0" t="n">
        <f aca="false">IF(A56&lt;&gt;"",CK56*9,"")</f>
        <v>0</v>
      </c>
      <c r="CM56" s="8" t="str">
        <f aca="false">IF(A56&lt;&gt;"",TEXT(B56,CM$2)&amp;" "&amp;TEXT(A56,CM$2),"")</f>
        <v>06 05</v>
      </c>
    </row>
    <row r="57" customFormat="false" ht="15" hidden="false" customHeight="false" outlineLevel="0" collapsed="false">
      <c r="A57" s="0" t="n">
        <f aca="false">IF(OR(B56&lt;Parameters!$K$12,A56&lt;Parameters!$K$12),IF(A56&lt;Parameters!$K$12,A56+1,0),"")</f>
        <v>6</v>
      </c>
      <c r="B57" s="0" t="n">
        <f aca="false">IF(A57&lt;&gt;"",IF(A57=0,B56+1,B56),"")</f>
        <v>6</v>
      </c>
      <c r="C57" s="24" t="n">
        <f aca="false">IF(A57&lt;&gt;"",-_phi*(A57+0.5),"")</f>
        <v>-0.658496839797635</v>
      </c>
      <c r="D57" s="8" t="n">
        <f aca="false">IF(A57&lt;&gt;"",DEGREES(C57),"")</f>
        <v>-37.7290897431068</v>
      </c>
      <c r="E57" s="24" t="n">
        <f aca="false">IF(A57&lt;&gt;"",_phi*(B57+0.5),"")</f>
        <v>0.658496839797635</v>
      </c>
      <c r="F57" s="8" t="n">
        <f aca="false">IF(A57&lt;&gt;"",DEGREES(E57),"")</f>
        <v>37.7290897431068</v>
      </c>
      <c r="G57" s="8" t="n">
        <f aca="false">IF(A57&lt;&gt;"",LOOKUP(A57,h!$A$3:$A$30,h!$D$3:$D$30),"")</f>
        <v>757.776759954001</v>
      </c>
      <c r="H57" s="8" t="n">
        <f aca="false">IF(A57&lt;&gt;"",LOOKUP(B57,h!$A$3:$A$30,h!$D$3:$D$30),"")</f>
        <v>757.776759954001</v>
      </c>
      <c r="I57" s="8" t="n">
        <f aca="false">IF(A57&lt;&gt;"",_zif,"")</f>
        <v>-990</v>
      </c>
      <c r="J57" s="8" t="n">
        <f aca="false">IF(A57&lt;&gt;"",$G57+'v1 Frame'!D$3*COS($C57)+'v1 Frame'!E$3*SIN($C57)*SIN($E57)+'v1 Frame'!F$3*SIN($C57)*COS($E57),"")</f>
        <v>678.384917881252</v>
      </c>
      <c r="K57" s="8" t="n">
        <f aca="false">IF(A57&lt;&gt;"",$H57+'v1 Frame'!E$3*COS($E57)-'v1 Frame'!F$3*SIN($E57),"")</f>
        <v>757.776759954001</v>
      </c>
      <c r="L57" s="8" t="n">
        <f aca="false">IF(A57&lt;&gt;"",$I57-'v1 Frame'!D$3*SIN($C57)+'v1 Frame'!E$3*COS($C57)*SIN($E57)+'v1 Frame'!F$3*COS($C57)*COS($E57),"")</f>
        <v>-1051.42540038368</v>
      </c>
      <c r="M57" s="8" t="n">
        <f aca="false">IF(A57&lt;&gt;"",$G57+'v1 Frame'!G$3*COS($C57)+'v1 Frame'!H$3*SIN($C57)*SIN($E57)+'v1 Frame'!I$3*SIN($C57)*COS($E57),"")</f>
        <v>715.972881741539</v>
      </c>
      <c r="N57" s="8" t="n">
        <f aca="false">IF(A57&lt;&gt;"",$H57+'v1 Frame'!H$3*COS($E57)-'v1 Frame'!I$3*SIN($E57),"")</f>
        <v>678.384917881252</v>
      </c>
      <c r="O57" s="8" t="n">
        <f aca="false">IF(A57&lt;&gt;"",$I57-'v1 Frame'!G$3*SIN($C57)+'v1 Frame'!H$3*COS($C57)*SIN($E57)+'v1 Frame'!I$3*COS($C57)*COS($E57),"")</f>
        <v>-1100.00754509893</v>
      </c>
      <c r="P57" s="8" t="n">
        <f aca="false">IF(A57&lt;&gt;"",$G57+'v1 Frame'!J$3*COS($C57)+'v1 Frame'!K$3*SIN($C57)*SIN($E57)+'v1 Frame'!L$3*SIN($C57)*COS($E57),"")</f>
        <v>795.364723814288</v>
      </c>
      <c r="Q57" s="8" t="n">
        <f aca="false">IF(A57&lt;&gt;"",$H57+'v1 Frame'!K$3*COS($E57)-'v1 Frame'!L$3*SIN($E57),"")</f>
        <v>678.384917881252</v>
      </c>
      <c r="R57" s="8" t="n">
        <f aca="false">IF(A57&lt;&gt;"",$I57-'v1 Frame'!J$3*SIN($C57)+'v1 Frame'!K$3*COS($C57)*SIN($E57)+'v1 Frame'!L$3*COS($C57)*COS($E57),"")</f>
        <v>-1038.58214471525</v>
      </c>
      <c r="S57" s="8" t="n">
        <f aca="false">IF(A57&lt;&gt;"",$G57+'v1 Frame'!M$3*COS($C57)+'v1 Frame'!N$3*SIN($C57)*SIN($E57)+'v1 Frame'!O$3*SIN($C57)*COS($E57),"")</f>
        <v>848.693929103197</v>
      </c>
      <c r="T57" s="8" t="n">
        <f aca="false">IF(A57&lt;&gt;"",$H57+'v1 Frame'!N$3*COS($E57)-'v1 Frame'!O$3*SIN($E57),"")</f>
        <v>875.141361619448</v>
      </c>
      <c r="U57" s="8" t="n">
        <f aca="false">IF(A57&lt;&gt;"",$I57-'v1 Frame'!M$3*SIN($C57)+'v1 Frame'!N$3*COS($C57)*SIN($E57)+'v1 Frame'!O$3*COS($C57)*COS($E57),"")</f>
        <v>-1092.59710751834</v>
      </c>
      <c r="V57" s="8" t="n">
        <f aca="false">IF(A57&lt;&gt;"",$G57+'v1 Frame'!P$3*COS($C57)+'v1 Frame'!Q$3*SIN($C57)*SIN($E57)+'v1 Frame'!R$3*SIN($C57)*COS($E57),"")</f>
        <v>754.867206653584</v>
      </c>
      <c r="W57" s="8" t="n">
        <f aca="false">IF(A57&lt;&gt;"",$H57+'v1 Frame'!Q$3*COS($E57)-'v1 Frame'!R$3*SIN($E57),"")</f>
        <v>875.141361619448</v>
      </c>
      <c r="X57" s="8" t="n">
        <f aca="false">IF(A57&lt;&gt;"",$I57-'v1 Frame'!P$3*SIN($C57)+'v1 Frame'!Q$3*COS($C57)*SIN($E57)+'v1 Frame'!R$3*COS($C57)*COS($E57),"")</f>
        <v>-1165.19076251724</v>
      </c>
      <c r="Y57" s="8" t="n">
        <f aca="false">IF(A57&lt;&gt;"",$G57+'v1 Frame'!S$3*COS($C57)+'v1 Frame'!T$3*SIN($C57)*SIN($E57)+'v1 Frame'!U$3*SIN($C57)*COS($E57),"")</f>
        <v>799.289345761196</v>
      </c>
      <c r="Z57" s="8" t="n">
        <f aca="false">IF(A57&lt;&gt;"",$H57+'v1 Frame'!T$3*COS($E57)-'v1 Frame'!U$3*SIN($E57),"")</f>
        <v>781.314639169834</v>
      </c>
      <c r="AA57" s="8" t="n">
        <f aca="false">IF(A57&lt;&gt;"",$I57-'v1 Frame'!S$3*SIN($C57)+'v1 Frame'!T$3*COS($C57)*SIN($E57)+'v1 Frame'!U$3*COS($C57)*COS($E57),"")</f>
        <v>-1222.60602445344</v>
      </c>
      <c r="AB57" s="8" t="n">
        <f aca="false">IF(A57&lt;&gt;"",$G57+'v1 Frame'!V$3*COS($C57)+'v1 Frame'!W$3*SIN($C57)*SIN($E57)+'v1 Frame'!X$3*SIN($C57)*COS($E57),"")</f>
        <v>893.116068210809</v>
      </c>
      <c r="AC57" s="8" t="n">
        <f aca="false">IF(A57&lt;&gt;"",$H57+'v1 Frame'!W$3*COS($E57)-'v1 Frame'!X$3*SIN($E57),"")</f>
        <v>781.314639169834</v>
      </c>
      <c r="AD57" s="8" t="n">
        <f aca="false">IF(A57&lt;&gt;"",$I57-'v1 Frame'!V$3*SIN($C57)+'v1 Frame'!W$3*COS($C57)*SIN($E57)+'v1 Frame'!X$3*COS($C57)*COS($E57),"")</f>
        <v>-1150.01236945454</v>
      </c>
      <c r="AE57" s="25" t="n">
        <f aca="false">IF(A57&lt;&gt;"",$G57+'v1 Frame'!Y$3*COS($C57)+'v1 Frame'!Z$3*SIN($C57)*SIN($E57)+'v1 Frame'!AA$3*SIN($C57)*COS($E57),"")</f>
        <v>780.433229139983</v>
      </c>
      <c r="AF57" s="25" t="n">
        <f aca="false">IF(A57&lt;&gt;"",$H57+'v1 Frame'!Z$3*COS($E57)-'v1 Frame'!AA$3*SIN($E57),"")</f>
        <v>773.154419656134</v>
      </c>
      <c r="AG57" s="25" t="n">
        <f aca="false">IF(A57&lt;&gt;"",$I57-'v1 Frame'!Y$3*SIN($C57)+'v1 Frame'!Z$3*COS($C57)*SIN($E57)+'v1 Frame'!AA$3*COS($C57)*COS($E57),"")</f>
        <v>-1101.30266926768</v>
      </c>
      <c r="AH57" s="8" t="n">
        <f aca="false">IF(A57&lt;&gt;"",SQRT(SUMSQ(G57:I57)),"")</f>
        <v>1458.95552908674</v>
      </c>
      <c r="AI57" s="8" t="n">
        <f aca="false">IF(A57&lt;&gt;"",IF(AH57&lt;&gt;0,ACOS(I57/AH57),0),"")</f>
        <v>2.31660717603622</v>
      </c>
      <c r="AJ57" s="8" t="n">
        <f aca="false">IF(A57&lt;&gt;"",DEGREES(AI57),"")</f>
        <v>132.731813976596</v>
      </c>
      <c r="AK57" s="8" t="n">
        <f aca="false">IF(A57&lt;&gt;"",IF(OR(G57&lt;&gt;0,H57&lt;&gt;0),ATAN2(G57,H57),0),"")</f>
        <v>0.785398163397448</v>
      </c>
      <c r="AL57" s="8" t="n">
        <f aca="false">IF(A57&lt;&gt;"",DEGREES(AK57),"")</f>
        <v>45</v>
      </c>
      <c r="AM57" s="8" t="n">
        <f aca="false">IF(A57&lt;&gt;"",SQRT(SUMSQ(J57:L57)),"")</f>
        <v>1462.84896257513</v>
      </c>
      <c r="AN57" s="8" t="n">
        <f aca="false">IF(A57&lt;&gt;"",IF(AM57&lt;&gt;0,ACOS(L57/AM57),0),"")</f>
        <v>2.37280176766856</v>
      </c>
      <c r="AO57" s="8" t="n">
        <f aca="false">IF(A57&lt;&gt;"",DEGREES(AN57),"")</f>
        <v>135.95152690859</v>
      </c>
      <c r="AP57" s="8" t="n">
        <f aca="false">IF(A57&lt;&gt;"",IF(OR(J57&lt;&gt;0,K57&lt;&gt;0),ATAN2(J57,K57),0),"")</f>
        <v>0.840622529131181</v>
      </c>
      <c r="AQ57" s="8" t="n">
        <f aca="false">IF(A57&lt;&gt;"",DEGREES(AP57),"")</f>
        <v>48.1641230828298</v>
      </c>
      <c r="AR57" s="8" t="n">
        <f aca="false">IF(A57&lt;&gt;"",SQRT(SUMSQ(M57:O57)),"")</f>
        <v>1477.44369214959</v>
      </c>
      <c r="AS57" s="8" t="n">
        <f aca="false">IF(A57&lt;&gt;"",IF(AR57&lt;&gt;0,ACOS(O57/AR57),0),"")</f>
        <v>2.41063334689468</v>
      </c>
      <c r="AT57" s="8" t="n">
        <f aca="false">IF(A57&lt;&gt;"",DEGREES(AS57),"")</f>
        <v>138.119116730561</v>
      </c>
      <c r="AU57" s="8" t="n">
        <f aca="false">IF(A57&lt;&gt;"",IF(OR(M57&lt;&gt;0,N57&lt;&gt;0),ATAN2(M57,N57),0),"")</f>
        <v>0.758447503454431</v>
      </c>
      <c r="AV57" s="8" t="n">
        <f aca="false">IF(A57&lt;&gt;"",DEGREES(AU57),"")</f>
        <v>43.4558409301728</v>
      </c>
      <c r="AW57" s="8" t="n">
        <f aca="false">IF(A57&lt;&gt;"",SQRT(SUMSQ(P57:R57)),"")</f>
        <v>1473.58882053925</v>
      </c>
      <c r="AX57" s="8" t="n">
        <f aca="false">IF(A57&lt;&gt;"",IF(AW57&lt;&gt;0,ACOS(R57/AW57),0),"")</f>
        <v>2.35293439248498</v>
      </c>
      <c r="AY57" s="8" t="n">
        <f aca="false">IF(A57&lt;&gt;"",DEGREES(AX57),"")</f>
        <v>134.813210160568</v>
      </c>
      <c r="AZ57" s="8" t="n">
        <f aca="false">IF(A57&lt;&gt;"",IF(OR(P57&lt;&gt;0,Q57&lt;&gt;0),ATAN2(P57,Q57),0),"")</f>
        <v>0.706188608070795</v>
      </c>
      <c r="BA57" s="8" t="n">
        <f aca="false">IF(A57&lt;&gt;"",DEGREES(AZ57),"")</f>
        <v>40.4616267826748</v>
      </c>
      <c r="BB57" s="8" t="n">
        <f aca="false">IF(A57&lt;&gt;"",SQRT(SUMSQ(S57:U57)),"")</f>
        <v>1637.04680063559</v>
      </c>
      <c r="BC57" s="8" t="n">
        <f aca="false">IF(A57&lt;&gt;"",IF(BB57&lt;&gt;0,ACOS(U57/BB57),0),"")</f>
        <v>2.30153459508368</v>
      </c>
      <c r="BD57" s="8" t="n">
        <f aca="false">IF(A57&lt;&gt;"",DEGREES(BC57),"")</f>
        <v>131.868218701646</v>
      </c>
      <c r="BE57" s="8" t="n">
        <f aca="false">IF(A57&lt;&gt;"",IF(OR(S57&lt;&gt;0,T57&lt;&gt;0),ATAN2(S57,T57),0),"")</f>
        <v>0.800739163699301</v>
      </c>
      <c r="BF57" s="8" t="n">
        <f aca="false">IF(A57&lt;&gt;"",DEGREES(BE57),"")</f>
        <v>45.8789745708051</v>
      </c>
      <c r="BG57" s="8" t="n">
        <f aca="false">IF(A57&lt;&gt;"",SQRT(SUMSQ(V57:X57)),"")</f>
        <v>1641.14789569789</v>
      </c>
      <c r="BH57" s="8" t="n">
        <f aca="false">IF(A57&lt;&gt;"",IF(BG57&lt;&gt;0,ACOS(X57/BG57),0),"")</f>
        <v>2.36027355907884</v>
      </c>
      <c r="BI57" s="8" t="n">
        <f aca="false">IF(A57&lt;&gt;"",DEGREES(BH57),"")</f>
        <v>135.233713431539</v>
      </c>
      <c r="BJ57" s="8" t="n">
        <f aca="false">IF(A57&lt;&gt;"",IF(OR(V57&lt;&gt;0,W57&lt;&gt;0),ATAN2(V57,W57),0),"")</f>
        <v>0.859052122414406</v>
      </c>
      <c r="BK57" s="8" t="n">
        <f aca="false">IF(A57&lt;&gt;"",DEGREES(BJ57),"")</f>
        <v>49.2200609961012</v>
      </c>
      <c r="BL57" s="8" t="n">
        <f aca="false">IF(A57&lt;&gt;"",SQRT(SUMSQ(Y57:AA57)),"")</f>
        <v>1656.52694353527</v>
      </c>
      <c r="BM57" s="8" t="n">
        <f aca="false">IF(A57&lt;&gt;"",IF(BL57&lt;&gt;0,ACOS(AA57/BL57),0),"")</f>
        <v>2.40097777129132</v>
      </c>
      <c r="BN57" s="8" t="n">
        <f aca="false">IF(A57&lt;&gt;"",DEGREES(BM57),"")</f>
        <v>137.565892999719</v>
      </c>
      <c r="BO57" s="8" t="n">
        <f aca="false">IF(A57&lt;&gt;"",IF(OR(Y57&lt;&gt;0,Z57&lt;&gt;0),ATAN2(Y57,Z57),0),"")</f>
        <v>0.77402660418835</v>
      </c>
      <c r="BP57" s="8" t="n">
        <f aca="false">IF(A57&lt;&gt;"",DEGREES(BO57),"")</f>
        <v>44.3484576508356</v>
      </c>
      <c r="BQ57" s="8" t="n">
        <f aca="false">IF(A57&lt;&gt;"",SQRT(SUMSQ(AB57:AD57)),"")</f>
        <v>1652.4640167265</v>
      </c>
      <c r="BR57" s="8" t="n">
        <f aca="false">IF(A57&lt;&gt;"",IF(BQ57&lt;&gt;0,ACOS(AD57/BQ57),0),"")</f>
        <v>2.34052151115317</v>
      </c>
      <c r="BS57" s="8" t="n">
        <f aca="false">IF(A57&lt;&gt;"",DEGREES(BR57),"")</f>
        <v>134.102004448658</v>
      </c>
      <c r="BT57" s="8" t="n">
        <f aca="false">IF(A57&lt;&gt;"",IF(OR(AB57&lt;&gt;0,AC57&lt;&gt;0),ATAN2(AB57,AC57),0),"")</f>
        <v>0.718727308115535</v>
      </c>
      <c r="BU57" s="8" t="n">
        <f aca="false">IF(A57&lt;&gt;"",DEGREES(BT57),"")</f>
        <v>41.1800413758189</v>
      </c>
      <c r="BV57" s="8" t="n">
        <f aca="false">IF(A57&lt;&gt;"",SQRT(SUMSQ(AE57:AG57)),"")</f>
        <v>1555.54214057858</v>
      </c>
      <c r="BW57" s="8" t="n">
        <f aca="false">IF(A57&lt;&gt;"",IF(BV57&lt;&gt;0,ACOS(AG57/BV57),0),"")</f>
        <v>2.35743922415115</v>
      </c>
      <c r="BX57" s="8" t="n">
        <f aca="false">IF(A57&lt;&gt;"",DEGREES(BW57),"")</f>
        <v>135.071318002456</v>
      </c>
      <c r="BY57" s="8" t="n">
        <f aca="false">IF(A57&lt;&gt;"",IF(OR(AF57&lt;&gt;0,AG57&lt;&gt;0),ATAN2(AF57,AG57),0),"")</f>
        <v>-0.958705044244129</v>
      </c>
      <c r="BZ57" s="8" t="n">
        <f aca="false">IF(A57&lt;&gt;"",DEGREES(BY57),"")</f>
        <v>-54.9297528330914</v>
      </c>
      <c r="CA57" s="0" t="n">
        <f aca="false">IF(A57&lt;&gt;"",IF(AND(AI57&lt;Parameters!$B$11,AI57&gt;Parameters!$B$12,AN57&lt;Parameters!$B$11,AN57&gt;Parameters!$B$12,AS57&lt;Parameters!$B$11,AS57&gt;Parameters!$B$12,AX57&lt;Parameters!$B$11,AX57&gt;Parameters!$B$12,BC57&lt;Parameters!$B$11,BC57&gt;Parameters!$B$12,BM57&lt;Parameters!$B$11,BM57&gt;Parameters!$B$12,BR57&lt;Parameters!$B$11,BR57&gt;Parameters!$B$12,BW57&lt;Parameters!$B$11,BW57&gt;Parameters!$B$12),1,0),"")</f>
        <v>0</v>
      </c>
      <c r="CB57" s="0" t="n">
        <f aca="false">IF(A57&lt;&gt;"",IF(OR(AI57&lt;Parameters!$B$12,AI57&gt;Parameters!$B$11),0,1),"")</f>
        <v>0</v>
      </c>
      <c r="CC57" s="0" t="n">
        <f aca="false">IF(A57&lt;&gt;"",IF(OR(AN57&lt;Parameters!$B$12,AN57&gt;Parameters!$B$11),0,1),"")</f>
        <v>0</v>
      </c>
      <c r="CD57" s="0" t="n">
        <f aca="false">IF(A57&lt;&gt;"",IF(OR(AS57&lt;Parameters!$B$12,AS57&gt;Parameters!$B$11),0,1),"")</f>
        <v>0</v>
      </c>
      <c r="CE57" s="0" t="n">
        <f aca="false">IF(A57&lt;&gt;"",IF(OR(AX57&lt;Parameters!$B$12,AX57&gt;Parameters!$B$11),0,1),"")</f>
        <v>0</v>
      </c>
      <c r="CF57" s="0" t="n">
        <f aca="false">IF(A57&lt;&gt;"",IF(OR(BC57&lt;Parameters!$B$12,BC57&gt;Parameters!$B$11),0,1),"")</f>
        <v>0</v>
      </c>
      <c r="CG57" s="0" t="n">
        <f aca="false">IF(A57&lt;&gt;"",IF(OR(BH57&lt;Parameters!$B$12,BH57&gt;Parameters!$B$11),0,1),"")</f>
        <v>0</v>
      </c>
      <c r="CH57" s="0" t="n">
        <f aca="false">IF(A57&lt;&gt;"",IF(OR(BM57&lt;Parameters!$B$12,BM57&gt;Parameters!$B$11),0,1),"")</f>
        <v>0</v>
      </c>
      <c r="CI57" s="0" t="n">
        <f aca="false">IF(A57&lt;&gt;"",IF(OR(BR57&lt;Parameters!$B$12,BR57&gt;Parameters!$B$11),0,1),"")</f>
        <v>0</v>
      </c>
      <c r="CJ57" s="0" t="n">
        <f aca="false">IF(A57&lt;&gt;"",IF(OR(BW57&lt;Parameters!$B$12,BW57&gt;Parameters!$B$11),0,1),"")</f>
        <v>0</v>
      </c>
      <c r="CK57" s="26" t="n">
        <f aca="false">IF(A57&lt;&gt;"",SUM(CB57:CJ57)/9,"")</f>
        <v>0</v>
      </c>
      <c r="CL57" s="0" t="n">
        <f aca="false">IF(A57&lt;&gt;"",CK57*9,"")</f>
        <v>0</v>
      </c>
      <c r="CM57" s="8" t="str">
        <f aca="false">IF(A57&lt;&gt;"",TEXT(B57,CM$2)&amp;" "&amp;TEXT(A57,CM$2),"")</f>
        <v>06 06</v>
      </c>
    </row>
    <row r="58" customFormat="false" ht="15" hidden="false" customHeight="false" outlineLevel="0" collapsed="false">
      <c r="A58" s="0" t="n">
        <f aca="false">IF(OR(B57&lt;Parameters!$K$12,A57&lt;Parameters!$K$12),IF(A57&lt;Parameters!$K$12,A57+1,0),"")</f>
        <v>7</v>
      </c>
      <c r="B58" s="0" t="n">
        <f aca="false">IF(A58&lt;&gt;"",IF(A58=0,B57+1,B57),"")</f>
        <v>6</v>
      </c>
      <c r="C58" s="24" t="n">
        <f aca="false">IF(A58&lt;&gt;"",-_phi*(A58+0.5),"")</f>
        <v>-0.759804045920348</v>
      </c>
      <c r="D58" s="8" t="n">
        <f aca="false">IF(A58&lt;&gt;"",DEGREES(C58),"")</f>
        <v>-43.5335650882001</v>
      </c>
      <c r="E58" s="24" t="n">
        <f aca="false">IF(A58&lt;&gt;"",_phi*(B58+0.5),"")</f>
        <v>0.658496839797635</v>
      </c>
      <c r="F58" s="8" t="n">
        <f aca="false">IF(A58&lt;&gt;"",DEGREES(E58),"")</f>
        <v>37.7290897431068</v>
      </c>
      <c r="G58" s="8" t="n">
        <f aca="false">IF(A58&lt;&gt;"",LOOKUP(A58,h!$A$3:$A$30,h!$D$3:$D$30),"")</f>
        <v>889.898462902733</v>
      </c>
      <c r="H58" s="8" t="n">
        <f aca="false">IF(A58&lt;&gt;"",LOOKUP(B58,h!$A$3:$A$30,h!$D$3:$D$30),"")</f>
        <v>757.776759954001</v>
      </c>
      <c r="I58" s="8" t="n">
        <f aca="false">IF(A58&lt;&gt;"",_zif,"")</f>
        <v>-990</v>
      </c>
      <c r="J58" s="8" t="n">
        <f aca="false">IF(A58&lt;&gt;"",$G58+'v1 Frame'!D$3*COS($C58)+'v1 Frame'!E$3*SIN($C58)*SIN($E58)+'v1 Frame'!F$3*SIN($C58)*COS($E58),"")</f>
        <v>817.125874545928</v>
      </c>
      <c r="K58" s="8" t="n">
        <f aca="false">IF(A58&lt;&gt;"",$H58+'v1 Frame'!E$3*COS($E58)-'v1 Frame'!F$3*SIN($E58),"")</f>
        <v>757.776759954001</v>
      </c>
      <c r="L58" s="8" t="n">
        <f aca="false">IF(A58&lt;&gt;"",$I58-'v1 Frame'!D$3*SIN($C58)+'v1 Frame'!E$3*COS($C58)*SIN($E58)+'v1 Frame'!F$3*COS($C58)*COS($E58),"")</f>
        <v>-1059.13967590213</v>
      </c>
      <c r="M58" s="8" t="n">
        <f aca="false">IF(A58&lt;&gt;"",$G58+'v1 Frame'!G$3*COS($C58)+'v1 Frame'!H$3*SIN($C58)*SIN($E58)+'v1 Frame'!I$3*SIN($C58)*COS($E58),"")</f>
        <v>859.434424801816</v>
      </c>
      <c r="N58" s="8" t="n">
        <f aca="false">IF(A58&lt;&gt;"",$H58+'v1 Frame'!H$3*COS($E58)-'v1 Frame'!I$3*SIN($E58),"")</f>
        <v>678.384917881252</v>
      </c>
      <c r="O58" s="8" t="n">
        <f aca="false">IF(A58&lt;&gt;"",$I58-'v1 Frame'!G$3*SIN($C58)+'v1 Frame'!H$3*COS($C58)*SIN($E58)+'v1 Frame'!I$3*COS($C58)*COS($E58),"")</f>
        <v>-1103.67130946233</v>
      </c>
      <c r="P58" s="8" t="n">
        <f aca="false">IF(A58&lt;&gt;"",$G58+'v1 Frame'!J$3*COS($C58)+'v1 Frame'!K$3*SIN($C58)*SIN($E58)+'v1 Frame'!L$3*SIN($C58)*COS($E58),"")</f>
        <v>932.207013158621</v>
      </c>
      <c r="Q58" s="8" t="n">
        <f aca="false">IF(A58&lt;&gt;"",$H58+'v1 Frame'!K$3*COS($E58)-'v1 Frame'!L$3*SIN($E58),"")</f>
        <v>678.384917881252</v>
      </c>
      <c r="R58" s="8" t="n">
        <f aca="false">IF(A58&lt;&gt;"",$I58-'v1 Frame'!J$3*SIN($C58)+'v1 Frame'!K$3*COS($C58)*SIN($E58)+'v1 Frame'!L$3*COS($C58)*COS($E58),"")</f>
        <v>-1034.53163356021</v>
      </c>
      <c r="S58" s="8" t="n">
        <f aca="false">IF(A58&lt;&gt;"",$G58+'v1 Frame'!M$3*COS($C58)+'v1 Frame'!N$3*SIN($C58)*SIN($E58)+'v1 Frame'!O$3*SIN($C58)*COS($E58),"")</f>
        <v>990.725539204165</v>
      </c>
      <c r="T58" s="8" t="n">
        <f aca="false">IF(A58&lt;&gt;"",$H58+'v1 Frame'!N$3*COS($E58)-'v1 Frame'!O$3*SIN($E58),"")</f>
        <v>875.141361619448</v>
      </c>
      <c r="U58" s="8" t="n">
        <f aca="false">IF(A58&lt;&gt;"",$I58-'v1 Frame'!M$3*SIN($C58)+'v1 Frame'!N$3*COS($C58)*SIN($E58)+'v1 Frame'!O$3*COS($C58)*COS($E58),"")</f>
        <v>-1082.87625531716</v>
      </c>
      <c r="V58" s="8" t="n">
        <f aca="false">IF(A58&lt;&gt;"",$G58+'v1 Frame'!P$3*COS($C58)+'v1 Frame'!Q$3*SIN($C58)*SIN($E58)+'v1 Frame'!R$3*SIN($C58)*COS($E58),"")</f>
        <v>904.721571146123</v>
      </c>
      <c r="W58" s="8" t="n">
        <f aca="false">IF(A58&lt;&gt;"",$H58+'v1 Frame'!Q$3*COS($E58)-'v1 Frame'!R$3*SIN($E58),"")</f>
        <v>875.141361619448</v>
      </c>
      <c r="X58" s="8" t="n">
        <f aca="false">IF(A58&lt;&gt;"",$I58-'v1 Frame'!P$3*SIN($C58)+'v1 Frame'!Q$3*COS($C58)*SIN($E58)+'v1 Frame'!R$3*COS($C58)*COS($E58),"")</f>
        <v>-1164.58678138331</v>
      </c>
      <c r="Y58" s="8" t="n">
        <f aca="false">IF(A58&lt;&gt;"",$G58+'v1 Frame'!S$3*COS($C58)+'v1 Frame'!T$3*SIN($C58)*SIN($E58)+'v1 Frame'!U$3*SIN($C58)*COS($E58),"")</f>
        <v>954.7225850849</v>
      </c>
      <c r="Z58" s="8" t="n">
        <f aca="false">IF(A58&lt;&gt;"",$H58+'v1 Frame'!T$3*COS($E58)-'v1 Frame'!U$3*SIN($E58),"")</f>
        <v>781.314639169834</v>
      </c>
      <c r="AA58" s="8" t="n">
        <f aca="false">IF(A58&lt;&gt;"",$I58-'v1 Frame'!S$3*SIN($C58)+'v1 Frame'!T$3*COS($C58)*SIN($E58)+'v1 Frame'!U$3*COS($C58)*COS($E58),"")</f>
        <v>-1217.21507559083</v>
      </c>
      <c r="AB58" s="8" t="n">
        <f aca="false">IF(A58&lt;&gt;"",$G58+'v1 Frame'!V$3*COS($C58)+'v1 Frame'!W$3*SIN($C58)*SIN($E58)+'v1 Frame'!X$3*SIN($C58)*COS($E58),"")</f>
        <v>1040.72655314294</v>
      </c>
      <c r="AC58" s="8" t="n">
        <f aca="false">IF(A58&lt;&gt;"",$H58+'v1 Frame'!W$3*COS($E58)-'v1 Frame'!X$3*SIN($E58),"")</f>
        <v>781.314639169834</v>
      </c>
      <c r="AD58" s="8" t="n">
        <f aca="false">IF(A58&lt;&gt;"",$I58-'v1 Frame'!V$3*SIN($C58)+'v1 Frame'!W$3*COS($C58)*SIN($E58)+'v1 Frame'!X$3*COS($C58)*COS($E58),"")</f>
        <v>-1135.50454952468</v>
      </c>
      <c r="AE58" s="25" t="n">
        <f aca="false">IF(A58&lt;&gt;"",$G58+'v1 Frame'!Y$3*COS($C58)+'v1 Frame'!Z$3*SIN($C58)*SIN($E58)+'v1 Frame'!AA$3*SIN($C58)*COS($E58),"")</f>
        <v>923.695252998404</v>
      </c>
      <c r="AF58" s="25" t="n">
        <f aca="false">IF(A58&lt;&gt;"",$H58+'v1 Frame'!Z$3*COS($E58)-'v1 Frame'!AA$3*SIN($E58),"")</f>
        <v>773.154419656134</v>
      </c>
      <c r="AG58" s="25" t="n">
        <f aca="false">IF(A58&lt;&gt;"",$I58-'v1 Frame'!Y$3*SIN($C58)+'v1 Frame'!Z$3*COS($C58)*SIN($E58)+'v1 Frame'!AA$3*COS($C58)*COS($E58),"")</f>
        <v>-1098.44066009258</v>
      </c>
      <c r="AH58" s="8" t="n">
        <f aca="false">IF(A58&lt;&gt;"",SQRT(SUMSQ(G58:I58)),"")</f>
        <v>1531.74570089262</v>
      </c>
      <c r="AI58" s="8" t="n">
        <f aca="false">IF(A58&lt;&gt;"",IF(AH58&lt;&gt;0,ACOS(I58/AH58),0),"")</f>
        <v>2.27355002040753</v>
      </c>
      <c r="AJ58" s="8" t="n">
        <f aca="false">IF(A58&lt;&gt;"",DEGREES(AI58),"")</f>
        <v>130.264820681234</v>
      </c>
      <c r="AK58" s="8" t="n">
        <f aca="false">IF(A58&lt;&gt;"",IF(OR(G58&lt;&gt;0,H58&lt;&gt;0),ATAN2(G58,H58),0),"")</f>
        <v>0.705382629033321</v>
      </c>
      <c r="AL58" s="8" t="n">
        <f aca="false">IF(A58&lt;&gt;"",DEGREES(AK58),"")</f>
        <v>40.4154475854515</v>
      </c>
      <c r="AM58" s="8" t="n">
        <f aca="false">IF(A58&lt;&gt;"",SQRT(SUMSQ(J58:L58)),"")</f>
        <v>1537.43200365053</v>
      </c>
      <c r="AN58" s="8" t="n">
        <f aca="false">IF(A58&lt;&gt;"",IF(AM58&lt;&gt;0,ACOS(L58/AM58),0),"")</f>
        <v>2.33076922539479</v>
      </c>
      <c r="AO58" s="8" t="n">
        <f aca="false">IF(A58&lt;&gt;"",DEGREES(AN58),"")</f>
        <v>133.543239634097</v>
      </c>
      <c r="AP58" s="8" t="n">
        <f aca="false">IF(A58&lt;&gt;"",IF(OR(J58&lt;&gt;0,K58&lt;&gt;0),ATAN2(J58,K58),0),"")</f>
        <v>0.747731679657448</v>
      </c>
      <c r="AQ58" s="8" t="n">
        <f aca="false">IF(A58&lt;&gt;"",DEGREES(AP58),"")</f>
        <v>42.8418694525998</v>
      </c>
      <c r="AR58" s="8" t="n">
        <f aca="false">IF(A58&lt;&gt;"",SQRT(SUMSQ(M58:O58)),"")</f>
        <v>1554.64593611326</v>
      </c>
      <c r="AS58" s="8" t="n">
        <f aca="false">IF(A58&lt;&gt;"",IF(AR58&lt;&gt;0,ACOS(O58/AR58),0),"")</f>
        <v>2.36017825961091</v>
      </c>
      <c r="AT58" s="8" t="n">
        <f aca="false">IF(A58&lt;&gt;"",DEGREES(AS58),"")</f>
        <v>135.228253174237</v>
      </c>
      <c r="AU58" s="8" t="n">
        <f aca="false">IF(A58&lt;&gt;"",IF(OR(M58&lt;&gt;0,N58&lt;&gt;0),ATAN2(M58,N58),0),"")</f>
        <v>0.668206305079799</v>
      </c>
      <c r="AV58" s="8" t="n">
        <f aca="false">IF(A58&lt;&gt;"",DEGREES(AU58),"")</f>
        <v>38.2854011251036</v>
      </c>
      <c r="AW58" s="8" t="n">
        <f aca="false">IF(A58&lt;&gt;"",SQRT(SUMSQ(P58:R58)),"")</f>
        <v>1549.02282521195</v>
      </c>
      <c r="AX58" s="8" t="n">
        <f aca="false">IF(A58&lt;&gt;"",IF(AW58&lt;&gt;0,ACOS(R58/AW58),0),"")</f>
        <v>2.30212724014323</v>
      </c>
      <c r="AY58" s="8" t="n">
        <f aca="false">IF(A58&lt;&gt;"",DEGREES(AX58),"")</f>
        <v>131.902174762307</v>
      </c>
      <c r="AZ58" s="8" t="n">
        <f aca="false">IF(A58&lt;&gt;"",IF(OR(P58&lt;&gt;0,Q58&lt;&gt;0),ATAN2(P58,Q58),0),"")</f>
        <v>0.629088224890163</v>
      </c>
      <c r="BA58" s="8" t="n">
        <f aca="false">IF(A58&lt;&gt;"",DEGREES(AZ58),"")</f>
        <v>36.0441002275831</v>
      </c>
      <c r="BB58" s="8" t="n">
        <f aca="false">IF(A58&lt;&gt;"",SQRT(SUMSQ(S58:U58)),"")</f>
        <v>1708.8096679204</v>
      </c>
      <c r="BC58" s="8" t="n">
        <f aca="false">IF(A58&lt;&gt;"",IF(BB58&lt;&gt;0,ACOS(U58/BB58),0),"")</f>
        <v>2.25712588659024</v>
      </c>
      <c r="BD58" s="8" t="n">
        <f aca="false">IF(A58&lt;&gt;"",DEGREES(BC58),"")</f>
        <v>129.323787131345</v>
      </c>
      <c r="BE58" s="8" t="n">
        <f aca="false">IF(A58&lt;&gt;"",IF(OR(S58&lt;&gt;0,T58&lt;&gt;0),ATAN2(S58,T58),0),"")</f>
        <v>0.723530583246027</v>
      </c>
      <c r="BF58" s="8" t="n">
        <f aca="false">IF(A58&lt;&gt;"",DEGREES(BE58),"")</f>
        <v>41.4552487686362</v>
      </c>
      <c r="BG58" s="8" t="n">
        <f aca="false">IF(A58&lt;&gt;"",SQRT(SUMSQ(V58:X58)),"")</f>
        <v>1714.83407229008</v>
      </c>
      <c r="BH58" s="8" t="n">
        <f aca="false">IF(A58&lt;&gt;"",IF(BG58&lt;&gt;0,ACOS(X58/BG58),0),"")</f>
        <v>2.31736631487466</v>
      </c>
      <c r="BI58" s="8" t="n">
        <f aca="false">IF(A58&lt;&gt;"",DEGREES(BH58),"")</f>
        <v>132.775309428103</v>
      </c>
      <c r="BJ58" s="8" t="n">
        <f aca="false">IF(A58&lt;&gt;"",IF(OR(V58&lt;&gt;0,W58&lt;&gt;0),ATAN2(V58,W58),0),"")</f>
        <v>0.768780318255341</v>
      </c>
      <c r="BK58" s="8" t="n">
        <f aca="false">IF(A58&lt;&gt;"",DEGREES(BJ58),"")</f>
        <v>44.0478676087553</v>
      </c>
      <c r="BL58" s="8" t="n">
        <f aca="false">IF(A58&lt;&gt;"",SQRT(SUMSQ(Y58:AA58)),"")</f>
        <v>1733.07827869888</v>
      </c>
      <c r="BM58" s="8" t="n">
        <f aca="false">IF(A58&lt;&gt;"",IF(BL58&lt;&gt;0,ACOS(AA58/BL58),0),"")</f>
        <v>2.34947971709613</v>
      </c>
      <c r="BN58" s="8" t="n">
        <f aca="false">IF(A58&lt;&gt;"",DEGREES(BM58),"")</f>
        <v>134.615271841199</v>
      </c>
      <c r="BO58" s="8" t="n">
        <f aca="false">IF(A58&lt;&gt;"",IF(OR(Y58&lt;&gt;0,Z58&lt;&gt;0),ATAN2(Y58,Z58),0),"")</f>
        <v>0.685841167666831</v>
      </c>
      <c r="BP58" s="8" t="n">
        <f aca="false">IF(A58&lt;&gt;"",DEGREES(BO58),"")</f>
        <v>39.2958043236337</v>
      </c>
      <c r="BQ58" s="8" t="n">
        <f aca="false">IF(A58&lt;&gt;"",SQRT(SUMSQ(AB58:AD58)),"")</f>
        <v>1727.11751360153</v>
      </c>
      <c r="BR58" s="8" t="n">
        <f aca="false">IF(A58&lt;&gt;"",IF(BQ58&lt;&gt;0,ACOS(AD58/BQ58),0),"")</f>
        <v>2.28823441494531</v>
      </c>
      <c r="BS58" s="8" t="n">
        <f aca="false">IF(A58&lt;&gt;"",DEGREES(BR58),"")</f>
        <v>131.106174512953</v>
      </c>
      <c r="BT58" s="8" t="n">
        <f aca="false">IF(A58&lt;&gt;"",IF(OR(AB58&lt;&gt;0,AC58&lt;&gt;0),ATAN2(AB58,AC58),0),"")</f>
        <v>0.643974286591938</v>
      </c>
      <c r="BU58" s="8" t="n">
        <f aca="false">IF(A58&lt;&gt;"",DEGREES(BT58),"")</f>
        <v>36.8970087366662</v>
      </c>
      <c r="BV58" s="8" t="n">
        <f aca="false">IF(A58&lt;&gt;"",SQRT(SUMSQ(AE58:AG58)),"")</f>
        <v>1630.200159732</v>
      </c>
      <c r="BW58" s="8" t="n">
        <f aca="false">IF(A58&lt;&gt;"",IF(BV58&lt;&gt;0,ACOS(AG58/BV58),0),"")</f>
        <v>2.31014560829773</v>
      </c>
      <c r="BX58" s="8" t="n">
        <f aca="false">IF(A58&lt;&gt;"",DEGREES(BW58),"")</f>
        <v>132.361593416142</v>
      </c>
      <c r="BY58" s="8" t="n">
        <f aca="false">IF(A58&lt;&gt;"",IF(OR(AF58&lt;&gt;0,AG58&lt;&gt;0),ATAN2(AF58,AG58),0),"")</f>
        <v>-0.957480815046497</v>
      </c>
      <c r="BZ58" s="8" t="n">
        <f aca="false">IF(A58&lt;&gt;"",DEGREES(BY58),"")</f>
        <v>-54.8596096669104</v>
      </c>
      <c r="CA58" s="0" t="n">
        <f aca="false">IF(A58&lt;&gt;"",IF(AND(AI58&lt;Parameters!$B$11,AI58&gt;Parameters!$B$12,AN58&lt;Parameters!$B$11,AN58&gt;Parameters!$B$12,AS58&lt;Parameters!$B$11,AS58&gt;Parameters!$B$12,AX58&lt;Parameters!$B$11,AX58&gt;Parameters!$B$12,BC58&lt;Parameters!$B$11,BC58&gt;Parameters!$B$12,BM58&lt;Parameters!$B$11,BM58&gt;Parameters!$B$12,BR58&lt;Parameters!$B$11,BR58&gt;Parameters!$B$12,BW58&lt;Parameters!$B$11,BW58&gt;Parameters!$B$12),1,0),"")</f>
        <v>0</v>
      </c>
      <c r="CB58" s="0" t="n">
        <f aca="false">IF(A58&lt;&gt;"",IF(OR(AI58&lt;Parameters!$B$12,AI58&gt;Parameters!$B$11),0,1),"")</f>
        <v>0</v>
      </c>
      <c r="CC58" s="0" t="n">
        <f aca="false">IF(A58&lt;&gt;"",IF(OR(AN58&lt;Parameters!$B$12,AN58&gt;Parameters!$B$11),0,1),"")</f>
        <v>0</v>
      </c>
      <c r="CD58" s="0" t="n">
        <f aca="false">IF(A58&lt;&gt;"",IF(OR(AS58&lt;Parameters!$B$12,AS58&gt;Parameters!$B$11),0,1),"")</f>
        <v>0</v>
      </c>
      <c r="CE58" s="0" t="n">
        <f aca="false">IF(A58&lt;&gt;"",IF(OR(AX58&lt;Parameters!$B$12,AX58&gt;Parameters!$B$11),0,1),"")</f>
        <v>0</v>
      </c>
      <c r="CF58" s="0" t="n">
        <f aca="false">IF(A58&lt;&gt;"",IF(OR(BC58&lt;Parameters!$B$12,BC58&gt;Parameters!$B$11),0,1),"")</f>
        <v>0</v>
      </c>
      <c r="CG58" s="0" t="n">
        <f aca="false">IF(A58&lt;&gt;"",IF(OR(BH58&lt;Parameters!$B$12,BH58&gt;Parameters!$B$11),0,1),"")</f>
        <v>0</v>
      </c>
      <c r="CH58" s="0" t="n">
        <f aca="false">IF(A58&lt;&gt;"",IF(OR(BM58&lt;Parameters!$B$12,BM58&gt;Parameters!$B$11),0,1),"")</f>
        <v>0</v>
      </c>
      <c r="CI58" s="0" t="n">
        <f aca="false">IF(A58&lt;&gt;"",IF(OR(BR58&lt;Parameters!$B$12,BR58&gt;Parameters!$B$11),0,1),"")</f>
        <v>0</v>
      </c>
      <c r="CJ58" s="0" t="n">
        <f aca="false">IF(A58&lt;&gt;"",IF(OR(BW58&lt;Parameters!$B$12,BW58&gt;Parameters!$B$11),0,1),"")</f>
        <v>0</v>
      </c>
      <c r="CK58" s="26" t="n">
        <f aca="false">IF(A58&lt;&gt;"",SUM(CB58:CJ58)/9,"")</f>
        <v>0</v>
      </c>
      <c r="CL58" s="0" t="n">
        <f aca="false">IF(A58&lt;&gt;"",CK58*9,"")</f>
        <v>0</v>
      </c>
      <c r="CM58" s="8" t="str">
        <f aca="false">IF(A58&lt;&gt;"",TEXT(B58,CM$2)&amp;" "&amp;TEXT(A58,CM$2),"")</f>
        <v>06 07</v>
      </c>
    </row>
    <row r="59" customFormat="false" ht="15" hidden="false" customHeight="false" outlineLevel="0" collapsed="false">
      <c r="A59" s="0" t="n">
        <f aca="false">IF(OR(B58&lt;Parameters!$K$12,A58&lt;Parameters!$K$12),IF(A58&lt;Parameters!$K$12,A58+1,0),"")</f>
        <v>0</v>
      </c>
      <c r="B59" s="0" t="n">
        <f aca="false">IF(A59&lt;&gt;"",IF(A59=0,B58+1,B58),"")</f>
        <v>7</v>
      </c>
      <c r="C59" s="24" t="n">
        <f aca="false">IF(A59&lt;&gt;"",-_phi*(A59+0.5),"")</f>
        <v>-0.0506536030613565</v>
      </c>
      <c r="D59" s="8" t="n">
        <f aca="false">IF(A59&lt;&gt;"",DEGREES(C59),"")</f>
        <v>-2.90223767254667</v>
      </c>
      <c r="E59" s="24" t="n">
        <f aca="false">IF(A59&lt;&gt;"",_phi*(B59+0.5),"")</f>
        <v>0.759804045920348</v>
      </c>
      <c r="F59" s="8" t="n">
        <f aca="false">IF(A59&lt;&gt;"",DEGREES(E59),"")</f>
        <v>43.5335650882001</v>
      </c>
      <c r="G59" s="8" t="n">
        <f aca="false">IF(A59&lt;&gt;"",LOOKUP(A59,h!$A$3:$A$30,h!$D$3:$D$30),"")</f>
        <v>100.484049699429</v>
      </c>
      <c r="H59" s="8" t="n">
        <f aca="false">IF(A59&lt;&gt;"",LOOKUP(B59,h!$A$3:$A$30,h!$D$3:$D$30),"")</f>
        <v>889.898462902733</v>
      </c>
      <c r="I59" s="8" t="n">
        <f aca="false">IF(A59&lt;&gt;"",_zif,"")</f>
        <v>-990</v>
      </c>
      <c r="J59" s="8" t="n">
        <f aca="false">IF(A59&lt;&gt;"",$G59+'v1 Frame'!D$3*COS($C59)+'v1 Frame'!E$3*SIN($C59)*SIN($E59)+'v1 Frame'!F$3*SIN($C59)*COS($E59),"")</f>
        <v>0.232799042056271</v>
      </c>
      <c r="K59" s="8" t="n">
        <f aca="false">IF(A59&lt;&gt;"",$H59+'v1 Frame'!E$3*COS($E59)-'v1 Frame'!F$3*SIN($E59),"")</f>
        <v>889.898462902733</v>
      </c>
      <c r="L59" s="8" t="n">
        <f aca="false">IF(A59&lt;&gt;"",$I59-'v1 Frame'!D$3*SIN($C59)+'v1 Frame'!E$3*COS($C59)*SIN($E59)+'v1 Frame'!F$3*COS($C59)*COS($E59),"")</f>
        <v>-995.08243461666</v>
      </c>
      <c r="M59" s="8" t="n">
        <f aca="false">IF(A59&lt;&gt;"",$G59+'v1 Frame'!G$3*COS($C59)+'v1 Frame'!H$3*SIN($C59)*SIN($E59)+'v1 Frame'!I$3*SIN($C59)*COS($E59),"")</f>
        <v>3.7334752941944</v>
      </c>
      <c r="N59" s="8" t="n">
        <f aca="false">IF(A59&lt;&gt;"",$H59+'v1 Frame'!H$3*COS($E59)-'v1 Frame'!I$3*SIN($E59),"")</f>
        <v>817.125874545928</v>
      </c>
      <c r="O59" s="8" t="n">
        <f aca="false">IF(A59&lt;&gt;"",$I59-'v1 Frame'!G$3*SIN($C59)+'v1 Frame'!H$3*COS($C59)*SIN($E59)+'v1 Frame'!I$3*COS($C59)*COS($E59),"")</f>
        <v>-1064.13343062417</v>
      </c>
      <c r="P59" s="8" t="n">
        <f aca="false">IF(A59&lt;&gt;"",$G59+'v1 Frame'!J$3*COS($C59)+'v1 Frame'!K$3*SIN($C59)*SIN($E59)+'v1 Frame'!L$3*SIN($C59)*COS($E59),"")</f>
        <v>103.984725951567</v>
      </c>
      <c r="Q59" s="8" t="n">
        <f aca="false">IF(A59&lt;&gt;"",$H59+'v1 Frame'!K$3*COS($E59)-'v1 Frame'!L$3*SIN($E59),"")</f>
        <v>817.125874545928</v>
      </c>
      <c r="R59" s="8" t="n">
        <f aca="false">IF(A59&lt;&gt;"",$I59-'v1 Frame'!J$3*SIN($C59)+'v1 Frame'!K$3*COS($C59)*SIN($E59)+'v1 Frame'!L$3*COS($C59)*COS($E59),"")</f>
        <v>-1059.05099600751</v>
      </c>
      <c r="S59" s="8" t="n">
        <f aca="false">IF(A59&lt;&gt;"",$G59+'v1 Frame'!M$3*COS($C59)+'v1 Frame'!N$3*SIN($C59)*SIN($E59)+'v1 Frame'!O$3*SIN($C59)*COS($E59),"")</f>
        <v>115.886760901535</v>
      </c>
      <c r="T59" s="8" t="n">
        <f aca="false">IF(A59&lt;&gt;"",$H59+'v1 Frame'!N$3*COS($E59)-'v1 Frame'!O$3*SIN($E59),"")</f>
        <v>1020.49444426942</v>
      </c>
      <c r="U59" s="8" t="n">
        <f aca="false">IF(A59&lt;&gt;"",$I59-'v1 Frame'!M$3*SIN($C59)+'v1 Frame'!N$3*COS($C59)*SIN($E59)+'v1 Frame'!O$3*COS($C59)*COS($E59),"")</f>
        <v>-1113.58800095406</v>
      </c>
      <c r="V59" s="8" t="n">
        <f aca="false">IF(A59&lt;&gt;"",$G59+'v1 Frame'!P$3*COS($C59)+'v1 Frame'!Q$3*SIN($C59)*SIN($E59)+'v1 Frame'!R$3*SIN($C59)*COS($E59),"")</f>
        <v>-2.59198987536056</v>
      </c>
      <c r="W59" s="8" t="n">
        <f aca="false">IF(A59&lt;&gt;"",$H59+'v1 Frame'!Q$3*COS($E59)-'v1 Frame'!R$3*SIN($E59),"")</f>
        <v>1020.49444426942</v>
      </c>
      <c r="X59" s="8" t="n">
        <f aca="false">IF(A59&lt;&gt;"",$I59-'v1 Frame'!P$3*SIN($C59)+'v1 Frame'!Q$3*COS($C59)*SIN($E59)+'v1 Frame'!R$3*COS($C59)*COS($E59),"")</f>
        <v>-1119.59451459193</v>
      </c>
      <c r="Y59" s="8" t="n">
        <f aca="false">IF(A59&lt;&gt;"",$G59+'v1 Frame'!S$3*COS($C59)+'v1 Frame'!T$3*SIN($C59)*SIN($E59)+'v1 Frame'!U$3*SIN($C59)*COS($E59),"")</f>
        <v>1.54517296807543</v>
      </c>
      <c r="Z59" s="8" t="n">
        <f aca="false">IF(A59&lt;&gt;"",$H59+'v1 Frame'!T$3*COS($E59)-'v1 Frame'!U$3*SIN($E59),"")</f>
        <v>934.490476211374</v>
      </c>
      <c r="AA59" s="8" t="n">
        <f aca="false">IF(A59&lt;&gt;"",$I59-'v1 Frame'!S$3*SIN($C59)+'v1 Frame'!T$3*COS($C59)*SIN($E59)+'v1 Frame'!U$3*COS($C59)*COS($E59),"")</f>
        <v>-1201.20023714625</v>
      </c>
      <c r="AB59" s="8" t="n">
        <f aca="false">IF(A59&lt;&gt;"",$G59+'v1 Frame'!V$3*COS($C59)+'v1 Frame'!W$3*SIN($C59)*SIN($E59)+'v1 Frame'!X$3*SIN($C59)*COS($E59),"")</f>
        <v>120.023923744971</v>
      </c>
      <c r="AC59" s="8" t="n">
        <f aca="false">IF(A59&lt;&gt;"",$H59+'v1 Frame'!W$3*COS($E59)-'v1 Frame'!X$3*SIN($E59),"")</f>
        <v>934.490476211374</v>
      </c>
      <c r="AD59" s="8" t="n">
        <f aca="false">IF(A59&lt;&gt;"",$I59-'v1 Frame'!V$3*SIN($C59)+'v1 Frame'!W$3*COS($C59)*SIN($E59)+'v1 Frame'!X$3*COS($C59)*COS($E59),"")</f>
        <v>-1195.19372350838</v>
      </c>
      <c r="AE59" s="25" t="n">
        <f aca="false">IF(A59&lt;&gt;"",$G59+'v1 Frame'!Y$3*COS($C59)+'v1 Frame'!Z$3*SIN($C59)*SIN($E59)+'v1 Frame'!AA$3*SIN($C59)*COS($E59),"")</f>
        <v>55.4123647158085</v>
      </c>
      <c r="AF59" s="25" t="n">
        <f aca="false">IF(A59&lt;&gt;"",$H59+'v1 Frame'!Z$3*COS($E59)-'v1 Frame'!AA$3*SIN($E59),"")</f>
        <v>915.502314482363</v>
      </c>
      <c r="AG59" s="25" t="n">
        <f aca="false">IF(A59&lt;&gt;"",$I59-'v1 Frame'!Y$3*SIN($C59)+'v1 Frame'!Z$3*COS($C59)*SIN($E59)+'v1 Frame'!AA$3*COS($C59)*COS($E59),"")</f>
        <v>-1092.23041718112</v>
      </c>
      <c r="AH59" s="8" t="n">
        <f aca="false">IF(A59&lt;&gt;"",SQRT(SUMSQ(G59:I59)),"")</f>
        <v>1334.95929470551</v>
      </c>
      <c r="AI59" s="8" t="n">
        <f aca="false">IF(A59&lt;&gt;"",IF(AH59&lt;&gt;0,ACOS(I59/AH59),0),"")</f>
        <v>2.4062421216195</v>
      </c>
      <c r="AJ59" s="8" t="n">
        <f aca="false">IF(A59&lt;&gt;"",DEGREES(AI59),"")</f>
        <v>137.867518055402</v>
      </c>
      <c r="AK59" s="8" t="n">
        <f aca="false">IF(A59&lt;&gt;"",IF(OR(G59&lt;&gt;0,H59&lt;&gt;0),ATAN2(G59,H59),0),"")</f>
        <v>1.45835627759322</v>
      </c>
      <c r="AL59" s="8" t="n">
        <f aca="false">IF(A59&lt;&gt;"",DEGREES(AK59),"")</f>
        <v>83.5576597325008</v>
      </c>
      <c r="AM59" s="8" t="n">
        <f aca="false">IF(A59&lt;&gt;"",SQRT(SUMSQ(J59:L59)),"")</f>
        <v>1334.95632144077</v>
      </c>
      <c r="AN59" s="8" t="n">
        <f aca="false">IF(A59&lt;&gt;"",IF(AM59&lt;&gt;0,ACOS(L59/AM59),0),"")</f>
        <v>2.41193774506671</v>
      </c>
      <c r="AO59" s="8" t="n">
        <f aca="false">IF(A59&lt;&gt;"",DEGREES(AN59),"")</f>
        <v>138.193853240623</v>
      </c>
      <c r="AP59" s="8" t="n">
        <f aca="false">IF(A59&lt;&gt;"",IF(OR(J59&lt;&gt;0,K59&lt;&gt;0),ATAN2(J59,K59),0),"")</f>
        <v>1.57053472499823</v>
      </c>
      <c r="AQ59" s="8" t="n">
        <f aca="false">IF(A59&lt;&gt;"",DEGREES(AP59),"")</f>
        <v>89.985011321138</v>
      </c>
      <c r="AR59" s="8" t="n">
        <f aca="false">IF(A59&lt;&gt;"",SQRT(SUMSQ(M59:O59)),"")</f>
        <v>1341.67380233132</v>
      </c>
      <c r="AS59" s="8" t="n">
        <f aca="false">IF(A59&lt;&gt;"",IF(AR59&lt;&gt;0,ACOS(O59/AR59),0),"")</f>
        <v>2.48674169844388</v>
      </c>
      <c r="AT59" s="8" t="n">
        <f aca="false">IF(A59&lt;&gt;"",DEGREES(AS59),"")</f>
        <v>142.479804060028</v>
      </c>
      <c r="AU59" s="8" t="n">
        <f aca="false">IF(A59&lt;&gt;"",IF(OR(M59&lt;&gt;0,N59&lt;&gt;0),ATAN2(M59,N59),0),"")</f>
        <v>1.56622732533413</v>
      </c>
      <c r="AV59" s="8" t="n">
        <f aca="false">IF(A59&lt;&gt;"",DEGREES(AU59),"")</f>
        <v>89.7382154997091</v>
      </c>
      <c r="AW59" s="8" t="n">
        <f aca="false">IF(A59&lt;&gt;"",SQRT(SUMSQ(P59:R59)),"")</f>
        <v>1341.67676070958</v>
      </c>
      <c r="AX59" s="8" t="n">
        <f aca="false">IF(A59&lt;&gt;"",IF(AW59&lt;&gt;0,ACOS(R59/AW59),0),"")</f>
        <v>2.48054398517533</v>
      </c>
      <c r="AY59" s="8" t="n">
        <f aca="false">IF(A59&lt;&gt;"",DEGREES(AX59),"")</f>
        <v>142.124701247108</v>
      </c>
      <c r="AZ59" s="8" t="n">
        <f aca="false">IF(A59&lt;&gt;"",IF(OR(P59&lt;&gt;0,Q59&lt;&gt;0),ATAN2(P59,Q59),0),"")</f>
        <v>1.44421999100579</v>
      </c>
      <c r="BA59" s="8" t="n">
        <f aca="false">IF(A59&lt;&gt;"",DEGREES(AZ59),"")</f>
        <v>82.7477101730537</v>
      </c>
      <c r="BB59" s="8" t="n">
        <f aca="false">IF(A59&lt;&gt;"",SQRT(SUMSQ(S59:U59)),"")</f>
        <v>1514.89830946036</v>
      </c>
      <c r="BC59" s="8" t="n">
        <f aca="false">IF(A59&lt;&gt;"",IF(BB59&lt;&gt;0,ACOS(U59/BB59),0),"")</f>
        <v>2.39659711326132</v>
      </c>
      <c r="BD59" s="8" t="n">
        <f aca="false">IF(A59&lt;&gt;"",DEGREES(BC59),"")</f>
        <v>137.31489978311</v>
      </c>
      <c r="BE59" s="8" t="n">
        <f aca="false">IF(A59&lt;&gt;"",IF(OR(S59&lt;&gt;0,T59&lt;&gt;0),ATAN2(S59,T59),0),"")</f>
        <v>1.45772130499619</v>
      </c>
      <c r="BF59" s="8" t="n">
        <f aca="false">IF(A59&lt;&gt;"",DEGREES(BE59),"")</f>
        <v>83.5212784825842</v>
      </c>
      <c r="BG59" s="8" t="n">
        <f aca="false">IF(A59&lt;&gt;"",SQRT(SUMSQ(V59:X59)),"")</f>
        <v>1514.89521297699</v>
      </c>
      <c r="BH59" s="8" t="n">
        <f aca="false">IF(A59&lt;&gt;"",IF(BG59&lt;&gt;0,ACOS(X59/BG59),0),"")</f>
        <v>2.40246634767461</v>
      </c>
      <c r="BI59" s="8" t="n">
        <f aca="false">IF(A59&lt;&gt;"",DEGREES(BH59),"")</f>
        <v>137.651182143965</v>
      </c>
      <c r="BJ59" s="8" t="n">
        <f aca="false">IF(A59&lt;&gt;"",IF(OR(V59&lt;&gt;0,W59&lt;&gt;0),ATAN2(V59,W59),0),"")</f>
        <v>1.57333625664563</v>
      </c>
      <c r="BK59" s="8" t="n">
        <f aca="false">IF(A59&lt;&gt;"",DEGREES(BJ59),"")</f>
        <v>90.1455272607062</v>
      </c>
      <c r="BL59" s="8" t="n">
        <f aca="false">IF(A59&lt;&gt;"",SQRT(SUMSQ(Y59:AA59)),"")</f>
        <v>1521.89252163531</v>
      </c>
      <c r="BM59" s="8" t="n">
        <f aca="false">IF(A59&lt;&gt;"",IF(BL59&lt;&gt;0,ACOS(AA59/BL59),0),"")</f>
        <v>2.4804328356759</v>
      </c>
      <c r="BN59" s="8" t="n">
        <f aca="false">IF(A59&lt;&gt;"",DEGREES(BM59),"")</f>
        <v>142.118332849896</v>
      </c>
      <c r="BO59" s="8" t="n">
        <f aca="false">IF(A59&lt;&gt;"",IF(OR(Y59&lt;&gt;0,Z59&lt;&gt;0),ATAN2(Y59,Z59),0),"")</f>
        <v>1.56914283582926</v>
      </c>
      <c r="BP59" s="8" t="n">
        <f aca="false">IF(A59&lt;&gt;"",DEGREES(BO59),"")</f>
        <v>89.9052619462059</v>
      </c>
      <c r="BQ59" s="8" t="n">
        <f aca="false">IF(A59&lt;&gt;"",SQRT(SUMSQ(AB59:AD59)),"")</f>
        <v>1521.89560388179</v>
      </c>
      <c r="BR59" s="8" t="n">
        <f aca="false">IF(A59&lt;&gt;"",IF(BQ59&lt;&gt;0,ACOS(AD59/BQ59),0),"")</f>
        <v>2.47402898566766</v>
      </c>
      <c r="BS59" s="8" t="n">
        <f aca="false">IF(A59&lt;&gt;"",DEGREES(BR59),"")</f>
        <v>141.751419271789</v>
      </c>
      <c r="BT59" s="8" t="n">
        <f aca="false">IF(A59&lt;&gt;"",IF(OR(AB59&lt;&gt;0,AC59&lt;&gt;0),ATAN2(AB59,AC59),0),"")</f>
        <v>1.44305784192204</v>
      </c>
      <c r="BU59" s="8" t="n">
        <f aca="false">IF(A59&lt;&gt;"",DEGREES(BT59),"")</f>
        <v>82.6811239353899</v>
      </c>
      <c r="BV59" s="8" t="n">
        <f aca="false">IF(A59&lt;&gt;"",SQRT(SUMSQ(AE59:AG59)),"")</f>
        <v>1426.24763004241</v>
      </c>
      <c r="BW59" s="8" t="n">
        <f aca="false">IF(A59&lt;&gt;"",IF(BV59&lt;&gt;0,ACOS(AG59/BV59),0),"")</f>
        <v>2.4430916363528</v>
      </c>
      <c r="BX59" s="8" t="n">
        <f aca="false">IF(A59&lt;&gt;"",DEGREES(BW59),"")</f>
        <v>139.978839726726</v>
      </c>
      <c r="BY59" s="8" t="n">
        <f aca="false">IF(A59&lt;&gt;"",IF(OR(AF59&lt;&gt;0,AG59&lt;&gt;0),ATAN2(AF59,AG59),0),"")</f>
        <v>-0.873195592852141</v>
      </c>
      <c r="BZ59" s="8" t="n">
        <f aca="false">IF(A59&lt;&gt;"",DEGREES(BY59),"")</f>
        <v>-50.0304221598515</v>
      </c>
      <c r="CA59" s="0" t="n">
        <f aca="false">IF(A59&lt;&gt;"",IF(AND(AI59&lt;Parameters!$B$11,AI59&gt;Parameters!$B$12,AN59&lt;Parameters!$B$11,AN59&gt;Parameters!$B$12,AS59&lt;Parameters!$B$11,AS59&gt;Parameters!$B$12,AX59&lt;Parameters!$B$11,AX59&gt;Parameters!$B$12,BC59&lt;Parameters!$B$11,BC59&gt;Parameters!$B$12,BM59&lt;Parameters!$B$11,BM59&gt;Parameters!$B$12,BR59&lt;Parameters!$B$11,BR59&gt;Parameters!$B$12,BW59&lt;Parameters!$B$11,BW59&gt;Parameters!$B$12),1,0),"")</f>
        <v>0</v>
      </c>
      <c r="CB59" s="0" t="n">
        <f aca="false">IF(A59&lt;&gt;"",IF(OR(AI59&lt;Parameters!$B$12,AI59&gt;Parameters!$B$11),0,1),"")</f>
        <v>0</v>
      </c>
      <c r="CC59" s="0" t="n">
        <f aca="false">IF(A59&lt;&gt;"",IF(OR(AN59&lt;Parameters!$B$12,AN59&gt;Parameters!$B$11),0,1),"")</f>
        <v>0</v>
      </c>
      <c r="CD59" s="0" t="n">
        <f aca="false">IF(A59&lt;&gt;"",IF(OR(AS59&lt;Parameters!$B$12,AS59&gt;Parameters!$B$11),0,1),"")</f>
        <v>0</v>
      </c>
      <c r="CE59" s="0" t="n">
        <f aca="false">IF(A59&lt;&gt;"",IF(OR(AX59&lt;Parameters!$B$12,AX59&gt;Parameters!$B$11),0,1),"")</f>
        <v>0</v>
      </c>
      <c r="CF59" s="0" t="n">
        <f aca="false">IF(A59&lt;&gt;"",IF(OR(BC59&lt;Parameters!$B$12,BC59&gt;Parameters!$B$11),0,1),"")</f>
        <v>0</v>
      </c>
      <c r="CG59" s="0" t="n">
        <f aca="false">IF(A59&lt;&gt;"",IF(OR(BH59&lt;Parameters!$B$12,BH59&gt;Parameters!$B$11),0,1),"")</f>
        <v>0</v>
      </c>
      <c r="CH59" s="0" t="n">
        <f aca="false">IF(A59&lt;&gt;"",IF(OR(BM59&lt;Parameters!$B$12,BM59&gt;Parameters!$B$11),0,1),"")</f>
        <v>0</v>
      </c>
      <c r="CI59" s="0" t="n">
        <f aca="false">IF(A59&lt;&gt;"",IF(OR(BR59&lt;Parameters!$B$12,BR59&gt;Parameters!$B$11),0,1),"")</f>
        <v>0</v>
      </c>
      <c r="CJ59" s="0" t="n">
        <f aca="false">IF(A59&lt;&gt;"",IF(OR(BW59&lt;Parameters!$B$12,BW59&gt;Parameters!$B$11),0,1),"")</f>
        <v>0</v>
      </c>
      <c r="CK59" s="26" t="n">
        <f aca="false">IF(A59&lt;&gt;"",SUM(CB59:CJ59)/9,"")</f>
        <v>0</v>
      </c>
      <c r="CL59" s="0" t="n">
        <f aca="false">IF(A59&lt;&gt;"",CK59*9,"")</f>
        <v>0</v>
      </c>
      <c r="CM59" s="8" t="str">
        <f aca="false">IF(A59&lt;&gt;"",TEXT(B59,CM$2)&amp;" "&amp;TEXT(A59,CM$2),"")</f>
        <v>07 00</v>
      </c>
    </row>
    <row r="60" customFormat="false" ht="15" hidden="false" customHeight="false" outlineLevel="0" collapsed="false">
      <c r="A60" s="0" t="n">
        <f aca="false">IF(OR(B59&lt;Parameters!$K$12,A59&lt;Parameters!$K$12),IF(A59&lt;Parameters!$K$12,A59+1,0),"")</f>
        <v>1</v>
      </c>
      <c r="B60" s="0" t="n">
        <f aca="false">IF(A60&lt;&gt;"",IF(A60=0,B59+1,B59),"")</f>
        <v>7</v>
      </c>
      <c r="C60" s="24" t="n">
        <f aca="false">IF(A60&lt;&gt;"",-_phi*(A60+0.5),"")</f>
        <v>-0.15196080918407</v>
      </c>
      <c r="D60" s="8" t="n">
        <f aca="false">IF(A60&lt;&gt;"",DEGREES(C60),"")</f>
        <v>-8.70671301764002</v>
      </c>
      <c r="E60" s="24" t="n">
        <f aca="false">IF(A60&lt;&gt;"",_phi*(B60+0.5),"")</f>
        <v>0.759804045920348</v>
      </c>
      <c r="F60" s="8" t="n">
        <f aca="false">IF(A60&lt;&gt;"",DEGREES(E60),"")</f>
        <v>43.5335650882001</v>
      </c>
      <c r="G60" s="8" t="n">
        <f aca="false">IF(A60&lt;&gt;"",LOOKUP(A60,h!$A$3:$A$30,h!$D$3:$D$30),"")</f>
        <v>201.809738342108</v>
      </c>
      <c r="H60" s="8" t="n">
        <f aca="false">IF(A60&lt;&gt;"",LOOKUP(B60,h!$A$3:$A$30,h!$D$3:$D$30),"")</f>
        <v>889.898462902733</v>
      </c>
      <c r="I60" s="8" t="n">
        <f aca="false">IF(A60&lt;&gt;"",_zif,"")</f>
        <v>-990</v>
      </c>
      <c r="J60" s="8" t="n">
        <f aca="false">IF(A60&lt;&gt;"",$G60+'v1 Frame'!D$3*COS($C60)+'v1 Frame'!E$3*SIN($C60)*SIN($E60)+'v1 Frame'!F$3*SIN($C60)*COS($E60),"")</f>
        <v>102.586501636015</v>
      </c>
      <c r="K60" s="8" t="n">
        <f aca="false">IF(A60&lt;&gt;"",$H60+'v1 Frame'!E$3*COS($E60)-'v1 Frame'!F$3*SIN($E60),"")</f>
        <v>889.898462902733</v>
      </c>
      <c r="L60" s="8" t="n">
        <f aca="false">IF(A60&lt;&gt;"",$I60-'v1 Frame'!D$3*SIN($C60)+'v1 Frame'!E$3*COS($C60)*SIN($E60)+'v1 Frame'!F$3*COS($C60)*COS($E60),"")</f>
        <v>-1005.19518665784</v>
      </c>
      <c r="M60" s="8" t="n">
        <f aca="false">IF(A60&lt;&gt;"",$G60+'v1 Frame'!G$3*COS($C60)+'v1 Frame'!H$3*SIN($C60)*SIN($E60)+'v1 Frame'!I$3*SIN($C60)*COS($E60),"")</f>
        <v>113.052633144241</v>
      </c>
      <c r="N60" s="8" t="n">
        <f aca="false">IF(A60&lt;&gt;"",$H60+'v1 Frame'!H$3*COS($E60)-'v1 Frame'!I$3*SIN($E60),"")</f>
        <v>817.125874545928</v>
      </c>
      <c r="O60" s="8" t="n">
        <f aca="false">IF(A60&lt;&gt;"",$I60-'v1 Frame'!G$3*SIN($C60)+'v1 Frame'!H$3*COS($C60)*SIN($E60)+'v1 Frame'!I$3*COS($C60)*COS($E60),"")</f>
        <v>-1073.53810783556</v>
      </c>
      <c r="P60" s="8" t="n">
        <f aca="false">IF(A60&lt;&gt;"",$G60+'v1 Frame'!J$3*COS($C60)+'v1 Frame'!K$3*SIN($C60)*SIN($E60)+'v1 Frame'!L$3*SIN($C60)*COS($E60),"")</f>
        <v>212.275869850333</v>
      </c>
      <c r="Q60" s="8" t="n">
        <f aca="false">IF(A60&lt;&gt;"",$H60+'v1 Frame'!K$3*COS($E60)-'v1 Frame'!L$3*SIN($E60),"")</f>
        <v>817.125874545928</v>
      </c>
      <c r="R60" s="8" t="n">
        <f aca="false">IF(A60&lt;&gt;"",$I60-'v1 Frame'!J$3*SIN($C60)+'v1 Frame'!K$3*COS($C60)*SIN($E60)+'v1 Frame'!L$3*COS($C60)*COS($E60),"")</f>
        <v>-1058.34292117772</v>
      </c>
      <c r="S60" s="8" t="n">
        <f aca="false">IF(A60&lt;&gt;"",$G60+'v1 Frame'!M$3*COS($C60)+'v1 Frame'!N$3*SIN($C60)*SIN($E60)+'v1 Frame'!O$3*SIN($C60)*COS($E60),"")</f>
        <v>229.632426647178</v>
      </c>
      <c r="T60" s="8" t="n">
        <f aca="false">IF(A60&lt;&gt;"",$H60+'v1 Frame'!N$3*COS($E60)-'v1 Frame'!O$3*SIN($E60),"")</f>
        <v>1020.49444426942</v>
      </c>
      <c r="U60" s="8" t="n">
        <f aca="false">IF(A60&lt;&gt;"",$I60-'v1 Frame'!M$3*SIN($C60)+'v1 Frame'!N$3*COS($C60)*SIN($E60)+'v1 Frame'!O$3*COS($C60)*COS($E60),"")</f>
        <v>-1111.3966041851</v>
      </c>
      <c r="V60" s="8" t="n">
        <f aca="false">IF(A60&lt;&gt;"",$G60+'v1 Frame'!P$3*COS($C60)+'v1 Frame'!Q$3*SIN($C60)*SIN($E60)+'v1 Frame'!R$3*SIN($C60)*COS($E60),"")</f>
        <v>112.368601449068</v>
      </c>
      <c r="W60" s="8" t="n">
        <f aca="false">IF(A60&lt;&gt;"",$H60+'v1 Frame'!Q$3*COS($E60)-'v1 Frame'!R$3*SIN($E60),"")</f>
        <v>1020.49444426942</v>
      </c>
      <c r="X60" s="8" t="n">
        <f aca="false">IF(A60&lt;&gt;"",$I60-'v1 Frame'!P$3*SIN($C60)+'v1 Frame'!Q$3*COS($C60)*SIN($E60)+'v1 Frame'!R$3*COS($C60)*COS($E60),"")</f>
        <v>-1129.35455205346</v>
      </c>
      <c r="Y60" s="8" t="n">
        <f aca="false">IF(A60&lt;&gt;"",$G60+'v1 Frame'!S$3*COS($C60)+'v1 Frame'!T$3*SIN($C60)*SIN($E60)+'v1 Frame'!U$3*SIN($C60)*COS($E60),"")</f>
        <v>124.737665958789</v>
      </c>
      <c r="Z60" s="8" t="n">
        <f aca="false">IF(A60&lt;&gt;"",$H60+'v1 Frame'!T$3*COS($E60)-'v1 Frame'!U$3*SIN($E60),"")</f>
        <v>934.490476211374</v>
      </c>
      <c r="AA60" s="8" t="n">
        <f aca="false">IF(A60&lt;&gt;"",$I60-'v1 Frame'!S$3*SIN($C60)+'v1 Frame'!T$3*COS($C60)*SIN($E60)+'v1 Frame'!U$3*COS($C60)*COS($E60),"")</f>
        <v>-1210.12345889985</v>
      </c>
      <c r="AB60" s="8" t="n">
        <f aca="false">IF(A60&lt;&gt;"",$G60+'v1 Frame'!V$3*COS($C60)+'v1 Frame'!W$3*SIN($C60)*SIN($E60)+'v1 Frame'!X$3*SIN($C60)*COS($E60),"")</f>
        <v>242.001491156899</v>
      </c>
      <c r="AC60" s="8" t="n">
        <f aca="false">IF(A60&lt;&gt;"",$H60+'v1 Frame'!W$3*COS($E60)-'v1 Frame'!X$3*SIN($E60),"")</f>
        <v>934.490476211374</v>
      </c>
      <c r="AD60" s="8" t="n">
        <f aca="false">IF(A60&lt;&gt;"",$I60-'v1 Frame'!V$3*SIN($C60)+'v1 Frame'!W$3*COS($C60)*SIN($E60)+'v1 Frame'!X$3*COS($C60)*COS($E60),"")</f>
        <v>-1192.16551103149</v>
      </c>
      <c r="AE60" s="25" t="n">
        <f aca="false">IF(A60&lt;&gt;"",$G60+'v1 Frame'!Y$3*COS($C60)+'v1 Frame'!Z$3*SIN($C60)*SIN($E60)+'v1 Frame'!AA$3*SIN($C60)*COS($E60),"")</f>
        <v>167.308116023079</v>
      </c>
      <c r="AF60" s="25" t="n">
        <f aca="false">IF(A60&lt;&gt;"",$H60+'v1 Frame'!Z$3*COS($E60)-'v1 Frame'!AA$3*SIN($E60),"")</f>
        <v>915.502314482363</v>
      </c>
      <c r="AG60" s="25" t="n">
        <f aca="false">IF(A60&lt;&gt;"",$I60-'v1 Frame'!Y$3*SIN($C60)+'v1 Frame'!Z$3*COS($C60)*SIN($E60)+'v1 Frame'!AA$3*COS($C60)*COS($E60),"")</f>
        <v>-1096.26454273013</v>
      </c>
      <c r="AH60" s="8" t="n">
        <f aca="false">IF(A60&lt;&gt;"",SQRT(SUMSQ(G60:I60)),"")</f>
        <v>1346.38272596107</v>
      </c>
      <c r="AI60" s="8" t="n">
        <f aca="false">IF(A60&lt;&gt;"",IF(AH60&lt;&gt;0,ACOS(I60/AH60),0),"")</f>
        <v>2.39691078815002</v>
      </c>
      <c r="AJ60" s="8" t="n">
        <f aca="false">IF(A60&lt;&gt;"",DEGREES(AI60),"")</f>
        <v>137.332872030372</v>
      </c>
      <c r="AK60" s="8" t="n">
        <f aca="false">IF(A60&lt;&gt;"",IF(OR(G60&lt;&gt;0,H60&lt;&gt;0),ATAN2(G60,H60),0),"")</f>
        <v>1.34778983578703</v>
      </c>
      <c r="AL60" s="8" t="n">
        <f aca="false">IF(A60&lt;&gt;"",DEGREES(AK60),"")</f>
        <v>77.2226692612269</v>
      </c>
      <c r="AM60" s="8" t="n">
        <f aca="false">IF(A60&lt;&gt;"",SQRT(SUMSQ(J60:L60)),"")</f>
        <v>1346.42512895246</v>
      </c>
      <c r="AN60" s="8" t="n">
        <f aca="false">IF(A60&lt;&gt;"",IF(AM60&lt;&gt;0,ACOS(L60/AM60),0),"")</f>
        <v>2.41368181454045</v>
      </c>
      <c r="AO60" s="8" t="n">
        <f aca="false">IF(A60&lt;&gt;"",DEGREES(AN60),"")</f>
        <v>138.293781060646</v>
      </c>
      <c r="AP60" s="8" t="n">
        <f aca="false">IF(A60&lt;&gt;"",IF(OR(J60&lt;&gt;0,K60&lt;&gt;0),ATAN2(J60,K60),0),"")</f>
        <v>1.45602406489217</v>
      </c>
      <c r="AQ60" s="8" t="n">
        <f aca="false">IF(A60&lt;&gt;"",DEGREES(AP60),"")</f>
        <v>83.4240337878034</v>
      </c>
      <c r="AR60" s="8" t="n">
        <f aca="false">IF(A60&lt;&gt;"",SQRT(SUMSQ(M60:O60)),"")</f>
        <v>1353.86840634105</v>
      </c>
      <c r="AS60" s="8" t="n">
        <f aca="false">IF(A60&lt;&gt;"",IF(AR60&lt;&gt;0,ACOS(O60/AR60),0),"")</f>
        <v>2.48641755171069</v>
      </c>
      <c r="AT60" s="8" t="n">
        <f aca="false">IF(A60&lt;&gt;"",DEGREES(AS60),"")</f>
        <v>142.461231820274</v>
      </c>
      <c r="AU60" s="8" t="n">
        <f aca="false">IF(A60&lt;&gt;"",IF(OR(M60&lt;&gt;0,N60&lt;&gt;0),ATAN2(M60,N60),0),"")</f>
        <v>1.43331510754874</v>
      </c>
      <c r="AV60" s="8" t="n">
        <f aca="false">IF(A60&lt;&gt;"",DEGREES(AU60),"")</f>
        <v>82.1229063748822</v>
      </c>
      <c r="AW60" s="8" t="n">
        <f aca="false">IF(A60&lt;&gt;"",SQRT(SUMSQ(P60:R60)),"")</f>
        <v>1353.82623647946</v>
      </c>
      <c r="AX60" s="8" t="n">
        <f aca="false">IF(A60&lt;&gt;"",IF(AW60&lt;&gt;0,ACOS(R60/AW60),0),"")</f>
        <v>2.46825083028181</v>
      </c>
      <c r="AY60" s="8" t="n">
        <f aca="false">IF(A60&lt;&gt;"",DEGREES(AX60),"")</f>
        <v>141.420355354809</v>
      </c>
      <c r="AZ60" s="8" t="n">
        <f aca="false">IF(A60&lt;&gt;"",IF(OR(P60&lt;&gt;0,Q60&lt;&gt;0),ATAN2(P60,Q60),0),"")</f>
        <v>1.31663101266527</v>
      </c>
      <c r="BA60" s="8" t="n">
        <f aca="false">IF(A60&lt;&gt;"",DEGREES(AZ60),"")</f>
        <v>75.4374002017555</v>
      </c>
      <c r="BB60" s="8" t="n">
        <f aca="false">IF(A60&lt;&gt;"",SQRT(SUMSQ(S60:U60)),"")</f>
        <v>1526.2183244696</v>
      </c>
      <c r="BC60" s="8" t="n">
        <f aca="false">IF(A60&lt;&gt;"",IF(BB60&lt;&gt;0,ACOS(U60/BB60),0),"")</f>
        <v>2.3864924866314</v>
      </c>
      <c r="BD60" s="8" t="n">
        <f aca="false">IF(A60&lt;&gt;"",DEGREES(BC60),"")</f>
        <v>136.735947323661</v>
      </c>
      <c r="BE60" s="8" t="n">
        <f aca="false">IF(A60&lt;&gt;"",IF(OR(S60&lt;&gt;0,T60&lt;&gt;0),ATAN2(S60,T60),0),"")</f>
        <v>1.34946213305535</v>
      </c>
      <c r="BF60" s="8" t="n">
        <f aca="false">IF(A60&lt;&gt;"",DEGREES(BE60),"")</f>
        <v>77.3184848367931</v>
      </c>
      <c r="BG60" s="8" t="n">
        <f aca="false">IF(A60&lt;&gt;"",SQRT(SUMSQ(V60:X60)),"")</f>
        <v>1526.26253233847</v>
      </c>
      <c r="BH60" s="8" t="n">
        <f aca="false">IF(A60&lt;&gt;"",IF(BG60&lt;&gt;0,ACOS(X60/BG60),0),"")</f>
        <v>2.40378903031555</v>
      </c>
      <c r="BI60" s="8" t="n">
        <f aca="false">IF(A60&lt;&gt;"",DEGREES(BH60),"")</f>
        <v>137.726966276925</v>
      </c>
      <c r="BJ60" s="8" t="n">
        <f aca="false">IF(A60&lt;&gt;"",IF(OR(V60&lt;&gt;0,W60&lt;&gt;0),ATAN2(V60,W60),0),"")</f>
        <v>1.4611262205301</v>
      </c>
      <c r="BK60" s="8" t="n">
        <f aca="false">IF(A60&lt;&gt;"",DEGREES(BJ60),"")</f>
        <v>83.7163657722759</v>
      </c>
      <c r="BL60" s="8" t="n">
        <f aca="false">IF(A60&lt;&gt;"",SQRT(SUMSQ(Y60:AA60)),"")</f>
        <v>1534.0243548322</v>
      </c>
      <c r="BM60" s="8" t="n">
        <f aca="false">IF(A60&lt;&gt;"",IF(BL60&lt;&gt;0,ACOS(AA60/BL60),0),"")</f>
        <v>2.47974074477136</v>
      </c>
      <c r="BN60" s="8" t="n">
        <f aca="false">IF(A60&lt;&gt;"",DEGREES(BM60),"")</f>
        <v>142.078678962026</v>
      </c>
      <c r="BO60" s="8" t="n">
        <f aca="false">IF(A60&lt;&gt;"",IF(OR(Y60&lt;&gt;0,Z60&lt;&gt;0),ATAN2(Y60,Z60),0),"")</f>
        <v>1.43809871884002</v>
      </c>
      <c r="BP60" s="8" t="n">
        <f aca="false">IF(A60&lt;&gt;"",DEGREES(BO60),"")</f>
        <v>82.396987112704</v>
      </c>
      <c r="BQ60" s="8" t="n">
        <f aca="false">IF(A60&lt;&gt;"",SQRT(SUMSQ(AB60:AD60)),"")</f>
        <v>1533.98037065176</v>
      </c>
      <c r="BR60" s="8" t="n">
        <f aca="false">IF(A60&lt;&gt;"",IF(BQ60&lt;&gt;0,ACOS(AD60/BQ60),0),"")</f>
        <v>2.46095450157371</v>
      </c>
      <c r="BS60" s="8" t="n">
        <f aca="false">IF(A60&lt;&gt;"",DEGREES(BR60),"")</f>
        <v>141.002306513895</v>
      </c>
      <c r="BT60" s="8" t="n">
        <f aca="false">IF(A60&lt;&gt;"",IF(OR(AB60&lt;&gt;0,AC60&lt;&gt;0),ATAN2(AB60,AC60),0),"")</f>
        <v>1.31739680827959</v>
      </c>
      <c r="BU60" s="8" t="n">
        <f aca="false">IF(A60&lt;&gt;"",DEGREES(BT60),"")</f>
        <v>75.4812770584255</v>
      </c>
      <c r="BV60" s="8" t="n">
        <f aca="false">IF(A60&lt;&gt;"",SQRT(SUMSQ(AE60:AG60)),"")</f>
        <v>1438.03075111663</v>
      </c>
      <c r="BW60" s="8" t="n">
        <f aca="false">IF(A60&lt;&gt;"",IF(BV60&lt;&gt;0,ACOS(AG60/BV60),0),"")</f>
        <v>2.43771338247475</v>
      </c>
      <c r="BX60" s="8" t="n">
        <f aca="false">IF(A60&lt;&gt;"",DEGREES(BW60),"")</f>
        <v>139.670688478364</v>
      </c>
      <c r="BY60" s="8" t="n">
        <f aca="false">IF(A60&lt;&gt;"",IF(OR(AF60&lt;&gt;0,AG60&lt;&gt;0),ATAN2(AF60,AG60),0),"")</f>
        <v>-0.87500999453501</v>
      </c>
      <c r="BZ60" s="8" t="n">
        <f aca="false">IF(A60&lt;&gt;"",DEGREES(BY60),"")</f>
        <v>-50.1343797186213</v>
      </c>
      <c r="CA60" s="0" t="n">
        <f aca="false">IF(A60&lt;&gt;"",IF(AND(AI60&lt;Parameters!$B$11,AI60&gt;Parameters!$B$12,AN60&lt;Parameters!$B$11,AN60&gt;Parameters!$B$12,AS60&lt;Parameters!$B$11,AS60&gt;Parameters!$B$12,AX60&lt;Parameters!$B$11,AX60&gt;Parameters!$B$12,BC60&lt;Parameters!$B$11,BC60&gt;Parameters!$B$12,BM60&lt;Parameters!$B$11,BM60&gt;Parameters!$B$12,BR60&lt;Parameters!$B$11,BR60&gt;Parameters!$B$12,BW60&lt;Parameters!$B$11,BW60&gt;Parameters!$B$12),1,0),"")</f>
        <v>0</v>
      </c>
      <c r="CB60" s="0" t="n">
        <f aca="false">IF(A60&lt;&gt;"",IF(OR(AI60&lt;Parameters!$B$12,AI60&gt;Parameters!$B$11),0,1),"")</f>
        <v>0</v>
      </c>
      <c r="CC60" s="0" t="n">
        <f aca="false">IF(A60&lt;&gt;"",IF(OR(AN60&lt;Parameters!$B$12,AN60&gt;Parameters!$B$11),0,1),"")</f>
        <v>0</v>
      </c>
      <c r="CD60" s="0" t="n">
        <f aca="false">IF(A60&lt;&gt;"",IF(OR(AS60&lt;Parameters!$B$12,AS60&gt;Parameters!$B$11),0,1),"")</f>
        <v>0</v>
      </c>
      <c r="CE60" s="0" t="n">
        <f aca="false">IF(A60&lt;&gt;"",IF(OR(AX60&lt;Parameters!$B$12,AX60&gt;Parameters!$B$11),0,1),"")</f>
        <v>0</v>
      </c>
      <c r="CF60" s="0" t="n">
        <f aca="false">IF(A60&lt;&gt;"",IF(OR(BC60&lt;Parameters!$B$12,BC60&gt;Parameters!$B$11),0,1),"")</f>
        <v>0</v>
      </c>
      <c r="CG60" s="0" t="n">
        <f aca="false">IF(A60&lt;&gt;"",IF(OR(BH60&lt;Parameters!$B$12,BH60&gt;Parameters!$B$11),0,1),"")</f>
        <v>0</v>
      </c>
      <c r="CH60" s="0" t="n">
        <f aca="false">IF(A60&lt;&gt;"",IF(OR(BM60&lt;Parameters!$B$12,BM60&gt;Parameters!$B$11),0,1),"")</f>
        <v>0</v>
      </c>
      <c r="CI60" s="0" t="n">
        <f aca="false">IF(A60&lt;&gt;"",IF(OR(BR60&lt;Parameters!$B$12,BR60&gt;Parameters!$B$11),0,1),"")</f>
        <v>0</v>
      </c>
      <c r="CJ60" s="0" t="n">
        <f aca="false">IF(A60&lt;&gt;"",IF(OR(BW60&lt;Parameters!$B$12,BW60&gt;Parameters!$B$11),0,1),"")</f>
        <v>0</v>
      </c>
      <c r="CK60" s="26" t="n">
        <f aca="false">IF(A60&lt;&gt;"",SUM(CB60:CJ60)/9,"")</f>
        <v>0</v>
      </c>
      <c r="CL60" s="0" t="n">
        <f aca="false">IF(A60&lt;&gt;"",CK60*9,"")</f>
        <v>0</v>
      </c>
      <c r="CM60" s="8" t="str">
        <f aca="false">IF(A60&lt;&gt;"",TEXT(B60,CM$2)&amp;" "&amp;TEXT(A60,CM$2),"")</f>
        <v>07 01</v>
      </c>
    </row>
    <row r="61" customFormat="false" ht="15" hidden="false" customHeight="false" outlineLevel="0" collapsed="false">
      <c r="A61" s="0" t="n">
        <f aca="false">IF(OR(B60&lt;Parameters!$K$12,A60&lt;Parameters!$K$12),IF(A60&lt;Parameters!$K$12,A60+1,0),"")</f>
        <v>2</v>
      </c>
      <c r="B61" s="0" t="n">
        <f aca="false">IF(A61&lt;&gt;"",IF(A61=0,B60+1,B60),"")</f>
        <v>7</v>
      </c>
      <c r="C61" s="24" t="n">
        <f aca="false">IF(A61&lt;&gt;"",-_phi*(A61+0.5),"")</f>
        <v>-0.253268015306782</v>
      </c>
      <c r="D61" s="8" t="n">
        <f aca="false">IF(A61&lt;&gt;"",DEGREES(C61),"")</f>
        <v>-14.5111883627334</v>
      </c>
      <c r="E61" s="24" t="n">
        <f aca="false">IF(A61&lt;&gt;"",_phi*(B61+0.5),"")</f>
        <v>0.759804045920348</v>
      </c>
      <c r="F61" s="8" t="n">
        <f aca="false">IF(A61&lt;&gt;"",DEGREES(E61),"")</f>
        <v>43.5335650882001</v>
      </c>
      <c r="G61" s="8" t="n">
        <f aca="false">IF(A61&lt;&gt;"",LOOKUP(A61,h!$A$3:$A$30,h!$D$3:$D$30),"")</f>
        <v>304.869282548227</v>
      </c>
      <c r="H61" s="8" t="n">
        <f aca="false">IF(A61&lt;&gt;"",LOOKUP(B61,h!$A$3:$A$30,h!$D$3:$D$30),"")</f>
        <v>889.898462902733</v>
      </c>
      <c r="I61" s="8" t="n">
        <f aca="false">IF(A61&lt;&gt;"",_zif,"")</f>
        <v>-990</v>
      </c>
      <c r="J61" s="8" t="n">
        <f aca="false">IF(A61&lt;&gt;"",$G61+'v1 Frame'!D$3*COS($C61)+'v1 Frame'!E$3*SIN($C61)*SIN($E61)+'v1 Frame'!F$3*SIN($C61)*COS($E61),"")</f>
        <v>207.691532103797</v>
      </c>
      <c r="K61" s="8" t="n">
        <f aca="false">IF(A61&lt;&gt;"",$H61+'v1 Frame'!E$3*COS($E61)-'v1 Frame'!F$3*SIN($E61),"")</f>
        <v>889.898462902733</v>
      </c>
      <c r="L61" s="8" t="n">
        <f aca="false">IF(A61&lt;&gt;"",$I61-'v1 Frame'!D$3*SIN($C61)+'v1 Frame'!E$3*COS($C61)*SIN($E61)+'v1 Frame'!F$3*COS($C61)*COS($E61),"")</f>
        <v>-1015.15212155187</v>
      </c>
      <c r="M61" s="8" t="n">
        <f aca="false">IF(A61&lt;&gt;"",$G61+'v1 Frame'!G$3*COS($C61)+'v1 Frame'!H$3*SIN($C61)*SIN($E61)+'v1 Frame'!I$3*SIN($C61)*COS($E61),"")</f>
        <v>225.015795227398</v>
      </c>
      <c r="N61" s="8" t="n">
        <f aca="false">IF(A61&lt;&gt;"",$H61+'v1 Frame'!H$3*COS($E61)-'v1 Frame'!I$3*SIN($E61),"")</f>
        <v>817.125874545928</v>
      </c>
      <c r="O61" s="8" t="n">
        <f aca="false">IF(A61&lt;&gt;"",$I61-'v1 Frame'!G$3*SIN($C61)+'v1 Frame'!H$3*COS($C61)*SIN($E61)+'v1 Frame'!I$3*COS($C61)*COS($E61),"")</f>
        <v>-1082.08615393507</v>
      </c>
      <c r="P61" s="8" t="n">
        <f aca="false">IF(A61&lt;&gt;"",$G61+'v1 Frame'!J$3*COS($C61)+'v1 Frame'!K$3*SIN($C61)*SIN($E61)+'v1 Frame'!L$3*SIN($C61)*COS($E61),"")</f>
        <v>322.193545671828</v>
      </c>
      <c r="Q61" s="8" t="n">
        <f aca="false">IF(A61&lt;&gt;"",$H61+'v1 Frame'!K$3*COS($E61)-'v1 Frame'!L$3*SIN($E61),"")</f>
        <v>817.125874545928</v>
      </c>
      <c r="R61" s="8" t="n">
        <f aca="false">IF(A61&lt;&gt;"",$I61-'v1 Frame'!J$3*SIN($C61)+'v1 Frame'!K$3*COS($C61)*SIN($E61)+'v1 Frame'!L$3*COS($C61)*COS($E61),"")</f>
        <v>-1056.9340323832</v>
      </c>
      <c r="S61" s="8" t="n">
        <f aca="false">IF(A61&lt;&gt;"",$G61+'v1 Frame'!M$3*COS($C61)+'v1 Frame'!N$3*SIN($C61)*SIN($E61)+'v1 Frame'!O$3*SIN($C61)*COS($E61),"")</f>
        <v>344.826643667764</v>
      </c>
      <c r="T61" s="8" t="n">
        <f aca="false">IF(A61&lt;&gt;"",$H61+'v1 Frame'!N$3*COS($E61)-'v1 Frame'!O$3*SIN($E61),"")</f>
        <v>1020.49444426942</v>
      </c>
      <c r="U61" s="8" t="n">
        <f aca="false">IF(A61&lt;&gt;"",$I61-'v1 Frame'!M$3*SIN($C61)+'v1 Frame'!N$3*COS($C61)*SIN($E61)+'v1 Frame'!O$3*COS($C61)*COS($E61),"")</f>
        <v>-1107.96036107336</v>
      </c>
      <c r="V61" s="8" t="n">
        <f aca="false">IF(A61&lt;&gt;"",$G61+'v1 Frame'!P$3*COS($C61)+'v1 Frame'!Q$3*SIN($C61)*SIN($E61)+'v1 Frame'!R$3*SIN($C61)*COS($E61),"")</f>
        <v>229.980211324346</v>
      </c>
      <c r="W61" s="8" t="n">
        <f aca="false">IF(A61&lt;&gt;"",$H61+'v1 Frame'!Q$3*COS($E61)-'v1 Frame'!R$3*SIN($E61),"")</f>
        <v>1020.49444426942</v>
      </c>
      <c r="X61" s="8" t="n">
        <f aca="false">IF(A61&lt;&gt;"",$I61-'v1 Frame'!P$3*SIN($C61)+'v1 Frame'!Q$3*COS($C61)*SIN($E61)+'v1 Frame'!R$3*COS($C61)*COS($E61),"")</f>
        <v>-1137.68559563466</v>
      </c>
      <c r="Y61" s="8" t="n">
        <f aca="false">IF(A61&lt;&gt;"",$G61+'v1 Frame'!S$3*COS($C61)+'v1 Frame'!T$3*SIN($C61)*SIN($E61)+'v1 Frame'!U$3*SIN($C61)*COS($E61),"")</f>
        <v>250.45434047042</v>
      </c>
      <c r="Z61" s="8" t="n">
        <f aca="false">IF(A61&lt;&gt;"",$H61+'v1 Frame'!T$3*COS($E61)-'v1 Frame'!U$3*SIN($E61),"")</f>
        <v>934.490476211374</v>
      </c>
      <c r="AA61" s="8" t="n">
        <f aca="false">IF(A61&lt;&gt;"",$I61-'v1 Frame'!S$3*SIN($C61)+'v1 Frame'!T$3*COS($C61)*SIN($E61)+'v1 Frame'!U$3*COS($C61)*COS($E61),"")</f>
        <v>-1216.78945208753</v>
      </c>
      <c r="AB61" s="8" t="n">
        <f aca="false">IF(A61&lt;&gt;"",$G61+'v1 Frame'!V$3*COS($C61)+'v1 Frame'!W$3*SIN($C61)*SIN($E61)+'v1 Frame'!X$3*SIN($C61)*COS($E61),"")</f>
        <v>365.300772813838</v>
      </c>
      <c r="AC61" s="8" t="n">
        <f aca="false">IF(A61&lt;&gt;"",$H61+'v1 Frame'!W$3*COS($E61)-'v1 Frame'!X$3*SIN($E61),"")</f>
        <v>934.490476211374</v>
      </c>
      <c r="AD61" s="8" t="n">
        <f aca="false">IF(A61&lt;&gt;"",$I61-'v1 Frame'!V$3*SIN($C61)+'v1 Frame'!W$3*COS($C61)*SIN($E61)+'v1 Frame'!X$3*COS($C61)*COS($E61),"")</f>
        <v>-1187.06421752623</v>
      </c>
      <c r="AE61" s="25" t="n">
        <f aca="false">IF(A61&lt;&gt;"",$G61+'v1 Frame'!Y$3*COS($C61)+'v1 Frame'!Z$3*SIN($C61)*SIN($E61)+'v1 Frame'!AA$3*SIN($C61)*COS($E61),"")</f>
        <v>281.291515478452</v>
      </c>
      <c r="AF61" s="25" t="n">
        <f aca="false">IF(A61&lt;&gt;"",$H61+'v1 Frame'!Z$3*COS($E61)-'v1 Frame'!AA$3*SIN($E61),"")</f>
        <v>915.502314482363</v>
      </c>
      <c r="AG61" s="25" t="n">
        <f aca="false">IF(A61&lt;&gt;"",$I61-'v1 Frame'!Y$3*SIN($C61)+'v1 Frame'!Z$3*COS($C61)*SIN($E61)+'v1 Frame'!AA$3*COS($C61)*COS($E61),"")</f>
        <v>-1099.20899177399</v>
      </c>
      <c r="AH61" s="8" t="n">
        <f aca="false">IF(A61&lt;&gt;"",SQRT(SUMSQ(G61:I61)),"")</f>
        <v>1365.63705050724</v>
      </c>
      <c r="AI61" s="8" t="n">
        <f aca="false">IF(A61&lt;&gt;"",IF(AH61&lt;&gt;0,ACOS(I61/AH61),0),"")</f>
        <v>2.38173837667066</v>
      </c>
      <c r="AJ61" s="8" t="n">
        <f aca="false">IF(A61&lt;&gt;"",DEGREES(AI61),"")</f>
        <v>136.463556887569</v>
      </c>
      <c r="AK61" s="8" t="n">
        <f aca="false">IF(A61&lt;&gt;"",IF(OR(G61&lt;&gt;0,H61&lt;&gt;0),ATAN2(G61,H61),0),"")</f>
        <v>1.24073907237864</v>
      </c>
      <c r="AL61" s="8" t="n">
        <f aca="false">IF(A61&lt;&gt;"",DEGREES(AK61),"")</f>
        <v>71.089112324273</v>
      </c>
      <c r="AM61" s="8" t="n">
        <f aca="false">IF(A61&lt;&gt;"",SQRT(SUMSQ(J61:L61)),"")</f>
        <v>1365.86561442754</v>
      </c>
      <c r="AN61" s="8" t="n">
        <f aca="false">IF(A61&lt;&gt;"",IF(AM61&lt;&gt;0,ACOS(L61/AM61),0),"")</f>
        <v>2.40868147213101</v>
      </c>
      <c r="AO61" s="8" t="n">
        <f aca="false">IF(A61&lt;&gt;"",DEGREES(AN61),"")</f>
        <v>138.007282544465</v>
      </c>
      <c r="AP61" s="8" t="n">
        <f aca="false">IF(A61&lt;&gt;"",IF(OR(J61&lt;&gt;0,K61&lt;&gt;0),ATAN2(J61,K61),0),"")</f>
        <v>1.34151264638914</v>
      </c>
      <c r="AQ61" s="8" t="n">
        <f aca="false">IF(A61&lt;&gt;"",DEGREES(AP61),"")</f>
        <v>76.8630128015238</v>
      </c>
      <c r="AR61" s="8" t="n">
        <f aca="false">IF(A61&lt;&gt;"",SQRT(SUMSQ(M61:O61)),"")</f>
        <v>1374.49527008726</v>
      </c>
      <c r="AS61" s="8" t="n">
        <f aca="false">IF(A61&lt;&gt;"",IF(AR61&lt;&gt;0,ACOS(O61/AR61),0),"")</f>
        <v>2.47715025054703</v>
      </c>
      <c r="AT61" s="8" t="n">
        <f aca="false">IF(A61&lt;&gt;"",DEGREES(AS61),"")</f>
        <v>141.930254576119</v>
      </c>
      <c r="AU61" s="8" t="n">
        <f aca="false">IF(A61&lt;&gt;"",IF(OR(M61&lt;&gt;0,N61&lt;&gt;0),ATAN2(M61,N61),0),"")</f>
        <v>1.30208179063615</v>
      </c>
      <c r="AV61" s="8" t="n">
        <f aca="false">IF(A61&lt;&gt;"",DEGREES(AU61),"")</f>
        <v>74.6037911842885</v>
      </c>
      <c r="AW61" s="8" t="n">
        <f aca="false">IF(A61&lt;&gt;"",SQRT(SUMSQ(P61:R61)),"")</f>
        <v>1374.26814142468</v>
      </c>
      <c r="AX61" s="8" t="n">
        <f aca="false">IF(A61&lt;&gt;"",IF(AW61&lt;&gt;0,ACOS(R61/AW61),0),"")</f>
        <v>2.4482103600366</v>
      </c>
      <c r="AY61" s="8" t="n">
        <f aca="false">IF(A61&lt;&gt;"",DEGREES(AX61),"")</f>
        <v>140.272120990301</v>
      </c>
      <c r="AZ61" s="8" t="n">
        <f aca="false">IF(A61&lt;&gt;"",IF(OR(P61&lt;&gt;0,Q61&lt;&gt;0),ATAN2(P61,Q61),0),"")</f>
        <v>1.19521251873465</v>
      </c>
      <c r="BA61" s="8" t="n">
        <f aca="false">IF(A61&lt;&gt;"",DEGREES(AZ61),"")</f>
        <v>68.4806329446962</v>
      </c>
      <c r="BB61" s="8" t="n">
        <f aca="false">IF(A61&lt;&gt;"",SQRT(SUMSQ(S61:U61)),"")</f>
        <v>1545.28006739158</v>
      </c>
      <c r="BC61" s="8" t="n">
        <f aca="false">IF(A61&lt;&gt;"",IF(BB61&lt;&gt;0,ACOS(U61/BB61),0),"")</f>
        <v>2.37028029833304</v>
      </c>
      <c r="BD61" s="8" t="n">
        <f aca="false">IF(A61&lt;&gt;"",DEGREES(BC61),"")</f>
        <v>135.807057357493</v>
      </c>
      <c r="BE61" s="8" t="n">
        <f aca="false">IF(A61&lt;&gt;"",IF(OR(S61&lt;&gt;0,T61&lt;&gt;0),ATAN2(S61,T61),0),"")</f>
        <v>1.24494003679415</v>
      </c>
      <c r="BF61" s="8" t="n">
        <f aca="false">IF(A61&lt;&gt;"",DEGREES(BE61),"")</f>
        <v>71.3298098551662</v>
      </c>
      <c r="BG61" s="8" t="n">
        <f aca="false">IF(A61&lt;&gt;"",SQRT(SUMSQ(V61:X61)),"")</f>
        <v>1545.51878762444</v>
      </c>
      <c r="BH61" s="8" t="n">
        <f aca="false">IF(A61&lt;&gt;"",IF(BG61&lt;&gt;0,ACOS(X61/BG61),0),"")</f>
        <v>2.39811462412612</v>
      </c>
      <c r="BI61" s="8" t="n">
        <f aca="false">IF(A61&lt;&gt;"",DEGREES(BH61),"")</f>
        <v>137.401846751029</v>
      </c>
      <c r="BJ61" s="8" t="n">
        <f aca="false">IF(A61&lt;&gt;"",IF(OR(V61&lt;&gt;0,W61&lt;&gt;0),ATAN2(V61,W61),0),"")</f>
        <v>1.34913778111951</v>
      </c>
      <c r="BK61" s="8" t="n">
        <f aca="false">IF(A61&lt;&gt;"",DEGREES(BJ61),"")</f>
        <v>77.2999008397926</v>
      </c>
      <c r="BL61" s="8" t="n">
        <f aca="false">IF(A61&lt;&gt;"",SQRT(SUMSQ(Y61:AA61)),"")</f>
        <v>1554.5341416327</v>
      </c>
      <c r="BM61" s="8" t="n">
        <f aca="false">IF(A61&lt;&gt;"",IF(BL61&lt;&gt;0,ACOS(AA61/BL61),0),"")</f>
        <v>2.46984588707849</v>
      </c>
      <c r="BN61" s="8" t="n">
        <f aca="false">IF(A61&lt;&gt;"",DEGREES(BM61),"")</f>
        <v>141.511745377342</v>
      </c>
      <c r="BO61" s="8" t="n">
        <f aca="false">IF(A61&lt;&gt;"",IF(OR(Y61&lt;&gt;0,Z61&lt;&gt;0),ATAN2(Y61,Z61),0),"")</f>
        <v>1.30893866017862</v>
      </c>
      <c r="BP61" s="8" t="n">
        <f aca="false">IF(A61&lt;&gt;"",DEGREES(BO61),"")</f>
        <v>74.9966608697435</v>
      </c>
      <c r="BQ61" s="8" t="n">
        <f aca="false">IF(A61&lt;&gt;"",SQRT(SUMSQ(AB61:AD61)),"")</f>
        <v>1554.29680604424</v>
      </c>
      <c r="BR61" s="8" t="n">
        <f aca="false">IF(A61&lt;&gt;"",IF(BQ61&lt;&gt;0,ACOS(AD61/BQ61),0),"")</f>
        <v>2.43986911720198</v>
      </c>
      <c r="BS61" s="8" t="n">
        <f aca="false">IF(A61&lt;&gt;"",DEGREES(BR61),"")</f>
        <v>139.794202979984</v>
      </c>
      <c r="BT61" s="8" t="n">
        <f aca="false">IF(A61&lt;&gt;"",IF(OR(AB61&lt;&gt;0,AC61&lt;&gt;0),ATAN2(AB61,AC61),0),"")</f>
        <v>1.19815146908414</v>
      </c>
      <c r="BU61" s="8" t="n">
        <f aca="false">IF(A61&lt;&gt;"",DEGREES(BT61),"")</f>
        <v>68.6490223959204</v>
      </c>
      <c r="BV61" s="8" t="n">
        <f aca="false">IF(A61&lt;&gt;"",SQRT(SUMSQ(AE61:AG61)),"")</f>
        <v>1457.91968643664</v>
      </c>
      <c r="BW61" s="8" t="n">
        <f aca="false">IF(A61&lt;&gt;"",IF(BV61&lt;&gt;0,ACOS(AG61/BV61),0),"")</f>
        <v>2.42486154245746</v>
      </c>
      <c r="BX61" s="8" t="n">
        <f aca="false">IF(A61&lt;&gt;"",DEGREES(BW61),"")</f>
        <v>138.934332286396</v>
      </c>
      <c r="BY61" s="8" t="n">
        <f aca="false">IF(A61&lt;&gt;"",IF(OR(AF61&lt;&gt;0,AG61&lt;&gt;0),ATAN2(AF61,AG61),0),"")</f>
        <v>-0.876329341702904</v>
      </c>
      <c r="BZ61" s="8" t="n">
        <f aca="false">IF(A61&lt;&gt;"",DEGREES(BY61),"")</f>
        <v>-50.2099727430542</v>
      </c>
      <c r="CA61" s="0" t="n">
        <f aca="false">IF(A61&lt;&gt;"",IF(AND(AI61&lt;Parameters!$B$11,AI61&gt;Parameters!$B$12,AN61&lt;Parameters!$B$11,AN61&gt;Parameters!$B$12,AS61&lt;Parameters!$B$11,AS61&gt;Parameters!$B$12,AX61&lt;Parameters!$B$11,AX61&gt;Parameters!$B$12,BC61&lt;Parameters!$B$11,BC61&gt;Parameters!$B$12,BM61&lt;Parameters!$B$11,BM61&gt;Parameters!$B$12,BR61&lt;Parameters!$B$11,BR61&gt;Parameters!$B$12,BW61&lt;Parameters!$B$11,BW61&gt;Parameters!$B$12),1,0),"")</f>
        <v>0</v>
      </c>
      <c r="CB61" s="0" t="n">
        <f aca="false">IF(A61&lt;&gt;"",IF(OR(AI61&lt;Parameters!$B$12,AI61&gt;Parameters!$B$11),0,1),"")</f>
        <v>0</v>
      </c>
      <c r="CC61" s="0" t="n">
        <f aca="false">IF(A61&lt;&gt;"",IF(OR(AN61&lt;Parameters!$B$12,AN61&gt;Parameters!$B$11),0,1),"")</f>
        <v>0</v>
      </c>
      <c r="CD61" s="0" t="n">
        <f aca="false">IF(A61&lt;&gt;"",IF(OR(AS61&lt;Parameters!$B$12,AS61&gt;Parameters!$B$11),0,1),"")</f>
        <v>0</v>
      </c>
      <c r="CE61" s="0" t="n">
        <f aca="false">IF(A61&lt;&gt;"",IF(OR(AX61&lt;Parameters!$B$12,AX61&gt;Parameters!$B$11),0,1),"")</f>
        <v>0</v>
      </c>
      <c r="CF61" s="0" t="n">
        <f aca="false">IF(A61&lt;&gt;"",IF(OR(BC61&lt;Parameters!$B$12,BC61&gt;Parameters!$B$11),0,1),"")</f>
        <v>0</v>
      </c>
      <c r="CG61" s="0" t="n">
        <f aca="false">IF(A61&lt;&gt;"",IF(OR(BH61&lt;Parameters!$B$12,BH61&gt;Parameters!$B$11),0,1),"")</f>
        <v>0</v>
      </c>
      <c r="CH61" s="0" t="n">
        <f aca="false">IF(A61&lt;&gt;"",IF(OR(BM61&lt;Parameters!$B$12,BM61&gt;Parameters!$B$11),0,1),"")</f>
        <v>0</v>
      </c>
      <c r="CI61" s="0" t="n">
        <f aca="false">IF(A61&lt;&gt;"",IF(OR(BR61&lt;Parameters!$B$12,BR61&gt;Parameters!$B$11),0,1),"")</f>
        <v>0</v>
      </c>
      <c r="CJ61" s="0" t="n">
        <f aca="false">IF(A61&lt;&gt;"",IF(OR(BW61&lt;Parameters!$B$12,BW61&gt;Parameters!$B$11),0,1),"")</f>
        <v>0</v>
      </c>
      <c r="CK61" s="26" t="n">
        <f aca="false">IF(A61&lt;&gt;"",SUM(CB61:CJ61)/9,"")</f>
        <v>0</v>
      </c>
      <c r="CL61" s="0" t="n">
        <f aca="false">IF(A61&lt;&gt;"",CK61*9,"")</f>
        <v>0</v>
      </c>
      <c r="CM61" s="8" t="str">
        <f aca="false">IF(A61&lt;&gt;"",TEXT(B61,CM$2)&amp;" "&amp;TEXT(A61,CM$2),"")</f>
        <v>07 02</v>
      </c>
    </row>
    <row r="62" customFormat="false" ht="15" hidden="false" customHeight="false" outlineLevel="0" collapsed="false">
      <c r="A62" s="0" t="n">
        <f aca="false">IF(OR(B61&lt;Parameters!$K$12,A61&lt;Parameters!$K$12),IF(A61&lt;Parameters!$K$12,A61+1,0),"")</f>
        <v>3</v>
      </c>
      <c r="B62" s="0" t="n">
        <f aca="false">IF(A62&lt;&gt;"",IF(A62=0,B61+1,B61),"")</f>
        <v>7</v>
      </c>
      <c r="C62" s="24" t="n">
        <f aca="false">IF(A62&lt;&gt;"",-_phi*(A62+0.5),"")</f>
        <v>-0.354575221429495</v>
      </c>
      <c r="D62" s="8" t="n">
        <f aca="false">IF(A62&lt;&gt;"",DEGREES(C62),"")</f>
        <v>-20.3156637078267</v>
      </c>
      <c r="E62" s="24" t="n">
        <f aca="false">IF(A62&lt;&gt;"",_phi*(B62+0.5),"")</f>
        <v>0.759804045920348</v>
      </c>
      <c r="F62" s="8" t="n">
        <f aca="false">IF(A62&lt;&gt;"",DEGREES(E62),"")</f>
        <v>43.5335650882001</v>
      </c>
      <c r="G62" s="8" t="n">
        <f aca="false">IF(A62&lt;&gt;"",LOOKUP(A62,h!$A$3:$A$30,h!$D$3:$D$30),"")</f>
        <v>410.662581921502</v>
      </c>
      <c r="H62" s="8" t="n">
        <f aca="false">IF(A62&lt;&gt;"",LOOKUP(B62,h!$A$3:$A$30,h!$D$3:$D$30),"")</f>
        <v>889.898462902733</v>
      </c>
      <c r="I62" s="8" t="n">
        <f aca="false">IF(A62&lt;&gt;"",_zif,"")</f>
        <v>-990</v>
      </c>
      <c r="J62" s="8" t="n">
        <f aca="false">IF(A62&lt;&gt;"",$G62+'v1 Frame'!D$3*COS($C62)+'v1 Frame'!E$3*SIN($C62)*SIN($E62)+'v1 Frame'!F$3*SIN($C62)*COS($E62),"")</f>
        <v>316.526814865262</v>
      </c>
      <c r="K62" s="8" t="n">
        <f aca="false">IF(A62&lt;&gt;"",$H62+'v1 Frame'!E$3*COS($E62)-'v1 Frame'!F$3*SIN($E62),"")</f>
        <v>889.898462902733</v>
      </c>
      <c r="L62" s="8" t="n">
        <f aca="false">IF(A62&lt;&gt;"",$I62-'v1 Frame'!D$3*SIN($C62)+'v1 Frame'!E$3*COS($C62)*SIN($E62)+'v1 Frame'!F$3*COS($C62)*COS($E62),"")</f>
        <v>-1024.85113715122</v>
      </c>
      <c r="M62" s="8" t="n">
        <f aca="false">IF(A62&lt;&gt;"",$G62+'v1 Frame'!G$3*COS($C62)+'v1 Frame'!H$3*SIN($C62)*SIN($E62)+'v1 Frame'!I$3*SIN($C62)*COS($E62),"")</f>
        <v>340.531560107899</v>
      </c>
      <c r="N62" s="8" t="n">
        <f aca="false">IF(A62&lt;&gt;"",$H62+'v1 Frame'!H$3*COS($E62)-'v1 Frame'!I$3*SIN($E62),"")</f>
        <v>817.125874545928</v>
      </c>
      <c r="O62" s="8" t="n">
        <f aca="false">IF(A62&lt;&gt;"",$I62-'v1 Frame'!G$3*SIN($C62)+'v1 Frame'!H$3*COS($C62)*SIN($E62)+'v1 Frame'!I$3*COS($C62)*COS($E62),"")</f>
        <v>-1089.68991404967</v>
      </c>
      <c r="P62" s="8" t="n">
        <f aca="false">IF(A62&lt;&gt;"",$G62+'v1 Frame'!J$3*COS($C62)+'v1 Frame'!K$3*SIN($C62)*SIN($E62)+'v1 Frame'!L$3*SIN($C62)*COS($E62),"")</f>
        <v>434.66732716414</v>
      </c>
      <c r="Q62" s="8" t="n">
        <f aca="false">IF(A62&lt;&gt;"",$H62+'v1 Frame'!K$3*COS($E62)-'v1 Frame'!L$3*SIN($E62),"")</f>
        <v>817.125874545928</v>
      </c>
      <c r="R62" s="8" t="n">
        <f aca="false">IF(A62&lt;&gt;"",$I62-'v1 Frame'!J$3*SIN($C62)+'v1 Frame'!K$3*COS($C62)*SIN($E62)+'v1 Frame'!L$3*COS($C62)*COS($E62),"")</f>
        <v>-1054.83877689845</v>
      </c>
      <c r="S62" s="8" t="n">
        <f aca="false">IF(A62&lt;&gt;"",$G62+'v1 Frame'!M$3*COS($C62)+'v1 Frame'!N$3*SIN($C62)*SIN($E62)+'v1 Frame'!O$3*SIN($C62)*COS($E62),"")</f>
        <v>462.344878077494</v>
      </c>
      <c r="T62" s="8" t="n">
        <f aca="false">IF(A62&lt;&gt;"",$H62+'v1 Frame'!N$3*COS($E62)-'v1 Frame'!O$3*SIN($E62),"")</f>
        <v>1020.49444426942</v>
      </c>
      <c r="U62" s="8" t="n">
        <f aca="false">IF(A62&lt;&gt;"",$I62-'v1 Frame'!M$3*SIN($C62)+'v1 Frame'!N$3*COS($C62)*SIN($E62)+'v1 Frame'!O$3*COS($C62)*COS($E62),"")</f>
        <v>-1103.31450814542</v>
      </c>
      <c r="V62" s="8" t="n">
        <f aca="false">IF(A62&lt;&gt;"",$G62+'v1 Frame'!P$3*COS($C62)+'v1 Frame'!Q$3*SIN($C62)*SIN($E62)+'v1 Frame'!R$3*SIN($C62)*COS($E62),"")</f>
        <v>351.093517011028</v>
      </c>
      <c r="W62" s="8" t="n">
        <f aca="false">IF(A62&lt;&gt;"",$H62+'v1 Frame'!Q$3*COS($E62)-'v1 Frame'!R$3*SIN($E62),"")</f>
        <v>1020.49444426942</v>
      </c>
      <c r="X62" s="8" t="n">
        <f aca="false">IF(A62&lt;&gt;"",$I62-'v1 Frame'!P$3*SIN($C62)+'v1 Frame'!Q$3*COS($C62)*SIN($E62)+'v1 Frame'!R$3*COS($C62)*COS($E62),"")</f>
        <v>-1144.50221568778</v>
      </c>
      <c r="Y62" s="8" t="n">
        <f aca="false">IF(A62&lt;&gt;"",$G62+'v1 Frame'!S$3*COS($C62)+'v1 Frame'!T$3*SIN($C62)*SIN($E62)+'v1 Frame'!U$3*SIN($C62)*COS($E62),"")</f>
        <v>379.462761388691</v>
      </c>
      <c r="Z62" s="8" t="n">
        <f aca="false">IF(A62&lt;&gt;"",$H62+'v1 Frame'!T$3*COS($E62)-'v1 Frame'!U$3*SIN($E62),"")</f>
        <v>934.490476211374</v>
      </c>
      <c r="AA62" s="8" t="n">
        <f aca="false">IF(A62&lt;&gt;"",$I62-'v1 Frame'!S$3*SIN($C62)+'v1 Frame'!T$3*COS($C62)*SIN($E62)+'v1 Frame'!U$3*COS($C62)*COS($E62),"")</f>
        <v>-1221.12986111322</v>
      </c>
      <c r="AB62" s="8" t="n">
        <f aca="false">IF(A62&lt;&gt;"",$G62+'v1 Frame'!V$3*COS($C62)+'v1 Frame'!W$3*SIN($C62)*SIN($E62)+'v1 Frame'!X$3*SIN($C62)*COS($E62),"")</f>
        <v>490.714122455157</v>
      </c>
      <c r="AC62" s="8" t="n">
        <f aca="false">IF(A62&lt;&gt;"",$H62+'v1 Frame'!W$3*COS($E62)-'v1 Frame'!X$3*SIN($E62),"")</f>
        <v>934.490476211374</v>
      </c>
      <c r="AD62" s="8" t="n">
        <f aca="false">IF(A62&lt;&gt;"",$I62-'v1 Frame'!V$3*SIN($C62)+'v1 Frame'!W$3*COS($C62)*SIN($E62)+'v1 Frame'!X$3*COS($C62)*COS($E62),"")</f>
        <v>-1179.94215357087</v>
      </c>
      <c r="AE62" s="25" t="n">
        <f aca="false">IF(A62&lt;&gt;"",$G62+'v1 Frame'!Y$3*COS($C62)+'v1 Frame'!Z$3*SIN($C62)*SIN($E62)+'v1 Frame'!AA$3*SIN($C62)*COS($E62),"")</f>
        <v>398.250445373897</v>
      </c>
      <c r="AF62" s="25" t="n">
        <f aca="false">IF(A62&lt;&gt;"",$H62+'v1 Frame'!Z$3*COS($E62)-'v1 Frame'!AA$3*SIN($E62),"")</f>
        <v>915.502314482363</v>
      </c>
      <c r="AG62" s="25" t="n">
        <f aca="false">IF(A62&lt;&gt;"",$I62-'v1 Frame'!Y$3*SIN($C62)+'v1 Frame'!Z$3*COS($C62)*SIN($E62)+'v1 Frame'!AA$3*COS($C62)*COS($E62),"")</f>
        <v>-1101.03357082708</v>
      </c>
      <c r="AH62" s="8" t="n">
        <f aca="false">IF(A62&lt;&gt;"",SQRT(SUMSQ(G62:I62)),"")</f>
        <v>1393.0768214521</v>
      </c>
      <c r="AI62" s="8" t="n">
        <f aca="false">IF(A62&lt;&gt;"",IF(AH62&lt;&gt;0,ACOS(I62/AH62),0),"")</f>
        <v>2.36122815632756</v>
      </c>
      <c r="AJ62" s="8" t="n">
        <f aca="false">IF(A62&lt;&gt;"",DEGREES(AI62),"")</f>
        <v>135.288407825026</v>
      </c>
      <c r="AK62" s="8" t="n">
        <f aca="false">IF(A62&lt;&gt;"",IF(OR(G62&lt;&gt;0,H62&lt;&gt;0),ATAN2(G62,H62),0),"")</f>
        <v>1.13844393720854</v>
      </c>
      <c r="AL62" s="8" t="n">
        <f aca="false">IF(A62&lt;&gt;"",DEGREES(AK62),"")</f>
        <v>65.2280328143059</v>
      </c>
      <c r="AM62" s="8" t="n">
        <f aca="false">IF(A62&lt;&gt;"",SQRT(SUMSQ(J62:L62)),"")</f>
        <v>1393.71028270783</v>
      </c>
      <c r="AN62" s="8" t="n">
        <f aca="false">IF(A62&lt;&gt;"",IF(AM62&lt;&gt;0,ACOS(L62/AM62),0),"")</f>
        <v>2.39696480010518</v>
      </c>
      <c r="AO62" s="8" t="n">
        <f aca="false">IF(A62&lt;&gt;"",DEGREES(AN62),"")</f>
        <v>137.335966687446</v>
      </c>
      <c r="AP62" s="8" t="n">
        <f aca="false">IF(A62&lt;&gt;"",IF(OR(J62&lt;&gt;0,K62&lt;&gt;0),ATAN2(J62,K62),0),"")</f>
        <v>1.22906265217392</v>
      </c>
      <c r="AQ62" s="8" t="n">
        <f aca="false">IF(A62&lt;&gt;"",DEGREES(AP62),"")</f>
        <v>70.4201027267213</v>
      </c>
      <c r="AR62" s="8" t="n">
        <f aca="false">IF(A62&lt;&gt;"",SQRT(SUMSQ(M62:O62)),"")</f>
        <v>1403.95176094606</v>
      </c>
      <c r="AS62" s="8" t="n">
        <f aca="false">IF(A62&lt;&gt;"",IF(AR62&lt;&gt;0,ACOS(O62/AR62),0),"")</f>
        <v>2.45934759778935</v>
      </c>
      <c r="AT62" s="8" t="n">
        <f aca="false">IF(A62&lt;&gt;"",DEGREES(AS62),"")</f>
        <v>140.910237708967</v>
      </c>
      <c r="AU62" s="8" t="n">
        <f aca="false">IF(A62&lt;&gt;"",IF(OR(M62&lt;&gt;0,N62&lt;&gt;0),ATAN2(M62,N62),0),"")</f>
        <v>1.17594009260038</v>
      </c>
      <c r="AV62" s="8" t="n">
        <f aca="false">IF(A62&lt;&gt;"",DEGREES(AU62),"")</f>
        <v>67.376404266225</v>
      </c>
      <c r="AW62" s="8" t="n">
        <f aca="false">IF(A62&lt;&gt;"",SQRT(SUMSQ(P62:R62)),"")</f>
        <v>1403.32292271062</v>
      </c>
      <c r="AX62" s="8" t="n">
        <f aca="false">IF(A62&lt;&gt;"",IF(AW62&lt;&gt;0,ACOS(R62/AW62),0),"")</f>
        <v>2.42139011539491</v>
      </c>
      <c r="AY62" s="8" t="n">
        <f aca="false">IF(A62&lt;&gt;"",DEGREES(AX62),"")</f>
        <v>138.735434166824</v>
      </c>
      <c r="AZ62" s="8" t="n">
        <f aca="false">IF(A62&lt;&gt;"",IF(OR(P62&lt;&gt;0,Q62&lt;&gt;0),ATAN2(P62,Q62),0),"")</f>
        <v>1.08191926222669</v>
      </c>
      <c r="BA62" s="8" t="n">
        <f aca="false">IF(A62&lt;&gt;"",DEGREES(AZ62),"")</f>
        <v>61.9894074994971</v>
      </c>
      <c r="BB62" s="8" t="n">
        <f aca="false">IF(A62&lt;&gt;"",SQRT(SUMSQ(S62:U62)),"")</f>
        <v>1572.41044290396</v>
      </c>
      <c r="BC62" s="8" t="n">
        <f aca="false">IF(A62&lt;&gt;"",IF(BB62&lt;&gt;0,ACOS(U62/BB62),0),"")</f>
        <v>2.34853611548173</v>
      </c>
      <c r="BD62" s="8" t="n">
        <f aca="false">IF(A62&lt;&gt;"",DEGREES(BC62),"")</f>
        <v>134.561207451152</v>
      </c>
      <c r="BE62" s="8" t="n">
        <f aca="false">IF(A62&lt;&gt;"",IF(OR(S62&lt;&gt;0,T62&lt;&gt;0),ATAN2(S62,T62),0),"")</f>
        <v>1.14540089046705</v>
      </c>
      <c r="BF62" s="8" t="n">
        <f aca="false">IF(A62&lt;&gt;"",DEGREES(BE62),"")</f>
        <v>65.6266368742885</v>
      </c>
      <c r="BG62" s="8" t="n">
        <f aca="false">IF(A62&lt;&gt;"",SQRT(SUMSQ(V62:X62)),"")</f>
        <v>1573.07370780461</v>
      </c>
      <c r="BH62" s="8" t="n">
        <f aca="false">IF(A62&lt;&gt;"",IF(BG62&lt;&gt;0,ACOS(X62/BG62),0),"")</f>
        <v>2.38555186438265</v>
      </c>
      <c r="BI62" s="8" t="n">
        <f aca="false">IF(A62&lt;&gt;"",DEGREES(BH62),"")</f>
        <v>136.682053638691</v>
      </c>
      <c r="BJ62" s="8" t="n">
        <f aca="false">IF(A62&lt;&gt;"",IF(OR(V62&lt;&gt;0,W62&lt;&gt;0),ATAN2(V62,W62),0),"")</f>
        <v>1.23943863400617</v>
      </c>
      <c r="BK62" s="8" t="n">
        <f aca="false">IF(A62&lt;&gt;"",DEGREES(BJ62),"")</f>
        <v>71.0146026940133</v>
      </c>
      <c r="BL62" s="8" t="n">
        <f aca="false">IF(A62&lt;&gt;"",SQRT(SUMSQ(Y62:AA62)),"")</f>
        <v>1583.80004265465</v>
      </c>
      <c r="BM62" s="8" t="n">
        <f aca="false">IF(A62&lt;&gt;"",IF(BL62&lt;&gt;0,ACOS(AA62/BL62),0),"")</f>
        <v>2.45122611174344</v>
      </c>
      <c r="BN62" s="8" t="n">
        <f aca="false">IF(A62&lt;&gt;"",DEGREES(BM62),"")</f>
        <v>140.444910835162</v>
      </c>
      <c r="BO62" s="8" t="n">
        <f aca="false">IF(A62&lt;&gt;"",IF(OR(Y62&lt;&gt;0,Z62&lt;&gt;0),ATAN2(Y62,Z62),0),"")</f>
        <v>1.18507348380066</v>
      </c>
      <c r="BP62" s="8" t="n">
        <f aca="false">IF(A62&lt;&gt;"",DEGREES(BO62),"")</f>
        <v>67.8997090346427</v>
      </c>
      <c r="BQ62" s="8" t="n">
        <f aca="false">IF(A62&lt;&gt;"",SQRT(SUMSQ(AB62:AD62)),"")</f>
        <v>1583.14127161165</v>
      </c>
      <c r="BR62" s="8" t="n">
        <f aca="false">IF(A62&lt;&gt;"",IF(BQ62&lt;&gt;0,ACOS(AD62/BQ62),0),"")</f>
        <v>2.41180655831031</v>
      </c>
      <c r="BS62" s="8" t="n">
        <f aca="false">IF(A62&lt;&gt;"",DEGREES(BR62),"")</f>
        <v>138.186336793153</v>
      </c>
      <c r="BT62" s="8" t="n">
        <f aca="false">IF(A62&lt;&gt;"",IF(OR(AB62&lt;&gt;0,AC62&lt;&gt;0),ATAN2(AB62,AC62),0),"")</f>
        <v>1.08725988552685</v>
      </c>
      <c r="BU62" s="8" t="n">
        <f aca="false">IF(A62&lt;&gt;"",DEGREES(BT62),"")</f>
        <v>62.2954026745656</v>
      </c>
      <c r="BV62" s="8" t="n">
        <f aca="false">IF(A62&lt;&gt;"",SQRT(SUMSQ(AE62:AG62)),"")</f>
        <v>1486.27818027155</v>
      </c>
      <c r="BW62" s="8" t="n">
        <f aca="false">IF(A62&lt;&gt;"",IF(BV62&lt;&gt;0,ACOS(AG62/BV62),0),"")</f>
        <v>2.40505555947011</v>
      </c>
      <c r="BX62" s="8" t="n">
        <f aca="false">IF(A62&lt;&gt;"",DEGREES(BW62),"")</f>
        <v>137.799533052113</v>
      </c>
      <c r="BY62" s="8" t="n">
        <f aca="false">IF(A62&lt;&gt;"",IF(OR(AF62&lt;&gt;0,AG62&lt;&gt;0),ATAN2(AF62,AG62),0),"")</f>
        <v>-0.877144806173851</v>
      </c>
      <c r="BZ62" s="8" t="n">
        <f aca="false">IF(A62&lt;&gt;"",DEGREES(BY62),"")</f>
        <v>-50.2566954155823</v>
      </c>
      <c r="CA62" s="0" t="n">
        <f aca="false">IF(A62&lt;&gt;"",IF(AND(AI62&lt;Parameters!$B$11,AI62&gt;Parameters!$B$12,AN62&lt;Parameters!$B$11,AN62&gt;Parameters!$B$12,AS62&lt;Parameters!$B$11,AS62&gt;Parameters!$B$12,AX62&lt;Parameters!$B$11,AX62&gt;Parameters!$B$12,BC62&lt;Parameters!$B$11,BC62&gt;Parameters!$B$12,BM62&lt;Parameters!$B$11,BM62&gt;Parameters!$B$12,BR62&lt;Parameters!$B$11,BR62&gt;Parameters!$B$12,BW62&lt;Parameters!$B$11,BW62&gt;Parameters!$B$12),1,0),"")</f>
        <v>0</v>
      </c>
      <c r="CB62" s="0" t="n">
        <f aca="false">IF(A62&lt;&gt;"",IF(OR(AI62&lt;Parameters!$B$12,AI62&gt;Parameters!$B$11),0,1),"")</f>
        <v>0</v>
      </c>
      <c r="CC62" s="0" t="n">
        <f aca="false">IF(A62&lt;&gt;"",IF(OR(AN62&lt;Parameters!$B$12,AN62&gt;Parameters!$B$11),0,1),"")</f>
        <v>0</v>
      </c>
      <c r="CD62" s="0" t="n">
        <f aca="false">IF(A62&lt;&gt;"",IF(OR(AS62&lt;Parameters!$B$12,AS62&gt;Parameters!$B$11),0,1),"")</f>
        <v>0</v>
      </c>
      <c r="CE62" s="0" t="n">
        <f aca="false">IF(A62&lt;&gt;"",IF(OR(AX62&lt;Parameters!$B$12,AX62&gt;Parameters!$B$11),0,1),"")</f>
        <v>0</v>
      </c>
      <c r="CF62" s="0" t="n">
        <f aca="false">IF(A62&lt;&gt;"",IF(OR(BC62&lt;Parameters!$B$12,BC62&gt;Parameters!$B$11),0,1),"")</f>
        <v>0</v>
      </c>
      <c r="CG62" s="0" t="n">
        <f aca="false">IF(A62&lt;&gt;"",IF(OR(BH62&lt;Parameters!$B$12,BH62&gt;Parameters!$B$11),0,1),"")</f>
        <v>0</v>
      </c>
      <c r="CH62" s="0" t="n">
        <f aca="false">IF(A62&lt;&gt;"",IF(OR(BM62&lt;Parameters!$B$12,BM62&gt;Parameters!$B$11),0,1),"")</f>
        <v>0</v>
      </c>
      <c r="CI62" s="0" t="n">
        <f aca="false">IF(A62&lt;&gt;"",IF(OR(BR62&lt;Parameters!$B$12,BR62&gt;Parameters!$B$11),0,1),"")</f>
        <v>0</v>
      </c>
      <c r="CJ62" s="0" t="n">
        <f aca="false">IF(A62&lt;&gt;"",IF(OR(BW62&lt;Parameters!$B$12,BW62&gt;Parameters!$B$11),0,1),"")</f>
        <v>0</v>
      </c>
      <c r="CK62" s="26" t="n">
        <f aca="false">IF(A62&lt;&gt;"",SUM(CB62:CJ62)/9,"")</f>
        <v>0</v>
      </c>
      <c r="CL62" s="0" t="n">
        <f aca="false">IF(A62&lt;&gt;"",CK62*9,"")</f>
        <v>0</v>
      </c>
      <c r="CM62" s="8" t="str">
        <f aca="false">IF(A62&lt;&gt;"",TEXT(B62,CM$2)&amp;" "&amp;TEXT(A62,CM$2),"")</f>
        <v>07 03</v>
      </c>
    </row>
    <row r="63" customFormat="false" ht="15" hidden="false" customHeight="false" outlineLevel="0" collapsed="false">
      <c r="A63" s="0" t="n">
        <f aca="false">IF(OR(B62&lt;Parameters!$K$12,A62&lt;Parameters!$K$12),IF(A62&lt;Parameters!$K$12,A62+1,0),"")</f>
        <v>4</v>
      </c>
      <c r="B63" s="0" t="n">
        <f aca="false">IF(A63&lt;&gt;"",IF(A63=0,B62+1,B62),"")</f>
        <v>7</v>
      </c>
      <c r="C63" s="24" t="n">
        <f aca="false">IF(A63&lt;&gt;"",-_phi*(A63+0.5),"")</f>
        <v>-0.455882427552209</v>
      </c>
      <c r="D63" s="8" t="n">
        <f aca="false">IF(A63&lt;&gt;"",DEGREES(C63),"")</f>
        <v>-26.1201390529201</v>
      </c>
      <c r="E63" s="24" t="n">
        <f aca="false">IF(A63&lt;&gt;"",_phi*(B63+0.5),"")</f>
        <v>0.759804045920348</v>
      </c>
      <c r="F63" s="8" t="n">
        <f aca="false">IF(A63&lt;&gt;"",DEGREES(E63),"")</f>
        <v>43.5335650882001</v>
      </c>
      <c r="G63" s="8" t="n">
        <f aca="false">IF(A63&lt;&gt;"",LOOKUP(A63,h!$A$3:$A$30,h!$D$3:$D$30),"")</f>
        <v>520.369043332208</v>
      </c>
      <c r="H63" s="8" t="n">
        <f aca="false">IF(A63&lt;&gt;"",LOOKUP(B63,h!$A$3:$A$30,h!$D$3:$D$30),"")</f>
        <v>889.898462902733</v>
      </c>
      <c r="I63" s="8" t="n">
        <f aca="false">IF(A63&lt;&gt;"",_zif,"")</f>
        <v>-990</v>
      </c>
      <c r="J63" s="8" t="n">
        <f aca="false">IF(A63&lt;&gt;"",$G63+'v1 Frame'!D$3*COS($C63)+'v1 Frame'!E$3*SIN($C63)*SIN($E63)+'v1 Frame'!F$3*SIN($C63)*COS($E63),"")</f>
        <v>430.240563151283</v>
      </c>
      <c r="K63" s="8" t="n">
        <f aca="false">IF(A63&lt;&gt;"",$H63+'v1 Frame'!E$3*COS($E63)-'v1 Frame'!F$3*SIN($E63),"")</f>
        <v>889.898462902733</v>
      </c>
      <c r="L63" s="8" t="n">
        <f aca="false">IF(A63&lt;&gt;"",$I63-'v1 Frame'!D$3*SIN($C63)+'v1 Frame'!E$3*COS($C63)*SIN($E63)+'v1 Frame'!F$3*COS($C63)*COS($E63),"")</f>
        <v>-1034.19277610964</v>
      </c>
      <c r="M63" s="8" t="n">
        <f aca="false">IF(A63&lt;&gt;"",$G63+'v1 Frame'!G$3*COS($C63)+'v1 Frame'!H$3*SIN($C63)*SIN($E63)+'v1 Frame'!I$3*SIN($C63)*COS($E63),"")</f>
        <v>460.679636845601</v>
      </c>
      <c r="N63" s="8" t="n">
        <f aca="false">IF(A63&lt;&gt;"",$H63+'v1 Frame'!H$3*COS($E63)-'v1 Frame'!I$3*SIN($E63),"")</f>
        <v>817.125874545928</v>
      </c>
      <c r="O63" s="8" t="n">
        <f aca="false">IF(A63&lt;&gt;"",$I63-'v1 Frame'!G$3*SIN($C63)+'v1 Frame'!H$3*COS($C63)*SIN($E63)+'v1 Frame'!I$3*COS($C63)*COS($E63),"")</f>
        <v>-1096.27141636926</v>
      </c>
      <c r="P63" s="8" t="n">
        <f aca="false">IF(A63&lt;&gt;"",$G63+'v1 Frame'!J$3*COS($C63)+'v1 Frame'!K$3*SIN($C63)*SIN($E63)+'v1 Frame'!L$3*SIN($C63)*COS($E63),"")</f>
        <v>550.808117026526</v>
      </c>
      <c r="Q63" s="8" t="n">
        <f aca="false">IF(A63&lt;&gt;"",$H63+'v1 Frame'!K$3*COS($E63)-'v1 Frame'!L$3*SIN($E63),"")</f>
        <v>817.125874545928</v>
      </c>
      <c r="R63" s="8" t="n">
        <f aca="false">IF(A63&lt;&gt;"",$I63-'v1 Frame'!J$3*SIN($C63)+'v1 Frame'!K$3*COS($C63)*SIN($E63)+'v1 Frame'!L$3*COS($C63)*COS($E63),"")</f>
        <v>-1052.07864025962</v>
      </c>
      <c r="S63" s="8" t="n">
        <f aca="false">IF(A63&lt;&gt;"",$G63+'v1 Frame'!M$3*COS($C63)+'v1 Frame'!N$3*SIN($C63)*SIN($E63)+'v1 Frame'!O$3*SIN($C63)*COS($E63),"")</f>
        <v>583.246304862091</v>
      </c>
      <c r="T63" s="8" t="n">
        <f aca="false">IF(A63&lt;&gt;"",$H63+'v1 Frame'!N$3*COS($E63)-'v1 Frame'!O$3*SIN($E63),"")</f>
        <v>1020.49444426942</v>
      </c>
      <c r="U63" s="8" t="n">
        <f aca="false">IF(A63&lt;&gt;"",$I63-'v1 Frame'!M$3*SIN($C63)+'v1 Frame'!N$3*COS($C63)*SIN($E63)+'v1 Frame'!O$3*COS($C63)*COS($E63),"")</f>
        <v>-1097.50668572093</v>
      </c>
      <c r="V63" s="8" t="n">
        <f aca="false">IF(A63&lt;&gt;"",$G63+'v1 Frame'!P$3*COS($C63)+'v1 Frame'!Q$3*SIN($C63)*SIN($E63)+'v1 Frame'!R$3*SIN($C63)*COS($E63),"")</f>
        <v>476.730828284634</v>
      </c>
      <c r="W63" s="8" t="n">
        <f aca="false">IF(A63&lt;&gt;"",$H63+'v1 Frame'!Q$3*COS($E63)-'v1 Frame'!R$3*SIN($E63),"")</f>
        <v>1020.49444426942</v>
      </c>
      <c r="X63" s="8" t="n">
        <f aca="false">IF(A63&lt;&gt;"",$I63-'v1 Frame'!P$3*SIN($C63)+'v1 Frame'!Q$3*COS($C63)*SIN($E63)+'v1 Frame'!R$3*COS($C63)*COS($E63),"")</f>
        <v>-1149.73451203232</v>
      </c>
      <c r="Y63" s="8" t="n">
        <f aca="false">IF(A63&lt;&gt;"",$G63+'v1 Frame'!S$3*COS($C63)+'v1 Frame'!T$3*SIN($C63)*SIN($E63)+'v1 Frame'!U$3*SIN($C63)*COS($E63),"")</f>
        <v>512.704279014283</v>
      </c>
      <c r="Z63" s="8" t="n">
        <f aca="false">IF(A63&lt;&gt;"",$H63+'v1 Frame'!T$3*COS($E63)-'v1 Frame'!U$3*SIN($E63),"")</f>
        <v>934.490476211374</v>
      </c>
      <c r="AA63" s="8" t="n">
        <f aca="false">IF(A63&lt;&gt;"",$I63-'v1 Frame'!S$3*SIN($C63)+'v1 Frame'!T$3*COS($C63)*SIN($E63)+'v1 Frame'!U$3*COS($C63)*COS($E63),"")</f>
        <v>-1223.10017779368</v>
      </c>
      <c r="AB63" s="8" t="n">
        <f aca="false">IF(A63&lt;&gt;"",$G63+'v1 Frame'!V$3*COS($C63)+'v1 Frame'!W$3*SIN($C63)*SIN($E63)+'v1 Frame'!X$3*SIN($C63)*COS($E63),"")</f>
        <v>619.21975559174</v>
      </c>
      <c r="AC63" s="8" t="n">
        <f aca="false">IF(A63&lt;&gt;"",$H63+'v1 Frame'!W$3*COS($E63)-'v1 Frame'!X$3*SIN($E63),"")</f>
        <v>934.490476211374</v>
      </c>
      <c r="AD63" s="8" t="n">
        <f aca="false">IF(A63&lt;&gt;"",$I63-'v1 Frame'!V$3*SIN($C63)+'v1 Frame'!W$3*COS($C63)*SIN($E63)+'v1 Frame'!X$3*COS($C63)*COS($E63),"")</f>
        <v>-1170.87235148229</v>
      </c>
      <c r="AE63" s="25" t="n">
        <f aca="false">IF(A63&lt;&gt;"",$G63+'v1 Frame'!Y$3*COS($C63)+'v1 Frame'!Z$3*SIN($C63)*SIN($E63)+'v1 Frame'!AA$3*SIN($C63)*COS($E63),"")</f>
        <v>519.249816013546</v>
      </c>
      <c r="AF63" s="25" t="n">
        <f aca="false">IF(A63&lt;&gt;"",$H63+'v1 Frame'!Z$3*COS($E63)-'v1 Frame'!AA$3*SIN($E63),"")</f>
        <v>915.502314482363</v>
      </c>
      <c r="AG63" s="25" t="n">
        <f aca="false">IF(A63&lt;&gt;"",$I63-'v1 Frame'!Y$3*SIN($C63)+'v1 Frame'!Z$3*COS($C63)*SIN($E63)+'v1 Frame'!AA$3*COS($C63)*COS($E63),"")</f>
        <v>-1101.71956997097</v>
      </c>
      <c r="AH63" s="8" t="n">
        <f aca="false">IF(A63&lt;&gt;"",SQRT(SUMSQ(G63:I63)),"")</f>
        <v>1429.26667054652</v>
      </c>
      <c r="AI63" s="8" t="n">
        <f aca="false">IF(A63&lt;&gt;"",IF(AH63&lt;&gt;0,ACOS(I63/AH63),0),"")</f>
        <v>2.33597087245504</v>
      </c>
      <c r="AJ63" s="8" t="n">
        <f aca="false">IF(A63&lt;&gt;"",DEGREES(AI63),"")</f>
        <v>133.841272057167</v>
      </c>
      <c r="AK63" s="8" t="n">
        <f aca="false">IF(A63&lt;&gt;"",IF(OR(G63&lt;&gt;0,H63&lt;&gt;0),ATAN2(G63,H63),0),"")</f>
        <v>1.04166476724973</v>
      </c>
      <c r="AL63" s="8" t="n">
        <f aca="false">IF(A63&lt;&gt;"",DEGREES(AK63),"")</f>
        <v>59.6829948308867</v>
      </c>
      <c r="AM63" s="8" t="n">
        <f aca="false">IF(A63&lt;&gt;"",SQRT(SUMSQ(J63:L63)),"")</f>
        <v>1430.5876116529</v>
      </c>
      <c r="AN63" s="8" t="n">
        <f aca="false">IF(A63&lt;&gt;"",IF(AM63&lt;&gt;0,ACOS(L63/AM63),0),"")</f>
        <v>2.37880782356215</v>
      </c>
      <c r="AO63" s="8" t="n">
        <f aca="false">IF(A63&lt;&gt;"",DEGREES(AN63),"")</f>
        <v>136.295648562812</v>
      </c>
      <c r="AP63" s="8" t="n">
        <f aca="false">IF(A63&lt;&gt;"",IF(OR(J63&lt;&gt;0,K63&lt;&gt;0),ATAN2(J63,K63),0),"")</f>
        <v>1.12045871799682</v>
      </c>
      <c r="AQ63" s="8" t="n">
        <f aca="false">IF(A63&lt;&gt;"",DEGREES(AP63),"")</f>
        <v>64.1975556598567</v>
      </c>
      <c r="AR63" s="8" t="n">
        <f aca="false">IF(A63&lt;&gt;"",SQRT(SUMSQ(M63:O63)),"")</f>
        <v>1442.82065448374</v>
      </c>
      <c r="AS63" s="8" t="n">
        <f aca="false">IF(A63&lt;&gt;"",IF(AR63&lt;&gt;0,ACOS(O63/AR63),0),"")</f>
        <v>2.43381912686983</v>
      </c>
      <c r="AT63" s="8" t="n">
        <f aca="false">IF(A63&lt;&gt;"",DEGREES(AS63),"")</f>
        <v>139.447564067857</v>
      </c>
      <c r="AU63" s="8" t="n">
        <f aca="false">IF(A63&lt;&gt;"",IF(OR(M63&lt;&gt;0,N63&lt;&gt;0),ATAN2(M63,N63),0),"")</f>
        <v>1.05743467216056</v>
      </c>
      <c r="AV63" s="8" t="n">
        <f aca="false">IF(A63&lt;&gt;"",DEGREES(AU63),"")</f>
        <v>60.5865438255999</v>
      </c>
      <c r="AW63" s="8" t="n">
        <f aca="false">IF(A63&lt;&gt;"",SQRT(SUMSQ(P63:R63)),"")</f>
        <v>1441.51092327643</v>
      </c>
      <c r="AX63" s="8" t="n">
        <f aca="false">IF(A63&lt;&gt;"",IF(AW63&lt;&gt;0,ACOS(R63/AW63),0),"")</f>
        <v>2.38889060055748</v>
      </c>
      <c r="AY63" s="8" t="n">
        <f aca="false">IF(A63&lt;&gt;"",DEGREES(AX63),"")</f>
        <v>136.873349130416</v>
      </c>
      <c r="AZ63" s="8" t="n">
        <f aca="false">IF(A63&lt;&gt;"",IF(OR(P63&lt;&gt;0,Q63&lt;&gt;0),ATAN2(P63,Q63),0),"")</f>
        <v>0.977679038491255</v>
      </c>
      <c r="BA63" s="8" t="n">
        <f aca="false">IF(A63&lt;&gt;"",DEGREES(AZ63),"")</f>
        <v>56.0168826239573</v>
      </c>
      <c r="BB63" s="8" t="n">
        <f aca="false">IF(A63&lt;&gt;"",SQRT(SUMSQ(S63:U63)),"")</f>
        <v>1608.13745933678</v>
      </c>
      <c r="BC63" s="8" t="n">
        <f aca="false">IF(A63&lt;&gt;"",IF(BB63&lt;&gt;0,ACOS(U63/BB63),0),"")</f>
        <v>2.3219339330839</v>
      </c>
      <c r="BD63" s="8" t="n">
        <f aca="false">IF(A63&lt;&gt;"",DEGREES(BC63),"")</f>
        <v>133.037014673919</v>
      </c>
      <c r="BE63" s="8" t="n">
        <f aca="false">IF(A63&lt;&gt;"",IF(OR(S63&lt;&gt;0,T63&lt;&gt;0),ATAN2(S63,T63),0),"")</f>
        <v>1.05157145338808</v>
      </c>
      <c r="BF63" s="8" t="n">
        <f aca="false">IF(A63&lt;&gt;"",DEGREES(BE63),"")</f>
        <v>60.2506061355752</v>
      </c>
      <c r="BG63" s="8" t="n">
        <f aca="false">IF(A63&lt;&gt;"",SQRT(SUMSQ(V63:X63)),"")</f>
        <v>1609.52497389133</v>
      </c>
      <c r="BH63" s="8" t="n">
        <f aca="false">IF(A63&lt;&gt;"",IF(BG63&lt;&gt;0,ACOS(X63/BG63),0),"")</f>
        <v>2.36646481358265</v>
      </c>
      <c r="BI63" s="8" t="n">
        <f aca="false">IF(A63&lt;&gt;"",DEGREES(BH63),"")</f>
        <v>135.588446184499</v>
      </c>
      <c r="BJ63" s="8" t="n">
        <f aca="false">IF(A63&lt;&gt;"",IF(OR(V63&lt;&gt;0,W63&lt;&gt;0),ATAN2(V63,W63),0),"")</f>
        <v>1.13376683380437</v>
      </c>
      <c r="BK63" s="8" t="n">
        <f aca="false">IF(A63&lt;&gt;"",DEGREES(BJ63),"")</f>
        <v>64.9600545289007</v>
      </c>
      <c r="BL63" s="8" t="n">
        <f aca="false">IF(A63&lt;&gt;"",SQRT(SUMSQ(Y63:AA63)),"")</f>
        <v>1622.3785540891</v>
      </c>
      <c r="BM63" s="8" t="n">
        <f aca="false">IF(A63&lt;&gt;"",IF(BL63&lt;&gt;0,ACOS(AA63/BL63),0),"")</f>
        <v>2.42476419617756</v>
      </c>
      <c r="BN63" s="8" t="n">
        <f aca="false">IF(A63&lt;&gt;"",DEGREES(BM63),"")</f>
        <v>138.928754755406</v>
      </c>
      <c r="BO63" s="8" t="n">
        <f aca="false">IF(A63&lt;&gt;"",IF(OR(Y63&lt;&gt;0,Z63&lt;&gt;0),ATAN2(Y63,Z63),0),"")</f>
        <v>1.06899339988587</v>
      </c>
      <c r="BP63" s="8" t="n">
        <f aca="false">IF(A63&lt;&gt;"",DEGREES(BO63),"")</f>
        <v>61.2488101408012</v>
      </c>
      <c r="BQ63" s="8" t="n">
        <f aca="false">IF(A63&lt;&gt;"",SQRT(SUMSQ(AB63:AD63)),"")</f>
        <v>1621.00204173546</v>
      </c>
      <c r="BR63" s="8" t="n">
        <f aca="false">IF(A63&lt;&gt;"",IF(BQ63&lt;&gt;0,ACOS(AD63/BQ63),0),"")</f>
        <v>2.37793875359058</v>
      </c>
      <c r="BS63" s="8" t="n">
        <f aca="false">IF(A63&lt;&gt;"",DEGREES(BR63),"")</f>
        <v>136.245854521339</v>
      </c>
      <c r="BT63" s="8" t="n">
        <f aca="false">IF(A63&lt;&gt;"",IF(OR(AB63&lt;&gt;0,AC63&lt;&gt;0),ATAN2(AB63,AC63),0),"")</f>
        <v>0.985594788438085</v>
      </c>
      <c r="BU63" s="8" t="n">
        <f aca="false">IF(A63&lt;&gt;"",DEGREES(BT63),"")</f>
        <v>56.4704216875916</v>
      </c>
      <c r="BV63" s="8" t="n">
        <f aca="false">IF(A63&lt;&gt;"",SQRT(SUMSQ(AE63:AG63)),"")</f>
        <v>1523.66363417576</v>
      </c>
      <c r="BW63" s="8" t="n">
        <f aca="false">IF(A63&lt;&gt;"",IF(BV63&lt;&gt;0,ACOS(AG63/BV63),0),"")</f>
        <v>2.37903655674987</v>
      </c>
      <c r="BX63" s="8" t="n">
        <f aca="false">IF(A63&lt;&gt;"",DEGREES(BW63),"")</f>
        <v>136.308754009103</v>
      </c>
      <c r="BY63" s="8" t="n">
        <f aca="false">IF(A63&lt;&gt;"",IF(OR(AF63&lt;&gt;0,AG63&lt;&gt;0),ATAN2(AF63,AG63),0),"")</f>
        <v>-0.877450988664408</v>
      </c>
      <c r="BZ63" s="8" t="n">
        <f aca="false">IF(A63&lt;&gt;"",DEGREES(BY63),"")</f>
        <v>-50.274238380052</v>
      </c>
      <c r="CA63" s="0" t="n">
        <f aca="false">IF(A63&lt;&gt;"",IF(AND(AI63&lt;Parameters!$B$11,AI63&gt;Parameters!$B$12,AN63&lt;Parameters!$B$11,AN63&gt;Parameters!$B$12,AS63&lt;Parameters!$B$11,AS63&gt;Parameters!$B$12,AX63&lt;Parameters!$B$11,AX63&gt;Parameters!$B$12,BC63&lt;Parameters!$B$11,BC63&gt;Parameters!$B$12,BM63&lt;Parameters!$B$11,BM63&gt;Parameters!$B$12,BR63&lt;Parameters!$B$11,BR63&gt;Parameters!$B$12,BW63&lt;Parameters!$B$11,BW63&gt;Parameters!$B$12),1,0),"")</f>
        <v>0</v>
      </c>
      <c r="CB63" s="0" t="n">
        <f aca="false">IF(A63&lt;&gt;"",IF(OR(AI63&lt;Parameters!$B$12,AI63&gt;Parameters!$B$11),0,1),"")</f>
        <v>0</v>
      </c>
      <c r="CC63" s="0" t="n">
        <f aca="false">IF(A63&lt;&gt;"",IF(OR(AN63&lt;Parameters!$B$12,AN63&gt;Parameters!$B$11),0,1),"")</f>
        <v>0</v>
      </c>
      <c r="CD63" s="0" t="n">
        <f aca="false">IF(A63&lt;&gt;"",IF(OR(AS63&lt;Parameters!$B$12,AS63&gt;Parameters!$B$11),0,1),"")</f>
        <v>0</v>
      </c>
      <c r="CE63" s="0" t="n">
        <f aca="false">IF(A63&lt;&gt;"",IF(OR(AX63&lt;Parameters!$B$12,AX63&gt;Parameters!$B$11),0,1),"")</f>
        <v>0</v>
      </c>
      <c r="CF63" s="0" t="n">
        <f aca="false">IF(A63&lt;&gt;"",IF(OR(BC63&lt;Parameters!$B$12,BC63&gt;Parameters!$B$11),0,1),"")</f>
        <v>0</v>
      </c>
      <c r="CG63" s="0" t="n">
        <f aca="false">IF(A63&lt;&gt;"",IF(OR(BH63&lt;Parameters!$B$12,BH63&gt;Parameters!$B$11),0,1),"")</f>
        <v>0</v>
      </c>
      <c r="CH63" s="0" t="n">
        <f aca="false">IF(A63&lt;&gt;"",IF(OR(BM63&lt;Parameters!$B$12,BM63&gt;Parameters!$B$11),0,1),"")</f>
        <v>0</v>
      </c>
      <c r="CI63" s="0" t="n">
        <f aca="false">IF(A63&lt;&gt;"",IF(OR(BR63&lt;Parameters!$B$12,BR63&gt;Parameters!$B$11),0,1),"")</f>
        <v>0</v>
      </c>
      <c r="CJ63" s="0" t="n">
        <f aca="false">IF(A63&lt;&gt;"",IF(OR(BW63&lt;Parameters!$B$12,BW63&gt;Parameters!$B$11),0,1),"")</f>
        <v>0</v>
      </c>
      <c r="CK63" s="26" t="n">
        <f aca="false">IF(A63&lt;&gt;"",SUM(CB63:CJ63)/9,"")</f>
        <v>0</v>
      </c>
      <c r="CL63" s="0" t="n">
        <f aca="false">IF(A63&lt;&gt;"",CK63*9,"")</f>
        <v>0</v>
      </c>
      <c r="CM63" s="8" t="str">
        <f aca="false">IF(A63&lt;&gt;"",TEXT(B63,CM$2)&amp;" "&amp;TEXT(A63,CM$2),"")</f>
        <v>07 04</v>
      </c>
    </row>
    <row r="64" customFormat="false" ht="15" hidden="false" customHeight="false" outlineLevel="0" collapsed="false">
      <c r="A64" s="0" t="n">
        <f aca="false">IF(OR(B63&lt;Parameters!$K$12,A63&lt;Parameters!$K$12),IF(A63&lt;Parameters!$K$12,A63+1,0),"")</f>
        <v>5</v>
      </c>
      <c r="B64" s="0" t="n">
        <f aca="false">IF(A64&lt;&gt;"",IF(A64=0,B63+1,B63),"")</f>
        <v>7</v>
      </c>
      <c r="C64" s="24" t="n">
        <f aca="false">IF(A64&lt;&gt;"",-_phi*(A64+0.5),"")</f>
        <v>-0.557189633674921</v>
      </c>
      <c r="D64" s="8" t="n">
        <f aca="false">IF(A64&lt;&gt;"",DEGREES(C64),"")</f>
        <v>-31.9246143980134</v>
      </c>
      <c r="E64" s="24" t="n">
        <f aca="false">IF(A64&lt;&gt;"",_phi*(B64+0.5),"")</f>
        <v>0.759804045920348</v>
      </c>
      <c r="F64" s="8" t="n">
        <f aca="false">IF(A64&lt;&gt;"",DEGREES(E64),"")</f>
        <v>43.5335650882001</v>
      </c>
      <c r="G64" s="8" t="n">
        <f aca="false">IF(A64&lt;&gt;"",LOOKUP(A64,h!$A$3:$A$30,h!$D$3:$D$30),"")</f>
        <v>635.446355404857</v>
      </c>
      <c r="H64" s="8" t="n">
        <f aca="false">IF(A64&lt;&gt;"",LOOKUP(B64,h!$A$3:$A$30,h!$D$3:$D$30),"")</f>
        <v>889.898462902733</v>
      </c>
      <c r="I64" s="8" t="n">
        <f aca="false">IF(A64&lt;&gt;"",_zif,"")</f>
        <v>-990</v>
      </c>
      <c r="J64" s="8" t="n">
        <f aca="false">IF(A64&lt;&gt;"",$G64+'v1 Frame'!D$3*COS($C64)+'v1 Frame'!E$3*SIN($C64)*SIN($E64)+'v1 Frame'!F$3*SIN($C64)*COS($E64),"")</f>
        <v>550.24937336271</v>
      </c>
      <c r="K64" s="8" t="n">
        <f aca="false">IF(A64&lt;&gt;"",$H64+'v1 Frame'!E$3*COS($E64)-'v1 Frame'!F$3*SIN($E64),"")</f>
        <v>889.898462902733</v>
      </c>
      <c r="L64" s="8" t="n">
        <f aca="false">IF(A64&lt;&gt;"",$I64-'v1 Frame'!D$3*SIN($C64)+'v1 Frame'!E$3*COS($C64)*SIN($E64)+'v1 Frame'!F$3*COS($C64)*COS($E64),"")</f>
        <v>-1043.08124575507</v>
      </c>
      <c r="M64" s="8" t="n">
        <f aca="false">IF(A64&lt;&gt;"",$G64+'v1 Frame'!G$3*COS($C64)+'v1 Frame'!H$3*SIN($C64)*SIN($E64)+'v1 Frame'!I$3*SIN($C64)*COS($E64),"")</f>
        <v>586.810641822428</v>
      </c>
      <c r="N64" s="8" t="n">
        <f aca="false">IF(A64&lt;&gt;"",$H64+'v1 Frame'!H$3*COS($E64)-'v1 Frame'!I$3*SIN($E64),"")</f>
        <v>817.125874545928</v>
      </c>
      <c r="O64" s="8" t="n">
        <f aca="false">IF(A64&lt;&gt;"",$I64-'v1 Frame'!G$3*SIN($C64)+'v1 Frame'!H$3*COS($C64)*SIN($E64)+'v1 Frame'!I$3*COS($C64)*COS($E64),"")</f>
        <v>-1101.76317169882</v>
      </c>
      <c r="P64" s="8" t="n">
        <f aca="false">IF(A64&lt;&gt;"",$G64+'v1 Frame'!J$3*COS($C64)+'v1 Frame'!K$3*SIN($C64)*SIN($E64)+'v1 Frame'!L$3*SIN($C64)*COS($E64),"")</f>
        <v>672.007623864576</v>
      </c>
      <c r="Q64" s="8" t="n">
        <f aca="false">IF(A64&lt;&gt;"",$H64+'v1 Frame'!K$3*COS($E64)-'v1 Frame'!L$3*SIN($E64),"")</f>
        <v>817.125874545928</v>
      </c>
      <c r="R64" s="8" t="n">
        <f aca="false">IF(A64&lt;&gt;"",$I64-'v1 Frame'!J$3*SIN($C64)+'v1 Frame'!K$3*COS($C64)*SIN($E64)+'v1 Frame'!L$3*COS($C64)*COS($E64),"")</f>
        <v>-1048.68192594375</v>
      </c>
      <c r="S64" s="8" t="n">
        <f aca="false">IF(A64&lt;&gt;"",$G64+'v1 Frame'!M$3*COS($C64)+'v1 Frame'!N$3*SIN($C64)*SIN($E64)+'v1 Frame'!O$3*SIN($C64)*COS($E64),"")</f>
        <v>708.873815269346</v>
      </c>
      <c r="T64" s="8" t="n">
        <f aca="false">IF(A64&lt;&gt;"",$H64+'v1 Frame'!N$3*COS($E64)-'v1 Frame'!O$3*SIN($E64),"")</f>
        <v>1020.49444426942</v>
      </c>
      <c r="U64" s="8" t="n">
        <f aca="false">IF(A64&lt;&gt;"",$I64-'v1 Frame'!M$3*SIN($C64)+'v1 Frame'!N$3*COS($C64)*SIN($E64)+'v1 Frame'!O$3*COS($C64)*COS($E64),"")</f>
        <v>-1090.59644939084</v>
      </c>
      <c r="V64" s="8" t="n">
        <f aca="false">IF(A64&lt;&gt;"",$G64+'v1 Frame'!P$3*COS($C64)+'v1 Frame'!Q$3*SIN($C64)*SIN($E64)+'v1 Frame'!R$3*SIN($C64)*COS($E64),"")</f>
        <v>608.186472855899</v>
      </c>
      <c r="W64" s="8" t="n">
        <f aca="false">IF(A64&lt;&gt;"",$H64+'v1 Frame'!Q$3*COS($E64)-'v1 Frame'!R$3*SIN($E64),"")</f>
        <v>1020.49444426942</v>
      </c>
      <c r="X64" s="8" t="n">
        <f aca="false">IF(A64&lt;&gt;"",$I64-'v1 Frame'!P$3*SIN($C64)+'v1 Frame'!Q$3*COS($C64)*SIN($E64)+'v1 Frame'!R$3*COS($C64)*COS($E64),"")</f>
        <v>-1153.32883073774</v>
      </c>
      <c r="Y64" s="8" t="n">
        <f aca="false">IF(A64&lt;&gt;"",$G64+'v1 Frame'!S$3*COS($C64)+'v1 Frame'!T$3*SIN($C64)*SIN($E64)+'v1 Frame'!U$3*SIN($C64)*COS($E64),"")</f>
        <v>651.39524467193</v>
      </c>
      <c r="Z64" s="8" t="n">
        <f aca="false">IF(A64&lt;&gt;"",$H64+'v1 Frame'!T$3*COS($E64)-'v1 Frame'!U$3*SIN($E64),"")</f>
        <v>934.490476211374</v>
      </c>
      <c r="AA64" s="8" t="n">
        <f aca="false">IF(A64&lt;&gt;"",$I64-'v1 Frame'!S$3*SIN($C64)+'v1 Frame'!T$3*COS($C64)*SIN($E64)+'v1 Frame'!U$3*COS($C64)*COS($E64),"")</f>
        <v>-1222.68019776217</v>
      </c>
      <c r="AB64" s="8" t="n">
        <f aca="false">IF(A64&lt;&gt;"",$G64+'v1 Frame'!V$3*COS($C64)+'v1 Frame'!W$3*SIN($C64)*SIN($E64)+'v1 Frame'!X$3*SIN($C64)*COS($E64),"")</f>
        <v>752.082587085377</v>
      </c>
      <c r="AC64" s="8" t="n">
        <f aca="false">IF(A64&lt;&gt;"",$H64+'v1 Frame'!W$3*COS($E64)-'v1 Frame'!X$3*SIN($E64),"")</f>
        <v>934.490476211374</v>
      </c>
      <c r="AD64" s="8" t="n">
        <f aca="false">IF(A64&lt;&gt;"",$I64-'v1 Frame'!V$3*SIN($C64)+'v1 Frame'!W$3*COS($C64)*SIN($E64)+'v1 Frame'!X$3*COS($C64)*COS($E64),"")</f>
        <v>-1159.94781641527</v>
      </c>
      <c r="AE64" s="25" t="n">
        <f aca="false">IF(A64&lt;&gt;"",$G64+'v1 Frame'!Y$3*COS($C64)+'v1 Frame'!Z$3*SIN($C64)*SIN($E64)+'v1 Frame'!AA$3*SIN($C64)*COS($E64),"")</f>
        <v>645.63151429214</v>
      </c>
      <c r="AF64" s="25" t="n">
        <f aca="false">IF(A64&lt;&gt;"",$H64+'v1 Frame'!Z$3*COS($E64)-'v1 Frame'!AA$3*SIN($E64),"")</f>
        <v>915.502314482363</v>
      </c>
      <c r="AG64" s="25" t="n">
        <f aca="false">IF(A64&lt;&gt;"",$I64-'v1 Frame'!Y$3*SIN($C64)+'v1 Frame'!Z$3*COS($C64)*SIN($E64)+'v1 Frame'!AA$3*COS($C64)*COS($E64),"")</f>
        <v>-1101.25995471296</v>
      </c>
      <c r="AH64" s="8" t="n">
        <f aca="false">IF(A64&lt;&gt;"",SQRT(SUMSQ(G64:I64)),"")</f>
        <v>1475.06316640135</v>
      </c>
      <c r="AI64" s="8" t="n">
        <f aca="false">IF(A64&lt;&gt;"",IF(AH64&lt;&gt;0,ACOS(I64/AH64),0),"")</f>
        <v>2.30656569561738</v>
      </c>
      <c r="AJ64" s="8" t="n">
        <f aca="false">IF(A64&lt;&gt;"",DEGREES(AI64),"")</f>
        <v>132.156479528533</v>
      </c>
      <c r="AK64" s="8" t="n">
        <f aca="false">IF(A64&lt;&gt;"",IF(OR(G64&lt;&gt;0,H64&lt;&gt;0),ATAN2(G64,H64),0),"")</f>
        <v>0.950692253411218</v>
      </c>
      <c r="AL64" s="8" t="n">
        <f aca="false">IF(A64&lt;&gt;"",DEGREES(AK64),"")</f>
        <v>54.4706537362446</v>
      </c>
      <c r="AM64" s="8" t="n">
        <f aca="false">IF(A64&lt;&gt;"",SQRT(SUMSQ(J64:L64)),"")</f>
        <v>1477.40046446745</v>
      </c>
      <c r="AN64" s="8" t="n">
        <f aca="false">IF(A64&lt;&gt;"",IF(AM64&lt;&gt;0,ACOS(L64/AM64),0),"")</f>
        <v>2.35466538971623</v>
      </c>
      <c r="AO64" s="8" t="n">
        <f aca="false">IF(A64&lt;&gt;"",DEGREES(AN64),"")</f>
        <v>134.912388996267</v>
      </c>
      <c r="AP64" s="8" t="n">
        <f aca="false">IF(A64&lt;&gt;"",IF(OR(J64&lt;&gt;0,K64&lt;&gt;0),ATAN2(J64,K64),0),"")</f>
        <v>1.01700905500039</v>
      </c>
      <c r="AQ64" s="8" t="n">
        <f aca="false">IF(A64&lt;&gt;"",DEGREES(AP64),"")</f>
        <v>58.2703265781107</v>
      </c>
      <c r="AR64" s="8" t="n">
        <f aca="false">IF(A64&lt;&gt;"",SQRT(SUMSQ(M64:O64)),"")</f>
        <v>1491.95291839935</v>
      </c>
      <c r="AS64" s="8" t="n">
        <f aca="false">IF(A64&lt;&gt;"",IF(AR64&lt;&gt;0,ACOS(O64/AR64),0),"")</f>
        <v>2.40159548693372</v>
      </c>
      <c r="AT64" s="8" t="n">
        <f aca="false">IF(A64&lt;&gt;"",DEGREES(AS64),"")</f>
        <v>137.601285498968</v>
      </c>
      <c r="AU64" s="8" t="n">
        <f aca="false">IF(A64&lt;&gt;"",IF(OR(M64&lt;&gt;0,N64&lt;&gt;0),ATAN2(M64,N64),0),"")</f>
        <v>0.947999436186764</v>
      </c>
      <c r="AV64" s="8" t="n">
        <f aca="false">IF(A64&lt;&gt;"",DEGREES(AU64),"")</f>
        <v>54.3163666742832</v>
      </c>
      <c r="AW64" s="8" t="n">
        <f aca="false">IF(A64&lt;&gt;"",SQRT(SUMSQ(P64:R64)),"")</f>
        <v>1489.638453849</v>
      </c>
      <c r="AX64" s="8" t="n">
        <f aca="false">IF(A64&lt;&gt;"",IF(AW64&lt;&gt;0,ACOS(R64/AW64),0),"")</f>
        <v>2.35178817823843</v>
      </c>
      <c r="AY64" s="8" t="n">
        <f aca="false">IF(A64&lt;&gt;"",DEGREES(AX64),"")</f>
        <v>134.747536921823</v>
      </c>
      <c r="AZ64" s="8" t="n">
        <f aca="false">IF(A64&lt;&gt;"",IF(OR(P64&lt;&gt;0,Q64&lt;&gt;0),ATAN2(P64,Q64),0),"")</f>
        <v>0.882542888841511</v>
      </c>
      <c r="BA64" s="8" t="n">
        <f aca="false">IF(A64&lt;&gt;"",DEGREES(AZ64),"")</f>
        <v>50.565982769902</v>
      </c>
      <c r="BB64" s="8" t="n">
        <f aca="false">IF(A64&lt;&gt;"",SQRT(SUMSQ(S64:U64)),"")</f>
        <v>1653.27299989541</v>
      </c>
      <c r="BC64" s="8" t="n">
        <f aca="false">IF(A64&lt;&gt;"",IF(BB64&lt;&gt;0,ACOS(U64/BB64),0),"")</f>
        <v>2.29116130599997</v>
      </c>
      <c r="BD64" s="8" t="n">
        <f aca="false">IF(A64&lt;&gt;"",DEGREES(BC64),"")</f>
        <v>131.27387301748</v>
      </c>
      <c r="BE64" s="8" t="n">
        <f aca="false">IF(A64&lt;&gt;"",IF(OR(S64&lt;&gt;0,T64&lt;&gt;0),ATAN2(S64,T64),0),"")</f>
        <v>0.963678359973435</v>
      </c>
      <c r="BF64" s="8" t="n">
        <f aca="false">IF(A64&lt;&gt;"",DEGREES(BE64),"")</f>
        <v>55.2147028345667</v>
      </c>
      <c r="BG64" s="8" t="n">
        <f aca="false">IF(A64&lt;&gt;"",SQRT(SUMSQ(V64:X64)),"")</f>
        <v>1655.7376266669</v>
      </c>
      <c r="BH64" s="8" t="n">
        <f aca="false">IF(A64&lt;&gt;"",IF(BG64&lt;&gt;0,ACOS(X64/BG64),0),"")</f>
        <v>2.34139508719779</v>
      </c>
      <c r="BI64" s="8" t="n">
        <f aca="false">IF(A64&lt;&gt;"",DEGREES(BH64),"")</f>
        <v>134.152056669098</v>
      </c>
      <c r="BJ64" s="8" t="n">
        <f aca="false">IF(A64&lt;&gt;"",IF(OR(V64&lt;&gt;0,W64&lt;&gt;0),ATAN2(V64,W64),0),"")</f>
        <v>1.0333435963187</v>
      </c>
      <c r="BK64" s="8" t="n">
        <f aca="false">IF(A64&lt;&gt;"",DEGREES(BJ64),"")</f>
        <v>59.2062268559319</v>
      </c>
      <c r="BL64" s="8" t="n">
        <f aca="false">IF(A64&lt;&gt;"",SQRT(SUMSQ(Y64:AA64)),"")</f>
        <v>1671.08799316813</v>
      </c>
      <c r="BM64" s="8" t="n">
        <f aca="false">IF(A64&lt;&gt;"",IF(BL64&lt;&gt;0,ACOS(AA64/BL64),0),"")</f>
        <v>2.3915607987772</v>
      </c>
      <c r="BN64" s="8" t="n">
        <f aca="false">IF(A64&lt;&gt;"",DEGREES(BM64),"")</f>
        <v>137.02634021887</v>
      </c>
      <c r="BO64" s="8" t="n">
        <f aca="false">IF(A64&lt;&gt;"",IF(OR(Y64&lt;&gt;0,Z64&lt;&gt;0),ATAN2(Y64,Z64),0),"")</f>
        <v>0.962046737829546</v>
      </c>
      <c r="BP64" s="8" t="n">
        <f aca="false">IF(A64&lt;&gt;"",DEGREES(BO64),"")</f>
        <v>55.1212177719618</v>
      </c>
      <c r="BQ64" s="8" t="n">
        <f aca="false">IF(A64&lt;&gt;"",SQRT(SUMSQ(AB64:AD64)),"")</f>
        <v>1668.64603937844</v>
      </c>
      <c r="BR64" s="8" t="n">
        <f aca="false">IF(A64&lt;&gt;"",IF(BQ64&lt;&gt;0,ACOS(AD64/BQ64),0),"")</f>
        <v>2.33941530031875</v>
      </c>
      <c r="BS64" s="8" t="n">
        <f aca="false">IF(A64&lt;&gt;"",DEGREES(BR64),"")</f>
        <v>134.038623236594</v>
      </c>
      <c r="BT64" s="8" t="n">
        <f aca="false">IF(A64&lt;&gt;"",IF(OR(AB64&lt;&gt;0,AC64&lt;&gt;0),ATAN2(AB64,AC64),0),"")</f>
        <v>0.893132379529788</v>
      </c>
      <c r="BU64" s="8" t="n">
        <f aca="false">IF(A64&lt;&gt;"",DEGREES(BT64),"")</f>
        <v>51.1727158935333</v>
      </c>
      <c r="BV64" s="8" t="n">
        <f aca="false">IF(A64&lt;&gt;"",SQRT(SUMSQ(AE64:AG64)),"")</f>
        <v>1570.90993628664</v>
      </c>
      <c r="BW64" s="8" t="n">
        <f aca="false">IF(A64&lt;&gt;"",IF(BV64&lt;&gt;0,ACOS(AG64/BV64),0),"")</f>
        <v>2.34764156272285</v>
      </c>
      <c r="BX64" s="8" t="n">
        <f aca="false">IF(A64&lt;&gt;"",DEGREES(BW64),"")</f>
        <v>134.509953353516</v>
      </c>
      <c r="BY64" s="8" t="n">
        <f aca="false">IF(A64&lt;&gt;"",IF(OR(AF64&lt;&gt;0,AG64&lt;&gt;0),ATAN2(AF64,AG64),0),"")</f>
        <v>-0.877245873193596</v>
      </c>
      <c r="BZ64" s="8" t="n">
        <f aca="false">IF(A64&lt;&gt;"",DEGREES(BY64),"")</f>
        <v>-50.2624861292617</v>
      </c>
      <c r="CA64" s="0" t="n">
        <f aca="false">IF(A64&lt;&gt;"",IF(AND(AI64&lt;Parameters!$B$11,AI64&gt;Parameters!$B$12,AN64&lt;Parameters!$B$11,AN64&gt;Parameters!$B$12,AS64&lt;Parameters!$B$11,AS64&gt;Parameters!$B$12,AX64&lt;Parameters!$B$11,AX64&gt;Parameters!$B$12,BC64&lt;Parameters!$B$11,BC64&gt;Parameters!$B$12,BM64&lt;Parameters!$B$11,BM64&gt;Parameters!$B$12,BR64&lt;Parameters!$B$11,BR64&gt;Parameters!$B$12,BW64&lt;Parameters!$B$11,BW64&gt;Parameters!$B$12),1,0),"")</f>
        <v>0</v>
      </c>
      <c r="CB64" s="0" t="n">
        <f aca="false">IF(A64&lt;&gt;"",IF(OR(AI64&lt;Parameters!$B$12,AI64&gt;Parameters!$B$11),0,1),"")</f>
        <v>0</v>
      </c>
      <c r="CC64" s="0" t="n">
        <f aca="false">IF(A64&lt;&gt;"",IF(OR(AN64&lt;Parameters!$B$12,AN64&gt;Parameters!$B$11),0,1),"")</f>
        <v>0</v>
      </c>
      <c r="CD64" s="0" t="n">
        <f aca="false">IF(A64&lt;&gt;"",IF(OR(AS64&lt;Parameters!$B$12,AS64&gt;Parameters!$B$11),0,1),"")</f>
        <v>0</v>
      </c>
      <c r="CE64" s="0" t="n">
        <f aca="false">IF(A64&lt;&gt;"",IF(OR(AX64&lt;Parameters!$B$12,AX64&gt;Parameters!$B$11),0,1),"")</f>
        <v>0</v>
      </c>
      <c r="CF64" s="0" t="n">
        <f aca="false">IF(A64&lt;&gt;"",IF(OR(BC64&lt;Parameters!$B$12,BC64&gt;Parameters!$B$11),0,1),"")</f>
        <v>0</v>
      </c>
      <c r="CG64" s="0" t="n">
        <f aca="false">IF(A64&lt;&gt;"",IF(OR(BH64&lt;Parameters!$B$12,BH64&gt;Parameters!$B$11),0,1),"")</f>
        <v>0</v>
      </c>
      <c r="CH64" s="0" t="n">
        <f aca="false">IF(A64&lt;&gt;"",IF(OR(BM64&lt;Parameters!$B$12,BM64&gt;Parameters!$B$11),0,1),"")</f>
        <v>0</v>
      </c>
      <c r="CI64" s="0" t="n">
        <f aca="false">IF(A64&lt;&gt;"",IF(OR(BR64&lt;Parameters!$B$12,BR64&gt;Parameters!$B$11),0,1),"")</f>
        <v>0</v>
      </c>
      <c r="CJ64" s="0" t="n">
        <f aca="false">IF(A64&lt;&gt;"",IF(OR(BW64&lt;Parameters!$B$12,BW64&gt;Parameters!$B$11),0,1),"")</f>
        <v>0</v>
      </c>
      <c r="CK64" s="26" t="n">
        <f aca="false">IF(A64&lt;&gt;"",SUM(CB64:CJ64)/9,"")</f>
        <v>0</v>
      </c>
      <c r="CL64" s="0" t="n">
        <f aca="false">IF(A64&lt;&gt;"",CK64*9,"")</f>
        <v>0</v>
      </c>
      <c r="CM64" s="8" t="str">
        <f aca="false">IF(A64&lt;&gt;"",TEXT(B64,CM$2)&amp;" "&amp;TEXT(A64,CM$2),"")</f>
        <v>07 05</v>
      </c>
    </row>
    <row r="65" customFormat="false" ht="15" hidden="false" customHeight="false" outlineLevel="0" collapsed="false">
      <c r="A65" s="0" t="n">
        <f aca="false">IF(OR(B64&lt;Parameters!$K$12,A64&lt;Parameters!$K$12),IF(A64&lt;Parameters!$K$12,A64+1,0),"")</f>
        <v>6</v>
      </c>
      <c r="B65" s="0" t="n">
        <f aca="false">IF(A65&lt;&gt;"",IF(A65=0,B64+1,B64),"")</f>
        <v>7</v>
      </c>
      <c r="C65" s="24" t="n">
        <f aca="false">IF(A65&lt;&gt;"",-_phi*(A65+0.5),"")</f>
        <v>-0.658496839797635</v>
      </c>
      <c r="D65" s="8" t="n">
        <f aca="false">IF(A65&lt;&gt;"",DEGREES(C65),"")</f>
        <v>-37.7290897431068</v>
      </c>
      <c r="E65" s="24" t="n">
        <f aca="false">IF(A65&lt;&gt;"",_phi*(B65+0.5),"")</f>
        <v>0.759804045920348</v>
      </c>
      <c r="F65" s="8" t="n">
        <f aca="false">IF(A65&lt;&gt;"",DEGREES(E65),"")</f>
        <v>43.5335650882001</v>
      </c>
      <c r="G65" s="8" t="n">
        <f aca="false">IF(A65&lt;&gt;"",LOOKUP(A65,h!$A$3:$A$30,h!$D$3:$D$30),"")</f>
        <v>757.776759954001</v>
      </c>
      <c r="H65" s="8" t="n">
        <f aca="false">IF(A65&lt;&gt;"",LOOKUP(B65,h!$A$3:$A$30,h!$D$3:$D$30),"")</f>
        <v>889.898462902733</v>
      </c>
      <c r="I65" s="8" t="n">
        <f aca="false">IF(A65&lt;&gt;"",_zif,"")</f>
        <v>-990</v>
      </c>
      <c r="J65" s="8" t="n">
        <f aca="false">IF(A65&lt;&gt;"",$G65+'v1 Frame'!D$3*COS($C65)+'v1 Frame'!E$3*SIN($C65)*SIN($E65)+'v1 Frame'!F$3*SIN($C65)*COS($E65),"")</f>
        <v>678.384917881252</v>
      </c>
      <c r="K65" s="8" t="n">
        <f aca="false">IF(A65&lt;&gt;"",$H65+'v1 Frame'!E$3*COS($E65)-'v1 Frame'!F$3*SIN($E65),"")</f>
        <v>889.898462902733</v>
      </c>
      <c r="L65" s="8" t="n">
        <f aca="false">IF(A65&lt;&gt;"",$I65-'v1 Frame'!D$3*SIN($C65)+'v1 Frame'!E$3*COS($C65)*SIN($E65)+'v1 Frame'!F$3*COS($C65)*COS($E65),"")</f>
        <v>-1051.42540038368</v>
      </c>
      <c r="M65" s="8" t="n">
        <f aca="false">IF(A65&lt;&gt;"",$G65+'v1 Frame'!G$3*COS($C65)+'v1 Frame'!H$3*SIN($C65)*SIN($E65)+'v1 Frame'!I$3*SIN($C65)*COS($E65),"")</f>
        <v>720.69346813714</v>
      </c>
      <c r="N65" s="8" t="n">
        <f aca="false">IF(A65&lt;&gt;"",$H65+'v1 Frame'!H$3*COS($E65)-'v1 Frame'!I$3*SIN($E65),"")</f>
        <v>817.125874545928</v>
      </c>
      <c r="O65" s="8" t="n">
        <f aca="false">IF(A65&lt;&gt;"",$I65-'v1 Frame'!G$3*SIN($C65)+'v1 Frame'!H$3*COS($C65)*SIN($E65)+'v1 Frame'!I$3*COS($C65)*COS($E65),"")</f>
        <v>-1106.108865518</v>
      </c>
      <c r="P65" s="8" t="n">
        <f aca="false">IF(A65&lt;&gt;"",$G65+'v1 Frame'!J$3*COS($C65)+'v1 Frame'!K$3*SIN($C65)*SIN($E65)+'v1 Frame'!L$3*SIN($C65)*COS($E65),"")</f>
        <v>800.085310209889</v>
      </c>
      <c r="Q65" s="8" t="n">
        <f aca="false">IF(A65&lt;&gt;"",$H65+'v1 Frame'!K$3*COS($E65)-'v1 Frame'!L$3*SIN($E65),"")</f>
        <v>817.125874545928</v>
      </c>
      <c r="R65" s="8" t="n">
        <f aca="false">IF(A65&lt;&gt;"",$I65-'v1 Frame'!J$3*SIN($C65)+'v1 Frame'!K$3*COS($C65)*SIN($E65)+'v1 Frame'!L$3*COS($C65)*COS($E65),"")</f>
        <v>-1044.68346513432</v>
      </c>
      <c r="S65" s="8" t="n">
        <f aca="false">IF(A65&lt;&gt;"",$G65+'v1 Frame'!M$3*COS($C65)+'v1 Frame'!N$3*SIN($C65)*SIN($E65)+'v1 Frame'!O$3*SIN($C65)*COS($E65),"")</f>
        <v>841.001465420309</v>
      </c>
      <c r="T65" s="8" t="n">
        <f aca="false">IF(A65&lt;&gt;"",$H65+'v1 Frame'!N$3*COS($E65)-'v1 Frame'!O$3*SIN($E65),"")</f>
        <v>1020.49444426942</v>
      </c>
      <c r="U65" s="8" t="n">
        <f aca="false">IF(A65&lt;&gt;"",$I65-'v1 Frame'!M$3*SIN($C65)+'v1 Frame'!N$3*COS($C65)*SIN($E65)+'v1 Frame'!O$3*COS($C65)*COS($E65),"")</f>
        <v>-1082.6546593121</v>
      </c>
      <c r="V65" s="8" t="n">
        <f aca="false">IF(A65&lt;&gt;"",$G65+'v1 Frame'!P$3*COS($C65)+'v1 Frame'!Q$3*SIN($C65)*SIN($E65)+'v1 Frame'!R$3*SIN($C65)*COS($E65),"")</f>
        <v>747.174742970695</v>
      </c>
      <c r="W65" s="8" t="n">
        <f aca="false">IF(A65&lt;&gt;"",$H65+'v1 Frame'!Q$3*COS($E65)-'v1 Frame'!R$3*SIN($E65),"")</f>
        <v>1020.49444426942</v>
      </c>
      <c r="X65" s="8" t="n">
        <f aca="false">IF(A65&lt;&gt;"",$I65-'v1 Frame'!P$3*SIN($C65)+'v1 Frame'!Q$3*COS($C65)*SIN($E65)+'v1 Frame'!R$3*COS($C65)*COS($E65),"")</f>
        <v>-1155.248314311</v>
      </c>
      <c r="Y65" s="8" t="n">
        <f aca="false">IF(A65&lt;&gt;"",$G65+'v1 Frame'!S$3*COS($C65)+'v1 Frame'!T$3*SIN($C65)*SIN($E65)+'v1 Frame'!U$3*SIN($C65)*COS($E65),"")</f>
        <v>797.175756909473</v>
      </c>
      <c r="Z65" s="8" t="n">
        <f aca="false">IF(A65&lt;&gt;"",$H65+'v1 Frame'!T$3*COS($E65)-'v1 Frame'!U$3*SIN($E65),"")</f>
        <v>934.490476211374</v>
      </c>
      <c r="AA65" s="8" t="n">
        <f aca="false">IF(A65&lt;&gt;"",$I65-'v1 Frame'!S$3*SIN($C65)+'v1 Frame'!T$3*COS($C65)*SIN($E65)+'v1 Frame'!U$3*COS($C65)*COS($E65),"")</f>
        <v>-1219.87422765155</v>
      </c>
      <c r="AB65" s="8" t="n">
        <f aca="false">IF(A65&lt;&gt;"",$G65+'v1 Frame'!V$3*COS($C65)+'v1 Frame'!W$3*SIN($C65)*SIN($E65)+'v1 Frame'!X$3*SIN($C65)*COS($E65),"")</f>
        <v>891.002479359086</v>
      </c>
      <c r="AC65" s="8" t="n">
        <f aca="false">IF(A65&lt;&gt;"",$H65+'v1 Frame'!W$3*COS($E65)-'v1 Frame'!X$3*SIN($E65),"")</f>
        <v>934.490476211374</v>
      </c>
      <c r="AD65" s="8" t="n">
        <f aca="false">IF(A65&lt;&gt;"",$I65-'v1 Frame'!V$3*SIN($C65)+'v1 Frame'!W$3*COS($C65)*SIN($E65)+'v1 Frame'!X$3*COS($C65)*COS($E65),"")</f>
        <v>-1147.28057265266</v>
      </c>
      <c r="AE65" s="25" t="n">
        <f aca="false">IF(A65&lt;&gt;"",$G65+'v1 Frame'!Y$3*COS($C65)+'v1 Frame'!Z$3*SIN($C65)*SIN($E65)+'v1 Frame'!AA$3*SIN($C65)*COS($E65),"")</f>
        <v>779.161862605231</v>
      </c>
      <c r="AF65" s="25" t="n">
        <f aca="false">IF(A65&lt;&gt;"",$H65+'v1 Frame'!Z$3*COS($E65)-'v1 Frame'!AA$3*SIN($E65),"")</f>
        <v>915.502314482363</v>
      </c>
      <c r="AG65" s="25" t="n">
        <f aca="false">IF(A65&lt;&gt;"",$I65-'v1 Frame'!Y$3*SIN($C65)+'v1 Frame'!Z$3*COS($C65)*SIN($E65)+'v1 Frame'!AA$3*COS($C65)*COS($E65),"")</f>
        <v>-1099.65943812041</v>
      </c>
      <c r="AH65" s="8" t="n">
        <f aca="false">IF(A65&lt;&gt;"",SQRT(SUMSQ(G65:I65)),"")</f>
        <v>1531.74570089262</v>
      </c>
      <c r="AI65" s="8" t="n">
        <f aca="false">IF(A65&lt;&gt;"",IF(AH65&lt;&gt;0,ACOS(I65/AH65),0),"")</f>
        <v>2.27355002040753</v>
      </c>
      <c r="AJ65" s="8" t="n">
        <f aca="false">IF(A65&lt;&gt;"",DEGREES(AI65),"")</f>
        <v>130.264820681234</v>
      </c>
      <c r="AK65" s="8" t="n">
        <f aca="false">IF(A65&lt;&gt;"",IF(OR(G65&lt;&gt;0,H65&lt;&gt;0),ATAN2(G65,H65),0),"")</f>
        <v>0.865413697761575</v>
      </c>
      <c r="AL65" s="8" t="n">
        <f aca="false">IF(A65&lt;&gt;"",DEGREES(AK65),"")</f>
        <v>49.5845524145485</v>
      </c>
      <c r="AM65" s="8" t="n">
        <f aca="false">IF(A65&lt;&gt;"",SQRT(SUMSQ(J65:L65)),"")</f>
        <v>1535.45457231967</v>
      </c>
      <c r="AN65" s="8" t="n">
        <f aca="false">IF(A65&lt;&gt;"",IF(AM65&lt;&gt;0,ACOS(L65/AM65),0),"")</f>
        <v>2.32507737906145</v>
      </c>
      <c r="AO65" s="8" t="n">
        <f aca="false">IF(A65&lt;&gt;"",DEGREES(AN65),"")</f>
        <v>133.21712086156</v>
      </c>
      <c r="AP65" s="8" t="n">
        <f aca="false">IF(A65&lt;&gt;"",IF(OR(J65&lt;&gt;0,K65&lt;&gt;0),ATAN2(J65,K65),0),"")</f>
        <v>0.919458693360784</v>
      </c>
      <c r="AQ65" s="8" t="n">
        <f aca="false">IF(A65&lt;&gt;"",DEGREES(AP65),"")</f>
        <v>52.6811025661863</v>
      </c>
      <c r="AR65" s="8" t="n">
        <f aca="false">IF(A65&lt;&gt;"",SQRT(SUMSQ(M65:O65)),"")</f>
        <v>1552.60123413757</v>
      </c>
      <c r="AS65" s="8" t="n">
        <f aca="false">IF(A65&lt;&gt;"",IF(AR65&lt;&gt;0,ACOS(O65/AR65),0),"")</f>
        <v>2.36374134115925</v>
      </c>
      <c r="AT65" s="8" t="n">
        <f aca="false">IF(A65&lt;&gt;"",DEGREES(AS65),"")</f>
        <v>135.432402709018</v>
      </c>
      <c r="AU65" s="8" t="n">
        <f aca="false">IF(A65&lt;&gt;"",IF(OR(M65&lt;&gt;0,N65&lt;&gt;0),ATAN2(M65,N65),0),"")</f>
        <v>0.848023404223025</v>
      </c>
      <c r="AV65" s="8" t="n">
        <f aca="false">IF(A65&lt;&gt;"",DEGREES(AU65),"")</f>
        <v>48.588161990296</v>
      </c>
      <c r="AW65" s="8" t="n">
        <f aca="false">IF(A65&lt;&gt;"",SQRT(SUMSQ(P65:R65)),"")</f>
        <v>1548.9334203868</v>
      </c>
      <c r="AX65" s="8" t="n">
        <f aca="false">IF(A65&lt;&gt;"",IF(AW65&lt;&gt;0,ACOS(R65/AW65),0),"")</f>
        <v>2.31102049311301</v>
      </c>
      <c r="AY65" s="8" t="n">
        <f aca="false">IF(A65&lt;&gt;"",DEGREES(AX65),"")</f>
        <v>132.411720623618</v>
      </c>
      <c r="AZ65" s="8" t="n">
        <f aca="false">IF(A65&lt;&gt;"",IF(OR(P65&lt;&gt;0,Q65&lt;&gt;0),ATAN2(P65,Q65),0),"")</f>
        <v>0.795934779688445</v>
      </c>
      <c r="BA65" s="8" t="n">
        <f aca="false">IF(A65&lt;&gt;"",DEGREES(AZ65),"")</f>
        <v>45.6037036438229</v>
      </c>
      <c r="BB65" s="8" t="n">
        <f aca="false">IF(A65&lt;&gt;"",SQRT(SUMSQ(S65:U65)),"")</f>
        <v>1709.04461233581</v>
      </c>
      <c r="BC65" s="8" t="n">
        <f aca="false">IF(A65&lt;&gt;"",IF(BB65&lt;&gt;0,ACOS(U65/BB65),0),"")</f>
        <v>2.25684569261913</v>
      </c>
      <c r="BD65" s="8" t="n">
        <f aca="false">IF(A65&lt;&gt;"",DEGREES(BC65),"")</f>
        <v>129.307733199355</v>
      </c>
      <c r="BE65" s="8" t="n">
        <f aca="false">IF(A65&lt;&gt;"",IF(OR(S65&lt;&gt;0,T65&lt;&gt;0),ATAN2(S65,T65),0),"")</f>
        <v>0.881525034378291</v>
      </c>
      <c r="BF65" s="8" t="n">
        <f aca="false">IF(A65&lt;&gt;"",DEGREES(BE65),"")</f>
        <v>50.5076640050009</v>
      </c>
      <c r="BG65" s="8" t="n">
        <f aca="false">IF(A65&lt;&gt;"",SQRT(SUMSQ(V65:X65)),"")</f>
        <v>1712.97334335257</v>
      </c>
      <c r="BH65" s="8" t="n">
        <f aca="false">IF(A65&lt;&gt;"",IF(BG65&lt;&gt;0,ACOS(X65/BG65),0),"")</f>
        <v>2.31096321681791</v>
      </c>
      <c r="BI65" s="8" t="n">
        <f aca="false">IF(A65&lt;&gt;"",DEGREES(BH65),"")</f>
        <v>132.408438933643</v>
      </c>
      <c r="BJ65" s="8" t="n">
        <f aca="false">IF(A65&lt;&gt;"",IF(OR(V65&lt;&gt;0,W65&lt;&gt;0),ATAN2(V65,W65),0),"")</f>
        <v>0.938804844609918</v>
      </c>
      <c r="BK65" s="8" t="n">
        <f aca="false">IF(A65&lt;&gt;"",DEGREES(BJ65),"")</f>
        <v>53.7895553825834</v>
      </c>
      <c r="BL65" s="8" t="n">
        <f aca="false">IF(A65&lt;&gt;"",SQRT(SUMSQ(Y65:AA65)),"")</f>
        <v>1731.14261943447</v>
      </c>
      <c r="BM65" s="8" t="n">
        <f aca="false">IF(A65&lt;&gt;"",IF(BL65&lt;&gt;0,ACOS(AA65/BL65),0),"")</f>
        <v>2.35274609651086</v>
      </c>
      <c r="BN65" s="8" t="n">
        <f aca="false">IF(A65&lt;&gt;"",DEGREES(BM65),"")</f>
        <v>134.802421595951</v>
      </c>
      <c r="BO65" s="8" t="n">
        <f aca="false">IF(A65&lt;&gt;"",IF(OR(Y65&lt;&gt;0,Z65&lt;&gt;0),ATAN2(Y65,Z65),0),"")</f>
        <v>0.864528881808325</v>
      </c>
      <c r="BP65" s="8" t="n">
        <f aca="false">IF(A65&lt;&gt;"",DEGREES(BO65),"")</f>
        <v>49.5338561947814</v>
      </c>
      <c r="BQ65" s="8" t="n">
        <f aca="false">IF(A65&lt;&gt;"",SQRT(SUMSQ(AB65:AD65)),"")</f>
        <v>1727.25521586707</v>
      </c>
      <c r="BR65" s="8" t="n">
        <f aca="false">IF(A65&lt;&gt;"",IF(BQ65&lt;&gt;0,ACOS(AD65/BQ65),0),"")</f>
        <v>2.29724864515135</v>
      </c>
      <c r="BS65" s="8" t="n">
        <f aca="false">IF(A65&lt;&gt;"",DEGREES(BR65),"")</f>
        <v>131.622651859319</v>
      </c>
      <c r="BT65" s="8" t="n">
        <f aca="false">IF(A65&lt;&gt;"",IF(OR(AB65&lt;&gt;0,AC65&lt;&gt;0),ATAN2(AB65,AC65),0),"")</f>
        <v>0.809216262942189</v>
      </c>
      <c r="BU65" s="8" t="n">
        <f aca="false">IF(A65&lt;&gt;"",DEGREES(BT65),"")</f>
        <v>46.3646765799361</v>
      </c>
      <c r="BV65" s="8" t="n">
        <f aca="false">IF(A65&lt;&gt;"",SQRT(SUMSQ(AE65:AG65)),"")</f>
        <v>1629.2601314119</v>
      </c>
      <c r="BW65" s="8" t="n">
        <f aca="false">IF(A65&lt;&gt;"",IF(BV65&lt;&gt;0,ACOS(AG65/BV65),0),"")</f>
        <v>2.3116852053159</v>
      </c>
      <c r="BX65" s="8" t="n">
        <f aca="false">IF(A65&lt;&gt;"",DEGREES(BW65),"")</f>
        <v>132.449805827434</v>
      </c>
      <c r="BY65" s="8" t="n">
        <f aca="false">IF(A65&lt;&gt;"",IF(OR(AF65&lt;&gt;0,AG65&lt;&gt;0),ATAN2(AF65,AG65),0),"")</f>
        <v>-0.876530809610988</v>
      </c>
      <c r="BZ65" s="8" t="n">
        <f aca="false">IF(A65&lt;&gt;"",DEGREES(BY65),"")</f>
        <v>-50.2215160038947</v>
      </c>
      <c r="CA65" s="0" t="n">
        <f aca="false">IF(A65&lt;&gt;"",IF(AND(AI65&lt;Parameters!$B$11,AI65&gt;Parameters!$B$12,AN65&lt;Parameters!$B$11,AN65&gt;Parameters!$B$12,AS65&lt;Parameters!$B$11,AS65&gt;Parameters!$B$12,AX65&lt;Parameters!$B$11,AX65&gt;Parameters!$B$12,BC65&lt;Parameters!$B$11,BC65&gt;Parameters!$B$12,BM65&lt;Parameters!$B$11,BM65&gt;Parameters!$B$12,BR65&lt;Parameters!$B$11,BR65&gt;Parameters!$B$12,BW65&lt;Parameters!$B$11,BW65&gt;Parameters!$B$12),1,0),"")</f>
        <v>0</v>
      </c>
      <c r="CB65" s="0" t="n">
        <f aca="false">IF(A65&lt;&gt;"",IF(OR(AI65&lt;Parameters!$B$12,AI65&gt;Parameters!$B$11),0,1),"")</f>
        <v>0</v>
      </c>
      <c r="CC65" s="0" t="n">
        <f aca="false">IF(A65&lt;&gt;"",IF(OR(AN65&lt;Parameters!$B$12,AN65&gt;Parameters!$B$11),0,1),"")</f>
        <v>0</v>
      </c>
      <c r="CD65" s="0" t="n">
        <f aca="false">IF(A65&lt;&gt;"",IF(OR(AS65&lt;Parameters!$B$12,AS65&gt;Parameters!$B$11),0,1),"")</f>
        <v>0</v>
      </c>
      <c r="CE65" s="0" t="n">
        <f aca="false">IF(A65&lt;&gt;"",IF(OR(AX65&lt;Parameters!$B$12,AX65&gt;Parameters!$B$11),0,1),"")</f>
        <v>0</v>
      </c>
      <c r="CF65" s="0" t="n">
        <f aca="false">IF(A65&lt;&gt;"",IF(OR(BC65&lt;Parameters!$B$12,BC65&gt;Parameters!$B$11),0,1),"")</f>
        <v>0</v>
      </c>
      <c r="CG65" s="0" t="n">
        <f aca="false">IF(A65&lt;&gt;"",IF(OR(BH65&lt;Parameters!$B$12,BH65&gt;Parameters!$B$11),0,1),"")</f>
        <v>0</v>
      </c>
      <c r="CH65" s="0" t="n">
        <f aca="false">IF(A65&lt;&gt;"",IF(OR(BM65&lt;Parameters!$B$12,BM65&gt;Parameters!$B$11),0,1),"")</f>
        <v>0</v>
      </c>
      <c r="CI65" s="0" t="n">
        <f aca="false">IF(A65&lt;&gt;"",IF(OR(BR65&lt;Parameters!$B$12,BR65&gt;Parameters!$B$11),0,1),"")</f>
        <v>0</v>
      </c>
      <c r="CJ65" s="0" t="n">
        <f aca="false">IF(A65&lt;&gt;"",IF(OR(BW65&lt;Parameters!$B$12,BW65&gt;Parameters!$B$11),0,1),"")</f>
        <v>0</v>
      </c>
      <c r="CK65" s="26" t="n">
        <f aca="false">IF(A65&lt;&gt;"",SUM(CB65:CJ65)/9,"")</f>
        <v>0</v>
      </c>
      <c r="CL65" s="0" t="n">
        <f aca="false">IF(A65&lt;&gt;"",CK65*9,"")</f>
        <v>0</v>
      </c>
      <c r="CM65" s="8" t="str">
        <f aca="false">IF(A65&lt;&gt;"",TEXT(B65,CM$2)&amp;" "&amp;TEXT(A65,CM$2),"")</f>
        <v>07 06</v>
      </c>
    </row>
    <row r="66" customFormat="false" ht="15" hidden="false" customHeight="false" outlineLevel="0" collapsed="false">
      <c r="A66" s="0" t="n">
        <f aca="false">IF(OR(B65&lt;Parameters!$K$12,A65&lt;Parameters!$K$12),IF(A65&lt;Parameters!$K$12,A65+1,0),"")</f>
        <v>7</v>
      </c>
      <c r="B66" s="0" t="n">
        <f aca="false">IF(A66&lt;&gt;"",IF(A66=0,B65+1,B65),"")</f>
        <v>7</v>
      </c>
      <c r="C66" s="24" t="n">
        <f aca="false">IF(A66&lt;&gt;"",-_phi*(A66+0.5),"")</f>
        <v>-0.759804045920348</v>
      </c>
      <c r="D66" s="8" t="n">
        <f aca="false">IF(A66&lt;&gt;"",DEGREES(C66),"")</f>
        <v>-43.5335650882001</v>
      </c>
      <c r="E66" s="24" t="n">
        <f aca="false">IF(A66&lt;&gt;"",_phi*(B66+0.5),"")</f>
        <v>0.759804045920348</v>
      </c>
      <c r="F66" s="8" t="n">
        <f aca="false">IF(A66&lt;&gt;"",DEGREES(E66),"")</f>
        <v>43.5335650882001</v>
      </c>
      <c r="G66" s="8" t="n">
        <f aca="false">IF(A66&lt;&gt;"",LOOKUP(A66,h!$A$3:$A$30,h!$D$3:$D$30),"")</f>
        <v>889.898462902733</v>
      </c>
      <c r="H66" s="8" t="n">
        <f aca="false">IF(A66&lt;&gt;"",LOOKUP(B66,h!$A$3:$A$30,h!$D$3:$D$30),"")</f>
        <v>889.898462902733</v>
      </c>
      <c r="I66" s="8" t="n">
        <f aca="false">IF(A66&lt;&gt;"",_zif,"")</f>
        <v>-990</v>
      </c>
      <c r="J66" s="8" t="n">
        <f aca="false">IF(A66&lt;&gt;"",$G66+'v1 Frame'!D$3*COS($C66)+'v1 Frame'!E$3*SIN($C66)*SIN($E66)+'v1 Frame'!F$3*SIN($C66)*COS($E66),"")</f>
        <v>817.125874545928</v>
      </c>
      <c r="K66" s="8" t="n">
        <f aca="false">IF(A66&lt;&gt;"",$H66+'v1 Frame'!E$3*COS($E66)-'v1 Frame'!F$3*SIN($E66),"")</f>
        <v>889.898462902733</v>
      </c>
      <c r="L66" s="8" t="n">
        <f aca="false">IF(A66&lt;&gt;"",$I66-'v1 Frame'!D$3*SIN($C66)+'v1 Frame'!E$3*COS($C66)*SIN($E66)+'v1 Frame'!F$3*COS($C66)*COS($E66),"")</f>
        <v>-1059.13967590213</v>
      </c>
      <c r="M66" s="8" t="n">
        <f aca="false">IF(A66&lt;&gt;"",$G66+'v1 Frame'!G$3*COS($C66)+'v1 Frame'!H$3*SIN($C66)*SIN($E66)+'v1 Frame'!I$3*SIN($C66)*COS($E66),"")</f>
        <v>864.747858844105</v>
      </c>
      <c r="N66" s="8" t="n">
        <f aca="false">IF(A66&lt;&gt;"",$H66+'v1 Frame'!H$3*COS($E66)-'v1 Frame'!I$3*SIN($E66),"")</f>
        <v>817.125874545928</v>
      </c>
      <c r="O66" s="8" t="n">
        <f aca="false">IF(A66&lt;&gt;"",$I66-'v1 Frame'!G$3*SIN($C66)+'v1 Frame'!H$3*COS($C66)*SIN($E66)+'v1 Frame'!I$3*COS($C66)*COS($E66),"")</f>
        <v>-1109.26393545132</v>
      </c>
      <c r="P66" s="8" t="n">
        <f aca="false">IF(A66&lt;&gt;"",$G66+'v1 Frame'!J$3*COS($C66)+'v1 Frame'!K$3*SIN($C66)*SIN($E66)+'v1 Frame'!L$3*SIN($C66)*COS($E66),"")</f>
        <v>937.52044720091</v>
      </c>
      <c r="Q66" s="8" t="n">
        <f aca="false">IF(A66&lt;&gt;"",$H66+'v1 Frame'!K$3*COS($E66)-'v1 Frame'!L$3*SIN($E66),"")</f>
        <v>817.125874545928</v>
      </c>
      <c r="R66" s="8" t="n">
        <f aca="false">IF(A66&lt;&gt;"",$I66-'v1 Frame'!J$3*SIN($C66)+'v1 Frame'!K$3*COS($C66)*SIN($E66)+'v1 Frame'!L$3*COS($C66)*COS($E66),"")</f>
        <v>-1040.1242595492</v>
      </c>
      <c r="S66" s="8" t="n">
        <f aca="false">IF(A66&lt;&gt;"",$G66+'v1 Frame'!M$3*COS($C66)+'v1 Frame'!N$3*SIN($C66)*SIN($E66)+'v1 Frame'!O$3*SIN($C66)*COS($E66),"")</f>
        <v>982.066996604497</v>
      </c>
      <c r="T66" s="8" t="n">
        <f aca="false">IF(A66&lt;&gt;"",$H66+'v1 Frame'!N$3*COS($E66)-'v1 Frame'!O$3*SIN($E66),"")</f>
        <v>1020.49444426942</v>
      </c>
      <c r="U66" s="8" t="n">
        <f aca="false">IF(A66&lt;&gt;"",$I66-'v1 Frame'!M$3*SIN($C66)+'v1 Frame'!N$3*COS($C66)*SIN($E66)+'v1 Frame'!O$3*COS($C66)*COS($E66),"")</f>
        <v>-1073.76275358094</v>
      </c>
      <c r="V66" s="8" t="n">
        <f aca="false">IF(A66&lt;&gt;"",$G66+'v1 Frame'!P$3*COS($C66)+'v1 Frame'!Q$3*SIN($C66)*SIN($E66)+'v1 Frame'!R$3*SIN($C66)*COS($E66),"")</f>
        <v>896.063028546454</v>
      </c>
      <c r="W66" s="8" t="n">
        <f aca="false">IF(A66&lt;&gt;"",$H66+'v1 Frame'!Q$3*COS($E66)-'v1 Frame'!R$3*SIN($E66),"")</f>
        <v>1020.49444426942</v>
      </c>
      <c r="X66" s="8" t="n">
        <f aca="false">IF(A66&lt;&gt;"",$I66-'v1 Frame'!P$3*SIN($C66)+'v1 Frame'!Q$3*COS($C66)*SIN($E66)+'v1 Frame'!R$3*COS($C66)*COS($E66),"")</f>
        <v>-1155.47327964709</v>
      </c>
      <c r="Y66" s="8" t="n">
        <f aca="false">IF(A66&lt;&gt;"",$G66+'v1 Frame'!S$3*COS($C66)+'v1 Frame'!T$3*SIN($C66)*SIN($E66)+'v1 Frame'!U$3*SIN($C66)*COS($E66),"")</f>
        <v>952.3435554443</v>
      </c>
      <c r="Z66" s="8" t="n">
        <f aca="false">IF(A66&lt;&gt;"",$H66+'v1 Frame'!T$3*COS($E66)-'v1 Frame'!U$3*SIN($E66),"")</f>
        <v>934.490476211374</v>
      </c>
      <c r="AA66" s="8" t="n">
        <f aca="false">IF(A66&lt;&gt;"",$I66-'v1 Frame'!S$3*SIN($C66)+'v1 Frame'!T$3*COS($C66)*SIN($E66)+'v1 Frame'!U$3*COS($C66)*COS($E66),"")</f>
        <v>-1214.71104093251</v>
      </c>
      <c r="AB66" s="8" t="n">
        <f aca="false">IF(A66&lt;&gt;"",$G66+'v1 Frame'!V$3*COS($C66)+'v1 Frame'!W$3*SIN($C66)*SIN($E66)+'v1 Frame'!X$3*SIN($C66)*COS($E66),"")</f>
        <v>1038.34752350234</v>
      </c>
      <c r="AC66" s="8" t="n">
        <f aca="false">IF(A66&lt;&gt;"",$H66+'v1 Frame'!W$3*COS($E66)-'v1 Frame'!X$3*SIN($E66),"")</f>
        <v>934.490476211374</v>
      </c>
      <c r="AD66" s="8" t="n">
        <f aca="false">IF(A66&lt;&gt;"",$I66-'v1 Frame'!V$3*SIN($C66)+'v1 Frame'!W$3*COS($C66)*SIN($E66)+'v1 Frame'!X$3*COS($C66)*COS($E66),"")</f>
        <v>-1133.00051486636</v>
      </c>
      <c r="AE66" s="25" t="n">
        <f aca="false">IF(A66&lt;&gt;"",$G66+'v1 Frame'!Y$3*COS($C66)+'v1 Frame'!Z$3*SIN($C66)*SIN($E66)+'v1 Frame'!AA$3*SIN($C66)*COS($E66),"")</f>
        <v>922.264218448908</v>
      </c>
      <c r="AF66" s="25" t="n">
        <f aca="false">IF(A66&lt;&gt;"",$H66+'v1 Frame'!Z$3*COS($E66)-'v1 Frame'!AA$3*SIN($E66),"")</f>
        <v>915.502314482363</v>
      </c>
      <c r="AG66" s="25" t="n">
        <f aca="false">IF(A66&lt;&gt;"",$I66-'v1 Frame'!Y$3*SIN($C66)+'v1 Frame'!Z$3*COS($C66)*SIN($E66)+'v1 Frame'!AA$3*COS($C66)*COS($E66),"")</f>
        <v>-1096.93443249119</v>
      </c>
      <c r="AH66" s="8" t="n">
        <f aca="false">IF(A66&lt;&gt;"",SQRT(SUMSQ(G66:I66)),"")</f>
        <v>1601.23032339301</v>
      </c>
      <c r="AI66" s="8" t="n">
        <f aca="false">IF(A66&lt;&gt;"",IF(AH66&lt;&gt;0,ACOS(I66/AH66),0),"")</f>
        <v>2.23734182840102</v>
      </c>
      <c r="AJ66" s="8" t="n">
        <f aca="false">IF(A66&lt;&gt;"",DEGREES(AI66),"")</f>
        <v>128.190244095461</v>
      </c>
      <c r="AK66" s="8" t="n">
        <f aca="false">IF(A66&lt;&gt;"",IF(OR(G66&lt;&gt;0,H66&lt;&gt;0),ATAN2(G66,H66),0),"")</f>
        <v>0.785398163397448</v>
      </c>
      <c r="AL66" s="8" t="n">
        <f aca="false">IF(A66&lt;&gt;"",DEGREES(AK66),"")</f>
        <v>45</v>
      </c>
      <c r="AM66" s="8" t="n">
        <f aca="false">IF(A66&lt;&gt;"",SQRT(SUMSQ(J66:L66)),"")</f>
        <v>1606.67072612877</v>
      </c>
      <c r="AN66" s="8" t="n">
        <f aca="false">IF(A66&lt;&gt;"",IF(AM66&lt;&gt;0,ACOS(L66/AM66),0),"")</f>
        <v>2.29056920077253</v>
      </c>
      <c r="AO66" s="8" t="n">
        <f aca="false">IF(A66&lt;&gt;"",DEGREES(AN66),"")</f>
        <v>131.23994788692</v>
      </c>
      <c r="AP66" s="8" t="n">
        <f aca="false">IF(A66&lt;&gt;"",IF(OR(J66&lt;&gt;0,K66&lt;&gt;0),ATAN2(J66,K66),0),"")</f>
        <v>0.828003619313272</v>
      </c>
      <c r="AQ66" s="8" t="n">
        <f aca="false">IF(A66&lt;&gt;"",DEGREES(AP66),"")</f>
        <v>47.4411128082074</v>
      </c>
      <c r="AR66" s="8" t="n">
        <f aca="false">IF(A66&lt;&gt;"",SQRT(SUMSQ(M66:O66)),"")</f>
        <v>1626.6376464108</v>
      </c>
      <c r="AS66" s="8" t="n">
        <f aca="false">IF(A66&lt;&gt;"",IF(AR66&lt;&gt;0,ACOS(O66/AR66),0),"")</f>
        <v>2.32120362146371</v>
      </c>
      <c r="AT66" s="8" t="n">
        <f aca="false">IF(A66&lt;&gt;"",DEGREES(AS66),"")</f>
        <v>132.995170900353</v>
      </c>
      <c r="AU66" s="8" t="n">
        <f aca="false">IF(A66&lt;&gt;"",IF(OR(M66&lt;&gt;0,N66&lt;&gt;0),ATAN2(M66,N66),0),"")</f>
        <v>0.757090887523048</v>
      </c>
      <c r="AV66" s="8" t="n">
        <f aca="false">IF(A66&lt;&gt;"",DEGREES(AU66),"")</f>
        <v>43.3781125628844</v>
      </c>
      <c r="AW66" s="8" t="n">
        <f aca="false">IF(A66&lt;&gt;"",SQRT(SUMSQ(P66:R66)),"")</f>
        <v>1621.26424714634</v>
      </c>
      <c r="AX66" s="8" t="n">
        <f aca="false">IF(A66&lt;&gt;"",IF(AW66&lt;&gt;0,ACOS(R66/AW66),0),"")</f>
        <v>2.26731529013614</v>
      </c>
      <c r="AY66" s="8" t="n">
        <f aca="false">IF(A66&lt;&gt;"",DEGREES(AX66),"")</f>
        <v>129.90759695028</v>
      </c>
      <c r="AZ66" s="8" t="n">
        <f aca="false">IF(A66&lt;&gt;"",IF(OR(P66&lt;&gt;0,Q66&lt;&gt;0),ATAN2(P66,Q66),0),"")</f>
        <v>0.716890815414047</v>
      </c>
      <c r="BA66" s="8" t="n">
        <f aca="false">IF(A66&lt;&gt;"",DEGREES(AZ66),"")</f>
        <v>41.0748180949171</v>
      </c>
      <c r="BB66" s="8" t="n">
        <f aca="false">IF(A66&lt;&gt;"",SQRT(SUMSQ(S66:U66)),"")</f>
        <v>1777.31003136264</v>
      </c>
      <c r="BC66" s="8" t="n">
        <f aca="false">IF(A66&lt;&gt;"",IF(BB66&lt;&gt;0,ACOS(U66/BB66),0),"")</f>
        <v>2.21949572396875</v>
      </c>
      <c r="BD66" s="8" t="n">
        <f aca="false">IF(A66&lt;&gt;"",DEGREES(BC66),"")</f>
        <v>127.167737630743</v>
      </c>
      <c r="BE66" s="8" t="n">
        <f aca="false">IF(A66&lt;&gt;"",IF(OR(S66&lt;&gt;0,T66&lt;&gt;0),ATAN2(S66,T66),0),"")</f>
        <v>0.804584956518513</v>
      </c>
      <c r="BF66" s="8" t="n">
        <f aca="false">IF(A66&lt;&gt;"",DEGREES(BE66),"")</f>
        <v>46.0993222682277</v>
      </c>
      <c r="BG66" s="8" t="n">
        <f aca="false">IF(A66&lt;&gt;"",SQRT(SUMSQ(V66:X66)),"")</f>
        <v>1783.10301494081</v>
      </c>
      <c r="BH66" s="8" t="n">
        <f aca="false">IF(A66&lt;&gt;"",IF(BG66&lt;&gt;0,ACOS(X66/BG66),0),"")</f>
        <v>2.27576849597939</v>
      </c>
      <c r="BI66" s="8" t="n">
        <f aca="false">IF(A66&lt;&gt;"",DEGREES(BH66),"")</f>
        <v>130.391929968454</v>
      </c>
      <c r="BJ66" s="8" t="n">
        <f aca="false">IF(A66&lt;&gt;"",IF(OR(V66&lt;&gt;0,W66&lt;&gt;0),ATAN2(V66,W66),0),"")</f>
        <v>0.85023160806073</v>
      </c>
      <c r="BK66" s="8" t="n">
        <f aca="false">IF(A66&lt;&gt;"",DEGREES(BJ66),"")</f>
        <v>48.714682750501</v>
      </c>
      <c r="BL66" s="8" t="n">
        <f aca="false">IF(A66&lt;&gt;"",SQRT(SUMSQ(Y66:AA66)),"")</f>
        <v>1804.37069658354</v>
      </c>
      <c r="BM66" s="8" t="n">
        <f aca="false">IF(A66&lt;&gt;"",IF(BL66&lt;&gt;0,ACOS(AA66/BL66),0),"")</f>
        <v>2.30933062760642</v>
      </c>
      <c r="BN66" s="8" t="n">
        <f aca="false">IF(A66&lt;&gt;"",DEGREES(BM66),"")</f>
        <v>132.314898462146</v>
      </c>
      <c r="BO66" s="8" t="n">
        <f aca="false">IF(A66&lt;&gt;"",IF(OR(Y66&lt;&gt;0,Z66&lt;&gt;0),ATAN2(Y66,Z66),0),"")</f>
        <v>0.775936522268149</v>
      </c>
      <c r="BP66" s="8" t="n">
        <f aca="false">IF(A66&lt;&gt;"",DEGREES(BO66),"")</f>
        <v>44.4578878960238</v>
      </c>
      <c r="BQ66" s="8" t="n">
        <f aca="false">IF(A66&lt;&gt;"",SQRT(SUMSQ(AB66:AD66)),"")</f>
        <v>1798.64621212195</v>
      </c>
      <c r="BR66" s="8" t="n">
        <f aca="false">IF(A66&lt;&gt;"",IF(BQ66&lt;&gt;0,ACOS(AD66/BQ66),0),"")</f>
        <v>2.25224459101928</v>
      </c>
      <c r="BS66" s="8" t="n">
        <f aca="false">IF(A66&lt;&gt;"",DEGREES(BR66),"")</f>
        <v>129.044109496573</v>
      </c>
      <c r="BT66" s="8" t="n">
        <f aca="false">IF(A66&lt;&gt;"",IF(OR(AB66&lt;&gt;0,AC66&lt;&gt;0),ATAN2(AB66,AC66),0),"")</f>
        <v>0.732803238919744</v>
      </c>
      <c r="BU66" s="8" t="n">
        <f aca="false">IF(A66&lt;&gt;"",DEGREES(BT66),"")</f>
        <v>41.9865328036183</v>
      </c>
      <c r="BV66" s="8" t="n">
        <f aca="false">IF(A66&lt;&gt;"",SQRT(SUMSQ(AE66:AG66)),"")</f>
        <v>1700.58252538314</v>
      </c>
      <c r="BW66" s="8" t="n">
        <f aca="false">IF(A66&lt;&gt;"",IF(BV66&lt;&gt;0,ACOS(AG66/BV66),0),"")</f>
        <v>2.27186478295798</v>
      </c>
      <c r="BX66" s="8" t="n">
        <f aca="false">IF(A66&lt;&gt;"",DEGREES(BW66),"")</f>
        <v>130.168263687897</v>
      </c>
      <c r="BY66" s="8" t="n">
        <f aca="false">IF(A66&lt;&gt;"",IF(OR(AF66&lt;&gt;0,AG66&lt;&gt;0),ATAN2(AF66,AG66),0),"")</f>
        <v>-0.87531052532251</v>
      </c>
      <c r="BZ66" s="8" t="n">
        <f aca="false">IF(A66&lt;&gt;"",DEGREES(BY66),"")</f>
        <v>-50.1515988643588</v>
      </c>
      <c r="CA66" s="0" t="n">
        <f aca="false">IF(A66&lt;&gt;"",IF(AND(AI66&lt;Parameters!$B$11,AI66&gt;Parameters!$B$12,AN66&lt;Parameters!$B$11,AN66&gt;Parameters!$B$12,AS66&lt;Parameters!$B$11,AS66&gt;Parameters!$B$12,AX66&lt;Parameters!$B$11,AX66&gt;Parameters!$B$12,BC66&lt;Parameters!$B$11,BC66&gt;Parameters!$B$12,BM66&lt;Parameters!$B$11,BM66&gt;Parameters!$B$12,BR66&lt;Parameters!$B$11,BR66&gt;Parameters!$B$12,BW66&lt;Parameters!$B$11,BW66&gt;Parameters!$B$12),1,0),"")</f>
        <v>0</v>
      </c>
      <c r="CB66" s="0" t="n">
        <f aca="false">IF(A66&lt;&gt;"",IF(OR(AI66&lt;Parameters!$B$12,AI66&gt;Parameters!$B$11),0,1),"")</f>
        <v>0</v>
      </c>
      <c r="CC66" s="0" t="n">
        <f aca="false">IF(A66&lt;&gt;"",IF(OR(AN66&lt;Parameters!$B$12,AN66&gt;Parameters!$B$11),0,1),"")</f>
        <v>0</v>
      </c>
      <c r="CD66" s="0" t="n">
        <f aca="false">IF(A66&lt;&gt;"",IF(OR(AS66&lt;Parameters!$B$12,AS66&gt;Parameters!$B$11),0,1),"")</f>
        <v>0</v>
      </c>
      <c r="CE66" s="0" t="n">
        <f aca="false">IF(A66&lt;&gt;"",IF(OR(AX66&lt;Parameters!$B$12,AX66&gt;Parameters!$B$11),0,1),"")</f>
        <v>0</v>
      </c>
      <c r="CF66" s="0" t="n">
        <f aca="false">IF(A66&lt;&gt;"",IF(OR(BC66&lt;Parameters!$B$12,BC66&gt;Parameters!$B$11),0,1),"")</f>
        <v>0</v>
      </c>
      <c r="CG66" s="0" t="n">
        <f aca="false">IF(A66&lt;&gt;"",IF(OR(BH66&lt;Parameters!$B$12,BH66&gt;Parameters!$B$11),0,1),"")</f>
        <v>0</v>
      </c>
      <c r="CH66" s="0" t="n">
        <f aca="false">IF(A66&lt;&gt;"",IF(OR(BM66&lt;Parameters!$B$12,BM66&gt;Parameters!$B$11),0,1),"")</f>
        <v>0</v>
      </c>
      <c r="CI66" s="0" t="n">
        <f aca="false">IF(A66&lt;&gt;"",IF(OR(BR66&lt;Parameters!$B$12,BR66&gt;Parameters!$B$11),0,1),"")</f>
        <v>0</v>
      </c>
      <c r="CJ66" s="0" t="n">
        <f aca="false">IF(A66&lt;&gt;"",IF(OR(BW66&lt;Parameters!$B$12,BW66&gt;Parameters!$B$11),0,1),"")</f>
        <v>0</v>
      </c>
      <c r="CK66" s="26" t="n">
        <f aca="false">IF(A66&lt;&gt;"",SUM(CB66:CJ66)/9,"")</f>
        <v>0</v>
      </c>
      <c r="CL66" s="0" t="n">
        <f aca="false">IF(A66&lt;&gt;"",CK66*9,"")</f>
        <v>0</v>
      </c>
      <c r="CM66" s="8" t="str">
        <f aca="false">IF(A66&lt;&gt;"",TEXT(B66,CM$2)&amp;" "&amp;TEXT(A66,CM$2),"")</f>
        <v>07 07</v>
      </c>
    </row>
    <row r="67" customFormat="false" ht="15" hidden="false" customHeight="false" outlineLevel="0" collapsed="false">
      <c r="A67" s="0" t="inlineStr">
        <f aca="false">IF(OR(B66&lt;Parameters!$K$12,A66&lt;Parameters!$K$12),IF(A66&lt;Parameters!$K$12,A66+1,0),"")</f>
        <is>
          <t/>
        </is>
      </c>
      <c r="B67" s="0" t="inlineStr">
        <f aca="false">IF(A67&lt;&gt;"",IF(A67=0,B66+1,B66),"")</f>
        <is>
          <t/>
        </is>
      </c>
      <c r="C67" s="24" t="inlineStr">
        <f aca="false">IF(A67&lt;&gt;"",-_phi*(A67+0.5),"")</f>
        <is>
          <t/>
        </is>
      </c>
      <c r="D67" s="8" t="inlineStr">
        <f aca="false">IF(A67&lt;&gt;"",DEGREES(C67),"")</f>
        <is>
          <t/>
        </is>
      </c>
      <c r="E67" s="24" t="inlineStr">
        <f aca="false">IF(A67&lt;&gt;"",_phi*(B67+0.5),"")</f>
        <is>
          <t/>
        </is>
      </c>
      <c r="F67" s="8" t="inlineStr">
        <f aca="false">IF(A67&lt;&gt;"",DEGREES(E67),"")</f>
        <is>
          <t/>
        </is>
      </c>
      <c r="G67" s="8" t="inlineStr">
        <f aca="false">IF(A67&lt;&gt;"",LOOKUP(A67,h!$A$3:$A$30,h!$D$3:$D$30),"")</f>
        <is>
          <t/>
        </is>
      </c>
      <c r="H67" s="8" t="inlineStr">
        <f aca="false">IF(A67&lt;&gt;"",LOOKUP(B67,h!$A$3:$A$30,h!$D$3:$D$30),"")</f>
        <is>
          <t/>
        </is>
      </c>
      <c r="I67" s="8" t="inlineStr">
        <f aca="false">IF(A67&lt;&gt;"",_zif,"")</f>
        <is>
          <t/>
        </is>
      </c>
      <c r="J67" s="8" t="inlineStr">
        <f aca="false">IF(A67&lt;&gt;"",$G67+'v1 Frame'!D$3*COS($C67)+'v1 Frame'!E$3*SIN($C67)*SIN($E67)+'v1 Frame'!F$3*SIN($C67)*COS($E67),"")</f>
        <is>
          <t/>
        </is>
      </c>
      <c r="K67" s="8" t="inlineStr">
        <f aca="false">IF(A67&lt;&gt;"",$H67+'v1 Frame'!E$3*COS($E67)-'v1 Frame'!F$3*SIN($E67),"")</f>
        <is>
          <t/>
        </is>
      </c>
      <c r="L67" s="8" t="inlineStr">
        <f aca="false">IF(A67&lt;&gt;"",$I67-'v1 Frame'!D$3*SIN($C67)+'v1 Frame'!E$3*COS($C67)*SIN($E67)+'v1 Frame'!F$3*COS($C67)*COS($E67),"")</f>
        <is>
          <t/>
        </is>
      </c>
      <c r="M67" s="8" t="inlineStr">
        <f aca="false">IF(A67&lt;&gt;"",$G67+'v1 Frame'!G$3*COS($C67)+'v1 Frame'!H$3*SIN($C67)*SIN($E67)+'v1 Frame'!I$3*SIN($C67)*COS($E67),"")</f>
        <is>
          <t/>
        </is>
      </c>
      <c r="N67" s="8" t="inlineStr">
        <f aca="false">IF(A67&lt;&gt;"",$H67+'v1 Frame'!H$3*COS($E67)-'v1 Frame'!I$3*SIN($E67),"")</f>
        <is>
          <t/>
        </is>
      </c>
      <c r="O67" s="8" t="inlineStr">
        <f aca="false">IF(A67&lt;&gt;"",$I67-'v1 Frame'!G$3*SIN($C67)+'v1 Frame'!H$3*COS($C67)*SIN($E67)+'v1 Frame'!I$3*COS($C67)*COS($E67),"")</f>
        <is>
          <t/>
        </is>
      </c>
      <c r="P67" s="8" t="inlineStr">
        <f aca="false">IF(A67&lt;&gt;"",$G67+'v1 Frame'!J$3*COS($C67)+'v1 Frame'!K$3*SIN($C67)*SIN($E67)+'v1 Frame'!L$3*SIN($C67)*COS($E67),"")</f>
        <is>
          <t/>
        </is>
      </c>
      <c r="Q67" s="8" t="inlineStr">
        <f aca="false">IF(A67&lt;&gt;"",$H67+'v1 Frame'!K$3*COS($E67)-'v1 Frame'!L$3*SIN($E67),"")</f>
        <is>
          <t/>
        </is>
      </c>
      <c r="R67" s="8" t="inlineStr">
        <f aca="false">IF(A67&lt;&gt;"",$I67-'v1 Frame'!J$3*SIN($C67)+'v1 Frame'!K$3*COS($C67)*SIN($E67)+'v1 Frame'!L$3*COS($C67)*COS($E67),"")</f>
        <is>
          <t/>
        </is>
      </c>
      <c r="S67" s="8" t="inlineStr">
        <f aca="false">IF(A67&lt;&gt;"",$G67+'v1 Frame'!M$3*COS($C67)+'v1 Frame'!N$3*SIN($C67)*SIN($E67)+'v1 Frame'!O$3*SIN($C67)*COS($E67),"")</f>
        <is>
          <t/>
        </is>
      </c>
      <c r="T67" s="8" t="inlineStr">
        <f aca="false">IF(A67&lt;&gt;"",$H67+'v1 Frame'!N$3*COS($E67)-'v1 Frame'!O$3*SIN($E67),"")</f>
        <is>
          <t/>
        </is>
      </c>
      <c r="U67" s="8" t="inlineStr">
        <f aca="false">IF(A67&lt;&gt;"",$I67-'v1 Frame'!M$3*SIN($C67)+'v1 Frame'!N$3*COS($C67)*SIN($E67)+'v1 Frame'!O$3*COS($C67)*COS($E67),"")</f>
        <is>
          <t/>
        </is>
      </c>
      <c r="V67" s="8" t="inlineStr">
        <f aca="false">IF(A67&lt;&gt;"",$G67+'v1 Frame'!P$3*COS($C67)+'v1 Frame'!Q$3*SIN($C67)*SIN($E67)+'v1 Frame'!R$3*SIN($C67)*COS($E67),"")</f>
        <is>
          <t/>
        </is>
      </c>
      <c r="W67" s="8" t="inlineStr">
        <f aca="false">IF(A67&lt;&gt;"",$H67+'v1 Frame'!Q$3*COS($E67)-'v1 Frame'!R$3*SIN($E67),"")</f>
        <is>
          <t/>
        </is>
      </c>
      <c r="X67" s="8" t="inlineStr">
        <f aca="false">IF(A67&lt;&gt;"",$I67-'v1 Frame'!P$3*SIN($C67)+'v1 Frame'!Q$3*COS($C67)*SIN($E67)+'v1 Frame'!R$3*COS($C67)*COS($E67),"")</f>
        <is>
          <t/>
        </is>
      </c>
      <c r="Y67" s="8" t="inlineStr">
        <f aca="false">IF(A67&lt;&gt;"",$G67+'v1 Frame'!S$3*COS($C67)+'v1 Frame'!T$3*SIN($C67)*SIN($E67)+'v1 Frame'!U$3*SIN($C67)*COS($E67),"")</f>
        <is>
          <t/>
        </is>
      </c>
      <c r="Z67" s="8" t="inlineStr">
        <f aca="false">IF(A67&lt;&gt;"",$H67+'v1 Frame'!T$3*COS($E67)-'v1 Frame'!U$3*SIN($E67),"")</f>
        <is>
          <t/>
        </is>
      </c>
      <c r="AA67" s="8" t="inlineStr">
        <f aca="false">IF(A67&lt;&gt;"",$I67-'v1 Frame'!S$3*SIN($C67)+'v1 Frame'!T$3*COS($C67)*SIN($E67)+'v1 Frame'!U$3*COS($C67)*COS($E67),"")</f>
        <is>
          <t/>
        </is>
      </c>
      <c r="AB67" s="8" t="inlineStr">
        <f aca="false">IF(A67&lt;&gt;"",$G67+'v1 Frame'!V$3*COS($C67)+'v1 Frame'!W$3*SIN($C67)*SIN($E67)+'v1 Frame'!X$3*SIN($C67)*COS($E67),"")</f>
        <is>
          <t/>
        </is>
      </c>
      <c r="AC67" s="8" t="inlineStr">
        <f aca="false">IF(A67&lt;&gt;"",$H67+'v1 Frame'!W$3*COS($E67)-'v1 Frame'!X$3*SIN($E67),"")</f>
        <is>
          <t/>
        </is>
      </c>
      <c r="AD67" s="8" t="inlineStr">
        <f aca="false">IF(A67&lt;&gt;"",$I67-'v1 Frame'!V$3*SIN($C67)+'v1 Frame'!W$3*COS($C67)*SIN($E67)+'v1 Frame'!X$3*COS($C67)*COS($E67),"")</f>
        <is>
          <t/>
        </is>
      </c>
      <c r="AE67" s="25" t="inlineStr">
        <f aca="false">IF(A67&lt;&gt;"",$G67+'v1 Frame'!Y$3*COS($C67)+'v1 Frame'!Z$3*SIN($C67)*SIN($E67)+'v1 Frame'!AA$3*SIN($C67)*COS($E67),"")</f>
        <is>
          <t/>
        </is>
      </c>
      <c r="AF67" s="25" t="inlineStr">
        <f aca="false">IF(A67&lt;&gt;"",$H67+'v1 Frame'!Z$3*COS($E67)-'v1 Frame'!AA$3*SIN($E67),"")</f>
        <is>
          <t/>
        </is>
      </c>
      <c r="AG67" s="25" t="inlineStr">
        <f aca="false">IF(A67&lt;&gt;"",$I67-'v1 Frame'!Y$3*SIN($C67)+'v1 Frame'!Z$3*COS($C67)*SIN($E67)+'v1 Frame'!AA$3*COS($C67)*COS($E67),"")</f>
        <is>
          <t/>
        </is>
      </c>
      <c r="AH67" s="8" t="inlineStr">
        <f aca="false">IF(A67&lt;&gt;"",SQRT(SUMSQ(G67:I67)),"")</f>
        <is>
          <t/>
        </is>
      </c>
      <c r="AI67" s="8" t="inlineStr">
        <f aca="false">IF(A67&lt;&gt;"",IF(AH67&lt;&gt;0,ACOS(I67/AH67),0),"")</f>
        <is>
          <t/>
        </is>
      </c>
      <c r="AJ67" s="8" t="inlineStr">
        <f aca="false">IF(A67&lt;&gt;"",DEGREES(AI67),"")</f>
        <is>
          <t/>
        </is>
      </c>
      <c r="AK67" s="8" t="inlineStr">
        <f aca="false">IF(A67&lt;&gt;"",IF(OR(G67&lt;&gt;0,H67&lt;&gt;0),ATAN2(G67,H67),0),"")</f>
        <is>
          <t/>
        </is>
      </c>
      <c r="AL67" s="8" t="inlineStr">
        <f aca="false">IF(A67&lt;&gt;"",DEGREES(AK67),"")</f>
        <is>
          <t/>
        </is>
      </c>
      <c r="AM67" s="8" t="inlineStr">
        <f aca="false">IF(A67&lt;&gt;"",SQRT(SUMSQ(J67:L67)),"")</f>
        <is>
          <t/>
        </is>
      </c>
      <c r="AN67" s="8" t="inlineStr">
        <f aca="false">IF(A67&lt;&gt;"",IF(AM67&lt;&gt;0,ACOS(L67/AM67),0),"")</f>
        <is>
          <t/>
        </is>
      </c>
      <c r="AO67" s="8" t="inlineStr">
        <f aca="false">IF(A67&lt;&gt;"",DEGREES(AN67),"")</f>
        <is>
          <t/>
        </is>
      </c>
      <c r="AP67" s="8" t="inlineStr">
        <f aca="false">IF(A67&lt;&gt;"",IF(OR(J67&lt;&gt;0,K67&lt;&gt;0),ATAN2(J67,K67),0),"")</f>
        <is>
          <t/>
        </is>
      </c>
      <c r="AQ67" s="8" t="inlineStr">
        <f aca="false">IF(A67&lt;&gt;"",DEGREES(AP67),"")</f>
        <is>
          <t/>
        </is>
      </c>
      <c r="AR67" s="8" t="inlineStr">
        <f aca="false">IF(A67&lt;&gt;"",SQRT(SUMSQ(M67:O67)),"")</f>
        <is>
          <t/>
        </is>
      </c>
      <c r="AS67" s="8" t="inlineStr">
        <f aca="false">IF(A67&lt;&gt;"",IF(AR67&lt;&gt;0,ACOS(O67/AR67),0),"")</f>
        <is>
          <t/>
        </is>
      </c>
      <c r="AT67" s="8" t="inlineStr">
        <f aca="false">IF(A67&lt;&gt;"",DEGREES(AS67),"")</f>
        <is>
          <t/>
        </is>
      </c>
      <c r="AU67" s="8" t="inlineStr">
        <f aca="false">IF(A67&lt;&gt;"",IF(OR(M67&lt;&gt;0,N67&lt;&gt;0),ATAN2(M67,N67),0),"")</f>
        <is>
          <t/>
        </is>
      </c>
      <c r="AV67" s="8" t="inlineStr">
        <f aca="false">IF(A67&lt;&gt;"",DEGREES(AU67),"")</f>
        <is>
          <t/>
        </is>
      </c>
      <c r="AW67" s="8" t="inlineStr">
        <f aca="false">IF(A67&lt;&gt;"",SQRT(SUMSQ(P67:R67)),"")</f>
        <is>
          <t/>
        </is>
      </c>
      <c r="AX67" s="8" t="inlineStr">
        <f aca="false">IF(A67&lt;&gt;"",IF(AW67&lt;&gt;0,ACOS(R67/AW67),0),"")</f>
        <is>
          <t/>
        </is>
      </c>
      <c r="AY67" s="8" t="inlineStr">
        <f aca="false">IF(A67&lt;&gt;"",DEGREES(AX67),"")</f>
        <is>
          <t/>
        </is>
      </c>
      <c r="AZ67" s="8" t="inlineStr">
        <f aca="false">IF(A67&lt;&gt;"",IF(OR(P67&lt;&gt;0,Q67&lt;&gt;0),ATAN2(P67,Q67),0),"")</f>
        <is>
          <t/>
        </is>
      </c>
      <c r="BA67" s="8" t="inlineStr">
        <f aca="false">IF(A67&lt;&gt;"",DEGREES(AZ67),"")</f>
        <is>
          <t/>
        </is>
      </c>
      <c r="BB67" s="8" t="inlineStr">
        <f aca="false">IF(A67&lt;&gt;"",SQRT(SUMSQ(S67:U67)),"")</f>
        <is>
          <t/>
        </is>
      </c>
      <c r="BC67" s="8" t="inlineStr">
        <f aca="false">IF(A67&lt;&gt;"",IF(BB67&lt;&gt;0,ACOS(U67/BB67),0),"")</f>
        <is>
          <t/>
        </is>
      </c>
      <c r="BD67" s="8" t="inlineStr">
        <f aca="false">IF(A67&lt;&gt;"",DEGREES(BC67),"")</f>
        <is>
          <t/>
        </is>
      </c>
      <c r="BE67" s="8" t="inlineStr">
        <f aca="false">IF(A67&lt;&gt;"",IF(OR(S67&lt;&gt;0,T67&lt;&gt;0),ATAN2(S67,T67),0),"")</f>
        <is>
          <t/>
        </is>
      </c>
      <c r="BF67" s="8" t="inlineStr">
        <f aca="false">IF(A67&lt;&gt;"",DEGREES(BE67),"")</f>
        <is>
          <t/>
        </is>
      </c>
      <c r="BG67" s="8" t="inlineStr">
        <f aca="false">IF(A67&lt;&gt;"",SQRT(SUMSQ(V67:X67)),"")</f>
        <is>
          <t/>
        </is>
      </c>
      <c r="BH67" s="8" t="inlineStr">
        <f aca="false">IF(A67&lt;&gt;"",IF(BG67&lt;&gt;0,ACOS(X67/BG67),0),"")</f>
        <is>
          <t/>
        </is>
      </c>
      <c r="BI67" s="8" t="inlineStr">
        <f aca="false">IF(A67&lt;&gt;"",DEGREES(BH67),"")</f>
        <is>
          <t/>
        </is>
      </c>
      <c r="BJ67" s="8" t="inlineStr">
        <f aca="false">IF(A67&lt;&gt;"",IF(OR(V67&lt;&gt;0,W67&lt;&gt;0),ATAN2(V67,W67),0),"")</f>
        <is>
          <t/>
        </is>
      </c>
      <c r="BK67" s="8" t="inlineStr">
        <f aca="false">IF(A67&lt;&gt;"",DEGREES(BJ67),"")</f>
        <is>
          <t/>
        </is>
      </c>
      <c r="BL67" s="8" t="inlineStr">
        <f aca="false">IF(A67&lt;&gt;"",SQRT(SUMSQ(Y67:AA67)),"")</f>
        <is>
          <t/>
        </is>
      </c>
      <c r="BM67" s="8" t="inlineStr">
        <f aca="false">IF(A67&lt;&gt;"",IF(BL67&lt;&gt;0,ACOS(AA67/BL67),0),"")</f>
        <is>
          <t/>
        </is>
      </c>
      <c r="BN67" s="8" t="inlineStr">
        <f aca="false">IF(A67&lt;&gt;"",DEGREES(BM67),"")</f>
        <is>
          <t/>
        </is>
      </c>
      <c r="BO67" s="8" t="inlineStr">
        <f aca="false">IF(A67&lt;&gt;"",IF(OR(Y67&lt;&gt;0,Z67&lt;&gt;0),ATAN2(Y67,Z67),0),"")</f>
        <is>
          <t/>
        </is>
      </c>
      <c r="BP67" s="8" t="inlineStr">
        <f aca="false">IF(A67&lt;&gt;"",DEGREES(BO67),"")</f>
        <is>
          <t/>
        </is>
      </c>
      <c r="BQ67" s="8" t="inlineStr">
        <f aca="false">IF(A67&lt;&gt;"",SQRT(SUMSQ(AB67:AD67)),"")</f>
        <is>
          <t/>
        </is>
      </c>
      <c r="BR67" s="8" t="inlineStr">
        <f aca="false">IF(A67&lt;&gt;"",IF(BQ67&lt;&gt;0,ACOS(AD67/BQ67),0),"")</f>
        <is>
          <t/>
        </is>
      </c>
      <c r="BS67" s="8" t="inlineStr">
        <f aca="false">IF(A67&lt;&gt;"",DEGREES(BR67),"")</f>
        <is>
          <t/>
        </is>
      </c>
      <c r="BT67" s="8" t="inlineStr">
        <f aca="false">IF(A67&lt;&gt;"",IF(OR(AB67&lt;&gt;0,AC67&lt;&gt;0),ATAN2(AB67,AC67),0),"")</f>
        <is>
          <t/>
        </is>
      </c>
      <c r="BU67" s="8" t="inlineStr">
        <f aca="false">IF(A67&lt;&gt;"",DEGREES(BT67),"")</f>
        <is>
          <t/>
        </is>
      </c>
      <c r="BV67" s="8" t="inlineStr">
        <f aca="false">IF(A67&lt;&gt;"",SQRT(SUMSQ(AE67:AG67)),"")</f>
        <is>
          <t/>
        </is>
      </c>
      <c r="BW67" s="8" t="inlineStr">
        <f aca="false">IF(A67&lt;&gt;"",IF(BV67&lt;&gt;0,ACOS(AG67/BV67),0),"")</f>
        <is>
          <t/>
        </is>
      </c>
      <c r="BX67" s="8" t="inlineStr">
        <f aca="false">IF(A67&lt;&gt;"",DEGREES(BW67),"")</f>
        <is>
          <t/>
        </is>
      </c>
      <c r="BY67" s="8" t="inlineStr">
        <f aca="false">IF(A67&lt;&gt;"",IF(OR(AF67&lt;&gt;0,AG67&lt;&gt;0),ATAN2(AF67,AG67),0),"")</f>
        <is>
          <t/>
        </is>
      </c>
      <c r="BZ67" s="8" t="inlineStr">
        <f aca="false">IF(A67&lt;&gt;"",DEGREES(BY67),"")</f>
        <is>
          <t/>
        </is>
      </c>
      <c r="CA67" s="0" t="inlineStr">
        <f aca="false">IF(A67&lt;&gt;"",IF(AND(AI67&lt;Parameters!$B$11,AI67&gt;Parameters!$B$12,AN67&lt;Parameters!$B$11,AN67&gt;Parameters!$B$12,AS67&lt;Parameters!$B$11,AS67&gt;Parameters!$B$12,AX67&lt;Parameters!$B$11,AX67&gt;Parameters!$B$12,BC67&lt;Parameters!$B$11,BC67&gt;Parameters!$B$12,BM67&lt;Parameters!$B$11,BM67&gt;Parameters!$B$12,BR67&lt;Parameters!$B$11,BR67&gt;Parameters!$B$12,BW67&lt;Parameters!$B$11,BW67&gt;Parameters!$B$12),1,0),"")</f>
        <is>
          <t/>
        </is>
      </c>
      <c r="CB67" s="0" t="inlineStr">
        <f aca="false">IF(A67&lt;&gt;"",IF(OR(AI67&lt;Parameters!$B$12,AI67&gt;Parameters!$B$11),0,1),"")</f>
        <is>
          <t/>
        </is>
      </c>
      <c r="CC67" s="0" t="inlineStr">
        <f aca="false">IF(A67&lt;&gt;"",IF(OR(AN67&lt;Parameters!$B$12,AN67&gt;Parameters!$B$11),0,1),"")</f>
        <is>
          <t/>
        </is>
      </c>
      <c r="CD67" s="0" t="inlineStr">
        <f aca="false">IF(A67&lt;&gt;"",IF(OR(AS67&lt;Parameters!$B$12,AS67&gt;Parameters!$B$11),0,1),"")</f>
        <is>
          <t/>
        </is>
      </c>
      <c r="CE67" s="0" t="inlineStr">
        <f aca="false">IF(A67&lt;&gt;"",IF(OR(AX67&lt;Parameters!$B$12,AX67&gt;Parameters!$B$11),0,1),"")</f>
        <is>
          <t/>
        </is>
      </c>
      <c r="CF67" s="0" t="inlineStr">
        <f aca="false">IF(A67&lt;&gt;"",IF(OR(BC67&lt;Parameters!$B$12,BC67&gt;Parameters!$B$11),0,1),"")</f>
        <is>
          <t/>
        </is>
      </c>
      <c r="CG67" s="0" t="inlineStr">
        <f aca="false">IF(A67&lt;&gt;"",IF(OR(BH67&lt;Parameters!$B$12,BH67&gt;Parameters!$B$11),0,1),"")</f>
        <is>
          <t/>
        </is>
      </c>
      <c r="CH67" s="0" t="inlineStr">
        <f aca="false">IF(A67&lt;&gt;"",IF(OR(BM67&lt;Parameters!$B$12,BM67&gt;Parameters!$B$11),0,1),"")</f>
        <is>
          <t/>
        </is>
      </c>
      <c r="CI67" s="0" t="inlineStr">
        <f aca="false">IF(A67&lt;&gt;"",IF(OR(BR67&lt;Parameters!$B$12,BR67&gt;Parameters!$B$11),0,1),"")</f>
        <is>
          <t/>
        </is>
      </c>
      <c r="CJ67" s="0" t="inlineStr">
        <f aca="false">IF(A67&lt;&gt;"",IF(OR(BW67&lt;Parameters!$B$12,BW67&gt;Parameters!$B$11),0,1),"")</f>
        <is>
          <t/>
        </is>
      </c>
      <c r="CK67" s="26" t="inlineStr">
        <f aca="false">IF(A67&lt;&gt;"",SUM(CB67:CJ67)/9,"")</f>
        <is>
          <t/>
        </is>
      </c>
      <c r="CL67" s="0" t="inlineStr">
        <f aca="false">IF(A67&lt;&gt;"",CK67*9,"")</f>
        <is>
          <t/>
        </is>
      </c>
      <c r="CM67" s="8" t="inlineStr">
        <f aca="false">IF(A67&lt;&gt;"",TEXT(B67,CM$2)&amp;" "&amp;TEXT(A67,CM$2),"")</f>
        <is>
          <t/>
        </is>
      </c>
    </row>
    <row r="68" customFormat="false" ht="15" hidden="false" customHeight="false" outlineLevel="0" collapsed="false">
      <c r="A68" s="0" t="inlineStr">
        <f aca="false">IF(OR(B67&lt;Parameters!$K$12,A67&lt;Parameters!$K$12),IF(A67&lt;Parameters!$K$12,A67+1,0),"")</f>
        <is>
          <t/>
        </is>
      </c>
      <c r="B68" s="0" t="inlineStr">
        <f aca="false">IF(A68&lt;&gt;"",IF(A68=0,B67+1,B67),"")</f>
        <is>
          <t/>
        </is>
      </c>
      <c r="C68" s="24" t="inlineStr">
        <f aca="false">IF(A68&lt;&gt;"",-_phi*(A68+0.5),"")</f>
        <is>
          <t/>
        </is>
      </c>
      <c r="D68" s="8" t="inlineStr">
        <f aca="false">IF(A68&lt;&gt;"",DEGREES(C68),"")</f>
        <is>
          <t/>
        </is>
      </c>
      <c r="E68" s="24" t="inlineStr">
        <f aca="false">IF(A68&lt;&gt;"",_phi*(B68+0.5),"")</f>
        <is>
          <t/>
        </is>
      </c>
      <c r="F68" s="8" t="inlineStr">
        <f aca="false">IF(A68&lt;&gt;"",DEGREES(E68),"")</f>
        <is>
          <t/>
        </is>
      </c>
      <c r="G68" s="8" t="inlineStr">
        <f aca="false">IF(A68&lt;&gt;"",LOOKUP(A68,h!$A$3:$A$30,h!$D$3:$D$30),"")</f>
        <is>
          <t/>
        </is>
      </c>
      <c r="H68" s="8" t="inlineStr">
        <f aca="false">IF(A68&lt;&gt;"",LOOKUP(B68,h!$A$3:$A$30,h!$D$3:$D$30),"")</f>
        <is>
          <t/>
        </is>
      </c>
      <c r="I68" s="8" t="inlineStr">
        <f aca="false">IF(A68&lt;&gt;"",_zif,"")</f>
        <is>
          <t/>
        </is>
      </c>
      <c r="J68" s="8" t="inlineStr">
        <f aca="false">IF(A68&lt;&gt;"",$G68+'v1 Frame'!D$3*COS($C68)+'v1 Frame'!E$3*SIN($C68)*SIN($E68)+'v1 Frame'!F$3*SIN($C68)*COS($E68),"")</f>
        <is>
          <t/>
        </is>
      </c>
      <c r="K68" s="8" t="inlineStr">
        <f aca="false">IF(A68&lt;&gt;"",$H68+'v1 Frame'!E$3*COS($E68)-'v1 Frame'!F$3*SIN($E68),"")</f>
        <is>
          <t/>
        </is>
      </c>
      <c r="L68" s="8" t="inlineStr">
        <f aca="false">IF(A68&lt;&gt;"",$I68-'v1 Frame'!D$3*SIN($C68)+'v1 Frame'!E$3*COS($C68)*SIN($E68)+'v1 Frame'!F$3*COS($C68)*COS($E68),"")</f>
        <is>
          <t/>
        </is>
      </c>
      <c r="M68" s="8" t="inlineStr">
        <f aca="false">IF(A68&lt;&gt;"",$G68+'v1 Frame'!G$3*COS($C68)+'v1 Frame'!H$3*SIN($C68)*SIN($E68)+'v1 Frame'!I$3*SIN($C68)*COS($E68),"")</f>
        <is>
          <t/>
        </is>
      </c>
      <c r="N68" s="8" t="inlineStr">
        <f aca="false">IF(A68&lt;&gt;"",$H68+'v1 Frame'!H$3*COS($E68)-'v1 Frame'!I$3*SIN($E68),"")</f>
        <is>
          <t/>
        </is>
      </c>
      <c r="O68" s="8" t="inlineStr">
        <f aca="false">IF(A68&lt;&gt;"",$I68-'v1 Frame'!G$3*SIN($C68)+'v1 Frame'!H$3*COS($C68)*SIN($E68)+'v1 Frame'!I$3*COS($C68)*COS($E68),"")</f>
        <is>
          <t/>
        </is>
      </c>
      <c r="P68" s="8" t="inlineStr">
        <f aca="false">IF(A68&lt;&gt;"",$G68+'v1 Frame'!J$3*COS($C68)+'v1 Frame'!K$3*SIN($C68)*SIN($E68)+'v1 Frame'!L$3*SIN($C68)*COS($E68),"")</f>
        <is>
          <t/>
        </is>
      </c>
      <c r="Q68" s="8" t="inlineStr">
        <f aca="false">IF(A68&lt;&gt;"",$H68+'v1 Frame'!K$3*COS($E68)-'v1 Frame'!L$3*SIN($E68),"")</f>
        <is>
          <t/>
        </is>
      </c>
      <c r="R68" s="8" t="inlineStr">
        <f aca="false">IF(A68&lt;&gt;"",$I68-'v1 Frame'!J$3*SIN($C68)+'v1 Frame'!K$3*COS($C68)*SIN($E68)+'v1 Frame'!L$3*COS($C68)*COS($E68),"")</f>
        <is>
          <t/>
        </is>
      </c>
      <c r="S68" s="8" t="inlineStr">
        <f aca="false">IF(A68&lt;&gt;"",$G68+'v1 Frame'!M$3*COS($C68)+'v1 Frame'!N$3*SIN($C68)*SIN($E68)+'v1 Frame'!O$3*SIN($C68)*COS($E68),"")</f>
        <is>
          <t/>
        </is>
      </c>
      <c r="T68" s="8" t="inlineStr">
        <f aca="false">IF(A68&lt;&gt;"",$H68+'v1 Frame'!N$3*COS($E68)-'v1 Frame'!O$3*SIN($E68),"")</f>
        <is>
          <t/>
        </is>
      </c>
      <c r="U68" s="8" t="inlineStr">
        <f aca="false">IF(A68&lt;&gt;"",$I68-'v1 Frame'!M$3*SIN($C68)+'v1 Frame'!N$3*COS($C68)*SIN($E68)+'v1 Frame'!O$3*COS($C68)*COS($E68),"")</f>
        <is>
          <t/>
        </is>
      </c>
      <c r="V68" s="8" t="inlineStr">
        <f aca="false">IF(A68&lt;&gt;"",$G68+'v1 Frame'!P$3*COS($C68)+'v1 Frame'!Q$3*SIN($C68)*SIN($E68)+'v1 Frame'!R$3*SIN($C68)*COS($E68),"")</f>
        <is>
          <t/>
        </is>
      </c>
      <c r="W68" s="8" t="inlineStr">
        <f aca="false">IF(A68&lt;&gt;"",$H68+'v1 Frame'!Q$3*COS($E68)-'v1 Frame'!R$3*SIN($E68),"")</f>
        <is>
          <t/>
        </is>
      </c>
      <c r="X68" s="8" t="inlineStr">
        <f aca="false">IF(A68&lt;&gt;"",$I68-'v1 Frame'!P$3*SIN($C68)+'v1 Frame'!Q$3*COS($C68)*SIN($E68)+'v1 Frame'!R$3*COS($C68)*COS($E68),"")</f>
        <is>
          <t/>
        </is>
      </c>
      <c r="Y68" s="8" t="inlineStr">
        <f aca="false">IF(A68&lt;&gt;"",$G68+'v1 Frame'!S$3*COS($C68)+'v1 Frame'!T$3*SIN($C68)*SIN($E68)+'v1 Frame'!U$3*SIN($C68)*COS($E68),"")</f>
        <is>
          <t/>
        </is>
      </c>
      <c r="Z68" s="8" t="inlineStr">
        <f aca="false">IF(A68&lt;&gt;"",$H68+'v1 Frame'!T$3*COS($E68)-'v1 Frame'!U$3*SIN($E68),"")</f>
        <is>
          <t/>
        </is>
      </c>
      <c r="AA68" s="8" t="inlineStr">
        <f aca="false">IF(A68&lt;&gt;"",$I68-'v1 Frame'!S$3*SIN($C68)+'v1 Frame'!T$3*COS($C68)*SIN($E68)+'v1 Frame'!U$3*COS($C68)*COS($E68),"")</f>
        <is>
          <t/>
        </is>
      </c>
      <c r="AB68" s="8" t="inlineStr">
        <f aca="false">IF(A68&lt;&gt;"",$G68+'v1 Frame'!V$3*COS($C68)+'v1 Frame'!W$3*SIN($C68)*SIN($E68)+'v1 Frame'!X$3*SIN($C68)*COS($E68),"")</f>
        <is>
          <t/>
        </is>
      </c>
      <c r="AC68" s="8" t="inlineStr">
        <f aca="false">IF(A68&lt;&gt;"",$H68+'v1 Frame'!W$3*COS($E68)-'v1 Frame'!X$3*SIN($E68),"")</f>
        <is>
          <t/>
        </is>
      </c>
      <c r="AD68" s="8" t="inlineStr">
        <f aca="false">IF(A68&lt;&gt;"",$I68-'v1 Frame'!V$3*SIN($C68)+'v1 Frame'!W$3*COS($C68)*SIN($E68)+'v1 Frame'!X$3*COS($C68)*COS($E68),"")</f>
        <is>
          <t/>
        </is>
      </c>
      <c r="AE68" s="25" t="inlineStr">
        <f aca="false">IF(A68&lt;&gt;"",$G68+'v1 Frame'!Y$3*COS($C68)+'v1 Frame'!Z$3*SIN($C68)*SIN($E68)+'v1 Frame'!AA$3*SIN($C68)*COS($E68),"")</f>
        <is>
          <t/>
        </is>
      </c>
      <c r="AF68" s="25" t="inlineStr">
        <f aca="false">IF(A68&lt;&gt;"",$H68+'v1 Frame'!Z$3*COS($E68)-'v1 Frame'!AA$3*SIN($E68),"")</f>
        <is>
          <t/>
        </is>
      </c>
      <c r="AG68" s="25" t="inlineStr">
        <f aca="false">IF(A68&lt;&gt;"",$I68-'v1 Frame'!Y$3*SIN($C68)+'v1 Frame'!Z$3*COS($C68)*SIN($E68)+'v1 Frame'!AA$3*COS($C68)*COS($E68),"")</f>
        <is>
          <t/>
        </is>
      </c>
      <c r="AH68" s="8" t="inlineStr">
        <f aca="false">IF(A68&lt;&gt;"",SQRT(SUMSQ(G68:I68)),"")</f>
        <is>
          <t/>
        </is>
      </c>
      <c r="AI68" s="8" t="inlineStr">
        <f aca="false">IF(A68&lt;&gt;"",IF(AH68&lt;&gt;0,ACOS(I68/AH68),0),"")</f>
        <is>
          <t/>
        </is>
      </c>
      <c r="AJ68" s="8" t="inlineStr">
        <f aca="false">IF(A68&lt;&gt;"",DEGREES(AI68),"")</f>
        <is>
          <t/>
        </is>
      </c>
      <c r="AK68" s="8" t="inlineStr">
        <f aca="false">IF(A68&lt;&gt;"",IF(OR(G68&lt;&gt;0,H68&lt;&gt;0),ATAN2(G68,H68),0),"")</f>
        <is>
          <t/>
        </is>
      </c>
      <c r="AL68" s="8" t="inlineStr">
        <f aca="false">IF(A68&lt;&gt;"",DEGREES(AK68),"")</f>
        <is>
          <t/>
        </is>
      </c>
      <c r="AM68" s="8" t="inlineStr">
        <f aca="false">IF(A68&lt;&gt;"",SQRT(SUMSQ(J68:L68)),"")</f>
        <is>
          <t/>
        </is>
      </c>
      <c r="AN68" s="8" t="inlineStr">
        <f aca="false">IF(A68&lt;&gt;"",IF(AM68&lt;&gt;0,ACOS(L68/AM68),0),"")</f>
        <is>
          <t/>
        </is>
      </c>
      <c r="AO68" s="8" t="inlineStr">
        <f aca="false">IF(A68&lt;&gt;"",DEGREES(AN68),"")</f>
        <is>
          <t/>
        </is>
      </c>
      <c r="AP68" s="8" t="inlineStr">
        <f aca="false">IF(A68&lt;&gt;"",IF(OR(J68&lt;&gt;0,K68&lt;&gt;0),ATAN2(J68,K68),0),"")</f>
        <is>
          <t/>
        </is>
      </c>
      <c r="AQ68" s="8" t="inlineStr">
        <f aca="false">IF(A68&lt;&gt;"",DEGREES(AP68),"")</f>
        <is>
          <t/>
        </is>
      </c>
      <c r="AR68" s="8" t="inlineStr">
        <f aca="false">IF(A68&lt;&gt;"",SQRT(SUMSQ(M68:O68)),"")</f>
        <is>
          <t/>
        </is>
      </c>
      <c r="AS68" s="8" t="inlineStr">
        <f aca="false">IF(A68&lt;&gt;"",IF(AR68&lt;&gt;0,ACOS(O68/AR68),0),"")</f>
        <is>
          <t/>
        </is>
      </c>
      <c r="AT68" s="8" t="inlineStr">
        <f aca="false">IF(A68&lt;&gt;"",DEGREES(AS68),"")</f>
        <is>
          <t/>
        </is>
      </c>
      <c r="AU68" s="8" t="inlineStr">
        <f aca="false">IF(A68&lt;&gt;"",IF(OR(M68&lt;&gt;0,N68&lt;&gt;0),ATAN2(M68,N68),0),"")</f>
        <is>
          <t/>
        </is>
      </c>
      <c r="AV68" s="8" t="inlineStr">
        <f aca="false">IF(A68&lt;&gt;"",DEGREES(AU68),"")</f>
        <is>
          <t/>
        </is>
      </c>
      <c r="AW68" s="8" t="inlineStr">
        <f aca="false">IF(A68&lt;&gt;"",SQRT(SUMSQ(P68:R68)),"")</f>
        <is>
          <t/>
        </is>
      </c>
      <c r="AX68" s="8" t="inlineStr">
        <f aca="false">IF(A68&lt;&gt;"",IF(AW68&lt;&gt;0,ACOS(R68/AW68),0),"")</f>
        <is>
          <t/>
        </is>
      </c>
      <c r="AY68" s="8" t="inlineStr">
        <f aca="false">IF(A68&lt;&gt;"",DEGREES(AX68),"")</f>
        <is>
          <t/>
        </is>
      </c>
      <c r="AZ68" s="8" t="inlineStr">
        <f aca="false">IF(A68&lt;&gt;"",IF(OR(P68&lt;&gt;0,Q68&lt;&gt;0),ATAN2(P68,Q68),0),"")</f>
        <is>
          <t/>
        </is>
      </c>
      <c r="BA68" s="8" t="inlineStr">
        <f aca="false">IF(A68&lt;&gt;"",DEGREES(AZ68),"")</f>
        <is>
          <t/>
        </is>
      </c>
      <c r="BB68" s="8" t="inlineStr">
        <f aca="false">IF(A68&lt;&gt;"",SQRT(SUMSQ(S68:U68)),"")</f>
        <is>
          <t/>
        </is>
      </c>
      <c r="BC68" s="8" t="inlineStr">
        <f aca="false">IF(A68&lt;&gt;"",IF(BB68&lt;&gt;0,ACOS(U68/BB68),0),"")</f>
        <is>
          <t/>
        </is>
      </c>
      <c r="BD68" s="8" t="inlineStr">
        <f aca="false">IF(A68&lt;&gt;"",DEGREES(BC68),"")</f>
        <is>
          <t/>
        </is>
      </c>
      <c r="BE68" s="8" t="inlineStr">
        <f aca="false">IF(A68&lt;&gt;"",IF(OR(S68&lt;&gt;0,T68&lt;&gt;0),ATAN2(S68,T68),0),"")</f>
        <is>
          <t/>
        </is>
      </c>
      <c r="BF68" s="8" t="inlineStr">
        <f aca="false">IF(A68&lt;&gt;"",DEGREES(BE68),"")</f>
        <is>
          <t/>
        </is>
      </c>
      <c r="BG68" s="8" t="inlineStr">
        <f aca="false">IF(A68&lt;&gt;"",SQRT(SUMSQ(V68:X68)),"")</f>
        <is>
          <t/>
        </is>
      </c>
      <c r="BH68" s="8" t="inlineStr">
        <f aca="false">IF(A68&lt;&gt;"",IF(BG68&lt;&gt;0,ACOS(X68/BG68),0),"")</f>
        <is>
          <t/>
        </is>
      </c>
      <c r="BI68" s="8" t="inlineStr">
        <f aca="false">IF(A68&lt;&gt;"",DEGREES(BH68),"")</f>
        <is>
          <t/>
        </is>
      </c>
      <c r="BJ68" s="8" t="inlineStr">
        <f aca="false">IF(A68&lt;&gt;"",IF(OR(V68&lt;&gt;0,W68&lt;&gt;0),ATAN2(V68,W68),0),"")</f>
        <is>
          <t/>
        </is>
      </c>
      <c r="BK68" s="8" t="inlineStr">
        <f aca="false">IF(A68&lt;&gt;"",DEGREES(BJ68),"")</f>
        <is>
          <t/>
        </is>
      </c>
      <c r="BL68" s="8" t="inlineStr">
        <f aca="false">IF(A68&lt;&gt;"",SQRT(SUMSQ(Y68:AA68)),"")</f>
        <is>
          <t/>
        </is>
      </c>
      <c r="BM68" s="8" t="inlineStr">
        <f aca="false">IF(A68&lt;&gt;"",IF(BL68&lt;&gt;0,ACOS(AA68/BL68),0),"")</f>
        <is>
          <t/>
        </is>
      </c>
      <c r="BN68" s="8" t="inlineStr">
        <f aca="false">IF(A68&lt;&gt;"",DEGREES(BM68),"")</f>
        <is>
          <t/>
        </is>
      </c>
      <c r="BO68" s="8" t="inlineStr">
        <f aca="false">IF(A68&lt;&gt;"",IF(OR(Y68&lt;&gt;0,Z68&lt;&gt;0),ATAN2(Y68,Z68),0),"")</f>
        <is>
          <t/>
        </is>
      </c>
      <c r="BP68" s="8" t="inlineStr">
        <f aca="false">IF(A68&lt;&gt;"",DEGREES(BO68),"")</f>
        <is>
          <t/>
        </is>
      </c>
      <c r="BQ68" s="8" t="inlineStr">
        <f aca="false">IF(A68&lt;&gt;"",SQRT(SUMSQ(AB68:AD68)),"")</f>
        <is>
          <t/>
        </is>
      </c>
      <c r="BR68" s="8" t="inlineStr">
        <f aca="false">IF(A68&lt;&gt;"",IF(BQ68&lt;&gt;0,ACOS(AD68/BQ68),0),"")</f>
        <is>
          <t/>
        </is>
      </c>
      <c r="BS68" s="8" t="inlineStr">
        <f aca="false">IF(A68&lt;&gt;"",DEGREES(BR68),"")</f>
        <is>
          <t/>
        </is>
      </c>
      <c r="BT68" s="8" t="inlineStr">
        <f aca="false">IF(A68&lt;&gt;"",IF(OR(AB68&lt;&gt;0,AC68&lt;&gt;0),ATAN2(AB68,AC68),0),"")</f>
        <is>
          <t/>
        </is>
      </c>
      <c r="BU68" s="8" t="inlineStr">
        <f aca="false">IF(A68&lt;&gt;"",DEGREES(BT68),"")</f>
        <is>
          <t/>
        </is>
      </c>
      <c r="BV68" s="8" t="inlineStr">
        <f aca="false">IF(A68&lt;&gt;"",SQRT(SUMSQ(AE68:AG68)),"")</f>
        <is>
          <t/>
        </is>
      </c>
      <c r="BW68" s="8" t="inlineStr">
        <f aca="false">IF(A68&lt;&gt;"",IF(BV68&lt;&gt;0,ACOS(AG68/BV68),0),"")</f>
        <is>
          <t/>
        </is>
      </c>
      <c r="BX68" s="8" t="inlineStr">
        <f aca="false">IF(A68&lt;&gt;"",DEGREES(BW68),"")</f>
        <is>
          <t/>
        </is>
      </c>
      <c r="BY68" s="8" t="inlineStr">
        <f aca="false">IF(A68&lt;&gt;"",IF(OR(AF68&lt;&gt;0,AG68&lt;&gt;0),ATAN2(AF68,AG68),0),"")</f>
        <is>
          <t/>
        </is>
      </c>
      <c r="BZ68" s="8" t="inlineStr">
        <f aca="false">IF(A68&lt;&gt;"",DEGREES(BY68),"")</f>
        <is>
          <t/>
        </is>
      </c>
      <c r="CA68" s="0" t="inlineStr">
        <f aca="false">IF(A68&lt;&gt;"",IF(AND(AI68&lt;Parameters!$B$11,AI68&gt;Parameters!$B$12,AN68&lt;Parameters!$B$11,AN68&gt;Parameters!$B$12,AS68&lt;Parameters!$B$11,AS68&gt;Parameters!$B$12,AX68&lt;Parameters!$B$11,AX68&gt;Parameters!$B$12,BC68&lt;Parameters!$B$11,BC68&gt;Parameters!$B$12,BM68&lt;Parameters!$B$11,BM68&gt;Parameters!$B$12,BR68&lt;Parameters!$B$11,BR68&gt;Parameters!$B$12,BW68&lt;Parameters!$B$11,BW68&gt;Parameters!$B$12),1,0),"")</f>
        <is>
          <t/>
        </is>
      </c>
      <c r="CB68" s="0" t="inlineStr">
        <f aca="false">IF(A68&lt;&gt;"",IF(OR(AI68&lt;Parameters!$B$12,AI68&gt;Parameters!$B$11),0,1),"")</f>
        <is>
          <t/>
        </is>
      </c>
      <c r="CC68" s="0" t="inlineStr">
        <f aca="false">IF(A68&lt;&gt;"",IF(OR(AN68&lt;Parameters!$B$12,AN68&gt;Parameters!$B$11),0,1),"")</f>
        <is>
          <t/>
        </is>
      </c>
      <c r="CD68" s="0" t="inlineStr">
        <f aca="false">IF(A68&lt;&gt;"",IF(OR(AS68&lt;Parameters!$B$12,AS68&gt;Parameters!$B$11),0,1),"")</f>
        <is>
          <t/>
        </is>
      </c>
      <c r="CE68" s="0" t="inlineStr">
        <f aca="false">IF(A68&lt;&gt;"",IF(OR(AX68&lt;Parameters!$B$12,AX68&gt;Parameters!$B$11),0,1),"")</f>
        <is>
          <t/>
        </is>
      </c>
      <c r="CF68" s="0" t="inlineStr">
        <f aca="false">IF(A68&lt;&gt;"",IF(OR(BC68&lt;Parameters!$B$12,BC68&gt;Parameters!$B$11),0,1),"")</f>
        <is>
          <t/>
        </is>
      </c>
      <c r="CG68" s="0" t="inlineStr">
        <f aca="false">IF(A68&lt;&gt;"",IF(OR(BH68&lt;Parameters!$B$12,BH68&gt;Parameters!$B$11),0,1),"")</f>
        <is>
          <t/>
        </is>
      </c>
      <c r="CH68" s="0" t="inlineStr">
        <f aca="false">IF(A68&lt;&gt;"",IF(OR(BM68&lt;Parameters!$B$12,BM68&gt;Parameters!$B$11),0,1),"")</f>
        <is>
          <t/>
        </is>
      </c>
      <c r="CI68" s="0" t="inlineStr">
        <f aca="false">IF(A68&lt;&gt;"",IF(OR(BR68&lt;Parameters!$B$12,BR68&gt;Parameters!$B$11),0,1),"")</f>
        <is>
          <t/>
        </is>
      </c>
      <c r="CJ68" s="0" t="inlineStr">
        <f aca="false">IF(A68&lt;&gt;"",IF(OR(BW68&lt;Parameters!$B$12,BW68&gt;Parameters!$B$11),0,1),"")</f>
        <is>
          <t/>
        </is>
      </c>
      <c r="CK68" s="26" t="inlineStr">
        <f aca="false">IF(A68&lt;&gt;"",SUM(CB68:CJ68)/9,"")</f>
        <is>
          <t/>
        </is>
      </c>
      <c r="CL68" s="0" t="inlineStr">
        <f aca="false">IF(A68&lt;&gt;"",CK68*9,"")</f>
        <is>
          <t/>
        </is>
      </c>
      <c r="CM68" s="8" t="inlineStr">
        <f aca="false">IF(A68&lt;&gt;"",TEXT(B68,CM$2)&amp;" "&amp;TEXT(A68,CM$2),"")</f>
        <is>
          <t/>
        </is>
      </c>
    </row>
    <row r="69" customFormat="false" ht="15" hidden="false" customHeight="false" outlineLevel="0" collapsed="false">
      <c r="A69" s="0" t="inlineStr">
        <f aca="false">IF(OR(B68&lt;Parameters!$K$12,A68&lt;Parameters!$K$12),IF(A68&lt;Parameters!$K$12,A68+1,0),"")</f>
        <is>
          <t/>
        </is>
      </c>
      <c r="B69" s="0" t="inlineStr">
        <f aca="false">IF(A69&lt;&gt;"",IF(A69=0,B68+1,B68),"")</f>
        <is>
          <t/>
        </is>
      </c>
      <c r="C69" s="24" t="inlineStr">
        <f aca="false">IF(A69&lt;&gt;"",-_phi*(A69+0.5),"")</f>
        <is>
          <t/>
        </is>
      </c>
      <c r="D69" s="8" t="inlineStr">
        <f aca="false">IF(A69&lt;&gt;"",DEGREES(C69),"")</f>
        <is>
          <t/>
        </is>
      </c>
      <c r="E69" s="24" t="inlineStr">
        <f aca="false">IF(A69&lt;&gt;"",_phi*(B69+0.5),"")</f>
        <is>
          <t/>
        </is>
      </c>
      <c r="F69" s="8" t="inlineStr">
        <f aca="false">IF(A69&lt;&gt;"",DEGREES(E69),"")</f>
        <is>
          <t/>
        </is>
      </c>
      <c r="G69" s="8" t="inlineStr">
        <f aca="false">IF(A69&lt;&gt;"",LOOKUP(A69,h!$A$3:$A$30,h!$D$3:$D$30),"")</f>
        <is>
          <t/>
        </is>
      </c>
      <c r="H69" s="8" t="inlineStr">
        <f aca="false">IF(A69&lt;&gt;"",LOOKUP(B69,h!$A$3:$A$30,h!$D$3:$D$30),"")</f>
        <is>
          <t/>
        </is>
      </c>
      <c r="I69" s="8" t="inlineStr">
        <f aca="false">IF(A69&lt;&gt;"",_zif,"")</f>
        <is>
          <t/>
        </is>
      </c>
      <c r="J69" s="8" t="inlineStr">
        <f aca="false">IF(A69&lt;&gt;"",$G69+'v1 Frame'!D$3*COS($C69)+'v1 Frame'!E$3*SIN($C69)*SIN($E69)+'v1 Frame'!F$3*SIN($C69)*COS($E69),"")</f>
        <is>
          <t/>
        </is>
      </c>
      <c r="K69" s="8" t="inlineStr">
        <f aca="false">IF(A69&lt;&gt;"",$H69+'v1 Frame'!E$3*COS($E69)-'v1 Frame'!F$3*SIN($E69),"")</f>
        <is>
          <t/>
        </is>
      </c>
      <c r="L69" s="8" t="inlineStr">
        <f aca="false">IF(A69&lt;&gt;"",$I69-'v1 Frame'!D$3*SIN($C69)+'v1 Frame'!E$3*COS($C69)*SIN($E69)+'v1 Frame'!F$3*COS($C69)*COS($E69),"")</f>
        <is>
          <t/>
        </is>
      </c>
      <c r="M69" s="8" t="inlineStr">
        <f aca="false">IF(A69&lt;&gt;"",$G69+'v1 Frame'!G$3*COS($C69)+'v1 Frame'!H$3*SIN($C69)*SIN($E69)+'v1 Frame'!I$3*SIN($C69)*COS($E69),"")</f>
        <is>
          <t/>
        </is>
      </c>
      <c r="N69" s="8" t="inlineStr">
        <f aca="false">IF(A69&lt;&gt;"",$H69+'v1 Frame'!H$3*COS($E69)-'v1 Frame'!I$3*SIN($E69),"")</f>
        <is>
          <t/>
        </is>
      </c>
      <c r="O69" s="8" t="inlineStr">
        <f aca="false">IF(A69&lt;&gt;"",$I69-'v1 Frame'!G$3*SIN($C69)+'v1 Frame'!H$3*COS($C69)*SIN($E69)+'v1 Frame'!I$3*COS($C69)*COS($E69),"")</f>
        <is>
          <t/>
        </is>
      </c>
      <c r="P69" s="8" t="inlineStr">
        <f aca="false">IF(A69&lt;&gt;"",$G69+'v1 Frame'!J$3*COS($C69)+'v1 Frame'!K$3*SIN($C69)*SIN($E69)+'v1 Frame'!L$3*SIN($C69)*COS($E69),"")</f>
        <is>
          <t/>
        </is>
      </c>
      <c r="Q69" s="8" t="inlineStr">
        <f aca="false">IF(A69&lt;&gt;"",$H69+'v1 Frame'!K$3*COS($E69)-'v1 Frame'!L$3*SIN($E69),"")</f>
        <is>
          <t/>
        </is>
      </c>
      <c r="R69" s="8" t="inlineStr">
        <f aca="false">IF(A69&lt;&gt;"",$I69-'v1 Frame'!J$3*SIN($C69)+'v1 Frame'!K$3*COS($C69)*SIN($E69)+'v1 Frame'!L$3*COS($C69)*COS($E69),"")</f>
        <is>
          <t/>
        </is>
      </c>
      <c r="S69" s="8" t="inlineStr">
        <f aca="false">IF(A69&lt;&gt;"",$G69+'v1 Frame'!M$3*COS($C69)+'v1 Frame'!N$3*SIN($C69)*SIN($E69)+'v1 Frame'!O$3*SIN($C69)*COS($E69),"")</f>
        <is>
          <t/>
        </is>
      </c>
      <c r="T69" s="8" t="inlineStr">
        <f aca="false">IF(A69&lt;&gt;"",$H69+'v1 Frame'!N$3*COS($E69)-'v1 Frame'!O$3*SIN($E69),"")</f>
        <is>
          <t/>
        </is>
      </c>
      <c r="U69" s="8" t="inlineStr">
        <f aca="false">IF(A69&lt;&gt;"",$I69-'v1 Frame'!M$3*SIN($C69)+'v1 Frame'!N$3*COS($C69)*SIN($E69)+'v1 Frame'!O$3*COS($C69)*COS($E69),"")</f>
        <is>
          <t/>
        </is>
      </c>
      <c r="V69" s="8" t="inlineStr">
        <f aca="false">IF(A69&lt;&gt;"",$G69+'v1 Frame'!P$3*COS($C69)+'v1 Frame'!Q$3*SIN($C69)*SIN($E69)+'v1 Frame'!R$3*SIN($C69)*COS($E69),"")</f>
        <is>
          <t/>
        </is>
      </c>
      <c r="W69" s="8" t="inlineStr">
        <f aca="false">IF(A69&lt;&gt;"",$H69+'v1 Frame'!Q$3*COS($E69)-'v1 Frame'!R$3*SIN($E69),"")</f>
        <is>
          <t/>
        </is>
      </c>
      <c r="X69" s="8" t="inlineStr">
        <f aca="false">IF(A69&lt;&gt;"",$I69-'v1 Frame'!P$3*SIN($C69)+'v1 Frame'!Q$3*COS($C69)*SIN($E69)+'v1 Frame'!R$3*COS($C69)*COS($E69),"")</f>
        <is>
          <t/>
        </is>
      </c>
      <c r="Y69" s="8" t="inlineStr">
        <f aca="false">IF(A69&lt;&gt;"",$G69+'v1 Frame'!S$3*COS($C69)+'v1 Frame'!T$3*SIN($C69)*SIN($E69)+'v1 Frame'!U$3*SIN($C69)*COS($E69),"")</f>
        <is>
          <t/>
        </is>
      </c>
      <c r="Z69" s="8" t="inlineStr">
        <f aca="false">IF(A69&lt;&gt;"",$H69+'v1 Frame'!T$3*COS($E69)-'v1 Frame'!U$3*SIN($E69),"")</f>
        <is>
          <t/>
        </is>
      </c>
      <c r="AA69" s="8" t="inlineStr">
        <f aca="false">IF(A69&lt;&gt;"",$I69-'v1 Frame'!S$3*SIN($C69)+'v1 Frame'!T$3*COS($C69)*SIN($E69)+'v1 Frame'!U$3*COS($C69)*COS($E69),"")</f>
        <is>
          <t/>
        </is>
      </c>
      <c r="AB69" s="8" t="inlineStr">
        <f aca="false">IF(A69&lt;&gt;"",$G69+'v1 Frame'!V$3*COS($C69)+'v1 Frame'!W$3*SIN($C69)*SIN($E69)+'v1 Frame'!X$3*SIN($C69)*COS($E69),"")</f>
        <is>
          <t/>
        </is>
      </c>
      <c r="AC69" s="8" t="inlineStr">
        <f aca="false">IF(A69&lt;&gt;"",$H69+'v1 Frame'!W$3*COS($E69)-'v1 Frame'!X$3*SIN($E69),"")</f>
        <is>
          <t/>
        </is>
      </c>
      <c r="AD69" s="8" t="inlineStr">
        <f aca="false">IF(A69&lt;&gt;"",$I69-'v1 Frame'!V$3*SIN($C69)+'v1 Frame'!W$3*COS($C69)*SIN($E69)+'v1 Frame'!X$3*COS($C69)*COS($E69),"")</f>
        <is>
          <t/>
        </is>
      </c>
      <c r="AE69" s="25" t="inlineStr">
        <f aca="false">IF(A69&lt;&gt;"",$G69+'v1 Frame'!Y$3*COS($C69)+'v1 Frame'!Z$3*SIN($C69)*SIN($E69)+'v1 Frame'!AA$3*SIN($C69)*COS($E69),"")</f>
        <is>
          <t/>
        </is>
      </c>
      <c r="AF69" s="25" t="inlineStr">
        <f aca="false">IF(A69&lt;&gt;"",$H69+'v1 Frame'!Z$3*COS($E69)-'v1 Frame'!AA$3*SIN($E69),"")</f>
        <is>
          <t/>
        </is>
      </c>
      <c r="AG69" s="25" t="inlineStr">
        <f aca="false">IF(A69&lt;&gt;"",$I69-'v1 Frame'!Y$3*SIN($C69)+'v1 Frame'!Z$3*COS($C69)*SIN($E69)+'v1 Frame'!AA$3*COS($C69)*COS($E69),"")</f>
        <is>
          <t/>
        </is>
      </c>
      <c r="AH69" s="8" t="inlineStr">
        <f aca="false">IF(A69&lt;&gt;"",SQRT(SUMSQ(G69:I69)),"")</f>
        <is>
          <t/>
        </is>
      </c>
      <c r="AI69" s="8" t="inlineStr">
        <f aca="false">IF(A69&lt;&gt;"",IF(AH69&lt;&gt;0,ACOS(I69/AH69),0),"")</f>
        <is>
          <t/>
        </is>
      </c>
      <c r="AJ69" s="8" t="inlineStr">
        <f aca="false">IF(A69&lt;&gt;"",DEGREES(AI69),"")</f>
        <is>
          <t/>
        </is>
      </c>
      <c r="AK69" s="8" t="inlineStr">
        <f aca="false">IF(A69&lt;&gt;"",IF(OR(G69&lt;&gt;0,H69&lt;&gt;0),ATAN2(G69,H69),0),"")</f>
        <is>
          <t/>
        </is>
      </c>
      <c r="AL69" s="8" t="inlineStr">
        <f aca="false">IF(A69&lt;&gt;"",DEGREES(AK69),"")</f>
        <is>
          <t/>
        </is>
      </c>
      <c r="AM69" s="8" t="inlineStr">
        <f aca="false">IF(A69&lt;&gt;"",SQRT(SUMSQ(J69:L69)),"")</f>
        <is>
          <t/>
        </is>
      </c>
      <c r="AN69" s="8" t="inlineStr">
        <f aca="false">IF(A69&lt;&gt;"",IF(AM69&lt;&gt;0,ACOS(L69/AM69),0),"")</f>
        <is>
          <t/>
        </is>
      </c>
      <c r="AO69" s="8" t="inlineStr">
        <f aca="false">IF(A69&lt;&gt;"",DEGREES(AN69),"")</f>
        <is>
          <t/>
        </is>
      </c>
      <c r="AP69" s="8" t="inlineStr">
        <f aca="false">IF(A69&lt;&gt;"",IF(OR(J69&lt;&gt;0,K69&lt;&gt;0),ATAN2(J69,K69),0),"")</f>
        <is>
          <t/>
        </is>
      </c>
      <c r="AQ69" s="8" t="inlineStr">
        <f aca="false">IF(A69&lt;&gt;"",DEGREES(AP69),"")</f>
        <is>
          <t/>
        </is>
      </c>
      <c r="AR69" s="8" t="inlineStr">
        <f aca="false">IF(A69&lt;&gt;"",SQRT(SUMSQ(M69:O69)),"")</f>
        <is>
          <t/>
        </is>
      </c>
      <c r="AS69" s="8" t="inlineStr">
        <f aca="false">IF(A69&lt;&gt;"",IF(AR69&lt;&gt;0,ACOS(O69/AR69),0),"")</f>
        <is>
          <t/>
        </is>
      </c>
      <c r="AT69" s="8" t="inlineStr">
        <f aca="false">IF(A69&lt;&gt;"",DEGREES(AS69),"")</f>
        <is>
          <t/>
        </is>
      </c>
      <c r="AU69" s="8" t="inlineStr">
        <f aca="false">IF(A69&lt;&gt;"",IF(OR(M69&lt;&gt;0,N69&lt;&gt;0),ATAN2(M69,N69),0),"")</f>
        <is>
          <t/>
        </is>
      </c>
      <c r="AV69" s="8" t="inlineStr">
        <f aca="false">IF(A69&lt;&gt;"",DEGREES(AU69),"")</f>
        <is>
          <t/>
        </is>
      </c>
      <c r="AW69" s="8" t="inlineStr">
        <f aca="false">IF(A69&lt;&gt;"",SQRT(SUMSQ(P69:R69)),"")</f>
        <is>
          <t/>
        </is>
      </c>
      <c r="AX69" s="8" t="inlineStr">
        <f aca="false">IF(A69&lt;&gt;"",IF(AW69&lt;&gt;0,ACOS(R69/AW69),0),"")</f>
        <is>
          <t/>
        </is>
      </c>
      <c r="AY69" s="8" t="inlineStr">
        <f aca="false">IF(A69&lt;&gt;"",DEGREES(AX69),"")</f>
        <is>
          <t/>
        </is>
      </c>
      <c r="AZ69" s="8" t="inlineStr">
        <f aca="false">IF(A69&lt;&gt;"",IF(OR(P69&lt;&gt;0,Q69&lt;&gt;0),ATAN2(P69,Q69),0),"")</f>
        <is>
          <t/>
        </is>
      </c>
      <c r="BA69" s="8" t="inlineStr">
        <f aca="false">IF(A69&lt;&gt;"",DEGREES(AZ69),"")</f>
        <is>
          <t/>
        </is>
      </c>
      <c r="BB69" s="8" t="inlineStr">
        <f aca="false">IF(A69&lt;&gt;"",SQRT(SUMSQ(S69:U69)),"")</f>
        <is>
          <t/>
        </is>
      </c>
      <c r="BC69" s="8" t="inlineStr">
        <f aca="false">IF(A69&lt;&gt;"",IF(BB69&lt;&gt;0,ACOS(U69/BB69),0),"")</f>
        <is>
          <t/>
        </is>
      </c>
      <c r="BD69" s="8" t="inlineStr">
        <f aca="false">IF(A69&lt;&gt;"",DEGREES(BC69),"")</f>
        <is>
          <t/>
        </is>
      </c>
      <c r="BE69" s="8" t="inlineStr">
        <f aca="false">IF(A69&lt;&gt;"",IF(OR(S69&lt;&gt;0,T69&lt;&gt;0),ATAN2(S69,T69),0),"")</f>
        <is>
          <t/>
        </is>
      </c>
      <c r="BF69" s="8" t="inlineStr">
        <f aca="false">IF(A69&lt;&gt;"",DEGREES(BE69),"")</f>
        <is>
          <t/>
        </is>
      </c>
      <c r="BG69" s="8" t="inlineStr">
        <f aca="false">IF(A69&lt;&gt;"",SQRT(SUMSQ(V69:X69)),"")</f>
        <is>
          <t/>
        </is>
      </c>
      <c r="BH69" s="8" t="inlineStr">
        <f aca="false">IF(A69&lt;&gt;"",IF(BG69&lt;&gt;0,ACOS(X69/BG69),0),"")</f>
        <is>
          <t/>
        </is>
      </c>
      <c r="BI69" s="8" t="inlineStr">
        <f aca="false">IF(A69&lt;&gt;"",DEGREES(BH69),"")</f>
        <is>
          <t/>
        </is>
      </c>
      <c r="BJ69" s="8" t="inlineStr">
        <f aca="false">IF(A69&lt;&gt;"",IF(OR(V69&lt;&gt;0,W69&lt;&gt;0),ATAN2(V69,W69),0),"")</f>
        <is>
          <t/>
        </is>
      </c>
      <c r="BK69" s="8" t="inlineStr">
        <f aca="false">IF(A69&lt;&gt;"",DEGREES(BJ69),"")</f>
        <is>
          <t/>
        </is>
      </c>
      <c r="BL69" s="8" t="inlineStr">
        <f aca="false">IF(A69&lt;&gt;"",SQRT(SUMSQ(Y69:AA69)),"")</f>
        <is>
          <t/>
        </is>
      </c>
      <c r="BM69" s="8" t="inlineStr">
        <f aca="false">IF(A69&lt;&gt;"",IF(BL69&lt;&gt;0,ACOS(AA69/BL69),0),"")</f>
        <is>
          <t/>
        </is>
      </c>
      <c r="BN69" s="8" t="inlineStr">
        <f aca="false">IF(A69&lt;&gt;"",DEGREES(BM69),"")</f>
        <is>
          <t/>
        </is>
      </c>
      <c r="BO69" s="8" t="inlineStr">
        <f aca="false">IF(A69&lt;&gt;"",IF(OR(Y69&lt;&gt;0,Z69&lt;&gt;0),ATAN2(Y69,Z69),0),"")</f>
        <is>
          <t/>
        </is>
      </c>
      <c r="BP69" s="8" t="inlineStr">
        <f aca="false">IF(A69&lt;&gt;"",DEGREES(BO69),"")</f>
        <is>
          <t/>
        </is>
      </c>
      <c r="BQ69" s="8" t="inlineStr">
        <f aca="false">IF(A69&lt;&gt;"",SQRT(SUMSQ(AB69:AD69)),"")</f>
        <is>
          <t/>
        </is>
      </c>
      <c r="BR69" s="8" t="inlineStr">
        <f aca="false">IF(A69&lt;&gt;"",IF(BQ69&lt;&gt;0,ACOS(AD69/BQ69),0),"")</f>
        <is>
          <t/>
        </is>
      </c>
      <c r="BS69" s="8" t="inlineStr">
        <f aca="false">IF(A69&lt;&gt;"",DEGREES(BR69),"")</f>
        <is>
          <t/>
        </is>
      </c>
      <c r="BT69" s="8" t="inlineStr">
        <f aca="false">IF(A69&lt;&gt;"",IF(OR(AB69&lt;&gt;0,AC69&lt;&gt;0),ATAN2(AB69,AC69),0),"")</f>
        <is>
          <t/>
        </is>
      </c>
      <c r="BU69" s="8" t="inlineStr">
        <f aca="false">IF(A69&lt;&gt;"",DEGREES(BT69),"")</f>
        <is>
          <t/>
        </is>
      </c>
      <c r="BV69" s="8" t="inlineStr">
        <f aca="false">IF(A69&lt;&gt;"",SQRT(SUMSQ(AE69:AG69)),"")</f>
        <is>
          <t/>
        </is>
      </c>
      <c r="BW69" s="8" t="inlineStr">
        <f aca="false">IF(A69&lt;&gt;"",IF(BV69&lt;&gt;0,ACOS(AG69/BV69),0),"")</f>
        <is>
          <t/>
        </is>
      </c>
      <c r="BX69" s="8" t="inlineStr">
        <f aca="false">IF(A69&lt;&gt;"",DEGREES(BW69),"")</f>
        <is>
          <t/>
        </is>
      </c>
      <c r="BY69" s="8" t="inlineStr">
        <f aca="false">IF(A69&lt;&gt;"",IF(OR(AF69&lt;&gt;0,AG69&lt;&gt;0),ATAN2(AF69,AG69),0),"")</f>
        <is>
          <t/>
        </is>
      </c>
      <c r="BZ69" s="8" t="inlineStr">
        <f aca="false">IF(A69&lt;&gt;"",DEGREES(BY69),"")</f>
        <is>
          <t/>
        </is>
      </c>
      <c r="CA69" s="0" t="inlineStr">
        <f aca="false">IF(A69&lt;&gt;"",IF(AND(AI69&lt;Parameters!$B$11,AI69&gt;Parameters!$B$12,AN69&lt;Parameters!$B$11,AN69&gt;Parameters!$B$12,AS69&lt;Parameters!$B$11,AS69&gt;Parameters!$B$12,AX69&lt;Parameters!$B$11,AX69&gt;Parameters!$B$12,BC69&lt;Parameters!$B$11,BC69&gt;Parameters!$B$12,BM69&lt;Parameters!$B$11,BM69&gt;Parameters!$B$12,BR69&lt;Parameters!$B$11,BR69&gt;Parameters!$B$12,BW69&lt;Parameters!$B$11,BW69&gt;Parameters!$B$12),1,0),"")</f>
        <is>
          <t/>
        </is>
      </c>
      <c r="CB69" s="0" t="inlineStr">
        <f aca="false">IF(A69&lt;&gt;"",IF(OR(AI69&lt;Parameters!$B$12,AI69&gt;Parameters!$B$11),0,1),"")</f>
        <is>
          <t/>
        </is>
      </c>
      <c r="CC69" s="0" t="inlineStr">
        <f aca="false">IF(A69&lt;&gt;"",IF(OR(AN69&lt;Parameters!$B$12,AN69&gt;Parameters!$B$11),0,1),"")</f>
        <is>
          <t/>
        </is>
      </c>
      <c r="CD69" s="0" t="inlineStr">
        <f aca="false">IF(A69&lt;&gt;"",IF(OR(AS69&lt;Parameters!$B$12,AS69&gt;Parameters!$B$11),0,1),"")</f>
        <is>
          <t/>
        </is>
      </c>
      <c r="CE69" s="0" t="inlineStr">
        <f aca="false">IF(A69&lt;&gt;"",IF(OR(AX69&lt;Parameters!$B$12,AX69&gt;Parameters!$B$11),0,1),"")</f>
        <is>
          <t/>
        </is>
      </c>
      <c r="CF69" s="0" t="inlineStr">
        <f aca="false">IF(A69&lt;&gt;"",IF(OR(BC69&lt;Parameters!$B$12,BC69&gt;Parameters!$B$11),0,1),"")</f>
        <is>
          <t/>
        </is>
      </c>
      <c r="CG69" s="0" t="inlineStr">
        <f aca="false">IF(A69&lt;&gt;"",IF(OR(BH69&lt;Parameters!$B$12,BH69&gt;Parameters!$B$11),0,1),"")</f>
        <is>
          <t/>
        </is>
      </c>
      <c r="CH69" s="0" t="inlineStr">
        <f aca="false">IF(A69&lt;&gt;"",IF(OR(BM69&lt;Parameters!$B$12,BM69&gt;Parameters!$B$11),0,1),"")</f>
        <is>
          <t/>
        </is>
      </c>
      <c r="CI69" s="0" t="inlineStr">
        <f aca="false">IF(A69&lt;&gt;"",IF(OR(BR69&lt;Parameters!$B$12,BR69&gt;Parameters!$B$11),0,1),"")</f>
        <is>
          <t/>
        </is>
      </c>
      <c r="CJ69" s="0" t="inlineStr">
        <f aca="false">IF(A69&lt;&gt;"",IF(OR(BW69&lt;Parameters!$B$12,BW69&gt;Parameters!$B$11),0,1),"")</f>
        <is>
          <t/>
        </is>
      </c>
      <c r="CK69" s="26" t="inlineStr">
        <f aca="false">IF(A69&lt;&gt;"",SUM(CB69:CJ69)/9,"")</f>
        <is>
          <t/>
        </is>
      </c>
      <c r="CL69" s="0" t="inlineStr">
        <f aca="false">IF(A69&lt;&gt;"",CK69*9,"")</f>
        <is>
          <t/>
        </is>
      </c>
      <c r="CM69" s="8" t="inlineStr">
        <f aca="false">IF(A69&lt;&gt;"",TEXT(B69,CM$2)&amp;" "&amp;TEXT(A69,CM$2),"")</f>
        <is>
          <t/>
        </is>
      </c>
    </row>
    <row r="70" customFormat="false" ht="15" hidden="false" customHeight="false" outlineLevel="0" collapsed="false">
      <c r="A70" s="0" t="inlineStr">
        <f aca="false">IF(OR(B69&lt;Parameters!$K$12,A69&lt;Parameters!$K$12),IF(A69&lt;Parameters!$K$12,A69+1,0),"")</f>
        <is>
          <t/>
        </is>
      </c>
      <c r="B70" s="0" t="inlineStr">
        <f aca="false">IF(A70&lt;&gt;"",IF(A70=0,B69+1,B69),"")</f>
        <is>
          <t/>
        </is>
      </c>
      <c r="C70" s="24" t="inlineStr">
        <f aca="false">IF(A70&lt;&gt;"",-_phi*(A70+0.5),"")</f>
        <is>
          <t/>
        </is>
      </c>
      <c r="D70" s="8" t="inlineStr">
        <f aca="false">IF(A70&lt;&gt;"",DEGREES(C70),"")</f>
        <is>
          <t/>
        </is>
      </c>
      <c r="E70" s="24" t="inlineStr">
        <f aca="false">IF(A70&lt;&gt;"",_phi*(B70+0.5),"")</f>
        <is>
          <t/>
        </is>
      </c>
      <c r="F70" s="8" t="inlineStr">
        <f aca="false">IF(A70&lt;&gt;"",DEGREES(E70),"")</f>
        <is>
          <t/>
        </is>
      </c>
      <c r="G70" s="8" t="inlineStr">
        <f aca="false">IF(A70&lt;&gt;"",LOOKUP(A70,h!$A$3:$A$30,h!$D$3:$D$30),"")</f>
        <is>
          <t/>
        </is>
      </c>
      <c r="H70" s="8" t="inlineStr">
        <f aca="false">IF(A70&lt;&gt;"",LOOKUP(B70,h!$A$3:$A$30,h!$D$3:$D$30),"")</f>
        <is>
          <t/>
        </is>
      </c>
      <c r="I70" s="8" t="inlineStr">
        <f aca="false">IF(A70&lt;&gt;"",_zif,"")</f>
        <is>
          <t/>
        </is>
      </c>
      <c r="J70" s="8" t="inlineStr">
        <f aca="false">IF(A70&lt;&gt;"",$G70+'v1 Frame'!D$3*COS($C70)+'v1 Frame'!E$3*SIN($C70)*SIN($E70)+'v1 Frame'!F$3*SIN($C70)*COS($E70),"")</f>
        <is>
          <t/>
        </is>
      </c>
      <c r="K70" s="8" t="inlineStr">
        <f aca="false">IF(A70&lt;&gt;"",$H70+'v1 Frame'!E$3*COS($E70)-'v1 Frame'!F$3*SIN($E70),"")</f>
        <is>
          <t/>
        </is>
      </c>
      <c r="L70" s="8" t="inlineStr">
        <f aca="false">IF(A70&lt;&gt;"",$I70-'v1 Frame'!D$3*SIN($C70)+'v1 Frame'!E$3*COS($C70)*SIN($E70)+'v1 Frame'!F$3*COS($C70)*COS($E70),"")</f>
        <is>
          <t/>
        </is>
      </c>
      <c r="M70" s="8" t="inlineStr">
        <f aca="false">IF(A70&lt;&gt;"",$G70+'v1 Frame'!G$3*COS($C70)+'v1 Frame'!H$3*SIN($C70)*SIN($E70)+'v1 Frame'!I$3*SIN($C70)*COS($E70),"")</f>
        <is>
          <t/>
        </is>
      </c>
      <c r="N70" s="8" t="inlineStr">
        <f aca="false">IF(A70&lt;&gt;"",$H70+'v1 Frame'!H$3*COS($E70)-'v1 Frame'!I$3*SIN($E70),"")</f>
        <is>
          <t/>
        </is>
      </c>
      <c r="O70" s="8" t="inlineStr">
        <f aca="false">IF(A70&lt;&gt;"",$I70-'v1 Frame'!G$3*SIN($C70)+'v1 Frame'!H$3*COS($C70)*SIN($E70)+'v1 Frame'!I$3*COS($C70)*COS($E70),"")</f>
        <is>
          <t/>
        </is>
      </c>
      <c r="P70" s="8" t="inlineStr">
        <f aca="false">IF(A70&lt;&gt;"",$G70+'v1 Frame'!J$3*COS($C70)+'v1 Frame'!K$3*SIN($C70)*SIN($E70)+'v1 Frame'!L$3*SIN($C70)*COS($E70),"")</f>
        <is>
          <t/>
        </is>
      </c>
      <c r="Q70" s="8" t="inlineStr">
        <f aca="false">IF(A70&lt;&gt;"",$H70+'v1 Frame'!K$3*COS($E70)-'v1 Frame'!L$3*SIN($E70),"")</f>
        <is>
          <t/>
        </is>
      </c>
      <c r="R70" s="8" t="inlineStr">
        <f aca="false">IF(A70&lt;&gt;"",$I70-'v1 Frame'!J$3*SIN($C70)+'v1 Frame'!K$3*COS($C70)*SIN($E70)+'v1 Frame'!L$3*COS($C70)*COS($E70),"")</f>
        <is>
          <t/>
        </is>
      </c>
      <c r="S70" s="8" t="inlineStr">
        <f aca="false">IF(A70&lt;&gt;"",$G70+'v1 Frame'!M$3*COS($C70)+'v1 Frame'!N$3*SIN($C70)*SIN($E70)+'v1 Frame'!O$3*SIN($C70)*COS($E70),"")</f>
        <is>
          <t/>
        </is>
      </c>
      <c r="T70" s="8" t="inlineStr">
        <f aca="false">IF(A70&lt;&gt;"",$H70+'v1 Frame'!N$3*COS($E70)-'v1 Frame'!O$3*SIN($E70),"")</f>
        <is>
          <t/>
        </is>
      </c>
      <c r="U70" s="8" t="inlineStr">
        <f aca="false">IF(A70&lt;&gt;"",$I70-'v1 Frame'!M$3*SIN($C70)+'v1 Frame'!N$3*COS($C70)*SIN($E70)+'v1 Frame'!O$3*COS($C70)*COS($E70),"")</f>
        <is>
          <t/>
        </is>
      </c>
      <c r="V70" s="8" t="inlineStr">
        <f aca="false">IF(A70&lt;&gt;"",$G70+'v1 Frame'!P$3*COS($C70)+'v1 Frame'!Q$3*SIN($C70)*SIN($E70)+'v1 Frame'!R$3*SIN($C70)*COS($E70),"")</f>
        <is>
          <t/>
        </is>
      </c>
      <c r="W70" s="8" t="inlineStr">
        <f aca="false">IF(A70&lt;&gt;"",$H70+'v1 Frame'!Q$3*COS($E70)-'v1 Frame'!R$3*SIN($E70),"")</f>
        <is>
          <t/>
        </is>
      </c>
      <c r="X70" s="8" t="inlineStr">
        <f aca="false">IF(A70&lt;&gt;"",$I70-'v1 Frame'!P$3*SIN($C70)+'v1 Frame'!Q$3*COS($C70)*SIN($E70)+'v1 Frame'!R$3*COS($C70)*COS($E70),"")</f>
        <is>
          <t/>
        </is>
      </c>
      <c r="Y70" s="8" t="inlineStr">
        <f aca="false">IF(A70&lt;&gt;"",$G70+'v1 Frame'!S$3*COS($C70)+'v1 Frame'!T$3*SIN($C70)*SIN($E70)+'v1 Frame'!U$3*SIN($C70)*COS($E70),"")</f>
        <is>
          <t/>
        </is>
      </c>
      <c r="Z70" s="8" t="inlineStr">
        <f aca="false">IF(A70&lt;&gt;"",$H70+'v1 Frame'!T$3*COS($E70)-'v1 Frame'!U$3*SIN($E70),"")</f>
        <is>
          <t/>
        </is>
      </c>
      <c r="AA70" s="8" t="inlineStr">
        <f aca="false">IF(A70&lt;&gt;"",$I70-'v1 Frame'!S$3*SIN($C70)+'v1 Frame'!T$3*COS($C70)*SIN($E70)+'v1 Frame'!U$3*COS($C70)*COS($E70),"")</f>
        <is>
          <t/>
        </is>
      </c>
      <c r="AB70" s="8" t="inlineStr">
        <f aca="false">IF(A70&lt;&gt;"",$G70+'v1 Frame'!V$3*COS($C70)+'v1 Frame'!W$3*SIN($C70)*SIN($E70)+'v1 Frame'!X$3*SIN($C70)*COS($E70),"")</f>
        <is>
          <t/>
        </is>
      </c>
      <c r="AC70" s="8" t="inlineStr">
        <f aca="false">IF(A70&lt;&gt;"",$H70+'v1 Frame'!W$3*COS($E70)-'v1 Frame'!X$3*SIN($E70),"")</f>
        <is>
          <t/>
        </is>
      </c>
      <c r="AD70" s="8" t="inlineStr">
        <f aca="false">IF(A70&lt;&gt;"",$I70-'v1 Frame'!V$3*SIN($C70)+'v1 Frame'!W$3*COS($C70)*SIN($E70)+'v1 Frame'!X$3*COS($C70)*COS($E70),"")</f>
        <is>
          <t/>
        </is>
      </c>
      <c r="AE70" s="25" t="inlineStr">
        <f aca="false">IF(A70&lt;&gt;"",$G70+'v1 Frame'!Y$3*COS($C70)+'v1 Frame'!Z$3*SIN($C70)*SIN($E70)+'v1 Frame'!AA$3*SIN($C70)*COS($E70),"")</f>
        <is>
          <t/>
        </is>
      </c>
      <c r="AF70" s="25" t="inlineStr">
        <f aca="false">IF(A70&lt;&gt;"",$H70+'v1 Frame'!Z$3*COS($E70)-'v1 Frame'!AA$3*SIN($E70),"")</f>
        <is>
          <t/>
        </is>
      </c>
      <c r="AG70" s="25" t="inlineStr">
        <f aca="false">IF(A70&lt;&gt;"",$I70-'v1 Frame'!Y$3*SIN($C70)+'v1 Frame'!Z$3*COS($C70)*SIN($E70)+'v1 Frame'!AA$3*COS($C70)*COS($E70),"")</f>
        <is>
          <t/>
        </is>
      </c>
      <c r="AH70" s="8" t="inlineStr">
        <f aca="false">IF(A70&lt;&gt;"",SQRT(SUMSQ(G70:I70)),"")</f>
        <is>
          <t/>
        </is>
      </c>
      <c r="AI70" s="8" t="inlineStr">
        <f aca="false">IF(A70&lt;&gt;"",IF(AH70&lt;&gt;0,ACOS(I70/AH70),0),"")</f>
        <is>
          <t/>
        </is>
      </c>
      <c r="AJ70" s="8" t="inlineStr">
        <f aca="false">IF(A70&lt;&gt;"",DEGREES(AI70),"")</f>
        <is>
          <t/>
        </is>
      </c>
      <c r="AK70" s="8" t="inlineStr">
        <f aca="false">IF(A70&lt;&gt;"",IF(OR(G70&lt;&gt;0,H70&lt;&gt;0),ATAN2(G70,H70),0),"")</f>
        <is>
          <t/>
        </is>
      </c>
      <c r="AL70" s="8" t="inlineStr">
        <f aca="false">IF(A70&lt;&gt;"",DEGREES(AK70),"")</f>
        <is>
          <t/>
        </is>
      </c>
      <c r="AM70" s="8" t="inlineStr">
        <f aca="false">IF(A70&lt;&gt;"",SQRT(SUMSQ(J70:L70)),"")</f>
        <is>
          <t/>
        </is>
      </c>
      <c r="AN70" s="8" t="inlineStr">
        <f aca="false">IF(A70&lt;&gt;"",IF(AM70&lt;&gt;0,ACOS(L70/AM70),0),"")</f>
        <is>
          <t/>
        </is>
      </c>
      <c r="AO70" s="8" t="inlineStr">
        <f aca="false">IF(A70&lt;&gt;"",DEGREES(AN70),"")</f>
        <is>
          <t/>
        </is>
      </c>
      <c r="AP70" s="8" t="inlineStr">
        <f aca="false">IF(A70&lt;&gt;"",IF(OR(J70&lt;&gt;0,K70&lt;&gt;0),ATAN2(J70,K70),0),"")</f>
        <is>
          <t/>
        </is>
      </c>
      <c r="AQ70" s="8" t="inlineStr">
        <f aca="false">IF(A70&lt;&gt;"",DEGREES(AP70),"")</f>
        <is>
          <t/>
        </is>
      </c>
      <c r="AR70" s="8" t="inlineStr">
        <f aca="false">IF(A70&lt;&gt;"",SQRT(SUMSQ(M70:O70)),"")</f>
        <is>
          <t/>
        </is>
      </c>
      <c r="AS70" s="8" t="inlineStr">
        <f aca="false">IF(A70&lt;&gt;"",IF(AR70&lt;&gt;0,ACOS(O70/AR70),0),"")</f>
        <is>
          <t/>
        </is>
      </c>
      <c r="AT70" s="8" t="inlineStr">
        <f aca="false">IF(A70&lt;&gt;"",DEGREES(AS70),"")</f>
        <is>
          <t/>
        </is>
      </c>
      <c r="AU70" s="8" t="inlineStr">
        <f aca="false">IF(A70&lt;&gt;"",IF(OR(M70&lt;&gt;0,N70&lt;&gt;0),ATAN2(M70,N70),0),"")</f>
        <is>
          <t/>
        </is>
      </c>
      <c r="AV70" s="8" t="inlineStr">
        <f aca="false">IF(A70&lt;&gt;"",DEGREES(AU70),"")</f>
        <is>
          <t/>
        </is>
      </c>
      <c r="AW70" s="8" t="inlineStr">
        <f aca="false">IF(A70&lt;&gt;"",SQRT(SUMSQ(P70:R70)),"")</f>
        <is>
          <t/>
        </is>
      </c>
      <c r="AX70" s="8" t="inlineStr">
        <f aca="false">IF(A70&lt;&gt;"",IF(AW70&lt;&gt;0,ACOS(R70/AW70),0),"")</f>
        <is>
          <t/>
        </is>
      </c>
      <c r="AY70" s="8" t="inlineStr">
        <f aca="false">IF(A70&lt;&gt;"",DEGREES(AX70),"")</f>
        <is>
          <t/>
        </is>
      </c>
      <c r="AZ70" s="8" t="inlineStr">
        <f aca="false">IF(A70&lt;&gt;"",IF(OR(P70&lt;&gt;0,Q70&lt;&gt;0),ATAN2(P70,Q70),0),"")</f>
        <is>
          <t/>
        </is>
      </c>
      <c r="BA70" s="8" t="inlineStr">
        <f aca="false">IF(A70&lt;&gt;"",DEGREES(AZ70),"")</f>
        <is>
          <t/>
        </is>
      </c>
      <c r="BB70" s="8" t="inlineStr">
        <f aca="false">IF(A70&lt;&gt;"",SQRT(SUMSQ(S70:U70)),"")</f>
        <is>
          <t/>
        </is>
      </c>
      <c r="BC70" s="8" t="inlineStr">
        <f aca="false">IF(A70&lt;&gt;"",IF(BB70&lt;&gt;0,ACOS(U70/BB70),0),"")</f>
        <is>
          <t/>
        </is>
      </c>
      <c r="BD70" s="8" t="inlineStr">
        <f aca="false">IF(A70&lt;&gt;"",DEGREES(BC70),"")</f>
        <is>
          <t/>
        </is>
      </c>
      <c r="BE70" s="8" t="inlineStr">
        <f aca="false">IF(A70&lt;&gt;"",IF(OR(S70&lt;&gt;0,T70&lt;&gt;0),ATAN2(S70,T70),0),"")</f>
        <is>
          <t/>
        </is>
      </c>
      <c r="BF70" s="8" t="inlineStr">
        <f aca="false">IF(A70&lt;&gt;"",DEGREES(BE70),"")</f>
        <is>
          <t/>
        </is>
      </c>
      <c r="BG70" s="8" t="inlineStr">
        <f aca="false">IF(A70&lt;&gt;"",SQRT(SUMSQ(V70:X70)),"")</f>
        <is>
          <t/>
        </is>
      </c>
      <c r="BH70" s="8" t="inlineStr">
        <f aca="false">IF(A70&lt;&gt;"",IF(BG70&lt;&gt;0,ACOS(X70/BG70),0),"")</f>
        <is>
          <t/>
        </is>
      </c>
      <c r="BI70" s="8" t="inlineStr">
        <f aca="false">IF(A70&lt;&gt;"",DEGREES(BH70),"")</f>
        <is>
          <t/>
        </is>
      </c>
      <c r="BJ70" s="8" t="inlineStr">
        <f aca="false">IF(A70&lt;&gt;"",IF(OR(V70&lt;&gt;0,W70&lt;&gt;0),ATAN2(V70,W70),0),"")</f>
        <is>
          <t/>
        </is>
      </c>
      <c r="BK70" s="8" t="inlineStr">
        <f aca="false">IF(A70&lt;&gt;"",DEGREES(BJ70),"")</f>
        <is>
          <t/>
        </is>
      </c>
      <c r="BL70" s="8" t="inlineStr">
        <f aca="false">IF(A70&lt;&gt;"",SQRT(SUMSQ(Y70:AA70)),"")</f>
        <is>
          <t/>
        </is>
      </c>
      <c r="BM70" s="8" t="inlineStr">
        <f aca="false">IF(A70&lt;&gt;"",IF(BL70&lt;&gt;0,ACOS(AA70/BL70),0),"")</f>
        <is>
          <t/>
        </is>
      </c>
      <c r="BN70" s="8" t="inlineStr">
        <f aca="false">IF(A70&lt;&gt;"",DEGREES(BM70),"")</f>
        <is>
          <t/>
        </is>
      </c>
      <c r="BO70" s="8" t="inlineStr">
        <f aca="false">IF(A70&lt;&gt;"",IF(OR(Y70&lt;&gt;0,Z70&lt;&gt;0),ATAN2(Y70,Z70),0),"")</f>
        <is>
          <t/>
        </is>
      </c>
      <c r="BP70" s="8" t="inlineStr">
        <f aca="false">IF(A70&lt;&gt;"",DEGREES(BO70),"")</f>
        <is>
          <t/>
        </is>
      </c>
      <c r="BQ70" s="8" t="inlineStr">
        <f aca="false">IF(A70&lt;&gt;"",SQRT(SUMSQ(AB70:AD70)),"")</f>
        <is>
          <t/>
        </is>
      </c>
      <c r="BR70" s="8" t="inlineStr">
        <f aca="false">IF(A70&lt;&gt;"",IF(BQ70&lt;&gt;0,ACOS(AD70/BQ70),0),"")</f>
        <is>
          <t/>
        </is>
      </c>
      <c r="BS70" s="8" t="inlineStr">
        <f aca="false">IF(A70&lt;&gt;"",DEGREES(BR70),"")</f>
        <is>
          <t/>
        </is>
      </c>
      <c r="BT70" s="8" t="inlineStr">
        <f aca="false">IF(A70&lt;&gt;"",IF(OR(AB70&lt;&gt;0,AC70&lt;&gt;0),ATAN2(AB70,AC70),0),"")</f>
        <is>
          <t/>
        </is>
      </c>
      <c r="BU70" s="8" t="inlineStr">
        <f aca="false">IF(A70&lt;&gt;"",DEGREES(BT70),"")</f>
        <is>
          <t/>
        </is>
      </c>
      <c r="BV70" s="8" t="inlineStr">
        <f aca="false">IF(A70&lt;&gt;"",SQRT(SUMSQ(AE70:AG70)),"")</f>
        <is>
          <t/>
        </is>
      </c>
      <c r="BW70" s="8" t="inlineStr">
        <f aca="false">IF(A70&lt;&gt;"",IF(BV70&lt;&gt;0,ACOS(AG70/BV70),0),"")</f>
        <is>
          <t/>
        </is>
      </c>
      <c r="BX70" s="8" t="inlineStr">
        <f aca="false">IF(A70&lt;&gt;"",DEGREES(BW70),"")</f>
        <is>
          <t/>
        </is>
      </c>
      <c r="BY70" s="8" t="inlineStr">
        <f aca="false">IF(A70&lt;&gt;"",IF(OR(AF70&lt;&gt;0,AG70&lt;&gt;0),ATAN2(AF70,AG70),0),"")</f>
        <is>
          <t/>
        </is>
      </c>
      <c r="BZ70" s="8" t="inlineStr">
        <f aca="false">IF(A70&lt;&gt;"",DEGREES(BY70),"")</f>
        <is>
          <t/>
        </is>
      </c>
      <c r="CA70" s="0" t="inlineStr">
        <f aca="false">IF(A70&lt;&gt;"",IF(AND(AI70&lt;Parameters!$B$11,AI70&gt;Parameters!$B$12,AN70&lt;Parameters!$B$11,AN70&gt;Parameters!$B$12,AS70&lt;Parameters!$B$11,AS70&gt;Parameters!$B$12,AX70&lt;Parameters!$B$11,AX70&gt;Parameters!$B$12,BC70&lt;Parameters!$B$11,BC70&gt;Parameters!$B$12,BM70&lt;Parameters!$B$11,BM70&gt;Parameters!$B$12,BR70&lt;Parameters!$B$11,BR70&gt;Parameters!$B$12,BW70&lt;Parameters!$B$11,BW70&gt;Parameters!$B$12),1,0),"")</f>
        <is>
          <t/>
        </is>
      </c>
      <c r="CB70" s="0" t="inlineStr">
        <f aca="false">IF(A70&lt;&gt;"",IF(OR(AI70&lt;Parameters!$B$12,AI70&gt;Parameters!$B$11),0,1),"")</f>
        <is>
          <t/>
        </is>
      </c>
      <c r="CC70" s="0" t="inlineStr">
        <f aca="false">IF(A70&lt;&gt;"",IF(OR(AN70&lt;Parameters!$B$12,AN70&gt;Parameters!$B$11),0,1),"")</f>
        <is>
          <t/>
        </is>
      </c>
      <c r="CD70" s="0" t="inlineStr">
        <f aca="false">IF(A70&lt;&gt;"",IF(OR(AS70&lt;Parameters!$B$12,AS70&gt;Parameters!$B$11),0,1),"")</f>
        <is>
          <t/>
        </is>
      </c>
      <c r="CE70" s="0" t="inlineStr">
        <f aca="false">IF(A70&lt;&gt;"",IF(OR(AX70&lt;Parameters!$B$12,AX70&gt;Parameters!$B$11),0,1),"")</f>
        <is>
          <t/>
        </is>
      </c>
      <c r="CF70" s="0" t="inlineStr">
        <f aca="false">IF(A70&lt;&gt;"",IF(OR(BC70&lt;Parameters!$B$12,BC70&gt;Parameters!$B$11),0,1),"")</f>
        <is>
          <t/>
        </is>
      </c>
      <c r="CG70" s="0" t="inlineStr">
        <f aca="false">IF(A70&lt;&gt;"",IF(OR(BH70&lt;Parameters!$B$12,BH70&gt;Parameters!$B$11),0,1),"")</f>
        <is>
          <t/>
        </is>
      </c>
      <c r="CH70" s="0" t="inlineStr">
        <f aca="false">IF(A70&lt;&gt;"",IF(OR(BM70&lt;Parameters!$B$12,BM70&gt;Parameters!$B$11),0,1),"")</f>
        <is>
          <t/>
        </is>
      </c>
      <c r="CI70" s="0" t="inlineStr">
        <f aca="false">IF(A70&lt;&gt;"",IF(OR(BR70&lt;Parameters!$B$12,BR70&gt;Parameters!$B$11),0,1),"")</f>
        <is>
          <t/>
        </is>
      </c>
      <c r="CJ70" s="0" t="inlineStr">
        <f aca="false">IF(A70&lt;&gt;"",IF(OR(BW70&lt;Parameters!$B$12,BW70&gt;Parameters!$B$11),0,1),"")</f>
        <is>
          <t/>
        </is>
      </c>
      <c r="CK70" s="26" t="inlineStr">
        <f aca="false">IF(A70&lt;&gt;"",SUM(CB70:CJ70)/9,"")</f>
        <is>
          <t/>
        </is>
      </c>
      <c r="CL70" s="0" t="inlineStr">
        <f aca="false">IF(A70&lt;&gt;"",CK70*9,"")</f>
        <is>
          <t/>
        </is>
      </c>
      <c r="CM70" s="8" t="inlineStr">
        <f aca="false">IF(A70&lt;&gt;"",TEXT(B70,CM$2)&amp;" "&amp;TEXT(A70,CM$2),"")</f>
        <is>
          <t/>
        </is>
      </c>
    </row>
    <row r="71" customFormat="false" ht="15" hidden="false" customHeight="false" outlineLevel="0" collapsed="false">
      <c r="A71" s="0" t="inlineStr">
        <f aca="false">IF(OR(B70&lt;Parameters!$K$12,A70&lt;Parameters!$K$12),IF(A70&lt;Parameters!$K$12,A70+1,0),"")</f>
        <is>
          <t/>
        </is>
      </c>
      <c r="B71" s="0" t="inlineStr">
        <f aca="false">IF(A71&lt;&gt;"",IF(A71=0,B70+1,B70),"")</f>
        <is>
          <t/>
        </is>
      </c>
      <c r="C71" s="24" t="inlineStr">
        <f aca="false">IF(A71&lt;&gt;"",-_phi*(A71+0.5),"")</f>
        <is>
          <t/>
        </is>
      </c>
      <c r="D71" s="8" t="inlineStr">
        <f aca="false">IF(A71&lt;&gt;"",DEGREES(C71),"")</f>
        <is>
          <t/>
        </is>
      </c>
      <c r="E71" s="24" t="inlineStr">
        <f aca="false">IF(A71&lt;&gt;"",_phi*(B71+0.5),"")</f>
        <is>
          <t/>
        </is>
      </c>
      <c r="F71" s="8" t="inlineStr">
        <f aca="false">IF(A71&lt;&gt;"",DEGREES(E71),"")</f>
        <is>
          <t/>
        </is>
      </c>
      <c r="G71" s="8" t="inlineStr">
        <f aca="false">IF(A71&lt;&gt;"",LOOKUP(A71,h!$A$3:$A$30,h!$D$3:$D$30),"")</f>
        <is>
          <t/>
        </is>
      </c>
      <c r="H71" s="8" t="inlineStr">
        <f aca="false">IF(A71&lt;&gt;"",LOOKUP(B71,h!$A$3:$A$30,h!$D$3:$D$30),"")</f>
        <is>
          <t/>
        </is>
      </c>
      <c r="I71" s="8" t="inlineStr">
        <f aca="false">IF(A71&lt;&gt;"",_zif,"")</f>
        <is>
          <t/>
        </is>
      </c>
      <c r="J71" s="8" t="inlineStr">
        <f aca="false">IF(A71&lt;&gt;"",$G71+'v1 Frame'!D$3*COS($C71)+'v1 Frame'!E$3*SIN($C71)*SIN($E71)+'v1 Frame'!F$3*SIN($C71)*COS($E71),"")</f>
        <is>
          <t/>
        </is>
      </c>
      <c r="K71" s="8" t="inlineStr">
        <f aca="false">IF(A71&lt;&gt;"",$H71+'v1 Frame'!E$3*COS($E71)-'v1 Frame'!F$3*SIN($E71),"")</f>
        <is>
          <t/>
        </is>
      </c>
      <c r="L71" s="8" t="inlineStr">
        <f aca="false">IF(A71&lt;&gt;"",$I71-'v1 Frame'!D$3*SIN($C71)+'v1 Frame'!E$3*COS($C71)*SIN($E71)+'v1 Frame'!F$3*COS($C71)*COS($E71),"")</f>
        <is>
          <t/>
        </is>
      </c>
      <c r="M71" s="8" t="inlineStr">
        <f aca="false">IF(A71&lt;&gt;"",$G71+'v1 Frame'!G$3*COS($C71)+'v1 Frame'!H$3*SIN($C71)*SIN($E71)+'v1 Frame'!I$3*SIN($C71)*COS($E71),"")</f>
        <is>
          <t/>
        </is>
      </c>
      <c r="N71" s="8" t="inlineStr">
        <f aca="false">IF(A71&lt;&gt;"",$H71+'v1 Frame'!H$3*COS($E71)-'v1 Frame'!I$3*SIN($E71),"")</f>
        <is>
          <t/>
        </is>
      </c>
      <c r="O71" s="8" t="inlineStr">
        <f aca="false">IF(A71&lt;&gt;"",$I71-'v1 Frame'!G$3*SIN($C71)+'v1 Frame'!H$3*COS($C71)*SIN($E71)+'v1 Frame'!I$3*COS($C71)*COS($E71),"")</f>
        <is>
          <t/>
        </is>
      </c>
      <c r="P71" s="8" t="inlineStr">
        <f aca="false">IF(A71&lt;&gt;"",$G71+'v1 Frame'!J$3*COS($C71)+'v1 Frame'!K$3*SIN($C71)*SIN($E71)+'v1 Frame'!L$3*SIN($C71)*COS($E71),"")</f>
        <is>
          <t/>
        </is>
      </c>
      <c r="Q71" s="8" t="inlineStr">
        <f aca="false">IF(A71&lt;&gt;"",$H71+'v1 Frame'!K$3*COS($E71)-'v1 Frame'!L$3*SIN($E71),"")</f>
        <is>
          <t/>
        </is>
      </c>
      <c r="R71" s="8" t="inlineStr">
        <f aca="false">IF(A71&lt;&gt;"",$I71-'v1 Frame'!J$3*SIN($C71)+'v1 Frame'!K$3*COS($C71)*SIN($E71)+'v1 Frame'!L$3*COS($C71)*COS($E71),"")</f>
        <is>
          <t/>
        </is>
      </c>
      <c r="S71" s="8" t="inlineStr">
        <f aca="false">IF(A71&lt;&gt;"",$G71+'v1 Frame'!M$3*COS($C71)+'v1 Frame'!N$3*SIN($C71)*SIN($E71)+'v1 Frame'!O$3*SIN($C71)*COS($E71),"")</f>
        <is>
          <t/>
        </is>
      </c>
      <c r="T71" s="8" t="inlineStr">
        <f aca="false">IF(A71&lt;&gt;"",$H71+'v1 Frame'!N$3*COS($E71)-'v1 Frame'!O$3*SIN($E71),"")</f>
        <is>
          <t/>
        </is>
      </c>
      <c r="U71" s="8" t="inlineStr">
        <f aca="false">IF(A71&lt;&gt;"",$I71-'v1 Frame'!M$3*SIN($C71)+'v1 Frame'!N$3*COS($C71)*SIN($E71)+'v1 Frame'!O$3*COS($C71)*COS($E71),"")</f>
        <is>
          <t/>
        </is>
      </c>
      <c r="V71" s="8" t="inlineStr">
        <f aca="false">IF(A71&lt;&gt;"",$G71+'v1 Frame'!P$3*COS($C71)+'v1 Frame'!Q$3*SIN($C71)*SIN($E71)+'v1 Frame'!R$3*SIN($C71)*COS($E71),"")</f>
        <is>
          <t/>
        </is>
      </c>
      <c r="W71" s="8" t="inlineStr">
        <f aca="false">IF(A71&lt;&gt;"",$H71+'v1 Frame'!Q$3*COS($E71)-'v1 Frame'!R$3*SIN($E71),"")</f>
        <is>
          <t/>
        </is>
      </c>
      <c r="X71" s="8" t="inlineStr">
        <f aca="false">IF(A71&lt;&gt;"",$I71-'v1 Frame'!P$3*SIN($C71)+'v1 Frame'!Q$3*COS($C71)*SIN($E71)+'v1 Frame'!R$3*COS($C71)*COS($E71),"")</f>
        <is>
          <t/>
        </is>
      </c>
      <c r="Y71" s="8" t="inlineStr">
        <f aca="false">IF(A71&lt;&gt;"",$G71+'v1 Frame'!S$3*COS($C71)+'v1 Frame'!T$3*SIN($C71)*SIN($E71)+'v1 Frame'!U$3*SIN($C71)*COS($E71),"")</f>
        <is>
          <t/>
        </is>
      </c>
      <c r="Z71" s="8" t="inlineStr">
        <f aca="false">IF(A71&lt;&gt;"",$H71+'v1 Frame'!T$3*COS($E71)-'v1 Frame'!U$3*SIN($E71),"")</f>
        <is>
          <t/>
        </is>
      </c>
      <c r="AA71" s="8" t="inlineStr">
        <f aca="false">IF(A71&lt;&gt;"",$I71-'v1 Frame'!S$3*SIN($C71)+'v1 Frame'!T$3*COS($C71)*SIN($E71)+'v1 Frame'!U$3*COS($C71)*COS($E71),"")</f>
        <is>
          <t/>
        </is>
      </c>
      <c r="AB71" s="8" t="inlineStr">
        <f aca="false">IF(A71&lt;&gt;"",$G71+'v1 Frame'!V$3*COS($C71)+'v1 Frame'!W$3*SIN($C71)*SIN($E71)+'v1 Frame'!X$3*SIN($C71)*COS($E71),"")</f>
        <is>
          <t/>
        </is>
      </c>
      <c r="AC71" s="8" t="inlineStr">
        <f aca="false">IF(A71&lt;&gt;"",$H71+'v1 Frame'!W$3*COS($E71)-'v1 Frame'!X$3*SIN($E71),"")</f>
        <is>
          <t/>
        </is>
      </c>
      <c r="AD71" s="8" t="inlineStr">
        <f aca="false">IF(A71&lt;&gt;"",$I71-'v1 Frame'!V$3*SIN($C71)+'v1 Frame'!W$3*COS($C71)*SIN($E71)+'v1 Frame'!X$3*COS($C71)*COS($E71),"")</f>
        <is>
          <t/>
        </is>
      </c>
      <c r="AE71" s="25" t="inlineStr">
        <f aca="false">IF(A71&lt;&gt;"",$G71+'v1 Frame'!Y$3*COS($C71)+'v1 Frame'!Z$3*SIN($C71)*SIN($E71)+'v1 Frame'!AA$3*SIN($C71)*COS($E71),"")</f>
        <is>
          <t/>
        </is>
      </c>
      <c r="AF71" s="25" t="inlineStr">
        <f aca="false">IF(A71&lt;&gt;"",$H71+'v1 Frame'!Z$3*COS($E71)-'v1 Frame'!AA$3*SIN($E71),"")</f>
        <is>
          <t/>
        </is>
      </c>
      <c r="AG71" s="25" t="inlineStr">
        <f aca="false">IF(A71&lt;&gt;"",$I71-'v1 Frame'!Y$3*SIN($C71)+'v1 Frame'!Z$3*COS($C71)*SIN($E71)+'v1 Frame'!AA$3*COS($C71)*COS($E71),"")</f>
        <is>
          <t/>
        </is>
      </c>
      <c r="AH71" s="8" t="inlineStr">
        <f aca="false">IF(A71&lt;&gt;"",SQRT(SUMSQ(G71:I71)),"")</f>
        <is>
          <t/>
        </is>
      </c>
      <c r="AI71" s="8" t="inlineStr">
        <f aca="false">IF(A71&lt;&gt;"",IF(AH71&lt;&gt;0,ACOS(I71/AH71),0),"")</f>
        <is>
          <t/>
        </is>
      </c>
      <c r="AJ71" s="8" t="inlineStr">
        <f aca="false">IF(A71&lt;&gt;"",DEGREES(AI71),"")</f>
        <is>
          <t/>
        </is>
      </c>
      <c r="AK71" s="8" t="inlineStr">
        <f aca="false">IF(A71&lt;&gt;"",IF(OR(G71&lt;&gt;0,H71&lt;&gt;0),ATAN2(G71,H71),0),"")</f>
        <is>
          <t/>
        </is>
      </c>
      <c r="AL71" s="8" t="inlineStr">
        <f aca="false">IF(A71&lt;&gt;"",DEGREES(AK71),"")</f>
        <is>
          <t/>
        </is>
      </c>
      <c r="AM71" s="8" t="inlineStr">
        <f aca="false">IF(A71&lt;&gt;"",SQRT(SUMSQ(J71:L71)),"")</f>
        <is>
          <t/>
        </is>
      </c>
      <c r="AN71" s="8" t="inlineStr">
        <f aca="false">IF(A71&lt;&gt;"",IF(AM71&lt;&gt;0,ACOS(L71/AM71),0),"")</f>
        <is>
          <t/>
        </is>
      </c>
      <c r="AO71" s="8" t="inlineStr">
        <f aca="false">IF(A71&lt;&gt;"",DEGREES(AN71),"")</f>
        <is>
          <t/>
        </is>
      </c>
      <c r="AP71" s="8" t="inlineStr">
        <f aca="false">IF(A71&lt;&gt;"",IF(OR(J71&lt;&gt;0,K71&lt;&gt;0),ATAN2(J71,K71),0),"")</f>
        <is>
          <t/>
        </is>
      </c>
      <c r="AQ71" s="8" t="inlineStr">
        <f aca="false">IF(A71&lt;&gt;"",DEGREES(AP71),"")</f>
        <is>
          <t/>
        </is>
      </c>
      <c r="AR71" s="8" t="inlineStr">
        <f aca="false">IF(A71&lt;&gt;"",SQRT(SUMSQ(M71:O71)),"")</f>
        <is>
          <t/>
        </is>
      </c>
      <c r="AS71" s="8" t="inlineStr">
        <f aca="false">IF(A71&lt;&gt;"",IF(AR71&lt;&gt;0,ACOS(O71/AR71),0),"")</f>
        <is>
          <t/>
        </is>
      </c>
      <c r="AT71" s="8" t="inlineStr">
        <f aca="false">IF(A71&lt;&gt;"",DEGREES(AS71),"")</f>
        <is>
          <t/>
        </is>
      </c>
      <c r="AU71" s="8" t="inlineStr">
        <f aca="false">IF(A71&lt;&gt;"",IF(OR(M71&lt;&gt;0,N71&lt;&gt;0),ATAN2(M71,N71),0),"")</f>
        <is>
          <t/>
        </is>
      </c>
      <c r="AV71" s="8" t="inlineStr">
        <f aca="false">IF(A71&lt;&gt;"",DEGREES(AU71),"")</f>
        <is>
          <t/>
        </is>
      </c>
      <c r="AW71" s="8" t="inlineStr">
        <f aca="false">IF(A71&lt;&gt;"",SQRT(SUMSQ(P71:R71)),"")</f>
        <is>
          <t/>
        </is>
      </c>
      <c r="AX71" s="8" t="inlineStr">
        <f aca="false">IF(A71&lt;&gt;"",IF(AW71&lt;&gt;0,ACOS(R71/AW71),0),"")</f>
        <is>
          <t/>
        </is>
      </c>
      <c r="AY71" s="8" t="inlineStr">
        <f aca="false">IF(A71&lt;&gt;"",DEGREES(AX71),"")</f>
        <is>
          <t/>
        </is>
      </c>
      <c r="AZ71" s="8" t="inlineStr">
        <f aca="false">IF(A71&lt;&gt;"",IF(OR(P71&lt;&gt;0,Q71&lt;&gt;0),ATAN2(P71,Q71),0),"")</f>
        <is>
          <t/>
        </is>
      </c>
      <c r="BA71" s="8" t="inlineStr">
        <f aca="false">IF(A71&lt;&gt;"",DEGREES(AZ71),"")</f>
        <is>
          <t/>
        </is>
      </c>
      <c r="BB71" s="8" t="inlineStr">
        <f aca="false">IF(A71&lt;&gt;"",SQRT(SUMSQ(S71:U71)),"")</f>
        <is>
          <t/>
        </is>
      </c>
      <c r="BC71" s="8" t="inlineStr">
        <f aca="false">IF(A71&lt;&gt;"",IF(BB71&lt;&gt;0,ACOS(U71/BB71),0),"")</f>
        <is>
          <t/>
        </is>
      </c>
      <c r="BD71" s="8" t="inlineStr">
        <f aca="false">IF(A71&lt;&gt;"",DEGREES(BC71),"")</f>
        <is>
          <t/>
        </is>
      </c>
      <c r="BE71" s="8" t="inlineStr">
        <f aca="false">IF(A71&lt;&gt;"",IF(OR(S71&lt;&gt;0,T71&lt;&gt;0),ATAN2(S71,T71),0),"")</f>
        <is>
          <t/>
        </is>
      </c>
      <c r="BF71" s="8" t="inlineStr">
        <f aca="false">IF(A71&lt;&gt;"",DEGREES(BE71),"")</f>
        <is>
          <t/>
        </is>
      </c>
      <c r="BG71" s="8" t="inlineStr">
        <f aca="false">IF(A71&lt;&gt;"",SQRT(SUMSQ(V71:X71)),"")</f>
        <is>
          <t/>
        </is>
      </c>
      <c r="BH71" s="8" t="inlineStr">
        <f aca="false">IF(A71&lt;&gt;"",IF(BG71&lt;&gt;0,ACOS(X71/BG71),0),"")</f>
        <is>
          <t/>
        </is>
      </c>
      <c r="BI71" s="8" t="inlineStr">
        <f aca="false">IF(A71&lt;&gt;"",DEGREES(BH71),"")</f>
        <is>
          <t/>
        </is>
      </c>
      <c r="BJ71" s="8" t="inlineStr">
        <f aca="false">IF(A71&lt;&gt;"",IF(OR(V71&lt;&gt;0,W71&lt;&gt;0),ATAN2(V71,W71),0),"")</f>
        <is>
          <t/>
        </is>
      </c>
      <c r="BK71" s="8" t="inlineStr">
        <f aca="false">IF(A71&lt;&gt;"",DEGREES(BJ71),"")</f>
        <is>
          <t/>
        </is>
      </c>
      <c r="BL71" s="8" t="inlineStr">
        <f aca="false">IF(A71&lt;&gt;"",SQRT(SUMSQ(Y71:AA71)),"")</f>
        <is>
          <t/>
        </is>
      </c>
      <c r="BM71" s="8" t="inlineStr">
        <f aca="false">IF(A71&lt;&gt;"",IF(BL71&lt;&gt;0,ACOS(AA71/BL71),0),"")</f>
        <is>
          <t/>
        </is>
      </c>
      <c r="BN71" s="8" t="inlineStr">
        <f aca="false">IF(A71&lt;&gt;"",DEGREES(BM71),"")</f>
        <is>
          <t/>
        </is>
      </c>
      <c r="BO71" s="8" t="inlineStr">
        <f aca="false">IF(A71&lt;&gt;"",IF(OR(Y71&lt;&gt;0,Z71&lt;&gt;0),ATAN2(Y71,Z71),0),"")</f>
        <is>
          <t/>
        </is>
      </c>
      <c r="BP71" s="8" t="inlineStr">
        <f aca="false">IF(A71&lt;&gt;"",DEGREES(BO71),"")</f>
        <is>
          <t/>
        </is>
      </c>
      <c r="BQ71" s="8" t="inlineStr">
        <f aca="false">IF(A71&lt;&gt;"",SQRT(SUMSQ(AB71:AD71)),"")</f>
        <is>
          <t/>
        </is>
      </c>
      <c r="BR71" s="8" t="inlineStr">
        <f aca="false">IF(A71&lt;&gt;"",IF(BQ71&lt;&gt;0,ACOS(AD71/BQ71),0),"")</f>
        <is>
          <t/>
        </is>
      </c>
      <c r="BS71" s="8" t="inlineStr">
        <f aca="false">IF(A71&lt;&gt;"",DEGREES(BR71),"")</f>
        <is>
          <t/>
        </is>
      </c>
      <c r="BT71" s="8" t="inlineStr">
        <f aca="false">IF(A71&lt;&gt;"",IF(OR(AB71&lt;&gt;0,AC71&lt;&gt;0),ATAN2(AB71,AC71),0),"")</f>
        <is>
          <t/>
        </is>
      </c>
      <c r="BU71" s="8" t="inlineStr">
        <f aca="false">IF(A71&lt;&gt;"",DEGREES(BT71),"")</f>
        <is>
          <t/>
        </is>
      </c>
      <c r="BV71" s="8" t="inlineStr">
        <f aca="false">IF(A71&lt;&gt;"",SQRT(SUMSQ(AE71:AG71)),"")</f>
        <is>
          <t/>
        </is>
      </c>
      <c r="BW71" s="8" t="inlineStr">
        <f aca="false">IF(A71&lt;&gt;"",IF(BV71&lt;&gt;0,ACOS(AG71/BV71),0),"")</f>
        <is>
          <t/>
        </is>
      </c>
      <c r="BX71" s="8" t="inlineStr">
        <f aca="false">IF(A71&lt;&gt;"",DEGREES(BW71),"")</f>
        <is>
          <t/>
        </is>
      </c>
      <c r="BY71" s="8" t="inlineStr">
        <f aca="false">IF(A71&lt;&gt;"",IF(OR(AF71&lt;&gt;0,AG71&lt;&gt;0),ATAN2(AF71,AG71),0),"")</f>
        <is>
          <t/>
        </is>
      </c>
      <c r="BZ71" s="8" t="inlineStr">
        <f aca="false">IF(A71&lt;&gt;"",DEGREES(BY71),"")</f>
        <is>
          <t/>
        </is>
      </c>
      <c r="CA71" s="0" t="inlineStr">
        <f aca="false">IF(A71&lt;&gt;"",IF(AND(AI71&lt;Parameters!$B$11,AI71&gt;Parameters!$B$12,AN71&lt;Parameters!$B$11,AN71&gt;Parameters!$B$12,AS71&lt;Parameters!$B$11,AS71&gt;Parameters!$B$12,AX71&lt;Parameters!$B$11,AX71&gt;Parameters!$B$12,BC71&lt;Parameters!$B$11,BC71&gt;Parameters!$B$12,BM71&lt;Parameters!$B$11,BM71&gt;Parameters!$B$12,BR71&lt;Parameters!$B$11,BR71&gt;Parameters!$B$12,BW71&lt;Parameters!$B$11,BW71&gt;Parameters!$B$12),1,0),"")</f>
        <is>
          <t/>
        </is>
      </c>
      <c r="CB71" s="0" t="inlineStr">
        <f aca="false">IF(A71&lt;&gt;"",IF(OR(AI71&lt;Parameters!$B$12,AI71&gt;Parameters!$B$11),0,1),"")</f>
        <is>
          <t/>
        </is>
      </c>
      <c r="CC71" s="0" t="inlineStr">
        <f aca="false">IF(A71&lt;&gt;"",IF(OR(AN71&lt;Parameters!$B$12,AN71&gt;Parameters!$B$11),0,1),"")</f>
        <is>
          <t/>
        </is>
      </c>
      <c r="CD71" s="0" t="inlineStr">
        <f aca="false">IF(A71&lt;&gt;"",IF(OR(AS71&lt;Parameters!$B$12,AS71&gt;Parameters!$B$11),0,1),"")</f>
        <is>
          <t/>
        </is>
      </c>
      <c r="CE71" s="0" t="inlineStr">
        <f aca="false">IF(A71&lt;&gt;"",IF(OR(AX71&lt;Parameters!$B$12,AX71&gt;Parameters!$B$11),0,1),"")</f>
        <is>
          <t/>
        </is>
      </c>
      <c r="CF71" s="0" t="inlineStr">
        <f aca="false">IF(A71&lt;&gt;"",IF(OR(BC71&lt;Parameters!$B$12,BC71&gt;Parameters!$B$11),0,1),"")</f>
        <is>
          <t/>
        </is>
      </c>
      <c r="CG71" s="0" t="inlineStr">
        <f aca="false">IF(A71&lt;&gt;"",IF(OR(BH71&lt;Parameters!$B$12,BH71&gt;Parameters!$B$11),0,1),"")</f>
        <is>
          <t/>
        </is>
      </c>
      <c r="CH71" s="0" t="inlineStr">
        <f aca="false">IF(A71&lt;&gt;"",IF(OR(BM71&lt;Parameters!$B$12,BM71&gt;Parameters!$B$11),0,1),"")</f>
        <is>
          <t/>
        </is>
      </c>
      <c r="CI71" s="0" t="inlineStr">
        <f aca="false">IF(A71&lt;&gt;"",IF(OR(BR71&lt;Parameters!$B$12,BR71&gt;Parameters!$B$11),0,1),"")</f>
        <is>
          <t/>
        </is>
      </c>
      <c r="CJ71" s="0" t="inlineStr">
        <f aca="false">IF(A71&lt;&gt;"",IF(OR(BW71&lt;Parameters!$B$12,BW71&gt;Parameters!$B$11),0,1),"")</f>
        <is>
          <t/>
        </is>
      </c>
      <c r="CK71" s="26" t="inlineStr">
        <f aca="false">IF(A71&lt;&gt;"",SUM(CB71:CJ71)/9,"")</f>
        <is>
          <t/>
        </is>
      </c>
      <c r="CL71" s="0" t="inlineStr">
        <f aca="false">IF(A71&lt;&gt;"",CK71*9,"")</f>
        <is>
          <t/>
        </is>
      </c>
      <c r="CM71" s="8" t="inlineStr">
        <f aca="false">IF(A71&lt;&gt;"",TEXT(B71,CM$2)&amp;" "&amp;TEXT(A71,CM$2),"")</f>
        <is>
          <t/>
        </is>
      </c>
    </row>
    <row r="72" customFormat="false" ht="15" hidden="false" customHeight="false" outlineLevel="0" collapsed="false">
      <c r="A72" s="0" t="inlineStr">
        <f aca="false">IF(OR(B71&lt;Parameters!$K$12,A71&lt;Parameters!$K$12),IF(A71&lt;Parameters!$K$12,A71+1,0),"")</f>
        <is>
          <t/>
        </is>
      </c>
      <c r="B72" s="0" t="inlineStr">
        <f aca="false">IF(A72&lt;&gt;"",IF(A72=0,B71+1,B71),"")</f>
        <is>
          <t/>
        </is>
      </c>
      <c r="C72" s="24" t="inlineStr">
        <f aca="false">IF(A72&lt;&gt;"",-_phi*(A72+0.5),"")</f>
        <is>
          <t/>
        </is>
      </c>
      <c r="D72" s="8" t="inlineStr">
        <f aca="false">IF(A72&lt;&gt;"",DEGREES(C72),"")</f>
        <is>
          <t/>
        </is>
      </c>
      <c r="E72" s="24" t="inlineStr">
        <f aca="false">IF(A72&lt;&gt;"",_phi*(B72+0.5),"")</f>
        <is>
          <t/>
        </is>
      </c>
      <c r="F72" s="8" t="inlineStr">
        <f aca="false">IF(A72&lt;&gt;"",DEGREES(E72),"")</f>
        <is>
          <t/>
        </is>
      </c>
      <c r="G72" s="8" t="inlineStr">
        <f aca="false">IF(A72&lt;&gt;"",LOOKUP(A72,h!$A$3:$A$30,h!$D$3:$D$30),"")</f>
        <is>
          <t/>
        </is>
      </c>
      <c r="H72" s="8" t="inlineStr">
        <f aca="false">IF(A72&lt;&gt;"",LOOKUP(B72,h!$A$3:$A$30,h!$D$3:$D$30),"")</f>
        <is>
          <t/>
        </is>
      </c>
      <c r="I72" s="8" t="inlineStr">
        <f aca="false">IF(A72&lt;&gt;"",_zif,"")</f>
        <is>
          <t/>
        </is>
      </c>
      <c r="J72" s="8" t="inlineStr">
        <f aca="false">IF(A72&lt;&gt;"",$G72+'v1 Frame'!D$3*COS($C72)+'v1 Frame'!E$3*SIN($C72)*SIN($E72)+'v1 Frame'!F$3*SIN($C72)*COS($E72),"")</f>
        <is>
          <t/>
        </is>
      </c>
      <c r="K72" s="8" t="inlineStr">
        <f aca="false">IF(A72&lt;&gt;"",$H72+'v1 Frame'!E$3*COS($E72)-'v1 Frame'!F$3*SIN($E72),"")</f>
        <is>
          <t/>
        </is>
      </c>
      <c r="L72" s="8" t="inlineStr">
        <f aca="false">IF(A72&lt;&gt;"",$I72-'v1 Frame'!D$3*SIN($C72)+'v1 Frame'!E$3*COS($C72)*SIN($E72)+'v1 Frame'!F$3*COS($C72)*COS($E72),"")</f>
        <is>
          <t/>
        </is>
      </c>
      <c r="M72" s="8" t="inlineStr">
        <f aca="false">IF(A72&lt;&gt;"",$G72+'v1 Frame'!G$3*COS($C72)+'v1 Frame'!H$3*SIN($C72)*SIN($E72)+'v1 Frame'!I$3*SIN($C72)*COS($E72),"")</f>
        <is>
          <t/>
        </is>
      </c>
      <c r="N72" s="8" t="inlineStr">
        <f aca="false">IF(A72&lt;&gt;"",$H72+'v1 Frame'!H$3*COS($E72)-'v1 Frame'!I$3*SIN($E72),"")</f>
        <is>
          <t/>
        </is>
      </c>
      <c r="O72" s="8" t="inlineStr">
        <f aca="false">IF(A72&lt;&gt;"",$I72-'v1 Frame'!G$3*SIN($C72)+'v1 Frame'!H$3*COS($C72)*SIN($E72)+'v1 Frame'!I$3*COS($C72)*COS($E72),"")</f>
        <is>
          <t/>
        </is>
      </c>
      <c r="P72" s="8" t="inlineStr">
        <f aca="false">IF(A72&lt;&gt;"",$G72+'v1 Frame'!J$3*COS($C72)+'v1 Frame'!K$3*SIN($C72)*SIN($E72)+'v1 Frame'!L$3*SIN($C72)*COS($E72),"")</f>
        <is>
          <t/>
        </is>
      </c>
      <c r="Q72" s="8" t="inlineStr">
        <f aca="false">IF(A72&lt;&gt;"",$H72+'v1 Frame'!K$3*COS($E72)-'v1 Frame'!L$3*SIN($E72),"")</f>
        <is>
          <t/>
        </is>
      </c>
      <c r="R72" s="8" t="inlineStr">
        <f aca="false">IF(A72&lt;&gt;"",$I72-'v1 Frame'!J$3*SIN($C72)+'v1 Frame'!K$3*COS($C72)*SIN($E72)+'v1 Frame'!L$3*COS($C72)*COS($E72),"")</f>
        <is>
          <t/>
        </is>
      </c>
      <c r="S72" s="8" t="inlineStr">
        <f aca="false">IF(A72&lt;&gt;"",$G72+'v1 Frame'!M$3*COS($C72)+'v1 Frame'!N$3*SIN($C72)*SIN($E72)+'v1 Frame'!O$3*SIN($C72)*COS($E72),"")</f>
        <is>
          <t/>
        </is>
      </c>
      <c r="T72" s="8" t="inlineStr">
        <f aca="false">IF(A72&lt;&gt;"",$H72+'v1 Frame'!N$3*COS($E72)-'v1 Frame'!O$3*SIN($E72),"")</f>
        <is>
          <t/>
        </is>
      </c>
      <c r="U72" s="8" t="inlineStr">
        <f aca="false">IF(A72&lt;&gt;"",$I72-'v1 Frame'!M$3*SIN($C72)+'v1 Frame'!N$3*COS($C72)*SIN($E72)+'v1 Frame'!O$3*COS($C72)*COS($E72),"")</f>
        <is>
          <t/>
        </is>
      </c>
      <c r="V72" s="8" t="inlineStr">
        <f aca="false">IF(A72&lt;&gt;"",$G72+'v1 Frame'!P$3*COS($C72)+'v1 Frame'!Q$3*SIN($C72)*SIN($E72)+'v1 Frame'!R$3*SIN($C72)*COS($E72),"")</f>
        <is>
          <t/>
        </is>
      </c>
      <c r="W72" s="8" t="inlineStr">
        <f aca="false">IF(A72&lt;&gt;"",$H72+'v1 Frame'!Q$3*COS($E72)-'v1 Frame'!R$3*SIN($E72),"")</f>
        <is>
          <t/>
        </is>
      </c>
      <c r="X72" s="8" t="inlineStr">
        <f aca="false">IF(A72&lt;&gt;"",$I72-'v1 Frame'!P$3*SIN($C72)+'v1 Frame'!Q$3*COS($C72)*SIN($E72)+'v1 Frame'!R$3*COS($C72)*COS($E72),"")</f>
        <is>
          <t/>
        </is>
      </c>
      <c r="Y72" s="8" t="inlineStr">
        <f aca="false">IF(A72&lt;&gt;"",$G72+'v1 Frame'!S$3*COS($C72)+'v1 Frame'!T$3*SIN($C72)*SIN($E72)+'v1 Frame'!U$3*SIN($C72)*COS($E72),"")</f>
        <is>
          <t/>
        </is>
      </c>
      <c r="Z72" s="8" t="inlineStr">
        <f aca="false">IF(A72&lt;&gt;"",$H72+'v1 Frame'!T$3*COS($E72)-'v1 Frame'!U$3*SIN($E72),"")</f>
        <is>
          <t/>
        </is>
      </c>
      <c r="AA72" s="8" t="inlineStr">
        <f aca="false">IF(A72&lt;&gt;"",$I72-'v1 Frame'!S$3*SIN($C72)+'v1 Frame'!T$3*COS($C72)*SIN($E72)+'v1 Frame'!U$3*COS($C72)*COS($E72),"")</f>
        <is>
          <t/>
        </is>
      </c>
      <c r="AB72" s="8" t="inlineStr">
        <f aca="false">IF(A72&lt;&gt;"",$G72+'v1 Frame'!V$3*COS($C72)+'v1 Frame'!W$3*SIN($C72)*SIN($E72)+'v1 Frame'!X$3*SIN($C72)*COS($E72),"")</f>
        <is>
          <t/>
        </is>
      </c>
      <c r="AC72" s="8" t="inlineStr">
        <f aca="false">IF(A72&lt;&gt;"",$H72+'v1 Frame'!W$3*COS($E72)-'v1 Frame'!X$3*SIN($E72),"")</f>
        <is>
          <t/>
        </is>
      </c>
      <c r="AD72" s="8" t="inlineStr">
        <f aca="false">IF(A72&lt;&gt;"",$I72-'v1 Frame'!V$3*SIN($C72)+'v1 Frame'!W$3*COS($C72)*SIN($E72)+'v1 Frame'!X$3*COS($C72)*COS($E72),"")</f>
        <is>
          <t/>
        </is>
      </c>
      <c r="AE72" s="25" t="inlineStr">
        <f aca="false">IF(A72&lt;&gt;"",$G72+'v1 Frame'!Y$3*COS($C72)+'v1 Frame'!Z$3*SIN($C72)*SIN($E72)+'v1 Frame'!AA$3*SIN($C72)*COS($E72),"")</f>
        <is>
          <t/>
        </is>
      </c>
      <c r="AF72" s="25" t="inlineStr">
        <f aca="false">IF(A72&lt;&gt;"",$H72+'v1 Frame'!Z$3*COS($E72)-'v1 Frame'!AA$3*SIN($E72),"")</f>
        <is>
          <t/>
        </is>
      </c>
      <c r="AG72" s="25" t="inlineStr">
        <f aca="false">IF(A72&lt;&gt;"",$I72-'v1 Frame'!Y$3*SIN($C72)+'v1 Frame'!Z$3*COS($C72)*SIN($E72)+'v1 Frame'!AA$3*COS($C72)*COS($E72),"")</f>
        <is>
          <t/>
        </is>
      </c>
      <c r="AH72" s="8" t="inlineStr">
        <f aca="false">IF(A72&lt;&gt;"",SQRT(SUMSQ(G72:I72)),"")</f>
        <is>
          <t/>
        </is>
      </c>
      <c r="AI72" s="8" t="inlineStr">
        <f aca="false">IF(A72&lt;&gt;"",IF(AH72&lt;&gt;0,ACOS(I72/AH72),0),"")</f>
        <is>
          <t/>
        </is>
      </c>
      <c r="AJ72" s="8" t="inlineStr">
        <f aca="false">IF(A72&lt;&gt;"",DEGREES(AI72),"")</f>
        <is>
          <t/>
        </is>
      </c>
      <c r="AK72" s="8" t="inlineStr">
        <f aca="false">IF(A72&lt;&gt;"",IF(OR(G72&lt;&gt;0,H72&lt;&gt;0),ATAN2(G72,H72),0),"")</f>
        <is>
          <t/>
        </is>
      </c>
      <c r="AL72" s="8" t="inlineStr">
        <f aca="false">IF(A72&lt;&gt;"",DEGREES(AK72),"")</f>
        <is>
          <t/>
        </is>
      </c>
      <c r="AM72" s="8" t="inlineStr">
        <f aca="false">IF(A72&lt;&gt;"",SQRT(SUMSQ(J72:L72)),"")</f>
        <is>
          <t/>
        </is>
      </c>
      <c r="AN72" s="8" t="inlineStr">
        <f aca="false">IF(A72&lt;&gt;"",IF(AM72&lt;&gt;0,ACOS(L72/AM72),0),"")</f>
        <is>
          <t/>
        </is>
      </c>
      <c r="AO72" s="8" t="inlineStr">
        <f aca="false">IF(A72&lt;&gt;"",DEGREES(AN72),"")</f>
        <is>
          <t/>
        </is>
      </c>
      <c r="AP72" s="8" t="inlineStr">
        <f aca="false">IF(A72&lt;&gt;"",IF(OR(J72&lt;&gt;0,K72&lt;&gt;0),ATAN2(J72,K72),0),"")</f>
        <is>
          <t/>
        </is>
      </c>
      <c r="AQ72" s="8" t="inlineStr">
        <f aca="false">IF(A72&lt;&gt;"",DEGREES(AP72),"")</f>
        <is>
          <t/>
        </is>
      </c>
      <c r="AR72" s="8" t="inlineStr">
        <f aca="false">IF(A72&lt;&gt;"",SQRT(SUMSQ(M72:O72)),"")</f>
        <is>
          <t/>
        </is>
      </c>
      <c r="AS72" s="8" t="inlineStr">
        <f aca="false">IF(A72&lt;&gt;"",IF(AR72&lt;&gt;0,ACOS(O72/AR72),0),"")</f>
        <is>
          <t/>
        </is>
      </c>
      <c r="AT72" s="8" t="inlineStr">
        <f aca="false">IF(A72&lt;&gt;"",DEGREES(AS72),"")</f>
        <is>
          <t/>
        </is>
      </c>
      <c r="AU72" s="8" t="inlineStr">
        <f aca="false">IF(A72&lt;&gt;"",IF(OR(M72&lt;&gt;0,N72&lt;&gt;0),ATAN2(M72,N72),0),"")</f>
        <is>
          <t/>
        </is>
      </c>
      <c r="AV72" s="8" t="inlineStr">
        <f aca="false">IF(A72&lt;&gt;"",DEGREES(AU72),"")</f>
        <is>
          <t/>
        </is>
      </c>
      <c r="AW72" s="8" t="inlineStr">
        <f aca="false">IF(A72&lt;&gt;"",SQRT(SUMSQ(P72:R72)),"")</f>
        <is>
          <t/>
        </is>
      </c>
      <c r="AX72" s="8" t="inlineStr">
        <f aca="false">IF(A72&lt;&gt;"",IF(AW72&lt;&gt;0,ACOS(R72/AW72),0),"")</f>
        <is>
          <t/>
        </is>
      </c>
      <c r="AY72" s="8" t="inlineStr">
        <f aca="false">IF(A72&lt;&gt;"",DEGREES(AX72),"")</f>
        <is>
          <t/>
        </is>
      </c>
      <c r="AZ72" s="8" t="inlineStr">
        <f aca="false">IF(A72&lt;&gt;"",IF(OR(P72&lt;&gt;0,Q72&lt;&gt;0),ATAN2(P72,Q72),0),"")</f>
        <is>
          <t/>
        </is>
      </c>
      <c r="BA72" s="8" t="inlineStr">
        <f aca="false">IF(A72&lt;&gt;"",DEGREES(AZ72),"")</f>
        <is>
          <t/>
        </is>
      </c>
      <c r="BB72" s="8" t="inlineStr">
        <f aca="false">IF(A72&lt;&gt;"",SQRT(SUMSQ(S72:U72)),"")</f>
        <is>
          <t/>
        </is>
      </c>
      <c r="BC72" s="8" t="inlineStr">
        <f aca="false">IF(A72&lt;&gt;"",IF(BB72&lt;&gt;0,ACOS(U72/BB72),0),"")</f>
        <is>
          <t/>
        </is>
      </c>
      <c r="BD72" s="8" t="inlineStr">
        <f aca="false">IF(A72&lt;&gt;"",DEGREES(BC72),"")</f>
        <is>
          <t/>
        </is>
      </c>
      <c r="BE72" s="8" t="inlineStr">
        <f aca="false">IF(A72&lt;&gt;"",IF(OR(S72&lt;&gt;0,T72&lt;&gt;0),ATAN2(S72,T72),0),"")</f>
        <is>
          <t/>
        </is>
      </c>
      <c r="BF72" s="8" t="inlineStr">
        <f aca="false">IF(A72&lt;&gt;"",DEGREES(BE72),"")</f>
        <is>
          <t/>
        </is>
      </c>
      <c r="BG72" s="8" t="inlineStr">
        <f aca="false">IF(A72&lt;&gt;"",SQRT(SUMSQ(V72:X72)),"")</f>
        <is>
          <t/>
        </is>
      </c>
      <c r="BH72" s="8" t="inlineStr">
        <f aca="false">IF(A72&lt;&gt;"",IF(BG72&lt;&gt;0,ACOS(X72/BG72),0),"")</f>
        <is>
          <t/>
        </is>
      </c>
      <c r="BI72" s="8" t="inlineStr">
        <f aca="false">IF(A72&lt;&gt;"",DEGREES(BH72),"")</f>
        <is>
          <t/>
        </is>
      </c>
      <c r="BJ72" s="8" t="inlineStr">
        <f aca="false">IF(A72&lt;&gt;"",IF(OR(V72&lt;&gt;0,W72&lt;&gt;0),ATAN2(V72,W72),0),"")</f>
        <is>
          <t/>
        </is>
      </c>
      <c r="BK72" s="8" t="inlineStr">
        <f aca="false">IF(A72&lt;&gt;"",DEGREES(BJ72),"")</f>
        <is>
          <t/>
        </is>
      </c>
      <c r="BL72" s="8" t="inlineStr">
        <f aca="false">IF(A72&lt;&gt;"",SQRT(SUMSQ(Y72:AA72)),"")</f>
        <is>
          <t/>
        </is>
      </c>
      <c r="BM72" s="8" t="inlineStr">
        <f aca="false">IF(A72&lt;&gt;"",IF(BL72&lt;&gt;0,ACOS(AA72/BL72),0),"")</f>
        <is>
          <t/>
        </is>
      </c>
      <c r="BN72" s="8" t="inlineStr">
        <f aca="false">IF(A72&lt;&gt;"",DEGREES(BM72),"")</f>
        <is>
          <t/>
        </is>
      </c>
      <c r="BO72" s="8" t="inlineStr">
        <f aca="false">IF(A72&lt;&gt;"",IF(OR(Y72&lt;&gt;0,Z72&lt;&gt;0),ATAN2(Y72,Z72),0),"")</f>
        <is>
          <t/>
        </is>
      </c>
      <c r="BP72" s="8" t="inlineStr">
        <f aca="false">IF(A72&lt;&gt;"",DEGREES(BO72),"")</f>
        <is>
          <t/>
        </is>
      </c>
      <c r="BQ72" s="8" t="inlineStr">
        <f aca="false">IF(A72&lt;&gt;"",SQRT(SUMSQ(AB72:AD72)),"")</f>
        <is>
          <t/>
        </is>
      </c>
      <c r="BR72" s="8" t="inlineStr">
        <f aca="false">IF(A72&lt;&gt;"",IF(BQ72&lt;&gt;0,ACOS(AD72/BQ72),0),"")</f>
        <is>
          <t/>
        </is>
      </c>
      <c r="BS72" s="8" t="inlineStr">
        <f aca="false">IF(A72&lt;&gt;"",DEGREES(BR72),"")</f>
        <is>
          <t/>
        </is>
      </c>
      <c r="BT72" s="8" t="inlineStr">
        <f aca="false">IF(A72&lt;&gt;"",IF(OR(AB72&lt;&gt;0,AC72&lt;&gt;0),ATAN2(AB72,AC72),0),"")</f>
        <is>
          <t/>
        </is>
      </c>
      <c r="BU72" s="8" t="inlineStr">
        <f aca="false">IF(A72&lt;&gt;"",DEGREES(BT72),"")</f>
        <is>
          <t/>
        </is>
      </c>
      <c r="BV72" s="8" t="inlineStr">
        <f aca="false">IF(A72&lt;&gt;"",SQRT(SUMSQ(AE72:AG72)),"")</f>
        <is>
          <t/>
        </is>
      </c>
      <c r="BW72" s="8" t="inlineStr">
        <f aca="false">IF(A72&lt;&gt;"",IF(BV72&lt;&gt;0,ACOS(AG72/BV72),0),"")</f>
        <is>
          <t/>
        </is>
      </c>
      <c r="BX72" s="8" t="inlineStr">
        <f aca="false">IF(A72&lt;&gt;"",DEGREES(BW72),"")</f>
        <is>
          <t/>
        </is>
      </c>
      <c r="BY72" s="8" t="inlineStr">
        <f aca="false">IF(A72&lt;&gt;"",IF(OR(AF72&lt;&gt;0,AG72&lt;&gt;0),ATAN2(AF72,AG72),0),"")</f>
        <is>
          <t/>
        </is>
      </c>
      <c r="BZ72" s="8" t="inlineStr">
        <f aca="false">IF(A72&lt;&gt;"",DEGREES(BY72),"")</f>
        <is>
          <t/>
        </is>
      </c>
      <c r="CA72" s="0" t="inlineStr">
        <f aca="false">IF(A72&lt;&gt;"",IF(AND(AI72&lt;Parameters!$B$11,AI72&gt;Parameters!$B$12,AN72&lt;Parameters!$B$11,AN72&gt;Parameters!$B$12,AS72&lt;Parameters!$B$11,AS72&gt;Parameters!$B$12,AX72&lt;Parameters!$B$11,AX72&gt;Parameters!$B$12,BC72&lt;Parameters!$B$11,BC72&gt;Parameters!$B$12,BM72&lt;Parameters!$B$11,BM72&gt;Parameters!$B$12,BR72&lt;Parameters!$B$11,BR72&gt;Parameters!$B$12,BW72&lt;Parameters!$B$11,BW72&gt;Parameters!$B$12),1,0),"")</f>
        <is>
          <t/>
        </is>
      </c>
      <c r="CB72" s="0" t="inlineStr">
        <f aca="false">IF(A72&lt;&gt;"",IF(OR(AI72&lt;Parameters!$B$12,AI72&gt;Parameters!$B$11),0,1),"")</f>
        <is>
          <t/>
        </is>
      </c>
      <c r="CC72" s="0" t="inlineStr">
        <f aca="false">IF(A72&lt;&gt;"",IF(OR(AN72&lt;Parameters!$B$12,AN72&gt;Parameters!$B$11),0,1),"")</f>
        <is>
          <t/>
        </is>
      </c>
      <c r="CD72" s="0" t="inlineStr">
        <f aca="false">IF(A72&lt;&gt;"",IF(OR(AS72&lt;Parameters!$B$12,AS72&gt;Parameters!$B$11),0,1),"")</f>
        <is>
          <t/>
        </is>
      </c>
      <c r="CE72" s="0" t="inlineStr">
        <f aca="false">IF(A72&lt;&gt;"",IF(OR(AX72&lt;Parameters!$B$12,AX72&gt;Parameters!$B$11),0,1),"")</f>
        <is>
          <t/>
        </is>
      </c>
      <c r="CF72" s="0" t="inlineStr">
        <f aca="false">IF(A72&lt;&gt;"",IF(OR(BC72&lt;Parameters!$B$12,BC72&gt;Parameters!$B$11),0,1),"")</f>
        <is>
          <t/>
        </is>
      </c>
      <c r="CG72" s="0" t="inlineStr">
        <f aca="false">IF(A72&lt;&gt;"",IF(OR(BH72&lt;Parameters!$B$12,BH72&gt;Parameters!$B$11),0,1),"")</f>
        <is>
          <t/>
        </is>
      </c>
      <c r="CH72" s="0" t="inlineStr">
        <f aca="false">IF(A72&lt;&gt;"",IF(OR(BM72&lt;Parameters!$B$12,BM72&gt;Parameters!$B$11),0,1),"")</f>
        <is>
          <t/>
        </is>
      </c>
      <c r="CI72" s="0" t="inlineStr">
        <f aca="false">IF(A72&lt;&gt;"",IF(OR(BR72&lt;Parameters!$B$12,BR72&gt;Parameters!$B$11),0,1),"")</f>
        <is>
          <t/>
        </is>
      </c>
      <c r="CJ72" s="0" t="inlineStr">
        <f aca="false">IF(A72&lt;&gt;"",IF(OR(BW72&lt;Parameters!$B$12,BW72&gt;Parameters!$B$11),0,1),"")</f>
        <is>
          <t/>
        </is>
      </c>
      <c r="CK72" s="26" t="inlineStr">
        <f aca="false">IF(A72&lt;&gt;"",SUM(CB72:CJ72)/9,"")</f>
        <is>
          <t/>
        </is>
      </c>
      <c r="CL72" s="0" t="inlineStr">
        <f aca="false">IF(A72&lt;&gt;"",CK72*9,"")</f>
        <is>
          <t/>
        </is>
      </c>
      <c r="CM72" s="8" t="inlineStr">
        <f aca="false">IF(A72&lt;&gt;"",TEXT(B72,CM$2)&amp;" "&amp;TEXT(A72,CM$2),"")</f>
        <is>
          <t/>
        </is>
      </c>
    </row>
    <row r="73" customFormat="false" ht="15" hidden="false" customHeight="false" outlineLevel="0" collapsed="false">
      <c r="A73" s="0" t="inlineStr">
        <f aca="false">IF(OR(B72&lt;Parameters!$K$12,A72&lt;Parameters!$K$12),IF(A72&lt;Parameters!$K$12,A72+1,0),"")</f>
        <is>
          <t/>
        </is>
      </c>
      <c r="B73" s="0" t="inlineStr">
        <f aca="false">IF(A73&lt;&gt;"",IF(A73=0,B72+1,B72),"")</f>
        <is>
          <t/>
        </is>
      </c>
      <c r="C73" s="24" t="inlineStr">
        <f aca="false">IF(A73&lt;&gt;"",-_phi*(A73+0.5),"")</f>
        <is>
          <t/>
        </is>
      </c>
      <c r="D73" s="8" t="inlineStr">
        <f aca="false">IF(A73&lt;&gt;"",DEGREES(C73),"")</f>
        <is>
          <t/>
        </is>
      </c>
      <c r="E73" s="24" t="inlineStr">
        <f aca="false">IF(A73&lt;&gt;"",_phi*(B73+0.5),"")</f>
        <is>
          <t/>
        </is>
      </c>
      <c r="F73" s="8" t="inlineStr">
        <f aca="false">IF(A73&lt;&gt;"",DEGREES(E73),"")</f>
        <is>
          <t/>
        </is>
      </c>
      <c r="G73" s="8" t="inlineStr">
        <f aca="false">IF(A73&lt;&gt;"",LOOKUP(A73,h!$A$3:$A$30,h!$D$3:$D$30),"")</f>
        <is>
          <t/>
        </is>
      </c>
      <c r="H73" s="8" t="inlineStr">
        <f aca="false">IF(A73&lt;&gt;"",LOOKUP(B73,h!$A$3:$A$30,h!$D$3:$D$30),"")</f>
        <is>
          <t/>
        </is>
      </c>
      <c r="I73" s="8" t="inlineStr">
        <f aca="false">IF(A73&lt;&gt;"",_zif,"")</f>
        <is>
          <t/>
        </is>
      </c>
      <c r="J73" s="8" t="inlineStr">
        <f aca="false">IF(A73&lt;&gt;"",$G73+'v1 Frame'!D$3*COS($C73)+'v1 Frame'!E$3*SIN($C73)*SIN($E73)+'v1 Frame'!F$3*SIN($C73)*COS($E73),"")</f>
        <is>
          <t/>
        </is>
      </c>
      <c r="K73" s="8" t="inlineStr">
        <f aca="false">IF(A73&lt;&gt;"",$H73+'v1 Frame'!E$3*COS($E73)-'v1 Frame'!F$3*SIN($E73),"")</f>
        <is>
          <t/>
        </is>
      </c>
      <c r="L73" s="8" t="inlineStr">
        <f aca="false">IF(A73&lt;&gt;"",$I73-'v1 Frame'!D$3*SIN($C73)+'v1 Frame'!E$3*COS($C73)*SIN($E73)+'v1 Frame'!F$3*COS($C73)*COS($E73),"")</f>
        <is>
          <t/>
        </is>
      </c>
      <c r="M73" s="8" t="inlineStr">
        <f aca="false">IF(A73&lt;&gt;"",$G73+'v1 Frame'!G$3*COS($C73)+'v1 Frame'!H$3*SIN($C73)*SIN($E73)+'v1 Frame'!I$3*SIN($C73)*COS($E73),"")</f>
        <is>
          <t/>
        </is>
      </c>
      <c r="N73" s="8" t="inlineStr">
        <f aca="false">IF(A73&lt;&gt;"",$H73+'v1 Frame'!H$3*COS($E73)-'v1 Frame'!I$3*SIN($E73),"")</f>
        <is>
          <t/>
        </is>
      </c>
      <c r="O73" s="8" t="inlineStr">
        <f aca="false">IF(A73&lt;&gt;"",$I73-'v1 Frame'!G$3*SIN($C73)+'v1 Frame'!H$3*COS($C73)*SIN($E73)+'v1 Frame'!I$3*COS($C73)*COS($E73),"")</f>
        <is>
          <t/>
        </is>
      </c>
      <c r="P73" s="8" t="inlineStr">
        <f aca="false">IF(A73&lt;&gt;"",$G73+'v1 Frame'!J$3*COS($C73)+'v1 Frame'!K$3*SIN($C73)*SIN($E73)+'v1 Frame'!L$3*SIN($C73)*COS($E73),"")</f>
        <is>
          <t/>
        </is>
      </c>
      <c r="Q73" s="8" t="inlineStr">
        <f aca="false">IF(A73&lt;&gt;"",$H73+'v1 Frame'!K$3*COS($E73)-'v1 Frame'!L$3*SIN($E73),"")</f>
        <is>
          <t/>
        </is>
      </c>
      <c r="R73" s="8" t="inlineStr">
        <f aca="false">IF(A73&lt;&gt;"",$I73-'v1 Frame'!J$3*SIN($C73)+'v1 Frame'!K$3*COS($C73)*SIN($E73)+'v1 Frame'!L$3*COS($C73)*COS($E73),"")</f>
        <is>
          <t/>
        </is>
      </c>
      <c r="S73" s="8" t="inlineStr">
        <f aca="false">IF(A73&lt;&gt;"",$G73+'v1 Frame'!M$3*COS($C73)+'v1 Frame'!N$3*SIN($C73)*SIN($E73)+'v1 Frame'!O$3*SIN($C73)*COS($E73),"")</f>
        <is>
          <t/>
        </is>
      </c>
      <c r="T73" s="8" t="inlineStr">
        <f aca="false">IF(A73&lt;&gt;"",$H73+'v1 Frame'!N$3*COS($E73)-'v1 Frame'!O$3*SIN($E73),"")</f>
        <is>
          <t/>
        </is>
      </c>
      <c r="U73" s="8" t="inlineStr">
        <f aca="false">IF(A73&lt;&gt;"",$I73-'v1 Frame'!M$3*SIN($C73)+'v1 Frame'!N$3*COS($C73)*SIN($E73)+'v1 Frame'!O$3*COS($C73)*COS($E73),"")</f>
        <is>
          <t/>
        </is>
      </c>
      <c r="V73" s="8" t="inlineStr">
        <f aca="false">IF(A73&lt;&gt;"",$G73+'v1 Frame'!P$3*COS($C73)+'v1 Frame'!Q$3*SIN($C73)*SIN($E73)+'v1 Frame'!R$3*SIN($C73)*COS($E73),"")</f>
        <is>
          <t/>
        </is>
      </c>
      <c r="W73" s="8" t="inlineStr">
        <f aca="false">IF(A73&lt;&gt;"",$H73+'v1 Frame'!Q$3*COS($E73)-'v1 Frame'!R$3*SIN($E73),"")</f>
        <is>
          <t/>
        </is>
      </c>
      <c r="X73" s="8" t="inlineStr">
        <f aca="false">IF(A73&lt;&gt;"",$I73-'v1 Frame'!P$3*SIN($C73)+'v1 Frame'!Q$3*COS($C73)*SIN($E73)+'v1 Frame'!R$3*COS($C73)*COS($E73),"")</f>
        <is>
          <t/>
        </is>
      </c>
      <c r="Y73" s="8" t="inlineStr">
        <f aca="false">IF(A73&lt;&gt;"",$G73+'v1 Frame'!S$3*COS($C73)+'v1 Frame'!T$3*SIN($C73)*SIN($E73)+'v1 Frame'!U$3*SIN($C73)*COS($E73),"")</f>
        <is>
          <t/>
        </is>
      </c>
      <c r="Z73" s="8" t="inlineStr">
        <f aca="false">IF(A73&lt;&gt;"",$H73+'v1 Frame'!T$3*COS($E73)-'v1 Frame'!U$3*SIN($E73),"")</f>
        <is>
          <t/>
        </is>
      </c>
      <c r="AA73" s="8" t="inlineStr">
        <f aca="false">IF(A73&lt;&gt;"",$I73-'v1 Frame'!S$3*SIN($C73)+'v1 Frame'!T$3*COS($C73)*SIN($E73)+'v1 Frame'!U$3*COS($C73)*COS($E73),"")</f>
        <is>
          <t/>
        </is>
      </c>
      <c r="AB73" s="8" t="inlineStr">
        <f aca="false">IF(A73&lt;&gt;"",$G73+'v1 Frame'!V$3*COS($C73)+'v1 Frame'!W$3*SIN($C73)*SIN($E73)+'v1 Frame'!X$3*SIN($C73)*COS($E73),"")</f>
        <is>
          <t/>
        </is>
      </c>
      <c r="AC73" s="8" t="inlineStr">
        <f aca="false">IF(A73&lt;&gt;"",$H73+'v1 Frame'!W$3*COS($E73)-'v1 Frame'!X$3*SIN($E73),"")</f>
        <is>
          <t/>
        </is>
      </c>
      <c r="AD73" s="8" t="inlineStr">
        <f aca="false">IF(A73&lt;&gt;"",$I73-'v1 Frame'!V$3*SIN($C73)+'v1 Frame'!W$3*COS($C73)*SIN($E73)+'v1 Frame'!X$3*COS($C73)*COS($E73),"")</f>
        <is>
          <t/>
        </is>
      </c>
      <c r="AE73" s="25" t="inlineStr">
        <f aca="false">IF(A73&lt;&gt;"",$G73+'v1 Frame'!Y$3*COS($C73)+'v1 Frame'!Z$3*SIN($C73)*SIN($E73)+'v1 Frame'!AA$3*SIN($C73)*COS($E73),"")</f>
        <is>
          <t/>
        </is>
      </c>
      <c r="AF73" s="25" t="inlineStr">
        <f aca="false">IF(A73&lt;&gt;"",$H73+'v1 Frame'!Z$3*COS($E73)-'v1 Frame'!AA$3*SIN($E73),"")</f>
        <is>
          <t/>
        </is>
      </c>
      <c r="AG73" s="25" t="inlineStr">
        <f aca="false">IF(A73&lt;&gt;"",$I73-'v1 Frame'!Y$3*SIN($C73)+'v1 Frame'!Z$3*COS($C73)*SIN($E73)+'v1 Frame'!AA$3*COS($C73)*COS($E73),"")</f>
        <is>
          <t/>
        </is>
      </c>
      <c r="AH73" s="8" t="inlineStr">
        <f aca="false">IF(A73&lt;&gt;"",SQRT(SUMSQ(G73:I73)),"")</f>
        <is>
          <t/>
        </is>
      </c>
      <c r="AI73" s="8" t="inlineStr">
        <f aca="false">IF(A73&lt;&gt;"",IF(AH73&lt;&gt;0,ACOS(I73/AH73),0),"")</f>
        <is>
          <t/>
        </is>
      </c>
      <c r="AJ73" s="8" t="inlineStr">
        <f aca="false">IF(A73&lt;&gt;"",DEGREES(AI73),"")</f>
        <is>
          <t/>
        </is>
      </c>
      <c r="AK73" s="8" t="inlineStr">
        <f aca="false">IF(A73&lt;&gt;"",IF(OR(G73&lt;&gt;0,H73&lt;&gt;0),ATAN2(G73,H73),0),"")</f>
        <is>
          <t/>
        </is>
      </c>
      <c r="AL73" s="8" t="inlineStr">
        <f aca="false">IF(A73&lt;&gt;"",DEGREES(AK73),"")</f>
        <is>
          <t/>
        </is>
      </c>
      <c r="AM73" s="8" t="inlineStr">
        <f aca="false">IF(A73&lt;&gt;"",SQRT(SUMSQ(J73:L73)),"")</f>
        <is>
          <t/>
        </is>
      </c>
      <c r="AN73" s="8" t="inlineStr">
        <f aca="false">IF(A73&lt;&gt;"",IF(AM73&lt;&gt;0,ACOS(L73/AM73),0),"")</f>
        <is>
          <t/>
        </is>
      </c>
      <c r="AO73" s="8" t="inlineStr">
        <f aca="false">IF(A73&lt;&gt;"",DEGREES(AN73),"")</f>
        <is>
          <t/>
        </is>
      </c>
      <c r="AP73" s="8" t="inlineStr">
        <f aca="false">IF(A73&lt;&gt;"",IF(OR(J73&lt;&gt;0,K73&lt;&gt;0),ATAN2(J73,K73),0),"")</f>
        <is>
          <t/>
        </is>
      </c>
      <c r="AQ73" s="8" t="inlineStr">
        <f aca="false">IF(A73&lt;&gt;"",DEGREES(AP73),"")</f>
        <is>
          <t/>
        </is>
      </c>
      <c r="AR73" s="8" t="inlineStr">
        <f aca="false">IF(A73&lt;&gt;"",SQRT(SUMSQ(M73:O73)),"")</f>
        <is>
          <t/>
        </is>
      </c>
      <c r="AS73" s="8" t="inlineStr">
        <f aca="false">IF(A73&lt;&gt;"",IF(AR73&lt;&gt;0,ACOS(O73/AR73),0),"")</f>
        <is>
          <t/>
        </is>
      </c>
      <c r="AT73" s="8" t="inlineStr">
        <f aca="false">IF(A73&lt;&gt;"",DEGREES(AS73),"")</f>
        <is>
          <t/>
        </is>
      </c>
      <c r="AU73" s="8" t="inlineStr">
        <f aca="false">IF(A73&lt;&gt;"",IF(OR(M73&lt;&gt;0,N73&lt;&gt;0),ATAN2(M73,N73),0),"")</f>
        <is>
          <t/>
        </is>
      </c>
      <c r="AV73" s="8" t="inlineStr">
        <f aca="false">IF(A73&lt;&gt;"",DEGREES(AU73),"")</f>
        <is>
          <t/>
        </is>
      </c>
      <c r="AW73" s="8" t="inlineStr">
        <f aca="false">IF(A73&lt;&gt;"",SQRT(SUMSQ(P73:R73)),"")</f>
        <is>
          <t/>
        </is>
      </c>
      <c r="AX73" s="8" t="inlineStr">
        <f aca="false">IF(A73&lt;&gt;"",IF(AW73&lt;&gt;0,ACOS(R73/AW73),0),"")</f>
        <is>
          <t/>
        </is>
      </c>
      <c r="AY73" s="8" t="inlineStr">
        <f aca="false">IF(A73&lt;&gt;"",DEGREES(AX73),"")</f>
        <is>
          <t/>
        </is>
      </c>
      <c r="AZ73" s="8" t="inlineStr">
        <f aca="false">IF(A73&lt;&gt;"",IF(OR(P73&lt;&gt;0,Q73&lt;&gt;0),ATAN2(P73,Q73),0),"")</f>
        <is>
          <t/>
        </is>
      </c>
      <c r="BA73" s="8" t="inlineStr">
        <f aca="false">IF(A73&lt;&gt;"",DEGREES(AZ73),"")</f>
        <is>
          <t/>
        </is>
      </c>
      <c r="BB73" s="8" t="inlineStr">
        <f aca="false">IF(A73&lt;&gt;"",SQRT(SUMSQ(S73:U73)),"")</f>
        <is>
          <t/>
        </is>
      </c>
      <c r="BC73" s="8" t="inlineStr">
        <f aca="false">IF(A73&lt;&gt;"",IF(BB73&lt;&gt;0,ACOS(U73/BB73),0),"")</f>
        <is>
          <t/>
        </is>
      </c>
      <c r="BD73" s="8" t="inlineStr">
        <f aca="false">IF(A73&lt;&gt;"",DEGREES(BC73),"")</f>
        <is>
          <t/>
        </is>
      </c>
      <c r="BE73" s="8" t="inlineStr">
        <f aca="false">IF(A73&lt;&gt;"",IF(OR(S73&lt;&gt;0,T73&lt;&gt;0),ATAN2(S73,T73),0),"")</f>
        <is>
          <t/>
        </is>
      </c>
      <c r="BF73" s="8" t="inlineStr">
        <f aca="false">IF(A73&lt;&gt;"",DEGREES(BE73),"")</f>
        <is>
          <t/>
        </is>
      </c>
      <c r="BG73" s="8" t="inlineStr">
        <f aca="false">IF(A73&lt;&gt;"",SQRT(SUMSQ(V73:X73)),"")</f>
        <is>
          <t/>
        </is>
      </c>
      <c r="BH73" s="8" t="inlineStr">
        <f aca="false">IF(A73&lt;&gt;"",IF(BG73&lt;&gt;0,ACOS(X73/BG73),0),"")</f>
        <is>
          <t/>
        </is>
      </c>
      <c r="BI73" s="8" t="inlineStr">
        <f aca="false">IF(A73&lt;&gt;"",DEGREES(BH73),"")</f>
        <is>
          <t/>
        </is>
      </c>
      <c r="BJ73" s="8" t="inlineStr">
        <f aca="false">IF(A73&lt;&gt;"",IF(OR(V73&lt;&gt;0,W73&lt;&gt;0),ATAN2(V73,W73),0),"")</f>
        <is>
          <t/>
        </is>
      </c>
      <c r="BK73" s="8" t="inlineStr">
        <f aca="false">IF(A73&lt;&gt;"",DEGREES(BJ73),"")</f>
        <is>
          <t/>
        </is>
      </c>
      <c r="BL73" s="8" t="inlineStr">
        <f aca="false">IF(A73&lt;&gt;"",SQRT(SUMSQ(Y73:AA73)),"")</f>
        <is>
          <t/>
        </is>
      </c>
      <c r="BM73" s="8" t="inlineStr">
        <f aca="false">IF(A73&lt;&gt;"",IF(BL73&lt;&gt;0,ACOS(AA73/BL73),0),"")</f>
        <is>
          <t/>
        </is>
      </c>
      <c r="BN73" s="8" t="inlineStr">
        <f aca="false">IF(A73&lt;&gt;"",DEGREES(BM73),"")</f>
        <is>
          <t/>
        </is>
      </c>
      <c r="BO73" s="8" t="inlineStr">
        <f aca="false">IF(A73&lt;&gt;"",IF(OR(Y73&lt;&gt;0,Z73&lt;&gt;0),ATAN2(Y73,Z73),0),"")</f>
        <is>
          <t/>
        </is>
      </c>
      <c r="BP73" s="8" t="inlineStr">
        <f aca="false">IF(A73&lt;&gt;"",DEGREES(BO73),"")</f>
        <is>
          <t/>
        </is>
      </c>
      <c r="BQ73" s="8" t="inlineStr">
        <f aca="false">IF(A73&lt;&gt;"",SQRT(SUMSQ(AB73:AD73)),"")</f>
        <is>
          <t/>
        </is>
      </c>
      <c r="BR73" s="8" t="inlineStr">
        <f aca="false">IF(A73&lt;&gt;"",IF(BQ73&lt;&gt;0,ACOS(AD73/BQ73),0),"")</f>
        <is>
          <t/>
        </is>
      </c>
      <c r="BS73" s="8" t="inlineStr">
        <f aca="false">IF(A73&lt;&gt;"",DEGREES(BR73),"")</f>
        <is>
          <t/>
        </is>
      </c>
      <c r="BT73" s="8" t="inlineStr">
        <f aca="false">IF(A73&lt;&gt;"",IF(OR(AB73&lt;&gt;0,AC73&lt;&gt;0),ATAN2(AB73,AC73),0),"")</f>
        <is>
          <t/>
        </is>
      </c>
      <c r="BU73" s="8" t="inlineStr">
        <f aca="false">IF(A73&lt;&gt;"",DEGREES(BT73),"")</f>
        <is>
          <t/>
        </is>
      </c>
      <c r="BV73" s="8" t="inlineStr">
        <f aca="false">IF(A73&lt;&gt;"",SQRT(SUMSQ(AE73:AG73)),"")</f>
        <is>
          <t/>
        </is>
      </c>
      <c r="BW73" s="8" t="inlineStr">
        <f aca="false">IF(A73&lt;&gt;"",IF(BV73&lt;&gt;0,ACOS(AG73/BV73),0),"")</f>
        <is>
          <t/>
        </is>
      </c>
      <c r="BX73" s="8" t="inlineStr">
        <f aca="false">IF(A73&lt;&gt;"",DEGREES(BW73),"")</f>
        <is>
          <t/>
        </is>
      </c>
      <c r="BY73" s="8" t="inlineStr">
        <f aca="false">IF(A73&lt;&gt;"",IF(OR(AF73&lt;&gt;0,AG73&lt;&gt;0),ATAN2(AF73,AG73),0),"")</f>
        <is>
          <t/>
        </is>
      </c>
      <c r="BZ73" s="8" t="inlineStr">
        <f aca="false">IF(A73&lt;&gt;"",DEGREES(BY73),"")</f>
        <is>
          <t/>
        </is>
      </c>
      <c r="CA73" s="0" t="inlineStr">
        <f aca="false">IF(A73&lt;&gt;"",IF(AND(AI73&lt;Parameters!$B$11,AI73&gt;Parameters!$B$12,AN73&lt;Parameters!$B$11,AN73&gt;Parameters!$B$12,AS73&lt;Parameters!$B$11,AS73&gt;Parameters!$B$12,AX73&lt;Parameters!$B$11,AX73&gt;Parameters!$B$12,BC73&lt;Parameters!$B$11,BC73&gt;Parameters!$B$12,BM73&lt;Parameters!$B$11,BM73&gt;Parameters!$B$12,BR73&lt;Parameters!$B$11,BR73&gt;Parameters!$B$12,BW73&lt;Parameters!$B$11,BW73&gt;Parameters!$B$12),1,0),"")</f>
        <is>
          <t/>
        </is>
      </c>
      <c r="CB73" s="0" t="inlineStr">
        <f aca="false">IF(A73&lt;&gt;"",IF(OR(AI73&lt;Parameters!$B$12,AI73&gt;Parameters!$B$11),0,1),"")</f>
        <is>
          <t/>
        </is>
      </c>
      <c r="CC73" s="0" t="inlineStr">
        <f aca="false">IF(A73&lt;&gt;"",IF(OR(AN73&lt;Parameters!$B$12,AN73&gt;Parameters!$B$11),0,1),"")</f>
        <is>
          <t/>
        </is>
      </c>
      <c r="CD73" s="0" t="inlineStr">
        <f aca="false">IF(A73&lt;&gt;"",IF(OR(AS73&lt;Parameters!$B$12,AS73&gt;Parameters!$B$11),0,1),"")</f>
        <is>
          <t/>
        </is>
      </c>
      <c r="CE73" s="0" t="inlineStr">
        <f aca="false">IF(A73&lt;&gt;"",IF(OR(AX73&lt;Parameters!$B$12,AX73&gt;Parameters!$B$11),0,1),"")</f>
        <is>
          <t/>
        </is>
      </c>
      <c r="CF73" s="0" t="inlineStr">
        <f aca="false">IF(A73&lt;&gt;"",IF(OR(BC73&lt;Parameters!$B$12,BC73&gt;Parameters!$B$11),0,1),"")</f>
        <is>
          <t/>
        </is>
      </c>
      <c r="CG73" s="0" t="inlineStr">
        <f aca="false">IF(A73&lt;&gt;"",IF(OR(BH73&lt;Parameters!$B$12,BH73&gt;Parameters!$B$11),0,1),"")</f>
        <is>
          <t/>
        </is>
      </c>
      <c r="CH73" s="0" t="inlineStr">
        <f aca="false">IF(A73&lt;&gt;"",IF(OR(BM73&lt;Parameters!$B$12,BM73&gt;Parameters!$B$11),0,1),"")</f>
        <is>
          <t/>
        </is>
      </c>
      <c r="CI73" s="0" t="inlineStr">
        <f aca="false">IF(A73&lt;&gt;"",IF(OR(BR73&lt;Parameters!$B$12,BR73&gt;Parameters!$B$11),0,1),"")</f>
        <is>
          <t/>
        </is>
      </c>
      <c r="CJ73" s="0" t="inlineStr">
        <f aca="false">IF(A73&lt;&gt;"",IF(OR(BW73&lt;Parameters!$B$12,BW73&gt;Parameters!$B$11),0,1),"")</f>
        <is>
          <t/>
        </is>
      </c>
      <c r="CK73" s="26" t="inlineStr">
        <f aca="false">IF(A73&lt;&gt;"",SUM(CB73:CJ73)/9,"")</f>
        <is>
          <t/>
        </is>
      </c>
      <c r="CL73" s="0" t="inlineStr">
        <f aca="false">IF(A73&lt;&gt;"",CK73*9,"")</f>
        <is>
          <t/>
        </is>
      </c>
      <c r="CM73" s="8" t="inlineStr">
        <f aca="false">IF(A73&lt;&gt;"",TEXT(B73,CM$2)&amp;" "&amp;TEXT(A73,CM$2),"")</f>
        <is>
          <t/>
        </is>
      </c>
    </row>
    <row r="74" customFormat="false" ht="15" hidden="false" customHeight="false" outlineLevel="0" collapsed="false">
      <c r="A74" s="0" t="inlineStr">
        <f aca="false">IF(OR(B73&lt;Parameters!$K$12,A73&lt;Parameters!$K$12),IF(A73&lt;Parameters!$K$12,A73+1,0),"")</f>
        <is>
          <t/>
        </is>
      </c>
      <c r="B74" s="0" t="inlineStr">
        <f aca="false">IF(A74&lt;&gt;"",IF(A74=0,B73+1,B73),"")</f>
        <is>
          <t/>
        </is>
      </c>
      <c r="C74" s="24" t="inlineStr">
        <f aca="false">IF(A74&lt;&gt;"",-_phi*(A74+0.5),"")</f>
        <is>
          <t/>
        </is>
      </c>
      <c r="D74" s="8" t="inlineStr">
        <f aca="false">IF(A74&lt;&gt;"",DEGREES(C74),"")</f>
        <is>
          <t/>
        </is>
      </c>
      <c r="E74" s="24" t="inlineStr">
        <f aca="false">IF(A74&lt;&gt;"",_phi*(B74+0.5),"")</f>
        <is>
          <t/>
        </is>
      </c>
      <c r="F74" s="8" t="inlineStr">
        <f aca="false">IF(A74&lt;&gt;"",DEGREES(E74),"")</f>
        <is>
          <t/>
        </is>
      </c>
      <c r="G74" s="8" t="inlineStr">
        <f aca="false">IF(A74&lt;&gt;"",LOOKUP(A74,h!$A$3:$A$30,h!$D$3:$D$30),"")</f>
        <is>
          <t/>
        </is>
      </c>
      <c r="H74" s="8" t="inlineStr">
        <f aca="false">IF(A74&lt;&gt;"",LOOKUP(B74,h!$A$3:$A$30,h!$D$3:$D$30),"")</f>
        <is>
          <t/>
        </is>
      </c>
      <c r="I74" s="8" t="inlineStr">
        <f aca="false">IF(A74&lt;&gt;"",_zif,"")</f>
        <is>
          <t/>
        </is>
      </c>
      <c r="J74" s="8" t="inlineStr">
        <f aca="false">IF(A74&lt;&gt;"",$G74+'v1 Frame'!D$3*COS($C74)+'v1 Frame'!E$3*SIN($C74)*SIN($E74)+'v1 Frame'!F$3*SIN($C74)*COS($E74),"")</f>
        <is>
          <t/>
        </is>
      </c>
      <c r="K74" s="8" t="inlineStr">
        <f aca="false">IF(A74&lt;&gt;"",$H74+'v1 Frame'!E$3*COS($E74)-'v1 Frame'!F$3*SIN($E74),"")</f>
        <is>
          <t/>
        </is>
      </c>
      <c r="L74" s="8" t="inlineStr">
        <f aca="false">IF(A74&lt;&gt;"",$I74-'v1 Frame'!D$3*SIN($C74)+'v1 Frame'!E$3*COS($C74)*SIN($E74)+'v1 Frame'!F$3*COS($C74)*COS($E74),"")</f>
        <is>
          <t/>
        </is>
      </c>
      <c r="M74" s="8" t="inlineStr">
        <f aca="false">IF(A74&lt;&gt;"",$G74+'v1 Frame'!G$3*COS($C74)+'v1 Frame'!H$3*SIN($C74)*SIN($E74)+'v1 Frame'!I$3*SIN($C74)*COS($E74),"")</f>
        <is>
          <t/>
        </is>
      </c>
      <c r="N74" s="8" t="inlineStr">
        <f aca="false">IF(A74&lt;&gt;"",$H74+'v1 Frame'!H$3*COS($E74)-'v1 Frame'!I$3*SIN($E74),"")</f>
        <is>
          <t/>
        </is>
      </c>
      <c r="O74" s="8" t="inlineStr">
        <f aca="false">IF(A74&lt;&gt;"",$I74-'v1 Frame'!G$3*SIN($C74)+'v1 Frame'!H$3*COS($C74)*SIN($E74)+'v1 Frame'!I$3*COS($C74)*COS($E74),"")</f>
        <is>
          <t/>
        </is>
      </c>
      <c r="P74" s="8" t="inlineStr">
        <f aca="false">IF(A74&lt;&gt;"",$G74+'v1 Frame'!J$3*COS($C74)+'v1 Frame'!K$3*SIN($C74)*SIN($E74)+'v1 Frame'!L$3*SIN($C74)*COS($E74),"")</f>
        <is>
          <t/>
        </is>
      </c>
      <c r="Q74" s="8" t="inlineStr">
        <f aca="false">IF(A74&lt;&gt;"",$H74+'v1 Frame'!K$3*COS($E74)-'v1 Frame'!L$3*SIN($E74),"")</f>
        <is>
          <t/>
        </is>
      </c>
      <c r="R74" s="8" t="inlineStr">
        <f aca="false">IF(A74&lt;&gt;"",$I74-'v1 Frame'!J$3*SIN($C74)+'v1 Frame'!K$3*COS($C74)*SIN($E74)+'v1 Frame'!L$3*COS($C74)*COS($E74),"")</f>
        <is>
          <t/>
        </is>
      </c>
      <c r="S74" s="8" t="inlineStr">
        <f aca="false">IF(A74&lt;&gt;"",$G74+'v1 Frame'!M$3*COS($C74)+'v1 Frame'!N$3*SIN($C74)*SIN($E74)+'v1 Frame'!O$3*SIN($C74)*COS($E74),"")</f>
        <is>
          <t/>
        </is>
      </c>
      <c r="T74" s="8" t="inlineStr">
        <f aca="false">IF(A74&lt;&gt;"",$H74+'v1 Frame'!N$3*COS($E74)-'v1 Frame'!O$3*SIN($E74),"")</f>
        <is>
          <t/>
        </is>
      </c>
      <c r="U74" s="8" t="inlineStr">
        <f aca="false">IF(A74&lt;&gt;"",$I74-'v1 Frame'!M$3*SIN($C74)+'v1 Frame'!N$3*COS($C74)*SIN($E74)+'v1 Frame'!O$3*COS($C74)*COS($E74),"")</f>
        <is>
          <t/>
        </is>
      </c>
      <c r="V74" s="8" t="inlineStr">
        <f aca="false">IF(A74&lt;&gt;"",$G74+'v1 Frame'!P$3*COS($C74)+'v1 Frame'!Q$3*SIN($C74)*SIN($E74)+'v1 Frame'!R$3*SIN($C74)*COS($E74),"")</f>
        <is>
          <t/>
        </is>
      </c>
      <c r="W74" s="8" t="inlineStr">
        <f aca="false">IF(A74&lt;&gt;"",$H74+'v1 Frame'!Q$3*COS($E74)-'v1 Frame'!R$3*SIN($E74),"")</f>
        <is>
          <t/>
        </is>
      </c>
      <c r="X74" s="8" t="inlineStr">
        <f aca="false">IF(A74&lt;&gt;"",$I74-'v1 Frame'!P$3*SIN($C74)+'v1 Frame'!Q$3*COS($C74)*SIN($E74)+'v1 Frame'!R$3*COS($C74)*COS($E74),"")</f>
        <is>
          <t/>
        </is>
      </c>
      <c r="Y74" s="8" t="inlineStr">
        <f aca="false">IF(A74&lt;&gt;"",$G74+'v1 Frame'!S$3*COS($C74)+'v1 Frame'!T$3*SIN($C74)*SIN($E74)+'v1 Frame'!U$3*SIN($C74)*COS($E74),"")</f>
        <is>
          <t/>
        </is>
      </c>
      <c r="Z74" s="8" t="inlineStr">
        <f aca="false">IF(A74&lt;&gt;"",$H74+'v1 Frame'!T$3*COS($E74)-'v1 Frame'!U$3*SIN($E74),"")</f>
        <is>
          <t/>
        </is>
      </c>
      <c r="AA74" s="8" t="inlineStr">
        <f aca="false">IF(A74&lt;&gt;"",$I74-'v1 Frame'!S$3*SIN($C74)+'v1 Frame'!T$3*COS($C74)*SIN($E74)+'v1 Frame'!U$3*COS($C74)*COS($E74),"")</f>
        <is>
          <t/>
        </is>
      </c>
      <c r="AB74" s="8" t="inlineStr">
        <f aca="false">IF(A74&lt;&gt;"",$G74+'v1 Frame'!V$3*COS($C74)+'v1 Frame'!W$3*SIN($C74)*SIN($E74)+'v1 Frame'!X$3*SIN($C74)*COS($E74),"")</f>
        <is>
          <t/>
        </is>
      </c>
      <c r="AC74" s="8" t="inlineStr">
        <f aca="false">IF(A74&lt;&gt;"",$H74+'v1 Frame'!W$3*COS($E74)-'v1 Frame'!X$3*SIN($E74),"")</f>
        <is>
          <t/>
        </is>
      </c>
      <c r="AD74" s="8" t="inlineStr">
        <f aca="false">IF(A74&lt;&gt;"",$I74-'v1 Frame'!V$3*SIN($C74)+'v1 Frame'!W$3*COS($C74)*SIN($E74)+'v1 Frame'!X$3*COS($C74)*COS($E74),"")</f>
        <is>
          <t/>
        </is>
      </c>
      <c r="AE74" s="25" t="inlineStr">
        <f aca="false">IF(A74&lt;&gt;"",$G74+'v1 Frame'!Y$3*COS($C74)+'v1 Frame'!Z$3*SIN($C74)*SIN($E74)+'v1 Frame'!AA$3*SIN($C74)*COS($E74),"")</f>
        <is>
          <t/>
        </is>
      </c>
      <c r="AF74" s="25" t="inlineStr">
        <f aca="false">IF(A74&lt;&gt;"",$H74+'v1 Frame'!Z$3*COS($E74)-'v1 Frame'!AA$3*SIN($E74),"")</f>
        <is>
          <t/>
        </is>
      </c>
      <c r="AG74" s="25" t="inlineStr">
        <f aca="false">IF(A74&lt;&gt;"",$I74-'v1 Frame'!Y$3*SIN($C74)+'v1 Frame'!Z$3*COS($C74)*SIN($E74)+'v1 Frame'!AA$3*COS($C74)*COS($E74),"")</f>
        <is>
          <t/>
        </is>
      </c>
      <c r="AH74" s="8" t="inlineStr">
        <f aca="false">IF(A74&lt;&gt;"",SQRT(SUMSQ(G74:I74)),"")</f>
        <is>
          <t/>
        </is>
      </c>
      <c r="AI74" s="8" t="inlineStr">
        <f aca="false">IF(A74&lt;&gt;"",IF(AH74&lt;&gt;0,ACOS(I74/AH74),0),"")</f>
        <is>
          <t/>
        </is>
      </c>
      <c r="AJ74" s="8" t="inlineStr">
        <f aca="false">IF(A74&lt;&gt;"",DEGREES(AI74),"")</f>
        <is>
          <t/>
        </is>
      </c>
      <c r="AK74" s="8" t="inlineStr">
        <f aca="false">IF(A74&lt;&gt;"",IF(OR(G74&lt;&gt;0,H74&lt;&gt;0),ATAN2(G74,H74),0),"")</f>
        <is>
          <t/>
        </is>
      </c>
      <c r="AL74" s="8" t="inlineStr">
        <f aca="false">IF(A74&lt;&gt;"",DEGREES(AK74),"")</f>
        <is>
          <t/>
        </is>
      </c>
      <c r="AM74" s="8" t="inlineStr">
        <f aca="false">IF(A74&lt;&gt;"",SQRT(SUMSQ(J74:L74)),"")</f>
        <is>
          <t/>
        </is>
      </c>
      <c r="AN74" s="8" t="inlineStr">
        <f aca="false">IF(A74&lt;&gt;"",IF(AM74&lt;&gt;0,ACOS(L74/AM74),0),"")</f>
        <is>
          <t/>
        </is>
      </c>
      <c r="AO74" s="8" t="inlineStr">
        <f aca="false">IF(A74&lt;&gt;"",DEGREES(AN74),"")</f>
        <is>
          <t/>
        </is>
      </c>
      <c r="AP74" s="8" t="inlineStr">
        <f aca="false">IF(A74&lt;&gt;"",IF(OR(J74&lt;&gt;0,K74&lt;&gt;0),ATAN2(J74,K74),0),"")</f>
        <is>
          <t/>
        </is>
      </c>
      <c r="AQ74" s="8" t="inlineStr">
        <f aca="false">IF(A74&lt;&gt;"",DEGREES(AP74),"")</f>
        <is>
          <t/>
        </is>
      </c>
      <c r="AR74" s="8" t="inlineStr">
        <f aca="false">IF(A74&lt;&gt;"",SQRT(SUMSQ(M74:O74)),"")</f>
        <is>
          <t/>
        </is>
      </c>
      <c r="AS74" s="8" t="inlineStr">
        <f aca="false">IF(A74&lt;&gt;"",IF(AR74&lt;&gt;0,ACOS(O74/AR74),0),"")</f>
        <is>
          <t/>
        </is>
      </c>
      <c r="AT74" s="8" t="inlineStr">
        <f aca="false">IF(A74&lt;&gt;"",DEGREES(AS74),"")</f>
        <is>
          <t/>
        </is>
      </c>
      <c r="AU74" s="8" t="inlineStr">
        <f aca="false">IF(A74&lt;&gt;"",IF(OR(M74&lt;&gt;0,N74&lt;&gt;0),ATAN2(M74,N74),0),"")</f>
        <is>
          <t/>
        </is>
      </c>
      <c r="AV74" s="8" t="inlineStr">
        <f aca="false">IF(A74&lt;&gt;"",DEGREES(AU74),"")</f>
        <is>
          <t/>
        </is>
      </c>
      <c r="AW74" s="8" t="inlineStr">
        <f aca="false">IF(A74&lt;&gt;"",SQRT(SUMSQ(P74:R74)),"")</f>
        <is>
          <t/>
        </is>
      </c>
      <c r="AX74" s="8" t="inlineStr">
        <f aca="false">IF(A74&lt;&gt;"",IF(AW74&lt;&gt;0,ACOS(R74/AW74),0),"")</f>
        <is>
          <t/>
        </is>
      </c>
      <c r="AY74" s="8" t="inlineStr">
        <f aca="false">IF(A74&lt;&gt;"",DEGREES(AX74),"")</f>
        <is>
          <t/>
        </is>
      </c>
      <c r="AZ74" s="8" t="inlineStr">
        <f aca="false">IF(A74&lt;&gt;"",IF(OR(P74&lt;&gt;0,Q74&lt;&gt;0),ATAN2(P74,Q74),0),"")</f>
        <is>
          <t/>
        </is>
      </c>
      <c r="BA74" s="8" t="inlineStr">
        <f aca="false">IF(A74&lt;&gt;"",DEGREES(AZ74),"")</f>
        <is>
          <t/>
        </is>
      </c>
      <c r="BB74" s="8" t="inlineStr">
        <f aca="false">IF(A74&lt;&gt;"",SQRT(SUMSQ(S74:U74)),"")</f>
        <is>
          <t/>
        </is>
      </c>
      <c r="BC74" s="8" t="inlineStr">
        <f aca="false">IF(A74&lt;&gt;"",IF(BB74&lt;&gt;0,ACOS(U74/BB74),0),"")</f>
        <is>
          <t/>
        </is>
      </c>
      <c r="BD74" s="8" t="inlineStr">
        <f aca="false">IF(A74&lt;&gt;"",DEGREES(BC74),"")</f>
        <is>
          <t/>
        </is>
      </c>
      <c r="BE74" s="8" t="inlineStr">
        <f aca="false">IF(A74&lt;&gt;"",IF(OR(S74&lt;&gt;0,T74&lt;&gt;0),ATAN2(S74,T74),0),"")</f>
        <is>
          <t/>
        </is>
      </c>
      <c r="BF74" s="8" t="inlineStr">
        <f aca="false">IF(A74&lt;&gt;"",DEGREES(BE74),"")</f>
        <is>
          <t/>
        </is>
      </c>
      <c r="BG74" s="8" t="inlineStr">
        <f aca="false">IF(A74&lt;&gt;"",SQRT(SUMSQ(V74:X74)),"")</f>
        <is>
          <t/>
        </is>
      </c>
      <c r="BH74" s="8" t="inlineStr">
        <f aca="false">IF(A74&lt;&gt;"",IF(BG74&lt;&gt;0,ACOS(X74/BG74),0),"")</f>
        <is>
          <t/>
        </is>
      </c>
      <c r="BI74" s="8" t="inlineStr">
        <f aca="false">IF(A74&lt;&gt;"",DEGREES(BH74),"")</f>
        <is>
          <t/>
        </is>
      </c>
      <c r="BJ74" s="8" t="inlineStr">
        <f aca="false">IF(A74&lt;&gt;"",IF(OR(V74&lt;&gt;0,W74&lt;&gt;0),ATAN2(V74,W74),0),"")</f>
        <is>
          <t/>
        </is>
      </c>
      <c r="BK74" s="8" t="inlineStr">
        <f aca="false">IF(A74&lt;&gt;"",DEGREES(BJ74),"")</f>
        <is>
          <t/>
        </is>
      </c>
      <c r="BL74" s="8" t="inlineStr">
        <f aca="false">IF(A74&lt;&gt;"",SQRT(SUMSQ(Y74:AA74)),"")</f>
        <is>
          <t/>
        </is>
      </c>
      <c r="BM74" s="8" t="inlineStr">
        <f aca="false">IF(A74&lt;&gt;"",IF(BL74&lt;&gt;0,ACOS(AA74/BL74),0),"")</f>
        <is>
          <t/>
        </is>
      </c>
      <c r="BN74" s="8" t="inlineStr">
        <f aca="false">IF(A74&lt;&gt;"",DEGREES(BM74),"")</f>
        <is>
          <t/>
        </is>
      </c>
      <c r="BO74" s="8" t="inlineStr">
        <f aca="false">IF(A74&lt;&gt;"",IF(OR(Y74&lt;&gt;0,Z74&lt;&gt;0),ATAN2(Y74,Z74),0),"")</f>
        <is>
          <t/>
        </is>
      </c>
      <c r="BP74" s="8" t="inlineStr">
        <f aca="false">IF(A74&lt;&gt;"",DEGREES(BO74),"")</f>
        <is>
          <t/>
        </is>
      </c>
      <c r="BQ74" s="8" t="inlineStr">
        <f aca="false">IF(A74&lt;&gt;"",SQRT(SUMSQ(AB74:AD74)),"")</f>
        <is>
          <t/>
        </is>
      </c>
      <c r="BR74" s="8" t="inlineStr">
        <f aca="false">IF(A74&lt;&gt;"",IF(BQ74&lt;&gt;0,ACOS(AD74/BQ74),0),"")</f>
        <is>
          <t/>
        </is>
      </c>
      <c r="BS74" s="8" t="inlineStr">
        <f aca="false">IF(A74&lt;&gt;"",DEGREES(BR74),"")</f>
        <is>
          <t/>
        </is>
      </c>
      <c r="BT74" s="8" t="inlineStr">
        <f aca="false">IF(A74&lt;&gt;"",IF(OR(AB74&lt;&gt;0,AC74&lt;&gt;0),ATAN2(AB74,AC74),0),"")</f>
        <is>
          <t/>
        </is>
      </c>
      <c r="BU74" s="8" t="inlineStr">
        <f aca="false">IF(A74&lt;&gt;"",DEGREES(BT74),"")</f>
        <is>
          <t/>
        </is>
      </c>
      <c r="BV74" s="8" t="inlineStr">
        <f aca="false">IF(A74&lt;&gt;"",SQRT(SUMSQ(AE74:AG74)),"")</f>
        <is>
          <t/>
        </is>
      </c>
      <c r="BW74" s="8" t="inlineStr">
        <f aca="false">IF(A74&lt;&gt;"",IF(BV74&lt;&gt;0,ACOS(AG74/BV74),0),"")</f>
        <is>
          <t/>
        </is>
      </c>
      <c r="BX74" s="8" t="inlineStr">
        <f aca="false">IF(A74&lt;&gt;"",DEGREES(BW74),"")</f>
        <is>
          <t/>
        </is>
      </c>
      <c r="BY74" s="8" t="inlineStr">
        <f aca="false">IF(A74&lt;&gt;"",IF(OR(AF74&lt;&gt;0,AG74&lt;&gt;0),ATAN2(AF74,AG74),0),"")</f>
        <is>
          <t/>
        </is>
      </c>
      <c r="BZ74" s="8" t="inlineStr">
        <f aca="false">IF(A74&lt;&gt;"",DEGREES(BY74),"")</f>
        <is>
          <t/>
        </is>
      </c>
      <c r="CA74" s="0" t="inlineStr">
        <f aca="false">IF(A74&lt;&gt;"",IF(AND(AI74&lt;Parameters!$B$11,AI74&gt;Parameters!$B$12,AN74&lt;Parameters!$B$11,AN74&gt;Parameters!$B$12,AS74&lt;Parameters!$B$11,AS74&gt;Parameters!$B$12,AX74&lt;Parameters!$B$11,AX74&gt;Parameters!$B$12,BC74&lt;Parameters!$B$11,BC74&gt;Parameters!$B$12,BM74&lt;Parameters!$B$11,BM74&gt;Parameters!$B$12,BR74&lt;Parameters!$B$11,BR74&gt;Parameters!$B$12,BW74&lt;Parameters!$B$11,BW74&gt;Parameters!$B$12),1,0),"")</f>
        <is>
          <t/>
        </is>
      </c>
      <c r="CB74" s="0" t="inlineStr">
        <f aca="false">IF(A74&lt;&gt;"",IF(OR(AI74&lt;Parameters!$B$12,AI74&gt;Parameters!$B$11),0,1),"")</f>
        <is>
          <t/>
        </is>
      </c>
      <c r="CC74" s="0" t="inlineStr">
        <f aca="false">IF(A74&lt;&gt;"",IF(OR(AN74&lt;Parameters!$B$12,AN74&gt;Parameters!$B$11),0,1),"")</f>
        <is>
          <t/>
        </is>
      </c>
      <c r="CD74" s="0" t="inlineStr">
        <f aca="false">IF(A74&lt;&gt;"",IF(OR(AS74&lt;Parameters!$B$12,AS74&gt;Parameters!$B$11),0,1),"")</f>
        <is>
          <t/>
        </is>
      </c>
      <c r="CE74" s="0" t="inlineStr">
        <f aca="false">IF(A74&lt;&gt;"",IF(OR(AX74&lt;Parameters!$B$12,AX74&gt;Parameters!$B$11),0,1),"")</f>
        <is>
          <t/>
        </is>
      </c>
      <c r="CF74" s="0" t="inlineStr">
        <f aca="false">IF(A74&lt;&gt;"",IF(OR(BC74&lt;Parameters!$B$12,BC74&gt;Parameters!$B$11),0,1),"")</f>
        <is>
          <t/>
        </is>
      </c>
      <c r="CG74" s="0" t="inlineStr">
        <f aca="false">IF(A74&lt;&gt;"",IF(OR(BH74&lt;Parameters!$B$12,BH74&gt;Parameters!$B$11),0,1),"")</f>
        <is>
          <t/>
        </is>
      </c>
      <c r="CH74" s="0" t="inlineStr">
        <f aca="false">IF(A74&lt;&gt;"",IF(OR(BM74&lt;Parameters!$B$12,BM74&gt;Parameters!$B$11),0,1),"")</f>
        <is>
          <t/>
        </is>
      </c>
      <c r="CI74" s="0" t="inlineStr">
        <f aca="false">IF(A74&lt;&gt;"",IF(OR(BR74&lt;Parameters!$B$12,BR74&gt;Parameters!$B$11),0,1),"")</f>
        <is>
          <t/>
        </is>
      </c>
      <c r="CJ74" s="0" t="inlineStr">
        <f aca="false">IF(A74&lt;&gt;"",IF(OR(BW74&lt;Parameters!$B$12,BW74&gt;Parameters!$B$11),0,1),"")</f>
        <is>
          <t/>
        </is>
      </c>
      <c r="CK74" s="26" t="inlineStr">
        <f aca="false">IF(A74&lt;&gt;"",SUM(CB74:CJ74)/9,"")</f>
        <is>
          <t/>
        </is>
      </c>
      <c r="CL74" s="0" t="inlineStr">
        <f aca="false">IF(A74&lt;&gt;"",CK74*9,"")</f>
        <is>
          <t/>
        </is>
      </c>
      <c r="CM74" s="8" t="inlineStr">
        <f aca="false">IF(A74&lt;&gt;"",TEXT(B74,CM$2)&amp;" "&amp;TEXT(A74,CM$2),"")</f>
        <is>
          <t/>
        </is>
      </c>
    </row>
    <row r="75" customFormat="false" ht="15" hidden="false" customHeight="false" outlineLevel="0" collapsed="false">
      <c r="A75" s="0" t="inlineStr">
        <f aca="false">IF(OR(B74&lt;Parameters!$K$12,A74&lt;Parameters!$K$12),IF(A74&lt;Parameters!$K$12,A74+1,0),"")</f>
        <is>
          <t/>
        </is>
      </c>
      <c r="B75" s="0" t="inlineStr">
        <f aca="false">IF(A75&lt;&gt;"",IF(A75=0,B74+1,B74),"")</f>
        <is>
          <t/>
        </is>
      </c>
      <c r="C75" s="24" t="inlineStr">
        <f aca="false">IF(A75&lt;&gt;"",-_phi*(A75+0.5),"")</f>
        <is>
          <t/>
        </is>
      </c>
      <c r="D75" s="8" t="inlineStr">
        <f aca="false">IF(A75&lt;&gt;"",DEGREES(C75),"")</f>
        <is>
          <t/>
        </is>
      </c>
      <c r="E75" s="24" t="inlineStr">
        <f aca="false">IF(A75&lt;&gt;"",_phi*(B75+0.5),"")</f>
        <is>
          <t/>
        </is>
      </c>
      <c r="F75" s="8" t="inlineStr">
        <f aca="false">IF(A75&lt;&gt;"",DEGREES(E75),"")</f>
        <is>
          <t/>
        </is>
      </c>
      <c r="G75" s="8" t="inlineStr">
        <f aca="false">IF(A75&lt;&gt;"",LOOKUP(A75,h!$A$3:$A$30,h!$D$3:$D$30),"")</f>
        <is>
          <t/>
        </is>
      </c>
      <c r="H75" s="8" t="inlineStr">
        <f aca="false">IF(A75&lt;&gt;"",LOOKUP(B75,h!$A$3:$A$30,h!$D$3:$D$30),"")</f>
        <is>
          <t/>
        </is>
      </c>
      <c r="I75" s="8" t="inlineStr">
        <f aca="false">IF(A75&lt;&gt;"",_zif,"")</f>
        <is>
          <t/>
        </is>
      </c>
      <c r="J75" s="8" t="inlineStr">
        <f aca="false">IF(A75&lt;&gt;"",$G75+'v1 Frame'!D$3*COS($C75)+'v1 Frame'!E$3*SIN($C75)*SIN($E75)+'v1 Frame'!F$3*SIN($C75)*COS($E75),"")</f>
        <is>
          <t/>
        </is>
      </c>
      <c r="K75" s="8" t="inlineStr">
        <f aca="false">IF(A75&lt;&gt;"",$H75+'v1 Frame'!E$3*COS($E75)-'v1 Frame'!F$3*SIN($E75),"")</f>
        <is>
          <t/>
        </is>
      </c>
      <c r="L75" s="8" t="inlineStr">
        <f aca="false">IF(A75&lt;&gt;"",$I75-'v1 Frame'!D$3*SIN($C75)+'v1 Frame'!E$3*COS($C75)*SIN($E75)+'v1 Frame'!F$3*COS($C75)*COS($E75),"")</f>
        <is>
          <t/>
        </is>
      </c>
      <c r="M75" s="8" t="inlineStr">
        <f aca="false">IF(A75&lt;&gt;"",$G75+'v1 Frame'!G$3*COS($C75)+'v1 Frame'!H$3*SIN($C75)*SIN($E75)+'v1 Frame'!I$3*SIN($C75)*COS($E75),"")</f>
        <is>
          <t/>
        </is>
      </c>
      <c r="N75" s="8" t="inlineStr">
        <f aca="false">IF(A75&lt;&gt;"",$H75+'v1 Frame'!H$3*COS($E75)-'v1 Frame'!I$3*SIN($E75),"")</f>
        <is>
          <t/>
        </is>
      </c>
      <c r="O75" s="8" t="inlineStr">
        <f aca="false">IF(A75&lt;&gt;"",$I75-'v1 Frame'!G$3*SIN($C75)+'v1 Frame'!H$3*COS($C75)*SIN($E75)+'v1 Frame'!I$3*COS($C75)*COS($E75),"")</f>
        <is>
          <t/>
        </is>
      </c>
      <c r="P75" s="8" t="inlineStr">
        <f aca="false">IF(A75&lt;&gt;"",$G75+'v1 Frame'!J$3*COS($C75)+'v1 Frame'!K$3*SIN($C75)*SIN($E75)+'v1 Frame'!L$3*SIN($C75)*COS($E75),"")</f>
        <is>
          <t/>
        </is>
      </c>
      <c r="Q75" s="8" t="inlineStr">
        <f aca="false">IF(A75&lt;&gt;"",$H75+'v1 Frame'!K$3*COS($E75)-'v1 Frame'!L$3*SIN($E75),"")</f>
        <is>
          <t/>
        </is>
      </c>
      <c r="R75" s="8" t="inlineStr">
        <f aca="false">IF(A75&lt;&gt;"",$I75-'v1 Frame'!J$3*SIN($C75)+'v1 Frame'!K$3*COS($C75)*SIN($E75)+'v1 Frame'!L$3*COS($C75)*COS($E75),"")</f>
        <is>
          <t/>
        </is>
      </c>
      <c r="S75" s="8" t="inlineStr">
        <f aca="false">IF(A75&lt;&gt;"",$G75+'v1 Frame'!M$3*COS($C75)+'v1 Frame'!N$3*SIN($C75)*SIN($E75)+'v1 Frame'!O$3*SIN($C75)*COS($E75),"")</f>
        <is>
          <t/>
        </is>
      </c>
      <c r="T75" s="8" t="inlineStr">
        <f aca="false">IF(A75&lt;&gt;"",$H75+'v1 Frame'!N$3*COS($E75)-'v1 Frame'!O$3*SIN($E75),"")</f>
        <is>
          <t/>
        </is>
      </c>
      <c r="U75" s="8" t="inlineStr">
        <f aca="false">IF(A75&lt;&gt;"",$I75-'v1 Frame'!M$3*SIN($C75)+'v1 Frame'!N$3*COS($C75)*SIN($E75)+'v1 Frame'!O$3*COS($C75)*COS($E75),"")</f>
        <is>
          <t/>
        </is>
      </c>
      <c r="V75" s="8" t="inlineStr">
        <f aca="false">IF(A75&lt;&gt;"",$G75+'v1 Frame'!P$3*COS($C75)+'v1 Frame'!Q$3*SIN($C75)*SIN($E75)+'v1 Frame'!R$3*SIN($C75)*COS($E75),"")</f>
        <is>
          <t/>
        </is>
      </c>
      <c r="W75" s="8" t="inlineStr">
        <f aca="false">IF(A75&lt;&gt;"",$H75+'v1 Frame'!Q$3*COS($E75)-'v1 Frame'!R$3*SIN($E75),"")</f>
        <is>
          <t/>
        </is>
      </c>
      <c r="X75" s="8" t="inlineStr">
        <f aca="false">IF(A75&lt;&gt;"",$I75-'v1 Frame'!P$3*SIN($C75)+'v1 Frame'!Q$3*COS($C75)*SIN($E75)+'v1 Frame'!R$3*COS($C75)*COS($E75),"")</f>
        <is>
          <t/>
        </is>
      </c>
      <c r="Y75" s="8" t="inlineStr">
        <f aca="false">IF(A75&lt;&gt;"",$G75+'v1 Frame'!S$3*COS($C75)+'v1 Frame'!T$3*SIN($C75)*SIN($E75)+'v1 Frame'!U$3*SIN($C75)*COS($E75),"")</f>
        <is>
          <t/>
        </is>
      </c>
      <c r="Z75" s="8" t="inlineStr">
        <f aca="false">IF(A75&lt;&gt;"",$H75+'v1 Frame'!T$3*COS($E75)-'v1 Frame'!U$3*SIN($E75),"")</f>
        <is>
          <t/>
        </is>
      </c>
      <c r="AA75" s="8" t="inlineStr">
        <f aca="false">IF(A75&lt;&gt;"",$I75-'v1 Frame'!S$3*SIN($C75)+'v1 Frame'!T$3*COS($C75)*SIN($E75)+'v1 Frame'!U$3*COS($C75)*COS($E75),"")</f>
        <is>
          <t/>
        </is>
      </c>
      <c r="AB75" s="8" t="inlineStr">
        <f aca="false">IF(A75&lt;&gt;"",$G75+'v1 Frame'!V$3*COS($C75)+'v1 Frame'!W$3*SIN($C75)*SIN($E75)+'v1 Frame'!X$3*SIN($C75)*COS($E75),"")</f>
        <is>
          <t/>
        </is>
      </c>
      <c r="AC75" s="8" t="inlineStr">
        <f aca="false">IF(A75&lt;&gt;"",$H75+'v1 Frame'!W$3*COS($E75)-'v1 Frame'!X$3*SIN($E75),"")</f>
        <is>
          <t/>
        </is>
      </c>
      <c r="AD75" s="8" t="inlineStr">
        <f aca="false">IF(A75&lt;&gt;"",$I75-'v1 Frame'!V$3*SIN($C75)+'v1 Frame'!W$3*COS($C75)*SIN($E75)+'v1 Frame'!X$3*COS($C75)*COS($E75),"")</f>
        <is>
          <t/>
        </is>
      </c>
      <c r="AE75" s="25" t="inlineStr">
        <f aca="false">IF(A75&lt;&gt;"",$G75+'v1 Frame'!Y$3*COS($C75)+'v1 Frame'!Z$3*SIN($C75)*SIN($E75)+'v1 Frame'!AA$3*SIN($C75)*COS($E75),"")</f>
        <is>
          <t/>
        </is>
      </c>
      <c r="AF75" s="25" t="inlineStr">
        <f aca="false">IF(A75&lt;&gt;"",$H75+'v1 Frame'!Z$3*COS($E75)-'v1 Frame'!AA$3*SIN($E75),"")</f>
        <is>
          <t/>
        </is>
      </c>
      <c r="AG75" s="25" t="inlineStr">
        <f aca="false">IF(A75&lt;&gt;"",$I75-'v1 Frame'!Y$3*SIN($C75)+'v1 Frame'!Z$3*COS($C75)*SIN($E75)+'v1 Frame'!AA$3*COS($C75)*COS($E75),"")</f>
        <is>
          <t/>
        </is>
      </c>
      <c r="AH75" s="8" t="inlineStr">
        <f aca="false">IF(A75&lt;&gt;"",SQRT(SUMSQ(G75:I75)),"")</f>
        <is>
          <t/>
        </is>
      </c>
      <c r="AI75" s="8" t="inlineStr">
        <f aca="false">IF(A75&lt;&gt;"",IF(AH75&lt;&gt;0,ACOS(I75/AH75),0),"")</f>
        <is>
          <t/>
        </is>
      </c>
      <c r="AJ75" s="8" t="inlineStr">
        <f aca="false">IF(A75&lt;&gt;"",DEGREES(AI75),"")</f>
        <is>
          <t/>
        </is>
      </c>
      <c r="AK75" s="8" t="inlineStr">
        <f aca="false">IF(A75&lt;&gt;"",IF(OR(G75&lt;&gt;0,H75&lt;&gt;0),ATAN2(G75,H75),0),"")</f>
        <is>
          <t/>
        </is>
      </c>
      <c r="AL75" s="8" t="inlineStr">
        <f aca="false">IF(A75&lt;&gt;"",DEGREES(AK75),"")</f>
        <is>
          <t/>
        </is>
      </c>
      <c r="AM75" s="8" t="inlineStr">
        <f aca="false">IF(A75&lt;&gt;"",SQRT(SUMSQ(J75:L75)),"")</f>
        <is>
          <t/>
        </is>
      </c>
      <c r="AN75" s="8" t="inlineStr">
        <f aca="false">IF(A75&lt;&gt;"",IF(AM75&lt;&gt;0,ACOS(L75/AM75),0),"")</f>
        <is>
          <t/>
        </is>
      </c>
      <c r="AO75" s="8" t="inlineStr">
        <f aca="false">IF(A75&lt;&gt;"",DEGREES(AN75),"")</f>
        <is>
          <t/>
        </is>
      </c>
      <c r="AP75" s="8" t="inlineStr">
        <f aca="false">IF(A75&lt;&gt;"",IF(OR(J75&lt;&gt;0,K75&lt;&gt;0),ATAN2(J75,K75),0),"")</f>
        <is>
          <t/>
        </is>
      </c>
      <c r="AQ75" s="8" t="inlineStr">
        <f aca="false">IF(A75&lt;&gt;"",DEGREES(AP75),"")</f>
        <is>
          <t/>
        </is>
      </c>
      <c r="AR75" s="8" t="inlineStr">
        <f aca="false">IF(A75&lt;&gt;"",SQRT(SUMSQ(M75:O75)),"")</f>
        <is>
          <t/>
        </is>
      </c>
      <c r="AS75" s="8" t="inlineStr">
        <f aca="false">IF(A75&lt;&gt;"",IF(AR75&lt;&gt;0,ACOS(O75/AR75),0),"")</f>
        <is>
          <t/>
        </is>
      </c>
      <c r="AT75" s="8" t="inlineStr">
        <f aca="false">IF(A75&lt;&gt;"",DEGREES(AS75),"")</f>
        <is>
          <t/>
        </is>
      </c>
      <c r="AU75" s="8" t="inlineStr">
        <f aca="false">IF(A75&lt;&gt;"",IF(OR(M75&lt;&gt;0,N75&lt;&gt;0),ATAN2(M75,N75),0),"")</f>
        <is>
          <t/>
        </is>
      </c>
      <c r="AV75" s="8" t="inlineStr">
        <f aca="false">IF(A75&lt;&gt;"",DEGREES(AU75),"")</f>
        <is>
          <t/>
        </is>
      </c>
      <c r="AW75" s="8" t="inlineStr">
        <f aca="false">IF(A75&lt;&gt;"",SQRT(SUMSQ(P75:R75)),"")</f>
        <is>
          <t/>
        </is>
      </c>
      <c r="AX75" s="8" t="inlineStr">
        <f aca="false">IF(A75&lt;&gt;"",IF(AW75&lt;&gt;0,ACOS(R75/AW75),0),"")</f>
        <is>
          <t/>
        </is>
      </c>
      <c r="AY75" s="8" t="inlineStr">
        <f aca="false">IF(A75&lt;&gt;"",DEGREES(AX75),"")</f>
        <is>
          <t/>
        </is>
      </c>
      <c r="AZ75" s="8" t="inlineStr">
        <f aca="false">IF(A75&lt;&gt;"",IF(OR(P75&lt;&gt;0,Q75&lt;&gt;0),ATAN2(P75,Q75),0),"")</f>
        <is>
          <t/>
        </is>
      </c>
      <c r="BA75" s="8" t="inlineStr">
        <f aca="false">IF(A75&lt;&gt;"",DEGREES(AZ75),"")</f>
        <is>
          <t/>
        </is>
      </c>
      <c r="BB75" s="8" t="inlineStr">
        <f aca="false">IF(A75&lt;&gt;"",SQRT(SUMSQ(S75:U75)),"")</f>
        <is>
          <t/>
        </is>
      </c>
      <c r="BC75" s="8" t="inlineStr">
        <f aca="false">IF(A75&lt;&gt;"",IF(BB75&lt;&gt;0,ACOS(U75/BB75),0),"")</f>
        <is>
          <t/>
        </is>
      </c>
      <c r="BD75" s="8" t="inlineStr">
        <f aca="false">IF(A75&lt;&gt;"",DEGREES(BC75),"")</f>
        <is>
          <t/>
        </is>
      </c>
      <c r="BE75" s="8" t="inlineStr">
        <f aca="false">IF(A75&lt;&gt;"",IF(OR(S75&lt;&gt;0,T75&lt;&gt;0),ATAN2(S75,T75),0),"")</f>
        <is>
          <t/>
        </is>
      </c>
      <c r="BF75" s="8" t="inlineStr">
        <f aca="false">IF(A75&lt;&gt;"",DEGREES(BE75),"")</f>
        <is>
          <t/>
        </is>
      </c>
      <c r="BG75" s="8" t="inlineStr">
        <f aca="false">IF(A75&lt;&gt;"",SQRT(SUMSQ(V75:X75)),"")</f>
        <is>
          <t/>
        </is>
      </c>
      <c r="BH75" s="8" t="inlineStr">
        <f aca="false">IF(A75&lt;&gt;"",IF(BG75&lt;&gt;0,ACOS(X75/BG75),0),"")</f>
        <is>
          <t/>
        </is>
      </c>
      <c r="BI75" s="8" t="inlineStr">
        <f aca="false">IF(A75&lt;&gt;"",DEGREES(BH75),"")</f>
        <is>
          <t/>
        </is>
      </c>
      <c r="BJ75" s="8" t="inlineStr">
        <f aca="false">IF(A75&lt;&gt;"",IF(OR(V75&lt;&gt;0,W75&lt;&gt;0),ATAN2(V75,W75),0),"")</f>
        <is>
          <t/>
        </is>
      </c>
      <c r="BK75" s="8" t="inlineStr">
        <f aca="false">IF(A75&lt;&gt;"",DEGREES(BJ75),"")</f>
        <is>
          <t/>
        </is>
      </c>
      <c r="BL75" s="8" t="inlineStr">
        <f aca="false">IF(A75&lt;&gt;"",SQRT(SUMSQ(Y75:AA75)),"")</f>
        <is>
          <t/>
        </is>
      </c>
      <c r="BM75" s="8" t="inlineStr">
        <f aca="false">IF(A75&lt;&gt;"",IF(BL75&lt;&gt;0,ACOS(AA75/BL75),0),"")</f>
        <is>
          <t/>
        </is>
      </c>
      <c r="BN75" s="8" t="inlineStr">
        <f aca="false">IF(A75&lt;&gt;"",DEGREES(BM75),"")</f>
        <is>
          <t/>
        </is>
      </c>
      <c r="BO75" s="8" t="inlineStr">
        <f aca="false">IF(A75&lt;&gt;"",IF(OR(Y75&lt;&gt;0,Z75&lt;&gt;0),ATAN2(Y75,Z75),0),"")</f>
        <is>
          <t/>
        </is>
      </c>
      <c r="BP75" s="8" t="inlineStr">
        <f aca="false">IF(A75&lt;&gt;"",DEGREES(BO75),"")</f>
        <is>
          <t/>
        </is>
      </c>
      <c r="BQ75" s="8" t="inlineStr">
        <f aca="false">IF(A75&lt;&gt;"",SQRT(SUMSQ(AB75:AD75)),"")</f>
        <is>
          <t/>
        </is>
      </c>
      <c r="BR75" s="8" t="inlineStr">
        <f aca="false">IF(A75&lt;&gt;"",IF(BQ75&lt;&gt;0,ACOS(AD75/BQ75),0),"")</f>
        <is>
          <t/>
        </is>
      </c>
      <c r="BS75" s="8" t="inlineStr">
        <f aca="false">IF(A75&lt;&gt;"",DEGREES(BR75),"")</f>
        <is>
          <t/>
        </is>
      </c>
      <c r="BT75" s="8" t="inlineStr">
        <f aca="false">IF(A75&lt;&gt;"",IF(OR(AB75&lt;&gt;0,AC75&lt;&gt;0),ATAN2(AB75,AC75),0),"")</f>
        <is>
          <t/>
        </is>
      </c>
      <c r="BU75" s="8" t="inlineStr">
        <f aca="false">IF(A75&lt;&gt;"",DEGREES(BT75),"")</f>
        <is>
          <t/>
        </is>
      </c>
      <c r="BV75" s="8" t="inlineStr">
        <f aca="false">IF(A75&lt;&gt;"",SQRT(SUMSQ(AE75:AG75)),"")</f>
        <is>
          <t/>
        </is>
      </c>
      <c r="BW75" s="8" t="inlineStr">
        <f aca="false">IF(A75&lt;&gt;"",IF(BV75&lt;&gt;0,ACOS(AG75/BV75),0),"")</f>
        <is>
          <t/>
        </is>
      </c>
      <c r="BX75" s="8" t="inlineStr">
        <f aca="false">IF(A75&lt;&gt;"",DEGREES(BW75),"")</f>
        <is>
          <t/>
        </is>
      </c>
      <c r="BY75" s="8" t="inlineStr">
        <f aca="false">IF(A75&lt;&gt;"",IF(OR(AF75&lt;&gt;0,AG75&lt;&gt;0),ATAN2(AF75,AG75),0),"")</f>
        <is>
          <t/>
        </is>
      </c>
      <c r="BZ75" s="8" t="inlineStr">
        <f aca="false">IF(A75&lt;&gt;"",DEGREES(BY75),"")</f>
        <is>
          <t/>
        </is>
      </c>
      <c r="CA75" s="0" t="inlineStr">
        <f aca="false">IF(A75&lt;&gt;"",IF(AND(AI75&lt;Parameters!$B$11,AI75&gt;Parameters!$B$12,AN75&lt;Parameters!$B$11,AN75&gt;Parameters!$B$12,AS75&lt;Parameters!$B$11,AS75&gt;Parameters!$B$12,AX75&lt;Parameters!$B$11,AX75&gt;Parameters!$B$12,BC75&lt;Parameters!$B$11,BC75&gt;Parameters!$B$12,BM75&lt;Parameters!$B$11,BM75&gt;Parameters!$B$12,BR75&lt;Parameters!$B$11,BR75&gt;Parameters!$B$12,BW75&lt;Parameters!$B$11,BW75&gt;Parameters!$B$12),1,0),"")</f>
        <is>
          <t/>
        </is>
      </c>
      <c r="CB75" s="0" t="inlineStr">
        <f aca="false">IF(A75&lt;&gt;"",IF(OR(AI75&lt;Parameters!$B$12,AI75&gt;Parameters!$B$11),0,1),"")</f>
        <is>
          <t/>
        </is>
      </c>
      <c r="CC75" s="0" t="inlineStr">
        <f aca="false">IF(A75&lt;&gt;"",IF(OR(AN75&lt;Parameters!$B$12,AN75&gt;Parameters!$B$11),0,1),"")</f>
        <is>
          <t/>
        </is>
      </c>
      <c r="CD75" s="0" t="inlineStr">
        <f aca="false">IF(A75&lt;&gt;"",IF(OR(AS75&lt;Parameters!$B$12,AS75&gt;Parameters!$B$11),0,1),"")</f>
        <is>
          <t/>
        </is>
      </c>
      <c r="CE75" s="0" t="inlineStr">
        <f aca="false">IF(A75&lt;&gt;"",IF(OR(AX75&lt;Parameters!$B$12,AX75&gt;Parameters!$B$11),0,1),"")</f>
        <is>
          <t/>
        </is>
      </c>
      <c r="CF75" s="0" t="inlineStr">
        <f aca="false">IF(A75&lt;&gt;"",IF(OR(BC75&lt;Parameters!$B$12,BC75&gt;Parameters!$B$11),0,1),"")</f>
        <is>
          <t/>
        </is>
      </c>
      <c r="CG75" s="0" t="inlineStr">
        <f aca="false">IF(A75&lt;&gt;"",IF(OR(BH75&lt;Parameters!$B$12,BH75&gt;Parameters!$B$11),0,1),"")</f>
        <is>
          <t/>
        </is>
      </c>
      <c r="CH75" s="0" t="inlineStr">
        <f aca="false">IF(A75&lt;&gt;"",IF(OR(BM75&lt;Parameters!$B$12,BM75&gt;Parameters!$B$11),0,1),"")</f>
        <is>
          <t/>
        </is>
      </c>
      <c r="CI75" s="0" t="inlineStr">
        <f aca="false">IF(A75&lt;&gt;"",IF(OR(BR75&lt;Parameters!$B$12,BR75&gt;Parameters!$B$11),0,1),"")</f>
        <is>
          <t/>
        </is>
      </c>
      <c r="CJ75" s="0" t="inlineStr">
        <f aca="false">IF(A75&lt;&gt;"",IF(OR(BW75&lt;Parameters!$B$12,BW75&gt;Parameters!$B$11),0,1),"")</f>
        <is>
          <t/>
        </is>
      </c>
      <c r="CK75" s="26" t="inlineStr">
        <f aca="false">IF(A75&lt;&gt;"",SUM(CB75:CJ75)/9,"")</f>
        <is>
          <t/>
        </is>
      </c>
      <c r="CL75" s="0" t="inlineStr">
        <f aca="false">IF(A75&lt;&gt;"",CK75*9,"")</f>
        <is>
          <t/>
        </is>
      </c>
      <c r="CM75" s="8" t="inlineStr">
        <f aca="false">IF(A75&lt;&gt;"",TEXT(B75,CM$2)&amp;" "&amp;TEXT(A75,CM$2),"")</f>
        <is>
          <t/>
        </is>
      </c>
    </row>
    <row r="76" customFormat="false" ht="15" hidden="false" customHeight="false" outlineLevel="0" collapsed="false">
      <c r="A76" s="0" t="inlineStr">
        <f aca="false">IF(OR(B75&lt;Parameters!$K$12,A75&lt;Parameters!$K$12),IF(A75&lt;Parameters!$K$12,A75+1,0),"")</f>
        <is>
          <t/>
        </is>
      </c>
      <c r="B76" s="0" t="inlineStr">
        <f aca="false">IF(A76&lt;&gt;"",IF(A76=0,B75+1,B75),"")</f>
        <is>
          <t/>
        </is>
      </c>
      <c r="C76" s="24" t="inlineStr">
        <f aca="false">IF(A76&lt;&gt;"",-_phi*(A76+0.5),"")</f>
        <is>
          <t/>
        </is>
      </c>
      <c r="D76" s="8" t="inlineStr">
        <f aca="false">IF(A76&lt;&gt;"",DEGREES(C76),"")</f>
        <is>
          <t/>
        </is>
      </c>
      <c r="E76" s="24" t="inlineStr">
        <f aca="false">IF(A76&lt;&gt;"",_phi*(B76+0.5),"")</f>
        <is>
          <t/>
        </is>
      </c>
      <c r="F76" s="8" t="inlineStr">
        <f aca="false">IF(A76&lt;&gt;"",DEGREES(E76),"")</f>
        <is>
          <t/>
        </is>
      </c>
      <c r="G76" s="8" t="inlineStr">
        <f aca="false">IF(A76&lt;&gt;"",LOOKUP(A76,h!$A$3:$A$30,h!$D$3:$D$30),"")</f>
        <is>
          <t/>
        </is>
      </c>
      <c r="H76" s="8" t="inlineStr">
        <f aca="false">IF(A76&lt;&gt;"",LOOKUP(B76,h!$A$3:$A$30,h!$D$3:$D$30),"")</f>
        <is>
          <t/>
        </is>
      </c>
      <c r="I76" s="8" t="inlineStr">
        <f aca="false">IF(A76&lt;&gt;"",_zif,"")</f>
        <is>
          <t/>
        </is>
      </c>
      <c r="J76" s="8" t="inlineStr">
        <f aca="false">IF(A76&lt;&gt;"",$G76+'v1 Frame'!D$3*COS($C76)+'v1 Frame'!E$3*SIN($C76)*SIN($E76)+'v1 Frame'!F$3*SIN($C76)*COS($E76),"")</f>
        <is>
          <t/>
        </is>
      </c>
      <c r="K76" s="8" t="inlineStr">
        <f aca="false">IF(A76&lt;&gt;"",$H76+'v1 Frame'!E$3*COS($E76)-'v1 Frame'!F$3*SIN($E76),"")</f>
        <is>
          <t/>
        </is>
      </c>
      <c r="L76" s="8" t="inlineStr">
        <f aca="false">IF(A76&lt;&gt;"",$I76-'v1 Frame'!D$3*SIN($C76)+'v1 Frame'!E$3*COS($C76)*SIN($E76)+'v1 Frame'!F$3*COS($C76)*COS($E76),"")</f>
        <is>
          <t/>
        </is>
      </c>
      <c r="M76" s="8" t="inlineStr">
        <f aca="false">IF(A76&lt;&gt;"",$G76+'v1 Frame'!G$3*COS($C76)+'v1 Frame'!H$3*SIN($C76)*SIN($E76)+'v1 Frame'!I$3*SIN($C76)*COS($E76),"")</f>
        <is>
          <t/>
        </is>
      </c>
      <c r="N76" s="8" t="inlineStr">
        <f aca="false">IF(A76&lt;&gt;"",$H76+'v1 Frame'!H$3*COS($E76)-'v1 Frame'!I$3*SIN($E76),"")</f>
        <is>
          <t/>
        </is>
      </c>
      <c r="O76" s="8" t="inlineStr">
        <f aca="false">IF(A76&lt;&gt;"",$I76-'v1 Frame'!G$3*SIN($C76)+'v1 Frame'!H$3*COS($C76)*SIN($E76)+'v1 Frame'!I$3*COS($C76)*COS($E76),"")</f>
        <is>
          <t/>
        </is>
      </c>
      <c r="P76" s="8" t="inlineStr">
        <f aca="false">IF(A76&lt;&gt;"",$G76+'v1 Frame'!J$3*COS($C76)+'v1 Frame'!K$3*SIN($C76)*SIN($E76)+'v1 Frame'!L$3*SIN($C76)*COS($E76),"")</f>
        <is>
          <t/>
        </is>
      </c>
      <c r="Q76" s="8" t="inlineStr">
        <f aca="false">IF(A76&lt;&gt;"",$H76+'v1 Frame'!K$3*COS($E76)-'v1 Frame'!L$3*SIN($E76),"")</f>
        <is>
          <t/>
        </is>
      </c>
      <c r="R76" s="8" t="inlineStr">
        <f aca="false">IF(A76&lt;&gt;"",$I76-'v1 Frame'!J$3*SIN($C76)+'v1 Frame'!K$3*COS($C76)*SIN($E76)+'v1 Frame'!L$3*COS($C76)*COS($E76),"")</f>
        <is>
          <t/>
        </is>
      </c>
      <c r="S76" s="8" t="inlineStr">
        <f aca="false">IF(A76&lt;&gt;"",$G76+'v1 Frame'!M$3*COS($C76)+'v1 Frame'!N$3*SIN($C76)*SIN($E76)+'v1 Frame'!O$3*SIN($C76)*COS($E76),"")</f>
        <is>
          <t/>
        </is>
      </c>
      <c r="T76" s="8" t="inlineStr">
        <f aca="false">IF(A76&lt;&gt;"",$H76+'v1 Frame'!N$3*COS($E76)-'v1 Frame'!O$3*SIN($E76),"")</f>
        <is>
          <t/>
        </is>
      </c>
      <c r="U76" s="8" t="inlineStr">
        <f aca="false">IF(A76&lt;&gt;"",$I76-'v1 Frame'!M$3*SIN($C76)+'v1 Frame'!N$3*COS($C76)*SIN($E76)+'v1 Frame'!O$3*COS($C76)*COS($E76),"")</f>
        <is>
          <t/>
        </is>
      </c>
      <c r="V76" s="8" t="inlineStr">
        <f aca="false">IF(A76&lt;&gt;"",$G76+'v1 Frame'!P$3*COS($C76)+'v1 Frame'!Q$3*SIN($C76)*SIN($E76)+'v1 Frame'!R$3*SIN($C76)*COS($E76),"")</f>
        <is>
          <t/>
        </is>
      </c>
      <c r="W76" s="8" t="inlineStr">
        <f aca="false">IF(A76&lt;&gt;"",$H76+'v1 Frame'!Q$3*COS($E76)-'v1 Frame'!R$3*SIN($E76),"")</f>
        <is>
          <t/>
        </is>
      </c>
      <c r="X76" s="8" t="inlineStr">
        <f aca="false">IF(A76&lt;&gt;"",$I76-'v1 Frame'!P$3*SIN($C76)+'v1 Frame'!Q$3*COS($C76)*SIN($E76)+'v1 Frame'!R$3*COS($C76)*COS($E76),"")</f>
        <is>
          <t/>
        </is>
      </c>
      <c r="Y76" s="8" t="inlineStr">
        <f aca="false">IF(A76&lt;&gt;"",$G76+'v1 Frame'!S$3*COS($C76)+'v1 Frame'!T$3*SIN($C76)*SIN($E76)+'v1 Frame'!U$3*SIN($C76)*COS($E76),"")</f>
        <is>
          <t/>
        </is>
      </c>
      <c r="Z76" s="8" t="inlineStr">
        <f aca="false">IF(A76&lt;&gt;"",$H76+'v1 Frame'!T$3*COS($E76)-'v1 Frame'!U$3*SIN($E76),"")</f>
        <is>
          <t/>
        </is>
      </c>
      <c r="AA76" s="8" t="inlineStr">
        <f aca="false">IF(A76&lt;&gt;"",$I76-'v1 Frame'!S$3*SIN($C76)+'v1 Frame'!T$3*COS($C76)*SIN($E76)+'v1 Frame'!U$3*COS($C76)*COS($E76),"")</f>
        <is>
          <t/>
        </is>
      </c>
      <c r="AB76" s="8" t="inlineStr">
        <f aca="false">IF(A76&lt;&gt;"",$G76+'v1 Frame'!V$3*COS($C76)+'v1 Frame'!W$3*SIN($C76)*SIN($E76)+'v1 Frame'!X$3*SIN($C76)*COS($E76),"")</f>
        <is>
          <t/>
        </is>
      </c>
      <c r="AC76" s="8" t="inlineStr">
        <f aca="false">IF(A76&lt;&gt;"",$H76+'v1 Frame'!W$3*COS($E76)-'v1 Frame'!X$3*SIN($E76),"")</f>
        <is>
          <t/>
        </is>
      </c>
      <c r="AD76" s="8" t="inlineStr">
        <f aca="false">IF(A76&lt;&gt;"",$I76-'v1 Frame'!V$3*SIN($C76)+'v1 Frame'!W$3*COS($C76)*SIN($E76)+'v1 Frame'!X$3*COS($C76)*COS($E76),"")</f>
        <is>
          <t/>
        </is>
      </c>
      <c r="AE76" s="25" t="inlineStr">
        <f aca="false">IF(A76&lt;&gt;"",$G76+'v1 Frame'!Y$3*COS($C76)+'v1 Frame'!Z$3*SIN($C76)*SIN($E76)+'v1 Frame'!AA$3*SIN($C76)*COS($E76),"")</f>
        <is>
          <t/>
        </is>
      </c>
      <c r="AF76" s="25" t="inlineStr">
        <f aca="false">IF(A76&lt;&gt;"",$H76+'v1 Frame'!Z$3*COS($E76)-'v1 Frame'!AA$3*SIN($E76),"")</f>
        <is>
          <t/>
        </is>
      </c>
      <c r="AG76" s="25" t="inlineStr">
        <f aca="false">IF(A76&lt;&gt;"",$I76-'v1 Frame'!Y$3*SIN($C76)+'v1 Frame'!Z$3*COS($C76)*SIN($E76)+'v1 Frame'!AA$3*COS($C76)*COS($E76),"")</f>
        <is>
          <t/>
        </is>
      </c>
      <c r="AH76" s="8" t="inlineStr">
        <f aca="false">IF(A76&lt;&gt;"",SQRT(SUMSQ(G76:I76)),"")</f>
        <is>
          <t/>
        </is>
      </c>
      <c r="AI76" s="8" t="inlineStr">
        <f aca="false">IF(A76&lt;&gt;"",IF(AH76&lt;&gt;0,ACOS(I76/AH76),0),"")</f>
        <is>
          <t/>
        </is>
      </c>
      <c r="AJ76" s="8" t="inlineStr">
        <f aca="false">IF(A76&lt;&gt;"",DEGREES(AI76),"")</f>
        <is>
          <t/>
        </is>
      </c>
      <c r="AK76" s="8" t="inlineStr">
        <f aca="false">IF(A76&lt;&gt;"",IF(OR(G76&lt;&gt;0,H76&lt;&gt;0),ATAN2(G76,H76),0),"")</f>
        <is>
          <t/>
        </is>
      </c>
      <c r="AL76" s="8" t="inlineStr">
        <f aca="false">IF(A76&lt;&gt;"",DEGREES(AK76),"")</f>
        <is>
          <t/>
        </is>
      </c>
      <c r="AM76" s="8" t="inlineStr">
        <f aca="false">IF(A76&lt;&gt;"",SQRT(SUMSQ(J76:L76)),"")</f>
        <is>
          <t/>
        </is>
      </c>
      <c r="AN76" s="8" t="inlineStr">
        <f aca="false">IF(A76&lt;&gt;"",IF(AM76&lt;&gt;0,ACOS(L76/AM76),0),"")</f>
        <is>
          <t/>
        </is>
      </c>
      <c r="AO76" s="8" t="inlineStr">
        <f aca="false">IF(A76&lt;&gt;"",DEGREES(AN76),"")</f>
        <is>
          <t/>
        </is>
      </c>
      <c r="AP76" s="8" t="inlineStr">
        <f aca="false">IF(A76&lt;&gt;"",IF(OR(J76&lt;&gt;0,K76&lt;&gt;0),ATAN2(J76,K76),0),"")</f>
        <is>
          <t/>
        </is>
      </c>
      <c r="AQ76" s="8" t="inlineStr">
        <f aca="false">IF(A76&lt;&gt;"",DEGREES(AP76),"")</f>
        <is>
          <t/>
        </is>
      </c>
      <c r="AR76" s="8" t="inlineStr">
        <f aca="false">IF(A76&lt;&gt;"",SQRT(SUMSQ(M76:O76)),"")</f>
        <is>
          <t/>
        </is>
      </c>
      <c r="AS76" s="8" t="inlineStr">
        <f aca="false">IF(A76&lt;&gt;"",IF(AR76&lt;&gt;0,ACOS(O76/AR76),0),"")</f>
        <is>
          <t/>
        </is>
      </c>
      <c r="AT76" s="8" t="inlineStr">
        <f aca="false">IF(A76&lt;&gt;"",DEGREES(AS76),"")</f>
        <is>
          <t/>
        </is>
      </c>
      <c r="AU76" s="8" t="inlineStr">
        <f aca="false">IF(A76&lt;&gt;"",IF(OR(M76&lt;&gt;0,N76&lt;&gt;0),ATAN2(M76,N76),0),"")</f>
        <is>
          <t/>
        </is>
      </c>
      <c r="AV76" s="8" t="inlineStr">
        <f aca="false">IF(A76&lt;&gt;"",DEGREES(AU76),"")</f>
        <is>
          <t/>
        </is>
      </c>
      <c r="AW76" s="8" t="inlineStr">
        <f aca="false">IF(A76&lt;&gt;"",SQRT(SUMSQ(P76:R76)),"")</f>
        <is>
          <t/>
        </is>
      </c>
      <c r="AX76" s="8" t="inlineStr">
        <f aca="false">IF(A76&lt;&gt;"",IF(AW76&lt;&gt;0,ACOS(R76/AW76),0),"")</f>
        <is>
          <t/>
        </is>
      </c>
      <c r="AY76" s="8" t="inlineStr">
        <f aca="false">IF(A76&lt;&gt;"",DEGREES(AX76),"")</f>
        <is>
          <t/>
        </is>
      </c>
      <c r="AZ76" s="8" t="inlineStr">
        <f aca="false">IF(A76&lt;&gt;"",IF(OR(P76&lt;&gt;0,Q76&lt;&gt;0),ATAN2(P76,Q76),0),"")</f>
        <is>
          <t/>
        </is>
      </c>
      <c r="BA76" s="8" t="inlineStr">
        <f aca="false">IF(A76&lt;&gt;"",DEGREES(AZ76),"")</f>
        <is>
          <t/>
        </is>
      </c>
      <c r="BB76" s="8" t="inlineStr">
        <f aca="false">IF(A76&lt;&gt;"",SQRT(SUMSQ(S76:U76)),"")</f>
        <is>
          <t/>
        </is>
      </c>
      <c r="BC76" s="8" t="inlineStr">
        <f aca="false">IF(A76&lt;&gt;"",IF(BB76&lt;&gt;0,ACOS(U76/BB76),0),"")</f>
        <is>
          <t/>
        </is>
      </c>
      <c r="BD76" s="8" t="inlineStr">
        <f aca="false">IF(A76&lt;&gt;"",DEGREES(BC76),"")</f>
        <is>
          <t/>
        </is>
      </c>
      <c r="BE76" s="8" t="inlineStr">
        <f aca="false">IF(A76&lt;&gt;"",IF(OR(S76&lt;&gt;0,T76&lt;&gt;0),ATAN2(S76,T76),0),"")</f>
        <is>
          <t/>
        </is>
      </c>
      <c r="BF76" s="8" t="inlineStr">
        <f aca="false">IF(A76&lt;&gt;"",DEGREES(BE76),"")</f>
        <is>
          <t/>
        </is>
      </c>
      <c r="BG76" s="8" t="inlineStr">
        <f aca="false">IF(A76&lt;&gt;"",SQRT(SUMSQ(V76:X76)),"")</f>
        <is>
          <t/>
        </is>
      </c>
      <c r="BH76" s="8" t="inlineStr">
        <f aca="false">IF(A76&lt;&gt;"",IF(BG76&lt;&gt;0,ACOS(X76/BG76),0),"")</f>
        <is>
          <t/>
        </is>
      </c>
      <c r="BI76" s="8" t="inlineStr">
        <f aca="false">IF(A76&lt;&gt;"",DEGREES(BH76),"")</f>
        <is>
          <t/>
        </is>
      </c>
      <c r="BJ76" s="8" t="inlineStr">
        <f aca="false">IF(A76&lt;&gt;"",IF(OR(V76&lt;&gt;0,W76&lt;&gt;0),ATAN2(V76,W76),0),"")</f>
        <is>
          <t/>
        </is>
      </c>
      <c r="BK76" s="8" t="inlineStr">
        <f aca="false">IF(A76&lt;&gt;"",DEGREES(BJ76),"")</f>
        <is>
          <t/>
        </is>
      </c>
      <c r="BL76" s="8" t="inlineStr">
        <f aca="false">IF(A76&lt;&gt;"",SQRT(SUMSQ(Y76:AA76)),"")</f>
        <is>
          <t/>
        </is>
      </c>
      <c r="BM76" s="8" t="inlineStr">
        <f aca="false">IF(A76&lt;&gt;"",IF(BL76&lt;&gt;0,ACOS(AA76/BL76),0),"")</f>
        <is>
          <t/>
        </is>
      </c>
      <c r="BN76" s="8" t="inlineStr">
        <f aca="false">IF(A76&lt;&gt;"",DEGREES(BM76),"")</f>
        <is>
          <t/>
        </is>
      </c>
      <c r="BO76" s="8" t="inlineStr">
        <f aca="false">IF(A76&lt;&gt;"",IF(OR(Y76&lt;&gt;0,Z76&lt;&gt;0),ATAN2(Y76,Z76),0),"")</f>
        <is>
          <t/>
        </is>
      </c>
      <c r="BP76" s="8" t="inlineStr">
        <f aca="false">IF(A76&lt;&gt;"",DEGREES(BO76),"")</f>
        <is>
          <t/>
        </is>
      </c>
      <c r="BQ76" s="8" t="inlineStr">
        <f aca="false">IF(A76&lt;&gt;"",SQRT(SUMSQ(AB76:AD76)),"")</f>
        <is>
          <t/>
        </is>
      </c>
      <c r="BR76" s="8" t="inlineStr">
        <f aca="false">IF(A76&lt;&gt;"",IF(BQ76&lt;&gt;0,ACOS(AD76/BQ76),0),"")</f>
        <is>
          <t/>
        </is>
      </c>
      <c r="BS76" s="8" t="inlineStr">
        <f aca="false">IF(A76&lt;&gt;"",DEGREES(BR76),"")</f>
        <is>
          <t/>
        </is>
      </c>
      <c r="BT76" s="8" t="inlineStr">
        <f aca="false">IF(A76&lt;&gt;"",IF(OR(AB76&lt;&gt;0,AC76&lt;&gt;0),ATAN2(AB76,AC76),0),"")</f>
        <is>
          <t/>
        </is>
      </c>
      <c r="BU76" s="8" t="inlineStr">
        <f aca="false">IF(A76&lt;&gt;"",DEGREES(BT76),"")</f>
        <is>
          <t/>
        </is>
      </c>
      <c r="BV76" s="8" t="inlineStr">
        <f aca="false">IF(A76&lt;&gt;"",SQRT(SUMSQ(AE76:AG76)),"")</f>
        <is>
          <t/>
        </is>
      </c>
      <c r="BW76" s="8" t="inlineStr">
        <f aca="false">IF(A76&lt;&gt;"",IF(BV76&lt;&gt;0,ACOS(AG76/BV76),0),"")</f>
        <is>
          <t/>
        </is>
      </c>
      <c r="BX76" s="8" t="inlineStr">
        <f aca="false">IF(A76&lt;&gt;"",DEGREES(BW76),"")</f>
        <is>
          <t/>
        </is>
      </c>
      <c r="BY76" s="8" t="inlineStr">
        <f aca="false">IF(A76&lt;&gt;"",IF(OR(AF76&lt;&gt;0,AG76&lt;&gt;0),ATAN2(AF76,AG76),0),"")</f>
        <is>
          <t/>
        </is>
      </c>
      <c r="BZ76" s="8" t="inlineStr">
        <f aca="false">IF(A76&lt;&gt;"",DEGREES(BY76),"")</f>
        <is>
          <t/>
        </is>
      </c>
      <c r="CA76" s="0" t="inlineStr">
        <f aca="false">IF(A76&lt;&gt;"",IF(AND(AI76&lt;Parameters!$B$11,AI76&gt;Parameters!$B$12,AN76&lt;Parameters!$B$11,AN76&gt;Parameters!$B$12,AS76&lt;Parameters!$B$11,AS76&gt;Parameters!$B$12,AX76&lt;Parameters!$B$11,AX76&gt;Parameters!$B$12,BC76&lt;Parameters!$B$11,BC76&gt;Parameters!$B$12,BM76&lt;Parameters!$B$11,BM76&gt;Parameters!$B$12,BR76&lt;Parameters!$B$11,BR76&gt;Parameters!$B$12,BW76&lt;Parameters!$B$11,BW76&gt;Parameters!$B$12),1,0),"")</f>
        <is>
          <t/>
        </is>
      </c>
      <c r="CB76" s="0" t="inlineStr">
        <f aca="false">IF(A76&lt;&gt;"",IF(OR(AI76&lt;Parameters!$B$12,AI76&gt;Parameters!$B$11),0,1),"")</f>
        <is>
          <t/>
        </is>
      </c>
      <c r="CC76" s="0" t="inlineStr">
        <f aca="false">IF(A76&lt;&gt;"",IF(OR(AN76&lt;Parameters!$B$12,AN76&gt;Parameters!$B$11),0,1),"")</f>
        <is>
          <t/>
        </is>
      </c>
      <c r="CD76" s="0" t="inlineStr">
        <f aca="false">IF(A76&lt;&gt;"",IF(OR(AS76&lt;Parameters!$B$12,AS76&gt;Parameters!$B$11),0,1),"")</f>
        <is>
          <t/>
        </is>
      </c>
      <c r="CE76" s="0" t="inlineStr">
        <f aca="false">IF(A76&lt;&gt;"",IF(OR(AX76&lt;Parameters!$B$12,AX76&gt;Parameters!$B$11),0,1),"")</f>
        <is>
          <t/>
        </is>
      </c>
      <c r="CF76" s="0" t="inlineStr">
        <f aca="false">IF(A76&lt;&gt;"",IF(OR(BC76&lt;Parameters!$B$12,BC76&gt;Parameters!$B$11),0,1),"")</f>
        <is>
          <t/>
        </is>
      </c>
      <c r="CG76" s="0" t="inlineStr">
        <f aca="false">IF(A76&lt;&gt;"",IF(OR(BH76&lt;Parameters!$B$12,BH76&gt;Parameters!$B$11),0,1),"")</f>
        <is>
          <t/>
        </is>
      </c>
      <c r="CH76" s="0" t="inlineStr">
        <f aca="false">IF(A76&lt;&gt;"",IF(OR(BM76&lt;Parameters!$B$12,BM76&gt;Parameters!$B$11),0,1),"")</f>
        <is>
          <t/>
        </is>
      </c>
      <c r="CI76" s="0" t="inlineStr">
        <f aca="false">IF(A76&lt;&gt;"",IF(OR(BR76&lt;Parameters!$B$12,BR76&gt;Parameters!$B$11),0,1),"")</f>
        <is>
          <t/>
        </is>
      </c>
      <c r="CJ76" s="0" t="inlineStr">
        <f aca="false">IF(A76&lt;&gt;"",IF(OR(BW76&lt;Parameters!$B$12,BW76&gt;Parameters!$B$11),0,1),"")</f>
        <is>
          <t/>
        </is>
      </c>
      <c r="CK76" s="26" t="inlineStr">
        <f aca="false">IF(A76&lt;&gt;"",SUM(CB76:CJ76)/9,"")</f>
        <is>
          <t/>
        </is>
      </c>
      <c r="CL76" s="0" t="inlineStr">
        <f aca="false">IF(A76&lt;&gt;"",CK76*9,"")</f>
        <is>
          <t/>
        </is>
      </c>
      <c r="CM76" s="8" t="inlineStr">
        <f aca="false">IF(A76&lt;&gt;"",TEXT(B76,CM$2)&amp;" "&amp;TEXT(A76,CM$2),"")</f>
        <is>
          <t/>
        </is>
      </c>
    </row>
    <row r="77" customFormat="false" ht="15" hidden="false" customHeight="false" outlineLevel="0" collapsed="false">
      <c r="A77" s="0" t="inlineStr">
        <f aca="false">IF(OR(B76&lt;Parameters!$K$12,A76&lt;Parameters!$K$12),IF(A76&lt;Parameters!$K$12,A76+1,0),"")</f>
        <is>
          <t/>
        </is>
      </c>
      <c r="B77" s="0" t="inlineStr">
        <f aca="false">IF(A77&lt;&gt;"",IF(A77=0,B76+1,B76),"")</f>
        <is>
          <t/>
        </is>
      </c>
      <c r="C77" s="24" t="inlineStr">
        <f aca="false">IF(A77&lt;&gt;"",-_phi*(A77+0.5),"")</f>
        <is>
          <t/>
        </is>
      </c>
      <c r="D77" s="8" t="inlineStr">
        <f aca="false">IF(A77&lt;&gt;"",DEGREES(C77),"")</f>
        <is>
          <t/>
        </is>
      </c>
      <c r="E77" s="24" t="inlineStr">
        <f aca="false">IF(A77&lt;&gt;"",_phi*(B77+0.5),"")</f>
        <is>
          <t/>
        </is>
      </c>
      <c r="F77" s="8" t="inlineStr">
        <f aca="false">IF(A77&lt;&gt;"",DEGREES(E77),"")</f>
        <is>
          <t/>
        </is>
      </c>
      <c r="G77" s="8" t="inlineStr">
        <f aca="false">IF(A77&lt;&gt;"",LOOKUP(A77,h!$A$3:$A$30,h!$D$3:$D$30),"")</f>
        <is>
          <t/>
        </is>
      </c>
      <c r="H77" s="8" t="inlineStr">
        <f aca="false">IF(A77&lt;&gt;"",LOOKUP(B77,h!$A$3:$A$30,h!$D$3:$D$30),"")</f>
        <is>
          <t/>
        </is>
      </c>
      <c r="I77" s="8" t="inlineStr">
        <f aca="false">IF(A77&lt;&gt;"",_zif,"")</f>
        <is>
          <t/>
        </is>
      </c>
      <c r="J77" s="8" t="inlineStr">
        <f aca="false">IF(A77&lt;&gt;"",$G77+'v1 Frame'!D$3*COS($C77)+'v1 Frame'!E$3*SIN($C77)*SIN($E77)+'v1 Frame'!F$3*SIN($C77)*COS($E77),"")</f>
        <is>
          <t/>
        </is>
      </c>
      <c r="K77" s="8" t="inlineStr">
        <f aca="false">IF(A77&lt;&gt;"",$H77+'v1 Frame'!E$3*COS($E77)-'v1 Frame'!F$3*SIN($E77),"")</f>
        <is>
          <t/>
        </is>
      </c>
      <c r="L77" s="8" t="inlineStr">
        <f aca="false">IF(A77&lt;&gt;"",$I77-'v1 Frame'!D$3*SIN($C77)+'v1 Frame'!E$3*COS($C77)*SIN($E77)+'v1 Frame'!F$3*COS($C77)*COS($E77),"")</f>
        <is>
          <t/>
        </is>
      </c>
      <c r="M77" s="8" t="inlineStr">
        <f aca="false">IF(A77&lt;&gt;"",$G77+'v1 Frame'!G$3*COS($C77)+'v1 Frame'!H$3*SIN($C77)*SIN($E77)+'v1 Frame'!I$3*SIN($C77)*COS($E77),"")</f>
        <is>
          <t/>
        </is>
      </c>
      <c r="N77" s="8" t="inlineStr">
        <f aca="false">IF(A77&lt;&gt;"",$H77+'v1 Frame'!H$3*COS($E77)-'v1 Frame'!I$3*SIN($E77),"")</f>
        <is>
          <t/>
        </is>
      </c>
      <c r="O77" s="8" t="inlineStr">
        <f aca="false">IF(A77&lt;&gt;"",$I77-'v1 Frame'!G$3*SIN($C77)+'v1 Frame'!H$3*COS($C77)*SIN($E77)+'v1 Frame'!I$3*COS($C77)*COS($E77),"")</f>
        <is>
          <t/>
        </is>
      </c>
      <c r="P77" s="8" t="inlineStr">
        <f aca="false">IF(A77&lt;&gt;"",$G77+'v1 Frame'!J$3*COS($C77)+'v1 Frame'!K$3*SIN($C77)*SIN($E77)+'v1 Frame'!L$3*SIN($C77)*COS($E77),"")</f>
        <is>
          <t/>
        </is>
      </c>
      <c r="Q77" s="8" t="inlineStr">
        <f aca="false">IF(A77&lt;&gt;"",$H77+'v1 Frame'!K$3*COS($E77)-'v1 Frame'!L$3*SIN($E77),"")</f>
        <is>
          <t/>
        </is>
      </c>
      <c r="R77" s="8" t="inlineStr">
        <f aca="false">IF(A77&lt;&gt;"",$I77-'v1 Frame'!J$3*SIN($C77)+'v1 Frame'!K$3*COS($C77)*SIN($E77)+'v1 Frame'!L$3*COS($C77)*COS($E77),"")</f>
        <is>
          <t/>
        </is>
      </c>
      <c r="S77" s="8" t="inlineStr">
        <f aca="false">IF(A77&lt;&gt;"",$G77+'v1 Frame'!M$3*COS($C77)+'v1 Frame'!N$3*SIN($C77)*SIN($E77)+'v1 Frame'!O$3*SIN($C77)*COS($E77),"")</f>
        <is>
          <t/>
        </is>
      </c>
      <c r="T77" s="8" t="inlineStr">
        <f aca="false">IF(A77&lt;&gt;"",$H77+'v1 Frame'!N$3*COS($E77)-'v1 Frame'!O$3*SIN($E77),"")</f>
        <is>
          <t/>
        </is>
      </c>
      <c r="U77" s="8" t="inlineStr">
        <f aca="false">IF(A77&lt;&gt;"",$I77-'v1 Frame'!M$3*SIN($C77)+'v1 Frame'!N$3*COS($C77)*SIN($E77)+'v1 Frame'!O$3*COS($C77)*COS($E77),"")</f>
        <is>
          <t/>
        </is>
      </c>
      <c r="V77" s="8" t="inlineStr">
        <f aca="false">IF(A77&lt;&gt;"",$G77+'v1 Frame'!P$3*COS($C77)+'v1 Frame'!Q$3*SIN($C77)*SIN($E77)+'v1 Frame'!R$3*SIN($C77)*COS($E77),"")</f>
        <is>
          <t/>
        </is>
      </c>
      <c r="W77" s="8" t="inlineStr">
        <f aca="false">IF(A77&lt;&gt;"",$H77+'v1 Frame'!Q$3*COS($E77)-'v1 Frame'!R$3*SIN($E77),"")</f>
        <is>
          <t/>
        </is>
      </c>
      <c r="X77" s="8" t="inlineStr">
        <f aca="false">IF(A77&lt;&gt;"",$I77-'v1 Frame'!P$3*SIN($C77)+'v1 Frame'!Q$3*COS($C77)*SIN($E77)+'v1 Frame'!R$3*COS($C77)*COS($E77),"")</f>
        <is>
          <t/>
        </is>
      </c>
      <c r="Y77" s="8" t="inlineStr">
        <f aca="false">IF(A77&lt;&gt;"",$G77+'v1 Frame'!S$3*COS($C77)+'v1 Frame'!T$3*SIN($C77)*SIN($E77)+'v1 Frame'!U$3*SIN($C77)*COS($E77),"")</f>
        <is>
          <t/>
        </is>
      </c>
      <c r="Z77" s="8" t="inlineStr">
        <f aca="false">IF(A77&lt;&gt;"",$H77+'v1 Frame'!T$3*COS($E77)-'v1 Frame'!U$3*SIN($E77),"")</f>
        <is>
          <t/>
        </is>
      </c>
      <c r="AA77" s="8" t="inlineStr">
        <f aca="false">IF(A77&lt;&gt;"",$I77-'v1 Frame'!S$3*SIN($C77)+'v1 Frame'!T$3*COS($C77)*SIN($E77)+'v1 Frame'!U$3*COS($C77)*COS($E77),"")</f>
        <is>
          <t/>
        </is>
      </c>
      <c r="AB77" s="8" t="inlineStr">
        <f aca="false">IF(A77&lt;&gt;"",$G77+'v1 Frame'!V$3*COS($C77)+'v1 Frame'!W$3*SIN($C77)*SIN($E77)+'v1 Frame'!X$3*SIN($C77)*COS($E77),"")</f>
        <is>
          <t/>
        </is>
      </c>
      <c r="AC77" s="8" t="inlineStr">
        <f aca="false">IF(A77&lt;&gt;"",$H77+'v1 Frame'!W$3*COS($E77)-'v1 Frame'!X$3*SIN($E77),"")</f>
        <is>
          <t/>
        </is>
      </c>
      <c r="AD77" s="8" t="inlineStr">
        <f aca="false">IF(A77&lt;&gt;"",$I77-'v1 Frame'!V$3*SIN($C77)+'v1 Frame'!W$3*COS($C77)*SIN($E77)+'v1 Frame'!X$3*COS($C77)*COS($E77),"")</f>
        <is>
          <t/>
        </is>
      </c>
      <c r="AE77" s="25" t="inlineStr">
        <f aca="false">IF(A77&lt;&gt;"",$G77+'v1 Frame'!Y$3*COS($C77)+'v1 Frame'!Z$3*SIN($C77)*SIN($E77)+'v1 Frame'!AA$3*SIN($C77)*COS($E77),"")</f>
        <is>
          <t/>
        </is>
      </c>
      <c r="AF77" s="25" t="inlineStr">
        <f aca="false">IF(A77&lt;&gt;"",$H77+'v1 Frame'!Z$3*COS($E77)-'v1 Frame'!AA$3*SIN($E77),"")</f>
        <is>
          <t/>
        </is>
      </c>
      <c r="AG77" s="25" t="inlineStr">
        <f aca="false">IF(A77&lt;&gt;"",$I77-'v1 Frame'!Y$3*SIN($C77)+'v1 Frame'!Z$3*COS($C77)*SIN($E77)+'v1 Frame'!AA$3*COS($C77)*COS($E77),"")</f>
        <is>
          <t/>
        </is>
      </c>
      <c r="AH77" s="8" t="inlineStr">
        <f aca="false">IF(A77&lt;&gt;"",SQRT(SUMSQ(G77:I77)),"")</f>
        <is>
          <t/>
        </is>
      </c>
      <c r="AI77" s="8" t="inlineStr">
        <f aca="false">IF(A77&lt;&gt;"",IF(AH77&lt;&gt;0,ACOS(I77/AH77),0),"")</f>
        <is>
          <t/>
        </is>
      </c>
      <c r="AJ77" s="8" t="inlineStr">
        <f aca="false">IF(A77&lt;&gt;"",DEGREES(AI77),"")</f>
        <is>
          <t/>
        </is>
      </c>
      <c r="AK77" s="8" t="inlineStr">
        <f aca="false">IF(A77&lt;&gt;"",IF(OR(G77&lt;&gt;0,H77&lt;&gt;0),ATAN2(G77,H77),0),"")</f>
        <is>
          <t/>
        </is>
      </c>
      <c r="AL77" s="8" t="inlineStr">
        <f aca="false">IF(A77&lt;&gt;"",DEGREES(AK77),"")</f>
        <is>
          <t/>
        </is>
      </c>
      <c r="AM77" s="8" t="inlineStr">
        <f aca="false">IF(A77&lt;&gt;"",SQRT(SUMSQ(J77:L77)),"")</f>
        <is>
          <t/>
        </is>
      </c>
      <c r="AN77" s="8" t="inlineStr">
        <f aca="false">IF(A77&lt;&gt;"",IF(AM77&lt;&gt;0,ACOS(L77/AM77),0),"")</f>
        <is>
          <t/>
        </is>
      </c>
      <c r="AO77" s="8" t="inlineStr">
        <f aca="false">IF(A77&lt;&gt;"",DEGREES(AN77),"")</f>
        <is>
          <t/>
        </is>
      </c>
      <c r="AP77" s="8" t="inlineStr">
        <f aca="false">IF(A77&lt;&gt;"",IF(OR(J77&lt;&gt;0,K77&lt;&gt;0),ATAN2(J77,K77),0),"")</f>
        <is>
          <t/>
        </is>
      </c>
      <c r="AQ77" s="8" t="inlineStr">
        <f aca="false">IF(A77&lt;&gt;"",DEGREES(AP77),"")</f>
        <is>
          <t/>
        </is>
      </c>
      <c r="AR77" s="8" t="inlineStr">
        <f aca="false">IF(A77&lt;&gt;"",SQRT(SUMSQ(M77:O77)),"")</f>
        <is>
          <t/>
        </is>
      </c>
      <c r="AS77" s="8" t="inlineStr">
        <f aca="false">IF(A77&lt;&gt;"",IF(AR77&lt;&gt;0,ACOS(O77/AR77),0),"")</f>
        <is>
          <t/>
        </is>
      </c>
      <c r="AT77" s="8" t="inlineStr">
        <f aca="false">IF(A77&lt;&gt;"",DEGREES(AS77),"")</f>
        <is>
          <t/>
        </is>
      </c>
      <c r="AU77" s="8" t="inlineStr">
        <f aca="false">IF(A77&lt;&gt;"",IF(OR(M77&lt;&gt;0,N77&lt;&gt;0),ATAN2(M77,N77),0),"")</f>
        <is>
          <t/>
        </is>
      </c>
      <c r="AV77" s="8" t="inlineStr">
        <f aca="false">IF(A77&lt;&gt;"",DEGREES(AU77),"")</f>
        <is>
          <t/>
        </is>
      </c>
      <c r="AW77" s="8" t="inlineStr">
        <f aca="false">IF(A77&lt;&gt;"",SQRT(SUMSQ(P77:R77)),"")</f>
        <is>
          <t/>
        </is>
      </c>
      <c r="AX77" s="8" t="inlineStr">
        <f aca="false">IF(A77&lt;&gt;"",IF(AW77&lt;&gt;0,ACOS(R77/AW77),0),"")</f>
        <is>
          <t/>
        </is>
      </c>
      <c r="AY77" s="8" t="inlineStr">
        <f aca="false">IF(A77&lt;&gt;"",DEGREES(AX77),"")</f>
        <is>
          <t/>
        </is>
      </c>
      <c r="AZ77" s="8" t="inlineStr">
        <f aca="false">IF(A77&lt;&gt;"",IF(OR(P77&lt;&gt;0,Q77&lt;&gt;0),ATAN2(P77,Q77),0),"")</f>
        <is>
          <t/>
        </is>
      </c>
      <c r="BA77" s="8" t="inlineStr">
        <f aca="false">IF(A77&lt;&gt;"",DEGREES(AZ77),"")</f>
        <is>
          <t/>
        </is>
      </c>
      <c r="BB77" s="8" t="inlineStr">
        <f aca="false">IF(A77&lt;&gt;"",SQRT(SUMSQ(S77:U77)),"")</f>
        <is>
          <t/>
        </is>
      </c>
      <c r="BC77" s="8" t="inlineStr">
        <f aca="false">IF(A77&lt;&gt;"",IF(BB77&lt;&gt;0,ACOS(U77/BB77),0),"")</f>
        <is>
          <t/>
        </is>
      </c>
      <c r="BD77" s="8" t="inlineStr">
        <f aca="false">IF(A77&lt;&gt;"",DEGREES(BC77),"")</f>
        <is>
          <t/>
        </is>
      </c>
      <c r="BE77" s="8" t="inlineStr">
        <f aca="false">IF(A77&lt;&gt;"",IF(OR(S77&lt;&gt;0,T77&lt;&gt;0),ATAN2(S77,T77),0),"")</f>
        <is>
          <t/>
        </is>
      </c>
      <c r="BF77" s="8" t="inlineStr">
        <f aca="false">IF(A77&lt;&gt;"",DEGREES(BE77),"")</f>
        <is>
          <t/>
        </is>
      </c>
      <c r="BG77" s="8" t="inlineStr">
        <f aca="false">IF(A77&lt;&gt;"",SQRT(SUMSQ(V77:X77)),"")</f>
        <is>
          <t/>
        </is>
      </c>
      <c r="BH77" s="8" t="inlineStr">
        <f aca="false">IF(A77&lt;&gt;"",IF(BG77&lt;&gt;0,ACOS(X77/BG77),0),"")</f>
        <is>
          <t/>
        </is>
      </c>
      <c r="BI77" s="8" t="inlineStr">
        <f aca="false">IF(A77&lt;&gt;"",DEGREES(BH77),"")</f>
        <is>
          <t/>
        </is>
      </c>
      <c r="BJ77" s="8" t="inlineStr">
        <f aca="false">IF(A77&lt;&gt;"",IF(OR(V77&lt;&gt;0,W77&lt;&gt;0),ATAN2(V77,W77),0),"")</f>
        <is>
          <t/>
        </is>
      </c>
      <c r="BK77" s="8" t="inlineStr">
        <f aca="false">IF(A77&lt;&gt;"",DEGREES(BJ77),"")</f>
        <is>
          <t/>
        </is>
      </c>
      <c r="BL77" s="8" t="inlineStr">
        <f aca="false">IF(A77&lt;&gt;"",SQRT(SUMSQ(Y77:AA77)),"")</f>
        <is>
          <t/>
        </is>
      </c>
      <c r="BM77" s="8" t="inlineStr">
        <f aca="false">IF(A77&lt;&gt;"",IF(BL77&lt;&gt;0,ACOS(AA77/BL77),0),"")</f>
        <is>
          <t/>
        </is>
      </c>
      <c r="BN77" s="8" t="inlineStr">
        <f aca="false">IF(A77&lt;&gt;"",DEGREES(BM77),"")</f>
        <is>
          <t/>
        </is>
      </c>
      <c r="BO77" s="8" t="inlineStr">
        <f aca="false">IF(A77&lt;&gt;"",IF(OR(Y77&lt;&gt;0,Z77&lt;&gt;0),ATAN2(Y77,Z77),0),"")</f>
        <is>
          <t/>
        </is>
      </c>
      <c r="BP77" s="8" t="inlineStr">
        <f aca="false">IF(A77&lt;&gt;"",DEGREES(BO77),"")</f>
        <is>
          <t/>
        </is>
      </c>
      <c r="BQ77" s="8" t="inlineStr">
        <f aca="false">IF(A77&lt;&gt;"",SQRT(SUMSQ(AB77:AD77)),"")</f>
        <is>
          <t/>
        </is>
      </c>
      <c r="BR77" s="8" t="inlineStr">
        <f aca="false">IF(A77&lt;&gt;"",IF(BQ77&lt;&gt;0,ACOS(AD77/BQ77),0),"")</f>
        <is>
          <t/>
        </is>
      </c>
      <c r="BS77" s="8" t="inlineStr">
        <f aca="false">IF(A77&lt;&gt;"",DEGREES(BR77),"")</f>
        <is>
          <t/>
        </is>
      </c>
      <c r="BT77" s="8" t="inlineStr">
        <f aca="false">IF(A77&lt;&gt;"",IF(OR(AB77&lt;&gt;0,AC77&lt;&gt;0),ATAN2(AB77,AC77),0),"")</f>
        <is>
          <t/>
        </is>
      </c>
      <c r="BU77" s="8" t="inlineStr">
        <f aca="false">IF(A77&lt;&gt;"",DEGREES(BT77),"")</f>
        <is>
          <t/>
        </is>
      </c>
      <c r="BV77" s="8" t="inlineStr">
        <f aca="false">IF(A77&lt;&gt;"",SQRT(SUMSQ(AE77:AG77)),"")</f>
        <is>
          <t/>
        </is>
      </c>
      <c r="BW77" s="8" t="inlineStr">
        <f aca="false">IF(A77&lt;&gt;"",IF(BV77&lt;&gt;0,ACOS(AG77/BV77),0),"")</f>
        <is>
          <t/>
        </is>
      </c>
      <c r="BX77" s="8" t="inlineStr">
        <f aca="false">IF(A77&lt;&gt;"",DEGREES(BW77),"")</f>
        <is>
          <t/>
        </is>
      </c>
      <c r="BY77" s="8" t="inlineStr">
        <f aca="false">IF(A77&lt;&gt;"",IF(OR(AF77&lt;&gt;0,AG77&lt;&gt;0),ATAN2(AF77,AG77),0),"")</f>
        <is>
          <t/>
        </is>
      </c>
      <c r="BZ77" s="8" t="inlineStr">
        <f aca="false">IF(A77&lt;&gt;"",DEGREES(BY77),"")</f>
        <is>
          <t/>
        </is>
      </c>
      <c r="CA77" s="0" t="inlineStr">
        <f aca="false">IF(A77&lt;&gt;"",IF(AND(AI77&lt;Parameters!$B$11,AI77&gt;Parameters!$B$12,AN77&lt;Parameters!$B$11,AN77&gt;Parameters!$B$12,AS77&lt;Parameters!$B$11,AS77&gt;Parameters!$B$12,AX77&lt;Parameters!$B$11,AX77&gt;Parameters!$B$12,BC77&lt;Parameters!$B$11,BC77&gt;Parameters!$B$12,BM77&lt;Parameters!$B$11,BM77&gt;Parameters!$B$12,BR77&lt;Parameters!$B$11,BR77&gt;Parameters!$B$12,BW77&lt;Parameters!$B$11,BW77&gt;Parameters!$B$12),1,0),"")</f>
        <is>
          <t/>
        </is>
      </c>
      <c r="CB77" s="0" t="inlineStr">
        <f aca="false">IF(A77&lt;&gt;"",IF(OR(AI77&lt;Parameters!$B$12,AI77&gt;Parameters!$B$11),0,1),"")</f>
        <is>
          <t/>
        </is>
      </c>
      <c r="CC77" s="0" t="inlineStr">
        <f aca="false">IF(A77&lt;&gt;"",IF(OR(AN77&lt;Parameters!$B$12,AN77&gt;Parameters!$B$11),0,1),"")</f>
        <is>
          <t/>
        </is>
      </c>
      <c r="CD77" s="0" t="inlineStr">
        <f aca="false">IF(A77&lt;&gt;"",IF(OR(AS77&lt;Parameters!$B$12,AS77&gt;Parameters!$B$11),0,1),"")</f>
        <is>
          <t/>
        </is>
      </c>
      <c r="CE77" s="0" t="inlineStr">
        <f aca="false">IF(A77&lt;&gt;"",IF(OR(AX77&lt;Parameters!$B$12,AX77&gt;Parameters!$B$11),0,1),"")</f>
        <is>
          <t/>
        </is>
      </c>
      <c r="CF77" s="0" t="inlineStr">
        <f aca="false">IF(A77&lt;&gt;"",IF(OR(BC77&lt;Parameters!$B$12,BC77&gt;Parameters!$B$11),0,1),"")</f>
        <is>
          <t/>
        </is>
      </c>
      <c r="CG77" s="0" t="inlineStr">
        <f aca="false">IF(A77&lt;&gt;"",IF(OR(BH77&lt;Parameters!$B$12,BH77&gt;Parameters!$B$11),0,1),"")</f>
        <is>
          <t/>
        </is>
      </c>
      <c r="CH77" s="0" t="inlineStr">
        <f aca="false">IF(A77&lt;&gt;"",IF(OR(BM77&lt;Parameters!$B$12,BM77&gt;Parameters!$B$11),0,1),"")</f>
        <is>
          <t/>
        </is>
      </c>
      <c r="CI77" s="0" t="inlineStr">
        <f aca="false">IF(A77&lt;&gt;"",IF(OR(BR77&lt;Parameters!$B$12,BR77&gt;Parameters!$B$11),0,1),"")</f>
        <is>
          <t/>
        </is>
      </c>
      <c r="CJ77" s="0" t="inlineStr">
        <f aca="false">IF(A77&lt;&gt;"",IF(OR(BW77&lt;Parameters!$B$12,BW77&gt;Parameters!$B$11),0,1),"")</f>
        <is>
          <t/>
        </is>
      </c>
      <c r="CK77" s="26" t="inlineStr">
        <f aca="false">IF(A77&lt;&gt;"",SUM(CB77:CJ77)/9,"")</f>
        <is>
          <t/>
        </is>
      </c>
      <c r="CL77" s="0" t="inlineStr">
        <f aca="false">IF(A77&lt;&gt;"",CK77*9,"")</f>
        <is>
          <t/>
        </is>
      </c>
      <c r="CM77" s="8" t="inlineStr">
        <f aca="false">IF(A77&lt;&gt;"",TEXT(B77,CM$2)&amp;" "&amp;TEXT(A77,CM$2),"")</f>
        <is>
          <t/>
        </is>
      </c>
    </row>
    <row r="78" customFormat="false" ht="15" hidden="false" customHeight="false" outlineLevel="0" collapsed="false">
      <c r="A78" s="0" t="inlineStr">
        <f aca="false">IF(OR(B77&lt;Parameters!$K$12,A77&lt;Parameters!$K$12),IF(A77&lt;Parameters!$K$12,A77+1,0),"")</f>
        <is>
          <t/>
        </is>
      </c>
      <c r="B78" s="0" t="inlineStr">
        <f aca="false">IF(A78&lt;&gt;"",IF(A78=0,B77+1,B77),"")</f>
        <is>
          <t/>
        </is>
      </c>
      <c r="C78" s="24" t="inlineStr">
        <f aca="false">IF(A78&lt;&gt;"",-_phi*(A78+0.5),"")</f>
        <is>
          <t/>
        </is>
      </c>
      <c r="D78" s="8" t="inlineStr">
        <f aca="false">IF(A78&lt;&gt;"",DEGREES(C78),"")</f>
        <is>
          <t/>
        </is>
      </c>
      <c r="E78" s="24" t="inlineStr">
        <f aca="false">IF(A78&lt;&gt;"",_phi*(B78+0.5),"")</f>
        <is>
          <t/>
        </is>
      </c>
      <c r="F78" s="8" t="inlineStr">
        <f aca="false">IF(A78&lt;&gt;"",DEGREES(E78),"")</f>
        <is>
          <t/>
        </is>
      </c>
      <c r="G78" s="8" t="inlineStr">
        <f aca="false">IF(A78&lt;&gt;"",LOOKUP(A78,h!$A$3:$A$30,h!$D$3:$D$30),"")</f>
        <is>
          <t/>
        </is>
      </c>
      <c r="H78" s="8" t="inlineStr">
        <f aca="false">IF(A78&lt;&gt;"",LOOKUP(B78,h!$A$3:$A$30,h!$D$3:$D$30),"")</f>
        <is>
          <t/>
        </is>
      </c>
      <c r="I78" s="8" t="inlineStr">
        <f aca="false">IF(A78&lt;&gt;"",_zif,"")</f>
        <is>
          <t/>
        </is>
      </c>
      <c r="J78" s="8" t="inlineStr">
        <f aca="false">IF(A78&lt;&gt;"",$G78+'v1 Frame'!D$3*COS($C78)+'v1 Frame'!E$3*SIN($C78)*SIN($E78)+'v1 Frame'!F$3*SIN($C78)*COS($E78),"")</f>
        <is>
          <t/>
        </is>
      </c>
      <c r="K78" s="8" t="inlineStr">
        <f aca="false">IF(A78&lt;&gt;"",$H78+'v1 Frame'!E$3*COS($E78)-'v1 Frame'!F$3*SIN($E78),"")</f>
        <is>
          <t/>
        </is>
      </c>
      <c r="L78" s="8" t="inlineStr">
        <f aca="false">IF(A78&lt;&gt;"",$I78-'v1 Frame'!D$3*SIN($C78)+'v1 Frame'!E$3*COS($C78)*SIN($E78)+'v1 Frame'!F$3*COS($C78)*COS($E78),"")</f>
        <is>
          <t/>
        </is>
      </c>
      <c r="M78" s="8" t="inlineStr">
        <f aca="false">IF(A78&lt;&gt;"",$G78+'v1 Frame'!G$3*COS($C78)+'v1 Frame'!H$3*SIN($C78)*SIN($E78)+'v1 Frame'!I$3*SIN($C78)*COS($E78),"")</f>
        <is>
          <t/>
        </is>
      </c>
      <c r="N78" s="8" t="inlineStr">
        <f aca="false">IF(A78&lt;&gt;"",$H78+'v1 Frame'!H$3*COS($E78)-'v1 Frame'!I$3*SIN($E78),"")</f>
        <is>
          <t/>
        </is>
      </c>
      <c r="O78" s="8" t="inlineStr">
        <f aca="false">IF(A78&lt;&gt;"",$I78-'v1 Frame'!G$3*SIN($C78)+'v1 Frame'!H$3*COS($C78)*SIN($E78)+'v1 Frame'!I$3*COS($C78)*COS($E78),"")</f>
        <is>
          <t/>
        </is>
      </c>
      <c r="P78" s="8" t="inlineStr">
        <f aca="false">IF(A78&lt;&gt;"",$G78+'v1 Frame'!J$3*COS($C78)+'v1 Frame'!K$3*SIN($C78)*SIN($E78)+'v1 Frame'!L$3*SIN($C78)*COS($E78),"")</f>
        <is>
          <t/>
        </is>
      </c>
      <c r="Q78" s="8" t="inlineStr">
        <f aca="false">IF(A78&lt;&gt;"",$H78+'v1 Frame'!K$3*COS($E78)-'v1 Frame'!L$3*SIN($E78),"")</f>
        <is>
          <t/>
        </is>
      </c>
      <c r="R78" s="8" t="inlineStr">
        <f aca="false">IF(A78&lt;&gt;"",$I78-'v1 Frame'!J$3*SIN($C78)+'v1 Frame'!K$3*COS($C78)*SIN($E78)+'v1 Frame'!L$3*COS($C78)*COS($E78),"")</f>
        <is>
          <t/>
        </is>
      </c>
      <c r="S78" s="8" t="inlineStr">
        <f aca="false">IF(A78&lt;&gt;"",$G78+'v1 Frame'!M$3*COS($C78)+'v1 Frame'!N$3*SIN($C78)*SIN($E78)+'v1 Frame'!O$3*SIN($C78)*COS($E78),"")</f>
        <is>
          <t/>
        </is>
      </c>
      <c r="T78" s="8" t="inlineStr">
        <f aca="false">IF(A78&lt;&gt;"",$H78+'v1 Frame'!N$3*COS($E78)-'v1 Frame'!O$3*SIN($E78),"")</f>
        <is>
          <t/>
        </is>
      </c>
      <c r="U78" s="8" t="inlineStr">
        <f aca="false">IF(A78&lt;&gt;"",$I78-'v1 Frame'!M$3*SIN($C78)+'v1 Frame'!N$3*COS($C78)*SIN($E78)+'v1 Frame'!O$3*COS($C78)*COS($E78),"")</f>
        <is>
          <t/>
        </is>
      </c>
      <c r="V78" s="8" t="inlineStr">
        <f aca="false">IF(A78&lt;&gt;"",$G78+'v1 Frame'!P$3*COS($C78)+'v1 Frame'!Q$3*SIN($C78)*SIN($E78)+'v1 Frame'!R$3*SIN($C78)*COS($E78),"")</f>
        <is>
          <t/>
        </is>
      </c>
      <c r="W78" s="8" t="inlineStr">
        <f aca="false">IF(A78&lt;&gt;"",$H78+'v1 Frame'!Q$3*COS($E78)-'v1 Frame'!R$3*SIN($E78),"")</f>
        <is>
          <t/>
        </is>
      </c>
      <c r="X78" s="8" t="inlineStr">
        <f aca="false">IF(A78&lt;&gt;"",$I78-'v1 Frame'!P$3*SIN($C78)+'v1 Frame'!Q$3*COS($C78)*SIN($E78)+'v1 Frame'!R$3*COS($C78)*COS($E78),"")</f>
        <is>
          <t/>
        </is>
      </c>
      <c r="Y78" s="8" t="inlineStr">
        <f aca="false">IF(A78&lt;&gt;"",$G78+'v1 Frame'!S$3*COS($C78)+'v1 Frame'!T$3*SIN($C78)*SIN($E78)+'v1 Frame'!U$3*SIN($C78)*COS($E78),"")</f>
        <is>
          <t/>
        </is>
      </c>
      <c r="Z78" s="8" t="inlineStr">
        <f aca="false">IF(A78&lt;&gt;"",$H78+'v1 Frame'!T$3*COS($E78)-'v1 Frame'!U$3*SIN($E78),"")</f>
        <is>
          <t/>
        </is>
      </c>
      <c r="AA78" s="8" t="inlineStr">
        <f aca="false">IF(A78&lt;&gt;"",$I78-'v1 Frame'!S$3*SIN($C78)+'v1 Frame'!T$3*COS($C78)*SIN($E78)+'v1 Frame'!U$3*COS($C78)*COS($E78),"")</f>
        <is>
          <t/>
        </is>
      </c>
      <c r="AB78" s="8" t="inlineStr">
        <f aca="false">IF(A78&lt;&gt;"",$G78+'v1 Frame'!V$3*COS($C78)+'v1 Frame'!W$3*SIN($C78)*SIN($E78)+'v1 Frame'!X$3*SIN($C78)*COS($E78),"")</f>
        <is>
          <t/>
        </is>
      </c>
      <c r="AC78" s="8" t="inlineStr">
        <f aca="false">IF(A78&lt;&gt;"",$H78+'v1 Frame'!W$3*COS($E78)-'v1 Frame'!X$3*SIN($E78),"")</f>
        <is>
          <t/>
        </is>
      </c>
      <c r="AD78" s="8" t="inlineStr">
        <f aca="false">IF(A78&lt;&gt;"",$I78-'v1 Frame'!V$3*SIN($C78)+'v1 Frame'!W$3*COS($C78)*SIN($E78)+'v1 Frame'!X$3*COS($C78)*COS($E78),"")</f>
        <is>
          <t/>
        </is>
      </c>
      <c r="AE78" s="25" t="inlineStr">
        <f aca="false">IF(A78&lt;&gt;"",$G78+'v1 Frame'!Y$3*COS($C78)+'v1 Frame'!Z$3*SIN($C78)*SIN($E78)+'v1 Frame'!AA$3*SIN($C78)*COS($E78),"")</f>
        <is>
          <t/>
        </is>
      </c>
      <c r="AF78" s="25" t="inlineStr">
        <f aca="false">IF(A78&lt;&gt;"",$H78+'v1 Frame'!Z$3*COS($E78)-'v1 Frame'!AA$3*SIN($E78),"")</f>
        <is>
          <t/>
        </is>
      </c>
      <c r="AG78" s="25" t="inlineStr">
        <f aca="false">IF(A78&lt;&gt;"",$I78-'v1 Frame'!Y$3*SIN($C78)+'v1 Frame'!Z$3*COS($C78)*SIN($E78)+'v1 Frame'!AA$3*COS($C78)*COS($E78),"")</f>
        <is>
          <t/>
        </is>
      </c>
      <c r="AH78" s="8" t="inlineStr">
        <f aca="false">IF(A78&lt;&gt;"",SQRT(SUMSQ(G78:I78)),"")</f>
        <is>
          <t/>
        </is>
      </c>
      <c r="AI78" s="8" t="inlineStr">
        <f aca="false">IF(A78&lt;&gt;"",IF(AH78&lt;&gt;0,ACOS(I78/AH78),0),"")</f>
        <is>
          <t/>
        </is>
      </c>
      <c r="AJ78" s="8" t="inlineStr">
        <f aca="false">IF(A78&lt;&gt;"",DEGREES(AI78),"")</f>
        <is>
          <t/>
        </is>
      </c>
      <c r="AK78" s="8" t="inlineStr">
        <f aca="false">IF(A78&lt;&gt;"",IF(OR(G78&lt;&gt;0,H78&lt;&gt;0),ATAN2(G78,H78),0),"")</f>
        <is>
          <t/>
        </is>
      </c>
      <c r="AL78" s="8" t="inlineStr">
        <f aca="false">IF(A78&lt;&gt;"",DEGREES(AK78),"")</f>
        <is>
          <t/>
        </is>
      </c>
      <c r="AM78" s="8" t="inlineStr">
        <f aca="false">IF(A78&lt;&gt;"",SQRT(SUMSQ(J78:L78)),"")</f>
        <is>
          <t/>
        </is>
      </c>
      <c r="AN78" s="8" t="inlineStr">
        <f aca="false">IF(A78&lt;&gt;"",IF(AM78&lt;&gt;0,ACOS(L78/AM78),0),"")</f>
        <is>
          <t/>
        </is>
      </c>
      <c r="AO78" s="8" t="inlineStr">
        <f aca="false">IF(A78&lt;&gt;"",DEGREES(AN78),"")</f>
        <is>
          <t/>
        </is>
      </c>
      <c r="AP78" s="8" t="inlineStr">
        <f aca="false">IF(A78&lt;&gt;"",IF(OR(J78&lt;&gt;0,K78&lt;&gt;0),ATAN2(J78,K78),0),"")</f>
        <is>
          <t/>
        </is>
      </c>
      <c r="AQ78" s="8" t="inlineStr">
        <f aca="false">IF(A78&lt;&gt;"",DEGREES(AP78),"")</f>
        <is>
          <t/>
        </is>
      </c>
      <c r="AR78" s="8" t="inlineStr">
        <f aca="false">IF(A78&lt;&gt;"",SQRT(SUMSQ(M78:O78)),"")</f>
        <is>
          <t/>
        </is>
      </c>
      <c r="AS78" s="8" t="inlineStr">
        <f aca="false">IF(A78&lt;&gt;"",IF(AR78&lt;&gt;0,ACOS(O78/AR78),0),"")</f>
        <is>
          <t/>
        </is>
      </c>
      <c r="AT78" s="8" t="inlineStr">
        <f aca="false">IF(A78&lt;&gt;"",DEGREES(AS78),"")</f>
        <is>
          <t/>
        </is>
      </c>
      <c r="AU78" s="8" t="inlineStr">
        <f aca="false">IF(A78&lt;&gt;"",IF(OR(M78&lt;&gt;0,N78&lt;&gt;0),ATAN2(M78,N78),0),"")</f>
        <is>
          <t/>
        </is>
      </c>
      <c r="AV78" s="8" t="inlineStr">
        <f aca="false">IF(A78&lt;&gt;"",DEGREES(AU78),"")</f>
        <is>
          <t/>
        </is>
      </c>
      <c r="AW78" s="8" t="inlineStr">
        <f aca="false">IF(A78&lt;&gt;"",SQRT(SUMSQ(P78:R78)),"")</f>
        <is>
          <t/>
        </is>
      </c>
      <c r="AX78" s="8" t="inlineStr">
        <f aca="false">IF(A78&lt;&gt;"",IF(AW78&lt;&gt;0,ACOS(R78/AW78),0),"")</f>
        <is>
          <t/>
        </is>
      </c>
      <c r="AY78" s="8" t="inlineStr">
        <f aca="false">IF(A78&lt;&gt;"",DEGREES(AX78),"")</f>
        <is>
          <t/>
        </is>
      </c>
      <c r="AZ78" s="8" t="inlineStr">
        <f aca="false">IF(A78&lt;&gt;"",IF(OR(P78&lt;&gt;0,Q78&lt;&gt;0),ATAN2(P78,Q78),0),"")</f>
        <is>
          <t/>
        </is>
      </c>
      <c r="BA78" s="8" t="inlineStr">
        <f aca="false">IF(A78&lt;&gt;"",DEGREES(AZ78),"")</f>
        <is>
          <t/>
        </is>
      </c>
      <c r="BB78" s="8" t="inlineStr">
        <f aca="false">IF(A78&lt;&gt;"",SQRT(SUMSQ(S78:U78)),"")</f>
        <is>
          <t/>
        </is>
      </c>
      <c r="BC78" s="8" t="inlineStr">
        <f aca="false">IF(A78&lt;&gt;"",IF(BB78&lt;&gt;0,ACOS(U78/BB78),0),"")</f>
        <is>
          <t/>
        </is>
      </c>
      <c r="BD78" s="8" t="inlineStr">
        <f aca="false">IF(A78&lt;&gt;"",DEGREES(BC78),"")</f>
        <is>
          <t/>
        </is>
      </c>
      <c r="BE78" s="8" t="inlineStr">
        <f aca="false">IF(A78&lt;&gt;"",IF(OR(S78&lt;&gt;0,T78&lt;&gt;0),ATAN2(S78,T78),0),"")</f>
        <is>
          <t/>
        </is>
      </c>
      <c r="BF78" s="8" t="inlineStr">
        <f aca="false">IF(A78&lt;&gt;"",DEGREES(BE78),"")</f>
        <is>
          <t/>
        </is>
      </c>
      <c r="BG78" s="8" t="inlineStr">
        <f aca="false">IF(A78&lt;&gt;"",SQRT(SUMSQ(V78:X78)),"")</f>
        <is>
          <t/>
        </is>
      </c>
      <c r="BH78" s="8" t="inlineStr">
        <f aca="false">IF(A78&lt;&gt;"",IF(BG78&lt;&gt;0,ACOS(X78/BG78),0),"")</f>
        <is>
          <t/>
        </is>
      </c>
      <c r="BI78" s="8" t="inlineStr">
        <f aca="false">IF(A78&lt;&gt;"",DEGREES(BH78),"")</f>
        <is>
          <t/>
        </is>
      </c>
      <c r="BJ78" s="8" t="inlineStr">
        <f aca="false">IF(A78&lt;&gt;"",IF(OR(V78&lt;&gt;0,W78&lt;&gt;0),ATAN2(V78,W78),0),"")</f>
        <is>
          <t/>
        </is>
      </c>
      <c r="BK78" s="8" t="inlineStr">
        <f aca="false">IF(A78&lt;&gt;"",DEGREES(BJ78),"")</f>
        <is>
          <t/>
        </is>
      </c>
      <c r="BL78" s="8" t="inlineStr">
        <f aca="false">IF(A78&lt;&gt;"",SQRT(SUMSQ(Y78:AA78)),"")</f>
        <is>
          <t/>
        </is>
      </c>
      <c r="BM78" s="8" t="inlineStr">
        <f aca="false">IF(A78&lt;&gt;"",IF(BL78&lt;&gt;0,ACOS(AA78/BL78),0),"")</f>
        <is>
          <t/>
        </is>
      </c>
      <c r="BN78" s="8" t="inlineStr">
        <f aca="false">IF(A78&lt;&gt;"",DEGREES(BM78),"")</f>
        <is>
          <t/>
        </is>
      </c>
      <c r="BO78" s="8" t="inlineStr">
        <f aca="false">IF(A78&lt;&gt;"",IF(OR(Y78&lt;&gt;0,Z78&lt;&gt;0),ATAN2(Y78,Z78),0),"")</f>
        <is>
          <t/>
        </is>
      </c>
      <c r="BP78" s="8" t="inlineStr">
        <f aca="false">IF(A78&lt;&gt;"",DEGREES(BO78),"")</f>
        <is>
          <t/>
        </is>
      </c>
      <c r="BQ78" s="8" t="inlineStr">
        <f aca="false">IF(A78&lt;&gt;"",SQRT(SUMSQ(AB78:AD78)),"")</f>
        <is>
          <t/>
        </is>
      </c>
      <c r="BR78" s="8" t="inlineStr">
        <f aca="false">IF(A78&lt;&gt;"",IF(BQ78&lt;&gt;0,ACOS(AD78/BQ78),0),"")</f>
        <is>
          <t/>
        </is>
      </c>
      <c r="BS78" s="8" t="inlineStr">
        <f aca="false">IF(A78&lt;&gt;"",DEGREES(BR78),"")</f>
        <is>
          <t/>
        </is>
      </c>
      <c r="BT78" s="8" t="inlineStr">
        <f aca="false">IF(A78&lt;&gt;"",IF(OR(AB78&lt;&gt;0,AC78&lt;&gt;0),ATAN2(AB78,AC78),0),"")</f>
        <is>
          <t/>
        </is>
      </c>
      <c r="BU78" s="8" t="inlineStr">
        <f aca="false">IF(A78&lt;&gt;"",DEGREES(BT78),"")</f>
        <is>
          <t/>
        </is>
      </c>
      <c r="BV78" s="8" t="inlineStr">
        <f aca="false">IF(A78&lt;&gt;"",SQRT(SUMSQ(AE78:AG78)),"")</f>
        <is>
          <t/>
        </is>
      </c>
      <c r="BW78" s="8" t="inlineStr">
        <f aca="false">IF(A78&lt;&gt;"",IF(BV78&lt;&gt;0,ACOS(AG78/BV78),0),"")</f>
        <is>
          <t/>
        </is>
      </c>
      <c r="BX78" s="8" t="inlineStr">
        <f aca="false">IF(A78&lt;&gt;"",DEGREES(BW78),"")</f>
        <is>
          <t/>
        </is>
      </c>
      <c r="BY78" s="8" t="inlineStr">
        <f aca="false">IF(A78&lt;&gt;"",IF(OR(AF78&lt;&gt;0,AG78&lt;&gt;0),ATAN2(AF78,AG78),0),"")</f>
        <is>
          <t/>
        </is>
      </c>
      <c r="BZ78" s="8" t="inlineStr">
        <f aca="false">IF(A78&lt;&gt;"",DEGREES(BY78),"")</f>
        <is>
          <t/>
        </is>
      </c>
      <c r="CA78" s="0" t="inlineStr">
        <f aca="false">IF(A78&lt;&gt;"",IF(AND(AI78&lt;Parameters!$B$11,AI78&gt;Parameters!$B$12,AN78&lt;Parameters!$B$11,AN78&gt;Parameters!$B$12,AS78&lt;Parameters!$B$11,AS78&gt;Parameters!$B$12,AX78&lt;Parameters!$B$11,AX78&gt;Parameters!$B$12,BC78&lt;Parameters!$B$11,BC78&gt;Parameters!$B$12,BM78&lt;Parameters!$B$11,BM78&gt;Parameters!$B$12,BR78&lt;Parameters!$B$11,BR78&gt;Parameters!$B$12,BW78&lt;Parameters!$B$11,BW78&gt;Parameters!$B$12),1,0),"")</f>
        <is>
          <t/>
        </is>
      </c>
      <c r="CB78" s="0" t="inlineStr">
        <f aca="false">IF(A78&lt;&gt;"",IF(OR(AI78&lt;Parameters!$B$12,AI78&gt;Parameters!$B$11),0,1),"")</f>
        <is>
          <t/>
        </is>
      </c>
      <c r="CC78" s="0" t="inlineStr">
        <f aca="false">IF(A78&lt;&gt;"",IF(OR(AN78&lt;Parameters!$B$12,AN78&gt;Parameters!$B$11),0,1),"")</f>
        <is>
          <t/>
        </is>
      </c>
      <c r="CD78" s="0" t="inlineStr">
        <f aca="false">IF(A78&lt;&gt;"",IF(OR(AS78&lt;Parameters!$B$12,AS78&gt;Parameters!$B$11),0,1),"")</f>
        <is>
          <t/>
        </is>
      </c>
      <c r="CE78" s="0" t="inlineStr">
        <f aca="false">IF(A78&lt;&gt;"",IF(OR(AX78&lt;Parameters!$B$12,AX78&gt;Parameters!$B$11),0,1),"")</f>
        <is>
          <t/>
        </is>
      </c>
      <c r="CF78" s="0" t="inlineStr">
        <f aca="false">IF(A78&lt;&gt;"",IF(OR(BC78&lt;Parameters!$B$12,BC78&gt;Parameters!$B$11),0,1),"")</f>
        <is>
          <t/>
        </is>
      </c>
      <c r="CG78" s="0" t="inlineStr">
        <f aca="false">IF(A78&lt;&gt;"",IF(OR(BH78&lt;Parameters!$B$12,BH78&gt;Parameters!$B$11),0,1),"")</f>
        <is>
          <t/>
        </is>
      </c>
      <c r="CH78" s="0" t="inlineStr">
        <f aca="false">IF(A78&lt;&gt;"",IF(OR(BM78&lt;Parameters!$B$12,BM78&gt;Parameters!$B$11),0,1),"")</f>
        <is>
          <t/>
        </is>
      </c>
      <c r="CI78" s="0" t="inlineStr">
        <f aca="false">IF(A78&lt;&gt;"",IF(OR(BR78&lt;Parameters!$B$12,BR78&gt;Parameters!$B$11),0,1),"")</f>
        <is>
          <t/>
        </is>
      </c>
      <c r="CJ78" s="0" t="inlineStr">
        <f aca="false">IF(A78&lt;&gt;"",IF(OR(BW78&lt;Parameters!$B$12,BW78&gt;Parameters!$B$11),0,1),"")</f>
        <is>
          <t/>
        </is>
      </c>
      <c r="CK78" s="26" t="inlineStr">
        <f aca="false">IF(A78&lt;&gt;"",SUM(CB78:CJ78)/9,"")</f>
        <is>
          <t/>
        </is>
      </c>
      <c r="CL78" s="0" t="inlineStr">
        <f aca="false">IF(A78&lt;&gt;"",CK78*9,"")</f>
        <is>
          <t/>
        </is>
      </c>
      <c r="CM78" s="8" t="inlineStr">
        <f aca="false">IF(A78&lt;&gt;"",TEXT(B78,CM$2)&amp;" "&amp;TEXT(A78,CM$2),"")</f>
        <is>
          <t/>
        </is>
      </c>
    </row>
    <row r="79" customFormat="false" ht="15" hidden="false" customHeight="false" outlineLevel="0" collapsed="false">
      <c r="A79" s="0" t="inlineStr">
        <f aca="false">IF(OR(B78&lt;Parameters!$K$12,A78&lt;Parameters!$K$12),IF(A78&lt;Parameters!$K$12,A78+1,0),"")</f>
        <is>
          <t/>
        </is>
      </c>
      <c r="B79" s="0" t="inlineStr">
        <f aca="false">IF(A79&lt;&gt;"",IF(A79=0,B78+1,B78),"")</f>
        <is>
          <t/>
        </is>
      </c>
      <c r="C79" s="24" t="inlineStr">
        <f aca="false">IF(A79&lt;&gt;"",-_phi*(A79+0.5),"")</f>
        <is>
          <t/>
        </is>
      </c>
      <c r="D79" s="8" t="inlineStr">
        <f aca="false">IF(A79&lt;&gt;"",DEGREES(C79),"")</f>
        <is>
          <t/>
        </is>
      </c>
      <c r="E79" s="24" t="inlineStr">
        <f aca="false">IF(A79&lt;&gt;"",_phi*(B79+0.5),"")</f>
        <is>
          <t/>
        </is>
      </c>
      <c r="F79" s="8" t="inlineStr">
        <f aca="false">IF(A79&lt;&gt;"",DEGREES(E79),"")</f>
        <is>
          <t/>
        </is>
      </c>
      <c r="G79" s="8" t="inlineStr">
        <f aca="false">IF(A79&lt;&gt;"",LOOKUP(A79,h!$A$3:$A$30,h!$D$3:$D$30),"")</f>
        <is>
          <t/>
        </is>
      </c>
      <c r="H79" s="8" t="inlineStr">
        <f aca="false">IF(A79&lt;&gt;"",LOOKUP(B79,h!$A$3:$A$30,h!$D$3:$D$30),"")</f>
        <is>
          <t/>
        </is>
      </c>
      <c r="I79" s="8" t="inlineStr">
        <f aca="false">IF(A79&lt;&gt;"",_zif,"")</f>
        <is>
          <t/>
        </is>
      </c>
      <c r="J79" s="8" t="inlineStr">
        <f aca="false">IF(A79&lt;&gt;"",$G79+'v1 Frame'!D$3*COS($C79)+'v1 Frame'!E$3*SIN($C79)*SIN($E79)+'v1 Frame'!F$3*SIN($C79)*COS($E79),"")</f>
        <is>
          <t/>
        </is>
      </c>
      <c r="K79" s="8" t="inlineStr">
        <f aca="false">IF(A79&lt;&gt;"",$H79+'v1 Frame'!E$3*COS($E79)-'v1 Frame'!F$3*SIN($E79),"")</f>
        <is>
          <t/>
        </is>
      </c>
      <c r="L79" s="8" t="inlineStr">
        <f aca="false">IF(A79&lt;&gt;"",$I79-'v1 Frame'!D$3*SIN($C79)+'v1 Frame'!E$3*COS($C79)*SIN($E79)+'v1 Frame'!F$3*COS($C79)*COS($E79),"")</f>
        <is>
          <t/>
        </is>
      </c>
      <c r="M79" s="8" t="inlineStr">
        <f aca="false">IF(A79&lt;&gt;"",$G79+'v1 Frame'!G$3*COS($C79)+'v1 Frame'!H$3*SIN($C79)*SIN($E79)+'v1 Frame'!I$3*SIN($C79)*COS($E79),"")</f>
        <is>
          <t/>
        </is>
      </c>
      <c r="N79" s="8" t="inlineStr">
        <f aca="false">IF(A79&lt;&gt;"",$H79+'v1 Frame'!H$3*COS($E79)-'v1 Frame'!I$3*SIN($E79),"")</f>
        <is>
          <t/>
        </is>
      </c>
      <c r="O79" s="8" t="inlineStr">
        <f aca="false">IF(A79&lt;&gt;"",$I79-'v1 Frame'!G$3*SIN($C79)+'v1 Frame'!H$3*COS($C79)*SIN($E79)+'v1 Frame'!I$3*COS($C79)*COS($E79),"")</f>
        <is>
          <t/>
        </is>
      </c>
      <c r="P79" s="8" t="inlineStr">
        <f aca="false">IF(A79&lt;&gt;"",$G79+'v1 Frame'!J$3*COS($C79)+'v1 Frame'!K$3*SIN($C79)*SIN($E79)+'v1 Frame'!L$3*SIN($C79)*COS($E79),"")</f>
        <is>
          <t/>
        </is>
      </c>
      <c r="Q79" s="8" t="inlineStr">
        <f aca="false">IF(A79&lt;&gt;"",$H79+'v1 Frame'!K$3*COS($E79)-'v1 Frame'!L$3*SIN($E79),"")</f>
        <is>
          <t/>
        </is>
      </c>
      <c r="R79" s="8" t="inlineStr">
        <f aca="false">IF(A79&lt;&gt;"",$I79-'v1 Frame'!J$3*SIN($C79)+'v1 Frame'!K$3*COS($C79)*SIN($E79)+'v1 Frame'!L$3*COS($C79)*COS($E79),"")</f>
        <is>
          <t/>
        </is>
      </c>
      <c r="S79" s="8" t="inlineStr">
        <f aca="false">IF(A79&lt;&gt;"",$G79+'v1 Frame'!M$3*COS($C79)+'v1 Frame'!N$3*SIN($C79)*SIN($E79)+'v1 Frame'!O$3*SIN($C79)*COS($E79),"")</f>
        <is>
          <t/>
        </is>
      </c>
      <c r="T79" s="8" t="inlineStr">
        <f aca="false">IF(A79&lt;&gt;"",$H79+'v1 Frame'!N$3*COS($E79)-'v1 Frame'!O$3*SIN($E79),"")</f>
        <is>
          <t/>
        </is>
      </c>
      <c r="U79" s="8" t="inlineStr">
        <f aca="false">IF(A79&lt;&gt;"",$I79-'v1 Frame'!M$3*SIN($C79)+'v1 Frame'!N$3*COS($C79)*SIN($E79)+'v1 Frame'!O$3*COS($C79)*COS($E79),"")</f>
        <is>
          <t/>
        </is>
      </c>
      <c r="V79" s="8" t="inlineStr">
        <f aca="false">IF(A79&lt;&gt;"",$G79+'v1 Frame'!P$3*COS($C79)+'v1 Frame'!Q$3*SIN($C79)*SIN($E79)+'v1 Frame'!R$3*SIN($C79)*COS($E79),"")</f>
        <is>
          <t/>
        </is>
      </c>
      <c r="W79" s="8" t="inlineStr">
        <f aca="false">IF(A79&lt;&gt;"",$H79+'v1 Frame'!Q$3*COS($E79)-'v1 Frame'!R$3*SIN($E79),"")</f>
        <is>
          <t/>
        </is>
      </c>
      <c r="X79" s="8" t="inlineStr">
        <f aca="false">IF(A79&lt;&gt;"",$I79-'v1 Frame'!P$3*SIN($C79)+'v1 Frame'!Q$3*COS($C79)*SIN($E79)+'v1 Frame'!R$3*COS($C79)*COS($E79),"")</f>
        <is>
          <t/>
        </is>
      </c>
      <c r="Y79" s="8" t="inlineStr">
        <f aca="false">IF(A79&lt;&gt;"",$G79+'v1 Frame'!S$3*COS($C79)+'v1 Frame'!T$3*SIN($C79)*SIN($E79)+'v1 Frame'!U$3*SIN($C79)*COS($E79),"")</f>
        <is>
          <t/>
        </is>
      </c>
      <c r="Z79" s="8" t="inlineStr">
        <f aca="false">IF(A79&lt;&gt;"",$H79+'v1 Frame'!T$3*COS($E79)-'v1 Frame'!U$3*SIN($E79),"")</f>
        <is>
          <t/>
        </is>
      </c>
      <c r="AA79" s="8" t="inlineStr">
        <f aca="false">IF(A79&lt;&gt;"",$I79-'v1 Frame'!S$3*SIN($C79)+'v1 Frame'!T$3*COS($C79)*SIN($E79)+'v1 Frame'!U$3*COS($C79)*COS($E79),"")</f>
        <is>
          <t/>
        </is>
      </c>
      <c r="AB79" s="8" t="inlineStr">
        <f aca="false">IF(A79&lt;&gt;"",$G79+'v1 Frame'!V$3*COS($C79)+'v1 Frame'!W$3*SIN($C79)*SIN($E79)+'v1 Frame'!X$3*SIN($C79)*COS($E79),"")</f>
        <is>
          <t/>
        </is>
      </c>
      <c r="AC79" s="8" t="inlineStr">
        <f aca="false">IF(A79&lt;&gt;"",$H79+'v1 Frame'!W$3*COS($E79)-'v1 Frame'!X$3*SIN($E79),"")</f>
        <is>
          <t/>
        </is>
      </c>
      <c r="AD79" s="8" t="inlineStr">
        <f aca="false">IF(A79&lt;&gt;"",$I79-'v1 Frame'!V$3*SIN($C79)+'v1 Frame'!W$3*COS($C79)*SIN($E79)+'v1 Frame'!X$3*COS($C79)*COS($E79),"")</f>
        <is>
          <t/>
        </is>
      </c>
      <c r="AE79" s="25" t="inlineStr">
        <f aca="false">IF(A79&lt;&gt;"",$G79+'v1 Frame'!Y$3*COS($C79)+'v1 Frame'!Z$3*SIN($C79)*SIN($E79)+'v1 Frame'!AA$3*SIN($C79)*COS($E79),"")</f>
        <is>
          <t/>
        </is>
      </c>
      <c r="AF79" s="25" t="inlineStr">
        <f aca="false">IF(A79&lt;&gt;"",$H79+'v1 Frame'!Z$3*COS($E79)-'v1 Frame'!AA$3*SIN($E79),"")</f>
        <is>
          <t/>
        </is>
      </c>
      <c r="AG79" s="25" t="inlineStr">
        <f aca="false">IF(A79&lt;&gt;"",$I79-'v1 Frame'!Y$3*SIN($C79)+'v1 Frame'!Z$3*COS($C79)*SIN($E79)+'v1 Frame'!AA$3*COS($C79)*COS($E79),"")</f>
        <is>
          <t/>
        </is>
      </c>
      <c r="AH79" s="8" t="inlineStr">
        <f aca="false">IF(A79&lt;&gt;"",SQRT(SUMSQ(G79:I79)),"")</f>
        <is>
          <t/>
        </is>
      </c>
      <c r="AI79" s="8" t="inlineStr">
        <f aca="false">IF(A79&lt;&gt;"",IF(AH79&lt;&gt;0,ACOS(I79/AH79),0),"")</f>
        <is>
          <t/>
        </is>
      </c>
      <c r="AJ79" s="8" t="inlineStr">
        <f aca="false">IF(A79&lt;&gt;"",DEGREES(AI79),"")</f>
        <is>
          <t/>
        </is>
      </c>
      <c r="AK79" s="8" t="inlineStr">
        <f aca="false">IF(A79&lt;&gt;"",IF(OR(G79&lt;&gt;0,H79&lt;&gt;0),ATAN2(G79,H79),0),"")</f>
        <is>
          <t/>
        </is>
      </c>
      <c r="AL79" s="8" t="inlineStr">
        <f aca="false">IF(A79&lt;&gt;"",DEGREES(AK79),"")</f>
        <is>
          <t/>
        </is>
      </c>
      <c r="AM79" s="8" t="inlineStr">
        <f aca="false">IF(A79&lt;&gt;"",SQRT(SUMSQ(J79:L79)),"")</f>
        <is>
          <t/>
        </is>
      </c>
      <c r="AN79" s="8" t="inlineStr">
        <f aca="false">IF(A79&lt;&gt;"",IF(AM79&lt;&gt;0,ACOS(L79/AM79),0),"")</f>
        <is>
          <t/>
        </is>
      </c>
      <c r="AO79" s="8" t="inlineStr">
        <f aca="false">IF(A79&lt;&gt;"",DEGREES(AN79),"")</f>
        <is>
          <t/>
        </is>
      </c>
      <c r="AP79" s="8" t="inlineStr">
        <f aca="false">IF(A79&lt;&gt;"",IF(OR(J79&lt;&gt;0,K79&lt;&gt;0),ATAN2(J79,K79),0),"")</f>
        <is>
          <t/>
        </is>
      </c>
      <c r="AQ79" s="8" t="inlineStr">
        <f aca="false">IF(A79&lt;&gt;"",DEGREES(AP79),"")</f>
        <is>
          <t/>
        </is>
      </c>
      <c r="AR79" s="8" t="inlineStr">
        <f aca="false">IF(A79&lt;&gt;"",SQRT(SUMSQ(M79:O79)),"")</f>
        <is>
          <t/>
        </is>
      </c>
      <c r="AS79" s="8" t="inlineStr">
        <f aca="false">IF(A79&lt;&gt;"",IF(AR79&lt;&gt;0,ACOS(O79/AR79),0),"")</f>
        <is>
          <t/>
        </is>
      </c>
      <c r="AT79" s="8" t="inlineStr">
        <f aca="false">IF(A79&lt;&gt;"",DEGREES(AS79),"")</f>
        <is>
          <t/>
        </is>
      </c>
      <c r="AU79" s="8" t="inlineStr">
        <f aca="false">IF(A79&lt;&gt;"",IF(OR(M79&lt;&gt;0,N79&lt;&gt;0),ATAN2(M79,N79),0),"")</f>
        <is>
          <t/>
        </is>
      </c>
      <c r="AV79" s="8" t="inlineStr">
        <f aca="false">IF(A79&lt;&gt;"",DEGREES(AU79),"")</f>
        <is>
          <t/>
        </is>
      </c>
      <c r="AW79" s="8" t="inlineStr">
        <f aca="false">IF(A79&lt;&gt;"",SQRT(SUMSQ(P79:R79)),"")</f>
        <is>
          <t/>
        </is>
      </c>
      <c r="AX79" s="8" t="inlineStr">
        <f aca="false">IF(A79&lt;&gt;"",IF(AW79&lt;&gt;0,ACOS(R79/AW79),0),"")</f>
        <is>
          <t/>
        </is>
      </c>
      <c r="AY79" s="8" t="inlineStr">
        <f aca="false">IF(A79&lt;&gt;"",DEGREES(AX79),"")</f>
        <is>
          <t/>
        </is>
      </c>
      <c r="AZ79" s="8" t="inlineStr">
        <f aca="false">IF(A79&lt;&gt;"",IF(OR(P79&lt;&gt;0,Q79&lt;&gt;0),ATAN2(P79,Q79),0),"")</f>
        <is>
          <t/>
        </is>
      </c>
      <c r="BA79" s="8" t="inlineStr">
        <f aca="false">IF(A79&lt;&gt;"",DEGREES(AZ79),"")</f>
        <is>
          <t/>
        </is>
      </c>
      <c r="BB79" s="8" t="inlineStr">
        <f aca="false">IF(A79&lt;&gt;"",SQRT(SUMSQ(S79:U79)),"")</f>
        <is>
          <t/>
        </is>
      </c>
      <c r="BC79" s="8" t="inlineStr">
        <f aca="false">IF(A79&lt;&gt;"",IF(BB79&lt;&gt;0,ACOS(U79/BB79),0),"")</f>
        <is>
          <t/>
        </is>
      </c>
      <c r="BD79" s="8" t="inlineStr">
        <f aca="false">IF(A79&lt;&gt;"",DEGREES(BC79),"")</f>
        <is>
          <t/>
        </is>
      </c>
      <c r="BE79" s="8" t="inlineStr">
        <f aca="false">IF(A79&lt;&gt;"",IF(OR(S79&lt;&gt;0,T79&lt;&gt;0),ATAN2(S79,T79),0),"")</f>
        <is>
          <t/>
        </is>
      </c>
      <c r="BF79" s="8" t="inlineStr">
        <f aca="false">IF(A79&lt;&gt;"",DEGREES(BE79),"")</f>
        <is>
          <t/>
        </is>
      </c>
      <c r="BG79" s="8" t="inlineStr">
        <f aca="false">IF(A79&lt;&gt;"",SQRT(SUMSQ(V79:X79)),"")</f>
        <is>
          <t/>
        </is>
      </c>
      <c r="BH79" s="8" t="inlineStr">
        <f aca="false">IF(A79&lt;&gt;"",IF(BG79&lt;&gt;0,ACOS(X79/BG79),0),"")</f>
        <is>
          <t/>
        </is>
      </c>
      <c r="BI79" s="8" t="inlineStr">
        <f aca="false">IF(A79&lt;&gt;"",DEGREES(BH79),"")</f>
        <is>
          <t/>
        </is>
      </c>
      <c r="BJ79" s="8" t="inlineStr">
        <f aca="false">IF(A79&lt;&gt;"",IF(OR(V79&lt;&gt;0,W79&lt;&gt;0),ATAN2(V79,W79),0),"")</f>
        <is>
          <t/>
        </is>
      </c>
      <c r="BK79" s="8" t="inlineStr">
        <f aca="false">IF(A79&lt;&gt;"",DEGREES(BJ79),"")</f>
        <is>
          <t/>
        </is>
      </c>
      <c r="BL79" s="8" t="inlineStr">
        <f aca="false">IF(A79&lt;&gt;"",SQRT(SUMSQ(Y79:AA79)),"")</f>
        <is>
          <t/>
        </is>
      </c>
      <c r="BM79" s="8" t="inlineStr">
        <f aca="false">IF(A79&lt;&gt;"",IF(BL79&lt;&gt;0,ACOS(AA79/BL79),0),"")</f>
        <is>
          <t/>
        </is>
      </c>
      <c r="BN79" s="8" t="inlineStr">
        <f aca="false">IF(A79&lt;&gt;"",DEGREES(BM79),"")</f>
        <is>
          <t/>
        </is>
      </c>
      <c r="BO79" s="8" t="inlineStr">
        <f aca="false">IF(A79&lt;&gt;"",IF(OR(Y79&lt;&gt;0,Z79&lt;&gt;0),ATAN2(Y79,Z79),0),"")</f>
        <is>
          <t/>
        </is>
      </c>
      <c r="BP79" s="8" t="inlineStr">
        <f aca="false">IF(A79&lt;&gt;"",DEGREES(BO79),"")</f>
        <is>
          <t/>
        </is>
      </c>
      <c r="BQ79" s="8" t="inlineStr">
        <f aca="false">IF(A79&lt;&gt;"",SQRT(SUMSQ(AB79:AD79)),"")</f>
        <is>
          <t/>
        </is>
      </c>
      <c r="BR79" s="8" t="inlineStr">
        <f aca="false">IF(A79&lt;&gt;"",IF(BQ79&lt;&gt;0,ACOS(AD79/BQ79),0),"")</f>
        <is>
          <t/>
        </is>
      </c>
      <c r="BS79" s="8" t="inlineStr">
        <f aca="false">IF(A79&lt;&gt;"",DEGREES(BR79),"")</f>
        <is>
          <t/>
        </is>
      </c>
      <c r="BT79" s="8" t="inlineStr">
        <f aca="false">IF(A79&lt;&gt;"",IF(OR(AB79&lt;&gt;0,AC79&lt;&gt;0),ATAN2(AB79,AC79),0),"")</f>
        <is>
          <t/>
        </is>
      </c>
      <c r="BU79" s="8" t="inlineStr">
        <f aca="false">IF(A79&lt;&gt;"",DEGREES(BT79),"")</f>
        <is>
          <t/>
        </is>
      </c>
      <c r="BV79" s="8" t="inlineStr">
        <f aca="false">IF(A79&lt;&gt;"",SQRT(SUMSQ(AE79:AG79)),"")</f>
        <is>
          <t/>
        </is>
      </c>
      <c r="BW79" s="8" t="inlineStr">
        <f aca="false">IF(A79&lt;&gt;"",IF(BV79&lt;&gt;0,ACOS(AG79/BV79),0),"")</f>
        <is>
          <t/>
        </is>
      </c>
      <c r="BX79" s="8" t="inlineStr">
        <f aca="false">IF(A79&lt;&gt;"",DEGREES(BW79),"")</f>
        <is>
          <t/>
        </is>
      </c>
      <c r="BY79" s="8" t="inlineStr">
        <f aca="false">IF(A79&lt;&gt;"",IF(OR(AF79&lt;&gt;0,AG79&lt;&gt;0),ATAN2(AF79,AG79),0),"")</f>
        <is>
          <t/>
        </is>
      </c>
      <c r="BZ79" s="8" t="inlineStr">
        <f aca="false">IF(A79&lt;&gt;"",DEGREES(BY79),"")</f>
        <is>
          <t/>
        </is>
      </c>
      <c r="CA79" s="0" t="inlineStr">
        <f aca="false">IF(A79&lt;&gt;"",IF(AND(AI79&lt;Parameters!$B$11,AI79&gt;Parameters!$B$12,AN79&lt;Parameters!$B$11,AN79&gt;Parameters!$B$12,AS79&lt;Parameters!$B$11,AS79&gt;Parameters!$B$12,AX79&lt;Parameters!$B$11,AX79&gt;Parameters!$B$12,BC79&lt;Parameters!$B$11,BC79&gt;Parameters!$B$12,BM79&lt;Parameters!$B$11,BM79&gt;Parameters!$B$12,BR79&lt;Parameters!$B$11,BR79&gt;Parameters!$B$12,BW79&lt;Parameters!$B$11,BW79&gt;Parameters!$B$12),1,0),"")</f>
        <is>
          <t/>
        </is>
      </c>
      <c r="CB79" s="0" t="inlineStr">
        <f aca="false">IF(A79&lt;&gt;"",IF(OR(AI79&lt;Parameters!$B$12,AI79&gt;Parameters!$B$11),0,1),"")</f>
        <is>
          <t/>
        </is>
      </c>
      <c r="CC79" s="0" t="inlineStr">
        <f aca="false">IF(A79&lt;&gt;"",IF(OR(AN79&lt;Parameters!$B$12,AN79&gt;Parameters!$B$11),0,1),"")</f>
        <is>
          <t/>
        </is>
      </c>
      <c r="CD79" s="0" t="inlineStr">
        <f aca="false">IF(A79&lt;&gt;"",IF(OR(AS79&lt;Parameters!$B$12,AS79&gt;Parameters!$B$11),0,1),"")</f>
        <is>
          <t/>
        </is>
      </c>
      <c r="CE79" s="0" t="inlineStr">
        <f aca="false">IF(A79&lt;&gt;"",IF(OR(AX79&lt;Parameters!$B$12,AX79&gt;Parameters!$B$11),0,1),"")</f>
        <is>
          <t/>
        </is>
      </c>
      <c r="CF79" s="0" t="inlineStr">
        <f aca="false">IF(A79&lt;&gt;"",IF(OR(BC79&lt;Parameters!$B$12,BC79&gt;Parameters!$B$11),0,1),"")</f>
        <is>
          <t/>
        </is>
      </c>
      <c r="CG79" s="0" t="inlineStr">
        <f aca="false">IF(A79&lt;&gt;"",IF(OR(BH79&lt;Parameters!$B$12,BH79&gt;Parameters!$B$11),0,1),"")</f>
        <is>
          <t/>
        </is>
      </c>
      <c r="CH79" s="0" t="inlineStr">
        <f aca="false">IF(A79&lt;&gt;"",IF(OR(BM79&lt;Parameters!$B$12,BM79&gt;Parameters!$B$11),0,1),"")</f>
        <is>
          <t/>
        </is>
      </c>
      <c r="CI79" s="0" t="inlineStr">
        <f aca="false">IF(A79&lt;&gt;"",IF(OR(BR79&lt;Parameters!$B$12,BR79&gt;Parameters!$B$11),0,1),"")</f>
        <is>
          <t/>
        </is>
      </c>
      <c r="CJ79" s="0" t="inlineStr">
        <f aca="false">IF(A79&lt;&gt;"",IF(OR(BW79&lt;Parameters!$B$12,BW79&gt;Parameters!$B$11),0,1),"")</f>
        <is>
          <t/>
        </is>
      </c>
      <c r="CK79" s="26" t="inlineStr">
        <f aca="false">IF(A79&lt;&gt;"",SUM(CB79:CJ79)/9,"")</f>
        <is>
          <t/>
        </is>
      </c>
      <c r="CL79" s="0" t="inlineStr">
        <f aca="false">IF(A79&lt;&gt;"",CK79*9,"")</f>
        <is>
          <t/>
        </is>
      </c>
      <c r="CM79" s="8" t="inlineStr">
        <f aca="false">IF(A79&lt;&gt;"",TEXT(B79,CM$2)&amp;" "&amp;TEXT(A79,CM$2),"")</f>
        <is>
          <t/>
        </is>
      </c>
    </row>
    <row r="80" customFormat="false" ht="15" hidden="false" customHeight="false" outlineLevel="0" collapsed="false">
      <c r="A80" s="0" t="inlineStr">
        <f aca="false">IF(OR(B79&lt;Parameters!$K$12,A79&lt;Parameters!$K$12),IF(A79&lt;Parameters!$K$12,A79+1,0),"")</f>
        <is>
          <t/>
        </is>
      </c>
      <c r="B80" s="0" t="inlineStr">
        <f aca="false">IF(A80&lt;&gt;"",IF(A80=0,B79+1,B79),"")</f>
        <is>
          <t/>
        </is>
      </c>
      <c r="C80" s="24" t="inlineStr">
        <f aca="false">IF(A80&lt;&gt;"",-_phi*(A80+0.5),"")</f>
        <is>
          <t/>
        </is>
      </c>
      <c r="D80" s="8" t="inlineStr">
        <f aca="false">IF(A80&lt;&gt;"",DEGREES(C80),"")</f>
        <is>
          <t/>
        </is>
      </c>
      <c r="E80" s="24" t="inlineStr">
        <f aca="false">IF(A80&lt;&gt;"",_phi*(B80+0.5),"")</f>
        <is>
          <t/>
        </is>
      </c>
      <c r="F80" s="8" t="inlineStr">
        <f aca="false">IF(A80&lt;&gt;"",DEGREES(E80),"")</f>
        <is>
          <t/>
        </is>
      </c>
      <c r="G80" s="8" t="inlineStr">
        <f aca="false">IF(A80&lt;&gt;"",LOOKUP(A80,h!$A$3:$A$30,h!$D$3:$D$30),"")</f>
        <is>
          <t/>
        </is>
      </c>
      <c r="H80" s="8" t="inlineStr">
        <f aca="false">IF(A80&lt;&gt;"",LOOKUP(B80,h!$A$3:$A$30,h!$D$3:$D$30),"")</f>
        <is>
          <t/>
        </is>
      </c>
      <c r="I80" s="8" t="inlineStr">
        <f aca="false">IF(A80&lt;&gt;"",_zif,"")</f>
        <is>
          <t/>
        </is>
      </c>
      <c r="J80" s="8" t="inlineStr">
        <f aca="false">IF(A80&lt;&gt;"",$G80+'v1 Frame'!D$3*COS($C80)+'v1 Frame'!E$3*SIN($C80)*SIN($E80)+'v1 Frame'!F$3*SIN($C80)*COS($E80),"")</f>
        <is>
          <t/>
        </is>
      </c>
      <c r="K80" s="8" t="inlineStr">
        <f aca="false">IF(A80&lt;&gt;"",$H80+'v1 Frame'!E$3*COS($E80)-'v1 Frame'!F$3*SIN($E80),"")</f>
        <is>
          <t/>
        </is>
      </c>
      <c r="L80" s="8" t="inlineStr">
        <f aca="false">IF(A80&lt;&gt;"",$I80-'v1 Frame'!D$3*SIN($C80)+'v1 Frame'!E$3*COS($C80)*SIN($E80)+'v1 Frame'!F$3*COS($C80)*COS($E80),"")</f>
        <is>
          <t/>
        </is>
      </c>
      <c r="M80" s="8" t="inlineStr">
        <f aca="false">IF(A80&lt;&gt;"",$G80+'v1 Frame'!G$3*COS($C80)+'v1 Frame'!H$3*SIN($C80)*SIN($E80)+'v1 Frame'!I$3*SIN($C80)*COS($E80),"")</f>
        <is>
          <t/>
        </is>
      </c>
      <c r="N80" s="8" t="inlineStr">
        <f aca="false">IF(A80&lt;&gt;"",$H80+'v1 Frame'!H$3*COS($E80)-'v1 Frame'!I$3*SIN($E80),"")</f>
        <is>
          <t/>
        </is>
      </c>
      <c r="O80" s="8" t="inlineStr">
        <f aca="false">IF(A80&lt;&gt;"",$I80-'v1 Frame'!G$3*SIN($C80)+'v1 Frame'!H$3*COS($C80)*SIN($E80)+'v1 Frame'!I$3*COS($C80)*COS($E80),"")</f>
        <is>
          <t/>
        </is>
      </c>
      <c r="P80" s="8" t="inlineStr">
        <f aca="false">IF(A80&lt;&gt;"",$G80+'v1 Frame'!J$3*COS($C80)+'v1 Frame'!K$3*SIN($C80)*SIN($E80)+'v1 Frame'!L$3*SIN($C80)*COS($E80),"")</f>
        <is>
          <t/>
        </is>
      </c>
      <c r="Q80" s="8" t="inlineStr">
        <f aca="false">IF(A80&lt;&gt;"",$H80+'v1 Frame'!K$3*COS($E80)-'v1 Frame'!L$3*SIN($E80),"")</f>
        <is>
          <t/>
        </is>
      </c>
      <c r="R80" s="8" t="inlineStr">
        <f aca="false">IF(A80&lt;&gt;"",$I80-'v1 Frame'!J$3*SIN($C80)+'v1 Frame'!K$3*COS($C80)*SIN($E80)+'v1 Frame'!L$3*COS($C80)*COS($E80),"")</f>
        <is>
          <t/>
        </is>
      </c>
      <c r="S80" s="8" t="inlineStr">
        <f aca="false">IF(A80&lt;&gt;"",$G80+'v1 Frame'!M$3*COS($C80)+'v1 Frame'!N$3*SIN($C80)*SIN($E80)+'v1 Frame'!O$3*SIN($C80)*COS($E80),"")</f>
        <is>
          <t/>
        </is>
      </c>
      <c r="T80" s="8" t="inlineStr">
        <f aca="false">IF(A80&lt;&gt;"",$H80+'v1 Frame'!N$3*COS($E80)-'v1 Frame'!O$3*SIN($E80),"")</f>
        <is>
          <t/>
        </is>
      </c>
      <c r="U80" s="8" t="inlineStr">
        <f aca="false">IF(A80&lt;&gt;"",$I80-'v1 Frame'!M$3*SIN($C80)+'v1 Frame'!N$3*COS($C80)*SIN($E80)+'v1 Frame'!O$3*COS($C80)*COS($E80),"")</f>
        <is>
          <t/>
        </is>
      </c>
      <c r="V80" s="8" t="inlineStr">
        <f aca="false">IF(A80&lt;&gt;"",$G80+'v1 Frame'!P$3*COS($C80)+'v1 Frame'!Q$3*SIN($C80)*SIN($E80)+'v1 Frame'!R$3*SIN($C80)*COS($E80),"")</f>
        <is>
          <t/>
        </is>
      </c>
      <c r="W80" s="8" t="inlineStr">
        <f aca="false">IF(A80&lt;&gt;"",$H80+'v1 Frame'!Q$3*COS($E80)-'v1 Frame'!R$3*SIN($E80),"")</f>
        <is>
          <t/>
        </is>
      </c>
      <c r="X80" s="8" t="inlineStr">
        <f aca="false">IF(A80&lt;&gt;"",$I80-'v1 Frame'!P$3*SIN($C80)+'v1 Frame'!Q$3*COS($C80)*SIN($E80)+'v1 Frame'!R$3*COS($C80)*COS($E80),"")</f>
        <is>
          <t/>
        </is>
      </c>
      <c r="Y80" s="8" t="inlineStr">
        <f aca="false">IF(A80&lt;&gt;"",$G80+'v1 Frame'!S$3*COS($C80)+'v1 Frame'!T$3*SIN($C80)*SIN($E80)+'v1 Frame'!U$3*SIN($C80)*COS($E80),"")</f>
        <is>
          <t/>
        </is>
      </c>
      <c r="Z80" s="8" t="inlineStr">
        <f aca="false">IF(A80&lt;&gt;"",$H80+'v1 Frame'!T$3*COS($E80)-'v1 Frame'!U$3*SIN($E80),"")</f>
        <is>
          <t/>
        </is>
      </c>
      <c r="AA80" s="8" t="inlineStr">
        <f aca="false">IF(A80&lt;&gt;"",$I80-'v1 Frame'!S$3*SIN($C80)+'v1 Frame'!T$3*COS($C80)*SIN($E80)+'v1 Frame'!U$3*COS($C80)*COS($E80),"")</f>
        <is>
          <t/>
        </is>
      </c>
      <c r="AB80" s="8" t="inlineStr">
        <f aca="false">IF(A80&lt;&gt;"",$G80+'v1 Frame'!V$3*COS($C80)+'v1 Frame'!W$3*SIN($C80)*SIN($E80)+'v1 Frame'!X$3*SIN($C80)*COS($E80),"")</f>
        <is>
          <t/>
        </is>
      </c>
      <c r="AC80" s="8" t="inlineStr">
        <f aca="false">IF(A80&lt;&gt;"",$H80+'v1 Frame'!W$3*COS($E80)-'v1 Frame'!X$3*SIN($E80),"")</f>
        <is>
          <t/>
        </is>
      </c>
      <c r="AD80" s="8" t="inlineStr">
        <f aca="false">IF(A80&lt;&gt;"",$I80-'v1 Frame'!V$3*SIN($C80)+'v1 Frame'!W$3*COS($C80)*SIN($E80)+'v1 Frame'!X$3*COS($C80)*COS($E80),"")</f>
        <is>
          <t/>
        </is>
      </c>
      <c r="AE80" s="25" t="inlineStr">
        <f aca="false">IF(A80&lt;&gt;"",$G80+'v1 Frame'!Y$3*COS($C80)+'v1 Frame'!Z$3*SIN($C80)*SIN($E80)+'v1 Frame'!AA$3*SIN($C80)*COS($E80),"")</f>
        <is>
          <t/>
        </is>
      </c>
      <c r="AF80" s="25" t="inlineStr">
        <f aca="false">IF(A80&lt;&gt;"",$H80+'v1 Frame'!Z$3*COS($E80)-'v1 Frame'!AA$3*SIN($E80),"")</f>
        <is>
          <t/>
        </is>
      </c>
      <c r="AG80" s="25" t="inlineStr">
        <f aca="false">IF(A80&lt;&gt;"",$I80-'v1 Frame'!Y$3*SIN($C80)+'v1 Frame'!Z$3*COS($C80)*SIN($E80)+'v1 Frame'!AA$3*COS($C80)*COS($E80),"")</f>
        <is>
          <t/>
        </is>
      </c>
      <c r="AH80" s="8" t="inlineStr">
        <f aca="false">IF(A80&lt;&gt;"",SQRT(SUMSQ(G80:I80)),"")</f>
        <is>
          <t/>
        </is>
      </c>
      <c r="AI80" s="8" t="inlineStr">
        <f aca="false">IF(A80&lt;&gt;"",IF(AH80&lt;&gt;0,ACOS(I80/AH80),0),"")</f>
        <is>
          <t/>
        </is>
      </c>
      <c r="AJ80" s="8" t="inlineStr">
        <f aca="false">IF(A80&lt;&gt;"",DEGREES(AI80),"")</f>
        <is>
          <t/>
        </is>
      </c>
      <c r="AK80" s="8" t="inlineStr">
        <f aca="false">IF(A80&lt;&gt;"",IF(OR(G80&lt;&gt;0,H80&lt;&gt;0),ATAN2(G80,H80),0),"")</f>
        <is>
          <t/>
        </is>
      </c>
      <c r="AL80" s="8" t="inlineStr">
        <f aca="false">IF(A80&lt;&gt;"",DEGREES(AK80),"")</f>
        <is>
          <t/>
        </is>
      </c>
      <c r="AM80" s="8" t="inlineStr">
        <f aca="false">IF(A80&lt;&gt;"",SQRT(SUMSQ(J80:L80)),"")</f>
        <is>
          <t/>
        </is>
      </c>
      <c r="AN80" s="8" t="inlineStr">
        <f aca="false">IF(A80&lt;&gt;"",IF(AM80&lt;&gt;0,ACOS(L80/AM80),0),"")</f>
        <is>
          <t/>
        </is>
      </c>
      <c r="AO80" s="8" t="inlineStr">
        <f aca="false">IF(A80&lt;&gt;"",DEGREES(AN80),"")</f>
        <is>
          <t/>
        </is>
      </c>
      <c r="AP80" s="8" t="inlineStr">
        <f aca="false">IF(A80&lt;&gt;"",IF(OR(J80&lt;&gt;0,K80&lt;&gt;0),ATAN2(J80,K80),0),"")</f>
        <is>
          <t/>
        </is>
      </c>
      <c r="AQ80" s="8" t="inlineStr">
        <f aca="false">IF(A80&lt;&gt;"",DEGREES(AP80),"")</f>
        <is>
          <t/>
        </is>
      </c>
      <c r="AR80" s="8" t="inlineStr">
        <f aca="false">IF(A80&lt;&gt;"",SQRT(SUMSQ(M80:O80)),"")</f>
        <is>
          <t/>
        </is>
      </c>
      <c r="AS80" s="8" t="inlineStr">
        <f aca="false">IF(A80&lt;&gt;"",IF(AR80&lt;&gt;0,ACOS(O80/AR80),0),"")</f>
        <is>
          <t/>
        </is>
      </c>
      <c r="AT80" s="8" t="inlineStr">
        <f aca="false">IF(A80&lt;&gt;"",DEGREES(AS80),"")</f>
        <is>
          <t/>
        </is>
      </c>
      <c r="AU80" s="8" t="inlineStr">
        <f aca="false">IF(A80&lt;&gt;"",IF(OR(M80&lt;&gt;0,N80&lt;&gt;0),ATAN2(M80,N80),0),"")</f>
        <is>
          <t/>
        </is>
      </c>
      <c r="AV80" s="8" t="inlineStr">
        <f aca="false">IF(A80&lt;&gt;"",DEGREES(AU80),"")</f>
        <is>
          <t/>
        </is>
      </c>
      <c r="AW80" s="8" t="inlineStr">
        <f aca="false">IF(A80&lt;&gt;"",SQRT(SUMSQ(P80:R80)),"")</f>
        <is>
          <t/>
        </is>
      </c>
      <c r="AX80" s="8" t="inlineStr">
        <f aca="false">IF(A80&lt;&gt;"",IF(AW80&lt;&gt;0,ACOS(R80/AW80),0),"")</f>
        <is>
          <t/>
        </is>
      </c>
      <c r="AY80" s="8" t="inlineStr">
        <f aca="false">IF(A80&lt;&gt;"",DEGREES(AX80),"")</f>
        <is>
          <t/>
        </is>
      </c>
      <c r="AZ80" s="8" t="inlineStr">
        <f aca="false">IF(A80&lt;&gt;"",IF(OR(P80&lt;&gt;0,Q80&lt;&gt;0),ATAN2(P80,Q80),0),"")</f>
        <is>
          <t/>
        </is>
      </c>
      <c r="BA80" s="8" t="inlineStr">
        <f aca="false">IF(A80&lt;&gt;"",DEGREES(AZ80),"")</f>
        <is>
          <t/>
        </is>
      </c>
      <c r="BB80" s="8" t="inlineStr">
        <f aca="false">IF(A80&lt;&gt;"",SQRT(SUMSQ(S80:U80)),"")</f>
        <is>
          <t/>
        </is>
      </c>
      <c r="BC80" s="8" t="inlineStr">
        <f aca="false">IF(A80&lt;&gt;"",IF(BB80&lt;&gt;0,ACOS(U80/BB80),0),"")</f>
        <is>
          <t/>
        </is>
      </c>
      <c r="BD80" s="8" t="inlineStr">
        <f aca="false">IF(A80&lt;&gt;"",DEGREES(BC80),"")</f>
        <is>
          <t/>
        </is>
      </c>
      <c r="BE80" s="8" t="inlineStr">
        <f aca="false">IF(A80&lt;&gt;"",IF(OR(S80&lt;&gt;0,T80&lt;&gt;0),ATAN2(S80,T80),0),"")</f>
        <is>
          <t/>
        </is>
      </c>
      <c r="BF80" s="8" t="inlineStr">
        <f aca="false">IF(A80&lt;&gt;"",DEGREES(BE80),"")</f>
        <is>
          <t/>
        </is>
      </c>
      <c r="BG80" s="8" t="inlineStr">
        <f aca="false">IF(A80&lt;&gt;"",SQRT(SUMSQ(V80:X80)),"")</f>
        <is>
          <t/>
        </is>
      </c>
      <c r="BH80" s="8" t="inlineStr">
        <f aca="false">IF(A80&lt;&gt;"",IF(BG80&lt;&gt;0,ACOS(X80/BG80),0),"")</f>
        <is>
          <t/>
        </is>
      </c>
      <c r="BI80" s="8" t="inlineStr">
        <f aca="false">IF(A80&lt;&gt;"",DEGREES(BH80),"")</f>
        <is>
          <t/>
        </is>
      </c>
      <c r="BJ80" s="8" t="inlineStr">
        <f aca="false">IF(A80&lt;&gt;"",IF(OR(V80&lt;&gt;0,W80&lt;&gt;0),ATAN2(V80,W80),0),"")</f>
        <is>
          <t/>
        </is>
      </c>
      <c r="BK80" s="8" t="inlineStr">
        <f aca="false">IF(A80&lt;&gt;"",DEGREES(BJ80),"")</f>
        <is>
          <t/>
        </is>
      </c>
      <c r="BL80" s="8" t="inlineStr">
        <f aca="false">IF(A80&lt;&gt;"",SQRT(SUMSQ(Y80:AA80)),"")</f>
        <is>
          <t/>
        </is>
      </c>
      <c r="BM80" s="8" t="inlineStr">
        <f aca="false">IF(A80&lt;&gt;"",IF(BL80&lt;&gt;0,ACOS(AA80/BL80),0),"")</f>
        <is>
          <t/>
        </is>
      </c>
      <c r="BN80" s="8" t="inlineStr">
        <f aca="false">IF(A80&lt;&gt;"",DEGREES(BM80),"")</f>
        <is>
          <t/>
        </is>
      </c>
      <c r="BO80" s="8" t="inlineStr">
        <f aca="false">IF(A80&lt;&gt;"",IF(OR(Y80&lt;&gt;0,Z80&lt;&gt;0),ATAN2(Y80,Z80),0),"")</f>
        <is>
          <t/>
        </is>
      </c>
      <c r="BP80" s="8" t="inlineStr">
        <f aca="false">IF(A80&lt;&gt;"",DEGREES(BO80),"")</f>
        <is>
          <t/>
        </is>
      </c>
      <c r="BQ80" s="8" t="inlineStr">
        <f aca="false">IF(A80&lt;&gt;"",SQRT(SUMSQ(AB80:AD80)),"")</f>
        <is>
          <t/>
        </is>
      </c>
      <c r="BR80" s="8" t="inlineStr">
        <f aca="false">IF(A80&lt;&gt;"",IF(BQ80&lt;&gt;0,ACOS(AD80/BQ80),0),"")</f>
        <is>
          <t/>
        </is>
      </c>
      <c r="BS80" s="8" t="inlineStr">
        <f aca="false">IF(A80&lt;&gt;"",DEGREES(BR80),"")</f>
        <is>
          <t/>
        </is>
      </c>
      <c r="BT80" s="8" t="inlineStr">
        <f aca="false">IF(A80&lt;&gt;"",IF(OR(AB80&lt;&gt;0,AC80&lt;&gt;0),ATAN2(AB80,AC80),0),"")</f>
        <is>
          <t/>
        </is>
      </c>
      <c r="BU80" s="8" t="inlineStr">
        <f aca="false">IF(A80&lt;&gt;"",DEGREES(BT80),"")</f>
        <is>
          <t/>
        </is>
      </c>
      <c r="BV80" s="8" t="inlineStr">
        <f aca="false">IF(A80&lt;&gt;"",SQRT(SUMSQ(AE80:AG80)),"")</f>
        <is>
          <t/>
        </is>
      </c>
      <c r="BW80" s="8" t="inlineStr">
        <f aca="false">IF(A80&lt;&gt;"",IF(BV80&lt;&gt;0,ACOS(AG80/BV80),0),"")</f>
        <is>
          <t/>
        </is>
      </c>
      <c r="BX80" s="8" t="inlineStr">
        <f aca="false">IF(A80&lt;&gt;"",DEGREES(BW80),"")</f>
        <is>
          <t/>
        </is>
      </c>
      <c r="BY80" s="8" t="inlineStr">
        <f aca="false">IF(A80&lt;&gt;"",IF(OR(AF80&lt;&gt;0,AG80&lt;&gt;0),ATAN2(AF80,AG80),0),"")</f>
        <is>
          <t/>
        </is>
      </c>
      <c r="BZ80" s="8" t="inlineStr">
        <f aca="false">IF(A80&lt;&gt;"",DEGREES(BY80),"")</f>
        <is>
          <t/>
        </is>
      </c>
      <c r="CA80" s="0" t="inlineStr">
        <f aca="false">IF(A80&lt;&gt;"",IF(AND(AI80&lt;Parameters!$B$11,AI80&gt;Parameters!$B$12,AN80&lt;Parameters!$B$11,AN80&gt;Parameters!$B$12,AS80&lt;Parameters!$B$11,AS80&gt;Parameters!$B$12,AX80&lt;Parameters!$B$11,AX80&gt;Parameters!$B$12,BC80&lt;Parameters!$B$11,BC80&gt;Parameters!$B$12,BM80&lt;Parameters!$B$11,BM80&gt;Parameters!$B$12,BR80&lt;Parameters!$B$11,BR80&gt;Parameters!$B$12,BW80&lt;Parameters!$B$11,BW80&gt;Parameters!$B$12),1,0),"")</f>
        <is>
          <t/>
        </is>
      </c>
      <c r="CB80" s="0" t="inlineStr">
        <f aca="false">IF(A80&lt;&gt;"",IF(OR(AI80&lt;Parameters!$B$12,AI80&gt;Parameters!$B$11),0,1),"")</f>
        <is>
          <t/>
        </is>
      </c>
      <c r="CC80" s="0" t="inlineStr">
        <f aca="false">IF(A80&lt;&gt;"",IF(OR(AN80&lt;Parameters!$B$12,AN80&gt;Parameters!$B$11),0,1),"")</f>
        <is>
          <t/>
        </is>
      </c>
      <c r="CD80" s="0" t="inlineStr">
        <f aca="false">IF(A80&lt;&gt;"",IF(OR(AS80&lt;Parameters!$B$12,AS80&gt;Parameters!$B$11),0,1),"")</f>
        <is>
          <t/>
        </is>
      </c>
      <c r="CE80" s="0" t="inlineStr">
        <f aca="false">IF(A80&lt;&gt;"",IF(OR(AX80&lt;Parameters!$B$12,AX80&gt;Parameters!$B$11),0,1),"")</f>
        <is>
          <t/>
        </is>
      </c>
      <c r="CF80" s="0" t="inlineStr">
        <f aca="false">IF(A80&lt;&gt;"",IF(OR(BC80&lt;Parameters!$B$12,BC80&gt;Parameters!$B$11),0,1),"")</f>
        <is>
          <t/>
        </is>
      </c>
      <c r="CG80" s="0" t="inlineStr">
        <f aca="false">IF(A80&lt;&gt;"",IF(OR(BH80&lt;Parameters!$B$12,BH80&gt;Parameters!$B$11),0,1),"")</f>
        <is>
          <t/>
        </is>
      </c>
      <c r="CH80" s="0" t="inlineStr">
        <f aca="false">IF(A80&lt;&gt;"",IF(OR(BM80&lt;Parameters!$B$12,BM80&gt;Parameters!$B$11),0,1),"")</f>
        <is>
          <t/>
        </is>
      </c>
      <c r="CI80" s="0" t="inlineStr">
        <f aca="false">IF(A80&lt;&gt;"",IF(OR(BR80&lt;Parameters!$B$12,BR80&gt;Parameters!$B$11),0,1),"")</f>
        <is>
          <t/>
        </is>
      </c>
      <c r="CJ80" s="0" t="inlineStr">
        <f aca="false">IF(A80&lt;&gt;"",IF(OR(BW80&lt;Parameters!$B$12,BW80&gt;Parameters!$B$11),0,1),"")</f>
        <is>
          <t/>
        </is>
      </c>
      <c r="CK80" s="26" t="inlineStr">
        <f aca="false">IF(A80&lt;&gt;"",SUM(CB80:CJ80)/9,"")</f>
        <is>
          <t/>
        </is>
      </c>
      <c r="CL80" s="0" t="inlineStr">
        <f aca="false">IF(A80&lt;&gt;"",CK80*9,"")</f>
        <is>
          <t/>
        </is>
      </c>
      <c r="CM80" s="8" t="inlineStr">
        <f aca="false">IF(A80&lt;&gt;"",TEXT(B80,CM$2)&amp;" "&amp;TEXT(A80,CM$2),"")</f>
        <is>
          <t/>
        </is>
      </c>
    </row>
    <row r="81" customFormat="false" ht="15" hidden="false" customHeight="false" outlineLevel="0" collapsed="false">
      <c r="A81" s="0" t="inlineStr">
        <f aca="false">IF(OR(B80&lt;Parameters!$K$12,A80&lt;Parameters!$K$12),IF(A80&lt;Parameters!$K$12,A80+1,0),"")</f>
        <is>
          <t/>
        </is>
      </c>
      <c r="B81" s="0" t="inlineStr">
        <f aca="false">IF(A81&lt;&gt;"",IF(A81=0,B80+1,B80),"")</f>
        <is>
          <t/>
        </is>
      </c>
      <c r="C81" s="24" t="inlineStr">
        <f aca="false">IF(A81&lt;&gt;"",-_phi*(A81+0.5),"")</f>
        <is>
          <t/>
        </is>
      </c>
      <c r="D81" s="8" t="inlineStr">
        <f aca="false">IF(A81&lt;&gt;"",DEGREES(C81),"")</f>
        <is>
          <t/>
        </is>
      </c>
      <c r="E81" s="24" t="inlineStr">
        <f aca="false">IF(A81&lt;&gt;"",_phi*(B81+0.5),"")</f>
        <is>
          <t/>
        </is>
      </c>
      <c r="F81" s="8" t="inlineStr">
        <f aca="false">IF(A81&lt;&gt;"",DEGREES(E81),"")</f>
        <is>
          <t/>
        </is>
      </c>
      <c r="G81" s="8" t="inlineStr">
        <f aca="false">IF(A81&lt;&gt;"",LOOKUP(A81,h!$A$3:$A$30,h!$D$3:$D$30),"")</f>
        <is>
          <t/>
        </is>
      </c>
      <c r="H81" s="8" t="inlineStr">
        <f aca="false">IF(A81&lt;&gt;"",LOOKUP(B81,h!$A$3:$A$30,h!$D$3:$D$30),"")</f>
        <is>
          <t/>
        </is>
      </c>
      <c r="I81" s="8" t="inlineStr">
        <f aca="false">IF(A81&lt;&gt;"",_zif,"")</f>
        <is>
          <t/>
        </is>
      </c>
      <c r="J81" s="8" t="inlineStr">
        <f aca="false">IF(A81&lt;&gt;"",$G81+'v1 Frame'!D$3*COS($C81)+'v1 Frame'!E$3*SIN($C81)*SIN($E81)+'v1 Frame'!F$3*SIN($C81)*COS($E81),"")</f>
        <is>
          <t/>
        </is>
      </c>
      <c r="K81" s="8" t="inlineStr">
        <f aca="false">IF(A81&lt;&gt;"",$H81+'v1 Frame'!E$3*COS($E81)-'v1 Frame'!F$3*SIN($E81),"")</f>
        <is>
          <t/>
        </is>
      </c>
      <c r="L81" s="8" t="inlineStr">
        <f aca="false">IF(A81&lt;&gt;"",$I81-'v1 Frame'!D$3*SIN($C81)+'v1 Frame'!E$3*COS($C81)*SIN($E81)+'v1 Frame'!F$3*COS($C81)*COS($E81),"")</f>
        <is>
          <t/>
        </is>
      </c>
      <c r="M81" s="8" t="inlineStr">
        <f aca="false">IF(A81&lt;&gt;"",$G81+'v1 Frame'!G$3*COS($C81)+'v1 Frame'!H$3*SIN($C81)*SIN($E81)+'v1 Frame'!I$3*SIN($C81)*COS($E81),"")</f>
        <is>
          <t/>
        </is>
      </c>
      <c r="N81" s="8" t="inlineStr">
        <f aca="false">IF(A81&lt;&gt;"",$H81+'v1 Frame'!H$3*COS($E81)-'v1 Frame'!I$3*SIN($E81),"")</f>
        <is>
          <t/>
        </is>
      </c>
      <c r="O81" s="8" t="inlineStr">
        <f aca="false">IF(A81&lt;&gt;"",$I81-'v1 Frame'!G$3*SIN($C81)+'v1 Frame'!H$3*COS($C81)*SIN($E81)+'v1 Frame'!I$3*COS($C81)*COS($E81),"")</f>
        <is>
          <t/>
        </is>
      </c>
      <c r="P81" s="8" t="inlineStr">
        <f aca="false">IF(A81&lt;&gt;"",$G81+'v1 Frame'!J$3*COS($C81)+'v1 Frame'!K$3*SIN($C81)*SIN($E81)+'v1 Frame'!L$3*SIN($C81)*COS($E81),"")</f>
        <is>
          <t/>
        </is>
      </c>
      <c r="Q81" s="8" t="inlineStr">
        <f aca="false">IF(A81&lt;&gt;"",$H81+'v1 Frame'!K$3*COS($E81)-'v1 Frame'!L$3*SIN($E81),"")</f>
        <is>
          <t/>
        </is>
      </c>
      <c r="R81" s="8" t="inlineStr">
        <f aca="false">IF(A81&lt;&gt;"",$I81-'v1 Frame'!J$3*SIN($C81)+'v1 Frame'!K$3*COS($C81)*SIN($E81)+'v1 Frame'!L$3*COS($C81)*COS($E81),"")</f>
        <is>
          <t/>
        </is>
      </c>
      <c r="S81" s="8" t="inlineStr">
        <f aca="false">IF(A81&lt;&gt;"",$G81+'v1 Frame'!M$3*COS($C81)+'v1 Frame'!N$3*SIN($C81)*SIN($E81)+'v1 Frame'!O$3*SIN($C81)*COS($E81),"")</f>
        <is>
          <t/>
        </is>
      </c>
      <c r="T81" s="8" t="inlineStr">
        <f aca="false">IF(A81&lt;&gt;"",$H81+'v1 Frame'!N$3*COS($E81)-'v1 Frame'!O$3*SIN($E81),"")</f>
        <is>
          <t/>
        </is>
      </c>
      <c r="U81" s="8" t="inlineStr">
        <f aca="false">IF(A81&lt;&gt;"",$I81-'v1 Frame'!M$3*SIN($C81)+'v1 Frame'!N$3*COS($C81)*SIN($E81)+'v1 Frame'!O$3*COS($C81)*COS($E81),"")</f>
        <is>
          <t/>
        </is>
      </c>
      <c r="V81" s="8" t="inlineStr">
        <f aca="false">IF(A81&lt;&gt;"",$G81+'v1 Frame'!P$3*COS($C81)+'v1 Frame'!Q$3*SIN($C81)*SIN($E81)+'v1 Frame'!R$3*SIN($C81)*COS($E81),"")</f>
        <is>
          <t/>
        </is>
      </c>
      <c r="W81" s="8" t="inlineStr">
        <f aca="false">IF(A81&lt;&gt;"",$H81+'v1 Frame'!Q$3*COS($E81)-'v1 Frame'!R$3*SIN($E81),"")</f>
        <is>
          <t/>
        </is>
      </c>
      <c r="X81" s="8" t="inlineStr">
        <f aca="false">IF(A81&lt;&gt;"",$I81-'v1 Frame'!P$3*SIN($C81)+'v1 Frame'!Q$3*COS($C81)*SIN($E81)+'v1 Frame'!R$3*COS($C81)*COS($E81),"")</f>
        <is>
          <t/>
        </is>
      </c>
      <c r="Y81" s="8" t="inlineStr">
        <f aca="false">IF(A81&lt;&gt;"",$G81+'v1 Frame'!S$3*COS($C81)+'v1 Frame'!T$3*SIN($C81)*SIN($E81)+'v1 Frame'!U$3*SIN($C81)*COS($E81),"")</f>
        <is>
          <t/>
        </is>
      </c>
      <c r="Z81" s="8" t="inlineStr">
        <f aca="false">IF(A81&lt;&gt;"",$H81+'v1 Frame'!T$3*COS($E81)-'v1 Frame'!U$3*SIN($E81),"")</f>
        <is>
          <t/>
        </is>
      </c>
      <c r="AA81" s="8" t="inlineStr">
        <f aca="false">IF(A81&lt;&gt;"",$I81-'v1 Frame'!S$3*SIN($C81)+'v1 Frame'!T$3*COS($C81)*SIN($E81)+'v1 Frame'!U$3*COS($C81)*COS($E81),"")</f>
        <is>
          <t/>
        </is>
      </c>
      <c r="AB81" s="8" t="inlineStr">
        <f aca="false">IF(A81&lt;&gt;"",$G81+'v1 Frame'!V$3*COS($C81)+'v1 Frame'!W$3*SIN($C81)*SIN($E81)+'v1 Frame'!X$3*SIN($C81)*COS($E81),"")</f>
        <is>
          <t/>
        </is>
      </c>
      <c r="AC81" s="8" t="inlineStr">
        <f aca="false">IF(A81&lt;&gt;"",$H81+'v1 Frame'!W$3*COS($E81)-'v1 Frame'!X$3*SIN($E81),"")</f>
        <is>
          <t/>
        </is>
      </c>
      <c r="AD81" s="8" t="inlineStr">
        <f aca="false">IF(A81&lt;&gt;"",$I81-'v1 Frame'!V$3*SIN($C81)+'v1 Frame'!W$3*COS($C81)*SIN($E81)+'v1 Frame'!X$3*COS($C81)*COS($E81),"")</f>
        <is>
          <t/>
        </is>
      </c>
      <c r="AE81" s="25" t="inlineStr">
        <f aca="false">IF(A81&lt;&gt;"",$G81+'v1 Frame'!Y$3*COS($C81)+'v1 Frame'!Z$3*SIN($C81)*SIN($E81)+'v1 Frame'!AA$3*SIN($C81)*COS($E81),"")</f>
        <is>
          <t/>
        </is>
      </c>
      <c r="AF81" s="25" t="inlineStr">
        <f aca="false">IF(A81&lt;&gt;"",$H81+'v1 Frame'!Z$3*COS($E81)-'v1 Frame'!AA$3*SIN($E81),"")</f>
        <is>
          <t/>
        </is>
      </c>
      <c r="AG81" s="25" t="inlineStr">
        <f aca="false">IF(A81&lt;&gt;"",$I81-'v1 Frame'!Y$3*SIN($C81)+'v1 Frame'!Z$3*COS($C81)*SIN($E81)+'v1 Frame'!AA$3*COS($C81)*COS($E81),"")</f>
        <is>
          <t/>
        </is>
      </c>
      <c r="AH81" s="8" t="inlineStr">
        <f aca="false">IF(A81&lt;&gt;"",SQRT(SUMSQ(G81:I81)),"")</f>
        <is>
          <t/>
        </is>
      </c>
      <c r="AI81" s="8" t="inlineStr">
        <f aca="false">IF(A81&lt;&gt;"",IF(AH81&lt;&gt;0,ACOS(I81/AH81),0),"")</f>
        <is>
          <t/>
        </is>
      </c>
      <c r="AJ81" s="8" t="inlineStr">
        <f aca="false">IF(A81&lt;&gt;"",DEGREES(AI81),"")</f>
        <is>
          <t/>
        </is>
      </c>
      <c r="AK81" s="8" t="inlineStr">
        <f aca="false">IF(A81&lt;&gt;"",IF(OR(G81&lt;&gt;0,H81&lt;&gt;0),ATAN2(G81,H81),0),"")</f>
        <is>
          <t/>
        </is>
      </c>
      <c r="AL81" s="8" t="inlineStr">
        <f aca="false">IF(A81&lt;&gt;"",DEGREES(AK81),"")</f>
        <is>
          <t/>
        </is>
      </c>
      <c r="AM81" s="8" t="inlineStr">
        <f aca="false">IF(A81&lt;&gt;"",SQRT(SUMSQ(J81:L81)),"")</f>
        <is>
          <t/>
        </is>
      </c>
      <c r="AN81" s="8" t="inlineStr">
        <f aca="false">IF(A81&lt;&gt;"",IF(AM81&lt;&gt;0,ACOS(L81/AM81),0),"")</f>
        <is>
          <t/>
        </is>
      </c>
      <c r="AO81" s="8" t="inlineStr">
        <f aca="false">IF(A81&lt;&gt;"",DEGREES(AN81),"")</f>
        <is>
          <t/>
        </is>
      </c>
      <c r="AP81" s="8" t="inlineStr">
        <f aca="false">IF(A81&lt;&gt;"",IF(OR(J81&lt;&gt;0,K81&lt;&gt;0),ATAN2(J81,K81),0),"")</f>
        <is>
          <t/>
        </is>
      </c>
      <c r="AQ81" s="8" t="inlineStr">
        <f aca="false">IF(A81&lt;&gt;"",DEGREES(AP81),"")</f>
        <is>
          <t/>
        </is>
      </c>
      <c r="AR81" s="8" t="inlineStr">
        <f aca="false">IF(A81&lt;&gt;"",SQRT(SUMSQ(M81:O81)),"")</f>
        <is>
          <t/>
        </is>
      </c>
      <c r="AS81" s="8" t="inlineStr">
        <f aca="false">IF(A81&lt;&gt;"",IF(AR81&lt;&gt;0,ACOS(O81/AR81),0),"")</f>
        <is>
          <t/>
        </is>
      </c>
      <c r="AT81" s="8" t="inlineStr">
        <f aca="false">IF(A81&lt;&gt;"",DEGREES(AS81),"")</f>
        <is>
          <t/>
        </is>
      </c>
      <c r="AU81" s="8" t="inlineStr">
        <f aca="false">IF(A81&lt;&gt;"",IF(OR(M81&lt;&gt;0,N81&lt;&gt;0),ATAN2(M81,N81),0),"")</f>
        <is>
          <t/>
        </is>
      </c>
      <c r="AV81" s="8" t="inlineStr">
        <f aca="false">IF(A81&lt;&gt;"",DEGREES(AU81),"")</f>
        <is>
          <t/>
        </is>
      </c>
      <c r="AW81" s="8" t="inlineStr">
        <f aca="false">IF(A81&lt;&gt;"",SQRT(SUMSQ(P81:R81)),"")</f>
        <is>
          <t/>
        </is>
      </c>
      <c r="AX81" s="8" t="inlineStr">
        <f aca="false">IF(A81&lt;&gt;"",IF(AW81&lt;&gt;0,ACOS(R81/AW81),0),"")</f>
        <is>
          <t/>
        </is>
      </c>
      <c r="AY81" s="8" t="inlineStr">
        <f aca="false">IF(A81&lt;&gt;"",DEGREES(AX81),"")</f>
        <is>
          <t/>
        </is>
      </c>
      <c r="AZ81" s="8" t="inlineStr">
        <f aca="false">IF(A81&lt;&gt;"",IF(OR(P81&lt;&gt;0,Q81&lt;&gt;0),ATAN2(P81,Q81),0),"")</f>
        <is>
          <t/>
        </is>
      </c>
      <c r="BA81" s="8" t="inlineStr">
        <f aca="false">IF(A81&lt;&gt;"",DEGREES(AZ81),"")</f>
        <is>
          <t/>
        </is>
      </c>
      <c r="BB81" s="8" t="inlineStr">
        <f aca="false">IF(A81&lt;&gt;"",SQRT(SUMSQ(S81:U81)),"")</f>
        <is>
          <t/>
        </is>
      </c>
      <c r="BC81" s="8" t="inlineStr">
        <f aca="false">IF(A81&lt;&gt;"",IF(BB81&lt;&gt;0,ACOS(U81/BB81),0),"")</f>
        <is>
          <t/>
        </is>
      </c>
      <c r="BD81" s="8" t="inlineStr">
        <f aca="false">IF(A81&lt;&gt;"",DEGREES(BC81),"")</f>
        <is>
          <t/>
        </is>
      </c>
      <c r="BE81" s="8" t="inlineStr">
        <f aca="false">IF(A81&lt;&gt;"",IF(OR(S81&lt;&gt;0,T81&lt;&gt;0),ATAN2(S81,T81),0),"")</f>
        <is>
          <t/>
        </is>
      </c>
      <c r="BF81" s="8" t="inlineStr">
        <f aca="false">IF(A81&lt;&gt;"",DEGREES(BE81),"")</f>
        <is>
          <t/>
        </is>
      </c>
      <c r="BG81" s="8" t="inlineStr">
        <f aca="false">IF(A81&lt;&gt;"",SQRT(SUMSQ(V81:X81)),"")</f>
        <is>
          <t/>
        </is>
      </c>
      <c r="BH81" s="8" t="inlineStr">
        <f aca="false">IF(A81&lt;&gt;"",IF(BG81&lt;&gt;0,ACOS(X81/BG81),0),"")</f>
        <is>
          <t/>
        </is>
      </c>
      <c r="BI81" s="8" t="inlineStr">
        <f aca="false">IF(A81&lt;&gt;"",DEGREES(BH81),"")</f>
        <is>
          <t/>
        </is>
      </c>
      <c r="BJ81" s="8" t="inlineStr">
        <f aca="false">IF(A81&lt;&gt;"",IF(OR(V81&lt;&gt;0,W81&lt;&gt;0),ATAN2(V81,W81),0),"")</f>
        <is>
          <t/>
        </is>
      </c>
      <c r="BK81" s="8" t="inlineStr">
        <f aca="false">IF(A81&lt;&gt;"",DEGREES(BJ81),"")</f>
        <is>
          <t/>
        </is>
      </c>
      <c r="BL81" s="8" t="inlineStr">
        <f aca="false">IF(A81&lt;&gt;"",SQRT(SUMSQ(Y81:AA81)),"")</f>
        <is>
          <t/>
        </is>
      </c>
      <c r="BM81" s="8" t="inlineStr">
        <f aca="false">IF(A81&lt;&gt;"",IF(BL81&lt;&gt;0,ACOS(AA81/BL81),0),"")</f>
        <is>
          <t/>
        </is>
      </c>
      <c r="BN81" s="8" t="inlineStr">
        <f aca="false">IF(A81&lt;&gt;"",DEGREES(BM81),"")</f>
        <is>
          <t/>
        </is>
      </c>
      <c r="BO81" s="8" t="inlineStr">
        <f aca="false">IF(A81&lt;&gt;"",IF(OR(Y81&lt;&gt;0,Z81&lt;&gt;0),ATAN2(Y81,Z81),0),"")</f>
        <is>
          <t/>
        </is>
      </c>
      <c r="BP81" s="8" t="inlineStr">
        <f aca="false">IF(A81&lt;&gt;"",DEGREES(BO81),"")</f>
        <is>
          <t/>
        </is>
      </c>
      <c r="BQ81" s="8" t="inlineStr">
        <f aca="false">IF(A81&lt;&gt;"",SQRT(SUMSQ(AB81:AD81)),"")</f>
        <is>
          <t/>
        </is>
      </c>
      <c r="BR81" s="8" t="inlineStr">
        <f aca="false">IF(A81&lt;&gt;"",IF(BQ81&lt;&gt;0,ACOS(AD81/BQ81),0),"")</f>
        <is>
          <t/>
        </is>
      </c>
      <c r="BS81" s="8" t="inlineStr">
        <f aca="false">IF(A81&lt;&gt;"",DEGREES(BR81),"")</f>
        <is>
          <t/>
        </is>
      </c>
      <c r="BT81" s="8" t="inlineStr">
        <f aca="false">IF(A81&lt;&gt;"",IF(OR(AB81&lt;&gt;0,AC81&lt;&gt;0),ATAN2(AB81,AC81),0),"")</f>
        <is>
          <t/>
        </is>
      </c>
      <c r="BU81" s="8" t="inlineStr">
        <f aca="false">IF(A81&lt;&gt;"",DEGREES(BT81),"")</f>
        <is>
          <t/>
        </is>
      </c>
      <c r="BV81" s="8" t="inlineStr">
        <f aca="false">IF(A81&lt;&gt;"",SQRT(SUMSQ(AE81:AG81)),"")</f>
        <is>
          <t/>
        </is>
      </c>
      <c r="BW81" s="8" t="inlineStr">
        <f aca="false">IF(A81&lt;&gt;"",IF(BV81&lt;&gt;0,ACOS(AG81/BV81),0),"")</f>
        <is>
          <t/>
        </is>
      </c>
      <c r="BX81" s="8" t="inlineStr">
        <f aca="false">IF(A81&lt;&gt;"",DEGREES(BW81),"")</f>
        <is>
          <t/>
        </is>
      </c>
      <c r="BY81" s="8" t="inlineStr">
        <f aca="false">IF(A81&lt;&gt;"",IF(OR(AF81&lt;&gt;0,AG81&lt;&gt;0),ATAN2(AF81,AG81),0),"")</f>
        <is>
          <t/>
        </is>
      </c>
      <c r="BZ81" s="8" t="inlineStr">
        <f aca="false">IF(A81&lt;&gt;"",DEGREES(BY81),"")</f>
        <is>
          <t/>
        </is>
      </c>
      <c r="CA81" s="0" t="inlineStr">
        <f aca="false">IF(A81&lt;&gt;"",IF(AND(AI81&lt;Parameters!$B$11,AI81&gt;Parameters!$B$12,AN81&lt;Parameters!$B$11,AN81&gt;Parameters!$B$12,AS81&lt;Parameters!$B$11,AS81&gt;Parameters!$B$12,AX81&lt;Parameters!$B$11,AX81&gt;Parameters!$B$12,BC81&lt;Parameters!$B$11,BC81&gt;Parameters!$B$12,BM81&lt;Parameters!$B$11,BM81&gt;Parameters!$B$12,BR81&lt;Parameters!$B$11,BR81&gt;Parameters!$B$12,BW81&lt;Parameters!$B$11,BW81&gt;Parameters!$B$12),1,0),"")</f>
        <is>
          <t/>
        </is>
      </c>
      <c r="CB81" s="0" t="inlineStr">
        <f aca="false">IF(A81&lt;&gt;"",IF(OR(AI81&lt;Parameters!$B$12,AI81&gt;Parameters!$B$11),0,1),"")</f>
        <is>
          <t/>
        </is>
      </c>
      <c r="CC81" s="0" t="inlineStr">
        <f aca="false">IF(A81&lt;&gt;"",IF(OR(AN81&lt;Parameters!$B$12,AN81&gt;Parameters!$B$11),0,1),"")</f>
        <is>
          <t/>
        </is>
      </c>
      <c r="CD81" s="0" t="inlineStr">
        <f aca="false">IF(A81&lt;&gt;"",IF(OR(AS81&lt;Parameters!$B$12,AS81&gt;Parameters!$B$11),0,1),"")</f>
        <is>
          <t/>
        </is>
      </c>
      <c r="CE81" s="0" t="inlineStr">
        <f aca="false">IF(A81&lt;&gt;"",IF(OR(AX81&lt;Parameters!$B$12,AX81&gt;Parameters!$B$11),0,1),"")</f>
        <is>
          <t/>
        </is>
      </c>
      <c r="CF81" s="0" t="inlineStr">
        <f aca="false">IF(A81&lt;&gt;"",IF(OR(BC81&lt;Parameters!$B$12,BC81&gt;Parameters!$B$11),0,1),"")</f>
        <is>
          <t/>
        </is>
      </c>
      <c r="CG81" s="0" t="inlineStr">
        <f aca="false">IF(A81&lt;&gt;"",IF(OR(BH81&lt;Parameters!$B$12,BH81&gt;Parameters!$B$11),0,1),"")</f>
        <is>
          <t/>
        </is>
      </c>
      <c r="CH81" s="0" t="inlineStr">
        <f aca="false">IF(A81&lt;&gt;"",IF(OR(BM81&lt;Parameters!$B$12,BM81&gt;Parameters!$B$11),0,1),"")</f>
        <is>
          <t/>
        </is>
      </c>
      <c r="CI81" s="0" t="inlineStr">
        <f aca="false">IF(A81&lt;&gt;"",IF(OR(BR81&lt;Parameters!$B$12,BR81&gt;Parameters!$B$11),0,1),"")</f>
        <is>
          <t/>
        </is>
      </c>
      <c r="CJ81" s="0" t="inlineStr">
        <f aca="false">IF(A81&lt;&gt;"",IF(OR(BW81&lt;Parameters!$B$12,BW81&gt;Parameters!$B$11),0,1),"")</f>
        <is>
          <t/>
        </is>
      </c>
      <c r="CK81" s="26" t="inlineStr">
        <f aca="false">IF(A81&lt;&gt;"",SUM(CB81:CJ81)/9,"")</f>
        <is>
          <t/>
        </is>
      </c>
      <c r="CL81" s="0" t="inlineStr">
        <f aca="false">IF(A81&lt;&gt;"",CK81*9,"")</f>
        <is>
          <t/>
        </is>
      </c>
      <c r="CM81" s="8" t="inlineStr">
        <f aca="false">IF(A81&lt;&gt;"",TEXT(B81,CM$2)&amp;" "&amp;TEXT(A81,CM$2),"")</f>
        <is>
          <t/>
        </is>
      </c>
    </row>
    <row r="82" customFormat="false" ht="15" hidden="false" customHeight="false" outlineLevel="0" collapsed="false">
      <c r="A82" s="0" t="inlineStr">
        <f aca="false">IF(OR(B81&lt;Parameters!$K$12,A81&lt;Parameters!$K$12),IF(A81&lt;Parameters!$K$12,A81+1,0),"")</f>
        <is>
          <t/>
        </is>
      </c>
      <c r="B82" s="0" t="inlineStr">
        <f aca="false">IF(A82&lt;&gt;"",IF(A82=0,B81+1,B81),"")</f>
        <is>
          <t/>
        </is>
      </c>
      <c r="C82" s="24" t="inlineStr">
        <f aca="false">IF(A82&lt;&gt;"",-_phi*(A82+0.5),"")</f>
        <is>
          <t/>
        </is>
      </c>
      <c r="D82" s="8" t="inlineStr">
        <f aca="false">IF(A82&lt;&gt;"",DEGREES(C82),"")</f>
        <is>
          <t/>
        </is>
      </c>
      <c r="E82" s="24" t="inlineStr">
        <f aca="false">IF(A82&lt;&gt;"",_phi*(B82+0.5),"")</f>
        <is>
          <t/>
        </is>
      </c>
      <c r="F82" s="8" t="inlineStr">
        <f aca="false">IF(A82&lt;&gt;"",DEGREES(E82),"")</f>
        <is>
          <t/>
        </is>
      </c>
      <c r="G82" s="8" t="inlineStr">
        <f aca="false">IF(A82&lt;&gt;"",LOOKUP(A82,h!$A$3:$A$30,h!$D$3:$D$30),"")</f>
        <is>
          <t/>
        </is>
      </c>
      <c r="H82" s="8" t="inlineStr">
        <f aca="false">IF(A82&lt;&gt;"",LOOKUP(B82,h!$A$3:$A$30,h!$D$3:$D$30),"")</f>
        <is>
          <t/>
        </is>
      </c>
      <c r="I82" s="8" t="inlineStr">
        <f aca="false">IF(A82&lt;&gt;"",_zif,"")</f>
        <is>
          <t/>
        </is>
      </c>
      <c r="J82" s="8" t="inlineStr">
        <f aca="false">IF(A82&lt;&gt;"",$G82+'v1 Frame'!D$3*COS($C82)+'v1 Frame'!E$3*SIN($C82)*SIN($E82)+'v1 Frame'!F$3*SIN($C82)*COS($E82),"")</f>
        <is>
          <t/>
        </is>
      </c>
      <c r="K82" s="8" t="inlineStr">
        <f aca="false">IF(A82&lt;&gt;"",$H82+'v1 Frame'!E$3*COS($E82)-'v1 Frame'!F$3*SIN($E82),"")</f>
        <is>
          <t/>
        </is>
      </c>
      <c r="L82" s="8" t="inlineStr">
        <f aca="false">IF(A82&lt;&gt;"",$I82-'v1 Frame'!D$3*SIN($C82)+'v1 Frame'!E$3*COS($C82)*SIN($E82)+'v1 Frame'!F$3*COS($C82)*COS($E82),"")</f>
        <is>
          <t/>
        </is>
      </c>
      <c r="M82" s="8" t="inlineStr">
        <f aca="false">IF(A82&lt;&gt;"",$G82+'v1 Frame'!G$3*COS($C82)+'v1 Frame'!H$3*SIN($C82)*SIN($E82)+'v1 Frame'!I$3*SIN($C82)*COS($E82),"")</f>
        <is>
          <t/>
        </is>
      </c>
      <c r="N82" s="8" t="inlineStr">
        <f aca="false">IF(A82&lt;&gt;"",$H82+'v1 Frame'!H$3*COS($E82)-'v1 Frame'!I$3*SIN($E82),"")</f>
        <is>
          <t/>
        </is>
      </c>
      <c r="O82" s="8" t="inlineStr">
        <f aca="false">IF(A82&lt;&gt;"",$I82-'v1 Frame'!G$3*SIN($C82)+'v1 Frame'!H$3*COS($C82)*SIN($E82)+'v1 Frame'!I$3*COS($C82)*COS($E82),"")</f>
        <is>
          <t/>
        </is>
      </c>
      <c r="P82" s="8" t="inlineStr">
        <f aca="false">IF(A82&lt;&gt;"",$G82+'v1 Frame'!J$3*COS($C82)+'v1 Frame'!K$3*SIN($C82)*SIN($E82)+'v1 Frame'!L$3*SIN($C82)*COS($E82),"")</f>
        <is>
          <t/>
        </is>
      </c>
      <c r="Q82" s="8" t="inlineStr">
        <f aca="false">IF(A82&lt;&gt;"",$H82+'v1 Frame'!K$3*COS($E82)-'v1 Frame'!L$3*SIN($E82),"")</f>
        <is>
          <t/>
        </is>
      </c>
      <c r="R82" s="8" t="inlineStr">
        <f aca="false">IF(A82&lt;&gt;"",$I82-'v1 Frame'!J$3*SIN($C82)+'v1 Frame'!K$3*COS($C82)*SIN($E82)+'v1 Frame'!L$3*COS($C82)*COS($E82),"")</f>
        <is>
          <t/>
        </is>
      </c>
      <c r="S82" s="8" t="inlineStr">
        <f aca="false">IF(A82&lt;&gt;"",$G82+'v1 Frame'!M$3*COS($C82)+'v1 Frame'!N$3*SIN($C82)*SIN($E82)+'v1 Frame'!O$3*SIN($C82)*COS($E82),"")</f>
        <is>
          <t/>
        </is>
      </c>
      <c r="T82" s="8" t="inlineStr">
        <f aca="false">IF(A82&lt;&gt;"",$H82+'v1 Frame'!N$3*COS($E82)-'v1 Frame'!O$3*SIN($E82),"")</f>
        <is>
          <t/>
        </is>
      </c>
      <c r="U82" s="8" t="inlineStr">
        <f aca="false">IF(A82&lt;&gt;"",$I82-'v1 Frame'!M$3*SIN($C82)+'v1 Frame'!N$3*COS($C82)*SIN($E82)+'v1 Frame'!O$3*COS($C82)*COS($E82),"")</f>
        <is>
          <t/>
        </is>
      </c>
      <c r="V82" s="8" t="inlineStr">
        <f aca="false">IF(A82&lt;&gt;"",$G82+'v1 Frame'!P$3*COS($C82)+'v1 Frame'!Q$3*SIN($C82)*SIN($E82)+'v1 Frame'!R$3*SIN($C82)*COS($E82),"")</f>
        <is>
          <t/>
        </is>
      </c>
      <c r="W82" s="8" t="inlineStr">
        <f aca="false">IF(A82&lt;&gt;"",$H82+'v1 Frame'!Q$3*COS($E82)-'v1 Frame'!R$3*SIN($E82),"")</f>
        <is>
          <t/>
        </is>
      </c>
      <c r="X82" s="8" t="inlineStr">
        <f aca="false">IF(A82&lt;&gt;"",$I82-'v1 Frame'!P$3*SIN($C82)+'v1 Frame'!Q$3*COS($C82)*SIN($E82)+'v1 Frame'!R$3*COS($C82)*COS($E82),"")</f>
        <is>
          <t/>
        </is>
      </c>
      <c r="Y82" s="8" t="inlineStr">
        <f aca="false">IF(A82&lt;&gt;"",$G82+'v1 Frame'!S$3*COS($C82)+'v1 Frame'!T$3*SIN($C82)*SIN($E82)+'v1 Frame'!U$3*SIN($C82)*COS($E82),"")</f>
        <is>
          <t/>
        </is>
      </c>
      <c r="Z82" s="8" t="inlineStr">
        <f aca="false">IF(A82&lt;&gt;"",$H82+'v1 Frame'!T$3*COS($E82)-'v1 Frame'!U$3*SIN($E82),"")</f>
        <is>
          <t/>
        </is>
      </c>
      <c r="AA82" s="8" t="inlineStr">
        <f aca="false">IF(A82&lt;&gt;"",$I82-'v1 Frame'!S$3*SIN($C82)+'v1 Frame'!T$3*COS($C82)*SIN($E82)+'v1 Frame'!U$3*COS($C82)*COS($E82),"")</f>
        <is>
          <t/>
        </is>
      </c>
      <c r="AB82" s="8" t="inlineStr">
        <f aca="false">IF(A82&lt;&gt;"",$G82+'v1 Frame'!V$3*COS($C82)+'v1 Frame'!W$3*SIN($C82)*SIN($E82)+'v1 Frame'!X$3*SIN($C82)*COS($E82),"")</f>
        <is>
          <t/>
        </is>
      </c>
      <c r="AC82" s="8" t="inlineStr">
        <f aca="false">IF(A82&lt;&gt;"",$H82+'v1 Frame'!W$3*COS($E82)-'v1 Frame'!X$3*SIN($E82),"")</f>
        <is>
          <t/>
        </is>
      </c>
      <c r="AD82" s="8" t="inlineStr">
        <f aca="false">IF(A82&lt;&gt;"",$I82-'v1 Frame'!V$3*SIN($C82)+'v1 Frame'!W$3*COS($C82)*SIN($E82)+'v1 Frame'!X$3*COS($C82)*COS($E82),"")</f>
        <is>
          <t/>
        </is>
      </c>
      <c r="AE82" s="25" t="inlineStr">
        <f aca="false">IF(A82&lt;&gt;"",$G82+'v1 Frame'!Y$3*COS($C82)+'v1 Frame'!Z$3*SIN($C82)*SIN($E82)+'v1 Frame'!AA$3*SIN($C82)*COS($E82),"")</f>
        <is>
          <t/>
        </is>
      </c>
      <c r="AF82" s="25" t="inlineStr">
        <f aca="false">IF(A82&lt;&gt;"",$H82+'v1 Frame'!Z$3*COS($E82)-'v1 Frame'!AA$3*SIN($E82),"")</f>
        <is>
          <t/>
        </is>
      </c>
      <c r="AG82" s="25" t="inlineStr">
        <f aca="false">IF(A82&lt;&gt;"",$I82-'v1 Frame'!Y$3*SIN($C82)+'v1 Frame'!Z$3*COS($C82)*SIN($E82)+'v1 Frame'!AA$3*COS($C82)*COS($E82),"")</f>
        <is>
          <t/>
        </is>
      </c>
      <c r="AH82" s="8" t="inlineStr">
        <f aca="false">IF(A82&lt;&gt;"",SQRT(SUMSQ(G82:I82)),"")</f>
        <is>
          <t/>
        </is>
      </c>
      <c r="AI82" s="8" t="inlineStr">
        <f aca="false">IF(A82&lt;&gt;"",IF(AH82&lt;&gt;0,ACOS(I82/AH82),0),"")</f>
        <is>
          <t/>
        </is>
      </c>
      <c r="AJ82" s="8" t="inlineStr">
        <f aca="false">IF(A82&lt;&gt;"",DEGREES(AI82),"")</f>
        <is>
          <t/>
        </is>
      </c>
      <c r="AK82" s="8" t="inlineStr">
        <f aca="false">IF(A82&lt;&gt;"",IF(OR(G82&lt;&gt;0,H82&lt;&gt;0),ATAN2(G82,H82),0),"")</f>
        <is>
          <t/>
        </is>
      </c>
      <c r="AL82" s="8" t="inlineStr">
        <f aca="false">IF(A82&lt;&gt;"",DEGREES(AK82),"")</f>
        <is>
          <t/>
        </is>
      </c>
      <c r="AM82" s="8" t="inlineStr">
        <f aca="false">IF(A82&lt;&gt;"",SQRT(SUMSQ(J82:L82)),"")</f>
        <is>
          <t/>
        </is>
      </c>
      <c r="AN82" s="8" t="inlineStr">
        <f aca="false">IF(A82&lt;&gt;"",IF(AM82&lt;&gt;0,ACOS(L82/AM82),0),"")</f>
        <is>
          <t/>
        </is>
      </c>
      <c r="AO82" s="8" t="inlineStr">
        <f aca="false">IF(A82&lt;&gt;"",DEGREES(AN82),"")</f>
        <is>
          <t/>
        </is>
      </c>
      <c r="AP82" s="8" t="inlineStr">
        <f aca="false">IF(A82&lt;&gt;"",IF(OR(J82&lt;&gt;0,K82&lt;&gt;0),ATAN2(J82,K82),0),"")</f>
        <is>
          <t/>
        </is>
      </c>
      <c r="AQ82" s="8" t="inlineStr">
        <f aca="false">IF(A82&lt;&gt;"",DEGREES(AP82),"")</f>
        <is>
          <t/>
        </is>
      </c>
      <c r="AR82" s="8" t="inlineStr">
        <f aca="false">IF(A82&lt;&gt;"",SQRT(SUMSQ(M82:O82)),"")</f>
        <is>
          <t/>
        </is>
      </c>
      <c r="AS82" s="8" t="inlineStr">
        <f aca="false">IF(A82&lt;&gt;"",IF(AR82&lt;&gt;0,ACOS(O82/AR82),0),"")</f>
        <is>
          <t/>
        </is>
      </c>
      <c r="AT82" s="8" t="inlineStr">
        <f aca="false">IF(A82&lt;&gt;"",DEGREES(AS82),"")</f>
        <is>
          <t/>
        </is>
      </c>
      <c r="AU82" s="8" t="inlineStr">
        <f aca="false">IF(A82&lt;&gt;"",IF(OR(M82&lt;&gt;0,N82&lt;&gt;0),ATAN2(M82,N82),0),"")</f>
        <is>
          <t/>
        </is>
      </c>
      <c r="AV82" s="8" t="inlineStr">
        <f aca="false">IF(A82&lt;&gt;"",DEGREES(AU82),"")</f>
        <is>
          <t/>
        </is>
      </c>
      <c r="AW82" s="8" t="inlineStr">
        <f aca="false">IF(A82&lt;&gt;"",SQRT(SUMSQ(P82:R82)),"")</f>
        <is>
          <t/>
        </is>
      </c>
      <c r="AX82" s="8" t="inlineStr">
        <f aca="false">IF(A82&lt;&gt;"",IF(AW82&lt;&gt;0,ACOS(R82/AW82),0),"")</f>
        <is>
          <t/>
        </is>
      </c>
      <c r="AY82" s="8" t="inlineStr">
        <f aca="false">IF(A82&lt;&gt;"",DEGREES(AX82),"")</f>
        <is>
          <t/>
        </is>
      </c>
      <c r="AZ82" s="8" t="inlineStr">
        <f aca="false">IF(A82&lt;&gt;"",IF(OR(P82&lt;&gt;0,Q82&lt;&gt;0),ATAN2(P82,Q82),0),"")</f>
        <is>
          <t/>
        </is>
      </c>
      <c r="BA82" s="8" t="inlineStr">
        <f aca="false">IF(A82&lt;&gt;"",DEGREES(AZ82),"")</f>
        <is>
          <t/>
        </is>
      </c>
      <c r="BB82" s="8" t="inlineStr">
        <f aca="false">IF(A82&lt;&gt;"",SQRT(SUMSQ(S82:U82)),"")</f>
        <is>
          <t/>
        </is>
      </c>
      <c r="BC82" s="8" t="inlineStr">
        <f aca="false">IF(A82&lt;&gt;"",IF(BB82&lt;&gt;0,ACOS(U82/BB82),0),"")</f>
        <is>
          <t/>
        </is>
      </c>
      <c r="BD82" s="8" t="inlineStr">
        <f aca="false">IF(A82&lt;&gt;"",DEGREES(BC82),"")</f>
        <is>
          <t/>
        </is>
      </c>
      <c r="BE82" s="8" t="inlineStr">
        <f aca="false">IF(A82&lt;&gt;"",IF(OR(S82&lt;&gt;0,T82&lt;&gt;0),ATAN2(S82,T82),0),"")</f>
        <is>
          <t/>
        </is>
      </c>
      <c r="BF82" s="8" t="inlineStr">
        <f aca="false">IF(A82&lt;&gt;"",DEGREES(BE82),"")</f>
        <is>
          <t/>
        </is>
      </c>
      <c r="BG82" s="8" t="inlineStr">
        <f aca="false">IF(A82&lt;&gt;"",SQRT(SUMSQ(V82:X82)),"")</f>
        <is>
          <t/>
        </is>
      </c>
      <c r="BH82" s="8" t="inlineStr">
        <f aca="false">IF(A82&lt;&gt;"",IF(BG82&lt;&gt;0,ACOS(X82/BG82),0),"")</f>
        <is>
          <t/>
        </is>
      </c>
      <c r="BI82" s="8" t="inlineStr">
        <f aca="false">IF(A82&lt;&gt;"",DEGREES(BH82),"")</f>
        <is>
          <t/>
        </is>
      </c>
      <c r="BJ82" s="8" t="inlineStr">
        <f aca="false">IF(A82&lt;&gt;"",IF(OR(V82&lt;&gt;0,W82&lt;&gt;0),ATAN2(V82,W82),0),"")</f>
        <is>
          <t/>
        </is>
      </c>
      <c r="BK82" s="8" t="inlineStr">
        <f aca="false">IF(A82&lt;&gt;"",DEGREES(BJ82),"")</f>
        <is>
          <t/>
        </is>
      </c>
      <c r="BL82" s="8" t="inlineStr">
        <f aca="false">IF(A82&lt;&gt;"",SQRT(SUMSQ(Y82:AA82)),"")</f>
        <is>
          <t/>
        </is>
      </c>
      <c r="BM82" s="8" t="inlineStr">
        <f aca="false">IF(A82&lt;&gt;"",IF(BL82&lt;&gt;0,ACOS(AA82/BL82),0),"")</f>
        <is>
          <t/>
        </is>
      </c>
      <c r="BN82" s="8" t="inlineStr">
        <f aca="false">IF(A82&lt;&gt;"",DEGREES(BM82),"")</f>
        <is>
          <t/>
        </is>
      </c>
      <c r="BO82" s="8" t="inlineStr">
        <f aca="false">IF(A82&lt;&gt;"",IF(OR(Y82&lt;&gt;0,Z82&lt;&gt;0),ATAN2(Y82,Z82),0),"")</f>
        <is>
          <t/>
        </is>
      </c>
      <c r="BP82" s="8" t="inlineStr">
        <f aca="false">IF(A82&lt;&gt;"",DEGREES(BO82),"")</f>
        <is>
          <t/>
        </is>
      </c>
      <c r="BQ82" s="8" t="inlineStr">
        <f aca="false">IF(A82&lt;&gt;"",SQRT(SUMSQ(AB82:AD82)),"")</f>
        <is>
          <t/>
        </is>
      </c>
      <c r="BR82" s="8" t="inlineStr">
        <f aca="false">IF(A82&lt;&gt;"",IF(BQ82&lt;&gt;0,ACOS(AD82/BQ82),0),"")</f>
        <is>
          <t/>
        </is>
      </c>
      <c r="BS82" s="8" t="inlineStr">
        <f aca="false">IF(A82&lt;&gt;"",DEGREES(BR82),"")</f>
        <is>
          <t/>
        </is>
      </c>
      <c r="BT82" s="8" t="inlineStr">
        <f aca="false">IF(A82&lt;&gt;"",IF(OR(AB82&lt;&gt;0,AC82&lt;&gt;0),ATAN2(AB82,AC82),0),"")</f>
        <is>
          <t/>
        </is>
      </c>
      <c r="BU82" s="8" t="inlineStr">
        <f aca="false">IF(A82&lt;&gt;"",DEGREES(BT82),"")</f>
        <is>
          <t/>
        </is>
      </c>
      <c r="BV82" s="8" t="inlineStr">
        <f aca="false">IF(A82&lt;&gt;"",SQRT(SUMSQ(AE82:AG82)),"")</f>
        <is>
          <t/>
        </is>
      </c>
      <c r="BW82" s="8" t="inlineStr">
        <f aca="false">IF(A82&lt;&gt;"",IF(BV82&lt;&gt;0,ACOS(AG82/BV82),0),"")</f>
        <is>
          <t/>
        </is>
      </c>
      <c r="BX82" s="8" t="inlineStr">
        <f aca="false">IF(A82&lt;&gt;"",DEGREES(BW82),"")</f>
        <is>
          <t/>
        </is>
      </c>
      <c r="BY82" s="8" t="inlineStr">
        <f aca="false">IF(A82&lt;&gt;"",IF(OR(AF82&lt;&gt;0,AG82&lt;&gt;0),ATAN2(AF82,AG82),0),"")</f>
        <is>
          <t/>
        </is>
      </c>
      <c r="BZ82" s="8" t="inlineStr">
        <f aca="false">IF(A82&lt;&gt;"",DEGREES(BY82),"")</f>
        <is>
          <t/>
        </is>
      </c>
      <c r="CA82" s="0" t="inlineStr">
        <f aca="false">IF(A82&lt;&gt;"",IF(AND(AI82&lt;Parameters!$B$11,AI82&gt;Parameters!$B$12,AN82&lt;Parameters!$B$11,AN82&gt;Parameters!$B$12,AS82&lt;Parameters!$B$11,AS82&gt;Parameters!$B$12,AX82&lt;Parameters!$B$11,AX82&gt;Parameters!$B$12,BC82&lt;Parameters!$B$11,BC82&gt;Parameters!$B$12,BM82&lt;Parameters!$B$11,BM82&gt;Parameters!$B$12,BR82&lt;Parameters!$B$11,BR82&gt;Parameters!$B$12,BW82&lt;Parameters!$B$11,BW82&gt;Parameters!$B$12),1,0),"")</f>
        <is>
          <t/>
        </is>
      </c>
      <c r="CB82" s="0" t="inlineStr">
        <f aca="false">IF(A82&lt;&gt;"",IF(OR(AI82&lt;Parameters!$B$12,AI82&gt;Parameters!$B$11),0,1),"")</f>
        <is>
          <t/>
        </is>
      </c>
      <c r="CC82" s="0" t="inlineStr">
        <f aca="false">IF(A82&lt;&gt;"",IF(OR(AN82&lt;Parameters!$B$12,AN82&gt;Parameters!$B$11),0,1),"")</f>
        <is>
          <t/>
        </is>
      </c>
      <c r="CD82" s="0" t="inlineStr">
        <f aca="false">IF(A82&lt;&gt;"",IF(OR(AS82&lt;Parameters!$B$12,AS82&gt;Parameters!$B$11),0,1),"")</f>
        <is>
          <t/>
        </is>
      </c>
      <c r="CE82" s="0" t="inlineStr">
        <f aca="false">IF(A82&lt;&gt;"",IF(OR(AX82&lt;Parameters!$B$12,AX82&gt;Parameters!$B$11),0,1),"")</f>
        <is>
          <t/>
        </is>
      </c>
      <c r="CF82" s="0" t="inlineStr">
        <f aca="false">IF(A82&lt;&gt;"",IF(OR(BC82&lt;Parameters!$B$12,BC82&gt;Parameters!$B$11),0,1),"")</f>
        <is>
          <t/>
        </is>
      </c>
      <c r="CG82" s="0" t="inlineStr">
        <f aca="false">IF(A82&lt;&gt;"",IF(OR(BH82&lt;Parameters!$B$12,BH82&gt;Parameters!$B$11),0,1),"")</f>
        <is>
          <t/>
        </is>
      </c>
      <c r="CH82" s="0" t="inlineStr">
        <f aca="false">IF(A82&lt;&gt;"",IF(OR(BM82&lt;Parameters!$B$12,BM82&gt;Parameters!$B$11),0,1),"")</f>
        <is>
          <t/>
        </is>
      </c>
      <c r="CI82" s="0" t="inlineStr">
        <f aca="false">IF(A82&lt;&gt;"",IF(OR(BR82&lt;Parameters!$B$12,BR82&gt;Parameters!$B$11),0,1),"")</f>
        <is>
          <t/>
        </is>
      </c>
      <c r="CJ82" s="0" t="inlineStr">
        <f aca="false">IF(A82&lt;&gt;"",IF(OR(BW82&lt;Parameters!$B$12,BW82&gt;Parameters!$B$11),0,1),"")</f>
        <is>
          <t/>
        </is>
      </c>
      <c r="CK82" s="26" t="inlineStr">
        <f aca="false">IF(A82&lt;&gt;"",SUM(CB82:CJ82)/9,"")</f>
        <is>
          <t/>
        </is>
      </c>
      <c r="CL82" s="0" t="inlineStr">
        <f aca="false">IF(A82&lt;&gt;"",CK82*9,"")</f>
        <is>
          <t/>
        </is>
      </c>
      <c r="CM82" s="8" t="inlineStr">
        <f aca="false">IF(A82&lt;&gt;"",TEXT(B82,CM$2)&amp;" "&amp;TEXT(A82,CM$2),"")</f>
        <is>
          <t/>
        </is>
      </c>
    </row>
    <row r="83" customFormat="false" ht="15" hidden="false" customHeight="false" outlineLevel="0" collapsed="false">
      <c r="A83" s="0" t="inlineStr">
        <f aca="false">IF(OR(B82&lt;Parameters!$K$12,A82&lt;Parameters!$K$12),IF(A82&lt;Parameters!$K$12,A82+1,0),"")</f>
        <is>
          <t/>
        </is>
      </c>
      <c r="B83" s="0" t="inlineStr">
        <f aca="false">IF(A83&lt;&gt;"",IF(A83=0,B82+1,B82),"")</f>
        <is>
          <t/>
        </is>
      </c>
      <c r="C83" s="24" t="inlineStr">
        <f aca="false">IF(A83&lt;&gt;"",-_phi*(A83+0.5),"")</f>
        <is>
          <t/>
        </is>
      </c>
      <c r="D83" s="8" t="inlineStr">
        <f aca="false">IF(A83&lt;&gt;"",DEGREES(C83),"")</f>
        <is>
          <t/>
        </is>
      </c>
      <c r="E83" s="24" t="inlineStr">
        <f aca="false">IF(A83&lt;&gt;"",_phi*(B83+0.5),"")</f>
        <is>
          <t/>
        </is>
      </c>
      <c r="F83" s="8" t="inlineStr">
        <f aca="false">IF(A83&lt;&gt;"",DEGREES(E83),"")</f>
        <is>
          <t/>
        </is>
      </c>
      <c r="G83" s="8" t="inlineStr">
        <f aca="false">IF(A83&lt;&gt;"",LOOKUP(A83,h!$A$3:$A$30,h!$D$3:$D$30),"")</f>
        <is>
          <t/>
        </is>
      </c>
      <c r="H83" s="8" t="inlineStr">
        <f aca="false">IF(A83&lt;&gt;"",LOOKUP(B83,h!$A$3:$A$30,h!$D$3:$D$30),"")</f>
        <is>
          <t/>
        </is>
      </c>
      <c r="I83" s="8" t="inlineStr">
        <f aca="false">IF(A83&lt;&gt;"",_zif,"")</f>
        <is>
          <t/>
        </is>
      </c>
      <c r="J83" s="8" t="inlineStr">
        <f aca="false">IF(A83&lt;&gt;"",$G83+'v1 Frame'!D$3*COS($C83)+'v1 Frame'!E$3*SIN($C83)*SIN($E83)+'v1 Frame'!F$3*SIN($C83)*COS($E83),"")</f>
        <is>
          <t/>
        </is>
      </c>
      <c r="K83" s="8" t="inlineStr">
        <f aca="false">IF(A83&lt;&gt;"",$H83+'v1 Frame'!E$3*COS($E83)-'v1 Frame'!F$3*SIN($E83),"")</f>
        <is>
          <t/>
        </is>
      </c>
      <c r="L83" s="8" t="inlineStr">
        <f aca="false">IF(A83&lt;&gt;"",$I83-'v1 Frame'!D$3*SIN($C83)+'v1 Frame'!E$3*COS($C83)*SIN($E83)+'v1 Frame'!F$3*COS($C83)*COS($E83),"")</f>
        <is>
          <t/>
        </is>
      </c>
      <c r="M83" s="8" t="inlineStr">
        <f aca="false">IF(A83&lt;&gt;"",$G83+'v1 Frame'!G$3*COS($C83)+'v1 Frame'!H$3*SIN($C83)*SIN($E83)+'v1 Frame'!I$3*SIN($C83)*COS($E83),"")</f>
        <is>
          <t/>
        </is>
      </c>
      <c r="N83" s="8" t="inlineStr">
        <f aca="false">IF(A83&lt;&gt;"",$H83+'v1 Frame'!H$3*COS($E83)-'v1 Frame'!I$3*SIN($E83),"")</f>
        <is>
          <t/>
        </is>
      </c>
      <c r="O83" s="8" t="inlineStr">
        <f aca="false">IF(A83&lt;&gt;"",$I83-'v1 Frame'!G$3*SIN($C83)+'v1 Frame'!H$3*COS($C83)*SIN($E83)+'v1 Frame'!I$3*COS($C83)*COS($E83),"")</f>
        <is>
          <t/>
        </is>
      </c>
      <c r="P83" s="8" t="inlineStr">
        <f aca="false">IF(A83&lt;&gt;"",$G83+'v1 Frame'!J$3*COS($C83)+'v1 Frame'!K$3*SIN($C83)*SIN($E83)+'v1 Frame'!L$3*SIN($C83)*COS($E83),"")</f>
        <is>
          <t/>
        </is>
      </c>
      <c r="Q83" s="8" t="inlineStr">
        <f aca="false">IF(A83&lt;&gt;"",$H83+'v1 Frame'!K$3*COS($E83)-'v1 Frame'!L$3*SIN($E83),"")</f>
        <is>
          <t/>
        </is>
      </c>
      <c r="R83" s="8" t="inlineStr">
        <f aca="false">IF(A83&lt;&gt;"",$I83-'v1 Frame'!J$3*SIN($C83)+'v1 Frame'!K$3*COS($C83)*SIN($E83)+'v1 Frame'!L$3*COS($C83)*COS($E83),"")</f>
        <is>
          <t/>
        </is>
      </c>
      <c r="S83" s="8" t="inlineStr">
        <f aca="false">IF(A83&lt;&gt;"",$G83+'v1 Frame'!M$3*COS($C83)+'v1 Frame'!N$3*SIN($C83)*SIN($E83)+'v1 Frame'!O$3*SIN($C83)*COS($E83),"")</f>
        <is>
          <t/>
        </is>
      </c>
      <c r="T83" s="8" t="inlineStr">
        <f aca="false">IF(A83&lt;&gt;"",$H83+'v1 Frame'!N$3*COS($E83)-'v1 Frame'!O$3*SIN($E83),"")</f>
        <is>
          <t/>
        </is>
      </c>
      <c r="U83" s="8" t="inlineStr">
        <f aca="false">IF(A83&lt;&gt;"",$I83-'v1 Frame'!M$3*SIN($C83)+'v1 Frame'!N$3*COS($C83)*SIN($E83)+'v1 Frame'!O$3*COS($C83)*COS($E83),"")</f>
        <is>
          <t/>
        </is>
      </c>
      <c r="V83" s="8" t="inlineStr">
        <f aca="false">IF(A83&lt;&gt;"",$G83+'v1 Frame'!P$3*COS($C83)+'v1 Frame'!Q$3*SIN($C83)*SIN($E83)+'v1 Frame'!R$3*SIN($C83)*COS($E83),"")</f>
        <is>
          <t/>
        </is>
      </c>
      <c r="W83" s="8" t="inlineStr">
        <f aca="false">IF(A83&lt;&gt;"",$H83+'v1 Frame'!Q$3*COS($E83)-'v1 Frame'!R$3*SIN($E83),"")</f>
        <is>
          <t/>
        </is>
      </c>
      <c r="X83" s="8" t="inlineStr">
        <f aca="false">IF(A83&lt;&gt;"",$I83-'v1 Frame'!P$3*SIN($C83)+'v1 Frame'!Q$3*COS($C83)*SIN($E83)+'v1 Frame'!R$3*COS($C83)*COS($E83),"")</f>
        <is>
          <t/>
        </is>
      </c>
      <c r="Y83" s="8" t="inlineStr">
        <f aca="false">IF(A83&lt;&gt;"",$G83+'v1 Frame'!S$3*COS($C83)+'v1 Frame'!T$3*SIN($C83)*SIN($E83)+'v1 Frame'!U$3*SIN($C83)*COS($E83),"")</f>
        <is>
          <t/>
        </is>
      </c>
      <c r="Z83" s="8" t="inlineStr">
        <f aca="false">IF(A83&lt;&gt;"",$H83+'v1 Frame'!T$3*COS($E83)-'v1 Frame'!U$3*SIN($E83),"")</f>
        <is>
          <t/>
        </is>
      </c>
      <c r="AA83" s="8" t="inlineStr">
        <f aca="false">IF(A83&lt;&gt;"",$I83-'v1 Frame'!S$3*SIN($C83)+'v1 Frame'!T$3*COS($C83)*SIN($E83)+'v1 Frame'!U$3*COS($C83)*COS($E83),"")</f>
        <is>
          <t/>
        </is>
      </c>
      <c r="AB83" s="8" t="inlineStr">
        <f aca="false">IF(A83&lt;&gt;"",$G83+'v1 Frame'!V$3*COS($C83)+'v1 Frame'!W$3*SIN($C83)*SIN($E83)+'v1 Frame'!X$3*SIN($C83)*COS($E83),"")</f>
        <is>
          <t/>
        </is>
      </c>
      <c r="AC83" s="8" t="inlineStr">
        <f aca="false">IF(A83&lt;&gt;"",$H83+'v1 Frame'!W$3*COS($E83)-'v1 Frame'!X$3*SIN($E83),"")</f>
        <is>
          <t/>
        </is>
      </c>
      <c r="AD83" s="8" t="inlineStr">
        <f aca="false">IF(A83&lt;&gt;"",$I83-'v1 Frame'!V$3*SIN($C83)+'v1 Frame'!W$3*COS($C83)*SIN($E83)+'v1 Frame'!X$3*COS($C83)*COS($E83),"")</f>
        <is>
          <t/>
        </is>
      </c>
      <c r="AE83" s="25" t="inlineStr">
        <f aca="false">IF(A83&lt;&gt;"",$G83+'v1 Frame'!Y$3*COS($C83)+'v1 Frame'!Z$3*SIN($C83)*SIN($E83)+'v1 Frame'!AA$3*SIN($C83)*COS($E83),"")</f>
        <is>
          <t/>
        </is>
      </c>
      <c r="AF83" s="25" t="inlineStr">
        <f aca="false">IF(A83&lt;&gt;"",$H83+'v1 Frame'!Z$3*COS($E83)-'v1 Frame'!AA$3*SIN($E83),"")</f>
        <is>
          <t/>
        </is>
      </c>
      <c r="AG83" s="25" t="inlineStr">
        <f aca="false">IF(A83&lt;&gt;"",$I83-'v1 Frame'!Y$3*SIN($C83)+'v1 Frame'!Z$3*COS($C83)*SIN($E83)+'v1 Frame'!AA$3*COS($C83)*COS($E83),"")</f>
        <is>
          <t/>
        </is>
      </c>
      <c r="AH83" s="8" t="inlineStr">
        <f aca="false">IF(A83&lt;&gt;"",SQRT(SUMSQ(G83:I83)),"")</f>
        <is>
          <t/>
        </is>
      </c>
      <c r="AI83" s="8" t="inlineStr">
        <f aca="false">IF(A83&lt;&gt;"",IF(AH83&lt;&gt;0,ACOS(I83/AH83),0),"")</f>
        <is>
          <t/>
        </is>
      </c>
      <c r="AJ83" s="8" t="inlineStr">
        <f aca="false">IF(A83&lt;&gt;"",DEGREES(AI83),"")</f>
        <is>
          <t/>
        </is>
      </c>
      <c r="AK83" s="8" t="inlineStr">
        <f aca="false">IF(A83&lt;&gt;"",IF(OR(G83&lt;&gt;0,H83&lt;&gt;0),ATAN2(G83,H83),0),"")</f>
        <is>
          <t/>
        </is>
      </c>
      <c r="AL83" s="8" t="inlineStr">
        <f aca="false">IF(A83&lt;&gt;"",DEGREES(AK83),"")</f>
        <is>
          <t/>
        </is>
      </c>
      <c r="AM83" s="8" t="inlineStr">
        <f aca="false">IF(A83&lt;&gt;"",SQRT(SUMSQ(J83:L83)),"")</f>
        <is>
          <t/>
        </is>
      </c>
      <c r="AN83" s="8" t="inlineStr">
        <f aca="false">IF(A83&lt;&gt;"",IF(AM83&lt;&gt;0,ACOS(L83/AM83),0),"")</f>
        <is>
          <t/>
        </is>
      </c>
      <c r="AO83" s="8" t="inlineStr">
        <f aca="false">IF(A83&lt;&gt;"",DEGREES(AN83),"")</f>
        <is>
          <t/>
        </is>
      </c>
      <c r="AP83" s="8" t="inlineStr">
        <f aca="false">IF(A83&lt;&gt;"",IF(OR(J83&lt;&gt;0,K83&lt;&gt;0),ATAN2(J83,K83),0),"")</f>
        <is>
          <t/>
        </is>
      </c>
      <c r="AQ83" s="8" t="inlineStr">
        <f aca="false">IF(A83&lt;&gt;"",DEGREES(AP83),"")</f>
        <is>
          <t/>
        </is>
      </c>
      <c r="AR83" s="8" t="inlineStr">
        <f aca="false">IF(A83&lt;&gt;"",SQRT(SUMSQ(M83:O83)),"")</f>
        <is>
          <t/>
        </is>
      </c>
      <c r="AS83" s="8" t="inlineStr">
        <f aca="false">IF(A83&lt;&gt;"",IF(AR83&lt;&gt;0,ACOS(O83/AR83),0),"")</f>
        <is>
          <t/>
        </is>
      </c>
      <c r="AT83" s="8" t="inlineStr">
        <f aca="false">IF(A83&lt;&gt;"",DEGREES(AS83),"")</f>
        <is>
          <t/>
        </is>
      </c>
      <c r="AU83" s="8" t="inlineStr">
        <f aca="false">IF(A83&lt;&gt;"",IF(OR(M83&lt;&gt;0,N83&lt;&gt;0),ATAN2(M83,N83),0),"")</f>
        <is>
          <t/>
        </is>
      </c>
      <c r="AV83" s="8" t="inlineStr">
        <f aca="false">IF(A83&lt;&gt;"",DEGREES(AU83),"")</f>
        <is>
          <t/>
        </is>
      </c>
      <c r="AW83" s="8" t="inlineStr">
        <f aca="false">IF(A83&lt;&gt;"",SQRT(SUMSQ(P83:R83)),"")</f>
        <is>
          <t/>
        </is>
      </c>
      <c r="AX83" s="8" t="inlineStr">
        <f aca="false">IF(A83&lt;&gt;"",IF(AW83&lt;&gt;0,ACOS(R83/AW83),0),"")</f>
        <is>
          <t/>
        </is>
      </c>
      <c r="AY83" s="8" t="inlineStr">
        <f aca="false">IF(A83&lt;&gt;"",DEGREES(AX83),"")</f>
        <is>
          <t/>
        </is>
      </c>
      <c r="AZ83" s="8" t="inlineStr">
        <f aca="false">IF(A83&lt;&gt;"",IF(OR(P83&lt;&gt;0,Q83&lt;&gt;0),ATAN2(P83,Q83),0),"")</f>
        <is>
          <t/>
        </is>
      </c>
      <c r="BA83" s="8" t="inlineStr">
        <f aca="false">IF(A83&lt;&gt;"",DEGREES(AZ83),"")</f>
        <is>
          <t/>
        </is>
      </c>
      <c r="BB83" s="8" t="inlineStr">
        <f aca="false">IF(A83&lt;&gt;"",SQRT(SUMSQ(S83:U83)),"")</f>
        <is>
          <t/>
        </is>
      </c>
      <c r="BC83" s="8" t="inlineStr">
        <f aca="false">IF(A83&lt;&gt;"",IF(BB83&lt;&gt;0,ACOS(U83/BB83),0),"")</f>
        <is>
          <t/>
        </is>
      </c>
      <c r="BD83" s="8" t="inlineStr">
        <f aca="false">IF(A83&lt;&gt;"",DEGREES(BC83),"")</f>
        <is>
          <t/>
        </is>
      </c>
      <c r="BE83" s="8" t="inlineStr">
        <f aca="false">IF(A83&lt;&gt;"",IF(OR(S83&lt;&gt;0,T83&lt;&gt;0),ATAN2(S83,T83),0),"")</f>
        <is>
          <t/>
        </is>
      </c>
      <c r="BF83" s="8" t="inlineStr">
        <f aca="false">IF(A83&lt;&gt;"",DEGREES(BE83),"")</f>
        <is>
          <t/>
        </is>
      </c>
      <c r="BG83" s="8" t="inlineStr">
        <f aca="false">IF(A83&lt;&gt;"",SQRT(SUMSQ(V83:X83)),"")</f>
        <is>
          <t/>
        </is>
      </c>
      <c r="BH83" s="8" t="inlineStr">
        <f aca="false">IF(A83&lt;&gt;"",IF(BG83&lt;&gt;0,ACOS(X83/BG83),0),"")</f>
        <is>
          <t/>
        </is>
      </c>
      <c r="BI83" s="8" t="inlineStr">
        <f aca="false">IF(A83&lt;&gt;"",DEGREES(BH83),"")</f>
        <is>
          <t/>
        </is>
      </c>
      <c r="BJ83" s="8" t="inlineStr">
        <f aca="false">IF(A83&lt;&gt;"",IF(OR(V83&lt;&gt;0,W83&lt;&gt;0),ATAN2(V83,W83),0),"")</f>
        <is>
          <t/>
        </is>
      </c>
      <c r="BK83" s="8" t="inlineStr">
        <f aca="false">IF(A83&lt;&gt;"",DEGREES(BJ83),"")</f>
        <is>
          <t/>
        </is>
      </c>
      <c r="BL83" s="8" t="inlineStr">
        <f aca="false">IF(A83&lt;&gt;"",SQRT(SUMSQ(Y83:AA83)),"")</f>
        <is>
          <t/>
        </is>
      </c>
      <c r="BM83" s="8" t="inlineStr">
        <f aca="false">IF(A83&lt;&gt;"",IF(BL83&lt;&gt;0,ACOS(AA83/BL83),0),"")</f>
        <is>
          <t/>
        </is>
      </c>
      <c r="BN83" s="8" t="inlineStr">
        <f aca="false">IF(A83&lt;&gt;"",DEGREES(BM83),"")</f>
        <is>
          <t/>
        </is>
      </c>
      <c r="BO83" s="8" t="inlineStr">
        <f aca="false">IF(A83&lt;&gt;"",IF(OR(Y83&lt;&gt;0,Z83&lt;&gt;0),ATAN2(Y83,Z83),0),"")</f>
        <is>
          <t/>
        </is>
      </c>
      <c r="BP83" s="8" t="inlineStr">
        <f aca="false">IF(A83&lt;&gt;"",DEGREES(BO83),"")</f>
        <is>
          <t/>
        </is>
      </c>
      <c r="BQ83" s="8" t="inlineStr">
        <f aca="false">IF(A83&lt;&gt;"",SQRT(SUMSQ(AB83:AD83)),"")</f>
        <is>
          <t/>
        </is>
      </c>
      <c r="BR83" s="8" t="inlineStr">
        <f aca="false">IF(A83&lt;&gt;"",IF(BQ83&lt;&gt;0,ACOS(AD83/BQ83),0),"")</f>
        <is>
          <t/>
        </is>
      </c>
      <c r="BS83" s="8" t="inlineStr">
        <f aca="false">IF(A83&lt;&gt;"",DEGREES(BR83),"")</f>
        <is>
          <t/>
        </is>
      </c>
      <c r="BT83" s="8" t="inlineStr">
        <f aca="false">IF(A83&lt;&gt;"",IF(OR(AB83&lt;&gt;0,AC83&lt;&gt;0),ATAN2(AB83,AC83),0),"")</f>
        <is>
          <t/>
        </is>
      </c>
      <c r="BU83" s="8" t="inlineStr">
        <f aca="false">IF(A83&lt;&gt;"",DEGREES(BT83),"")</f>
        <is>
          <t/>
        </is>
      </c>
      <c r="BV83" s="8" t="inlineStr">
        <f aca="false">IF(A83&lt;&gt;"",SQRT(SUMSQ(AE83:AG83)),"")</f>
        <is>
          <t/>
        </is>
      </c>
      <c r="BW83" s="8" t="inlineStr">
        <f aca="false">IF(A83&lt;&gt;"",IF(BV83&lt;&gt;0,ACOS(AG83/BV83),0),"")</f>
        <is>
          <t/>
        </is>
      </c>
      <c r="BX83" s="8" t="inlineStr">
        <f aca="false">IF(A83&lt;&gt;"",DEGREES(BW83),"")</f>
        <is>
          <t/>
        </is>
      </c>
      <c r="BY83" s="8" t="inlineStr">
        <f aca="false">IF(A83&lt;&gt;"",IF(OR(AF83&lt;&gt;0,AG83&lt;&gt;0),ATAN2(AF83,AG83),0),"")</f>
        <is>
          <t/>
        </is>
      </c>
      <c r="BZ83" s="8" t="inlineStr">
        <f aca="false">IF(A83&lt;&gt;"",DEGREES(BY83),"")</f>
        <is>
          <t/>
        </is>
      </c>
      <c r="CA83" s="0" t="inlineStr">
        <f aca="false">IF(A83&lt;&gt;"",IF(AND(AI83&lt;Parameters!$B$11,AI83&gt;Parameters!$B$12,AN83&lt;Parameters!$B$11,AN83&gt;Parameters!$B$12,AS83&lt;Parameters!$B$11,AS83&gt;Parameters!$B$12,AX83&lt;Parameters!$B$11,AX83&gt;Parameters!$B$12,BC83&lt;Parameters!$B$11,BC83&gt;Parameters!$B$12,BM83&lt;Parameters!$B$11,BM83&gt;Parameters!$B$12,BR83&lt;Parameters!$B$11,BR83&gt;Parameters!$B$12,BW83&lt;Parameters!$B$11,BW83&gt;Parameters!$B$12),1,0),"")</f>
        <is>
          <t/>
        </is>
      </c>
      <c r="CB83" s="0" t="inlineStr">
        <f aca="false">IF(A83&lt;&gt;"",IF(OR(AI83&lt;Parameters!$B$12,AI83&gt;Parameters!$B$11),0,1),"")</f>
        <is>
          <t/>
        </is>
      </c>
      <c r="CC83" s="0" t="inlineStr">
        <f aca="false">IF(A83&lt;&gt;"",IF(OR(AN83&lt;Parameters!$B$12,AN83&gt;Parameters!$B$11),0,1),"")</f>
        <is>
          <t/>
        </is>
      </c>
      <c r="CD83" s="0" t="inlineStr">
        <f aca="false">IF(A83&lt;&gt;"",IF(OR(AS83&lt;Parameters!$B$12,AS83&gt;Parameters!$B$11),0,1),"")</f>
        <is>
          <t/>
        </is>
      </c>
      <c r="CE83" s="0" t="inlineStr">
        <f aca="false">IF(A83&lt;&gt;"",IF(OR(AX83&lt;Parameters!$B$12,AX83&gt;Parameters!$B$11),0,1),"")</f>
        <is>
          <t/>
        </is>
      </c>
      <c r="CF83" s="0" t="inlineStr">
        <f aca="false">IF(A83&lt;&gt;"",IF(OR(BC83&lt;Parameters!$B$12,BC83&gt;Parameters!$B$11),0,1),"")</f>
        <is>
          <t/>
        </is>
      </c>
      <c r="CG83" s="0" t="inlineStr">
        <f aca="false">IF(A83&lt;&gt;"",IF(OR(BH83&lt;Parameters!$B$12,BH83&gt;Parameters!$B$11),0,1),"")</f>
        <is>
          <t/>
        </is>
      </c>
      <c r="CH83" s="0" t="inlineStr">
        <f aca="false">IF(A83&lt;&gt;"",IF(OR(BM83&lt;Parameters!$B$12,BM83&gt;Parameters!$B$11),0,1),"")</f>
        <is>
          <t/>
        </is>
      </c>
      <c r="CI83" s="0" t="inlineStr">
        <f aca="false">IF(A83&lt;&gt;"",IF(OR(BR83&lt;Parameters!$B$12,BR83&gt;Parameters!$B$11),0,1),"")</f>
        <is>
          <t/>
        </is>
      </c>
      <c r="CJ83" s="0" t="inlineStr">
        <f aca="false">IF(A83&lt;&gt;"",IF(OR(BW83&lt;Parameters!$B$12,BW83&gt;Parameters!$B$11),0,1),"")</f>
        <is>
          <t/>
        </is>
      </c>
      <c r="CK83" s="26" t="inlineStr">
        <f aca="false">IF(A83&lt;&gt;"",SUM(CB83:CJ83)/9,"")</f>
        <is>
          <t/>
        </is>
      </c>
      <c r="CL83" s="0" t="inlineStr">
        <f aca="false">IF(A83&lt;&gt;"",CK83*9,"")</f>
        <is>
          <t/>
        </is>
      </c>
      <c r="CM83" s="8" t="inlineStr">
        <f aca="false">IF(A83&lt;&gt;"",TEXT(B83,CM$2)&amp;" "&amp;TEXT(A83,CM$2),"")</f>
        <is>
          <t/>
        </is>
      </c>
    </row>
    <row r="84" customFormat="false" ht="15" hidden="false" customHeight="false" outlineLevel="0" collapsed="false">
      <c r="A84" s="0" t="inlineStr">
        <f aca="false">IF(OR(B83&lt;Parameters!$K$12,A83&lt;Parameters!$K$12),IF(A83&lt;Parameters!$K$12,A83+1,0),"")</f>
        <is>
          <t/>
        </is>
      </c>
      <c r="B84" s="0" t="inlineStr">
        <f aca="false">IF(A84&lt;&gt;"",IF(A84=0,B83+1,B83),"")</f>
        <is>
          <t/>
        </is>
      </c>
      <c r="C84" s="24" t="inlineStr">
        <f aca="false">IF(A84&lt;&gt;"",-_phi*(A84+0.5),"")</f>
        <is>
          <t/>
        </is>
      </c>
      <c r="D84" s="8" t="inlineStr">
        <f aca="false">IF(A84&lt;&gt;"",DEGREES(C84),"")</f>
        <is>
          <t/>
        </is>
      </c>
      <c r="E84" s="24" t="inlineStr">
        <f aca="false">IF(A84&lt;&gt;"",_phi*(B84+0.5),"")</f>
        <is>
          <t/>
        </is>
      </c>
      <c r="F84" s="8" t="inlineStr">
        <f aca="false">IF(A84&lt;&gt;"",DEGREES(E84),"")</f>
        <is>
          <t/>
        </is>
      </c>
      <c r="G84" s="8" t="inlineStr">
        <f aca="false">IF(A84&lt;&gt;"",LOOKUP(A84,h!$A$3:$A$30,h!$D$3:$D$30),"")</f>
        <is>
          <t/>
        </is>
      </c>
      <c r="H84" s="8" t="inlineStr">
        <f aca="false">IF(A84&lt;&gt;"",LOOKUP(B84,h!$A$3:$A$30,h!$D$3:$D$30),"")</f>
        <is>
          <t/>
        </is>
      </c>
      <c r="I84" s="8" t="inlineStr">
        <f aca="false">IF(A84&lt;&gt;"",_zif,"")</f>
        <is>
          <t/>
        </is>
      </c>
      <c r="J84" s="8" t="inlineStr">
        <f aca="false">IF(A84&lt;&gt;"",$G84+'v1 Frame'!D$3*COS($C84)+'v1 Frame'!E$3*SIN($C84)*SIN($E84)+'v1 Frame'!F$3*SIN($C84)*COS($E84),"")</f>
        <is>
          <t/>
        </is>
      </c>
      <c r="K84" s="8" t="inlineStr">
        <f aca="false">IF(A84&lt;&gt;"",$H84+'v1 Frame'!E$3*COS($E84)-'v1 Frame'!F$3*SIN($E84),"")</f>
        <is>
          <t/>
        </is>
      </c>
      <c r="L84" s="8" t="inlineStr">
        <f aca="false">IF(A84&lt;&gt;"",$I84-'v1 Frame'!D$3*SIN($C84)+'v1 Frame'!E$3*COS($C84)*SIN($E84)+'v1 Frame'!F$3*COS($C84)*COS($E84),"")</f>
        <is>
          <t/>
        </is>
      </c>
      <c r="M84" s="8" t="inlineStr">
        <f aca="false">IF(A84&lt;&gt;"",$G84+'v1 Frame'!G$3*COS($C84)+'v1 Frame'!H$3*SIN($C84)*SIN($E84)+'v1 Frame'!I$3*SIN($C84)*COS($E84),"")</f>
        <is>
          <t/>
        </is>
      </c>
      <c r="N84" s="8" t="inlineStr">
        <f aca="false">IF(A84&lt;&gt;"",$H84+'v1 Frame'!H$3*COS($E84)-'v1 Frame'!I$3*SIN($E84),"")</f>
        <is>
          <t/>
        </is>
      </c>
      <c r="O84" s="8" t="inlineStr">
        <f aca="false">IF(A84&lt;&gt;"",$I84-'v1 Frame'!G$3*SIN($C84)+'v1 Frame'!H$3*COS($C84)*SIN($E84)+'v1 Frame'!I$3*COS($C84)*COS($E84),"")</f>
        <is>
          <t/>
        </is>
      </c>
      <c r="P84" s="8" t="inlineStr">
        <f aca="false">IF(A84&lt;&gt;"",$G84+'v1 Frame'!J$3*COS($C84)+'v1 Frame'!K$3*SIN($C84)*SIN($E84)+'v1 Frame'!L$3*SIN($C84)*COS($E84),"")</f>
        <is>
          <t/>
        </is>
      </c>
      <c r="Q84" s="8" t="inlineStr">
        <f aca="false">IF(A84&lt;&gt;"",$H84+'v1 Frame'!K$3*COS($E84)-'v1 Frame'!L$3*SIN($E84),"")</f>
        <is>
          <t/>
        </is>
      </c>
      <c r="R84" s="8" t="inlineStr">
        <f aca="false">IF(A84&lt;&gt;"",$I84-'v1 Frame'!J$3*SIN($C84)+'v1 Frame'!K$3*COS($C84)*SIN($E84)+'v1 Frame'!L$3*COS($C84)*COS($E84),"")</f>
        <is>
          <t/>
        </is>
      </c>
      <c r="S84" s="8" t="inlineStr">
        <f aca="false">IF(A84&lt;&gt;"",$G84+'v1 Frame'!M$3*COS($C84)+'v1 Frame'!N$3*SIN($C84)*SIN($E84)+'v1 Frame'!O$3*SIN($C84)*COS($E84),"")</f>
        <is>
          <t/>
        </is>
      </c>
      <c r="T84" s="8" t="inlineStr">
        <f aca="false">IF(A84&lt;&gt;"",$H84+'v1 Frame'!N$3*COS($E84)-'v1 Frame'!O$3*SIN($E84),"")</f>
        <is>
          <t/>
        </is>
      </c>
      <c r="U84" s="8" t="inlineStr">
        <f aca="false">IF(A84&lt;&gt;"",$I84-'v1 Frame'!M$3*SIN($C84)+'v1 Frame'!N$3*COS($C84)*SIN($E84)+'v1 Frame'!O$3*COS($C84)*COS($E84),"")</f>
        <is>
          <t/>
        </is>
      </c>
      <c r="V84" s="8" t="inlineStr">
        <f aca="false">IF(A84&lt;&gt;"",$G84+'v1 Frame'!P$3*COS($C84)+'v1 Frame'!Q$3*SIN($C84)*SIN($E84)+'v1 Frame'!R$3*SIN($C84)*COS($E84),"")</f>
        <is>
          <t/>
        </is>
      </c>
      <c r="W84" s="8" t="inlineStr">
        <f aca="false">IF(A84&lt;&gt;"",$H84+'v1 Frame'!Q$3*COS($E84)-'v1 Frame'!R$3*SIN($E84),"")</f>
        <is>
          <t/>
        </is>
      </c>
      <c r="X84" s="8" t="inlineStr">
        <f aca="false">IF(A84&lt;&gt;"",$I84-'v1 Frame'!P$3*SIN($C84)+'v1 Frame'!Q$3*COS($C84)*SIN($E84)+'v1 Frame'!R$3*COS($C84)*COS($E84),"")</f>
        <is>
          <t/>
        </is>
      </c>
      <c r="Y84" s="8" t="inlineStr">
        <f aca="false">IF(A84&lt;&gt;"",$G84+'v1 Frame'!S$3*COS($C84)+'v1 Frame'!T$3*SIN($C84)*SIN($E84)+'v1 Frame'!U$3*SIN($C84)*COS($E84),"")</f>
        <is>
          <t/>
        </is>
      </c>
      <c r="Z84" s="8" t="inlineStr">
        <f aca="false">IF(A84&lt;&gt;"",$H84+'v1 Frame'!T$3*COS($E84)-'v1 Frame'!U$3*SIN($E84),"")</f>
        <is>
          <t/>
        </is>
      </c>
      <c r="AA84" s="8" t="inlineStr">
        <f aca="false">IF(A84&lt;&gt;"",$I84-'v1 Frame'!S$3*SIN($C84)+'v1 Frame'!T$3*COS($C84)*SIN($E84)+'v1 Frame'!U$3*COS($C84)*COS($E84),"")</f>
        <is>
          <t/>
        </is>
      </c>
      <c r="AB84" s="8" t="inlineStr">
        <f aca="false">IF(A84&lt;&gt;"",$G84+'v1 Frame'!V$3*COS($C84)+'v1 Frame'!W$3*SIN($C84)*SIN($E84)+'v1 Frame'!X$3*SIN($C84)*COS($E84),"")</f>
        <is>
          <t/>
        </is>
      </c>
      <c r="AC84" s="8" t="inlineStr">
        <f aca="false">IF(A84&lt;&gt;"",$H84+'v1 Frame'!W$3*COS($E84)-'v1 Frame'!X$3*SIN($E84),"")</f>
        <is>
          <t/>
        </is>
      </c>
      <c r="AD84" s="8" t="inlineStr">
        <f aca="false">IF(A84&lt;&gt;"",$I84-'v1 Frame'!V$3*SIN($C84)+'v1 Frame'!W$3*COS($C84)*SIN($E84)+'v1 Frame'!X$3*COS($C84)*COS($E84),"")</f>
        <is>
          <t/>
        </is>
      </c>
      <c r="AE84" s="25" t="inlineStr">
        <f aca="false">IF(A84&lt;&gt;"",$G84+'v1 Frame'!Y$3*COS($C84)+'v1 Frame'!Z$3*SIN($C84)*SIN($E84)+'v1 Frame'!AA$3*SIN($C84)*COS($E84),"")</f>
        <is>
          <t/>
        </is>
      </c>
      <c r="AF84" s="25" t="inlineStr">
        <f aca="false">IF(A84&lt;&gt;"",$H84+'v1 Frame'!Z$3*COS($E84)-'v1 Frame'!AA$3*SIN($E84),"")</f>
        <is>
          <t/>
        </is>
      </c>
      <c r="AG84" s="25" t="inlineStr">
        <f aca="false">IF(A84&lt;&gt;"",$I84-'v1 Frame'!Y$3*SIN($C84)+'v1 Frame'!Z$3*COS($C84)*SIN($E84)+'v1 Frame'!AA$3*COS($C84)*COS($E84),"")</f>
        <is>
          <t/>
        </is>
      </c>
      <c r="AH84" s="8" t="inlineStr">
        <f aca="false">IF(A84&lt;&gt;"",SQRT(SUMSQ(G84:I84)),"")</f>
        <is>
          <t/>
        </is>
      </c>
      <c r="AI84" s="8" t="inlineStr">
        <f aca="false">IF(A84&lt;&gt;"",IF(AH84&lt;&gt;0,ACOS(I84/AH84),0),"")</f>
        <is>
          <t/>
        </is>
      </c>
      <c r="AJ84" s="8" t="inlineStr">
        <f aca="false">IF(A84&lt;&gt;"",DEGREES(AI84),"")</f>
        <is>
          <t/>
        </is>
      </c>
      <c r="AK84" s="8" t="inlineStr">
        <f aca="false">IF(A84&lt;&gt;"",IF(OR(G84&lt;&gt;0,H84&lt;&gt;0),ATAN2(G84,H84),0),"")</f>
        <is>
          <t/>
        </is>
      </c>
      <c r="AL84" s="8" t="inlineStr">
        <f aca="false">IF(A84&lt;&gt;"",DEGREES(AK84),"")</f>
        <is>
          <t/>
        </is>
      </c>
      <c r="AM84" s="8" t="inlineStr">
        <f aca="false">IF(A84&lt;&gt;"",SQRT(SUMSQ(J84:L84)),"")</f>
        <is>
          <t/>
        </is>
      </c>
      <c r="AN84" s="8" t="inlineStr">
        <f aca="false">IF(A84&lt;&gt;"",IF(AM84&lt;&gt;0,ACOS(L84/AM84),0),"")</f>
        <is>
          <t/>
        </is>
      </c>
      <c r="AO84" s="8" t="inlineStr">
        <f aca="false">IF(A84&lt;&gt;"",DEGREES(AN84),"")</f>
        <is>
          <t/>
        </is>
      </c>
      <c r="AP84" s="8" t="inlineStr">
        <f aca="false">IF(A84&lt;&gt;"",IF(OR(J84&lt;&gt;0,K84&lt;&gt;0),ATAN2(J84,K84),0),"")</f>
        <is>
          <t/>
        </is>
      </c>
      <c r="AQ84" s="8" t="inlineStr">
        <f aca="false">IF(A84&lt;&gt;"",DEGREES(AP84),"")</f>
        <is>
          <t/>
        </is>
      </c>
      <c r="AR84" s="8" t="inlineStr">
        <f aca="false">IF(A84&lt;&gt;"",SQRT(SUMSQ(M84:O84)),"")</f>
        <is>
          <t/>
        </is>
      </c>
      <c r="AS84" s="8" t="inlineStr">
        <f aca="false">IF(A84&lt;&gt;"",IF(AR84&lt;&gt;0,ACOS(O84/AR84),0),"")</f>
        <is>
          <t/>
        </is>
      </c>
      <c r="AT84" s="8" t="inlineStr">
        <f aca="false">IF(A84&lt;&gt;"",DEGREES(AS84),"")</f>
        <is>
          <t/>
        </is>
      </c>
      <c r="AU84" s="8" t="inlineStr">
        <f aca="false">IF(A84&lt;&gt;"",IF(OR(M84&lt;&gt;0,N84&lt;&gt;0),ATAN2(M84,N84),0),"")</f>
        <is>
          <t/>
        </is>
      </c>
      <c r="AV84" s="8" t="inlineStr">
        <f aca="false">IF(A84&lt;&gt;"",DEGREES(AU84),"")</f>
        <is>
          <t/>
        </is>
      </c>
      <c r="AW84" s="8" t="inlineStr">
        <f aca="false">IF(A84&lt;&gt;"",SQRT(SUMSQ(P84:R84)),"")</f>
        <is>
          <t/>
        </is>
      </c>
      <c r="AX84" s="8" t="inlineStr">
        <f aca="false">IF(A84&lt;&gt;"",IF(AW84&lt;&gt;0,ACOS(R84/AW84),0),"")</f>
        <is>
          <t/>
        </is>
      </c>
      <c r="AY84" s="8" t="inlineStr">
        <f aca="false">IF(A84&lt;&gt;"",DEGREES(AX84),"")</f>
        <is>
          <t/>
        </is>
      </c>
      <c r="AZ84" s="8" t="inlineStr">
        <f aca="false">IF(A84&lt;&gt;"",IF(OR(P84&lt;&gt;0,Q84&lt;&gt;0),ATAN2(P84,Q84),0),"")</f>
        <is>
          <t/>
        </is>
      </c>
      <c r="BA84" s="8" t="inlineStr">
        <f aca="false">IF(A84&lt;&gt;"",DEGREES(AZ84),"")</f>
        <is>
          <t/>
        </is>
      </c>
      <c r="BB84" s="8" t="inlineStr">
        <f aca="false">IF(A84&lt;&gt;"",SQRT(SUMSQ(S84:U84)),"")</f>
        <is>
          <t/>
        </is>
      </c>
      <c r="BC84" s="8" t="inlineStr">
        <f aca="false">IF(A84&lt;&gt;"",IF(BB84&lt;&gt;0,ACOS(U84/BB84),0),"")</f>
        <is>
          <t/>
        </is>
      </c>
      <c r="BD84" s="8" t="inlineStr">
        <f aca="false">IF(A84&lt;&gt;"",DEGREES(BC84),"")</f>
        <is>
          <t/>
        </is>
      </c>
      <c r="BE84" s="8" t="inlineStr">
        <f aca="false">IF(A84&lt;&gt;"",IF(OR(S84&lt;&gt;0,T84&lt;&gt;0),ATAN2(S84,T84),0),"")</f>
        <is>
          <t/>
        </is>
      </c>
      <c r="BF84" s="8" t="inlineStr">
        <f aca="false">IF(A84&lt;&gt;"",DEGREES(BE84),"")</f>
        <is>
          <t/>
        </is>
      </c>
      <c r="BG84" s="8" t="inlineStr">
        <f aca="false">IF(A84&lt;&gt;"",SQRT(SUMSQ(V84:X84)),"")</f>
        <is>
          <t/>
        </is>
      </c>
      <c r="BH84" s="8" t="inlineStr">
        <f aca="false">IF(A84&lt;&gt;"",IF(BG84&lt;&gt;0,ACOS(X84/BG84),0),"")</f>
        <is>
          <t/>
        </is>
      </c>
      <c r="BI84" s="8" t="inlineStr">
        <f aca="false">IF(A84&lt;&gt;"",DEGREES(BH84),"")</f>
        <is>
          <t/>
        </is>
      </c>
      <c r="BJ84" s="8" t="inlineStr">
        <f aca="false">IF(A84&lt;&gt;"",IF(OR(V84&lt;&gt;0,W84&lt;&gt;0),ATAN2(V84,W84),0),"")</f>
        <is>
          <t/>
        </is>
      </c>
      <c r="BK84" s="8" t="inlineStr">
        <f aca="false">IF(A84&lt;&gt;"",DEGREES(BJ84),"")</f>
        <is>
          <t/>
        </is>
      </c>
      <c r="BL84" s="8" t="inlineStr">
        <f aca="false">IF(A84&lt;&gt;"",SQRT(SUMSQ(Y84:AA84)),"")</f>
        <is>
          <t/>
        </is>
      </c>
      <c r="BM84" s="8" t="inlineStr">
        <f aca="false">IF(A84&lt;&gt;"",IF(BL84&lt;&gt;0,ACOS(AA84/BL84),0),"")</f>
        <is>
          <t/>
        </is>
      </c>
      <c r="BN84" s="8" t="inlineStr">
        <f aca="false">IF(A84&lt;&gt;"",DEGREES(BM84),"")</f>
        <is>
          <t/>
        </is>
      </c>
      <c r="BO84" s="8" t="inlineStr">
        <f aca="false">IF(A84&lt;&gt;"",IF(OR(Y84&lt;&gt;0,Z84&lt;&gt;0),ATAN2(Y84,Z84),0),"")</f>
        <is>
          <t/>
        </is>
      </c>
      <c r="BP84" s="8" t="inlineStr">
        <f aca="false">IF(A84&lt;&gt;"",DEGREES(BO84),"")</f>
        <is>
          <t/>
        </is>
      </c>
      <c r="BQ84" s="8" t="inlineStr">
        <f aca="false">IF(A84&lt;&gt;"",SQRT(SUMSQ(AB84:AD84)),"")</f>
        <is>
          <t/>
        </is>
      </c>
      <c r="BR84" s="8" t="inlineStr">
        <f aca="false">IF(A84&lt;&gt;"",IF(BQ84&lt;&gt;0,ACOS(AD84/BQ84),0),"")</f>
        <is>
          <t/>
        </is>
      </c>
      <c r="BS84" s="8" t="inlineStr">
        <f aca="false">IF(A84&lt;&gt;"",DEGREES(BR84),"")</f>
        <is>
          <t/>
        </is>
      </c>
      <c r="BT84" s="8" t="inlineStr">
        <f aca="false">IF(A84&lt;&gt;"",IF(OR(AB84&lt;&gt;0,AC84&lt;&gt;0),ATAN2(AB84,AC84),0),"")</f>
        <is>
          <t/>
        </is>
      </c>
      <c r="BU84" s="8" t="inlineStr">
        <f aca="false">IF(A84&lt;&gt;"",DEGREES(BT84),"")</f>
        <is>
          <t/>
        </is>
      </c>
      <c r="BV84" s="8" t="inlineStr">
        <f aca="false">IF(A84&lt;&gt;"",SQRT(SUMSQ(AE84:AG84)),"")</f>
        <is>
          <t/>
        </is>
      </c>
      <c r="BW84" s="8" t="inlineStr">
        <f aca="false">IF(A84&lt;&gt;"",IF(BV84&lt;&gt;0,ACOS(AG84/BV84),0),"")</f>
        <is>
          <t/>
        </is>
      </c>
      <c r="BX84" s="8" t="inlineStr">
        <f aca="false">IF(A84&lt;&gt;"",DEGREES(BW84),"")</f>
        <is>
          <t/>
        </is>
      </c>
      <c r="BY84" s="8" t="inlineStr">
        <f aca="false">IF(A84&lt;&gt;"",IF(OR(AF84&lt;&gt;0,AG84&lt;&gt;0),ATAN2(AF84,AG84),0),"")</f>
        <is>
          <t/>
        </is>
      </c>
      <c r="BZ84" s="8" t="inlineStr">
        <f aca="false">IF(A84&lt;&gt;"",DEGREES(BY84),"")</f>
        <is>
          <t/>
        </is>
      </c>
      <c r="CA84" s="0" t="inlineStr">
        <f aca="false">IF(A84&lt;&gt;"",IF(AND(AI84&lt;Parameters!$B$11,AI84&gt;Parameters!$B$12,AN84&lt;Parameters!$B$11,AN84&gt;Parameters!$B$12,AS84&lt;Parameters!$B$11,AS84&gt;Parameters!$B$12,AX84&lt;Parameters!$B$11,AX84&gt;Parameters!$B$12,BC84&lt;Parameters!$B$11,BC84&gt;Parameters!$B$12,BM84&lt;Parameters!$B$11,BM84&gt;Parameters!$B$12,BR84&lt;Parameters!$B$11,BR84&gt;Parameters!$B$12,BW84&lt;Parameters!$B$11,BW84&gt;Parameters!$B$12),1,0),"")</f>
        <is>
          <t/>
        </is>
      </c>
      <c r="CB84" s="0" t="inlineStr">
        <f aca="false">IF(A84&lt;&gt;"",IF(OR(AI84&lt;Parameters!$B$12,AI84&gt;Parameters!$B$11),0,1),"")</f>
        <is>
          <t/>
        </is>
      </c>
      <c r="CC84" s="0" t="inlineStr">
        <f aca="false">IF(A84&lt;&gt;"",IF(OR(AN84&lt;Parameters!$B$12,AN84&gt;Parameters!$B$11),0,1),"")</f>
        <is>
          <t/>
        </is>
      </c>
      <c r="CD84" s="0" t="inlineStr">
        <f aca="false">IF(A84&lt;&gt;"",IF(OR(AS84&lt;Parameters!$B$12,AS84&gt;Parameters!$B$11),0,1),"")</f>
        <is>
          <t/>
        </is>
      </c>
      <c r="CE84" s="0" t="inlineStr">
        <f aca="false">IF(A84&lt;&gt;"",IF(OR(AX84&lt;Parameters!$B$12,AX84&gt;Parameters!$B$11),0,1),"")</f>
        <is>
          <t/>
        </is>
      </c>
      <c r="CF84" s="0" t="inlineStr">
        <f aca="false">IF(A84&lt;&gt;"",IF(OR(BC84&lt;Parameters!$B$12,BC84&gt;Parameters!$B$11),0,1),"")</f>
        <is>
          <t/>
        </is>
      </c>
      <c r="CG84" s="0" t="inlineStr">
        <f aca="false">IF(A84&lt;&gt;"",IF(OR(BH84&lt;Parameters!$B$12,BH84&gt;Parameters!$B$11),0,1),"")</f>
        <is>
          <t/>
        </is>
      </c>
      <c r="CH84" s="0" t="inlineStr">
        <f aca="false">IF(A84&lt;&gt;"",IF(OR(BM84&lt;Parameters!$B$12,BM84&gt;Parameters!$B$11),0,1),"")</f>
        <is>
          <t/>
        </is>
      </c>
      <c r="CI84" s="0" t="inlineStr">
        <f aca="false">IF(A84&lt;&gt;"",IF(OR(BR84&lt;Parameters!$B$12,BR84&gt;Parameters!$B$11),0,1),"")</f>
        <is>
          <t/>
        </is>
      </c>
      <c r="CJ84" s="0" t="inlineStr">
        <f aca="false">IF(A84&lt;&gt;"",IF(OR(BW84&lt;Parameters!$B$12,BW84&gt;Parameters!$B$11),0,1),"")</f>
        <is>
          <t/>
        </is>
      </c>
      <c r="CK84" s="26" t="inlineStr">
        <f aca="false">IF(A84&lt;&gt;"",SUM(CB84:CJ84)/9,"")</f>
        <is>
          <t/>
        </is>
      </c>
      <c r="CL84" s="0" t="inlineStr">
        <f aca="false">IF(A84&lt;&gt;"",CK84*9,"")</f>
        <is>
          <t/>
        </is>
      </c>
      <c r="CM84" s="8" t="inlineStr">
        <f aca="false">IF(A84&lt;&gt;"",TEXT(B84,CM$2)&amp;" "&amp;TEXT(A84,CM$2),"")</f>
        <is>
          <t/>
        </is>
      </c>
    </row>
    <row r="85" customFormat="false" ht="15" hidden="false" customHeight="false" outlineLevel="0" collapsed="false">
      <c r="A85" s="0" t="inlineStr">
        <f aca="false">IF(OR(B84&lt;Parameters!$K$12,A84&lt;Parameters!$K$12),IF(A84&lt;Parameters!$K$12,A84+1,0),"")</f>
        <is>
          <t/>
        </is>
      </c>
      <c r="B85" s="0" t="inlineStr">
        <f aca="false">IF(A85&lt;&gt;"",IF(A85=0,B84+1,B84),"")</f>
        <is>
          <t/>
        </is>
      </c>
      <c r="C85" s="24" t="inlineStr">
        <f aca="false">IF(A85&lt;&gt;"",-_phi*(A85+0.5),"")</f>
        <is>
          <t/>
        </is>
      </c>
      <c r="D85" s="8" t="inlineStr">
        <f aca="false">IF(A85&lt;&gt;"",DEGREES(C85),"")</f>
        <is>
          <t/>
        </is>
      </c>
      <c r="E85" s="24" t="inlineStr">
        <f aca="false">IF(A85&lt;&gt;"",_phi*(B85+0.5),"")</f>
        <is>
          <t/>
        </is>
      </c>
      <c r="F85" s="8" t="inlineStr">
        <f aca="false">IF(A85&lt;&gt;"",DEGREES(E85),"")</f>
        <is>
          <t/>
        </is>
      </c>
      <c r="G85" s="8" t="inlineStr">
        <f aca="false">IF(A85&lt;&gt;"",LOOKUP(A85,h!$A$3:$A$30,h!$D$3:$D$30),"")</f>
        <is>
          <t/>
        </is>
      </c>
      <c r="H85" s="8" t="inlineStr">
        <f aca="false">IF(A85&lt;&gt;"",LOOKUP(B85,h!$A$3:$A$30,h!$D$3:$D$30),"")</f>
        <is>
          <t/>
        </is>
      </c>
      <c r="I85" s="8" t="inlineStr">
        <f aca="false">IF(A85&lt;&gt;"",_zif,"")</f>
        <is>
          <t/>
        </is>
      </c>
      <c r="J85" s="8" t="inlineStr">
        <f aca="false">IF(A85&lt;&gt;"",$G85+'v1 Frame'!D$3*COS($C85)+'v1 Frame'!E$3*SIN($C85)*SIN($E85)+'v1 Frame'!F$3*SIN($C85)*COS($E85),"")</f>
        <is>
          <t/>
        </is>
      </c>
      <c r="K85" s="8" t="inlineStr">
        <f aca="false">IF(A85&lt;&gt;"",$H85+'v1 Frame'!E$3*COS($E85)-'v1 Frame'!F$3*SIN($E85),"")</f>
        <is>
          <t/>
        </is>
      </c>
      <c r="L85" s="8" t="inlineStr">
        <f aca="false">IF(A85&lt;&gt;"",$I85-'v1 Frame'!D$3*SIN($C85)+'v1 Frame'!E$3*COS($C85)*SIN($E85)+'v1 Frame'!F$3*COS($C85)*COS($E85),"")</f>
        <is>
          <t/>
        </is>
      </c>
      <c r="M85" s="8" t="inlineStr">
        <f aca="false">IF(A85&lt;&gt;"",$G85+'v1 Frame'!G$3*COS($C85)+'v1 Frame'!H$3*SIN($C85)*SIN($E85)+'v1 Frame'!I$3*SIN($C85)*COS($E85),"")</f>
        <is>
          <t/>
        </is>
      </c>
      <c r="N85" s="8" t="inlineStr">
        <f aca="false">IF(A85&lt;&gt;"",$H85+'v1 Frame'!H$3*COS($E85)-'v1 Frame'!I$3*SIN($E85),"")</f>
        <is>
          <t/>
        </is>
      </c>
      <c r="O85" s="8" t="inlineStr">
        <f aca="false">IF(A85&lt;&gt;"",$I85-'v1 Frame'!G$3*SIN($C85)+'v1 Frame'!H$3*COS($C85)*SIN($E85)+'v1 Frame'!I$3*COS($C85)*COS($E85),"")</f>
        <is>
          <t/>
        </is>
      </c>
      <c r="P85" s="8" t="inlineStr">
        <f aca="false">IF(A85&lt;&gt;"",$G85+'v1 Frame'!J$3*COS($C85)+'v1 Frame'!K$3*SIN($C85)*SIN($E85)+'v1 Frame'!L$3*SIN($C85)*COS($E85),"")</f>
        <is>
          <t/>
        </is>
      </c>
      <c r="Q85" s="8" t="inlineStr">
        <f aca="false">IF(A85&lt;&gt;"",$H85+'v1 Frame'!K$3*COS($E85)-'v1 Frame'!L$3*SIN($E85),"")</f>
        <is>
          <t/>
        </is>
      </c>
      <c r="R85" s="8" t="inlineStr">
        <f aca="false">IF(A85&lt;&gt;"",$I85-'v1 Frame'!J$3*SIN($C85)+'v1 Frame'!K$3*COS($C85)*SIN($E85)+'v1 Frame'!L$3*COS($C85)*COS($E85),"")</f>
        <is>
          <t/>
        </is>
      </c>
      <c r="S85" s="8" t="inlineStr">
        <f aca="false">IF(A85&lt;&gt;"",$G85+'v1 Frame'!M$3*COS($C85)+'v1 Frame'!N$3*SIN($C85)*SIN($E85)+'v1 Frame'!O$3*SIN($C85)*COS($E85),"")</f>
        <is>
          <t/>
        </is>
      </c>
      <c r="T85" s="8" t="inlineStr">
        <f aca="false">IF(A85&lt;&gt;"",$H85+'v1 Frame'!N$3*COS($E85)-'v1 Frame'!O$3*SIN($E85),"")</f>
        <is>
          <t/>
        </is>
      </c>
      <c r="U85" s="8" t="inlineStr">
        <f aca="false">IF(A85&lt;&gt;"",$I85-'v1 Frame'!M$3*SIN($C85)+'v1 Frame'!N$3*COS($C85)*SIN($E85)+'v1 Frame'!O$3*COS($C85)*COS($E85),"")</f>
        <is>
          <t/>
        </is>
      </c>
      <c r="V85" s="8" t="inlineStr">
        <f aca="false">IF(A85&lt;&gt;"",$G85+'v1 Frame'!P$3*COS($C85)+'v1 Frame'!Q$3*SIN($C85)*SIN($E85)+'v1 Frame'!R$3*SIN($C85)*COS($E85),"")</f>
        <is>
          <t/>
        </is>
      </c>
      <c r="W85" s="8" t="inlineStr">
        <f aca="false">IF(A85&lt;&gt;"",$H85+'v1 Frame'!Q$3*COS($E85)-'v1 Frame'!R$3*SIN($E85),"")</f>
        <is>
          <t/>
        </is>
      </c>
      <c r="X85" s="8" t="inlineStr">
        <f aca="false">IF(A85&lt;&gt;"",$I85-'v1 Frame'!P$3*SIN($C85)+'v1 Frame'!Q$3*COS($C85)*SIN($E85)+'v1 Frame'!R$3*COS($C85)*COS($E85),"")</f>
        <is>
          <t/>
        </is>
      </c>
      <c r="Y85" s="8" t="inlineStr">
        <f aca="false">IF(A85&lt;&gt;"",$G85+'v1 Frame'!S$3*COS($C85)+'v1 Frame'!T$3*SIN($C85)*SIN($E85)+'v1 Frame'!U$3*SIN($C85)*COS($E85),"")</f>
        <is>
          <t/>
        </is>
      </c>
      <c r="Z85" s="8" t="inlineStr">
        <f aca="false">IF(A85&lt;&gt;"",$H85+'v1 Frame'!T$3*COS($E85)-'v1 Frame'!U$3*SIN($E85),"")</f>
        <is>
          <t/>
        </is>
      </c>
      <c r="AA85" s="8" t="inlineStr">
        <f aca="false">IF(A85&lt;&gt;"",$I85-'v1 Frame'!S$3*SIN($C85)+'v1 Frame'!T$3*COS($C85)*SIN($E85)+'v1 Frame'!U$3*COS($C85)*COS($E85),"")</f>
        <is>
          <t/>
        </is>
      </c>
      <c r="AB85" s="8" t="inlineStr">
        <f aca="false">IF(A85&lt;&gt;"",$G85+'v1 Frame'!V$3*COS($C85)+'v1 Frame'!W$3*SIN($C85)*SIN($E85)+'v1 Frame'!X$3*SIN($C85)*COS($E85),"")</f>
        <is>
          <t/>
        </is>
      </c>
      <c r="AC85" s="8" t="inlineStr">
        <f aca="false">IF(A85&lt;&gt;"",$H85+'v1 Frame'!W$3*COS($E85)-'v1 Frame'!X$3*SIN($E85),"")</f>
        <is>
          <t/>
        </is>
      </c>
      <c r="AD85" s="8" t="inlineStr">
        <f aca="false">IF(A85&lt;&gt;"",$I85-'v1 Frame'!V$3*SIN($C85)+'v1 Frame'!W$3*COS($C85)*SIN($E85)+'v1 Frame'!X$3*COS($C85)*COS($E85),"")</f>
        <is>
          <t/>
        </is>
      </c>
      <c r="AE85" s="25" t="inlineStr">
        <f aca="false">IF(A85&lt;&gt;"",$G85+'v1 Frame'!Y$3*COS($C85)+'v1 Frame'!Z$3*SIN($C85)*SIN($E85)+'v1 Frame'!AA$3*SIN($C85)*COS($E85),"")</f>
        <is>
          <t/>
        </is>
      </c>
      <c r="AF85" s="25" t="inlineStr">
        <f aca="false">IF(A85&lt;&gt;"",$H85+'v1 Frame'!Z$3*COS($E85)-'v1 Frame'!AA$3*SIN($E85),"")</f>
        <is>
          <t/>
        </is>
      </c>
      <c r="AG85" s="25" t="inlineStr">
        <f aca="false">IF(A85&lt;&gt;"",$I85-'v1 Frame'!Y$3*SIN($C85)+'v1 Frame'!Z$3*COS($C85)*SIN($E85)+'v1 Frame'!AA$3*COS($C85)*COS($E85),"")</f>
        <is>
          <t/>
        </is>
      </c>
      <c r="AH85" s="8" t="inlineStr">
        <f aca="false">IF(A85&lt;&gt;"",SQRT(SUMSQ(G85:I85)),"")</f>
        <is>
          <t/>
        </is>
      </c>
      <c r="AI85" s="8" t="inlineStr">
        <f aca="false">IF(A85&lt;&gt;"",IF(AH85&lt;&gt;0,ACOS(I85/AH85),0),"")</f>
        <is>
          <t/>
        </is>
      </c>
      <c r="AJ85" s="8" t="inlineStr">
        <f aca="false">IF(A85&lt;&gt;"",DEGREES(AI85),"")</f>
        <is>
          <t/>
        </is>
      </c>
      <c r="AK85" s="8" t="inlineStr">
        <f aca="false">IF(A85&lt;&gt;"",IF(OR(G85&lt;&gt;0,H85&lt;&gt;0),ATAN2(G85,H85),0),"")</f>
        <is>
          <t/>
        </is>
      </c>
      <c r="AL85" s="8" t="inlineStr">
        <f aca="false">IF(A85&lt;&gt;"",DEGREES(AK85),"")</f>
        <is>
          <t/>
        </is>
      </c>
      <c r="AM85" s="8" t="inlineStr">
        <f aca="false">IF(A85&lt;&gt;"",SQRT(SUMSQ(J85:L85)),"")</f>
        <is>
          <t/>
        </is>
      </c>
      <c r="AN85" s="8" t="inlineStr">
        <f aca="false">IF(A85&lt;&gt;"",IF(AM85&lt;&gt;0,ACOS(L85/AM85),0),"")</f>
        <is>
          <t/>
        </is>
      </c>
      <c r="AO85" s="8" t="inlineStr">
        <f aca="false">IF(A85&lt;&gt;"",DEGREES(AN85),"")</f>
        <is>
          <t/>
        </is>
      </c>
      <c r="AP85" s="8" t="inlineStr">
        <f aca="false">IF(A85&lt;&gt;"",IF(OR(J85&lt;&gt;0,K85&lt;&gt;0),ATAN2(J85,K85),0),"")</f>
        <is>
          <t/>
        </is>
      </c>
      <c r="AQ85" s="8" t="inlineStr">
        <f aca="false">IF(A85&lt;&gt;"",DEGREES(AP85),"")</f>
        <is>
          <t/>
        </is>
      </c>
      <c r="AR85" s="8" t="inlineStr">
        <f aca="false">IF(A85&lt;&gt;"",SQRT(SUMSQ(M85:O85)),"")</f>
        <is>
          <t/>
        </is>
      </c>
      <c r="AS85" s="8" t="inlineStr">
        <f aca="false">IF(A85&lt;&gt;"",IF(AR85&lt;&gt;0,ACOS(O85/AR85),0),"")</f>
        <is>
          <t/>
        </is>
      </c>
      <c r="AT85" s="8" t="inlineStr">
        <f aca="false">IF(A85&lt;&gt;"",DEGREES(AS85),"")</f>
        <is>
          <t/>
        </is>
      </c>
      <c r="AU85" s="8" t="inlineStr">
        <f aca="false">IF(A85&lt;&gt;"",IF(OR(M85&lt;&gt;0,N85&lt;&gt;0),ATAN2(M85,N85),0),"")</f>
        <is>
          <t/>
        </is>
      </c>
      <c r="AV85" s="8" t="inlineStr">
        <f aca="false">IF(A85&lt;&gt;"",DEGREES(AU85),"")</f>
        <is>
          <t/>
        </is>
      </c>
      <c r="AW85" s="8" t="inlineStr">
        <f aca="false">IF(A85&lt;&gt;"",SQRT(SUMSQ(P85:R85)),"")</f>
        <is>
          <t/>
        </is>
      </c>
      <c r="AX85" s="8" t="inlineStr">
        <f aca="false">IF(A85&lt;&gt;"",IF(AW85&lt;&gt;0,ACOS(R85/AW85),0),"")</f>
        <is>
          <t/>
        </is>
      </c>
      <c r="AY85" s="8" t="inlineStr">
        <f aca="false">IF(A85&lt;&gt;"",DEGREES(AX85),"")</f>
        <is>
          <t/>
        </is>
      </c>
      <c r="AZ85" s="8" t="inlineStr">
        <f aca="false">IF(A85&lt;&gt;"",IF(OR(P85&lt;&gt;0,Q85&lt;&gt;0),ATAN2(P85,Q85),0),"")</f>
        <is>
          <t/>
        </is>
      </c>
      <c r="BA85" s="8" t="inlineStr">
        <f aca="false">IF(A85&lt;&gt;"",DEGREES(AZ85),"")</f>
        <is>
          <t/>
        </is>
      </c>
      <c r="BB85" s="8" t="inlineStr">
        <f aca="false">IF(A85&lt;&gt;"",SQRT(SUMSQ(S85:U85)),"")</f>
        <is>
          <t/>
        </is>
      </c>
      <c r="BC85" s="8" t="inlineStr">
        <f aca="false">IF(A85&lt;&gt;"",IF(BB85&lt;&gt;0,ACOS(U85/BB85),0),"")</f>
        <is>
          <t/>
        </is>
      </c>
      <c r="BD85" s="8" t="inlineStr">
        <f aca="false">IF(A85&lt;&gt;"",DEGREES(BC85),"")</f>
        <is>
          <t/>
        </is>
      </c>
      <c r="BE85" s="8" t="inlineStr">
        <f aca="false">IF(A85&lt;&gt;"",IF(OR(S85&lt;&gt;0,T85&lt;&gt;0),ATAN2(S85,T85),0),"")</f>
        <is>
          <t/>
        </is>
      </c>
      <c r="BF85" s="8" t="inlineStr">
        <f aca="false">IF(A85&lt;&gt;"",DEGREES(BE85),"")</f>
        <is>
          <t/>
        </is>
      </c>
      <c r="BG85" s="8" t="inlineStr">
        <f aca="false">IF(A85&lt;&gt;"",SQRT(SUMSQ(V85:X85)),"")</f>
        <is>
          <t/>
        </is>
      </c>
      <c r="BH85" s="8" t="inlineStr">
        <f aca="false">IF(A85&lt;&gt;"",IF(BG85&lt;&gt;0,ACOS(X85/BG85),0),"")</f>
        <is>
          <t/>
        </is>
      </c>
      <c r="BI85" s="8" t="inlineStr">
        <f aca="false">IF(A85&lt;&gt;"",DEGREES(BH85),"")</f>
        <is>
          <t/>
        </is>
      </c>
      <c r="BJ85" s="8" t="inlineStr">
        <f aca="false">IF(A85&lt;&gt;"",IF(OR(V85&lt;&gt;0,W85&lt;&gt;0),ATAN2(V85,W85),0),"")</f>
        <is>
          <t/>
        </is>
      </c>
      <c r="BK85" s="8" t="inlineStr">
        <f aca="false">IF(A85&lt;&gt;"",DEGREES(BJ85),"")</f>
        <is>
          <t/>
        </is>
      </c>
      <c r="BL85" s="8" t="inlineStr">
        <f aca="false">IF(A85&lt;&gt;"",SQRT(SUMSQ(Y85:AA85)),"")</f>
        <is>
          <t/>
        </is>
      </c>
      <c r="BM85" s="8" t="inlineStr">
        <f aca="false">IF(A85&lt;&gt;"",IF(BL85&lt;&gt;0,ACOS(AA85/BL85),0),"")</f>
        <is>
          <t/>
        </is>
      </c>
      <c r="BN85" s="8" t="inlineStr">
        <f aca="false">IF(A85&lt;&gt;"",DEGREES(BM85),"")</f>
        <is>
          <t/>
        </is>
      </c>
      <c r="BO85" s="8" t="inlineStr">
        <f aca="false">IF(A85&lt;&gt;"",IF(OR(Y85&lt;&gt;0,Z85&lt;&gt;0),ATAN2(Y85,Z85),0),"")</f>
        <is>
          <t/>
        </is>
      </c>
      <c r="BP85" s="8" t="inlineStr">
        <f aca="false">IF(A85&lt;&gt;"",DEGREES(BO85),"")</f>
        <is>
          <t/>
        </is>
      </c>
      <c r="BQ85" s="8" t="inlineStr">
        <f aca="false">IF(A85&lt;&gt;"",SQRT(SUMSQ(AB85:AD85)),"")</f>
        <is>
          <t/>
        </is>
      </c>
      <c r="BR85" s="8" t="inlineStr">
        <f aca="false">IF(A85&lt;&gt;"",IF(BQ85&lt;&gt;0,ACOS(AD85/BQ85),0),"")</f>
        <is>
          <t/>
        </is>
      </c>
      <c r="BS85" s="8" t="inlineStr">
        <f aca="false">IF(A85&lt;&gt;"",DEGREES(BR85),"")</f>
        <is>
          <t/>
        </is>
      </c>
      <c r="BT85" s="8" t="inlineStr">
        <f aca="false">IF(A85&lt;&gt;"",IF(OR(AB85&lt;&gt;0,AC85&lt;&gt;0),ATAN2(AB85,AC85),0),"")</f>
        <is>
          <t/>
        </is>
      </c>
      <c r="BU85" s="8" t="inlineStr">
        <f aca="false">IF(A85&lt;&gt;"",DEGREES(BT85),"")</f>
        <is>
          <t/>
        </is>
      </c>
      <c r="BV85" s="8" t="inlineStr">
        <f aca="false">IF(A85&lt;&gt;"",SQRT(SUMSQ(AE85:AG85)),"")</f>
        <is>
          <t/>
        </is>
      </c>
      <c r="BW85" s="8" t="inlineStr">
        <f aca="false">IF(A85&lt;&gt;"",IF(BV85&lt;&gt;0,ACOS(AG85/BV85),0),"")</f>
        <is>
          <t/>
        </is>
      </c>
      <c r="BX85" s="8" t="inlineStr">
        <f aca="false">IF(A85&lt;&gt;"",DEGREES(BW85),"")</f>
        <is>
          <t/>
        </is>
      </c>
      <c r="BY85" s="8" t="inlineStr">
        <f aca="false">IF(A85&lt;&gt;"",IF(OR(AF85&lt;&gt;0,AG85&lt;&gt;0),ATAN2(AF85,AG85),0),"")</f>
        <is>
          <t/>
        </is>
      </c>
      <c r="BZ85" s="8" t="inlineStr">
        <f aca="false">IF(A85&lt;&gt;"",DEGREES(BY85),"")</f>
        <is>
          <t/>
        </is>
      </c>
      <c r="CA85" s="0" t="inlineStr">
        <f aca="false">IF(A85&lt;&gt;"",IF(AND(AI85&lt;Parameters!$B$11,AI85&gt;Parameters!$B$12,AN85&lt;Parameters!$B$11,AN85&gt;Parameters!$B$12,AS85&lt;Parameters!$B$11,AS85&gt;Parameters!$B$12,AX85&lt;Parameters!$B$11,AX85&gt;Parameters!$B$12,BC85&lt;Parameters!$B$11,BC85&gt;Parameters!$B$12,BM85&lt;Parameters!$B$11,BM85&gt;Parameters!$B$12,BR85&lt;Parameters!$B$11,BR85&gt;Parameters!$B$12,BW85&lt;Parameters!$B$11,BW85&gt;Parameters!$B$12),1,0),"")</f>
        <is>
          <t/>
        </is>
      </c>
      <c r="CB85" s="0" t="inlineStr">
        <f aca="false">IF(A85&lt;&gt;"",IF(OR(AI85&lt;Parameters!$B$12,AI85&gt;Parameters!$B$11),0,1),"")</f>
        <is>
          <t/>
        </is>
      </c>
      <c r="CC85" s="0" t="inlineStr">
        <f aca="false">IF(A85&lt;&gt;"",IF(OR(AN85&lt;Parameters!$B$12,AN85&gt;Parameters!$B$11),0,1),"")</f>
        <is>
          <t/>
        </is>
      </c>
      <c r="CD85" s="0" t="inlineStr">
        <f aca="false">IF(A85&lt;&gt;"",IF(OR(AS85&lt;Parameters!$B$12,AS85&gt;Parameters!$B$11),0,1),"")</f>
        <is>
          <t/>
        </is>
      </c>
      <c r="CE85" s="0" t="inlineStr">
        <f aca="false">IF(A85&lt;&gt;"",IF(OR(AX85&lt;Parameters!$B$12,AX85&gt;Parameters!$B$11),0,1),"")</f>
        <is>
          <t/>
        </is>
      </c>
      <c r="CF85" s="0" t="inlineStr">
        <f aca="false">IF(A85&lt;&gt;"",IF(OR(BC85&lt;Parameters!$B$12,BC85&gt;Parameters!$B$11),0,1),"")</f>
        <is>
          <t/>
        </is>
      </c>
      <c r="CG85" s="0" t="inlineStr">
        <f aca="false">IF(A85&lt;&gt;"",IF(OR(BH85&lt;Parameters!$B$12,BH85&gt;Parameters!$B$11),0,1),"")</f>
        <is>
          <t/>
        </is>
      </c>
      <c r="CH85" s="0" t="inlineStr">
        <f aca="false">IF(A85&lt;&gt;"",IF(OR(BM85&lt;Parameters!$B$12,BM85&gt;Parameters!$B$11),0,1),"")</f>
        <is>
          <t/>
        </is>
      </c>
      <c r="CI85" s="0" t="inlineStr">
        <f aca="false">IF(A85&lt;&gt;"",IF(OR(BR85&lt;Parameters!$B$12,BR85&gt;Parameters!$B$11),0,1),"")</f>
        <is>
          <t/>
        </is>
      </c>
      <c r="CJ85" s="0" t="inlineStr">
        <f aca="false">IF(A85&lt;&gt;"",IF(OR(BW85&lt;Parameters!$B$12,BW85&gt;Parameters!$B$11),0,1),"")</f>
        <is>
          <t/>
        </is>
      </c>
      <c r="CK85" s="26" t="inlineStr">
        <f aca="false">IF(A85&lt;&gt;"",SUM(CB85:CJ85)/9,"")</f>
        <is>
          <t/>
        </is>
      </c>
      <c r="CL85" s="0" t="inlineStr">
        <f aca="false">IF(A85&lt;&gt;"",CK85*9,"")</f>
        <is>
          <t/>
        </is>
      </c>
      <c r="CM85" s="8" t="inlineStr">
        <f aca="false">IF(A85&lt;&gt;"",TEXT(B85,CM$2)&amp;" "&amp;TEXT(A85,CM$2),"")</f>
        <is>
          <t/>
        </is>
      </c>
    </row>
    <row r="86" customFormat="false" ht="15" hidden="false" customHeight="false" outlineLevel="0" collapsed="false">
      <c r="A86" s="0" t="inlineStr">
        <f aca="false">IF(OR(B85&lt;Parameters!$K$12,A85&lt;Parameters!$K$12),IF(A85&lt;Parameters!$K$12,A85+1,0),"")</f>
        <is>
          <t/>
        </is>
      </c>
      <c r="B86" s="0" t="inlineStr">
        <f aca="false">IF(A86&lt;&gt;"",IF(A86=0,B85+1,B85),"")</f>
        <is>
          <t/>
        </is>
      </c>
      <c r="C86" s="24" t="inlineStr">
        <f aca="false">IF(A86&lt;&gt;"",-_phi*(A86+0.5),"")</f>
        <is>
          <t/>
        </is>
      </c>
      <c r="D86" s="8" t="inlineStr">
        <f aca="false">IF(A86&lt;&gt;"",DEGREES(C86),"")</f>
        <is>
          <t/>
        </is>
      </c>
      <c r="E86" s="24" t="inlineStr">
        <f aca="false">IF(A86&lt;&gt;"",_phi*(B86+0.5),"")</f>
        <is>
          <t/>
        </is>
      </c>
      <c r="F86" s="8" t="inlineStr">
        <f aca="false">IF(A86&lt;&gt;"",DEGREES(E86),"")</f>
        <is>
          <t/>
        </is>
      </c>
      <c r="G86" s="8" t="inlineStr">
        <f aca="false">IF(A86&lt;&gt;"",LOOKUP(A86,h!$A$3:$A$30,h!$D$3:$D$30),"")</f>
        <is>
          <t/>
        </is>
      </c>
      <c r="H86" s="8" t="inlineStr">
        <f aca="false">IF(A86&lt;&gt;"",LOOKUP(B86,h!$A$3:$A$30,h!$D$3:$D$30),"")</f>
        <is>
          <t/>
        </is>
      </c>
      <c r="I86" s="8" t="inlineStr">
        <f aca="false">IF(A86&lt;&gt;"",_zif,"")</f>
        <is>
          <t/>
        </is>
      </c>
      <c r="J86" s="8" t="inlineStr">
        <f aca="false">IF(A86&lt;&gt;"",$G86+'v1 Frame'!D$3*COS($C86)+'v1 Frame'!E$3*SIN($C86)*SIN($E86)+'v1 Frame'!F$3*SIN($C86)*COS($E86),"")</f>
        <is>
          <t/>
        </is>
      </c>
      <c r="K86" s="8" t="inlineStr">
        <f aca="false">IF(A86&lt;&gt;"",$H86+'v1 Frame'!E$3*COS($E86)-'v1 Frame'!F$3*SIN($E86),"")</f>
        <is>
          <t/>
        </is>
      </c>
      <c r="L86" s="8" t="inlineStr">
        <f aca="false">IF(A86&lt;&gt;"",$I86-'v1 Frame'!D$3*SIN($C86)+'v1 Frame'!E$3*COS($C86)*SIN($E86)+'v1 Frame'!F$3*COS($C86)*COS($E86),"")</f>
        <is>
          <t/>
        </is>
      </c>
      <c r="M86" s="8" t="inlineStr">
        <f aca="false">IF(A86&lt;&gt;"",$G86+'v1 Frame'!G$3*COS($C86)+'v1 Frame'!H$3*SIN($C86)*SIN($E86)+'v1 Frame'!I$3*SIN($C86)*COS($E86),"")</f>
        <is>
          <t/>
        </is>
      </c>
      <c r="N86" s="8" t="inlineStr">
        <f aca="false">IF(A86&lt;&gt;"",$H86+'v1 Frame'!H$3*COS($E86)-'v1 Frame'!I$3*SIN($E86),"")</f>
        <is>
          <t/>
        </is>
      </c>
      <c r="O86" s="8" t="inlineStr">
        <f aca="false">IF(A86&lt;&gt;"",$I86-'v1 Frame'!G$3*SIN($C86)+'v1 Frame'!H$3*COS($C86)*SIN($E86)+'v1 Frame'!I$3*COS($C86)*COS($E86),"")</f>
        <is>
          <t/>
        </is>
      </c>
      <c r="P86" s="8" t="inlineStr">
        <f aca="false">IF(A86&lt;&gt;"",$G86+'v1 Frame'!J$3*COS($C86)+'v1 Frame'!K$3*SIN($C86)*SIN($E86)+'v1 Frame'!L$3*SIN($C86)*COS($E86),"")</f>
        <is>
          <t/>
        </is>
      </c>
      <c r="Q86" s="8" t="inlineStr">
        <f aca="false">IF(A86&lt;&gt;"",$H86+'v1 Frame'!K$3*COS($E86)-'v1 Frame'!L$3*SIN($E86),"")</f>
        <is>
          <t/>
        </is>
      </c>
      <c r="R86" s="8" t="inlineStr">
        <f aca="false">IF(A86&lt;&gt;"",$I86-'v1 Frame'!J$3*SIN($C86)+'v1 Frame'!K$3*COS($C86)*SIN($E86)+'v1 Frame'!L$3*COS($C86)*COS($E86),"")</f>
        <is>
          <t/>
        </is>
      </c>
      <c r="S86" s="8" t="inlineStr">
        <f aca="false">IF(A86&lt;&gt;"",$G86+'v1 Frame'!M$3*COS($C86)+'v1 Frame'!N$3*SIN($C86)*SIN($E86)+'v1 Frame'!O$3*SIN($C86)*COS($E86),"")</f>
        <is>
          <t/>
        </is>
      </c>
      <c r="T86" s="8" t="inlineStr">
        <f aca="false">IF(A86&lt;&gt;"",$H86+'v1 Frame'!N$3*COS($E86)-'v1 Frame'!O$3*SIN($E86),"")</f>
        <is>
          <t/>
        </is>
      </c>
      <c r="U86" s="8" t="inlineStr">
        <f aca="false">IF(A86&lt;&gt;"",$I86-'v1 Frame'!M$3*SIN($C86)+'v1 Frame'!N$3*COS($C86)*SIN($E86)+'v1 Frame'!O$3*COS($C86)*COS($E86),"")</f>
        <is>
          <t/>
        </is>
      </c>
      <c r="V86" s="8" t="inlineStr">
        <f aca="false">IF(A86&lt;&gt;"",$G86+'v1 Frame'!P$3*COS($C86)+'v1 Frame'!Q$3*SIN($C86)*SIN($E86)+'v1 Frame'!R$3*SIN($C86)*COS($E86),"")</f>
        <is>
          <t/>
        </is>
      </c>
      <c r="W86" s="8" t="inlineStr">
        <f aca="false">IF(A86&lt;&gt;"",$H86+'v1 Frame'!Q$3*COS($E86)-'v1 Frame'!R$3*SIN($E86),"")</f>
        <is>
          <t/>
        </is>
      </c>
      <c r="X86" s="8" t="inlineStr">
        <f aca="false">IF(A86&lt;&gt;"",$I86-'v1 Frame'!P$3*SIN($C86)+'v1 Frame'!Q$3*COS($C86)*SIN($E86)+'v1 Frame'!R$3*COS($C86)*COS($E86),"")</f>
        <is>
          <t/>
        </is>
      </c>
      <c r="Y86" s="8" t="inlineStr">
        <f aca="false">IF(A86&lt;&gt;"",$G86+'v1 Frame'!S$3*COS($C86)+'v1 Frame'!T$3*SIN($C86)*SIN($E86)+'v1 Frame'!U$3*SIN($C86)*COS($E86),"")</f>
        <is>
          <t/>
        </is>
      </c>
      <c r="Z86" s="8" t="inlineStr">
        <f aca="false">IF(A86&lt;&gt;"",$H86+'v1 Frame'!T$3*COS($E86)-'v1 Frame'!U$3*SIN($E86),"")</f>
        <is>
          <t/>
        </is>
      </c>
      <c r="AA86" s="8" t="inlineStr">
        <f aca="false">IF(A86&lt;&gt;"",$I86-'v1 Frame'!S$3*SIN($C86)+'v1 Frame'!T$3*COS($C86)*SIN($E86)+'v1 Frame'!U$3*COS($C86)*COS($E86),"")</f>
        <is>
          <t/>
        </is>
      </c>
      <c r="AB86" s="8" t="inlineStr">
        <f aca="false">IF(A86&lt;&gt;"",$G86+'v1 Frame'!V$3*COS($C86)+'v1 Frame'!W$3*SIN($C86)*SIN($E86)+'v1 Frame'!X$3*SIN($C86)*COS($E86),"")</f>
        <is>
          <t/>
        </is>
      </c>
      <c r="AC86" s="8" t="inlineStr">
        <f aca="false">IF(A86&lt;&gt;"",$H86+'v1 Frame'!W$3*COS($E86)-'v1 Frame'!X$3*SIN($E86),"")</f>
        <is>
          <t/>
        </is>
      </c>
      <c r="AD86" s="8" t="inlineStr">
        <f aca="false">IF(A86&lt;&gt;"",$I86-'v1 Frame'!V$3*SIN($C86)+'v1 Frame'!W$3*COS($C86)*SIN($E86)+'v1 Frame'!X$3*COS($C86)*COS($E86),"")</f>
        <is>
          <t/>
        </is>
      </c>
      <c r="AE86" s="25" t="inlineStr">
        <f aca="false">IF(A86&lt;&gt;"",$G86+'v1 Frame'!Y$3*COS($C86)+'v1 Frame'!Z$3*SIN($C86)*SIN($E86)+'v1 Frame'!AA$3*SIN($C86)*COS($E86),"")</f>
        <is>
          <t/>
        </is>
      </c>
      <c r="AF86" s="25" t="inlineStr">
        <f aca="false">IF(A86&lt;&gt;"",$H86+'v1 Frame'!Z$3*COS($E86)-'v1 Frame'!AA$3*SIN($E86),"")</f>
        <is>
          <t/>
        </is>
      </c>
      <c r="AG86" s="25" t="inlineStr">
        <f aca="false">IF(A86&lt;&gt;"",$I86-'v1 Frame'!Y$3*SIN($C86)+'v1 Frame'!Z$3*COS($C86)*SIN($E86)+'v1 Frame'!AA$3*COS($C86)*COS($E86),"")</f>
        <is>
          <t/>
        </is>
      </c>
      <c r="AH86" s="8" t="inlineStr">
        <f aca="false">IF(A86&lt;&gt;"",SQRT(SUMSQ(G86:I86)),"")</f>
        <is>
          <t/>
        </is>
      </c>
      <c r="AI86" s="8" t="inlineStr">
        <f aca="false">IF(A86&lt;&gt;"",IF(AH86&lt;&gt;0,ACOS(I86/AH86),0),"")</f>
        <is>
          <t/>
        </is>
      </c>
      <c r="AJ86" s="8" t="inlineStr">
        <f aca="false">IF(A86&lt;&gt;"",DEGREES(AI86),"")</f>
        <is>
          <t/>
        </is>
      </c>
      <c r="AK86" s="8" t="inlineStr">
        <f aca="false">IF(A86&lt;&gt;"",IF(OR(G86&lt;&gt;0,H86&lt;&gt;0),ATAN2(G86,H86),0),"")</f>
        <is>
          <t/>
        </is>
      </c>
      <c r="AL86" s="8" t="inlineStr">
        <f aca="false">IF(A86&lt;&gt;"",DEGREES(AK86),"")</f>
        <is>
          <t/>
        </is>
      </c>
      <c r="AM86" s="8" t="inlineStr">
        <f aca="false">IF(A86&lt;&gt;"",SQRT(SUMSQ(J86:L86)),"")</f>
        <is>
          <t/>
        </is>
      </c>
      <c r="AN86" s="8" t="inlineStr">
        <f aca="false">IF(A86&lt;&gt;"",IF(AM86&lt;&gt;0,ACOS(L86/AM86),0),"")</f>
        <is>
          <t/>
        </is>
      </c>
      <c r="AO86" s="8" t="inlineStr">
        <f aca="false">IF(A86&lt;&gt;"",DEGREES(AN86),"")</f>
        <is>
          <t/>
        </is>
      </c>
      <c r="AP86" s="8" t="inlineStr">
        <f aca="false">IF(A86&lt;&gt;"",IF(OR(J86&lt;&gt;0,K86&lt;&gt;0),ATAN2(J86,K86),0),"")</f>
        <is>
          <t/>
        </is>
      </c>
      <c r="AQ86" s="8" t="inlineStr">
        <f aca="false">IF(A86&lt;&gt;"",DEGREES(AP86),"")</f>
        <is>
          <t/>
        </is>
      </c>
      <c r="AR86" s="8" t="inlineStr">
        <f aca="false">IF(A86&lt;&gt;"",SQRT(SUMSQ(M86:O86)),"")</f>
        <is>
          <t/>
        </is>
      </c>
      <c r="AS86" s="8" t="inlineStr">
        <f aca="false">IF(A86&lt;&gt;"",IF(AR86&lt;&gt;0,ACOS(O86/AR86),0),"")</f>
        <is>
          <t/>
        </is>
      </c>
      <c r="AT86" s="8" t="inlineStr">
        <f aca="false">IF(A86&lt;&gt;"",DEGREES(AS86),"")</f>
        <is>
          <t/>
        </is>
      </c>
      <c r="AU86" s="8" t="inlineStr">
        <f aca="false">IF(A86&lt;&gt;"",IF(OR(M86&lt;&gt;0,N86&lt;&gt;0),ATAN2(M86,N86),0),"")</f>
        <is>
          <t/>
        </is>
      </c>
      <c r="AV86" s="8" t="inlineStr">
        <f aca="false">IF(A86&lt;&gt;"",DEGREES(AU86),"")</f>
        <is>
          <t/>
        </is>
      </c>
      <c r="AW86" s="8" t="inlineStr">
        <f aca="false">IF(A86&lt;&gt;"",SQRT(SUMSQ(P86:R86)),"")</f>
        <is>
          <t/>
        </is>
      </c>
      <c r="AX86" s="8" t="inlineStr">
        <f aca="false">IF(A86&lt;&gt;"",IF(AW86&lt;&gt;0,ACOS(R86/AW86),0),"")</f>
        <is>
          <t/>
        </is>
      </c>
      <c r="AY86" s="8" t="inlineStr">
        <f aca="false">IF(A86&lt;&gt;"",DEGREES(AX86),"")</f>
        <is>
          <t/>
        </is>
      </c>
      <c r="AZ86" s="8" t="inlineStr">
        <f aca="false">IF(A86&lt;&gt;"",IF(OR(P86&lt;&gt;0,Q86&lt;&gt;0),ATAN2(P86,Q86),0),"")</f>
        <is>
          <t/>
        </is>
      </c>
      <c r="BA86" s="8" t="inlineStr">
        <f aca="false">IF(A86&lt;&gt;"",DEGREES(AZ86),"")</f>
        <is>
          <t/>
        </is>
      </c>
      <c r="BB86" s="8" t="inlineStr">
        <f aca="false">IF(A86&lt;&gt;"",SQRT(SUMSQ(S86:U86)),"")</f>
        <is>
          <t/>
        </is>
      </c>
      <c r="BC86" s="8" t="inlineStr">
        <f aca="false">IF(A86&lt;&gt;"",IF(BB86&lt;&gt;0,ACOS(U86/BB86),0),"")</f>
        <is>
          <t/>
        </is>
      </c>
      <c r="BD86" s="8" t="inlineStr">
        <f aca="false">IF(A86&lt;&gt;"",DEGREES(BC86),"")</f>
        <is>
          <t/>
        </is>
      </c>
      <c r="BE86" s="8" t="inlineStr">
        <f aca="false">IF(A86&lt;&gt;"",IF(OR(S86&lt;&gt;0,T86&lt;&gt;0),ATAN2(S86,T86),0),"")</f>
        <is>
          <t/>
        </is>
      </c>
      <c r="BF86" s="8" t="inlineStr">
        <f aca="false">IF(A86&lt;&gt;"",DEGREES(BE86),"")</f>
        <is>
          <t/>
        </is>
      </c>
      <c r="BG86" s="8" t="inlineStr">
        <f aca="false">IF(A86&lt;&gt;"",SQRT(SUMSQ(V86:X86)),"")</f>
        <is>
          <t/>
        </is>
      </c>
      <c r="BH86" s="8" t="inlineStr">
        <f aca="false">IF(A86&lt;&gt;"",IF(BG86&lt;&gt;0,ACOS(X86/BG86),0),"")</f>
        <is>
          <t/>
        </is>
      </c>
      <c r="BI86" s="8" t="inlineStr">
        <f aca="false">IF(A86&lt;&gt;"",DEGREES(BH86),"")</f>
        <is>
          <t/>
        </is>
      </c>
      <c r="BJ86" s="8" t="inlineStr">
        <f aca="false">IF(A86&lt;&gt;"",IF(OR(V86&lt;&gt;0,W86&lt;&gt;0),ATAN2(V86,W86),0),"")</f>
        <is>
          <t/>
        </is>
      </c>
      <c r="BK86" s="8" t="inlineStr">
        <f aca="false">IF(A86&lt;&gt;"",DEGREES(BJ86),"")</f>
        <is>
          <t/>
        </is>
      </c>
      <c r="BL86" s="8" t="inlineStr">
        <f aca="false">IF(A86&lt;&gt;"",SQRT(SUMSQ(Y86:AA86)),"")</f>
        <is>
          <t/>
        </is>
      </c>
      <c r="BM86" s="8" t="inlineStr">
        <f aca="false">IF(A86&lt;&gt;"",IF(BL86&lt;&gt;0,ACOS(AA86/BL86),0),"")</f>
        <is>
          <t/>
        </is>
      </c>
      <c r="BN86" s="8" t="inlineStr">
        <f aca="false">IF(A86&lt;&gt;"",DEGREES(BM86),"")</f>
        <is>
          <t/>
        </is>
      </c>
      <c r="BO86" s="8" t="inlineStr">
        <f aca="false">IF(A86&lt;&gt;"",IF(OR(Y86&lt;&gt;0,Z86&lt;&gt;0),ATAN2(Y86,Z86),0),"")</f>
        <is>
          <t/>
        </is>
      </c>
      <c r="BP86" s="8" t="inlineStr">
        <f aca="false">IF(A86&lt;&gt;"",DEGREES(BO86),"")</f>
        <is>
          <t/>
        </is>
      </c>
      <c r="BQ86" s="8" t="inlineStr">
        <f aca="false">IF(A86&lt;&gt;"",SQRT(SUMSQ(AB86:AD86)),"")</f>
        <is>
          <t/>
        </is>
      </c>
      <c r="BR86" s="8" t="inlineStr">
        <f aca="false">IF(A86&lt;&gt;"",IF(BQ86&lt;&gt;0,ACOS(AD86/BQ86),0),"")</f>
        <is>
          <t/>
        </is>
      </c>
      <c r="BS86" s="8" t="inlineStr">
        <f aca="false">IF(A86&lt;&gt;"",DEGREES(BR86),"")</f>
        <is>
          <t/>
        </is>
      </c>
      <c r="BT86" s="8" t="inlineStr">
        <f aca="false">IF(A86&lt;&gt;"",IF(OR(AB86&lt;&gt;0,AC86&lt;&gt;0),ATAN2(AB86,AC86),0),"")</f>
        <is>
          <t/>
        </is>
      </c>
      <c r="BU86" s="8" t="inlineStr">
        <f aca="false">IF(A86&lt;&gt;"",DEGREES(BT86),"")</f>
        <is>
          <t/>
        </is>
      </c>
      <c r="BV86" s="8" t="inlineStr">
        <f aca="false">IF(A86&lt;&gt;"",SQRT(SUMSQ(AE86:AG86)),"")</f>
        <is>
          <t/>
        </is>
      </c>
      <c r="BW86" s="8" t="inlineStr">
        <f aca="false">IF(A86&lt;&gt;"",IF(BV86&lt;&gt;0,ACOS(AG86/BV86),0),"")</f>
        <is>
          <t/>
        </is>
      </c>
      <c r="BX86" s="8" t="inlineStr">
        <f aca="false">IF(A86&lt;&gt;"",DEGREES(BW86),"")</f>
        <is>
          <t/>
        </is>
      </c>
      <c r="BY86" s="8" t="inlineStr">
        <f aca="false">IF(A86&lt;&gt;"",IF(OR(AF86&lt;&gt;0,AG86&lt;&gt;0),ATAN2(AF86,AG86),0),"")</f>
        <is>
          <t/>
        </is>
      </c>
      <c r="BZ86" s="8" t="inlineStr">
        <f aca="false">IF(A86&lt;&gt;"",DEGREES(BY86),"")</f>
        <is>
          <t/>
        </is>
      </c>
      <c r="CA86" s="0" t="inlineStr">
        <f aca="false">IF(A86&lt;&gt;"",IF(AND(AI86&lt;Parameters!$B$11,AI86&gt;Parameters!$B$12,AN86&lt;Parameters!$B$11,AN86&gt;Parameters!$B$12,AS86&lt;Parameters!$B$11,AS86&gt;Parameters!$B$12,AX86&lt;Parameters!$B$11,AX86&gt;Parameters!$B$12,BC86&lt;Parameters!$B$11,BC86&gt;Parameters!$B$12,BM86&lt;Parameters!$B$11,BM86&gt;Parameters!$B$12,BR86&lt;Parameters!$B$11,BR86&gt;Parameters!$B$12,BW86&lt;Parameters!$B$11,BW86&gt;Parameters!$B$12),1,0),"")</f>
        <is>
          <t/>
        </is>
      </c>
      <c r="CB86" s="0" t="inlineStr">
        <f aca="false">IF(A86&lt;&gt;"",IF(OR(AI86&lt;Parameters!$B$12,AI86&gt;Parameters!$B$11),0,1),"")</f>
        <is>
          <t/>
        </is>
      </c>
      <c r="CC86" s="0" t="inlineStr">
        <f aca="false">IF(A86&lt;&gt;"",IF(OR(AN86&lt;Parameters!$B$12,AN86&gt;Parameters!$B$11),0,1),"")</f>
        <is>
          <t/>
        </is>
      </c>
      <c r="CD86" s="0" t="inlineStr">
        <f aca="false">IF(A86&lt;&gt;"",IF(OR(AS86&lt;Parameters!$B$12,AS86&gt;Parameters!$B$11),0,1),"")</f>
        <is>
          <t/>
        </is>
      </c>
      <c r="CE86" s="0" t="inlineStr">
        <f aca="false">IF(A86&lt;&gt;"",IF(OR(AX86&lt;Parameters!$B$12,AX86&gt;Parameters!$B$11),0,1),"")</f>
        <is>
          <t/>
        </is>
      </c>
      <c r="CF86" s="0" t="inlineStr">
        <f aca="false">IF(A86&lt;&gt;"",IF(OR(BC86&lt;Parameters!$B$12,BC86&gt;Parameters!$B$11),0,1),"")</f>
        <is>
          <t/>
        </is>
      </c>
      <c r="CG86" s="0" t="inlineStr">
        <f aca="false">IF(A86&lt;&gt;"",IF(OR(BH86&lt;Parameters!$B$12,BH86&gt;Parameters!$B$11),0,1),"")</f>
        <is>
          <t/>
        </is>
      </c>
      <c r="CH86" s="0" t="inlineStr">
        <f aca="false">IF(A86&lt;&gt;"",IF(OR(BM86&lt;Parameters!$B$12,BM86&gt;Parameters!$B$11),0,1),"")</f>
        <is>
          <t/>
        </is>
      </c>
      <c r="CI86" s="0" t="inlineStr">
        <f aca="false">IF(A86&lt;&gt;"",IF(OR(BR86&lt;Parameters!$B$12,BR86&gt;Parameters!$B$11),0,1),"")</f>
        <is>
          <t/>
        </is>
      </c>
      <c r="CJ86" s="0" t="inlineStr">
        <f aca="false">IF(A86&lt;&gt;"",IF(OR(BW86&lt;Parameters!$B$12,BW86&gt;Parameters!$B$11),0,1),"")</f>
        <is>
          <t/>
        </is>
      </c>
      <c r="CK86" s="26" t="inlineStr">
        <f aca="false">IF(A86&lt;&gt;"",SUM(CB86:CJ86)/9,"")</f>
        <is>
          <t/>
        </is>
      </c>
      <c r="CL86" s="0" t="inlineStr">
        <f aca="false">IF(A86&lt;&gt;"",CK86*9,"")</f>
        <is>
          <t/>
        </is>
      </c>
      <c r="CM86" s="8" t="inlineStr">
        <f aca="false">IF(A86&lt;&gt;"",TEXT(B86,CM$2)&amp;" "&amp;TEXT(A86,CM$2),"")</f>
        <is>
          <t/>
        </is>
      </c>
    </row>
    <row r="87" customFormat="false" ht="15" hidden="false" customHeight="false" outlineLevel="0" collapsed="false">
      <c r="A87" s="0" t="inlineStr">
        <f aca="false">IF(OR(B86&lt;Parameters!$K$12,A86&lt;Parameters!$K$12),IF(A86&lt;Parameters!$K$12,A86+1,0),"")</f>
        <is>
          <t/>
        </is>
      </c>
      <c r="B87" s="0" t="inlineStr">
        <f aca="false">IF(A87&lt;&gt;"",IF(A87=0,B86+1,B86),"")</f>
        <is>
          <t/>
        </is>
      </c>
      <c r="C87" s="24" t="inlineStr">
        <f aca="false">IF(A87&lt;&gt;"",-_phi*(A87+0.5),"")</f>
        <is>
          <t/>
        </is>
      </c>
      <c r="D87" s="8" t="inlineStr">
        <f aca="false">IF(A87&lt;&gt;"",DEGREES(C87),"")</f>
        <is>
          <t/>
        </is>
      </c>
      <c r="E87" s="24" t="inlineStr">
        <f aca="false">IF(A87&lt;&gt;"",_phi*(B87+0.5),"")</f>
        <is>
          <t/>
        </is>
      </c>
      <c r="F87" s="8" t="inlineStr">
        <f aca="false">IF(A87&lt;&gt;"",DEGREES(E87),"")</f>
        <is>
          <t/>
        </is>
      </c>
      <c r="G87" s="8" t="inlineStr">
        <f aca="false">IF(A87&lt;&gt;"",LOOKUP(A87,h!$A$3:$A$30,h!$D$3:$D$30),"")</f>
        <is>
          <t/>
        </is>
      </c>
      <c r="H87" s="8" t="inlineStr">
        <f aca="false">IF(A87&lt;&gt;"",LOOKUP(B87,h!$A$3:$A$30,h!$D$3:$D$30),"")</f>
        <is>
          <t/>
        </is>
      </c>
      <c r="I87" s="8" t="inlineStr">
        <f aca="false">IF(A87&lt;&gt;"",_zif,"")</f>
        <is>
          <t/>
        </is>
      </c>
      <c r="J87" s="8" t="inlineStr">
        <f aca="false">IF(A87&lt;&gt;"",$G87+'v1 Frame'!D$3*COS($C87)+'v1 Frame'!E$3*SIN($C87)*SIN($E87)+'v1 Frame'!F$3*SIN($C87)*COS($E87),"")</f>
        <is>
          <t/>
        </is>
      </c>
      <c r="K87" s="8" t="inlineStr">
        <f aca="false">IF(A87&lt;&gt;"",$H87+'v1 Frame'!E$3*COS($E87)-'v1 Frame'!F$3*SIN($E87),"")</f>
        <is>
          <t/>
        </is>
      </c>
      <c r="L87" s="8" t="inlineStr">
        <f aca="false">IF(A87&lt;&gt;"",$I87-'v1 Frame'!D$3*SIN($C87)+'v1 Frame'!E$3*COS($C87)*SIN($E87)+'v1 Frame'!F$3*COS($C87)*COS($E87),"")</f>
        <is>
          <t/>
        </is>
      </c>
      <c r="M87" s="8" t="inlineStr">
        <f aca="false">IF(A87&lt;&gt;"",$G87+'v1 Frame'!G$3*COS($C87)+'v1 Frame'!H$3*SIN($C87)*SIN($E87)+'v1 Frame'!I$3*SIN($C87)*COS($E87),"")</f>
        <is>
          <t/>
        </is>
      </c>
      <c r="N87" s="8" t="inlineStr">
        <f aca="false">IF(A87&lt;&gt;"",$H87+'v1 Frame'!H$3*COS($E87)-'v1 Frame'!I$3*SIN($E87),"")</f>
        <is>
          <t/>
        </is>
      </c>
      <c r="O87" s="8" t="inlineStr">
        <f aca="false">IF(A87&lt;&gt;"",$I87-'v1 Frame'!G$3*SIN($C87)+'v1 Frame'!H$3*COS($C87)*SIN($E87)+'v1 Frame'!I$3*COS($C87)*COS($E87),"")</f>
        <is>
          <t/>
        </is>
      </c>
      <c r="P87" s="8" t="inlineStr">
        <f aca="false">IF(A87&lt;&gt;"",$G87+'v1 Frame'!J$3*COS($C87)+'v1 Frame'!K$3*SIN($C87)*SIN($E87)+'v1 Frame'!L$3*SIN($C87)*COS($E87),"")</f>
        <is>
          <t/>
        </is>
      </c>
      <c r="Q87" s="8" t="inlineStr">
        <f aca="false">IF(A87&lt;&gt;"",$H87+'v1 Frame'!K$3*COS($E87)-'v1 Frame'!L$3*SIN($E87),"")</f>
        <is>
          <t/>
        </is>
      </c>
      <c r="R87" s="8" t="inlineStr">
        <f aca="false">IF(A87&lt;&gt;"",$I87-'v1 Frame'!J$3*SIN($C87)+'v1 Frame'!K$3*COS($C87)*SIN($E87)+'v1 Frame'!L$3*COS($C87)*COS($E87),"")</f>
        <is>
          <t/>
        </is>
      </c>
      <c r="S87" s="8" t="inlineStr">
        <f aca="false">IF(A87&lt;&gt;"",$G87+'v1 Frame'!M$3*COS($C87)+'v1 Frame'!N$3*SIN($C87)*SIN($E87)+'v1 Frame'!O$3*SIN($C87)*COS($E87),"")</f>
        <is>
          <t/>
        </is>
      </c>
      <c r="T87" s="8" t="inlineStr">
        <f aca="false">IF(A87&lt;&gt;"",$H87+'v1 Frame'!N$3*COS($E87)-'v1 Frame'!O$3*SIN($E87),"")</f>
        <is>
          <t/>
        </is>
      </c>
      <c r="U87" s="8" t="inlineStr">
        <f aca="false">IF(A87&lt;&gt;"",$I87-'v1 Frame'!M$3*SIN($C87)+'v1 Frame'!N$3*COS($C87)*SIN($E87)+'v1 Frame'!O$3*COS($C87)*COS($E87),"")</f>
        <is>
          <t/>
        </is>
      </c>
      <c r="V87" s="8" t="inlineStr">
        <f aca="false">IF(A87&lt;&gt;"",$G87+'v1 Frame'!P$3*COS($C87)+'v1 Frame'!Q$3*SIN($C87)*SIN($E87)+'v1 Frame'!R$3*SIN($C87)*COS($E87),"")</f>
        <is>
          <t/>
        </is>
      </c>
      <c r="W87" s="8" t="inlineStr">
        <f aca="false">IF(A87&lt;&gt;"",$H87+'v1 Frame'!Q$3*COS($E87)-'v1 Frame'!R$3*SIN($E87),"")</f>
        <is>
          <t/>
        </is>
      </c>
      <c r="X87" s="8" t="inlineStr">
        <f aca="false">IF(A87&lt;&gt;"",$I87-'v1 Frame'!P$3*SIN($C87)+'v1 Frame'!Q$3*COS($C87)*SIN($E87)+'v1 Frame'!R$3*COS($C87)*COS($E87),"")</f>
        <is>
          <t/>
        </is>
      </c>
      <c r="Y87" s="8" t="inlineStr">
        <f aca="false">IF(A87&lt;&gt;"",$G87+'v1 Frame'!S$3*COS($C87)+'v1 Frame'!T$3*SIN($C87)*SIN($E87)+'v1 Frame'!U$3*SIN($C87)*COS($E87),"")</f>
        <is>
          <t/>
        </is>
      </c>
      <c r="Z87" s="8" t="inlineStr">
        <f aca="false">IF(A87&lt;&gt;"",$H87+'v1 Frame'!T$3*COS($E87)-'v1 Frame'!U$3*SIN($E87),"")</f>
        <is>
          <t/>
        </is>
      </c>
      <c r="AA87" s="8" t="inlineStr">
        <f aca="false">IF(A87&lt;&gt;"",$I87-'v1 Frame'!S$3*SIN($C87)+'v1 Frame'!T$3*COS($C87)*SIN($E87)+'v1 Frame'!U$3*COS($C87)*COS($E87),"")</f>
        <is>
          <t/>
        </is>
      </c>
      <c r="AB87" s="8" t="inlineStr">
        <f aca="false">IF(A87&lt;&gt;"",$G87+'v1 Frame'!V$3*COS($C87)+'v1 Frame'!W$3*SIN($C87)*SIN($E87)+'v1 Frame'!X$3*SIN($C87)*COS($E87),"")</f>
        <is>
          <t/>
        </is>
      </c>
      <c r="AC87" s="8" t="inlineStr">
        <f aca="false">IF(A87&lt;&gt;"",$H87+'v1 Frame'!W$3*COS($E87)-'v1 Frame'!X$3*SIN($E87),"")</f>
        <is>
          <t/>
        </is>
      </c>
      <c r="AD87" s="8" t="inlineStr">
        <f aca="false">IF(A87&lt;&gt;"",$I87-'v1 Frame'!V$3*SIN($C87)+'v1 Frame'!W$3*COS($C87)*SIN($E87)+'v1 Frame'!X$3*COS($C87)*COS($E87),"")</f>
        <is>
          <t/>
        </is>
      </c>
      <c r="AE87" s="25" t="inlineStr">
        <f aca="false">IF(A87&lt;&gt;"",$G87+'v1 Frame'!Y$3*COS($C87)+'v1 Frame'!Z$3*SIN($C87)*SIN($E87)+'v1 Frame'!AA$3*SIN($C87)*COS($E87),"")</f>
        <is>
          <t/>
        </is>
      </c>
      <c r="AF87" s="25" t="inlineStr">
        <f aca="false">IF(A87&lt;&gt;"",$H87+'v1 Frame'!Z$3*COS($E87)-'v1 Frame'!AA$3*SIN($E87),"")</f>
        <is>
          <t/>
        </is>
      </c>
      <c r="AG87" s="25" t="inlineStr">
        <f aca="false">IF(A87&lt;&gt;"",$I87-'v1 Frame'!Y$3*SIN($C87)+'v1 Frame'!Z$3*COS($C87)*SIN($E87)+'v1 Frame'!AA$3*COS($C87)*COS($E87),"")</f>
        <is>
          <t/>
        </is>
      </c>
      <c r="AH87" s="8" t="inlineStr">
        <f aca="false">IF(A87&lt;&gt;"",SQRT(SUMSQ(G87:I87)),"")</f>
        <is>
          <t/>
        </is>
      </c>
      <c r="AI87" s="8" t="inlineStr">
        <f aca="false">IF(A87&lt;&gt;"",IF(AH87&lt;&gt;0,ACOS(I87/AH87),0),"")</f>
        <is>
          <t/>
        </is>
      </c>
      <c r="AJ87" s="8" t="inlineStr">
        <f aca="false">IF(A87&lt;&gt;"",DEGREES(AI87),"")</f>
        <is>
          <t/>
        </is>
      </c>
      <c r="AK87" s="8" t="inlineStr">
        <f aca="false">IF(A87&lt;&gt;"",IF(OR(G87&lt;&gt;0,H87&lt;&gt;0),ATAN2(G87,H87),0),"")</f>
        <is>
          <t/>
        </is>
      </c>
      <c r="AL87" s="8" t="inlineStr">
        <f aca="false">IF(A87&lt;&gt;"",DEGREES(AK87),"")</f>
        <is>
          <t/>
        </is>
      </c>
      <c r="AM87" s="8" t="inlineStr">
        <f aca="false">IF(A87&lt;&gt;"",SQRT(SUMSQ(J87:L87)),"")</f>
        <is>
          <t/>
        </is>
      </c>
      <c r="AN87" s="8" t="inlineStr">
        <f aca="false">IF(A87&lt;&gt;"",IF(AM87&lt;&gt;0,ACOS(L87/AM87),0),"")</f>
        <is>
          <t/>
        </is>
      </c>
      <c r="AO87" s="8" t="inlineStr">
        <f aca="false">IF(A87&lt;&gt;"",DEGREES(AN87),"")</f>
        <is>
          <t/>
        </is>
      </c>
      <c r="AP87" s="8" t="inlineStr">
        <f aca="false">IF(A87&lt;&gt;"",IF(OR(J87&lt;&gt;0,K87&lt;&gt;0),ATAN2(J87,K87),0),"")</f>
        <is>
          <t/>
        </is>
      </c>
      <c r="AQ87" s="8" t="inlineStr">
        <f aca="false">IF(A87&lt;&gt;"",DEGREES(AP87),"")</f>
        <is>
          <t/>
        </is>
      </c>
      <c r="AR87" s="8" t="inlineStr">
        <f aca="false">IF(A87&lt;&gt;"",SQRT(SUMSQ(M87:O87)),"")</f>
        <is>
          <t/>
        </is>
      </c>
      <c r="AS87" s="8" t="inlineStr">
        <f aca="false">IF(A87&lt;&gt;"",IF(AR87&lt;&gt;0,ACOS(O87/AR87),0),"")</f>
        <is>
          <t/>
        </is>
      </c>
      <c r="AT87" s="8" t="inlineStr">
        <f aca="false">IF(A87&lt;&gt;"",DEGREES(AS87),"")</f>
        <is>
          <t/>
        </is>
      </c>
      <c r="AU87" s="8" t="inlineStr">
        <f aca="false">IF(A87&lt;&gt;"",IF(OR(M87&lt;&gt;0,N87&lt;&gt;0),ATAN2(M87,N87),0),"")</f>
        <is>
          <t/>
        </is>
      </c>
      <c r="AV87" s="8" t="inlineStr">
        <f aca="false">IF(A87&lt;&gt;"",DEGREES(AU87),"")</f>
        <is>
          <t/>
        </is>
      </c>
      <c r="AW87" s="8" t="inlineStr">
        <f aca="false">IF(A87&lt;&gt;"",SQRT(SUMSQ(P87:R87)),"")</f>
        <is>
          <t/>
        </is>
      </c>
      <c r="AX87" s="8" t="inlineStr">
        <f aca="false">IF(A87&lt;&gt;"",IF(AW87&lt;&gt;0,ACOS(R87/AW87),0),"")</f>
        <is>
          <t/>
        </is>
      </c>
      <c r="AY87" s="8" t="inlineStr">
        <f aca="false">IF(A87&lt;&gt;"",DEGREES(AX87),"")</f>
        <is>
          <t/>
        </is>
      </c>
      <c r="AZ87" s="8" t="inlineStr">
        <f aca="false">IF(A87&lt;&gt;"",IF(OR(P87&lt;&gt;0,Q87&lt;&gt;0),ATAN2(P87,Q87),0),"")</f>
        <is>
          <t/>
        </is>
      </c>
      <c r="BA87" s="8" t="inlineStr">
        <f aca="false">IF(A87&lt;&gt;"",DEGREES(AZ87),"")</f>
        <is>
          <t/>
        </is>
      </c>
      <c r="BB87" s="8" t="inlineStr">
        <f aca="false">IF(A87&lt;&gt;"",SQRT(SUMSQ(S87:U87)),"")</f>
        <is>
          <t/>
        </is>
      </c>
      <c r="BC87" s="8" t="inlineStr">
        <f aca="false">IF(A87&lt;&gt;"",IF(BB87&lt;&gt;0,ACOS(U87/BB87),0),"")</f>
        <is>
          <t/>
        </is>
      </c>
      <c r="BD87" s="8" t="inlineStr">
        <f aca="false">IF(A87&lt;&gt;"",DEGREES(BC87),"")</f>
        <is>
          <t/>
        </is>
      </c>
      <c r="BE87" s="8" t="inlineStr">
        <f aca="false">IF(A87&lt;&gt;"",IF(OR(S87&lt;&gt;0,T87&lt;&gt;0),ATAN2(S87,T87),0),"")</f>
        <is>
          <t/>
        </is>
      </c>
      <c r="BF87" s="8" t="inlineStr">
        <f aca="false">IF(A87&lt;&gt;"",DEGREES(BE87),"")</f>
        <is>
          <t/>
        </is>
      </c>
      <c r="BG87" s="8" t="inlineStr">
        <f aca="false">IF(A87&lt;&gt;"",SQRT(SUMSQ(V87:X87)),"")</f>
        <is>
          <t/>
        </is>
      </c>
      <c r="BH87" s="8" t="inlineStr">
        <f aca="false">IF(A87&lt;&gt;"",IF(BG87&lt;&gt;0,ACOS(X87/BG87),0),"")</f>
        <is>
          <t/>
        </is>
      </c>
      <c r="BI87" s="8" t="inlineStr">
        <f aca="false">IF(A87&lt;&gt;"",DEGREES(BH87),"")</f>
        <is>
          <t/>
        </is>
      </c>
      <c r="BJ87" s="8" t="inlineStr">
        <f aca="false">IF(A87&lt;&gt;"",IF(OR(V87&lt;&gt;0,W87&lt;&gt;0),ATAN2(V87,W87),0),"")</f>
        <is>
          <t/>
        </is>
      </c>
      <c r="BK87" s="8" t="inlineStr">
        <f aca="false">IF(A87&lt;&gt;"",DEGREES(BJ87),"")</f>
        <is>
          <t/>
        </is>
      </c>
      <c r="BL87" s="8" t="inlineStr">
        <f aca="false">IF(A87&lt;&gt;"",SQRT(SUMSQ(Y87:AA87)),"")</f>
        <is>
          <t/>
        </is>
      </c>
      <c r="BM87" s="8" t="inlineStr">
        <f aca="false">IF(A87&lt;&gt;"",IF(BL87&lt;&gt;0,ACOS(AA87/BL87),0),"")</f>
        <is>
          <t/>
        </is>
      </c>
      <c r="BN87" s="8" t="inlineStr">
        <f aca="false">IF(A87&lt;&gt;"",DEGREES(BM87),"")</f>
        <is>
          <t/>
        </is>
      </c>
      <c r="BO87" s="8" t="inlineStr">
        <f aca="false">IF(A87&lt;&gt;"",IF(OR(Y87&lt;&gt;0,Z87&lt;&gt;0),ATAN2(Y87,Z87),0),"")</f>
        <is>
          <t/>
        </is>
      </c>
      <c r="BP87" s="8" t="inlineStr">
        <f aca="false">IF(A87&lt;&gt;"",DEGREES(BO87),"")</f>
        <is>
          <t/>
        </is>
      </c>
      <c r="BQ87" s="8" t="inlineStr">
        <f aca="false">IF(A87&lt;&gt;"",SQRT(SUMSQ(AB87:AD87)),"")</f>
        <is>
          <t/>
        </is>
      </c>
      <c r="BR87" s="8" t="inlineStr">
        <f aca="false">IF(A87&lt;&gt;"",IF(BQ87&lt;&gt;0,ACOS(AD87/BQ87),0),"")</f>
        <is>
          <t/>
        </is>
      </c>
      <c r="BS87" s="8" t="inlineStr">
        <f aca="false">IF(A87&lt;&gt;"",DEGREES(BR87),"")</f>
        <is>
          <t/>
        </is>
      </c>
      <c r="BT87" s="8" t="inlineStr">
        <f aca="false">IF(A87&lt;&gt;"",IF(OR(AB87&lt;&gt;0,AC87&lt;&gt;0),ATAN2(AB87,AC87),0),"")</f>
        <is>
          <t/>
        </is>
      </c>
      <c r="BU87" s="8" t="inlineStr">
        <f aca="false">IF(A87&lt;&gt;"",DEGREES(BT87),"")</f>
        <is>
          <t/>
        </is>
      </c>
      <c r="BV87" s="8" t="inlineStr">
        <f aca="false">IF(A87&lt;&gt;"",SQRT(SUMSQ(AE87:AG87)),"")</f>
        <is>
          <t/>
        </is>
      </c>
      <c r="BW87" s="8" t="inlineStr">
        <f aca="false">IF(A87&lt;&gt;"",IF(BV87&lt;&gt;0,ACOS(AG87/BV87),0),"")</f>
        <is>
          <t/>
        </is>
      </c>
      <c r="BX87" s="8" t="inlineStr">
        <f aca="false">IF(A87&lt;&gt;"",DEGREES(BW87),"")</f>
        <is>
          <t/>
        </is>
      </c>
      <c r="BY87" s="8" t="inlineStr">
        <f aca="false">IF(A87&lt;&gt;"",IF(OR(AF87&lt;&gt;0,AG87&lt;&gt;0),ATAN2(AF87,AG87),0),"")</f>
        <is>
          <t/>
        </is>
      </c>
      <c r="BZ87" s="8" t="inlineStr">
        <f aca="false">IF(A87&lt;&gt;"",DEGREES(BY87),"")</f>
        <is>
          <t/>
        </is>
      </c>
      <c r="CA87" s="0" t="inlineStr">
        <f aca="false">IF(A87&lt;&gt;"",IF(AND(AI87&lt;Parameters!$B$11,AI87&gt;Parameters!$B$12,AN87&lt;Parameters!$B$11,AN87&gt;Parameters!$B$12,AS87&lt;Parameters!$B$11,AS87&gt;Parameters!$B$12,AX87&lt;Parameters!$B$11,AX87&gt;Parameters!$B$12,BC87&lt;Parameters!$B$11,BC87&gt;Parameters!$B$12,BM87&lt;Parameters!$B$11,BM87&gt;Parameters!$B$12,BR87&lt;Parameters!$B$11,BR87&gt;Parameters!$B$12,BW87&lt;Parameters!$B$11,BW87&gt;Parameters!$B$12),1,0),"")</f>
        <is>
          <t/>
        </is>
      </c>
      <c r="CB87" s="0" t="inlineStr">
        <f aca="false">IF(A87&lt;&gt;"",IF(OR(AI87&lt;Parameters!$B$12,AI87&gt;Parameters!$B$11),0,1),"")</f>
        <is>
          <t/>
        </is>
      </c>
      <c r="CC87" s="0" t="inlineStr">
        <f aca="false">IF(A87&lt;&gt;"",IF(OR(AN87&lt;Parameters!$B$12,AN87&gt;Parameters!$B$11),0,1),"")</f>
        <is>
          <t/>
        </is>
      </c>
      <c r="CD87" s="0" t="inlineStr">
        <f aca="false">IF(A87&lt;&gt;"",IF(OR(AS87&lt;Parameters!$B$12,AS87&gt;Parameters!$B$11),0,1),"")</f>
        <is>
          <t/>
        </is>
      </c>
      <c r="CE87" s="0" t="inlineStr">
        <f aca="false">IF(A87&lt;&gt;"",IF(OR(AX87&lt;Parameters!$B$12,AX87&gt;Parameters!$B$11),0,1),"")</f>
        <is>
          <t/>
        </is>
      </c>
      <c r="CF87" s="0" t="inlineStr">
        <f aca="false">IF(A87&lt;&gt;"",IF(OR(BC87&lt;Parameters!$B$12,BC87&gt;Parameters!$B$11),0,1),"")</f>
        <is>
          <t/>
        </is>
      </c>
      <c r="CG87" s="0" t="inlineStr">
        <f aca="false">IF(A87&lt;&gt;"",IF(OR(BH87&lt;Parameters!$B$12,BH87&gt;Parameters!$B$11),0,1),"")</f>
        <is>
          <t/>
        </is>
      </c>
      <c r="CH87" s="0" t="inlineStr">
        <f aca="false">IF(A87&lt;&gt;"",IF(OR(BM87&lt;Parameters!$B$12,BM87&gt;Parameters!$B$11),0,1),"")</f>
        <is>
          <t/>
        </is>
      </c>
      <c r="CI87" s="0" t="inlineStr">
        <f aca="false">IF(A87&lt;&gt;"",IF(OR(BR87&lt;Parameters!$B$12,BR87&gt;Parameters!$B$11),0,1),"")</f>
        <is>
          <t/>
        </is>
      </c>
      <c r="CJ87" s="0" t="inlineStr">
        <f aca="false">IF(A87&lt;&gt;"",IF(OR(BW87&lt;Parameters!$B$12,BW87&gt;Parameters!$B$11),0,1),"")</f>
        <is>
          <t/>
        </is>
      </c>
      <c r="CK87" s="26" t="inlineStr">
        <f aca="false">IF(A87&lt;&gt;"",SUM(CB87:CJ87)/9,"")</f>
        <is>
          <t/>
        </is>
      </c>
      <c r="CL87" s="0" t="inlineStr">
        <f aca="false">IF(A87&lt;&gt;"",CK87*9,"")</f>
        <is>
          <t/>
        </is>
      </c>
      <c r="CM87" s="8" t="inlineStr">
        <f aca="false">IF(A87&lt;&gt;"",TEXT(B87,CM$2)&amp;" "&amp;TEXT(A87,CM$2),"")</f>
        <is>
          <t/>
        </is>
      </c>
    </row>
    <row r="88" customFormat="false" ht="15" hidden="false" customHeight="false" outlineLevel="0" collapsed="false">
      <c r="A88" s="0" t="inlineStr">
        <f aca="false">IF(OR(B87&lt;Parameters!$K$12,A87&lt;Parameters!$K$12),IF(A87&lt;Parameters!$K$12,A87+1,0),"")</f>
        <is>
          <t/>
        </is>
      </c>
      <c r="B88" s="0" t="inlineStr">
        <f aca="false">IF(A88&lt;&gt;"",IF(A88=0,B87+1,B87),"")</f>
        <is>
          <t/>
        </is>
      </c>
      <c r="C88" s="24" t="inlineStr">
        <f aca="false">IF(A88&lt;&gt;"",-_phi*(A88+0.5),"")</f>
        <is>
          <t/>
        </is>
      </c>
      <c r="D88" s="8" t="inlineStr">
        <f aca="false">IF(A88&lt;&gt;"",DEGREES(C88),"")</f>
        <is>
          <t/>
        </is>
      </c>
      <c r="E88" s="24" t="inlineStr">
        <f aca="false">IF(A88&lt;&gt;"",_phi*(B88+0.5),"")</f>
        <is>
          <t/>
        </is>
      </c>
      <c r="F88" s="8" t="inlineStr">
        <f aca="false">IF(A88&lt;&gt;"",DEGREES(E88),"")</f>
        <is>
          <t/>
        </is>
      </c>
      <c r="G88" s="8" t="inlineStr">
        <f aca="false">IF(A88&lt;&gt;"",LOOKUP(A88,h!$A$3:$A$30,h!$D$3:$D$30),"")</f>
        <is>
          <t/>
        </is>
      </c>
      <c r="H88" s="8" t="inlineStr">
        <f aca="false">IF(A88&lt;&gt;"",LOOKUP(B88,h!$A$3:$A$30,h!$D$3:$D$30),"")</f>
        <is>
          <t/>
        </is>
      </c>
      <c r="I88" s="8" t="inlineStr">
        <f aca="false">IF(A88&lt;&gt;"",_zif,"")</f>
        <is>
          <t/>
        </is>
      </c>
      <c r="J88" s="8" t="inlineStr">
        <f aca="false">IF(A88&lt;&gt;"",$G88+'v1 Frame'!D$3*COS($C88)+'v1 Frame'!E$3*SIN($C88)*SIN($E88)+'v1 Frame'!F$3*SIN($C88)*COS($E88),"")</f>
        <is>
          <t/>
        </is>
      </c>
      <c r="K88" s="8" t="inlineStr">
        <f aca="false">IF(A88&lt;&gt;"",$H88+'v1 Frame'!E$3*COS($E88)-'v1 Frame'!F$3*SIN($E88),"")</f>
        <is>
          <t/>
        </is>
      </c>
      <c r="L88" s="8" t="inlineStr">
        <f aca="false">IF(A88&lt;&gt;"",$I88-'v1 Frame'!D$3*SIN($C88)+'v1 Frame'!E$3*COS($C88)*SIN($E88)+'v1 Frame'!F$3*COS($C88)*COS($E88),"")</f>
        <is>
          <t/>
        </is>
      </c>
      <c r="M88" s="8" t="inlineStr">
        <f aca="false">IF(A88&lt;&gt;"",$G88+'v1 Frame'!G$3*COS($C88)+'v1 Frame'!H$3*SIN($C88)*SIN($E88)+'v1 Frame'!I$3*SIN($C88)*COS($E88),"")</f>
        <is>
          <t/>
        </is>
      </c>
      <c r="N88" s="8" t="inlineStr">
        <f aca="false">IF(A88&lt;&gt;"",$H88+'v1 Frame'!H$3*COS($E88)-'v1 Frame'!I$3*SIN($E88),"")</f>
        <is>
          <t/>
        </is>
      </c>
      <c r="O88" s="8" t="inlineStr">
        <f aca="false">IF(A88&lt;&gt;"",$I88-'v1 Frame'!G$3*SIN($C88)+'v1 Frame'!H$3*COS($C88)*SIN($E88)+'v1 Frame'!I$3*COS($C88)*COS($E88),"")</f>
        <is>
          <t/>
        </is>
      </c>
      <c r="P88" s="8" t="inlineStr">
        <f aca="false">IF(A88&lt;&gt;"",$G88+'v1 Frame'!J$3*COS($C88)+'v1 Frame'!K$3*SIN($C88)*SIN($E88)+'v1 Frame'!L$3*SIN($C88)*COS($E88),"")</f>
        <is>
          <t/>
        </is>
      </c>
      <c r="Q88" s="8" t="inlineStr">
        <f aca="false">IF(A88&lt;&gt;"",$H88+'v1 Frame'!K$3*COS($E88)-'v1 Frame'!L$3*SIN($E88),"")</f>
        <is>
          <t/>
        </is>
      </c>
      <c r="R88" s="8" t="inlineStr">
        <f aca="false">IF(A88&lt;&gt;"",$I88-'v1 Frame'!J$3*SIN($C88)+'v1 Frame'!K$3*COS($C88)*SIN($E88)+'v1 Frame'!L$3*COS($C88)*COS($E88),"")</f>
        <is>
          <t/>
        </is>
      </c>
      <c r="S88" s="8" t="inlineStr">
        <f aca="false">IF(A88&lt;&gt;"",$G88+'v1 Frame'!M$3*COS($C88)+'v1 Frame'!N$3*SIN($C88)*SIN($E88)+'v1 Frame'!O$3*SIN($C88)*COS($E88),"")</f>
        <is>
          <t/>
        </is>
      </c>
      <c r="T88" s="8" t="inlineStr">
        <f aca="false">IF(A88&lt;&gt;"",$H88+'v1 Frame'!N$3*COS($E88)-'v1 Frame'!O$3*SIN($E88),"")</f>
        <is>
          <t/>
        </is>
      </c>
      <c r="U88" s="8" t="inlineStr">
        <f aca="false">IF(A88&lt;&gt;"",$I88-'v1 Frame'!M$3*SIN($C88)+'v1 Frame'!N$3*COS($C88)*SIN($E88)+'v1 Frame'!O$3*COS($C88)*COS($E88),"")</f>
        <is>
          <t/>
        </is>
      </c>
      <c r="V88" s="8" t="inlineStr">
        <f aca="false">IF(A88&lt;&gt;"",$G88+'v1 Frame'!P$3*COS($C88)+'v1 Frame'!Q$3*SIN($C88)*SIN($E88)+'v1 Frame'!R$3*SIN($C88)*COS($E88),"")</f>
        <is>
          <t/>
        </is>
      </c>
      <c r="W88" s="8" t="inlineStr">
        <f aca="false">IF(A88&lt;&gt;"",$H88+'v1 Frame'!Q$3*COS($E88)-'v1 Frame'!R$3*SIN($E88),"")</f>
        <is>
          <t/>
        </is>
      </c>
      <c r="X88" s="8" t="inlineStr">
        <f aca="false">IF(A88&lt;&gt;"",$I88-'v1 Frame'!P$3*SIN($C88)+'v1 Frame'!Q$3*COS($C88)*SIN($E88)+'v1 Frame'!R$3*COS($C88)*COS($E88),"")</f>
        <is>
          <t/>
        </is>
      </c>
      <c r="Y88" s="8" t="inlineStr">
        <f aca="false">IF(A88&lt;&gt;"",$G88+'v1 Frame'!S$3*COS($C88)+'v1 Frame'!T$3*SIN($C88)*SIN($E88)+'v1 Frame'!U$3*SIN($C88)*COS($E88),"")</f>
        <is>
          <t/>
        </is>
      </c>
      <c r="Z88" s="8" t="inlineStr">
        <f aca="false">IF(A88&lt;&gt;"",$H88+'v1 Frame'!T$3*COS($E88)-'v1 Frame'!U$3*SIN($E88),"")</f>
        <is>
          <t/>
        </is>
      </c>
      <c r="AA88" s="8" t="inlineStr">
        <f aca="false">IF(A88&lt;&gt;"",$I88-'v1 Frame'!S$3*SIN($C88)+'v1 Frame'!T$3*COS($C88)*SIN($E88)+'v1 Frame'!U$3*COS($C88)*COS($E88),"")</f>
        <is>
          <t/>
        </is>
      </c>
      <c r="AB88" s="8" t="inlineStr">
        <f aca="false">IF(A88&lt;&gt;"",$G88+'v1 Frame'!V$3*COS($C88)+'v1 Frame'!W$3*SIN($C88)*SIN($E88)+'v1 Frame'!X$3*SIN($C88)*COS($E88),"")</f>
        <is>
          <t/>
        </is>
      </c>
      <c r="AC88" s="8" t="inlineStr">
        <f aca="false">IF(A88&lt;&gt;"",$H88+'v1 Frame'!W$3*COS($E88)-'v1 Frame'!X$3*SIN($E88),"")</f>
        <is>
          <t/>
        </is>
      </c>
      <c r="AD88" s="8" t="inlineStr">
        <f aca="false">IF(A88&lt;&gt;"",$I88-'v1 Frame'!V$3*SIN($C88)+'v1 Frame'!W$3*COS($C88)*SIN($E88)+'v1 Frame'!X$3*COS($C88)*COS($E88),"")</f>
        <is>
          <t/>
        </is>
      </c>
      <c r="AE88" s="25" t="inlineStr">
        <f aca="false">IF(A88&lt;&gt;"",$G88+'v1 Frame'!Y$3*COS($C88)+'v1 Frame'!Z$3*SIN($C88)*SIN($E88)+'v1 Frame'!AA$3*SIN($C88)*COS($E88),"")</f>
        <is>
          <t/>
        </is>
      </c>
      <c r="AF88" s="25" t="inlineStr">
        <f aca="false">IF(A88&lt;&gt;"",$H88+'v1 Frame'!Z$3*COS($E88)-'v1 Frame'!AA$3*SIN($E88),"")</f>
        <is>
          <t/>
        </is>
      </c>
      <c r="AG88" s="25" t="inlineStr">
        <f aca="false">IF(A88&lt;&gt;"",$I88-'v1 Frame'!Y$3*SIN($C88)+'v1 Frame'!Z$3*COS($C88)*SIN($E88)+'v1 Frame'!AA$3*COS($C88)*COS($E88),"")</f>
        <is>
          <t/>
        </is>
      </c>
      <c r="AH88" s="8" t="inlineStr">
        <f aca="false">IF(A88&lt;&gt;"",SQRT(SUMSQ(G88:I88)),"")</f>
        <is>
          <t/>
        </is>
      </c>
      <c r="AI88" s="8" t="inlineStr">
        <f aca="false">IF(A88&lt;&gt;"",IF(AH88&lt;&gt;0,ACOS(I88/AH88),0),"")</f>
        <is>
          <t/>
        </is>
      </c>
      <c r="AJ88" s="8" t="inlineStr">
        <f aca="false">IF(A88&lt;&gt;"",DEGREES(AI88),"")</f>
        <is>
          <t/>
        </is>
      </c>
      <c r="AK88" s="8" t="inlineStr">
        <f aca="false">IF(A88&lt;&gt;"",IF(OR(G88&lt;&gt;0,H88&lt;&gt;0),ATAN2(G88,H88),0),"")</f>
        <is>
          <t/>
        </is>
      </c>
      <c r="AL88" s="8" t="inlineStr">
        <f aca="false">IF(A88&lt;&gt;"",DEGREES(AK88),"")</f>
        <is>
          <t/>
        </is>
      </c>
      <c r="AM88" s="8" t="inlineStr">
        <f aca="false">IF(A88&lt;&gt;"",SQRT(SUMSQ(J88:L88)),"")</f>
        <is>
          <t/>
        </is>
      </c>
      <c r="AN88" s="8" t="inlineStr">
        <f aca="false">IF(A88&lt;&gt;"",IF(AM88&lt;&gt;0,ACOS(L88/AM88),0),"")</f>
        <is>
          <t/>
        </is>
      </c>
      <c r="AO88" s="8" t="inlineStr">
        <f aca="false">IF(A88&lt;&gt;"",DEGREES(AN88),"")</f>
        <is>
          <t/>
        </is>
      </c>
      <c r="AP88" s="8" t="inlineStr">
        <f aca="false">IF(A88&lt;&gt;"",IF(OR(J88&lt;&gt;0,K88&lt;&gt;0),ATAN2(J88,K88),0),"")</f>
        <is>
          <t/>
        </is>
      </c>
      <c r="AQ88" s="8" t="inlineStr">
        <f aca="false">IF(A88&lt;&gt;"",DEGREES(AP88),"")</f>
        <is>
          <t/>
        </is>
      </c>
      <c r="AR88" s="8" t="inlineStr">
        <f aca="false">IF(A88&lt;&gt;"",SQRT(SUMSQ(M88:O88)),"")</f>
        <is>
          <t/>
        </is>
      </c>
      <c r="AS88" s="8" t="inlineStr">
        <f aca="false">IF(A88&lt;&gt;"",IF(AR88&lt;&gt;0,ACOS(O88/AR88),0),"")</f>
        <is>
          <t/>
        </is>
      </c>
      <c r="AT88" s="8" t="inlineStr">
        <f aca="false">IF(A88&lt;&gt;"",DEGREES(AS88),"")</f>
        <is>
          <t/>
        </is>
      </c>
      <c r="AU88" s="8" t="inlineStr">
        <f aca="false">IF(A88&lt;&gt;"",IF(OR(M88&lt;&gt;0,N88&lt;&gt;0),ATAN2(M88,N88),0),"")</f>
        <is>
          <t/>
        </is>
      </c>
      <c r="AV88" s="8" t="inlineStr">
        <f aca="false">IF(A88&lt;&gt;"",DEGREES(AU88),"")</f>
        <is>
          <t/>
        </is>
      </c>
      <c r="AW88" s="8" t="inlineStr">
        <f aca="false">IF(A88&lt;&gt;"",SQRT(SUMSQ(P88:R88)),"")</f>
        <is>
          <t/>
        </is>
      </c>
      <c r="AX88" s="8" t="inlineStr">
        <f aca="false">IF(A88&lt;&gt;"",IF(AW88&lt;&gt;0,ACOS(R88/AW88),0),"")</f>
        <is>
          <t/>
        </is>
      </c>
      <c r="AY88" s="8" t="inlineStr">
        <f aca="false">IF(A88&lt;&gt;"",DEGREES(AX88),"")</f>
        <is>
          <t/>
        </is>
      </c>
      <c r="AZ88" s="8" t="inlineStr">
        <f aca="false">IF(A88&lt;&gt;"",IF(OR(P88&lt;&gt;0,Q88&lt;&gt;0),ATAN2(P88,Q88),0),"")</f>
        <is>
          <t/>
        </is>
      </c>
      <c r="BA88" s="8" t="inlineStr">
        <f aca="false">IF(A88&lt;&gt;"",DEGREES(AZ88),"")</f>
        <is>
          <t/>
        </is>
      </c>
      <c r="BB88" s="8" t="inlineStr">
        <f aca="false">IF(A88&lt;&gt;"",SQRT(SUMSQ(S88:U88)),"")</f>
        <is>
          <t/>
        </is>
      </c>
      <c r="BC88" s="8" t="inlineStr">
        <f aca="false">IF(A88&lt;&gt;"",IF(BB88&lt;&gt;0,ACOS(U88/BB88),0),"")</f>
        <is>
          <t/>
        </is>
      </c>
      <c r="BD88" s="8" t="inlineStr">
        <f aca="false">IF(A88&lt;&gt;"",DEGREES(BC88),"")</f>
        <is>
          <t/>
        </is>
      </c>
      <c r="BE88" s="8" t="inlineStr">
        <f aca="false">IF(A88&lt;&gt;"",IF(OR(S88&lt;&gt;0,T88&lt;&gt;0),ATAN2(S88,T88),0),"")</f>
        <is>
          <t/>
        </is>
      </c>
      <c r="BF88" s="8" t="inlineStr">
        <f aca="false">IF(A88&lt;&gt;"",DEGREES(BE88),"")</f>
        <is>
          <t/>
        </is>
      </c>
      <c r="BG88" s="8" t="inlineStr">
        <f aca="false">IF(A88&lt;&gt;"",SQRT(SUMSQ(V88:X88)),"")</f>
        <is>
          <t/>
        </is>
      </c>
      <c r="BH88" s="8" t="inlineStr">
        <f aca="false">IF(A88&lt;&gt;"",IF(BG88&lt;&gt;0,ACOS(X88/BG88),0),"")</f>
        <is>
          <t/>
        </is>
      </c>
      <c r="BI88" s="8" t="inlineStr">
        <f aca="false">IF(A88&lt;&gt;"",DEGREES(BH88),"")</f>
        <is>
          <t/>
        </is>
      </c>
      <c r="BJ88" s="8" t="inlineStr">
        <f aca="false">IF(A88&lt;&gt;"",IF(OR(V88&lt;&gt;0,W88&lt;&gt;0),ATAN2(V88,W88),0),"")</f>
        <is>
          <t/>
        </is>
      </c>
      <c r="BK88" s="8" t="inlineStr">
        <f aca="false">IF(A88&lt;&gt;"",DEGREES(BJ88),"")</f>
        <is>
          <t/>
        </is>
      </c>
      <c r="BL88" s="8" t="inlineStr">
        <f aca="false">IF(A88&lt;&gt;"",SQRT(SUMSQ(Y88:AA88)),"")</f>
        <is>
          <t/>
        </is>
      </c>
      <c r="BM88" s="8" t="inlineStr">
        <f aca="false">IF(A88&lt;&gt;"",IF(BL88&lt;&gt;0,ACOS(AA88/BL88),0),"")</f>
        <is>
          <t/>
        </is>
      </c>
      <c r="BN88" s="8" t="inlineStr">
        <f aca="false">IF(A88&lt;&gt;"",DEGREES(BM88),"")</f>
        <is>
          <t/>
        </is>
      </c>
      <c r="BO88" s="8" t="inlineStr">
        <f aca="false">IF(A88&lt;&gt;"",IF(OR(Y88&lt;&gt;0,Z88&lt;&gt;0),ATAN2(Y88,Z88),0),"")</f>
        <is>
          <t/>
        </is>
      </c>
      <c r="BP88" s="8" t="inlineStr">
        <f aca="false">IF(A88&lt;&gt;"",DEGREES(BO88),"")</f>
        <is>
          <t/>
        </is>
      </c>
      <c r="BQ88" s="8" t="inlineStr">
        <f aca="false">IF(A88&lt;&gt;"",SQRT(SUMSQ(AB88:AD88)),"")</f>
        <is>
          <t/>
        </is>
      </c>
      <c r="BR88" s="8" t="inlineStr">
        <f aca="false">IF(A88&lt;&gt;"",IF(BQ88&lt;&gt;0,ACOS(AD88/BQ88),0),"")</f>
        <is>
          <t/>
        </is>
      </c>
      <c r="BS88" s="8" t="inlineStr">
        <f aca="false">IF(A88&lt;&gt;"",DEGREES(BR88),"")</f>
        <is>
          <t/>
        </is>
      </c>
      <c r="BT88" s="8" t="inlineStr">
        <f aca="false">IF(A88&lt;&gt;"",IF(OR(AB88&lt;&gt;0,AC88&lt;&gt;0),ATAN2(AB88,AC88),0),"")</f>
        <is>
          <t/>
        </is>
      </c>
      <c r="BU88" s="8" t="inlineStr">
        <f aca="false">IF(A88&lt;&gt;"",DEGREES(BT88),"")</f>
        <is>
          <t/>
        </is>
      </c>
      <c r="BV88" s="8" t="inlineStr">
        <f aca="false">IF(A88&lt;&gt;"",SQRT(SUMSQ(AE88:AG88)),"")</f>
        <is>
          <t/>
        </is>
      </c>
      <c r="BW88" s="8" t="inlineStr">
        <f aca="false">IF(A88&lt;&gt;"",IF(BV88&lt;&gt;0,ACOS(AG88/BV88),0),"")</f>
        <is>
          <t/>
        </is>
      </c>
      <c r="BX88" s="8" t="inlineStr">
        <f aca="false">IF(A88&lt;&gt;"",DEGREES(BW88),"")</f>
        <is>
          <t/>
        </is>
      </c>
      <c r="BY88" s="8" t="inlineStr">
        <f aca="false">IF(A88&lt;&gt;"",IF(OR(AF88&lt;&gt;0,AG88&lt;&gt;0),ATAN2(AF88,AG88),0),"")</f>
        <is>
          <t/>
        </is>
      </c>
      <c r="BZ88" s="8" t="inlineStr">
        <f aca="false">IF(A88&lt;&gt;"",DEGREES(BY88),"")</f>
        <is>
          <t/>
        </is>
      </c>
      <c r="CA88" s="0" t="inlineStr">
        <f aca="false">IF(A88&lt;&gt;"",IF(AND(AI88&lt;Parameters!$B$11,AI88&gt;Parameters!$B$12,AN88&lt;Parameters!$B$11,AN88&gt;Parameters!$B$12,AS88&lt;Parameters!$B$11,AS88&gt;Parameters!$B$12,AX88&lt;Parameters!$B$11,AX88&gt;Parameters!$B$12,BC88&lt;Parameters!$B$11,BC88&gt;Parameters!$B$12,BM88&lt;Parameters!$B$11,BM88&gt;Parameters!$B$12,BR88&lt;Parameters!$B$11,BR88&gt;Parameters!$B$12,BW88&lt;Parameters!$B$11,BW88&gt;Parameters!$B$12),1,0),"")</f>
        <is>
          <t/>
        </is>
      </c>
      <c r="CB88" s="0" t="inlineStr">
        <f aca="false">IF(A88&lt;&gt;"",IF(OR(AI88&lt;Parameters!$B$12,AI88&gt;Parameters!$B$11),0,1),"")</f>
        <is>
          <t/>
        </is>
      </c>
      <c r="CC88" s="0" t="inlineStr">
        <f aca="false">IF(A88&lt;&gt;"",IF(OR(AN88&lt;Parameters!$B$12,AN88&gt;Parameters!$B$11),0,1),"")</f>
        <is>
          <t/>
        </is>
      </c>
      <c r="CD88" s="0" t="inlineStr">
        <f aca="false">IF(A88&lt;&gt;"",IF(OR(AS88&lt;Parameters!$B$12,AS88&gt;Parameters!$B$11),0,1),"")</f>
        <is>
          <t/>
        </is>
      </c>
      <c r="CE88" s="0" t="inlineStr">
        <f aca="false">IF(A88&lt;&gt;"",IF(OR(AX88&lt;Parameters!$B$12,AX88&gt;Parameters!$B$11),0,1),"")</f>
        <is>
          <t/>
        </is>
      </c>
      <c r="CF88" s="0" t="inlineStr">
        <f aca="false">IF(A88&lt;&gt;"",IF(OR(BC88&lt;Parameters!$B$12,BC88&gt;Parameters!$B$11),0,1),"")</f>
        <is>
          <t/>
        </is>
      </c>
      <c r="CG88" s="0" t="inlineStr">
        <f aca="false">IF(A88&lt;&gt;"",IF(OR(BH88&lt;Parameters!$B$12,BH88&gt;Parameters!$B$11),0,1),"")</f>
        <is>
          <t/>
        </is>
      </c>
      <c r="CH88" s="0" t="inlineStr">
        <f aca="false">IF(A88&lt;&gt;"",IF(OR(BM88&lt;Parameters!$B$12,BM88&gt;Parameters!$B$11),0,1),"")</f>
        <is>
          <t/>
        </is>
      </c>
      <c r="CI88" s="0" t="inlineStr">
        <f aca="false">IF(A88&lt;&gt;"",IF(OR(BR88&lt;Parameters!$B$12,BR88&gt;Parameters!$B$11),0,1),"")</f>
        <is>
          <t/>
        </is>
      </c>
      <c r="CJ88" s="0" t="inlineStr">
        <f aca="false">IF(A88&lt;&gt;"",IF(OR(BW88&lt;Parameters!$B$12,BW88&gt;Parameters!$B$11),0,1),"")</f>
        <is>
          <t/>
        </is>
      </c>
      <c r="CK88" s="26" t="inlineStr">
        <f aca="false">IF(A88&lt;&gt;"",SUM(CB88:CJ88)/9,"")</f>
        <is>
          <t/>
        </is>
      </c>
      <c r="CL88" s="0" t="inlineStr">
        <f aca="false">IF(A88&lt;&gt;"",CK88*9,"")</f>
        <is>
          <t/>
        </is>
      </c>
      <c r="CM88" s="8" t="inlineStr">
        <f aca="false">IF(A88&lt;&gt;"",TEXT(B88,CM$2)&amp;" "&amp;TEXT(A88,CM$2),"")</f>
        <is>
          <t/>
        </is>
      </c>
    </row>
    <row r="89" customFormat="false" ht="15" hidden="false" customHeight="false" outlineLevel="0" collapsed="false">
      <c r="A89" s="0" t="inlineStr">
        <f aca="false">IF(OR(B88&lt;Parameters!$K$12,A88&lt;Parameters!$K$12),IF(A88&lt;Parameters!$K$12,A88+1,0),"")</f>
        <is>
          <t/>
        </is>
      </c>
      <c r="B89" s="0" t="inlineStr">
        <f aca="false">IF(A89&lt;&gt;"",IF(A89=0,B88+1,B88),"")</f>
        <is>
          <t/>
        </is>
      </c>
      <c r="C89" s="24" t="inlineStr">
        <f aca="false">IF(A89&lt;&gt;"",-_phi*(A89+0.5),"")</f>
        <is>
          <t/>
        </is>
      </c>
      <c r="D89" s="8" t="inlineStr">
        <f aca="false">IF(A89&lt;&gt;"",DEGREES(C89),"")</f>
        <is>
          <t/>
        </is>
      </c>
      <c r="E89" s="24" t="inlineStr">
        <f aca="false">IF(A89&lt;&gt;"",_phi*(B89+0.5),"")</f>
        <is>
          <t/>
        </is>
      </c>
      <c r="F89" s="8" t="inlineStr">
        <f aca="false">IF(A89&lt;&gt;"",DEGREES(E89),"")</f>
        <is>
          <t/>
        </is>
      </c>
      <c r="G89" s="8" t="inlineStr">
        <f aca="false">IF(A89&lt;&gt;"",LOOKUP(A89,h!$A$3:$A$30,h!$D$3:$D$30),"")</f>
        <is>
          <t/>
        </is>
      </c>
      <c r="H89" s="8" t="inlineStr">
        <f aca="false">IF(A89&lt;&gt;"",LOOKUP(B89,h!$A$3:$A$30,h!$D$3:$D$30),"")</f>
        <is>
          <t/>
        </is>
      </c>
      <c r="I89" s="8" t="inlineStr">
        <f aca="false">IF(A89&lt;&gt;"",_zif,"")</f>
        <is>
          <t/>
        </is>
      </c>
      <c r="J89" s="8" t="inlineStr">
        <f aca="false">IF(A89&lt;&gt;"",$G89+'v1 Frame'!D$3*COS($C89)+'v1 Frame'!E$3*SIN($C89)*SIN($E89)+'v1 Frame'!F$3*SIN($C89)*COS($E89),"")</f>
        <is>
          <t/>
        </is>
      </c>
      <c r="K89" s="8" t="inlineStr">
        <f aca="false">IF(A89&lt;&gt;"",$H89+'v1 Frame'!E$3*COS($E89)-'v1 Frame'!F$3*SIN($E89),"")</f>
        <is>
          <t/>
        </is>
      </c>
      <c r="L89" s="8" t="inlineStr">
        <f aca="false">IF(A89&lt;&gt;"",$I89-'v1 Frame'!D$3*SIN($C89)+'v1 Frame'!E$3*COS($C89)*SIN($E89)+'v1 Frame'!F$3*COS($C89)*COS($E89),"")</f>
        <is>
          <t/>
        </is>
      </c>
      <c r="M89" s="8" t="inlineStr">
        <f aca="false">IF(A89&lt;&gt;"",$G89+'v1 Frame'!G$3*COS($C89)+'v1 Frame'!H$3*SIN($C89)*SIN($E89)+'v1 Frame'!I$3*SIN($C89)*COS($E89),"")</f>
        <is>
          <t/>
        </is>
      </c>
      <c r="N89" s="8" t="inlineStr">
        <f aca="false">IF(A89&lt;&gt;"",$H89+'v1 Frame'!H$3*COS($E89)-'v1 Frame'!I$3*SIN($E89),"")</f>
        <is>
          <t/>
        </is>
      </c>
      <c r="O89" s="8" t="inlineStr">
        <f aca="false">IF(A89&lt;&gt;"",$I89-'v1 Frame'!G$3*SIN($C89)+'v1 Frame'!H$3*COS($C89)*SIN($E89)+'v1 Frame'!I$3*COS($C89)*COS($E89),"")</f>
        <is>
          <t/>
        </is>
      </c>
      <c r="P89" s="8" t="inlineStr">
        <f aca="false">IF(A89&lt;&gt;"",$G89+'v1 Frame'!J$3*COS($C89)+'v1 Frame'!K$3*SIN($C89)*SIN($E89)+'v1 Frame'!L$3*SIN($C89)*COS($E89),"")</f>
        <is>
          <t/>
        </is>
      </c>
      <c r="Q89" s="8" t="inlineStr">
        <f aca="false">IF(A89&lt;&gt;"",$H89+'v1 Frame'!K$3*COS($E89)-'v1 Frame'!L$3*SIN($E89),"")</f>
        <is>
          <t/>
        </is>
      </c>
      <c r="R89" s="8" t="inlineStr">
        <f aca="false">IF(A89&lt;&gt;"",$I89-'v1 Frame'!J$3*SIN($C89)+'v1 Frame'!K$3*COS($C89)*SIN($E89)+'v1 Frame'!L$3*COS($C89)*COS($E89),"")</f>
        <is>
          <t/>
        </is>
      </c>
      <c r="S89" s="8" t="inlineStr">
        <f aca="false">IF(A89&lt;&gt;"",$G89+'v1 Frame'!M$3*COS($C89)+'v1 Frame'!N$3*SIN($C89)*SIN($E89)+'v1 Frame'!O$3*SIN($C89)*COS($E89),"")</f>
        <is>
          <t/>
        </is>
      </c>
      <c r="T89" s="8" t="inlineStr">
        <f aca="false">IF(A89&lt;&gt;"",$H89+'v1 Frame'!N$3*COS($E89)-'v1 Frame'!O$3*SIN($E89),"")</f>
        <is>
          <t/>
        </is>
      </c>
      <c r="U89" s="8" t="inlineStr">
        <f aca="false">IF(A89&lt;&gt;"",$I89-'v1 Frame'!M$3*SIN($C89)+'v1 Frame'!N$3*COS($C89)*SIN($E89)+'v1 Frame'!O$3*COS($C89)*COS($E89),"")</f>
        <is>
          <t/>
        </is>
      </c>
      <c r="V89" s="8" t="inlineStr">
        <f aca="false">IF(A89&lt;&gt;"",$G89+'v1 Frame'!P$3*COS($C89)+'v1 Frame'!Q$3*SIN($C89)*SIN($E89)+'v1 Frame'!R$3*SIN($C89)*COS($E89),"")</f>
        <is>
          <t/>
        </is>
      </c>
      <c r="W89" s="8" t="inlineStr">
        <f aca="false">IF(A89&lt;&gt;"",$H89+'v1 Frame'!Q$3*COS($E89)-'v1 Frame'!R$3*SIN($E89),"")</f>
        <is>
          <t/>
        </is>
      </c>
      <c r="X89" s="8" t="inlineStr">
        <f aca="false">IF(A89&lt;&gt;"",$I89-'v1 Frame'!P$3*SIN($C89)+'v1 Frame'!Q$3*COS($C89)*SIN($E89)+'v1 Frame'!R$3*COS($C89)*COS($E89),"")</f>
        <is>
          <t/>
        </is>
      </c>
      <c r="Y89" s="8" t="inlineStr">
        <f aca="false">IF(A89&lt;&gt;"",$G89+'v1 Frame'!S$3*COS($C89)+'v1 Frame'!T$3*SIN($C89)*SIN($E89)+'v1 Frame'!U$3*SIN($C89)*COS($E89),"")</f>
        <is>
          <t/>
        </is>
      </c>
      <c r="Z89" s="8" t="inlineStr">
        <f aca="false">IF(A89&lt;&gt;"",$H89+'v1 Frame'!T$3*COS($E89)-'v1 Frame'!U$3*SIN($E89),"")</f>
        <is>
          <t/>
        </is>
      </c>
      <c r="AA89" s="8" t="inlineStr">
        <f aca="false">IF(A89&lt;&gt;"",$I89-'v1 Frame'!S$3*SIN($C89)+'v1 Frame'!T$3*COS($C89)*SIN($E89)+'v1 Frame'!U$3*COS($C89)*COS($E89),"")</f>
        <is>
          <t/>
        </is>
      </c>
      <c r="AB89" s="8" t="inlineStr">
        <f aca="false">IF(A89&lt;&gt;"",$G89+'v1 Frame'!V$3*COS($C89)+'v1 Frame'!W$3*SIN($C89)*SIN($E89)+'v1 Frame'!X$3*SIN($C89)*COS($E89),"")</f>
        <is>
          <t/>
        </is>
      </c>
      <c r="AC89" s="8" t="inlineStr">
        <f aca="false">IF(A89&lt;&gt;"",$H89+'v1 Frame'!W$3*COS($E89)-'v1 Frame'!X$3*SIN($E89),"")</f>
        <is>
          <t/>
        </is>
      </c>
      <c r="AD89" s="8" t="inlineStr">
        <f aca="false">IF(A89&lt;&gt;"",$I89-'v1 Frame'!V$3*SIN($C89)+'v1 Frame'!W$3*COS($C89)*SIN($E89)+'v1 Frame'!X$3*COS($C89)*COS($E89),"")</f>
        <is>
          <t/>
        </is>
      </c>
      <c r="AE89" s="25" t="inlineStr">
        <f aca="false">IF(A89&lt;&gt;"",$G89+'v1 Frame'!Y$3*COS($C89)+'v1 Frame'!Z$3*SIN($C89)*SIN($E89)+'v1 Frame'!AA$3*SIN($C89)*COS($E89),"")</f>
        <is>
          <t/>
        </is>
      </c>
      <c r="AF89" s="25" t="inlineStr">
        <f aca="false">IF(A89&lt;&gt;"",$H89+'v1 Frame'!Z$3*COS($E89)-'v1 Frame'!AA$3*SIN($E89),"")</f>
        <is>
          <t/>
        </is>
      </c>
      <c r="AG89" s="25" t="inlineStr">
        <f aca="false">IF(A89&lt;&gt;"",$I89-'v1 Frame'!Y$3*SIN($C89)+'v1 Frame'!Z$3*COS($C89)*SIN($E89)+'v1 Frame'!AA$3*COS($C89)*COS($E89),"")</f>
        <is>
          <t/>
        </is>
      </c>
      <c r="AH89" s="8" t="inlineStr">
        <f aca="false">IF(A89&lt;&gt;"",SQRT(SUMSQ(G89:I89)),"")</f>
        <is>
          <t/>
        </is>
      </c>
      <c r="AI89" s="8" t="inlineStr">
        <f aca="false">IF(A89&lt;&gt;"",IF(AH89&lt;&gt;0,ACOS(I89/AH89),0),"")</f>
        <is>
          <t/>
        </is>
      </c>
      <c r="AJ89" s="8" t="inlineStr">
        <f aca="false">IF(A89&lt;&gt;"",DEGREES(AI89),"")</f>
        <is>
          <t/>
        </is>
      </c>
      <c r="AK89" s="8" t="inlineStr">
        <f aca="false">IF(A89&lt;&gt;"",IF(OR(G89&lt;&gt;0,H89&lt;&gt;0),ATAN2(G89,H89),0),"")</f>
        <is>
          <t/>
        </is>
      </c>
      <c r="AL89" s="8" t="inlineStr">
        <f aca="false">IF(A89&lt;&gt;"",DEGREES(AK89),"")</f>
        <is>
          <t/>
        </is>
      </c>
      <c r="AM89" s="8" t="inlineStr">
        <f aca="false">IF(A89&lt;&gt;"",SQRT(SUMSQ(J89:L89)),"")</f>
        <is>
          <t/>
        </is>
      </c>
      <c r="AN89" s="8" t="inlineStr">
        <f aca="false">IF(A89&lt;&gt;"",IF(AM89&lt;&gt;0,ACOS(L89/AM89),0),"")</f>
        <is>
          <t/>
        </is>
      </c>
      <c r="AO89" s="8" t="inlineStr">
        <f aca="false">IF(A89&lt;&gt;"",DEGREES(AN89),"")</f>
        <is>
          <t/>
        </is>
      </c>
      <c r="AP89" s="8" t="inlineStr">
        <f aca="false">IF(A89&lt;&gt;"",IF(OR(J89&lt;&gt;0,K89&lt;&gt;0),ATAN2(J89,K89),0),"")</f>
        <is>
          <t/>
        </is>
      </c>
      <c r="AQ89" s="8" t="inlineStr">
        <f aca="false">IF(A89&lt;&gt;"",DEGREES(AP89),"")</f>
        <is>
          <t/>
        </is>
      </c>
      <c r="AR89" s="8" t="inlineStr">
        <f aca="false">IF(A89&lt;&gt;"",SQRT(SUMSQ(M89:O89)),"")</f>
        <is>
          <t/>
        </is>
      </c>
      <c r="AS89" s="8" t="inlineStr">
        <f aca="false">IF(A89&lt;&gt;"",IF(AR89&lt;&gt;0,ACOS(O89/AR89),0),"")</f>
        <is>
          <t/>
        </is>
      </c>
      <c r="AT89" s="8" t="inlineStr">
        <f aca="false">IF(A89&lt;&gt;"",DEGREES(AS89),"")</f>
        <is>
          <t/>
        </is>
      </c>
      <c r="AU89" s="8" t="inlineStr">
        <f aca="false">IF(A89&lt;&gt;"",IF(OR(M89&lt;&gt;0,N89&lt;&gt;0),ATAN2(M89,N89),0),"")</f>
        <is>
          <t/>
        </is>
      </c>
      <c r="AV89" s="8" t="inlineStr">
        <f aca="false">IF(A89&lt;&gt;"",DEGREES(AU89),"")</f>
        <is>
          <t/>
        </is>
      </c>
      <c r="AW89" s="8" t="inlineStr">
        <f aca="false">IF(A89&lt;&gt;"",SQRT(SUMSQ(P89:R89)),"")</f>
        <is>
          <t/>
        </is>
      </c>
      <c r="AX89" s="8" t="inlineStr">
        <f aca="false">IF(A89&lt;&gt;"",IF(AW89&lt;&gt;0,ACOS(R89/AW89),0),"")</f>
        <is>
          <t/>
        </is>
      </c>
      <c r="AY89" s="8" t="inlineStr">
        <f aca="false">IF(A89&lt;&gt;"",DEGREES(AX89),"")</f>
        <is>
          <t/>
        </is>
      </c>
      <c r="AZ89" s="8" t="inlineStr">
        <f aca="false">IF(A89&lt;&gt;"",IF(OR(P89&lt;&gt;0,Q89&lt;&gt;0),ATAN2(P89,Q89),0),"")</f>
        <is>
          <t/>
        </is>
      </c>
      <c r="BA89" s="8" t="inlineStr">
        <f aca="false">IF(A89&lt;&gt;"",DEGREES(AZ89),"")</f>
        <is>
          <t/>
        </is>
      </c>
      <c r="BB89" s="8" t="inlineStr">
        <f aca="false">IF(A89&lt;&gt;"",SQRT(SUMSQ(S89:U89)),"")</f>
        <is>
          <t/>
        </is>
      </c>
      <c r="BC89" s="8" t="inlineStr">
        <f aca="false">IF(A89&lt;&gt;"",IF(BB89&lt;&gt;0,ACOS(U89/BB89),0),"")</f>
        <is>
          <t/>
        </is>
      </c>
      <c r="BD89" s="8" t="inlineStr">
        <f aca="false">IF(A89&lt;&gt;"",DEGREES(BC89),"")</f>
        <is>
          <t/>
        </is>
      </c>
      <c r="BE89" s="8" t="inlineStr">
        <f aca="false">IF(A89&lt;&gt;"",IF(OR(S89&lt;&gt;0,T89&lt;&gt;0),ATAN2(S89,T89),0),"")</f>
        <is>
          <t/>
        </is>
      </c>
      <c r="BF89" s="8" t="inlineStr">
        <f aca="false">IF(A89&lt;&gt;"",DEGREES(BE89),"")</f>
        <is>
          <t/>
        </is>
      </c>
      <c r="BG89" s="8" t="inlineStr">
        <f aca="false">IF(A89&lt;&gt;"",SQRT(SUMSQ(V89:X89)),"")</f>
        <is>
          <t/>
        </is>
      </c>
      <c r="BH89" s="8" t="inlineStr">
        <f aca="false">IF(A89&lt;&gt;"",IF(BG89&lt;&gt;0,ACOS(X89/BG89),0),"")</f>
        <is>
          <t/>
        </is>
      </c>
      <c r="BI89" s="8" t="inlineStr">
        <f aca="false">IF(A89&lt;&gt;"",DEGREES(BH89),"")</f>
        <is>
          <t/>
        </is>
      </c>
      <c r="BJ89" s="8" t="inlineStr">
        <f aca="false">IF(A89&lt;&gt;"",IF(OR(V89&lt;&gt;0,W89&lt;&gt;0),ATAN2(V89,W89),0),"")</f>
        <is>
          <t/>
        </is>
      </c>
      <c r="BK89" s="8" t="inlineStr">
        <f aca="false">IF(A89&lt;&gt;"",DEGREES(BJ89),"")</f>
        <is>
          <t/>
        </is>
      </c>
      <c r="BL89" s="8" t="inlineStr">
        <f aca="false">IF(A89&lt;&gt;"",SQRT(SUMSQ(Y89:AA89)),"")</f>
        <is>
          <t/>
        </is>
      </c>
      <c r="BM89" s="8" t="inlineStr">
        <f aca="false">IF(A89&lt;&gt;"",IF(BL89&lt;&gt;0,ACOS(AA89/BL89),0),"")</f>
        <is>
          <t/>
        </is>
      </c>
      <c r="BN89" s="8" t="inlineStr">
        <f aca="false">IF(A89&lt;&gt;"",DEGREES(BM89),"")</f>
        <is>
          <t/>
        </is>
      </c>
      <c r="BO89" s="8" t="inlineStr">
        <f aca="false">IF(A89&lt;&gt;"",IF(OR(Y89&lt;&gt;0,Z89&lt;&gt;0),ATAN2(Y89,Z89),0),"")</f>
        <is>
          <t/>
        </is>
      </c>
      <c r="BP89" s="8" t="inlineStr">
        <f aca="false">IF(A89&lt;&gt;"",DEGREES(BO89),"")</f>
        <is>
          <t/>
        </is>
      </c>
      <c r="BQ89" s="8" t="inlineStr">
        <f aca="false">IF(A89&lt;&gt;"",SQRT(SUMSQ(AB89:AD89)),"")</f>
        <is>
          <t/>
        </is>
      </c>
      <c r="BR89" s="8" t="inlineStr">
        <f aca="false">IF(A89&lt;&gt;"",IF(BQ89&lt;&gt;0,ACOS(AD89/BQ89),0),"")</f>
        <is>
          <t/>
        </is>
      </c>
      <c r="BS89" s="8" t="inlineStr">
        <f aca="false">IF(A89&lt;&gt;"",DEGREES(BR89),"")</f>
        <is>
          <t/>
        </is>
      </c>
      <c r="BT89" s="8" t="inlineStr">
        <f aca="false">IF(A89&lt;&gt;"",IF(OR(AB89&lt;&gt;0,AC89&lt;&gt;0),ATAN2(AB89,AC89),0),"")</f>
        <is>
          <t/>
        </is>
      </c>
      <c r="BU89" s="8" t="inlineStr">
        <f aca="false">IF(A89&lt;&gt;"",DEGREES(BT89),"")</f>
        <is>
          <t/>
        </is>
      </c>
      <c r="BV89" s="8" t="inlineStr">
        <f aca="false">IF(A89&lt;&gt;"",SQRT(SUMSQ(AE89:AG89)),"")</f>
        <is>
          <t/>
        </is>
      </c>
      <c r="BW89" s="8" t="inlineStr">
        <f aca="false">IF(A89&lt;&gt;"",IF(BV89&lt;&gt;0,ACOS(AG89/BV89),0),"")</f>
        <is>
          <t/>
        </is>
      </c>
      <c r="BX89" s="8" t="inlineStr">
        <f aca="false">IF(A89&lt;&gt;"",DEGREES(BW89),"")</f>
        <is>
          <t/>
        </is>
      </c>
      <c r="BY89" s="8" t="inlineStr">
        <f aca="false">IF(A89&lt;&gt;"",IF(OR(AF89&lt;&gt;0,AG89&lt;&gt;0),ATAN2(AF89,AG89),0),"")</f>
        <is>
          <t/>
        </is>
      </c>
      <c r="BZ89" s="8" t="inlineStr">
        <f aca="false">IF(A89&lt;&gt;"",DEGREES(BY89),"")</f>
        <is>
          <t/>
        </is>
      </c>
      <c r="CA89" s="0" t="inlineStr">
        <f aca="false">IF(A89&lt;&gt;"",IF(AND(AI89&lt;Parameters!$B$11,AI89&gt;Parameters!$B$12,AN89&lt;Parameters!$B$11,AN89&gt;Parameters!$B$12,AS89&lt;Parameters!$B$11,AS89&gt;Parameters!$B$12,AX89&lt;Parameters!$B$11,AX89&gt;Parameters!$B$12,BC89&lt;Parameters!$B$11,BC89&gt;Parameters!$B$12,BM89&lt;Parameters!$B$11,BM89&gt;Parameters!$B$12,BR89&lt;Parameters!$B$11,BR89&gt;Parameters!$B$12,BW89&lt;Parameters!$B$11,BW89&gt;Parameters!$B$12),1,0),"")</f>
        <is>
          <t/>
        </is>
      </c>
      <c r="CB89" s="0" t="inlineStr">
        <f aca="false">IF(A89&lt;&gt;"",IF(OR(AI89&lt;Parameters!$B$12,AI89&gt;Parameters!$B$11),0,1),"")</f>
        <is>
          <t/>
        </is>
      </c>
      <c r="CC89" s="0" t="inlineStr">
        <f aca="false">IF(A89&lt;&gt;"",IF(OR(AN89&lt;Parameters!$B$12,AN89&gt;Parameters!$B$11),0,1),"")</f>
        <is>
          <t/>
        </is>
      </c>
      <c r="CD89" s="0" t="inlineStr">
        <f aca="false">IF(A89&lt;&gt;"",IF(OR(AS89&lt;Parameters!$B$12,AS89&gt;Parameters!$B$11),0,1),"")</f>
        <is>
          <t/>
        </is>
      </c>
      <c r="CE89" s="0" t="inlineStr">
        <f aca="false">IF(A89&lt;&gt;"",IF(OR(AX89&lt;Parameters!$B$12,AX89&gt;Parameters!$B$11),0,1),"")</f>
        <is>
          <t/>
        </is>
      </c>
      <c r="CF89" s="0" t="inlineStr">
        <f aca="false">IF(A89&lt;&gt;"",IF(OR(BC89&lt;Parameters!$B$12,BC89&gt;Parameters!$B$11),0,1),"")</f>
        <is>
          <t/>
        </is>
      </c>
      <c r="CG89" s="0" t="inlineStr">
        <f aca="false">IF(A89&lt;&gt;"",IF(OR(BH89&lt;Parameters!$B$12,BH89&gt;Parameters!$B$11),0,1),"")</f>
        <is>
          <t/>
        </is>
      </c>
      <c r="CH89" s="0" t="inlineStr">
        <f aca="false">IF(A89&lt;&gt;"",IF(OR(BM89&lt;Parameters!$B$12,BM89&gt;Parameters!$B$11),0,1),"")</f>
        <is>
          <t/>
        </is>
      </c>
      <c r="CI89" s="0" t="inlineStr">
        <f aca="false">IF(A89&lt;&gt;"",IF(OR(BR89&lt;Parameters!$B$12,BR89&gt;Parameters!$B$11),0,1),"")</f>
        <is>
          <t/>
        </is>
      </c>
      <c r="CJ89" s="0" t="inlineStr">
        <f aca="false">IF(A89&lt;&gt;"",IF(OR(BW89&lt;Parameters!$B$12,BW89&gt;Parameters!$B$11),0,1),"")</f>
        <is>
          <t/>
        </is>
      </c>
      <c r="CK89" s="26" t="inlineStr">
        <f aca="false">IF(A89&lt;&gt;"",SUM(CB89:CJ89)/9,"")</f>
        <is>
          <t/>
        </is>
      </c>
      <c r="CL89" s="0" t="inlineStr">
        <f aca="false">IF(A89&lt;&gt;"",CK89*9,"")</f>
        <is>
          <t/>
        </is>
      </c>
      <c r="CM89" s="8" t="inlineStr">
        <f aca="false">IF(A89&lt;&gt;"",TEXT(B89,CM$2)&amp;" "&amp;TEXT(A89,CM$2),"")</f>
        <is>
          <t/>
        </is>
      </c>
    </row>
    <row r="90" customFormat="false" ht="15" hidden="false" customHeight="false" outlineLevel="0" collapsed="false">
      <c r="A90" s="0" t="inlineStr">
        <f aca="false">IF(OR(B89&lt;Parameters!$K$12,A89&lt;Parameters!$K$12),IF(A89&lt;Parameters!$K$12,A89+1,0),"")</f>
        <is>
          <t/>
        </is>
      </c>
      <c r="B90" s="0" t="inlineStr">
        <f aca="false">IF(A90&lt;&gt;"",IF(A90=0,B89+1,B89),"")</f>
        <is>
          <t/>
        </is>
      </c>
      <c r="C90" s="24" t="inlineStr">
        <f aca="false">IF(A90&lt;&gt;"",-_phi*(A90+0.5),"")</f>
        <is>
          <t/>
        </is>
      </c>
      <c r="D90" s="8" t="inlineStr">
        <f aca="false">IF(A90&lt;&gt;"",DEGREES(C90),"")</f>
        <is>
          <t/>
        </is>
      </c>
      <c r="E90" s="24" t="inlineStr">
        <f aca="false">IF(A90&lt;&gt;"",_phi*(B90+0.5),"")</f>
        <is>
          <t/>
        </is>
      </c>
      <c r="F90" s="8" t="inlineStr">
        <f aca="false">IF(A90&lt;&gt;"",DEGREES(E90),"")</f>
        <is>
          <t/>
        </is>
      </c>
      <c r="G90" s="8" t="inlineStr">
        <f aca="false">IF(A90&lt;&gt;"",LOOKUP(A90,h!$A$3:$A$30,h!$D$3:$D$30),"")</f>
        <is>
          <t/>
        </is>
      </c>
      <c r="H90" s="8" t="inlineStr">
        <f aca="false">IF(A90&lt;&gt;"",LOOKUP(B90,h!$A$3:$A$30,h!$D$3:$D$30),"")</f>
        <is>
          <t/>
        </is>
      </c>
      <c r="I90" s="8" t="inlineStr">
        <f aca="false">IF(A90&lt;&gt;"",_zif,"")</f>
        <is>
          <t/>
        </is>
      </c>
      <c r="J90" s="8" t="inlineStr">
        <f aca="false">IF(A90&lt;&gt;"",$G90+'v1 Frame'!D$3*COS($C90)+'v1 Frame'!E$3*SIN($C90)*SIN($E90)+'v1 Frame'!F$3*SIN($C90)*COS($E90),"")</f>
        <is>
          <t/>
        </is>
      </c>
      <c r="K90" s="8" t="inlineStr">
        <f aca="false">IF(A90&lt;&gt;"",$H90+'v1 Frame'!E$3*COS($E90)-'v1 Frame'!F$3*SIN($E90),"")</f>
        <is>
          <t/>
        </is>
      </c>
      <c r="L90" s="8" t="inlineStr">
        <f aca="false">IF(A90&lt;&gt;"",$I90-'v1 Frame'!D$3*SIN($C90)+'v1 Frame'!E$3*COS($C90)*SIN($E90)+'v1 Frame'!F$3*COS($C90)*COS($E90),"")</f>
        <is>
          <t/>
        </is>
      </c>
      <c r="M90" s="8" t="inlineStr">
        <f aca="false">IF(A90&lt;&gt;"",$G90+'v1 Frame'!G$3*COS($C90)+'v1 Frame'!H$3*SIN($C90)*SIN($E90)+'v1 Frame'!I$3*SIN($C90)*COS($E90),"")</f>
        <is>
          <t/>
        </is>
      </c>
      <c r="N90" s="8" t="inlineStr">
        <f aca="false">IF(A90&lt;&gt;"",$H90+'v1 Frame'!H$3*COS($E90)-'v1 Frame'!I$3*SIN($E90),"")</f>
        <is>
          <t/>
        </is>
      </c>
      <c r="O90" s="8" t="inlineStr">
        <f aca="false">IF(A90&lt;&gt;"",$I90-'v1 Frame'!G$3*SIN($C90)+'v1 Frame'!H$3*COS($C90)*SIN($E90)+'v1 Frame'!I$3*COS($C90)*COS($E90),"")</f>
        <is>
          <t/>
        </is>
      </c>
      <c r="P90" s="8" t="inlineStr">
        <f aca="false">IF(A90&lt;&gt;"",$G90+'v1 Frame'!J$3*COS($C90)+'v1 Frame'!K$3*SIN($C90)*SIN($E90)+'v1 Frame'!L$3*SIN($C90)*COS($E90),"")</f>
        <is>
          <t/>
        </is>
      </c>
      <c r="Q90" s="8" t="inlineStr">
        <f aca="false">IF(A90&lt;&gt;"",$H90+'v1 Frame'!K$3*COS($E90)-'v1 Frame'!L$3*SIN($E90),"")</f>
        <is>
          <t/>
        </is>
      </c>
      <c r="R90" s="8" t="inlineStr">
        <f aca="false">IF(A90&lt;&gt;"",$I90-'v1 Frame'!J$3*SIN($C90)+'v1 Frame'!K$3*COS($C90)*SIN($E90)+'v1 Frame'!L$3*COS($C90)*COS($E90),"")</f>
        <is>
          <t/>
        </is>
      </c>
      <c r="S90" s="8" t="inlineStr">
        <f aca="false">IF(A90&lt;&gt;"",$G90+'v1 Frame'!M$3*COS($C90)+'v1 Frame'!N$3*SIN($C90)*SIN($E90)+'v1 Frame'!O$3*SIN($C90)*COS($E90),"")</f>
        <is>
          <t/>
        </is>
      </c>
      <c r="T90" s="8" t="inlineStr">
        <f aca="false">IF(A90&lt;&gt;"",$H90+'v1 Frame'!N$3*COS($E90)-'v1 Frame'!O$3*SIN($E90),"")</f>
        <is>
          <t/>
        </is>
      </c>
      <c r="U90" s="8" t="inlineStr">
        <f aca="false">IF(A90&lt;&gt;"",$I90-'v1 Frame'!M$3*SIN($C90)+'v1 Frame'!N$3*COS($C90)*SIN($E90)+'v1 Frame'!O$3*COS($C90)*COS($E90),"")</f>
        <is>
          <t/>
        </is>
      </c>
      <c r="V90" s="8" t="inlineStr">
        <f aca="false">IF(A90&lt;&gt;"",$G90+'v1 Frame'!P$3*COS($C90)+'v1 Frame'!Q$3*SIN($C90)*SIN($E90)+'v1 Frame'!R$3*SIN($C90)*COS($E90),"")</f>
        <is>
          <t/>
        </is>
      </c>
      <c r="W90" s="8" t="inlineStr">
        <f aca="false">IF(A90&lt;&gt;"",$H90+'v1 Frame'!Q$3*COS($E90)-'v1 Frame'!R$3*SIN($E90),"")</f>
        <is>
          <t/>
        </is>
      </c>
      <c r="X90" s="8" t="inlineStr">
        <f aca="false">IF(A90&lt;&gt;"",$I90-'v1 Frame'!P$3*SIN($C90)+'v1 Frame'!Q$3*COS($C90)*SIN($E90)+'v1 Frame'!R$3*COS($C90)*COS($E90),"")</f>
        <is>
          <t/>
        </is>
      </c>
      <c r="Y90" s="8" t="inlineStr">
        <f aca="false">IF(A90&lt;&gt;"",$G90+'v1 Frame'!S$3*COS($C90)+'v1 Frame'!T$3*SIN($C90)*SIN($E90)+'v1 Frame'!U$3*SIN($C90)*COS($E90),"")</f>
        <is>
          <t/>
        </is>
      </c>
      <c r="Z90" s="8" t="inlineStr">
        <f aca="false">IF(A90&lt;&gt;"",$H90+'v1 Frame'!T$3*COS($E90)-'v1 Frame'!U$3*SIN($E90),"")</f>
        <is>
          <t/>
        </is>
      </c>
      <c r="AA90" s="8" t="inlineStr">
        <f aca="false">IF(A90&lt;&gt;"",$I90-'v1 Frame'!S$3*SIN($C90)+'v1 Frame'!T$3*COS($C90)*SIN($E90)+'v1 Frame'!U$3*COS($C90)*COS($E90),"")</f>
        <is>
          <t/>
        </is>
      </c>
      <c r="AB90" s="8" t="inlineStr">
        <f aca="false">IF(A90&lt;&gt;"",$G90+'v1 Frame'!V$3*COS($C90)+'v1 Frame'!W$3*SIN($C90)*SIN($E90)+'v1 Frame'!X$3*SIN($C90)*COS($E90),"")</f>
        <is>
          <t/>
        </is>
      </c>
      <c r="AC90" s="8" t="inlineStr">
        <f aca="false">IF(A90&lt;&gt;"",$H90+'v1 Frame'!W$3*COS($E90)-'v1 Frame'!X$3*SIN($E90),"")</f>
        <is>
          <t/>
        </is>
      </c>
      <c r="AD90" s="8" t="inlineStr">
        <f aca="false">IF(A90&lt;&gt;"",$I90-'v1 Frame'!V$3*SIN($C90)+'v1 Frame'!W$3*COS($C90)*SIN($E90)+'v1 Frame'!X$3*COS($C90)*COS($E90),"")</f>
        <is>
          <t/>
        </is>
      </c>
      <c r="AE90" s="25" t="inlineStr">
        <f aca="false">IF(A90&lt;&gt;"",$G90+'v1 Frame'!Y$3*COS($C90)+'v1 Frame'!Z$3*SIN($C90)*SIN($E90)+'v1 Frame'!AA$3*SIN($C90)*COS($E90),"")</f>
        <is>
          <t/>
        </is>
      </c>
      <c r="AF90" s="25" t="inlineStr">
        <f aca="false">IF(A90&lt;&gt;"",$H90+'v1 Frame'!Z$3*COS($E90)-'v1 Frame'!AA$3*SIN($E90),"")</f>
        <is>
          <t/>
        </is>
      </c>
      <c r="AG90" s="25" t="inlineStr">
        <f aca="false">IF(A90&lt;&gt;"",$I90-'v1 Frame'!Y$3*SIN($C90)+'v1 Frame'!Z$3*COS($C90)*SIN($E90)+'v1 Frame'!AA$3*COS($C90)*COS($E90),"")</f>
        <is>
          <t/>
        </is>
      </c>
      <c r="AH90" s="8" t="inlineStr">
        <f aca="false">IF(A90&lt;&gt;"",SQRT(SUMSQ(G90:I90)),"")</f>
        <is>
          <t/>
        </is>
      </c>
      <c r="AI90" s="8" t="inlineStr">
        <f aca="false">IF(A90&lt;&gt;"",IF(AH90&lt;&gt;0,ACOS(I90/AH90),0),"")</f>
        <is>
          <t/>
        </is>
      </c>
      <c r="AJ90" s="8" t="inlineStr">
        <f aca="false">IF(A90&lt;&gt;"",DEGREES(AI90),"")</f>
        <is>
          <t/>
        </is>
      </c>
      <c r="AK90" s="8" t="inlineStr">
        <f aca="false">IF(A90&lt;&gt;"",IF(OR(G90&lt;&gt;0,H90&lt;&gt;0),ATAN2(G90,H90),0),"")</f>
        <is>
          <t/>
        </is>
      </c>
      <c r="AL90" s="8" t="inlineStr">
        <f aca="false">IF(A90&lt;&gt;"",DEGREES(AK90),"")</f>
        <is>
          <t/>
        </is>
      </c>
      <c r="AM90" s="8" t="inlineStr">
        <f aca="false">IF(A90&lt;&gt;"",SQRT(SUMSQ(J90:L90)),"")</f>
        <is>
          <t/>
        </is>
      </c>
      <c r="AN90" s="8" t="inlineStr">
        <f aca="false">IF(A90&lt;&gt;"",IF(AM90&lt;&gt;0,ACOS(L90/AM90),0),"")</f>
        <is>
          <t/>
        </is>
      </c>
      <c r="AO90" s="8" t="inlineStr">
        <f aca="false">IF(A90&lt;&gt;"",DEGREES(AN90),"")</f>
        <is>
          <t/>
        </is>
      </c>
      <c r="AP90" s="8" t="inlineStr">
        <f aca="false">IF(A90&lt;&gt;"",IF(OR(J90&lt;&gt;0,K90&lt;&gt;0),ATAN2(J90,K90),0),"")</f>
        <is>
          <t/>
        </is>
      </c>
      <c r="AQ90" s="8" t="inlineStr">
        <f aca="false">IF(A90&lt;&gt;"",DEGREES(AP90),"")</f>
        <is>
          <t/>
        </is>
      </c>
      <c r="AR90" s="8" t="inlineStr">
        <f aca="false">IF(A90&lt;&gt;"",SQRT(SUMSQ(M90:O90)),"")</f>
        <is>
          <t/>
        </is>
      </c>
      <c r="AS90" s="8" t="inlineStr">
        <f aca="false">IF(A90&lt;&gt;"",IF(AR90&lt;&gt;0,ACOS(O90/AR90),0),"")</f>
        <is>
          <t/>
        </is>
      </c>
      <c r="AT90" s="8" t="inlineStr">
        <f aca="false">IF(A90&lt;&gt;"",DEGREES(AS90),"")</f>
        <is>
          <t/>
        </is>
      </c>
      <c r="AU90" s="8" t="inlineStr">
        <f aca="false">IF(A90&lt;&gt;"",IF(OR(M90&lt;&gt;0,N90&lt;&gt;0),ATAN2(M90,N90),0),"")</f>
        <is>
          <t/>
        </is>
      </c>
      <c r="AV90" s="8" t="inlineStr">
        <f aca="false">IF(A90&lt;&gt;"",DEGREES(AU90),"")</f>
        <is>
          <t/>
        </is>
      </c>
      <c r="AW90" s="8" t="inlineStr">
        <f aca="false">IF(A90&lt;&gt;"",SQRT(SUMSQ(P90:R90)),"")</f>
        <is>
          <t/>
        </is>
      </c>
      <c r="AX90" s="8" t="inlineStr">
        <f aca="false">IF(A90&lt;&gt;"",IF(AW90&lt;&gt;0,ACOS(R90/AW90),0),"")</f>
        <is>
          <t/>
        </is>
      </c>
      <c r="AY90" s="8" t="inlineStr">
        <f aca="false">IF(A90&lt;&gt;"",DEGREES(AX90),"")</f>
        <is>
          <t/>
        </is>
      </c>
      <c r="AZ90" s="8" t="inlineStr">
        <f aca="false">IF(A90&lt;&gt;"",IF(OR(P90&lt;&gt;0,Q90&lt;&gt;0),ATAN2(P90,Q90),0),"")</f>
        <is>
          <t/>
        </is>
      </c>
      <c r="BA90" s="8" t="inlineStr">
        <f aca="false">IF(A90&lt;&gt;"",DEGREES(AZ90),"")</f>
        <is>
          <t/>
        </is>
      </c>
      <c r="BB90" s="8" t="inlineStr">
        <f aca="false">IF(A90&lt;&gt;"",SQRT(SUMSQ(S90:U90)),"")</f>
        <is>
          <t/>
        </is>
      </c>
      <c r="BC90" s="8" t="inlineStr">
        <f aca="false">IF(A90&lt;&gt;"",IF(BB90&lt;&gt;0,ACOS(U90/BB90),0),"")</f>
        <is>
          <t/>
        </is>
      </c>
      <c r="BD90" s="8" t="inlineStr">
        <f aca="false">IF(A90&lt;&gt;"",DEGREES(BC90),"")</f>
        <is>
          <t/>
        </is>
      </c>
      <c r="BE90" s="8" t="inlineStr">
        <f aca="false">IF(A90&lt;&gt;"",IF(OR(S90&lt;&gt;0,T90&lt;&gt;0),ATAN2(S90,T90),0),"")</f>
        <is>
          <t/>
        </is>
      </c>
      <c r="BF90" s="8" t="inlineStr">
        <f aca="false">IF(A90&lt;&gt;"",DEGREES(BE90),"")</f>
        <is>
          <t/>
        </is>
      </c>
      <c r="BG90" s="8" t="inlineStr">
        <f aca="false">IF(A90&lt;&gt;"",SQRT(SUMSQ(V90:X90)),"")</f>
        <is>
          <t/>
        </is>
      </c>
      <c r="BH90" s="8" t="inlineStr">
        <f aca="false">IF(A90&lt;&gt;"",IF(BG90&lt;&gt;0,ACOS(X90/BG90),0),"")</f>
        <is>
          <t/>
        </is>
      </c>
      <c r="BI90" s="8" t="inlineStr">
        <f aca="false">IF(A90&lt;&gt;"",DEGREES(BH90),"")</f>
        <is>
          <t/>
        </is>
      </c>
      <c r="BJ90" s="8" t="inlineStr">
        <f aca="false">IF(A90&lt;&gt;"",IF(OR(V90&lt;&gt;0,W90&lt;&gt;0),ATAN2(V90,W90),0),"")</f>
        <is>
          <t/>
        </is>
      </c>
      <c r="BK90" s="8" t="inlineStr">
        <f aca="false">IF(A90&lt;&gt;"",DEGREES(BJ90),"")</f>
        <is>
          <t/>
        </is>
      </c>
      <c r="BL90" s="8" t="inlineStr">
        <f aca="false">IF(A90&lt;&gt;"",SQRT(SUMSQ(Y90:AA90)),"")</f>
        <is>
          <t/>
        </is>
      </c>
      <c r="BM90" s="8" t="inlineStr">
        <f aca="false">IF(A90&lt;&gt;"",IF(BL90&lt;&gt;0,ACOS(AA90/BL90),0),"")</f>
        <is>
          <t/>
        </is>
      </c>
      <c r="BN90" s="8" t="inlineStr">
        <f aca="false">IF(A90&lt;&gt;"",DEGREES(BM90),"")</f>
        <is>
          <t/>
        </is>
      </c>
      <c r="BO90" s="8" t="inlineStr">
        <f aca="false">IF(A90&lt;&gt;"",IF(OR(Y90&lt;&gt;0,Z90&lt;&gt;0),ATAN2(Y90,Z90),0),"")</f>
        <is>
          <t/>
        </is>
      </c>
      <c r="BP90" s="8" t="inlineStr">
        <f aca="false">IF(A90&lt;&gt;"",DEGREES(BO90),"")</f>
        <is>
          <t/>
        </is>
      </c>
      <c r="BQ90" s="8" t="inlineStr">
        <f aca="false">IF(A90&lt;&gt;"",SQRT(SUMSQ(AB90:AD90)),"")</f>
        <is>
          <t/>
        </is>
      </c>
      <c r="BR90" s="8" t="inlineStr">
        <f aca="false">IF(A90&lt;&gt;"",IF(BQ90&lt;&gt;0,ACOS(AD90/BQ90),0),"")</f>
        <is>
          <t/>
        </is>
      </c>
      <c r="BS90" s="8" t="inlineStr">
        <f aca="false">IF(A90&lt;&gt;"",DEGREES(BR90),"")</f>
        <is>
          <t/>
        </is>
      </c>
      <c r="BT90" s="8" t="inlineStr">
        <f aca="false">IF(A90&lt;&gt;"",IF(OR(AB90&lt;&gt;0,AC90&lt;&gt;0),ATAN2(AB90,AC90),0),"")</f>
        <is>
          <t/>
        </is>
      </c>
      <c r="BU90" s="8" t="inlineStr">
        <f aca="false">IF(A90&lt;&gt;"",DEGREES(BT90),"")</f>
        <is>
          <t/>
        </is>
      </c>
      <c r="BV90" s="8" t="inlineStr">
        <f aca="false">IF(A90&lt;&gt;"",SQRT(SUMSQ(AE90:AG90)),"")</f>
        <is>
          <t/>
        </is>
      </c>
      <c r="BW90" s="8" t="inlineStr">
        <f aca="false">IF(A90&lt;&gt;"",IF(BV90&lt;&gt;0,ACOS(AG90/BV90),0),"")</f>
        <is>
          <t/>
        </is>
      </c>
      <c r="BX90" s="8" t="inlineStr">
        <f aca="false">IF(A90&lt;&gt;"",DEGREES(BW90),"")</f>
        <is>
          <t/>
        </is>
      </c>
      <c r="BY90" s="8" t="inlineStr">
        <f aca="false">IF(A90&lt;&gt;"",IF(OR(AF90&lt;&gt;0,AG90&lt;&gt;0),ATAN2(AF90,AG90),0),"")</f>
        <is>
          <t/>
        </is>
      </c>
      <c r="BZ90" s="8" t="inlineStr">
        <f aca="false">IF(A90&lt;&gt;"",DEGREES(BY90),"")</f>
        <is>
          <t/>
        </is>
      </c>
      <c r="CA90" s="0" t="inlineStr">
        <f aca="false">IF(A90&lt;&gt;"",IF(AND(AI90&lt;Parameters!$B$11,AI90&gt;Parameters!$B$12,AN90&lt;Parameters!$B$11,AN90&gt;Parameters!$B$12,AS90&lt;Parameters!$B$11,AS90&gt;Parameters!$B$12,AX90&lt;Parameters!$B$11,AX90&gt;Parameters!$B$12,BC90&lt;Parameters!$B$11,BC90&gt;Parameters!$B$12,BM90&lt;Parameters!$B$11,BM90&gt;Parameters!$B$12,BR90&lt;Parameters!$B$11,BR90&gt;Parameters!$B$12,BW90&lt;Parameters!$B$11,BW90&gt;Parameters!$B$12),1,0),"")</f>
        <is>
          <t/>
        </is>
      </c>
      <c r="CB90" s="0" t="inlineStr">
        <f aca="false">IF(A90&lt;&gt;"",IF(OR(AI90&lt;Parameters!$B$12,AI90&gt;Parameters!$B$11),0,1),"")</f>
        <is>
          <t/>
        </is>
      </c>
      <c r="CC90" s="0" t="inlineStr">
        <f aca="false">IF(A90&lt;&gt;"",IF(OR(AN90&lt;Parameters!$B$12,AN90&gt;Parameters!$B$11),0,1),"")</f>
        <is>
          <t/>
        </is>
      </c>
      <c r="CD90" s="0" t="inlineStr">
        <f aca="false">IF(A90&lt;&gt;"",IF(OR(AS90&lt;Parameters!$B$12,AS90&gt;Parameters!$B$11),0,1),"")</f>
        <is>
          <t/>
        </is>
      </c>
      <c r="CE90" s="0" t="inlineStr">
        <f aca="false">IF(A90&lt;&gt;"",IF(OR(AX90&lt;Parameters!$B$12,AX90&gt;Parameters!$B$11),0,1),"")</f>
        <is>
          <t/>
        </is>
      </c>
      <c r="CF90" s="0" t="inlineStr">
        <f aca="false">IF(A90&lt;&gt;"",IF(OR(BC90&lt;Parameters!$B$12,BC90&gt;Parameters!$B$11),0,1),"")</f>
        <is>
          <t/>
        </is>
      </c>
      <c r="CG90" s="0" t="inlineStr">
        <f aca="false">IF(A90&lt;&gt;"",IF(OR(BH90&lt;Parameters!$B$12,BH90&gt;Parameters!$B$11),0,1),"")</f>
        <is>
          <t/>
        </is>
      </c>
      <c r="CH90" s="0" t="inlineStr">
        <f aca="false">IF(A90&lt;&gt;"",IF(OR(BM90&lt;Parameters!$B$12,BM90&gt;Parameters!$B$11),0,1),"")</f>
        <is>
          <t/>
        </is>
      </c>
      <c r="CI90" s="0" t="inlineStr">
        <f aca="false">IF(A90&lt;&gt;"",IF(OR(BR90&lt;Parameters!$B$12,BR90&gt;Parameters!$B$11),0,1),"")</f>
        <is>
          <t/>
        </is>
      </c>
      <c r="CJ90" s="0" t="inlineStr">
        <f aca="false">IF(A90&lt;&gt;"",IF(OR(BW90&lt;Parameters!$B$12,BW90&gt;Parameters!$B$11),0,1),"")</f>
        <is>
          <t/>
        </is>
      </c>
      <c r="CK90" s="26" t="inlineStr">
        <f aca="false">IF(A90&lt;&gt;"",SUM(CB90:CJ90)/9,"")</f>
        <is>
          <t/>
        </is>
      </c>
      <c r="CL90" s="0" t="inlineStr">
        <f aca="false">IF(A90&lt;&gt;"",CK90*9,"")</f>
        <is>
          <t/>
        </is>
      </c>
      <c r="CM90" s="8" t="inlineStr">
        <f aca="false">IF(A90&lt;&gt;"",TEXT(B90,CM$2)&amp;" "&amp;TEXT(A90,CM$2),"")</f>
        <is>
          <t/>
        </is>
      </c>
    </row>
    <row r="91" customFormat="false" ht="15" hidden="false" customHeight="false" outlineLevel="0" collapsed="false">
      <c r="A91" s="0" t="inlineStr">
        <f aca="false">IF(OR(B90&lt;Parameters!$K$12,A90&lt;Parameters!$K$12),IF(A90&lt;Parameters!$K$12,A90+1,0),"")</f>
        <is>
          <t/>
        </is>
      </c>
      <c r="B91" s="0" t="inlineStr">
        <f aca="false">IF(A91&lt;&gt;"",IF(A91=0,B90+1,B90),"")</f>
        <is>
          <t/>
        </is>
      </c>
      <c r="C91" s="24" t="inlineStr">
        <f aca="false">IF(A91&lt;&gt;"",-_phi*(A91+0.5),"")</f>
        <is>
          <t/>
        </is>
      </c>
      <c r="D91" s="8" t="inlineStr">
        <f aca="false">IF(A91&lt;&gt;"",DEGREES(C91),"")</f>
        <is>
          <t/>
        </is>
      </c>
      <c r="E91" s="24" t="inlineStr">
        <f aca="false">IF(A91&lt;&gt;"",_phi*(B91+0.5),"")</f>
        <is>
          <t/>
        </is>
      </c>
      <c r="F91" s="8" t="inlineStr">
        <f aca="false">IF(A91&lt;&gt;"",DEGREES(E91),"")</f>
        <is>
          <t/>
        </is>
      </c>
      <c r="G91" s="8" t="inlineStr">
        <f aca="false">IF(A91&lt;&gt;"",LOOKUP(A91,h!$A$3:$A$30,h!$D$3:$D$30),"")</f>
        <is>
          <t/>
        </is>
      </c>
      <c r="H91" s="8" t="inlineStr">
        <f aca="false">IF(A91&lt;&gt;"",LOOKUP(B91,h!$A$3:$A$30,h!$D$3:$D$30),"")</f>
        <is>
          <t/>
        </is>
      </c>
      <c r="I91" s="8" t="inlineStr">
        <f aca="false">IF(A91&lt;&gt;"",_zif,"")</f>
        <is>
          <t/>
        </is>
      </c>
      <c r="J91" s="8" t="inlineStr">
        <f aca="false">IF(A91&lt;&gt;"",$G91+'v1 Frame'!D$3*COS($C91)+'v1 Frame'!E$3*SIN($C91)*SIN($E91)+'v1 Frame'!F$3*SIN($C91)*COS($E91),"")</f>
        <is>
          <t/>
        </is>
      </c>
      <c r="K91" s="8" t="inlineStr">
        <f aca="false">IF(A91&lt;&gt;"",$H91+'v1 Frame'!E$3*COS($E91)-'v1 Frame'!F$3*SIN($E91),"")</f>
        <is>
          <t/>
        </is>
      </c>
      <c r="L91" s="8" t="inlineStr">
        <f aca="false">IF(A91&lt;&gt;"",$I91-'v1 Frame'!D$3*SIN($C91)+'v1 Frame'!E$3*COS($C91)*SIN($E91)+'v1 Frame'!F$3*COS($C91)*COS($E91),"")</f>
        <is>
          <t/>
        </is>
      </c>
      <c r="M91" s="8" t="inlineStr">
        <f aca="false">IF(A91&lt;&gt;"",$G91+'v1 Frame'!G$3*COS($C91)+'v1 Frame'!H$3*SIN($C91)*SIN($E91)+'v1 Frame'!I$3*SIN($C91)*COS($E91),"")</f>
        <is>
          <t/>
        </is>
      </c>
      <c r="N91" s="8" t="inlineStr">
        <f aca="false">IF(A91&lt;&gt;"",$H91+'v1 Frame'!H$3*COS($E91)-'v1 Frame'!I$3*SIN($E91),"")</f>
        <is>
          <t/>
        </is>
      </c>
      <c r="O91" s="8" t="inlineStr">
        <f aca="false">IF(A91&lt;&gt;"",$I91-'v1 Frame'!G$3*SIN($C91)+'v1 Frame'!H$3*COS($C91)*SIN($E91)+'v1 Frame'!I$3*COS($C91)*COS($E91),"")</f>
        <is>
          <t/>
        </is>
      </c>
      <c r="P91" s="8" t="inlineStr">
        <f aca="false">IF(A91&lt;&gt;"",$G91+'v1 Frame'!J$3*COS($C91)+'v1 Frame'!K$3*SIN($C91)*SIN($E91)+'v1 Frame'!L$3*SIN($C91)*COS($E91),"")</f>
        <is>
          <t/>
        </is>
      </c>
      <c r="Q91" s="8" t="inlineStr">
        <f aca="false">IF(A91&lt;&gt;"",$H91+'v1 Frame'!K$3*COS($E91)-'v1 Frame'!L$3*SIN($E91),"")</f>
        <is>
          <t/>
        </is>
      </c>
      <c r="R91" s="8" t="inlineStr">
        <f aca="false">IF(A91&lt;&gt;"",$I91-'v1 Frame'!J$3*SIN($C91)+'v1 Frame'!K$3*COS($C91)*SIN($E91)+'v1 Frame'!L$3*COS($C91)*COS($E91),"")</f>
        <is>
          <t/>
        </is>
      </c>
      <c r="S91" s="8" t="inlineStr">
        <f aca="false">IF(A91&lt;&gt;"",$G91+'v1 Frame'!M$3*COS($C91)+'v1 Frame'!N$3*SIN($C91)*SIN($E91)+'v1 Frame'!O$3*SIN($C91)*COS($E91),"")</f>
        <is>
          <t/>
        </is>
      </c>
      <c r="T91" s="8" t="inlineStr">
        <f aca="false">IF(A91&lt;&gt;"",$H91+'v1 Frame'!N$3*COS($E91)-'v1 Frame'!O$3*SIN($E91),"")</f>
        <is>
          <t/>
        </is>
      </c>
      <c r="U91" s="8" t="inlineStr">
        <f aca="false">IF(A91&lt;&gt;"",$I91-'v1 Frame'!M$3*SIN($C91)+'v1 Frame'!N$3*COS($C91)*SIN($E91)+'v1 Frame'!O$3*COS($C91)*COS($E91),"")</f>
        <is>
          <t/>
        </is>
      </c>
      <c r="V91" s="8" t="inlineStr">
        <f aca="false">IF(A91&lt;&gt;"",$G91+'v1 Frame'!P$3*COS($C91)+'v1 Frame'!Q$3*SIN($C91)*SIN($E91)+'v1 Frame'!R$3*SIN($C91)*COS($E91),"")</f>
        <is>
          <t/>
        </is>
      </c>
      <c r="W91" s="8" t="inlineStr">
        <f aca="false">IF(A91&lt;&gt;"",$H91+'v1 Frame'!Q$3*COS($E91)-'v1 Frame'!R$3*SIN($E91),"")</f>
        <is>
          <t/>
        </is>
      </c>
      <c r="X91" s="8" t="inlineStr">
        <f aca="false">IF(A91&lt;&gt;"",$I91-'v1 Frame'!P$3*SIN($C91)+'v1 Frame'!Q$3*COS($C91)*SIN($E91)+'v1 Frame'!R$3*COS($C91)*COS($E91),"")</f>
        <is>
          <t/>
        </is>
      </c>
      <c r="Y91" s="8" t="inlineStr">
        <f aca="false">IF(A91&lt;&gt;"",$G91+'v1 Frame'!S$3*COS($C91)+'v1 Frame'!T$3*SIN($C91)*SIN($E91)+'v1 Frame'!U$3*SIN($C91)*COS($E91),"")</f>
        <is>
          <t/>
        </is>
      </c>
      <c r="Z91" s="8" t="inlineStr">
        <f aca="false">IF(A91&lt;&gt;"",$H91+'v1 Frame'!T$3*COS($E91)-'v1 Frame'!U$3*SIN($E91),"")</f>
        <is>
          <t/>
        </is>
      </c>
      <c r="AA91" s="8" t="inlineStr">
        <f aca="false">IF(A91&lt;&gt;"",$I91-'v1 Frame'!S$3*SIN($C91)+'v1 Frame'!T$3*COS($C91)*SIN($E91)+'v1 Frame'!U$3*COS($C91)*COS($E91),"")</f>
        <is>
          <t/>
        </is>
      </c>
      <c r="AB91" s="8" t="inlineStr">
        <f aca="false">IF(A91&lt;&gt;"",$G91+'v1 Frame'!V$3*COS($C91)+'v1 Frame'!W$3*SIN($C91)*SIN($E91)+'v1 Frame'!X$3*SIN($C91)*COS($E91),"")</f>
        <is>
          <t/>
        </is>
      </c>
      <c r="AC91" s="8" t="inlineStr">
        <f aca="false">IF(A91&lt;&gt;"",$H91+'v1 Frame'!W$3*COS($E91)-'v1 Frame'!X$3*SIN($E91),"")</f>
        <is>
          <t/>
        </is>
      </c>
      <c r="AD91" s="8" t="inlineStr">
        <f aca="false">IF(A91&lt;&gt;"",$I91-'v1 Frame'!V$3*SIN($C91)+'v1 Frame'!W$3*COS($C91)*SIN($E91)+'v1 Frame'!X$3*COS($C91)*COS($E91),"")</f>
        <is>
          <t/>
        </is>
      </c>
      <c r="AE91" s="25" t="inlineStr">
        <f aca="false">IF(A91&lt;&gt;"",$G91+'v1 Frame'!Y$3*COS($C91)+'v1 Frame'!Z$3*SIN($C91)*SIN($E91)+'v1 Frame'!AA$3*SIN($C91)*COS($E91),"")</f>
        <is>
          <t/>
        </is>
      </c>
      <c r="AF91" s="25" t="inlineStr">
        <f aca="false">IF(A91&lt;&gt;"",$H91+'v1 Frame'!Z$3*COS($E91)-'v1 Frame'!AA$3*SIN($E91),"")</f>
        <is>
          <t/>
        </is>
      </c>
      <c r="AG91" s="25" t="inlineStr">
        <f aca="false">IF(A91&lt;&gt;"",$I91-'v1 Frame'!Y$3*SIN($C91)+'v1 Frame'!Z$3*COS($C91)*SIN($E91)+'v1 Frame'!AA$3*COS($C91)*COS($E91),"")</f>
        <is>
          <t/>
        </is>
      </c>
      <c r="AH91" s="8" t="inlineStr">
        <f aca="false">IF(A91&lt;&gt;"",SQRT(SUMSQ(G91:I91)),"")</f>
        <is>
          <t/>
        </is>
      </c>
      <c r="AI91" s="8" t="inlineStr">
        <f aca="false">IF(A91&lt;&gt;"",IF(AH91&lt;&gt;0,ACOS(I91/AH91),0),"")</f>
        <is>
          <t/>
        </is>
      </c>
      <c r="AJ91" s="8" t="inlineStr">
        <f aca="false">IF(A91&lt;&gt;"",DEGREES(AI91),"")</f>
        <is>
          <t/>
        </is>
      </c>
      <c r="AK91" s="8" t="inlineStr">
        <f aca="false">IF(A91&lt;&gt;"",IF(OR(G91&lt;&gt;0,H91&lt;&gt;0),ATAN2(G91,H91),0),"")</f>
        <is>
          <t/>
        </is>
      </c>
      <c r="AL91" s="8" t="inlineStr">
        <f aca="false">IF(A91&lt;&gt;"",DEGREES(AK91),"")</f>
        <is>
          <t/>
        </is>
      </c>
      <c r="AM91" s="8" t="inlineStr">
        <f aca="false">IF(A91&lt;&gt;"",SQRT(SUMSQ(J91:L91)),"")</f>
        <is>
          <t/>
        </is>
      </c>
      <c r="AN91" s="8" t="inlineStr">
        <f aca="false">IF(A91&lt;&gt;"",IF(AM91&lt;&gt;0,ACOS(L91/AM91),0),"")</f>
        <is>
          <t/>
        </is>
      </c>
      <c r="AO91" s="8" t="inlineStr">
        <f aca="false">IF(A91&lt;&gt;"",DEGREES(AN91),"")</f>
        <is>
          <t/>
        </is>
      </c>
      <c r="AP91" s="8" t="inlineStr">
        <f aca="false">IF(A91&lt;&gt;"",IF(OR(J91&lt;&gt;0,K91&lt;&gt;0),ATAN2(J91,K91),0),"")</f>
        <is>
          <t/>
        </is>
      </c>
      <c r="AQ91" s="8" t="inlineStr">
        <f aca="false">IF(A91&lt;&gt;"",DEGREES(AP91),"")</f>
        <is>
          <t/>
        </is>
      </c>
      <c r="AR91" s="8" t="inlineStr">
        <f aca="false">IF(A91&lt;&gt;"",SQRT(SUMSQ(M91:O91)),"")</f>
        <is>
          <t/>
        </is>
      </c>
      <c r="AS91" s="8" t="inlineStr">
        <f aca="false">IF(A91&lt;&gt;"",IF(AR91&lt;&gt;0,ACOS(O91/AR91),0),"")</f>
        <is>
          <t/>
        </is>
      </c>
      <c r="AT91" s="8" t="inlineStr">
        <f aca="false">IF(A91&lt;&gt;"",DEGREES(AS91),"")</f>
        <is>
          <t/>
        </is>
      </c>
      <c r="AU91" s="8" t="inlineStr">
        <f aca="false">IF(A91&lt;&gt;"",IF(OR(M91&lt;&gt;0,N91&lt;&gt;0),ATAN2(M91,N91),0),"")</f>
        <is>
          <t/>
        </is>
      </c>
      <c r="AV91" s="8" t="inlineStr">
        <f aca="false">IF(A91&lt;&gt;"",DEGREES(AU91),"")</f>
        <is>
          <t/>
        </is>
      </c>
      <c r="AW91" s="8" t="inlineStr">
        <f aca="false">IF(A91&lt;&gt;"",SQRT(SUMSQ(P91:R91)),"")</f>
        <is>
          <t/>
        </is>
      </c>
      <c r="AX91" s="8" t="inlineStr">
        <f aca="false">IF(A91&lt;&gt;"",IF(AW91&lt;&gt;0,ACOS(R91/AW91),0),"")</f>
        <is>
          <t/>
        </is>
      </c>
      <c r="AY91" s="8" t="inlineStr">
        <f aca="false">IF(A91&lt;&gt;"",DEGREES(AX91),"")</f>
        <is>
          <t/>
        </is>
      </c>
      <c r="AZ91" s="8" t="inlineStr">
        <f aca="false">IF(A91&lt;&gt;"",IF(OR(P91&lt;&gt;0,Q91&lt;&gt;0),ATAN2(P91,Q91),0),"")</f>
        <is>
          <t/>
        </is>
      </c>
      <c r="BA91" s="8" t="inlineStr">
        <f aca="false">IF(A91&lt;&gt;"",DEGREES(AZ91),"")</f>
        <is>
          <t/>
        </is>
      </c>
      <c r="BB91" s="8" t="inlineStr">
        <f aca="false">IF(A91&lt;&gt;"",SQRT(SUMSQ(S91:U91)),"")</f>
        <is>
          <t/>
        </is>
      </c>
      <c r="BC91" s="8" t="inlineStr">
        <f aca="false">IF(A91&lt;&gt;"",IF(BB91&lt;&gt;0,ACOS(U91/BB91),0),"")</f>
        <is>
          <t/>
        </is>
      </c>
      <c r="BD91" s="8" t="inlineStr">
        <f aca="false">IF(A91&lt;&gt;"",DEGREES(BC91),"")</f>
        <is>
          <t/>
        </is>
      </c>
      <c r="BE91" s="8" t="inlineStr">
        <f aca="false">IF(A91&lt;&gt;"",IF(OR(S91&lt;&gt;0,T91&lt;&gt;0),ATAN2(S91,T91),0),"")</f>
        <is>
          <t/>
        </is>
      </c>
      <c r="BF91" s="8" t="inlineStr">
        <f aca="false">IF(A91&lt;&gt;"",DEGREES(BE91),"")</f>
        <is>
          <t/>
        </is>
      </c>
      <c r="BG91" s="8" t="inlineStr">
        <f aca="false">IF(A91&lt;&gt;"",SQRT(SUMSQ(V91:X91)),"")</f>
        <is>
          <t/>
        </is>
      </c>
      <c r="BH91" s="8" t="inlineStr">
        <f aca="false">IF(A91&lt;&gt;"",IF(BG91&lt;&gt;0,ACOS(X91/BG91),0),"")</f>
        <is>
          <t/>
        </is>
      </c>
      <c r="BI91" s="8" t="inlineStr">
        <f aca="false">IF(A91&lt;&gt;"",DEGREES(BH91),"")</f>
        <is>
          <t/>
        </is>
      </c>
      <c r="BJ91" s="8" t="inlineStr">
        <f aca="false">IF(A91&lt;&gt;"",IF(OR(V91&lt;&gt;0,W91&lt;&gt;0),ATAN2(V91,W91),0),"")</f>
        <is>
          <t/>
        </is>
      </c>
      <c r="BK91" s="8" t="inlineStr">
        <f aca="false">IF(A91&lt;&gt;"",DEGREES(BJ91),"")</f>
        <is>
          <t/>
        </is>
      </c>
      <c r="BL91" s="8" t="inlineStr">
        <f aca="false">IF(A91&lt;&gt;"",SQRT(SUMSQ(Y91:AA91)),"")</f>
        <is>
          <t/>
        </is>
      </c>
      <c r="BM91" s="8" t="inlineStr">
        <f aca="false">IF(A91&lt;&gt;"",IF(BL91&lt;&gt;0,ACOS(AA91/BL91),0),"")</f>
        <is>
          <t/>
        </is>
      </c>
      <c r="BN91" s="8" t="inlineStr">
        <f aca="false">IF(A91&lt;&gt;"",DEGREES(BM91),"")</f>
        <is>
          <t/>
        </is>
      </c>
      <c r="BO91" s="8" t="inlineStr">
        <f aca="false">IF(A91&lt;&gt;"",IF(OR(Y91&lt;&gt;0,Z91&lt;&gt;0),ATAN2(Y91,Z91),0),"")</f>
        <is>
          <t/>
        </is>
      </c>
      <c r="BP91" s="8" t="inlineStr">
        <f aca="false">IF(A91&lt;&gt;"",DEGREES(BO91),"")</f>
        <is>
          <t/>
        </is>
      </c>
      <c r="BQ91" s="8" t="inlineStr">
        <f aca="false">IF(A91&lt;&gt;"",SQRT(SUMSQ(AB91:AD91)),"")</f>
        <is>
          <t/>
        </is>
      </c>
      <c r="BR91" s="8" t="inlineStr">
        <f aca="false">IF(A91&lt;&gt;"",IF(BQ91&lt;&gt;0,ACOS(AD91/BQ91),0),"")</f>
        <is>
          <t/>
        </is>
      </c>
      <c r="BS91" s="8" t="inlineStr">
        <f aca="false">IF(A91&lt;&gt;"",DEGREES(BR91),"")</f>
        <is>
          <t/>
        </is>
      </c>
      <c r="BT91" s="8" t="inlineStr">
        <f aca="false">IF(A91&lt;&gt;"",IF(OR(AB91&lt;&gt;0,AC91&lt;&gt;0),ATAN2(AB91,AC91),0),"")</f>
        <is>
          <t/>
        </is>
      </c>
      <c r="BU91" s="8" t="inlineStr">
        <f aca="false">IF(A91&lt;&gt;"",DEGREES(BT91),"")</f>
        <is>
          <t/>
        </is>
      </c>
      <c r="BV91" s="8" t="inlineStr">
        <f aca="false">IF(A91&lt;&gt;"",SQRT(SUMSQ(AE91:AG91)),"")</f>
        <is>
          <t/>
        </is>
      </c>
      <c r="BW91" s="8" t="inlineStr">
        <f aca="false">IF(A91&lt;&gt;"",IF(BV91&lt;&gt;0,ACOS(AG91/BV91),0),"")</f>
        <is>
          <t/>
        </is>
      </c>
      <c r="BX91" s="8" t="inlineStr">
        <f aca="false">IF(A91&lt;&gt;"",DEGREES(BW91),"")</f>
        <is>
          <t/>
        </is>
      </c>
      <c r="BY91" s="8" t="inlineStr">
        <f aca="false">IF(A91&lt;&gt;"",IF(OR(AF91&lt;&gt;0,AG91&lt;&gt;0),ATAN2(AF91,AG91),0),"")</f>
        <is>
          <t/>
        </is>
      </c>
      <c r="BZ91" s="8" t="inlineStr">
        <f aca="false">IF(A91&lt;&gt;"",DEGREES(BY91),"")</f>
        <is>
          <t/>
        </is>
      </c>
      <c r="CA91" s="0" t="inlineStr">
        <f aca="false">IF(A91&lt;&gt;"",IF(AND(AI91&lt;Parameters!$B$11,AI91&gt;Parameters!$B$12,AN91&lt;Parameters!$B$11,AN91&gt;Parameters!$B$12,AS91&lt;Parameters!$B$11,AS91&gt;Parameters!$B$12,AX91&lt;Parameters!$B$11,AX91&gt;Parameters!$B$12,BC91&lt;Parameters!$B$11,BC91&gt;Parameters!$B$12,BM91&lt;Parameters!$B$11,BM91&gt;Parameters!$B$12,BR91&lt;Parameters!$B$11,BR91&gt;Parameters!$B$12,BW91&lt;Parameters!$B$11,BW91&gt;Parameters!$B$12),1,0),"")</f>
        <is>
          <t/>
        </is>
      </c>
      <c r="CB91" s="0" t="inlineStr">
        <f aca="false">IF(A91&lt;&gt;"",IF(OR(AI91&lt;Parameters!$B$12,AI91&gt;Parameters!$B$11),0,1),"")</f>
        <is>
          <t/>
        </is>
      </c>
      <c r="CC91" s="0" t="inlineStr">
        <f aca="false">IF(A91&lt;&gt;"",IF(OR(AN91&lt;Parameters!$B$12,AN91&gt;Parameters!$B$11),0,1),"")</f>
        <is>
          <t/>
        </is>
      </c>
      <c r="CD91" s="0" t="inlineStr">
        <f aca="false">IF(A91&lt;&gt;"",IF(OR(AS91&lt;Parameters!$B$12,AS91&gt;Parameters!$B$11),0,1),"")</f>
        <is>
          <t/>
        </is>
      </c>
      <c r="CE91" s="0" t="inlineStr">
        <f aca="false">IF(A91&lt;&gt;"",IF(OR(AX91&lt;Parameters!$B$12,AX91&gt;Parameters!$B$11),0,1),"")</f>
        <is>
          <t/>
        </is>
      </c>
      <c r="CF91" s="0" t="inlineStr">
        <f aca="false">IF(A91&lt;&gt;"",IF(OR(BC91&lt;Parameters!$B$12,BC91&gt;Parameters!$B$11),0,1),"")</f>
        <is>
          <t/>
        </is>
      </c>
      <c r="CG91" s="0" t="inlineStr">
        <f aca="false">IF(A91&lt;&gt;"",IF(OR(BH91&lt;Parameters!$B$12,BH91&gt;Parameters!$B$11),0,1),"")</f>
        <is>
          <t/>
        </is>
      </c>
      <c r="CH91" s="0" t="inlineStr">
        <f aca="false">IF(A91&lt;&gt;"",IF(OR(BM91&lt;Parameters!$B$12,BM91&gt;Parameters!$B$11),0,1),"")</f>
        <is>
          <t/>
        </is>
      </c>
      <c r="CI91" s="0" t="inlineStr">
        <f aca="false">IF(A91&lt;&gt;"",IF(OR(BR91&lt;Parameters!$B$12,BR91&gt;Parameters!$B$11),0,1),"")</f>
        <is>
          <t/>
        </is>
      </c>
      <c r="CJ91" s="0" t="inlineStr">
        <f aca="false">IF(A91&lt;&gt;"",IF(OR(BW91&lt;Parameters!$B$12,BW91&gt;Parameters!$B$11),0,1),"")</f>
        <is>
          <t/>
        </is>
      </c>
      <c r="CK91" s="26" t="inlineStr">
        <f aca="false">IF(A91&lt;&gt;"",SUM(CB91:CJ91)/9,"")</f>
        <is>
          <t/>
        </is>
      </c>
      <c r="CL91" s="0" t="inlineStr">
        <f aca="false">IF(A91&lt;&gt;"",CK91*9,"")</f>
        <is>
          <t/>
        </is>
      </c>
      <c r="CM91" s="8" t="inlineStr">
        <f aca="false">IF(A91&lt;&gt;"",TEXT(B91,CM$2)&amp;" "&amp;TEXT(A91,CM$2),"")</f>
        <is>
          <t/>
        </is>
      </c>
    </row>
    <row r="92" customFormat="false" ht="15" hidden="false" customHeight="false" outlineLevel="0" collapsed="false">
      <c r="A92" s="0" t="inlineStr">
        <f aca="false">IF(OR(B91&lt;Parameters!$K$12,A91&lt;Parameters!$K$12),IF(A91&lt;Parameters!$K$12,A91+1,0),"")</f>
        <is>
          <t/>
        </is>
      </c>
      <c r="B92" s="0" t="inlineStr">
        <f aca="false">IF(A92&lt;&gt;"",IF(A92=0,B91+1,B91),"")</f>
        <is>
          <t/>
        </is>
      </c>
      <c r="C92" s="24" t="inlineStr">
        <f aca="false">IF(A92&lt;&gt;"",-_phi*(A92+0.5),"")</f>
        <is>
          <t/>
        </is>
      </c>
      <c r="D92" s="8" t="inlineStr">
        <f aca="false">IF(A92&lt;&gt;"",DEGREES(C92),"")</f>
        <is>
          <t/>
        </is>
      </c>
      <c r="E92" s="24" t="inlineStr">
        <f aca="false">IF(A92&lt;&gt;"",_phi*(B92+0.5),"")</f>
        <is>
          <t/>
        </is>
      </c>
      <c r="F92" s="8" t="inlineStr">
        <f aca="false">IF(A92&lt;&gt;"",DEGREES(E92),"")</f>
        <is>
          <t/>
        </is>
      </c>
      <c r="G92" s="8" t="inlineStr">
        <f aca="false">IF(A92&lt;&gt;"",LOOKUP(A92,h!$A$3:$A$30,h!$D$3:$D$30),"")</f>
        <is>
          <t/>
        </is>
      </c>
      <c r="H92" s="8" t="inlineStr">
        <f aca="false">IF(A92&lt;&gt;"",LOOKUP(B92,h!$A$3:$A$30,h!$D$3:$D$30),"")</f>
        <is>
          <t/>
        </is>
      </c>
      <c r="I92" s="8" t="inlineStr">
        <f aca="false">IF(A92&lt;&gt;"",_zif,"")</f>
        <is>
          <t/>
        </is>
      </c>
      <c r="J92" s="8" t="inlineStr">
        <f aca="false">IF(A92&lt;&gt;"",$G92+'v1 Frame'!D$3*COS($C92)+'v1 Frame'!E$3*SIN($C92)*SIN($E92)+'v1 Frame'!F$3*SIN($C92)*COS($E92),"")</f>
        <is>
          <t/>
        </is>
      </c>
      <c r="K92" s="8" t="inlineStr">
        <f aca="false">IF(A92&lt;&gt;"",$H92+'v1 Frame'!E$3*COS($E92)-'v1 Frame'!F$3*SIN($E92),"")</f>
        <is>
          <t/>
        </is>
      </c>
      <c r="L92" s="8" t="inlineStr">
        <f aca="false">IF(A92&lt;&gt;"",$I92-'v1 Frame'!D$3*SIN($C92)+'v1 Frame'!E$3*COS($C92)*SIN($E92)+'v1 Frame'!F$3*COS($C92)*COS($E92),"")</f>
        <is>
          <t/>
        </is>
      </c>
      <c r="M92" s="8" t="inlineStr">
        <f aca="false">IF(A92&lt;&gt;"",$G92+'v1 Frame'!G$3*COS($C92)+'v1 Frame'!H$3*SIN($C92)*SIN($E92)+'v1 Frame'!I$3*SIN($C92)*COS($E92),"")</f>
        <is>
          <t/>
        </is>
      </c>
      <c r="N92" s="8" t="inlineStr">
        <f aca="false">IF(A92&lt;&gt;"",$H92+'v1 Frame'!H$3*COS($E92)-'v1 Frame'!I$3*SIN($E92),"")</f>
        <is>
          <t/>
        </is>
      </c>
      <c r="O92" s="8" t="inlineStr">
        <f aca="false">IF(A92&lt;&gt;"",$I92-'v1 Frame'!G$3*SIN($C92)+'v1 Frame'!H$3*COS($C92)*SIN($E92)+'v1 Frame'!I$3*COS($C92)*COS($E92),"")</f>
        <is>
          <t/>
        </is>
      </c>
      <c r="P92" s="8" t="inlineStr">
        <f aca="false">IF(A92&lt;&gt;"",$G92+'v1 Frame'!J$3*COS($C92)+'v1 Frame'!K$3*SIN($C92)*SIN($E92)+'v1 Frame'!L$3*SIN($C92)*COS($E92),"")</f>
        <is>
          <t/>
        </is>
      </c>
      <c r="Q92" s="8" t="inlineStr">
        <f aca="false">IF(A92&lt;&gt;"",$H92+'v1 Frame'!K$3*COS($E92)-'v1 Frame'!L$3*SIN($E92),"")</f>
        <is>
          <t/>
        </is>
      </c>
      <c r="R92" s="8" t="inlineStr">
        <f aca="false">IF(A92&lt;&gt;"",$I92-'v1 Frame'!J$3*SIN($C92)+'v1 Frame'!K$3*COS($C92)*SIN($E92)+'v1 Frame'!L$3*COS($C92)*COS($E92),"")</f>
        <is>
          <t/>
        </is>
      </c>
      <c r="S92" s="8" t="inlineStr">
        <f aca="false">IF(A92&lt;&gt;"",$G92+'v1 Frame'!M$3*COS($C92)+'v1 Frame'!N$3*SIN($C92)*SIN($E92)+'v1 Frame'!O$3*SIN($C92)*COS($E92),"")</f>
        <is>
          <t/>
        </is>
      </c>
      <c r="T92" s="8" t="inlineStr">
        <f aca="false">IF(A92&lt;&gt;"",$H92+'v1 Frame'!N$3*COS($E92)-'v1 Frame'!O$3*SIN($E92),"")</f>
        <is>
          <t/>
        </is>
      </c>
      <c r="U92" s="8" t="inlineStr">
        <f aca="false">IF(A92&lt;&gt;"",$I92-'v1 Frame'!M$3*SIN($C92)+'v1 Frame'!N$3*COS($C92)*SIN($E92)+'v1 Frame'!O$3*COS($C92)*COS($E92),"")</f>
        <is>
          <t/>
        </is>
      </c>
      <c r="V92" s="8" t="inlineStr">
        <f aca="false">IF(A92&lt;&gt;"",$G92+'v1 Frame'!P$3*COS($C92)+'v1 Frame'!Q$3*SIN($C92)*SIN($E92)+'v1 Frame'!R$3*SIN($C92)*COS($E92),"")</f>
        <is>
          <t/>
        </is>
      </c>
      <c r="W92" s="8" t="inlineStr">
        <f aca="false">IF(A92&lt;&gt;"",$H92+'v1 Frame'!Q$3*COS($E92)-'v1 Frame'!R$3*SIN($E92),"")</f>
        <is>
          <t/>
        </is>
      </c>
      <c r="X92" s="8" t="inlineStr">
        <f aca="false">IF(A92&lt;&gt;"",$I92-'v1 Frame'!P$3*SIN($C92)+'v1 Frame'!Q$3*COS($C92)*SIN($E92)+'v1 Frame'!R$3*COS($C92)*COS($E92),"")</f>
        <is>
          <t/>
        </is>
      </c>
      <c r="Y92" s="8" t="inlineStr">
        <f aca="false">IF(A92&lt;&gt;"",$G92+'v1 Frame'!S$3*COS($C92)+'v1 Frame'!T$3*SIN($C92)*SIN($E92)+'v1 Frame'!U$3*SIN($C92)*COS($E92),"")</f>
        <is>
          <t/>
        </is>
      </c>
      <c r="Z92" s="8" t="inlineStr">
        <f aca="false">IF(A92&lt;&gt;"",$H92+'v1 Frame'!T$3*COS($E92)-'v1 Frame'!U$3*SIN($E92),"")</f>
        <is>
          <t/>
        </is>
      </c>
      <c r="AA92" s="8" t="inlineStr">
        <f aca="false">IF(A92&lt;&gt;"",$I92-'v1 Frame'!S$3*SIN($C92)+'v1 Frame'!T$3*COS($C92)*SIN($E92)+'v1 Frame'!U$3*COS($C92)*COS($E92),"")</f>
        <is>
          <t/>
        </is>
      </c>
      <c r="AB92" s="8" t="inlineStr">
        <f aca="false">IF(A92&lt;&gt;"",$G92+'v1 Frame'!V$3*COS($C92)+'v1 Frame'!W$3*SIN($C92)*SIN($E92)+'v1 Frame'!X$3*SIN($C92)*COS($E92),"")</f>
        <is>
          <t/>
        </is>
      </c>
      <c r="AC92" s="8" t="inlineStr">
        <f aca="false">IF(A92&lt;&gt;"",$H92+'v1 Frame'!W$3*COS($E92)-'v1 Frame'!X$3*SIN($E92),"")</f>
        <is>
          <t/>
        </is>
      </c>
      <c r="AD92" s="8" t="inlineStr">
        <f aca="false">IF(A92&lt;&gt;"",$I92-'v1 Frame'!V$3*SIN($C92)+'v1 Frame'!W$3*COS($C92)*SIN($E92)+'v1 Frame'!X$3*COS($C92)*COS($E92),"")</f>
        <is>
          <t/>
        </is>
      </c>
      <c r="AE92" s="25" t="inlineStr">
        <f aca="false">IF(A92&lt;&gt;"",$G92+'v1 Frame'!Y$3*COS($C92)+'v1 Frame'!Z$3*SIN($C92)*SIN($E92)+'v1 Frame'!AA$3*SIN($C92)*COS($E92),"")</f>
        <is>
          <t/>
        </is>
      </c>
      <c r="AF92" s="25" t="inlineStr">
        <f aca="false">IF(A92&lt;&gt;"",$H92+'v1 Frame'!Z$3*COS($E92)-'v1 Frame'!AA$3*SIN($E92),"")</f>
        <is>
          <t/>
        </is>
      </c>
      <c r="AG92" s="25" t="inlineStr">
        <f aca="false">IF(A92&lt;&gt;"",$I92-'v1 Frame'!Y$3*SIN($C92)+'v1 Frame'!Z$3*COS($C92)*SIN($E92)+'v1 Frame'!AA$3*COS($C92)*COS($E92),"")</f>
        <is>
          <t/>
        </is>
      </c>
      <c r="AH92" s="8" t="inlineStr">
        <f aca="false">IF(A92&lt;&gt;"",SQRT(SUMSQ(G92:I92)),"")</f>
        <is>
          <t/>
        </is>
      </c>
      <c r="AI92" s="8" t="inlineStr">
        <f aca="false">IF(A92&lt;&gt;"",IF(AH92&lt;&gt;0,ACOS(I92/AH92),0),"")</f>
        <is>
          <t/>
        </is>
      </c>
      <c r="AJ92" s="8" t="inlineStr">
        <f aca="false">IF(A92&lt;&gt;"",DEGREES(AI92),"")</f>
        <is>
          <t/>
        </is>
      </c>
      <c r="AK92" s="8" t="inlineStr">
        <f aca="false">IF(A92&lt;&gt;"",IF(OR(G92&lt;&gt;0,H92&lt;&gt;0),ATAN2(G92,H92),0),"")</f>
        <is>
          <t/>
        </is>
      </c>
      <c r="AL92" s="8" t="inlineStr">
        <f aca="false">IF(A92&lt;&gt;"",DEGREES(AK92),"")</f>
        <is>
          <t/>
        </is>
      </c>
      <c r="AM92" s="8" t="inlineStr">
        <f aca="false">IF(A92&lt;&gt;"",SQRT(SUMSQ(J92:L92)),"")</f>
        <is>
          <t/>
        </is>
      </c>
      <c r="AN92" s="8" t="inlineStr">
        <f aca="false">IF(A92&lt;&gt;"",IF(AM92&lt;&gt;0,ACOS(L92/AM92),0),"")</f>
        <is>
          <t/>
        </is>
      </c>
      <c r="AO92" s="8" t="inlineStr">
        <f aca="false">IF(A92&lt;&gt;"",DEGREES(AN92),"")</f>
        <is>
          <t/>
        </is>
      </c>
      <c r="AP92" s="8" t="inlineStr">
        <f aca="false">IF(A92&lt;&gt;"",IF(OR(J92&lt;&gt;0,K92&lt;&gt;0),ATAN2(J92,K92),0),"")</f>
        <is>
          <t/>
        </is>
      </c>
      <c r="AQ92" s="8" t="inlineStr">
        <f aca="false">IF(A92&lt;&gt;"",DEGREES(AP92),"")</f>
        <is>
          <t/>
        </is>
      </c>
      <c r="AR92" s="8" t="inlineStr">
        <f aca="false">IF(A92&lt;&gt;"",SQRT(SUMSQ(M92:O92)),"")</f>
        <is>
          <t/>
        </is>
      </c>
      <c r="AS92" s="8" t="inlineStr">
        <f aca="false">IF(A92&lt;&gt;"",IF(AR92&lt;&gt;0,ACOS(O92/AR92),0),"")</f>
        <is>
          <t/>
        </is>
      </c>
      <c r="AT92" s="8" t="inlineStr">
        <f aca="false">IF(A92&lt;&gt;"",DEGREES(AS92),"")</f>
        <is>
          <t/>
        </is>
      </c>
      <c r="AU92" s="8" t="inlineStr">
        <f aca="false">IF(A92&lt;&gt;"",IF(OR(M92&lt;&gt;0,N92&lt;&gt;0),ATAN2(M92,N92),0),"")</f>
        <is>
          <t/>
        </is>
      </c>
      <c r="AV92" s="8" t="inlineStr">
        <f aca="false">IF(A92&lt;&gt;"",DEGREES(AU92),"")</f>
        <is>
          <t/>
        </is>
      </c>
      <c r="AW92" s="8" t="inlineStr">
        <f aca="false">IF(A92&lt;&gt;"",SQRT(SUMSQ(P92:R92)),"")</f>
        <is>
          <t/>
        </is>
      </c>
      <c r="AX92" s="8" t="inlineStr">
        <f aca="false">IF(A92&lt;&gt;"",IF(AW92&lt;&gt;0,ACOS(R92/AW92),0),"")</f>
        <is>
          <t/>
        </is>
      </c>
      <c r="AY92" s="8" t="inlineStr">
        <f aca="false">IF(A92&lt;&gt;"",DEGREES(AX92),"")</f>
        <is>
          <t/>
        </is>
      </c>
      <c r="AZ92" s="8" t="inlineStr">
        <f aca="false">IF(A92&lt;&gt;"",IF(OR(P92&lt;&gt;0,Q92&lt;&gt;0),ATAN2(P92,Q92),0),"")</f>
        <is>
          <t/>
        </is>
      </c>
      <c r="BA92" s="8" t="inlineStr">
        <f aca="false">IF(A92&lt;&gt;"",DEGREES(AZ92),"")</f>
        <is>
          <t/>
        </is>
      </c>
      <c r="BB92" s="8" t="inlineStr">
        <f aca="false">IF(A92&lt;&gt;"",SQRT(SUMSQ(S92:U92)),"")</f>
        <is>
          <t/>
        </is>
      </c>
      <c r="BC92" s="8" t="inlineStr">
        <f aca="false">IF(A92&lt;&gt;"",IF(BB92&lt;&gt;0,ACOS(U92/BB92),0),"")</f>
        <is>
          <t/>
        </is>
      </c>
      <c r="BD92" s="8" t="inlineStr">
        <f aca="false">IF(A92&lt;&gt;"",DEGREES(BC92),"")</f>
        <is>
          <t/>
        </is>
      </c>
      <c r="BE92" s="8" t="inlineStr">
        <f aca="false">IF(A92&lt;&gt;"",IF(OR(S92&lt;&gt;0,T92&lt;&gt;0),ATAN2(S92,T92),0),"")</f>
        <is>
          <t/>
        </is>
      </c>
      <c r="BF92" s="8" t="inlineStr">
        <f aca="false">IF(A92&lt;&gt;"",DEGREES(BE92),"")</f>
        <is>
          <t/>
        </is>
      </c>
      <c r="BG92" s="8" t="inlineStr">
        <f aca="false">IF(A92&lt;&gt;"",SQRT(SUMSQ(V92:X92)),"")</f>
        <is>
          <t/>
        </is>
      </c>
      <c r="BH92" s="8" t="inlineStr">
        <f aca="false">IF(A92&lt;&gt;"",IF(BG92&lt;&gt;0,ACOS(X92/BG92),0),"")</f>
        <is>
          <t/>
        </is>
      </c>
      <c r="BI92" s="8" t="inlineStr">
        <f aca="false">IF(A92&lt;&gt;"",DEGREES(BH92),"")</f>
        <is>
          <t/>
        </is>
      </c>
      <c r="BJ92" s="8" t="inlineStr">
        <f aca="false">IF(A92&lt;&gt;"",IF(OR(V92&lt;&gt;0,W92&lt;&gt;0),ATAN2(V92,W92),0),"")</f>
        <is>
          <t/>
        </is>
      </c>
      <c r="BK92" s="8" t="inlineStr">
        <f aca="false">IF(A92&lt;&gt;"",DEGREES(BJ92),"")</f>
        <is>
          <t/>
        </is>
      </c>
      <c r="BL92" s="8" t="inlineStr">
        <f aca="false">IF(A92&lt;&gt;"",SQRT(SUMSQ(Y92:AA92)),"")</f>
        <is>
          <t/>
        </is>
      </c>
      <c r="BM92" s="8" t="inlineStr">
        <f aca="false">IF(A92&lt;&gt;"",IF(BL92&lt;&gt;0,ACOS(AA92/BL92),0),"")</f>
        <is>
          <t/>
        </is>
      </c>
      <c r="BN92" s="8" t="inlineStr">
        <f aca="false">IF(A92&lt;&gt;"",DEGREES(BM92),"")</f>
        <is>
          <t/>
        </is>
      </c>
      <c r="BO92" s="8" t="inlineStr">
        <f aca="false">IF(A92&lt;&gt;"",IF(OR(Y92&lt;&gt;0,Z92&lt;&gt;0),ATAN2(Y92,Z92),0),"")</f>
        <is>
          <t/>
        </is>
      </c>
      <c r="BP92" s="8" t="inlineStr">
        <f aca="false">IF(A92&lt;&gt;"",DEGREES(BO92),"")</f>
        <is>
          <t/>
        </is>
      </c>
      <c r="BQ92" s="8" t="inlineStr">
        <f aca="false">IF(A92&lt;&gt;"",SQRT(SUMSQ(AB92:AD92)),"")</f>
        <is>
          <t/>
        </is>
      </c>
      <c r="BR92" s="8" t="inlineStr">
        <f aca="false">IF(A92&lt;&gt;"",IF(BQ92&lt;&gt;0,ACOS(AD92/BQ92),0),"")</f>
        <is>
          <t/>
        </is>
      </c>
      <c r="BS92" s="8" t="inlineStr">
        <f aca="false">IF(A92&lt;&gt;"",DEGREES(BR92),"")</f>
        <is>
          <t/>
        </is>
      </c>
      <c r="BT92" s="8" t="inlineStr">
        <f aca="false">IF(A92&lt;&gt;"",IF(OR(AB92&lt;&gt;0,AC92&lt;&gt;0),ATAN2(AB92,AC92),0),"")</f>
        <is>
          <t/>
        </is>
      </c>
      <c r="BU92" s="8" t="inlineStr">
        <f aca="false">IF(A92&lt;&gt;"",DEGREES(BT92),"")</f>
        <is>
          <t/>
        </is>
      </c>
      <c r="BV92" s="8" t="inlineStr">
        <f aca="false">IF(A92&lt;&gt;"",SQRT(SUMSQ(AE92:AG92)),"")</f>
        <is>
          <t/>
        </is>
      </c>
      <c r="BW92" s="8" t="inlineStr">
        <f aca="false">IF(A92&lt;&gt;"",IF(BV92&lt;&gt;0,ACOS(AG92/BV92),0),"")</f>
        <is>
          <t/>
        </is>
      </c>
      <c r="BX92" s="8" t="inlineStr">
        <f aca="false">IF(A92&lt;&gt;"",DEGREES(BW92),"")</f>
        <is>
          <t/>
        </is>
      </c>
      <c r="BY92" s="8" t="inlineStr">
        <f aca="false">IF(A92&lt;&gt;"",IF(OR(AF92&lt;&gt;0,AG92&lt;&gt;0),ATAN2(AF92,AG92),0),"")</f>
        <is>
          <t/>
        </is>
      </c>
      <c r="BZ92" s="8" t="inlineStr">
        <f aca="false">IF(A92&lt;&gt;"",DEGREES(BY92),"")</f>
        <is>
          <t/>
        </is>
      </c>
      <c r="CA92" s="0" t="inlineStr">
        <f aca="false">IF(A92&lt;&gt;"",IF(AND(AI92&lt;Parameters!$B$11,AI92&gt;Parameters!$B$12,AN92&lt;Parameters!$B$11,AN92&gt;Parameters!$B$12,AS92&lt;Parameters!$B$11,AS92&gt;Parameters!$B$12,AX92&lt;Parameters!$B$11,AX92&gt;Parameters!$B$12,BC92&lt;Parameters!$B$11,BC92&gt;Parameters!$B$12,BM92&lt;Parameters!$B$11,BM92&gt;Parameters!$B$12,BR92&lt;Parameters!$B$11,BR92&gt;Parameters!$B$12,BW92&lt;Parameters!$B$11,BW92&gt;Parameters!$B$12),1,0),"")</f>
        <is>
          <t/>
        </is>
      </c>
      <c r="CB92" s="0" t="inlineStr">
        <f aca="false">IF(A92&lt;&gt;"",IF(OR(AI92&lt;Parameters!$B$12,AI92&gt;Parameters!$B$11),0,1),"")</f>
        <is>
          <t/>
        </is>
      </c>
      <c r="CC92" s="0" t="inlineStr">
        <f aca="false">IF(A92&lt;&gt;"",IF(OR(AN92&lt;Parameters!$B$12,AN92&gt;Parameters!$B$11),0,1),"")</f>
        <is>
          <t/>
        </is>
      </c>
      <c r="CD92" s="0" t="inlineStr">
        <f aca="false">IF(A92&lt;&gt;"",IF(OR(AS92&lt;Parameters!$B$12,AS92&gt;Parameters!$B$11),0,1),"")</f>
        <is>
          <t/>
        </is>
      </c>
      <c r="CE92" s="0" t="inlineStr">
        <f aca="false">IF(A92&lt;&gt;"",IF(OR(AX92&lt;Parameters!$B$12,AX92&gt;Parameters!$B$11),0,1),"")</f>
        <is>
          <t/>
        </is>
      </c>
      <c r="CF92" s="0" t="inlineStr">
        <f aca="false">IF(A92&lt;&gt;"",IF(OR(BC92&lt;Parameters!$B$12,BC92&gt;Parameters!$B$11),0,1),"")</f>
        <is>
          <t/>
        </is>
      </c>
      <c r="CG92" s="0" t="inlineStr">
        <f aca="false">IF(A92&lt;&gt;"",IF(OR(BH92&lt;Parameters!$B$12,BH92&gt;Parameters!$B$11),0,1),"")</f>
        <is>
          <t/>
        </is>
      </c>
      <c r="CH92" s="0" t="inlineStr">
        <f aca="false">IF(A92&lt;&gt;"",IF(OR(BM92&lt;Parameters!$B$12,BM92&gt;Parameters!$B$11),0,1),"")</f>
        <is>
          <t/>
        </is>
      </c>
      <c r="CI92" s="0" t="inlineStr">
        <f aca="false">IF(A92&lt;&gt;"",IF(OR(BR92&lt;Parameters!$B$12,BR92&gt;Parameters!$B$11),0,1),"")</f>
        <is>
          <t/>
        </is>
      </c>
      <c r="CJ92" s="0" t="inlineStr">
        <f aca="false">IF(A92&lt;&gt;"",IF(OR(BW92&lt;Parameters!$B$12,BW92&gt;Parameters!$B$11),0,1),"")</f>
        <is>
          <t/>
        </is>
      </c>
      <c r="CK92" s="26" t="inlineStr">
        <f aca="false">IF(A92&lt;&gt;"",SUM(CB92:CJ92)/9,"")</f>
        <is>
          <t/>
        </is>
      </c>
      <c r="CL92" s="0" t="inlineStr">
        <f aca="false">IF(A92&lt;&gt;"",CK92*9,"")</f>
        <is>
          <t/>
        </is>
      </c>
      <c r="CM92" s="8" t="inlineStr">
        <f aca="false">IF(A92&lt;&gt;"",TEXT(B92,CM$2)&amp;" "&amp;TEXT(A92,CM$2),"")</f>
        <is>
          <t/>
        </is>
      </c>
    </row>
    <row r="93" customFormat="false" ht="15" hidden="false" customHeight="false" outlineLevel="0" collapsed="false">
      <c r="A93" s="0" t="inlineStr">
        <f aca="false">IF(OR(B92&lt;Parameters!$K$12,A92&lt;Parameters!$K$12),IF(A92&lt;Parameters!$K$12,A92+1,0),"")</f>
        <is>
          <t/>
        </is>
      </c>
      <c r="B93" s="0" t="inlineStr">
        <f aca="false">IF(A93&lt;&gt;"",IF(A93=0,B92+1,B92),"")</f>
        <is>
          <t/>
        </is>
      </c>
      <c r="C93" s="24" t="inlineStr">
        <f aca="false">IF(A93&lt;&gt;"",-_phi*(A93+0.5),"")</f>
        <is>
          <t/>
        </is>
      </c>
      <c r="D93" s="8" t="inlineStr">
        <f aca="false">IF(A93&lt;&gt;"",DEGREES(C93),"")</f>
        <is>
          <t/>
        </is>
      </c>
      <c r="E93" s="24" t="inlineStr">
        <f aca="false">IF(A93&lt;&gt;"",_phi*(B93+0.5),"")</f>
        <is>
          <t/>
        </is>
      </c>
      <c r="F93" s="8" t="inlineStr">
        <f aca="false">IF(A93&lt;&gt;"",DEGREES(E93),"")</f>
        <is>
          <t/>
        </is>
      </c>
      <c r="G93" s="8" t="inlineStr">
        <f aca="false">IF(A93&lt;&gt;"",LOOKUP(A93,h!$A$3:$A$30,h!$D$3:$D$30),"")</f>
        <is>
          <t/>
        </is>
      </c>
      <c r="H93" s="8" t="inlineStr">
        <f aca="false">IF(A93&lt;&gt;"",LOOKUP(B93,h!$A$3:$A$30,h!$D$3:$D$30),"")</f>
        <is>
          <t/>
        </is>
      </c>
      <c r="I93" s="8" t="inlineStr">
        <f aca="false">IF(A93&lt;&gt;"",_zif,"")</f>
        <is>
          <t/>
        </is>
      </c>
      <c r="J93" s="8" t="inlineStr">
        <f aca="false">IF(A93&lt;&gt;"",$G93+'v1 Frame'!D$3*COS($C93)+'v1 Frame'!E$3*SIN($C93)*SIN($E93)+'v1 Frame'!F$3*SIN($C93)*COS($E93),"")</f>
        <is>
          <t/>
        </is>
      </c>
      <c r="K93" s="8" t="inlineStr">
        <f aca="false">IF(A93&lt;&gt;"",$H93+'v1 Frame'!E$3*COS($E93)-'v1 Frame'!F$3*SIN($E93),"")</f>
        <is>
          <t/>
        </is>
      </c>
      <c r="L93" s="8" t="inlineStr">
        <f aca="false">IF(A93&lt;&gt;"",$I93-'v1 Frame'!D$3*SIN($C93)+'v1 Frame'!E$3*COS($C93)*SIN($E93)+'v1 Frame'!F$3*COS($C93)*COS($E93),"")</f>
        <is>
          <t/>
        </is>
      </c>
      <c r="M93" s="8" t="inlineStr">
        <f aca="false">IF(A93&lt;&gt;"",$G93+'v1 Frame'!G$3*COS($C93)+'v1 Frame'!H$3*SIN($C93)*SIN($E93)+'v1 Frame'!I$3*SIN($C93)*COS($E93),"")</f>
        <is>
          <t/>
        </is>
      </c>
      <c r="N93" s="8" t="inlineStr">
        <f aca="false">IF(A93&lt;&gt;"",$H93+'v1 Frame'!H$3*COS($E93)-'v1 Frame'!I$3*SIN($E93),"")</f>
        <is>
          <t/>
        </is>
      </c>
      <c r="O93" s="8" t="inlineStr">
        <f aca="false">IF(A93&lt;&gt;"",$I93-'v1 Frame'!G$3*SIN($C93)+'v1 Frame'!H$3*COS($C93)*SIN($E93)+'v1 Frame'!I$3*COS($C93)*COS($E93),"")</f>
        <is>
          <t/>
        </is>
      </c>
      <c r="P93" s="8" t="inlineStr">
        <f aca="false">IF(A93&lt;&gt;"",$G93+'v1 Frame'!J$3*COS($C93)+'v1 Frame'!K$3*SIN($C93)*SIN($E93)+'v1 Frame'!L$3*SIN($C93)*COS($E93),"")</f>
        <is>
          <t/>
        </is>
      </c>
      <c r="Q93" s="8" t="inlineStr">
        <f aca="false">IF(A93&lt;&gt;"",$H93+'v1 Frame'!K$3*COS($E93)-'v1 Frame'!L$3*SIN($E93),"")</f>
        <is>
          <t/>
        </is>
      </c>
      <c r="R93" s="8" t="inlineStr">
        <f aca="false">IF(A93&lt;&gt;"",$I93-'v1 Frame'!J$3*SIN($C93)+'v1 Frame'!K$3*COS($C93)*SIN($E93)+'v1 Frame'!L$3*COS($C93)*COS($E93),"")</f>
        <is>
          <t/>
        </is>
      </c>
      <c r="S93" s="8" t="inlineStr">
        <f aca="false">IF(A93&lt;&gt;"",$G93+'v1 Frame'!M$3*COS($C93)+'v1 Frame'!N$3*SIN($C93)*SIN($E93)+'v1 Frame'!O$3*SIN($C93)*COS($E93),"")</f>
        <is>
          <t/>
        </is>
      </c>
      <c r="T93" s="8" t="inlineStr">
        <f aca="false">IF(A93&lt;&gt;"",$H93+'v1 Frame'!N$3*COS($E93)-'v1 Frame'!O$3*SIN($E93),"")</f>
        <is>
          <t/>
        </is>
      </c>
      <c r="U93" s="8" t="inlineStr">
        <f aca="false">IF(A93&lt;&gt;"",$I93-'v1 Frame'!M$3*SIN($C93)+'v1 Frame'!N$3*COS($C93)*SIN($E93)+'v1 Frame'!O$3*COS($C93)*COS($E93),"")</f>
        <is>
          <t/>
        </is>
      </c>
      <c r="V93" s="8" t="inlineStr">
        <f aca="false">IF(A93&lt;&gt;"",$G93+'v1 Frame'!P$3*COS($C93)+'v1 Frame'!Q$3*SIN($C93)*SIN($E93)+'v1 Frame'!R$3*SIN($C93)*COS($E93),"")</f>
        <is>
          <t/>
        </is>
      </c>
      <c r="W93" s="8" t="inlineStr">
        <f aca="false">IF(A93&lt;&gt;"",$H93+'v1 Frame'!Q$3*COS($E93)-'v1 Frame'!R$3*SIN($E93),"")</f>
        <is>
          <t/>
        </is>
      </c>
      <c r="X93" s="8" t="inlineStr">
        <f aca="false">IF(A93&lt;&gt;"",$I93-'v1 Frame'!P$3*SIN($C93)+'v1 Frame'!Q$3*COS($C93)*SIN($E93)+'v1 Frame'!R$3*COS($C93)*COS($E93),"")</f>
        <is>
          <t/>
        </is>
      </c>
      <c r="Y93" s="8" t="inlineStr">
        <f aca="false">IF(A93&lt;&gt;"",$G93+'v1 Frame'!S$3*COS($C93)+'v1 Frame'!T$3*SIN($C93)*SIN($E93)+'v1 Frame'!U$3*SIN($C93)*COS($E93),"")</f>
        <is>
          <t/>
        </is>
      </c>
      <c r="Z93" s="8" t="inlineStr">
        <f aca="false">IF(A93&lt;&gt;"",$H93+'v1 Frame'!T$3*COS($E93)-'v1 Frame'!U$3*SIN($E93),"")</f>
        <is>
          <t/>
        </is>
      </c>
      <c r="AA93" s="8" t="inlineStr">
        <f aca="false">IF(A93&lt;&gt;"",$I93-'v1 Frame'!S$3*SIN($C93)+'v1 Frame'!T$3*COS($C93)*SIN($E93)+'v1 Frame'!U$3*COS($C93)*COS($E93),"")</f>
        <is>
          <t/>
        </is>
      </c>
      <c r="AB93" s="8" t="inlineStr">
        <f aca="false">IF(A93&lt;&gt;"",$G93+'v1 Frame'!V$3*COS($C93)+'v1 Frame'!W$3*SIN($C93)*SIN($E93)+'v1 Frame'!X$3*SIN($C93)*COS($E93),"")</f>
        <is>
          <t/>
        </is>
      </c>
      <c r="AC93" s="8" t="inlineStr">
        <f aca="false">IF(A93&lt;&gt;"",$H93+'v1 Frame'!W$3*COS($E93)-'v1 Frame'!X$3*SIN($E93),"")</f>
        <is>
          <t/>
        </is>
      </c>
      <c r="AD93" s="8" t="inlineStr">
        <f aca="false">IF(A93&lt;&gt;"",$I93-'v1 Frame'!V$3*SIN($C93)+'v1 Frame'!W$3*COS($C93)*SIN($E93)+'v1 Frame'!X$3*COS($C93)*COS($E93),"")</f>
        <is>
          <t/>
        </is>
      </c>
      <c r="AE93" s="25" t="inlineStr">
        <f aca="false">IF(A93&lt;&gt;"",$G93+'v1 Frame'!Y$3*COS($C93)+'v1 Frame'!Z$3*SIN($C93)*SIN($E93)+'v1 Frame'!AA$3*SIN($C93)*COS($E93),"")</f>
        <is>
          <t/>
        </is>
      </c>
      <c r="AF93" s="25" t="inlineStr">
        <f aca="false">IF(A93&lt;&gt;"",$H93+'v1 Frame'!Z$3*COS($E93)-'v1 Frame'!AA$3*SIN($E93),"")</f>
        <is>
          <t/>
        </is>
      </c>
      <c r="AG93" s="25" t="inlineStr">
        <f aca="false">IF(A93&lt;&gt;"",$I93-'v1 Frame'!Y$3*SIN($C93)+'v1 Frame'!Z$3*COS($C93)*SIN($E93)+'v1 Frame'!AA$3*COS($C93)*COS($E93),"")</f>
        <is>
          <t/>
        </is>
      </c>
      <c r="AH93" s="8" t="inlineStr">
        <f aca="false">IF(A93&lt;&gt;"",SQRT(SUMSQ(G93:I93)),"")</f>
        <is>
          <t/>
        </is>
      </c>
      <c r="AI93" s="8" t="inlineStr">
        <f aca="false">IF(A93&lt;&gt;"",IF(AH93&lt;&gt;0,ACOS(I93/AH93),0),"")</f>
        <is>
          <t/>
        </is>
      </c>
      <c r="AJ93" s="8" t="inlineStr">
        <f aca="false">IF(A93&lt;&gt;"",DEGREES(AI93),"")</f>
        <is>
          <t/>
        </is>
      </c>
      <c r="AK93" s="8" t="inlineStr">
        <f aca="false">IF(A93&lt;&gt;"",IF(OR(G93&lt;&gt;0,H93&lt;&gt;0),ATAN2(G93,H93),0),"")</f>
        <is>
          <t/>
        </is>
      </c>
      <c r="AL93" s="8" t="inlineStr">
        <f aca="false">IF(A93&lt;&gt;"",DEGREES(AK93),"")</f>
        <is>
          <t/>
        </is>
      </c>
      <c r="AM93" s="8" t="inlineStr">
        <f aca="false">IF(A93&lt;&gt;"",SQRT(SUMSQ(J93:L93)),"")</f>
        <is>
          <t/>
        </is>
      </c>
      <c r="AN93" s="8" t="inlineStr">
        <f aca="false">IF(A93&lt;&gt;"",IF(AM93&lt;&gt;0,ACOS(L93/AM93),0),"")</f>
        <is>
          <t/>
        </is>
      </c>
      <c r="AO93" s="8" t="inlineStr">
        <f aca="false">IF(A93&lt;&gt;"",DEGREES(AN93),"")</f>
        <is>
          <t/>
        </is>
      </c>
      <c r="AP93" s="8" t="inlineStr">
        <f aca="false">IF(A93&lt;&gt;"",IF(OR(J93&lt;&gt;0,K93&lt;&gt;0),ATAN2(J93,K93),0),"")</f>
        <is>
          <t/>
        </is>
      </c>
      <c r="AQ93" s="8" t="inlineStr">
        <f aca="false">IF(A93&lt;&gt;"",DEGREES(AP93),"")</f>
        <is>
          <t/>
        </is>
      </c>
      <c r="AR93" s="8" t="inlineStr">
        <f aca="false">IF(A93&lt;&gt;"",SQRT(SUMSQ(M93:O93)),"")</f>
        <is>
          <t/>
        </is>
      </c>
      <c r="AS93" s="8" t="inlineStr">
        <f aca="false">IF(A93&lt;&gt;"",IF(AR93&lt;&gt;0,ACOS(O93/AR93),0),"")</f>
        <is>
          <t/>
        </is>
      </c>
      <c r="AT93" s="8" t="inlineStr">
        <f aca="false">IF(A93&lt;&gt;"",DEGREES(AS93),"")</f>
        <is>
          <t/>
        </is>
      </c>
      <c r="AU93" s="8" t="inlineStr">
        <f aca="false">IF(A93&lt;&gt;"",IF(OR(M93&lt;&gt;0,N93&lt;&gt;0),ATAN2(M93,N93),0),"")</f>
        <is>
          <t/>
        </is>
      </c>
      <c r="AV93" s="8" t="inlineStr">
        <f aca="false">IF(A93&lt;&gt;"",DEGREES(AU93),"")</f>
        <is>
          <t/>
        </is>
      </c>
      <c r="AW93" s="8" t="inlineStr">
        <f aca="false">IF(A93&lt;&gt;"",SQRT(SUMSQ(P93:R93)),"")</f>
        <is>
          <t/>
        </is>
      </c>
      <c r="AX93" s="8" t="inlineStr">
        <f aca="false">IF(A93&lt;&gt;"",IF(AW93&lt;&gt;0,ACOS(R93/AW93),0),"")</f>
        <is>
          <t/>
        </is>
      </c>
      <c r="AY93" s="8" t="inlineStr">
        <f aca="false">IF(A93&lt;&gt;"",DEGREES(AX93),"")</f>
        <is>
          <t/>
        </is>
      </c>
      <c r="AZ93" s="8" t="inlineStr">
        <f aca="false">IF(A93&lt;&gt;"",IF(OR(P93&lt;&gt;0,Q93&lt;&gt;0),ATAN2(P93,Q93),0),"")</f>
        <is>
          <t/>
        </is>
      </c>
      <c r="BA93" s="8" t="inlineStr">
        <f aca="false">IF(A93&lt;&gt;"",DEGREES(AZ93),"")</f>
        <is>
          <t/>
        </is>
      </c>
      <c r="BB93" s="8" t="inlineStr">
        <f aca="false">IF(A93&lt;&gt;"",SQRT(SUMSQ(S93:U93)),"")</f>
        <is>
          <t/>
        </is>
      </c>
      <c r="BC93" s="8" t="inlineStr">
        <f aca="false">IF(A93&lt;&gt;"",IF(BB93&lt;&gt;0,ACOS(U93/BB93),0),"")</f>
        <is>
          <t/>
        </is>
      </c>
      <c r="BD93" s="8" t="inlineStr">
        <f aca="false">IF(A93&lt;&gt;"",DEGREES(BC93),"")</f>
        <is>
          <t/>
        </is>
      </c>
      <c r="BE93" s="8" t="inlineStr">
        <f aca="false">IF(A93&lt;&gt;"",IF(OR(S93&lt;&gt;0,T93&lt;&gt;0),ATAN2(S93,T93),0),"")</f>
        <is>
          <t/>
        </is>
      </c>
      <c r="BF93" s="8" t="inlineStr">
        <f aca="false">IF(A93&lt;&gt;"",DEGREES(BE93),"")</f>
        <is>
          <t/>
        </is>
      </c>
      <c r="BG93" s="8" t="inlineStr">
        <f aca="false">IF(A93&lt;&gt;"",SQRT(SUMSQ(V93:X93)),"")</f>
        <is>
          <t/>
        </is>
      </c>
      <c r="BH93" s="8" t="inlineStr">
        <f aca="false">IF(A93&lt;&gt;"",IF(BG93&lt;&gt;0,ACOS(X93/BG93),0),"")</f>
        <is>
          <t/>
        </is>
      </c>
      <c r="BI93" s="8" t="inlineStr">
        <f aca="false">IF(A93&lt;&gt;"",DEGREES(BH93),"")</f>
        <is>
          <t/>
        </is>
      </c>
      <c r="BJ93" s="8" t="inlineStr">
        <f aca="false">IF(A93&lt;&gt;"",IF(OR(V93&lt;&gt;0,W93&lt;&gt;0),ATAN2(V93,W93),0),"")</f>
        <is>
          <t/>
        </is>
      </c>
      <c r="BK93" s="8" t="inlineStr">
        <f aca="false">IF(A93&lt;&gt;"",DEGREES(BJ93),"")</f>
        <is>
          <t/>
        </is>
      </c>
      <c r="BL93" s="8" t="inlineStr">
        <f aca="false">IF(A93&lt;&gt;"",SQRT(SUMSQ(Y93:AA93)),"")</f>
        <is>
          <t/>
        </is>
      </c>
      <c r="BM93" s="8" t="inlineStr">
        <f aca="false">IF(A93&lt;&gt;"",IF(BL93&lt;&gt;0,ACOS(AA93/BL93),0),"")</f>
        <is>
          <t/>
        </is>
      </c>
      <c r="BN93" s="8" t="inlineStr">
        <f aca="false">IF(A93&lt;&gt;"",DEGREES(BM93),"")</f>
        <is>
          <t/>
        </is>
      </c>
      <c r="BO93" s="8" t="inlineStr">
        <f aca="false">IF(A93&lt;&gt;"",IF(OR(Y93&lt;&gt;0,Z93&lt;&gt;0),ATAN2(Y93,Z93),0),"")</f>
        <is>
          <t/>
        </is>
      </c>
      <c r="BP93" s="8" t="inlineStr">
        <f aca="false">IF(A93&lt;&gt;"",DEGREES(BO93),"")</f>
        <is>
          <t/>
        </is>
      </c>
      <c r="BQ93" s="8" t="inlineStr">
        <f aca="false">IF(A93&lt;&gt;"",SQRT(SUMSQ(AB93:AD93)),"")</f>
        <is>
          <t/>
        </is>
      </c>
      <c r="BR93" s="8" t="inlineStr">
        <f aca="false">IF(A93&lt;&gt;"",IF(BQ93&lt;&gt;0,ACOS(AD93/BQ93),0),"")</f>
        <is>
          <t/>
        </is>
      </c>
      <c r="BS93" s="8" t="inlineStr">
        <f aca="false">IF(A93&lt;&gt;"",DEGREES(BR93),"")</f>
        <is>
          <t/>
        </is>
      </c>
      <c r="BT93" s="8" t="inlineStr">
        <f aca="false">IF(A93&lt;&gt;"",IF(OR(AB93&lt;&gt;0,AC93&lt;&gt;0),ATAN2(AB93,AC93),0),"")</f>
        <is>
          <t/>
        </is>
      </c>
      <c r="BU93" s="8" t="inlineStr">
        <f aca="false">IF(A93&lt;&gt;"",DEGREES(BT93),"")</f>
        <is>
          <t/>
        </is>
      </c>
      <c r="BV93" s="8" t="inlineStr">
        <f aca="false">IF(A93&lt;&gt;"",SQRT(SUMSQ(AE93:AG93)),"")</f>
        <is>
          <t/>
        </is>
      </c>
      <c r="BW93" s="8" t="inlineStr">
        <f aca="false">IF(A93&lt;&gt;"",IF(BV93&lt;&gt;0,ACOS(AG93/BV93),0),"")</f>
        <is>
          <t/>
        </is>
      </c>
      <c r="BX93" s="8" t="inlineStr">
        <f aca="false">IF(A93&lt;&gt;"",DEGREES(BW93),"")</f>
        <is>
          <t/>
        </is>
      </c>
      <c r="BY93" s="8" t="inlineStr">
        <f aca="false">IF(A93&lt;&gt;"",IF(OR(AF93&lt;&gt;0,AG93&lt;&gt;0),ATAN2(AF93,AG93),0),"")</f>
        <is>
          <t/>
        </is>
      </c>
      <c r="BZ93" s="8" t="inlineStr">
        <f aca="false">IF(A93&lt;&gt;"",DEGREES(BY93),"")</f>
        <is>
          <t/>
        </is>
      </c>
      <c r="CA93" s="0" t="inlineStr">
        <f aca="false">IF(A93&lt;&gt;"",IF(AND(AI93&lt;Parameters!$B$11,AI93&gt;Parameters!$B$12,AN93&lt;Parameters!$B$11,AN93&gt;Parameters!$B$12,AS93&lt;Parameters!$B$11,AS93&gt;Parameters!$B$12,AX93&lt;Parameters!$B$11,AX93&gt;Parameters!$B$12,BC93&lt;Parameters!$B$11,BC93&gt;Parameters!$B$12,BM93&lt;Parameters!$B$11,BM93&gt;Parameters!$B$12,BR93&lt;Parameters!$B$11,BR93&gt;Parameters!$B$12,BW93&lt;Parameters!$B$11,BW93&gt;Parameters!$B$12),1,0),"")</f>
        <is>
          <t/>
        </is>
      </c>
      <c r="CB93" s="0" t="inlineStr">
        <f aca="false">IF(A93&lt;&gt;"",IF(OR(AI93&lt;Parameters!$B$12,AI93&gt;Parameters!$B$11),0,1),"")</f>
        <is>
          <t/>
        </is>
      </c>
      <c r="CC93" s="0" t="inlineStr">
        <f aca="false">IF(A93&lt;&gt;"",IF(OR(AN93&lt;Parameters!$B$12,AN93&gt;Parameters!$B$11),0,1),"")</f>
        <is>
          <t/>
        </is>
      </c>
      <c r="CD93" s="0" t="inlineStr">
        <f aca="false">IF(A93&lt;&gt;"",IF(OR(AS93&lt;Parameters!$B$12,AS93&gt;Parameters!$B$11),0,1),"")</f>
        <is>
          <t/>
        </is>
      </c>
      <c r="CE93" s="0" t="inlineStr">
        <f aca="false">IF(A93&lt;&gt;"",IF(OR(AX93&lt;Parameters!$B$12,AX93&gt;Parameters!$B$11),0,1),"")</f>
        <is>
          <t/>
        </is>
      </c>
      <c r="CF93" s="0" t="inlineStr">
        <f aca="false">IF(A93&lt;&gt;"",IF(OR(BC93&lt;Parameters!$B$12,BC93&gt;Parameters!$B$11),0,1),"")</f>
        <is>
          <t/>
        </is>
      </c>
      <c r="CG93" s="0" t="inlineStr">
        <f aca="false">IF(A93&lt;&gt;"",IF(OR(BH93&lt;Parameters!$B$12,BH93&gt;Parameters!$B$11),0,1),"")</f>
        <is>
          <t/>
        </is>
      </c>
      <c r="CH93" s="0" t="inlineStr">
        <f aca="false">IF(A93&lt;&gt;"",IF(OR(BM93&lt;Parameters!$B$12,BM93&gt;Parameters!$B$11),0,1),"")</f>
        <is>
          <t/>
        </is>
      </c>
      <c r="CI93" s="0" t="inlineStr">
        <f aca="false">IF(A93&lt;&gt;"",IF(OR(BR93&lt;Parameters!$B$12,BR93&gt;Parameters!$B$11),0,1),"")</f>
        <is>
          <t/>
        </is>
      </c>
      <c r="CJ93" s="0" t="inlineStr">
        <f aca="false">IF(A93&lt;&gt;"",IF(OR(BW93&lt;Parameters!$B$12,BW93&gt;Parameters!$B$11),0,1),"")</f>
        <is>
          <t/>
        </is>
      </c>
      <c r="CK93" s="26" t="inlineStr">
        <f aca="false">IF(A93&lt;&gt;"",SUM(CB93:CJ93)/9,"")</f>
        <is>
          <t/>
        </is>
      </c>
      <c r="CL93" s="0" t="inlineStr">
        <f aca="false">IF(A93&lt;&gt;"",CK93*9,"")</f>
        <is>
          <t/>
        </is>
      </c>
      <c r="CM93" s="8" t="inlineStr">
        <f aca="false">IF(A93&lt;&gt;"",TEXT(B93,CM$2)&amp;" "&amp;TEXT(A93,CM$2),"")</f>
        <is>
          <t/>
        </is>
      </c>
    </row>
    <row r="94" customFormat="false" ht="15" hidden="false" customHeight="false" outlineLevel="0" collapsed="false">
      <c r="A94" s="0" t="inlineStr">
        <f aca="false">IF(OR(B93&lt;Parameters!$K$12,A93&lt;Parameters!$K$12),IF(A93&lt;Parameters!$K$12,A93+1,0),"")</f>
        <is>
          <t/>
        </is>
      </c>
      <c r="B94" s="0" t="inlineStr">
        <f aca="false">IF(A94&lt;&gt;"",IF(A94=0,B93+1,B93),"")</f>
        <is>
          <t/>
        </is>
      </c>
      <c r="C94" s="24" t="inlineStr">
        <f aca="false">IF(A94&lt;&gt;"",-_phi*(A94+0.5),"")</f>
        <is>
          <t/>
        </is>
      </c>
      <c r="D94" s="8" t="inlineStr">
        <f aca="false">IF(A94&lt;&gt;"",DEGREES(C94),"")</f>
        <is>
          <t/>
        </is>
      </c>
      <c r="E94" s="24" t="inlineStr">
        <f aca="false">IF(A94&lt;&gt;"",_phi*(B94+0.5),"")</f>
        <is>
          <t/>
        </is>
      </c>
      <c r="F94" s="8" t="inlineStr">
        <f aca="false">IF(A94&lt;&gt;"",DEGREES(E94),"")</f>
        <is>
          <t/>
        </is>
      </c>
      <c r="G94" s="8" t="inlineStr">
        <f aca="false">IF(A94&lt;&gt;"",LOOKUP(A94,h!$A$3:$A$30,h!$D$3:$D$30),"")</f>
        <is>
          <t/>
        </is>
      </c>
      <c r="H94" s="8" t="inlineStr">
        <f aca="false">IF(A94&lt;&gt;"",LOOKUP(B94,h!$A$3:$A$30,h!$D$3:$D$30),"")</f>
        <is>
          <t/>
        </is>
      </c>
      <c r="I94" s="8" t="inlineStr">
        <f aca="false">IF(A94&lt;&gt;"",_zif,"")</f>
        <is>
          <t/>
        </is>
      </c>
      <c r="J94" s="8" t="inlineStr">
        <f aca="false">IF(A94&lt;&gt;"",$G94+'v1 Frame'!D$3*COS($C94)+'v1 Frame'!E$3*SIN($C94)*SIN($E94)+'v1 Frame'!F$3*SIN($C94)*COS($E94),"")</f>
        <is>
          <t/>
        </is>
      </c>
      <c r="K94" s="8" t="inlineStr">
        <f aca="false">IF(A94&lt;&gt;"",$H94+'v1 Frame'!E$3*COS($E94)-'v1 Frame'!F$3*SIN($E94),"")</f>
        <is>
          <t/>
        </is>
      </c>
      <c r="L94" s="8" t="inlineStr">
        <f aca="false">IF(A94&lt;&gt;"",$I94-'v1 Frame'!D$3*SIN($C94)+'v1 Frame'!E$3*COS($C94)*SIN($E94)+'v1 Frame'!F$3*COS($C94)*COS($E94),"")</f>
        <is>
          <t/>
        </is>
      </c>
      <c r="M94" s="8" t="inlineStr">
        <f aca="false">IF(A94&lt;&gt;"",$G94+'v1 Frame'!G$3*COS($C94)+'v1 Frame'!H$3*SIN($C94)*SIN($E94)+'v1 Frame'!I$3*SIN($C94)*COS($E94),"")</f>
        <is>
          <t/>
        </is>
      </c>
      <c r="N94" s="8" t="inlineStr">
        <f aca="false">IF(A94&lt;&gt;"",$H94+'v1 Frame'!H$3*COS($E94)-'v1 Frame'!I$3*SIN($E94),"")</f>
        <is>
          <t/>
        </is>
      </c>
      <c r="O94" s="8" t="inlineStr">
        <f aca="false">IF(A94&lt;&gt;"",$I94-'v1 Frame'!G$3*SIN($C94)+'v1 Frame'!H$3*COS($C94)*SIN($E94)+'v1 Frame'!I$3*COS($C94)*COS($E94),"")</f>
        <is>
          <t/>
        </is>
      </c>
      <c r="P94" s="8" t="inlineStr">
        <f aca="false">IF(A94&lt;&gt;"",$G94+'v1 Frame'!J$3*COS($C94)+'v1 Frame'!K$3*SIN($C94)*SIN($E94)+'v1 Frame'!L$3*SIN($C94)*COS($E94),"")</f>
        <is>
          <t/>
        </is>
      </c>
      <c r="Q94" s="8" t="inlineStr">
        <f aca="false">IF(A94&lt;&gt;"",$H94+'v1 Frame'!K$3*COS($E94)-'v1 Frame'!L$3*SIN($E94),"")</f>
        <is>
          <t/>
        </is>
      </c>
      <c r="R94" s="8" t="inlineStr">
        <f aca="false">IF(A94&lt;&gt;"",$I94-'v1 Frame'!J$3*SIN($C94)+'v1 Frame'!K$3*COS($C94)*SIN($E94)+'v1 Frame'!L$3*COS($C94)*COS($E94),"")</f>
        <is>
          <t/>
        </is>
      </c>
      <c r="S94" s="8" t="inlineStr">
        <f aca="false">IF(A94&lt;&gt;"",$G94+'v1 Frame'!M$3*COS($C94)+'v1 Frame'!N$3*SIN($C94)*SIN($E94)+'v1 Frame'!O$3*SIN($C94)*COS($E94),"")</f>
        <is>
          <t/>
        </is>
      </c>
      <c r="T94" s="8" t="inlineStr">
        <f aca="false">IF(A94&lt;&gt;"",$H94+'v1 Frame'!N$3*COS($E94)-'v1 Frame'!O$3*SIN($E94),"")</f>
        <is>
          <t/>
        </is>
      </c>
      <c r="U94" s="8" t="inlineStr">
        <f aca="false">IF(A94&lt;&gt;"",$I94-'v1 Frame'!M$3*SIN($C94)+'v1 Frame'!N$3*COS($C94)*SIN($E94)+'v1 Frame'!O$3*COS($C94)*COS($E94),"")</f>
        <is>
          <t/>
        </is>
      </c>
      <c r="V94" s="8" t="inlineStr">
        <f aca="false">IF(A94&lt;&gt;"",$G94+'v1 Frame'!P$3*COS($C94)+'v1 Frame'!Q$3*SIN($C94)*SIN($E94)+'v1 Frame'!R$3*SIN($C94)*COS($E94),"")</f>
        <is>
          <t/>
        </is>
      </c>
      <c r="W94" s="8" t="inlineStr">
        <f aca="false">IF(A94&lt;&gt;"",$H94+'v1 Frame'!Q$3*COS($E94)-'v1 Frame'!R$3*SIN($E94),"")</f>
        <is>
          <t/>
        </is>
      </c>
      <c r="X94" s="8" t="inlineStr">
        <f aca="false">IF(A94&lt;&gt;"",$I94-'v1 Frame'!P$3*SIN($C94)+'v1 Frame'!Q$3*COS($C94)*SIN($E94)+'v1 Frame'!R$3*COS($C94)*COS($E94),"")</f>
        <is>
          <t/>
        </is>
      </c>
      <c r="Y94" s="8" t="inlineStr">
        <f aca="false">IF(A94&lt;&gt;"",$G94+'v1 Frame'!S$3*COS($C94)+'v1 Frame'!T$3*SIN($C94)*SIN($E94)+'v1 Frame'!U$3*SIN($C94)*COS($E94),"")</f>
        <is>
          <t/>
        </is>
      </c>
      <c r="Z94" s="8" t="inlineStr">
        <f aca="false">IF(A94&lt;&gt;"",$H94+'v1 Frame'!T$3*COS($E94)-'v1 Frame'!U$3*SIN($E94),"")</f>
        <is>
          <t/>
        </is>
      </c>
      <c r="AA94" s="8" t="inlineStr">
        <f aca="false">IF(A94&lt;&gt;"",$I94-'v1 Frame'!S$3*SIN($C94)+'v1 Frame'!T$3*COS($C94)*SIN($E94)+'v1 Frame'!U$3*COS($C94)*COS($E94),"")</f>
        <is>
          <t/>
        </is>
      </c>
      <c r="AB94" s="8" t="inlineStr">
        <f aca="false">IF(A94&lt;&gt;"",$G94+'v1 Frame'!V$3*COS($C94)+'v1 Frame'!W$3*SIN($C94)*SIN($E94)+'v1 Frame'!X$3*SIN($C94)*COS($E94),"")</f>
        <is>
          <t/>
        </is>
      </c>
      <c r="AC94" s="8" t="inlineStr">
        <f aca="false">IF(A94&lt;&gt;"",$H94+'v1 Frame'!W$3*COS($E94)-'v1 Frame'!X$3*SIN($E94),"")</f>
        <is>
          <t/>
        </is>
      </c>
      <c r="AD94" s="8" t="inlineStr">
        <f aca="false">IF(A94&lt;&gt;"",$I94-'v1 Frame'!V$3*SIN($C94)+'v1 Frame'!W$3*COS($C94)*SIN($E94)+'v1 Frame'!X$3*COS($C94)*COS($E94),"")</f>
        <is>
          <t/>
        </is>
      </c>
      <c r="AE94" s="25" t="inlineStr">
        <f aca="false">IF(A94&lt;&gt;"",$G94+'v1 Frame'!Y$3*COS($C94)+'v1 Frame'!Z$3*SIN($C94)*SIN($E94)+'v1 Frame'!AA$3*SIN($C94)*COS($E94),"")</f>
        <is>
          <t/>
        </is>
      </c>
      <c r="AF94" s="25" t="inlineStr">
        <f aca="false">IF(A94&lt;&gt;"",$H94+'v1 Frame'!Z$3*COS($E94)-'v1 Frame'!AA$3*SIN($E94),"")</f>
        <is>
          <t/>
        </is>
      </c>
      <c r="AG94" s="25" t="inlineStr">
        <f aca="false">IF(A94&lt;&gt;"",$I94-'v1 Frame'!Y$3*SIN($C94)+'v1 Frame'!Z$3*COS($C94)*SIN($E94)+'v1 Frame'!AA$3*COS($C94)*COS($E94),"")</f>
        <is>
          <t/>
        </is>
      </c>
      <c r="AH94" s="8" t="inlineStr">
        <f aca="false">IF(A94&lt;&gt;"",SQRT(SUMSQ(G94:I94)),"")</f>
        <is>
          <t/>
        </is>
      </c>
      <c r="AI94" s="8" t="inlineStr">
        <f aca="false">IF(A94&lt;&gt;"",IF(AH94&lt;&gt;0,ACOS(I94/AH94),0),"")</f>
        <is>
          <t/>
        </is>
      </c>
      <c r="AJ94" s="8" t="inlineStr">
        <f aca="false">IF(A94&lt;&gt;"",DEGREES(AI94),"")</f>
        <is>
          <t/>
        </is>
      </c>
      <c r="AK94" s="8" t="inlineStr">
        <f aca="false">IF(A94&lt;&gt;"",IF(OR(G94&lt;&gt;0,H94&lt;&gt;0),ATAN2(G94,H94),0),"")</f>
        <is>
          <t/>
        </is>
      </c>
      <c r="AL94" s="8" t="inlineStr">
        <f aca="false">IF(A94&lt;&gt;"",DEGREES(AK94),"")</f>
        <is>
          <t/>
        </is>
      </c>
      <c r="AM94" s="8" t="inlineStr">
        <f aca="false">IF(A94&lt;&gt;"",SQRT(SUMSQ(J94:L94)),"")</f>
        <is>
          <t/>
        </is>
      </c>
      <c r="AN94" s="8" t="inlineStr">
        <f aca="false">IF(A94&lt;&gt;"",IF(AM94&lt;&gt;0,ACOS(L94/AM94),0),"")</f>
        <is>
          <t/>
        </is>
      </c>
      <c r="AO94" s="8" t="inlineStr">
        <f aca="false">IF(A94&lt;&gt;"",DEGREES(AN94),"")</f>
        <is>
          <t/>
        </is>
      </c>
      <c r="AP94" s="8" t="inlineStr">
        <f aca="false">IF(A94&lt;&gt;"",IF(OR(J94&lt;&gt;0,K94&lt;&gt;0),ATAN2(J94,K94),0),"")</f>
        <is>
          <t/>
        </is>
      </c>
      <c r="AQ94" s="8" t="inlineStr">
        <f aca="false">IF(A94&lt;&gt;"",DEGREES(AP94),"")</f>
        <is>
          <t/>
        </is>
      </c>
      <c r="AR94" s="8" t="inlineStr">
        <f aca="false">IF(A94&lt;&gt;"",SQRT(SUMSQ(M94:O94)),"")</f>
        <is>
          <t/>
        </is>
      </c>
      <c r="AS94" s="8" t="inlineStr">
        <f aca="false">IF(A94&lt;&gt;"",IF(AR94&lt;&gt;0,ACOS(O94/AR94),0),"")</f>
        <is>
          <t/>
        </is>
      </c>
      <c r="AT94" s="8" t="inlineStr">
        <f aca="false">IF(A94&lt;&gt;"",DEGREES(AS94),"")</f>
        <is>
          <t/>
        </is>
      </c>
      <c r="AU94" s="8" t="inlineStr">
        <f aca="false">IF(A94&lt;&gt;"",IF(OR(M94&lt;&gt;0,N94&lt;&gt;0),ATAN2(M94,N94),0),"")</f>
        <is>
          <t/>
        </is>
      </c>
      <c r="AV94" s="8" t="inlineStr">
        <f aca="false">IF(A94&lt;&gt;"",DEGREES(AU94),"")</f>
        <is>
          <t/>
        </is>
      </c>
      <c r="AW94" s="8" t="inlineStr">
        <f aca="false">IF(A94&lt;&gt;"",SQRT(SUMSQ(P94:R94)),"")</f>
        <is>
          <t/>
        </is>
      </c>
      <c r="AX94" s="8" t="inlineStr">
        <f aca="false">IF(A94&lt;&gt;"",IF(AW94&lt;&gt;0,ACOS(R94/AW94),0),"")</f>
        <is>
          <t/>
        </is>
      </c>
      <c r="AY94" s="8" t="inlineStr">
        <f aca="false">IF(A94&lt;&gt;"",DEGREES(AX94),"")</f>
        <is>
          <t/>
        </is>
      </c>
      <c r="AZ94" s="8" t="inlineStr">
        <f aca="false">IF(A94&lt;&gt;"",IF(OR(P94&lt;&gt;0,Q94&lt;&gt;0),ATAN2(P94,Q94),0),"")</f>
        <is>
          <t/>
        </is>
      </c>
      <c r="BA94" s="8" t="inlineStr">
        <f aca="false">IF(A94&lt;&gt;"",DEGREES(AZ94),"")</f>
        <is>
          <t/>
        </is>
      </c>
      <c r="BB94" s="8" t="inlineStr">
        <f aca="false">IF(A94&lt;&gt;"",SQRT(SUMSQ(S94:U94)),"")</f>
        <is>
          <t/>
        </is>
      </c>
      <c r="BC94" s="8" t="inlineStr">
        <f aca="false">IF(A94&lt;&gt;"",IF(BB94&lt;&gt;0,ACOS(U94/BB94),0),"")</f>
        <is>
          <t/>
        </is>
      </c>
      <c r="BD94" s="8" t="inlineStr">
        <f aca="false">IF(A94&lt;&gt;"",DEGREES(BC94),"")</f>
        <is>
          <t/>
        </is>
      </c>
      <c r="BE94" s="8" t="inlineStr">
        <f aca="false">IF(A94&lt;&gt;"",IF(OR(S94&lt;&gt;0,T94&lt;&gt;0),ATAN2(S94,T94),0),"")</f>
        <is>
          <t/>
        </is>
      </c>
      <c r="BF94" s="8" t="inlineStr">
        <f aca="false">IF(A94&lt;&gt;"",DEGREES(BE94),"")</f>
        <is>
          <t/>
        </is>
      </c>
      <c r="BG94" s="8" t="inlineStr">
        <f aca="false">IF(A94&lt;&gt;"",SQRT(SUMSQ(V94:X94)),"")</f>
        <is>
          <t/>
        </is>
      </c>
      <c r="BH94" s="8" t="inlineStr">
        <f aca="false">IF(A94&lt;&gt;"",IF(BG94&lt;&gt;0,ACOS(X94/BG94),0),"")</f>
        <is>
          <t/>
        </is>
      </c>
      <c r="BI94" s="8" t="inlineStr">
        <f aca="false">IF(A94&lt;&gt;"",DEGREES(BH94),"")</f>
        <is>
          <t/>
        </is>
      </c>
      <c r="BJ94" s="8" t="inlineStr">
        <f aca="false">IF(A94&lt;&gt;"",IF(OR(V94&lt;&gt;0,W94&lt;&gt;0),ATAN2(V94,W94),0),"")</f>
        <is>
          <t/>
        </is>
      </c>
      <c r="BK94" s="8" t="inlineStr">
        <f aca="false">IF(A94&lt;&gt;"",DEGREES(BJ94),"")</f>
        <is>
          <t/>
        </is>
      </c>
      <c r="BL94" s="8" t="inlineStr">
        <f aca="false">IF(A94&lt;&gt;"",SQRT(SUMSQ(Y94:AA94)),"")</f>
        <is>
          <t/>
        </is>
      </c>
      <c r="BM94" s="8" t="inlineStr">
        <f aca="false">IF(A94&lt;&gt;"",IF(BL94&lt;&gt;0,ACOS(AA94/BL94),0),"")</f>
        <is>
          <t/>
        </is>
      </c>
      <c r="BN94" s="8" t="inlineStr">
        <f aca="false">IF(A94&lt;&gt;"",DEGREES(BM94),"")</f>
        <is>
          <t/>
        </is>
      </c>
      <c r="BO94" s="8" t="inlineStr">
        <f aca="false">IF(A94&lt;&gt;"",IF(OR(Y94&lt;&gt;0,Z94&lt;&gt;0),ATAN2(Y94,Z94),0),"")</f>
        <is>
          <t/>
        </is>
      </c>
      <c r="BP94" s="8" t="inlineStr">
        <f aca="false">IF(A94&lt;&gt;"",DEGREES(BO94),"")</f>
        <is>
          <t/>
        </is>
      </c>
      <c r="BQ94" s="8" t="inlineStr">
        <f aca="false">IF(A94&lt;&gt;"",SQRT(SUMSQ(AB94:AD94)),"")</f>
        <is>
          <t/>
        </is>
      </c>
      <c r="BR94" s="8" t="inlineStr">
        <f aca="false">IF(A94&lt;&gt;"",IF(BQ94&lt;&gt;0,ACOS(AD94/BQ94),0),"")</f>
        <is>
          <t/>
        </is>
      </c>
      <c r="BS94" s="8" t="inlineStr">
        <f aca="false">IF(A94&lt;&gt;"",DEGREES(BR94),"")</f>
        <is>
          <t/>
        </is>
      </c>
      <c r="BT94" s="8" t="inlineStr">
        <f aca="false">IF(A94&lt;&gt;"",IF(OR(AB94&lt;&gt;0,AC94&lt;&gt;0),ATAN2(AB94,AC94),0),"")</f>
        <is>
          <t/>
        </is>
      </c>
      <c r="BU94" s="8" t="inlineStr">
        <f aca="false">IF(A94&lt;&gt;"",DEGREES(BT94),"")</f>
        <is>
          <t/>
        </is>
      </c>
      <c r="BV94" s="8" t="inlineStr">
        <f aca="false">IF(A94&lt;&gt;"",SQRT(SUMSQ(AE94:AG94)),"")</f>
        <is>
          <t/>
        </is>
      </c>
      <c r="BW94" s="8" t="inlineStr">
        <f aca="false">IF(A94&lt;&gt;"",IF(BV94&lt;&gt;0,ACOS(AG94/BV94),0),"")</f>
        <is>
          <t/>
        </is>
      </c>
      <c r="BX94" s="8" t="inlineStr">
        <f aca="false">IF(A94&lt;&gt;"",DEGREES(BW94),"")</f>
        <is>
          <t/>
        </is>
      </c>
      <c r="BY94" s="8" t="inlineStr">
        <f aca="false">IF(A94&lt;&gt;"",IF(OR(AF94&lt;&gt;0,AG94&lt;&gt;0),ATAN2(AF94,AG94),0),"")</f>
        <is>
          <t/>
        </is>
      </c>
      <c r="BZ94" s="8" t="inlineStr">
        <f aca="false">IF(A94&lt;&gt;"",DEGREES(BY94),"")</f>
        <is>
          <t/>
        </is>
      </c>
      <c r="CA94" s="0" t="inlineStr">
        <f aca="false">IF(A94&lt;&gt;"",IF(AND(AI94&lt;Parameters!$B$11,AI94&gt;Parameters!$B$12,AN94&lt;Parameters!$B$11,AN94&gt;Parameters!$B$12,AS94&lt;Parameters!$B$11,AS94&gt;Parameters!$B$12,AX94&lt;Parameters!$B$11,AX94&gt;Parameters!$B$12,BC94&lt;Parameters!$B$11,BC94&gt;Parameters!$B$12,BM94&lt;Parameters!$B$11,BM94&gt;Parameters!$B$12,BR94&lt;Parameters!$B$11,BR94&gt;Parameters!$B$12,BW94&lt;Parameters!$B$11,BW94&gt;Parameters!$B$12),1,0),"")</f>
        <is>
          <t/>
        </is>
      </c>
      <c r="CB94" s="0" t="inlineStr">
        <f aca="false">IF(A94&lt;&gt;"",IF(OR(AI94&lt;Parameters!$B$12,AI94&gt;Parameters!$B$11),0,1),"")</f>
        <is>
          <t/>
        </is>
      </c>
      <c r="CC94" s="0" t="inlineStr">
        <f aca="false">IF(A94&lt;&gt;"",IF(OR(AN94&lt;Parameters!$B$12,AN94&gt;Parameters!$B$11),0,1),"")</f>
        <is>
          <t/>
        </is>
      </c>
      <c r="CD94" s="0" t="inlineStr">
        <f aca="false">IF(A94&lt;&gt;"",IF(OR(AS94&lt;Parameters!$B$12,AS94&gt;Parameters!$B$11),0,1),"")</f>
        <is>
          <t/>
        </is>
      </c>
      <c r="CE94" s="0" t="inlineStr">
        <f aca="false">IF(A94&lt;&gt;"",IF(OR(AX94&lt;Parameters!$B$12,AX94&gt;Parameters!$B$11),0,1),"")</f>
        <is>
          <t/>
        </is>
      </c>
      <c r="CF94" s="0" t="inlineStr">
        <f aca="false">IF(A94&lt;&gt;"",IF(OR(BC94&lt;Parameters!$B$12,BC94&gt;Parameters!$B$11),0,1),"")</f>
        <is>
          <t/>
        </is>
      </c>
      <c r="CG94" s="0" t="inlineStr">
        <f aca="false">IF(A94&lt;&gt;"",IF(OR(BH94&lt;Parameters!$B$12,BH94&gt;Parameters!$B$11),0,1),"")</f>
        <is>
          <t/>
        </is>
      </c>
      <c r="CH94" s="0" t="inlineStr">
        <f aca="false">IF(A94&lt;&gt;"",IF(OR(BM94&lt;Parameters!$B$12,BM94&gt;Parameters!$B$11),0,1),"")</f>
        <is>
          <t/>
        </is>
      </c>
      <c r="CI94" s="0" t="inlineStr">
        <f aca="false">IF(A94&lt;&gt;"",IF(OR(BR94&lt;Parameters!$B$12,BR94&gt;Parameters!$B$11),0,1),"")</f>
        <is>
          <t/>
        </is>
      </c>
      <c r="CJ94" s="0" t="inlineStr">
        <f aca="false">IF(A94&lt;&gt;"",IF(OR(BW94&lt;Parameters!$B$12,BW94&gt;Parameters!$B$11),0,1),"")</f>
        <is>
          <t/>
        </is>
      </c>
      <c r="CK94" s="26" t="inlineStr">
        <f aca="false">IF(A94&lt;&gt;"",SUM(CB94:CJ94)/9,"")</f>
        <is>
          <t/>
        </is>
      </c>
      <c r="CL94" s="0" t="inlineStr">
        <f aca="false">IF(A94&lt;&gt;"",CK94*9,"")</f>
        <is>
          <t/>
        </is>
      </c>
      <c r="CM94" s="8" t="inlineStr">
        <f aca="false">IF(A94&lt;&gt;"",TEXT(B94,CM$2)&amp;" "&amp;TEXT(A94,CM$2),"")</f>
        <is>
          <t/>
        </is>
      </c>
    </row>
    <row r="95" customFormat="false" ht="15" hidden="false" customHeight="false" outlineLevel="0" collapsed="false">
      <c r="A95" s="0" t="inlineStr">
        <f aca="false">IF(OR(B94&lt;Parameters!$K$12,A94&lt;Parameters!$K$12),IF(A94&lt;Parameters!$K$12,A94+1,0),"")</f>
        <is>
          <t/>
        </is>
      </c>
      <c r="B95" s="0" t="inlineStr">
        <f aca="false">IF(A95&lt;&gt;"",IF(A95=0,B94+1,B94),"")</f>
        <is>
          <t/>
        </is>
      </c>
      <c r="C95" s="24" t="inlineStr">
        <f aca="false">IF(A95&lt;&gt;"",-_phi*(A95+0.5),"")</f>
        <is>
          <t/>
        </is>
      </c>
      <c r="D95" s="8" t="inlineStr">
        <f aca="false">IF(A95&lt;&gt;"",DEGREES(C95),"")</f>
        <is>
          <t/>
        </is>
      </c>
      <c r="E95" s="24" t="inlineStr">
        <f aca="false">IF(A95&lt;&gt;"",_phi*(B95+0.5),"")</f>
        <is>
          <t/>
        </is>
      </c>
      <c r="F95" s="8" t="inlineStr">
        <f aca="false">IF(A95&lt;&gt;"",DEGREES(E95),"")</f>
        <is>
          <t/>
        </is>
      </c>
      <c r="G95" s="8" t="inlineStr">
        <f aca="false">IF(A95&lt;&gt;"",LOOKUP(A95,h!$A$3:$A$30,h!$D$3:$D$30),"")</f>
        <is>
          <t/>
        </is>
      </c>
      <c r="H95" s="8" t="inlineStr">
        <f aca="false">IF(A95&lt;&gt;"",LOOKUP(B95,h!$A$3:$A$30,h!$D$3:$D$30),"")</f>
        <is>
          <t/>
        </is>
      </c>
      <c r="I95" s="8" t="inlineStr">
        <f aca="false">IF(A95&lt;&gt;"",_zif,"")</f>
        <is>
          <t/>
        </is>
      </c>
      <c r="J95" s="8" t="inlineStr">
        <f aca="false">IF(A95&lt;&gt;"",$G95+'v1 Frame'!D$3*COS($C95)+'v1 Frame'!E$3*SIN($C95)*SIN($E95)+'v1 Frame'!F$3*SIN($C95)*COS($E95),"")</f>
        <is>
          <t/>
        </is>
      </c>
      <c r="K95" s="8" t="inlineStr">
        <f aca="false">IF(A95&lt;&gt;"",$H95+'v1 Frame'!E$3*COS($E95)-'v1 Frame'!F$3*SIN($E95),"")</f>
        <is>
          <t/>
        </is>
      </c>
      <c r="L95" s="8" t="inlineStr">
        <f aca="false">IF(A95&lt;&gt;"",$I95-'v1 Frame'!D$3*SIN($C95)+'v1 Frame'!E$3*COS($C95)*SIN($E95)+'v1 Frame'!F$3*COS($C95)*COS($E95),"")</f>
        <is>
          <t/>
        </is>
      </c>
      <c r="M95" s="8" t="inlineStr">
        <f aca="false">IF(A95&lt;&gt;"",$G95+'v1 Frame'!G$3*COS($C95)+'v1 Frame'!H$3*SIN($C95)*SIN($E95)+'v1 Frame'!I$3*SIN($C95)*COS($E95),"")</f>
        <is>
          <t/>
        </is>
      </c>
      <c r="N95" s="8" t="inlineStr">
        <f aca="false">IF(A95&lt;&gt;"",$H95+'v1 Frame'!H$3*COS($E95)-'v1 Frame'!I$3*SIN($E95),"")</f>
        <is>
          <t/>
        </is>
      </c>
      <c r="O95" s="8" t="inlineStr">
        <f aca="false">IF(A95&lt;&gt;"",$I95-'v1 Frame'!G$3*SIN($C95)+'v1 Frame'!H$3*COS($C95)*SIN($E95)+'v1 Frame'!I$3*COS($C95)*COS($E95),"")</f>
        <is>
          <t/>
        </is>
      </c>
      <c r="P95" s="8" t="inlineStr">
        <f aca="false">IF(A95&lt;&gt;"",$G95+'v1 Frame'!J$3*COS($C95)+'v1 Frame'!K$3*SIN($C95)*SIN($E95)+'v1 Frame'!L$3*SIN($C95)*COS($E95),"")</f>
        <is>
          <t/>
        </is>
      </c>
      <c r="Q95" s="8" t="inlineStr">
        <f aca="false">IF(A95&lt;&gt;"",$H95+'v1 Frame'!K$3*COS($E95)-'v1 Frame'!L$3*SIN($E95),"")</f>
        <is>
          <t/>
        </is>
      </c>
      <c r="R95" s="8" t="inlineStr">
        <f aca="false">IF(A95&lt;&gt;"",$I95-'v1 Frame'!J$3*SIN($C95)+'v1 Frame'!K$3*COS($C95)*SIN($E95)+'v1 Frame'!L$3*COS($C95)*COS($E95),"")</f>
        <is>
          <t/>
        </is>
      </c>
      <c r="S95" s="8" t="inlineStr">
        <f aca="false">IF(A95&lt;&gt;"",$G95+'v1 Frame'!M$3*COS($C95)+'v1 Frame'!N$3*SIN($C95)*SIN($E95)+'v1 Frame'!O$3*SIN($C95)*COS($E95),"")</f>
        <is>
          <t/>
        </is>
      </c>
      <c r="T95" s="8" t="inlineStr">
        <f aca="false">IF(A95&lt;&gt;"",$H95+'v1 Frame'!N$3*COS($E95)-'v1 Frame'!O$3*SIN($E95),"")</f>
        <is>
          <t/>
        </is>
      </c>
      <c r="U95" s="8" t="inlineStr">
        <f aca="false">IF(A95&lt;&gt;"",$I95-'v1 Frame'!M$3*SIN($C95)+'v1 Frame'!N$3*COS($C95)*SIN($E95)+'v1 Frame'!O$3*COS($C95)*COS($E95),"")</f>
        <is>
          <t/>
        </is>
      </c>
      <c r="V95" s="8" t="inlineStr">
        <f aca="false">IF(A95&lt;&gt;"",$G95+'v1 Frame'!P$3*COS($C95)+'v1 Frame'!Q$3*SIN($C95)*SIN($E95)+'v1 Frame'!R$3*SIN($C95)*COS($E95),"")</f>
        <is>
          <t/>
        </is>
      </c>
      <c r="W95" s="8" t="inlineStr">
        <f aca="false">IF(A95&lt;&gt;"",$H95+'v1 Frame'!Q$3*COS($E95)-'v1 Frame'!R$3*SIN($E95),"")</f>
        <is>
          <t/>
        </is>
      </c>
      <c r="X95" s="8" t="inlineStr">
        <f aca="false">IF(A95&lt;&gt;"",$I95-'v1 Frame'!P$3*SIN($C95)+'v1 Frame'!Q$3*COS($C95)*SIN($E95)+'v1 Frame'!R$3*COS($C95)*COS($E95),"")</f>
        <is>
          <t/>
        </is>
      </c>
      <c r="Y95" s="8" t="inlineStr">
        <f aca="false">IF(A95&lt;&gt;"",$G95+'v1 Frame'!S$3*COS($C95)+'v1 Frame'!T$3*SIN($C95)*SIN($E95)+'v1 Frame'!U$3*SIN($C95)*COS($E95),"")</f>
        <is>
          <t/>
        </is>
      </c>
      <c r="Z95" s="8" t="inlineStr">
        <f aca="false">IF(A95&lt;&gt;"",$H95+'v1 Frame'!T$3*COS($E95)-'v1 Frame'!U$3*SIN($E95),"")</f>
        <is>
          <t/>
        </is>
      </c>
      <c r="AA95" s="8" t="inlineStr">
        <f aca="false">IF(A95&lt;&gt;"",$I95-'v1 Frame'!S$3*SIN($C95)+'v1 Frame'!T$3*COS($C95)*SIN($E95)+'v1 Frame'!U$3*COS($C95)*COS($E95),"")</f>
        <is>
          <t/>
        </is>
      </c>
      <c r="AB95" s="8" t="inlineStr">
        <f aca="false">IF(A95&lt;&gt;"",$G95+'v1 Frame'!V$3*COS($C95)+'v1 Frame'!W$3*SIN($C95)*SIN($E95)+'v1 Frame'!X$3*SIN($C95)*COS($E95),"")</f>
        <is>
          <t/>
        </is>
      </c>
      <c r="AC95" s="8" t="inlineStr">
        <f aca="false">IF(A95&lt;&gt;"",$H95+'v1 Frame'!W$3*COS($E95)-'v1 Frame'!X$3*SIN($E95),"")</f>
        <is>
          <t/>
        </is>
      </c>
      <c r="AD95" s="8" t="inlineStr">
        <f aca="false">IF(A95&lt;&gt;"",$I95-'v1 Frame'!V$3*SIN($C95)+'v1 Frame'!W$3*COS($C95)*SIN($E95)+'v1 Frame'!X$3*COS($C95)*COS($E95),"")</f>
        <is>
          <t/>
        </is>
      </c>
      <c r="AE95" s="25" t="inlineStr">
        <f aca="false">IF(A95&lt;&gt;"",$G95+'v1 Frame'!Y$3*COS($C95)+'v1 Frame'!Z$3*SIN($C95)*SIN($E95)+'v1 Frame'!AA$3*SIN($C95)*COS($E95),"")</f>
        <is>
          <t/>
        </is>
      </c>
      <c r="AF95" s="25" t="inlineStr">
        <f aca="false">IF(A95&lt;&gt;"",$H95+'v1 Frame'!Z$3*COS($E95)-'v1 Frame'!AA$3*SIN($E95),"")</f>
        <is>
          <t/>
        </is>
      </c>
      <c r="AG95" s="25" t="inlineStr">
        <f aca="false">IF(A95&lt;&gt;"",$I95-'v1 Frame'!Y$3*SIN($C95)+'v1 Frame'!Z$3*COS($C95)*SIN($E95)+'v1 Frame'!AA$3*COS($C95)*COS($E95),"")</f>
        <is>
          <t/>
        </is>
      </c>
      <c r="AH95" s="8" t="inlineStr">
        <f aca="false">IF(A95&lt;&gt;"",SQRT(SUMSQ(G95:I95)),"")</f>
        <is>
          <t/>
        </is>
      </c>
      <c r="AI95" s="8" t="inlineStr">
        <f aca="false">IF(A95&lt;&gt;"",IF(AH95&lt;&gt;0,ACOS(I95/AH95),0),"")</f>
        <is>
          <t/>
        </is>
      </c>
      <c r="AJ95" s="8" t="inlineStr">
        <f aca="false">IF(A95&lt;&gt;"",DEGREES(AI95),"")</f>
        <is>
          <t/>
        </is>
      </c>
      <c r="AK95" s="8" t="inlineStr">
        <f aca="false">IF(A95&lt;&gt;"",IF(OR(G95&lt;&gt;0,H95&lt;&gt;0),ATAN2(G95,H95),0),"")</f>
        <is>
          <t/>
        </is>
      </c>
      <c r="AL95" s="8" t="inlineStr">
        <f aca="false">IF(A95&lt;&gt;"",DEGREES(AK95),"")</f>
        <is>
          <t/>
        </is>
      </c>
      <c r="AM95" s="8" t="inlineStr">
        <f aca="false">IF(A95&lt;&gt;"",SQRT(SUMSQ(J95:L95)),"")</f>
        <is>
          <t/>
        </is>
      </c>
      <c r="AN95" s="8" t="inlineStr">
        <f aca="false">IF(A95&lt;&gt;"",IF(AM95&lt;&gt;0,ACOS(L95/AM95),0),"")</f>
        <is>
          <t/>
        </is>
      </c>
      <c r="AO95" s="8" t="inlineStr">
        <f aca="false">IF(A95&lt;&gt;"",DEGREES(AN95),"")</f>
        <is>
          <t/>
        </is>
      </c>
      <c r="AP95" s="8" t="inlineStr">
        <f aca="false">IF(A95&lt;&gt;"",IF(OR(J95&lt;&gt;0,K95&lt;&gt;0),ATAN2(J95,K95),0),"")</f>
        <is>
          <t/>
        </is>
      </c>
      <c r="AQ95" s="8" t="inlineStr">
        <f aca="false">IF(A95&lt;&gt;"",DEGREES(AP95),"")</f>
        <is>
          <t/>
        </is>
      </c>
      <c r="AR95" s="8" t="inlineStr">
        <f aca="false">IF(A95&lt;&gt;"",SQRT(SUMSQ(M95:O95)),"")</f>
        <is>
          <t/>
        </is>
      </c>
      <c r="AS95" s="8" t="inlineStr">
        <f aca="false">IF(A95&lt;&gt;"",IF(AR95&lt;&gt;0,ACOS(O95/AR95),0),"")</f>
        <is>
          <t/>
        </is>
      </c>
      <c r="AT95" s="8" t="inlineStr">
        <f aca="false">IF(A95&lt;&gt;"",DEGREES(AS95),"")</f>
        <is>
          <t/>
        </is>
      </c>
      <c r="AU95" s="8" t="inlineStr">
        <f aca="false">IF(A95&lt;&gt;"",IF(OR(M95&lt;&gt;0,N95&lt;&gt;0),ATAN2(M95,N95),0),"")</f>
        <is>
          <t/>
        </is>
      </c>
      <c r="AV95" s="8" t="inlineStr">
        <f aca="false">IF(A95&lt;&gt;"",DEGREES(AU95),"")</f>
        <is>
          <t/>
        </is>
      </c>
      <c r="AW95" s="8" t="inlineStr">
        <f aca="false">IF(A95&lt;&gt;"",SQRT(SUMSQ(P95:R95)),"")</f>
        <is>
          <t/>
        </is>
      </c>
      <c r="AX95" s="8" t="inlineStr">
        <f aca="false">IF(A95&lt;&gt;"",IF(AW95&lt;&gt;0,ACOS(R95/AW95),0),"")</f>
        <is>
          <t/>
        </is>
      </c>
      <c r="AY95" s="8" t="inlineStr">
        <f aca="false">IF(A95&lt;&gt;"",DEGREES(AX95),"")</f>
        <is>
          <t/>
        </is>
      </c>
      <c r="AZ95" s="8" t="inlineStr">
        <f aca="false">IF(A95&lt;&gt;"",IF(OR(P95&lt;&gt;0,Q95&lt;&gt;0),ATAN2(P95,Q95),0),"")</f>
        <is>
          <t/>
        </is>
      </c>
      <c r="BA95" s="8" t="inlineStr">
        <f aca="false">IF(A95&lt;&gt;"",DEGREES(AZ95),"")</f>
        <is>
          <t/>
        </is>
      </c>
      <c r="BB95" s="8" t="inlineStr">
        <f aca="false">IF(A95&lt;&gt;"",SQRT(SUMSQ(S95:U95)),"")</f>
        <is>
          <t/>
        </is>
      </c>
      <c r="BC95" s="8" t="inlineStr">
        <f aca="false">IF(A95&lt;&gt;"",IF(BB95&lt;&gt;0,ACOS(U95/BB95),0),"")</f>
        <is>
          <t/>
        </is>
      </c>
      <c r="BD95" s="8" t="inlineStr">
        <f aca="false">IF(A95&lt;&gt;"",DEGREES(BC95),"")</f>
        <is>
          <t/>
        </is>
      </c>
      <c r="BE95" s="8" t="inlineStr">
        <f aca="false">IF(A95&lt;&gt;"",IF(OR(S95&lt;&gt;0,T95&lt;&gt;0),ATAN2(S95,T95),0),"")</f>
        <is>
          <t/>
        </is>
      </c>
      <c r="BF95" s="8" t="inlineStr">
        <f aca="false">IF(A95&lt;&gt;"",DEGREES(BE95),"")</f>
        <is>
          <t/>
        </is>
      </c>
      <c r="BG95" s="8" t="inlineStr">
        <f aca="false">IF(A95&lt;&gt;"",SQRT(SUMSQ(V95:X95)),"")</f>
        <is>
          <t/>
        </is>
      </c>
      <c r="BH95" s="8" t="inlineStr">
        <f aca="false">IF(A95&lt;&gt;"",IF(BG95&lt;&gt;0,ACOS(X95/BG95),0),"")</f>
        <is>
          <t/>
        </is>
      </c>
      <c r="BI95" s="8" t="inlineStr">
        <f aca="false">IF(A95&lt;&gt;"",DEGREES(BH95),"")</f>
        <is>
          <t/>
        </is>
      </c>
      <c r="BJ95" s="8" t="inlineStr">
        <f aca="false">IF(A95&lt;&gt;"",IF(OR(V95&lt;&gt;0,W95&lt;&gt;0),ATAN2(V95,W95),0),"")</f>
        <is>
          <t/>
        </is>
      </c>
      <c r="BK95" s="8" t="inlineStr">
        <f aca="false">IF(A95&lt;&gt;"",DEGREES(BJ95),"")</f>
        <is>
          <t/>
        </is>
      </c>
      <c r="BL95" s="8" t="inlineStr">
        <f aca="false">IF(A95&lt;&gt;"",SQRT(SUMSQ(Y95:AA95)),"")</f>
        <is>
          <t/>
        </is>
      </c>
      <c r="BM95" s="8" t="inlineStr">
        <f aca="false">IF(A95&lt;&gt;"",IF(BL95&lt;&gt;0,ACOS(AA95/BL95),0),"")</f>
        <is>
          <t/>
        </is>
      </c>
      <c r="BN95" s="8" t="inlineStr">
        <f aca="false">IF(A95&lt;&gt;"",DEGREES(BM95),"")</f>
        <is>
          <t/>
        </is>
      </c>
      <c r="BO95" s="8" t="inlineStr">
        <f aca="false">IF(A95&lt;&gt;"",IF(OR(Y95&lt;&gt;0,Z95&lt;&gt;0),ATAN2(Y95,Z95),0),"")</f>
        <is>
          <t/>
        </is>
      </c>
      <c r="BP95" s="8" t="inlineStr">
        <f aca="false">IF(A95&lt;&gt;"",DEGREES(BO95),"")</f>
        <is>
          <t/>
        </is>
      </c>
      <c r="BQ95" s="8" t="inlineStr">
        <f aca="false">IF(A95&lt;&gt;"",SQRT(SUMSQ(AB95:AD95)),"")</f>
        <is>
          <t/>
        </is>
      </c>
      <c r="BR95" s="8" t="inlineStr">
        <f aca="false">IF(A95&lt;&gt;"",IF(BQ95&lt;&gt;0,ACOS(AD95/BQ95),0),"")</f>
        <is>
          <t/>
        </is>
      </c>
      <c r="BS95" s="8" t="inlineStr">
        <f aca="false">IF(A95&lt;&gt;"",DEGREES(BR95),"")</f>
        <is>
          <t/>
        </is>
      </c>
      <c r="BT95" s="8" t="inlineStr">
        <f aca="false">IF(A95&lt;&gt;"",IF(OR(AB95&lt;&gt;0,AC95&lt;&gt;0),ATAN2(AB95,AC95),0),"")</f>
        <is>
          <t/>
        </is>
      </c>
      <c r="BU95" s="8" t="inlineStr">
        <f aca="false">IF(A95&lt;&gt;"",DEGREES(BT95),"")</f>
        <is>
          <t/>
        </is>
      </c>
      <c r="BV95" s="8" t="inlineStr">
        <f aca="false">IF(A95&lt;&gt;"",SQRT(SUMSQ(AE95:AG95)),"")</f>
        <is>
          <t/>
        </is>
      </c>
      <c r="BW95" s="8" t="inlineStr">
        <f aca="false">IF(A95&lt;&gt;"",IF(BV95&lt;&gt;0,ACOS(AG95/BV95),0),"")</f>
        <is>
          <t/>
        </is>
      </c>
      <c r="BX95" s="8" t="inlineStr">
        <f aca="false">IF(A95&lt;&gt;"",DEGREES(BW95),"")</f>
        <is>
          <t/>
        </is>
      </c>
      <c r="BY95" s="8" t="inlineStr">
        <f aca="false">IF(A95&lt;&gt;"",IF(OR(AF95&lt;&gt;0,AG95&lt;&gt;0),ATAN2(AF95,AG95),0),"")</f>
        <is>
          <t/>
        </is>
      </c>
      <c r="BZ95" s="8" t="inlineStr">
        <f aca="false">IF(A95&lt;&gt;"",DEGREES(BY95),"")</f>
        <is>
          <t/>
        </is>
      </c>
      <c r="CA95" s="0" t="inlineStr">
        <f aca="false">IF(A95&lt;&gt;"",IF(AND(AI95&lt;Parameters!$B$11,AI95&gt;Parameters!$B$12,AN95&lt;Parameters!$B$11,AN95&gt;Parameters!$B$12,AS95&lt;Parameters!$B$11,AS95&gt;Parameters!$B$12,AX95&lt;Parameters!$B$11,AX95&gt;Parameters!$B$12,BC95&lt;Parameters!$B$11,BC95&gt;Parameters!$B$12,BM95&lt;Parameters!$B$11,BM95&gt;Parameters!$B$12,BR95&lt;Parameters!$B$11,BR95&gt;Parameters!$B$12,BW95&lt;Parameters!$B$11,BW95&gt;Parameters!$B$12),1,0),"")</f>
        <is>
          <t/>
        </is>
      </c>
      <c r="CB95" s="0" t="inlineStr">
        <f aca="false">IF(A95&lt;&gt;"",IF(OR(AI95&lt;Parameters!$B$12,AI95&gt;Parameters!$B$11),0,1),"")</f>
        <is>
          <t/>
        </is>
      </c>
      <c r="CC95" s="0" t="inlineStr">
        <f aca="false">IF(A95&lt;&gt;"",IF(OR(AN95&lt;Parameters!$B$12,AN95&gt;Parameters!$B$11),0,1),"")</f>
        <is>
          <t/>
        </is>
      </c>
      <c r="CD95" s="0" t="inlineStr">
        <f aca="false">IF(A95&lt;&gt;"",IF(OR(AS95&lt;Parameters!$B$12,AS95&gt;Parameters!$B$11),0,1),"")</f>
        <is>
          <t/>
        </is>
      </c>
      <c r="CE95" s="0" t="inlineStr">
        <f aca="false">IF(A95&lt;&gt;"",IF(OR(AX95&lt;Parameters!$B$12,AX95&gt;Parameters!$B$11),0,1),"")</f>
        <is>
          <t/>
        </is>
      </c>
      <c r="CF95" s="0" t="inlineStr">
        <f aca="false">IF(A95&lt;&gt;"",IF(OR(BC95&lt;Parameters!$B$12,BC95&gt;Parameters!$B$11),0,1),"")</f>
        <is>
          <t/>
        </is>
      </c>
      <c r="CG95" s="0" t="inlineStr">
        <f aca="false">IF(A95&lt;&gt;"",IF(OR(BH95&lt;Parameters!$B$12,BH95&gt;Parameters!$B$11),0,1),"")</f>
        <is>
          <t/>
        </is>
      </c>
      <c r="CH95" s="0" t="inlineStr">
        <f aca="false">IF(A95&lt;&gt;"",IF(OR(BM95&lt;Parameters!$B$12,BM95&gt;Parameters!$B$11),0,1),"")</f>
        <is>
          <t/>
        </is>
      </c>
      <c r="CI95" s="0" t="inlineStr">
        <f aca="false">IF(A95&lt;&gt;"",IF(OR(BR95&lt;Parameters!$B$12,BR95&gt;Parameters!$B$11),0,1),"")</f>
        <is>
          <t/>
        </is>
      </c>
      <c r="CJ95" s="0" t="inlineStr">
        <f aca="false">IF(A95&lt;&gt;"",IF(OR(BW95&lt;Parameters!$B$12,BW95&gt;Parameters!$B$11),0,1),"")</f>
        <is>
          <t/>
        </is>
      </c>
      <c r="CK95" s="26" t="inlineStr">
        <f aca="false">IF(A95&lt;&gt;"",SUM(CB95:CJ95)/9,"")</f>
        <is>
          <t/>
        </is>
      </c>
      <c r="CL95" s="0" t="inlineStr">
        <f aca="false">IF(A95&lt;&gt;"",CK95*9,"")</f>
        <is>
          <t/>
        </is>
      </c>
      <c r="CM95" s="8" t="inlineStr">
        <f aca="false">IF(A95&lt;&gt;"",TEXT(B95,CM$2)&amp;" "&amp;TEXT(A95,CM$2),"")</f>
        <is>
          <t/>
        </is>
      </c>
    </row>
    <row r="96" customFormat="false" ht="15" hidden="false" customHeight="false" outlineLevel="0" collapsed="false">
      <c r="A96" s="0" t="inlineStr">
        <f aca="false">IF(OR(B95&lt;Parameters!$K$12,A95&lt;Parameters!$K$12),IF(A95&lt;Parameters!$K$12,A95+1,0),"")</f>
        <is>
          <t/>
        </is>
      </c>
      <c r="B96" s="0" t="inlineStr">
        <f aca="false">IF(A96&lt;&gt;"",IF(A96=0,B95+1,B95),"")</f>
        <is>
          <t/>
        </is>
      </c>
      <c r="C96" s="24" t="inlineStr">
        <f aca="false">IF(A96&lt;&gt;"",-_phi*(A96+0.5),"")</f>
        <is>
          <t/>
        </is>
      </c>
      <c r="D96" s="8" t="inlineStr">
        <f aca="false">IF(A96&lt;&gt;"",DEGREES(C96),"")</f>
        <is>
          <t/>
        </is>
      </c>
      <c r="E96" s="24" t="inlineStr">
        <f aca="false">IF(A96&lt;&gt;"",_phi*(B96+0.5),"")</f>
        <is>
          <t/>
        </is>
      </c>
      <c r="F96" s="8" t="inlineStr">
        <f aca="false">IF(A96&lt;&gt;"",DEGREES(E96),"")</f>
        <is>
          <t/>
        </is>
      </c>
      <c r="G96" s="8" t="inlineStr">
        <f aca="false">IF(A96&lt;&gt;"",LOOKUP(A96,h!$A$3:$A$30,h!$D$3:$D$30),"")</f>
        <is>
          <t/>
        </is>
      </c>
      <c r="H96" s="8" t="inlineStr">
        <f aca="false">IF(A96&lt;&gt;"",LOOKUP(B96,h!$A$3:$A$30,h!$D$3:$D$30),"")</f>
        <is>
          <t/>
        </is>
      </c>
      <c r="I96" s="8" t="inlineStr">
        <f aca="false">IF(A96&lt;&gt;"",_zif,"")</f>
        <is>
          <t/>
        </is>
      </c>
      <c r="J96" s="8" t="inlineStr">
        <f aca="false">IF(A96&lt;&gt;"",$G96+'v1 Frame'!D$3*COS($C96)+'v1 Frame'!E$3*SIN($C96)*SIN($E96)+'v1 Frame'!F$3*SIN($C96)*COS($E96),"")</f>
        <is>
          <t/>
        </is>
      </c>
      <c r="K96" s="8" t="inlineStr">
        <f aca="false">IF(A96&lt;&gt;"",$H96+'v1 Frame'!E$3*COS($E96)-'v1 Frame'!F$3*SIN($E96),"")</f>
        <is>
          <t/>
        </is>
      </c>
      <c r="L96" s="8" t="inlineStr">
        <f aca="false">IF(A96&lt;&gt;"",$I96-'v1 Frame'!D$3*SIN($C96)+'v1 Frame'!E$3*COS($C96)*SIN($E96)+'v1 Frame'!F$3*COS($C96)*COS($E96),"")</f>
        <is>
          <t/>
        </is>
      </c>
      <c r="M96" s="8" t="inlineStr">
        <f aca="false">IF(A96&lt;&gt;"",$G96+'v1 Frame'!G$3*COS($C96)+'v1 Frame'!H$3*SIN($C96)*SIN($E96)+'v1 Frame'!I$3*SIN($C96)*COS($E96),"")</f>
        <is>
          <t/>
        </is>
      </c>
      <c r="N96" s="8" t="inlineStr">
        <f aca="false">IF(A96&lt;&gt;"",$H96+'v1 Frame'!H$3*COS($E96)-'v1 Frame'!I$3*SIN($E96),"")</f>
        <is>
          <t/>
        </is>
      </c>
      <c r="O96" s="8" t="inlineStr">
        <f aca="false">IF(A96&lt;&gt;"",$I96-'v1 Frame'!G$3*SIN($C96)+'v1 Frame'!H$3*COS($C96)*SIN($E96)+'v1 Frame'!I$3*COS($C96)*COS($E96),"")</f>
        <is>
          <t/>
        </is>
      </c>
      <c r="P96" s="8" t="inlineStr">
        <f aca="false">IF(A96&lt;&gt;"",$G96+'v1 Frame'!J$3*COS($C96)+'v1 Frame'!K$3*SIN($C96)*SIN($E96)+'v1 Frame'!L$3*SIN($C96)*COS($E96),"")</f>
        <is>
          <t/>
        </is>
      </c>
      <c r="Q96" s="8" t="inlineStr">
        <f aca="false">IF(A96&lt;&gt;"",$H96+'v1 Frame'!K$3*COS($E96)-'v1 Frame'!L$3*SIN($E96),"")</f>
        <is>
          <t/>
        </is>
      </c>
      <c r="R96" s="8" t="inlineStr">
        <f aca="false">IF(A96&lt;&gt;"",$I96-'v1 Frame'!J$3*SIN($C96)+'v1 Frame'!K$3*COS($C96)*SIN($E96)+'v1 Frame'!L$3*COS($C96)*COS($E96),"")</f>
        <is>
          <t/>
        </is>
      </c>
      <c r="S96" s="8" t="inlineStr">
        <f aca="false">IF(A96&lt;&gt;"",$G96+'v1 Frame'!M$3*COS($C96)+'v1 Frame'!N$3*SIN($C96)*SIN($E96)+'v1 Frame'!O$3*SIN($C96)*COS($E96),"")</f>
        <is>
          <t/>
        </is>
      </c>
      <c r="T96" s="8" t="inlineStr">
        <f aca="false">IF(A96&lt;&gt;"",$H96+'v1 Frame'!N$3*COS($E96)-'v1 Frame'!O$3*SIN($E96),"")</f>
        <is>
          <t/>
        </is>
      </c>
      <c r="U96" s="8" t="inlineStr">
        <f aca="false">IF(A96&lt;&gt;"",$I96-'v1 Frame'!M$3*SIN($C96)+'v1 Frame'!N$3*COS($C96)*SIN($E96)+'v1 Frame'!O$3*COS($C96)*COS($E96),"")</f>
        <is>
          <t/>
        </is>
      </c>
      <c r="V96" s="8" t="inlineStr">
        <f aca="false">IF(A96&lt;&gt;"",$G96+'v1 Frame'!P$3*COS($C96)+'v1 Frame'!Q$3*SIN($C96)*SIN($E96)+'v1 Frame'!R$3*SIN($C96)*COS($E96),"")</f>
        <is>
          <t/>
        </is>
      </c>
      <c r="W96" s="8" t="inlineStr">
        <f aca="false">IF(A96&lt;&gt;"",$H96+'v1 Frame'!Q$3*COS($E96)-'v1 Frame'!R$3*SIN($E96),"")</f>
        <is>
          <t/>
        </is>
      </c>
      <c r="X96" s="8" t="inlineStr">
        <f aca="false">IF(A96&lt;&gt;"",$I96-'v1 Frame'!P$3*SIN($C96)+'v1 Frame'!Q$3*COS($C96)*SIN($E96)+'v1 Frame'!R$3*COS($C96)*COS($E96),"")</f>
        <is>
          <t/>
        </is>
      </c>
      <c r="Y96" s="8" t="inlineStr">
        <f aca="false">IF(A96&lt;&gt;"",$G96+'v1 Frame'!S$3*COS($C96)+'v1 Frame'!T$3*SIN($C96)*SIN($E96)+'v1 Frame'!U$3*SIN($C96)*COS($E96),"")</f>
        <is>
          <t/>
        </is>
      </c>
      <c r="Z96" s="8" t="inlineStr">
        <f aca="false">IF(A96&lt;&gt;"",$H96+'v1 Frame'!T$3*COS($E96)-'v1 Frame'!U$3*SIN($E96),"")</f>
        <is>
          <t/>
        </is>
      </c>
      <c r="AA96" s="8" t="inlineStr">
        <f aca="false">IF(A96&lt;&gt;"",$I96-'v1 Frame'!S$3*SIN($C96)+'v1 Frame'!T$3*COS($C96)*SIN($E96)+'v1 Frame'!U$3*COS($C96)*COS($E96),"")</f>
        <is>
          <t/>
        </is>
      </c>
      <c r="AB96" s="8" t="inlineStr">
        <f aca="false">IF(A96&lt;&gt;"",$G96+'v1 Frame'!V$3*COS($C96)+'v1 Frame'!W$3*SIN($C96)*SIN($E96)+'v1 Frame'!X$3*SIN($C96)*COS($E96),"")</f>
        <is>
          <t/>
        </is>
      </c>
      <c r="AC96" s="8" t="inlineStr">
        <f aca="false">IF(A96&lt;&gt;"",$H96+'v1 Frame'!W$3*COS($E96)-'v1 Frame'!X$3*SIN($E96),"")</f>
        <is>
          <t/>
        </is>
      </c>
      <c r="AD96" s="8" t="inlineStr">
        <f aca="false">IF(A96&lt;&gt;"",$I96-'v1 Frame'!V$3*SIN($C96)+'v1 Frame'!W$3*COS($C96)*SIN($E96)+'v1 Frame'!X$3*COS($C96)*COS($E96),"")</f>
        <is>
          <t/>
        </is>
      </c>
      <c r="AE96" s="25" t="inlineStr">
        <f aca="false">IF(A96&lt;&gt;"",$G96+'v1 Frame'!Y$3*COS($C96)+'v1 Frame'!Z$3*SIN($C96)*SIN($E96)+'v1 Frame'!AA$3*SIN($C96)*COS($E96),"")</f>
        <is>
          <t/>
        </is>
      </c>
      <c r="AF96" s="25" t="inlineStr">
        <f aca="false">IF(A96&lt;&gt;"",$H96+'v1 Frame'!Z$3*COS($E96)-'v1 Frame'!AA$3*SIN($E96),"")</f>
        <is>
          <t/>
        </is>
      </c>
      <c r="AG96" s="25" t="inlineStr">
        <f aca="false">IF(A96&lt;&gt;"",$I96-'v1 Frame'!Y$3*SIN($C96)+'v1 Frame'!Z$3*COS($C96)*SIN($E96)+'v1 Frame'!AA$3*COS($C96)*COS($E96),"")</f>
        <is>
          <t/>
        </is>
      </c>
      <c r="AH96" s="8" t="inlineStr">
        <f aca="false">IF(A96&lt;&gt;"",SQRT(SUMSQ(G96:I96)),"")</f>
        <is>
          <t/>
        </is>
      </c>
      <c r="AI96" s="8" t="inlineStr">
        <f aca="false">IF(A96&lt;&gt;"",IF(AH96&lt;&gt;0,ACOS(I96/AH96),0),"")</f>
        <is>
          <t/>
        </is>
      </c>
      <c r="AJ96" s="8" t="inlineStr">
        <f aca="false">IF(A96&lt;&gt;"",DEGREES(AI96),"")</f>
        <is>
          <t/>
        </is>
      </c>
      <c r="AK96" s="8" t="inlineStr">
        <f aca="false">IF(A96&lt;&gt;"",IF(OR(G96&lt;&gt;0,H96&lt;&gt;0),ATAN2(G96,H96),0),"")</f>
        <is>
          <t/>
        </is>
      </c>
      <c r="AL96" s="8" t="inlineStr">
        <f aca="false">IF(A96&lt;&gt;"",DEGREES(AK96),"")</f>
        <is>
          <t/>
        </is>
      </c>
      <c r="AM96" s="8" t="inlineStr">
        <f aca="false">IF(A96&lt;&gt;"",SQRT(SUMSQ(J96:L96)),"")</f>
        <is>
          <t/>
        </is>
      </c>
      <c r="AN96" s="8" t="inlineStr">
        <f aca="false">IF(A96&lt;&gt;"",IF(AM96&lt;&gt;0,ACOS(L96/AM96),0),"")</f>
        <is>
          <t/>
        </is>
      </c>
      <c r="AO96" s="8" t="inlineStr">
        <f aca="false">IF(A96&lt;&gt;"",DEGREES(AN96),"")</f>
        <is>
          <t/>
        </is>
      </c>
      <c r="AP96" s="8" t="inlineStr">
        <f aca="false">IF(A96&lt;&gt;"",IF(OR(J96&lt;&gt;0,K96&lt;&gt;0),ATAN2(J96,K96),0),"")</f>
        <is>
          <t/>
        </is>
      </c>
      <c r="AQ96" s="8" t="inlineStr">
        <f aca="false">IF(A96&lt;&gt;"",DEGREES(AP96),"")</f>
        <is>
          <t/>
        </is>
      </c>
      <c r="AR96" s="8" t="inlineStr">
        <f aca="false">IF(A96&lt;&gt;"",SQRT(SUMSQ(M96:O96)),"")</f>
        <is>
          <t/>
        </is>
      </c>
      <c r="AS96" s="8" t="inlineStr">
        <f aca="false">IF(A96&lt;&gt;"",IF(AR96&lt;&gt;0,ACOS(O96/AR96),0),"")</f>
        <is>
          <t/>
        </is>
      </c>
      <c r="AT96" s="8" t="inlineStr">
        <f aca="false">IF(A96&lt;&gt;"",DEGREES(AS96),"")</f>
        <is>
          <t/>
        </is>
      </c>
      <c r="AU96" s="8" t="inlineStr">
        <f aca="false">IF(A96&lt;&gt;"",IF(OR(M96&lt;&gt;0,N96&lt;&gt;0),ATAN2(M96,N96),0),"")</f>
        <is>
          <t/>
        </is>
      </c>
      <c r="AV96" s="8" t="inlineStr">
        <f aca="false">IF(A96&lt;&gt;"",DEGREES(AU96),"")</f>
        <is>
          <t/>
        </is>
      </c>
      <c r="AW96" s="8" t="inlineStr">
        <f aca="false">IF(A96&lt;&gt;"",SQRT(SUMSQ(P96:R96)),"")</f>
        <is>
          <t/>
        </is>
      </c>
      <c r="AX96" s="8" t="inlineStr">
        <f aca="false">IF(A96&lt;&gt;"",IF(AW96&lt;&gt;0,ACOS(R96/AW96),0),"")</f>
        <is>
          <t/>
        </is>
      </c>
      <c r="AY96" s="8" t="inlineStr">
        <f aca="false">IF(A96&lt;&gt;"",DEGREES(AX96),"")</f>
        <is>
          <t/>
        </is>
      </c>
      <c r="AZ96" s="8" t="inlineStr">
        <f aca="false">IF(A96&lt;&gt;"",IF(OR(P96&lt;&gt;0,Q96&lt;&gt;0),ATAN2(P96,Q96),0),"")</f>
        <is>
          <t/>
        </is>
      </c>
      <c r="BA96" s="8" t="inlineStr">
        <f aca="false">IF(A96&lt;&gt;"",DEGREES(AZ96),"")</f>
        <is>
          <t/>
        </is>
      </c>
      <c r="BB96" s="8" t="inlineStr">
        <f aca="false">IF(A96&lt;&gt;"",SQRT(SUMSQ(S96:U96)),"")</f>
        <is>
          <t/>
        </is>
      </c>
      <c r="BC96" s="8" t="inlineStr">
        <f aca="false">IF(A96&lt;&gt;"",IF(BB96&lt;&gt;0,ACOS(U96/BB96),0),"")</f>
        <is>
          <t/>
        </is>
      </c>
      <c r="BD96" s="8" t="inlineStr">
        <f aca="false">IF(A96&lt;&gt;"",DEGREES(BC96),"")</f>
        <is>
          <t/>
        </is>
      </c>
      <c r="BE96" s="8" t="inlineStr">
        <f aca="false">IF(A96&lt;&gt;"",IF(OR(S96&lt;&gt;0,T96&lt;&gt;0),ATAN2(S96,T96),0),"")</f>
        <is>
          <t/>
        </is>
      </c>
      <c r="BF96" s="8" t="inlineStr">
        <f aca="false">IF(A96&lt;&gt;"",DEGREES(BE96),"")</f>
        <is>
          <t/>
        </is>
      </c>
      <c r="BG96" s="8" t="inlineStr">
        <f aca="false">IF(A96&lt;&gt;"",SQRT(SUMSQ(V96:X96)),"")</f>
        <is>
          <t/>
        </is>
      </c>
      <c r="BH96" s="8" t="inlineStr">
        <f aca="false">IF(A96&lt;&gt;"",IF(BG96&lt;&gt;0,ACOS(X96/BG96),0),"")</f>
        <is>
          <t/>
        </is>
      </c>
      <c r="BI96" s="8" t="inlineStr">
        <f aca="false">IF(A96&lt;&gt;"",DEGREES(BH96),"")</f>
        <is>
          <t/>
        </is>
      </c>
      <c r="BJ96" s="8" t="inlineStr">
        <f aca="false">IF(A96&lt;&gt;"",IF(OR(V96&lt;&gt;0,W96&lt;&gt;0),ATAN2(V96,W96),0),"")</f>
        <is>
          <t/>
        </is>
      </c>
      <c r="BK96" s="8" t="inlineStr">
        <f aca="false">IF(A96&lt;&gt;"",DEGREES(BJ96),"")</f>
        <is>
          <t/>
        </is>
      </c>
      <c r="BL96" s="8" t="inlineStr">
        <f aca="false">IF(A96&lt;&gt;"",SQRT(SUMSQ(Y96:AA96)),"")</f>
        <is>
          <t/>
        </is>
      </c>
      <c r="BM96" s="8" t="inlineStr">
        <f aca="false">IF(A96&lt;&gt;"",IF(BL96&lt;&gt;0,ACOS(AA96/BL96),0),"")</f>
        <is>
          <t/>
        </is>
      </c>
      <c r="BN96" s="8" t="inlineStr">
        <f aca="false">IF(A96&lt;&gt;"",DEGREES(BM96),"")</f>
        <is>
          <t/>
        </is>
      </c>
      <c r="BO96" s="8" t="inlineStr">
        <f aca="false">IF(A96&lt;&gt;"",IF(OR(Y96&lt;&gt;0,Z96&lt;&gt;0),ATAN2(Y96,Z96),0),"")</f>
        <is>
          <t/>
        </is>
      </c>
      <c r="BP96" s="8" t="inlineStr">
        <f aca="false">IF(A96&lt;&gt;"",DEGREES(BO96),"")</f>
        <is>
          <t/>
        </is>
      </c>
      <c r="BQ96" s="8" t="inlineStr">
        <f aca="false">IF(A96&lt;&gt;"",SQRT(SUMSQ(AB96:AD96)),"")</f>
        <is>
          <t/>
        </is>
      </c>
      <c r="BR96" s="8" t="inlineStr">
        <f aca="false">IF(A96&lt;&gt;"",IF(BQ96&lt;&gt;0,ACOS(AD96/BQ96),0),"")</f>
        <is>
          <t/>
        </is>
      </c>
      <c r="BS96" s="8" t="inlineStr">
        <f aca="false">IF(A96&lt;&gt;"",DEGREES(BR96),"")</f>
        <is>
          <t/>
        </is>
      </c>
      <c r="BT96" s="8" t="inlineStr">
        <f aca="false">IF(A96&lt;&gt;"",IF(OR(AB96&lt;&gt;0,AC96&lt;&gt;0),ATAN2(AB96,AC96),0),"")</f>
        <is>
          <t/>
        </is>
      </c>
      <c r="BU96" s="8" t="inlineStr">
        <f aca="false">IF(A96&lt;&gt;"",DEGREES(BT96),"")</f>
        <is>
          <t/>
        </is>
      </c>
      <c r="BV96" s="8" t="inlineStr">
        <f aca="false">IF(A96&lt;&gt;"",SQRT(SUMSQ(AE96:AG96)),"")</f>
        <is>
          <t/>
        </is>
      </c>
      <c r="BW96" s="8" t="inlineStr">
        <f aca="false">IF(A96&lt;&gt;"",IF(BV96&lt;&gt;0,ACOS(AG96/BV96),0),"")</f>
        <is>
          <t/>
        </is>
      </c>
      <c r="BX96" s="8" t="inlineStr">
        <f aca="false">IF(A96&lt;&gt;"",DEGREES(BW96),"")</f>
        <is>
          <t/>
        </is>
      </c>
      <c r="BY96" s="8" t="inlineStr">
        <f aca="false">IF(A96&lt;&gt;"",IF(OR(AF96&lt;&gt;0,AG96&lt;&gt;0),ATAN2(AF96,AG96),0),"")</f>
        <is>
          <t/>
        </is>
      </c>
      <c r="BZ96" s="8" t="inlineStr">
        <f aca="false">IF(A96&lt;&gt;"",DEGREES(BY96),"")</f>
        <is>
          <t/>
        </is>
      </c>
      <c r="CA96" s="0" t="inlineStr">
        <f aca="false">IF(A96&lt;&gt;"",IF(AND(AI96&lt;Parameters!$B$11,AI96&gt;Parameters!$B$12,AN96&lt;Parameters!$B$11,AN96&gt;Parameters!$B$12,AS96&lt;Parameters!$B$11,AS96&gt;Parameters!$B$12,AX96&lt;Parameters!$B$11,AX96&gt;Parameters!$B$12,BC96&lt;Parameters!$B$11,BC96&gt;Parameters!$B$12,BM96&lt;Parameters!$B$11,BM96&gt;Parameters!$B$12,BR96&lt;Parameters!$B$11,BR96&gt;Parameters!$B$12,BW96&lt;Parameters!$B$11,BW96&gt;Parameters!$B$12),1,0),"")</f>
        <is>
          <t/>
        </is>
      </c>
      <c r="CB96" s="0" t="inlineStr">
        <f aca="false">IF(A96&lt;&gt;"",IF(OR(AI96&lt;Parameters!$B$12,AI96&gt;Parameters!$B$11),0,1),"")</f>
        <is>
          <t/>
        </is>
      </c>
      <c r="CC96" s="0" t="inlineStr">
        <f aca="false">IF(A96&lt;&gt;"",IF(OR(AN96&lt;Parameters!$B$12,AN96&gt;Parameters!$B$11),0,1),"")</f>
        <is>
          <t/>
        </is>
      </c>
      <c r="CD96" s="0" t="inlineStr">
        <f aca="false">IF(A96&lt;&gt;"",IF(OR(AS96&lt;Parameters!$B$12,AS96&gt;Parameters!$B$11),0,1),"")</f>
        <is>
          <t/>
        </is>
      </c>
      <c r="CE96" s="0" t="inlineStr">
        <f aca="false">IF(A96&lt;&gt;"",IF(OR(AX96&lt;Parameters!$B$12,AX96&gt;Parameters!$B$11),0,1),"")</f>
        <is>
          <t/>
        </is>
      </c>
      <c r="CF96" s="0" t="inlineStr">
        <f aca="false">IF(A96&lt;&gt;"",IF(OR(BC96&lt;Parameters!$B$12,BC96&gt;Parameters!$B$11),0,1),"")</f>
        <is>
          <t/>
        </is>
      </c>
      <c r="CG96" s="0" t="inlineStr">
        <f aca="false">IF(A96&lt;&gt;"",IF(OR(BH96&lt;Parameters!$B$12,BH96&gt;Parameters!$B$11),0,1),"")</f>
        <is>
          <t/>
        </is>
      </c>
      <c r="CH96" s="0" t="inlineStr">
        <f aca="false">IF(A96&lt;&gt;"",IF(OR(BM96&lt;Parameters!$B$12,BM96&gt;Parameters!$B$11),0,1),"")</f>
        <is>
          <t/>
        </is>
      </c>
      <c r="CI96" s="0" t="inlineStr">
        <f aca="false">IF(A96&lt;&gt;"",IF(OR(BR96&lt;Parameters!$B$12,BR96&gt;Parameters!$B$11),0,1),"")</f>
        <is>
          <t/>
        </is>
      </c>
      <c r="CJ96" s="0" t="inlineStr">
        <f aca="false">IF(A96&lt;&gt;"",IF(OR(BW96&lt;Parameters!$B$12,BW96&gt;Parameters!$B$11),0,1),"")</f>
        <is>
          <t/>
        </is>
      </c>
      <c r="CK96" s="26" t="inlineStr">
        <f aca="false">IF(A96&lt;&gt;"",SUM(CB96:CJ96)/9,"")</f>
        <is>
          <t/>
        </is>
      </c>
      <c r="CL96" s="0" t="inlineStr">
        <f aca="false">IF(A96&lt;&gt;"",CK96*9,"")</f>
        <is>
          <t/>
        </is>
      </c>
      <c r="CM96" s="8" t="inlineStr">
        <f aca="false">IF(A96&lt;&gt;"",TEXT(B96,CM$2)&amp;" "&amp;TEXT(A96,CM$2),"")</f>
        <is>
          <t/>
        </is>
      </c>
    </row>
    <row r="97" customFormat="false" ht="15" hidden="false" customHeight="false" outlineLevel="0" collapsed="false">
      <c r="A97" s="0" t="inlineStr">
        <f aca="false">IF(OR(B96&lt;Parameters!$K$12,A96&lt;Parameters!$K$12),IF(A96&lt;Parameters!$K$12,A96+1,0),"")</f>
        <is>
          <t/>
        </is>
      </c>
      <c r="B97" s="0" t="inlineStr">
        <f aca="false">IF(A97&lt;&gt;"",IF(A97=0,B96+1,B96),"")</f>
        <is>
          <t/>
        </is>
      </c>
      <c r="C97" s="24" t="inlineStr">
        <f aca="false">IF(A97&lt;&gt;"",-_phi*(A97+0.5),"")</f>
        <is>
          <t/>
        </is>
      </c>
      <c r="D97" s="8" t="inlineStr">
        <f aca="false">IF(A97&lt;&gt;"",DEGREES(C97),"")</f>
        <is>
          <t/>
        </is>
      </c>
      <c r="E97" s="24" t="inlineStr">
        <f aca="false">IF(A97&lt;&gt;"",_phi*(B97+0.5),"")</f>
        <is>
          <t/>
        </is>
      </c>
      <c r="F97" s="8" t="inlineStr">
        <f aca="false">IF(A97&lt;&gt;"",DEGREES(E97),"")</f>
        <is>
          <t/>
        </is>
      </c>
      <c r="G97" s="8" t="inlineStr">
        <f aca="false">IF(A97&lt;&gt;"",LOOKUP(A97,h!$A$3:$A$30,h!$D$3:$D$30),"")</f>
        <is>
          <t/>
        </is>
      </c>
      <c r="H97" s="8" t="inlineStr">
        <f aca="false">IF(A97&lt;&gt;"",LOOKUP(B97,h!$A$3:$A$30,h!$D$3:$D$30),"")</f>
        <is>
          <t/>
        </is>
      </c>
      <c r="I97" s="8" t="inlineStr">
        <f aca="false">IF(A97&lt;&gt;"",_zif,"")</f>
        <is>
          <t/>
        </is>
      </c>
      <c r="J97" s="8" t="inlineStr">
        <f aca="false">IF(A97&lt;&gt;"",$G97+'v1 Frame'!D$3*COS($C97)+'v1 Frame'!E$3*SIN($C97)*SIN($E97)+'v1 Frame'!F$3*SIN($C97)*COS($E97),"")</f>
        <is>
          <t/>
        </is>
      </c>
      <c r="K97" s="8" t="inlineStr">
        <f aca="false">IF(A97&lt;&gt;"",$H97+'v1 Frame'!E$3*COS($E97)-'v1 Frame'!F$3*SIN($E97),"")</f>
        <is>
          <t/>
        </is>
      </c>
      <c r="L97" s="8" t="inlineStr">
        <f aca="false">IF(A97&lt;&gt;"",$I97-'v1 Frame'!D$3*SIN($C97)+'v1 Frame'!E$3*COS($C97)*SIN($E97)+'v1 Frame'!F$3*COS($C97)*COS($E97),"")</f>
        <is>
          <t/>
        </is>
      </c>
      <c r="M97" s="8" t="inlineStr">
        <f aca="false">IF(A97&lt;&gt;"",$G97+'v1 Frame'!G$3*COS($C97)+'v1 Frame'!H$3*SIN($C97)*SIN($E97)+'v1 Frame'!I$3*SIN($C97)*COS($E97),"")</f>
        <is>
          <t/>
        </is>
      </c>
      <c r="N97" s="8" t="inlineStr">
        <f aca="false">IF(A97&lt;&gt;"",$H97+'v1 Frame'!H$3*COS($E97)-'v1 Frame'!I$3*SIN($E97),"")</f>
        <is>
          <t/>
        </is>
      </c>
      <c r="O97" s="8" t="inlineStr">
        <f aca="false">IF(A97&lt;&gt;"",$I97-'v1 Frame'!G$3*SIN($C97)+'v1 Frame'!H$3*COS($C97)*SIN($E97)+'v1 Frame'!I$3*COS($C97)*COS($E97),"")</f>
        <is>
          <t/>
        </is>
      </c>
      <c r="P97" s="8" t="inlineStr">
        <f aca="false">IF(A97&lt;&gt;"",$G97+'v1 Frame'!J$3*COS($C97)+'v1 Frame'!K$3*SIN($C97)*SIN($E97)+'v1 Frame'!L$3*SIN($C97)*COS($E97),"")</f>
        <is>
          <t/>
        </is>
      </c>
      <c r="Q97" s="8" t="inlineStr">
        <f aca="false">IF(A97&lt;&gt;"",$H97+'v1 Frame'!K$3*COS($E97)-'v1 Frame'!L$3*SIN($E97),"")</f>
        <is>
          <t/>
        </is>
      </c>
      <c r="R97" s="8" t="inlineStr">
        <f aca="false">IF(A97&lt;&gt;"",$I97-'v1 Frame'!J$3*SIN($C97)+'v1 Frame'!K$3*COS($C97)*SIN($E97)+'v1 Frame'!L$3*COS($C97)*COS($E97),"")</f>
        <is>
          <t/>
        </is>
      </c>
      <c r="S97" s="8" t="inlineStr">
        <f aca="false">IF(A97&lt;&gt;"",$G97+'v1 Frame'!M$3*COS($C97)+'v1 Frame'!N$3*SIN($C97)*SIN($E97)+'v1 Frame'!O$3*SIN($C97)*COS($E97),"")</f>
        <is>
          <t/>
        </is>
      </c>
      <c r="T97" s="8" t="inlineStr">
        <f aca="false">IF(A97&lt;&gt;"",$H97+'v1 Frame'!N$3*COS($E97)-'v1 Frame'!O$3*SIN($E97),"")</f>
        <is>
          <t/>
        </is>
      </c>
      <c r="U97" s="8" t="inlineStr">
        <f aca="false">IF(A97&lt;&gt;"",$I97-'v1 Frame'!M$3*SIN($C97)+'v1 Frame'!N$3*COS($C97)*SIN($E97)+'v1 Frame'!O$3*COS($C97)*COS($E97),"")</f>
        <is>
          <t/>
        </is>
      </c>
      <c r="V97" s="8" t="inlineStr">
        <f aca="false">IF(A97&lt;&gt;"",$G97+'v1 Frame'!P$3*COS($C97)+'v1 Frame'!Q$3*SIN($C97)*SIN($E97)+'v1 Frame'!R$3*SIN($C97)*COS($E97),"")</f>
        <is>
          <t/>
        </is>
      </c>
      <c r="W97" s="8" t="inlineStr">
        <f aca="false">IF(A97&lt;&gt;"",$H97+'v1 Frame'!Q$3*COS($E97)-'v1 Frame'!R$3*SIN($E97),"")</f>
        <is>
          <t/>
        </is>
      </c>
      <c r="X97" s="8" t="inlineStr">
        <f aca="false">IF(A97&lt;&gt;"",$I97-'v1 Frame'!P$3*SIN($C97)+'v1 Frame'!Q$3*COS($C97)*SIN($E97)+'v1 Frame'!R$3*COS($C97)*COS($E97),"")</f>
        <is>
          <t/>
        </is>
      </c>
      <c r="Y97" s="8" t="inlineStr">
        <f aca="false">IF(A97&lt;&gt;"",$G97+'v1 Frame'!S$3*COS($C97)+'v1 Frame'!T$3*SIN($C97)*SIN($E97)+'v1 Frame'!U$3*SIN($C97)*COS($E97),"")</f>
        <is>
          <t/>
        </is>
      </c>
      <c r="Z97" s="8" t="inlineStr">
        <f aca="false">IF(A97&lt;&gt;"",$H97+'v1 Frame'!T$3*COS($E97)-'v1 Frame'!U$3*SIN($E97),"")</f>
        <is>
          <t/>
        </is>
      </c>
      <c r="AA97" s="8" t="inlineStr">
        <f aca="false">IF(A97&lt;&gt;"",$I97-'v1 Frame'!S$3*SIN($C97)+'v1 Frame'!T$3*COS($C97)*SIN($E97)+'v1 Frame'!U$3*COS($C97)*COS($E97),"")</f>
        <is>
          <t/>
        </is>
      </c>
      <c r="AB97" s="8" t="inlineStr">
        <f aca="false">IF(A97&lt;&gt;"",$G97+'v1 Frame'!V$3*COS($C97)+'v1 Frame'!W$3*SIN($C97)*SIN($E97)+'v1 Frame'!X$3*SIN($C97)*COS($E97),"")</f>
        <is>
          <t/>
        </is>
      </c>
      <c r="AC97" s="8" t="inlineStr">
        <f aca="false">IF(A97&lt;&gt;"",$H97+'v1 Frame'!W$3*COS($E97)-'v1 Frame'!X$3*SIN($E97),"")</f>
        <is>
          <t/>
        </is>
      </c>
      <c r="AD97" s="8" t="inlineStr">
        <f aca="false">IF(A97&lt;&gt;"",$I97-'v1 Frame'!V$3*SIN($C97)+'v1 Frame'!W$3*COS($C97)*SIN($E97)+'v1 Frame'!X$3*COS($C97)*COS($E97),"")</f>
        <is>
          <t/>
        </is>
      </c>
      <c r="AE97" s="25" t="inlineStr">
        <f aca="false">IF(A97&lt;&gt;"",$G97+'v1 Frame'!Y$3*COS($C97)+'v1 Frame'!Z$3*SIN($C97)*SIN($E97)+'v1 Frame'!AA$3*SIN($C97)*COS($E97),"")</f>
        <is>
          <t/>
        </is>
      </c>
      <c r="AF97" s="25" t="inlineStr">
        <f aca="false">IF(A97&lt;&gt;"",$H97+'v1 Frame'!Z$3*COS($E97)-'v1 Frame'!AA$3*SIN($E97),"")</f>
        <is>
          <t/>
        </is>
      </c>
      <c r="AG97" s="25" t="inlineStr">
        <f aca="false">IF(A97&lt;&gt;"",$I97-'v1 Frame'!Y$3*SIN($C97)+'v1 Frame'!Z$3*COS($C97)*SIN($E97)+'v1 Frame'!AA$3*COS($C97)*COS($E97),"")</f>
        <is>
          <t/>
        </is>
      </c>
      <c r="AH97" s="8" t="inlineStr">
        <f aca="false">IF(A97&lt;&gt;"",SQRT(SUMSQ(G97:I97)),"")</f>
        <is>
          <t/>
        </is>
      </c>
      <c r="AI97" s="8" t="inlineStr">
        <f aca="false">IF(A97&lt;&gt;"",IF(AH97&lt;&gt;0,ACOS(I97/AH97),0),"")</f>
        <is>
          <t/>
        </is>
      </c>
      <c r="AJ97" s="8" t="inlineStr">
        <f aca="false">IF(A97&lt;&gt;"",DEGREES(AI97),"")</f>
        <is>
          <t/>
        </is>
      </c>
      <c r="AK97" s="8" t="inlineStr">
        <f aca="false">IF(A97&lt;&gt;"",IF(OR(G97&lt;&gt;0,H97&lt;&gt;0),ATAN2(G97,H97),0),"")</f>
        <is>
          <t/>
        </is>
      </c>
      <c r="AL97" s="8" t="inlineStr">
        <f aca="false">IF(A97&lt;&gt;"",DEGREES(AK97),"")</f>
        <is>
          <t/>
        </is>
      </c>
      <c r="AM97" s="8" t="inlineStr">
        <f aca="false">IF(A97&lt;&gt;"",SQRT(SUMSQ(J97:L97)),"")</f>
        <is>
          <t/>
        </is>
      </c>
      <c r="AN97" s="8" t="inlineStr">
        <f aca="false">IF(A97&lt;&gt;"",IF(AM97&lt;&gt;0,ACOS(L97/AM97),0),"")</f>
        <is>
          <t/>
        </is>
      </c>
      <c r="AO97" s="8" t="inlineStr">
        <f aca="false">IF(A97&lt;&gt;"",DEGREES(AN97),"")</f>
        <is>
          <t/>
        </is>
      </c>
      <c r="AP97" s="8" t="inlineStr">
        <f aca="false">IF(A97&lt;&gt;"",IF(OR(J97&lt;&gt;0,K97&lt;&gt;0),ATAN2(J97,K97),0),"")</f>
        <is>
          <t/>
        </is>
      </c>
      <c r="AQ97" s="8" t="inlineStr">
        <f aca="false">IF(A97&lt;&gt;"",DEGREES(AP97),"")</f>
        <is>
          <t/>
        </is>
      </c>
      <c r="AR97" s="8" t="inlineStr">
        <f aca="false">IF(A97&lt;&gt;"",SQRT(SUMSQ(M97:O97)),"")</f>
        <is>
          <t/>
        </is>
      </c>
      <c r="AS97" s="8" t="inlineStr">
        <f aca="false">IF(A97&lt;&gt;"",IF(AR97&lt;&gt;0,ACOS(O97/AR97),0),"")</f>
        <is>
          <t/>
        </is>
      </c>
      <c r="AT97" s="8" t="inlineStr">
        <f aca="false">IF(A97&lt;&gt;"",DEGREES(AS97),"")</f>
        <is>
          <t/>
        </is>
      </c>
      <c r="AU97" s="8" t="inlineStr">
        <f aca="false">IF(A97&lt;&gt;"",IF(OR(M97&lt;&gt;0,N97&lt;&gt;0),ATAN2(M97,N97),0),"")</f>
        <is>
          <t/>
        </is>
      </c>
      <c r="AV97" s="8" t="inlineStr">
        <f aca="false">IF(A97&lt;&gt;"",DEGREES(AU97),"")</f>
        <is>
          <t/>
        </is>
      </c>
      <c r="AW97" s="8" t="inlineStr">
        <f aca="false">IF(A97&lt;&gt;"",SQRT(SUMSQ(P97:R97)),"")</f>
        <is>
          <t/>
        </is>
      </c>
      <c r="AX97" s="8" t="inlineStr">
        <f aca="false">IF(A97&lt;&gt;"",IF(AW97&lt;&gt;0,ACOS(R97/AW97),0),"")</f>
        <is>
          <t/>
        </is>
      </c>
      <c r="AY97" s="8" t="inlineStr">
        <f aca="false">IF(A97&lt;&gt;"",DEGREES(AX97),"")</f>
        <is>
          <t/>
        </is>
      </c>
      <c r="AZ97" s="8" t="inlineStr">
        <f aca="false">IF(A97&lt;&gt;"",IF(OR(P97&lt;&gt;0,Q97&lt;&gt;0),ATAN2(P97,Q97),0),"")</f>
        <is>
          <t/>
        </is>
      </c>
      <c r="BA97" s="8" t="inlineStr">
        <f aca="false">IF(A97&lt;&gt;"",DEGREES(AZ97),"")</f>
        <is>
          <t/>
        </is>
      </c>
      <c r="BB97" s="8" t="inlineStr">
        <f aca="false">IF(A97&lt;&gt;"",SQRT(SUMSQ(S97:U97)),"")</f>
        <is>
          <t/>
        </is>
      </c>
      <c r="BC97" s="8" t="inlineStr">
        <f aca="false">IF(A97&lt;&gt;"",IF(BB97&lt;&gt;0,ACOS(U97/BB97),0),"")</f>
        <is>
          <t/>
        </is>
      </c>
      <c r="BD97" s="8" t="inlineStr">
        <f aca="false">IF(A97&lt;&gt;"",DEGREES(BC97),"")</f>
        <is>
          <t/>
        </is>
      </c>
      <c r="BE97" s="8" t="inlineStr">
        <f aca="false">IF(A97&lt;&gt;"",IF(OR(S97&lt;&gt;0,T97&lt;&gt;0),ATAN2(S97,T97),0),"")</f>
        <is>
          <t/>
        </is>
      </c>
      <c r="BF97" s="8" t="inlineStr">
        <f aca="false">IF(A97&lt;&gt;"",DEGREES(BE97),"")</f>
        <is>
          <t/>
        </is>
      </c>
      <c r="BG97" s="8" t="inlineStr">
        <f aca="false">IF(A97&lt;&gt;"",SQRT(SUMSQ(V97:X97)),"")</f>
        <is>
          <t/>
        </is>
      </c>
      <c r="BH97" s="8" t="inlineStr">
        <f aca="false">IF(A97&lt;&gt;"",IF(BG97&lt;&gt;0,ACOS(X97/BG97),0),"")</f>
        <is>
          <t/>
        </is>
      </c>
      <c r="BI97" s="8" t="inlineStr">
        <f aca="false">IF(A97&lt;&gt;"",DEGREES(BH97),"")</f>
        <is>
          <t/>
        </is>
      </c>
      <c r="BJ97" s="8" t="inlineStr">
        <f aca="false">IF(A97&lt;&gt;"",IF(OR(V97&lt;&gt;0,W97&lt;&gt;0),ATAN2(V97,W97),0),"")</f>
        <is>
          <t/>
        </is>
      </c>
      <c r="BK97" s="8" t="inlineStr">
        <f aca="false">IF(A97&lt;&gt;"",DEGREES(BJ97),"")</f>
        <is>
          <t/>
        </is>
      </c>
      <c r="BL97" s="8" t="inlineStr">
        <f aca="false">IF(A97&lt;&gt;"",SQRT(SUMSQ(Y97:AA97)),"")</f>
        <is>
          <t/>
        </is>
      </c>
      <c r="BM97" s="8" t="inlineStr">
        <f aca="false">IF(A97&lt;&gt;"",IF(BL97&lt;&gt;0,ACOS(AA97/BL97),0),"")</f>
        <is>
          <t/>
        </is>
      </c>
      <c r="BN97" s="8" t="inlineStr">
        <f aca="false">IF(A97&lt;&gt;"",DEGREES(BM97),"")</f>
        <is>
          <t/>
        </is>
      </c>
      <c r="BO97" s="8" t="inlineStr">
        <f aca="false">IF(A97&lt;&gt;"",IF(OR(Y97&lt;&gt;0,Z97&lt;&gt;0),ATAN2(Y97,Z97),0),"")</f>
        <is>
          <t/>
        </is>
      </c>
      <c r="BP97" s="8" t="inlineStr">
        <f aca="false">IF(A97&lt;&gt;"",DEGREES(BO97),"")</f>
        <is>
          <t/>
        </is>
      </c>
      <c r="BQ97" s="8" t="inlineStr">
        <f aca="false">IF(A97&lt;&gt;"",SQRT(SUMSQ(AB97:AD97)),"")</f>
        <is>
          <t/>
        </is>
      </c>
      <c r="BR97" s="8" t="inlineStr">
        <f aca="false">IF(A97&lt;&gt;"",IF(BQ97&lt;&gt;0,ACOS(AD97/BQ97),0),"")</f>
        <is>
          <t/>
        </is>
      </c>
      <c r="BS97" s="8" t="inlineStr">
        <f aca="false">IF(A97&lt;&gt;"",DEGREES(BR97),"")</f>
        <is>
          <t/>
        </is>
      </c>
      <c r="BT97" s="8" t="inlineStr">
        <f aca="false">IF(A97&lt;&gt;"",IF(OR(AB97&lt;&gt;0,AC97&lt;&gt;0),ATAN2(AB97,AC97),0),"")</f>
        <is>
          <t/>
        </is>
      </c>
      <c r="BU97" s="8" t="inlineStr">
        <f aca="false">IF(A97&lt;&gt;"",DEGREES(BT97),"")</f>
        <is>
          <t/>
        </is>
      </c>
      <c r="BV97" s="8" t="inlineStr">
        <f aca="false">IF(A97&lt;&gt;"",SQRT(SUMSQ(AE97:AG97)),"")</f>
        <is>
          <t/>
        </is>
      </c>
      <c r="BW97" s="8" t="inlineStr">
        <f aca="false">IF(A97&lt;&gt;"",IF(BV97&lt;&gt;0,ACOS(AG97/BV97),0),"")</f>
        <is>
          <t/>
        </is>
      </c>
      <c r="BX97" s="8" t="inlineStr">
        <f aca="false">IF(A97&lt;&gt;"",DEGREES(BW97),"")</f>
        <is>
          <t/>
        </is>
      </c>
      <c r="BY97" s="8" t="inlineStr">
        <f aca="false">IF(A97&lt;&gt;"",IF(OR(AF97&lt;&gt;0,AG97&lt;&gt;0),ATAN2(AF97,AG97),0),"")</f>
        <is>
          <t/>
        </is>
      </c>
      <c r="BZ97" s="8" t="inlineStr">
        <f aca="false">IF(A97&lt;&gt;"",DEGREES(BY97),"")</f>
        <is>
          <t/>
        </is>
      </c>
      <c r="CA97" s="0" t="inlineStr">
        <f aca="false">IF(A97&lt;&gt;"",IF(AND(AI97&lt;Parameters!$B$11,AI97&gt;Parameters!$B$12,AN97&lt;Parameters!$B$11,AN97&gt;Parameters!$B$12,AS97&lt;Parameters!$B$11,AS97&gt;Parameters!$B$12,AX97&lt;Parameters!$B$11,AX97&gt;Parameters!$B$12,BC97&lt;Parameters!$B$11,BC97&gt;Parameters!$B$12,BM97&lt;Parameters!$B$11,BM97&gt;Parameters!$B$12,BR97&lt;Parameters!$B$11,BR97&gt;Parameters!$B$12,BW97&lt;Parameters!$B$11,BW97&gt;Parameters!$B$12),1,0),"")</f>
        <is>
          <t/>
        </is>
      </c>
      <c r="CB97" s="0" t="inlineStr">
        <f aca="false">IF(A97&lt;&gt;"",IF(OR(AI97&lt;Parameters!$B$12,AI97&gt;Parameters!$B$11),0,1),"")</f>
        <is>
          <t/>
        </is>
      </c>
      <c r="CC97" s="0" t="inlineStr">
        <f aca="false">IF(A97&lt;&gt;"",IF(OR(AN97&lt;Parameters!$B$12,AN97&gt;Parameters!$B$11),0,1),"")</f>
        <is>
          <t/>
        </is>
      </c>
      <c r="CD97" s="0" t="inlineStr">
        <f aca="false">IF(A97&lt;&gt;"",IF(OR(AS97&lt;Parameters!$B$12,AS97&gt;Parameters!$B$11),0,1),"")</f>
        <is>
          <t/>
        </is>
      </c>
      <c r="CE97" s="0" t="inlineStr">
        <f aca="false">IF(A97&lt;&gt;"",IF(OR(AX97&lt;Parameters!$B$12,AX97&gt;Parameters!$B$11),0,1),"")</f>
        <is>
          <t/>
        </is>
      </c>
      <c r="CF97" s="0" t="inlineStr">
        <f aca="false">IF(A97&lt;&gt;"",IF(OR(BC97&lt;Parameters!$B$12,BC97&gt;Parameters!$B$11),0,1),"")</f>
        <is>
          <t/>
        </is>
      </c>
      <c r="CG97" s="0" t="inlineStr">
        <f aca="false">IF(A97&lt;&gt;"",IF(OR(BH97&lt;Parameters!$B$12,BH97&gt;Parameters!$B$11),0,1),"")</f>
        <is>
          <t/>
        </is>
      </c>
      <c r="CH97" s="0" t="inlineStr">
        <f aca="false">IF(A97&lt;&gt;"",IF(OR(BM97&lt;Parameters!$B$12,BM97&gt;Parameters!$B$11),0,1),"")</f>
        <is>
          <t/>
        </is>
      </c>
      <c r="CI97" s="0" t="inlineStr">
        <f aca="false">IF(A97&lt;&gt;"",IF(OR(BR97&lt;Parameters!$B$12,BR97&gt;Parameters!$B$11),0,1),"")</f>
        <is>
          <t/>
        </is>
      </c>
      <c r="CJ97" s="0" t="inlineStr">
        <f aca="false">IF(A97&lt;&gt;"",IF(OR(BW97&lt;Parameters!$B$12,BW97&gt;Parameters!$B$11),0,1),"")</f>
        <is>
          <t/>
        </is>
      </c>
      <c r="CK97" s="26" t="inlineStr">
        <f aca="false">IF(A97&lt;&gt;"",SUM(CB97:CJ97)/9,"")</f>
        <is>
          <t/>
        </is>
      </c>
      <c r="CL97" s="0" t="inlineStr">
        <f aca="false">IF(A97&lt;&gt;"",CK97*9,"")</f>
        <is>
          <t/>
        </is>
      </c>
      <c r="CM97" s="8" t="inlineStr">
        <f aca="false">IF(A97&lt;&gt;"",TEXT(B97,CM$2)&amp;" "&amp;TEXT(A97,CM$2),"")</f>
        <is>
          <t/>
        </is>
      </c>
    </row>
    <row r="98" customFormat="false" ht="15" hidden="false" customHeight="false" outlineLevel="0" collapsed="false">
      <c r="A98" s="0" t="inlineStr">
        <f aca="false">IF(OR(B97&lt;Parameters!$K$12,A97&lt;Parameters!$K$12),IF(A97&lt;Parameters!$K$12,A97+1,0),"")</f>
        <is>
          <t/>
        </is>
      </c>
      <c r="B98" s="0" t="inlineStr">
        <f aca="false">IF(A98&lt;&gt;"",IF(A98=0,B97+1,B97),"")</f>
        <is>
          <t/>
        </is>
      </c>
      <c r="C98" s="24" t="inlineStr">
        <f aca="false">IF(A98&lt;&gt;"",-_phi*(A98+0.5),"")</f>
        <is>
          <t/>
        </is>
      </c>
      <c r="D98" s="8" t="inlineStr">
        <f aca="false">IF(A98&lt;&gt;"",DEGREES(C98),"")</f>
        <is>
          <t/>
        </is>
      </c>
      <c r="E98" s="24" t="inlineStr">
        <f aca="false">IF(A98&lt;&gt;"",_phi*(B98+0.5),"")</f>
        <is>
          <t/>
        </is>
      </c>
      <c r="F98" s="8" t="inlineStr">
        <f aca="false">IF(A98&lt;&gt;"",DEGREES(E98),"")</f>
        <is>
          <t/>
        </is>
      </c>
      <c r="G98" s="8" t="inlineStr">
        <f aca="false">IF(A98&lt;&gt;"",LOOKUP(A98,h!$A$3:$A$30,h!$D$3:$D$30),"")</f>
        <is>
          <t/>
        </is>
      </c>
      <c r="H98" s="8" t="inlineStr">
        <f aca="false">IF(A98&lt;&gt;"",LOOKUP(B98,h!$A$3:$A$30,h!$D$3:$D$30),"")</f>
        <is>
          <t/>
        </is>
      </c>
      <c r="I98" s="8" t="inlineStr">
        <f aca="false">IF(A98&lt;&gt;"",_zif,"")</f>
        <is>
          <t/>
        </is>
      </c>
      <c r="J98" s="8" t="inlineStr">
        <f aca="false">IF(A98&lt;&gt;"",$G98+'v1 Frame'!D$3*COS($C98)+'v1 Frame'!E$3*SIN($C98)*SIN($E98)+'v1 Frame'!F$3*SIN($C98)*COS($E98),"")</f>
        <is>
          <t/>
        </is>
      </c>
      <c r="K98" s="8" t="inlineStr">
        <f aca="false">IF(A98&lt;&gt;"",$H98+'v1 Frame'!E$3*COS($E98)-'v1 Frame'!F$3*SIN($E98),"")</f>
        <is>
          <t/>
        </is>
      </c>
      <c r="L98" s="8" t="inlineStr">
        <f aca="false">IF(A98&lt;&gt;"",$I98-'v1 Frame'!D$3*SIN($C98)+'v1 Frame'!E$3*COS($C98)*SIN($E98)+'v1 Frame'!F$3*COS($C98)*COS($E98),"")</f>
        <is>
          <t/>
        </is>
      </c>
      <c r="M98" s="8" t="inlineStr">
        <f aca="false">IF(A98&lt;&gt;"",$G98+'v1 Frame'!G$3*COS($C98)+'v1 Frame'!H$3*SIN($C98)*SIN($E98)+'v1 Frame'!I$3*SIN($C98)*COS($E98),"")</f>
        <is>
          <t/>
        </is>
      </c>
      <c r="N98" s="8" t="inlineStr">
        <f aca="false">IF(A98&lt;&gt;"",$H98+'v1 Frame'!H$3*COS($E98)-'v1 Frame'!I$3*SIN($E98),"")</f>
        <is>
          <t/>
        </is>
      </c>
      <c r="O98" s="8" t="inlineStr">
        <f aca="false">IF(A98&lt;&gt;"",$I98-'v1 Frame'!G$3*SIN($C98)+'v1 Frame'!H$3*COS($C98)*SIN($E98)+'v1 Frame'!I$3*COS($C98)*COS($E98),"")</f>
        <is>
          <t/>
        </is>
      </c>
      <c r="P98" s="8" t="inlineStr">
        <f aca="false">IF(A98&lt;&gt;"",$G98+'v1 Frame'!J$3*COS($C98)+'v1 Frame'!K$3*SIN($C98)*SIN($E98)+'v1 Frame'!L$3*SIN($C98)*COS($E98),"")</f>
        <is>
          <t/>
        </is>
      </c>
      <c r="Q98" s="8" t="inlineStr">
        <f aca="false">IF(A98&lt;&gt;"",$H98+'v1 Frame'!K$3*COS($E98)-'v1 Frame'!L$3*SIN($E98),"")</f>
        <is>
          <t/>
        </is>
      </c>
      <c r="R98" s="8" t="inlineStr">
        <f aca="false">IF(A98&lt;&gt;"",$I98-'v1 Frame'!J$3*SIN($C98)+'v1 Frame'!K$3*COS($C98)*SIN($E98)+'v1 Frame'!L$3*COS($C98)*COS($E98),"")</f>
        <is>
          <t/>
        </is>
      </c>
      <c r="S98" s="8" t="inlineStr">
        <f aca="false">IF(A98&lt;&gt;"",$G98+'v1 Frame'!M$3*COS($C98)+'v1 Frame'!N$3*SIN($C98)*SIN($E98)+'v1 Frame'!O$3*SIN($C98)*COS($E98),"")</f>
        <is>
          <t/>
        </is>
      </c>
      <c r="T98" s="8" t="inlineStr">
        <f aca="false">IF(A98&lt;&gt;"",$H98+'v1 Frame'!N$3*COS($E98)-'v1 Frame'!O$3*SIN($E98),"")</f>
        <is>
          <t/>
        </is>
      </c>
      <c r="U98" s="8" t="inlineStr">
        <f aca="false">IF(A98&lt;&gt;"",$I98-'v1 Frame'!M$3*SIN($C98)+'v1 Frame'!N$3*COS($C98)*SIN($E98)+'v1 Frame'!O$3*COS($C98)*COS($E98),"")</f>
        <is>
          <t/>
        </is>
      </c>
      <c r="V98" s="8" t="inlineStr">
        <f aca="false">IF(A98&lt;&gt;"",$G98+'v1 Frame'!P$3*COS($C98)+'v1 Frame'!Q$3*SIN($C98)*SIN($E98)+'v1 Frame'!R$3*SIN($C98)*COS($E98),"")</f>
        <is>
          <t/>
        </is>
      </c>
      <c r="W98" s="8" t="inlineStr">
        <f aca="false">IF(A98&lt;&gt;"",$H98+'v1 Frame'!Q$3*COS($E98)-'v1 Frame'!R$3*SIN($E98),"")</f>
        <is>
          <t/>
        </is>
      </c>
      <c r="X98" s="8" t="inlineStr">
        <f aca="false">IF(A98&lt;&gt;"",$I98-'v1 Frame'!P$3*SIN($C98)+'v1 Frame'!Q$3*COS($C98)*SIN($E98)+'v1 Frame'!R$3*COS($C98)*COS($E98),"")</f>
        <is>
          <t/>
        </is>
      </c>
      <c r="Y98" s="8" t="inlineStr">
        <f aca="false">IF(A98&lt;&gt;"",$G98+'v1 Frame'!S$3*COS($C98)+'v1 Frame'!T$3*SIN($C98)*SIN($E98)+'v1 Frame'!U$3*SIN($C98)*COS($E98),"")</f>
        <is>
          <t/>
        </is>
      </c>
      <c r="Z98" s="8" t="inlineStr">
        <f aca="false">IF(A98&lt;&gt;"",$H98+'v1 Frame'!T$3*COS($E98)-'v1 Frame'!U$3*SIN($E98),"")</f>
        <is>
          <t/>
        </is>
      </c>
      <c r="AA98" s="8" t="inlineStr">
        <f aca="false">IF(A98&lt;&gt;"",$I98-'v1 Frame'!S$3*SIN($C98)+'v1 Frame'!T$3*COS($C98)*SIN($E98)+'v1 Frame'!U$3*COS($C98)*COS($E98),"")</f>
        <is>
          <t/>
        </is>
      </c>
      <c r="AB98" s="8" t="inlineStr">
        <f aca="false">IF(A98&lt;&gt;"",$G98+'v1 Frame'!V$3*COS($C98)+'v1 Frame'!W$3*SIN($C98)*SIN($E98)+'v1 Frame'!X$3*SIN($C98)*COS($E98),"")</f>
        <is>
          <t/>
        </is>
      </c>
      <c r="AC98" s="8" t="inlineStr">
        <f aca="false">IF(A98&lt;&gt;"",$H98+'v1 Frame'!W$3*COS($E98)-'v1 Frame'!X$3*SIN($E98),"")</f>
        <is>
          <t/>
        </is>
      </c>
      <c r="AD98" s="8" t="inlineStr">
        <f aca="false">IF(A98&lt;&gt;"",$I98-'v1 Frame'!V$3*SIN($C98)+'v1 Frame'!W$3*COS($C98)*SIN($E98)+'v1 Frame'!X$3*COS($C98)*COS($E98),"")</f>
        <is>
          <t/>
        </is>
      </c>
      <c r="AE98" s="25" t="inlineStr">
        <f aca="false">IF(A98&lt;&gt;"",$G98+'v1 Frame'!Y$3*COS($C98)+'v1 Frame'!Z$3*SIN($C98)*SIN($E98)+'v1 Frame'!AA$3*SIN($C98)*COS($E98),"")</f>
        <is>
          <t/>
        </is>
      </c>
      <c r="AF98" s="25" t="inlineStr">
        <f aca="false">IF(A98&lt;&gt;"",$H98+'v1 Frame'!Z$3*COS($E98)-'v1 Frame'!AA$3*SIN($E98),"")</f>
        <is>
          <t/>
        </is>
      </c>
      <c r="AG98" s="25" t="inlineStr">
        <f aca="false">IF(A98&lt;&gt;"",$I98-'v1 Frame'!Y$3*SIN($C98)+'v1 Frame'!Z$3*COS($C98)*SIN($E98)+'v1 Frame'!AA$3*COS($C98)*COS($E98),"")</f>
        <is>
          <t/>
        </is>
      </c>
      <c r="AH98" s="8" t="inlineStr">
        <f aca="false">IF(A98&lt;&gt;"",SQRT(SUMSQ(G98:I98)),"")</f>
        <is>
          <t/>
        </is>
      </c>
      <c r="AI98" s="8" t="inlineStr">
        <f aca="false">IF(A98&lt;&gt;"",IF(AH98&lt;&gt;0,ACOS(I98/AH98),0),"")</f>
        <is>
          <t/>
        </is>
      </c>
      <c r="AJ98" s="8" t="inlineStr">
        <f aca="false">IF(A98&lt;&gt;"",DEGREES(AI98),"")</f>
        <is>
          <t/>
        </is>
      </c>
      <c r="AK98" s="8" t="inlineStr">
        <f aca="false">IF(A98&lt;&gt;"",IF(OR(G98&lt;&gt;0,H98&lt;&gt;0),ATAN2(G98,H98),0),"")</f>
        <is>
          <t/>
        </is>
      </c>
      <c r="AL98" s="8" t="inlineStr">
        <f aca="false">IF(A98&lt;&gt;"",DEGREES(AK98),"")</f>
        <is>
          <t/>
        </is>
      </c>
      <c r="AM98" s="8" t="inlineStr">
        <f aca="false">IF(A98&lt;&gt;"",SQRT(SUMSQ(J98:L98)),"")</f>
        <is>
          <t/>
        </is>
      </c>
      <c r="AN98" s="8" t="inlineStr">
        <f aca="false">IF(A98&lt;&gt;"",IF(AM98&lt;&gt;0,ACOS(L98/AM98),0),"")</f>
        <is>
          <t/>
        </is>
      </c>
      <c r="AO98" s="8" t="inlineStr">
        <f aca="false">IF(A98&lt;&gt;"",DEGREES(AN98),"")</f>
        <is>
          <t/>
        </is>
      </c>
      <c r="AP98" s="8" t="inlineStr">
        <f aca="false">IF(A98&lt;&gt;"",IF(OR(J98&lt;&gt;0,K98&lt;&gt;0),ATAN2(J98,K98),0),"")</f>
        <is>
          <t/>
        </is>
      </c>
      <c r="AQ98" s="8" t="inlineStr">
        <f aca="false">IF(A98&lt;&gt;"",DEGREES(AP98),"")</f>
        <is>
          <t/>
        </is>
      </c>
      <c r="AR98" s="8" t="inlineStr">
        <f aca="false">IF(A98&lt;&gt;"",SQRT(SUMSQ(M98:O98)),"")</f>
        <is>
          <t/>
        </is>
      </c>
      <c r="AS98" s="8" t="inlineStr">
        <f aca="false">IF(A98&lt;&gt;"",IF(AR98&lt;&gt;0,ACOS(O98/AR98),0),"")</f>
        <is>
          <t/>
        </is>
      </c>
      <c r="AT98" s="8" t="inlineStr">
        <f aca="false">IF(A98&lt;&gt;"",DEGREES(AS98),"")</f>
        <is>
          <t/>
        </is>
      </c>
      <c r="AU98" s="8" t="inlineStr">
        <f aca="false">IF(A98&lt;&gt;"",IF(OR(M98&lt;&gt;0,N98&lt;&gt;0),ATAN2(M98,N98),0),"")</f>
        <is>
          <t/>
        </is>
      </c>
      <c r="AV98" s="8" t="inlineStr">
        <f aca="false">IF(A98&lt;&gt;"",DEGREES(AU98),"")</f>
        <is>
          <t/>
        </is>
      </c>
      <c r="AW98" s="8" t="inlineStr">
        <f aca="false">IF(A98&lt;&gt;"",SQRT(SUMSQ(P98:R98)),"")</f>
        <is>
          <t/>
        </is>
      </c>
      <c r="AX98" s="8" t="inlineStr">
        <f aca="false">IF(A98&lt;&gt;"",IF(AW98&lt;&gt;0,ACOS(R98/AW98),0),"")</f>
        <is>
          <t/>
        </is>
      </c>
      <c r="AY98" s="8" t="inlineStr">
        <f aca="false">IF(A98&lt;&gt;"",DEGREES(AX98),"")</f>
        <is>
          <t/>
        </is>
      </c>
      <c r="AZ98" s="8" t="inlineStr">
        <f aca="false">IF(A98&lt;&gt;"",IF(OR(P98&lt;&gt;0,Q98&lt;&gt;0),ATAN2(P98,Q98),0),"")</f>
        <is>
          <t/>
        </is>
      </c>
      <c r="BA98" s="8" t="inlineStr">
        <f aca="false">IF(A98&lt;&gt;"",DEGREES(AZ98),"")</f>
        <is>
          <t/>
        </is>
      </c>
      <c r="BB98" s="8" t="inlineStr">
        <f aca="false">IF(A98&lt;&gt;"",SQRT(SUMSQ(S98:U98)),"")</f>
        <is>
          <t/>
        </is>
      </c>
      <c r="BC98" s="8" t="inlineStr">
        <f aca="false">IF(A98&lt;&gt;"",IF(BB98&lt;&gt;0,ACOS(U98/BB98),0),"")</f>
        <is>
          <t/>
        </is>
      </c>
      <c r="BD98" s="8" t="inlineStr">
        <f aca="false">IF(A98&lt;&gt;"",DEGREES(BC98),"")</f>
        <is>
          <t/>
        </is>
      </c>
      <c r="BE98" s="8" t="inlineStr">
        <f aca="false">IF(A98&lt;&gt;"",IF(OR(S98&lt;&gt;0,T98&lt;&gt;0),ATAN2(S98,T98),0),"")</f>
        <is>
          <t/>
        </is>
      </c>
      <c r="BF98" s="8" t="inlineStr">
        <f aca="false">IF(A98&lt;&gt;"",DEGREES(BE98),"")</f>
        <is>
          <t/>
        </is>
      </c>
      <c r="BG98" s="8" t="inlineStr">
        <f aca="false">IF(A98&lt;&gt;"",SQRT(SUMSQ(V98:X98)),"")</f>
        <is>
          <t/>
        </is>
      </c>
      <c r="BH98" s="8" t="inlineStr">
        <f aca="false">IF(A98&lt;&gt;"",IF(BG98&lt;&gt;0,ACOS(X98/BG98),0),"")</f>
        <is>
          <t/>
        </is>
      </c>
      <c r="BI98" s="8" t="inlineStr">
        <f aca="false">IF(A98&lt;&gt;"",DEGREES(BH98),"")</f>
        <is>
          <t/>
        </is>
      </c>
      <c r="BJ98" s="8" t="inlineStr">
        <f aca="false">IF(A98&lt;&gt;"",IF(OR(V98&lt;&gt;0,W98&lt;&gt;0),ATAN2(V98,W98),0),"")</f>
        <is>
          <t/>
        </is>
      </c>
      <c r="BK98" s="8" t="inlineStr">
        <f aca="false">IF(A98&lt;&gt;"",DEGREES(BJ98),"")</f>
        <is>
          <t/>
        </is>
      </c>
      <c r="BL98" s="8" t="inlineStr">
        <f aca="false">IF(A98&lt;&gt;"",SQRT(SUMSQ(Y98:AA98)),"")</f>
        <is>
          <t/>
        </is>
      </c>
      <c r="BM98" s="8" t="inlineStr">
        <f aca="false">IF(A98&lt;&gt;"",IF(BL98&lt;&gt;0,ACOS(AA98/BL98),0),"")</f>
        <is>
          <t/>
        </is>
      </c>
      <c r="BN98" s="8" t="inlineStr">
        <f aca="false">IF(A98&lt;&gt;"",DEGREES(BM98),"")</f>
        <is>
          <t/>
        </is>
      </c>
      <c r="BO98" s="8" t="inlineStr">
        <f aca="false">IF(A98&lt;&gt;"",IF(OR(Y98&lt;&gt;0,Z98&lt;&gt;0),ATAN2(Y98,Z98),0),"")</f>
        <is>
          <t/>
        </is>
      </c>
      <c r="BP98" s="8" t="inlineStr">
        <f aca="false">IF(A98&lt;&gt;"",DEGREES(BO98),"")</f>
        <is>
          <t/>
        </is>
      </c>
      <c r="BQ98" s="8" t="inlineStr">
        <f aca="false">IF(A98&lt;&gt;"",SQRT(SUMSQ(AB98:AD98)),"")</f>
        <is>
          <t/>
        </is>
      </c>
      <c r="BR98" s="8" t="inlineStr">
        <f aca="false">IF(A98&lt;&gt;"",IF(BQ98&lt;&gt;0,ACOS(AD98/BQ98),0),"")</f>
        <is>
          <t/>
        </is>
      </c>
      <c r="BS98" s="8" t="inlineStr">
        <f aca="false">IF(A98&lt;&gt;"",DEGREES(BR98),"")</f>
        <is>
          <t/>
        </is>
      </c>
      <c r="BT98" s="8" t="inlineStr">
        <f aca="false">IF(A98&lt;&gt;"",IF(OR(AB98&lt;&gt;0,AC98&lt;&gt;0),ATAN2(AB98,AC98),0),"")</f>
        <is>
          <t/>
        </is>
      </c>
      <c r="BU98" s="8" t="inlineStr">
        <f aca="false">IF(A98&lt;&gt;"",DEGREES(BT98),"")</f>
        <is>
          <t/>
        </is>
      </c>
      <c r="BV98" s="8" t="inlineStr">
        <f aca="false">IF(A98&lt;&gt;"",SQRT(SUMSQ(AE98:AG98)),"")</f>
        <is>
          <t/>
        </is>
      </c>
      <c r="BW98" s="8" t="inlineStr">
        <f aca="false">IF(A98&lt;&gt;"",IF(BV98&lt;&gt;0,ACOS(AG98/BV98),0),"")</f>
        <is>
          <t/>
        </is>
      </c>
      <c r="BX98" s="8" t="inlineStr">
        <f aca="false">IF(A98&lt;&gt;"",DEGREES(BW98),"")</f>
        <is>
          <t/>
        </is>
      </c>
      <c r="BY98" s="8" t="inlineStr">
        <f aca="false">IF(A98&lt;&gt;"",IF(OR(AF98&lt;&gt;0,AG98&lt;&gt;0),ATAN2(AF98,AG98),0),"")</f>
        <is>
          <t/>
        </is>
      </c>
      <c r="BZ98" s="8" t="inlineStr">
        <f aca="false">IF(A98&lt;&gt;"",DEGREES(BY98),"")</f>
        <is>
          <t/>
        </is>
      </c>
      <c r="CA98" s="0" t="inlineStr">
        <f aca="false">IF(A98&lt;&gt;"",IF(AND(AI98&lt;Parameters!$B$11,AI98&gt;Parameters!$B$12,AN98&lt;Parameters!$B$11,AN98&gt;Parameters!$B$12,AS98&lt;Parameters!$B$11,AS98&gt;Parameters!$B$12,AX98&lt;Parameters!$B$11,AX98&gt;Parameters!$B$12,BC98&lt;Parameters!$B$11,BC98&gt;Parameters!$B$12,BM98&lt;Parameters!$B$11,BM98&gt;Parameters!$B$12,BR98&lt;Parameters!$B$11,BR98&gt;Parameters!$B$12,BW98&lt;Parameters!$B$11,BW98&gt;Parameters!$B$12),1,0),"")</f>
        <is>
          <t/>
        </is>
      </c>
      <c r="CB98" s="0" t="inlineStr">
        <f aca="false">IF(A98&lt;&gt;"",IF(OR(AI98&lt;Parameters!$B$12,AI98&gt;Parameters!$B$11),0,1),"")</f>
        <is>
          <t/>
        </is>
      </c>
      <c r="CC98" s="0" t="inlineStr">
        <f aca="false">IF(A98&lt;&gt;"",IF(OR(AN98&lt;Parameters!$B$12,AN98&gt;Parameters!$B$11),0,1),"")</f>
        <is>
          <t/>
        </is>
      </c>
      <c r="CD98" s="0" t="inlineStr">
        <f aca="false">IF(A98&lt;&gt;"",IF(OR(AS98&lt;Parameters!$B$12,AS98&gt;Parameters!$B$11),0,1),"")</f>
        <is>
          <t/>
        </is>
      </c>
      <c r="CE98" s="0" t="inlineStr">
        <f aca="false">IF(A98&lt;&gt;"",IF(OR(AX98&lt;Parameters!$B$12,AX98&gt;Parameters!$B$11),0,1),"")</f>
        <is>
          <t/>
        </is>
      </c>
      <c r="CF98" s="0" t="inlineStr">
        <f aca="false">IF(A98&lt;&gt;"",IF(OR(BC98&lt;Parameters!$B$12,BC98&gt;Parameters!$B$11),0,1),"")</f>
        <is>
          <t/>
        </is>
      </c>
      <c r="CG98" s="0" t="inlineStr">
        <f aca="false">IF(A98&lt;&gt;"",IF(OR(BH98&lt;Parameters!$B$12,BH98&gt;Parameters!$B$11),0,1),"")</f>
        <is>
          <t/>
        </is>
      </c>
      <c r="CH98" s="0" t="inlineStr">
        <f aca="false">IF(A98&lt;&gt;"",IF(OR(BM98&lt;Parameters!$B$12,BM98&gt;Parameters!$B$11),0,1),"")</f>
        <is>
          <t/>
        </is>
      </c>
      <c r="CI98" s="0" t="inlineStr">
        <f aca="false">IF(A98&lt;&gt;"",IF(OR(BR98&lt;Parameters!$B$12,BR98&gt;Parameters!$B$11),0,1),"")</f>
        <is>
          <t/>
        </is>
      </c>
      <c r="CJ98" s="0" t="inlineStr">
        <f aca="false">IF(A98&lt;&gt;"",IF(OR(BW98&lt;Parameters!$B$12,BW98&gt;Parameters!$B$11),0,1),"")</f>
        <is>
          <t/>
        </is>
      </c>
      <c r="CK98" s="26" t="inlineStr">
        <f aca="false">IF(A98&lt;&gt;"",SUM(CB98:CJ98)/9,"")</f>
        <is>
          <t/>
        </is>
      </c>
      <c r="CL98" s="0" t="inlineStr">
        <f aca="false">IF(A98&lt;&gt;"",CK98*9,"")</f>
        <is>
          <t/>
        </is>
      </c>
      <c r="CM98" s="8" t="inlineStr">
        <f aca="false">IF(A98&lt;&gt;"",TEXT(B98,CM$2)&amp;" "&amp;TEXT(A98,CM$2),"")</f>
        <is>
          <t/>
        </is>
      </c>
    </row>
    <row r="99" customFormat="false" ht="15" hidden="false" customHeight="false" outlineLevel="0" collapsed="false">
      <c r="A99" s="0" t="inlineStr">
        <f aca="false">IF(OR(B98&lt;Parameters!$K$12,A98&lt;Parameters!$K$12),IF(A98&lt;Parameters!$K$12,A98+1,0),"")</f>
        <is>
          <t/>
        </is>
      </c>
      <c r="B99" s="0" t="inlineStr">
        <f aca="false">IF(A99&lt;&gt;"",IF(A99=0,B98+1,B98),"")</f>
        <is>
          <t/>
        </is>
      </c>
      <c r="C99" s="24" t="inlineStr">
        <f aca="false">IF(A99&lt;&gt;"",-_phi*(A99+0.5),"")</f>
        <is>
          <t/>
        </is>
      </c>
      <c r="D99" s="8" t="inlineStr">
        <f aca="false">IF(A99&lt;&gt;"",DEGREES(C99),"")</f>
        <is>
          <t/>
        </is>
      </c>
      <c r="E99" s="24" t="inlineStr">
        <f aca="false">IF(A99&lt;&gt;"",_phi*(B99+0.5),"")</f>
        <is>
          <t/>
        </is>
      </c>
      <c r="F99" s="8" t="inlineStr">
        <f aca="false">IF(A99&lt;&gt;"",DEGREES(E99),"")</f>
        <is>
          <t/>
        </is>
      </c>
      <c r="G99" s="8" t="inlineStr">
        <f aca="false">IF(A99&lt;&gt;"",LOOKUP(A99,h!$A$3:$A$30,h!$D$3:$D$30),"")</f>
        <is>
          <t/>
        </is>
      </c>
      <c r="H99" s="8" t="inlineStr">
        <f aca="false">IF(A99&lt;&gt;"",LOOKUP(B99,h!$A$3:$A$30,h!$D$3:$D$30),"")</f>
        <is>
          <t/>
        </is>
      </c>
      <c r="I99" s="8" t="inlineStr">
        <f aca="false">IF(A99&lt;&gt;"",_zif,"")</f>
        <is>
          <t/>
        </is>
      </c>
      <c r="J99" s="8" t="inlineStr">
        <f aca="false">IF(A99&lt;&gt;"",$G99+'v1 Frame'!D$3*COS($C99)+'v1 Frame'!E$3*SIN($C99)*SIN($E99)+'v1 Frame'!F$3*SIN($C99)*COS($E99),"")</f>
        <is>
          <t/>
        </is>
      </c>
      <c r="K99" s="8" t="inlineStr">
        <f aca="false">IF(A99&lt;&gt;"",$H99+'v1 Frame'!E$3*COS($E99)-'v1 Frame'!F$3*SIN($E99),"")</f>
        <is>
          <t/>
        </is>
      </c>
      <c r="L99" s="8" t="inlineStr">
        <f aca="false">IF(A99&lt;&gt;"",$I99-'v1 Frame'!D$3*SIN($C99)+'v1 Frame'!E$3*COS($C99)*SIN($E99)+'v1 Frame'!F$3*COS($C99)*COS($E99),"")</f>
        <is>
          <t/>
        </is>
      </c>
      <c r="M99" s="8" t="inlineStr">
        <f aca="false">IF(A99&lt;&gt;"",$G99+'v1 Frame'!G$3*COS($C99)+'v1 Frame'!H$3*SIN($C99)*SIN($E99)+'v1 Frame'!I$3*SIN($C99)*COS($E99),"")</f>
        <is>
          <t/>
        </is>
      </c>
      <c r="N99" s="8" t="inlineStr">
        <f aca="false">IF(A99&lt;&gt;"",$H99+'v1 Frame'!H$3*COS($E99)-'v1 Frame'!I$3*SIN($E99),"")</f>
        <is>
          <t/>
        </is>
      </c>
      <c r="O99" s="8" t="inlineStr">
        <f aca="false">IF(A99&lt;&gt;"",$I99-'v1 Frame'!G$3*SIN($C99)+'v1 Frame'!H$3*COS($C99)*SIN($E99)+'v1 Frame'!I$3*COS($C99)*COS($E99),"")</f>
        <is>
          <t/>
        </is>
      </c>
      <c r="P99" s="8" t="inlineStr">
        <f aca="false">IF(A99&lt;&gt;"",$G99+'v1 Frame'!J$3*COS($C99)+'v1 Frame'!K$3*SIN($C99)*SIN($E99)+'v1 Frame'!L$3*SIN($C99)*COS($E99),"")</f>
        <is>
          <t/>
        </is>
      </c>
      <c r="Q99" s="8" t="inlineStr">
        <f aca="false">IF(A99&lt;&gt;"",$H99+'v1 Frame'!K$3*COS($E99)-'v1 Frame'!L$3*SIN($E99),"")</f>
        <is>
          <t/>
        </is>
      </c>
      <c r="R99" s="8" t="inlineStr">
        <f aca="false">IF(A99&lt;&gt;"",$I99-'v1 Frame'!J$3*SIN($C99)+'v1 Frame'!K$3*COS($C99)*SIN($E99)+'v1 Frame'!L$3*COS($C99)*COS($E99),"")</f>
        <is>
          <t/>
        </is>
      </c>
      <c r="S99" s="8" t="inlineStr">
        <f aca="false">IF(A99&lt;&gt;"",$G99+'v1 Frame'!M$3*COS($C99)+'v1 Frame'!N$3*SIN($C99)*SIN($E99)+'v1 Frame'!O$3*SIN($C99)*COS($E99),"")</f>
        <is>
          <t/>
        </is>
      </c>
      <c r="T99" s="8" t="inlineStr">
        <f aca="false">IF(A99&lt;&gt;"",$H99+'v1 Frame'!N$3*COS($E99)-'v1 Frame'!O$3*SIN($E99),"")</f>
        <is>
          <t/>
        </is>
      </c>
      <c r="U99" s="8" t="inlineStr">
        <f aca="false">IF(A99&lt;&gt;"",$I99-'v1 Frame'!M$3*SIN($C99)+'v1 Frame'!N$3*COS($C99)*SIN($E99)+'v1 Frame'!O$3*COS($C99)*COS($E99),"")</f>
        <is>
          <t/>
        </is>
      </c>
      <c r="V99" s="8" t="inlineStr">
        <f aca="false">IF(A99&lt;&gt;"",$G99+'v1 Frame'!P$3*COS($C99)+'v1 Frame'!Q$3*SIN($C99)*SIN($E99)+'v1 Frame'!R$3*SIN($C99)*COS($E99),"")</f>
        <is>
          <t/>
        </is>
      </c>
      <c r="W99" s="8" t="inlineStr">
        <f aca="false">IF(A99&lt;&gt;"",$H99+'v1 Frame'!Q$3*COS($E99)-'v1 Frame'!R$3*SIN($E99),"")</f>
        <is>
          <t/>
        </is>
      </c>
      <c r="X99" s="8" t="inlineStr">
        <f aca="false">IF(A99&lt;&gt;"",$I99-'v1 Frame'!P$3*SIN($C99)+'v1 Frame'!Q$3*COS($C99)*SIN($E99)+'v1 Frame'!R$3*COS($C99)*COS($E99),"")</f>
        <is>
          <t/>
        </is>
      </c>
      <c r="Y99" s="8" t="inlineStr">
        <f aca="false">IF(A99&lt;&gt;"",$G99+'v1 Frame'!S$3*COS($C99)+'v1 Frame'!T$3*SIN($C99)*SIN($E99)+'v1 Frame'!U$3*SIN($C99)*COS($E99),"")</f>
        <is>
          <t/>
        </is>
      </c>
      <c r="Z99" s="8" t="inlineStr">
        <f aca="false">IF(A99&lt;&gt;"",$H99+'v1 Frame'!T$3*COS($E99)-'v1 Frame'!U$3*SIN($E99),"")</f>
        <is>
          <t/>
        </is>
      </c>
      <c r="AA99" s="8" t="inlineStr">
        <f aca="false">IF(A99&lt;&gt;"",$I99-'v1 Frame'!S$3*SIN($C99)+'v1 Frame'!T$3*COS($C99)*SIN($E99)+'v1 Frame'!U$3*COS($C99)*COS($E99),"")</f>
        <is>
          <t/>
        </is>
      </c>
      <c r="AB99" s="8" t="inlineStr">
        <f aca="false">IF(A99&lt;&gt;"",$G99+'v1 Frame'!V$3*COS($C99)+'v1 Frame'!W$3*SIN($C99)*SIN($E99)+'v1 Frame'!X$3*SIN($C99)*COS($E99),"")</f>
        <is>
          <t/>
        </is>
      </c>
      <c r="AC99" s="8" t="inlineStr">
        <f aca="false">IF(A99&lt;&gt;"",$H99+'v1 Frame'!W$3*COS($E99)-'v1 Frame'!X$3*SIN($E99),"")</f>
        <is>
          <t/>
        </is>
      </c>
      <c r="AD99" s="8" t="inlineStr">
        <f aca="false">IF(A99&lt;&gt;"",$I99-'v1 Frame'!V$3*SIN($C99)+'v1 Frame'!W$3*COS($C99)*SIN($E99)+'v1 Frame'!X$3*COS($C99)*COS($E99),"")</f>
        <is>
          <t/>
        </is>
      </c>
      <c r="AE99" s="25" t="inlineStr">
        <f aca="false">IF(A99&lt;&gt;"",$G99+'v1 Frame'!Y$3*COS($C99)+'v1 Frame'!Z$3*SIN($C99)*SIN($E99)+'v1 Frame'!AA$3*SIN($C99)*COS($E99),"")</f>
        <is>
          <t/>
        </is>
      </c>
      <c r="AF99" s="25" t="inlineStr">
        <f aca="false">IF(A99&lt;&gt;"",$H99+'v1 Frame'!Z$3*COS($E99)-'v1 Frame'!AA$3*SIN($E99),"")</f>
        <is>
          <t/>
        </is>
      </c>
      <c r="AG99" s="25" t="inlineStr">
        <f aca="false">IF(A99&lt;&gt;"",$I99-'v1 Frame'!Y$3*SIN($C99)+'v1 Frame'!Z$3*COS($C99)*SIN($E99)+'v1 Frame'!AA$3*COS($C99)*COS($E99),"")</f>
        <is>
          <t/>
        </is>
      </c>
      <c r="AH99" s="8" t="inlineStr">
        <f aca="false">IF(A99&lt;&gt;"",SQRT(SUMSQ(G99:I99)),"")</f>
        <is>
          <t/>
        </is>
      </c>
      <c r="AI99" s="8" t="inlineStr">
        <f aca="false">IF(A99&lt;&gt;"",IF(AH99&lt;&gt;0,ACOS(I99/AH99),0),"")</f>
        <is>
          <t/>
        </is>
      </c>
      <c r="AJ99" s="8" t="inlineStr">
        <f aca="false">IF(A99&lt;&gt;"",DEGREES(AI99),"")</f>
        <is>
          <t/>
        </is>
      </c>
      <c r="AK99" s="8" t="inlineStr">
        <f aca="false">IF(A99&lt;&gt;"",IF(OR(G99&lt;&gt;0,H99&lt;&gt;0),ATAN2(G99,H99),0),"")</f>
        <is>
          <t/>
        </is>
      </c>
      <c r="AL99" s="8" t="inlineStr">
        <f aca="false">IF(A99&lt;&gt;"",DEGREES(AK99),"")</f>
        <is>
          <t/>
        </is>
      </c>
      <c r="AM99" s="8" t="inlineStr">
        <f aca="false">IF(A99&lt;&gt;"",SQRT(SUMSQ(J99:L99)),"")</f>
        <is>
          <t/>
        </is>
      </c>
      <c r="AN99" s="8" t="inlineStr">
        <f aca="false">IF(A99&lt;&gt;"",IF(AM99&lt;&gt;0,ACOS(L99/AM99),0),"")</f>
        <is>
          <t/>
        </is>
      </c>
      <c r="AO99" s="8" t="inlineStr">
        <f aca="false">IF(A99&lt;&gt;"",DEGREES(AN99),"")</f>
        <is>
          <t/>
        </is>
      </c>
      <c r="AP99" s="8" t="inlineStr">
        <f aca="false">IF(A99&lt;&gt;"",IF(OR(J99&lt;&gt;0,K99&lt;&gt;0),ATAN2(J99,K99),0),"")</f>
        <is>
          <t/>
        </is>
      </c>
      <c r="AQ99" s="8" t="inlineStr">
        <f aca="false">IF(A99&lt;&gt;"",DEGREES(AP99),"")</f>
        <is>
          <t/>
        </is>
      </c>
      <c r="AR99" s="8" t="inlineStr">
        <f aca="false">IF(A99&lt;&gt;"",SQRT(SUMSQ(M99:O99)),"")</f>
        <is>
          <t/>
        </is>
      </c>
      <c r="AS99" s="8" t="inlineStr">
        <f aca="false">IF(A99&lt;&gt;"",IF(AR99&lt;&gt;0,ACOS(O99/AR99),0),"")</f>
        <is>
          <t/>
        </is>
      </c>
      <c r="AT99" s="8" t="inlineStr">
        <f aca="false">IF(A99&lt;&gt;"",DEGREES(AS99),"")</f>
        <is>
          <t/>
        </is>
      </c>
      <c r="AU99" s="8" t="inlineStr">
        <f aca="false">IF(A99&lt;&gt;"",IF(OR(M99&lt;&gt;0,N99&lt;&gt;0),ATAN2(M99,N99),0),"")</f>
        <is>
          <t/>
        </is>
      </c>
      <c r="AV99" s="8" t="inlineStr">
        <f aca="false">IF(A99&lt;&gt;"",DEGREES(AU99),"")</f>
        <is>
          <t/>
        </is>
      </c>
      <c r="AW99" s="8" t="inlineStr">
        <f aca="false">IF(A99&lt;&gt;"",SQRT(SUMSQ(P99:R99)),"")</f>
        <is>
          <t/>
        </is>
      </c>
      <c r="AX99" s="8" t="inlineStr">
        <f aca="false">IF(A99&lt;&gt;"",IF(AW99&lt;&gt;0,ACOS(R99/AW99),0),"")</f>
        <is>
          <t/>
        </is>
      </c>
      <c r="AY99" s="8" t="inlineStr">
        <f aca="false">IF(A99&lt;&gt;"",DEGREES(AX99),"")</f>
        <is>
          <t/>
        </is>
      </c>
      <c r="AZ99" s="8" t="inlineStr">
        <f aca="false">IF(A99&lt;&gt;"",IF(OR(P99&lt;&gt;0,Q99&lt;&gt;0),ATAN2(P99,Q99),0),"")</f>
        <is>
          <t/>
        </is>
      </c>
      <c r="BA99" s="8" t="inlineStr">
        <f aca="false">IF(A99&lt;&gt;"",DEGREES(AZ99),"")</f>
        <is>
          <t/>
        </is>
      </c>
      <c r="BB99" s="8" t="inlineStr">
        <f aca="false">IF(A99&lt;&gt;"",SQRT(SUMSQ(S99:U99)),"")</f>
        <is>
          <t/>
        </is>
      </c>
      <c r="BC99" s="8" t="inlineStr">
        <f aca="false">IF(A99&lt;&gt;"",IF(BB99&lt;&gt;0,ACOS(U99/BB99),0),"")</f>
        <is>
          <t/>
        </is>
      </c>
      <c r="BD99" s="8" t="inlineStr">
        <f aca="false">IF(A99&lt;&gt;"",DEGREES(BC99),"")</f>
        <is>
          <t/>
        </is>
      </c>
      <c r="BE99" s="8" t="inlineStr">
        <f aca="false">IF(A99&lt;&gt;"",IF(OR(S99&lt;&gt;0,T99&lt;&gt;0),ATAN2(S99,T99),0),"")</f>
        <is>
          <t/>
        </is>
      </c>
      <c r="BF99" s="8" t="inlineStr">
        <f aca="false">IF(A99&lt;&gt;"",DEGREES(BE99),"")</f>
        <is>
          <t/>
        </is>
      </c>
      <c r="BG99" s="8" t="inlineStr">
        <f aca="false">IF(A99&lt;&gt;"",SQRT(SUMSQ(V99:X99)),"")</f>
        <is>
          <t/>
        </is>
      </c>
      <c r="BH99" s="8" t="inlineStr">
        <f aca="false">IF(A99&lt;&gt;"",IF(BG99&lt;&gt;0,ACOS(X99/BG99),0),"")</f>
        <is>
          <t/>
        </is>
      </c>
      <c r="BI99" s="8" t="inlineStr">
        <f aca="false">IF(A99&lt;&gt;"",DEGREES(BH99),"")</f>
        <is>
          <t/>
        </is>
      </c>
      <c r="BJ99" s="8" t="inlineStr">
        <f aca="false">IF(A99&lt;&gt;"",IF(OR(V99&lt;&gt;0,W99&lt;&gt;0),ATAN2(V99,W99),0),"")</f>
        <is>
          <t/>
        </is>
      </c>
      <c r="BK99" s="8" t="inlineStr">
        <f aca="false">IF(A99&lt;&gt;"",DEGREES(BJ99),"")</f>
        <is>
          <t/>
        </is>
      </c>
      <c r="BL99" s="8" t="inlineStr">
        <f aca="false">IF(A99&lt;&gt;"",SQRT(SUMSQ(Y99:AA99)),"")</f>
        <is>
          <t/>
        </is>
      </c>
      <c r="BM99" s="8" t="inlineStr">
        <f aca="false">IF(A99&lt;&gt;"",IF(BL99&lt;&gt;0,ACOS(AA99/BL99),0),"")</f>
        <is>
          <t/>
        </is>
      </c>
      <c r="BN99" s="8" t="inlineStr">
        <f aca="false">IF(A99&lt;&gt;"",DEGREES(BM99),"")</f>
        <is>
          <t/>
        </is>
      </c>
      <c r="BO99" s="8" t="inlineStr">
        <f aca="false">IF(A99&lt;&gt;"",IF(OR(Y99&lt;&gt;0,Z99&lt;&gt;0),ATAN2(Y99,Z99),0),"")</f>
        <is>
          <t/>
        </is>
      </c>
      <c r="BP99" s="8" t="inlineStr">
        <f aca="false">IF(A99&lt;&gt;"",DEGREES(BO99),"")</f>
        <is>
          <t/>
        </is>
      </c>
      <c r="BQ99" s="8" t="inlineStr">
        <f aca="false">IF(A99&lt;&gt;"",SQRT(SUMSQ(AB99:AD99)),"")</f>
        <is>
          <t/>
        </is>
      </c>
      <c r="BR99" s="8" t="inlineStr">
        <f aca="false">IF(A99&lt;&gt;"",IF(BQ99&lt;&gt;0,ACOS(AD99/BQ99),0),"")</f>
        <is>
          <t/>
        </is>
      </c>
      <c r="BS99" s="8" t="inlineStr">
        <f aca="false">IF(A99&lt;&gt;"",DEGREES(BR99),"")</f>
        <is>
          <t/>
        </is>
      </c>
      <c r="BT99" s="8" t="inlineStr">
        <f aca="false">IF(A99&lt;&gt;"",IF(OR(AB99&lt;&gt;0,AC99&lt;&gt;0),ATAN2(AB99,AC99),0),"")</f>
        <is>
          <t/>
        </is>
      </c>
      <c r="BU99" s="8" t="inlineStr">
        <f aca="false">IF(A99&lt;&gt;"",DEGREES(BT99),"")</f>
        <is>
          <t/>
        </is>
      </c>
      <c r="BV99" s="8" t="inlineStr">
        <f aca="false">IF(A99&lt;&gt;"",SQRT(SUMSQ(AE99:AG99)),"")</f>
        <is>
          <t/>
        </is>
      </c>
      <c r="BW99" s="8" t="inlineStr">
        <f aca="false">IF(A99&lt;&gt;"",IF(BV99&lt;&gt;0,ACOS(AG99/BV99),0),"")</f>
        <is>
          <t/>
        </is>
      </c>
      <c r="BX99" s="8" t="inlineStr">
        <f aca="false">IF(A99&lt;&gt;"",DEGREES(BW99),"")</f>
        <is>
          <t/>
        </is>
      </c>
      <c r="BY99" s="8" t="inlineStr">
        <f aca="false">IF(A99&lt;&gt;"",IF(OR(AF99&lt;&gt;0,AG99&lt;&gt;0),ATAN2(AF99,AG99),0),"")</f>
        <is>
          <t/>
        </is>
      </c>
      <c r="BZ99" s="8" t="inlineStr">
        <f aca="false">IF(A99&lt;&gt;"",DEGREES(BY99),"")</f>
        <is>
          <t/>
        </is>
      </c>
      <c r="CA99" s="0" t="inlineStr">
        <f aca="false">IF(A99&lt;&gt;"",IF(AND(AI99&lt;Parameters!$B$11,AI99&gt;Parameters!$B$12,AN99&lt;Parameters!$B$11,AN99&gt;Parameters!$B$12,AS99&lt;Parameters!$B$11,AS99&gt;Parameters!$B$12,AX99&lt;Parameters!$B$11,AX99&gt;Parameters!$B$12,BC99&lt;Parameters!$B$11,BC99&gt;Parameters!$B$12,BM99&lt;Parameters!$B$11,BM99&gt;Parameters!$B$12,BR99&lt;Parameters!$B$11,BR99&gt;Parameters!$B$12,BW99&lt;Parameters!$B$11,BW99&gt;Parameters!$B$12),1,0),"")</f>
        <is>
          <t/>
        </is>
      </c>
      <c r="CB99" s="0" t="inlineStr">
        <f aca="false">IF(A99&lt;&gt;"",IF(OR(AI99&lt;Parameters!$B$12,AI99&gt;Parameters!$B$11),0,1),"")</f>
        <is>
          <t/>
        </is>
      </c>
      <c r="CC99" s="0" t="inlineStr">
        <f aca="false">IF(A99&lt;&gt;"",IF(OR(AN99&lt;Parameters!$B$12,AN99&gt;Parameters!$B$11),0,1),"")</f>
        <is>
          <t/>
        </is>
      </c>
      <c r="CD99" s="0" t="inlineStr">
        <f aca="false">IF(A99&lt;&gt;"",IF(OR(AS99&lt;Parameters!$B$12,AS99&gt;Parameters!$B$11),0,1),"")</f>
        <is>
          <t/>
        </is>
      </c>
      <c r="CE99" s="0" t="inlineStr">
        <f aca="false">IF(A99&lt;&gt;"",IF(OR(AX99&lt;Parameters!$B$12,AX99&gt;Parameters!$B$11),0,1),"")</f>
        <is>
          <t/>
        </is>
      </c>
      <c r="CF99" s="0" t="inlineStr">
        <f aca="false">IF(A99&lt;&gt;"",IF(OR(BC99&lt;Parameters!$B$12,BC99&gt;Parameters!$B$11),0,1),"")</f>
        <is>
          <t/>
        </is>
      </c>
      <c r="CG99" s="0" t="inlineStr">
        <f aca="false">IF(A99&lt;&gt;"",IF(OR(BH99&lt;Parameters!$B$12,BH99&gt;Parameters!$B$11),0,1),"")</f>
        <is>
          <t/>
        </is>
      </c>
      <c r="CH99" s="0" t="inlineStr">
        <f aca="false">IF(A99&lt;&gt;"",IF(OR(BM99&lt;Parameters!$B$12,BM99&gt;Parameters!$B$11),0,1),"")</f>
        <is>
          <t/>
        </is>
      </c>
      <c r="CI99" s="0" t="inlineStr">
        <f aca="false">IF(A99&lt;&gt;"",IF(OR(BR99&lt;Parameters!$B$12,BR99&gt;Parameters!$B$11),0,1),"")</f>
        <is>
          <t/>
        </is>
      </c>
      <c r="CJ99" s="0" t="inlineStr">
        <f aca="false">IF(A99&lt;&gt;"",IF(OR(BW99&lt;Parameters!$B$12,BW99&gt;Parameters!$B$11),0,1),"")</f>
        <is>
          <t/>
        </is>
      </c>
      <c r="CK99" s="26" t="inlineStr">
        <f aca="false">IF(A99&lt;&gt;"",SUM(CB99:CJ99)/9,"")</f>
        <is>
          <t/>
        </is>
      </c>
      <c r="CL99" s="0" t="inlineStr">
        <f aca="false">IF(A99&lt;&gt;"",CK99*9,"")</f>
        <is>
          <t/>
        </is>
      </c>
      <c r="CM99" s="8" t="inlineStr">
        <f aca="false">IF(A99&lt;&gt;"",TEXT(B99,CM$2)&amp;" "&amp;TEXT(A99,CM$2),"")</f>
        <is>
          <t/>
        </is>
      </c>
    </row>
    <row r="100" customFormat="false" ht="15" hidden="false" customHeight="false" outlineLevel="0" collapsed="false">
      <c r="A100" s="0" t="inlineStr">
        <f aca="false">IF(OR(B99&lt;Parameters!$K$12,A99&lt;Parameters!$K$12),IF(A99&lt;Parameters!$K$12,A99+1,0),"")</f>
        <is>
          <t/>
        </is>
      </c>
      <c r="B100" s="0" t="inlineStr">
        <f aca="false">IF(A100&lt;&gt;"",IF(A100=0,B99+1,B99),"")</f>
        <is>
          <t/>
        </is>
      </c>
      <c r="C100" s="24" t="inlineStr">
        <f aca="false">IF(A100&lt;&gt;"",-_phi*(A100+0.5),"")</f>
        <is>
          <t/>
        </is>
      </c>
      <c r="D100" s="8" t="inlineStr">
        <f aca="false">IF(A100&lt;&gt;"",DEGREES(C100),"")</f>
        <is>
          <t/>
        </is>
      </c>
      <c r="E100" s="24" t="inlineStr">
        <f aca="false">IF(A100&lt;&gt;"",_phi*(B100+0.5),"")</f>
        <is>
          <t/>
        </is>
      </c>
      <c r="F100" s="8" t="inlineStr">
        <f aca="false">IF(A100&lt;&gt;"",DEGREES(E100),"")</f>
        <is>
          <t/>
        </is>
      </c>
      <c r="G100" s="8" t="inlineStr">
        <f aca="false">IF(A100&lt;&gt;"",LOOKUP(A100,h!$A$3:$A$30,h!$D$3:$D$30),"")</f>
        <is>
          <t/>
        </is>
      </c>
      <c r="H100" s="8" t="inlineStr">
        <f aca="false">IF(A100&lt;&gt;"",LOOKUP(B100,h!$A$3:$A$30,h!$D$3:$D$30),"")</f>
        <is>
          <t/>
        </is>
      </c>
      <c r="I100" s="8" t="inlineStr">
        <f aca="false">IF(A100&lt;&gt;"",_zif,"")</f>
        <is>
          <t/>
        </is>
      </c>
      <c r="J100" s="8" t="inlineStr">
        <f aca="false">IF(A100&lt;&gt;"",$G100+'v1 Frame'!D$3*COS($C100)+'v1 Frame'!E$3*SIN($C100)*SIN($E100)+'v1 Frame'!F$3*SIN($C100)*COS($E100),"")</f>
        <is>
          <t/>
        </is>
      </c>
      <c r="K100" s="8" t="inlineStr">
        <f aca="false">IF(A100&lt;&gt;"",$H100+'v1 Frame'!E$3*COS($E100)-'v1 Frame'!F$3*SIN($E100),"")</f>
        <is>
          <t/>
        </is>
      </c>
      <c r="L100" s="8" t="inlineStr">
        <f aca="false">IF(A100&lt;&gt;"",$I100-'v1 Frame'!D$3*SIN($C100)+'v1 Frame'!E$3*COS($C100)*SIN($E100)+'v1 Frame'!F$3*COS($C100)*COS($E100),"")</f>
        <is>
          <t/>
        </is>
      </c>
      <c r="M100" s="8" t="inlineStr">
        <f aca="false">IF(A100&lt;&gt;"",$G100+'v1 Frame'!G$3*COS($C100)+'v1 Frame'!H$3*SIN($C100)*SIN($E100)+'v1 Frame'!I$3*SIN($C100)*COS($E100),"")</f>
        <is>
          <t/>
        </is>
      </c>
      <c r="N100" s="8" t="inlineStr">
        <f aca="false">IF(A100&lt;&gt;"",$H100+'v1 Frame'!H$3*COS($E100)-'v1 Frame'!I$3*SIN($E100),"")</f>
        <is>
          <t/>
        </is>
      </c>
      <c r="O100" s="8" t="inlineStr">
        <f aca="false">IF(A100&lt;&gt;"",$I100-'v1 Frame'!G$3*SIN($C100)+'v1 Frame'!H$3*COS($C100)*SIN($E100)+'v1 Frame'!I$3*COS($C100)*COS($E100),"")</f>
        <is>
          <t/>
        </is>
      </c>
      <c r="P100" s="8" t="inlineStr">
        <f aca="false">IF(A100&lt;&gt;"",$G100+'v1 Frame'!J$3*COS($C100)+'v1 Frame'!K$3*SIN($C100)*SIN($E100)+'v1 Frame'!L$3*SIN($C100)*COS($E100),"")</f>
        <is>
          <t/>
        </is>
      </c>
      <c r="Q100" s="8" t="inlineStr">
        <f aca="false">IF(A100&lt;&gt;"",$H100+'v1 Frame'!K$3*COS($E100)-'v1 Frame'!L$3*SIN($E100),"")</f>
        <is>
          <t/>
        </is>
      </c>
      <c r="R100" s="8" t="inlineStr">
        <f aca="false">IF(A100&lt;&gt;"",$I100-'v1 Frame'!J$3*SIN($C100)+'v1 Frame'!K$3*COS($C100)*SIN($E100)+'v1 Frame'!L$3*COS($C100)*COS($E100),"")</f>
        <is>
          <t/>
        </is>
      </c>
      <c r="S100" s="8" t="inlineStr">
        <f aca="false">IF(A100&lt;&gt;"",$G100+'v1 Frame'!M$3*COS($C100)+'v1 Frame'!N$3*SIN($C100)*SIN($E100)+'v1 Frame'!O$3*SIN($C100)*COS($E100),"")</f>
        <is>
          <t/>
        </is>
      </c>
      <c r="T100" s="8" t="inlineStr">
        <f aca="false">IF(A100&lt;&gt;"",$H100+'v1 Frame'!N$3*COS($E100)-'v1 Frame'!O$3*SIN($E100),"")</f>
        <is>
          <t/>
        </is>
      </c>
      <c r="U100" s="8" t="inlineStr">
        <f aca="false">IF(A100&lt;&gt;"",$I100-'v1 Frame'!M$3*SIN($C100)+'v1 Frame'!N$3*COS($C100)*SIN($E100)+'v1 Frame'!O$3*COS($C100)*COS($E100),"")</f>
        <is>
          <t/>
        </is>
      </c>
      <c r="V100" s="8" t="inlineStr">
        <f aca="false">IF(A100&lt;&gt;"",$G100+'v1 Frame'!P$3*COS($C100)+'v1 Frame'!Q$3*SIN($C100)*SIN($E100)+'v1 Frame'!R$3*SIN($C100)*COS($E100),"")</f>
        <is>
          <t/>
        </is>
      </c>
      <c r="W100" s="8" t="inlineStr">
        <f aca="false">IF(A100&lt;&gt;"",$H100+'v1 Frame'!Q$3*COS($E100)-'v1 Frame'!R$3*SIN($E100),"")</f>
        <is>
          <t/>
        </is>
      </c>
      <c r="X100" s="8" t="inlineStr">
        <f aca="false">IF(A100&lt;&gt;"",$I100-'v1 Frame'!P$3*SIN($C100)+'v1 Frame'!Q$3*COS($C100)*SIN($E100)+'v1 Frame'!R$3*COS($C100)*COS($E100),"")</f>
        <is>
          <t/>
        </is>
      </c>
      <c r="Y100" s="8" t="inlineStr">
        <f aca="false">IF(A100&lt;&gt;"",$G100+'v1 Frame'!S$3*COS($C100)+'v1 Frame'!T$3*SIN($C100)*SIN($E100)+'v1 Frame'!U$3*SIN($C100)*COS($E100),"")</f>
        <is>
          <t/>
        </is>
      </c>
      <c r="Z100" s="8" t="inlineStr">
        <f aca="false">IF(A100&lt;&gt;"",$H100+'v1 Frame'!T$3*COS($E100)-'v1 Frame'!U$3*SIN($E100),"")</f>
        <is>
          <t/>
        </is>
      </c>
      <c r="AA100" s="8" t="inlineStr">
        <f aca="false">IF(A100&lt;&gt;"",$I100-'v1 Frame'!S$3*SIN($C100)+'v1 Frame'!T$3*COS($C100)*SIN($E100)+'v1 Frame'!U$3*COS($C100)*COS($E100),"")</f>
        <is>
          <t/>
        </is>
      </c>
      <c r="AB100" s="8" t="inlineStr">
        <f aca="false">IF(A100&lt;&gt;"",$G100+'v1 Frame'!V$3*COS($C100)+'v1 Frame'!W$3*SIN($C100)*SIN($E100)+'v1 Frame'!X$3*SIN($C100)*COS($E100),"")</f>
        <is>
          <t/>
        </is>
      </c>
      <c r="AC100" s="8" t="inlineStr">
        <f aca="false">IF(A100&lt;&gt;"",$H100+'v1 Frame'!W$3*COS($E100)-'v1 Frame'!X$3*SIN($E100),"")</f>
        <is>
          <t/>
        </is>
      </c>
      <c r="AD100" s="8" t="inlineStr">
        <f aca="false">IF(A100&lt;&gt;"",$I100-'v1 Frame'!V$3*SIN($C100)+'v1 Frame'!W$3*COS($C100)*SIN($E100)+'v1 Frame'!X$3*COS($C100)*COS($E100),"")</f>
        <is>
          <t/>
        </is>
      </c>
      <c r="AE100" s="25" t="inlineStr">
        <f aca="false">IF(A100&lt;&gt;"",$G100+'v1 Frame'!Y$3*COS($C100)+'v1 Frame'!Z$3*SIN($C100)*SIN($E100)+'v1 Frame'!AA$3*SIN($C100)*COS($E100),"")</f>
        <is>
          <t/>
        </is>
      </c>
      <c r="AF100" s="25" t="inlineStr">
        <f aca="false">IF(A100&lt;&gt;"",$H100+'v1 Frame'!Z$3*COS($E100)-'v1 Frame'!AA$3*SIN($E100),"")</f>
        <is>
          <t/>
        </is>
      </c>
      <c r="AG100" s="25" t="inlineStr">
        <f aca="false">IF(A100&lt;&gt;"",$I100-'v1 Frame'!Y$3*SIN($C100)+'v1 Frame'!Z$3*COS($C100)*SIN($E100)+'v1 Frame'!AA$3*COS($C100)*COS($E100),"")</f>
        <is>
          <t/>
        </is>
      </c>
      <c r="AH100" s="8" t="inlineStr">
        <f aca="false">IF(A100&lt;&gt;"",SQRT(SUMSQ(G100:I100)),"")</f>
        <is>
          <t/>
        </is>
      </c>
      <c r="AI100" s="8" t="inlineStr">
        <f aca="false">IF(A100&lt;&gt;"",IF(AH100&lt;&gt;0,ACOS(I100/AH100),0),"")</f>
        <is>
          <t/>
        </is>
      </c>
      <c r="AJ100" s="8" t="inlineStr">
        <f aca="false">IF(A100&lt;&gt;"",DEGREES(AI100),"")</f>
        <is>
          <t/>
        </is>
      </c>
      <c r="AK100" s="8" t="inlineStr">
        <f aca="false">IF(A100&lt;&gt;"",IF(OR(G100&lt;&gt;0,H100&lt;&gt;0),ATAN2(G100,H100),0),"")</f>
        <is>
          <t/>
        </is>
      </c>
      <c r="AL100" s="8" t="inlineStr">
        <f aca="false">IF(A100&lt;&gt;"",DEGREES(AK100),"")</f>
        <is>
          <t/>
        </is>
      </c>
      <c r="AM100" s="8" t="inlineStr">
        <f aca="false">IF(A100&lt;&gt;"",SQRT(SUMSQ(J100:L100)),"")</f>
        <is>
          <t/>
        </is>
      </c>
      <c r="AN100" s="8" t="inlineStr">
        <f aca="false">IF(A100&lt;&gt;"",IF(AM100&lt;&gt;0,ACOS(L100/AM100),0),"")</f>
        <is>
          <t/>
        </is>
      </c>
      <c r="AO100" s="8" t="inlineStr">
        <f aca="false">IF(A100&lt;&gt;"",DEGREES(AN100),"")</f>
        <is>
          <t/>
        </is>
      </c>
      <c r="AP100" s="8" t="inlineStr">
        <f aca="false">IF(A100&lt;&gt;"",IF(OR(J100&lt;&gt;0,K100&lt;&gt;0),ATAN2(J100,K100),0),"")</f>
        <is>
          <t/>
        </is>
      </c>
      <c r="AQ100" s="8" t="inlineStr">
        <f aca="false">IF(A100&lt;&gt;"",DEGREES(AP100),"")</f>
        <is>
          <t/>
        </is>
      </c>
      <c r="AR100" s="8" t="inlineStr">
        <f aca="false">IF(A100&lt;&gt;"",SQRT(SUMSQ(M100:O100)),"")</f>
        <is>
          <t/>
        </is>
      </c>
      <c r="AS100" s="8" t="inlineStr">
        <f aca="false">IF(A100&lt;&gt;"",IF(AR100&lt;&gt;0,ACOS(O100/AR100),0),"")</f>
        <is>
          <t/>
        </is>
      </c>
      <c r="AT100" s="8" t="inlineStr">
        <f aca="false">IF(A100&lt;&gt;"",DEGREES(AS100),"")</f>
        <is>
          <t/>
        </is>
      </c>
      <c r="AU100" s="8" t="inlineStr">
        <f aca="false">IF(A100&lt;&gt;"",IF(OR(M100&lt;&gt;0,N100&lt;&gt;0),ATAN2(M100,N100),0),"")</f>
        <is>
          <t/>
        </is>
      </c>
      <c r="AV100" s="8" t="inlineStr">
        <f aca="false">IF(A100&lt;&gt;"",DEGREES(AU100),"")</f>
        <is>
          <t/>
        </is>
      </c>
      <c r="AW100" s="8" t="inlineStr">
        <f aca="false">IF(A100&lt;&gt;"",SQRT(SUMSQ(P100:R100)),"")</f>
        <is>
          <t/>
        </is>
      </c>
      <c r="AX100" s="8" t="inlineStr">
        <f aca="false">IF(A100&lt;&gt;"",IF(AW100&lt;&gt;0,ACOS(R100/AW100),0),"")</f>
        <is>
          <t/>
        </is>
      </c>
      <c r="AY100" s="8" t="inlineStr">
        <f aca="false">IF(A100&lt;&gt;"",DEGREES(AX100),"")</f>
        <is>
          <t/>
        </is>
      </c>
      <c r="AZ100" s="8" t="inlineStr">
        <f aca="false">IF(A100&lt;&gt;"",IF(OR(P100&lt;&gt;0,Q100&lt;&gt;0),ATAN2(P100,Q100),0),"")</f>
        <is>
          <t/>
        </is>
      </c>
      <c r="BA100" s="8" t="inlineStr">
        <f aca="false">IF(A100&lt;&gt;"",DEGREES(AZ100),"")</f>
        <is>
          <t/>
        </is>
      </c>
      <c r="BB100" s="8" t="inlineStr">
        <f aca="false">IF(A100&lt;&gt;"",SQRT(SUMSQ(S100:U100)),"")</f>
        <is>
          <t/>
        </is>
      </c>
      <c r="BC100" s="8" t="inlineStr">
        <f aca="false">IF(A100&lt;&gt;"",IF(BB100&lt;&gt;0,ACOS(U100/BB100),0),"")</f>
        <is>
          <t/>
        </is>
      </c>
      <c r="BD100" s="8" t="inlineStr">
        <f aca="false">IF(A100&lt;&gt;"",DEGREES(BC100),"")</f>
        <is>
          <t/>
        </is>
      </c>
      <c r="BE100" s="8" t="inlineStr">
        <f aca="false">IF(A100&lt;&gt;"",IF(OR(S100&lt;&gt;0,T100&lt;&gt;0),ATAN2(S100,T100),0),"")</f>
        <is>
          <t/>
        </is>
      </c>
      <c r="BF100" s="8" t="inlineStr">
        <f aca="false">IF(A100&lt;&gt;"",DEGREES(BE100),"")</f>
        <is>
          <t/>
        </is>
      </c>
      <c r="BG100" s="8" t="inlineStr">
        <f aca="false">IF(A100&lt;&gt;"",SQRT(SUMSQ(V100:X100)),"")</f>
        <is>
          <t/>
        </is>
      </c>
      <c r="BH100" s="8" t="inlineStr">
        <f aca="false">IF(A100&lt;&gt;"",IF(BG100&lt;&gt;0,ACOS(X100/BG100),0),"")</f>
        <is>
          <t/>
        </is>
      </c>
      <c r="BI100" s="8" t="inlineStr">
        <f aca="false">IF(A100&lt;&gt;"",DEGREES(BH100),"")</f>
        <is>
          <t/>
        </is>
      </c>
      <c r="BJ100" s="8" t="inlineStr">
        <f aca="false">IF(A100&lt;&gt;"",IF(OR(V100&lt;&gt;0,W100&lt;&gt;0),ATAN2(V100,W100),0),"")</f>
        <is>
          <t/>
        </is>
      </c>
      <c r="BK100" s="8" t="inlineStr">
        <f aca="false">IF(A100&lt;&gt;"",DEGREES(BJ100),"")</f>
        <is>
          <t/>
        </is>
      </c>
      <c r="BL100" s="8" t="inlineStr">
        <f aca="false">IF(A100&lt;&gt;"",SQRT(SUMSQ(Y100:AA100)),"")</f>
        <is>
          <t/>
        </is>
      </c>
      <c r="BM100" s="8" t="inlineStr">
        <f aca="false">IF(A100&lt;&gt;"",IF(BL100&lt;&gt;0,ACOS(AA100/BL100),0),"")</f>
        <is>
          <t/>
        </is>
      </c>
      <c r="BN100" s="8" t="inlineStr">
        <f aca="false">IF(A100&lt;&gt;"",DEGREES(BM100),"")</f>
        <is>
          <t/>
        </is>
      </c>
      <c r="BO100" s="8" t="inlineStr">
        <f aca="false">IF(A100&lt;&gt;"",IF(OR(Y100&lt;&gt;0,Z100&lt;&gt;0),ATAN2(Y100,Z100),0),"")</f>
        <is>
          <t/>
        </is>
      </c>
      <c r="BP100" s="8" t="inlineStr">
        <f aca="false">IF(A100&lt;&gt;"",DEGREES(BO100),"")</f>
        <is>
          <t/>
        </is>
      </c>
      <c r="BQ100" s="8" t="inlineStr">
        <f aca="false">IF(A100&lt;&gt;"",SQRT(SUMSQ(AB100:AD100)),"")</f>
        <is>
          <t/>
        </is>
      </c>
      <c r="BR100" s="8" t="inlineStr">
        <f aca="false">IF(A100&lt;&gt;"",IF(BQ100&lt;&gt;0,ACOS(AD100/BQ100),0),"")</f>
        <is>
          <t/>
        </is>
      </c>
      <c r="BS100" s="8" t="inlineStr">
        <f aca="false">IF(A100&lt;&gt;"",DEGREES(BR100),"")</f>
        <is>
          <t/>
        </is>
      </c>
      <c r="BT100" s="8" t="inlineStr">
        <f aca="false">IF(A100&lt;&gt;"",IF(OR(AB100&lt;&gt;0,AC100&lt;&gt;0),ATAN2(AB100,AC100),0),"")</f>
        <is>
          <t/>
        </is>
      </c>
      <c r="BU100" s="8" t="inlineStr">
        <f aca="false">IF(A100&lt;&gt;"",DEGREES(BT100),"")</f>
        <is>
          <t/>
        </is>
      </c>
      <c r="BV100" s="8" t="inlineStr">
        <f aca="false">IF(A100&lt;&gt;"",SQRT(SUMSQ(AE100:AG100)),"")</f>
        <is>
          <t/>
        </is>
      </c>
      <c r="BW100" s="8" t="inlineStr">
        <f aca="false">IF(A100&lt;&gt;"",IF(BV100&lt;&gt;0,ACOS(AG100/BV100),0),"")</f>
        <is>
          <t/>
        </is>
      </c>
      <c r="BX100" s="8" t="inlineStr">
        <f aca="false">IF(A100&lt;&gt;"",DEGREES(BW100),"")</f>
        <is>
          <t/>
        </is>
      </c>
      <c r="BY100" s="8" t="inlineStr">
        <f aca="false">IF(A100&lt;&gt;"",IF(OR(AF100&lt;&gt;0,AG100&lt;&gt;0),ATAN2(AF100,AG100),0),"")</f>
        <is>
          <t/>
        </is>
      </c>
      <c r="BZ100" s="8" t="inlineStr">
        <f aca="false">IF(A100&lt;&gt;"",DEGREES(BY100),"")</f>
        <is>
          <t/>
        </is>
      </c>
      <c r="CA100" s="0" t="inlineStr">
        <f aca="false">IF(A100&lt;&gt;"",IF(AND(AI100&lt;Parameters!$B$11,AI100&gt;Parameters!$B$12,AN100&lt;Parameters!$B$11,AN100&gt;Parameters!$B$12,AS100&lt;Parameters!$B$11,AS100&gt;Parameters!$B$12,AX100&lt;Parameters!$B$11,AX100&gt;Parameters!$B$12,BC100&lt;Parameters!$B$11,BC100&gt;Parameters!$B$12,BM100&lt;Parameters!$B$11,BM100&gt;Parameters!$B$12,BR100&lt;Parameters!$B$11,BR100&gt;Parameters!$B$12,BW100&lt;Parameters!$B$11,BW100&gt;Parameters!$B$12),1,0),"")</f>
        <is>
          <t/>
        </is>
      </c>
      <c r="CB100" s="0" t="inlineStr">
        <f aca="false">IF(A100&lt;&gt;"",IF(OR(AI100&lt;Parameters!$B$12,AI100&gt;Parameters!$B$11),0,1),"")</f>
        <is>
          <t/>
        </is>
      </c>
      <c r="CC100" s="0" t="inlineStr">
        <f aca="false">IF(A100&lt;&gt;"",IF(OR(AN100&lt;Parameters!$B$12,AN100&gt;Parameters!$B$11),0,1),"")</f>
        <is>
          <t/>
        </is>
      </c>
      <c r="CD100" s="0" t="inlineStr">
        <f aca="false">IF(A100&lt;&gt;"",IF(OR(AS100&lt;Parameters!$B$12,AS100&gt;Parameters!$B$11),0,1),"")</f>
        <is>
          <t/>
        </is>
      </c>
      <c r="CE100" s="0" t="inlineStr">
        <f aca="false">IF(A100&lt;&gt;"",IF(OR(AX100&lt;Parameters!$B$12,AX100&gt;Parameters!$B$11),0,1),"")</f>
        <is>
          <t/>
        </is>
      </c>
      <c r="CF100" s="0" t="inlineStr">
        <f aca="false">IF(A100&lt;&gt;"",IF(OR(BC100&lt;Parameters!$B$12,BC100&gt;Parameters!$B$11),0,1),"")</f>
        <is>
          <t/>
        </is>
      </c>
      <c r="CG100" s="0" t="inlineStr">
        <f aca="false">IF(A100&lt;&gt;"",IF(OR(BH100&lt;Parameters!$B$12,BH100&gt;Parameters!$B$11),0,1),"")</f>
        <is>
          <t/>
        </is>
      </c>
      <c r="CH100" s="0" t="inlineStr">
        <f aca="false">IF(A100&lt;&gt;"",IF(OR(BM100&lt;Parameters!$B$12,BM100&gt;Parameters!$B$11),0,1),"")</f>
        <is>
          <t/>
        </is>
      </c>
      <c r="CI100" s="0" t="inlineStr">
        <f aca="false">IF(A100&lt;&gt;"",IF(OR(BR100&lt;Parameters!$B$12,BR100&gt;Parameters!$B$11),0,1),"")</f>
        <is>
          <t/>
        </is>
      </c>
      <c r="CJ100" s="0" t="inlineStr">
        <f aca="false">IF(A100&lt;&gt;"",IF(OR(BW100&lt;Parameters!$B$12,BW100&gt;Parameters!$B$11),0,1),"")</f>
        <is>
          <t/>
        </is>
      </c>
      <c r="CK100" s="26" t="inlineStr">
        <f aca="false">IF(A100&lt;&gt;"",SUM(CB100:CJ100)/9,"")</f>
        <is>
          <t/>
        </is>
      </c>
      <c r="CL100" s="0" t="inlineStr">
        <f aca="false">IF(A100&lt;&gt;"",CK100*9,"")</f>
        <is>
          <t/>
        </is>
      </c>
      <c r="CM100" s="8" t="inlineStr">
        <f aca="false">IF(A100&lt;&gt;"",TEXT(B100,CM$2)&amp;" "&amp;TEXT(A100,CM$2),"")</f>
        <is>
          <t/>
        </is>
      </c>
    </row>
    <row r="101" customFormat="false" ht="15" hidden="false" customHeight="false" outlineLevel="0" collapsed="false">
      <c r="A101" s="0" t="inlineStr">
        <f aca="false">IF(OR(B100&lt;Parameters!$K$12,A100&lt;Parameters!$K$12),IF(A100&lt;Parameters!$K$12,A100+1,0),"")</f>
        <is>
          <t/>
        </is>
      </c>
      <c r="B101" s="0" t="inlineStr">
        <f aca="false">IF(A101&lt;&gt;"",IF(A101=0,B100+1,B100),"")</f>
        <is>
          <t/>
        </is>
      </c>
      <c r="C101" s="24" t="inlineStr">
        <f aca="false">IF(A101&lt;&gt;"",-_phi*(A101+0.5),"")</f>
        <is>
          <t/>
        </is>
      </c>
      <c r="D101" s="8" t="inlineStr">
        <f aca="false">IF(A101&lt;&gt;"",DEGREES(C101),"")</f>
        <is>
          <t/>
        </is>
      </c>
      <c r="E101" s="24" t="inlineStr">
        <f aca="false">IF(A101&lt;&gt;"",_phi*(B101+0.5),"")</f>
        <is>
          <t/>
        </is>
      </c>
      <c r="F101" s="8" t="inlineStr">
        <f aca="false">IF(A101&lt;&gt;"",DEGREES(E101),"")</f>
        <is>
          <t/>
        </is>
      </c>
      <c r="G101" s="8" t="inlineStr">
        <f aca="false">IF(A101&lt;&gt;"",LOOKUP(A101,h!$A$3:$A$30,h!$D$3:$D$30),"")</f>
        <is>
          <t/>
        </is>
      </c>
      <c r="H101" s="8" t="inlineStr">
        <f aca="false">IF(A101&lt;&gt;"",LOOKUP(B101,h!$A$3:$A$30,h!$D$3:$D$30),"")</f>
        <is>
          <t/>
        </is>
      </c>
      <c r="I101" s="8" t="inlineStr">
        <f aca="false">IF(A101&lt;&gt;"",_zif,"")</f>
        <is>
          <t/>
        </is>
      </c>
      <c r="J101" s="8" t="inlineStr">
        <f aca="false">IF(A101&lt;&gt;"",$G101+'v1 Frame'!D$3*COS($C101)+'v1 Frame'!E$3*SIN($C101)*SIN($E101)+'v1 Frame'!F$3*SIN($C101)*COS($E101),"")</f>
        <is>
          <t/>
        </is>
      </c>
      <c r="K101" s="8" t="inlineStr">
        <f aca="false">IF(A101&lt;&gt;"",$H101+'v1 Frame'!E$3*COS($E101)-'v1 Frame'!F$3*SIN($E101),"")</f>
        <is>
          <t/>
        </is>
      </c>
      <c r="L101" s="8" t="inlineStr">
        <f aca="false">IF(A101&lt;&gt;"",$I101-'v1 Frame'!D$3*SIN($C101)+'v1 Frame'!E$3*COS($C101)*SIN($E101)+'v1 Frame'!F$3*COS($C101)*COS($E101),"")</f>
        <is>
          <t/>
        </is>
      </c>
      <c r="M101" s="8" t="inlineStr">
        <f aca="false">IF(A101&lt;&gt;"",$G101+'v1 Frame'!G$3*COS($C101)+'v1 Frame'!H$3*SIN($C101)*SIN($E101)+'v1 Frame'!I$3*SIN($C101)*COS($E101),"")</f>
        <is>
          <t/>
        </is>
      </c>
      <c r="N101" s="8" t="inlineStr">
        <f aca="false">IF(A101&lt;&gt;"",$H101+'v1 Frame'!H$3*COS($E101)-'v1 Frame'!I$3*SIN($E101),"")</f>
        <is>
          <t/>
        </is>
      </c>
      <c r="O101" s="8" t="inlineStr">
        <f aca="false">IF(A101&lt;&gt;"",$I101-'v1 Frame'!G$3*SIN($C101)+'v1 Frame'!H$3*COS($C101)*SIN($E101)+'v1 Frame'!I$3*COS($C101)*COS($E101),"")</f>
        <is>
          <t/>
        </is>
      </c>
      <c r="P101" s="8" t="inlineStr">
        <f aca="false">IF(A101&lt;&gt;"",$G101+'v1 Frame'!J$3*COS($C101)+'v1 Frame'!K$3*SIN($C101)*SIN($E101)+'v1 Frame'!L$3*SIN($C101)*COS($E101),"")</f>
        <is>
          <t/>
        </is>
      </c>
      <c r="Q101" s="8" t="inlineStr">
        <f aca="false">IF(A101&lt;&gt;"",$H101+'v1 Frame'!K$3*COS($E101)-'v1 Frame'!L$3*SIN($E101),"")</f>
        <is>
          <t/>
        </is>
      </c>
      <c r="R101" s="8" t="inlineStr">
        <f aca="false">IF(A101&lt;&gt;"",$I101-'v1 Frame'!J$3*SIN($C101)+'v1 Frame'!K$3*COS($C101)*SIN($E101)+'v1 Frame'!L$3*COS($C101)*COS($E101),"")</f>
        <is>
          <t/>
        </is>
      </c>
      <c r="S101" s="8" t="inlineStr">
        <f aca="false">IF(A101&lt;&gt;"",$G101+'v1 Frame'!M$3*COS($C101)+'v1 Frame'!N$3*SIN($C101)*SIN($E101)+'v1 Frame'!O$3*SIN($C101)*COS($E101),"")</f>
        <is>
          <t/>
        </is>
      </c>
      <c r="T101" s="8" t="inlineStr">
        <f aca="false">IF(A101&lt;&gt;"",$H101+'v1 Frame'!N$3*COS($E101)-'v1 Frame'!O$3*SIN($E101),"")</f>
        <is>
          <t/>
        </is>
      </c>
      <c r="U101" s="8" t="inlineStr">
        <f aca="false">IF(A101&lt;&gt;"",$I101-'v1 Frame'!M$3*SIN($C101)+'v1 Frame'!N$3*COS($C101)*SIN($E101)+'v1 Frame'!O$3*COS($C101)*COS($E101),"")</f>
        <is>
          <t/>
        </is>
      </c>
      <c r="V101" s="8" t="inlineStr">
        <f aca="false">IF(A101&lt;&gt;"",$G101+'v1 Frame'!P$3*COS($C101)+'v1 Frame'!Q$3*SIN($C101)*SIN($E101)+'v1 Frame'!R$3*SIN($C101)*COS($E101),"")</f>
        <is>
          <t/>
        </is>
      </c>
      <c r="W101" s="8" t="inlineStr">
        <f aca="false">IF(A101&lt;&gt;"",$H101+'v1 Frame'!Q$3*COS($E101)-'v1 Frame'!R$3*SIN($E101),"")</f>
        <is>
          <t/>
        </is>
      </c>
      <c r="X101" s="8" t="inlineStr">
        <f aca="false">IF(A101&lt;&gt;"",$I101-'v1 Frame'!P$3*SIN($C101)+'v1 Frame'!Q$3*COS($C101)*SIN($E101)+'v1 Frame'!R$3*COS($C101)*COS($E101),"")</f>
        <is>
          <t/>
        </is>
      </c>
      <c r="Y101" s="8" t="inlineStr">
        <f aca="false">IF(A101&lt;&gt;"",$G101+'v1 Frame'!S$3*COS($C101)+'v1 Frame'!T$3*SIN($C101)*SIN($E101)+'v1 Frame'!U$3*SIN($C101)*COS($E101),"")</f>
        <is>
          <t/>
        </is>
      </c>
      <c r="Z101" s="8" t="inlineStr">
        <f aca="false">IF(A101&lt;&gt;"",$H101+'v1 Frame'!T$3*COS($E101)-'v1 Frame'!U$3*SIN($E101),"")</f>
        <is>
          <t/>
        </is>
      </c>
      <c r="AA101" s="8" t="inlineStr">
        <f aca="false">IF(A101&lt;&gt;"",$I101-'v1 Frame'!S$3*SIN($C101)+'v1 Frame'!T$3*COS($C101)*SIN($E101)+'v1 Frame'!U$3*COS($C101)*COS($E101),"")</f>
        <is>
          <t/>
        </is>
      </c>
      <c r="AB101" s="8" t="inlineStr">
        <f aca="false">IF(A101&lt;&gt;"",$G101+'v1 Frame'!V$3*COS($C101)+'v1 Frame'!W$3*SIN($C101)*SIN($E101)+'v1 Frame'!X$3*SIN($C101)*COS($E101),"")</f>
        <is>
          <t/>
        </is>
      </c>
      <c r="AC101" s="8" t="inlineStr">
        <f aca="false">IF(A101&lt;&gt;"",$H101+'v1 Frame'!W$3*COS($E101)-'v1 Frame'!X$3*SIN($E101),"")</f>
        <is>
          <t/>
        </is>
      </c>
      <c r="AD101" s="8" t="inlineStr">
        <f aca="false">IF(A101&lt;&gt;"",$I101-'v1 Frame'!V$3*SIN($C101)+'v1 Frame'!W$3*COS($C101)*SIN($E101)+'v1 Frame'!X$3*COS($C101)*COS($E101),"")</f>
        <is>
          <t/>
        </is>
      </c>
      <c r="AE101" s="25" t="inlineStr">
        <f aca="false">IF(A101&lt;&gt;"",$G101+'v1 Frame'!Y$3*COS($C101)+'v1 Frame'!Z$3*SIN($C101)*SIN($E101)+'v1 Frame'!AA$3*SIN($C101)*COS($E101),"")</f>
        <is>
          <t/>
        </is>
      </c>
      <c r="AF101" s="25" t="inlineStr">
        <f aca="false">IF(A101&lt;&gt;"",$H101+'v1 Frame'!Z$3*COS($E101)-'v1 Frame'!AA$3*SIN($E101),"")</f>
        <is>
          <t/>
        </is>
      </c>
      <c r="AG101" s="25" t="inlineStr">
        <f aca="false">IF(A101&lt;&gt;"",$I101-'v1 Frame'!Y$3*SIN($C101)+'v1 Frame'!Z$3*COS($C101)*SIN($E101)+'v1 Frame'!AA$3*COS($C101)*COS($E101),"")</f>
        <is>
          <t/>
        </is>
      </c>
      <c r="AH101" s="8" t="inlineStr">
        <f aca="false">IF(A101&lt;&gt;"",SQRT(SUMSQ(G101:I101)),"")</f>
        <is>
          <t/>
        </is>
      </c>
      <c r="AI101" s="8" t="inlineStr">
        <f aca="false">IF(A101&lt;&gt;"",IF(AH101&lt;&gt;0,ACOS(I101/AH101),0),"")</f>
        <is>
          <t/>
        </is>
      </c>
      <c r="AJ101" s="8" t="inlineStr">
        <f aca="false">IF(A101&lt;&gt;"",DEGREES(AI101),"")</f>
        <is>
          <t/>
        </is>
      </c>
      <c r="AK101" s="8" t="inlineStr">
        <f aca="false">IF(A101&lt;&gt;"",IF(OR(G101&lt;&gt;0,H101&lt;&gt;0),ATAN2(G101,H101),0),"")</f>
        <is>
          <t/>
        </is>
      </c>
      <c r="AL101" s="8" t="inlineStr">
        <f aca="false">IF(A101&lt;&gt;"",DEGREES(AK101),"")</f>
        <is>
          <t/>
        </is>
      </c>
      <c r="AM101" s="8" t="inlineStr">
        <f aca="false">IF(A101&lt;&gt;"",SQRT(SUMSQ(J101:L101)),"")</f>
        <is>
          <t/>
        </is>
      </c>
      <c r="AN101" s="8" t="inlineStr">
        <f aca="false">IF(A101&lt;&gt;"",IF(AM101&lt;&gt;0,ACOS(L101/AM101),0),"")</f>
        <is>
          <t/>
        </is>
      </c>
      <c r="AO101" s="8" t="inlineStr">
        <f aca="false">IF(A101&lt;&gt;"",DEGREES(AN101),"")</f>
        <is>
          <t/>
        </is>
      </c>
      <c r="AP101" s="8" t="inlineStr">
        <f aca="false">IF(A101&lt;&gt;"",IF(OR(J101&lt;&gt;0,K101&lt;&gt;0),ATAN2(J101,K101),0),"")</f>
        <is>
          <t/>
        </is>
      </c>
      <c r="AQ101" s="8" t="inlineStr">
        <f aca="false">IF(A101&lt;&gt;"",DEGREES(AP101),"")</f>
        <is>
          <t/>
        </is>
      </c>
      <c r="AR101" s="8" t="inlineStr">
        <f aca="false">IF(A101&lt;&gt;"",SQRT(SUMSQ(M101:O101)),"")</f>
        <is>
          <t/>
        </is>
      </c>
      <c r="AS101" s="8" t="inlineStr">
        <f aca="false">IF(A101&lt;&gt;"",IF(AR101&lt;&gt;0,ACOS(O101/AR101),0),"")</f>
        <is>
          <t/>
        </is>
      </c>
      <c r="AT101" s="8" t="inlineStr">
        <f aca="false">IF(A101&lt;&gt;"",DEGREES(AS101),"")</f>
        <is>
          <t/>
        </is>
      </c>
      <c r="AU101" s="8" t="inlineStr">
        <f aca="false">IF(A101&lt;&gt;"",IF(OR(M101&lt;&gt;0,N101&lt;&gt;0),ATAN2(M101,N101),0),"")</f>
        <is>
          <t/>
        </is>
      </c>
      <c r="AV101" s="8" t="inlineStr">
        <f aca="false">IF(A101&lt;&gt;"",DEGREES(AU101),"")</f>
        <is>
          <t/>
        </is>
      </c>
      <c r="AW101" s="8" t="inlineStr">
        <f aca="false">IF(A101&lt;&gt;"",SQRT(SUMSQ(P101:R101)),"")</f>
        <is>
          <t/>
        </is>
      </c>
      <c r="AX101" s="8" t="inlineStr">
        <f aca="false">IF(A101&lt;&gt;"",IF(AW101&lt;&gt;0,ACOS(R101/AW101),0),"")</f>
        <is>
          <t/>
        </is>
      </c>
      <c r="AY101" s="8" t="inlineStr">
        <f aca="false">IF(A101&lt;&gt;"",DEGREES(AX101),"")</f>
        <is>
          <t/>
        </is>
      </c>
      <c r="AZ101" s="8" t="inlineStr">
        <f aca="false">IF(A101&lt;&gt;"",IF(OR(P101&lt;&gt;0,Q101&lt;&gt;0),ATAN2(P101,Q101),0),"")</f>
        <is>
          <t/>
        </is>
      </c>
      <c r="BA101" s="8" t="inlineStr">
        <f aca="false">IF(A101&lt;&gt;"",DEGREES(AZ101),"")</f>
        <is>
          <t/>
        </is>
      </c>
      <c r="BB101" s="8" t="inlineStr">
        <f aca="false">IF(A101&lt;&gt;"",SQRT(SUMSQ(S101:U101)),"")</f>
        <is>
          <t/>
        </is>
      </c>
      <c r="BC101" s="8" t="inlineStr">
        <f aca="false">IF(A101&lt;&gt;"",IF(BB101&lt;&gt;0,ACOS(U101/BB101),0),"")</f>
        <is>
          <t/>
        </is>
      </c>
      <c r="BD101" s="8" t="inlineStr">
        <f aca="false">IF(A101&lt;&gt;"",DEGREES(BC101),"")</f>
        <is>
          <t/>
        </is>
      </c>
      <c r="BE101" s="8" t="inlineStr">
        <f aca="false">IF(A101&lt;&gt;"",IF(OR(S101&lt;&gt;0,T101&lt;&gt;0),ATAN2(S101,T101),0),"")</f>
        <is>
          <t/>
        </is>
      </c>
      <c r="BF101" s="8" t="inlineStr">
        <f aca="false">IF(A101&lt;&gt;"",DEGREES(BE101),"")</f>
        <is>
          <t/>
        </is>
      </c>
      <c r="BG101" s="8" t="inlineStr">
        <f aca="false">IF(A101&lt;&gt;"",SQRT(SUMSQ(V101:X101)),"")</f>
        <is>
          <t/>
        </is>
      </c>
      <c r="BH101" s="8" t="inlineStr">
        <f aca="false">IF(A101&lt;&gt;"",IF(BG101&lt;&gt;0,ACOS(X101/BG101),0),"")</f>
        <is>
          <t/>
        </is>
      </c>
      <c r="BI101" s="8" t="inlineStr">
        <f aca="false">IF(A101&lt;&gt;"",DEGREES(BH101),"")</f>
        <is>
          <t/>
        </is>
      </c>
      <c r="BJ101" s="8" t="inlineStr">
        <f aca="false">IF(A101&lt;&gt;"",IF(OR(V101&lt;&gt;0,W101&lt;&gt;0),ATAN2(V101,W101),0),"")</f>
        <is>
          <t/>
        </is>
      </c>
      <c r="BK101" s="8" t="inlineStr">
        <f aca="false">IF(A101&lt;&gt;"",DEGREES(BJ101),"")</f>
        <is>
          <t/>
        </is>
      </c>
      <c r="BL101" s="8" t="inlineStr">
        <f aca="false">IF(A101&lt;&gt;"",SQRT(SUMSQ(Y101:AA101)),"")</f>
        <is>
          <t/>
        </is>
      </c>
      <c r="BM101" s="8" t="inlineStr">
        <f aca="false">IF(A101&lt;&gt;"",IF(BL101&lt;&gt;0,ACOS(AA101/BL101),0),"")</f>
        <is>
          <t/>
        </is>
      </c>
      <c r="BN101" s="8" t="inlineStr">
        <f aca="false">IF(A101&lt;&gt;"",DEGREES(BM101),"")</f>
        <is>
          <t/>
        </is>
      </c>
      <c r="BO101" s="8" t="inlineStr">
        <f aca="false">IF(A101&lt;&gt;"",IF(OR(Y101&lt;&gt;0,Z101&lt;&gt;0),ATAN2(Y101,Z101),0),"")</f>
        <is>
          <t/>
        </is>
      </c>
      <c r="BP101" s="8" t="inlineStr">
        <f aca="false">IF(A101&lt;&gt;"",DEGREES(BO101),"")</f>
        <is>
          <t/>
        </is>
      </c>
      <c r="BQ101" s="8" t="inlineStr">
        <f aca="false">IF(A101&lt;&gt;"",SQRT(SUMSQ(AB101:AD101)),"")</f>
        <is>
          <t/>
        </is>
      </c>
      <c r="BR101" s="8" t="inlineStr">
        <f aca="false">IF(A101&lt;&gt;"",IF(BQ101&lt;&gt;0,ACOS(AD101/BQ101),0),"")</f>
        <is>
          <t/>
        </is>
      </c>
      <c r="BS101" s="8" t="inlineStr">
        <f aca="false">IF(A101&lt;&gt;"",DEGREES(BR101),"")</f>
        <is>
          <t/>
        </is>
      </c>
      <c r="BT101" s="8" t="inlineStr">
        <f aca="false">IF(A101&lt;&gt;"",IF(OR(AB101&lt;&gt;0,AC101&lt;&gt;0),ATAN2(AB101,AC101),0),"")</f>
        <is>
          <t/>
        </is>
      </c>
      <c r="BU101" s="8" t="inlineStr">
        <f aca="false">IF(A101&lt;&gt;"",DEGREES(BT101),"")</f>
        <is>
          <t/>
        </is>
      </c>
      <c r="BV101" s="8" t="inlineStr">
        <f aca="false">IF(A101&lt;&gt;"",SQRT(SUMSQ(AE101:AG101)),"")</f>
        <is>
          <t/>
        </is>
      </c>
      <c r="BW101" s="8" t="inlineStr">
        <f aca="false">IF(A101&lt;&gt;"",IF(BV101&lt;&gt;0,ACOS(AG101/BV101),0),"")</f>
        <is>
          <t/>
        </is>
      </c>
      <c r="BX101" s="8" t="inlineStr">
        <f aca="false">IF(A101&lt;&gt;"",DEGREES(BW101),"")</f>
        <is>
          <t/>
        </is>
      </c>
      <c r="BY101" s="8" t="inlineStr">
        <f aca="false">IF(A101&lt;&gt;"",IF(OR(AF101&lt;&gt;0,AG101&lt;&gt;0),ATAN2(AF101,AG101),0),"")</f>
        <is>
          <t/>
        </is>
      </c>
      <c r="BZ101" s="8" t="inlineStr">
        <f aca="false">IF(A101&lt;&gt;"",DEGREES(BY101),"")</f>
        <is>
          <t/>
        </is>
      </c>
      <c r="CA101" s="0" t="inlineStr">
        <f aca="false">IF(A101&lt;&gt;"",IF(AND(AI101&lt;Parameters!$B$11,AI101&gt;Parameters!$B$12,AN101&lt;Parameters!$B$11,AN101&gt;Parameters!$B$12,AS101&lt;Parameters!$B$11,AS101&gt;Parameters!$B$12,AX101&lt;Parameters!$B$11,AX101&gt;Parameters!$B$12,BC101&lt;Parameters!$B$11,BC101&gt;Parameters!$B$12,BM101&lt;Parameters!$B$11,BM101&gt;Parameters!$B$12,BR101&lt;Parameters!$B$11,BR101&gt;Parameters!$B$12,BW101&lt;Parameters!$B$11,BW101&gt;Parameters!$B$12),1,0),"")</f>
        <is>
          <t/>
        </is>
      </c>
      <c r="CB101" s="0" t="inlineStr">
        <f aca="false">IF(A101&lt;&gt;"",IF(OR(AI101&lt;Parameters!$B$12,AI101&gt;Parameters!$B$11),0,1),"")</f>
        <is>
          <t/>
        </is>
      </c>
      <c r="CC101" s="0" t="inlineStr">
        <f aca="false">IF(A101&lt;&gt;"",IF(OR(AN101&lt;Parameters!$B$12,AN101&gt;Parameters!$B$11),0,1),"")</f>
        <is>
          <t/>
        </is>
      </c>
      <c r="CD101" s="0" t="inlineStr">
        <f aca="false">IF(A101&lt;&gt;"",IF(OR(AS101&lt;Parameters!$B$12,AS101&gt;Parameters!$B$11),0,1),"")</f>
        <is>
          <t/>
        </is>
      </c>
      <c r="CE101" s="0" t="inlineStr">
        <f aca="false">IF(A101&lt;&gt;"",IF(OR(AX101&lt;Parameters!$B$12,AX101&gt;Parameters!$B$11),0,1),"")</f>
        <is>
          <t/>
        </is>
      </c>
      <c r="CF101" s="0" t="inlineStr">
        <f aca="false">IF(A101&lt;&gt;"",IF(OR(BC101&lt;Parameters!$B$12,BC101&gt;Parameters!$B$11),0,1),"")</f>
        <is>
          <t/>
        </is>
      </c>
      <c r="CG101" s="0" t="inlineStr">
        <f aca="false">IF(A101&lt;&gt;"",IF(OR(BH101&lt;Parameters!$B$12,BH101&gt;Parameters!$B$11),0,1),"")</f>
        <is>
          <t/>
        </is>
      </c>
      <c r="CH101" s="0" t="inlineStr">
        <f aca="false">IF(A101&lt;&gt;"",IF(OR(BM101&lt;Parameters!$B$12,BM101&gt;Parameters!$B$11),0,1),"")</f>
        <is>
          <t/>
        </is>
      </c>
      <c r="CI101" s="0" t="inlineStr">
        <f aca="false">IF(A101&lt;&gt;"",IF(OR(BR101&lt;Parameters!$B$12,BR101&gt;Parameters!$B$11),0,1),"")</f>
        <is>
          <t/>
        </is>
      </c>
      <c r="CJ101" s="0" t="inlineStr">
        <f aca="false">IF(A101&lt;&gt;"",IF(OR(BW101&lt;Parameters!$B$12,BW101&gt;Parameters!$B$11),0,1),"")</f>
        <is>
          <t/>
        </is>
      </c>
      <c r="CK101" s="26" t="inlineStr">
        <f aca="false">IF(A101&lt;&gt;"",SUM(CB101:CJ101)/9,"")</f>
        <is>
          <t/>
        </is>
      </c>
      <c r="CL101" s="0" t="inlineStr">
        <f aca="false">IF(A101&lt;&gt;"",CK101*9,"")</f>
        <is>
          <t/>
        </is>
      </c>
      <c r="CM101" s="8" t="inlineStr">
        <f aca="false">IF(A101&lt;&gt;"",TEXT(B101,CM$2)&amp;" "&amp;TEXT(A101,CM$2),"")</f>
        <is>
          <t/>
        </is>
      </c>
    </row>
    <row r="102" customFormat="false" ht="15" hidden="false" customHeight="false" outlineLevel="0" collapsed="false">
      <c r="A102" s="0" t="inlineStr">
        <f aca="false">IF(OR(B101&lt;Parameters!$K$12,A101&lt;Parameters!$K$12),IF(A101&lt;Parameters!$K$12,A101+1,0),"")</f>
        <is>
          <t/>
        </is>
      </c>
      <c r="B102" s="0" t="inlineStr">
        <f aca="false">IF(A102&lt;&gt;"",IF(A102=0,B101+1,B101),"")</f>
        <is>
          <t/>
        </is>
      </c>
      <c r="C102" s="24" t="inlineStr">
        <f aca="false">IF(A102&lt;&gt;"",-_phi*(A102+0.5),"")</f>
        <is>
          <t/>
        </is>
      </c>
      <c r="D102" s="8" t="inlineStr">
        <f aca="false">IF(A102&lt;&gt;"",DEGREES(C102),"")</f>
        <is>
          <t/>
        </is>
      </c>
      <c r="E102" s="24" t="inlineStr">
        <f aca="false">IF(A102&lt;&gt;"",_phi*(B102+0.5),"")</f>
        <is>
          <t/>
        </is>
      </c>
      <c r="F102" s="8" t="inlineStr">
        <f aca="false">IF(A102&lt;&gt;"",DEGREES(E102),"")</f>
        <is>
          <t/>
        </is>
      </c>
      <c r="G102" s="8" t="inlineStr">
        <f aca="false">IF(A102&lt;&gt;"",LOOKUP(A102,h!$A$3:$A$30,h!$D$3:$D$30),"")</f>
        <is>
          <t/>
        </is>
      </c>
      <c r="H102" s="8" t="inlineStr">
        <f aca="false">IF(A102&lt;&gt;"",LOOKUP(B102,h!$A$3:$A$30,h!$D$3:$D$30),"")</f>
        <is>
          <t/>
        </is>
      </c>
      <c r="I102" s="8" t="inlineStr">
        <f aca="false">IF(A102&lt;&gt;"",_zif,"")</f>
        <is>
          <t/>
        </is>
      </c>
      <c r="J102" s="8" t="inlineStr">
        <f aca="false">IF(A102&lt;&gt;"",$G102+'v1 Frame'!D$3*COS($C102)+'v1 Frame'!E$3*SIN($C102)*SIN($E102)+'v1 Frame'!F$3*SIN($C102)*COS($E102),"")</f>
        <is>
          <t/>
        </is>
      </c>
      <c r="K102" s="8" t="inlineStr">
        <f aca="false">IF(A102&lt;&gt;"",$H102+'v1 Frame'!E$3*COS($E102)-'v1 Frame'!F$3*SIN($E102),"")</f>
        <is>
          <t/>
        </is>
      </c>
      <c r="L102" s="8" t="inlineStr">
        <f aca="false">IF(A102&lt;&gt;"",$I102-'v1 Frame'!D$3*SIN($C102)+'v1 Frame'!E$3*COS($C102)*SIN($E102)+'v1 Frame'!F$3*COS($C102)*COS($E102),"")</f>
        <is>
          <t/>
        </is>
      </c>
      <c r="M102" s="8" t="inlineStr">
        <f aca="false">IF(A102&lt;&gt;"",$G102+'v1 Frame'!G$3*COS($C102)+'v1 Frame'!H$3*SIN($C102)*SIN($E102)+'v1 Frame'!I$3*SIN($C102)*COS($E102),"")</f>
        <is>
          <t/>
        </is>
      </c>
      <c r="N102" s="8" t="inlineStr">
        <f aca="false">IF(A102&lt;&gt;"",$H102+'v1 Frame'!H$3*COS($E102)-'v1 Frame'!I$3*SIN($E102),"")</f>
        <is>
          <t/>
        </is>
      </c>
      <c r="O102" s="8" t="inlineStr">
        <f aca="false">IF(A102&lt;&gt;"",$I102-'v1 Frame'!G$3*SIN($C102)+'v1 Frame'!H$3*COS($C102)*SIN($E102)+'v1 Frame'!I$3*COS($C102)*COS($E102),"")</f>
        <is>
          <t/>
        </is>
      </c>
      <c r="P102" s="8" t="inlineStr">
        <f aca="false">IF(A102&lt;&gt;"",$G102+'v1 Frame'!J$3*COS($C102)+'v1 Frame'!K$3*SIN($C102)*SIN($E102)+'v1 Frame'!L$3*SIN($C102)*COS($E102),"")</f>
        <is>
          <t/>
        </is>
      </c>
      <c r="Q102" s="8" t="inlineStr">
        <f aca="false">IF(A102&lt;&gt;"",$H102+'v1 Frame'!K$3*COS($E102)-'v1 Frame'!L$3*SIN($E102),"")</f>
        <is>
          <t/>
        </is>
      </c>
      <c r="R102" s="8" t="inlineStr">
        <f aca="false">IF(A102&lt;&gt;"",$I102-'v1 Frame'!J$3*SIN($C102)+'v1 Frame'!K$3*COS($C102)*SIN($E102)+'v1 Frame'!L$3*COS($C102)*COS($E102),"")</f>
        <is>
          <t/>
        </is>
      </c>
      <c r="S102" s="8" t="inlineStr">
        <f aca="false">IF(A102&lt;&gt;"",$G102+'v1 Frame'!M$3*COS($C102)+'v1 Frame'!N$3*SIN($C102)*SIN($E102)+'v1 Frame'!O$3*SIN($C102)*COS($E102),"")</f>
        <is>
          <t/>
        </is>
      </c>
      <c r="T102" s="8" t="inlineStr">
        <f aca="false">IF(A102&lt;&gt;"",$H102+'v1 Frame'!N$3*COS($E102)-'v1 Frame'!O$3*SIN($E102),"")</f>
        <is>
          <t/>
        </is>
      </c>
      <c r="U102" s="8" t="inlineStr">
        <f aca="false">IF(A102&lt;&gt;"",$I102-'v1 Frame'!M$3*SIN($C102)+'v1 Frame'!N$3*COS($C102)*SIN($E102)+'v1 Frame'!O$3*COS($C102)*COS($E102),"")</f>
        <is>
          <t/>
        </is>
      </c>
      <c r="V102" s="8" t="inlineStr">
        <f aca="false">IF(A102&lt;&gt;"",$G102+'v1 Frame'!P$3*COS($C102)+'v1 Frame'!Q$3*SIN($C102)*SIN($E102)+'v1 Frame'!R$3*SIN($C102)*COS($E102),"")</f>
        <is>
          <t/>
        </is>
      </c>
      <c r="W102" s="8" t="inlineStr">
        <f aca="false">IF(A102&lt;&gt;"",$H102+'v1 Frame'!Q$3*COS($E102)-'v1 Frame'!R$3*SIN($E102),"")</f>
        <is>
          <t/>
        </is>
      </c>
      <c r="X102" s="8" t="inlineStr">
        <f aca="false">IF(A102&lt;&gt;"",$I102-'v1 Frame'!P$3*SIN($C102)+'v1 Frame'!Q$3*COS($C102)*SIN($E102)+'v1 Frame'!R$3*COS($C102)*COS($E102),"")</f>
        <is>
          <t/>
        </is>
      </c>
      <c r="Y102" s="8" t="inlineStr">
        <f aca="false">IF(A102&lt;&gt;"",$G102+'v1 Frame'!S$3*COS($C102)+'v1 Frame'!T$3*SIN($C102)*SIN($E102)+'v1 Frame'!U$3*SIN($C102)*COS($E102),"")</f>
        <is>
          <t/>
        </is>
      </c>
      <c r="Z102" s="8" t="inlineStr">
        <f aca="false">IF(A102&lt;&gt;"",$H102+'v1 Frame'!T$3*COS($E102)-'v1 Frame'!U$3*SIN($E102),"")</f>
        <is>
          <t/>
        </is>
      </c>
      <c r="AA102" s="8" t="inlineStr">
        <f aca="false">IF(A102&lt;&gt;"",$I102-'v1 Frame'!S$3*SIN($C102)+'v1 Frame'!T$3*COS($C102)*SIN($E102)+'v1 Frame'!U$3*COS($C102)*COS($E102),"")</f>
        <is>
          <t/>
        </is>
      </c>
      <c r="AB102" s="8" t="inlineStr">
        <f aca="false">IF(A102&lt;&gt;"",$G102+'v1 Frame'!V$3*COS($C102)+'v1 Frame'!W$3*SIN($C102)*SIN($E102)+'v1 Frame'!X$3*SIN($C102)*COS($E102),"")</f>
        <is>
          <t/>
        </is>
      </c>
      <c r="AC102" s="8" t="inlineStr">
        <f aca="false">IF(A102&lt;&gt;"",$H102+'v1 Frame'!W$3*COS($E102)-'v1 Frame'!X$3*SIN($E102),"")</f>
        <is>
          <t/>
        </is>
      </c>
      <c r="AD102" s="8" t="inlineStr">
        <f aca="false">IF(A102&lt;&gt;"",$I102-'v1 Frame'!V$3*SIN($C102)+'v1 Frame'!W$3*COS($C102)*SIN($E102)+'v1 Frame'!X$3*COS($C102)*COS($E102),"")</f>
        <is>
          <t/>
        </is>
      </c>
      <c r="AE102" s="25" t="inlineStr">
        <f aca="false">IF(A102&lt;&gt;"",$G102+'v1 Frame'!Y$3*COS($C102)+'v1 Frame'!Z$3*SIN($C102)*SIN($E102)+'v1 Frame'!AA$3*SIN($C102)*COS($E102),"")</f>
        <is>
          <t/>
        </is>
      </c>
      <c r="AF102" s="25" t="inlineStr">
        <f aca="false">IF(A102&lt;&gt;"",$H102+'v1 Frame'!Z$3*COS($E102)-'v1 Frame'!AA$3*SIN($E102),"")</f>
        <is>
          <t/>
        </is>
      </c>
      <c r="AG102" s="25" t="inlineStr">
        <f aca="false">IF(A102&lt;&gt;"",$I102-'v1 Frame'!Y$3*SIN($C102)+'v1 Frame'!Z$3*COS($C102)*SIN($E102)+'v1 Frame'!AA$3*COS($C102)*COS($E102),"")</f>
        <is>
          <t/>
        </is>
      </c>
      <c r="AH102" s="8" t="inlineStr">
        <f aca="false">IF(A102&lt;&gt;"",SQRT(SUMSQ(G102:I102)),"")</f>
        <is>
          <t/>
        </is>
      </c>
      <c r="AI102" s="8" t="inlineStr">
        <f aca="false">IF(A102&lt;&gt;"",IF(AH102&lt;&gt;0,ACOS(I102/AH102),0),"")</f>
        <is>
          <t/>
        </is>
      </c>
      <c r="AJ102" s="8" t="inlineStr">
        <f aca="false">IF(A102&lt;&gt;"",DEGREES(AI102),"")</f>
        <is>
          <t/>
        </is>
      </c>
      <c r="AK102" s="8" t="inlineStr">
        <f aca="false">IF(A102&lt;&gt;"",IF(OR(G102&lt;&gt;0,H102&lt;&gt;0),ATAN2(G102,H102),0),"")</f>
        <is>
          <t/>
        </is>
      </c>
      <c r="AL102" s="8" t="inlineStr">
        <f aca="false">IF(A102&lt;&gt;"",DEGREES(AK102),"")</f>
        <is>
          <t/>
        </is>
      </c>
      <c r="AM102" s="8" t="inlineStr">
        <f aca="false">IF(A102&lt;&gt;"",SQRT(SUMSQ(J102:L102)),"")</f>
        <is>
          <t/>
        </is>
      </c>
      <c r="AN102" s="8" t="inlineStr">
        <f aca="false">IF(A102&lt;&gt;"",IF(AM102&lt;&gt;0,ACOS(L102/AM102),0),"")</f>
        <is>
          <t/>
        </is>
      </c>
      <c r="AO102" s="8" t="inlineStr">
        <f aca="false">IF(A102&lt;&gt;"",DEGREES(AN102),"")</f>
        <is>
          <t/>
        </is>
      </c>
      <c r="AP102" s="8" t="inlineStr">
        <f aca="false">IF(A102&lt;&gt;"",IF(OR(J102&lt;&gt;0,K102&lt;&gt;0),ATAN2(J102,K102),0),"")</f>
        <is>
          <t/>
        </is>
      </c>
      <c r="AQ102" s="8" t="inlineStr">
        <f aca="false">IF(A102&lt;&gt;"",DEGREES(AP102),"")</f>
        <is>
          <t/>
        </is>
      </c>
      <c r="AR102" s="8" t="inlineStr">
        <f aca="false">IF(A102&lt;&gt;"",SQRT(SUMSQ(M102:O102)),"")</f>
        <is>
          <t/>
        </is>
      </c>
      <c r="AS102" s="8" t="inlineStr">
        <f aca="false">IF(A102&lt;&gt;"",IF(AR102&lt;&gt;0,ACOS(O102/AR102),0),"")</f>
        <is>
          <t/>
        </is>
      </c>
      <c r="AT102" s="8" t="inlineStr">
        <f aca="false">IF(A102&lt;&gt;"",DEGREES(AS102),"")</f>
        <is>
          <t/>
        </is>
      </c>
      <c r="AU102" s="8" t="inlineStr">
        <f aca="false">IF(A102&lt;&gt;"",IF(OR(M102&lt;&gt;0,N102&lt;&gt;0),ATAN2(M102,N102),0),"")</f>
        <is>
          <t/>
        </is>
      </c>
      <c r="AV102" s="8" t="inlineStr">
        <f aca="false">IF(A102&lt;&gt;"",DEGREES(AU102),"")</f>
        <is>
          <t/>
        </is>
      </c>
      <c r="AW102" s="8" t="inlineStr">
        <f aca="false">IF(A102&lt;&gt;"",SQRT(SUMSQ(P102:R102)),"")</f>
        <is>
          <t/>
        </is>
      </c>
      <c r="AX102" s="8" t="inlineStr">
        <f aca="false">IF(A102&lt;&gt;"",IF(AW102&lt;&gt;0,ACOS(R102/AW102),0),"")</f>
        <is>
          <t/>
        </is>
      </c>
      <c r="AY102" s="8" t="inlineStr">
        <f aca="false">IF(A102&lt;&gt;"",DEGREES(AX102),"")</f>
        <is>
          <t/>
        </is>
      </c>
      <c r="AZ102" s="8" t="inlineStr">
        <f aca="false">IF(A102&lt;&gt;"",IF(OR(P102&lt;&gt;0,Q102&lt;&gt;0),ATAN2(P102,Q102),0),"")</f>
        <is>
          <t/>
        </is>
      </c>
      <c r="BA102" s="8" t="inlineStr">
        <f aca="false">IF(A102&lt;&gt;"",DEGREES(AZ102),"")</f>
        <is>
          <t/>
        </is>
      </c>
      <c r="BB102" s="8" t="inlineStr">
        <f aca="false">IF(A102&lt;&gt;"",SQRT(SUMSQ(S102:U102)),"")</f>
        <is>
          <t/>
        </is>
      </c>
      <c r="BC102" s="8" t="inlineStr">
        <f aca="false">IF(A102&lt;&gt;"",IF(BB102&lt;&gt;0,ACOS(U102/BB102),0),"")</f>
        <is>
          <t/>
        </is>
      </c>
      <c r="BD102" s="8" t="inlineStr">
        <f aca="false">IF(A102&lt;&gt;"",DEGREES(BC102),"")</f>
        <is>
          <t/>
        </is>
      </c>
      <c r="BE102" s="8" t="inlineStr">
        <f aca="false">IF(A102&lt;&gt;"",IF(OR(S102&lt;&gt;0,T102&lt;&gt;0),ATAN2(S102,T102),0),"")</f>
        <is>
          <t/>
        </is>
      </c>
      <c r="BF102" s="8" t="inlineStr">
        <f aca="false">IF(A102&lt;&gt;"",DEGREES(BE102),"")</f>
        <is>
          <t/>
        </is>
      </c>
      <c r="BG102" s="8" t="inlineStr">
        <f aca="false">IF(A102&lt;&gt;"",SQRT(SUMSQ(V102:X102)),"")</f>
        <is>
          <t/>
        </is>
      </c>
      <c r="BH102" s="8" t="inlineStr">
        <f aca="false">IF(A102&lt;&gt;"",IF(BG102&lt;&gt;0,ACOS(X102/BG102),0),"")</f>
        <is>
          <t/>
        </is>
      </c>
      <c r="BI102" s="8" t="inlineStr">
        <f aca="false">IF(A102&lt;&gt;"",DEGREES(BH102),"")</f>
        <is>
          <t/>
        </is>
      </c>
      <c r="BJ102" s="8" t="inlineStr">
        <f aca="false">IF(A102&lt;&gt;"",IF(OR(V102&lt;&gt;0,W102&lt;&gt;0),ATAN2(V102,W102),0),"")</f>
        <is>
          <t/>
        </is>
      </c>
      <c r="BK102" s="8" t="inlineStr">
        <f aca="false">IF(A102&lt;&gt;"",DEGREES(BJ102),"")</f>
        <is>
          <t/>
        </is>
      </c>
      <c r="BL102" s="8" t="inlineStr">
        <f aca="false">IF(A102&lt;&gt;"",SQRT(SUMSQ(Y102:AA102)),"")</f>
        <is>
          <t/>
        </is>
      </c>
      <c r="BM102" s="8" t="inlineStr">
        <f aca="false">IF(A102&lt;&gt;"",IF(BL102&lt;&gt;0,ACOS(AA102/BL102),0),"")</f>
        <is>
          <t/>
        </is>
      </c>
      <c r="BN102" s="8" t="inlineStr">
        <f aca="false">IF(A102&lt;&gt;"",DEGREES(BM102),"")</f>
        <is>
          <t/>
        </is>
      </c>
      <c r="BO102" s="8" t="inlineStr">
        <f aca="false">IF(A102&lt;&gt;"",IF(OR(Y102&lt;&gt;0,Z102&lt;&gt;0),ATAN2(Y102,Z102),0),"")</f>
        <is>
          <t/>
        </is>
      </c>
      <c r="BP102" s="8" t="inlineStr">
        <f aca="false">IF(A102&lt;&gt;"",DEGREES(BO102),"")</f>
        <is>
          <t/>
        </is>
      </c>
      <c r="BQ102" s="8" t="inlineStr">
        <f aca="false">IF(A102&lt;&gt;"",SQRT(SUMSQ(AB102:AD102)),"")</f>
        <is>
          <t/>
        </is>
      </c>
      <c r="BR102" s="8" t="inlineStr">
        <f aca="false">IF(A102&lt;&gt;"",IF(BQ102&lt;&gt;0,ACOS(AD102/BQ102),0),"")</f>
        <is>
          <t/>
        </is>
      </c>
      <c r="BS102" s="8" t="inlineStr">
        <f aca="false">IF(A102&lt;&gt;"",DEGREES(BR102),"")</f>
        <is>
          <t/>
        </is>
      </c>
      <c r="BT102" s="8" t="inlineStr">
        <f aca="false">IF(A102&lt;&gt;"",IF(OR(AB102&lt;&gt;0,AC102&lt;&gt;0),ATAN2(AB102,AC102),0),"")</f>
        <is>
          <t/>
        </is>
      </c>
      <c r="BU102" s="8" t="inlineStr">
        <f aca="false">IF(A102&lt;&gt;"",DEGREES(BT102),"")</f>
        <is>
          <t/>
        </is>
      </c>
      <c r="BV102" s="8" t="inlineStr">
        <f aca="false">IF(A102&lt;&gt;"",SQRT(SUMSQ(AE102:AG102)),"")</f>
        <is>
          <t/>
        </is>
      </c>
      <c r="BW102" s="8" t="inlineStr">
        <f aca="false">IF(A102&lt;&gt;"",IF(BV102&lt;&gt;0,ACOS(AG102/BV102),0),"")</f>
        <is>
          <t/>
        </is>
      </c>
      <c r="BX102" s="8" t="inlineStr">
        <f aca="false">IF(A102&lt;&gt;"",DEGREES(BW102),"")</f>
        <is>
          <t/>
        </is>
      </c>
      <c r="BY102" s="8" t="inlineStr">
        <f aca="false">IF(A102&lt;&gt;"",IF(OR(AF102&lt;&gt;0,AG102&lt;&gt;0),ATAN2(AF102,AG102),0),"")</f>
        <is>
          <t/>
        </is>
      </c>
      <c r="BZ102" s="8" t="inlineStr">
        <f aca="false">IF(A102&lt;&gt;"",DEGREES(BY102),"")</f>
        <is>
          <t/>
        </is>
      </c>
      <c r="CA102" s="0" t="inlineStr">
        <f aca="false">IF(A102&lt;&gt;"",IF(AND(AI102&lt;Parameters!$B$11,AI102&gt;Parameters!$B$12,AN102&lt;Parameters!$B$11,AN102&gt;Parameters!$B$12,AS102&lt;Parameters!$B$11,AS102&gt;Parameters!$B$12,AX102&lt;Parameters!$B$11,AX102&gt;Parameters!$B$12,BC102&lt;Parameters!$B$11,BC102&gt;Parameters!$B$12,BM102&lt;Parameters!$B$11,BM102&gt;Parameters!$B$12,BR102&lt;Parameters!$B$11,BR102&gt;Parameters!$B$12,BW102&lt;Parameters!$B$11,BW102&gt;Parameters!$B$12),1,0),"")</f>
        <is>
          <t/>
        </is>
      </c>
      <c r="CB102" s="0" t="inlineStr">
        <f aca="false">IF(A102&lt;&gt;"",IF(OR(AI102&lt;Parameters!$B$12,AI102&gt;Parameters!$B$11),0,1),"")</f>
        <is>
          <t/>
        </is>
      </c>
      <c r="CC102" s="0" t="inlineStr">
        <f aca="false">IF(A102&lt;&gt;"",IF(OR(AN102&lt;Parameters!$B$12,AN102&gt;Parameters!$B$11),0,1),"")</f>
        <is>
          <t/>
        </is>
      </c>
      <c r="CD102" s="0" t="inlineStr">
        <f aca="false">IF(A102&lt;&gt;"",IF(OR(AS102&lt;Parameters!$B$12,AS102&gt;Parameters!$B$11),0,1),"")</f>
        <is>
          <t/>
        </is>
      </c>
      <c r="CE102" s="0" t="inlineStr">
        <f aca="false">IF(A102&lt;&gt;"",IF(OR(AX102&lt;Parameters!$B$12,AX102&gt;Parameters!$B$11),0,1),"")</f>
        <is>
          <t/>
        </is>
      </c>
      <c r="CF102" s="0" t="inlineStr">
        <f aca="false">IF(A102&lt;&gt;"",IF(OR(BC102&lt;Parameters!$B$12,BC102&gt;Parameters!$B$11),0,1),"")</f>
        <is>
          <t/>
        </is>
      </c>
      <c r="CG102" s="0" t="inlineStr">
        <f aca="false">IF(A102&lt;&gt;"",IF(OR(BH102&lt;Parameters!$B$12,BH102&gt;Parameters!$B$11),0,1),"")</f>
        <is>
          <t/>
        </is>
      </c>
      <c r="CH102" s="0" t="inlineStr">
        <f aca="false">IF(A102&lt;&gt;"",IF(OR(BM102&lt;Parameters!$B$12,BM102&gt;Parameters!$B$11),0,1),"")</f>
        <is>
          <t/>
        </is>
      </c>
      <c r="CI102" s="0" t="inlineStr">
        <f aca="false">IF(A102&lt;&gt;"",IF(OR(BR102&lt;Parameters!$B$12,BR102&gt;Parameters!$B$11),0,1),"")</f>
        <is>
          <t/>
        </is>
      </c>
      <c r="CJ102" s="0" t="inlineStr">
        <f aca="false">IF(A102&lt;&gt;"",IF(OR(BW102&lt;Parameters!$B$12,BW102&gt;Parameters!$B$11),0,1),"")</f>
        <is>
          <t/>
        </is>
      </c>
      <c r="CK102" s="26" t="inlineStr">
        <f aca="false">IF(A102&lt;&gt;"",SUM(CB102:CJ102)/9,"")</f>
        <is>
          <t/>
        </is>
      </c>
      <c r="CL102" s="0" t="inlineStr">
        <f aca="false">IF(A102&lt;&gt;"",CK102*9,"")</f>
        <is>
          <t/>
        </is>
      </c>
      <c r="CM102" s="8" t="inlineStr">
        <f aca="false">IF(A102&lt;&gt;"",TEXT(B102,CM$2)&amp;" "&amp;TEXT(A102,CM$2),"")</f>
        <is>
          <t/>
        </is>
      </c>
    </row>
    <row r="103" customFormat="false" ht="15" hidden="false" customHeight="false" outlineLevel="0" collapsed="false">
      <c r="A103" s="0" t="inlineStr">
        <f aca="false">IF(OR(B102&lt;Parameters!$K$12,A102&lt;Parameters!$K$12),IF(A102&lt;Parameters!$K$12,A102+1,0),"")</f>
        <is>
          <t/>
        </is>
      </c>
      <c r="B103" s="0" t="inlineStr">
        <f aca="false">IF(A103&lt;&gt;"",IF(A103=0,B102+1,B102),"")</f>
        <is>
          <t/>
        </is>
      </c>
      <c r="C103" s="24" t="inlineStr">
        <f aca="false">IF(A103&lt;&gt;"",-_phi*(A103+0.5),"")</f>
        <is>
          <t/>
        </is>
      </c>
      <c r="D103" s="8" t="inlineStr">
        <f aca="false">IF(A103&lt;&gt;"",DEGREES(C103),"")</f>
        <is>
          <t/>
        </is>
      </c>
      <c r="E103" s="24" t="inlineStr">
        <f aca="false">IF(A103&lt;&gt;"",_phi*(B103+0.5),"")</f>
        <is>
          <t/>
        </is>
      </c>
      <c r="F103" s="8" t="inlineStr">
        <f aca="false">IF(A103&lt;&gt;"",DEGREES(E103),"")</f>
        <is>
          <t/>
        </is>
      </c>
      <c r="G103" s="8" t="inlineStr">
        <f aca="false">IF(A103&lt;&gt;"",LOOKUP(A103,h!$A$3:$A$30,h!$D$3:$D$30),"")</f>
        <is>
          <t/>
        </is>
      </c>
      <c r="H103" s="8" t="inlineStr">
        <f aca="false">IF(A103&lt;&gt;"",LOOKUP(B103,h!$A$3:$A$30,h!$D$3:$D$30),"")</f>
        <is>
          <t/>
        </is>
      </c>
      <c r="I103" s="8" t="inlineStr">
        <f aca="false">IF(A103&lt;&gt;"",_zif,"")</f>
        <is>
          <t/>
        </is>
      </c>
      <c r="J103" s="8" t="inlineStr">
        <f aca="false">IF(A103&lt;&gt;"",$G103+'v1 Frame'!D$3*COS($C103)+'v1 Frame'!E$3*SIN($C103)*SIN($E103)+'v1 Frame'!F$3*SIN($C103)*COS($E103),"")</f>
        <is>
          <t/>
        </is>
      </c>
      <c r="K103" s="8" t="inlineStr">
        <f aca="false">IF(A103&lt;&gt;"",$H103+'v1 Frame'!E$3*COS($E103)-'v1 Frame'!F$3*SIN($E103),"")</f>
        <is>
          <t/>
        </is>
      </c>
      <c r="L103" s="8" t="inlineStr">
        <f aca="false">IF(A103&lt;&gt;"",$I103-'v1 Frame'!D$3*SIN($C103)+'v1 Frame'!E$3*COS($C103)*SIN($E103)+'v1 Frame'!F$3*COS($C103)*COS($E103),"")</f>
        <is>
          <t/>
        </is>
      </c>
      <c r="M103" s="8" t="inlineStr">
        <f aca="false">IF(A103&lt;&gt;"",$G103+'v1 Frame'!G$3*COS($C103)+'v1 Frame'!H$3*SIN($C103)*SIN($E103)+'v1 Frame'!I$3*SIN($C103)*COS($E103),"")</f>
        <is>
          <t/>
        </is>
      </c>
      <c r="N103" s="8" t="inlineStr">
        <f aca="false">IF(A103&lt;&gt;"",$H103+'v1 Frame'!H$3*COS($E103)-'v1 Frame'!I$3*SIN($E103),"")</f>
        <is>
          <t/>
        </is>
      </c>
      <c r="O103" s="8" t="inlineStr">
        <f aca="false">IF(A103&lt;&gt;"",$I103-'v1 Frame'!G$3*SIN($C103)+'v1 Frame'!H$3*COS($C103)*SIN($E103)+'v1 Frame'!I$3*COS($C103)*COS($E103),"")</f>
        <is>
          <t/>
        </is>
      </c>
      <c r="P103" s="8" t="inlineStr">
        <f aca="false">IF(A103&lt;&gt;"",$G103+'v1 Frame'!J$3*COS($C103)+'v1 Frame'!K$3*SIN($C103)*SIN($E103)+'v1 Frame'!L$3*SIN($C103)*COS($E103),"")</f>
        <is>
          <t/>
        </is>
      </c>
      <c r="Q103" s="8" t="inlineStr">
        <f aca="false">IF(A103&lt;&gt;"",$H103+'v1 Frame'!K$3*COS($E103)-'v1 Frame'!L$3*SIN($E103),"")</f>
        <is>
          <t/>
        </is>
      </c>
      <c r="R103" s="8" t="inlineStr">
        <f aca="false">IF(A103&lt;&gt;"",$I103-'v1 Frame'!J$3*SIN($C103)+'v1 Frame'!K$3*COS($C103)*SIN($E103)+'v1 Frame'!L$3*COS($C103)*COS($E103),"")</f>
        <is>
          <t/>
        </is>
      </c>
      <c r="S103" s="8" t="inlineStr">
        <f aca="false">IF(A103&lt;&gt;"",$G103+'v1 Frame'!M$3*COS($C103)+'v1 Frame'!N$3*SIN($C103)*SIN($E103)+'v1 Frame'!O$3*SIN($C103)*COS($E103),"")</f>
        <is>
          <t/>
        </is>
      </c>
      <c r="T103" s="8" t="inlineStr">
        <f aca="false">IF(A103&lt;&gt;"",$H103+'v1 Frame'!N$3*COS($E103)-'v1 Frame'!O$3*SIN($E103),"")</f>
        <is>
          <t/>
        </is>
      </c>
      <c r="U103" s="8" t="inlineStr">
        <f aca="false">IF(A103&lt;&gt;"",$I103-'v1 Frame'!M$3*SIN($C103)+'v1 Frame'!N$3*COS($C103)*SIN($E103)+'v1 Frame'!O$3*COS($C103)*COS($E103),"")</f>
        <is>
          <t/>
        </is>
      </c>
      <c r="V103" s="8" t="inlineStr">
        <f aca="false">IF(A103&lt;&gt;"",$G103+'v1 Frame'!P$3*COS($C103)+'v1 Frame'!Q$3*SIN($C103)*SIN($E103)+'v1 Frame'!R$3*SIN($C103)*COS($E103),"")</f>
        <is>
          <t/>
        </is>
      </c>
      <c r="W103" s="8" t="inlineStr">
        <f aca="false">IF(A103&lt;&gt;"",$H103+'v1 Frame'!Q$3*COS($E103)-'v1 Frame'!R$3*SIN($E103),"")</f>
        <is>
          <t/>
        </is>
      </c>
      <c r="X103" s="8" t="inlineStr">
        <f aca="false">IF(A103&lt;&gt;"",$I103-'v1 Frame'!P$3*SIN($C103)+'v1 Frame'!Q$3*COS($C103)*SIN($E103)+'v1 Frame'!R$3*COS($C103)*COS($E103),"")</f>
        <is>
          <t/>
        </is>
      </c>
      <c r="Y103" s="8" t="inlineStr">
        <f aca="false">IF(A103&lt;&gt;"",$G103+'v1 Frame'!S$3*COS($C103)+'v1 Frame'!T$3*SIN($C103)*SIN($E103)+'v1 Frame'!U$3*SIN($C103)*COS($E103),"")</f>
        <is>
          <t/>
        </is>
      </c>
      <c r="Z103" s="8" t="inlineStr">
        <f aca="false">IF(A103&lt;&gt;"",$H103+'v1 Frame'!T$3*COS($E103)-'v1 Frame'!U$3*SIN($E103),"")</f>
        <is>
          <t/>
        </is>
      </c>
      <c r="AA103" s="8" t="inlineStr">
        <f aca="false">IF(A103&lt;&gt;"",$I103-'v1 Frame'!S$3*SIN($C103)+'v1 Frame'!T$3*COS($C103)*SIN($E103)+'v1 Frame'!U$3*COS($C103)*COS($E103),"")</f>
        <is>
          <t/>
        </is>
      </c>
      <c r="AB103" s="8" t="inlineStr">
        <f aca="false">IF(A103&lt;&gt;"",$G103+'v1 Frame'!V$3*COS($C103)+'v1 Frame'!W$3*SIN($C103)*SIN($E103)+'v1 Frame'!X$3*SIN($C103)*COS($E103),"")</f>
        <is>
          <t/>
        </is>
      </c>
      <c r="AC103" s="8" t="inlineStr">
        <f aca="false">IF(A103&lt;&gt;"",$H103+'v1 Frame'!W$3*COS($E103)-'v1 Frame'!X$3*SIN($E103),"")</f>
        <is>
          <t/>
        </is>
      </c>
      <c r="AD103" s="8" t="inlineStr">
        <f aca="false">IF(A103&lt;&gt;"",$I103-'v1 Frame'!V$3*SIN($C103)+'v1 Frame'!W$3*COS($C103)*SIN($E103)+'v1 Frame'!X$3*COS($C103)*COS($E103),"")</f>
        <is>
          <t/>
        </is>
      </c>
      <c r="AE103" s="25" t="inlineStr">
        <f aca="false">IF(A103&lt;&gt;"",$G103+'v1 Frame'!Y$3*COS($C103)+'v1 Frame'!Z$3*SIN($C103)*SIN($E103)+'v1 Frame'!AA$3*SIN($C103)*COS($E103),"")</f>
        <is>
          <t/>
        </is>
      </c>
      <c r="AF103" s="25" t="inlineStr">
        <f aca="false">IF(A103&lt;&gt;"",$H103+'v1 Frame'!Z$3*COS($E103)-'v1 Frame'!AA$3*SIN($E103),"")</f>
        <is>
          <t/>
        </is>
      </c>
      <c r="AG103" s="25" t="inlineStr">
        <f aca="false">IF(A103&lt;&gt;"",$I103-'v1 Frame'!Y$3*SIN($C103)+'v1 Frame'!Z$3*COS($C103)*SIN($E103)+'v1 Frame'!AA$3*COS($C103)*COS($E103),"")</f>
        <is>
          <t/>
        </is>
      </c>
      <c r="AH103" s="8" t="inlineStr">
        <f aca="false">IF(A103&lt;&gt;"",SQRT(SUMSQ(G103:I103)),"")</f>
        <is>
          <t/>
        </is>
      </c>
      <c r="AI103" s="8" t="inlineStr">
        <f aca="false">IF(A103&lt;&gt;"",IF(AH103&lt;&gt;0,ACOS(I103/AH103),0),"")</f>
        <is>
          <t/>
        </is>
      </c>
      <c r="AJ103" s="8" t="inlineStr">
        <f aca="false">IF(A103&lt;&gt;"",DEGREES(AI103),"")</f>
        <is>
          <t/>
        </is>
      </c>
      <c r="AK103" s="8" t="inlineStr">
        <f aca="false">IF(A103&lt;&gt;"",IF(OR(G103&lt;&gt;0,H103&lt;&gt;0),ATAN2(G103,H103),0),"")</f>
        <is>
          <t/>
        </is>
      </c>
      <c r="AL103" s="8" t="inlineStr">
        <f aca="false">IF(A103&lt;&gt;"",DEGREES(AK103),"")</f>
        <is>
          <t/>
        </is>
      </c>
      <c r="AM103" s="8" t="inlineStr">
        <f aca="false">IF(A103&lt;&gt;"",SQRT(SUMSQ(J103:L103)),"")</f>
        <is>
          <t/>
        </is>
      </c>
      <c r="AN103" s="8" t="inlineStr">
        <f aca="false">IF(A103&lt;&gt;"",IF(AM103&lt;&gt;0,ACOS(L103/AM103),0),"")</f>
        <is>
          <t/>
        </is>
      </c>
      <c r="AO103" s="8" t="inlineStr">
        <f aca="false">IF(A103&lt;&gt;"",DEGREES(AN103),"")</f>
        <is>
          <t/>
        </is>
      </c>
      <c r="AP103" s="8" t="inlineStr">
        <f aca="false">IF(A103&lt;&gt;"",IF(OR(J103&lt;&gt;0,K103&lt;&gt;0),ATAN2(J103,K103),0),"")</f>
        <is>
          <t/>
        </is>
      </c>
      <c r="AQ103" s="8" t="inlineStr">
        <f aca="false">IF(A103&lt;&gt;"",DEGREES(AP103),"")</f>
        <is>
          <t/>
        </is>
      </c>
      <c r="AR103" s="8" t="inlineStr">
        <f aca="false">IF(A103&lt;&gt;"",SQRT(SUMSQ(M103:O103)),"")</f>
        <is>
          <t/>
        </is>
      </c>
      <c r="AS103" s="8" t="inlineStr">
        <f aca="false">IF(A103&lt;&gt;"",IF(AR103&lt;&gt;0,ACOS(O103/AR103),0),"")</f>
        <is>
          <t/>
        </is>
      </c>
      <c r="AT103" s="8" t="inlineStr">
        <f aca="false">IF(A103&lt;&gt;"",DEGREES(AS103),"")</f>
        <is>
          <t/>
        </is>
      </c>
      <c r="AU103" s="8" t="inlineStr">
        <f aca="false">IF(A103&lt;&gt;"",IF(OR(M103&lt;&gt;0,N103&lt;&gt;0),ATAN2(M103,N103),0),"")</f>
        <is>
          <t/>
        </is>
      </c>
      <c r="AV103" s="8" t="inlineStr">
        <f aca="false">IF(A103&lt;&gt;"",DEGREES(AU103),"")</f>
        <is>
          <t/>
        </is>
      </c>
      <c r="AW103" s="8" t="inlineStr">
        <f aca="false">IF(A103&lt;&gt;"",SQRT(SUMSQ(P103:R103)),"")</f>
        <is>
          <t/>
        </is>
      </c>
      <c r="AX103" s="8" t="inlineStr">
        <f aca="false">IF(A103&lt;&gt;"",IF(AW103&lt;&gt;0,ACOS(R103/AW103),0),"")</f>
        <is>
          <t/>
        </is>
      </c>
      <c r="AY103" s="8" t="inlineStr">
        <f aca="false">IF(A103&lt;&gt;"",DEGREES(AX103),"")</f>
        <is>
          <t/>
        </is>
      </c>
      <c r="AZ103" s="8" t="inlineStr">
        <f aca="false">IF(A103&lt;&gt;"",IF(OR(P103&lt;&gt;0,Q103&lt;&gt;0),ATAN2(P103,Q103),0),"")</f>
        <is>
          <t/>
        </is>
      </c>
      <c r="BA103" s="8" t="inlineStr">
        <f aca="false">IF(A103&lt;&gt;"",DEGREES(AZ103),"")</f>
        <is>
          <t/>
        </is>
      </c>
      <c r="BB103" s="8" t="inlineStr">
        <f aca="false">IF(A103&lt;&gt;"",SQRT(SUMSQ(S103:U103)),"")</f>
        <is>
          <t/>
        </is>
      </c>
      <c r="BC103" s="8" t="inlineStr">
        <f aca="false">IF(A103&lt;&gt;"",IF(BB103&lt;&gt;0,ACOS(U103/BB103),0),"")</f>
        <is>
          <t/>
        </is>
      </c>
      <c r="BD103" s="8" t="inlineStr">
        <f aca="false">IF(A103&lt;&gt;"",DEGREES(BC103),"")</f>
        <is>
          <t/>
        </is>
      </c>
      <c r="BE103" s="8" t="inlineStr">
        <f aca="false">IF(A103&lt;&gt;"",IF(OR(S103&lt;&gt;0,T103&lt;&gt;0),ATAN2(S103,T103),0),"")</f>
        <is>
          <t/>
        </is>
      </c>
      <c r="BF103" s="8" t="inlineStr">
        <f aca="false">IF(A103&lt;&gt;"",DEGREES(BE103),"")</f>
        <is>
          <t/>
        </is>
      </c>
      <c r="BG103" s="8" t="inlineStr">
        <f aca="false">IF(A103&lt;&gt;"",SQRT(SUMSQ(V103:X103)),"")</f>
        <is>
          <t/>
        </is>
      </c>
      <c r="BH103" s="8" t="inlineStr">
        <f aca="false">IF(A103&lt;&gt;"",IF(BG103&lt;&gt;0,ACOS(X103/BG103),0),"")</f>
        <is>
          <t/>
        </is>
      </c>
      <c r="BI103" s="8" t="inlineStr">
        <f aca="false">IF(A103&lt;&gt;"",DEGREES(BH103),"")</f>
        <is>
          <t/>
        </is>
      </c>
      <c r="BJ103" s="8" t="inlineStr">
        <f aca="false">IF(A103&lt;&gt;"",IF(OR(V103&lt;&gt;0,W103&lt;&gt;0),ATAN2(V103,W103),0),"")</f>
        <is>
          <t/>
        </is>
      </c>
      <c r="BK103" s="8" t="inlineStr">
        <f aca="false">IF(A103&lt;&gt;"",DEGREES(BJ103),"")</f>
        <is>
          <t/>
        </is>
      </c>
      <c r="BL103" s="8" t="inlineStr">
        <f aca="false">IF(A103&lt;&gt;"",SQRT(SUMSQ(Y103:AA103)),"")</f>
        <is>
          <t/>
        </is>
      </c>
      <c r="BM103" s="8" t="inlineStr">
        <f aca="false">IF(A103&lt;&gt;"",IF(BL103&lt;&gt;0,ACOS(AA103/BL103),0),"")</f>
        <is>
          <t/>
        </is>
      </c>
      <c r="BN103" s="8" t="inlineStr">
        <f aca="false">IF(A103&lt;&gt;"",DEGREES(BM103),"")</f>
        <is>
          <t/>
        </is>
      </c>
      <c r="BO103" s="8" t="inlineStr">
        <f aca="false">IF(A103&lt;&gt;"",IF(OR(Y103&lt;&gt;0,Z103&lt;&gt;0),ATAN2(Y103,Z103),0),"")</f>
        <is>
          <t/>
        </is>
      </c>
      <c r="BP103" s="8" t="inlineStr">
        <f aca="false">IF(A103&lt;&gt;"",DEGREES(BO103),"")</f>
        <is>
          <t/>
        </is>
      </c>
      <c r="BQ103" s="8" t="inlineStr">
        <f aca="false">IF(A103&lt;&gt;"",SQRT(SUMSQ(AB103:AD103)),"")</f>
        <is>
          <t/>
        </is>
      </c>
      <c r="BR103" s="8" t="inlineStr">
        <f aca="false">IF(A103&lt;&gt;"",IF(BQ103&lt;&gt;0,ACOS(AD103/BQ103),0),"")</f>
        <is>
          <t/>
        </is>
      </c>
      <c r="BS103" s="8" t="inlineStr">
        <f aca="false">IF(A103&lt;&gt;"",DEGREES(BR103),"")</f>
        <is>
          <t/>
        </is>
      </c>
      <c r="BT103" s="8" t="inlineStr">
        <f aca="false">IF(A103&lt;&gt;"",IF(OR(AB103&lt;&gt;0,AC103&lt;&gt;0),ATAN2(AB103,AC103),0),"")</f>
        <is>
          <t/>
        </is>
      </c>
      <c r="BU103" s="8" t="inlineStr">
        <f aca="false">IF(A103&lt;&gt;"",DEGREES(BT103),"")</f>
        <is>
          <t/>
        </is>
      </c>
      <c r="BV103" s="8" t="inlineStr">
        <f aca="false">IF(A103&lt;&gt;"",SQRT(SUMSQ(AE103:AG103)),"")</f>
        <is>
          <t/>
        </is>
      </c>
      <c r="BW103" s="8" t="inlineStr">
        <f aca="false">IF(A103&lt;&gt;"",IF(BV103&lt;&gt;0,ACOS(AG103/BV103),0),"")</f>
        <is>
          <t/>
        </is>
      </c>
      <c r="BX103" s="8" t="inlineStr">
        <f aca="false">IF(A103&lt;&gt;"",DEGREES(BW103),"")</f>
        <is>
          <t/>
        </is>
      </c>
      <c r="BY103" s="8" t="inlineStr">
        <f aca="false">IF(A103&lt;&gt;"",IF(OR(AF103&lt;&gt;0,AG103&lt;&gt;0),ATAN2(AF103,AG103),0),"")</f>
        <is>
          <t/>
        </is>
      </c>
      <c r="BZ103" s="8" t="inlineStr">
        <f aca="false">IF(A103&lt;&gt;"",DEGREES(BY103),"")</f>
        <is>
          <t/>
        </is>
      </c>
      <c r="CA103" s="0" t="inlineStr">
        <f aca="false">IF(A103&lt;&gt;"",IF(AND(AI103&lt;Parameters!$B$11,AI103&gt;Parameters!$B$12,AN103&lt;Parameters!$B$11,AN103&gt;Parameters!$B$12,AS103&lt;Parameters!$B$11,AS103&gt;Parameters!$B$12,AX103&lt;Parameters!$B$11,AX103&gt;Parameters!$B$12,BC103&lt;Parameters!$B$11,BC103&gt;Parameters!$B$12,BM103&lt;Parameters!$B$11,BM103&gt;Parameters!$B$12,BR103&lt;Parameters!$B$11,BR103&gt;Parameters!$B$12,BW103&lt;Parameters!$B$11,BW103&gt;Parameters!$B$12),1,0),"")</f>
        <is>
          <t/>
        </is>
      </c>
      <c r="CB103" s="0" t="inlineStr">
        <f aca="false">IF(A103&lt;&gt;"",IF(OR(AI103&lt;Parameters!$B$12,AI103&gt;Parameters!$B$11),0,1),"")</f>
        <is>
          <t/>
        </is>
      </c>
      <c r="CC103" s="0" t="inlineStr">
        <f aca="false">IF(A103&lt;&gt;"",IF(OR(AN103&lt;Parameters!$B$12,AN103&gt;Parameters!$B$11),0,1),"")</f>
        <is>
          <t/>
        </is>
      </c>
      <c r="CD103" s="0" t="inlineStr">
        <f aca="false">IF(A103&lt;&gt;"",IF(OR(AS103&lt;Parameters!$B$12,AS103&gt;Parameters!$B$11),0,1),"")</f>
        <is>
          <t/>
        </is>
      </c>
      <c r="CE103" s="0" t="inlineStr">
        <f aca="false">IF(A103&lt;&gt;"",IF(OR(AX103&lt;Parameters!$B$12,AX103&gt;Parameters!$B$11),0,1),"")</f>
        <is>
          <t/>
        </is>
      </c>
      <c r="CF103" s="0" t="inlineStr">
        <f aca="false">IF(A103&lt;&gt;"",IF(OR(BC103&lt;Parameters!$B$12,BC103&gt;Parameters!$B$11),0,1),"")</f>
        <is>
          <t/>
        </is>
      </c>
      <c r="CG103" s="0" t="inlineStr">
        <f aca="false">IF(A103&lt;&gt;"",IF(OR(BH103&lt;Parameters!$B$12,BH103&gt;Parameters!$B$11),0,1),"")</f>
        <is>
          <t/>
        </is>
      </c>
      <c r="CH103" s="0" t="inlineStr">
        <f aca="false">IF(A103&lt;&gt;"",IF(OR(BM103&lt;Parameters!$B$12,BM103&gt;Parameters!$B$11),0,1),"")</f>
        <is>
          <t/>
        </is>
      </c>
      <c r="CI103" s="0" t="inlineStr">
        <f aca="false">IF(A103&lt;&gt;"",IF(OR(BR103&lt;Parameters!$B$12,BR103&gt;Parameters!$B$11),0,1),"")</f>
        <is>
          <t/>
        </is>
      </c>
      <c r="CJ103" s="0" t="inlineStr">
        <f aca="false">IF(A103&lt;&gt;"",IF(OR(BW103&lt;Parameters!$B$12,BW103&gt;Parameters!$B$11),0,1),"")</f>
        <is>
          <t/>
        </is>
      </c>
      <c r="CK103" s="26" t="inlineStr">
        <f aca="false">IF(A103&lt;&gt;"",SUM(CB103:CJ103)/9,"")</f>
        <is>
          <t/>
        </is>
      </c>
      <c r="CL103" s="0" t="inlineStr">
        <f aca="false">IF(A103&lt;&gt;"",CK103*9,"")</f>
        <is>
          <t/>
        </is>
      </c>
      <c r="CM103" s="8" t="inlineStr">
        <f aca="false">IF(A103&lt;&gt;"",TEXT(B103,CM$2)&amp;" "&amp;TEXT(A103,CM$2),"")</f>
        <is>
          <t/>
        </is>
      </c>
    </row>
    <row r="104" customFormat="false" ht="15" hidden="false" customHeight="false" outlineLevel="0" collapsed="false">
      <c r="A104" s="0" t="inlineStr">
        <f aca="false">IF(OR(B103&lt;Parameters!$K$12,A103&lt;Parameters!$K$12),IF(A103&lt;Parameters!$K$12,A103+1,0),"")</f>
        <is>
          <t/>
        </is>
      </c>
      <c r="B104" s="0" t="inlineStr">
        <f aca="false">IF(A104&lt;&gt;"",IF(A104=0,B103+1,B103),"")</f>
        <is>
          <t/>
        </is>
      </c>
      <c r="C104" s="24" t="inlineStr">
        <f aca="false">IF(A104&lt;&gt;"",-_phi*(A104+0.5),"")</f>
        <is>
          <t/>
        </is>
      </c>
      <c r="D104" s="8" t="inlineStr">
        <f aca="false">IF(A104&lt;&gt;"",DEGREES(C104),"")</f>
        <is>
          <t/>
        </is>
      </c>
      <c r="E104" s="24" t="inlineStr">
        <f aca="false">IF(A104&lt;&gt;"",_phi*(B104+0.5),"")</f>
        <is>
          <t/>
        </is>
      </c>
      <c r="F104" s="8" t="inlineStr">
        <f aca="false">IF(A104&lt;&gt;"",DEGREES(E104),"")</f>
        <is>
          <t/>
        </is>
      </c>
      <c r="G104" s="8" t="inlineStr">
        <f aca="false">IF(A104&lt;&gt;"",LOOKUP(A104,h!$A$3:$A$30,h!$D$3:$D$30),"")</f>
        <is>
          <t/>
        </is>
      </c>
      <c r="H104" s="8" t="inlineStr">
        <f aca="false">IF(A104&lt;&gt;"",LOOKUP(B104,h!$A$3:$A$30,h!$D$3:$D$30),"")</f>
        <is>
          <t/>
        </is>
      </c>
      <c r="I104" s="8" t="inlineStr">
        <f aca="false">IF(A104&lt;&gt;"",_zif,"")</f>
        <is>
          <t/>
        </is>
      </c>
      <c r="J104" s="8" t="inlineStr">
        <f aca="false">IF(A104&lt;&gt;"",$G104+'v1 Frame'!D$3*COS($C104)+'v1 Frame'!E$3*SIN($C104)*SIN($E104)+'v1 Frame'!F$3*SIN($C104)*COS($E104),"")</f>
        <is>
          <t/>
        </is>
      </c>
      <c r="K104" s="8" t="inlineStr">
        <f aca="false">IF(A104&lt;&gt;"",$H104+'v1 Frame'!E$3*COS($E104)-'v1 Frame'!F$3*SIN($E104),"")</f>
        <is>
          <t/>
        </is>
      </c>
      <c r="L104" s="8" t="inlineStr">
        <f aca="false">IF(A104&lt;&gt;"",$I104-'v1 Frame'!D$3*SIN($C104)+'v1 Frame'!E$3*COS($C104)*SIN($E104)+'v1 Frame'!F$3*COS($C104)*COS($E104),"")</f>
        <is>
          <t/>
        </is>
      </c>
      <c r="M104" s="8" t="inlineStr">
        <f aca="false">IF(A104&lt;&gt;"",$G104+'v1 Frame'!G$3*COS($C104)+'v1 Frame'!H$3*SIN($C104)*SIN($E104)+'v1 Frame'!I$3*SIN($C104)*COS($E104),"")</f>
        <is>
          <t/>
        </is>
      </c>
      <c r="N104" s="8" t="inlineStr">
        <f aca="false">IF(A104&lt;&gt;"",$H104+'v1 Frame'!H$3*COS($E104)-'v1 Frame'!I$3*SIN($E104),"")</f>
        <is>
          <t/>
        </is>
      </c>
      <c r="O104" s="8" t="inlineStr">
        <f aca="false">IF(A104&lt;&gt;"",$I104-'v1 Frame'!G$3*SIN($C104)+'v1 Frame'!H$3*COS($C104)*SIN($E104)+'v1 Frame'!I$3*COS($C104)*COS($E104),"")</f>
        <is>
          <t/>
        </is>
      </c>
      <c r="P104" s="8" t="inlineStr">
        <f aca="false">IF(A104&lt;&gt;"",$G104+'v1 Frame'!J$3*COS($C104)+'v1 Frame'!K$3*SIN($C104)*SIN($E104)+'v1 Frame'!L$3*SIN($C104)*COS($E104),"")</f>
        <is>
          <t/>
        </is>
      </c>
      <c r="Q104" s="8" t="inlineStr">
        <f aca="false">IF(A104&lt;&gt;"",$H104+'v1 Frame'!K$3*COS($E104)-'v1 Frame'!L$3*SIN($E104),"")</f>
        <is>
          <t/>
        </is>
      </c>
      <c r="R104" s="8" t="inlineStr">
        <f aca="false">IF(A104&lt;&gt;"",$I104-'v1 Frame'!J$3*SIN($C104)+'v1 Frame'!K$3*COS($C104)*SIN($E104)+'v1 Frame'!L$3*COS($C104)*COS($E104),"")</f>
        <is>
          <t/>
        </is>
      </c>
      <c r="S104" s="8" t="inlineStr">
        <f aca="false">IF(A104&lt;&gt;"",$G104+'v1 Frame'!M$3*COS($C104)+'v1 Frame'!N$3*SIN($C104)*SIN($E104)+'v1 Frame'!O$3*SIN($C104)*COS($E104),"")</f>
        <is>
          <t/>
        </is>
      </c>
      <c r="T104" s="8" t="inlineStr">
        <f aca="false">IF(A104&lt;&gt;"",$H104+'v1 Frame'!N$3*COS($E104)-'v1 Frame'!O$3*SIN($E104),"")</f>
        <is>
          <t/>
        </is>
      </c>
      <c r="U104" s="8" t="inlineStr">
        <f aca="false">IF(A104&lt;&gt;"",$I104-'v1 Frame'!M$3*SIN($C104)+'v1 Frame'!N$3*COS($C104)*SIN($E104)+'v1 Frame'!O$3*COS($C104)*COS($E104),"")</f>
        <is>
          <t/>
        </is>
      </c>
      <c r="V104" s="8" t="inlineStr">
        <f aca="false">IF(A104&lt;&gt;"",$G104+'v1 Frame'!P$3*COS($C104)+'v1 Frame'!Q$3*SIN($C104)*SIN($E104)+'v1 Frame'!R$3*SIN($C104)*COS($E104),"")</f>
        <is>
          <t/>
        </is>
      </c>
      <c r="W104" s="8" t="inlineStr">
        <f aca="false">IF(A104&lt;&gt;"",$H104+'v1 Frame'!Q$3*COS($E104)-'v1 Frame'!R$3*SIN($E104),"")</f>
        <is>
          <t/>
        </is>
      </c>
      <c r="X104" s="8" t="inlineStr">
        <f aca="false">IF(A104&lt;&gt;"",$I104-'v1 Frame'!P$3*SIN($C104)+'v1 Frame'!Q$3*COS($C104)*SIN($E104)+'v1 Frame'!R$3*COS($C104)*COS($E104),"")</f>
        <is>
          <t/>
        </is>
      </c>
      <c r="Y104" s="8" t="inlineStr">
        <f aca="false">IF(A104&lt;&gt;"",$G104+'v1 Frame'!S$3*COS($C104)+'v1 Frame'!T$3*SIN($C104)*SIN($E104)+'v1 Frame'!U$3*SIN($C104)*COS($E104),"")</f>
        <is>
          <t/>
        </is>
      </c>
      <c r="Z104" s="8" t="inlineStr">
        <f aca="false">IF(A104&lt;&gt;"",$H104+'v1 Frame'!T$3*COS($E104)-'v1 Frame'!U$3*SIN($E104),"")</f>
        <is>
          <t/>
        </is>
      </c>
      <c r="AA104" s="8" t="inlineStr">
        <f aca="false">IF(A104&lt;&gt;"",$I104-'v1 Frame'!S$3*SIN($C104)+'v1 Frame'!T$3*COS($C104)*SIN($E104)+'v1 Frame'!U$3*COS($C104)*COS($E104),"")</f>
        <is>
          <t/>
        </is>
      </c>
      <c r="AB104" s="8" t="inlineStr">
        <f aca="false">IF(A104&lt;&gt;"",$G104+'v1 Frame'!V$3*COS($C104)+'v1 Frame'!W$3*SIN($C104)*SIN($E104)+'v1 Frame'!X$3*SIN($C104)*COS($E104),"")</f>
        <is>
          <t/>
        </is>
      </c>
      <c r="AC104" s="8" t="inlineStr">
        <f aca="false">IF(A104&lt;&gt;"",$H104+'v1 Frame'!W$3*COS($E104)-'v1 Frame'!X$3*SIN($E104),"")</f>
        <is>
          <t/>
        </is>
      </c>
      <c r="AD104" s="8" t="inlineStr">
        <f aca="false">IF(A104&lt;&gt;"",$I104-'v1 Frame'!V$3*SIN($C104)+'v1 Frame'!W$3*COS($C104)*SIN($E104)+'v1 Frame'!X$3*COS($C104)*COS($E104),"")</f>
        <is>
          <t/>
        </is>
      </c>
      <c r="AE104" s="25" t="inlineStr">
        <f aca="false">IF(A104&lt;&gt;"",$G104+'v1 Frame'!Y$3*COS($C104)+'v1 Frame'!Z$3*SIN($C104)*SIN($E104)+'v1 Frame'!AA$3*SIN($C104)*COS($E104),"")</f>
        <is>
          <t/>
        </is>
      </c>
      <c r="AF104" s="25" t="inlineStr">
        <f aca="false">IF(A104&lt;&gt;"",$H104+'v1 Frame'!Z$3*COS($E104)-'v1 Frame'!AA$3*SIN($E104),"")</f>
        <is>
          <t/>
        </is>
      </c>
      <c r="AG104" s="25" t="inlineStr">
        <f aca="false">IF(A104&lt;&gt;"",$I104-'v1 Frame'!Y$3*SIN($C104)+'v1 Frame'!Z$3*COS($C104)*SIN($E104)+'v1 Frame'!AA$3*COS($C104)*COS($E104),"")</f>
        <is>
          <t/>
        </is>
      </c>
      <c r="AH104" s="8" t="inlineStr">
        <f aca="false">IF(A104&lt;&gt;"",SQRT(SUMSQ(G104:I104)),"")</f>
        <is>
          <t/>
        </is>
      </c>
      <c r="AI104" s="8" t="inlineStr">
        <f aca="false">IF(A104&lt;&gt;"",IF(AH104&lt;&gt;0,ACOS(I104/AH104),0),"")</f>
        <is>
          <t/>
        </is>
      </c>
      <c r="AJ104" s="8" t="inlineStr">
        <f aca="false">IF(A104&lt;&gt;"",DEGREES(AI104),"")</f>
        <is>
          <t/>
        </is>
      </c>
      <c r="AK104" s="8" t="inlineStr">
        <f aca="false">IF(A104&lt;&gt;"",IF(OR(G104&lt;&gt;0,H104&lt;&gt;0),ATAN2(G104,H104),0),"")</f>
        <is>
          <t/>
        </is>
      </c>
      <c r="AL104" s="8" t="inlineStr">
        <f aca="false">IF(A104&lt;&gt;"",DEGREES(AK104),"")</f>
        <is>
          <t/>
        </is>
      </c>
      <c r="AM104" s="8" t="inlineStr">
        <f aca="false">IF(A104&lt;&gt;"",SQRT(SUMSQ(J104:L104)),"")</f>
        <is>
          <t/>
        </is>
      </c>
      <c r="AN104" s="8" t="inlineStr">
        <f aca="false">IF(A104&lt;&gt;"",IF(AM104&lt;&gt;0,ACOS(L104/AM104),0),"")</f>
        <is>
          <t/>
        </is>
      </c>
      <c r="AO104" s="8" t="inlineStr">
        <f aca="false">IF(A104&lt;&gt;"",DEGREES(AN104),"")</f>
        <is>
          <t/>
        </is>
      </c>
      <c r="AP104" s="8" t="inlineStr">
        <f aca="false">IF(A104&lt;&gt;"",IF(OR(J104&lt;&gt;0,K104&lt;&gt;0),ATAN2(J104,K104),0),"")</f>
        <is>
          <t/>
        </is>
      </c>
      <c r="AQ104" s="8" t="inlineStr">
        <f aca="false">IF(A104&lt;&gt;"",DEGREES(AP104),"")</f>
        <is>
          <t/>
        </is>
      </c>
      <c r="AR104" s="8" t="inlineStr">
        <f aca="false">IF(A104&lt;&gt;"",SQRT(SUMSQ(M104:O104)),"")</f>
        <is>
          <t/>
        </is>
      </c>
      <c r="AS104" s="8" t="inlineStr">
        <f aca="false">IF(A104&lt;&gt;"",IF(AR104&lt;&gt;0,ACOS(O104/AR104),0),"")</f>
        <is>
          <t/>
        </is>
      </c>
      <c r="AT104" s="8" t="inlineStr">
        <f aca="false">IF(A104&lt;&gt;"",DEGREES(AS104),"")</f>
        <is>
          <t/>
        </is>
      </c>
      <c r="AU104" s="8" t="inlineStr">
        <f aca="false">IF(A104&lt;&gt;"",IF(OR(M104&lt;&gt;0,N104&lt;&gt;0),ATAN2(M104,N104),0),"")</f>
        <is>
          <t/>
        </is>
      </c>
      <c r="AV104" s="8" t="inlineStr">
        <f aca="false">IF(A104&lt;&gt;"",DEGREES(AU104),"")</f>
        <is>
          <t/>
        </is>
      </c>
      <c r="AW104" s="8" t="inlineStr">
        <f aca="false">IF(A104&lt;&gt;"",SQRT(SUMSQ(P104:R104)),"")</f>
        <is>
          <t/>
        </is>
      </c>
      <c r="AX104" s="8" t="inlineStr">
        <f aca="false">IF(A104&lt;&gt;"",IF(AW104&lt;&gt;0,ACOS(R104/AW104),0),"")</f>
        <is>
          <t/>
        </is>
      </c>
      <c r="AY104" s="8" t="inlineStr">
        <f aca="false">IF(A104&lt;&gt;"",DEGREES(AX104),"")</f>
        <is>
          <t/>
        </is>
      </c>
      <c r="AZ104" s="8" t="inlineStr">
        <f aca="false">IF(A104&lt;&gt;"",IF(OR(P104&lt;&gt;0,Q104&lt;&gt;0),ATAN2(P104,Q104),0),"")</f>
        <is>
          <t/>
        </is>
      </c>
      <c r="BA104" s="8" t="inlineStr">
        <f aca="false">IF(A104&lt;&gt;"",DEGREES(AZ104),"")</f>
        <is>
          <t/>
        </is>
      </c>
      <c r="BB104" s="8" t="inlineStr">
        <f aca="false">IF(A104&lt;&gt;"",SQRT(SUMSQ(S104:U104)),"")</f>
        <is>
          <t/>
        </is>
      </c>
      <c r="BC104" s="8" t="inlineStr">
        <f aca="false">IF(A104&lt;&gt;"",IF(BB104&lt;&gt;0,ACOS(U104/BB104),0),"")</f>
        <is>
          <t/>
        </is>
      </c>
      <c r="BD104" s="8" t="inlineStr">
        <f aca="false">IF(A104&lt;&gt;"",DEGREES(BC104),"")</f>
        <is>
          <t/>
        </is>
      </c>
      <c r="BE104" s="8" t="inlineStr">
        <f aca="false">IF(A104&lt;&gt;"",IF(OR(S104&lt;&gt;0,T104&lt;&gt;0),ATAN2(S104,T104),0),"")</f>
        <is>
          <t/>
        </is>
      </c>
      <c r="BF104" s="8" t="inlineStr">
        <f aca="false">IF(A104&lt;&gt;"",DEGREES(BE104),"")</f>
        <is>
          <t/>
        </is>
      </c>
      <c r="BG104" s="8" t="inlineStr">
        <f aca="false">IF(A104&lt;&gt;"",SQRT(SUMSQ(V104:X104)),"")</f>
        <is>
          <t/>
        </is>
      </c>
      <c r="BH104" s="8" t="inlineStr">
        <f aca="false">IF(A104&lt;&gt;"",IF(BG104&lt;&gt;0,ACOS(X104/BG104),0),"")</f>
        <is>
          <t/>
        </is>
      </c>
      <c r="BI104" s="8" t="inlineStr">
        <f aca="false">IF(A104&lt;&gt;"",DEGREES(BH104),"")</f>
        <is>
          <t/>
        </is>
      </c>
      <c r="BJ104" s="8" t="inlineStr">
        <f aca="false">IF(A104&lt;&gt;"",IF(OR(V104&lt;&gt;0,W104&lt;&gt;0),ATAN2(V104,W104),0),"")</f>
        <is>
          <t/>
        </is>
      </c>
      <c r="BK104" s="8" t="inlineStr">
        <f aca="false">IF(A104&lt;&gt;"",DEGREES(BJ104),"")</f>
        <is>
          <t/>
        </is>
      </c>
      <c r="BL104" s="8" t="inlineStr">
        <f aca="false">IF(A104&lt;&gt;"",SQRT(SUMSQ(Y104:AA104)),"")</f>
        <is>
          <t/>
        </is>
      </c>
      <c r="BM104" s="8" t="inlineStr">
        <f aca="false">IF(A104&lt;&gt;"",IF(BL104&lt;&gt;0,ACOS(AA104/BL104),0),"")</f>
        <is>
          <t/>
        </is>
      </c>
      <c r="BN104" s="8" t="inlineStr">
        <f aca="false">IF(A104&lt;&gt;"",DEGREES(BM104),"")</f>
        <is>
          <t/>
        </is>
      </c>
      <c r="BO104" s="8" t="inlineStr">
        <f aca="false">IF(A104&lt;&gt;"",IF(OR(Y104&lt;&gt;0,Z104&lt;&gt;0),ATAN2(Y104,Z104),0),"")</f>
        <is>
          <t/>
        </is>
      </c>
      <c r="BP104" s="8" t="inlineStr">
        <f aca="false">IF(A104&lt;&gt;"",DEGREES(BO104),"")</f>
        <is>
          <t/>
        </is>
      </c>
      <c r="BQ104" s="8" t="inlineStr">
        <f aca="false">IF(A104&lt;&gt;"",SQRT(SUMSQ(AB104:AD104)),"")</f>
        <is>
          <t/>
        </is>
      </c>
      <c r="BR104" s="8" t="inlineStr">
        <f aca="false">IF(A104&lt;&gt;"",IF(BQ104&lt;&gt;0,ACOS(AD104/BQ104),0),"")</f>
        <is>
          <t/>
        </is>
      </c>
      <c r="BS104" s="8" t="inlineStr">
        <f aca="false">IF(A104&lt;&gt;"",DEGREES(BR104),"")</f>
        <is>
          <t/>
        </is>
      </c>
      <c r="BT104" s="8" t="inlineStr">
        <f aca="false">IF(A104&lt;&gt;"",IF(OR(AB104&lt;&gt;0,AC104&lt;&gt;0),ATAN2(AB104,AC104),0),"")</f>
        <is>
          <t/>
        </is>
      </c>
      <c r="BU104" s="8" t="inlineStr">
        <f aca="false">IF(A104&lt;&gt;"",DEGREES(BT104),"")</f>
        <is>
          <t/>
        </is>
      </c>
      <c r="BV104" s="8" t="inlineStr">
        <f aca="false">IF(A104&lt;&gt;"",SQRT(SUMSQ(AE104:AG104)),"")</f>
        <is>
          <t/>
        </is>
      </c>
      <c r="BW104" s="8" t="inlineStr">
        <f aca="false">IF(A104&lt;&gt;"",IF(BV104&lt;&gt;0,ACOS(AG104/BV104),0),"")</f>
        <is>
          <t/>
        </is>
      </c>
      <c r="BX104" s="8" t="inlineStr">
        <f aca="false">IF(A104&lt;&gt;"",DEGREES(BW104),"")</f>
        <is>
          <t/>
        </is>
      </c>
      <c r="BY104" s="8" t="inlineStr">
        <f aca="false">IF(A104&lt;&gt;"",IF(OR(AF104&lt;&gt;0,AG104&lt;&gt;0),ATAN2(AF104,AG104),0),"")</f>
        <is>
          <t/>
        </is>
      </c>
      <c r="BZ104" s="8" t="inlineStr">
        <f aca="false">IF(A104&lt;&gt;"",DEGREES(BY104),"")</f>
        <is>
          <t/>
        </is>
      </c>
      <c r="CA104" s="0" t="inlineStr">
        <f aca="false">IF(A104&lt;&gt;"",IF(AND(AI104&lt;Parameters!$B$11,AI104&gt;Parameters!$B$12,AN104&lt;Parameters!$B$11,AN104&gt;Parameters!$B$12,AS104&lt;Parameters!$B$11,AS104&gt;Parameters!$B$12,AX104&lt;Parameters!$B$11,AX104&gt;Parameters!$B$12,BC104&lt;Parameters!$B$11,BC104&gt;Parameters!$B$12,BM104&lt;Parameters!$B$11,BM104&gt;Parameters!$B$12,BR104&lt;Parameters!$B$11,BR104&gt;Parameters!$B$12,BW104&lt;Parameters!$B$11,BW104&gt;Parameters!$B$12),1,0),"")</f>
        <is>
          <t/>
        </is>
      </c>
      <c r="CB104" s="0" t="inlineStr">
        <f aca="false">IF(A104&lt;&gt;"",IF(OR(AI104&lt;Parameters!$B$12,AI104&gt;Parameters!$B$11),0,1),"")</f>
        <is>
          <t/>
        </is>
      </c>
      <c r="CC104" s="0" t="inlineStr">
        <f aca="false">IF(A104&lt;&gt;"",IF(OR(AN104&lt;Parameters!$B$12,AN104&gt;Parameters!$B$11),0,1),"")</f>
        <is>
          <t/>
        </is>
      </c>
      <c r="CD104" s="0" t="inlineStr">
        <f aca="false">IF(A104&lt;&gt;"",IF(OR(AS104&lt;Parameters!$B$12,AS104&gt;Parameters!$B$11),0,1),"")</f>
        <is>
          <t/>
        </is>
      </c>
      <c r="CE104" s="0" t="inlineStr">
        <f aca="false">IF(A104&lt;&gt;"",IF(OR(AX104&lt;Parameters!$B$12,AX104&gt;Parameters!$B$11),0,1),"")</f>
        <is>
          <t/>
        </is>
      </c>
      <c r="CF104" s="0" t="inlineStr">
        <f aca="false">IF(A104&lt;&gt;"",IF(OR(BC104&lt;Parameters!$B$12,BC104&gt;Parameters!$B$11),0,1),"")</f>
        <is>
          <t/>
        </is>
      </c>
      <c r="CG104" s="0" t="inlineStr">
        <f aca="false">IF(A104&lt;&gt;"",IF(OR(BH104&lt;Parameters!$B$12,BH104&gt;Parameters!$B$11),0,1),"")</f>
        <is>
          <t/>
        </is>
      </c>
      <c r="CH104" s="0" t="inlineStr">
        <f aca="false">IF(A104&lt;&gt;"",IF(OR(BM104&lt;Parameters!$B$12,BM104&gt;Parameters!$B$11),0,1),"")</f>
        <is>
          <t/>
        </is>
      </c>
      <c r="CI104" s="0" t="inlineStr">
        <f aca="false">IF(A104&lt;&gt;"",IF(OR(BR104&lt;Parameters!$B$12,BR104&gt;Parameters!$B$11),0,1),"")</f>
        <is>
          <t/>
        </is>
      </c>
      <c r="CJ104" s="0" t="inlineStr">
        <f aca="false">IF(A104&lt;&gt;"",IF(OR(BW104&lt;Parameters!$B$12,BW104&gt;Parameters!$B$11),0,1),"")</f>
        <is>
          <t/>
        </is>
      </c>
      <c r="CK104" s="26" t="inlineStr">
        <f aca="false">IF(A104&lt;&gt;"",SUM(CB104:CJ104)/9,"")</f>
        <is>
          <t/>
        </is>
      </c>
      <c r="CL104" s="0" t="inlineStr">
        <f aca="false">IF(A104&lt;&gt;"",CK104*9,"")</f>
        <is>
          <t/>
        </is>
      </c>
      <c r="CM104" s="8" t="inlineStr">
        <f aca="false">IF(A104&lt;&gt;"",TEXT(B104,CM$2)&amp;" "&amp;TEXT(A104,CM$2),"")</f>
        <is>
          <t/>
        </is>
      </c>
    </row>
    <row r="105" customFormat="false" ht="15" hidden="false" customHeight="false" outlineLevel="0" collapsed="false">
      <c r="A105" s="0" t="inlineStr">
        <f aca="false">IF(OR(B104&lt;Parameters!$K$12,A104&lt;Parameters!$K$12),IF(A104&lt;Parameters!$K$12,A104+1,0),"")</f>
        <is>
          <t/>
        </is>
      </c>
      <c r="B105" s="0" t="inlineStr">
        <f aca="false">IF(A105&lt;&gt;"",IF(A105=0,B104+1,B104),"")</f>
        <is>
          <t/>
        </is>
      </c>
      <c r="C105" s="24" t="inlineStr">
        <f aca="false">IF(A105&lt;&gt;"",-_phi*(A105+0.5),"")</f>
        <is>
          <t/>
        </is>
      </c>
      <c r="D105" s="8" t="inlineStr">
        <f aca="false">IF(A105&lt;&gt;"",DEGREES(C105),"")</f>
        <is>
          <t/>
        </is>
      </c>
      <c r="E105" s="24" t="inlineStr">
        <f aca="false">IF(A105&lt;&gt;"",_phi*(B105+0.5),"")</f>
        <is>
          <t/>
        </is>
      </c>
      <c r="F105" s="8" t="inlineStr">
        <f aca="false">IF(A105&lt;&gt;"",DEGREES(E105),"")</f>
        <is>
          <t/>
        </is>
      </c>
      <c r="G105" s="8" t="inlineStr">
        <f aca="false">IF(A105&lt;&gt;"",LOOKUP(A105,h!$A$3:$A$30,h!$D$3:$D$30),"")</f>
        <is>
          <t/>
        </is>
      </c>
      <c r="H105" s="8" t="inlineStr">
        <f aca="false">IF(A105&lt;&gt;"",LOOKUP(B105,h!$A$3:$A$30,h!$D$3:$D$30),"")</f>
        <is>
          <t/>
        </is>
      </c>
      <c r="I105" s="8" t="inlineStr">
        <f aca="false">IF(A105&lt;&gt;"",_zif,"")</f>
        <is>
          <t/>
        </is>
      </c>
      <c r="J105" s="8" t="inlineStr">
        <f aca="false">IF(A105&lt;&gt;"",$G105+'v1 Frame'!D$3*COS($C105)+'v1 Frame'!E$3*SIN($C105)*SIN($E105)+'v1 Frame'!F$3*SIN($C105)*COS($E105),"")</f>
        <is>
          <t/>
        </is>
      </c>
      <c r="K105" s="8" t="inlineStr">
        <f aca="false">IF(A105&lt;&gt;"",$H105+'v1 Frame'!E$3*COS($E105)-'v1 Frame'!F$3*SIN($E105),"")</f>
        <is>
          <t/>
        </is>
      </c>
      <c r="L105" s="8" t="inlineStr">
        <f aca="false">IF(A105&lt;&gt;"",$I105-'v1 Frame'!D$3*SIN($C105)+'v1 Frame'!E$3*COS($C105)*SIN($E105)+'v1 Frame'!F$3*COS($C105)*COS($E105),"")</f>
        <is>
          <t/>
        </is>
      </c>
      <c r="M105" s="8" t="inlineStr">
        <f aca="false">IF(A105&lt;&gt;"",$G105+'v1 Frame'!G$3*COS($C105)+'v1 Frame'!H$3*SIN($C105)*SIN($E105)+'v1 Frame'!I$3*SIN($C105)*COS($E105),"")</f>
        <is>
          <t/>
        </is>
      </c>
      <c r="N105" s="8" t="inlineStr">
        <f aca="false">IF(A105&lt;&gt;"",$H105+'v1 Frame'!H$3*COS($E105)-'v1 Frame'!I$3*SIN($E105),"")</f>
        <is>
          <t/>
        </is>
      </c>
      <c r="O105" s="8" t="inlineStr">
        <f aca="false">IF(A105&lt;&gt;"",$I105-'v1 Frame'!G$3*SIN($C105)+'v1 Frame'!H$3*COS($C105)*SIN($E105)+'v1 Frame'!I$3*COS($C105)*COS($E105),"")</f>
        <is>
          <t/>
        </is>
      </c>
      <c r="P105" s="8" t="inlineStr">
        <f aca="false">IF(A105&lt;&gt;"",$G105+'v1 Frame'!J$3*COS($C105)+'v1 Frame'!K$3*SIN($C105)*SIN($E105)+'v1 Frame'!L$3*SIN($C105)*COS($E105),"")</f>
        <is>
          <t/>
        </is>
      </c>
      <c r="Q105" s="8" t="inlineStr">
        <f aca="false">IF(A105&lt;&gt;"",$H105+'v1 Frame'!K$3*COS($E105)-'v1 Frame'!L$3*SIN($E105),"")</f>
        <is>
          <t/>
        </is>
      </c>
      <c r="R105" s="8" t="inlineStr">
        <f aca="false">IF(A105&lt;&gt;"",$I105-'v1 Frame'!J$3*SIN($C105)+'v1 Frame'!K$3*COS($C105)*SIN($E105)+'v1 Frame'!L$3*COS($C105)*COS($E105),"")</f>
        <is>
          <t/>
        </is>
      </c>
      <c r="S105" s="8" t="inlineStr">
        <f aca="false">IF(A105&lt;&gt;"",$G105+'v1 Frame'!M$3*COS($C105)+'v1 Frame'!N$3*SIN($C105)*SIN($E105)+'v1 Frame'!O$3*SIN($C105)*COS($E105),"")</f>
        <is>
          <t/>
        </is>
      </c>
      <c r="T105" s="8" t="inlineStr">
        <f aca="false">IF(A105&lt;&gt;"",$H105+'v1 Frame'!N$3*COS($E105)-'v1 Frame'!O$3*SIN($E105),"")</f>
        <is>
          <t/>
        </is>
      </c>
      <c r="U105" s="8" t="inlineStr">
        <f aca="false">IF(A105&lt;&gt;"",$I105-'v1 Frame'!M$3*SIN($C105)+'v1 Frame'!N$3*COS($C105)*SIN($E105)+'v1 Frame'!O$3*COS($C105)*COS($E105),"")</f>
        <is>
          <t/>
        </is>
      </c>
      <c r="V105" s="8" t="inlineStr">
        <f aca="false">IF(A105&lt;&gt;"",$G105+'v1 Frame'!P$3*COS($C105)+'v1 Frame'!Q$3*SIN($C105)*SIN($E105)+'v1 Frame'!R$3*SIN($C105)*COS($E105),"")</f>
        <is>
          <t/>
        </is>
      </c>
      <c r="W105" s="8" t="inlineStr">
        <f aca="false">IF(A105&lt;&gt;"",$H105+'v1 Frame'!Q$3*COS($E105)-'v1 Frame'!R$3*SIN($E105),"")</f>
        <is>
          <t/>
        </is>
      </c>
      <c r="X105" s="8" t="inlineStr">
        <f aca="false">IF(A105&lt;&gt;"",$I105-'v1 Frame'!P$3*SIN($C105)+'v1 Frame'!Q$3*COS($C105)*SIN($E105)+'v1 Frame'!R$3*COS($C105)*COS($E105),"")</f>
        <is>
          <t/>
        </is>
      </c>
      <c r="Y105" s="8" t="inlineStr">
        <f aca="false">IF(A105&lt;&gt;"",$G105+'v1 Frame'!S$3*COS($C105)+'v1 Frame'!T$3*SIN($C105)*SIN($E105)+'v1 Frame'!U$3*SIN($C105)*COS($E105),"")</f>
        <is>
          <t/>
        </is>
      </c>
      <c r="Z105" s="8" t="inlineStr">
        <f aca="false">IF(A105&lt;&gt;"",$H105+'v1 Frame'!T$3*COS($E105)-'v1 Frame'!U$3*SIN($E105),"")</f>
        <is>
          <t/>
        </is>
      </c>
      <c r="AA105" s="8" t="inlineStr">
        <f aca="false">IF(A105&lt;&gt;"",$I105-'v1 Frame'!S$3*SIN($C105)+'v1 Frame'!T$3*COS($C105)*SIN($E105)+'v1 Frame'!U$3*COS($C105)*COS($E105),"")</f>
        <is>
          <t/>
        </is>
      </c>
      <c r="AB105" s="8" t="inlineStr">
        <f aca="false">IF(A105&lt;&gt;"",$G105+'v1 Frame'!V$3*COS($C105)+'v1 Frame'!W$3*SIN($C105)*SIN($E105)+'v1 Frame'!X$3*SIN($C105)*COS($E105),"")</f>
        <is>
          <t/>
        </is>
      </c>
      <c r="AC105" s="8" t="inlineStr">
        <f aca="false">IF(A105&lt;&gt;"",$H105+'v1 Frame'!W$3*COS($E105)-'v1 Frame'!X$3*SIN($E105),"")</f>
        <is>
          <t/>
        </is>
      </c>
      <c r="AD105" s="8" t="inlineStr">
        <f aca="false">IF(A105&lt;&gt;"",$I105-'v1 Frame'!V$3*SIN($C105)+'v1 Frame'!W$3*COS($C105)*SIN($E105)+'v1 Frame'!X$3*COS($C105)*COS($E105),"")</f>
        <is>
          <t/>
        </is>
      </c>
      <c r="AE105" s="25" t="inlineStr">
        <f aca="false">IF(A105&lt;&gt;"",$G105+'v1 Frame'!Y$3*COS($C105)+'v1 Frame'!Z$3*SIN($C105)*SIN($E105)+'v1 Frame'!AA$3*SIN($C105)*COS($E105),"")</f>
        <is>
          <t/>
        </is>
      </c>
      <c r="AF105" s="25" t="inlineStr">
        <f aca="false">IF(A105&lt;&gt;"",$H105+'v1 Frame'!Z$3*COS($E105)-'v1 Frame'!AA$3*SIN($E105),"")</f>
        <is>
          <t/>
        </is>
      </c>
      <c r="AG105" s="25" t="inlineStr">
        <f aca="false">IF(A105&lt;&gt;"",$I105-'v1 Frame'!Y$3*SIN($C105)+'v1 Frame'!Z$3*COS($C105)*SIN($E105)+'v1 Frame'!AA$3*COS($C105)*COS($E105),"")</f>
        <is>
          <t/>
        </is>
      </c>
      <c r="AH105" s="8" t="inlineStr">
        <f aca="false">IF(A105&lt;&gt;"",SQRT(SUMSQ(G105:I105)),"")</f>
        <is>
          <t/>
        </is>
      </c>
      <c r="AI105" s="8" t="inlineStr">
        <f aca="false">IF(A105&lt;&gt;"",IF(AH105&lt;&gt;0,ACOS(I105/AH105),0),"")</f>
        <is>
          <t/>
        </is>
      </c>
      <c r="AJ105" s="8" t="inlineStr">
        <f aca="false">IF(A105&lt;&gt;"",DEGREES(AI105),"")</f>
        <is>
          <t/>
        </is>
      </c>
      <c r="AK105" s="8" t="inlineStr">
        <f aca="false">IF(A105&lt;&gt;"",IF(OR(G105&lt;&gt;0,H105&lt;&gt;0),ATAN2(G105,H105),0),"")</f>
        <is>
          <t/>
        </is>
      </c>
      <c r="AL105" s="8" t="inlineStr">
        <f aca="false">IF(A105&lt;&gt;"",DEGREES(AK105),"")</f>
        <is>
          <t/>
        </is>
      </c>
      <c r="AM105" s="8" t="inlineStr">
        <f aca="false">IF(A105&lt;&gt;"",SQRT(SUMSQ(J105:L105)),"")</f>
        <is>
          <t/>
        </is>
      </c>
      <c r="AN105" s="8" t="inlineStr">
        <f aca="false">IF(A105&lt;&gt;"",IF(AM105&lt;&gt;0,ACOS(L105/AM105),0),"")</f>
        <is>
          <t/>
        </is>
      </c>
      <c r="AO105" s="8" t="inlineStr">
        <f aca="false">IF(A105&lt;&gt;"",DEGREES(AN105),"")</f>
        <is>
          <t/>
        </is>
      </c>
      <c r="AP105" s="8" t="inlineStr">
        <f aca="false">IF(A105&lt;&gt;"",IF(OR(J105&lt;&gt;0,K105&lt;&gt;0),ATAN2(J105,K105),0),"")</f>
        <is>
          <t/>
        </is>
      </c>
      <c r="AQ105" s="8" t="inlineStr">
        <f aca="false">IF(A105&lt;&gt;"",DEGREES(AP105),"")</f>
        <is>
          <t/>
        </is>
      </c>
      <c r="AR105" s="8" t="inlineStr">
        <f aca="false">IF(A105&lt;&gt;"",SQRT(SUMSQ(M105:O105)),"")</f>
        <is>
          <t/>
        </is>
      </c>
      <c r="AS105" s="8" t="inlineStr">
        <f aca="false">IF(A105&lt;&gt;"",IF(AR105&lt;&gt;0,ACOS(O105/AR105),0),"")</f>
        <is>
          <t/>
        </is>
      </c>
      <c r="AT105" s="8" t="inlineStr">
        <f aca="false">IF(A105&lt;&gt;"",DEGREES(AS105),"")</f>
        <is>
          <t/>
        </is>
      </c>
      <c r="AU105" s="8" t="inlineStr">
        <f aca="false">IF(A105&lt;&gt;"",IF(OR(M105&lt;&gt;0,N105&lt;&gt;0),ATAN2(M105,N105),0),"")</f>
        <is>
          <t/>
        </is>
      </c>
      <c r="AV105" s="8" t="inlineStr">
        <f aca="false">IF(A105&lt;&gt;"",DEGREES(AU105),"")</f>
        <is>
          <t/>
        </is>
      </c>
      <c r="AW105" s="8" t="inlineStr">
        <f aca="false">IF(A105&lt;&gt;"",SQRT(SUMSQ(P105:R105)),"")</f>
        <is>
          <t/>
        </is>
      </c>
      <c r="AX105" s="8" t="inlineStr">
        <f aca="false">IF(A105&lt;&gt;"",IF(AW105&lt;&gt;0,ACOS(R105/AW105),0),"")</f>
        <is>
          <t/>
        </is>
      </c>
      <c r="AY105" s="8" t="inlineStr">
        <f aca="false">IF(A105&lt;&gt;"",DEGREES(AX105),"")</f>
        <is>
          <t/>
        </is>
      </c>
      <c r="AZ105" s="8" t="inlineStr">
        <f aca="false">IF(A105&lt;&gt;"",IF(OR(P105&lt;&gt;0,Q105&lt;&gt;0),ATAN2(P105,Q105),0),"")</f>
        <is>
          <t/>
        </is>
      </c>
      <c r="BA105" s="8" t="inlineStr">
        <f aca="false">IF(A105&lt;&gt;"",DEGREES(AZ105),"")</f>
        <is>
          <t/>
        </is>
      </c>
      <c r="BB105" s="8" t="inlineStr">
        <f aca="false">IF(A105&lt;&gt;"",SQRT(SUMSQ(S105:U105)),"")</f>
        <is>
          <t/>
        </is>
      </c>
      <c r="BC105" s="8" t="inlineStr">
        <f aca="false">IF(A105&lt;&gt;"",IF(BB105&lt;&gt;0,ACOS(U105/BB105),0),"")</f>
        <is>
          <t/>
        </is>
      </c>
      <c r="BD105" s="8" t="inlineStr">
        <f aca="false">IF(A105&lt;&gt;"",DEGREES(BC105),"")</f>
        <is>
          <t/>
        </is>
      </c>
      <c r="BE105" s="8" t="inlineStr">
        <f aca="false">IF(A105&lt;&gt;"",IF(OR(S105&lt;&gt;0,T105&lt;&gt;0),ATAN2(S105,T105),0),"")</f>
        <is>
          <t/>
        </is>
      </c>
      <c r="BF105" s="8" t="inlineStr">
        <f aca="false">IF(A105&lt;&gt;"",DEGREES(BE105),"")</f>
        <is>
          <t/>
        </is>
      </c>
      <c r="BG105" s="8" t="inlineStr">
        <f aca="false">IF(A105&lt;&gt;"",SQRT(SUMSQ(V105:X105)),"")</f>
        <is>
          <t/>
        </is>
      </c>
      <c r="BH105" s="8" t="inlineStr">
        <f aca="false">IF(A105&lt;&gt;"",IF(BG105&lt;&gt;0,ACOS(X105/BG105),0),"")</f>
        <is>
          <t/>
        </is>
      </c>
      <c r="BI105" s="8" t="inlineStr">
        <f aca="false">IF(A105&lt;&gt;"",DEGREES(BH105),"")</f>
        <is>
          <t/>
        </is>
      </c>
      <c r="BJ105" s="8" t="inlineStr">
        <f aca="false">IF(A105&lt;&gt;"",IF(OR(V105&lt;&gt;0,W105&lt;&gt;0),ATAN2(V105,W105),0),"")</f>
        <is>
          <t/>
        </is>
      </c>
      <c r="BK105" s="8" t="inlineStr">
        <f aca="false">IF(A105&lt;&gt;"",DEGREES(BJ105),"")</f>
        <is>
          <t/>
        </is>
      </c>
      <c r="BL105" s="8" t="inlineStr">
        <f aca="false">IF(A105&lt;&gt;"",SQRT(SUMSQ(Y105:AA105)),"")</f>
        <is>
          <t/>
        </is>
      </c>
      <c r="BM105" s="8" t="inlineStr">
        <f aca="false">IF(A105&lt;&gt;"",IF(BL105&lt;&gt;0,ACOS(AA105/BL105),0),"")</f>
        <is>
          <t/>
        </is>
      </c>
      <c r="BN105" s="8" t="inlineStr">
        <f aca="false">IF(A105&lt;&gt;"",DEGREES(BM105),"")</f>
        <is>
          <t/>
        </is>
      </c>
      <c r="BO105" s="8" t="inlineStr">
        <f aca="false">IF(A105&lt;&gt;"",IF(OR(Y105&lt;&gt;0,Z105&lt;&gt;0),ATAN2(Y105,Z105),0),"")</f>
        <is>
          <t/>
        </is>
      </c>
      <c r="BP105" s="8" t="inlineStr">
        <f aca="false">IF(A105&lt;&gt;"",DEGREES(BO105),"")</f>
        <is>
          <t/>
        </is>
      </c>
      <c r="BQ105" s="8" t="inlineStr">
        <f aca="false">IF(A105&lt;&gt;"",SQRT(SUMSQ(AB105:AD105)),"")</f>
        <is>
          <t/>
        </is>
      </c>
      <c r="BR105" s="8" t="inlineStr">
        <f aca="false">IF(A105&lt;&gt;"",IF(BQ105&lt;&gt;0,ACOS(AD105/BQ105),0),"")</f>
        <is>
          <t/>
        </is>
      </c>
      <c r="BS105" s="8" t="inlineStr">
        <f aca="false">IF(A105&lt;&gt;"",DEGREES(BR105),"")</f>
        <is>
          <t/>
        </is>
      </c>
      <c r="BT105" s="8" t="inlineStr">
        <f aca="false">IF(A105&lt;&gt;"",IF(OR(AB105&lt;&gt;0,AC105&lt;&gt;0),ATAN2(AB105,AC105),0),"")</f>
        <is>
          <t/>
        </is>
      </c>
      <c r="BU105" s="8" t="inlineStr">
        <f aca="false">IF(A105&lt;&gt;"",DEGREES(BT105),"")</f>
        <is>
          <t/>
        </is>
      </c>
      <c r="BV105" s="8" t="inlineStr">
        <f aca="false">IF(A105&lt;&gt;"",SQRT(SUMSQ(AE105:AG105)),"")</f>
        <is>
          <t/>
        </is>
      </c>
      <c r="BW105" s="8" t="inlineStr">
        <f aca="false">IF(A105&lt;&gt;"",IF(BV105&lt;&gt;0,ACOS(AG105/BV105),0),"")</f>
        <is>
          <t/>
        </is>
      </c>
      <c r="BX105" s="8" t="inlineStr">
        <f aca="false">IF(A105&lt;&gt;"",DEGREES(BW105),"")</f>
        <is>
          <t/>
        </is>
      </c>
      <c r="BY105" s="8" t="inlineStr">
        <f aca="false">IF(A105&lt;&gt;"",IF(OR(AF105&lt;&gt;0,AG105&lt;&gt;0),ATAN2(AF105,AG105),0),"")</f>
        <is>
          <t/>
        </is>
      </c>
      <c r="BZ105" s="8" t="inlineStr">
        <f aca="false">IF(A105&lt;&gt;"",DEGREES(BY105),"")</f>
        <is>
          <t/>
        </is>
      </c>
      <c r="CA105" s="0" t="inlineStr">
        <f aca="false">IF(A105&lt;&gt;"",IF(AND(AI105&lt;Parameters!$B$11,AI105&gt;Parameters!$B$12,AN105&lt;Parameters!$B$11,AN105&gt;Parameters!$B$12,AS105&lt;Parameters!$B$11,AS105&gt;Parameters!$B$12,AX105&lt;Parameters!$B$11,AX105&gt;Parameters!$B$12,BC105&lt;Parameters!$B$11,BC105&gt;Parameters!$B$12,BM105&lt;Parameters!$B$11,BM105&gt;Parameters!$B$12,BR105&lt;Parameters!$B$11,BR105&gt;Parameters!$B$12,BW105&lt;Parameters!$B$11,BW105&gt;Parameters!$B$12),1,0),"")</f>
        <is>
          <t/>
        </is>
      </c>
      <c r="CB105" s="0" t="inlineStr">
        <f aca="false">IF(A105&lt;&gt;"",IF(OR(AI105&lt;Parameters!$B$12,AI105&gt;Parameters!$B$11),0,1),"")</f>
        <is>
          <t/>
        </is>
      </c>
      <c r="CC105" s="0" t="inlineStr">
        <f aca="false">IF(A105&lt;&gt;"",IF(OR(AN105&lt;Parameters!$B$12,AN105&gt;Parameters!$B$11),0,1),"")</f>
        <is>
          <t/>
        </is>
      </c>
      <c r="CD105" s="0" t="inlineStr">
        <f aca="false">IF(A105&lt;&gt;"",IF(OR(AS105&lt;Parameters!$B$12,AS105&gt;Parameters!$B$11),0,1),"")</f>
        <is>
          <t/>
        </is>
      </c>
      <c r="CE105" s="0" t="inlineStr">
        <f aca="false">IF(A105&lt;&gt;"",IF(OR(AX105&lt;Parameters!$B$12,AX105&gt;Parameters!$B$11),0,1),"")</f>
        <is>
          <t/>
        </is>
      </c>
      <c r="CF105" s="0" t="inlineStr">
        <f aca="false">IF(A105&lt;&gt;"",IF(OR(BC105&lt;Parameters!$B$12,BC105&gt;Parameters!$B$11),0,1),"")</f>
        <is>
          <t/>
        </is>
      </c>
      <c r="CG105" s="0" t="inlineStr">
        <f aca="false">IF(A105&lt;&gt;"",IF(OR(BH105&lt;Parameters!$B$12,BH105&gt;Parameters!$B$11),0,1),"")</f>
        <is>
          <t/>
        </is>
      </c>
      <c r="CH105" s="0" t="inlineStr">
        <f aca="false">IF(A105&lt;&gt;"",IF(OR(BM105&lt;Parameters!$B$12,BM105&gt;Parameters!$B$11),0,1),"")</f>
        <is>
          <t/>
        </is>
      </c>
      <c r="CI105" s="0" t="inlineStr">
        <f aca="false">IF(A105&lt;&gt;"",IF(OR(BR105&lt;Parameters!$B$12,BR105&gt;Parameters!$B$11),0,1),"")</f>
        <is>
          <t/>
        </is>
      </c>
      <c r="CJ105" s="0" t="inlineStr">
        <f aca="false">IF(A105&lt;&gt;"",IF(OR(BW105&lt;Parameters!$B$12,BW105&gt;Parameters!$B$11),0,1),"")</f>
        <is>
          <t/>
        </is>
      </c>
      <c r="CK105" s="26" t="inlineStr">
        <f aca="false">IF(A105&lt;&gt;"",SUM(CB105:CJ105)/9,"")</f>
        <is>
          <t/>
        </is>
      </c>
      <c r="CL105" s="0" t="inlineStr">
        <f aca="false">IF(A105&lt;&gt;"",CK105*9,"")</f>
        <is>
          <t/>
        </is>
      </c>
      <c r="CM105" s="8" t="inlineStr">
        <f aca="false">IF(A105&lt;&gt;"",TEXT(B105,CM$2)&amp;" "&amp;TEXT(A105,CM$2),"")</f>
        <is>
          <t/>
        </is>
      </c>
    </row>
    <row r="106" customFormat="false" ht="15" hidden="false" customHeight="false" outlineLevel="0" collapsed="false">
      <c r="A106" s="0" t="inlineStr">
        <f aca="false">IF(OR(B105&lt;Parameters!$K$12,A105&lt;Parameters!$K$12),IF(A105&lt;Parameters!$K$12,A105+1,0),"")</f>
        <is>
          <t/>
        </is>
      </c>
      <c r="B106" s="0" t="inlineStr">
        <f aca="false">IF(A106&lt;&gt;"",IF(A106=0,B105+1,B105),"")</f>
        <is>
          <t/>
        </is>
      </c>
      <c r="C106" s="24" t="inlineStr">
        <f aca="false">IF(A106&lt;&gt;"",-_phi*(A106+0.5),"")</f>
        <is>
          <t/>
        </is>
      </c>
      <c r="D106" s="8" t="inlineStr">
        <f aca="false">IF(A106&lt;&gt;"",DEGREES(C106),"")</f>
        <is>
          <t/>
        </is>
      </c>
      <c r="E106" s="24" t="inlineStr">
        <f aca="false">IF(A106&lt;&gt;"",_phi*(B106+0.5),"")</f>
        <is>
          <t/>
        </is>
      </c>
      <c r="F106" s="8" t="inlineStr">
        <f aca="false">IF(A106&lt;&gt;"",DEGREES(E106),"")</f>
        <is>
          <t/>
        </is>
      </c>
      <c r="G106" s="8" t="inlineStr">
        <f aca="false">IF(A106&lt;&gt;"",LOOKUP(A106,h!$A$3:$A$30,h!$D$3:$D$30),"")</f>
        <is>
          <t/>
        </is>
      </c>
      <c r="H106" s="8" t="inlineStr">
        <f aca="false">IF(A106&lt;&gt;"",LOOKUP(B106,h!$A$3:$A$30,h!$D$3:$D$30),"")</f>
        <is>
          <t/>
        </is>
      </c>
      <c r="I106" s="8" t="inlineStr">
        <f aca="false">IF(A106&lt;&gt;"",_zif,"")</f>
        <is>
          <t/>
        </is>
      </c>
      <c r="J106" s="8" t="inlineStr">
        <f aca="false">IF(A106&lt;&gt;"",$G106+'v1 Frame'!D$3*COS($C106)+'v1 Frame'!E$3*SIN($C106)*SIN($E106)+'v1 Frame'!F$3*SIN($C106)*COS($E106),"")</f>
        <is>
          <t/>
        </is>
      </c>
      <c r="K106" s="8" t="inlineStr">
        <f aca="false">IF(A106&lt;&gt;"",$H106+'v1 Frame'!E$3*COS($E106)-'v1 Frame'!F$3*SIN($E106),"")</f>
        <is>
          <t/>
        </is>
      </c>
      <c r="L106" s="8" t="inlineStr">
        <f aca="false">IF(A106&lt;&gt;"",$I106-'v1 Frame'!D$3*SIN($C106)+'v1 Frame'!E$3*COS($C106)*SIN($E106)+'v1 Frame'!F$3*COS($C106)*COS($E106),"")</f>
        <is>
          <t/>
        </is>
      </c>
      <c r="M106" s="8" t="inlineStr">
        <f aca="false">IF(A106&lt;&gt;"",$G106+'v1 Frame'!G$3*COS($C106)+'v1 Frame'!H$3*SIN($C106)*SIN($E106)+'v1 Frame'!I$3*SIN($C106)*COS($E106),"")</f>
        <is>
          <t/>
        </is>
      </c>
      <c r="N106" s="8" t="inlineStr">
        <f aca="false">IF(A106&lt;&gt;"",$H106+'v1 Frame'!H$3*COS($E106)-'v1 Frame'!I$3*SIN($E106),"")</f>
        <is>
          <t/>
        </is>
      </c>
      <c r="O106" s="8" t="inlineStr">
        <f aca="false">IF(A106&lt;&gt;"",$I106-'v1 Frame'!G$3*SIN($C106)+'v1 Frame'!H$3*COS($C106)*SIN($E106)+'v1 Frame'!I$3*COS($C106)*COS($E106),"")</f>
        <is>
          <t/>
        </is>
      </c>
      <c r="P106" s="8" t="inlineStr">
        <f aca="false">IF(A106&lt;&gt;"",$G106+'v1 Frame'!J$3*COS($C106)+'v1 Frame'!K$3*SIN($C106)*SIN($E106)+'v1 Frame'!L$3*SIN($C106)*COS($E106),"")</f>
        <is>
          <t/>
        </is>
      </c>
      <c r="Q106" s="8" t="inlineStr">
        <f aca="false">IF(A106&lt;&gt;"",$H106+'v1 Frame'!K$3*COS($E106)-'v1 Frame'!L$3*SIN($E106),"")</f>
        <is>
          <t/>
        </is>
      </c>
      <c r="R106" s="8" t="inlineStr">
        <f aca="false">IF(A106&lt;&gt;"",$I106-'v1 Frame'!J$3*SIN($C106)+'v1 Frame'!K$3*COS($C106)*SIN($E106)+'v1 Frame'!L$3*COS($C106)*COS($E106),"")</f>
        <is>
          <t/>
        </is>
      </c>
      <c r="S106" s="8" t="inlineStr">
        <f aca="false">IF(A106&lt;&gt;"",$G106+'v1 Frame'!M$3*COS($C106)+'v1 Frame'!N$3*SIN($C106)*SIN($E106)+'v1 Frame'!O$3*SIN($C106)*COS($E106),"")</f>
        <is>
          <t/>
        </is>
      </c>
      <c r="T106" s="8" t="inlineStr">
        <f aca="false">IF(A106&lt;&gt;"",$H106+'v1 Frame'!N$3*COS($E106)-'v1 Frame'!O$3*SIN($E106),"")</f>
        <is>
          <t/>
        </is>
      </c>
      <c r="U106" s="8" t="inlineStr">
        <f aca="false">IF(A106&lt;&gt;"",$I106-'v1 Frame'!M$3*SIN($C106)+'v1 Frame'!N$3*COS($C106)*SIN($E106)+'v1 Frame'!O$3*COS($C106)*COS($E106),"")</f>
        <is>
          <t/>
        </is>
      </c>
      <c r="V106" s="8" t="inlineStr">
        <f aca="false">IF(A106&lt;&gt;"",$G106+'v1 Frame'!P$3*COS($C106)+'v1 Frame'!Q$3*SIN($C106)*SIN($E106)+'v1 Frame'!R$3*SIN($C106)*COS($E106),"")</f>
        <is>
          <t/>
        </is>
      </c>
      <c r="W106" s="8" t="inlineStr">
        <f aca="false">IF(A106&lt;&gt;"",$H106+'v1 Frame'!Q$3*COS($E106)-'v1 Frame'!R$3*SIN($E106),"")</f>
        <is>
          <t/>
        </is>
      </c>
      <c r="X106" s="8" t="inlineStr">
        <f aca="false">IF(A106&lt;&gt;"",$I106-'v1 Frame'!P$3*SIN($C106)+'v1 Frame'!Q$3*COS($C106)*SIN($E106)+'v1 Frame'!R$3*COS($C106)*COS($E106),"")</f>
        <is>
          <t/>
        </is>
      </c>
      <c r="Y106" s="8" t="inlineStr">
        <f aca="false">IF(A106&lt;&gt;"",$G106+'v1 Frame'!S$3*COS($C106)+'v1 Frame'!T$3*SIN($C106)*SIN($E106)+'v1 Frame'!U$3*SIN($C106)*COS($E106),"")</f>
        <is>
          <t/>
        </is>
      </c>
      <c r="Z106" s="8" t="inlineStr">
        <f aca="false">IF(A106&lt;&gt;"",$H106+'v1 Frame'!T$3*COS($E106)-'v1 Frame'!U$3*SIN($E106),"")</f>
        <is>
          <t/>
        </is>
      </c>
      <c r="AA106" s="8" t="inlineStr">
        <f aca="false">IF(A106&lt;&gt;"",$I106-'v1 Frame'!S$3*SIN($C106)+'v1 Frame'!T$3*COS($C106)*SIN($E106)+'v1 Frame'!U$3*COS($C106)*COS($E106),"")</f>
        <is>
          <t/>
        </is>
      </c>
      <c r="AB106" s="8" t="inlineStr">
        <f aca="false">IF(A106&lt;&gt;"",$G106+'v1 Frame'!V$3*COS($C106)+'v1 Frame'!W$3*SIN($C106)*SIN($E106)+'v1 Frame'!X$3*SIN($C106)*COS($E106),"")</f>
        <is>
          <t/>
        </is>
      </c>
      <c r="AC106" s="8" t="inlineStr">
        <f aca="false">IF(A106&lt;&gt;"",$H106+'v1 Frame'!W$3*COS($E106)-'v1 Frame'!X$3*SIN($E106),"")</f>
        <is>
          <t/>
        </is>
      </c>
      <c r="AD106" s="8" t="inlineStr">
        <f aca="false">IF(A106&lt;&gt;"",$I106-'v1 Frame'!V$3*SIN($C106)+'v1 Frame'!W$3*COS($C106)*SIN($E106)+'v1 Frame'!X$3*COS($C106)*COS($E106),"")</f>
        <is>
          <t/>
        </is>
      </c>
      <c r="AE106" s="25" t="inlineStr">
        <f aca="false">IF(A106&lt;&gt;"",$G106+'v1 Frame'!Y$3*COS($C106)+'v1 Frame'!Z$3*SIN($C106)*SIN($E106)+'v1 Frame'!AA$3*SIN($C106)*COS($E106),"")</f>
        <is>
          <t/>
        </is>
      </c>
      <c r="AF106" s="25" t="inlineStr">
        <f aca="false">IF(A106&lt;&gt;"",$H106+'v1 Frame'!Z$3*COS($E106)-'v1 Frame'!AA$3*SIN($E106),"")</f>
        <is>
          <t/>
        </is>
      </c>
      <c r="AG106" s="25" t="inlineStr">
        <f aca="false">IF(A106&lt;&gt;"",$I106-'v1 Frame'!Y$3*SIN($C106)+'v1 Frame'!Z$3*COS($C106)*SIN($E106)+'v1 Frame'!AA$3*COS($C106)*COS($E106),"")</f>
        <is>
          <t/>
        </is>
      </c>
      <c r="AH106" s="8" t="inlineStr">
        <f aca="false">IF(A106&lt;&gt;"",SQRT(SUMSQ(G106:I106)),"")</f>
        <is>
          <t/>
        </is>
      </c>
      <c r="AI106" s="8" t="inlineStr">
        <f aca="false">IF(A106&lt;&gt;"",IF(AH106&lt;&gt;0,ACOS(I106/AH106),0),"")</f>
        <is>
          <t/>
        </is>
      </c>
      <c r="AJ106" s="8" t="inlineStr">
        <f aca="false">IF(A106&lt;&gt;"",DEGREES(AI106),"")</f>
        <is>
          <t/>
        </is>
      </c>
      <c r="AK106" s="8" t="inlineStr">
        <f aca="false">IF(A106&lt;&gt;"",IF(OR(G106&lt;&gt;0,H106&lt;&gt;0),ATAN2(G106,H106),0),"")</f>
        <is>
          <t/>
        </is>
      </c>
      <c r="AL106" s="8" t="inlineStr">
        <f aca="false">IF(A106&lt;&gt;"",DEGREES(AK106),"")</f>
        <is>
          <t/>
        </is>
      </c>
      <c r="AM106" s="8" t="inlineStr">
        <f aca="false">IF(A106&lt;&gt;"",SQRT(SUMSQ(J106:L106)),"")</f>
        <is>
          <t/>
        </is>
      </c>
      <c r="AN106" s="8" t="inlineStr">
        <f aca="false">IF(A106&lt;&gt;"",IF(AM106&lt;&gt;0,ACOS(L106/AM106),0),"")</f>
        <is>
          <t/>
        </is>
      </c>
      <c r="AO106" s="8" t="inlineStr">
        <f aca="false">IF(A106&lt;&gt;"",DEGREES(AN106),"")</f>
        <is>
          <t/>
        </is>
      </c>
      <c r="AP106" s="8" t="inlineStr">
        <f aca="false">IF(A106&lt;&gt;"",IF(OR(J106&lt;&gt;0,K106&lt;&gt;0),ATAN2(J106,K106),0),"")</f>
        <is>
          <t/>
        </is>
      </c>
      <c r="AQ106" s="8" t="inlineStr">
        <f aca="false">IF(A106&lt;&gt;"",DEGREES(AP106),"")</f>
        <is>
          <t/>
        </is>
      </c>
      <c r="AR106" s="8" t="inlineStr">
        <f aca="false">IF(A106&lt;&gt;"",SQRT(SUMSQ(M106:O106)),"")</f>
        <is>
          <t/>
        </is>
      </c>
      <c r="AS106" s="8" t="inlineStr">
        <f aca="false">IF(A106&lt;&gt;"",IF(AR106&lt;&gt;0,ACOS(O106/AR106),0),"")</f>
        <is>
          <t/>
        </is>
      </c>
      <c r="AT106" s="8" t="inlineStr">
        <f aca="false">IF(A106&lt;&gt;"",DEGREES(AS106),"")</f>
        <is>
          <t/>
        </is>
      </c>
      <c r="AU106" s="8" t="inlineStr">
        <f aca="false">IF(A106&lt;&gt;"",IF(OR(M106&lt;&gt;0,N106&lt;&gt;0),ATAN2(M106,N106),0),"")</f>
        <is>
          <t/>
        </is>
      </c>
      <c r="AV106" s="8" t="inlineStr">
        <f aca="false">IF(A106&lt;&gt;"",DEGREES(AU106),"")</f>
        <is>
          <t/>
        </is>
      </c>
      <c r="AW106" s="8" t="inlineStr">
        <f aca="false">IF(A106&lt;&gt;"",SQRT(SUMSQ(P106:R106)),"")</f>
        <is>
          <t/>
        </is>
      </c>
      <c r="AX106" s="8" t="inlineStr">
        <f aca="false">IF(A106&lt;&gt;"",IF(AW106&lt;&gt;0,ACOS(R106/AW106),0),"")</f>
        <is>
          <t/>
        </is>
      </c>
      <c r="AY106" s="8" t="inlineStr">
        <f aca="false">IF(A106&lt;&gt;"",DEGREES(AX106),"")</f>
        <is>
          <t/>
        </is>
      </c>
      <c r="AZ106" s="8" t="inlineStr">
        <f aca="false">IF(A106&lt;&gt;"",IF(OR(P106&lt;&gt;0,Q106&lt;&gt;0),ATAN2(P106,Q106),0),"")</f>
        <is>
          <t/>
        </is>
      </c>
      <c r="BA106" s="8" t="inlineStr">
        <f aca="false">IF(A106&lt;&gt;"",DEGREES(AZ106),"")</f>
        <is>
          <t/>
        </is>
      </c>
      <c r="BB106" s="8" t="inlineStr">
        <f aca="false">IF(A106&lt;&gt;"",SQRT(SUMSQ(S106:U106)),"")</f>
        <is>
          <t/>
        </is>
      </c>
      <c r="BC106" s="8" t="inlineStr">
        <f aca="false">IF(A106&lt;&gt;"",IF(BB106&lt;&gt;0,ACOS(U106/BB106),0),"")</f>
        <is>
          <t/>
        </is>
      </c>
      <c r="BD106" s="8" t="inlineStr">
        <f aca="false">IF(A106&lt;&gt;"",DEGREES(BC106),"")</f>
        <is>
          <t/>
        </is>
      </c>
      <c r="BE106" s="8" t="inlineStr">
        <f aca="false">IF(A106&lt;&gt;"",IF(OR(S106&lt;&gt;0,T106&lt;&gt;0),ATAN2(S106,T106),0),"")</f>
        <is>
          <t/>
        </is>
      </c>
      <c r="BF106" s="8" t="inlineStr">
        <f aca="false">IF(A106&lt;&gt;"",DEGREES(BE106),"")</f>
        <is>
          <t/>
        </is>
      </c>
      <c r="BG106" s="8" t="inlineStr">
        <f aca="false">IF(A106&lt;&gt;"",SQRT(SUMSQ(V106:X106)),"")</f>
        <is>
          <t/>
        </is>
      </c>
      <c r="BH106" s="8" t="inlineStr">
        <f aca="false">IF(A106&lt;&gt;"",IF(BG106&lt;&gt;0,ACOS(X106/BG106),0),"")</f>
        <is>
          <t/>
        </is>
      </c>
      <c r="BI106" s="8" t="inlineStr">
        <f aca="false">IF(A106&lt;&gt;"",DEGREES(BH106),"")</f>
        <is>
          <t/>
        </is>
      </c>
      <c r="BJ106" s="8" t="inlineStr">
        <f aca="false">IF(A106&lt;&gt;"",IF(OR(V106&lt;&gt;0,W106&lt;&gt;0),ATAN2(V106,W106),0),"")</f>
        <is>
          <t/>
        </is>
      </c>
      <c r="BK106" s="8" t="inlineStr">
        <f aca="false">IF(A106&lt;&gt;"",DEGREES(BJ106),"")</f>
        <is>
          <t/>
        </is>
      </c>
      <c r="BL106" s="8" t="inlineStr">
        <f aca="false">IF(A106&lt;&gt;"",SQRT(SUMSQ(Y106:AA106)),"")</f>
        <is>
          <t/>
        </is>
      </c>
      <c r="BM106" s="8" t="inlineStr">
        <f aca="false">IF(A106&lt;&gt;"",IF(BL106&lt;&gt;0,ACOS(AA106/BL106),0),"")</f>
        <is>
          <t/>
        </is>
      </c>
      <c r="BN106" s="8" t="inlineStr">
        <f aca="false">IF(A106&lt;&gt;"",DEGREES(BM106),"")</f>
        <is>
          <t/>
        </is>
      </c>
      <c r="BO106" s="8" t="inlineStr">
        <f aca="false">IF(A106&lt;&gt;"",IF(OR(Y106&lt;&gt;0,Z106&lt;&gt;0),ATAN2(Y106,Z106),0),"")</f>
        <is>
          <t/>
        </is>
      </c>
      <c r="BP106" s="8" t="inlineStr">
        <f aca="false">IF(A106&lt;&gt;"",DEGREES(BO106),"")</f>
        <is>
          <t/>
        </is>
      </c>
      <c r="BQ106" s="8" t="inlineStr">
        <f aca="false">IF(A106&lt;&gt;"",SQRT(SUMSQ(AB106:AD106)),"")</f>
        <is>
          <t/>
        </is>
      </c>
      <c r="BR106" s="8" t="inlineStr">
        <f aca="false">IF(A106&lt;&gt;"",IF(BQ106&lt;&gt;0,ACOS(AD106/BQ106),0),"")</f>
        <is>
          <t/>
        </is>
      </c>
      <c r="BS106" s="8" t="inlineStr">
        <f aca="false">IF(A106&lt;&gt;"",DEGREES(BR106),"")</f>
        <is>
          <t/>
        </is>
      </c>
      <c r="BT106" s="8" t="inlineStr">
        <f aca="false">IF(A106&lt;&gt;"",IF(OR(AB106&lt;&gt;0,AC106&lt;&gt;0),ATAN2(AB106,AC106),0),"")</f>
        <is>
          <t/>
        </is>
      </c>
      <c r="BU106" s="8" t="inlineStr">
        <f aca="false">IF(A106&lt;&gt;"",DEGREES(BT106),"")</f>
        <is>
          <t/>
        </is>
      </c>
      <c r="BV106" s="8" t="inlineStr">
        <f aca="false">IF(A106&lt;&gt;"",SQRT(SUMSQ(AE106:AG106)),"")</f>
        <is>
          <t/>
        </is>
      </c>
      <c r="BW106" s="8" t="inlineStr">
        <f aca="false">IF(A106&lt;&gt;"",IF(BV106&lt;&gt;0,ACOS(AG106/BV106),0),"")</f>
        <is>
          <t/>
        </is>
      </c>
      <c r="BX106" s="8" t="inlineStr">
        <f aca="false">IF(A106&lt;&gt;"",DEGREES(BW106),"")</f>
        <is>
          <t/>
        </is>
      </c>
      <c r="BY106" s="8" t="inlineStr">
        <f aca="false">IF(A106&lt;&gt;"",IF(OR(AF106&lt;&gt;0,AG106&lt;&gt;0),ATAN2(AF106,AG106),0),"")</f>
        <is>
          <t/>
        </is>
      </c>
      <c r="BZ106" s="8" t="inlineStr">
        <f aca="false">IF(A106&lt;&gt;"",DEGREES(BY106),"")</f>
        <is>
          <t/>
        </is>
      </c>
      <c r="CA106" s="0" t="inlineStr">
        <f aca="false">IF(A106&lt;&gt;"",IF(AND(AI106&lt;Parameters!$B$11,AI106&gt;Parameters!$B$12,AN106&lt;Parameters!$B$11,AN106&gt;Parameters!$B$12,AS106&lt;Parameters!$B$11,AS106&gt;Parameters!$B$12,AX106&lt;Parameters!$B$11,AX106&gt;Parameters!$B$12,BC106&lt;Parameters!$B$11,BC106&gt;Parameters!$B$12,BM106&lt;Parameters!$B$11,BM106&gt;Parameters!$B$12,BR106&lt;Parameters!$B$11,BR106&gt;Parameters!$B$12,BW106&lt;Parameters!$B$11,BW106&gt;Parameters!$B$12),1,0),"")</f>
        <is>
          <t/>
        </is>
      </c>
      <c r="CB106" s="0" t="inlineStr">
        <f aca="false">IF(A106&lt;&gt;"",IF(OR(AI106&lt;Parameters!$B$12,AI106&gt;Parameters!$B$11),0,1),"")</f>
        <is>
          <t/>
        </is>
      </c>
      <c r="CC106" s="0" t="inlineStr">
        <f aca="false">IF(A106&lt;&gt;"",IF(OR(AN106&lt;Parameters!$B$12,AN106&gt;Parameters!$B$11),0,1),"")</f>
        <is>
          <t/>
        </is>
      </c>
      <c r="CD106" s="0" t="inlineStr">
        <f aca="false">IF(A106&lt;&gt;"",IF(OR(AS106&lt;Parameters!$B$12,AS106&gt;Parameters!$B$11),0,1),"")</f>
        <is>
          <t/>
        </is>
      </c>
      <c r="CE106" s="0" t="inlineStr">
        <f aca="false">IF(A106&lt;&gt;"",IF(OR(AX106&lt;Parameters!$B$12,AX106&gt;Parameters!$B$11),0,1),"")</f>
        <is>
          <t/>
        </is>
      </c>
      <c r="CF106" s="0" t="inlineStr">
        <f aca="false">IF(A106&lt;&gt;"",IF(OR(BC106&lt;Parameters!$B$12,BC106&gt;Parameters!$B$11),0,1),"")</f>
        <is>
          <t/>
        </is>
      </c>
      <c r="CG106" s="0" t="inlineStr">
        <f aca="false">IF(A106&lt;&gt;"",IF(OR(BH106&lt;Parameters!$B$12,BH106&gt;Parameters!$B$11),0,1),"")</f>
        <is>
          <t/>
        </is>
      </c>
      <c r="CH106" s="0" t="inlineStr">
        <f aca="false">IF(A106&lt;&gt;"",IF(OR(BM106&lt;Parameters!$B$12,BM106&gt;Parameters!$B$11),0,1),"")</f>
        <is>
          <t/>
        </is>
      </c>
      <c r="CI106" s="0" t="inlineStr">
        <f aca="false">IF(A106&lt;&gt;"",IF(OR(BR106&lt;Parameters!$B$12,BR106&gt;Parameters!$B$11),0,1),"")</f>
        <is>
          <t/>
        </is>
      </c>
      <c r="CJ106" s="0" t="inlineStr">
        <f aca="false">IF(A106&lt;&gt;"",IF(OR(BW106&lt;Parameters!$B$12,BW106&gt;Parameters!$B$11),0,1),"")</f>
        <is>
          <t/>
        </is>
      </c>
      <c r="CK106" s="26" t="inlineStr">
        <f aca="false">IF(A106&lt;&gt;"",SUM(CB106:CJ106)/9,"")</f>
        <is>
          <t/>
        </is>
      </c>
      <c r="CL106" s="0" t="inlineStr">
        <f aca="false">IF(A106&lt;&gt;"",CK106*9,"")</f>
        <is>
          <t/>
        </is>
      </c>
      <c r="CM106" s="8" t="inlineStr">
        <f aca="false">IF(A106&lt;&gt;"",TEXT(B106,CM$2)&amp;" "&amp;TEXT(A106,CM$2),"")</f>
        <is>
          <t/>
        </is>
      </c>
    </row>
    <row r="107" customFormat="false" ht="15" hidden="false" customHeight="false" outlineLevel="0" collapsed="false">
      <c r="A107" s="0" t="inlineStr">
        <f aca="false">IF(OR(B106&lt;Parameters!$K$12,A106&lt;Parameters!$K$12),IF(A106&lt;Parameters!$K$12,A106+1,0),"")</f>
        <is>
          <t/>
        </is>
      </c>
      <c r="B107" s="0" t="inlineStr">
        <f aca="false">IF(A107&lt;&gt;"",IF(A107=0,B106+1,B106),"")</f>
        <is>
          <t/>
        </is>
      </c>
      <c r="C107" s="24" t="inlineStr">
        <f aca="false">IF(A107&lt;&gt;"",-_phi*(A107+0.5),"")</f>
        <is>
          <t/>
        </is>
      </c>
      <c r="D107" s="8" t="inlineStr">
        <f aca="false">IF(A107&lt;&gt;"",DEGREES(C107),"")</f>
        <is>
          <t/>
        </is>
      </c>
      <c r="E107" s="24" t="inlineStr">
        <f aca="false">IF(A107&lt;&gt;"",_phi*(B107+0.5),"")</f>
        <is>
          <t/>
        </is>
      </c>
      <c r="F107" s="8" t="inlineStr">
        <f aca="false">IF(A107&lt;&gt;"",DEGREES(E107),"")</f>
        <is>
          <t/>
        </is>
      </c>
      <c r="G107" s="8" t="inlineStr">
        <f aca="false">IF(A107&lt;&gt;"",LOOKUP(A107,h!$A$3:$A$30,h!$D$3:$D$30),"")</f>
        <is>
          <t/>
        </is>
      </c>
      <c r="H107" s="8" t="inlineStr">
        <f aca="false">IF(A107&lt;&gt;"",LOOKUP(B107,h!$A$3:$A$30,h!$D$3:$D$30),"")</f>
        <is>
          <t/>
        </is>
      </c>
      <c r="I107" s="8" t="inlineStr">
        <f aca="false">IF(A107&lt;&gt;"",_zif,"")</f>
        <is>
          <t/>
        </is>
      </c>
      <c r="J107" s="8" t="inlineStr">
        <f aca="false">IF(A107&lt;&gt;"",$G107+'v1 Frame'!D$3*COS($C107)+'v1 Frame'!E$3*SIN($C107)*SIN($E107)+'v1 Frame'!F$3*SIN($C107)*COS($E107),"")</f>
        <is>
          <t/>
        </is>
      </c>
      <c r="K107" s="8" t="inlineStr">
        <f aca="false">IF(A107&lt;&gt;"",$H107+'v1 Frame'!E$3*COS($E107)-'v1 Frame'!F$3*SIN($E107),"")</f>
        <is>
          <t/>
        </is>
      </c>
      <c r="L107" s="8" t="inlineStr">
        <f aca="false">IF(A107&lt;&gt;"",$I107-'v1 Frame'!D$3*SIN($C107)+'v1 Frame'!E$3*COS($C107)*SIN($E107)+'v1 Frame'!F$3*COS($C107)*COS($E107),"")</f>
        <is>
          <t/>
        </is>
      </c>
      <c r="M107" s="8" t="inlineStr">
        <f aca="false">IF(A107&lt;&gt;"",$G107+'v1 Frame'!G$3*COS($C107)+'v1 Frame'!H$3*SIN($C107)*SIN($E107)+'v1 Frame'!I$3*SIN($C107)*COS($E107),"")</f>
        <is>
          <t/>
        </is>
      </c>
      <c r="N107" s="8" t="inlineStr">
        <f aca="false">IF(A107&lt;&gt;"",$H107+'v1 Frame'!H$3*COS($E107)-'v1 Frame'!I$3*SIN($E107),"")</f>
        <is>
          <t/>
        </is>
      </c>
      <c r="O107" s="8" t="inlineStr">
        <f aca="false">IF(A107&lt;&gt;"",$I107-'v1 Frame'!G$3*SIN($C107)+'v1 Frame'!H$3*COS($C107)*SIN($E107)+'v1 Frame'!I$3*COS($C107)*COS($E107),"")</f>
        <is>
          <t/>
        </is>
      </c>
      <c r="P107" s="8" t="inlineStr">
        <f aca="false">IF(A107&lt;&gt;"",$G107+'v1 Frame'!J$3*COS($C107)+'v1 Frame'!K$3*SIN($C107)*SIN($E107)+'v1 Frame'!L$3*SIN($C107)*COS($E107),"")</f>
        <is>
          <t/>
        </is>
      </c>
      <c r="Q107" s="8" t="inlineStr">
        <f aca="false">IF(A107&lt;&gt;"",$H107+'v1 Frame'!K$3*COS($E107)-'v1 Frame'!L$3*SIN($E107),"")</f>
        <is>
          <t/>
        </is>
      </c>
      <c r="R107" s="8" t="inlineStr">
        <f aca="false">IF(A107&lt;&gt;"",$I107-'v1 Frame'!J$3*SIN($C107)+'v1 Frame'!K$3*COS($C107)*SIN($E107)+'v1 Frame'!L$3*COS($C107)*COS($E107),"")</f>
        <is>
          <t/>
        </is>
      </c>
      <c r="S107" s="8" t="inlineStr">
        <f aca="false">IF(A107&lt;&gt;"",$G107+'v1 Frame'!M$3*COS($C107)+'v1 Frame'!N$3*SIN($C107)*SIN($E107)+'v1 Frame'!O$3*SIN($C107)*COS($E107),"")</f>
        <is>
          <t/>
        </is>
      </c>
      <c r="T107" s="8" t="inlineStr">
        <f aca="false">IF(A107&lt;&gt;"",$H107+'v1 Frame'!N$3*COS($E107)-'v1 Frame'!O$3*SIN($E107),"")</f>
        <is>
          <t/>
        </is>
      </c>
      <c r="U107" s="8" t="inlineStr">
        <f aca="false">IF(A107&lt;&gt;"",$I107-'v1 Frame'!M$3*SIN($C107)+'v1 Frame'!N$3*COS($C107)*SIN($E107)+'v1 Frame'!O$3*COS($C107)*COS($E107),"")</f>
        <is>
          <t/>
        </is>
      </c>
      <c r="V107" s="8" t="inlineStr">
        <f aca="false">IF(A107&lt;&gt;"",$G107+'v1 Frame'!P$3*COS($C107)+'v1 Frame'!Q$3*SIN($C107)*SIN($E107)+'v1 Frame'!R$3*SIN($C107)*COS($E107),"")</f>
        <is>
          <t/>
        </is>
      </c>
      <c r="W107" s="8" t="inlineStr">
        <f aca="false">IF(A107&lt;&gt;"",$H107+'v1 Frame'!Q$3*COS($E107)-'v1 Frame'!R$3*SIN($E107),"")</f>
        <is>
          <t/>
        </is>
      </c>
      <c r="X107" s="8" t="inlineStr">
        <f aca="false">IF(A107&lt;&gt;"",$I107-'v1 Frame'!P$3*SIN($C107)+'v1 Frame'!Q$3*COS($C107)*SIN($E107)+'v1 Frame'!R$3*COS($C107)*COS($E107),"")</f>
        <is>
          <t/>
        </is>
      </c>
      <c r="Y107" s="8" t="inlineStr">
        <f aca="false">IF(A107&lt;&gt;"",$G107+'v1 Frame'!S$3*COS($C107)+'v1 Frame'!T$3*SIN($C107)*SIN($E107)+'v1 Frame'!U$3*SIN($C107)*COS($E107),"")</f>
        <is>
          <t/>
        </is>
      </c>
      <c r="Z107" s="8" t="inlineStr">
        <f aca="false">IF(A107&lt;&gt;"",$H107+'v1 Frame'!T$3*COS($E107)-'v1 Frame'!U$3*SIN($E107),"")</f>
        <is>
          <t/>
        </is>
      </c>
      <c r="AA107" s="8" t="inlineStr">
        <f aca="false">IF(A107&lt;&gt;"",$I107-'v1 Frame'!S$3*SIN($C107)+'v1 Frame'!T$3*COS($C107)*SIN($E107)+'v1 Frame'!U$3*COS($C107)*COS($E107),"")</f>
        <is>
          <t/>
        </is>
      </c>
      <c r="AB107" s="8" t="inlineStr">
        <f aca="false">IF(A107&lt;&gt;"",$G107+'v1 Frame'!V$3*COS($C107)+'v1 Frame'!W$3*SIN($C107)*SIN($E107)+'v1 Frame'!X$3*SIN($C107)*COS($E107),"")</f>
        <is>
          <t/>
        </is>
      </c>
      <c r="AC107" s="8" t="inlineStr">
        <f aca="false">IF(A107&lt;&gt;"",$H107+'v1 Frame'!W$3*COS($E107)-'v1 Frame'!X$3*SIN($E107),"")</f>
        <is>
          <t/>
        </is>
      </c>
      <c r="AD107" s="8" t="inlineStr">
        <f aca="false">IF(A107&lt;&gt;"",$I107-'v1 Frame'!V$3*SIN($C107)+'v1 Frame'!W$3*COS($C107)*SIN($E107)+'v1 Frame'!X$3*COS($C107)*COS($E107),"")</f>
        <is>
          <t/>
        </is>
      </c>
      <c r="AE107" s="25" t="inlineStr">
        <f aca="false">IF(A107&lt;&gt;"",$G107+'v1 Frame'!Y$3*COS($C107)+'v1 Frame'!Z$3*SIN($C107)*SIN($E107)+'v1 Frame'!AA$3*SIN($C107)*COS($E107),"")</f>
        <is>
          <t/>
        </is>
      </c>
      <c r="AF107" s="25" t="inlineStr">
        <f aca="false">IF(A107&lt;&gt;"",$H107+'v1 Frame'!Z$3*COS($E107)-'v1 Frame'!AA$3*SIN($E107),"")</f>
        <is>
          <t/>
        </is>
      </c>
      <c r="AG107" s="25" t="inlineStr">
        <f aca="false">IF(A107&lt;&gt;"",$I107-'v1 Frame'!Y$3*SIN($C107)+'v1 Frame'!Z$3*COS($C107)*SIN($E107)+'v1 Frame'!AA$3*COS($C107)*COS($E107),"")</f>
        <is>
          <t/>
        </is>
      </c>
      <c r="AH107" s="8" t="inlineStr">
        <f aca="false">IF(A107&lt;&gt;"",SQRT(SUMSQ(G107:I107)),"")</f>
        <is>
          <t/>
        </is>
      </c>
      <c r="AI107" s="8" t="inlineStr">
        <f aca="false">IF(A107&lt;&gt;"",IF(AH107&lt;&gt;0,ACOS(I107/AH107),0),"")</f>
        <is>
          <t/>
        </is>
      </c>
      <c r="AJ107" s="8" t="inlineStr">
        <f aca="false">IF(A107&lt;&gt;"",DEGREES(AI107),"")</f>
        <is>
          <t/>
        </is>
      </c>
      <c r="AK107" s="8" t="inlineStr">
        <f aca="false">IF(A107&lt;&gt;"",IF(OR(G107&lt;&gt;0,H107&lt;&gt;0),ATAN2(G107,H107),0),"")</f>
        <is>
          <t/>
        </is>
      </c>
      <c r="AL107" s="8" t="inlineStr">
        <f aca="false">IF(A107&lt;&gt;"",DEGREES(AK107),"")</f>
        <is>
          <t/>
        </is>
      </c>
      <c r="AM107" s="8" t="inlineStr">
        <f aca="false">IF(A107&lt;&gt;"",SQRT(SUMSQ(J107:L107)),"")</f>
        <is>
          <t/>
        </is>
      </c>
      <c r="AN107" s="8" t="inlineStr">
        <f aca="false">IF(A107&lt;&gt;"",IF(AM107&lt;&gt;0,ACOS(L107/AM107),0),"")</f>
        <is>
          <t/>
        </is>
      </c>
      <c r="AO107" s="8" t="inlineStr">
        <f aca="false">IF(A107&lt;&gt;"",DEGREES(AN107),"")</f>
        <is>
          <t/>
        </is>
      </c>
      <c r="AP107" s="8" t="inlineStr">
        <f aca="false">IF(A107&lt;&gt;"",IF(OR(J107&lt;&gt;0,K107&lt;&gt;0),ATAN2(J107,K107),0),"")</f>
        <is>
          <t/>
        </is>
      </c>
      <c r="AQ107" s="8" t="inlineStr">
        <f aca="false">IF(A107&lt;&gt;"",DEGREES(AP107),"")</f>
        <is>
          <t/>
        </is>
      </c>
      <c r="AR107" s="8" t="inlineStr">
        <f aca="false">IF(A107&lt;&gt;"",SQRT(SUMSQ(M107:O107)),"")</f>
        <is>
          <t/>
        </is>
      </c>
      <c r="AS107" s="8" t="inlineStr">
        <f aca="false">IF(A107&lt;&gt;"",IF(AR107&lt;&gt;0,ACOS(O107/AR107),0),"")</f>
        <is>
          <t/>
        </is>
      </c>
      <c r="AT107" s="8" t="inlineStr">
        <f aca="false">IF(A107&lt;&gt;"",DEGREES(AS107),"")</f>
        <is>
          <t/>
        </is>
      </c>
      <c r="AU107" s="8" t="inlineStr">
        <f aca="false">IF(A107&lt;&gt;"",IF(OR(M107&lt;&gt;0,N107&lt;&gt;0),ATAN2(M107,N107),0),"")</f>
        <is>
          <t/>
        </is>
      </c>
      <c r="AV107" s="8" t="inlineStr">
        <f aca="false">IF(A107&lt;&gt;"",DEGREES(AU107),"")</f>
        <is>
          <t/>
        </is>
      </c>
      <c r="AW107" s="8" t="inlineStr">
        <f aca="false">IF(A107&lt;&gt;"",SQRT(SUMSQ(P107:R107)),"")</f>
        <is>
          <t/>
        </is>
      </c>
      <c r="AX107" s="8" t="inlineStr">
        <f aca="false">IF(A107&lt;&gt;"",IF(AW107&lt;&gt;0,ACOS(R107/AW107),0),"")</f>
        <is>
          <t/>
        </is>
      </c>
      <c r="AY107" s="8" t="inlineStr">
        <f aca="false">IF(A107&lt;&gt;"",DEGREES(AX107),"")</f>
        <is>
          <t/>
        </is>
      </c>
      <c r="AZ107" s="8" t="inlineStr">
        <f aca="false">IF(A107&lt;&gt;"",IF(OR(P107&lt;&gt;0,Q107&lt;&gt;0),ATAN2(P107,Q107),0),"")</f>
        <is>
          <t/>
        </is>
      </c>
      <c r="BA107" s="8" t="inlineStr">
        <f aca="false">IF(A107&lt;&gt;"",DEGREES(AZ107),"")</f>
        <is>
          <t/>
        </is>
      </c>
      <c r="BB107" s="8" t="inlineStr">
        <f aca="false">IF(A107&lt;&gt;"",SQRT(SUMSQ(S107:U107)),"")</f>
        <is>
          <t/>
        </is>
      </c>
      <c r="BC107" s="8" t="inlineStr">
        <f aca="false">IF(A107&lt;&gt;"",IF(BB107&lt;&gt;0,ACOS(U107/BB107),0),"")</f>
        <is>
          <t/>
        </is>
      </c>
      <c r="BD107" s="8" t="inlineStr">
        <f aca="false">IF(A107&lt;&gt;"",DEGREES(BC107),"")</f>
        <is>
          <t/>
        </is>
      </c>
      <c r="BE107" s="8" t="inlineStr">
        <f aca="false">IF(A107&lt;&gt;"",IF(OR(S107&lt;&gt;0,T107&lt;&gt;0),ATAN2(S107,T107),0),"")</f>
        <is>
          <t/>
        </is>
      </c>
      <c r="BF107" s="8" t="inlineStr">
        <f aca="false">IF(A107&lt;&gt;"",DEGREES(BE107),"")</f>
        <is>
          <t/>
        </is>
      </c>
      <c r="BG107" s="8" t="inlineStr">
        <f aca="false">IF(A107&lt;&gt;"",SQRT(SUMSQ(V107:X107)),"")</f>
        <is>
          <t/>
        </is>
      </c>
      <c r="BH107" s="8" t="inlineStr">
        <f aca="false">IF(A107&lt;&gt;"",IF(BG107&lt;&gt;0,ACOS(X107/BG107),0),"")</f>
        <is>
          <t/>
        </is>
      </c>
      <c r="BI107" s="8" t="inlineStr">
        <f aca="false">IF(A107&lt;&gt;"",DEGREES(BH107),"")</f>
        <is>
          <t/>
        </is>
      </c>
      <c r="BJ107" s="8" t="inlineStr">
        <f aca="false">IF(A107&lt;&gt;"",IF(OR(V107&lt;&gt;0,W107&lt;&gt;0),ATAN2(V107,W107),0),"")</f>
        <is>
          <t/>
        </is>
      </c>
      <c r="BK107" s="8" t="inlineStr">
        <f aca="false">IF(A107&lt;&gt;"",DEGREES(BJ107),"")</f>
        <is>
          <t/>
        </is>
      </c>
      <c r="BL107" s="8" t="inlineStr">
        <f aca="false">IF(A107&lt;&gt;"",SQRT(SUMSQ(Y107:AA107)),"")</f>
        <is>
          <t/>
        </is>
      </c>
      <c r="BM107" s="8" t="inlineStr">
        <f aca="false">IF(A107&lt;&gt;"",IF(BL107&lt;&gt;0,ACOS(AA107/BL107),0),"")</f>
        <is>
          <t/>
        </is>
      </c>
      <c r="BN107" s="8" t="inlineStr">
        <f aca="false">IF(A107&lt;&gt;"",DEGREES(BM107),"")</f>
        <is>
          <t/>
        </is>
      </c>
      <c r="BO107" s="8" t="inlineStr">
        <f aca="false">IF(A107&lt;&gt;"",IF(OR(Y107&lt;&gt;0,Z107&lt;&gt;0),ATAN2(Y107,Z107),0),"")</f>
        <is>
          <t/>
        </is>
      </c>
      <c r="BP107" s="8" t="inlineStr">
        <f aca="false">IF(A107&lt;&gt;"",DEGREES(BO107),"")</f>
        <is>
          <t/>
        </is>
      </c>
      <c r="BQ107" s="8" t="inlineStr">
        <f aca="false">IF(A107&lt;&gt;"",SQRT(SUMSQ(AB107:AD107)),"")</f>
        <is>
          <t/>
        </is>
      </c>
      <c r="BR107" s="8" t="inlineStr">
        <f aca="false">IF(A107&lt;&gt;"",IF(BQ107&lt;&gt;0,ACOS(AD107/BQ107),0),"")</f>
        <is>
          <t/>
        </is>
      </c>
      <c r="BS107" s="8" t="inlineStr">
        <f aca="false">IF(A107&lt;&gt;"",DEGREES(BR107),"")</f>
        <is>
          <t/>
        </is>
      </c>
      <c r="BT107" s="8" t="inlineStr">
        <f aca="false">IF(A107&lt;&gt;"",IF(OR(AB107&lt;&gt;0,AC107&lt;&gt;0),ATAN2(AB107,AC107),0),"")</f>
        <is>
          <t/>
        </is>
      </c>
      <c r="BU107" s="8" t="inlineStr">
        <f aca="false">IF(A107&lt;&gt;"",DEGREES(BT107),"")</f>
        <is>
          <t/>
        </is>
      </c>
      <c r="BV107" s="8" t="inlineStr">
        <f aca="false">IF(A107&lt;&gt;"",SQRT(SUMSQ(AE107:AG107)),"")</f>
        <is>
          <t/>
        </is>
      </c>
      <c r="BW107" s="8" t="inlineStr">
        <f aca="false">IF(A107&lt;&gt;"",IF(BV107&lt;&gt;0,ACOS(AG107/BV107),0),"")</f>
        <is>
          <t/>
        </is>
      </c>
      <c r="BX107" s="8" t="inlineStr">
        <f aca="false">IF(A107&lt;&gt;"",DEGREES(BW107),"")</f>
        <is>
          <t/>
        </is>
      </c>
      <c r="BY107" s="8" t="inlineStr">
        <f aca="false">IF(A107&lt;&gt;"",IF(OR(AF107&lt;&gt;0,AG107&lt;&gt;0),ATAN2(AF107,AG107),0),"")</f>
        <is>
          <t/>
        </is>
      </c>
      <c r="BZ107" s="8" t="inlineStr">
        <f aca="false">IF(A107&lt;&gt;"",DEGREES(BY107),"")</f>
        <is>
          <t/>
        </is>
      </c>
      <c r="CA107" s="0" t="inlineStr">
        <f aca="false">IF(A107&lt;&gt;"",IF(AND(AI107&lt;Parameters!$B$11,AI107&gt;Parameters!$B$12,AN107&lt;Parameters!$B$11,AN107&gt;Parameters!$B$12,AS107&lt;Parameters!$B$11,AS107&gt;Parameters!$B$12,AX107&lt;Parameters!$B$11,AX107&gt;Parameters!$B$12,BC107&lt;Parameters!$B$11,BC107&gt;Parameters!$B$12,BM107&lt;Parameters!$B$11,BM107&gt;Parameters!$B$12,BR107&lt;Parameters!$B$11,BR107&gt;Parameters!$B$12,BW107&lt;Parameters!$B$11,BW107&gt;Parameters!$B$12),1,0),"")</f>
        <is>
          <t/>
        </is>
      </c>
      <c r="CB107" s="0" t="inlineStr">
        <f aca="false">IF(A107&lt;&gt;"",IF(OR(AI107&lt;Parameters!$B$12,AI107&gt;Parameters!$B$11),0,1),"")</f>
        <is>
          <t/>
        </is>
      </c>
      <c r="CC107" s="0" t="inlineStr">
        <f aca="false">IF(A107&lt;&gt;"",IF(OR(AN107&lt;Parameters!$B$12,AN107&gt;Parameters!$B$11),0,1),"")</f>
        <is>
          <t/>
        </is>
      </c>
      <c r="CD107" s="0" t="inlineStr">
        <f aca="false">IF(A107&lt;&gt;"",IF(OR(AS107&lt;Parameters!$B$12,AS107&gt;Parameters!$B$11),0,1),"")</f>
        <is>
          <t/>
        </is>
      </c>
      <c r="CE107" s="0" t="inlineStr">
        <f aca="false">IF(A107&lt;&gt;"",IF(OR(AX107&lt;Parameters!$B$12,AX107&gt;Parameters!$B$11),0,1),"")</f>
        <is>
          <t/>
        </is>
      </c>
      <c r="CF107" s="0" t="inlineStr">
        <f aca="false">IF(A107&lt;&gt;"",IF(OR(BC107&lt;Parameters!$B$12,BC107&gt;Parameters!$B$11),0,1),"")</f>
        <is>
          <t/>
        </is>
      </c>
      <c r="CG107" s="0" t="inlineStr">
        <f aca="false">IF(A107&lt;&gt;"",IF(OR(BH107&lt;Parameters!$B$12,BH107&gt;Parameters!$B$11),0,1),"")</f>
        <is>
          <t/>
        </is>
      </c>
      <c r="CH107" s="0" t="inlineStr">
        <f aca="false">IF(A107&lt;&gt;"",IF(OR(BM107&lt;Parameters!$B$12,BM107&gt;Parameters!$B$11),0,1),"")</f>
        <is>
          <t/>
        </is>
      </c>
      <c r="CI107" s="0" t="inlineStr">
        <f aca="false">IF(A107&lt;&gt;"",IF(OR(BR107&lt;Parameters!$B$12,BR107&gt;Parameters!$B$11),0,1),"")</f>
        <is>
          <t/>
        </is>
      </c>
      <c r="CJ107" s="0" t="inlineStr">
        <f aca="false">IF(A107&lt;&gt;"",IF(OR(BW107&lt;Parameters!$B$12,BW107&gt;Parameters!$B$11),0,1),"")</f>
        <is>
          <t/>
        </is>
      </c>
      <c r="CK107" s="26" t="inlineStr">
        <f aca="false">IF(A107&lt;&gt;"",SUM(CB107:CJ107)/9,"")</f>
        <is>
          <t/>
        </is>
      </c>
      <c r="CL107" s="0" t="inlineStr">
        <f aca="false">IF(A107&lt;&gt;"",CK107*9,"")</f>
        <is>
          <t/>
        </is>
      </c>
      <c r="CM107" s="8" t="inlineStr">
        <f aca="false">IF(A107&lt;&gt;"",TEXT(B107,CM$2)&amp;" "&amp;TEXT(A107,CM$2),"")</f>
        <is>
          <t/>
        </is>
      </c>
    </row>
    <row r="108" customFormat="false" ht="15" hidden="false" customHeight="false" outlineLevel="0" collapsed="false">
      <c r="A108" s="0" t="inlineStr">
        <f aca="false">IF(OR(B107&lt;Parameters!$K$12,A107&lt;Parameters!$K$12),IF(A107&lt;Parameters!$K$12,A107+1,0),"")</f>
        <is>
          <t/>
        </is>
      </c>
      <c r="B108" s="0" t="inlineStr">
        <f aca="false">IF(A108&lt;&gt;"",IF(A108=0,B107+1,B107),"")</f>
        <is>
          <t/>
        </is>
      </c>
      <c r="C108" s="24" t="inlineStr">
        <f aca="false">IF(A108&lt;&gt;"",-_phi*(A108+0.5),"")</f>
        <is>
          <t/>
        </is>
      </c>
      <c r="D108" s="8" t="inlineStr">
        <f aca="false">IF(A108&lt;&gt;"",DEGREES(C108),"")</f>
        <is>
          <t/>
        </is>
      </c>
      <c r="E108" s="24" t="inlineStr">
        <f aca="false">IF(A108&lt;&gt;"",_phi*(B108+0.5),"")</f>
        <is>
          <t/>
        </is>
      </c>
      <c r="F108" s="8" t="inlineStr">
        <f aca="false">IF(A108&lt;&gt;"",DEGREES(E108),"")</f>
        <is>
          <t/>
        </is>
      </c>
      <c r="G108" s="8" t="inlineStr">
        <f aca="false">IF(A108&lt;&gt;"",LOOKUP(A108,h!$A$3:$A$30,h!$D$3:$D$30),"")</f>
        <is>
          <t/>
        </is>
      </c>
      <c r="H108" s="8" t="inlineStr">
        <f aca="false">IF(A108&lt;&gt;"",LOOKUP(B108,h!$A$3:$A$30,h!$D$3:$D$30),"")</f>
        <is>
          <t/>
        </is>
      </c>
      <c r="I108" s="8" t="inlineStr">
        <f aca="false">IF(A108&lt;&gt;"",_zif,"")</f>
        <is>
          <t/>
        </is>
      </c>
      <c r="J108" s="8" t="inlineStr">
        <f aca="false">IF(A108&lt;&gt;"",$G108+'v1 Frame'!D$3*COS($C108)+'v1 Frame'!E$3*SIN($C108)*SIN($E108)+'v1 Frame'!F$3*SIN($C108)*COS($E108),"")</f>
        <is>
          <t/>
        </is>
      </c>
      <c r="K108" s="8" t="inlineStr">
        <f aca="false">IF(A108&lt;&gt;"",$H108+'v1 Frame'!E$3*COS($E108)-'v1 Frame'!F$3*SIN($E108),"")</f>
        <is>
          <t/>
        </is>
      </c>
      <c r="L108" s="8" t="inlineStr">
        <f aca="false">IF(A108&lt;&gt;"",$I108-'v1 Frame'!D$3*SIN($C108)+'v1 Frame'!E$3*COS($C108)*SIN($E108)+'v1 Frame'!F$3*COS($C108)*COS($E108),"")</f>
        <is>
          <t/>
        </is>
      </c>
      <c r="M108" s="8" t="inlineStr">
        <f aca="false">IF(A108&lt;&gt;"",$G108+'v1 Frame'!G$3*COS($C108)+'v1 Frame'!H$3*SIN($C108)*SIN($E108)+'v1 Frame'!I$3*SIN($C108)*COS($E108),"")</f>
        <is>
          <t/>
        </is>
      </c>
      <c r="N108" s="8" t="inlineStr">
        <f aca="false">IF(A108&lt;&gt;"",$H108+'v1 Frame'!H$3*COS($E108)-'v1 Frame'!I$3*SIN($E108),"")</f>
        <is>
          <t/>
        </is>
      </c>
      <c r="O108" s="8" t="inlineStr">
        <f aca="false">IF(A108&lt;&gt;"",$I108-'v1 Frame'!G$3*SIN($C108)+'v1 Frame'!H$3*COS($C108)*SIN($E108)+'v1 Frame'!I$3*COS($C108)*COS($E108),"")</f>
        <is>
          <t/>
        </is>
      </c>
      <c r="P108" s="8" t="inlineStr">
        <f aca="false">IF(A108&lt;&gt;"",$G108+'v1 Frame'!J$3*COS($C108)+'v1 Frame'!K$3*SIN($C108)*SIN($E108)+'v1 Frame'!L$3*SIN($C108)*COS($E108),"")</f>
        <is>
          <t/>
        </is>
      </c>
      <c r="Q108" s="8" t="inlineStr">
        <f aca="false">IF(A108&lt;&gt;"",$H108+'v1 Frame'!K$3*COS($E108)-'v1 Frame'!L$3*SIN($E108),"")</f>
        <is>
          <t/>
        </is>
      </c>
      <c r="R108" s="8" t="inlineStr">
        <f aca="false">IF(A108&lt;&gt;"",$I108-'v1 Frame'!J$3*SIN($C108)+'v1 Frame'!K$3*COS($C108)*SIN($E108)+'v1 Frame'!L$3*COS($C108)*COS($E108),"")</f>
        <is>
          <t/>
        </is>
      </c>
      <c r="S108" s="8" t="inlineStr">
        <f aca="false">IF(A108&lt;&gt;"",$G108+'v1 Frame'!M$3*COS($C108)+'v1 Frame'!N$3*SIN($C108)*SIN($E108)+'v1 Frame'!O$3*SIN($C108)*COS($E108),"")</f>
        <is>
          <t/>
        </is>
      </c>
      <c r="T108" s="8" t="inlineStr">
        <f aca="false">IF(A108&lt;&gt;"",$H108+'v1 Frame'!N$3*COS($E108)-'v1 Frame'!O$3*SIN($E108),"")</f>
        <is>
          <t/>
        </is>
      </c>
      <c r="U108" s="8" t="inlineStr">
        <f aca="false">IF(A108&lt;&gt;"",$I108-'v1 Frame'!M$3*SIN($C108)+'v1 Frame'!N$3*COS($C108)*SIN($E108)+'v1 Frame'!O$3*COS($C108)*COS($E108),"")</f>
        <is>
          <t/>
        </is>
      </c>
      <c r="V108" s="8" t="inlineStr">
        <f aca="false">IF(A108&lt;&gt;"",$G108+'v1 Frame'!P$3*COS($C108)+'v1 Frame'!Q$3*SIN($C108)*SIN($E108)+'v1 Frame'!R$3*SIN($C108)*COS($E108),"")</f>
        <is>
          <t/>
        </is>
      </c>
      <c r="W108" s="8" t="inlineStr">
        <f aca="false">IF(A108&lt;&gt;"",$H108+'v1 Frame'!Q$3*COS($E108)-'v1 Frame'!R$3*SIN($E108),"")</f>
        <is>
          <t/>
        </is>
      </c>
      <c r="X108" s="8" t="inlineStr">
        <f aca="false">IF(A108&lt;&gt;"",$I108-'v1 Frame'!P$3*SIN($C108)+'v1 Frame'!Q$3*COS($C108)*SIN($E108)+'v1 Frame'!R$3*COS($C108)*COS($E108),"")</f>
        <is>
          <t/>
        </is>
      </c>
      <c r="Y108" s="8" t="inlineStr">
        <f aca="false">IF(A108&lt;&gt;"",$G108+'v1 Frame'!S$3*COS($C108)+'v1 Frame'!T$3*SIN($C108)*SIN($E108)+'v1 Frame'!U$3*SIN($C108)*COS($E108),"")</f>
        <is>
          <t/>
        </is>
      </c>
      <c r="Z108" s="8" t="inlineStr">
        <f aca="false">IF(A108&lt;&gt;"",$H108+'v1 Frame'!T$3*COS($E108)-'v1 Frame'!U$3*SIN($E108),"")</f>
        <is>
          <t/>
        </is>
      </c>
      <c r="AA108" s="8" t="inlineStr">
        <f aca="false">IF(A108&lt;&gt;"",$I108-'v1 Frame'!S$3*SIN($C108)+'v1 Frame'!T$3*COS($C108)*SIN($E108)+'v1 Frame'!U$3*COS($C108)*COS($E108),"")</f>
        <is>
          <t/>
        </is>
      </c>
      <c r="AB108" s="8" t="inlineStr">
        <f aca="false">IF(A108&lt;&gt;"",$G108+'v1 Frame'!V$3*COS($C108)+'v1 Frame'!W$3*SIN($C108)*SIN($E108)+'v1 Frame'!X$3*SIN($C108)*COS($E108),"")</f>
        <is>
          <t/>
        </is>
      </c>
      <c r="AC108" s="8" t="inlineStr">
        <f aca="false">IF(A108&lt;&gt;"",$H108+'v1 Frame'!W$3*COS($E108)-'v1 Frame'!X$3*SIN($E108),"")</f>
        <is>
          <t/>
        </is>
      </c>
      <c r="AD108" s="8" t="inlineStr">
        <f aca="false">IF(A108&lt;&gt;"",$I108-'v1 Frame'!V$3*SIN($C108)+'v1 Frame'!W$3*COS($C108)*SIN($E108)+'v1 Frame'!X$3*COS($C108)*COS($E108),"")</f>
        <is>
          <t/>
        </is>
      </c>
      <c r="AE108" s="25" t="inlineStr">
        <f aca="false">IF(A108&lt;&gt;"",$G108+'v1 Frame'!Y$3*COS($C108)+'v1 Frame'!Z$3*SIN($C108)*SIN($E108)+'v1 Frame'!AA$3*SIN($C108)*COS($E108),"")</f>
        <is>
          <t/>
        </is>
      </c>
      <c r="AF108" s="25" t="inlineStr">
        <f aca="false">IF(A108&lt;&gt;"",$H108+'v1 Frame'!Z$3*COS($E108)-'v1 Frame'!AA$3*SIN($E108),"")</f>
        <is>
          <t/>
        </is>
      </c>
      <c r="AG108" s="25" t="inlineStr">
        <f aca="false">IF(A108&lt;&gt;"",$I108-'v1 Frame'!Y$3*SIN($C108)+'v1 Frame'!Z$3*COS($C108)*SIN($E108)+'v1 Frame'!AA$3*COS($C108)*COS($E108),"")</f>
        <is>
          <t/>
        </is>
      </c>
      <c r="AH108" s="8" t="inlineStr">
        <f aca="false">IF(A108&lt;&gt;"",SQRT(SUMSQ(G108:I108)),"")</f>
        <is>
          <t/>
        </is>
      </c>
      <c r="AI108" s="8" t="inlineStr">
        <f aca="false">IF(A108&lt;&gt;"",IF(AH108&lt;&gt;0,ACOS(I108/AH108),0),"")</f>
        <is>
          <t/>
        </is>
      </c>
      <c r="AJ108" s="8" t="inlineStr">
        <f aca="false">IF(A108&lt;&gt;"",DEGREES(AI108),"")</f>
        <is>
          <t/>
        </is>
      </c>
      <c r="AK108" s="8" t="inlineStr">
        <f aca="false">IF(A108&lt;&gt;"",IF(OR(G108&lt;&gt;0,H108&lt;&gt;0),ATAN2(G108,H108),0),"")</f>
        <is>
          <t/>
        </is>
      </c>
      <c r="AL108" s="8" t="inlineStr">
        <f aca="false">IF(A108&lt;&gt;"",DEGREES(AK108),"")</f>
        <is>
          <t/>
        </is>
      </c>
      <c r="AM108" s="8" t="inlineStr">
        <f aca="false">IF(A108&lt;&gt;"",SQRT(SUMSQ(J108:L108)),"")</f>
        <is>
          <t/>
        </is>
      </c>
      <c r="AN108" s="8" t="inlineStr">
        <f aca="false">IF(A108&lt;&gt;"",IF(AM108&lt;&gt;0,ACOS(L108/AM108),0),"")</f>
        <is>
          <t/>
        </is>
      </c>
      <c r="AO108" s="8" t="inlineStr">
        <f aca="false">IF(A108&lt;&gt;"",DEGREES(AN108),"")</f>
        <is>
          <t/>
        </is>
      </c>
      <c r="AP108" s="8" t="inlineStr">
        <f aca="false">IF(A108&lt;&gt;"",IF(OR(J108&lt;&gt;0,K108&lt;&gt;0),ATAN2(J108,K108),0),"")</f>
        <is>
          <t/>
        </is>
      </c>
      <c r="AQ108" s="8" t="inlineStr">
        <f aca="false">IF(A108&lt;&gt;"",DEGREES(AP108),"")</f>
        <is>
          <t/>
        </is>
      </c>
      <c r="AR108" s="8" t="inlineStr">
        <f aca="false">IF(A108&lt;&gt;"",SQRT(SUMSQ(M108:O108)),"")</f>
        <is>
          <t/>
        </is>
      </c>
      <c r="AS108" s="8" t="inlineStr">
        <f aca="false">IF(A108&lt;&gt;"",IF(AR108&lt;&gt;0,ACOS(O108/AR108),0),"")</f>
        <is>
          <t/>
        </is>
      </c>
      <c r="AT108" s="8" t="inlineStr">
        <f aca="false">IF(A108&lt;&gt;"",DEGREES(AS108),"")</f>
        <is>
          <t/>
        </is>
      </c>
      <c r="AU108" s="8" t="inlineStr">
        <f aca="false">IF(A108&lt;&gt;"",IF(OR(M108&lt;&gt;0,N108&lt;&gt;0),ATAN2(M108,N108),0),"")</f>
        <is>
          <t/>
        </is>
      </c>
      <c r="AV108" s="8" t="inlineStr">
        <f aca="false">IF(A108&lt;&gt;"",DEGREES(AU108),"")</f>
        <is>
          <t/>
        </is>
      </c>
      <c r="AW108" s="8" t="inlineStr">
        <f aca="false">IF(A108&lt;&gt;"",SQRT(SUMSQ(P108:R108)),"")</f>
        <is>
          <t/>
        </is>
      </c>
      <c r="AX108" s="8" t="inlineStr">
        <f aca="false">IF(A108&lt;&gt;"",IF(AW108&lt;&gt;0,ACOS(R108/AW108),0),"")</f>
        <is>
          <t/>
        </is>
      </c>
      <c r="AY108" s="8" t="inlineStr">
        <f aca="false">IF(A108&lt;&gt;"",DEGREES(AX108),"")</f>
        <is>
          <t/>
        </is>
      </c>
      <c r="AZ108" s="8" t="inlineStr">
        <f aca="false">IF(A108&lt;&gt;"",IF(OR(P108&lt;&gt;0,Q108&lt;&gt;0),ATAN2(P108,Q108),0),"")</f>
        <is>
          <t/>
        </is>
      </c>
      <c r="BA108" s="8" t="inlineStr">
        <f aca="false">IF(A108&lt;&gt;"",DEGREES(AZ108),"")</f>
        <is>
          <t/>
        </is>
      </c>
      <c r="BB108" s="8" t="inlineStr">
        <f aca="false">IF(A108&lt;&gt;"",SQRT(SUMSQ(S108:U108)),"")</f>
        <is>
          <t/>
        </is>
      </c>
      <c r="BC108" s="8" t="inlineStr">
        <f aca="false">IF(A108&lt;&gt;"",IF(BB108&lt;&gt;0,ACOS(U108/BB108),0),"")</f>
        <is>
          <t/>
        </is>
      </c>
      <c r="BD108" s="8" t="inlineStr">
        <f aca="false">IF(A108&lt;&gt;"",DEGREES(BC108),"")</f>
        <is>
          <t/>
        </is>
      </c>
      <c r="BE108" s="8" t="inlineStr">
        <f aca="false">IF(A108&lt;&gt;"",IF(OR(S108&lt;&gt;0,T108&lt;&gt;0),ATAN2(S108,T108),0),"")</f>
        <is>
          <t/>
        </is>
      </c>
      <c r="BF108" s="8" t="inlineStr">
        <f aca="false">IF(A108&lt;&gt;"",DEGREES(BE108),"")</f>
        <is>
          <t/>
        </is>
      </c>
      <c r="BG108" s="8" t="inlineStr">
        <f aca="false">IF(A108&lt;&gt;"",SQRT(SUMSQ(V108:X108)),"")</f>
        <is>
          <t/>
        </is>
      </c>
      <c r="BH108" s="8" t="inlineStr">
        <f aca="false">IF(A108&lt;&gt;"",IF(BG108&lt;&gt;0,ACOS(X108/BG108),0),"")</f>
        <is>
          <t/>
        </is>
      </c>
      <c r="BI108" s="8" t="inlineStr">
        <f aca="false">IF(A108&lt;&gt;"",DEGREES(BH108),"")</f>
        <is>
          <t/>
        </is>
      </c>
      <c r="BJ108" s="8" t="inlineStr">
        <f aca="false">IF(A108&lt;&gt;"",IF(OR(V108&lt;&gt;0,W108&lt;&gt;0),ATAN2(V108,W108),0),"")</f>
        <is>
          <t/>
        </is>
      </c>
      <c r="BK108" s="8" t="inlineStr">
        <f aca="false">IF(A108&lt;&gt;"",DEGREES(BJ108),"")</f>
        <is>
          <t/>
        </is>
      </c>
      <c r="BL108" s="8" t="inlineStr">
        <f aca="false">IF(A108&lt;&gt;"",SQRT(SUMSQ(Y108:AA108)),"")</f>
        <is>
          <t/>
        </is>
      </c>
      <c r="BM108" s="8" t="inlineStr">
        <f aca="false">IF(A108&lt;&gt;"",IF(BL108&lt;&gt;0,ACOS(AA108/BL108),0),"")</f>
        <is>
          <t/>
        </is>
      </c>
      <c r="BN108" s="8" t="inlineStr">
        <f aca="false">IF(A108&lt;&gt;"",DEGREES(BM108),"")</f>
        <is>
          <t/>
        </is>
      </c>
      <c r="BO108" s="8" t="inlineStr">
        <f aca="false">IF(A108&lt;&gt;"",IF(OR(Y108&lt;&gt;0,Z108&lt;&gt;0),ATAN2(Y108,Z108),0),"")</f>
        <is>
          <t/>
        </is>
      </c>
      <c r="BP108" s="8" t="inlineStr">
        <f aca="false">IF(A108&lt;&gt;"",DEGREES(BO108),"")</f>
        <is>
          <t/>
        </is>
      </c>
      <c r="BQ108" s="8" t="inlineStr">
        <f aca="false">IF(A108&lt;&gt;"",SQRT(SUMSQ(AB108:AD108)),"")</f>
        <is>
          <t/>
        </is>
      </c>
      <c r="BR108" s="8" t="inlineStr">
        <f aca="false">IF(A108&lt;&gt;"",IF(BQ108&lt;&gt;0,ACOS(AD108/BQ108),0),"")</f>
        <is>
          <t/>
        </is>
      </c>
      <c r="BS108" s="8" t="inlineStr">
        <f aca="false">IF(A108&lt;&gt;"",DEGREES(BR108),"")</f>
        <is>
          <t/>
        </is>
      </c>
      <c r="BT108" s="8" t="inlineStr">
        <f aca="false">IF(A108&lt;&gt;"",IF(OR(AB108&lt;&gt;0,AC108&lt;&gt;0),ATAN2(AB108,AC108),0),"")</f>
        <is>
          <t/>
        </is>
      </c>
      <c r="BU108" s="8" t="inlineStr">
        <f aca="false">IF(A108&lt;&gt;"",DEGREES(BT108),"")</f>
        <is>
          <t/>
        </is>
      </c>
      <c r="BV108" s="8" t="inlineStr">
        <f aca="false">IF(A108&lt;&gt;"",SQRT(SUMSQ(AE108:AG108)),"")</f>
        <is>
          <t/>
        </is>
      </c>
      <c r="BW108" s="8" t="inlineStr">
        <f aca="false">IF(A108&lt;&gt;"",IF(BV108&lt;&gt;0,ACOS(AG108/BV108),0),"")</f>
        <is>
          <t/>
        </is>
      </c>
      <c r="BX108" s="8" t="inlineStr">
        <f aca="false">IF(A108&lt;&gt;"",DEGREES(BW108),"")</f>
        <is>
          <t/>
        </is>
      </c>
      <c r="BY108" s="8" t="inlineStr">
        <f aca="false">IF(A108&lt;&gt;"",IF(OR(AF108&lt;&gt;0,AG108&lt;&gt;0),ATAN2(AF108,AG108),0),"")</f>
        <is>
          <t/>
        </is>
      </c>
      <c r="BZ108" s="8" t="inlineStr">
        <f aca="false">IF(A108&lt;&gt;"",DEGREES(BY108),"")</f>
        <is>
          <t/>
        </is>
      </c>
      <c r="CA108" s="0" t="inlineStr">
        <f aca="false">IF(A108&lt;&gt;"",IF(AND(AI108&lt;Parameters!$B$11,AI108&gt;Parameters!$B$12,AN108&lt;Parameters!$B$11,AN108&gt;Parameters!$B$12,AS108&lt;Parameters!$B$11,AS108&gt;Parameters!$B$12,AX108&lt;Parameters!$B$11,AX108&gt;Parameters!$B$12,BC108&lt;Parameters!$B$11,BC108&gt;Parameters!$B$12,BM108&lt;Parameters!$B$11,BM108&gt;Parameters!$B$12,BR108&lt;Parameters!$B$11,BR108&gt;Parameters!$B$12,BW108&lt;Parameters!$B$11,BW108&gt;Parameters!$B$12),1,0),"")</f>
        <is>
          <t/>
        </is>
      </c>
      <c r="CB108" s="0" t="inlineStr">
        <f aca="false">IF(A108&lt;&gt;"",IF(OR(AI108&lt;Parameters!$B$12,AI108&gt;Parameters!$B$11),0,1),"")</f>
        <is>
          <t/>
        </is>
      </c>
      <c r="CC108" s="0" t="inlineStr">
        <f aca="false">IF(A108&lt;&gt;"",IF(OR(AN108&lt;Parameters!$B$12,AN108&gt;Parameters!$B$11),0,1),"")</f>
        <is>
          <t/>
        </is>
      </c>
      <c r="CD108" s="0" t="inlineStr">
        <f aca="false">IF(A108&lt;&gt;"",IF(OR(AS108&lt;Parameters!$B$12,AS108&gt;Parameters!$B$11),0,1),"")</f>
        <is>
          <t/>
        </is>
      </c>
      <c r="CE108" s="0" t="inlineStr">
        <f aca="false">IF(A108&lt;&gt;"",IF(OR(AX108&lt;Parameters!$B$12,AX108&gt;Parameters!$B$11),0,1),"")</f>
        <is>
          <t/>
        </is>
      </c>
      <c r="CF108" s="0" t="inlineStr">
        <f aca="false">IF(A108&lt;&gt;"",IF(OR(BC108&lt;Parameters!$B$12,BC108&gt;Parameters!$B$11),0,1),"")</f>
        <is>
          <t/>
        </is>
      </c>
      <c r="CG108" s="0" t="inlineStr">
        <f aca="false">IF(A108&lt;&gt;"",IF(OR(BH108&lt;Parameters!$B$12,BH108&gt;Parameters!$B$11),0,1),"")</f>
        <is>
          <t/>
        </is>
      </c>
      <c r="CH108" s="0" t="inlineStr">
        <f aca="false">IF(A108&lt;&gt;"",IF(OR(BM108&lt;Parameters!$B$12,BM108&gt;Parameters!$B$11),0,1),"")</f>
        <is>
          <t/>
        </is>
      </c>
      <c r="CI108" s="0" t="inlineStr">
        <f aca="false">IF(A108&lt;&gt;"",IF(OR(BR108&lt;Parameters!$B$12,BR108&gt;Parameters!$B$11),0,1),"")</f>
        <is>
          <t/>
        </is>
      </c>
      <c r="CJ108" s="0" t="inlineStr">
        <f aca="false">IF(A108&lt;&gt;"",IF(OR(BW108&lt;Parameters!$B$12,BW108&gt;Parameters!$B$11),0,1),"")</f>
        <is>
          <t/>
        </is>
      </c>
      <c r="CK108" s="26" t="inlineStr">
        <f aca="false">IF(A108&lt;&gt;"",SUM(CB108:CJ108)/9,"")</f>
        <is>
          <t/>
        </is>
      </c>
      <c r="CL108" s="0" t="inlineStr">
        <f aca="false">IF(A108&lt;&gt;"",CK108*9,"")</f>
        <is>
          <t/>
        </is>
      </c>
      <c r="CM108" s="8" t="inlineStr">
        <f aca="false">IF(A108&lt;&gt;"",TEXT(B108,CM$2)&amp;" "&amp;TEXT(A108,CM$2),"")</f>
        <is>
          <t/>
        </is>
      </c>
    </row>
    <row r="109" customFormat="false" ht="15" hidden="false" customHeight="false" outlineLevel="0" collapsed="false">
      <c r="A109" s="0" t="inlineStr">
        <f aca="false">IF(OR(B108&lt;Parameters!$K$12,A108&lt;Parameters!$K$12),IF(A108&lt;Parameters!$K$12,A108+1,0),"")</f>
        <is>
          <t/>
        </is>
      </c>
      <c r="B109" s="0" t="inlineStr">
        <f aca="false">IF(A109&lt;&gt;"",IF(A109=0,B108+1,B108),"")</f>
        <is>
          <t/>
        </is>
      </c>
      <c r="C109" s="24" t="inlineStr">
        <f aca="false">IF(A109&lt;&gt;"",-_phi*(A109+0.5),"")</f>
        <is>
          <t/>
        </is>
      </c>
      <c r="D109" s="8" t="inlineStr">
        <f aca="false">IF(A109&lt;&gt;"",DEGREES(C109),"")</f>
        <is>
          <t/>
        </is>
      </c>
      <c r="E109" s="24" t="inlineStr">
        <f aca="false">IF(A109&lt;&gt;"",_phi*(B109+0.5),"")</f>
        <is>
          <t/>
        </is>
      </c>
      <c r="F109" s="8" t="inlineStr">
        <f aca="false">IF(A109&lt;&gt;"",DEGREES(E109),"")</f>
        <is>
          <t/>
        </is>
      </c>
      <c r="G109" s="8" t="inlineStr">
        <f aca="false">IF(A109&lt;&gt;"",LOOKUP(A109,h!$A$3:$A$30,h!$D$3:$D$30),"")</f>
        <is>
          <t/>
        </is>
      </c>
      <c r="H109" s="8" t="inlineStr">
        <f aca="false">IF(A109&lt;&gt;"",LOOKUP(B109,h!$A$3:$A$30,h!$D$3:$D$30),"")</f>
        <is>
          <t/>
        </is>
      </c>
      <c r="I109" s="8" t="inlineStr">
        <f aca="false">IF(A109&lt;&gt;"",_zif,"")</f>
        <is>
          <t/>
        </is>
      </c>
      <c r="J109" s="8" t="inlineStr">
        <f aca="false">IF(A109&lt;&gt;"",$G109+'v1 Frame'!D$3*COS($C109)+'v1 Frame'!E$3*SIN($C109)*SIN($E109)+'v1 Frame'!F$3*SIN($C109)*COS($E109),"")</f>
        <is>
          <t/>
        </is>
      </c>
      <c r="K109" s="8" t="inlineStr">
        <f aca="false">IF(A109&lt;&gt;"",$H109+'v1 Frame'!E$3*COS($E109)-'v1 Frame'!F$3*SIN($E109),"")</f>
        <is>
          <t/>
        </is>
      </c>
      <c r="L109" s="8" t="inlineStr">
        <f aca="false">IF(A109&lt;&gt;"",$I109-'v1 Frame'!D$3*SIN($C109)+'v1 Frame'!E$3*COS($C109)*SIN($E109)+'v1 Frame'!F$3*COS($C109)*COS($E109),"")</f>
        <is>
          <t/>
        </is>
      </c>
      <c r="M109" s="8" t="inlineStr">
        <f aca="false">IF(A109&lt;&gt;"",$G109+'v1 Frame'!G$3*COS($C109)+'v1 Frame'!H$3*SIN($C109)*SIN($E109)+'v1 Frame'!I$3*SIN($C109)*COS($E109),"")</f>
        <is>
          <t/>
        </is>
      </c>
      <c r="N109" s="8" t="inlineStr">
        <f aca="false">IF(A109&lt;&gt;"",$H109+'v1 Frame'!H$3*COS($E109)-'v1 Frame'!I$3*SIN($E109),"")</f>
        <is>
          <t/>
        </is>
      </c>
      <c r="O109" s="8" t="inlineStr">
        <f aca="false">IF(A109&lt;&gt;"",$I109-'v1 Frame'!G$3*SIN($C109)+'v1 Frame'!H$3*COS($C109)*SIN($E109)+'v1 Frame'!I$3*COS($C109)*COS($E109),"")</f>
        <is>
          <t/>
        </is>
      </c>
      <c r="P109" s="8" t="inlineStr">
        <f aca="false">IF(A109&lt;&gt;"",$G109+'v1 Frame'!J$3*COS($C109)+'v1 Frame'!K$3*SIN($C109)*SIN($E109)+'v1 Frame'!L$3*SIN($C109)*COS($E109),"")</f>
        <is>
          <t/>
        </is>
      </c>
      <c r="Q109" s="8" t="inlineStr">
        <f aca="false">IF(A109&lt;&gt;"",$H109+'v1 Frame'!K$3*COS($E109)-'v1 Frame'!L$3*SIN($E109),"")</f>
        <is>
          <t/>
        </is>
      </c>
      <c r="R109" s="8" t="inlineStr">
        <f aca="false">IF(A109&lt;&gt;"",$I109-'v1 Frame'!J$3*SIN($C109)+'v1 Frame'!K$3*COS($C109)*SIN($E109)+'v1 Frame'!L$3*COS($C109)*COS($E109),"")</f>
        <is>
          <t/>
        </is>
      </c>
      <c r="S109" s="8" t="inlineStr">
        <f aca="false">IF(A109&lt;&gt;"",$G109+'v1 Frame'!M$3*COS($C109)+'v1 Frame'!N$3*SIN($C109)*SIN($E109)+'v1 Frame'!O$3*SIN($C109)*COS($E109),"")</f>
        <is>
          <t/>
        </is>
      </c>
      <c r="T109" s="8" t="inlineStr">
        <f aca="false">IF(A109&lt;&gt;"",$H109+'v1 Frame'!N$3*COS($E109)-'v1 Frame'!O$3*SIN($E109),"")</f>
        <is>
          <t/>
        </is>
      </c>
      <c r="U109" s="8" t="inlineStr">
        <f aca="false">IF(A109&lt;&gt;"",$I109-'v1 Frame'!M$3*SIN($C109)+'v1 Frame'!N$3*COS($C109)*SIN($E109)+'v1 Frame'!O$3*COS($C109)*COS($E109),"")</f>
        <is>
          <t/>
        </is>
      </c>
      <c r="V109" s="8" t="inlineStr">
        <f aca="false">IF(A109&lt;&gt;"",$G109+'v1 Frame'!P$3*COS($C109)+'v1 Frame'!Q$3*SIN($C109)*SIN($E109)+'v1 Frame'!R$3*SIN($C109)*COS($E109),"")</f>
        <is>
          <t/>
        </is>
      </c>
      <c r="W109" s="8" t="inlineStr">
        <f aca="false">IF(A109&lt;&gt;"",$H109+'v1 Frame'!Q$3*COS($E109)-'v1 Frame'!R$3*SIN($E109),"")</f>
        <is>
          <t/>
        </is>
      </c>
      <c r="X109" s="8" t="inlineStr">
        <f aca="false">IF(A109&lt;&gt;"",$I109-'v1 Frame'!P$3*SIN($C109)+'v1 Frame'!Q$3*COS($C109)*SIN($E109)+'v1 Frame'!R$3*COS($C109)*COS($E109),"")</f>
        <is>
          <t/>
        </is>
      </c>
      <c r="Y109" s="8" t="inlineStr">
        <f aca="false">IF(A109&lt;&gt;"",$G109+'v1 Frame'!S$3*COS($C109)+'v1 Frame'!T$3*SIN($C109)*SIN($E109)+'v1 Frame'!U$3*SIN($C109)*COS($E109),"")</f>
        <is>
          <t/>
        </is>
      </c>
      <c r="Z109" s="8" t="inlineStr">
        <f aca="false">IF(A109&lt;&gt;"",$H109+'v1 Frame'!T$3*COS($E109)-'v1 Frame'!U$3*SIN($E109),"")</f>
        <is>
          <t/>
        </is>
      </c>
      <c r="AA109" s="8" t="inlineStr">
        <f aca="false">IF(A109&lt;&gt;"",$I109-'v1 Frame'!S$3*SIN($C109)+'v1 Frame'!T$3*COS($C109)*SIN($E109)+'v1 Frame'!U$3*COS($C109)*COS($E109),"")</f>
        <is>
          <t/>
        </is>
      </c>
      <c r="AB109" s="8" t="inlineStr">
        <f aca="false">IF(A109&lt;&gt;"",$G109+'v1 Frame'!V$3*COS($C109)+'v1 Frame'!W$3*SIN($C109)*SIN($E109)+'v1 Frame'!X$3*SIN($C109)*COS($E109),"")</f>
        <is>
          <t/>
        </is>
      </c>
      <c r="AC109" s="8" t="inlineStr">
        <f aca="false">IF(A109&lt;&gt;"",$H109+'v1 Frame'!W$3*COS($E109)-'v1 Frame'!X$3*SIN($E109),"")</f>
        <is>
          <t/>
        </is>
      </c>
      <c r="AD109" s="8" t="inlineStr">
        <f aca="false">IF(A109&lt;&gt;"",$I109-'v1 Frame'!V$3*SIN($C109)+'v1 Frame'!W$3*COS($C109)*SIN($E109)+'v1 Frame'!X$3*COS($C109)*COS($E109),"")</f>
        <is>
          <t/>
        </is>
      </c>
      <c r="AE109" s="25" t="inlineStr">
        <f aca="false">IF(A109&lt;&gt;"",$G109+'v1 Frame'!Y$3*COS($C109)+'v1 Frame'!Z$3*SIN($C109)*SIN($E109)+'v1 Frame'!AA$3*SIN($C109)*COS($E109),"")</f>
        <is>
          <t/>
        </is>
      </c>
      <c r="AF109" s="25" t="inlineStr">
        <f aca="false">IF(A109&lt;&gt;"",$H109+'v1 Frame'!Z$3*COS($E109)-'v1 Frame'!AA$3*SIN($E109),"")</f>
        <is>
          <t/>
        </is>
      </c>
      <c r="AG109" s="25" t="inlineStr">
        <f aca="false">IF(A109&lt;&gt;"",$I109-'v1 Frame'!Y$3*SIN($C109)+'v1 Frame'!Z$3*COS($C109)*SIN($E109)+'v1 Frame'!AA$3*COS($C109)*COS($E109),"")</f>
        <is>
          <t/>
        </is>
      </c>
      <c r="AH109" s="8" t="inlineStr">
        <f aca="false">IF(A109&lt;&gt;"",SQRT(SUMSQ(G109:I109)),"")</f>
        <is>
          <t/>
        </is>
      </c>
      <c r="AI109" s="8" t="inlineStr">
        <f aca="false">IF(A109&lt;&gt;"",IF(AH109&lt;&gt;0,ACOS(I109/AH109),0),"")</f>
        <is>
          <t/>
        </is>
      </c>
      <c r="AJ109" s="8" t="inlineStr">
        <f aca="false">IF(A109&lt;&gt;"",DEGREES(AI109),"")</f>
        <is>
          <t/>
        </is>
      </c>
      <c r="AK109" s="8" t="inlineStr">
        <f aca="false">IF(A109&lt;&gt;"",IF(OR(G109&lt;&gt;0,H109&lt;&gt;0),ATAN2(G109,H109),0),"")</f>
        <is>
          <t/>
        </is>
      </c>
      <c r="AL109" s="8" t="inlineStr">
        <f aca="false">IF(A109&lt;&gt;"",DEGREES(AK109),"")</f>
        <is>
          <t/>
        </is>
      </c>
      <c r="AM109" s="8" t="inlineStr">
        <f aca="false">IF(A109&lt;&gt;"",SQRT(SUMSQ(J109:L109)),"")</f>
        <is>
          <t/>
        </is>
      </c>
      <c r="AN109" s="8" t="inlineStr">
        <f aca="false">IF(A109&lt;&gt;"",IF(AM109&lt;&gt;0,ACOS(L109/AM109),0),"")</f>
        <is>
          <t/>
        </is>
      </c>
      <c r="AO109" s="8" t="inlineStr">
        <f aca="false">IF(A109&lt;&gt;"",DEGREES(AN109),"")</f>
        <is>
          <t/>
        </is>
      </c>
      <c r="AP109" s="8" t="inlineStr">
        <f aca="false">IF(A109&lt;&gt;"",IF(OR(J109&lt;&gt;0,K109&lt;&gt;0),ATAN2(J109,K109),0),"")</f>
        <is>
          <t/>
        </is>
      </c>
      <c r="AQ109" s="8" t="inlineStr">
        <f aca="false">IF(A109&lt;&gt;"",DEGREES(AP109),"")</f>
        <is>
          <t/>
        </is>
      </c>
      <c r="AR109" s="8" t="inlineStr">
        <f aca="false">IF(A109&lt;&gt;"",SQRT(SUMSQ(M109:O109)),"")</f>
        <is>
          <t/>
        </is>
      </c>
      <c r="AS109" s="8" t="inlineStr">
        <f aca="false">IF(A109&lt;&gt;"",IF(AR109&lt;&gt;0,ACOS(O109/AR109),0),"")</f>
        <is>
          <t/>
        </is>
      </c>
      <c r="AT109" s="8" t="inlineStr">
        <f aca="false">IF(A109&lt;&gt;"",DEGREES(AS109),"")</f>
        <is>
          <t/>
        </is>
      </c>
      <c r="AU109" s="8" t="inlineStr">
        <f aca="false">IF(A109&lt;&gt;"",IF(OR(M109&lt;&gt;0,N109&lt;&gt;0),ATAN2(M109,N109),0),"")</f>
        <is>
          <t/>
        </is>
      </c>
      <c r="AV109" s="8" t="inlineStr">
        <f aca="false">IF(A109&lt;&gt;"",DEGREES(AU109),"")</f>
        <is>
          <t/>
        </is>
      </c>
      <c r="AW109" s="8" t="inlineStr">
        <f aca="false">IF(A109&lt;&gt;"",SQRT(SUMSQ(P109:R109)),"")</f>
        <is>
          <t/>
        </is>
      </c>
      <c r="AX109" s="8" t="inlineStr">
        <f aca="false">IF(A109&lt;&gt;"",IF(AW109&lt;&gt;0,ACOS(R109/AW109),0),"")</f>
        <is>
          <t/>
        </is>
      </c>
      <c r="AY109" s="8" t="inlineStr">
        <f aca="false">IF(A109&lt;&gt;"",DEGREES(AX109),"")</f>
        <is>
          <t/>
        </is>
      </c>
      <c r="AZ109" s="8" t="inlineStr">
        <f aca="false">IF(A109&lt;&gt;"",IF(OR(P109&lt;&gt;0,Q109&lt;&gt;0),ATAN2(P109,Q109),0),"")</f>
        <is>
          <t/>
        </is>
      </c>
      <c r="BA109" s="8" t="inlineStr">
        <f aca="false">IF(A109&lt;&gt;"",DEGREES(AZ109),"")</f>
        <is>
          <t/>
        </is>
      </c>
      <c r="BB109" s="8" t="inlineStr">
        <f aca="false">IF(A109&lt;&gt;"",SQRT(SUMSQ(S109:U109)),"")</f>
        <is>
          <t/>
        </is>
      </c>
      <c r="BC109" s="8" t="inlineStr">
        <f aca="false">IF(A109&lt;&gt;"",IF(BB109&lt;&gt;0,ACOS(U109/BB109),0),"")</f>
        <is>
          <t/>
        </is>
      </c>
      <c r="BD109" s="8" t="inlineStr">
        <f aca="false">IF(A109&lt;&gt;"",DEGREES(BC109),"")</f>
        <is>
          <t/>
        </is>
      </c>
      <c r="BE109" s="8" t="inlineStr">
        <f aca="false">IF(A109&lt;&gt;"",IF(OR(S109&lt;&gt;0,T109&lt;&gt;0),ATAN2(S109,T109),0),"")</f>
        <is>
          <t/>
        </is>
      </c>
      <c r="BF109" s="8" t="inlineStr">
        <f aca="false">IF(A109&lt;&gt;"",DEGREES(BE109),"")</f>
        <is>
          <t/>
        </is>
      </c>
      <c r="BG109" s="8" t="inlineStr">
        <f aca="false">IF(A109&lt;&gt;"",SQRT(SUMSQ(V109:X109)),"")</f>
        <is>
          <t/>
        </is>
      </c>
      <c r="BH109" s="8" t="inlineStr">
        <f aca="false">IF(A109&lt;&gt;"",IF(BG109&lt;&gt;0,ACOS(X109/BG109),0),"")</f>
        <is>
          <t/>
        </is>
      </c>
      <c r="BI109" s="8" t="inlineStr">
        <f aca="false">IF(A109&lt;&gt;"",DEGREES(BH109),"")</f>
        <is>
          <t/>
        </is>
      </c>
      <c r="BJ109" s="8" t="inlineStr">
        <f aca="false">IF(A109&lt;&gt;"",IF(OR(V109&lt;&gt;0,W109&lt;&gt;0),ATAN2(V109,W109),0),"")</f>
        <is>
          <t/>
        </is>
      </c>
      <c r="BK109" s="8" t="inlineStr">
        <f aca="false">IF(A109&lt;&gt;"",DEGREES(BJ109),"")</f>
        <is>
          <t/>
        </is>
      </c>
      <c r="BL109" s="8" t="inlineStr">
        <f aca="false">IF(A109&lt;&gt;"",SQRT(SUMSQ(Y109:AA109)),"")</f>
        <is>
          <t/>
        </is>
      </c>
      <c r="BM109" s="8" t="inlineStr">
        <f aca="false">IF(A109&lt;&gt;"",IF(BL109&lt;&gt;0,ACOS(AA109/BL109),0),"")</f>
        <is>
          <t/>
        </is>
      </c>
      <c r="BN109" s="8" t="inlineStr">
        <f aca="false">IF(A109&lt;&gt;"",DEGREES(BM109),"")</f>
        <is>
          <t/>
        </is>
      </c>
      <c r="BO109" s="8" t="inlineStr">
        <f aca="false">IF(A109&lt;&gt;"",IF(OR(Y109&lt;&gt;0,Z109&lt;&gt;0),ATAN2(Y109,Z109),0),"")</f>
        <is>
          <t/>
        </is>
      </c>
      <c r="BP109" s="8" t="inlineStr">
        <f aca="false">IF(A109&lt;&gt;"",DEGREES(BO109),"")</f>
        <is>
          <t/>
        </is>
      </c>
      <c r="BQ109" s="8" t="inlineStr">
        <f aca="false">IF(A109&lt;&gt;"",SQRT(SUMSQ(AB109:AD109)),"")</f>
        <is>
          <t/>
        </is>
      </c>
      <c r="BR109" s="8" t="inlineStr">
        <f aca="false">IF(A109&lt;&gt;"",IF(BQ109&lt;&gt;0,ACOS(AD109/BQ109),0),"")</f>
        <is>
          <t/>
        </is>
      </c>
      <c r="BS109" s="8" t="inlineStr">
        <f aca="false">IF(A109&lt;&gt;"",DEGREES(BR109),"")</f>
        <is>
          <t/>
        </is>
      </c>
      <c r="BT109" s="8" t="inlineStr">
        <f aca="false">IF(A109&lt;&gt;"",IF(OR(AB109&lt;&gt;0,AC109&lt;&gt;0),ATAN2(AB109,AC109),0),"")</f>
        <is>
          <t/>
        </is>
      </c>
      <c r="BU109" s="8" t="inlineStr">
        <f aca="false">IF(A109&lt;&gt;"",DEGREES(BT109),"")</f>
        <is>
          <t/>
        </is>
      </c>
      <c r="BV109" s="8" t="inlineStr">
        <f aca="false">IF(A109&lt;&gt;"",SQRT(SUMSQ(AE109:AG109)),"")</f>
        <is>
          <t/>
        </is>
      </c>
      <c r="BW109" s="8" t="inlineStr">
        <f aca="false">IF(A109&lt;&gt;"",IF(BV109&lt;&gt;0,ACOS(AG109/BV109),0),"")</f>
        <is>
          <t/>
        </is>
      </c>
      <c r="BX109" s="8" t="inlineStr">
        <f aca="false">IF(A109&lt;&gt;"",DEGREES(BW109),"")</f>
        <is>
          <t/>
        </is>
      </c>
      <c r="BY109" s="8" t="inlineStr">
        <f aca="false">IF(A109&lt;&gt;"",IF(OR(AF109&lt;&gt;0,AG109&lt;&gt;0),ATAN2(AF109,AG109),0),"")</f>
        <is>
          <t/>
        </is>
      </c>
      <c r="BZ109" s="8" t="inlineStr">
        <f aca="false">IF(A109&lt;&gt;"",DEGREES(BY109),"")</f>
        <is>
          <t/>
        </is>
      </c>
      <c r="CA109" s="0" t="inlineStr">
        <f aca="false">IF(A109&lt;&gt;"",IF(AND(AI109&lt;Parameters!$B$11,AI109&gt;Parameters!$B$12,AN109&lt;Parameters!$B$11,AN109&gt;Parameters!$B$12,AS109&lt;Parameters!$B$11,AS109&gt;Parameters!$B$12,AX109&lt;Parameters!$B$11,AX109&gt;Parameters!$B$12,BC109&lt;Parameters!$B$11,BC109&gt;Parameters!$B$12,BM109&lt;Parameters!$B$11,BM109&gt;Parameters!$B$12,BR109&lt;Parameters!$B$11,BR109&gt;Parameters!$B$12,BW109&lt;Parameters!$B$11,BW109&gt;Parameters!$B$12),1,0),"")</f>
        <is>
          <t/>
        </is>
      </c>
      <c r="CB109" s="0" t="inlineStr">
        <f aca="false">IF(A109&lt;&gt;"",IF(OR(AI109&lt;Parameters!$B$12,AI109&gt;Parameters!$B$11),0,1),"")</f>
        <is>
          <t/>
        </is>
      </c>
      <c r="CC109" s="0" t="inlineStr">
        <f aca="false">IF(A109&lt;&gt;"",IF(OR(AN109&lt;Parameters!$B$12,AN109&gt;Parameters!$B$11),0,1),"")</f>
        <is>
          <t/>
        </is>
      </c>
      <c r="CD109" s="0" t="inlineStr">
        <f aca="false">IF(A109&lt;&gt;"",IF(OR(AS109&lt;Parameters!$B$12,AS109&gt;Parameters!$B$11),0,1),"")</f>
        <is>
          <t/>
        </is>
      </c>
      <c r="CE109" s="0" t="inlineStr">
        <f aca="false">IF(A109&lt;&gt;"",IF(OR(AX109&lt;Parameters!$B$12,AX109&gt;Parameters!$B$11),0,1),"")</f>
        <is>
          <t/>
        </is>
      </c>
      <c r="CF109" s="0" t="inlineStr">
        <f aca="false">IF(A109&lt;&gt;"",IF(OR(BC109&lt;Parameters!$B$12,BC109&gt;Parameters!$B$11),0,1),"")</f>
        <is>
          <t/>
        </is>
      </c>
      <c r="CG109" s="0" t="inlineStr">
        <f aca="false">IF(A109&lt;&gt;"",IF(OR(BH109&lt;Parameters!$B$12,BH109&gt;Parameters!$B$11),0,1),"")</f>
        <is>
          <t/>
        </is>
      </c>
      <c r="CH109" s="0" t="inlineStr">
        <f aca="false">IF(A109&lt;&gt;"",IF(OR(BM109&lt;Parameters!$B$12,BM109&gt;Parameters!$B$11),0,1),"")</f>
        <is>
          <t/>
        </is>
      </c>
      <c r="CI109" s="0" t="inlineStr">
        <f aca="false">IF(A109&lt;&gt;"",IF(OR(BR109&lt;Parameters!$B$12,BR109&gt;Parameters!$B$11),0,1),"")</f>
        <is>
          <t/>
        </is>
      </c>
      <c r="CJ109" s="0" t="inlineStr">
        <f aca="false">IF(A109&lt;&gt;"",IF(OR(BW109&lt;Parameters!$B$12,BW109&gt;Parameters!$B$11),0,1),"")</f>
        <is>
          <t/>
        </is>
      </c>
      <c r="CK109" s="26" t="inlineStr">
        <f aca="false">IF(A109&lt;&gt;"",SUM(CB109:CJ109)/9,"")</f>
        <is>
          <t/>
        </is>
      </c>
      <c r="CL109" s="0" t="inlineStr">
        <f aca="false">IF(A109&lt;&gt;"",CK109*9,"")</f>
        <is>
          <t/>
        </is>
      </c>
      <c r="CM109" s="8" t="inlineStr">
        <f aca="false">IF(A109&lt;&gt;"",TEXT(B109,CM$2)&amp;" "&amp;TEXT(A109,CM$2),"")</f>
        <is>
          <t/>
        </is>
      </c>
    </row>
    <row r="110" customFormat="false" ht="15" hidden="false" customHeight="false" outlineLevel="0" collapsed="false">
      <c r="A110" s="0" t="inlineStr">
        <f aca="false">IF(OR(B109&lt;Parameters!$K$12,A109&lt;Parameters!$K$12),IF(A109&lt;Parameters!$K$12,A109+1,0),"")</f>
        <is>
          <t/>
        </is>
      </c>
      <c r="B110" s="0" t="inlineStr">
        <f aca="false">IF(A110&lt;&gt;"",IF(A110=0,B109+1,B109),"")</f>
        <is>
          <t/>
        </is>
      </c>
      <c r="C110" s="24" t="inlineStr">
        <f aca="false">IF(A110&lt;&gt;"",-_phi*(A110+0.5),"")</f>
        <is>
          <t/>
        </is>
      </c>
      <c r="D110" s="8" t="inlineStr">
        <f aca="false">IF(A110&lt;&gt;"",DEGREES(C110),"")</f>
        <is>
          <t/>
        </is>
      </c>
      <c r="E110" s="24" t="inlineStr">
        <f aca="false">IF(A110&lt;&gt;"",_phi*(B110+0.5),"")</f>
        <is>
          <t/>
        </is>
      </c>
      <c r="F110" s="8" t="inlineStr">
        <f aca="false">IF(A110&lt;&gt;"",DEGREES(E110),"")</f>
        <is>
          <t/>
        </is>
      </c>
      <c r="G110" s="8" t="inlineStr">
        <f aca="false">IF(A110&lt;&gt;"",LOOKUP(A110,h!$A$3:$A$30,h!$D$3:$D$30),"")</f>
        <is>
          <t/>
        </is>
      </c>
      <c r="H110" s="8" t="inlineStr">
        <f aca="false">IF(A110&lt;&gt;"",LOOKUP(B110,h!$A$3:$A$30,h!$D$3:$D$30),"")</f>
        <is>
          <t/>
        </is>
      </c>
      <c r="I110" s="8" t="inlineStr">
        <f aca="false">IF(A110&lt;&gt;"",_zif,"")</f>
        <is>
          <t/>
        </is>
      </c>
      <c r="J110" s="8" t="inlineStr">
        <f aca="false">IF(A110&lt;&gt;"",$G110+'v1 Frame'!D$3*COS($C110)+'v1 Frame'!E$3*SIN($C110)*SIN($E110)+'v1 Frame'!F$3*SIN($C110)*COS($E110),"")</f>
        <is>
          <t/>
        </is>
      </c>
      <c r="K110" s="8" t="inlineStr">
        <f aca="false">IF(A110&lt;&gt;"",$H110+'v1 Frame'!E$3*COS($E110)-'v1 Frame'!F$3*SIN($E110),"")</f>
        <is>
          <t/>
        </is>
      </c>
      <c r="L110" s="8" t="inlineStr">
        <f aca="false">IF(A110&lt;&gt;"",$I110-'v1 Frame'!D$3*SIN($C110)+'v1 Frame'!E$3*COS($C110)*SIN($E110)+'v1 Frame'!F$3*COS($C110)*COS($E110),"")</f>
        <is>
          <t/>
        </is>
      </c>
      <c r="M110" s="8" t="inlineStr">
        <f aca="false">IF(A110&lt;&gt;"",$G110+'v1 Frame'!G$3*COS($C110)+'v1 Frame'!H$3*SIN($C110)*SIN($E110)+'v1 Frame'!I$3*SIN($C110)*COS($E110),"")</f>
        <is>
          <t/>
        </is>
      </c>
      <c r="N110" s="8" t="inlineStr">
        <f aca="false">IF(A110&lt;&gt;"",$H110+'v1 Frame'!H$3*COS($E110)-'v1 Frame'!I$3*SIN($E110),"")</f>
        <is>
          <t/>
        </is>
      </c>
      <c r="O110" s="8" t="inlineStr">
        <f aca="false">IF(A110&lt;&gt;"",$I110-'v1 Frame'!G$3*SIN($C110)+'v1 Frame'!H$3*COS($C110)*SIN($E110)+'v1 Frame'!I$3*COS($C110)*COS($E110),"")</f>
        <is>
          <t/>
        </is>
      </c>
      <c r="P110" s="8" t="inlineStr">
        <f aca="false">IF(A110&lt;&gt;"",$G110+'v1 Frame'!J$3*COS($C110)+'v1 Frame'!K$3*SIN($C110)*SIN($E110)+'v1 Frame'!L$3*SIN($C110)*COS($E110),"")</f>
        <is>
          <t/>
        </is>
      </c>
      <c r="Q110" s="8" t="inlineStr">
        <f aca="false">IF(A110&lt;&gt;"",$H110+'v1 Frame'!K$3*COS($E110)-'v1 Frame'!L$3*SIN($E110),"")</f>
        <is>
          <t/>
        </is>
      </c>
      <c r="R110" s="8" t="inlineStr">
        <f aca="false">IF(A110&lt;&gt;"",$I110-'v1 Frame'!J$3*SIN($C110)+'v1 Frame'!K$3*COS($C110)*SIN($E110)+'v1 Frame'!L$3*COS($C110)*COS($E110),"")</f>
        <is>
          <t/>
        </is>
      </c>
      <c r="S110" s="8" t="inlineStr">
        <f aca="false">IF(A110&lt;&gt;"",$G110+'v1 Frame'!M$3*COS($C110)+'v1 Frame'!N$3*SIN($C110)*SIN($E110)+'v1 Frame'!O$3*SIN($C110)*COS($E110),"")</f>
        <is>
          <t/>
        </is>
      </c>
      <c r="T110" s="8" t="inlineStr">
        <f aca="false">IF(A110&lt;&gt;"",$H110+'v1 Frame'!N$3*COS($E110)-'v1 Frame'!O$3*SIN($E110),"")</f>
        <is>
          <t/>
        </is>
      </c>
      <c r="U110" s="8" t="inlineStr">
        <f aca="false">IF(A110&lt;&gt;"",$I110-'v1 Frame'!M$3*SIN($C110)+'v1 Frame'!N$3*COS($C110)*SIN($E110)+'v1 Frame'!O$3*COS($C110)*COS($E110),"")</f>
        <is>
          <t/>
        </is>
      </c>
      <c r="V110" s="8" t="inlineStr">
        <f aca="false">IF(A110&lt;&gt;"",$G110+'v1 Frame'!P$3*COS($C110)+'v1 Frame'!Q$3*SIN($C110)*SIN($E110)+'v1 Frame'!R$3*SIN($C110)*COS($E110),"")</f>
        <is>
          <t/>
        </is>
      </c>
      <c r="W110" s="8" t="inlineStr">
        <f aca="false">IF(A110&lt;&gt;"",$H110+'v1 Frame'!Q$3*COS($E110)-'v1 Frame'!R$3*SIN($E110),"")</f>
        <is>
          <t/>
        </is>
      </c>
      <c r="X110" s="8" t="inlineStr">
        <f aca="false">IF(A110&lt;&gt;"",$I110-'v1 Frame'!P$3*SIN($C110)+'v1 Frame'!Q$3*COS($C110)*SIN($E110)+'v1 Frame'!R$3*COS($C110)*COS($E110),"")</f>
        <is>
          <t/>
        </is>
      </c>
      <c r="Y110" s="8" t="inlineStr">
        <f aca="false">IF(A110&lt;&gt;"",$G110+'v1 Frame'!S$3*COS($C110)+'v1 Frame'!T$3*SIN($C110)*SIN($E110)+'v1 Frame'!U$3*SIN($C110)*COS($E110),"")</f>
        <is>
          <t/>
        </is>
      </c>
      <c r="Z110" s="8" t="inlineStr">
        <f aca="false">IF(A110&lt;&gt;"",$H110+'v1 Frame'!T$3*COS($E110)-'v1 Frame'!U$3*SIN($E110),"")</f>
        <is>
          <t/>
        </is>
      </c>
      <c r="AA110" s="8" t="inlineStr">
        <f aca="false">IF(A110&lt;&gt;"",$I110-'v1 Frame'!S$3*SIN($C110)+'v1 Frame'!T$3*COS($C110)*SIN($E110)+'v1 Frame'!U$3*COS($C110)*COS($E110),"")</f>
        <is>
          <t/>
        </is>
      </c>
      <c r="AB110" s="8" t="inlineStr">
        <f aca="false">IF(A110&lt;&gt;"",$G110+'v1 Frame'!V$3*COS($C110)+'v1 Frame'!W$3*SIN($C110)*SIN($E110)+'v1 Frame'!X$3*SIN($C110)*COS($E110),"")</f>
        <is>
          <t/>
        </is>
      </c>
      <c r="AC110" s="8" t="inlineStr">
        <f aca="false">IF(A110&lt;&gt;"",$H110+'v1 Frame'!W$3*COS($E110)-'v1 Frame'!X$3*SIN($E110),"")</f>
        <is>
          <t/>
        </is>
      </c>
      <c r="AD110" s="8" t="inlineStr">
        <f aca="false">IF(A110&lt;&gt;"",$I110-'v1 Frame'!V$3*SIN($C110)+'v1 Frame'!W$3*COS($C110)*SIN($E110)+'v1 Frame'!X$3*COS($C110)*COS($E110),"")</f>
        <is>
          <t/>
        </is>
      </c>
      <c r="AE110" s="25" t="inlineStr">
        <f aca="false">IF(A110&lt;&gt;"",$G110+'v1 Frame'!Y$3*COS($C110)+'v1 Frame'!Z$3*SIN($C110)*SIN($E110)+'v1 Frame'!AA$3*SIN($C110)*COS($E110),"")</f>
        <is>
          <t/>
        </is>
      </c>
      <c r="AF110" s="25" t="inlineStr">
        <f aca="false">IF(A110&lt;&gt;"",$H110+'v1 Frame'!Z$3*COS($E110)-'v1 Frame'!AA$3*SIN($E110),"")</f>
        <is>
          <t/>
        </is>
      </c>
      <c r="AG110" s="25" t="inlineStr">
        <f aca="false">IF(A110&lt;&gt;"",$I110-'v1 Frame'!Y$3*SIN($C110)+'v1 Frame'!Z$3*COS($C110)*SIN($E110)+'v1 Frame'!AA$3*COS($C110)*COS($E110),"")</f>
        <is>
          <t/>
        </is>
      </c>
      <c r="AH110" s="8" t="inlineStr">
        <f aca="false">IF(A110&lt;&gt;"",SQRT(SUMSQ(G110:I110)),"")</f>
        <is>
          <t/>
        </is>
      </c>
      <c r="AI110" s="8" t="inlineStr">
        <f aca="false">IF(A110&lt;&gt;"",IF(AH110&lt;&gt;0,ACOS(I110/AH110),0),"")</f>
        <is>
          <t/>
        </is>
      </c>
      <c r="AJ110" s="8" t="inlineStr">
        <f aca="false">IF(A110&lt;&gt;"",DEGREES(AI110),"")</f>
        <is>
          <t/>
        </is>
      </c>
      <c r="AK110" s="8" t="inlineStr">
        <f aca="false">IF(A110&lt;&gt;"",IF(OR(G110&lt;&gt;0,H110&lt;&gt;0),ATAN2(G110,H110),0),"")</f>
        <is>
          <t/>
        </is>
      </c>
      <c r="AL110" s="8" t="inlineStr">
        <f aca="false">IF(A110&lt;&gt;"",DEGREES(AK110),"")</f>
        <is>
          <t/>
        </is>
      </c>
      <c r="AM110" s="8" t="inlineStr">
        <f aca="false">IF(A110&lt;&gt;"",SQRT(SUMSQ(J110:L110)),"")</f>
        <is>
          <t/>
        </is>
      </c>
      <c r="AN110" s="8" t="inlineStr">
        <f aca="false">IF(A110&lt;&gt;"",IF(AM110&lt;&gt;0,ACOS(L110/AM110),0),"")</f>
        <is>
          <t/>
        </is>
      </c>
      <c r="AO110" s="8" t="inlineStr">
        <f aca="false">IF(A110&lt;&gt;"",DEGREES(AN110),"")</f>
        <is>
          <t/>
        </is>
      </c>
      <c r="AP110" s="8" t="inlineStr">
        <f aca="false">IF(A110&lt;&gt;"",IF(OR(J110&lt;&gt;0,K110&lt;&gt;0),ATAN2(J110,K110),0),"")</f>
        <is>
          <t/>
        </is>
      </c>
      <c r="AQ110" s="8" t="inlineStr">
        <f aca="false">IF(A110&lt;&gt;"",DEGREES(AP110),"")</f>
        <is>
          <t/>
        </is>
      </c>
      <c r="AR110" s="8" t="inlineStr">
        <f aca="false">IF(A110&lt;&gt;"",SQRT(SUMSQ(M110:O110)),"")</f>
        <is>
          <t/>
        </is>
      </c>
      <c r="AS110" s="8" t="inlineStr">
        <f aca="false">IF(A110&lt;&gt;"",IF(AR110&lt;&gt;0,ACOS(O110/AR110),0),"")</f>
        <is>
          <t/>
        </is>
      </c>
      <c r="AT110" s="8" t="inlineStr">
        <f aca="false">IF(A110&lt;&gt;"",DEGREES(AS110),"")</f>
        <is>
          <t/>
        </is>
      </c>
      <c r="AU110" s="8" t="inlineStr">
        <f aca="false">IF(A110&lt;&gt;"",IF(OR(M110&lt;&gt;0,N110&lt;&gt;0),ATAN2(M110,N110),0),"")</f>
        <is>
          <t/>
        </is>
      </c>
      <c r="AV110" s="8" t="inlineStr">
        <f aca="false">IF(A110&lt;&gt;"",DEGREES(AU110),"")</f>
        <is>
          <t/>
        </is>
      </c>
      <c r="AW110" s="8" t="inlineStr">
        <f aca="false">IF(A110&lt;&gt;"",SQRT(SUMSQ(P110:R110)),"")</f>
        <is>
          <t/>
        </is>
      </c>
      <c r="AX110" s="8" t="inlineStr">
        <f aca="false">IF(A110&lt;&gt;"",IF(AW110&lt;&gt;0,ACOS(R110/AW110),0),"")</f>
        <is>
          <t/>
        </is>
      </c>
      <c r="AY110" s="8" t="inlineStr">
        <f aca="false">IF(A110&lt;&gt;"",DEGREES(AX110),"")</f>
        <is>
          <t/>
        </is>
      </c>
      <c r="AZ110" s="8" t="inlineStr">
        <f aca="false">IF(A110&lt;&gt;"",IF(OR(P110&lt;&gt;0,Q110&lt;&gt;0),ATAN2(P110,Q110),0),"")</f>
        <is>
          <t/>
        </is>
      </c>
      <c r="BA110" s="8" t="inlineStr">
        <f aca="false">IF(A110&lt;&gt;"",DEGREES(AZ110),"")</f>
        <is>
          <t/>
        </is>
      </c>
      <c r="BB110" s="8" t="inlineStr">
        <f aca="false">IF(A110&lt;&gt;"",SQRT(SUMSQ(S110:U110)),"")</f>
        <is>
          <t/>
        </is>
      </c>
      <c r="BC110" s="8" t="inlineStr">
        <f aca="false">IF(A110&lt;&gt;"",IF(BB110&lt;&gt;0,ACOS(U110/BB110),0),"")</f>
        <is>
          <t/>
        </is>
      </c>
      <c r="BD110" s="8" t="inlineStr">
        <f aca="false">IF(A110&lt;&gt;"",DEGREES(BC110),"")</f>
        <is>
          <t/>
        </is>
      </c>
      <c r="BE110" s="8" t="inlineStr">
        <f aca="false">IF(A110&lt;&gt;"",IF(OR(S110&lt;&gt;0,T110&lt;&gt;0),ATAN2(S110,T110),0),"")</f>
        <is>
          <t/>
        </is>
      </c>
      <c r="BF110" s="8" t="inlineStr">
        <f aca="false">IF(A110&lt;&gt;"",DEGREES(BE110),"")</f>
        <is>
          <t/>
        </is>
      </c>
      <c r="BG110" s="8" t="inlineStr">
        <f aca="false">IF(A110&lt;&gt;"",SQRT(SUMSQ(V110:X110)),"")</f>
        <is>
          <t/>
        </is>
      </c>
      <c r="BH110" s="8" t="inlineStr">
        <f aca="false">IF(A110&lt;&gt;"",IF(BG110&lt;&gt;0,ACOS(X110/BG110),0),"")</f>
        <is>
          <t/>
        </is>
      </c>
      <c r="BI110" s="8" t="inlineStr">
        <f aca="false">IF(A110&lt;&gt;"",DEGREES(BH110),"")</f>
        <is>
          <t/>
        </is>
      </c>
      <c r="BJ110" s="8" t="inlineStr">
        <f aca="false">IF(A110&lt;&gt;"",IF(OR(V110&lt;&gt;0,W110&lt;&gt;0),ATAN2(V110,W110),0),"")</f>
        <is>
          <t/>
        </is>
      </c>
      <c r="BK110" s="8" t="inlineStr">
        <f aca="false">IF(A110&lt;&gt;"",DEGREES(BJ110),"")</f>
        <is>
          <t/>
        </is>
      </c>
      <c r="BL110" s="8" t="inlineStr">
        <f aca="false">IF(A110&lt;&gt;"",SQRT(SUMSQ(Y110:AA110)),"")</f>
        <is>
          <t/>
        </is>
      </c>
      <c r="BM110" s="8" t="inlineStr">
        <f aca="false">IF(A110&lt;&gt;"",IF(BL110&lt;&gt;0,ACOS(AA110/BL110),0),"")</f>
        <is>
          <t/>
        </is>
      </c>
      <c r="BN110" s="8" t="inlineStr">
        <f aca="false">IF(A110&lt;&gt;"",DEGREES(BM110),"")</f>
        <is>
          <t/>
        </is>
      </c>
      <c r="BO110" s="8" t="inlineStr">
        <f aca="false">IF(A110&lt;&gt;"",IF(OR(Y110&lt;&gt;0,Z110&lt;&gt;0),ATAN2(Y110,Z110),0),"")</f>
        <is>
          <t/>
        </is>
      </c>
      <c r="BP110" s="8" t="inlineStr">
        <f aca="false">IF(A110&lt;&gt;"",DEGREES(BO110),"")</f>
        <is>
          <t/>
        </is>
      </c>
      <c r="BQ110" s="8" t="inlineStr">
        <f aca="false">IF(A110&lt;&gt;"",SQRT(SUMSQ(AB110:AD110)),"")</f>
        <is>
          <t/>
        </is>
      </c>
      <c r="BR110" s="8" t="inlineStr">
        <f aca="false">IF(A110&lt;&gt;"",IF(BQ110&lt;&gt;0,ACOS(AD110/BQ110),0),"")</f>
        <is>
          <t/>
        </is>
      </c>
      <c r="BS110" s="8" t="inlineStr">
        <f aca="false">IF(A110&lt;&gt;"",DEGREES(BR110),"")</f>
        <is>
          <t/>
        </is>
      </c>
      <c r="BT110" s="8" t="inlineStr">
        <f aca="false">IF(A110&lt;&gt;"",IF(OR(AB110&lt;&gt;0,AC110&lt;&gt;0),ATAN2(AB110,AC110),0),"")</f>
        <is>
          <t/>
        </is>
      </c>
      <c r="BU110" s="8" t="inlineStr">
        <f aca="false">IF(A110&lt;&gt;"",DEGREES(BT110),"")</f>
        <is>
          <t/>
        </is>
      </c>
      <c r="BV110" s="8" t="inlineStr">
        <f aca="false">IF(A110&lt;&gt;"",SQRT(SUMSQ(AE110:AG110)),"")</f>
        <is>
          <t/>
        </is>
      </c>
      <c r="BW110" s="8" t="inlineStr">
        <f aca="false">IF(A110&lt;&gt;"",IF(BV110&lt;&gt;0,ACOS(AG110/BV110),0),"")</f>
        <is>
          <t/>
        </is>
      </c>
      <c r="BX110" s="8" t="inlineStr">
        <f aca="false">IF(A110&lt;&gt;"",DEGREES(BW110),"")</f>
        <is>
          <t/>
        </is>
      </c>
      <c r="BY110" s="8" t="inlineStr">
        <f aca="false">IF(A110&lt;&gt;"",IF(OR(AF110&lt;&gt;0,AG110&lt;&gt;0),ATAN2(AF110,AG110),0),"")</f>
        <is>
          <t/>
        </is>
      </c>
      <c r="BZ110" s="8" t="inlineStr">
        <f aca="false">IF(A110&lt;&gt;"",DEGREES(BY110),"")</f>
        <is>
          <t/>
        </is>
      </c>
      <c r="CA110" s="0" t="inlineStr">
        <f aca="false">IF(A110&lt;&gt;"",IF(AND(AI110&lt;Parameters!$B$11,AI110&gt;Parameters!$B$12,AN110&lt;Parameters!$B$11,AN110&gt;Parameters!$B$12,AS110&lt;Parameters!$B$11,AS110&gt;Parameters!$B$12,AX110&lt;Parameters!$B$11,AX110&gt;Parameters!$B$12,BC110&lt;Parameters!$B$11,BC110&gt;Parameters!$B$12,BM110&lt;Parameters!$B$11,BM110&gt;Parameters!$B$12,BR110&lt;Parameters!$B$11,BR110&gt;Parameters!$B$12,BW110&lt;Parameters!$B$11,BW110&gt;Parameters!$B$12),1,0),"")</f>
        <is>
          <t/>
        </is>
      </c>
      <c r="CB110" s="0" t="inlineStr">
        <f aca="false">IF(A110&lt;&gt;"",IF(OR(AI110&lt;Parameters!$B$12,AI110&gt;Parameters!$B$11),0,1),"")</f>
        <is>
          <t/>
        </is>
      </c>
      <c r="CC110" s="0" t="inlineStr">
        <f aca="false">IF(A110&lt;&gt;"",IF(OR(AN110&lt;Parameters!$B$12,AN110&gt;Parameters!$B$11),0,1),"")</f>
        <is>
          <t/>
        </is>
      </c>
      <c r="CD110" s="0" t="inlineStr">
        <f aca="false">IF(A110&lt;&gt;"",IF(OR(AS110&lt;Parameters!$B$12,AS110&gt;Parameters!$B$11),0,1),"")</f>
        <is>
          <t/>
        </is>
      </c>
      <c r="CE110" s="0" t="inlineStr">
        <f aca="false">IF(A110&lt;&gt;"",IF(OR(AX110&lt;Parameters!$B$12,AX110&gt;Parameters!$B$11),0,1),"")</f>
        <is>
          <t/>
        </is>
      </c>
      <c r="CF110" s="0" t="inlineStr">
        <f aca="false">IF(A110&lt;&gt;"",IF(OR(BC110&lt;Parameters!$B$12,BC110&gt;Parameters!$B$11),0,1),"")</f>
        <is>
          <t/>
        </is>
      </c>
      <c r="CG110" s="0" t="inlineStr">
        <f aca="false">IF(A110&lt;&gt;"",IF(OR(BH110&lt;Parameters!$B$12,BH110&gt;Parameters!$B$11),0,1),"")</f>
        <is>
          <t/>
        </is>
      </c>
      <c r="CH110" s="0" t="inlineStr">
        <f aca="false">IF(A110&lt;&gt;"",IF(OR(BM110&lt;Parameters!$B$12,BM110&gt;Parameters!$B$11),0,1),"")</f>
        <is>
          <t/>
        </is>
      </c>
      <c r="CI110" s="0" t="inlineStr">
        <f aca="false">IF(A110&lt;&gt;"",IF(OR(BR110&lt;Parameters!$B$12,BR110&gt;Parameters!$B$11),0,1),"")</f>
        <is>
          <t/>
        </is>
      </c>
      <c r="CJ110" s="0" t="inlineStr">
        <f aca="false">IF(A110&lt;&gt;"",IF(OR(BW110&lt;Parameters!$B$12,BW110&gt;Parameters!$B$11),0,1),"")</f>
        <is>
          <t/>
        </is>
      </c>
      <c r="CK110" s="26" t="inlineStr">
        <f aca="false">IF(A110&lt;&gt;"",SUM(CB110:CJ110)/9,"")</f>
        <is>
          <t/>
        </is>
      </c>
      <c r="CL110" s="0" t="inlineStr">
        <f aca="false">IF(A110&lt;&gt;"",CK110*9,"")</f>
        <is>
          <t/>
        </is>
      </c>
      <c r="CM110" s="8" t="inlineStr">
        <f aca="false">IF(A110&lt;&gt;"",TEXT(B110,CM$2)&amp;" "&amp;TEXT(A110,CM$2),"")</f>
        <is>
          <t/>
        </is>
      </c>
    </row>
    <row r="111" customFormat="false" ht="15" hidden="false" customHeight="false" outlineLevel="0" collapsed="false">
      <c r="A111" s="0" t="inlineStr">
        <f aca="false">IF(OR(B110&lt;Parameters!$K$12,A110&lt;Parameters!$K$12),IF(A110&lt;Parameters!$K$12,A110+1,0),"")</f>
        <is>
          <t/>
        </is>
      </c>
      <c r="B111" s="0" t="inlineStr">
        <f aca="false">IF(A111&lt;&gt;"",IF(A111=0,B110+1,B110),"")</f>
        <is>
          <t/>
        </is>
      </c>
      <c r="C111" s="24" t="inlineStr">
        <f aca="false">IF(A111&lt;&gt;"",-_phi*(A111+0.5),"")</f>
        <is>
          <t/>
        </is>
      </c>
      <c r="D111" s="8" t="inlineStr">
        <f aca="false">IF(A111&lt;&gt;"",DEGREES(C111),"")</f>
        <is>
          <t/>
        </is>
      </c>
      <c r="E111" s="24" t="inlineStr">
        <f aca="false">IF(A111&lt;&gt;"",_phi*(B111+0.5),"")</f>
        <is>
          <t/>
        </is>
      </c>
      <c r="F111" s="8" t="inlineStr">
        <f aca="false">IF(A111&lt;&gt;"",DEGREES(E111),"")</f>
        <is>
          <t/>
        </is>
      </c>
      <c r="G111" s="8" t="inlineStr">
        <f aca="false">IF(A111&lt;&gt;"",LOOKUP(A111,h!$A$3:$A$30,h!$D$3:$D$30),"")</f>
        <is>
          <t/>
        </is>
      </c>
      <c r="H111" s="8" t="inlineStr">
        <f aca="false">IF(A111&lt;&gt;"",LOOKUP(B111,h!$A$3:$A$30,h!$D$3:$D$30),"")</f>
        <is>
          <t/>
        </is>
      </c>
      <c r="I111" s="8" t="inlineStr">
        <f aca="false">IF(A111&lt;&gt;"",_zif,"")</f>
        <is>
          <t/>
        </is>
      </c>
      <c r="J111" s="8" t="inlineStr">
        <f aca="false">IF(A111&lt;&gt;"",$G111+'v1 Frame'!D$3*COS($C111)+'v1 Frame'!E$3*SIN($C111)*SIN($E111)+'v1 Frame'!F$3*SIN($C111)*COS($E111),"")</f>
        <is>
          <t/>
        </is>
      </c>
      <c r="K111" s="8" t="inlineStr">
        <f aca="false">IF(A111&lt;&gt;"",$H111+'v1 Frame'!E$3*COS($E111)-'v1 Frame'!F$3*SIN($E111),"")</f>
        <is>
          <t/>
        </is>
      </c>
      <c r="L111" s="8" t="inlineStr">
        <f aca="false">IF(A111&lt;&gt;"",$I111-'v1 Frame'!D$3*SIN($C111)+'v1 Frame'!E$3*COS($C111)*SIN($E111)+'v1 Frame'!F$3*COS($C111)*COS($E111),"")</f>
        <is>
          <t/>
        </is>
      </c>
      <c r="M111" s="8" t="inlineStr">
        <f aca="false">IF(A111&lt;&gt;"",$G111+'v1 Frame'!G$3*COS($C111)+'v1 Frame'!H$3*SIN($C111)*SIN($E111)+'v1 Frame'!I$3*SIN($C111)*COS($E111),"")</f>
        <is>
          <t/>
        </is>
      </c>
      <c r="N111" s="8" t="inlineStr">
        <f aca="false">IF(A111&lt;&gt;"",$H111+'v1 Frame'!H$3*COS($E111)-'v1 Frame'!I$3*SIN($E111),"")</f>
        <is>
          <t/>
        </is>
      </c>
      <c r="O111" s="8" t="inlineStr">
        <f aca="false">IF(A111&lt;&gt;"",$I111-'v1 Frame'!G$3*SIN($C111)+'v1 Frame'!H$3*COS($C111)*SIN($E111)+'v1 Frame'!I$3*COS($C111)*COS($E111),"")</f>
        <is>
          <t/>
        </is>
      </c>
      <c r="P111" s="8" t="inlineStr">
        <f aca="false">IF(A111&lt;&gt;"",$G111+'v1 Frame'!J$3*COS($C111)+'v1 Frame'!K$3*SIN($C111)*SIN($E111)+'v1 Frame'!L$3*SIN($C111)*COS($E111),"")</f>
        <is>
          <t/>
        </is>
      </c>
      <c r="Q111" s="8" t="inlineStr">
        <f aca="false">IF(A111&lt;&gt;"",$H111+'v1 Frame'!K$3*COS($E111)-'v1 Frame'!L$3*SIN($E111),"")</f>
        <is>
          <t/>
        </is>
      </c>
      <c r="R111" s="8" t="inlineStr">
        <f aca="false">IF(A111&lt;&gt;"",$I111-'v1 Frame'!J$3*SIN($C111)+'v1 Frame'!K$3*COS($C111)*SIN($E111)+'v1 Frame'!L$3*COS($C111)*COS($E111),"")</f>
        <is>
          <t/>
        </is>
      </c>
      <c r="S111" s="8" t="inlineStr">
        <f aca="false">IF(A111&lt;&gt;"",$G111+'v1 Frame'!M$3*COS($C111)+'v1 Frame'!N$3*SIN($C111)*SIN($E111)+'v1 Frame'!O$3*SIN($C111)*COS($E111),"")</f>
        <is>
          <t/>
        </is>
      </c>
      <c r="T111" s="8" t="inlineStr">
        <f aca="false">IF(A111&lt;&gt;"",$H111+'v1 Frame'!N$3*COS($E111)-'v1 Frame'!O$3*SIN($E111),"")</f>
        <is>
          <t/>
        </is>
      </c>
      <c r="U111" s="8" t="inlineStr">
        <f aca="false">IF(A111&lt;&gt;"",$I111-'v1 Frame'!M$3*SIN($C111)+'v1 Frame'!N$3*COS($C111)*SIN($E111)+'v1 Frame'!O$3*COS($C111)*COS($E111),"")</f>
        <is>
          <t/>
        </is>
      </c>
      <c r="V111" s="8" t="inlineStr">
        <f aca="false">IF(A111&lt;&gt;"",$G111+'v1 Frame'!P$3*COS($C111)+'v1 Frame'!Q$3*SIN($C111)*SIN($E111)+'v1 Frame'!R$3*SIN($C111)*COS($E111),"")</f>
        <is>
          <t/>
        </is>
      </c>
      <c r="W111" s="8" t="inlineStr">
        <f aca="false">IF(A111&lt;&gt;"",$H111+'v1 Frame'!Q$3*COS($E111)-'v1 Frame'!R$3*SIN($E111),"")</f>
        <is>
          <t/>
        </is>
      </c>
      <c r="X111" s="8" t="inlineStr">
        <f aca="false">IF(A111&lt;&gt;"",$I111-'v1 Frame'!P$3*SIN($C111)+'v1 Frame'!Q$3*COS($C111)*SIN($E111)+'v1 Frame'!R$3*COS($C111)*COS($E111),"")</f>
        <is>
          <t/>
        </is>
      </c>
      <c r="Y111" s="8" t="inlineStr">
        <f aca="false">IF(A111&lt;&gt;"",$G111+'v1 Frame'!S$3*COS($C111)+'v1 Frame'!T$3*SIN($C111)*SIN($E111)+'v1 Frame'!U$3*SIN($C111)*COS($E111),"")</f>
        <is>
          <t/>
        </is>
      </c>
      <c r="Z111" s="8" t="inlineStr">
        <f aca="false">IF(A111&lt;&gt;"",$H111+'v1 Frame'!T$3*COS($E111)-'v1 Frame'!U$3*SIN($E111),"")</f>
        <is>
          <t/>
        </is>
      </c>
      <c r="AA111" s="8" t="inlineStr">
        <f aca="false">IF(A111&lt;&gt;"",$I111-'v1 Frame'!S$3*SIN($C111)+'v1 Frame'!T$3*COS($C111)*SIN($E111)+'v1 Frame'!U$3*COS($C111)*COS($E111),"")</f>
        <is>
          <t/>
        </is>
      </c>
      <c r="AB111" s="8" t="inlineStr">
        <f aca="false">IF(A111&lt;&gt;"",$G111+'v1 Frame'!V$3*COS($C111)+'v1 Frame'!W$3*SIN($C111)*SIN($E111)+'v1 Frame'!X$3*SIN($C111)*COS($E111),"")</f>
        <is>
          <t/>
        </is>
      </c>
      <c r="AC111" s="8" t="inlineStr">
        <f aca="false">IF(A111&lt;&gt;"",$H111+'v1 Frame'!W$3*COS($E111)-'v1 Frame'!X$3*SIN($E111),"")</f>
        <is>
          <t/>
        </is>
      </c>
      <c r="AD111" s="8" t="inlineStr">
        <f aca="false">IF(A111&lt;&gt;"",$I111-'v1 Frame'!V$3*SIN($C111)+'v1 Frame'!W$3*COS($C111)*SIN($E111)+'v1 Frame'!X$3*COS($C111)*COS($E111),"")</f>
        <is>
          <t/>
        </is>
      </c>
      <c r="AE111" s="25" t="inlineStr">
        <f aca="false">IF(A111&lt;&gt;"",$G111+'v1 Frame'!Y$3*COS($C111)+'v1 Frame'!Z$3*SIN($C111)*SIN($E111)+'v1 Frame'!AA$3*SIN($C111)*COS($E111),"")</f>
        <is>
          <t/>
        </is>
      </c>
      <c r="AF111" s="25" t="inlineStr">
        <f aca="false">IF(A111&lt;&gt;"",$H111+'v1 Frame'!Z$3*COS($E111)-'v1 Frame'!AA$3*SIN($E111),"")</f>
        <is>
          <t/>
        </is>
      </c>
      <c r="AG111" s="25" t="inlineStr">
        <f aca="false">IF(A111&lt;&gt;"",$I111-'v1 Frame'!Y$3*SIN($C111)+'v1 Frame'!Z$3*COS($C111)*SIN($E111)+'v1 Frame'!AA$3*COS($C111)*COS($E111),"")</f>
        <is>
          <t/>
        </is>
      </c>
      <c r="AH111" s="8" t="inlineStr">
        <f aca="false">IF(A111&lt;&gt;"",SQRT(SUMSQ(G111:I111)),"")</f>
        <is>
          <t/>
        </is>
      </c>
      <c r="AI111" s="8" t="inlineStr">
        <f aca="false">IF(A111&lt;&gt;"",IF(AH111&lt;&gt;0,ACOS(I111/AH111),0),"")</f>
        <is>
          <t/>
        </is>
      </c>
      <c r="AJ111" s="8" t="inlineStr">
        <f aca="false">IF(A111&lt;&gt;"",DEGREES(AI111),"")</f>
        <is>
          <t/>
        </is>
      </c>
      <c r="AK111" s="8" t="inlineStr">
        <f aca="false">IF(A111&lt;&gt;"",IF(OR(G111&lt;&gt;0,H111&lt;&gt;0),ATAN2(G111,H111),0),"")</f>
        <is>
          <t/>
        </is>
      </c>
      <c r="AL111" s="8" t="inlineStr">
        <f aca="false">IF(A111&lt;&gt;"",DEGREES(AK111),"")</f>
        <is>
          <t/>
        </is>
      </c>
      <c r="AM111" s="8" t="inlineStr">
        <f aca="false">IF(A111&lt;&gt;"",SQRT(SUMSQ(J111:L111)),"")</f>
        <is>
          <t/>
        </is>
      </c>
      <c r="AN111" s="8" t="inlineStr">
        <f aca="false">IF(A111&lt;&gt;"",IF(AM111&lt;&gt;0,ACOS(L111/AM111),0),"")</f>
        <is>
          <t/>
        </is>
      </c>
      <c r="AO111" s="8" t="inlineStr">
        <f aca="false">IF(A111&lt;&gt;"",DEGREES(AN111),"")</f>
        <is>
          <t/>
        </is>
      </c>
      <c r="AP111" s="8" t="inlineStr">
        <f aca="false">IF(A111&lt;&gt;"",IF(OR(J111&lt;&gt;0,K111&lt;&gt;0),ATAN2(J111,K111),0),"")</f>
        <is>
          <t/>
        </is>
      </c>
      <c r="AQ111" s="8" t="inlineStr">
        <f aca="false">IF(A111&lt;&gt;"",DEGREES(AP111),"")</f>
        <is>
          <t/>
        </is>
      </c>
      <c r="AR111" s="8" t="inlineStr">
        <f aca="false">IF(A111&lt;&gt;"",SQRT(SUMSQ(M111:O111)),"")</f>
        <is>
          <t/>
        </is>
      </c>
      <c r="AS111" s="8" t="inlineStr">
        <f aca="false">IF(A111&lt;&gt;"",IF(AR111&lt;&gt;0,ACOS(O111/AR111),0),"")</f>
        <is>
          <t/>
        </is>
      </c>
      <c r="AT111" s="8" t="inlineStr">
        <f aca="false">IF(A111&lt;&gt;"",DEGREES(AS111),"")</f>
        <is>
          <t/>
        </is>
      </c>
      <c r="AU111" s="8" t="inlineStr">
        <f aca="false">IF(A111&lt;&gt;"",IF(OR(M111&lt;&gt;0,N111&lt;&gt;0),ATAN2(M111,N111),0),"")</f>
        <is>
          <t/>
        </is>
      </c>
      <c r="AV111" s="8" t="inlineStr">
        <f aca="false">IF(A111&lt;&gt;"",DEGREES(AU111),"")</f>
        <is>
          <t/>
        </is>
      </c>
      <c r="AW111" s="8" t="inlineStr">
        <f aca="false">IF(A111&lt;&gt;"",SQRT(SUMSQ(P111:R111)),"")</f>
        <is>
          <t/>
        </is>
      </c>
      <c r="AX111" s="8" t="inlineStr">
        <f aca="false">IF(A111&lt;&gt;"",IF(AW111&lt;&gt;0,ACOS(R111/AW111),0),"")</f>
        <is>
          <t/>
        </is>
      </c>
      <c r="AY111" s="8" t="inlineStr">
        <f aca="false">IF(A111&lt;&gt;"",DEGREES(AX111),"")</f>
        <is>
          <t/>
        </is>
      </c>
      <c r="AZ111" s="8" t="inlineStr">
        <f aca="false">IF(A111&lt;&gt;"",IF(OR(P111&lt;&gt;0,Q111&lt;&gt;0),ATAN2(P111,Q111),0),"")</f>
        <is>
          <t/>
        </is>
      </c>
      <c r="BA111" s="8" t="inlineStr">
        <f aca="false">IF(A111&lt;&gt;"",DEGREES(AZ111),"")</f>
        <is>
          <t/>
        </is>
      </c>
      <c r="BB111" s="8" t="inlineStr">
        <f aca="false">IF(A111&lt;&gt;"",SQRT(SUMSQ(S111:U111)),"")</f>
        <is>
          <t/>
        </is>
      </c>
      <c r="BC111" s="8" t="inlineStr">
        <f aca="false">IF(A111&lt;&gt;"",IF(BB111&lt;&gt;0,ACOS(U111/BB111),0),"")</f>
        <is>
          <t/>
        </is>
      </c>
      <c r="BD111" s="8" t="inlineStr">
        <f aca="false">IF(A111&lt;&gt;"",DEGREES(BC111),"")</f>
        <is>
          <t/>
        </is>
      </c>
      <c r="BE111" s="8" t="inlineStr">
        <f aca="false">IF(A111&lt;&gt;"",IF(OR(S111&lt;&gt;0,T111&lt;&gt;0),ATAN2(S111,T111),0),"")</f>
        <is>
          <t/>
        </is>
      </c>
      <c r="BF111" s="8" t="inlineStr">
        <f aca="false">IF(A111&lt;&gt;"",DEGREES(BE111),"")</f>
        <is>
          <t/>
        </is>
      </c>
      <c r="BG111" s="8" t="inlineStr">
        <f aca="false">IF(A111&lt;&gt;"",SQRT(SUMSQ(V111:X111)),"")</f>
        <is>
          <t/>
        </is>
      </c>
      <c r="BH111" s="8" t="inlineStr">
        <f aca="false">IF(A111&lt;&gt;"",IF(BG111&lt;&gt;0,ACOS(X111/BG111),0),"")</f>
        <is>
          <t/>
        </is>
      </c>
      <c r="BI111" s="8" t="inlineStr">
        <f aca="false">IF(A111&lt;&gt;"",DEGREES(BH111),"")</f>
        <is>
          <t/>
        </is>
      </c>
      <c r="BJ111" s="8" t="inlineStr">
        <f aca="false">IF(A111&lt;&gt;"",IF(OR(V111&lt;&gt;0,W111&lt;&gt;0),ATAN2(V111,W111),0),"")</f>
        <is>
          <t/>
        </is>
      </c>
      <c r="BK111" s="8" t="inlineStr">
        <f aca="false">IF(A111&lt;&gt;"",DEGREES(BJ111),"")</f>
        <is>
          <t/>
        </is>
      </c>
      <c r="BL111" s="8" t="inlineStr">
        <f aca="false">IF(A111&lt;&gt;"",SQRT(SUMSQ(Y111:AA111)),"")</f>
        <is>
          <t/>
        </is>
      </c>
      <c r="BM111" s="8" t="inlineStr">
        <f aca="false">IF(A111&lt;&gt;"",IF(BL111&lt;&gt;0,ACOS(AA111/BL111),0),"")</f>
        <is>
          <t/>
        </is>
      </c>
      <c r="BN111" s="8" t="inlineStr">
        <f aca="false">IF(A111&lt;&gt;"",DEGREES(BM111),"")</f>
        <is>
          <t/>
        </is>
      </c>
      <c r="BO111" s="8" t="inlineStr">
        <f aca="false">IF(A111&lt;&gt;"",IF(OR(Y111&lt;&gt;0,Z111&lt;&gt;0),ATAN2(Y111,Z111),0),"")</f>
        <is>
          <t/>
        </is>
      </c>
      <c r="BP111" s="8" t="inlineStr">
        <f aca="false">IF(A111&lt;&gt;"",DEGREES(BO111),"")</f>
        <is>
          <t/>
        </is>
      </c>
      <c r="BQ111" s="8" t="inlineStr">
        <f aca="false">IF(A111&lt;&gt;"",SQRT(SUMSQ(AB111:AD111)),"")</f>
        <is>
          <t/>
        </is>
      </c>
      <c r="BR111" s="8" t="inlineStr">
        <f aca="false">IF(A111&lt;&gt;"",IF(BQ111&lt;&gt;0,ACOS(AD111/BQ111),0),"")</f>
        <is>
          <t/>
        </is>
      </c>
      <c r="BS111" s="8" t="inlineStr">
        <f aca="false">IF(A111&lt;&gt;"",DEGREES(BR111),"")</f>
        <is>
          <t/>
        </is>
      </c>
      <c r="BT111" s="8" t="inlineStr">
        <f aca="false">IF(A111&lt;&gt;"",IF(OR(AB111&lt;&gt;0,AC111&lt;&gt;0),ATAN2(AB111,AC111),0),"")</f>
        <is>
          <t/>
        </is>
      </c>
      <c r="BU111" s="8" t="inlineStr">
        <f aca="false">IF(A111&lt;&gt;"",DEGREES(BT111),"")</f>
        <is>
          <t/>
        </is>
      </c>
      <c r="BV111" s="8" t="inlineStr">
        <f aca="false">IF(A111&lt;&gt;"",SQRT(SUMSQ(AE111:AG111)),"")</f>
        <is>
          <t/>
        </is>
      </c>
      <c r="BW111" s="8" t="inlineStr">
        <f aca="false">IF(A111&lt;&gt;"",IF(BV111&lt;&gt;0,ACOS(AG111/BV111),0),"")</f>
        <is>
          <t/>
        </is>
      </c>
      <c r="BX111" s="8" t="inlineStr">
        <f aca="false">IF(A111&lt;&gt;"",DEGREES(BW111),"")</f>
        <is>
          <t/>
        </is>
      </c>
      <c r="BY111" s="8" t="inlineStr">
        <f aca="false">IF(A111&lt;&gt;"",IF(OR(AF111&lt;&gt;0,AG111&lt;&gt;0),ATAN2(AF111,AG111),0),"")</f>
        <is>
          <t/>
        </is>
      </c>
      <c r="BZ111" s="8" t="inlineStr">
        <f aca="false">IF(A111&lt;&gt;"",DEGREES(BY111),"")</f>
        <is>
          <t/>
        </is>
      </c>
      <c r="CA111" s="0" t="inlineStr">
        <f aca="false">IF(A111&lt;&gt;"",IF(AND(AI111&lt;Parameters!$B$11,AI111&gt;Parameters!$B$12,AN111&lt;Parameters!$B$11,AN111&gt;Parameters!$B$12,AS111&lt;Parameters!$B$11,AS111&gt;Parameters!$B$12,AX111&lt;Parameters!$B$11,AX111&gt;Parameters!$B$12,BC111&lt;Parameters!$B$11,BC111&gt;Parameters!$B$12,BM111&lt;Parameters!$B$11,BM111&gt;Parameters!$B$12,BR111&lt;Parameters!$B$11,BR111&gt;Parameters!$B$12,BW111&lt;Parameters!$B$11,BW111&gt;Parameters!$B$12),1,0),"")</f>
        <is>
          <t/>
        </is>
      </c>
      <c r="CB111" s="0" t="inlineStr">
        <f aca="false">IF(A111&lt;&gt;"",IF(OR(AI111&lt;Parameters!$B$12,AI111&gt;Parameters!$B$11),0,1),"")</f>
        <is>
          <t/>
        </is>
      </c>
      <c r="CC111" s="0" t="inlineStr">
        <f aca="false">IF(A111&lt;&gt;"",IF(OR(AN111&lt;Parameters!$B$12,AN111&gt;Parameters!$B$11),0,1),"")</f>
        <is>
          <t/>
        </is>
      </c>
      <c r="CD111" s="0" t="inlineStr">
        <f aca="false">IF(A111&lt;&gt;"",IF(OR(AS111&lt;Parameters!$B$12,AS111&gt;Parameters!$B$11),0,1),"")</f>
        <is>
          <t/>
        </is>
      </c>
      <c r="CE111" s="0" t="inlineStr">
        <f aca="false">IF(A111&lt;&gt;"",IF(OR(AX111&lt;Parameters!$B$12,AX111&gt;Parameters!$B$11),0,1),"")</f>
        <is>
          <t/>
        </is>
      </c>
      <c r="CF111" s="0" t="inlineStr">
        <f aca="false">IF(A111&lt;&gt;"",IF(OR(BC111&lt;Parameters!$B$12,BC111&gt;Parameters!$B$11),0,1),"")</f>
        <is>
          <t/>
        </is>
      </c>
      <c r="CG111" s="0" t="inlineStr">
        <f aca="false">IF(A111&lt;&gt;"",IF(OR(BH111&lt;Parameters!$B$12,BH111&gt;Parameters!$B$11),0,1),"")</f>
        <is>
          <t/>
        </is>
      </c>
      <c r="CH111" s="0" t="inlineStr">
        <f aca="false">IF(A111&lt;&gt;"",IF(OR(BM111&lt;Parameters!$B$12,BM111&gt;Parameters!$B$11),0,1),"")</f>
        <is>
          <t/>
        </is>
      </c>
      <c r="CI111" s="0" t="inlineStr">
        <f aca="false">IF(A111&lt;&gt;"",IF(OR(BR111&lt;Parameters!$B$12,BR111&gt;Parameters!$B$11),0,1),"")</f>
        <is>
          <t/>
        </is>
      </c>
      <c r="CJ111" s="0" t="inlineStr">
        <f aca="false">IF(A111&lt;&gt;"",IF(OR(BW111&lt;Parameters!$B$12,BW111&gt;Parameters!$B$11),0,1),"")</f>
        <is>
          <t/>
        </is>
      </c>
      <c r="CK111" s="26" t="inlineStr">
        <f aca="false">IF(A111&lt;&gt;"",SUM(CB111:CJ111)/9,"")</f>
        <is>
          <t/>
        </is>
      </c>
      <c r="CL111" s="0" t="inlineStr">
        <f aca="false">IF(A111&lt;&gt;"",CK111*9,"")</f>
        <is>
          <t/>
        </is>
      </c>
      <c r="CM111" s="8" t="inlineStr">
        <f aca="false">IF(A111&lt;&gt;"",TEXT(B111,CM$2)&amp;" "&amp;TEXT(A111,CM$2),"")</f>
        <is>
          <t/>
        </is>
      </c>
    </row>
    <row r="112" customFormat="false" ht="15" hidden="false" customHeight="false" outlineLevel="0" collapsed="false">
      <c r="A112" s="0" t="inlineStr">
        <f aca="false">IF(OR(B111&lt;Parameters!$K$12,A111&lt;Parameters!$K$12),IF(A111&lt;Parameters!$K$12,A111+1,0),"")</f>
        <is>
          <t/>
        </is>
      </c>
      <c r="B112" s="0" t="inlineStr">
        <f aca="false">IF(A112&lt;&gt;"",IF(A112=0,B111+1,B111),"")</f>
        <is>
          <t/>
        </is>
      </c>
      <c r="C112" s="24" t="inlineStr">
        <f aca="false">IF(A112&lt;&gt;"",-_phi*(A112+0.5),"")</f>
        <is>
          <t/>
        </is>
      </c>
      <c r="D112" s="8" t="inlineStr">
        <f aca="false">IF(A112&lt;&gt;"",DEGREES(C112),"")</f>
        <is>
          <t/>
        </is>
      </c>
      <c r="E112" s="24" t="inlineStr">
        <f aca="false">IF(A112&lt;&gt;"",_phi*(B112+0.5),"")</f>
        <is>
          <t/>
        </is>
      </c>
      <c r="F112" s="8" t="inlineStr">
        <f aca="false">IF(A112&lt;&gt;"",DEGREES(E112),"")</f>
        <is>
          <t/>
        </is>
      </c>
      <c r="G112" s="8" t="inlineStr">
        <f aca="false">IF(A112&lt;&gt;"",LOOKUP(A112,h!$A$3:$A$30,h!$D$3:$D$30),"")</f>
        <is>
          <t/>
        </is>
      </c>
      <c r="H112" s="8" t="inlineStr">
        <f aca="false">IF(A112&lt;&gt;"",LOOKUP(B112,h!$A$3:$A$30,h!$D$3:$D$30),"")</f>
        <is>
          <t/>
        </is>
      </c>
      <c r="I112" s="8" t="inlineStr">
        <f aca="false">IF(A112&lt;&gt;"",_zif,"")</f>
        <is>
          <t/>
        </is>
      </c>
      <c r="J112" s="8" t="inlineStr">
        <f aca="false">IF(A112&lt;&gt;"",$G112+'v1 Frame'!D$3*COS($C112)+'v1 Frame'!E$3*SIN($C112)*SIN($E112)+'v1 Frame'!F$3*SIN($C112)*COS($E112),"")</f>
        <is>
          <t/>
        </is>
      </c>
      <c r="K112" s="8" t="inlineStr">
        <f aca="false">IF(A112&lt;&gt;"",$H112+'v1 Frame'!E$3*COS($E112)-'v1 Frame'!F$3*SIN($E112),"")</f>
        <is>
          <t/>
        </is>
      </c>
      <c r="L112" s="8" t="inlineStr">
        <f aca="false">IF(A112&lt;&gt;"",$I112-'v1 Frame'!D$3*SIN($C112)+'v1 Frame'!E$3*COS($C112)*SIN($E112)+'v1 Frame'!F$3*COS($C112)*COS($E112),"")</f>
        <is>
          <t/>
        </is>
      </c>
      <c r="M112" s="8" t="inlineStr">
        <f aca="false">IF(A112&lt;&gt;"",$G112+'v1 Frame'!G$3*COS($C112)+'v1 Frame'!H$3*SIN($C112)*SIN($E112)+'v1 Frame'!I$3*SIN($C112)*COS($E112),"")</f>
        <is>
          <t/>
        </is>
      </c>
      <c r="N112" s="8" t="inlineStr">
        <f aca="false">IF(A112&lt;&gt;"",$H112+'v1 Frame'!H$3*COS($E112)-'v1 Frame'!I$3*SIN($E112),"")</f>
        <is>
          <t/>
        </is>
      </c>
      <c r="O112" s="8" t="inlineStr">
        <f aca="false">IF(A112&lt;&gt;"",$I112-'v1 Frame'!G$3*SIN($C112)+'v1 Frame'!H$3*COS($C112)*SIN($E112)+'v1 Frame'!I$3*COS($C112)*COS($E112),"")</f>
        <is>
          <t/>
        </is>
      </c>
      <c r="P112" s="8" t="inlineStr">
        <f aca="false">IF(A112&lt;&gt;"",$G112+'v1 Frame'!J$3*COS($C112)+'v1 Frame'!K$3*SIN($C112)*SIN($E112)+'v1 Frame'!L$3*SIN($C112)*COS($E112),"")</f>
        <is>
          <t/>
        </is>
      </c>
      <c r="Q112" s="8" t="inlineStr">
        <f aca="false">IF(A112&lt;&gt;"",$H112+'v1 Frame'!K$3*COS($E112)-'v1 Frame'!L$3*SIN($E112),"")</f>
        <is>
          <t/>
        </is>
      </c>
      <c r="R112" s="8" t="inlineStr">
        <f aca="false">IF(A112&lt;&gt;"",$I112-'v1 Frame'!J$3*SIN($C112)+'v1 Frame'!K$3*COS($C112)*SIN($E112)+'v1 Frame'!L$3*COS($C112)*COS($E112),"")</f>
        <is>
          <t/>
        </is>
      </c>
      <c r="S112" s="8" t="inlineStr">
        <f aca="false">IF(A112&lt;&gt;"",$G112+'v1 Frame'!M$3*COS($C112)+'v1 Frame'!N$3*SIN($C112)*SIN($E112)+'v1 Frame'!O$3*SIN($C112)*COS($E112),"")</f>
        <is>
          <t/>
        </is>
      </c>
      <c r="T112" s="8" t="inlineStr">
        <f aca="false">IF(A112&lt;&gt;"",$H112+'v1 Frame'!N$3*COS($E112)-'v1 Frame'!O$3*SIN($E112),"")</f>
        <is>
          <t/>
        </is>
      </c>
      <c r="U112" s="8" t="inlineStr">
        <f aca="false">IF(A112&lt;&gt;"",$I112-'v1 Frame'!M$3*SIN($C112)+'v1 Frame'!N$3*COS($C112)*SIN($E112)+'v1 Frame'!O$3*COS($C112)*COS($E112),"")</f>
        <is>
          <t/>
        </is>
      </c>
      <c r="V112" s="8" t="inlineStr">
        <f aca="false">IF(A112&lt;&gt;"",$G112+'v1 Frame'!P$3*COS($C112)+'v1 Frame'!Q$3*SIN($C112)*SIN($E112)+'v1 Frame'!R$3*SIN($C112)*COS($E112),"")</f>
        <is>
          <t/>
        </is>
      </c>
      <c r="W112" s="8" t="inlineStr">
        <f aca="false">IF(A112&lt;&gt;"",$H112+'v1 Frame'!Q$3*COS($E112)-'v1 Frame'!R$3*SIN($E112),"")</f>
        <is>
          <t/>
        </is>
      </c>
      <c r="X112" s="8" t="inlineStr">
        <f aca="false">IF(A112&lt;&gt;"",$I112-'v1 Frame'!P$3*SIN($C112)+'v1 Frame'!Q$3*COS($C112)*SIN($E112)+'v1 Frame'!R$3*COS($C112)*COS($E112),"")</f>
        <is>
          <t/>
        </is>
      </c>
      <c r="Y112" s="8" t="inlineStr">
        <f aca="false">IF(A112&lt;&gt;"",$G112+'v1 Frame'!S$3*COS($C112)+'v1 Frame'!T$3*SIN($C112)*SIN($E112)+'v1 Frame'!U$3*SIN($C112)*COS($E112),"")</f>
        <is>
          <t/>
        </is>
      </c>
      <c r="Z112" s="8" t="inlineStr">
        <f aca="false">IF(A112&lt;&gt;"",$H112+'v1 Frame'!T$3*COS($E112)-'v1 Frame'!U$3*SIN($E112),"")</f>
        <is>
          <t/>
        </is>
      </c>
      <c r="AA112" s="8" t="inlineStr">
        <f aca="false">IF(A112&lt;&gt;"",$I112-'v1 Frame'!S$3*SIN($C112)+'v1 Frame'!T$3*COS($C112)*SIN($E112)+'v1 Frame'!U$3*COS($C112)*COS($E112),"")</f>
        <is>
          <t/>
        </is>
      </c>
      <c r="AB112" s="8" t="inlineStr">
        <f aca="false">IF(A112&lt;&gt;"",$G112+'v1 Frame'!V$3*COS($C112)+'v1 Frame'!W$3*SIN($C112)*SIN($E112)+'v1 Frame'!X$3*SIN($C112)*COS($E112),"")</f>
        <is>
          <t/>
        </is>
      </c>
      <c r="AC112" s="8" t="inlineStr">
        <f aca="false">IF(A112&lt;&gt;"",$H112+'v1 Frame'!W$3*COS($E112)-'v1 Frame'!X$3*SIN($E112),"")</f>
        <is>
          <t/>
        </is>
      </c>
      <c r="AD112" s="8" t="inlineStr">
        <f aca="false">IF(A112&lt;&gt;"",$I112-'v1 Frame'!V$3*SIN($C112)+'v1 Frame'!W$3*COS($C112)*SIN($E112)+'v1 Frame'!X$3*COS($C112)*COS($E112),"")</f>
        <is>
          <t/>
        </is>
      </c>
      <c r="AE112" s="25" t="inlineStr">
        <f aca="false">IF(A112&lt;&gt;"",$G112+'v1 Frame'!Y$3*COS($C112)+'v1 Frame'!Z$3*SIN($C112)*SIN($E112)+'v1 Frame'!AA$3*SIN($C112)*COS($E112),"")</f>
        <is>
          <t/>
        </is>
      </c>
      <c r="AF112" s="25" t="inlineStr">
        <f aca="false">IF(A112&lt;&gt;"",$H112+'v1 Frame'!Z$3*COS($E112)-'v1 Frame'!AA$3*SIN($E112),"")</f>
        <is>
          <t/>
        </is>
      </c>
      <c r="AG112" s="25" t="inlineStr">
        <f aca="false">IF(A112&lt;&gt;"",$I112-'v1 Frame'!Y$3*SIN($C112)+'v1 Frame'!Z$3*COS($C112)*SIN($E112)+'v1 Frame'!AA$3*COS($C112)*COS($E112),"")</f>
        <is>
          <t/>
        </is>
      </c>
      <c r="AH112" s="8" t="inlineStr">
        <f aca="false">IF(A112&lt;&gt;"",SQRT(SUMSQ(G112:I112)),"")</f>
        <is>
          <t/>
        </is>
      </c>
      <c r="AI112" s="8" t="inlineStr">
        <f aca="false">IF(A112&lt;&gt;"",IF(AH112&lt;&gt;0,ACOS(I112/AH112),0),"")</f>
        <is>
          <t/>
        </is>
      </c>
      <c r="AJ112" s="8" t="inlineStr">
        <f aca="false">IF(A112&lt;&gt;"",DEGREES(AI112),"")</f>
        <is>
          <t/>
        </is>
      </c>
      <c r="AK112" s="8" t="inlineStr">
        <f aca="false">IF(A112&lt;&gt;"",IF(OR(G112&lt;&gt;0,H112&lt;&gt;0),ATAN2(G112,H112),0),"")</f>
        <is>
          <t/>
        </is>
      </c>
      <c r="AL112" s="8" t="inlineStr">
        <f aca="false">IF(A112&lt;&gt;"",DEGREES(AK112),"")</f>
        <is>
          <t/>
        </is>
      </c>
      <c r="AM112" s="8" t="inlineStr">
        <f aca="false">IF(A112&lt;&gt;"",SQRT(SUMSQ(J112:L112)),"")</f>
        <is>
          <t/>
        </is>
      </c>
      <c r="AN112" s="8" t="inlineStr">
        <f aca="false">IF(A112&lt;&gt;"",IF(AM112&lt;&gt;0,ACOS(L112/AM112),0),"")</f>
        <is>
          <t/>
        </is>
      </c>
      <c r="AO112" s="8" t="inlineStr">
        <f aca="false">IF(A112&lt;&gt;"",DEGREES(AN112),"")</f>
        <is>
          <t/>
        </is>
      </c>
      <c r="AP112" s="8" t="inlineStr">
        <f aca="false">IF(A112&lt;&gt;"",IF(OR(J112&lt;&gt;0,K112&lt;&gt;0),ATAN2(J112,K112),0),"")</f>
        <is>
          <t/>
        </is>
      </c>
      <c r="AQ112" s="8" t="inlineStr">
        <f aca="false">IF(A112&lt;&gt;"",DEGREES(AP112),"")</f>
        <is>
          <t/>
        </is>
      </c>
      <c r="AR112" s="8" t="inlineStr">
        <f aca="false">IF(A112&lt;&gt;"",SQRT(SUMSQ(M112:O112)),"")</f>
        <is>
          <t/>
        </is>
      </c>
      <c r="AS112" s="8" t="inlineStr">
        <f aca="false">IF(A112&lt;&gt;"",IF(AR112&lt;&gt;0,ACOS(O112/AR112),0),"")</f>
        <is>
          <t/>
        </is>
      </c>
      <c r="AT112" s="8" t="inlineStr">
        <f aca="false">IF(A112&lt;&gt;"",DEGREES(AS112),"")</f>
        <is>
          <t/>
        </is>
      </c>
      <c r="AU112" s="8" t="inlineStr">
        <f aca="false">IF(A112&lt;&gt;"",IF(OR(M112&lt;&gt;0,N112&lt;&gt;0),ATAN2(M112,N112),0),"")</f>
        <is>
          <t/>
        </is>
      </c>
      <c r="AV112" s="8" t="inlineStr">
        <f aca="false">IF(A112&lt;&gt;"",DEGREES(AU112),"")</f>
        <is>
          <t/>
        </is>
      </c>
      <c r="AW112" s="8" t="inlineStr">
        <f aca="false">IF(A112&lt;&gt;"",SQRT(SUMSQ(P112:R112)),"")</f>
        <is>
          <t/>
        </is>
      </c>
      <c r="AX112" s="8" t="inlineStr">
        <f aca="false">IF(A112&lt;&gt;"",IF(AW112&lt;&gt;0,ACOS(R112/AW112),0),"")</f>
        <is>
          <t/>
        </is>
      </c>
      <c r="AY112" s="8" t="inlineStr">
        <f aca="false">IF(A112&lt;&gt;"",DEGREES(AX112),"")</f>
        <is>
          <t/>
        </is>
      </c>
      <c r="AZ112" s="8" t="inlineStr">
        <f aca="false">IF(A112&lt;&gt;"",IF(OR(P112&lt;&gt;0,Q112&lt;&gt;0),ATAN2(P112,Q112),0),"")</f>
        <is>
          <t/>
        </is>
      </c>
      <c r="BA112" s="8" t="inlineStr">
        <f aca="false">IF(A112&lt;&gt;"",DEGREES(AZ112),"")</f>
        <is>
          <t/>
        </is>
      </c>
      <c r="BB112" s="8" t="inlineStr">
        <f aca="false">IF(A112&lt;&gt;"",SQRT(SUMSQ(S112:U112)),"")</f>
        <is>
          <t/>
        </is>
      </c>
      <c r="BC112" s="8" t="inlineStr">
        <f aca="false">IF(A112&lt;&gt;"",IF(BB112&lt;&gt;0,ACOS(U112/BB112),0),"")</f>
        <is>
          <t/>
        </is>
      </c>
      <c r="BD112" s="8" t="inlineStr">
        <f aca="false">IF(A112&lt;&gt;"",DEGREES(BC112),"")</f>
        <is>
          <t/>
        </is>
      </c>
      <c r="BE112" s="8" t="inlineStr">
        <f aca="false">IF(A112&lt;&gt;"",IF(OR(S112&lt;&gt;0,T112&lt;&gt;0),ATAN2(S112,T112),0),"")</f>
        <is>
          <t/>
        </is>
      </c>
      <c r="BF112" s="8" t="inlineStr">
        <f aca="false">IF(A112&lt;&gt;"",DEGREES(BE112),"")</f>
        <is>
          <t/>
        </is>
      </c>
      <c r="BG112" s="8" t="inlineStr">
        <f aca="false">IF(A112&lt;&gt;"",SQRT(SUMSQ(V112:X112)),"")</f>
        <is>
          <t/>
        </is>
      </c>
      <c r="BH112" s="8" t="inlineStr">
        <f aca="false">IF(A112&lt;&gt;"",IF(BG112&lt;&gt;0,ACOS(X112/BG112),0),"")</f>
        <is>
          <t/>
        </is>
      </c>
      <c r="BI112" s="8" t="inlineStr">
        <f aca="false">IF(A112&lt;&gt;"",DEGREES(BH112),"")</f>
        <is>
          <t/>
        </is>
      </c>
      <c r="BJ112" s="8" t="inlineStr">
        <f aca="false">IF(A112&lt;&gt;"",IF(OR(V112&lt;&gt;0,W112&lt;&gt;0),ATAN2(V112,W112),0),"")</f>
        <is>
          <t/>
        </is>
      </c>
      <c r="BK112" s="8" t="inlineStr">
        <f aca="false">IF(A112&lt;&gt;"",DEGREES(BJ112),"")</f>
        <is>
          <t/>
        </is>
      </c>
      <c r="BL112" s="8" t="inlineStr">
        <f aca="false">IF(A112&lt;&gt;"",SQRT(SUMSQ(Y112:AA112)),"")</f>
        <is>
          <t/>
        </is>
      </c>
      <c r="BM112" s="8" t="inlineStr">
        <f aca="false">IF(A112&lt;&gt;"",IF(BL112&lt;&gt;0,ACOS(AA112/BL112),0),"")</f>
        <is>
          <t/>
        </is>
      </c>
      <c r="BN112" s="8" t="inlineStr">
        <f aca="false">IF(A112&lt;&gt;"",DEGREES(BM112),"")</f>
        <is>
          <t/>
        </is>
      </c>
      <c r="BO112" s="8" t="inlineStr">
        <f aca="false">IF(A112&lt;&gt;"",IF(OR(Y112&lt;&gt;0,Z112&lt;&gt;0),ATAN2(Y112,Z112),0),"")</f>
        <is>
          <t/>
        </is>
      </c>
      <c r="BP112" s="8" t="inlineStr">
        <f aca="false">IF(A112&lt;&gt;"",DEGREES(BO112),"")</f>
        <is>
          <t/>
        </is>
      </c>
      <c r="BQ112" s="8" t="inlineStr">
        <f aca="false">IF(A112&lt;&gt;"",SQRT(SUMSQ(AB112:AD112)),"")</f>
        <is>
          <t/>
        </is>
      </c>
      <c r="BR112" s="8" t="inlineStr">
        <f aca="false">IF(A112&lt;&gt;"",IF(BQ112&lt;&gt;0,ACOS(AD112/BQ112),0),"")</f>
        <is>
          <t/>
        </is>
      </c>
      <c r="BS112" s="8" t="inlineStr">
        <f aca="false">IF(A112&lt;&gt;"",DEGREES(BR112),"")</f>
        <is>
          <t/>
        </is>
      </c>
      <c r="BT112" s="8" t="inlineStr">
        <f aca="false">IF(A112&lt;&gt;"",IF(OR(AB112&lt;&gt;0,AC112&lt;&gt;0),ATAN2(AB112,AC112),0),"")</f>
        <is>
          <t/>
        </is>
      </c>
      <c r="BU112" s="8" t="inlineStr">
        <f aca="false">IF(A112&lt;&gt;"",DEGREES(BT112),"")</f>
        <is>
          <t/>
        </is>
      </c>
      <c r="BV112" s="8" t="inlineStr">
        <f aca="false">IF(A112&lt;&gt;"",SQRT(SUMSQ(AE112:AG112)),"")</f>
        <is>
          <t/>
        </is>
      </c>
      <c r="BW112" s="8" t="inlineStr">
        <f aca="false">IF(A112&lt;&gt;"",IF(BV112&lt;&gt;0,ACOS(AG112/BV112),0),"")</f>
        <is>
          <t/>
        </is>
      </c>
      <c r="BX112" s="8" t="inlineStr">
        <f aca="false">IF(A112&lt;&gt;"",DEGREES(BW112),"")</f>
        <is>
          <t/>
        </is>
      </c>
      <c r="BY112" s="8" t="inlineStr">
        <f aca="false">IF(A112&lt;&gt;"",IF(OR(AF112&lt;&gt;0,AG112&lt;&gt;0),ATAN2(AF112,AG112),0),"")</f>
        <is>
          <t/>
        </is>
      </c>
      <c r="BZ112" s="8" t="inlineStr">
        <f aca="false">IF(A112&lt;&gt;"",DEGREES(BY112),"")</f>
        <is>
          <t/>
        </is>
      </c>
      <c r="CA112" s="0" t="inlineStr">
        <f aca="false">IF(A112&lt;&gt;"",IF(AND(AI112&lt;Parameters!$B$11,AI112&gt;Parameters!$B$12,AN112&lt;Parameters!$B$11,AN112&gt;Parameters!$B$12,AS112&lt;Parameters!$B$11,AS112&gt;Parameters!$B$12,AX112&lt;Parameters!$B$11,AX112&gt;Parameters!$B$12,BC112&lt;Parameters!$B$11,BC112&gt;Parameters!$B$12,BM112&lt;Parameters!$B$11,BM112&gt;Parameters!$B$12,BR112&lt;Parameters!$B$11,BR112&gt;Parameters!$B$12,BW112&lt;Parameters!$B$11,BW112&gt;Parameters!$B$12),1,0),"")</f>
        <is>
          <t/>
        </is>
      </c>
      <c r="CB112" s="0" t="inlineStr">
        <f aca="false">IF(A112&lt;&gt;"",IF(OR(AI112&lt;Parameters!$B$12,AI112&gt;Parameters!$B$11),0,1),"")</f>
        <is>
          <t/>
        </is>
      </c>
      <c r="CC112" s="0" t="inlineStr">
        <f aca="false">IF(A112&lt;&gt;"",IF(OR(AN112&lt;Parameters!$B$12,AN112&gt;Parameters!$B$11),0,1),"")</f>
        <is>
          <t/>
        </is>
      </c>
      <c r="CD112" s="0" t="inlineStr">
        <f aca="false">IF(A112&lt;&gt;"",IF(OR(AS112&lt;Parameters!$B$12,AS112&gt;Parameters!$B$11),0,1),"")</f>
        <is>
          <t/>
        </is>
      </c>
      <c r="CE112" s="0" t="inlineStr">
        <f aca="false">IF(A112&lt;&gt;"",IF(OR(AX112&lt;Parameters!$B$12,AX112&gt;Parameters!$B$11),0,1),"")</f>
        <is>
          <t/>
        </is>
      </c>
      <c r="CF112" s="0" t="inlineStr">
        <f aca="false">IF(A112&lt;&gt;"",IF(OR(BC112&lt;Parameters!$B$12,BC112&gt;Parameters!$B$11),0,1),"")</f>
        <is>
          <t/>
        </is>
      </c>
      <c r="CG112" s="0" t="inlineStr">
        <f aca="false">IF(A112&lt;&gt;"",IF(OR(BH112&lt;Parameters!$B$12,BH112&gt;Parameters!$B$11),0,1),"")</f>
        <is>
          <t/>
        </is>
      </c>
      <c r="CH112" s="0" t="inlineStr">
        <f aca="false">IF(A112&lt;&gt;"",IF(OR(BM112&lt;Parameters!$B$12,BM112&gt;Parameters!$B$11),0,1),"")</f>
        <is>
          <t/>
        </is>
      </c>
      <c r="CI112" s="0" t="inlineStr">
        <f aca="false">IF(A112&lt;&gt;"",IF(OR(BR112&lt;Parameters!$B$12,BR112&gt;Parameters!$B$11),0,1),"")</f>
        <is>
          <t/>
        </is>
      </c>
      <c r="CJ112" s="0" t="inlineStr">
        <f aca="false">IF(A112&lt;&gt;"",IF(OR(BW112&lt;Parameters!$B$12,BW112&gt;Parameters!$B$11),0,1),"")</f>
        <is>
          <t/>
        </is>
      </c>
      <c r="CK112" s="26" t="inlineStr">
        <f aca="false">IF(A112&lt;&gt;"",SUM(CB112:CJ112)/9,"")</f>
        <is>
          <t/>
        </is>
      </c>
      <c r="CL112" s="0" t="inlineStr">
        <f aca="false">IF(A112&lt;&gt;"",CK112*9,"")</f>
        <is>
          <t/>
        </is>
      </c>
      <c r="CM112" s="8" t="inlineStr">
        <f aca="false">IF(A112&lt;&gt;"",TEXT(B112,CM$2)&amp;" "&amp;TEXT(A112,CM$2),"")</f>
        <is>
          <t/>
        </is>
      </c>
    </row>
    <row r="113" customFormat="false" ht="15" hidden="false" customHeight="false" outlineLevel="0" collapsed="false">
      <c r="A113" s="0" t="inlineStr">
        <f aca="false">IF(OR(B112&lt;Parameters!$K$12,A112&lt;Parameters!$K$12),IF(A112&lt;Parameters!$K$12,A112+1,0),"")</f>
        <is>
          <t/>
        </is>
      </c>
      <c r="B113" s="0" t="inlineStr">
        <f aca="false">IF(A113&lt;&gt;"",IF(A113=0,B112+1,B112),"")</f>
        <is>
          <t/>
        </is>
      </c>
      <c r="C113" s="24" t="inlineStr">
        <f aca="false">IF(A113&lt;&gt;"",-_phi*(A113+0.5),"")</f>
        <is>
          <t/>
        </is>
      </c>
      <c r="D113" s="8" t="inlineStr">
        <f aca="false">IF(A113&lt;&gt;"",DEGREES(C113),"")</f>
        <is>
          <t/>
        </is>
      </c>
      <c r="E113" s="24" t="inlineStr">
        <f aca="false">IF(A113&lt;&gt;"",_phi*(B113+0.5),"")</f>
        <is>
          <t/>
        </is>
      </c>
      <c r="F113" s="8" t="inlineStr">
        <f aca="false">IF(A113&lt;&gt;"",DEGREES(E113),"")</f>
        <is>
          <t/>
        </is>
      </c>
      <c r="G113" s="8" t="inlineStr">
        <f aca="false">IF(A113&lt;&gt;"",LOOKUP(A113,h!$A$3:$A$30,h!$D$3:$D$30),"")</f>
        <is>
          <t/>
        </is>
      </c>
      <c r="H113" s="8" t="inlineStr">
        <f aca="false">IF(A113&lt;&gt;"",LOOKUP(B113,h!$A$3:$A$30,h!$D$3:$D$30),"")</f>
        <is>
          <t/>
        </is>
      </c>
      <c r="I113" s="8" t="inlineStr">
        <f aca="false">IF(A113&lt;&gt;"",_zif,"")</f>
        <is>
          <t/>
        </is>
      </c>
      <c r="J113" s="8" t="inlineStr">
        <f aca="false">IF(A113&lt;&gt;"",$G113+'v1 Frame'!D$3*COS($C113)+'v1 Frame'!E$3*SIN($C113)*SIN($E113)+'v1 Frame'!F$3*SIN($C113)*COS($E113),"")</f>
        <is>
          <t/>
        </is>
      </c>
      <c r="K113" s="8" t="inlineStr">
        <f aca="false">IF(A113&lt;&gt;"",$H113+'v1 Frame'!E$3*COS($E113)-'v1 Frame'!F$3*SIN($E113),"")</f>
        <is>
          <t/>
        </is>
      </c>
      <c r="L113" s="8" t="inlineStr">
        <f aca="false">IF(A113&lt;&gt;"",$I113-'v1 Frame'!D$3*SIN($C113)+'v1 Frame'!E$3*COS($C113)*SIN($E113)+'v1 Frame'!F$3*COS($C113)*COS($E113),"")</f>
        <is>
          <t/>
        </is>
      </c>
      <c r="M113" s="8" t="inlineStr">
        <f aca="false">IF(A113&lt;&gt;"",$G113+'v1 Frame'!G$3*COS($C113)+'v1 Frame'!H$3*SIN($C113)*SIN($E113)+'v1 Frame'!I$3*SIN($C113)*COS($E113),"")</f>
        <is>
          <t/>
        </is>
      </c>
      <c r="N113" s="8" t="inlineStr">
        <f aca="false">IF(A113&lt;&gt;"",$H113+'v1 Frame'!H$3*COS($E113)-'v1 Frame'!I$3*SIN($E113),"")</f>
        <is>
          <t/>
        </is>
      </c>
      <c r="O113" s="8" t="inlineStr">
        <f aca="false">IF(A113&lt;&gt;"",$I113-'v1 Frame'!G$3*SIN($C113)+'v1 Frame'!H$3*COS($C113)*SIN($E113)+'v1 Frame'!I$3*COS($C113)*COS($E113),"")</f>
        <is>
          <t/>
        </is>
      </c>
      <c r="P113" s="8" t="inlineStr">
        <f aca="false">IF(A113&lt;&gt;"",$G113+'v1 Frame'!J$3*COS($C113)+'v1 Frame'!K$3*SIN($C113)*SIN($E113)+'v1 Frame'!L$3*SIN($C113)*COS($E113),"")</f>
        <is>
          <t/>
        </is>
      </c>
      <c r="Q113" s="8" t="inlineStr">
        <f aca="false">IF(A113&lt;&gt;"",$H113+'v1 Frame'!K$3*COS($E113)-'v1 Frame'!L$3*SIN($E113),"")</f>
        <is>
          <t/>
        </is>
      </c>
      <c r="R113" s="8" t="inlineStr">
        <f aca="false">IF(A113&lt;&gt;"",$I113-'v1 Frame'!J$3*SIN($C113)+'v1 Frame'!K$3*COS($C113)*SIN($E113)+'v1 Frame'!L$3*COS($C113)*COS($E113),"")</f>
        <is>
          <t/>
        </is>
      </c>
      <c r="S113" s="8" t="inlineStr">
        <f aca="false">IF(A113&lt;&gt;"",$G113+'v1 Frame'!M$3*COS($C113)+'v1 Frame'!N$3*SIN($C113)*SIN($E113)+'v1 Frame'!O$3*SIN($C113)*COS($E113),"")</f>
        <is>
          <t/>
        </is>
      </c>
      <c r="T113" s="8" t="inlineStr">
        <f aca="false">IF(A113&lt;&gt;"",$H113+'v1 Frame'!N$3*COS($E113)-'v1 Frame'!O$3*SIN($E113),"")</f>
        <is>
          <t/>
        </is>
      </c>
      <c r="U113" s="8" t="inlineStr">
        <f aca="false">IF(A113&lt;&gt;"",$I113-'v1 Frame'!M$3*SIN($C113)+'v1 Frame'!N$3*COS($C113)*SIN($E113)+'v1 Frame'!O$3*COS($C113)*COS($E113),"")</f>
        <is>
          <t/>
        </is>
      </c>
      <c r="V113" s="8" t="inlineStr">
        <f aca="false">IF(A113&lt;&gt;"",$G113+'v1 Frame'!P$3*COS($C113)+'v1 Frame'!Q$3*SIN($C113)*SIN($E113)+'v1 Frame'!R$3*SIN($C113)*COS($E113),"")</f>
        <is>
          <t/>
        </is>
      </c>
      <c r="W113" s="8" t="inlineStr">
        <f aca="false">IF(A113&lt;&gt;"",$H113+'v1 Frame'!Q$3*COS($E113)-'v1 Frame'!R$3*SIN($E113),"")</f>
        <is>
          <t/>
        </is>
      </c>
      <c r="X113" s="8" t="inlineStr">
        <f aca="false">IF(A113&lt;&gt;"",$I113-'v1 Frame'!P$3*SIN($C113)+'v1 Frame'!Q$3*COS($C113)*SIN($E113)+'v1 Frame'!R$3*COS($C113)*COS($E113),"")</f>
        <is>
          <t/>
        </is>
      </c>
      <c r="Y113" s="8" t="inlineStr">
        <f aca="false">IF(A113&lt;&gt;"",$G113+'v1 Frame'!S$3*COS($C113)+'v1 Frame'!T$3*SIN($C113)*SIN($E113)+'v1 Frame'!U$3*SIN($C113)*COS($E113),"")</f>
        <is>
          <t/>
        </is>
      </c>
      <c r="Z113" s="8" t="inlineStr">
        <f aca="false">IF(A113&lt;&gt;"",$H113+'v1 Frame'!T$3*COS($E113)-'v1 Frame'!U$3*SIN($E113),"")</f>
        <is>
          <t/>
        </is>
      </c>
      <c r="AA113" s="8" t="inlineStr">
        <f aca="false">IF(A113&lt;&gt;"",$I113-'v1 Frame'!S$3*SIN($C113)+'v1 Frame'!T$3*COS($C113)*SIN($E113)+'v1 Frame'!U$3*COS($C113)*COS($E113),"")</f>
        <is>
          <t/>
        </is>
      </c>
      <c r="AB113" s="8" t="inlineStr">
        <f aca="false">IF(A113&lt;&gt;"",$G113+'v1 Frame'!V$3*COS($C113)+'v1 Frame'!W$3*SIN($C113)*SIN($E113)+'v1 Frame'!X$3*SIN($C113)*COS($E113),"")</f>
        <is>
          <t/>
        </is>
      </c>
      <c r="AC113" s="8" t="inlineStr">
        <f aca="false">IF(A113&lt;&gt;"",$H113+'v1 Frame'!W$3*COS($E113)-'v1 Frame'!X$3*SIN($E113),"")</f>
        <is>
          <t/>
        </is>
      </c>
      <c r="AD113" s="8" t="inlineStr">
        <f aca="false">IF(A113&lt;&gt;"",$I113-'v1 Frame'!V$3*SIN($C113)+'v1 Frame'!W$3*COS($C113)*SIN($E113)+'v1 Frame'!X$3*COS($C113)*COS($E113),"")</f>
        <is>
          <t/>
        </is>
      </c>
      <c r="AE113" s="25" t="inlineStr">
        <f aca="false">IF(A113&lt;&gt;"",$G113+'v1 Frame'!Y$3*COS($C113)+'v1 Frame'!Z$3*SIN($C113)*SIN($E113)+'v1 Frame'!AA$3*SIN($C113)*COS($E113),"")</f>
        <is>
          <t/>
        </is>
      </c>
      <c r="AF113" s="25" t="inlineStr">
        <f aca="false">IF(A113&lt;&gt;"",$H113+'v1 Frame'!Z$3*COS($E113)-'v1 Frame'!AA$3*SIN($E113),"")</f>
        <is>
          <t/>
        </is>
      </c>
      <c r="AG113" s="25" t="inlineStr">
        <f aca="false">IF(A113&lt;&gt;"",$I113-'v1 Frame'!Y$3*SIN($C113)+'v1 Frame'!Z$3*COS($C113)*SIN($E113)+'v1 Frame'!AA$3*COS($C113)*COS($E113),"")</f>
        <is>
          <t/>
        </is>
      </c>
      <c r="AH113" s="8" t="inlineStr">
        <f aca="false">IF(A113&lt;&gt;"",SQRT(SUMSQ(G113:I113)),"")</f>
        <is>
          <t/>
        </is>
      </c>
      <c r="AI113" s="8" t="inlineStr">
        <f aca="false">IF(A113&lt;&gt;"",IF(AH113&lt;&gt;0,ACOS(I113/AH113),0),"")</f>
        <is>
          <t/>
        </is>
      </c>
      <c r="AJ113" s="8" t="inlineStr">
        <f aca="false">IF(A113&lt;&gt;"",DEGREES(AI113),"")</f>
        <is>
          <t/>
        </is>
      </c>
      <c r="AK113" s="8" t="inlineStr">
        <f aca="false">IF(A113&lt;&gt;"",IF(OR(G113&lt;&gt;0,H113&lt;&gt;0),ATAN2(G113,H113),0),"")</f>
        <is>
          <t/>
        </is>
      </c>
      <c r="AL113" s="8" t="inlineStr">
        <f aca="false">IF(A113&lt;&gt;"",DEGREES(AK113),"")</f>
        <is>
          <t/>
        </is>
      </c>
      <c r="AM113" s="8" t="inlineStr">
        <f aca="false">IF(A113&lt;&gt;"",SQRT(SUMSQ(J113:L113)),"")</f>
        <is>
          <t/>
        </is>
      </c>
      <c r="AN113" s="8" t="inlineStr">
        <f aca="false">IF(A113&lt;&gt;"",IF(AM113&lt;&gt;0,ACOS(L113/AM113),0),"")</f>
        <is>
          <t/>
        </is>
      </c>
      <c r="AO113" s="8" t="inlineStr">
        <f aca="false">IF(A113&lt;&gt;"",DEGREES(AN113),"")</f>
        <is>
          <t/>
        </is>
      </c>
      <c r="AP113" s="8" t="inlineStr">
        <f aca="false">IF(A113&lt;&gt;"",IF(OR(J113&lt;&gt;0,K113&lt;&gt;0),ATAN2(J113,K113),0),"")</f>
        <is>
          <t/>
        </is>
      </c>
      <c r="AQ113" s="8" t="inlineStr">
        <f aca="false">IF(A113&lt;&gt;"",DEGREES(AP113),"")</f>
        <is>
          <t/>
        </is>
      </c>
      <c r="AR113" s="8" t="inlineStr">
        <f aca="false">IF(A113&lt;&gt;"",SQRT(SUMSQ(M113:O113)),"")</f>
        <is>
          <t/>
        </is>
      </c>
      <c r="AS113" s="8" t="inlineStr">
        <f aca="false">IF(A113&lt;&gt;"",IF(AR113&lt;&gt;0,ACOS(O113/AR113),0),"")</f>
        <is>
          <t/>
        </is>
      </c>
      <c r="AT113" s="8" t="inlineStr">
        <f aca="false">IF(A113&lt;&gt;"",DEGREES(AS113),"")</f>
        <is>
          <t/>
        </is>
      </c>
      <c r="AU113" s="8" t="inlineStr">
        <f aca="false">IF(A113&lt;&gt;"",IF(OR(M113&lt;&gt;0,N113&lt;&gt;0),ATAN2(M113,N113),0),"")</f>
        <is>
          <t/>
        </is>
      </c>
      <c r="AV113" s="8" t="inlineStr">
        <f aca="false">IF(A113&lt;&gt;"",DEGREES(AU113),"")</f>
        <is>
          <t/>
        </is>
      </c>
      <c r="AW113" s="8" t="inlineStr">
        <f aca="false">IF(A113&lt;&gt;"",SQRT(SUMSQ(P113:R113)),"")</f>
        <is>
          <t/>
        </is>
      </c>
      <c r="AX113" s="8" t="inlineStr">
        <f aca="false">IF(A113&lt;&gt;"",IF(AW113&lt;&gt;0,ACOS(R113/AW113),0),"")</f>
        <is>
          <t/>
        </is>
      </c>
      <c r="AY113" s="8" t="inlineStr">
        <f aca="false">IF(A113&lt;&gt;"",DEGREES(AX113),"")</f>
        <is>
          <t/>
        </is>
      </c>
      <c r="AZ113" s="8" t="inlineStr">
        <f aca="false">IF(A113&lt;&gt;"",IF(OR(P113&lt;&gt;0,Q113&lt;&gt;0),ATAN2(P113,Q113),0),"")</f>
        <is>
          <t/>
        </is>
      </c>
      <c r="BA113" s="8" t="inlineStr">
        <f aca="false">IF(A113&lt;&gt;"",DEGREES(AZ113),"")</f>
        <is>
          <t/>
        </is>
      </c>
      <c r="BB113" s="8" t="inlineStr">
        <f aca="false">IF(A113&lt;&gt;"",SQRT(SUMSQ(S113:U113)),"")</f>
        <is>
          <t/>
        </is>
      </c>
      <c r="BC113" s="8" t="inlineStr">
        <f aca="false">IF(A113&lt;&gt;"",IF(BB113&lt;&gt;0,ACOS(U113/BB113),0),"")</f>
        <is>
          <t/>
        </is>
      </c>
      <c r="BD113" s="8" t="inlineStr">
        <f aca="false">IF(A113&lt;&gt;"",DEGREES(BC113),"")</f>
        <is>
          <t/>
        </is>
      </c>
      <c r="BE113" s="8" t="inlineStr">
        <f aca="false">IF(A113&lt;&gt;"",IF(OR(S113&lt;&gt;0,T113&lt;&gt;0),ATAN2(S113,T113),0),"")</f>
        <is>
          <t/>
        </is>
      </c>
      <c r="BF113" s="8" t="inlineStr">
        <f aca="false">IF(A113&lt;&gt;"",DEGREES(BE113),"")</f>
        <is>
          <t/>
        </is>
      </c>
      <c r="BG113" s="8" t="inlineStr">
        <f aca="false">IF(A113&lt;&gt;"",SQRT(SUMSQ(V113:X113)),"")</f>
        <is>
          <t/>
        </is>
      </c>
      <c r="BH113" s="8" t="inlineStr">
        <f aca="false">IF(A113&lt;&gt;"",IF(BG113&lt;&gt;0,ACOS(X113/BG113),0),"")</f>
        <is>
          <t/>
        </is>
      </c>
      <c r="BI113" s="8" t="inlineStr">
        <f aca="false">IF(A113&lt;&gt;"",DEGREES(BH113),"")</f>
        <is>
          <t/>
        </is>
      </c>
      <c r="BJ113" s="8" t="inlineStr">
        <f aca="false">IF(A113&lt;&gt;"",IF(OR(V113&lt;&gt;0,W113&lt;&gt;0),ATAN2(V113,W113),0),"")</f>
        <is>
          <t/>
        </is>
      </c>
      <c r="BK113" s="8" t="inlineStr">
        <f aca="false">IF(A113&lt;&gt;"",DEGREES(BJ113),"")</f>
        <is>
          <t/>
        </is>
      </c>
      <c r="BL113" s="8" t="inlineStr">
        <f aca="false">IF(A113&lt;&gt;"",SQRT(SUMSQ(Y113:AA113)),"")</f>
        <is>
          <t/>
        </is>
      </c>
      <c r="BM113" s="8" t="inlineStr">
        <f aca="false">IF(A113&lt;&gt;"",IF(BL113&lt;&gt;0,ACOS(AA113/BL113),0),"")</f>
        <is>
          <t/>
        </is>
      </c>
      <c r="BN113" s="8" t="inlineStr">
        <f aca="false">IF(A113&lt;&gt;"",DEGREES(BM113),"")</f>
        <is>
          <t/>
        </is>
      </c>
      <c r="BO113" s="8" t="inlineStr">
        <f aca="false">IF(A113&lt;&gt;"",IF(OR(Y113&lt;&gt;0,Z113&lt;&gt;0),ATAN2(Y113,Z113),0),"")</f>
        <is>
          <t/>
        </is>
      </c>
      <c r="BP113" s="8" t="inlineStr">
        <f aca="false">IF(A113&lt;&gt;"",DEGREES(BO113),"")</f>
        <is>
          <t/>
        </is>
      </c>
      <c r="BQ113" s="8" t="inlineStr">
        <f aca="false">IF(A113&lt;&gt;"",SQRT(SUMSQ(AB113:AD113)),"")</f>
        <is>
          <t/>
        </is>
      </c>
      <c r="BR113" s="8" t="inlineStr">
        <f aca="false">IF(A113&lt;&gt;"",IF(BQ113&lt;&gt;0,ACOS(AD113/BQ113),0),"")</f>
        <is>
          <t/>
        </is>
      </c>
      <c r="BS113" s="8" t="inlineStr">
        <f aca="false">IF(A113&lt;&gt;"",DEGREES(BR113),"")</f>
        <is>
          <t/>
        </is>
      </c>
      <c r="BT113" s="8" t="inlineStr">
        <f aca="false">IF(A113&lt;&gt;"",IF(OR(AB113&lt;&gt;0,AC113&lt;&gt;0),ATAN2(AB113,AC113),0),"")</f>
        <is>
          <t/>
        </is>
      </c>
      <c r="BU113" s="8" t="inlineStr">
        <f aca="false">IF(A113&lt;&gt;"",DEGREES(BT113),"")</f>
        <is>
          <t/>
        </is>
      </c>
      <c r="BV113" s="8" t="inlineStr">
        <f aca="false">IF(A113&lt;&gt;"",SQRT(SUMSQ(AE113:AG113)),"")</f>
        <is>
          <t/>
        </is>
      </c>
      <c r="BW113" s="8" t="inlineStr">
        <f aca="false">IF(A113&lt;&gt;"",IF(BV113&lt;&gt;0,ACOS(AG113/BV113),0),"")</f>
        <is>
          <t/>
        </is>
      </c>
      <c r="BX113" s="8" t="inlineStr">
        <f aca="false">IF(A113&lt;&gt;"",DEGREES(BW113),"")</f>
        <is>
          <t/>
        </is>
      </c>
      <c r="BY113" s="8" t="inlineStr">
        <f aca="false">IF(A113&lt;&gt;"",IF(OR(AF113&lt;&gt;0,AG113&lt;&gt;0),ATAN2(AF113,AG113),0),"")</f>
        <is>
          <t/>
        </is>
      </c>
      <c r="BZ113" s="8" t="inlineStr">
        <f aca="false">IF(A113&lt;&gt;"",DEGREES(BY113),"")</f>
        <is>
          <t/>
        </is>
      </c>
      <c r="CA113" s="0" t="inlineStr">
        <f aca="false">IF(A113&lt;&gt;"",IF(AND(AI113&lt;Parameters!$B$11,AI113&gt;Parameters!$B$12,AN113&lt;Parameters!$B$11,AN113&gt;Parameters!$B$12,AS113&lt;Parameters!$B$11,AS113&gt;Parameters!$B$12,AX113&lt;Parameters!$B$11,AX113&gt;Parameters!$B$12,BC113&lt;Parameters!$B$11,BC113&gt;Parameters!$B$12,BM113&lt;Parameters!$B$11,BM113&gt;Parameters!$B$12,BR113&lt;Parameters!$B$11,BR113&gt;Parameters!$B$12,BW113&lt;Parameters!$B$11,BW113&gt;Parameters!$B$12),1,0),"")</f>
        <is>
          <t/>
        </is>
      </c>
      <c r="CB113" s="0" t="inlineStr">
        <f aca="false">IF(A113&lt;&gt;"",IF(OR(AI113&lt;Parameters!$B$12,AI113&gt;Parameters!$B$11),0,1),"")</f>
        <is>
          <t/>
        </is>
      </c>
      <c r="CC113" s="0" t="inlineStr">
        <f aca="false">IF(A113&lt;&gt;"",IF(OR(AN113&lt;Parameters!$B$12,AN113&gt;Parameters!$B$11),0,1),"")</f>
        <is>
          <t/>
        </is>
      </c>
      <c r="CD113" s="0" t="inlineStr">
        <f aca="false">IF(A113&lt;&gt;"",IF(OR(AS113&lt;Parameters!$B$12,AS113&gt;Parameters!$B$11),0,1),"")</f>
        <is>
          <t/>
        </is>
      </c>
      <c r="CE113" s="0" t="inlineStr">
        <f aca="false">IF(A113&lt;&gt;"",IF(OR(AX113&lt;Parameters!$B$12,AX113&gt;Parameters!$B$11),0,1),"")</f>
        <is>
          <t/>
        </is>
      </c>
      <c r="CF113" s="0" t="inlineStr">
        <f aca="false">IF(A113&lt;&gt;"",IF(OR(BC113&lt;Parameters!$B$12,BC113&gt;Parameters!$B$11),0,1),"")</f>
        <is>
          <t/>
        </is>
      </c>
      <c r="CG113" s="0" t="inlineStr">
        <f aca="false">IF(A113&lt;&gt;"",IF(OR(BH113&lt;Parameters!$B$12,BH113&gt;Parameters!$B$11),0,1),"")</f>
        <is>
          <t/>
        </is>
      </c>
      <c r="CH113" s="0" t="inlineStr">
        <f aca="false">IF(A113&lt;&gt;"",IF(OR(BM113&lt;Parameters!$B$12,BM113&gt;Parameters!$B$11),0,1),"")</f>
        <is>
          <t/>
        </is>
      </c>
      <c r="CI113" s="0" t="inlineStr">
        <f aca="false">IF(A113&lt;&gt;"",IF(OR(BR113&lt;Parameters!$B$12,BR113&gt;Parameters!$B$11),0,1),"")</f>
        <is>
          <t/>
        </is>
      </c>
      <c r="CJ113" s="0" t="inlineStr">
        <f aca="false">IF(A113&lt;&gt;"",IF(OR(BW113&lt;Parameters!$B$12,BW113&gt;Parameters!$B$11),0,1),"")</f>
        <is>
          <t/>
        </is>
      </c>
      <c r="CK113" s="26" t="inlineStr">
        <f aca="false">IF(A113&lt;&gt;"",SUM(CB113:CJ113)/9,"")</f>
        <is>
          <t/>
        </is>
      </c>
      <c r="CL113" s="0" t="inlineStr">
        <f aca="false">IF(A113&lt;&gt;"",CK113*9,"")</f>
        <is>
          <t/>
        </is>
      </c>
      <c r="CM113" s="8" t="inlineStr">
        <f aca="false">IF(A113&lt;&gt;"",TEXT(B113,CM$2)&amp;" "&amp;TEXT(A113,CM$2),"")</f>
        <is>
          <t/>
        </is>
      </c>
    </row>
    <row r="114" customFormat="false" ht="15" hidden="false" customHeight="false" outlineLevel="0" collapsed="false">
      <c r="A114" s="0" t="inlineStr">
        <f aca="false">IF(OR(B113&lt;Parameters!$K$12,A113&lt;Parameters!$K$12),IF(A113&lt;Parameters!$K$12,A113+1,0),"")</f>
        <is>
          <t/>
        </is>
      </c>
      <c r="B114" s="0" t="inlineStr">
        <f aca="false">IF(A114&lt;&gt;"",IF(A114=0,B113+1,B113),"")</f>
        <is>
          <t/>
        </is>
      </c>
      <c r="C114" s="24" t="inlineStr">
        <f aca="false">IF(A114&lt;&gt;"",-_phi*(A114+0.5),"")</f>
        <is>
          <t/>
        </is>
      </c>
      <c r="D114" s="8" t="inlineStr">
        <f aca="false">IF(A114&lt;&gt;"",DEGREES(C114),"")</f>
        <is>
          <t/>
        </is>
      </c>
      <c r="E114" s="24" t="inlineStr">
        <f aca="false">IF(A114&lt;&gt;"",_phi*(B114+0.5),"")</f>
        <is>
          <t/>
        </is>
      </c>
      <c r="F114" s="8" t="inlineStr">
        <f aca="false">IF(A114&lt;&gt;"",DEGREES(E114),"")</f>
        <is>
          <t/>
        </is>
      </c>
      <c r="G114" s="8" t="inlineStr">
        <f aca="false">IF(A114&lt;&gt;"",LOOKUP(A114,h!$A$3:$A$30,h!$D$3:$D$30),"")</f>
        <is>
          <t/>
        </is>
      </c>
      <c r="H114" s="8" t="inlineStr">
        <f aca="false">IF(A114&lt;&gt;"",LOOKUP(B114,h!$A$3:$A$30,h!$D$3:$D$30),"")</f>
        <is>
          <t/>
        </is>
      </c>
      <c r="I114" s="8" t="inlineStr">
        <f aca="false">IF(A114&lt;&gt;"",_zif,"")</f>
        <is>
          <t/>
        </is>
      </c>
      <c r="J114" s="8" t="inlineStr">
        <f aca="false">IF(A114&lt;&gt;"",$G114+'v1 Frame'!D$3*COS($C114)+'v1 Frame'!E$3*SIN($C114)*SIN($E114)+'v1 Frame'!F$3*SIN($C114)*COS($E114),"")</f>
        <is>
          <t/>
        </is>
      </c>
      <c r="K114" s="8" t="inlineStr">
        <f aca="false">IF(A114&lt;&gt;"",$H114+'v1 Frame'!E$3*COS($E114)-'v1 Frame'!F$3*SIN($E114),"")</f>
        <is>
          <t/>
        </is>
      </c>
      <c r="L114" s="8" t="inlineStr">
        <f aca="false">IF(A114&lt;&gt;"",$I114-'v1 Frame'!D$3*SIN($C114)+'v1 Frame'!E$3*COS($C114)*SIN($E114)+'v1 Frame'!F$3*COS($C114)*COS($E114),"")</f>
        <is>
          <t/>
        </is>
      </c>
      <c r="M114" s="8" t="inlineStr">
        <f aca="false">IF(A114&lt;&gt;"",$G114+'v1 Frame'!G$3*COS($C114)+'v1 Frame'!H$3*SIN($C114)*SIN($E114)+'v1 Frame'!I$3*SIN($C114)*COS($E114),"")</f>
        <is>
          <t/>
        </is>
      </c>
      <c r="N114" s="8" t="inlineStr">
        <f aca="false">IF(A114&lt;&gt;"",$H114+'v1 Frame'!H$3*COS($E114)-'v1 Frame'!I$3*SIN($E114),"")</f>
        <is>
          <t/>
        </is>
      </c>
      <c r="O114" s="8" t="inlineStr">
        <f aca="false">IF(A114&lt;&gt;"",$I114-'v1 Frame'!G$3*SIN($C114)+'v1 Frame'!H$3*COS($C114)*SIN($E114)+'v1 Frame'!I$3*COS($C114)*COS($E114),"")</f>
        <is>
          <t/>
        </is>
      </c>
      <c r="P114" s="8" t="inlineStr">
        <f aca="false">IF(A114&lt;&gt;"",$G114+'v1 Frame'!J$3*COS($C114)+'v1 Frame'!K$3*SIN($C114)*SIN($E114)+'v1 Frame'!L$3*SIN($C114)*COS($E114),"")</f>
        <is>
          <t/>
        </is>
      </c>
      <c r="Q114" s="8" t="inlineStr">
        <f aca="false">IF(A114&lt;&gt;"",$H114+'v1 Frame'!K$3*COS($E114)-'v1 Frame'!L$3*SIN($E114),"")</f>
        <is>
          <t/>
        </is>
      </c>
      <c r="R114" s="8" t="inlineStr">
        <f aca="false">IF(A114&lt;&gt;"",$I114-'v1 Frame'!J$3*SIN($C114)+'v1 Frame'!K$3*COS($C114)*SIN($E114)+'v1 Frame'!L$3*COS($C114)*COS($E114),"")</f>
        <is>
          <t/>
        </is>
      </c>
      <c r="S114" s="8" t="inlineStr">
        <f aca="false">IF(A114&lt;&gt;"",$G114+'v1 Frame'!M$3*COS($C114)+'v1 Frame'!N$3*SIN($C114)*SIN($E114)+'v1 Frame'!O$3*SIN($C114)*COS($E114),"")</f>
        <is>
          <t/>
        </is>
      </c>
      <c r="T114" s="8" t="inlineStr">
        <f aca="false">IF(A114&lt;&gt;"",$H114+'v1 Frame'!N$3*COS($E114)-'v1 Frame'!O$3*SIN($E114),"")</f>
        <is>
          <t/>
        </is>
      </c>
      <c r="U114" s="8" t="inlineStr">
        <f aca="false">IF(A114&lt;&gt;"",$I114-'v1 Frame'!M$3*SIN($C114)+'v1 Frame'!N$3*COS($C114)*SIN($E114)+'v1 Frame'!O$3*COS($C114)*COS($E114),"")</f>
        <is>
          <t/>
        </is>
      </c>
      <c r="V114" s="8" t="inlineStr">
        <f aca="false">IF(A114&lt;&gt;"",$G114+'v1 Frame'!P$3*COS($C114)+'v1 Frame'!Q$3*SIN($C114)*SIN($E114)+'v1 Frame'!R$3*SIN($C114)*COS($E114),"")</f>
        <is>
          <t/>
        </is>
      </c>
      <c r="W114" s="8" t="inlineStr">
        <f aca="false">IF(A114&lt;&gt;"",$H114+'v1 Frame'!Q$3*COS($E114)-'v1 Frame'!R$3*SIN($E114),"")</f>
        <is>
          <t/>
        </is>
      </c>
      <c r="X114" s="8" t="inlineStr">
        <f aca="false">IF(A114&lt;&gt;"",$I114-'v1 Frame'!P$3*SIN($C114)+'v1 Frame'!Q$3*COS($C114)*SIN($E114)+'v1 Frame'!R$3*COS($C114)*COS($E114),"")</f>
        <is>
          <t/>
        </is>
      </c>
      <c r="Y114" s="8" t="inlineStr">
        <f aca="false">IF(A114&lt;&gt;"",$G114+'v1 Frame'!S$3*COS($C114)+'v1 Frame'!T$3*SIN($C114)*SIN($E114)+'v1 Frame'!U$3*SIN($C114)*COS($E114),"")</f>
        <is>
          <t/>
        </is>
      </c>
      <c r="Z114" s="8" t="inlineStr">
        <f aca="false">IF(A114&lt;&gt;"",$H114+'v1 Frame'!T$3*COS($E114)-'v1 Frame'!U$3*SIN($E114),"")</f>
        <is>
          <t/>
        </is>
      </c>
      <c r="AA114" s="8" t="inlineStr">
        <f aca="false">IF(A114&lt;&gt;"",$I114-'v1 Frame'!S$3*SIN($C114)+'v1 Frame'!T$3*COS($C114)*SIN($E114)+'v1 Frame'!U$3*COS($C114)*COS($E114),"")</f>
        <is>
          <t/>
        </is>
      </c>
      <c r="AB114" s="8" t="inlineStr">
        <f aca="false">IF(A114&lt;&gt;"",$G114+'v1 Frame'!V$3*COS($C114)+'v1 Frame'!W$3*SIN($C114)*SIN($E114)+'v1 Frame'!X$3*SIN($C114)*COS($E114),"")</f>
        <is>
          <t/>
        </is>
      </c>
      <c r="AC114" s="8" t="inlineStr">
        <f aca="false">IF(A114&lt;&gt;"",$H114+'v1 Frame'!W$3*COS($E114)-'v1 Frame'!X$3*SIN($E114),"")</f>
        <is>
          <t/>
        </is>
      </c>
      <c r="AD114" s="8" t="inlineStr">
        <f aca="false">IF(A114&lt;&gt;"",$I114-'v1 Frame'!V$3*SIN($C114)+'v1 Frame'!W$3*COS($C114)*SIN($E114)+'v1 Frame'!X$3*COS($C114)*COS($E114),"")</f>
        <is>
          <t/>
        </is>
      </c>
      <c r="AE114" s="25" t="inlineStr">
        <f aca="false">IF(A114&lt;&gt;"",$G114+'v1 Frame'!Y$3*COS($C114)+'v1 Frame'!Z$3*SIN($C114)*SIN($E114)+'v1 Frame'!AA$3*SIN($C114)*COS($E114),"")</f>
        <is>
          <t/>
        </is>
      </c>
      <c r="AF114" s="25" t="inlineStr">
        <f aca="false">IF(A114&lt;&gt;"",$H114+'v1 Frame'!Z$3*COS($E114)-'v1 Frame'!AA$3*SIN($E114),"")</f>
        <is>
          <t/>
        </is>
      </c>
      <c r="AG114" s="25" t="inlineStr">
        <f aca="false">IF(A114&lt;&gt;"",$I114-'v1 Frame'!Y$3*SIN($C114)+'v1 Frame'!Z$3*COS($C114)*SIN($E114)+'v1 Frame'!AA$3*COS($C114)*COS($E114),"")</f>
        <is>
          <t/>
        </is>
      </c>
      <c r="AH114" s="8" t="inlineStr">
        <f aca="false">IF(A114&lt;&gt;"",SQRT(SUMSQ(G114:I114)),"")</f>
        <is>
          <t/>
        </is>
      </c>
      <c r="AI114" s="8" t="inlineStr">
        <f aca="false">IF(A114&lt;&gt;"",IF(AH114&lt;&gt;0,ACOS(I114/AH114),0),"")</f>
        <is>
          <t/>
        </is>
      </c>
      <c r="AJ114" s="8" t="inlineStr">
        <f aca="false">IF(A114&lt;&gt;"",DEGREES(AI114),"")</f>
        <is>
          <t/>
        </is>
      </c>
      <c r="AK114" s="8" t="inlineStr">
        <f aca="false">IF(A114&lt;&gt;"",IF(OR(G114&lt;&gt;0,H114&lt;&gt;0),ATAN2(G114,H114),0),"")</f>
        <is>
          <t/>
        </is>
      </c>
      <c r="AL114" s="8" t="inlineStr">
        <f aca="false">IF(A114&lt;&gt;"",DEGREES(AK114),"")</f>
        <is>
          <t/>
        </is>
      </c>
      <c r="AM114" s="8" t="inlineStr">
        <f aca="false">IF(A114&lt;&gt;"",SQRT(SUMSQ(J114:L114)),"")</f>
        <is>
          <t/>
        </is>
      </c>
      <c r="AN114" s="8" t="inlineStr">
        <f aca="false">IF(A114&lt;&gt;"",IF(AM114&lt;&gt;0,ACOS(L114/AM114),0),"")</f>
        <is>
          <t/>
        </is>
      </c>
      <c r="AO114" s="8" t="inlineStr">
        <f aca="false">IF(A114&lt;&gt;"",DEGREES(AN114),"")</f>
        <is>
          <t/>
        </is>
      </c>
      <c r="AP114" s="8" t="inlineStr">
        <f aca="false">IF(A114&lt;&gt;"",IF(OR(J114&lt;&gt;0,K114&lt;&gt;0),ATAN2(J114,K114),0),"")</f>
        <is>
          <t/>
        </is>
      </c>
      <c r="AQ114" s="8" t="inlineStr">
        <f aca="false">IF(A114&lt;&gt;"",DEGREES(AP114),"")</f>
        <is>
          <t/>
        </is>
      </c>
      <c r="AR114" s="8" t="inlineStr">
        <f aca="false">IF(A114&lt;&gt;"",SQRT(SUMSQ(M114:O114)),"")</f>
        <is>
          <t/>
        </is>
      </c>
      <c r="AS114" s="8" t="inlineStr">
        <f aca="false">IF(A114&lt;&gt;"",IF(AR114&lt;&gt;0,ACOS(O114/AR114),0),"")</f>
        <is>
          <t/>
        </is>
      </c>
      <c r="AT114" s="8" t="inlineStr">
        <f aca="false">IF(A114&lt;&gt;"",DEGREES(AS114),"")</f>
        <is>
          <t/>
        </is>
      </c>
      <c r="AU114" s="8" t="inlineStr">
        <f aca="false">IF(A114&lt;&gt;"",IF(OR(M114&lt;&gt;0,N114&lt;&gt;0),ATAN2(M114,N114),0),"")</f>
        <is>
          <t/>
        </is>
      </c>
      <c r="AV114" s="8" t="inlineStr">
        <f aca="false">IF(A114&lt;&gt;"",DEGREES(AU114),"")</f>
        <is>
          <t/>
        </is>
      </c>
      <c r="AW114" s="8" t="inlineStr">
        <f aca="false">IF(A114&lt;&gt;"",SQRT(SUMSQ(P114:R114)),"")</f>
        <is>
          <t/>
        </is>
      </c>
      <c r="AX114" s="8" t="inlineStr">
        <f aca="false">IF(A114&lt;&gt;"",IF(AW114&lt;&gt;0,ACOS(R114/AW114),0),"")</f>
        <is>
          <t/>
        </is>
      </c>
      <c r="AY114" s="8" t="inlineStr">
        <f aca="false">IF(A114&lt;&gt;"",DEGREES(AX114),"")</f>
        <is>
          <t/>
        </is>
      </c>
      <c r="AZ114" s="8" t="inlineStr">
        <f aca="false">IF(A114&lt;&gt;"",IF(OR(P114&lt;&gt;0,Q114&lt;&gt;0),ATAN2(P114,Q114),0),"")</f>
        <is>
          <t/>
        </is>
      </c>
      <c r="BA114" s="8" t="inlineStr">
        <f aca="false">IF(A114&lt;&gt;"",DEGREES(AZ114),"")</f>
        <is>
          <t/>
        </is>
      </c>
      <c r="BB114" s="8" t="inlineStr">
        <f aca="false">IF(A114&lt;&gt;"",SQRT(SUMSQ(S114:U114)),"")</f>
        <is>
          <t/>
        </is>
      </c>
      <c r="BC114" s="8" t="inlineStr">
        <f aca="false">IF(A114&lt;&gt;"",IF(BB114&lt;&gt;0,ACOS(U114/BB114),0),"")</f>
        <is>
          <t/>
        </is>
      </c>
      <c r="BD114" s="8" t="inlineStr">
        <f aca="false">IF(A114&lt;&gt;"",DEGREES(BC114),"")</f>
        <is>
          <t/>
        </is>
      </c>
      <c r="BE114" s="8" t="inlineStr">
        <f aca="false">IF(A114&lt;&gt;"",IF(OR(S114&lt;&gt;0,T114&lt;&gt;0),ATAN2(S114,T114),0),"")</f>
        <is>
          <t/>
        </is>
      </c>
      <c r="BF114" s="8" t="inlineStr">
        <f aca="false">IF(A114&lt;&gt;"",DEGREES(BE114),"")</f>
        <is>
          <t/>
        </is>
      </c>
      <c r="BG114" s="8" t="inlineStr">
        <f aca="false">IF(A114&lt;&gt;"",SQRT(SUMSQ(V114:X114)),"")</f>
        <is>
          <t/>
        </is>
      </c>
      <c r="BH114" s="8" t="inlineStr">
        <f aca="false">IF(A114&lt;&gt;"",IF(BG114&lt;&gt;0,ACOS(X114/BG114),0),"")</f>
        <is>
          <t/>
        </is>
      </c>
      <c r="BI114" s="8" t="inlineStr">
        <f aca="false">IF(A114&lt;&gt;"",DEGREES(BH114),"")</f>
        <is>
          <t/>
        </is>
      </c>
      <c r="BJ114" s="8" t="inlineStr">
        <f aca="false">IF(A114&lt;&gt;"",IF(OR(V114&lt;&gt;0,W114&lt;&gt;0),ATAN2(V114,W114),0),"")</f>
        <is>
          <t/>
        </is>
      </c>
      <c r="BK114" s="8" t="inlineStr">
        <f aca="false">IF(A114&lt;&gt;"",DEGREES(BJ114),"")</f>
        <is>
          <t/>
        </is>
      </c>
      <c r="BL114" s="8" t="inlineStr">
        <f aca="false">IF(A114&lt;&gt;"",SQRT(SUMSQ(Y114:AA114)),"")</f>
        <is>
          <t/>
        </is>
      </c>
      <c r="BM114" s="8" t="inlineStr">
        <f aca="false">IF(A114&lt;&gt;"",IF(BL114&lt;&gt;0,ACOS(AA114/BL114),0),"")</f>
        <is>
          <t/>
        </is>
      </c>
      <c r="BN114" s="8" t="inlineStr">
        <f aca="false">IF(A114&lt;&gt;"",DEGREES(BM114),"")</f>
        <is>
          <t/>
        </is>
      </c>
      <c r="BO114" s="8" t="inlineStr">
        <f aca="false">IF(A114&lt;&gt;"",IF(OR(Y114&lt;&gt;0,Z114&lt;&gt;0),ATAN2(Y114,Z114),0),"")</f>
        <is>
          <t/>
        </is>
      </c>
      <c r="BP114" s="8" t="inlineStr">
        <f aca="false">IF(A114&lt;&gt;"",DEGREES(BO114),"")</f>
        <is>
          <t/>
        </is>
      </c>
      <c r="BQ114" s="8" t="inlineStr">
        <f aca="false">IF(A114&lt;&gt;"",SQRT(SUMSQ(AB114:AD114)),"")</f>
        <is>
          <t/>
        </is>
      </c>
      <c r="BR114" s="8" t="inlineStr">
        <f aca="false">IF(A114&lt;&gt;"",IF(BQ114&lt;&gt;0,ACOS(AD114/BQ114),0),"")</f>
        <is>
          <t/>
        </is>
      </c>
      <c r="BS114" s="8" t="inlineStr">
        <f aca="false">IF(A114&lt;&gt;"",DEGREES(BR114),"")</f>
        <is>
          <t/>
        </is>
      </c>
      <c r="BT114" s="8" t="inlineStr">
        <f aca="false">IF(A114&lt;&gt;"",IF(OR(AB114&lt;&gt;0,AC114&lt;&gt;0),ATAN2(AB114,AC114),0),"")</f>
        <is>
          <t/>
        </is>
      </c>
      <c r="BU114" s="8" t="inlineStr">
        <f aca="false">IF(A114&lt;&gt;"",DEGREES(BT114),"")</f>
        <is>
          <t/>
        </is>
      </c>
      <c r="BV114" s="8" t="inlineStr">
        <f aca="false">IF(A114&lt;&gt;"",SQRT(SUMSQ(AE114:AG114)),"")</f>
        <is>
          <t/>
        </is>
      </c>
      <c r="BW114" s="8" t="inlineStr">
        <f aca="false">IF(A114&lt;&gt;"",IF(BV114&lt;&gt;0,ACOS(AG114/BV114),0),"")</f>
        <is>
          <t/>
        </is>
      </c>
      <c r="BX114" s="8" t="inlineStr">
        <f aca="false">IF(A114&lt;&gt;"",DEGREES(BW114),"")</f>
        <is>
          <t/>
        </is>
      </c>
      <c r="BY114" s="8" t="inlineStr">
        <f aca="false">IF(A114&lt;&gt;"",IF(OR(AF114&lt;&gt;0,AG114&lt;&gt;0),ATAN2(AF114,AG114),0),"")</f>
        <is>
          <t/>
        </is>
      </c>
      <c r="BZ114" s="8" t="inlineStr">
        <f aca="false">IF(A114&lt;&gt;"",DEGREES(BY114),"")</f>
        <is>
          <t/>
        </is>
      </c>
      <c r="CA114" s="0" t="inlineStr">
        <f aca="false">IF(A114&lt;&gt;"",IF(AND(AI114&lt;Parameters!$B$11,AI114&gt;Parameters!$B$12,AN114&lt;Parameters!$B$11,AN114&gt;Parameters!$B$12,AS114&lt;Parameters!$B$11,AS114&gt;Parameters!$B$12,AX114&lt;Parameters!$B$11,AX114&gt;Parameters!$B$12,BC114&lt;Parameters!$B$11,BC114&gt;Parameters!$B$12,BM114&lt;Parameters!$B$11,BM114&gt;Parameters!$B$12,BR114&lt;Parameters!$B$11,BR114&gt;Parameters!$B$12,BW114&lt;Parameters!$B$11,BW114&gt;Parameters!$B$12),1,0),"")</f>
        <is>
          <t/>
        </is>
      </c>
      <c r="CB114" s="0" t="inlineStr">
        <f aca="false">IF(A114&lt;&gt;"",IF(OR(AI114&lt;Parameters!$B$12,AI114&gt;Parameters!$B$11),0,1),"")</f>
        <is>
          <t/>
        </is>
      </c>
      <c r="CC114" s="0" t="inlineStr">
        <f aca="false">IF(A114&lt;&gt;"",IF(OR(AN114&lt;Parameters!$B$12,AN114&gt;Parameters!$B$11),0,1),"")</f>
        <is>
          <t/>
        </is>
      </c>
      <c r="CD114" s="0" t="inlineStr">
        <f aca="false">IF(A114&lt;&gt;"",IF(OR(AS114&lt;Parameters!$B$12,AS114&gt;Parameters!$B$11),0,1),"")</f>
        <is>
          <t/>
        </is>
      </c>
      <c r="CE114" s="0" t="inlineStr">
        <f aca="false">IF(A114&lt;&gt;"",IF(OR(AX114&lt;Parameters!$B$12,AX114&gt;Parameters!$B$11),0,1),"")</f>
        <is>
          <t/>
        </is>
      </c>
      <c r="CF114" s="0" t="inlineStr">
        <f aca="false">IF(A114&lt;&gt;"",IF(OR(BC114&lt;Parameters!$B$12,BC114&gt;Parameters!$B$11),0,1),"")</f>
        <is>
          <t/>
        </is>
      </c>
      <c r="CG114" s="0" t="inlineStr">
        <f aca="false">IF(A114&lt;&gt;"",IF(OR(BH114&lt;Parameters!$B$12,BH114&gt;Parameters!$B$11),0,1),"")</f>
        <is>
          <t/>
        </is>
      </c>
      <c r="CH114" s="0" t="inlineStr">
        <f aca="false">IF(A114&lt;&gt;"",IF(OR(BM114&lt;Parameters!$B$12,BM114&gt;Parameters!$B$11),0,1),"")</f>
        <is>
          <t/>
        </is>
      </c>
      <c r="CI114" s="0" t="inlineStr">
        <f aca="false">IF(A114&lt;&gt;"",IF(OR(BR114&lt;Parameters!$B$12,BR114&gt;Parameters!$B$11),0,1),"")</f>
        <is>
          <t/>
        </is>
      </c>
      <c r="CJ114" s="0" t="inlineStr">
        <f aca="false">IF(A114&lt;&gt;"",IF(OR(BW114&lt;Parameters!$B$12,BW114&gt;Parameters!$B$11),0,1),"")</f>
        <is>
          <t/>
        </is>
      </c>
      <c r="CK114" s="26" t="inlineStr">
        <f aca="false">IF(A114&lt;&gt;"",SUM(CB114:CJ114)/9,"")</f>
        <is>
          <t/>
        </is>
      </c>
      <c r="CL114" s="0" t="inlineStr">
        <f aca="false">IF(A114&lt;&gt;"",CK114*9,"")</f>
        <is>
          <t/>
        </is>
      </c>
      <c r="CM114" s="8" t="inlineStr">
        <f aca="false">IF(A114&lt;&gt;"",TEXT(B114,CM$2)&amp;" "&amp;TEXT(A114,CM$2),"")</f>
        <is>
          <t/>
        </is>
      </c>
    </row>
    <row r="115" customFormat="false" ht="15" hidden="false" customHeight="false" outlineLevel="0" collapsed="false">
      <c r="A115" s="0" t="inlineStr">
        <f aca="false">IF(OR(B114&lt;Parameters!$K$12,A114&lt;Parameters!$K$12),IF(A114&lt;Parameters!$K$12,A114+1,0),"")</f>
        <is>
          <t/>
        </is>
      </c>
      <c r="B115" s="0" t="inlineStr">
        <f aca="false">IF(A115&lt;&gt;"",IF(A115=0,B114+1,B114),"")</f>
        <is>
          <t/>
        </is>
      </c>
      <c r="C115" s="24" t="inlineStr">
        <f aca="false">IF(A115&lt;&gt;"",-_phi*(A115+0.5),"")</f>
        <is>
          <t/>
        </is>
      </c>
      <c r="D115" s="8" t="inlineStr">
        <f aca="false">IF(A115&lt;&gt;"",DEGREES(C115),"")</f>
        <is>
          <t/>
        </is>
      </c>
      <c r="E115" s="24" t="inlineStr">
        <f aca="false">IF(A115&lt;&gt;"",_phi*(B115+0.5),"")</f>
        <is>
          <t/>
        </is>
      </c>
      <c r="F115" s="8" t="inlineStr">
        <f aca="false">IF(A115&lt;&gt;"",DEGREES(E115),"")</f>
        <is>
          <t/>
        </is>
      </c>
      <c r="G115" s="8" t="inlineStr">
        <f aca="false">IF(A115&lt;&gt;"",LOOKUP(A115,h!$A$3:$A$30,h!$D$3:$D$30),"")</f>
        <is>
          <t/>
        </is>
      </c>
      <c r="H115" s="8" t="inlineStr">
        <f aca="false">IF(A115&lt;&gt;"",LOOKUP(B115,h!$A$3:$A$30,h!$D$3:$D$30),"")</f>
        <is>
          <t/>
        </is>
      </c>
      <c r="I115" s="8" t="inlineStr">
        <f aca="false">IF(A115&lt;&gt;"",_zif,"")</f>
        <is>
          <t/>
        </is>
      </c>
      <c r="J115" s="8" t="inlineStr">
        <f aca="false">IF(A115&lt;&gt;"",$G115+'v1 Frame'!D$3*COS($C115)+'v1 Frame'!E$3*SIN($C115)*SIN($E115)+'v1 Frame'!F$3*SIN($C115)*COS($E115),"")</f>
        <is>
          <t/>
        </is>
      </c>
      <c r="K115" s="8" t="inlineStr">
        <f aca="false">IF(A115&lt;&gt;"",$H115+'v1 Frame'!E$3*COS($E115)-'v1 Frame'!F$3*SIN($E115),"")</f>
        <is>
          <t/>
        </is>
      </c>
      <c r="L115" s="8" t="inlineStr">
        <f aca="false">IF(A115&lt;&gt;"",$I115-'v1 Frame'!D$3*SIN($C115)+'v1 Frame'!E$3*COS($C115)*SIN($E115)+'v1 Frame'!F$3*COS($C115)*COS($E115),"")</f>
        <is>
          <t/>
        </is>
      </c>
      <c r="M115" s="8" t="inlineStr">
        <f aca="false">IF(A115&lt;&gt;"",$G115+'v1 Frame'!G$3*COS($C115)+'v1 Frame'!H$3*SIN($C115)*SIN($E115)+'v1 Frame'!I$3*SIN($C115)*COS($E115),"")</f>
        <is>
          <t/>
        </is>
      </c>
      <c r="N115" s="8" t="inlineStr">
        <f aca="false">IF(A115&lt;&gt;"",$H115+'v1 Frame'!H$3*COS($E115)-'v1 Frame'!I$3*SIN($E115),"")</f>
        <is>
          <t/>
        </is>
      </c>
      <c r="O115" s="8" t="inlineStr">
        <f aca="false">IF(A115&lt;&gt;"",$I115-'v1 Frame'!G$3*SIN($C115)+'v1 Frame'!H$3*COS($C115)*SIN($E115)+'v1 Frame'!I$3*COS($C115)*COS($E115),"")</f>
        <is>
          <t/>
        </is>
      </c>
      <c r="P115" s="8" t="inlineStr">
        <f aca="false">IF(A115&lt;&gt;"",$G115+'v1 Frame'!J$3*COS($C115)+'v1 Frame'!K$3*SIN($C115)*SIN($E115)+'v1 Frame'!L$3*SIN($C115)*COS($E115),"")</f>
        <is>
          <t/>
        </is>
      </c>
      <c r="Q115" s="8" t="inlineStr">
        <f aca="false">IF(A115&lt;&gt;"",$H115+'v1 Frame'!K$3*COS($E115)-'v1 Frame'!L$3*SIN($E115),"")</f>
        <is>
          <t/>
        </is>
      </c>
      <c r="R115" s="8" t="inlineStr">
        <f aca="false">IF(A115&lt;&gt;"",$I115-'v1 Frame'!J$3*SIN($C115)+'v1 Frame'!K$3*COS($C115)*SIN($E115)+'v1 Frame'!L$3*COS($C115)*COS($E115),"")</f>
        <is>
          <t/>
        </is>
      </c>
      <c r="S115" s="8" t="inlineStr">
        <f aca="false">IF(A115&lt;&gt;"",$G115+'v1 Frame'!M$3*COS($C115)+'v1 Frame'!N$3*SIN($C115)*SIN($E115)+'v1 Frame'!O$3*SIN($C115)*COS($E115),"")</f>
        <is>
          <t/>
        </is>
      </c>
      <c r="T115" s="8" t="inlineStr">
        <f aca="false">IF(A115&lt;&gt;"",$H115+'v1 Frame'!N$3*COS($E115)-'v1 Frame'!O$3*SIN($E115),"")</f>
        <is>
          <t/>
        </is>
      </c>
      <c r="U115" s="8" t="inlineStr">
        <f aca="false">IF(A115&lt;&gt;"",$I115-'v1 Frame'!M$3*SIN($C115)+'v1 Frame'!N$3*COS($C115)*SIN($E115)+'v1 Frame'!O$3*COS($C115)*COS($E115),"")</f>
        <is>
          <t/>
        </is>
      </c>
      <c r="V115" s="8" t="inlineStr">
        <f aca="false">IF(A115&lt;&gt;"",$G115+'v1 Frame'!P$3*COS($C115)+'v1 Frame'!Q$3*SIN($C115)*SIN($E115)+'v1 Frame'!R$3*SIN($C115)*COS($E115),"")</f>
        <is>
          <t/>
        </is>
      </c>
      <c r="W115" s="8" t="inlineStr">
        <f aca="false">IF(A115&lt;&gt;"",$H115+'v1 Frame'!Q$3*COS($E115)-'v1 Frame'!R$3*SIN($E115),"")</f>
        <is>
          <t/>
        </is>
      </c>
      <c r="X115" s="8" t="inlineStr">
        <f aca="false">IF(A115&lt;&gt;"",$I115-'v1 Frame'!P$3*SIN($C115)+'v1 Frame'!Q$3*COS($C115)*SIN($E115)+'v1 Frame'!R$3*COS($C115)*COS($E115),"")</f>
        <is>
          <t/>
        </is>
      </c>
      <c r="Y115" s="8" t="inlineStr">
        <f aca="false">IF(A115&lt;&gt;"",$G115+'v1 Frame'!S$3*COS($C115)+'v1 Frame'!T$3*SIN($C115)*SIN($E115)+'v1 Frame'!U$3*SIN($C115)*COS($E115),"")</f>
        <is>
          <t/>
        </is>
      </c>
      <c r="Z115" s="8" t="inlineStr">
        <f aca="false">IF(A115&lt;&gt;"",$H115+'v1 Frame'!T$3*COS($E115)-'v1 Frame'!U$3*SIN($E115),"")</f>
        <is>
          <t/>
        </is>
      </c>
      <c r="AA115" s="8" t="inlineStr">
        <f aca="false">IF(A115&lt;&gt;"",$I115-'v1 Frame'!S$3*SIN($C115)+'v1 Frame'!T$3*COS($C115)*SIN($E115)+'v1 Frame'!U$3*COS($C115)*COS($E115),"")</f>
        <is>
          <t/>
        </is>
      </c>
      <c r="AB115" s="8" t="inlineStr">
        <f aca="false">IF(A115&lt;&gt;"",$G115+'v1 Frame'!V$3*COS($C115)+'v1 Frame'!W$3*SIN($C115)*SIN($E115)+'v1 Frame'!X$3*SIN($C115)*COS($E115),"")</f>
        <is>
          <t/>
        </is>
      </c>
      <c r="AC115" s="8" t="inlineStr">
        <f aca="false">IF(A115&lt;&gt;"",$H115+'v1 Frame'!W$3*COS($E115)-'v1 Frame'!X$3*SIN($E115),"")</f>
        <is>
          <t/>
        </is>
      </c>
      <c r="AD115" s="8" t="inlineStr">
        <f aca="false">IF(A115&lt;&gt;"",$I115-'v1 Frame'!V$3*SIN($C115)+'v1 Frame'!W$3*COS($C115)*SIN($E115)+'v1 Frame'!X$3*COS($C115)*COS($E115),"")</f>
        <is>
          <t/>
        </is>
      </c>
      <c r="AE115" s="25" t="inlineStr">
        <f aca="false">IF(A115&lt;&gt;"",$G115+'v1 Frame'!Y$3*COS($C115)+'v1 Frame'!Z$3*SIN($C115)*SIN($E115)+'v1 Frame'!AA$3*SIN($C115)*COS($E115),"")</f>
        <is>
          <t/>
        </is>
      </c>
      <c r="AF115" s="25" t="inlineStr">
        <f aca="false">IF(A115&lt;&gt;"",$H115+'v1 Frame'!Z$3*COS($E115)-'v1 Frame'!AA$3*SIN($E115),"")</f>
        <is>
          <t/>
        </is>
      </c>
      <c r="AG115" s="25" t="inlineStr">
        <f aca="false">IF(A115&lt;&gt;"",$I115-'v1 Frame'!Y$3*SIN($C115)+'v1 Frame'!Z$3*COS($C115)*SIN($E115)+'v1 Frame'!AA$3*COS($C115)*COS($E115),"")</f>
        <is>
          <t/>
        </is>
      </c>
      <c r="AH115" s="8" t="inlineStr">
        <f aca="false">IF(A115&lt;&gt;"",SQRT(SUMSQ(G115:I115)),"")</f>
        <is>
          <t/>
        </is>
      </c>
      <c r="AI115" s="8" t="inlineStr">
        <f aca="false">IF(A115&lt;&gt;"",IF(AH115&lt;&gt;0,ACOS(I115/AH115),0),"")</f>
        <is>
          <t/>
        </is>
      </c>
      <c r="AJ115" s="8" t="inlineStr">
        <f aca="false">IF(A115&lt;&gt;"",DEGREES(AI115),"")</f>
        <is>
          <t/>
        </is>
      </c>
      <c r="AK115" s="8" t="inlineStr">
        <f aca="false">IF(A115&lt;&gt;"",IF(OR(G115&lt;&gt;0,H115&lt;&gt;0),ATAN2(G115,H115),0),"")</f>
        <is>
          <t/>
        </is>
      </c>
      <c r="AL115" s="8" t="inlineStr">
        <f aca="false">IF(A115&lt;&gt;"",DEGREES(AK115),"")</f>
        <is>
          <t/>
        </is>
      </c>
      <c r="AM115" s="8" t="inlineStr">
        <f aca="false">IF(A115&lt;&gt;"",SQRT(SUMSQ(J115:L115)),"")</f>
        <is>
          <t/>
        </is>
      </c>
      <c r="AN115" s="8" t="inlineStr">
        <f aca="false">IF(A115&lt;&gt;"",IF(AM115&lt;&gt;0,ACOS(L115/AM115),0),"")</f>
        <is>
          <t/>
        </is>
      </c>
      <c r="AO115" s="8" t="inlineStr">
        <f aca="false">IF(A115&lt;&gt;"",DEGREES(AN115),"")</f>
        <is>
          <t/>
        </is>
      </c>
      <c r="AP115" s="8" t="inlineStr">
        <f aca="false">IF(A115&lt;&gt;"",IF(OR(J115&lt;&gt;0,K115&lt;&gt;0),ATAN2(J115,K115),0),"")</f>
        <is>
          <t/>
        </is>
      </c>
      <c r="AQ115" s="8" t="inlineStr">
        <f aca="false">IF(A115&lt;&gt;"",DEGREES(AP115),"")</f>
        <is>
          <t/>
        </is>
      </c>
      <c r="AR115" s="8" t="inlineStr">
        <f aca="false">IF(A115&lt;&gt;"",SQRT(SUMSQ(M115:O115)),"")</f>
        <is>
          <t/>
        </is>
      </c>
      <c r="AS115" s="8" t="inlineStr">
        <f aca="false">IF(A115&lt;&gt;"",IF(AR115&lt;&gt;0,ACOS(O115/AR115),0),"")</f>
        <is>
          <t/>
        </is>
      </c>
      <c r="AT115" s="8" t="inlineStr">
        <f aca="false">IF(A115&lt;&gt;"",DEGREES(AS115),"")</f>
        <is>
          <t/>
        </is>
      </c>
      <c r="AU115" s="8" t="inlineStr">
        <f aca="false">IF(A115&lt;&gt;"",IF(OR(M115&lt;&gt;0,N115&lt;&gt;0),ATAN2(M115,N115),0),"")</f>
        <is>
          <t/>
        </is>
      </c>
      <c r="AV115" s="8" t="inlineStr">
        <f aca="false">IF(A115&lt;&gt;"",DEGREES(AU115),"")</f>
        <is>
          <t/>
        </is>
      </c>
      <c r="AW115" s="8" t="inlineStr">
        <f aca="false">IF(A115&lt;&gt;"",SQRT(SUMSQ(P115:R115)),"")</f>
        <is>
          <t/>
        </is>
      </c>
      <c r="AX115" s="8" t="inlineStr">
        <f aca="false">IF(A115&lt;&gt;"",IF(AW115&lt;&gt;0,ACOS(R115/AW115),0),"")</f>
        <is>
          <t/>
        </is>
      </c>
      <c r="AY115" s="8" t="inlineStr">
        <f aca="false">IF(A115&lt;&gt;"",DEGREES(AX115),"")</f>
        <is>
          <t/>
        </is>
      </c>
      <c r="AZ115" s="8" t="inlineStr">
        <f aca="false">IF(A115&lt;&gt;"",IF(OR(P115&lt;&gt;0,Q115&lt;&gt;0),ATAN2(P115,Q115),0),"")</f>
        <is>
          <t/>
        </is>
      </c>
      <c r="BA115" s="8" t="inlineStr">
        <f aca="false">IF(A115&lt;&gt;"",DEGREES(AZ115),"")</f>
        <is>
          <t/>
        </is>
      </c>
      <c r="BB115" s="8" t="inlineStr">
        <f aca="false">IF(A115&lt;&gt;"",SQRT(SUMSQ(S115:U115)),"")</f>
        <is>
          <t/>
        </is>
      </c>
      <c r="BC115" s="8" t="inlineStr">
        <f aca="false">IF(A115&lt;&gt;"",IF(BB115&lt;&gt;0,ACOS(U115/BB115),0),"")</f>
        <is>
          <t/>
        </is>
      </c>
      <c r="BD115" s="8" t="inlineStr">
        <f aca="false">IF(A115&lt;&gt;"",DEGREES(BC115),"")</f>
        <is>
          <t/>
        </is>
      </c>
      <c r="BE115" s="8" t="inlineStr">
        <f aca="false">IF(A115&lt;&gt;"",IF(OR(S115&lt;&gt;0,T115&lt;&gt;0),ATAN2(S115,T115),0),"")</f>
        <is>
          <t/>
        </is>
      </c>
      <c r="BF115" s="8" t="inlineStr">
        <f aca="false">IF(A115&lt;&gt;"",DEGREES(BE115),"")</f>
        <is>
          <t/>
        </is>
      </c>
      <c r="BG115" s="8" t="inlineStr">
        <f aca="false">IF(A115&lt;&gt;"",SQRT(SUMSQ(V115:X115)),"")</f>
        <is>
          <t/>
        </is>
      </c>
      <c r="BH115" s="8" t="inlineStr">
        <f aca="false">IF(A115&lt;&gt;"",IF(BG115&lt;&gt;0,ACOS(X115/BG115),0),"")</f>
        <is>
          <t/>
        </is>
      </c>
      <c r="BI115" s="8" t="inlineStr">
        <f aca="false">IF(A115&lt;&gt;"",DEGREES(BH115),"")</f>
        <is>
          <t/>
        </is>
      </c>
      <c r="BJ115" s="8" t="inlineStr">
        <f aca="false">IF(A115&lt;&gt;"",IF(OR(V115&lt;&gt;0,W115&lt;&gt;0),ATAN2(V115,W115),0),"")</f>
        <is>
          <t/>
        </is>
      </c>
      <c r="BK115" s="8" t="inlineStr">
        <f aca="false">IF(A115&lt;&gt;"",DEGREES(BJ115),"")</f>
        <is>
          <t/>
        </is>
      </c>
      <c r="BL115" s="8" t="inlineStr">
        <f aca="false">IF(A115&lt;&gt;"",SQRT(SUMSQ(Y115:AA115)),"")</f>
        <is>
          <t/>
        </is>
      </c>
      <c r="BM115" s="8" t="inlineStr">
        <f aca="false">IF(A115&lt;&gt;"",IF(BL115&lt;&gt;0,ACOS(AA115/BL115),0),"")</f>
        <is>
          <t/>
        </is>
      </c>
      <c r="BN115" s="8" t="inlineStr">
        <f aca="false">IF(A115&lt;&gt;"",DEGREES(BM115),"")</f>
        <is>
          <t/>
        </is>
      </c>
      <c r="BO115" s="8" t="inlineStr">
        <f aca="false">IF(A115&lt;&gt;"",IF(OR(Y115&lt;&gt;0,Z115&lt;&gt;0),ATAN2(Y115,Z115),0),"")</f>
        <is>
          <t/>
        </is>
      </c>
      <c r="BP115" s="8" t="inlineStr">
        <f aca="false">IF(A115&lt;&gt;"",DEGREES(BO115),"")</f>
        <is>
          <t/>
        </is>
      </c>
      <c r="BQ115" s="8" t="inlineStr">
        <f aca="false">IF(A115&lt;&gt;"",SQRT(SUMSQ(AB115:AD115)),"")</f>
        <is>
          <t/>
        </is>
      </c>
      <c r="BR115" s="8" t="inlineStr">
        <f aca="false">IF(A115&lt;&gt;"",IF(BQ115&lt;&gt;0,ACOS(AD115/BQ115),0),"")</f>
        <is>
          <t/>
        </is>
      </c>
      <c r="BS115" s="8" t="inlineStr">
        <f aca="false">IF(A115&lt;&gt;"",DEGREES(BR115),"")</f>
        <is>
          <t/>
        </is>
      </c>
      <c r="BT115" s="8" t="inlineStr">
        <f aca="false">IF(A115&lt;&gt;"",IF(OR(AB115&lt;&gt;0,AC115&lt;&gt;0),ATAN2(AB115,AC115),0),"")</f>
        <is>
          <t/>
        </is>
      </c>
      <c r="BU115" s="8" t="inlineStr">
        <f aca="false">IF(A115&lt;&gt;"",DEGREES(BT115),"")</f>
        <is>
          <t/>
        </is>
      </c>
      <c r="BV115" s="8" t="inlineStr">
        <f aca="false">IF(A115&lt;&gt;"",SQRT(SUMSQ(AE115:AG115)),"")</f>
        <is>
          <t/>
        </is>
      </c>
      <c r="BW115" s="8" t="inlineStr">
        <f aca="false">IF(A115&lt;&gt;"",IF(BV115&lt;&gt;0,ACOS(AG115/BV115),0),"")</f>
        <is>
          <t/>
        </is>
      </c>
      <c r="BX115" s="8" t="inlineStr">
        <f aca="false">IF(A115&lt;&gt;"",DEGREES(BW115),"")</f>
        <is>
          <t/>
        </is>
      </c>
      <c r="BY115" s="8" t="inlineStr">
        <f aca="false">IF(A115&lt;&gt;"",IF(OR(AF115&lt;&gt;0,AG115&lt;&gt;0),ATAN2(AF115,AG115),0),"")</f>
        <is>
          <t/>
        </is>
      </c>
      <c r="BZ115" s="8" t="inlineStr">
        <f aca="false">IF(A115&lt;&gt;"",DEGREES(BY115),"")</f>
        <is>
          <t/>
        </is>
      </c>
      <c r="CA115" s="0" t="inlineStr">
        <f aca="false">IF(A115&lt;&gt;"",IF(AND(AI115&lt;Parameters!$B$11,AI115&gt;Parameters!$B$12,AN115&lt;Parameters!$B$11,AN115&gt;Parameters!$B$12,AS115&lt;Parameters!$B$11,AS115&gt;Parameters!$B$12,AX115&lt;Parameters!$B$11,AX115&gt;Parameters!$B$12,BC115&lt;Parameters!$B$11,BC115&gt;Parameters!$B$12,BM115&lt;Parameters!$B$11,BM115&gt;Parameters!$B$12,BR115&lt;Parameters!$B$11,BR115&gt;Parameters!$B$12,BW115&lt;Parameters!$B$11,BW115&gt;Parameters!$B$12),1,0),"")</f>
        <is>
          <t/>
        </is>
      </c>
      <c r="CB115" s="0" t="inlineStr">
        <f aca="false">IF(A115&lt;&gt;"",IF(OR(AI115&lt;Parameters!$B$12,AI115&gt;Parameters!$B$11),0,1),"")</f>
        <is>
          <t/>
        </is>
      </c>
      <c r="CC115" s="0" t="inlineStr">
        <f aca="false">IF(A115&lt;&gt;"",IF(OR(AN115&lt;Parameters!$B$12,AN115&gt;Parameters!$B$11),0,1),"")</f>
        <is>
          <t/>
        </is>
      </c>
      <c r="CD115" s="0" t="inlineStr">
        <f aca="false">IF(A115&lt;&gt;"",IF(OR(AS115&lt;Parameters!$B$12,AS115&gt;Parameters!$B$11),0,1),"")</f>
        <is>
          <t/>
        </is>
      </c>
      <c r="CE115" s="0" t="inlineStr">
        <f aca="false">IF(A115&lt;&gt;"",IF(OR(AX115&lt;Parameters!$B$12,AX115&gt;Parameters!$B$11),0,1),"")</f>
        <is>
          <t/>
        </is>
      </c>
      <c r="CF115" s="0" t="inlineStr">
        <f aca="false">IF(A115&lt;&gt;"",IF(OR(BC115&lt;Parameters!$B$12,BC115&gt;Parameters!$B$11),0,1),"")</f>
        <is>
          <t/>
        </is>
      </c>
      <c r="CG115" s="0" t="inlineStr">
        <f aca="false">IF(A115&lt;&gt;"",IF(OR(BH115&lt;Parameters!$B$12,BH115&gt;Parameters!$B$11),0,1),"")</f>
        <is>
          <t/>
        </is>
      </c>
      <c r="CH115" s="0" t="inlineStr">
        <f aca="false">IF(A115&lt;&gt;"",IF(OR(BM115&lt;Parameters!$B$12,BM115&gt;Parameters!$B$11),0,1),"")</f>
        <is>
          <t/>
        </is>
      </c>
      <c r="CI115" s="0" t="inlineStr">
        <f aca="false">IF(A115&lt;&gt;"",IF(OR(BR115&lt;Parameters!$B$12,BR115&gt;Parameters!$B$11),0,1),"")</f>
        <is>
          <t/>
        </is>
      </c>
      <c r="CJ115" s="0" t="inlineStr">
        <f aca="false">IF(A115&lt;&gt;"",IF(OR(BW115&lt;Parameters!$B$12,BW115&gt;Parameters!$B$11),0,1),"")</f>
        <is>
          <t/>
        </is>
      </c>
      <c r="CK115" s="26" t="inlineStr">
        <f aca="false">IF(A115&lt;&gt;"",SUM(CB115:CJ115)/9,"")</f>
        <is>
          <t/>
        </is>
      </c>
      <c r="CL115" s="0" t="inlineStr">
        <f aca="false">IF(A115&lt;&gt;"",CK115*9,"")</f>
        <is>
          <t/>
        </is>
      </c>
      <c r="CM115" s="8" t="inlineStr">
        <f aca="false">IF(A115&lt;&gt;"",TEXT(B115,CM$2)&amp;" "&amp;TEXT(A115,CM$2),"")</f>
        <is>
          <t/>
        </is>
      </c>
    </row>
    <row r="116" customFormat="false" ht="15" hidden="false" customHeight="false" outlineLevel="0" collapsed="false">
      <c r="A116" s="0" t="inlineStr">
        <f aca="false">IF(OR(B115&lt;Parameters!$K$12,A115&lt;Parameters!$K$12),IF(A115&lt;Parameters!$K$12,A115+1,0),"")</f>
        <is>
          <t/>
        </is>
      </c>
      <c r="B116" s="0" t="inlineStr">
        <f aca="false">IF(A116&lt;&gt;"",IF(A116=0,B115+1,B115),"")</f>
        <is>
          <t/>
        </is>
      </c>
      <c r="C116" s="24" t="inlineStr">
        <f aca="false">IF(A116&lt;&gt;"",-_phi*(A116+0.5),"")</f>
        <is>
          <t/>
        </is>
      </c>
      <c r="D116" s="8" t="inlineStr">
        <f aca="false">IF(A116&lt;&gt;"",DEGREES(C116),"")</f>
        <is>
          <t/>
        </is>
      </c>
      <c r="E116" s="24" t="inlineStr">
        <f aca="false">IF(A116&lt;&gt;"",_phi*(B116+0.5),"")</f>
        <is>
          <t/>
        </is>
      </c>
      <c r="F116" s="8" t="inlineStr">
        <f aca="false">IF(A116&lt;&gt;"",DEGREES(E116),"")</f>
        <is>
          <t/>
        </is>
      </c>
      <c r="G116" s="8" t="inlineStr">
        <f aca="false">IF(A116&lt;&gt;"",LOOKUP(A116,h!$A$3:$A$30,h!$D$3:$D$30),"")</f>
        <is>
          <t/>
        </is>
      </c>
      <c r="H116" s="8" t="inlineStr">
        <f aca="false">IF(A116&lt;&gt;"",LOOKUP(B116,h!$A$3:$A$30,h!$D$3:$D$30),"")</f>
        <is>
          <t/>
        </is>
      </c>
      <c r="I116" s="8" t="inlineStr">
        <f aca="false">IF(A116&lt;&gt;"",_zif,"")</f>
        <is>
          <t/>
        </is>
      </c>
      <c r="J116" s="8" t="inlineStr">
        <f aca="false">IF(A116&lt;&gt;"",$G116+'v1 Frame'!D$3*COS($C116)+'v1 Frame'!E$3*SIN($C116)*SIN($E116)+'v1 Frame'!F$3*SIN($C116)*COS($E116),"")</f>
        <is>
          <t/>
        </is>
      </c>
      <c r="K116" s="8" t="inlineStr">
        <f aca="false">IF(A116&lt;&gt;"",$H116+'v1 Frame'!E$3*COS($E116)-'v1 Frame'!F$3*SIN($E116),"")</f>
        <is>
          <t/>
        </is>
      </c>
      <c r="L116" s="8" t="inlineStr">
        <f aca="false">IF(A116&lt;&gt;"",$I116-'v1 Frame'!D$3*SIN($C116)+'v1 Frame'!E$3*COS($C116)*SIN($E116)+'v1 Frame'!F$3*COS($C116)*COS($E116),"")</f>
        <is>
          <t/>
        </is>
      </c>
      <c r="M116" s="8" t="inlineStr">
        <f aca="false">IF(A116&lt;&gt;"",$G116+'v1 Frame'!G$3*COS($C116)+'v1 Frame'!H$3*SIN($C116)*SIN($E116)+'v1 Frame'!I$3*SIN($C116)*COS($E116),"")</f>
        <is>
          <t/>
        </is>
      </c>
      <c r="N116" s="8" t="inlineStr">
        <f aca="false">IF(A116&lt;&gt;"",$H116+'v1 Frame'!H$3*COS($E116)-'v1 Frame'!I$3*SIN($E116),"")</f>
        <is>
          <t/>
        </is>
      </c>
      <c r="O116" s="8" t="inlineStr">
        <f aca="false">IF(A116&lt;&gt;"",$I116-'v1 Frame'!G$3*SIN($C116)+'v1 Frame'!H$3*COS($C116)*SIN($E116)+'v1 Frame'!I$3*COS($C116)*COS($E116),"")</f>
        <is>
          <t/>
        </is>
      </c>
      <c r="P116" s="8" t="inlineStr">
        <f aca="false">IF(A116&lt;&gt;"",$G116+'v1 Frame'!J$3*COS($C116)+'v1 Frame'!K$3*SIN($C116)*SIN($E116)+'v1 Frame'!L$3*SIN($C116)*COS($E116),"")</f>
        <is>
          <t/>
        </is>
      </c>
      <c r="Q116" s="8" t="inlineStr">
        <f aca="false">IF(A116&lt;&gt;"",$H116+'v1 Frame'!K$3*COS($E116)-'v1 Frame'!L$3*SIN($E116),"")</f>
        <is>
          <t/>
        </is>
      </c>
      <c r="R116" s="8" t="inlineStr">
        <f aca="false">IF(A116&lt;&gt;"",$I116-'v1 Frame'!J$3*SIN($C116)+'v1 Frame'!K$3*COS($C116)*SIN($E116)+'v1 Frame'!L$3*COS($C116)*COS($E116),"")</f>
        <is>
          <t/>
        </is>
      </c>
      <c r="S116" s="8" t="inlineStr">
        <f aca="false">IF(A116&lt;&gt;"",$G116+'v1 Frame'!M$3*COS($C116)+'v1 Frame'!N$3*SIN($C116)*SIN($E116)+'v1 Frame'!O$3*SIN($C116)*COS($E116),"")</f>
        <is>
          <t/>
        </is>
      </c>
      <c r="T116" s="8" t="inlineStr">
        <f aca="false">IF(A116&lt;&gt;"",$H116+'v1 Frame'!N$3*COS($E116)-'v1 Frame'!O$3*SIN($E116),"")</f>
        <is>
          <t/>
        </is>
      </c>
      <c r="U116" s="8" t="inlineStr">
        <f aca="false">IF(A116&lt;&gt;"",$I116-'v1 Frame'!M$3*SIN($C116)+'v1 Frame'!N$3*COS($C116)*SIN($E116)+'v1 Frame'!O$3*COS($C116)*COS($E116),"")</f>
        <is>
          <t/>
        </is>
      </c>
      <c r="V116" s="8" t="inlineStr">
        <f aca="false">IF(A116&lt;&gt;"",$G116+'v1 Frame'!P$3*COS($C116)+'v1 Frame'!Q$3*SIN($C116)*SIN($E116)+'v1 Frame'!R$3*SIN($C116)*COS($E116),"")</f>
        <is>
          <t/>
        </is>
      </c>
      <c r="W116" s="8" t="inlineStr">
        <f aca="false">IF(A116&lt;&gt;"",$H116+'v1 Frame'!Q$3*COS($E116)-'v1 Frame'!R$3*SIN($E116),"")</f>
        <is>
          <t/>
        </is>
      </c>
      <c r="X116" s="8" t="inlineStr">
        <f aca="false">IF(A116&lt;&gt;"",$I116-'v1 Frame'!P$3*SIN($C116)+'v1 Frame'!Q$3*COS($C116)*SIN($E116)+'v1 Frame'!R$3*COS($C116)*COS($E116),"")</f>
        <is>
          <t/>
        </is>
      </c>
      <c r="Y116" s="8" t="inlineStr">
        <f aca="false">IF(A116&lt;&gt;"",$G116+'v1 Frame'!S$3*COS($C116)+'v1 Frame'!T$3*SIN($C116)*SIN($E116)+'v1 Frame'!U$3*SIN($C116)*COS($E116),"")</f>
        <is>
          <t/>
        </is>
      </c>
      <c r="Z116" s="8" t="inlineStr">
        <f aca="false">IF(A116&lt;&gt;"",$H116+'v1 Frame'!T$3*COS($E116)-'v1 Frame'!U$3*SIN($E116),"")</f>
        <is>
          <t/>
        </is>
      </c>
      <c r="AA116" s="8" t="inlineStr">
        <f aca="false">IF(A116&lt;&gt;"",$I116-'v1 Frame'!S$3*SIN($C116)+'v1 Frame'!T$3*COS($C116)*SIN($E116)+'v1 Frame'!U$3*COS($C116)*COS($E116),"")</f>
        <is>
          <t/>
        </is>
      </c>
      <c r="AB116" s="8" t="inlineStr">
        <f aca="false">IF(A116&lt;&gt;"",$G116+'v1 Frame'!V$3*COS($C116)+'v1 Frame'!W$3*SIN($C116)*SIN($E116)+'v1 Frame'!X$3*SIN($C116)*COS($E116),"")</f>
        <is>
          <t/>
        </is>
      </c>
      <c r="AC116" s="8" t="inlineStr">
        <f aca="false">IF(A116&lt;&gt;"",$H116+'v1 Frame'!W$3*COS($E116)-'v1 Frame'!X$3*SIN($E116),"")</f>
        <is>
          <t/>
        </is>
      </c>
      <c r="AD116" s="8" t="inlineStr">
        <f aca="false">IF(A116&lt;&gt;"",$I116-'v1 Frame'!V$3*SIN($C116)+'v1 Frame'!W$3*COS($C116)*SIN($E116)+'v1 Frame'!X$3*COS($C116)*COS($E116),"")</f>
        <is>
          <t/>
        </is>
      </c>
      <c r="AE116" s="25" t="inlineStr">
        <f aca="false">IF(A116&lt;&gt;"",$G116+'v1 Frame'!Y$3*COS($C116)+'v1 Frame'!Z$3*SIN($C116)*SIN($E116)+'v1 Frame'!AA$3*SIN($C116)*COS($E116),"")</f>
        <is>
          <t/>
        </is>
      </c>
      <c r="AF116" s="25" t="inlineStr">
        <f aca="false">IF(A116&lt;&gt;"",$H116+'v1 Frame'!Z$3*COS($E116)-'v1 Frame'!AA$3*SIN($E116),"")</f>
        <is>
          <t/>
        </is>
      </c>
      <c r="AG116" s="25" t="inlineStr">
        <f aca="false">IF(A116&lt;&gt;"",$I116-'v1 Frame'!Y$3*SIN($C116)+'v1 Frame'!Z$3*COS($C116)*SIN($E116)+'v1 Frame'!AA$3*COS($C116)*COS($E116),"")</f>
        <is>
          <t/>
        </is>
      </c>
      <c r="AH116" s="8" t="inlineStr">
        <f aca="false">IF(A116&lt;&gt;"",SQRT(SUMSQ(G116:I116)),"")</f>
        <is>
          <t/>
        </is>
      </c>
      <c r="AI116" s="8" t="inlineStr">
        <f aca="false">IF(A116&lt;&gt;"",IF(AH116&lt;&gt;0,ACOS(I116/AH116),0),"")</f>
        <is>
          <t/>
        </is>
      </c>
      <c r="AJ116" s="8" t="inlineStr">
        <f aca="false">IF(A116&lt;&gt;"",DEGREES(AI116),"")</f>
        <is>
          <t/>
        </is>
      </c>
      <c r="AK116" s="8" t="inlineStr">
        <f aca="false">IF(A116&lt;&gt;"",IF(OR(G116&lt;&gt;0,H116&lt;&gt;0),ATAN2(G116,H116),0),"")</f>
        <is>
          <t/>
        </is>
      </c>
      <c r="AL116" s="8" t="inlineStr">
        <f aca="false">IF(A116&lt;&gt;"",DEGREES(AK116),"")</f>
        <is>
          <t/>
        </is>
      </c>
      <c r="AM116" s="8" t="inlineStr">
        <f aca="false">IF(A116&lt;&gt;"",SQRT(SUMSQ(J116:L116)),"")</f>
        <is>
          <t/>
        </is>
      </c>
      <c r="AN116" s="8" t="inlineStr">
        <f aca="false">IF(A116&lt;&gt;"",IF(AM116&lt;&gt;0,ACOS(L116/AM116),0),"")</f>
        <is>
          <t/>
        </is>
      </c>
      <c r="AO116" s="8" t="inlineStr">
        <f aca="false">IF(A116&lt;&gt;"",DEGREES(AN116),"")</f>
        <is>
          <t/>
        </is>
      </c>
      <c r="AP116" s="8" t="inlineStr">
        <f aca="false">IF(A116&lt;&gt;"",IF(OR(J116&lt;&gt;0,K116&lt;&gt;0),ATAN2(J116,K116),0),"")</f>
        <is>
          <t/>
        </is>
      </c>
      <c r="AQ116" s="8" t="inlineStr">
        <f aca="false">IF(A116&lt;&gt;"",DEGREES(AP116),"")</f>
        <is>
          <t/>
        </is>
      </c>
      <c r="AR116" s="8" t="inlineStr">
        <f aca="false">IF(A116&lt;&gt;"",SQRT(SUMSQ(M116:O116)),"")</f>
        <is>
          <t/>
        </is>
      </c>
      <c r="AS116" s="8" t="inlineStr">
        <f aca="false">IF(A116&lt;&gt;"",IF(AR116&lt;&gt;0,ACOS(O116/AR116),0),"")</f>
        <is>
          <t/>
        </is>
      </c>
      <c r="AT116" s="8" t="inlineStr">
        <f aca="false">IF(A116&lt;&gt;"",DEGREES(AS116),"")</f>
        <is>
          <t/>
        </is>
      </c>
      <c r="AU116" s="8" t="inlineStr">
        <f aca="false">IF(A116&lt;&gt;"",IF(OR(M116&lt;&gt;0,N116&lt;&gt;0),ATAN2(M116,N116),0),"")</f>
        <is>
          <t/>
        </is>
      </c>
      <c r="AV116" s="8" t="inlineStr">
        <f aca="false">IF(A116&lt;&gt;"",DEGREES(AU116),"")</f>
        <is>
          <t/>
        </is>
      </c>
      <c r="AW116" s="8" t="inlineStr">
        <f aca="false">IF(A116&lt;&gt;"",SQRT(SUMSQ(P116:R116)),"")</f>
        <is>
          <t/>
        </is>
      </c>
      <c r="AX116" s="8" t="inlineStr">
        <f aca="false">IF(A116&lt;&gt;"",IF(AW116&lt;&gt;0,ACOS(R116/AW116),0),"")</f>
        <is>
          <t/>
        </is>
      </c>
      <c r="AY116" s="8" t="inlineStr">
        <f aca="false">IF(A116&lt;&gt;"",DEGREES(AX116),"")</f>
        <is>
          <t/>
        </is>
      </c>
      <c r="AZ116" s="8" t="inlineStr">
        <f aca="false">IF(A116&lt;&gt;"",IF(OR(P116&lt;&gt;0,Q116&lt;&gt;0),ATAN2(P116,Q116),0),"")</f>
        <is>
          <t/>
        </is>
      </c>
      <c r="BA116" s="8" t="inlineStr">
        <f aca="false">IF(A116&lt;&gt;"",DEGREES(AZ116),"")</f>
        <is>
          <t/>
        </is>
      </c>
      <c r="BB116" s="8" t="inlineStr">
        <f aca="false">IF(A116&lt;&gt;"",SQRT(SUMSQ(S116:U116)),"")</f>
        <is>
          <t/>
        </is>
      </c>
      <c r="BC116" s="8" t="inlineStr">
        <f aca="false">IF(A116&lt;&gt;"",IF(BB116&lt;&gt;0,ACOS(U116/BB116),0),"")</f>
        <is>
          <t/>
        </is>
      </c>
      <c r="BD116" s="8" t="inlineStr">
        <f aca="false">IF(A116&lt;&gt;"",DEGREES(BC116),"")</f>
        <is>
          <t/>
        </is>
      </c>
      <c r="BE116" s="8" t="inlineStr">
        <f aca="false">IF(A116&lt;&gt;"",IF(OR(S116&lt;&gt;0,T116&lt;&gt;0),ATAN2(S116,T116),0),"")</f>
        <is>
          <t/>
        </is>
      </c>
      <c r="BF116" s="8" t="inlineStr">
        <f aca="false">IF(A116&lt;&gt;"",DEGREES(BE116),"")</f>
        <is>
          <t/>
        </is>
      </c>
      <c r="BG116" s="8" t="inlineStr">
        <f aca="false">IF(A116&lt;&gt;"",SQRT(SUMSQ(V116:X116)),"")</f>
        <is>
          <t/>
        </is>
      </c>
      <c r="BH116" s="8" t="inlineStr">
        <f aca="false">IF(A116&lt;&gt;"",IF(BG116&lt;&gt;0,ACOS(X116/BG116),0),"")</f>
        <is>
          <t/>
        </is>
      </c>
      <c r="BI116" s="8" t="inlineStr">
        <f aca="false">IF(A116&lt;&gt;"",DEGREES(BH116),"")</f>
        <is>
          <t/>
        </is>
      </c>
      <c r="BJ116" s="8" t="inlineStr">
        <f aca="false">IF(A116&lt;&gt;"",IF(OR(V116&lt;&gt;0,W116&lt;&gt;0),ATAN2(V116,W116),0),"")</f>
        <is>
          <t/>
        </is>
      </c>
      <c r="BK116" s="8" t="inlineStr">
        <f aca="false">IF(A116&lt;&gt;"",DEGREES(BJ116),"")</f>
        <is>
          <t/>
        </is>
      </c>
      <c r="BL116" s="8" t="inlineStr">
        <f aca="false">IF(A116&lt;&gt;"",SQRT(SUMSQ(Y116:AA116)),"")</f>
        <is>
          <t/>
        </is>
      </c>
      <c r="BM116" s="8" t="inlineStr">
        <f aca="false">IF(A116&lt;&gt;"",IF(BL116&lt;&gt;0,ACOS(AA116/BL116),0),"")</f>
        <is>
          <t/>
        </is>
      </c>
      <c r="BN116" s="8" t="inlineStr">
        <f aca="false">IF(A116&lt;&gt;"",DEGREES(BM116),"")</f>
        <is>
          <t/>
        </is>
      </c>
      <c r="BO116" s="8" t="inlineStr">
        <f aca="false">IF(A116&lt;&gt;"",IF(OR(Y116&lt;&gt;0,Z116&lt;&gt;0),ATAN2(Y116,Z116),0),"")</f>
        <is>
          <t/>
        </is>
      </c>
      <c r="BP116" s="8" t="inlineStr">
        <f aca="false">IF(A116&lt;&gt;"",DEGREES(BO116),"")</f>
        <is>
          <t/>
        </is>
      </c>
      <c r="BQ116" s="8" t="inlineStr">
        <f aca="false">IF(A116&lt;&gt;"",SQRT(SUMSQ(AB116:AD116)),"")</f>
        <is>
          <t/>
        </is>
      </c>
      <c r="BR116" s="8" t="inlineStr">
        <f aca="false">IF(A116&lt;&gt;"",IF(BQ116&lt;&gt;0,ACOS(AD116/BQ116),0),"")</f>
        <is>
          <t/>
        </is>
      </c>
      <c r="BS116" s="8" t="inlineStr">
        <f aca="false">IF(A116&lt;&gt;"",DEGREES(BR116),"")</f>
        <is>
          <t/>
        </is>
      </c>
      <c r="BT116" s="8" t="inlineStr">
        <f aca="false">IF(A116&lt;&gt;"",IF(OR(AB116&lt;&gt;0,AC116&lt;&gt;0),ATAN2(AB116,AC116),0),"")</f>
        <is>
          <t/>
        </is>
      </c>
      <c r="BU116" s="8" t="inlineStr">
        <f aca="false">IF(A116&lt;&gt;"",DEGREES(BT116),"")</f>
        <is>
          <t/>
        </is>
      </c>
      <c r="BV116" s="8" t="inlineStr">
        <f aca="false">IF(A116&lt;&gt;"",SQRT(SUMSQ(AE116:AG116)),"")</f>
        <is>
          <t/>
        </is>
      </c>
      <c r="BW116" s="8" t="inlineStr">
        <f aca="false">IF(A116&lt;&gt;"",IF(BV116&lt;&gt;0,ACOS(AG116/BV116),0),"")</f>
        <is>
          <t/>
        </is>
      </c>
      <c r="BX116" s="8" t="inlineStr">
        <f aca="false">IF(A116&lt;&gt;"",DEGREES(BW116),"")</f>
        <is>
          <t/>
        </is>
      </c>
      <c r="BY116" s="8" t="inlineStr">
        <f aca="false">IF(A116&lt;&gt;"",IF(OR(AF116&lt;&gt;0,AG116&lt;&gt;0),ATAN2(AF116,AG116),0),"")</f>
        <is>
          <t/>
        </is>
      </c>
      <c r="BZ116" s="8" t="inlineStr">
        <f aca="false">IF(A116&lt;&gt;"",DEGREES(BY116),"")</f>
        <is>
          <t/>
        </is>
      </c>
      <c r="CA116" s="0" t="inlineStr">
        <f aca="false">IF(A116&lt;&gt;"",IF(AND(AI116&lt;Parameters!$B$11,AI116&gt;Parameters!$B$12,AN116&lt;Parameters!$B$11,AN116&gt;Parameters!$B$12,AS116&lt;Parameters!$B$11,AS116&gt;Parameters!$B$12,AX116&lt;Parameters!$B$11,AX116&gt;Parameters!$B$12,BC116&lt;Parameters!$B$11,BC116&gt;Parameters!$B$12,BM116&lt;Parameters!$B$11,BM116&gt;Parameters!$B$12,BR116&lt;Parameters!$B$11,BR116&gt;Parameters!$B$12,BW116&lt;Parameters!$B$11,BW116&gt;Parameters!$B$12),1,0),"")</f>
        <is>
          <t/>
        </is>
      </c>
      <c r="CB116" s="0" t="inlineStr">
        <f aca="false">IF(A116&lt;&gt;"",IF(OR(AI116&lt;Parameters!$B$12,AI116&gt;Parameters!$B$11),0,1),"")</f>
        <is>
          <t/>
        </is>
      </c>
      <c r="CC116" s="0" t="inlineStr">
        <f aca="false">IF(A116&lt;&gt;"",IF(OR(AN116&lt;Parameters!$B$12,AN116&gt;Parameters!$B$11),0,1),"")</f>
        <is>
          <t/>
        </is>
      </c>
      <c r="CD116" s="0" t="inlineStr">
        <f aca="false">IF(A116&lt;&gt;"",IF(OR(AS116&lt;Parameters!$B$12,AS116&gt;Parameters!$B$11),0,1),"")</f>
        <is>
          <t/>
        </is>
      </c>
      <c r="CE116" s="0" t="inlineStr">
        <f aca="false">IF(A116&lt;&gt;"",IF(OR(AX116&lt;Parameters!$B$12,AX116&gt;Parameters!$B$11),0,1),"")</f>
        <is>
          <t/>
        </is>
      </c>
      <c r="CF116" s="0" t="inlineStr">
        <f aca="false">IF(A116&lt;&gt;"",IF(OR(BC116&lt;Parameters!$B$12,BC116&gt;Parameters!$B$11),0,1),"")</f>
        <is>
          <t/>
        </is>
      </c>
      <c r="CG116" s="0" t="inlineStr">
        <f aca="false">IF(A116&lt;&gt;"",IF(OR(BH116&lt;Parameters!$B$12,BH116&gt;Parameters!$B$11),0,1),"")</f>
        <is>
          <t/>
        </is>
      </c>
      <c r="CH116" s="0" t="inlineStr">
        <f aca="false">IF(A116&lt;&gt;"",IF(OR(BM116&lt;Parameters!$B$12,BM116&gt;Parameters!$B$11),0,1),"")</f>
        <is>
          <t/>
        </is>
      </c>
      <c r="CI116" s="0" t="inlineStr">
        <f aca="false">IF(A116&lt;&gt;"",IF(OR(BR116&lt;Parameters!$B$12,BR116&gt;Parameters!$B$11),0,1),"")</f>
        <is>
          <t/>
        </is>
      </c>
      <c r="CJ116" s="0" t="inlineStr">
        <f aca="false">IF(A116&lt;&gt;"",IF(OR(BW116&lt;Parameters!$B$12,BW116&gt;Parameters!$B$11),0,1),"")</f>
        <is>
          <t/>
        </is>
      </c>
      <c r="CK116" s="26" t="inlineStr">
        <f aca="false">IF(A116&lt;&gt;"",SUM(CB116:CJ116)/9,"")</f>
        <is>
          <t/>
        </is>
      </c>
      <c r="CL116" s="0" t="inlineStr">
        <f aca="false">IF(A116&lt;&gt;"",CK116*9,"")</f>
        <is>
          <t/>
        </is>
      </c>
      <c r="CM116" s="8" t="inlineStr">
        <f aca="false">IF(A116&lt;&gt;"",TEXT(B116,CM$2)&amp;" "&amp;TEXT(A116,CM$2),"")</f>
        <is>
          <t/>
        </is>
      </c>
    </row>
    <row r="117" customFormat="false" ht="15" hidden="false" customHeight="false" outlineLevel="0" collapsed="false">
      <c r="A117" s="0" t="inlineStr">
        <f aca="false">IF(OR(B116&lt;Parameters!$K$12,A116&lt;Parameters!$K$12),IF(A116&lt;Parameters!$K$12,A116+1,0),"")</f>
        <is>
          <t/>
        </is>
      </c>
      <c r="B117" s="0" t="inlineStr">
        <f aca="false">IF(A117&lt;&gt;"",IF(A117=0,B116+1,B116),"")</f>
        <is>
          <t/>
        </is>
      </c>
      <c r="C117" s="24" t="inlineStr">
        <f aca="false">IF(A117&lt;&gt;"",-_phi*(A117+0.5),"")</f>
        <is>
          <t/>
        </is>
      </c>
      <c r="D117" s="8" t="inlineStr">
        <f aca="false">IF(A117&lt;&gt;"",DEGREES(C117),"")</f>
        <is>
          <t/>
        </is>
      </c>
      <c r="E117" s="24" t="inlineStr">
        <f aca="false">IF(A117&lt;&gt;"",_phi*(B117+0.5),"")</f>
        <is>
          <t/>
        </is>
      </c>
      <c r="F117" s="8" t="inlineStr">
        <f aca="false">IF(A117&lt;&gt;"",DEGREES(E117),"")</f>
        <is>
          <t/>
        </is>
      </c>
      <c r="G117" s="8" t="inlineStr">
        <f aca="false">IF(A117&lt;&gt;"",LOOKUP(A117,h!$A$3:$A$30,h!$D$3:$D$30),"")</f>
        <is>
          <t/>
        </is>
      </c>
      <c r="H117" s="8" t="inlineStr">
        <f aca="false">IF(A117&lt;&gt;"",LOOKUP(B117,h!$A$3:$A$30,h!$D$3:$D$30),"")</f>
        <is>
          <t/>
        </is>
      </c>
      <c r="I117" s="8" t="inlineStr">
        <f aca="false">IF(A117&lt;&gt;"",_zif,"")</f>
        <is>
          <t/>
        </is>
      </c>
      <c r="J117" s="8" t="inlineStr">
        <f aca="false">IF(A117&lt;&gt;"",$G117+'v1 Frame'!D$3*COS($C117)+'v1 Frame'!E$3*SIN($C117)*SIN($E117)+'v1 Frame'!F$3*SIN($C117)*COS($E117),"")</f>
        <is>
          <t/>
        </is>
      </c>
      <c r="K117" s="8" t="inlineStr">
        <f aca="false">IF(A117&lt;&gt;"",$H117+'v1 Frame'!E$3*COS($E117)-'v1 Frame'!F$3*SIN($E117),"")</f>
        <is>
          <t/>
        </is>
      </c>
      <c r="L117" s="8" t="inlineStr">
        <f aca="false">IF(A117&lt;&gt;"",$I117-'v1 Frame'!D$3*SIN($C117)+'v1 Frame'!E$3*COS($C117)*SIN($E117)+'v1 Frame'!F$3*COS($C117)*COS($E117),"")</f>
        <is>
          <t/>
        </is>
      </c>
      <c r="M117" s="8" t="inlineStr">
        <f aca="false">IF(A117&lt;&gt;"",$G117+'v1 Frame'!G$3*COS($C117)+'v1 Frame'!H$3*SIN($C117)*SIN($E117)+'v1 Frame'!I$3*SIN($C117)*COS($E117),"")</f>
        <is>
          <t/>
        </is>
      </c>
      <c r="N117" s="8" t="inlineStr">
        <f aca="false">IF(A117&lt;&gt;"",$H117+'v1 Frame'!H$3*COS($E117)-'v1 Frame'!I$3*SIN($E117),"")</f>
        <is>
          <t/>
        </is>
      </c>
      <c r="O117" s="8" t="inlineStr">
        <f aca="false">IF(A117&lt;&gt;"",$I117-'v1 Frame'!G$3*SIN($C117)+'v1 Frame'!H$3*COS($C117)*SIN($E117)+'v1 Frame'!I$3*COS($C117)*COS($E117),"")</f>
        <is>
          <t/>
        </is>
      </c>
      <c r="P117" s="8" t="inlineStr">
        <f aca="false">IF(A117&lt;&gt;"",$G117+'v1 Frame'!J$3*COS($C117)+'v1 Frame'!K$3*SIN($C117)*SIN($E117)+'v1 Frame'!L$3*SIN($C117)*COS($E117),"")</f>
        <is>
          <t/>
        </is>
      </c>
      <c r="Q117" s="8" t="inlineStr">
        <f aca="false">IF(A117&lt;&gt;"",$H117+'v1 Frame'!K$3*COS($E117)-'v1 Frame'!L$3*SIN($E117),"")</f>
        <is>
          <t/>
        </is>
      </c>
      <c r="R117" s="8" t="inlineStr">
        <f aca="false">IF(A117&lt;&gt;"",$I117-'v1 Frame'!J$3*SIN($C117)+'v1 Frame'!K$3*COS($C117)*SIN($E117)+'v1 Frame'!L$3*COS($C117)*COS($E117),"")</f>
        <is>
          <t/>
        </is>
      </c>
      <c r="S117" s="8" t="inlineStr">
        <f aca="false">IF(A117&lt;&gt;"",$G117+'v1 Frame'!M$3*COS($C117)+'v1 Frame'!N$3*SIN($C117)*SIN($E117)+'v1 Frame'!O$3*SIN($C117)*COS($E117),"")</f>
        <is>
          <t/>
        </is>
      </c>
      <c r="T117" s="8" t="inlineStr">
        <f aca="false">IF(A117&lt;&gt;"",$H117+'v1 Frame'!N$3*COS($E117)-'v1 Frame'!O$3*SIN($E117),"")</f>
        <is>
          <t/>
        </is>
      </c>
      <c r="U117" s="8" t="inlineStr">
        <f aca="false">IF(A117&lt;&gt;"",$I117-'v1 Frame'!M$3*SIN($C117)+'v1 Frame'!N$3*COS($C117)*SIN($E117)+'v1 Frame'!O$3*COS($C117)*COS($E117),"")</f>
        <is>
          <t/>
        </is>
      </c>
      <c r="V117" s="8" t="inlineStr">
        <f aca="false">IF(A117&lt;&gt;"",$G117+'v1 Frame'!P$3*COS($C117)+'v1 Frame'!Q$3*SIN($C117)*SIN($E117)+'v1 Frame'!R$3*SIN($C117)*COS($E117),"")</f>
        <is>
          <t/>
        </is>
      </c>
      <c r="W117" s="8" t="inlineStr">
        <f aca="false">IF(A117&lt;&gt;"",$H117+'v1 Frame'!Q$3*COS($E117)-'v1 Frame'!R$3*SIN($E117),"")</f>
        <is>
          <t/>
        </is>
      </c>
      <c r="X117" s="8" t="inlineStr">
        <f aca="false">IF(A117&lt;&gt;"",$I117-'v1 Frame'!P$3*SIN($C117)+'v1 Frame'!Q$3*COS($C117)*SIN($E117)+'v1 Frame'!R$3*COS($C117)*COS($E117),"")</f>
        <is>
          <t/>
        </is>
      </c>
      <c r="Y117" s="8" t="inlineStr">
        <f aca="false">IF(A117&lt;&gt;"",$G117+'v1 Frame'!S$3*COS($C117)+'v1 Frame'!T$3*SIN($C117)*SIN($E117)+'v1 Frame'!U$3*SIN($C117)*COS($E117),"")</f>
        <is>
          <t/>
        </is>
      </c>
      <c r="Z117" s="8" t="inlineStr">
        <f aca="false">IF(A117&lt;&gt;"",$H117+'v1 Frame'!T$3*COS($E117)-'v1 Frame'!U$3*SIN($E117),"")</f>
        <is>
          <t/>
        </is>
      </c>
      <c r="AA117" s="8" t="inlineStr">
        <f aca="false">IF(A117&lt;&gt;"",$I117-'v1 Frame'!S$3*SIN($C117)+'v1 Frame'!T$3*COS($C117)*SIN($E117)+'v1 Frame'!U$3*COS($C117)*COS($E117),"")</f>
        <is>
          <t/>
        </is>
      </c>
      <c r="AB117" s="8" t="inlineStr">
        <f aca="false">IF(A117&lt;&gt;"",$G117+'v1 Frame'!V$3*COS($C117)+'v1 Frame'!W$3*SIN($C117)*SIN($E117)+'v1 Frame'!X$3*SIN($C117)*COS($E117),"")</f>
        <is>
          <t/>
        </is>
      </c>
      <c r="AC117" s="8" t="inlineStr">
        <f aca="false">IF(A117&lt;&gt;"",$H117+'v1 Frame'!W$3*COS($E117)-'v1 Frame'!X$3*SIN($E117),"")</f>
        <is>
          <t/>
        </is>
      </c>
      <c r="AD117" s="8" t="inlineStr">
        <f aca="false">IF(A117&lt;&gt;"",$I117-'v1 Frame'!V$3*SIN($C117)+'v1 Frame'!W$3*COS($C117)*SIN($E117)+'v1 Frame'!X$3*COS($C117)*COS($E117),"")</f>
        <is>
          <t/>
        </is>
      </c>
      <c r="AE117" s="25" t="inlineStr">
        <f aca="false">IF(A117&lt;&gt;"",$G117+'v1 Frame'!Y$3*COS($C117)+'v1 Frame'!Z$3*SIN($C117)*SIN($E117)+'v1 Frame'!AA$3*SIN($C117)*COS($E117),"")</f>
        <is>
          <t/>
        </is>
      </c>
      <c r="AF117" s="25" t="inlineStr">
        <f aca="false">IF(A117&lt;&gt;"",$H117+'v1 Frame'!Z$3*COS($E117)-'v1 Frame'!AA$3*SIN($E117),"")</f>
        <is>
          <t/>
        </is>
      </c>
      <c r="AG117" s="25" t="inlineStr">
        <f aca="false">IF(A117&lt;&gt;"",$I117-'v1 Frame'!Y$3*SIN($C117)+'v1 Frame'!Z$3*COS($C117)*SIN($E117)+'v1 Frame'!AA$3*COS($C117)*COS($E117),"")</f>
        <is>
          <t/>
        </is>
      </c>
      <c r="AH117" s="8" t="inlineStr">
        <f aca="false">IF(A117&lt;&gt;"",SQRT(SUMSQ(G117:I117)),"")</f>
        <is>
          <t/>
        </is>
      </c>
      <c r="AI117" s="8" t="inlineStr">
        <f aca="false">IF(A117&lt;&gt;"",IF(AH117&lt;&gt;0,ACOS(I117/AH117),0),"")</f>
        <is>
          <t/>
        </is>
      </c>
      <c r="AJ117" s="8" t="inlineStr">
        <f aca="false">IF(A117&lt;&gt;"",DEGREES(AI117),"")</f>
        <is>
          <t/>
        </is>
      </c>
      <c r="AK117" s="8" t="inlineStr">
        <f aca="false">IF(A117&lt;&gt;"",IF(OR(G117&lt;&gt;0,H117&lt;&gt;0),ATAN2(G117,H117),0),"")</f>
        <is>
          <t/>
        </is>
      </c>
      <c r="AL117" s="8" t="inlineStr">
        <f aca="false">IF(A117&lt;&gt;"",DEGREES(AK117),"")</f>
        <is>
          <t/>
        </is>
      </c>
      <c r="AM117" s="8" t="inlineStr">
        <f aca="false">IF(A117&lt;&gt;"",SQRT(SUMSQ(J117:L117)),"")</f>
        <is>
          <t/>
        </is>
      </c>
      <c r="AN117" s="8" t="inlineStr">
        <f aca="false">IF(A117&lt;&gt;"",IF(AM117&lt;&gt;0,ACOS(L117/AM117),0),"")</f>
        <is>
          <t/>
        </is>
      </c>
      <c r="AO117" s="8" t="inlineStr">
        <f aca="false">IF(A117&lt;&gt;"",DEGREES(AN117),"")</f>
        <is>
          <t/>
        </is>
      </c>
      <c r="AP117" s="8" t="inlineStr">
        <f aca="false">IF(A117&lt;&gt;"",IF(OR(J117&lt;&gt;0,K117&lt;&gt;0),ATAN2(J117,K117),0),"")</f>
        <is>
          <t/>
        </is>
      </c>
      <c r="AQ117" s="8" t="inlineStr">
        <f aca="false">IF(A117&lt;&gt;"",DEGREES(AP117),"")</f>
        <is>
          <t/>
        </is>
      </c>
      <c r="AR117" s="8" t="inlineStr">
        <f aca="false">IF(A117&lt;&gt;"",SQRT(SUMSQ(M117:O117)),"")</f>
        <is>
          <t/>
        </is>
      </c>
      <c r="AS117" s="8" t="inlineStr">
        <f aca="false">IF(A117&lt;&gt;"",IF(AR117&lt;&gt;0,ACOS(O117/AR117),0),"")</f>
        <is>
          <t/>
        </is>
      </c>
      <c r="AT117" s="8" t="inlineStr">
        <f aca="false">IF(A117&lt;&gt;"",DEGREES(AS117),"")</f>
        <is>
          <t/>
        </is>
      </c>
      <c r="AU117" s="8" t="inlineStr">
        <f aca="false">IF(A117&lt;&gt;"",IF(OR(M117&lt;&gt;0,N117&lt;&gt;0),ATAN2(M117,N117),0),"")</f>
        <is>
          <t/>
        </is>
      </c>
      <c r="AV117" s="8" t="inlineStr">
        <f aca="false">IF(A117&lt;&gt;"",DEGREES(AU117),"")</f>
        <is>
          <t/>
        </is>
      </c>
      <c r="AW117" s="8" t="inlineStr">
        <f aca="false">IF(A117&lt;&gt;"",SQRT(SUMSQ(P117:R117)),"")</f>
        <is>
          <t/>
        </is>
      </c>
      <c r="AX117" s="8" t="inlineStr">
        <f aca="false">IF(A117&lt;&gt;"",IF(AW117&lt;&gt;0,ACOS(R117/AW117),0),"")</f>
        <is>
          <t/>
        </is>
      </c>
      <c r="AY117" s="8" t="inlineStr">
        <f aca="false">IF(A117&lt;&gt;"",DEGREES(AX117),"")</f>
        <is>
          <t/>
        </is>
      </c>
      <c r="AZ117" s="8" t="inlineStr">
        <f aca="false">IF(A117&lt;&gt;"",IF(OR(P117&lt;&gt;0,Q117&lt;&gt;0),ATAN2(P117,Q117),0),"")</f>
        <is>
          <t/>
        </is>
      </c>
      <c r="BA117" s="8" t="inlineStr">
        <f aca="false">IF(A117&lt;&gt;"",DEGREES(AZ117),"")</f>
        <is>
          <t/>
        </is>
      </c>
      <c r="BB117" s="8" t="inlineStr">
        <f aca="false">IF(A117&lt;&gt;"",SQRT(SUMSQ(S117:U117)),"")</f>
        <is>
          <t/>
        </is>
      </c>
      <c r="BC117" s="8" t="inlineStr">
        <f aca="false">IF(A117&lt;&gt;"",IF(BB117&lt;&gt;0,ACOS(U117/BB117),0),"")</f>
        <is>
          <t/>
        </is>
      </c>
      <c r="BD117" s="8" t="inlineStr">
        <f aca="false">IF(A117&lt;&gt;"",DEGREES(BC117),"")</f>
        <is>
          <t/>
        </is>
      </c>
      <c r="BE117" s="8" t="inlineStr">
        <f aca="false">IF(A117&lt;&gt;"",IF(OR(S117&lt;&gt;0,T117&lt;&gt;0),ATAN2(S117,T117),0),"")</f>
        <is>
          <t/>
        </is>
      </c>
      <c r="BF117" s="8" t="inlineStr">
        <f aca="false">IF(A117&lt;&gt;"",DEGREES(BE117),"")</f>
        <is>
          <t/>
        </is>
      </c>
      <c r="BG117" s="8" t="inlineStr">
        <f aca="false">IF(A117&lt;&gt;"",SQRT(SUMSQ(V117:X117)),"")</f>
        <is>
          <t/>
        </is>
      </c>
      <c r="BH117" s="8" t="inlineStr">
        <f aca="false">IF(A117&lt;&gt;"",IF(BG117&lt;&gt;0,ACOS(X117/BG117),0),"")</f>
        <is>
          <t/>
        </is>
      </c>
      <c r="BI117" s="8" t="inlineStr">
        <f aca="false">IF(A117&lt;&gt;"",DEGREES(BH117),"")</f>
        <is>
          <t/>
        </is>
      </c>
      <c r="BJ117" s="8" t="inlineStr">
        <f aca="false">IF(A117&lt;&gt;"",IF(OR(V117&lt;&gt;0,W117&lt;&gt;0),ATAN2(V117,W117),0),"")</f>
        <is>
          <t/>
        </is>
      </c>
      <c r="BK117" s="8" t="inlineStr">
        <f aca="false">IF(A117&lt;&gt;"",DEGREES(BJ117),"")</f>
        <is>
          <t/>
        </is>
      </c>
      <c r="BL117" s="8" t="inlineStr">
        <f aca="false">IF(A117&lt;&gt;"",SQRT(SUMSQ(Y117:AA117)),"")</f>
        <is>
          <t/>
        </is>
      </c>
      <c r="BM117" s="8" t="inlineStr">
        <f aca="false">IF(A117&lt;&gt;"",IF(BL117&lt;&gt;0,ACOS(AA117/BL117),0),"")</f>
        <is>
          <t/>
        </is>
      </c>
      <c r="BN117" s="8" t="inlineStr">
        <f aca="false">IF(A117&lt;&gt;"",DEGREES(BM117),"")</f>
        <is>
          <t/>
        </is>
      </c>
      <c r="BO117" s="8" t="inlineStr">
        <f aca="false">IF(A117&lt;&gt;"",IF(OR(Y117&lt;&gt;0,Z117&lt;&gt;0),ATAN2(Y117,Z117),0),"")</f>
        <is>
          <t/>
        </is>
      </c>
      <c r="BP117" s="8" t="inlineStr">
        <f aca="false">IF(A117&lt;&gt;"",DEGREES(BO117),"")</f>
        <is>
          <t/>
        </is>
      </c>
      <c r="BQ117" s="8" t="inlineStr">
        <f aca="false">IF(A117&lt;&gt;"",SQRT(SUMSQ(AB117:AD117)),"")</f>
        <is>
          <t/>
        </is>
      </c>
      <c r="BR117" s="8" t="inlineStr">
        <f aca="false">IF(A117&lt;&gt;"",IF(BQ117&lt;&gt;0,ACOS(AD117/BQ117),0),"")</f>
        <is>
          <t/>
        </is>
      </c>
      <c r="BS117" s="8" t="inlineStr">
        <f aca="false">IF(A117&lt;&gt;"",DEGREES(BR117),"")</f>
        <is>
          <t/>
        </is>
      </c>
      <c r="BT117" s="8" t="inlineStr">
        <f aca="false">IF(A117&lt;&gt;"",IF(OR(AB117&lt;&gt;0,AC117&lt;&gt;0),ATAN2(AB117,AC117),0),"")</f>
        <is>
          <t/>
        </is>
      </c>
      <c r="BU117" s="8" t="inlineStr">
        <f aca="false">IF(A117&lt;&gt;"",DEGREES(BT117),"")</f>
        <is>
          <t/>
        </is>
      </c>
      <c r="BV117" s="8" t="inlineStr">
        <f aca="false">IF(A117&lt;&gt;"",SQRT(SUMSQ(AE117:AG117)),"")</f>
        <is>
          <t/>
        </is>
      </c>
      <c r="BW117" s="8" t="inlineStr">
        <f aca="false">IF(A117&lt;&gt;"",IF(BV117&lt;&gt;0,ACOS(AG117/BV117),0),"")</f>
        <is>
          <t/>
        </is>
      </c>
      <c r="BX117" s="8" t="inlineStr">
        <f aca="false">IF(A117&lt;&gt;"",DEGREES(BW117),"")</f>
        <is>
          <t/>
        </is>
      </c>
      <c r="BY117" s="8" t="inlineStr">
        <f aca="false">IF(A117&lt;&gt;"",IF(OR(AF117&lt;&gt;0,AG117&lt;&gt;0),ATAN2(AF117,AG117),0),"")</f>
        <is>
          <t/>
        </is>
      </c>
      <c r="BZ117" s="8" t="inlineStr">
        <f aca="false">IF(A117&lt;&gt;"",DEGREES(BY117),"")</f>
        <is>
          <t/>
        </is>
      </c>
      <c r="CA117" s="0" t="inlineStr">
        <f aca="false">IF(A117&lt;&gt;"",IF(AND(AI117&lt;Parameters!$B$11,AI117&gt;Parameters!$B$12,AN117&lt;Parameters!$B$11,AN117&gt;Parameters!$B$12,AS117&lt;Parameters!$B$11,AS117&gt;Parameters!$B$12,AX117&lt;Parameters!$B$11,AX117&gt;Parameters!$B$12,BC117&lt;Parameters!$B$11,BC117&gt;Parameters!$B$12,BM117&lt;Parameters!$B$11,BM117&gt;Parameters!$B$12,BR117&lt;Parameters!$B$11,BR117&gt;Parameters!$B$12,BW117&lt;Parameters!$B$11,BW117&gt;Parameters!$B$12),1,0),"")</f>
        <is>
          <t/>
        </is>
      </c>
      <c r="CB117" s="0" t="inlineStr">
        <f aca="false">IF(A117&lt;&gt;"",IF(OR(AI117&lt;Parameters!$B$12,AI117&gt;Parameters!$B$11),0,1),"")</f>
        <is>
          <t/>
        </is>
      </c>
      <c r="CC117" s="0" t="inlineStr">
        <f aca="false">IF(A117&lt;&gt;"",IF(OR(AN117&lt;Parameters!$B$12,AN117&gt;Parameters!$B$11),0,1),"")</f>
        <is>
          <t/>
        </is>
      </c>
      <c r="CD117" s="0" t="inlineStr">
        <f aca="false">IF(A117&lt;&gt;"",IF(OR(AS117&lt;Parameters!$B$12,AS117&gt;Parameters!$B$11),0,1),"")</f>
        <is>
          <t/>
        </is>
      </c>
      <c r="CE117" s="0" t="inlineStr">
        <f aca="false">IF(A117&lt;&gt;"",IF(OR(AX117&lt;Parameters!$B$12,AX117&gt;Parameters!$B$11),0,1),"")</f>
        <is>
          <t/>
        </is>
      </c>
      <c r="CF117" s="0" t="inlineStr">
        <f aca="false">IF(A117&lt;&gt;"",IF(OR(BC117&lt;Parameters!$B$12,BC117&gt;Parameters!$B$11),0,1),"")</f>
        <is>
          <t/>
        </is>
      </c>
      <c r="CG117" s="0" t="inlineStr">
        <f aca="false">IF(A117&lt;&gt;"",IF(OR(BH117&lt;Parameters!$B$12,BH117&gt;Parameters!$B$11),0,1),"")</f>
        <is>
          <t/>
        </is>
      </c>
      <c r="CH117" s="0" t="inlineStr">
        <f aca="false">IF(A117&lt;&gt;"",IF(OR(BM117&lt;Parameters!$B$12,BM117&gt;Parameters!$B$11),0,1),"")</f>
        <is>
          <t/>
        </is>
      </c>
      <c r="CI117" s="0" t="inlineStr">
        <f aca="false">IF(A117&lt;&gt;"",IF(OR(BR117&lt;Parameters!$B$12,BR117&gt;Parameters!$B$11),0,1),"")</f>
        <is>
          <t/>
        </is>
      </c>
      <c r="CJ117" s="0" t="inlineStr">
        <f aca="false">IF(A117&lt;&gt;"",IF(OR(BW117&lt;Parameters!$B$12,BW117&gt;Parameters!$B$11),0,1),"")</f>
        <is>
          <t/>
        </is>
      </c>
      <c r="CK117" s="26" t="inlineStr">
        <f aca="false">IF(A117&lt;&gt;"",SUM(CB117:CJ117)/9,"")</f>
        <is>
          <t/>
        </is>
      </c>
      <c r="CL117" s="0" t="inlineStr">
        <f aca="false">IF(A117&lt;&gt;"",CK117*9,"")</f>
        <is>
          <t/>
        </is>
      </c>
      <c r="CM117" s="8" t="inlineStr">
        <f aca="false">IF(A117&lt;&gt;"",TEXT(B117,CM$2)&amp;" "&amp;TEXT(A117,CM$2),"")</f>
        <is>
          <t/>
        </is>
      </c>
    </row>
    <row r="118" customFormat="false" ht="15" hidden="false" customHeight="false" outlineLevel="0" collapsed="false">
      <c r="A118" s="0" t="inlineStr">
        <f aca="false">IF(OR(B117&lt;Parameters!$K$12,A117&lt;Parameters!$K$12),IF(A117&lt;Parameters!$K$12,A117+1,0),"")</f>
        <is>
          <t/>
        </is>
      </c>
      <c r="B118" s="0" t="inlineStr">
        <f aca="false">IF(A118&lt;&gt;"",IF(A118=0,B117+1,B117),"")</f>
        <is>
          <t/>
        </is>
      </c>
      <c r="C118" s="24" t="inlineStr">
        <f aca="false">IF(A118&lt;&gt;"",-_phi*(A118+0.5),"")</f>
        <is>
          <t/>
        </is>
      </c>
      <c r="D118" s="8" t="inlineStr">
        <f aca="false">IF(A118&lt;&gt;"",DEGREES(C118),"")</f>
        <is>
          <t/>
        </is>
      </c>
      <c r="E118" s="24" t="inlineStr">
        <f aca="false">IF(A118&lt;&gt;"",_phi*(B118+0.5),"")</f>
        <is>
          <t/>
        </is>
      </c>
      <c r="F118" s="8" t="inlineStr">
        <f aca="false">IF(A118&lt;&gt;"",DEGREES(E118),"")</f>
        <is>
          <t/>
        </is>
      </c>
      <c r="G118" s="8" t="inlineStr">
        <f aca="false">IF(A118&lt;&gt;"",LOOKUP(A118,h!$A$3:$A$30,h!$D$3:$D$30),"")</f>
        <is>
          <t/>
        </is>
      </c>
      <c r="H118" s="8" t="inlineStr">
        <f aca="false">IF(A118&lt;&gt;"",LOOKUP(B118,h!$A$3:$A$30,h!$D$3:$D$30),"")</f>
        <is>
          <t/>
        </is>
      </c>
      <c r="I118" s="8" t="inlineStr">
        <f aca="false">IF(A118&lt;&gt;"",_zif,"")</f>
        <is>
          <t/>
        </is>
      </c>
      <c r="J118" s="8" t="inlineStr">
        <f aca="false">IF(A118&lt;&gt;"",$G118+'v1 Frame'!D$3*COS($C118)+'v1 Frame'!E$3*SIN($C118)*SIN($E118)+'v1 Frame'!F$3*SIN($C118)*COS($E118),"")</f>
        <is>
          <t/>
        </is>
      </c>
      <c r="K118" s="8" t="inlineStr">
        <f aca="false">IF(A118&lt;&gt;"",$H118+'v1 Frame'!E$3*COS($E118)-'v1 Frame'!F$3*SIN($E118),"")</f>
        <is>
          <t/>
        </is>
      </c>
      <c r="L118" s="8" t="inlineStr">
        <f aca="false">IF(A118&lt;&gt;"",$I118-'v1 Frame'!D$3*SIN($C118)+'v1 Frame'!E$3*COS($C118)*SIN($E118)+'v1 Frame'!F$3*COS($C118)*COS($E118),"")</f>
        <is>
          <t/>
        </is>
      </c>
      <c r="M118" s="8" t="inlineStr">
        <f aca="false">IF(A118&lt;&gt;"",$G118+'v1 Frame'!G$3*COS($C118)+'v1 Frame'!H$3*SIN($C118)*SIN($E118)+'v1 Frame'!I$3*SIN($C118)*COS($E118),"")</f>
        <is>
          <t/>
        </is>
      </c>
      <c r="N118" s="8" t="inlineStr">
        <f aca="false">IF(A118&lt;&gt;"",$H118+'v1 Frame'!H$3*COS($E118)-'v1 Frame'!I$3*SIN($E118),"")</f>
        <is>
          <t/>
        </is>
      </c>
      <c r="O118" s="8" t="inlineStr">
        <f aca="false">IF(A118&lt;&gt;"",$I118-'v1 Frame'!G$3*SIN($C118)+'v1 Frame'!H$3*COS($C118)*SIN($E118)+'v1 Frame'!I$3*COS($C118)*COS($E118),"")</f>
        <is>
          <t/>
        </is>
      </c>
      <c r="P118" s="8" t="inlineStr">
        <f aca="false">IF(A118&lt;&gt;"",$G118+'v1 Frame'!J$3*COS($C118)+'v1 Frame'!K$3*SIN($C118)*SIN($E118)+'v1 Frame'!L$3*SIN($C118)*COS($E118),"")</f>
        <is>
          <t/>
        </is>
      </c>
      <c r="Q118" s="8" t="inlineStr">
        <f aca="false">IF(A118&lt;&gt;"",$H118+'v1 Frame'!K$3*COS($E118)-'v1 Frame'!L$3*SIN($E118),"")</f>
        <is>
          <t/>
        </is>
      </c>
      <c r="R118" s="8" t="inlineStr">
        <f aca="false">IF(A118&lt;&gt;"",$I118-'v1 Frame'!J$3*SIN($C118)+'v1 Frame'!K$3*COS($C118)*SIN($E118)+'v1 Frame'!L$3*COS($C118)*COS($E118),"")</f>
        <is>
          <t/>
        </is>
      </c>
      <c r="S118" s="8" t="inlineStr">
        <f aca="false">IF(A118&lt;&gt;"",$G118+'v1 Frame'!M$3*COS($C118)+'v1 Frame'!N$3*SIN($C118)*SIN($E118)+'v1 Frame'!O$3*SIN($C118)*COS($E118),"")</f>
        <is>
          <t/>
        </is>
      </c>
      <c r="T118" s="8" t="inlineStr">
        <f aca="false">IF(A118&lt;&gt;"",$H118+'v1 Frame'!N$3*COS($E118)-'v1 Frame'!O$3*SIN($E118),"")</f>
        <is>
          <t/>
        </is>
      </c>
      <c r="U118" s="8" t="inlineStr">
        <f aca="false">IF(A118&lt;&gt;"",$I118-'v1 Frame'!M$3*SIN($C118)+'v1 Frame'!N$3*COS($C118)*SIN($E118)+'v1 Frame'!O$3*COS($C118)*COS($E118),"")</f>
        <is>
          <t/>
        </is>
      </c>
      <c r="V118" s="8" t="inlineStr">
        <f aca="false">IF(A118&lt;&gt;"",$G118+'v1 Frame'!P$3*COS($C118)+'v1 Frame'!Q$3*SIN($C118)*SIN($E118)+'v1 Frame'!R$3*SIN($C118)*COS($E118),"")</f>
        <is>
          <t/>
        </is>
      </c>
      <c r="W118" s="8" t="inlineStr">
        <f aca="false">IF(A118&lt;&gt;"",$H118+'v1 Frame'!Q$3*COS($E118)-'v1 Frame'!R$3*SIN($E118),"")</f>
        <is>
          <t/>
        </is>
      </c>
      <c r="X118" s="8" t="inlineStr">
        <f aca="false">IF(A118&lt;&gt;"",$I118-'v1 Frame'!P$3*SIN($C118)+'v1 Frame'!Q$3*COS($C118)*SIN($E118)+'v1 Frame'!R$3*COS($C118)*COS($E118),"")</f>
        <is>
          <t/>
        </is>
      </c>
      <c r="Y118" s="8" t="inlineStr">
        <f aca="false">IF(A118&lt;&gt;"",$G118+'v1 Frame'!S$3*COS($C118)+'v1 Frame'!T$3*SIN($C118)*SIN($E118)+'v1 Frame'!U$3*SIN($C118)*COS($E118),"")</f>
        <is>
          <t/>
        </is>
      </c>
      <c r="Z118" s="8" t="inlineStr">
        <f aca="false">IF(A118&lt;&gt;"",$H118+'v1 Frame'!T$3*COS($E118)-'v1 Frame'!U$3*SIN($E118),"")</f>
        <is>
          <t/>
        </is>
      </c>
      <c r="AA118" s="8" t="inlineStr">
        <f aca="false">IF(A118&lt;&gt;"",$I118-'v1 Frame'!S$3*SIN($C118)+'v1 Frame'!T$3*COS($C118)*SIN($E118)+'v1 Frame'!U$3*COS($C118)*COS($E118),"")</f>
        <is>
          <t/>
        </is>
      </c>
      <c r="AB118" s="8" t="inlineStr">
        <f aca="false">IF(A118&lt;&gt;"",$G118+'v1 Frame'!V$3*COS($C118)+'v1 Frame'!W$3*SIN($C118)*SIN($E118)+'v1 Frame'!X$3*SIN($C118)*COS($E118),"")</f>
        <is>
          <t/>
        </is>
      </c>
      <c r="AC118" s="8" t="inlineStr">
        <f aca="false">IF(A118&lt;&gt;"",$H118+'v1 Frame'!W$3*COS($E118)-'v1 Frame'!X$3*SIN($E118),"")</f>
        <is>
          <t/>
        </is>
      </c>
      <c r="AD118" s="8" t="inlineStr">
        <f aca="false">IF(A118&lt;&gt;"",$I118-'v1 Frame'!V$3*SIN($C118)+'v1 Frame'!W$3*COS($C118)*SIN($E118)+'v1 Frame'!X$3*COS($C118)*COS($E118),"")</f>
        <is>
          <t/>
        </is>
      </c>
      <c r="AE118" s="25" t="inlineStr">
        <f aca="false">IF(A118&lt;&gt;"",$G118+'v1 Frame'!Y$3*COS($C118)+'v1 Frame'!Z$3*SIN($C118)*SIN($E118)+'v1 Frame'!AA$3*SIN($C118)*COS($E118),"")</f>
        <is>
          <t/>
        </is>
      </c>
      <c r="AF118" s="25" t="inlineStr">
        <f aca="false">IF(A118&lt;&gt;"",$H118+'v1 Frame'!Z$3*COS($E118)-'v1 Frame'!AA$3*SIN($E118),"")</f>
        <is>
          <t/>
        </is>
      </c>
      <c r="AG118" s="25" t="inlineStr">
        <f aca="false">IF(A118&lt;&gt;"",$I118-'v1 Frame'!Y$3*SIN($C118)+'v1 Frame'!Z$3*COS($C118)*SIN($E118)+'v1 Frame'!AA$3*COS($C118)*COS($E118),"")</f>
        <is>
          <t/>
        </is>
      </c>
      <c r="AH118" s="8" t="inlineStr">
        <f aca="false">IF(A118&lt;&gt;"",SQRT(SUMSQ(G118:I118)),"")</f>
        <is>
          <t/>
        </is>
      </c>
      <c r="AI118" s="8" t="inlineStr">
        <f aca="false">IF(A118&lt;&gt;"",IF(AH118&lt;&gt;0,ACOS(I118/AH118),0),"")</f>
        <is>
          <t/>
        </is>
      </c>
      <c r="AJ118" s="8" t="inlineStr">
        <f aca="false">IF(A118&lt;&gt;"",DEGREES(AI118),"")</f>
        <is>
          <t/>
        </is>
      </c>
      <c r="AK118" s="8" t="inlineStr">
        <f aca="false">IF(A118&lt;&gt;"",IF(OR(G118&lt;&gt;0,H118&lt;&gt;0),ATAN2(G118,H118),0),"")</f>
        <is>
          <t/>
        </is>
      </c>
      <c r="AL118" s="8" t="inlineStr">
        <f aca="false">IF(A118&lt;&gt;"",DEGREES(AK118),"")</f>
        <is>
          <t/>
        </is>
      </c>
      <c r="AM118" s="8" t="inlineStr">
        <f aca="false">IF(A118&lt;&gt;"",SQRT(SUMSQ(J118:L118)),"")</f>
        <is>
          <t/>
        </is>
      </c>
      <c r="AN118" s="8" t="inlineStr">
        <f aca="false">IF(A118&lt;&gt;"",IF(AM118&lt;&gt;0,ACOS(L118/AM118),0),"")</f>
        <is>
          <t/>
        </is>
      </c>
      <c r="AO118" s="8" t="inlineStr">
        <f aca="false">IF(A118&lt;&gt;"",DEGREES(AN118),"")</f>
        <is>
          <t/>
        </is>
      </c>
      <c r="AP118" s="8" t="inlineStr">
        <f aca="false">IF(A118&lt;&gt;"",IF(OR(J118&lt;&gt;0,K118&lt;&gt;0),ATAN2(J118,K118),0),"")</f>
        <is>
          <t/>
        </is>
      </c>
      <c r="AQ118" s="8" t="inlineStr">
        <f aca="false">IF(A118&lt;&gt;"",DEGREES(AP118),"")</f>
        <is>
          <t/>
        </is>
      </c>
      <c r="AR118" s="8" t="inlineStr">
        <f aca="false">IF(A118&lt;&gt;"",SQRT(SUMSQ(M118:O118)),"")</f>
        <is>
          <t/>
        </is>
      </c>
      <c r="AS118" s="8" t="inlineStr">
        <f aca="false">IF(A118&lt;&gt;"",IF(AR118&lt;&gt;0,ACOS(O118/AR118),0),"")</f>
        <is>
          <t/>
        </is>
      </c>
      <c r="AT118" s="8" t="inlineStr">
        <f aca="false">IF(A118&lt;&gt;"",DEGREES(AS118),"")</f>
        <is>
          <t/>
        </is>
      </c>
      <c r="AU118" s="8" t="inlineStr">
        <f aca="false">IF(A118&lt;&gt;"",IF(OR(M118&lt;&gt;0,N118&lt;&gt;0),ATAN2(M118,N118),0),"")</f>
        <is>
          <t/>
        </is>
      </c>
      <c r="AV118" s="8" t="inlineStr">
        <f aca="false">IF(A118&lt;&gt;"",DEGREES(AU118),"")</f>
        <is>
          <t/>
        </is>
      </c>
      <c r="AW118" s="8" t="inlineStr">
        <f aca="false">IF(A118&lt;&gt;"",SQRT(SUMSQ(P118:R118)),"")</f>
        <is>
          <t/>
        </is>
      </c>
      <c r="AX118" s="8" t="inlineStr">
        <f aca="false">IF(A118&lt;&gt;"",IF(AW118&lt;&gt;0,ACOS(R118/AW118),0),"")</f>
        <is>
          <t/>
        </is>
      </c>
      <c r="AY118" s="8" t="inlineStr">
        <f aca="false">IF(A118&lt;&gt;"",DEGREES(AX118),"")</f>
        <is>
          <t/>
        </is>
      </c>
      <c r="AZ118" s="8" t="inlineStr">
        <f aca="false">IF(A118&lt;&gt;"",IF(OR(P118&lt;&gt;0,Q118&lt;&gt;0),ATAN2(P118,Q118),0),"")</f>
        <is>
          <t/>
        </is>
      </c>
      <c r="BA118" s="8" t="inlineStr">
        <f aca="false">IF(A118&lt;&gt;"",DEGREES(AZ118),"")</f>
        <is>
          <t/>
        </is>
      </c>
      <c r="BB118" s="8" t="inlineStr">
        <f aca="false">IF(A118&lt;&gt;"",SQRT(SUMSQ(S118:U118)),"")</f>
        <is>
          <t/>
        </is>
      </c>
      <c r="BC118" s="8" t="inlineStr">
        <f aca="false">IF(A118&lt;&gt;"",IF(BB118&lt;&gt;0,ACOS(U118/BB118),0),"")</f>
        <is>
          <t/>
        </is>
      </c>
      <c r="BD118" s="8" t="inlineStr">
        <f aca="false">IF(A118&lt;&gt;"",DEGREES(BC118),"")</f>
        <is>
          <t/>
        </is>
      </c>
      <c r="BE118" s="8" t="inlineStr">
        <f aca="false">IF(A118&lt;&gt;"",IF(OR(S118&lt;&gt;0,T118&lt;&gt;0),ATAN2(S118,T118),0),"")</f>
        <is>
          <t/>
        </is>
      </c>
      <c r="BF118" s="8" t="inlineStr">
        <f aca="false">IF(A118&lt;&gt;"",DEGREES(BE118),"")</f>
        <is>
          <t/>
        </is>
      </c>
      <c r="BG118" s="8" t="inlineStr">
        <f aca="false">IF(A118&lt;&gt;"",SQRT(SUMSQ(V118:X118)),"")</f>
        <is>
          <t/>
        </is>
      </c>
      <c r="BH118" s="8" t="inlineStr">
        <f aca="false">IF(A118&lt;&gt;"",IF(BG118&lt;&gt;0,ACOS(X118/BG118),0),"")</f>
        <is>
          <t/>
        </is>
      </c>
      <c r="BI118" s="8" t="inlineStr">
        <f aca="false">IF(A118&lt;&gt;"",DEGREES(BH118),"")</f>
        <is>
          <t/>
        </is>
      </c>
      <c r="BJ118" s="8" t="inlineStr">
        <f aca="false">IF(A118&lt;&gt;"",IF(OR(V118&lt;&gt;0,W118&lt;&gt;0),ATAN2(V118,W118),0),"")</f>
        <is>
          <t/>
        </is>
      </c>
      <c r="BK118" s="8" t="inlineStr">
        <f aca="false">IF(A118&lt;&gt;"",DEGREES(BJ118),"")</f>
        <is>
          <t/>
        </is>
      </c>
      <c r="BL118" s="8" t="inlineStr">
        <f aca="false">IF(A118&lt;&gt;"",SQRT(SUMSQ(Y118:AA118)),"")</f>
        <is>
          <t/>
        </is>
      </c>
      <c r="BM118" s="8" t="inlineStr">
        <f aca="false">IF(A118&lt;&gt;"",IF(BL118&lt;&gt;0,ACOS(AA118/BL118),0),"")</f>
        <is>
          <t/>
        </is>
      </c>
      <c r="BN118" s="8" t="inlineStr">
        <f aca="false">IF(A118&lt;&gt;"",DEGREES(BM118),"")</f>
        <is>
          <t/>
        </is>
      </c>
      <c r="BO118" s="8" t="inlineStr">
        <f aca="false">IF(A118&lt;&gt;"",IF(OR(Y118&lt;&gt;0,Z118&lt;&gt;0),ATAN2(Y118,Z118),0),"")</f>
        <is>
          <t/>
        </is>
      </c>
      <c r="BP118" s="8" t="inlineStr">
        <f aca="false">IF(A118&lt;&gt;"",DEGREES(BO118),"")</f>
        <is>
          <t/>
        </is>
      </c>
      <c r="BQ118" s="8" t="inlineStr">
        <f aca="false">IF(A118&lt;&gt;"",SQRT(SUMSQ(AB118:AD118)),"")</f>
        <is>
          <t/>
        </is>
      </c>
      <c r="BR118" s="8" t="inlineStr">
        <f aca="false">IF(A118&lt;&gt;"",IF(BQ118&lt;&gt;0,ACOS(AD118/BQ118),0),"")</f>
        <is>
          <t/>
        </is>
      </c>
      <c r="BS118" s="8" t="inlineStr">
        <f aca="false">IF(A118&lt;&gt;"",DEGREES(BR118),"")</f>
        <is>
          <t/>
        </is>
      </c>
      <c r="BT118" s="8" t="inlineStr">
        <f aca="false">IF(A118&lt;&gt;"",IF(OR(AB118&lt;&gt;0,AC118&lt;&gt;0),ATAN2(AB118,AC118),0),"")</f>
        <is>
          <t/>
        </is>
      </c>
      <c r="BU118" s="8" t="inlineStr">
        <f aca="false">IF(A118&lt;&gt;"",DEGREES(BT118),"")</f>
        <is>
          <t/>
        </is>
      </c>
      <c r="BV118" s="8" t="inlineStr">
        <f aca="false">IF(A118&lt;&gt;"",SQRT(SUMSQ(AE118:AG118)),"")</f>
        <is>
          <t/>
        </is>
      </c>
      <c r="BW118" s="8" t="inlineStr">
        <f aca="false">IF(A118&lt;&gt;"",IF(BV118&lt;&gt;0,ACOS(AG118/BV118),0),"")</f>
        <is>
          <t/>
        </is>
      </c>
      <c r="BX118" s="8" t="inlineStr">
        <f aca="false">IF(A118&lt;&gt;"",DEGREES(BW118),"")</f>
        <is>
          <t/>
        </is>
      </c>
      <c r="BY118" s="8" t="inlineStr">
        <f aca="false">IF(A118&lt;&gt;"",IF(OR(AF118&lt;&gt;0,AG118&lt;&gt;0),ATAN2(AF118,AG118),0),"")</f>
        <is>
          <t/>
        </is>
      </c>
      <c r="BZ118" s="8" t="inlineStr">
        <f aca="false">IF(A118&lt;&gt;"",DEGREES(BY118),"")</f>
        <is>
          <t/>
        </is>
      </c>
      <c r="CA118" s="0" t="inlineStr">
        <f aca="false">IF(A118&lt;&gt;"",IF(AND(AI118&lt;Parameters!$B$11,AI118&gt;Parameters!$B$12,AN118&lt;Parameters!$B$11,AN118&gt;Parameters!$B$12,AS118&lt;Parameters!$B$11,AS118&gt;Parameters!$B$12,AX118&lt;Parameters!$B$11,AX118&gt;Parameters!$B$12,BC118&lt;Parameters!$B$11,BC118&gt;Parameters!$B$12,BM118&lt;Parameters!$B$11,BM118&gt;Parameters!$B$12,BR118&lt;Parameters!$B$11,BR118&gt;Parameters!$B$12,BW118&lt;Parameters!$B$11,BW118&gt;Parameters!$B$12),1,0),"")</f>
        <is>
          <t/>
        </is>
      </c>
      <c r="CB118" s="0" t="inlineStr">
        <f aca="false">IF(A118&lt;&gt;"",IF(OR(AI118&lt;Parameters!$B$12,AI118&gt;Parameters!$B$11),0,1),"")</f>
        <is>
          <t/>
        </is>
      </c>
      <c r="CC118" s="0" t="inlineStr">
        <f aca="false">IF(A118&lt;&gt;"",IF(OR(AN118&lt;Parameters!$B$12,AN118&gt;Parameters!$B$11),0,1),"")</f>
        <is>
          <t/>
        </is>
      </c>
      <c r="CD118" s="0" t="inlineStr">
        <f aca="false">IF(A118&lt;&gt;"",IF(OR(AS118&lt;Parameters!$B$12,AS118&gt;Parameters!$B$11),0,1),"")</f>
        <is>
          <t/>
        </is>
      </c>
      <c r="CE118" s="0" t="inlineStr">
        <f aca="false">IF(A118&lt;&gt;"",IF(OR(AX118&lt;Parameters!$B$12,AX118&gt;Parameters!$B$11),0,1),"")</f>
        <is>
          <t/>
        </is>
      </c>
      <c r="CF118" s="0" t="inlineStr">
        <f aca="false">IF(A118&lt;&gt;"",IF(OR(BC118&lt;Parameters!$B$12,BC118&gt;Parameters!$B$11),0,1),"")</f>
        <is>
          <t/>
        </is>
      </c>
      <c r="CG118" s="0" t="inlineStr">
        <f aca="false">IF(A118&lt;&gt;"",IF(OR(BH118&lt;Parameters!$B$12,BH118&gt;Parameters!$B$11),0,1),"")</f>
        <is>
          <t/>
        </is>
      </c>
      <c r="CH118" s="0" t="inlineStr">
        <f aca="false">IF(A118&lt;&gt;"",IF(OR(BM118&lt;Parameters!$B$12,BM118&gt;Parameters!$B$11),0,1),"")</f>
        <is>
          <t/>
        </is>
      </c>
      <c r="CI118" s="0" t="inlineStr">
        <f aca="false">IF(A118&lt;&gt;"",IF(OR(BR118&lt;Parameters!$B$12,BR118&gt;Parameters!$B$11),0,1),"")</f>
        <is>
          <t/>
        </is>
      </c>
      <c r="CJ118" s="0" t="inlineStr">
        <f aca="false">IF(A118&lt;&gt;"",IF(OR(BW118&lt;Parameters!$B$12,BW118&gt;Parameters!$B$11),0,1),"")</f>
        <is>
          <t/>
        </is>
      </c>
      <c r="CK118" s="26" t="inlineStr">
        <f aca="false">IF(A118&lt;&gt;"",SUM(CB118:CJ118)/9,"")</f>
        <is>
          <t/>
        </is>
      </c>
      <c r="CL118" s="0" t="inlineStr">
        <f aca="false">IF(A118&lt;&gt;"",CK118*9,"")</f>
        <is>
          <t/>
        </is>
      </c>
      <c r="CM118" s="8" t="inlineStr">
        <f aca="false">IF(A118&lt;&gt;"",TEXT(B118,CM$2)&amp;" "&amp;TEXT(A118,CM$2),"")</f>
        <is>
          <t/>
        </is>
      </c>
    </row>
    <row r="119" customFormat="false" ht="15" hidden="false" customHeight="false" outlineLevel="0" collapsed="false">
      <c r="A119" s="0" t="inlineStr">
        <f aca="false">IF(OR(B118&lt;Parameters!$K$12,A118&lt;Parameters!$K$12),IF(A118&lt;Parameters!$K$12,A118+1,0),"")</f>
        <is>
          <t/>
        </is>
      </c>
      <c r="B119" s="0" t="inlineStr">
        <f aca="false">IF(A119&lt;&gt;"",IF(A119=0,B118+1,B118),"")</f>
        <is>
          <t/>
        </is>
      </c>
      <c r="C119" s="24" t="inlineStr">
        <f aca="false">IF(A119&lt;&gt;"",-_phi*(A119+0.5),"")</f>
        <is>
          <t/>
        </is>
      </c>
      <c r="D119" s="8" t="inlineStr">
        <f aca="false">IF(A119&lt;&gt;"",DEGREES(C119),"")</f>
        <is>
          <t/>
        </is>
      </c>
      <c r="E119" s="24" t="inlineStr">
        <f aca="false">IF(A119&lt;&gt;"",_phi*(B119+0.5),"")</f>
        <is>
          <t/>
        </is>
      </c>
      <c r="F119" s="8" t="inlineStr">
        <f aca="false">IF(A119&lt;&gt;"",DEGREES(E119),"")</f>
        <is>
          <t/>
        </is>
      </c>
      <c r="G119" s="8" t="inlineStr">
        <f aca="false">IF(A119&lt;&gt;"",LOOKUP(A119,h!$A$3:$A$30,h!$D$3:$D$30),"")</f>
        <is>
          <t/>
        </is>
      </c>
      <c r="H119" s="8" t="inlineStr">
        <f aca="false">IF(A119&lt;&gt;"",LOOKUP(B119,h!$A$3:$A$30,h!$D$3:$D$30),"")</f>
        <is>
          <t/>
        </is>
      </c>
      <c r="I119" s="8" t="inlineStr">
        <f aca="false">IF(A119&lt;&gt;"",_zif,"")</f>
        <is>
          <t/>
        </is>
      </c>
      <c r="J119" s="8" t="inlineStr">
        <f aca="false">IF(A119&lt;&gt;"",$G119+'v1 Frame'!D$3*COS($C119)+'v1 Frame'!E$3*SIN($C119)*SIN($E119)+'v1 Frame'!F$3*SIN($C119)*COS($E119),"")</f>
        <is>
          <t/>
        </is>
      </c>
      <c r="K119" s="8" t="inlineStr">
        <f aca="false">IF(A119&lt;&gt;"",$H119+'v1 Frame'!E$3*COS($E119)-'v1 Frame'!F$3*SIN($E119),"")</f>
        <is>
          <t/>
        </is>
      </c>
      <c r="L119" s="8" t="inlineStr">
        <f aca="false">IF(A119&lt;&gt;"",$I119-'v1 Frame'!D$3*SIN($C119)+'v1 Frame'!E$3*COS($C119)*SIN($E119)+'v1 Frame'!F$3*COS($C119)*COS($E119),"")</f>
        <is>
          <t/>
        </is>
      </c>
      <c r="M119" s="8" t="inlineStr">
        <f aca="false">IF(A119&lt;&gt;"",$G119+'v1 Frame'!G$3*COS($C119)+'v1 Frame'!H$3*SIN($C119)*SIN($E119)+'v1 Frame'!I$3*SIN($C119)*COS($E119),"")</f>
        <is>
          <t/>
        </is>
      </c>
      <c r="N119" s="8" t="inlineStr">
        <f aca="false">IF(A119&lt;&gt;"",$H119+'v1 Frame'!H$3*COS($E119)-'v1 Frame'!I$3*SIN($E119),"")</f>
        <is>
          <t/>
        </is>
      </c>
      <c r="O119" s="8" t="inlineStr">
        <f aca="false">IF(A119&lt;&gt;"",$I119-'v1 Frame'!G$3*SIN($C119)+'v1 Frame'!H$3*COS($C119)*SIN($E119)+'v1 Frame'!I$3*COS($C119)*COS($E119),"")</f>
        <is>
          <t/>
        </is>
      </c>
      <c r="P119" s="8" t="inlineStr">
        <f aca="false">IF(A119&lt;&gt;"",$G119+'v1 Frame'!J$3*COS($C119)+'v1 Frame'!K$3*SIN($C119)*SIN($E119)+'v1 Frame'!L$3*SIN($C119)*COS($E119),"")</f>
        <is>
          <t/>
        </is>
      </c>
      <c r="Q119" s="8" t="inlineStr">
        <f aca="false">IF(A119&lt;&gt;"",$H119+'v1 Frame'!K$3*COS($E119)-'v1 Frame'!L$3*SIN($E119),"")</f>
        <is>
          <t/>
        </is>
      </c>
      <c r="R119" s="8" t="inlineStr">
        <f aca="false">IF(A119&lt;&gt;"",$I119-'v1 Frame'!J$3*SIN($C119)+'v1 Frame'!K$3*COS($C119)*SIN($E119)+'v1 Frame'!L$3*COS($C119)*COS($E119),"")</f>
        <is>
          <t/>
        </is>
      </c>
      <c r="S119" s="8" t="inlineStr">
        <f aca="false">IF(A119&lt;&gt;"",$G119+'v1 Frame'!M$3*COS($C119)+'v1 Frame'!N$3*SIN($C119)*SIN($E119)+'v1 Frame'!O$3*SIN($C119)*COS($E119),"")</f>
        <is>
          <t/>
        </is>
      </c>
      <c r="T119" s="8" t="inlineStr">
        <f aca="false">IF(A119&lt;&gt;"",$H119+'v1 Frame'!N$3*COS($E119)-'v1 Frame'!O$3*SIN($E119),"")</f>
        <is>
          <t/>
        </is>
      </c>
      <c r="U119" s="8" t="inlineStr">
        <f aca="false">IF(A119&lt;&gt;"",$I119-'v1 Frame'!M$3*SIN($C119)+'v1 Frame'!N$3*COS($C119)*SIN($E119)+'v1 Frame'!O$3*COS($C119)*COS($E119),"")</f>
        <is>
          <t/>
        </is>
      </c>
      <c r="V119" s="8" t="inlineStr">
        <f aca="false">IF(A119&lt;&gt;"",$G119+'v1 Frame'!P$3*COS($C119)+'v1 Frame'!Q$3*SIN($C119)*SIN($E119)+'v1 Frame'!R$3*SIN($C119)*COS($E119),"")</f>
        <is>
          <t/>
        </is>
      </c>
      <c r="W119" s="8" t="inlineStr">
        <f aca="false">IF(A119&lt;&gt;"",$H119+'v1 Frame'!Q$3*COS($E119)-'v1 Frame'!R$3*SIN($E119),"")</f>
        <is>
          <t/>
        </is>
      </c>
      <c r="X119" s="8" t="inlineStr">
        <f aca="false">IF(A119&lt;&gt;"",$I119-'v1 Frame'!P$3*SIN($C119)+'v1 Frame'!Q$3*COS($C119)*SIN($E119)+'v1 Frame'!R$3*COS($C119)*COS($E119),"")</f>
        <is>
          <t/>
        </is>
      </c>
      <c r="Y119" s="8" t="inlineStr">
        <f aca="false">IF(A119&lt;&gt;"",$G119+'v1 Frame'!S$3*COS($C119)+'v1 Frame'!T$3*SIN($C119)*SIN($E119)+'v1 Frame'!U$3*SIN($C119)*COS($E119),"")</f>
        <is>
          <t/>
        </is>
      </c>
      <c r="Z119" s="8" t="inlineStr">
        <f aca="false">IF(A119&lt;&gt;"",$H119+'v1 Frame'!T$3*COS($E119)-'v1 Frame'!U$3*SIN($E119),"")</f>
        <is>
          <t/>
        </is>
      </c>
      <c r="AA119" s="8" t="inlineStr">
        <f aca="false">IF(A119&lt;&gt;"",$I119-'v1 Frame'!S$3*SIN($C119)+'v1 Frame'!T$3*COS($C119)*SIN($E119)+'v1 Frame'!U$3*COS($C119)*COS($E119),"")</f>
        <is>
          <t/>
        </is>
      </c>
      <c r="AB119" s="8" t="inlineStr">
        <f aca="false">IF(A119&lt;&gt;"",$G119+'v1 Frame'!V$3*COS($C119)+'v1 Frame'!W$3*SIN($C119)*SIN($E119)+'v1 Frame'!X$3*SIN($C119)*COS($E119),"")</f>
        <is>
          <t/>
        </is>
      </c>
      <c r="AC119" s="8" t="inlineStr">
        <f aca="false">IF(A119&lt;&gt;"",$H119+'v1 Frame'!W$3*COS($E119)-'v1 Frame'!X$3*SIN($E119),"")</f>
        <is>
          <t/>
        </is>
      </c>
      <c r="AD119" s="8" t="inlineStr">
        <f aca="false">IF(A119&lt;&gt;"",$I119-'v1 Frame'!V$3*SIN($C119)+'v1 Frame'!W$3*COS($C119)*SIN($E119)+'v1 Frame'!X$3*COS($C119)*COS($E119),"")</f>
        <is>
          <t/>
        </is>
      </c>
      <c r="AE119" s="25" t="inlineStr">
        <f aca="false">IF(A119&lt;&gt;"",$G119+'v1 Frame'!Y$3*COS($C119)+'v1 Frame'!Z$3*SIN($C119)*SIN($E119)+'v1 Frame'!AA$3*SIN($C119)*COS($E119),"")</f>
        <is>
          <t/>
        </is>
      </c>
      <c r="AF119" s="25" t="inlineStr">
        <f aca="false">IF(A119&lt;&gt;"",$H119+'v1 Frame'!Z$3*COS($E119)-'v1 Frame'!AA$3*SIN($E119),"")</f>
        <is>
          <t/>
        </is>
      </c>
      <c r="AG119" s="25" t="inlineStr">
        <f aca="false">IF(A119&lt;&gt;"",$I119-'v1 Frame'!Y$3*SIN($C119)+'v1 Frame'!Z$3*COS($C119)*SIN($E119)+'v1 Frame'!AA$3*COS($C119)*COS($E119),"")</f>
        <is>
          <t/>
        </is>
      </c>
      <c r="AH119" s="8" t="inlineStr">
        <f aca="false">IF(A119&lt;&gt;"",SQRT(SUMSQ(G119:I119)),"")</f>
        <is>
          <t/>
        </is>
      </c>
      <c r="AI119" s="8" t="inlineStr">
        <f aca="false">IF(A119&lt;&gt;"",IF(AH119&lt;&gt;0,ACOS(I119/AH119),0),"")</f>
        <is>
          <t/>
        </is>
      </c>
      <c r="AJ119" s="8" t="inlineStr">
        <f aca="false">IF(A119&lt;&gt;"",DEGREES(AI119),"")</f>
        <is>
          <t/>
        </is>
      </c>
      <c r="AK119" s="8" t="inlineStr">
        <f aca="false">IF(A119&lt;&gt;"",IF(OR(G119&lt;&gt;0,H119&lt;&gt;0),ATAN2(G119,H119),0),"")</f>
        <is>
          <t/>
        </is>
      </c>
      <c r="AL119" s="8" t="inlineStr">
        <f aca="false">IF(A119&lt;&gt;"",DEGREES(AK119),"")</f>
        <is>
          <t/>
        </is>
      </c>
      <c r="AM119" s="8" t="inlineStr">
        <f aca="false">IF(A119&lt;&gt;"",SQRT(SUMSQ(J119:L119)),"")</f>
        <is>
          <t/>
        </is>
      </c>
      <c r="AN119" s="8" t="inlineStr">
        <f aca="false">IF(A119&lt;&gt;"",IF(AM119&lt;&gt;0,ACOS(L119/AM119),0),"")</f>
        <is>
          <t/>
        </is>
      </c>
      <c r="AO119" s="8" t="inlineStr">
        <f aca="false">IF(A119&lt;&gt;"",DEGREES(AN119),"")</f>
        <is>
          <t/>
        </is>
      </c>
      <c r="AP119" s="8" t="inlineStr">
        <f aca="false">IF(A119&lt;&gt;"",IF(OR(J119&lt;&gt;0,K119&lt;&gt;0),ATAN2(J119,K119),0),"")</f>
        <is>
          <t/>
        </is>
      </c>
      <c r="AQ119" s="8" t="inlineStr">
        <f aca="false">IF(A119&lt;&gt;"",DEGREES(AP119),"")</f>
        <is>
          <t/>
        </is>
      </c>
      <c r="AR119" s="8" t="inlineStr">
        <f aca="false">IF(A119&lt;&gt;"",SQRT(SUMSQ(M119:O119)),"")</f>
        <is>
          <t/>
        </is>
      </c>
      <c r="AS119" s="8" t="inlineStr">
        <f aca="false">IF(A119&lt;&gt;"",IF(AR119&lt;&gt;0,ACOS(O119/AR119),0),"")</f>
        <is>
          <t/>
        </is>
      </c>
      <c r="AT119" s="8" t="inlineStr">
        <f aca="false">IF(A119&lt;&gt;"",DEGREES(AS119),"")</f>
        <is>
          <t/>
        </is>
      </c>
      <c r="AU119" s="8" t="inlineStr">
        <f aca="false">IF(A119&lt;&gt;"",IF(OR(M119&lt;&gt;0,N119&lt;&gt;0),ATAN2(M119,N119),0),"")</f>
        <is>
          <t/>
        </is>
      </c>
      <c r="AV119" s="8" t="inlineStr">
        <f aca="false">IF(A119&lt;&gt;"",DEGREES(AU119),"")</f>
        <is>
          <t/>
        </is>
      </c>
      <c r="AW119" s="8" t="inlineStr">
        <f aca="false">IF(A119&lt;&gt;"",SQRT(SUMSQ(P119:R119)),"")</f>
        <is>
          <t/>
        </is>
      </c>
      <c r="AX119" s="8" t="inlineStr">
        <f aca="false">IF(A119&lt;&gt;"",IF(AW119&lt;&gt;0,ACOS(R119/AW119),0),"")</f>
        <is>
          <t/>
        </is>
      </c>
      <c r="AY119" s="8" t="inlineStr">
        <f aca="false">IF(A119&lt;&gt;"",DEGREES(AX119),"")</f>
        <is>
          <t/>
        </is>
      </c>
      <c r="AZ119" s="8" t="inlineStr">
        <f aca="false">IF(A119&lt;&gt;"",IF(OR(P119&lt;&gt;0,Q119&lt;&gt;0),ATAN2(P119,Q119),0),"")</f>
        <is>
          <t/>
        </is>
      </c>
      <c r="BA119" s="8" t="inlineStr">
        <f aca="false">IF(A119&lt;&gt;"",DEGREES(AZ119),"")</f>
        <is>
          <t/>
        </is>
      </c>
      <c r="BB119" s="8" t="inlineStr">
        <f aca="false">IF(A119&lt;&gt;"",SQRT(SUMSQ(S119:U119)),"")</f>
        <is>
          <t/>
        </is>
      </c>
      <c r="BC119" s="8" t="inlineStr">
        <f aca="false">IF(A119&lt;&gt;"",IF(BB119&lt;&gt;0,ACOS(U119/BB119),0),"")</f>
        <is>
          <t/>
        </is>
      </c>
      <c r="BD119" s="8" t="inlineStr">
        <f aca="false">IF(A119&lt;&gt;"",DEGREES(BC119),"")</f>
        <is>
          <t/>
        </is>
      </c>
      <c r="BE119" s="8" t="inlineStr">
        <f aca="false">IF(A119&lt;&gt;"",IF(OR(S119&lt;&gt;0,T119&lt;&gt;0),ATAN2(S119,T119),0),"")</f>
        <is>
          <t/>
        </is>
      </c>
      <c r="BF119" s="8" t="inlineStr">
        <f aca="false">IF(A119&lt;&gt;"",DEGREES(BE119),"")</f>
        <is>
          <t/>
        </is>
      </c>
      <c r="BG119" s="8" t="inlineStr">
        <f aca="false">IF(A119&lt;&gt;"",SQRT(SUMSQ(V119:X119)),"")</f>
        <is>
          <t/>
        </is>
      </c>
      <c r="BH119" s="8" t="inlineStr">
        <f aca="false">IF(A119&lt;&gt;"",IF(BG119&lt;&gt;0,ACOS(X119/BG119),0),"")</f>
        <is>
          <t/>
        </is>
      </c>
      <c r="BI119" s="8" t="inlineStr">
        <f aca="false">IF(A119&lt;&gt;"",DEGREES(BH119),"")</f>
        <is>
          <t/>
        </is>
      </c>
      <c r="BJ119" s="8" t="inlineStr">
        <f aca="false">IF(A119&lt;&gt;"",IF(OR(V119&lt;&gt;0,W119&lt;&gt;0),ATAN2(V119,W119),0),"")</f>
        <is>
          <t/>
        </is>
      </c>
      <c r="BK119" s="8" t="inlineStr">
        <f aca="false">IF(A119&lt;&gt;"",DEGREES(BJ119),"")</f>
        <is>
          <t/>
        </is>
      </c>
      <c r="BL119" s="8" t="inlineStr">
        <f aca="false">IF(A119&lt;&gt;"",SQRT(SUMSQ(Y119:AA119)),"")</f>
        <is>
          <t/>
        </is>
      </c>
      <c r="BM119" s="8" t="inlineStr">
        <f aca="false">IF(A119&lt;&gt;"",IF(BL119&lt;&gt;0,ACOS(AA119/BL119),0),"")</f>
        <is>
          <t/>
        </is>
      </c>
      <c r="BN119" s="8" t="inlineStr">
        <f aca="false">IF(A119&lt;&gt;"",DEGREES(BM119),"")</f>
        <is>
          <t/>
        </is>
      </c>
      <c r="BO119" s="8" t="inlineStr">
        <f aca="false">IF(A119&lt;&gt;"",IF(OR(Y119&lt;&gt;0,Z119&lt;&gt;0),ATAN2(Y119,Z119),0),"")</f>
        <is>
          <t/>
        </is>
      </c>
      <c r="BP119" s="8" t="inlineStr">
        <f aca="false">IF(A119&lt;&gt;"",DEGREES(BO119),"")</f>
        <is>
          <t/>
        </is>
      </c>
      <c r="BQ119" s="8" t="inlineStr">
        <f aca="false">IF(A119&lt;&gt;"",SQRT(SUMSQ(AB119:AD119)),"")</f>
        <is>
          <t/>
        </is>
      </c>
      <c r="BR119" s="8" t="inlineStr">
        <f aca="false">IF(A119&lt;&gt;"",IF(BQ119&lt;&gt;0,ACOS(AD119/BQ119),0),"")</f>
        <is>
          <t/>
        </is>
      </c>
      <c r="BS119" s="8" t="inlineStr">
        <f aca="false">IF(A119&lt;&gt;"",DEGREES(BR119),"")</f>
        <is>
          <t/>
        </is>
      </c>
      <c r="BT119" s="8" t="inlineStr">
        <f aca="false">IF(A119&lt;&gt;"",IF(OR(AB119&lt;&gt;0,AC119&lt;&gt;0),ATAN2(AB119,AC119),0),"")</f>
        <is>
          <t/>
        </is>
      </c>
      <c r="BU119" s="8" t="inlineStr">
        <f aca="false">IF(A119&lt;&gt;"",DEGREES(BT119),"")</f>
        <is>
          <t/>
        </is>
      </c>
      <c r="BV119" s="8" t="inlineStr">
        <f aca="false">IF(A119&lt;&gt;"",SQRT(SUMSQ(AE119:AG119)),"")</f>
        <is>
          <t/>
        </is>
      </c>
      <c r="BW119" s="8" t="inlineStr">
        <f aca="false">IF(A119&lt;&gt;"",IF(BV119&lt;&gt;0,ACOS(AG119/BV119),0),"")</f>
        <is>
          <t/>
        </is>
      </c>
      <c r="BX119" s="8" t="inlineStr">
        <f aca="false">IF(A119&lt;&gt;"",DEGREES(BW119),"")</f>
        <is>
          <t/>
        </is>
      </c>
      <c r="BY119" s="8" t="inlineStr">
        <f aca="false">IF(A119&lt;&gt;"",IF(OR(AF119&lt;&gt;0,AG119&lt;&gt;0),ATAN2(AF119,AG119),0),"")</f>
        <is>
          <t/>
        </is>
      </c>
      <c r="BZ119" s="8" t="inlineStr">
        <f aca="false">IF(A119&lt;&gt;"",DEGREES(BY119),"")</f>
        <is>
          <t/>
        </is>
      </c>
      <c r="CA119" s="0" t="inlineStr">
        <f aca="false">IF(A119&lt;&gt;"",IF(AND(AI119&lt;Parameters!$B$11,AI119&gt;Parameters!$B$12,AN119&lt;Parameters!$B$11,AN119&gt;Parameters!$B$12,AS119&lt;Parameters!$B$11,AS119&gt;Parameters!$B$12,AX119&lt;Parameters!$B$11,AX119&gt;Parameters!$B$12,BC119&lt;Parameters!$B$11,BC119&gt;Parameters!$B$12,BM119&lt;Parameters!$B$11,BM119&gt;Parameters!$B$12,BR119&lt;Parameters!$B$11,BR119&gt;Parameters!$B$12,BW119&lt;Parameters!$B$11,BW119&gt;Parameters!$B$12),1,0),"")</f>
        <is>
          <t/>
        </is>
      </c>
      <c r="CB119" s="0" t="inlineStr">
        <f aca="false">IF(A119&lt;&gt;"",IF(OR(AI119&lt;Parameters!$B$12,AI119&gt;Parameters!$B$11),0,1),"")</f>
        <is>
          <t/>
        </is>
      </c>
      <c r="CC119" s="0" t="inlineStr">
        <f aca="false">IF(A119&lt;&gt;"",IF(OR(AN119&lt;Parameters!$B$12,AN119&gt;Parameters!$B$11),0,1),"")</f>
        <is>
          <t/>
        </is>
      </c>
      <c r="CD119" s="0" t="inlineStr">
        <f aca="false">IF(A119&lt;&gt;"",IF(OR(AS119&lt;Parameters!$B$12,AS119&gt;Parameters!$B$11),0,1),"")</f>
        <is>
          <t/>
        </is>
      </c>
      <c r="CE119" s="0" t="inlineStr">
        <f aca="false">IF(A119&lt;&gt;"",IF(OR(AX119&lt;Parameters!$B$12,AX119&gt;Parameters!$B$11),0,1),"")</f>
        <is>
          <t/>
        </is>
      </c>
      <c r="CF119" s="0" t="inlineStr">
        <f aca="false">IF(A119&lt;&gt;"",IF(OR(BC119&lt;Parameters!$B$12,BC119&gt;Parameters!$B$11),0,1),"")</f>
        <is>
          <t/>
        </is>
      </c>
      <c r="CG119" s="0" t="inlineStr">
        <f aca="false">IF(A119&lt;&gt;"",IF(OR(BH119&lt;Parameters!$B$12,BH119&gt;Parameters!$B$11),0,1),"")</f>
        <is>
          <t/>
        </is>
      </c>
      <c r="CH119" s="0" t="inlineStr">
        <f aca="false">IF(A119&lt;&gt;"",IF(OR(BM119&lt;Parameters!$B$12,BM119&gt;Parameters!$B$11),0,1),"")</f>
        <is>
          <t/>
        </is>
      </c>
      <c r="CI119" s="0" t="inlineStr">
        <f aca="false">IF(A119&lt;&gt;"",IF(OR(BR119&lt;Parameters!$B$12,BR119&gt;Parameters!$B$11),0,1),"")</f>
        <is>
          <t/>
        </is>
      </c>
      <c r="CJ119" s="0" t="inlineStr">
        <f aca="false">IF(A119&lt;&gt;"",IF(OR(BW119&lt;Parameters!$B$12,BW119&gt;Parameters!$B$11),0,1),"")</f>
        <is>
          <t/>
        </is>
      </c>
      <c r="CK119" s="26" t="inlineStr">
        <f aca="false">IF(A119&lt;&gt;"",SUM(CB119:CJ119)/9,"")</f>
        <is>
          <t/>
        </is>
      </c>
      <c r="CL119" s="0" t="inlineStr">
        <f aca="false">IF(A119&lt;&gt;"",CK119*9,"")</f>
        <is>
          <t/>
        </is>
      </c>
      <c r="CM119" s="8" t="inlineStr">
        <f aca="false">IF(A119&lt;&gt;"",TEXT(B119,CM$2)&amp;" "&amp;TEXT(A119,CM$2),"")</f>
        <is>
          <t/>
        </is>
      </c>
    </row>
    <row r="120" customFormat="false" ht="15" hidden="false" customHeight="false" outlineLevel="0" collapsed="false">
      <c r="A120" s="0" t="inlineStr">
        <f aca="false">IF(OR(B119&lt;Parameters!$K$12,A119&lt;Parameters!$K$12),IF(A119&lt;Parameters!$K$12,A119+1,0),"")</f>
        <is>
          <t/>
        </is>
      </c>
      <c r="B120" s="0" t="inlineStr">
        <f aca="false">IF(A120&lt;&gt;"",IF(A120=0,B119+1,B119),"")</f>
        <is>
          <t/>
        </is>
      </c>
      <c r="C120" s="24" t="inlineStr">
        <f aca="false">IF(A120&lt;&gt;"",-_phi*(A120+0.5),"")</f>
        <is>
          <t/>
        </is>
      </c>
      <c r="D120" s="8" t="inlineStr">
        <f aca="false">IF(A120&lt;&gt;"",DEGREES(C120),"")</f>
        <is>
          <t/>
        </is>
      </c>
      <c r="E120" s="24" t="inlineStr">
        <f aca="false">IF(A120&lt;&gt;"",_phi*(B120+0.5),"")</f>
        <is>
          <t/>
        </is>
      </c>
      <c r="F120" s="8" t="inlineStr">
        <f aca="false">IF(A120&lt;&gt;"",DEGREES(E120),"")</f>
        <is>
          <t/>
        </is>
      </c>
      <c r="G120" s="8" t="inlineStr">
        <f aca="false">IF(A120&lt;&gt;"",LOOKUP(A120,h!$A$3:$A$30,h!$D$3:$D$30),"")</f>
        <is>
          <t/>
        </is>
      </c>
      <c r="H120" s="8" t="inlineStr">
        <f aca="false">IF(A120&lt;&gt;"",LOOKUP(B120,h!$A$3:$A$30,h!$D$3:$D$30),"")</f>
        <is>
          <t/>
        </is>
      </c>
      <c r="I120" s="8" t="inlineStr">
        <f aca="false">IF(A120&lt;&gt;"",_zif,"")</f>
        <is>
          <t/>
        </is>
      </c>
      <c r="J120" s="8" t="inlineStr">
        <f aca="false">IF(A120&lt;&gt;"",$G120+'v1 Frame'!D$3*COS($C120)+'v1 Frame'!E$3*SIN($C120)*SIN($E120)+'v1 Frame'!F$3*SIN($C120)*COS($E120),"")</f>
        <is>
          <t/>
        </is>
      </c>
      <c r="K120" s="8" t="inlineStr">
        <f aca="false">IF(A120&lt;&gt;"",$H120+'v1 Frame'!E$3*COS($E120)-'v1 Frame'!F$3*SIN($E120),"")</f>
        <is>
          <t/>
        </is>
      </c>
      <c r="L120" s="8" t="inlineStr">
        <f aca="false">IF(A120&lt;&gt;"",$I120-'v1 Frame'!D$3*SIN($C120)+'v1 Frame'!E$3*COS($C120)*SIN($E120)+'v1 Frame'!F$3*COS($C120)*COS($E120),"")</f>
        <is>
          <t/>
        </is>
      </c>
      <c r="M120" s="8" t="inlineStr">
        <f aca="false">IF(A120&lt;&gt;"",$G120+'v1 Frame'!G$3*COS($C120)+'v1 Frame'!H$3*SIN($C120)*SIN($E120)+'v1 Frame'!I$3*SIN($C120)*COS($E120),"")</f>
        <is>
          <t/>
        </is>
      </c>
      <c r="N120" s="8" t="inlineStr">
        <f aca="false">IF(A120&lt;&gt;"",$H120+'v1 Frame'!H$3*COS($E120)-'v1 Frame'!I$3*SIN($E120),"")</f>
        <is>
          <t/>
        </is>
      </c>
      <c r="O120" s="8" t="inlineStr">
        <f aca="false">IF(A120&lt;&gt;"",$I120-'v1 Frame'!G$3*SIN($C120)+'v1 Frame'!H$3*COS($C120)*SIN($E120)+'v1 Frame'!I$3*COS($C120)*COS($E120),"")</f>
        <is>
          <t/>
        </is>
      </c>
      <c r="P120" s="8" t="inlineStr">
        <f aca="false">IF(A120&lt;&gt;"",$G120+'v1 Frame'!J$3*COS($C120)+'v1 Frame'!K$3*SIN($C120)*SIN($E120)+'v1 Frame'!L$3*SIN($C120)*COS($E120),"")</f>
        <is>
          <t/>
        </is>
      </c>
      <c r="Q120" s="8" t="inlineStr">
        <f aca="false">IF(A120&lt;&gt;"",$H120+'v1 Frame'!K$3*COS($E120)-'v1 Frame'!L$3*SIN($E120),"")</f>
        <is>
          <t/>
        </is>
      </c>
      <c r="R120" s="8" t="inlineStr">
        <f aca="false">IF(A120&lt;&gt;"",$I120-'v1 Frame'!J$3*SIN($C120)+'v1 Frame'!K$3*COS($C120)*SIN($E120)+'v1 Frame'!L$3*COS($C120)*COS($E120),"")</f>
        <is>
          <t/>
        </is>
      </c>
      <c r="S120" s="8" t="inlineStr">
        <f aca="false">IF(A120&lt;&gt;"",$G120+'v1 Frame'!M$3*COS($C120)+'v1 Frame'!N$3*SIN($C120)*SIN($E120)+'v1 Frame'!O$3*SIN($C120)*COS($E120),"")</f>
        <is>
          <t/>
        </is>
      </c>
      <c r="T120" s="8" t="inlineStr">
        <f aca="false">IF(A120&lt;&gt;"",$H120+'v1 Frame'!N$3*COS($E120)-'v1 Frame'!O$3*SIN($E120),"")</f>
        <is>
          <t/>
        </is>
      </c>
      <c r="U120" s="8" t="inlineStr">
        <f aca="false">IF(A120&lt;&gt;"",$I120-'v1 Frame'!M$3*SIN($C120)+'v1 Frame'!N$3*COS($C120)*SIN($E120)+'v1 Frame'!O$3*COS($C120)*COS($E120),"")</f>
        <is>
          <t/>
        </is>
      </c>
      <c r="V120" s="8" t="inlineStr">
        <f aca="false">IF(A120&lt;&gt;"",$G120+'v1 Frame'!P$3*COS($C120)+'v1 Frame'!Q$3*SIN($C120)*SIN($E120)+'v1 Frame'!R$3*SIN($C120)*COS($E120),"")</f>
        <is>
          <t/>
        </is>
      </c>
      <c r="W120" s="8" t="inlineStr">
        <f aca="false">IF(A120&lt;&gt;"",$H120+'v1 Frame'!Q$3*COS($E120)-'v1 Frame'!R$3*SIN($E120),"")</f>
        <is>
          <t/>
        </is>
      </c>
      <c r="X120" s="8" t="inlineStr">
        <f aca="false">IF(A120&lt;&gt;"",$I120-'v1 Frame'!P$3*SIN($C120)+'v1 Frame'!Q$3*COS($C120)*SIN($E120)+'v1 Frame'!R$3*COS($C120)*COS($E120),"")</f>
        <is>
          <t/>
        </is>
      </c>
      <c r="Y120" s="8" t="inlineStr">
        <f aca="false">IF(A120&lt;&gt;"",$G120+'v1 Frame'!S$3*COS($C120)+'v1 Frame'!T$3*SIN($C120)*SIN($E120)+'v1 Frame'!U$3*SIN($C120)*COS($E120),"")</f>
        <is>
          <t/>
        </is>
      </c>
      <c r="Z120" s="8" t="inlineStr">
        <f aca="false">IF(A120&lt;&gt;"",$H120+'v1 Frame'!T$3*COS($E120)-'v1 Frame'!U$3*SIN($E120),"")</f>
        <is>
          <t/>
        </is>
      </c>
      <c r="AA120" s="8" t="inlineStr">
        <f aca="false">IF(A120&lt;&gt;"",$I120-'v1 Frame'!S$3*SIN($C120)+'v1 Frame'!T$3*COS($C120)*SIN($E120)+'v1 Frame'!U$3*COS($C120)*COS($E120),"")</f>
        <is>
          <t/>
        </is>
      </c>
      <c r="AB120" s="8" t="inlineStr">
        <f aca="false">IF(A120&lt;&gt;"",$G120+'v1 Frame'!V$3*COS($C120)+'v1 Frame'!W$3*SIN($C120)*SIN($E120)+'v1 Frame'!X$3*SIN($C120)*COS($E120),"")</f>
        <is>
          <t/>
        </is>
      </c>
      <c r="AC120" s="8" t="inlineStr">
        <f aca="false">IF(A120&lt;&gt;"",$H120+'v1 Frame'!W$3*COS($E120)-'v1 Frame'!X$3*SIN($E120),"")</f>
        <is>
          <t/>
        </is>
      </c>
      <c r="AD120" s="8" t="inlineStr">
        <f aca="false">IF(A120&lt;&gt;"",$I120-'v1 Frame'!V$3*SIN($C120)+'v1 Frame'!W$3*COS($C120)*SIN($E120)+'v1 Frame'!X$3*COS($C120)*COS($E120),"")</f>
        <is>
          <t/>
        </is>
      </c>
      <c r="AE120" s="25" t="inlineStr">
        <f aca="false">IF(A120&lt;&gt;"",$G120+'v1 Frame'!Y$3*COS($C120)+'v1 Frame'!Z$3*SIN($C120)*SIN($E120)+'v1 Frame'!AA$3*SIN($C120)*COS($E120),"")</f>
        <is>
          <t/>
        </is>
      </c>
      <c r="AF120" s="25" t="inlineStr">
        <f aca="false">IF(A120&lt;&gt;"",$H120+'v1 Frame'!Z$3*COS($E120)-'v1 Frame'!AA$3*SIN($E120),"")</f>
        <is>
          <t/>
        </is>
      </c>
      <c r="AG120" s="25" t="inlineStr">
        <f aca="false">IF(A120&lt;&gt;"",$I120-'v1 Frame'!Y$3*SIN($C120)+'v1 Frame'!Z$3*COS($C120)*SIN($E120)+'v1 Frame'!AA$3*COS($C120)*COS($E120),"")</f>
        <is>
          <t/>
        </is>
      </c>
      <c r="AH120" s="8" t="inlineStr">
        <f aca="false">IF(A120&lt;&gt;"",SQRT(SUMSQ(G120:I120)),"")</f>
        <is>
          <t/>
        </is>
      </c>
      <c r="AI120" s="8" t="inlineStr">
        <f aca="false">IF(A120&lt;&gt;"",IF(AH120&lt;&gt;0,ACOS(I120/AH120),0),"")</f>
        <is>
          <t/>
        </is>
      </c>
      <c r="AJ120" s="8" t="inlineStr">
        <f aca="false">IF(A120&lt;&gt;"",DEGREES(AI120),"")</f>
        <is>
          <t/>
        </is>
      </c>
      <c r="AK120" s="8" t="inlineStr">
        <f aca="false">IF(A120&lt;&gt;"",IF(OR(G120&lt;&gt;0,H120&lt;&gt;0),ATAN2(G120,H120),0),"")</f>
        <is>
          <t/>
        </is>
      </c>
      <c r="AL120" s="8" t="inlineStr">
        <f aca="false">IF(A120&lt;&gt;"",DEGREES(AK120),"")</f>
        <is>
          <t/>
        </is>
      </c>
      <c r="AM120" s="8" t="inlineStr">
        <f aca="false">IF(A120&lt;&gt;"",SQRT(SUMSQ(J120:L120)),"")</f>
        <is>
          <t/>
        </is>
      </c>
      <c r="AN120" s="8" t="inlineStr">
        <f aca="false">IF(A120&lt;&gt;"",IF(AM120&lt;&gt;0,ACOS(L120/AM120),0),"")</f>
        <is>
          <t/>
        </is>
      </c>
      <c r="AO120" s="8" t="inlineStr">
        <f aca="false">IF(A120&lt;&gt;"",DEGREES(AN120),"")</f>
        <is>
          <t/>
        </is>
      </c>
      <c r="AP120" s="8" t="inlineStr">
        <f aca="false">IF(A120&lt;&gt;"",IF(OR(J120&lt;&gt;0,K120&lt;&gt;0),ATAN2(J120,K120),0),"")</f>
        <is>
          <t/>
        </is>
      </c>
      <c r="AQ120" s="8" t="inlineStr">
        <f aca="false">IF(A120&lt;&gt;"",DEGREES(AP120),"")</f>
        <is>
          <t/>
        </is>
      </c>
      <c r="AR120" s="8" t="inlineStr">
        <f aca="false">IF(A120&lt;&gt;"",SQRT(SUMSQ(M120:O120)),"")</f>
        <is>
          <t/>
        </is>
      </c>
      <c r="AS120" s="8" t="inlineStr">
        <f aca="false">IF(A120&lt;&gt;"",IF(AR120&lt;&gt;0,ACOS(O120/AR120),0),"")</f>
        <is>
          <t/>
        </is>
      </c>
      <c r="AT120" s="8" t="inlineStr">
        <f aca="false">IF(A120&lt;&gt;"",DEGREES(AS120),"")</f>
        <is>
          <t/>
        </is>
      </c>
      <c r="AU120" s="8" t="inlineStr">
        <f aca="false">IF(A120&lt;&gt;"",IF(OR(M120&lt;&gt;0,N120&lt;&gt;0),ATAN2(M120,N120),0),"")</f>
        <is>
          <t/>
        </is>
      </c>
      <c r="AV120" s="8" t="inlineStr">
        <f aca="false">IF(A120&lt;&gt;"",DEGREES(AU120),"")</f>
        <is>
          <t/>
        </is>
      </c>
      <c r="AW120" s="8" t="inlineStr">
        <f aca="false">IF(A120&lt;&gt;"",SQRT(SUMSQ(P120:R120)),"")</f>
        <is>
          <t/>
        </is>
      </c>
      <c r="AX120" s="8" t="inlineStr">
        <f aca="false">IF(A120&lt;&gt;"",IF(AW120&lt;&gt;0,ACOS(R120/AW120),0),"")</f>
        <is>
          <t/>
        </is>
      </c>
      <c r="AY120" s="8" t="inlineStr">
        <f aca="false">IF(A120&lt;&gt;"",DEGREES(AX120),"")</f>
        <is>
          <t/>
        </is>
      </c>
      <c r="AZ120" s="8" t="inlineStr">
        <f aca="false">IF(A120&lt;&gt;"",IF(OR(P120&lt;&gt;0,Q120&lt;&gt;0),ATAN2(P120,Q120),0),"")</f>
        <is>
          <t/>
        </is>
      </c>
      <c r="BA120" s="8" t="inlineStr">
        <f aca="false">IF(A120&lt;&gt;"",DEGREES(AZ120),"")</f>
        <is>
          <t/>
        </is>
      </c>
      <c r="BB120" s="8" t="inlineStr">
        <f aca="false">IF(A120&lt;&gt;"",SQRT(SUMSQ(S120:U120)),"")</f>
        <is>
          <t/>
        </is>
      </c>
      <c r="BC120" s="8" t="inlineStr">
        <f aca="false">IF(A120&lt;&gt;"",IF(BB120&lt;&gt;0,ACOS(U120/BB120),0),"")</f>
        <is>
          <t/>
        </is>
      </c>
      <c r="BD120" s="8" t="inlineStr">
        <f aca="false">IF(A120&lt;&gt;"",DEGREES(BC120),"")</f>
        <is>
          <t/>
        </is>
      </c>
      <c r="BE120" s="8" t="inlineStr">
        <f aca="false">IF(A120&lt;&gt;"",IF(OR(S120&lt;&gt;0,T120&lt;&gt;0),ATAN2(S120,T120),0),"")</f>
        <is>
          <t/>
        </is>
      </c>
      <c r="BF120" s="8" t="inlineStr">
        <f aca="false">IF(A120&lt;&gt;"",DEGREES(BE120),"")</f>
        <is>
          <t/>
        </is>
      </c>
      <c r="BG120" s="8" t="inlineStr">
        <f aca="false">IF(A120&lt;&gt;"",SQRT(SUMSQ(V120:X120)),"")</f>
        <is>
          <t/>
        </is>
      </c>
      <c r="BH120" s="8" t="inlineStr">
        <f aca="false">IF(A120&lt;&gt;"",IF(BG120&lt;&gt;0,ACOS(X120/BG120),0),"")</f>
        <is>
          <t/>
        </is>
      </c>
      <c r="BI120" s="8" t="inlineStr">
        <f aca="false">IF(A120&lt;&gt;"",DEGREES(BH120),"")</f>
        <is>
          <t/>
        </is>
      </c>
      <c r="BJ120" s="8" t="inlineStr">
        <f aca="false">IF(A120&lt;&gt;"",IF(OR(V120&lt;&gt;0,W120&lt;&gt;0),ATAN2(V120,W120),0),"")</f>
        <is>
          <t/>
        </is>
      </c>
      <c r="BK120" s="8" t="inlineStr">
        <f aca="false">IF(A120&lt;&gt;"",DEGREES(BJ120),"")</f>
        <is>
          <t/>
        </is>
      </c>
      <c r="BL120" s="8" t="inlineStr">
        <f aca="false">IF(A120&lt;&gt;"",SQRT(SUMSQ(Y120:AA120)),"")</f>
        <is>
          <t/>
        </is>
      </c>
      <c r="BM120" s="8" t="inlineStr">
        <f aca="false">IF(A120&lt;&gt;"",IF(BL120&lt;&gt;0,ACOS(AA120/BL120),0),"")</f>
        <is>
          <t/>
        </is>
      </c>
      <c r="BN120" s="8" t="inlineStr">
        <f aca="false">IF(A120&lt;&gt;"",DEGREES(BM120),"")</f>
        <is>
          <t/>
        </is>
      </c>
      <c r="BO120" s="8" t="inlineStr">
        <f aca="false">IF(A120&lt;&gt;"",IF(OR(Y120&lt;&gt;0,Z120&lt;&gt;0),ATAN2(Y120,Z120),0),"")</f>
        <is>
          <t/>
        </is>
      </c>
      <c r="BP120" s="8" t="inlineStr">
        <f aca="false">IF(A120&lt;&gt;"",DEGREES(BO120),"")</f>
        <is>
          <t/>
        </is>
      </c>
      <c r="BQ120" s="8" t="inlineStr">
        <f aca="false">IF(A120&lt;&gt;"",SQRT(SUMSQ(AB120:AD120)),"")</f>
        <is>
          <t/>
        </is>
      </c>
      <c r="BR120" s="8" t="inlineStr">
        <f aca="false">IF(A120&lt;&gt;"",IF(BQ120&lt;&gt;0,ACOS(AD120/BQ120),0),"")</f>
        <is>
          <t/>
        </is>
      </c>
      <c r="BS120" s="8" t="inlineStr">
        <f aca="false">IF(A120&lt;&gt;"",DEGREES(BR120),"")</f>
        <is>
          <t/>
        </is>
      </c>
      <c r="BT120" s="8" t="inlineStr">
        <f aca="false">IF(A120&lt;&gt;"",IF(OR(AB120&lt;&gt;0,AC120&lt;&gt;0),ATAN2(AB120,AC120),0),"")</f>
        <is>
          <t/>
        </is>
      </c>
      <c r="BU120" s="8" t="inlineStr">
        <f aca="false">IF(A120&lt;&gt;"",DEGREES(BT120),"")</f>
        <is>
          <t/>
        </is>
      </c>
      <c r="BV120" s="8" t="inlineStr">
        <f aca="false">IF(A120&lt;&gt;"",SQRT(SUMSQ(AE120:AG120)),"")</f>
        <is>
          <t/>
        </is>
      </c>
      <c r="BW120" s="8" t="inlineStr">
        <f aca="false">IF(A120&lt;&gt;"",IF(BV120&lt;&gt;0,ACOS(AG120/BV120),0),"")</f>
        <is>
          <t/>
        </is>
      </c>
      <c r="BX120" s="8" t="inlineStr">
        <f aca="false">IF(A120&lt;&gt;"",DEGREES(BW120),"")</f>
        <is>
          <t/>
        </is>
      </c>
      <c r="BY120" s="8" t="inlineStr">
        <f aca="false">IF(A120&lt;&gt;"",IF(OR(AF120&lt;&gt;0,AG120&lt;&gt;0),ATAN2(AF120,AG120),0),"")</f>
        <is>
          <t/>
        </is>
      </c>
      <c r="BZ120" s="8" t="inlineStr">
        <f aca="false">IF(A120&lt;&gt;"",DEGREES(BY120),"")</f>
        <is>
          <t/>
        </is>
      </c>
      <c r="CA120" s="0" t="inlineStr">
        <f aca="false">IF(A120&lt;&gt;"",IF(AND(AI120&lt;Parameters!$B$11,AI120&gt;Parameters!$B$12,AN120&lt;Parameters!$B$11,AN120&gt;Parameters!$B$12,AS120&lt;Parameters!$B$11,AS120&gt;Parameters!$B$12,AX120&lt;Parameters!$B$11,AX120&gt;Parameters!$B$12,BC120&lt;Parameters!$B$11,BC120&gt;Parameters!$B$12,BM120&lt;Parameters!$B$11,BM120&gt;Parameters!$B$12,BR120&lt;Parameters!$B$11,BR120&gt;Parameters!$B$12,BW120&lt;Parameters!$B$11,BW120&gt;Parameters!$B$12),1,0),"")</f>
        <is>
          <t/>
        </is>
      </c>
      <c r="CB120" s="0" t="inlineStr">
        <f aca="false">IF(A120&lt;&gt;"",IF(OR(AI120&lt;Parameters!$B$12,AI120&gt;Parameters!$B$11),0,1),"")</f>
        <is>
          <t/>
        </is>
      </c>
      <c r="CC120" s="0" t="inlineStr">
        <f aca="false">IF(A120&lt;&gt;"",IF(OR(AN120&lt;Parameters!$B$12,AN120&gt;Parameters!$B$11),0,1),"")</f>
        <is>
          <t/>
        </is>
      </c>
      <c r="CD120" s="0" t="inlineStr">
        <f aca="false">IF(A120&lt;&gt;"",IF(OR(AS120&lt;Parameters!$B$12,AS120&gt;Parameters!$B$11),0,1),"")</f>
        <is>
          <t/>
        </is>
      </c>
      <c r="CE120" s="0" t="inlineStr">
        <f aca="false">IF(A120&lt;&gt;"",IF(OR(AX120&lt;Parameters!$B$12,AX120&gt;Parameters!$B$11),0,1),"")</f>
        <is>
          <t/>
        </is>
      </c>
      <c r="CF120" s="0" t="inlineStr">
        <f aca="false">IF(A120&lt;&gt;"",IF(OR(BC120&lt;Parameters!$B$12,BC120&gt;Parameters!$B$11),0,1),"")</f>
        <is>
          <t/>
        </is>
      </c>
      <c r="CG120" s="0" t="inlineStr">
        <f aca="false">IF(A120&lt;&gt;"",IF(OR(BH120&lt;Parameters!$B$12,BH120&gt;Parameters!$B$11),0,1),"")</f>
        <is>
          <t/>
        </is>
      </c>
      <c r="CH120" s="0" t="inlineStr">
        <f aca="false">IF(A120&lt;&gt;"",IF(OR(BM120&lt;Parameters!$B$12,BM120&gt;Parameters!$B$11),0,1),"")</f>
        <is>
          <t/>
        </is>
      </c>
      <c r="CI120" s="0" t="inlineStr">
        <f aca="false">IF(A120&lt;&gt;"",IF(OR(BR120&lt;Parameters!$B$12,BR120&gt;Parameters!$B$11),0,1),"")</f>
        <is>
          <t/>
        </is>
      </c>
      <c r="CJ120" s="0" t="inlineStr">
        <f aca="false">IF(A120&lt;&gt;"",IF(OR(BW120&lt;Parameters!$B$12,BW120&gt;Parameters!$B$11),0,1),"")</f>
        <is>
          <t/>
        </is>
      </c>
      <c r="CK120" s="26" t="inlineStr">
        <f aca="false">IF(A120&lt;&gt;"",SUM(CB120:CJ120)/9,"")</f>
        <is>
          <t/>
        </is>
      </c>
      <c r="CL120" s="0" t="inlineStr">
        <f aca="false">IF(A120&lt;&gt;"",CK120*9,"")</f>
        <is>
          <t/>
        </is>
      </c>
      <c r="CM120" s="8" t="inlineStr">
        <f aca="false">IF(A120&lt;&gt;"",TEXT(B120,CM$2)&amp;" "&amp;TEXT(A120,CM$2),"")</f>
        <is>
          <t/>
        </is>
      </c>
    </row>
    <row r="121" customFormat="false" ht="15" hidden="false" customHeight="false" outlineLevel="0" collapsed="false">
      <c r="A121" s="0" t="inlineStr">
        <f aca="false">IF(OR(B120&lt;Parameters!$K$12,A120&lt;Parameters!$K$12),IF(A120&lt;Parameters!$K$12,A120+1,0),"")</f>
        <is>
          <t/>
        </is>
      </c>
      <c r="B121" s="0" t="inlineStr">
        <f aca="false">IF(A121&lt;&gt;"",IF(A121=0,B120+1,B120),"")</f>
        <is>
          <t/>
        </is>
      </c>
      <c r="C121" s="24" t="inlineStr">
        <f aca="false">IF(A121&lt;&gt;"",-_phi*(A121+0.5),"")</f>
        <is>
          <t/>
        </is>
      </c>
      <c r="D121" s="8" t="inlineStr">
        <f aca="false">IF(A121&lt;&gt;"",DEGREES(C121),"")</f>
        <is>
          <t/>
        </is>
      </c>
      <c r="E121" s="24" t="inlineStr">
        <f aca="false">IF(A121&lt;&gt;"",_phi*(B121+0.5),"")</f>
        <is>
          <t/>
        </is>
      </c>
      <c r="F121" s="8" t="inlineStr">
        <f aca="false">IF(A121&lt;&gt;"",DEGREES(E121),"")</f>
        <is>
          <t/>
        </is>
      </c>
      <c r="G121" s="8" t="inlineStr">
        <f aca="false">IF(A121&lt;&gt;"",LOOKUP(A121,h!$A$3:$A$30,h!$D$3:$D$30),"")</f>
        <is>
          <t/>
        </is>
      </c>
      <c r="H121" s="8" t="inlineStr">
        <f aca="false">IF(A121&lt;&gt;"",LOOKUP(B121,h!$A$3:$A$30,h!$D$3:$D$30),"")</f>
        <is>
          <t/>
        </is>
      </c>
      <c r="I121" s="8" t="inlineStr">
        <f aca="false">IF(A121&lt;&gt;"",_zif,"")</f>
        <is>
          <t/>
        </is>
      </c>
      <c r="J121" s="8" t="inlineStr">
        <f aca="false">IF(A121&lt;&gt;"",$G121+'v1 Frame'!D$3*COS($C121)+'v1 Frame'!E$3*SIN($C121)*SIN($E121)+'v1 Frame'!F$3*SIN($C121)*COS($E121),"")</f>
        <is>
          <t/>
        </is>
      </c>
      <c r="K121" s="8" t="inlineStr">
        <f aca="false">IF(A121&lt;&gt;"",$H121+'v1 Frame'!E$3*COS($E121)-'v1 Frame'!F$3*SIN($E121),"")</f>
        <is>
          <t/>
        </is>
      </c>
      <c r="L121" s="8" t="inlineStr">
        <f aca="false">IF(A121&lt;&gt;"",$I121-'v1 Frame'!D$3*SIN($C121)+'v1 Frame'!E$3*COS($C121)*SIN($E121)+'v1 Frame'!F$3*COS($C121)*COS($E121),"")</f>
        <is>
          <t/>
        </is>
      </c>
      <c r="M121" s="8" t="inlineStr">
        <f aca="false">IF(A121&lt;&gt;"",$G121+'v1 Frame'!G$3*COS($C121)+'v1 Frame'!H$3*SIN($C121)*SIN($E121)+'v1 Frame'!I$3*SIN($C121)*COS($E121),"")</f>
        <is>
          <t/>
        </is>
      </c>
      <c r="N121" s="8" t="inlineStr">
        <f aca="false">IF(A121&lt;&gt;"",$H121+'v1 Frame'!H$3*COS($E121)-'v1 Frame'!I$3*SIN($E121),"")</f>
        <is>
          <t/>
        </is>
      </c>
      <c r="O121" s="8" t="inlineStr">
        <f aca="false">IF(A121&lt;&gt;"",$I121-'v1 Frame'!G$3*SIN($C121)+'v1 Frame'!H$3*COS($C121)*SIN($E121)+'v1 Frame'!I$3*COS($C121)*COS($E121),"")</f>
        <is>
          <t/>
        </is>
      </c>
      <c r="P121" s="8" t="inlineStr">
        <f aca="false">IF(A121&lt;&gt;"",$G121+'v1 Frame'!J$3*COS($C121)+'v1 Frame'!K$3*SIN($C121)*SIN($E121)+'v1 Frame'!L$3*SIN($C121)*COS($E121),"")</f>
        <is>
          <t/>
        </is>
      </c>
      <c r="Q121" s="8" t="inlineStr">
        <f aca="false">IF(A121&lt;&gt;"",$H121+'v1 Frame'!K$3*COS($E121)-'v1 Frame'!L$3*SIN($E121),"")</f>
        <is>
          <t/>
        </is>
      </c>
      <c r="R121" s="8" t="inlineStr">
        <f aca="false">IF(A121&lt;&gt;"",$I121-'v1 Frame'!J$3*SIN($C121)+'v1 Frame'!K$3*COS($C121)*SIN($E121)+'v1 Frame'!L$3*COS($C121)*COS($E121),"")</f>
        <is>
          <t/>
        </is>
      </c>
      <c r="S121" s="8" t="inlineStr">
        <f aca="false">IF(A121&lt;&gt;"",$G121+'v1 Frame'!M$3*COS($C121)+'v1 Frame'!N$3*SIN($C121)*SIN($E121)+'v1 Frame'!O$3*SIN($C121)*COS($E121),"")</f>
        <is>
          <t/>
        </is>
      </c>
      <c r="T121" s="8" t="inlineStr">
        <f aca="false">IF(A121&lt;&gt;"",$H121+'v1 Frame'!N$3*COS($E121)-'v1 Frame'!O$3*SIN($E121),"")</f>
        <is>
          <t/>
        </is>
      </c>
      <c r="U121" s="8" t="inlineStr">
        <f aca="false">IF(A121&lt;&gt;"",$I121-'v1 Frame'!M$3*SIN($C121)+'v1 Frame'!N$3*COS($C121)*SIN($E121)+'v1 Frame'!O$3*COS($C121)*COS($E121),"")</f>
        <is>
          <t/>
        </is>
      </c>
      <c r="V121" s="8" t="inlineStr">
        <f aca="false">IF(A121&lt;&gt;"",$G121+'v1 Frame'!P$3*COS($C121)+'v1 Frame'!Q$3*SIN($C121)*SIN($E121)+'v1 Frame'!R$3*SIN($C121)*COS($E121),"")</f>
        <is>
          <t/>
        </is>
      </c>
      <c r="W121" s="8" t="inlineStr">
        <f aca="false">IF(A121&lt;&gt;"",$H121+'v1 Frame'!Q$3*COS($E121)-'v1 Frame'!R$3*SIN($E121),"")</f>
        <is>
          <t/>
        </is>
      </c>
      <c r="X121" s="8" t="inlineStr">
        <f aca="false">IF(A121&lt;&gt;"",$I121-'v1 Frame'!P$3*SIN($C121)+'v1 Frame'!Q$3*COS($C121)*SIN($E121)+'v1 Frame'!R$3*COS($C121)*COS($E121),"")</f>
        <is>
          <t/>
        </is>
      </c>
      <c r="Y121" s="8" t="inlineStr">
        <f aca="false">IF(A121&lt;&gt;"",$G121+'v1 Frame'!S$3*COS($C121)+'v1 Frame'!T$3*SIN($C121)*SIN($E121)+'v1 Frame'!U$3*SIN($C121)*COS($E121),"")</f>
        <is>
          <t/>
        </is>
      </c>
      <c r="Z121" s="8" t="inlineStr">
        <f aca="false">IF(A121&lt;&gt;"",$H121+'v1 Frame'!T$3*COS($E121)-'v1 Frame'!U$3*SIN($E121),"")</f>
        <is>
          <t/>
        </is>
      </c>
      <c r="AA121" s="8" t="inlineStr">
        <f aca="false">IF(A121&lt;&gt;"",$I121-'v1 Frame'!S$3*SIN($C121)+'v1 Frame'!T$3*COS($C121)*SIN($E121)+'v1 Frame'!U$3*COS($C121)*COS($E121),"")</f>
        <is>
          <t/>
        </is>
      </c>
      <c r="AB121" s="8" t="inlineStr">
        <f aca="false">IF(A121&lt;&gt;"",$G121+'v1 Frame'!V$3*COS($C121)+'v1 Frame'!W$3*SIN($C121)*SIN($E121)+'v1 Frame'!X$3*SIN($C121)*COS($E121),"")</f>
        <is>
          <t/>
        </is>
      </c>
      <c r="AC121" s="8" t="inlineStr">
        <f aca="false">IF(A121&lt;&gt;"",$H121+'v1 Frame'!W$3*COS($E121)-'v1 Frame'!X$3*SIN($E121),"")</f>
        <is>
          <t/>
        </is>
      </c>
      <c r="AD121" s="8" t="inlineStr">
        <f aca="false">IF(A121&lt;&gt;"",$I121-'v1 Frame'!V$3*SIN($C121)+'v1 Frame'!W$3*COS($C121)*SIN($E121)+'v1 Frame'!X$3*COS($C121)*COS($E121),"")</f>
        <is>
          <t/>
        </is>
      </c>
      <c r="AE121" s="25" t="inlineStr">
        <f aca="false">IF(A121&lt;&gt;"",$G121+'v1 Frame'!Y$3*COS($C121)+'v1 Frame'!Z$3*SIN($C121)*SIN($E121)+'v1 Frame'!AA$3*SIN($C121)*COS($E121),"")</f>
        <is>
          <t/>
        </is>
      </c>
      <c r="AF121" s="25" t="inlineStr">
        <f aca="false">IF(A121&lt;&gt;"",$H121+'v1 Frame'!Z$3*COS($E121)-'v1 Frame'!AA$3*SIN($E121),"")</f>
        <is>
          <t/>
        </is>
      </c>
      <c r="AG121" s="25" t="inlineStr">
        <f aca="false">IF(A121&lt;&gt;"",$I121-'v1 Frame'!Y$3*SIN($C121)+'v1 Frame'!Z$3*COS($C121)*SIN($E121)+'v1 Frame'!AA$3*COS($C121)*COS($E121),"")</f>
        <is>
          <t/>
        </is>
      </c>
      <c r="AH121" s="8" t="inlineStr">
        <f aca="false">IF(A121&lt;&gt;"",SQRT(SUMSQ(G121:I121)),"")</f>
        <is>
          <t/>
        </is>
      </c>
      <c r="AI121" s="8" t="inlineStr">
        <f aca="false">IF(A121&lt;&gt;"",IF(AH121&lt;&gt;0,ACOS(I121/AH121),0),"")</f>
        <is>
          <t/>
        </is>
      </c>
      <c r="AJ121" s="8" t="inlineStr">
        <f aca="false">IF(A121&lt;&gt;"",DEGREES(AI121),"")</f>
        <is>
          <t/>
        </is>
      </c>
      <c r="AK121" s="8" t="inlineStr">
        <f aca="false">IF(A121&lt;&gt;"",IF(OR(G121&lt;&gt;0,H121&lt;&gt;0),ATAN2(G121,H121),0),"")</f>
        <is>
          <t/>
        </is>
      </c>
      <c r="AL121" s="8" t="inlineStr">
        <f aca="false">IF(A121&lt;&gt;"",DEGREES(AK121),"")</f>
        <is>
          <t/>
        </is>
      </c>
      <c r="AM121" s="8" t="inlineStr">
        <f aca="false">IF(A121&lt;&gt;"",SQRT(SUMSQ(J121:L121)),"")</f>
        <is>
          <t/>
        </is>
      </c>
      <c r="AN121" s="8" t="inlineStr">
        <f aca="false">IF(A121&lt;&gt;"",IF(AM121&lt;&gt;0,ACOS(L121/AM121),0),"")</f>
        <is>
          <t/>
        </is>
      </c>
      <c r="AO121" s="8" t="inlineStr">
        <f aca="false">IF(A121&lt;&gt;"",DEGREES(AN121),"")</f>
        <is>
          <t/>
        </is>
      </c>
      <c r="AP121" s="8" t="inlineStr">
        <f aca="false">IF(A121&lt;&gt;"",IF(OR(J121&lt;&gt;0,K121&lt;&gt;0),ATAN2(J121,K121),0),"")</f>
        <is>
          <t/>
        </is>
      </c>
      <c r="AQ121" s="8" t="inlineStr">
        <f aca="false">IF(A121&lt;&gt;"",DEGREES(AP121),"")</f>
        <is>
          <t/>
        </is>
      </c>
      <c r="AR121" s="8" t="inlineStr">
        <f aca="false">IF(A121&lt;&gt;"",SQRT(SUMSQ(M121:O121)),"")</f>
        <is>
          <t/>
        </is>
      </c>
      <c r="AS121" s="8" t="inlineStr">
        <f aca="false">IF(A121&lt;&gt;"",IF(AR121&lt;&gt;0,ACOS(O121/AR121),0),"")</f>
        <is>
          <t/>
        </is>
      </c>
      <c r="AT121" s="8" t="inlineStr">
        <f aca="false">IF(A121&lt;&gt;"",DEGREES(AS121),"")</f>
        <is>
          <t/>
        </is>
      </c>
      <c r="AU121" s="8" t="inlineStr">
        <f aca="false">IF(A121&lt;&gt;"",IF(OR(M121&lt;&gt;0,N121&lt;&gt;0),ATAN2(M121,N121),0),"")</f>
        <is>
          <t/>
        </is>
      </c>
      <c r="AV121" s="8" t="inlineStr">
        <f aca="false">IF(A121&lt;&gt;"",DEGREES(AU121),"")</f>
        <is>
          <t/>
        </is>
      </c>
      <c r="AW121" s="8" t="inlineStr">
        <f aca="false">IF(A121&lt;&gt;"",SQRT(SUMSQ(P121:R121)),"")</f>
        <is>
          <t/>
        </is>
      </c>
      <c r="AX121" s="8" t="inlineStr">
        <f aca="false">IF(A121&lt;&gt;"",IF(AW121&lt;&gt;0,ACOS(R121/AW121),0),"")</f>
        <is>
          <t/>
        </is>
      </c>
      <c r="AY121" s="8" t="inlineStr">
        <f aca="false">IF(A121&lt;&gt;"",DEGREES(AX121),"")</f>
        <is>
          <t/>
        </is>
      </c>
      <c r="AZ121" s="8" t="inlineStr">
        <f aca="false">IF(A121&lt;&gt;"",IF(OR(P121&lt;&gt;0,Q121&lt;&gt;0),ATAN2(P121,Q121),0),"")</f>
        <is>
          <t/>
        </is>
      </c>
      <c r="BA121" s="8" t="inlineStr">
        <f aca="false">IF(A121&lt;&gt;"",DEGREES(AZ121),"")</f>
        <is>
          <t/>
        </is>
      </c>
      <c r="BB121" s="8" t="inlineStr">
        <f aca="false">IF(A121&lt;&gt;"",SQRT(SUMSQ(S121:U121)),"")</f>
        <is>
          <t/>
        </is>
      </c>
      <c r="BC121" s="8" t="inlineStr">
        <f aca="false">IF(A121&lt;&gt;"",IF(BB121&lt;&gt;0,ACOS(U121/BB121),0),"")</f>
        <is>
          <t/>
        </is>
      </c>
      <c r="BD121" s="8" t="inlineStr">
        <f aca="false">IF(A121&lt;&gt;"",DEGREES(BC121),"")</f>
        <is>
          <t/>
        </is>
      </c>
      <c r="BE121" s="8" t="inlineStr">
        <f aca="false">IF(A121&lt;&gt;"",IF(OR(S121&lt;&gt;0,T121&lt;&gt;0),ATAN2(S121,T121),0),"")</f>
        <is>
          <t/>
        </is>
      </c>
      <c r="BF121" s="8" t="inlineStr">
        <f aca="false">IF(A121&lt;&gt;"",DEGREES(BE121),"")</f>
        <is>
          <t/>
        </is>
      </c>
      <c r="BG121" s="8" t="inlineStr">
        <f aca="false">IF(A121&lt;&gt;"",SQRT(SUMSQ(V121:X121)),"")</f>
        <is>
          <t/>
        </is>
      </c>
      <c r="BH121" s="8" t="inlineStr">
        <f aca="false">IF(A121&lt;&gt;"",IF(BG121&lt;&gt;0,ACOS(X121/BG121),0),"")</f>
        <is>
          <t/>
        </is>
      </c>
      <c r="BI121" s="8" t="inlineStr">
        <f aca="false">IF(A121&lt;&gt;"",DEGREES(BH121),"")</f>
        <is>
          <t/>
        </is>
      </c>
      <c r="BJ121" s="8" t="inlineStr">
        <f aca="false">IF(A121&lt;&gt;"",IF(OR(V121&lt;&gt;0,W121&lt;&gt;0),ATAN2(V121,W121),0),"")</f>
        <is>
          <t/>
        </is>
      </c>
      <c r="BK121" s="8" t="inlineStr">
        <f aca="false">IF(A121&lt;&gt;"",DEGREES(BJ121),"")</f>
        <is>
          <t/>
        </is>
      </c>
      <c r="BL121" s="8" t="inlineStr">
        <f aca="false">IF(A121&lt;&gt;"",SQRT(SUMSQ(Y121:AA121)),"")</f>
        <is>
          <t/>
        </is>
      </c>
      <c r="BM121" s="8" t="inlineStr">
        <f aca="false">IF(A121&lt;&gt;"",IF(BL121&lt;&gt;0,ACOS(AA121/BL121),0),"")</f>
        <is>
          <t/>
        </is>
      </c>
      <c r="BN121" s="8" t="inlineStr">
        <f aca="false">IF(A121&lt;&gt;"",DEGREES(BM121),"")</f>
        <is>
          <t/>
        </is>
      </c>
      <c r="BO121" s="8" t="inlineStr">
        <f aca="false">IF(A121&lt;&gt;"",IF(OR(Y121&lt;&gt;0,Z121&lt;&gt;0),ATAN2(Y121,Z121),0),"")</f>
        <is>
          <t/>
        </is>
      </c>
      <c r="BP121" s="8" t="inlineStr">
        <f aca="false">IF(A121&lt;&gt;"",DEGREES(BO121),"")</f>
        <is>
          <t/>
        </is>
      </c>
      <c r="BQ121" s="8" t="inlineStr">
        <f aca="false">IF(A121&lt;&gt;"",SQRT(SUMSQ(AB121:AD121)),"")</f>
        <is>
          <t/>
        </is>
      </c>
      <c r="BR121" s="8" t="inlineStr">
        <f aca="false">IF(A121&lt;&gt;"",IF(BQ121&lt;&gt;0,ACOS(AD121/BQ121),0),"")</f>
        <is>
          <t/>
        </is>
      </c>
      <c r="BS121" s="8" t="inlineStr">
        <f aca="false">IF(A121&lt;&gt;"",DEGREES(BR121),"")</f>
        <is>
          <t/>
        </is>
      </c>
      <c r="BT121" s="8" t="inlineStr">
        <f aca="false">IF(A121&lt;&gt;"",IF(OR(AB121&lt;&gt;0,AC121&lt;&gt;0),ATAN2(AB121,AC121),0),"")</f>
        <is>
          <t/>
        </is>
      </c>
      <c r="BU121" s="8" t="inlineStr">
        <f aca="false">IF(A121&lt;&gt;"",DEGREES(BT121),"")</f>
        <is>
          <t/>
        </is>
      </c>
      <c r="BV121" s="8" t="inlineStr">
        <f aca="false">IF(A121&lt;&gt;"",SQRT(SUMSQ(AE121:AG121)),"")</f>
        <is>
          <t/>
        </is>
      </c>
      <c r="BW121" s="8" t="inlineStr">
        <f aca="false">IF(A121&lt;&gt;"",IF(BV121&lt;&gt;0,ACOS(AG121/BV121),0),"")</f>
        <is>
          <t/>
        </is>
      </c>
      <c r="BX121" s="8" t="inlineStr">
        <f aca="false">IF(A121&lt;&gt;"",DEGREES(BW121),"")</f>
        <is>
          <t/>
        </is>
      </c>
      <c r="BY121" s="8" t="inlineStr">
        <f aca="false">IF(A121&lt;&gt;"",IF(OR(AF121&lt;&gt;0,AG121&lt;&gt;0),ATAN2(AF121,AG121),0),"")</f>
        <is>
          <t/>
        </is>
      </c>
      <c r="BZ121" s="8" t="inlineStr">
        <f aca="false">IF(A121&lt;&gt;"",DEGREES(BY121),"")</f>
        <is>
          <t/>
        </is>
      </c>
      <c r="CA121" s="0" t="inlineStr">
        <f aca="false">IF(A121&lt;&gt;"",IF(AND(AI121&lt;Parameters!$B$11,AI121&gt;Parameters!$B$12,AN121&lt;Parameters!$B$11,AN121&gt;Parameters!$B$12,AS121&lt;Parameters!$B$11,AS121&gt;Parameters!$B$12,AX121&lt;Parameters!$B$11,AX121&gt;Parameters!$B$12,BC121&lt;Parameters!$B$11,BC121&gt;Parameters!$B$12,BM121&lt;Parameters!$B$11,BM121&gt;Parameters!$B$12,BR121&lt;Parameters!$B$11,BR121&gt;Parameters!$B$12,BW121&lt;Parameters!$B$11,BW121&gt;Parameters!$B$12),1,0),"")</f>
        <is>
          <t/>
        </is>
      </c>
      <c r="CB121" s="0" t="inlineStr">
        <f aca="false">IF(A121&lt;&gt;"",IF(OR(AI121&lt;Parameters!$B$12,AI121&gt;Parameters!$B$11),0,1),"")</f>
        <is>
          <t/>
        </is>
      </c>
      <c r="CC121" s="0" t="inlineStr">
        <f aca="false">IF(A121&lt;&gt;"",IF(OR(AN121&lt;Parameters!$B$12,AN121&gt;Parameters!$B$11),0,1),"")</f>
        <is>
          <t/>
        </is>
      </c>
      <c r="CD121" s="0" t="inlineStr">
        <f aca="false">IF(A121&lt;&gt;"",IF(OR(AS121&lt;Parameters!$B$12,AS121&gt;Parameters!$B$11),0,1),"")</f>
        <is>
          <t/>
        </is>
      </c>
      <c r="CE121" s="0" t="inlineStr">
        <f aca="false">IF(A121&lt;&gt;"",IF(OR(AX121&lt;Parameters!$B$12,AX121&gt;Parameters!$B$11),0,1),"")</f>
        <is>
          <t/>
        </is>
      </c>
      <c r="CF121" s="0" t="inlineStr">
        <f aca="false">IF(A121&lt;&gt;"",IF(OR(BC121&lt;Parameters!$B$12,BC121&gt;Parameters!$B$11),0,1),"")</f>
        <is>
          <t/>
        </is>
      </c>
      <c r="CG121" s="0" t="inlineStr">
        <f aca="false">IF(A121&lt;&gt;"",IF(OR(BH121&lt;Parameters!$B$12,BH121&gt;Parameters!$B$11),0,1),"")</f>
        <is>
          <t/>
        </is>
      </c>
      <c r="CH121" s="0" t="inlineStr">
        <f aca="false">IF(A121&lt;&gt;"",IF(OR(BM121&lt;Parameters!$B$12,BM121&gt;Parameters!$B$11),0,1),"")</f>
        <is>
          <t/>
        </is>
      </c>
      <c r="CI121" s="0" t="inlineStr">
        <f aca="false">IF(A121&lt;&gt;"",IF(OR(BR121&lt;Parameters!$B$12,BR121&gt;Parameters!$B$11),0,1),"")</f>
        <is>
          <t/>
        </is>
      </c>
      <c r="CJ121" s="0" t="inlineStr">
        <f aca="false">IF(A121&lt;&gt;"",IF(OR(BW121&lt;Parameters!$B$12,BW121&gt;Parameters!$B$11),0,1),"")</f>
        <is>
          <t/>
        </is>
      </c>
      <c r="CK121" s="26" t="inlineStr">
        <f aca="false">IF(A121&lt;&gt;"",SUM(CB121:CJ121)/9,"")</f>
        <is>
          <t/>
        </is>
      </c>
      <c r="CL121" s="0" t="inlineStr">
        <f aca="false">IF(A121&lt;&gt;"",CK121*9,"")</f>
        <is>
          <t/>
        </is>
      </c>
      <c r="CM121" s="8" t="inlineStr">
        <f aca="false">IF(A121&lt;&gt;"",TEXT(B121,CM$2)&amp;" "&amp;TEXT(A121,CM$2),"")</f>
        <is>
          <t/>
        </is>
      </c>
    </row>
    <row r="122" customFormat="false" ht="15" hidden="false" customHeight="false" outlineLevel="0" collapsed="false">
      <c r="A122" s="0" t="inlineStr">
        <f aca="false">IF(OR(B121&lt;Parameters!$K$12,A121&lt;Parameters!$K$12),IF(A121&lt;Parameters!$K$12,A121+1,0),"")</f>
        <is>
          <t/>
        </is>
      </c>
      <c r="B122" s="0" t="inlineStr">
        <f aca="false">IF(A122&lt;&gt;"",IF(A122=0,B121+1,B121),"")</f>
        <is>
          <t/>
        </is>
      </c>
      <c r="C122" s="24" t="inlineStr">
        <f aca="false">IF(A122&lt;&gt;"",-_phi*(A122+0.5),"")</f>
        <is>
          <t/>
        </is>
      </c>
      <c r="D122" s="8" t="inlineStr">
        <f aca="false">IF(A122&lt;&gt;"",DEGREES(C122),"")</f>
        <is>
          <t/>
        </is>
      </c>
      <c r="E122" s="24" t="inlineStr">
        <f aca="false">IF(A122&lt;&gt;"",_phi*(B122+0.5),"")</f>
        <is>
          <t/>
        </is>
      </c>
      <c r="F122" s="8" t="inlineStr">
        <f aca="false">IF(A122&lt;&gt;"",DEGREES(E122),"")</f>
        <is>
          <t/>
        </is>
      </c>
      <c r="G122" s="8" t="inlineStr">
        <f aca="false">IF(A122&lt;&gt;"",LOOKUP(A122,h!$A$3:$A$30,h!$D$3:$D$30),"")</f>
        <is>
          <t/>
        </is>
      </c>
      <c r="H122" s="8" t="inlineStr">
        <f aca="false">IF(A122&lt;&gt;"",LOOKUP(B122,h!$A$3:$A$30,h!$D$3:$D$30),"")</f>
        <is>
          <t/>
        </is>
      </c>
      <c r="I122" s="8" t="inlineStr">
        <f aca="false">IF(A122&lt;&gt;"",_zif,"")</f>
        <is>
          <t/>
        </is>
      </c>
      <c r="J122" s="8" t="inlineStr">
        <f aca="false">IF(A122&lt;&gt;"",$G122+'v1 Frame'!D$3*COS($C122)+'v1 Frame'!E$3*SIN($C122)*SIN($E122)+'v1 Frame'!F$3*SIN($C122)*COS($E122),"")</f>
        <is>
          <t/>
        </is>
      </c>
      <c r="K122" s="8" t="inlineStr">
        <f aca="false">IF(A122&lt;&gt;"",$H122+'v1 Frame'!E$3*COS($E122)-'v1 Frame'!F$3*SIN($E122),"")</f>
        <is>
          <t/>
        </is>
      </c>
      <c r="L122" s="8" t="inlineStr">
        <f aca="false">IF(A122&lt;&gt;"",$I122-'v1 Frame'!D$3*SIN($C122)+'v1 Frame'!E$3*COS($C122)*SIN($E122)+'v1 Frame'!F$3*COS($C122)*COS($E122),"")</f>
        <is>
          <t/>
        </is>
      </c>
      <c r="M122" s="8" t="inlineStr">
        <f aca="false">IF(A122&lt;&gt;"",$G122+'v1 Frame'!G$3*COS($C122)+'v1 Frame'!H$3*SIN($C122)*SIN($E122)+'v1 Frame'!I$3*SIN($C122)*COS($E122),"")</f>
        <is>
          <t/>
        </is>
      </c>
      <c r="N122" s="8" t="inlineStr">
        <f aca="false">IF(A122&lt;&gt;"",$H122+'v1 Frame'!H$3*COS($E122)-'v1 Frame'!I$3*SIN($E122),"")</f>
        <is>
          <t/>
        </is>
      </c>
      <c r="O122" s="8" t="inlineStr">
        <f aca="false">IF(A122&lt;&gt;"",$I122-'v1 Frame'!G$3*SIN($C122)+'v1 Frame'!H$3*COS($C122)*SIN($E122)+'v1 Frame'!I$3*COS($C122)*COS($E122),"")</f>
        <is>
          <t/>
        </is>
      </c>
      <c r="P122" s="8" t="inlineStr">
        <f aca="false">IF(A122&lt;&gt;"",$G122+'v1 Frame'!J$3*COS($C122)+'v1 Frame'!K$3*SIN($C122)*SIN($E122)+'v1 Frame'!L$3*SIN($C122)*COS($E122),"")</f>
        <is>
          <t/>
        </is>
      </c>
      <c r="Q122" s="8" t="inlineStr">
        <f aca="false">IF(A122&lt;&gt;"",$H122+'v1 Frame'!K$3*COS($E122)-'v1 Frame'!L$3*SIN($E122),"")</f>
        <is>
          <t/>
        </is>
      </c>
      <c r="R122" s="8" t="inlineStr">
        <f aca="false">IF(A122&lt;&gt;"",$I122-'v1 Frame'!J$3*SIN($C122)+'v1 Frame'!K$3*COS($C122)*SIN($E122)+'v1 Frame'!L$3*COS($C122)*COS($E122),"")</f>
        <is>
          <t/>
        </is>
      </c>
      <c r="S122" s="8" t="inlineStr">
        <f aca="false">IF(A122&lt;&gt;"",$G122+'v1 Frame'!M$3*COS($C122)+'v1 Frame'!N$3*SIN($C122)*SIN($E122)+'v1 Frame'!O$3*SIN($C122)*COS($E122),"")</f>
        <is>
          <t/>
        </is>
      </c>
      <c r="T122" s="8" t="inlineStr">
        <f aca="false">IF(A122&lt;&gt;"",$H122+'v1 Frame'!N$3*COS($E122)-'v1 Frame'!O$3*SIN($E122),"")</f>
        <is>
          <t/>
        </is>
      </c>
      <c r="U122" s="8" t="inlineStr">
        <f aca="false">IF(A122&lt;&gt;"",$I122-'v1 Frame'!M$3*SIN($C122)+'v1 Frame'!N$3*COS($C122)*SIN($E122)+'v1 Frame'!O$3*COS($C122)*COS($E122),"")</f>
        <is>
          <t/>
        </is>
      </c>
      <c r="V122" s="8" t="inlineStr">
        <f aca="false">IF(A122&lt;&gt;"",$G122+'v1 Frame'!P$3*COS($C122)+'v1 Frame'!Q$3*SIN($C122)*SIN($E122)+'v1 Frame'!R$3*SIN($C122)*COS($E122),"")</f>
        <is>
          <t/>
        </is>
      </c>
      <c r="W122" s="8" t="inlineStr">
        <f aca="false">IF(A122&lt;&gt;"",$H122+'v1 Frame'!Q$3*COS($E122)-'v1 Frame'!R$3*SIN($E122),"")</f>
        <is>
          <t/>
        </is>
      </c>
      <c r="X122" s="8" t="inlineStr">
        <f aca="false">IF(A122&lt;&gt;"",$I122-'v1 Frame'!P$3*SIN($C122)+'v1 Frame'!Q$3*COS($C122)*SIN($E122)+'v1 Frame'!R$3*COS($C122)*COS($E122),"")</f>
        <is>
          <t/>
        </is>
      </c>
      <c r="Y122" s="8" t="inlineStr">
        <f aca="false">IF(A122&lt;&gt;"",$G122+'v1 Frame'!S$3*COS($C122)+'v1 Frame'!T$3*SIN($C122)*SIN($E122)+'v1 Frame'!U$3*SIN($C122)*COS($E122),"")</f>
        <is>
          <t/>
        </is>
      </c>
      <c r="Z122" s="8" t="inlineStr">
        <f aca="false">IF(A122&lt;&gt;"",$H122+'v1 Frame'!T$3*COS($E122)-'v1 Frame'!U$3*SIN($E122),"")</f>
        <is>
          <t/>
        </is>
      </c>
      <c r="AA122" s="8" t="inlineStr">
        <f aca="false">IF(A122&lt;&gt;"",$I122-'v1 Frame'!S$3*SIN($C122)+'v1 Frame'!T$3*COS($C122)*SIN($E122)+'v1 Frame'!U$3*COS($C122)*COS($E122),"")</f>
        <is>
          <t/>
        </is>
      </c>
      <c r="AB122" s="8" t="inlineStr">
        <f aca="false">IF(A122&lt;&gt;"",$G122+'v1 Frame'!V$3*COS($C122)+'v1 Frame'!W$3*SIN($C122)*SIN($E122)+'v1 Frame'!X$3*SIN($C122)*COS($E122),"")</f>
        <is>
          <t/>
        </is>
      </c>
      <c r="AC122" s="8" t="inlineStr">
        <f aca="false">IF(A122&lt;&gt;"",$H122+'v1 Frame'!W$3*COS($E122)-'v1 Frame'!X$3*SIN($E122),"")</f>
        <is>
          <t/>
        </is>
      </c>
      <c r="AD122" s="8" t="inlineStr">
        <f aca="false">IF(A122&lt;&gt;"",$I122-'v1 Frame'!V$3*SIN($C122)+'v1 Frame'!W$3*COS($C122)*SIN($E122)+'v1 Frame'!X$3*COS($C122)*COS($E122),"")</f>
        <is>
          <t/>
        </is>
      </c>
      <c r="AE122" s="25" t="inlineStr">
        <f aca="false">IF(A122&lt;&gt;"",$G122+'v1 Frame'!Y$3*COS($C122)+'v1 Frame'!Z$3*SIN($C122)*SIN($E122)+'v1 Frame'!AA$3*SIN($C122)*COS($E122),"")</f>
        <is>
          <t/>
        </is>
      </c>
      <c r="AF122" s="25" t="inlineStr">
        <f aca="false">IF(A122&lt;&gt;"",$H122+'v1 Frame'!Z$3*COS($E122)-'v1 Frame'!AA$3*SIN($E122),"")</f>
        <is>
          <t/>
        </is>
      </c>
      <c r="AG122" s="25" t="inlineStr">
        <f aca="false">IF(A122&lt;&gt;"",$I122-'v1 Frame'!Y$3*SIN($C122)+'v1 Frame'!Z$3*COS($C122)*SIN($E122)+'v1 Frame'!AA$3*COS($C122)*COS($E122),"")</f>
        <is>
          <t/>
        </is>
      </c>
      <c r="AH122" s="8" t="inlineStr">
        <f aca="false">IF(A122&lt;&gt;"",SQRT(SUMSQ(G122:I122)),"")</f>
        <is>
          <t/>
        </is>
      </c>
      <c r="AI122" s="8" t="inlineStr">
        <f aca="false">IF(A122&lt;&gt;"",IF(AH122&lt;&gt;0,ACOS(I122/AH122),0),"")</f>
        <is>
          <t/>
        </is>
      </c>
      <c r="AJ122" s="8" t="inlineStr">
        <f aca="false">IF(A122&lt;&gt;"",DEGREES(AI122),"")</f>
        <is>
          <t/>
        </is>
      </c>
      <c r="AK122" s="8" t="inlineStr">
        <f aca="false">IF(A122&lt;&gt;"",IF(OR(G122&lt;&gt;0,H122&lt;&gt;0),ATAN2(G122,H122),0),"")</f>
        <is>
          <t/>
        </is>
      </c>
      <c r="AL122" s="8" t="inlineStr">
        <f aca="false">IF(A122&lt;&gt;"",DEGREES(AK122),"")</f>
        <is>
          <t/>
        </is>
      </c>
      <c r="AM122" s="8" t="inlineStr">
        <f aca="false">IF(A122&lt;&gt;"",SQRT(SUMSQ(J122:L122)),"")</f>
        <is>
          <t/>
        </is>
      </c>
      <c r="AN122" s="8" t="inlineStr">
        <f aca="false">IF(A122&lt;&gt;"",IF(AM122&lt;&gt;0,ACOS(L122/AM122),0),"")</f>
        <is>
          <t/>
        </is>
      </c>
      <c r="AO122" s="8" t="inlineStr">
        <f aca="false">IF(A122&lt;&gt;"",DEGREES(AN122),"")</f>
        <is>
          <t/>
        </is>
      </c>
      <c r="AP122" s="8" t="inlineStr">
        <f aca="false">IF(A122&lt;&gt;"",IF(OR(J122&lt;&gt;0,K122&lt;&gt;0),ATAN2(J122,K122),0),"")</f>
        <is>
          <t/>
        </is>
      </c>
      <c r="AQ122" s="8" t="inlineStr">
        <f aca="false">IF(A122&lt;&gt;"",DEGREES(AP122),"")</f>
        <is>
          <t/>
        </is>
      </c>
      <c r="AR122" s="8" t="inlineStr">
        <f aca="false">IF(A122&lt;&gt;"",SQRT(SUMSQ(M122:O122)),"")</f>
        <is>
          <t/>
        </is>
      </c>
      <c r="AS122" s="8" t="inlineStr">
        <f aca="false">IF(A122&lt;&gt;"",IF(AR122&lt;&gt;0,ACOS(O122/AR122),0),"")</f>
        <is>
          <t/>
        </is>
      </c>
      <c r="AT122" s="8" t="inlineStr">
        <f aca="false">IF(A122&lt;&gt;"",DEGREES(AS122),"")</f>
        <is>
          <t/>
        </is>
      </c>
      <c r="AU122" s="8" t="inlineStr">
        <f aca="false">IF(A122&lt;&gt;"",IF(OR(M122&lt;&gt;0,N122&lt;&gt;0),ATAN2(M122,N122),0),"")</f>
        <is>
          <t/>
        </is>
      </c>
      <c r="AV122" s="8" t="inlineStr">
        <f aca="false">IF(A122&lt;&gt;"",DEGREES(AU122),"")</f>
        <is>
          <t/>
        </is>
      </c>
      <c r="AW122" s="8" t="inlineStr">
        <f aca="false">IF(A122&lt;&gt;"",SQRT(SUMSQ(P122:R122)),"")</f>
        <is>
          <t/>
        </is>
      </c>
      <c r="AX122" s="8" t="inlineStr">
        <f aca="false">IF(A122&lt;&gt;"",IF(AW122&lt;&gt;0,ACOS(R122/AW122),0),"")</f>
        <is>
          <t/>
        </is>
      </c>
      <c r="AY122" s="8" t="inlineStr">
        <f aca="false">IF(A122&lt;&gt;"",DEGREES(AX122),"")</f>
        <is>
          <t/>
        </is>
      </c>
      <c r="AZ122" s="8" t="inlineStr">
        <f aca="false">IF(A122&lt;&gt;"",IF(OR(P122&lt;&gt;0,Q122&lt;&gt;0),ATAN2(P122,Q122),0),"")</f>
        <is>
          <t/>
        </is>
      </c>
      <c r="BA122" s="8" t="inlineStr">
        <f aca="false">IF(A122&lt;&gt;"",DEGREES(AZ122),"")</f>
        <is>
          <t/>
        </is>
      </c>
      <c r="BB122" s="8" t="inlineStr">
        <f aca="false">IF(A122&lt;&gt;"",SQRT(SUMSQ(S122:U122)),"")</f>
        <is>
          <t/>
        </is>
      </c>
      <c r="BC122" s="8" t="inlineStr">
        <f aca="false">IF(A122&lt;&gt;"",IF(BB122&lt;&gt;0,ACOS(U122/BB122),0),"")</f>
        <is>
          <t/>
        </is>
      </c>
      <c r="BD122" s="8" t="inlineStr">
        <f aca="false">IF(A122&lt;&gt;"",DEGREES(BC122),"")</f>
        <is>
          <t/>
        </is>
      </c>
      <c r="BE122" s="8" t="inlineStr">
        <f aca="false">IF(A122&lt;&gt;"",IF(OR(S122&lt;&gt;0,T122&lt;&gt;0),ATAN2(S122,T122),0),"")</f>
        <is>
          <t/>
        </is>
      </c>
      <c r="BF122" s="8" t="inlineStr">
        <f aca="false">IF(A122&lt;&gt;"",DEGREES(BE122),"")</f>
        <is>
          <t/>
        </is>
      </c>
      <c r="BG122" s="8" t="inlineStr">
        <f aca="false">IF(A122&lt;&gt;"",SQRT(SUMSQ(V122:X122)),"")</f>
        <is>
          <t/>
        </is>
      </c>
      <c r="BH122" s="8" t="inlineStr">
        <f aca="false">IF(A122&lt;&gt;"",IF(BG122&lt;&gt;0,ACOS(X122/BG122),0),"")</f>
        <is>
          <t/>
        </is>
      </c>
      <c r="BI122" s="8" t="inlineStr">
        <f aca="false">IF(A122&lt;&gt;"",DEGREES(BH122),"")</f>
        <is>
          <t/>
        </is>
      </c>
      <c r="BJ122" s="8" t="inlineStr">
        <f aca="false">IF(A122&lt;&gt;"",IF(OR(V122&lt;&gt;0,W122&lt;&gt;0),ATAN2(V122,W122),0),"")</f>
        <is>
          <t/>
        </is>
      </c>
      <c r="BK122" s="8" t="inlineStr">
        <f aca="false">IF(A122&lt;&gt;"",DEGREES(BJ122),"")</f>
        <is>
          <t/>
        </is>
      </c>
      <c r="BL122" s="8" t="inlineStr">
        <f aca="false">IF(A122&lt;&gt;"",SQRT(SUMSQ(Y122:AA122)),"")</f>
        <is>
          <t/>
        </is>
      </c>
      <c r="BM122" s="8" t="inlineStr">
        <f aca="false">IF(A122&lt;&gt;"",IF(BL122&lt;&gt;0,ACOS(AA122/BL122),0),"")</f>
        <is>
          <t/>
        </is>
      </c>
      <c r="BN122" s="8" t="inlineStr">
        <f aca="false">IF(A122&lt;&gt;"",DEGREES(BM122),"")</f>
        <is>
          <t/>
        </is>
      </c>
      <c r="BO122" s="8" t="inlineStr">
        <f aca="false">IF(A122&lt;&gt;"",IF(OR(Y122&lt;&gt;0,Z122&lt;&gt;0),ATAN2(Y122,Z122),0),"")</f>
        <is>
          <t/>
        </is>
      </c>
      <c r="BP122" s="8" t="inlineStr">
        <f aca="false">IF(A122&lt;&gt;"",DEGREES(BO122),"")</f>
        <is>
          <t/>
        </is>
      </c>
      <c r="BQ122" s="8" t="inlineStr">
        <f aca="false">IF(A122&lt;&gt;"",SQRT(SUMSQ(AB122:AD122)),"")</f>
        <is>
          <t/>
        </is>
      </c>
      <c r="BR122" s="8" t="inlineStr">
        <f aca="false">IF(A122&lt;&gt;"",IF(BQ122&lt;&gt;0,ACOS(AD122/BQ122),0),"")</f>
        <is>
          <t/>
        </is>
      </c>
      <c r="BS122" s="8" t="inlineStr">
        <f aca="false">IF(A122&lt;&gt;"",DEGREES(BR122),"")</f>
        <is>
          <t/>
        </is>
      </c>
      <c r="BT122" s="8" t="inlineStr">
        <f aca="false">IF(A122&lt;&gt;"",IF(OR(AB122&lt;&gt;0,AC122&lt;&gt;0),ATAN2(AB122,AC122),0),"")</f>
        <is>
          <t/>
        </is>
      </c>
      <c r="BU122" s="8" t="inlineStr">
        <f aca="false">IF(A122&lt;&gt;"",DEGREES(BT122),"")</f>
        <is>
          <t/>
        </is>
      </c>
      <c r="BV122" s="8" t="inlineStr">
        <f aca="false">IF(A122&lt;&gt;"",SQRT(SUMSQ(AE122:AG122)),"")</f>
        <is>
          <t/>
        </is>
      </c>
      <c r="BW122" s="8" t="inlineStr">
        <f aca="false">IF(A122&lt;&gt;"",IF(BV122&lt;&gt;0,ACOS(AG122/BV122),0),"")</f>
        <is>
          <t/>
        </is>
      </c>
      <c r="BX122" s="8" t="inlineStr">
        <f aca="false">IF(A122&lt;&gt;"",DEGREES(BW122),"")</f>
        <is>
          <t/>
        </is>
      </c>
      <c r="BY122" s="8" t="inlineStr">
        <f aca="false">IF(A122&lt;&gt;"",IF(OR(AF122&lt;&gt;0,AG122&lt;&gt;0),ATAN2(AF122,AG122),0),"")</f>
        <is>
          <t/>
        </is>
      </c>
      <c r="BZ122" s="8" t="inlineStr">
        <f aca="false">IF(A122&lt;&gt;"",DEGREES(BY122),"")</f>
        <is>
          <t/>
        </is>
      </c>
      <c r="CA122" s="0" t="inlineStr">
        <f aca="false">IF(A122&lt;&gt;"",IF(AND(AI122&lt;Parameters!$B$11,AI122&gt;Parameters!$B$12,AN122&lt;Parameters!$B$11,AN122&gt;Parameters!$B$12,AS122&lt;Parameters!$B$11,AS122&gt;Parameters!$B$12,AX122&lt;Parameters!$B$11,AX122&gt;Parameters!$B$12,BC122&lt;Parameters!$B$11,BC122&gt;Parameters!$B$12,BM122&lt;Parameters!$B$11,BM122&gt;Parameters!$B$12,BR122&lt;Parameters!$B$11,BR122&gt;Parameters!$B$12,BW122&lt;Parameters!$B$11,BW122&gt;Parameters!$B$12),1,0),"")</f>
        <is>
          <t/>
        </is>
      </c>
      <c r="CB122" s="0" t="inlineStr">
        <f aca="false">IF(A122&lt;&gt;"",IF(OR(AI122&lt;Parameters!$B$12,AI122&gt;Parameters!$B$11),0,1),"")</f>
        <is>
          <t/>
        </is>
      </c>
      <c r="CC122" s="0" t="inlineStr">
        <f aca="false">IF(A122&lt;&gt;"",IF(OR(AN122&lt;Parameters!$B$12,AN122&gt;Parameters!$B$11),0,1),"")</f>
        <is>
          <t/>
        </is>
      </c>
      <c r="CD122" s="0" t="inlineStr">
        <f aca="false">IF(A122&lt;&gt;"",IF(OR(AS122&lt;Parameters!$B$12,AS122&gt;Parameters!$B$11),0,1),"")</f>
        <is>
          <t/>
        </is>
      </c>
      <c r="CE122" s="0" t="inlineStr">
        <f aca="false">IF(A122&lt;&gt;"",IF(OR(AX122&lt;Parameters!$B$12,AX122&gt;Parameters!$B$11),0,1),"")</f>
        <is>
          <t/>
        </is>
      </c>
      <c r="CF122" s="0" t="inlineStr">
        <f aca="false">IF(A122&lt;&gt;"",IF(OR(BC122&lt;Parameters!$B$12,BC122&gt;Parameters!$B$11),0,1),"")</f>
        <is>
          <t/>
        </is>
      </c>
      <c r="CG122" s="0" t="inlineStr">
        <f aca="false">IF(A122&lt;&gt;"",IF(OR(BH122&lt;Parameters!$B$12,BH122&gt;Parameters!$B$11),0,1),"")</f>
        <is>
          <t/>
        </is>
      </c>
      <c r="CH122" s="0" t="inlineStr">
        <f aca="false">IF(A122&lt;&gt;"",IF(OR(BM122&lt;Parameters!$B$12,BM122&gt;Parameters!$B$11),0,1),"")</f>
        <is>
          <t/>
        </is>
      </c>
      <c r="CI122" s="0" t="inlineStr">
        <f aca="false">IF(A122&lt;&gt;"",IF(OR(BR122&lt;Parameters!$B$12,BR122&gt;Parameters!$B$11),0,1),"")</f>
        <is>
          <t/>
        </is>
      </c>
      <c r="CJ122" s="0" t="inlineStr">
        <f aca="false">IF(A122&lt;&gt;"",IF(OR(BW122&lt;Parameters!$B$12,BW122&gt;Parameters!$B$11),0,1),"")</f>
        <is>
          <t/>
        </is>
      </c>
      <c r="CK122" s="26" t="inlineStr">
        <f aca="false">IF(A122&lt;&gt;"",SUM(CB122:CJ122)/9,"")</f>
        <is>
          <t/>
        </is>
      </c>
      <c r="CL122" s="0" t="inlineStr">
        <f aca="false">IF(A122&lt;&gt;"",CK122*9,"")</f>
        <is>
          <t/>
        </is>
      </c>
      <c r="CM122" s="8" t="inlineStr">
        <f aca="false">IF(A122&lt;&gt;"",TEXT(B122,CM$2)&amp;" "&amp;TEXT(A122,CM$2),"")</f>
        <is>
          <t/>
        </is>
      </c>
    </row>
    <row r="123" customFormat="false" ht="15" hidden="false" customHeight="false" outlineLevel="0" collapsed="false">
      <c r="A123" s="0" t="inlineStr">
        <f aca="false">IF(OR(B122&lt;Parameters!$K$12,A122&lt;Parameters!$K$12),IF(A122&lt;Parameters!$K$12,A122+1,0),"")</f>
        <is>
          <t/>
        </is>
      </c>
      <c r="B123" s="0" t="inlineStr">
        <f aca="false">IF(A123&lt;&gt;"",IF(A123=0,B122+1,B122),"")</f>
        <is>
          <t/>
        </is>
      </c>
      <c r="C123" s="24" t="inlineStr">
        <f aca="false">IF(A123&lt;&gt;"",-_phi*(A123+0.5),"")</f>
        <is>
          <t/>
        </is>
      </c>
      <c r="D123" s="8" t="inlineStr">
        <f aca="false">IF(A123&lt;&gt;"",DEGREES(C123),"")</f>
        <is>
          <t/>
        </is>
      </c>
      <c r="E123" s="24" t="inlineStr">
        <f aca="false">IF(A123&lt;&gt;"",_phi*(B123+0.5),"")</f>
        <is>
          <t/>
        </is>
      </c>
      <c r="F123" s="8" t="inlineStr">
        <f aca="false">IF(A123&lt;&gt;"",DEGREES(E123),"")</f>
        <is>
          <t/>
        </is>
      </c>
      <c r="G123" s="8" t="inlineStr">
        <f aca="false">IF(A123&lt;&gt;"",LOOKUP(A123,h!$A$3:$A$30,h!$D$3:$D$30),"")</f>
        <is>
          <t/>
        </is>
      </c>
      <c r="H123" s="8" t="inlineStr">
        <f aca="false">IF(A123&lt;&gt;"",LOOKUP(B123,h!$A$3:$A$30,h!$D$3:$D$30),"")</f>
        <is>
          <t/>
        </is>
      </c>
      <c r="I123" s="8" t="inlineStr">
        <f aca="false">IF(A123&lt;&gt;"",_zif,"")</f>
        <is>
          <t/>
        </is>
      </c>
      <c r="J123" s="8" t="inlineStr">
        <f aca="false">IF(A123&lt;&gt;"",$G123+'v1 Frame'!D$3*COS($C123)+'v1 Frame'!E$3*SIN($C123)*SIN($E123)+'v1 Frame'!F$3*SIN($C123)*COS($E123),"")</f>
        <is>
          <t/>
        </is>
      </c>
      <c r="K123" s="8" t="inlineStr">
        <f aca="false">IF(A123&lt;&gt;"",$H123+'v1 Frame'!E$3*COS($E123)-'v1 Frame'!F$3*SIN($E123),"")</f>
        <is>
          <t/>
        </is>
      </c>
      <c r="L123" s="8" t="inlineStr">
        <f aca="false">IF(A123&lt;&gt;"",$I123-'v1 Frame'!D$3*SIN($C123)+'v1 Frame'!E$3*COS($C123)*SIN($E123)+'v1 Frame'!F$3*COS($C123)*COS($E123),"")</f>
        <is>
          <t/>
        </is>
      </c>
      <c r="M123" s="8" t="inlineStr">
        <f aca="false">IF(A123&lt;&gt;"",$G123+'v1 Frame'!G$3*COS($C123)+'v1 Frame'!H$3*SIN($C123)*SIN($E123)+'v1 Frame'!I$3*SIN($C123)*COS($E123),"")</f>
        <is>
          <t/>
        </is>
      </c>
      <c r="N123" s="8" t="inlineStr">
        <f aca="false">IF(A123&lt;&gt;"",$H123+'v1 Frame'!H$3*COS($E123)-'v1 Frame'!I$3*SIN($E123),"")</f>
        <is>
          <t/>
        </is>
      </c>
      <c r="O123" s="8" t="inlineStr">
        <f aca="false">IF(A123&lt;&gt;"",$I123-'v1 Frame'!G$3*SIN($C123)+'v1 Frame'!H$3*COS($C123)*SIN($E123)+'v1 Frame'!I$3*COS($C123)*COS($E123),"")</f>
        <is>
          <t/>
        </is>
      </c>
      <c r="P123" s="8" t="inlineStr">
        <f aca="false">IF(A123&lt;&gt;"",$G123+'v1 Frame'!J$3*COS($C123)+'v1 Frame'!K$3*SIN($C123)*SIN($E123)+'v1 Frame'!L$3*SIN($C123)*COS($E123),"")</f>
        <is>
          <t/>
        </is>
      </c>
      <c r="Q123" s="8" t="inlineStr">
        <f aca="false">IF(A123&lt;&gt;"",$H123+'v1 Frame'!K$3*COS($E123)-'v1 Frame'!L$3*SIN($E123),"")</f>
        <is>
          <t/>
        </is>
      </c>
      <c r="R123" s="8" t="inlineStr">
        <f aca="false">IF(A123&lt;&gt;"",$I123-'v1 Frame'!J$3*SIN($C123)+'v1 Frame'!K$3*COS($C123)*SIN($E123)+'v1 Frame'!L$3*COS($C123)*COS($E123),"")</f>
        <is>
          <t/>
        </is>
      </c>
      <c r="S123" s="8" t="inlineStr">
        <f aca="false">IF(A123&lt;&gt;"",$G123+'v1 Frame'!M$3*COS($C123)+'v1 Frame'!N$3*SIN($C123)*SIN($E123)+'v1 Frame'!O$3*SIN($C123)*COS($E123),"")</f>
        <is>
          <t/>
        </is>
      </c>
      <c r="T123" s="8" t="inlineStr">
        <f aca="false">IF(A123&lt;&gt;"",$H123+'v1 Frame'!N$3*COS($E123)-'v1 Frame'!O$3*SIN($E123),"")</f>
        <is>
          <t/>
        </is>
      </c>
      <c r="U123" s="8" t="inlineStr">
        <f aca="false">IF(A123&lt;&gt;"",$I123-'v1 Frame'!M$3*SIN($C123)+'v1 Frame'!N$3*COS($C123)*SIN($E123)+'v1 Frame'!O$3*COS($C123)*COS($E123),"")</f>
        <is>
          <t/>
        </is>
      </c>
      <c r="V123" s="8" t="inlineStr">
        <f aca="false">IF(A123&lt;&gt;"",$G123+'v1 Frame'!P$3*COS($C123)+'v1 Frame'!Q$3*SIN($C123)*SIN($E123)+'v1 Frame'!R$3*SIN($C123)*COS($E123),"")</f>
        <is>
          <t/>
        </is>
      </c>
      <c r="W123" s="8" t="inlineStr">
        <f aca="false">IF(A123&lt;&gt;"",$H123+'v1 Frame'!Q$3*COS($E123)-'v1 Frame'!R$3*SIN($E123),"")</f>
        <is>
          <t/>
        </is>
      </c>
      <c r="X123" s="8" t="inlineStr">
        <f aca="false">IF(A123&lt;&gt;"",$I123-'v1 Frame'!P$3*SIN($C123)+'v1 Frame'!Q$3*COS($C123)*SIN($E123)+'v1 Frame'!R$3*COS($C123)*COS($E123),"")</f>
        <is>
          <t/>
        </is>
      </c>
      <c r="Y123" s="8" t="inlineStr">
        <f aca="false">IF(A123&lt;&gt;"",$G123+'v1 Frame'!S$3*COS($C123)+'v1 Frame'!T$3*SIN($C123)*SIN($E123)+'v1 Frame'!U$3*SIN($C123)*COS($E123),"")</f>
        <is>
          <t/>
        </is>
      </c>
      <c r="Z123" s="8" t="inlineStr">
        <f aca="false">IF(A123&lt;&gt;"",$H123+'v1 Frame'!T$3*COS($E123)-'v1 Frame'!U$3*SIN($E123),"")</f>
        <is>
          <t/>
        </is>
      </c>
      <c r="AA123" s="8" t="inlineStr">
        <f aca="false">IF(A123&lt;&gt;"",$I123-'v1 Frame'!S$3*SIN($C123)+'v1 Frame'!T$3*COS($C123)*SIN($E123)+'v1 Frame'!U$3*COS($C123)*COS($E123),"")</f>
        <is>
          <t/>
        </is>
      </c>
      <c r="AB123" s="8" t="inlineStr">
        <f aca="false">IF(A123&lt;&gt;"",$G123+'v1 Frame'!V$3*COS($C123)+'v1 Frame'!W$3*SIN($C123)*SIN($E123)+'v1 Frame'!X$3*SIN($C123)*COS($E123),"")</f>
        <is>
          <t/>
        </is>
      </c>
      <c r="AC123" s="8" t="inlineStr">
        <f aca="false">IF(A123&lt;&gt;"",$H123+'v1 Frame'!W$3*COS($E123)-'v1 Frame'!X$3*SIN($E123),"")</f>
        <is>
          <t/>
        </is>
      </c>
      <c r="AD123" s="8" t="inlineStr">
        <f aca="false">IF(A123&lt;&gt;"",$I123-'v1 Frame'!V$3*SIN($C123)+'v1 Frame'!W$3*COS($C123)*SIN($E123)+'v1 Frame'!X$3*COS($C123)*COS($E123),"")</f>
        <is>
          <t/>
        </is>
      </c>
      <c r="AE123" s="25" t="inlineStr">
        <f aca="false">IF(A123&lt;&gt;"",$G123+'v1 Frame'!Y$3*COS($C123)+'v1 Frame'!Z$3*SIN($C123)*SIN($E123)+'v1 Frame'!AA$3*SIN($C123)*COS($E123),"")</f>
        <is>
          <t/>
        </is>
      </c>
      <c r="AF123" s="25" t="inlineStr">
        <f aca="false">IF(A123&lt;&gt;"",$H123+'v1 Frame'!Z$3*COS($E123)-'v1 Frame'!AA$3*SIN($E123),"")</f>
        <is>
          <t/>
        </is>
      </c>
      <c r="AG123" s="25" t="inlineStr">
        <f aca="false">IF(A123&lt;&gt;"",$I123-'v1 Frame'!Y$3*SIN($C123)+'v1 Frame'!Z$3*COS($C123)*SIN($E123)+'v1 Frame'!AA$3*COS($C123)*COS($E123),"")</f>
        <is>
          <t/>
        </is>
      </c>
      <c r="AH123" s="8" t="inlineStr">
        <f aca="false">IF(A123&lt;&gt;"",SQRT(SUMSQ(G123:I123)),"")</f>
        <is>
          <t/>
        </is>
      </c>
      <c r="AI123" s="8" t="inlineStr">
        <f aca="false">IF(A123&lt;&gt;"",IF(AH123&lt;&gt;0,ACOS(I123/AH123),0),"")</f>
        <is>
          <t/>
        </is>
      </c>
      <c r="AJ123" s="8" t="inlineStr">
        <f aca="false">IF(A123&lt;&gt;"",DEGREES(AI123),"")</f>
        <is>
          <t/>
        </is>
      </c>
      <c r="AK123" s="8" t="inlineStr">
        <f aca="false">IF(A123&lt;&gt;"",IF(OR(G123&lt;&gt;0,H123&lt;&gt;0),ATAN2(G123,H123),0),"")</f>
        <is>
          <t/>
        </is>
      </c>
      <c r="AL123" s="8" t="inlineStr">
        <f aca="false">IF(A123&lt;&gt;"",DEGREES(AK123),"")</f>
        <is>
          <t/>
        </is>
      </c>
      <c r="AM123" s="8" t="inlineStr">
        <f aca="false">IF(A123&lt;&gt;"",SQRT(SUMSQ(J123:L123)),"")</f>
        <is>
          <t/>
        </is>
      </c>
      <c r="AN123" s="8" t="inlineStr">
        <f aca="false">IF(A123&lt;&gt;"",IF(AM123&lt;&gt;0,ACOS(L123/AM123),0),"")</f>
        <is>
          <t/>
        </is>
      </c>
      <c r="AO123" s="8" t="inlineStr">
        <f aca="false">IF(A123&lt;&gt;"",DEGREES(AN123),"")</f>
        <is>
          <t/>
        </is>
      </c>
      <c r="AP123" s="8" t="inlineStr">
        <f aca="false">IF(A123&lt;&gt;"",IF(OR(J123&lt;&gt;0,K123&lt;&gt;0),ATAN2(J123,K123),0),"")</f>
        <is>
          <t/>
        </is>
      </c>
      <c r="AQ123" s="8" t="inlineStr">
        <f aca="false">IF(A123&lt;&gt;"",DEGREES(AP123),"")</f>
        <is>
          <t/>
        </is>
      </c>
      <c r="AR123" s="8" t="inlineStr">
        <f aca="false">IF(A123&lt;&gt;"",SQRT(SUMSQ(M123:O123)),"")</f>
        <is>
          <t/>
        </is>
      </c>
      <c r="AS123" s="8" t="inlineStr">
        <f aca="false">IF(A123&lt;&gt;"",IF(AR123&lt;&gt;0,ACOS(O123/AR123),0),"")</f>
        <is>
          <t/>
        </is>
      </c>
      <c r="AT123" s="8" t="inlineStr">
        <f aca="false">IF(A123&lt;&gt;"",DEGREES(AS123),"")</f>
        <is>
          <t/>
        </is>
      </c>
      <c r="AU123" s="8" t="inlineStr">
        <f aca="false">IF(A123&lt;&gt;"",IF(OR(M123&lt;&gt;0,N123&lt;&gt;0),ATAN2(M123,N123),0),"")</f>
        <is>
          <t/>
        </is>
      </c>
      <c r="AV123" s="8" t="inlineStr">
        <f aca="false">IF(A123&lt;&gt;"",DEGREES(AU123),"")</f>
        <is>
          <t/>
        </is>
      </c>
      <c r="AW123" s="8" t="inlineStr">
        <f aca="false">IF(A123&lt;&gt;"",SQRT(SUMSQ(P123:R123)),"")</f>
        <is>
          <t/>
        </is>
      </c>
      <c r="AX123" s="8" t="inlineStr">
        <f aca="false">IF(A123&lt;&gt;"",IF(AW123&lt;&gt;0,ACOS(R123/AW123),0),"")</f>
        <is>
          <t/>
        </is>
      </c>
      <c r="AY123" s="8" t="inlineStr">
        <f aca="false">IF(A123&lt;&gt;"",DEGREES(AX123),"")</f>
        <is>
          <t/>
        </is>
      </c>
      <c r="AZ123" s="8" t="inlineStr">
        <f aca="false">IF(A123&lt;&gt;"",IF(OR(P123&lt;&gt;0,Q123&lt;&gt;0),ATAN2(P123,Q123),0),"")</f>
        <is>
          <t/>
        </is>
      </c>
      <c r="BA123" s="8" t="inlineStr">
        <f aca="false">IF(A123&lt;&gt;"",DEGREES(AZ123),"")</f>
        <is>
          <t/>
        </is>
      </c>
      <c r="BB123" s="8" t="inlineStr">
        <f aca="false">IF(A123&lt;&gt;"",SQRT(SUMSQ(S123:U123)),"")</f>
        <is>
          <t/>
        </is>
      </c>
      <c r="BC123" s="8" t="inlineStr">
        <f aca="false">IF(A123&lt;&gt;"",IF(BB123&lt;&gt;0,ACOS(U123/BB123),0),"")</f>
        <is>
          <t/>
        </is>
      </c>
      <c r="BD123" s="8" t="inlineStr">
        <f aca="false">IF(A123&lt;&gt;"",DEGREES(BC123),"")</f>
        <is>
          <t/>
        </is>
      </c>
      <c r="BE123" s="8" t="inlineStr">
        <f aca="false">IF(A123&lt;&gt;"",IF(OR(S123&lt;&gt;0,T123&lt;&gt;0),ATAN2(S123,T123),0),"")</f>
        <is>
          <t/>
        </is>
      </c>
      <c r="BF123" s="8" t="inlineStr">
        <f aca="false">IF(A123&lt;&gt;"",DEGREES(BE123),"")</f>
        <is>
          <t/>
        </is>
      </c>
      <c r="BG123" s="8" t="inlineStr">
        <f aca="false">IF(A123&lt;&gt;"",SQRT(SUMSQ(V123:X123)),"")</f>
        <is>
          <t/>
        </is>
      </c>
      <c r="BH123" s="8" t="inlineStr">
        <f aca="false">IF(A123&lt;&gt;"",IF(BG123&lt;&gt;0,ACOS(X123/BG123),0),"")</f>
        <is>
          <t/>
        </is>
      </c>
      <c r="BI123" s="8" t="inlineStr">
        <f aca="false">IF(A123&lt;&gt;"",DEGREES(BH123),"")</f>
        <is>
          <t/>
        </is>
      </c>
      <c r="BJ123" s="8" t="inlineStr">
        <f aca="false">IF(A123&lt;&gt;"",IF(OR(V123&lt;&gt;0,W123&lt;&gt;0),ATAN2(V123,W123),0),"")</f>
        <is>
          <t/>
        </is>
      </c>
      <c r="BK123" s="8" t="inlineStr">
        <f aca="false">IF(A123&lt;&gt;"",DEGREES(BJ123),"")</f>
        <is>
          <t/>
        </is>
      </c>
      <c r="BL123" s="8" t="inlineStr">
        <f aca="false">IF(A123&lt;&gt;"",SQRT(SUMSQ(Y123:AA123)),"")</f>
        <is>
          <t/>
        </is>
      </c>
      <c r="BM123" s="8" t="inlineStr">
        <f aca="false">IF(A123&lt;&gt;"",IF(BL123&lt;&gt;0,ACOS(AA123/BL123),0),"")</f>
        <is>
          <t/>
        </is>
      </c>
      <c r="BN123" s="8" t="inlineStr">
        <f aca="false">IF(A123&lt;&gt;"",DEGREES(BM123),"")</f>
        <is>
          <t/>
        </is>
      </c>
      <c r="BO123" s="8" t="inlineStr">
        <f aca="false">IF(A123&lt;&gt;"",IF(OR(Y123&lt;&gt;0,Z123&lt;&gt;0),ATAN2(Y123,Z123),0),"")</f>
        <is>
          <t/>
        </is>
      </c>
      <c r="BP123" s="8" t="inlineStr">
        <f aca="false">IF(A123&lt;&gt;"",DEGREES(BO123),"")</f>
        <is>
          <t/>
        </is>
      </c>
      <c r="BQ123" s="8" t="inlineStr">
        <f aca="false">IF(A123&lt;&gt;"",SQRT(SUMSQ(AB123:AD123)),"")</f>
        <is>
          <t/>
        </is>
      </c>
      <c r="BR123" s="8" t="inlineStr">
        <f aca="false">IF(A123&lt;&gt;"",IF(BQ123&lt;&gt;0,ACOS(AD123/BQ123),0),"")</f>
        <is>
          <t/>
        </is>
      </c>
      <c r="BS123" s="8" t="inlineStr">
        <f aca="false">IF(A123&lt;&gt;"",DEGREES(BR123),"")</f>
        <is>
          <t/>
        </is>
      </c>
      <c r="BT123" s="8" t="inlineStr">
        <f aca="false">IF(A123&lt;&gt;"",IF(OR(AB123&lt;&gt;0,AC123&lt;&gt;0),ATAN2(AB123,AC123),0),"")</f>
        <is>
          <t/>
        </is>
      </c>
      <c r="BU123" s="8" t="inlineStr">
        <f aca="false">IF(A123&lt;&gt;"",DEGREES(BT123),"")</f>
        <is>
          <t/>
        </is>
      </c>
      <c r="BV123" s="8" t="inlineStr">
        <f aca="false">IF(A123&lt;&gt;"",SQRT(SUMSQ(AE123:AG123)),"")</f>
        <is>
          <t/>
        </is>
      </c>
      <c r="BW123" s="8" t="inlineStr">
        <f aca="false">IF(A123&lt;&gt;"",IF(BV123&lt;&gt;0,ACOS(AG123/BV123),0),"")</f>
        <is>
          <t/>
        </is>
      </c>
      <c r="BX123" s="8" t="inlineStr">
        <f aca="false">IF(A123&lt;&gt;"",DEGREES(BW123),"")</f>
        <is>
          <t/>
        </is>
      </c>
      <c r="BY123" s="8" t="inlineStr">
        <f aca="false">IF(A123&lt;&gt;"",IF(OR(AF123&lt;&gt;0,AG123&lt;&gt;0),ATAN2(AF123,AG123),0),"")</f>
        <is>
          <t/>
        </is>
      </c>
      <c r="BZ123" s="8" t="inlineStr">
        <f aca="false">IF(A123&lt;&gt;"",DEGREES(BY123),"")</f>
        <is>
          <t/>
        </is>
      </c>
      <c r="CA123" s="0" t="inlineStr">
        <f aca="false">IF(A123&lt;&gt;"",IF(AND(AI123&lt;Parameters!$B$11,AI123&gt;Parameters!$B$12,AN123&lt;Parameters!$B$11,AN123&gt;Parameters!$B$12,AS123&lt;Parameters!$B$11,AS123&gt;Parameters!$B$12,AX123&lt;Parameters!$B$11,AX123&gt;Parameters!$B$12,BC123&lt;Parameters!$B$11,BC123&gt;Parameters!$B$12,BM123&lt;Parameters!$B$11,BM123&gt;Parameters!$B$12,BR123&lt;Parameters!$B$11,BR123&gt;Parameters!$B$12,BW123&lt;Parameters!$B$11,BW123&gt;Parameters!$B$12),1,0),"")</f>
        <is>
          <t/>
        </is>
      </c>
      <c r="CB123" s="0" t="inlineStr">
        <f aca="false">IF(A123&lt;&gt;"",IF(OR(AI123&lt;Parameters!$B$12,AI123&gt;Parameters!$B$11),0,1),"")</f>
        <is>
          <t/>
        </is>
      </c>
      <c r="CC123" s="0" t="inlineStr">
        <f aca="false">IF(A123&lt;&gt;"",IF(OR(AN123&lt;Parameters!$B$12,AN123&gt;Parameters!$B$11),0,1),"")</f>
        <is>
          <t/>
        </is>
      </c>
      <c r="CD123" s="0" t="inlineStr">
        <f aca="false">IF(A123&lt;&gt;"",IF(OR(AS123&lt;Parameters!$B$12,AS123&gt;Parameters!$B$11),0,1),"")</f>
        <is>
          <t/>
        </is>
      </c>
      <c r="CE123" s="0" t="inlineStr">
        <f aca="false">IF(A123&lt;&gt;"",IF(OR(AX123&lt;Parameters!$B$12,AX123&gt;Parameters!$B$11),0,1),"")</f>
        <is>
          <t/>
        </is>
      </c>
      <c r="CF123" s="0" t="inlineStr">
        <f aca="false">IF(A123&lt;&gt;"",IF(OR(BC123&lt;Parameters!$B$12,BC123&gt;Parameters!$B$11),0,1),"")</f>
        <is>
          <t/>
        </is>
      </c>
      <c r="CG123" s="0" t="inlineStr">
        <f aca="false">IF(A123&lt;&gt;"",IF(OR(BH123&lt;Parameters!$B$12,BH123&gt;Parameters!$B$11),0,1),"")</f>
        <is>
          <t/>
        </is>
      </c>
      <c r="CH123" s="0" t="inlineStr">
        <f aca="false">IF(A123&lt;&gt;"",IF(OR(BM123&lt;Parameters!$B$12,BM123&gt;Parameters!$B$11),0,1),"")</f>
        <is>
          <t/>
        </is>
      </c>
      <c r="CI123" s="0" t="inlineStr">
        <f aca="false">IF(A123&lt;&gt;"",IF(OR(BR123&lt;Parameters!$B$12,BR123&gt;Parameters!$B$11),0,1),"")</f>
        <is>
          <t/>
        </is>
      </c>
      <c r="CJ123" s="0" t="inlineStr">
        <f aca="false">IF(A123&lt;&gt;"",IF(OR(BW123&lt;Parameters!$B$12,BW123&gt;Parameters!$B$11),0,1),"")</f>
        <is>
          <t/>
        </is>
      </c>
      <c r="CK123" s="26" t="inlineStr">
        <f aca="false">IF(A123&lt;&gt;"",SUM(CB123:CJ123)/9,"")</f>
        <is>
          <t/>
        </is>
      </c>
      <c r="CL123" s="0" t="inlineStr">
        <f aca="false">IF(A123&lt;&gt;"",CK123*9,"")</f>
        <is>
          <t/>
        </is>
      </c>
      <c r="CM123" s="8" t="inlineStr">
        <f aca="false">IF(A123&lt;&gt;"",TEXT(B123,CM$2)&amp;" "&amp;TEXT(A123,CM$2),"")</f>
        <is>
          <t/>
        </is>
      </c>
    </row>
    <row r="124" customFormat="false" ht="15" hidden="false" customHeight="false" outlineLevel="0" collapsed="false">
      <c r="A124" s="0" t="inlineStr">
        <f aca="false">IF(OR(B123&lt;Parameters!$K$12,A123&lt;Parameters!$K$12),IF(A123&lt;Parameters!$K$12,A123+1,0),"")</f>
        <is>
          <t/>
        </is>
      </c>
      <c r="B124" s="0" t="inlineStr">
        <f aca="false">IF(A124&lt;&gt;"",IF(A124=0,B123+1,B123),"")</f>
        <is>
          <t/>
        </is>
      </c>
      <c r="C124" s="24" t="inlineStr">
        <f aca="false">IF(A124&lt;&gt;"",-_phi*(A124+0.5),"")</f>
        <is>
          <t/>
        </is>
      </c>
      <c r="D124" s="8" t="inlineStr">
        <f aca="false">IF(A124&lt;&gt;"",DEGREES(C124),"")</f>
        <is>
          <t/>
        </is>
      </c>
      <c r="E124" s="24" t="inlineStr">
        <f aca="false">IF(A124&lt;&gt;"",_phi*(B124+0.5),"")</f>
        <is>
          <t/>
        </is>
      </c>
      <c r="F124" s="8" t="inlineStr">
        <f aca="false">IF(A124&lt;&gt;"",DEGREES(E124),"")</f>
        <is>
          <t/>
        </is>
      </c>
      <c r="G124" s="8" t="inlineStr">
        <f aca="false">IF(A124&lt;&gt;"",LOOKUP(A124,h!$A$3:$A$30,h!$D$3:$D$30),"")</f>
        <is>
          <t/>
        </is>
      </c>
      <c r="H124" s="8" t="inlineStr">
        <f aca="false">IF(A124&lt;&gt;"",LOOKUP(B124,h!$A$3:$A$30,h!$D$3:$D$30),"")</f>
        <is>
          <t/>
        </is>
      </c>
      <c r="I124" s="8" t="inlineStr">
        <f aca="false">IF(A124&lt;&gt;"",_zif,"")</f>
        <is>
          <t/>
        </is>
      </c>
      <c r="J124" s="8" t="inlineStr">
        <f aca="false">IF(A124&lt;&gt;"",$G124+'v1 Frame'!D$3*COS($C124)+'v1 Frame'!E$3*SIN($C124)*SIN($E124)+'v1 Frame'!F$3*SIN($C124)*COS($E124),"")</f>
        <is>
          <t/>
        </is>
      </c>
      <c r="K124" s="8" t="inlineStr">
        <f aca="false">IF(A124&lt;&gt;"",$H124+'v1 Frame'!E$3*COS($E124)-'v1 Frame'!F$3*SIN($E124),"")</f>
        <is>
          <t/>
        </is>
      </c>
      <c r="L124" s="8" t="inlineStr">
        <f aca="false">IF(A124&lt;&gt;"",$I124-'v1 Frame'!D$3*SIN($C124)+'v1 Frame'!E$3*COS($C124)*SIN($E124)+'v1 Frame'!F$3*COS($C124)*COS($E124),"")</f>
        <is>
          <t/>
        </is>
      </c>
      <c r="M124" s="8" t="inlineStr">
        <f aca="false">IF(A124&lt;&gt;"",$G124+'v1 Frame'!G$3*COS($C124)+'v1 Frame'!H$3*SIN($C124)*SIN($E124)+'v1 Frame'!I$3*SIN($C124)*COS($E124),"")</f>
        <is>
          <t/>
        </is>
      </c>
      <c r="N124" s="8" t="inlineStr">
        <f aca="false">IF(A124&lt;&gt;"",$H124+'v1 Frame'!H$3*COS($E124)-'v1 Frame'!I$3*SIN($E124),"")</f>
        <is>
          <t/>
        </is>
      </c>
      <c r="O124" s="8" t="inlineStr">
        <f aca="false">IF(A124&lt;&gt;"",$I124-'v1 Frame'!G$3*SIN($C124)+'v1 Frame'!H$3*COS($C124)*SIN($E124)+'v1 Frame'!I$3*COS($C124)*COS($E124),"")</f>
        <is>
          <t/>
        </is>
      </c>
      <c r="P124" s="8" t="inlineStr">
        <f aca="false">IF(A124&lt;&gt;"",$G124+'v1 Frame'!J$3*COS($C124)+'v1 Frame'!K$3*SIN($C124)*SIN($E124)+'v1 Frame'!L$3*SIN($C124)*COS($E124),"")</f>
        <is>
          <t/>
        </is>
      </c>
      <c r="Q124" s="8" t="inlineStr">
        <f aca="false">IF(A124&lt;&gt;"",$H124+'v1 Frame'!K$3*COS($E124)-'v1 Frame'!L$3*SIN($E124),"")</f>
        <is>
          <t/>
        </is>
      </c>
      <c r="R124" s="8" t="inlineStr">
        <f aca="false">IF(A124&lt;&gt;"",$I124-'v1 Frame'!J$3*SIN($C124)+'v1 Frame'!K$3*COS($C124)*SIN($E124)+'v1 Frame'!L$3*COS($C124)*COS($E124),"")</f>
        <is>
          <t/>
        </is>
      </c>
      <c r="S124" s="8" t="inlineStr">
        <f aca="false">IF(A124&lt;&gt;"",$G124+'v1 Frame'!M$3*COS($C124)+'v1 Frame'!N$3*SIN($C124)*SIN($E124)+'v1 Frame'!O$3*SIN($C124)*COS($E124),"")</f>
        <is>
          <t/>
        </is>
      </c>
      <c r="T124" s="8" t="inlineStr">
        <f aca="false">IF(A124&lt;&gt;"",$H124+'v1 Frame'!N$3*COS($E124)-'v1 Frame'!O$3*SIN($E124),"")</f>
        <is>
          <t/>
        </is>
      </c>
      <c r="U124" s="8" t="inlineStr">
        <f aca="false">IF(A124&lt;&gt;"",$I124-'v1 Frame'!M$3*SIN($C124)+'v1 Frame'!N$3*COS($C124)*SIN($E124)+'v1 Frame'!O$3*COS($C124)*COS($E124),"")</f>
        <is>
          <t/>
        </is>
      </c>
      <c r="V124" s="8" t="inlineStr">
        <f aca="false">IF(A124&lt;&gt;"",$G124+'v1 Frame'!P$3*COS($C124)+'v1 Frame'!Q$3*SIN($C124)*SIN($E124)+'v1 Frame'!R$3*SIN($C124)*COS($E124),"")</f>
        <is>
          <t/>
        </is>
      </c>
      <c r="W124" s="8" t="inlineStr">
        <f aca="false">IF(A124&lt;&gt;"",$H124+'v1 Frame'!Q$3*COS($E124)-'v1 Frame'!R$3*SIN($E124),"")</f>
        <is>
          <t/>
        </is>
      </c>
      <c r="X124" s="8" t="inlineStr">
        <f aca="false">IF(A124&lt;&gt;"",$I124-'v1 Frame'!P$3*SIN($C124)+'v1 Frame'!Q$3*COS($C124)*SIN($E124)+'v1 Frame'!R$3*COS($C124)*COS($E124),"")</f>
        <is>
          <t/>
        </is>
      </c>
      <c r="Y124" s="8" t="inlineStr">
        <f aca="false">IF(A124&lt;&gt;"",$G124+'v1 Frame'!S$3*COS($C124)+'v1 Frame'!T$3*SIN($C124)*SIN($E124)+'v1 Frame'!U$3*SIN($C124)*COS($E124),"")</f>
        <is>
          <t/>
        </is>
      </c>
      <c r="Z124" s="8" t="inlineStr">
        <f aca="false">IF(A124&lt;&gt;"",$H124+'v1 Frame'!T$3*COS($E124)-'v1 Frame'!U$3*SIN($E124),"")</f>
        <is>
          <t/>
        </is>
      </c>
      <c r="AA124" s="8" t="inlineStr">
        <f aca="false">IF(A124&lt;&gt;"",$I124-'v1 Frame'!S$3*SIN($C124)+'v1 Frame'!T$3*COS($C124)*SIN($E124)+'v1 Frame'!U$3*COS($C124)*COS($E124),"")</f>
        <is>
          <t/>
        </is>
      </c>
      <c r="AB124" s="8" t="inlineStr">
        <f aca="false">IF(A124&lt;&gt;"",$G124+'v1 Frame'!V$3*COS($C124)+'v1 Frame'!W$3*SIN($C124)*SIN($E124)+'v1 Frame'!X$3*SIN($C124)*COS($E124),"")</f>
        <is>
          <t/>
        </is>
      </c>
      <c r="AC124" s="8" t="inlineStr">
        <f aca="false">IF(A124&lt;&gt;"",$H124+'v1 Frame'!W$3*COS($E124)-'v1 Frame'!X$3*SIN($E124),"")</f>
        <is>
          <t/>
        </is>
      </c>
      <c r="AD124" s="8" t="inlineStr">
        <f aca="false">IF(A124&lt;&gt;"",$I124-'v1 Frame'!V$3*SIN($C124)+'v1 Frame'!W$3*COS($C124)*SIN($E124)+'v1 Frame'!X$3*COS($C124)*COS($E124),"")</f>
        <is>
          <t/>
        </is>
      </c>
      <c r="AE124" s="25" t="inlineStr">
        <f aca="false">IF(A124&lt;&gt;"",$G124+'v1 Frame'!Y$3*COS($C124)+'v1 Frame'!Z$3*SIN($C124)*SIN($E124)+'v1 Frame'!AA$3*SIN($C124)*COS($E124),"")</f>
        <is>
          <t/>
        </is>
      </c>
      <c r="AF124" s="25" t="inlineStr">
        <f aca="false">IF(A124&lt;&gt;"",$H124+'v1 Frame'!Z$3*COS($E124)-'v1 Frame'!AA$3*SIN($E124),"")</f>
        <is>
          <t/>
        </is>
      </c>
      <c r="AG124" s="25" t="inlineStr">
        <f aca="false">IF(A124&lt;&gt;"",$I124-'v1 Frame'!Y$3*SIN($C124)+'v1 Frame'!Z$3*COS($C124)*SIN($E124)+'v1 Frame'!AA$3*COS($C124)*COS($E124),"")</f>
        <is>
          <t/>
        </is>
      </c>
      <c r="AH124" s="8" t="inlineStr">
        <f aca="false">IF(A124&lt;&gt;"",SQRT(SUMSQ(G124:I124)),"")</f>
        <is>
          <t/>
        </is>
      </c>
      <c r="AI124" s="8" t="inlineStr">
        <f aca="false">IF(A124&lt;&gt;"",IF(AH124&lt;&gt;0,ACOS(I124/AH124),0),"")</f>
        <is>
          <t/>
        </is>
      </c>
      <c r="AJ124" s="8" t="inlineStr">
        <f aca="false">IF(A124&lt;&gt;"",DEGREES(AI124),"")</f>
        <is>
          <t/>
        </is>
      </c>
      <c r="AK124" s="8" t="inlineStr">
        <f aca="false">IF(A124&lt;&gt;"",IF(OR(G124&lt;&gt;0,H124&lt;&gt;0),ATAN2(G124,H124),0),"")</f>
        <is>
          <t/>
        </is>
      </c>
      <c r="AL124" s="8" t="inlineStr">
        <f aca="false">IF(A124&lt;&gt;"",DEGREES(AK124),"")</f>
        <is>
          <t/>
        </is>
      </c>
      <c r="AM124" s="8" t="inlineStr">
        <f aca="false">IF(A124&lt;&gt;"",SQRT(SUMSQ(J124:L124)),"")</f>
        <is>
          <t/>
        </is>
      </c>
      <c r="AN124" s="8" t="inlineStr">
        <f aca="false">IF(A124&lt;&gt;"",IF(AM124&lt;&gt;0,ACOS(L124/AM124),0),"")</f>
        <is>
          <t/>
        </is>
      </c>
      <c r="AO124" s="8" t="inlineStr">
        <f aca="false">IF(A124&lt;&gt;"",DEGREES(AN124),"")</f>
        <is>
          <t/>
        </is>
      </c>
      <c r="AP124" s="8" t="inlineStr">
        <f aca="false">IF(A124&lt;&gt;"",IF(OR(J124&lt;&gt;0,K124&lt;&gt;0),ATAN2(J124,K124),0),"")</f>
        <is>
          <t/>
        </is>
      </c>
      <c r="AQ124" s="8" t="inlineStr">
        <f aca="false">IF(A124&lt;&gt;"",DEGREES(AP124),"")</f>
        <is>
          <t/>
        </is>
      </c>
      <c r="AR124" s="8" t="inlineStr">
        <f aca="false">IF(A124&lt;&gt;"",SQRT(SUMSQ(M124:O124)),"")</f>
        <is>
          <t/>
        </is>
      </c>
      <c r="AS124" s="8" t="inlineStr">
        <f aca="false">IF(A124&lt;&gt;"",IF(AR124&lt;&gt;0,ACOS(O124/AR124),0),"")</f>
        <is>
          <t/>
        </is>
      </c>
      <c r="AT124" s="8" t="inlineStr">
        <f aca="false">IF(A124&lt;&gt;"",DEGREES(AS124),"")</f>
        <is>
          <t/>
        </is>
      </c>
      <c r="AU124" s="8" t="inlineStr">
        <f aca="false">IF(A124&lt;&gt;"",IF(OR(M124&lt;&gt;0,N124&lt;&gt;0),ATAN2(M124,N124),0),"")</f>
        <is>
          <t/>
        </is>
      </c>
      <c r="AV124" s="8" t="inlineStr">
        <f aca="false">IF(A124&lt;&gt;"",DEGREES(AU124),"")</f>
        <is>
          <t/>
        </is>
      </c>
      <c r="AW124" s="8" t="inlineStr">
        <f aca="false">IF(A124&lt;&gt;"",SQRT(SUMSQ(P124:R124)),"")</f>
        <is>
          <t/>
        </is>
      </c>
      <c r="AX124" s="8" t="inlineStr">
        <f aca="false">IF(A124&lt;&gt;"",IF(AW124&lt;&gt;0,ACOS(R124/AW124),0),"")</f>
        <is>
          <t/>
        </is>
      </c>
      <c r="AY124" s="8" t="inlineStr">
        <f aca="false">IF(A124&lt;&gt;"",DEGREES(AX124),"")</f>
        <is>
          <t/>
        </is>
      </c>
      <c r="AZ124" s="8" t="inlineStr">
        <f aca="false">IF(A124&lt;&gt;"",IF(OR(P124&lt;&gt;0,Q124&lt;&gt;0),ATAN2(P124,Q124),0),"")</f>
        <is>
          <t/>
        </is>
      </c>
      <c r="BA124" s="8" t="inlineStr">
        <f aca="false">IF(A124&lt;&gt;"",DEGREES(AZ124),"")</f>
        <is>
          <t/>
        </is>
      </c>
      <c r="BB124" s="8" t="inlineStr">
        <f aca="false">IF(A124&lt;&gt;"",SQRT(SUMSQ(S124:U124)),"")</f>
        <is>
          <t/>
        </is>
      </c>
      <c r="BC124" s="8" t="inlineStr">
        <f aca="false">IF(A124&lt;&gt;"",IF(BB124&lt;&gt;0,ACOS(U124/BB124),0),"")</f>
        <is>
          <t/>
        </is>
      </c>
      <c r="BD124" s="8" t="inlineStr">
        <f aca="false">IF(A124&lt;&gt;"",DEGREES(BC124),"")</f>
        <is>
          <t/>
        </is>
      </c>
      <c r="BE124" s="8" t="inlineStr">
        <f aca="false">IF(A124&lt;&gt;"",IF(OR(S124&lt;&gt;0,T124&lt;&gt;0),ATAN2(S124,T124),0),"")</f>
        <is>
          <t/>
        </is>
      </c>
      <c r="BF124" s="8" t="inlineStr">
        <f aca="false">IF(A124&lt;&gt;"",DEGREES(BE124),"")</f>
        <is>
          <t/>
        </is>
      </c>
      <c r="BG124" s="8" t="inlineStr">
        <f aca="false">IF(A124&lt;&gt;"",SQRT(SUMSQ(V124:X124)),"")</f>
        <is>
          <t/>
        </is>
      </c>
      <c r="BH124" s="8" t="inlineStr">
        <f aca="false">IF(A124&lt;&gt;"",IF(BG124&lt;&gt;0,ACOS(X124/BG124),0),"")</f>
        <is>
          <t/>
        </is>
      </c>
      <c r="BI124" s="8" t="inlineStr">
        <f aca="false">IF(A124&lt;&gt;"",DEGREES(BH124),"")</f>
        <is>
          <t/>
        </is>
      </c>
      <c r="BJ124" s="8" t="inlineStr">
        <f aca="false">IF(A124&lt;&gt;"",IF(OR(V124&lt;&gt;0,W124&lt;&gt;0),ATAN2(V124,W124),0),"")</f>
        <is>
          <t/>
        </is>
      </c>
      <c r="BK124" s="8" t="inlineStr">
        <f aca="false">IF(A124&lt;&gt;"",DEGREES(BJ124),"")</f>
        <is>
          <t/>
        </is>
      </c>
      <c r="BL124" s="8" t="inlineStr">
        <f aca="false">IF(A124&lt;&gt;"",SQRT(SUMSQ(Y124:AA124)),"")</f>
        <is>
          <t/>
        </is>
      </c>
      <c r="BM124" s="8" t="inlineStr">
        <f aca="false">IF(A124&lt;&gt;"",IF(BL124&lt;&gt;0,ACOS(AA124/BL124),0),"")</f>
        <is>
          <t/>
        </is>
      </c>
      <c r="BN124" s="8" t="inlineStr">
        <f aca="false">IF(A124&lt;&gt;"",DEGREES(BM124),"")</f>
        <is>
          <t/>
        </is>
      </c>
      <c r="BO124" s="8" t="inlineStr">
        <f aca="false">IF(A124&lt;&gt;"",IF(OR(Y124&lt;&gt;0,Z124&lt;&gt;0),ATAN2(Y124,Z124),0),"")</f>
        <is>
          <t/>
        </is>
      </c>
      <c r="BP124" s="8" t="inlineStr">
        <f aca="false">IF(A124&lt;&gt;"",DEGREES(BO124),"")</f>
        <is>
          <t/>
        </is>
      </c>
      <c r="BQ124" s="8" t="inlineStr">
        <f aca="false">IF(A124&lt;&gt;"",SQRT(SUMSQ(AB124:AD124)),"")</f>
        <is>
          <t/>
        </is>
      </c>
      <c r="BR124" s="8" t="inlineStr">
        <f aca="false">IF(A124&lt;&gt;"",IF(BQ124&lt;&gt;0,ACOS(AD124/BQ124),0),"")</f>
        <is>
          <t/>
        </is>
      </c>
      <c r="BS124" s="8" t="inlineStr">
        <f aca="false">IF(A124&lt;&gt;"",DEGREES(BR124),"")</f>
        <is>
          <t/>
        </is>
      </c>
      <c r="BT124" s="8" t="inlineStr">
        <f aca="false">IF(A124&lt;&gt;"",IF(OR(AB124&lt;&gt;0,AC124&lt;&gt;0),ATAN2(AB124,AC124),0),"")</f>
        <is>
          <t/>
        </is>
      </c>
      <c r="BU124" s="8" t="inlineStr">
        <f aca="false">IF(A124&lt;&gt;"",DEGREES(BT124),"")</f>
        <is>
          <t/>
        </is>
      </c>
      <c r="BV124" s="8" t="inlineStr">
        <f aca="false">IF(A124&lt;&gt;"",SQRT(SUMSQ(AE124:AG124)),"")</f>
        <is>
          <t/>
        </is>
      </c>
      <c r="BW124" s="8" t="inlineStr">
        <f aca="false">IF(A124&lt;&gt;"",IF(BV124&lt;&gt;0,ACOS(AG124/BV124),0),"")</f>
        <is>
          <t/>
        </is>
      </c>
      <c r="BX124" s="8" t="inlineStr">
        <f aca="false">IF(A124&lt;&gt;"",DEGREES(BW124),"")</f>
        <is>
          <t/>
        </is>
      </c>
      <c r="BY124" s="8" t="inlineStr">
        <f aca="false">IF(A124&lt;&gt;"",IF(OR(AF124&lt;&gt;0,AG124&lt;&gt;0),ATAN2(AF124,AG124),0),"")</f>
        <is>
          <t/>
        </is>
      </c>
      <c r="BZ124" s="8" t="inlineStr">
        <f aca="false">IF(A124&lt;&gt;"",DEGREES(BY124),"")</f>
        <is>
          <t/>
        </is>
      </c>
      <c r="CA124" s="0" t="inlineStr">
        <f aca="false">IF(A124&lt;&gt;"",IF(AND(AI124&lt;Parameters!$B$11,AI124&gt;Parameters!$B$12,AN124&lt;Parameters!$B$11,AN124&gt;Parameters!$B$12,AS124&lt;Parameters!$B$11,AS124&gt;Parameters!$B$12,AX124&lt;Parameters!$B$11,AX124&gt;Parameters!$B$12,BC124&lt;Parameters!$B$11,BC124&gt;Parameters!$B$12,BM124&lt;Parameters!$B$11,BM124&gt;Parameters!$B$12,BR124&lt;Parameters!$B$11,BR124&gt;Parameters!$B$12,BW124&lt;Parameters!$B$11,BW124&gt;Parameters!$B$12),1,0),"")</f>
        <is>
          <t/>
        </is>
      </c>
      <c r="CB124" s="0" t="inlineStr">
        <f aca="false">IF(A124&lt;&gt;"",IF(OR(AI124&lt;Parameters!$B$12,AI124&gt;Parameters!$B$11),0,1),"")</f>
        <is>
          <t/>
        </is>
      </c>
      <c r="CC124" s="0" t="inlineStr">
        <f aca="false">IF(A124&lt;&gt;"",IF(OR(AN124&lt;Parameters!$B$12,AN124&gt;Parameters!$B$11),0,1),"")</f>
        <is>
          <t/>
        </is>
      </c>
      <c r="CD124" s="0" t="inlineStr">
        <f aca="false">IF(A124&lt;&gt;"",IF(OR(AS124&lt;Parameters!$B$12,AS124&gt;Parameters!$B$11),0,1),"")</f>
        <is>
          <t/>
        </is>
      </c>
      <c r="CE124" s="0" t="inlineStr">
        <f aca="false">IF(A124&lt;&gt;"",IF(OR(AX124&lt;Parameters!$B$12,AX124&gt;Parameters!$B$11),0,1),"")</f>
        <is>
          <t/>
        </is>
      </c>
      <c r="CF124" s="0" t="inlineStr">
        <f aca="false">IF(A124&lt;&gt;"",IF(OR(BC124&lt;Parameters!$B$12,BC124&gt;Parameters!$B$11),0,1),"")</f>
        <is>
          <t/>
        </is>
      </c>
      <c r="CG124" s="0" t="inlineStr">
        <f aca="false">IF(A124&lt;&gt;"",IF(OR(BH124&lt;Parameters!$B$12,BH124&gt;Parameters!$B$11),0,1),"")</f>
        <is>
          <t/>
        </is>
      </c>
      <c r="CH124" s="0" t="inlineStr">
        <f aca="false">IF(A124&lt;&gt;"",IF(OR(BM124&lt;Parameters!$B$12,BM124&gt;Parameters!$B$11),0,1),"")</f>
        <is>
          <t/>
        </is>
      </c>
      <c r="CI124" s="0" t="inlineStr">
        <f aca="false">IF(A124&lt;&gt;"",IF(OR(BR124&lt;Parameters!$B$12,BR124&gt;Parameters!$B$11),0,1),"")</f>
        <is>
          <t/>
        </is>
      </c>
      <c r="CJ124" s="0" t="inlineStr">
        <f aca="false">IF(A124&lt;&gt;"",IF(OR(BW124&lt;Parameters!$B$12,BW124&gt;Parameters!$B$11),0,1),"")</f>
        <is>
          <t/>
        </is>
      </c>
      <c r="CK124" s="26" t="inlineStr">
        <f aca="false">IF(A124&lt;&gt;"",SUM(CB124:CJ124)/9,"")</f>
        <is>
          <t/>
        </is>
      </c>
      <c r="CL124" s="0" t="inlineStr">
        <f aca="false">IF(A124&lt;&gt;"",CK124*9,"")</f>
        <is>
          <t/>
        </is>
      </c>
      <c r="CM124" s="8" t="inlineStr">
        <f aca="false">IF(A124&lt;&gt;"",TEXT(B124,CM$2)&amp;" "&amp;TEXT(A124,CM$2),"")</f>
        <is>
          <t/>
        </is>
      </c>
    </row>
    <row r="125" customFormat="false" ht="15" hidden="false" customHeight="false" outlineLevel="0" collapsed="false">
      <c r="A125" s="0" t="inlineStr">
        <f aca="false">IF(OR(B124&lt;Parameters!$K$12,A124&lt;Parameters!$K$12),IF(A124&lt;Parameters!$K$12,A124+1,0),"")</f>
        <is>
          <t/>
        </is>
      </c>
      <c r="B125" s="0" t="inlineStr">
        <f aca="false">IF(A125&lt;&gt;"",IF(A125=0,B124+1,B124),"")</f>
        <is>
          <t/>
        </is>
      </c>
      <c r="C125" s="24" t="inlineStr">
        <f aca="false">IF(A125&lt;&gt;"",-_phi*(A125+0.5),"")</f>
        <is>
          <t/>
        </is>
      </c>
      <c r="D125" s="8" t="inlineStr">
        <f aca="false">IF(A125&lt;&gt;"",DEGREES(C125),"")</f>
        <is>
          <t/>
        </is>
      </c>
      <c r="E125" s="24" t="inlineStr">
        <f aca="false">IF(A125&lt;&gt;"",_phi*(B125+0.5),"")</f>
        <is>
          <t/>
        </is>
      </c>
      <c r="F125" s="8" t="inlineStr">
        <f aca="false">IF(A125&lt;&gt;"",DEGREES(E125),"")</f>
        <is>
          <t/>
        </is>
      </c>
      <c r="G125" s="8" t="inlineStr">
        <f aca="false">IF(A125&lt;&gt;"",LOOKUP(A125,h!$A$3:$A$30,h!$D$3:$D$30),"")</f>
        <is>
          <t/>
        </is>
      </c>
      <c r="H125" s="8" t="inlineStr">
        <f aca="false">IF(A125&lt;&gt;"",LOOKUP(B125,h!$A$3:$A$30,h!$D$3:$D$30),"")</f>
        <is>
          <t/>
        </is>
      </c>
      <c r="I125" s="8" t="inlineStr">
        <f aca="false">IF(A125&lt;&gt;"",_zif,"")</f>
        <is>
          <t/>
        </is>
      </c>
      <c r="J125" s="8" t="inlineStr">
        <f aca="false">IF(A125&lt;&gt;"",$G125+'v1 Frame'!D$3*COS($C125)+'v1 Frame'!E$3*SIN($C125)*SIN($E125)+'v1 Frame'!F$3*SIN($C125)*COS($E125),"")</f>
        <is>
          <t/>
        </is>
      </c>
      <c r="K125" s="8" t="inlineStr">
        <f aca="false">IF(A125&lt;&gt;"",$H125+'v1 Frame'!E$3*COS($E125)-'v1 Frame'!F$3*SIN($E125),"")</f>
        <is>
          <t/>
        </is>
      </c>
      <c r="L125" s="8" t="inlineStr">
        <f aca="false">IF(A125&lt;&gt;"",$I125-'v1 Frame'!D$3*SIN($C125)+'v1 Frame'!E$3*COS($C125)*SIN($E125)+'v1 Frame'!F$3*COS($C125)*COS($E125),"")</f>
        <is>
          <t/>
        </is>
      </c>
      <c r="M125" s="8" t="inlineStr">
        <f aca="false">IF(A125&lt;&gt;"",$G125+'v1 Frame'!G$3*COS($C125)+'v1 Frame'!H$3*SIN($C125)*SIN($E125)+'v1 Frame'!I$3*SIN($C125)*COS($E125),"")</f>
        <is>
          <t/>
        </is>
      </c>
      <c r="N125" s="8" t="inlineStr">
        <f aca="false">IF(A125&lt;&gt;"",$H125+'v1 Frame'!H$3*COS($E125)-'v1 Frame'!I$3*SIN($E125),"")</f>
        <is>
          <t/>
        </is>
      </c>
      <c r="O125" s="8" t="inlineStr">
        <f aca="false">IF(A125&lt;&gt;"",$I125-'v1 Frame'!G$3*SIN($C125)+'v1 Frame'!H$3*COS($C125)*SIN($E125)+'v1 Frame'!I$3*COS($C125)*COS($E125),"")</f>
        <is>
          <t/>
        </is>
      </c>
      <c r="P125" s="8" t="inlineStr">
        <f aca="false">IF(A125&lt;&gt;"",$G125+'v1 Frame'!J$3*COS($C125)+'v1 Frame'!K$3*SIN($C125)*SIN($E125)+'v1 Frame'!L$3*SIN($C125)*COS($E125),"")</f>
        <is>
          <t/>
        </is>
      </c>
      <c r="Q125" s="8" t="inlineStr">
        <f aca="false">IF(A125&lt;&gt;"",$H125+'v1 Frame'!K$3*COS($E125)-'v1 Frame'!L$3*SIN($E125),"")</f>
        <is>
          <t/>
        </is>
      </c>
      <c r="R125" s="8" t="inlineStr">
        <f aca="false">IF(A125&lt;&gt;"",$I125-'v1 Frame'!J$3*SIN($C125)+'v1 Frame'!K$3*COS($C125)*SIN($E125)+'v1 Frame'!L$3*COS($C125)*COS($E125),"")</f>
        <is>
          <t/>
        </is>
      </c>
      <c r="S125" s="8" t="inlineStr">
        <f aca="false">IF(A125&lt;&gt;"",$G125+'v1 Frame'!M$3*COS($C125)+'v1 Frame'!N$3*SIN($C125)*SIN($E125)+'v1 Frame'!O$3*SIN($C125)*COS($E125),"")</f>
        <is>
          <t/>
        </is>
      </c>
      <c r="T125" s="8" t="inlineStr">
        <f aca="false">IF(A125&lt;&gt;"",$H125+'v1 Frame'!N$3*COS($E125)-'v1 Frame'!O$3*SIN($E125),"")</f>
        <is>
          <t/>
        </is>
      </c>
      <c r="U125" s="8" t="inlineStr">
        <f aca="false">IF(A125&lt;&gt;"",$I125-'v1 Frame'!M$3*SIN($C125)+'v1 Frame'!N$3*COS($C125)*SIN($E125)+'v1 Frame'!O$3*COS($C125)*COS($E125),"")</f>
        <is>
          <t/>
        </is>
      </c>
      <c r="V125" s="8" t="inlineStr">
        <f aca="false">IF(A125&lt;&gt;"",$G125+'v1 Frame'!P$3*COS($C125)+'v1 Frame'!Q$3*SIN($C125)*SIN($E125)+'v1 Frame'!R$3*SIN($C125)*COS($E125),"")</f>
        <is>
          <t/>
        </is>
      </c>
      <c r="W125" s="8" t="inlineStr">
        <f aca="false">IF(A125&lt;&gt;"",$H125+'v1 Frame'!Q$3*COS($E125)-'v1 Frame'!R$3*SIN($E125),"")</f>
        <is>
          <t/>
        </is>
      </c>
      <c r="X125" s="8" t="inlineStr">
        <f aca="false">IF(A125&lt;&gt;"",$I125-'v1 Frame'!P$3*SIN($C125)+'v1 Frame'!Q$3*COS($C125)*SIN($E125)+'v1 Frame'!R$3*COS($C125)*COS($E125),"")</f>
        <is>
          <t/>
        </is>
      </c>
      <c r="Y125" s="8" t="inlineStr">
        <f aca="false">IF(A125&lt;&gt;"",$G125+'v1 Frame'!S$3*COS($C125)+'v1 Frame'!T$3*SIN($C125)*SIN($E125)+'v1 Frame'!U$3*SIN($C125)*COS($E125),"")</f>
        <is>
          <t/>
        </is>
      </c>
      <c r="Z125" s="8" t="inlineStr">
        <f aca="false">IF(A125&lt;&gt;"",$H125+'v1 Frame'!T$3*COS($E125)-'v1 Frame'!U$3*SIN($E125),"")</f>
        <is>
          <t/>
        </is>
      </c>
      <c r="AA125" s="8" t="inlineStr">
        <f aca="false">IF(A125&lt;&gt;"",$I125-'v1 Frame'!S$3*SIN($C125)+'v1 Frame'!T$3*COS($C125)*SIN($E125)+'v1 Frame'!U$3*COS($C125)*COS($E125),"")</f>
        <is>
          <t/>
        </is>
      </c>
      <c r="AB125" s="8" t="inlineStr">
        <f aca="false">IF(A125&lt;&gt;"",$G125+'v1 Frame'!V$3*COS($C125)+'v1 Frame'!W$3*SIN($C125)*SIN($E125)+'v1 Frame'!X$3*SIN($C125)*COS($E125),"")</f>
        <is>
          <t/>
        </is>
      </c>
      <c r="AC125" s="8" t="inlineStr">
        <f aca="false">IF(A125&lt;&gt;"",$H125+'v1 Frame'!W$3*COS($E125)-'v1 Frame'!X$3*SIN($E125),"")</f>
        <is>
          <t/>
        </is>
      </c>
      <c r="AD125" s="8" t="inlineStr">
        <f aca="false">IF(A125&lt;&gt;"",$I125-'v1 Frame'!V$3*SIN($C125)+'v1 Frame'!W$3*COS($C125)*SIN($E125)+'v1 Frame'!X$3*COS($C125)*COS($E125),"")</f>
        <is>
          <t/>
        </is>
      </c>
      <c r="AE125" s="25" t="inlineStr">
        <f aca="false">IF(A125&lt;&gt;"",$G125+'v1 Frame'!Y$3*COS($C125)+'v1 Frame'!Z$3*SIN($C125)*SIN($E125)+'v1 Frame'!AA$3*SIN($C125)*COS($E125),"")</f>
        <is>
          <t/>
        </is>
      </c>
      <c r="AF125" s="25" t="inlineStr">
        <f aca="false">IF(A125&lt;&gt;"",$H125+'v1 Frame'!Z$3*COS($E125)-'v1 Frame'!AA$3*SIN($E125),"")</f>
        <is>
          <t/>
        </is>
      </c>
      <c r="AG125" s="25" t="inlineStr">
        <f aca="false">IF(A125&lt;&gt;"",$I125-'v1 Frame'!Y$3*SIN($C125)+'v1 Frame'!Z$3*COS($C125)*SIN($E125)+'v1 Frame'!AA$3*COS($C125)*COS($E125),"")</f>
        <is>
          <t/>
        </is>
      </c>
      <c r="AH125" s="8" t="inlineStr">
        <f aca="false">IF(A125&lt;&gt;"",SQRT(SUMSQ(G125:I125)),"")</f>
        <is>
          <t/>
        </is>
      </c>
      <c r="AI125" s="8" t="inlineStr">
        <f aca="false">IF(A125&lt;&gt;"",IF(AH125&lt;&gt;0,ACOS(I125/AH125),0),"")</f>
        <is>
          <t/>
        </is>
      </c>
      <c r="AJ125" s="8" t="inlineStr">
        <f aca="false">IF(A125&lt;&gt;"",DEGREES(AI125),"")</f>
        <is>
          <t/>
        </is>
      </c>
      <c r="AK125" s="8" t="inlineStr">
        <f aca="false">IF(A125&lt;&gt;"",IF(OR(G125&lt;&gt;0,H125&lt;&gt;0),ATAN2(G125,H125),0),"")</f>
        <is>
          <t/>
        </is>
      </c>
      <c r="AL125" s="8" t="inlineStr">
        <f aca="false">IF(A125&lt;&gt;"",DEGREES(AK125),"")</f>
        <is>
          <t/>
        </is>
      </c>
      <c r="AM125" s="8" t="inlineStr">
        <f aca="false">IF(A125&lt;&gt;"",SQRT(SUMSQ(J125:L125)),"")</f>
        <is>
          <t/>
        </is>
      </c>
      <c r="AN125" s="8" t="inlineStr">
        <f aca="false">IF(A125&lt;&gt;"",IF(AM125&lt;&gt;0,ACOS(L125/AM125),0),"")</f>
        <is>
          <t/>
        </is>
      </c>
      <c r="AO125" s="8" t="inlineStr">
        <f aca="false">IF(A125&lt;&gt;"",DEGREES(AN125),"")</f>
        <is>
          <t/>
        </is>
      </c>
      <c r="AP125" s="8" t="inlineStr">
        <f aca="false">IF(A125&lt;&gt;"",IF(OR(J125&lt;&gt;0,K125&lt;&gt;0),ATAN2(J125,K125),0),"")</f>
        <is>
          <t/>
        </is>
      </c>
      <c r="AQ125" s="8" t="inlineStr">
        <f aca="false">IF(A125&lt;&gt;"",DEGREES(AP125),"")</f>
        <is>
          <t/>
        </is>
      </c>
      <c r="AR125" s="8" t="inlineStr">
        <f aca="false">IF(A125&lt;&gt;"",SQRT(SUMSQ(M125:O125)),"")</f>
        <is>
          <t/>
        </is>
      </c>
      <c r="AS125" s="8" t="inlineStr">
        <f aca="false">IF(A125&lt;&gt;"",IF(AR125&lt;&gt;0,ACOS(O125/AR125),0),"")</f>
        <is>
          <t/>
        </is>
      </c>
      <c r="AT125" s="8" t="inlineStr">
        <f aca="false">IF(A125&lt;&gt;"",DEGREES(AS125),"")</f>
        <is>
          <t/>
        </is>
      </c>
      <c r="AU125" s="8" t="inlineStr">
        <f aca="false">IF(A125&lt;&gt;"",IF(OR(M125&lt;&gt;0,N125&lt;&gt;0),ATAN2(M125,N125),0),"")</f>
        <is>
          <t/>
        </is>
      </c>
      <c r="AV125" s="8" t="inlineStr">
        <f aca="false">IF(A125&lt;&gt;"",DEGREES(AU125),"")</f>
        <is>
          <t/>
        </is>
      </c>
      <c r="AW125" s="8" t="inlineStr">
        <f aca="false">IF(A125&lt;&gt;"",SQRT(SUMSQ(P125:R125)),"")</f>
        <is>
          <t/>
        </is>
      </c>
      <c r="AX125" s="8" t="inlineStr">
        <f aca="false">IF(A125&lt;&gt;"",IF(AW125&lt;&gt;0,ACOS(R125/AW125),0),"")</f>
        <is>
          <t/>
        </is>
      </c>
      <c r="AY125" s="8" t="inlineStr">
        <f aca="false">IF(A125&lt;&gt;"",DEGREES(AX125),"")</f>
        <is>
          <t/>
        </is>
      </c>
      <c r="AZ125" s="8" t="inlineStr">
        <f aca="false">IF(A125&lt;&gt;"",IF(OR(P125&lt;&gt;0,Q125&lt;&gt;0),ATAN2(P125,Q125),0),"")</f>
        <is>
          <t/>
        </is>
      </c>
      <c r="BA125" s="8" t="inlineStr">
        <f aca="false">IF(A125&lt;&gt;"",DEGREES(AZ125),"")</f>
        <is>
          <t/>
        </is>
      </c>
      <c r="BB125" s="8" t="inlineStr">
        <f aca="false">IF(A125&lt;&gt;"",SQRT(SUMSQ(S125:U125)),"")</f>
        <is>
          <t/>
        </is>
      </c>
      <c r="BC125" s="8" t="inlineStr">
        <f aca="false">IF(A125&lt;&gt;"",IF(BB125&lt;&gt;0,ACOS(U125/BB125),0),"")</f>
        <is>
          <t/>
        </is>
      </c>
      <c r="BD125" s="8" t="inlineStr">
        <f aca="false">IF(A125&lt;&gt;"",DEGREES(BC125),"")</f>
        <is>
          <t/>
        </is>
      </c>
      <c r="BE125" s="8" t="inlineStr">
        <f aca="false">IF(A125&lt;&gt;"",IF(OR(S125&lt;&gt;0,T125&lt;&gt;0),ATAN2(S125,T125),0),"")</f>
        <is>
          <t/>
        </is>
      </c>
      <c r="BF125" s="8" t="inlineStr">
        <f aca="false">IF(A125&lt;&gt;"",DEGREES(BE125),"")</f>
        <is>
          <t/>
        </is>
      </c>
      <c r="BG125" s="8" t="inlineStr">
        <f aca="false">IF(A125&lt;&gt;"",SQRT(SUMSQ(V125:X125)),"")</f>
        <is>
          <t/>
        </is>
      </c>
      <c r="BH125" s="8" t="inlineStr">
        <f aca="false">IF(A125&lt;&gt;"",IF(BG125&lt;&gt;0,ACOS(X125/BG125),0),"")</f>
        <is>
          <t/>
        </is>
      </c>
      <c r="BI125" s="8" t="inlineStr">
        <f aca="false">IF(A125&lt;&gt;"",DEGREES(BH125),"")</f>
        <is>
          <t/>
        </is>
      </c>
      <c r="BJ125" s="8" t="inlineStr">
        <f aca="false">IF(A125&lt;&gt;"",IF(OR(V125&lt;&gt;0,W125&lt;&gt;0),ATAN2(V125,W125),0),"")</f>
        <is>
          <t/>
        </is>
      </c>
      <c r="BK125" s="8" t="inlineStr">
        <f aca="false">IF(A125&lt;&gt;"",DEGREES(BJ125),"")</f>
        <is>
          <t/>
        </is>
      </c>
      <c r="BL125" s="8" t="inlineStr">
        <f aca="false">IF(A125&lt;&gt;"",SQRT(SUMSQ(Y125:AA125)),"")</f>
        <is>
          <t/>
        </is>
      </c>
      <c r="BM125" s="8" t="inlineStr">
        <f aca="false">IF(A125&lt;&gt;"",IF(BL125&lt;&gt;0,ACOS(AA125/BL125),0),"")</f>
        <is>
          <t/>
        </is>
      </c>
      <c r="BN125" s="8" t="inlineStr">
        <f aca="false">IF(A125&lt;&gt;"",DEGREES(BM125),"")</f>
        <is>
          <t/>
        </is>
      </c>
      <c r="BO125" s="8" t="inlineStr">
        <f aca="false">IF(A125&lt;&gt;"",IF(OR(Y125&lt;&gt;0,Z125&lt;&gt;0),ATAN2(Y125,Z125),0),"")</f>
        <is>
          <t/>
        </is>
      </c>
      <c r="BP125" s="8" t="inlineStr">
        <f aca="false">IF(A125&lt;&gt;"",DEGREES(BO125),"")</f>
        <is>
          <t/>
        </is>
      </c>
      <c r="BQ125" s="8" t="inlineStr">
        <f aca="false">IF(A125&lt;&gt;"",SQRT(SUMSQ(AB125:AD125)),"")</f>
        <is>
          <t/>
        </is>
      </c>
      <c r="BR125" s="8" t="inlineStr">
        <f aca="false">IF(A125&lt;&gt;"",IF(BQ125&lt;&gt;0,ACOS(AD125/BQ125),0),"")</f>
        <is>
          <t/>
        </is>
      </c>
      <c r="BS125" s="8" t="inlineStr">
        <f aca="false">IF(A125&lt;&gt;"",DEGREES(BR125),"")</f>
        <is>
          <t/>
        </is>
      </c>
      <c r="BT125" s="8" t="inlineStr">
        <f aca="false">IF(A125&lt;&gt;"",IF(OR(AB125&lt;&gt;0,AC125&lt;&gt;0),ATAN2(AB125,AC125),0),"")</f>
        <is>
          <t/>
        </is>
      </c>
      <c r="BU125" s="8" t="inlineStr">
        <f aca="false">IF(A125&lt;&gt;"",DEGREES(BT125),"")</f>
        <is>
          <t/>
        </is>
      </c>
      <c r="BV125" s="8" t="inlineStr">
        <f aca="false">IF(A125&lt;&gt;"",SQRT(SUMSQ(AE125:AG125)),"")</f>
        <is>
          <t/>
        </is>
      </c>
      <c r="BW125" s="8" t="inlineStr">
        <f aca="false">IF(A125&lt;&gt;"",IF(BV125&lt;&gt;0,ACOS(AG125/BV125),0),"")</f>
        <is>
          <t/>
        </is>
      </c>
      <c r="BX125" s="8" t="inlineStr">
        <f aca="false">IF(A125&lt;&gt;"",DEGREES(BW125),"")</f>
        <is>
          <t/>
        </is>
      </c>
      <c r="BY125" s="8" t="inlineStr">
        <f aca="false">IF(A125&lt;&gt;"",IF(OR(AF125&lt;&gt;0,AG125&lt;&gt;0),ATAN2(AF125,AG125),0),"")</f>
        <is>
          <t/>
        </is>
      </c>
      <c r="BZ125" s="8" t="inlineStr">
        <f aca="false">IF(A125&lt;&gt;"",DEGREES(BY125),"")</f>
        <is>
          <t/>
        </is>
      </c>
      <c r="CA125" s="0" t="inlineStr">
        <f aca="false">IF(A125&lt;&gt;"",IF(AND(AI125&lt;Parameters!$B$11,AI125&gt;Parameters!$B$12,AN125&lt;Parameters!$B$11,AN125&gt;Parameters!$B$12,AS125&lt;Parameters!$B$11,AS125&gt;Parameters!$B$12,AX125&lt;Parameters!$B$11,AX125&gt;Parameters!$B$12,BC125&lt;Parameters!$B$11,BC125&gt;Parameters!$B$12,BM125&lt;Parameters!$B$11,BM125&gt;Parameters!$B$12,BR125&lt;Parameters!$B$11,BR125&gt;Parameters!$B$12,BW125&lt;Parameters!$B$11,BW125&gt;Parameters!$B$12),1,0),"")</f>
        <is>
          <t/>
        </is>
      </c>
      <c r="CB125" s="0" t="inlineStr">
        <f aca="false">IF(A125&lt;&gt;"",IF(OR(AI125&lt;Parameters!$B$12,AI125&gt;Parameters!$B$11),0,1),"")</f>
        <is>
          <t/>
        </is>
      </c>
      <c r="CC125" s="0" t="inlineStr">
        <f aca="false">IF(A125&lt;&gt;"",IF(OR(AN125&lt;Parameters!$B$12,AN125&gt;Parameters!$B$11),0,1),"")</f>
        <is>
          <t/>
        </is>
      </c>
      <c r="CD125" s="0" t="inlineStr">
        <f aca="false">IF(A125&lt;&gt;"",IF(OR(AS125&lt;Parameters!$B$12,AS125&gt;Parameters!$B$11),0,1),"")</f>
        <is>
          <t/>
        </is>
      </c>
      <c r="CE125" s="0" t="inlineStr">
        <f aca="false">IF(A125&lt;&gt;"",IF(OR(AX125&lt;Parameters!$B$12,AX125&gt;Parameters!$B$11),0,1),"")</f>
        <is>
          <t/>
        </is>
      </c>
      <c r="CF125" s="0" t="inlineStr">
        <f aca="false">IF(A125&lt;&gt;"",IF(OR(BC125&lt;Parameters!$B$12,BC125&gt;Parameters!$B$11),0,1),"")</f>
        <is>
          <t/>
        </is>
      </c>
      <c r="CG125" s="0" t="inlineStr">
        <f aca="false">IF(A125&lt;&gt;"",IF(OR(BH125&lt;Parameters!$B$12,BH125&gt;Parameters!$B$11),0,1),"")</f>
        <is>
          <t/>
        </is>
      </c>
      <c r="CH125" s="0" t="inlineStr">
        <f aca="false">IF(A125&lt;&gt;"",IF(OR(BM125&lt;Parameters!$B$12,BM125&gt;Parameters!$B$11),0,1),"")</f>
        <is>
          <t/>
        </is>
      </c>
      <c r="CI125" s="0" t="inlineStr">
        <f aca="false">IF(A125&lt;&gt;"",IF(OR(BR125&lt;Parameters!$B$12,BR125&gt;Parameters!$B$11),0,1),"")</f>
        <is>
          <t/>
        </is>
      </c>
      <c r="CJ125" s="0" t="inlineStr">
        <f aca="false">IF(A125&lt;&gt;"",IF(OR(BW125&lt;Parameters!$B$12,BW125&gt;Parameters!$B$11),0,1),"")</f>
        <is>
          <t/>
        </is>
      </c>
      <c r="CK125" s="26" t="inlineStr">
        <f aca="false">IF(A125&lt;&gt;"",SUM(CB125:CJ125)/9,"")</f>
        <is>
          <t/>
        </is>
      </c>
      <c r="CL125" s="0" t="inlineStr">
        <f aca="false">IF(A125&lt;&gt;"",CK125*9,"")</f>
        <is>
          <t/>
        </is>
      </c>
      <c r="CM125" s="8" t="inlineStr">
        <f aca="false">IF(A125&lt;&gt;"",TEXT(B125,CM$2)&amp;" "&amp;TEXT(A125,CM$2),"")</f>
        <is>
          <t/>
        </is>
      </c>
    </row>
    <row r="126" customFormat="false" ht="15" hidden="false" customHeight="false" outlineLevel="0" collapsed="false">
      <c r="A126" s="0" t="inlineStr">
        <f aca="false">IF(OR(B125&lt;Parameters!$K$12,A125&lt;Parameters!$K$12),IF(A125&lt;Parameters!$K$12,A125+1,0),"")</f>
        <is>
          <t/>
        </is>
      </c>
      <c r="B126" s="0" t="inlineStr">
        <f aca="false">IF(A126&lt;&gt;"",IF(A126=0,B125+1,B125),"")</f>
        <is>
          <t/>
        </is>
      </c>
      <c r="C126" s="24" t="inlineStr">
        <f aca="false">IF(A126&lt;&gt;"",-_phi*(A126+0.5),"")</f>
        <is>
          <t/>
        </is>
      </c>
      <c r="D126" s="8" t="inlineStr">
        <f aca="false">IF(A126&lt;&gt;"",DEGREES(C126),"")</f>
        <is>
          <t/>
        </is>
      </c>
      <c r="E126" s="24" t="inlineStr">
        <f aca="false">IF(A126&lt;&gt;"",_phi*(B126+0.5),"")</f>
        <is>
          <t/>
        </is>
      </c>
      <c r="F126" s="8" t="inlineStr">
        <f aca="false">IF(A126&lt;&gt;"",DEGREES(E126),"")</f>
        <is>
          <t/>
        </is>
      </c>
      <c r="G126" s="8" t="inlineStr">
        <f aca="false">IF(A126&lt;&gt;"",LOOKUP(A126,h!$A$3:$A$30,h!$D$3:$D$30),"")</f>
        <is>
          <t/>
        </is>
      </c>
      <c r="H126" s="8" t="inlineStr">
        <f aca="false">IF(A126&lt;&gt;"",LOOKUP(B126,h!$A$3:$A$30,h!$D$3:$D$30),"")</f>
        <is>
          <t/>
        </is>
      </c>
      <c r="I126" s="8" t="inlineStr">
        <f aca="false">IF(A126&lt;&gt;"",_zif,"")</f>
        <is>
          <t/>
        </is>
      </c>
      <c r="J126" s="8" t="inlineStr">
        <f aca="false">IF(A126&lt;&gt;"",$G126+'v1 Frame'!D$3*COS($C126)+'v1 Frame'!E$3*SIN($C126)*SIN($E126)+'v1 Frame'!F$3*SIN($C126)*COS($E126),"")</f>
        <is>
          <t/>
        </is>
      </c>
      <c r="K126" s="8" t="inlineStr">
        <f aca="false">IF(A126&lt;&gt;"",$H126+'v1 Frame'!E$3*COS($E126)-'v1 Frame'!F$3*SIN($E126),"")</f>
        <is>
          <t/>
        </is>
      </c>
      <c r="L126" s="8" t="inlineStr">
        <f aca="false">IF(A126&lt;&gt;"",$I126-'v1 Frame'!D$3*SIN($C126)+'v1 Frame'!E$3*COS($C126)*SIN($E126)+'v1 Frame'!F$3*COS($C126)*COS($E126),"")</f>
        <is>
          <t/>
        </is>
      </c>
      <c r="M126" s="8" t="inlineStr">
        <f aca="false">IF(A126&lt;&gt;"",$G126+'v1 Frame'!G$3*COS($C126)+'v1 Frame'!H$3*SIN($C126)*SIN($E126)+'v1 Frame'!I$3*SIN($C126)*COS($E126),"")</f>
        <is>
          <t/>
        </is>
      </c>
      <c r="N126" s="8" t="inlineStr">
        <f aca="false">IF(A126&lt;&gt;"",$H126+'v1 Frame'!H$3*COS($E126)-'v1 Frame'!I$3*SIN($E126),"")</f>
        <is>
          <t/>
        </is>
      </c>
      <c r="O126" s="8" t="inlineStr">
        <f aca="false">IF(A126&lt;&gt;"",$I126-'v1 Frame'!G$3*SIN($C126)+'v1 Frame'!H$3*COS($C126)*SIN($E126)+'v1 Frame'!I$3*COS($C126)*COS($E126),"")</f>
        <is>
          <t/>
        </is>
      </c>
      <c r="P126" s="8" t="inlineStr">
        <f aca="false">IF(A126&lt;&gt;"",$G126+'v1 Frame'!J$3*COS($C126)+'v1 Frame'!K$3*SIN($C126)*SIN($E126)+'v1 Frame'!L$3*SIN($C126)*COS($E126),"")</f>
        <is>
          <t/>
        </is>
      </c>
      <c r="Q126" s="8" t="inlineStr">
        <f aca="false">IF(A126&lt;&gt;"",$H126+'v1 Frame'!K$3*COS($E126)-'v1 Frame'!L$3*SIN($E126),"")</f>
        <is>
          <t/>
        </is>
      </c>
      <c r="R126" s="8" t="inlineStr">
        <f aca="false">IF(A126&lt;&gt;"",$I126-'v1 Frame'!J$3*SIN($C126)+'v1 Frame'!K$3*COS($C126)*SIN($E126)+'v1 Frame'!L$3*COS($C126)*COS($E126),"")</f>
        <is>
          <t/>
        </is>
      </c>
      <c r="S126" s="8" t="inlineStr">
        <f aca="false">IF(A126&lt;&gt;"",$G126+'v1 Frame'!M$3*COS($C126)+'v1 Frame'!N$3*SIN($C126)*SIN($E126)+'v1 Frame'!O$3*SIN($C126)*COS($E126),"")</f>
        <is>
          <t/>
        </is>
      </c>
      <c r="T126" s="8" t="inlineStr">
        <f aca="false">IF(A126&lt;&gt;"",$H126+'v1 Frame'!N$3*COS($E126)-'v1 Frame'!O$3*SIN($E126),"")</f>
        <is>
          <t/>
        </is>
      </c>
      <c r="U126" s="8" t="inlineStr">
        <f aca="false">IF(A126&lt;&gt;"",$I126-'v1 Frame'!M$3*SIN($C126)+'v1 Frame'!N$3*COS($C126)*SIN($E126)+'v1 Frame'!O$3*COS($C126)*COS($E126),"")</f>
        <is>
          <t/>
        </is>
      </c>
      <c r="V126" s="8" t="inlineStr">
        <f aca="false">IF(A126&lt;&gt;"",$G126+'v1 Frame'!P$3*COS($C126)+'v1 Frame'!Q$3*SIN($C126)*SIN($E126)+'v1 Frame'!R$3*SIN($C126)*COS($E126),"")</f>
        <is>
          <t/>
        </is>
      </c>
      <c r="W126" s="8" t="inlineStr">
        <f aca="false">IF(A126&lt;&gt;"",$H126+'v1 Frame'!Q$3*COS($E126)-'v1 Frame'!R$3*SIN($E126),"")</f>
        <is>
          <t/>
        </is>
      </c>
      <c r="X126" s="8" t="inlineStr">
        <f aca="false">IF(A126&lt;&gt;"",$I126-'v1 Frame'!P$3*SIN($C126)+'v1 Frame'!Q$3*COS($C126)*SIN($E126)+'v1 Frame'!R$3*COS($C126)*COS($E126),"")</f>
        <is>
          <t/>
        </is>
      </c>
      <c r="Y126" s="8" t="inlineStr">
        <f aca="false">IF(A126&lt;&gt;"",$G126+'v1 Frame'!S$3*COS($C126)+'v1 Frame'!T$3*SIN($C126)*SIN($E126)+'v1 Frame'!U$3*SIN($C126)*COS($E126),"")</f>
        <is>
          <t/>
        </is>
      </c>
      <c r="Z126" s="8" t="inlineStr">
        <f aca="false">IF(A126&lt;&gt;"",$H126+'v1 Frame'!T$3*COS($E126)-'v1 Frame'!U$3*SIN($E126),"")</f>
        <is>
          <t/>
        </is>
      </c>
      <c r="AA126" s="8" t="inlineStr">
        <f aca="false">IF(A126&lt;&gt;"",$I126-'v1 Frame'!S$3*SIN($C126)+'v1 Frame'!T$3*COS($C126)*SIN($E126)+'v1 Frame'!U$3*COS($C126)*COS($E126),"")</f>
        <is>
          <t/>
        </is>
      </c>
      <c r="AB126" s="8" t="inlineStr">
        <f aca="false">IF(A126&lt;&gt;"",$G126+'v1 Frame'!V$3*COS($C126)+'v1 Frame'!W$3*SIN($C126)*SIN($E126)+'v1 Frame'!X$3*SIN($C126)*COS($E126),"")</f>
        <is>
          <t/>
        </is>
      </c>
      <c r="AC126" s="8" t="inlineStr">
        <f aca="false">IF(A126&lt;&gt;"",$H126+'v1 Frame'!W$3*COS($E126)-'v1 Frame'!X$3*SIN($E126),"")</f>
        <is>
          <t/>
        </is>
      </c>
      <c r="AD126" s="8" t="inlineStr">
        <f aca="false">IF(A126&lt;&gt;"",$I126-'v1 Frame'!V$3*SIN($C126)+'v1 Frame'!W$3*COS($C126)*SIN($E126)+'v1 Frame'!X$3*COS($C126)*COS($E126),"")</f>
        <is>
          <t/>
        </is>
      </c>
      <c r="AE126" s="25" t="inlineStr">
        <f aca="false">IF(A126&lt;&gt;"",$G126+'v1 Frame'!Y$3*COS($C126)+'v1 Frame'!Z$3*SIN($C126)*SIN($E126)+'v1 Frame'!AA$3*SIN($C126)*COS($E126),"")</f>
        <is>
          <t/>
        </is>
      </c>
      <c r="AF126" s="25" t="inlineStr">
        <f aca="false">IF(A126&lt;&gt;"",$H126+'v1 Frame'!Z$3*COS($E126)-'v1 Frame'!AA$3*SIN($E126),"")</f>
        <is>
          <t/>
        </is>
      </c>
      <c r="AG126" s="25" t="inlineStr">
        <f aca="false">IF(A126&lt;&gt;"",$I126-'v1 Frame'!Y$3*SIN($C126)+'v1 Frame'!Z$3*COS($C126)*SIN($E126)+'v1 Frame'!AA$3*COS($C126)*COS($E126),"")</f>
        <is>
          <t/>
        </is>
      </c>
      <c r="AH126" s="8" t="inlineStr">
        <f aca="false">IF(A126&lt;&gt;"",SQRT(SUMSQ(G126:I126)),"")</f>
        <is>
          <t/>
        </is>
      </c>
      <c r="AI126" s="8" t="inlineStr">
        <f aca="false">IF(A126&lt;&gt;"",IF(AH126&lt;&gt;0,ACOS(I126/AH126),0),"")</f>
        <is>
          <t/>
        </is>
      </c>
      <c r="AJ126" s="8" t="inlineStr">
        <f aca="false">IF(A126&lt;&gt;"",DEGREES(AI126),"")</f>
        <is>
          <t/>
        </is>
      </c>
      <c r="AK126" s="8" t="inlineStr">
        <f aca="false">IF(A126&lt;&gt;"",IF(OR(G126&lt;&gt;0,H126&lt;&gt;0),ATAN2(G126,H126),0),"")</f>
        <is>
          <t/>
        </is>
      </c>
      <c r="AL126" s="8" t="inlineStr">
        <f aca="false">IF(A126&lt;&gt;"",DEGREES(AK126),"")</f>
        <is>
          <t/>
        </is>
      </c>
      <c r="AM126" s="8" t="inlineStr">
        <f aca="false">IF(A126&lt;&gt;"",SQRT(SUMSQ(J126:L126)),"")</f>
        <is>
          <t/>
        </is>
      </c>
      <c r="AN126" s="8" t="inlineStr">
        <f aca="false">IF(A126&lt;&gt;"",IF(AM126&lt;&gt;0,ACOS(L126/AM126),0),"")</f>
        <is>
          <t/>
        </is>
      </c>
      <c r="AO126" s="8" t="inlineStr">
        <f aca="false">IF(A126&lt;&gt;"",DEGREES(AN126),"")</f>
        <is>
          <t/>
        </is>
      </c>
      <c r="AP126" s="8" t="inlineStr">
        <f aca="false">IF(A126&lt;&gt;"",IF(OR(J126&lt;&gt;0,K126&lt;&gt;0),ATAN2(J126,K126),0),"")</f>
        <is>
          <t/>
        </is>
      </c>
      <c r="AQ126" s="8" t="inlineStr">
        <f aca="false">IF(A126&lt;&gt;"",DEGREES(AP126),"")</f>
        <is>
          <t/>
        </is>
      </c>
      <c r="AR126" s="8" t="inlineStr">
        <f aca="false">IF(A126&lt;&gt;"",SQRT(SUMSQ(M126:O126)),"")</f>
        <is>
          <t/>
        </is>
      </c>
      <c r="AS126" s="8" t="inlineStr">
        <f aca="false">IF(A126&lt;&gt;"",IF(AR126&lt;&gt;0,ACOS(O126/AR126),0),"")</f>
        <is>
          <t/>
        </is>
      </c>
      <c r="AT126" s="8" t="inlineStr">
        <f aca="false">IF(A126&lt;&gt;"",DEGREES(AS126),"")</f>
        <is>
          <t/>
        </is>
      </c>
      <c r="AU126" s="8" t="inlineStr">
        <f aca="false">IF(A126&lt;&gt;"",IF(OR(M126&lt;&gt;0,N126&lt;&gt;0),ATAN2(M126,N126),0),"")</f>
        <is>
          <t/>
        </is>
      </c>
      <c r="AV126" s="8" t="inlineStr">
        <f aca="false">IF(A126&lt;&gt;"",DEGREES(AU126),"")</f>
        <is>
          <t/>
        </is>
      </c>
      <c r="AW126" s="8" t="inlineStr">
        <f aca="false">IF(A126&lt;&gt;"",SQRT(SUMSQ(P126:R126)),"")</f>
        <is>
          <t/>
        </is>
      </c>
      <c r="AX126" s="8" t="inlineStr">
        <f aca="false">IF(A126&lt;&gt;"",IF(AW126&lt;&gt;0,ACOS(R126/AW126),0),"")</f>
        <is>
          <t/>
        </is>
      </c>
      <c r="AY126" s="8" t="inlineStr">
        <f aca="false">IF(A126&lt;&gt;"",DEGREES(AX126),"")</f>
        <is>
          <t/>
        </is>
      </c>
      <c r="AZ126" s="8" t="inlineStr">
        <f aca="false">IF(A126&lt;&gt;"",IF(OR(P126&lt;&gt;0,Q126&lt;&gt;0),ATAN2(P126,Q126),0),"")</f>
        <is>
          <t/>
        </is>
      </c>
      <c r="BA126" s="8" t="inlineStr">
        <f aca="false">IF(A126&lt;&gt;"",DEGREES(AZ126),"")</f>
        <is>
          <t/>
        </is>
      </c>
      <c r="BB126" s="8" t="inlineStr">
        <f aca="false">IF(A126&lt;&gt;"",SQRT(SUMSQ(S126:U126)),"")</f>
        <is>
          <t/>
        </is>
      </c>
      <c r="BC126" s="8" t="inlineStr">
        <f aca="false">IF(A126&lt;&gt;"",IF(BB126&lt;&gt;0,ACOS(U126/BB126),0),"")</f>
        <is>
          <t/>
        </is>
      </c>
      <c r="BD126" s="8" t="inlineStr">
        <f aca="false">IF(A126&lt;&gt;"",DEGREES(BC126),"")</f>
        <is>
          <t/>
        </is>
      </c>
      <c r="BE126" s="8" t="inlineStr">
        <f aca="false">IF(A126&lt;&gt;"",IF(OR(S126&lt;&gt;0,T126&lt;&gt;0),ATAN2(S126,T126),0),"")</f>
        <is>
          <t/>
        </is>
      </c>
      <c r="BF126" s="8" t="inlineStr">
        <f aca="false">IF(A126&lt;&gt;"",DEGREES(BE126),"")</f>
        <is>
          <t/>
        </is>
      </c>
      <c r="BG126" s="8" t="inlineStr">
        <f aca="false">IF(A126&lt;&gt;"",SQRT(SUMSQ(V126:X126)),"")</f>
        <is>
          <t/>
        </is>
      </c>
      <c r="BH126" s="8" t="inlineStr">
        <f aca="false">IF(A126&lt;&gt;"",IF(BG126&lt;&gt;0,ACOS(X126/BG126),0),"")</f>
        <is>
          <t/>
        </is>
      </c>
      <c r="BI126" s="8" t="inlineStr">
        <f aca="false">IF(A126&lt;&gt;"",DEGREES(BH126),"")</f>
        <is>
          <t/>
        </is>
      </c>
      <c r="BJ126" s="8" t="inlineStr">
        <f aca="false">IF(A126&lt;&gt;"",IF(OR(V126&lt;&gt;0,W126&lt;&gt;0),ATAN2(V126,W126),0),"")</f>
        <is>
          <t/>
        </is>
      </c>
      <c r="BK126" s="8" t="inlineStr">
        <f aca="false">IF(A126&lt;&gt;"",DEGREES(BJ126),"")</f>
        <is>
          <t/>
        </is>
      </c>
      <c r="BL126" s="8" t="inlineStr">
        <f aca="false">IF(A126&lt;&gt;"",SQRT(SUMSQ(Y126:AA126)),"")</f>
        <is>
          <t/>
        </is>
      </c>
      <c r="BM126" s="8" t="inlineStr">
        <f aca="false">IF(A126&lt;&gt;"",IF(BL126&lt;&gt;0,ACOS(AA126/BL126),0),"")</f>
        <is>
          <t/>
        </is>
      </c>
      <c r="BN126" s="8" t="inlineStr">
        <f aca="false">IF(A126&lt;&gt;"",DEGREES(BM126),"")</f>
        <is>
          <t/>
        </is>
      </c>
      <c r="BO126" s="8" t="inlineStr">
        <f aca="false">IF(A126&lt;&gt;"",IF(OR(Y126&lt;&gt;0,Z126&lt;&gt;0),ATAN2(Y126,Z126),0),"")</f>
        <is>
          <t/>
        </is>
      </c>
      <c r="BP126" s="8" t="inlineStr">
        <f aca="false">IF(A126&lt;&gt;"",DEGREES(BO126),"")</f>
        <is>
          <t/>
        </is>
      </c>
      <c r="BQ126" s="8" t="inlineStr">
        <f aca="false">IF(A126&lt;&gt;"",SQRT(SUMSQ(AB126:AD126)),"")</f>
        <is>
          <t/>
        </is>
      </c>
      <c r="BR126" s="8" t="inlineStr">
        <f aca="false">IF(A126&lt;&gt;"",IF(BQ126&lt;&gt;0,ACOS(AD126/BQ126),0),"")</f>
        <is>
          <t/>
        </is>
      </c>
      <c r="BS126" s="8" t="inlineStr">
        <f aca="false">IF(A126&lt;&gt;"",DEGREES(BR126),"")</f>
        <is>
          <t/>
        </is>
      </c>
      <c r="BT126" s="8" t="inlineStr">
        <f aca="false">IF(A126&lt;&gt;"",IF(OR(AB126&lt;&gt;0,AC126&lt;&gt;0),ATAN2(AB126,AC126),0),"")</f>
        <is>
          <t/>
        </is>
      </c>
      <c r="BU126" s="8" t="inlineStr">
        <f aca="false">IF(A126&lt;&gt;"",DEGREES(BT126),"")</f>
        <is>
          <t/>
        </is>
      </c>
      <c r="BV126" s="8" t="inlineStr">
        <f aca="false">IF(A126&lt;&gt;"",SQRT(SUMSQ(AE126:AG126)),"")</f>
        <is>
          <t/>
        </is>
      </c>
      <c r="BW126" s="8" t="inlineStr">
        <f aca="false">IF(A126&lt;&gt;"",IF(BV126&lt;&gt;0,ACOS(AG126/BV126),0),"")</f>
        <is>
          <t/>
        </is>
      </c>
      <c r="BX126" s="8" t="inlineStr">
        <f aca="false">IF(A126&lt;&gt;"",DEGREES(BW126),"")</f>
        <is>
          <t/>
        </is>
      </c>
      <c r="BY126" s="8" t="inlineStr">
        <f aca="false">IF(A126&lt;&gt;"",IF(OR(AF126&lt;&gt;0,AG126&lt;&gt;0),ATAN2(AF126,AG126),0),"")</f>
        <is>
          <t/>
        </is>
      </c>
      <c r="BZ126" s="8" t="inlineStr">
        <f aca="false">IF(A126&lt;&gt;"",DEGREES(BY126),"")</f>
        <is>
          <t/>
        </is>
      </c>
      <c r="CA126" s="0" t="inlineStr">
        <f aca="false">IF(A126&lt;&gt;"",IF(AND(AI126&lt;Parameters!$B$11,AI126&gt;Parameters!$B$12,AN126&lt;Parameters!$B$11,AN126&gt;Parameters!$B$12,AS126&lt;Parameters!$B$11,AS126&gt;Parameters!$B$12,AX126&lt;Parameters!$B$11,AX126&gt;Parameters!$B$12,BC126&lt;Parameters!$B$11,BC126&gt;Parameters!$B$12,BM126&lt;Parameters!$B$11,BM126&gt;Parameters!$B$12,BR126&lt;Parameters!$B$11,BR126&gt;Parameters!$B$12,BW126&lt;Parameters!$B$11,BW126&gt;Parameters!$B$12),1,0),"")</f>
        <is>
          <t/>
        </is>
      </c>
      <c r="CB126" s="0" t="inlineStr">
        <f aca="false">IF(A126&lt;&gt;"",IF(OR(AI126&lt;Parameters!$B$12,AI126&gt;Parameters!$B$11),0,1),"")</f>
        <is>
          <t/>
        </is>
      </c>
      <c r="CC126" s="0" t="inlineStr">
        <f aca="false">IF(A126&lt;&gt;"",IF(OR(AN126&lt;Parameters!$B$12,AN126&gt;Parameters!$B$11),0,1),"")</f>
        <is>
          <t/>
        </is>
      </c>
      <c r="CD126" s="0" t="inlineStr">
        <f aca="false">IF(A126&lt;&gt;"",IF(OR(AS126&lt;Parameters!$B$12,AS126&gt;Parameters!$B$11),0,1),"")</f>
        <is>
          <t/>
        </is>
      </c>
      <c r="CE126" s="0" t="inlineStr">
        <f aca="false">IF(A126&lt;&gt;"",IF(OR(AX126&lt;Parameters!$B$12,AX126&gt;Parameters!$B$11),0,1),"")</f>
        <is>
          <t/>
        </is>
      </c>
      <c r="CF126" s="0" t="inlineStr">
        <f aca="false">IF(A126&lt;&gt;"",IF(OR(BC126&lt;Parameters!$B$12,BC126&gt;Parameters!$B$11),0,1),"")</f>
        <is>
          <t/>
        </is>
      </c>
      <c r="CG126" s="0" t="inlineStr">
        <f aca="false">IF(A126&lt;&gt;"",IF(OR(BH126&lt;Parameters!$B$12,BH126&gt;Parameters!$B$11),0,1),"")</f>
        <is>
          <t/>
        </is>
      </c>
      <c r="CH126" s="0" t="inlineStr">
        <f aca="false">IF(A126&lt;&gt;"",IF(OR(BM126&lt;Parameters!$B$12,BM126&gt;Parameters!$B$11),0,1),"")</f>
        <is>
          <t/>
        </is>
      </c>
      <c r="CI126" s="0" t="inlineStr">
        <f aca="false">IF(A126&lt;&gt;"",IF(OR(BR126&lt;Parameters!$B$12,BR126&gt;Parameters!$B$11),0,1),"")</f>
        <is>
          <t/>
        </is>
      </c>
      <c r="CJ126" s="0" t="inlineStr">
        <f aca="false">IF(A126&lt;&gt;"",IF(OR(BW126&lt;Parameters!$B$12,BW126&gt;Parameters!$B$11),0,1),"")</f>
        <is>
          <t/>
        </is>
      </c>
      <c r="CK126" s="26" t="inlineStr">
        <f aca="false">IF(A126&lt;&gt;"",SUM(CB126:CJ126)/9,"")</f>
        <is>
          <t/>
        </is>
      </c>
      <c r="CL126" s="0" t="inlineStr">
        <f aca="false">IF(A126&lt;&gt;"",CK126*9,"")</f>
        <is>
          <t/>
        </is>
      </c>
      <c r="CM126" s="8" t="inlineStr">
        <f aca="false">IF(A126&lt;&gt;"",TEXT(B126,CM$2)&amp;" "&amp;TEXT(A126,CM$2),"")</f>
        <is>
          <t/>
        </is>
      </c>
    </row>
    <row r="127" customFormat="false" ht="15" hidden="false" customHeight="false" outlineLevel="0" collapsed="false">
      <c r="A127" s="0" t="inlineStr">
        <f aca="false">IF(OR(B126&lt;Parameters!$K$12,A126&lt;Parameters!$K$12),IF(A126&lt;Parameters!$K$12,A126+1,0),"")</f>
        <is>
          <t/>
        </is>
      </c>
      <c r="B127" s="0" t="inlineStr">
        <f aca="false">IF(A127&lt;&gt;"",IF(A127=0,B126+1,B126),"")</f>
        <is>
          <t/>
        </is>
      </c>
      <c r="C127" s="24" t="inlineStr">
        <f aca="false">IF(A127&lt;&gt;"",-_phi*(A127+0.5),"")</f>
        <is>
          <t/>
        </is>
      </c>
      <c r="D127" s="8" t="inlineStr">
        <f aca="false">IF(A127&lt;&gt;"",DEGREES(C127),"")</f>
        <is>
          <t/>
        </is>
      </c>
      <c r="E127" s="24" t="inlineStr">
        <f aca="false">IF(A127&lt;&gt;"",_phi*(B127+0.5),"")</f>
        <is>
          <t/>
        </is>
      </c>
      <c r="F127" s="8" t="inlineStr">
        <f aca="false">IF(A127&lt;&gt;"",DEGREES(E127),"")</f>
        <is>
          <t/>
        </is>
      </c>
      <c r="G127" s="8" t="inlineStr">
        <f aca="false">IF(A127&lt;&gt;"",LOOKUP(A127,h!$A$3:$A$30,h!$D$3:$D$30),"")</f>
        <is>
          <t/>
        </is>
      </c>
      <c r="H127" s="8" t="inlineStr">
        <f aca="false">IF(A127&lt;&gt;"",LOOKUP(B127,h!$A$3:$A$30,h!$D$3:$D$30),"")</f>
        <is>
          <t/>
        </is>
      </c>
      <c r="I127" s="8" t="inlineStr">
        <f aca="false">IF(A127&lt;&gt;"",_zif,"")</f>
        <is>
          <t/>
        </is>
      </c>
      <c r="J127" s="8" t="inlineStr">
        <f aca="false">IF(A127&lt;&gt;"",$G127+'v1 Frame'!D$3*COS($C127)+'v1 Frame'!E$3*SIN($C127)*SIN($E127)+'v1 Frame'!F$3*SIN($C127)*COS($E127),"")</f>
        <is>
          <t/>
        </is>
      </c>
      <c r="K127" s="8" t="inlineStr">
        <f aca="false">IF(A127&lt;&gt;"",$H127+'v1 Frame'!E$3*COS($E127)-'v1 Frame'!F$3*SIN($E127),"")</f>
        <is>
          <t/>
        </is>
      </c>
      <c r="L127" s="8" t="inlineStr">
        <f aca="false">IF(A127&lt;&gt;"",$I127-'v1 Frame'!D$3*SIN($C127)+'v1 Frame'!E$3*COS($C127)*SIN($E127)+'v1 Frame'!F$3*COS($C127)*COS($E127),"")</f>
        <is>
          <t/>
        </is>
      </c>
      <c r="M127" s="8" t="inlineStr">
        <f aca="false">IF(A127&lt;&gt;"",$G127+'v1 Frame'!G$3*COS($C127)+'v1 Frame'!H$3*SIN($C127)*SIN($E127)+'v1 Frame'!I$3*SIN($C127)*COS($E127),"")</f>
        <is>
          <t/>
        </is>
      </c>
      <c r="N127" s="8" t="inlineStr">
        <f aca="false">IF(A127&lt;&gt;"",$H127+'v1 Frame'!H$3*COS($E127)-'v1 Frame'!I$3*SIN($E127),"")</f>
        <is>
          <t/>
        </is>
      </c>
      <c r="O127" s="8" t="inlineStr">
        <f aca="false">IF(A127&lt;&gt;"",$I127-'v1 Frame'!G$3*SIN($C127)+'v1 Frame'!H$3*COS($C127)*SIN($E127)+'v1 Frame'!I$3*COS($C127)*COS($E127),"")</f>
        <is>
          <t/>
        </is>
      </c>
      <c r="P127" s="8" t="inlineStr">
        <f aca="false">IF(A127&lt;&gt;"",$G127+'v1 Frame'!J$3*COS($C127)+'v1 Frame'!K$3*SIN($C127)*SIN($E127)+'v1 Frame'!L$3*SIN($C127)*COS($E127),"")</f>
        <is>
          <t/>
        </is>
      </c>
      <c r="Q127" s="8" t="inlineStr">
        <f aca="false">IF(A127&lt;&gt;"",$H127+'v1 Frame'!K$3*COS($E127)-'v1 Frame'!L$3*SIN($E127),"")</f>
        <is>
          <t/>
        </is>
      </c>
      <c r="R127" s="8" t="inlineStr">
        <f aca="false">IF(A127&lt;&gt;"",$I127-'v1 Frame'!J$3*SIN($C127)+'v1 Frame'!K$3*COS($C127)*SIN($E127)+'v1 Frame'!L$3*COS($C127)*COS($E127),"")</f>
        <is>
          <t/>
        </is>
      </c>
      <c r="S127" s="8" t="inlineStr">
        <f aca="false">IF(A127&lt;&gt;"",$G127+'v1 Frame'!M$3*COS($C127)+'v1 Frame'!N$3*SIN($C127)*SIN($E127)+'v1 Frame'!O$3*SIN($C127)*COS($E127),"")</f>
        <is>
          <t/>
        </is>
      </c>
      <c r="T127" s="8" t="inlineStr">
        <f aca="false">IF(A127&lt;&gt;"",$H127+'v1 Frame'!N$3*COS($E127)-'v1 Frame'!O$3*SIN($E127),"")</f>
        <is>
          <t/>
        </is>
      </c>
      <c r="U127" s="8" t="inlineStr">
        <f aca="false">IF(A127&lt;&gt;"",$I127-'v1 Frame'!M$3*SIN($C127)+'v1 Frame'!N$3*COS($C127)*SIN($E127)+'v1 Frame'!O$3*COS($C127)*COS($E127),"")</f>
        <is>
          <t/>
        </is>
      </c>
      <c r="V127" s="8" t="inlineStr">
        <f aca="false">IF(A127&lt;&gt;"",$G127+'v1 Frame'!P$3*COS($C127)+'v1 Frame'!Q$3*SIN($C127)*SIN($E127)+'v1 Frame'!R$3*SIN($C127)*COS($E127),"")</f>
        <is>
          <t/>
        </is>
      </c>
      <c r="W127" s="8" t="inlineStr">
        <f aca="false">IF(A127&lt;&gt;"",$H127+'v1 Frame'!Q$3*COS($E127)-'v1 Frame'!R$3*SIN($E127),"")</f>
        <is>
          <t/>
        </is>
      </c>
      <c r="X127" s="8" t="inlineStr">
        <f aca="false">IF(A127&lt;&gt;"",$I127-'v1 Frame'!P$3*SIN($C127)+'v1 Frame'!Q$3*COS($C127)*SIN($E127)+'v1 Frame'!R$3*COS($C127)*COS($E127),"")</f>
        <is>
          <t/>
        </is>
      </c>
      <c r="Y127" s="8" t="inlineStr">
        <f aca="false">IF(A127&lt;&gt;"",$G127+'v1 Frame'!S$3*COS($C127)+'v1 Frame'!T$3*SIN($C127)*SIN($E127)+'v1 Frame'!U$3*SIN($C127)*COS($E127),"")</f>
        <is>
          <t/>
        </is>
      </c>
      <c r="Z127" s="8" t="inlineStr">
        <f aca="false">IF(A127&lt;&gt;"",$H127+'v1 Frame'!T$3*COS($E127)-'v1 Frame'!U$3*SIN($E127),"")</f>
        <is>
          <t/>
        </is>
      </c>
      <c r="AA127" s="8" t="inlineStr">
        <f aca="false">IF(A127&lt;&gt;"",$I127-'v1 Frame'!S$3*SIN($C127)+'v1 Frame'!T$3*COS($C127)*SIN($E127)+'v1 Frame'!U$3*COS($C127)*COS($E127),"")</f>
        <is>
          <t/>
        </is>
      </c>
      <c r="AB127" s="8" t="inlineStr">
        <f aca="false">IF(A127&lt;&gt;"",$G127+'v1 Frame'!V$3*COS($C127)+'v1 Frame'!W$3*SIN($C127)*SIN($E127)+'v1 Frame'!X$3*SIN($C127)*COS($E127),"")</f>
        <is>
          <t/>
        </is>
      </c>
      <c r="AC127" s="8" t="inlineStr">
        <f aca="false">IF(A127&lt;&gt;"",$H127+'v1 Frame'!W$3*COS($E127)-'v1 Frame'!X$3*SIN($E127),"")</f>
        <is>
          <t/>
        </is>
      </c>
      <c r="AD127" s="8" t="inlineStr">
        <f aca="false">IF(A127&lt;&gt;"",$I127-'v1 Frame'!V$3*SIN($C127)+'v1 Frame'!W$3*COS($C127)*SIN($E127)+'v1 Frame'!X$3*COS($C127)*COS($E127),"")</f>
        <is>
          <t/>
        </is>
      </c>
      <c r="AE127" s="25" t="inlineStr">
        <f aca="false">IF(A127&lt;&gt;"",$G127+'v1 Frame'!Y$3*COS($C127)+'v1 Frame'!Z$3*SIN($C127)*SIN($E127)+'v1 Frame'!AA$3*SIN($C127)*COS($E127),"")</f>
        <is>
          <t/>
        </is>
      </c>
      <c r="AF127" s="25" t="inlineStr">
        <f aca="false">IF(A127&lt;&gt;"",$H127+'v1 Frame'!Z$3*COS($E127)-'v1 Frame'!AA$3*SIN($E127),"")</f>
        <is>
          <t/>
        </is>
      </c>
      <c r="AG127" s="25" t="inlineStr">
        <f aca="false">IF(A127&lt;&gt;"",$I127-'v1 Frame'!Y$3*SIN($C127)+'v1 Frame'!Z$3*COS($C127)*SIN($E127)+'v1 Frame'!AA$3*COS($C127)*COS($E127),"")</f>
        <is>
          <t/>
        </is>
      </c>
      <c r="AH127" s="8" t="inlineStr">
        <f aca="false">IF(A127&lt;&gt;"",SQRT(SUMSQ(G127:I127)),"")</f>
        <is>
          <t/>
        </is>
      </c>
      <c r="AI127" s="8" t="inlineStr">
        <f aca="false">IF(A127&lt;&gt;"",IF(AH127&lt;&gt;0,ACOS(I127/AH127),0),"")</f>
        <is>
          <t/>
        </is>
      </c>
      <c r="AJ127" s="8" t="inlineStr">
        <f aca="false">IF(A127&lt;&gt;"",DEGREES(AI127),"")</f>
        <is>
          <t/>
        </is>
      </c>
      <c r="AK127" s="8" t="inlineStr">
        <f aca="false">IF(A127&lt;&gt;"",IF(OR(G127&lt;&gt;0,H127&lt;&gt;0),ATAN2(G127,H127),0),"")</f>
        <is>
          <t/>
        </is>
      </c>
      <c r="AL127" s="8" t="inlineStr">
        <f aca="false">IF(A127&lt;&gt;"",DEGREES(AK127),"")</f>
        <is>
          <t/>
        </is>
      </c>
      <c r="AM127" s="8" t="inlineStr">
        <f aca="false">IF(A127&lt;&gt;"",SQRT(SUMSQ(J127:L127)),"")</f>
        <is>
          <t/>
        </is>
      </c>
      <c r="AN127" s="8" t="inlineStr">
        <f aca="false">IF(A127&lt;&gt;"",IF(AM127&lt;&gt;0,ACOS(L127/AM127),0),"")</f>
        <is>
          <t/>
        </is>
      </c>
      <c r="AO127" s="8" t="inlineStr">
        <f aca="false">IF(A127&lt;&gt;"",DEGREES(AN127),"")</f>
        <is>
          <t/>
        </is>
      </c>
      <c r="AP127" s="8" t="inlineStr">
        <f aca="false">IF(A127&lt;&gt;"",IF(OR(J127&lt;&gt;0,K127&lt;&gt;0),ATAN2(J127,K127),0),"")</f>
        <is>
          <t/>
        </is>
      </c>
      <c r="AQ127" s="8" t="inlineStr">
        <f aca="false">IF(A127&lt;&gt;"",DEGREES(AP127),"")</f>
        <is>
          <t/>
        </is>
      </c>
      <c r="AR127" s="8" t="inlineStr">
        <f aca="false">IF(A127&lt;&gt;"",SQRT(SUMSQ(M127:O127)),"")</f>
        <is>
          <t/>
        </is>
      </c>
      <c r="AS127" s="8" t="inlineStr">
        <f aca="false">IF(A127&lt;&gt;"",IF(AR127&lt;&gt;0,ACOS(O127/AR127),0),"")</f>
        <is>
          <t/>
        </is>
      </c>
      <c r="AT127" s="8" t="inlineStr">
        <f aca="false">IF(A127&lt;&gt;"",DEGREES(AS127),"")</f>
        <is>
          <t/>
        </is>
      </c>
      <c r="AU127" s="8" t="inlineStr">
        <f aca="false">IF(A127&lt;&gt;"",IF(OR(M127&lt;&gt;0,N127&lt;&gt;0),ATAN2(M127,N127),0),"")</f>
        <is>
          <t/>
        </is>
      </c>
      <c r="AV127" s="8" t="inlineStr">
        <f aca="false">IF(A127&lt;&gt;"",DEGREES(AU127),"")</f>
        <is>
          <t/>
        </is>
      </c>
      <c r="AW127" s="8" t="inlineStr">
        <f aca="false">IF(A127&lt;&gt;"",SQRT(SUMSQ(P127:R127)),"")</f>
        <is>
          <t/>
        </is>
      </c>
      <c r="AX127" s="8" t="inlineStr">
        <f aca="false">IF(A127&lt;&gt;"",IF(AW127&lt;&gt;0,ACOS(R127/AW127),0),"")</f>
        <is>
          <t/>
        </is>
      </c>
      <c r="AY127" s="8" t="inlineStr">
        <f aca="false">IF(A127&lt;&gt;"",DEGREES(AX127),"")</f>
        <is>
          <t/>
        </is>
      </c>
      <c r="AZ127" s="8" t="inlineStr">
        <f aca="false">IF(A127&lt;&gt;"",IF(OR(P127&lt;&gt;0,Q127&lt;&gt;0),ATAN2(P127,Q127),0),"")</f>
        <is>
          <t/>
        </is>
      </c>
      <c r="BA127" s="8" t="inlineStr">
        <f aca="false">IF(A127&lt;&gt;"",DEGREES(AZ127),"")</f>
        <is>
          <t/>
        </is>
      </c>
      <c r="BB127" s="8" t="inlineStr">
        <f aca="false">IF(A127&lt;&gt;"",SQRT(SUMSQ(S127:U127)),"")</f>
        <is>
          <t/>
        </is>
      </c>
      <c r="BC127" s="8" t="inlineStr">
        <f aca="false">IF(A127&lt;&gt;"",IF(BB127&lt;&gt;0,ACOS(U127/BB127),0),"")</f>
        <is>
          <t/>
        </is>
      </c>
      <c r="BD127" s="8" t="inlineStr">
        <f aca="false">IF(A127&lt;&gt;"",DEGREES(BC127),"")</f>
        <is>
          <t/>
        </is>
      </c>
      <c r="BE127" s="8" t="inlineStr">
        <f aca="false">IF(A127&lt;&gt;"",IF(OR(S127&lt;&gt;0,T127&lt;&gt;0),ATAN2(S127,T127),0),"")</f>
        <is>
          <t/>
        </is>
      </c>
      <c r="BF127" s="8" t="inlineStr">
        <f aca="false">IF(A127&lt;&gt;"",DEGREES(BE127),"")</f>
        <is>
          <t/>
        </is>
      </c>
      <c r="BG127" s="8" t="inlineStr">
        <f aca="false">IF(A127&lt;&gt;"",SQRT(SUMSQ(V127:X127)),"")</f>
        <is>
          <t/>
        </is>
      </c>
      <c r="BH127" s="8" t="inlineStr">
        <f aca="false">IF(A127&lt;&gt;"",IF(BG127&lt;&gt;0,ACOS(X127/BG127),0),"")</f>
        <is>
          <t/>
        </is>
      </c>
      <c r="BI127" s="8" t="inlineStr">
        <f aca="false">IF(A127&lt;&gt;"",DEGREES(BH127),"")</f>
        <is>
          <t/>
        </is>
      </c>
      <c r="BJ127" s="8" t="inlineStr">
        <f aca="false">IF(A127&lt;&gt;"",IF(OR(V127&lt;&gt;0,W127&lt;&gt;0),ATAN2(V127,W127),0),"")</f>
        <is>
          <t/>
        </is>
      </c>
      <c r="BK127" s="8" t="inlineStr">
        <f aca="false">IF(A127&lt;&gt;"",DEGREES(BJ127),"")</f>
        <is>
          <t/>
        </is>
      </c>
      <c r="BL127" s="8" t="inlineStr">
        <f aca="false">IF(A127&lt;&gt;"",SQRT(SUMSQ(Y127:AA127)),"")</f>
        <is>
          <t/>
        </is>
      </c>
      <c r="BM127" s="8" t="inlineStr">
        <f aca="false">IF(A127&lt;&gt;"",IF(BL127&lt;&gt;0,ACOS(AA127/BL127),0),"")</f>
        <is>
          <t/>
        </is>
      </c>
      <c r="BN127" s="8" t="inlineStr">
        <f aca="false">IF(A127&lt;&gt;"",DEGREES(BM127),"")</f>
        <is>
          <t/>
        </is>
      </c>
      <c r="BO127" s="8" t="inlineStr">
        <f aca="false">IF(A127&lt;&gt;"",IF(OR(Y127&lt;&gt;0,Z127&lt;&gt;0),ATAN2(Y127,Z127),0),"")</f>
        <is>
          <t/>
        </is>
      </c>
      <c r="BP127" s="8" t="inlineStr">
        <f aca="false">IF(A127&lt;&gt;"",DEGREES(BO127),"")</f>
        <is>
          <t/>
        </is>
      </c>
      <c r="BQ127" s="8" t="inlineStr">
        <f aca="false">IF(A127&lt;&gt;"",SQRT(SUMSQ(AB127:AD127)),"")</f>
        <is>
          <t/>
        </is>
      </c>
      <c r="BR127" s="8" t="inlineStr">
        <f aca="false">IF(A127&lt;&gt;"",IF(BQ127&lt;&gt;0,ACOS(AD127/BQ127),0),"")</f>
        <is>
          <t/>
        </is>
      </c>
      <c r="BS127" s="8" t="inlineStr">
        <f aca="false">IF(A127&lt;&gt;"",DEGREES(BR127),"")</f>
        <is>
          <t/>
        </is>
      </c>
      <c r="BT127" s="8" t="inlineStr">
        <f aca="false">IF(A127&lt;&gt;"",IF(OR(AB127&lt;&gt;0,AC127&lt;&gt;0),ATAN2(AB127,AC127),0),"")</f>
        <is>
          <t/>
        </is>
      </c>
      <c r="BU127" s="8" t="inlineStr">
        <f aca="false">IF(A127&lt;&gt;"",DEGREES(BT127),"")</f>
        <is>
          <t/>
        </is>
      </c>
      <c r="BV127" s="8" t="inlineStr">
        <f aca="false">IF(A127&lt;&gt;"",SQRT(SUMSQ(AE127:AG127)),"")</f>
        <is>
          <t/>
        </is>
      </c>
      <c r="BW127" s="8" t="inlineStr">
        <f aca="false">IF(A127&lt;&gt;"",IF(BV127&lt;&gt;0,ACOS(AG127/BV127),0),"")</f>
        <is>
          <t/>
        </is>
      </c>
      <c r="BX127" s="8" t="inlineStr">
        <f aca="false">IF(A127&lt;&gt;"",DEGREES(BW127),"")</f>
        <is>
          <t/>
        </is>
      </c>
      <c r="BY127" s="8" t="inlineStr">
        <f aca="false">IF(A127&lt;&gt;"",IF(OR(AF127&lt;&gt;0,AG127&lt;&gt;0),ATAN2(AF127,AG127),0),"")</f>
        <is>
          <t/>
        </is>
      </c>
      <c r="BZ127" s="8" t="inlineStr">
        <f aca="false">IF(A127&lt;&gt;"",DEGREES(BY127),"")</f>
        <is>
          <t/>
        </is>
      </c>
      <c r="CA127" s="0" t="inlineStr">
        <f aca="false">IF(A127&lt;&gt;"",IF(AND(AI127&lt;Parameters!$B$11,AI127&gt;Parameters!$B$12,AN127&lt;Parameters!$B$11,AN127&gt;Parameters!$B$12,AS127&lt;Parameters!$B$11,AS127&gt;Parameters!$B$12,AX127&lt;Parameters!$B$11,AX127&gt;Parameters!$B$12,BC127&lt;Parameters!$B$11,BC127&gt;Parameters!$B$12,BM127&lt;Parameters!$B$11,BM127&gt;Parameters!$B$12,BR127&lt;Parameters!$B$11,BR127&gt;Parameters!$B$12,BW127&lt;Parameters!$B$11,BW127&gt;Parameters!$B$12),1,0),"")</f>
        <is>
          <t/>
        </is>
      </c>
      <c r="CB127" s="0" t="inlineStr">
        <f aca="false">IF(A127&lt;&gt;"",IF(OR(AI127&lt;Parameters!$B$12,AI127&gt;Parameters!$B$11),0,1),"")</f>
        <is>
          <t/>
        </is>
      </c>
      <c r="CC127" s="0" t="inlineStr">
        <f aca="false">IF(A127&lt;&gt;"",IF(OR(AN127&lt;Parameters!$B$12,AN127&gt;Parameters!$B$11),0,1),"")</f>
        <is>
          <t/>
        </is>
      </c>
      <c r="CD127" s="0" t="inlineStr">
        <f aca="false">IF(A127&lt;&gt;"",IF(OR(AS127&lt;Parameters!$B$12,AS127&gt;Parameters!$B$11),0,1),"")</f>
        <is>
          <t/>
        </is>
      </c>
      <c r="CE127" s="0" t="inlineStr">
        <f aca="false">IF(A127&lt;&gt;"",IF(OR(AX127&lt;Parameters!$B$12,AX127&gt;Parameters!$B$11),0,1),"")</f>
        <is>
          <t/>
        </is>
      </c>
      <c r="CF127" s="0" t="inlineStr">
        <f aca="false">IF(A127&lt;&gt;"",IF(OR(BC127&lt;Parameters!$B$12,BC127&gt;Parameters!$B$11),0,1),"")</f>
        <is>
          <t/>
        </is>
      </c>
      <c r="CG127" s="0" t="inlineStr">
        <f aca="false">IF(A127&lt;&gt;"",IF(OR(BH127&lt;Parameters!$B$12,BH127&gt;Parameters!$B$11),0,1),"")</f>
        <is>
          <t/>
        </is>
      </c>
      <c r="CH127" s="0" t="inlineStr">
        <f aca="false">IF(A127&lt;&gt;"",IF(OR(BM127&lt;Parameters!$B$12,BM127&gt;Parameters!$B$11),0,1),"")</f>
        <is>
          <t/>
        </is>
      </c>
      <c r="CI127" s="0" t="inlineStr">
        <f aca="false">IF(A127&lt;&gt;"",IF(OR(BR127&lt;Parameters!$B$12,BR127&gt;Parameters!$B$11),0,1),"")</f>
        <is>
          <t/>
        </is>
      </c>
      <c r="CJ127" s="0" t="inlineStr">
        <f aca="false">IF(A127&lt;&gt;"",IF(OR(BW127&lt;Parameters!$B$12,BW127&gt;Parameters!$B$11),0,1),"")</f>
        <is>
          <t/>
        </is>
      </c>
      <c r="CK127" s="26" t="inlineStr">
        <f aca="false">IF(A127&lt;&gt;"",SUM(CB127:CJ127)/9,"")</f>
        <is>
          <t/>
        </is>
      </c>
      <c r="CL127" s="0" t="inlineStr">
        <f aca="false">IF(A127&lt;&gt;"",CK127*9,"")</f>
        <is>
          <t/>
        </is>
      </c>
      <c r="CM127" s="8" t="inlineStr">
        <f aca="false">IF(A127&lt;&gt;"",TEXT(B127,CM$2)&amp;" "&amp;TEXT(A127,CM$2),"")</f>
        <is>
          <t/>
        </is>
      </c>
    </row>
    <row r="128" customFormat="false" ht="15" hidden="false" customHeight="false" outlineLevel="0" collapsed="false">
      <c r="A128" s="0" t="inlineStr">
        <f aca="false">IF(OR(B127&lt;Parameters!$K$12,A127&lt;Parameters!$K$12),IF(A127&lt;Parameters!$K$12,A127+1,0),"")</f>
        <is>
          <t/>
        </is>
      </c>
      <c r="B128" s="0" t="inlineStr">
        <f aca="false">IF(A128&lt;&gt;"",IF(A128=0,B127+1,B127),"")</f>
        <is>
          <t/>
        </is>
      </c>
      <c r="C128" s="24" t="inlineStr">
        <f aca="false">IF(A128&lt;&gt;"",-_phi*(A128+0.5),"")</f>
        <is>
          <t/>
        </is>
      </c>
      <c r="D128" s="8" t="inlineStr">
        <f aca="false">IF(A128&lt;&gt;"",DEGREES(C128),"")</f>
        <is>
          <t/>
        </is>
      </c>
      <c r="E128" s="24" t="inlineStr">
        <f aca="false">IF(A128&lt;&gt;"",_phi*(B128+0.5),"")</f>
        <is>
          <t/>
        </is>
      </c>
      <c r="F128" s="8" t="inlineStr">
        <f aca="false">IF(A128&lt;&gt;"",DEGREES(E128),"")</f>
        <is>
          <t/>
        </is>
      </c>
      <c r="G128" s="8" t="inlineStr">
        <f aca="false">IF(A128&lt;&gt;"",LOOKUP(A128,h!$A$3:$A$30,h!$D$3:$D$30),"")</f>
        <is>
          <t/>
        </is>
      </c>
      <c r="H128" s="8" t="inlineStr">
        <f aca="false">IF(A128&lt;&gt;"",LOOKUP(B128,h!$A$3:$A$30,h!$D$3:$D$30),"")</f>
        <is>
          <t/>
        </is>
      </c>
      <c r="I128" s="8" t="inlineStr">
        <f aca="false">IF(A128&lt;&gt;"",_zif,"")</f>
        <is>
          <t/>
        </is>
      </c>
      <c r="J128" s="8" t="inlineStr">
        <f aca="false">IF(A128&lt;&gt;"",$G128+'v1 Frame'!D$3*COS($C128)+'v1 Frame'!E$3*SIN($C128)*SIN($E128)+'v1 Frame'!F$3*SIN($C128)*COS($E128),"")</f>
        <is>
          <t/>
        </is>
      </c>
      <c r="K128" s="8" t="inlineStr">
        <f aca="false">IF(A128&lt;&gt;"",$H128+'v1 Frame'!E$3*COS($E128)-'v1 Frame'!F$3*SIN($E128),"")</f>
        <is>
          <t/>
        </is>
      </c>
      <c r="L128" s="8" t="inlineStr">
        <f aca="false">IF(A128&lt;&gt;"",$I128-'v1 Frame'!D$3*SIN($C128)+'v1 Frame'!E$3*COS($C128)*SIN($E128)+'v1 Frame'!F$3*COS($C128)*COS($E128),"")</f>
        <is>
          <t/>
        </is>
      </c>
      <c r="M128" s="8" t="inlineStr">
        <f aca="false">IF(A128&lt;&gt;"",$G128+'v1 Frame'!G$3*COS($C128)+'v1 Frame'!H$3*SIN($C128)*SIN($E128)+'v1 Frame'!I$3*SIN($C128)*COS($E128),"")</f>
        <is>
          <t/>
        </is>
      </c>
      <c r="N128" s="8" t="inlineStr">
        <f aca="false">IF(A128&lt;&gt;"",$H128+'v1 Frame'!H$3*COS($E128)-'v1 Frame'!I$3*SIN($E128),"")</f>
        <is>
          <t/>
        </is>
      </c>
      <c r="O128" s="8" t="inlineStr">
        <f aca="false">IF(A128&lt;&gt;"",$I128-'v1 Frame'!G$3*SIN($C128)+'v1 Frame'!H$3*COS($C128)*SIN($E128)+'v1 Frame'!I$3*COS($C128)*COS($E128),"")</f>
        <is>
          <t/>
        </is>
      </c>
      <c r="P128" s="8" t="inlineStr">
        <f aca="false">IF(A128&lt;&gt;"",$G128+'v1 Frame'!J$3*COS($C128)+'v1 Frame'!K$3*SIN($C128)*SIN($E128)+'v1 Frame'!L$3*SIN($C128)*COS($E128),"")</f>
        <is>
          <t/>
        </is>
      </c>
      <c r="Q128" s="8" t="inlineStr">
        <f aca="false">IF(A128&lt;&gt;"",$H128+'v1 Frame'!K$3*COS($E128)-'v1 Frame'!L$3*SIN($E128),"")</f>
        <is>
          <t/>
        </is>
      </c>
      <c r="R128" s="8" t="inlineStr">
        <f aca="false">IF(A128&lt;&gt;"",$I128-'v1 Frame'!J$3*SIN($C128)+'v1 Frame'!K$3*COS($C128)*SIN($E128)+'v1 Frame'!L$3*COS($C128)*COS($E128),"")</f>
        <is>
          <t/>
        </is>
      </c>
      <c r="S128" s="8" t="inlineStr">
        <f aca="false">IF(A128&lt;&gt;"",$G128+'v1 Frame'!M$3*COS($C128)+'v1 Frame'!N$3*SIN($C128)*SIN($E128)+'v1 Frame'!O$3*SIN($C128)*COS($E128),"")</f>
        <is>
          <t/>
        </is>
      </c>
      <c r="T128" s="8" t="inlineStr">
        <f aca="false">IF(A128&lt;&gt;"",$H128+'v1 Frame'!N$3*COS($E128)-'v1 Frame'!O$3*SIN($E128),"")</f>
        <is>
          <t/>
        </is>
      </c>
      <c r="U128" s="8" t="inlineStr">
        <f aca="false">IF(A128&lt;&gt;"",$I128-'v1 Frame'!M$3*SIN($C128)+'v1 Frame'!N$3*COS($C128)*SIN($E128)+'v1 Frame'!O$3*COS($C128)*COS($E128),"")</f>
        <is>
          <t/>
        </is>
      </c>
      <c r="V128" s="8" t="inlineStr">
        <f aca="false">IF(A128&lt;&gt;"",$G128+'v1 Frame'!P$3*COS($C128)+'v1 Frame'!Q$3*SIN($C128)*SIN($E128)+'v1 Frame'!R$3*SIN($C128)*COS($E128),"")</f>
        <is>
          <t/>
        </is>
      </c>
      <c r="W128" s="8" t="inlineStr">
        <f aca="false">IF(A128&lt;&gt;"",$H128+'v1 Frame'!Q$3*COS($E128)-'v1 Frame'!R$3*SIN($E128),"")</f>
        <is>
          <t/>
        </is>
      </c>
      <c r="X128" s="8" t="inlineStr">
        <f aca="false">IF(A128&lt;&gt;"",$I128-'v1 Frame'!P$3*SIN($C128)+'v1 Frame'!Q$3*COS($C128)*SIN($E128)+'v1 Frame'!R$3*COS($C128)*COS($E128),"")</f>
        <is>
          <t/>
        </is>
      </c>
      <c r="Y128" s="8" t="inlineStr">
        <f aca="false">IF(A128&lt;&gt;"",$G128+'v1 Frame'!S$3*COS($C128)+'v1 Frame'!T$3*SIN($C128)*SIN($E128)+'v1 Frame'!U$3*SIN($C128)*COS($E128),"")</f>
        <is>
          <t/>
        </is>
      </c>
      <c r="Z128" s="8" t="inlineStr">
        <f aca="false">IF(A128&lt;&gt;"",$H128+'v1 Frame'!T$3*COS($E128)-'v1 Frame'!U$3*SIN($E128),"")</f>
        <is>
          <t/>
        </is>
      </c>
      <c r="AA128" s="8" t="inlineStr">
        <f aca="false">IF(A128&lt;&gt;"",$I128-'v1 Frame'!S$3*SIN($C128)+'v1 Frame'!T$3*COS($C128)*SIN($E128)+'v1 Frame'!U$3*COS($C128)*COS($E128),"")</f>
        <is>
          <t/>
        </is>
      </c>
      <c r="AB128" s="8" t="inlineStr">
        <f aca="false">IF(A128&lt;&gt;"",$G128+'v1 Frame'!V$3*COS($C128)+'v1 Frame'!W$3*SIN($C128)*SIN($E128)+'v1 Frame'!X$3*SIN($C128)*COS($E128),"")</f>
        <is>
          <t/>
        </is>
      </c>
      <c r="AC128" s="8" t="inlineStr">
        <f aca="false">IF(A128&lt;&gt;"",$H128+'v1 Frame'!W$3*COS($E128)-'v1 Frame'!X$3*SIN($E128),"")</f>
        <is>
          <t/>
        </is>
      </c>
      <c r="AD128" s="8" t="inlineStr">
        <f aca="false">IF(A128&lt;&gt;"",$I128-'v1 Frame'!V$3*SIN($C128)+'v1 Frame'!W$3*COS($C128)*SIN($E128)+'v1 Frame'!X$3*COS($C128)*COS($E128),"")</f>
        <is>
          <t/>
        </is>
      </c>
      <c r="AE128" s="25" t="inlineStr">
        <f aca="false">IF(A128&lt;&gt;"",$G128+'v1 Frame'!Y$3*COS($C128)+'v1 Frame'!Z$3*SIN($C128)*SIN($E128)+'v1 Frame'!AA$3*SIN($C128)*COS($E128),"")</f>
        <is>
          <t/>
        </is>
      </c>
      <c r="AF128" s="25" t="inlineStr">
        <f aca="false">IF(A128&lt;&gt;"",$H128+'v1 Frame'!Z$3*COS($E128)-'v1 Frame'!AA$3*SIN($E128),"")</f>
        <is>
          <t/>
        </is>
      </c>
      <c r="AG128" s="25" t="inlineStr">
        <f aca="false">IF(A128&lt;&gt;"",$I128-'v1 Frame'!Y$3*SIN($C128)+'v1 Frame'!Z$3*COS($C128)*SIN($E128)+'v1 Frame'!AA$3*COS($C128)*COS($E128),"")</f>
        <is>
          <t/>
        </is>
      </c>
      <c r="AH128" s="8" t="inlineStr">
        <f aca="false">IF(A128&lt;&gt;"",SQRT(SUMSQ(G128:I128)),"")</f>
        <is>
          <t/>
        </is>
      </c>
      <c r="AI128" s="8" t="inlineStr">
        <f aca="false">IF(A128&lt;&gt;"",IF(AH128&lt;&gt;0,ACOS(I128/AH128),0),"")</f>
        <is>
          <t/>
        </is>
      </c>
      <c r="AJ128" s="8" t="inlineStr">
        <f aca="false">IF(A128&lt;&gt;"",DEGREES(AI128),"")</f>
        <is>
          <t/>
        </is>
      </c>
      <c r="AK128" s="8" t="inlineStr">
        <f aca="false">IF(A128&lt;&gt;"",IF(OR(G128&lt;&gt;0,H128&lt;&gt;0),ATAN2(G128,H128),0),"")</f>
        <is>
          <t/>
        </is>
      </c>
      <c r="AL128" s="8" t="inlineStr">
        <f aca="false">IF(A128&lt;&gt;"",DEGREES(AK128),"")</f>
        <is>
          <t/>
        </is>
      </c>
      <c r="AM128" s="8" t="inlineStr">
        <f aca="false">IF(A128&lt;&gt;"",SQRT(SUMSQ(J128:L128)),"")</f>
        <is>
          <t/>
        </is>
      </c>
      <c r="AN128" s="8" t="inlineStr">
        <f aca="false">IF(A128&lt;&gt;"",IF(AM128&lt;&gt;0,ACOS(L128/AM128),0),"")</f>
        <is>
          <t/>
        </is>
      </c>
      <c r="AO128" s="8" t="inlineStr">
        <f aca="false">IF(A128&lt;&gt;"",DEGREES(AN128),"")</f>
        <is>
          <t/>
        </is>
      </c>
      <c r="AP128" s="8" t="inlineStr">
        <f aca="false">IF(A128&lt;&gt;"",IF(OR(J128&lt;&gt;0,K128&lt;&gt;0),ATAN2(J128,K128),0),"")</f>
        <is>
          <t/>
        </is>
      </c>
      <c r="AQ128" s="8" t="inlineStr">
        <f aca="false">IF(A128&lt;&gt;"",DEGREES(AP128),"")</f>
        <is>
          <t/>
        </is>
      </c>
      <c r="AR128" s="8" t="inlineStr">
        <f aca="false">IF(A128&lt;&gt;"",SQRT(SUMSQ(M128:O128)),"")</f>
        <is>
          <t/>
        </is>
      </c>
      <c r="AS128" s="8" t="inlineStr">
        <f aca="false">IF(A128&lt;&gt;"",IF(AR128&lt;&gt;0,ACOS(O128/AR128),0),"")</f>
        <is>
          <t/>
        </is>
      </c>
      <c r="AT128" s="8" t="inlineStr">
        <f aca="false">IF(A128&lt;&gt;"",DEGREES(AS128),"")</f>
        <is>
          <t/>
        </is>
      </c>
      <c r="AU128" s="8" t="inlineStr">
        <f aca="false">IF(A128&lt;&gt;"",IF(OR(M128&lt;&gt;0,N128&lt;&gt;0),ATAN2(M128,N128),0),"")</f>
        <is>
          <t/>
        </is>
      </c>
      <c r="AV128" s="8" t="inlineStr">
        <f aca="false">IF(A128&lt;&gt;"",DEGREES(AU128),"")</f>
        <is>
          <t/>
        </is>
      </c>
      <c r="AW128" s="8" t="inlineStr">
        <f aca="false">IF(A128&lt;&gt;"",SQRT(SUMSQ(P128:R128)),"")</f>
        <is>
          <t/>
        </is>
      </c>
      <c r="AX128" s="8" t="inlineStr">
        <f aca="false">IF(A128&lt;&gt;"",IF(AW128&lt;&gt;0,ACOS(R128/AW128),0),"")</f>
        <is>
          <t/>
        </is>
      </c>
      <c r="AY128" s="8" t="inlineStr">
        <f aca="false">IF(A128&lt;&gt;"",DEGREES(AX128),"")</f>
        <is>
          <t/>
        </is>
      </c>
      <c r="AZ128" s="8" t="inlineStr">
        <f aca="false">IF(A128&lt;&gt;"",IF(OR(P128&lt;&gt;0,Q128&lt;&gt;0),ATAN2(P128,Q128),0),"")</f>
        <is>
          <t/>
        </is>
      </c>
      <c r="BA128" s="8" t="inlineStr">
        <f aca="false">IF(A128&lt;&gt;"",DEGREES(AZ128),"")</f>
        <is>
          <t/>
        </is>
      </c>
      <c r="BB128" s="8" t="inlineStr">
        <f aca="false">IF(A128&lt;&gt;"",SQRT(SUMSQ(S128:U128)),"")</f>
        <is>
          <t/>
        </is>
      </c>
      <c r="BC128" s="8" t="inlineStr">
        <f aca="false">IF(A128&lt;&gt;"",IF(BB128&lt;&gt;0,ACOS(U128/BB128),0),"")</f>
        <is>
          <t/>
        </is>
      </c>
      <c r="BD128" s="8" t="inlineStr">
        <f aca="false">IF(A128&lt;&gt;"",DEGREES(BC128),"")</f>
        <is>
          <t/>
        </is>
      </c>
      <c r="BE128" s="8" t="inlineStr">
        <f aca="false">IF(A128&lt;&gt;"",IF(OR(S128&lt;&gt;0,T128&lt;&gt;0),ATAN2(S128,T128),0),"")</f>
        <is>
          <t/>
        </is>
      </c>
      <c r="BF128" s="8" t="inlineStr">
        <f aca="false">IF(A128&lt;&gt;"",DEGREES(BE128),"")</f>
        <is>
          <t/>
        </is>
      </c>
      <c r="BG128" s="8" t="inlineStr">
        <f aca="false">IF(A128&lt;&gt;"",SQRT(SUMSQ(V128:X128)),"")</f>
        <is>
          <t/>
        </is>
      </c>
      <c r="BH128" s="8" t="inlineStr">
        <f aca="false">IF(A128&lt;&gt;"",IF(BG128&lt;&gt;0,ACOS(X128/BG128),0),"")</f>
        <is>
          <t/>
        </is>
      </c>
      <c r="BI128" s="8" t="inlineStr">
        <f aca="false">IF(A128&lt;&gt;"",DEGREES(BH128),"")</f>
        <is>
          <t/>
        </is>
      </c>
      <c r="BJ128" s="8" t="inlineStr">
        <f aca="false">IF(A128&lt;&gt;"",IF(OR(V128&lt;&gt;0,W128&lt;&gt;0),ATAN2(V128,W128),0),"")</f>
        <is>
          <t/>
        </is>
      </c>
      <c r="BK128" s="8" t="inlineStr">
        <f aca="false">IF(A128&lt;&gt;"",DEGREES(BJ128),"")</f>
        <is>
          <t/>
        </is>
      </c>
      <c r="BL128" s="8" t="inlineStr">
        <f aca="false">IF(A128&lt;&gt;"",SQRT(SUMSQ(Y128:AA128)),"")</f>
        <is>
          <t/>
        </is>
      </c>
      <c r="BM128" s="8" t="inlineStr">
        <f aca="false">IF(A128&lt;&gt;"",IF(BL128&lt;&gt;0,ACOS(AA128/BL128),0),"")</f>
        <is>
          <t/>
        </is>
      </c>
      <c r="BN128" s="8" t="inlineStr">
        <f aca="false">IF(A128&lt;&gt;"",DEGREES(BM128),"")</f>
        <is>
          <t/>
        </is>
      </c>
      <c r="BO128" s="8" t="inlineStr">
        <f aca="false">IF(A128&lt;&gt;"",IF(OR(Y128&lt;&gt;0,Z128&lt;&gt;0),ATAN2(Y128,Z128),0),"")</f>
        <is>
          <t/>
        </is>
      </c>
      <c r="BP128" s="8" t="inlineStr">
        <f aca="false">IF(A128&lt;&gt;"",DEGREES(BO128),"")</f>
        <is>
          <t/>
        </is>
      </c>
      <c r="BQ128" s="8" t="inlineStr">
        <f aca="false">IF(A128&lt;&gt;"",SQRT(SUMSQ(AB128:AD128)),"")</f>
        <is>
          <t/>
        </is>
      </c>
      <c r="BR128" s="8" t="inlineStr">
        <f aca="false">IF(A128&lt;&gt;"",IF(BQ128&lt;&gt;0,ACOS(AD128/BQ128),0),"")</f>
        <is>
          <t/>
        </is>
      </c>
      <c r="BS128" s="8" t="inlineStr">
        <f aca="false">IF(A128&lt;&gt;"",DEGREES(BR128),"")</f>
        <is>
          <t/>
        </is>
      </c>
      <c r="BT128" s="8" t="inlineStr">
        <f aca="false">IF(A128&lt;&gt;"",IF(OR(AB128&lt;&gt;0,AC128&lt;&gt;0),ATAN2(AB128,AC128),0),"")</f>
        <is>
          <t/>
        </is>
      </c>
      <c r="BU128" s="8" t="inlineStr">
        <f aca="false">IF(A128&lt;&gt;"",DEGREES(BT128),"")</f>
        <is>
          <t/>
        </is>
      </c>
      <c r="BV128" s="8" t="inlineStr">
        <f aca="false">IF(A128&lt;&gt;"",SQRT(SUMSQ(AE128:AG128)),"")</f>
        <is>
          <t/>
        </is>
      </c>
      <c r="BW128" s="8" t="inlineStr">
        <f aca="false">IF(A128&lt;&gt;"",IF(BV128&lt;&gt;0,ACOS(AG128/BV128),0),"")</f>
        <is>
          <t/>
        </is>
      </c>
      <c r="BX128" s="8" t="inlineStr">
        <f aca="false">IF(A128&lt;&gt;"",DEGREES(BW128),"")</f>
        <is>
          <t/>
        </is>
      </c>
      <c r="BY128" s="8" t="inlineStr">
        <f aca="false">IF(A128&lt;&gt;"",IF(OR(AF128&lt;&gt;0,AG128&lt;&gt;0),ATAN2(AF128,AG128),0),"")</f>
        <is>
          <t/>
        </is>
      </c>
      <c r="BZ128" s="8" t="inlineStr">
        <f aca="false">IF(A128&lt;&gt;"",DEGREES(BY128),"")</f>
        <is>
          <t/>
        </is>
      </c>
      <c r="CA128" s="0" t="inlineStr">
        <f aca="false">IF(A128&lt;&gt;"",IF(AND(AI128&lt;Parameters!$B$11,AI128&gt;Parameters!$B$12,AN128&lt;Parameters!$B$11,AN128&gt;Parameters!$B$12,AS128&lt;Parameters!$B$11,AS128&gt;Parameters!$B$12,AX128&lt;Parameters!$B$11,AX128&gt;Parameters!$B$12,BC128&lt;Parameters!$B$11,BC128&gt;Parameters!$B$12,BM128&lt;Parameters!$B$11,BM128&gt;Parameters!$B$12,BR128&lt;Parameters!$B$11,BR128&gt;Parameters!$B$12,BW128&lt;Parameters!$B$11,BW128&gt;Parameters!$B$12),1,0),"")</f>
        <is>
          <t/>
        </is>
      </c>
      <c r="CB128" s="0" t="inlineStr">
        <f aca="false">IF(A128&lt;&gt;"",IF(OR(AI128&lt;Parameters!$B$12,AI128&gt;Parameters!$B$11),0,1),"")</f>
        <is>
          <t/>
        </is>
      </c>
      <c r="CC128" s="0" t="inlineStr">
        <f aca="false">IF(A128&lt;&gt;"",IF(OR(AN128&lt;Parameters!$B$12,AN128&gt;Parameters!$B$11),0,1),"")</f>
        <is>
          <t/>
        </is>
      </c>
      <c r="CD128" s="0" t="inlineStr">
        <f aca="false">IF(A128&lt;&gt;"",IF(OR(AS128&lt;Parameters!$B$12,AS128&gt;Parameters!$B$11),0,1),"")</f>
        <is>
          <t/>
        </is>
      </c>
      <c r="CE128" s="0" t="inlineStr">
        <f aca="false">IF(A128&lt;&gt;"",IF(OR(AX128&lt;Parameters!$B$12,AX128&gt;Parameters!$B$11),0,1),"")</f>
        <is>
          <t/>
        </is>
      </c>
      <c r="CF128" s="0" t="inlineStr">
        <f aca="false">IF(A128&lt;&gt;"",IF(OR(BC128&lt;Parameters!$B$12,BC128&gt;Parameters!$B$11),0,1),"")</f>
        <is>
          <t/>
        </is>
      </c>
      <c r="CG128" s="0" t="inlineStr">
        <f aca="false">IF(A128&lt;&gt;"",IF(OR(BH128&lt;Parameters!$B$12,BH128&gt;Parameters!$B$11),0,1),"")</f>
        <is>
          <t/>
        </is>
      </c>
      <c r="CH128" s="0" t="inlineStr">
        <f aca="false">IF(A128&lt;&gt;"",IF(OR(BM128&lt;Parameters!$B$12,BM128&gt;Parameters!$B$11),0,1),"")</f>
        <is>
          <t/>
        </is>
      </c>
      <c r="CI128" s="0" t="inlineStr">
        <f aca="false">IF(A128&lt;&gt;"",IF(OR(BR128&lt;Parameters!$B$12,BR128&gt;Parameters!$B$11),0,1),"")</f>
        <is>
          <t/>
        </is>
      </c>
      <c r="CJ128" s="0" t="inlineStr">
        <f aca="false">IF(A128&lt;&gt;"",IF(OR(BW128&lt;Parameters!$B$12,BW128&gt;Parameters!$B$11),0,1),"")</f>
        <is>
          <t/>
        </is>
      </c>
      <c r="CK128" s="26" t="inlineStr">
        <f aca="false">IF(A128&lt;&gt;"",SUM(CB128:CJ128)/9,"")</f>
        <is>
          <t/>
        </is>
      </c>
      <c r="CL128" s="0" t="inlineStr">
        <f aca="false">IF(A128&lt;&gt;"",CK128*9,"")</f>
        <is>
          <t/>
        </is>
      </c>
      <c r="CM128" s="8" t="inlineStr">
        <f aca="false">IF(A128&lt;&gt;"",TEXT(B128,CM$2)&amp;" "&amp;TEXT(A128,CM$2),"")</f>
        <is>
          <t/>
        </is>
      </c>
    </row>
    <row r="129" customFormat="false" ht="15" hidden="false" customHeight="false" outlineLevel="0" collapsed="false">
      <c r="A129" s="0" t="inlineStr">
        <f aca="false">IF(OR(B128&lt;Parameters!$K$12,A128&lt;Parameters!$K$12),IF(A128&lt;Parameters!$K$12,A128+1,0),"")</f>
        <is>
          <t/>
        </is>
      </c>
      <c r="B129" s="0" t="inlineStr">
        <f aca="false">IF(A129&lt;&gt;"",IF(A129=0,B128+1,B128),"")</f>
        <is>
          <t/>
        </is>
      </c>
      <c r="C129" s="24" t="inlineStr">
        <f aca="false">IF(A129&lt;&gt;"",-_phi*(A129+0.5),"")</f>
        <is>
          <t/>
        </is>
      </c>
      <c r="D129" s="8" t="inlineStr">
        <f aca="false">IF(A129&lt;&gt;"",DEGREES(C129),"")</f>
        <is>
          <t/>
        </is>
      </c>
      <c r="E129" s="24" t="inlineStr">
        <f aca="false">IF(A129&lt;&gt;"",_phi*(B129+0.5),"")</f>
        <is>
          <t/>
        </is>
      </c>
      <c r="F129" s="8" t="inlineStr">
        <f aca="false">IF(A129&lt;&gt;"",DEGREES(E129),"")</f>
        <is>
          <t/>
        </is>
      </c>
      <c r="G129" s="8" t="inlineStr">
        <f aca="false">IF(A129&lt;&gt;"",LOOKUP(A129,h!$A$3:$A$30,h!$D$3:$D$30),"")</f>
        <is>
          <t/>
        </is>
      </c>
      <c r="H129" s="8" t="inlineStr">
        <f aca="false">IF(A129&lt;&gt;"",LOOKUP(B129,h!$A$3:$A$30,h!$D$3:$D$30),"")</f>
        <is>
          <t/>
        </is>
      </c>
      <c r="I129" s="8" t="inlineStr">
        <f aca="false">IF(A129&lt;&gt;"",_zif,"")</f>
        <is>
          <t/>
        </is>
      </c>
      <c r="J129" s="8" t="inlineStr">
        <f aca="false">IF(A129&lt;&gt;"",$G129+'v1 Frame'!D$3*COS($C129)+'v1 Frame'!E$3*SIN($C129)*SIN($E129)+'v1 Frame'!F$3*SIN($C129)*COS($E129),"")</f>
        <is>
          <t/>
        </is>
      </c>
      <c r="K129" s="8" t="inlineStr">
        <f aca="false">IF(A129&lt;&gt;"",$H129+'v1 Frame'!E$3*COS($E129)-'v1 Frame'!F$3*SIN($E129),"")</f>
        <is>
          <t/>
        </is>
      </c>
      <c r="L129" s="8" t="inlineStr">
        <f aca="false">IF(A129&lt;&gt;"",$I129-'v1 Frame'!D$3*SIN($C129)+'v1 Frame'!E$3*COS($C129)*SIN($E129)+'v1 Frame'!F$3*COS($C129)*COS($E129),"")</f>
        <is>
          <t/>
        </is>
      </c>
      <c r="M129" s="8" t="inlineStr">
        <f aca="false">IF(A129&lt;&gt;"",$G129+'v1 Frame'!G$3*COS($C129)+'v1 Frame'!H$3*SIN($C129)*SIN($E129)+'v1 Frame'!I$3*SIN($C129)*COS($E129),"")</f>
        <is>
          <t/>
        </is>
      </c>
      <c r="N129" s="8" t="inlineStr">
        <f aca="false">IF(A129&lt;&gt;"",$H129+'v1 Frame'!H$3*COS($E129)-'v1 Frame'!I$3*SIN($E129),"")</f>
        <is>
          <t/>
        </is>
      </c>
      <c r="O129" s="8" t="inlineStr">
        <f aca="false">IF(A129&lt;&gt;"",$I129-'v1 Frame'!G$3*SIN($C129)+'v1 Frame'!H$3*COS($C129)*SIN($E129)+'v1 Frame'!I$3*COS($C129)*COS($E129),"")</f>
        <is>
          <t/>
        </is>
      </c>
      <c r="P129" s="8" t="inlineStr">
        <f aca="false">IF(A129&lt;&gt;"",$G129+'v1 Frame'!J$3*COS($C129)+'v1 Frame'!K$3*SIN($C129)*SIN($E129)+'v1 Frame'!L$3*SIN($C129)*COS($E129),"")</f>
        <is>
          <t/>
        </is>
      </c>
      <c r="Q129" s="8" t="inlineStr">
        <f aca="false">IF(A129&lt;&gt;"",$H129+'v1 Frame'!K$3*COS($E129)-'v1 Frame'!L$3*SIN($E129),"")</f>
        <is>
          <t/>
        </is>
      </c>
      <c r="R129" s="8" t="inlineStr">
        <f aca="false">IF(A129&lt;&gt;"",$I129-'v1 Frame'!J$3*SIN($C129)+'v1 Frame'!K$3*COS($C129)*SIN($E129)+'v1 Frame'!L$3*COS($C129)*COS($E129),"")</f>
        <is>
          <t/>
        </is>
      </c>
      <c r="S129" s="8" t="inlineStr">
        <f aca="false">IF(A129&lt;&gt;"",$G129+'v1 Frame'!M$3*COS($C129)+'v1 Frame'!N$3*SIN($C129)*SIN($E129)+'v1 Frame'!O$3*SIN($C129)*COS($E129),"")</f>
        <is>
          <t/>
        </is>
      </c>
      <c r="T129" s="8" t="inlineStr">
        <f aca="false">IF(A129&lt;&gt;"",$H129+'v1 Frame'!N$3*COS($E129)-'v1 Frame'!O$3*SIN($E129),"")</f>
        <is>
          <t/>
        </is>
      </c>
      <c r="U129" s="8" t="inlineStr">
        <f aca="false">IF(A129&lt;&gt;"",$I129-'v1 Frame'!M$3*SIN($C129)+'v1 Frame'!N$3*COS($C129)*SIN($E129)+'v1 Frame'!O$3*COS($C129)*COS($E129),"")</f>
        <is>
          <t/>
        </is>
      </c>
      <c r="V129" s="8" t="inlineStr">
        <f aca="false">IF(A129&lt;&gt;"",$G129+'v1 Frame'!P$3*COS($C129)+'v1 Frame'!Q$3*SIN($C129)*SIN($E129)+'v1 Frame'!R$3*SIN($C129)*COS($E129),"")</f>
        <is>
          <t/>
        </is>
      </c>
      <c r="W129" s="8" t="inlineStr">
        <f aca="false">IF(A129&lt;&gt;"",$H129+'v1 Frame'!Q$3*COS($E129)-'v1 Frame'!R$3*SIN($E129),"")</f>
        <is>
          <t/>
        </is>
      </c>
      <c r="X129" s="8" t="inlineStr">
        <f aca="false">IF(A129&lt;&gt;"",$I129-'v1 Frame'!P$3*SIN($C129)+'v1 Frame'!Q$3*COS($C129)*SIN($E129)+'v1 Frame'!R$3*COS($C129)*COS($E129),"")</f>
        <is>
          <t/>
        </is>
      </c>
      <c r="Y129" s="8" t="inlineStr">
        <f aca="false">IF(A129&lt;&gt;"",$G129+'v1 Frame'!S$3*COS($C129)+'v1 Frame'!T$3*SIN($C129)*SIN($E129)+'v1 Frame'!U$3*SIN($C129)*COS($E129),"")</f>
        <is>
          <t/>
        </is>
      </c>
      <c r="Z129" s="8" t="inlineStr">
        <f aca="false">IF(A129&lt;&gt;"",$H129+'v1 Frame'!T$3*COS($E129)-'v1 Frame'!U$3*SIN($E129),"")</f>
        <is>
          <t/>
        </is>
      </c>
      <c r="AA129" s="8" t="inlineStr">
        <f aca="false">IF(A129&lt;&gt;"",$I129-'v1 Frame'!S$3*SIN($C129)+'v1 Frame'!T$3*COS($C129)*SIN($E129)+'v1 Frame'!U$3*COS($C129)*COS($E129),"")</f>
        <is>
          <t/>
        </is>
      </c>
      <c r="AB129" s="8" t="inlineStr">
        <f aca="false">IF(A129&lt;&gt;"",$G129+'v1 Frame'!V$3*COS($C129)+'v1 Frame'!W$3*SIN($C129)*SIN($E129)+'v1 Frame'!X$3*SIN($C129)*COS($E129),"")</f>
        <is>
          <t/>
        </is>
      </c>
      <c r="AC129" s="8" t="inlineStr">
        <f aca="false">IF(A129&lt;&gt;"",$H129+'v1 Frame'!W$3*COS($E129)-'v1 Frame'!X$3*SIN($E129),"")</f>
        <is>
          <t/>
        </is>
      </c>
      <c r="AD129" s="8" t="inlineStr">
        <f aca="false">IF(A129&lt;&gt;"",$I129-'v1 Frame'!V$3*SIN($C129)+'v1 Frame'!W$3*COS($C129)*SIN($E129)+'v1 Frame'!X$3*COS($C129)*COS($E129),"")</f>
        <is>
          <t/>
        </is>
      </c>
      <c r="AE129" s="25" t="inlineStr">
        <f aca="false">IF(A129&lt;&gt;"",$G129+'v1 Frame'!Y$3*COS($C129)+'v1 Frame'!Z$3*SIN($C129)*SIN($E129)+'v1 Frame'!AA$3*SIN($C129)*COS($E129),"")</f>
        <is>
          <t/>
        </is>
      </c>
      <c r="AF129" s="25" t="inlineStr">
        <f aca="false">IF(A129&lt;&gt;"",$H129+'v1 Frame'!Z$3*COS($E129)-'v1 Frame'!AA$3*SIN($E129),"")</f>
        <is>
          <t/>
        </is>
      </c>
      <c r="AG129" s="25" t="inlineStr">
        <f aca="false">IF(A129&lt;&gt;"",$I129-'v1 Frame'!Y$3*SIN($C129)+'v1 Frame'!Z$3*COS($C129)*SIN($E129)+'v1 Frame'!AA$3*COS($C129)*COS($E129),"")</f>
        <is>
          <t/>
        </is>
      </c>
      <c r="AH129" s="8" t="inlineStr">
        <f aca="false">IF(A129&lt;&gt;"",SQRT(SUMSQ(G129:I129)),"")</f>
        <is>
          <t/>
        </is>
      </c>
      <c r="AI129" s="8" t="inlineStr">
        <f aca="false">IF(A129&lt;&gt;"",IF(AH129&lt;&gt;0,ACOS(I129/AH129),0),"")</f>
        <is>
          <t/>
        </is>
      </c>
      <c r="AJ129" s="8" t="inlineStr">
        <f aca="false">IF(A129&lt;&gt;"",DEGREES(AI129),"")</f>
        <is>
          <t/>
        </is>
      </c>
      <c r="AK129" s="8" t="inlineStr">
        <f aca="false">IF(A129&lt;&gt;"",IF(OR(G129&lt;&gt;0,H129&lt;&gt;0),ATAN2(G129,H129),0),"")</f>
        <is>
          <t/>
        </is>
      </c>
      <c r="AL129" s="8" t="inlineStr">
        <f aca="false">IF(A129&lt;&gt;"",DEGREES(AK129),"")</f>
        <is>
          <t/>
        </is>
      </c>
      <c r="AM129" s="8" t="inlineStr">
        <f aca="false">IF(A129&lt;&gt;"",SQRT(SUMSQ(J129:L129)),"")</f>
        <is>
          <t/>
        </is>
      </c>
      <c r="AN129" s="8" t="inlineStr">
        <f aca="false">IF(A129&lt;&gt;"",IF(AM129&lt;&gt;0,ACOS(L129/AM129),0),"")</f>
        <is>
          <t/>
        </is>
      </c>
      <c r="AO129" s="8" t="inlineStr">
        <f aca="false">IF(A129&lt;&gt;"",DEGREES(AN129),"")</f>
        <is>
          <t/>
        </is>
      </c>
      <c r="AP129" s="8" t="inlineStr">
        <f aca="false">IF(A129&lt;&gt;"",IF(OR(J129&lt;&gt;0,K129&lt;&gt;0),ATAN2(J129,K129),0),"")</f>
        <is>
          <t/>
        </is>
      </c>
      <c r="AQ129" s="8" t="inlineStr">
        <f aca="false">IF(A129&lt;&gt;"",DEGREES(AP129),"")</f>
        <is>
          <t/>
        </is>
      </c>
      <c r="AR129" s="8" t="inlineStr">
        <f aca="false">IF(A129&lt;&gt;"",SQRT(SUMSQ(M129:O129)),"")</f>
        <is>
          <t/>
        </is>
      </c>
      <c r="AS129" s="8" t="inlineStr">
        <f aca="false">IF(A129&lt;&gt;"",IF(AR129&lt;&gt;0,ACOS(O129/AR129),0),"")</f>
        <is>
          <t/>
        </is>
      </c>
      <c r="AT129" s="8" t="inlineStr">
        <f aca="false">IF(A129&lt;&gt;"",DEGREES(AS129),"")</f>
        <is>
          <t/>
        </is>
      </c>
      <c r="AU129" s="8" t="inlineStr">
        <f aca="false">IF(A129&lt;&gt;"",IF(OR(M129&lt;&gt;0,N129&lt;&gt;0),ATAN2(M129,N129),0),"")</f>
        <is>
          <t/>
        </is>
      </c>
      <c r="AV129" s="8" t="inlineStr">
        <f aca="false">IF(A129&lt;&gt;"",DEGREES(AU129),"")</f>
        <is>
          <t/>
        </is>
      </c>
      <c r="AW129" s="8" t="inlineStr">
        <f aca="false">IF(A129&lt;&gt;"",SQRT(SUMSQ(P129:R129)),"")</f>
        <is>
          <t/>
        </is>
      </c>
      <c r="AX129" s="8" t="inlineStr">
        <f aca="false">IF(A129&lt;&gt;"",IF(AW129&lt;&gt;0,ACOS(R129/AW129),0),"")</f>
        <is>
          <t/>
        </is>
      </c>
      <c r="AY129" s="8" t="inlineStr">
        <f aca="false">IF(A129&lt;&gt;"",DEGREES(AX129),"")</f>
        <is>
          <t/>
        </is>
      </c>
      <c r="AZ129" s="8" t="inlineStr">
        <f aca="false">IF(A129&lt;&gt;"",IF(OR(P129&lt;&gt;0,Q129&lt;&gt;0),ATAN2(P129,Q129),0),"")</f>
        <is>
          <t/>
        </is>
      </c>
      <c r="BA129" s="8" t="inlineStr">
        <f aca="false">IF(A129&lt;&gt;"",DEGREES(AZ129),"")</f>
        <is>
          <t/>
        </is>
      </c>
      <c r="BB129" s="8" t="inlineStr">
        <f aca="false">IF(A129&lt;&gt;"",SQRT(SUMSQ(S129:U129)),"")</f>
        <is>
          <t/>
        </is>
      </c>
      <c r="BC129" s="8" t="inlineStr">
        <f aca="false">IF(A129&lt;&gt;"",IF(BB129&lt;&gt;0,ACOS(U129/BB129),0),"")</f>
        <is>
          <t/>
        </is>
      </c>
      <c r="BD129" s="8" t="inlineStr">
        <f aca="false">IF(A129&lt;&gt;"",DEGREES(BC129),"")</f>
        <is>
          <t/>
        </is>
      </c>
      <c r="BE129" s="8" t="inlineStr">
        <f aca="false">IF(A129&lt;&gt;"",IF(OR(S129&lt;&gt;0,T129&lt;&gt;0),ATAN2(S129,T129),0),"")</f>
        <is>
          <t/>
        </is>
      </c>
      <c r="BF129" s="8" t="inlineStr">
        <f aca="false">IF(A129&lt;&gt;"",DEGREES(BE129),"")</f>
        <is>
          <t/>
        </is>
      </c>
      <c r="BG129" s="8" t="inlineStr">
        <f aca="false">IF(A129&lt;&gt;"",SQRT(SUMSQ(V129:X129)),"")</f>
        <is>
          <t/>
        </is>
      </c>
      <c r="BH129" s="8" t="inlineStr">
        <f aca="false">IF(A129&lt;&gt;"",IF(BG129&lt;&gt;0,ACOS(X129/BG129),0),"")</f>
        <is>
          <t/>
        </is>
      </c>
      <c r="BI129" s="8" t="inlineStr">
        <f aca="false">IF(A129&lt;&gt;"",DEGREES(BH129),"")</f>
        <is>
          <t/>
        </is>
      </c>
      <c r="BJ129" s="8" t="inlineStr">
        <f aca="false">IF(A129&lt;&gt;"",IF(OR(V129&lt;&gt;0,W129&lt;&gt;0),ATAN2(V129,W129),0),"")</f>
        <is>
          <t/>
        </is>
      </c>
      <c r="BK129" s="8" t="inlineStr">
        <f aca="false">IF(A129&lt;&gt;"",DEGREES(BJ129),"")</f>
        <is>
          <t/>
        </is>
      </c>
      <c r="BL129" s="8" t="inlineStr">
        <f aca="false">IF(A129&lt;&gt;"",SQRT(SUMSQ(Y129:AA129)),"")</f>
        <is>
          <t/>
        </is>
      </c>
      <c r="BM129" s="8" t="inlineStr">
        <f aca="false">IF(A129&lt;&gt;"",IF(BL129&lt;&gt;0,ACOS(AA129/BL129),0),"")</f>
        <is>
          <t/>
        </is>
      </c>
      <c r="BN129" s="8" t="inlineStr">
        <f aca="false">IF(A129&lt;&gt;"",DEGREES(BM129),"")</f>
        <is>
          <t/>
        </is>
      </c>
      <c r="BO129" s="8" t="inlineStr">
        <f aca="false">IF(A129&lt;&gt;"",IF(OR(Y129&lt;&gt;0,Z129&lt;&gt;0),ATAN2(Y129,Z129),0),"")</f>
        <is>
          <t/>
        </is>
      </c>
      <c r="BP129" s="8" t="inlineStr">
        <f aca="false">IF(A129&lt;&gt;"",DEGREES(BO129),"")</f>
        <is>
          <t/>
        </is>
      </c>
      <c r="BQ129" s="8" t="inlineStr">
        <f aca="false">IF(A129&lt;&gt;"",SQRT(SUMSQ(AB129:AD129)),"")</f>
        <is>
          <t/>
        </is>
      </c>
      <c r="BR129" s="8" t="inlineStr">
        <f aca="false">IF(A129&lt;&gt;"",IF(BQ129&lt;&gt;0,ACOS(AD129/BQ129),0),"")</f>
        <is>
          <t/>
        </is>
      </c>
      <c r="BS129" s="8" t="inlineStr">
        <f aca="false">IF(A129&lt;&gt;"",DEGREES(BR129),"")</f>
        <is>
          <t/>
        </is>
      </c>
      <c r="BT129" s="8" t="inlineStr">
        <f aca="false">IF(A129&lt;&gt;"",IF(OR(AB129&lt;&gt;0,AC129&lt;&gt;0),ATAN2(AB129,AC129),0),"")</f>
        <is>
          <t/>
        </is>
      </c>
      <c r="BU129" s="8" t="inlineStr">
        <f aca="false">IF(A129&lt;&gt;"",DEGREES(BT129),"")</f>
        <is>
          <t/>
        </is>
      </c>
      <c r="BV129" s="8" t="inlineStr">
        <f aca="false">IF(A129&lt;&gt;"",SQRT(SUMSQ(AE129:AG129)),"")</f>
        <is>
          <t/>
        </is>
      </c>
      <c r="BW129" s="8" t="inlineStr">
        <f aca="false">IF(A129&lt;&gt;"",IF(BV129&lt;&gt;0,ACOS(AG129/BV129),0),"")</f>
        <is>
          <t/>
        </is>
      </c>
      <c r="BX129" s="8" t="inlineStr">
        <f aca="false">IF(A129&lt;&gt;"",DEGREES(BW129),"")</f>
        <is>
          <t/>
        </is>
      </c>
      <c r="BY129" s="8" t="inlineStr">
        <f aca="false">IF(A129&lt;&gt;"",IF(OR(AF129&lt;&gt;0,AG129&lt;&gt;0),ATAN2(AF129,AG129),0),"")</f>
        <is>
          <t/>
        </is>
      </c>
      <c r="BZ129" s="8" t="inlineStr">
        <f aca="false">IF(A129&lt;&gt;"",DEGREES(BY129),"")</f>
        <is>
          <t/>
        </is>
      </c>
      <c r="CA129" s="0" t="inlineStr">
        <f aca="false">IF(A129&lt;&gt;"",IF(AND(AI129&lt;Parameters!$B$11,AI129&gt;Parameters!$B$12,AN129&lt;Parameters!$B$11,AN129&gt;Parameters!$B$12,AS129&lt;Parameters!$B$11,AS129&gt;Parameters!$B$12,AX129&lt;Parameters!$B$11,AX129&gt;Parameters!$B$12,BC129&lt;Parameters!$B$11,BC129&gt;Parameters!$B$12,BM129&lt;Parameters!$B$11,BM129&gt;Parameters!$B$12,BR129&lt;Parameters!$B$11,BR129&gt;Parameters!$B$12,BW129&lt;Parameters!$B$11,BW129&gt;Parameters!$B$12),1,0),"")</f>
        <is>
          <t/>
        </is>
      </c>
      <c r="CB129" s="0" t="inlineStr">
        <f aca="false">IF(A129&lt;&gt;"",IF(OR(AI129&lt;Parameters!$B$12,AI129&gt;Parameters!$B$11),0,1),"")</f>
        <is>
          <t/>
        </is>
      </c>
      <c r="CC129" s="0" t="inlineStr">
        <f aca="false">IF(A129&lt;&gt;"",IF(OR(AN129&lt;Parameters!$B$12,AN129&gt;Parameters!$B$11),0,1),"")</f>
        <is>
          <t/>
        </is>
      </c>
      <c r="CD129" s="0" t="inlineStr">
        <f aca="false">IF(A129&lt;&gt;"",IF(OR(AS129&lt;Parameters!$B$12,AS129&gt;Parameters!$B$11),0,1),"")</f>
        <is>
          <t/>
        </is>
      </c>
      <c r="CE129" s="0" t="inlineStr">
        <f aca="false">IF(A129&lt;&gt;"",IF(OR(AX129&lt;Parameters!$B$12,AX129&gt;Parameters!$B$11),0,1),"")</f>
        <is>
          <t/>
        </is>
      </c>
      <c r="CF129" s="0" t="inlineStr">
        <f aca="false">IF(A129&lt;&gt;"",IF(OR(BC129&lt;Parameters!$B$12,BC129&gt;Parameters!$B$11),0,1),"")</f>
        <is>
          <t/>
        </is>
      </c>
      <c r="CG129" s="0" t="inlineStr">
        <f aca="false">IF(A129&lt;&gt;"",IF(OR(BH129&lt;Parameters!$B$12,BH129&gt;Parameters!$B$11),0,1),"")</f>
        <is>
          <t/>
        </is>
      </c>
      <c r="CH129" s="0" t="inlineStr">
        <f aca="false">IF(A129&lt;&gt;"",IF(OR(BM129&lt;Parameters!$B$12,BM129&gt;Parameters!$B$11),0,1),"")</f>
        <is>
          <t/>
        </is>
      </c>
      <c r="CI129" s="0" t="inlineStr">
        <f aca="false">IF(A129&lt;&gt;"",IF(OR(BR129&lt;Parameters!$B$12,BR129&gt;Parameters!$B$11),0,1),"")</f>
        <is>
          <t/>
        </is>
      </c>
      <c r="CJ129" s="0" t="inlineStr">
        <f aca="false">IF(A129&lt;&gt;"",IF(OR(BW129&lt;Parameters!$B$12,BW129&gt;Parameters!$B$11),0,1),"")</f>
        <is>
          <t/>
        </is>
      </c>
      <c r="CK129" s="26" t="inlineStr">
        <f aca="false">IF(A129&lt;&gt;"",SUM(CB129:CJ129)/9,"")</f>
        <is>
          <t/>
        </is>
      </c>
      <c r="CL129" s="0" t="inlineStr">
        <f aca="false">IF(A129&lt;&gt;"",CK129*9,"")</f>
        <is>
          <t/>
        </is>
      </c>
      <c r="CM129" s="8" t="inlineStr">
        <f aca="false">IF(A129&lt;&gt;"",TEXT(B129,CM$2)&amp;" "&amp;TEXT(A129,CM$2),"")</f>
        <is>
          <t/>
        </is>
      </c>
    </row>
    <row r="130" customFormat="false" ht="15" hidden="false" customHeight="false" outlineLevel="0" collapsed="false">
      <c r="A130" s="0" t="inlineStr">
        <f aca="false">IF(OR(B129&lt;Parameters!$K$12,A129&lt;Parameters!$K$12),IF(A129&lt;Parameters!$K$12,A129+1,0),"")</f>
        <is>
          <t/>
        </is>
      </c>
      <c r="B130" s="0" t="inlineStr">
        <f aca="false">IF(A130&lt;&gt;"",IF(A130=0,B129+1,B129),"")</f>
        <is>
          <t/>
        </is>
      </c>
      <c r="C130" s="24" t="inlineStr">
        <f aca="false">IF(A130&lt;&gt;"",-_phi*(A130+0.5),"")</f>
        <is>
          <t/>
        </is>
      </c>
      <c r="D130" s="8" t="inlineStr">
        <f aca="false">IF(A130&lt;&gt;"",DEGREES(C130),"")</f>
        <is>
          <t/>
        </is>
      </c>
      <c r="E130" s="24" t="inlineStr">
        <f aca="false">IF(A130&lt;&gt;"",_phi*(B130+0.5),"")</f>
        <is>
          <t/>
        </is>
      </c>
      <c r="F130" s="8" t="inlineStr">
        <f aca="false">IF(A130&lt;&gt;"",DEGREES(E130),"")</f>
        <is>
          <t/>
        </is>
      </c>
      <c r="G130" s="8" t="inlineStr">
        <f aca="false">IF(A130&lt;&gt;"",LOOKUP(A130,h!$A$3:$A$30,h!$D$3:$D$30),"")</f>
        <is>
          <t/>
        </is>
      </c>
      <c r="H130" s="8" t="inlineStr">
        <f aca="false">IF(A130&lt;&gt;"",LOOKUP(B130,h!$A$3:$A$30,h!$D$3:$D$30),"")</f>
        <is>
          <t/>
        </is>
      </c>
      <c r="I130" s="8" t="inlineStr">
        <f aca="false">IF(A130&lt;&gt;"",_zif,"")</f>
        <is>
          <t/>
        </is>
      </c>
      <c r="J130" s="8" t="inlineStr">
        <f aca="false">IF(A130&lt;&gt;"",$G130+'v1 Frame'!D$3*COS($C130)+'v1 Frame'!E$3*SIN($C130)*SIN($E130)+'v1 Frame'!F$3*SIN($C130)*COS($E130),"")</f>
        <is>
          <t/>
        </is>
      </c>
      <c r="K130" s="8" t="inlineStr">
        <f aca="false">IF(A130&lt;&gt;"",$H130+'v1 Frame'!E$3*COS($E130)-'v1 Frame'!F$3*SIN($E130),"")</f>
        <is>
          <t/>
        </is>
      </c>
      <c r="L130" s="8" t="inlineStr">
        <f aca="false">IF(A130&lt;&gt;"",$I130-'v1 Frame'!D$3*SIN($C130)+'v1 Frame'!E$3*COS($C130)*SIN($E130)+'v1 Frame'!F$3*COS($C130)*COS($E130),"")</f>
        <is>
          <t/>
        </is>
      </c>
      <c r="M130" s="8" t="inlineStr">
        <f aca="false">IF(A130&lt;&gt;"",$G130+'v1 Frame'!G$3*COS($C130)+'v1 Frame'!H$3*SIN($C130)*SIN($E130)+'v1 Frame'!I$3*SIN($C130)*COS($E130),"")</f>
        <is>
          <t/>
        </is>
      </c>
      <c r="N130" s="8" t="inlineStr">
        <f aca="false">IF(A130&lt;&gt;"",$H130+'v1 Frame'!H$3*COS($E130)-'v1 Frame'!I$3*SIN($E130),"")</f>
        <is>
          <t/>
        </is>
      </c>
      <c r="O130" s="8" t="inlineStr">
        <f aca="false">IF(A130&lt;&gt;"",$I130-'v1 Frame'!G$3*SIN($C130)+'v1 Frame'!H$3*COS($C130)*SIN($E130)+'v1 Frame'!I$3*COS($C130)*COS($E130),"")</f>
        <is>
          <t/>
        </is>
      </c>
      <c r="P130" s="8" t="inlineStr">
        <f aca="false">IF(A130&lt;&gt;"",$G130+'v1 Frame'!J$3*COS($C130)+'v1 Frame'!K$3*SIN($C130)*SIN($E130)+'v1 Frame'!L$3*SIN($C130)*COS($E130),"")</f>
        <is>
          <t/>
        </is>
      </c>
      <c r="Q130" s="8" t="inlineStr">
        <f aca="false">IF(A130&lt;&gt;"",$H130+'v1 Frame'!K$3*COS($E130)-'v1 Frame'!L$3*SIN($E130),"")</f>
        <is>
          <t/>
        </is>
      </c>
      <c r="R130" s="8" t="inlineStr">
        <f aca="false">IF(A130&lt;&gt;"",$I130-'v1 Frame'!J$3*SIN($C130)+'v1 Frame'!K$3*COS($C130)*SIN($E130)+'v1 Frame'!L$3*COS($C130)*COS($E130),"")</f>
        <is>
          <t/>
        </is>
      </c>
      <c r="S130" s="8" t="inlineStr">
        <f aca="false">IF(A130&lt;&gt;"",$G130+'v1 Frame'!M$3*COS($C130)+'v1 Frame'!N$3*SIN($C130)*SIN($E130)+'v1 Frame'!O$3*SIN($C130)*COS($E130),"")</f>
        <is>
          <t/>
        </is>
      </c>
      <c r="T130" s="8" t="inlineStr">
        <f aca="false">IF(A130&lt;&gt;"",$H130+'v1 Frame'!N$3*COS($E130)-'v1 Frame'!O$3*SIN($E130),"")</f>
        <is>
          <t/>
        </is>
      </c>
      <c r="U130" s="8" t="inlineStr">
        <f aca="false">IF(A130&lt;&gt;"",$I130-'v1 Frame'!M$3*SIN($C130)+'v1 Frame'!N$3*COS($C130)*SIN($E130)+'v1 Frame'!O$3*COS($C130)*COS($E130),"")</f>
        <is>
          <t/>
        </is>
      </c>
      <c r="V130" s="8" t="inlineStr">
        <f aca="false">IF(A130&lt;&gt;"",$G130+'v1 Frame'!P$3*COS($C130)+'v1 Frame'!Q$3*SIN($C130)*SIN($E130)+'v1 Frame'!R$3*SIN($C130)*COS($E130),"")</f>
        <is>
          <t/>
        </is>
      </c>
      <c r="W130" s="8" t="inlineStr">
        <f aca="false">IF(A130&lt;&gt;"",$H130+'v1 Frame'!Q$3*COS($E130)-'v1 Frame'!R$3*SIN($E130),"")</f>
        <is>
          <t/>
        </is>
      </c>
      <c r="X130" s="8" t="inlineStr">
        <f aca="false">IF(A130&lt;&gt;"",$I130-'v1 Frame'!P$3*SIN($C130)+'v1 Frame'!Q$3*COS($C130)*SIN($E130)+'v1 Frame'!R$3*COS($C130)*COS($E130),"")</f>
        <is>
          <t/>
        </is>
      </c>
      <c r="Y130" s="8" t="inlineStr">
        <f aca="false">IF(A130&lt;&gt;"",$G130+'v1 Frame'!S$3*COS($C130)+'v1 Frame'!T$3*SIN($C130)*SIN($E130)+'v1 Frame'!U$3*SIN($C130)*COS($E130),"")</f>
        <is>
          <t/>
        </is>
      </c>
      <c r="Z130" s="8" t="inlineStr">
        <f aca="false">IF(A130&lt;&gt;"",$H130+'v1 Frame'!T$3*COS($E130)-'v1 Frame'!U$3*SIN($E130),"")</f>
        <is>
          <t/>
        </is>
      </c>
      <c r="AA130" s="8" t="inlineStr">
        <f aca="false">IF(A130&lt;&gt;"",$I130-'v1 Frame'!S$3*SIN($C130)+'v1 Frame'!T$3*COS($C130)*SIN($E130)+'v1 Frame'!U$3*COS($C130)*COS($E130),"")</f>
        <is>
          <t/>
        </is>
      </c>
      <c r="AB130" s="8" t="inlineStr">
        <f aca="false">IF(A130&lt;&gt;"",$G130+'v1 Frame'!V$3*COS($C130)+'v1 Frame'!W$3*SIN($C130)*SIN($E130)+'v1 Frame'!X$3*SIN($C130)*COS($E130),"")</f>
        <is>
          <t/>
        </is>
      </c>
      <c r="AC130" s="8" t="inlineStr">
        <f aca="false">IF(A130&lt;&gt;"",$H130+'v1 Frame'!W$3*COS($E130)-'v1 Frame'!X$3*SIN($E130),"")</f>
        <is>
          <t/>
        </is>
      </c>
      <c r="AD130" s="8" t="inlineStr">
        <f aca="false">IF(A130&lt;&gt;"",$I130-'v1 Frame'!V$3*SIN($C130)+'v1 Frame'!W$3*COS($C130)*SIN($E130)+'v1 Frame'!X$3*COS($C130)*COS($E130),"")</f>
        <is>
          <t/>
        </is>
      </c>
      <c r="AE130" s="25" t="inlineStr">
        <f aca="false">IF(A130&lt;&gt;"",$G130+'v1 Frame'!Y$3*COS($C130)+'v1 Frame'!Z$3*SIN($C130)*SIN($E130)+'v1 Frame'!AA$3*SIN($C130)*COS($E130),"")</f>
        <is>
          <t/>
        </is>
      </c>
      <c r="AF130" s="25" t="inlineStr">
        <f aca="false">IF(A130&lt;&gt;"",$H130+'v1 Frame'!Z$3*COS($E130)-'v1 Frame'!AA$3*SIN($E130),"")</f>
        <is>
          <t/>
        </is>
      </c>
      <c r="AG130" s="25" t="inlineStr">
        <f aca="false">IF(A130&lt;&gt;"",$I130-'v1 Frame'!Y$3*SIN($C130)+'v1 Frame'!Z$3*COS($C130)*SIN($E130)+'v1 Frame'!AA$3*COS($C130)*COS($E130),"")</f>
        <is>
          <t/>
        </is>
      </c>
      <c r="AH130" s="8" t="inlineStr">
        <f aca="false">IF(A130&lt;&gt;"",SQRT(SUMSQ(G130:I130)),"")</f>
        <is>
          <t/>
        </is>
      </c>
      <c r="AI130" s="8" t="inlineStr">
        <f aca="false">IF(A130&lt;&gt;"",IF(AH130&lt;&gt;0,ACOS(I130/AH130),0),"")</f>
        <is>
          <t/>
        </is>
      </c>
      <c r="AJ130" s="8" t="inlineStr">
        <f aca="false">IF(A130&lt;&gt;"",DEGREES(AI130),"")</f>
        <is>
          <t/>
        </is>
      </c>
      <c r="AK130" s="8" t="inlineStr">
        <f aca="false">IF(A130&lt;&gt;"",IF(OR(G130&lt;&gt;0,H130&lt;&gt;0),ATAN2(G130,H130),0),"")</f>
        <is>
          <t/>
        </is>
      </c>
      <c r="AL130" s="8" t="inlineStr">
        <f aca="false">IF(A130&lt;&gt;"",DEGREES(AK130),"")</f>
        <is>
          <t/>
        </is>
      </c>
      <c r="AM130" s="8" t="inlineStr">
        <f aca="false">IF(A130&lt;&gt;"",SQRT(SUMSQ(J130:L130)),"")</f>
        <is>
          <t/>
        </is>
      </c>
      <c r="AN130" s="8" t="inlineStr">
        <f aca="false">IF(A130&lt;&gt;"",IF(AM130&lt;&gt;0,ACOS(L130/AM130),0),"")</f>
        <is>
          <t/>
        </is>
      </c>
      <c r="AO130" s="8" t="inlineStr">
        <f aca="false">IF(A130&lt;&gt;"",DEGREES(AN130),"")</f>
        <is>
          <t/>
        </is>
      </c>
      <c r="AP130" s="8" t="inlineStr">
        <f aca="false">IF(A130&lt;&gt;"",IF(OR(J130&lt;&gt;0,K130&lt;&gt;0),ATAN2(J130,K130),0),"")</f>
        <is>
          <t/>
        </is>
      </c>
      <c r="AQ130" s="8" t="inlineStr">
        <f aca="false">IF(A130&lt;&gt;"",DEGREES(AP130),"")</f>
        <is>
          <t/>
        </is>
      </c>
      <c r="AR130" s="8" t="inlineStr">
        <f aca="false">IF(A130&lt;&gt;"",SQRT(SUMSQ(M130:O130)),"")</f>
        <is>
          <t/>
        </is>
      </c>
      <c r="AS130" s="8" t="inlineStr">
        <f aca="false">IF(A130&lt;&gt;"",IF(AR130&lt;&gt;0,ACOS(O130/AR130),0),"")</f>
        <is>
          <t/>
        </is>
      </c>
      <c r="AT130" s="8" t="inlineStr">
        <f aca="false">IF(A130&lt;&gt;"",DEGREES(AS130),"")</f>
        <is>
          <t/>
        </is>
      </c>
      <c r="AU130" s="8" t="inlineStr">
        <f aca="false">IF(A130&lt;&gt;"",IF(OR(M130&lt;&gt;0,N130&lt;&gt;0),ATAN2(M130,N130),0),"")</f>
        <is>
          <t/>
        </is>
      </c>
      <c r="AV130" s="8" t="inlineStr">
        <f aca="false">IF(A130&lt;&gt;"",DEGREES(AU130),"")</f>
        <is>
          <t/>
        </is>
      </c>
      <c r="AW130" s="8" t="inlineStr">
        <f aca="false">IF(A130&lt;&gt;"",SQRT(SUMSQ(P130:R130)),"")</f>
        <is>
          <t/>
        </is>
      </c>
      <c r="AX130" s="8" t="inlineStr">
        <f aca="false">IF(A130&lt;&gt;"",IF(AW130&lt;&gt;0,ACOS(R130/AW130),0),"")</f>
        <is>
          <t/>
        </is>
      </c>
      <c r="AY130" s="8" t="inlineStr">
        <f aca="false">IF(A130&lt;&gt;"",DEGREES(AX130),"")</f>
        <is>
          <t/>
        </is>
      </c>
      <c r="AZ130" s="8" t="inlineStr">
        <f aca="false">IF(A130&lt;&gt;"",IF(OR(P130&lt;&gt;0,Q130&lt;&gt;0),ATAN2(P130,Q130),0),"")</f>
        <is>
          <t/>
        </is>
      </c>
      <c r="BA130" s="8" t="inlineStr">
        <f aca="false">IF(A130&lt;&gt;"",DEGREES(AZ130),"")</f>
        <is>
          <t/>
        </is>
      </c>
      <c r="BB130" s="8" t="inlineStr">
        <f aca="false">IF(A130&lt;&gt;"",SQRT(SUMSQ(S130:U130)),"")</f>
        <is>
          <t/>
        </is>
      </c>
      <c r="BC130" s="8" t="inlineStr">
        <f aca="false">IF(A130&lt;&gt;"",IF(BB130&lt;&gt;0,ACOS(U130/BB130),0),"")</f>
        <is>
          <t/>
        </is>
      </c>
      <c r="BD130" s="8" t="inlineStr">
        <f aca="false">IF(A130&lt;&gt;"",DEGREES(BC130),"")</f>
        <is>
          <t/>
        </is>
      </c>
      <c r="BE130" s="8" t="inlineStr">
        <f aca="false">IF(A130&lt;&gt;"",IF(OR(S130&lt;&gt;0,T130&lt;&gt;0),ATAN2(S130,T130),0),"")</f>
        <is>
          <t/>
        </is>
      </c>
      <c r="BF130" s="8" t="inlineStr">
        <f aca="false">IF(A130&lt;&gt;"",DEGREES(BE130),"")</f>
        <is>
          <t/>
        </is>
      </c>
      <c r="BG130" s="8" t="inlineStr">
        <f aca="false">IF(A130&lt;&gt;"",SQRT(SUMSQ(V130:X130)),"")</f>
        <is>
          <t/>
        </is>
      </c>
      <c r="BH130" s="8" t="inlineStr">
        <f aca="false">IF(A130&lt;&gt;"",IF(BG130&lt;&gt;0,ACOS(X130/BG130),0),"")</f>
        <is>
          <t/>
        </is>
      </c>
      <c r="BI130" s="8" t="inlineStr">
        <f aca="false">IF(A130&lt;&gt;"",DEGREES(BH130),"")</f>
        <is>
          <t/>
        </is>
      </c>
      <c r="BJ130" s="8" t="inlineStr">
        <f aca="false">IF(A130&lt;&gt;"",IF(OR(V130&lt;&gt;0,W130&lt;&gt;0),ATAN2(V130,W130),0),"")</f>
        <is>
          <t/>
        </is>
      </c>
      <c r="BK130" s="8" t="inlineStr">
        <f aca="false">IF(A130&lt;&gt;"",DEGREES(BJ130),"")</f>
        <is>
          <t/>
        </is>
      </c>
      <c r="BL130" s="8" t="inlineStr">
        <f aca="false">IF(A130&lt;&gt;"",SQRT(SUMSQ(Y130:AA130)),"")</f>
        <is>
          <t/>
        </is>
      </c>
      <c r="BM130" s="8" t="inlineStr">
        <f aca="false">IF(A130&lt;&gt;"",IF(BL130&lt;&gt;0,ACOS(AA130/BL130),0),"")</f>
        <is>
          <t/>
        </is>
      </c>
      <c r="BN130" s="8" t="inlineStr">
        <f aca="false">IF(A130&lt;&gt;"",DEGREES(BM130),"")</f>
        <is>
          <t/>
        </is>
      </c>
      <c r="BO130" s="8" t="inlineStr">
        <f aca="false">IF(A130&lt;&gt;"",IF(OR(Y130&lt;&gt;0,Z130&lt;&gt;0),ATAN2(Y130,Z130),0),"")</f>
        <is>
          <t/>
        </is>
      </c>
      <c r="BP130" s="8" t="inlineStr">
        <f aca="false">IF(A130&lt;&gt;"",DEGREES(BO130),"")</f>
        <is>
          <t/>
        </is>
      </c>
      <c r="BQ130" s="8" t="inlineStr">
        <f aca="false">IF(A130&lt;&gt;"",SQRT(SUMSQ(AB130:AD130)),"")</f>
        <is>
          <t/>
        </is>
      </c>
      <c r="BR130" s="8" t="inlineStr">
        <f aca="false">IF(A130&lt;&gt;"",IF(BQ130&lt;&gt;0,ACOS(AD130/BQ130),0),"")</f>
        <is>
          <t/>
        </is>
      </c>
      <c r="BS130" s="8" t="inlineStr">
        <f aca="false">IF(A130&lt;&gt;"",DEGREES(BR130),"")</f>
        <is>
          <t/>
        </is>
      </c>
      <c r="BT130" s="8" t="inlineStr">
        <f aca="false">IF(A130&lt;&gt;"",IF(OR(AB130&lt;&gt;0,AC130&lt;&gt;0),ATAN2(AB130,AC130),0),"")</f>
        <is>
          <t/>
        </is>
      </c>
      <c r="BU130" s="8" t="inlineStr">
        <f aca="false">IF(A130&lt;&gt;"",DEGREES(BT130),"")</f>
        <is>
          <t/>
        </is>
      </c>
      <c r="BV130" s="8" t="inlineStr">
        <f aca="false">IF(A130&lt;&gt;"",SQRT(SUMSQ(AE130:AG130)),"")</f>
        <is>
          <t/>
        </is>
      </c>
      <c r="BW130" s="8" t="inlineStr">
        <f aca="false">IF(A130&lt;&gt;"",IF(BV130&lt;&gt;0,ACOS(AG130/BV130),0),"")</f>
        <is>
          <t/>
        </is>
      </c>
      <c r="BX130" s="8" t="inlineStr">
        <f aca="false">IF(A130&lt;&gt;"",DEGREES(BW130),"")</f>
        <is>
          <t/>
        </is>
      </c>
      <c r="BY130" s="8" t="inlineStr">
        <f aca="false">IF(A130&lt;&gt;"",IF(OR(AF130&lt;&gt;0,AG130&lt;&gt;0),ATAN2(AF130,AG130),0),"")</f>
        <is>
          <t/>
        </is>
      </c>
      <c r="BZ130" s="8" t="inlineStr">
        <f aca="false">IF(A130&lt;&gt;"",DEGREES(BY130),"")</f>
        <is>
          <t/>
        </is>
      </c>
      <c r="CA130" s="0" t="inlineStr">
        <f aca="false">IF(A130&lt;&gt;"",IF(AND(AI130&lt;Parameters!$B$11,AI130&gt;Parameters!$B$12,AN130&lt;Parameters!$B$11,AN130&gt;Parameters!$B$12,AS130&lt;Parameters!$B$11,AS130&gt;Parameters!$B$12,AX130&lt;Parameters!$B$11,AX130&gt;Parameters!$B$12,BC130&lt;Parameters!$B$11,BC130&gt;Parameters!$B$12,BM130&lt;Parameters!$B$11,BM130&gt;Parameters!$B$12,BR130&lt;Parameters!$B$11,BR130&gt;Parameters!$B$12,BW130&lt;Parameters!$B$11,BW130&gt;Parameters!$B$12),1,0),"")</f>
        <is>
          <t/>
        </is>
      </c>
      <c r="CB130" s="0" t="inlineStr">
        <f aca="false">IF(A130&lt;&gt;"",IF(OR(AI130&lt;Parameters!$B$12,AI130&gt;Parameters!$B$11),0,1),"")</f>
        <is>
          <t/>
        </is>
      </c>
      <c r="CC130" s="0" t="inlineStr">
        <f aca="false">IF(A130&lt;&gt;"",IF(OR(AN130&lt;Parameters!$B$12,AN130&gt;Parameters!$B$11),0,1),"")</f>
        <is>
          <t/>
        </is>
      </c>
      <c r="CD130" s="0" t="inlineStr">
        <f aca="false">IF(A130&lt;&gt;"",IF(OR(AS130&lt;Parameters!$B$12,AS130&gt;Parameters!$B$11),0,1),"")</f>
        <is>
          <t/>
        </is>
      </c>
      <c r="CE130" s="0" t="inlineStr">
        <f aca="false">IF(A130&lt;&gt;"",IF(OR(AX130&lt;Parameters!$B$12,AX130&gt;Parameters!$B$11),0,1),"")</f>
        <is>
          <t/>
        </is>
      </c>
      <c r="CF130" s="0" t="inlineStr">
        <f aca="false">IF(A130&lt;&gt;"",IF(OR(BC130&lt;Parameters!$B$12,BC130&gt;Parameters!$B$11),0,1),"")</f>
        <is>
          <t/>
        </is>
      </c>
      <c r="CG130" s="0" t="inlineStr">
        <f aca="false">IF(A130&lt;&gt;"",IF(OR(BH130&lt;Parameters!$B$12,BH130&gt;Parameters!$B$11),0,1),"")</f>
        <is>
          <t/>
        </is>
      </c>
      <c r="CH130" s="0" t="inlineStr">
        <f aca="false">IF(A130&lt;&gt;"",IF(OR(BM130&lt;Parameters!$B$12,BM130&gt;Parameters!$B$11),0,1),"")</f>
        <is>
          <t/>
        </is>
      </c>
      <c r="CI130" s="0" t="inlineStr">
        <f aca="false">IF(A130&lt;&gt;"",IF(OR(BR130&lt;Parameters!$B$12,BR130&gt;Parameters!$B$11),0,1),"")</f>
        <is>
          <t/>
        </is>
      </c>
      <c r="CJ130" s="0" t="inlineStr">
        <f aca="false">IF(A130&lt;&gt;"",IF(OR(BW130&lt;Parameters!$B$12,BW130&gt;Parameters!$B$11),0,1),"")</f>
        <is>
          <t/>
        </is>
      </c>
      <c r="CK130" s="26" t="inlineStr">
        <f aca="false">IF(A130&lt;&gt;"",SUM(CB130:CJ130)/9,"")</f>
        <is>
          <t/>
        </is>
      </c>
      <c r="CL130" s="0" t="inlineStr">
        <f aca="false">IF(A130&lt;&gt;"",CK130*9,"")</f>
        <is>
          <t/>
        </is>
      </c>
      <c r="CM130" s="8" t="inlineStr">
        <f aca="false">IF(A130&lt;&gt;"",TEXT(B130,CM$2)&amp;" "&amp;TEXT(A130,CM$2),"")</f>
        <is>
          <t/>
        </is>
      </c>
    </row>
    <row r="131" customFormat="false" ht="15" hidden="false" customHeight="false" outlineLevel="0" collapsed="false">
      <c r="A131" s="0" t="inlineStr">
        <f aca="false">IF(OR(B130&lt;Parameters!$K$12,A130&lt;Parameters!$K$12),IF(A130&lt;Parameters!$K$12,A130+1,0),"")</f>
        <is>
          <t/>
        </is>
      </c>
      <c r="B131" s="0" t="inlineStr">
        <f aca="false">IF(A131&lt;&gt;"",IF(A131=0,B130+1,B130),"")</f>
        <is>
          <t/>
        </is>
      </c>
      <c r="C131" s="24" t="inlineStr">
        <f aca="false">IF(A131&lt;&gt;"",-_phi*(A131+0.5),"")</f>
        <is>
          <t/>
        </is>
      </c>
      <c r="D131" s="8" t="inlineStr">
        <f aca="false">IF(A131&lt;&gt;"",DEGREES(C131),"")</f>
        <is>
          <t/>
        </is>
      </c>
      <c r="E131" s="24" t="inlineStr">
        <f aca="false">IF(A131&lt;&gt;"",_phi*(B131+0.5),"")</f>
        <is>
          <t/>
        </is>
      </c>
      <c r="F131" s="8" t="inlineStr">
        <f aca="false">IF(A131&lt;&gt;"",DEGREES(E131),"")</f>
        <is>
          <t/>
        </is>
      </c>
      <c r="G131" s="8" t="inlineStr">
        <f aca="false">IF(A131&lt;&gt;"",LOOKUP(A131,h!$A$3:$A$30,h!$D$3:$D$30),"")</f>
        <is>
          <t/>
        </is>
      </c>
      <c r="H131" s="8" t="inlineStr">
        <f aca="false">IF(A131&lt;&gt;"",LOOKUP(B131,h!$A$3:$A$30,h!$D$3:$D$30),"")</f>
        <is>
          <t/>
        </is>
      </c>
      <c r="I131" s="8" t="inlineStr">
        <f aca="false">IF(A131&lt;&gt;"",_zif,"")</f>
        <is>
          <t/>
        </is>
      </c>
      <c r="J131" s="8" t="inlineStr">
        <f aca="false">IF(A131&lt;&gt;"",$G131+'v1 Frame'!D$3*COS($C131)+'v1 Frame'!E$3*SIN($C131)*SIN($E131)+'v1 Frame'!F$3*SIN($C131)*COS($E131),"")</f>
        <is>
          <t/>
        </is>
      </c>
      <c r="K131" s="8" t="inlineStr">
        <f aca="false">IF(A131&lt;&gt;"",$H131+'v1 Frame'!E$3*COS($E131)-'v1 Frame'!F$3*SIN($E131),"")</f>
        <is>
          <t/>
        </is>
      </c>
      <c r="L131" s="8" t="inlineStr">
        <f aca="false">IF(A131&lt;&gt;"",$I131-'v1 Frame'!D$3*SIN($C131)+'v1 Frame'!E$3*COS($C131)*SIN($E131)+'v1 Frame'!F$3*COS($C131)*COS($E131),"")</f>
        <is>
          <t/>
        </is>
      </c>
      <c r="M131" s="8" t="inlineStr">
        <f aca="false">IF(A131&lt;&gt;"",$G131+'v1 Frame'!G$3*COS($C131)+'v1 Frame'!H$3*SIN($C131)*SIN($E131)+'v1 Frame'!I$3*SIN($C131)*COS($E131),"")</f>
        <is>
          <t/>
        </is>
      </c>
      <c r="N131" s="8" t="inlineStr">
        <f aca="false">IF(A131&lt;&gt;"",$H131+'v1 Frame'!H$3*COS($E131)-'v1 Frame'!I$3*SIN($E131),"")</f>
        <is>
          <t/>
        </is>
      </c>
      <c r="O131" s="8" t="inlineStr">
        <f aca="false">IF(A131&lt;&gt;"",$I131-'v1 Frame'!G$3*SIN($C131)+'v1 Frame'!H$3*COS($C131)*SIN($E131)+'v1 Frame'!I$3*COS($C131)*COS($E131),"")</f>
        <is>
          <t/>
        </is>
      </c>
      <c r="P131" s="8" t="inlineStr">
        <f aca="false">IF(A131&lt;&gt;"",$G131+'v1 Frame'!J$3*COS($C131)+'v1 Frame'!K$3*SIN($C131)*SIN($E131)+'v1 Frame'!L$3*SIN($C131)*COS($E131),"")</f>
        <is>
          <t/>
        </is>
      </c>
      <c r="Q131" s="8" t="inlineStr">
        <f aca="false">IF(A131&lt;&gt;"",$H131+'v1 Frame'!K$3*COS($E131)-'v1 Frame'!L$3*SIN($E131),"")</f>
        <is>
          <t/>
        </is>
      </c>
      <c r="R131" s="8" t="inlineStr">
        <f aca="false">IF(A131&lt;&gt;"",$I131-'v1 Frame'!J$3*SIN($C131)+'v1 Frame'!K$3*COS($C131)*SIN($E131)+'v1 Frame'!L$3*COS($C131)*COS($E131),"")</f>
        <is>
          <t/>
        </is>
      </c>
      <c r="S131" s="8" t="inlineStr">
        <f aca="false">IF(A131&lt;&gt;"",$G131+'v1 Frame'!M$3*COS($C131)+'v1 Frame'!N$3*SIN($C131)*SIN($E131)+'v1 Frame'!O$3*SIN($C131)*COS($E131),"")</f>
        <is>
          <t/>
        </is>
      </c>
      <c r="T131" s="8" t="inlineStr">
        <f aca="false">IF(A131&lt;&gt;"",$H131+'v1 Frame'!N$3*COS($E131)-'v1 Frame'!O$3*SIN($E131),"")</f>
        <is>
          <t/>
        </is>
      </c>
      <c r="U131" s="8" t="inlineStr">
        <f aca="false">IF(A131&lt;&gt;"",$I131-'v1 Frame'!M$3*SIN($C131)+'v1 Frame'!N$3*COS($C131)*SIN($E131)+'v1 Frame'!O$3*COS($C131)*COS($E131),"")</f>
        <is>
          <t/>
        </is>
      </c>
      <c r="V131" s="8" t="inlineStr">
        <f aca="false">IF(A131&lt;&gt;"",$G131+'v1 Frame'!P$3*COS($C131)+'v1 Frame'!Q$3*SIN($C131)*SIN($E131)+'v1 Frame'!R$3*SIN($C131)*COS($E131),"")</f>
        <is>
          <t/>
        </is>
      </c>
      <c r="W131" s="8" t="inlineStr">
        <f aca="false">IF(A131&lt;&gt;"",$H131+'v1 Frame'!Q$3*COS($E131)-'v1 Frame'!R$3*SIN($E131),"")</f>
        <is>
          <t/>
        </is>
      </c>
      <c r="X131" s="8" t="inlineStr">
        <f aca="false">IF(A131&lt;&gt;"",$I131-'v1 Frame'!P$3*SIN($C131)+'v1 Frame'!Q$3*COS($C131)*SIN($E131)+'v1 Frame'!R$3*COS($C131)*COS($E131),"")</f>
        <is>
          <t/>
        </is>
      </c>
      <c r="Y131" s="8" t="inlineStr">
        <f aca="false">IF(A131&lt;&gt;"",$G131+'v1 Frame'!S$3*COS($C131)+'v1 Frame'!T$3*SIN($C131)*SIN($E131)+'v1 Frame'!U$3*SIN($C131)*COS($E131),"")</f>
        <is>
          <t/>
        </is>
      </c>
      <c r="Z131" s="8" t="inlineStr">
        <f aca="false">IF(A131&lt;&gt;"",$H131+'v1 Frame'!T$3*COS($E131)-'v1 Frame'!U$3*SIN($E131),"")</f>
        <is>
          <t/>
        </is>
      </c>
      <c r="AA131" s="8" t="inlineStr">
        <f aca="false">IF(A131&lt;&gt;"",$I131-'v1 Frame'!S$3*SIN($C131)+'v1 Frame'!T$3*COS($C131)*SIN($E131)+'v1 Frame'!U$3*COS($C131)*COS($E131),"")</f>
        <is>
          <t/>
        </is>
      </c>
      <c r="AB131" s="8" t="inlineStr">
        <f aca="false">IF(A131&lt;&gt;"",$G131+'v1 Frame'!V$3*COS($C131)+'v1 Frame'!W$3*SIN($C131)*SIN($E131)+'v1 Frame'!X$3*SIN($C131)*COS($E131),"")</f>
        <is>
          <t/>
        </is>
      </c>
      <c r="AC131" s="8" t="inlineStr">
        <f aca="false">IF(A131&lt;&gt;"",$H131+'v1 Frame'!W$3*COS($E131)-'v1 Frame'!X$3*SIN($E131),"")</f>
        <is>
          <t/>
        </is>
      </c>
      <c r="AD131" s="8" t="inlineStr">
        <f aca="false">IF(A131&lt;&gt;"",$I131-'v1 Frame'!V$3*SIN($C131)+'v1 Frame'!W$3*COS($C131)*SIN($E131)+'v1 Frame'!X$3*COS($C131)*COS($E131),"")</f>
        <is>
          <t/>
        </is>
      </c>
      <c r="AE131" s="25" t="inlineStr">
        <f aca="false">IF(A131&lt;&gt;"",$G131+'v1 Frame'!Y$3*COS($C131)+'v1 Frame'!Z$3*SIN($C131)*SIN($E131)+'v1 Frame'!AA$3*SIN($C131)*COS($E131),"")</f>
        <is>
          <t/>
        </is>
      </c>
      <c r="AF131" s="25" t="inlineStr">
        <f aca="false">IF(A131&lt;&gt;"",$H131+'v1 Frame'!Z$3*COS($E131)-'v1 Frame'!AA$3*SIN($E131),"")</f>
        <is>
          <t/>
        </is>
      </c>
      <c r="AG131" s="25" t="inlineStr">
        <f aca="false">IF(A131&lt;&gt;"",$I131-'v1 Frame'!Y$3*SIN($C131)+'v1 Frame'!Z$3*COS($C131)*SIN($E131)+'v1 Frame'!AA$3*COS($C131)*COS($E131),"")</f>
        <is>
          <t/>
        </is>
      </c>
      <c r="AH131" s="8" t="inlineStr">
        <f aca="false">IF(A131&lt;&gt;"",SQRT(SUMSQ(G131:I131)),"")</f>
        <is>
          <t/>
        </is>
      </c>
      <c r="AI131" s="8" t="inlineStr">
        <f aca="false">IF(A131&lt;&gt;"",IF(AH131&lt;&gt;0,ACOS(I131/AH131),0),"")</f>
        <is>
          <t/>
        </is>
      </c>
      <c r="AJ131" s="8" t="inlineStr">
        <f aca="false">IF(A131&lt;&gt;"",DEGREES(AI131),"")</f>
        <is>
          <t/>
        </is>
      </c>
      <c r="AK131" s="8" t="inlineStr">
        <f aca="false">IF(A131&lt;&gt;"",IF(OR(G131&lt;&gt;0,H131&lt;&gt;0),ATAN2(G131,H131),0),"")</f>
        <is>
          <t/>
        </is>
      </c>
      <c r="AL131" s="8" t="inlineStr">
        <f aca="false">IF(A131&lt;&gt;"",DEGREES(AK131),"")</f>
        <is>
          <t/>
        </is>
      </c>
      <c r="AM131" s="8" t="inlineStr">
        <f aca="false">IF(A131&lt;&gt;"",SQRT(SUMSQ(J131:L131)),"")</f>
        <is>
          <t/>
        </is>
      </c>
      <c r="AN131" s="8" t="inlineStr">
        <f aca="false">IF(A131&lt;&gt;"",IF(AM131&lt;&gt;0,ACOS(L131/AM131),0),"")</f>
        <is>
          <t/>
        </is>
      </c>
      <c r="AO131" s="8" t="inlineStr">
        <f aca="false">IF(A131&lt;&gt;"",DEGREES(AN131),"")</f>
        <is>
          <t/>
        </is>
      </c>
      <c r="AP131" s="8" t="inlineStr">
        <f aca="false">IF(A131&lt;&gt;"",IF(OR(J131&lt;&gt;0,K131&lt;&gt;0),ATAN2(J131,K131),0),"")</f>
        <is>
          <t/>
        </is>
      </c>
      <c r="AQ131" s="8" t="inlineStr">
        <f aca="false">IF(A131&lt;&gt;"",DEGREES(AP131),"")</f>
        <is>
          <t/>
        </is>
      </c>
      <c r="AR131" s="8" t="inlineStr">
        <f aca="false">IF(A131&lt;&gt;"",SQRT(SUMSQ(M131:O131)),"")</f>
        <is>
          <t/>
        </is>
      </c>
      <c r="AS131" s="8" t="inlineStr">
        <f aca="false">IF(A131&lt;&gt;"",IF(AR131&lt;&gt;0,ACOS(O131/AR131),0),"")</f>
        <is>
          <t/>
        </is>
      </c>
      <c r="AT131" s="8" t="inlineStr">
        <f aca="false">IF(A131&lt;&gt;"",DEGREES(AS131),"")</f>
        <is>
          <t/>
        </is>
      </c>
      <c r="AU131" s="8" t="inlineStr">
        <f aca="false">IF(A131&lt;&gt;"",IF(OR(M131&lt;&gt;0,N131&lt;&gt;0),ATAN2(M131,N131),0),"")</f>
        <is>
          <t/>
        </is>
      </c>
      <c r="AV131" s="8" t="inlineStr">
        <f aca="false">IF(A131&lt;&gt;"",DEGREES(AU131),"")</f>
        <is>
          <t/>
        </is>
      </c>
      <c r="AW131" s="8" t="inlineStr">
        <f aca="false">IF(A131&lt;&gt;"",SQRT(SUMSQ(P131:R131)),"")</f>
        <is>
          <t/>
        </is>
      </c>
      <c r="AX131" s="8" t="inlineStr">
        <f aca="false">IF(A131&lt;&gt;"",IF(AW131&lt;&gt;0,ACOS(R131/AW131),0),"")</f>
        <is>
          <t/>
        </is>
      </c>
      <c r="AY131" s="8" t="inlineStr">
        <f aca="false">IF(A131&lt;&gt;"",DEGREES(AX131),"")</f>
        <is>
          <t/>
        </is>
      </c>
      <c r="AZ131" s="8" t="inlineStr">
        <f aca="false">IF(A131&lt;&gt;"",IF(OR(P131&lt;&gt;0,Q131&lt;&gt;0),ATAN2(P131,Q131),0),"")</f>
        <is>
          <t/>
        </is>
      </c>
      <c r="BA131" s="8" t="inlineStr">
        <f aca="false">IF(A131&lt;&gt;"",DEGREES(AZ131),"")</f>
        <is>
          <t/>
        </is>
      </c>
      <c r="BB131" s="8" t="inlineStr">
        <f aca="false">IF(A131&lt;&gt;"",SQRT(SUMSQ(S131:U131)),"")</f>
        <is>
          <t/>
        </is>
      </c>
      <c r="BC131" s="8" t="inlineStr">
        <f aca="false">IF(A131&lt;&gt;"",IF(BB131&lt;&gt;0,ACOS(U131/BB131),0),"")</f>
        <is>
          <t/>
        </is>
      </c>
      <c r="BD131" s="8" t="inlineStr">
        <f aca="false">IF(A131&lt;&gt;"",DEGREES(BC131),"")</f>
        <is>
          <t/>
        </is>
      </c>
      <c r="BE131" s="8" t="inlineStr">
        <f aca="false">IF(A131&lt;&gt;"",IF(OR(S131&lt;&gt;0,T131&lt;&gt;0),ATAN2(S131,T131),0),"")</f>
        <is>
          <t/>
        </is>
      </c>
      <c r="BF131" s="8" t="inlineStr">
        <f aca="false">IF(A131&lt;&gt;"",DEGREES(BE131),"")</f>
        <is>
          <t/>
        </is>
      </c>
      <c r="BG131" s="8" t="inlineStr">
        <f aca="false">IF(A131&lt;&gt;"",SQRT(SUMSQ(V131:X131)),"")</f>
        <is>
          <t/>
        </is>
      </c>
      <c r="BH131" s="8" t="inlineStr">
        <f aca="false">IF(A131&lt;&gt;"",IF(BG131&lt;&gt;0,ACOS(X131/BG131),0),"")</f>
        <is>
          <t/>
        </is>
      </c>
      <c r="BI131" s="8" t="inlineStr">
        <f aca="false">IF(A131&lt;&gt;"",DEGREES(BH131),"")</f>
        <is>
          <t/>
        </is>
      </c>
      <c r="BJ131" s="8" t="inlineStr">
        <f aca="false">IF(A131&lt;&gt;"",IF(OR(V131&lt;&gt;0,W131&lt;&gt;0),ATAN2(V131,W131),0),"")</f>
        <is>
          <t/>
        </is>
      </c>
      <c r="BK131" s="8" t="inlineStr">
        <f aca="false">IF(A131&lt;&gt;"",DEGREES(BJ131),"")</f>
        <is>
          <t/>
        </is>
      </c>
      <c r="BL131" s="8" t="inlineStr">
        <f aca="false">IF(A131&lt;&gt;"",SQRT(SUMSQ(Y131:AA131)),"")</f>
        <is>
          <t/>
        </is>
      </c>
      <c r="BM131" s="8" t="inlineStr">
        <f aca="false">IF(A131&lt;&gt;"",IF(BL131&lt;&gt;0,ACOS(AA131/BL131),0),"")</f>
        <is>
          <t/>
        </is>
      </c>
      <c r="BN131" s="8" t="inlineStr">
        <f aca="false">IF(A131&lt;&gt;"",DEGREES(BM131),"")</f>
        <is>
          <t/>
        </is>
      </c>
      <c r="BO131" s="8" t="inlineStr">
        <f aca="false">IF(A131&lt;&gt;"",IF(OR(Y131&lt;&gt;0,Z131&lt;&gt;0),ATAN2(Y131,Z131),0),"")</f>
        <is>
          <t/>
        </is>
      </c>
      <c r="BP131" s="8" t="inlineStr">
        <f aca="false">IF(A131&lt;&gt;"",DEGREES(BO131),"")</f>
        <is>
          <t/>
        </is>
      </c>
      <c r="BQ131" s="8" t="inlineStr">
        <f aca="false">IF(A131&lt;&gt;"",SQRT(SUMSQ(AB131:AD131)),"")</f>
        <is>
          <t/>
        </is>
      </c>
      <c r="BR131" s="8" t="inlineStr">
        <f aca="false">IF(A131&lt;&gt;"",IF(BQ131&lt;&gt;0,ACOS(AD131/BQ131),0),"")</f>
        <is>
          <t/>
        </is>
      </c>
      <c r="BS131" s="8" t="inlineStr">
        <f aca="false">IF(A131&lt;&gt;"",DEGREES(BR131),"")</f>
        <is>
          <t/>
        </is>
      </c>
      <c r="BT131" s="8" t="inlineStr">
        <f aca="false">IF(A131&lt;&gt;"",IF(OR(AB131&lt;&gt;0,AC131&lt;&gt;0),ATAN2(AB131,AC131),0),"")</f>
        <is>
          <t/>
        </is>
      </c>
      <c r="BU131" s="8" t="inlineStr">
        <f aca="false">IF(A131&lt;&gt;"",DEGREES(BT131),"")</f>
        <is>
          <t/>
        </is>
      </c>
      <c r="BV131" s="8" t="inlineStr">
        <f aca="false">IF(A131&lt;&gt;"",SQRT(SUMSQ(AE131:AG131)),"")</f>
        <is>
          <t/>
        </is>
      </c>
      <c r="BW131" s="8" t="inlineStr">
        <f aca="false">IF(A131&lt;&gt;"",IF(BV131&lt;&gt;0,ACOS(AG131/BV131),0),"")</f>
        <is>
          <t/>
        </is>
      </c>
      <c r="BX131" s="8" t="inlineStr">
        <f aca="false">IF(A131&lt;&gt;"",DEGREES(BW131),"")</f>
        <is>
          <t/>
        </is>
      </c>
      <c r="BY131" s="8" t="inlineStr">
        <f aca="false">IF(A131&lt;&gt;"",IF(OR(AF131&lt;&gt;0,AG131&lt;&gt;0),ATAN2(AF131,AG131),0),"")</f>
        <is>
          <t/>
        </is>
      </c>
      <c r="BZ131" s="8" t="inlineStr">
        <f aca="false">IF(A131&lt;&gt;"",DEGREES(BY131),"")</f>
        <is>
          <t/>
        </is>
      </c>
      <c r="CA131" s="0" t="inlineStr">
        <f aca="false">IF(A131&lt;&gt;"",IF(AND(AI131&lt;Parameters!$B$11,AI131&gt;Parameters!$B$12,AN131&lt;Parameters!$B$11,AN131&gt;Parameters!$B$12,AS131&lt;Parameters!$B$11,AS131&gt;Parameters!$B$12,AX131&lt;Parameters!$B$11,AX131&gt;Parameters!$B$12,BC131&lt;Parameters!$B$11,BC131&gt;Parameters!$B$12,BM131&lt;Parameters!$B$11,BM131&gt;Parameters!$B$12,BR131&lt;Parameters!$B$11,BR131&gt;Parameters!$B$12,BW131&lt;Parameters!$B$11,BW131&gt;Parameters!$B$12),1,0),"")</f>
        <is>
          <t/>
        </is>
      </c>
      <c r="CB131" s="0" t="inlineStr">
        <f aca="false">IF(A131&lt;&gt;"",IF(OR(AI131&lt;Parameters!$B$12,AI131&gt;Parameters!$B$11),0,1),"")</f>
        <is>
          <t/>
        </is>
      </c>
      <c r="CC131" s="0" t="inlineStr">
        <f aca="false">IF(A131&lt;&gt;"",IF(OR(AN131&lt;Parameters!$B$12,AN131&gt;Parameters!$B$11),0,1),"")</f>
        <is>
          <t/>
        </is>
      </c>
      <c r="CD131" s="0" t="inlineStr">
        <f aca="false">IF(A131&lt;&gt;"",IF(OR(AS131&lt;Parameters!$B$12,AS131&gt;Parameters!$B$11),0,1),"")</f>
        <is>
          <t/>
        </is>
      </c>
      <c r="CE131" s="0" t="inlineStr">
        <f aca="false">IF(A131&lt;&gt;"",IF(OR(AX131&lt;Parameters!$B$12,AX131&gt;Parameters!$B$11),0,1),"")</f>
        <is>
          <t/>
        </is>
      </c>
      <c r="CF131" s="0" t="inlineStr">
        <f aca="false">IF(A131&lt;&gt;"",IF(OR(BC131&lt;Parameters!$B$12,BC131&gt;Parameters!$B$11),0,1),"")</f>
        <is>
          <t/>
        </is>
      </c>
      <c r="CG131" s="0" t="inlineStr">
        <f aca="false">IF(A131&lt;&gt;"",IF(OR(BH131&lt;Parameters!$B$12,BH131&gt;Parameters!$B$11),0,1),"")</f>
        <is>
          <t/>
        </is>
      </c>
      <c r="CH131" s="0" t="inlineStr">
        <f aca="false">IF(A131&lt;&gt;"",IF(OR(BM131&lt;Parameters!$B$12,BM131&gt;Parameters!$B$11),0,1),"")</f>
        <is>
          <t/>
        </is>
      </c>
      <c r="CI131" s="0" t="inlineStr">
        <f aca="false">IF(A131&lt;&gt;"",IF(OR(BR131&lt;Parameters!$B$12,BR131&gt;Parameters!$B$11),0,1),"")</f>
        <is>
          <t/>
        </is>
      </c>
      <c r="CJ131" s="0" t="inlineStr">
        <f aca="false">IF(A131&lt;&gt;"",IF(OR(BW131&lt;Parameters!$B$12,BW131&gt;Parameters!$B$11),0,1),"")</f>
        <is>
          <t/>
        </is>
      </c>
      <c r="CK131" s="26" t="inlineStr">
        <f aca="false">IF(A131&lt;&gt;"",SUM(CB131:CJ131)/9,"")</f>
        <is>
          <t/>
        </is>
      </c>
      <c r="CL131" s="0" t="inlineStr">
        <f aca="false">IF(A131&lt;&gt;"",CK131*9,"")</f>
        <is>
          <t/>
        </is>
      </c>
      <c r="CM131" s="8" t="inlineStr">
        <f aca="false">IF(A131&lt;&gt;"",TEXT(B131,CM$2)&amp;" "&amp;TEXT(A131,CM$2),"")</f>
        <is>
          <t/>
        </is>
      </c>
    </row>
    <row r="132" customFormat="false" ht="15" hidden="false" customHeight="false" outlineLevel="0" collapsed="false">
      <c r="A132" s="0" t="inlineStr">
        <f aca="false">IF(OR(B131&lt;Parameters!$K$12,A131&lt;Parameters!$K$12),IF(A131&lt;Parameters!$K$12,A131+1,0),"")</f>
        <is>
          <t/>
        </is>
      </c>
      <c r="B132" s="0" t="inlineStr">
        <f aca="false">IF(A132&lt;&gt;"",IF(A132=0,B131+1,B131),"")</f>
        <is>
          <t/>
        </is>
      </c>
      <c r="C132" s="24" t="inlineStr">
        <f aca="false">IF(A132&lt;&gt;"",-_phi*(A132+0.5),"")</f>
        <is>
          <t/>
        </is>
      </c>
      <c r="D132" s="8" t="inlineStr">
        <f aca="false">IF(A132&lt;&gt;"",DEGREES(C132),"")</f>
        <is>
          <t/>
        </is>
      </c>
      <c r="E132" s="24" t="inlineStr">
        <f aca="false">IF(A132&lt;&gt;"",_phi*(B132+0.5),"")</f>
        <is>
          <t/>
        </is>
      </c>
      <c r="F132" s="8" t="inlineStr">
        <f aca="false">IF(A132&lt;&gt;"",DEGREES(E132),"")</f>
        <is>
          <t/>
        </is>
      </c>
      <c r="G132" s="8" t="inlineStr">
        <f aca="false">IF(A132&lt;&gt;"",LOOKUP(A132,h!$A$3:$A$30,h!$D$3:$D$30),"")</f>
        <is>
          <t/>
        </is>
      </c>
      <c r="H132" s="8" t="inlineStr">
        <f aca="false">IF(A132&lt;&gt;"",LOOKUP(B132,h!$A$3:$A$30,h!$D$3:$D$30),"")</f>
        <is>
          <t/>
        </is>
      </c>
      <c r="I132" s="8" t="inlineStr">
        <f aca="false">IF(A132&lt;&gt;"",_zif,"")</f>
        <is>
          <t/>
        </is>
      </c>
      <c r="J132" s="8" t="inlineStr">
        <f aca="false">IF(A132&lt;&gt;"",$G132+'v1 Frame'!D$3*COS($C132)+'v1 Frame'!E$3*SIN($C132)*SIN($E132)+'v1 Frame'!F$3*SIN($C132)*COS($E132),"")</f>
        <is>
          <t/>
        </is>
      </c>
      <c r="K132" s="8" t="inlineStr">
        <f aca="false">IF(A132&lt;&gt;"",$H132+'v1 Frame'!E$3*COS($E132)-'v1 Frame'!F$3*SIN($E132),"")</f>
        <is>
          <t/>
        </is>
      </c>
      <c r="L132" s="8" t="inlineStr">
        <f aca="false">IF(A132&lt;&gt;"",$I132-'v1 Frame'!D$3*SIN($C132)+'v1 Frame'!E$3*COS($C132)*SIN($E132)+'v1 Frame'!F$3*COS($C132)*COS($E132),"")</f>
        <is>
          <t/>
        </is>
      </c>
      <c r="M132" s="8" t="inlineStr">
        <f aca="false">IF(A132&lt;&gt;"",$G132+'v1 Frame'!G$3*COS($C132)+'v1 Frame'!H$3*SIN($C132)*SIN($E132)+'v1 Frame'!I$3*SIN($C132)*COS($E132),"")</f>
        <is>
          <t/>
        </is>
      </c>
      <c r="N132" s="8" t="inlineStr">
        <f aca="false">IF(A132&lt;&gt;"",$H132+'v1 Frame'!H$3*COS($E132)-'v1 Frame'!I$3*SIN($E132),"")</f>
        <is>
          <t/>
        </is>
      </c>
      <c r="O132" s="8" t="inlineStr">
        <f aca="false">IF(A132&lt;&gt;"",$I132-'v1 Frame'!G$3*SIN($C132)+'v1 Frame'!H$3*COS($C132)*SIN($E132)+'v1 Frame'!I$3*COS($C132)*COS($E132),"")</f>
        <is>
          <t/>
        </is>
      </c>
      <c r="P132" s="8" t="inlineStr">
        <f aca="false">IF(A132&lt;&gt;"",$G132+'v1 Frame'!J$3*COS($C132)+'v1 Frame'!K$3*SIN($C132)*SIN($E132)+'v1 Frame'!L$3*SIN($C132)*COS($E132),"")</f>
        <is>
          <t/>
        </is>
      </c>
      <c r="Q132" s="8" t="inlineStr">
        <f aca="false">IF(A132&lt;&gt;"",$H132+'v1 Frame'!K$3*COS($E132)-'v1 Frame'!L$3*SIN($E132),"")</f>
        <is>
          <t/>
        </is>
      </c>
      <c r="R132" s="8" t="inlineStr">
        <f aca="false">IF(A132&lt;&gt;"",$I132-'v1 Frame'!J$3*SIN($C132)+'v1 Frame'!K$3*COS($C132)*SIN($E132)+'v1 Frame'!L$3*COS($C132)*COS($E132),"")</f>
        <is>
          <t/>
        </is>
      </c>
      <c r="S132" s="8" t="inlineStr">
        <f aca="false">IF(A132&lt;&gt;"",$G132+'v1 Frame'!M$3*COS($C132)+'v1 Frame'!N$3*SIN($C132)*SIN($E132)+'v1 Frame'!O$3*SIN($C132)*COS($E132),"")</f>
        <is>
          <t/>
        </is>
      </c>
      <c r="T132" s="8" t="inlineStr">
        <f aca="false">IF(A132&lt;&gt;"",$H132+'v1 Frame'!N$3*COS($E132)-'v1 Frame'!O$3*SIN($E132),"")</f>
        <is>
          <t/>
        </is>
      </c>
      <c r="U132" s="8" t="inlineStr">
        <f aca="false">IF(A132&lt;&gt;"",$I132-'v1 Frame'!M$3*SIN($C132)+'v1 Frame'!N$3*COS($C132)*SIN($E132)+'v1 Frame'!O$3*COS($C132)*COS($E132),"")</f>
        <is>
          <t/>
        </is>
      </c>
      <c r="V132" s="8" t="inlineStr">
        <f aca="false">IF(A132&lt;&gt;"",$G132+'v1 Frame'!P$3*COS($C132)+'v1 Frame'!Q$3*SIN($C132)*SIN($E132)+'v1 Frame'!R$3*SIN($C132)*COS($E132),"")</f>
        <is>
          <t/>
        </is>
      </c>
      <c r="W132" s="8" t="inlineStr">
        <f aca="false">IF(A132&lt;&gt;"",$H132+'v1 Frame'!Q$3*COS($E132)-'v1 Frame'!R$3*SIN($E132),"")</f>
        <is>
          <t/>
        </is>
      </c>
      <c r="X132" s="8" t="inlineStr">
        <f aca="false">IF(A132&lt;&gt;"",$I132-'v1 Frame'!P$3*SIN($C132)+'v1 Frame'!Q$3*COS($C132)*SIN($E132)+'v1 Frame'!R$3*COS($C132)*COS($E132),"")</f>
        <is>
          <t/>
        </is>
      </c>
      <c r="Y132" s="8" t="inlineStr">
        <f aca="false">IF(A132&lt;&gt;"",$G132+'v1 Frame'!S$3*COS($C132)+'v1 Frame'!T$3*SIN($C132)*SIN($E132)+'v1 Frame'!U$3*SIN($C132)*COS($E132),"")</f>
        <is>
          <t/>
        </is>
      </c>
      <c r="Z132" s="8" t="inlineStr">
        <f aca="false">IF(A132&lt;&gt;"",$H132+'v1 Frame'!T$3*COS($E132)-'v1 Frame'!U$3*SIN($E132),"")</f>
        <is>
          <t/>
        </is>
      </c>
      <c r="AA132" s="8" t="inlineStr">
        <f aca="false">IF(A132&lt;&gt;"",$I132-'v1 Frame'!S$3*SIN($C132)+'v1 Frame'!T$3*COS($C132)*SIN($E132)+'v1 Frame'!U$3*COS($C132)*COS($E132),"")</f>
        <is>
          <t/>
        </is>
      </c>
      <c r="AB132" s="8" t="inlineStr">
        <f aca="false">IF(A132&lt;&gt;"",$G132+'v1 Frame'!V$3*COS($C132)+'v1 Frame'!W$3*SIN($C132)*SIN($E132)+'v1 Frame'!X$3*SIN($C132)*COS($E132),"")</f>
        <is>
          <t/>
        </is>
      </c>
      <c r="AC132" s="8" t="inlineStr">
        <f aca="false">IF(A132&lt;&gt;"",$H132+'v1 Frame'!W$3*COS($E132)-'v1 Frame'!X$3*SIN($E132),"")</f>
        <is>
          <t/>
        </is>
      </c>
      <c r="AD132" s="8" t="inlineStr">
        <f aca="false">IF(A132&lt;&gt;"",$I132-'v1 Frame'!V$3*SIN($C132)+'v1 Frame'!W$3*COS($C132)*SIN($E132)+'v1 Frame'!X$3*COS($C132)*COS($E132),"")</f>
        <is>
          <t/>
        </is>
      </c>
      <c r="AE132" s="25" t="inlineStr">
        <f aca="false">IF(A132&lt;&gt;"",$G132+'v1 Frame'!Y$3*COS($C132)+'v1 Frame'!Z$3*SIN($C132)*SIN($E132)+'v1 Frame'!AA$3*SIN($C132)*COS($E132),"")</f>
        <is>
          <t/>
        </is>
      </c>
      <c r="AF132" s="25" t="inlineStr">
        <f aca="false">IF(A132&lt;&gt;"",$H132+'v1 Frame'!Z$3*COS($E132)-'v1 Frame'!AA$3*SIN($E132),"")</f>
        <is>
          <t/>
        </is>
      </c>
      <c r="AG132" s="25" t="inlineStr">
        <f aca="false">IF(A132&lt;&gt;"",$I132-'v1 Frame'!Y$3*SIN($C132)+'v1 Frame'!Z$3*COS($C132)*SIN($E132)+'v1 Frame'!AA$3*COS($C132)*COS($E132),"")</f>
        <is>
          <t/>
        </is>
      </c>
      <c r="AH132" s="8" t="inlineStr">
        <f aca="false">IF(A132&lt;&gt;"",SQRT(SUMSQ(G132:I132)),"")</f>
        <is>
          <t/>
        </is>
      </c>
      <c r="AI132" s="8" t="inlineStr">
        <f aca="false">IF(A132&lt;&gt;"",IF(AH132&lt;&gt;0,ACOS(I132/AH132),0),"")</f>
        <is>
          <t/>
        </is>
      </c>
      <c r="AJ132" s="8" t="inlineStr">
        <f aca="false">IF(A132&lt;&gt;"",DEGREES(AI132),"")</f>
        <is>
          <t/>
        </is>
      </c>
      <c r="AK132" s="8" t="inlineStr">
        <f aca="false">IF(A132&lt;&gt;"",IF(OR(G132&lt;&gt;0,H132&lt;&gt;0),ATAN2(G132,H132),0),"")</f>
        <is>
          <t/>
        </is>
      </c>
      <c r="AL132" s="8" t="inlineStr">
        <f aca="false">IF(A132&lt;&gt;"",DEGREES(AK132),"")</f>
        <is>
          <t/>
        </is>
      </c>
      <c r="AM132" s="8" t="inlineStr">
        <f aca="false">IF(A132&lt;&gt;"",SQRT(SUMSQ(J132:L132)),"")</f>
        <is>
          <t/>
        </is>
      </c>
      <c r="AN132" s="8" t="inlineStr">
        <f aca="false">IF(A132&lt;&gt;"",IF(AM132&lt;&gt;0,ACOS(L132/AM132),0),"")</f>
        <is>
          <t/>
        </is>
      </c>
      <c r="AO132" s="8" t="inlineStr">
        <f aca="false">IF(A132&lt;&gt;"",DEGREES(AN132),"")</f>
        <is>
          <t/>
        </is>
      </c>
      <c r="AP132" s="8" t="inlineStr">
        <f aca="false">IF(A132&lt;&gt;"",IF(OR(J132&lt;&gt;0,K132&lt;&gt;0),ATAN2(J132,K132),0),"")</f>
        <is>
          <t/>
        </is>
      </c>
      <c r="AQ132" s="8" t="inlineStr">
        <f aca="false">IF(A132&lt;&gt;"",DEGREES(AP132),"")</f>
        <is>
          <t/>
        </is>
      </c>
      <c r="AR132" s="8" t="inlineStr">
        <f aca="false">IF(A132&lt;&gt;"",SQRT(SUMSQ(M132:O132)),"")</f>
        <is>
          <t/>
        </is>
      </c>
      <c r="AS132" s="8" t="inlineStr">
        <f aca="false">IF(A132&lt;&gt;"",IF(AR132&lt;&gt;0,ACOS(O132/AR132),0),"")</f>
        <is>
          <t/>
        </is>
      </c>
      <c r="AT132" s="8" t="inlineStr">
        <f aca="false">IF(A132&lt;&gt;"",DEGREES(AS132),"")</f>
        <is>
          <t/>
        </is>
      </c>
      <c r="AU132" s="8" t="inlineStr">
        <f aca="false">IF(A132&lt;&gt;"",IF(OR(M132&lt;&gt;0,N132&lt;&gt;0),ATAN2(M132,N132),0),"")</f>
        <is>
          <t/>
        </is>
      </c>
      <c r="AV132" s="8" t="inlineStr">
        <f aca="false">IF(A132&lt;&gt;"",DEGREES(AU132),"")</f>
        <is>
          <t/>
        </is>
      </c>
      <c r="AW132" s="8" t="inlineStr">
        <f aca="false">IF(A132&lt;&gt;"",SQRT(SUMSQ(P132:R132)),"")</f>
        <is>
          <t/>
        </is>
      </c>
      <c r="AX132" s="8" t="inlineStr">
        <f aca="false">IF(A132&lt;&gt;"",IF(AW132&lt;&gt;0,ACOS(R132/AW132),0),"")</f>
        <is>
          <t/>
        </is>
      </c>
      <c r="AY132" s="8" t="inlineStr">
        <f aca="false">IF(A132&lt;&gt;"",DEGREES(AX132),"")</f>
        <is>
          <t/>
        </is>
      </c>
      <c r="AZ132" s="8" t="inlineStr">
        <f aca="false">IF(A132&lt;&gt;"",IF(OR(P132&lt;&gt;0,Q132&lt;&gt;0),ATAN2(P132,Q132),0),"")</f>
        <is>
          <t/>
        </is>
      </c>
      <c r="BA132" s="8" t="inlineStr">
        <f aca="false">IF(A132&lt;&gt;"",DEGREES(AZ132),"")</f>
        <is>
          <t/>
        </is>
      </c>
      <c r="BB132" s="8" t="inlineStr">
        <f aca="false">IF(A132&lt;&gt;"",SQRT(SUMSQ(S132:U132)),"")</f>
        <is>
          <t/>
        </is>
      </c>
      <c r="BC132" s="8" t="inlineStr">
        <f aca="false">IF(A132&lt;&gt;"",IF(BB132&lt;&gt;0,ACOS(U132/BB132),0),"")</f>
        <is>
          <t/>
        </is>
      </c>
      <c r="BD132" s="8" t="inlineStr">
        <f aca="false">IF(A132&lt;&gt;"",DEGREES(BC132),"")</f>
        <is>
          <t/>
        </is>
      </c>
      <c r="BE132" s="8" t="inlineStr">
        <f aca="false">IF(A132&lt;&gt;"",IF(OR(S132&lt;&gt;0,T132&lt;&gt;0),ATAN2(S132,T132),0),"")</f>
        <is>
          <t/>
        </is>
      </c>
      <c r="BF132" s="8" t="inlineStr">
        <f aca="false">IF(A132&lt;&gt;"",DEGREES(BE132),"")</f>
        <is>
          <t/>
        </is>
      </c>
      <c r="BG132" s="8" t="inlineStr">
        <f aca="false">IF(A132&lt;&gt;"",SQRT(SUMSQ(V132:X132)),"")</f>
        <is>
          <t/>
        </is>
      </c>
      <c r="BH132" s="8" t="inlineStr">
        <f aca="false">IF(A132&lt;&gt;"",IF(BG132&lt;&gt;0,ACOS(X132/BG132),0),"")</f>
        <is>
          <t/>
        </is>
      </c>
      <c r="BI132" s="8" t="inlineStr">
        <f aca="false">IF(A132&lt;&gt;"",DEGREES(BH132),"")</f>
        <is>
          <t/>
        </is>
      </c>
      <c r="BJ132" s="8" t="inlineStr">
        <f aca="false">IF(A132&lt;&gt;"",IF(OR(V132&lt;&gt;0,W132&lt;&gt;0),ATAN2(V132,W132),0),"")</f>
        <is>
          <t/>
        </is>
      </c>
      <c r="BK132" s="8" t="inlineStr">
        <f aca="false">IF(A132&lt;&gt;"",DEGREES(BJ132),"")</f>
        <is>
          <t/>
        </is>
      </c>
      <c r="BL132" s="8" t="inlineStr">
        <f aca="false">IF(A132&lt;&gt;"",SQRT(SUMSQ(Y132:AA132)),"")</f>
        <is>
          <t/>
        </is>
      </c>
      <c r="BM132" s="8" t="inlineStr">
        <f aca="false">IF(A132&lt;&gt;"",IF(BL132&lt;&gt;0,ACOS(AA132/BL132),0),"")</f>
        <is>
          <t/>
        </is>
      </c>
      <c r="BN132" s="8" t="inlineStr">
        <f aca="false">IF(A132&lt;&gt;"",DEGREES(BM132),"")</f>
        <is>
          <t/>
        </is>
      </c>
      <c r="BO132" s="8" t="inlineStr">
        <f aca="false">IF(A132&lt;&gt;"",IF(OR(Y132&lt;&gt;0,Z132&lt;&gt;0),ATAN2(Y132,Z132),0),"")</f>
        <is>
          <t/>
        </is>
      </c>
      <c r="BP132" s="8" t="inlineStr">
        <f aca="false">IF(A132&lt;&gt;"",DEGREES(BO132),"")</f>
        <is>
          <t/>
        </is>
      </c>
      <c r="BQ132" s="8" t="inlineStr">
        <f aca="false">IF(A132&lt;&gt;"",SQRT(SUMSQ(AB132:AD132)),"")</f>
        <is>
          <t/>
        </is>
      </c>
      <c r="BR132" s="8" t="inlineStr">
        <f aca="false">IF(A132&lt;&gt;"",IF(BQ132&lt;&gt;0,ACOS(AD132/BQ132),0),"")</f>
        <is>
          <t/>
        </is>
      </c>
      <c r="BS132" s="8" t="inlineStr">
        <f aca="false">IF(A132&lt;&gt;"",DEGREES(BR132),"")</f>
        <is>
          <t/>
        </is>
      </c>
      <c r="BT132" s="8" t="inlineStr">
        <f aca="false">IF(A132&lt;&gt;"",IF(OR(AB132&lt;&gt;0,AC132&lt;&gt;0),ATAN2(AB132,AC132),0),"")</f>
        <is>
          <t/>
        </is>
      </c>
      <c r="BU132" s="8" t="inlineStr">
        <f aca="false">IF(A132&lt;&gt;"",DEGREES(BT132),"")</f>
        <is>
          <t/>
        </is>
      </c>
      <c r="BV132" s="8" t="inlineStr">
        <f aca="false">IF(A132&lt;&gt;"",SQRT(SUMSQ(AE132:AG132)),"")</f>
        <is>
          <t/>
        </is>
      </c>
      <c r="BW132" s="8" t="inlineStr">
        <f aca="false">IF(A132&lt;&gt;"",IF(BV132&lt;&gt;0,ACOS(AG132/BV132),0),"")</f>
        <is>
          <t/>
        </is>
      </c>
      <c r="BX132" s="8" t="inlineStr">
        <f aca="false">IF(A132&lt;&gt;"",DEGREES(BW132),"")</f>
        <is>
          <t/>
        </is>
      </c>
      <c r="BY132" s="8" t="inlineStr">
        <f aca="false">IF(A132&lt;&gt;"",IF(OR(AF132&lt;&gt;0,AG132&lt;&gt;0),ATAN2(AF132,AG132),0),"")</f>
        <is>
          <t/>
        </is>
      </c>
      <c r="BZ132" s="8" t="inlineStr">
        <f aca="false">IF(A132&lt;&gt;"",DEGREES(BY132),"")</f>
        <is>
          <t/>
        </is>
      </c>
      <c r="CA132" s="0" t="inlineStr">
        <f aca="false">IF(A132&lt;&gt;"",IF(AND(AI132&lt;Parameters!$B$11,AI132&gt;Parameters!$B$12,AN132&lt;Parameters!$B$11,AN132&gt;Parameters!$B$12,AS132&lt;Parameters!$B$11,AS132&gt;Parameters!$B$12,AX132&lt;Parameters!$B$11,AX132&gt;Parameters!$B$12,BC132&lt;Parameters!$B$11,BC132&gt;Parameters!$B$12,BM132&lt;Parameters!$B$11,BM132&gt;Parameters!$B$12,BR132&lt;Parameters!$B$11,BR132&gt;Parameters!$B$12,BW132&lt;Parameters!$B$11,BW132&gt;Parameters!$B$12),1,0),"")</f>
        <is>
          <t/>
        </is>
      </c>
      <c r="CB132" s="0" t="inlineStr">
        <f aca="false">IF(A132&lt;&gt;"",IF(OR(AI132&lt;Parameters!$B$12,AI132&gt;Parameters!$B$11),0,1),"")</f>
        <is>
          <t/>
        </is>
      </c>
      <c r="CC132" s="0" t="inlineStr">
        <f aca="false">IF(A132&lt;&gt;"",IF(OR(AN132&lt;Parameters!$B$12,AN132&gt;Parameters!$B$11),0,1),"")</f>
        <is>
          <t/>
        </is>
      </c>
      <c r="CD132" s="0" t="inlineStr">
        <f aca="false">IF(A132&lt;&gt;"",IF(OR(AS132&lt;Parameters!$B$12,AS132&gt;Parameters!$B$11),0,1),"")</f>
        <is>
          <t/>
        </is>
      </c>
      <c r="CE132" s="0" t="inlineStr">
        <f aca="false">IF(A132&lt;&gt;"",IF(OR(AX132&lt;Parameters!$B$12,AX132&gt;Parameters!$B$11),0,1),"")</f>
        <is>
          <t/>
        </is>
      </c>
      <c r="CF132" s="0" t="inlineStr">
        <f aca="false">IF(A132&lt;&gt;"",IF(OR(BC132&lt;Parameters!$B$12,BC132&gt;Parameters!$B$11),0,1),"")</f>
        <is>
          <t/>
        </is>
      </c>
      <c r="CG132" s="0" t="inlineStr">
        <f aca="false">IF(A132&lt;&gt;"",IF(OR(BH132&lt;Parameters!$B$12,BH132&gt;Parameters!$B$11),0,1),"")</f>
        <is>
          <t/>
        </is>
      </c>
      <c r="CH132" s="0" t="inlineStr">
        <f aca="false">IF(A132&lt;&gt;"",IF(OR(BM132&lt;Parameters!$B$12,BM132&gt;Parameters!$B$11),0,1),"")</f>
        <is>
          <t/>
        </is>
      </c>
      <c r="CI132" s="0" t="inlineStr">
        <f aca="false">IF(A132&lt;&gt;"",IF(OR(BR132&lt;Parameters!$B$12,BR132&gt;Parameters!$B$11),0,1),"")</f>
        <is>
          <t/>
        </is>
      </c>
      <c r="CJ132" s="0" t="inlineStr">
        <f aca="false">IF(A132&lt;&gt;"",IF(OR(BW132&lt;Parameters!$B$12,BW132&gt;Parameters!$B$11),0,1),"")</f>
        <is>
          <t/>
        </is>
      </c>
      <c r="CK132" s="26" t="inlineStr">
        <f aca="false">IF(A132&lt;&gt;"",SUM(CB132:CJ132)/9,"")</f>
        <is>
          <t/>
        </is>
      </c>
      <c r="CL132" s="0" t="inlineStr">
        <f aca="false">IF(A132&lt;&gt;"",CK132*9,"")</f>
        <is>
          <t/>
        </is>
      </c>
      <c r="CM132" s="8" t="inlineStr">
        <f aca="false">IF(A132&lt;&gt;"",TEXT(B132,CM$2)&amp;" "&amp;TEXT(A132,CM$2),"")</f>
        <is>
          <t/>
        </is>
      </c>
    </row>
    <row r="133" customFormat="false" ht="15" hidden="false" customHeight="false" outlineLevel="0" collapsed="false">
      <c r="A133" s="0" t="inlineStr">
        <f aca="false">IF(OR(B132&lt;Parameters!$K$12,A132&lt;Parameters!$K$12),IF(A132&lt;Parameters!$K$12,A132+1,0),"")</f>
        <is>
          <t/>
        </is>
      </c>
      <c r="B133" s="0" t="inlineStr">
        <f aca="false">IF(A133&lt;&gt;"",IF(A133=0,B132+1,B132),"")</f>
        <is>
          <t/>
        </is>
      </c>
      <c r="C133" s="24" t="inlineStr">
        <f aca="false">IF(A133&lt;&gt;"",-_phi*(A133+0.5),"")</f>
        <is>
          <t/>
        </is>
      </c>
      <c r="D133" s="8" t="inlineStr">
        <f aca="false">IF(A133&lt;&gt;"",DEGREES(C133),"")</f>
        <is>
          <t/>
        </is>
      </c>
      <c r="E133" s="24" t="inlineStr">
        <f aca="false">IF(A133&lt;&gt;"",_phi*(B133+0.5),"")</f>
        <is>
          <t/>
        </is>
      </c>
      <c r="F133" s="8" t="inlineStr">
        <f aca="false">IF(A133&lt;&gt;"",DEGREES(E133),"")</f>
        <is>
          <t/>
        </is>
      </c>
      <c r="G133" s="8" t="inlineStr">
        <f aca="false">IF(A133&lt;&gt;"",LOOKUP(A133,h!$A$3:$A$30,h!$D$3:$D$30),"")</f>
        <is>
          <t/>
        </is>
      </c>
      <c r="H133" s="8" t="inlineStr">
        <f aca="false">IF(A133&lt;&gt;"",LOOKUP(B133,h!$A$3:$A$30,h!$D$3:$D$30),"")</f>
        <is>
          <t/>
        </is>
      </c>
      <c r="I133" s="8" t="inlineStr">
        <f aca="false">IF(A133&lt;&gt;"",_zif,"")</f>
        <is>
          <t/>
        </is>
      </c>
      <c r="J133" s="8" t="inlineStr">
        <f aca="false">IF(A133&lt;&gt;"",$G133+'v1 Frame'!D$3*COS($C133)+'v1 Frame'!E$3*SIN($C133)*SIN($E133)+'v1 Frame'!F$3*SIN($C133)*COS($E133),"")</f>
        <is>
          <t/>
        </is>
      </c>
      <c r="K133" s="8" t="inlineStr">
        <f aca="false">IF(A133&lt;&gt;"",$H133+'v1 Frame'!E$3*COS($E133)-'v1 Frame'!F$3*SIN($E133),"")</f>
        <is>
          <t/>
        </is>
      </c>
      <c r="L133" s="8" t="inlineStr">
        <f aca="false">IF(A133&lt;&gt;"",$I133-'v1 Frame'!D$3*SIN($C133)+'v1 Frame'!E$3*COS($C133)*SIN($E133)+'v1 Frame'!F$3*COS($C133)*COS($E133),"")</f>
        <is>
          <t/>
        </is>
      </c>
      <c r="M133" s="8" t="inlineStr">
        <f aca="false">IF(A133&lt;&gt;"",$G133+'v1 Frame'!G$3*COS($C133)+'v1 Frame'!H$3*SIN($C133)*SIN($E133)+'v1 Frame'!I$3*SIN($C133)*COS($E133),"")</f>
        <is>
          <t/>
        </is>
      </c>
      <c r="N133" s="8" t="inlineStr">
        <f aca="false">IF(A133&lt;&gt;"",$H133+'v1 Frame'!H$3*COS($E133)-'v1 Frame'!I$3*SIN($E133),"")</f>
        <is>
          <t/>
        </is>
      </c>
      <c r="O133" s="8" t="inlineStr">
        <f aca="false">IF(A133&lt;&gt;"",$I133-'v1 Frame'!G$3*SIN($C133)+'v1 Frame'!H$3*COS($C133)*SIN($E133)+'v1 Frame'!I$3*COS($C133)*COS($E133),"")</f>
        <is>
          <t/>
        </is>
      </c>
      <c r="P133" s="8" t="inlineStr">
        <f aca="false">IF(A133&lt;&gt;"",$G133+'v1 Frame'!J$3*COS($C133)+'v1 Frame'!K$3*SIN($C133)*SIN($E133)+'v1 Frame'!L$3*SIN($C133)*COS($E133),"")</f>
        <is>
          <t/>
        </is>
      </c>
      <c r="Q133" s="8" t="inlineStr">
        <f aca="false">IF(A133&lt;&gt;"",$H133+'v1 Frame'!K$3*COS($E133)-'v1 Frame'!L$3*SIN($E133),"")</f>
        <is>
          <t/>
        </is>
      </c>
      <c r="R133" s="8" t="inlineStr">
        <f aca="false">IF(A133&lt;&gt;"",$I133-'v1 Frame'!J$3*SIN($C133)+'v1 Frame'!K$3*COS($C133)*SIN($E133)+'v1 Frame'!L$3*COS($C133)*COS($E133),"")</f>
        <is>
          <t/>
        </is>
      </c>
      <c r="S133" s="8" t="inlineStr">
        <f aca="false">IF(A133&lt;&gt;"",$G133+'v1 Frame'!M$3*COS($C133)+'v1 Frame'!N$3*SIN($C133)*SIN($E133)+'v1 Frame'!O$3*SIN($C133)*COS($E133),"")</f>
        <is>
          <t/>
        </is>
      </c>
      <c r="T133" s="8" t="inlineStr">
        <f aca="false">IF(A133&lt;&gt;"",$H133+'v1 Frame'!N$3*COS($E133)-'v1 Frame'!O$3*SIN($E133),"")</f>
        <is>
          <t/>
        </is>
      </c>
      <c r="U133" s="8" t="inlineStr">
        <f aca="false">IF(A133&lt;&gt;"",$I133-'v1 Frame'!M$3*SIN($C133)+'v1 Frame'!N$3*COS($C133)*SIN($E133)+'v1 Frame'!O$3*COS($C133)*COS($E133),"")</f>
        <is>
          <t/>
        </is>
      </c>
      <c r="V133" s="8" t="inlineStr">
        <f aca="false">IF(A133&lt;&gt;"",$G133+'v1 Frame'!P$3*COS($C133)+'v1 Frame'!Q$3*SIN($C133)*SIN($E133)+'v1 Frame'!R$3*SIN($C133)*COS($E133),"")</f>
        <is>
          <t/>
        </is>
      </c>
      <c r="W133" s="8" t="inlineStr">
        <f aca="false">IF(A133&lt;&gt;"",$H133+'v1 Frame'!Q$3*COS($E133)-'v1 Frame'!R$3*SIN($E133),"")</f>
        <is>
          <t/>
        </is>
      </c>
      <c r="X133" s="8" t="inlineStr">
        <f aca="false">IF(A133&lt;&gt;"",$I133-'v1 Frame'!P$3*SIN($C133)+'v1 Frame'!Q$3*COS($C133)*SIN($E133)+'v1 Frame'!R$3*COS($C133)*COS($E133),"")</f>
        <is>
          <t/>
        </is>
      </c>
      <c r="Y133" s="8" t="inlineStr">
        <f aca="false">IF(A133&lt;&gt;"",$G133+'v1 Frame'!S$3*COS($C133)+'v1 Frame'!T$3*SIN($C133)*SIN($E133)+'v1 Frame'!U$3*SIN($C133)*COS($E133),"")</f>
        <is>
          <t/>
        </is>
      </c>
      <c r="Z133" s="8" t="inlineStr">
        <f aca="false">IF(A133&lt;&gt;"",$H133+'v1 Frame'!T$3*COS($E133)-'v1 Frame'!U$3*SIN($E133),"")</f>
        <is>
          <t/>
        </is>
      </c>
      <c r="AA133" s="8" t="inlineStr">
        <f aca="false">IF(A133&lt;&gt;"",$I133-'v1 Frame'!S$3*SIN($C133)+'v1 Frame'!T$3*COS($C133)*SIN($E133)+'v1 Frame'!U$3*COS($C133)*COS($E133),"")</f>
        <is>
          <t/>
        </is>
      </c>
      <c r="AB133" s="8" t="inlineStr">
        <f aca="false">IF(A133&lt;&gt;"",$G133+'v1 Frame'!V$3*COS($C133)+'v1 Frame'!W$3*SIN($C133)*SIN($E133)+'v1 Frame'!X$3*SIN($C133)*COS($E133),"")</f>
        <is>
          <t/>
        </is>
      </c>
      <c r="AC133" s="8" t="inlineStr">
        <f aca="false">IF(A133&lt;&gt;"",$H133+'v1 Frame'!W$3*COS($E133)-'v1 Frame'!X$3*SIN($E133),"")</f>
        <is>
          <t/>
        </is>
      </c>
      <c r="AD133" s="8" t="inlineStr">
        <f aca="false">IF(A133&lt;&gt;"",$I133-'v1 Frame'!V$3*SIN($C133)+'v1 Frame'!W$3*COS($C133)*SIN($E133)+'v1 Frame'!X$3*COS($C133)*COS($E133),"")</f>
        <is>
          <t/>
        </is>
      </c>
      <c r="AE133" s="25" t="inlineStr">
        <f aca="false">IF(A133&lt;&gt;"",$G133+'v1 Frame'!Y$3*COS($C133)+'v1 Frame'!Z$3*SIN($C133)*SIN($E133)+'v1 Frame'!AA$3*SIN($C133)*COS($E133),"")</f>
        <is>
          <t/>
        </is>
      </c>
      <c r="AF133" s="25" t="inlineStr">
        <f aca="false">IF(A133&lt;&gt;"",$H133+'v1 Frame'!Z$3*COS($E133)-'v1 Frame'!AA$3*SIN($E133),"")</f>
        <is>
          <t/>
        </is>
      </c>
      <c r="AG133" s="25" t="inlineStr">
        <f aca="false">IF(A133&lt;&gt;"",$I133-'v1 Frame'!Y$3*SIN($C133)+'v1 Frame'!Z$3*COS($C133)*SIN($E133)+'v1 Frame'!AA$3*COS($C133)*COS($E133),"")</f>
        <is>
          <t/>
        </is>
      </c>
      <c r="AH133" s="8" t="inlineStr">
        <f aca="false">IF(A133&lt;&gt;"",SQRT(SUMSQ(G133:I133)),"")</f>
        <is>
          <t/>
        </is>
      </c>
      <c r="AI133" s="8" t="inlineStr">
        <f aca="false">IF(A133&lt;&gt;"",IF(AH133&lt;&gt;0,ACOS(I133/AH133),0),"")</f>
        <is>
          <t/>
        </is>
      </c>
      <c r="AJ133" s="8" t="inlineStr">
        <f aca="false">IF(A133&lt;&gt;"",DEGREES(AI133),"")</f>
        <is>
          <t/>
        </is>
      </c>
      <c r="AK133" s="8" t="inlineStr">
        <f aca="false">IF(A133&lt;&gt;"",IF(OR(G133&lt;&gt;0,H133&lt;&gt;0),ATAN2(G133,H133),0),"")</f>
        <is>
          <t/>
        </is>
      </c>
      <c r="AL133" s="8" t="inlineStr">
        <f aca="false">IF(A133&lt;&gt;"",DEGREES(AK133),"")</f>
        <is>
          <t/>
        </is>
      </c>
      <c r="AM133" s="8" t="inlineStr">
        <f aca="false">IF(A133&lt;&gt;"",SQRT(SUMSQ(J133:L133)),"")</f>
        <is>
          <t/>
        </is>
      </c>
      <c r="AN133" s="8" t="inlineStr">
        <f aca="false">IF(A133&lt;&gt;"",IF(AM133&lt;&gt;0,ACOS(L133/AM133),0),"")</f>
        <is>
          <t/>
        </is>
      </c>
      <c r="AO133" s="8" t="inlineStr">
        <f aca="false">IF(A133&lt;&gt;"",DEGREES(AN133),"")</f>
        <is>
          <t/>
        </is>
      </c>
      <c r="AP133" s="8" t="inlineStr">
        <f aca="false">IF(A133&lt;&gt;"",IF(OR(J133&lt;&gt;0,K133&lt;&gt;0),ATAN2(J133,K133),0),"")</f>
        <is>
          <t/>
        </is>
      </c>
      <c r="AQ133" s="8" t="inlineStr">
        <f aca="false">IF(A133&lt;&gt;"",DEGREES(AP133),"")</f>
        <is>
          <t/>
        </is>
      </c>
      <c r="AR133" s="8" t="inlineStr">
        <f aca="false">IF(A133&lt;&gt;"",SQRT(SUMSQ(M133:O133)),"")</f>
        <is>
          <t/>
        </is>
      </c>
      <c r="AS133" s="8" t="inlineStr">
        <f aca="false">IF(A133&lt;&gt;"",IF(AR133&lt;&gt;0,ACOS(O133/AR133),0),"")</f>
        <is>
          <t/>
        </is>
      </c>
      <c r="AT133" s="8" t="inlineStr">
        <f aca="false">IF(A133&lt;&gt;"",DEGREES(AS133),"")</f>
        <is>
          <t/>
        </is>
      </c>
      <c r="AU133" s="8" t="inlineStr">
        <f aca="false">IF(A133&lt;&gt;"",IF(OR(M133&lt;&gt;0,N133&lt;&gt;0),ATAN2(M133,N133),0),"")</f>
        <is>
          <t/>
        </is>
      </c>
      <c r="AV133" s="8" t="inlineStr">
        <f aca="false">IF(A133&lt;&gt;"",DEGREES(AU133),"")</f>
        <is>
          <t/>
        </is>
      </c>
      <c r="AW133" s="8" t="inlineStr">
        <f aca="false">IF(A133&lt;&gt;"",SQRT(SUMSQ(P133:R133)),"")</f>
        <is>
          <t/>
        </is>
      </c>
      <c r="AX133" s="8" t="inlineStr">
        <f aca="false">IF(A133&lt;&gt;"",IF(AW133&lt;&gt;0,ACOS(R133/AW133),0),"")</f>
        <is>
          <t/>
        </is>
      </c>
      <c r="AY133" s="8" t="inlineStr">
        <f aca="false">IF(A133&lt;&gt;"",DEGREES(AX133),"")</f>
        <is>
          <t/>
        </is>
      </c>
      <c r="AZ133" s="8" t="inlineStr">
        <f aca="false">IF(A133&lt;&gt;"",IF(OR(P133&lt;&gt;0,Q133&lt;&gt;0),ATAN2(P133,Q133),0),"")</f>
        <is>
          <t/>
        </is>
      </c>
      <c r="BA133" s="8" t="inlineStr">
        <f aca="false">IF(A133&lt;&gt;"",DEGREES(AZ133),"")</f>
        <is>
          <t/>
        </is>
      </c>
      <c r="BB133" s="8" t="inlineStr">
        <f aca="false">IF(A133&lt;&gt;"",SQRT(SUMSQ(S133:U133)),"")</f>
        <is>
          <t/>
        </is>
      </c>
      <c r="BC133" s="8" t="inlineStr">
        <f aca="false">IF(A133&lt;&gt;"",IF(BB133&lt;&gt;0,ACOS(U133/BB133),0),"")</f>
        <is>
          <t/>
        </is>
      </c>
      <c r="BD133" s="8" t="inlineStr">
        <f aca="false">IF(A133&lt;&gt;"",DEGREES(BC133),"")</f>
        <is>
          <t/>
        </is>
      </c>
      <c r="BE133" s="8" t="inlineStr">
        <f aca="false">IF(A133&lt;&gt;"",IF(OR(S133&lt;&gt;0,T133&lt;&gt;0),ATAN2(S133,T133),0),"")</f>
        <is>
          <t/>
        </is>
      </c>
      <c r="BF133" s="8" t="inlineStr">
        <f aca="false">IF(A133&lt;&gt;"",DEGREES(BE133),"")</f>
        <is>
          <t/>
        </is>
      </c>
      <c r="BG133" s="8" t="inlineStr">
        <f aca="false">IF(A133&lt;&gt;"",SQRT(SUMSQ(V133:X133)),"")</f>
        <is>
          <t/>
        </is>
      </c>
      <c r="BH133" s="8" t="inlineStr">
        <f aca="false">IF(A133&lt;&gt;"",IF(BG133&lt;&gt;0,ACOS(X133/BG133),0),"")</f>
        <is>
          <t/>
        </is>
      </c>
      <c r="BI133" s="8" t="inlineStr">
        <f aca="false">IF(A133&lt;&gt;"",DEGREES(BH133),"")</f>
        <is>
          <t/>
        </is>
      </c>
      <c r="BJ133" s="8" t="inlineStr">
        <f aca="false">IF(A133&lt;&gt;"",IF(OR(V133&lt;&gt;0,W133&lt;&gt;0),ATAN2(V133,W133),0),"")</f>
        <is>
          <t/>
        </is>
      </c>
      <c r="BK133" s="8" t="inlineStr">
        <f aca="false">IF(A133&lt;&gt;"",DEGREES(BJ133),"")</f>
        <is>
          <t/>
        </is>
      </c>
      <c r="BL133" s="8" t="inlineStr">
        <f aca="false">IF(A133&lt;&gt;"",SQRT(SUMSQ(Y133:AA133)),"")</f>
        <is>
          <t/>
        </is>
      </c>
      <c r="BM133" s="8" t="inlineStr">
        <f aca="false">IF(A133&lt;&gt;"",IF(BL133&lt;&gt;0,ACOS(AA133/BL133),0),"")</f>
        <is>
          <t/>
        </is>
      </c>
      <c r="BN133" s="8" t="inlineStr">
        <f aca="false">IF(A133&lt;&gt;"",DEGREES(BM133),"")</f>
        <is>
          <t/>
        </is>
      </c>
      <c r="BO133" s="8" t="inlineStr">
        <f aca="false">IF(A133&lt;&gt;"",IF(OR(Y133&lt;&gt;0,Z133&lt;&gt;0),ATAN2(Y133,Z133),0),"")</f>
        <is>
          <t/>
        </is>
      </c>
      <c r="BP133" s="8" t="inlineStr">
        <f aca="false">IF(A133&lt;&gt;"",DEGREES(BO133),"")</f>
        <is>
          <t/>
        </is>
      </c>
      <c r="BQ133" s="8" t="inlineStr">
        <f aca="false">IF(A133&lt;&gt;"",SQRT(SUMSQ(AB133:AD133)),"")</f>
        <is>
          <t/>
        </is>
      </c>
      <c r="BR133" s="8" t="inlineStr">
        <f aca="false">IF(A133&lt;&gt;"",IF(BQ133&lt;&gt;0,ACOS(AD133/BQ133),0),"")</f>
        <is>
          <t/>
        </is>
      </c>
      <c r="BS133" s="8" t="inlineStr">
        <f aca="false">IF(A133&lt;&gt;"",DEGREES(BR133),"")</f>
        <is>
          <t/>
        </is>
      </c>
      <c r="BT133" s="8" t="inlineStr">
        <f aca="false">IF(A133&lt;&gt;"",IF(OR(AB133&lt;&gt;0,AC133&lt;&gt;0),ATAN2(AB133,AC133),0),"")</f>
        <is>
          <t/>
        </is>
      </c>
      <c r="BU133" s="8" t="inlineStr">
        <f aca="false">IF(A133&lt;&gt;"",DEGREES(BT133),"")</f>
        <is>
          <t/>
        </is>
      </c>
      <c r="BV133" s="8" t="inlineStr">
        <f aca="false">IF(A133&lt;&gt;"",SQRT(SUMSQ(AE133:AG133)),"")</f>
        <is>
          <t/>
        </is>
      </c>
      <c r="BW133" s="8" t="inlineStr">
        <f aca="false">IF(A133&lt;&gt;"",IF(BV133&lt;&gt;0,ACOS(AG133/BV133),0),"")</f>
        <is>
          <t/>
        </is>
      </c>
      <c r="BX133" s="8" t="inlineStr">
        <f aca="false">IF(A133&lt;&gt;"",DEGREES(BW133),"")</f>
        <is>
          <t/>
        </is>
      </c>
      <c r="BY133" s="8" t="inlineStr">
        <f aca="false">IF(A133&lt;&gt;"",IF(OR(AF133&lt;&gt;0,AG133&lt;&gt;0),ATAN2(AF133,AG133),0),"")</f>
        <is>
          <t/>
        </is>
      </c>
      <c r="BZ133" s="8" t="inlineStr">
        <f aca="false">IF(A133&lt;&gt;"",DEGREES(BY133),"")</f>
        <is>
          <t/>
        </is>
      </c>
      <c r="CA133" s="0" t="inlineStr">
        <f aca="false">IF(A133&lt;&gt;"",IF(AND(AI133&lt;Parameters!$B$11,AI133&gt;Parameters!$B$12,AN133&lt;Parameters!$B$11,AN133&gt;Parameters!$B$12,AS133&lt;Parameters!$B$11,AS133&gt;Parameters!$B$12,AX133&lt;Parameters!$B$11,AX133&gt;Parameters!$B$12,BC133&lt;Parameters!$B$11,BC133&gt;Parameters!$B$12,BM133&lt;Parameters!$B$11,BM133&gt;Parameters!$B$12,BR133&lt;Parameters!$B$11,BR133&gt;Parameters!$B$12,BW133&lt;Parameters!$B$11,BW133&gt;Parameters!$B$12),1,0),"")</f>
        <is>
          <t/>
        </is>
      </c>
      <c r="CB133" s="0" t="inlineStr">
        <f aca="false">IF(A133&lt;&gt;"",IF(OR(AI133&lt;Parameters!$B$12,AI133&gt;Parameters!$B$11),0,1),"")</f>
        <is>
          <t/>
        </is>
      </c>
      <c r="CC133" s="0" t="inlineStr">
        <f aca="false">IF(A133&lt;&gt;"",IF(OR(AN133&lt;Parameters!$B$12,AN133&gt;Parameters!$B$11),0,1),"")</f>
        <is>
          <t/>
        </is>
      </c>
      <c r="CD133" s="0" t="inlineStr">
        <f aca="false">IF(A133&lt;&gt;"",IF(OR(AS133&lt;Parameters!$B$12,AS133&gt;Parameters!$B$11),0,1),"")</f>
        <is>
          <t/>
        </is>
      </c>
      <c r="CE133" s="0" t="inlineStr">
        <f aca="false">IF(A133&lt;&gt;"",IF(OR(AX133&lt;Parameters!$B$12,AX133&gt;Parameters!$B$11),0,1),"")</f>
        <is>
          <t/>
        </is>
      </c>
      <c r="CF133" s="0" t="inlineStr">
        <f aca="false">IF(A133&lt;&gt;"",IF(OR(BC133&lt;Parameters!$B$12,BC133&gt;Parameters!$B$11),0,1),"")</f>
        <is>
          <t/>
        </is>
      </c>
      <c r="CG133" s="0" t="inlineStr">
        <f aca="false">IF(A133&lt;&gt;"",IF(OR(BH133&lt;Parameters!$B$12,BH133&gt;Parameters!$B$11),0,1),"")</f>
        <is>
          <t/>
        </is>
      </c>
      <c r="CH133" s="0" t="inlineStr">
        <f aca="false">IF(A133&lt;&gt;"",IF(OR(BM133&lt;Parameters!$B$12,BM133&gt;Parameters!$B$11),0,1),"")</f>
        <is>
          <t/>
        </is>
      </c>
      <c r="CI133" s="0" t="inlineStr">
        <f aca="false">IF(A133&lt;&gt;"",IF(OR(BR133&lt;Parameters!$B$12,BR133&gt;Parameters!$B$11),0,1),"")</f>
        <is>
          <t/>
        </is>
      </c>
      <c r="CJ133" s="0" t="inlineStr">
        <f aca="false">IF(A133&lt;&gt;"",IF(OR(BW133&lt;Parameters!$B$12,BW133&gt;Parameters!$B$11),0,1),"")</f>
        <is>
          <t/>
        </is>
      </c>
      <c r="CK133" s="26" t="inlineStr">
        <f aca="false">IF(A133&lt;&gt;"",SUM(CB133:CJ133)/9,"")</f>
        <is>
          <t/>
        </is>
      </c>
      <c r="CL133" s="0" t="inlineStr">
        <f aca="false">IF(A133&lt;&gt;"",CK133*9,"")</f>
        <is>
          <t/>
        </is>
      </c>
      <c r="CM133" s="8" t="inlineStr">
        <f aca="false">IF(A133&lt;&gt;"",TEXT(B133,CM$2)&amp;" "&amp;TEXT(A133,CM$2),"")</f>
        <is>
          <t/>
        </is>
      </c>
    </row>
    <row r="134" customFormat="false" ht="15" hidden="false" customHeight="false" outlineLevel="0" collapsed="false">
      <c r="A134" s="0" t="inlineStr">
        <f aca="false">IF(OR(B133&lt;Parameters!$K$12,A133&lt;Parameters!$K$12),IF(A133&lt;Parameters!$K$12,A133+1,0),"")</f>
        <is>
          <t/>
        </is>
      </c>
      <c r="B134" s="0" t="inlineStr">
        <f aca="false">IF(A134&lt;&gt;"",IF(A134=0,B133+1,B133),"")</f>
        <is>
          <t/>
        </is>
      </c>
      <c r="C134" s="24" t="inlineStr">
        <f aca="false">IF(A134&lt;&gt;"",-_phi*(A134+0.5),"")</f>
        <is>
          <t/>
        </is>
      </c>
      <c r="D134" s="8" t="inlineStr">
        <f aca="false">IF(A134&lt;&gt;"",DEGREES(C134),"")</f>
        <is>
          <t/>
        </is>
      </c>
      <c r="E134" s="24" t="inlineStr">
        <f aca="false">IF(A134&lt;&gt;"",_phi*(B134+0.5),"")</f>
        <is>
          <t/>
        </is>
      </c>
      <c r="F134" s="8" t="inlineStr">
        <f aca="false">IF(A134&lt;&gt;"",DEGREES(E134),"")</f>
        <is>
          <t/>
        </is>
      </c>
      <c r="G134" s="8" t="inlineStr">
        <f aca="false">IF(A134&lt;&gt;"",LOOKUP(A134,h!$A$3:$A$30,h!$D$3:$D$30),"")</f>
        <is>
          <t/>
        </is>
      </c>
      <c r="H134" s="8" t="inlineStr">
        <f aca="false">IF(A134&lt;&gt;"",LOOKUP(B134,h!$A$3:$A$30,h!$D$3:$D$30),"")</f>
        <is>
          <t/>
        </is>
      </c>
      <c r="I134" s="8" t="inlineStr">
        <f aca="false">IF(A134&lt;&gt;"",_zif,"")</f>
        <is>
          <t/>
        </is>
      </c>
      <c r="J134" s="8" t="inlineStr">
        <f aca="false">IF(A134&lt;&gt;"",$G134+'v1 Frame'!D$3*COS($C134)+'v1 Frame'!E$3*SIN($C134)*SIN($E134)+'v1 Frame'!F$3*SIN($C134)*COS($E134),"")</f>
        <is>
          <t/>
        </is>
      </c>
      <c r="K134" s="8" t="inlineStr">
        <f aca="false">IF(A134&lt;&gt;"",$H134+'v1 Frame'!E$3*COS($E134)-'v1 Frame'!F$3*SIN($E134),"")</f>
        <is>
          <t/>
        </is>
      </c>
      <c r="L134" s="8" t="inlineStr">
        <f aca="false">IF(A134&lt;&gt;"",$I134-'v1 Frame'!D$3*SIN($C134)+'v1 Frame'!E$3*COS($C134)*SIN($E134)+'v1 Frame'!F$3*COS($C134)*COS($E134),"")</f>
        <is>
          <t/>
        </is>
      </c>
      <c r="M134" s="8" t="inlineStr">
        <f aca="false">IF(A134&lt;&gt;"",$G134+'v1 Frame'!G$3*COS($C134)+'v1 Frame'!H$3*SIN($C134)*SIN($E134)+'v1 Frame'!I$3*SIN($C134)*COS($E134),"")</f>
        <is>
          <t/>
        </is>
      </c>
      <c r="N134" s="8" t="inlineStr">
        <f aca="false">IF(A134&lt;&gt;"",$H134+'v1 Frame'!H$3*COS($E134)-'v1 Frame'!I$3*SIN($E134),"")</f>
        <is>
          <t/>
        </is>
      </c>
      <c r="O134" s="8" t="inlineStr">
        <f aca="false">IF(A134&lt;&gt;"",$I134-'v1 Frame'!G$3*SIN($C134)+'v1 Frame'!H$3*COS($C134)*SIN($E134)+'v1 Frame'!I$3*COS($C134)*COS($E134),"")</f>
        <is>
          <t/>
        </is>
      </c>
      <c r="P134" s="8" t="inlineStr">
        <f aca="false">IF(A134&lt;&gt;"",$G134+'v1 Frame'!J$3*COS($C134)+'v1 Frame'!K$3*SIN($C134)*SIN($E134)+'v1 Frame'!L$3*SIN($C134)*COS($E134),"")</f>
        <is>
          <t/>
        </is>
      </c>
      <c r="Q134" s="8" t="inlineStr">
        <f aca="false">IF(A134&lt;&gt;"",$H134+'v1 Frame'!K$3*COS($E134)-'v1 Frame'!L$3*SIN($E134),"")</f>
        <is>
          <t/>
        </is>
      </c>
      <c r="R134" s="8" t="inlineStr">
        <f aca="false">IF(A134&lt;&gt;"",$I134-'v1 Frame'!J$3*SIN($C134)+'v1 Frame'!K$3*COS($C134)*SIN($E134)+'v1 Frame'!L$3*COS($C134)*COS($E134),"")</f>
        <is>
          <t/>
        </is>
      </c>
      <c r="S134" s="8" t="inlineStr">
        <f aca="false">IF(A134&lt;&gt;"",$G134+'v1 Frame'!M$3*COS($C134)+'v1 Frame'!N$3*SIN($C134)*SIN($E134)+'v1 Frame'!O$3*SIN($C134)*COS($E134),"")</f>
        <is>
          <t/>
        </is>
      </c>
      <c r="T134" s="8" t="inlineStr">
        <f aca="false">IF(A134&lt;&gt;"",$H134+'v1 Frame'!N$3*COS($E134)-'v1 Frame'!O$3*SIN($E134),"")</f>
        <is>
          <t/>
        </is>
      </c>
      <c r="U134" s="8" t="inlineStr">
        <f aca="false">IF(A134&lt;&gt;"",$I134-'v1 Frame'!M$3*SIN($C134)+'v1 Frame'!N$3*COS($C134)*SIN($E134)+'v1 Frame'!O$3*COS($C134)*COS($E134),"")</f>
        <is>
          <t/>
        </is>
      </c>
      <c r="V134" s="8" t="inlineStr">
        <f aca="false">IF(A134&lt;&gt;"",$G134+'v1 Frame'!P$3*COS($C134)+'v1 Frame'!Q$3*SIN($C134)*SIN($E134)+'v1 Frame'!R$3*SIN($C134)*COS($E134),"")</f>
        <is>
          <t/>
        </is>
      </c>
      <c r="W134" s="8" t="inlineStr">
        <f aca="false">IF(A134&lt;&gt;"",$H134+'v1 Frame'!Q$3*COS($E134)-'v1 Frame'!R$3*SIN($E134),"")</f>
        <is>
          <t/>
        </is>
      </c>
      <c r="X134" s="8" t="inlineStr">
        <f aca="false">IF(A134&lt;&gt;"",$I134-'v1 Frame'!P$3*SIN($C134)+'v1 Frame'!Q$3*COS($C134)*SIN($E134)+'v1 Frame'!R$3*COS($C134)*COS($E134),"")</f>
        <is>
          <t/>
        </is>
      </c>
      <c r="Y134" s="8" t="inlineStr">
        <f aca="false">IF(A134&lt;&gt;"",$G134+'v1 Frame'!S$3*COS($C134)+'v1 Frame'!T$3*SIN($C134)*SIN($E134)+'v1 Frame'!U$3*SIN($C134)*COS($E134),"")</f>
        <is>
          <t/>
        </is>
      </c>
      <c r="Z134" s="8" t="inlineStr">
        <f aca="false">IF(A134&lt;&gt;"",$H134+'v1 Frame'!T$3*COS($E134)-'v1 Frame'!U$3*SIN($E134),"")</f>
        <is>
          <t/>
        </is>
      </c>
      <c r="AA134" s="8" t="inlineStr">
        <f aca="false">IF(A134&lt;&gt;"",$I134-'v1 Frame'!S$3*SIN($C134)+'v1 Frame'!T$3*COS($C134)*SIN($E134)+'v1 Frame'!U$3*COS($C134)*COS($E134),"")</f>
        <is>
          <t/>
        </is>
      </c>
      <c r="AB134" s="8" t="inlineStr">
        <f aca="false">IF(A134&lt;&gt;"",$G134+'v1 Frame'!V$3*COS($C134)+'v1 Frame'!W$3*SIN($C134)*SIN($E134)+'v1 Frame'!X$3*SIN($C134)*COS($E134),"")</f>
        <is>
          <t/>
        </is>
      </c>
      <c r="AC134" s="8" t="inlineStr">
        <f aca="false">IF(A134&lt;&gt;"",$H134+'v1 Frame'!W$3*COS($E134)-'v1 Frame'!X$3*SIN($E134),"")</f>
        <is>
          <t/>
        </is>
      </c>
      <c r="AD134" s="8" t="inlineStr">
        <f aca="false">IF(A134&lt;&gt;"",$I134-'v1 Frame'!V$3*SIN($C134)+'v1 Frame'!W$3*COS($C134)*SIN($E134)+'v1 Frame'!X$3*COS($C134)*COS($E134),"")</f>
        <is>
          <t/>
        </is>
      </c>
      <c r="AE134" s="25" t="inlineStr">
        <f aca="false">IF(A134&lt;&gt;"",$G134+'v1 Frame'!Y$3*COS($C134)+'v1 Frame'!Z$3*SIN($C134)*SIN($E134)+'v1 Frame'!AA$3*SIN($C134)*COS($E134),"")</f>
        <is>
          <t/>
        </is>
      </c>
      <c r="AF134" s="25" t="inlineStr">
        <f aca="false">IF(A134&lt;&gt;"",$H134+'v1 Frame'!Z$3*COS($E134)-'v1 Frame'!AA$3*SIN($E134),"")</f>
        <is>
          <t/>
        </is>
      </c>
      <c r="AG134" s="25" t="inlineStr">
        <f aca="false">IF(A134&lt;&gt;"",$I134-'v1 Frame'!Y$3*SIN($C134)+'v1 Frame'!Z$3*COS($C134)*SIN($E134)+'v1 Frame'!AA$3*COS($C134)*COS($E134),"")</f>
        <is>
          <t/>
        </is>
      </c>
      <c r="AH134" s="8" t="inlineStr">
        <f aca="false">IF(A134&lt;&gt;"",SQRT(SUMSQ(G134:I134)),"")</f>
        <is>
          <t/>
        </is>
      </c>
      <c r="AI134" s="8" t="inlineStr">
        <f aca="false">IF(A134&lt;&gt;"",IF(AH134&lt;&gt;0,ACOS(I134/AH134),0),"")</f>
        <is>
          <t/>
        </is>
      </c>
      <c r="AJ134" s="8" t="inlineStr">
        <f aca="false">IF(A134&lt;&gt;"",DEGREES(AI134),"")</f>
        <is>
          <t/>
        </is>
      </c>
      <c r="AK134" s="8" t="inlineStr">
        <f aca="false">IF(A134&lt;&gt;"",IF(OR(G134&lt;&gt;0,H134&lt;&gt;0),ATAN2(G134,H134),0),"")</f>
        <is>
          <t/>
        </is>
      </c>
      <c r="AL134" s="8" t="inlineStr">
        <f aca="false">IF(A134&lt;&gt;"",DEGREES(AK134),"")</f>
        <is>
          <t/>
        </is>
      </c>
      <c r="AM134" s="8" t="inlineStr">
        <f aca="false">IF(A134&lt;&gt;"",SQRT(SUMSQ(J134:L134)),"")</f>
        <is>
          <t/>
        </is>
      </c>
      <c r="AN134" s="8" t="inlineStr">
        <f aca="false">IF(A134&lt;&gt;"",IF(AM134&lt;&gt;0,ACOS(L134/AM134),0),"")</f>
        <is>
          <t/>
        </is>
      </c>
      <c r="AO134" s="8" t="inlineStr">
        <f aca="false">IF(A134&lt;&gt;"",DEGREES(AN134),"")</f>
        <is>
          <t/>
        </is>
      </c>
      <c r="AP134" s="8" t="inlineStr">
        <f aca="false">IF(A134&lt;&gt;"",IF(OR(J134&lt;&gt;0,K134&lt;&gt;0),ATAN2(J134,K134),0),"")</f>
        <is>
          <t/>
        </is>
      </c>
      <c r="AQ134" s="8" t="inlineStr">
        <f aca="false">IF(A134&lt;&gt;"",DEGREES(AP134),"")</f>
        <is>
          <t/>
        </is>
      </c>
      <c r="AR134" s="8" t="inlineStr">
        <f aca="false">IF(A134&lt;&gt;"",SQRT(SUMSQ(M134:O134)),"")</f>
        <is>
          <t/>
        </is>
      </c>
      <c r="AS134" s="8" t="inlineStr">
        <f aca="false">IF(A134&lt;&gt;"",IF(AR134&lt;&gt;0,ACOS(O134/AR134),0),"")</f>
        <is>
          <t/>
        </is>
      </c>
      <c r="AT134" s="8" t="inlineStr">
        <f aca="false">IF(A134&lt;&gt;"",DEGREES(AS134),"")</f>
        <is>
          <t/>
        </is>
      </c>
      <c r="AU134" s="8" t="inlineStr">
        <f aca="false">IF(A134&lt;&gt;"",IF(OR(M134&lt;&gt;0,N134&lt;&gt;0),ATAN2(M134,N134),0),"")</f>
        <is>
          <t/>
        </is>
      </c>
      <c r="AV134" s="8" t="inlineStr">
        <f aca="false">IF(A134&lt;&gt;"",DEGREES(AU134),"")</f>
        <is>
          <t/>
        </is>
      </c>
      <c r="AW134" s="8" t="inlineStr">
        <f aca="false">IF(A134&lt;&gt;"",SQRT(SUMSQ(P134:R134)),"")</f>
        <is>
          <t/>
        </is>
      </c>
      <c r="AX134" s="8" t="inlineStr">
        <f aca="false">IF(A134&lt;&gt;"",IF(AW134&lt;&gt;0,ACOS(R134/AW134),0),"")</f>
        <is>
          <t/>
        </is>
      </c>
      <c r="AY134" s="8" t="inlineStr">
        <f aca="false">IF(A134&lt;&gt;"",DEGREES(AX134),"")</f>
        <is>
          <t/>
        </is>
      </c>
      <c r="AZ134" s="8" t="inlineStr">
        <f aca="false">IF(A134&lt;&gt;"",IF(OR(P134&lt;&gt;0,Q134&lt;&gt;0),ATAN2(P134,Q134),0),"")</f>
        <is>
          <t/>
        </is>
      </c>
      <c r="BA134" s="8" t="inlineStr">
        <f aca="false">IF(A134&lt;&gt;"",DEGREES(AZ134),"")</f>
        <is>
          <t/>
        </is>
      </c>
      <c r="BB134" s="8" t="inlineStr">
        <f aca="false">IF(A134&lt;&gt;"",SQRT(SUMSQ(S134:U134)),"")</f>
        <is>
          <t/>
        </is>
      </c>
      <c r="BC134" s="8" t="inlineStr">
        <f aca="false">IF(A134&lt;&gt;"",IF(BB134&lt;&gt;0,ACOS(U134/BB134),0),"")</f>
        <is>
          <t/>
        </is>
      </c>
      <c r="BD134" s="8" t="inlineStr">
        <f aca="false">IF(A134&lt;&gt;"",DEGREES(BC134),"")</f>
        <is>
          <t/>
        </is>
      </c>
      <c r="BE134" s="8" t="inlineStr">
        <f aca="false">IF(A134&lt;&gt;"",IF(OR(S134&lt;&gt;0,T134&lt;&gt;0),ATAN2(S134,T134),0),"")</f>
        <is>
          <t/>
        </is>
      </c>
      <c r="BF134" s="8" t="inlineStr">
        <f aca="false">IF(A134&lt;&gt;"",DEGREES(BE134),"")</f>
        <is>
          <t/>
        </is>
      </c>
      <c r="BG134" s="8" t="inlineStr">
        <f aca="false">IF(A134&lt;&gt;"",SQRT(SUMSQ(V134:X134)),"")</f>
        <is>
          <t/>
        </is>
      </c>
      <c r="BH134" s="8" t="inlineStr">
        <f aca="false">IF(A134&lt;&gt;"",IF(BG134&lt;&gt;0,ACOS(X134/BG134),0),"")</f>
        <is>
          <t/>
        </is>
      </c>
      <c r="BI134" s="8" t="inlineStr">
        <f aca="false">IF(A134&lt;&gt;"",DEGREES(BH134),"")</f>
        <is>
          <t/>
        </is>
      </c>
      <c r="BJ134" s="8" t="inlineStr">
        <f aca="false">IF(A134&lt;&gt;"",IF(OR(V134&lt;&gt;0,W134&lt;&gt;0),ATAN2(V134,W134),0),"")</f>
        <is>
          <t/>
        </is>
      </c>
      <c r="BK134" s="8" t="inlineStr">
        <f aca="false">IF(A134&lt;&gt;"",DEGREES(BJ134),"")</f>
        <is>
          <t/>
        </is>
      </c>
      <c r="BL134" s="8" t="inlineStr">
        <f aca="false">IF(A134&lt;&gt;"",SQRT(SUMSQ(Y134:AA134)),"")</f>
        <is>
          <t/>
        </is>
      </c>
      <c r="BM134" s="8" t="inlineStr">
        <f aca="false">IF(A134&lt;&gt;"",IF(BL134&lt;&gt;0,ACOS(AA134/BL134),0),"")</f>
        <is>
          <t/>
        </is>
      </c>
      <c r="BN134" s="8" t="inlineStr">
        <f aca="false">IF(A134&lt;&gt;"",DEGREES(BM134),"")</f>
        <is>
          <t/>
        </is>
      </c>
      <c r="BO134" s="8" t="inlineStr">
        <f aca="false">IF(A134&lt;&gt;"",IF(OR(Y134&lt;&gt;0,Z134&lt;&gt;0),ATAN2(Y134,Z134),0),"")</f>
        <is>
          <t/>
        </is>
      </c>
      <c r="BP134" s="8" t="inlineStr">
        <f aca="false">IF(A134&lt;&gt;"",DEGREES(BO134),"")</f>
        <is>
          <t/>
        </is>
      </c>
      <c r="BQ134" s="8" t="inlineStr">
        <f aca="false">IF(A134&lt;&gt;"",SQRT(SUMSQ(AB134:AD134)),"")</f>
        <is>
          <t/>
        </is>
      </c>
      <c r="BR134" s="8" t="inlineStr">
        <f aca="false">IF(A134&lt;&gt;"",IF(BQ134&lt;&gt;0,ACOS(AD134/BQ134),0),"")</f>
        <is>
          <t/>
        </is>
      </c>
      <c r="BS134" s="8" t="inlineStr">
        <f aca="false">IF(A134&lt;&gt;"",DEGREES(BR134),"")</f>
        <is>
          <t/>
        </is>
      </c>
      <c r="BT134" s="8" t="inlineStr">
        <f aca="false">IF(A134&lt;&gt;"",IF(OR(AB134&lt;&gt;0,AC134&lt;&gt;0),ATAN2(AB134,AC134),0),"")</f>
        <is>
          <t/>
        </is>
      </c>
      <c r="BU134" s="8" t="inlineStr">
        <f aca="false">IF(A134&lt;&gt;"",DEGREES(BT134),"")</f>
        <is>
          <t/>
        </is>
      </c>
      <c r="BV134" s="8" t="inlineStr">
        <f aca="false">IF(A134&lt;&gt;"",SQRT(SUMSQ(AE134:AG134)),"")</f>
        <is>
          <t/>
        </is>
      </c>
      <c r="BW134" s="8" t="inlineStr">
        <f aca="false">IF(A134&lt;&gt;"",IF(BV134&lt;&gt;0,ACOS(AG134/BV134),0),"")</f>
        <is>
          <t/>
        </is>
      </c>
      <c r="BX134" s="8" t="inlineStr">
        <f aca="false">IF(A134&lt;&gt;"",DEGREES(BW134),"")</f>
        <is>
          <t/>
        </is>
      </c>
      <c r="BY134" s="8" t="inlineStr">
        <f aca="false">IF(A134&lt;&gt;"",IF(OR(AF134&lt;&gt;0,AG134&lt;&gt;0),ATAN2(AF134,AG134),0),"")</f>
        <is>
          <t/>
        </is>
      </c>
      <c r="BZ134" s="8" t="inlineStr">
        <f aca="false">IF(A134&lt;&gt;"",DEGREES(BY134),"")</f>
        <is>
          <t/>
        </is>
      </c>
      <c r="CA134" s="0" t="inlineStr">
        <f aca="false">IF(A134&lt;&gt;"",IF(AND(AI134&lt;Parameters!$B$11,AI134&gt;Parameters!$B$12,AN134&lt;Parameters!$B$11,AN134&gt;Parameters!$B$12,AS134&lt;Parameters!$B$11,AS134&gt;Parameters!$B$12,AX134&lt;Parameters!$B$11,AX134&gt;Parameters!$B$12,BC134&lt;Parameters!$B$11,BC134&gt;Parameters!$B$12,BM134&lt;Parameters!$B$11,BM134&gt;Parameters!$B$12,BR134&lt;Parameters!$B$11,BR134&gt;Parameters!$B$12,BW134&lt;Parameters!$B$11,BW134&gt;Parameters!$B$12),1,0),"")</f>
        <is>
          <t/>
        </is>
      </c>
      <c r="CB134" s="0" t="inlineStr">
        <f aca="false">IF(A134&lt;&gt;"",IF(OR(AI134&lt;Parameters!$B$12,AI134&gt;Parameters!$B$11),0,1),"")</f>
        <is>
          <t/>
        </is>
      </c>
      <c r="CC134" s="0" t="inlineStr">
        <f aca="false">IF(A134&lt;&gt;"",IF(OR(AN134&lt;Parameters!$B$12,AN134&gt;Parameters!$B$11),0,1),"")</f>
        <is>
          <t/>
        </is>
      </c>
      <c r="CD134" s="0" t="inlineStr">
        <f aca="false">IF(A134&lt;&gt;"",IF(OR(AS134&lt;Parameters!$B$12,AS134&gt;Parameters!$B$11),0,1),"")</f>
        <is>
          <t/>
        </is>
      </c>
      <c r="CE134" s="0" t="inlineStr">
        <f aca="false">IF(A134&lt;&gt;"",IF(OR(AX134&lt;Parameters!$B$12,AX134&gt;Parameters!$B$11),0,1),"")</f>
        <is>
          <t/>
        </is>
      </c>
      <c r="CF134" s="0" t="inlineStr">
        <f aca="false">IF(A134&lt;&gt;"",IF(OR(BC134&lt;Parameters!$B$12,BC134&gt;Parameters!$B$11),0,1),"")</f>
        <is>
          <t/>
        </is>
      </c>
      <c r="CG134" s="0" t="inlineStr">
        <f aca="false">IF(A134&lt;&gt;"",IF(OR(BH134&lt;Parameters!$B$12,BH134&gt;Parameters!$B$11),0,1),"")</f>
        <is>
          <t/>
        </is>
      </c>
      <c r="CH134" s="0" t="inlineStr">
        <f aca="false">IF(A134&lt;&gt;"",IF(OR(BM134&lt;Parameters!$B$12,BM134&gt;Parameters!$B$11),0,1),"")</f>
        <is>
          <t/>
        </is>
      </c>
      <c r="CI134" s="0" t="inlineStr">
        <f aca="false">IF(A134&lt;&gt;"",IF(OR(BR134&lt;Parameters!$B$12,BR134&gt;Parameters!$B$11),0,1),"")</f>
        <is>
          <t/>
        </is>
      </c>
      <c r="CJ134" s="0" t="inlineStr">
        <f aca="false">IF(A134&lt;&gt;"",IF(OR(BW134&lt;Parameters!$B$12,BW134&gt;Parameters!$B$11),0,1),"")</f>
        <is>
          <t/>
        </is>
      </c>
      <c r="CK134" s="26" t="inlineStr">
        <f aca="false">IF(A134&lt;&gt;"",SUM(CB134:CJ134)/9,"")</f>
        <is>
          <t/>
        </is>
      </c>
      <c r="CL134" s="0" t="inlineStr">
        <f aca="false">IF(A134&lt;&gt;"",CK134*9,"")</f>
        <is>
          <t/>
        </is>
      </c>
      <c r="CM134" s="8" t="inlineStr">
        <f aca="false">IF(A134&lt;&gt;"",TEXT(B134,CM$2)&amp;" "&amp;TEXT(A134,CM$2),"")</f>
        <is>
          <t/>
        </is>
      </c>
    </row>
    <row r="135" customFormat="false" ht="15" hidden="false" customHeight="false" outlineLevel="0" collapsed="false">
      <c r="A135" s="0" t="inlineStr">
        <f aca="false">IF(OR(B134&lt;Parameters!$K$12,A134&lt;Parameters!$K$12),IF(A134&lt;Parameters!$K$12,A134+1,0),"")</f>
        <is>
          <t/>
        </is>
      </c>
      <c r="B135" s="0" t="inlineStr">
        <f aca="false">IF(A135&lt;&gt;"",IF(A135=0,B134+1,B134),"")</f>
        <is>
          <t/>
        </is>
      </c>
      <c r="C135" s="24" t="inlineStr">
        <f aca="false">IF(A135&lt;&gt;"",-_phi*(A135+0.5),"")</f>
        <is>
          <t/>
        </is>
      </c>
      <c r="D135" s="8" t="inlineStr">
        <f aca="false">IF(A135&lt;&gt;"",DEGREES(C135),"")</f>
        <is>
          <t/>
        </is>
      </c>
      <c r="E135" s="24" t="inlineStr">
        <f aca="false">IF(A135&lt;&gt;"",_phi*(B135+0.5),"")</f>
        <is>
          <t/>
        </is>
      </c>
      <c r="F135" s="8" t="inlineStr">
        <f aca="false">IF(A135&lt;&gt;"",DEGREES(E135),"")</f>
        <is>
          <t/>
        </is>
      </c>
      <c r="G135" s="8" t="inlineStr">
        <f aca="false">IF(A135&lt;&gt;"",LOOKUP(A135,h!$A$3:$A$30,h!$D$3:$D$30),"")</f>
        <is>
          <t/>
        </is>
      </c>
      <c r="H135" s="8" t="inlineStr">
        <f aca="false">IF(A135&lt;&gt;"",LOOKUP(B135,h!$A$3:$A$30,h!$D$3:$D$30),"")</f>
        <is>
          <t/>
        </is>
      </c>
      <c r="I135" s="8" t="inlineStr">
        <f aca="false">IF(A135&lt;&gt;"",_zif,"")</f>
        <is>
          <t/>
        </is>
      </c>
      <c r="J135" s="8" t="inlineStr">
        <f aca="false">IF(A135&lt;&gt;"",$G135+'v1 Frame'!D$3*COS($C135)+'v1 Frame'!E$3*SIN($C135)*SIN($E135)+'v1 Frame'!F$3*SIN($C135)*COS($E135),"")</f>
        <is>
          <t/>
        </is>
      </c>
      <c r="K135" s="8" t="inlineStr">
        <f aca="false">IF(A135&lt;&gt;"",$H135+'v1 Frame'!E$3*COS($E135)-'v1 Frame'!F$3*SIN($E135),"")</f>
        <is>
          <t/>
        </is>
      </c>
      <c r="L135" s="8" t="inlineStr">
        <f aca="false">IF(A135&lt;&gt;"",$I135-'v1 Frame'!D$3*SIN($C135)+'v1 Frame'!E$3*COS($C135)*SIN($E135)+'v1 Frame'!F$3*COS($C135)*COS($E135),"")</f>
        <is>
          <t/>
        </is>
      </c>
      <c r="M135" s="8" t="inlineStr">
        <f aca="false">IF(A135&lt;&gt;"",$G135+'v1 Frame'!G$3*COS($C135)+'v1 Frame'!H$3*SIN($C135)*SIN($E135)+'v1 Frame'!I$3*SIN($C135)*COS($E135),"")</f>
        <is>
          <t/>
        </is>
      </c>
      <c r="N135" s="8" t="inlineStr">
        <f aca="false">IF(A135&lt;&gt;"",$H135+'v1 Frame'!H$3*COS($E135)-'v1 Frame'!I$3*SIN($E135),"")</f>
        <is>
          <t/>
        </is>
      </c>
      <c r="O135" s="8" t="inlineStr">
        <f aca="false">IF(A135&lt;&gt;"",$I135-'v1 Frame'!G$3*SIN($C135)+'v1 Frame'!H$3*COS($C135)*SIN($E135)+'v1 Frame'!I$3*COS($C135)*COS($E135),"")</f>
        <is>
          <t/>
        </is>
      </c>
      <c r="P135" s="8" t="inlineStr">
        <f aca="false">IF(A135&lt;&gt;"",$G135+'v1 Frame'!J$3*COS($C135)+'v1 Frame'!K$3*SIN($C135)*SIN($E135)+'v1 Frame'!L$3*SIN($C135)*COS($E135),"")</f>
        <is>
          <t/>
        </is>
      </c>
      <c r="Q135" s="8" t="inlineStr">
        <f aca="false">IF(A135&lt;&gt;"",$H135+'v1 Frame'!K$3*COS($E135)-'v1 Frame'!L$3*SIN($E135),"")</f>
        <is>
          <t/>
        </is>
      </c>
      <c r="R135" s="8" t="inlineStr">
        <f aca="false">IF(A135&lt;&gt;"",$I135-'v1 Frame'!J$3*SIN($C135)+'v1 Frame'!K$3*COS($C135)*SIN($E135)+'v1 Frame'!L$3*COS($C135)*COS($E135),"")</f>
        <is>
          <t/>
        </is>
      </c>
      <c r="S135" s="8" t="inlineStr">
        <f aca="false">IF(A135&lt;&gt;"",$G135+'v1 Frame'!M$3*COS($C135)+'v1 Frame'!N$3*SIN($C135)*SIN($E135)+'v1 Frame'!O$3*SIN($C135)*COS($E135),"")</f>
        <is>
          <t/>
        </is>
      </c>
      <c r="T135" s="8" t="inlineStr">
        <f aca="false">IF(A135&lt;&gt;"",$H135+'v1 Frame'!N$3*COS($E135)-'v1 Frame'!O$3*SIN($E135),"")</f>
        <is>
          <t/>
        </is>
      </c>
      <c r="U135" s="8" t="inlineStr">
        <f aca="false">IF(A135&lt;&gt;"",$I135-'v1 Frame'!M$3*SIN($C135)+'v1 Frame'!N$3*COS($C135)*SIN($E135)+'v1 Frame'!O$3*COS($C135)*COS($E135),"")</f>
        <is>
          <t/>
        </is>
      </c>
      <c r="V135" s="8" t="inlineStr">
        <f aca="false">IF(A135&lt;&gt;"",$G135+'v1 Frame'!P$3*COS($C135)+'v1 Frame'!Q$3*SIN($C135)*SIN($E135)+'v1 Frame'!R$3*SIN($C135)*COS($E135),"")</f>
        <is>
          <t/>
        </is>
      </c>
      <c r="W135" s="8" t="inlineStr">
        <f aca="false">IF(A135&lt;&gt;"",$H135+'v1 Frame'!Q$3*COS($E135)-'v1 Frame'!R$3*SIN($E135),"")</f>
        <is>
          <t/>
        </is>
      </c>
      <c r="X135" s="8" t="inlineStr">
        <f aca="false">IF(A135&lt;&gt;"",$I135-'v1 Frame'!P$3*SIN($C135)+'v1 Frame'!Q$3*COS($C135)*SIN($E135)+'v1 Frame'!R$3*COS($C135)*COS($E135),"")</f>
        <is>
          <t/>
        </is>
      </c>
      <c r="Y135" s="8" t="inlineStr">
        <f aca="false">IF(A135&lt;&gt;"",$G135+'v1 Frame'!S$3*COS($C135)+'v1 Frame'!T$3*SIN($C135)*SIN($E135)+'v1 Frame'!U$3*SIN($C135)*COS($E135),"")</f>
        <is>
          <t/>
        </is>
      </c>
      <c r="Z135" s="8" t="inlineStr">
        <f aca="false">IF(A135&lt;&gt;"",$H135+'v1 Frame'!T$3*COS($E135)-'v1 Frame'!U$3*SIN($E135),"")</f>
        <is>
          <t/>
        </is>
      </c>
      <c r="AA135" s="8" t="inlineStr">
        <f aca="false">IF(A135&lt;&gt;"",$I135-'v1 Frame'!S$3*SIN($C135)+'v1 Frame'!T$3*COS($C135)*SIN($E135)+'v1 Frame'!U$3*COS($C135)*COS($E135),"")</f>
        <is>
          <t/>
        </is>
      </c>
      <c r="AB135" s="8" t="inlineStr">
        <f aca="false">IF(A135&lt;&gt;"",$G135+'v1 Frame'!V$3*COS($C135)+'v1 Frame'!W$3*SIN($C135)*SIN($E135)+'v1 Frame'!X$3*SIN($C135)*COS($E135),"")</f>
        <is>
          <t/>
        </is>
      </c>
      <c r="AC135" s="8" t="inlineStr">
        <f aca="false">IF(A135&lt;&gt;"",$H135+'v1 Frame'!W$3*COS($E135)-'v1 Frame'!X$3*SIN($E135),"")</f>
        <is>
          <t/>
        </is>
      </c>
      <c r="AD135" s="8" t="inlineStr">
        <f aca="false">IF(A135&lt;&gt;"",$I135-'v1 Frame'!V$3*SIN($C135)+'v1 Frame'!W$3*COS($C135)*SIN($E135)+'v1 Frame'!X$3*COS($C135)*COS($E135),"")</f>
        <is>
          <t/>
        </is>
      </c>
      <c r="AE135" s="25" t="inlineStr">
        <f aca="false">IF(A135&lt;&gt;"",$G135+'v1 Frame'!Y$3*COS($C135)+'v1 Frame'!Z$3*SIN($C135)*SIN($E135)+'v1 Frame'!AA$3*SIN($C135)*COS($E135),"")</f>
        <is>
          <t/>
        </is>
      </c>
      <c r="AF135" s="25" t="inlineStr">
        <f aca="false">IF(A135&lt;&gt;"",$H135+'v1 Frame'!Z$3*COS($E135)-'v1 Frame'!AA$3*SIN($E135),"")</f>
        <is>
          <t/>
        </is>
      </c>
      <c r="AG135" s="25" t="inlineStr">
        <f aca="false">IF(A135&lt;&gt;"",$I135-'v1 Frame'!Y$3*SIN($C135)+'v1 Frame'!Z$3*COS($C135)*SIN($E135)+'v1 Frame'!AA$3*COS($C135)*COS($E135),"")</f>
        <is>
          <t/>
        </is>
      </c>
      <c r="AH135" s="8" t="inlineStr">
        <f aca="false">IF(A135&lt;&gt;"",SQRT(SUMSQ(G135:I135)),"")</f>
        <is>
          <t/>
        </is>
      </c>
      <c r="AI135" s="8" t="inlineStr">
        <f aca="false">IF(A135&lt;&gt;"",IF(AH135&lt;&gt;0,ACOS(I135/AH135),0),"")</f>
        <is>
          <t/>
        </is>
      </c>
      <c r="AJ135" s="8" t="inlineStr">
        <f aca="false">IF(A135&lt;&gt;"",DEGREES(AI135),"")</f>
        <is>
          <t/>
        </is>
      </c>
      <c r="AK135" s="8" t="inlineStr">
        <f aca="false">IF(A135&lt;&gt;"",IF(OR(G135&lt;&gt;0,H135&lt;&gt;0),ATAN2(G135,H135),0),"")</f>
        <is>
          <t/>
        </is>
      </c>
      <c r="AL135" s="8" t="inlineStr">
        <f aca="false">IF(A135&lt;&gt;"",DEGREES(AK135),"")</f>
        <is>
          <t/>
        </is>
      </c>
      <c r="AM135" s="8" t="inlineStr">
        <f aca="false">IF(A135&lt;&gt;"",SQRT(SUMSQ(J135:L135)),"")</f>
        <is>
          <t/>
        </is>
      </c>
      <c r="AN135" s="8" t="inlineStr">
        <f aca="false">IF(A135&lt;&gt;"",IF(AM135&lt;&gt;0,ACOS(L135/AM135),0),"")</f>
        <is>
          <t/>
        </is>
      </c>
      <c r="AO135" s="8" t="inlineStr">
        <f aca="false">IF(A135&lt;&gt;"",DEGREES(AN135),"")</f>
        <is>
          <t/>
        </is>
      </c>
      <c r="AP135" s="8" t="inlineStr">
        <f aca="false">IF(A135&lt;&gt;"",IF(OR(J135&lt;&gt;0,K135&lt;&gt;0),ATAN2(J135,K135),0),"")</f>
        <is>
          <t/>
        </is>
      </c>
      <c r="AQ135" s="8" t="inlineStr">
        <f aca="false">IF(A135&lt;&gt;"",DEGREES(AP135),"")</f>
        <is>
          <t/>
        </is>
      </c>
      <c r="AR135" s="8" t="inlineStr">
        <f aca="false">IF(A135&lt;&gt;"",SQRT(SUMSQ(M135:O135)),"")</f>
        <is>
          <t/>
        </is>
      </c>
      <c r="AS135" s="8" t="inlineStr">
        <f aca="false">IF(A135&lt;&gt;"",IF(AR135&lt;&gt;0,ACOS(O135/AR135),0),"")</f>
        <is>
          <t/>
        </is>
      </c>
      <c r="AT135" s="8" t="inlineStr">
        <f aca="false">IF(A135&lt;&gt;"",DEGREES(AS135),"")</f>
        <is>
          <t/>
        </is>
      </c>
      <c r="AU135" s="8" t="inlineStr">
        <f aca="false">IF(A135&lt;&gt;"",IF(OR(M135&lt;&gt;0,N135&lt;&gt;0),ATAN2(M135,N135),0),"")</f>
        <is>
          <t/>
        </is>
      </c>
      <c r="AV135" s="8" t="inlineStr">
        <f aca="false">IF(A135&lt;&gt;"",DEGREES(AU135),"")</f>
        <is>
          <t/>
        </is>
      </c>
      <c r="AW135" s="8" t="inlineStr">
        <f aca="false">IF(A135&lt;&gt;"",SQRT(SUMSQ(P135:R135)),"")</f>
        <is>
          <t/>
        </is>
      </c>
      <c r="AX135" s="8" t="inlineStr">
        <f aca="false">IF(A135&lt;&gt;"",IF(AW135&lt;&gt;0,ACOS(R135/AW135),0),"")</f>
        <is>
          <t/>
        </is>
      </c>
      <c r="AY135" s="8" t="inlineStr">
        <f aca="false">IF(A135&lt;&gt;"",DEGREES(AX135),"")</f>
        <is>
          <t/>
        </is>
      </c>
      <c r="AZ135" s="8" t="inlineStr">
        <f aca="false">IF(A135&lt;&gt;"",IF(OR(P135&lt;&gt;0,Q135&lt;&gt;0),ATAN2(P135,Q135),0),"")</f>
        <is>
          <t/>
        </is>
      </c>
      <c r="BA135" s="8" t="inlineStr">
        <f aca="false">IF(A135&lt;&gt;"",DEGREES(AZ135),"")</f>
        <is>
          <t/>
        </is>
      </c>
      <c r="BB135" s="8" t="inlineStr">
        <f aca="false">IF(A135&lt;&gt;"",SQRT(SUMSQ(S135:U135)),"")</f>
        <is>
          <t/>
        </is>
      </c>
      <c r="BC135" s="8" t="inlineStr">
        <f aca="false">IF(A135&lt;&gt;"",IF(BB135&lt;&gt;0,ACOS(U135/BB135),0),"")</f>
        <is>
          <t/>
        </is>
      </c>
      <c r="BD135" s="8" t="inlineStr">
        <f aca="false">IF(A135&lt;&gt;"",DEGREES(BC135),"")</f>
        <is>
          <t/>
        </is>
      </c>
      <c r="BE135" s="8" t="inlineStr">
        <f aca="false">IF(A135&lt;&gt;"",IF(OR(S135&lt;&gt;0,T135&lt;&gt;0),ATAN2(S135,T135),0),"")</f>
        <is>
          <t/>
        </is>
      </c>
      <c r="BF135" s="8" t="inlineStr">
        <f aca="false">IF(A135&lt;&gt;"",DEGREES(BE135),"")</f>
        <is>
          <t/>
        </is>
      </c>
      <c r="BG135" s="8" t="inlineStr">
        <f aca="false">IF(A135&lt;&gt;"",SQRT(SUMSQ(V135:X135)),"")</f>
        <is>
          <t/>
        </is>
      </c>
      <c r="BH135" s="8" t="inlineStr">
        <f aca="false">IF(A135&lt;&gt;"",IF(BG135&lt;&gt;0,ACOS(X135/BG135),0),"")</f>
        <is>
          <t/>
        </is>
      </c>
      <c r="BI135" s="8" t="inlineStr">
        <f aca="false">IF(A135&lt;&gt;"",DEGREES(BH135),"")</f>
        <is>
          <t/>
        </is>
      </c>
      <c r="BJ135" s="8" t="inlineStr">
        <f aca="false">IF(A135&lt;&gt;"",IF(OR(V135&lt;&gt;0,W135&lt;&gt;0),ATAN2(V135,W135),0),"")</f>
        <is>
          <t/>
        </is>
      </c>
      <c r="BK135" s="8" t="inlineStr">
        <f aca="false">IF(A135&lt;&gt;"",DEGREES(BJ135),"")</f>
        <is>
          <t/>
        </is>
      </c>
      <c r="BL135" s="8" t="inlineStr">
        <f aca="false">IF(A135&lt;&gt;"",SQRT(SUMSQ(Y135:AA135)),"")</f>
        <is>
          <t/>
        </is>
      </c>
      <c r="BM135" s="8" t="inlineStr">
        <f aca="false">IF(A135&lt;&gt;"",IF(BL135&lt;&gt;0,ACOS(AA135/BL135),0),"")</f>
        <is>
          <t/>
        </is>
      </c>
      <c r="BN135" s="8" t="inlineStr">
        <f aca="false">IF(A135&lt;&gt;"",DEGREES(BM135),"")</f>
        <is>
          <t/>
        </is>
      </c>
      <c r="BO135" s="8" t="inlineStr">
        <f aca="false">IF(A135&lt;&gt;"",IF(OR(Y135&lt;&gt;0,Z135&lt;&gt;0),ATAN2(Y135,Z135),0),"")</f>
        <is>
          <t/>
        </is>
      </c>
      <c r="BP135" s="8" t="inlineStr">
        <f aca="false">IF(A135&lt;&gt;"",DEGREES(BO135),"")</f>
        <is>
          <t/>
        </is>
      </c>
      <c r="BQ135" s="8" t="inlineStr">
        <f aca="false">IF(A135&lt;&gt;"",SQRT(SUMSQ(AB135:AD135)),"")</f>
        <is>
          <t/>
        </is>
      </c>
      <c r="BR135" s="8" t="inlineStr">
        <f aca="false">IF(A135&lt;&gt;"",IF(BQ135&lt;&gt;0,ACOS(AD135/BQ135),0),"")</f>
        <is>
          <t/>
        </is>
      </c>
      <c r="BS135" s="8" t="inlineStr">
        <f aca="false">IF(A135&lt;&gt;"",DEGREES(BR135),"")</f>
        <is>
          <t/>
        </is>
      </c>
      <c r="BT135" s="8" t="inlineStr">
        <f aca="false">IF(A135&lt;&gt;"",IF(OR(AB135&lt;&gt;0,AC135&lt;&gt;0),ATAN2(AB135,AC135),0),"")</f>
        <is>
          <t/>
        </is>
      </c>
      <c r="BU135" s="8" t="inlineStr">
        <f aca="false">IF(A135&lt;&gt;"",DEGREES(BT135),"")</f>
        <is>
          <t/>
        </is>
      </c>
      <c r="BV135" s="8" t="inlineStr">
        <f aca="false">IF(A135&lt;&gt;"",SQRT(SUMSQ(AE135:AG135)),"")</f>
        <is>
          <t/>
        </is>
      </c>
      <c r="BW135" s="8" t="inlineStr">
        <f aca="false">IF(A135&lt;&gt;"",IF(BV135&lt;&gt;0,ACOS(AG135/BV135),0),"")</f>
        <is>
          <t/>
        </is>
      </c>
      <c r="BX135" s="8" t="inlineStr">
        <f aca="false">IF(A135&lt;&gt;"",DEGREES(BW135),"")</f>
        <is>
          <t/>
        </is>
      </c>
      <c r="BY135" s="8" t="inlineStr">
        <f aca="false">IF(A135&lt;&gt;"",IF(OR(AF135&lt;&gt;0,AG135&lt;&gt;0),ATAN2(AF135,AG135),0),"")</f>
        <is>
          <t/>
        </is>
      </c>
      <c r="BZ135" s="8" t="inlineStr">
        <f aca="false">IF(A135&lt;&gt;"",DEGREES(BY135),"")</f>
        <is>
          <t/>
        </is>
      </c>
      <c r="CA135" s="0" t="inlineStr">
        <f aca="false">IF(A135&lt;&gt;"",IF(AND(AI135&lt;Parameters!$B$11,AI135&gt;Parameters!$B$12,AN135&lt;Parameters!$B$11,AN135&gt;Parameters!$B$12,AS135&lt;Parameters!$B$11,AS135&gt;Parameters!$B$12,AX135&lt;Parameters!$B$11,AX135&gt;Parameters!$B$12,BC135&lt;Parameters!$B$11,BC135&gt;Parameters!$B$12,BM135&lt;Parameters!$B$11,BM135&gt;Parameters!$B$12,BR135&lt;Parameters!$B$11,BR135&gt;Parameters!$B$12,BW135&lt;Parameters!$B$11,BW135&gt;Parameters!$B$12),1,0),"")</f>
        <is>
          <t/>
        </is>
      </c>
      <c r="CB135" s="0" t="inlineStr">
        <f aca="false">IF(A135&lt;&gt;"",IF(OR(AI135&lt;Parameters!$B$12,AI135&gt;Parameters!$B$11),0,1),"")</f>
        <is>
          <t/>
        </is>
      </c>
      <c r="CC135" s="0" t="inlineStr">
        <f aca="false">IF(A135&lt;&gt;"",IF(OR(AN135&lt;Parameters!$B$12,AN135&gt;Parameters!$B$11),0,1),"")</f>
        <is>
          <t/>
        </is>
      </c>
      <c r="CD135" s="0" t="inlineStr">
        <f aca="false">IF(A135&lt;&gt;"",IF(OR(AS135&lt;Parameters!$B$12,AS135&gt;Parameters!$B$11),0,1),"")</f>
        <is>
          <t/>
        </is>
      </c>
      <c r="CE135" s="0" t="inlineStr">
        <f aca="false">IF(A135&lt;&gt;"",IF(OR(AX135&lt;Parameters!$B$12,AX135&gt;Parameters!$B$11),0,1),"")</f>
        <is>
          <t/>
        </is>
      </c>
      <c r="CF135" s="0" t="inlineStr">
        <f aca="false">IF(A135&lt;&gt;"",IF(OR(BC135&lt;Parameters!$B$12,BC135&gt;Parameters!$B$11),0,1),"")</f>
        <is>
          <t/>
        </is>
      </c>
      <c r="CG135" s="0" t="inlineStr">
        <f aca="false">IF(A135&lt;&gt;"",IF(OR(BH135&lt;Parameters!$B$12,BH135&gt;Parameters!$B$11),0,1),"")</f>
        <is>
          <t/>
        </is>
      </c>
      <c r="CH135" s="0" t="inlineStr">
        <f aca="false">IF(A135&lt;&gt;"",IF(OR(BM135&lt;Parameters!$B$12,BM135&gt;Parameters!$B$11),0,1),"")</f>
        <is>
          <t/>
        </is>
      </c>
      <c r="CI135" s="0" t="inlineStr">
        <f aca="false">IF(A135&lt;&gt;"",IF(OR(BR135&lt;Parameters!$B$12,BR135&gt;Parameters!$B$11),0,1),"")</f>
        <is>
          <t/>
        </is>
      </c>
      <c r="CJ135" s="0" t="inlineStr">
        <f aca="false">IF(A135&lt;&gt;"",IF(OR(BW135&lt;Parameters!$B$12,BW135&gt;Parameters!$B$11),0,1),"")</f>
        <is>
          <t/>
        </is>
      </c>
      <c r="CK135" s="26" t="inlineStr">
        <f aca="false">IF(A135&lt;&gt;"",SUM(CB135:CJ135)/9,"")</f>
        <is>
          <t/>
        </is>
      </c>
      <c r="CL135" s="0" t="inlineStr">
        <f aca="false">IF(A135&lt;&gt;"",CK135*9,"")</f>
        <is>
          <t/>
        </is>
      </c>
      <c r="CM135" s="8" t="inlineStr">
        <f aca="false">IF(A135&lt;&gt;"",TEXT(B135,CM$2)&amp;" "&amp;TEXT(A135,CM$2),"")</f>
        <is>
          <t/>
        </is>
      </c>
    </row>
    <row r="136" customFormat="false" ht="15" hidden="false" customHeight="false" outlineLevel="0" collapsed="false">
      <c r="A136" s="0" t="inlineStr">
        <f aca="false">IF(OR(B135&lt;Parameters!$K$12,A135&lt;Parameters!$K$12),IF(A135&lt;Parameters!$K$12,A135+1,0),"")</f>
        <is>
          <t/>
        </is>
      </c>
      <c r="B136" s="0" t="inlineStr">
        <f aca="false">IF(A136&lt;&gt;"",IF(A136=0,B135+1,B135),"")</f>
        <is>
          <t/>
        </is>
      </c>
      <c r="C136" s="24" t="inlineStr">
        <f aca="false">IF(A136&lt;&gt;"",-_phi*(A136+0.5),"")</f>
        <is>
          <t/>
        </is>
      </c>
      <c r="D136" s="8" t="inlineStr">
        <f aca="false">IF(A136&lt;&gt;"",DEGREES(C136),"")</f>
        <is>
          <t/>
        </is>
      </c>
      <c r="E136" s="24" t="inlineStr">
        <f aca="false">IF(A136&lt;&gt;"",_phi*(B136+0.5),"")</f>
        <is>
          <t/>
        </is>
      </c>
      <c r="F136" s="8" t="inlineStr">
        <f aca="false">IF(A136&lt;&gt;"",DEGREES(E136),"")</f>
        <is>
          <t/>
        </is>
      </c>
      <c r="G136" s="8" t="inlineStr">
        <f aca="false">IF(A136&lt;&gt;"",LOOKUP(A136,h!$A$3:$A$30,h!$D$3:$D$30),"")</f>
        <is>
          <t/>
        </is>
      </c>
      <c r="H136" s="8" t="inlineStr">
        <f aca="false">IF(A136&lt;&gt;"",LOOKUP(B136,h!$A$3:$A$30,h!$D$3:$D$30),"")</f>
        <is>
          <t/>
        </is>
      </c>
      <c r="I136" s="8" t="inlineStr">
        <f aca="false">IF(A136&lt;&gt;"",_zif,"")</f>
        <is>
          <t/>
        </is>
      </c>
      <c r="J136" s="8" t="inlineStr">
        <f aca="false">IF(A136&lt;&gt;"",$G136+'v1 Frame'!D$3*COS($C136)+'v1 Frame'!E$3*SIN($C136)*SIN($E136)+'v1 Frame'!F$3*SIN($C136)*COS($E136),"")</f>
        <is>
          <t/>
        </is>
      </c>
      <c r="K136" s="8" t="inlineStr">
        <f aca="false">IF(A136&lt;&gt;"",$H136+'v1 Frame'!E$3*COS($E136)-'v1 Frame'!F$3*SIN($E136),"")</f>
        <is>
          <t/>
        </is>
      </c>
      <c r="L136" s="8" t="inlineStr">
        <f aca="false">IF(A136&lt;&gt;"",$I136-'v1 Frame'!D$3*SIN($C136)+'v1 Frame'!E$3*COS($C136)*SIN($E136)+'v1 Frame'!F$3*COS($C136)*COS($E136),"")</f>
        <is>
          <t/>
        </is>
      </c>
      <c r="M136" s="8" t="inlineStr">
        <f aca="false">IF(A136&lt;&gt;"",$G136+'v1 Frame'!G$3*COS($C136)+'v1 Frame'!H$3*SIN($C136)*SIN($E136)+'v1 Frame'!I$3*SIN($C136)*COS($E136),"")</f>
        <is>
          <t/>
        </is>
      </c>
      <c r="N136" s="8" t="inlineStr">
        <f aca="false">IF(A136&lt;&gt;"",$H136+'v1 Frame'!H$3*COS($E136)-'v1 Frame'!I$3*SIN($E136),"")</f>
        <is>
          <t/>
        </is>
      </c>
      <c r="O136" s="8" t="inlineStr">
        <f aca="false">IF(A136&lt;&gt;"",$I136-'v1 Frame'!G$3*SIN($C136)+'v1 Frame'!H$3*COS($C136)*SIN($E136)+'v1 Frame'!I$3*COS($C136)*COS($E136),"")</f>
        <is>
          <t/>
        </is>
      </c>
      <c r="P136" s="8" t="inlineStr">
        <f aca="false">IF(A136&lt;&gt;"",$G136+'v1 Frame'!J$3*COS($C136)+'v1 Frame'!K$3*SIN($C136)*SIN($E136)+'v1 Frame'!L$3*SIN($C136)*COS($E136),"")</f>
        <is>
          <t/>
        </is>
      </c>
      <c r="Q136" s="8" t="inlineStr">
        <f aca="false">IF(A136&lt;&gt;"",$H136+'v1 Frame'!K$3*COS($E136)-'v1 Frame'!L$3*SIN($E136),"")</f>
        <is>
          <t/>
        </is>
      </c>
      <c r="R136" s="8" t="inlineStr">
        <f aca="false">IF(A136&lt;&gt;"",$I136-'v1 Frame'!J$3*SIN($C136)+'v1 Frame'!K$3*COS($C136)*SIN($E136)+'v1 Frame'!L$3*COS($C136)*COS($E136),"")</f>
        <is>
          <t/>
        </is>
      </c>
      <c r="S136" s="8" t="inlineStr">
        <f aca="false">IF(A136&lt;&gt;"",$G136+'v1 Frame'!M$3*COS($C136)+'v1 Frame'!N$3*SIN($C136)*SIN($E136)+'v1 Frame'!O$3*SIN($C136)*COS($E136),"")</f>
        <is>
          <t/>
        </is>
      </c>
      <c r="T136" s="8" t="inlineStr">
        <f aca="false">IF(A136&lt;&gt;"",$H136+'v1 Frame'!N$3*COS($E136)-'v1 Frame'!O$3*SIN($E136),"")</f>
        <is>
          <t/>
        </is>
      </c>
      <c r="U136" s="8" t="inlineStr">
        <f aca="false">IF(A136&lt;&gt;"",$I136-'v1 Frame'!M$3*SIN($C136)+'v1 Frame'!N$3*COS($C136)*SIN($E136)+'v1 Frame'!O$3*COS($C136)*COS($E136),"")</f>
        <is>
          <t/>
        </is>
      </c>
      <c r="V136" s="8" t="inlineStr">
        <f aca="false">IF(A136&lt;&gt;"",$G136+'v1 Frame'!P$3*COS($C136)+'v1 Frame'!Q$3*SIN($C136)*SIN($E136)+'v1 Frame'!R$3*SIN($C136)*COS($E136),"")</f>
        <is>
          <t/>
        </is>
      </c>
      <c r="W136" s="8" t="inlineStr">
        <f aca="false">IF(A136&lt;&gt;"",$H136+'v1 Frame'!Q$3*COS($E136)-'v1 Frame'!R$3*SIN($E136),"")</f>
        <is>
          <t/>
        </is>
      </c>
      <c r="X136" s="8" t="inlineStr">
        <f aca="false">IF(A136&lt;&gt;"",$I136-'v1 Frame'!P$3*SIN($C136)+'v1 Frame'!Q$3*COS($C136)*SIN($E136)+'v1 Frame'!R$3*COS($C136)*COS($E136),"")</f>
        <is>
          <t/>
        </is>
      </c>
      <c r="Y136" s="8" t="inlineStr">
        <f aca="false">IF(A136&lt;&gt;"",$G136+'v1 Frame'!S$3*COS($C136)+'v1 Frame'!T$3*SIN($C136)*SIN($E136)+'v1 Frame'!U$3*SIN($C136)*COS($E136),"")</f>
        <is>
          <t/>
        </is>
      </c>
      <c r="Z136" s="8" t="inlineStr">
        <f aca="false">IF(A136&lt;&gt;"",$H136+'v1 Frame'!T$3*COS($E136)-'v1 Frame'!U$3*SIN($E136),"")</f>
        <is>
          <t/>
        </is>
      </c>
      <c r="AA136" s="8" t="inlineStr">
        <f aca="false">IF(A136&lt;&gt;"",$I136-'v1 Frame'!S$3*SIN($C136)+'v1 Frame'!T$3*COS($C136)*SIN($E136)+'v1 Frame'!U$3*COS($C136)*COS($E136),"")</f>
        <is>
          <t/>
        </is>
      </c>
      <c r="AB136" s="8" t="inlineStr">
        <f aca="false">IF(A136&lt;&gt;"",$G136+'v1 Frame'!V$3*COS($C136)+'v1 Frame'!W$3*SIN($C136)*SIN($E136)+'v1 Frame'!X$3*SIN($C136)*COS($E136),"")</f>
        <is>
          <t/>
        </is>
      </c>
      <c r="AC136" s="8" t="inlineStr">
        <f aca="false">IF(A136&lt;&gt;"",$H136+'v1 Frame'!W$3*COS($E136)-'v1 Frame'!X$3*SIN($E136),"")</f>
        <is>
          <t/>
        </is>
      </c>
      <c r="AD136" s="8" t="inlineStr">
        <f aca="false">IF(A136&lt;&gt;"",$I136-'v1 Frame'!V$3*SIN($C136)+'v1 Frame'!W$3*COS($C136)*SIN($E136)+'v1 Frame'!X$3*COS($C136)*COS($E136),"")</f>
        <is>
          <t/>
        </is>
      </c>
      <c r="AE136" s="25" t="inlineStr">
        <f aca="false">IF(A136&lt;&gt;"",$G136+'v1 Frame'!Y$3*COS($C136)+'v1 Frame'!Z$3*SIN($C136)*SIN($E136)+'v1 Frame'!AA$3*SIN($C136)*COS($E136),"")</f>
        <is>
          <t/>
        </is>
      </c>
      <c r="AF136" s="25" t="inlineStr">
        <f aca="false">IF(A136&lt;&gt;"",$H136+'v1 Frame'!Z$3*COS($E136)-'v1 Frame'!AA$3*SIN($E136),"")</f>
        <is>
          <t/>
        </is>
      </c>
      <c r="AG136" s="25" t="inlineStr">
        <f aca="false">IF(A136&lt;&gt;"",$I136-'v1 Frame'!Y$3*SIN($C136)+'v1 Frame'!Z$3*COS($C136)*SIN($E136)+'v1 Frame'!AA$3*COS($C136)*COS($E136),"")</f>
        <is>
          <t/>
        </is>
      </c>
      <c r="AH136" s="8" t="inlineStr">
        <f aca="false">IF(A136&lt;&gt;"",SQRT(SUMSQ(G136:I136)),"")</f>
        <is>
          <t/>
        </is>
      </c>
      <c r="AI136" s="8" t="inlineStr">
        <f aca="false">IF(A136&lt;&gt;"",IF(AH136&lt;&gt;0,ACOS(I136/AH136),0),"")</f>
        <is>
          <t/>
        </is>
      </c>
      <c r="AJ136" s="8" t="inlineStr">
        <f aca="false">IF(A136&lt;&gt;"",DEGREES(AI136),"")</f>
        <is>
          <t/>
        </is>
      </c>
      <c r="AK136" s="8" t="inlineStr">
        <f aca="false">IF(A136&lt;&gt;"",IF(OR(G136&lt;&gt;0,H136&lt;&gt;0),ATAN2(G136,H136),0),"")</f>
        <is>
          <t/>
        </is>
      </c>
      <c r="AL136" s="8" t="inlineStr">
        <f aca="false">IF(A136&lt;&gt;"",DEGREES(AK136),"")</f>
        <is>
          <t/>
        </is>
      </c>
      <c r="AM136" s="8" t="inlineStr">
        <f aca="false">IF(A136&lt;&gt;"",SQRT(SUMSQ(J136:L136)),"")</f>
        <is>
          <t/>
        </is>
      </c>
      <c r="AN136" s="8" t="inlineStr">
        <f aca="false">IF(A136&lt;&gt;"",IF(AM136&lt;&gt;0,ACOS(L136/AM136),0),"")</f>
        <is>
          <t/>
        </is>
      </c>
      <c r="AO136" s="8" t="inlineStr">
        <f aca="false">IF(A136&lt;&gt;"",DEGREES(AN136),"")</f>
        <is>
          <t/>
        </is>
      </c>
      <c r="AP136" s="8" t="inlineStr">
        <f aca="false">IF(A136&lt;&gt;"",IF(OR(J136&lt;&gt;0,K136&lt;&gt;0),ATAN2(J136,K136),0),"")</f>
        <is>
          <t/>
        </is>
      </c>
      <c r="AQ136" s="8" t="inlineStr">
        <f aca="false">IF(A136&lt;&gt;"",DEGREES(AP136),"")</f>
        <is>
          <t/>
        </is>
      </c>
      <c r="AR136" s="8" t="inlineStr">
        <f aca="false">IF(A136&lt;&gt;"",SQRT(SUMSQ(M136:O136)),"")</f>
        <is>
          <t/>
        </is>
      </c>
      <c r="AS136" s="8" t="inlineStr">
        <f aca="false">IF(A136&lt;&gt;"",IF(AR136&lt;&gt;0,ACOS(O136/AR136),0),"")</f>
        <is>
          <t/>
        </is>
      </c>
      <c r="AT136" s="8" t="inlineStr">
        <f aca="false">IF(A136&lt;&gt;"",DEGREES(AS136),"")</f>
        <is>
          <t/>
        </is>
      </c>
      <c r="AU136" s="8" t="inlineStr">
        <f aca="false">IF(A136&lt;&gt;"",IF(OR(M136&lt;&gt;0,N136&lt;&gt;0),ATAN2(M136,N136),0),"")</f>
        <is>
          <t/>
        </is>
      </c>
      <c r="AV136" s="8" t="inlineStr">
        <f aca="false">IF(A136&lt;&gt;"",DEGREES(AU136),"")</f>
        <is>
          <t/>
        </is>
      </c>
      <c r="AW136" s="8" t="inlineStr">
        <f aca="false">IF(A136&lt;&gt;"",SQRT(SUMSQ(P136:R136)),"")</f>
        <is>
          <t/>
        </is>
      </c>
      <c r="AX136" s="8" t="inlineStr">
        <f aca="false">IF(A136&lt;&gt;"",IF(AW136&lt;&gt;0,ACOS(R136/AW136),0),"")</f>
        <is>
          <t/>
        </is>
      </c>
      <c r="AY136" s="8" t="inlineStr">
        <f aca="false">IF(A136&lt;&gt;"",DEGREES(AX136),"")</f>
        <is>
          <t/>
        </is>
      </c>
      <c r="AZ136" s="8" t="inlineStr">
        <f aca="false">IF(A136&lt;&gt;"",IF(OR(P136&lt;&gt;0,Q136&lt;&gt;0),ATAN2(P136,Q136),0),"")</f>
        <is>
          <t/>
        </is>
      </c>
      <c r="BA136" s="8" t="inlineStr">
        <f aca="false">IF(A136&lt;&gt;"",DEGREES(AZ136),"")</f>
        <is>
          <t/>
        </is>
      </c>
      <c r="BB136" s="8" t="inlineStr">
        <f aca="false">IF(A136&lt;&gt;"",SQRT(SUMSQ(S136:U136)),"")</f>
        <is>
          <t/>
        </is>
      </c>
      <c r="BC136" s="8" t="inlineStr">
        <f aca="false">IF(A136&lt;&gt;"",IF(BB136&lt;&gt;0,ACOS(U136/BB136),0),"")</f>
        <is>
          <t/>
        </is>
      </c>
      <c r="BD136" s="8" t="inlineStr">
        <f aca="false">IF(A136&lt;&gt;"",DEGREES(BC136),"")</f>
        <is>
          <t/>
        </is>
      </c>
      <c r="BE136" s="8" t="inlineStr">
        <f aca="false">IF(A136&lt;&gt;"",IF(OR(S136&lt;&gt;0,T136&lt;&gt;0),ATAN2(S136,T136),0),"")</f>
        <is>
          <t/>
        </is>
      </c>
      <c r="BF136" s="8" t="inlineStr">
        <f aca="false">IF(A136&lt;&gt;"",DEGREES(BE136),"")</f>
        <is>
          <t/>
        </is>
      </c>
      <c r="BG136" s="8" t="inlineStr">
        <f aca="false">IF(A136&lt;&gt;"",SQRT(SUMSQ(V136:X136)),"")</f>
        <is>
          <t/>
        </is>
      </c>
      <c r="BH136" s="8" t="inlineStr">
        <f aca="false">IF(A136&lt;&gt;"",IF(BG136&lt;&gt;0,ACOS(X136/BG136),0),"")</f>
        <is>
          <t/>
        </is>
      </c>
      <c r="BI136" s="8" t="inlineStr">
        <f aca="false">IF(A136&lt;&gt;"",DEGREES(BH136),"")</f>
        <is>
          <t/>
        </is>
      </c>
      <c r="BJ136" s="8" t="inlineStr">
        <f aca="false">IF(A136&lt;&gt;"",IF(OR(V136&lt;&gt;0,W136&lt;&gt;0),ATAN2(V136,W136),0),"")</f>
        <is>
          <t/>
        </is>
      </c>
      <c r="BK136" s="8" t="inlineStr">
        <f aca="false">IF(A136&lt;&gt;"",DEGREES(BJ136),"")</f>
        <is>
          <t/>
        </is>
      </c>
      <c r="BL136" s="8" t="inlineStr">
        <f aca="false">IF(A136&lt;&gt;"",SQRT(SUMSQ(Y136:AA136)),"")</f>
        <is>
          <t/>
        </is>
      </c>
      <c r="BM136" s="8" t="inlineStr">
        <f aca="false">IF(A136&lt;&gt;"",IF(BL136&lt;&gt;0,ACOS(AA136/BL136),0),"")</f>
        <is>
          <t/>
        </is>
      </c>
      <c r="BN136" s="8" t="inlineStr">
        <f aca="false">IF(A136&lt;&gt;"",DEGREES(BM136),"")</f>
        <is>
          <t/>
        </is>
      </c>
      <c r="BO136" s="8" t="inlineStr">
        <f aca="false">IF(A136&lt;&gt;"",IF(OR(Y136&lt;&gt;0,Z136&lt;&gt;0),ATAN2(Y136,Z136),0),"")</f>
        <is>
          <t/>
        </is>
      </c>
      <c r="BP136" s="8" t="inlineStr">
        <f aca="false">IF(A136&lt;&gt;"",DEGREES(BO136),"")</f>
        <is>
          <t/>
        </is>
      </c>
      <c r="BQ136" s="8" t="inlineStr">
        <f aca="false">IF(A136&lt;&gt;"",SQRT(SUMSQ(AB136:AD136)),"")</f>
        <is>
          <t/>
        </is>
      </c>
      <c r="BR136" s="8" t="inlineStr">
        <f aca="false">IF(A136&lt;&gt;"",IF(BQ136&lt;&gt;0,ACOS(AD136/BQ136),0),"")</f>
        <is>
          <t/>
        </is>
      </c>
      <c r="BS136" s="8" t="inlineStr">
        <f aca="false">IF(A136&lt;&gt;"",DEGREES(BR136),"")</f>
        <is>
          <t/>
        </is>
      </c>
      <c r="BT136" s="8" t="inlineStr">
        <f aca="false">IF(A136&lt;&gt;"",IF(OR(AB136&lt;&gt;0,AC136&lt;&gt;0),ATAN2(AB136,AC136),0),"")</f>
        <is>
          <t/>
        </is>
      </c>
      <c r="BU136" s="8" t="inlineStr">
        <f aca="false">IF(A136&lt;&gt;"",DEGREES(BT136),"")</f>
        <is>
          <t/>
        </is>
      </c>
      <c r="BV136" s="8" t="inlineStr">
        <f aca="false">IF(A136&lt;&gt;"",SQRT(SUMSQ(AE136:AG136)),"")</f>
        <is>
          <t/>
        </is>
      </c>
      <c r="BW136" s="8" t="inlineStr">
        <f aca="false">IF(A136&lt;&gt;"",IF(BV136&lt;&gt;0,ACOS(AG136/BV136),0),"")</f>
        <is>
          <t/>
        </is>
      </c>
      <c r="BX136" s="8" t="inlineStr">
        <f aca="false">IF(A136&lt;&gt;"",DEGREES(BW136),"")</f>
        <is>
          <t/>
        </is>
      </c>
      <c r="BY136" s="8" t="inlineStr">
        <f aca="false">IF(A136&lt;&gt;"",IF(OR(AF136&lt;&gt;0,AG136&lt;&gt;0),ATAN2(AF136,AG136),0),"")</f>
        <is>
          <t/>
        </is>
      </c>
      <c r="BZ136" s="8" t="inlineStr">
        <f aca="false">IF(A136&lt;&gt;"",DEGREES(BY136),"")</f>
        <is>
          <t/>
        </is>
      </c>
      <c r="CA136" s="0" t="inlineStr">
        <f aca="false">IF(A136&lt;&gt;"",IF(AND(AI136&lt;Parameters!$B$11,AI136&gt;Parameters!$B$12,AN136&lt;Parameters!$B$11,AN136&gt;Parameters!$B$12,AS136&lt;Parameters!$B$11,AS136&gt;Parameters!$B$12,AX136&lt;Parameters!$B$11,AX136&gt;Parameters!$B$12,BC136&lt;Parameters!$B$11,BC136&gt;Parameters!$B$12,BM136&lt;Parameters!$B$11,BM136&gt;Parameters!$B$12,BR136&lt;Parameters!$B$11,BR136&gt;Parameters!$B$12,BW136&lt;Parameters!$B$11,BW136&gt;Parameters!$B$12),1,0),"")</f>
        <is>
          <t/>
        </is>
      </c>
      <c r="CB136" s="0" t="inlineStr">
        <f aca="false">IF(A136&lt;&gt;"",IF(OR(AI136&lt;Parameters!$B$12,AI136&gt;Parameters!$B$11),0,1),"")</f>
        <is>
          <t/>
        </is>
      </c>
      <c r="CC136" s="0" t="inlineStr">
        <f aca="false">IF(A136&lt;&gt;"",IF(OR(AN136&lt;Parameters!$B$12,AN136&gt;Parameters!$B$11),0,1),"")</f>
        <is>
          <t/>
        </is>
      </c>
      <c r="CD136" s="0" t="inlineStr">
        <f aca="false">IF(A136&lt;&gt;"",IF(OR(AS136&lt;Parameters!$B$12,AS136&gt;Parameters!$B$11),0,1),"")</f>
        <is>
          <t/>
        </is>
      </c>
      <c r="CE136" s="0" t="inlineStr">
        <f aca="false">IF(A136&lt;&gt;"",IF(OR(AX136&lt;Parameters!$B$12,AX136&gt;Parameters!$B$11),0,1),"")</f>
        <is>
          <t/>
        </is>
      </c>
      <c r="CF136" s="0" t="inlineStr">
        <f aca="false">IF(A136&lt;&gt;"",IF(OR(BC136&lt;Parameters!$B$12,BC136&gt;Parameters!$B$11),0,1),"")</f>
        <is>
          <t/>
        </is>
      </c>
      <c r="CG136" s="0" t="inlineStr">
        <f aca="false">IF(A136&lt;&gt;"",IF(OR(BH136&lt;Parameters!$B$12,BH136&gt;Parameters!$B$11),0,1),"")</f>
        <is>
          <t/>
        </is>
      </c>
      <c r="CH136" s="0" t="inlineStr">
        <f aca="false">IF(A136&lt;&gt;"",IF(OR(BM136&lt;Parameters!$B$12,BM136&gt;Parameters!$B$11),0,1),"")</f>
        <is>
          <t/>
        </is>
      </c>
      <c r="CI136" s="0" t="inlineStr">
        <f aca="false">IF(A136&lt;&gt;"",IF(OR(BR136&lt;Parameters!$B$12,BR136&gt;Parameters!$B$11),0,1),"")</f>
        <is>
          <t/>
        </is>
      </c>
      <c r="CJ136" s="0" t="inlineStr">
        <f aca="false">IF(A136&lt;&gt;"",IF(OR(BW136&lt;Parameters!$B$12,BW136&gt;Parameters!$B$11),0,1),"")</f>
        <is>
          <t/>
        </is>
      </c>
      <c r="CK136" s="26" t="inlineStr">
        <f aca="false">IF(A136&lt;&gt;"",SUM(CB136:CJ136)/9,"")</f>
        <is>
          <t/>
        </is>
      </c>
      <c r="CL136" s="0" t="inlineStr">
        <f aca="false">IF(A136&lt;&gt;"",CK136*9,"")</f>
        <is>
          <t/>
        </is>
      </c>
      <c r="CM136" s="8" t="inlineStr">
        <f aca="false">IF(A136&lt;&gt;"",TEXT(B136,CM$2)&amp;" "&amp;TEXT(A136,CM$2),"")</f>
        <is>
          <t/>
        </is>
      </c>
    </row>
    <row r="137" customFormat="false" ht="15" hidden="false" customHeight="false" outlineLevel="0" collapsed="false">
      <c r="A137" s="0" t="inlineStr">
        <f aca="false">IF(OR(B136&lt;Parameters!$K$12,A136&lt;Parameters!$K$12),IF(A136&lt;Parameters!$K$12,A136+1,0),"")</f>
        <is>
          <t/>
        </is>
      </c>
      <c r="B137" s="0" t="inlineStr">
        <f aca="false">IF(A137&lt;&gt;"",IF(A137=0,B136+1,B136),"")</f>
        <is>
          <t/>
        </is>
      </c>
      <c r="C137" s="24" t="inlineStr">
        <f aca="false">IF(A137&lt;&gt;"",-_phi*(A137+0.5),"")</f>
        <is>
          <t/>
        </is>
      </c>
      <c r="D137" s="8" t="inlineStr">
        <f aca="false">IF(A137&lt;&gt;"",DEGREES(C137),"")</f>
        <is>
          <t/>
        </is>
      </c>
      <c r="E137" s="24" t="inlineStr">
        <f aca="false">IF(A137&lt;&gt;"",_phi*(B137+0.5),"")</f>
        <is>
          <t/>
        </is>
      </c>
      <c r="F137" s="8" t="inlineStr">
        <f aca="false">IF(A137&lt;&gt;"",DEGREES(E137),"")</f>
        <is>
          <t/>
        </is>
      </c>
      <c r="G137" s="8" t="inlineStr">
        <f aca="false">IF(A137&lt;&gt;"",LOOKUP(A137,h!$A$3:$A$30,h!$D$3:$D$30),"")</f>
        <is>
          <t/>
        </is>
      </c>
      <c r="H137" s="8" t="inlineStr">
        <f aca="false">IF(A137&lt;&gt;"",LOOKUP(B137,h!$A$3:$A$30,h!$D$3:$D$30),"")</f>
        <is>
          <t/>
        </is>
      </c>
      <c r="I137" s="8" t="inlineStr">
        <f aca="false">IF(A137&lt;&gt;"",_zif,"")</f>
        <is>
          <t/>
        </is>
      </c>
      <c r="J137" s="8" t="inlineStr">
        <f aca="false">IF(A137&lt;&gt;"",$G137+'v1 Frame'!D$3*COS($C137)+'v1 Frame'!E$3*SIN($C137)*SIN($E137)+'v1 Frame'!F$3*SIN($C137)*COS($E137),"")</f>
        <is>
          <t/>
        </is>
      </c>
      <c r="K137" s="8" t="inlineStr">
        <f aca="false">IF(A137&lt;&gt;"",$H137+'v1 Frame'!E$3*COS($E137)-'v1 Frame'!F$3*SIN($E137),"")</f>
        <is>
          <t/>
        </is>
      </c>
      <c r="L137" s="8" t="inlineStr">
        <f aca="false">IF(A137&lt;&gt;"",$I137-'v1 Frame'!D$3*SIN($C137)+'v1 Frame'!E$3*COS($C137)*SIN($E137)+'v1 Frame'!F$3*COS($C137)*COS($E137),"")</f>
        <is>
          <t/>
        </is>
      </c>
      <c r="M137" s="8" t="inlineStr">
        <f aca="false">IF(A137&lt;&gt;"",$G137+'v1 Frame'!G$3*COS($C137)+'v1 Frame'!H$3*SIN($C137)*SIN($E137)+'v1 Frame'!I$3*SIN($C137)*COS($E137),"")</f>
        <is>
          <t/>
        </is>
      </c>
      <c r="N137" s="8" t="inlineStr">
        <f aca="false">IF(A137&lt;&gt;"",$H137+'v1 Frame'!H$3*COS($E137)-'v1 Frame'!I$3*SIN($E137),"")</f>
        <is>
          <t/>
        </is>
      </c>
      <c r="O137" s="8" t="inlineStr">
        <f aca="false">IF(A137&lt;&gt;"",$I137-'v1 Frame'!G$3*SIN($C137)+'v1 Frame'!H$3*COS($C137)*SIN($E137)+'v1 Frame'!I$3*COS($C137)*COS($E137),"")</f>
        <is>
          <t/>
        </is>
      </c>
      <c r="P137" s="8" t="inlineStr">
        <f aca="false">IF(A137&lt;&gt;"",$G137+'v1 Frame'!J$3*COS($C137)+'v1 Frame'!K$3*SIN($C137)*SIN($E137)+'v1 Frame'!L$3*SIN($C137)*COS($E137),"")</f>
        <is>
          <t/>
        </is>
      </c>
      <c r="Q137" s="8" t="inlineStr">
        <f aca="false">IF(A137&lt;&gt;"",$H137+'v1 Frame'!K$3*COS($E137)-'v1 Frame'!L$3*SIN($E137),"")</f>
        <is>
          <t/>
        </is>
      </c>
      <c r="R137" s="8" t="inlineStr">
        <f aca="false">IF(A137&lt;&gt;"",$I137-'v1 Frame'!J$3*SIN($C137)+'v1 Frame'!K$3*COS($C137)*SIN($E137)+'v1 Frame'!L$3*COS($C137)*COS($E137),"")</f>
        <is>
          <t/>
        </is>
      </c>
      <c r="S137" s="8" t="inlineStr">
        <f aca="false">IF(A137&lt;&gt;"",$G137+'v1 Frame'!M$3*COS($C137)+'v1 Frame'!N$3*SIN($C137)*SIN($E137)+'v1 Frame'!O$3*SIN($C137)*COS($E137),"")</f>
        <is>
          <t/>
        </is>
      </c>
      <c r="T137" s="8" t="inlineStr">
        <f aca="false">IF(A137&lt;&gt;"",$H137+'v1 Frame'!N$3*COS($E137)-'v1 Frame'!O$3*SIN($E137),"")</f>
        <is>
          <t/>
        </is>
      </c>
      <c r="U137" s="8" t="inlineStr">
        <f aca="false">IF(A137&lt;&gt;"",$I137-'v1 Frame'!M$3*SIN($C137)+'v1 Frame'!N$3*COS($C137)*SIN($E137)+'v1 Frame'!O$3*COS($C137)*COS($E137),"")</f>
        <is>
          <t/>
        </is>
      </c>
      <c r="V137" s="8" t="inlineStr">
        <f aca="false">IF(A137&lt;&gt;"",$G137+'v1 Frame'!P$3*COS($C137)+'v1 Frame'!Q$3*SIN($C137)*SIN($E137)+'v1 Frame'!R$3*SIN($C137)*COS($E137),"")</f>
        <is>
          <t/>
        </is>
      </c>
      <c r="W137" s="8" t="inlineStr">
        <f aca="false">IF(A137&lt;&gt;"",$H137+'v1 Frame'!Q$3*COS($E137)-'v1 Frame'!R$3*SIN($E137),"")</f>
        <is>
          <t/>
        </is>
      </c>
      <c r="X137" s="8" t="inlineStr">
        <f aca="false">IF(A137&lt;&gt;"",$I137-'v1 Frame'!P$3*SIN($C137)+'v1 Frame'!Q$3*COS($C137)*SIN($E137)+'v1 Frame'!R$3*COS($C137)*COS($E137),"")</f>
        <is>
          <t/>
        </is>
      </c>
      <c r="Y137" s="8" t="inlineStr">
        <f aca="false">IF(A137&lt;&gt;"",$G137+'v1 Frame'!S$3*COS($C137)+'v1 Frame'!T$3*SIN($C137)*SIN($E137)+'v1 Frame'!U$3*SIN($C137)*COS($E137),"")</f>
        <is>
          <t/>
        </is>
      </c>
      <c r="Z137" s="8" t="inlineStr">
        <f aca="false">IF(A137&lt;&gt;"",$H137+'v1 Frame'!T$3*COS($E137)-'v1 Frame'!U$3*SIN($E137),"")</f>
        <is>
          <t/>
        </is>
      </c>
      <c r="AA137" s="8" t="inlineStr">
        <f aca="false">IF(A137&lt;&gt;"",$I137-'v1 Frame'!S$3*SIN($C137)+'v1 Frame'!T$3*COS($C137)*SIN($E137)+'v1 Frame'!U$3*COS($C137)*COS($E137),"")</f>
        <is>
          <t/>
        </is>
      </c>
      <c r="AB137" s="8" t="inlineStr">
        <f aca="false">IF(A137&lt;&gt;"",$G137+'v1 Frame'!V$3*COS($C137)+'v1 Frame'!W$3*SIN($C137)*SIN($E137)+'v1 Frame'!X$3*SIN($C137)*COS($E137),"")</f>
        <is>
          <t/>
        </is>
      </c>
      <c r="AC137" s="8" t="inlineStr">
        <f aca="false">IF(A137&lt;&gt;"",$H137+'v1 Frame'!W$3*COS($E137)-'v1 Frame'!X$3*SIN($E137),"")</f>
        <is>
          <t/>
        </is>
      </c>
      <c r="AD137" s="8" t="inlineStr">
        <f aca="false">IF(A137&lt;&gt;"",$I137-'v1 Frame'!V$3*SIN($C137)+'v1 Frame'!W$3*COS($C137)*SIN($E137)+'v1 Frame'!X$3*COS($C137)*COS($E137),"")</f>
        <is>
          <t/>
        </is>
      </c>
      <c r="AE137" s="25" t="inlineStr">
        <f aca="false">IF(A137&lt;&gt;"",$G137+'v1 Frame'!Y$3*COS($C137)+'v1 Frame'!Z$3*SIN($C137)*SIN($E137)+'v1 Frame'!AA$3*SIN($C137)*COS($E137),"")</f>
        <is>
          <t/>
        </is>
      </c>
      <c r="AF137" s="25" t="inlineStr">
        <f aca="false">IF(A137&lt;&gt;"",$H137+'v1 Frame'!Z$3*COS($E137)-'v1 Frame'!AA$3*SIN($E137),"")</f>
        <is>
          <t/>
        </is>
      </c>
      <c r="AG137" s="25" t="inlineStr">
        <f aca="false">IF(A137&lt;&gt;"",$I137-'v1 Frame'!Y$3*SIN($C137)+'v1 Frame'!Z$3*COS($C137)*SIN($E137)+'v1 Frame'!AA$3*COS($C137)*COS($E137),"")</f>
        <is>
          <t/>
        </is>
      </c>
      <c r="AH137" s="8" t="inlineStr">
        <f aca="false">IF(A137&lt;&gt;"",SQRT(SUMSQ(G137:I137)),"")</f>
        <is>
          <t/>
        </is>
      </c>
      <c r="AI137" s="8" t="inlineStr">
        <f aca="false">IF(A137&lt;&gt;"",IF(AH137&lt;&gt;0,ACOS(I137/AH137),0),"")</f>
        <is>
          <t/>
        </is>
      </c>
      <c r="AJ137" s="8" t="inlineStr">
        <f aca="false">IF(A137&lt;&gt;"",DEGREES(AI137),"")</f>
        <is>
          <t/>
        </is>
      </c>
      <c r="AK137" s="8" t="inlineStr">
        <f aca="false">IF(A137&lt;&gt;"",IF(OR(G137&lt;&gt;0,H137&lt;&gt;0),ATAN2(G137,H137),0),"")</f>
        <is>
          <t/>
        </is>
      </c>
      <c r="AL137" s="8" t="inlineStr">
        <f aca="false">IF(A137&lt;&gt;"",DEGREES(AK137),"")</f>
        <is>
          <t/>
        </is>
      </c>
      <c r="AM137" s="8" t="inlineStr">
        <f aca="false">IF(A137&lt;&gt;"",SQRT(SUMSQ(J137:L137)),"")</f>
        <is>
          <t/>
        </is>
      </c>
      <c r="AN137" s="8" t="inlineStr">
        <f aca="false">IF(A137&lt;&gt;"",IF(AM137&lt;&gt;0,ACOS(L137/AM137),0),"")</f>
        <is>
          <t/>
        </is>
      </c>
      <c r="AO137" s="8" t="inlineStr">
        <f aca="false">IF(A137&lt;&gt;"",DEGREES(AN137),"")</f>
        <is>
          <t/>
        </is>
      </c>
      <c r="AP137" s="8" t="inlineStr">
        <f aca="false">IF(A137&lt;&gt;"",IF(OR(J137&lt;&gt;0,K137&lt;&gt;0),ATAN2(J137,K137),0),"")</f>
        <is>
          <t/>
        </is>
      </c>
      <c r="AQ137" s="8" t="inlineStr">
        <f aca="false">IF(A137&lt;&gt;"",DEGREES(AP137),"")</f>
        <is>
          <t/>
        </is>
      </c>
      <c r="AR137" s="8" t="inlineStr">
        <f aca="false">IF(A137&lt;&gt;"",SQRT(SUMSQ(M137:O137)),"")</f>
        <is>
          <t/>
        </is>
      </c>
      <c r="AS137" s="8" t="inlineStr">
        <f aca="false">IF(A137&lt;&gt;"",IF(AR137&lt;&gt;0,ACOS(O137/AR137),0),"")</f>
        <is>
          <t/>
        </is>
      </c>
      <c r="AT137" s="8" t="inlineStr">
        <f aca="false">IF(A137&lt;&gt;"",DEGREES(AS137),"")</f>
        <is>
          <t/>
        </is>
      </c>
      <c r="AU137" s="8" t="inlineStr">
        <f aca="false">IF(A137&lt;&gt;"",IF(OR(M137&lt;&gt;0,N137&lt;&gt;0),ATAN2(M137,N137),0),"")</f>
        <is>
          <t/>
        </is>
      </c>
      <c r="AV137" s="8" t="inlineStr">
        <f aca="false">IF(A137&lt;&gt;"",DEGREES(AU137),"")</f>
        <is>
          <t/>
        </is>
      </c>
      <c r="AW137" s="8" t="inlineStr">
        <f aca="false">IF(A137&lt;&gt;"",SQRT(SUMSQ(P137:R137)),"")</f>
        <is>
          <t/>
        </is>
      </c>
      <c r="AX137" s="8" t="inlineStr">
        <f aca="false">IF(A137&lt;&gt;"",IF(AW137&lt;&gt;0,ACOS(R137/AW137),0),"")</f>
        <is>
          <t/>
        </is>
      </c>
      <c r="AY137" s="8" t="inlineStr">
        <f aca="false">IF(A137&lt;&gt;"",DEGREES(AX137),"")</f>
        <is>
          <t/>
        </is>
      </c>
      <c r="AZ137" s="8" t="inlineStr">
        <f aca="false">IF(A137&lt;&gt;"",IF(OR(P137&lt;&gt;0,Q137&lt;&gt;0),ATAN2(P137,Q137),0),"")</f>
        <is>
          <t/>
        </is>
      </c>
      <c r="BA137" s="8" t="inlineStr">
        <f aca="false">IF(A137&lt;&gt;"",DEGREES(AZ137),"")</f>
        <is>
          <t/>
        </is>
      </c>
      <c r="BB137" s="8" t="inlineStr">
        <f aca="false">IF(A137&lt;&gt;"",SQRT(SUMSQ(S137:U137)),"")</f>
        <is>
          <t/>
        </is>
      </c>
      <c r="BC137" s="8" t="inlineStr">
        <f aca="false">IF(A137&lt;&gt;"",IF(BB137&lt;&gt;0,ACOS(U137/BB137),0),"")</f>
        <is>
          <t/>
        </is>
      </c>
      <c r="BD137" s="8" t="inlineStr">
        <f aca="false">IF(A137&lt;&gt;"",DEGREES(BC137),"")</f>
        <is>
          <t/>
        </is>
      </c>
      <c r="BE137" s="8" t="inlineStr">
        <f aca="false">IF(A137&lt;&gt;"",IF(OR(S137&lt;&gt;0,T137&lt;&gt;0),ATAN2(S137,T137),0),"")</f>
        <is>
          <t/>
        </is>
      </c>
      <c r="BF137" s="8" t="inlineStr">
        <f aca="false">IF(A137&lt;&gt;"",DEGREES(BE137),"")</f>
        <is>
          <t/>
        </is>
      </c>
      <c r="BG137" s="8" t="inlineStr">
        <f aca="false">IF(A137&lt;&gt;"",SQRT(SUMSQ(V137:X137)),"")</f>
        <is>
          <t/>
        </is>
      </c>
      <c r="BH137" s="8" t="inlineStr">
        <f aca="false">IF(A137&lt;&gt;"",IF(BG137&lt;&gt;0,ACOS(X137/BG137),0),"")</f>
        <is>
          <t/>
        </is>
      </c>
      <c r="BI137" s="8" t="inlineStr">
        <f aca="false">IF(A137&lt;&gt;"",DEGREES(BH137),"")</f>
        <is>
          <t/>
        </is>
      </c>
      <c r="BJ137" s="8" t="inlineStr">
        <f aca="false">IF(A137&lt;&gt;"",IF(OR(V137&lt;&gt;0,W137&lt;&gt;0),ATAN2(V137,W137),0),"")</f>
        <is>
          <t/>
        </is>
      </c>
      <c r="BK137" s="8" t="inlineStr">
        <f aca="false">IF(A137&lt;&gt;"",DEGREES(BJ137),"")</f>
        <is>
          <t/>
        </is>
      </c>
      <c r="BL137" s="8" t="inlineStr">
        <f aca="false">IF(A137&lt;&gt;"",SQRT(SUMSQ(Y137:AA137)),"")</f>
        <is>
          <t/>
        </is>
      </c>
      <c r="BM137" s="8" t="inlineStr">
        <f aca="false">IF(A137&lt;&gt;"",IF(BL137&lt;&gt;0,ACOS(AA137/BL137),0),"")</f>
        <is>
          <t/>
        </is>
      </c>
      <c r="BN137" s="8" t="inlineStr">
        <f aca="false">IF(A137&lt;&gt;"",DEGREES(BM137),"")</f>
        <is>
          <t/>
        </is>
      </c>
      <c r="BO137" s="8" t="inlineStr">
        <f aca="false">IF(A137&lt;&gt;"",IF(OR(Y137&lt;&gt;0,Z137&lt;&gt;0),ATAN2(Y137,Z137),0),"")</f>
        <is>
          <t/>
        </is>
      </c>
      <c r="BP137" s="8" t="inlineStr">
        <f aca="false">IF(A137&lt;&gt;"",DEGREES(BO137),"")</f>
        <is>
          <t/>
        </is>
      </c>
      <c r="BQ137" s="8" t="inlineStr">
        <f aca="false">IF(A137&lt;&gt;"",SQRT(SUMSQ(AB137:AD137)),"")</f>
        <is>
          <t/>
        </is>
      </c>
      <c r="BR137" s="8" t="inlineStr">
        <f aca="false">IF(A137&lt;&gt;"",IF(BQ137&lt;&gt;0,ACOS(AD137/BQ137),0),"")</f>
        <is>
          <t/>
        </is>
      </c>
      <c r="BS137" s="8" t="inlineStr">
        <f aca="false">IF(A137&lt;&gt;"",DEGREES(BR137),"")</f>
        <is>
          <t/>
        </is>
      </c>
      <c r="BT137" s="8" t="inlineStr">
        <f aca="false">IF(A137&lt;&gt;"",IF(OR(AB137&lt;&gt;0,AC137&lt;&gt;0),ATAN2(AB137,AC137),0),"")</f>
        <is>
          <t/>
        </is>
      </c>
      <c r="BU137" s="8" t="inlineStr">
        <f aca="false">IF(A137&lt;&gt;"",DEGREES(BT137),"")</f>
        <is>
          <t/>
        </is>
      </c>
      <c r="BV137" s="8" t="inlineStr">
        <f aca="false">IF(A137&lt;&gt;"",SQRT(SUMSQ(AE137:AG137)),"")</f>
        <is>
          <t/>
        </is>
      </c>
      <c r="BW137" s="8" t="inlineStr">
        <f aca="false">IF(A137&lt;&gt;"",IF(BV137&lt;&gt;0,ACOS(AG137/BV137),0),"")</f>
        <is>
          <t/>
        </is>
      </c>
      <c r="BX137" s="8" t="inlineStr">
        <f aca="false">IF(A137&lt;&gt;"",DEGREES(BW137),"")</f>
        <is>
          <t/>
        </is>
      </c>
      <c r="BY137" s="8" t="inlineStr">
        <f aca="false">IF(A137&lt;&gt;"",IF(OR(AF137&lt;&gt;0,AG137&lt;&gt;0),ATAN2(AF137,AG137),0),"")</f>
        <is>
          <t/>
        </is>
      </c>
      <c r="BZ137" s="8" t="inlineStr">
        <f aca="false">IF(A137&lt;&gt;"",DEGREES(BY137),"")</f>
        <is>
          <t/>
        </is>
      </c>
      <c r="CA137" s="0" t="inlineStr">
        <f aca="false">IF(A137&lt;&gt;"",IF(AND(AI137&lt;Parameters!$B$11,AI137&gt;Parameters!$B$12,AN137&lt;Parameters!$B$11,AN137&gt;Parameters!$B$12,AS137&lt;Parameters!$B$11,AS137&gt;Parameters!$B$12,AX137&lt;Parameters!$B$11,AX137&gt;Parameters!$B$12,BC137&lt;Parameters!$B$11,BC137&gt;Parameters!$B$12,BM137&lt;Parameters!$B$11,BM137&gt;Parameters!$B$12,BR137&lt;Parameters!$B$11,BR137&gt;Parameters!$B$12,BW137&lt;Parameters!$B$11,BW137&gt;Parameters!$B$12),1,0),"")</f>
        <is>
          <t/>
        </is>
      </c>
      <c r="CB137" s="0" t="inlineStr">
        <f aca="false">IF(A137&lt;&gt;"",IF(OR(AI137&lt;Parameters!$B$12,AI137&gt;Parameters!$B$11),0,1),"")</f>
        <is>
          <t/>
        </is>
      </c>
      <c r="CC137" s="0" t="inlineStr">
        <f aca="false">IF(A137&lt;&gt;"",IF(OR(AN137&lt;Parameters!$B$12,AN137&gt;Parameters!$B$11),0,1),"")</f>
        <is>
          <t/>
        </is>
      </c>
      <c r="CD137" s="0" t="inlineStr">
        <f aca="false">IF(A137&lt;&gt;"",IF(OR(AS137&lt;Parameters!$B$12,AS137&gt;Parameters!$B$11),0,1),"")</f>
        <is>
          <t/>
        </is>
      </c>
      <c r="CE137" s="0" t="inlineStr">
        <f aca="false">IF(A137&lt;&gt;"",IF(OR(AX137&lt;Parameters!$B$12,AX137&gt;Parameters!$B$11),0,1),"")</f>
        <is>
          <t/>
        </is>
      </c>
      <c r="CF137" s="0" t="inlineStr">
        <f aca="false">IF(A137&lt;&gt;"",IF(OR(BC137&lt;Parameters!$B$12,BC137&gt;Parameters!$B$11),0,1),"")</f>
        <is>
          <t/>
        </is>
      </c>
      <c r="CG137" s="0" t="inlineStr">
        <f aca="false">IF(A137&lt;&gt;"",IF(OR(BH137&lt;Parameters!$B$12,BH137&gt;Parameters!$B$11),0,1),"")</f>
        <is>
          <t/>
        </is>
      </c>
      <c r="CH137" s="0" t="inlineStr">
        <f aca="false">IF(A137&lt;&gt;"",IF(OR(BM137&lt;Parameters!$B$12,BM137&gt;Parameters!$B$11),0,1),"")</f>
        <is>
          <t/>
        </is>
      </c>
      <c r="CI137" s="0" t="inlineStr">
        <f aca="false">IF(A137&lt;&gt;"",IF(OR(BR137&lt;Parameters!$B$12,BR137&gt;Parameters!$B$11),0,1),"")</f>
        <is>
          <t/>
        </is>
      </c>
      <c r="CJ137" s="0" t="inlineStr">
        <f aca="false">IF(A137&lt;&gt;"",IF(OR(BW137&lt;Parameters!$B$12,BW137&gt;Parameters!$B$11),0,1),"")</f>
        <is>
          <t/>
        </is>
      </c>
      <c r="CK137" s="26" t="inlineStr">
        <f aca="false">IF(A137&lt;&gt;"",SUM(CB137:CJ137)/9,"")</f>
        <is>
          <t/>
        </is>
      </c>
      <c r="CL137" s="0" t="inlineStr">
        <f aca="false">IF(A137&lt;&gt;"",CK137*9,"")</f>
        <is>
          <t/>
        </is>
      </c>
      <c r="CM137" s="8" t="inlineStr">
        <f aca="false">IF(A137&lt;&gt;"",TEXT(B137,CM$2)&amp;" "&amp;TEXT(A137,CM$2),"")</f>
        <is>
          <t/>
        </is>
      </c>
    </row>
    <row r="138" customFormat="false" ht="15" hidden="false" customHeight="false" outlineLevel="0" collapsed="false">
      <c r="A138" s="0" t="inlineStr">
        <f aca="false">IF(OR(B137&lt;Parameters!$K$12,A137&lt;Parameters!$K$12),IF(A137&lt;Parameters!$K$12,A137+1,0),"")</f>
        <is>
          <t/>
        </is>
      </c>
      <c r="B138" s="0" t="inlineStr">
        <f aca="false">IF(A138&lt;&gt;"",IF(A138=0,B137+1,B137),"")</f>
        <is>
          <t/>
        </is>
      </c>
      <c r="C138" s="24" t="inlineStr">
        <f aca="false">IF(A138&lt;&gt;"",-_phi*(A138+0.5),"")</f>
        <is>
          <t/>
        </is>
      </c>
      <c r="D138" s="8" t="inlineStr">
        <f aca="false">IF(A138&lt;&gt;"",DEGREES(C138),"")</f>
        <is>
          <t/>
        </is>
      </c>
      <c r="E138" s="24" t="inlineStr">
        <f aca="false">IF(A138&lt;&gt;"",_phi*(B138+0.5),"")</f>
        <is>
          <t/>
        </is>
      </c>
      <c r="F138" s="8" t="inlineStr">
        <f aca="false">IF(A138&lt;&gt;"",DEGREES(E138),"")</f>
        <is>
          <t/>
        </is>
      </c>
      <c r="G138" s="8" t="inlineStr">
        <f aca="false">IF(A138&lt;&gt;"",LOOKUP(A138,h!$A$3:$A$30,h!$D$3:$D$30),"")</f>
        <is>
          <t/>
        </is>
      </c>
      <c r="H138" s="8" t="inlineStr">
        <f aca="false">IF(A138&lt;&gt;"",LOOKUP(B138,h!$A$3:$A$30,h!$D$3:$D$30),"")</f>
        <is>
          <t/>
        </is>
      </c>
      <c r="I138" s="8" t="inlineStr">
        <f aca="false">IF(A138&lt;&gt;"",_zif,"")</f>
        <is>
          <t/>
        </is>
      </c>
      <c r="J138" s="8" t="inlineStr">
        <f aca="false">IF(A138&lt;&gt;"",$G138+'v1 Frame'!D$3*COS($C138)+'v1 Frame'!E$3*SIN($C138)*SIN($E138)+'v1 Frame'!F$3*SIN($C138)*COS($E138),"")</f>
        <is>
          <t/>
        </is>
      </c>
      <c r="K138" s="8" t="inlineStr">
        <f aca="false">IF(A138&lt;&gt;"",$H138+'v1 Frame'!E$3*COS($E138)-'v1 Frame'!F$3*SIN($E138),"")</f>
        <is>
          <t/>
        </is>
      </c>
      <c r="L138" s="8" t="inlineStr">
        <f aca="false">IF(A138&lt;&gt;"",$I138-'v1 Frame'!D$3*SIN($C138)+'v1 Frame'!E$3*COS($C138)*SIN($E138)+'v1 Frame'!F$3*COS($C138)*COS($E138),"")</f>
        <is>
          <t/>
        </is>
      </c>
      <c r="M138" s="8" t="inlineStr">
        <f aca="false">IF(A138&lt;&gt;"",$G138+'v1 Frame'!G$3*COS($C138)+'v1 Frame'!H$3*SIN($C138)*SIN($E138)+'v1 Frame'!I$3*SIN($C138)*COS($E138),"")</f>
        <is>
          <t/>
        </is>
      </c>
      <c r="N138" s="8" t="inlineStr">
        <f aca="false">IF(A138&lt;&gt;"",$H138+'v1 Frame'!H$3*COS($E138)-'v1 Frame'!I$3*SIN($E138),"")</f>
        <is>
          <t/>
        </is>
      </c>
      <c r="O138" s="8" t="inlineStr">
        <f aca="false">IF(A138&lt;&gt;"",$I138-'v1 Frame'!G$3*SIN($C138)+'v1 Frame'!H$3*COS($C138)*SIN($E138)+'v1 Frame'!I$3*COS($C138)*COS($E138),"")</f>
        <is>
          <t/>
        </is>
      </c>
      <c r="P138" s="8" t="inlineStr">
        <f aca="false">IF(A138&lt;&gt;"",$G138+'v1 Frame'!J$3*COS($C138)+'v1 Frame'!K$3*SIN($C138)*SIN($E138)+'v1 Frame'!L$3*SIN($C138)*COS($E138),"")</f>
        <is>
          <t/>
        </is>
      </c>
      <c r="Q138" s="8" t="inlineStr">
        <f aca="false">IF(A138&lt;&gt;"",$H138+'v1 Frame'!K$3*COS($E138)-'v1 Frame'!L$3*SIN($E138),"")</f>
        <is>
          <t/>
        </is>
      </c>
      <c r="R138" s="8" t="inlineStr">
        <f aca="false">IF(A138&lt;&gt;"",$I138-'v1 Frame'!J$3*SIN($C138)+'v1 Frame'!K$3*COS($C138)*SIN($E138)+'v1 Frame'!L$3*COS($C138)*COS($E138),"")</f>
        <is>
          <t/>
        </is>
      </c>
      <c r="S138" s="8" t="inlineStr">
        <f aca="false">IF(A138&lt;&gt;"",$G138+'v1 Frame'!M$3*COS($C138)+'v1 Frame'!N$3*SIN($C138)*SIN($E138)+'v1 Frame'!O$3*SIN($C138)*COS($E138),"")</f>
        <is>
          <t/>
        </is>
      </c>
      <c r="T138" s="8" t="inlineStr">
        <f aca="false">IF(A138&lt;&gt;"",$H138+'v1 Frame'!N$3*COS($E138)-'v1 Frame'!O$3*SIN($E138),"")</f>
        <is>
          <t/>
        </is>
      </c>
      <c r="U138" s="8" t="inlineStr">
        <f aca="false">IF(A138&lt;&gt;"",$I138-'v1 Frame'!M$3*SIN($C138)+'v1 Frame'!N$3*COS($C138)*SIN($E138)+'v1 Frame'!O$3*COS($C138)*COS($E138),"")</f>
        <is>
          <t/>
        </is>
      </c>
      <c r="V138" s="8" t="inlineStr">
        <f aca="false">IF(A138&lt;&gt;"",$G138+'v1 Frame'!P$3*COS($C138)+'v1 Frame'!Q$3*SIN($C138)*SIN($E138)+'v1 Frame'!R$3*SIN($C138)*COS($E138),"")</f>
        <is>
          <t/>
        </is>
      </c>
      <c r="W138" s="8" t="inlineStr">
        <f aca="false">IF(A138&lt;&gt;"",$H138+'v1 Frame'!Q$3*COS($E138)-'v1 Frame'!R$3*SIN($E138),"")</f>
        <is>
          <t/>
        </is>
      </c>
      <c r="X138" s="8" t="inlineStr">
        <f aca="false">IF(A138&lt;&gt;"",$I138-'v1 Frame'!P$3*SIN($C138)+'v1 Frame'!Q$3*COS($C138)*SIN($E138)+'v1 Frame'!R$3*COS($C138)*COS($E138),"")</f>
        <is>
          <t/>
        </is>
      </c>
      <c r="Y138" s="8" t="inlineStr">
        <f aca="false">IF(A138&lt;&gt;"",$G138+'v1 Frame'!S$3*COS($C138)+'v1 Frame'!T$3*SIN($C138)*SIN($E138)+'v1 Frame'!U$3*SIN($C138)*COS($E138),"")</f>
        <is>
          <t/>
        </is>
      </c>
      <c r="Z138" s="8" t="inlineStr">
        <f aca="false">IF(A138&lt;&gt;"",$H138+'v1 Frame'!T$3*COS($E138)-'v1 Frame'!U$3*SIN($E138),"")</f>
        <is>
          <t/>
        </is>
      </c>
      <c r="AA138" s="8" t="inlineStr">
        <f aca="false">IF(A138&lt;&gt;"",$I138-'v1 Frame'!S$3*SIN($C138)+'v1 Frame'!T$3*COS($C138)*SIN($E138)+'v1 Frame'!U$3*COS($C138)*COS($E138),"")</f>
        <is>
          <t/>
        </is>
      </c>
      <c r="AB138" s="8" t="inlineStr">
        <f aca="false">IF(A138&lt;&gt;"",$G138+'v1 Frame'!V$3*COS($C138)+'v1 Frame'!W$3*SIN($C138)*SIN($E138)+'v1 Frame'!X$3*SIN($C138)*COS($E138),"")</f>
        <is>
          <t/>
        </is>
      </c>
      <c r="AC138" s="8" t="inlineStr">
        <f aca="false">IF(A138&lt;&gt;"",$H138+'v1 Frame'!W$3*COS($E138)-'v1 Frame'!X$3*SIN($E138),"")</f>
        <is>
          <t/>
        </is>
      </c>
      <c r="AD138" s="8" t="inlineStr">
        <f aca="false">IF(A138&lt;&gt;"",$I138-'v1 Frame'!V$3*SIN($C138)+'v1 Frame'!W$3*COS($C138)*SIN($E138)+'v1 Frame'!X$3*COS($C138)*COS($E138),"")</f>
        <is>
          <t/>
        </is>
      </c>
      <c r="AE138" s="25" t="inlineStr">
        <f aca="false">IF(A138&lt;&gt;"",$G138+'v1 Frame'!Y$3*COS($C138)+'v1 Frame'!Z$3*SIN($C138)*SIN($E138)+'v1 Frame'!AA$3*SIN($C138)*COS($E138),"")</f>
        <is>
          <t/>
        </is>
      </c>
      <c r="AF138" s="25" t="inlineStr">
        <f aca="false">IF(A138&lt;&gt;"",$H138+'v1 Frame'!Z$3*COS($E138)-'v1 Frame'!AA$3*SIN($E138),"")</f>
        <is>
          <t/>
        </is>
      </c>
      <c r="AG138" s="25" t="inlineStr">
        <f aca="false">IF(A138&lt;&gt;"",$I138-'v1 Frame'!Y$3*SIN($C138)+'v1 Frame'!Z$3*COS($C138)*SIN($E138)+'v1 Frame'!AA$3*COS($C138)*COS($E138),"")</f>
        <is>
          <t/>
        </is>
      </c>
      <c r="AH138" s="8" t="inlineStr">
        <f aca="false">IF(A138&lt;&gt;"",SQRT(SUMSQ(G138:I138)),"")</f>
        <is>
          <t/>
        </is>
      </c>
      <c r="AI138" s="8" t="inlineStr">
        <f aca="false">IF(A138&lt;&gt;"",IF(AH138&lt;&gt;0,ACOS(I138/AH138),0),"")</f>
        <is>
          <t/>
        </is>
      </c>
      <c r="AJ138" s="8" t="inlineStr">
        <f aca="false">IF(A138&lt;&gt;"",DEGREES(AI138),"")</f>
        <is>
          <t/>
        </is>
      </c>
      <c r="AK138" s="8" t="inlineStr">
        <f aca="false">IF(A138&lt;&gt;"",IF(OR(G138&lt;&gt;0,H138&lt;&gt;0),ATAN2(G138,H138),0),"")</f>
        <is>
          <t/>
        </is>
      </c>
      <c r="AL138" s="8" t="inlineStr">
        <f aca="false">IF(A138&lt;&gt;"",DEGREES(AK138),"")</f>
        <is>
          <t/>
        </is>
      </c>
      <c r="AM138" s="8" t="inlineStr">
        <f aca="false">IF(A138&lt;&gt;"",SQRT(SUMSQ(J138:L138)),"")</f>
        <is>
          <t/>
        </is>
      </c>
      <c r="AN138" s="8" t="inlineStr">
        <f aca="false">IF(A138&lt;&gt;"",IF(AM138&lt;&gt;0,ACOS(L138/AM138),0),"")</f>
        <is>
          <t/>
        </is>
      </c>
      <c r="AO138" s="8" t="inlineStr">
        <f aca="false">IF(A138&lt;&gt;"",DEGREES(AN138),"")</f>
        <is>
          <t/>
        </is>
      </c>
      <c r="AP138" s="8" t="inlineStr">
        <f aca="false">IF(A138&lt;&gt;"",IF(OR(J138&lt;&gt;0,K138&lt;&gt;0),ATAN2(J138,K138),0),"")</f>
        <is>
          <t/>
        </is>
      </c>
      <c r="AQ138" s="8" t="inlineStr">
        <f aca="false">IF(A138&lt;&gt;"",DEGREES(AP138),"")</f>
        <is>
          <t/>
        </is>
      </c>
      <c r="AR138" s="8" t="inlineStr">
        <f aca="false">IF(A138&lt;&gt;"",SQRT(SUMSQ(M138:O138)),"")</f>
        <is>
          <t/>
        </is>
      </c>
      <c r="AS138" s="8" t="inlineStr">
        <f aca="false">IF(A138&lt;&gt;"",IF(AR138&lt;&gt;0,ACOS(O138/AR138),0),"")</f>
        <is>
          <t/>
        </is>
      </c>
      <c r="AT138" s="8" t="inlineStr">
        <f aca="false">IF(A138&lt;&gt;"",DEGREES(AS138),"")</f>
        <is>
          <t/>
        </is>
      </c>
      <c r="AU138" s="8" t="inlineStr">
        <f aca="false">IF(A138&lt;&gt;"",IF(OR(M138&lt;&gt;0,N138&lt;&gt;0),ATAN2(M138,N138),0),"")</f>
        <is>
          <t/>
        </is>
      </c>
      <c r="AV138" s="8" t="inlineStr">
        <f aca="false">IF(A138&lt;&gt;"",DEGREES(AU138),"")</f>
        <is>
          <t/>
        </is>
      </c>
      <c r="AW138" s="8" t="inlineStr">
        <f aca="false">IF(A138&lt;&gt;"",SQRT(SUMSQ(P138:R138)),"")</f>
        <is>
          <t/>
        </is>
      </c>
      <c r="AX138" s="8" t="inlineStr">
        <f aca="false">IF(A138&lt;&gt;"",IF(AW138&lt;&gt;0,ACOS(R138/AW138),0),"")</f>
        <is>
          <t/>
        </is>
      </c>
      <c r="AY138" s="8" t="inlineStr">
        <f aca="false">IF(A138&lt;&gt;"",DEGREES(AX138),"")</f>
        <is>
          <t/>
        </is>
      </c>
      <c r="AZ138" s="8" t="inlineStr">
        <f aca="false">IF(A138&lt;&gt;"",IF(OR(P138&lt;&gt;0,Q138&lt;&gt;0),ATAN2(P138,Q138),0),"")</f>
        <is>
          <t/>
        </is>
      </c>
      <c r="BA138" s="8" t="inlineStr">
        <f aca="false">IF(A138&lt;&gt;"",DEGREES(AZ138),"")</f>
        <is>
          <t/>
        </is>
      </c>
      <c r="BB138" s="8" t="inlineStr">
        <f aca="false">IF(A138&lt;&gt;"",SQRT(SUMSQ(S138:U138)),"")</f>
        <is>
          <t/>
        </is>
      </c>
      <c r="BC138" s="8" t="inlineStr">
        <f aca="false">IF(A138&lt;&gt;"",IF(BB138&lt;&gt;0,ACOS(U138/BB138),0),"")</f>
        <is>
          <t/>
        </is>
      </c>
      <c r="BD138" s="8" t="inlineStr">
        <f aca="false">IF(A138&lt;&gt;"",DEGREES(BC138),"")</f>
        <is>
          <t/>
        </is>
      </c>
      <c r="BE138" s="8" t="inlineStr">
        <f aca="false">IF(A138&lt;&gt;"",IF(OR(S138&lt;&gt;0,T138&lt;&gt;0),ATAN2(S138,T138),0),"")</f>
        <is>
          <t/>
        </is>
      </c>
      <c r="BF138" s="8" t="inlineStr">
        <f aca="false">IF(A138&lt;&gt;"",DEGREES(BE138),"")</f>
        <is>
          <t/>
        </is>
      </c>
      <c r="BG138" s="8" t="inlineStr">
        <f aca="false">IF(A138&lt;&gt;"",SQRT(SUMSQ(V138:X138)),"")</f>
        <is>
          <t/>
        </is>
      </c>
      <c r="BH138" s="8" t="inlineStr">
        <f aca="false">IF(A138&lt;&gt;"",IF(BG138&lt;&gt;0,ACOS(X138/BG138),0),"")</f>
        <is>
          <t/>
        </is>
      </c>
      <c r="BI138" s="8" t="inlineStr">
        <f aca="false">IF(A138&lt;&gt;"",DEGREES(BH138),"")</f>
        <is>
          <t/>
        </is>
      </c>
      <c r="BJ138" s="8" t="inlineStr">
        <f aca="false">IF(A138&lt;&gt;"",IF(OR(V138&lt;&gt;0,W138&lt;&gt;0),ATAN2(V138,W138),0),"")</f>
        <is>
          <t/>
        </is>
      </c>
      <c r="BK138" s="8" t="inlineStr">
        <f aca="false">IF(A138&lt;&gt;"",DEGREES(BJ138),"")</f>
        <is>
          <t/>
        </is>
      </c>
      <c r="BL138" s="8" t="inlineStr">
        <f aca="false">IF(A138&lt;&gt;"",SQRT(SUMSQ(Y138:AA138)),"")</f>
        <is>
          <t/>
        </is>
      </c>
      <c r="BM138" s="8" t="inlineStr">
        <f aca="false">IF(A138&lt;&gt;"",IF(BL138&lt;&gt;0,ACOS(AA138/BL138),0),"")</f>
        <is>
          <t/>
        </is>
      </c>
      <c r="BN138" s="8" t="inlineStr">
        <f aca="false">IF(A138&lt;&gt;"",DEGREES(BM138),"")</f>
        <is>
          <t/>
        </is>
      </c>
      <c r="BO138" s="8" t="inlineStr">
        <f aca="false">IF(A138&lt;&gt;"",IF(OR(Y138&lt;&gt;0,Z138&lt;&gt;0),ATAN2(Y138,Z138),0),"")</f>
        <is>
          <t/>
        </is>
      </c>
      <c r="BP138" s="8" t="inlineStr">
        <f aca="false">IF(A138&lt;&gt;"",DEGREES(BO138),"")</f>
        <is>
          <t/>
        </is>
      </c>
      <c r="BQ138" s="8" t="inlineStr">
        <f aca="false">IF(A138&lt;&gt;"",SQRT(SUMSQ(AB138:AD138)),"")</f>
        <is>
          <t/>
        </is>
      </c>
      <c r="BR138" s="8" t="inlineStr">
        <f aca="false">IF(A138&lt;&gt;"",IF(BQ138&lt;&gt;0,ACOS(AD138/BQ138),0),"")</f>
        <is>
          <t/>
        </is>
      </c>
      <c r="BS138" s="8" t="inlineStr">
        <f aca="false">IF(A138&lt;&gt;"",DEGREES(BR138),"")</f>
        <is>
          <t/>
        </is>
      </c>
      <c r="BT138" s="8" t="inlineStr">
        <f aca="false">IF(A138&lt;&gt;"",IF(OR(AB138&lt;&gt;0,AC138&lt;&gt;0),ATAN2(AB138,AC138),0),"")</f>
        <is>
          <t/>
        </is>
      </c>
      <c r="BU138" s="8" t="inlineStr">
        <f aca="false">IF(A138&lt;&gt;"",DEGREES(BT138),"")</f>
        <is>
          <t/>
        </is>
      </c>
      <c r="BV138" s="8" t="inlineStr">
        <f aca="false">IF(A138&lt;&gt;"",SQRT(SUMSQ(AE138:AG138)),"")</f>
        <is>
          <t/>
        </is>
      </c>
      <c r="BW138" s="8" t="inlineStr">
        <f aca="false">IF(A138&lt;&gt;"",IF(BV138&lt;&gt;0,ACOS(AG138/BV138),0),"")</f>
        <is>
          <t/>
        </is>
      </c>
      <c r="BX138" s="8" t="inlineStr">
        <f aca="false">IF(A138&lt;&gt;"",DEGREES(BW138),"")</f>
        <is>
          <t/>
        </is>
      </c>
      <c r="BY138" s="8" t="inlineStr">
        <f aca="false">IF(A138&lt;&gt;"",IF(OR(AF138&lt;&gt;0,AG138&lt;&gt;0),ATAN2(AF138,AG138),0),"")</f>
        <is>
          <t/>
        </is>
      </c>
      <c r="BZ138" s="8" t="inlineStr">
        <f aca="false">IF(A138&lt;&gt;"",DEGREES(BY138),"")</f>
        <is>
          <t/>
        </is>
      </c>
      <c r="CA138" s="0" t="inlineStr">
        <f aca="false">IF(A138&lt;&gt;"",IF(AND(AI138&lt;Parameters!$B$11,AI138&gt;Parameters!$B$12,AN138&lt;Parameters!$B$11,AN138&gt;Parameters!$B$12,AS138&lt;Parameters!$B$11,AS138&gt;Parameters!$B$12,AX138&lt;Parameters!$B$11,AX138&gt;Parameters!$B$12,BC138&lt;Parameters!$B$11,BC138&gt;Parameters!$B$12,BM138&lt;Parameters!$B$11,BM138&gt;Parameters!$B$12,BR138&lt;Parameters!$B$11,BR138&gt;Parameters!$B$12,BW138&lt;Parameters!$B$11,BW138&gt;Parameters!$B$12),1,0),"")</f>
        <is>
          <t/>
        </is>
      </c>
      <c r="CB138" s="0" t="inlineStr">
        <f aca="false">IF(A138&lt;&gt;"",IF(OR(AI138&lt;Parameters!$B$12,AI138&gt;Parameters!$B$11),0,1),"")</f>
        <is>
          <t/>
        </is>
      </c>
      <c r="CC138" s="0" t="inlineStr">
        <f aca="false">IF(A138&lt;&gt;"",IF(OR(AN138&lt;Parameters!$B$12,AN138&gt;Parameters!$B$11),0,1),"")</f>
        <is>
          <t/>
        </is>
      </c>
      <c r="CD138" s="0" t="inlineStr">
        <f aca="false">IF(A138&lt;&gt;"",IF(OR(AS138&lt;Parameters!$B$12,AS138&gt;Parameters!$B$11),0,1),"")</f>
        <is>
          <t/>
        </is>
      </c>
      <c r="CE138" s="0" t="inlineStr">
        <f aca="false">IF(A138&lt;&gt;"",IF(OR(AX138&lt;Parameters!$B$12,AX138&gt;Parameters!$B$11),0,1),"")</f>
        <is>
          <t/>
        </is>
      </c>
      <c r="CF138" s="0" t="inlineStr">
        <f aca="false">IF(A138&lt;&gt;"",IF(OR(BC138&lt;Parameters!$B$12,BC138&gt;Parameters!$B$11),0,1),"")</f>
        <is>
          <t/>
        </is>
      </c>
      <c r="CG138" s="0" t="inlineStr">
        <f aca="false">IF(A138&lt;&gt;"",IF(OR(BH138&lt;Parameters!$B$12,BH138&gt;Parameters!$B$11),0,1),"")</f>
        <is>
          <t/>
        </is>
      </c>
      <c r="CH138" s="0" t="inlineStr">
        <f aca="false">IF(A138&lt;&gt;"",IF(OR(BM138&lt;Parameters!$B$12,BM138&gt;Parameters!$B$11),0,1),"")</f>
        <is>
          <t/>
        </is>
      </c>
      <c r="CI138" s="0" t="inlineStr">
        <f aca="false">IF(A138&lt;&gt;"",IF(OR(BR138&lt;Parameters!$B$12,BR138&gt;Parameters!$B$11),0,1),"")</f>
        <is>
          <t/>
        </is>
      </c>
      <c r="CJ138" s="0" t="inlineStr">
        <f aca="false">IF(A138&lt;&gt;"",IF(OR(BW138&lt;Parameters!$B$12,BW138&gt;Parameters!$B$11),0,1),"")</f>
        <is>
          <t/>
        </is>
      </c>
      <c r="CK138" s="26" t="inlineStr">
        <f aca="false">IF(A138&lt;&gt;"",SUM(CB138:CJ138)/9,"")</f>
        <is>
          <t/>
        </is>
      </c>
      <c r="CL138" s="0" t="inlineStr">
        <f aca="false">IF(A138&lt;&gt;"",CK138*9,"")</f>
        <is>
          <t/>
        </is>
      </c>
      <c r="CM138" s="8" t="inlineStr">
        <f aca="false">IF(A138&lt;&gt;"",TEXT(B138,CM$2)&amp;" "&amp;TEXT(A138,CM$2),"")</f>
        <is>
          <t/>
        </is>
      </c>
    </row>
    <row r="139" customFormat="false" ht="15" hidden="false" customHeight="false" outlineLevel="0" collapsed="false">
      <c r="A139" s="0" t="inlineStr">
        <f aca="false">IF(OR(B138&lt;Parameters!$K$12,A138&lt;Parameters!$K$12),IF(A138&lt;Parameters!$K$12,A138+1,0),"")</f>
        <is>
          <t/>
        </is>
      </c>
      <c r="B139" s="0" t="inlineStr">
        <f aca="false">IF(A139&lt;&gt;"",IF(A139=0,B138+1,B138),"")</f>
        <is>
          <t/>
        </is>
      </c>
      <c r="C139" s="24" t="inlineStr">
        <f aca="false">IF(A139&lt;&gt;"",-_phi*(A139+0.5),"")</f>
        <is>
          <t/>
        </is>
      </c>
      <c r="D139" s="8" t="inlineStr">
        <f aca="false">IF(A139&lt;&gt;"",DEGREES(C139),"")</f>
        <is>
          <t/>
        </is>
      </c>
      <c r="E139" s="24" t="inlineStr">
        <f aca="false">IF(A139&lt;&gt;"",_phi*(B139+0.5),"")</f>
        <is>
          <t/>
        </is>
      </c>
      <c r="F139" s="8" t="inlineStr">
        <f aca="false">IF(A139&lt;&gt;"",DEGREES(E139),"")</f>
        <is>
          <t/>
        </is>
      </c>
      <c r="G139" s="8" t="inlineStr">
        <f aca="false">IF(A139&lt;&gt;"",LOOKUP(A139,h!$A$3:$A$30,h!$D$3:$D$30),"")</f>
        <is>
          <t/>
        </is>
      </c>
      <c r="H139" s="8" t="inlineStr">
        <f aca="false">IF(A139&lt;&gt;"",LOOKUP(B139,h!$A$3:$A$30,h!$D$3:$D$30),"")</f>
        <is>
          <t/>
        </is>
      </c>
      <c r="I139" s="8" t="inlineStr">
        <f aca="false">IF(A139&lt;&gt;"",_zif,"")</f>
        <is>
          <t/>
        </is>
      </c>
      <c r="J139" s="8" t="inlineStr">
        <f aca="false">IF(A139&lt;&gt;"",$G139+'v1 Frame'!D$3*COS($C139)+'v1 Frame'!E$3*SIN($C139)*SIN($E139)+'v1 Frame'!F$3*SIN($C139)*COS($E139),"")</f>
        <is>
          <t/>
        </is>
      </c>
      <c r="K139" s="8" t="inlineStr">
        <f aca="false">IF(A139&lt;&gt;"",$H139+'v1 Frame'!E$3*COS($E139)-'v1 Frame'!F$3*SIN($E139),"")</f>
        <is>
          <t/>
        </is>
      </c>
      <c r="L139" s="8" t="inlineStr">
        <f aca="false">IF(A139&lt;&gt;"",$I139-'v1 Frame'!D$3*SIN($C139)+'v1 Frame'!E$3*COS($C139)*SIN($E139)+'v1 Frame'!F$3*COS($C139)*COS($E139),"")</f>
        <is>
          <t/>
        </is>
      </c>
      <c r="M139" s="8" t="inlineStr">
        <f aca="false">IF(A139&lt;&gt;"",$G139+'v1 Frame'!G$3*COS($C139)+'v1 Frame'!H$3*SIN($C139)*SIN($E139)+'v1 Frame'!I$3*SIN($C139)*COS($E139),"")</f>
        <is>
          <t/>
        </is>
      </c>
      <c r="N139" s="8" t="inlineStr">
        <f aca="false">IF(A139&lt;&gt;"",$H139+'v1 Frame'!H$3*COS($E139)-'v1 Frame'!I$3*SIN($E139),"")</f>
        <is>
          <t/>
        </is>
      </c>
      <c r="O139" s="8" t="inlineStr">
        <f aca="false">IF(A139&lt;&gt;"",$I139-'v1 Frame'!G$3*SIN($C139)+'v1 Frame'!H$3*COS($C139)*SIN($E139)+'v1 Frame'!I$3*COS($C139)*COS($E139),"")</f>
        <is>
          <t/>
        </is>
      </c>
      <c r="P139" s="8" t="inlineStr">
        <f aca="false">IF(A139&lt;&gt;"",$G139+'v1 Frame'!J$3*COS($C139)+'v1 Frame'!K$3*SIN($C139)*SIN($E139)+'v1 Frame'!L$3*SIN($C139)*COS($E139),"")</f>
        <is>
          <t/>
        </is>
      </c>
      <c r="Q139" s="8" t="inlineStr">
        <f aca="false">IF(A139&lt;&gt;"",$H139+'v1 Frame'!K$3*COS($E139)-'v1 Frame'!L$3*SIN($E139),"")</f>
        <is>
          <t/>
        </is>
      </c>
      <c r="R139" s="8" t="inlineStr">
        <f aca="false">IF(A139&lt;&gt;"",$I139-'v1 Frame'!J$3*SIN($C139)+'v1 Frame'!K$3*COS($C139)*SIN($E139)+'v1 Frame'!L$3*COS($C139)*COS($E139),"")</f>
        <is>
          <t/>
        </is>
      </c>
      <c r="S139" s="8" t="inlineStr">
        <f aca="false">IF(A139&lt;&gt;"",$G139+'v1 Frame'!M$3*COS($C139)+'v1 Frame'!N$3*SIN($C139)*SIN($E139)+'v1 Frame'!O$3*SIN($C139)*COS($E139),"")</f>
        <is>
          <t/>
        </is>
      </c>
      <c r="T139" s="8" t="inlineStr">
        <f aca="false">IF(A139&lt;&gt;"",$H139+'v1 Frame'!N$3*COS($E139)-'v1 Frame'!O$3*SIN($E139),"")</f>
        <is>
          <t/>
        </is>
      </c>
      <c r="U139" s="8" t="inlineStr">
        <f aca="false">IF(A139&lt;&gt;"",$I139-'v1 Frame'!M$3*SIN($C139)+'v1 Frame'!N$3*COS($C139)*SIN($E139)+'v1 Frame'!O$3*COS($C139)*COS($E139),"")</f>
        <is>
          <t/>
        </is>
      </c>
      <c r="V139" s="8" t="inlineStr">
        <f aca="false">IF(A139&lt;&gt;"",$G139+'v1 Frame'!P$3*COS($C139)+'v1 Frame'!Q$3*SIN($C139)*SIN($E139)+'v1 Frame'!R$3*SIN($C139)*COS($E139),"")</f>
        <is>
          <t/>
        </is>
      </c>
      <c r="W139" s="8" t="inlineStr">
        <f aca="false">IF(A139&lt;&gt;"",$H139+'v1 Frame'!Q$3*COS($E139)-'v1 Frame'!R$3*SIN($E139),"")</f>
        <is>
          <t/>
        </is>
      </c>
      <c r="X139" s="8" t="inlineStr">
        <f aca="false">IF(A139&lt;&gt;"",$I139-'v1 Frame'!P$3*SIN($C139)+'v1 Frame'!Q$3*COS($C139)*SIN($E139)+'v1 Frame'!R$3*COS($C139)*COS($E139),"")</f>
        <is>
          <t/>
        </is>
      </c>
      <c r="Y139" s="8" t="inlineStr">
        <f aca="false">IF(A139&lt;&gt;"",$G139+'v1 Frame'!S$3*COS($C139)+'v1 Frame'!T$3*SIN($C139)*SIN($E139)+'v1 Frame'!U$3*SIN($C139)*COS($E139),"")</f>
        <is>
          <t/>
        </is>
      </c>
      <c r="Z139" s="8" t="inlineStr">
        <f aca="false">IF(A139&lt;&gt;"",$H139+'v1 Frame'!T$3*COS($E139)-'v1 Frame'!U$3*SIN($E139),"")</f>
        <is>
          <t/>
        </is>
      </c>
      <c r="AA139" s="8" t="inlineStr">
        <f aca="false">IF(A139&lt;&gt;"",$I139-'v1 Frame'!S$3*SIN($C139)+'v1 Frame'!T$3*COS($C139)*SIN($E139)+'v1 Frame'!U$3*COS($C139)*COS($E139),"")</f>
        <is>
          <t/>
        </is>
      </c>
      <c r="AB139" s="8" t="inlineStr">
        <f aca="false">IF(A139&lt;&gt;"",$G139+'v1 Frame'!V$3*COS($C139)+'v1 Frame'!W$3*SIN($C139)*SIN($E139)+'v1 Frame'!X$3*SIN($C139)*COS($E139),"")</f>
        <is>
          <t/>
        </is>
      </c>
      <c r="AC139" s="8" t="inlineStr">
        <f aca="false">IF(A139&lt;&gt;"",$H139+'v1 Frame'!W$3*COS($E139)-'v1 Frame'!X$3*SIN($E139),"")</f>
        <is>
          <t/>
        </is>
      </c>
      <c r="AD139" s="8" t="inlineStr">
        <f aca="false">IF(A139&lt;&gt;"",$I139-'v1 Frame'!V$3*SIN($C139)+'v1 Frame'!W$3*COS($C139)*SIN($E139)+'v1 Frame'!X$3*COS($C139)*COS($E139),"")</f>
        <is>
          <t/>
        </is>
      </c>
      <c r="AE139" s="25" t="inlineStr">
        <f aca="false">IF(A139&lt;&gt;"",$G139+'v1 Frame'!Y$3*COS($C139)+'v1 Frame'!Z$3*SIN($C139)*SIN($E139)+'v1 Frame'!AA$3*SIN($C139)*COS($E139),"")</f>
        <is>
          <t/>
        </is>
      </c>
      <c r="AF139" s="25" t="inlineStr">
        <f aca="false">IF(A139&lt;&gt;"",$H139+'v1 Frame'!Z$3*COS($E139)-'v1 Frame'!AA$3*SIN($E139),"")</f>
        <is>
          <t/>
        </is>
      </c>
      <c r="AG139" s="25" t="inlineStr">
        <f aca="false">IF(A139&lt;&gt;"",$I139-'v1 Frame'!Y$3*SIN($C139)+'v1 Frame'!Z$3*COS($C139)*SIN($E139)+'v1 Frame'!AA$3*COS($C139)*COS($E139),"")</f>
        <is>
          <t/>
        </is>
      </c>
      <c r="AH139" s="8" t="inlineStr">
        <f aca="false">IF(A139&lt;&gt;"",SQRT(SUMSQ(G139:I139)),"")</f>
        <is>
          <t/>
        </is>
      </c>
      <c r="AI139" s="8" t="inlineStr">
        <f aca="false">IF(A139&lt;&gt;"",IF(AH139&lt;&gt;0,ACOS(I139/AH139),0),"")</f>
        <is>
          <t/>
        </is>
      </c>
      <c r="AJ139" s="8" t="inlineStr">
        <f aca="false">IF(A139&lt;&gt;"",DEGREES(AI139),"")</f>
        <is>
          <t/>
        </is>
      </c>
      <c r="AK139" s="8" t="inlineStr">
        <f aca="false">IF(A139&lt;&gt;"",IF(OR(G139&lt;&gt;0,H139&lt;&gt;0),ATAN2(G139,H139),0),"")</f>
        <is>
          <t/>
        </is>
      </c>
      <c r="AL139" s="8" t="inlineStr">
        <f aca="false">IF(A139&lt;&gt;"",DEGREES(AK139),"")</f>
        <is>
          <t/>
        </is>
      </c>
      <c r="AM139" s="8" t="inlineStr">
        <f aca="false">IF(A139&lt;&gt;"",SQRT(SUMSQ(J139:L139)),"")</f>
        <is>
          <t/>
        </is>
      </c>
      <c r="AN139" s="8" t="inlineStr">
        <f aca="false">IF(A139&lt;&gt;"",IF(AM139&lt;&gt;0,ACOS(L139/AM139),0),"")</f>
        <is>
          <t/>
        </is>
      </c>
      <c r="AO139" s="8" t="inlineStr">
        <f aca="false">IF(A139&lt;&gt;"",DEGREES(AN139),"")</f>
        <is>
          <t/>
        </is>
      </c>
      <c r="AP139" s="8" t="inlineStr">
        <f aca="false">IF(A139&lt;&gt;"",IF(OR(J139&lt;&gt;0,K139&lt;&gt;0),ATAN2(J139,K139),0),"")</f>
        <is>
          <t/>
        </is>
      </c>
      <c r="AQ139" s="8" t="inlineStr">
        <f aca="false">IF(A139&lt;&gt;"",DEGREES(AP139),"")</f>
        <is>
          <t/>
        </is>
      </c>
      <c r="AR139" s="8" t="inlineStr">
        <f aca="false">IF(A139&lt;&gt;"",SQRT(SUMSQ(M139:O139)),"")</f>
        <is>
          <t/>
        </is>
      </c>
      <c r="AS139" s="8" t="inlineStr">
        <f aca="false">IF(A139&lt;&gt;"",IF(AR139&lt;&gt;0,ACOS(O139/AR139),0),"")</f>
        <is>
          <t/>
        </is>
      </c>
      <c r="AT139" s="8" t="inlineStr">
        <f aca="false">IF(A139&lt;&gt;"",DEGREES(AS139),"")</f>
        <is>
          <t/>
        </is>
      </c>
      <c r="AU139" s="8" t="inlineStr">
        <f aca="false">IF(A139&lt;&gt;"",IF(OR(M139&lt;&gt;0,N139&lt;&gt;0),ATAN2(M139,N139),0),"")</f>
        <is>
          <t/>
        </is>
      </c>
      <c r="AV139" s="8" t="inlineStr">
        <f aca="false">IF(A139&lt;&gt;"",DEGREES(AU139),"")</f>
        <is>
          <t/>
        </is>
      </c>
      <c r="AW139" s="8" t="inlineStr">
        <f aca="false">IF(A139&lt;&gt;"",SQRT(SUMSQ(P139:R139)),"")</f>
        <is>
          <t/>
        </is>
      </c>
      <c r="AX139" s="8" t="inlineStr">
        <f aca="false">IF(A139&lt;&gt;"",IF(AW139&lt;&gt;0,ACOS(R139/AW139),0),"")</f>
        <is>
          <t/>
        </is>
      </c>
      <c r="AY139" s="8" t="inlineStr">
        <f aca="false">IF(A139&lt;&gt;"",DEGREES(AX139),"")</f>
        <is>
          <t/>
        </is>
      </c>
      <c r="AZ139" s="8" t="inlineStr">
        <f aca="false">IF(A139&lt;&gt;"",IF(OR(P139&lt;&gt;0,Q139&lt;&gt;0),ATAN2(P139,Q139),0),"")</f>
        <is>
          <t/>
        </is>
      </c>
      <c r="BA139" s="8" t="inlineStr">
        <f aca="false">IF(A139&lt;&gt;"",DEGREES(AZ139),"")</f>
        <is>
          <t/>
        </is>
      </c>
      <c r="BB139" s="8" t="inlineStr">
        <f aca="false">IF(A139&lt;&gt;"",SQRT(SUMSQ(S139:U139)),"")</f>
        <is>
          <t/>
        </is>
      </c>
      <c r="BC139" s="8" t="inlineStr">
        <f aca="false">IF(A139&lt;&gt;"",IF(BB139&lt;&gt;0,ACOS(U139/BB139),0),"")</f>
        <is>
          <t/>
        </is>
      </c>
      <c r="BD139" s="8" t="inlineStr">
        <f aca="false">IF(A139&lt;&gt;"",DEGREES(BC139),"")</f>
        <is>
          <t/>
        </is>
      </c>
      <c r="BE139" s="8" t="inlineStr">
        <f aca="false">IF(A139&lt;&gt;"",IF(OR(S139&lt;&gt;0,T139&lt;&gt;0),ATAN2(S139,T139),0),"")</f>
        <is>
          <t/>
        </is>
      </c>
      <c r="BF139" s="8" t="inlineStr">
        <f aca="false">IF(A139&lt;&gt;"",DEGREES(BE139),"")</f>
        <is>
          <t/>
        </is>
      </c>
      <c r="BG139" s="8" t="inlineStr">
        <f aca="false">IF(A139&lt;&gt;"",SQRT(SUMSQ(V139:X139)),"")</f>
        <is>
          <t/>
        </is>
      </c>
      <c r="BH139" s="8" t="inlineStr">
        <f aca="false">IF(A139&lt;&gt;"",IF(BG139&lt;&gt;0,ACOS(X139/BG139),0),"")</f>
        <is>
          <t/>
        </is>
      </c>
      <c r="BI139" s="8" t="inlineStr">
        <f aca="false">IF(A139&lt;&gt;"",DEGREES(BH139),"")</f>
        <is>
          <t/>
        </is>
      </c>
      <c r="BJ139" s="8" t="inlineStr">
        <f aca="false">IF(A139&lt;&gt;"",IF(OR(V139&lt;&gt;0,W139&lt;&gt;0),ATAN2(V139,W139),0),"")</f>
        <is>
          <t/>
        </is>
      </c>
      <c r="BK139" s="8" t="inlineStr">
        <f aca="false">IF(A139&lt;&gt;"",DEGREES(BJ139),"")</f>
        <is>
          <t/>
        </is>
      </c>
      <c r="BL139" s="8" t="inlineStr">
        <f aca="false">IF(A139&lt;&gt;"",SQRT(SUMSQ(Y139:AA139)),"")</f>
        <is>
          <t/>
        </is>
      </c>
      <c r="BM139" s="8" t="inlineStr">
        <f aca="false">IF(A139&lt;&gt;"",IF(BL139&lt;&gt;0,ACOS(AA139/BL139),0),"")</f>
        <is>
          <t/>
        </is>
      </c>
      <c r="BN139" s="8" t="inlineStr">
        <f aca="false">IF(A139&lt;&gt;"",DEGREES(BM139),"")</f>
        <is>
          <t/>
        </is>
      </c>
      <c r="BO139" s="8" t="inlineStr">
        <f aca="false">IF(A139&lt;&gt;"",IF(OR(Y139&lt;&gt;0,Z139&lt;&gt;0),ATAN2(Y139,Z139),0),"")</f>
        <is>
          <t/>
        </is>
      </c>
      <c r="BP139" s="8" t="inlineStr">
        <f aca="false">IF(A139&lt;&gt;"",DEGREES(BO139),"")</f>
        <is>
          <t/>
        </is>
      </c>
      <c r="BQ139" s="8" t="inlineStr">
        <f aca="false">IF(A139&lt;&gt;"",SQRT(SUMSQ(AB139:AD139)),"")</f>
        <is>
          <t/>
        </is>
      </c>
      <c r="BR139" s="8" t="inlineStr">
        <f aca="false">IF(A139&lt;&gt;"",IF(BQ139&lt;&gt;0,ACOS(AD139/BQ139),0),"")</f>
        <is>
          <t/>
        </is>
      </c>
      <c r="BS139" s="8" t="inlineStr">
        <f aca="false">IF(A139&lt;&gt;"",DEGREES(BR139),"")</f>
        <is>
          <t/>
        </is>
      </c>
      <c r="BT139" s="8" t="inlineStr">
        <f aca="false">IF(A139&lt;&gt;"",IF(OR(AB139&lt;&gt;0,AC139&lt;&gt;0),ATAN2(AB139,AC139),0),"")</f>
        <is>
          <t/>
        </is>
      </c>
      <c r="BU139" s="8" t="inlineStr">
        <f aca="false">IF(A139&lt;&gt;"",DEGREES(BT139),"")</f>
        <is>
          <t/>
        </is>
      </c>
      <c r="BV139" s="8" t="inlineStr">
        <f aca="false">IF(A139&lt;&gt;"",SQRT(SUMSQ(AE139:AG139)),"")</f>
        <is>
          <t/>
        </is>
      </c>
      <c r="BW139" s="8" t="inlineStr">
        <f aca="false">IF(A139&lt;&gt;"",IF(BV139&lt;&gt;0,ACOS(AG139/BV139),0),"")</f>
        <is>
          <t/>
        </is>
      </c>
      <c r="BX139" s="8" t="inlineStr">
        <f aca="false">IF(A139&lt;&gt;"",DEGREES(BW139),"")</f>
        <is>
          <t/>
        </is>
      </c>
      <c r="BY139" s="8" t="inlineStr">
        <f aca="false">IF(A139&lt;&gt;"",IF(OR(AF139&lt;&gt;0,AG139&lt;&gt;0),ATAN2(AF139,AG139),0),"")</f>
        <is>
          <t/>
        </is>
      </c>
      <c r="BZ139" s="8" t="inlineStr">
        <f aca="false">IF(A139&lt;&gt;"",DEGREES(BY139),"")</f>
        <is>
          <t/>
        </is>
      </c>
      <c r="CA139" s="0" t="inlineStr">
        <f aca="false">IF(A139&lt;&gt;"",IF(AND(AI139&lt;Parameters!$B$11,AI139&gt;Parameters!$B$12,AN139&lt;Parameters!$B$11,AN139&gt;Parameters!$B$12,AS139&lt;Parameters!$B$11,AS139&gt;Parameters!$B$12,AX139&lt;Parameters!$B$11,AX139&gt;Parameters!$B$12,BC139&lt;Parameters!$B$11,BC139&gt;Parameters!$B$12,BM139&lt;Parameters!$B$11,BM139&gt;Parameters!$B$12,BR139&lt;Parameters!$B$11,BR139&gt;Parameters!$B$12,BW139&lt;Parameters!$B$11,BW139&gt;Parameters!$B$12),1,0),"")</f>
        <is>
          <t/>
        </is>
      </c>
      <c r="CB139" s="0" t="inlineStr">
        <f aca="false">IF(A139&lt;&gt;"",IF(OR(AI139&lt;Parameters!$B$12,AI139&gt;Parameters!$B$11),0,1),"")</f>
        <is>
          <t/>
        </is>
      </c>
      <c r="CC139" s="0" t="inlineStr">
        <f aca="false">IF(A139&lt;&gt;"",IF(OR(AN139&lt;Parameters!$B$12,AN139&gt;Parameters!$B$11),0,1),"")</f>
        <is>
          <t/>
        </is>
      </c>
      <c r="CD139" s="0" t="inlineStr">
        <f aca="false">IF(A139&lt;&gt;"",IF(OR(AS139&lt;Parameters!$B$12,AS139&gt;Parameters!$B$11),0,1),"")</f>
        <is>
          <t/>
        </is>
      </c>
      <c r="CE139" s="0" t="inlineStr">
        <f aca="false">IF(A139&lt;&gt;"",IF(OR(AX139&lt;Parameters!$B$12,AX139&gt;Parameters!$B$11),0,1),"")</f>
        <is>
          <t/>
        </is>
      </c>
      <c r="CF139" s="0" t="inlineStr">
        <f aca="false">IF(A139&lt;&gt;"",IF(OR(BC139&lt;Parameters!$B$12,BC139&gt;Parameters!$B$11),0,1),"")</f>
        <is>
          <t/>
        </is>
      </c>
      <c r="CG139" s="0" t="inlineStr">
        <f aca="false">IF(A139&lt;&gt;"",IF(OR(BH139&lt;Parameters!$B$12,BH139&gt;Parameters!$B$11),0,1),"")</f>
        <is>
          <t/>
        </is>
      </c>
      <c r="CH139" s="0" t="inlineStr">
        <f aca="false">IF(A139&lt;&gt;"",IF(OR(BM139&lt;Parameters!$B$12,BM139&gt;Parameters!$B$11),0,1),"")</f>
        <is>
          <t/>
        </is>
      </c>
      <c r="CI139" s="0" t="inlineStr">
        <f aca="false">IF(A139&lt;&gt;"",IF(OR(BR139&lt;Parameters!$B$12,BR139&gt;Parameters!$B$11),0,1),"")</f>
        <is>
          <t/>
        </is>
      </c>
      <c r="CJ139" s="0" t="inlineStr">
        <f aca="false">IF(A139&lt;&gt;"",IF(OR(BW139&lt;Parameters!$B$12,BW139&gt;Parameters!$B$11),0,1),"")</f>
        <is>
          <t/>
        </is>
      </c>
      <c r="CK139" s="26" t="inlineStr">
        <f aca="false">IF(A139&lt;&gt;"",SUM(CB139:CJ139)/9,"")</f>
        <is>
          <t/>
        </is>
      </c>
      <c r="CL139" s="0" t="inlineStr">
        <f aca="false">IF(A139&lt;&gt;"",CK139*9,"")</f>
        <is>
          <t/>
        </is>
      </c>
      <c r="CM139" s="8" t="inlineStr">
        <f aca="false">IF(A139&lt;&gt;"",TEXT(B139,CM$2)&amp;" "&amp;TEXT(A139,CM$2),"")</f>
        <is>
          <t/>
        </is>
      </c>
    </row>
    <row r="140" customFormat="false" ht="15" hidden="false" customHeight="false" outlineLevel="0" collapsed="false">
      <c r="A140" s="0" t="inlineStr">
        <f aca="false">IF(OR(B139&lt;Parameters!$K$12,A139&lt;Parameters!$K$12),IF(A139&lt;Parameters!$K$12,A139+1,0),"")</f>
        <is>
          <t/>
        </is>
      </c>
      <c r="B140" s="0" t="inlineStr">
        <f aca="false">IF(A140&lt;&gt;"",IF(A140=0,B139+1,B139),"")</f>
        <is>
          <t/>
        </is>
      </c>
      <c r="C140" s="24" t="inlineStr">
        <f aca="false">IF(A140&lt;&gt;"",-_phi*(A140+0.5),"")</f>
        <is>
          <t/>
        </is>
      </c>
      <c r="D140" s="8" t="inlineStr">
        <f aca="false">IF(A140&lt;&gt;"",DEGREES(C140),"")</f>
        <is>
          <t/>
        </is>
      </c>
      <c r="E140" s="24" t="inlineStr">
        <f aca="false">IF(A140&lt;&gt;"",_phi*(B140+0.5),"")</f>
        <is>
          <t/>
        </is>
      </c>
      <c r="F140" s="8" t="inlineStr">
        <f aca="false">IF(A140&lt;&gt;"",DEGREES(E140),"")</f>
        <is>
          <t/>
        </is>
      </c>
      <c r="G140" s="8" t="inlineStr">
        <f aca="false">IF(A140&lt;&gt;"",LOOKUP(A140,h!$A$3:$A$30,h!$D$3:$D$30),"")</f>
        <is>
          <t/>
        </is>
      </c>
      <c r="H140" s="8" t="inlineStr">
        <f aca="false">IF(A140&lt;&gt;"",LOOKUP(B140,h!$A$3:$A$30,h!$D$3:$D$30),"")</f>
        <is>
          <t/>
        </is>
      </c>
      <c r="I140" s="8" t="inlineStr">
        <f aca="false">IF(A140&lt;&gt;"",_zif,"")</f>
        <is>
          <t/>
        </is>
      </c>
      <c r="J140" s="8" t="inlineStr">
        <f aca="false">IF(A140&lt;&gt;"",$G140+'v1 Frame'!D$3*COS($C140)+'v1 Frame'!E$3*SIN($C140)*SIN($E140)+'v1 Frame'!F$3*SIN($C140)*COS($E140),"")</f>
        <is>
          <t/>
        </is>
      </c>
      <c r="K140" s="8" t="inlineStr">
        <f aca="false">IF(A140&lt;&gt;"",$H140+'v1 Frame'!E$3*COS($E140)-'v1 Frame'!F$3*SIN($E140),"")</f>
        <is>
          <t/>
        </is>
      </c>
      <c r="L140" s="8" t="inlineStr">
        <f aca="false">IF(A140&lt;&gt;"",$I140-'v1 Frame'!D$3*SIN($C140)+'v1 Frame'!E$3*COS($C140)*SIN($E140)+'v1 Frame'!F$3*COS($C140)*COS($E140),"")</f>
        <is>
          <t/>
        </is>
      </c>
      <c r="M140" s="8" t="inlineStr">
        <f aca="false">IF(A140&lt;&gt;"",$G140+'v1 Frame'!G$3*COS($C140)+'v1 Frame'!H$3*SIN($C140)*SIN($E140)+'v1 Frame'!I$3*SIN($C140)*COS($E140),"")</f>
        <is>
          <t/>
        </is>
      </c>
      <c r="N140" s="8" t="inlineStr">
        <f aca="false">IF(A140&lt;&gt;"",$H140+'v1 Frame'!H$3*COS($E140)-'v1 Frame'!I$3*SIN($E140),"")</f>
        <is>
          <t/>
        </is>
      </c>
      <c r="O140" s="8" t="inlineStr">
        <f aca="false">IF(A140&lt;&gt;"",$I140-'v1 Frame'!G$3*SIN($C140)+'v1 Frame'!H$3*COS($C140)*SIN($E140)+'v1 Frame'!I$3*COS($C140)*COS($E140),"")</f>
        <is>
          <t/>
        </is>
      </c>
      <c r="P140" s="8" t="inlineStr">
        <f aca="false">IF(A140&lt;&gt;"",$G140+'v1 Frame'!J$3*COS($C140)+'v1 Frame'!K$3*SIN($C140)*SIN($E140)+'v1 Frame'!L$3*SIN($C140)*COS($E140),"")</f>
        <is>
          <t/>
        </is>
      </c>
      <c r="Q140" s="8" t="inlineStr">
        <f aca="false">IF(A140&lt;&gt;"",$H140+'v1 Frame'!K$3*COS($E140)-'v1 Frame'!L$3*SIN($E140),"")</f>
        <is>
          <t/>
        </is>
      </c>
      <c r="R140" s="8" t="inlineStr">
        <f aca="false">IF(A140&lt;&gt;"",$I140-'v1 Frame'!J$3*SIN($C140)+'v1 Frame'!K$3*COS($C140)*SIN($E140)+'v1 Frame'!L$3*COS($C140)*COS($E140),"")</f>
        <is>
          <t/>
        </is>
      </c>
      <c r="S140" s="8" t="inlineStr">
        <f aca="false">IF(A140&lt;&gt;"",$G140+'v1 Frame'!M$3*COS($C140)+'v1 Frame'!N$3*SIN($C140)*SIN($E140)+'v1 Frame'!O$3*SIN($C140)*COS($E140),"")</f>
        <is>
          <t/>
        </is>
      </c>
      <c r="T140" s="8" t="inlineStr">
        <f aca="false">IF(A140&lt;&gt;"",$H140+'v1 Frame'!N$3*COS($E140)-'v1 Frame'!O$3*SIN($E140),"")</f>
        <is>
          <t/>
        </is>
      </c>
      <c r="U140" s="8" t="inlineStr">
        <f aca="false">IF(A140&lt;&gt;"",$I140-'v1 Frame'!M$3*SIN($C140)+'v1 Frame'!N$3*COS($C140)*SIN($E140)+'v1 Frame'!O$3*COS($C140)*COS($E140),"")</f>
        <is>
          <t/>
        </is>
      </c>
      <c r="V140" s="8" t="inlineStr">
        <f aca="false">IF(A140&lt;&gt;"",$G140+'v1 Frame'!P$3*COS($C140)+'v1 Frame'!Q$3*SIN($C140)*SIN($E140)+'v1 Frame'!R$3*SIN($C140)*COS($E140),"")</f>
        <is>
          <t/>
        </is>
      </c>
      <c r="W140" s="8" t="inlineStr">
        <f aca="false">IF(A140&lt;&gt;"",$H140+'v1 Frame'!Q$3*COS($E140)-'v1 Frame'!R$3*SIN($E140),"")</f>
        <is>
          <t/>
        </is>
      </c>
      <c r="X140" s="8" t="inlineStr">
        <f aca="false">IF(A140&lt;&gt;"",$I140-'v1 Frame'!P$3*SIN($C140)+'v1 Frame'!Q$3*COS($C140)*SIN($E140)+'v1 Frame'!R$3*COS($C140)*COS($E140),"")</f>
        <is>
          <t/>
        </is>
      </c>
      <c r="Y140" s="8" t="inlineStr">
        <f aca="false">IF(A140&lt;&gt;"",$G140+'v1 Frame'!S$3*COS($C140)+'v1 Frame'!T$3*SIN($C140)*SIN($E140)+'v1 Frame'!U$3*SIN($C140)*COS($E140),"")</f>
        <is>
          <t/>
        </is>
      </c>
      <c r="Z140" s="8" t="inlineStr">
        <f aca="false">IF(A140&lt;&gt;"",$H140+'v1 Frame'!T$3*COS($E140)-'v1 Frame'!U$3*SIN($E140),"")</f>
        <is>
          <t/>
        </is>
      </c>
      <c r="AA140" s="8" t="inlineStr">
        <f aca="false">IF(A140&lt;&gt;"",$I140-'v1 Frame'!S$3*SIN($C140)+'v1 Frame'!T$3*COS($C140)*SIN($E140)+'v1 Frame'!U$3*COS($C140)*COS($E140),"")</f>
        <is>
          <t/>
        </is>
      </c>
      <c r="AB140" s="8" t="inlineStr">
        <f aca="false">IF(A140&lt;&gt;"",$G140+'v1 Frame'!V$3*COS($C140)+'v1 Frame'!W$3*SIN($C140)*SIN($E140)+'v1 Frame'!X$3*SIN($C140)*COS($E140),"")</f>
        <is>
          <t/>
        </is>
      </c>
      <c r="AC140" s="8" t="inlineStr">
        <f aca="false">IF(A140&lt;&gt;"",$H140+'v1 Frame'!W$3*COS($E140)-'v1 Frame'!X$3*SIN($E140),"")</f>
        <is>
          <t/>
        </is>
      </c>
      <c r="AD140" s="8" t="inlineStr">
        <f aca="false">IF(A140&lt;&gt;"",$I140-'v1 Frame'!V$3*SIN($C140)+'v1 Frame'!W$3*COS($C140)*SIN($E140)+'v1 Frame'!X$3*COS($C140)*COS($E140),"")</f>
        <is>
          <t/>
        </is>
      </c>
      <c r="AE140" s="25" t="inlineStr">
        <f aca="false">IF(A140&lt;&gt;"",$G140+'v1 Frame'!Y$3*COS($C140)+'v1 Frame'!Z$3*SIN($C140)*SIN($E140)+'v1 Frame'!AA$3*SIN($C140)*COS($E140),"")</f>
        <is>
          <t/>
        </is>
      </c>
      <c r="AF140" s="25" t="inlineStr">
        <f aca="false">IF(A140&lt;&gt;"",$H140+'v1 Frame'!Z$3*COS($E140)-'v1 Frame'!AA$3*SIN($E140),"")</f>
        <is>
          <t/>
        </is>
      </c>
      <c r="AG140" s="25" t="inlineStr">
        <f aca="false">IF(A140&lt;&gt;"",$I140-'v1 Frame'!Y$3*SIN($C140)+'v1 Frame'!Z$3*COS($C140)*SIN($E140)+'v1 Frame'!AA$3*COS($C140)*COS($E140),"")</f>
        <is>
          <t/>
        </is>
      </c>
      <c r="AH140" s="8" t="inlineStr">
        <f aca="false">IF(A140&lt;&gt;"",SQRT(SUMSQ(G140:I140)),"")</f>
        <is>
          <t/>
        </is>
      </c>
      <c r="AI140" s="8" t="inlineStr">
        <f aca="false">IF(A140&lt;&gt;"",IF(AH140&lt;&gt;0,ACOS(I140/AH140),0),"")</f>
        <is>
          <t/>
        </is>
      </c>
      <c r="AJ140" s="8" t="inlineStr">
        <f aca="false">IF(A140&lt;&gt;"",DEGREES(AI140),"")</f>
        <is>
          <t/>
        </is>
      </c>
      <c r="AK140" s="8" t="inlineStr">
        <f aca="false">IF(A140&lt;&gt;"",IF(OR(G140&lt;&gt;0,H140&lt;&gt;0),ATAN2(G140,H140),0),"")</f>
        <is>
          <t/>
        </is>
      </c>
      <c r="AL140" s="8" t="inlineStr">
        <f aca="false">IF(A140&lt;&gt;"",DEGREES(AK140),"")</f>
        <is>
          <t/>
        </is>
      </c>
      <c r="AM140" s="8" t="inlineStr">
        <f aca="false">IF(A140&lt;&gt;"",SQRT(SUMSQ(J140:L140)),"")</f>
        <is>
          <t/>
        </is>
      </c>
      <c r="AN140" s="8" t="inlineStr">
        <f aca="false">IF(A140&lt;&gt;"",IF(AM140&lt;&gt;0,ACOS(L140/AM140),0),"")</f>
        <is>
          <t/>
        </is>
      </c>
      <c r="AO140" s="8" t="inlineStr">
        <f aca="false">IF(A140&lt;&gt;"",DEGREES(AN140),"")</f>
        <is>
          <t/>
        </is>
      </c>
      <c r="AP140" s="8" t="inlineStr">
        <f aca="false">IF(A140&lt;&gt;"",IF(OR(J140&lt;&gt;0,K140&lt;&gt;0),ATAN2(J140,K140),0),"")</f>
        <is>
          <t/>
        </is>
      </c>
      <c r="AQ140" s="8" t="inlineStr">
        <f aca="false">IF(A140&lt;&gt;"",DEGREES(AP140),"")</f>
        <is>
          <t/>
        </is>
      </c>
      <c r="AR140" s="8" t="inlineStr">
        <f aca="false">IF(A140&lt;&gt;"",SQRT(SUMSQ(M140:O140)),"")</f>
        <is>
          <t/>
        </is>
      </c>
      <c r="AS140" s="8" t="inlineStr">
        <f aca="false">IF(A140&lt;&gt;"",IF(AR140&lt;&gt;0,ACOS(O140/AR140),0),"")</f>
        <is>
          <t/>
        </is>
      </c>
      <c r="AT140" s="8" t="inlineStr">
        <f aca="false">IF(A140&lt;&gt;"",DEGREES(AS140),"")</f>
        <is>
          <t/>
        </is>
      </c>
      <c r="AU140" s="8" t="inlineStr">
        <f aca="false">IF(A140&lt;&gt;"",IF(OR(M140&lt;&gt;0,N140&lt;&gt;0),ATAN2(M140,N140),0),"")</f>
        <is>
          <t/>
        </is>
      </c>
      <c r="AV140" s="8" t="inlineStr">
        <f aca="false">IF(A140&lt;&gt;"",DEGREES(AU140),"")</f>
        <is>
          <t/>
        </is>
      </c>
      <c r="AW140" s="8" t="inlineStr">
        <f aca="false">IF(A140&lt;&gt;"",SQRT(SUMSQ(P140:R140)),"")</f>
        <is>
          <t/>
        </is>
      </c>
      <c r="AX140" s="8" t="inlineStr">
        <f aca="false">IF(A140&lt;&gt;"",IF(AW140&lt;&gt;0,ACOS(R140/AW140),0),"")</f>
        <is>
          <t/>
        </is>
      </c>
      <c r="AY140" s="8" t="inlineStr">
        <f aca="false">IF(A140&lt;&gt;"",DEGREES(AX140),"")</f>
        <is>
          <t/>
        </is>
      </c>
      <c r="AZ140" s="8" t="inlineStr">
        <f aca="false">IF(A140&lt;&gt;"",IF(OR(P140&lt;&gt;0,Q140&lt;&gt;0),ATAN2(P140,Q140),0),"")</f>
        <is>
          <t/>
        </is>
      </c>
      <c r="BA140" s="8" t="inlineStr">
        <f aca="false">IF(A140&lt;&gt;"",DEGREES(AZ140),"")</f>
        <is>
          <t/>
        </is>
      </c>
      <c r="BB140" s="8" t="inlineStr">
        <f aca="false">IF(A140&lt;&gt;"",SQRT(SUMSQ(S140:U140)),"")</f>
        <is>
          <t/>
        </is>
      </c>
      <c r="BC140" s="8" t="inlineStr">
        <f aca="false">IF(A140&lt;&gt;"",IF(BB140&lt;&gt;0,ACOS(U140/BB140),0),"")</f>
        <is>
          <t/>
        </is>
      </c>
      <c r="BD140" s="8" t="inlineStr">
        <f aca="false">IF(A140&lt;&gt;"",DEGREES(BC140),"")</f>
        <is>
          <t/>
        </is>
      </c>
      <c r="BE140" s="8" t="inlineStr">
        <f aca="false">IF(A140&lt;&gt;"",IF(OR(S140&lt;&gt;0,T140&lt;&gt;0),ATAN2(S140,T140),0),"")</f>
        <is>
          <t/>
        </is>
      </c>
      <c r="BF140" s="8" t="inlineStr">
        <f aca="false">IF(A140&lt;&gt;"",DEGREES(BE140),"")</f>
        <is>
          <t/>
        </is>
      </c>
      <c r="BG140" s="8" t="inlineStr">
        <f aca="false">IF(A140&lt;&gt;"",SQRT(SUMSQ(V140:X140)),"")</f>
        <is>
          <t/>
        </is>
      </c>
      <c r="BH140" s="8" t="inlineStr">
        <f aca="false">IF(A140&lt;&gt;"",IF(BG140&lt;&gt;0,ACOS(X140/BG140),0),"")</f>
        <is>
          <t/>
        </is>
      </c>
      <c r="BI140" s="8" t="inlineStr">
        <f aca="false">IF(A140&lt;&gt;"",DEGREES(BH140),"")</f>
        <is>
          <t/>
        </is>
      </c>
      <c r="BJ140" s="8" t="inlineStr">
        <f aca="false">IF(A140&lt;&gt;"",IF(OR(V140&lt;&gt;0,W140&lt;&gt;0),ATAN2(V140,W140),0),"")</f>
        <is>
          <t/>
        </is>
      </c>
      <c r="BK140" s="8" t="inlineStr">
        <f aca="false">IF(A140&lt;&gt;"",DEGREES(BJ140),"")</f>
        <is>
          <t/>
        </is>
      </c>
      <c r="BL140" s="8" t="inlineStr">
        <f aca="false">IF(A140&lt;&gt;"",SQRT(SUMSQ(Y140:AA140)),"")</f>
        <is>
          <t/>
        </is>
      </c>
      <c r="BM140" s="8" t="inlineStr">
        <f aca="false">IF(A140&lt;&gt;"",IF(BL140&lt;&gt;0,ACOS(AA140/BL140),0),"")</f>
        <is>
          <t/>
        </is>
      </c>
      <c r="BN140" s="8" t="inlineStr">
        <f aca="false">IF(A140&lt;&gt;"",DEGREES(BM140),"")</f>
        <is>
          <t/>
        </is>
      </c>
      <c r="BO140" s="8" t="inlineStr">
        <f aca="false">IF(A140&lt;&gt;"",IF(OR(Y140&lt;&gt;0,Z140&lt;&gt;0),ATAN2(Y140,Z140),0),"")</f>
        <is>
          <t/>
        </is>
      </c>
      <c r="BP140" s="8" t="inlineStr">
        <f aca="false">IF(A140&lt;&gt;"",DEGREES(BO140),"")</f>
        <is>
          <t/>
        </is>
      </c>
      <c r="BQ140" s="8" t="inlineStr">
        <f aca="false">IF(A140&lt;&gt;"",SQRT(SUMSQ(AB140:AD140)),"")</f>
        <is>
          <t/>
        </is>
      </c>
      <c r="BR140" s="8" t="inlineStr">
        <f aca="false">IF(A140&lt;&gt;"",IF(BQ140&lt;&gt;0,ACOS(AD140/BQ140),0),"")</f>
        <is>
          <t/>
        </is>
      </c>
      <c r="BS140" s="8" t="inlineStr">
        <f aca="false">IF(A140&lt;&gt;"",DEGREES(BR140),"")</f>
        <is>
          <t/>
        </is>
      </c>
      <c r="BT140" s="8" t="inlineStr">
        <f aca="false">IF(A140&lt;&gt;"",IF(OR(AB140&lt;&gt;0,AC140&lt;&gt;0),ATAN2(AB140,AC140),0),"")</f>
        <is>
          <t/>
        </is>
      </c>
      <c r="BU140" s="8" t="inlineStr">
        <f aca="false">IF(A140&lt;&gt;"",DEGREES(BT140),"")</f>
        <is>
          <t/>
        </is>
      </c>
      <c r="BV140" s="8" t="inlineStr">
        <f aca="false">IF(A140&lt;&gt;"",SQRT(SUMSQ(AE140:AG140)),"")</f>
        <is>
          <t/>
        </is>
      </c>
      <c r="BW140" s="8" t="inlineStr">
        <f aca="false">IF(A140&lt;&gt;"",IF(BV140&lt;&gt;0,ACOS(AG140/BV140),0),"")</f>
        <is>
          <t/>
        </is>
      </c>
      <c r="BX140" s="8" t="inlineStr">
        <f aca="false">IF(A140&lt;&gt;"",DEGREES(BW140),"")</f>
        <is>
          <t/>
        </is>
      </c>
      <c r="BY140" s="8" t="inlineStr">
        <f aca="false">IF(A140&lt;&gt;"",IF(OR(AF140&lt;&gt;0,AG140&lt;&gt;0),ATAN2(AF140,AG140),0),"")</f>
        <is>
          <t/>
        </is>
      </c>
      <c r="BZ140" s="8" t="inlineStr">
        <f aca="false">IF(A140&lt;&gt;"",DEGREES(BY140),"")</f>
        <is>
          <t/>
        </is>
      </c>
      <c r="CA140" s="0" t="inlineStr">
        <f aca="false">IF(A140&lt;&gt;"",IF(AND(AI140&lt;Parameters!$B$11,AI140&gt;Parameters!$B$12,AN140&lt;Parameters!$B$11,AN140&gt;Parameters!$B$12,AS140&lt;Parameters!$B$11,AS140&gt;Parameters!$B$12,AX140&lt;Parameters!$B$11,AX140&gt;Parameters!$B$12,BC140&lt;Parameters!$B$11,BC140&gt;Parameters!$B$12,BM140&lt;Parameters!$B$11,BM140&gt;Parameters!$B$12,BR140&lt;Parameters!$B$11,BR140&gt;Parameters!$B$12,BW140&lt;Parameters!$B$11,BW140&gt;Parameters!$B$12),1,0),"")</f>
        <is>
          <t/>
        </is>
      </c>
      <c r="CB140" s="0" t="inlineStr">
        <f aca="false">IF(A140&lt;&gt;"",IF(OR(AI140&lt;Parameters!$B$12,AI140&gt;Parameters!$B$11),0,1),"")</f>
        <is>
          <t/>
        </is>
      </c>
      <c r="CC140" s="0" t="inlineStr">
        <f aca="false">IF(A140&lt;&gt;"",IF(OR(AN140&lt;Parameters!$B$12,AN140&gt;Parameters!$B$11),0,1),"")</f>
        <is>
          <t/>
        </is>
      </c>
      <c r="CD140" s="0" t="inlineStr">
        <f aca="false">IF(A140&lt;&gt;"",IF(OR(AS140&lt;Parameters!$B$12,AS140&gt;Parameters!$B$11),0,1),"")</f>
        <is>
          <t/>
        </is>
      </c>
      <c r="CE140" s="0" t="inlineStr">
        <f aca="false">IF(A140&lt;&gt;"",IF(OR(AX140&lt;Parameters!$B$12,AX140&gt;Parameters!$B$11),0,1),"")</f>
        <is>
          <t/>
        </is>
      </c>
      <c r="CF140" s="0" t="inlineStr">
        <f aca="false">IF(A140&lt;&gt;"",IF(OR(BC140&lt;Parameters!$B$12,BC140&gt;Parameters!$B$11),0,1),"")</f>
        <is>
          <t/>
        </is>
      </c>
      <c r="CG140" s="0" t="inlineStr">
        <f aca="false">IF(A140&lt;&gt;"",IF(OR(BH140&lt;Parameters!$B$12,BH140&gt;Parameters!$B$11),0,1),"")</f>
        <is>
          <t/>
        </is>
      </c>
      <c r="CH140" s="0" t="inlineStr">
        <f aca="false">IF(A140&lt;&gt;"",IF(OR(BM140&lt;Parameters!$B$12,BM140&gt;Parameters!$B$11),0,1),"")</f>
        <is>
          <t/>
        </is>
      </c>
      <c r="CI140" s="0" t="inlineStr">
        <f aca="false">IF(A140&lt;&gt;"",IF(OR(BR140&lt;Parameters!$B$12,BR140&gt;Parameters!$B$11),0,1),"")</f>
        <is>
          <t/>
        </is>
      </c>
      <c r="CJ140" s="0" t="inlineStr">
        <f aca="false">IF(A140&lt;&gt;"",IF(OR(BW140&lt;Parameters!$B$12,BW140&gt;Parameters!$B$11),0,1),"")</f>
        <is>
          <t/>
        </is>
      </c>
      <c r="CK140" s="26" t="inlineStr">
        <f aca="false">IF(A140&lt;&gt;"",SUM(CB140:CJ140)/9,"")</f>
        <is>
          <t/>
        </is>
      </c>
      <c r="CL140" s="0" t="inlineStr">
        <f aca="false">IF(A140&lt;&gt;"",CK140*9,"")</f>
        <is>
          <t/>
        </is>
      </c>
      <c r="CM140" s="8" t="inlineStr">
        <f aca="false">IF(A140&lt;&gt;"",TEXT(B140,CM$2)&amp;" "&amp;TEXT(A140,CM$2),"")</f>
        <is>
          <t/>
        </is>
      </c>
    </row>
    <row r="141" customFormat="false" ht="15" hidden="false" customHeight="false" outlineLevel="0" collapsed="false">
      <c r="A141" s="0" t="inlineStr">
        <f aca="false">IF(OR(B140&lt;Parameters!$K$12,A140&lt;Parameters!$K$12),IF(A140&lt;Parameters!$K$12,A140+1,0),"")</f>
        <is>
          <t/>
        </is>
      </c>
      <c r="B141" s="0" t="inlineStr">
        <f aca="false">IF(A141&lt;&gt;"",IF(A141=0,B140+1,B140),"")</f>
        <is>
          <t/>
        </is>
      </c>
      <c r="C141" s="24" t="inlineStr">
        <f aca="false">IF(A141&lt;&gt;"",-_phi*(A141+0.5),"")</f>
        <is>
          <t/>
        </is>
      </c>
      <c r="D141" s="8" t="inlineStr">
        <f aca="false">IF(A141&lt;&gt;"",DEGREES(C141),"")</f>
        <is>
          <t/>
        </is>
      </c>
      <c r="E141" s="24" t="inlineStr">
        <f aca="false">IF(A141&lt;&gt;"",_phi*(B141+0.5),"")</f>
        <is>
          <t/>
        </is>
      </c>
      <c r="F141" s="8" t="inlineStr">
        <f aca="false">IF(A141&lt;&gt;"",DEGREES(E141),"")</f>
        <is>
          <t/>
        </is>
      </c>
      <c r="G141" s="8" t="inlineStr">
        <f aca="false">IF(A141&lt;&gt;"",LOOKUP(A141,h!$A$3:$A$30,h!$D$3:$D$30),"")</f>
        <is>
          <t/>
        </is>
      </c>
      <c r="H141" s="8" t="inlineStr">
        <f aca="false">IF(A141&lt;&gt;"",LOOKUP(B141,h!$A$3:$A$30,h!$D$3:$D$30),"")</f>
        <is>
          <t/>
        </is>
      </c>
      <c r="I141" s="8" t="inlineStr">
        <f aca="false">IF(A141&lt;&gt;"",_zif,"")</f>
        <is>
          <t/>
        </is>
      </c>
      <c r="J141" s="8" t="inlineStr">
        <f aca="false">IF(A141&lt;&gt;"",$G141+'v1 Frame'!D$3*COS($C141)+'v1 Frame'!E$3*SIN($C141)*SIN($E141)+'v1 Frame'!F$3*SIN($C141)*COS($E141),"")</f>
        <is>
          <t/>
        </is>
      </c>
      <c r="K141" s="8" t="inlineStr">
        <f aca="false">IF(A141&lt;&gt;"",$H141+'v1 Frame'!E$3*COS($E141)-'v1 Frame'!F$3*SIN($E141),"")</f>
        <is>
          <t/>
        </is>
      </c>
      <c r="L141" s="8" t="inlineStr">
        <f aca="false">IF(A141&lt;&gt;"",$I141-'v1 Frame'!D$3*SIN($C141)+'v1 Frame'!E$3*COS($C141)*SIN($E141)+'v1 Frame'!F$3*COS($C141)*COS($E141),"")</f>
        <is>
          <t/>
        </is>
      </c>
      <c r="M141" s="8" t="inlineStr">
        <f aca="false">IF(A141&lt;&gt;"",$G141+'v1 Frame'!G$3*COS($C141)+'v1 Frame'!H$3*SIN($C141)*SIN($E141)+'v1 Frame'!I$3*SIN($C141)*COS($E141),"")</f>
        <is>
          <t/>
        </is>
      </c>
      <c r="N141" s="8" t="inlineStr">
        <f aca="false">IF(A141&lt;&gt;"",$H141+'v1 Frame'!H$3*COS($E141)-'v1 Frame'!I$3*SIN($E141),"")</f>
        <is>
          <t/>
        </is>
      </c>
      <c r="O141" s="8" t="inlineStr">
        <f aca="false">IF(A141&lt;&gt;"",$I141-'v1 Frame'!G$3*SIN($C141)+'v1 Frame'!H$3*COS($C141)*SIN($E141)+'v1 Frame'!I$3*COS($C141)*COS($E141),"")</f>
        <is>
          <t/>
        </is>
      </c>
      <c r="P141" s="8" t="inlineStr">
        <f aca="false">IF(A141&lt;&gt;"",$G141+'v1 Frame'!J$3*COS($C141)+'v1 Frame'!K$3*SIN($C141)*SIN($E141)+'v1 Frame'!L$3*SIN($C141)*COS($E141),"")</f>
        <is>
          <t/>
        </is>
      </c>
      <c r="Q141" s="8" t="inlineStr">
        <f aca="false">IF(A141&lt;&gt;"",$H141+'v1 Frame'!K$3*COS($E141)-'v1 Frame'!L$3*SIN($E141),"")</f>
        <is>
          <t/>
        </is>
      </c>
      <c r="R141" s="8" t="inlineStr">
        <f aca="false">IF(A141&lt;&gt;"",$I141-'v1 Frame'!J$3*SIN($C141)+'v1 Frame'!K$3*COS($C141)*SIN($E141)+'v1 Frame'!L$3*COS($C141)*COS($E141),"")</f>
        <is>
          <t/>
        </is>
      </c>
      <c r="S141" s="8" t="inlineStr">
        <f aca="false">IF(A141&lt;&gt;"",$G141+'v1 Frame'!M$3*COS($C141)+'v1 Frame'!N$3*SIN($C141)*SIN($E141)+'v1 Frame'!O$3*SIN($C141)*COS($E141),"")</f>
        <is>
          <t/>
        </is>
      </c>
      <c r="T141" s="8" t="inlineStr">
        <f aca="false">IF(A141&lt;&gt;"",$H141+'v1 Frame'!N$3*COS($E141)-'v1 Frame'!O$3*SIN($E141),"")</f>
        <is>
          <t/>
        </is>
      </c>
      <c r="U141" s="8" t="inlineStr">
        <f aca="false">IF(A141&lt;&gt;"",$I141-'v1 Frame'!M$3*SIN($C141)+'v1 Frame'!N$3*COS($C141)*SIN($E141)+'v1 Frame'!O$3*COS($C141)*COS($E141),"")</f>
        <is>
          <t/>
        </is>
      </c>
      <c r="V141" s="8" t="inlineStr">
        <f aca="false">IF(A141&lt;&gt;"",$G141+'v1 Frame'!P$3*COS($C141)+'v1 Frame'!Q$3*SIN($C141)*SIN($E141)+'v1 Frame'!R$3*SIN($C141)*COS($E141),"")</f>
        <is>
          <t/>
        </is>
      </c>
      <c r="W141" s="8" t="inlineStr">
        <f aca="false">IF(A141&lt;&gt;"",$H141+'v1 Frame'!Q$3*COS($E141)-'v1 Frame'!R$3*SIN($E141),"")</f>
        <is>
          <t/>
        </is>
      </c>
      <c r="X141" s="8" t="inlineStr">
        <f aca="false">IF(A141&lt;&gt;"",$I141-'v1 Frame'!P$3*SIN($C141)+'v1 Frame'!Q$3*COS($C141)*SIN($E141)+'v1 Frame'!R$3*COS($C141)*COS($E141),"")</f>
        <is>
          <t/>
        </is>
      </c>
      <c r="Y141" s="8" t="inlineStr">
        <f aca="false">IF(A141&lt;&gt;"",$G141+'v1 Frame'!S$3*COS($C141)+'v1 Frame'!T$3*SIN($C141)*SIN($E141)+'v1 Frame'!U$3*SIN($C141)*COS($E141),"")</f>
        <is>
          <t/>
        </is>
      </c>
      <c r="Z141" s="8" t="inlineStr">
        <f aca="false">IF(A141&lt;&gt;"",$H141+'v1 Frame'!T$3*COS($E141)-'v1 Frame'!U$3*SIN($E141),"")</f>
        <is>
          <t/>
        </is>
      </c>
      <c r="AA141" s="8" t="inlineStr">
        <f aca="false">IF(A141&lt;&gt;"",$I141-'v1 Frame'!S$3*SIN($C141)+'v1 Frame'!T$3*COS($C141)*SIN($E141)+'v1 Frame'!U$3*COS($C141)*COS($E141),"")</f>
        <is>
          <t/>
        </is>
      </c>
      <c r="AB141" s="8" t="inlineStr">
        <f aca="false">IF(A141&lt;&gt;"",$G141+'v1 Frame'!V$3*COS($C141)+'v1 Frame'!W$3*SIN($C141)*SIN($E141)+'v1 Frame'!X$3*SIN($C141)*COS($E141),"")</f>
        <is>
          <t/>
        </is>
      </c>
      <c r="AC141" s="8" t="inlineStr">
        <f aca="false">IF(A141&lt;&gt;"",$H141+'v1 Frame'!W$3*COS($E141)-'v1 Frame'!X$3*SIN($E141),"")</f>
        <is>
          <t/>
        </is>
      </c>
      <c r="AD141" s="8" t="inlineStr">
        <f aca="false">IF(A141&lt;&gt;"",$I141-'v1 Frame'!V$3*SIN($C141)+'v1 Frame'!W$3*COS($C141)*SIN($E141)+'v1 Frame'!X$3*COS($C141)*COS($E141),"")</f>
        <is>
          <t/>
        </is>
      </c>
      <c r="AE141" s="25" t="inlineStr">
        <f aca="false">IF(A141&lt;&gt;"",$G141+'v1 Frame'!Y$3*COS($C141)+'v1 Frame'!Z$3*SIN($C141)*SIN($E141)+'v1 Frame'!AA$3*SIN($C141)*COS($E141),"")</f>
        <is>
          <t/>
        </is>
      </c>
      <c r="AF141" s="25" t="inlineStr">
        <f aca="false">IF(A141&lt;&gt;"",$H141+'v1 Frame'!Z$3*COS($E141)-'v1 Frame'!AA$3*SIN($E141),"")</f>
        <is>
          <t/>
        </is>
      </c>
      <c r="AG141" s="25" t="inlineStr">
        <f aca="false">IF(A141&lt;&gt;"",$I141-'v1 Frame'!Y$3*SIN($C141)+'v1 Frame'!Z$3*COS($C141)*SIN($E141)+'v1 Frame'!AA$3*COS($C141)*COS($E141),"")</f>
        <is>
          <t/>
        </is>
      </c>
      <c r="AH141" s="8" t="inlineStr">
        <f aca="false">IF(A141&lt;&gt;"",SQRT(SUMSQ(G141:I141)),"")</f>
        <is>
          <t/>
        </is>
      </c>
      <c r="AI141" s="8" t="inlineStr">
        <f aca="false">IF(A141&lt;&gt;"",IF(AH141&lt;&gt;0,ACOS(I141/AH141),0),"")</f>
        <is>
          <t/>
        </is>
      </c>
      <c r="AJ141" s="8" t="inlineStr">
        <f aca="false">IF(A141&lt;&gt;"",DEGREES(AI141),"")</f>
        <is>
          <t/>
        </is>
      </c>
      <c r="AK141" s="8" t="inlineStr">
        <f aca="false">IF(A141&lt;&gt;"",IF(OR(G141&lt;&gt;0,H141&lt;&gt;0),ATAN2(G141,H141),0),"")</f>
        <is>
          <t/>
        </is>
      </c>
      <c r="AL141" s="8" t="inlineStr">
        <f aca="false">IF(A141&lt;&gt;"",DEGREES(AK141),"")</f>
        <is>
          <t/>
        </is>
      </c>
      <c r="AM141" s="8" t="inlineStr">
        <f aca="false">IF(A141&lt;&gt;"",SQRT(SUMSQ(J141:L141)),"")</f>
        <is>
          <t/>
        </is>
      </c>
      <c r="AN141" s="8" t="inlineStr">
        <f aca="false">IF(A141&lt;&gt;"",IF(AM141&lt;&gt;0,ACOS(L141/AM141),0),"")</f>
        <is>
          <t/>
        </is>
      </c>
      <c r="AO141" s="8" t="inlineStr">
        <f aca="false">IF(A141&lt;&gt;"",DEGREES(AN141),"")</f>
        <is>
          <t/>
        </is>
      </c>
      <c r="AP141" s="8" t="inlineStr">
        <f aca="false">IF(A141&lt;&gt;"",IF(OR(J141&lt;&gt;0,K141&lt;&gt;0),ATAN2(J141,K141),0),"")</f>
        <is>
          <t/>
        </is>
      </c>
      <c r="AQ141" s="8" t="inlineStr">
        <f aca="false">IF(A141&lt;&gt;"",DEGREES(AP141),"")</f>
        <is>
          <t/>
        </is>
      </c>
      <c r="AR141" s="8" t="inlineStr">
        <f aca="false">IF(A141&lt;&gt;"",SQRT(SUMSQ(M141:O141)),"")</f>
        <is>
          <t/>
        </is>
      </c>
      <c r="AS141" s="8" t="inlineStr">
        <f aca="false">IF(A141&lt;&gt;"",IF(AR141&lt;&gt;0,ACOS(O141/AR141),0),"")</f>
        <is>
          <t/>
        </is>
      </c>
      <c r="AT141" s="8" t="inlineStr">
        <f aca="false">IF(A141&lt;&gt;"",DEGREES(AS141),"")</f>
        <is>
          <t/>
        </is>
      </c>
      <c r="AU141" s="8" t="inlineStr">
        <f aca="false">IF(A141&lt;&gt;"",IF(OR(M141&lt;&gt;0,N141&lt;&gt;0),ATAN2(M141,N141),0),"")</f>
        <is>
          <t/>
        </is>
      </c>
      <c r="AV141" s="8" t="inlineStr">
        <f aca="false">IF(A141&lt;&gt;"",DEGREES(AU141),"")</f>
        <is>
          <t/>
        </is>
      </c>
      <c r="AW141" s="8" t="inlineStr">
        <f aca="false">IF(A141&lt;&gt;"",SQRT(SUMSQ(P141:R141)),"")</f>
        <is>
          <t/>
        </is>
      </c>
      <c r="AX141" s="8" t="inlineStr">
        <f aca="false">IF(A141&lt;&gt;"",IF(AW141&lt;&gt;0,ACOS(R141/AW141),0),"")</f>
        <is>
          <t/>
        </is>
      </c>
      <c r="AY141" s="8" t="inlineStr">
        <f aca="false">IF(A141&lt;&gt;"",DEGREES(AX141),"")</f>
        <is>
          <t/>
        </is>
      </c>
      <c r="AZ141" s="8" t="inlineStr">
        <f aca="false">IF(A141&lt;&gt;"",IF(OR(P141&lt;&gt;0,Q141&lt;&gt;0),ATAN2(P141,Q141),0),"")</f>
        <is>
          <t/>
        </is>
      </c>
      <c r="BA141" s="8" t="inlineStr">
        <f aca="false">IF(A141&lt;&gt;"",DEGREES(AZ141),"")</f>
        <is>
          <t/>
        </is>
      </c>
      <c r="BB141" s="8" t="inlineStr">
        <f aca="false">IF(A141&lt;&gt;"",SQRT(SUMSQ(S141:U141)),"")</f>
        <is>
          <t/>
        </is>
      </c>
      <c r="BC141" s="8" t="inlineStr">
        <f aca="false">IF(A141&lt;&gt;"",IF(BB141&lt;&gt;0,ACOS(U141/BB141),0),"")</f>
        <is>
          <t/>
        </is>
      </c>
      <c r="BD141" s="8" t="inlineStr">
        <f aca="false">IF(A141&lt;&gt;"",DEGREES(BC141),"")</f>
        <is>
          <t/>
        </is>
      </c>
      <c r="BE141" s="8" t="inlineStr">
        <f aca="false">IF(A141&lt;&gt;"",IF(OR(S141&lt;&gt;0,T141&lt;&gt;0),ATAN2(S141,T141),0),"")</f>
        <is>
          <t/>
        </is>
      </c>
      <c r="BF141" s="8" t="inlineStr">
        <f aca="false">IF(A141&lt;&gt;"",DEGREES(BE141),"")</f>
        <is>
          <t/>
        </is>
      </c>
      <c r="BG141" s="8" t="inlineStr">
        <f aca="false">IF(A141&lt;&gt;"",SQRT(SUMSQ(V141:X141)),"")</f>
        <is>
          <t/>
        </is>
      </c>
      <c r="BH141" s="8" t="inlineStr">
        <f aca="false">IF(A141&lt;&gt;"",IF(BG141&lt;&gt;0,ACOS(X141/BG141),0),"")</f>
        <is>
          <t/>
        </is>
      </c>
      <c r="BI141" s="8" t="inlineStr">
        <f aca="false">IF(A141&lt;&gt;"",DEGREES(BH141),"")</f>
        <is>
          <t/>
        </is>
      </c>
      <c r="BJ141" s="8" t="inlineStr">
        <f aca="false">IF(A141&lt;&gt;"",IF(OR(V141&lt;&gt;0,W141&lt;&gt;0),ATAN2(V141,W141),0),"")</f>
        <is>
          <t/>
        </is>
      </c>
      <c r="BK141" s="8" t="inlineStr">
        <f aca="false">IF(A141&lt;&gt;"",DEGREES(BJ141),"")</f>
        <is>
          <t/>
        </is>
      </c>
      <c r="BL141" s="8" t="inlineStr">
        <f aca="false">IF(A141&lt;&gt;"",SQRT(SUMSQ(Y141:AA141)),"")</f>
        <is>
          <t/>
        </is>
      </c>
      <c r="BM141" s="8" t="inlineStr">
        <f aca="false">IF(A141&lt;&gt;"",IF(BL141&lt;&gt;0,ACOS(AA141/BL141),0),"")</f>
        <is>
          <t/>
        </is>
      </c>
      <c r="BN141" s="8" t="inlineStr">
        <f aca="false">IF(A141&lt;&gt;"",DEGREES(BM141),"")</f>
        <is>
          <t/>
        </is>
      </c>
      <c r="BO141" s="8" t="inlineStr">
        <f aca="false">IF(A141&lt;&gt;"",IF(OR(Y141&lt;&gt;0,Z141&lt;&gt;0),ATAN2(Y141,Z141),0),"")</f>
        <is>
          <t/>
        </is>
      </c>
      <c r="BP141" s="8" t="inlineStr">
        <f aca="false">IF(A141&lt;&gt;"",DEGREES(BO141),"")</f>
        <is>
          <t/>
        </is>
      </c>
      <c r="BQ141" s="8" t="inlineStr">
        <f aca="false">IF(A141&lt;&gt;"",SQRT(SUMSQ(AB141:AD141)),"")</f>
        <is>
          <t/>
        </is>
      </c>
      <c r="BR141" s="8" t="inlineStr">
        <f aca="false">IF(A141&lt;&gt;"",IF(BQ141&lt;&gt;0,ACOS(AD141/BQ141),0),"")</f>
        <is>
          <t/>
        </is>
      </c>
      <c r="BS141" s="8" t="inlineStr">
        <f aca="false">IF(A141&lt;&gt;"",DEGREES(BR141),"")</f>
        <is>
          <t/>
        </is>
      </c>
      <c r="BT141" s="8" t="inlineStr">
        <f aca="false">IF(A141&lt;&gt;"",IF(OR(AB141&lt;&gt;0,AC141&lt;&gt;0),ATAN2(AB141,AC141),0),"")</f>
        <is>
          <t/>
        </is>
      </c>
      <c r="BU141" s="8" t="inlineStr">
        <f aca="false">IF(A141&lt;&gt;"",DEGREES(BT141),"")</f>
        <is>
          <t/>
        </is>
      </c>
      <c r="BV141" s="8" t="inlineStr">
        <f aca="false">IF(A141&lt;&gt;"",SQRT(SUMSQ(AE141:AG141)),"")</f>
        <is>
          <t/>
        </is>
      </c>
      <c r="BW141" s="8" t="inlineStr">
        <f aca="false">IF(A141&lt;&gt;"",IF(BV141&lt;&gt;0,ACOS(AG141/BV141),0),"")</f>
        <is>
          <t/>
        </is>
      </c>
      <c r="BX141" s="8" t="inlineStr">
        <f aca="false">IF(A141&lt;&gt;"",DEGREES(BW141),"")</f>
        <is>
          <t/>
        </is>
      </c>
      <c r="BY141" s="8" t="inlineStr">
        <f aca="false">IF(A141&lt;&gt;"",IF(OR(AF141&lt;&gt;0,AG141&lt;&gt;0),ATAN2(AF141,AG141),0),"")</f>
        <is>
          <t/>
        </is>
      </c>
      <c r="BZ141" s="8" t="inlineStr">
        <f aca="false">IF(A141&lt;&gt;"",DEGREES(BY141),"")</f>
        <is>
          <t/>
        </is>
      </c>
      <c r="CA141" s="0" t="inlineStr">
        <f aca="false">IF(A141&lt;&gt;"",IF(AND(AI141&lt;Parameters!$B$11,AI141&gt;Parameters!$B$12,AN141&lt;Parameters!$B$11,AN141&gt;Parameters!$B$12,AS141&lt;Parameters!$B$11,AS141&gt;Parameters!$B$12,AX141&lt;Parameters!$B$11,AX141&gt;Parameters!$B$12,BC141&lt;Parameters!$B$11,BC141&gt;Parameters!$B$12,BM141&lt;Parameters!$B$11,BM141&gt;Parameters!$B$12,BR141&lt;Parameters!$B$11,BR141&gt;Parameters!$B$12,BW141&lt;Parameters!$B$11,BW141&gt;Parameters!$B$12),1,0),"")</f>
        <is>
          <t/>
        </is>
      </c>
      <c r="CB141" s="0" t="inlineStr">
        <f aca="false">IF(A141&lt;&gt;"",IF(OR(AI141&lt;Parameters!$B$12,AI141&gt;Parameters!$B$11),0,1),"")</f>
        <is>
          <t/>
        </is>
      </c>
      <c r="CC141" s="0" t="inlineStr">
        <f aca="false">IF(A141&lt;&gt;"",IF(OR(AN141&lt;Parameters!$B$12,AN141&gt;Parameters!$B$11),0,1),"")</f>
        <is>
          <t/>
        </is>
      </c>
      <c r="CD141" s="0" t="inlineStr">
        <f aca="false">IF(A141&lt;&gt;"",IF(OR(AS141&lt;Parameters!$B$12,AS141&gt;Parameters!$B$11),0,1),"")</f>
        <is>
          <t/>
        </is>
      </c>
      <c r="CE141" s="0" t="inlineStr">
        <f aca="false">IF(A141&lt;&gt;"",IF(OR(AX141&lt;Parameters!$B$12,AX141&gt;Parameters!$B$11),0,1),"")</f>
        <is>
          <t/>
        </is>
      </c>
      <c r="CF141" s="0" t="inlineStr">
        <f aca="false">IF(A141&lt;&gt;"",IF(OR(BC141&lt;Parameters!$B$12,BC141&gt;Parameters!$B$11),0,1),"")</f>
        <is>
          <t/>
        </is>
      </c>
      <c r="CG141" s="0" t="inlineStr">
        <f aca="false">IF(A141&lt;&gt;"",IF(OR(BH141&lt;Parameters!$B$12,BH141&gt;Parameters!$B$11),0,1),"")</f>
        <is>
          <t/>
        </is>
      </c>
      <c r="CH141" s="0" t="inlineStr">
        <f aca="false">IF(A141&lt;&gt;"",IF(OR(BM141&lt;Parameters!$B$12,BM141&gt;Parameters!$B$11),0,1),"")</f>
        <is>
          <t/>
        </is>
      </c>
      <c r="CI141" s="0" t="inlineStr">
        <f aca="false">IF(A141&lt;&gt;"",IF(OR(BR141&lt;Parameters!$B$12,BR141&gt;Parameters!$B$11),0,1),"")</f>
        <is>
          <t/>
        </is>
      </c>
      <c r="CJ141" s="0" t="inlineStr">
        <f aca="false">IF(A141&lt;&gt;"",IF(OR(BW141&lt;Parameters!$B$12,BW141&gt;Parameters!$B$11),0,1),"")</f>
        <is>
          <t/>
        </is>
      </c>
      <c r="CK141" s="26" t="inlineStr">
        <f aca="false">IF(A141&lt;&gt;"",SUM(CB141:CJ141)/9,"")</f>
        <is>
          <t/>
        </is>
      </c>
      <c r="CL141" s="0" t="inlineStr">
        <f aca="false">IF(A141&lt;&gt;"",CK141*9,"")</f>
        <is>
          <t/>
        </is>
      </c>
      <c r="CM141" s="8" t="inlineStr">
        <f aca="false">IF(A141&lt;&gt;"",TEXT(B141,CM$2)&amp;" "&amp;TEXT(A141,CM$2),"")</f>
        <is>
          <t/>
        </is>
      </c>
    </row>
    <row r="142" customFormat="false" ht="15" hidden="false" customHeight="false" outlineLevel="0" collapsed="false">
      <c r="A142" s="0" t="inlineStr">
        <f aca="false">IF(OR(B141&lt;Parameters!$K$12,A141&lt;Parameters!$K$12),IF(A141&lt;Parameters!$K$12,A141+1,0),"")</f>
        <is>
          <t/>
        </is>
      </c>
      <c r="B142" s="0" t="inlineStr">
        <f aca="false">IF(A142&lt;&gt;"",IF(A142=0,B141+1,B141),"")</f>
        <is>
          <t/>
        </is>
      </c>
      <c r="C142" s="24" t="inlineStr">
        <f aca="false">IF(A142&lt;&gt;"",-_phi*(A142+0.5),"")</f>
        <is>
          <t/>
        </is>
      </c>
      <c r="D142" s="8" t="inlineStr">
        <f aca="false">IF(A142&lt;&gt;"",DEGREES(C142),"")</f>
        <is>
          <t/>
        </is>
      </c>
      <c r="E142" s="24" t="inlineStr">
        <f aca="false">IF(A142&lt;&gt;"",_phi*(B142+0.5),"")</f>
        <is>
          <t/>
        </is>
      </c>
      <c r="F142" s="8" t="inlineStr">
        <f aca="false">IF(A142&lt;&gt;"",DEGREES(E142),"")</f>
        <is>
          <t/>
        </is>
      </c>
      <c r="G142" s="8" t="inlineStr">
        <f aca="false">IF(A142&lt;&gt;"",LOOKUP(A142,h!$A$3:$A$30,h!$D$3:$D$30),"")</f>
        <is>
          <t/>
        </is>
      </c>
      <c r="H142" s="8" t="inlineStr">
        <f aca="false">IF(A142&lt;&gt;"",LOOKUP(B142,h!$A$3:$A$30,h!$D$3:$D$30),"")</f>
        <is>
          <t/>
        </is>
      </c>
      <c r="I142" s="8" t="inlineStr">
        <f aca="false">IF(A142&lt;&gt;"",_zif,"")</f>
        <is>
          <t/>
        </is>
      </c>
      <c r="J142" s="8" t="inlineStr">
        <f aca="false">IF(A142&lt;&gt;"",$G142+'v1 Frame'!D$3*COS($C142)+'v1 Frame'!E$3*SIN($C142)*SIN($E142)+'v1 Frame'!F$3*SIN($C142)*COS($E142),"")</f>
        <is>
          <t/>
        </is>
      </c>
      <c r="K142" s="8" t="inlineStr">
        <f aca="false">IF(A142&lt;&gt;"",$H142+'v1 Frame'!E$3*COS($E142)-'v1 Frame'!F$3*SIN($E142),"")</f>
        <is>
          <t/>
        </is>
      </c>
      <c r="L142" s="8" t="inlineStr">
        <f aca="false">IF(A142&lt;&gt;"",$I142-'v1 Frame'!D$3*SIN($C142)+'v1 Frame'!E$3*COS($C142)*SIN($E142)+'v1 Frame'!F$3*COS($C142)*COS($E142),"")</f>
        <is>
          <t/>
        </is>
      </c>
      <c r="M142" s="8" t="inlineStr">
        <f aca="false">IF(A142&lt;&gt;"",$G142+'v1 Frame'!G$3*COS($C142)+'v1 Frame'!H$3*SIN($C142)*SIN($E142)+'v1 Frame'!I$3*SIN($C142)*COS($E142),"")</f>
        <is>
          <t/>
        </is>
      </c>
      <c r="N142" s="8" t="inlineStr">
        <f aca="false">IF(A142&lt;&gt;"",$H142+'v1 Frame'!H$3*COS($E142)-'v1 Frame'!I$3*SIN($E142),"")</f>
        <is>
          <t/>
        </is>
      </c>
      <c r="O142" s="8" t="inlineStr">
        <f aca="false">IF(A142&lt;&gt;"",$I142-'v1 Frame'!G$3*SIN($C142)+'v1 Frame'!H$3*COS($C142)*SIN($E142)+'v1 Frame'!I$3*COS($C142)*COS($E142),"")</f>
        <is>
          <t/>
        </is>
      </c>
      <c r="P142" s="8" t="inlineStr">
        <f aca="false">IF(A142&lt;&gt;"",$G142+'v1 Frame'!J$3*COS($C142)+'v1 Frame'!K$3*SIN($C142)*SIN($E142)+'v1 Frame'!L$3*SIN($C142)*COS($E142),"")</f>
        <is>
          <t/>
        </is>
      </c>
      <c r="Q142" s="8" t="inlineStr">
        <f aca="false">IF(A142&lt;&gt;"",$H142+'v1 Frame'!K$3*COS($E142)-'v1 Frame'!L$3*SIN($E142),"")</f>
        <is>
          <t/>
        </is>
      </c>
      <c r="R142" s="8" t="inlineStr">
        <f aca="false">IF(A142&lt;&gt;"",$I142-'v1 Frame'!J$3*SIN($C142)+'v1 Frame'!K$3*COS($C142)*SIN($E142)+'v1 Frame'!L$3*COS($C142)*COS($E142),"")</f>
        <is>
          <t/>
        </is>
      </c>
      <c r="S142" s="8" t="inlineStr">
        <f aca="false">IF(A142&lt;&gt;"",$G142+'v1 Frame'!M$3*COS($C142)+'v1 Frame'!N$3*SIN($C142)*SIN($E142)+'v1 Frame'!O$3*SIN($C142)*COS($E142),"")</f>
        <is>
          <t/>
        </is>
      </c>
      <c r="T142" s="8" t="inlineStr">
        <f aca="false">IF(A142&lt;&gt;"",$H142+'v1 Frame'!N$3*COS($E142)-'v1 Frame'!O$3*SIN($E142),"")</f>
        <is>
          <t/>
        </is>
      </c>
      <c r="U142" s="8" t="inlineStr">
        <f aca="false">IF(A142&lt;&gt;"",$I142-'v1 Frame'!M$3*SIN($C142)+'v1 Frame'!N$3*COS($C142)*SIN($E142)+'v1 Frame'!O$3*COS($C142)*COS($E142),"")</f>
        <is>
          <t/>
        </is>
      </c>
      <c r="V142" s="8" t="inlineStr">
        <f aca="false">IF(A142&lt;&gt;"",$G142+'v1 Frame'!P$3*COS($C142)+'v1 Frame'!Q$3*SIN($C142)*SIN($E142)+'v1 Frame'!R$3*SIN($C142)*COS($E142),"")</f>
        <is>
          <t/>
        </is>
      </c>
      <c r="W142" s="8" t="inlineStr">
        <f aca="false">IF(A142&lt;&gt;"",$H142+'v1 Frame'!Q$3*COS($E142)-'v1 Frame'!R$3*SIN($E142),"")</f>
        <is>
          <t/>
        </is>
      </c>
      <c r="X142" s="8" t="inlineStr">
        <f aca="false">IF(A142&lt;&gt;"",$I142-'v1 Frame'!P$3*SIN($C142)+'v1 Frame'!Q$3*COS($C142)*SIN($E142)+'v1 Frame'!R$3*COS($C142)*COS($E142),"")</f>
        <is>
          <t/>
        </is>
      </c>
      <c r="Y142" s="8" t="inlineStr">
        <f aca="false">IF(A142&lt;&gt;"",$G142+'v1 Frame'!S$3*COS($C142)+'v1 Frame'!T$3*SIN($C142)*SIN($E142)+'v1 Frame'!U$3*SIN($C142)*COS($E142),"")</f>
        <is>
          <t/>
        </is>
      </c>
      <c r="Z142" s="8" t="inlineStr">
        <f aca="false">IF(A142&lt;&gt;"",$H142+'v1 Frame'!T$3*COS($E142)-'v1 Frame'!U$3*SIN($E142),"")</f>
        <is>
          <t/>
        </is>
      </c>
      <c r="AA142" s="8" t="inlineStr">
        <f aca="false">IF(A142&lt;&gt;"",$I142-'v1 Frame'!S$3*SIN($C142)+'v1 Frame'!T$3*COS($C142)*SIN($E142)+'v1 Frame'!U$3*COS($C142)*COS($E142),"")</f>
        <is>
          <t/>
        </is>
      </c>
      <c r="AB142" s="8" t="inlineStr">
        <f aca="false">IF(A142&lt;&gt;"",$G142+'v1 Frame'!V$3*COS($C142)+'v1 Frame'!W$3*SIN($C142)*SIN($E142)+'v1 Frame'!X$3*SIN($C142)*COS($E142),"")</f>
        <is>
          <t/>
        </is>
      </c>
      <c r="AC142" s="8" t="inlineStr">
        <f aca="false">IF(A142&lt;&gt;"",$H142+'v1 Frame'!W$3*COS($E142)-'v1 Frame'!X$3*SIN($E142),"")</f>
        <is>
          <t/>
        </is>
      </c>
      <c r="AD142" s="8" t="inlineStr">
        <f aca="false">IF(A142&lt;&gt;"",$I142-'v1 Frame'!V$3*SIN($C142)+'v1 Frame'!W$3*COS($C142)*SIN($E142)+'v1 Frame'!X$3*COS($C142)*COS($E142),"")</f>
        <is>
          <t/>
        </is>
      </c>
      <c r="AE142" s="25" t="inlineStr">
        <f aca="false">IF(A142&lt;&gt;"",$G142+'v1 Frame'!Y$3*COS($C142)+'v1 Frame'!Z$3*SIN($C142)*SIN($E142)+'v1 Frame'!AA$3*SIN($C142)*COS($E142),"")</f>
        <is>
          <t/>
        </is>
      </c>
      <c r="AF142" s="25" t="inlineStr">
        <f aca="false">IF(A142&lt;&gt;"",$H142+'v1 Frame'!Z$3*COS($E142)-'v1 Frame'!AA$3*SIN($E142),"")</f>
        <is>
          <t/>
        </is>
      </c>
      <c r="AG142" s="25" t="inlineStr">
        <f aca="false">IF(A142&lt;&gt;"",$I142-'v1 Frame'!Y$3*SIN($C142)+'v1 Frame'!Z$3*COS($C142)*SIN($E142)+'v1 Frame'!AA$3*COS($C142)*COS($E142),"")</f>
        <is>
          <t/>
        </is>
      </c>
      <c r="AH142" s="8" t="inlineStr">
        <f aca="false">IF(A142&lt;&gt;"",SQRT(SUMSQ(G142:I142)),"")</f>
        <is>
          <t/>
        </is>
      </c>
      <c r="AI142" s="8" t="inlineStr">
        <f aca="false">IF(A142&lt;&gt;"",IF(AH142&lt;&gt;0,ACOS(I142/AH142),0),"")</f>
        <is>
          <t/>
        </is>
      </c>
      <c r="AJ142" s="8" t="inlineStr">
        <f aca="false">IF(A142&lt;&gt;"",DEGREES(AI142),"")</f>
        <is>
          <t/>
        </is>
      </c>
      <c r="AK142" s="8" t="inlineStr">
        <f aca="false">IF(A142&lt;&gt;"",IF(OR(G142&lt;&gt;0,H142&lt;&gt;0),ATAN2(G142,H142),0),"")</f>
        <is>
          <t/>
        </is>
      </c>
      <c r="AL142" s="8" t="inlineStr">
        <f aca="false">IF(A142&lt;&gt;"",DEGREES(AK142),"")</f>
        <is>
          <t/>
        </is>
      </c>
      <c r="AM142" s="8" t="inlineStr">
        <f aca="false">IF(A142&lt;&gt;"",SQRT(SUMSQ(J142:L142)),"")</f>
        <is>
          <t/>
        </is>
      </c>
      <c r="AN142" s="8" t="inlineStr">
        <f aca="false">IF(A142&lt;&gt;"",IF(AM142&lt;&gt;0,ACOS(L142/AM142),0),"")</f>
        <is>
          <t/>
        </is>
      </c>
      <c r="AO142" s="8" t="inlineStr">
        <f aca="false">IF(A142&lt;&gt;"",DEGREES(AN142),"")</f>
        <is>
          <t/>
        </is>
      </c>
      <c r="AP142" s="8" t="inlineStr">
        <f aca="false">IF(A142&lt;&gt;"",IF(OR(J142&lt;&gt;0,K142&lt;&gt;0),ATAN2(J142,K142),0),"")</f>
        <is>
          <t/>
        </is>
      </c>
      <c r="AQ142" s="8" t="inlineStr">
        <f aca="false">IF(A142&lt;&gt;"",DEGREES(AP142),"")</f>
        <is>
          <t/>
        </is>
      </c>
      <c r="AR142" s="8" t="inlineStr">
        <f aca="false">IF(A142&lt;&gt;"",SQRT(SUMSQ(M142:O142)),"")</f>
        <is>
          <t/>
        </is>
      </c>
      <c r="AS142" s="8" t="inlineStr">
        <f aca="false">IF(A142&lt;&gt;"",IF(AR142&lt;&gt;0,ACOS(O142/AR142),0),"")</f>
        <is>
          <t/>
        </is>
      </c>
      <c r="AT142" s="8" t="inlineStr">
        <f aca="false">IF(A142&lt;&gt;"",DEGREES(AS142),"")</f>
        <is>
          <t/>
        </is>
      </c>
      <c r="AU142" s="8" t="inlineStr">
        <f aca="false">IF(A142&lt;&gt;"",IF(OR(M142&lt;&gt;0,N142&lt;&gt;0),ATAN2(M142,N142),0),"")</f>
        <is>
          <t/>
        </is>
      </c>
      <c r="AV142" s="8" t="inlineStr">
        <f aca="false">IF(A142&lt;&gt;"",DEGREES(AU142),"")</f>
        <is>
          <t/>
        </is>
      </c>
      <c r="AW142" s="8" t="inlineStr">
        <f aca="false">IF(A142&lt;&gt;"",SQRT(SUMSQ(P142:R142)),"")</f>
        <is>
          <t/>
        </is>
      </c>
      <c r="AX142" s="8" t="inlineStr">
        <f aca="false">IF(A142&lt;&gt;"",IF(AW142&lt;&gt;0,ACOS(R142/AW142),0),"")</f>
        <is>
          <t/>
        </is>
      </c>
      <c r="AY142" s="8" t="inlineStr">
        <f aca="false">IF(A142&lt;&gt;"",DEGREES(AX142),"")</f>
        <is>
          <t/>
        </is>
      </c>
      <c r="AZ142" s="8" t="inlineStr">
        <f aca="false">IF(A142&lt;&gt;"",IF(OR(P142&lt;&gt;0,Q142&lt;&gt;0),ATAN2(P142,Q142),0),"")</f>
        <is>
          <t/>
        </is>
      </c>
      <c r="BA142" s="8" t="inlineStr">
        <f aca="false">IF(A142&lt;&gt;"",DEGREES(AZ142),"")</f>
        <is>
          <t/>
        </is>
      </c>
      <c r="BB142" s="8" t="inlineStr">
        <f aca="false">IF(A142&lt;&gt;"",SQRT(SUMSQ(S142:U142)),"")</f>
        <is>
          <t/>
        </is>
      </c>
      <c r="BC142" s="8" t="inlineStr">
        <f aca="false">IF(A142&lt;&gt;"",IF(BB142&lt;&gt;0,ACOS(U142/BB142),0),"")</f>
        <is>
          <t/>
        </is>
      </c>
      <c r="BD142" s="8" t="inlineStr">
        <f aca="false">IF(A142&lt;&gt;"",DEGREES(BC142),"")</f>
        <is>
          <t/>
        </is>
      </c>
      <c r="BE142" s="8" t="inlineStr">
        <f aca="false">IF(A142&lt;&gt;"",IF(OR(S142&lt;&gt;0,T142&lt;&gt;0),ATAN2(S142,T142),0),"")</f>
        <is>
          <t/>
        </is>
      </c>
      <c r="BF142" s="8" t="inlineStr">
        <f aca="false">IF(A142&lt;&gt;"",DEGREES(BE142),"")</f>
        <is>
          <t/>
        </is>
      </c>
      <c r="BG142" s="8" t="inlineStr">
        <f aca="false">IF(A142&lt;&gt;"",SQRT(SUMSQ(V142:X142)),"")</f>
        <is>
          <t/>
        </is>
      </c>
      <c r="BH142" s="8" t="inlineStr">
        <f aca="false">IF(A142&lt;&gt;"",IF(BG142&lt;&gt;0,ACOS(X142/BG142),0),"")</f>
        <is>
          <t/>
        </is>
      </c>
      <c r="BI142" s="8" t="inlineStr">
        <f aca="false">IF(A142&lt;&gt;"",DEGREES(BH142),"")</f>
        <is>
          <t/>
        </is>
      </c>
      <c r="BJ142" s="8" t="inlineStr">
        <f aca="false">IF(A142&lt;&gt;"",IF(OR(V142&lt;&gt;0,W142&lt;&gt;0),ATAN2(V142,W142),0),"")</f>
        <is>
          <t/>
        </is>
      </c>
      <c r="BK142" s="8" t="inlineStr">
        <f aca="false">IF(A142&lt;&gt;"",DEGREES(BJ142),"")</f>
        <is>
          <t/>
        </is>
      </c>
      <c r="BL142" s="8" t="inlineStr">
        <f aca="false">IF(A142&lt;&gt;"",SQRT(SUMSQ(Y142:AA142)),"")</f>
        <is>
          <t/>
        </is>
      </c>
      <c r="BM142" s="8" t="inlineStr">
        <f aca="false">IF(A142&lt;&gt;"",IF(BL142&lt;&gt;0,ACOS(AA142/BL142),0),"")</f>
        <is>
          <t/>
        </is>
      </c>
      <c r="BN142" s="8" t="inlineStr">
        <f aca="false">IF(A142&lt;&gt;"",DEGREES(BM142),"")</f>
        <is>
          <t/>
        </is>
      </c>
      <c r="BO142" s="8" t="inlineStr">
        <f aca="false">IF(A142&lt;&gt;"",IF(OR(Y142&lt;&gt;0,Z142&lt;&gt;0),ATAN2(Y142,Z142),0),"")</f>
        <is>
          <t/>
        </is>
      </c>
      <c r="BP142" s="8" t="inlineStr">
        <f aca="false">IF(A142&lt;&gt;"",DEGREES(BO142),"")</f>
        <is>
          <t/>
        </is>
      </c>
      <c r="BQ142" s="8" t="inlineStr">
        <f aca="false">IF(A142&lt;&gt;"",SQRT(SUMSQ(AB142:AD142)),"")</f>
        <is>
          <t/>
        </is>
      </c>
      <c r="BR142" s="8" t="inlineStr">
        <f aca="false">IF(A142&lt;&gt;"",IF(BQ142&lt;&gt;0,ACOS(AD142/BQ142),0),"")</f>
        <is>
          <t/>
        </is>
      </c>
      <c r="BS142" s="8" t="inlineStr">
        <f aca="false">IF(A142&lt;&gt;"",DEGREES(BR142),"")</f>
        <is>
          <t/>
        </is>
      </c>
      <c r="BT142" s="8" t="inlineStr">
        <f aca="false">IF(A142&lt;&gt;"",IF(OR(AB142&lt;&gt;0,AC142&lt;&gt;0),ATAN2(AB142,AC142),0),"")</f>
        <is>
          <t/>
        </is>
      </c>
      <c r="BU142" s="8" t="inlineStr">
        <f aca="false">IF(A142&lt;&gt;"",DEGREES(BT142),"")</f>
        <is>
          <t/>
        </is>
      </c>
      <c r="BV142" s="8" t="inlineStr">
        <f aca="false">IF(A142&lt;&gt;"",SQRT(SUMSQ(AE142:AG142)),"")</f>
        <is>
          <t/>
        </is>
      </c>
      <c r="BW142" s="8" t="inlineStr">
        <f aca="false">IF(A142&lt;&gt;"",IF(BV142&lt;&gt;0,ACOS(AG142/BV142),0),"")</f>
        <is>
          <t/>
        </is>
      </c>
      <c r="BX142" s="8" t="inlineStr">
        <f aca="false">IF(A142&lt;&gt;"",DEGREES(BW142),"")</f>
        <is>
          <t/>
        </is>
      </c>
      <c r="BY142" s="8" t="inlineStr">
        <f aca="false">IF(A142&lt;&gt;"",IF(OR(AF142&lt;&gt;0,AG142&lt;&gt;0),ATAN2(AF142,AG142),0),"")</f>
        <is>
          <t/>
        </is>
      </c>
      <c r="BZ142" s="8" t="inlineStr">
        <f aca="false">IF(A142&lt;&gt;"",DEGREES(BY142),"")</f>
        <is>
          <t/>
        </is>
      </c>
      <c r="CA142" s="0" t="inlineStr">
        <f aca="false">IF(A142&lt;&gt;"",IF(AND(AI142&lt;Parameters!$B$11,AI142&gt;Parameters!$B$12,AN142&lt;Parameters!$B$11,AN142&gt;Parameters!$B$12,AS142&lt;Parameters!$B$11,AS142&gt;Parameters!$B$12,AX142&lt;Parameters!$B$11,AX142&gt;Parameters!$B$12,BC142&lt;Parameters!$B$11,BC142&gt;Parameters!$B$12,BM142&lt;Parameters!$B$11,BM142&gt;Parameters!$B$12,BR142&lt;Parameters!$B$11,BR142&gt;Parameters!$B$12,BW142&lt;Parameters!$B$11,BW142&gt;Parameters!$B$12),1,0),"")</f>
        <is>
          <t/>
        </is>
      </c>
      <c r="CB142" s="0" t="inlineStr">
        <f aca="false">IF(A142&lt;&gt;"",IF(OR(AI142&lt;Parameters!$B$12,AI142&gt;Parameters!$B$11),0,1),"")</f>
        <is>
          <t/>
        </is>
      </c>
      <c r="CC142" s="0" t="inlineStr">
        <f aca="false">IF(A142&lt;&gt;"",IF(OR(AN142&lt;Parameters!$B$12,AN142&gt;Parameters!$B$11),0,1),"")</f>
        <is>
          <t/>
        </is>
      </c>
      <c r="CD142" s="0" t="inlineStr">
        <f aca="false">IF(A142&lt;&gt;"",IF(OR(AS142&lt;Parameters!$B$12,AS142&gt;Parameters!$B$11),0,1),"")</f>
        <is>
          <t/>
        </is>
      </c>
      <c r="CE142" s="0" t="inlineStr">
        <f aca="false">IF(A142&lt;&gt;"",IF(OR(AX142&lt;Parameters!$B$12,AX142&gt;Parameters!$B$11),0,1),"")</f>
        <is>
          <t/>
        </is>
      </c>
      <c r="CF142" s="0" t="inlineStr">
        <f aca="false">IF(A142&lt;&gt;"",IF(OR(BC142&lt;Parameters!$B$12,BC142&gt;Parameters!$B$11),0,1),"")</f>
        <is>
          <t/>
        </is>
      </c>
      <c r="CG142" s="0" t="inlineStr">
        <f aca="false">IF(A142&lt;&gt;"",IF(OR(BH142&lt;Parameters!$B$12,BH142&gt;Parameters!$B$11),0,1),"")</f>
        <is>
          <t/>
        </is>
      </c>
      <c r="CH142" s="0" t="inlineStr">
        <f aca="false">IF(A142&lt;&gt;"",IF(OR(BM142&lt;Parameters!$B$12,BM142&gt;Parameters!$B$11),0,1),"")</f>
        <is>
          <t/>
        </is>
      </c>
      <c r="CI142" s="0" t="inlineStr">
        <f aca="false">IF(A142&lt;&gt;"",IF(OR(BR142&lt;Parameters!$B$12,BR142&gt;Parameters!$B$11),0,1),"")</f>
        <is>
          <t/>
        </is>
      </c>
      <c r="CJ142" s="0" t="inlineStr">
        <f aca="false">IF(A142&lt;&gt;"",IF(OR(BW142&lt;Parameters!$B$12,BW142&gt;Parameters!$B$11),0,1),"")</f>
        <is>
          <t/>
        </is>
      </c>
      <c r="CK142" s="26" t="inlineStr">
        <f aca="false">IF(A142&lt;&gt;"",SUM(CB142:CJ142)/9,"")</f>
        <is>
          <t/>
        </is>
      </c>
      <c r="CL142" s="0" t="inlineStr">
        <f aca="false">IF(A142&lt;&gt;"",CK142*9,"")</f>
        <is>
          <t/>
        </is>
      </c>
      <c r="CM142" s="8" t="inlineStr">
        <f aca="false">IF(A142&lt;&gt;"",TEXT(B142,CM$2)&amp;" "&amp;TEXT(A142,CM$2),"")</f>
        <is>
          <t/>
        </is>
      </c>
    </row>
    <row r="143" customFormat="false" ht="15" hidden="false" customHeight="false" outlineLevel="0" collapsed="false">
      <c r="A143" s="0" t="inlineStr">
        <f aca="false">IF(OR(B142&lt;Parameters!$K$12,A142&lt;Parameters!$K$12),IF(A142&lt;Parameters!$K$12,A142+1,0),"")</f>
        <is>
          <t/>
        </is>
      </c>
      <c r="B143" s="0" t="inlineStr">
        <f aca="false">IF(A143&lt;&gt;"",IF(A143=0,B142+1,B142),"")</f>
        <is>
          <t/>
        </is>
      </c>
      <c r="C143" s="24" t="inlineStr">
        <f aca="false">IF(A143&lt;&gt;"",-_phi*(A143+0.5),"")</f>
        <is>
          <t/>
        </is>
      </c>
      <c r="D143" s="8" t="inlineStr">
        <f aca="false">IF(A143&lt;&gt;"",DEGREES(C143),"")</f>
        <is>
          <t/>
        </is>
      </c>
      <c r="E143" s="24" t="inlineStr">
        <f aca="false">IF(A143&lt;&gt;"",_phi*(B143+0.5),"")</f>
        <is>
          <t/>
        </is>
      </c>
      <c r="F143" s="8" t="inlineStr">
        <f aca="false">IF(A143&lt;&gt;"",DEGREES(E143),"")</f>
        <is>
          <t/>
        </is>
      </c>
      <c r="G143" s="8" t="inlineStr">
        <f aca="false">IF(A143&lt;&gt;"",LOOKUP(A143,h!$A$3:$A$30,h!$D$3:$D$30),"")</f>
        <is>
          <t/>
        </is>
      </c>
      <c r="H143" s="8" t="inlineStr">
        <f aca="false">IF(A143&lt;&gt;"",LOOKUP(B143,h!$A$3:$A$30,h!$D$3:$D$30),"")</f>
        <is>
          <t/>
        </is>
      </c>
      <c r="I143" s="8" t="inlineStr">
        <f aca="false">IF(A143&lt;&gt;"",_zif,"")</f>
        <is>
          <t/>
        </is>
      </c>
      <c r="J143" s="8" t="inlineStr">
        <f aca="false">IF(A143&lt;&gt;"",$G143+'v1 Frame'!D$3*COS($C143)+'v1 Frame'!E$3*SIN($C143)*SIN($E143)+'v1 Frame'!F$3*SIN($C143)*COS($E143),"")</f>
        <is>
          <t/>
        </is>
      </c>
      <c r="K143" s="8" t="inlineStr">
        <f aca="false">IF(A143&lt;&gt;"",$H143+'v1 Frame'!E$3*COS($E143)-'v1 Frame'!F$3*SIN($E143),"")</f>
        <is>
          <t/>
        </is>
      </c>
      <c r="L143" s="8" t="inlineStr">
        <f aca="false">IF(A143&lt;&gt;"",$I143-'v1 Frame'!D$3*SIN($C143)+'v1 Frame'!E$3*COS($C143)*SIN($E143)+'v1 Frame'!F$3*COS($C143)*COS($E143),"")</f>
        <is>
          <t/>
        </is>
      </c>
      <c r="M143" s="8" t="inlineStr">
        <f aca="false">IF(A143&lt;&gt;"",$G143+'v1 Frame'!G$3*COS($C143)+'v1 Frame'!H$3*SIN($C143)*SIN($E143)+'v1 Frame'!I$3*SIN($C143)*COS($E143),"")</f>
        <is>
          <t/>
        </is>
      </c>
      <c r="N143" s="8" t="inlineStr">
        <f aca="false">IF(A143&lt;&gt;"",$H143+'v1 Frame'!H$3*COS($E143)-'v1 Frame'!I$3*SIN($E143),"")</f>
        <is>
          <t/>
        </is>
      </c>
      <c r="O143" s="8" t="inlineStr">
        <f aca="false">IF(A143&lt;&gt;"",$I143-'v1 Frame'!G$3*SIN($C143)+'v1 Frame'!H$3*COS($C143)*SIN($E143)+'v1 Frame'!I$3*COS($C143)*COS($E143),"")</f>
        <is>
          <t/>
        </is>
      </c>
      <c r="P143" s="8" t="inlineStr">
        <f aca="false">IF(A143&lt;&gt;"",$G143+'v1 Frame'!J$3*COS($C143)+'v1 Frame'!K$3*SIN($C143)*SIN($E143)+'v1 Frame'!L$3*SIN($C143)*COS($E143),"")</f>
        <is>
          <t/>
        </is>
      </c>
      <c r="Q143" s="8" t="inlineStr">
        <f aca="false">IF(A143&lt;&gt;"",$H143+'v1 Frame'!K$3*COS($E143)-'v1 Frame'!L$3*SIN($E143),"")</f>
        <is>
          <t/>
        </is>
      </c>
      <c r="R143" s="8" t="inlineStr">
        <f aca="false">IF(A143&lt;&gt;"",$I143-'v1 Frame'!J$3*SIN($C143)+'v1 Frame'!K$3*COS($C143)*SIN($E143)+'v1 Frame'!L$3*COS($C143)*COS($E143),"")</f>
        <is>
          <t/>
        </is>
      </c>
      <c r="S143" s="8" t="inlineStr">
        <f aca="false">IF(A143&lt;&gt;"",$G143+'v1 Frame'!M$3*COS($C143)+'v1 Frame'!N$3*SIN($C143)*SIN($E143)+'v1 Frame'!O$3*SIN($C143)*COS($E143),"")</f>
        <is>
          <t/>
        </is>
      </c>
      <c r="T143" s="8" t="inlineStr">
        <f aca="false">IF(A143&lt;&gt;"",$H143+'v1 Frame'!N$3*COS($E143)-'v1 Frame'!O$3*SIN($E143),"")</f>
        <is>
          <t/>
        </is>
      </c>
      <c r="U143" s="8" t="inlineStr">
        <f aca="false">IF(A143&lt;&gt;"",$I143-'v1 Frame'!M$3*SIN($C143)+'v1 Frame'!N$3*COS($C143)*SIN($E143)+'v1 Frame'!O$3*COS($C143)*COS($E143),"")</f>
        <is>
          <t/>
        </is>
      </c>
      <c r="V143" s="8" t="inlineStr">
        <f aca="false">IF(A143&lt;&gt;"",$G143+'v1 Frame'!P$3*COS($C143)+'v1 Frame'!Q$3*SIN($C143)*SIN($E143)+'v1 Frame'!R$3*SIN($C143)*COS($E143),"")</f>
        <is>
          <t/>
        </is>
      </c>
      <c r="W143" s="8" t="inlineStr">
        <f aca="false">IF(A143&lt;&gt;"",$H143+'v1 Frame'!Q$3*COS($E143)-'v1 Frame'!R$3*SIN($E143),"")</f>
        <is>
          <t/>
        </is>
      </c>
      <c r="X143" s="8" t="inlineStr">
        <f aca="false">IF(A143&lt;&gt;"",$I143-'v1 Frame'!P$3*SIN($C143)+'v1 Frame'!Q$3*COS($C143)*SIN($E143)+'v1 Frame'!R$3*COS($C143)*COS($E143),"")</f>
        <is>
          <t/>
        </is>
      </c>
      <c r="Y143" s="8" t="inlineStr">
        <f aca="false">IF(A143&lt;&gt;"",$G143+'v1 Frame'!S$3*COS($C143)+'v1 Frame'!T$3*SIN($C143)*SIN($E143)+'v1 Frame'!U$3*SIN($C143)*COS($E143),"")</f>
        <is>
          <t/>
        </is>
      </c>
      <c r="Z143" s="8" t="inlineStr">
        <f aca="false">IF(A143&lt;&gt;"",$H143+'v1 Frame'!T$3*COS($E143)-'v1 Frame'!U$3*SIN($E143),"")</f>
        <is>
          <t/>
        </is>
      </c>
      <c r="AA143" s="8" t="inlineStr">
        <f aca="false">IF(A143&lt;&gt;"",$I143-'v1 Frame'!S$3*SIN($C143)+'v1 Frame'!T$3*COS($C143)*SIN($E143)+'v1 Frame'!U$3*COS($C143)*COS($E143),"")</f>
        <is>
          <t/>
        </is>
      </c>
      <c r="AB143" s="8" t="inlineStr">
        <f aca="false">IF(A143&lt;&gt;"",$G143+'v1 Frame'!V$3*COS($C143)+'v1 Frame'!W$3*SIN($C143)*SIN($E143)+'v1 Frame'!X$3*SIN($C143)*COS($E143),"")</f>
        <is>
          <t/>
        </is>
      </c>
      <c r="AC143" s="8" t="inlineStr">
        <f aca="false">IF(A143&lt;&gt;"",$H143+'v1 Frame'!W$3*COS($E143)-'v1 Frame'!X$3*SIN($E143),"")</f>
        <is>
          <t/>
        </is>
      </c>
      <c r="AD143" s="8" t="inlineStr">
        <f aca="false">IF(A143&lt;&gt;"",$I143-'v1 Frame'!V$3*SIN($C143)+'v1 Frame'!W$3*COS($C143)*SIN($E143)+'v1 Frame'!X$3*COS($C143)*COS($E143),"")</f>
        <is>
          <t/>
        </is>
      </c>
      <c r="AE143" s="25" t="inlineStr">
        <f aca="false">IF(A143&lt;&gt;"",$G143+'v1 Frame'!Y$3*COS($C143)+'v1 Frame'!Z$3*SIN($C143)*SIN($E143)+'v1 Frame'!AA$3*SIN($C143)*COS($E143),"")</f>
        <is>
          <t/>
        </is>
      </c>
      <c r="AF143" s="25" t="inlineStr">
        <f aca="false">IF(A143&lt;&gt;"",$H143+'v1 Frame'!Z$3*COS($E143)-'v1 Frame'!AA$3*SIN($E143),"")</f>
        <is>
          <t/>
        </is>
      </c>
      <c r="AG143" s="25" t="inlineStr">
        <f aca="false">IF(A143&lt;&gt;"",$I143-'v1 Frame'!Y$3*SIN($C143)+'v1 Frame'!Z$3*COS($C143)*SIN($E143)+'v1 Frame'!AA$3*COS($C143)*COS($E143),"")</f>
        <is>
          <t/>
        </is>
      </c>
      <c r="AH143" s="8" t="inlineStr">
        <f aca="false">IF(A143&lt;&gt;"",SQRT(SUMSQ(G143:I143)),"")</f>
        <is>
          <t/>
        </is>
      </c>
      <c r="AI143" s="8" t="inlineStr">
        <f aca="false">IF(A143&lt;&gt;"",IF(AH143&lt;&gt;0,ACOS(I143/AH143),0),"")</f>
        <is>
          <t/>
        </is>
      </c>
      <c r="AJ143" s="8" t="inlineStr">
        <f aca="false">IF(A143&lt;&gt;"",DEGREES(AI143),"")</f>
        <is>
          <t/>
        </is>
      </c>
      <c r="AK143" s="8" t="inlineStr">
        <f aca="false">IF(A143&lt;&gt;"",IF(OR(G143&lt;&gt;0,H143&lt;&gt;0),ATAN2(G143,H143),0),"")</f>
        <is>
          <t/>
        </is>
      </c>
      <c r="AL143" s="8" t="inlineStr">
        <f aca="false">IF(A143&lt;&gt;"",DEGREES(AK143),"")</f>
        <is>
          <t/>
        </is>
      </c>
      <c r="AM143" s="8" t="inlineStr">
        <f aca="false">IF(A143&lt;&gt;"",SQRT(SUMSQ(J143:L143)),"")</f>
        <is>
          <t/>
        </is>
      </c>
      <c r="AN143" s="8" t="inlineStr">
        <f aca="false">IF(A143&lt;&gt;"",IF(AM143&lt;&gt;0,ACOS(L143/AM143),0),"")</f>
        <is>
          <t/>
        </is>
      </c>
      <c r="AO143" s="8" t="inlineStr">
        <f aca="false">IF(A143&lt;&gt;"",DEGREES(AN143),"")</f>
        <is>
          <t/>
        </is>
      </c>
      <c r="AP143" s="8" t="inlineStr">
        <f aca="false">IF(A143&lt;&gt;"",IF(OR(J143&lt;&gt;0,K143&lt;&gt;0),ATAN2(J143,K143),0),"")</f>
        <is>
          <t/>
        </is>
      </c>
      <c r="AQ143" s="8" t="inlineStr">
        <f aca="false">IF(A143&lt;&gt;"",DEGREES(AP143),"")</f>
        <is>
          <t/>
        </is>
      </c>
      <c r="AR143" s="8" t="inlineStr">
        <f aca="false">IF(A143&lt;&gt;"",SQRT(SUMSQ(M143:O143)),"")</f>
        <is>
          <t/>
        </is>
      </c>
      <c r="AS143" s="8" t="inlineStr">
        <f aca="false">IF(A143&lt;&gt;"",IF(AR143&lt;&gt;0,ACOS(O143/AR143),0),"")</f>
        <is>
          <t/>
        </is>
      </c>
      <c r="AT143" s="8" t="inlineStr">
        <f aca="false">IF(A143&lt;&gt;"",DEGREES(AS143),"")</f>
        <is>
          <t/>
        </is>
      </c>
      <c r="AU143" s="8" t="inlineStr">
        <f aca="false">IF(A143&lt;&gt;"",IF(OR(M143&lt;&gt;0,N143&lt;&gt;0),ATAN2(M143,N143),0),"")</f>
        <is>
          <t/>
        </is>
      </c>
      <c r="AV143" s="8" t="inlineStr">
        <f aca="false">IF(A143&lt;&gt;"",DEGREES(AU143),"")</f>
        <is>
          <t/>
        </is>
      </c>
      <c r="AW143" s="8" t="inlineStr">
        <f aca="false">IF(A143&lt;&gt;"",SQRT(SUMSQ(P143:R143)),"")</f>
        <is>
          <t/>
        </is>
      </c>
      <c r="AX143" s="8" t="inlineStr">
        <f aca="false">IF(A143&lt;&gt;"",IF(AW143&lt;&gt;0,ACOS(R143/AW143),0),"")</f>
        <is>
          <t/>
        </is>
      </c>
      <c r="AY143" s="8" t="inlineStr">
        <f aca="false">IF(A143&lt;&gt;"",DEGREES(AX143),"")</f>
        <is>
          <t/>
        </is>
      </c>
      <c r="AZ143" s="8" t="inlineStr">
        <f aca="false">IF(A143&lt;&gt;"",IF(OR(P143&lt;&gt;0,Q143&lt;&gt;0),ATAN2(P143,Q143),0),"")</f>
        <is>
          <t/>
        </is>
      </c>
      <c r="BA143" s="8" t="inlineStr">
        <f aca="false">IF(A143&lt;&gt;"",DEGREES(AZ143),"")</f>
        <is>
          <t/>
        </is>
      </c>
      <c r="BB143" s="8" t="inlineStr">
        <f aca="false">IF(A143&lt;&gt;"",SQRT(SUMSQ(S143:U143)),"")</f>
        <is>
          <t/>
        </is>
      </c>
      <c r="BC143" s="8" t="inlineStr">
        <f aca="false">IF(A143&lt;&gt;"",IF(BB143&lt;&gt;0,ACOS(U143/BB143),0),"")</f>
        <is>
          <t/>
        </is>
      </c>
      <c r="BD143" s="8" t="inlineStr">
        <f aca="false">IF(A143&lt;&gt;"",DEGREES(BC143),"")</f>
        <is>
          <t/>
        </is>
      </c>
      <c r="BE143" s="8" t="inlineStr">
        <f aca="false">IF(A143&lt;&gt;"",IF(OR(S143&lt;&gt;0,T143&lt;&gt;0),ATAN2(S143,T143),0),"")</f>
        <is>
          <t/>
        </is>
      </c>
      <c r="BF143" s="8" t="inlineStr">
        <f aca="false">IF(A143&lt;&gt;"",DEGREES(BE143),"")</f>
        <is>
          <t/>
        </is>
      </c>
      <c r="BG143" s="8" t="inlineStr">
        <f aca="false">IF(A143&lt;&gt;"",SQRT(SUMSQ(V143:X143)),"")</f>
        <is>
          <t/>
        </is>
      </c>
      <c r="BH143" s="8" t="inlineStr">
        <f aca="false">IF(A143&lt;&gt;"",IF(BG143&lt;&gt;0,ACOS(X143/BG143),0),"")</f>
        <is>
          <t/>
        </is>
      </c>
      <c r="BI143" s="8" t="inlineStr">
        <f aca="false">IF(A143&lt;&gt;"",DEGREES(BH143),"")</f>
        <is>
          <t/>
        </is>
      </c>
      <c r="BJ143" s="8" t="inlineStr">
        <f aca="false">IF(A143&lt;&gt;"",IF(OR(V143&lt;&gt;0,W143&lt;&gt;0),ATAN2(V143,W143),0),"")</f>
        <is>
          <t/>
        </is>
      </c>
      <c r="BK143" s="8" t="inlineStr">
        <f aca="false">IF(A143&lt;&gt;"",DEGREES(BJ143),"")</f>
        <is>
          <t/>
        </is>
      </c>
      <c r="BL143" s="8" t="inlineStr">
        <f aca="false">IF(A143&lt;&gt;"",SQRT(SUMSQ(Y143:AA143)),"")</f>
        <is>
          <t/>
        </is>
      </c>
      <c r="BM143" s="8" t="inlineStr">
        <f aca="false">IF(A143&lt;&gt;"",IF(BL143&lt;&gt;0,ACOS(AA143/BL143),0),"")</f>
        <is>
          <t/>
        </is>
      </c>
      <c r="BN143" s="8" t="inlineStr">
        <f aca="false">IF(A143&lt;&gt;"",DEGREES(BM143),"")</f>
        <is>
          <t/>
        </is>
      </c>
      <c r="BO143" s="8" t="inlineStr">
        <f aca="false">IF(A143&lt;&gt;"",IF(OR(Y143&lt;&gt;0,Z143&lt;&gt;0),ATAN2(Y143,Z143),0),"")</f>
        <is>
          <t/>
        </is>
      </c>
      <c r="BP143" s="8" t="inlineStr">
        <f aca="false">IF(A143&lt;&gt;"",DEGREES(BO143),"")</f>
        <is>
          <t/>
        </is>
      </c>
      <c r="BQ143" s="8" t="inlineStr">
        <f aca="false">IF(A143&lt;&gt;"",SQRT(SUMSQ(AB143:AD143)),"")</f>
        <is>
          <t/>
        </is>
      </c>
      <c r="BR143" s="8" t="inlineStr">
        <f aca="false">IF(A143&lt;&gt;"",IF(BQ143&lt;&gt;0,ACOS(AD143/BQ143),0),"")</f>
        <is>
          <t/>
        </is>
      </c>
      <c r="BS143" s="8" t="inlineStr">
        <f aca="false">IF(A143&lt;&gt;"",DEGREES(BR143),"")</f>
        <is>
          <t/>
        </is>
      </c>
      <c r="BT143" s="8" t="inlineStr">
        <f aca="false">IF(A143&lt;&gt;"",IF(OR(AB143&lt;&gt;0,AC143&lt;&gt;0),ATAN2(AB143,AC143),0),"")</f>
        <is>
          <t/>
        </is>
      </c>
      <c r="BU143" s="8" t="inlineStr">
        <f aca="false">IF(A143&lt;&gt;"",DEGREES(BT143),"")</f>
        <is>
          <t/>
        </is>
      </c>
      <c r="BV143" s="8" t="inlineStr">
        <f aca="false">IF(A143&lt;&gt;"",SQRT(SUMSQ(AE143:AG143)),"")</f>
        <is>
          <t/>
        </is>
      </c>
      <c r="BW143" s="8" t="inlineStr">
        <f aca="false">IF(A143&lt;&gt;"",IF(BV143&lt;&gt;0,ACOS(AG143/BV143),0),"")</f>
        <is>
          <t/>
        </is>
      </c>
      <c r="BX143" s="8" t="inlineStr">
        <f aca="false">IF(A143&lt;&gt;"",DEGREES(BW143),"")</f>
        <is>
          <t/>
        </is>
      </c>
      <c r="BY143" s="8" t="inlineStr">
        <f aca="false">IF(A143&lt;&gt;"",IF(OR(AF143&lt;&gt;0,AG143&lt;&gt;0),ATAN2(AF143,AG143),0),"")</f>
        <is>
          <t/>
        </is>
      </c>
      <c r="BZ143" s="8" t="inlineStr">
        <f aca="false">IF(A143&lt;&gt;"",DEGREES(BY143),"")</f>
        <is>
          <t/>
        </is>
      </c>
      <c r="CA143" s="0" t="inlineStr">
        <f aca="false">IF(A143&lt;&gt;"",IF(AND(AI143&lt;Parameters!$B$11,AI143&gt;Parameters!$B$12,AN143&lt;Parameters!$B$11,AN143&gt;Parameters!$B$12,AS143&lt;Parameters!$B$11,AS143&gt;Parameters!$B$12,AX143&lt;Parameters!$B$11,AX143&gt;Parameters!$B$12,BC143&lt;Parameters!$B$11,BC143&gt;Parameters!$B$12,BM143&lt;Parameters!$B$11,BM143&gt;Parameters!$B$12,BR143&lt;Parameters!$B$11,BR143&gt;Parameters!$B$12,BW143&lt;Parameters!$B$11,BW143&gt;Parameters!$B$12),1,0),"")</f>
        <is>
          <t/>
        </is>
      </c>
      <c r="CB143" s="0" t="inlineStr">
        <f aca="false">IF(A143&lt;&gt;"",IF(OR(AI143&lt;Parameters!$B$12,AI143&gt;Parameters!$B$11),0,1),"")</f>
        <is>
          <t/>
        </is>
      </c>
      <c r="CC143" s="0" t="inlineStr">
        <f aca="false">IF(A143&lt;&gt;"",IF(OR(AN143&lt;Parameters!$B$12,AN143&gt;Parameters!$B$11),0,1),"")</f>
        <is>
          <t/>
        </is>
      </c>
      <c r="CD143" s="0" t="inlineStr">
        <f aca="false">IF(A143&lt;&gt;"",IF(OR(AS143&lt;Parameters!$B$12,AS143&gt;Parameters!$B$11),0,1),"")</f>
        <is>
          <t/>
        </is>
      </c>
      <c r="CE143" s="0" t="inlineStr">
        <f aca="false">IF(A143&lt;&gt;"",IF(OR(AX143&lt;Parameters!$B$12,AX143&gt;Parameters!$B$11),0,1),"")</f>
        <is>
          <t/>
        </is>
      </c>
      <c r="CF143" s="0" t="inlineStr">
        <f aca="false">IF(A143&lt;&gt;"",IF(OR(BC143&lt;Parameters!$B$12,BC143&gt;Parameters!$B$11),0,1),"")</f>
        <is>
          <t/>
        </is>
      </c>
      <c r="CG143" s="0" t="inlineStr">
        <f aca="false">IF(A143&lt;&gt;"",IF(OR(BH143&lt;Parameters!$B$12,BH143&gt;Parameters!$B$11),0,1),"")</f>
        <is>
          <t/>
        </is>
      </c>
      <c r="CH143" s="0" t="inlineStr">
        <f aca="false">IF(A143&lt;&gt;"",IF(OR(BM143&lt;Parameters!$B$12,BM143&gt;Parameters!$B$11),0,1),"")</f>
        <is>
          <t/>
        </is>
      </c>
      <c r="CI143" s="0" t="inlineStr">
        <f aca="false">IF(A143&lt;&gt;"",IF(OR(BR143&lt;Parameters!$B$12,BR143&gt;Parameters!$B$11),0,1),"")</f>
        <is>
          <t/>
        </is>
      </c>
      <c r="CJ143" s="0" t="inlineStr">
        <f aca="false">IF(A143&lt;&gt;"",IF(OR(BW143&lt;Parameters!$B$12,BW143&gt;Parameters!$B$11),0,1),"")</f>
        <is>
          <t/>
        </is>
      </c>
      <c r="CK143" s="26" t="inlineStr">
        <f aca="false">IF(A143&lt;&gt;"",SUM(CB143:CJ143)/9,"")</f>
        <is>
          <t/>
        </is>
      </c>
      <c r="CL143" s="0" t="inlineStr">
        <f aca="false">IF(A143&lt;&gt;"",CK143*9,"")</f>
        <is>
          <t/>
        </is>
      </c>
      <c r="CM143" s="8" t="inlineStr">
        <f aca="false">IF(A143&lt;&gt;"",TEXT(B143,CM$2)&amp;" "&amp;TEXT(A143,CM$2),"")</f>
        <is>
          <t/>
        </is>
      </c>
    </row>
    <row r="144" customFormat="false" ht="15" hidden="false" customHeight="false" outlineLevel="0" collapsed="false">
      <c r="A144" s="0" t="inlineStr">
        <f aca="false">IF(OR(B143&lt;Parameters!$K$12,A143&lt;Parameters!$K$12),IF(A143&lt;Parameters!$K$12,A143+1,0),"")</f>
        <is>
          <t/>
        </is>
      </c>
      <c r="B144" s="0" t="inlineStr">
        <f aca="false">IF(A144&lt;&gt;"",IF(A144=0,B143+1,B143),"")</f>
        <is>
          <t/>
        </is>
      </c>
      <c r="C144" s="24" t="inlineStr">
        <f aca="false">IF(A144&lt;&gt;"",-_phi*(A144+0.5),"")</f>
        <is>
          <t/>
        </is>
      </c>
      <c r="D144" s="8" t="inlineStr">
        <f aca="false">IF(A144&lt;&gt;"",DEGREES(C144),"")</f>
        <is>
          <t/>
        </is>
      </c>
      <c r="E144" s="24" t="inlineStr">
        <f aca="false">IF(A144&lt;&gt;"",_phi*(B144+0.5),"")</f>
        <is>
          <t/>
        </is>
      </c>
      <c r="F144" s="8" t="inlineStr">
        <f aca="false">IF(A144&lt;&gt;"",DEGREES(E144),"")</f>
        <is>
          <t/>
        </is>
      </c>
      <c r="G144" s="8" t="inlineStr">
        <f aca="false">IF(A144&lt;&gt;"",LOOKUP(A144,h!$A$3:$A$30,h!$D$3:$D$30),"")</f>
        <is>
          <t/>
        </is>
      </c>
      <c r="H144" s="8" t="inlineStr">
        <f aca="false">IF(A144&lt;&gt;"",LOOKUP(B144,h!$A$3:$A$30,h!$D$3:$D$30),"")</f>
        <is>
          <t/>
        </is>
      </c>
      <c r="I144" s="8" t="inlineStr">
        <f aca="false">IF(A144&lt;&gt;"",_zif,"")</f>
        <is>
          <t/>
        </is>
      </c>
      <c r="J144" s="8" t="inlineStr">
        <f aca="false">IF(A144&lt;&gt;"",$G144+'v1 Frame'!D$3*COS($C144)+'v1 Frame'!E$3*SIN($C144)*SIN($E144)+'v1 Frame'!F$3*SIN($C144)*COS($E144),"")</f>
        <is>
          <t/>
        </is>
      </c>
      <c r="K144" s="8" t="inlineStr">
        <f aca="false">IF(A144&lt;&gt;"",$H144+'v1 Frame'!E$3*COS($E144)-'v1 Frame'!F$3*SIN($E144),"")</f>
        <is>
          <t/>
        </is>
      </c>
      <c r="L144" s="8" t="inlineStr">
        <f aca="false">IF(A144&lt;&gt;"",$I144-'v1 Frame'!D$3*SIN($C144)+'v1 Frame'!E$3*COS($C144)*SIN($E144)+'v1 Frame'!F$3*COS($C144)*COS($E144),"")</f>
        <is>
          <t/>
        </is>
      </c>
      <c r="M144" s="8" t="inlineStr">
        <f aca="false">IF(A144&lt;&gt;"",$G144+'v1 Frame'!G$3*COS($C144)+'v1 Frame'!H$3*SIN($C144)*SIN($E144)+'v1 Frame'!I$3*SIN($C144)*COS($E144),"")</f>
        <is>
          <t/>
        </is>
      </c>
      <c r="N144" s="8" t="inlineStr">
        <f aca="false">IF(A144&lt;&gt;"",$H144+'v1 Frame'!H$3*COS($E144)-'v1 Frame'!I$3*SIN($E144),"")</f>
        <is>
          <t/>
        </is>
      </c>
      <c r="O144" s="8" t="inlineStr">
        <f aca="false">IF(A144&lt;&gt;"",$I144-'v1 Frame'!G$3*SIN($C144)+'v1 Frame'!H$3*COS($C144)*SIN($E144)+'v1 Frame'!I$3*COS($C144)*COS($E144),"")</f>
        <is>
          <t/>
        </is>
      </c>
      <c r="P144" s="8" t="inlineStr">
        <f aca="false">IF(A144&lt;&gt;"",$G144+'v1 Frame'!J$3*COS($C144)+'v1 Frame'!K$3*SIN($C144)*SIN($E144)+'v1 Frame'!L$3*SIN($C144)*COS($E144),"")</f>
        <is>
          <t/>
        </is>
      </c>
      <c r="Q144" s="8" t="inlineStr">
        <f aca="false">IF(A144&lt;&gt;"",$H144+'v1 Frame'!K$3*COS($E144)-'v1 Frame'!L$3*SIN($E144),"")</f>
        <is>
          <t/>
        </is>
      </c>
      <c r="R144" s="8" t="inlineStr">
        <f aca="false">IF(A144&lt;&gt;"",$I144-'v1 Frame'!J$3*SIN($C144)+'v1 Frame'!K$3*COS($C144)*SIN($E144)+'v1 Frame'!L$3*COS($C144)*COS($E144),"")</f>
        <is>
          <t/>
        </is>
      </c>
      <c r="S144" s="8" t="inlineStr">
        <f aca="false">IF(A144&lt;&gt;"",$G144+'v1 Frame'!M$3*COS($C144)+'v1 Frame'!N$3*SIN($C144)*SIN($E144)+'v1 Frame'!O$3*SIN($C144)*COS($E144),"")</f>
        <is>
          <t/>
        </is>
      </c>
      <c r="T144" s="8" t="inlineStr">
        <f aca="false">IF(A144&lt;&gt;"",$H144+'v1 Frame'!N$3*COS($E144)-'v1 Frame'!O$3*SIN($E144),"")</f>
        <is>
          <t/>
        </is>
      </c>
      <c r="U144" s="8" t="inlineStr">
        <f aca="false">IF(A144&lt;&gt;"",$I144-'v1 Frame'!M$3*SIN($C144)+'v1 Frame'!N$3*COS($C144)*SIN($E144)+'v1 Frame'!O$3*COS($C144)*COS($E144),"")</f>
        <is>
          <t/>
        </is>
      </c>
      <c r="V144" s="8" t="inlineStr">
        <f aca="false">IF(A144&lt;&gt;"",$G144+'v1 Frame'!P$3*COS($C144)+'v1 Frame'!Q$3*SIN($C144)*SIN($E144)+'v1 Frame'!R$3*SIN($C144)*COS($E144),"")</f>
        <is>
          <t/>
        </is>
      </c>
      <c r="W144" s="8" t="inlineStr">
        <f aca="false">IF(A144&lt;&gt;"",$H144+'v1 Frame'!Q$3*COS($E144)-'v1 Frame'!R$3*SIN($E144),"")</f>
        <is>
          <t/>
        </is>
      </c>
      <c r="X144" s="8" t="inlineStr">
        <f aca="false">IF(A144&lt;&gt;"",$I144-'v1 Frame'!P$3*SIN($C144)+'v1 Frame'!Q$3*COS($C144)*SIN($E144)+'v1 Frame'!R$3*COS($C144)*COS($E144),"")</f>
        <is>
          <t/>
        </is>
      </c>
      <c r="Y144" s="8" t="inlineStr">
        <f aca="false">IF(A144&lt;&gt;"",$G144+'v1 Frame'!S$3*COS($C144)+'v1 Frame'!T$3*SIN($C144)*SIN($E144)+'v1 Frame'!U$3*SIN($C144)*COS($E144),"")</f>
        <is>
          <t/>
        </is>
      </c>
      <c r="Z144" s="8" t="inlineStr">
        <f aca="false">IF(A144&lt;&gt;"",$H144+'v1 Frame'!T$3*COS($E144)-'v1 Frame'!U$3*SIN($E144),"")</f>
        <is>
          <t/>
        </is>
      </c>
      <c r="AA144" s="8" t="inlineStr">
        <f aca="false">IF(A144&lt;&gt;"",$I144-'v1 Frame'!S$3*SIN($C144)+'v1 Frame'!T$3*COS($C144)*SIN($E144)+'v1 Frame'!U$3*COS($C144)*COS($E144),"")</f>
        <is>
          <t/>
        </is>
      </c>
      <c r="AB144" s="8" t="inlineStr">
        <f aca="false">IF(A144&lt;&gt;"",$G144+'v1 Frame'!V$3*COS($C144)+'v1 Frame'!W$3*SIN($C144)*SIN($E144)+'v1 Frame'!X$3*SIN($C144)*COS($E144),"")</f>
        <is>
          <t/>
        </is>
      </c>
      <c r="AC144" s="8" t="inlineStr">
        <f aca="false">IF(A144&lt;&gt;"",$H144+'v1 Frame'!W$3*COS($E144)-'v1 Frame'!X$3*SIN($E144),"")</f>
        <is>
          <t/>
        </is>
      </c>
      <c r="AD144" s="8" t="inlineStr">
        <f aca="false">IF(A144&lt;&gt;"",$I144-'v1 Frame'!V$3*SIN($C144)+'v1 Frame'!W$3*COS($C144)*SIN($E144)+'v1 Frame'!X$3*COS($C144)*COS($E144),"")</f>
        <is>
          <t/>
        </is>
      </c>
      <c r="AE144" s="25" t="inlineStr">
        <f aca="false">IF(A144&lt;&gt;"",$G144+'v1 Frame'!Y$3*COS($C144)+'v1 Frame'!Z$3*SIN($C144)*SIN($E144)+'v1 Frame'!AA$3*SIN($C144)*COS($E144),"")</f>
        <is>
          <t/>
        </is>
      </c>
      <c r="AF144" s="25" t="inlineStr">
        <f aca="false">IF(A144&lt;&gt;"",$H144+'v1 Frame'!Z$3*COS($E144)-'v1 Frame'!AA$3*SIN($E144),"")</f>
        <is>
          <t/>
        </is>
      </c>
      <c r="AG144" s="25" t="inlineStr">
        <f aca="false">IF(A144&lt;&gt;"",$I144-'v1 Frame'!Y$3*SIN($C144)+'v1 Frame'!Z$3*COS($C144)*SIN($E144)+'v1 Frame'!AA$3*COS($C144)*COS($E144),"")</f>
        <is>
          <t/>
        </is>
      </c>
      <c r="AH144" s="8" t="inlineStr">
        <f aca="false">IF(A144&lt;&gt;"",SQRT(SUMSQ(G144:I144)),"")</f>
        <is>
          <t/>
        </is>
      </c>
      <c r="AI144" s="8" t="inlineStr">
        <f aca="false">IF(A144&lt;&gt;"",IF(AH144&lt;&gt;0,ACOS(I144/AH144),0),"")</f>
        <is>
          <t/>
        </is>
      </c>
      <c r="AJ144" s="8" t="inlineStr">
        <f aca="false">IF(A144&lt;&gt;"",DEGREES(AI144),"")</f>
        <is>
          <t/>
        </is>
      </c>
      <c r="AK144" s="8" t="inlineStr">
        <f aca="false">IF(A144&lt;&gt;"",IF(OR(G144&lt;&gt;0,H144&lt;&gt;0),ATAN2(G144,H144),0),"")</f>
        <is>
          <t/>
        </is>
      </c>
      <c r="AL144" s="8" t="inlineStr">
        <f aca="false">IF(A144&lt;&gt;"",DEGREES(AK144),"")</f>
        <is>
          <t/>
        </is>
      </c>
      <c r="AM144" s="8" t="inlineStr">
        <f aca="false">IF(A144&lt;&gt;"",SQRT(SUMSQ(J144:L144)),"")</f>
        <is>
          <t/>
        </is>
      </c>
      <c r="AN144" s="8" t="inlineStr">
        <f aca="false">IF(A144&lt;&gt;"",IF(AM144&lt;&gt;0,ACOS(L144/AM144),0),"")</f>
        <is>
          <t/>
        </is>
      </c>
      <c r="AO144" s="8" t="inlineStr">
        <f aca="false">IF(A144&lt;&gt;"",DEGREES(AN144),"")</f>
        <is>
          <t/>
        </is>
      </c>
      <c r="AP144" s="8" t="inlineStr">
        <f aca="false">IF(A144&lt;&gt;"",IF(OR(J144&lt;&gt;0,K144&lt;&gt;0),ATAN2(J144,K144),0),"")</f>
        <is>
          <t/>
        </is>
      </c>
      <c r="AQ144" s="8" t="inlineStr">
        <f aca="false">IF(A144&lt;&gt;"",DEGREES(AP144),"")</f>
        <is>
          <t/>
        </is>
      </c>
      <c r="AR144" s="8" t="inlineStr">
        <f aca="false">IF(A144&lt;&gt;"",SQRT(SUMSQ(M144:O144)),"")</f>
        <is>
          <t/>
        </is>
      </c>
      <c r="AS144" s="8" t="inlineStr">
        <f aca="false">IF(A144&lt;&gt;"",IF(AR144&lt;&gt;0,ACOS(O144/AR144),0),"")</f>
        <is>
          <t/>
        </is>
      </c>
      <c r="AT144" s="8" t="inlineStr">
        <f aca="false">IF(A144&lt;&gt;"",DEGREES(AS144),"")</f>
        <is>
          <t/>
        </is>
      </c>
      <c r="AU144" s="8" t="inlineStr">
        <f aca="false">IF(A144&lt;&gt;"",IF(OR(M144&lt;&gt;0,N144&lt;&gt;0),ATAN2(M144,N144),0),"")</f>
        <is>
          <t/>
        </is>
      </c>
      <c r="AV144" s="8" t="inlineStr">
        <f aca="false">IF(A144&lt;&gt;"",DEGREES(AU144),"")</f>
        <is>
          <t/>
        </is>
      </c>
      <c r="AW144" s="8" t="inlineStr">
        <f aca="false">IF(A144&lt;&gt;"",SQRT(SUMSQ(P144:R144)),"")</f>
        <is>
          <t/>
        </is>
      </c>
      <c r="AX144" s="8" t="inlineStr">
        <f aca="false">IF(A144&lt;&gt;"",IF(AW144&lt;&gt;0,ACOS(R144/AW144),0),"")</f>
        <is>
          <t/>
        </is>
      </c>
      <c r="AY144" s="8" t="inlineStr">
        <f aca="false">IF(A144&lt;&gt;"",DEGREES(AX144),"")</f>
        <is>
          <t/>
        </is>
      </c>
      <c r="AZ144" s="8" t="inlineStr">
        <f aca="false">IF(A144&lt;&gt;"",IF(OR(P144&lt;&gt;0,Q144&lt;&gt;0),ATAN2(P144,Q144),0),"")</f>
        <is>
          <t/>
        </is>
      </c>
      <c r="BA144" s="8" t="inlineStr">
        <f aca="false">IF(A144&lt;&gt;"",DEGREES(AZ144),"")</f>
        <is>
          <t/>
        </is>
      </c>
      <c r="BB144" s="8" t="inlineStr">
        <f aca="false">IF(A144&lt;&gt;"",SQRT(SUMSQ(S144:U144)),"")</f>
        <is>
          <t/>
        </is>
      </c>
      <c r="BC144" s="8" t="inlineStr">
        <f aca="false">IF(A144&lt;&gt;"",IF(BB144&lt;&gt;0,ACOS(U144/BB144),0),"")</f>
        <is>
          <t/>
        </is>
      </c>
      <c r="BD144" s="8" t="inlineStr">
        <f aca="false">IF(A144&lt;&gt;"",DEGREES(BC144),"")</f>
        <is>
          <t/>
        </is>
      </c>
      <c r="BE144" s="8" t="inlineStr">
        <f aca="false">IF(A144&lt;&gt;"",IF(OR(S144&lt;&gt;0,T144&lt;&gt;0),ATAN2(S144,T144),0),"")</f>
        <is>
          <t/>
        </is>
      </c>
      <c r="BF144" s="8" t="inlineStr">
        <f aca="false">IF(A144&lt;&gt;"",DEGREES(BE144),"")</f>
        <is>
          <t/>
        </is>
      </c>
      <c r="BG144" s="8" t="inlineStr">
        <f aca="false">IF(A144&lt;&gt;"",SQRT(SUMSQ(V144:X144)),"")</f>
        <is>
          <t/>
        </is>
      </c>
      <c r="BH144" s="8" t="inlineStr">
        <f aca="false">IF(A144&lt;&gt;"",IF(BG144&lt;&gt;0,ACOS(X144/BG144),0),"")</f>
        <is>
          <t/>
        </is>
      </c>
      <c r="BI144" s="8" t="inlineStr">
        <f aca="false">IF(A144&lt;&gt;"",DEGREES(BH144),"")</f>
        <is>
          <t/>
        </is>
      </c>
      <c r="BJ144" s="8" t="inlineStr">
        <f aca="false">IF(A144&lt;&gt;"",IF(OR(V144&lt;&gt;0,W144&lt;&gt;0),ATAN2(V144,W144),0),"")</f>
        <is>
          <t/>
        </is>
      </c>
      <c r="BK144" s="8" t="inlineStr">
        <f aca="false">IF(A144&lt;&gt;"",DEGREES(BJ144),"")</f>
        <is>
          <t/>
        </is>
      </c>
      <c r="BL144" s="8" t="inlineStr">
        <f aca="false">IF(A144&lt;&gt;"",SQRT(SUMSQ(Y144:AA144)),"")</f>
        <is>
          <t/>
        </is>
      </c>
      <c r="BM144" s="8" t="inlineStr">
        <f aca="false">IF(A144&lt;&gt;"",IF(BL144&lt;&gt;0,ACOS(AA144/BL144),0),"")</f>
        <is>
          <t/>
        </is>
      </c>
      <c r="BN144" s="8" t="inlineStr">
        <f aca="false">IF(A144&lt;&gt;"",DEGREES(BM144),"")</f>
        <is>
          <t/>
        </is>
      </c>
      <c r="BO144" s="8" t="inlineStr">
        <f aca="false">IF(A144&lt;&gt;"",IF(OR(Y144&lt;&gt;0,Z144&lt;&gt;0),ATAN2(Y144,Z144),0),"")</f>
        <is>
          <t/>
        </is>
      </c>
      <c r="BP144" s="8" t="inlineStr">
        <f aca="false">IF(A144&lt;&gt;"",DEGREES(BO144),"")</f>
        <is>
          <t/>
        </is>
      </c>
      <c r="BQ144" s="8" t="inlineStr">
        <f aca="false">IF(A144&lt;&gt;"",SQRT(SUMSQ(AB144:AD144)),"")</f>
        <is>
          <t/>
        </is>
      </c>
      <c r="BR144" s="8" t="inlineStr">
        <f aca="false">IF(A144&lt;&gt;"",IF(BQ144&lt;&gt;0,ACOS(AD144/BQ144),0),"")</f>
        <is>
          <t/>
        </is>
      </c>
      <c r="BS144" s="8" t="inlineStr">
        <f aca="false">IF(A144&lt;&gt;"",DEGREES(BR144),"")</f>
        <is>
          <t/>
        </is>
      </c>
      <c r="BT144" s="8" t="inlineStr">
        <f aca="false">IF(A144&lt;&gt;"",IF(OR(AB144&lt;&gt;0,AC144&lt;&gt;0),ATAN2(AB144,AC144),0),"")</f>
        <is>
          <t/>
        </is>
      </c>
      <c r="BU144" s="8" t="inlineStr">
        <f aca="false">IF(A144&lt;&gt;"",DEGREES(BT144),"")</f>
        <is>
          <t/>
        </is>
      </c>
      <c r="BV144" s="8" t="inlineStr">
        <f aca="false">IF(A144&lt;&gt;"",SQRT(SUMSQ(AE144:AG144)),"")</f>
        <is>
          <t/>
        </is>
      </c>
      <c r="BW144" s="8" t="inlineStr">
        <f aca="false">IF(A144&lt;&gt;"",IF(BV144&lt;&gt;0,ACOS(AG144/BV144),0),"")</f>
        <is>
          <t/>
        </is>
      </c>
      <c r="BX144" s="8" t="inlineStr">
        <f aca="false">IF(A144&lt;&gt;"",DEGREES(BW144),"")</f>
        <is>
          <t/>
        </is>
      </c>
      <c r="BY144" s="8" t="inlineStr">
        <f aca="false">IF(A144&lt;&gt;"",IF(OR(AF144&lt;&gt;0,AG144&lt;&gt;0),ATAN2(AF144,AG144),0),"")</f>
        <is>
          <t/>
        </is>
      </c>
      <c r="BZ144" s="8" t="inlineStr">
        <f aca="false">IF(A144&lt;&gt;"",DEGREES(BY144),"")</f>
        <is>
          <t/>
        </is>
      </c>
      <c r="CA144" s="0" t="inlineStr">
        <f aca="false">IF(A144&lt;&gt;"",IF(AND(AI144&lt;Parameters!$B$11,AI144&gt;Parameters!$B$12,AN144&lt;Parameters!$B$11,AN144&gt;Parameters!$B$12,AS144&lt;Parameters!$B$11,AS144&gt;Parameters!$B$12,AX144&lt;Parameters!$B$11,AX144&gt;Parameters!$B$12,BC144&lt;Parameters!$B$11,BC144&gt;Parameters!$B$12,BM144&lt;Parameters!$B$11,BM144&gt;Parameters!$B$12,BR144&lt;Parameters!$B$11,BR144&gt;Parameters!$B$12,BW144&lt;Parameters!$B$11,BW144&gt;Parameters!$B$12),1,0),"")</f>
        <is>
          <t/>
        </is>
      </c>
      <c r="CB144" s="0" t="inlineStr">
        <f aca="false">IF(A144&lt;&gt;"",IF(OR(AI144&lt;Parameters!$B$12,AI144&gt;Parameters!$B$11),0,1),"")</f>
        <is>
          <t/>
        </is>
      </c>
      <c r="CC144" s="0" t="inlineStr">
        <f aca="false">IF(A144&lt;&gt;"",IF(OR(AN144&lt;Parameters!$B$12,AN144&gt;Parameters!$B$11),0,1),"")</f>
        <is>
          <t/>
        </is>
      </c>
      <c r="CD144" s="0" t="inlineStr">
        <f aca="false">IF(A144&lt;&gt;"",IF(OR(AS144&lt;Parameters!$B$12,AS144&gt;Parameters!$B$11),0,1),"")</f>
        <is>
          <t/>
        </is>
      </c>
      <c r="CE144" s="0" t="inlineStr">
        <f aca="false">IF(A144&lt;&gt;"",IF(OR(AX144&lt;Parameters!$B$12,AX144&gt;Parameters!$B$11),0,1),"")</f>
        <is>
          <t/>
        </is>
      </c>
      <c r="CF144" s="0" t="inlineStr">
        <f aca="false">IF(A144&lt;&gt;"",IF(OR(BC144&lt;Parameters!$B$12,BC144&gt;Parameters!$B$11),0,1),"")</f>
        <is>
          <t/>
        </is>
      </c>
      <c r="CG144" s="0" t="inlineStr">
        <f aca="false">IF(A144&lt;&gt;"",IF(OR(BH144&lt;Parameters!$B$12,BH144&gt;Parameters!$B$11),0,1),"")</f>
        <is>
          <t/>
        </is>
      </c>
      <c r="CH144" s="0" t="inlineStr">
        <f aca="false">IF(A144&lt;&gt;"",IF(OR(BM144&lt;Parameters!$B$12,BM144&gt;Parameters!$B$11),0,1),"")</f>
        <is>
          <t/>
        </is>
      </c>
      <c r="CI144" s="0" t="inlineStr">
        <f aca="false">IF(A144&lt;&gt;"",IF(OR(BR144&lt;Parameters!$B$12,BR144&gt;Parameters!$B$11),0,1),"")</f>
        <is>
          <t/>
        </is>
      </c>
      <c r="CJ144" s="0" t="inlineStr">
        <f aca="false">IF(A144&lt;&gt;"",IF(OR(BW144&lt;Parameters!$B$12,BW144&gt;Parameters!$B$11),0,1),"")</f>
        <is>
          <t/>
        </is>
      </c>
      <c r="CK144" s="26" t="inlineStr">
        <f aca="false">IF(A144&lt;&gt;"",SUM(CB144:CJ144)/9,"")</f>
        <is>
          <t/>
        </is>
      </c>
      <c r="CL144" s="0" t="inlineStr">
        <f aca="false">IF(A144&lt;&gt;"",CK144*9,"")</f>
        <is>
          <t/>
        </is>
      </c>
      <c r="CM144" s="8" t="inlineStr">
        <f aca="false">IF(A144&lt;&gt;"",TEXT(B144,CM$2)&amp;" "&amp;TEXT(A144,CM$2),"")</f>
        <is>
          <t/>
        </is>
      </c>
    </row>
    <row r="145" customFormat="false" ht="15" hidden="false" customHeight="false" outlineLevel="0" collapsed="false">
      <c r="A145" s="0" t="inlineStr">
        <f aca="false">IF(OR(B144&lt;Parameters!$K$12,A144&lt;Parameters!$K$12),IF(A144&lt;Parameters!$K$12,A144+1,0),"")</f>
        <is>
          <t/>
        </is>
      </c>
      <c r="B145" s="0" t="inlineStr">
        <f aca="false">IF(A145&lt;&gt;"",IF(A145=0,B144+1,B144),"")</f>
        <is>
          <t/>
        </is>
      </c>
      <c r="C145" s="24" t="inlineStr">
        <f aca="false">IF(A145&lt;&gt;"",-_phi*(A145+0.5),"")</f>
        <is>
          <t/>
        </is>
      </c>
      <c r="D145" s="8" t="inlineStr">
        <f aca="false">IF(A145&lt;&gt;"",DEGREES(C145),"")</f>
        <is>
          <t/>
        </is>
      </c>
      <c r="E145" s="24" t="inlineStr">
        <f aca="false">IF(A145&lt;&gt;"",_phi*(B145+0.5),"")</f>
        <is>
          <t/>
        </is>
      </c>
      <c r="F145" s="8" t="inlineStr">
        <f aca="false">IF(A145&lt;&gt;"",DEGREES(E145),"")</f>
        <is>
          <t/>
        </is>
      </c>
      <c r="G145" s="8" t="inlineStr">
        <f aca="false">IF(A145&lt;&gt;"",LOOKUP(A145,h!$A$3:$A$30,h!$D$3:$D$30),"")</f>
        <is>
          <t/>
        </is>
      </c>
      <c r="H145" s="8" t="inlineStr">
        <f aca="false">IF(A145&lt;&gt;"",LOOKUP(B145,h!$A$3:$A$30,h!$D$3:$D$30),"")</f>
        <is>
          <t/>
        </is>
      </c>
      <c r="I145" s="8" t="inlineStr">
        <f aca="false">IF(A145&lt;&gt;"",_zif,"")</f>
        <is>
          <t/>
        </is>
      </c>
      <c r="J145" s="8" t="inlineStr">
        <f aca="false">IF(A145&lt;&gt;"",$G145+'v1 Frame'!D$3*COS($C145)+'v1 Frame'!E$3*SIN($C145)*SIN($E145)+'v1 Frame'!F$3*SIN($C145)*COS($E145),"")</f>
        <is>
          <t/>
        </is>
      </c>
      <c r="K145" s="8" t="inlineStr">
        <f aca="false">IF(A145&lt;&gt;"",$H145+'v1 Frame'!E$3*COS($E145)-'v1 Frame'!F$3*SIN($E145),"")</f>
        <is>
          <t/>
        </is>
      </c>
      <c r="L145" s="8" t="inlineStr">
        <f aca="false">IF(A145&lt;&gt;"",$I145-'v1 Frame'!D$3*SIN($C145)+'v1 Frame'!E$3*COS($C145)*SIN($E145)+'v1 Frame'!F$3*COS($C145)*COS($E145),"")</f>
        <is>
          <t/>
        </is>
      </c>
      <c r="M145" s="8" t="inlineStr">
        <f aca="false">IF(A145&lt;&gt;"",$G145+'v1 Frame'!G$3*COS($C145)+'v1 Frame'!H$3*SIN($C145)*SIN($E145)+'v1 Frame'!I$3*SIN($C145)*COS($E145),"")</f>
        <is>
          <t/>
        </is>
      </c>
      <c r="N145" s="8" t="inlineStr">
        <f aca="false">IF(A145&lt;&gt;"",$H145+'v1 Frame'!H$3*COS($E145)-'v1 Frame'!I$3*SIN($E145),"")</f>
        <is>
          <t/>
        </is>
      </c>
      <c r="O145" s="8" t="inlineStr">
        <f aca="false">IF(A145&lt;&gt;"",$I145-'v1 Frame'!G$3*SIN($C145)+'v1 Frame'!H$3*COS($C145)*SIN($E145)+'v1 Frame'!I$3*COS($C145)*COS($E145),"")</f>
        <is>
          <t/>
        </is>
      </c>
      <c r="P145" s="8" t="inlineStr">
        <f aca="false">IF(A145&lt;&gt;"",$G145+'v1 Frame'!J$3*COS($C145)+'v1 Frame'!K$3*SIN($C145)*SIN($E145)+'v1 Frame'!L$3*SIN($C145)*COS($E145),"")</f>
        <is>
          <t/>
        </is>
      </c>
      <c r="Q145" s="8" t="inlineStr">
        <f aca="false">IF(A145&lt;&gt;"",$H145+'v1 Frame'!K$3*COS($E145)-'v1 Frame'!L$3*SIN($E145),"")</f>
        <is>
          <t/>
        </is>
      </c>
      <c r="R145" s="8" t="inlineStr">
        <f aca="false">IF(A145&lt;&gt;"",$I145-'v1 Frame'!J$3*SIN($C145)+'v1 Frame'!K$3*COS($C145)*SIN($E145)+'v1 Frame'!L$3*COS($C145)*COS($E145),"")</f>
        <is>
          <t/>
        </is>
      </c>
      <c r="S145" s="8" t="inlineStr">
        <f aca="false">IF(A145&lt;&gt;"",$G145+'v1 Frame'!M$3*COS($C145)+'v1 Frame'!N$3*SIN($C145)*SIN($E145)+'v1 Frame'!O$3*SIN($C145)*COS($E145),"")</f>
        <is>
          <t/>
        </is>
      </c>
      <c r="T145" s="8" t="inlineStr">
        <f aca="false">IF(A145&lt;&gt;"",$H145+'v1 Frame'!N$3*COS($E145)-'v1 Frame'!O$3*SIN($E145),"")</f>
        <is>
          <t/>
        </is>
      </c>
      <c r="U145" s="8" t="inlineStr">
        <f aca="false">IF(A145&lt;&gt;"",$I145-'v1 Frame'!M$3*SIN($C145)+'v1 Frame'!N$3*COS($C145)*SIN($E145)+'v1 Frame'!O$3*COS($C145)*COS($E145),"")</f>
        <is>
          <t/>
        </is>
      </c>
      <c r="V145" s="8" t="inlineStr">
        <f aca="false">IF(A145&lt;&gt;"",$G145+'v1 Frame'!P$3*COS($C145)+'v1 Frame'!Q$3*SIN($C145)*SIN($E145)+'v1 Frame'!R$3*SIN($C145)*COS($E145),"")</f>
        <is>
          <t/>
        </is>
      </c>
      <c r="W145" s="8" t="inlineStr">
        <f aca="false">IF(A145&lt;&gt;"",$H145+'v1 Frame'!Q$3*COS($E145)-'v1 Frame'!R$3*SIN($E145),"")</f>
        <is>
          <t/>
        </is>
      </c>
      <c r="X145" s="8" t="inlineStr">
        <f aca="false">IF(A145&lt;&gt;"",$I145-'v1 Frame'!P$3*SIN($C145)+'v1 Frame'!Q$3*COS($C145)*SIN($E145)+'v1 Frame'!R$3*COS($C145)*COS($E145),"")</f>
        <is>
          <t/>
        </is>
      </c>
      <c r="Y145" s="8" t="inlineStr">
        <f aca="false">IF(A145&lt;&gt;"",$G145+'v1 Frame'!S$3*COS($C145)+'v1 Frame'!T$3*SIN($C145)*SIN($E145)+'v1 Frame'!U$3*SIN($C145)*COS($E145),"")</f>
        <is>
          <t/>
        </is>
      </c>
      <c r="Z145" s="8" t="inlineStr">
        <f aca="false">IF(A145&lt;&gt;"",$H145+'v1 Frame'!T$3*COS($E145)-'v1 Frame'!U$3*SIN($E145),"")</f>
        <is>
          <t/>
        </is>
      </c>
      <c r="AA145" s="8" t="inlineStr">
        <f aca="false">IF(A145&lt;&gt;"",$I145-'v1 Frame'!S$3*SIN($C145)+'v1 Frame'!T$3*COS($C145)*SIN($E145)+'v1 Frame'!U$3*COS($C145)*COS($E145),"")</f>
        <is>
          <t/>
        </is>
      </c>
      <c r="AB145" s="8" t="inlineStr">
        <f aca="false">IF(A145&lt;&gt;"",$G145+'v1 Frame'!V$3*COS($C145)+'v1 Frame'!W$3*SIN($C145)*SIN($E145)+'v1 Frame'!X$3*SIN($C145)*COS($E145),"")</f>
        <is>
          <t/>
        </is>
      </c>
      <c r="AC145" s="8" t="inlineStr">
        <f aca="false">IF(A145&lt;&gt;"",$H145+'v1 Frame'!W$3*COS($E145)-'v1 Frame'!X$3*SIN($E145),"")</f>
        <is>
          <t/>
        </is>
      </c>
      <c r="AD145" s="8" t="inlineStr">
        <f aca="false">IF(A145&lt;&gt;"",$I145-'v1 Frame'!V$3*SIN($C145)+'v1 Frame'!W$3*COS($C145)*SIN($E145)+'v1 Frame'!X$3*COS($C145)*COS($E145),"")</f>
        <is>
          <t/>
        </is>
      </c>
      <c r="AE145" s="25" t="inlineStr">
        <f aca="false">IF(A145&lt;&gt;"",$G145+'v1 Frame'!Y$3*COS($C145)+'v1 Frame'!Z$3*SIN($C145)*SIN($E145)+'v1 Frame'!AA$3*SIN($C145)*COS($E145),"")</f>
        <is>
          <t/>
        </is>
      </c>
      <c r="AF145" s="25" t="inlineStr">
        <f aca="false">IF(A145&lt;&gt;"",$H145+'v1 Frame'!Z$3*COS($E145)-'v1 Frame'!AA$3*SIN($E145),"")</f>
        <is>
          <t/>
        </is>
      </c>
      <c r="AG145" s="25" t="inlineStr">
        <f aca="false">IF(A145&lt;&gt;"",$I145-'v1 Frame'!Y$3*SIN($C145)+'v1 Frame'!Z$3*COS($C145)*SIN($E145)+'v1 Frame'!AA$3*COS($C145)*COS($E145),"")</f>
        <is>
          <t/>
        </is>
      </c>
      <c r="AH145" s="8" t="inlineStr">
        <f aca="false">IF(A145&lt;&gt;"",SQRT(SUMSQ(G145:I145)),"")</f>
        <is>
          <t/>
        </is>
      </c>
      <c r="AI145" s="8" t="inlineStr">
        <f aca="false">IF(A145&lt;&gt;"",IF(AH145&lt;&gt;0,ACOS(I145/AH145),0),"")</f>
        <is>
          <t/>
        </is>
      </c>
      <c r="AJ145" s="8" t="inlineStr">
        <f aca="false">IF(A145&lt;&gt;"",DEGREES(AI145),"")</f>
        <is>
          <t/>
        </is>
      </c>
      <c r="AK145" s="8" t="inlineStr">
        <f aca="false">IF(A145&lt;&gt;"",IF(OR(G145&lt;&gt;0,H145&lt;&gt;0),ATAN2(G145,H145),0),"")</f>
        <is>
          <t/>
        </is>
      </c>
      <c r="AL145" s="8" t="inlineStr">
        <f aca="false">IF(A145&lt;&gt;"",DEGREES(AK145),"")</f>
        <is>
          <t/>
        </is>
      </c>
      <c r="AM145" s="8" t="inlineStr">
        <f aca="false">IF(A145&lt;&gt;"",SQRT(SUMSQ(J145:L145)),"")</f>
        <is>
          <t/>
        </is>
      </c>
      <c r="AN145" s="8" t="inlineStr">
        <f aca="false">IF(A145&lt;&gt;"",IF(AM145&lt;&gt;0,ACOS(L145/AM145),0),"")</f>
        <is>
          <t/>
        </is>
      </c>
      <c r="AO145" s="8" t="inlineStr">
        <f aca="false">IF(A145&lt;&gt;"",DEGREES(AN145),"")</f>
        <is>
          <t/>
        </is>
      </c>
      <c r="AP145" s="8" t="inlineStr">
        <f aca="false">IF(A145&lt;&gt;"",IF(OR(J145&lt;&gt;0,K145&lt;&gt;0),ATAN2(J145,K145),0),"")</f>
        <is>
          <t/>
        </is>
      </c>
      <c r="AQ145" s="8" t="inlineStr">
        <f aca="false">IF(A145&lt;&gt;"",DEGREES(AP145),"")</f>
        <is>
          <t/>
        </is>
      </c>
      <c r="AR145" s="8" t="inlineStr">
        <f aca="false">IF(A145&lt;&gt;"",SQRT(SUMSQ(M145:O145)),"")</f>
        <is>
          <t/>
        </is>
      </c>
      <c r="AS145" s="8" t="inlineStr">
        <f aca="false">IF(A145&lt;&gt;"",IF(AR145&lt;&gt;0,ACOS(O145/AR145),0),"")</f>
        <is>
          <t/>
        </is>
      </c>
      <c r="AT145" s="8" t="inlineStr">
        <f aca="false">IF(A145&lt;&gt;"",DEGREES(AS145),"")</f>
        <is>
          <t/>
        </is>
      </c>
      <c r="AU145" s="8" t="inlineStr">
        <f aca="false">IF(A145&lt;&gt;"",IF(OR(M145&lt;&gt;0,N145&lt;&gt;0),ATAN2(M145,N145),0),"")</f>
        <is>
          <t/>
        </is>
      </c>
      <c r="AV145" s="8" t="inlineStr">
        <f aca="false">IF(A145&lt;&gt;"",DEGREES(AU145),"")</f>
        <is>
          <t/>
        </is>
      </c>
      <c r="AW145" s="8" t="inlineStr">
        <f aca="false">IF(A145&lt;&gt;"",SQRT(SUMSQ(P145:R145)),"")</f>
        <is>
          <t/>
        </is>
      </c>
      <c r="AX145" s="8" t="inlineStr">
        <f aca="false">IF(A145&lt;&gt;"",IF(AW145&lt;&gt;0,ACOS(R145/AW145),0),"")</f>
        <is>
          <t/>
        </is>
      </c>
      <c r="AY145" s="8" t="inlineStr">
        <f aca="false">IF(A145&lt;&gt;"",DEGREES(AX145),"")</f>
        <is>
          <t/>
        </is>
      </c>
      <c r="AZ145" s="8" t="inlineStr">
        <f aca="false">IF(A145&lt;&gt;"",IF(OR(P145&lt;&gt;0,Q145&lt;&gt;0),ATAN2(P145,Q145),0),"")</f>
        <is>
          <t/>
        </is>
      </c>
      <c r="BA145" s="8" t="inlineStr">
        <f aca="false">IF(A145&lt;&gt;"",DEGREES(AZ145),"")</f>
        <is>
          <t/>
        </is>
      </c>
      <c r="BB145" s="8" t="inlineStr">
        <f aca="false">IF(A145&lt;&gt;"",SQRT(SUMSQ(S145:U145)),"")</f>
        <is>
          <t/>
        </is>
      </c>
      <c r="BC145" s="8" t="inlineStr">
        <f aca="false">IF(A145&lt;&gt;"",IF(BB145&lt;&gt;0,ACOS(U145/BB145),0),"")</f>
        <is>
          <t/>
        </is>
      </c>
      <c r="BD145" s="8" t="inlineStr">
        <f aca="false">IF(A145&lt;&gt;"",DEGREES(BC145),"")</f>
        <is>
          <t/>
        </is>
      </c>
      <c r="BE145" s="8" t="inlineStr">
        <f aca="false">IF(A145&lt;&gt;"",IF(OR(S145&lt;&gt;0,T145&lt;&gt;0),ATAN2(S145,T145),0),"")</f>
        <is>
          <t/>
        </is>
      </c>
      <c r="BF145" s="8" t="inlineStr">
        <f aca="false">IF(A145&lt;&gt;"",DEGREES(BE145),"")</f>
        <is>
          <t/>
        </is>
      </c>
      <c r="BG145" s="8" t="inlineStr">
        <f aca="false">IF(A145&lt;&gt;"",SQRT(SUMSQ(V145:X145)),"")</f>
        <is>
          <t/>
        </is>
      </c>
      <c r="BH145" s="8" t="inlineStr">
        <f aca="false">IF(A145&lt;&gt;"",IF(BG145&lt;&gt;0,ACOS(X145/BG145),0),"")</f>
        <is>
          <t/>
        </is>
      </c>
      <c r="BI145" s="8" t="inlineStr">
        <f aca="false">IF(A145&lt;&gt;"",DEGREES(BH145),"")</f>
        <is>
          <t/>
        </is>
      </c>
      <c r="BJ145" s="8" t="inlineStr">
        <f aca="false">IF(A145&lt;&gt;"",IF(OR(V145&lt;&gt;0,W145&lt;&gt;0),ATAN2(V145,W145),0),"")</f>
        <is>
          <t/>
        </is>
      </c>
      <c r="BK145" s="8" t="inlineStr">
        <f aca="false">IF(A145&lt;&gt;"",DEGREES(BJ145),"")</f>
        <is>
          <t/>
        </is>
      </c>
      <c r="BL145" s="8" t="inlineStr">
        <f aca="false">IF(A145&lt;&gt;"",SQRT(SUMSQ(Y145:AA145)),"")</f>
        <is>
          <t/>
        </is>
      </c>
      <c r="BM145" s="8" t="inlineStr">
        <f aca="false">IF(A145&lt;&gt;"",IF(BL145&lt;&gt;0,ACOS(AA145/BL145),0),"")</f>
        <is>
          <t/>
        </is>
      </c>
      <c r="BN145" s="8" t="inlineStr">
        <f aca="false">IF(A145&lt;&gt;"",DEGREES(BM145),"")</f>
        <is>
          <t/>
        </is>
      </c>
      <c r="BO145" s="8" t="inlineStr">
        <f aca="false">IF(A145&lt;&gt;"",IF(OR(Y145&lt;&gt;0,Z145&lt;&gt;0),ATAN2(Y145,Z145),0),"")</f>
        <is>
          <t/>
        </is>
      </c>
      <c r="BP145" s="8" t="inlineStr">
        <f aca="false">IF(A145&lt;&gt;"",DEGREES(BO145),"")</f>
        <is>
          <t/>
        </is>
      </c>
      <c r="BQ145" s="8" t="inlineStr">
        <f aca="false">IF(A145&lt;&gt;"",SQRT(SUMSQ(AB145:AD145)),"")</f>
        <is>
          <t/>
        </is>
      </c>
      <c r="BR145" s="8" t="inlineStr">
        <f aca="false">IF(A145&lt;&gt;"",IF(BQ145&lt;&gt;0,ACOS(AD145/BQ145),0),"")</f>
        <is>
          <t/>
        </is>
      </c>
      <c r="BS145" s="8" t="inlineStr">
        <f aca="false">IF(A145&lt;&gt;"",DEGREES(BR145),"")</f>
        <is>
          <t/>
        </is>
      </c>
      <c r="BT145" s="8" t="inlineStr">
        <f aca="false">IF(A145&lt;&gt;"",IF(OR(AB145&lt;&gt;0,AC145&lt;&gt;0),ATAN2(AB145,AC145),0),"")</f>
        <is>
          <t/>
        </is>
      </c>
      <c r="BU145" s="8" t="inlineStr">
        <f aca="false">IF(A145&lt;&gt;"",DEGREES(BT145),"")</f>
        <is>
          <t/>
        </is>
      </c>
      <c r="BV145" s="8" t="inlineStr">
        <f aca="false">IF(A145&lt;&gt;"",SQRT(SUMSQ(AE145:AG145)),"")</f>
        <is>
          <t/>
        </is>
      </c>
      <c r="BW145" s="8" t="inlineStr">
        <f aca="false">IF(A145&lt;&gt;"",IF(BV145&lt;&gt;0,ACOS(AG145/BV145),0),"")</f>
        <is>
          <t/>
        </is>
      </c>
      <c r="BX145" s="8" t="inlineStr">
        <f aca="false">IF(A145&lt;&gt;"",DEGREES(BW145),"")</f>
        <is>
          <t/>
        </is>
      </c>
      <c r="BY145" s="8" t="inlineStr">
        <f aca="false">IF(A145&lt;&gt;"",IF(OR(AF145&lt;&gt;0,AG145&lt;&gt;0),ATAN2(AF145,AG145),0),"")</f>
        <is>
          <t/>
        </is>
      </c>
      <c r="BZ145" s="8" t="inlineStr">
        <f aca="false">IF(A145&lt;&gt;"",DEGREES(BY145),"")</f>
        <is>
          <t/>
        </is>
      </c>
      <c r="CA145" s="0" t="inlineStr">
        <f aca="false">IF(A145&lt;&gt;"",IF(AND(AI145&lt;Parameters!$B$11,AI145&gt;Parameters!$B$12,AN145&lt;Parameters!$B$11,AN145&gt;Parameters!$B$12,AS145&lt;Parameters!$B$11,AS145&gt;Parameters!$B$12,AX145&lt;Parameters!$B$11,AX145&gt;Parameters!$B$12,BC145&lt;Parameters!$B$11,BC145&gt;Parameters!$B$12,BM145&lt;Parameters!$B$11,BM145&gt;Parameters!$B$12,BR145&lt;Parameters!$B$11,BR145&gt;Parameters!$B$12,BW145&lt;Parameters!$B$11,BW145&gt;Parameters!$B$12),1,0),"")</f>
        <is>
          <t/>
        </is>
      </c>
      <c r="CB145" s="0" t="inlineStr">
        <f aca="false">IF(A145&lt;&gt;"",IF(OR(AI145&lt;Parameters!$B$12,AI145&gt;Parameters!$B$11),0,1),"")</f>
        <is>
          <t/>
        </is>
      </c>
      <c r="CC145" s="0" t="inlineStr">
        <f aca="false">IF(A145&lt;&gt;"",IF(OR(AN145&lt;Parameters!$B$12,AN145&gt;Parameters!$B$11),0,1),"")</f>
        <is>
          <t/>
        </is>
      </c>
      <c r="CD145" s="0" t="inlineStr">
        <f aca="false">IF(A145&lt;&gt;"",IF(OR(AS145&lt;Parameters!$B$12,AS145&gt;Parameters!$B$11),0,1),"")</f>
        <is>
          <t/>
        </is>
      </c>
      <c r="CE145" s="0" t="inlineStr">
        <f aca="false">IF(A145&lt;&gt;"",IF(OR(AX145&lt;Parameters!$B$12,AX145&gt;Parameters!$B$11),0,1),"")</f>
        <is>
          <t/>
        </is>
      </c>
      <c r="CF145" s="0" t="inlineStr">
        <f aca="false">IF(A145&lt;&gt;"",IF(OR(BC145&lt;Parameters!$B$12,BC145&gt;Parameters!$B$11),0,1),"")</f>
        <is>
          <t/>
        </is>
      </c>
      <c r="CG145" s="0" t="inlineStr">
        <f aca="false">IF(A145&lt;&gt;"",IF(OR(BH145&lt;Parameters!$B$12,BH145&gt;Parameters!$B$11),0,1),"")</f>
        <is>
          <t/>
        </is>
      </c>
      <c r="CH145" s="0" t="inlineStr">
        <f aca="false">IF(A145&lt;&gt;"",IF(OR(BM145&lt;Parameters!$B$12,BM145&gt;Parameters!$B$11),0,1),"")</f>
        <is>
          <t/>
        </is>
      </c>
      <c r="CI145" s="0" t="inlineStr">
        <f aca="false">IF(A145&lt;&gt;"",IF(OR(BR145&lt;Parameters!$B$12,BR145&gt;Parameters!$B$11),0,1),"")</f>
        <is>
          <t/>
        </is>
      </c>
      <c r="CJ145" s="0" t="inlineStr">
        <f aca="false">IF(A145&lt;&gt;"",IF(OR(BW145&lt;Parameters!$B$12,BW145&gt;Parameters!$B$11),0,1),"")</f>
        <is>
          <t/>
        </is>
      </c>
      <c r="CK145" s="26" t="inlineStr">
        <f aca="false">IF(A145&lt;&gt;"",SUM(CB145:CJ145)/9,"")</f>
        <is>
          <t/>
        </is>
      </c>
      <c r="CL145" s="0" t="inlineStr">
        <f aca="false">IF(A145&lt;&gt;"",CK145*9,"")</f>
        <is>
          <t/>
        </is>
      </c>
      <c r="CM145" s="8" t="inlineStr">
        <f aca="false">IF(A145&lt;&gt;"",TEXT(B145,CM$2)&amp;" "&amp;TEXT(A145,CM$2),"")</f>
        <is>
          <t/>
        </is>
      </c>
    </row>
    <row r="146" customFormat="false" ht="15" hidden="false" customHeight="false" outlineLevel="0" collapsed="false">
      <c r="A146" s="0" t="inlineStr">
        <f aca="false">IF(OR(B145&lt;Parameters!$K$12,A145&lt;Parameters!$K$12),IF(A145&lt;Parameters!$K$12,A145+1,0),"")</f>
        <is>
          <t/>
        </is>
      </c>
      <c r="B146" s="0" t="inlineStr">
        <f aca="false">IF(A146&lt;&gt;"",IF(A146=0,B145+1,B145),"")</f>
        <is>
          <t/>
        </is>
      </c>
      <c r="C146" s="24" t="inlineStr">
        <f aca="false">IF(A146&lt;&gt;"",-_phi*(A146+0.5),"")</f>
        <is>
          <t/>
        </is>
      </c>
      <c r="D146" s="8" t="inlineStr">
        <f aca="false">IF(A146&lt;&gt;"",DEGREES(C146),"")</f>
        <is>
          <t/>
        </is>
      </c>
      <c r="E146" s="24" t="inlineStr">
        <f aca="false">IF(A146&lt;&gt;"",_phi*(B146+0.5),"")</f>
        <is>
          <t/>
        </is>
      </c>
      <c r="F146" s="8" t="inlineStr">
        <f aca="false">IF(A146&lt;&gt;"",DEGREES(E146),"")</f>
        <is>
          <t/>
        </is>
      </c>
      <c r="G146" s="8" t="inlineStr">
        <f aca="false">IF(A146&lt;&gt;"",LOOKUP(A146,h!$A$3:$A$30,h!$D$3:$D$30),"")</f>
        <is>
          <t/>
        </is>
      </c>
      <c r="H146" s="8" t="inlineStr">
        <f aca="false">IF(A146&lt;&gt;"",LOOKUP(B146,h!$A$3:$A$30,h!$D$3:$D$30),"")</f>
        <is>
          <t/>
        </is>
      </c>
      <c r="I146" s="8" t="inlineStr">
        <f aca="false">IF(A146&lt;&gt;"",_zif,"")</f>
        <is>
          <t/>
        </is>
      </c>
      <c r="J146" s="8" t="inlineStr">
        <f aca="false">IF(A146&lt;&gt;"",$G146+'v1 Frame'!D$3*COS($C146)+'v1 Frame'!E$3*SIN($C146)*SIN($E146)+'v1 Frame'!F$3*SIN($C146)*COS($E146),"")</f>
        <is>
          <t/>
        </is>
      </c>
      <c r="K146" s="8" t="inlineStr">
        <f aca="false">IF(A146&lt;&gt;"",$H146+'v1 Frame'!E$3*COS($E146)-'v1 Frame'!F$3*SIN($E146),"")</f>
        <is>
          <t/>
        </is>
      </c>
      <c r="L146" s="8" t="inlineStr">
        <f aca="false">IF(A146&lt;&gt;"",$I146-'v1 Frame'!D$3*SIN($C146)+'v1 Frame'!E$3*COS($C146)*SIN($E146)+'v1 Frame'!F$3*COS($C146)*COS($E146),"")</f>
        <is>
          <t/>
        </is>
      </c>
      <c r="M146" s="8" t="inlineStr">
        <f aca="false">IF(A146&lt;&gt;"",$G146+'v1 Frame'!G$3*COS($C146)+'v1 Frame'!H$3*SIN($C146)*SIN($E146)+'v1 Frame'!I$3*SIN($C146)*COS($E146),"")</f>
        <is>
          <t/>
        </is>
      </c>
      <c r="N146" s="8" t="inlineStr">
        <f aca="false">IF(A146&lt;&gt;"",$H146+'v1 Frame'!H$3*COS($E146)-'v1 Frame'!I$3*SIN($E146),"")</f>
        <is>
          <t/>
        </is>
      </c>
      <c r="O146" s="8" t="inlineStr">
        <f aca="false">IF(A146&lt;&gt;"",$I146-'v1 Frame'!G$3*SIN($C146)+'v1 Frame'!H$3*COS($C146)*SIN($E146)+'v1 Frame'!I$3*COS($C146)*COS($E146),"")</f>
        <is>
          <t/>
        </is>
      </c>
      <c r="P146" s="8" t="inlineStr">
        <f aca="false">IF(A146&lt;&gt;"",$G146+'v1 Frame'!J$3*COS($C146)+'v1 Frame'!K$3*SIN($C146)*SIN($E146)+'v1 Frame'!L$3*SIN($C146)*COS($E146),"")</f>
        <is>
          <t/>
        </is>
      </c>
      <c r="Q146" s="8" t="inlineStr">
        <f aca="false">IF(A146&lt;&gt;"",$H146+'v1 Frame'!K$3*COS($E146)-'v1 Frame'!L$3*SIN($E146),"")</f>
        <is>
          <t/>
        </is>
      </c>
      <c r="R146" s="8" t="inlineStr">
        <f aca="false">IF(A146&lt;&gt;"",$I146-'v1 Frame'!J$3*SIN($C146)+'v1 Frame'!K$3*COS($C146)*SIN($E146)+'v1 Frame'!L$3*COS($C146)*COS($E146),"")</f>
        <is>
          <t/>
        </is>
      </c>
      <c r="S146" s="8" t="inlineStr">
        <f aca="false">IF(A146&lt;&gt;"",$G146+'v1 Frame'!M$3*COS($C146)+'v1 Frame'!N$3*SIN($C146)*SIN($E146)+'v1 Frame'!O$3*SIN($C146)*COS($E146),"")</f>
        <is>
          <t/>
        </is>
      </c>
      <c r="T146" s="8" t="inlineStr">
        <f aca="false">IF(A146&lt;&gt;"",$H146+'v1 Frame'!N$3*COS($E146)-'v1 Frame'!O$3*SIN($E146),"")</f>
        <is>
          <t/>
        </is>
      </c>
      <c r="U146" s="8" t="inlineStr">
        <f aca="false">IF(A146&lt;&gt;"",$I146-'v1 Frame'!M$3*SIN($C146)+'v1 Frame'!N$3*COS($C146)*SIN($E146)+'v1 Frame'!O$3*COS($C146)*COS($E146),"")</f>
        <is>
          <t/>
        </is>
      </c>
      <c r="V146" s="8" t="inlineStr">
        <f aca="false">IF(A146&lt;&gt;"",$G146+'v1 Frame'!P$3*COS($C146)+'v1 Frame'!Q$3*SIN($C146)*SIN($E146)+'v1 Frame'!R$3*SIN($C146)*COS($E146),"")</f>
        <is>
          <t/>
        </is>
      </c>
      <c r="W146" s="8" t="inlineStr">
        <f aca="false">IF(A146&lt;&gt;"",$H146+'v1 Frame'!Q$3*COS($E146)-'v1 Frame'!R$3*SIN($E146),"")</f>
        <is>
          <t/>
        </is>
      </c>
      <c r="X146" s="8" t="inlineStr">
        <f aca="false">IF(A146&lt;&gt;"",$I146-'v1 Frame'!P$3*SIN($C146)+'v1 Frame'!Q$3*COS($C146)*SIN($E146)+'v1 Frame'!R$3*COS($C146)*COS($E146),"")</f>
        <is>
          <t/>
        </is>
      </c>
      <c r="Y146" s="8" t="inlineStr">
        <f aca="false">IF(A146&lt;&gt;"",$G146+'v1 Frame'!S$3*COS($C146)+'v1 Frame'!T$3*SIN($C146)*SIN($E146)+'v1 Frame'!U$3*SIN($C146)*COS($E146),"")</f>
        <is>
          <t/>
        </is>
      </c>
      <c r="Z146" s="8" t="inlineStr">
        <f aca="false">IF(A146&lt;&gt;"",$H146+'v1 Frame'!T$3*COS($E146)-'v1 Frame'!U$3*SIN($E146),"")</f>
        <is>
          <t/>
        </is>
      </c>
      <c r="AA146" s="8" t="inlineStr">
        <f aca="false">IF(A146&lt;&gt;"",$I146-'v1 Frame'!S$3*SIN($C146)+'v1 Frame'!T$3*COS($C146)*SIN($E146)+'v1 Frame'!U$3*COS($C146)*COS($E146),"")</f>
        <is>
          <t/>
        </is>
      </c>
      <c r="AB146" s="8" t="inlineStr">
        <f aca="false">IF(A146&lt;&gt;"",$G146+'v1 Frame'!V$3*COS($C146)+'v1 Frame'!W$3*SIN($C146)*SIN($E146)+'v1 Frame'!X$3*SIN($C146)*COS($E146),"")</f>
        <is>
          <t/>
        </is>
      </c>
      <c r="AC146" s="8" t="inlineStr">
        <f aca="false">IF(A146&lt;&gt;"",$H146+'v1 Frame'!W$3*COS($E146)-'v1 Frame'!X$3*SIN($E146),"")</f>
        <is>
          <t/>
        </is>
      </c>
      <c r="AD146" s="8" t="inlineStr">
        <f aca="false">IF(A146&lt;&gt;"",$I146-'v1 Frame'!V$3*SIN($C146)+'v1 Frame'!W$3*COS($C146)*SIN($E146)+'v1 Frame'!X$3*COS($C146)*COS($E146),"")</f>
        <is>
          <t/>
        </is>
      </c>
      <c r="AE146" s="25" t="inlineStr">
        <f aca="false">IF(A146&lt;&gt;"",$G146+'v1 Frame'!Y$3*COS($C146)+'v1 Frame'!Z$3*SIN($C146)*SIN($E146)+'v1 Frame'!AA$3*SIN($C146)*COS($E146),"")</f>
        <is>
          <t/>
        </is>
      </c>
      <c r="AF146" s="25" t="inlineStr">
        <f aca="false">IF(A146&lt;&gt;"",$H146+'v1 Frame'!Z$3*COS($E146)-'v1 Frame'!AA$3*SIN($E146),"")</f>
        <is>
          <t/>
        </is>
      </c>
      <c r="AG146" s="25" t="inlineStr">
        <f aca="false">IF(A146&lt;&gt;"",$I146-'v1 Frame'!Y$3*SIN($C146)+'v1 Frame'!Z$3*COS($C146)*SIN($E146)+'v1 Frame'!AA$3*COS($C146)*COS($E146),"")</f>
        <is>
          <t/>
        </is>
      </c>
      <c r="AH146" s="8" t="inlineStr">
        <f aca="false">IF(A146&lt;&gt;"",SQRT(SUMSQ(G146:I146)),"")</f>
        <is>
          <t/>
        </is>
      </c>
      <c r="AI146" s="8" t="inlineStr">
        <f aca="false">IF(A146&lt;&gt;"",IF(AH146&lt;&gt;0,ACOS(I146/AH146),0),"")</f>
        <is>
          <t/>
        </is>
      </c>
      <c r="AJ146" s="8" t="inlineStr">
        <f aca="false">IF(A146&lt;&gt;"",DEGREES(AI146),"")</f>
        <is>
          <t/>
        </is>
      </c>
      <c r="AK146" s="8" t="inlineStr">
        <f aca="false">IF(A146&lt;&gt;"",IF(OR(G146&lt;&gt;0,H146&lt;&gt;0),ATAN2(G146,H146),0),"")</f>
        <is>
          <t/>
        </is>
      </c>
      <c r="AL146" s="8" t="inlineStr">
        <f aca="false">IF(A146&lt;&gt;"",DEGREES(AK146),"")</f>
        <is>
          <t/>
        </is>
      </c>
      <c r="AM146" s="8" t="inlineStr">
        <f aca="false">IF(A146&lt;&gt;"",SQRT(SUMSQ(J146:L146)),"")</f>
        <is>
          <t/>
        </is>
      </c>
      <c r="AN146" s="8" t="inlineStr">
        <f aca="false">IF(A146&lt;&gt;"",IF(AM146&lt;&gt;0,ACOS(L146/AM146),0),"")</f>
        <is>
          <t/>
        </is>
      </c>
      <c r="AO146" s="8" t="inlineStr">
        <f aca="false">IF(A146&lt;&gt;"",DEGREES(AN146),"")</f>
        <is>
          <t/>
        </is>
      </c>
      <c r="AP146" s="8" t="inlineStr">
        <f aca="false">IF(A146&lt;&gt;"",IF(OR(J146&lt;&gt;0,K146&lt;&gt;0),ATAN2(J146,K146),0),"")</f>
        <is>
          <t/>
        </is>
      </c>
      <c r="AQ146" s="8" t="inlineStr">
        <f aca="false">IF(A146&lt;&gt;"",DEGREES(AP146),"")</f>
        <is>
          <t/>
        </is>
      </c>
      <c r="AR146" s="8" t="inlineStr">
        <f aca="false">IF(A146&lt;&gt;"",SQRT(SUMSQ(M146:O146)),"")</f>
        <is>
          <t/>
        </is>
      </c>
      <c r="AS146" s="8" t="inlineStr">
        <f aca="false">IF(A146&lt;&gt;"",IF(AR146&lt;&gt;0,ACOS(O146/AR146),0),"")</f>
        <is>
          <t/>
        </is>
      </c>
      <c r="AT146" s="8" t="inlineStr">
        <f aca="false">IF(A146&lt;&gt;"",DEGREES(AS146),"")</f>
        <is>
          <t/>
        </is>
      </c>
      <c r="AU146" s="8" t="inlineStr">
        <f aca="false">IF(A146&lt;&gt;"",IF(OR(M146&lt;&gt;0,N146&lt;&gt;0),ATAN2(M146,N146),0),"")</f>
        <is>
          <t/>
        </is>
      </c>
      <c r="AV146" s="8" t="inlineStr">
        <f aca="false">IF(A146&lt;&gt;"",DEGREES(AU146),"")</f>
        <is>
          <t/>
        </is>
      </c>
      <c r="AW146" s="8" t="inlineStr">
        <f aca="false">IF(A146&lt;&gt;"",SQRT(SUMSQ(P146:R146)),"")</f>
        <is>
          <t/>
        </is>
      </c>
      <c r="AX146" s="8" t="inlineStr">
        <f aca="false">IF(A146&lt;&gt;"",IF(AW146&lt;&gt;0,ACOS(R146/AW146),0),"")</f>
        <is>
          <t/>
        </is>
      </c>
      <c r="AY146" s="8" t="inlineStr">
        <f aca="false">IF(A146&lt;&gt;"",DEGREES(AX146),"")</f>
        <is>
          <t/>
        </is>
      </c>
      <c r="AZ146" s="8" t="inlineStr">
        <f aca="false">IF(A146&lt;&gt;"",IF(OR(P146&lt;&gt;0,Q146&lt;&gt;0),ATAN2(P146,Q146),0),"")</f>
        <is>
          <t/>
        </is>
      </c>
      <c r="BA146" s="8" t="inlineStr">
        <f aca="false">IF(A146&lt;&gt;"",DEGREES(AZ146),"")</f>
        <is>
          <t/>
        </is>
      </c>
      <c r="BB146" s="8" t="inlineStr">
        <f aca="false">IF(A146&lt;&gt;"",SQRT(SUMSQ(S146:U146)),"")</f>
        <is>
          <t/>
        </is>
      </c>
      <c r="BC146" s="8" t="inlineStr">
        <f aca="false">IF(A146&lt;&gt;"",IF(BB146&lt;&gt;0,ACOS(U146/BB146),0),"")</f>
        <is>
          <t/>
        </is>
      </c>
      <c r="BD146" s="8" t="inlineStr">
        <f aca="false">IF(A146&lt;&gt;"",DEGREES(BC146),"")</f>
        <is>
          <t/>
        </is>
      </c>
      <c r="BE146" s="8" t="inlineStr">
        <f aca="false">IF(A146&lt;&gt;"",IF(OR(S146&lt;&gt;0,T146&lt;&gt;0),ATAN2(S146,T146),0),"")</f>
        <is>
          <t/>
        </is>
      </c>
      <c r="BF146" s="8" t="inlineStr">
        <f aca="false">IF(A146&lt;&gt;"",DEGREES(BE146),"")</f>
        <is>
          <t/>
        </is>
      </c>
      <c r="BG146" s="8" t="inlineStr">
        <f aca="false">IF(A146&lt;&gt;"",SQRT(SUMSQ(V146:X146)),"")</f>
        <is>
          <t/>
        </is>
      </c>
      <c r="BH146" s="8" t="inlineStr">
        <f aca="false">IF(A146&lt;&gt;"",IF(BG146&lt;&gt;0,ACOS(X146/BG146),0),"")</f>
        <is>
          <t/>
        </is>
      </c>
      <c r="BI146" s="8" t="inlineStr">
        <f aca="false">IF(A146&lt;&gt;"",DEGREES(BH146),"")</f>
        <is>
          <t/>
        </is>
      </c>
      <c r="BJ146" s="8" t="inlineStr">
        <f aca="false">IF(A146&lt;&gt;"",IF(OR(V146&lt;&gt;0,W146&lt;&gt;0),ATAN2(V146,W146),0),"")</f>
        <is>
          <t/>
        </is>
      </c>
      <c r="BK146" s="8" t="inlineStr">
        <f aca="false">IF(A146&lt;&gt;"",DEGREES(BJ146),"")</f>
        <is>
          <t/>
        </is>
      </c>
      <c r="BL146" s="8" t="inlineStr">
        <f aca="false">IF(A146&lt;&gt;"",SQRT(SUMSQ(Y146:AA146)),"")</f>
        <is>
          <t/>
        </is>
      </c>
      <c r="BM146" s="8" t="inlineStr">
        <f aca="false">IF(A146&lt;&gt;"",IF(BL146&lt;&gt;0,ACOS(AA146/BL146),0),"")</f>
        <is>
          <t/>
        </is>
      </c>
      <c r="BN146" s="8" t="inlineStr">
        <f aca="false">IF(A146&lt;&gt;"",DEGREES(BM146),"")</f>
        <is>
          <t/>
        </is>
      </c>
      <c r="BO146" s="8" t="inlineStr">
        <f aca="false">IF(A146&lt;&gt;"",IF(OR(Y146&lt;&gt;0,Z146&lt;&gt;0),ATAN2(Y146,Z146),0),"")</f>
        <is>
          <t/>
        </is>
      </c>
      <c r="BP146" s="8" t="inlineStr">
        <f aca="false">IF(A146&lt;&gt;"",DEGREES(BO146),"")</f>
        <is>
          <t/>
        </is>
      </c>
      <c r="BQ146" s="8" t="inlineStr">
        <f aca="false">IF(A146&lt;&gt;"",SQRT(SUMSQ(AB146:AD146)),"")</f>
        <is>
          <t/>
        </is>
      </c>
      <c r="BR146" s="8" t="inlineStr">
        <f aca="false">IF(A146&lt;&gt;"",IF(BQ146&lt;&gt;0,ACOS(AD146/BQ146),0),"")</f>
        <is>
          <t/>
        </is>
      </c>
      <c r="BS146" s="8" t="inlineStr">
        <f aca="false">IF(A146&lt;&gt;"",DEGREES(BR146),"")</f>
        <is>
          <t/>
        </is>
      </c>
      <c r="BT146" s="8" t="inlineStr">
        <f aca="false">IF(A146&lt;&gt;"",IF(OR(AB146&lt;&gt;0,AC146&lt;&gt;0),ATAN2(AB146,AC146),0),"")</f>
        <is>
          <t/>
        </is>
      </c>
      <c r="BU146" s="8" t="inlineStr">
        <f aca="false">IF(A146&lt;&gt;"",DEGREES(BT146),"")</f>
        <is>
          <t/>
        </is>
      </c>
      <c r="BV146" s="8" t="inlineStr">
        <f aca="false">IF(A146&lt;&gt;"",SQRT(SUMSQ(AE146:AG146)),"")</f>
        <is>
          <t/>
        </is>
      </c>
      <c r="BW146" s="8" t="inlineStr">
        <f aca="false">IF(A146&lt;&gt;"",IF(BV146&lt;&gt;0,ACOS(AG146/BV146),0),"")</f>
        <is>
          <t/>
        </is>
      </c>
      <c r="BX146" s="8" t="inlineStr">
        <f aca="false">IF(A146&lt;&gt;"",DEGREES(BW146),"")</f>
        <is>
          <t/>
        </is>
      </c>
      <c r="BY146" s="8" t="inlineStr">
        <f aca="false">IF(A146&lt;&gt;"",IF(OR(AF146&lt;&gt;0,AG146&lt;&gt;0),ATAN2(AF146,AG146),0),"")</f>
        <is>
          <t/>
        </is>
      </c>
      <c r="BZ146" s="8" t="inlineStr">
        <f aca="false">IF(A146&lt;&gt;"",DEGREES(BY146),"")</f>
        <is>
          <t/>
        </is>
      </c>
      <c r="CA146" s="0" t="inlineStr">
        <f aca="false">IF(A146&lt;&gt;"",IF(AND(AI146&lt;Parameters!$B$11,AI146&gt;Parameters!$B$12,AN146&lt;Parameters!$B$11,AN146&gt;Parameters!$B$12,AS146&lt;Parameters!$B$11,AS146&gt;Parameters!$B$12,AX146&lt;Parameters!$B$11,AX146&gt;Parameters!$B$12,BC146&lt;Parameters!$B$11,BC146&gt;Parameters!$B$12,BM146&lt;Parameters!$B$11,BM146&gt;Parameters!$B$12,BR146&lt;Parameters!$B$11,BR146&gt;Parameters!$B$12,BW146&lt;Parameters!$B$11,BW146&gt;Parameters!$B$12),1,0),"")</f>
        <is>
          <t/>
        </is>
      </c>
      <c r="CB146" s="0" t="inlineStr">
        <f aca="false">IF(A146&lt;&gt;"",IF(OR(AI146&lt;Parameters!$B$12,AI146&gt;Parameters!$B$11),0,1),"")</f>
        <is>
          <t/>
        </is>
      </c>
      <c r="CC146" s="0" t="inlineStr">
        <f aca="false">IF(A146&lt;&gt;"",IF(OR(AN146&lt;Parameters!$B$12,AN146&gt;Parameters!$B$11),0,1),"")</f>
        <is>
          <t/>
        </is>
      </c>
      <c r="CD146" s="0" t="inlineStr">
        <f aca="false">IF(A146&lt;&gt;"",IF(OR(AS146&lt;Parameters!$B$12,AS146&gt;Parameters!$B$11),0,1),"")</f>
        <is>
          <t/>
        </is>
      </c>
      <c r="CE146" s="0" t="inlineStr">
        <f aca="false">IF(A146&lt;&gt;"",IF(OR(AX146&lt;Parameters!$B$12,AX146&gt;Parameters!$B$11),0,1),"")</f>
        <is>
          <t/>
        </is>
      </c>
      <c r="CF146" s="0" t="inlineStr">
        <f aca="false">IF(A146&lt;&gt;"",IF(OR(BC146&lt;Parameters!$B$12,BC146&gt;Parameters!$B$11),0,1),"")</f>
        <is>
          <t/>
        </is>
      </c>
      <c r="CG146" s="0" t="inlineStr">
        <f aca="false">IF(A146&lt;&gt;"",IF(OR(BH146&lt;Parameters!$B$12,BH146&gt;Parameters!$B$11),0,1),"")</f>
        <is>
          <t/>
        </is>
      </c>
      <c r="CH146" s="0" t="inlineStr">
        <f aca="false">IF(A146&lt;&gt;"",IF(OR(BM146&lt;Parameters!$B$12,BM146&gt;Parameters!$B$11),0,1),"")</f>
        <is>
          <t/>
        </is>
      </c>
      <c r="CI146" s="0" t="inlineStr">
        <f aca="false">IF(A146&lt;&gt;"",IF(OR(BR146&lt;Parameters!$B$12,BR146&gt;Parameters!$B$11),0,1),"")</f>
        <is>
          <t/>
        </is>
      </c>
      <c r="CJ146" s="0" t="inlineStr">
        <f aca="false">IF(A146&lt;&gt;"",IF(OR(BW146&lt;Parameters!$B$12,BW146&gt;Parameters!$B$11),0,1),"")</f>
        <is>
          <t/>
        </is>
      </c>
      <c r="CK146" s="26" t="inlineStr">
        <f aca="false">IF(A146&lt;&gt;"",SUM(CB146:CJ146)/9,"")</f>
        <is>
          <t/>
        </is>
      </c>
      <c r="CL146" s="0" t="inlineStr">
        <f aca="false">IF(A146&lt;&gt;"",CK146*9,"")</f>
        <is>
          <t/>
        </is>
      </c>
      <c r="CM146" s="8" t="inlineStr">
        <f aca="false">IF(A146&lt;&gt;"",TEXT(B146,CM$2)&amp;" "&amp;TEXT(A146,CM$2),"")</f>
        <is>
          <t/>
        </is>
      </c>
    </row>
    <row r="147" customFormat="false" ht="15" hidden="false" customHeight="false" outlineLevel="0" collapsed="false">
      <c r="A147" s="0" t="inlineStr">
        <f aca="false">IF(OR(B146&lt;Parameters!$K$12,A146&lt;Parameters!$K$12),IF(A146&lt;Parameters!$K$12,A146+1,0),"")</f>
        <is>
          <t/>
        </is>
      </c>
      <c r="B147" s="0" t="inlineStr">
        <f aca="false">IF(A147&lt;&gt;"",IF(A147=0,B146+1,B146),"")</f>
        <is>
          <t/>
        </is>
      </c>
      <c r="C147" s="24" t="inlineStr">
        <f aca="false">IF(A147&lt;&gt;"",-_phi*(A147+0.5),"")</f>
        <is>
          <t/>
        </is>
      </c>
      <c r="D147" s="8" t="inlineStr">
        <f aca="false">IF(A147&lt;&gt;"",DEGREES(C147),"")</f>
        <is>
          <t/>
        </is>
      </c>
      <c r="E147" s="24" t="inlineStr">
        <f aca="false">IF(A147&lt;&gt;"",_phi*(B147+0.5),"")</f>
        <is>
          <t/>
        </is>
      </c>
      <c r="F147" s="8" t="inlineStr">
        <f aca="false">IF(A147&lt;&gt;"",DEGREES(E147),"")</f>
        <is>
          <t/>
        </is>
      </c>
      <c r="G147" s="8" t="inlineStr">
        <f aca="false">IF(A147&lt;&gt;"",LOOKUP(A147,h!$A$3:$A$30,h!$D$3:$D$30),"")</f>
        <is>
          <t/>
        </is>
      </c>
      <c r="H147" s="8" t="inlineStr">
        <f aca="false">IF(A147&lt;&gt;"",LOOKUP(B147,h!$A$3:$A$30,h!$D$3:$D$30),"")</f>
        <is>
          <t/>
        </is>
      </c>
      <c r="I147" s="8" t="inlineStr">
        <f aca="false">IF(A147&lt;&gt;"",_zif,"")</f>
        <is>
          <t/>
        </is>
      </c>
      <c r="J147" s="8" t="inlineStr">
        <f aca="false">IF(A147&lt;&gt;"",$G147+'v1 Frame'!D$3*COS($C147)+'v1 Frame'!E$3*SIN($C147)*SIN($E147)+'v1 Frame'!F$3*SIN($C147)*COS($E147),"")</f>
        <is>
          <t/>
        </is>
      </c>
      <c r="K147" s="8" t="inlineStr">
        <f aca="false">IF(A147&lt;&gt;"",$H147+'v1 Frame'!E$3*COS($E147)-'v1 Frame'!F$3*SIN($E147),"")</f>
        <is>
          <t/>
        </is>
      </c>
      <c r="L147" s="8" t="inlineStr">
        <f aca="false">IF(A147&lt;&gt;"",$I147-'v1 Frame'!D$3*SIN($C147)+'v1 Frame'!E$3*COS($C147)*SIN($E147)+'v1 Frame'!F$3*COS($C147)*COS($E147),"")</f>
        <is>
          <t/>
        </is>
      </c>
      <c r="M147" s="8" t="inlineStr">
        <f aca="false">IF(A147&lt;&gt;"",$G147+'v1 Frame'!G$3*COS($C147)+'v1 Frame'!H$3*SIN($C147)*SIN($E147)+'v1 Frame'!I$3*SIN($C147)*COS($E147),"")</f>
        <is>
          <t/>
        </is>
      </c>
      <c r="N147" s="8" t="inlineStr">
        <f aca="false">IF(A147&lt;&gt;"",$H147+'v1 Frame'!H$3*COS($E147)-'v1 Frame'!I$3*SIN($E147),"")</f>
        <is>
          <t/>
        </is>
      </c>
      <c r="O147" s="8" t="inlineStr">
        <f aca="false">IF(A147&lt;&gt;"",$I147-'v1 Frame'!G$3*SIN($C147)+'v1 Frame'!H$3*COS($C147)*SIN($E147)+'v1 Frame'!I$3*COS($C147)*COS($E147),"")</f>
        <is>
          <t/>
        </is>
      </c>
      <c r="P147" s="8" t="inlineStr">
        <f aca="false">IF(A147&lt;&gt;"",$G147+'v1 Frame'!J$3*COS($C147)+'v1 Frame'!K$3*SIN($C147)*SIN($E147)+'v1 Frame'!L$3*SIN($C147)*COS($E147),"")</f>
        <is>
          <t/>
        </is>
      </c>
      <c r="Q147" s="8" t="inlineStr">
        <f aca="false">IF(A147&lt;&gt;"",$H147+'v1 Frame'!K$3*COS($E147)-'v1 Frame'!L$3*SIN($E147),"")</f>
        <is>
          <t/>
        </is>
      </c>
      <c r="R147" s="8" t="inlineStr">
        <f aca="false">IF(A147&lt;&gt;"",$I147-'v1 Frame'!J$3*SIN($C147)+'v1 Frame'!K$3*COS($C147)*SIN($E147)+'v1 Frame'!L$3*COS($C147)*COS($E147),"")</f>
        <is>
          <t/>
        </is>
      </c>
      <c r="S147" s="8" t="inlineStr">
        <f aca="false">IF(A147&lt;&gt;"",$G147+'v1 Frame'!M$3*COS($C147)+'v1 Frame'!N$3*SIN($C147)*SIN($E147)+'v1 Frame'!O$3*SIN($C147)*COS($E147),"")</f>
        <is>
          <t/>
        </is>
      </c>
      <c r="T147" s="8" t="inlineStr">
        <f aca="false">IF(A147&lt;&gt;"",$H147+'v1 Frame'!N$3*COS($E147)-'v1 Frame'!O$3*SIN($E147),"")</f>
        <is>
          <t/>
        </is>
      </c>
      <c r="U147" s="8" t="inlineStr">
        <f aca="false">IF(A147&lt;&gt;"",$I147-'v1 Frame'!M$3*SIN($C147)+'v1 Frame'!N$3*COS($C147)*SIN($E147)+'v1 Frame'!O$3*COS($C147)*COS($E147),"")</f>
        <is>
          <t/>
        </is>
      </c>
      <c r="V147" s="8" t="inlineStr">
        <f aca="false">IF(A147&lt;&gt;"",$G147+'v1 Frame'!P$3*COS($C147)+'v1 Frame'!Q$3*SIN($C147)*SIN($E147)+'v1 Frame'!R$3*SIN($C147)*COS($E147),"")</f>
        <is>
          <t/>
        </is>
      </c>
      <c r="W147" s="8" t="inlineStr">
        <f aca="false">IF(A147&lt;&gt;"",$H147+'v1 Frame'!Q$3*COS($E147)-'v1 Frame'!R$3*SIN($E147),"")</f>
        <is>
          <t/>
        </is>
      </c>
      <c r="X147" s="8" t="inlineStr">
        <f aca="false">IF(A147&lt;&gt;"",$I147-'v1 Frame'!P$3*SIN($C147)+'v1 Frame'!Q$3*COS($C147)*SIN($E147)+'v1 Frame'!R$3*COS($C147)*COS($E147),"")</f>
        <is>
          <t/>
        </is>
      </c>
      <c r="Y147" s="8" t="inlineStr">
        <f aca="false">IF(A147&lt;&gt;"",$G147+'v1 Frame'!S$3*COS($C147)+'v1 Frame'!T$3*SIN($C147)*SIN($E147)+'v1 Frame'!U$3*SIN($C147)*COS($E147),"")</f>
        <is>
          <t/>
        </is>
      </c>
      <c r="Z147" s="8" t="inlineStr">
        <f aca="false">IF(A147&lt;&gt;"",$H147+'v1 Frame'!T$3*COS($E147)-'v1 Frame'!U$3*SIN($E147),"")</f>
        <is>
          <t/>
        </is>
      </c>
      <c r="AA147" s="8" t="inlineStr">
        <f aca="false">IF(A147&lt;&gt;"",$I147-'v1 Frame'!S$3*SIN($C147)+'v1 Frame'!T$3*COS($C147)*SIN($E147)+'v1 Frame'!U$3*COS($C147)*COS($E147),"")</f>
        <is>
          <t/>
        </is>
      </c>
      <c r="AB147" s="8" t="inlineStr">
        <f aca="false">IF(A147&lt;&gt;"",$G147+'v1 Frame'!V$3*COS($C147)+'v1 Frame'!W$3*SIN($C147)*SIN($E147)+'v1 Frame'!X$3*SIN($C147)*COS($E147),"")</f>
        <is>
          <t/>
        </is>
      </c>
      <c r="AC147" s="8" t="inlineStr">
        <f aca="false">IF(A147&lt;&gt;"",$H147+'v1 Frame'!W$3*COS($E147)-'v1 Frame'!X$3*SIN($E147),"")</f>
        <is>
          <t/>
        </is>
      </c>
      <c r="AD147" s="8" t="inlineStr">
        <f aca="false">IF(A147&lt;&gt;"",$I147-'v1 Frame'!V$3*SIN($C147)+'v1 Frame'!W$3*COS($C147)*SIN($E147)+'v1 Frame'!X$3*COS($C147)*COS($E147),"")</f>
        <is>
          <t/>
        </is>
      </c>
      <c r="AE147" s="25" t="inlineStr">
        <f aca="false">IF(A147&lt;&gt;"",$G147+'v1 Frame'!Y$3*COS($C147)+'v1 Frame'!Z$3*SIN($C147)*SIN($E147)+'v1 Frame'!AA$3*SIN($C147)*COS($E147),"")</f>
        <is>
          <t/>
        </is>
      </c>
      <c r="AF147" s="25" t="inlineStr">
        <f aca="false">IF(A147&lt;&gt;"",$H147+'v1 Frame'!Z$3*COS($E147)-'v1 Frame'!AA$3*SIN($E147),"")</f>
        <is>
          <t/>
        </is>
      </c>
      <c r="AG147" s="25" t="inlineStr">
        <f aca="false">IF(A147&lt;&gt;"",$I147-'v1 Frame'!Y$3*SIN($C147)+'v1 Frame'!Z$3*COS($C147)*SIN($E147)+'v1 Frame'!AA$3*COS($C147)*COS($E147),"")</f>
        <is>
          <t/>
        </is>
      </c>
      <c r="AH147" s="8" t="inlineStr">
        <f aca="false">IF(A147&lt;&gt;"",SQRT(SUMSQ(G147:I147)),"")</f>
        <is>
          <t/>
        </is>
      </c>
      <c r="AI147" s="8" t="inlineStr">
        <f aca="false">IF(A147&lt;&gt;"",IF(AH147&lt;&gt;0,ACOS(I147/AH147),0),"")</f>
        <is>
          <t/>
        </is>
      </c>
      <c r="AJ147" s="8" t="inlineStr">
        <f aca="false">IF(A147&lt;&gt;"",DEGREES(AI147),"")</f>
        <is>
          <t/>
        </is>
      </c>
      <c r="AK147" s="8" t="inlineStr">
        <f aca="false">IF(A147&lt;&gt;"",IF(OR(G147&lt;&gt;0,H147&lt;&gt;0),ATAN2(G147,H147),0),"")</f>
        <is>
          <t/>
        </is>
      </c>
      <c r="AL147" s="8" t="inlineStr">
        <f aca="false">IF(A147&lt;&gt;"",DEGREES(AK147),"")</f>
        <is>
          <t/>
        </is>
      </c>
      <c r="AM147" s="8" t="inlineStr">
        <f aca="false">IF(A147&lt;&gt;"",SQRT(SUMSQ(J147:L147)),"")</f>
        <is>
          <t/>
        </is>
      </c>
      <c r="AN147" s="8" t="inlineStr">
        <f aca="false">IF(A147&lt;&gt;"",IF(AM147&lt;&gt;0,ACOS(L147/AM147),0),"")</f>
        <is>
          <t/>
        </is>
      </c>
      <c r="AO147" s="8" t="inlineStr">
        <f aca="false">IF(A147&lt;&gt;"",DEGREES(AN147),"")</f>
        <is>
          <t/>
        </is>
      </c>
      <c r="AP147" s="8" t="inlineStr">
        <f aca="false">IF(A147&lt;&gt;"",IF(OR(J147&lt;&gt;0,K147&lt;&gt;0),ATAN2(J147,K147),0),"")</f>
        <is>
          <t/>
        </is>
      </c>
      <c r="AQ147" s="8" t="inlineStr">
        <f aca="false">IF(A147&lt;&gt;"",DEGREES(AP147),"")</f>
        <is>
          <t/>
        </is>
      </c>
      <c r="AR147" s="8" t="inlineStr">
        <f aca="false">IF(A147&lt;&gt;"",SQRT(SUMSQ(M147:O147)),"")</f>
        <is>
          <t/>
        </is>
      </c>
      <c r="AS147" s="8" t="inlineStr">
        <f aca="false">IF(A147&lt;&gt;"",IF(AR147&lt;&gt;0,ACOS(O147/AR147),0),"")</f>
        <is>
          <t/>
        </is>
      </c>
      <c r="AT147" s="8" t="inlineStr">
        <f aca="false">IF(A147&lt;&gt;"",DEGREES(AS147),"")</f>
        <is>
          <t/>
        </is>
      </c>
      <c r="AU147" s="8" t="inlineStr">
        <f aca="false">IF(A147&lt;&gt;"",IF(OR(M147&lt;&gt;0,N147&lt;&gt;0),ATAN2(M147,N147),0),"")</f>
        <is>
          <t/>
        </is>
      </c>
      <c r="AV147" s="8" t="inlineStr">
        <f aca="false">IF(A147&lt;&gt;"",DEGREES(AU147),"")</f>
        <is>
          <t/>
        </is>
      </c>
      <c r="AW147" s="8" t="inlineStr">
        <f aca="false">IF(A147&lt;&gt;"",SQRT(SUMSQ(P147:R147)),"")</f>
        <is>
          <t/>
        </is>
      </c>
      <c r="AX147" s="8" t="inlineStr">
        <f aca="false">IF(A147&lt;&gt;"",IF(AW147&lt;&gt;0,ACOS(R147/AW147),0),"")</f>
        <is>
          <t/>
        </is>
      </c>
      <c r="AY147" s="8" t="inlineStr">
        <f aca="false">IF(A147&lt;&gt;"",DEGREES(AX147),"")</f>
        <is>
          <t/>
        </is>
      </c>
      <c r="AZ147" s="8" t="inlineStr">
        <f aca="false">IF(A147&lt;&gt;"",IF(OR(P147&lt;&gt;0,Q147&lt;&gt;0),ATAN2(P147,Q147),0),"")</f>
        <is>
          <t/>
        </is>
      </c>
      <c r="BA147" s="8" t="inlineStr">
        <f aca="false">IF(A147&lt;&gt;"",DEGREES(AZ147),"")</f>
        <is>
          <t/>
        </is>
      </c>
      <c r="BB147" s="8" t="inlineStr">
        <f aca="false">IF(A147&lt;&gt;"",SQRT(SUMSQ(S147:U147)),"")</f>
        <is>
          <t/>
        </is>
      </c>
      <c r="BC147" s="8" t="inlineStr">
        <f aca="false">IF(A147&lt;&gt;"",IF(BB147&lt;&gt;0,ACOS(U147/BB147),0),"")</f>
        <is>
          <t/>
        </is>
      </c>
      <c r="BD147" s="8" t="inlineStr">
        <f aca="false">IF(A147&lt;&gt;"",DEGREES(BC147),"")</f>
        <is>
          <t/>
        </is>
      </c>
      <c r="BE147" s="8" t="inlineStr">
        <f aca="false">IF(A147&lt;&gt;"",IF(OR(S147&lt;&gt;0,T147&lt;&gt;0),ATAN2(S147,T147),0),"")</f>
        <is>
          <t/>
        </is>
      </c>
      <c r="BF147" s="8" t="inlineStr">
        <f aca="false">IF(A147&lt;&gt;"",DEGREES(BE147),"")</f>
        <is>
          <t/>
        </is>
      </c>
      <c r="BG147" s="8" t="inlineStr">
        <f aca="false">IF(A147&lt;&gt;"",SQRT(SUMSQ(V147:X147)),"")</f>
        <is>
          <t/>
        </is>
      </c>
      <c r="BH147" s="8" t="inlineStr">
        <f aca="false">IF(A147&lt;&gt;"",IF(BG147&lt;&gt;0,ACOS(X147/BG147),0),"")</f>
        <is>
          <t/>
        </is>
      </c>
      <c r="BI147" s="8" t="inlineStr">
        <f aca="false">IF(A147&lt;&gt;"",DEGREES(BH147),"")</f>
        <is>
          <t/>
        </is>
      </c>
      <c r="BJ147" s="8" t="inlineStr">
        <f aca="false">IF(A147&lt;&gt;"",IF(OR(V147&lt;&gt;0,W147&lt;&gt;0),ATAN2(V147,W147),0),"")</f>
        <is>
          <t/>
        </is>
      </c>
      <c r="BK147" s="8" t="inlineStr">
        <f aca="false">IF(A147&lt;&gt;"",DEGREES(BJ147),"")</f>
        <is>
          <t/>
        </is>
      </c>
      <c r="BL147" s="8" t="inlineStr">
        <f aca="false">IF(A147&lt;&gt;"",SQRT(SUMSQ(Y147:AA147)),"")</f>
        <is>
          <t/>
        </is>
      </c>
      <c r="BM147" s="8" t="inlineStr">
        <f aca="false">IF(A147&lt;&gt;"",IF(BL147&lt;&gt;0,ACOS(AA147/BL147),0),"")</f>
        <is>
          <t/>
        </is>
      </c>
      <c r="BN147" s="8" t="inlineStr">
        <f aca="false">IF(A147&lt;&gt;"",DEGREES(BM147),"")</f>
        <is>
          <t/>
        </is>
      </c>
      <c r="BO147" s="8" t="inlineStr">
        <f aca="false">IF(A147&lt;&gt;"",IF(OR(Y147&lt;&gt;0,Z147&lt;&gt;0),ATAN2(Y147,Z147),0),"")</f>
        <is>
          <t/>
        </is>
      </c>
      <c r="BP147" s="8" t="inlineStr">
        <f aca="false">IF(A147&lt;&gt;"",DEGREES(BO147),"")</f>
        <is>
          <t/>
        </is>
      </c>
      <c r="BQ147" s="8" t="inlineStr">
        <f aca="false">IF(A147&lt;&gt;"",SQRT(SUMSQ(AB147:AD147)),"")</f>
        <is>
          <t/>
        </is>
      </c>
      <c r="BR147" s="8" t="inlineStr">
        <f aca="false">IF(A147&lt;&gt;"",IF(BQ147&lt;&gt;0,ACOS(AD147/BQ147),0),"")</f>
        <is>
          <t/>
        </is>
      </c>
      <c r="BS147" s="8" t="inlineStr">
        <f aca="false">IF(A147&lt;&gt;"",DEGREES(BR147),"")</f>
        <is>
          <t/>
        </is>
      </c>
      <c r="BT147" s="8" t="inlineStr">
        <f aca="false">IF(A147&lt;&gt;"",IF(OR(AB147&lt;&gt;0,AC147&lt;&gt;0),ATAN2(AB147,AC147),0),"")</f>
        <is>
          <t/>
        </is>
      </c>
      <c r="BU147" s="8" t="inlineStr">
        <f aca="false">IF(A147&lt;&gt;"",DEGREES(BT147),"")</f>
        <is>
          <t/>
        </is>
      </c>
      <c r="BV147" s="8" t="inlineStr">
        <f aca="false">IF(A147&lt;&gt;"",SQRT(SUMSQ(AE147:AG147)),"")</f>
        <is>
          <t/>
        </is>
      </c>
      <c r="BW147" s="8" t="inlineStr">
        <f aca="false">IF(A147&lt;&gt;"",IF(BV147&lt;&gt;0,ACOS(AG147/BV147),0),"")</f>
        <is>
          <t/>
        </is>
      </c>
      <c r="BX147" s="8" t="inlineStr">
        <f aca="false">IF(A147&lt;&gt;"",DEGREES(BW147),"")</f>
        <is>
          <t/>
        </is>
      </c>
      <c r="BY147" s="8" t="inlineStr">
        <f aca="false">IF(A147&lt;&gt;"",IF(OR(AF147&lt;&gt;0,AG147&lt;&gt;0),ATAN2(AF147,AG147),0),"")</f>
        <is>
          <t/>
        </is>
      </c>
      <c r="BZ147" s="8" t="inlineStr">
        <f aca="false">IF(A147&lt;&gt;"",DEGREES(BY147),"")</f>
        <is>
          <t/>
        </is>
      </c>
      <c r="CA147" s="0" t="inlineStr">
        <f aca="false">IF(A147&lt;&gt;"",IF(AND(AI147&lt;Parameters!$B$11,AI147&gt;Parameters!$B$12,AN147&lt;Parameters!$B$11,AN147&gt;Parameters!$B$12,AS147&lt;Parameters!$B$11,AS147&gt;Parameters!$B$12,AX147&lt;Parameters!$B$11,AX147&gt;Parameters!$B$12,BC147&lt;Parameters!$B$11,BC147&gt;Parameters!$B$12,BM147&lt;Parameters!$B$11,BM147&gt;Parameters!$B$12,BR147&lt;Parameters!$B$11,BR147&gt;Parameters!$B$12,BW147&lt;Parameters!$B$11,BW147&gt;Parameters!$B$12),1,0),"")</f>
        <is>
          <t/>
        </is>
      </c>
      <c r="CB147" s="0" t="inlineStr">
        <f aca="false">IF(A147&lt;&gt;"",IF(OR(AI147&lt;Parameters!$B$12,AI147&gt;Parameters!$B$11),0,1),"")</f>
        <is>
          <t/>
        </is>
      </c>
      <c r="CC147" s="0" t="inlineStr">
        <f aca="false">IF(A147&lt;&gt;"",IF(OR(AN147&lt;Parameters!$B$12,AN147&gt;Parameters!$B$11),0,1),"")</f>
        <is>
          <t/>
        </is>
      </c>
      <c r="CD147" s="0" t="inlineStr">
        <f aca="false">IF(A147&lt;&gt;"",IF(OR(AS147&lt;Parameters!$B$12,AS147&gt;Parameters!$B$11),0,1),"")</f>
        <is>
          <t/>
        </is>
      </c>
      <c r="CE147" s="0" t="inlineStr">
        <f aca="false">IF(A147&lt;&gt;"",IF(OR(AX147&lt;Parameters!$B$12,AX147&gt;Parameters!$B$11),0,1),"")</f>
        <is>
          <t/>
        </is>
      </c>
      <c r="CF147" s="0" t="inlineStr">
        <f aca="false">IF(A147&lt;&gt;"",IF(OR(BC147&lt;Parameters!$B$12,BC147&gt;Parameters!$B$11),0,1),"")</f>
        <is>
          <t/>
        </is>
      </c>
      <c r="CG147" s="0" t="inlineStr">
        <f aca="false">IF(A147&lt;&gt;"",IF(OR(BH147&lt;Parameters!$B$12,BH147&gt;Parameters!$B$11),0,1),"")</f>
        <is>
          <t/>
        </is>
      </c>
      <c r="CH147" s="0" t="inlineStr">
        <f aca="false">IF(A147&lt;&gt;"",IF(OR(BM147&lt;Parameters!$B$12,BM147&gt;Parameters!$B$11),0,1),"")</f>
        <is>
          <t/>
        </is>
      </c>
      <c r="CI147" s="0" t="inlineStr">
        <f aca="false">IF(A147&lt;&gt;"",IF(OR(BR147&lt;Parameters!$B$12,BR147&gt;Parameters!$B$11),0,1),"")</f>
        <is>
          <t/>
        </is>
      </c>
      <c r="CJ147" s="0" t="inlineStr">
        <f aca="false">IF(A147&lt;&gt;"",IF(OR(BW147&lt;Parameters!$B$12,BW147&gt;Parameters!$B$11),0,1),"")</f>
        <is>
          <t/>
        </is>
      </c>
      <c r="CK147" s="26" t="inlineStr">
        <f aca="false">IF(A147&lt;&gt;"",SUM(CB147:CJ147)/9,"")</f>
        <is>
          <t/>
        </is>
      </c>
      <c r="CL147" s="0" t="inlineStr">
        <f aca="false">IF(A147&lt;&gt;"",CK147*9,"")</f>
        <is>
          <t/>
        </is>
      </c>
      <c r="CM147" s="8" t="inlineStr">
        <f aca="false">IF(A147&lt;&gt;"",TEXT(B147,CM$2)&amp;" "&amp;TEXT(A147,CM$2),"")</f>
        <is>
          <t/>
        </is>
      </c>
    </row>
    <row r="148" customFormat="false" ht="15" hidden="false" customHeight="false" outlineLevel="0" collapsed="false">
      <c r="A148" s="0" t="inlineStr">
        <f aca="false">IF(OR(B147&lt;Parameters!$K$12,A147&lt;Parameters!$K$12),IF(A147&lt;Parameters!$K$12,A147+1,0),"")</f>
        <is>
          <t/>
        </is>
      </c>
      <c r="B148" s="0" t="inlineStr">
        <f aca="false">IF(A148&lt;&gt;"",IF(A148=0,B147+1,B147),"")</f>
        <is>
          <t/>
        </is>
      </c>
      <c r="C148" s="24" t="inlineStr">
        <f aca="false">IF(A148&lt;&gt;"",-_phi*(A148+0.5),"")</f>
        <is>
          <t/>
        </is>
      </c>
      <c r="D148" s="8" t="inlineStr">
        <f aca="false">IF(A148&lt;&gt;"",DEGREES(C148),"")</f>
        <is>
          <t/>
        </is>
      </c>
      <c r="E148" s="24" t="inlineStr">
        <f aca="false">IF(A148&lt;&gt;"",_phi*(B148+0.5),"")</f>
        <is>
          <t/>
        </is>
      </c>
      <c r="F148" s="8" t="inlineStr">
        <f aca="false">IF(A148&lt;&gt;"",DEGREES(E148),"")</f>
        <is>
          <t/>
        </is>
      </c>
      <c r="G148" s="8" t="inlineStr">
        <f aca="false">IF(A148&lt;&gt;"",LOOKUP(A148,h!$A$3:$A$30,h!$D$3:$D$30),"")</f>
        <is>
          <t/>
        </is>
      </c>
      <c r="H148" s="8" t="inlineStr">
        <f aca="false">IF(A148&lt;&gt;"",LOOKUP(B148,h!$A$3:$A$30,h!$D$3:$D$30),"")</f>
        <is>
          <t/>
        </is>
      </c>
      <c r="I148" s="8" t="inlineStr">
        <f aca="false">IF(A148&lt;&gt;"",_zif,"")</f>
        <is>
          <t/>
        </is>
      </c>
      <c r="J148" s="8" t="inlineStr">
        <f aca="false">IF(A148&lt;&gt;"",$G148+'v1 Frame'!D$3*COS($C148)+'v1 Frame'!E$3*SIN($C148)*SIN($E148)+'v1 Frame'!F$3*SIN($C148)*COS($E148),"")</f>
        <is>
          <t/>
        </is>
      </c>
      <c r="K148" s="8" t="inlineStr">
        <f aca="false">IF(A148&lt;&gt;"",$H148+'v1 Frame'!E$3*COS($E148)-'v1 Frame'!F$3*SIN($E148),"")</f>
        <is>
          <t/>
        </is>
      </c>
      <c r="L148" s="8" t="inlineStr">
        <f aca="false">IF(A148&lt;&gt;"",$I148-'v1 Frame'!D$3*SIN($C148)+'v1 Frame'!E$3*COS($C148)*SIN($E148)+'v1 Frame'!F$3*COS($C148)*COS($E148),"")</f>
        <is>
          <t/>
        </is>
      </c>
      <c r="M148" s="8" t="inlineStr">
        <f aca="false">IF(A148&lt;&gt;"",$G148+'v1 Frame'!G$3*COS($C148)+'v1 Frame'!H$3*SIN($C148)*SIN($E148)+'v1 Frame'!I$3*SIN($C148)*COS($E148),"")</f>
        <is>
          <t/>
        </is>
      </c>
      <c r="N148" s="8" t="inlineStr">
        <f aca="false">IF(A148&lt;&gt;"",$H148+'v1 Frame'!H$3*COS($E148)-'v1 Frame'!I$3*SIN($E148),"")</f>
        <is>
          <t/>
        </is>
      </c>
      <c r="O148" s="8" t="inlineStr">
        <f aca="false">IF(A148&lt;&gt;"",$I148-'v1 Frame'!G$3*SIN($C148)+'v1 Frame'!H$3*COS($C148)*SIN($E148)+'v1 Frame'!I$3*COS($C148)*COS($E148),"")</f>
        <is>
          <t/>
        </is>
      </c>
      <c r="P148" s="8" t="inlineStr">
        <f aca="false">IF(A148&lt;&gt;"",$G148+'v1 Frame'!J$3*COS($C148)+'v1 Frame'!K$3*SIN($C148)*SIN($E148)+'v1 Frame'!L$3*SIN($C148)*COS($E148),"")</f>
        <is>
          <t/>
        </is>
      </c>
      <c r="Q148" s="8" t="inlineStr">
        <f aca="false">IF(A148&lt;&gt;"",$H148+'v1 Frame'!K$3*COS($E148)-'v1 Frame'!L$3*SIN($E148),"")</f>
        <is>
          <t/>
        </is>
      </c>
      <c r="R148" s="8" t="inlineStr">
        <f aca="false">IF(A148&lt;&gt;"",$I148-'v1 Frame'!J$3*SIN($C148)+'v1 Frame'!K$3*COS($C148)*SIN($E148)+'v1 Frame'!L$3*COS($C148)*COS($E148),"")</f>
        <is>
          <t/>
        </is>
      </c>
      <c r="S148" s="8" t="inlineStr">
        <f aca="false">IF(A148&lt;&gt;"",$G148+'v1 Frame'!M$3*COS($C148)+'v1 Frame'!N$3*SIN($C148)*SIN($E148)+'v1 Frame'!O$3*SIN($C148)*COS($E148),"")</f>
        <is>
          <t/>
        </is>
      </c>
      <c r="T148" s="8" t="inlineStr">
        <f aca="false">IF(A148&lt;&gt;"",$H148+'v1 Frame'!N$3*COS($E148)-'v1 Frame'!O$3*SIN($E148),"")</f>
        <is>
          <t/>
        </is>
      </c>
      <c r="U148" s="8" t="inlineStr">
        <f aca="false">IF(A148&lt;&gt;"",$I148-'v1 Frame'!M$3*SIN($C148)+'v1 Frame'!N$3*COS($C148)*SIN($E148)+'v1 Frame'!O$3*COS($C148)*COS($E148),"")</f>
        <is>
          <t/>
        </is>
      </c>
      <c r="V148" s="8" t="inlineStr">
        <f aca="false">IF(A148&lt;&gt;"",$G148+'v1 Frame'!P$3*COS($C148)+'v1 Frame'!Q$3*SIN($C148)*SIN($E148)+'v1 Frame'!R$3*SIN($C148)*COS($E148),"")</f>
        <is>
          <t/>
        </is>
      </c>
      <c r="W148" s="8" t="inlineStr">
        <f aca="false">IF(A148&lt;&gt;"",$H148+'v1 Frame'!Q$3*COS($E148)-'v1 Frame'!R$3*SIN($E148),"")</f>
        <is>
          <t/>
        </is>
      </c>
      <c r="X148" s="8" t="inlineStr">
        <f aca="false">IF(A148&lt;&gt;"",$I148-'v1 Frame'!P$3*SIN($C148)+'v1 Frame'!Q$3*COS($C148)*SIN($E148)+'v1 Frame'!R$3*COS($C148)*COS($E148),"")</f>
        <is>
          <t/>
        </is>
      </c>
      <c r="Y148" s="8" t="inlineStr">
        <f aca="false">IF(A148&lt;&gt;"",$G148+'v1 Frame'!S$3*COS($C148)+'v1 Frame'!T$3*SIN($C148)*SIN($E148)+'v1 Frame'!U$3*SIN($C148)*COS($E148),"")</f>
        <is>
          <t/>
        </is>
      </c>
      <c r="Z148" s="8" t="inlineStr">
        <f aca="false">IF(A148&lt;&gt;"",$H148+'v1 Frame'!T$3*COS($E148)-'v1 Frame'!U$3*SIN($E148),"")</f>
        <is>
          <t/>
        </is>
      </c>
      <c r="AA148" s="8" t="inlineStr">
        <f aca="false">IF(A148&lt;&gt;"",$I148-'v1 Frame'!S$3*SIN($C148)+'v1 Frame'!T$3*COS($C148)*SIN($E148)+'v1 Frame'!U$3*COS($C148)*COS($E148),"")</f>
        <is>
          <t/>
        </is>
      </c>
      <c r="AB148" s="8" t="inlineStr">
        <f aca="false">IF(A148&lt;&gt;"",$G148+'v1 Frame'!V$3*COS($C148)+'v1 Frame'!W$3*SIN($C148)*SIN($E148)+'v1 Frame'!X$3*SIN($C148)*COS($E148),"")</f>
        <is>
          <t/>
        </is>
      </c>
      <c r="AC148" s="8" t="inlineStr">
        <f aca="false">IF(A148&lt;&gt;"",$H148+'v1 Frame'!W$3*COS($E148)-'v1 Frame'!X$3*SIN($E148),"")</f>
        <is>
          <t/>
        </is>
      </c>
      <c r="AD148" s="8" t="inlineStr">
        <f aca="false">IF(A148&lt;&gt;"",$I148-'v1 Frame'!V$3*SIN($C148)+'v1 Frame'!W$3*COS($C148)*SIN($E148)+'v1 Frame'!X$3*COS($C148)*COS($E148),"")</f>
        <is>
          <t/>
        </is>
      </c>
      <c r="AE148" s="25" t="inlineStr">
        <f aca="false">IF(A148&lt;&gt;"",$G148+'v1 Frame'!Y$3*COS($C148)+'v1 Frame'!Z$3*SIN($C148)*SIN($E148)+'v1 Frame'!AA$3*SIN($C148)*COS($E148),"")</f>
        <is>
          <t/>
        </is>
      </c>
      <c r="AF148" s="25" t="inlineStr">
        <f aca="false">IF(A148&lt;&gt;"",$H148+'v1 Frame'!Z$3*COS($E148)-'v1 Frame'!AA$3*SIN($E148),"")</f>
        <is>
          <t/>
        </is>
      </c>
      <c r="AG148" s="25" t="inlineStr">
        <f aca="false">IF(A148&lt;&gt;"",$I148-'v1 Frame'!Y$3*SIN($C148)+'v1 Frame'!Z$3*COS($C148)*SIN($E148)+'v1 Frame'!AA$3*COS($C148)*COS($E148),"")</f>
        <is>
          <t/>
        </is>
      </c>
      <c r="AH148" s="8" t="inlineStr">
        <f aca="false">IF(A148&lt;&gt;"",SQRT(SUMSQ(G148:I148)),"")</f>
        <is>
          <t/>
        </is>
      </c>
      <c r="AI148" s="8" t="inlineStr">
        <f aca="false">IF(A148&lt;&gt;"",IF(AH148&lt;&gt;0,ACOS(I148/AH148),0),"")</f>
        <is>
          <t/>
        </is>
      </c>
      <c r="AJ148" s="8" t="inlineStr">
        <f aca="false">IF(A148&lt;&gt;"",DEGREES(AI148),"")</f>
        <is>
          <t/>
        </is>
      </c>
      <c r="AK148" s="8" t="inlineStr">
        <f aca="false">IF(A148&lt;&gt;"",IF(OR(G148&lt;&gt;0,H148&lt;&gt;0),ATAN2(G148,H148),0),"")</f>
        <is>
          <t/>
        </is>
      </c>
      <c r="AL148" s="8" t="inlineStr">
        <f aca="false">IF(A148&lt;&gt;"",DEGREES(AK148),"")</f>
        <is>
          <t/>
        </is>
      </c>
      <c r="AM148" s="8" t="inlineStr">
        <f aca="false">IF(A148&lt;&gt;"",SQRT(SUMSQ(J148:L148)),"")</f>
        <is>
          <t/>
        </is>
      </c>
      <c r="AN148" s="8" t="inlineStr">
        <f aca="false">IF(A148&lt;&gt;"",IF(AM148&lt;&gt;0,ACOS(L148/AM148),0),"")</f>
        <is>
          <t/>
        </is>
      </c>
      <c r="AO148" s="8" t="inlineStr">
        <f aca="false">IF(A148&lt;&gt;"",DEGREES(AN148),"")</f>
        <is>
          <t/>
        </is>
      </c>
      <c r="AP148" s="8" t="inlineStr">
        <f aca="false">IF(A148&lt;&gt;"",IF(OR(J148&lt;&gt;0,K148&lt;&gt;0),ATAN2(J148,K148),0),"")</f>
        <is>
          <t/>
        </is>
      </c>
      <c r="AQ148" s="8" t="inlineStr">
        <f aca="false">IF(A148&lt;&gt;"",DEGREES(AP148),"")</f>
        <is>
          <t/>
        </is>
      </c>
      <c r="AR148" s="8" t="inlineStr">
        <f aca="false">IF(A148&lt;&gt;"",SQRT(SUMSQ(M148:O148)),"")</f>
        <is>
          <t/>
        </is>
      </c>
      <c r="AS148" s="8" t="inlineStr">
        <f aca="false">IF(A148&lt;&gt;"",IF(AR148&lt;&gt;0,ACOS(O148/AR148),0),"")</f>
        <is>
          <t/>
        </is>
      </c>
      <c r="AT148" s="8" t="inlineStr">
        <f aca="false">IF(A148&lt;&gt;"",DEGREES(AS148),"")</f>
        <is>
          <t/>
        </is>
      </c>
      <c r="AU148" s="8" t="inlineStr">
        <f aca="false">IF(A148&lt;&gt;"",IF(OR(M148&lt;&gt;0,N148&lt;&gt;0),ATAN2(M148,N148),0),"")</f>
        <is>
          <t/>
        </is>
      </c>
      <c r="AV148" s="8" t="inlineStr">
        <f aca="false">IF(A148&lt;&gt;"",DEGREES(AU148),"")</f>
        <is>
          <t/>
        </is>
      </c>
      <c r="AW148" s="8" t="inlineStr">
        <f aca="false">IF(A148&lt;&gt;"",SQRT(SUMSQ(P148:R148)),"")</f>
        <is>
          <t/>
        </is>
      </c>
      <c r="AX148" s="8" t="inlineStr">
        <f aca="false">IF(A148&lt;&gt;"",IF(AW148&lt;&gt;0,ACOS(R148/AW148),0),"")</f>
        <is>
          <t/>
        </is>
      </c>
      <c r="AY148" s="8" t="inlineStr">
        <f aca="false">IF(A148&lt;&gt;"",DEGREES(AX148),"")</f>
        <is>
          <t/>
        </is>
      </c>
      <c r="AZ148" s="8" t="inlineStr">
        <f aca="false">IF(A148&lt;&gt;"",IF(OR(P148&lt;&gt;0,Q148&lt;&gt;0),ATAN2(P148,Q148),0),"")</f>
        <is>
          <t/>
        </is>
      </c>
      <c r="BA148" s="8" t="inlineStr">
        <f aca="false">IF(A148&lt;&gt;"",DEGREES(AZ148),"")</f>
        <is>
          <t/>
        </is>
      </c>
      <c r="BB148" s="8" t="inlineStr">
        <f aca="false">IF(A148&lt;&gt;"",SQRT(SUMSQ(S148:U148)),"")</f>
        <is>
          <t/>
        </is>
      </c>
      <c r="BC148" s="8" t="inlineStr">
        <f aca="false">IF(A148&lt;&gt;"",IF(BB148&lt;&gt;0,ACOS(U148/BB148),0),"")</f>
        <is>
          <t/>
        </is>
      </c>
      <c r="BD148" s="8" t="inlineStr">
        <f aca="false">IF(A148&lt;&gt;"",DEGREES(BC148),"")</f>
        <is>
          <t/>
        </is>
      </c>
      <c r="BE148" s="8" t="inlineStr">
        <f aca="false">IF(A148&lt;&gt;"",IF(OR(S148&lt;&gt;0,T148&lt;&gt;0),ATAN2(S148,T148),0),"")</f>
        <is>
          <t/>
        </is>
      </c>
      <c r="BF148" s="8" t="inlineStr">
        <f aca="false">IF(A148&lt;&gt;"",DEGREES(BE148),"")</f>
        <is>
          <t/>
        </is>
      </c>
      <c r="BG148" s="8" t="inlineStr">
        <f aca="false">IF(A148&lt;&gt;"",SQRT(SUMSQ(V148:X148)),"")</f>
        <is>
          <t/>
        </is>
      </c>
      <c r="BH148" s="8" t="inlineStr">
        <f aca="false">IF(A148&lt;&gt;"",IF(BG148&lt;&gt;0,ACOS(X148/BG148),0),"")</f>
        <is>
          <t/>
        </is>
      </c>
      <c r="BI148" s="8" t="inlineStr">
        <f aca="false">IF(A148&lt;&gt;"",DEGREES(BH148),"")</f>
        <is>
          <t/>
        </is>
      </c>
      <c r="BJ148" s="8" t="inlineStr">
        <f aca="false">IF(A148&lt;&gt;"",IF(OR(V148&lt;&gt;0,W148&lt;&gt;0),ATAN2(V148,W148),0),"")</f>
        <is>
          <t/>
        </is>
      </c>
      <c r="BK148" s="8" t="inlineStr">
        <f aca="false">IF(A148&lt;&gt;"",DEGREES(BJ148),"")</f>
        <is>
          <t/>
        </is>
      </c>
      <c r="BL148" s="8" t="inlineStr">
        <f aca="false">IF(A148&lt;&gt;"",SQRT(SUMSQ(Y148:AA148)),"")</f>
        <is>
          <t/>
        </is>
      </c>
      <c r="BM148" s="8" t="inlineStr">
        <f aca="false">IF(A148&lt;&gt;"",IF(BL148&lt;&gt;0,ACOS(AA148/BL148),0),"")</f>
        <is>
          <t/>
        </is>
      </c>
      <c r="BN148" s="8" t="inlineStr">
        <f aca="false">IF(A148&lt;&gt;"",DEGREES(BM148),"")</f>
        <is>
          <t/>
        </is>
      </c>
      <c r="BO148" s="8" t="inlineStr">
        <f aca="false">IF(A148&lt;&gt;"",IF(OR(Y148&lt;&gt;0,Z148&lt;&gt;0),ATAN2(Y148,Z148),0),"")</f>
        <is>
          <t/>
        </is>
      </c>
      <c r="BP148" s="8" t="inlineStr">
        <f aca="false">IF(A148&lt;&gt;"",DEGREES(BO148),"")</f>
        <is>
          <t/>
        </is>
      </c>
      <c r="BQ148" s="8" t="inlineStr">
        <f aca="false">IF(A148&lt;&gt;"",SQRT(SUMSQ(AB148:AD148)),"")</f>
        <is>
          <t/>
        </is>
      </c>
      <c r="BR148" s="8" t="inlineStr">
        <f aca="false">IF(A148&lt;&gt;"",IF(BQ148&lt;&gt;0,ACOS(AD148/BQ148),0),"")</f>
        <is>
          <t/>
        </is>
      </c>
      <c r="BS148" s="8" t="inlineStr">
        <f aca="false">IF(A148&lt;&gt;"",DEGREES(BR148),"")</f>
        <is>
          <t/>
        </is>
      </c>
      <c r="BT148" s="8" t="inlineStr">
        <f aca="false">IF(A148&lt;&gt;"",IF(OR(AB148&lt;&gt;0,AC148&lt;&gt;0),ATAN2(AB148,AC148),0),"")</f>
        <is>
          <t/>
        </is>
      </c>
      <c r="BU148" s="8" t="inlineStr">
        <f aca="false">IF(A148&lt;&gt;"",DEGREES(BT148),"")</f>
        <is>
          <t/>
        </is>
      </c>
      <c r="BV148" s="8" t="inlineStr">
        <f aca="false">IF(A148&lt;&gt;"",SQRT(SUMSQ(AE148:AG148)),"")</f>
        <is>
          <t/>
        </is>
      </c>
      <c r="BW148" s="8" t="inlineStr">
        <f aca="false">IF(A148&lt;&gt;"",IF(BV148&lt;&gt;0,ACOS(AG148/BV148),0),"")</f>
        <is>
          <t/>
        </is>
      </c>
      <c r="BX148" s="8" t="inlineStr">
        <f aca="false">IF(A148&lt;&gt;"",DEGREES(BW148),"")</f>
        <is>
          <t/>
        </is>
      </c>
      <c r="BY148" s="8" t="inlineStr">
        <f aca="false">IF(A148&lt;&gt;"",IF(OR(AF148&lt;&gt;0,AG148&lt;&gt;0),ATAN2(AF148,AG148),0),"")</f>
        <is>
          <t/>
        </is>
      </c>
      <c r="BZ148" s="8" t="inlineStr">
        <f aca="false">IF(A148&lt;&gt;"",DEGREES(BY148),"")</f>
        <is>
          <t/>
        </is>
      </c>
      <c r="CA148" s="0" t="inlineStr">
        <f aca="false">IF(A148&lt;&gt;"",IF(AND(AI148&lt;Parameters!$B$11,AI148&gt;Parameters!$B$12,AN148&lt;Parameters!$B$11,AN148&gt;Parameters!$B$12,AS148&lt;Parameters!$B$11,AS148&gt;Parameters!$B$12,AX148&lt;Parameters!$B$11,AX148&gt;Parameters!$B$12,BC148&lt;Parameters!$B$11,BC148&gt;Parameters!$B$12,BM148&lt;Parameters!$B$11,BM148&gt;Parameters!$B$12,BR148&lt;Parameters!$B$11,BR148&gt;Parameters!$B$12,BW148&lt;Parameters!$B$11,BW148&gt;Parameters!$B$12),1,0),"")</f>
        <is>
          <t/>
        </is>
      </c>
      <c r="CB148" s="0" t="inlineStr">
        <f aca="false">IF(A148&lt;&gt;"",IF(OR(AI148&lt;Parameters!$B$12,AI148&gt;Parameters!$B$11),0,1),"")</f>
        <is>
          <t/>
        </is>
      </c>
      <c r="CC148" s="0" t="inlineStr">
        <f aca="false">IF(A148&lt;&gt;"",IF(OR(AN148&lt;Parameters!$B$12,AN148&gt;Parameters!$B$11),0,1),"")</f>
        <is>
          <t/>
        </is>
      </c>
      <c r="CD148" s="0" t="inlineStr">
        <f aca="false">IF(A148&lt;&gt;"",IF(OR(AS148&lt;Parameters!$B$12,AS148&gt;Parameters!$B$11),0,1),"")</f>
        <is>
          <t/>
        </is>
      </c>
      <c r="CE148" s="0" t="inlineStr">
        <f aca="false">IF(A148&lt;&gt;"",IF(OR(AX148&lt;Parameters!$B$12,AX148&gt;Parameters!$B$11),0,1),"")</f>
        <is>
          <t/>
        </is>
      </c>
      <c r="CF148" s="0" t="inlineStr">
        <f aca="false">IF(A148&lt;&gt;"",IF(OR(BC148&lt;Parameters!$B$12,BC148&gt;Parameters!$B$11),0,1),"")</f>
        <is>
          <t/>
        </is>
      </c>
      <c r="CG148" s="0" t="inlineStr">
        <f aca="false">IF(A148&lt;&gt;"",IF(OR(BH148&lt;Parameters!$B$12,BH148&gt;Parameters!$B$11),0,1),"")</f>
        <is>
          <t/>
        </is>
      </c>
      <c r="CH148" s="0" t="inlineStr">
        <f aca="false">IF(A148&lt;&gt;"",IF(OR(BM148&lt;Parameters!$B$12,BM148&gt;Parameters!$B$11),0,1),"")</f>
        <is>
          <t/>
        </is>
      </c>
      <c r="CI148" s="0" t="inlineStr">
        <f aca="false">IF(A148&lt;&gt;"",IF(OR(BR148&lt;Parameters!$B$12,BR148&gt;Parameters!$B$11),0,1),"")</f>
        <is>
          <t/>
        </is>
      </c>
      <c r="CJ148" s="0" t="inlineStr">
        <f aca="false">IF(A148&lt;&gt;"",IF(OR(BW148&lt;Parameters!$B$12,BW148&gt;Parameters!$B$11),0,1),"")</f>
        <is>
          <t/>
        </is>
      </c>
      <c r="CK148" s="26" t="inlineStr">
        <f aca="false">IF(A148&lt;&gt;"",SUM(CB148:CJ148)/9,"")</f>
        <is>
          <t/>
        </is>
      </c>
      <c r="CL148" s="0" t="inlineStr">
        <f aca="false">IF(A148&lt;&gt;"",CK148*9,"")</f>
        <is>
          <t/>
        </is>
      </c>
      <c r="CM148" s="8" t="inlineStr">
        <f aca="false">IF(A148&lt;&gt;"",TEXT(B148,CM$2)&amp;" "&amp;TEXT(A148,CM$2),"")</f>
        <is>
          <t/>
        </is>
      </c>
    </row>
    <row r="149" customFormat="false" ht="15" hidden="false" customHeight="false" outlineLevel="0" collapsed="false">
      <c r="A149" s="0" t="inlineStr">
        <f aca="false">IF(OR(B148&lt;Parameters!$K$12,A148&lt;Parameters!$K$12),IF(A148&lt;Parameters!$K$12,A148+1,0),"")</f>
        <is>
          <t/>
        </is>
      </c>
      <c r="B149" s="0" t="inlineStr">
        <f aca="false">IF(A149&lt;&gt;"",IF(A149=0,B148+1,B148),"")</f>
        <is>
          <t/>
        </is>
      </c>
      <c r="C149" s="24" t="inlineStr">
        <f aca="false">IF(A149&lt;&gt;"",-_phi*(A149+0.5),"")</f>
        <is>
          <t/>
        </is>
      </c>
      <c r="D149" s="8" t="inlineStr">
        <f aca="false">IF(A149&lt;&gt;"",DEGREES(C149),"")</f>
        <is>
          <t/>
        </is>
      </c>
      <c r="E149" s="24" t="inlineStr">
        <f aca="false">IF(A149&lt;&gt;"",_phi*(B149+0.5),"")</f>
        <is>
          <t/>
        </is>
      </c>
      <c r="F149" s="8" t="inlineStr">
        <f aca="false">IF(A149&lt;&gt;"",DEGREES(E149),"")</f>
        <is>
          <t/>
        </is>
      </c>
      <c r="G149" s="8" t="inlineStr">
        <f aca="false">IF(A149&lt;&gt;"",LOOKUP(A149,h!$A$3:$A$30,h!$D$3:$D$30),"")</f>
        <is>
          <t/>
        </is>
      </c>
      <c r="H149" s="8" t="inlineStr">
        <f aca="false">IF(A149&lt;&gt;"",LOOKUP(B149,h!$A$3:$A$30,h!$D$3:$D$30),"")</f>
        <is>
          <t/>
        </is>
      </c>
      <c r="I149" s="8" t="inlineStr">
        <f aca="false">IF(A149&lt;&gt;"",_zif,"")</f>
        <is>
          <t/>
        </is>
      </c>
      <c r="J149" s="8" t="inlineStr">
        <f aca="false">IF(A149&lt;&gt;"",$G149+'v1 Frame'!D$3*COS($C149)+'v1 Frame'!E$3*SIN($C149)*SIN($E149)+'v1 Frame'!F$3*SIN($C149)*COS($E149),"")</f>
        <is>
          <t/>
        </is>
      </c>
      <c r="K149" s="8" t="inlineStr">
        <f aca="false">IF(A149&lt;&gt;"",$H149+'v1 Frame'!E$3*COS($E149)-'v1 Frame'!F$3*SIN($E149),"")</f>
        <is>
          <t/>
        </is>
      </c>
      <c r="L149" s="8" t="inlineStr">
        <f aca="false">IF(A149&lt;&gt;"",$I149-'v1 Frame'!D$3*SIN($C149)+'v1 Frame'!E$3*COS($C149)*SIN($E149)+'v1 Frame'!F$3*COS($C149)*COS($E149),"")</f>
        <is>
          <t/>
        </is>
      </c>
      <c r="M149" s="8" t="inlineStr">
        <f aca="false">IF(A149&lt;&gt;"",$G149+'v1 Frame'!G$3*COS($C149)+'v1 Frame'!H$3*SIN($C149)*SIN($E149)+'v1 Frame'!I$3*SIN($C149)*COS($E149),"")</f>
        <is>
          <t/>
        </is>
      </c>
      <c r="N149" s="8" t="inlineStr">
        <f aca="false">IF(A149&lt;&gt;"",$H149+'v1 Frame'!H$3*COS($E149)-'v1 Frame'!I$3*SIN($E149),"")</f>
        <is>
          <t/>
        </is>
      </c>
      <c r="O149" s="8" t="inlineStr">
        <f aca="false">IF(A149&lt;&gt;"",$I149-'v1 Frame'!G$3*SIN($C149)+'v1 Frame'!H$3*COS($C149)*SIN($E149)+'v1 Frame'!I$3*COS($C149)*COS($E149),"")</f>
        <is>
          <t/>
        </is>
      </c>
      <c r="P149" s="8" t="inlineStr">
        <f aca="false">IF(A149&lt;&gt;"",$G149+'v1 Frame'!J$3*COS($C149)+'v1 Frame'!K$3*SIN($C149)*SIN($E149)+'v1 Frame'!L$3*SIN($C149)*COS($E149),"")</f>
        <is>
          <t/>
        </is>
      </c>
      <c r="Q149" s="8" t="inlineStr">
        <f aca="false">IF(A149&lt;&gt;"",$H149+'v1 Frame'!K$3*COS($E149)-'v1 Frame'!L$3*SIN($E149),"")</f>
        <is>
          <t/>
        </is>
      </c>
      <c r="R149" s="8" t="inlineStr">
        <f aca="false">IF(A149&lt;&gt;"",$I149-'v1 Frame'!J$3*SIN($C149)+'v1 Frame'!K$3*COS($C149)*SIN($E149)+'v1 Frame'!L$3*COS($C149)*COS($E149),"")</f>
        <is>
          <t/>
        </is>
      </c>
      <c r="S149" s="8" t="inlineStr">
        <f aca="false">IF(A149&lt;&gt;"",$G149+'v1 Frame'!M$3*COS($C149)+'v1 Frame'!N$3*SIN($C149)*SIN($E149)+'v1 Frame'!O$3*SIN($C149)*COS($E149),"")</f>
        <is>
          <t/>
        </is>
      </c>
      <c r="T149" s="8" t="inlineStr">
        <f aca="false">IF(A149&lt;&gt;"",$H149+'v1 Frame'!N$3*COS($E149)-'v1 Frame'!O$3*SIN($E149),"")</f>
        <is>
          <t/>
        </is>
      </c>
      <c r="U149" s="8" t="inlineStr">
        <f aca="false">IF(A149&lt;&gt;"",$I149-'v1 Frame'!M$3*SIN($C149)+'v1 Frame'!N$3*COS($C149)*SIN($E149)+'v1 Frame'!O$3*COS($C149)*COS($E149),"")</f>
        <is>
          <t/>
        </is>
      </c>
      <c r="V149" s="8" t="inlineStr">
        <f aca="false">IF(A149&lt;&gt;"",$G149+'v1 Frame'!P$3*COS($C149)+'v1 Frame'!Q$3*SIN($C149)*SIN($E149)+'v1 Frame'!R$3*SIN($C149)*COS($E149),"")</f>
        <is>
          <t/>
        </is>
      </c>
      <c r="W149" s="8" t="inlineStr">
        <f aca="false">IF(A149&lt;&gt;"",$H149+'v1 Frame'!Q$3*COS($E149)-'v1 Frame'!R$3*SIN($E149),"")</f>
        <is>
          <t/>
        </is>
      </c>
      <c r="X149" s="8" t="inlineStr">
        <f aca="false">IF(A149&lt;&gt;"",$I149-'v1 Frame'!P$3*SIN($C149)+'v1 Frame'!Q$3*COS($C149)*SIN($E149)+'v1 Frame'!R$3*COS($C149)*COS($E149),"")</f>
        <is>
          <t/>
        </is>
      </c>
      <c r="Y149" s="8" t="inlineStr">
        <f aca="false">IF(A149&lt;&gt;"",$G149+'v1 Frame'!S$3*COS($C149)+'v1 Frame'!T$3*SIN($C149)*SIN($E149)+'v1 Frame'!U$3*SIN($C149)*COS($E149),"")</f>
        <is>
          <t/>
        </is>
      </c>
      <c r="Z149" s="8" t="inlineStr">
        <f aca="false">IF(A149&lt;&gt;"",$H149+'v1 Frame'!T$3*COS($E149)-'v1 Frame'!U$3*SIN($E149),"")</f>
        <is>
          <t/>
        </is>
      </c>
      <c r="AA149" s="8" t="inlineStr">
        <f aca="false">IF(A149&lt;&gt;"",$I149-'v1 Frame'!S$3*SIN($C149)+'v1 Frame'!T$3*COS($C149)*SIN($E149)+'v1 Frame'!U$3*COS($C149)*COS($E149),"")</f>
        <is>
          <t/>
        </is>
      </c>
      <c r="AB149" s="8" t="inlineStr">
        <f aca="false">IF(A149&lt;&gt;"",$G149+'v1 Frame'!V$3*COS($C149)+'v1 Frame'!W$3*SIN($C149)*SIN($E149)+'v1 Frame'!X$3*SIN($C149)*COS($E149),"")</f>
        <is>
          <t/>
        </is>
      </c>
      <c r="AC149" s="8" t="inlineStr">
        <f aca="false">IF(A149&lt;&gt;"",$H149+'v1 Frame'!W$3*COS($E149)-'v1 Frame'!X$3*SIN($E149),"")</f>
        <is>
          <t/>
        </is>
      </c>
      <c r="AD149" s="8" t="inlineStr">
        <f aca="false">IF(A149&lt;&gt;"",$I149-'v1 Frame'!V$3*SIN($C149)+'v1 Frame'!W$3*COS($C149)*SIN($E149)+'v1 Frame'!X$3*COS($C149)*COS($E149),"")</f>
        <is>
          <t/>
        </is>
      </c>
      <c r="AE149" s="25" t="inlineStr">
        <f aca="false">IF(A149&lt;&gt;"",$G149+'v1 Frame'!Y$3*COS($C149)+'v1 Frame'!Z$3*SIN($C149)*SIN($E149)+'v1 Frame'!AA$3*SIN($C149)*COS($E149),"")</f>
        <is>
          <t/>
        </is>
      </c>
      <c r="AF149" s="25" t="inlineStr">
        <f aca="false">IF(A149&lt;&gt;"",$H149+'v1 Frame'!Z$3*COS($E149)-'v1 Frame'!AA$3*SIN($E149),"")</f>
        <is>
          <t/>
        </is>
      </c>
      <c r="AG149" s="25" t="inlineStr">
        <f aca="false">IF(A149&lt;&gt;"",$I149-'v1 Frame'!Y$3*SIN($C149)+'v1 Frame'!Z$3*COS($C149)*SIN($E149)+'v1 Frame'!AA$3*COS($C149)*COS($E149),"")</f>
        <is>
          <t/>
        </is>
      </c>
      <c r="AH149" s="8" t="inlineStr">
        <f aca="false">IF(A149&lt;&gt;"",SQRT(SUMSQ(G149:I149)),"")</f>
        <is>
          <t/>
        </is>
      </c>
      <c r="AI149" s="8" t="inlineStr">
        <f aca="false">IF(A149&lt;&gt;"",IF(AH149&lt;&gt;0,ACOS(I149/AH149),0),"")</f>
        <is>
          <t/>
        </is>
      </c>
      <c r="AJ149" s="8" t="inlineStr">
        <f aca="false">IF(A149&lt;&gt;"",DEGREES(AI149),"")</f>
        <is>
          <t/>
        </is>
      </c>
      <c r="AK149" s="8" t="inlineStr">
        <f aca="false">IF(A149&lt;&gt;"",IF(OR(G149&lt;&gt;0,H149&lt;&gt;0),ATAN2(G149,H149),0),"")</f>
        <is>
          <t/>
        </is>
      </c>
      <c r="AL149" s="8" t="inlineStr">
        <f aca="false">IF(A149&lt;&gt;"",DEGREES(AK149),"")</f>
        <is>
          <t/>
        </is>
      </c>
      <c r="AM149" s="8" t="inlineStr">
        <f aca="false">IF(A149&lt;&gt;"",SQRT(SUMSQ(J149:L149)),"")</f>
        <is>
          <t/>
        </is>
      </c>
      <c r="AN149" s="8" t="inlineStr">
        <f aca="false">IF(A149&lt;&gt;"",IF(AM149&lt;&gt;0,ACOS(L149/AM149),0),"")</f>
        <is>
          <t/>
        </is>
      </c>
      <c r="AO149" s="8" t="inlineStr">
        <f aca="false">IF(A149&lt;&gt;"",DEGREES(AN149),"")</f>
        <is>
          <t/>
        </is>
      </c>
      <c r="AP149" s="8" t="inlineStr">
        <f aca="false">IF(A149&lt;&gt;"",IF(OR(J149&lt;&gt;0,K149&lt;&gt;0),ATAN2(J149,K149),0),"")</f>
        <is>
          <t/>
        </is>
      </c>
      <c r="AQ149" s="8" t="inlineStr">
        <f aca="false">IF(A149&lt;&gt;"",DEGREES(AP149),"")</f>
        <is>
          <t/>
        </is>
      </c>
      <c r="AR149" s="8" t="inlineStr">
        <f aca="false">IF(A149&lt;&gt;"",SQRT(SUMSQ(M149:O149)),"")</f>
        <is>
          <t/>
        </is>
      </c>
      <c r="AS149" s="8" t="inlineStr">
        <f aca="false">IF(A149&lt;&gt;"",IF(AR149&lt;&gt;0,ACOS(O149/AR149),0),"")</f>
        <is>
          <t/>
        </is>
      </c>
      <c r="AT149" s="8" t="inlineStr">
        <f aca="false">IF(A149&lt;&gt;"",DEGREES(AS149),"")</f>
        <is>
          <t/>
        </is>
      </c>
      <c r="AU149" s="8" t="inlineStr">
        <f aca="false">IF(A149&lt;&gt;"",IF(OR(M149&lt;&gt;0,N149&lt;&gt;0),ATAN2(M149,N149),0),"")</f>
        <is>
          <t/>
        </is>
      </c>
      <c r="AV149" s="8" t="inlineStr">
        <f aca="false">IF(A149&lt;&gt;"",DEGREES(AU149),"")</f>
        <is>
          <t/>
        </is>
      </c>
      <c r="AW149" s="8" t="inlineStr">
        <f aca="false">IF(A149&lt;&gt;"",SQRT(SUMSQ(P149:R149)),"")</f>
        <is>
          <t/>
        </is>
      </c>
      <c r="AX149" s="8" t="inlineStr">
        <f aca="false">IF(A149&lt;&gt;"",IF(AW149&lt;&gt;0,ACOS(R149/AW149),0),"")</f>
        <is>
          <t/>
        </is>
      </c>
      <c r="AY149" s="8" t="inlineStr">
        <f aca="false">IF(A149&lt;&gt;"",DEGREES(AX149),"")</f>
        <is>
          <t/>
        </is>
      </c>
      <c r="AZ149" s="8" t="inlineStr">
        <f aca="false">IF(A149&lt;&gt;"",IF(OR(P149&lt;&gt;0,Q149&lt;&gt;0),ATAN2(P149,Q149),0),"")</f>
        <is>
          <t/>
        </is>
      </c>
      <c r="BA149" s="8" t="inlineStr">
        <f aca="false">IF(A149&lt;&gt;"",DEGREES(AZ149),"")</f>
        <is>
          <t/>
        </is>
      </c>
      <c r="BB149" s="8" t="inlineStr">
        <f aca="false">IF(A149&lt;&gt;"",SQRT(SUMSQ(S149:U149)),"")</f>
        <is>
          <t/>
        </is>
      </c>
      <c r="BC149" s="8" t="inlineStr">
        <f aca="false">IF(A149&lt;&gt;"",IF(BB149&lt;&gt;0,ACOS(U149/BB149),0),"")</f>
        <is>
          <t/>
        </is>
      </c>
      <c r="BD149" s="8" t="inlineStr">
        <f aca="false">IF(A149&lt;&gt;"",DEGREES(BC149),"")</f>
        <is>
          <t/>
        </is>
      </c>
      <c r="BE149" s="8" t="inlineStr">
        <f aca="false">IF(A149&lt;&gt;"",IF(OR(S149&lt;&gt;0,T149&lt;&gt;0),ATAN2(S149,T149),0),"")</f>
        <is>
          <t/>
        </is>
      </c>
      <c r="BF149" s="8" t="inlineStr">
        <f aca="false">IF(A149&lt;&gt;"",DEGREES(BE149),"")</f>
        <is>
          <t/>
        </is>
      </c>
      <c r="BG149" s="8" t="inlineStr">
        <f aca="false">IF(A149&lt;&gt;"",SQRT(SUMSQ(V149:X149)),"")</f>
        <is>
          <t/>
        </is>
      </c>
      <c r="BH149" s="8" t="inlineStr">
        <f aca="false">IF(A149&lt;&gt;"",IF(BG149&lt;&gt;0,ACOS(X149/BG149),0),"")</f>
        <is>
          <t/>
        </is>
      </c>
      <c r="BI149" s="8" t="inlineStr">
        <f aca="false">IF(A149&lt;&gt;"",DEGREES(BH149),"")</f>
        <is>
          <t/>
        </is>
      </c>
      <c r="BJ149" s="8" t="inlineStr">
        <f aca="false">IF(A149&lt;&gt;"",IF(OR(V149&lt;&gt;0,W149&lt;&gt;0),ATAN2(V149,W149),0),"")</f>
        <is>
          <t/>
        </is>
      </c>
      <c r="BK149" s="8" t="inlineStr">
        <f aca="false">IF(A149&lt;&gt;"",DEGREES(BJ149),"")</f>
        <is>
          <t/>
        </is>
      </c>
      <c r="BL149" s="8" t="inlineStr">
        <f aca="false">IF(A149&lt;&gt;"",SQRT(SUMSQ(Y149:AA149)),"")</f>
        <is>
          <t/>
        </is>
      </c>
      <c r="BM149" s="8" t="inlineStr">
        <f aca="false">IF(A149&lt;&gt;"",IF(BL149&lt;&gt;0,ACOS(AA149/BL149),0),"")</f>
        <is>
          <t/>
        </is>
      </c>
      <c r="BN149" s="8" t="inlineStr">
        <f aca="false">IF(A149&lt;&gt;"",DEGREES(BM149),"")</f>
        <is>
          <t/>
        </is>
      </c>
      <c r="BO149" s="8" t="inlineStr">
        <f aca="false">IF(A149&lt;&gt;"",IF(OR(Y149&lt;&gt;0,Z149&lt;&gt;0),ATAN2(Y149,Z149),0),"")</f>
        <is>
          <t/>
        </is>
      </c>
      <c r="BP149" s="8" t="inlineStr">
        <f aca="false">IF(A149&lt;&gt;"",DEGREES(BO149),"")</f>
        <is>
          <t/>
        </is>
      </c>
      <c r="BQ149" s="8" t="inlineStr">
        <f aca="false">IF(A149&lt;&gt;"",SQRT(SUMSQ(AB149:AD149)),"")</f>
        <is>
          <t/>
        </is>
      </c>
      <c r="BR149" s="8" t="inlineStr">
        <f aca="false">IF(A149&lt;&gt;"",IF(BQ149&lt;&gt;0,ACOS(AD149/BQ149),0),"")</f>
        <is>
          <t/>
        </is>
      </c>
      <c r="BS149" s="8" t="inlineStr">
        <f aca="false">IF(A149&lt;&gt;"",DEGREES(BR149),"")</f>
        <is>
          <t/>
        </is>
      </c>
      <c r="BT149" s="8" t="inlineStr">
        <f aca="false">IF(A149&lt;&gt;"",IF(OR(AB149&lt;&gt;0,AC149&lt;&gt;0),ATAN2(AB149,AC149),0),"")</f>
        <is>
          <t/>
        </is>
      </c>
      <c r="BU149" s="8" t="inlineStr">
        <f aca="false">IF(A149&lt;&gt;"",DEGREES(BT149),"")</f>
        <is>
          <t/>
        </is>
      </c>
      <c r="BV149" s="8" t="inlineStr">
        <f aca="false">IF(A149&lt;&gt;"",SQRT(SUMSQ(AE149:AG149)),"")</f>
        <is>
          <t/>
        </is>
      </c>
      <c r="BW149" s="8" t="inlineStr">
        <f aca="false">IF(A149&lt;&gt;"",IF(BV149&lt;&gt;0,ACOS(AG149/BV149),0),"")</f>
        <is>
          <t/>
        </is>
      </c>
      <c r="BX149" s="8" t="inlineStr">
        <f aca="false">IF(A149&lt;&gt;"",DEGREES(BW149),"")</f>
        <is>
          <t/>
        </is>
      </c>
      <c r="BY149" s="8" t="inlineStr">
        <f aca="false">IF(A149&lt;&gt;"",IF(OR(AF149&lt;&gt;0,AG149&lt;&gt;0),ATAN2(AF149,AG149),0),"")</f>
        <is>
          <t/>
        </is>
      </c>
      <c r="BZ149" s="8" t="inlineStr">
        <f aca="false">IF(A149&lt;&gt;"",DEGREES(BY149),"")</f>
        <is>
          <t/>
        </is>
      </c>
      <c r="CA149" s="0" t="inlineStr">
        <f aca="false">IF(A149&lt;&gt;"",IF(AND(AI149&lt;Parameters!$B$11,AI149&gt;Parameters!$B$12,AN149&lt;Parameters!$B$11,AN149&gt;Parameters!$B$12,AS149&lt;Parameters!$B$11,AS149&gt;Parameters!$B$12,AX149&lt;Parameters!$B$11,AX149&gt;Parameters!$B$12,BC149&lt;Parameters!$B$11,BC149&gt;Parameters!$B$12,BM149&lt;Parameters!$B$11,BM149&gt;Parameters!$B$12,BR149&lt;Parameters!$B$11,BR149&gt;Parameters!$B$12,BW149&lt;Parameters!$B$11,BW149&gt;Parameters!$B$12),1,0),"")</f>
        <is>
          <t/>
        </is>
      </c>
      <c r="CB149" s="0" t="inlineStr">
        <f aca="false">IF(A149&lt;&gt;"",IF(OR(AI149&lt;Parameters!$B$12,AI149&gt;Parameters!$B$11),0,1),"")</f>
        <is>
          <t/>
        </is>
      </c>
      <c r="CC149" s="0" t="inlineStr">
        <f aca="false">IF(A149&lt;&gt;"",IF(OR(AN149&lt;Parameters!$B$12,AN149&gt;Parameters!$B$11),0,1),"")</f>
        <is>
          <t/>
        </is>
      </c>
      <c r="CD149" s="0" t="inlineStr">
        <f aca="false">IF(A149&lt;&gt;"",IF(OR(AS149&lt;Parameters!$B$12,AS149&gt;Parameters!$B$11),0,1),"")</f>
        <is>
          <t/>
        </is>
      </c>
      <c r="CE149" s="0" t="inlineStr">
        <f aca="false">IF(A149&lt;&gt;"",IF(OR(AX149&lt;Parameters!$B$12,AX149&gt;Parameters!$B$11),0,1),"")</f>
        <is>
          <t/>
        </is>
      </c>
      <c r="CF149" s="0" t="inlineStr">
        <f aca="false">IF(A149&lt;&gt;"",IF(OR(BC149&lt;Parameters!$B$12,BC149&gt;Parameters!$B$11),0,1),"")</f>
        <is>
          <t/>
        </is>
      </c>
      <c r="CG149" s="0" t="inlineStr">
        <f aca="false">IF(A149&lt;&gt;"",IF(OR(BH149&lt;Parameters!$B$12,BH149&gt;Parameters!$B$11),0,1),"")</f>
        <is>
          <t/>
        </is>
      </c>
      <c r="CH149" s="0" t="inlineStr">
        <f aca="false">IF(A149&lt;&gt;"",IF(OR(BM149&lt;Parameters!$B$12,BM149&gt;Parameters!$B$11),0,1),"")</f>
        <is>
          <t/>
        </is>
      </c>
      <c r="CI149" s="0" t="inlineStr">
        <f aca="false">IF(A149&lt;&gt;"",IF(OR(BR149&lt;Parameters!$B$12,BR149&gt;Parameters!$B$11),0,1),"")</f>
        <is>
          <t/>
        </is>
      </c>
      <c r="CJ149" s="0" t="inlineStr">
        <f aca="false">IF(A149&lt;&gt;"",IF(OR(BW149&lt;Parameters!$B$12,BW149&gt;Parameters!$B$11),0,1),"")</f>
        <is>
          <t/>
        </is>
      </c>
      <c r="CK149" s="26" t="inlineStr">
        <f aca="false">IF(A149&lt;&gt;"",SUM(CB149:CJ149)/9,"")</f>
        <is>
          <t/>
        </is>
      </c>
      <c r="CL149" s="0" t="inlineStr">
        <f aca="false">IF(A149&lt;&gt;"",CK149*9,"")</f>
        <is>
          <t/>
        </is>
      </c>
      <c r="CM149" s="8" t="inlineStr">
        <f aca="false">IF(A149&lt;&gt;"",TEXT(B149,CM$2)&amp;" "&amp;TEXT(A149,CM$2),"")</f>
        <is>
          <t/>
        </is>
      </c>
    </row>
    <row r="150" customFormat="false" ht="15" hidden="false" customHeight="false" outlineLevel="0" collapsed="false">
      <c r="A150" s="0" t="inlineStr">
        <f aca="false">IF(OR(B149&lt;Parameters!$K$12,A149&lt;Parameters!$K$12),IF(A149&lt;Parameters!$K$12,A149+1,0),"")</f>
        <is>
          <t/>
        </is>
      </c>
      <c r="B150" s="0" t="inlineStr">
        <f aca="false">IF(A150&lt;&gt;"",IF(A150=0,B149+1,B149),"")</f>
        <is>
          <t/>
        </is>
      </c>
      <c r="C150" s="24" t="inlineStr">
        <f aca="false">IF(A150&lt;&gt;"",-_phi*(A150+0.5),"")</f>
        <is>
          <t/>
        </is>
      </c>
      <c r="D150" s="8" t="inlineStr">
        <f aca="false">IF(A150&lt;&gt;"",DEGREES(C150),"")</f>
        <is>
          <t/>
        </is>
      </c>
      <c r="E150" s="24" t="inlineStr">
        <f aca="false">IF(A150&lt;&gt;"",_phi*(B150+0.5),"")</f>
        <is>
          <t/>
        </is>
      </c>
      <c r="F150" s="8" t="inlineStr">
        <f aca="false">IF(A150&lt;&gt;"",DEGREES(E150),"")</f>
        <is>
          <t/>
        </is>
      </c>
      <c r="G150" s="8" t="inlineStr">
        <f aca="false">IF(A150&lt;&gt;"",LOOKUP(A150,h!$A$3:$A$30,h!$D$3:$D$30),"")</f>
        <is>
          <t/>
        </is>
      </c>
      <c r="H150" s="8" t="inlineStr">
        <f aca="false">IF(A150&lt;&gt;"",LOOKUP(B150,h!$A$3:$A$30,h!$D$3:$D$30),"")</f>
        <is>
          <t/>
        </is>
      </c>
      <c r="I150" s="8" t="inlineStr">
        <f aca="false">IF(A150&lt;&gt;"",_zif,"")</f>
        <is>
          <t/>
        </is>
      </c>
      <c r="J150" s="8" t="inlineStr">
        <f aca="false">IF(A150&lt;&gt;"",$G150+'v1 Frame'!D$3*COS($C150)+'v1 Frame'!E$3*SIN($C150)*SIN($E150)+'v1 Frame'!F$3*SIN($C150)*COS($E150),"")</f>
        <is>
          <t/>
        </is>
      </c>
      <c r="K150" s="8" t="inlineStr">
        <f aca="false">IF(A150&lt;&gt;"",$H150+'v1 Frame'!E$3*COS($E150)-'v1 Frame'!F$3*SIN($E150),"")</f>
        <is>
          <t/>
        </is>
      </c>
      <c r="L150" s="8" t="inlineStr">
        <f aca="false">IF(A150&lt;&gt;"",$I150-'v1 Frame'!D$3*SIN($C150)+'v1 Frame'!E$3*COS($C150)*SIN($E150)+'v1 Frame'!F$3*COS($C150)*COS($E150),"")</f>
        <is>
          <t/>
        </is>
      </c>
      <c r="M150" s="8" t="inlineStr">
        <f aca="false">IF(A150&lt;&gt;"",$G150+'v1 Frame'!G$3*COS($C150)+'v1 Frame'!H$3*SIN($C150)*SIN($E150)+'v1 Frame'!I$3*SIN($C150)*COS($E150),"")</f>
        <is>
          <t/>
        </is>
      </c>
      <c r="N150" s="8" t="inlineStr">
        <f aca="false">IF(A150&lt;&gt;"",$H150+'v1 Frame'!H$3*COS($E150)-'v1 Frame'!I$3*SIN($E150),"")</f>
        <is>
          <t/>
        </is>
      </c>
      <c r="O150" s="8" t="inlineStr">
        <f aca="false">IF(A150&lt;&gt;"",$I150-'v1 Frame'!G$3*SIN($C150)+'v1 Frame'!H$3*COS($C150)*SIN($E150)+'v1 Frame'!I$3*COS($C150)*COS($E150),"")</f>
        <is>
          <t/>
        </is>
      </c>
      <c r="P150" s="8" t="inlineStr">
        <f aca="false">IF(A150&lt;&gt;"",$G150+'v1 Frame'!J$3*COS($C150)+'v1 Frame'!K$3*SIN($C150)*SIN($E150)+'v1 Frame'!L$3*SIN($C150)*COS($E150),"")</f>
        <is>
          <t/>
        </is>
      </c>
      <c r="Q150" s="8" t="inlineStr">
        <f aca="false">IF(A150&lt;&gt;"",$H150+'v1 Frame'!K$3*COS($E150)-'v1 Frame'!L$3*SIN($E150),"")</f>
        <is>
          <t/>
        </is>
      </c>
      <c r="R150" s="8" t="inlineStr">
        <f aca="false">IF(A150&lt;&gt;"",$I150-'v1 Frame'!J$3*SIN($C150)+'v1 Frame'!K$3*COS($C150)*SIN($E150)+'v1 Frame'!L$3*COS($C150)*COS($E150),"")</f>
        <is>
          <t/>
        </is>
      </c>
      <c r="S150" s="8" t="inlineStr">
        <f aca="false">IF(A150&lt;&gt;"",$G150+'v1 Frame'!M$3*COS($C150)+'v1 Frame'!N$3*SIN($C150)*SIN($E150)+'v1 Frame'!O$3*SIN($C150)*COS($E150),"")</f>
        <is>
          <t/>
        </is>
      </c>
      <c r="T150" s="8" t="inlineStr">
        <f aca="false">IF(A150&lt;&gt;"",$H150+'v1 Frame'!N$3*COS($E150)-'v1 Frame'!O$3*SIN($E150),"")</f>
        <is>
          <t/>
        </is>
      </c>
      <c r="U150" s="8" t="inlineStr">
        <f aca="false">IF(A150&lt;&gt;"",$I150-'v1 Frame'!M$3*SIN($C150)+'v1 Frame'!N$3*COS($C150)*SIN($E150)+'v1 Frame'!O$3*COS($C150)*COS($E150),"")</f>
        <is>
          <t/>
        </is>
      </c>
      <c r="V150" s="8" t="inlineStr">
        <f aca="false">IF(A150&lt;&gt;"",$G150+'v1 Frame'!P$3*COS($C150)+'v1 Frame'!Q$3*SIN($C150)*SIN($E150)+'v1 Frame'!R$3*SIN($C150)*COS($E150),"")</f>
        <is>
          <t/>
        </is>
      </c>
      <c r="W150" s="8" t="inlineStr">
        <f aca="false">IF(A150&lt;&gt;"",$H150+'v1 Frame'!Q$3*COS($E150)-'v1 Frame'!R$3*SIN($E150),"")</f>
        <is>
          <t/>
        </is>
      </c>
      <c r="X150" s="8" t="inlineStr">
        <f aca="false">IF(A150&lt;&gt;"",$I150-'v1 Frame'!P$3*SIN($C150)+'v1 Frame'!Q$3*COS($C150)*SIN($E150)+'v1 Frame'!R$3*COS($C150)*COS($E150),"")</f>
        <is>
          <t/>
        </is>
      </c>
      <c r="Y150" s="8" t="inlineStr">
        <f aca="false">IF(A150&lt;&gt;"",$G150+'v1 Frame'!S$3*COS($C150)+'v1 Frame'!T$3*SIN($C150)*SIN($E150)+'v1 Frame'!U$3*SIN($C150)*COS($E150),"")</f>
        <is>
          <t/>
        </is>
      </c>
      <c r="Z150" s="8" t="inlineStr">
        <f aca="false">IF(A150&lt;&gt;"",$H150+'v1 Frame'!T$3*COS($E150)-'v1 Frame'!U$3*SIN($E150),"")</f>
        <is>
          <t/>
        </is>
      </c>
      <c r="AA150" s="8" t="inlineStr">
        <f aca="false">IF(A150&lt;&gt;"",$I150-'v1 Frame'!S$3*SIN($C150)+'v1 Frame'!T$3*COS($C150)*SIN($E150)+'v1 Frame'!U$3*COS($C150)*COS($E150),"")</f>
        <is>
          <t/>
        </is>
      </c>
      <c r="AB150" s="8" t="inlineStr">
        <f aca="false">IF(A150&lt;&gt;"",$G150+'v1 Frame'!V$3*COS($C150)+'v1 Frame'!W$3*SIN($C150)*SIN($E150)+'v1 Frame'!X$3*SIN($C150)*COS($E150),"")</f>
        <is>
          <t/>
        </is>
      </c>
      <c r="AC150" s="8" t="inlineStr">
        <f aca="false">IF(A150&lt;&gt;"",$H150+'v1 Frame'!W$3*COS($E150)-'v1 Frame'!X$3*SIN($E150),"")</f>
        <is>
          <t/>
        </is>
      </c>
      <c r="AD150" s="8" t="inlineStr">
        <f aca="false">IF(A150&lt;&gt;"",$I150-'v1 Frame'!V$3*SIN($C150)+'v1 Frame'!W$3*COS($C150)*SIN($E150)+'v1 Frame'!X$3*COS($C150)*COS($E150),"")</f>
        <is>
          <t/>
        </is>
      </c>
      <c r="AE150" s="25" t="inlineStr">
        <f aca="false">IF(A150&lt;&gt;"",$G150+'v1 Frame'!Y$3*COS($C150)+'v1 Frame'!Z$3*SIN($C150)*SIN($E150)+'v1 Frame'!AA$3*SIN($C150)*COS($E150),"")</f>
        <is>
          <t/>
        </is>
      </c>
      <c r="AF150" s="25" t="inlineStr">
        <f aca="false">IF(A150&lt;&gt;"",$H150+'v1 Frame'!Z$3*COS($E150)-'v1 Frame'!AA$3*SIN($E150),"")</f>
        <is>
          <t/>
        </is>
      </c>
      <c r="AG150" s="25" t="inlineStr">
        <f aca="false">IF(A150&lt;&gt;"",$I150-'v1 Frame'!Y$3*SIN($C150)+'v1 Frame'!Z$3*COS($C150)*SIN($E150)+'v1 Frame'!AA$3*COS($C150)*COS($E150),"")</f>
        <is>
          <t/>
        </is>
      </c>
      <c r="AH150" s="8" t="inlineStr">
        <f aca="false">IF(A150&lt;&gt;"",SQRT(SUMSQ(G150:I150)),"")</f>
        <is>
          <t/>
        </is>
      </c>
      <c r="AI150" s="8" t="inlineStr">
        <f aca="false">IF(A150&lt;&gt;"",IF(AH150&lt;&gt;0,ACOS(I150/AH150),0),"")</f>
        <is>
          <t/>
        </is>
      </c>
      <c r="AJ150" s="8" t="inlineStr">
        <f aca="false">IF(A150&lt;&gt;"",DEGREES(AI150),"")</f>
        <is>
          <t/>
        </is>
      </c>
      <c r="AK150" s="8" t="inlineStr">
        <f aca="false">IF(A150&lt;&gt;"",IF(OR(G150&lt;&gt;0,H150&lt;&gt;0),ATAN2(G150,H150),0),"")</f>
        <is>
          <t/>
        </is>
      </c>
      <c r="AL150" s="8" t="inlineStr">
        <f aca="false">IF(A150&lt;&gt;"",DEGREES(AK150),"")</f>
        <is>
          <t/>
        </is>
      </c>
      <c r="AM150" s="8" t="inlineStr">
        <f aca="false">IF(A150&lt;&gt;"",SQRT(SUMSQ(J150:L150)),"")</f>
        <is>
          <t/>
        </is>
      </c>
      <c r="AN150" s="8" t="inlineStr">
        <f aca="false">IF(A150&lt;&gt;"",IF(AM150&lt;&gt;0,ACOS(L150/AM150),0),"")</f>
        <is>
          <t/>
        </is>
      </c>
      <c r="AO150" s="8" t="inlineStr">
        <f aca="false">IF(A150&lt;&gt;"",DEGREES(AN150),"")</f>
        <is>
          <t/>
        </is>
      </c>
      <c r="AP150" s="8" t="inlineStr">
        <f aca="false">IF(A150&lt;&gt;"",IF(OR(J150&lt;&gt;0,K150&lt;&gt;0),ATAN2(J150,K150),0),"")</f>
        <is>
          <t/>
        </is>
      </c>
      <c r="AQ150" s="8" t="inlineStr">
        <f aca="false">IF(A150&lt;&gt;"",DEGREES(AP150),"")</f>
        <is>
          <t/>
        </is>
      </c>
      <c r="AR150" s="8" t="inlineStr">
        <f aca="false">IF(A150&lt;&gt;"",SQRT(SUMSQ(M150:O150)),"")</f>
        <is>
          <t/>
        </is>
      </c>
      <c r="AS150" s="8" t="inlineStr">
        <f aca="false">IF(A150&lt;&gt;"",IF(AR150&lt;&gt;0,ACOS(O150/AR150),0),"")</f>
        <is>
          <t/>
        </is>
      </c>
      <c r="AT150" s="8" t="inlineStr">
        <f aca="false">IF(A150&lt;&gt;"",DEGREES(AS150),"")</f>
        <is>
          <t/>
        </is>
      </c>
      <c r="AU150" s="8" t="inlineStr">
        <f aca="false">IF(A150&lt;&gt;"",IF(OR(M150&lt;&gt;0,N150&lt;&gt;0),ATAN2(M150,N150),0),"")</f>
        <is>
          <t/>
        </is>
      </c>
      <c r="AV150" s="8" t="inlineStr">
        <f aca="false">IF(A150&lt;&gt;"",DEGREES(AU150),"")</f>
        <is>
          <t/>
        </is>
      </c>
      <c r="AW150" s="8" t="inlineStr">
        <f aca="false">IF(A150&lt;&gt;"",SQRT(SUMSQ(P150:R150)),"")</f>
        <is>
          <t/>
        </is>
      </c>
      <c r="AX150" s="8" t="inlineStr">
        <f aca="false">IF(A150&lt;&gt;"",IF(AW150&lt;&gt;0,ACOS(R150/AW150),0),"")</f>
        <is>
          <t/>
        </is>
      </c>
      <c r="AY150" s="8" t="inlineStr">
        <f aca="false">IF(A150&lt;&gt;"",DEGREES(AX150),"")</f>
        <is>
          <t/>
        </is>
      </c>
      <c r="AZ150" s="8" t="inlineStr">
        <f aca="false">IF(A150&lt;&gt;"",IF(OR(P150&lt;&gt;0,Q150&lt;&gt;0),ATAN2(P150,Q150),0),"")</f>
        <is>
          <t/>
        </is>
      </c>
      <c r="BA150" s="8" t="inlineStr">
        <f aca="false">IF(A150&lt;&gt;"",DEGREES(AZ150),"")</f>
        <is>
          <t/>
        </is>
      </c>
      <c r="BB150" s="8" t="inlineStr">
        <f aca="false">IF(A150&lt;&gt;"",SQRT(SUMSQ(S150:U150)),"")</f>
        <is>
          <t/>
        </is>
      </c>
      <c r="BC150" s="8" t="inlineStr">
        <f aca="false">IF(A150&lt;&gt;"",IF(BB150&lt;&gt;0,ACOS(U150/BB150),0),"")</f>
        <is>
          <t/>
        </is>
      </c>
      <c r="BD150" s="8" t="inlineStr">
        <f aca="false">IF(A150&lt;&gt;"",DEGREES(BC150),"")</f>
        <is>
          <t/>
        </is>
      </c>
      <c r="BE150" s="8" t="inlineStr">
        <f aca="false">IF(A150&lt;&gt;"",IF(OR(S150&lt;&gt;0,T150&lt;&gt;0),ATAN2(S150,T150),0),"")</f>
        <is>
          <t/>
        </is>
      </c>
      <c r="BF150" s="8" t="inlineStr">
        <f aca="false">IF(A150&lt;&gt;"",DEGREES(BE150),"")</f>
        <is>
          <t/>
        </is>
      </c>
      <c r="BG150" s="8" t="inlineStr">
        <f aca="false">IF(A150&lt;&gt;"",SQRT(SUMSQ(V150:X150)),"")</f>
        <is>
          <t/>
        </is>
      </c>
      <c r="BH150" s="8" t="inlineStr">
        <f aca="false">IF(A150&lt;&gt;"",IF(BG150&lt;&gt;0,ACOS(X150/BG150),0),"")</f>
        <is>
          <t/>
        </is>
      </c>
      <c r="BI150" s="8" t="inlineStr">
        <f aca="false">IF(A150&lt;&gt;"",DEGREES(BH150),"")</f>
        <is>
          <t/>
        </is>
      </c>
      <c r="BJ150" s="8" t="inlineStr">
        <f aca="false">IF(A150&lt;&gt;"",IF(OR(V150&lt;&gt;0,W150&lt;&gt;0),ATAN2(V150,W150),0),"")</f>
        <is>
          <t/>
        </is>
      </c>
      <c r="BK150" s="8" t="inlineStr">
        <f aca="false">IF(A150&lt;&gt;"",DEGREES(BJ150),"")</f>
        <is>
          <t/>
        </is>
      </c>
      <c r="BL150" s="8" t="inlineStr">
        <f aca="false">IF(A150&lt;&gt;"",SQRT(SUMSQ(Y150:AA150)),"")</f>
        <is>
          <t/>
        </is>
      </c>
      <c r="BM150" s="8" t="inlineStr">
        <f aca="false">IF(A150&lt;&gt;"",IF(BL150&lt;&gt;0,ACOS(AA150/BL150),0),"")</f>
        <is>
          <t/>
        </is>
      </c>
      <c r="BN150" s="8" t="inlineStr">
        <f aca="false">IF(A150&lt;&gt;"",DEGREES(BM150),"")</f>
        <is>
          <t/>
        </is>
      </c>
      <c r="BO150" s="8" t="inlineStr">
        <f aca="false">IF(A150&lt;&gt;"",IF(OR(Y150&lt;&gt;0,Z150&lt;&gt;0),ATAN2(Y150,Z150),0),"")</f>
        <is>
          <t/>
        </is>
      </c>
      <c r="BP150" s="8" t="inlineStr">
        <f aca="false">IF(A150&lt;&gt;"",DEGREES(BO150),"")</f>
        <is>
          <t/>
        </is>
      </c>
      <c r="BQ150" s="8" t="inlineStr">
        <f aca="false">IF(A150&lt;&gt;"",SQRT(SUMSQ(AB150:AD150)),"")</f>
        <is>
          <t/>
        </is>
      </c>
      <c r="BR150" s="8" t="inlineStr">
        <f aca="false">IF(A150&lt;&gt;"",IF(BQ150&lt;&gt;0,ACOS(AD150/BQ150),0),"")</f>
        <is>
          <t/>
        </is>
      </c>
      <c r="BS150" s="8" t="inlineStr">
        <f aca="false">IF(A150&lt;&gt;"",DEGREES(BR150),"")</f>
        <is>
          <t/>
        </is>
      </c>
      <c r="BT150" s="8" t="inlineStr">
        <f aca="false">IF(A150&lt;&gt;"",IF(OR(AB150&lt;&gt;0,AC150&lt;&gt;0),ATAN2(AB150,AC150),0),"")</f>
        <is>
          <t/>
        </is>
      </c>
      <c r="BU150" s="8" t="inlineStr">
        <f aca="false">IF(A150&lt;&gt;"",DEGREES(BT150),"")</f>
        <is>
          <t/>
        </is>
      </c>
      <c r="BV150" s="8" t="inlineStr">
        <f aca="false">IF(A150&lt;&gt;"",SQRT(SUMSQ(AE150:AG150)),"")</f>
        <is>
          <t/>
        </is>
      </c>
      <c r="BW150" s="8" t="inlineStr">
        <f aca="false">IF(A150&lt;&gt;"",IF(BV150&lt;&gt;0,ACOS(AG150/BV150),0),"")</f>
        <is>
          <t/>
        </is>
      </c>
      <c r="BX150" s="8" t="inlineStr">
        <f aca="false">IF(A150&lt;&gt;"",DEGREES(BW150),"")</f>
        <is>
          <t/>
        </is>
      </c>
      <c r="BY150" s="8" t="inlineStr">
        <f aca="false">IF(A150&lt;&gt;"",IF(OR(AF150&lt;&gt;0,AG150&lt;&gt;0),ATAN2(AF150,AG150),0),"")</f>
        <is>
          <t/>
        </is>
      </c>
      <c r="BZ150" s="8" t="inlineStr">
        <f aca="false">IF(A150&lt;&gt;"",DEGREES(BY150),"")</f>
        <is>
          <t/>
        </is>
      </c>
      <c r="CA150" s="0" t="inlineStr">
        <f aca="false">IF(A150&lt;&gt;"",IF(AND(AI150&lt;Parameters!$B$11,AI150&gt;Parameters!$B$12,AN150&lt;Parameters!$B$11,AN150&gt;Parameters!$B$12,AS150&lt;Parameters!$B$11,AS150&gt;Parameters!$B$12,AX150&lt;Parameters!$B$11,AX150&gt;Parameters!$B$12,BC150&lt;Parameters!$B$11,BC150&gt;Parameters!$B$12,BM150&lt;Parameters!$B$11,BM150&gt;Parameters!$B$12,BR150&lt;Parameters!$B$11,BR150&gt;Parameters!$B$12,BW150&lt;Parameters!$B$11,BW150&gt;Parameters!$B$12),1,0),"")</f>
        <is>
          <t/>
        </is>
      </c>
      <c r="CB150" s="0" t="inlineStr">
        <f aca="false">IF(A150&lt;&gt;"",IF(OR(AI150&lt;Parameters!$B$12,AI150&gt;Parameters!$B$11),0,1),"")</f>
        <is>
          <t/>
        </is>
      </c>
      <c r="CC150" s="0" t="inlineStr">
        <f aca="false">IF(A150&lt;&gt;"",IF(OR(AN150&lt;Parameters!$B$12,AN150&gt;Parameters!$B$11),0,1),"")</f>
        <is>
          <t/>
        </is>
      </c>
      <c r="CD150" s="0" t="inlineStr">
        <f aca="false">IF(A150&lt;&gt;"",IF(OR(AS150&lt;Parameters!$B$12,AS150&gt;Parameters!$B$11),0,1),"")</f>
        <is>
          <t/>
        </is>
      </c>
      <c r="CE150" s="0" t="inlineStr">
        <f aca="false">IF(A150&lt;&gt;"",IF(OR(AX150&lt;Parameters!$B$12,AX150&gt;Parameters!$B$11),0,1),"")</f>
        <is>
          <t/>
        </is>
      </c>
      <c r="CF150" s="0" t="inlineStr">
        <f aca="false">IF(A150&lt;&gt;"",IF(OR(BC150&lt;Parameters!$B$12,BC150&gt;Parameters!$B$11),0,1),"")</f>
        <is>
          <t/>
        </is>
      </c>
      <c r="CG150" s="0" t="inlineStr">
        <f aca="false">IF(A150&lt;&gt;"",IF(OR(BH150&lt;Parameters!$B$12,BH150&gt;Parameters!$B$11),0,1),"")</f>
        <is>
          <t/>
        </is>
      </c>
      <c r="CH150" s="0" t="inlineStr">
        <f aca="false">IF(A150&lt;&gt;"",IF(OR(BM150&lt;Parameters!$B$12,BM150&gt;Parameters!$B$11),0,1),"")</f>
        <is>
          <t/>
        </is>
      </c>
      <c r="CI150" s="0" t="inlineStr">
        <f aca="false">IF(A150&lt;&gt;"",IF(OR(BR150&lt;Parameters!$B$12,BR150&gt;Parameters!$B$11),0,1),"")</f>
        <is>
          <t/>
        </is>
      </c>
      <c r="CJ150" s="0" t="inlineStr">
        <f aca="false">IF(A150&lt;&gt;"",IF(OR(BW150&lt;Parameters!$B$12,BW150&gt;Parameters!$B$11),0,1),"")</f>
        <is>
          <t/>
        </is>
      </c>
      <c r="CK150" s="26" t="inlineStr">
        <f aca="false">IF(A150&lt;&gt;"",SUM(CB150:CJ150)/9,"")</f>
        <is>
          <t/>
        </is>
      </c>
      <c r="CL150" s="0" t="inlineStr">
        <f aca="false">IF(A150&lt;&gt;"",CK150*9,"")</f>
        <is>
          <t/>
        </is>
      </c>
      <c r="CM150" s="8" t="inlineStr">
        <f aca="false">IF(A150&lt;&gt;"",TEXT(B150,CM$2)&amp;" "&amp;TEXT(A150,CM$2),"")</f>
        <is>
          <t/>
        </is>
      </c>
    </row>
    <row r="151" customFormat="false" ht="15" hidden="false" customHeight="false" outlineLevel="0" collapsed="false">
      <c r="A151" s="0" t="inlineStr">
        <f aca="false">IF(OR(B150&lt;Parameters!$K$12,A150&lt;Parameters!$K$12),IF(A150&lt;Parameters!$K$12,A150+1,0),"")</f>
        <is>
          <t/>
        </is>
      </c>
      <c r="B151" s="0" t="inlineStr">
        <f aca="false">IF(A151&lt;&gt;"",IF(A151=0,B150+1,B150),"")</f>
        <is>
          <t/>
        </is>
      </c>
      <c r="C151" s="24" t="inlineStr">
        <f aca="false">IF(A151&lt;&gt;"",-_phi*(A151+0.5),"")</f>
        <is>
          <t/>
        </is>
      </c>
      <c r="D151" s="8" t="inlineStr">
        <f aca="false">IF(A151&lt;&gt;"",DEGREES(C151),"")</f>
        <is>
          <t/>
        </is>
      </c>
      <c r="E151" s="24" t="inlineStr">
        <f aca="false">IF(A151&lt;&gt;"",_phi*(B151+0.5),"")</f>
        <is>
          <t/>
        </is>
      </c>
      <c r="F151" s="8" t="inlineStr">
        <f aca="false">IF(A151&lt;&gt;"",DEGREES(E151),"")</f>
        <is>
          <t/>
        </is>
      </c>
      <c r="G151" s="8" t="inlineStr">
        <f aca="false">IF(A151&lt;&gt;"",LOOKUP(A151,h!$A$3:$A$30,h!$D$3:$D$30),"")</f>
        <is>
          <t/>
        </is>
      </c>
      <c r="H151" s="8" t="inlineStr">
        <f aca="false">IF(A151&lt;&gt;"",LOOKUP(B151,h!$A$3:$A$30,h!$D$3:$D$30),"")</f>
        <is>
          <t/>
        </is>
      </c>
      <c r="I151" s="8" t="inlineStr">
        <f aca="false">IF(A151&lt;&gt;"",_zif,"")</f>
        <is>
          <t/>
        </is>
      </c>
      <c r="J151" s="8" t="inlineStr">
        <f aca="false">IF(A151&lt;&gt;"",$G151+'v1 Frame'!D$3*COS($C151)+'v1 Frame'!E$3*SIN($C151)*SIN($E151)+'v1 Frame'!F$3*SIN($C151)*COS($E151),"")</f>
        <is>
          <t/>
        </is>
      </c>
      <c r="K151" s="8" t="inlineStr">
        <f aca="false">IF(A151&lt;&gt;"",$H151+'v1 Frame'!E$3*COS($E151)-'v1 Frame'!F$3*SIN($E151),"")</f>
        <is>
          <t/>
        </is>
      </c>
      <c r="L151" s="8" t="inlineStr">
        <f aca="false">IF(A151&lt;&gt;"",$I151-'v1 Frame'!D$3*SIN($C151)+'v1 Frame'!E$3*COS($C151)*SIN($E151)+'v1 Frame'!F$3*COS($C151)*COS($E151),"")</f>
        <is>
          <t/>
        </is>
      </c>
      <c r="M151" s="8" t="inlineStr">
        <f aca="false">IF(A151&lt;&gt;"",$G151+'v1 Frame'!G$3*COS($C151)+'v1 Frame'!H$3*SIN($C151)*SIN($E151)+'v1 Frame'!I$3*SIN($C151)*COS($E151),"")</f>
        <is>
          <t/>
        </is>
      </c>
      <c r="N151" s="8" t="inlineStr">
        <f aca="false">IF(A151&lt;&gt;"",$H151+'v1 Frame'!H$3*COS($E151)-'v1 Frame'!I$3*SIN($E151),"")</f>
        <is>
          <t/>
        </is>
      </c>
      <c r="O151" s="8" t="inlineStr">
        <f aca="false">IF(A151&lt;&gt;"",$I151-'v1 Frame'!G$3*SIN($C151)+'v1 Frame'!H$3*COS($C151)*SIN($E151)+'v1 Frame'!I$3*COS($C151)*COS($E151),"")</f>
        <is>
          <t/>
        </is>
      </c>
      <c r="P151" s="8" t="inlineStr">
        <f aca="false">IF(A151&lt;&gt;"",$G151+'v1 Frame'!J$3*COS($C151)+'v1 Frame'!K$3*SIN($C151)*SIN($E151)+'v1 Frame'!L$3*SIN($C151)*COS($E151),"")</f>
        <is>
          <t/>
        </is>
      </c>
      <c r="Q151" s="8" t="inlineStr">
        <f aca="false">IF(A151&lt;&gt;"",$H151+'v1 Frame'!K$3*COS($E151)-'v1 Frame'!L$3*SIN($E151),"")</f>
        <is>
          <t/>
        </is>
      </c>
      <c r="R151" s="8" t="inlineStr">
        <f aca="false">IF(A151&lt;&gt;"",$I151-'v1 Frame'!J$3*SIN($C151)+'v1 Frame'!K$3*COS($C151)*SIN($E151)+'v1 Frame'!L$3*COS($C151)*COS($E151),"")</f>
        <is>
          <t/>
        </is>
      </c>
      <c r="S151" s="8" t="inlineStr">
        <f aca="false">IF(A151&lt;&gt;"",$G151+'v1 Frame'!M$3*COS($C151)+'v1 Frame'!N$3*SIN($C151)*SIN($E151)+'v1 Frame'!O$3*SIN($C151)*COS($E151),"")</f>
        <is>
          <t/>
        </is>
      </c>
      <c r="T151" s="8" t="inlineStr">
        <f aca="false">IF(A151&lt;&gt;"",$H151+'v1 Frame'!N$3*COS($E151)-'v1 Frame'!O$3*SIN($E151),"")</f>
        <is>
          <t/>
        </is>
      </c>
      <c r="U151" s="8" t="inlineStr">
        <f aca="false">IF(A151&lt;&gt;"",$I151-'v1 Frame'!M$3*SIN($C151)+'v1 Frame'!N$3*COS($C151)*SIN($E151)+'v1 Frame'!O$3*COS($C151)*COS($E151),"")</f>
        <is>
          <t/>
        </is>
      </c>
      <c r="V151" s="8" t="inlineStr">
        <f aca="false">IF(A151&lt;&gt;"",$G151+'v1 Frame'!P$3*COS($C151)+'v1 Frame'!Q$3*SIN($C151)*SIN($E151)+'v1 Frame'!R$3*SIN($C151)*COS($E151),"")</f>
        <is>
          <t/>
        </is>
      </c>
      <c r="W151" s="8" t="inlineStr">
        <f aca="false">IF(A151&lt;&gt;"",$H151+'v1 Frame'!Q$3*COS($E151)-'v1 Frame'!R$3*SIN($E151),"")</f>
        <is>
          <t/>
        </is>
      </c>
      <c r="X151" s="8" t="inlineStr">
        <f aca="false">IF(A151&lt;&gt;"",$I151-'v1 Frame'!P$3*SIN($C151)+'v1 Frame'!Q$3*COS($C151)*SIN($E151)+'v1 Frame'!R$3*COS($C151)*COS($E151),"")</f>
        <is>
          <t/>
        </is>
      </c>
      <c r="Y151" s="8" t="inlineStr">
        <f aca="false">IF(A151&lt;&gt;"",$G151+'v1 Frame'!S$3*COS($C151)+'v1 Frame'!T$3*SIN($C151)*SIN($E151)+'v1 Frame'!U$3*SIN($C151)*COS($E151),"")</f>
        <is>
          <t/>
        </is>
      </c>
      <c r="Z151" s="8" t="inlineStr">
        <f aca="false">IF(A151&lt;&gt;"",$H151+'v1 Frame'!T$3*COS($E151)-'v1 Frame'!U$3*SIN($E151),"")</f>
        <is>
          <t/>
        </is>
      </c>
      <c r="AA151" s="8" t="inlineStr">
        <f aca="false">IF(A151&lt;&gt;"",$I151-'v1 Frame'!S$3*SIN($C151)+'v1 Frame'!T$3*COS($C151)*SIN($E151)+'v1 Frame'!U$3*COS($C151)*COS($E151),"")</f>
        <is>
          <t/>
        </is>
      </c>
      <c r="AB151" s="8" t="inlineStr">
        <f aca="false">IF(A151&lt;&gt;"",$G151+'v1 Frame'!V$3*COS($C151)+'v1 Frame'!W$3*SIN($C151)*SIN($E151)+'v1 Frame'!X$3*SIN($C151)*COS($E151),"")</f>
        <is>
          <t/>
        </is>
      </c>
      <c r="AC151" s="8" t="inlineStr">
        <f aca="false">IF(A151&lt;&gt;"",$H151+'v1 Frame'!W$3*COS($E151)-'v1 Frame'!X$3*SIN($E151),"")</f>
        <is>
          <t/>
        </is>
      </c>
      <c r="AD151" s="8" t="inlineStr">
        <f aca="false">IF(A151&lt;&gt;"",$I151-'v1 Frame'!V$3*SIN($C151)+'v1 Frame'!W$3*COS($C151)*SIN($E151)+'v1 Frame'!X$3*COS($C151)*COS($E151),"")</f>
        <is>
          <t/>
        </is>
      </c>
      <c r="AE151" s="25" t="inlineStr">
        <f aca="false">IF(A151&lt;&gt;"",$G151+'v1 Frame'!Y$3*COS($C151)+'v1 Frame'!Z$3*SIN($C151)*SIN($E151)+'v1 Frame'!AA$3*SIN($C151)*COS($E151),"")</f>
        <is>
          <t/>
        </is>
      </c>
      <c r="AF151" s="25" t="inlineStr">
        <f aca="false">IF(A151&lt;&gt;"",$H151+'v1 Frame'!Z$3*COS($E151)-'v1 Frame'!AA$3*SIN($E151),"")</f>
        <is>
          <t/>
        </is>
      </c>
      <c r="AG151" s="25" t="inlineStr">
        <f aca="false">IF(A151&lt;&gt;"",$I151-'v1 Frame'!Y$3*SIN($C151)+'v1 Frame'!Z$3*COS($C151)*SIN($E151)+'v1 Frame'!AA$3*COS($C151)*COS($E151),"")</f>
        <is>
          <t/>
        </is>
      </c>
      <c r="AH151" s="8" t="inlineStr">
        <f aca="false">IF(A151&lt;&gt;"",SQRT(SUMSQ(G151:I151)),"")</f>
        <is>
          <t/>
        </is>
      </c>
      <c r="AI151" s="8" t="inlineStr">
        <f aca="false">IF(A151&lt;&gt;"",IF(AH151&lt;&gt;0,ACOS(I151/AH151),0),"")</f>
        <is>
          <t/>
        </is>
      </c>
      <c r="AJ151" s="8" t="inlineStr">
        <f aca="false">IF(A151&lt;&gt;"",DEGREES(AI151),"")</f>
        <is>
          <t/>
        </is>
      </c>
      <c r="AK151" s="8" t="inlineStr">
        <f aca="false">IF(A151&lt;&gt;"",IF(OR(G151&lt;&gt;0,H151&lt;&gt;0),ATAN2(G151,H151),0),"")</f>
        <is>
          <t/>
        </is>
      </c>
      <c r="AL151" s="8" t="inlineStr">
        <f aca="false">IF(A151&lt;&gt;"",DEGREES(AK151),"")</f>
        <is>
          <t/>
        </is>
      </c>
      <c r="AM151" s="8" t="inlineStr">
        <f aca="false">IF(A151&lt;&gt;"",SQRT(SUMSQ(J151:L151)),"")</f>
        <is>
          <t/>
        </is>
      </c>
      <c r="AN151" s="8" t="inlineStr">
        <f aca="false">IF(A151&lt;&gt;"",IF(AM151&lt;&gt;0,ACOS(L151/AM151),0),"")</f>
        <is>
          <t/>
        </is>
      </c>
      <c r="AO151" s="8" t="inlineStr">
        <f aca="false">IF(A151&lt;&gt;"",DEGREES(AN151),"")</f>
        <is>
          <t/>
        </is>
      </c>
      <c r="AP151" s="8" t="inlineStr">
        <f aca="false">IF(A151&lt;&gt;"",IF(OR(J151&lt;&gt;0,K151&lt;&gt;0),ATAN2(J151,K151),0),"")</f>
        <is>
          <t/>
        </is>
      </c>
      <c r="AQ151" s="8" t="inlineStr">
        <f aca="false">IF(A151&lt;&gt;"",DEGREES(AP151),"")</f>
        <is>
          <t/>
        </is>
      </c>
      <c r="AR151" s="8" t="inlineStr">
        <f aca="false">IF(A151&lt;&gt;"",SQRT(SUMSQ(M151:O151)),"")</f>
        <is>
          <t/>
        </is>
      </c>
      <c r="AS151" s="8" t="inlineStr">
        <f aca="false">IF(A151&lt;&gt;"",IF(AR151&lt;&gt;0,ACOS(O151/AR151),0),"")</f>
        <is>
          <t/>
        </is>
      </c>
      <c r="AT151" s="8" t="inlineStr">
        <f aca="false">IF(A151&lt;&gt;"",DEGREES(AS151),"")</f>
        <is>
          <t/>
        </is>
      </c>
      <c r="AU151" s="8" t="inlineStr">
        <f aca="false">IF(A151&lt;&gt;"",IF(OR(M151&lt;&gt;0,N151&lt;&gt;0),ATAN2(M151,N151),0),"")</f>
        <is>
          <t/>
        </is>
      </c>
      <c r="AV151" s="8" t="inlineStr">
        <f aca="false">IF(A151&lt;&gt;"",DEGREES(AU151),"")</f>
        <is>
          <t/>
        </is>
      </c>
      <c r="AW151" s="8" t="inlineStr">
        <f aca="false">IF(A151&lt;&gt;"",SQRT(SUMSQ(P151:R151)),"")</f>
        <is>
          <t/>
        </is>
      </c>
      <c r="AX151" s="8" t="inlineStr">
        <f aca="false">IF(A151&lt;&gt;"",IF(AW151&lt;&gt;0,ACOS(R151/AW151),0),"")</f>
        <is>
          <t/>
        </is>
      </c>
      <c r="AY151" s="8" t="inlineStr">
        <f aca="false">IF(A151&lt;&gt;"",DEGREES(AX151),"")</f>
        <is>
          <t/>
        </is>
      </c>
      <c r="AZ151" s="8" t="inlineStr">
        <f aca="false">IF(A151&lt;&gt;"",IF(OR(P151&lt;&gt;0,Q151&lt;&gt;0),ATAN2(P151,Q151),0),"")</f>
        <is>
          <t/>
        </is>
      </c>
      <c r="BA151" s="8" t="inlineStr">
        <f aca="false">IF(A151&lt;&gt;"",DEGREES(AZ151),"")</f>
        <is>
          <t/>
        </is>
      </c>
      <c r="BB151" s="8" t="inlineStr">
        <f aca="false">IF(A151&lt;&gt;"",SQRT(SUMSQ(S151:U151)),"")</f>
        <is>
          <t/>
        </is>
      </c>
      <c r="BC151" s="8" t="inlineStr">
        <f aca="false">IF(A151&lt;&gt;"",IF(BB151&lt;&gt;0,ACOS(U151/BB151),0),"")</f>
        <is>
          <t/>
        </is>
      </c>
      <c r="BD151" s="8" t="inlineStr">
        <f aca="false">IF(A151&lt;&gt;"",DEGREES(BC151),"")</f>
        <is>
          <t/>
        </is>
      </c>
      <c r="BE151" s="8" t="inlineStr">
        <f aca="false">IF(A151&lt;&gt;"",IF(OR(S151&lt;&gt;0,T151&lt;&gt;0),ATAN2(S151,T151),0),"")</f>
        <is>
          <t/>
        </is>
      </c>
      <c r="BF151" s="8" t="inlineStr">
        <f aca="false">IF(A151&lt;&gt;"",DEGREES(BE151),"")</f>
        <is>
          <t/>
        </is>
      </c>
      <c r="BG151" s="8" t="inlineStr">
        <f aca="false">IF(A151&lt;&gt;"",SQRT(SUMSQ(V151:X151)),"")</f>
        <is>
          <t/>
        </is>
      </c>
      <c r="BH151" s="8" t="inlineStr">
        <f aca="false">IF(A151&lt;&gt;"",IF(BG151&lt;&gt;0,ACOS(X151/BG151),0),"")</f>
        <is>
          <t/>
        </is>
      </c>
      <c r="BI151" s="8" t="inlineStr">
        <f aca="false">IF(A151&lt;&gt;"",DEGREES(BH151),"")</f>
        <is>
          <t/>
        </is>
      </c>
      <c r="BJ151" s="8" t="inlineStr">
        <f aca="false">IF(A151&lt;&gt;"",IF(OR(V151&lt;&gt;0,W151&lt;&gt;0),ATAN2(V151,W151),0),"")</f>
        <is>
          <t/>
        </is>
      </c>
      <c r="BK151" s="8" t="inlineStr">
        <f aca="false">IF(A151&lt;&gt;"",DEGREES(BJ151),"")</f>
        <is>
          <t/>
        </is>
      </c>
      <c r="BL151" s="8" t="inlineStr">
        <f aca="false">IF(A151&lt;&gt;"",SQRT(SUMSQ(Y151:AA151)),"")</f>
        <is>
          <t/>
        </is>
      </c>
      <c r="BM151" s="8" t="inlineStr">
        <f aca="false">IF(A151&lt;&gt;"",IF(BL151&lt;&gt;0,ACOS(AA151/BL151),0),"")</f>
        <is>
          <t/>
        </is>
      </c>
      <c r="BN151" s="8" t="inlineStr">
        <f aca="false">IF(A151&lt;&gt;"",DEGREES(BM151),"")</f>
        <is>
          <t/>
        </is>
      </c>
      <c r="BO151" s="8" t="inlineStr">
        <f aca="false">IF(A151&lt;&gt;"",IF(OR(Y151&lt;&gt;0,Z151&lt;&gt;0),ATAN2(Y151,Z151),0),"")</f>
        <is>
          <t/>
        </is>
      </c>
      <c r="BP151" s="8" t="inlineStr">
        <f aca="false">IF(A151&lt;&gt;"",DEGREES(BO151),"")</f>
        <is>
          <t/>
        </is>
      </c>
      <c r="BQ151" s="8" t="inlineStr">
        <f aca="false">IF(A151&lt;&gt;"",SQRT(SUMSQ(AB151:AD151)),"")</f>
        <is>
          <t/>
        </is>
      </c>
      <c r="BR151" s="8" t="inlineStr">
        <f aca="false">IF(A151&lt;&gt;"",IF(BQ151&lt;&gt;0,ACOS(AD151/BQ151),0),"")</f>
        <is>
          <t/>
        </is>
      </c>
      <c r="BS151" s="8" t="inlineStr">
        <f aca="false">IF(A151&lt;&gt;"",DEGREES(BR151),"")</f>
        <is>
          <t/>
        </is>
      </c>
      <c r="BT151" s="8" t="inlineStr">
        <f aca="false">IF(A151&lt;&gt;"",IF(OR(AB151&lt;&gt;0,AC151&lt;&gt;0),ATAN2(AB151,AC151),0),"")</f>
        <is>
          <t/>
        </is>
      </c>
      <c r="BU151" s="8" t="inlineStr">
        <f aca="false">IF(A151&lt;&gt;"",DEGREES(BT151),"")</f>
        <is>
          <t/>
        </is>
      </c>
      <c r="BV151" s="8" t="inlineStr">
        <f aca="false">IF(A151&lt;&gt;"",SQRT(SUMSQ(AE151:AG151)),"")</f>
        <is>
          <t/>
        </is>
      </c>
      <c r="BW151" s="8" t="inlineStr">
        <f aca="false">IF(A151&lt;&gt;"",IF(BV151&lt;&gt;0,ACOS(AG151/BV151),0),"")</f>
        <is>
          <t/>
        </is>
      </c>
      <c r="BX151" s="8" t="inlineStr">
        <f aca="false">IF(A151&lt;&gt;"",DEGREES(BW151),"")</f>
        <is>
          <t/>
        </is>
      </c>
      <c r="BY151" s="8" t="inlineStr">
        <f aca="false">IF(A151&lt;&gt;"",IF(OR(AF151&lt;&gt;0,AG151&lt;&gt;0),ATAN2(AF151,AG151),0),"")</f>
        <is>
          <t/>
        </is>
      </c>
      <c r="BZ151" s="8" t="inlineStr">
        <f aca="false">IF(A151&lt;&gt;"",DEGREES(BY151),"")</f>
        <is>
          <t/>
        </is>
      </c>
      <c r="CA151" s="0" t="inlineStr">
        <f aca="false">IF(A151&lt;&gt;"",IF(AND(AI151&lt;Parameters!$B$11,AI151&gt;Parameters!$B$12,AN151&lt;Parameters!$B$11,AN151&gt;Parameters!$B$12,AS151&lt;Parameters!$B$11,AS151&gt;Parameters!$B$12,AX151&lt;Parameters!$B$11,AX151&gt;Parameters!$B$12,BC151&lt;Parameters!$B$11,BC151&gt;Parameters!$B$12,BM151&lt;Parameters!$B$11,BM151&gt;Parameters!$B$12,BR151&lt;Parameters!$B$11,BR151&gt;Parameters!$B$12,BW151&lt;Parameters!$B$11,BW151&gt;Parameters!$B$12),1,0),"")</f>
        <is>
          <t/>
        </is>
      </c>
      <c r="CB151" s="0" t="inlineStr">
        <f aca="false">IF(A151&lt;&gt;"",IF(OR(AI151&lt;Parameters!$B$12,AI151&gt;Parameters!$B$11),0,1),"")</f>
        <is>
          <t/>
        </is>
      </c>
      <c r="CC151" s="0" t="inlineStr">
        <f aca="false">IF(A151&lt;&gt;"",IF(OR(AN151&lt;Parameters!$B$12,AN151&gt;Parameters!$B$11),0,1),"")</f>
        <is>
          <t/>
        </is>
      </c>
      <c r="CD151" s="0" t="inlineStr">
        <f aca="false">IF(A151&lt;&gt;"",IF(OR(AS151&lt;Parameters!$B$12,AS151&gt;Parameters!$B$11),0,1),"")</f>
        <is>
          <t/>
        </is>
      </c>
      <c r="CE151" s="0" t="inlineStr">
        <f aca="false">IF(A151&lt;&gt;"",IF(OR(AX151&lt;Parameters!$B$12,AX151&gt;Parameters!$B$11),0,1),"")</f>
        <is>
          <t/>
        </is>
      </c>
      <c r="CF151" s="0" t="inlineStr">
        <f aca="false">IF(A151&lt;&gt;"",IF(OR(BC151&lt;Parameters!$B$12,BC151&gt;Parameters!$B$11),0,1),"")</f>
        <is>
          <t/>
        </is>
      </c>
      <c r="CG151" s="0" t="inlineStr">
        <f aca="false">IF(A151&lt;&gt;"",IF(OR(BH151&lt;Parameters!$B$12,BH151&gt;Parameters!$B$11),0,1),"")</f>
        <is>
          <t/>
        </is>
      </c>
      <c r="CH151" s="0" t="inlineStr">
        <f aca="false">IF(A151&lt;&gt;"",IF(OR(BM151&lt;Parameters!$B$12,BM151&gt;Parameters!$B$11),0,1),"")</f>
        <is>
          <t/>
        </is>
      </c>
      <c r="CI151" s="0" t="inlineStr">
        <f aca="false">IF(A151&lt;&gt;"",IF(OR(BR151&lt;Parameters!$B$12,BR151&gt;Parameters!$B$11),0,1),"")</f>
        <is>
          <t/>
        </is>
      </c>
      <c r="CJ151" s="0" t="inlineStr">
        <f aca="false">IF(A151&lt;&gt;"",IF(OR(BW151&lt;Parameters!$B$12,BW151&gt;Parameters!$B$11),0,1),"")</f>
        <is>
          <t/>
        </is>
      </c>
      <c r="CK151" s="26" t="inlineStr">
        <f aca="false">IF(A151&lt;&gt;"",SUM(CB151:CJ151)/9,"")</f>
        <is>
          <t/>
        </is>
      </c>
      <c r="CL151" s="0" t="inlineStr">
        <f aca="false">IF(A151&lt;&gt;"",CK151*9,"")</f>
        <is>
          <t/>
        </is>
      </c>
      <c r="CM151" s="8" t="inlineStr">
        <f aca="false">IF(A151&lt;&gt;"",TEXT(B151,CM$2)&amp;" "&amp;TEXT(A151,CM$2),"")</f>
        <is>
          <t/>
        </is>
      </c>
    </row>
    <row r="152" customFormat="false" ht="15" hidden="false" customHeight="false" outlineLevel="0" collapsed="false">
      <c r="A152" s="0" t="inlineStr">
        <f aca="false">IF(OR(B151&lt;Parameters!$K$12,A151&lt;Parameters!$K$12),IF(A151&lt;Parameters!$K$12,A151+1,0),"")</f>
        <is>
          <t/>
        </is>
      </c>
      <c r="B152" s="0" t="inlineStr">
        <f aca="false">IF(A152&lt;&gt;"",IF(A152=0,B151+1,B151),"")</f>
        <is>
          <t/>
        </is>
      </c>
      <c r="C152" s="24" t="inlineStr">
        <f aca="false">IF(A152&lt;&gt;"",-_phi*(A152+0.5),"")</f>
        <is>
          <t/>
        </is>
      </c>
      <c r="D152" s="8" t="inlineStr">
        <f aca="false">IF(A152&lt;&gt;"",DEGREES(C152),"")</f>
        <is>
          <t/>
        </is>
      </c>
      <c r="E152" s="24" t="inlineStr">
        <f aca="false">IF(A152&lt;&gt;"",_phi*(B152+0.5),"")</f>
        <is>
          <t/>
        </is>
      </c>
      <c r="F152" s="8" t="inlineStr">
        <f aca="false">IF(A152&lt;&gt;"",DEGREES(E152),"")</f>
        <is>
          <t/>
        </is>
      </c>
      <c r="G152" s="8" t="inlineStr">
        <f aca="false">IF(A152&lt;&gt;"",LOOKUP(A152,h!$A$3:$A$30,h!$D$3:$D$30),"")</f>
        <is>
          <t/>
        </is>
      </c>
      <c r="H152" s="8" t="inlineStr">
        <f aca="false">IF(A152&lt;&gt;"",LOOKUP(B152,h!$A$3:$A$30,h!$D$3:$D$30),"")</f>
        <is>
          <t/>
        </is>
      </c>
      <c r="I152" s="8" t="inlineStr">
        <f aca="false">IF(A152&lt;&gt;"",_zif,"")</f>
        <is>
          <t/>
        </is>
      </c>
      <c r="J152" s="8" t="inlineStr">
        <f aca="false">IF(A152&lt;&gt;"",$G152+'v1 Frame'!D$3*COS($C152)+'v1 Frame'!E$3*SIN($C152)*SIN($E152)+'v1 Frame'!F$3*SIN($C152)*COS($E152),"")</f>
        <is>
          <t/>
        </is>
      </c>
      <c r="K152" s="8" t="inlineStr">
        <f aca="false">IF(A152&lt;&gt;"",$H152+'v1 Frame'!E$3*COS($E152)-'v1 Frame'!F$3*SIN($E152),"")</f>
        <is>
          <t/>
        </is>
      </c>
      <c r="L152" s="8" t="inlineStr">
        <f aca="false">IF(A152&lt;&gt;"",$I152-'v1 Frame'!D$3*SIN($C152)+'v1 Frame'!E$3*COS($C152)*SIN($E152)+'v1 Frame'!F$3*COS($C152)*COS($E152),"")</f>
        <is>
          <t/>
        </is>
      </c>
      <c r="M152" s="8" t="inlineStr">
        <f aca="false">IF(A152&lt;&gt;"",$G152+'v1 Frame'!G$3*COS($C152)+'v1 Frame'!H$3*SIN($C152)*SIN($E152)+'v1 Frame'!I$3*SIN($C152)*COS($E152),"")</f>
        <is>
          <t/>
        </is>
      </c>
      <c r="N152" s="8" t="inlineStr">
        <f aca="false">IF(A152&lt;&gt;"",$H152+'v1 Frame'!H$3*COS($E152)-'v1 Frame'!I$3*SIN($E152),"")</f>
        <is>
          <t/>
        </is>
      </c>
      <c r="O152" s="8" t="inlineStr">
        <f aca="false">IF(A152&lt;&gt;"",$I152-'v1 Frame'!G$3*SIN($C152)+'v1 Frame'!H$3*COS($C152)*SIN($E152)+'v1 Frame'!I$3*COS($C152)*COS($E152),"")</f>
        <is>
          <t/>
        </is>
      </c>
      <c r="P152" s="8" t="inlineStr">
        <f aca="false">IF(A152&lt;&gt;"",$G152+'v1 Frame'!J$3*COS($C152)+'v1 Frame'!K$3*SIN($C152)*SIN($E152)+'v1 Frame'!L$3*SIN($C152)*COS($E152),"")</f>
        <is>
          <t/>
        </is>
      </c>
      <c r="Q152" s="8" t="inlineStr">
        <f aca="false">IF(A152&lt;&gt;"",$H152+'v1 Frame'!K$3*COS($E152)-'v1 Frame'!L$3*SIN($E152),"")</f>
        <is>
          <t/>
        </is>
      </c>
      <c r="R152" s="8" t="inlineStr">
        <f aca="false">IF(A152&lt;&gt;"",$I152-'v1 Frame'!J$3*SIN($C152)+'v1 Frame'!K$3*COS($C152)*SIN($E152)+'v1 Frame'!L$3*COS($C152)*COS($E152),"")</f>
        <is>
          <t/>
        </is>
      </c>
      <c r="S152" s="8" t="inlineStr">
        <f aca="false">IF(A152&lt;&gt;"",$G152+'v1 Frame'!M$3*COS($C152)+'v1 Frame'!N$3*SIN($C152)*SIN($E152)+'v1 Frame'!O$3*SIN($C152)*COS($E152),"")</f>
        <is>
          <t/>
        </is>
      </c>
      <c r="T152" s="8" t="inlineStr">
        <f aca="false">IF(A152&lt;&gt;"",$H152+'v1 Frame'!N$3*COS($E152)-'v1 Frame'!O$3*SIN($E152),"")</f>
        <is>
          <t/>
        </is>
      </c>
      <c r="U152" s="8" t="inlineStr">
        <f aca="false">IF(A152&lt;&gt;"",$I152-'v1 Frame'!M$3*SIN($C152)+'v1 Frame'!N$3*COS($C152)*SIN($E152)+'v1 Frame'!O$3*COS($C152)*COS($E152),"")</f>
        <is>
          <t/>
        </is>
      </c>
      <c r="V152" s="8" t="inlineStr">
        <f aca="false">IF(A152&lt;&gt;"",$G152+'v1 Frame'!P$3*COS($C152)+'v1 Frame'!Q$3*SIN($C152)*SIN($E152)+'v1 Frame'!R$3*SIN($C152)*COS($E152),"")</f>
        <is>
          <t/>
        </is>
      </c>
      <c r="W152" s="8" t="inlineStr">
        <f aca="false">IF(A152&lt;&gt;"",$H152+'v1 Frame'!Q$3*COS($E152)-'v1 Frame'!R$3*SIN($E152),"")</f>
        <is>
          <t/>
        </is>
      </c>
      <c r="X152" s="8" t="inlineStr">
        <f aca="false">IF(A152&lt;&gt;"",$I152-'v1 Frame'!P$3*SIN($C152)+'v1 Frame'!Q$3*COS($C152)*SIN($E152)+'v1 Frame'!R$3*COS($C152)*COS($E152),"")</f>
        <is>
          <t/>
        </is>
      </c>
      <c r="Y152" s="8" t="inlineStr">
        <f aca="false">IF(A152&lt;&gt;"",$G152+'v1 Frame'!S$3*COS($C152)+'v1 Frame'!T$3*SIN($C152)*SIN($E152)+'v1 Frame'!U$3*SIN($C152)*COS($E152),"")</f>
        <is>
          <t/>
        </is>
      </c>
      <c r="Z152" s="8" t="inlineStr">
        <f aca="false">IF(A152&lt;&gt;"",$H152+'v1 Frame'!T$3*COS($E152)-'v1 Frame'!U$3*SIN($E152),"")</f>
        <is>
          <t/>
        </is>
      </c>
      <c r="AA152" s="8" t="inlineStr">
        <f aca="false">IF(A152&lt;&gt;"",$I152-'v1 Frame'!S$3*SIN($C152)+'v1 Frame'!T$3*COS($C152)*SIN($E152)+'v1 Frame'!U$3*COS($C152)*COS($E152),"")</f>
        <is>
          <t/>
        </is>
      </c>
      <c r="AB152" s="8" t="inlineStr">
        <f aca="false">IF(A152&lt;&gt;"",$G152+'v1 Frame'!V$3*COS($C152)+'v1 Frame'!W$3*SIN($C152)*SIN($E152)+'v1 Frame'!X$3*SIN($C152)*COS($E152),"")</f>
        <is>
          <t/>
        </is>
      </c>
      <c r="AC152" s="8" t="inlineStr">
        <f aca="false">IF(A152&lt;&gt;"",$H152+'v1 Frame'!W$3*COS($E152)-'v1 Frame'!X$3*SIN($E152),"")</f>
        <is>
          <t/>
        </is>
      </c>
      <c r="AD152" s="8" t="inlineStr">
        <f aca="false">IF(A152&lt;&gt;"",$I152-'v1 Frame'!V$3*SIN($C152)+'v1 Frame'!W$3*COS($C152)*SIN($E152)+'v1 Frame'!X$3*COS($C152)*COS($E152),"")</f>
        <is>
          <t/>
        </is>
      </c>
      <c r="AE152" s="25" t="inlineStr">
        <f aca="false">IF(A152&lt;&gt;"",$G152+'v1 Frame'!Y$3*COS($C152)+'v1 Frame'!Z$3*SIN($C152)*SIN($E152)+'v1 Frame'!AA$3*SIN($C152)*COS($E152),"")</f>
        <is>
          <t/>
        </is>
      </c>
      <c r="AF152" s="25" t="inlineStr">
        <f aca="false">IF(A152&lt;&gt;"",$H152+'v1 Frame'!Z$3*COS($E152)-'v1 Frame'!AA$3*SIN($E152),"")</f>
        <is>
          <t/>
        </is>
      </c>
      <c r="AG152" s="25" t="inlineStr">
        <f aca="false">IF(A152&lt;&gt;"",$I152-'v1 Frame'!Y$3*SIN($C152)+'v1 Frame'!Z$3*COS($C152)*SIN($E152)+'v1 Frame'!AA$3*COS($C152)*COS($E152),"")</f>
        <is>
          <t/>
        </is>
      </c>
      <c r="AH152" s="8" t="inlineStr">
        <f aca="false">IF(A152&lt;&gt;"",SQRT(SUMSQ(G152:I152)),"")</f>
        <is>
          <t/>
        </is>
      </c>
      <c r="AI152" s="8" t="inlineStr">
        <f aca="false">IF(A152&lt;&gt;"",IF(AH152&lt;&gt;0,ACOS(I152/AH152),0),"")</f>
        <is>
          <t/>
        </is>
      </c>
      <c r="AJ152" s="8" t="inlineStr">
        <f aca="false">IF(A152&lt;&gt;"",DEGREES(AI152),"")</f>
        <is>
          <t/>
        </is>
      </c>
      <c r="AK152" s="8" t="inlineStr">
        <f aca="false">IF(A152&lt;&gt;"",IF(OR(G152&lt;&gt;0,H152&lt;&gt;0),ATAN2(G152,H152),0),"")</f>
        <is>
          <t/>
        </is>
      </c>
      <c r="AL152" s="8" t="inlineStr">
        <f aca="false">IF(A152&lt;&gt;"",DEGREES(AK152),"")</f>
        <is>
          <t/>
        </is>
      </c>
      <c r="AM152" s="8" t="inlineStr">
        <f aca="false">IF(A152&lt;&gt;"",SQRT(SUMSQ(J152:L152)),"")</f>
        <is>
          <t/>
        </is>
      </c>
      <c r="AN152" s="8" t="inlineStr">
        <f aca="false">IF(A152&lt;&gt;"",IF(AM152&lt;&gt;0,ACOS(L152/AM152),0),"")</f>
        <is>
          <t/>
        </is>
      </c>
      <c r="AO152" s="8" t="inlineStr">
        <f aca="false">IF(A152&lt;&gt;"",DEGREES(AN152),"")</f>
        <is>
          <t/>
        </is>
      </c>
      <c r="AP152" s="8" t="inlineStr">
        <f aca="false">IF(A152&lt;&gt;"",IF(OR(J152&lt;&gt;0,K152&lt;&gt;0),ATAN2(J152,K152),0),"")</f>
        <is>
          <t/>
        </is>
      </c>
      <c r="AQ152" s="8" t="inlineStr">
        <f aca="false">IF(A152&lt;&gt;"",DEGREES(AP152),"")</f>
        <is>
          <t/>
        </is>
      </c>
      <c r="AR152" s="8" t="inlineStr">
        <f aca="false">IF(A152&lt;&gt;"",SQRT(SUMSQ(M152:O152)),"")</f>
        <is>
          <t/>
        </is>
      </c>
      <c r="AS152" s="8" t="inlineStr">
        <f aca="false">IF(A152&lt;&gt;"",IF(AR152&lt;&gt;0,ACOS(O152/AR152),0),"")</f>
        <is>
          <t/>
        </is>
      </c>
      <c r="AT152" s="8" t="inlineStr">
        <f aca="false">IF(A152&lt;&gt;"",DEGREES(AS152),"")</f>
        <is>
          <t/>
        </is>
      </c>
      <c r="AU152" s="8" t="inlineStr">
        <f aca="false">IF(A152&lt;&gt;"",IF(OR(M152&lt;&gt;0,N152&lt;&gt;0),ATAN2(M152,N152),0),"")</f>
        <is>
          <t/>
        </is>
      </c>
      <c r="AV152" s="8" t="inlineStr">
        <f aca="false">IF(A152&lt;&gt;"",DEGREES(AU152),"")</f>
        <is>
          <t/>
        </is>
      </c>
      <c r="AW152" s="8" t="inlineStr">
        <f aca="false">IF(A152&lt;&gt;"",SQRT(SUMSQ(P152:R152)),"")</f>
        <is>
          <t/>
        </is>
      </c>
      <c r="AX152" s="8" t="inlineStr">
        <f aca="false">IF(A152&lt;&gt;"",IF(AW152&lt;&gt;0,ACOS(R152/AW152),0),"")</f>
        <is>
          <t/>
        </is>
      </c>
      <c r="AY152" s="8" t="inlineStr">
        <f aca="false">IF(A152&lt;&gt;"",DEGREES(AX152),"")</f>
        <is>
          <t/>
        </is>
      </c>
      <c r="AZ152" s="8" t="inlineStr">
        <f aca="false">IF(A152&lt;&gt;"",IF(OR(P152&lt;&gt;0,Q152&lt;&gt;0),ATAN2(P152,Q152),0),"")</f>
        <is>
          <t/>
        </is>
      </c>
      <c r="BA152" s="8" t="inlineStr">
        <f aca="false">IF(A152&lt;&gt;"",DEGREES(AZ152),"")</f>
        <is>
          <t/>
        </is>
      </c>
      <c r="BB152" s="8" t="inlineStr">
        <f aca="false">IF(A152&lt;&gt;"",SQRT(SUMSQ(S152:U152)),"")</f>
        <is>
          <t/>
        </is>
      </c>
      <c r="BC152" s="8" t="inlineStr">
        <f aca="false">IF(A152&lt;&gt;"",IF(BB152&lt;&gt;0,ACOS(U152/BB152),0),"")</f>
        <is>
          <t/>
        </is>
      </c>
      <c r="BD152" s="8" t="inlineStr">
        <f aca="false">IF(A152&lt;&gt;"",DEGREES(BC152),"")</f>
        <is>
          <t/>
        </is>
      </c>
      <c r="BE152" s="8" t="inlineStr">
        <f aca="false">IF(A152&lt;&gt;"",IF(OR(S152&lt;&gt;0,T152&lt;&gt;0),ATAN2(S152,T152),0),"")</f>
        <is>
          <t/>
        </is>
      </c>
      <c r="BF152" s="8" t="inlineStr">
        <f aca="false">IF(A152&lt;&gt;"",DEGREES(BE152),"")</f>
        <is>
          <t/>
        </is>
      </c>
      <c r="BG152" s="8" t="inlineStr">
        <f aca="false">IF(A152&lt;&gt;"",SQRT(SUMSQ(V152:X152)),"")</f>
        <is>
          <t/>
        </is>
      </c>
      <c r="BH152" s="8" t="inlineStr">
        <f aca="false">IF(A152&lt;&gt;"",IF(BG152&lt;&gt;0,ACOS(X152/BG152),0),"")</f>
        <is>
          <t/>
        </is>
      </c>
      <c r="BI152" s="8" t="inlineStr">
        <f aca="false">IF(A152&lt;&gt;"",DEGREES(BH152),"")</f>
        <is>
          <t/>
        </is>
      </c>
      <c r="BJ152" s="8" t="inlineStr">
        <f aca="false">IF(A152&lt;&gt;"",IF(OR(V152&lt;&gt;0,W152&lt;&gt;0),ATAN2(V152,W152),0),"")</f>
        <is>
          <t/>
        </is>
      </c>
      <c r="BK152" s="8" t="inlineStr">
        <f aca="false">IF(A152&lt;&gt;"",DEGREES(BJ152),"")</f>
        <is>
          <t/>
        </is>
      </c>
      <c r="BL152" s="8" t="inlineStr">
        <f aca="false">IF(A152&lt;&gt;"",SQRT(SUMSQ(Y152:AA152)),"")</f>
        <is>
          <t/>
        </is>
      </c>
      <c r="BM152" s="8" t="inlineStr">
        <f aca="false">IF(A152&lt;&gt;"",IF(BL152&lt;&gt;0,ACOS(AA152/BL152),0),"")</f>
        <is>
          <t/>
        </is>
      </c>
      <c r="BN152" s="8" t="inlineStr">
        <f aca="false">IF(A152&lt;&gt;"",DEGREES(BM152),"")</f>
        <is>
          <t/>
        </is>
      </c>
      <c r="BO152" s="8" t="inlineStr">
        <f aca="false">IF(A152&lt;&gt;"",IF(OR(Y152&lt;&gt;0,Z152&lt;&gt;0),ATAN2(Y152,Z152),0),"")</f>
        <is>
          <t/>
        </is>
      </c>
      <c r="BP152" s="8" t="inlineStr">
        <f aca="false">IF(A152&lt;&gt;"",DEGREES(BO152),"")</f>
        <is>
          <t/>
        </is>
      </c>
      <c r="BQ152" s="8" t="inlineStr">
        <f aca="false">IF(A152&lt;&gt;"",SQRT(SUMSQ(AB152:AD152)),"")</f>
        <is>
          <t/>
        </is>
      </c>
      <c r="BR152" s="8" t="inlineStr">
        <f aca="false">IF(A152&lt;&gt;"",IF(BQ152&lt;&gt;0,ACOS(AD152/BQ152),0),"")</f>
        <is>
          <t/>
        </is>
      </c>
      <c r="BS152" s="8" t="inlineStr">
        <f aca="false">IF(A152&lt;&gt;"",DEGREES(BR152),"")</f>
        <is>
          <t/>
        </is>
      </c>
      <c r="BT152" s="8" t="inlineStr">
        <f aca="false">IF(A152&lt;&gt;"",IF(OR(AB152&lt;&gt;0,AC152&lt;&gt;0),ATAN2(AB152,AC152),0),"")</f>
        <is>
          <t/>
        </is>
      </c>
      <c r="BU152" s="8" t="inlineStr">
        <f aca="false">IF(A152&lt;&gt;"",DEGREES(BT152),"")</f>
        <is>
          <t/>
        </is>
      </c>
      <c r="BV152" s="8" t="inlineStr">
        <f aca="false">IF(A152&lt;&gt;"",SQRT(SUMSQ(AE152:AG152)),"")</f>
        <is>
          <t/>
        </is>
      </c>
      <c r="BW152" s="8" t="inlineStr">
        <f aca="false">IF(A152&lt;&gt;"",IF(BV152&lt;&gt;0,ACOS(AG152/BV152),0),"")</f>
        <is>
          <t/>
        </is>
      </c>
      <c r="BX152" s="8" t="inlineStr">
        <f aca="false">IF(A152&lt;&gt;"",DEGREES(BW152),"")</f>
        <is>
          <t/>
        </is>
      </c>
      <c r="BY152" s="8" t="inlineStr">
        <f aca="false">IF(A152&lt;&gt;"",IF(OR(AF152&lt;&gt;0,AG152&lt;&gt;0),ATAN2(AF152,AG152),0),"")</f>
        <is>
          <t/>
        </is>
      </c>
      <c r="BZ152" s="8" t="inlineStr">
        <f aca="false">IF(A152&lt;&gt;"",DEGREES(BY152),"")</f>
        <is>
          <t/>
        </is>
      </c>
      <c r="CA152" s="0" t="inlineStr">
        <f aca="false">IF(A152&lt;&gt;"",IF(AND(AI152&lt;Parameters!$B$11,AI152&gt;Parameters!$B$12,AN152&lt;Parameters!$B$11,AN152&gt;Parameters!$B$12,AS152&lt;Parameters!$B$11,AS152&gt;Parameters!$B$12,AX152&lt;Parameters!$B$11,AX152&gt;Parameters!$B$12,BC152&lt;Parameters!$B$11,BC152&gt;Parameters!$B$12,BM152&lt;Parameters!$B$11,BM152&gt;Parameters!$B$12,BR152&lt;Parameters!$B$11,BR152&gt;Parameters!$B$12,BW152&lt;Parameters!$B$11,BW152&gt;Parameters!$B$12),1,0),"")</f>
        <is>
          <t/>
        </is>
      </c>
      <c r="CB152" s="0" t="inlineStr">
        <f aca="false">IF(A152&lt;&gt;"",IF(OR(AI152&lt;Parameters!$B$12,AI152&gt;Parameters!$B$11),0,1),"")</f>
        <is>
          <t/>
        </is>
      </c>
      <c r="CC152" s="0" t="inlineStr">
        <f aca="false">IF(A152&lt;&gt;"",IF(OR(AN152&lt;Parameters!$B$12,AN152&gt;Parameters!$B$11),0,1),"")</f>
        <is>
          <t/>
        </is>
      </c>
      <c r="CD152" s="0" t="inlineStr">
        <f aca="false">IF(A152&lt;&gt;"",IF(OR(AS152&lt;Parameters!$B$12,AS152&gt;Parameters!$B$11),0,1),"")</f>
        <is>
          <t/>
        </is>
      </c>
      <c r="CE152" s="0" t="inlineStr">
        <f aca="false">IF(A152&lt;&gt;"",IF(OR(AX152&lt;Parameters!$B$12,AX152&gt;Parameters!$B$11),0,1),"")</f>
        <is>
          <t/>
        </is>
      </c>
      <c r="CF152" s="0" t="inlineStr">
        <f aca="false">IF(A152&lt;&gt;"",IF(OR(BC152&lt;Parameters!$B$12,BC152&gt;Parameters!$B$11),0,1),"")</f>
        <is>
          <t/>
        </is>
      </c>
      <c r="CG152" s="0" t="inlineStr">
        <f aca="false">IF(A152&lt;&gt;"",IF(OR(BH152&lt;Parameters!$B$12,BH152&gt;Parameters!$B$11),0,1),"")</f>
        <is>
          <t/>
        </is>
      </c>
      <c r="CH152" s="0" t="inlineStr">
        <f aca="false">IF(A152&lt;&gt;"",IF(OR(BM152&lt;Parameters!$B$12,BM152&gt;Parameters!$B$11),0,1),"")</f>
        <is>
          <t/>
        </is>
      </c>
      <c r="CI152" s="0" t="inlineStr">
        <f aca="false">IF(A152&lt;&gt;"",IF(OR(BR152&lt;Parameters!$B$12,BR152&gt;Parameters!$B$11),0,1),"")</f>
        <is>
          <t/>
        </is>
      </c>
      <c r="CJ152" s="0" t="inlineStr">
        <f aca="false">IF(A152&lt;&gt;"",IF(OR(BW152&lt;Parameters!$B$12,BW152&gt;Parameters!$B$11),0,1),"")</f>
        <is>
          <t/>
        </is>
      </c>
      <c r="CK152" s="26" t="inlineStr">
        <f aca="false">IF(A152&lt;&gt;"",SUM(CB152:CJ152)/9,"")</f>
        <is>
          <t/>
        </is>
      </c>
      <c r="CL152" s="0" t="inlineStr">
        <f aca="false">IF(A152&lt;&gt;"",CK152*9,"")</f>
        <is>
          <t/>
        </is>
      </c>
      <c r="CM152" s="8" t="inlineStr">
        <f aca="false">IF(A152&lt;&gt;"",TEXT(B152,CM$2)&amp;" "&amp;TEXT(A152,CM$2),"")</f>
        <is>
          <t/>
        </is>
      </c>
    </row>
    <row r="153" customFormat="false" ht="15" hidden="false" customHeight="false" outlineLevel="0" collapsed="false">
      <c r="A153" s="0" t="inlineStr">
        <f aca="false">IF(OR(B152&lt;Parameters!$K$12,A152&lt;Parameters!$K$12),IF(A152&lt;Parameters!$K$12,A152+1,0),"")</f>
        <is>
          <t/>
        </is>
      </c>
      <c r="B153" s="0" t="inlineStr">
        <f aca="false">IF(A153&lt;&gt;"",IF(A153=0,B152+1,B152),"")</f>
        <is>
          <t/>
        </is>
      </c>
      <c r="C153" s="24" t="inlineStr">
        <f aca="false">IF(A153&lt;&gt;"",-_phi*(A153+0.5),"")</f>
        <is>
          <t/>
        </is>
      </c>
      <c r="D153" s="8" t="inlineStr">
        <f aca="false">IF(A153&lt;&gt;"",DEGREES(C153),"")</f>
        <is>
          <t/>
        </is>
      </c>
      <c r="E153" s="24" t="inlineStr">
        <f aca="false">IF(A153&lt;&gt;"",_phi*(B153+0.5),"")</f>
        <is>
          <t/>
        </is>
      </c>
      <c r="F153" s="8" t="inlineStr">
        <f aca="false">IF(A153&lt;&gt;"",DEGREES(E153),"")</f>
        <is>
          <t/>
        </is>
      </c>
      <c r="G153" s="8" t="inlineStr">
        <f aca="false">IF(A153&lt;&gt;"",LOOKUP(A153,h!$A$3:$A$30,h!$D$3:$D$30),"")</f>
        <is>
          <t/>
        </is>
      </c>
      <c r="H153" s="8" t="inlineStr">
        <f aca="false">IF(A153&lt;&gt;"",LOOKUP(B153,h!$A$3:$A$30,h!$D$3:$D$30),"")</f>
        <is>
          <t/>
        </is>
      </c>
      <c r="I153" s="8" t="inlineStr">
        <f aca="false">IF(A153&lt;&gt;"",_zif,"")</f>
        <is>
          <t/>
        </is>
      </c>
      <c r="J153" s="8" t="inlineStr">
        <f aca="false">IF(A153&lt;&gt;"",$G153+'v1 Frame'!D$3*COS($C153)+'v1 Frame'!E$3*SIN($C153)*SIN($E153)+'v1 Frame'!F$3*SIN($C153)*COS($E153),"")</f>
        <is>
          <t/>
        </is>
      </c>
      <c r="K153" s="8" t="inlineStr">
        <f aca="false">IF(A153&lt;&gt;"",$H153+'v1 Frame'!E$3*COS($E153)-'v1 Frame'!F$3*SIN($E153),"")</f>
        <is>
          <t/>
        </is>
      </c>
      <c r="L153" s="8" t="inlineStr">
        <f aca="false">IF(A153&lt;&gt;"",$I153-'v1 Frame'!D$3*SIN($C153)+'v1 Frame'!E$3*COS($C153)*SIN($E153)+'v1 Frame'!F$3*COS($C153)*COS($E153),"")</f>
        <is>
          <t/>
        </is>
      </c>
      <c r="M153" s="8" t="inlineStr">
        <f aca="false">IF(A153&lt;&gt;"",$G153+'v1 Frame'!G$3*COS($C153)+'v1 Frame'!H$3*SIN($C153)*SIN($E153)+'v1 Frame'!I$3*SIN($C153)*COS($E153),"")</f>
        <is>
          <t/>
        </is>
      </c>
      <c r="N153" s="8" t="inlineStr">
        <f aca="false">IF(A153&lt;&gt;"",$H153+'v1 Frame'!H$3*COS($E153)-'v1 Frame'!I$3*SIN($E153),"")</f>
        <is>
          <t/>
        </is>
      </c>
      <c r="O153" s="8" t="inlineStr">
        <f aca="false">IF(A153&lt;&gt;"",$I153-'v1 Frame'!G$3*SIN($C153)+'v1 Frame'!H$3*COS($C153)*SIN($E153)+'v1 Frame'!I$3*COS($C153)*COS($E153),"")</f>
        <is>
          <t/>
        </is>
      </c>
      <c r="P153" s="8" t="inlineStr">
        <f aca="false">IF(A153&lt;&gt;"",$G153+'v1 Frame'!J$3*COS($C153)+'v1 Frame'!K$3*SIN($C153)*SIN($E153)+'v1 Frame'!L$3*SIN($C153)*COS($E153),"")</f>
        <is>
          <t/>
        </is>
      </c>
      <c r="Q153" s="8" t="inlineStr">
        <f aca="false">IF(A153&lt;&gt;"",$H153+'v1 Frame'!K$3*COS($E153)-'v1 Frame'!L$3*SIN($E153),"")</f>
        <is>
          <t/>
        </is>
      </c>
      <c r="R153" s="8" t="inlineStr">
        <f aca="false">IF(A153&lt;&gt;"",$I153-'v1 Frame'!J$3*SIN($C153)+'v1 Frame'!K$3*COS($C153)*SIN($E153)+'v1 Frame'!L$3*COS($C153)*COS($E153),"")</f>
        <is>
          <t/>
        </is>
      </c>
      <c r="S153" s="8" t="inlineStr">
        <f aca="false">IF(A153&lt;&gt;"",$G153+'v1 Frame'!M$3*COS($C153)+'v1 Frame'!N$3*SIN($C153)*SIN($E153)+'v1 Frame'!O$3*SIN($C153)*COS($E153),"")</f>
        <is>
          <t/>
        </is>
      </c>
      <c r="T153" s="8" t="inlineStr">
        <f aca="false">IF(A153&lt;&gt;"",$H153+'v1 Frame'!N$3*COS($E153)-'v1 Frame'!O$3*SIN($E153),"")</f>
        <is>
          <t/>
        </is>
      </c>
      <c r="U153" s="8" t="inlineStr">
        <f aca="false">IF(A153&lt;&gt;"",$I153-'v1 Frame'!M$3*SIN($C153)+'v1 Frame'!N$3*COS($C153)*SIN($E153)+'v1 Frame'!O$3*COS($C153)*COS($E153),"")</f>
        <is>
          <t/>
        </is>
      </c>
      <c r="V153" s="8" t="inlineStr">
        <f aca="false">IF(A153&lt;&gt;"",$G153+'v1 Frame'!P$3*COS($C153)+'v1 Frame'!Q$3*SIN($C153)*SIN($E153)+'v1 Frame'!R$3*SIN($C153)*COS($E153),"")</f>
        <is>
          <t/>
        </is>
      </c>
      <c r="W153" s="8" t="inlineStr">
        <f aca="false">IF(A153&lt;&gt;"",$H153+'v1 Frame'!Q$3*COS($E153)-'v1 Frame'!R$3*SIN($E153),"")</f>
        <is>
          <t/>
        </is>
      </c>
      <c r="X153" s="8" t="inlineStr">
        <f aca="false">IF(A153&lt;&gt;"",$I153-'v1 Frame'!P$3*SIN($C153)+'v1 Frame'!Q$3*COS($C153)*SIN($E153)+'v1 Frame'!R$3*COS($C153)*COS($E153),"")</f>
        <is>
          <t/>
        </is>
      </c>
      <c r="Y153" s="8" t="inlineStr">
        <f aca="false">IF(A153&lt;&gt;"",$G153+'v1 Frame'!S$3*COS($C153)+'v1 Frame'!T$3*SIN($C153)*SIN($E153)+'v1 Frame'!U$3*SIN($C153)*COS($E153),"")</f>
        <is>
          <t/>
        </is>
      </c>
      <c r="Z153" s="8" t="inlineStr">
        <f aca="false">IF(A153&lt;&gt;"",$H153+'v1 Frame'!T$3*COS($E153)-'v1 Frame'!U$3*SIN($E153),"")</f>
        <is>
          <t/>
        </is>
      </c>
      <c r="AA153" s="8" t="inlineStr">
        <f aca="false">IF(A153&lt;&gt;"",$I153-'v1 Frame'!S$3*SIN($C153)+'v1 Frame'!T$3*COS($C153)*SIN($E153)+'v1 Frame'!U$3*COS($C153)*COS($E153),"")</f>
        <is>
          <t/>
        </is>
      </c>
      <c r="AB153" s="8" t="inlineStr">
        <f aca="false">IF(A153&lt;&gt;"",$G153+'v1 Frame'!V$3*COS($C153)+'v1 Frame'!W$3*SIN($C153)*SIN($E153)+'v1 Frame'!X$3*SIN($C153)*COS($E153),"")</f>
        <is>
          <t/>
        </is>
      </c>
      <c r="AC153" s="8" t="inlineStr">
        <f aca="false">IF(A153&lt;&gt;"",$H153+'v1 Frame'!W$3*COS($E153)-'v1 Frame'!X$3*SIN($E153),"")</f>
        <is>
          <t/>
        </is>
      </c>
      <c r="AD153" s="8" t="inlineStr">
        <f aca="false">IF(A153&lt;&gt;"",$I153-'v1 Frame'!V$3*SIN($C153)+'v1 Frame'!W$3*COS($C153)*SIN($E153)+'v1 Frame'!X$3*COS($C153)*COS($E153),"")</f>
        <is>
          <t/>
        </is>
      </c>
      <c r="AE153" s="25" t="inlineStr">
        <f aca="false">IF(A153&lt;&gt;"",$G153+'v1 Frame'!Y$3*COS($C153)+'v1 Frame'!Z$3*SIN($C153)*SIN($E153)+'v1 Frame'!AA$3*SIN($C153)*COS($E153),"")</f>
        <is>
          <t/>
        </is>
      </c>
      <c r="AF153" s="25" t="inlineStr">
        <f aca="false">IF(A153&lt;&gt;"",$H153+'v1 Frame'!Z$3*COS($E153)-'v1 Frame'!AA$3*SIN($E153),"")</f>
        <is>
          <t/>
        </is>
      </c>
      <c r="AG153" s="25" t="inlineStr">
        <f aca="false">IF(A153&lt;&gt;"",$I153-'v1 Frame'!Y$3*SIN($C153)+'v1 Frame'!Z$3*COS($C153)*SIN($E153)+'v1 Frame'!AA$3*COS($C153)*COS($E153),"")</f>
        <is>
          <t/>
        </is>
      </c>
      <c r="AH153" s="8" t="inlineStr">
        <f aca="false">IF(A153&lt;&gt;"",SQRT(SUMSQ(G153:I153)),"")</f>
        <is>
          <t/>
        </is>
      </c>
      <c r="AI153" s="8" t="inlineStr">
        <f aca="false">IF(A153&lt;&gt;"",IF(AH153&lt;&gt;0,ACOS(I153/AH153),0),"")</f>
        <is>
          <t/>
        </is>
      </c>
      <c r="AJ153" s="8" t="inlineStr">
        <f aca="false">IF(A153&lt;&gt;"",DEGREES(AI153),"")</f>
        <is>
          <t/>
        </is>
      </c>
      <c r="AK153" s="8" t="inlineStr">
        <f aca="false">IF(A153&lt;&gt;"",IF(OR(G153&lt;&gt;0,H153&lt;&gt;0),ATAN2(G153,H153),0),"")</f>
        <is>
          <t/>
        </is>
      </c>
      <c r="AL153" s="8" t="inlineStr">
        <f aca="false">IF(A153&lt;&gt;"",DEGREES(AK153),"")</f>
        <is>
          <t/>
        </is>
      </c>
      <c r="AM153" s="8" t="inlineStr">
        <f aca="false">IF(A153&lt;&gt;"",SQRT(SUMSQ(J153:L153)),"")</f>
        <is>
          <t/>
        </is>
      </c>
      <c r="AN153" s="8" t="inlineStr">
        <f aca="false">IF(A153&lt;&gt;"",IF(AM153&lt;&gt;0,ACOS(L153/AM153),0),"")</f>
        <is>
          <t/>
        </is>
      </c>
      <c r="AO153" s="8" t="inlineStr">
        <f aca="false">IF(A153&lt;&gt;"",DEGREES(AN153),"")</f>
        <is>
          <t/>
        </is>
      </c>
      <c r="AP153" s="8" t="inlineStr">
        <f aca="false">IF(A153&lt;&gt;"",IF(OR(J153&lt;&gt;0,K153&lt;&gt;0),ATAN2(J153,K153),0),"")</f>
        <is>
          <t/>
        </is>
      </c>
      <c r="AQ153" s="8" t="inlineStr">
        <f aca="false">IF(A153&lt;&gt;"",DEGREES(AP153),"")</f>
        <is>
          <t/>
        </is>
      </c>
      <c r="AR153" s="8" t="inlineStr">
        <f aca="false">IF(A153&lt;&gt;"",SQRT(SUMSQ(M153:O153)),"")</f>
        <is>
          <t/>
        </is>
      </c>
      <c r="AS153" s="8" t="inlineStr">
        <f aca="false">IF(A153&lt;&gt;"",IF(AR153&lt;&gt;0,ACOS(O153/AR153),0),"")</f>
        <is>
          <t/>
        </is>
      </c>
      <c r="AT153" s="8" t="inlineStr">
        <f aca="false">IF(A153&lt;&gt;"",DEGREES(AS153),"")</f>
        <is>
          <t/>
        </is>
      </c>
      <c r="AU153" s="8" t="inlineStr">
        <f aca="false">IF(A153&lt;&gt;"",IF(OR(M153&lt;&gt;0,N153&lt;&gt;0),ATAN2(M153,N153),0),"")</f>
        <is>
          <t/>
        </is>
      </c>
      <c r="AV153" s="8" t="inlineStr">
        <f aca="false">IF(A153&lt;&gt;"",DEGREES(AU153),"")</f>
        <is>
          <t/>
        </is>
      </c>
      <c r="AW153" s="8" t="inlineStr">
        <f aca="false">IF(A153&lt;&gt;"",SQRT(SUMSQ(P153:R153)),"")</f>
        <is>
          <t/>
        </is>
      </c>
      <c r="AX153" s="8" t="inlineStr">
        <f aca="false">IF(A153&lt;&gt;"",IF(AW153&lt;&gt;0,ACOS(R153/AW153),0),"")</f>
        <is>
          <t/>
        </is>
      </c>
      <c r="AY153" s="8" t="inlineStr">
        <f aca="false">IF(A153&lt;&gt;"",DEGREES(AX153),"")</f>
        <is>
          <t/>
        </is>
      </c>
      <c r="AZ153" s="8" t="inlineStr">
        <f aca="false">IF(A153&lt;&gt;"",IF(OR(P153&lt;&gt;0,Q153&lt;&gt;0),ATAN2(P153,Q153),0),"")</f>
        <is>
          <t/>
        </is>
      </c>
      <c r="BA153" s="8" t="inlineStr">
        <f aca="false">IF(A153&lt;&gt;"",DEGREES(AZ153),"")</f>
        <is>
          <t/>
        </is>
      </c>
      <c r="BB153" s="8" t="inlineStr">
        <f aca="false">IF(A153&lt;&gt;"",SQRT(SUMSQ(S153:U153)),"")</f>
        <is>
          <t/>
        </is>
      </c>
      <c r="BC153" s="8" t="inlineStr">
        <f aca="false">IF(A153&lt;&gt;"",IF(BB153&lt;&gt;0,ACOS(U153/BB153),0),"")</f>
        <is>
          <t/>
        </is>
      </c>
      <c r="BD153" s="8" t="inlineStr">
        <f aca="false">IF(A153&lt;&gt;"",DEGREES(BC153),"")</f>
        <is>
          <t/>
        </is>
      </c>
      <c r="BE153" s="8" t="inlineStr">
        <f aca="false">IF(A153&lt;&gt;"",IF(OR(S153&lt;&gt;0,T153&lt;&gt;0),ATAN2(S153,T153),0),"")</f>
        <is>
          <t/>
        </is>
      </c>
      <c r="BF153" s="8" t="inlineStr">
        <f aca="false">IF(A153&lt;&gt;"",DEGREES(BE153),"")</f>
        <is>
          <t/>
        </is>
      </c>
      <c r="BG153" s="8" t="inlineStr">
        <f aca="false">IF(A153&lt;&gt;"",SQRT(SUMSQ(V153:X153)),"")</f>
        <is>
          <t/>
        </is>
      </c>
      <c r="BH153" s="8" t="inlineStr">
        <f aca="false">IF(A153&lt;&gt;"",IF(BG153&lt;&gt;0,ACOS(X153/BG153),0),"")</f>
        <is>
          <t/>
        </is>
      </c>
      <c r="BI153" s="8" t="inlineStr">
        <f aca="false">IF(A153&lt;&gt;"",DEGREES(BH153),"")</f>
        <is>
          <t/>
        </is>
      </c>
      <c r="BJ153" s="8" t="inlineStr">
        <f aca="false">IF(A153&lt;&gt;"",IF(OR(V153&lt;&gt;0,W153&lt;&gt;0),ATAN2(V153,W153),0),"")</f>
        <is>
          <t/>
        </is>
      </c>
      <c r="BK153" s="8" t="inlineStr">
        <f aca="false">IF(A153&lt;&gt;"",DEGREES(BJ153),"")</f>
        <is>
          <t/>
        </is>
      </c>
      <c r="BL153" s="8" t="inlineStr">
        <f aca="false">IF(A153&lt;&gt;"",SQRT(SUMSQ(Y153:AA153)),"")</f>
        <is>
          <t/>
        </is>
      </c>
      <c r="BM153" s="8" t="inlineStr">
        <f aca="false">IF(A153&lt;&gt;"",IF(BL153&lt;&gt;0,ACOS(AA153/BL153),0),"")</f>
        <is>
          <t/>
        </is>
      </c>
      <c r="BN153" s="8" t="inlineStr">
        <f aca="false">IF(A153&lt;&gt;"",DEGREES(BM153),"")</f>
        <is>
          <t/>
        </is>
      </c>
      <c r="BO153" s="8" t="inlineStr">
        <f aca="false">IF(A153&lt;&gt;"",IF(OR(Y153&lt;&gt;0,Z153&lt;&gt;0),ATAN2(Y153,Z153),0),"")</f>
        <is>
          <t/>
        </is>
      </c>
      <c r="BP153" s="8" t="inlineStr">
        <f aca="false">IF(A153&lt;&gt;"",DEGREES(BO153),"")</f>
        <is>
          <t/>
        </is>
      </c>
      <c r="BQ153" s="8" t="inlineStr">
        <f aca="false">IF(A153&lt;&gt;"",SQRT(SUMSQ(AB153:AD153)),"")</f>
        <is>
          <t/>
        </is>
      </c>
      <c r="BR153" s="8" t="inlineStr">
        <f aca="false">IF(A153&lt;&gt;"",IF(BQ153&lt;&gt;0,ACOS(AD153/BQ153),0),"")</f>
        <is>
          <t/>
        </is>
      </c>
      <c r="BS153" s="8" t="inlineStr">
        <f aca="false">IF(A153&lt;&gt;"",DEGREES(BR153),"")</f>
        <is>
          <t/>
        </is>
      </c>
      <c r="BT153" s="8" t="inlineStr">
        <f aca="false">IF(A153&lt;&gt;"",IF(OR(AB153&lt;&gt;0,AC153&lt;&gt;0),ATAN2(AB153,AC153),0),"")</f>
        <is>
          <t/>
        </is>
      </c>
      <c r="BU153" s="8" t="inlineStr">
        <f aca="false">IF(A153&lt;&gt;"",DEGREES(BT153),"")</f>
        <is>
          <t/>
        </is>
      </c>
      <c r="BV153" s="8" t="inlineStr">
        <f aca="false">IF(A153&lt;&gt;"",SQRT(SUMSQ(AE153:AG153)),"")</f>
        <is>
          <t/>
        </is>
      </c>
      <c r="BW153" s="8" t="inlineStr">
        <f aca="false">IF(A153&lt;&gt;"",IF(BV153&lt;&gt;0,ACOS(AG153/BV153),0),"")</f>
        <is>
          <t/>
        </is>
      </c>
      <c r="BX153" s="8" t="inlineStr">
        <f aca="false">IF(A153&lt;&gt;"",DEGREES(BW153),"")</f>
        <is>
          <t/>
        </is>
      </c>
      <c r="BY153" s="8" t="inlineStr">
        <f aca="false">IF(A153&lt;&gt;"",IF(OR(AF153&lt;&gt;0,AG153&lt;&gt;0),ATAN2(AF153,AG153),0),"")</f>
        <is>
          <t/>
        </is>
      </c>
      <c r="BZ153" s="8" t="inlineStr">
        <f aca="false">IF(A153&lt;&gt;"",DEGREES(BY153),"")</f>
        <is>
          <t/>
        </is>
      </c>
      <c r="CA153" s="0" t="inlineStr">
        <f aca="false">IF(A153&lt;&gt;"",IF(AND(AI153&lt;Parameters!$B$11,AI153&gt;Parameters!$B$12,AN153&lt;Parameters!$B$11,AN153&gt;Parameters!$B$12,AS153&lt;Parameters!$B$11,AS153&gt;Parameters!$B$12,AX153&lt;Parameters!$B$11,AX153&gt;Parameters!$B$12,BC153&lt;Parameters!$B$11,BC153&gt;Parameters!$B$12,BM153&lt;Parameters!$B$11,BM153&gt;Parameters!$B$12,BR153&lt;Parameters!$B$11,BR153&gt;Parameters!$B$12,BW153&lt;Parameters!$B$11,BW153&gt;Parameters!$B$12),1,0),"")</f>
        <is>
          <t/>
        </is>
      </c>
      <c r="CB153" s="0" t="inlineStr">
        <f aca="false">IF(A153&lt;&gt;"",IF(OR(AI153&lt;Parameters!$B$12,AI153&gt;Parameters!$B$11),0,1),"")</f>
        <is>
          <t/>
        </is>
      </c>
      <c r="CC153" s="0" t="inlineStr">
        <f aca="false">IF(A153&lt;&gt;"",IF(OR(AN153&lt;Parameters!$B$12,AN153&gt;Parameters!$B$11),0,1),"")</f>
        <is>
          <t/>
        </is>
      </c>
      <c r="CD153" s="0" t="inlineStr">
        <f aca="false">IF(A153&lt;&gt;"",IF(OR(AS153&lt;Parameters!$B$12,AS153&gt;Parameters!$B$11),0,1),"")</f>
        <is>
          <t/>
        </is>
      </c>
      <c r="CE153" s="0" t="inlineStr">
        <f aca="false">IF(A153&lt;&gt;"",IF(OR(AX153&lt;Parameters!$B$12,AX153&gt;Parameters!$B$11),0,1),"")</f>
        <is>
          <t/>
        </is>
      </c>
      <c r="CF153" s="0" t="inlineStr">
        <f aca="false">IF(A153&lt;&gt;"",IF(OR(BC153&lt;Parameters!$B$12,BC153&gt;Parameters!$B$11),0,1),"")</f>
        <is>
          <t/>
        </is>
      </c>
      <c r="CG153" s="0" t="inlineStr">
        <f aca="false">IF(A153&lt;&gt;"",IF(OR(BH153&lt;Parameters!$B$12,BH153&gt;Parameters!$B$11),0,1),"")</f>
        <is>
          <t/>
        </is>
      </c>
      <c r="CH153" s="0" t="inlineStr">
        <f aca="false">IF(A153&lt;&gt;"",IF(OR(BM153&lt;Parameters!$B$12,BM153&gt;Parameters!$B$11),0,1),"")</f>
        <is>
          <t/>
        </is>
      </c>
      <c r="CI153" s="0" t="inlineStr">
        <f aca="false">IF(A153&lt;&gt;"",IF(OR(BR153&lt;Parameters!$B$12,BR153&gt;Parameters!$B$11),0,1),"")</f>
        <is>
          <t/>
        </is>
      </c>
      <c r="CJ153" s="0" t="inlineStr">
        <f aca="false">IF(A153&lt;&gt;"",IF(OR(BW153&lt;Parameters!$B$12,BW153&gt;Parameters!$B$11),0,1),"")</f>
        <is>
          <t/>
        </is>
      </c>
      <c r="CK153" s="26" t="inlineStr">
        <f aca="false">IF(A153&lt;&gt;"",SUM(CB153:CJ153)/9,"")</f>
        <is>
          <t/>
        </is>
      </c>
      <c r="CL153" s="0" t="inlineStr">
        <f aca="false">IF(A153&lt;&gt;"",CK153*9,"")</f>
        <is>
          <t/>
        </is>
      </c>
      <c r="CM153" s="8" t="inlineStr">
        <f aca="false">IF(A153&lt;&gt;"",TEXT(B153,CM$2)&amp;" "&amp;TEXT(A153,CM$2),"")</f>
        <is>
          <t/>
        </is>
      </c>
    </row>
    <row r="154" customFormat="false" ht="15" hidden="false" customHeight="false" outlineLevel="0" collapsed="false">
      <c r="A154" s="0" t="inlineStr">
        <f aca="false">IF(OR(B153&lt;Parameters!$K$12,A153&lt;Parameters!$K$12),IF(A153&lt;Parameters!$K$12,A153+1,0),"")</f>
        <is>
          <t/>
        </is>
      </c>
      <c r="B154" s="0" t="inlineStr">
        <f aca="false">IF(A154&lt;&gt;"",IF(A154=0,B153+1,B153),"")</f>
        <is>
          <t/>
        </is>
      </c>
      <c r="C154" s="24" t="inlineStr">
        <f aca="false">IF(A154&lt;&gt;"",-_phi*(A154+0.5),"")</f>
        <is>
          <t/>
        </is>
      </c>
      <c r="D154" s="8" t="inlineStr">
        <f aca="false">IF(A154&lt;&gt;"",DEGREES(C154),"")</f>
        <is>
          <t/>
        </is>
      </c>
      <c r="E154" s="24" t="inlineStr">
        <f aca="false">IF(A154&lt;&gt;"",_phi*(B154+0.5),"")</f>
        <is>
          <t/>
        </is>
      </c>
      <c r="F154" s="8" t="inlineStr">
        <f aca="false">IF(A154&lt;&gt;"",DEGREES(E154),"")</f>
        <is>
          <t/>
        </is>
      </c>
      <c r="G154" s="8" t="inlineStr">
        <f aca="false">IF(A154&lt;&gt;"",LOOKUP(A154,h!$A$3:$A$30,h!$D$3:$D$30),"")</f>
        <is>
          <t/>
        </is>
      </c>
      <c r="H154" s="8" t="inlineStr">
        <f aca="false">IF(A154&lt;&gt;"",LOOKUP(B154,h!$A$3:$A$30,h!$D$3:$D$30),"")</f>
        <is>
          <t/>
        </is>
      </c>
      <c r="I154" s="8" t="inlineStr">
        <f aca="false">IF(A154&lt;&gt;"",_zif,"")</f>
        <is>
          <t/>
        </is>
      </c>
      <c r="J154" s="8" t="inlineStr">
        <f aca="false">IF(A154&lt;&gt;"",$G154+'v1 Frame'!D$3*COS($C154)+'v1 Frame'!E$3*SIN($C154)*SIN($E154)+'v1 Frame'!F$3*SIN($C154)*COS($E154),"")</f>
        <is>
          <t/>
        </is>
      </c>
      <c r="K154" s="8" t="inlineStr">
        <f aca="false">IF(A154&lt;&gt;"",$H154+'v1 Frame'!E$3*COS($E154)-'v1 Frame'!F$3*SIN($E154),"")</f>
        <is>
          <t/>
        </is>
      </c>
      <c r="L154" s="8" t="inlineStr">
        <f aca="false">IF(A154&lt;&gt;"",$I154-'v1 Frame'!D$3*SIN($C154)+'v1 Frame'!E$3*COS($C154)*SIN($E154)+'v1 Frame'!F$3*COS($C154)*COS($E154),"")</f>
        <is>
          <t/>
        </is>
      </c>
      <c r="M154" s="8" t="inlineStr">
        <f aca="false">IF(A154&lt;&gt;"",$G154+'v1 Frame'!G$3*COS($C154)+'v1 Frame'!H$3*SIN($C154)*SIN($E154)+'v1 Frame'!I$3*SIN($C154)*COS($E154),"")</f>
        <is>
          <t/>
        </is>
      </c>
      <c r="N154" s="8" t="inlineStr">
        <f aca="false">IF(A154&lt;&gt;"",$H154+'v1 Frame'!H$3*COS($E154)-'v1 Frame'!I$3*SIN($E154),"")</f>
        <is>
          <t/>
        </is>
      </c>
      <c r="O154" s="8" t="inlineStr">
        <f aca="false">IF(A154&lt;&gt;"",$I154-'v1 Frame'!G$3*SIN($C154)+'v1 Frame'!H$3*COS($C154)*SIN($E154)+'v1 Frame'!I$3*COS($C154)*COS($E154),"")</f>
        <is>
          <t/>
        </is>
      </c>
      <c r="P154" s="8" t="inlineStr">
        <f aca="false">IF(A154&lt;&gt;"",$G154+'v1 Frame'!J$3*COS($C154)+'v1 Frame'!K$3*SIN($C154)*SIN($E154)+'v1 Frame'!L$3*SIN($C154)*COS($E154),"")</f>
        <is>
          <t/>
        </is>
      </c>
      <c r="Q154" s="8" t="inlineStr">
        <f aca="false">IF(A154&lt;&gt;"",$H154+'v1 Frame'!K$3*COS($E154)-'v1 Frame'!L$3*SIN($E154),"")</f>
        <is>
          <t/>
        </is>
      </c>
      <c r="R154" s="8" t="inlineStr">
        <f aca="false">IF(A154&lt;&gt;"",$I154-'v1 Frame'!J$3*SIN($C154)+'v1 Frame'!K$3*COS($C154)*SIN($E154)+'v1 Frame'!L$3*COS($C154)*COS($E154),"")</f>
        <is>
          <t/>
        </is>
      </c>
      <c r="S154" s="8" t="inlineStr">
        <f aca="false">IF(A154&lt;&gt;"",$G154+'v1 Frame'!M$3*COS($C154)+'v1 Frame'!N$3*SIN($C154)*SIN($E154)+'v1 Frame'!O$3*SIN($C154)*COS($E154),"")</f>
        <is>
          <t/>
        </is>
      </c>
      <c r="T154" s="8" t="inlineStr">
        <f aca="false">IF(A154&lt;&gt;"",$H154+'v1 Frame'!N$3*COS($E154)-'v1 Frame'!O$3*SIN($E154),"")</f>
        <is>
          <t/>
        </is>
      </c>
      <c r="U154" s="8" t="inlineStr">
        <f aca="false">IF(A154&lt;&gt;"",$I154-'v1 Frame'!M$3*SIN($C154)+'v1 Frame'!N$3*COS($C154)*SIN($E154)+'v1 Frame'!O$3*COS($C154)*COS($E154),"")</f>
        <is>
          <t/>
        </is>
      </c>
      <c r="V154" s="8" t="inlineStr">
        <f aca="false">IF(A154&lt;&gt;"",$G154+'v1 Frame'!P$3*COS($C154)+'v1 Frame'!Q$3*SIN($C154)*SIN($E154)+'v1 Frame'!R$3*SIN($C154)*COS($E154),"")</f>
        <is>
          <t/>
        </is>
      </c>
      <c r="W154" s="8" t="inlineStr">
        <f aca="false">IF(A154&lt;&gt;"",$H154+'v1 Frame'!Q$3*COS($E154)-'v1 Frame'!R$3*SIN($E154),"")</f>
        <is>
          <t/>
        </is>
      </c>
      <c r="X154" s="8" t="inlineStr">
        <f aca="false">IF(A154&lt;&gt;"",$I154-'v1 Frame'!P$3*SIN($C154)+'v1 Frame'!Q$3*COS($C154)*SIN($E154)+'v1 Frame'!R$3*COS($C154)*COS($E154),"")</f>
        <is>
          <t/>
        </is>
      </c>
      <c r="Y154" s="8" t="inlineStr">
        <f aca="false">IF(A154&lt;&gt;"",$G154+'v1 Frame'!S$3*COS($C154)+'v1 Frame'!T$3*SIN($C154)*SIN($E154)+'v1 Frame'!U$3*SIN($C154)*COS($E154),"")</f>
        <is>
          <t/>
        </is>
      </c>
      <c r="Z154" s="8" t="inlineStr">
        <f aca="false">IF(A154&lt;&gt;"",$H154+'v1 Frame'!T$3*COS($E154)-'v1 Frame'!U$3*SIN($E154),"")</f>
        <is>
          <t/>
        </is>
      </c>
      <c r="AA154" s="8" t="inlineStr">
        <f aca="false">IF(A154&lt;&gt;"",$I154-'v1 Frame'!S$3*SIN($C154)+'v1 Frame'!T$3*COS($C154)*SIN($E154)+'v1 Frame'!U$3*COS($C154)*COS($E154),"")</f>
        <is>
          <t/>
        </is>
      </c>
      <c r="AB154" s="8" t="inlineStr">
        <f aca="false">IF(A154&lt;&gt;"",$G154+'v1 Frame'!V$3*COS($C154)+'v1 Frame'!W$3*SIN($C154)*SIN($E154)+'v1 Frame'!X$3*SIN($C154)*COS($E154),"")</f>
        <is>
          <t/>
        </is>
      </c>
      <c r="AC154" s="8" t="inlineStr">
        <f aca="false">IF(A154&lt;&gt;"",$H154+'v1 Frame'!W$3*COS($E154)-'v1 Frame'!X$3*SIN($E154),"")</f>
        <is>
          <t/>
        </is>
      </c>
      <c r="AD154" s="8" t="inlineStr">
        <f aca="false">IF(A154&lt;&gt;"",$I154-'v1 Frame'!V$3*SIN($C154)+'v1 Frame'!W$3*COS($C154)*SIN($E154)+'v1 Frame'!X$3*COS($C154)*COS($E154),"")</f>
        <is>
          <t/>
        </is>
      </c>
      <c r="AE154" s="25" t="inlineStr">
        <f aca="false">IF(A154&lt;&gt;"",$G154+'v1 Frame'!Y$3*COS($C154)+'v1 Frame'!Z$3*SIN($C154)*SIN($E154)+'v1 Frame'!AA$3*SIN($C154)*COS($E154),"")</f>
        <is>
          <t/>
        </is>
      </c>
      <c r="AF154" s="25" t="inlineStr">
        <f aca="false">IF(A154&lt;&gt;"",$H154+'v1 Frame'!Z$3*COS($E154)-'v1 Frame'!AA$3*SIN($E154),"")</f>
        <is>
          <t/>
        </is>
      </c>
      <c r="AG154" s="25" t="inlineStr">
        <f aca="false">IF(A154&lt;&gt;"",$I154-'v1 Frame'!Y$3*SIN($C154)+'v1 Frame'!Z$3*COS($C154)*SIN($E154)+'v1 Frame'!AA$3*COS($C154)*COS($E154),"")</f>
        <is>
          <t/>
        </is>
      </c>
      <c r="AH154" s="8" t="inlineStr">
        <f aca="false">IF(A154&lt;&gt;"",SQRT(SUMSQ(G154:I154)),"")</f>
        <is>
          <t/>
        </is>
      </c>
      <c r="AI154" s="8" t="inlineStr">
        <f aca="false">IF(A154&lt;&gt;"",IF(AH154&lt;&gt;0,ACOS(I154/AH154),0),"")</f>
        <is>
          <t/>
        </is>
      </c>
      <c r="AJ154" s="8" t="inlineStr">
        <f aca="false">IF(A154&lt;&gt;"",DEGREES(AI154),"")</f>
        <is>
          <t/>
        </is>
      </c>
      <c r="AK154" s="8" t="inlineStr">
        <f aca="false">IF(A154&lt;&gt;"",IF(OR(G154&lt;&gt;0,H154&lt;&gt;0),ATAN2(G154,H154),0),"")</f>
        <is>
          <t/>
        </is>
      </c>
      <c r="AL154" s="8" t="inlineStr">
        <f aca="false">IF(A154&lt;&gt;"",DEGREES(AK154),"")</f>
        <is>
          <t/>
        </is>
      </c>
      <c r="AM154" s="8" t="inlineStr">
        <f aca="false">IF(A154&lt;&gt;"",SQRT(SUMSQ(J154:L154)),"")</f>
        <is>
          <t/>
        </is>
      </c>
      <c r="AN154" s="8" t="inlineStr">
        <f aca="false">IF(A154&lt;&gt;"",IF(AM154&lt;&gt;0,ACOS(L154/AM154),0),"")</f>
        <is>
          <t/>
        </is>
      </c>
      <c r="AO154" s="8" t="inlineStr">
        <f aca="false">IF(A154&lt;&gt;"",DEGREES(AN154),"")</f>
        <is>
          <t/>
        </is>
      </c>
      <c r="AP154" s="8" t="inlineStr">
        <f aca="false">IF(A154&lt;&gt;"",IF(OR(J154&lt;&gt;0,K154&lt;&gt;0),ATAN2(J154,K154),0),"")</f>
        <is>
          <t/>
        </is>
      </c>
      <c r="AQ154" s="8" t="inlineStr">
        <f aca="false">IF(A154&lt;&gt;"",DEGREES(AP154),"")</f>
        <is>
          <t/>
        </is>
      </c>
      <c r="AR154" s="8" t="inlineStr">
        <f aca="false">IF(A154&lt;&gt;"",SQRT(SUMSQ(M154:O154)),"")</f>
        <is>
          <t/>
        </is>
      </c>
      <c r="AS154" s="8" t="inlineStr">
        <f aca="false">IF(A154&lt;&gt;"",IF(AR154&lt;&gt;0,ACOS(O154/AR154),0),"")</f>
        <is>
          <t/>
        </is>
      </c>
      <c r="AT154" s="8" t="inlineStr">
        <f aca="false">IF(A154&lt;&gt;"",DEGREES(AS154),"")</f>
        <is>
          <t/>
        </is>
      </c>
      <c r="AU154" s="8" t="inlineStr">
        <f aca="false">IF(A154&lt;&gt;"",IF(OR(M154&lt;&gt;0,N154&lt;&gt;0),ATAN2(M154,N154),0),"")</f>
        <is>
          <t/>
        </is>
      </c>
      <c r="AV154" s="8" t="inlineStr">
        <f aca="false">IF(A154&lt;&gt;"",DEGREES(AU154),"")</f>
        <is>
          <t/>
        </is>
      </c>
      <c r="AW154" s="8" t="inlineStr">
        <f aca="false">IF(A154&lt;&gt;"",SQRT(SUMSQ(P154:R154)),"")</f>
        <is>
          <t/>
        </is>
      </c>
      <c r="AX154" s="8" t="inlineStr">
        <f aca="false">IF(A154&lt;&gt;"",IF(AW154&lt;&gt;0,ACOS(R154/AW154),0),"")</f>
        <is>
          <t/>
        </is>
      </c>
      <c r="AY154" s="8" t="inlineStr">
        <f aca="false">IF(A154&lt;&gt;"",DEGREES(AX154),"")</f>
        <is>
          <t/>
        </is>
      </c>
      <c r="AZ154" s="8" t="inlineStr">
        <f aca="false">IF(A154&lt;&gt;"",IF(OR(P154&lt;&gt;0,Q154&lt;&gt;0),ATAN2(P154,Q154),0),"")</f>
        <is>
          <t/>
        </is>
      </c>
      <c r="BA154" s="8" t="inlineStr">
        <f aca="false">IF(A154&lt;&gt;"",DEGREES(AZ154),"")</f>
        <is>
          <t/>
        </is>
      </c>
      <c r="BB154" s="8" t="inlineStr">
        <f aca="false">IF(A154&lt;&gt;"",SQRT(SUMSQ(S154:U154)),"")</f>
        <is>
          <t/>
        </is>
      </c>
      <c r="BC154" s="8" t="inlineStr">
        <f aca="false">IF(A154&lt;&gt;"",IF(BB154&lt;&gt;0,ACOS(U154/BB154),0),"")</f>
        <is>
          <t/>
        </is>
      </c>
      <c r="BD154" s="8" t="inlineStr">
        <f aca="false">IF(A154&lt;&gt;"",DEGREES(BC154),"")</f>
        <is>
          <t/>
        </is>
      </c>
      <c r="BE154" s="8" t="inlineStr">
        <f aca="false">IF(A154&lt;&gt;"",IF(OR(S154&lt;&gt;0,T154&lt;&gt;0),ATAN2(S154,T154),0),"")</f>
        <is>
          <t/>
        </is>
      </c>
      <c r="BF154" s="8" t="inlineStr">
        <f aca="false">IF(A154&lt;&gt;"",DEGREES(BE154),"")</f>
        <is>
          <t/>
        </is>
      </c>
      <c r="BG154" s="8" t="inlineStr">
        <f aca="false">IF(A154&lt;&gt;"",SQRT(SUMSQ(V154:X154)),"")</f>
        <is>
          <t/>
        </is>
      </c>
      <c r="BH154" s="8" t="inlineStr">
        <f aca="false">IF(A154&lt;&gt;"",IF(BG154&lt;&gt;0,ACOS(X154/BG154),0),"")</f>
        <is>
          <t/>
        </is>
      </c>
      <c r="BI154" s="8" t="inlineStr">
        <f aca="false">IF(A154&lt;&gt;"",DEGREES(BH154),"")</f>
        <is>
          <t/>
        </is>
      </c>
      <c r="BJ154" s="8" t="inlineStr">
        <f aca="false">IF(A154&lt;&gt;"",IF(OR(V154&lt;&gt;0,W154&lt;&gt;0),ATAN2(V154,W154),0),"")</f>
        <is>
          <t/>
        </is>
      </c>
      <c r="BK154" s="8" t="inlineStr">
        <f aca="false">IF(A154&lt;&gt;"",DEGREES(BJ154),"")</f>
        <is>
          <t/>
        </is>
      </c>
      <c r="BL154" s="8" t="inlineStr">
        <f aca="false">IF(A154&lt;&gt;"",SQRT(SUMSQ(Y154:AA154)),"")</f>
        <is>
          <t/>
        </is>
      </c>
      <c r="BM154" s="8" t="inlineStr">
        <f aca="false">IF(A154&lt;&gt;"",IF(BL154&lt;&gt;0,ACOS(AA154/BL154),0),"")</f>
        <is>
          <t/>
        </is>
      </c>
      <c r="BN154" s="8" t="inlineStr">
        <f aca="false">IF(A154&lt;&gt;"",DEGREES(BM154),"")</f>
        <is>
          <t/>
        </is>
      </c>
      <c r="BO154" s="8" t="inlineStr">
        <f aca="false">IF(A154&lt;&gt;"",IF(OR(Y154&lt;&gt;0,Z154&lt;&gt;0),ATAN2(Y154,Z154),0),"")</f>
        <is>
          <t/>
        </is>
      </c>
      <c r="BP154" s="8" t="inlineStr">
        <f aca="false">IF(A154&lt;&gt;"",DEGREES(BO154),"")</f>
        <is>
          <t/>
        </is>
      </c>
      <c r="BQ154" s="8" t="inlineStr">
        <f aca="false">IF(A154&lt;&gt;"",SQRT(SUMSQ(AB154:AD154)),"")</f>
        <is>
          <t/>
        </is>
      </c>
      <c r="BR154" s="8" t="inlineStr">
        <f aca="false">IF(A154&lt;&gt;"",IF(BQ154&lt;&gt;0,ACOS(AD154/BQ154),0),"")</f>
        <is>
          <t/>
        </is>
      </c>
      <c r="BS154" s="8" t="inlineStr">
        <f aca="false">IF(A154&lt;&gt;"",DEGREES(BR154),"")</f>
        <is>
          <t/>
        </is>
      </c>
      <c r="BT154" s="8" t="inlineStr">
        <f aca="false">IF(A154&lt;&gt;"",IF(OR(AB154&lt;&gt;0,AC154&lt;&gt;0),ATAN2(AB154,AC154),0),"")</f>
        <is>
          <t/>
        </is>
      </c>
      <c r="BU154" s="8" t="inlineStr">
        <f aca="false">IF(A154&lt;&gt;"",DEGREES(BT154),"")</f>
        <is>
          <t/>
        </is>
      </c>
      <c r="BV154" s="8" t="inlineStr">
        <f aca="false">IF(A154&lt;&gt;"",SQRT(SUMSQ(AE154:AG154)),"")</f>
        <is>
          <t/>
        </is>
      </c>
      <c r="BW154" s="8" t="inlineStr">
        <f aca="false">IF(A154&lt;&gt;"",IF(BV154&lt;&gt;0,ACOS(AG154/BV154),0),"")</f>
        <is>
          <t/>
        </is>
      </c>
      <c r="BX154" s="8" t="inlineStr">
        <f aca="false">IF(A154&lt;&gt;"",DEGREES(BW154),"")</f>
        <is>
          <t/>
        </is>
      </c>
      <c r="BY154" s="8" t="inlineStr">
        <f aca="false">IF(A154&lt;&gt;"",IF(OR(AF154&lt;&gt;0,AG154&lt;&gt;0),ATAN2(AF154,AG154),0),"")</f>
        <is>
          <t/>
        </is>
      </c>
      <c r="BZ154" s="8" t="inlineStr">
        <f aca="false">IF(A154&lt;&gt;"",DEGREES(BY154),"")</f>
        <is>
          <t/>
        </is>
      </c>
      <c r="CA154" s="0" t="inlineStr">
        <f aca="false">IF(A154&lt;&gt;"",IF(AND(AI154&lt;Parameters!$B$11,AI154&gt;Parameters!$B$12,AN154&lt;Parameters!$B$11,AN154&gt;Parameters!$B$12,AS154&lt;Parameters!$B$11,AS154&gt;Parameters!$B$12,AX154&lt;Parameters!$B$11,AX154&gt;Parameters!$B$12,BC154&lt;Parameters!$B$11,BC154&gt;Parameters!$B$12,BM154&lt;Parameters!$B$11,BM154&gt;Parameters!$B$12,BR154&lt;Parameters!$B$11,BR154&gt;Parameters!$B$12,BW154&lt;Parameters!$B$11,BW154&gt;Parameters!$B$12),1,0),"")</f>
        <is>
          <t/>
        </is>
      </c>
      <c r="CB154" s="0" t="inlineStr">
        <f aca="false">IF(A154&lt;&gt;"",IF(OR(AI154&lt;Parameters!$B$12,AI154&gt;Parameters!$B$11),0,1),"")</f>
        <is>
          <t/>
        </is>
      </c>
      <c r="CC154" s="0" t="inlineStr">
        <f aca="false">IF(A154&lt;&gt;"",IF(OR(AN154&lt;Parameters!$B$12,AN154&gt;Parameters!$B$11),0,1),"")</f>
        <is>
          <t/>
        </is>
      </c>
      <c r="CD154" s="0" t="inlineStr">
        <f aca="false">IF(A154&lt;&gt;"",IF(OR(AS154&lt;Parameters!$B$12,AS154&gt;Parameters!$B$11),0,1),"")</f>
        <is>
          <t/>
        </is>
      </c>
      <c r="CE154" s="0" t="inlineStr">
        <f aca="false">IF(A154&lt;&gt;"",IF(OR(AX154&lt;Parameters!$B$12,AX154&gt;Parameters!$B$11),0,1),"")</f>
        <is>
          <t/>
        </is>
      </c>
      <c r="CF154" s="0" t="inlineStr">
        <f aca="false">IF(A154&lt;&gt;"",IF(OR(BC154&lt;Parameters!$B$12,BC154&gt;Parameters!$B$11),0,1),"")</f>
        <is>
          <t/>
        </is>
      </c>
      <c r="CG154" s="0" t="inlineStr">
        <f aca="false">IF(A154&lt;&gt;"",IF(OR(BH154&lt;Parameters!$B$12,BH154&gt;Parameters!$B$11),0,1),"")</f>
        <is>
          <t/>
        </is>
      </c>
      <c r="CH154" s="0" t="inlineStr">
        <f aca="false">IF(A154&lt;&gt;"",IF(OR(BM154&lt;Parameters!$B$12,BM154&gt;Parameters!$B$11),0,1),"")</f>
        <is>
          <t/>
        </is>
      </c>
      <c r="CI154" s="0" t="inlineStr">
        <f aca="false">IF(A154&lt;&gt;"",IF(OR(BR154&lt;Parameters!$B$12,BR154&gt;Parameters!$B$11),0,1),"")</f>
        <is>
          <t/>
        </is>
      </c>
      <c r="CJ154" s="0" t="inlineStr">
        <f aca="false">IF(A154&lt;&gt;"",IF(OR(BW154&lt;Parameters!$B$12,BW154&gt;Parameters!$B$11),0,1),"")</f>
        <is>
          <t/>
        </is>
      </c>
      <c r="CK154" s="26" t="inlineStr">
        <f aca="false">IF(A154&lt;&gt;"",SUM(CB154:CJ154)/9,"")</f>
        <is>
          <t/>
        </is>
      </c>
      <c r="CL154" s="0" t="inlineStr">
        <f aca="false">IF(A154&lt;&gt;"",CK154*9,"")</f>
        <is>
          <t/>
        </is>
      </c>
      <c r="CM154" s="8" t="inlineStr">
        <f aca="false">IF(A154&lt;&gt;"",TEXT(B154,CM$2)&amp;" "&amp;TEXT(A154,CM$2),"")</f>
        <is>
          <t/>
        </is>
      </c>
    </row>
    <row r="155" customFormat="false" ht="15" hidden="false" customHeight="false" outlineLevel="0" collapsed="false">
      <c r="A155" s="0" t="inlineStr">
        <f aca="false">IF(OR(B154&lt;Parameters!$K$12,A154&lt;Parameters!$K$12),IF(A154&lt;Parameters!$K$12,A154+1,0),"")</f>
        <is>
          <t/>
        </is>
      </c>
      <c r="B155" s="0" t="inlineStr">
        <f aca="false">IF(A155&lt;&gt;"",IF(A155=0,B154+1,B154),"")</f>
        <is>
          <t/>
        </is>
      </c>
      <c r="C155" s="24" t="inlineStr">
        <f aca="false">IF(A155&lt;&gt;"",-_phi*(A155+0.5),"")</f>
        <is>
          <t/>
        </is>
      </c>
      <c r="D155" s="8" t="inlineStr">
        <f aca="false">IF(A155&lt;&gt;"",DEGREES(C155),"")</f>
        <is>
          <t/>
        </is>
      </c>
      <c r="E155" s="24" t="inlineStr">
        <f aca="false">IF(A155&lt;&gt;"",_phi*(B155+0.5),"")</f>
        <is>
          <t/>
        </is>
      </c>
      <c r="F155" s="8" t="inlineStr">
        <f aca="false">IF(A155&lt;&gt;"",DEGREES(E155),"")</f>
        <is>
          <t/>
        </is>
      </c>
      <c r="G155" s="8" t="inlineStr">
        <f aca="false">IF(A155&lt;&gt;"",LOOKUP(A155,h!$A$3:$A$30,h!$D$3:$D$30),"")</f>
        <is>
          <t/>
        </is>
      </c>
      <c r="H155" s="8" t="inlineStr">
        <f aca="false">IF(A155&lt;&gt;"",LOOKUP(B155,h!$A$3:$A$30,h!$D$3:$D$30),"")</f>
        <is>
          <t/>
        </is>
      </c>
      <c r="I155" s="8" t="inlineStr">
        <f aca="false">IF(A155&lt;&gt;"",_zif,"")</f>
        <is>
          <t/>
        </is>
      </c>
      <c r="J155" s="8" t="inlineStr">
        <f aca="false">IF(A155&lt;&gt;"",$G155+'v1 Frame'!D$3*COS($C155)+'v1 Frame'!E$3*SIN($C155)*SIN($E155)+'v1 Frame'!F$3*SIN($C155)*COS($E155),"")</f>
        <is>
          <t/>
        </is>
      </c>
      <c r="K155" s="8" t="inlineStr">
        <f aca="false">IF(A155&lt;&gt;"",$H155+'v1 Frame'!E$3*COS($E155)-'v1 Frame'!F$3*SIN($E155),"")</f>
        <is>
          <t/>
        </is>
      </c>
      <c r="L155" s="8" t="inlineStr">
        <f aca="false">IF(A155&lt;&gt;"",$I155-'v1 Frame'!D$3*SIN($C155)+'v1 Frame'!E$3*COS($C155)*SIN($E155)+'v1 Frame'!F$3*COS($C155)*COS($E155),"")</f>
        <is>
          <t/>
        </is>
      </c>
      <c r="M155" s="8" t="inlineStr">
        <f aca="false">IF(A155&lt;&gt;"",$G155+'v1 Frame'!G$3*COS($C155)+'v1 Frame'!H$3*SIN($C155)*SIN($E155)+'v1 Frame'!I$3*SIN($C155)*COS($E155),"")</f>
        <is>
          <t/>
        </is>
      </c>
      <c r="N155" s="8" t="inlineStr">
        <f aca="false">IF(A155&lt;&gt;"",$H155+'v1 Frame'!H$3*COS($E155)-'v1 Frame'!I$3*SIN($E155),"")</f>
        <is>
          <t/>
        </is>
      </c>
      <c r="O155" s="8" t="inlineStr">
        <f aca="false">IF(A155&lt;&gt;"",$I155-'v1 Frame'!G$3*SIN($C155)+'v1 Frame'!H$3*COS($C155)*SIN($E155)+'v1 Frame'!I$3*COS($C155)*COS($E155),"")</f>
        <is>
          <t/>
        </is>
      </c>
      <c r="P155" s="8" t="inlineStr">
        <f aca="false">IF(A155&lt;&gt;"",$G155+'v1 Frame'!J$3*COS($C155)+'v1 Frame'!K$3*SIN($C155)*SIN($E155)+'v1 Frame'!L$3*SIN($C155)*COS($E155),"")</f>
        <is>
          <t/>
        </is>
      </c>
      <c r="Q155" s="8" t="inlineStr">
        <f aca="false">IF(A155&lt;&gt;"",$H155+'v1 Frame'!K$3*COS($E155)-'v1 Frame'!L$3*SIN($E155),"")</f>
        <is>
          <t/>
        </is>
      </c>
      <c r="R155" s="8" t="inlineStr">
        <f aca="false">IF(A155&lt;&gt;"",$I155-'v1 Frame'!J$3*SIN($C155)+'v1 Frame'!K$3*COS($C155)*SIN($E155)+'v1 Frame'!L$3*COS($C155)*COS($E155),"")</f>
        <is>
          <t/>
        </is>
      </c>
      <c r="S155" s="8" t="inlineStr">
        <f aca="false">IF(A155&lt;&gt;"",$G155+'v1 Frame'!M$3*COS($C155)+'v1 Frame'!N$3*SIN($C155)*SIN($E155)+'v1 Frame'!O$3*SIN($C155)*COS($E155),"")</f>
        <is>
          <t/>
        </is>
      </c>
      <c r="T155" s="8" t="inlineStr">
        <f aca="false">IF(A155&lt;&gt;"",$H155+'v1 Frame'!N$3*COS($E155)-'v1 Frame'!O$3*SIN($E155),"")</f>
        <is>
          <t/>
        </is>
      </c>
      <c r="U155" s="8" t="inlineStr">
        <f aca="false">IF(A155&lt;&gt;"",$I155-'v1 Frame'!M$3*SIN($C155)+'v1 Frame'!N$3*COS($C155)*SIN($E155)+'v1 Frame'!O$3*COS($C155)*COS($E155),"")</f>
        <is>
          <t/>
        </is>
      </c>
      <c r="V155" s="8" t="inlineStr">
        <f aca="false">IF(A155&lt;&gt;"",$G155+'v1 Frame'!P$3*COS($C155)+'v1 Frame'!Q$3*SIN($C155)*SIN($E155)+'v1 Frame'!R$3*SIN($C155)*COS($E155),"")</f>
        <is>
          <t/>
        </is>
      </c>
      <c r="W155" s="8" t="inlineStr">
        <f aca="false">IF(A155&lt;&gt;"",$H155+'v1 Frame'!Q$3*COS($E155)-'v1 Frame'!R$3*SIN($E155),"")</f>
        <is>
          <t/>
        </is>
      </c>
      <c r="X155" s="8" t="inlineStr">
        <f aca="false">IF(A155&lt;&gt;"",$I155-'v1 Frame'!P$3*SIN($C155)+'v1 Frame'!Q$3*COS($C155)*SIN($E155)+'v1 Frame'!R$3*COS($C155)*COS($E155),"")</f>
        <is>
          <t/>
        </is>
      </c>
      <c r="Y155" s="8" t="inlineStr">
        <f aca="false">IF(A155&lt;&gt;"",$G155+'v1 Frame'!S$3*COS($C155)+'v1 Frame'!T$3*SIN($C155)*SIN($E155)+'v1 Frame'!U$3*SIN($C155)*COS($E155),"")</f>
        <is>
          <t/>
        </is>
      </c>
      <c r="Z155" s="8" t="inlineStr">
        <f aca="false">IF(A155&lt;&gt;"",$H155+'v1 Frame'!T$3*COS($E155)-'v1 Frame'!U$3*SIN($E155),"")</f>
        <is>
          <t/>
        </is>
      </c>
      <c r="AA155" s="8" t="inlineStr">
        <f aca="false">IF(A155&lt;&gt;"",$I155-'v1 Frame'!S$3*SIN($C155)+'v1 Frame'!T$3*COS($C155)*SIN($E155)+'v1 Frame'!U$3*COS($C155)*COS($E155),"")</f>
        <is>
          <t/>
        </is>
      </c>
      <c r="AB155" s="8" t="inlineStr">
        <f aca="false">IF(A155&lt;&gt;"",$G155+'v1 Frame'!V$3*COS($C155)+'v1 Frame'!W$3*SIN($C155)*SIN($E155)+'v1 Frame'!X$3*SIN($C155)*COS($E155),"")</f>
        <is>
          <t/>
        </is>
      </c>
      <c r="AC155" s="8" t="inlineStr">
        <f aca="false">IF(A155&lt;&gt;"",$H155+'v1 Frame'!W$3*COS($E155)-'v1 Frame'!X$3*SIN($E155),"")</f>
        <is>
          <t/>
        </is>
      </c>
      <c r="AD155" s="8" t="inlineStr">
        <f aca="false">IF(A155&lt;&gt;"",$I155-'v1 Frame'!V$3*SIN($C155)+'v1 Frame'!W$3*COS($C155)*SIN($E155)+'v1 Frame'!X$3*COS($C155)*COS($E155),"")</f>
        <is>
          <t/>
        </is>
      </c>
      <c r="AE155" s="25" t="inlineStr">
        <f aca="false">IF(A155&lt;&gt;"",$G155+'v1 Frame'!Y$3*COS($C155)+'v1 Frame'!Z$3*SIN($C155)*SIN($E155)+'v1 Frame'!AA$3*SIN($C155)*COS($E155),"")</f>
        <is>
          <t/>
        </is>
      </c>
      <c r="AF155" s="25" t="inlineStr">
        <f aca="false">IF(A155&lt;&gt;"",$H155+'v1 Frame'!Z$3*COS($E155)-'v1 Frame'!AA$3*SIN($E155),"")</f>
        <is>
          <t/>
        </is>
      </c>
      <c r="AG155" s="25" t="inlineStr">
        <f aca="false">IF(A155&lt;&gt;"",$I155-'v1 Frame'!Y$3*SIN($C155)+'v1 Frame'!Z$3*COS($C155)*SIN($E155)+'v1 Frame'!AA$3*COS($C155)*COS($E155),"")</f>
        <is>
          <t/>
        </is>
      </c>
      <c r="AH155" s="8" t="inlineStr">
        <f aca="false">IF(A155&lt;&gt;"",SQRT(SUMSQ(G155:I155)),"")</f>
        <is>
          <t/>
        </is>
      </c>
      <c r="AI155" s="8" t="inlineStr">
        <f aca="false">IF(A155&lt;&gt;"",IF(AH155&lt;&gt;0,ACOS(I155/AH155),0),"")</f>
        <is>
          <t/>
        </is>
      </c>
      <c r="AJ155" s="8" t="inlineStr">
        <f aca="false">IF(A155&lt;&gt;"",DEGREES(AI155),"")</f>
        <is>
          <t/>
        </is>
      </c>
      <c r="AK155" s="8" t="inlineStr">
        <f aca="false">IF(A155&lt;&gt;"",IF(OR(G155&lt;&gt;0,H155&lt;&gt;0),ATAN2(G155,H155),0),"")</f>
        <is>
          <t/>
        </is>
      </c>
      <c r="AL155" s="8" t="inlineStr">
        <f aca="false">IF(A155&lt;&gt;"",DEGREES(AK155),"")</f>
        <is>
          <t/>
        </is>
      </c>
      <c r="AM155" s="8" t="inlineStr">
        <f aca="false">IF(A155&lt;&gt;"",SQRT(SUMSQ(J155:L155)),"")</f>
        <is>
          <t/>
        </is>
      </c>
      <c r="AN155" s="8" t="inlineStr">
        <f aca="false">IF(A155&lt;&gt;"",IF(AM155&lt;&gt;0,ACOS(L155/AM155),0),"")</f>
        <is>
          <t/>
        </is>
      </c>
      <c r="AO155" s="8" t="inlineStr">
        <f aca="false">IF(A155&lt;&gt;"",DEGREES(AN155),"")</f>
        <is>
          <t/>
        </is>
      </c>
      <c r="AP155" s="8" t="inlineStr">
        <f aca="false">IF(A155&lt;&gt;"",IF(OR(J155&lt;&gt;0,K155&lt;&gt;0),ATAN2(J155,K155),0),"")</f>
        <is>
          <t/>
        </is>
      </c>
      <c r="AQ155" s="8" t="inlineStr">
        <f aca="false">IF(A155&lt;&gt;"",DEGREES(AP155),"")</f>
        <is>
          <t/>
        </is>
      </c>
      <c r="AR155" s="8" t="inlineStr">
        <f aca="false">IF(A155&lt;&gt;"",SQRT(SUMSQ(M155:O155)),"")</f>
        <is>
          <t/>
        </is>
      </c>
      <c r="AS155" s="8" t="inlineStr">
        <f aca="false">IF(A155&lt;&gt;"",IF(AR155&lt;&gt;0,ACOS(O155/AR155),0),"")</f>
        <is>
          <t/>
        </is>
      </c>
      <c r="AT155" s="8" t="inlineStr">
        <f aca="false">IF(A155&lt;&gt;"",DEGREES(AS155),"")</f>
        <is>
          <t/>
        </is>
      </c>
      <c r="AU155" s="8" t="inlineStr">
        <f aca="false">IF(A155&lt;&gt;"",IF(OR(M155&lt;&gt;0,N155&lt;&gt;0),ATAN2(M155,N155),0),"")</f>
        <is>
          <t/>
        </is>
      </c>
      <c r="AV155" s="8" t="inlineStr">
        <f aca="false">IF(A155&lt;&gt;"",DEGREES(AU155),"")</f>
        <is>
          <t/>
        </is>
      </c>
      <c r="AW155" s="8" t="inlineStr">
        <f aca="false">IF(A155&lt;&gt;"",SQRT(SUMSQ(P155:R155)),"")</f>
        <is>
          <t/>
        </is>
      </c>
      <c r="AX155" s="8" t="inlineStr">
        <f aca="false">IF(A155&lt;&gt;"",IF(AW155&lt;&gt;0,ACOS(R155/AW155),0),"")</f>
        <is>
          <t/>
        </is>
      </c>
      <c r="AY155" s="8" t="inlineStr">
        <f aca="false">IF(A155&lt;&gt;"",DEGREES(AX155),"")</f>
        <is>
          <t/>
        </is>
      </c>
      <c r="AZ155" s="8" t="inlineStr">
        <f aca="false">IF(A155&lt;&gt;"",IF(OR(P155&lt;&gt;0,Q155&lt;&gt;0),ATAN2(P155,Q155),0),"")</f>
        <is>
          <t/>
        </is>
      </c>
      <c r="BA155" s="8" t="inlineStr">
        <f aca="false">IF(A155&lt;&gt;"",DEGREES(AZ155),"")</f>
        <is>
          <t/>
        </is>
      </c>
      <c r="BB155" s="8" t="inlineStr">
        <f aca="false">IF(A155&lt;&gt;"",SQRT(SUMSQ(S155:U155)),"")</f>
        <is>
          <t/>
        </is>
      </c>
      <c r="BC155" s="8" t="inlineStr">
        <f aca="false">IF(A155&lt;&gt;"",IF(BB155&lt;&gt;0,ACOS(U155/BB155),0),"")</f>
        <is>
          <t/>
        </is>
      </c>
      <c r="BD155" s="8" t="inlineStr">
        <f aca="false">IF(A155&lt;&gt;"",DEGREES(BC155),"")</f>
        <is>
          <t/>
        </is>
      </c>
      <c r="BE155" s="8" t="inlineStr">
        <f aca="false">IF(A155&lt;&gt;"",IF(OR(S155&lt;&gt;0,T155&lt;&gt;0),ATAN2(S155,T155),0),"")</f>
        <is>
          <t/>
        </is>
      </c>
      <c r="BF155" s="8" t="inlineStr">
        <f aca="false">IF(A155&lt;&gt;"",DEGREES(BE155),"")</f>
        <is>
          <t/>
        </is>
      </c>
      <c r="BG155" s="8" t="inlineStr">
        <f aca="false">IF(A155&lt;&gt;"",SQRT(SUMSQ(V155:X155)),"")</f>
        <is>
          <t/>
        </is>
      </c>
      <c r="BH155" s="8" t="inlineStr">
        <f aca="false">IF(A155&lt;&gt;"",IF(BG155&lt;&gt;0,ACOS(X155/BG155),0),"")</f>
        <is>
          <t/>
        </is>
      </c>
      <c r="BI155" s="8" t="inlineStr">
        <f aca="false">IF(A155&lt;&gt;"",DEGREES(BH155),"")</f>
        <is>
          <t/>
        </is>
      </c>
      <c r="BJ155" s="8" t="inlineStr">
        <f aca="false">IF(A155&lt;&gt;"",IF(OR(V155&lt;&gt;0,W155&lt;&gt;0),ATAN2(V155,W155),0),"")</f>
        <is>
          <t/>
        </is>
      </c>
      <c r="BK155" s="8" t="inlineStr">
        <f aca="false">IF(A155&lt;&gt;"",DEGREES(BJ155),"")</f>
        <is>
          <t/>
        </is>
      </c>
      <c r="BL155" s="8" t="inlineStr">
        <f aca="false">IF(A155&lt;&gt;"",SQRT(SUMSQ(Y155:AA155)),"")</f>
        <is>
          <t/>
        </is>
      </c>
      <c r="BM155" s="8" t="inlineStr">
        <f aca="false">IF(A155&lt;&gt;"",IF(BL155&lt;&gt;0,ACOS(AA155/BL155),0),"")</f>
        <is>
          <t/>
        </is>
      </c>
      <c r="BN155" s="8" t="inlineStr">
        <f aca="false">IF(A155&lt;&gt;"",DEGREES(BM155),"")</f>
        <is>
          <t/>
        </is>
      </c>
      <c r="BO155" s="8" t="inlineStr">
        <f aca="false">IF(A155&lt;&gt;"",IF(OR(Y155&lt;&gt;0,Z155&lt;&gt;0),ATAN2(Y155,Z155),0),"")</f>
        <is>
          <t/>
        </is>
      </c>
      <c r="BP155" s="8" t="inlineStr">
        <f aca="false">IF(A155&lt;&gt;"",DEGREES(BO155),"")</f>
        <is>
          <t/>
        </is>
      </c>
      <c r="BQ155" s="8" t="inlineStr">
        <f aca="false">IF(A155&lt;&gt;"",SQRT(SUMSQ(AB155:AD155)),"")</f>
        <is>
          <t/>
        </is>
      </c>
      <c r="BR155" s="8" t="inlineStr">
        <f aca="false">IF(A155&lt;&gt;"",IF(BQ155&lt;&gt;0,ACOS(AD155/BQ155),0),"")</f>
        <is>
          <t/>
        </is>
      </c>
      <c r="BS155" s="8" t="inlineStr">
        <f aca="false">IF(A155&lt;&gt;"",DEGREES(BR155),"")</f>
        <is>
          <t/>
        </is>
      </c>
      <c r="BT155" s="8" t="inlineStr">
        <f aca="false">IF(A155&lt;&gt;"",IF(OR(AB155&lt;&gt;0,AC155&lt;&gt;0),ATAN2(AB155,AC155),0),"")</f>
        <is>
          <t/>
        </is>
      </c>
      <c r="BU155" s="8" t="inlineStr">
        <f aca="false">IF(A155&lt;&gt;"",DEGREES(BT155),"")</f>
        <is>
          <t/>
        </is>
      </c>
      <c r="BV155" s="8" t="inlineStr">
        <f aca="false">IF(A155&lt;&gt;"",SQRT(SUMSQ(AE155:AG155)),"")</f>
        <is>
          <t/>
        </is>
      </c>
      <c r="BW155" s="8" t="inlineStr">
        <f aca="false">IF(A155&lt;&gt;"",IF(BV155&lt;&gt;0,ACOS(AG155/BV155),0),"")</f>
        <is>
          <t/>
        </is>
      </c>
      <c r="BX155" s="8" t="inlineStr">
        <f aca="false">IF(A155&lt;&gt;"",DEGREES(BW155),"")</f>
        <is>
          <t/>
        </is>
      </c>
      <c r="BY155" s="8" t="inlineStr">
        <f aca="false">IF(A155&lt;&gt;"",IF(OR(AF155&lt;&gt;0,AG155&lt;&gt;0),ATAN2(AF155,AG155),0),"")</f>
        <is>
          <t/>
        </is>
      </c>
      <c r="BZ155" s="8" t="inlineStr">
        <f aca="false">IF(A155&lt;&gt;"",DEGREES(BY155),"")</f>
        <is>
          <t/>
        </is>
      </c>
      <c r="CA155" s="0" t="inlineStr">
        <f aca="false">IF(A155&lt;&gt;"",IF(AND(AI155&lt;Parameters!$B$11,AI155&gt;Parameters!$B$12,AN155&lt;Parameters!$B$11,AN155&gt;Parameters!$B$12,AS155&lt;Parameters!$B$11,AS155&gt;Parameters!$B$12,AX155&lt;Parameters!$B$11,AX155&gt;Parameters!$B$12,BC155&lt;Parameters!$B$11,BC155&gt;Parameters!$B$12,BM155&lt;Parameters!$B$11,BM155&gt;Parameters!$B$12,BR155&lt;Parameters!$B$11,BR155&gt;Parameters!$B$12,BW155&lt;Parameters!$B$11,BW155&gt;Parameters!$B$12),1,0),"")</f>
        <is>
          <t/>
        </is>
      </c>
      <c r="CB155" s="0" t="inlineStr">
        <f aca="false">IF(A155&lt;&gt;"",IF(OR(AI155&lt;Parameters!$B$12,AI155&gt;Parameters!$B$11),0,1),"")</f>
        <is>
          <t/>
        </is>
      </c>
      <c r="CC155" s="0" t="inlineStr">
        <f aca="false">IF(A155&lt;&gt;"",IF(OR(AN155&lt;Parameters!$B$12,AN155&gt;Parameters!$B$11),0,1),"")</f>
        <is>
          <t/>
        </is>
      </c>
      <c r="CD155" s="0" t="inlineStr">
        <f aca="false">IF(A155&lt;&gt;"",IF(OR(AS155&lt;Parameters!$B$12,AS155&gt;Parameters!$B$11),0,1),"")</f>
        <is>
          <t/>
        </is>
      </c>
      <c r="CE155" s="0" t="inlineStr">
        <f aca="false">IF(A155&lt;&gt;"",IF(OR(AX155&lt;Parameters!$B$12,AX155&gt;Parameters!$B$11),0,1),"")</f>
        <is>
          <t/>
        </is>
      </c>
      <c r="CF155" s="0" t="inlineStr">
        <f aca="false">IF(A155&lt;&gt;"",IF(OR(BC155&lt;Parameters!$B$12,BC155&gt;Parameters!$B$11),0,1),"")</f>
        <is>
          <t/>
        </is>
      </c>
      <c r="CG155" s="0" t="inlineStr">
        <f aca="false">IF(A155&lt;&gt;"",IF(OR(BH155&lt;Parameters!$B$12,BH155&gt;Parameters!$B$11),0,1),"")</f>
        <is>
          <t/>
        </is>
      </c>
      <c r="CH155" s="0" t="inlineStr">
        <f aca="false">IF(A155&lt;&gt;"",IF(OR(BM155&lt;Parameters!$B$12,BM155&gt;Parameters!$B$11),0,1),"")</f>
        <is>
          <t/>
        </is>
      </c>
      <c r="CI155" s="0" t="inlineStr">
        <f aca="false">IF(A155&lt;&gt;"",IF(OR(BR155&lt;Parameters!$B$12,BR155&gt;Parameters!$B$11),0,1),"")</f>
        <is>
          <t/>
        </is>
      </c>
      <c r="CJ155" s="0" t="inlineStr">
        <f aca="false">IF(A155&lt;&gt;"",IF(OR(BW155&lt;Parameters!$B$12,BW155&gt;Parameters!$B$11),0,1),"")</f>
        <is>
          <t/>
        </is>
      </c>
      <c r="CK155" s="26" t="inlineStr">
        <f aca="false">IF(A155&lt;&gt;"",SUM(CB155:CJ155)/9,"")</f>
        <is>
          <t/>
        </is>
      </c>
      <c r="CL155" s="0" t="inlineStr">
        <f aca="false">IF(A155&lt;&gt;"",CK155*9,"")</f>
        <is>
          <t/>
        </is>
      </c>
      <c r="CM155" s="8" t="inlineStr">
        <f aca="false">IF(A155&lt;&gt;"",TEXT(B155,CM$2)&amp;" "&amp;TEXT(A155,CM$2),"")</f>
        <is>
          <t/>
        </is>
      </c>
    </row>
    <row r="156" customFormat="false" ht="15" hidden="false" customHeight="false" outlineLevel="0" collapsed="false">
      <c r="A156" s="0" t="inlineStr">
        <f aca="false">IF(OR(B155&lt;Parameters!$K$12,A155&lt;Parameters!$K$12),IF(A155&lt;Parameters!$K$12,A155+1,0),"")</f>
        <is>
          <t/>
        </is>
      </c>
      <c r="B156" s="0" t="inlineStr">
        <f aca="false">IF(A156&lt;&gt;"",IF(A156=0,B155+1,B155),"")</f>
        <is>
          <t/>
        </is>
      </c>
      <c r="C156" s="24" t="inlineStr">
        <f aca="false">IF(A156&lt;&gt;"",-_phi*(A156+0.5),"")</f>
        <is>
          <t/>
        </is>
      </c>
      <c r="D156" s="8" t="inlineStr">
        <f aca="false">IF(A156&lt;&gt;"",DEGREES(C156),"")</f>
        <is>
          <t/>
        </is>
      </c>
      <c r="E156" s="24" t="inlineStr">
        <f aca="false">IF(A156&lt;&gt;"",_phi*(B156+0.5),"")</f>
        <is>
          <t/>
        </is>
      </c>
      <c r="F156" s="8" t="inlineStr">
        <f aca="false">IF(A156&lt;&gt;"",DEGREES(E156),"")</f>
        <is>
          <t/>
        </is>
      </c>
      <c r="G156" s="8" t="inlineStr">
        <f aca="false">IF(A156&lt;&gt;"",LOOKUP(A156,h!$A$3:$A$30,h!$D$3:$D$30),"")</f>
        <is>
          <t/>
        </is>
      </c>
      <c r="H156" s="8" t="inlineStr">
        <f aca="false">IF(A156&lt;&gt;"",LOOKUP(B156,h!$A$3:$A$30,h!$D$3:$D$30),"")</f>
        <is>
          <t/>
        </is>
      </c>
      <c r="I156" s="8" t="inlineStr">
        <f aca="false">IF(A156&lt;&gt;"",_zif,"")</f>
        <is>
          <t/>
        </is>
      </c>
      <c r="J156" s="8" t="inlineStr">
        <f aca="false">IF(A156&lt;&gt;"",$G156+'v1 Frame'!D$3*COS($C156)+'v1 Frame'!E$3*SIN($C156)*SIN($E156)+'v1 Frame'!F$3*SIN($C156)*COS($E156),"")</f>
        <is>
          <t/>
        </is>
      </c>
      <c r="K156" s="8" t="inlineStr">
        <f aca="false">IF(A156&lt;&gt;"",$H156+'v1 Frame'!E$3*COS($E156)-'v1 Frame'!F$3*SIN($E156),"")</f>
        <is>
          <t/>
        </is>
      </c>
      <c r="L156" s="8" t="inlineStr">
        <f aca="false">IF(A156&lt;&gt;"",$I156-'v1 Frame'!D$3*SIN($C156)+'v1 Frame'!E$3*COS($C156)*SIN($E156)+'v1 Frame'!F$3*COS($C156)*COS($E156),"")</f>
        <is>
          <t/>
        </is>
      </c>
      <c r="M156" s="8" t="inlineStr">
        <f aca="false">IF(A156&lt;&gt;"",$G156+'v1 Frame'!G$3*COS($C156)+'v1 Frame'!H$3*SIN($C156)*SIN($E156)+'v1 Frame'!I$3*SIN($C156)*COS($E156),"")</f>
        <is>
          <t/>
        </is>
      </c>
      <c r="N156" s="8" t="inlineStr">
        <f aca="false">IF(A156&lt;&gt;"",$H156+'v1 Frame'!H$3*COS($E156)-'v1 Frame'!I$3*SIN($E156),"")</f>
        <is>
          <t/>
        </is>
      </c>
      <c r="O156" s="8" t="inlineStr">
        <f aca="false">IF(A156&lt;&gt;"",$I156-'v1 Frame'!G$3*SIN($C156)+'v1 Frame'!H$3*COS($C156)*SIN($E156)+'v1 Frame'!I$3*COS($C156)*COS($E156),"")</f>
        <is>
          <t/>
        </is>
      </c>
      <c r="P156" s="8" t="inlineStr">
        <f aca="false">IF(A156&lt;&gt;"",$G156+'v1 Frame'!J$3*COS($C156)+'v1 Frame'!K$3*SIN($C156)*SIN($E156)+'v1 Frame'!L$3*SIN($C156)*COS($E156),"")</f>
        <is>
          <t/>
        </is>
      </c>
      <c r="Q156" s="8" t="inlineStr">
        <f aca="false">IF(A156&lt;&gt;"",$H156+'v1 Frame'!K$3*COS($E156)-'v1 Frame'!L$3*SIN($E156),"")</f>
        <is>
          <t/>
        </is>
      </c>
      <c r="R156" s="8" t="inlineStr">
        <f aca="false">IF(A156&lt;&gt;"",$I156-'v1 Frame'!J$3*SIN($C156)+'v1 Frame'!K$3*COS($C156)*SIN($E156)+'v1 Frame'!L$3*COS($C156)*COS($E156),"")</f>
        <is>
          <t/>
        </is>
      </c>
      <c r="S156" s="8" t="inlineStr">
        <f aca="false">IF(A156&lt;&gt;"",$G156+'v1 Frame'!M$3*COS($C156)+'v1 Frame'!N$3*SIN($C156)*SIN($E156)+'v1 Frame'!O$3*SIN($C156)*COS($E156),"")</f>
        <is>
          <t/>
        </is>
      </c>
      <c r="T156" s="8" t="inlineStr">
        <f aca="false">IF(A156&lt;&gt;"",$H156+'v1 Frame'!N$3*COS($E156)-'v1 Frame'!O$3*SIN($E156),"")</f>
        <is>
          <t/>
        </is>
      </c>
      <c r="U156" s="8" t="inlineStr">
        <f aca="false">IF(A156&lt;&gt;"",$I156-'v1 Frame'!M$3*SIN($C156)+'v1 Frame'!N$3*COS($C156)*SIN($E156)+'v1 Frame'!O$3*COS($C156)*COS($E156),"")</f>
        <is>
          <t/>
        </is>
      </c>
      <c r="V156" s="8" t="inlineStr">
        <f aca="false">IF(A156&lt;&gt;"",$G156+'v1 Frame'!P$3*COS($C156)+'v1 Frame'!Q$3*SIN($C156)*SIN($E156)+'v1 Frame'!R$3*SIN($C156)*COS($E156),"")</f>
        <is>
          <t/>
        </is>
      </c>
      <c r="W156" s="8" t="inlineStr">
        <f aca="false">IF(A156&lt;&gt;"",$H156+'v1 Frame'!Q$3*COS($E156)-'v1 Frame'!R$3*SIN($E156),"")</f>
        <is>
          <t/>
        </is>
      </c>
      <c r="X156" s="8" t="inlineStr">
        <f aca="false">IF(A156&lt;&gt;"",$I156-'v1 Frame'!P$3*SIN($C156)+'v1 Frame'!Q$3*COS($C156)*SIN($E156)+'v1 Frame'!R$3*COS($C156)*COS($E156),"")</f>
        <is>
          <t/>
        </is>
      </c>
      <c r="Y156" s="8" t="inlineStr">
        <f aca="false">IF(A156&lt;&gt;"",$G156+'v1 Frame'!S$3*COS($C156)+'v1 Frame'!T$3*SIN($C156)*SIN($E156)+'v1 Frame'!U$3*SIN($C156)*COS($E156),"")</f>
        <is>
          <t/>
        </is>
      </c>
      <c r="Z156" s="8" t="inlineStr">
        <f aca="false">IF(A156&lt;&gt;"",$H156+'v1 Frame'!T$3*COS($E156)-'v1 Frame'!U$3*SIN($E156),"")</f>
        <is>
          <t/>
        </is>
      </c>
      <c r="AA156" s="8" t="inlineStr">
        <f aca="false">IF(A156&lt;&gt;"",$I156-'v1 Frame'!S$3*SIN($C156)+'v1 Frame'!T$3*COS($C156)*SIN($E156)+'v1 Frame'!U$3*COS($C156)*COS($E156),"")</f>
        <is>
          <t/>
        </is>
      </c>
      <c r="AB156" s="8" t="inlineStr">
        <f aca="false">IF(A156&lt;&gt;"",$G156+'v1 Frame'!V$3*COS($C156)+'v1 Frame'!W$3*SIN($C156)*SIN($E156)+'v1 Frame'!X$3*SIN($C156)*COS($E156),"")</f>
        <is>
          <t/>
        </is>
      </c>
      <c r="AC156" s="8" t="inlineStr">
        <f aca="false">IF(A156&lt;&gt;"",$H156+'v1 Frame'!W$3*COS($E156)-'v1 Frame'!X$3*SIN($E156),"")</f>
        <is>
          <t/>
        </is>
      </c>
      <c r="AD156" s="8" t="inlineStr">
        <f aca="false">IF(A156&lt;&gt;"",$I156-'v1 Frame'!V$3*SIN($C156)+'v1 Frame'!W$3*COS($C156)*SIN($E156)+'v1 Frame'!X$3*COS($C156)*COS($E156),"")</f>
        <is>
          <t/>
        </is>
      </c>
      <c r="AE156" s="25" t="inlineStr">
        <f aca="false">IF(A156&lt;&gt;"",$G156+'v1 Frame'!Y$3*COS($C156)+'v1 Frame'!Z$3*SIN($C156)*SIN($E156)+'v1 Frame'!AA$3*SIN($C156)*COS($E156),"")</f>
        <is>
          <t/>
        </is>
      </c>
      <c r="AF156" s="25" t="inlineStr">
        <f aca="false">IF(A156&lt;&gt;"",$H156+'v1 Frame'!Z$3*COS($E156)-'v1 Frame'!AA$3*SIN($E156),"")</f>
        <is>
          <t/>
        </is>
      </c>
      <c r="AG156" s="25" t="inlineStr">
        <f aca="false">IF(A156&lt;&gt;"",$I156-'v1 Frame'!Y$3*SIN($C156)+'v1 Frame'!Z$3*COS($C156)*SIN($E156)+'v1 Frame'!AA$3*COS($C156)*COS($E156),"")</f>
        <is>
          <t/>
        </is>
      </c>
      <c r="AH156" s="8" t="inlineStr">
        <f aca="false">IF(A156&lt;&gt;"",SQRT(SUMSQ(G156:I156)),"")</f>
        <is>
          <t/>
        </is>
      </c>
      <c r="AI156" s="8" t="inlineStr">
        <f aca="false">IF(A156&lt;&gt;"",IF(AH156&lt;&gt;0,ACOS(I156/AH156),0),"")</f>
        <is>
          <t/>
        </is>
      </c>
      <c r="AJ156" s="8" t="inlineStr">
        <f aca="false">IF(A156&lt;&gt;"",DEGREES(AI156),"")</f>
        <is>
          <t/>
        </is>
      </c>
      <c r="AK156" s="8" t="inlineStr">
        <f aca="false">IF(A156&lt;&gt;"",IF(OR(G156&lt;&gt;0,H156&lt;&gt;0),ATAN2(G156,H156),0),"")</f>
        <is>
          <t/>
        </is>
      </c>
      <c r="AL156" s="8" t="inlineStr">
        <f aca="false">IF(A156&lt;&gt;"",DEGREES(AK156),"")</f>
        <is>
          <t/>
        </is>
      </c>
      <c r="AM156" s="8" t="inlineStr">
        <f aca="false">IF(A156&lt;&gt;"",SQRT(SUMSQ(J156:L156)),"")</f>
        <is>
          <t/>
        </is>
      </c>
      <c r="AN156" s="8" t="inlineStr">
        <f aca="false">IF(A156&lt;&gt;"",IF(AM156&lt;&gt;0,ACOS(L156/AM156),0),"")</f>
        <is>
          <t/>
        </is>
      </c>
      <c r="AO156" s="8" t="inlineStr">
        <f aca="false">IF(A156&lt;&gt;"",DEGREES(AN156),"")</f>
        <is>
          <t/>
        </is>
      </c>
      <c r="AP156" s="8" t="inlineStr">
        <f aca="false">IF(A156&lt;&gt;"",IF(OR(J156&lt;&gt;0,K156&lt;&gt;0),ATAN2(J156,K156),0),"")</f>
        <is>
          <t/>
        </is>
      </c>
      <c r="AQ156" s="8" t="inlineStr">
        <f aca="false">IF(A156&lt;&gt;"",DEGREES(AP156),"")</f>
        <is>
          <t/>
        </is>
      </c>
      <c r="AR156" s="8" t="inlineStr">
        <f aca="false">IF(A156&lt;&gt;"",SQRT(SUMSQ(M156:O156)),"")</f>
        <is>
          <t/>
        </is>
      </c>
      <c r="AS156" s="8" t="inlineStr">
        <f aca="false">IF(A156&lt;&gt;"",IF(AR156&lt;&gt;0,ACOS(O156/AR156),0),"")</f>
        <is>
          <t/>
        </is>
      </c>
      <c r="AT156" s="8" t="inlineStr">
        <f aca="false">IF(A156&lt;&gt;"",DEGREES(AS156),"")</f>
        <is>
          <t/>
        </is>
      </c>
      <c r="AU156" s="8" t="inlineStr">
        <f aca="false">IF(A156&lt;&gt;"",IF(OR(M156&lt;&gt;0,N156&lt;&gt;0),ATAN2(M156,N156),0),"")</f>
        <is>
          <t/>
        </is>
      </c>
      <c r="AV156" s="8" t="inlineStr">
        <f aca="false">IF(A156&lt;&gt;"",DEGREES(AU156),"")</f>
        <is>
          <t/>
        </is>
      </c>
      <c r="AW156" s="8" t="inlineStr">
        <f aca="false">IF(A156&lt;&gt;"",SQRT(SUMSQ(P156:R156)),"")</f>
        <is>
          <t/>
        </is>
      </c>
      <c r="AX156" s="8" t="inlineStr">
        <f aca="false">IF(A156&lt;&gt;"",IF(AW156&lt;&gt;0,ACOS(R156/AW156),0),"")</f>
        <is>
          <t/>
        </is>
      </c>
      <c r="AY156" s="8" t="inlineStr">
        <f aca="false">IF(A156&lt;&gt;"",DEGREES(AX156),"")</f>
        <is>
          <t/>
        </is>
      </c>
      <c r="AZ156" s="8" t="inlineStr">
        <f aca="false">IF(A156&lt;&gt;"",IF(OR(P156&lt;&gt;0,Q156&lt;&gt;0),ATAN2(P156,Q156),0),"")</f>
        <is>
          <t/>
        </is>
      </c>
      <c r="BA156" s="8" t="inlineStr">
        <f aca="false">IF(A156&lt;&gt;"",DEGREES(AZ156),"")</f>
        <is>
          <t/>
        </is>
      </c>
      <c r="BB156" s="8" t="inlineStr">
        <f aca="false">IF(A156&lt;&gt;"",SQRT(SUMSQ(S156:U156)),"")</f>
        <is>
          <t/>
        </is>
      </c>
      <c r="BC156" s="8" t="inlineStr">
        <f aca="false">IF(A156&lt;&gt;"",IF(BB156&lt;&gt;0,ACOS(U156/BB156),0),"")</f>
        <is>
          <t/>
        </is>
      </c>
      <c r="BD156" s="8" t="inlineStr">
        <f aca="false">IF(A156&lt;&gt;"",DEGREES(BC156),"")</f>
        <is>
          <t/>
        </is>
      </c>
      <c r="BE156" s="8" t="inlineStr">
        <f aca="false">IF(A156&lt;&gt;"",IF(OR(S156&lt;&gt;0,T156&lt;&gt;0),ATAN2(S156,T156),0),"")</f>
        <is>
          <t/>
        </is>
      </c>
      <c r="BF156" s="8" t="inlineStr">
        <f aca="false">IF(A156&lt;&gt;"",DEGREES(BE156),"")</f>
        <is>
          <t/>
        </is>
      </c>
      <c r="BG156" s="8" t="inlineStr">
        <f aca="false">IF(A156&lt;&gt;"",SQRT(SUMSQ(V156:X156)),"")</f>
        <is>
          <t/>
        </is>
      </c>
      <c r="BH156" s="8" t="inlineStr">
        <f aca="false">IF(A156&lt;&gt;"",IF(BG156&lt;&gt;0,ACOS(X156/BG156),0),"")</f>
        <is>
          <t/>
        </is>
      </c>
      <c r="BI156" s="8" t="inlineStr">
        <f aca="false">IF(A156&lt;&gt;"",DEGREES(BH156),"")</f>
        <is>
          <t/>
        </is>
      </c>
      <c r="BJ156" s="8" t="inlineStr">
        <f aca="false">IF(A156&lt;&gt;"",IF(OR(V156&lt;&gt;0,W156&lt;&gt;0),ATAN2(V156,W156),0),"")</f>
        <is>
          <t/>
        </is>
      </c>
      <c r="BK156" s="8" t="inlineStr">
        <f aca="false">IF(A156&lt;&gt;"",DEGREES(BJ156),"")</f>
        <is>
          <t/>
        </is>
      </c>
      <c r="BL156" s="8" t="inlineStr">
        <f aca="false">IF(A156&lt;&gt;"",SQRT(SUMSQ(Y156:AA156)),"")</f>
        <is>
          <t/>
        </is>
      </c>
      <c r="BM156" s="8" t="inlineStr">
        <f aca="false">IF(A156&lt;&gt;"",IF(BL156&lt;&gt;0,ACOS(AA156/BL156),0),"")</f>
        <is>
          <t/>
        </is>
      </c>
      <c r="BN156" s="8" t="inlineStr">
        <f aca="false">IF(A156&lt;&gt;"",DEGREES(BM156),"")</f>
        <is>
          <t/>
        </is>
      </c>
      <c r="BO156" s="8" t="inlineStr">
        <f aca="false">IF(A156&lt;&gt;"",IF(OR(Y156&lt;&gt;0,Z156&lt;&gt;0),ATAN2(Y156,Z156),0),"")</f>
        <is>
          <t/>
        </is>
      </c>
      <c r="BP156" s="8" t="inlineStr">
        <f aca="false">IF(A156&lt;&gt;"",DEGREES(BO156),"")</f>
        <is>
          <t/>
        </is>
      </c>
      <c r="BQ156" s="8" t="inlineStr">
        <f aca="false">IF(A156&lt;&gt;"",SQRT(SUMSQ(AB156:AD156)),"")</f>
        <is>
          <t/>
        </is>
      </c>
      <c r="BR156" s="8" t="inlineStr">
        <f aca="false">IF(A156&lt;&gt;"",IF(BQ156&lt;&gt;0,ACOS(AD156/BQ156),0),"")</f>
        <is>
          <t/>
        </is>
      </c>
      <c r="BS156" s="8" t="inlineStr">
        <f aca="false">IF(A156&lt;&gt;"",DEGREES(BR156),"")</f>
        <is>
          <t/>
        </is>
      </c>
      <c r="BT156" s="8" t="inlineStr">
        <f aca="false">IF(A156&lt;&gt;"",IF(OR(AB156&lt;&gt;0,AC156&lt;&gt;0),ATAN2(AB156,AC156),0),"")</f>
        <is>
          <t/>
        </is>
      </c>
      <c r="BU156" s="8" t="inlineStr">
        <f aca="false">IF(A156&lt;&gt;"",DEGREES(BT156),"")</f>
        <is>
          <t/>
        </is>
      </c>
      <c r="BV156" s="8" t="inlineStr">
        <f aca="false">IF(A156&lt;&gt;"",SQRT(SUMSQ(AE156:AG156)),"")</f>
        <is>
          <t/>
        </is>
      </c>
      <c r="BW156" s="8" t="inlineStr">
        <f aca="false">IF(A156&lt;&gt;"",IF(BV156&lt;&gt;0,ACOS(AG156/BV156),0),"")</f>
        <is>
          <t/>
        </is>
      </c>
      <c r="BX156" s="8" t="inlineStr">
        <f aca="false">IF(A156&lt;&gt;"",DEGREES(BW156),"")</f>
        <is>
          <t/>
        </is>
      </c>
      <c r="BY156" s="8" t="inlineStr">
        <f aca="false">IF(A156&lt;&gt;"",IF(OR(AF156&lt;&gt;0,AG156&lt;&gt;0),ATAN2(AF156,AG156),0),"")</f>
        <is>
          <t/>
        </is>
      </c>
      <c r="BZ156" s="8" t="inlineStr">
        <f aca="false">IF(A156&lt;&gt;"",DEGREES(BY156),"")</f>
        <is>
          <t/>
        </is>
      </c>
      <c r="CA156" s="0" t="inlineStr">
        <f aca="false">IF(A156&lt;&gt;"",IF(AND(AI156&lt;Parameters!$B$11,AI156&gt;Parameters!$B$12,AN156&lt;Parameters!$B$11,AN156&gt;Parameters!$B$12,AS156&lt;Parameters!$B$11,AS156&gt;Parameters!$B$12,AX156&lt;Parameters!$B$11,AX156&gt;Parameters!$B$12,BC156&lt;Parameters!$B$11,BC156&gt;Parameters!$B$12,BM156&lt;Parameters!$B$11,BM156&gt;Parameters!$B$12,BR156&lt;Parameters!$B$11,BR156&gt;Parameters!$B$12,BW156&lt;Parameters!$B$11,BW156&gt;Parameters!$B$12),1,0),"")</f>
        <is>
          <t/>
        </is>
      </c>
      <c r="CB156" s="0" t="inlineStr">
        <f aca="false">IF(A156&lt;&gt;"",IF(OR(AI156&lt;Parameters!$B$12,AI156&gt;Parameters!$B$11),0,1),"")</f>
        <is>
          <t/>
        </is>
      </c>
      <c r="CC156" s="0" t="inlineStr">
        <f aca="false">IF(A156&lt;&gt;"",IF(OR(AN156&lt;Parameters!$B$12,AN156&gt;Parameters!$B$11),0,1),"")</f>
        <is>
          <t/>
        </is>
      </c>
      <c r="CD156" s="0" t="inlineStr">
        <f aca="false">IF(A156&lt;&gt;"",IF(OR(AS156&lt;Parameters!$B$12,AS156&gt;Parameters!$B$11),0,1),"")</f>
        <is>
          <t/>
        </is>
      </c>
      <c r="CE156" s="0" t="inlineStr">
        <f aca="false">IF(A156&lt;&gt;"",IF(OR(AX156&lt;Parameters!$B$12,AX156&gt;Parameters!$B$11),0,1),"")</f>
        <is>
          <t/>
        </is>
      </c>
      <c r="CF156" s="0" t="inlineStr">
        <f aca="false">IF(A156&lt;&gt;"",IF(OR(BC156&lt;Parameters!$B$12,BC156&gt;Parameters!$B$11),0,1),"")</f>
        <is>
          <t/>
        </is>
      </c>
      <c r="CG156" s="0" t="inlineStr">
        <f aca="false">IF(A156&lt;&gt;"",IF(OR(BH156&lt;Parameters!$B$12,BH156&gt;Parameters!$B$11),0,1),"")</f>
        <is>
          <t/>
        </is>
      </c>
      <c r="CH156" s="0" t="inlineStr">
        <f aca="false">IF(A156&lt;&gt;"",IF(OR(BM156&lt;Parameters!$B$12,BM156&gt;Parameters!$B$11),0,1),"")</f>
        <is>
          <t/>
        </is>
      </c>
      <c r="CI156" s="0" t="inlineStr">
        <f aca="false">IF(A156&lt;&gt;"",IF(OR(BR156&lt;Parameters!$B$12,BR156&gt;Parameters!$B$11),0,1),"")</f>
        <is>
          <t/>
        </is>
      </c>
      <c r="CJ156" s="0" t="inlineStr">
        <f aca="false">IF(A156&lt;&gt;"",IF(OR(BW156&lt;Parameters!$B$12,BW156&gt;Parameters!$B$11),0,1),"")</f>
        <is>
          <t/>
        </is>
      </c>
      <c r="CK156" s="26" t="inlineStr">
        <f aca="false">IF(A156&lt;&gt;"",SUM(CB156:CJ156)/9,"")</f>
        <is>
          <t/>
        </is>
      </c>
      <c r="CL156" s="0" t="inlineStr">
        <f aca="false">IF(A156&lt;&gt;"",CK156*9,"")</f>
        <is>
          <t/>
        </is>
      </c>
      <c r="CM156" s="8" t="inlineStr">
        <f aca="false">IF(A156&lt;&gt;"",TEXT(B156,CM$2)&amp;" "&amp;TEXT(A156,CM$2),"")</f>
        <is>
          <t/>
        </is>
      </c>
    </row>
    <row r="157" customFormat="false" ht="15" hidden="false" customHeight="false" outlineLevel="0" collapsed="false">
      <c r="A157" s="0" t="inlineStr">
        <f aca="false">IF(OR(B156&lt;Parameters!$K$12,A156&lt;Parameters!$K$12),IF(A156&lt;Parameters!$K$12,A156+1,0),"")</f>
        <is>
          <t/>
        </is>
      </c>
      <c r="B157" s="0" t="inlineStr">
        <f aca="false">IF(A157&lt;&gt;"",IF(A157=0,B156+1,B156),"")</f>
        <is>
          <t/>
        </is>
      </c>
      <c r="C157" s="24" t="inlineStr">
        <f aca="false">IF(A157&lt;&gt;"",-_phi*(A157+0.5),"")</f>
        <is>
          <t/>
        </is>
      </c>
      <c r="D157" s="8" t="inlineStr">
        <f aca="false">IF(A157&lt;&gt;"",DEGREES(C157),"")</f>
        <is>
          <t/>
        </is>
      </c>
      <c r="E157" s="24" t="inlineStr">
        <f aca="false">IF(A157&lt;&gt;"",_phi*(B157+0.5),"")</f>
        <is>
          <t/>
        </is>
      </c>
      <c r="F157" s="8" t="inlineStr">
        <f aca="false">IF(A157&lt;&gt;"",DEGREES(E157),"")</f>
        <is>
          <t/>
        </is>
      </c>
      <c r="G157" s="8" t="inlineStr">
        <f aca="false">IF(A157&lt;&gt;"",LOOKUP(A157,h!$A$3:$A$30,h!$D$3:$D$30),"")</f>
        <is>
          <t/>
        </is>
      </c>
      <c r="H157" s="8" t="inlineStr">
        <f aca="false">IF(A157&lt;&gt;"",LOOKUP(B157,h!$A$3:$A$30,h!$D$3:$D$30),"")</f>
        <is>
          <t/>
        </is>
      </c>
      <c r="I157" s="8" t="inlineStr">
        <f aca="false">IF(A157&lt;&gt;"",_zif,"")</f>
        <is>
          <t/>
        </is>
      </c>
      <c r="J157" s="8" t="inlineStr">
        <f aca="false">IF(A157&lt;&gt;"",$G157+'v1 Frame'!D$3*COS($C157)+'v1 Frame'!E$3*SIN($C157)*SIN($E157)+'v1 Frame'!F$3*SIN($C157)*COS($E157),"")</f>
        <is>
          <t/>
        </is>
      </c>
      <c r="K157" s="8" t="inlineStr">
        <f aca="false">IF(A157&lt;&gt;"",$H157+'v1 Frame'!E$3*COS($E157)-'v1 Frame'!F$3*SIN($E157),"")</f>
        <is>
          <t/>
        </is>
      </c>
      <c r="L157" s="8" t="inlineStr">
        <f aca="false">IF(A157&lt;&gt;"",$I157-'v1 Frame'!D$3*SIN($C157)+'v1 Frame'!E$3*COS($C157)*SIN($E157)+'v1 Frame'!F$3*COS($C157)*COS($E157),"")</f>
        <is>
          <t/>
        </is>
      </c>
      <c r="M157" s="8" t="inlineStr">
        <f aca="false">IF(A157&lt;&gt;"",$G157+'v1 Frame'!G$3*COS($C157)+'v1 Frame'!H$3*SIN($C157)*SIN($E157)+'v1 Frame'!I$3*SIN($C157)*COS($E157),"")</f>
        <is>
          <t/>
        </is>
      </c>
      <c r="N157" s="8" t="inlineStr">
        <f aca="false">IF(A157&lt;&gt;"",$H157+'v1 Frame'!H$3*COS($E157)-'v1 Frame'!I$3*SIN($E157),"")</f>
        <is>
          <t/>
        </is>
      </c>
      <c r="O157" s="8" t="inlineStr">
        <f aca="false">IF(A157&lt;&gt;"",$I157-'v1 Frame'!G$3*SIN($C157)+'v1 Frame'!H$3*COS($C157)*SIN($E157)+'v1 Frame'!I$3*COS($C157)*COS($E157),"")</f>
        <is>
          <t/>
        </is>
      </c>
      <c r="P157" s="8" t="inlineStr">
        <f aca="false">IF(A157&lt;&gt;"",$G157+'v1 Frame'!J$3*COS($C157)+'v1 Frame'!K$3*SIN($C157)*SIN($E157)+'v1 Frame'!L$3*SIN($C157)*COS($E157),"")</f>
        <is>
          <t/>
        </is>
      </c>
      <c r="Q157" s="8" t="inlineStr">
        <f aca="false">IF(A157&lt;&gt;"",$H157+'v1 Frame'!K$3*COS($E157)-'v1 Frame'!L$3*SIN($E157),"")</f>
        <is>
          <t/>
        </is>
      </c>
      <c r="R157" s="8" t="inlineStr">
        <f aca="false">IF(A157&lt;&gt;"",$I157-'v1 Frame'!J$3*SIN($C157)+'v1 Frame'!K$3*COS($C157)*SIN($E157)+'v1 Frame'!L$3*COS($C157)*COS($E157),"")</f>
        <is>
          <t/>
        </is>
      </c>
      <c r="S157" s="8" t="inlineStr">
        <f aca="false">IF(A157&lt;&gt;"",$G157+'v1 Frame'!M$3*COS($C157)+'v1 Frame'!N$3*SIN($C157)*SIN($E157)+'v1 Frame'!O$3*SIN($C157)*COS($E157),"")</f>
        <is>
          <t/>
        </is>
      </c>
      <c r="T157" s="8" t="inlineStr">
        <f aca="false">IF(A157&lt;&gt;"",$H157+'v1 Frame'!N$3*COS($E157)-'v1 Frame'!O$3*SIN($E157),"")</f>
        <is>
          <t/>
        </is>
      </c>
      <c r="U157" s="8" t="inlineStr">
        <f aca="false">IF(A157&lt;&gt;"",$I157-'v1 Frame'!M$3*SIN($C157)+'v1 Frame'!N$3*COS($C157)*SIN($E157)+'v1 Frame'!O$3*COS($C157)*COS($E157),"")</f>
        <is>
          <t/>
        </is>
      </c>
      <c r="V157" s="8" t="inlineStr">
        <f aca="false">IF(A157&lt;&gt;"",$G157+'v1 Frame'!P$3*COS($C157)+'v1 Frame'!Q$3*SIN($C157)*SIN($E157)+'v1 Frame'!R$3*SIN($C157)*COS($E157),"")</f>
        <is>
          <t/>
        </is>
      </c>
      <c r="W157" s="8" t="inlineStr">
        <f aca="false">IF(A157&lt;&gt;"",$H157+'v1 Frame'!Q$3*COS($E157)-'v1 Frame'!R$3*SIN($E157),"")</f>
        <is>
          <t/>
        </is>
      </c>
      <c r="X157" s="8" t="inlineStr">
        <f aca="false">IF(A157&lt;&gt;"",$I157-'v1 Frame'!P$3*SIN($C157)+'v1 Frame'!Q$3*COS($C157)*SIN($E157)+'v1 Frame'!R$3*COS($C157)*COS($E157),"")</f>
        <is>
          <t/>
        </is>
      </c>
      <c r="Y157" s="8" t="inlineStr">
        <f aca="false">IF(A157&lt;&gt;"",$G157+'v1 Frame'!S$3*COS($C157)+'v1 Frame'!T$3*SIN($C157)*SIN($E157)+'v1 Frame'!U$3*SIN($C157)*COS($E157),"")</f>
        <is>
          <t/>
        </is>
      </c>
      <c r="Z157" s="8" t="inlineStr">
        <f aca="false">IF(A157&lt;&gt;"",$H157+'v1 Frame'!T$3*COS($E157)-'v1 Frame'!U$3*SIN($E157),"")</f>
        <is>
          <t/>
        </is>
      </c>
      <c r="AA157" s="8" t="inlineStr">
        <f aca="false">IF(A157&lt;&gt;"",$I157-'v1 Frame'!S$3*SIN($C157)+'v1 Frame'!T$3*COS($C157)*SIN($E157)+'v1 Frame'!U$3*COS($C157)*COS($E157),"")</f>
        <is>
          <t/>
        </is>
      </c>
      <c r="AB157" s="8" t="inlineStr">
        <f aca="false">IF(A157&lt;&gt;"",$G157+'v1 Frame'!V$3*COS($C157)+'v1 Frame'!W$3*SIN($C157)*SIN($E157)+'v1 Frame'!X$3*SIN($C157)*COS($E157),"")</f>
        <is>
          <t/>
        </is>
      </c>
      <c r="AC157" s="8" t="inlineStr">
        <f aca="false">IF(A157&lt;&gt;"",$H157+'v1 Frame'!W$3*COS($E157)-'v1 Frame'!X$3*SIN($E157),"")</f>
        <is>
          <t/>
        </is>
      </c>
      <c r="AD157" s="8" t="inlineStr">
        <f aca="false">IF(A157&lt;&gt;"",$I157-'v1 Frame'!V$3*SIN($C157)+'v1 Frame'!W$3*COS($C157)*SIN($E157)+'v1 Frame'!X$3*COS($C157)*COS($E157),"")</f>
        <is>
          <t/>
        </is>
      </c>
      <c r="AE157" s="25" t="inlineStr">
        <f aca="false">IF(A157&lt;&gt;"",$G157+'v1 Frame'!Y$3*COS($C157)+'v1 Frame'!Z$3*SIN($C157)*SIN($E157)+'v1 Frame'!AA$3*SIN($C157)*COS($E157),"")</f>
        <is>
          <t/>
        </is>
      </c>
      <c r="AF157" s="25" t="inlineStr">
        <f aca="false">IF(A157&lt;&gt;"",$H157+'v1 Frame'!Z$3*COS($E157)-'v1 Frame'!AA$3*SIN($E157),"")</f>
        <is>
          <t/>
        </is>
      </c>
      <c r="AG157" s="25" t="inlineStr">
        <f aca="false">IF(A157&lt;&gt;"",$I157-'v1 Frame'!Y$3*SIN($C157)+'v1 Frame'!Z$3*COS($C157)*SIN($E157)+'v1 Frame'!AA$3*COS($C157)*COS($E157),"")</f>
        <is>
          <t/>
        </is>
      </c>
      <c r="AH157" s="8" t="inlineStr">
        <f aca="false">IF(A157&lt;&gt;"",SQRT(SUMSQ(G157:I157)),"")</f>
        <is>
          <t/>
        </is>
      </c>
      <c r="AI157" s="8" t="inlineStr">
        <f aca="false">IF(A157&lt;&gt;"",IF(AH157&lt;&gt;0,ACOS(I157/AH157),0),"")</f>
        <is>
          <t/>
        </is>
      </c>
      <c r="AJ157" s="8" t="inlineStr">
        <f aca="false">IF(A157&lt;&gt;"",DEGREES(AI157),"")</f>
        <is>
          <t/>
        </is>
      </c>
      <c r="AK157" s="8" t="inlineStr">
        <f aca="false">IF(A157&lt;&gt;"",IF(OR(G157&lt;&gt;0,H157&lt;&gt;0),ATAN2(G157,H157),0),"")</f>
        <is>
          <t/>
        </is>
      </c>
      <c r="AL157" s="8" t="inlineStr">
        <f aca="false">IF(A157&lt;&gt;"",DEGREES(AK157),"")</f>
        <is>
          <t/>
        </is>
      </c>
      <c r="AM157" s="8" t="inlineStr">
        <f aca="false">IF(A157&lt;&gt;"",SQRT(SUMSQ(J157:L157)),"")</f>
        <is>
          <t/>
        </is>
      </c>
      <c r="AN157" s="8" t="inlineStr">
        <f aca="false">IF(A157&lt;&gt;"",IF(AM157&lt;&gt;0,ACOS(L157/AM157),0),"")</f>
        <is>
          <t/>
        </is>
      </c>
      <c r="AO157" s="8" t="inlineStr">
        <f aca="false">IF(A157&lt;&gt;"",DEGREES(AN157),"")</f>
        <is>
          <t/>
        </is>
      </c>
      <c r="AP157" s="8" t="inlineStr">
        <f aca="false">IF(A157&lt;&gt;"",IF(OR(J157&lt;&gt;0,K157&lt;&gt;0),ATAN2(J157,K157),0),"")</f>
        <is>
          <t/>
        </is>
      </c>
      <c r="AQ157" s="8" t="inlineStr">
        <f aca="false">IF(A157&lt;&gt;"",DEGREES(AP157),"")</f>
        <is>
          <t/>
        </is>
      </c>
      <c r="AR157" s="8" t="inlineStr">
        <f aca="false">IF(A157&lt;&gt;"",SQRT(SUMSQ(M157:O157)),"")</f>
        <is>
          <t/>
        </is>
      </c>
      <c r="AS157" s="8" t="inlineStr">
        <f aca="false">IF(A157&lt;&gt;"",IF(AR157&lt;&gt;0,ACOS(O157/AR157),0),"")</f>
        <is>
          <t/>
        </is>
      </c>
      <c r="AT157" s="8" t="inlineStr">
        <f aca="false">IF(A157&lt;&gt;"",DEGREES(AS157),"")</f>
        <is>
          <t/>
        </is>
      </c>
      <c r="AU157" s="8" t="inlineStr">
        <f aca="false">IF(A157&lt;&gt;"",IF(OR(M157&lt;&gt;0,N157&lt;&gt;0),ATAN2(M157,N157),0),"")</f>
        <is>
          <t/>
        </is>
      </c>
      <c r="AV157" s="8" t="inlineStr">
        <f aca="false">IF(A157&lt;&gt;"",DEGREES(AU157),"")</f>
        <is>
          <t/>
        </is>
      </c>
      <c r="AW157" s="8" t="inlineStr">
        <f aca="false">IF(A157&lt;&gt;"",SQRT(SUMSQ(P157:R157)),"")</f>
        <is>
          <t/>
        </is>
      </c>
      <c r="AX157" s="8" t="inlineStr">
        <f aca="false">IF(A157&lt;&gt;"",IF(AW157&lt;&gt;0,ACOS(R157/AW157),0),"")</f>
        <is>
          <t/>
        </is>
      </c>
      <c r="AY157" s="8" t="inlineStr">
        <f aca="false">IF(A157&lt;&gt;"",DEGREES(AX157),"")</f>
        <is>
          <t/>
        </is>
      </c>
      <c r="AZ157" s="8" t="inlineStr">
        <f aca="false">IF(A157&lt;&gt;"",IF(OR(P157&lt;&gt;0,Q157&lt;&gt;0),ATAN2(P157,Q157),0),"")</f>
        <is>
          <t/>
        </is>
      </c>
      <c r="BA157" s="8" t="inlineStr">
        <f aca="false">IF(A157&lt;&gt;"",DEGREES(AZ157),"")</f>
        <is>
          <t/>
        </is>
      </c>
      <c r="BB157" s="8" t="inlineStr">
        <f aca="false">IF(A157&lt;&gt;"",SQRT(SUMSQ(S157:U157)),"")</f>
        <is>
          <t/>
        </is>
      </c>
      <c r="BC157" s="8" t="inlineStr">
        <f aca="false">IF(A157&lt;&gt;"",IF(BB157&lt;&gt;0,ACOS(U157/BB157),0),"")</f>
        <is>
          <t/>
        </is>
      </c>
      <c r="BD157" s="8" t="inlineStr">
        <f aca="false">IF(A157&lt;&gt;"",DEGREES(BC157),"")</f>
        <is>
          <t/>
        </is>
      </c>
      <c r="BE157" s="8" t="inlineStr">
        <f aca="false">IF(A157&lt;&gt;"",IF(OR(S157&lt;&gt;0,T157&lt;&gt;0),ATAN2(S157,T157),0),"")</f>
        <is>
          <t/>
        </is>
      </c>
      <c r="BF157" s="8" t="inlineStr">
        <f aca="false">IF(A157&lt;&gt;"",DEGREES(BE157),"")</f>
        <is>
          <t/>
        </is>
      </c>
      <c r="BG157" s="8" t="inlineStr">
        <f aca="false">IF(A157&lt;&gt;"",SQRT(SUMSQ(V157:X157)),"")</f>
        <is>
          <t/>
        </is>
      </c>
      <c r="BH157" s="8" t="inlineStr">
        <f aca="false">IF(A157&lt;&gt;"",IF(BG157&lt;&gt;0,ACOS(X157/BG157),0),"")</f>
        <is>
          <t/>
        </is>
      </c>
      <c r="BI157" s="8" t="inlineStr">
        <f aca="false">IF(A157&lt;&gt;"",DEGREES(BH157),"")</f>
        <is>
          <t/>
        </is>
      </c>
      <c r="BJ157" s="8" t="inlineStr">
        <f aca="false">IF(A157&lt;&gt;"",IF(OR(V157&lt;&gt;0,W157&lt;&gt;0),ATAN2(V157,W157),0),"")</f>
        <is>
          <t/>
        </is>
      </c>
      <c r="BK157" s="8" t="inlineStr">
        <f aca="false">IF(A157&lt;&gt;"",DEGREES(BJ157),"")</f>
        <is>
          <t/>
        </is>
      </c>
      <c r="BL157" s="8" t="inlineStr">
        <f aca="false">IF(A157&lt;&gt;"",SQRT(SUMSQ(Y157:AA157)),"")</f>
        <is>
          <t/>
        </is>
      </c>
      <c r="BM157" s="8" t="inlineStr">
        <f aca="false">IF(A157&lt;&gt;"",IF(BL157&lt;&gt;0,ACOS(AA157/BL157),0),"")</f>
        <is>
          <t/>
        </is>
      </c>
      <c r="BN157" s="8" t="inlineStr">
        <f aca="false">IF(A157&lt;&gt;"",DEGREES(BM157),"")</f>
        <is>
          <t/>
        </is>
      </c>
      <c r="BO157" s="8" t="inlineStr">
        <f aca="false">IF(A157&lt;&gt;"",IF(OR(Y157&lt;&gt;0,Z157&lt;&gt;0),ATAN2(Y157,Z157),0),"")</f>
        <is>
          <t/>
        </is>
      </c>
      <c r="BP157" s="8" t="inlineStr">
        <f aca="false">IF(A157&lt;&gt;"",DEGREES(BO157),"")</f>
        <is>
          <t/>
        </is>
      </c>
      <c r="BQ157" s="8" t="inlineStr">
        <f aca="false">IF(A157&lt;&gt;"",SQRT(SUMSQ(AB157:AD157)),"")</f>
        <is>
          <t/>
        </is>
      </c>
      <c r="BR157" s="8" t="inlineStr">
        <f aca="false">IF(A157&lt;&gt;"",IF(BQ157&lt;&gt;0,ACOS(AD157/BQ157),0),"")</f>
        <is>
          <t/>
        </is>
      </c>
      <c r="BS157" s="8" t="inlineStr">
        <f aca="false">IF(A157&lt;&gt;"",DEGREES(BR157),"")</f>
        <is>
          <t/>
        </is>
      </c>
      <c r="BT157" s="8" t="inlineStr">
        <f aca="false">IF(A157&lt;&gt;"",IF(OR(AB157&lt;&gt;0,AC157&lt;&gt;0),ATAN2(AB157,AC157),0),"")</f>
        <is>
          <t/>
        </is>
      </c>
      <c r="BU157" s="8" t="inlineStr">
        <f aca="false">IF(A157&lt;&gt;"",DEGREES(BT157),"")</f>
        <is>
          <t/>
        </is>
      </c>
      <c r="BV157" s="8" t="inlineStr">
        <f aca="false">IF(A157&lt;&gt;"",SQRT(SUMSQ(AE157:AG157)),"")</f>
        <is>
          <t/>
        </is>
      </c>
      <c r="BW157" s="8" t="inlineStr">
        <f aca="false">IF(A157&lt;&gt;"",IF(BV157&lt;&gt;0,ACOS(AG157/BV157),0),"")</f>
        <is>
          <t/>
        </is>
      </c>
      <c r="BX157" s="8" t="inlineStr">
        <f aca="false">IF(A157&lt;&gt;"",DEGREES(BW157),"")</f>
        <is>
          <t/>
        </is>
      </c>
      <c r="BY157" s="8" t="inlineStr">
        <f aca="false">IF(A157&lt;&gt;"",IF(OR(AF157&lt;&gt;0,AG157&lt;&gt;0),ATAN2(AF157,AG157),0),"")</f>
        <is>
          <t/>
        </is>
      </c>
      <c r="BZ157" s="8" t="inlineStr">
        <f aca="false">IF(A157&lt;&gt;"",DEGREES(BY157),"")</f>
        <is>
          <t/>
        </is>
      </c>
      <c r="CA157" s="0" t="inlineStr">
        <f aca="false">IF(A157&lt;&gt;"",IF(AND(AI157&lt;Parameters!$B$11,AI157&gt;Parameters!$B$12,AN157&lt;Parameters!$B$11,AN157&gt;Parameters!$B$12,AS157&lt;Parameters!$B$11,AS157&gt;Parameters!$B$12,AX157&lt;Parameters!$B$11,AX157&gt;Parameters!$B$12,BC157&lt;Parameters!$B$11,BC157&gt;Parameters!$B$12,BM157&lt;Parameters!$B$11,BM157&gt;Parameters!$B$12,BR157&lt;Parameters!$B$11,BR157&gt;Parameters!$B$12,BW157&lt;Parameters!$B$11,BW157&gt;Parameters!$B$12),1,0),"")</f>
        <is>
          <t/>
        </is>
      </c>
      <c r="CB157" s="0" t="inlineStr">
        <f aca="false">IF(A157&lt;&gt;"",IF(OR(AI157&lt;Parameters!$B$12,AI157&gt;Parameters!$B$11),0,1),"")</f>
        <is>
          <t/>
        </is>
      </c>
      <c r="CC157" s="0" t="inlineStr">
        <f aca="false">IF(A157&lt;&gt;"",IF(OR(AN157&lt;Parameters!$B$12,AN157&gt;Parameters!$B$11),0,1),"")</f>
        <is>
          <t/>
        </is>
      </c>
      <c r="CD157" s="0" t="inlineStr">
        <f aca="false">IF(A157&lt;&gt;"",IF(OR(AS157&lt;Parameters!$B$12,AS157&gt;Parameters!$B$11),0,1),"")</f>
        <is>
          <t/>
        </is>
      </c>
      <c r="CE157" s="0" t="inlineStr">
        <f aca="false">IF(A157&lt;&gt;"",IF(OR(AX157&lt;Parameters!$B$12,AX157&gt;Parameters!$B$11),0,1),"")</f>
        <is>
          <t/>
        </is>
      </c>
      <c r="CF157" s="0" t="inlineStr">
        <f aca="false">IF(A157&lt;&gt;"",IF(OR(BC157&lt;Parameters!$B$12,BC157&gt;Parameters!$B$11),0,1),"")</f>
        <is>
          <t/>
        </is>
      </c>
      <c r="CG157" s="0" t="inlineStr">
        <f aca="false">IF(A157&lt;&gt;"",IF(OR(BH157&lt;Parameters!$B$12,BH157&gt;Parameters!$B$11),0,1),"")</f>
        <is>
          <t/>
        </is>
      </c>
      <c r="CH157" s="0" t="inlineStr">
        <f aca="false">IF(A157&lt;&gt;"",IF(OR(BM157&lt;Parameters!$B$12,BM157&gt;Parameters!$B$11),0,1),"")</f>
        <is>
          <t/>
        </is>
      </c>
      <c r="CI157" s="0" t="inlineStr">
        <f aca="false">IF(A157&lt;&gt;"",IF(OR(BR157&lt;Parameters!$B$12,BR157&gt;Parameters!$B$11),0,1),"")</f>
        <is>
          <t/>
        </is>
      </c>
      <c r="CJ157" s="0" t="inlineStr">
        <f aca="false">IF(A157&lt;&gt;"",IF(OR(BW157&lt;Parameters!$B$12,BW157&gt;Parameters!$B$11),0,1),"")</f>
        <is>
          <t/>
        </is>
      </c>
      <c r="CK157" s="26" t="inlineStr">
        <f aca="false">IF(A157&lt;&gt;"",SUM(CB157:CJ157)/9,"")</f>
        <is>
          <t/>
        </is>
      </c>
      <c r="CL157" s="0" t="inlineStr">
        <f aca="false">IF(A157&lt;&gt;"",CK157*9,"")</f>
        <is>
          <t/>
        </is>
      </c>
      <c r="CM157" s="8" t="inlineStr">
        <f aca="false">IF(A157&lt;&gt;"",TEXT(B157,CM$2)&amp;" "&amp;TEXT(A157,CM$2),"")</f>
        <is>
          <t/>
        </is>
      </c>
    </row>
    <row r="158" customFormat="false" ht="15" hidden="false" customHeight="false" outlineLevel="0" collapsed="false">
      <c r="A158" s="0" t="inlineStr">
        <f aca="false">IF(OR(B157&lt;Parameters!$K$12,A157&lt;Parameters!$K$12),IF(A157&lt;Parameters!$K$12,A157+1,0),"")</f>
        <is>
          <t/>
        </is>
      </c>
      <c r="B158" s="0" t="inlineStr">
        <f aca="false">IF(A158&lt;&gt;"",IF(A158=0,B157+1,B157),"")</f>
        <is>
          <t/>
        </is>
      </c>
      <c r="C158" s="24" t="inlineStr">
        <f aca="false">IF(A158&lt;&gt;"",-_phi*(A158+0.5),"")</f>
        <is>
          <t/>
        </is>
      </c>
      <c r="D158" s="8" t="inlineStr">
        <f aca="false">IF(A158&lt;&gt;"",DEGREES(C158),"")</f>
        <is>
          <t/>
        </is>
      </c>
      <c r="E158" s="24" t="inlineStr">
        <f aca="false">IF(A158&lt;&gt;"",_phi*(B158+0.5),"")</f>
        <is>
          <t/>
        </is>
      </c>
      <c r="F158" s="8" t="inlineStr">
        <f aca="false">IF(A158&lt;&gt;"",DEGREES(E158),"")</f>
        <is>
          <t/>
        </is>
      </c>
      <c r="G158" s="8" t="inlineStr">
        <f aca="false">IF(A158&lt;&gt;"",LOOKUP(A158,h!$A$3:$A$30,h!$D$3:$D$30),"")</f>
        <is>
          <t/>
        </is>
      </c>
      <c r="H158" s="8" t="inlineStr">
        <f aca="false">IF(A158&lt;&gt;"",LOOKUP(B158,h!$A$3:$A$30,h!$D$3:$D$30),"")</f>
        <is>
          <t/>
        </is>
      </c>
      <c r="I158" s="8" t="inlineStr">
        <f aca="false">IF(A158&lt;&gt;"",_zif,"")</f>
        <is>
          <t/>
        </is>
      </c>
      <c r="J158" s="8" t="inlineStr">
        <f aca="false">IF(A158&lt;&gt;"",$G158+'v1 Frame'!D$3*COS($C158)+'v1 Frame'!E$3*SIN($C158)*SIN($E158)+'v1 Frame'!F$3*SIN($C158)*COS($E158),"")</f>
        <is>
          <t/>
        </is>
      </c>
      <c r="K158" s="8" t="inlineStr">
        <f aca="false">IF(A158&lt;&gt;"",$H158+'v1 Frame'!E$3*COS($E158)-'v1 Frame'!F$3*SIN($E158),"")</f>
        <is>
          <t/>
        </is>
      </c>
      <c r="L158" s="8" t="inlineStr">
        <f aca="false">IF(A158&lt;&gt;"",$I158-'v1 Frame'!D$3*SIN($C158)+'v1 Frame'!E$3*COS($C158)*SIN($E158)+'v1 Frame'!F$3*COS($C158)*COS($E158),"")</f>
        <is>
          <t/>
        </is>
      </c>
      <c r="M158" s="8" t="inlineStr">
        <f aca="false">IF(A158&lt;&gt;"",$G158+'v1 Frame'!G$3*COS($C158)+'v1 Frame'!H$3*SIN($C158)*SIN($E158)+'v1 Frame'!I$3*SIN($C158)*COS($E158),"")</f>
        <is>
          <t/>
        </is>
      </c>
      <c r="N158" s="8" t="inlineStr">
        <f aca="false">IF(A158&lt;&gt;"",$H158+'v1 Frame'!H$3*COS($E158)-'v1 Frame'!I$3*SIN($E158),"")</f>
        <is>
          <t/>
        </is>
      </c>
      <c r="O158" s="8" t="inlineStr">
        <f aca="false">IF(A158&lt;&gt;"",$I158-'v1 Frame'!G$3*SIN($C158)+'v1 Frame'!H$3*COS($C158)*SIN($E158)+'v1 Frame'!I$3*COS($C158)*COS($E158),"")</f>
        <is>
          <t/>
        </is>
      </c>
      <c r="P158" s="8" t="inlineStr">
        <f aca="false">IF(A158&lt;&gt;"",$G158+'v1 Frame'!J$3*COS($C158)+'v1 Frame'!K$3*SIN($C158)*SIN($E158)+'v1 Frame'!L$3*SIN($C158)*COS($E158),"")</f>
        <is>
          <t/>
        </is>
      </c>
      <c r="Q158" s="8" t="inlineStr">
        <f aca="false">IF(A158&lt;&gt;"",$H158+'v1 Frame'!K$3*COS($E158)-'v1 Frame'!L$3*SIN($E158),"")</f>
        <is>
          <t/>
        </is>
      </c>
      <c r="R158" s="8" t="inlineStr">
        <f aca="false">IF(A158&lt;&gt;"",$I158-'v1 Frame'!J$3*SIN($C158)+'v1 Frame'!K$3*COS($C158)*SIN($E158)+'v1 Frame'!L$3*COS($C158)*COS($E158),"")</f>
        <is>
          <t/>
        </is>
      </c>
      <c r="S158" s="8" t="inlineStr">
        <f aca="false">IF(A158&lt;&gt;"",$G158+'v1 Frame'!M$3*COS($C158)+'v1 Frame'!N$3*SIN($C158)*SIN($E158)+'v1 Frame'!O$3*SIN($C158)*COS($E158),"")</f>
        <is>
          <t/>
        </is>
      </c>
      <c r="T158" s="8" t="inlineStr">
        <f aca="false">IF(A158&lt;&gt;"",$H158+'v1 Frame'!N$3*COS($E158)-'v1 Frame'!O$3*SIN($E158),"")</f>
        <is>
          <t/>
        </is>
      </c>
      <c r="U158" s="8" t="inlineStr">
        <f aca="false">IF(A158&lt;&gt;"",$I158-'v1 Frame'!M$3*SIN($C158)+'v1 Frame'!N$3*COS($C158)*SIN($E158)+'v1 Frame'!O$3*COS($C158)*COS($E158),"")</f>
        <is>
          <t/>
        </is>
      </c>
      <c r="V158" s="8" t="inlineStr">
        <f aca="false">IF(A158&lt;&gt;"",$G158+'v1 Frame'!P$3*COS($C158)+'v1 Frame'!Q$3*SIN($C158)*SIN($E158)+'v1 Frame'!R$3*SIN($C158)*COS($E158),"")</f>
        <is>
          <t/>
        </is>
      </c>
      <c r="W158" s="8" t="inlineStr">
        <f aca="false">IF(A158&lt;&gt;"",$H158+'v1 Frame'!Q$3*COS($E158)-'v1 Frame'!R$3*SIN($E158),"")</f>
        <is>
          <t/>
        </is>
      </c>
      <c r="X158" s="8" t="inlineStr">
        <f aca="false">IF(A158&lt;&gt;"",$I158-'v1 Frame'!P$3*SIN($C158)+'v1 Frame'!Q$3*COS($C158)*SIN($E158)+'v1 Frame'!R$3*COS($C158)*COS($E158),"")</f>
        <is>
          <t/>
        </is>
      </c>
      <c r="Y158" s="8" t="inlineStr">
        <f aca="false">IF(A158&lt;&gt;"",$G158+'v1 Frame'!S$3*COS($C158)+'v1 Frame'!T$3*SIN($C158)*SIN($E158)+'v1 Frame'!U$3*SIN($C158)*COS($E158),"")</f>
        <is>
          <t/>
        </is>
      </c>
      <c r="Z158" s="8" t="inlineStr">
        <f aca="false">IF(A158&lt;&gt;"",$H158+'v1 Frame'!T$3*COS($E158)-'v1 Frame'!U$3*SIN($E158),"")</f>
        <is>
          <t/>
        </is>
      </c>
      <c r="AA158" s="8" t="inlineStr">
        <f aca="false">IF(A158&lt;&gt;"",$I158-'v1 Frame'!S$3*SIN($C158)+'v1 Frame'!T$3*COS($C158)*SIN($E158)+'v1 Frame'!U$3*COS($C158)*COS($E158),"")</f>
        <is>
          <t/>
        </is>
      </c>
      <c r="AB158" s="8" t="inlineStr">
        <f aca="false">IF(A158&lt;&gt;"",$G158+'v1 Frame'!V$3*COS($C158)+'v1 Frame'!W$3*SIN($C158)*SIN($E158)+'v1 Frame'!X$3*SIN($C158)*COS($E158),"")</f>
        <is>
          <t/>
        </is>
      </c>
      <c r="AC158" s="8" t="inlineStr">
        <f aca="false">IF(A158&lt;&gt;"",$H158+'v1 Frame'!W$3*COS($E158)-'v1 Frame'!X$3*SIN($E158),"")</f>
        <is>
          <t/>
        </is>
      </c>
      <c r="AD158" s="8" t="inlineStr">
        <f aca="false">IF(A158&lt;&gt;"",$I158-'v1 Frame'!V$3*SIN($C158)+'v1 Frame'!W$3*COS($C158)*SIN($E158)+'v1 Frame'!X$3*COS($C158)*COS($E158),"")</f>
        <is>
          <t/>
        </is>
      </c>
      <c r="AE158" s="25" t="inlineStr">
        <f aca="false">IF(A158&lt;&gt;"",$G158+'v1 Frame'!Y$3*COS($C158)+'v1 Frame'!Z$3*SIN($C158)*SIN($E158)+'v1 Frame'!AA$3*SIN($C158)*COS($E158),"")</f>
        <is>
          <t/>
        </is>
      </c>
      <c r="AF158" s="25" t="inlineStr">
        <f aca="false">IF(A158&lt;&gt;"",$H158+'v1 Frame'!Z$3*COS($E158)-'v1 Frame'!AA$3*SIN($E158),"")</f>
        <is>
          <t/>
        </is>
      </c>
      <c r="AG158" s="25" t="inlineStr">
        <f aca="false">IF(A158&lt;&gt;"",$I158-'v1 Frame'!Y$3*SIN($C158)+'v1 Frame'!Z$3*COS($C158)*SIN($E158)+'v1 Frame'!AA$3*COS($C158)*COS($E158),"")</f>
        <is>
          <t/>
        </is>
      </c>
      <c r="AH158" s="8" t="inlineStr">
        <f aca="false">IF(A158&lt;&gt;"",SQRT(SUMSQ(G158:I158)),"")</f>
        <is>
          <t/>
        </is>
      </c>
      <c r="AI158" s="8" t="inlineStr">
        <f aca="false">IF(A158&lt;&gt;"",IF(AH158&lt;&gt;0,ACOS(I158/AH158),0),"")</f>
        <is>
          <t/>
        </is>
      </c>
      <c r="AJ158" s="8" t="inlineStr">
        <f aca="false">IF(A158&lt;&gt;"",DEGREES(AI158),"")</f>
        <is>
          <t/>
        </is>
      </c>
      <c r="AK158" s="8" t="inlineStr">
        <f aca="false">IF(A158&lt;&gt;"",IF(OR(G158&lt;&gt;0,H158&lt;&gt;0),ATAN2(G158,H158),0),"")</f>
        <is>
          <t/>
        </is>
      </c>
      <c r="AL158" s="8" t="inlineStr">
        <f aca="false">IF(A158&lt;&gt;"",DEGREES(AK158),"")</f>
        <is>
          <t/>
        </is>
      </c>
      <c r="AM158" s="8" t="inlineStr">
        <f aca="false">IF(A158&lt;&gt;"",SQRT(SUMSQ(J158:L158)),"")</f>
        <is>
          <t/>
        </is>
      </c>
      <c r="AN158" s="8" t="inlineStr">
        <f aca="false">IF(A158&lt;&gt;"",IF(AM158&lt;&gt;0,ACOS(L158/AM158),0),"")</f>
        <is>
          <t/>
        </is>
      </c>
      <c r="AO158" s="8" t="inlineStr">
        <f aca="false">IF(A158&lt;&gt;"",DEGREES(AN158),"")</f>
        <is>
          <t/>
        </is>
      </c>
      <c r="AP158" s="8" t="inlineStr">
        <f aca="false">IF(A158&lt;&gt;"",IF(OR(J158&lt;&gt;0,K158&lt;&gt;0),ATAN2(J158,K158),0),"")</f>
        <is>
          <t/>
        </is>
      </c>
      <c r="AQ158" s="8" t="inlineStr">
        <f aca="false">IF(A158&lt;&gt;"",DEGREES(AP158),"")</f>
        <is>
          <t/>
        </is>
      </c>
      <c r="AR158" s="8" t="inlineStr">
        <f aca="false">IF(A158&lt;&gt;"",SQRT(SUMSQ(M158:O158)),"")</f>
        <is>
          <t/>
        </is>
      </c>
      <c r="AS158" s="8" t="inlineStr">
        <f aca="false">IF(A158&lt;&gt;"",IF(AR158&lt;&gt;0,ACOS(O158/AR158),0),"")</f>
        <is>
          <t/>
        </is>
      </c>
      <c r="AT158" s="8" t="inlineStr">
        <f aca="false">IF(A158&lt;&gt;"",DEGREES(AS158),"")</f>
        <is>
          <t/>
        </is>
      </c>
      <c r="AU158" s="8" t="inlineStr">
        <f aca="false">IF(A158&lt;&gt;"",IF(OR(M158&lt;&gt;0,N158&lt;&gt;0),ATAN2(M158,N158),0),"")</f>
        <is>
          <t/>
        </is>
      </c>
      <c r="AV158" s="8" t="inlineStr">
        <f aca="false">IF(A158&lt;&gt;"",DEGREES(AU158),"")</f>
        <is>
          <t/>
        </is>
      </c>
      <c r="AW158" s="8" t="inlineStr">
        <f aca="false">IF(A158&lt;&gt;"",SQRT(SUMSQ(P158:R158)),"")</f>
        <is>
          <t/>
        </is>
      </c>
      <c r="AX158" s="8" t="inlineStr">
        <f aca="false">IF(A158&lt;&gt;"",IF(AW158&lt;&gt;0,ACOS(R158/AW158),0),"")</f>
        <is>
          <t/>
        </is>
      </c>
      <c r="AY158" s="8" t="inlineStr">
        <f aca="false">IF(A158&lt;&gt;"",DEGREES(AX158),"")</f>
        <is>
          <t/>
        </is>
      </c>
      <c r="AZ158" s="8" t="inlineStr">
        <f aca="false">IF(A158&lt;&gt;"",IF(OR(P158&lt;&gt;0,Q158&lt;&gt;0),ATAN2(P158,Q158),0),"")</f>
        <is>
          <t/>
        </is>
      </c>
      <c r="BA158" s="8" t="inlineStr">
        <f aca="false">IF(A158&lt;&gt;"",DEGREES(AZ158),"")</f>
        <is>
          <t/>
        </is>
      </c>
      <c r="BB158" s="8" t="inlineStr">
        <f aca="false">IF(A158&lt;&gt;"",SQRT(SUMSQ(S158:U158)),"")</f>
        <is>
          <t/>
        </is>
      </c>
      <c r="BC158" s="8" t="inlineStr">
        <f aca="false">IF(A158&lt;&gt;"",IF(BB158&lt;&gt;0,ACOS(U158/BB158),0),"")</f>
        <is>
          <t/>
        </is>
      </c>
      <c r="BD158" s="8" t="inlineStr">
        <f aca="false">IF(A158&lt;&gt;"",DEGREES(BC158),"")</f>
        <is>
          <t/>
        </is>
      </c>
      <c r="BE158" s="8" t="inlineStr">
        <f aca="false">IF(A158&lt;&gt;"",IF(OR(S158&lt;&gt;0,T158&lt;&gt;0),ATAN2(S158,T158),0),"")</f>
        <is>
          <t/>
        </is>
      </c>
      <c r="BF158" s="8" t="inlineStr">
        <f aca="false">IF(A158&lt;&gt;"",DEGREES(BE158),"")</f>
        <is>
          <t/>
        </is>
      </c>
      <c r="BG158" s="8" t="inlineStr">
        <f aca="false">IF(A158&lt;&gt;"",SQRT(SUMSQ(V158:X158)),"")</f>
        <is>
          <t/>
        </is>
      </c>
      <c r="BH158" s="8" t="inlineStr">
        <f aca="false">IF(A158&lt;&gt;"",IF(BG158&lt;&gt;0,ACOS(X158/BG158),0),"")</f>
        <is>
          <t/>
        </is>
      </c>
      <c r="BI158" s="8" t="inlineStr">
        <f aca="false">IF(A158&lt;&gt;"",DEGREES(BH158),"")</f>
        <is>
          <t/>
        </is>
      </c>
      <c r="BJ158" s="8" t="inlineStr">
        <f aca="false">IF(A158&lt;&gt;"",IF(OR(V158&lt;&gt;0,W158&lt;&gt;0),ATAN2(V158,W158),0),"")</f>
        <is>
          <t/>
        </is>
      </c>
      <c r="BK158" s="8" t="inlineStr">
        <f aca="false">IF(A158&lt;&gt;"",DEGREES(BJ158),"")</f>
        <is>
          <t/>
        </is>
      </c>
      <c r="BL158" s="8" t="inlineStr">
        <f aca="false">IF(A158&lt;&gt;"",SQRT(SUMSQ(Y158:AA158)),"")</f>
        <is>
          <t/>
        </is>
      </c>
      <c r="BM158" s="8" t="inlineStr">
        <f aca="false">IF(A158&lt;&gt;"",IF(BL158&lt;&gt;0,ACOS(AA158/BL158),0),"")</f>
        <is>
          <t/>
        </is>
      </c>
      <c r="BN158" s="8" t="inlineStr">
        <f aca="false">IF(A158&lt;&gt;"",DEGREES(BM158),"")</f>
        <is>
          <t/>
        </is>
      </c>
      <c r="BO158" s="8" t="inlineStr">
        <f aca="false">IF(A158&lt;&gt;"",IF(OR(Y158&lt;&gt;0,Z158&lt;&gt;0),ATAN2(Y158,Z158),0),"")</f>
        <is>
          <t/>
        </is>
      </c>
      <c r="BP158" s="8" t="inlineStr">
        <f aca="false">IF(A158&lt;&gt;"",DEGREES(BO158),"")</f>
        <is>
          <t/>
        </is>
      </c>
      <c r="BQ158" s="8" t="inlineStr">
        <f aca="false">IF(A158&lt;&gt;"",SQRT(SUMSQ(AB158:AD158)),"")</f>
        <is>
          <t/>
        </is>
      </c>
      <c r="BR158" s="8" t="inlineStr">
        <f aca="false">IF(A158&lt;&gt;"",IF(BQ158&lt;&gt;0,ACOS(AD158/BQ158),0),"")</f>
        <is>
          <t/>
        </is>
      </c>
      <c r="BS158" s="8" t="inlineStr">
        <f aca="false">IF(A158&lt;&gt;"",DEGREES(BR158),"")</f>
        <is>
          <t/>
        </is>
      </c>
      <c r="BT158" s="8" t="inlineStr">
        <f aca="false">IF(A158&lt;&gt;"",IF(OR(AB158&lt;&gt;0,AC158&lt;&gt;0),ATAN2(AB158,AC158),0),"")</f>
        <is>
          <t/>
        </is>
      </c>
      <c r="BU158" s="8" t="inlineStr">
        <f aca="false">IF(A158&lt;&gt;"",DEGREES(BT158),"")</f>
        <is>
          <t/>
        </is>
      </c>
      <c r="BV158" s="8" t="inlineStr">
        <f aca="false">IF(A158&lt;&gt;"",SQRT(SUMSQ(AE158:AG158)),"")</f>
        <is>
          <t/>
        </is>
      </c>
      <c r="BW158" s="8" t="inlineStr">
        <f aca="false">IF(A158&lt;&gt;"",IF(BV158&lt;&gt;0,ACOS(AG158/BV158),0),"")</f>
        <is>
          <t/>
        </is>
      </c>
      <c r="BX158" s="8" t="inlineStr">
        <f aca="false">IF(A158&lt;&gt;"",DEGREES(BW158),"")</f>
        <is>
          <t/>
        </is>
      </c>
      <c r="BY158" s="8" t="inlineStr">
        <f aca="false">IF(A158&lt;&gt;"",IF(OR(AF158&lt;&gt;0,AG158&lt;&gt;0),ATAN2(AF158,AG158),0),"")</f>
        <is>
          <t/>
        </is>
      </c>
      <c r="BZ158" s="8" t="inlineStr">
        <f aca="false">IF(A158&lt;&gt;"",DEGREES(BY158),"")</f>
        <is>
          <t/>
        </is>
      </c>
      <c r="CA158" s="0" t="inlineStr">
        <f aca="false">IF(A158&lt;&gt;"",IF(AND(AI158&lt;Parameters!$B$11,AI158&gt;Parameters!$B$12,AN158&lt;Parameters!$B$11,AN158&gt;Parameters!$B$12,AS158&lt;Parameters!$B$11,AS158&gt;Parameters!$B$12,AX158&lt;Parameters!$B$11,AX158&gt;Parameters!$B$12,BC158&lt;Parameters!$B$11,BC158&gt;Parameters!$B$12,BM158&lt;Parameters!$B$11,BM158&gt;Parameters!$B$12,BR158&lt;Parameters!$B$11,BR158&gt;Parameters!$B$12,BW158&lt;Parameters!$B$11,BW158&gt;Parameters!$B$12),1,0),"")</f>
        <is>
          <t/>
        </is>
      </c>
      <c r="CB158" s="0" t="inlineStr">
        <f aca="false">IF(A158&lt;&gt;"",IF(OR(AI158&lt;Parameters!$B$12,AI158&gt;Parameters!$B$11),0,1),"")</f>
        <is>
          <t/>
        </is>
      </c>
      <c r="CC158" s="0" t="inlineStr">
        <f aca="false">IF(A158&lt;&gt;"",IF(OR(AN158&lt;Parameters!$B$12,AN158&gt;Parameters!$B$11),0,1),"")</f>
        <is>
          <t/>
        </is>
      </c>
      <c r="CD158" s="0" t="inlineStr">
        <f aca="false">IF(A158&lt;&gt;"",IF(OR(AS158&lt;Parameters!$B$12,AS158&gt;Parameters!$B$11),0,1),"")</f>
        <is>
          <t/>
        </is>
      </c>
      <c r="CE158" s="0" t="inlineStr">
        <f aca="false">IF(A158&lt;&gt;"",IF(OR(AX158&lt;Parameters!$B$12,AX158&gt;Parameters!$B$11),0,1),"")</f>
        <is>
          <t/>
        </is>
      </c>
      <c r="CF158" s="0" t="inlineStr">
        <f aca="false">IF(A158&lt;&gt;"",IF(OR(BC158&lt;Parameters!$B$12,BC158&gt;Parameters!$B$11),0,1),"")</f>
        <is>
          <t/>
        </is>
      </c>
      <c r="CG158" s="0" t="inlineStr">
        <f aca="false">IF(A158&lt;&gt;"",IF(OR(BH158&lt;Parameters!$B$12,BH158&gt;Parameters!$B$11),0,1),"")</f>
        <is>
          <t/>
        </is>
      </c>
      <c r="CH158" s="0" t="inlineStr">
        <f aca="false">IF(A158&lt;&gt;"",IF(OR(BM158&lt;Parameters!$B$12,BM158&gt;Parameters!$B$11),0,1),"")</f>
        <is>
          <t/>
        </is>
      </c>
      <c r="CI158" s="0" t="inlineStr">
        <f aca="false">IF(A158&lt;&gt;"",IF(OR(BR158&lt;Parameters!$B$12,BR158&gt;Parameters!$B$11),0,1),"")</f>
        <is>
          <t/>
        </is>
      </c>
      <c r="CJ158" s="0" t="inlineStr">
        <f aca="false">IF(A158&lt;&gt;"",IF(OR(BW158&lt;Parameters!$B$12,BW158&gt;Parameters!$B$11),0,1),"")</f>
        <is>
          <t/>
        </is>
      </c>
      <c r="CK158" s="26" t="inlineStr">
        <f aca="false">IF(A158&lt;&gt;"",SUM(CB158:CJ158)/9,"")</f>
        <is>
          <t/>
        </is>
      </c>
      <c r="CL158" s="0" t="inlineStr">
        <f aca="false">IF(A158&lt;&gt;"",CK158*9,"")</f>
        <is>
          <t/>
        </is>
      </c>
      <c r="CM158" s="8" t="inlineStr">
        <f aca="false">IF(A158&lt;&gt;"",TEXT(B158,CM$2)&amp;" "&amp;TEXT(A158,CM$2),"")</f>
        <is>
          <t/>
        </is>
      </c>
    </row>
    <row r="159" customFormat="false" ht="15" hidden="false" customHeight="false" outlineLevel="0" collapsed="false">
      <c r="A159" s="0" t="inlineStr">
        <f aca="false">IF(OR(B158&lt;Parameters!$K$12,A158&lt;Parameters!$K$12),IF(A158&lt;Parameters!$K$12,A158+1,0),"")</f>
        <is>
          <t/>
        </is>
      </c>
      <c r="B159" s="0" t="inlineStr">
        <f aca="false">IF(A159&lt;&gt;"",IF(A159=0,B158+1,B158),"")</f>
        <is>
          <t/>
        </is>
      </c>
      <c r="C159" s="24" t="inlineStr">
        <f aca="false">IF(A159&lt;&gt;"",-_phi*(A159+0.5),"")</f>
        <is>
          <t/>
        </is>
      </c>
      <c r="D159" s="8" t="inlineStr">
        <f aca="false">IF(A159&lt;&gt;"",DEGREES(C159),"")</f>
        <is>
          <t/>
        </is>
      </c>
      <c r="E159" s="24" t="inlineStr">
        <f aca="false">IF(A159&lt;&gt;"",_phi*(B159+0.5),"")</f>
        <is>
          <t/>
        </is>
      </c>
      <c r="F159" s="8" t="inlineStr">
        <f aca="false">IF(A159&lt;&gt;"",DEGREES(E159),"")</f>
        <is>
          <t/>
        </is>
      </c>
      <c r="G159" s="8" t="inlineStr">
        <f aca="false">IF(A159&lt;&gt;"",LOOKUP(A159,h!$A$3:$A$30,h!$D$3:$D$30),"")</f>
        <is>
          <t/>
        </is>
      </c>
      <c r="H159" s="8" t="inlineStr">
        <f aca="false">IF(A159&lt;&gt;"",LOOKUP(B159,h!$A$3:$A$30,h!$D$3:$D$30),"")</f>
        <is>
          <t/>
        </is>
      </c>
      <c r="I159" s="8" t="inlineStr">
        <f aca="false">IF(A159&lt;&gt;"",_zif,"")</f>
        <is>
          <t/>
        </is>
      </c>
      <c r="J159" s="8" t="inlineStr">
        <f aca="false">IF(A159&lt;&gt;"",$G159+'v1 Frame'!D$3*COS($C159)+'v1 Frame'!E$3*SIN($C159)*SIN($E159)+'v1 Frame'!F$3*SIN($C159)*COS($E159),"")</f>
        <is>
          <t/>
        </is>
      </c>
      <c r="K159" s="8" t="inlineStr">
        <f aca="false">IF(A159&lt;&gt;"",$H159+'v1 Frame'!E$3*COS($E159)-'v1 Frame'!F$3*SIN($E159),"")</f>
        <is>
          <t/>
        </is>
      </c>
      <c r="L159" s="8" t="inlineStr">
        <f aca="false">IF(A159&lt;&gt;"",$I159-'v1 Frame'!D$3*SIN($C159)+'v1 Frame'!E$3*COS($C159)*SIN($E159)+'v1 Frame'!F$3*COS($C159)*COS($E159),"")</f>
        <is>
          <t/>
        </is>
      </c>
      <c r="M159" s="8" t="inlineStr">
        <f aca="false">IF(A159&lt;&gt;"",$G159+'v1 Frame'!G$3*COS($C159)+'v1 Frame'!H$3*SIN($C159)*SIN($E159)+'v1 Frame'!I$3*SIN($C159)*COS($E159),"")</f>
        <is>
          <t/>
        </is>
      </c>
      <c r="N159" s="8" t="inlineStr">
        <f aca="false">IF(A159&lt;&gt;"",$H159+'v1 Frame'!H$3*COS($E159)-'v1 Frame'!I$3*SIN($E159),"")</f>
        <is>
          <t/>
        </is>
      </c>
      <c r="O159" s="8" t="inlineStr">
        <f aca="false">IF(A159&lt;&gt;"",$I159-'v1 Frame'!G$3*SIN($C159)+'v1 Frame'!H$3*COS($C159)*SIN($E159)+'v1 Frame'!I$3*COS($C159)*COS($E159),"")</f>
        <is>
          <t/>
        </is>
      </c>
      <c r="P159" s="8" t="inlineStr">
        <f aca="false">IF(A159&lt;&gt;"",$G159+'v1 Frame'!J$3*COS($C159)+'v1 Frame'!K$3*SIN($C159)*SIN($E159)+'v1 Frame'!L$3*SIN($C159)*COS($E159),"")</f>
        <is>
          <t/>
        </is>
      </c>
      <c r="Q159" s="8" t="inlineStr">
        <f aca="false">IF(A159&lt;&gt;"",$H159+'v1 Frame'!K$3*COS($E159)-'v1 Frame'!L$3*SIN($E159),"")</f>
        <is>
          <t/>
        </is>
      </c>
      <c r="R159" s="8" t="inlineStr">
        <f aca="false">IF(A159&lt;&gt;"",$I159-'v1 Frame'!J$3*SIN($C159)+'v1 Frame'!K$3*COS($C159)*SIN($E159)+'v1 Frame'!L$3*COS($C159)*COS($E159),"")</f>
        <is>
          <t/>
        </is>
      </c>
      <c r="S159" s="8" t="inlineStr">
        <f aca="false">IF(A159&lt;&gt;"",$G159+'v1 Frame'!M$3*COS($C159)+'v1 Frame'!N$3*SIN($C159)*SIN($E159)+'v1 Frame'!O$3*SIN($C159)*COS($E159),"")</f>
        <is>
          <t/>
        </is>
      </c>
      <c r="T159" s="8" t="inlineStr">
        <f aca="false">IF(A159&lt;&gt;"",$H159+'v1 Frame'!N$3*COS($E159)-'v1 Frame'!O$3*SIN($E159),"")</f>
        <is>
          <t/>
        </is>
      </c>
      <c r="U159" s="8" t="inlineStr">
        <f aca="false">IF(A159&lt;&gt;"",$I159-'v1 Frame'!M$3*SIN($C159)+'v1 Frame'!N$3*COS($C159)*SIN($E159)+'v1 Frame'!O$3*COS($C159)*COS($E159),"")</f>
        <is>
          <t/>
        </is>
      </c>
      <c r="V159" s="8" t="inlineStr">
        <f aca="false">IF(A159&lt;&gt;"",$G159+'v1 Frame'!P$3*COS($C159)+'v1 Frame'!Q$3*SIN($C159)*SIN($E159)+'v1 Frame'!R$3*SIN($C159)*COS($E159),"")</f>
        <is>
          <t/>
        </is>
      </c>
      <c r="W159" s="8" t="inlineStr">
        <f aca="false">IF(A159&lt;&gt;"",$H159+'v1 Frame'!Q$3*COS($E159)-'v1 Frame'!R$3*SIN($E159),"")</f>
        <is>
          <t/>
        </is>
      </c>
      <c r="X159" s="8" t="inlineStr">
        <f aca="false">IF(A159&lt;&gt;"",$I159-'v1 Frame'!P$3*SIN($C159)+'v1 Frame'!Q$3*COS($C159)*SIN($E159)+'v1 Frame'!R$3*COS($C159)*COS($E159),"")</f>
        <is>
          <t/>
        </is>
      </c>
      <c r="Y159" s="8" t="inlineStr">
        <f aca="false">IF(A159&lt;&gt;"",$G159+'v1 Frame'!S$3*COS($C159)+'v1 Frame'!T$3*SIN($C159)*SIN($E159)+'v1 Frame'!U$3*SIN($C159)*COS($E159),"")</f>
        <is>
          <t/>
        </is>
      </c>
      <c r="Z159" s="8" t="inlineStr">
        <f aca="false">IF(A159&lt;&gt;"",$H159+'v1 Frame'!T$3*COS($E159)-'v1 Frame'!U$3*SIN($E159),"")</f>
        <is>
          <t/>
        </is>
      </c>
      <c r="AA159" s="8" t="inlineStr">
        <f aca="false">IF(A159&lt;&gt;"",$I159-'v1 Frame'!S$3*SIN($C159)+'v1 Frame'!T$3*COS($C159)*SIN($E159)+'v1 Frame'!U$3*COS($C159)*COS($E159),"")</f>
        <is>
          <t/>
        </is>
      </c>
      <c r="AB159" s="8" t="inlineStr">
        <f aca="false">IF(A159&lt;&gt;"",$G159+'v1 Frame'!V$3*COS($C159)+'v1 Frame'!W$3*SIN($C159)*SIN($E159)+'v1 Frame'!X$3*SIN($C159)*COS($E159),"")</f>
        <is>
          <t/>
        </is>
      </c>
      <c r="AC159" s="8" t="inlineStr">
        <f aca="false">IF(A159&lt;&gt;"",$H159+'v1 Frame'!W$3*COS($E159)-'v1 Frame'!X$3*SIN($E159),"")</f>
        <is>
          <t/>
        </is>
      </c>
      <c r="AD159" s="8" t="inlineStr">
        <f aca="false">IF(A159&lt;&gt;"",$I159-'v1 Frame'!V$3*SIN($C159)+'v1 Frame'!W$3*COS($C159)*SIN($E159)+'v1 Frame'!X$3*COS($C159)*COS($E159),"")</f>
        <is>
          <t/>
        </is>
      </c>
      <c r="AE159" s="25" t="inlineStr">
        <f aca="false">IF(A159&lt;&gt;"",$G159+'v1 Frame'!Y$3*COS($C159)+'v1 Frame'!Z$3*SIN($C159)*SIN($E159)+'v1 Frame'!AA$3*SIN($C159)*COS($E159),"")</f>
        <is>
          <t/>
        </is>
      </c>
      <c r="AF159" s="25" t="inlineStr">
        <f aca="false">IF(A159&lt;&gt;"",$H159+'v1 Frame'!Z$3*COS($E159)-'v1 Frame'!AA$3*SIN($E159),"")</f>
        <is>
          <t/>
        </is>
      </c>
      <c r="AG159" s="25" t="inlineStr">
        <f aca="false">IF(A159&lt;&gt;"",$I159-'v1 Frame'!Y$3*SIN($C159)+'v1 Frame'!Z$3*COS($C159)*SIN($E159)+'v1 Frame'!AA$3*COS($C159)*COS($E159),"")</f>
        <is>
          <t/>
        </is>
      </c>
      <c r="AH159" s="8" t="inlineStr">
        <f aca="false">IF(A159&lt;&gt;"",SQRT(SUMSQ(G159:I159)),"")</f>
        <is>
          <t/>
        </is>
      </c>
      <c r="AI159" s="8" t="inlineStr">
        <f aca="false">IF(A159&lt;&gt;"",IF(AH159&lt;&gt;0,ACOS(I159/AH159),0),"")</f>
        <is>
          <t/>
        </is>
      </c>
      <c r="AJ159" s="8" t="inlineStr">
        <f aca="false">IF(A159&lt;&gt;"",DEGREES(AI159),"")</f>
        <is>
          <t/>
        </is>
      </c>
      <c r="AK159" s="8" t="inlineStr">
        <f aca="false">IF(A159&lt;&gt;"",IF(OR(G159&lt;&gt;0,H159&lt;&gt;0),ATAN2(G159,H159),0),"")</f>
        <is>
          <t/>
        </is>
      </c>
      <c r="AL159" s="8" t="inlineStr">
        <f aca="false">IF(A159&lt;&gt;"",DEGREES(AK159),"")</f>
        <is>
          <t/>
        </is>
      </c>
      <c r="AM159" s="8" t="inlineStr">
        <f aca="false">IF(A159&lt;&gt;"",SQRT(SUMSQ(J159:L159)),"")</f>
        <is>
          <t/>
        </is>
      </c>
      <c r="AN159" s="8" t="inlineStr">
        <f aca="false">IF(A159&lt;&gt;"",IF(AM159&lt;&gt;0,ACOS(L159/AM159),0),"")</f>
        <is>
          <t/>
        </is>
      </c>
      <c r="AO159" s="8" t="inlineStr">
        <f aca="false">IF(A159&lt;&gt;"",DEGREES(AN159),"")</f>
        <is>
          <t/>
        </is>
      </c>
      <c r="AP159" s="8" t="inlineStr">
        <f aca="false">IF(A159&lt;&gt;"",IF(OR(J159&lt;&gt;0,K159&lt;&gt;0),ATAN2(J159,K159),0),"")</f>
        <is>
          <t/>
        </is>
      </c>
      <c r="AQ159" s="8" t="inlineStr">
        <f aca="false">IF(A159&lt;&gt;"",DEGREES(AP159),"")</f>
        <is>
          <t/>
        </is>
      </c>
      <c r="AR159" s="8" t="inlineStr">
        <f aca="false">IF(A159&lt;&gt;"",SQRT(SUMSQ(M159:O159)),"")</f>
        <is>
          <t/>
        </is>
      </c>
      <c r="AS159" s="8" t="inlineStr">
        <f aca="false">IF(A159&lt;&gt;"",IF(AR159&lt;&gt;0,ACOS(O159/AR159),0),"")</f>
        <is>
          <t/>
        </is>
      </c>
      <c r="AT159" s="8" t="inlineStr">
        <f aca="false">IF(A159&lt;&gt;"",DEGREES(AS159),"")</f>
        <is>
          <t/>
        </is>
      </c>
      <c r="AU159" s="8" t="inlineStr">
        <f aca="false">IF(A159&lt;&gt;"",IF(OR(M159&lt;&gt;0,N159&lt;&gt;0),ATAN2(M159,N159),0),"")</f>
        <is>
          <t/>
        </is>
      </c>
      <c r="AV159" s="8" t="inlineStr">
        <f aca="false">IF(A159&lt;&gt;"",DEGREES(AU159),"")</f>
        <is>
          <t/>
        </is>
      </c>
      <c r="AW159" s="8" t="inlineStr">
        <f aca="false">IF(A159&lt;&gt;"",SQRT(SUMSQ(P159:R159)),"")</f>
        <is>
          <t/>
        </is>
      </c>
      <c r="AX159" s="8" t="inlineStr">
        <f aca="false">IF(A159&lt;&gt;"",IF(AW159&lt;&gt;0,ACOS(R159/AW159),0),"")</f>
        <is>
          <t/>
        </is>
      </c>
      <c r="AY159" s="8" t="inlineStr">
        <f aca="false">IF(A159&lt;&gt;"",DEGREES(AX159),"")</f>
        <is>
          <t/>
        </is>
      </c>
      <c r="AZ159" s="8" t="inlineStr">
        <f aca="false">IF(A159&lt;&gt;"",IF(OR(P159&lt;&gt;0,Q159&lt;&gt;0),ATAN2(P159,Q159),0),"")</f>
        <is>
          <t/>
        </is>
      </c>
      <c r="BA159" s="8" t="inlineStr">
        <f aca="false">IF(A159&lt;&gt;"",DEGREES(AZ159),"")</f>
        <is>
          <t/>
        </is>
      </c>
      <c r="BB159" s="8" t="inlineStr">
        <f aca="false">IF(A159&lt;&gt;"",SQRT(SUMSQ(S159:U159)),"")</f>
        <is>
          <t/>
        </is>
      </c>
      <c r="BC159" s="8" t="inlineStr">
        <f aca="false">IF(A159&lt;&gt;"",IF(BB159&lt;&gt;0,ACOS(U159/BB159),0),"")</f>
        <is>
          <t/>
        </is>
      </c>
      <c r="BD159" s="8" t="inlineStr">
        <f aca="false">IF(A159&lt;&gt;"",DEGREES(BC159),"")</f>
        <is>
          <t/>
        </is>
      </c>
      <c r="BE159" s="8" t="inlineStr">
        <f aca="false">IF(A159&lt;&gt;"",IF(OR(S159&lt;&gt;0,T159&lt;&gt;0),ATAN2(S159,T159),0),"")</f>
        <is>
          <t/>
        </is>
      </c>
      <c r="BF159" s="8" t="inlineStr">
        <f aca="false">IF(A159&lt;&gt;"",DEGREES(BE159),"")</f>
        <is>
          <t/>
        </is>
      </c>
      <c r="BG159" s="8" t="inlineStr">
        <f aca="false">IF(A159&lt;&gt;"",SQRT(SUMSQ(V159:X159)),"")</f>
        <is>
          <t/>
        </is>
      </c>
      <c r="BH159" s="8" t="inlineStr">
        <f aca="false">IF(A159&lt;&gt;"",IF(BG159&lt;&gt;0,ACOS(X159/BG159),0),"")</f>
        <is>
          <t/>
        </is>
      </c>
      <c r="BI159" s="8" t="inlineStr">
        <f aca="false">IF(A159&lt;&gt;"",DEGREES(BH159),"")</f>
        <is>
          <t/>
        </is>
      </c>
      <c r="BJ159" s="8" t="inlineStr">
        <f aca="false">IF(A159&lt;&gt;"",IF(OR(V159&lt;&gt;0,W159&lt;&gt;0),ATAN2(V159,W159),0),"")</f>
        <is>
          <t/>
        </is>
      </c>
      <c r="BK159" s="8" t="inlineStr">
        <f aca="false">IF(A159&lt;&gt;"",DEGREES(BJ159),"")</f>
        <is>
          <t/>
        </is>
      </c>
      <c r="BL159" s="8" t="inlineStr">
        <f aca="false">IF(A159&lt;&gt;"",SQRT(SUMSQ(Y159:AA159)),"")</f>
        <is>
          <t/>
        </is>
      </c>
      <c r="BM159" s="8" t="inlineStr">
        <f aca="false">IF(A159&lt;&gt;"",IF(BL159&lt;&gt;0,ACOS(AA159/BL159),0),"")</f>
        <is>
          <t/>
        </is>
      </c>
      <c r="BN159" s="8" t="inlineStr">
        <f aca="false">IF(A159&lt;&gt;"",DEGREES(BM159),"")</f>
        <is>
          <t/>
        </is>
      </c>
      <c r="BO159" s="8" t="inlineStr">
        <f aca="false">IF(A159&lt;&gt;"",IF(OR(Y159&lt;&gt;0,Z159&lt;&gt;0),ATAN2(Y159,Z159),0),"")</f>
        <is>
          <t/>
        </is>
      </c>
      <c r="BP159" s="8" t="inlineStr">
        <f aca="false">IF(A159&lt;&gt;"",DEGREES(BO159),"")</f>
        <is>
          <t/>
        </is>
      </c>
      <c r="BQ159" s="8" t="inlineStr">
        <f aca="false">IF(A159&lt;&gt;"",SQRT(SUMSQ(AB159:AD159)),"")</f>
        <is>
          <t/>
        </is>
      </c>
      <c r="BR159" s="8" t="inlineStr">
        <f aca="false">IF(A159&lt;&gt;"",IF(BQ159&lt;&gt;0,ACOS(AD159/BQ159),0),"")</f>
        <is>
          <t/>
        </is>
      </c>
      <c r="BS159" s="8" t="inlineStr">
        <f aca="false">IF(A159&lt;&gt;"",DEGREES(BR159),"")</f>
        <is>
          <t/>
        </is>
      </c>
      <c r="BT159" s="8" t="inlineStr">
        <f aca="false">IF(A159&lt;&gt;"",IF(OR(AB159&lt;&gt;0,AC159&lt;&gt;0),ATAN2(AB159,AC159),0),"")</f>
        <is>
          <t/>
        </is>
      </c>
      <c r="BU159" s="8" t="inlineStr">
        <f aca="false">IF(A159&lt;&gt;"",DEGREES(BT159),"")</f>
        <is>
          <t/>
        </is>
      </c>
      <c r="BV159" s="8" t="inlineStr">
        <f aca="false">IF(A159&lt;&gt;"",SQRT(SUMSQ(AE159:AG159)),"")</f>
        <is>
          <t/>
        </is>
      </c>
      <c r="BW159" s="8" t="inlineStr">
        <f aca="false">IF(A159&lt;&gt;"",IF(BV159&lt;&gt;0,ACOS(AG159/BV159),0),"")</f>
        <is>
          <t/>
        </is>
      </c>
      <c r="BX159" s="8" t="inlineStr">
        <f aca="false">IF(A159&lt;&gt;"",DEGREES(BW159),"")</f>
        <is>
          <t/>
        </is>
      </c>
      <c r="BY159" s="8" t="inlineStr">
        <f aca="false">IF(A159&lt;&gt;"",IF(OR(AF159&lt;&gt;0,AG159&lt;&gt;0),ATAN2(AF159,AG159),0),"")</f>
        <is>
          <t/>
        </is>
      </c>
      <c r="BZ159" s="8" t="inlineStr">
        <f aca="false">IF(A159&lt;&gt;"",DEGREES(BY159),"")</f>
        <is>
          <t/>
        </is>
      </c>
      <c r="CA159" s="0" t="inlineStr">
        <f aca="false">IF(A159&lt;&gt;"",IF(AND(AI159&lt;Parameters!$B$11,AI159&gt;Parameters!$B$12,AN159&lt;Parameters!$B$11,AN159&gt;Parameters!$B$12,AS159&lt;Parameters!$B$11,AS159&gt;Parameters!$B$12,AX159&lt;Parameters!$B$11,AX159&gt;Parameters!$B$12,BC159&lt;Parameters!$B$11,BC159&gt;Parameters!$B$12,BM159&lt;Parameters!$B$11,BM159&gt;Parameters!$B$12,BR159&lt;Parameters!$B$11,BR159&gt;Parameters!$B$12,BW159&lt;Parameters!$B$11,BW159&gt;Parameters!$B$12),1,0),"")</f>
        <is>
          <t/>
        </is>
      </c>
      <c r="CB159" s="0" t="inlineStr">
        <f aca="false">IF(A159&lt;&gt;"",IF(OR(AI159&lt;Parameters!$B$12,AI159&gt;Parameters!$B$11),0,1),"")</f>
        <is>
          <t/>
        </is>
      </c>
      <c r="CC159" s="0" t="inlineStr">
        <f aca="false">IF(A159&lt;&gt;"",IF(OR(AN159&lt;Parameters!$B$12,AN159&gt;Parameters!$B$11),0,1),"")</f>
        <is>
          <t/>
        </is>
      </c>
      <c r="CD159" s="0" t="inlineStr">
        <f aca="false">IF(A159&lt;&gt;"",IF(OR(AS159&lt;Parameters!$B$12,AS159&gt;Parameters!$B$11),0,1),"")</f>
        <is>
          <t/>
        </is>
      </c>
      <c r="CE159" s="0" t="inlineStr">
        <f aca="false">IF(A159&lt;&gt;"",IF(OR(AX159&lt;Parameters!$B$12,AX159&gt;Parameters!$B$11),0,1),"")</f>
        <is>
          <t/>
        </is>
      </c>
      <c r="CF159" s="0" t="inlineStr">
        <f aca="false">IF(A159&lt;&gt;"",IF(OR(BC159&lt;Parameters!$B$12,BC159&gt;Parameters!$B$11),0,1),"")</f>
        <is>
          <t/>
        </is>
      </c>
      <c r="CG159" s="0" t="inlineStr">
        <f aca="false">IF(A159&lt;&gt;"",IF(OR(BH159&lt;Parameters!$B$12,BH159&gt;Parameters!$B$11),0,1),"")</f>
        <is>
          <t/>
        </is>
      </c>
      <c r="CH159" s="0" t="inlineStr">
        <f aca="false">IF(A159&lt;&gt;"",IF(OR(BM159&lt;Parameters!$B$12,BM159&gt;Parameters!$B$11),0,1),"")</f>
        <is>
          <t/>
        </is>
      </c>
      <c r="CI159" s="0" t="inlineStr">
        <f aca="false">IF(A159&lt;&gt;"",IF(OR(BR159&lt;Parameters!$B$12,BR159&gt;Parameters!$B$11),0,1),"")</f>
        <is>
          <t/>
        </is>
      </c>
      <c r="CJ159" s="0" t="inlineStr">
        <f aca="false">IF(A159&lt;&gt;"",IF(OR(BW159&lt;Parameters!$B$12,BW159&gt;Parameters!$B$11),0,1),"")</f>
        <is>
          <t/>
        </is>
      </c>
      <c r="CK159" s="26" t="inlineStr">
        <f aca="false">IF(A159&lt;&gt;"",SUM(CB159:CJ159)/9,"")</f>
        <is>
          <t/>
        </is>
      </c>
      <c r="CL159" s="0" t="inlineStr">
        <f aca="false">IF(A159&lt;&gt;"",CK159*9,"")</f>
        <is>
          <t/>
        </is>
      </c>
      <c r="CM159" s="8" t="inlineStr">
        <f aca="false">IF(A159&lt;&gt;"",TEXT(B159,CM$2)&amp;" "&amp;TEXT(A159,CM$2),"")</f>
        <is>
          <t/>
        </is>
      </c>
    </row>
    <row r="160" customFormat="false" ht="15" hidden="false" customHeight="false" outlineLevel="0" collapsed="false">
      <c r="A160" s="0" t="inlineStr">
        <f aca="false">IF(OR(B159&lt;Parameters!$K$12,A159&lt;Parameters!$K$12),IF(A159&lt;Parameters!$K$12,A159+1,0),"")</f>
        <is>
          <t/>
        </is>
      </c>
      <c r="B160" s="0" t="inlineStr">
        <f aca="false">IF(A160&lt;&gt;"",IF(A160=0,B159+1,B159),"")</f>
        <is>
          <t/>
        </is>
      </c>
      <c r="C160" s="24" t="inlineStr">
        <f aca="false">IF(A160&lt;&gt;"",-_phi*(A160+0.5),"")</f>
        <is>
          <t/>
        </is>
      </c>
      <c r="D160" s="8" t="inlineStr">
        <f aca="false">IF(A160&lt;&gt;"",DEGREES(C160),"")</f>
        <is>
          <t/>
        </is>
      </c>
      <c r="E160" s="24" t="inlineStr">
        <f aca="false">IF(A160&lt;&gt;"",_phi*(B160+0.5),"")</f>
        <is>
          <t/>
        </is>
      </c>
      <c r="F160" s="8" t="inlineStr">
        <f aca="false">IF(A160&lt;&gt;"",DEGREES(E160),"")</f>
        <is>
          <t/>
        </is>
      </c>
      <c r="G160" s="8" t="inlineStr">
        <f aca="false">IF(A160&lt;&gt;"",LOOKUP(A160,h!$A$3:$A$30,h!$D$3:$D$30),"")</f>
        <is>
          <t/>
        </is>
      </c>
      <c r="H160" s="8" t="inlineStr">
        <f aca="false">IF(A160&lt;&gt;"",LOOKUP(B160,h!$A$3:$A$30,h!$D$3:$D$30),"")</f>
        <is>
          <t/>
        </is>
      </c>
      <c r="I160" s="8" t="inlineStr">
        <f aca="false">IF(A160&lt;&gt;"",_zif,"")</f>
        <is>
          <t/>
        </is>
      </c>
      <c r="J160" s="8" t="inlineStr">
        <f aca="false">IF(A160&lt;&gt;"",$G160+'v1 Frame'!D$3*COS($C160)+'v1 Frame'!E$3*SIN($C160)*SIN($E160)+'v1 Frame'!F$3*SIN($C160)*COS($E160),"")</f>
        <is>
          <t/>
        </is>
      </c>
      <c r="K160" s="8" t="inlineStr">
        <f aca="false">IF(A160&lt;&gt;"",$H160+'v1 Frame'!E$3*COS($E160)-'v1 Frame'!F$3*SIN($E160),"")</f>
        <is>
          <t/>
        </is>
      </c>
      <c r="L160" s="8" t="inlineStr">
        <f aca="false">IF(A160&lt;&gt;"",$I160-'v1 Frame'!D$3*SIN($C160)+'v1 Frame'!E$3*COS($C160)*SIN($E160)+'v1 Frame'!F$3*COS($C160)*COS($E160),"")</f>
        <is>
          <t/>
        </is>
      </c>
      <c r="M160" s="8" t="inlineStr">
        <f aca="false">IF(A160&lt;&gt;"",$G160+'v1 Frame'!G$3*COS($C160)+'v1 Frame'!H$3*SIN($C160)*SIN($E160)+'v1 Frame'!I$3*SIN($C160)*COS($E160),"")</f>
        <is>
          <t/>
        </is>
      </c>
      <c r="N160" s="8" t="inlineStr">
        <f aca="false">IF(A160&lt;&gt;"",$H160+'v1 Frame'!H$3*COS($E160)-'v1 Frame'!I$3*SIN($E160),"")</f>
        <is>
          <t/>
        </is>
      </c>
      <c r="O160" s="8" t="inlineStr">
        <f aca="false">IF(A160&lt;&gt;"",$I160-'v1 Frame'!G$3*SIN($C160)+'v1 Frame'!H$3*COS($C160)*SIN($E160)+'v1 Frame'!I$3*COS($C160)*COS($E160),"")</f>
        <is>
          <t/>
        </is>
      </c>
      <c r="P160" s="8" t="inlineStr">
        <f aca="false">IF(A160&lt;&gt;"",$G160+'v1 Frame'!J$3*COS($C160)+'v1 Frame'!K$3*SIN($C160)*SIN($E160)+'v1 Frame'!L$3*SIN($C160)*COS($E160),"")</f>
        <is>
          <t/>
        </is>
      </c>
      <c r="Q160" s="8" t="inlineStr">
        <f aca="false">IF(A160&lt;&gt;"",$H160+'v1 Frame'!K$3*COS($E160)-'v1 Frame'!L$3*SIN($E160),"")</f>
        <is>
          <t/>
        </is>
      </c>
      <c r="R160" s="8" t="inlineStr">
        <f aca="false">IF(A160&lt;&gt;"",$I160-'v1 Frame'!J$3*SIN($C160)+'v1 Frame'!K$3*COS($C160)*SIN($E160)+'v1 Frame'!L$3*COS($C160)*COS($E160),"")</f>
        <is>
          <t/>
        </is>
      </c>
      <c r="S160" s="8" t="inlineStr">
        <f aca="false">IF(A160&lt;&gt;"",$G160+'v1 Frame'!M$3*COS($C160)+'v1 Frame'!N$3*SIN($C160)*SIN($E160)+'v1 Frame'!O$3*SIN($C160)*COS($E160),"")</f>
        <is>
          <t/>
        </is>
      </c>
      <c r="T160" s="8" t="inlineStr">
        <f aca="false">IF(A160&lt;&gt;"",$H160+'v1 Frame'!N$3*COS($E160)-'v1 Frame'!O$3*SIN($E160),"")</f>
        <is>
          <t/>
        </is>
      </c>
      <c r="U160" s="8" t="inlineStr">
        <f aca="false">IF(A160&lt;&gt;"",$I160-'v1 Frame'!M$3*SIN($C160)+'v1 Frame'!N$3*COS($C160)*SIN($E160)+'v1 Frame'!O$3*COS($C160)*COS($E160),"")</f>
        <is>
          <t/>
        </is>
      </c>
      <c r="V160" s="8" t="inlineStr">
        <f aca="false">IF(A160&lt;&gt;"",$G160+'v1 Frame'!P$3*COS($C160)+'v1 Frame'!Q$3*SIN($C160)*SIN($E160)+'v1 Frame'!R$3*SIN($C160)*COS($E160),"")</f>
        <is>
          <t/>
        </is>
      </c>
      <c r="W160" s="8" t="inlineStr">
        <f aca="false">IF(A160&lt;&gt;"",$H160+'v1 Frame'!Q$3*COS($E160)-'v1 Frame'!R$3*SIN($E160),"")</f>
        <is>
          <t/>
        </is>
      </c>
      <c r="X160" s="8" t="inlineStr">
        <f aca="false">IF(A160&lt;&gt;"",$I160-'v1 Frame'!P$3*SIN($C160)+'v1 Frame'!Q$3*COS($C160)*SIN($E160)+'v1 Frame'!R$3*COS($C160)*COS($E160),"")</f>
        <is>
          <t/>
        </is>
      </c>
      <c r="Y160" s="8" t="inlineStr">
        <f aca="false">IF(A160&lt;&gt;"",$G160+'v1 Frame'!S$3*COS($C160)+'v1 Frame'!T$3*SIN($C160)*SIN($E160)+'v1 Frame'!U$3*SIN($C160)*COS($E160),"")</f>
        <is>
          <t/>
        </is>
      </c>
      <c r="Z160" s="8" t="inlineStr">
        <f aca="false">IF(A160&lt;&gt;"",$H160+'v1 Frame'!T$3*COS($E160)-'v1 Frame'!U$3*SIN($E160),"")</f>
        <is>
          <t/>
        </is>
      </c>
      <c r="AA160" s="8" t="inlineStr">
        <f aca="false">IF(A160&lt;&gt;"",$I160-'v1 Frame'!S$3*SIN($C160)+'v1 Frame'!T$3*COS($C160)*SIN($E160)+'v1 Frame'!U$3*COS($C160)*COS($E160),"")</f>
        <is>
          <t/>
        </is>
      </c>
      <c r="AB160" s="8" t="inlineStr">
        <f aca="false">IF(A160&lt;&gt;"",$G160+'v1 Frame'!V$3*COS($C160)+'v1 Frame'!W$3*SIN($C160)*SIN($E160)+'v1 Frame'!X$3*SIN($C160)*COS($E160),"")</f>
        <is>
          <t/>
        </is>
      </c>
      <c r="AC160" s="8" t="inlineStr">
        <f aca="false">IF(A160&lt;&gt;"",$H160+'v1 Frame'!W$3*COS($E160)-'v1 Frame'!X$3*SIN($E160),"")</f>
        <is>
          <t/>
        </is>
      </c>
      <c r="AD160" s="8" t="inlineStr">
        <f aca="false">IF(A160&lt;&gt;"",$I160-'v1 Frame'!V$3*SIN($C160)+'v1 Frame'!W$3*COS($C160)*SIN($E160)+'v1 Frame'!X$3*COS($C160)*COS($E160),"")</f>
        <is>
          <t/>
        </is>
      </c>
      <c r="AE160" s="25" t="inlineStr">
        <f aca="false">IF(A160&lt;&gt;"",$G160+'v1 Frame'!Y$3*COS($C160)+'v1 Frame'!Z$3*SIN($C160)*SIN($E160)+'v1 Frame'!AA$3*SIN($C160)*COS($E160),"")</f>
        <is>
          <t/>
        </is>
      </c>
      <c r="AF160" s="25" t="inlineStr">
        <f aca="false">IF(A160&lt;&gt;"",$H160+'v1 Frame'!Z$3*COS($E160)-'v1 Frame'!AA$3*SIN($E160),"")</f>
        <is>
          <t/>
        </is>
      </c>
      <c r="AG160" s="25" t="inlineStr">
        <f aca="false">IF(A160&lt;&gt;"",$I160-'v1 Frame'!Y$3*SIN($C160)+'v1 Frame'!Z$3*COS($C160)*SIN($E160)+'v1 Frame'!AA$3*COS($C160)*COS($E160),"")</f>
        <is>
          <t/>
        </is>
      </c>
      <c r="AH160" s="8" t="inlineStr">
        <f aca="false">IF(A160&lt;&gt;"",SQRT(SUMSQ(G160:I160)),"")</f>
        <is>
          <t/>
        </is>
      </c>
      <c r="AI160" s="8" t="inlineStr">
        <f aca="false">IF(A160&lt;&gt;"",IF(AH160&lt;&gt;0,ACOS(I160/AH160),0),"")</f>
        <is>
          <t/>
        </is>
      </c>
      <c r="AJ160" s="8" t="inlineStr">
        <f aca="false">IF(A160&lt;&gt;"",DEGREES(AI160),"")</f>
        <is>
          <t/>
        </is>
      </c>
      <c r="AK160" s="8" t="inlineStr">
        <f aca="false">IF(A160&lt;&gt;"",IF(OR(G160&lt;&gt;0,H160&lt;&gt;0),ATAN2(G160,H160),0),"")</f>
        <is>
          <t/>
        </is>
      </c>
      <c r="AL160" s="8" t="inlineStr">
        <f aca="false">IF(A160&lt;&gt;"",DEGREES(AK160),"")</f>
        <is>
          <t/>
        </is>
      </c>
      <c r="AM160" s="8" t="inlineStr">
        <f aca="false">IF(A160&lt;&gt;"",SQRT(SUMSQ(J160:L160)),"")</f>
        <is>
          <t/>
        </is>
      </c>
      <c r="AN160" s="8" t="inlineStr">
        <f aca="false">IF(A160&lt;&gt;"",IF(AM160&lt;&gt;0,ACOS(L160/AM160),0),"")</f>
        <is>
          <t/>
        </is>
      </c>
      <c r="AO160" s="8" t="inlineStr">
        <f aca="false">IF(A160&lt;&gt;"",DEGREES(AN160),"")</f>
        <is>
          <t/>
        </is>
      </c>
      <c r="AP160" s="8" t="inlineStr">
        <f aca="false">IF(A160&lt;&gt;"",IF(OR(J160&lt;&gt;0,K160&lt;&gt;0),ATAN2(J160,K160),0),"")</f>
        <is>
          <t/>
        </is>
      </c>
      <c r="AQ160" s="8" t="inlineStr">
        <f aca="false">IF(A160&lt;&gt;"",DEGREES(AP160),"")</f>
        <is>
          <t/>
        </is>
      </c>
      <c r="AR160" s="8" t="inlineStr">
        <f aca="false">IF(A160&lt;&gt;"",SQRT(SUMSQ(M160:O160)),"")</f>
        <is>
          <t/>
        </is>
      </c>
      <c r="AS160" s="8" t="inlineStr">
        <f aca="false">IF(A160&lt;&gt;"",IF(AR160&lt;&gt;0,ACOS(O160/AR160),0),"")</f>
        <is>
          <t/>
        </is>
      </c>
      <c r="AT160" s="8" t="inlineStr">
        <f aca="false">IF(A160&lt;&gt;"",DEGREES(AS160),"")</f>
        <is>
          <t/>
        </is>
      </c>
      <c r="AU160" s="8" t="inlineStr">
        <f aca="false">IF(A160&lt;&gt;"",IF(OR(M160&lt;&gt;0,N160&lt;&gt;0),ATAN2(M160,N160),0),"")</f>
        <is>
          <t/>
        </is>
      </c>
      <c r="AV160" s="8" t="inlineStr">
        <f aca="false">IF(A160&lt;&gt;"",DEGREES(AU160),"")</f>
        <is>
          <t/>
        </is>
      </c>
      <c r="AW160" s="8" t="inlineStr">
        <f aca="false">IF(A160&lt;&gt;"",SQRT(SUMSQ(P160:R160)),"")</f>
        <is>
          <t/>
        </is>
      </c>
      <c r="AX160" s="8" t="inlineStr">
        <f aca="false">IF(A160&lt;&gt;"",IF(AW160&lt;&gt;0,ACOS(R160/AW160),0),"")</f>
        <is>
          <t/>
        </is>
      </c>
      <c r="AY160" s="8" t="inlineStr">
        <f aca="false">IF(A160&lt;&gt;"",DEGREES(AX160),"")</f>
        <is>
          <t/>
        </is>
      </c>
      <c r="AZ160" s="8" t="inlineStr">
        <f aca="false">IF(A160&lt;&gt;"",IF(OR(P160&lt;&gt;0,Q160&lt;&gt;0),ATAN2(P160,Q160),0),"")</f>
        <is>
          <t/>
        </is>
      </c>
      <c r="BA160" s="8" t="inlineStr">
        <f aca="false">IF(A160&lt;&gt;"",DEGREES(AZ160),"")</f>
        <is>
          <t/>
        </is>
      </c>
      <c r="BB160" s="8" t="inlineStr">
        <f aca="false">IF(A160&lt;&gt;"",SQRT(SUMSQ(S160:U160)),"")</f>
        <is>
          <t/>
        </is>
      </c>
      <c r="BC160" s="8" t="inlineStr">
        <f aca="false">IF(A160&lt;&gt;"",IF(BB160&lt;&gt;0,ACOS(U160/BB160),0),"")</f>
        <is>
          <t/>
        </is>
      </c>
      <c r="BD160" s="8" t="inlineStr">
        <f aca="false">IF(A160&lt;&gt;"",DEGREES(BC160),"")</f>
        <is>
          <t/>
        </is>
      </c>
      <c r="BE160" s="8" t="inlineStr">
        <f aca="false">IF(A160&lt;&gt;"",IF(OR(S160&lt;&gt;0,T160&lt;&gt;0),ATAN2(S160,T160),0),"")</f>
        <is>
          <t/>
        </is>
      </c>
      <c r="BF160" s="8" t="inlineStr">
        <f aca="false">IF(A160&lt;&gt;"",DEGREES(BE160),"")</f>
        <is>
          <t/>
        </is>
      </c>
      <c r="BG160" s="8" t="inlineStr">
        <f aca="false">IF(A160&lt;&gt;"",SQRT(SUMSQ(V160:X160)),"")</f>
        <is>
          <t/>
        </is>
      </c>
      <c r="BH160" s="8" t="inlineStr">
        <f aca="false">IF(A160&lt;&gt;"",IF(BG160&lt;&gt;0,ACOS(X160/BG160),0),"")</f>
        <is>
          <t/>
        </is>
      </c>
      <c r="BI160" s="8" t="inlineStr">
        <f aca="false">IF(A160&lt;&gt;"",DEGREES(BH160),"")</f>
        <is>
          <t/>
        </is>
      </c>
      <c r="BJ160" s="8" t="inlineStr">
        <f aca="false">IF(A160&lt;&gt;"",IF(OR(V160&lt;&gt;0,W160&lt;&gt;0),ATAN2(V160,W160),0),"")</f>
        <is>
          <t/>
        </is>
      </c>
      <c r="BK160" s="8" t="inlineStr">
        <f aca="false">IF(A160&lt;&gt;"",DEGREES(BJ160),"")</f>
        <is>
          <t/>
        </is>
      </c>
      <c r="BL160" s="8" t="inlineStr">
        <f aca="false">IF(A160&lt;&gt;"",SQRT(SUMSQ(Y160:AA160)),"")</f>
        <is>
          <t/>
        </is>
      </c>
      <c r="BM160" s="8" t="inlineStr">
        <f aca="false">IF(A160&lt;&gt;"",IF(BL160&lt;&gt;0,ACOS(AA160/BL160),0),"")</f>
        <is>
          <t/>
        </is>
      </c>
      <c r="BN160" s="8" t="inlineStr">
        <f aca="false">IF(A160&lt;&gt;"",DEGREES(BM160),"")</f>
        <is>
          <t/>
        </is>
      </c>
      <c r="BO160" s="8" t="inlineStr">
        <f aca="false">IF(A160&lt;&gt;"",IF(OR(Y160&lt;&gt;0,Z160&lt;&gt;0),ATAN2(Y160,Z160),0),"")</f>
        <is>
          <t/>
        </is>
      </c>
      <c r="BP160" s="8" t="inlineStr">
        <f aca="false">IF(A160&lt;&gt;"",DEGREES(BO160),"")</f>
        <is>
          <t/>
        </is>
      </c>
      <c r="BQ160" s="8" t="inlineStr">
        <f aca="false">IF(A160&lt;&gt;"",SQRT(SUMSQ(AB160:AD160)),"")</f>
        <is>
          <t/>
        </is>
      </c>
      <c r="BR160" s="8" t="inlineStr">
        <f aca="false">IF(A160&lt;&gt;"",IF(BQ160&lt;&gt;0,ACOS(AD160/BQ160),0),"")</f>
        <is>
          <t/>
        </is>
      </c>
      <c r="BS160" s="8" t="inlineStr">
        <f aca="false">IF(A160&lt;&gt;"",DEGREES(BR160),"")</f>
        <is>
          <t/>
        </is>
      </c>
      <c r="BT160" s="8" t="inlineStr">
        <f aca="false">IF(A160&lt;&gt;"",IF(OR(AB160&lt;&gt;0,AC160&lt;&gt;0),ATAN2(AB160,AC160),0),"")</f>
        <is>
          <t/>
        </is>
      </c>
      <c r="BU160" s="8" t="inlineStr">
        <f aca="false">IF(A160&lt;&gt;"",DEGREES(BT160),"")</f>
        <is>
          <t/>
        </is>
      </c>
      <c r="BV160" s="8" t="inlineStr">
        <f aca="false">IF(A160&lt;&gt;"",SQRT(SUMSQ(AE160:AG160)),"")</f>
        <is>
          <t/>
        </is>
      </c>
      <c r="BW160" s="8" t="inlineStr">
        <f aca="false">IF(A160&lt;&gt;"",IF(BV160&lt;&gt;0,ACOS(AG160/BV160),0),"")</f>
        <is>
          <t/>
        </is>
      </c>
      <c r="BX160" s="8" t="inlineStr">
        <f aca="false">IF(A160&lt;&gt;"",DEGREES(BW160),"")</f>
        <is>
          <t/>
        </is>
      </c>
      <c r="BY160" s="8" t="inlineStr">
        <f aca="false">IF(A160&lt;&gt;"",IF(OR(AF160&lt;&gt;0,AG160&lt;&gt;0),ATAN2(AF160,AG160),0),"")</f>
        <is>
          <t/>
        </is>
      </c>
      <c r="BZ160" s="8" t="inlineStr">
        <f aca="false">IF(A160&lt;&gt;"",DEGREES(BY160),"")</f>
        <is>
          <t/>
        </is>
      </c>
      <c r="CA160" s="0" t="inlineStr">
        <f aca="false">IF(A160&lt;&gt;"",IF(AND(AI160&lt;Parameters!$B$11,AI160&gt;Parameters!$B$12,AN160&lt;Parameters!$B$11,AN160&gt;Parameters!$B$12,AS160&lt;Parameters!$B$11,AS160&gt;Parameters!$B$12,AX160&lt;Parameters!$B$11,AX160&gt;Parameters!$B$12,BC160&lt;Parameters!$B$11,BC160&gt;Parameters!$B$12,BM160&lt;Parameters!$B$11,BM160&gt;Parameters!$B$12,BR160&lt;Parameters!$B$11,BR160&gt;Parameters!$B$12,BW160&lt;Parameters!$B$11,BW160&gt;Parameters!$B$12),1,0),"")</f>
        <is>
          <t/>
        </is>
      </c>
      <c r="CB160" s="0" t="inlineStr">
        <f aca="false">IF(A160&lt;&gt;"",IF(OR(AI160&lt;Parameters!$B$12,AI160&gt;Parameters!$B$11),0,1),"")</f>
        <is>
          <t/>
        </is>
      </c>
      <c r="CC160" s="0" t="inlineStr">
        <f aca="false">IF(A160&lt;&gt;"",IF(OR(AN160&lt;Parameters!$B$12,AN160&gt;Parameters!$B$11),0,1),"")</f>
        <is>
          <t/>
        </is>
      </c>
      <c r="CD160" s="0" t="inlineStr">
        <f aca="false">IF(A160&lt;&gt;"",IF(OR(AS160&lt;Parameters!$B$12,AS160&gt;Parameters!$B$11),0,1),"")</f>
        <is>
          <t/>
        </is>
      </c>
      <c r="CE160" s="0" t="inlineStr">
        <f aca="false">IF(A160&lt;&gt;"",IF(OR(AX160&lt;Parameters!$B$12,AX160&gt;Parameters!$B$11),0,1),"")</f>
        <is>
          <t/>
        </is>
      </c>
      <c r="CF160" s="0" t="inlineStr">
        <f aca="false">IF(A160&lt;&gt;"",IF(OR(BC160&lt;Parameters!$B$12,BC160&gt;Parameters!$B$11),0,1),"")</f>
        <is>
          <t/>
        </is>
      </c>
      <c r="CG160" s="0" t="inlineStr">
        <f aca="false">IF(A160&lt;&gt;"",IF(OR(BH160&lt;Parameters!$B$12,BH160&gt;Parameters!$B$11),0,1),"")</f>
        <is>
          <t/>
        </is>
      </c>
      <c r="CH160" s="0" t="inlineStr">
        <f aca="false">IF(A160&lt;&gt;"",IF(OR(BM160&lt;Parameters!$B$12,BM160&gt;Parameters!$B$11),0,1),"")</f>
        <is>
          <t/>
        </is>
      </c>
      <c r="CI160" s="0" t="inlineStr">
        <f aca="false">IF(A160&lt;&gt;"",IF(OR(BR160&lt;Parameters!$B$12,BR160&gt;Parameters!$B$11),0,1),"")</f>
        <is>
          <t/>
        </is>
      </c>
      <c r="CJ160" s="0" t="inlineStr">
        <f aca="false">IF(A160&lt;&gt;"",IF(OR(BW160&lt;Parameters!$B$12,BW160&gt;Parameters!$B$11),0,1),"")</f>
        <is>
          <t/>
        </is>
      </c>
      <c r="CK160" s="26" t="inlineStr">
        <f aca="false">IF(A160&lt;&gt;"",SUM(CB160:CJ160)/9,"")</f>
        <is>
          <t/>
        </is>
      </c>
      <c r="CL160" s="0" t="inlineStr">
        <f aca="false">IF(A160&lt;&gt;"",CK160*9,"")</f>
        <is>
          <t/>
        </is>
      </c>
      <c r="CM160" s="8" t="inlineStr">
        <f aca="false">IF(A160&lt;&gt;"",TEXT(B160,CM$2)&amp;" "&amp;TEXT(A160,CM$2),"")</f>
        <is>
          <t/>
        </is>
      </c>
    </row>
    <row r="161" customFormat="false" ht="15" hidden="false" customHeight="false" outlineLevel="0" collapsed="false">
      <c r="A161" s="0" t="inlineStr">
        <f aca="false">IF(OR(B160&lt;Parameters!$K$12,A160&lt;Parameters!$K$12),IF(A160&lt;Parameters!$K$12,A160+1,0),"")</f>
        <is>
          <t/>
        </is>
      </c>
      <c r="B161" s="0" t="inlineStr">
        <f aca="false">IF(A161&lt;&gt;"",IF(A161=0,B160+1,B160),"")</f>
        <is>
          <t/>
        </is>
      </c>
      <c r="C161" s="24" t="inlineStr">
        <f aca="false">IF(A161&lt;&gt;"",-_phi*(A161+0.5),"")</f>
        <is>
          <t/>
        </is>
      </c>
      <c r="D161" s="8" t="inlineStr">
        <f aca="false">IF(A161&lt;&gt;"",DEGREES(C161),"")</f>
        <is>
          <t/>
        </is>
      </c>
      <c r="E161" s="24" t="inlineStr">
        <f aca="false">IF(A161&lt;&gt;"",_phi*(B161+0.5),"")</f>
        <is>
          <t/>
        </is>
      </c>
      <c r="F161" s="8" t="inlineStr">
        <f aca="false">IF(A161&lt;&gt;"",DEGREES(E161),"")</f>
        <is>
          <t/>
        </is>
      </c>
      <c r="G161" s="8" t="inlineStr">
        <f aca="false">IF(A161&lt;&gt;"",LOOKUP(A161,h!$A$3:$A$30,h!$D$3:$D$30),"")</f>
        <is>
          <t/>
        </is>
      </c>
      <c r="H161" s="8" t="inlineStr">
        <f aca="false">IF(A161&lt;&gt;"",LOOKUP(B161,h!$A$3:$A$30,h!$D$3:$D$30),"")</f>
        <is>
          <t/>
        </is>
      </c>
      <c r="I161" s="8" t="inlineStr">
        <f aca="false">IF(A161&lt;&gt;"",_zif,"")</f>
        <is>
          <t/>
        </is>
      </c>
      <c r="J161" s="8" t="inlineStr">
        <f aca="false">IF(A161&lt;&gt;"",$G161+'v1 Frame'!D$3*COS($C161)+'v1 Frame'!E$3*SIN($C161)*SIN($E161)+'v1 Frame'!F$3*SIN($C161)*COS($E161),"")</f>
        <is>
          <t/>
        </is>
      </c>
      <c r="K161" s="8" t="inlineStr">
        <f aca="false">IF(A161&lt;&gt;"",$H161+'v1 Frame'!E$3*COS($E161)-'v1 Frame'!F$3*SIN($E161),"")</f>
        <is>
          <t/>
        </is>
      </c>
      <c r="L161" s="8" t="inlineStr">
        <f aca="false">IF(A161&lt;&gt;"",$I161-'v1 Frame'!D$3*SIN($C161)+'v1 Frame'!E$3*COS($C161)*SIN($E161)+'v1 Frame'!F$3*COS($C161)*COS($E161),"")</f>
        <is>
          <t/>
        </is>
      </c>
      <c r="M161" s="8" t="inlineStr">
        <f aca="false">IF(A161&lt;&gt;"",$G161+'v1 Frame'!G$3*COS($C161)+'v1 Frame'!H$3*SIN($C161)*SIN($E161)+'v1 Frame'!I$3*SIN($C161)*COS($E161),"")</f>
        <is>
          <t/>
        </is>
      </c>
      <c r="N161" s="8" t="inlineStr">
        <f aca="false">IF(A161&lt;&gt;"",$H161+'v1 Frame'!H$3*COS($E161)-'v1 Frame'!I$3*SIN($E161),"")</f>
        <is>
          <t/>
        </is>
      </c>
      <c r="O161" s="8" t="inlineStr">
        <f aca="false">IF(A161&lt;&gt;"",$I161-'v1 Frame'!G$3*SIN($C161)+'v1 Frame'!H$3*COS($C161)*SIN($E161)+'v1 Frame'!I$3*COS($C161)*COS($E161),"")</f>
        <is>
          <t/>
        </is>
      </c>
      <c r="P161" s="8" t="inlineStr">
        <f aca="false">IF(A161&lt;&gt;"",$G161+'v1 Frame'!J$3*COS($C161)+'v1 Frame'!K$3*SIN($C161)*SIN($E161)+'v1 Frame'!L$3*SIN($C161)*COS($E161),"")</f>
        <is>
          <t/>
        </is>
      </c>
      <c r="Q161" s="8" t="inlineStr">
        <f aca="false">IF(A161&lt;&gt;"",$H161+'v1 Frame'!K$3*COS($E161)-'v1 Frame'!L$3*SIN($E161),"")</f>
        <is>
          <t/>
        </is>
      </c>
      <c r="R161" s="8" t="inlineStr">
        <f aca="false">IF(A161&lt;&gt;"",$I161-'v1 Frame'!J$3*SIN($C161)+'v1 Frame'!K$3*COS($C161)*SIN($E161)+'v1 Frame'!L$3*COS($C161)*COS($E161),"")</f>
        <is>
          <t/>
        </is>
      </c>
      <c r="S161" s="8" t="inlineStr">
        <f aca="false">IF(A161&lt;&gt;"",$G161+'v1 Frame'!M$3*COS($C161)+'v1 Frame'!N$3*SIN($C161)*SIN($E161)+'v1 Frame'!O$3*SIN($C161)*COS($E161),"")</f>
        <is>
          <t/>
        </is>
      </c>
      <c r="T161" s="8" t="inlineStr">
        <f aca="false">IF(A161&lt;&gt;"",$H161+'v1 Frame'!N$3*COS($E161)-'v1 Frame'!O$3*SIN($E161),"")</f>
        <is>
          <t/>
        </is>
      </c>
      <c r="U161" s="8" t="inlineStr">
        <f aca="false">IF(A161&lt;&gt;"",$I161-'v1 Frame'!M$3*SIN($C161)+'v1 Frame'!N$3*COS($C161)*SIN($E161)+'v1 Frame'!O$3*COS($C161)*COS($E161),"")</f>
        <is>
          <t/>
        </is>
      </c>
      <c r="V161" s="8" t="inlineStr">
        <f aca="false">IF(A161&lt;&gt;"",$G161+'v1 Frame'!P$3*COS($C161)+'v1 Frame'!Q$3*SIN($C161)*SIN($E161)+'v1 Frame'!R$3*SIN($C161)*COS($E161),"")</f>
        <is>
          <t/>
        </is>
      </c>
      <c r="W161" s="8" t="inlineStr">
        <f aca="false">IF(A161&lt;&gt;"",$H161+'v1 Frame'!Q$3*COS($E161)-'v1 Frame'!R$3*SIN($E161),"")</f>
        <is>
          <t/>
        </is>
      </c>
      <c r="X161" s="8" t="inlineStr">
        <f aca="false">IF(A161&lt;&gt;"",$I161-'v1 Frame'!P$3*SIN($C161)+'v1 Frame'!Q$3*COS($C161)*SIN($E161)+'v1 Frame'!R$3*COS($C161)*COS($E161),"")</f>
        <is>
          <t/>
        </is>
      </c>
      <c r="Y161" s="8" t="inlineStr">
        <f aca="false">IF(A161&lt;&gt;"",$G161+'v1 Frame'!S$3*COS($C161)+'v1 Frame'!T$3*SIN($C161)*SIN($E161)+'v1 Frame'!U$3*SIN($C161)*COS($E161),"")</f>
        <is>
          <t/>
        </is>
      </c>
      <c r="Z161" s="8" t="inlineStr">
        <f aca="false">IF(A161&lt;&gt;"",$H161+'v1 Frame'!T$3*COS($E161)-'v1 Frame'!U$3*SIN($E161),"")</f>
        <is>
          <t/>
        </is>
      </c>
      <c r="AA161" s="8" t="inlineStr">
        <f aca="false">IF(A161&lt;&gt;"",$I161-'v1 Frame'!S$3*SIN($C161)+'v1 Frame'!T$3*COS($C161)*SIN($E161)+'v1 Frame'!U$3*COS($C161)*COS($E161),"")</f>
        <is>
          <t/>
        </is>
      </c>
      <c r="AB161" s="8" t="inlineStr">
        <f aca="false">IF(A161&lt;&gt;"",$G161+'v1 Frame'!V$3*COS($C161)+'v1 Frame'!W$3*SIN($C161)*SIN($E161)+'v1 Frame'!X$3*SIN($C161)*COS($E161),"")</f>
        <is>
          <t/>
        </is>
      </c>
      <c r="AC161" s="8" t="inlineStr">
        <f aca="false">IF(A161&lt;&gt;"",$H161+'v1 Frame'!W$3*COS($E161)-'v1 Frame'!X$3*SIN($E161),"")</f>
        <is>
          <t/>
        </is>
      </c>
      <c r="AD161" s="8" t="inlineStr">
        <f aca="false">IF(A161&lt;&gt;"",$I161-'v1 Frame'!V$3*SIN($C161)+'v1 Frame'!W$3*COS($C161)*SIN($E161)+'v1 Frame'!X$3*COS($C161)*COS($E161),"")</f>
        <is>
          <t/>
        </is>
      </c>
      <c r="AE161" s="25" t="inlineStr">
        <f aca="false">IF(A161&lt;&gt;"",$G161+'v1 Frame'!Y$3*COS($C161)+'v1 Frame'!Z$3*SIN($C161)*SIN($E161)+'v1 Frame'!AA$3*SIN($C161)*COS($E161),"")</f>
        <is>
          <t/>
        </is>
      </c>
      <c r="AF161" s="25" t="inlineStr">
        <f aca="false">IF(A161&lt;&gt;"",$H161+'v1 Frame'!Z$3*COS($E161)-'v1 Frame'!AA$3*SIN($E161),"")</f>
        <is>
          <t/>
        </is>
      </c>
      <c r="AG161" s="25" t="inlineStr">
        <f aca="false">IF(A161&lt;&gt;"",$I161-'v1 Frame'!Y$3*SIN($C161)+'v1 Frame'!Z$3*COS($C161)*SIN($E161)+'v1 Frame'!AA$3*COS($C161)*COS($E161),"")</f>
        <is>
          <t/>
        </is>
      </c>
      <c r="AH161" s="8" t="inlineStr">
        <f aca="false">IF(A161&lt;&gt;"",SQRT(SUMSQ(G161:I161)),"")</f>
        <is>
          <t/>
        </is>
      </c>
      <c r="AI161" s="8" t="inlineStr">
        <f aca="false">IF(A161&lt;&gt;"",IF(AH161&lt;&gt;0,ACOS(I161/AH161),0),"")</f>
        <is>
          <t/>
        </is>
      </c>
      <c r="AJ161" s="8" t="inlineStr">
        <f aca="false">IF(A161&lt;&gt;"",DEGREES(AI161),"")</f>
        <is>
          <t/>
        </is>
      </c>
      <c r="AK161" s="8" t="inlineStr">
        <f aca="false">IF(A161&lt;&gt;"",IF(OR(G161&lt;&gt;0,H161&lt;&gt;0),ATAN2(G161,H161),0),"")</f>
        <is>
          <t/>
        </is>
      </c>
      <c r="AL161" s="8" t="inlineStr">
        <f aca="false">IF(A161&lt;&gt;"",DEGREES(AK161),"")</f>
        <is>
          <t/>
        </is>
      </c>
      <c r="AM161" s="8" t="inlineStr">
        <f aca="false">IF(A161&lt;&gt;"",SQRT(SUMSQ(J161:L161)),"")</f>
        <is>
          <t/>
        </is>
      </c>
      <c r="AN161" s="8" t="inlineStr">
        <f aca="false">IF(A161&lt;&gt;"",IF(AM161&lt;&gt;0,ACOS(L161/AM161),0),"")</f>
        <is>
          <t/>
        </is>
      </c>
      <c r="AO161" s="8" t="inlineStr">
        <f aca="false">IF(A161&lt;&gt;"",DEGREES(AN161),"")</f>
        <is>
          <t/>
        </is>
      </c>
      <c r="AP161" s="8" t="inlineStr">
        <f aca="false">IF(A161&lt;&gt;"",IF(OR(J161&lt;&gt;0,K161&lt;&gt;0),ATAN2(J161,K161),0),"")</f>
        <is>
          <t/>
        </is>
      </c>
      <c r="AQ161" s="8" t="inlineStr">
        <f aca="false">IF(A161&lt;&gt;"",DEGREES(AP161),"")</f>
        <is>
          <t/>
        </is>
      </c>
      <c r="AR161" s="8" t="inlineStr">
        <f aca="false">IF(A161&lt;&gt;"",SQRT(SUMSQ(M161:O161)),"")</f>
        <is>
          <t/>
        </is>
      </c>
      <c r="AS161" s="8" t="inlineStr">
        <f aca="false">IF(A161&lt;&gt;"",IF(AR161&lt;&gt;0,ACOS(O161/AR161),0),"")</f>
        <is>
          <t/>
        </is>
      </c>
      <c r="AT161" s="8" t="inlineStr">
        <f aca="false">IF(A161&lt;&gt;"",DEGREES(AS161),"")</f>
        <is>
          <t/>
        </is>
      </c>
      <c r="AU161" s="8" t="inlineStr">
        <f aca="false">IF(A161&lt;&gt;"",IF(OR(M161&lt;&gt;0,N161&lt;&gt;0),ATAN2(M161,N161),0),"")</f>
        <is>
          <t/>
        </is>
      </c>
      <c r="AV161" s="8" t="inlineStr">
        <f aca="false">IF(A161&lt;&gt;"",DEGREES(AU161),"")</f>
        <is>
          <t/>
        </is>
      </c>
      <c r="AW161" s="8" t="inlineStr">
        <f aca="false">IF(A161&lt;&gt;"",SQRT(SUMSQ(P161:R161)),"")</f>
        <is>
          <t/>
        </is>
      </c>
      <c r="AX161" s="8" t="inlineStr">
        <f aca="false">IF(A161&lt;&gt;"",IF(AW161&lt;&gt;0,ACOS(R161/AW161),0),"")</f>
        <is>
          <t/>
        </is>
      </c>
      <c r="AY161" s="8" t="inlineStr">
        <f aca="false">IF(A161&lt;&gt;"",DEGREES(AX161),"")</f>
        <is>
          <t/>
        </is>
      </c>
      <c r="AZ161" s="8" t="inlineStr">
        <f aca="false">IF(A161&lt;&gt;"",IF(OR(P161&lt;&gt;0,Q161&lt;&gt;0),ATAN2(P161,Q161),0),"")</f>
        <is>
          <t/>
        </is>
      </c>
      <c r="BA161" s="8" t="inlineStr">
        <f aca="false">IF(A161&lt;&gt;"",DEGREES(AZ161),"")</f>
        <is>
          <t/>
        </is>
      </c>
      <c r="BB161" s="8" t="inlineStr">
        <f aca="false">IF(A161&lt;&gt;"",SQRT(SUMSQ(S161:U161)),"")</f>
        <is>
          <t/>
        </is>
      </c>
      <c r="BC161" s="8" t="inlineStr">
        <f aca="false">IF(A161&lt;&gt;"",IF(BB161&lt;&gt;0,ACOS(U161/BB161),0),"")</f>
        <is>
          <t/>
        </is>
      </c>
      <c r="BD161" s="8" t="inlineStr">
        <f aca="false">IF(A161&lt;&gt;"",DEGREES(BC161),"")</f>
        <is>
          <t/>
        </is>
      </c>
      <c r="BE161" s="8" t="inlineStr">
        <f aca="false">IF(A161&lt;&gt;"",IF(OR(S161&lt;&gt;0,T161&lt;&gt;0),ATAN2(S161,T161),0),"")</f>
        <is>
          <t/>
        </is>
      </c>
      <c r="BF161" s="8" t="inlineStr">
        <f aca="false">IF(A161&lt;&gt;"",DEGREES(BE161),"")</f>
        <is>
          <t/>
        </is>
      </c>
      <c r="BG161" s="8" t="inlineStr">
        <f aca="false">IF(A161&lt;&gt;"",SQRT(SUMSQ(V161:X161)),"")</f>
        <is>
          <t/>
        </is>
      </c>
      <c r="BH161" s="8" t="inlineStr">
        <f aca="false">IF(A161&lt;&gt;"",IF(BG161&lt;&gt;0,ACOS(X161/BG161),0),"")</f>
        <is>
          <t/>
        </is>
      </c>
      <c r="BI161" s="8" t="inlineStr">
        <f aca="false">IF(A161&lt;&gt;"",DEGREES(BH161),"")</f>
        <is>
          <t/>
        </is>
      </c>
      <c r="BJ161" s="8" t="inlineStr">
        <f aca="false">IF(A161&lt;&gt;"",IF(OR(V161&lt;&gt;0,W161&lt;&gt;0),ATAN2(V161,W161),0),"")</f>
        <is>
          <t/>
        </is>
      </c>
      <c r="BK161" s="8" t="inlineStr">
        <f aca="false">IF(A161&lt;&gt;"",DEGREES(BJ161),"")</f>
        <is>
          <t/>
        </is>
      </c>
      <c r="BL161" s="8" t="inlineStr">
        <f aca="false">IF(A161&lt;&gt;"",SQRT(SUMSQ(Y161:AA161)),"")</f>
        <is>
          <t/>
        </is>
      </c>
      <c r="BM161" s="8" t="inlineStr">
        <f aca="false">IF(A161&lt;&gt;"",IF(BL161&lt;&gt;0,ACOS(AA161/BL161),0),"")</f>
        <is>
          <t/>
        </is>
      </c>
      <c r="BN161" s="8" t="inlineStr">
        <f aca="false">IF(A161&lt;&gt;"",DEGREES(BM161),"")</f>
        <is>
          <t/>
        </is>
      </c>
      <c r="BO161" s="8" t="inlineStr">
        <f aca="false">IF(A161&lt;&gt;"",IF(OR(Y161&lt;&gt;0,Z161&lt;&gt;0),ATAN2(Y161,Z161),0),"")</f>
        <is>
          <t/>
        </is>
      </c>
      <c r="BP161" s="8" t="inlineStr">
        <f aca="false">IF(A161&lt;&gt;"",DEGREES(BO161),"")</f>
        <is>
          <t/>
        </is>
      </c>
      <c r="BQ161" s="8" t="inlineStr">
        <f aca="false">IF(A161&lt;&gt;"",SQRT(SUMSQ(AB161:AD161)),"")</f>
        <is>
          <t/>
        </is>
      </c>
      <c r="BR161" s="8" t="inlineStr">
        <f aca="false">IF(A161&lt;&gt;"",IF(BQ161&lt;&gt;0,ACOS(AD161/BQ161),0),"")</f>
        <is>
          <t/>
        </is>
      </c>
      <c r="BS161" s="8" t="inlineStr">
        <f aca="false">IF(A161&lt;&gt;"",DEGREES(BR161),"")</f>
        <is>
          <t/>
        </is>
      </c>
      <c r="BT161" s="8" t="inlineStr">
        <f aca="false">IF(A161&lt;&gt;"",IF(OR(AB161&lt;&gt;0,AC161&lt;&gt;0),ATAN2(AB161,AC161),0),"")</f>
        <is>
          <t/>
        </is>
      </c>
      <c r="BU161" s="8" t="inlineStr">
        <f aca="false">IF(A161&lt;&gt;"",DEGREES(BT161),"")</f>
        <is>
          <t/>
        </is>
      </c>
      <c r="BV161" s="8" t="inlineStr">
        <f aca="false">IF(A161&lt;&gt;"",SQRT(SUMSQ(AE161:AG161)),"")</f>
        <is>
          <t/>
        </is>
      </c>
      <c r="BW161" s="8" t="inlineStr">
        <f aca="false">IF(A161&lt;&gt;"",IF(BV161&lt;&gt;0,ACOS(AG161/BV161),0),"")</f>
        <is>
          <t/>
        </is>
      </c>
      <c r="BX161" s="8" t="inlineStr">
        <f aca="false">IF(A161&lt;&gt;"",DEGREES(BW161),"")</f>
        <is>
          <t/>
        </is>
      </c>
      <c r="BY161" s="8" t="inlineStr">
        <f aca="false">IF(A161&lt;&gt;"",IF(OR(AF161&lt;&gt;0,AG161&lt;&gt;0),ATAN2(AF161,AG161),0),"")</f>
        <is>
          <t/>
        </is>
      </c>
      <c r="BZ161" s="8" t="inlineStr">
        <f aca="false">IF(A161&lt;&gt;"",DEGREES(BY161),"")</f>
        <is>
          <t/>
        </is>
      </c>
      <c r="CA161" s="0" t="inlineStr">
        <f aca="false">IF(A161&lt;&gt;"",IF(AND(AI161&lt;Parameters!$B$11,AI161&gt;Parameters!$B$12,AN161&lt;Parameters!$B$11,AN161&gt;Parameters!$B$12,AS161&lt;Parameters!$B$11,AS161&gt;Parameters!$B$12,AX161&lt;Parameters!$B$11,AX161&gt;Parameters!$B$12,BC161&lt;Parameters!$B$11,BC161&gt;Parameters!$B$12,BM161&lt;Parameters!$B$11,BM161&gt;Parameters!$B$12,BR161&lt;Parameters!$B$11,BR161&gt;Parameters!$B$12,BW161&lt;Parameters!$B$11,BW161&gt;Parameters!$B$12),1,0),"")</f>
        <is>
          <t/>
        </is>
      </c>
      <c r="CB161" s="0" t="inlineStr">
        <f aca="false">IF(A161&lt;&gt;"",IF(OR(AI161&lt;Parameters!$B$12,AI161&gt;Parameters!$B$11),0,1),"")</f>
        <is>
          <t/>
        </is>
      </c>
      <c r="CC161" s="0" t="inlineStr">
        <f aca="false">IF(A161&lt;&gt;"",IF(OR(AN161&lt;Parameters!$B$12,AN161&gt;Parameters!$B$11),0,1),"")</f>
        <is>
          <t/>
        </is>
      </c>
      <c r="CD161" s="0" t="inlineStr">
        <f aca="false">IF(A161&lt;&gt;"",IF(OR(AS161&lt;Parameters!$B$12,AS161&gt;Parameters!$B$11),0,1),"")</f>
        <is>
          <t/>
        </is>
      </c>
      <c r="CE161" s="0" t="inlineStr">
        <f aca="false">IF(A161&lt;&gt;"",IF(OR(AX161&lt;Parameters!$B$12,AX161&gt;Parameters!$B$11),0,1),"")</f>
        <is>
          <t/>
        </is>
      </c>
      <c r="CF161" s="0" t="inlineStr">
        <f aca="false">IF(A161&lt;&gt;"",IF(OR(BC161&lt;Parameters!$B$12,BC161&gt;Parameters!$B$11),0,1),"")</f>
        <is>
          <t/>
        </is>
      </c>
      <c r="CG161" s="0" t="inlineStr">
        <f aca="false">IF(A161&lt;&gt;"",IF(OR(BH161&lt;Parameters!$B$12,BH161&gt;Parameters!$B$11),0,1),"")</f>
        <is>
          <t/>
        </is>
      </c>
      <c r="CH161" s="0" t="inlineStr">
        <f aca="false">IF(A161&lt;&gt;"",IF(OR(BM161&lt;Parameters!$B$12,BM161&gt;Parameters!$B$11),0,1),"")</f>
        <is>
          <t/>
        </is>
      </c>
      <c r="CI161" s="0" t="inlineStr">
        <f aca="false">IF(A161&lt;&gt;"",IF(OR(BR161&lt;Parameters!$B$12,BR161&gt;Parameters!$B$11),0,1),"")</f>
        <is>
          <t/>
        </is>
      </c>
      <c r="CJ161" s="0" t="inlineStr">
        <f aca="false">IF(A161&lt;&gt;"",IF(OR(BW161&lt;Parameters!$B$12,BW161&gt;Parameters!$B$11),0,1),"")</f>
        <is>
          <t/>
        </is>
      </c>
      <c r="CK161" s="26" t="inlineStr">
        <f aca="false">IF(A161&lt;&gt;"",SUM(CB161:CJ161)/9,"")</f>
        <is>
          <t/>
        </is>
      </c>
      <c r="CL161" s="0" t="inlineStr">
        <f aca="false">IF(A161&lt;&gt;"",CK161*9,"")</f>
        <is>
          <t/>
        </is>
      </c>
      <c r="CM161" s="8" t="inlineStr">
        <f aca="false">IF(A161&lt;&gt;"",TEXT(B161,CM$2)&amp;" "&amp;TEXT(A161,CM$2),"")</f>
        <is>
          <t/>
        </is>
      </c>
    </row>
    <row r="162" customFormat="false" ht="15" hidden="false" customHeight="false" outlineLevel="0" collapsed="false">
      <c r="A162" s="0" t="inlineStr">
        <f aca="false">IF(OR(B161&lt;Parameters!$K$12,A161&lt;Parameters!$K$12),IF(A161&lt;Parameters!$K$12,A161+1,0),"")</f>
        <is>
          <t/>
        </is>
      </c>
      <c r="B162" s="0" t="inlineStr">
        <f aca="false">IF(A162&lt;&gt;"",IF(A162=0,B161+1,B161),"")</f>
        <is>
          <t/>
        </is>
      </c>
      <c r="C162" s="24" t="inlineStr">
        <f aca="false">IF(A162&lt;&gt;"",-_phi*(A162+0.5),"")</f>
        <is>
          <t/>
        </is>
      </c>
      <c r="D162" s="8" t="inlineStr">
        <f aca="false">IF(A162&lt;&gt;"",DEGREES(C162),"")</f>
        <is>
          <t/>
        </is>
      </c>
      <c r="E162" s="24" t="inlineStr">
        <f aca="false">IF(A162&lt;&gt;"",_phi*(B162+0.5),"")</f>
        <is>
          <t/>
        </is>
      </c>
      <c r="F162" s="8" t="inlineStr">
        <f aca="false">IF(A162&lt;&gt;"",DEGREES(E162),"")</f>
        <is>
          <t/>
        </is>
      </c>
      <c r="G162" s="8" t="inlineStr">
        <f aca="false">IF(A162&lt;&gt;"",LOOKUP(A162,h!$A$3:$A$30,h!$D$3:$D$30),"")</f>
        <is>
          <t/>
        </is>
      </c>
      <c r="H162" s="8" t="inlineStr">
        <f aca="false">IF(A162&lt;&gt;"",LOOKUP(B162,h!$A$3:$A$30,h!$D$3:$D$30),"")</f>
        <is>
          <t/>
        </is>
      </c>
      <c r="I162" s="8" t="inlineStr">
        <f aca="false">IF(A162&lt;&gt;"",_zif,"")</f>
        <is>
          <t/>
        </is>
      </c>
      <c r="J162" s="8" t="inlineStr">
        <f aca="false">IF(A162&lt;&gt;"",$G162+'v1 Frame'!D$3*COS($C162)+'v1 Frame'!E$3*SIN($C162)*SIN($E162)+'v1 Frame'!F$3*SIN($C162)*COS($E162),"")</f>
        <is>
          <t/>
        </is>
      </c>
      <c r="K162" s="8" t="inlineStr">
        <f aca="false">IF(A162&lt;&gt;"",$H162+'v1 Frame'!E$3*COS($E162)-'v1 Frame'!F$3*SIN($E162),"")</f>
        <is>
          <t/>
        </is>
      </c>
      <c r="L162" s="8" t="inlineStr">
        <f aca="false">IF(A162&lt;&gt;"",$I162-'v1 Frame'!D$3*SIN($C162)+'v1 Frame'!E$3*COS($C162)*SIN($E162)+'v1 Frame'!F$3*COS($C162)*COS($E162),"")</f>
        <is>
          <t/>
        </is>
      </c>
      <c r="M162" s="8" t="inlineStr">
        <f aca="false">IF(A162&lt;&gt;"",$G162+'v1 Frame'!G$3*COS($C162)+'v1 Frame'!H$3*SIN($C162)*SIN($E162)+'v1 Frame'!I$3*SIN($C162)*COS($E162),"")</f>
        <is>
          <t/>
        </is>
      </c>
      <c r="N162" s="8" t="inlineStr">
        <f aca="false">IF(A162&lt;&gt;"",$H162+'v1 Frame'!H$3*COS($E162)-'v1 Frame'!I$3*SIN($E162),"")</f>
        <is>
          <t/>
        </is>
      </c>
      <c r="O162" s="8" t="inlineStr">
        <f aca="false">IF(A162&lt;&gt;"",$I162-'v1 Frame'!G$3*SIN($C162)+'v1 Frame'!H$3*COS($C162)*SIN($E162)+'v1 Frame'!I$3*COS($C162)*COS($E162),"")</f>
        <is>
          <t/>
        </is>
      </c>
      <c r="P162" s="8" t="inlineStr">
        <f aca="false">IF(A162&lt;&gt;"",$G162+'v1 Frame'!J$3*COS($C162)+'v1 Frame'!K$3*SIN($C162)*SIN($E162)+'v1 Frame'!L$3*SIN($C162)*COS($E162),"")</f>
        <is>
          <t/>
        </is>
      </c>
      <c r="Q162" s="8" t="inlineStr">
        <f aca="false">IF(A162&lt;&gt;"",$H162+'v1 Frame'!K$3*COS($E162)-'v1 Frame'!L$3*SIN($E162),"")</f>
        <is>
          <t/>
        </is>
      </c>
      <c r="R162" s="8" t="inlineStr">
        <f aca="false">IF(A162&lt;&gt;"",$I162-'v1 Frame'!J$3*SIN($C162)+'v1 Frame'!K$3*COS($C162)*SIN($E162)+'v1 Frame'!L$3*COS($C162)*COS($E162),"")</f>
        <is>
          <t/>
        </is>
      </c>
      <c r="S162" s="8" t="inlineStr">
        <f aca="false">IF(A162&lt;&gt;"",$G162+'v1 Frame'!M$3*COS($C162)+'v1 Frame'!N$3*SIN($C162)*SIN($E162)+'v1 Frame'!O$3*SIN($C162)*COS($E162),"")</f>
        <is>
          <t/>
        </is>
      </c>
      <c r="T162" s="8" t="inlineStr">
        <f aca="false">IF(A162&lt;&gt;"",$H162+'v1 Frame'!N$3*COS($E162)-'v1 Frame'!O$3*SIN($E162),"")</f>
        <is>
          <t/>
        </is>
      </c>
      <c r="U162" s="8" t="inlineStr">
        <f aca="false">IF(A162&lt;&gt;"",$I162-'v1 Frame'!M$3*SIN($C162)+'v1 Frame'!N$3*COS($C162)*SIN($E162)+'v1 Frame'!O$3*COS($C162)*COS($E162),"")</f>
        <is>
          <t/>
        </is>
      </c>
      <c r="V162" s="8" t="inlineStr">
        <f aca="false">IF(A162&lt;&gt;"",$G162+'v1 Frame'!P$3*COS($C162)+'v1 Frame'!Q$3*SIN($C162)*SIN($E162)+'v1 Frame'!R$3*SIN($C162)*COS($E162),"")</f>
        <is>
          <t/>
        </is>
      </c>
      <c r="W162" s="8" t="inlineStr">
        <f aca="false">IF(A162&lt;&gt;"",$H162+'v1 Frame'!Q$3*COS($E162)-'v1 Frame'!R$3*SIN($E162),"")</f>
        <is>
          <t/>
        </is>
      </c>
      <c r="X162" s="8" t="inlineStr">
        <f aca="false">IF(A162&lt;&gt;"",$I162-'v1 Frame'!P$3*SIN($C162)+'v1 Frame'!Q$3*COS($C162)*SIN($E162)+'v1 Frame'!R$3*COS($C162)*COS($E162),"")</f>
        <is>
          <t/>
        </is>
      </c>
      <c r="Y162" s="8" t="inlineStr">
        <f aca="false">IF(A162&lt;&gt;"",$G162+'v1 Frame'!S$3*COS($C162)+'v1 Frame'!T$3*SIN($C162)*SIN($E162)+'v1 Frame'!U$3*SIN($C162)*COS($E162),"")</f>
        <is>
          <t/>
        </is>
      </c>
      <c r="Z162" s="8" t="inlineStr">
        <f aca="false">IF(A162&lt;&gt;"",$H162+'v1 Frame'!T$3*COS($E162)-'v1 Frame'!U$3*SIN($E162),"")</f>
        <is>
          <t/>
        </is>
      </c>
      <c r="AA162" s="8" t="inlineStr">
        <f aca="false">IF(A162&lt;&gt;"",$I162-'v1 Frame'!S$3*SIN($C162)+'v1 Frame'!T$3*COS($C162)*SIN($E162)+'v1 Frame'!U$3*COS($C162)*COS($E162),"")</f>
        <is>
          <t/>
        </is>
      </c>
      <c r="AB162" s="8" t="inlineStr">
        <f aca="false">IF(A162&lt;&gt;"",$G162+'v1 Frame'!V$3*COS($C162)+'v1 Frame'!W$3*SIN($C162)*SIN($E162)+'v1 Frame'!X$3*SIN($C162)*COS($E162),"")</f>
        <is>
          <t/>
        </is>
      </c>
      <c r="AC162" s="8" t="inlineStr">
        <f aca="false">IF(A162&lt;&gt;"",$H162+'v1 Frame'!W$3*COS($E162)-'v1 Frame'!X$3*SIN($E162),"")</f>
        <is>
          <t/>
        </is>
      </c>
      <c r="AD162" s="8" t="inlineStr">
        <f aca="false">IF(A162&lt;&gt;"",$I162-'v1 Frame'!V$3*SIN($C162)+'v1 Frame'!W$3*COS($C162)*SIN($E162)+'v1 Frame'!X$3*COS($C162)*COS($E162),"")</f>
        <is>
          <t/>
        </is>
      </c>
      <c r="AE162" s="25" t="inlineStr">
        <f aca="false">IF(A162&lt;&gt;"",$G162+'v1 Frame'!Y$3*COS($C162)+'v1 Frame'!Z$3*SIN($C162)*SIN($E162)+'v1 Frame'!AA$3*SIN($C162)*COS($E162),"")</f>
        <is>
          <t/>
        </is>
      </c>
      <c r="AF162" s="25" t="inlineStr">
        <f aca="false">IF(A162&lt;&gt;"",$H162+'v1 Frame'!Z$3*COS($E162)-'v1 Frame'!AA$3*SIN($E162),"")</f>
        <is>
          <t/>
        </is>
      </c>
      <c r="AG162" s="25" t="inlineStr">
        <f aca="false">IF(A162&lt;&gt;"",$I162-'v1 Frame'!Y$3*SIN($C162)+'v1 Frame'!Z$3*COS($C162)*SIN($E162)+'v1 Frame'!AA$3*COS($C162)*COS($E162),"")</f>
        <is>
          <t/>
        </is>
      </c>
      <c r="AH162" s="8" t="inlineStr">
        <f aca="false">IF(A162&lt;&gt;"",SQRT(SUMSQ(G162:I162)),"")</f>
        <is>
          <t/>
        </is>
      </c>
      <c r="AI162" s="8" t="inlineStr">
        <f aca="false">IF(A162&lt;&gt;"",IF(AH162&lt;&gt;0,ACOS(I162/AH162),0),"")</f>
        <is>
          <t/>
        </is>
      </c>
      <c r="AJ162" s="8" t="inlineStr">
        <f aca="false">IF(A162&lt;&gt;"",DEGREES(AI162),"")</f>
        <is>
          <t/>
        </is>
      </c>
      <c r="AK162" s="8" t="inlineStr">
        <f aca="false">IF(A162&lt;&gt;"",IF(OR(G162&lt;&gt;0,H162&lt;&gt;0),ATAN2(G162,H162),0),"")</f>
        <is>
          <t/>
        </is>
      </c>
      <c r="AL162" s="8" t="inlineStr">
        <f aca="false">IF(A162&lt;&gt;"",DEGREES(AK162),"")</f>
        <is>
          <t/>
        </is>
      </c>
      <c r="AM162" s="8" t="inlineStr">
        <f aca="false">IF(A162&lt;&gt;"",SQRT(SUMSQ(J162:L162)),"")</f>
        <is>
          <t/>
        </is>
      </c>
      <c r="AN162" s="8" t="inlineStr">
        <f aca="false">IF(A162&lt;&gt;"",IF(AM162&lt;&gt;0,ACOS(L162/AM162),0),"")</f>
        <is>
          <t/>
        </is>
      </c>
      <c r="AO162" s="8" t="inlineStr">
        <f aca="false">IF(A162&lt;&gt;"",DEGREES(AN162),"")</f>
        <is>
          <t/>
        </is>
      </c>
      <c r="AP162" s="8" t="inlineStr">
        <f aca="false">IF(A162&lt;&gt;"",IF(OR(J162&lt;&gt;0,K162&lt;&gt;0),ATAN2(J162,K162),0),"")</f>
        <is>
          <t/>
        </is>
      </c>
      <c r="AQ162" s="8" t="inlineStr">
        <f aca="false">IF(A162&lt;&gt;"",DEGREES(AP162),"")</f>
        <is>
          <t/>
        </is>
      </c>
      <c r="AR162" s="8" t="inlineStr">
        <f aca="false">IF(A162&lt;&gt;"",SQRT(SUMSQ(M162:O162)),"")</f>
        <is>
          <t/>
        </is>
      </c>
      <c r="AS162" s="8" t="inlineStr">
        <f aca="false">IF(A162&lt;&gt;"",IF(AR162&lt;&gt;0,ACOS(O162/AR162),0),"")</f>
        <is>
          <t/>
        </is>
      </c>
      <c r="AT162" s="8" t="inlineStr">
        <f aca="false">IF(A162&lt;&gt;"",DEGREES(AS162),"")</f>
        <is>
          <t/>
        </is>
      </c>
      <c r="AU162" s="8" t="inlineStr">
        <f aca="false">IF(A162&lt;&gt;"",IF(OR(M162&lt;&gt;0,N162&lt;&gt;0),ATAN2(M162,N162),0),"")</f>
        <is>
          <t/>
        </is>
      </c>
      <c r="AV162" s="8" t="inlineStr">
        <f aca="false">IF(A162&lt;&gt;"",DEGREES(AU162),"")</f>
        <is>
          <t/>
        </is>
      </c>
      <c r="AW162" s="8" t="inlineStr">
        <f aca="false">IF(A162&lt;&gt;"",SQRT(SUMSQ(P162:R162)),"")</f>
        <is>
          <t/>
        </is>
      </c>
      <c r="AX162" s="8" t="inlineStr">
        <f aca="false">IF(A162&lt;&gt;"",IF(AW162&lt;&gt;0,ACOS(R162/AW162),0),"")</f>
        <is>
          <t/>
        </is>
      </c>
      <c r="AY162" s="8" t="inlineStr">
        <f aca="false">IF(A162&lt;&gt;"",DEGREES(AX162),"")</f>
        <is>
          <t/>
        </is>
      </c>
      <c r="AZ162" s="8" t="inlineStr">
        <f aca="false">IF(A162&lt;&gt;"",IF(OR(P162&lt;&gt;0,Q162&lt;&gt;0),ATAN2(P162,Q162),0),"")</f>
        <is>
          <t/>
        </is>
      </c>
      <c r="BA162" s="8" t="inlineStr">
        <f aca="false">IF(A162&lt;&gt;"",DEGREES(AZ162),"")</f>
        <is>
          <t/>
        </is>
      </c>
      <c r="BB162" s="8" t="inlineStr">
        <f aca="false">IF(A162&lt;&gt;"",SQRT(SUMSQ(S162:U162)),"")</f>
        <is>
          <t/>
        </is>
      </c>
      <c r="BC162" s="8" t="inlineStr">
        <f aca="false">IF(A162&lt;&gt;"",IF(BB162&lt;&gt;0,ACOS(U162/BB162),0),"")</f>
        <is>
          <t/>
        </is>
      </c>
      <c r="BD162" s="8" t="inlineStr">
        <f aca="false">IF(A162&lt;&gt;"",DEGREES(BC162),"")</f>
        <is>
          <t/>
        </is>
      </c>
      <c r="BE162" s="8" t="inlineStr">
        <f aca="false">IF(A162&lt;&gt;"",IF(OR(S162&lt;&gt;0,T162&lt;&gt;0),ATAN2(S162,T162),0),"")</f>
        <is>
          <t/>
        </is>
      </c>
      <c r="BF162" s="8" t="inlineStr">
        <f aca="false">IF(A162&lt;&gt;"",DEGREES(BE162),"")</f>
        <is>
          <t/>
        </is>
      </c>
      <c r="BG162" s="8" t="inlineStr">
        <f aca="false">IF(A162&lt;&gt;"",SQRT(SUMSQ(V162:X162)),"")</f>
        <is>
          <t/>
        </is>
      </c>
      <c r="BH162" s="8" t="inlineStr">
        <f aca="false">IF(A162&lt;&gt;"",IF(BG162&lt;&gt;0,ACOS(X162/BG162),0),"")</f>
        <is>
          <t/>
        </is>
      </c>
      <c r="BI162" s="8" t="inlineStr">
        <f aca="false">IF(A162&lt;&gt;"",DEGREES(BH162),"")</f>
        <is>
          <t/>
        </is>
      </c>
      <c r="BJ162" s="8" t="inlineStr">
        <f aca="false">IF(A162&lt;&gt;"",IF(OR(V162&lt;&gt;0,W162&lt;&gt;0),ATAN2(V162,W162),0),"")</f>
        <is>
          <t/>
        </is>
      </c>
      <c r="BK162" s="8" t="inlineStr">
        <f aca="false">IF(A162&lt;&gt;"",DEGREES(BJ162),"")</f>
        <is>
          <t/>
        </is>
      </c>
      <c r="BL162" s="8" t="inlineStr">
        <f aca="false">IF(A162&lt;&gt;"",SQRT(SUMSQ(Y162:AA162)),"")</f>
        <is>
          <t/>
        </is>
      </c>
      <c r="BM162" s="8" t="inlineStr">
        <f aca="false">IF(A162&lt;&gt;"",IF(BL162&lt;&gt;0,ACOS(AA162/BL162),0),"")</f>
        <is>
          <t/>
        </is>
      </c>
      <c r="BN162" s="8" t="inlineStr">
        <f aca="false">IF(A162&lt;&gt;"",DEGREES(BM162),"")</f>
        <is>
          <t/>
        </is>
      </c>
      <c r="BO162" s="8" t="inlineStr">
        <f aca="false">IF(A162&lt;&gt;"",IF(OR(Y162&lt;&gt;0,Z162&lt;&gt;0),ATAN2(Y162,Z162),0),"")</f>
        <is>
          <t/>
        </is>
      </c>
      <c r="BP162" s="8" t="inlineStr">
        <f aca="false">IF(A162&lt;&gt;"",DEGREES(BO162),"")</f>
        <is>
          <t/>
        </is>
      </c>
      <c r="BQ162" s="8" t="inlineStr">
        <f aca="false">IF(A162&lt;&gt;"",SQRT(SUMSQ(AB162:AD162)),"")</f>
        <is>
          <t/>
        </is>
      </c>
      <c r="BR162" s="8" t="inlineStr">
        <f aca="false">IF(A162&lt;&gt;"",IF(BQ162&lt;&gt;0,ACOS(AD162/BQ162),0),"")</f>
        <is>
          <t/>
        </is>
      </c>
      <c r="BS162" s="8" t="inlineStr">
        <f aca="false">IF(A162&lt;&gt;"",DEGREES(BR162),"")</f>
        <is>
          <t/>
        </is>
      </c>
      <c r="BT162" s="8" t="inlineStr">
        <f aca="false">IF(A162&lt;&gt;"",IF(OR(AB162&lt;&gt;0,AC162&lt;&gt;0),ATAN2(AB162,AC162),0),"")</f>
        <is>
          <t/>
        </is>
      </c>
      <c r="BU162" s="8" t="inlineStr">
        <f aca="false">IF(A162&lt;&gt;"",DEGREES(BT162),"")</f>
        <is>
          <t/>
        </is>
      </c>
      <c r="BV162" s="8" t="inlineStr">
        <f aca="false">IF(A162&lt;&gt;"",SQRT(SUMSQ(AE162:AG162)),"")</f>
        <is>
          <t/>
        </is>
      </c>
      <c r="BW162" s="8" t="inlineStr">
        <f aca="false">IF(A162&lt;&gt;"",IF(BV162&lt;&gt;0,ACOS(AG162/BV162),0),"")</f>
        <is>
          <t/>
        </is>
      </c>
      <c r="BX162" s="8" t="inlineStr">
        <f aca="false">IF(A162&lt;&gt;"",DEGREES(BW162),"")</f>
        <is>
          <t/>
        </is>
      </c>
      <c r="BY162" s="8" t="inlineStr">
        <f aca="false">IF(A162&lt;&gt;"",IF(OR(AF162&lt;&gt;0,AG162&lt;&gt;0),ATAN2(AF162,AG162),0),"")</f>
        <is>
          <t/>
        </is>
      </c>
      <c r="BZ162" s="8" t="inlineStr">
        <f aca="false">IF(A162&lt;&gt;"",DEGREES(BY162),"")</f>
        <is>
          <t/>
        </is>
      </c>
      <c r="CA162" s="0" t="inlineStr">
        <f aca="false">IF(A162&lt;&gt;"",IF(AND(AI162&lt;Parameters!$B$11,AI162&gt;Parameters!$B$12,AN162&lt;Parameters!$B$11,AN162&gt;Parameters!$B$12,AS162&lt;Parameters!$B$11,AS162&gt;Parameters!$B$12,AX162&lt;Parameters!$B$11,AX162&gt;Parameters!$B$12,BC162&lt;Parameters!$B$11,BC162&gt;Parameters!$B$12,BM162&lt;Parameters!$B$11,BM162&gt;Parameters!$B$12,BR162&lt;Parameters!$B$11,BR162&gt;Parameters!$B$12,BW162&lt;Parameters!$B$11,BW162&gt;Parameters!$B$12),1,0),"")</f>
        <is>
          <t/>
        </is>
      </c>
      <c r="CB162" s="0" t="inlineStr">
        <f aca="false">IF(A162&lt;&gt;"",IF(OR(AI162&lt;Parameters!$B$12,AI162&gt;Parameters!$B$11),0,1),"")</f>
        <is>
          <t/>
        </is>
      </c>
      <c r="CC162" s="0" t="inlineStr">
        <f aca="false">IF(A162&lt;&gt;"",IF(OR(AN162&lt;Parameters!$B$12,AN162&gt;Parameters!$B$11),0,1),"")</f>
        <is>
          <t/>
        </is>
      </c>
      <c r="CD162" s="0" t="inlineStr">
        <f aca="false">IF(A162&lt;&gt;"",IF(OR(AS162&lt;Parameters!$B$12,AS162&gt;Parameters!$B$11),0,1),"")</f>
        <is>
          <t/>
        </is>
      </c>
      <c r="CE162" s="0" t="inlineStr">
        <f aca="false">IF(A162&lt;&gt;"",IF(OR(AX162&lt;Parameters!$B$12,AX162&gt;Parameters!$B$11),0,1),"")</f>
        <is>
          <t/>
        </is>
      </c>
      <c r="CF162" s="0" t="inlineStr">
        <f aca="false">IF(A162&lt;&gt;"",IF(OR(BC162&lt;Parameters!$B$12,BC162&gt;Parameters!$B$11),0,1),"")</f>
        <is>
          <t/>
        </is>
      </c>
      <c r="CG162" s="0" t="inlineStr">
        <f aca="false">IF(A162&lt;&gt;"",IF(OR(BH162&lt;Parameters!$B$12,BH162&gt;Parameters!$B$11),0,1),"")</f>
        <is>
          <t/>
        </is>
      </c>
      <c r="CH162" s="0" t="inlineStr">
        <f aca="false">IF(A162&lt;&gt;"",IF(OR(BM162&lt;Parameters!$B$12,BM162&gt;Parameters!$B$11),0,1),"")</f>
        <is>
          <t/>
        </is>
      </c>
      <c r="CI162" s="0" t="inlineStr">
        <f aca="false">IF(A162&lt;&gt;"",IF(OR(BR162&lt;Parameters!$B$12,BR162&gt;Parameters!$B$11),0,1),"")</f>
        <is>
          <t/>
        </is>
      </c>
      <c r="CJ162" s="0" t="inlineStr">
        <f aca="false">IF(A162&lt;&gt;"",IF(OR(BW162&lt;Parameters!$B$12,BW162&gt;Parameters!$B$11),0,1),"")</f>
        <is>
          <t/>
        </is>
      </c>
      <c r="CK162" s="26" t="inlineStr">
        <f aca="false">IF(A162&lt;&gt;"",SUM(CB162:CJ162)/9,"")</f>
        <is>
          <t/>
        </is>
      </c>
      <c r="CL162" s="0" t="inlineStr">
        <f aca="false">IF(A162&lt;&gt;"",CK162*9,"")</f>
        <is>
          <t/>
        </is>
      </c>
      <c r="CM162" s="8" t="inlineStr">
        <f aca="false">IF(A162&lt;&gt;"",TEXT(B162,CM$2)&amp;" "&amp;TEXT(A162,CM$2),"")</f>
        <is>
          <t/>
        </is>
      </c>
    </row>
    <row r="163" customFormat="false" ht="15" hidden="false" customHeight="false" outlineLevel="0" collapsed="false">
      <c r="A163" s="0" t="inlineStr">
        <f aca="false">IF(OR(B162&lt;Parameters!$K$12,A162&lt;Parameters!$K$12),IF(A162&lt;Parameters!$K$12,A162+1,0),"")</f>
        <is>
          <t/>
        </is>
      </c>
      <c r="B163" s="0" t="inlineStr">
        <f aca="false">IF(A163&lt;&gt;"",IF(A163=0,B162+1,B162),"")</f>
        <is>
          <t/>
        </is>
      </c>
      <c r="C163" s="24" t="inlineStr">
        <f aca="false">IF(A163&lt;&gt;"",-_phi*(A163+0.5),"")</f>
        <is>
          <t/>
        </is>
      </c>
      <c r="D163" s="8" t="inlineStr">
        <f aca="false">IF(A163&lt;&gt;"",DEGREES(C163),"")</f>
        <is>
          <t/>
        </is>
      </c>
      <c r="E163" s="24" t="inlineStr">
        <f aca="false">IF(A163&lt;&gt;"",_phi*(B163+0.5),"")</f>
        <is>
          <t/>
        </is>
      </c>
      <c r="F163" s="8" t="inlineStr">
        <f aca="false">IF(A163&lt;&gt;"",DEGREES(E163),"")</f>
        <is>
          <t/>
        </is>
      </c>
      <c r="G163" s="8" t="inlineStr">
        <f aca="false">IF(A163&lt;&gt;"",LOOKUP(A163,h!$A$3:$A$30,h!$D$3:$D$30),"")</f>
        <is>
          <t/>
        </is>
      </c>
      <c r="H163" s="8" t="inlineStr">
        <f aca="false">IF(A163&lt;&gt;"",LOOKUP(B163,h!$A$3:$A$30,h!$D$3:$D$30),"")</f>
        <is>
          <t/>
        </is>
      </c>
      <c r="I163" s="8" t="inlineStr">
        <f aca="false">IF(A163&lt;&gt;"",_zif,"")</f>
        <is>
          <t/>
        </is>
      </c>
      <c r="J163" s="8" t="inlineStr">
        <f aca="false">IF(A163&lt;&gt;"",$G163+'v1 Frame'!D$3*COS($C163)+'v1 Frame'!E$3*SIN($C163)*SIN($E163)+'v1 Frame'!F$3*SIN($C163)*COS($E163),"")</f>
        <is>
          <t/>
        </is>
      </c>
      <c r="K163" s="8" t="inlineStr">
        <f aca="false">IF(A163&lt;&gt;"",$H163+'v1 Frame'!E$3*COS($E163)-'v1 Frame'!F$3*SIN($E163),"")</f>
        <is>
          <t/>
        </is>
      </c>
      <c r="L163" s="8" t="inlineStr">
        <f aca="false">IF(A163&lt;&gt;"",$I163-'v1 Frame'!D$3*SIN($C163)+'v1 Frame'!E$3*COS($C163)*SIN($E163)+'v1 Frame'!F$3*COS($C163)*COS($E163),"")</f>
        <is>
          <t/>
        </is>
      </c>
      <c r="M163" s="8" t="inlineStr">
        <f aca="false">IF(A163&lt;&gt;"",$G163+'v1 Frame'!G$3*COS($C163)+'v1 Frame'!H$3*SIN($C163)*SIN($E163)+'v1 Frame'!I$3*SIN($C163)*COS($E163),"")</f>
        <is>
          <t/>
        </is>
      </c>
      <c r="N163" s="8" t="inlineStr">
        <f aca="false">IF(A163&lt;&gt;"",$H163+'v1 Frame'!H$3*COS($E163)-'v1 Frame'!I$3*SIN($E163),"")</f>
        <is>
          <t/>
        </is>
      </c>
      <c r="O163" s="8" t="inlineStr">
        <f aca="false">IF(A163&lt;&gt;"",$I163-'v1 Frame'!G$3*SIN($C163)+'v1 Frame'!H$3*COS($C163)*SIN($E163)+'v1 Frame'!I$3*COS($C163)*COS($E163),"")</f>
        <is>
          <t/>
        </is>
      </c>
      <c r="P163" s="8" t="inlineStr">
        <f aca="false">IF(A163&lt;&gt;"",$G163+'v1 Frame'!J$3*COS($C163)+'v1 Frame'!K$3*SIN($C163)*SIN($E163)+'v1 Frame'!L$3*SIN($C163)*COS($E163),"")</f>
        <is>
          <t/>
        </is>
      </c>
      <c r="Q163" s="8" t="inlineStr">
        <f aca="false">IF(A163&lt;&gt;"",$H163+'v1 Frame'!K$3*COS($E163)-'v1 Frame'!L$3*SIN($E163),"")</f>
        <is>
          <t/>
        </is>
      </c>
      <c r="R163" s="8" t="inlineStr">
        <f aca="false">IF(A163&lt;&gt;"",$I163-'v1 Frame'!J$3*SIN($C163)+'v1 Frame'!K$3*COS($C163)*SIN($E163)+'v1 Frame'!L$3*COS($C163)*COS($E163),"")</f>
        <is>
          <t/>
        </is>
      </c>
      <c r="S163" s="8" t="inlineStr">
        <f aca="false">IF(A163&lt;&gt;"",$G163+'v1 Frame'!M$3*COS($C163)+'v1 Frame'!N$3*SIN($C163)*SIN($E163)+'v1 Frame'!O$3*SIN($C163)*COS($E163),"")</f>
        <is>
          <t/>
        </is>
      </c>
      <c r="T163" s="8" t="inlineStr">
        <f aca="false">IF(A163&lt;&gt;"",$H163+'v1 Frame'!N$3*COS($E163)-'v1 Frame'!O$3*SIN($E163),"")</f>
        <is>
          <t/>
        </is>
      </c>
      <c r="U163" s="8" t="inlineStr">
        <f aca="false">IF(A163&lt;&gt;"",$I163-'v1 Frame'!M$3*SIN($C163)+'v1 Frame'!N$3*COS($C163)*SIN($E163)+'v1 Frame'!O$3*COS($C163)*COS($E163),"")</f>
        <is>
          <t/>
        </is>
      </c>
      <c r="V163" s="8" t="inlineStr">
        <f aca="false">IF(A163&lt;&gt;"",$G163+'v1 Frame'!P$3*COS($C163)+'v1 Frame'!Q$3*SIN($C163)*SIN($E163)+'v1 Frame'!R$3*SIN($C163)*COS($E163),"")</f>
        <is>
          <t/>
        </is>
      </c>
      <c r="W163" s="8" t="inlineStr">
        <f aca="false">IF(A163&lt;&gt;"",$H163+'v1 Frame'!Q$3*COS($E163)-'v1 Frame'!R$3*SIN($E163),"")</f>
        <is>
          <t/>
        </is>
      </c>
      <c r="X163" s="8" t="inlineStr">
        <f aca="false">IF(A163&lt;&gt;"",$I163-'v1 Frame'!P$3*SIN($C163)+'v1 Frame'!Q$3*COS($C163)*SIN($E163)+'v1 Frame'!R$3*COS($C163)*COS($E163),"")</f>
        <is>
          <t/>
        </is>
      </c>
      <c r="Y163" s="8" t="inlineStr">
        <f aca="false">IF(A163&lt;&gt;"",$G163+'v1 Frame'!S$3*COS($C163)+'v1 Frame'!T$3*SIN($C163)*SIN($E163)+'v1 Frame'!U$3*SIN($C163)*COS($E163),"")</f>
        <is>
          <t/>
        </is>
      </c>
      <c r="Z163" s="8" t="inlineStr">
        <f aca="false">IF(A163&lt;&gt;"",$H163+'v1 Frame'!T$3*COS($E163)-'v1 Frame'!U$3*SIN($E163),"")</f>
        <is>
          <t/>
        </is>
      </c>
      <c r="AA163" s="8" t="inlineStr">
        <f aca="false">IF(A163&lt;&gt;"",$I163-'v1 Frame'!S$3*SIN($C163)+'v1 Frame'!T$3*COS($C163)*SIN($E163)+'v1 Frame'!U$3*COS($C163)*COS($E163),"")</f>
        <is>
          <t/>
        </is>
      </c>
      <c r="AB163" s="8" t="inlineStr">
        <f aca="false">IF(A163&lt;&gt;"",$G163+'v1 Frame'!V$3*COS($C163)+'v1 Frame'!W$3*SIN($C163)*SIN($E163)+'v1 Frame'!X$3*SIN($C163)*COS($E163),"")</f>
        <is>
          <t/>
        </is>
      </c>
      <c r="AC163" s="8" t="inlineStr">
        <f aca="false">IF(A163&lt;&gt;"",$H163+'v1 Frame'!W$3*COS($E163)-'v1 Frame'!X$3*SIN($E163),"")</f>
        <is>
          <t/>
        </is>
      </c>
      <c r="AD163" s="8" t="inlineStr">
        <f aca="false">IF(A163&lt;&gt;"",$I163-'v1 Frame'!V$3*SIN($C163)+'v1 Frame'!W$3*COS($C163)*SIN($E163)+'v1 Frame'!X$3*COS($C163)*COS($E163),"")</f>
        <is>
          <t/>
        </is>
      </c>
      <c r="AE163" s="25" t="inlineStr">
        <f aca="false">IF(A163&lt;&gt;"",$G163+'v1 Frame'!Y$3*COS($C163)+'v1 Frame'!Z$3*SIN($C163)*SIN($E163)+'v1 Frame'!AA$3*SIN($C163)*COS($E163),"")</f>
        <is>
          <t/>
        </is>
      </c>
      <c r="AF163" s="25" t="inlineStr">
        <f aca="false">IF(A163&lt;&gt;"",$H163+'v1 Frame'!Z$3*COS($E163)-'v1 Frame'!AA$3*SIN($E163),"")</f>
        <is>
          <t/>
        </is>
      </c>
      <c r="AG163" s="25" t="inlineStr">
        <f aca="false">IF(A163&lt;&gt;"",$I163-'v1 Frame'!Y$3*SIN($C163)+'v1 Frame'!Z$3*COS($C163)*SIN($E163)+'v1 Frame'!AA$3*COS($C163)*COS($E163),"")</f>
        <is>
          <t/>
        </is>
      </c>
      <c r="AH163" s="8" t="inlineStr">
        <f aca="false">IF(A163&lt;&gt;"",SQRT(SUMSQ(G163:I163)),"")</f>
        <is>
          <t/>
        </is>
      </c>
      <c r="AI163" s="8" t="inlineStr">
        <f aca="false">IF(A163&lt;&gt;"",IF(AH163&lt;&gt;0,ACOS(I163/AH163),0),"")</f>
        <is>
          <t/>
        </is>
      </c>
      <c r="AJ163" s="8" t="inlineStr">
        <f aca="false">IF(A163&lt;&gt;"",DEGREES(AI163),"")</f>
        <is>
          <t/>
        </is>
      </c>
      <c r="AK163" s="8" t="inlineStr">
        <f aca="false">IF(A163&lt;&gt;"",IF(OR(G163&lt;&gt;0,H163&lt;&gt;0),ATAN2(G163,H163),0),"")</f>
        <is>
          <t/>
        </is>
      </c>
      <c r="AL163" s="8" t="inlineStr">
        <f aca="false">IF(A163&lt;&gt;"",DEGREES(AK163),"")</f>
        <is>
          <t/>
        </is>
      </c>
      <c r="AM163" s="8" t="inlineStr">
        <f aca="false">IF(A163&lt;&gt;"",SQRT(SUMSQ(J163:L163)),"")</f>
        <is>
          <t/>
        </is>
      </c>
      <c r="AN163" s="8" t="inlineStr">
        <f aca="false">IF(A163&lt;&gt;"",IF(AM163&lt;&gt;0,ACOS(L163/AM163),0),"")</f>
        <is>
          <t/>
        </is>
      </c>
      <c r="AO163" s="8" t="inlineStr">
        <f aca="false">IF(A163&lt;&gt;"",DEGREES(AN163),"")</f>
        <is>
          <t/>
        </is>
      </c>
      <c r="AP163" s="8" t="inlineStr">
        <f aca="false">IF(A163&lt;&gt;"",IF(OR(J163&lt;&gt;0,K163&lt;&gt;0),ATAN2(J163,K163),0),"")</f>
        <is>
          <t/>
        </is>
      </c>
      <c r="AQ163" s="8" t="inlineStr">
        <f aca="false">IF(A163&lt;&gt;"",DEGREES(AP163),"")</f>
        <is>
          <t/>
        </is>
      </c>
      <c r="AR163" s="8" t="inlineStr">
        <f aca="false">IF(A163&lt;&gt;"",SQRT(SUMSQ(M163:O163)),"")</f>
        <is>
          <t/>
        </is>
      </c>
      <c r="AS163" s="8" t="inlineStr">
        <f aca="false">IF(A163&lt;&gt;"",IF(AR163&lt;&gt;0,ACOS(O163/AR163),0),"")</f>
        <is>
          <t/>
        </is>
      </c>
      <c r="AT163" s="8" t="inlineStr">
        <f aca="false">IF(A163&lt;&gt;"",DEGREES(AS163),"")</f>
        <is>
          <t/>
        </is>
      </c>
      <c r="AU163" s="8" t="inlineStr">
        <f aca="false">IF(A163&lt;&gt;"",IF(OR(M163&lt;&gt;0,N163&lt;&gt;0),ATAN2(M163,N163),0),"")</f>
        <is>
          <t/>
        </is>
      </c>
      <c r="AV163" s="8" t="inlineStr">
        <f aca="false">IF(A163&lt;&gt;"",DEGREES(AU163),"")</f>
        <is>
          <t/>
        </is>
      </c>
      <c r="AW163" s="8" t="inlineStr">
        <f aca="false">IF(A163&lt;&gt;"",SQRT(SUMSQ(P163:R163)),"")</f>
        <is>
          <t/>
        </is>
      </c>
      <c r="AX163" s="8" t="inlineStr">
        <f aca="false">IF(A163&lt;&gt;"",IF(AW163&lt;&gt;0,ACOS(R163/AW163),0),"")</f>
        <is>
          <t/>
        </is>
      </c>
      <c r="AY163" s="8" t="inlineStr">
        <f aca="false">IF(A163&lt;&gt;"",DEGREES(AX163),"")</f>
        <is>
          <t/>
        </is>
      </c>
      <c r="AZ163" s="8" t="inlineStr">
        <f aca="false">IF(A163&lt;&gt;"",IF(OR(P163&lt;&gt;0,Q163&lt;&gt;0),ATAN2(P163,Q163),0),"")</f>
        <is>
          <t/>
        </is>
      </c>
      <c r="BA163" s="8" t="inlineStr">
        <f aca="false">IF(A163&lt;&gt;"",DEGREES(AZ163),"")</f>
        <is>
          <t/>
        </is>
      </c>
      <c r="BB163" s="8" t="inlineStr">
        <f aca="false">IF(A163&lt;&gt;"",SQRT(SUMSQ(S163:U163)),"")</f>
        <is>
          <t/>
        </is>
      </c>
      <c r="BC163" s="8" t="inlineStr">
        <f aca="false">IF(A163&lt;&gt;"",IF(BB163&lt;&gt;0,ACOS(U163/BB163),0),"")</f>
        <is>
          <t/>
        </is>
      </c>
      <c r="BD163" s="8" t="inlineStr">
        <f aca="false">IF(A163&lt;&gt;"",DEGREES(BC163),"")</f>
        <is>
          <t/>
        </is>
      </c>
      <c r="BE163" s="8" t="inlineStr">
        <f aca="false">IF(A163&lt;&gt;"",IF(OR(S163&lt;&gt;0,T163&lt;&gt;0),ATAN2(S163,T163),0),"")</f>
        <is>
          <t/>
        </is>
      </c>
      <c r="BF163" s="8" t="inlineStr">
        <f aca="false">IF(A163&lt;&gt;"",DEGREES(BE163),"")</f>
        <is>
          <t/>
        </is>
      </c>
      <c r="BG163" s="8" t="inlineStr">
        <f aca="false">IF(A163&lt;&gt;"",SQRT(SUMSQ(V163:X163)),"")</f>
        <is>
          <t/>
        </is>
      </c>
      <c r="BH163" s="8" t="inlineStr">
        <f aca="false">IF(A163&lt;&gt;"",IF(BG163&lt;&gt;0,ACOS(X163/BG163),0),"")</f>
        <is>
          <t/>
        </is>
      </c>
      <c r="BI163" s="8" t="inlineStr">
        <f aca="false">IF(A163&lt;&gt;"",DEGREES(BH163),"")</f>
        <is>
          <t/>
        </is>
      </c>
      <c r="BJ163" s="8" t="inlineStr">
        <f aca="false">IF(A163&lt;&gt;"",IF(OR(V163&lt;&gt;0,W163&lt;&gt;0),ATAN2(V163,W163),0),"")</f>
        <is>
          <t/>
        </is>
      </c>
      <c r="BK163" s="8" t="inlineStr">
        <f aca="false">IF(A163&lt;&gt;"",DEGREES(BJ163),"")</f>
        <is>
          <t/>
        </is>
      </c>
      <c r="BL163" s="8" t="inlineStr">
        <f aca="false">IF(A163&lt;&gt;"",SQRT(SUMSQ(Y163:AA163)),"")</f>
        <is>
          <t/>
        </is>
      </c>
      <c r="BM163" s="8" t="inlineStr">
        <f aca="false">IF(A163&lt;&gt;"",IF(BL163&lt;&gt;0,ACOS(AA163/BL163),0),"")</f>
        <is>
          <t/>
        </is>
      </c>
      <c r="BN163" s="8" t="inlineStr">
        <f aca="false">IF(A163&lt;&gt;"",DEGREES(BM163),"")</f>
        <is>
          <t/>
        </is>
      </c>
      <c r="BO163" s="8" t="inlineStr">
        <f aca="false">IF(A163&lt;&gt;"",IF(OR(Y163&lt;&gt;0,Z163&lt;&gt;0),ATAN2(Y163,Z163),0),"")</f>
        <is>
          <t/>
        </is>
      </c>
      <c r="BP163" s="8" t="inlineStr">
        <f aca="false">IF(A163&lt;&gt;"",DEGREES(BO163),"")</f>
        <is>
          <t/>
        </is>
      </c>
      <c r="BQ163" s="8" t="inlineStr">
        <f aca="false">IF(A163&lt;&gt;"",SQRT(SUMSQ(AB163:AD163)),"")</f>
        <is>
          <t/>
        </is>
      </c>
      <c r="BR163" s="8" t="inlineStr">
        <f aca="false">IF(A163&lt;&gt;"",IF(BQ163&lt;&gt;0,ACOS(AD163/BQ163),0),"")</f>
        <is>
          <t/>
        </is>
      </c>
      <c r="BS163" s="8" t="inlineStr">
        <f aca="false">IF(A163&lt;&gt;"",DEGREES(BR163),"")</f>
        <is>
          <t/>
        </is>
      </c>
      <c r="BT163" s="8" t="inlineStr">
        <f aca="false">IF(A163&lt;&gt;"",IF(OR(AB163&lt;&gt;0,AC163&lt;&gt;0),ATAN2(AB163,AC163),0),"")</f>
        <is>
          <t/>
        </is>
      </c>
      <c r="BU163" s="8" t="inlineStr">
        <f aca="false">IF(A163&lt;&gt;"",DEGREES(BT163),"")</f>
        <is>
          <t/>
        </is>
      </c>
      <c r="BV163" s="8" t="inlineStr">
        <f aca="false">IF(A163&lt;&gt;"",SQRT(SUMSQ(AE163:AG163)),"")</f>
        <is>
          <t/>
        </is>
      </c>
      <c r="BW163" s="8" t="inlineStr">
        <f aca="false">IF(A163&lt;&gt;"",IF(BV163&lt;&gt;0,ACOS(AG163/BV163),0),"")</f>
        <is>
          <t/>
        </is>
      </c>
      <c r="BX163" s="8" t="inlineStr">
        <f aca="false">IF(A163&lt;&gt;"",DEGREES(BW163),"")</f>
        <is>
          <t/>
        </is>
      </c>
      <c r="BY163" s="8" t="inlineStr">
        <f aca="false">IF(A163&lt;&gt;"",IF(OR(AF163&lt;&gt;0,AG163&lt;&gt;0),ATAN2(AF163,AG163),0),"")</f>
        <is>
          <t/>
        </is>
      </c>
      <c r="BZ163" s="8" t="inlineStr">
        <f aca="false">IF(A163&lt;&gt;"",DEGREES(BY163),"")</f>
        <is>
          <t/>
        </is>
      </c>
      <c r="CA163" s="0" t="inlineStr">
        <f aca="false">IF(A163&lt;&gt;"",IF(AND(AI163&lt;Parameters!$B$11,AI163&gt;Parameters!$B$12,AN163&lt;Parameters!$B$11,AN163&gt;Parameters!$B$12,AS163&lt;Parameters!$B$11,AS163&gt;Parameters!$B$12,AX163&lt;Parameters!$B$11,AX163&gt;Parameters!$B$12,BC163&lt;Parameters!$B$11,BC163&gt;Parameters!$B$12,BM163&lt;Parameters!$B$11,BM163&gt;Parameters!$B$12,BR163&lt;Parameters!$B$11,BR163&gt;Parameters!$B$12,BW163&lt;Parameters!$B$11,BW163&gt;Parameters!$B$12),1,0),"")</f>
        <is>
          <t/>
        </is>
      </c>
      <c r="CB163" s="0" t="inlineStr">
        <f aca="false">IF(A163&lt;&gt;"",IF(OR(AI163&lt;Parameters!$B$12,AI163&gt;Parameters!$B$11),0,1),"")</f>
        <is>
          <t/>
        </is>
      </c>
      <c r="CC163" s="0" t="inlineStr">
        <f aca="false">IF(A163&lt;&gt;"",IF(OR(AN163&lt;Parameters!$B$12,AN163&gt;Parameters!$B$11),0,1),"")</f>
        <is>
          <t/>
        </is>
      </c>
      <c r="CD163" s="0" t="inlineStr">
        <f aca="false">IF(A163&lt;&gt;"",IF(OR(AS163&lt;Parameters!$B$12,AS163&gt;Parameters!$B$11),0,1),"")</f>
        <is>
          <t/>
        </is>
      </c>
      <c r="CE163" s="0" t="inlineStr">
        <f aca="false">IF(A163&lt;&gt;"",IF(OR(AX163&lt;Parameters!$B$12,AX163&gt;Parameters!$B$11),0,1),"")</f>
        <is>
          <t/>
        </is>
      </c>
      <c r="CF163" s="0" t="inlineStr">
        <f aca="false">IF(A163&lt;&gt;"",IF(OR(BC163&lt;Parameters!$B$12,BC163&gt;Parameters!$B$11),0,1),"")</f>
        <is>
          <t/>
        </is>
      </c>
      <c r="CG163" s="0" t="inlineStr">
        <f aca="false">IF(A163&lt;&gt;"",IF(OR(BH163&lt;Parameters!$B$12,BH163&gt;Parameters!$B$11),0,1),"")</f>
        <is>
          <t/>
        </is>
      </c>
      <c r="CH163" s="0" t="inlineStr">
        <f aca="false">IF(A163&lt;&gt;"",IF(OR(BM163&lt;Parameters!$B$12,BM163&gt;Parameters!$B$11),0,1),"")</f>
        <is>
          <t/>
        </is>
      </c>
      <c r="CI163" s="0" t="inlineStr">
        <f aca="false">IF(A163&lt;&gt;"",IF(OR(BR163&lt;Parameters!$B$12,BR163&gt;Parameters!$B$11),0,1),"")</f>
        <is>
          <t/>
        </is>
      </c>
      <c r="CJ163" s="0" t="inlineStr">
        <f aca="false">IF(A163&lt;&gt;"",IF(OR(BW163&lt;Parameters!$B$12,BW163&gt;Parameters!$B$11),0,1),"")</f>
        <is>
          <t/>
        </is>
      </c>
      <c r="CK163" s="26" t="inlineStr">
        <f aca="false">IF(A163&lt;&gt;"",SUM(CB163:CJ163)/9,"")</f>
        <is>
          <t/>
        </is>
      </c>
      <c r="CL163" s="0" t="inlineStr">
        <f aca="false">IF(A163&lt;&gt;"",CK163*9,"")</f>
        <is>
          <t/>
        </is>
      </c>
      <c r="CM163" s="8" t="inlineStr">
        <f aca="false">IF(A163&lt;&gt;"",TEXT(B163,CM$2)&amp;" "&amp;TEXT(A163,CM$2),"")</f>
        <is>
          <t/>
        </is>
      </c>
    </row>
    <row r="164" customFormat="false" ht="15" hidden="false" customHeight="false" outlineLevel="0" collapsed="false">
      <c r="A164" s="0" t="inlineStr">
        <f aca="false">IF(OR(B163&lt;Parameters!$K$12,A163&lt;Parameters!$K$12),IF(A163&lt;Parameters!$K$12,A163+1,0),"")</f>
        <is>
          <t/>
        </is>
      </c>
      <c r="B164" s="0" t="inlineStr">
        <f aca="false">IF(A164&lt;&gt;"",IF(A164=0,B163+1,B163),"")</f>
        <is>
          <t/>
        </is>
      </c>
      <c r="C164" s="24" t="inlineStr">
        <f aca="false">IF(A164&lt;&gt;"",-_phi*(A164+0.5),"")</f>
        <is>
          <t/>
        </is>
      </c>
      <c r="D164" s="8" t="inlineStr">
        <f aca="false">IF(A164&lt;&gt;"",DEGREES(C164),"")</f>
        <is>
          <t/>
        </is>
      </c>
      <c r="E164" s="24" t="inlineStr">
        <f aca="false">IF(A164&lt;&gt;"",_phi*(B164+0.5),"")</f>
        <is>
          <t/>
        </is>
      </c>
      <c r="F164" s="8" t="inlineStr">
        <f aca="false">IF(A164&lt;&gt;"",DEGREES(E164),"")</f>
        <is>
          <t/>
        </is>
      </c>
      <c r="G164" s="8" t="inlineStr">
        <f aca="false">IF(A164&lt;&gt;"",LOOKUP(A164,h!$A$3:$A$30,h!$D$3:$D$30),"")</f>
        <is>
          <t/>
        </is>
      </c>
      <c r="H164" s="8" t="inlineStr">
        <f aca="false">IF(A164&lt;&gt;"",LOOKUP(B164,h!$A$3:$A$30,h!$D$3:$D$30),"")</f>
        <is>
          <t/>
        </is>
      </c>
      <c r="I164" s="8" t="inlineStr">
        <f aca="false">IF(A164&lt;&gt;"",_zif,"")</f>
        <is>
          <t/>
        </is>
      </c>
      <c r="J164" s="8" t="inlineStr">
        <f aca="false">IF(A164&lt;&gt;"",$G164+'v1 Frame'!D$3*COS($C164)+'v1 Frame'!E$3*SIN($C164)*SIN($E164)+'v1 Frame'!F$3*SIN($C164)*COS($E164),"")</f>
        <is>
          <t/>
        </is>
      </c>
      <c r="K164" s="8" t="inlineStr">
        <f aca="false">IF(A164&lt;&gt;"",$H164+'v1 Frame'!E$3*COS($E164)-'v1 Frame'!F$3*SIN($E164),"")</f>
        <is>
          <t/>
        </is>
      </c>
      <c r="L164" s="8" t="inlineStr">
        <f aca="false">IF(A164&lt;&gt;"",$I164-'v1 Frame'!D$3*SIN($C164)+'v1 Frame'!E$3*COS($C164)*SIN($E164)+'v1 Frame'!F$3*COS($C164)*COS($E164),"")</f>
        <is>
          <t/>
        </is>
      </c>
      <c r="M164" s="8" t="inlineStr">
        <f aca="false">IF(A164&lt;&gt;"",$G164+'v1 Frame'!G$3*COS($C164)+'v1 Frame'!H$3*SIN($C164)*SIN($E164)+'v1 Frame'!I$3*SIN($C164)*COS($E164),"")</f>
        <is>
          <t/>
        </is>
      </c>
      <c r="N164" s="8" t="inlineStr">
        <f aca="false">IF(A164&lt;&gt;"",$H164+'v1 Frame'!H$3*COS($E164)-'v1 Frame'!I$3*SIN($E164),"")</f>
        <is>
          <t/>
        </is>
      </c>
      <c r="O164" s="8" t="inlineStr">
        <f aca="false">IF(A164&lt;&gt;"",$I164-'v1 Frame'!G$3*SIN($C164)+'v1 Frame'!H$3*COS($C164)*SIN($E164)+'v1 Frame'!I$3*COS($C164)*COS($E164),"")</f>
        <is>
          <t/>
        </is>
      </c>
      <c r="P164" s="8" t="inlineStr">
        <f aca="false">IF(A164&lt;&gt;"",$G164+'v1 Frame'!J$3*COS($C164)+'v1 Frame'!K$3*SIN($C164)*SIN($E164)+'v1 Frame'!L$3*SIN($C164)*COS($E164),"")</f>
        <is>
          <t/>
        </is>
      </c>
      <c r="Q164" s="8" t="inlineStr">
        <f aca="false">IF(A164&lt;&gt;"",$H164+'v1 Frame'!K$3*COS($E164)-'v1 Frame'!L$3*SIN($E164),"")</f>
        <is>
          <t/>
        </is>
      </c>
      <c r="R164" s="8" t="inlineStr">
        <f aca="false">IF(A164&lt;&gt;"",$I164-'v1 Frame'!J$3*SIN($C164)+'v1 Frame'!K$3*COS($C164)*SIN($E164)+'v1 Frame'!L$3*COS($C164)*COS($E164),"")</f>
        <is>
          <t/>
        </is>
      </c>
      <c r="S164" s="8" t="inlineStr">
        <f aca="false">IF(A164&lt;&gt;"",$G164+'v1 Frame'!M$3*COS($C164)+'v1 Frame'!N$3*SIN($C164)*SIN($E164)+'v1 Frame'!O$3*SIN($C164)*COS($E164),"")</f>
        <is>
          <t/>
        </is>
      </c>
      <c r="T164" s="8" t="inlineStr">
        <f aca="false">IF(A164&lt;&gt;"",$H164+'v1 Frame'!N$3*COS($E164)-'v1 Frame'!O$3*SIN($E164),"")</f>
        <is>
          <t/>
        </is>
      </c>
      <c r="U164" s="8" t="inlineStr">
        <f aca="false">IF(A164&lt;&gt;"",$I164-'v1 Frame'!M$3*SIN($C164)+'v1 Frame'!N$3*COS($C164)*SIN($E164)+'v1 Frame'!O$3*COS($C164)*COS($E164),"")</f>
        <is>
          <t/>
        </is>
      </c>
      <c r="V164" s="8" t="inlineStr">
        <f aca="false">IF(A164&lt;&gt;"",$G164+'v1 Frame'!P$3*COS($C164)+'v1 Frame'!Q$3*SIN($C164)*SIN($E164)+'v1 Frame'!R$3*SIN($C164)*COS($E164),"")</f>
        <is>
          <t/>
        </is>
      </c>
      <c r="W164" s="8" t="inlineStr">
        <f aca="false">IF(A164&lt;&gt;"",$H164+'v1 Frame'!Q$3*COS($E164)-'v1 Frame'!R$3*SIN($E164),"")</f>
        <is>
          <t/>
        </is>
      </c>
      <c r="X164" s="8" t="inlineStr">
        <f aca="false">IF(A164&lt;&gt;"",$I164-'v1 Frame'!P$3*SIN($C164)+'v1 Frame'!Q$3*COS($C164)*SIN($E164)+'v1 Frame'!R$3*COS($C164)*COS($E164),"")</f>
        <is>
          <t/>
        </is>
      </c>
      <c r="Y164" s="8" t="inlineStr">
        <f aca="false">IF(A164&lt;&gt;"",$G164+'v1 Frame'!S$3*COS($C164)+'v1 Frame'!T$3*SIN($C164)*SIN($E164)+'v1 Frame'!U$3*SIN($C164)*COS($E164),"")</f>
        <is>
          <t/>
        </is>
      </c>
      <c r="Z164" s="8" t="inlineStr">
        <f aca="false">IF(A164&lt;&gt;"",$H164+'v1 Frame'!T$3*COS($E164)-'v1 Frame'!U$3*SIN($E164),"")</f>
        <is>
          <t/>
        </is>
      </c>
      <c r="AA164" s="8" t="inlineStr">
        <f aca="false">IF(A164&lt;&gt;"",$I164-'v1 Frame'!S$3*SIN($C164)+'v1 Frame'!T$3*COS($C164)*SIN($E164)+'v1 Frame'!U$3*COS($C164)*COS($E164),"")</f>
        <is>
          <t/>
        </is>
      </c>
      <c r="AB164" s="8" t="inlineStr">
        <f aca="false">IF(A164&lt;&gt;"",$G164+'v1 Frame'!V$3*COS($C164)+'v1 Frame'!W$3*SIN($C164)*SIN($E164)+'v1 Frame'!X$3*SIN($C164)*COS($E164),"")</f>
        <is>
          <t/>
        </is>
      </c>
      <c r="AC164" s="8" t="inlineStr">
        <f aca="false">IF(A164&lt;&gt;"",$H164+'v1 Frame'!W$3*COS($E164)-'v1 Frame'!X$3*SIN($E164),"")</f>
        <is>
          <t/>
        </is>
      </c>
      <c r="AD164" s="8" t="inlineStr">
        <f aca="false">IF(A164&lt;&gt;"",$I164-'v1 Frame'!V$3*SIN($C164)+'v1 Frame'!W$3*COS($C164)*SIN($E164)+'v1 Frame'!X$3*COS($C164)*COS($E164),"")</f>
        <is>
          <t/>
        </is>
      </c>
      <c r="AE164" s="25" t="inlineStr">
        <f aca="false">IF(A164&lt;&gt;"",$G164+'v1 Frame'!Y$3*COS($C164)+'v1 Frame'!Z$3*SIN($C164)*SIN($E164)+'v1 Frame'!AA$3*SIN($C164)*COS($E164),"")</f>
        <is>
          <t/>
        </is>
      </c>
      <c r="AF164" s="25" t="inlineStr">
        <f aca="false">IF(A164&lt;&gt;"",$H164+'v1 Frame'!Z$3*COS($E164)-'v1 Frame'!AA$3*SIN($E164),"")</f>
        <is>
          <t/>
        </is>
      </c>
      <c r="AG164" s="25" t="inlineStr">
        <f aca="false">IF(A164&lt;&gt;"",$I164-'v1 Frame'!Y$3*SIN($C164)+'v1 Frame'!Z$3*COS($C164)*SIN($E164)+'v1 Frame'!AA$3*COS($C164)*COS($E164),"")</f>
        <is>
          <t/>
        </is>
      </c>
      <c r="AH164" s="8" t="inlineStr">
        <f aca="false">IF(A164&lt;&gt;"",SQRT(SUMSQ(G164:I164)),"")</f>
        <is>
          <t/>
        </is>
      </c>
      <c r="AI164" s="8" t="inlineStr">
        <f aca="false">IF(A164&lt;&gt;"",IF(AH164&lt;&gt;0,ACOS(I164/AH164),0),"")</f>
        <is>
          <t/>
        </is>
      </c>
      <c r="AJ164" s="8" t="inlineStr">
        <f aca="false">IF(A164&lt;&gt;"",DEGREES(AI164),"")</f>
        <is>
          <t/>
        </is>
      </c>
      <c r="AK164" s="8" t="inlineStr">
        <f aca="false">IF(A164&lt;&gt;"",IF(OR(G164&lt;&gt;0,H164&lt;&gt;0),ATAN2(G164,H164),0),"")</f>
        <is>
          <t/>
        </is>
      </c>
      <c r="AL164" s="8" t="inlineStr">
        <f aca="false">IF(A164&lt;&gt;"",DEGREES(AK164),"")</f>
        <is>
          <t/>
        </is>
      </c>
      <c r="AM164" s="8" t="inlineStr">
        <f aca="false">IF(A164&lt;&gt;"",SQRT(SUMSQ(J164:L164)),"")</f>
        <is>
          <t/>
        </is>
      </c>
      <c r="AN164" s="8" t="inlineStr">
        <f aca="false">IF(A164&lt;&gt;"",IF(AM164&lt;&gt;0,ACOS(L164/AM164),0),"")</f>
        <is>
          <t/>
        </is>
      </c>
      <c r="AO164" s="8" t="inlineStr">
        <f aca="false">IF(A164&lt;&gt;"",DEGREES(AN164),"")</f>
        <is>
          <t/>
        </is>
      </c>
      <c r="AP164" s="8" t="inlineStr">
        <f aca="false">IF(A164&lt;&gt;"",IF(OR(J164&lt;&gt;0,K164&lt;&gt;0),ATAN2(J164,K164),0),"")</f>
        <is>
          <t/>
        </is>
      </c>
      <c r="AQ164" s="8" t="inlineStr">
        <f aca="false">IF(A164&lt;&gt;"",DEGREES(AP164),"")</f>
        <is>
          <t/>
        </is>
      </c>
      <c r="AR164" s="8" t="inlineStr">
        <f aca="false">IF(A164&lt;&gt;"",SQRT(SUMSQ(M164:O164)),"")</f>
        <is>
          <t/>
        </is>
      </c>
      <c r="AS164" s="8" t="inlineStr">
        <f aca="false">IF(A164&lt;&gt;"",IF(AR164&lt;&gt;0,ACOS(O164/AR164),0),"")</f>
        <is>
          <t/>
        </is>
      </c>
      <c r="AT164" s="8" t="inlineStr">
        <f aca="false">IF(A164&lt;&gt;"",DEGREES(AS164),"")</f>
        <is>
          <t/>
        </is>
      </c>
      <c r="AU164" s="8" t="inlineStr">
        <f aca="false">IF(A164&lt;&gt;"",IF(OR(M164&lt;&gt;0,N164&lt;&gt;0),ATAN2(M164,N164),0),"")</f>
        <is>
          <t/>
        </is>
      </c>
      <c r="AV164" s="8" t="inlineStr">
        <f aca="false">IF(A164&lt;&gt;"",DEGREES(AU164),"")</f>
        <is>
          <t/>
        </is>
      </c>
      <c r="AW164" s="8" t="inlineStr">
        <f aca="false">IF(A164&lt;&gt;"",SQRT(SUMSQ(P164:R164)),"")</f>
        <is>
          <t/>
        </is>
      </c>
      <c r="AX164" s="8" t="inlineStr">
        <f aca="false">IF(A164&lt;&gt;"",IF(AW164&lt;&gt;0,ACOS(R164/AW164),0),"")</f>
        <is>
          <t/>
        </is>
      </c>
      <c r="AY164" s="8" t="inlineStr">
        <f aca="false">IF(A164&lt;&gt;"",DEGREES(AX164),"")</f>
        <is>
          <t/>
        </is>
      </c>
      <c r="AZ164" s="8" t="inlineStr">
        <f aca="false">IF(A164&lt;&gt;"",IF(OR(P164&lt;&gt;0,Q164&lt;&gt;0),ATAN2(P164,Q164),0),"")</f>
        <is>
          <t/>
        </is>
      </c>
      <c r="BA164" s="8" t="inlineStr">
        <f aca="false">IF(A164&lt;&gt;"",DEGREES(AZ164),"")</f>
        <is>
          <t/>
        </is>
      </c>
      <c r="BB164" s="8" t="inlineStr">
        <f aca="false">IF(A164&lt;&gt;"",SQRT(SUMSQ(S164:U164)),"")</f>
        <is>
          <t/>
        </is>
      </c>
      <c r="BC164" s="8" t="inlineStr">
        <f aca="false">IF(A164&lt;&gt;"",IF(BB164&lt;&gt;0,ACOS(U164/BB164),0),"")</f>
        <is>
          <t/>
        </is>
      </c>
      <c r="BD164" s="8" t="inlineStr">
        <f aca="false">IF(A164&lt;&gt;"",DEGREES(BC164),"")</f>
        <is>
          <t/>
        </is>
      </c>
      <c r="BE164" s="8" t="inlineStr">
        <f aca="false">IF(A164&lt;&gt;"",IF(OR(S164&lt;&gt;0,T164&lt;&gt;0),ATAN2(S164,T164),0),"")</f>
        <is>
          <t/>
        </is>
      </c>
      <c r="BF164" s="8" t="inlineStr">
        <f aca="false">IF(A164&lt;&gt;"",DEGREES(BE164),"")</f>
        <is>
          <t/>
        </is>
      </c>
      <c r="BG164" s="8" t="inlineStr">
        <f aca="false">IF(A164&lt;&gt;"",SQRT(SUMSQ(V164:X164)),"")</f>
        <is>
          <t/>
        </is>
      </c>
      <c r="BH164" s="8" t="inlineStr">
        <f aca="false">IF(A164&lt;&gt;"",IF(BG164&lt;&gt;0,ACOS(X164/BG164),0),"")</f>
        <is>
          <t/>
        </is>
      </c>
      <c r="BI164" s="8" t="inlineStr">
        <f aca="false">IF(A164&lt;&gt;"",DEGREES(BH164),"")</f>
        <is>
          <t/>
        </is>
      </c>
      <c r="BJ164" s="8" t="inlineStr">
        <f aca="false">IF(A164&lt;&gt;"",IF(OR(V164&lt;&gt;0,W164&lt;&gt;0),ATAN2(V164,W164),0),"")</f>
        <is>
          <t/>
        </is>
      </c>
      <c r="BK164" s="8" t="inlineStr">
        <f aca="false">IF(A164&lt;&gt;"",DEGREES(BJ164),"")</f>
        <is>
          <t/>
        </is>
      </c>
      <c r="BL164" s="8" t="inlineStr">
        <f aca="false">IF(A164&lt;&gt;"",SQRT(SUMSQ(Y164:AA164)),"")</f>
        <is>
          <t/>
        </is>
      </c>
      <c r="BM164" s="8" t="inlineStr">
        <f aca="false">IF(A164&lt;&gt;"",IF(BL164&lt;&gt;0,ACOS(AA164/BL164),0),"")</f>
        <is>
          <t/>
        </is>
      </c>
      <c r="BN164" s="8" t="inlineStr">
        <f aca="false">IF(A164&lt;&gt;"",DEGREES(BM164),"")</f>
        <is>
          <t/>
        </is>
      </c>
      <c r="BO164" s="8" t="inlineStr">
        <f aca="false">IF(A164&lt;&gt;"",IF(OR(Y164&lt;&gt;0,Z164&lt;&gt;0),ATAN2(Y164,Z164),0),"")</f>
        <is>
          <t/>
        </is>
      </c>
      <c r="BP164" s="8" t="inlineStr">
        <f aca="false">IF(A164&lt;&gt;"",DEGREES(BO164),"")</f>
        <is>
          <t/>
        </is>
      </c>
      <c r="BQ164" s="8" t="inlineStr">
        <f aca="false">IF(A164&lt;&gt;"",SQRT(SUMSQ(AB164:AD164)),"")</f>
        <is>
          <t/>
        </is>
      </c>
      <c r="BR164" s="8" t="inlineStr">
        <f aca="false">IF(A164&lt;&gt;"",IF(BQ164&lt;&gt;0,ACOS(AD164/BQ164),0),"")</f>
        <is>
          <t/>
        </is>
      </c>
      <c r="BS164" s="8" t="inlineStr">
        <f aca="false">IF(A164&lt;&gt;"",DEGREES(BR164),"")</f>
        <is>
          <t/>
        </is>
      </c>
      <c r="BT164" s="8" t="inlineStr">
        <f aca="false">IF(A164&lt;&gt;"",IF(OR(AB164&lt;&gt;0,AC164&lt;&gt;0),ATAN2(AB164,AC164),0),"")</f>
        <is>
          <t/>
        </is>
      </c>
      <c r="BU164" s="8" t="inlineStr">
        <f aca="false">IF(A164&lt;&gt;"",DEGREES(BT164),"")</f>
        <is>
          <t/>
        </is>
      </c>
      <c r="BV164" s="8" t="inlineStr">
        <f aca="false">IF(A164&lt;&gt;"",SQRT(SUMSQ(AE164:AG164)),"")</f>
        <is>
          <t/>
        </is>
      </c>
      <c r="BW164" s="8" t="inlineStr">
        <f aca="false">IF(A164&lt;&gt;"",IF(BV164&lt;&gt;0,ACOS(AG164/BV164),0),"")</f>
        <is>
          <t/>
        </is>
      </c>
      <c r="BX164" s="8" t="inlineStr">
        <f aca="false">IF(A164&lt;&gt;"",DEGREES(BW164),"")</f>
        <is>
          <t/>
        </is>
      </c>
      <c r="BY164" s="8" t="inlineStr">
        <f aca="false">IF(A164&lt;&gt;"",IF(OR(AF164&lt;&gt;0,AG164&lt;&gt;0),ATAN2(AF164,AG164),0),"")</f>
        <is>
          <t/>
        </is>
      </c>
      <c r="BZ164" s="8" t="inlineStr">
        <f aca="false">IF(A164&lt;&gt;"",DEGREES(BY164),"")</f>
        <is>
          <t/>
        </is>
      </c>
      <c r="CA164" s="0" t="inlineStr">
        <f aca="false">IF(A164&lt;&gt;"",IF(AND(AI164&lt;Parameters!$B$11,AI164&gt;Parameters!$B$12,AN164&lt;Parameters!$B$11,AN164&gt;Parameters!$B$12,AS164&lt;Parameters!$B$11,AS164&gt;Parameters!$B$12,AX164&lt;Parameters!$B$11,AX164&gt;Parameters!$B$12,BC164&lt;Parameters!$B$11,BC164&gt;Parameters!$B$12,BM164&lt;Parameters!$B$11,BM164&gt;Parameters!$B$12,BR164&lt;Parameters!$B$11,BR164&gt;Parameters!$B$12,BW164&lt;Parameters!$B$11,BW164&gt;Parameters!$B$12),1,0),"")</f>
        <is>
          <t/>
        </is>
      </c>
      <c r="CB164" s="0" t="inlineStr">
        <f aca="false">IF(A164&lt;&gt;"",IF(OR(AI164&lt;Parameters!$B$12,AI164&gt;Parameters!$B$11),0,1),"")</f>
        <is>
          <t/>
        </is>
      </c>
      <c r="CC164" s="0" t="inlineStr">
        <f aca="false">IF(A164&lt;&gt;"",IF(OR(AN164&lt;Parameters!$B$12,AN164&gt;Parameters!$B$11),0,1),"")</f>
        <is>
          <t/>
        </is>
      </c>
      <c r="CD164" s="0" t="inlineStr">
        <f aca="false">IF(A164&lt;&gt;"",IF(OR(AS164&lt;Parameters!$B$12,AS164&gt;Parameters!$B$11),0,1),"")</f>
        <is>
          <t/>
        </is>
      </c>
      <c r="CE164" s="0" t="inlineStr">
        <f aca="false">IF(A164&lt;&gt;"",IF(OR(AX164&lt;Parameters!$B$12,AX164&gt;Parameters!$B$11),0,1),"")</f>
        <is>
          <t/>
        </is>
      </c>
      <c r="CF164" s="0" t="inlineStr">
        <f aca="false">IF(A164&lt;&gt;"",IF(OR(BC164&lt;Parameters!$B$12,BC164&gt;Parameters!$B$11),0,1),"")</f>
        <is>
          <t/>
        </is>
      </c>
      <c r="CG164" s="0" t="inlineStr">
        <f aca="false">IF(A164&lt;&gt;"",IF(OR(BH164&lt;Parameters!$B$12,BH164&gt;Parameters!$B$11),0,1),"")</f>
        <is>
          <t/>
        </is>
      </c>
      <c r="CH164" s="0" t="inlineStr">
        <f aca="false">IF(A164&lt;&gt;"",IF(OR(BM164&lt;Parameters!$B$12,BM164&gt;Parameters!$B$11),0,1),"")</f>
        <is>
          <t/>
        </is>
      </c>
      <c r="CI164" s="0" t="inlineStr">
        <f aca="false">IF(A164&lt;&gt;"",IF(OR(BR164&lt;Parameters!$B$12,BR164&gt;Parameters!$B$11),0,1),"")</f>
        <is>
          <t/>
        </is>
      </c>
      <c r="CJ164" s="0" t="inlineStr">
        <f aca="false">IF(A164&lt;&gt;"",IF(OR(BW164&lt;Parameters!$B$12,BW164&gt;Parameters!$B$11),0,1),"")</f>
        <is>
          <t/>
        </is>
      </c>
      <c r="CK164" s="26" t="inlineStr">
        <f aca="false">IF(A164&lt;&gt;"",SUM(CB164:CJ164)/9,"")</f>
        <is>
          <t/>
        </is>
      </c>
      <c r="CL164" s="0" t="inlineStr">
        <f aca="false">IF(A164&lt;&gt;"",CK164*9,"")</f>
        <is>
          <t/>
        </is>
      </c>
      <c r="CM164" s="8" t="inlineStr">
        <f aca="false">IF(A164&lt;&gt;"",TEXT(B164,CM$2)&amp;" "&amp;TEXT(A164,CM$2),"")</f>
        <is>
          <t/>
        </is>
      </c>
    </row>
    <row r="165" customFormat="false" ht="15" hidden="false" customHeight="false" outlineLevel="0" collapsed="false">
      <c r="A165" s="0" t="inlineStr">
        <f aca="false">IF(OR(B164&lt;Parameters!$K$12,A164&lt;Parameters!$K$12),IF(A164&lt;Parameters!$K$12,A164+1,0),"")</f>
        <is>
          <t/>
        </is>
      </c>
      <c r="B165" s="0" t="inlineStr">
        <f aca="false">IF(A165&lt;&gt;"",IF(A165=0,B164+1,B164),"")</f>
        <is>
          <t/>
        </is>
      </c>
      <c r="C165" s="24" t="inlineStr">
        <f aca="false">IF(A165&lt;&gt;"",-_phi*(A165+0.5),"")</f>
        <is>
          <t/>
        </is>
      </c>
      <c r="D165" s="8" t="inlineStr">
        <f aca="false">IF(A165&lt;&gt;"",DEGREES(C165),"")</f>
        <is>
          <t/>
        </is>
      </c>
      <c r="E165" s="24" t="inlineStr">
        <f aca="false">IF(A165&lt;&gt;"",_phi*(B165+0.5),"")</f>
        <is>
          <t/>
        </is>
      </c>
      <c r="F165" s="8" t="inlineStr">
        <f aca="false">IF(A165&lt;&gt;"",DEGREES(E165),"")</f>
        <is>
          <t/>
        </is>
      </c>
      <c r="G165" s="8" t="inlineStr">
        <f aca="false">IF(A165&lt;&gt;"",LOOKUP(A165,h!$A$3:$A$30,h!$D$3:$D$30),"")</f>
        <is>
          <t/>
        </is>
      </c>
      <c r="H165" s="8" t="inlineStr">
        <f aca="false">IF(A165&lt;&gt;"",LOOKUP(B165,h!$A$3:$A$30,h!$D$3:$D$30),"")</f>
        <is>
          <t/>
        </is>
      </c>
      <c r="I165" s="8" t="inlineStr">
        <f aca="false">IF(A165&lt;&gt;"",_zif,"")</f>
        <is>
          <t/>
        </is>
      </c>
      <c r="J165" s="8" t="inlineStr">
        <f aca="false">IF(A165&lt;&gt;"",$G165+'v1 Frame'!D$3*COS($C165)+'v1 Frame'!E$3*SIN($C165)*SIN($E165)+'v1 Frame'!F$3*SIN($C165)*COS($E165),"")</f>
        <is>
          <t/>
        </is>
      </c>
      <c r="K165" s="8" t="inlineStr">
        <f aca="false">IF(A165&lt;&gt;"",$H165+'v1 Frame'!E$3*COS($E165)-'v1 Frame'!F$3*SIN($E165),"")</f>
        <is>
          <t/>
        </is>
      </c>
      <c r="L165" s="8" t="inlineStr">
        <f aca="false">IF(A165&lt;&gt;"",$I165-'v1 Frame'!D$3*SIN($C165)+'v1 Frame'!E$3*COS($C165)*SIN($E165)+'v1 Frame'!F$3*COS($C165)*COS($E165),"")</f>
        <is>
          <t/>
        </is>
      </c>
      <c r="M165" s="8" t="inlineStr">
        <f aca="false">IF(A165&lt;&gt;"",$G165+'v1 Frame'!G$3*COS($C165)+'v1 Frame'!H$3*SIN($C165)*SIN($E165)+'v1 Frame'!I$3*SIN($C165)*COS($E165),"")</f>
        <is>
          <t/>
        </is>
      </c>
      <c r="N165" s="8" t="inlineStr">
        <f aca="false">IF(A165&lt;&gt;"",$H165+'v1 Frame'!H$3*COS($E165)-'v1 Frame'!I$3*SIN($E165),"")</f>
        <is>
          <t/>
        </is>
      </c>
      <c r="O165" s="8" t="inlineStr">
        <f aca="false">IF(A165&lt;&gt;"",$I165-'v1 Frame'!G$3*SIN($C165)+'v1 Frame'!H$3*COS($C165)*SIN($E165)+'v1 Frame'!I$3*COS($C165)*COS($E165),"")</f>
        <is>
          <t/>
        </is>
      </c>
      <c r="P165" s="8" t="inlineStr">
        <f aca="false">IF(A165&lt;&gt;"",$G165+'v1 Frame'!J$3*COS($C165)+'v1 Frame'!K$3*SIN($C165)*SIN($E165)+'v1 Frame'!L$3*SIN($C165)*COS($E165),"")</f>
        <is>
          <t/>
        </is>
      </c>
      <c r="Q165" s="8" t="inlineStr">
        <f aca="false">IF(A165&lt;&gt;"",$H165+'v1 Frame'!K$3*COS($E165)-'v1 Frame'!L$3*SIN($E165),"")</f>
        <is>
          <t/>
        </is>
      </c>
      <c r="R165" s="8" t="inlineStr">
        <f aca="false">IF(A165&lt;&gt;"",$I165-'v1 Frame'!J$3*SIN($C165)+'v1 Frame'!K$3*COS($C165)*SIN($E165)+'v1 Frame'!L$3*COS($C165)*COS($E165),"")</f>
        <is>
          <t/>
        </is>
      </c>
      <c r="S165" s="8" t="inlineStr">
        <f aca="false">IF(A165&lt;&gt;"",$G165+'v1 Frame'!M$3*COS($C165)+'v1 Frame'!N$3*SIN($C165)*SIN($E165)+'v1 Frame'!O$3*SIN($C165)*COS($E165),"")</f>
        <is>
          <t/>
        </is>
      </c>
      <c r="T165" s="8" t="inlineStr">
        <f aca="false">IF(A165&lt;&gt;"",$H165+'v1 Frame'!N$3*COS($E165)-'v1 Frame'!O$3*SIN($E165),"")</f>
        <is>
          <t/>
        </is>
      </c>
      <c r="U165" s="8" t="inlineStr">
        <f aca="false">IF(A165&lt;&gt;"",$I165-'v1 Frame'!M$3*SIN($C165)+'v1 Frame'!N$3*COS($C165)*SIN($E165)+'v1 Frame'!O$3*COS($C165)*COS($E165),"")</f>
        <is>
          <t/>
        </is>
      </c>
      <c r="V165" s="8" t="inlineStr">
        <f aca="false">IF(A165&lt;&gt;"",$G165+'v1 Frame'!P$3*COS($C165)+'v1 Frame'!Q$3*SIN($C165)*SIN($E165)+'v1 Frame'!R$3*SIN($C165)*COS($E165),"")</f>
        <is>
          <t/>
        </is>
      </c>
      <c r="W165" s="8" t="inlineStr">
        <f aca="false">IF(A165&lt;&gt;"",$H165+'v1 Frame'!Q$3*COS($E165)-'v1 Frame'!R$3*SIN($E165),"")</f>
        <is>
          <t/>
        </is>
      </c>
      <c r="X165" s="8" t="inlineStr">
        <f aca="false">IF(A165&lt;&gt;"",$I165-'v1 Frame'!P$3*SIN($C165)+'v1 Frame'!Q$3*COS($C165)*SIN($E165)+'v1 Frame'!R$3*COS($C165)*COS($E165),"")</f>
        <is>
          <t/>
        </is>
      </c>
      <c r="Y165" s="8" t="inlineStr">
        <f aca="false">IF(A165&lt;&gt;"",$G165+'v1 Frame'!S$3*COS($C165)+'v1 Frame'!T$3*SIN($C165)*SIN($E165)+'v1 Frame'!U$3*SIN($C165)*COS($E165),"")</f>
        <is>
          <t/>
        </is>
      </c>
      <c r="Z165" s="8" t="inlineStr">
        <f aca="false">IF(A165&lt;&gt;"",$H165+'v1 Frame'!T$3*COS($E165)-'v1 Frame'!U$3*SIN($E165),"")</f>
        <is>
          <t/>
        </is>
      </c>
      <c r="AA165" s="8" t="inlineStr">
        <f aca="false">IF(A165&lt;&gt;"",$I165-'v1 Frame'!S$3*SIN($C165)+'v1 Frame'!T$3*COS($C165)*SIN($E165)+'v1 Frame'!U$3*COS($C165)*COS($E165),"")</f>
        <is>
          <t/>
        </is>
      </c>
      <c r="AB165" s="8" t="inlineStr">
        <f aca="false">IF(A165&lt;&gt;"",$G165+'v1 Frame'!V$3*COS($C165)+'v1 Frame'!W$3*SIN($C165)*SIN($E165)+'v1 Frame'!X$3*SIN($C165)*COS($E165),"")</f>
        <is>
          <t/>
        </is>
      </c>
      <c r="AC165" s="8" t="inlineStr">
        <f aca="false">IF(A165&lt;&gt;"",$H165+'v1 Frame'!W$3*COS($E165)-'v1 Frame'!X$3*SIN($E165),"")</f>
        <is>
          <t/>
        </is>
      </c>
      <c r="AD165" s="8" t="inlineStr">
        <f aca="false">IF(A165&lt;&gt;"",$I165-'v1 Frame'!V$3*SIN($C165)+'v1 Frame'!W$3*COS($C165)*SIN($E165)+'v1 Frame'!X$3*COS($C165)*COS($E165),"")</f>
        <is>
          <t/>
        </is>
      </c>
      <c r="AE165" s="25" t="inlineStr">
        <f aca="false">IF(A165&lt;&gt;"",$G165+'v1 Frame'!Y$3*COS($C165)+'v1 Frame'!Z$3*SIN($C165)*SIN($E165)+'v1 Frame'!AA$3*SIN($C165)*COS($E165),"")</f>
        <is>
          <t/>
        </is>
      </c>
      <c r="AF165" s="25" t="inlineStr">
        <f aca="false">IF(A165&lt;&gt;"",$H165+'v1 Frame'!Z$3*COS($E165)-'v1 Frame'!AA$3*SIN($E165),"")</f>
        <is>
          <t/>
        </is>
      </c>
      <c r="AG165" s="25" t="inlineStr">
        <f aca="false">IF(A165&lt;&gt;"",$I165-'v1 Frame'!Y$3*SIN($C165)+'v1 Frame'!Z$3*COS($C165)*SIN($E165)+'v1 Frame'!AA$3*COS($C165)*COS($E165),"")</f>
        <is>
          <t/>
        </is>
      </c>
      <c r="AH165" s="8" t="inlineStr">
        <f aca="false">IF(A165&lt;&gt;"",SQRT(SUMSQ(G165:I165)),"")</f>
        <is>
          <t/>
        </is>
      </c>
      <c r="AI165" s="8" t="inlineStr">
        <f aca="false">IF(A165&lt;&gt;"",IF(AH165&lt;&gt;0,ACOS(I165/AH165),0),"")</f>
        <is>
          <t/>
        </is>
      </c>
      <c r="AJ165" s="8" t="inlineStr">
        <f aca="false">IF(A165&lt;&gt;"",DEGREES(AI165),"")</f>
        <is>
          <t/>
        </is>
      </c>
      <c r="AK165" s="8" t="inlineStr">
        <f aca="false">IF(A165&lt;&gt;"",IF(OR(G165&lt;&gt;0,H165&lt;&gt;0),ATAN2(G165,H165),0),"")</f>
        <is>
          <t/>
        </is>
      </c>
      <c r="AL165" s="8" t="inlineStr">
        <f aca="false">IF(A165&lt;&gt;"",DEGREES(AK165),"")</f>
        <is>
          <t/>
        </is>
      </c>
      <c r="AM165" s="8" t="inlineStr">
        <f aca="false">IF(A165&lt;&gt;"",SQRT(SUMSQ(J165:L165)),"")</f>
        <is>
          <t/>
        </is>
      </c>
      <c r="AN165" s="8" t="inlineStr">
        <f aca="false">IF(A165&lt;&gt;"",IF(AM165&lt;&gt;0,ACOS(L165/AM165),0),"")</f>
        <is>
          <t/>
        </is>
      </c>
      <c r="AO165" s="8" t="inlineStr">
        <f aca="false">IF(A165&lt;&gt;"",DEGREES(AN165),"")</f>
        <is>
          <t/>
        </is>
      </c>
      <c r="AP165" s="8" t="inlineStr">
        <f aca="false">IF(A165&lt;&gt;"",IF(OR(J165&lt;&gt;0,K165&lt;&gt;0),ATAN2(J165,K165),0),"")</f>
        <is>
          <t/>
        </is>
      </c>
      <c r="AQ165" s="8" t="inlineStr">
        <f aca="false">IF(A165&lt;&gt;"",DEGREES(AP165),"")</f>
        <is>
          <t/>
        </is>
      </c>
      <c r="AR165" s="8" t="inlineStr">
        <f aca="false">IF(A165&lt;&gt;"",SQRT(SUMSQ(M165:O165)),"")</f>
        <is>
          <t/>
        </is>
      </c>
      <c r="AS165" s="8" t="inlineStr">
        <f aca="false">IF(A165&lt;&gt;"",IF(AR165&lt;&gt;0,ACOS(O165/AR165),0),"")</f>
        <is>
          <t/>
        </is>
      </c>
      <c r="AT165" s="8" t="inlineStr">
        <f aca="false">IF(A165&lt;&gt;"",DEGREES(AS165),"")</f>
        <is>
          <t/>
        </is>
      </c>
      <c r="AU165" s="8" t="inlineStr">
        <f aca="false">IF(A165&lt;&gt;"",IF(OR(M165&lt;&gt;0,N165&lt;&gt;0),ATAN2(M165,N165),0),"")</f>
        <is>
          <t/>
        </is>
      </c>
      <c r="AV165" s="8" t="inlineStr">
        <f aca="false">IF(A165&lt;&gt;"",DEGREES(AU165),"")</f>
        <is>
          <t/>
        </is>
      </c>
      <c r="AW165" s="8" t="inlineStr">
        <f aca="false">IF(A165&lt;&gt;"",SQRT(SUMSQ(P165:R165)),"")</f>
        <is>
          <t/>
        </is>
      </c>
      <c r="AX165" s="8" t="inlineStr">
        <f aca="false">IF(A165&lt;&gt;"",IF(AW165&lt;&gt;0,ACOS(R165/AW165),0),"")</f>
        <is>
          <t/>
        </is>
      </c>
      <c r="AY165" s="8" t="inlineStr">
        <f aca="false">IF(A165&lt;&gt;"",DEGREES(AX165),"")</f>
        <is>
          <t/>
        </is>
      </c>
      <c r="AZ165" s="8" t="inlineStr">
        <f aca="false">IF(A165&lt;&gt;"",IF(OR(P165&lt;&gt;0,Q165&lt;&gt;0),ATAN2(P165,Q165),0),"")</f>
        <is>
          <t/>
        </is>
      </c>
      <c r="BA165" s="8" t="inlineStr">
        <f aca="false">IF(A165&lt;&gt;"",DEGREES(AZ165),"")</f>
        <is>
          <t/>
        </is>
      </c>
      <c r="BB165" s="8" t="inlineStr">
        <f aca="false">IF(A165&lt;&gt;"",SQRT(SUMSQ(S165:U165)),"")</f>
        <is>
          <t/>
        </is>
      </c>
      <c r="BC165" s="8" t="inlineStr">
        <f aca="false">IF(A165&lt;&gt;"",IF(BB165&lt;&gt;0,ACOS(U165/BB165),0),"")</f>
        <is>
          <t/>
        </is>
      </c>
      <c r="BD165" s="8" t="inlineStr">
        <f aca="false">IF(A165&lt;&gt;"",DEGREES(BC165),"")</f>
        <is>
          <t/>
        </is>
      </c>
      <c r="BE165" s="8" t="inlineStr">
        <f aca="false">IF(A165&lt;&gt;"",IF(OR(S165&lt;&gt;0,T165&lt;&gt;0),ATAN2(S165,T165),0),"")</f>
        <is>
          <t/>
        </is>
      </c>
      <c r="BF165" s="8" t="inlineStr">
        <f aca="false">IF(A165&lt;&gt;"",DEGREES(BE165),"")</f>
        <is>
          <t/>
        </is>
      </c>
      <c r="BG165" s="8" t="inlineStr">
        <f aca="false">IF(A165&lt;&gt;"",SQRT(SUMSQ(V165:X165)),"")</f>
        <is>
          <t/>
        </is>
      </c>
      <c r="BH165" s="8" t="inlineStr">
        <f aca="false">IF(A165&lt;&gt;"",IF(BG165&lt;&gt;0,ACOS(X165/BG165),0),"")</f>
        <is>
          <t/>
        </is>
      </c>
      <c r="BI165" s="8" t="inlineStr">
        <f aca="false">IF(A165&lt;&gt;"",DEGREES(BH165),"")</f>
        <is>
          <t/>
        </is>
      </c>
      <c r="BJ165" s="8" t="inlineStr">
        <f aca="false">IF(A165&lt;&gt;"",IF(OR(V165&lt;&gt;0,W165&lt;&gt;0),ATAN2(V165,W165),0),"")</f>
        <is>
          <t/>
        </is>
      </c>
      <c r="BK165" s="8" t="inlineStr">
        <f aca="false">IF(A165&lt;&gt;"",DEGREES(BJ165),"")</f>
        <is>
          <t/>
        </is>
      </c>
      <c r="BL165" s="8" t="inlineStr">
        <f aca="false">IF(A165&lt;&gt;"",SQRT(SUMSQ(Y165:AA165)),"")</f>
        <is>
          <t/>
        </is>
      </c>
      <c r="BM165" s="8" t="inlineStr">
        <f aca="false">IF(A165&lt;&gt;"",IF(BL165&lt;&gt;0,ACOS(AA165/BL165),0),"")</f>
        <is>
          <t/>
        </is>
      </c>
      <c r="BN165" s="8" t="inlineStr">
        <f aca="false">IF(A165&lt;&gt;"",DEGREES(BM165),"")</f>
        <is>
          <t/>
        </is>
      </c>
      <c r="BO165" s="8" t="inlineStr">
        <f aca="false">IF(A165&lt;&gt;"",IF(OR(Y165&lt;&gt;0,Z165&lt;&gt;0),ATAN2(Y165,Z165),0),"")</f>
        <is>
          <t/>
        </is>
      </c>
      <c r="BP165" s="8" t="inlineStr">
        <f aca="false">IF(A165&lt;&gt;"",DEGREES(BO165),"")</f>
        <is>
          <t/>
        </is>
      </c>
      <c r="BQ165" s="8" t="inlineStr">
        <f aca="false">IF(A165&lt;&gt;"",SQRT(SUMSQ(AB165:AD165)),"")</f>
        <is>
          <t/>
        </is>
      </c>
      <c r="BR165" s="8" t="inlineStr">
        <f aca="false">IF(A165&lt;&gt;"",IF(BQ165&lt;&gt;0,ACOS(AD165/BQ165),0),"")</f>
        <is>
          <t/>
        </is>
      </c>
      <c r="BS165" s="8" t="inlineStr">
        <f aca="false">IF(A165&lt;&gt;"",DEGREES(BR165),"")</f>
        <is>
          <t/>
        </is>
      </c>
      <c r="BT165" s="8" t="inlineStr">
        <f aca="false">IF(A165&lt;&gt;"",IF(OR(AB165&lt;&gt;0,AC165&lt;&gt;0),ATAN2(AB165,AC165),0),"")</f>
        <is>
          <t/>
        </is>
      </c>
      <c r="BU165" s="8" t="inlineStr">
        <f aca="false">IF(A165&lt;&gt;"",DEGREES(BT165),"")</f>
        <is>
          <t/>
        </is>
      </c>
      <c r="BV165" s="8" t="inlineStr">
        <f aca="false">IF(A165&lt;&gt;"",SQRT(SUMSQ(AE165:AG165)),"")</f>
        <is>
          <t/>
        </is>
      </c>
      <c r="BW165" s="8" t="inlineStr">
        <f aca="false">IF(A165&lt;&gt;"",IF(BV165&lt;&gt;0,ACOS(AG165/BV165),0),"")</f>
        <is>
          <t/>
        </is>
      </c>
      <c r="BX165" s="8" t="inlineStr">
        <f aca="false">IF(A165&lt;&gt;"",DEGREES(BW165),"")</f>
        <is>
          <t/>
        </is>
      </c>
      <c r="BY165" s="8" t="inlineStr">
        <f aca="false">IF(A165&lt;&gt;"",IF(OR(AF165&lt;&gt;0,AG165&lt;&gt;0),ATAN2(AF165,AG165),0),"")</f>
        <is>
          <t/>
        </is>
      </c>
      <c r="BZ165" s="8" t="inlineStr">
        <f aca="false">IF(A165&lt;&gt;"",DEGREES(BY165),"")</f>
        <is>
          <t/>
        </is>
      </c>
      <c r="CA165" s="0" t="inlineStr">
        <f aca="false">IF(A165&lt;&gt;"",IF(AND(AI165&lt;Parameters!$B$11,AI165&gt;Parameters!$B$12,AN165&lt;Parameters!$B$11,AN165&gt;Parameters!$B$12,AS165&lt;Parameters!$B$11,AS165&gt;Parameters!$B$12,AX165&lt;Parameters!$B$11,AX165&gt;Parameters!$B$12,BC165&lt;Parameters!$B$11,BC165&gt;Parameters!$B$12,BM165&lt;Parameters!$B$11,BM165&gt;Parameters!$B$12,BR165&lt;Parameters!$B$11,BR165&gt;Parameters!$B$12,BW165&lt;Parameters!$B$11,BW165&gt;Parameters!$B$12),1,0),"")</f>
        <is>
          <t/>
        </is>
      </c>
      <c r="CB165" s="0" t="inlineStr">
        <f aca="false">IF(A165&lt;&gt;"",IF(OR(AI165&lt;Parameters!$B$12,AI165&gt;Parameters!$B$11),0,1),"")</f>
        <is>
          <t/>
        </is>
      </c>
      <c r="CC165" s="0" t="inlineStr">
        <f aca="false">IF(A165&lt;&gt;"",IF(OR(AN165&lt;Parameters!$B$12,AN165&gt;Parameters!$B$11),0,1),"")</f>
        <is>
          <t/>
        </is>
      </c>
      <c r="CD165" s="0" t="inlineStr">
        <f aca="false">IF(A165&lt;&gt;"",IF(OR(AS165&lt;Parameters!$B$12,AS165&gt;Parameters!$B$11),0,1),"")</f>
        <is>
          <t/>
        </is>
      </c>
      <c r="CE165" s="0" t="inlineStr">
        <f aca="false">IF(A165&lt;&gt;"",IF(OR(AX165&lt;Parameters!$B$12,AX165&gt;Parameters!$B$11),0,1),"")</f>
        <is>
          <t/>
        </is>
      </c>
      <c r="CF165" s="0" t="inlineStr">
        <f aca="false">IF(A165&lt;&gt;"",IF(OR(BC165&lt;Parameters!$B$12,BC165&gt;Parameters!$B$11),0,1),"")</f>
        <is>
          <t/>
        </is>
      </c>
      <c r="CG165" s="0" t="inlineStr">
        <f aca="false">IF(A165&lt;&gt;"",IF(OR(BH165&lt;Parameters!$B$12,BH165&gt;Parameters!$B$11),0,1),"")</f>
        <is>
          <t/>
        </is>
      </c>
      <c r="CH165" s="0" t="inlineStr">
        <f aca="false">IF(A165&lt;&gt;"",IF(OR(BM165&lt;Parameters!$B$12,BM165&gt;Parameters!$B$11),0,1),"")</f>
        <is>
          <t/>
        </is>
      </c>
      <c r="CI165" s="0" t="inlineStr">
        <f aca="false">IF(A165&lt;&gt;"",IF(OR(BR165&lt;Parameters!$B$12,BR165&gt;Parameters!$B$11),0,1),"")</f>
        <is>
          <t/>
        </is>
      </c>
      <c r="CJ165" s="0" t="inlineStr">
        <f aca="false">IF(A165&lt;&gt;"",IF(OR(BW165&lt;Parameters!$B$12,BW165&gt;Parameters!$B$11),0,1),"")</f>
        <is>
          <t/>
        </is>
      </c>
      <c r="CK165" s="26" t="inlineStr">
        <f aca="false">IF(A165&lt;&gt;"",SUM(CB165:CJ165)/9,"")</f>
        <is>
          <t/>
        </is>
      </c>
      <c r="CL165" s="0" t="inlineStr">
        <f aca="false">IF(A165&lt;&gt;"",CK165*9,"")</f>
        <is>
          <t/>
        </is>
      </c>
      <c r="CM165" s="8" t="inlineStr">
        <f aca="false">IF(A165&lt;&gt;"",TEXT(B165,CM$2)&amp;" "&amp;TEXT(A165,CM$2),"")</f>
        <is>
          <t/>
        </is>
      </c>
    </row>
    <row r="166" customFormat="false" ht="15" hidden="false" customHeight="false" outlineLevel="0" collapsed="false">
      <c r="A166" s="0" t="inlineStr">
        <f aca="false">IF(OR(B165&lt;Parameters!$K$12,A165&lt;Parameters!$K$12),IF(A165&lt;Parameters!$K$12,A165+1,0),"")</f>
        <is>
          <t/>
        </is>
      </c>
      <c r="B166" s="0" t="inlineStr">
        <f aca="false">IF(A166&lt;&gt;"",IF(A166=0,B165+1,B165),"")</f>
        <is>
          <t/>
        </is>
      </c>
      <c r="C166" s="24" t="inlineStr">
        <f aca="false">IF(A166&lt;&gt;"",-_phi*(A166+0.5),"")</f>
        <is>
          <t/>
        </is>
      </c>
      <c r="D166" s="8" t="inlineStr">
        <f aca="false">IF(A166&lt;&gt;"",DEGREES(C166),"")</f>
        <is>
          <t/>
        </is>
      </c>
      <c r="E166" s="24" t="inlineStr">
        <f aca="false">IF(A166&lt;&gt;"",_phi*(B166+0.5),"")</f>
        <is>
          <t/>
        </is>
      </c>
      <c r="F166" s="8" t="inlineStr">
        <f aca="false">IF(A166&lt;&gt;"",DEGREES(E166),"")</f>
        <is>
          <t/>
        </is>
      </c>
      <c r="G166" s="8" t="inlineStr">
        <f aca="false">IF(A166&lt;&gt;"",LOOKUP(A166,h!$A$3:$A$30,h!$D$3:$D$30),"")</f>
        <is>
          <t/>
        </is>
      </c>
      <c r="H166" s="8" t="inlineStr">
        <f aca="false">IF(A166&lt;&gt;"",LOOKUP(B166,h!$A$3:$A$30,h!$D$3:$D$30),"")</f>
        <is>
          <t/>
        </is>
      </c>
      <c r="I166" s="8" t="inlineStr">
        <f aca="false">IF(A166&lt;&gt;"",_zif,"")</f>
        <is>
          <t/>
        </is>
      </c>
      <c r="J166" s="8" t="inlineStr">
        <f aca="false">IF(A166&lt;&gt;"",$G166+'v1 Frame'!D$3*COS($C166)+'v1 Frame'!E$3*SIN($C166)*SIN($E166)+'v1 Frame'!F$3*SIN($C166)*COS($E166),"")</f>
        <is>
          <t/>
        </is>
      </c>
      <c r="K166" s="8" t="inlineStr">
        <f aca="false">IF(A166&lt;&gt;"",$H166+'v1 Frame'!E$3*COS($E166)-'v1 Frame'!F$3*SIN($E166),"")</f>
        <is>
          <t/>
        </is>
      </c>
      <c r="L166" s="8" t="inlineStr">
        <f aca="false">IF(A166&lt;&gt;"",$I166-'v1 Frame'!D$3*SIN($C166)+'v1 Frame'!E$3*COS($C166)*SIN($E166)+'v1 Frame'!F$3*COS($C166)*COS($E166),"")</f>
        <is>
          <t/>
        </is>
      </c>
      <c r="M166" s="8" t="inlineStr">
        <f aca="false">IF(A166&lt;&gt;"",$G166+'v1 Frame'!G$3*COS($C166)+'v1 Frame'!H$3*SIN($C166)*SIN($E166)+'v1 Frame'!I$3*SIN($C166)*COS($E166),"")</f>
        <is>
          <t/>
        </is>
      </c>
      <c r="N166" s="8" t="inlineStr">
        <f aca="false">IF(A166&lt;&gt;"",$H166+'v1 Frame'!H$3*COS($E166)-'v1 Frame'!I$3*SIN($E166),"")</f>
        <is>
          <t/>
        </is>
      </c>
      <c r="O166" s="8" t="inlineStr">
        <f aca="false">IF(A166&lt;&gt;"",$I166-'v1 Frame'!G$3*SIN($C166)+'v1 Frame'!H$3*COS($C166)*SIN($E166)+'v1 Frame'!I$3*COS($C166)*COS($E166),"")</f>
        <is>
          <t/>
        </is>
      </c>
      <c r="P166" s="8" t="inlineStr">
        <f aca="false">IF(A166&lt;&gt;"",$G166+'v1 Frame'!J$3*COS($C166)+'v1 Frame'!K$3*SIN($C166)*SIN($E166)+'v1 Frame'!L$3*SIN($C166)*COS($E166),"")</f>
        <is>
          <t/>
        </is>
      </c>
      <c r="Q166" s="8" t="inlineStr">
        <f aca="false">IF(A166&lt;&gt;"",$H166+'v1 Frame'!K$3*COS($E166)-'v1 Frame'!L$3*SIN($E166),"")</f>
        <is>
          <t/>
        </is>
      </c>
      <c r="R166" s="8" t="inlineStr">
        <f aca="false">IF(A166&lt;&gt;"",$I166-'v1 Frame'!J$3*SIN($C166)+'v1 Frame'!K$3*COS($C166)*SIN($E166)+'v1 Frame'!L$3*COS($C166)*COS($E166),"")</f>
        <is>
          <t/>
        </is>
      </c>
      <c r="S166" s="8" t="inlineStr">
        <f aca="false">IF(A166&lt;&gt;"",$G166+'v1 Frame'!M$3*COS($C166)+'v1 Frame'!N$3*SIN($C166)*SIN($E166)+'v1 Frame'!O$3*SIN($C166)*COS($E166),"")</f>
        <is>
          <t/>
        </is>
      </c>
      <c r="T166" s="8" t="inlineStr">
        <f aca="false">IF(A166&lt;&gt;"",$H166+'v1 Frame'!N$3*COS($E166)-'v1 Frame'!O$3*SIN($E166),"")</f>
        <is>
          <t/>
        </is>
      </c>
      <c r="U166" s="8" t="inlineStr">
        <f aca="false">IF(A166&lt;&gt;"",$I166-'v1 Frame'!M$3*SIN($C166)+'v1 Frame'!N$3*COS($C166)*SIN($E166)+'v1 Frame'!O$3*COS($C166)*COS($E166),"")</f>
        <is>
          <t/>
        </is>
      </c>
      <c r="V166" s="8" t="inlineStr">
        <f aca="false">IF(A166&lt;&gt;"",$G166+'v1 Frame'!P$3*COS($C166)+'v1 Frame'!Q$3*SIN($C166)*SIN($E166)+'v1 Frame'!R$3*SIN($C166)*COS($E166),"")</f>
        <is>
          <t/>
        </is>
      </c>
      <c r="W166" s="8" t="inlineStr">
        <f aca="false">IF(A166&lt;&gt;"",$H166+'v1 Frame'!Q$3*COS($E166)-'v1 Frame'!R$3*SIN($E166),"")</f>
        <is>
          <t/>
        </is>
      </c>
      <c r="X166" s="8" t="inlineStr">
        <f aca="false">IF(A166&lt;&gt;"",$I166-'v1 Frame'!P$3*SIN($C166)+'v1 Frame'!Q$3*COS($C166)*SIN($E166)+'v1 Frame'!R$3*COS($C166)*COS($E166),"")</f>
        <is>
          <t/>
        </is>
      </c>
      <c r="Y166" s="8" t="inlineStr">
        <f aca="false">IF(A166&lt;&gt;"",$G166+'v1 Frame'!S$3*COS($C166)+'v1 Frame'!T$3*SIN($C166)*SIN($E166)+'v1 Frame'!U$3*SIN($C166)*COS($E166),"")</f>
        <is>
          <t/>
        </is>
      </c>
      <c r="Z166" s="8" t="inlineStr">
        <f aca="false">IF(A166&lt;&gt;"",$H166+'v1 Frame'!T$3*COS($E166)-'v1 Frame'!U$3*SIN($E166),"")</f>
        <is>
          <t/>
        </is>
      </c>
      <c r="AA166" s="8" t="inlineStr">
        <f aca="false">IF(A166&lt;&gt;"",$I166-'v1 Frame'!S$3*SIN($C166)+'v1 Frame'!T$3*COS($C166)*SIN($E166)+'v1 Frame'!U$3*COS($C166)*COS($E166),"")</f>
        <is>
          <t/>
        </is>
      </c>
      <c r="AB166" s="8" t="inlineStr">
        <f aca="false">IF(A166&lt;&gt;"",$G166+'v1 Frame'!V$3*COS($C166)+'v1 Frame'!W$3*SIN($C166)*SIN($E166)+'v1 Frame'!X$3*SIN($C166)*COS($E166),"")</f>
        <is>
          <t/>
        </is>
      </c>
      <c r="AC166" s="8" t="inlineStr">
        <f aca="false">IF(A166&lt;&gt;"",$H166+'v1 Frame'!W$3*COS($E166)-'v1 Frame'!X$3*SIN($E166),"")</f>
        <is>
          <t/>
        </is>
      </c>
      <c r="AD166" s="8" t="inlineStr">
        <f aca="false">IF(A166&lt;&gt;"",$I166-'v1 Frame'!V$3*SIN($C166)+'v1 Frame'!W$3*COS($C166)*SIN($E166)+'v1 Frame'!X$3*COS($C166)*COS($E166),"")</f>
        <is>
          <t/>
        </is>
      </c>
      <c r="AE166" s="25" t="inlineStr">
        <f aca="false">IF(A166&lt;&gt;"",$G166+'v1 Frame'!Y$3*COS($C166)+'v1 Frame'!Z$3*SIN($C166)*SIN($E166)+'v1 Frame'!AA$3*SIN($C166)*COS($E166),"")</f>
        <is>
          <t/>
        </is>
      </c>
      <c r="AF166" s="25" t="inlineStr">
        <f aca="false">IF(A166&lt;&gt;"",$H166+'v1 Frame'!Z$3*COS($E166)-'v1 Frame'!AA$3*SIN($E166),"")</f>
        <is>
          <t/>
        </is>
      </c>
      <c r="AG166" s="25" t="inlineStr">
        <f aca="false">IF(A166&lt;&gt;"",$I166-'v1 Frame'!Y$3*SIN($C166)+'v1 Frame'!Z$3*COS($C166)*SIN($E166)+'v1 Frame'!AA$3*COS($C166)*COS($E166),"")</f>
        <is>
          <t/>
        </is>
      </c>
      <c r="AH166" s="8" t="inlineStr">
        <f aca="false">IF(A166&lt;&gt;"",SQRT(SUMSQ(G166:I166)),"")</f>
        <is>
          <t/>
        </is>
      </c>
      <c r="AI166" s="8" t="inlineStr">
        <f aca="false">IF(A166&lt;&gt;"",IF(AH166&lt;&gt;0,ACOS(I166/AH166),0),"")</f>
        <is>
          <t/>
        </is>
      </c>
      <c r="AJ166" s="8" t="inlineStr">
        <f aca="false">IF(A166&lt;&gt;"",DEGREES(AI166),"")</f>
        <is>
          <t/>
        </is>
      </c>
      <c r="AK166" s="8" t="inlineStr">
        <f aca="false">IF(A166&lt;&gt;"",IF(OR(G166&lt;&gt;0,H166&lt;&gt;0),ATAN2(G166,H166),0),"")</f>
        <is>
          <t/>
        </is>
      </c>
      <c r="AL166" s="8" t="inlineStr">
        <f aca="false">IF(A166&lt;&gt;"",DEGREES(AK166),"")</f>
        <is>
          <t/>
        </is>
      </c>
      <c r="AM166" s="8" t="inlineStr">
        <f aca="false">IF(A166&lt;&gt;"",SQRT(SUMSQ(J166:L166)),"")</f>
        <is>
          <t/>
        </is>
      </c>
      <c r="AN166" s="8" t="inlineStr">
        <f aca="false">IF(A166&lt;&gt;"",IF(AM166&lt;&gt;0,ACOS(L166/AM166),0),"")</f>
        <is>
          <t/>
        </is>
      </c>
      <c r="AO166" s="8" t="inlineStr">
        <f aca="false">IF(A166&lt;&gt;"",DEGREES(AN166),"")</f>
        <is>
          <t/>
        </is>
      </c>
      <c r="AP166" s="8" t="inlineStr">
        <f aca="false">IF(A166&lt;&gt;"",IF(OR(J166&lt;&gt;0,K166&lt;&gt;0),ATAN2(J166,K166),0),"")</f>
        <is>
          <t/>
        </is>
      </c>
      <c r="AQ166" s="8" t="inlineStr">
        <f aca="false">IF(A166&lt;&gt;"",DEGREES(AP166),"")</f>
        <is>
          <t/>
        </is>
      </c>
      <c r="AR166" s="8" t="inlineStr">
        <f aca="false">IF(A166&lt;&gt;"",SQRT(SUMSQ(M166:O166)),"")</f>
        <is>
          <t/>
        </is>
      </c>
      <c r="AS166" s="8" t="inlineStr">
        <f aca="false">IF(A166&lt;&gt;"",IF(AR166&lt;&gt;0,ACOS(O166/AR166),0),"")</f>
        <is>
          <t/>
        </is>
      </c>
      <c r="AT166" s="8" t="inlineStr">
        <f aca="false">IF(A166&lt;&gt;"",DEGREES(AS166),"")</f>
        <is>
          <t/>
        </is>
      </c>
      <c r="AU166" s="8" t="inlineStr">
        <f aca="false">IF(A166&lt;&gt;"",IF(OR(M166&lt;&gt;0,N166&lt;&gt;0),ATAN2(M166,N166),0),"")</f>
        <is>
          <t/>
        </is>
      </c>
      <c r="AV166" s="8" t="inlineStr">
        <f aca="false">IF(A166&lt;&gt;"",DEGREES(AU166),"")</f>
        <is>
          <t/>
        </is>
      </c>
      <c r="AW166" s="8" t="inlineStr">
        <f aca="false">IF(A166&lt;&gt;"",SQRT(SUMSQ(P166:R166)),"")</f>
        <is>
          <t/>
        </is>
      </c>
      <c r="AX166" s="8" t="inlineStr">
        <f aca="false">IF(A166&lt;&gt;"",IF(AW166&lt;&gt;0,ACOS(R166/AW166),0),"")</f>
        <is>
          <t/>
        </is>
      </c>
      <c r="AY166" s="8" t="inlineStr">
        <f aca="false">IF(A166&lt;&gt;"",DEGREES(AX166),"")</f>
        <is>
          <t/>
        </is>
      </c>
      <c r="AZ166" s="8" t="inlineStr">
        <f aca="false">IF(A166&lt;&gt;"",IF(OR(P166&lt;&gt;0,Q166&lt;&gt;0),ATAN2(P166,Q166),0),"")</f>
        <is>
          <t/>
        </is>
      </c>
      <c r="BA166" s="8" t="inlineStr">
        <f aca="false">IF(A166&lt;&gt;"",DEGREES(AZ166),"")</f>
        <is>
          <t/>
        </is>
      </c>
      <c r="BB166" s="8" t="inlineStr">
        <f aca="false">IF(A166&lt;&gt;"",SQRT(SUMSQ(S166:U166)),"")</f>
        <is>
          <t/>
        </is>
      </c>
      <c r="BC166" s="8" t="inlineStr">
        <f aca="false">IF(A166&lt;&gt;"",IF(BB166&lt;&gt;0,ACOS(U166/BB166),0),"")</f>
        <is>
          <t/>
        </is>
      </c>
      <c r="BD166" s="8" t="inlineStr">
        <f aca="false">IF(A166&lt;&gt;"",DEGREES(BC166),"")</f>
        <is>
          <t/>
        </is>
      </c>
      <c r="BE166" s="8" t="inlineStr">
        <f aca="false">IF(A166&lt;&gt;"",IF(OR(S166&lt;&gt;0,T166&lt;&gt;0),ATAN2(S166,T166),0),"")</f>
        <is>
          <t/>
        </is>
      </c>
      <c r="BF166" s="8" t="inlineStr">
        <f aca="false">IF(A166&lt;&gt;"",DEGREES(BE166),"")</f>
        <is>
          <t/>
        </is>
      </c>
      <c r="BG166" s="8" t="inlineStr">
        <f aca="false">IF(A166&lt;&gt;"",SQRT(SUMSQ(V166:X166)),"")</f>
        <is>
          <t/>
        </is>
      </c>
      <c r="BH166" s="8" t="inlineStr">
        <f aca="false">IF(A166&lt;&gt;"",IF(BG166&lt;&gt;0,ACOS(X166/BG166),0),"")</f>
        <is>
          <t/>
        </is>
      </c>
      <c r="BI166" s="8" t="inlineStr">
        <f aca="false">IF(A166&lt;&gt;"",DEGREES(BH166),"")</f>
        <is>
          <t/>
        </is>
      </c>
      <c r="BJ166" s="8" t="inlineStr">
        <f aca="false">IF(A166&lt;&gt;"",IF(OR(V166&lt;&gt;0,W166&lt;&gt;0),ATAN2(V166,W166),0),"")</f>
        <is>
          <t/>
        </is>
      </c>
      <c r="BK166" s="8" t="inlineStr">
        <f aca="false">IF(A166&lt;&gt;"",DEGREES(BJ166),"")</f>
        <is>
          <t/>
        </is>
      </c>
      <c r="BL166" s="8" t="inlineStr">
        <f aca="false">IF(A166&lt;&gt;"",SQRT(SUMSQ(Y166:AA166)),"")</f>
        <is>
          <t/>
        </is>
      </c>
      <c r="BM166" s="8" t="inlineStr">
        <f aca="false">IF(A166&lt;&gt;"",IF(BL166&lt;&gt;0,ACOS(AA166/BL166),0),"")</f>
        <is>
          <t/>
        </is>
      </c>
      <c r="BN166" s="8" t="inlineStr">
        <f aca="false">IF(A166&lt;&gt;"",DEGREES(BM166),"")</f>
        <is>
          <t/>
        </is>
      </c>
      <c r="BO166" s="8" t="inlineStr">
        <f aca="false">IF(A166&lt;&gt;"",IF(OR(Y166&lt;&gt;0,Z166&lt;&gt;0),ATAN2(Y166,Z166),0),"")</f>
        <is>
          <t/>
        </is>
      </c>
      <c r="BP166" s="8" t="inlineStr">
        <f aca="false">IF(A166&lt;&gt;"",DEGREES(BO166),"")</f>
        <is>
          <t/>
        </is>
      </c>
      <c r="BQ166" s="8" t="inlineStr">
        <f aca="false">IF(A166&lt;&gt;"",SQRT(SUMSQ(AB166:AD166)),"")</f>
        <is>
          <t/>
        </is>
      </c>
      <c r="BR166" s="8" t="inlineStr">
        <f aca="false">IF(A166&lt;&gt;"",IF(BQ166&lt;&gt;0,ACOS(AD166/BQ166),0),"")</f>
        <is>
          <t/>
        </is>
      </c>
      <c r="BS166" s="8" t="inlineStr">
        <f aca="false">IF(A166&lt;&gt;"",DEGREES(BR166),"")</f>
        <is>
          <t/>
        </is>
      </c>
      <c r="BT166" s="8" t="inlineStr">
        <f aca="false">IF(A166&lt;&gt;"",IF(OR(AB166&lt;&gt;0,AC166&lt;&gt;0),ATAN2(AB166,AC166),0),"")</f>
        <is>
          <t/>
        </is>
      </c>
      <c r="BU166" s="8" t="inlineStr">
        <f aca="false">IF(A166&lt;&gt;"",DEGREES(BT166),"")</f>
        <is>
          <t/>
        </is>
      </c>
      <c r="BV166" s="8" t="inlineStr">
        <f aca="false">IF(A166&lt;&gt;"",SQRT(SUMSQ(AE166:AG166)),"")</f>
        <is>
          <t/>
        </is>
      </c>
      <c r="BW166" s="8" t="inlineStr">
        <f aca="false">IF(A166&lt;&gt;"",IF(BV166&lt;&gt;0,ACOS(AG166/BV166),0),"")</f>
        <is>
          <t/>
        </is>
      </c>
      <c r="BX166" s="8" t="inlineStr">
        <f aca="false">IF(A166&lt;&gt;"",DEGREES(BW166),"")</f>
        <is>
          <t/>
        </is>
      </c>
      <c r="BY166" s="8" t="inlineStr">
        <f aca="false">IF(A166&lt;&gt;"",IF(OR(AF166&lt;&gt;0,AG166&lt;&gt;0),ATAN2(AF166,AG166),0),"")</f>
        <is>
          <t/>
        </is>
      </c>
      <c r="BZ166" s="8" t="inlineStr">
        <f aca="false">IF(A166&lt;&gt;"",DEGREES(BY166),"")</f>
        <is>
          <t/>
        </is>
      </c>
      <c r="CA166" s="0" t="inlineStr">
        <f aca="false">IF(A166&lt;&gt;"",IF(AND(AI166&lt;Parameters!$B$11,AI166&gt;Parameters!$B$12,AN166&lt;Parameters!$B$11,AN166&gt;Parameters!$B$12,AS166&lt;Parameters!$B$11,AS166&gt;Parameters!$B$12,AX166&lt;Parameters!$B$11,AX166&gt;Parameters!$B$12,BC166&lt;Parameters!$B$11,BC166&gt;Parameters!$B$12,BM166&lt;Parameters!$B$11,BM166&gt;Parameters!$B$12,BR166&lt;Parameters!$B$11,BR166&gt;Parameters!$B$12,BW166&lt;Parameters!$B$11,BW166&gt;Parameters!$B$12),1,0),"")</f>
        <is>
          <t/>
        </is>
      </c>
      <c r="CB166" s="0" t="inlineStr">
        <f aca="false">IF(A166&lt;&gt;"",IF(OR(AI166&lt;Parameters!$B$12,AI166&gt;Parameters!$B$11),0,1),"")</f>
        <is>
          <t/>
        </is>
      </c>
      <c r="CC166" s="0" t="inlineStr">
        <f aca="false">IF(A166&lt;&gt;"",IF(OR(AN166&lt;Parameters!$B$12,AN166&gt;Parameters!$B$11),0,1),"")</f>
        <is>
          <t/>
        </is>
      </c>
      <c r="CD166" s="0" t="inlineStr">
        <f aca="false">IF(A166&lt;&gt;"",IF(OR(AS166&lt;Parameters!$B$12,AS166&gt;Parameters!$B$11),0,1),"")</f>
        <is>
          <t/>
        </is>
      </c>
      <c r="CE166" s="0" t="inlineStr">
        <f aca="false">IF(A166&lt;&gt;"",IF(OR(AX166&lt;Parameters!$B$12,AX166&gt;Parameters!$B$11),0,1),"")</f>
        <is>
          <t/>
        </is>
      </c>
      <c r="CF166" s="0" t="inlineStr">
        <f aca="false">IF(A166&lt;&gt;"",IF(OR(BC166&lt;Parameters!$B$12,BC166&gt;Parameters!$B$11),0,1),"")</f>
        <is>
          <t/>
        </is>
      </c>
      <c r="CG166" s="0" t="inlineStr">
        <f aca="false">IF(A166&lt;&gt;"",IF(OR(BH166&lt;Parameters!$B$12,BH166&gt;Parameters!$B$11),0,1),"")</f>
        <is>
          <t/>
        </is>
      </c>
      <c r="CH166" s="0" t="inlineStr">
        <f aca="false">IF(A166&lt;&gt;"",IF(OR(BM166&lt;Parameters!$B$12,BM166&gt;Parameters!$B$11),0,1),"")</f>
        <is>
          <t/>
        </is>
      </c>
      <c r="CI166" s="0" t="inlineStr">
        <f aca="false">IF(A166&lt;&gt;"",IF(OR(BR166&lt;Parameters!$B$12,BR166&gt;Parameters!$B$11),0,1),"")</f>
        <is>
          <t/>
        </is>
      </c>
      <c r="CJ166" s="0" t="inlineStr">
        <f aca="false">IF(A166&lt;&gt;"",IF(OR(BW166&lt;Parameters!$B$12,BW166&gt;Parameters!$B$11),0,1),"")</f>
        <is>
          <t/>
        </is>
      </c>
      <c r="CK166" s="26" t="inlineStr">
        <f aca="false">IF(A166&lt;&gt;"",SUM(CB166:CJ166)/9,"")</f>
        <is>
          <t/>
        </is>
      </c>
      <c r="CL166" s="0" t="inlineStr">
        <f aca="false">IF(A166&lt;&gt;"",CK166*9,"")</f>
        <is>
          <t/>
        </is>
      </c>
      <c r="CM166" s="8" t="inlineStr">
        <f aca="false">IF(A166&lt;&gt;"",TEXT(B166,CM$2)&amp;" "&amp;TEXT(A166,CM$2),"")</f>
        <is>
          <t/>
        </is>
      </c>
    </row>
    <row r="167" customFormat="false" ht="15" hidden="false" customHeight="false" outlineLevel="0" collapsed="false">
      <c r="A167" s="0" t="inlineStr">
        <f aca="false">IF(OR(B166&lt;Parameters!$K$12,A166&lt;Parameters!$K$12),IF(A166&lt;Parameters!$K$12,A166+1,0),"")</f>
        <is>
          <t/>
        </is>
      </c>
      <c r="B167" s="0" t="inlineStr">
        <f aca="false">IF(A167&lt;&gt;"",IF(A167=0,B166+1,B166),"")</f>
        <is>
          <t/>
        </is>
      </c>
      <c r="C167" s="24" t="inlineStr">
        <f aca="false">IF(A167&lt;&gt;"",-_phi*(A167+0.5),"")</f>
        <is>
          <t/>
        </is>
      </c>
      <c r="D167" s="8" t="inlineStr">
        <f aca="false">IF(A167&lt;&gt;"",DEGREES(C167),"")</f>
        <is>
          <t/>
        </is>
      </c>
      <c r="E167" s="24" t="inlineStr">
        <f aca="false">IF(A167&lt;&gt;"",_phi*(B167+0.5),"")</f>
        <is>
          <t/>
        </is>
      </c>
      <c r="F167" s="8" t="inlineStr">
        <f aca="false">IF(A167&lt;&gt;"",DEGREES(E167),"")</f>
        <is>
          <t/>
        </is>
      </c>
      <c r="G167" s="8" t="inlineStr">
        <f aca="false">IF(A167&lt;&gt;"",LOOKUP(A167,h!$A$3:$A$30,h!$D$3:$D$30),"")</f>
        <is>
          <t/>
        </is>
      </c>
      <c r="H167" s="8" t="inlineStr">
        <f aca="false">IF(A167&lt;&gt;"",LOOKUP(B167,h!$A$3:$A$30,h!$D$3:$D$30),"")</f>
        <is>
          <t/>
        </is>
      </c>
      <c r="I167" s="8" t="inlineStr">
        <f aca="false">IF(A167&lt;&gt;"",_zif,"")</f>
        <is>
          <t/>
        </is>
      </c>
      <c r="J167" s="8" t="inlineStr">
        <f aca="false">IF(A167&lt;&gt;"",$G167+'v1 Frame'!D$3*COS($C167)+'v1 Frame'!E$3*SIN($C167)*SIN($E167)+'v1 Frame'!F$3*SIN($C167)*COS($E167),"")</f>
        <is>
          <t/>
        </is>
      </c>
      <c r="K167" s="8" t="inlineStr">
        <f aca="false">IF(A167&lt;&gt;"",$H167+'v1 Frame'!E$3*COS($E167)-'v1 Frame'!F$3*SIN($E167),"")</f>
        <is>
          <t/>
        </is>
      </c>
      <c r="L167" s="8" t="inlineStr">
        <f aca="false">IF(A167&lt;&gt;"",$I167-'v1 Frame'!D$3*SIN($C167)+'v1 Frame'!E$3*COS($C167)*SIN($E167)+'v1 Frame'!F$3*COS($C167)*COS($E167),"")</f>
        <is>
          <t/>
        </is>
      </c>
      <c r="M167" s="8" t="inlineStr">
        <f aca="false">IF(A167&lt;&gt;"",$G167+'v1 Frame'!G$3*COS($C167)+'v1 Frame'!H$3*SIN($C167)*SIN($E167)+'v1 Frame'!I$3*SIN($C167)*COS($E167),"")</f>
        <is>
          <t/>
        </is>
      </c>
      <c r="N167" s="8" t="inlineStr">
        <f aca="false">IF(A167&lt;&gt;"",$H167+'v1 Frame'!H$3*COS($E167)-'v1 Frame'!I$3*SIN($E167),"")</f>
        <is>
          <t/>
        </is>
      </c>
      <c r="O167" s="8" t="inlineStr">
        <f aca="false">IF(A167&lt;&gt;"",$I167-'v1 Frame'!G$3*SIN($C167)+'v1 Frame'!H$3*COS($C167)*SIN($E167)+'v1 Frame'!I$3*COS($C167)*COS($E167),"")</f>
        <is>
          <t/>
        </is>
      </c>
      <c r="P167" s="8" t="inlineStr">
        <f aca="false">IF(A167&lt;&gt;"",$G167+'v1 Frame'!J$3*COS($C167)+'v1 Frame'!K$3*SIN($C167)*SIN($E167)+'v1 Frame'!L$3*SIN($C167)*COS($E167),"")</f>
        <is>
          <t/>
        </is>
      </c>
      <c r="Q167" s="8" t="inlineStr">
        <f aca="false">IF(A167&lt;&gt;"",$H167+'v1 Frame'!K$3*COS($E167)-'v1 Frame'!L$3*SIN($E167),"")</f>
        <is>
          <t/>
        </is>
      </c>
      <c r="R167" s="8" t="inlineStr">
        <f aca="false">IF(A167&lt;&gt;"",$I167-'v1 Frame'!J$3*SIN($C167)+'v1 Frame'!K$3*COS($C167)*SIN($E167)+'v1 Frame'!L$3*COS($C167)*COS($E167),"")</f>
        <is>
          <t/>
        </is>
      </c>
      <c r="S167" s="8" t="inlineStr">
        <f aca="false">IF(A167&lt;&gt;"",$G167+'v1 Frame'!M$3*COS($C167)+'v1 Frame'!N$3*SIN($C167)*SIN($E167)+'v1 Frame'!O$3*SIN($C167)*COS($E167),"")</f>
        <is>
          <t/>
        </is>
      </c>
      <c r="T167" s="8" t="inlineStr">
        <f aca="false">IF(A167&lt;&gt;"",$H167+'v1 Frame'!N$3*COS($E167)-'v1 Frame'!O$3*SIN($E167),"")</f>
        <is>
          <t/>
        </is>
      </c>
      <c r="U167" s="8" t="inlineStr">
        <f aca="false">IF(A167&lt;&gt;"",$I167-'v1 Frame'!M$3*SIN($C167)+'v1 Frame'!N$3*COS($C167)*SIN($E167)+'v1 Frame'!O$3*COS($C167)*COS($E167),"")</f>
        <is>
          <t/>
        </is>
      </c>
      <c r="V167" s="8" t="inlineStr">
        <f aca="false">IF(A167&lt;&gt;"",$G167+'v1 Frame'!P$3*COS($C167)+'v1 Frame'!Q$3*SIN($C167)*SIN($E167)+'v1 Frame'!R$3*SIN($C167)*COS($E167),"")</f>
        <is>
          <t/>
        </is>
      </c>
      <c r="W167" s="8" t="inlineStr">
        <f aca="false">IF(A167&lt;&gt;"",$H167+'v1 Frame'!Q$3*COS($E167)-'v1 Frame'!R$3*SIN($E167),"")</f>
        <is>
          <t/>
        </is>
      </c>
      <c r="X167" s="8" t="inlineStr">
        <f aca="false">IF(A167&lt;&gt;"",$I167-'v1 Frame'!P$3*SIN($C167)+'v1 Frame'!Q$3*COS($C167)*SIN($E167)+'v1 Frame'!R$3*COS($C167)*COS($E167),"")</f>
        <is>
          <t/>
        </is>
      </c>
      <c r="Y167" s="8" t="inlineStr">
        <f aca="false">IF(A167&lt;&gt;"",$G167+'v1 Frame'!S$3*COS($C167)+'v1 Frame'!T$3*SIN($C167)*SIN($E167)+'v1 Frame'!U$3*SIN($C167)*COS($E167),"")</f>
        <is>
          <t/>
        </is>
      </c>
      <c r="Z167" s="8" t="inlineStr">
        <f aca="false">IF(A167&lt;&gt;"",$H167+'v1 Frame'!T$3*COS($E167)-'v1 Frame'!U$3*SIN($E167),"")</f>
        <is>
          <t/>
        </is>
      </c>
      <c r="AA167" s="8" t="inlineStr">
        <f aca="false">IF(A167&lt;&gt;"",$I167-'v1 Frame'!S$3*SIN($C167)+'v1 Frame'!T$3*COS($C167)*SIN($E167)+'v1 Frame'!U$3*COS($C167)*COS($E167),"")</f>
        <is>
          <t/>
        </is>
      </c>
      <c r="AB167" s="8" t="inlineStr">
        <f aca="false">IF(A167&lt;&gt;"",$G167+'v1 Frame'!V$3*COS($C167)+'v1 Frame'!W$3*SIN($C167)*SIN($E167)+'v1 Frame'!X$3*SIN($C167)*COS($E167),"")</f>
        <is>
          <t/>
        </is>
      </c>
      <c r="AC167" s="8" t="inlineStr">
        <f aca="false">IF(A167&lt;&gt;"",$H167+'v1 Frame'!W$3*COS($E167)-'v1 Frame'!X$3*SIN($E167),"")</f>
        <is>
          <t/>
        </is>
      </c>
      <c r="AD167" s="8" t="inlineStr">
        <f aca="false">IF(A167&lt;&gt;"",$I167-'v1 Frame'!V$3*SIN($C167)+'v1 Frame'!W$3*COS($C167)*SIN($E167)+'v1 Frame'!X$3*COS($C167)*COS($E167),"")</f>
        <is>
          <t/>
        </is>
      </c>
      <c r="AE167" s="25" t="inlineStr">
        <f aca="false">IF(A167&lt;&gt;"",$G167+'v1 Frame'!Y$3*COS($C167)+'v1 Frame'!Z$3*SIN($C167)*SIN($E167)+'v1 Frame'!AA$3*SIN($C167)*COS($E167),"")</f>
        <is>
          <t/>
        </is>
      </c>
      <c r="AF167" s="25" t="inlineStr">
        <f aca="false">IF(A167&lt;&gt;"",$H167+'v1 Frame'!Z$3*COS($E167)-'v1 Frame'!AA$3*SIN($E167),"")</f>
        <is>
          <t/>
        </is>
      </c>
      <c r="AG167" s="25" t="inlineStr">
        <f aca="false">IF(A167&lt;&gt;"",$I167-'v1 Frame'!Y$3*SIN($C167)+'v1 Frame'!Z$3*COS($C167)*SIN($E167)+'v1 Frame'!AA$3*COS($C167)*COS($E167),"")</f>
        <is>
          <t/>
        </is>
      </c>
      <c r="AH167" s="8" t="inlineStr">
        <f aca="false">IF(A167&lt;&gt;"",SQRT(SUMSQ(G167:I167)),"")</f>
        <is>
          <t/>
        </is>
      </c>
      <c r="AI167" s="8" t="inlineStr">
        <f aca="false">IF(A167&lt;&gt;"",IF(AH167&lt;&gt;0,ACOS(I167/AH167),0),"")</f>
        <is>
          <t/>
        </is>
      </c>
      <c r="AJ167" s="8" t="inlineStr">
        <f aca="false">IF(A167&lt;&gt;"",DEGREES(AI167),"")</f>
        <is>
          <t/>
        </is>
      </c>
      <c r="AK167" s="8" t="inlineStr">
        <f aca="false">IF(A167&lt;&gt;"",IF(OR(G167&lt;&gt;0,H167&lt;&gt;0),ATAN2(G167,H167),0),"")</f>
        <is>
          <t/>
        </is>
      </c>
      <c r="AL167" s="8" t="inlineStr">
        <f aca="false">IF(A167&lt;&gt;"",DEGREES(AK167),"")</f>
        <is>
          <t/>
        </is>
      </c>
      <c r="AM167" s="8" t="inlineStr">
        <f aca="false">IF(A167&lt;&gt;"",SQRT(SUMSQ(J167:L167)),"")</f>
        <is>
          <t/>
        </is>
      </c>
      <c r="AN167" s="8" t="inlineStr">
        <f aca="false">IF(A167&lt;&gt;"",IF(AM167&lt;&gt;0,ACOS(L167/AM167),0),"")</f>
        <is>
          <t/>
        </is>
      </c>
      <c r="AO167" s="8" t="inlineStr">
        <f aca="false">IF(A167&lt;&gt;"",DEGREES(AN167),"")</f>
        <is>
          <t/>
        </is>
      </c>
      <c r="AP167" s="8" t="inlineStr">
        <f aca="false">IF(A167&lt;&gt;"",IF(OR(J167&lt;&gt;0,K167&lt;&gt;0),ATAN2(J167,K167),0),"")</f>
        <is>
          <t/>
        </is>
      </c>
      <c r="AQ167" s="8" t="inlineStr">
        <f aca="false">IF(A167&lt;&gt;"",DEGREES(AP167),"")</f>
        <is>
          <t/>
        </is>
      </c>
      <c r="AR167" s="8" t="inlineStr">
        <f aca="false">IF(A167&lt;&gt;"",SQRT(SUMSQ(M167:O167)),"")</f>
        <is>
          <t/>
        </is>
      </c>
      <c r="AS167" s="8" t="inlineStr">
        <f aca="false">IF(A167&lt;&gt;"",IF(AR167&lt;&gt;0,ACOS(O167/AR167),0),"")</f>
        <is>
          <t/>
        </is>
      </c>
      <c r="AT167" s="8" t="inlineStr">
        <f aca="false">IF(A167&lt;&gt;"",DEGREES(AS167),"")</f>
        <is>
          <t/>
        </is>
      </c>
      <c r="AU167" s="8" t="inlineStr">
        <f aca="false">IF(A167&lt;&gt;"",IF(OR(M167&lt;&gt;0,N167&lt;&gt;0),ATAN2(M167,N167),0),"")</f>
        <is>
          <t/>
        </is>
      </c>
      <c r="AV167" s="8" t="inlineStr">
        <f aca="false">IF(A167&lt;&gt;"",DEGREES(AU167),"")</f>
        <is>
          <t/>
        </is>
      </c>
      <c r="AW167" s="8" t="inlineStr">
        <f aca="false">IF(A167&lt;&gt;"",SQRT(SUMSQ(P167:R167)),"")</f>
        <is>
          <t/>
        </is>
      </c>
      <c r="AX167" s="8" t="inlineStr">
        <f aca="false">IF(A167&lt;&gt;"",IF(AW167&lt;&gt;0,ACOS(R167/AW167),0),"")</f>
        <is>
          <t/>
        </is>
      </c>
      <c r="AY167" s="8" t="inlineStr">
        <f aca="false">IF(A167&lt;&gt;"",DEGREES(AX167),"")</f>
        <is>
          <t/>
        </is>
      </c>
      <c r="AZ167" s="8" t="inlineStr">
        <f aca="false">IF(A167&lt;&gt;"",IF(OR(P167&lt;&gt;0,Q167&lt;&gt;0),ATAN2(P167,Q167),0),"")</f>
        <is>
          <t/>
        </is>
      </c>
      <c r="BA167" s="8" t="inlineStr">
        <f aca="false">IF(A167&lt;&gt;"",DEGREES(AZ167),"")</f>
        <is>
          <t/>
        </is>
      </c>
      <c r="BB167" s="8" t="inlineStr">
        <f aca="false">IF(A167&lt;&gt;"",SQRT(SUMSQ(S167:U167)),"")</f>
        <is>
          <t/>
        </is>
      </c>
      <c r="BC167" s="8" t="inlineStr">
        <f aca="false">IF(A167&lt;&gt;"",IF(BB167&lt;&gt;0,ACOS(U167/BB167),0),"")</f>
        <is>
          <t/>
        </is>
      </c>
      <c r="BD167" s="8" t="inlineStr">
        <f aca="false">IF(A167&lt;&gt;"",DEGREES(BC167),"")</f>
        <is>
          <t/>
        </is>
      </c>
      <c r="BE167" s="8" t="inlineStr">
        <f aca="false">IF(A167&lt;&gt;"",IF(OR(S167&lt;&gt;0,T167&lt;&gt;0),ATAN2(S167,T167),0),"")</f>
        <is>
          <t/>
        </is>
      </c>
      <c r="BF167" s="8" t="inlineStr">
        <f aca="false">IF(A167&lt;&gt;"",DEGREES(BE167),"")</f>
        <is>
          <t/>
        </is>
      </c>
      <c r="BG167" s="8" t="inlineStr">
        <f aca="false">IF(A167&lt;&gt;"",SQRT(SUMSQ(V167:X167)),"")</f>
        <is>
          <t/>
        </is>
      </c>
      <c r="BH167" s="8" t="inlineStr">
        <f aca="false">IF(A167&lt;&gt;"",IF(BG167&lt;&gt;0,ACOS(X167/BG167),0),"")</f>
        <is>
          <t/>
        </is>
      </c>
      <c r="BI167" s="8" t="inlineStr">
        <f aca="false">IF(A167&lt;&gt;"",DEGREES(BH167),"")</f>
        <is>
          <t/>
        </is>
      </c>
      <c r="BJ167" s="8" t="inlineStr">
        <f aca="false">IF(A167&lt;&gt;"",IF(OR(V167&lt;&gt;0,W167&lt;&gt;0),ATAN2(V167,W167),0),"")</f>
        <is>
          <t/>
        </is>
      </c>
      <c r="BK167" s="8" t="inlineStr">
        <f aca="false">IF(A167&lt;&gt;"",DEGREES(BJ167),"")</f>
        <is>
          <t/>
        </is>
      </c>
      <c r="BL167" s="8" t="inlineStr">
        <f aca="false">IF(A167&lt;&gt;"",SQRT(SUMSQ(Y167:AA167)),"")</f>
        <is>
          <t/>
        </is>
      </c>
      <c r="BM167" s="8" t="inlineStr">
        <f aca="false">IF(A167&lt;&gt;"",IF(BL167&lt;&gt;0,ACOS(AA167/BL167),0),"")</f>
        <is>
          <t/>
        </is>
      </c>
      <c r="BN167" s="8" t="inlineStr">
        <f aca="false">IF(A167&lt;&gt;"",DEGREES(BM167),"")</f>
        <is>
          <t/>
        </is>
      </c>
      <c r="BO167" s="8" t="inlineStr">
        <f aca="false">IF(A167&lt;&gt;"",IF(OR(Y167&lt;&gt;0,Z167&lt;&gt;0),ATAN2(Y167,Z167),0),"")</f>
        <is>
          <t/>
        </is>
      </c>
      <c r="BP167" s="8" t="inlineStr">
        <f aca="false">IF(A167&lt;&gt;"",DEGREES(BO167),"")</f>
        <is>
          <t/>
        </is>
      </c>
      <c r="BQ167" s="8" t="inlineStr">
        <f aca="false">IF(A167&lt;&gt;"",SQRT(SUMSQ(AB167:AD167)),"")</f>
        <is>
          <t/>
        </is>
      </c>
      <c r="BR167" s="8" t="inlineStr">
        <f aca="false">IF(A167&lt;&gt;"",IF(BQ167&lt;&gt;0,ACOS(AD167/BQ167),0),"")</f>
        <is>
          <t/>
        </is>
      </c>
      <c r="BS167" s="8" t="inlineStr">
        <f aca="false">IF(A167&lt;&gt;"",DEGREES(BR167),"")</f>
        <is>
          <t/>
        </is>
      </c>
      <c r="BT167" s="8" t="inlineStr">
        <f aca="false">IF(A167&lt;&gt;"",IF(OR(AB167&lt;&gt;0,AC167&lt;&gt;0),ATAN2(AB167,AC167),0),"")</f>
        <is>
          <t/>
        </is>
      </c>
      <c r="BU167" s="8" t="inlineStr">
        <f aca="false">IF(A167&lt;&gt;"",DEGREES(BT167),"")</f>
        <is>
          <t/>
        </is>
      </c>
      <c r="BV167" s="8" t="inlineStr">
        <f aca="false">IF(A167&lt;&gt;"",SQRT(SUMSQ(AE167:AG167)),"")</f>
        <is>
          <t/>
        </is>
      </c>
      <c r="BW167" s="8" t="inlineStr">
        <f aca="false">IF(A167&lt;&gt;"",IF(BV167&lt;&gt;0,ACOS(AG167/BV167),0),"")</f>
        <is>
          <t/>
        </is>
      </c>
      <c r="BX167" s="8" t="inlineStr">
        <f aca="false">IF(A167&lt;&gt;"",DEGREES(BW167),"")</f>
        <is>
          <t/>
        </is>
      </c>
      <c r="BY167" s="8" t="inlineStr">
        <f aca="false">IF(A167&lt;&gt;"",IF(OR(AF167&lt;&gt;0,AG167&lt;&gt;0),ATAN2(AF167,AG167),0),"")</f>
        <is>
          <t/>
        </is>
      </c>
      <c r="BZ167" s="8" t="inlineStr">
        <f aca="false">IF(A167&lt;&gt;"",DEGREES(BY167),"")</f>
        <is>
          <t/>
        </is>
      </c>
      <c r="CA167" s="0" t="inlineStr">
        <f aca="false">IF(A167&lt;&gt;"",IF(AND(AI167&lt;Parameters!$B$11,AI167&gt;Parameters!$B$12,AN167&lt;Parameters!$B$11,AN167&gt;Parameters!$B$12,AS167&lt;Parameters!$B$11,AS167&gt;Parameters!$B$12,AX167&lt;Parameters!$B$11,AX167&gt;Parameters!$B$12,BC167&lt;Parameters!$B$11,BC167&gt;Parameters!$B$12,BM167&lt;Parameters!$B$11,BM167&gt;Parameters!$B$12,BR167&lt;Parameters!$B$11,BR167&gt;Parameters!$B$12,BW167&lt;Parameters!$B$11,BW167&gt;Parameters!$B$12),1,0),"")</f>
        <is>
          <t/>
        </is>
      </c>
      <c r="CB167" s="0" t="inlineStr">
        <f aca="false">IF(A167&lt;&gt;"",IF(OR(AI167&lt;Parameters!$B$12,AI167&gt;Parameters!$B$11),0,1),"")</f>
        <is>
          <t/>
        </is>
      </c>
      <c r="CC167" s="0" t="inlineStr">
        <f aca="false">IF(A167&lt;&gt;"",IF(OR(AN167&lt;Parameters!$B$12,AN167&gt;Parameters!$B$11),0,1),"")</f>
        <is>
          <t/>
        </is>
      </c>
      <c r="CD167" s="0" t="inlineStr">
        <f aca="false">IF(A167&lt;&gt;"",IF(OR(AS167&lt;Parameters!$B$12,AS167&gt;Parameters!$B$11),0,1),"")</f>
        <is>
          <t/>
        </is>
      </c>
      <c r="CE167" s="0" t="inlineStr">
        <f aca="false">IF(A167&lt;&gt;"",IF(OR(AX167&lt;Parameters!$B$12,AX167&gt;Parameters!$B$11),0,1),"")</f>
        <is>
          <t/>
        </is>
      </c>
      <c r="CF167" s="0" t="inlineStr">
        <f aca="false">IF(A167&lt;&gt;"",IF(OR(BC167&lt;Parameters!$B$12,BC167&gt;Parameters!$B$11),0,1),"")</f>
        <is>
          <t/>
        </is>
      </c>
      <c r="CG167" s="0" t="inlineStr">
        <f aca="false">IF(A167&lt;&gt;"",IF(OR(BH167&lt;Parameters!$B$12,BH167&gt;Parameters!$B$11),0,1),"")</f>
        <is>
          <t/>
        </is>
      </c>
      <c r="CH167" s="0" t="inlineStr">
        <f aca="false">IF(A167&lt;&gt;"",IF(OR(BM167&lt;Parameters!$B$12,BM167&gt;Parameters!$B$11),0,1),"")</f>
        <is>
          <t/>
        </is>
      </c>
      <c r="CI167" s="0" t="inlineStr">
        <f aca="false">IF(A167&lt;&gt;"",IF(OR(BR167&lt;Parameters!$B$12,BR167&gt;Parameters!$B$11),0,1),"")</f>
        <is>
          <t/>
        </is>
      </c>
      <c r="CJ167" s="0" t="inlineStr">
        <f aca="false">IF(A167&lt;&gt;"",IF(OR(BW167&lt;Parameters!$B$12,BW167&gt;Parameters!$B$11),0,1),"")</f>
        <is>
          <t/>
        </is>
      </c>
      <c r="CK167" s="26" t="inlineStr">
        <f aca="false">IF(A167&lt;&gt;"",SUM(CB167:CJ167)/9,"")</f>
        <is>
          <t/>
        </is>
      </c>
      <c r="CL167" s="0" t="inlineStr">
        <f aca="false">IF(A167&lt;&gt;"",CK167*9,"")</f>
        <is>
          <t/>
        </is>
      </c>
      <c r="CM167" s="8" t="inlineStr">
        <f aca="false">IF(A167&lt;&gt;"",TEXT(B167,CM$2)&amp;" "&amp;TEXT(A167,CM$2),"")</f>
        <is>
          <t/>
        </is>
      </c>
    </row>
    <row r="168" customFormat="false" ht="15" hidden="false" customHeight="false" outlineLevel="0" collapsed="false">
      <c r="A168" s="0" t="inlineStr">
        <f aca="false">IF(OR(B167&lt;Parameters!$K$12,A167&lt;Parameters!$K$12),IF(A167&lt;Parameters!$K$12,A167+1,0),"")</f>
        <is>
          <t/>
        </is>
      </c>
      <c r="B168" s="0" t="inlineStr">
        <f aca="false">IF(A168&lt;&gt;"",IF(A168=0,B167+1,B167),"")</f>
        <is>
          <t/>
        </is>
      </c>
      <c r="C168" s="24" t="inlineStr">
        <f aca="false">IF(A168&lt;&gt;"",-_phi*(A168+0.5),"")</f>
        <is>
          <t/>
        </is>
      </c>
      <c r="D168" s="8" t="inlineStr">
        <f aca="false">IF(A168&lt;&gt;"",DEGREES(C168),"")</f>
        <is>
          <t/>
        </is>
      </c>
      <c r="E168" s="24" t="inlineStr">
        <f aca="false">IF(A168&lt;&gt;"",_phi*(B168+0.5),"")</f>
        <is>
          <t/>
        </is>
      </c>
      <c r="F168" s="8" t="inlineStr">
        <f aca="false">IF(A168&lt;&gt;"",DEGREES(E168),"")</f>
        <is>
          <t/>
        </is>
      </c>
      <c r="G168" s="8" t="inlineStr">
        <f aca="false">IF(A168&lt;&gt;"",LOOKUP(A168,h!$A$3:$A$30,h!$D$3:$D$30),"")</f>
        <is>
          <t/>
        </is>
      </c>
      <c r="H168" s="8" t="inlineStr">
        <f aca="false">IF(A168&lt;&gt;"",LOOKUP(B168,h!$A$3:$A$30,h!$D$3:$D$30),"")</f>
        <is>
          <t/>
        </is>
      </c>
      <c r="I168" s="8" t="inlineStr">
        <f aca="false">IF(A168&lt;&gt;"",_zif,"")</f>
        <is>
          <t/>
        </is>
      </c>
      <c r="J168" s="8" t="inlineStr">
        <f aca="false">IF(A168&lt;&gt;"",$G168+'v1 Frame'!D$3*COS($C168)+'v1 Frame'!E$3*SIN($C168)*SIN($E168)+'v1 Frame'!F$3*SIN($C168)*COS($E168),"")</f>
        <is>
          <t/>
        </is>
      </c>
      <c r="K168" s="8" t="inlineStr">
        <f aca="false">IF(A168&lt;&gt;"",$H168+'v1 Frame'!E$3*COS($E168)-'v1 Frame'!F$3*SIN($E168),"")</f>
        <is>
          <t/>
        </is>
      </c>
      <c r="L168" s="8" t="inlineStr">
        <f aca="false">IF(A168&lt;&gt;"",$I168-'v1 Frame'!D$3*SIN($C168)+'v1 Frame'!E$3*COS($C168)*SIN($E168)+'v1 Frame'!F$3*COS($C168)*COS($E168),"")</f>
        <is>
          <t/>
        </is>
      </c>
      <c r="M168" s="8" t="inlineStr">
        <f aca="false">IF(A168&lt;&gt;"",$G168+'v1 Frame'!G$3*COS($C168)+'v1 Frame'!H$3*SIN($C168)*SIN($E168)+'v1 Frame'!I$3*SIN($C168)*COS($E168),"")</f>
        <is>
          <t/>
        </is>
      </c>
      <c r="N168" s="8" t="inlineStr">
        <f aca="false">IF(A168&lt;&gt;"",$H168+'v1 Frame'!H$3*COS($E168)-'v1 Frame'!I$3*SIN($E168),"")</f>
        <is>
          <t/>
        </is>
      </c>
      <c r="O168" s="8" t="inlineStr">
        <f aca="false">IF(A168&lt;&gt;"",$I168-'v1 Frame'!G$3*SIN($C168)+'v1 Frame'!H$3*COS($C168)*SIN($E168)+'v1 Frame'!I$3*COS($C168)*COS($E168),"")</f>
        <is>
          <t/>
        </is>
      </c>
      <c r="P168" s="8" t="inlineStr">
        <f aca="false">IF(A168&lt;&gt;"",$G168+'v1 Frame'!J$3*COS($C168)+'v1 Frame'!K$3*SIN($C168)*SIN($E168)+'v1 Frame'!L$3*SIN($C168)*COS($E168),"")</f>
        <is>
          <t/>
        </is>
      </c>
      <c r="Q168" s="8" t="inlineStr">
        <f aca="false">IF(A168&lt;&gt;"",$H168+'v1 Frame'!K$3*COS($E168)-'v1 Frame'!L$3*SIN($E168),"")</f>
        <is>
          <t/>
        </is>
      </c>
      <c r="R168" s="8" t="inlineStr">
        <f aca="false">IF(A168&lt;&gt;"",$I168-'v1 Frame'!J$3*SIN($C168)+'v1 Frame'!K$3*COS($C168)*SIN($E168)+'v1 Frame'!L$3*COS($C168)*COS($E168),"")</f>
        <is>
          <t/>
        </is>
      </c>
      <c r="S168" s="8" t="inlineStr">
        <f aca="false">IF(A168&lt;&gt;"",$G168+'v1 Frame'!M$3*COS($C168)+'v1 Frame'!N$3*SIN($C168)*SIN($E168)+'v1 Frame'!O$3*SIN($C168)*COS($E168),"")</f>
        <is>
          <t/>
        </is>
      </c>
      <c r="T168" s="8" t="inlineStr">
        <f aca="false">IF(A168&lt;&gt;"",$H168+'v1 Frame'!N$3*COS($E168)-'v1 Frame'!O$3*SIN($E168),"")</f>
        <is>
          <t/>
        </is>
      </c>
      <c r="U168" s="8" t="inlineStr">
        <f aca="false">IF(A168&lt;&gt;"",$I168-'v1 Frame'!M$3*SIN($C168)+'v1 Frame'!N$3*COS($C168)*SIN($E168)+'v1 Frame'!O$3*COS($C168)*COS($E168),"")</f>
        <is>
          <t/>
        </is>
      </c>
      <c r="V168" s="8" t="inlineStr">
        <f aca="false">IF(A168&lt;&gt;"",$G168+'v1 Frame'!P$3*COS($C168)+'v1 Frame'!Q$3*SIN($C168)*SIN($E168)+'v1 Frame'!R$3*SIN($C168)*COS($E168),"")</f>
        <is>
          <t/>
        </is>
      </c>
      <c r="W168" s="8" t="inlineStr">
        <f aca="false">IF(A168&lt;&gt;"",$H168+'v1 Frame'!Q$3*COS($E168)-'v1 Frame'!R$3*SIN($E168),"")</f>
        <is>
          <t/>
        </is>
      </c>
      <c r="X168" s="8" t="inlineStr">
        <f aca="false">IF(A168&lt;&gt;"",$I168-'v1 Frame'!P$3*SIN($C168)+'v1 Frame'!Q$3*COS($C168)*SIN($E168)+'v1 Frame'!R$3*COS($C168)*COS($E168),"")</f>
        <is>
          <t/>
        </is>
      </c>
      <c r="Y168" s="8" t="inlineStr">
        <f aca="false">IF(A168&lt;&gt;"",$G168+'v1 Frame'!S$3*COS($C168)+'v1 Frame'!T$3*SIN($C168)*SIN($E168)+'v1 Frame'!U$3*SIN($C168)*COS($E168),"")</f>
        <is>
          <t/>
        </is>
      </c>
      <c r="Z168" s="8" t="inlineStr">
        <f aca="false">IF(A168&lt;&gt;"",$H168+'v1 Frame'!T$3*COS($E168)-'v1 Frame'!U$3*SIN($E168),"")</f>
        <is>
          <t/>
        </is>
      </c>
      <c r="AA168" s="8" t="inlineStr">
        <f aca="false">IF(A168&lt;&gt;"",$I168-'v1 Frame'!S$3*SIN($C168)+'v1 Frame'!T$3*COS($C168)*SIN($E168)+'v1 Frame'!U$3*COS($C168)*COS($E168),"")</f>
        <is>
          <t/>
        </is>
      </c>
      <c r="AB168" s="8" t="inlineStr">
        <f aca="false">IF(A168&lt;&gt;"",$G168+'v1 Frame'!V$3*COS($C168)+'v1 Frame'!W$3*SIN($C168)*SIN($E168)+'v1 Frame'!X$3*SIN($C168)*COS($E168),"")</f>
        <is>
          <t/>
        </is>
      </c>
      <c r="AC168" s="8" t="inlineStr">
        <f aca="false">IF(A168&lt;&gt;"",$H168+'v1 Frame'!W$3*COS($E168)-'v1 Frame'!X$3*SIN($E168),"")</f>
        <is>
          <t/>
        </is>
      </c>
      <c r="AD168" s="8" t="inlineStr">
        <f aca="false">IF(A168&lt;&gt;"",$I168-'v1 Frame'!V$3*SIN($C168)+'v1 Frame'!W$3*COS($C168)*SIN($E168)+'v1 Frame'!X$3*COS($C168)*COS($E168),"")</f>
        <is>
          <t/>
        </is>
      </c>
      <c r="AE168" s="25" t="inlineStr">
        <f aca="false">IF(A168&lt;&gt;"",$G168+'v1 Frame'!Y$3*COS($C168)+'v1 Frame'!Z$3*SIN($C168)*SIN($E168)+'v1 Frame'!AA$3*SIN($C168)*COS($E168),"")</f>
        <is>
          <t/>
        </is>
      </c>
      <c r="AF168" s="25" t="inlineStr">
        <f aca="false">IF(A168&lt;&gt;"",$H168+'v1 Frame'!Z$3*COS($E168)-'v1 Frame'!AA$3*SIN($E168),"")</f>
        <is>
          <t/>
        </is>
      </c>
      <c r="AG168" s="25" t="inlineStr">
        <f aca="false">IF(A168&lt;&gt;"",$I168-'v1 Frame'!Y$3*SIN($C168)+'v1 Frame'!Z$3*COS($C168)*SIN($E168)+'v1 Frame'!AA$3*COS($C168)*COS($E168),"")</f>
        <is>
          <t/>
        </is>
      </c>
      <c r="AH168" s="8" t="inlineStr">
        <f aca="false">IF(A168&lt;&gt;"",SQRT(SUMSQ(G168:I168)),"")</f>
        <is>
          <t/>
        </is>
      </c>
      <c r="AI168" s="8" t="inlineStr">
        <f aca="false">IF(A168&lt;&gt;"",IF(AH168&lt;&gt;0,ACOS(I168/AH168),0),"")</f>
        <is>
          <t/>
        </is>
      </c>
      <c r="AJ168" s="8" t="inlineStr">
        <f aca="false">IF(A168&lt;&gt;"",DEGREES(AI168),"")</f>
        <is>
          <t/>
        </is>
      </c>
      <c r="AK168" s="8" t="inlineStr">
        <f aca="false">IF(A168&lt;&gt;"",IF(OR(G168&lt;&gt;0,H168&lt;&gt;0),ATAN2(G168,H168),0),"")</f>
        <is>
          <t/>
        </is>
      </c>
      <c r="AL168" s="8" t="inlineStr">
        <f aca="false">IF(A168&lt;&gt;"",DEGREES(AK168),"")</f>
        <is>
          <t/>
        </is>
      </c>
      <c r="AM168" s="8" t="inlineStr">
        <f aca="false">IF(A168&lt;&gt;"",SQRT(SUMSQ(J168:L168)),"")</f>
        <is>
          <t/>
        </is>
      </c>
      <c r="AN168" s="8" t="inlineStr">
        <f aca="false">IF(A168&lt;&gt;"",IF(AM168&lt;&gt;0,ACOS(L168/AM168),0),"")</f>
        <is>
          <t/>
        </is>
      </c>
      <c r="AO168" s="8" t="inlineStr">
        <f aca="false">IF(A168&lt;&gt;"",DEGREES(AN168),"")</f>
        <is>
          <t/>
        </is>
      </c>
      <c r="AP168" s="8" t="inlineStr">
        <f aca="false">IF(A168&lt;&gt;"",IF(OR(J168&lt;&gt;0,K168&lt;&gt;0),ATAN2(J168,K168),0),"")</f>
        <is>
          <t/>
        </is>
      </c>
      <c r="AQ168" s="8" t="inlineStr">
        <f aca="false">IF(A168&lt;&gt;"",DEGREES(AP168),"")</f>
        <is>
          <t/>
        </is>
      </c>
      <c r="AR168" s="8" t="inlineStr">
        <f aca="false">IF(A168&lt;&gt;"",SQRT(SUMSQ(M168:O168)),"")</f>
        <is>
          <t/>
        </is>
      </c>
      <c r="AS168" s="8" t="inlineStr">
        <f aca="false">IF(A168&lt;&gt;"",IF(AR168&lt;&gt;0,ACOS(O168/AR168),0),"")</f>
        <is>
          <t/>
        </is>
      </c>
      <c r="AT168" s="8" t="inlineStr">
        <f aca="false">IF(A168&lt;&gt;"",DEGREES(AS168),"")</f>
        <is>
          <t/>
        </is>
      </c>
      <c r="AU168" s="8" t="inlineStr">
        <f aca="false">IF(A168&lt;&gt;"",IF(OR(M168&lt;&gt;0,N168&lt;&gt;0),ATAN2(M168,N168),0),"")</f>
        <is>
          <t/>
        </is>
      </c>
      <c r="AV168" s="8" t="inlineStr">
        <f aca="false">IF(A168&lt;&gt;"",DEGREES(AU168),"")</f>
        <is>
          <t/>
        </is>
      </c>
      <c r="AW168" s="8" t="inlineStr">
        <f aca="false">IF(A168&lt;&gt;"",SQRT(SUMSQ(P168:R168)),"")</f>
        <is>
          <t/>
        </is>
      </c>
      <c r="AX168" s="8" t="inlineStr">
        <f aca="false">IF(A168&lt;&gt;"",IF(AW168&lt;&gt;0,ACOS(R168/AW168),0),"")</f>
        <is>
          <t/>
        </is>
      </c>
      <c r="AY168" s="8" t="inlineStr">
        <f aca="false">IF(A168&lt;&gt;"",DEGREES(AX168),"")</f>
        <is>
          <t/>
        </is>
      </c>
      <c r="AZ168" s="8" t="inlineStr">
        <f aca="false">IF(A168&lt;&gt;"",IF(OR(P168&lt;&gt;0,Q168&lt;&gt;0),ATAN2(P168,Q168),0),"")</f>
        <is>
          <t/>
        </is>
      </c>
      <c r="BA168" s="8" t="inlineStr">
        <f aca="false">IF(A168&lt;&gt;"",DEGREES(AZ168),"")</f>
        <is>
          <t/>
        </is>
      </c>
      <c r="BB168" s="8" t="inlineStr">
        <f aca="false">IF(A168&lt;&gt;"",SQRT(SUMSQ(S168:U168)),"")</f>
        <is>
          <t/>
        </is>
      </c>
      <c r="BC168" s="8" t="inlineStr">
        <f aca="false">IF(A168&lt;&gt;"",IF(BB168&lt;&gt;0,ACOS(U168/BB168),0),"")</f>
        <is>
          <t/>
        </is>
      </c>
      <c r="BD168" s="8" t="inlineStr">
        <f aca="false">IF(A168&lt;&gt;"",DEGREES(BC168),"")</f>
        <is>
          <t/>
        </is>
      </c>
      <c r="BE168" s="8" t="inlineStr">
        <f aca="false">IF(A168&lt;&gt;"",IF(OR(S168&lt;&gt;0,T168&lt;&gt;0),ATAN2(S168,T168),0),"")</f>
        <is>
          <t/>
        </is>
      </c>
      <c r="BF168" s="8" t="inlineStr">
        <f aca="false">IF(A168&lt;&gt;"",DEGREES(BE168),"")</f>
        <is>
          <t/>
        </is>
      </c>
      <c r="BG168" s="8" t="inlineStr">
        <f aca="false">IF(A168&lt;&gt;"",SQRT(SUMSQ(V168:X168)),"")</f>
        <is>
          <t/>
        </is>
      </c>
      <c r="BH168" s="8" t="inlineStr">
        <f aca="false">IF(A168&lt;&gt;"",IF(BG168&lt;&gt;0,ACOS(X168/BG168),0),"")</f>
        <is>
          <t/>
        </is>
      </c>
      <c r="BI168" s="8" t="inlineStr">
        <f aca="false">IF(A168&lt;&gt;"",DEGREES(BH168),"")</f>
        <is>
          <t/>
        </is>
      </c>
      <c r="BJ168" s="8" t="inlineStr">
        <f aca="false">IF(A168&lt;&gt;"",IF(OR(V168&lt;&gt;0,W168&lt;&gt;0),ATAN2(V168,W168),0),"")</f>
        <is>
          <t/>
        </is>
      </c>
      <c r="BK168" s="8" t="inlineStr">
        <f aca="false">IF(A168&lt;&gt;"",DEGREES(BJ168),"")</f>
        <is>
          <t/>
        </is>
      </c>
      <c r="BL168" s="8" t="inlineStr">
        <f aca="false">IF(A168&lt;&gt;"",SQRT(SUMSQ(Y168:AA168)),"")</f>
        <is>
          <t/>
        </is>
      </c>
      <c r="BM168" s="8" t="inlineStr">
        <f aca="false">IF(A168&lt;&gt;"",IF(BL168&lt;&gt;0,ACOS(AA168/BL168),0),"")</f>
        <is>
          <t/>
        </is>
      </c>
      <c r="BN168" s="8" t="inlineStr">
        <f aca="false">IF(A168&lt;&gt;"",DEGREES(BM168),"")</f>
        <is>
          <t/>
        </is>
      </c>
      <c r="BO168" s="8" t="inlineStr">
        <f aca="false">IF(A168&lt;&gt;"",IF(OR(Y168&lt;&gt;0,Z168&lt;&gt;0),ATAN2(Y168,Z168),0),"")</f>
        <is>
          <t/>
        </is>
      </c>
      <c r="BP168" s="8" t="inlineStr">
        <f aca="false">IF(A168&lt;&gt;"",DEGREES(BO168),"")</f>
        <is>
          <t/>
        </is>
      </c>
      <c r="BQ168" s="8" t="inlineStr">
        <f aca="false">IF(A168&lt;&gt;"",SQRT(SUMSQ(AB168:AD168)),"")</f>
        <is>
          <t/>
        </is>
      </c>
      <c r="BR168" s="8" t="inlineStr">
        <f aca="false">IF(A168&lt;&gt;"",IF(BQ168&lt;&gt;0,ACOS(AD168/BQ168),0),"")</f>
        <is>
          <t/>
        </is>
      </c>
      <c r="BS168" s="8" t="inlineStr">
        <f aca="false">IF(A168&lt;&gt;"",DEGREES(BR168),"")</f>
        <is>
          <t/>
        </is>
      </c>
      <c r="BT168" s="8" t="inlineStr">
        <f aca="false">IF(A168&lt;&gt;"",IF(OR(AB168&lt;&gt;0,AC168&lt;&gt;0),ATAN2(AB168,AC168),0),"")</f>
        <is>
          <t/>
        </is>
      </c>
      <c r="BU168" s="8" t="inlineStr">
        <f aca="false">IF(A168&lt;&gt;"",DEGREES(BT168),"")</f>
        <is>
          <t/>
        </is>
      </c>
      <c r="BV168" s="8" t="inlineStr">
        <f aca="false">IF(A168&lt;&gt;"",SQRT(SUMSQ(AE168:AG168)),"")</f>
        <is>
          <t/>
        </is>
      </c>
      <c r="BW168" s="8" t="inlineStr">
        <f aca="false">IF(A168&lt;&gt;"",IF(BV168&lt;&gt;0,ACOS(AG168/BV168),0),"")</f>
        <is>
          <t/>
        </is>
      </c>
      <c r="BX168" s="8" t="inlineStr">
        <f aca="false">IF(A168&lt;&gt;"",DEGREES(BW168),"")</f>
        <is>
          <t/>
        </is>
      </c>
      <c r="BY168" s="8" t="inlineStr">
        <f aca="false">IF(A168&lt;&gt;"",IF(OR(AF168&lt;&gt;0,AG168&lt;&gt;0),ATAN2(AF168,AG168),0),"")</f>
        <is>
          <t/>
        </is>
      </c>
      <c r="BZ168" s="8" t="inlineStr">
        <f aca="false">IF(A168&lt;&gt;"",DEGREES(BY168),"")</f>
        <is>
          <t/>
        </is>
      </c>
      <c r="CA168" s="0" t="inlineStr">
        <f aca="false">IF(A168&lt;&gt;"",IF(AND(AI168&lt;Parameters!$B$11,AI168&gt;Parameters!$B$12,AN168&lt;Parameters!$B$11,AN168&gt;Parameters!$B$12,AS168&lt;Parameters!$B$11,AS168&gt;Parameters!$B$12,AX168&lt;Parameters!$B$11,AX168&gt;Parameters!$B$12,BC168&lt;Parameters!$B$11,BC168&gt;Parameters!$B$12,BM168&lt;Parameters!$B$11,BM168&gt;Parameters!$B$12,BR168&lt;Parameters!$B$11,BR168&gt;Parameters!$B$12,BW168&lt;Parameters!$B$11,BW168&gt;Parameters!$B$12),1,0),"")</f>
        <is>
          <t/>
        </is>
      </c>
      <c r="CB168" s="0" t="inlineStr">
        <f aca="false">IF(A168&lt;&gt;"",IF(OR(AI168&lt;Parameters!$B$12,AI168&gt;Parameters!$B$11),0,1),"")</f>
        <is>
          <t/>
        </is>
      </c>
      <c r="CC168" s="0" t="inlineStr">
        <f aca="false">IF(A168&lt;&gt;"",IF(OR(AN168&lt;Parameters!$B$12,AN168&gt;Parameters!$B$11),0,1),"")</f>
        <is>
          <t/>
        </is>
      </c>
      <c r="CD168" s="0" t="inlineStr">
        <f aca="false">IF(A168&lt;&gt;"",IF(OR(AS168&lt;Parameters!$B$12,AS168&gt;Parameters!$B$11),0,1),"")</f>
        <is>
          <t/>
        </is>
      </c>
      <c r="CE168" s="0" t="inlineStr">
        <f aca="false">IF(A168&lt;&gt;"",IF(OR(AX168&lt;Parameters!$B$12,AX168&gt;Parameters!$B$11),0,1),"")</f>
        <is>
          <t/>
        </is>
      </c>
      <c r="CF168" s="0" t="inlineStr">
        <f aca="false">IF(A168&lt;&gt;"",IF(OR(BC168&lt;Parameters!$B$12,BC168&gt;Parameters!$B$11),0,1),"")</f>
        <is>
          <t/>
        </is>
      </c>
      <c r="CG168" s="0" t="inlineStr">
        <f aca="false">IF(A168&lt;&gt;"",IF(OR(BH168&lt;Parameters!$B$12,BH168&gt;Parameters!$B$11),0,1),"")</f>
        <is>
          <t/>
        </is>
      </c>
      <c r="CH168" s="0" t="inlineStr">
        <f aca="false">IF(A168&lt;&gt;"",IF(OR(BM168&lt;Parameters!$B$12,BM168&gt;Parameters!$B$11),0,1),"")</f>
        <is>
          <t/>
        </is>
      </c>
      <c r="CI168" s="0" t="inlineStr">
        <f aca="false">IF(A168&lt;&gt;"",IF(OR(BR168&lt;Parameters!$B$12,BR168&gt;Parameters!$B$11),0,1),"")</f>
        <is>
          <t/>
        </is>
      </c>
      <c r="CJ168" s="0" t="inlineStr">
        <f aca="false">IF(A168&lt;&gt;"",IF(OR(BW168&lt;Parameters!$B$12,BW168&gt;Parameters!$B$11),0,1),"")</f>
        <is>
          <t/>
        </is>
      </c>
      <c r="CK168" s="26" t="inlineStr">
        <f aca="false">IF(A168&lt;&gt;"",SUM(CB168:CJ168)/9,"")</f>
        <is>
          <t/>
        </is>
      </c>
      <c r="CL168" s="0" t="inlineStr">
        <f aca="false">IF(A168&lt;&gt;"",CK168*9,"")</f>
        <is>
          <t/>
        </is>
      </c>
      <c r="CM168" s="8" t="inlineStr">
        <f aca="false">IF(A168&lt;&gt;"",TEXT(B168,CM$2)&amp;" "&amp;TEXT(A168,CM$2),"")</f>
        <is>
          <t/>
        </is>
      </c>
    </row>
    <row r="169" customFormat="false" ht="15" hidden="false" customHeight="false" outlineLevel="0" collapsed="false">
      <c r="A169" s="0" t="inlineStr">
        <f aca="false">IF(OR(B168&lt;Parameters!$K$12,A168&lt;Parameters!$K$12),IF(A168&lt;Parameters!$K$12,A168+1,0),"")</f>
        <is>
          <t/>
        </is>
      </c>
      <c r="B169" s="0" t="inlineStr">
        <f aca="false">IF(A169&lt;&gt;"",IF(A169=0,B168+1,B168),"")</f>
        <is>
          <t/>
        </is>
      </c>
      <c r="C169" s="24" t="inlineStr">
        <f aca="false">IF(A169&lt;&gt;"",-_phi*(A169+0.5),"")</f>
        <is>
          <t/>
        </is>
      </c>
      <c r="D169" s="8" t="inlineStr">
        <f aca="false">IF(A169&lt;&gt;"",DEGREES(C169),"")</f>
        <is>
          <t/>
        </is>
      </c>
      <c r="E169" s="24" t="inlineStr">
        <f aca="false">IF(A169&lt;&gt;"",_phi*(B169+0.5),"")</f>
        <is>
          <t/>
        </is>
      </c>
      <c r="F169" s="8" t="inlineStr">
        <f aca="false">IF(A169&lt;&gt;"",DEGREES(E169),"")</f>
        <is>
          <t/>
        </is>
      </c>
      <c r="G169" s="8" t="inlineStr">
        <f aca="false">IF(A169&lt;&gt;"",LOOKUP(A169,h!$A$3:$A$30,h!$D$3:$D$30),"")</f>
        <is>
          <t/>
        </is>
      </c>
      <c r="H169" s="8" t="inlineStr">
        <f aca="false">IF(A169&lt;&gt;"",LOOKUP(B169,h!$A$3:$A$30,h!$D$3:$D$30),"")</f>
        <is>
          <t/>
        </is>
      </c>
      <c r="I169" s="8" t="inlineStr">
        <f aca="false">IF(A169&lt;&gt;"",_zif,"")</f>
        <is>
          <t/>
        </is>
      </c>
      <c r="J169" s="8" t="inlineStr">
        <f aca="false">IF(A169&lt;&gt;"",$G169+'v1 Frame'!D$3*COS($C169)+'v1 Frame'!E$3*SIN($C169)*SIN($E169)+'v1 Frame'!F$3*SIN($C169)*COS($E169),"")</f>
        <is>
          <t/>
        </is>
      </c>
      <c r="K169" s="8" t="inlineStr">
        <f aca="false">IF(A169&lt;&gt;"",$H169+'v1 Frame'!E$3*COS($E169)-'v1 Frame'!F$3*SIN($E169),"")</f>
        <is>
          <t/>
        </is>
      </c>
      <c r="L169" s="8" t="inlineStr">
        <f aca="false">IF(A169&lt;&gt;"",$I169-'v1 Frame'!D$3*SIN($C169)+'v1 Frame'!E$3*COS($C169)*SIN($E169)+'v1 Frame'!F$3*COS($C169)*COS($E169),"")</f>
        <is>
          <t/>
        </is>
      </c>
      <c r="M169" s="8" t="inlineStr">
        <f aca="false">IF(A169&lt;&gt;"",$G169+'v1 Frame'!G$3*COS($C169)+'v1 Frame'!H$3*SIN($C169)*SIN($E169)+'v1 Frame'!I$3*SIN($C169)*COS($E169),"")</f>
        <is>
          <t/>
        </is>
      </c>
      <c r="N169" s="8" t="inlineStr">
        <f aca="false">IF(A169&lt;&gt;"",$H169+'v1 Frame'!H$3*COS($E169)-'v1 Frame'!I$3*SIN($E169),"")</f>
        <is>
          <t/>
        </is>
      </c>
      <c r="O169" s="8" t="inlineStr">
        <f aca="false">IF(A169&lt;&gt;"",$I169-'v1 Frame'!G$3*SIN($C169)+'v1 Frame'!H$3*COS($C169)*SIN($E169)+'v1 Frame'!I$3*COS($C169)*COS($E169),"")</f>
        <is>
          <t/>
        </is>
      </c>
      <c r="P169" s="8" t="inlineStr">
        <f aca="false">IF(A169&lt;&gt;"",$G169+'v1 Frame'!J$3*COS($C169)+'v1 Frame'!K$3*SIN($C169)*SIN($E169)+'v1 Frame'!L$3*SIN($C169)*COS($E169),"")</f>
        <is>
          <t/>
        </is>
      </c>
      <c r="Q169" s="8" t="inlineStr">
        <f aca="false">IF(A169&lt;&gt;"",$H169+'v1 Frame'!K$3*COS($E169)-'v1 Frame'!L$3*SIN($E169),"")</f>
        <is>
          <t/>
        </is>
      </c>
      <c r="R169" s="8" t="inlineStr">
        <f aca="false">IF(A169&lt;&gt;"",$I169-'v1 Frame'!J$3*SIN($C169)+'v1 Frame'!K$3*COS($C169)*SIN($E169)+'v1 Frame'!L$3*COS($C169)*COS($E169),"")</f>
        <is>
          <t/>
        </is>
      </c>
      <c r="S169" s="8" t="inlineStr">
        <f aca="false">IF(A169&lt;&gt;"",$G169+'v1 Frame'!M$3*COS($C169)+'v1 Frame'!N$3*SIN($C169)*SIN($E169)+'v1 Frame'!O$3*SIN($C169)*COS($E169),"")</f>
        <is>
          <t/>
        </is>
      </c>
      <c r="T169" s="8" t="inlineStr">
        <f aca="false">IF(A169&lt;&gt;"",$H169+'v1 Frame'!N$3*COS($E169)-'v1 Frame'!O$3*SIN($E169),"")</f>
        <is>
          <t/>
        </is>
      </c>
      <c r="U169" s="8" t="inlineStr">
        <f aca="false">IF(A169&lt;&gt;"",$I169-'v1 Frame'!M$3*SIN($C169)+'v1 Frame'!N$3*COS($C169)*SIN($E169)+'v1 Frame'!O$3*COS($C169)*COS($E169),"")</f>
        <is>
          <t/>
        </is>
      </c>
      <c r="V169" s="8" t="inlineStr">
        <f aca="false">IF(A169&lt;&gt;"",$G169+'v1 Frame'!P$3*COS($C169)+'v1 Frame'!Q$3*SIN($C169)*SIN($E169)+'v1 Frame'!R$3*SIN($C169)*COS($E169),"")</f>
        <is>
          <t/>
        </is>
      </c>
      <c r="W169" s="8" t="inlineStr">
        <f aca="false">IF(A169&lt;&gt;"",$H169+'v1 Frame'!Q$3*COS($E169)-'v1 Frame'!R$3*SIN($E169),"")</f>
        <is>
          <t/>
        </is>
      </c>
      <c r="X169" s="8" t="inlineStr">
        <f aca="false">IF(A169&lt;&gt;"",$I169-'v1 Frame'!P$3*SIN($C169)+'v1 Frame'!Q$3*COS($C169)*SIN($E169)+'v1 Frame'!R$3*COS($C169)*COS($E169),"")</f>
        <is>
          <t/>
        </is>
      </c>
      <c r="Y169" s="8" t="inlineStr">
        <f aca="false">IF(A169&lt;&gt;"",$G169+'v1 Frame'!S$3*COS($C169)+'v1 Frame'!T$3*SIN($C169)*SIN($E169)+'v1 Frame'!U$3*SIN($C169)*COS($E169),"")</f>
        <is>
          <t/>
        </is>
      </c>
      <c r="Z169" s="8" t="inlineStr">
        <f aca="false">IF(A169&lt;&gt;"",$H169+'v1 Frame'!T$3*COS($E169)-'v1 Frame'!U$3*SIN($E169),"")</f>
        <is>
          <t/>
        </is>
      </c>
      <c r="AA169" s="8" t="inlineStr">
        <f aca="false">IF(A169&lt;&gt;"",$I169-'v1 Frame'!S$3*SIN($C169)+'v1 Frame'!T$3*COS($C169)*SIN($E169)+'v1 Frame'!U$3*COS($C169)*COS($E169),"")</f>
        <is>
          <t/>
        </is>
      </c>
      <c r="AB169" s="8" t="inlineStr">
        <f aca="false">IF(A169&lt;&gt;"",$G169+'v1 Frame'!V$3*COS($C169)+'v1 Frame'!W$3*SIN($C169)*SIN($E169)+'v1 Frame'!X$3*SIN($C169)*COS($E169),"")</f>
        <is>
          <t/>
        </is>
      </c>
      <c r="AC169" s="8" t="inlineStr">
        <f aca="false">IF(A169&lt;&gt;"",$H169+'v1 Frame'!W$3*COS($E169)-'v1 Frame'!X$3*SIN($E169),"")</f>
        <is>
          <t/>
        </is>
      </c>
      <c r="AD169" s="8" t="inlineStr">
        <f aca="false">IF(A169&lt;&gt;"",$I169-'v1 Frame'!V$3*SIN($C169)+'v1 Frame'!W$3*COS($C169)*SIN($E169)+'v1 Frame'!X$3*COS($C169)*COS($E169),"")</f>
        <is>
          <t/>
        </is>
      </c>
      <c r="AE169" s="25" t="inlineStr">
        <f aca="false">IF(A169&lt;&gt;"",$G169+'v1 Frame'!Y$3*COS($C169)+'v1 Frame'!Z$3*SIN($C169)*SIN($E169)+'v1 Frame'!AA$3*SIN($C169)*COS($E169),"")</f>
        <is>
          <t/>
        </is>
      </c>
      <c r="AF169" s="25" t="inlineStr">
        <f aca="false">IF(A169&lt;&gt;"",$H169+'v1 Frame'!Z$3*COS($E169)-'v1 Frame'!AA$3*SIN($E169),"")</f>
        <is>
          <t/>
        </is>
      </c>
      <c r="AG169" s="25" t="inlineStr">
        <f aca="false">IF(A169&lt;&gt;"",$I169-'v1 Frame'!Y$3*SIN($C169)+'v1 Frame'!Z$3*COS($C169)*SIN($E169)+'v1 Frame'!AA$3*COS($C169)*COS($E169),"")</f>
        <is>
          <t/>
        </is>
      </c>
      <c r="AH169" s="8" t="inlineStr">
        <f aca="false">IF(A169&lt;&gt;"",SQRT(SUMSQ(G169:I169)),"")</f>
        <is>
          <t/>
        </is>
      </c>
      <c r="AI169" s="8" t="inlineStr">
        <f aca="false">IF(A169&lt;&gt;"",IF(AH169&lt;&gt;0,ACOS(I169/AH169),0),"")</f>
        <is>
          <t/>
        </is>
      </c>
      <c r="AJ169" s="8" t="inlineStr">
        <f aca="false">IF(A169&lt;&gt;"",DEGREES(AI169),"")</f>
        <is>
          <t/>
        </is>
      </c>
      <c r="AK169" s="8" t="inlineStr">
        <f aca="false">IF(A169&lt;&gt;"",IF(OR(G169&lt;&gt;0,H169&lt;&gt;0),ATAN2(G169,H169),0),"")</f>
        <is>
          <t/>
        </is>
      </c>
      <c r="AL169" s="8" t="inlineStr">
        <f aca="false">IF(A169&lt;&gt;"",DEGREES(AK169),"")</f>
        <is>
          <t/>
        </is>
      </c>
      <c r="AM169" s="8" t="inlineStr">
        <f aca="false">IF(A169&lt;&gt;"",SQRT(SUMSQ(J169:L169)),"")</f>
        <is>
          <t/>
        </is>
      </c>
      <c r="AN169" s="8" t="inlineStr">
        <f aca="false">IF(A169&lt;&gt;"",IF(AM169&lt;&gt;0,ACOS(L169/AM169),0),"")</f>
        <is>
          <t/>
        </is>
      </c>
      <c r="AO169" s="8" t="inlineStr">
        <f aca="false">IF(A169&lt;&gt;"",DEGREES(AN169),"")</f>
        <is>
          <t/>
        </is>
      </c>
      <c r="AP169" s="8" t="inlineStr">
        <f aca="false">IF(A169&lt;&gt;"",IF(OR(J169&lt;&gt;0,K169&lt;&gt;0),ATAN2(J169,K169),0),"")</f>
        <is>
          <t/>
        </is>
      </c>
      <c r="AQ169" s="8" t="inlineStr">
        <f aca="false">IF(A169&lt;&gt;"",DEGREES(AP169),"")</f>
        <is>
          <t/>
        </is>
      </c>
      <c r="AR169" s="8" t="inlineStr">
        <f aca="false">IF(A169&lt;&gt;"",SQRT(SUMSQ(M169:O169)),"")</f>
        <is>
          <t/>
        </is>
      </c>
      <c r="AS169" s="8" t="inlineStr">
        <f aca="false">IF(A169&lt;&gt;"",IF(AR169&lt;&gt;0,ACOS(O169/AR169),0),"")</f>
        <is>
          <t/>
        </is>
      </c>
      <c r="AT169" s="8" t="inlineStr">
        <f aca="false">IF(A169&lt;&gt;"",DEGREES(AS169),"")</f>
        <is>
          <t/>
        </is>
      </c>
      <c r="AU169" s="8" t="inlineStr">
        <f aca="false">IF(A169&lt;&gt;"",IF(OR(M169&lt;&gt;0,N169&lt;&gt;0),ATAN2(M169,N169),0),"")</f>
        <is>
          <t/>
        </is>
      </c>
      <c r="AV169" s="8" t="inlineStr">
        <f aca="false">IF(A169&lt;&gt;"",DEGREES(AU169),"")</f>
        <is>
          <t/>
        </is>
      </c>
      <c r="AW169" s="8" t="inlineStr">
        <f aca="false">IF(A169&lt;&gt;"",SQRT(SUMSQ(P169:R169)),"")</f>
        <is>
          <t/>
        </is>
      </c>
      <c r="AX169" s="8" t="inlineStr">
        <f aca="false">IF(A169&lt;&gt;"",IF(AW169&lt;&gt;0,ACOS(R169/AW169),0),"")</f>
        <is>
          <t/>
        </is>
      </c>
      <c r="AY169" s="8" t="inlineStr">
        <f aca="false">IF(A169&lt;&gt;"",DEGREES(AX169),"")</f>
        <is>
          <t/>
        </is>
      </c>
      <c r="AZ169" s="8" t="inlineStr">
        <f aca="false">IF(A169&lt;&gt;"",IF(OR(P169&lt;&gt;0,Q169&lt;&gt;0),ATAN2(P169,Q169),0),"")</f>
        <is>
          <t/>
        </is>
      </c>
      <c r="BA169" s="8" t="inlineStr">
        <f aca="false">IF(A169&lt;&gt;"",DEGREES(AZ169),"")</f>
        <is>
          <t/>
        </is>
      </c>
      <c r="BB169" s="8" t="inlineStr">
        <f aca="false">IF(A169&lt;&gt;"",SQRT(SUMSQ(S169:U169)),"")</f>
        <is>
          <t/>
        </is>
      </c>
      <c r="BC169" s="8" t="inlineStr">
        <f aca="false">IF(A169&lt;&gt;"",IF(BB169&lt;&gt;0,ACOS(U169/BB169),0),"")</f>
        <is>
          <t/>
        </is>
      </c>
      <c r="BD169" s="8" t="inlineStr">
        <f aca="false">IF(A169&lt;&gt;"",DEGREES(BC169),"")</f>
        <is>
          <t/>
        </is>
      </c>
      <c r="BE169" s="8" t="inlineStr">
        <f aca="false">IF(A169&lt;&gt;"",IF(OR(S169&lt;&gt;0,T169&lt;&gt;0),ATAN2(S169,T169),0),"")</f>
        <is>
          <t/>
        </is>
      </c>
      <c r="BF169" s="8" t="inlineStr">
        <f aca="false">IF(A169&lt;&gt;"",DEGREES(BE169),"")</f>
        <is>
          <t/>
        </is>
      </c>
      <c r="BG169" s="8" t="inlineStr">
        <f aca="false">IF(A169&lt;&gt;"",SQRT(SUMSQ(V169:X169)),"")</f>
        <is>
          <t/>
        </is>
      </c>
      <c r="BH169" s="8" t="inlineStr">
        <f aca="false">IF(A169&lt;&gt;"",IF(BG169&lt;&gt;0,ACOS(X169/BG169),0),"")</f>
        <is>
          <t/>
        </is>
      </c>
      <c r="BI169" s="8" t="inlineStr">
        <f aca="false">IF(A169&lt;&gt;"",DEGREES(BH169),"")</f>
        <is>
          <t/>
        </is>
      </c>
      <c r="BJ169" s="8" t="inlineStr">
        <f aca="false">IF(A169&lt;&gt;"",IF(OR(V169&lt;&gt;0,W169&lt;&gt;0),ATAN2(V169,W169),0),"")</f>
        <is>
          <t/>
        </is>
      </c>
      <c r="BK169" s="8" t="inlineStr">
        <f aca="false">IF(A169&lt;&gt;"",DEGREES(BJ169),"")</f>
        <is>
          <t/>
        </is>
      </c>
      <c r="BL169" s="8" t="inlineStr">
        <f aca="false">IF(A169&lt;&gt;"",SQRT(SUMSQ(Y169:AA169)),"")</f>
        <is>
          <t/>
        </is>
      </c>
      <c r="BM169" s="8" t="inlineStr">
        <f aca="false">IF(A169&lt;&gt;"",IF(BL169&lt;&gt;0,ACOS(AA169/BL169),0),"")</f>
        <is>
          <t/>
        </is>
      </c>
      <c r="BN169" s="8" t="inlineStr">
        <f aca="false">IF(A169&lt;&gt;"",DEGREES(BM169),"")</f>
        <is>
          <t/>
        </is>
      </c>
      <c r="BO169" s="8" t="inlineStr">
        <f aca="false">IF(A169&lt;&gt;"",IF(OR(Y169&lt;&gt;0,Z169&lt;&gt;0),ATAN2(Y169,Z169),0),"")</f>
        <is>
          <t/>
        </is>
      </c>
      <c r="BP169" s="8" t="inlineStr">
        <f aca="false">IF(A169&lt;&gt;"",DEGREES(BO169),"")</f>
        <is>
          <t/>
        </is>
      </c>
      <c r="BQ169" s="8" t="inlineStr">
        <f aca="false">IF(A169&lt;&gt;"",SQRT(SUMSQ(AB169:AD169)),"")</f>
        <is>
          <t/>
        </is>
      </c>
      <c r="BR169" s="8" t="inlineStr">
        <f aca="false">IF(A169&lt;&gt;"",IF(BQ169&lt;&gt;0,ACOS(AD169/BQ169),0),"")</f>
        <is>
          <t/>
        </is>
      </c>
      <c r="BS169" s="8" t="inlineStr">
        <f aca="false">IF(A169&lt;&gt;"",DEGREES(BR169),"")</f>
        <is>
          <t/>
        </is>
      </c>
      <c r="BT169" s="8" t="inlineStr">
        <f aca="false">IF(A169&lt;&gt;"",IF(OR(AB169&lt;&gt;0,AC169&lt;&gt;0),ATAN2(AB169,AC169),0),"")</f>
        <is>
          <t/>
        </is>
      </c>
      <c r="BU169" s="8" t="inlineStr">
        <f aca="false">IF(A169&lt;&gt;"",DEGREES(BT169),"")</f>
        <is>
          <t/>
        </is>
      </c>
      <c r="BV169" s="8" t="inlineStr">
        <f aca="false">IF(A169&lt;&gt;"",SQRT(SUMSQ(AE169:AG169)),"")</f>
        <is>
          <t/>
        </is>
      </c>
      <c r="BW169" s="8" t="inlineStr">
        <f aca="false">IF(A169&lt;&gt;"",IF(BV169&lt;&gt;0,ACOS(AG169/BV169),0),"")</f>
        <is>
          <t/>
        </is>
      </c>
      <c r="BX169" s="8" t="inlineStr">
        <f aca="false">IF(A169&lt;&gt;"",DEGREES(BW169),"")</f>
        <is>
          <t/>
        </is>
      </c>
      <c r="BY169" s="8" t="inlineStr">
        <f aca="false">IF(A169&lt;&gt;"",IF(OR(AF169&lt;&gt;0,AG169&lt;&gt;0),ATAN2(AF169,AG169),0),"")</f>
        <is>
          <t/>
        </is>
      </c>
      <c r="BZ169" s="8" t="inlineStr">
        <f aca="false">IF(A169&lt;&gt;"",DEGREES(BY169),"")</f>
        <is>
          <t/>
        </is>
      </c>
      <c r="CA169" s="0" t="inlineStr">
        <f aca="false">IF(A169&lt;&gt;"",IF(AND(AI169&lt;Parameters!$B$11,AI169&gt;Parameters!$B$12,AN169&lt;Parameters!$B$11,AN169&gt;Parameters!$B$12,AS169&lt;Parameters!$B$11,AS169&gt;Parameters!$B$12,AX169&lt;Parameters!$B$11,AX169&gt;Parameters!$B$12,BC169&lt;Parameters!$B$11,BC169&gt;Parameters!$B$12,BM169&lt;Parameters!$B$11,BM169&gt;Parameters!$B$12,BR169&lt;Parameters!$B$11,BR169&gt;Parameters!$B$12,BW169&lt;Parameters!$B$11,BW169&gt;Parameters!$B$12),1,0),"")</f>
        <is>
          <t/>
        </is>
      </c>
      <c r="CB169" s="0" t="inlineStr">
        <f aca="false">IF(A169&lt;&gt;"",IF(OR(AI169&lt;Parameters!$B$12,AI169&gt;Parameters!$B$11),0,1),"")</f>
        <is>
          <t/>
        </is>
      </c>
      <c r="CC169" s="0" t="inlineStr">
        <f aca="false">IF(A169&lt;&gt;"",IF(OR(AN169&lt;Parameters!$B$12,AN169&gt;Parameters!$B$11),0,1),"")</f>
        <is>
          <t/>
        </is>
      </c>
      <c r="CD169" s="0" t="inlineStr">
        <f aca="false">IF(A169&lt;&gt;"",IF(OR(AS169&lt;Parameters!$B$12,AS169&gt;Parameters!$B$11),0,1),"")</f>
        <is>
          <t/>
        </is>
      </c>
      <c r="CE169" s="0" t="inlineStr">
        <f aca="false">IF(A169&lt;&gt;"",IF(OR(AX169&lt;Parameters!$B$12,AX169&gt;Parameters!$B$11),0,1),"")</f>
        <is>
          <t/>
        </is>
      </c>
      <c r="CF169" s="0" t="inlineStr">
        <f aca="false">IF(A169&lt;&gt;"",IF(OR(BC169&lt;Parameters!$B$12,BC169&gt;Parameters!$B$11),0,1),"")</f>
        <is>
          <t/>
        </is>
      </c>
      <c r="CG169" s="0" t="inlineStr">
        <f aca="false">IF(A169&lt;&gt;"",IF(OR(BH169&lt;Parameters!$B$12,BH169&gt;Parameters!$B$11),0,1),"")</f>
        <is>
          <t/>
        </is>
      </c>
      <c r="CH169" s="0" t="inlineStr">
        <f aca="false">IF(A169&lt;&gt;"",IF(OR(BM169&lt;Parameters!$B$12,BM169&gt;Parameters!$B$11),0,1),"")</f>
        <is>
          <t/>
        </is>
      </c>
      <c r="CI169" s="0" t="inlineStr">
        <f aca="false">IF(A169&lt;&gt;"",IF(OR(BR169&lt;Parameters!$B$12,BR169&gt;Parameters!$B$11),0,1),"")</f>
        <is>
          <t/>
        </is>
      </c>
      <c r="CJ169" s="0" t="inlineStr">
        <f aca="false">IF(A169&lt;&gt;"",IF(OR(BW169&lt;Parameters!$B$12,BW169&gt;Parameters!$B$11),0,1),"")</f>
        <is>
          <t/>
        </is>
      </c>
      <c r="CK169" s="26" t="inlineStr">
        <f aca="false">IF(A169&lt;&gt;"",SUM(CB169:CJ169)/9,"")</f>
        <is>
          <t/>
        </is>
      </c>
      <c r="CL169" s="0" t="inlineStr">
        <f aca="false">IF(A169&lt;&gt;"",CK169*9,"")</f>
        <is>
          <t/>
        </is>
      </c>
      <c r="CM169" s="8" t="inlineStr">
        <f aca="false">IF(A169&lt;&gt;"",TEXT(B169,CM$2)&amp;" "&amp;TEXT(A169,CM$2),"")</f>
        <is>
          <t/>
        </is>
      </c>
    </row>
    <row r="170" customFormat="false" ht="15" hidden="false" customHeight="false" outlineLevel="0" collapsed="false">
      <c r="A170" s="0" t="inlineStr">
        <f aca="false">IF(OR(B169&lt;Parameters!$K$12,A169&lt;Parameters!$K$12),IF(A169&lt;Parameters!$K$12,A169+1,0),"")</f>
        <is>
          <t/>
        </is>
      </c>
      <c r="B170" s="0" t="inlineStr">
        <f aca="false">IF(A170&lt;&gt;"",IF(A170=0,B169+1,B169),"")</f>
        <is>
          <t/>
        </is>
      </c>
      <c r="C170" s="24" t="inlineStr">
        <f aca="false">IF(A170&lt;&gt;"",-_phi*(A170+0.5),"")</f>
        <is>
          <t/>
        </is>
      </c>
      <c r="D170" s="8" t="inlineStr">
        <f aca="false">IF(A170&lt;&gt;"",DEGREES(C170),"")</f>
        <is>
          <t/>
        </is>
      </c>
      <c r="E170" s="24" t="inlineStr">
        <f aca="false">IF(A170&lt;&gt;"",_phi*(B170+0.5),"")</f>
        <is>
          <t/>
        </is>
      </c>
      <c r="F170" s="8" t="inlineStr">
        <f aca="false">IF(A170&lt;&gt;"",DEGREES(E170),"")</f>
        <is>
          <t/>
        </is>
      </c>
      <c r="G170" s="8" t="inlineStr">
        <f aca="false">IF(A170&lt;&gt;"",LOOKUP(A170,h!$A$3:$A$30,h!$D$3:$D$30),"")</f>
        <is>
          <t/>
        </is>
      </c>
      <c r="H170" s="8" t="inlineStr">
        <f aca="false">IF(A170&lt;&gt;"",LOOKUP(B170,h!$A$3:$A$30,h!$D$3:$D$30),"")</f>
        <is>
          <t/>
        </is>
      </c>
      <c r="I170" s="8" t="inlineStr">
        <f aca="false">IF(A170&lt;&gt;"",_zif,"")</f>
        <is>
          <t/>
        </is>
      </c>
      <c r="J170" s="8" t="inlineStr">
        <f aca="false">IF(A170&lt;&gt;"",$G170+'v1 Frame'!D$3*COS($C170)+'v1 Frame'!E$3*SIN($C170)*SIN($E170)+'v1 Frame'!F$3*SIN($C170)*COS($E170),"")</f>
        <is>
          <t/>
        </is>
      </c>
      <c r="K170" s="8" t="inlineStr">
        <f aca="false">IF(A170&lt;&gt;"",$H170+'v1 Frame'!E$3*COS($E170)-'v1 Frame'!F$3*SIN($E170),"")</f>
        <is>
          <t/>
        </is>
      </c>
      <c r="L170" s="8" t="inlineStr">
        <f aca="false">IF(A170&lt;&gt;"",$I170-'v1 Frame'!D$3*SIN($C170)+'v1 Frame'!E$3*COS($C170)*SIN($E170)+'v1 Frame'!F$3*COS($C170)*COS($E170),"")</f>
        <is>
          <t/>
        </is>
      </c>
      <c r="M170" s="8" t="inlineStr">
        <f aca="false">IF(A170&lt;&gt;"",$G170+'v1 Frame'!G$3*COS($C170)+'v1 Frame'!H$3*SIN($C170)*SIN($E170)+'v1 Frame'!I$3*SIN($C170)*COS($E170),"")</f>
        <is>
          <t/>
        </is>
      </c>
      <c r="N170" s="8" t="inlineStr">
        <f aca="false">IF(A170&lt;&gt;"",$H170+'v1 Frame'!H$3*COS($E170)-'v1 Frame'!I$3*SIN($E170),"")</f>
        <is>
          <t/>
        </is>
      </c>
      <c r="O170" s="8" t="inlineStr">
        <f aca="false">IF(A170&lt;&gt;"",$I170-'v1 Frame'!G$3*SIN($C170)+'v1 Frame'!H$3*COS($C170)*SIN($E170)+'v1 Frame'!I$3*COS($C170)*COS($E170),"")</f>
        <is>
          <t/>
        </is>
      </c>
      <c r="P170" s="8" t="inlineStr">
        <f aca="false">IF(A170&lt;&gt;"",$G170+'v1 Frame'!J$3*COS($C170)+'v1 Frame'!K$3*SIN($C170)*SIN($E170)+'v1 Frame'!L$3*SIN($C170)*COS($E170),"")</f>
        <is>
          <t/>
        </is>
      </c>
      <c r="Q170" s="8" t="inlineStr">
        <f aca="false">IF(A170&lt;&gt;"",$H170+'v1 Frame'!K$3*COS($E170)-'v1 Frame'!L$3*SIN($E170),"")</f>
        <is>
          <t/>
        </is>
      </c>
      <c r="R170" s="8" t="inlineStr">
        <f aca="false">IF(A170&lt;&gt;"",$I170-'v1 Frame'!J$3*SIN($C170)+'v1 Frame'!K$3*COS($C170)*SIN($E170)+'v1 Frame'!L$3*COS($C170)*COS($E170),"")</f>
        <is>
          <t/>
        </is>
      </c>
      <c r="S170" s="8" t="inlineStr">
        <f aca="false">IF(A170&lt;&gt;"",$G170+'v1 Frame'!M$3*COS($C170)+'v1 Frame'!N$3*SIN($C170)*SIN($E170)+'v1 Frame'!O$3*SIN($C170)*COS($E170),"")</f>
        <is>
          <t/>
        </is>
      </c>
      <c r="T170" s="8" t="inlineStr">
        <f aca="false">IF(A170&lt;&gt;"",$H170+'v1 Frame'!N$3*COS($E170)-'v1 Frame'!O$3*SIN($E170),"")</f>
        <is>
          <t/>
        </is>
      </c>
      <c r="U170" s="8" t="inlineStr">
        <f aca="false">IF(A170&lt;&gt;"",$I170-'v1 Frame'!M$3*SIN($C170)+'v1 Frame'!N$3*COS($C170)*SIN($E170)+'v1 Frame'!O$3*COS($C170)*COS($E170),"")</f>
        <is>
          <t/>
        </is>
      </c>
      <c r="V170" s="8" t="inlineStr">
        <f aca="false">IF(A170&lt;&gt;"",$G170+'v1 Frame'!P$3*COS($C170)+'v1 Frame'!Q$3*SIN($C170)*SIN($E170)+'v1 Frame'!R$3*SIN($C170)*COS($E170),"")</f>
        <is>
          <t/>
        </is>
      </c>
      <c r="W170" s="8" t="inlineStr">
        <f aca="false">IF(A170&lt;&gt;"",$H170+'v1 Frame'!Q$3*COS($E170)-'v1 Frame'!R$3*SIN($E170),"")</f>
        <is>
          <t/>
        </is>
      </c>
      <c r="X170" s="8" t="inlineStr">
        <f aca="false">IF(A170&lt;&gt;"",$I170-'v1 Frame'!P$3*SIN($C170)+'v1 Frame'!Q$3*COS($C170)*SIN($E170)+'v1 Frame'!R$3*COS($C170)*COS($E170),"")</f>
        <is>
          <t/>
        </is>
      </c>
      <c r="Y170" s="8" t="inlineStr">
        <f aca="false">IF(A170&lt;&gt;"",$G170+'v1 Frame'!S$3*COS($C170)+'v1 Frame'!T$3*SIN($C170)*SIN($E170)+'v1 Frame'!U$3*SIN($C170)*COS($E170),"")</f>
        <is>
          <t/>
        </is>
      </c>
      <c r="Z170" s="8" t="inlineStr">
        <f aca="false">IF(A170&lt;&gt;"",$H170+'v1 Frame'!T$3*COS($E170)-'v1 Frame'!U$3*SIN($E170),"")</f>
        <is>
          <t/>
        </is>
      </c>
      <c r="AA170" s="8" t="inlineStr">
        <f aca="false">IF(A170&lt;&gt;"",$I170-'v1 Frame'!S$3*SIN($C170)+'v1 Frame'!T$3*COS($C170)*SIN($E170)+'v1 Frame'!U$3*COS($C170)*COS($E170),"")</f>
        <is>
          <t/>
        </is>
      </c>
      <c r="AB170" s="8" t="inlineStr">
        <f aca="false">IF(A170&lt;&gt;"",$G170+'v1 Frame'!V$3*COS($C170)+'v1 Frame'!W$3*SIN($C170)*SIN($E170)+'v1 Frame'!X$3*SIN($C170)*COS($E170),"")</f>
        <is>
          <t/>
        </is>
      </c>
      <c r="AC170" s="8" t="inlineStr">
        <f aca="false">IF(A170&lt;&gt;"",$H170+'v1 Frame'!W$3*COS($E170)-'v1 Frame'!X$3*SIN($E170),"")</f>
        <is>
          <t/>
        </is>
      </c>
      <c r="AD170" s="8" t="inlineStr">
        <f aca="false">IF(A170&lt;&gt;"",$I170-'v1 Frame'!V$3*SIN($C170)+'v1 Frame'!W$3*COS($C170)*SIN($E170)+'v1 Frame'!X$3*COS($C170)*COS($E170),"")</f>
        <is>
          <t/>
        </is>
      </c>
      <c r="AE170" s="25" t="inlineStr">
        <f aca="false">IF(A170&lt;&gt;"",$G170+'v1 Frame'!Y$3*COS($C170)+'v1 Frame'!Z$3*SIN($C170)*SIN($E170)+'v1 Frame'!AA$3*SIN($C170)*COS($E170),"")</f>
        <is>
          <t/>
        </is>
      </c>
      <c r="AF170" s="25" t="inlineStr">
        <f aca="false">IF(A170&lt;&gt;"",$H170+'v1 Frame'!Z$3*COS($E170)-'v1 Frame'!AA$3*SIN($E170),"")</f>
        <is>
          <t/>
        </is>
      </c>
      <c r="AG170" s="25" t="inlineStr">
        <f aca="false">IF(A170&lt;&gt;"",$I170-'v1 Frame'!Y$3*SIN($C170)+'v1 Frame'!Z$3*COS($C170)*SIN($E170)+'v1 Frame'!AA$3*COS($C170)*COS($E170),"")</f>
        <is>
          <t/>
        </is>
      </c>
      <c r="AH170" s="8" t="inlineStr">
        <f aca="false">IF(A170&lt;&gt;"",SQRT(SUMSQ(G170:I170)),"")</f>
        <is>
          <t/>
        </is>
      </c>
      <c r="AI170" s="8" t="inlineStr">
        <f aca="false">IF(A170&lt;&gt;"",IF(AH170&lt;&gt;0,ACOS(I170/AH170),0),"")</f>
        <is>
          <t/>
        </is>
      </c>
      <c r="AJ170" s="8" t="inlineStr">
        <f aca="false">IF(A170&lt;&gt;"",DEGREES(AI170),"")</f>
        <is>
          <t/>
        </is>
      </c>
      <c r="AK170" s="8" t="inlineStr">
        <f aca="false">IF(A170&lt;&gt;"",IF(OR(G170&lt;&gt;0,H170&lt;&gt;0),ATAN2(G170,H170),0),"")</f>
        <is>
          <t/>
        </is>
      </c>
      <c r="AL170" s="8" t="inlineStr">
        <f aca="false">IF(A170&lt;&gt;"",DEGREES(AK170),"")</f>
        <is>
          <t/>
        </is>
      </c>
      <c r="AM170" s="8" t="inlineStr">
        <f aca="false">IF(A170&lt;&gt;"",SQRT(SUMSQ(J170:L170)),"")</f>
        <is>
          <t/>
        </is>
      </c>
      <c r="AN170" s="8" t="inlineStr">
        <f aca="false">IF(A170&lt;&gt;"",IF(AM170&lt;&gt;0,ACOS(L170/AM170),0),"")</f>
        <is>
          <t/>
        </is>
      </c>
      <c r="AO170" s="8" t="inlineStr">
        <f aca="false">IF(A170&lt;&gt;"",DEGREES(AN170),"")</f>
        <is>
          <t/>
        </is>
      </c>
      <c r="AP170" s="8" t="inlineStr">
        <f aca="false">IF(A170&lt;&gt;"",IF(OR(J170&lt;&gt;0,K170&lt;&gt;0),ATAN2(J170,K170),0),"")</f>
        <is>
          <t/>
        </is>
      </c>
      <c r="AQ170" s="8" t="inlineStr">
        <f aca="false">IF(A170&lt;&gt;"",DEGREES(AP170),"")</f>
        <is>
          <t/>
        </is>
      </c>
      <c r="AR170" s="8" t="inlineStr">
        <f aca="false">IF(A170&lt;&gt;"",SQRT(SUMSQ(M170:O170)),"")</f>
        <is>
          <t/>
        </is>
      </c>
      <c r="AS170" s="8" t="inlineStr">
        <f aca="false">IF(A170&lt;&gt;"",IF(AR170&lt;&gt;0,ACOS(O170/AR170),0),"")</f>
        <is>
          <t/>
        </is>
      </c>
      <c r="AT170" s="8" t="inlineStr">
        <f aca="false">IF(A170&lt;&gt;"",DEGREES(AS170),"")</f>
        <is>
          <t/>
        </is>
      </c>
      <c r="AU170" s="8" t="inlineStr">
        <f aca="false">IF(A170&lt;&gt;"",IF(OR(M170&lt;&gt;0,N170&lt;&gt;0),ATAN2(M170,N170),0),"")</f>
        <is>
          <t/>
        </is>
      </c>
      <c r="AV170" s="8" t="inlineStr">
        <f aca="false">IF(A170&lt;&gt;"",DEGREES(AU170),"")</f>
        <is>
          <t/>
        </is>
      </c>
      <c r="AW170" s="8" t="inlineStr">
        <f aca="false">IF(A170&lt;&gt;"",SQRT(SUMSQ(P170:R170)),"")</f>
        <is>
          <t/>
        </is>
      </c>
      <c r="AX170" s="8" t="inlineStr">
        <f aca="false">IF(A170&lt;&gt;"",IF(AW170&lt;&gt;0,ACOS(R170/AW170),0),"")</f>
        <is>
          <t/>
        </is>
      </c>
      <c r="AY170" s="8" t="inlineStr">
        <f aca="false">IF(A170&lt;&gt;"",DEGREES(AX170),"")</f>
        <is>
          <t/>
        </is>
      </c>
      <c r="AZ170" s="8" t="inlineStr">
        <f aca="false">IF(A170&lt;&gt;"",IF(OR(P170&lt;&gt;0,Q170&lt;&gt;0),ATAN2(P170,Q170),0),"")</f>
        <is>
          <t/>
        </is>
      </c>
      <c r="BA170" s="8" t="inlineStr">
        <f aca="false">IF(A170&lt;&gt;"",DEGREES(AZ170),"")</f>
        <is>
          <t/>
        </is>
      </c>
      <c r="BB170" s="8" t="inlineStr">
        <f aca="false">IF(A170&lt;&gt;"",SQRT(SUMSQ(S170:U170)),"")</f>
        <is>
          <t/>
        </is>
      </c>
      <c r="BC170" s="8" t="inlineStr">
        <f aca="false">IF(A170&lt;&gt;"",IF(BB170&lt;&gt;0,ACOS(U170/BB170),0),"")</f>
        <is>
          <t/>
        </is>
      </c>
      <c r="BD170" s="8" t="inlineStr">
        <f aca="false">IF(A170&lt;&gt;"",DEGREES(BC170),"")</f>
        <is>
          <t/>
        </is>
      </c>
      <c r="BE170" s="8" t="inlineStr">
        <f aca="false">IF(A170&lt;&gt;"",IF(OR(S170&lt;&gt;0,T170&lt;&gt;0),ATAN2(S170,T170),0),"")</f>
        <is>
          <t/>
        </is>
      </c>
      <c r="BF170" s="8" t="inlineStr">
        <f aca="false">IF(A170&lt;&gt;"",DEGREES(BE170),"")</f>
        <is>
          <t/>
        </is>
      </c>
      <c r="BG170" s="8" t="inlineStr">
        <f aca="false">IF(A170&lt;&gt;"",SQRT(SUMSQ(V170:X170)),"")</f>
        <is>
          <t/>
        </is>
      </c>
      <c r="BH170" s="8" t="inlineStr">
        <f aca="false">IF(A170&lt;&gt;"",IF(BG170&lt;&gt;0,ACOS(X170/BG170),0),"")</f>
        <is>
          <t/>
        </is>
      </c>
      <c r="BI170" s="8" t="inlineStr">
        <f aca="false">IF(A170&lt;&gt;"",DEGREES(BH170),"")</f>
        <is>
          <t/>
        </is>
      </c>
      <c r="BJ170" s="8" t="inlineStr">
        <f aca="false">IF(A170&lt;&gt;"",IF(OR(V170&lt;&gt;0,W170&lt;&gt;0),ATAN2(V170,W170),0),"")</f>
        <is>
          <t/>
        </is>
      </c>
      <c r="BK170" s="8" t="inlineStr">
        <f aca="false">IF(A170&lt;&gt;"",DEGREES(BJ170),"")</f>
        <is>
          <t/>
        </is>
      </c>
      <c r="BL170" s="8" t="inlineStr">
        <f aca="false">IF(A170&lt;&gt;"",SQRT(SUMSQ(Y170:AA170)),"")</f>
        <is>
          <t/>
        </is>
      </c>
      <c r="BM170" s="8" t="inlineStr">
        <f aca="false">IF(A170&lt;&gt;"",IF(BL170&lt;&gt;0,ACOS(AA170/BL170),0),"")</f>
        <is>
          <t/>
        </is>
      </c>
      <c r="BN170" s="8" t="inlineStr">
        <f aca="false">IF(A170&lt;&gt;"",DEGREES(BM170),"")</f>
        <is>
          <t/>
        </is>
      </c>
      <c r="BO170" s="8" t="inlineStr">
        <f aca="false">IF(A170&lt;&gt;"",IF(OR(Y170&lt;&gt;0,Z170&lt;&gt;0),ATAN2(Y170,Z170),0),"")</f>
        <is>
          <t/>
        </is>
      </c>
      <c r="BP170" s="8" t="inlineStr">
        <f aca="false">IF(A170&lt;&gt;"",DEGREES(BO170),"")</f>
        <is>
          <t/>
        </is>
      </c>
      <c r="BQ170" s="8" t="inlineStr">
        <f aca="false">IF(A170&lt;&gt;"",SQRT(SUMSQ(AB170:AD170)),"")</f>
        <is>
          <t/>
        </is>
      </c>
      <c r="BR170" s="8" t="inlineStr">
        <f aca="false">IF(A170&lt;&gt;"",IF(BQ170&lt;&gt;0,ACOS(AD170/BQ170),0),"")</f>
        <is>
          <t/>
        </is>
      </c>
      <c r="BS170" s="8" t="inlineStr">
        <f aca="false">IF(A170&lt;&gt;"",DEGREES(BR170),"")</f>
        <is>
          <t/>
        </is>
      </c>
      <c r="BT170" s="8" t="inlineStr">
        <f aca="false">IF(A170&lt;&gt;"",IF(OR(AB170&lt;&gt;0,AC170&lt;&gt;0),ATAN2(AB170,AC170),0),"")</f>
        <is>
          <t/>
        </is>
      </c>
      <c r="BU170" s="8" t="inlineStr">
        <f aca="false">IF(A170&lt;&gt;"",DEGREES(BT170),"")</f>
        <is>
          <t/>
        </is>
      </c>
      <c r="BV170" s="8" t="inlineStr">
        <f aca="false">IF(A170&lt;&gt;"",SQRT(SUMSQ(AE170:AG170)),"")</f>
        <is>
          <t/>
        </is>
      </c>
      <c r="BW170" s="8" t="inlineStr">
        <f aca="false">IF(A170&lt;&gt;"",IF(BV170&lt;&gt;0,ACOS(AG170/BV170),0),"")</f>
        <is>
          <t/>
        </is>
      </c>
      <c r="BX170" s="8" t="inlineStr">
        <f aca="false">IF(A170&lt;&gt;"",DEGREES(BW170),"")</f>
        <is>
          <t/>
        </is>
      </c>
      <c r="BY170" s="8" t="inlineStr">
        <f aca="false">IF(A170&lt;&gt;"",IF(OR(AF170&lt;&gt;0,AG170&lt;&gt;0),ATAN2(AF170,AG170),0),"")</f>
        <is>
          <t/>
        </is>
      </c>
      <c r="BZ170" s="8" t="inlineStr">
        <f aca="false">IF(A170&lt;&gt;"",DEGREES(BY170),"")</f>
        <is>
          <t/>
        </is>
      </c>
      <c r="CA170" s="0" t="inlineStr">
        <f aca="false">IF(A170&lt;&gt;"",IF(AND(AI170&lt;Parameters!$B$11,AI170&gt;Parameters!$B$12,AN170&lt;Parameters!$B$11,AN170&gt;Parameters!$B$12,AS170&lt;Parameters!$B$11,AS170&gt;Parameters!$B$12,AX170&lt;Parameters!$B$11,AX170&gt;Parameters!$B$12,BC170&lt;Parameters!$B$11,BC170&gt;Parameters!$B$12,BM170&lt;Parameters!$B$11,BM170&gt;Parameters!$B$12,BR170&lt;Parameters!$B$11,BR170&gt;Parameters!$B$12,BW170&lt;Parameters!$B$11,BW170&gt;Parameters!$B$12),1,0),"")</f>
        <is>
          <t/>
        </is>
      </c>
      <c r="CB170" s="0" t="inlineStr">
        <f aca="false">IF(A170&lt;&gt;"",IF(OR(AI170&lt;Parameters!$B$12,AI170&gt;Parameters!$B$11),0,1),"")</f>
        <is>
          <t/>
        </is>
      </c>
      <c r="CC170" s="0" t="inlineStr">
        <f aca="false">IF(A170&lt;&gt;"",IF(OR(AN170&lt;Parameters!$B$12,AN170&gt;Parameters!$B$11),0,1),"")</f>
        <is>
          <t/>
        </is>
      </c>
      <c r="CD170" s="0" t="inlineStr">
        <f aca="false">IF(A170&lt;&gt;"",IF(OR(AS170&lt;Parameters!$B$12,AS170&gt;Parameters!$B$11),0,1),"")</f>
        <is>
          <t/>
        </is>
      </c>
      <c r="CE170" s="0" t="inlineStr">
        <f aca="false">IF(A170&lt;&gt;"",IF(OR(AX170&lt;Parameters!$B$12,AX170&gt;Parameters!$B$11),0,1),"")</f>
        <is>
          <t/>
        </is>
      </c>
      <c r="CF170" s="0" t="inlineStr">
        <f aca="false">IF(A170&lt;&gt;"",IF(OR(BC170&lt;Parameters!$B$12,BC170&gt;Parameters!$B$11),0,1),"")</f>
        <is>
          <t/>
        </is>
      </c>
      <c r="CG170" s="0" t="inlineStr">
        <f aca="false">IF(A170&lt;&gt;"",IF(OR(BH170&lt;Parameters!$B$12,BH170&gt;Parameters!$B$11),0,1),"")</f>
        <is>
          <t/>
        </is>
      </c>
      <c r="CH170" s="0" t="inlineStr">
        <f aca="false">IF(A170&lt;&gt;"",IF(OR(BM170&lt;Parameters!$B$12,BM170&gt;Parameters!$B$11),0,1),"")</f>
        <is>
          <t/>
        </is>
      </c>
      <c r="CI170" s="0" t="inlineStr">
        <f aca="false">IF(A170&lt;&gt;"",IF(OR(BR170&lt;Parameters!$B$12,BR170&gt;Parameters!$B$11),0,1),"")</f>
        <is>
          <t/>
        </is>
      </c>
      <c r="CJ170" s="0" t="inlineStr">
        <f aca="false">IF(A170&lt;&gt;"",IF(OR(BW170&lt;Parameters!$B$12,BW170&gt;Parameters!$B$11),0,1),"")</f>
        <is>
          <t/>
        </is>
      </c>
      <c r="CK170" s="26" t="inlineStr">
        <f aca="false">IF(A170&lt;&gt;"",SUM(CB170:CJ170)/9,"")</f>
        <is>
          <t/>
        </is>
      </c>
      <c r="CL170" s="0" t="inlineStr">
        <f aca="false">IF(A170&lt;&gt;"",CK170*9,"")</f>
        <is>
          <t/>
        </is>
      </c>
      <c r="CM170" s="8" t="inlineStr">
        <f aca="false">IF(A170&lt;&gt;"",TEXT(B170,CM$2)&amp;" "&amp;TEXT(A170,CM$2),"")</f>
        <is>
          <t/>
        </is>
      </c>
    </row>
    <row r="171" customFormat="false" ht="15" hidden="false" customHeight="false" outlineLevel="0" collapsed="false">
      <c r="A171" s="0" t="inlineStr">
        <f aca="false">IF(OR(B170&lt;Parameters!$K$12,A170&lt;Parameters!$K$12),IF(A170&lt;Parameters!$K$12,A170+1,0),"")</f>
        <is>
          <t/>
        </is>
      </c>
      <c r="B171" s="0" t="inlineStr">
        <f aca="false">IF(A171&lt;&gt;"",IF(A171=0,B170+1,B170),"")</f>
        <is>
          <t/>
        </is>
      </c>
      <c r="C171" s="24" t="inlineStr">
        <f aca="false">IF(A171&lt;&gt;"",-_phi*(A171+0.5),"")</f>
        <is>
          <t/>
        </is>
      </c>
      <c r="D171" s="8" t="inlineStr">
        <f aca="false">IF(A171&lt;&gt;"",DEGREES(C171),"")</f>
        <is>
          <t/>
        </is>
      </c>
      <c r="E171" s="24" t="inlineStr">
        <f aca="false">IF(A171&lt;&gt;"",_phi*(B171+0.5),"")</f>
        <is>
          <t/>
        </is>
      </c>
      <c r="F171" s="8" t="inlineStr">
        <f aca="false">IF(A171&lt;&gt;"",DEGREES(E171),"")</f>
        <is>
          <t/>
        </is>
      </c>
      <c r="G171" s="8" t="inlineStr">
        <f aca="false">IF(A171&lt;&gt;"",LOOKUP(A171,h!$A$3:$A$30,h!$D$3:$D$30),"")</f>
        <is>
          <t/>
        </is>
      </c>
      <c r="H171" s="8" t="inlineStr">
        <f aca="false">IF(A171&lt;&gt;"",LOOKUP(B171,h!$A$3:$A$30,h!$D$3:$D$30),"")</f>
        <is>
          <t/>
        </is>
      </c>
      <c r="I171" s="8" t="inlineStr">
        <f aca="false">IF(A171&lt;&gt;"",_zif,"")</f>
        <is>
          <t/>
        </is>
      </c>
      <c r="J171" s="8" t="inlineStr">
        <f aca="false">IF(A171&lt;&gt;"",$G171+'v1 Frame'!D$3*COS($C171)+'v1 Frame'!E$3*SIN($C171)*SIN($E171)+'v1 Frame'!F$3*SIN($C171)*COS($E171),"")</f>
        <is>
          <t/>
        </is>
      </c>
      <c r="K171" s="8" t="inlineStr">
        <f aca="false">IF(A171&lt;&gt;"",$H171+'v1 Frame'!E$3*COS($E171)-'v1 Frame'!F$3*SIN($E171),"")</f>
        <is>
          <t/>
        </is>
      </c>
      <c r="L171" s="8" t="inlineStr">
        <f aca="false">IF(A171&lt;&gt;"",$I171-'v1 Frame'!D$3*SIN($C171)+'v1 Frame'!E$3*COS($C171)*SIN($E171)+'v1 Frame'!F$3*COS($C171)*COS($E171),"")</f>
        <is>
          <t/>
        </is>
      </c>
      <c r="M171" s="8" t="inlineStr">
        <f aca="false">IF(A171&lt;&gt;"",$G171+'v1 Frame'!G$3*COS($C171)+'v1 Frame'!H$3*SIN($C171)*SIN($E171)+'v1 Frame'!I$3*SIN($C171)*COS($E171),"")</f>
        <is>
          <t/>
        </is>
      </c>
      <c r="N171" s="8" t="inlineStr">
        <f aca="false">IF(A171&lt;&gt;"",$H171+'v1 Frame'!H$3*COS($E171)-'v1 Frame'!I$3*SIN($E171),"")</f>
        <is>
          <t/>
        </is>
      </c>
      <c r="O171" s="8" t="inlineStr">
        <f aca="false">IF(A171&lt;&gt;"",$I171-'v1 Frame'!G$3*SIN($C171)+'v1 Frame'!H$3*COS($C171)*SIN($E171)+'v1 Frame'!I$3*COS($C171)*COS($E171),"")</f>
        <is>
          <t/>
        </is>
      </c>
      <c r="P171" s="8" t="inlineStr">
        <f aca="false">IF(A171&lt;&gt;"",$G171+'v1 Frame'!J$3*COS($C171)+'v1 Frame'!K$3*SIN($C171)*SIN($E171)+'v1 Frame'!L$3*SIN($C171)*COS($E171),"")</f>
        <is>
          <t/>
        </is>
      </c>
      <c r="Q171" s="8" t="inlineStr">
        <f aca="false">IF(A171&lt;&gt;"",$H171+'v1 Frame'!K$3*COS($E171)-'v1 Frame'!L$3*SIN($E171),"")</f>
        <is>
          <t/>
        </is>
      </c>
      <c r="R171" s="8" t="inlineStr">
        <f aca="false">IF(A171&lt;&gt;"",$I171-'v1 Frame'!J$3*SIN($C171)+'v1 Frame'!K$3*COS($C171)*SIN($E171)+'v1 Frame'!L$3*COS($C171)*COS($E171),"")</f>
        <is>
          <t/>
        </is>
      </c>
      <c r="S171" s="8" t="inlineStr">
        <f aca="false">IF(A171&lt;&gt;"",$G171+'v1 Frame'!M$3*COS($C171)+'v1 Frame'!N$3*SIN($C171)*SIN($E171)+'v1 Frame'!O$3*SIN($C171)*COS($E171),"")</f>
        <is>
          <t/>
        </is>
      </c>
      <c r="T171" s="8" t="inlineStr">
        <f aca="false">IF(A171&lt;&gt;"",$H171+'v1 Frame'!N$3*COS($E171)-'v1 Frame'!O$3*SIN($E171),"")</f>
        <is>
          <t/>
        </is>
      </c>
      <c r="U171" s="8" t="inlineStr">
        <f aca="false">IF(A171&lt;&gt;"",$I171-'v1 Frame'!M$3*SIN($C171)+'v1 Frame'!N$3*COS($C171)*SIN($E171)+'v1 Frame'!O$3*COS($C171)*COS($E171),"")</f>
        <is>
          <t/>
        </is>
      </c>
      <c r="V171" s="8" t="inlineStr">
        <f aca="false">IF(A171&lt;&gt;"",$G171+'v1 Frame'!P$3*COS($C171)+'v1 Frame'!Q$3*SIN($C171)*SIN($E171)+'v1 Frame'!R$3*SIN($C171)*COS($E171),"")</f>
        <is>
          <t/>
        </is>
      </c>
      <c r="W171" s="8" t="inlineStr">
        <f aca="false">IF(A171&lt;&gt;"",$H171+'v1 Frame'!Q$3*COS($E171)-'v1 Frame'!R$3*SIN($E171),"")</f>
        <is>
          <t/>
        </is>
      </c>
      <c r="X171" s="8" t="inlineStr">
        <f aca="false">IF(A171&lt;&gt;"",$I171-'v1 Frame'!P$3*SIN($C171)+'v1 Frame'!Q$3*COS($C171)*SIN($E171)+'v1 Frame'!R$3*COS($C171)*COS($E171),"")</f>
        <is>
          <t/>
        </is>
      </c>
      <c r="Y171" s="8" t="inlineStr">
        <f aca="false">IF(A171&lt;&gt;"",$G171+'v1 Frame'!S$3*COS($C171)+'v1 Frame'!T$3*SIN($C171)*SIN($E171)+'v1 Frame'!U$3*SIN($C171)*COS($E171),"")</f>
        <is>
          <t/>
        </is>
      </c>
      <c r="Z171" s="8" t="inlineStr">
        <f aca="false">IF(A171&lt;&gt;"",$H171+'v1 Frame'!T$3*COS($E171)-'v1 Frame'!U$3*SIN($E171),"")</f>
        <is>
          <t/>
        </is>
      </c>
      <c r="AA171" s="8" t="inlineStr">
        <f aca="false">IF(A171&lt;&gt;"",$I171-'v1 Frame'!S$3*SIN($C171)+'v1 Frame'!T$3*COS($C171)*SIN($E171)+'v1 Frame'!U$3*COS($C171)*COS($E171),"")</f>
        <is>
          <t/>
        </is>
      </c>
      <c r="AB171" s="8" t="inlineStr">
        <f aca="false">IF(A171&lt;&gt;"",$G171+'v1 Frame'!V$3*COS($C171)+'v1 Frame'!W$3*SIN($C171)*SIN($E171)+'v1 Frame'!X$3*SIN($C171)*COS($E171),"")</f>
        <is>
          <t/>
        </is>
      </c>
      <c r="AC171" s="8" t="inlineStr">
        <f aca="false">IF(A171&lt;&gt;"",$H171+'v1 Frame'!W$3*COS($E171)-'v1 Frame'!X$3*SIN($E171),"")</f>
        <is>
          <t/>
        </is>
      </c>
      <c r="AD171" s="8" t="inlineStr">
        <f aca="false">IF(A171&lt;&gt;"",$I171-'v1 Frame'!V$3*SIN($C171)+'v1 Frame'!W$3*COS($C171)*SIN($E171)+'v1 Frame'!X$3*COS($C171)*COS($E171),"")</f>
        <is>
          <t/>
        </is>
      </c>
      <c r="AE171" s="25" t="inlineStr">
        <f aca="false">IF(A171&lt;&gt;"",$G171+'v1 Frame'!Y$3*COS($C171)+'v1 Frame'!Z$3*SIN($C171)*SIN($E171)+'v1 Frame'!AA$3*SIN($C171)*COS($E171),"")</f>
        <is>
          <t/>
        </is>
      </c>
      <c r="AF171" s="25" t="inlineStr">
        <f aca="false">IF(A171&lt;&gt;"",$H171+'v1 Frame'!Z$3*COS($E171)-'v1 Frame'!AA$3*SIN($E171),"")</f>
        <is>
          <t/>
        </is>
      </c>
      <c r="AG171" s="25" t="inlineStr">
        <f aca="false">IF(A171&lt;&gt;"",$I171-'v1 Frame'!Y$3*SIN($C171)+'v1 Frame'!Z$3*COS($C171)*SIN($E171)+'v1 Frame'!AA$3*COS($C171)*COS($E171),"")</f>
        <is>
          <t/>
        </is>
      </c>
      <c r="AH171" s="8" t="inlineStr">
        <f aca="false">IF(A171&lt;&gt;"",SQRT(SUMSQ(G171:I171)),"")</f>
        <is>
          <t/>
        </is>
      </c>
      <c r="AI171" s="8" t="inlineStr">
        <f aca="false">IF(A171&lt;&gt;"",IF(AH171&lt;&gt;0,ACOS(I171/AH171),0),"")</f>
        <is>
          <t/>
        </is>
      </c>
      <c r="AJ171" s="8" t="inlineStr">
        <f aca="false">IF(A171&lt;&gt;"",DEGREES(AI171),"")</f>
        <is>
          <t/>
        </is>
      </c>
      <c r="AK171" s="8" t="inlineStr">
        <f aca="false">IF(A171&lt;&gt;"",IF(OR(G171&lt;&gt;0,H171&lt;&gt;0),ATAN2(G171,H171),0),"")</f>
        <is>
          <t/>
        </is>
      </c>
      <c r="AL171" s="8" t="inlineStr">
        <f aca="false">IF(A171&lt;&gt;"",DEGREES(AK171),"")</f>
        <is>
          <t/>
        </is>
      </c>
      <c r="AM171" s="8" t="inlineStr">
        <f aca="false">IF(A171&lt;&gt;"",SQRT(SUMSQ(J171:L171)),"")</f>
        <is>
          <t/>
        </is>
      </c>
      <c r="AN171" s="8" t="inlineStr">
        <f aca="false">IF(A171&lt;&gt;"",IF(AM171&lt;&gt;0,ACOS(L171/AM171),0),"")</f>
        <is>
          <t/>
        </is>
      </c>
      <c r="AO171" s="8" t="inlineStr">
        <f aca="false">IF(A171&lt;&gt;"",DEGREES(AN171),"")</f>
        <is>
          <t/>
        </is>
      </c>
      <c r="AP171" s="8" t="inlineStr">
        <f aca="false">IF(A171&lt;&gt;"",IF(OR(J171&lt;&gt;0,K171&lt;&gt;0),ATAN2(J171,K171),0),"")</f>
        <is>
          <t/>
        </is>
      </c>
      <c r="AQ171" s="8" t="inlineStr">
        <f aca="false">IF(A171&lt;&gt;"",DEGREES(AP171),"")</f>
        <is>
          <t/>
        </is>
      </c>
      <c r="AR171" s="8" t="inlineStr">
        <f aca="false">IF(A171&lt;&gt;"",SQRT(SUMSQ(M171:O171)),"")</f>
        <is>
          <t/>
        </is>
      </c>
      <c r="AS171" s="8" t="inlineStr">
        <f aca="false">IF(A171&lt;&gt;"",IF(AR171&lt;&gt;0,ACOS(O171/AR171),0),"")</f>
        <is>
          <t/>
        </is>
      </c>
      <c r="AT171" s="8" t="inlineStr">
        <f aca="false">IF(A171&lt;&gt;"",DEGREES(AS171),"")</f>
        <is>
          <t/>
        </is>
      </c>
      <c r="AU171" s="8" t="inlineStr">
        <f aca="false">IF(A171&lt;&gt;"",IF(OR(M171&lt;&gt;0,N171&lt;&gt;0),ATAN2(M171,N171),0),"")</f>
        <is>
          <t/>
        </is>
      </c>
      <c r="AV171" s="8" t="inlineStr">
        <f aca="false">IF(A171&lt;&gt;"",DEGREES(AU171),"")</f>
        <is>
          <t/>
        </is>
      </c>
      <c r="AW171" s="8" t="inlineStr">
        <f aca="false">IF(A171&lt;&gt;"",SQRT(SUMSQ(P171:R171)),"")</f>
        <is>
          <t/>
        </is>
      </c>
      <c r="AX171" s="8" t="inlineStr">
        <f aca="false">IF(A171&lt;&gt;"",IF(AW171&lt;&gt;0,ACOS(R171/AW171),0),"")</f>
        <is>
          <t/>
        </is>
      </c>
      <c r="AY171" s="8" t="inlineStr">
        <f aca="false">IF(A171&lt;&gt;"",DEGREES(AX171),"")</f>
        <is>
          <t/>
        </is>
      </c>
      <c r="AZ171" s="8" t="inlineStr">
        <f aca="false">IF(A171&lt;&gt;"",IF(OR(P171&lt;&gt;0,Q171&lt;&gt;0),ATAN2(P171,Q171),0),"")</f>
        <is>
          <t/>
        </is>
      </c>
      <c r="BA171" s="8" t="inlineStr">
        <f aca="false">IF(A171&lt;&gt;"",DEGREES(AZ171),"")</f>
        <is>
          <t/>
        </is>
      </c>
      <c r="BB171" s="8" t="inlineStr">
        <f aca="false">IF(A171&lt;&gt;"",SQRT(SUMSQ(S171:U171)),"")</f>
        <is>
          <t/>
        </is>
      </c>
      <c r="BC171" s="8" t="inlineStr">
        <f aca="false">IF(A171&lt;&gt;"",IF(BB171&lt;&gt;0,ACOS(U171/BB171),0),"")</f>
        <is>
          <t/>
        </is>
      </c>
      <c r="BD171" s="8" t="inlineStr">
        <f aca="false">IF(A171&lt;&gt;"",DEGREES(BC171),"")</f>
        <is>
          <t/>
        </is>
      </c>
      <c r="BE171" s="8" t="inlineStr">
        <f aca="false">IF(A171&lt;&gt;"",IF(OR(S171&lt;&gt;0,T171&lt;&gt;0),ATAN2(S171,T171),0),"")</f>
        <is>
          <t/>
        </is>
      </c>
      <c r="BF171" s="8" t="inlineStr">
        <f aca="false">IF(A171&lt;&gt;"",DEGREES(BE171),"")</f>
        <is>
          <t/>
        </is>
      </c>
      <c r="BG171" s="8" t="inlineStr">
        <f aca="false">IF(A171&lt;&gt;"",SQRT(SUMSQ(V171:X171)),"")</f>
        <is>
          <t/>
        </is>
      </c>
      <c r="BH171" s="8" t="inlineStr">
        <f aca="false">IF(A171&lt;&gt;"",IF(BG171&lt;&gt;0,ACOS(X171/BG171),0),"")</f>
        <is>
          <t/>
        </is>
      </c>
      <c r="BI171" s="8" t="inlineStr">
        <f aca="false">IF(A171&lt;&gt;"",DEGREES(BH171),"")</f>
        <is>
          <t/>
        </is>
      </c>
      <c r="BJ171" s="8" t="inlineStr">
        <f aca="false">IF(A171&lt;&gt;"",IF(OR(V171&lt;&gt;0,W171&lt;&gt;0),ATAN2(V171,W171),0),"")</f>
        <is>
          <t/>
        </is>
      </c>
      <c r="BK171" s="8" t="inlineStr">
        <f aca="false">IF(A171&lt;&gt;"",DEGREES(BJ171),"")</f>
        <is>
          <t/>
        </is>
      </c>
      <c r="BL171" s="8" t="inlineStr">
        <f aca="false">IF(A171&lt;&gt;"",SQRT(SUMSQ(Y171:AA171)),"")</f>
        <is>
          <t/>
        </is>
      </c>
      <c r="BM171" s="8" t="inlineStr">
        <f aca="false">IF(A171&lt;&gt;"",IF(BL171&lt;&gt;0,ACOS(AA171/BL171),0),"")</f>
        <is>
          <t/>
        </is>
      </c>
      <c r="BN171" s="8" t="inlineStr">
        <f aca="false">IF(A171&lt;&gt;"",DEGREES(BM171),"")</f>
        <is>
          <t/>
        </is>
      </c>
      <c r="BO171" s="8" t="inlineStr">
        <f aca="false">IF(A171&lt;&gt;"",IF(OR(Y171&lt;&gt;0,Z171&lt;&gt;0),ATAN2(Y171,Z171),0),"")</f>
        <is>
          <t/>
        </is>
      </c>
      <c r="BP171" s="8" t="inlineStr">
        <f aca="false">IF(A171&lt;&gt;"",DEGREES(BO171),"")</f>
        <is>
          <t/>
        </is>
      </c>
      <c r="BQ171" s="8" t="inlineStr">
        <f aca="false">IF(A171&lt;&gt;"",SQRT(SUMSQ(AB171:AD171)),"")</f>
        <is>
          <t/>
        </is>
      </c>
      <c r="BR171" s="8" t="inlineStr">
        <f aca="false">IF(A171&lt;&gt;"",IF(BQ171&lt;&gt;0,ACOS(AD171/BQ171),0),"")</f>
        <is>
          <t/>
        </is>
      </c>
      <c r="BS171" s="8" t="inlineStr">
        <f aca="false">IF(A171&lt;&gt;"",DEGREES(BR171),"")</f>
        <is>
          <t/>
        </is>
      </c>
      <c r="BT171" s="8" t="inlineStr">
        <f aca="false">IF(A171&lt;&gt;"",IF(OR(AB171&lt;&gt;0,AC171&lt;&gt;0),ATAN2(AB171,AC171),0),"")</f>
        <is>
          <t/>
        </is>
      </c>
      <c r="BU171" s="8" t="inlineStr">
        <f aca="false">IF(A171&lt;&gt;"",DEGREES(BT171),"")</f>
        <is>
          <t/>
        </is>
      </c>
      <c r="BV171" s="8" t="inlineStr">
        <f aca="false">IF(A171&lt;&gt;"",SQRT(SUMSQ(AE171:AG171)),"")</f>
        <is>
          <t/>
        </is>
      </c>
      <c r="BW171" s="8" t="inlineStr">
        <f aca="false">IF(A171&lt;&gt;"",IF(BV171&lt;&gt;0,ACOS(AG171/BV171),0),"")</f>
        <is>
          <t/>
        </is>
      </c>
      <c r="BX171" s="8" t="inlineStr">
        <f aca="false">IF(A171&lt;&gt;"",DEGREES(BW171),"")</f>
        <is>
          <t/>
        </is>
      </c>
      <c r="BY171" s="8" t="inlineStr">
        <f aca="false">IF(A171&lt;&gt;"",IF(OR(AF171&lt;&gt;0,AG171&lt;&gt;0),ATAN2(AF171,AG171),0),"")</f>
        <is>
          <t/>
        </is>
      </c>
      <c r="BZ171" s="8" t="inlineStr">
        <f aca="false">IF(A171&lt;&gt;"",DEGREES(BY171),"")</f>
        <is>
          <t/>
        </is>
      </c>
      <c r="CA171" s="0" t="inlineStr">
        <f aca="false">IF(A171&lt;&gt;"",IF(AND(AI171&lt;Parameters!$B$11,AI171&gt;Parameters!$B$12,AN171&lt;Parameters!$B$11,AN171&gt;Parameters!$B$12,AS171&lt;Parameters!$B$11,AS171&gt;Parameters!$B$12,AX171&lt;Parameters!$B$11,AX171&gt;Parameters!$B$12,BC171&lt;Parameters!$B$11,BC171&gt;Parameters!$B$12,BM171&lt;Parameters!$B$11,BM171&gt;Parameters!$B$12,BR171&lt;Parameters!$B$11,BR171&gt;Parameters!$B$12,BW171&lt;Parameters!$B$11,BW171&gt;Parameters!$B$12),1,0),"")</f>
        <is>
          <t/>
        </is>
      </c>
      <c r="CB171" s="0" t="inlineStr">
        <f aca="false">IF(A171&lt;&gt;"",IF(OR(AI171&lt;Parameters!$B$12,AI171&gt;Parameters!$B$11),0,1),"")</f>
        <is>
          <t/>
        </is>
      </c>
      <c r="CC171" s="0" t="inlineStr">
        <f aca="false">IF(A171&lt;&gt;"",IF(OR(AN171&lt;Parameters!$B$12,AN171&gt;Parameters!$B$11),0,1),"")</f>
        <is>
          <t/>
        </is>
      </c>
      <c r="CD171" s="0" t="inlineStr">
        <f aca="false">IF(A171&lt;&gt;"",IF(OR(AS171&lt;Parameters!$B$12,AS171&gt;Parameters!$B$11),0,1),"")</f>
        <is>
          <t/>
        </is>
      </c>
      <c r="CE171" s="0" t="inlineStr">
        <f aca="false">IF(A171&lt;&gt;"",IF(OR(AX171&lt;Parameters!$B$12,AX171&gt;Parameters!$B$11),0,1),"")</f>
        <is>
          <t/>
        </is>
      </c>
      <c r="CF171" s="0" t="inlineStr">
        <f aca="false">IF(A171&lt;&gt;"",IF(OR(BC171&lt;Parameters!$B$12,BC171&gt;Parameters!$B$11),0,1),"")</f>
        <is>
          <t/>
        </is>
      </c>
      <c r="CG171" s="0" t="inlineStr">
        <f aca="false">IF(A171&lt;&gt;"",IF(OR(BH171&lt;Parameters!$B$12,BH171&gt;Parameters!$B$11),0,1),"")</f>
        <is>
          <t/>
        </is>
      </c>
      <c r="CH171" s="0" t="inlineStr">
        <f aca="false">IF(A171&lt;&gt;"",IF(OR(BM171&lt;Parameters!$B$12,BM171&gt;Parameters!$B$11),0,1),"")</f>
        <is>
          <t/>
        </is>
      </c>
      <c r="CI171" s="0" t="inlineStr">
        <f aca="false">IF(A171&lt;&gt;"",IF(OR(BR171&lt;Parameters!$B$12,BR171&gt;Parameters!$B$11),0,1),"")</f>
        <is>
          <t/>
        </is>
      </c>
      <c r="CJ171" s="0" t="inlineStr">
        <f aca="false">IF(A171&lt;&gt;"",IF(OR(BW171&lt;Parameters!$B$12,BW171&gt;Parameters!$B$11),0,1),"")</f>
        <is>
          <t/>
        </is>
      </c>
      <c r="CK171" s="26" t="inlineStr">
        <f aca="false">IF(A171&lt;&gt;"",SUM(CB171:CJ171)/9,"")</f>
        <is>
          <t/>
        </is>
      </c>
      <c r="CL171" s="0" t="inlineStr">
        <f aca="false">IF(A171&lt;&gt;"",CK171*9,"")</f>
        <is>
          <t/>
        </is>
      </c>
      <c r="CM171" s="8" t="inlineStr">
        <f aca="false">IF(A171&lt;&gt;"",TEXT(B171,CM$2)&amp;" "&amp;TEXT(A171,CM$2),"")</f>
        <is>
          <t/>
        </is>
      </c>
    </row>
    <row r="172" customFormat="false" ht="15" hidden="false" customHeight="false" outlineLevel="0" collapsed="false">
      <c r="A172" s="0" t="inlineStr">
        <f aca="false">IF(OR(B171&lt;Parameters!$K$12,A171&lt;Parameters!$K$12),IF(A171&lt;Parameters!$K$12,A171+1,0),"")</f>
        <is>
          <t/>
        </is>
      </c>
      <c r="B172" s="0" t="inlineStr">
        <f aca="false">IF(A172&lt;&gt;"",IF(A172=0,B171+1,B171),"")</f>
        <is>
          <t/>
        </is>
      </c>
      <c r="C172" s="24" t="inlineStr">
        <f aca="false">IF(A172&lt;&gt;"",-_phi*(A172+0.5),"")</f>
        <is>
          <t/>
        </is>
      </c>
      <c r="D172" s="8" t="inlineStr">
        <f aca="false">IF(A172&lt;&gt;"",DEGREES(C172),"")</f>
        <is>
          <t/>
        </is>
      </c>
      <c r="E172" s="24" t="inlineStr">
        <f aca="false">IF(A172&lt;&gt;"",_phi*(B172+0.5),"")</f>
        <is>
          <t/>
        </is>
      </c>
      <c r="F172" s="8" t="inlineStr">
        <f aca="false">IF(A172&lt;&gt;"",DEGREES(E172),"")</f>
        <is>
          <t/>
        </is>
      </c>
      <c r="G172" s="8" t="inlineStr">
        <f aca="false">IF(A172&lt;&gt;"",LOOKUP(A172,h!$A$3:$A$30,h!$D$3:$D$30),"")</f>
        <is>
          <t/>
        </is>
      </c>
      <c r="H172" s="8" t="inlineStr">
        <f aca="false">IF(A172&lt;&gt;"",LOOKUP(B172,h!$A$3:$A$30,h!$D$3:$D$30),"")</f>
        <is>
          <t/>
        </is>
      </c>
      <c r="I172" s="8" t="inlineStr">
        <f aca="false">IF(A172&lt;&gt;"",_zif,"")</f>
        <is>
          <t/>
        </is>
      </c>
      <c r="J172" s="8" t="inlineStr">
        <f aca="false">IF(A172&lt;&gt;"",$G172+'v1 Frame'!D$3*COS($C172)+'v1 Frame'!E$3*SIN($C172)*SIN($E172)+'v1 Frame'!F$3*SIN($C172)*COS($E172),"")</f>
        <is>
          <t/>
        </is>
      </c>
      <c r="K172" s="8" t="inlineStr">
        <f aca="false">IF(A172&lt;&gt;"",$H172+'v1 Frame'!E$3*COS($E172)-'v1 Frame'!F$3*SIN($E172),"")</f>
        <is>
          <t/>
        </is>
      </c>
      <c r="L172" s="8" t="inlineStr">
        <f aca="false">IF(A172&lt;&gt;"",$I172-'v1 Frame'!D$3*SIN($C172)+'v1 Frame'!E$3*COS($C172)*SIN($E172)+'v1 Frame'!F$3*COS($C172)*COS($E172),"")</f>
        <is>
          <t/>
        </is>
      </c>
      <c r="M172" s="8" t="inlineStr">
        <f aca="false">IF(A172&lt;&gt;"",$G172+'v1 Frame'!G$3*COS($C172)+'v1 Frame'!H$3*SIN($C172)*SIN($E172)+'v1 Frame'!I$3*SIN($C172)*COS($E172),"")</f>
        <is>
          <t/>
        </is>
      </c>
      <c r="N172" s="8" t="inlineStr">
        <f aca="false">IF(A172&lt;&gt;"",$H172+'v1 Frame'!H$3*COS($E172)-'v1 Frame'!I$3*SIN($E172),"")</f>
        <is>
          <t/>
        </is>
      </c>
      <c r="O172" s="8" t="inlineStr">
        <f aca="false">IF(A172&lt;&gt;"",$I172-'v1 Frame'!G$3*SIN($C172)+'v1 Frame'!H$3*COS($C172)*SIN($E172)+'v1 Frame'!I$3*COS($C172)*COS($E172),"")</f>
        <is>
          <t/>
        </is>
      </c>
      <c r="P172" s="8" t="inlineStr">
        <f aca="false">IF(A172&lt;&gt;"",$G172+'v1 Frame'!J$3*COS($C172)+'v1 Frame'!K$3*SIN($C172)*SIN($E172)+'v1 Frame'!L$3*SIN($C172)*COS($E172),"")</f>
        <is>
          <t/>
        </is>
      </c>
      <c r="Q172" s="8" t="inlineStr">
        <f aca="false">IF(A172&lt;&gt;"",$H172+'v1 Frame'!K$3*COS($E172)-'v1 Frame'!L$3*SIN($E172),"")</f>
        <is>
          <t/>
        </is>
      </c>
      <c r="R172" s="8" t="inlineStr">
        <f aca="false">IF(A172&lt;&gt;"",$I172-'v1 Frame'!J$3*SIN($C172)+'v1 Frame'!K$3*COS($C172)*SIN($E172)+'v1 Frame'!L$3*COS($C172)*COS($E172),"")</f>
        <is>
          <t/>
        </is>
      </c>
      <c r="S172" s="8" t="inlineStr">
        <f aca="false">IF(A172&lt;&gt;"",$G172+'v1 Frame'!M$3*COS($C172)+'v1 Frame'!N$3*SIN($C172)*SIN($E172)+'v1 Frame'!O$3*SIN($C172)*COS($E172),"")</f>
        <is>
          <t/>
        </is>
      </c>
      <c r="T172" s="8" t="inlineStr">
        <f aca="false">IF(A172&lt;&gt;"",$H172+'v1 Frame'!N$3*COS($E172)-'v1 Frame'!O$3*SIN($E172),"")</f>
        <is>
          <t/>
        </is>
      </c>
      <c r="U172" s="8" t="inlineStr">
        <f aca="false">IF(A172&lt;&gt;"",$I172-'v1 Frame'!M$3*SIN($C172)+'v1 Frame'!N$3*COS($C172)*SIN($E172)+'v1 Frame'!O$3*COS($C172)*COS($E172),"")</f>
        <is>
          <t/>
        </is>
      </c>
      <c r="V172" s="8" t="inlineStr">
        <f aca="false">IF(A172&lt;&gt;"",$G172+'v1 Frame'!P$3*COS($C172)+'v1 Frame'!Q$3*SIN($C172)*SIN($E172)+'v1 Frame'!R$3*SIN($C172)*COS($E172),"")</f>
        <is>
          <t/>
        </is>
      </c>
      <c r="W172" s="8" t="inlineStr">
        <f aca="false">IF(A172&lt;&gt;"",$H172+'v1 Frame'!Q$3*COS($E172)-'v1 Frame'!R$3*SIN($E172),"")</f>
        <is>
          <t/>
        </is>
      </c>
      <c r="X172" s="8" t="inlineStr">
        <f aca="false">IF(A172&lt;&gt;"",$I172-'v1 Frame'!P$3*SIN($C172)+'v1 Frame'!Q$3*COS($C172)*SIN($E172)+'v1 Frame'!R$3*COS($C172)*COS($E172),"")</f>
        <is>
          <t/>
        </is>
      </c>
      <c r="Y172" s="8" t="inlineStr">
        <f aca="false">IF(A172&lt;&gt;"",$G172+'v1 Frame'!S$3*COS($C172)+'v1 Frame'!T$3*SIN($C172)*SIN($E172)+'v1 Frame'!U$3*SIN($C172)*COS($E172),"")</f>
        <is>
          <t/>
        </is>
      </c>
      <c r="Z172" s="8" t="inlineStr">
        <f aca="false">IF(A172&lt;&gt;"",$H172+'v1 Frame'!T$3*COS($E172)-'v1 Frame'!U$3*SIN($E172),"")</f>
        <is>
          <t/>
        </is>
      </c>
      <c r="AA172" s="8" t="inlineStr">
        <f aca="false">IF(A172&lt;&gt;"",$I172-'v1 Frame'!S$3*SIN($C172)+'v1 Frame'!T$3*COS($C172)*SIN($E172)+'v1 Frame'!U$3*COS($C172)*COS($E172),"")</f>
        <is>
          <t/>
        </is>
      </c>
      <c r="AB172" s="8" t="inlineStr">
        <f aca="false">IF(A172&lt;&gt;"",$G172+'v1 Frame'!V$3*COS($C172)+'v1 Frame'!W$3*SIN($C172)*SIN($E172)+'v1 Frame'!X$3*SIN($C172)*COS($E172),"")</f>
        <is>
          <t/>
        </is>
      </c>
      <c r="AC172" s="8" t="inlineStr">
        <f aca="false">IF(A172&lt;&gt;"",$H172+'v1 Frame'!W$3*COS($E172)-'v1 Frame'!X$3*SIN($E172),"")</f>
        <is>
          <t/>
        </is>
      </c>
      <c r="AD172" s="8" t="inlineStr">
        <f aca="false">IF(A172&lt;&gt;"",$I172-'v1 Frame'!V$3*SIN($C172)+'v1 Frame'!W$3*COS($C172)*SIN($E172)+'v1 Frame'!X$3*COS($C172)*COS($E172),"")</f>
        <is>
          <t/>
        </is>
      </c>
      <c r="AE172" s="25" t="inlineStr">
        <f aca="false">IF(A172&lt;&gt;"",$G172+'v1 Frame'!Y$3*COS($C172)+'v1 Frame'!Z$3*SIN($C172)*SIN($E172)+'v1 Frame'!AA$3*SIN($C172)*COS($E172),"")</f>
        <is>
          <t/>
        </is>
      </c>
      <c r="AF172" s="25" t="inlineStr">
        <f aca="false">IF(A172&lt;&gt;"",$H172+'v1 Frame'!Z$3*COS($E172)-'v1 Frame'!AA$3*SIN($E172),"")</f>
        <is>
          <t/>
        </is>
      </c>
      <c r="AG172" s="25" t="inlineStr">
        <f aca="false">IF(A172&lt;&gt;"",$I172-'v1 Frame'!Y$3*SIN($C172)+'v1 Frame'!Z$3*COS($C172)*SIN($E172)+'v1 Frame'!AA$3*COS($C172)*COS($E172),"")</f>
        <is>
          <t/>
        </is>
      </c>
      <c r="AH172" s="8" t="inlineStr">
        <f aca="false">IF(A172&lt;&gt;"",SQRT(SUMSQ(G172:I172)),"")</f>
        <is>
          <t/>
        </is>
      </c>
      <c r="AI172" s="8" t="inlineStr">
        <f aca="false">IF(A172&lt;&gt;"",IF(AH172&lt;&gt;0,ACOS(I172/AH172),0),"")</f>
        <is>
          <t/>
        </is>
      </c>
      <c r="AJ172" s="8" t="inlineStr">
        <f aca="false">IF(A172&lt;&gt;"",DEGREES(AI172),"")</f>
        <is>
          <t/>
        </is>
      </c>
      <c r="AK172" s="8" t="inlineStr">
        <f aca="false">IF(A172&lt;&gt;"",IF(OR(G172&lt;&gt;0,H172&lt;&gt;0),ATAN2(G172,H172),0),"")</f>
        <is>
          <t/>
        </is>
      </c>
      <c r="AL172" s="8" t="inlineStr">
        <f aca="false">IF(A172&lt;&gt;"",DEGREES(AK172),"")</f>
        <is>
          <t/>
        </is>
      </c>
      <c r="AM172" s="8" t="inlineStr">
        <f aca="false">IF(A172&lt;&gt;"",SQRT(SUMSQ(J172:L172)),"")</f>
        <is>
          <t/>
        </is>
      </c>
      <c r="AN172" s="8" t="inlineStr">
        <f aca="false">IF(A172&lt;&gt;"",IF(AM172&lt;&gt;0,ACOS(L172/AM172),0),"")</f>
        <is>
          <t/>
        </is>
      </c>
      <c r="AO172" s="8" t="inlineStr">
        <f aca="false">IF(A172&lt;&gt;"",DEGREES(AN172),"")</f>
        <is>
          <t/>
        </is>
      </c>
      <c r="AP172" s="8" t="inlineStr">
        <f aca="false">IF(A172&lt;&gt;"",IF(OR(J172&lt;&gt;0,K172&lt;&gt;0),ATAN2(J172,K172),0),"")</f>
        <is>
          <t/>
        </is>
      </c>
      <c r="AQ172" s="8" t="inlineStr">
        <f aca="false">IF(A172&lt;&gt;"",DEGREES(AP172),"")</f>
        <is>
          <t/>
        </is>
      </c>
      <c r="AR172" s="8" t="inlineStr">
        <f aca="false">IF(A172&lt;&gt;"",SQRT(SUMSQ(M172:O172)),"")</f>
        <is>
          <t/>
        </is>
      </c>
      <c r="AS172" s="8" t="inlineStr">
        <f aca="false">IF(A172&lt;&gt;"",IF(AR172&lt;&gt;0,ACOS(O172/AR172),0),"")</f>
        <is>
          <t/>
        </is>
      </c>
      <c r="AT172" s="8" t="inlineStr">
        <f aca="false">IF(A172&lt;&gt;"",DEGREES(AS172),"")</f>
        <is>
          <t/>
        </is>
      </c>
      <c r="AU172" s="8" t="inlineStr">
        <f aca="false">IF(A172&lt;&gt;"",IF(OR(M172&lt;&gt;0,N172&lt;&gt;0),ATAN2(M172,N172),0),"")</f>
        <is>
          <t/>
        </is>
      </c>
      <c r="AV172" s="8" t="inlineStr">
        <f aca="false">IF(A172&lt;&gt;"",DEGREES(AU172),"")</f>
        <is>
          <t/>
        </is>
      </c>
      <c r="AW172" s="8" t="inlineStr">
        <f aca="false">IF(A172&lt;&gt;"",SQRT(SUMSQ(P172:R172)),"")</f>
        <is>
          <t/>
        </is>
      </c>
      <c r="AX172" s="8" t="inlineStr">
        <f aca="false">IF(A172&lt;&gt;"",IF(AW172&lt;&gt;0,ACOS(R172/AW172),0),"")</f>
        <is>
          <t/>
        </is>
      </c>
      <c r="AY172" s="8" t="inlineStr">
        <f aca="false">IF(A172&lt;&gt;"",DEGREES(AX172),"")</f>
        <is>
          <t/>
        </is>
      </c>
      <c r="AZ172" s="8" t="inlineStr">
        <f aca="false">IF(A172&lt;&gt;"",IF(OR(P172&lt;&gt;0,Q172&lt;&gt;0),ATAN2(P172,Q172),0),"")</f>
        <is>
          <t/>
        </is>
      </c>
      <c r="BA172" s="8" t="inlineStr">
        <f aca="false">IF(A172&lt;&gt;"",DEGREES(AZ172),"")</f>
        <is>
          <t/>
        </is>
      </c>
      <c r="BB172" s="8" t="inlineStr">
        <f aca="false">IF(A172&lt;&gt;"",SQRT(SUMSQ(S172:U172)),"")</f>
        <is>
          <t/>
        </is>
      </c>
      <c r="BC172" s="8" t="inlineStr">
        <f aca="false">IF(A172&lt;&gt;"",IF(BB172&lt;&gt;0,ACOS(U172/BB172),0),"")</f>
        <is>
          <t/>
        </is>
      </c>
      <c r="BD172" s="8" t="inlineStr">
        <f aca="false">IF(A172&lt;&gt;"",DEGREES(BC172),"")</f>
        <is>
          <t/>
        </is>
      </c>
      <c r="BE172" s="8" t="inlineStr">
        <f aca="false">IF(A172&lt;&gt;"",IF(OR(S172&lt;&gt;0,T172&lt;&gt;0),ATAN2(S172,T172),0),"")</f>
        <is>
          <t/>
        </is>
      </c>
      <c r="BF172" s="8" t="inlineStr">
        <f aca="false">IF(A172&lt;&gt;"",DEGREES(BE172),"")</f>
        <is>
          <t/>
        </is>
      </c>
      <c r="BG172" s="8" t="inlineStr">
        <f aca="false">IF(A172&lt;&gt;"",SQRT(SUMSQ(V172:X172)),"")</f>
        <is>
          <t/>
        </is>
      </c>
      <c r="BH172" s="8" t="inlineStr">
        <f aca="false">IF(A172&lt;&gt;"",IF(BG172&lt;&gt;0,ACOS(X172/BG172),0),"")</f>
        <is>
          <t/>
        </is>
      </c>
      <c r="BI172" s="8" t="inlineStr">
        <f aca="false">IF(A172&lt;&gt;"",DEGREES(BH172),"")</f>
        <is>
          <t/>
        </is>
      </c>
      <c r="BJ172" s="8" t="inlineStr">
        <f aca="false">IF(A172&lt;&gt;"",IF(OR(V172&lt;&gt;0,W172&lt;&gt;0),ATAN2(V172,W172),0),"")</f>
        <is>
          <t/>
        </is>
      </c>
      <c r="BK172" s="8" t="inlineStr">
        <f aca="false">IF(A172&lt;&gt;"",DEGREES(BJ172),"")</f>
        <is>
          <t/>
        </is>
      </c>
      <c r="BL172" s="8" t="inlineStr">
        <f aca="false">IF(A172&lt;&gt;"",SQRT(SUMSQ(Y172:AA172)),"")</f>
        <is>
          <t/>
        </is>
      </c>
      <c r="BM172" s="8" t="inlineStr">
        <f aca="false">IF(A172&lt;&gt;"",IF(BL172&lt;&gt;0,ACOS(AA172/BL172),0),"")</f>
        <is>
          <t/>
        </is>
      </c>
      <c r="BN172" s="8" t="inlineStr">
        <f aca="false">IF(A172&lt;&gt;"",DEGREES(BM172),"")</f>
        <is>
          <t/>
        </is>
      </c>
      <c r="BO172" s="8" t="inlineStr">
        <f aca="false">IF(A172&lt;&gt;"",IF(OR(Y172&lt;&gt;0,Z172&lt;&gt;0),ATAN2(Y172,Z172),0),"")</f>
        <is>
          <t/>
        </is>
      </c>
      <c r="BP172" s="8" t="inlineStr">
        <f aca="false">IF(A172&lt;&gt;"",DEGREES(BO172),"")</f>
        <is>
          <t/>
        </is>
      </c>
      <c r="BQ172" s="8" t="inlineStr">
        <f aca="false">IF(A172&lt;&gt;"",SQRT(SUMSQ(AB172:AD172)),"")</f>
        <is>
          <t/>
        </is>
      </c>
      <c r="BR172" s="8" t="inlineStr">
        <f aca="false">IF(A172&lt;&gt;"",IF(BQ172&lt;&gt;0,ACOS(AD172/BQ172),0),"")</f>
        <is>
          <t/>
        </is>
      </c>
      <c r="BS172" s="8" t="inlineStr">
        <f aca="false">IF(A172&lt;&gt;"",DEGREES(BR172),"")</f>
        <is>
          <t/>
        </is>
      </c>
      <c r="BT172" s="8" t="inlineStr">
        <f aca="false">IF(A172&lt;&gt;"",IF(OR(AB172&lt;&gt;0,AC172&lt;&gt;0),ATAN2(AB172,AC172),0),"")</f>
        <is>
          <t/>
        </is>
      </c>
      <c r="BU172" s="8" t="inlineStr">
        <f aca="false">IF(A172&lt;&gt;"",DEGREES(BT172),"")</f>
        <is>
          <t/>
        </is>
      </c>
      <c r="BV172" s="8" t="inlineStr">
        <f aca="false">IF(A172&lt;&gt;"",SQRT(SUMSQ(AE172:AG172)),"")</f>
        <is>
          <t/>
        </is>
      </c>
      <c r="BW172" s="8" t="inlineStr">
        <f aca="false">IF(A172&lt;&gt;"",IF(BV172&lt;&gt;0,ACOS(AG172/BV172),0),"")</f>
        <is>
          <t/>
        </is>
      </c>
      <c r="BX172" s="8" t="inlineStr">
        <f aca="false">IF(A172&lt;&gt;"",DEGREES(BW172),"")</f>
        <is>
          <t/>
        </is>
      </c>
      <c r="BY172" s="8" t="inlineStr">
        <f aca="false">IF(A172&lt;&gt;"",IF(OR(AF172&lt;&gt;0,AG172&lt;&gt;0),ATAN2(AF172,AG172),0),"")</f>
        <is>
          <t/>
        </is>
      </c>
      <c r="BZ172" s="8" t="inlineStr">
        <f aca="false">IF(A172&lt;&gt;"",DEGREES(BY172),"")</f>
        <is>
          <t/>
        </is>
      </c>
      <c r="CA172" s="0" t="inlineStr">
        <f aca="false">IF(A172&lt;&gt;"",IF(AND(AI172&lt;Parameters!$B$11,AI172&gt;Parameters!$B$12,AN172&lt;Parameters!$B$11,AN172&gt;Parameters!$B$12,AS172&lt;Parameters!$B$11,AS172&gt;Parameters!$B$12,AX172&lt;Parameters!$B$11,AX172&gt;Parameters!$B$12,BC172&lt;Parameters!$B$11,BC172&gt;Parameters!$B$12,BM172&lt;Parameters!$B$11,BM172&gt;Parameters!$B$12,BR172&lt;Parameters!$B$11,BR172&gt;Parameters!$B$12,BW172&lt;Parameters!$B$11,BW172&gt;Parameters!$B$12),1,0),"")</f>
        <is>
          <t/>
        </is>
      </c>
      <c r="CB172" s="0" t="inlineStr">
        <f aca="false">IF(A172&lt;&gt;"",IF(OR(AI172&lt;Parameters!$B$12,AI172&gt;Parameters!$B$11),0,1),"")</f>
        <is>
          <t/>
        </is>
      </c>
      <c r="CC172" s="0" t="inlineStr">
        <f aca="false">IF(A172&lt;&gt;"",IF(OR(AN172&lt;Parameters!$B$12,AN172&gt;Parameters!$B$11),0,1),"")</f>
        <is>
          <t/>
        </is>
      </c>
      <c r="CD172" s="0" t="inlineStr">
        <f aca="false">IF(A172&lt;&gt;"",IF(OR(AS172&lt;Parameters!$B$12,AS172&gt;Parameters!$B$11),0,1),"")</f>
        <is>
          <t/>
        </is>
      </c>
      <c r="CE172" s="0" t="inlineStr">
        <f aca="false">IF(A172&lt;&gt;"",IF(OR(AX172&lt;Parameters!$B$12,AX172&gt;Parameters!$B$11),0,1),"")</f>
        <is>
          <t/>
        </is>
      </c>
      <c r="CF172" s="0" t="inlineStr">
        <f aca="false">IF(A172&lt;&gt;"",IF(OR(BC172&lt;Parameters!$B$12,BC172&gt;Parameters!$B$11),0,1),"")</f>
        <is>
          <t/>
        </is>
      </c>
      <c r="CG172" s="0" t="inlineStr">
        <f aca="false">IF(A172&lt;&gt;"",IF(OR(BH172&lt;Parameters!$B$12,BH172&gt;Parameters!$B$11),0,1),"")</f>
        <is>
          <t/>
        </is>
      </c>
      <c r="CH172" s="0" t="inlineStr">
        <f aca="false">IF(A172&lt;&gt;"",IF(OR(BM172&lt;Parameters!$B$12,BM172&gt;Parameters!$B$11),0,1),"")</f>
        <is>
          <t/>
        </is>
      </c>
      <c r="CI172" s="0" t="inlineStr">
        <f aca="false">IF(A172&lt;&gt;"",IF(OR(BR172&lt;Parameters!$B$12,BR172&gt;Parameters!$B$11),0,1),"")</f>
        <is>
          <t/>
        </is>
      </c>
      <c r="CJ172" s="0" t="inlineStr">
        <f aca="false">IF(A172&lt;&gt;"",IF(OR(BW172&lt;Parameters!$B$12,BW172&gt;Parameters!$B$11),0,1),"")</f>
        <is>
          <t/>
        </is>
      </c>
      <c r="CK172" s="26" t="inlineStr">
        <f aca="false">IF(A172&lt;&gt;"",SUM(CB172:CJ172)/9,"")</f>
        <is>
          <t/>
        </is>
      </c>
      <c r="CL172" s="0" t="inlineStr">
        <f aca="false">IF(A172&lt;&gt;"",CK172*9,"")</f>
        <is>
          <t/>
        </is>
      </c>
      <c r="CM172" s="8" t="inlineStr">
        <f aca="false">IF(A172&lt;&gt;"",TEXT(B172,CM$2)&amp;" "&amp;TEXT(A172,CM$2),"")</f>
        <is>
          <t/>
        </is>
      </c>
    </row>
    <row r="173" customFormat="false" ht="15" hidden="false" customHeight="false" outlineLevel="0" collapsed="false">
      <c r="A173" s="0" t="inlineStr">
        <f aca="false">IF(OR(B172&lt;Parameters!$K$12,A172&lt;Parameters!$K$12),IF(A172&lt;Parameters!$K$12,A172+1,0),"")</f>
        <is>
          <t/>
        </is>
      </c>
      <c r="B173" s="0" t="inlineStr">
        <f aca="false">IF(A173&lt;&gt;"",IF(A173=0,B172+1,B172),"")</f>
        <is>
          <t/>
        </is>
      </c>
      <c r="C173" s="24" t="inlineStr">
        <f aca="false">IF(A173&lt;&gt;"",-_phi*(A173+0.5),"")</f>
        <is>
          <t/>
        </is>
      </c>
      <c r="D173" s="8" t="inlineStr">
        <f aca="false">IF(A173&lt;&gt;"",DEGREES(C173),"")</f>
        <is>
          <t/>
        </is>
      </c>
      <c r="E173" s="24" t="inlineStr">
        <f aca="false">IF(A173&lt;&gt;"",_phi*(B173+0.5),"")</f>
        <is>
          <t/>
        </is>
      </c>
      <c r="F173" s="8" t="inlineStr">
        <f aca="false">IF(A173&lt;&gt;"",DEGREES(E173),"")</f>
        <is>
          <t/>
        </is>
      </c>
      <c r="G173" s="8" t="inlineStr">
        <f aca="false">IF(A173&lt;&gt;"",LOOKUP(A173,h!$A$3:$A$30,h!$D$3:$D$30),"")</f>
        <is>
          <t/>
        </is>
      </c>
      <c r="H173" s="8" t="inlineStr">
        <f aca="false">IF(A173&lt;&gt;"",LOOKUP(B173,h!$A$3:$A$30,h!$D$3:$D$30),"")</f>
        <is>
          <t/>
        </is>
      </c>
      <c r="I173" s="8" t="inlineStr">
        <f aca="false">IF(A173&lt;&gt;"",_zif,"")</f>
        <is>
          <t/>
        </is>
      </c>
      <c r="J173" s="8" t="inlineStr">
        <f aca="false">IF(A173&lt;&gt;"",$G173+'v1 Frame'!D$3*COS($C173)+'v1 Frame'!E$3*SIN($C173)*SIN($E173)+'v1 Frame'!F$3*SIN($C173)*COS($E173),"")</f>
        <is>
          <t/>
        </is>
      </c>
      <c r="K173" s="8" t="inlineStr">
        <f aca="false">IF(A173&lt;&gt;"",$H173+'v1 Frame'!E$3*COS($E173)-'v1 Frame'!F$3*SIN($E173),"")</f>
        <is>
          <t/>
        </is>
      </c>
      <c r="L173" s="8" t="inlineStr">
        <f aca="false">IF(A173&lt;&gt;"",$I173-'v1 Frame'!D$3*SIN($C173)+'v1 Frame'!E$3*COS($C173)*SIN($E173)+'v1 Frame'!F$3*COS($C173)*COS($E173),"")</f>
        <is>
          <t/>
        </is>
      </c>
      <c r="M173" s="8" t="inlineStr">
        <f aca="false">IF(A173&lt;&gt;"",$G173+'v1 Frame'!G$3*COS($C173)+'v1 Frame'!H$3*SIN($C173)*SIN($E173)+'v1 Frame'!I$3*SIN($C173)*COS($E173),"")</f>
        <is>
          <t/>
        </is>
      </c>
      <c r="N173" s="8" t="inlineStr">
        <f aca="false">IF(A173&lt;&gt;"",$H173+'v1 Frame'!H$3*COS($E173)-'v1 Frame'!I$3*SIN($E173),"")</f>
        <is>
          <t/>
        </is>
      </c>
      <c r="O173" s="8" t="inlineStr">
        <f aca="false">IF(A173&lt;&gt;"",$I173-'v1 Frame'!G$3*SIN($C173)+'v1 Frame'!H$3*COS($C173)*SIN($E173)+'v1 Frame'!I$3*COS($C173)*COS($E173),"")</f>
        <is>
          <t/>
        </is>
      </c>
      <c r="P173" s="8" t="inlineStr">
        <f aca="false">IF(A173&lt;&gt;"",$G173+'v1 Frame'!J$3*COS($C173)+'v1 Frame'!K$3*SIN($C173)*SIN($E173)+'v1 Frame'!L$3*SIN($C173)*COS($E173),"")</f>
        <is>
          <t/>
        </is>
      </c>
      <c r="Q173" s="8" t="inlineStr">
        <f aca="false">IF(A173&lt;&gt;"",$H173+'v1 Frame'!K$3*COS($E173)-'v1 Frame'!L$3*SIN($E173),"")</f>
        <is>
          <t/>
        </is>
      </c>
      <c r="R173" s="8" t="inlineStr">
        <f aca="false">IF(A173&lt;&gt;"",$I173-'v1 Frame'!J$3*SIN($C173)+'v1 Frame'!K$3*COS($C173)*SIN($E173)+'v1 Frame'!L$3*COS($C173)*COS($E173),"")</f>
        <is>
          <t/>
        </is>
      </c>
      <c r="S173" s="8" t="inlineStr">
        <f aca="false">IF(A173&lt;&gt;"",$G173+'v1 Frame'!M$3*COS($C173)+'v1 Frame'!N$3*SIN($C173)*SIN($E173)+'v1 Frame'!O$3*SIN($C173)*COS($E173),"")</f>
        <is>
          <t/>
        </is>
      </c>
      <c r="T173" s="8" t="inlineStr">
        <f aca="false">IF(A173&lt;&gt;"",$H173+'v1 Frame'!N$3*COS($E173)-'v1 Frame'!O$3*SIN($E173),"")</f>
        <is>
          <t/>
        </is>
      </c>
      <c r="U173" s="8" t="inlineStr">
        <f aca="false">IF(A173&lt;&gt;"",$I173-'v1 Frame'!M$3*SIN($C173)+'v1 Frame'!N$3*COS($C173)*SIN($E173)+'v1 Frame'!O$3*COS($C173)*COS($E173),"")</f>
        <is>
          <t/>
        </is>
      </c>
      <c r="V173" s="8" t="inlineStr">
        <f aca="false">IF(A173&lt;&gt;"",$G173+'v1 Frame'!P$3*COS($C173)+'v1 Frame'!Q$3*SIN($C173)*SIN($E173)+'v1 Frame'!R$3*SIN($C173)*COS($E173),"")</f>
        <is>
          <t/>
        </is>
      </c>
      <c r="W173" s="8" t="inlineStr">
        <f aca="false">IF(A173&lt;&gt;"",$H173+'v1 Frame'!Q$3*COS($E173)-'v1 Frame'!R$3*SIN($E173),"")</f>
        <is>
          <t/>
        </is>
      </c>
      <c r="X173" s="8" t="inlineStr">
        <f aca="false">IF(A173&lt;&gt;"",$I173-'v1 Frame'!P$3*SIN($C173)+'v1 Frame'!Q$3*COS($C173)*SIN($E173)+'v1 Frame'!R$3*COS($C173)*COS($E173),"")</f>
        <is>
          <t/>
        </is>
      </c>
      <c r="Y173" s="8" t="inlineStr">
        <f aca="false">IF(A173&lt;&gt;"",$G173+'v1 Frame'!S$3*COS($C173)+'v1 Frame'!T$3*SIN($C173)*SIN($E173)+'v1 Frame'!U$3*SIN($C173)*COS($E173),"")</f>
        <is>
          <t/>
        </is>
      </c>
      <c r="Z173" s="8" t="inlineStr">
        <f aca="false">IF(A173&lt;&gt;"",$H173+'v1 Frame'!T$3*COS($E173)-'v1 Frame'!U$3*SIN($E173),"")</f>
        <is>
          <t/>
        </is>
      </c>
      <c r="AA173" s="8" t="inlineStr">
        <f aca="false">IF(A173&lt;&gt;"",$I173-'v1 Frame'!S$3*SIN($C173)+'v1 Frame'!T$3*COS($C173)*SIN($E173)+'v1 Frame'!U$3*COS($C173)*COS($E173),"")</f>
        <is>
          <t/>
        </is>
      </c>
      <c r="AB173" s="8" t="inlineStr">
        <f aca="false">IF(A173&lt;&gt;"",$G173+'v1 Frame'!V$3*COS($C173)+'v1 Frame'!W$3*SIN($C173)*SIN($E173)+'v1 Frame'!X$3*SIN($C173)*COS($E173),"")</f>
        <is>
          <t/>
        </is>
      </c>
      <c r="AC173" s="8" t="inlineStr">
        <f aca="false">IF(A173&lt;&gt;"",$H173+'v1 Frame'!W$3*COS($E173)-'v1 Frame'!X$3*SIN($E173),"")</f>
        <is>
          <t/>
        </is>
      </c>
      <c r="AD173" s="8" t="inlineStr">
        <f aca="false">IF(A173&lt;&gt;"",$I173-'v1 Frame'!V$3*SIN($C173)+'v1 Frame'!W$3*COS($C173)*SIN($E173)+'v1 Frame'!X$3*COS($C173)*COS($E173),"")</f>
        <is>
          <t/>
        </is>
      </c>
      <c r="AE173" s="25" t="inlineStr">
        <f aca="false">IF(A173&lt;&gt;"",$G173+'v1 Frame'!Y$3*COS($C173)+'v1 Frame'!Z$3*SIN($C173)*SIN($E173)+'v1 Frame'!AA$3*SIN($C173)*COS($E173),"")</f>
        <is>
          <t/>
        </is>
      </c>
      <c r="AF173" s="25" t="inlineStr">
        <f aca="false">IF(A173&lt;&gt;"",$H173+'v1 Frame'!Z$3*COS($E173)-'v1 Frame'!AA$3*SIN($E173),"")</f>
        <is>
          <t/>
        </is>
      </c>
      <c r="AG173" s="25" t="inlineStr">
        <f aca="false">IF(A173&lt;&gt;"",$I173-'v1 Frame'!Y$3*SIN($C173)+'v1 Frame'!Z$3*COS($C173)*SIN($E173)+'v1 Frame'!AA$3*COS($C173)*COS($E173),"")</f>
        <is>
          <t/>
        </is>
      </c>
      <c r="AH173" s="8" t="inlineStr">
        <f aca="false">IF(A173&lt;&gt;"",SQRT(SUMSQ(G173:I173)),"")</f>
        <is>
          <t/>
        </is>
      </c>
      <c r="AI173" s="8" t="inlineStr">
        <f aca="false">IF(A173&lt;&gt;"",IF(AH173&lt;&gt;0,ACOS(I173/AH173),0),"")</f>
        <is>
          <t/>
        </is>
      </c>
      <c r="AJ173" s="8" t="inlineStr">
        <f aca="false">IF(A173&lt;&gt;"",DEGREES(AI173),"")</f>
        <is>
          <t/>
        </is>
      </c>
      <c r="AK173" s="8" t="inlineStr">
        <f aca="false">IF(A173&lt;&gt;"",IF(OR(G173&lt;&gt;0,H173&lt;&gt;0),ATAN2(G173,H173),0),"")</f>
        <is>
          <t/>
        </is>
      </c>
      <c r="AL173" s="8" t="inlineStr">
        <f aca="false">IF(A173&lt;&gt;"",DEGREES(AK173),"")</f>
        <is>
          <t/>
        </is>
      </c>
      <c r="AM173" s="8" t="inlineStr">
        <f aca="false">IF(A173&lt;&gt;"",SQRT(SUMSQ(J173:L173)),"")</f>
        <is>
          <t/>
        </is>
      </c>
      <c r="AN173" s="8" t="inlineStr">
        <f aca="false">IF(A173&lt;&gt;"",IF(AM173&lt;&gt;0,ACOS(L173/AM173),0),"")</f>
        <is>
          <t/>
        </is>
      </c>
      <c r="AO173" s="8" t="inlineStr">
        <f aca="false">IF(A173&lt;&gt;"",DEGREES(AN173),"")</f>
        <is>
          <t/>
        </is>
      </c>
      <c r="AP173" s="8" t="inlineStr">
        <f aca="false">IF(A173&lt;&gt;"",IF(OR(J173&lt;&gt;0,K173&lt;&gt;0),ATAN2(J173,K173),0),"")</f>
        <is>
          <t/>
        </is>
      </c>
      <c r="AQ173" s="8" t="inlineStr">
        <f aca="false">IF(A173&lt;&gt;"",DEGREES(AP173),"")</f>
        <is>
          <t/>
        </is>
      </c>
      <c r="AR173" s="8" t="inlineStr">
        <f aca="false">IF(A173&lt;&gt;"",SQRT(SUMSQ(M173:O173)),"")</f>
        <is>
          <t/>
        </is>
      </c>
      <c r="AS173" s="8" t="inlineStr">
        <f aca="false">IF(A173&lt;&gt;"",IF(AR173&lt;&gt;0,ACOS(O173/AR173),0),"")</f>
        <is>
          <t/>
        </is>
      </c>
      <c r="AT173" s="8" t="inlineStr">
        <f aca="false">IF(A173&lt;&gt;"",DEGREES(AS173),"")</f>
        <is>
          <t/>
        </is>
      </c>
      <c r="AU173" s="8" t="inlineStr">
        <f aca="false">IF(A173&lt;&gt;"",IF(OR(M173&lt;&gt;0,N173&lt;&gt;0),ATAN2(M173,N173),0),"")</f>
        <is>
          <t/>
        </is>
      </c>
      <c r="AV173" s="8" t="inlineStr">
        <f aca="false">IF(A173&lt;&gt;"",DEGREES(AU173),"")</f>
        <is>
          <t/>
        </is>
      </c>
      <c r="AW173" s="8" t="inlineStr">
        <f aca="false">IF(A173&lt;&gt;"",SQRT(SUMSQ(P173:R173)),"")</f>
        <is>
          <t/>
        </is>
      </c>
      <c r="AX173" s="8" t="inlineStr">
        <f aca="false">IF(A173&lt;&gt;"",IF(AW173&lt;&gt;0,ACOS(R173/AW173),0),"")</f>
        <is>
          <t/>
        </is>
      </c>
      <c r="AY173" s="8" t="inlineStr">
        <f aca="false">IF(A173&lt;&gt;"",DEGREES(AX173),"")</f>
        <is>
          <t/>
        </is>
      </c>
      <c r="AZ173" s="8" t="inlineStr">
        <f aca="false">IF(A173&lt;&gt;"",IF(OR(P173&lt;&gt;0,Q173&lt;&gt;0),ATAN2(P173,Q173),0),"")</f>
        <is>
          <t/>
        </is>
      </c>
      <c r="BA173" s="8" t="inlineStr">
        <f aca="false">IF(A173&lt;&gt;"",DEGREES(AZ173),"")</f>
        <is>
          <t/>
        </is>
      </c>
      <c r="BB173" s="8" t="inlineStr">
        <f aca="false">IF(A173&lt;&gt;"",SQRT(SUMSQ(S173:U173)),"")</f>
        <is>
          <t/>
        </is>
      </c>
      <c r="BC173" s="8" t="inlineStr">
        <f aca="false">IF(A173&lt;&gt;"",IF(BB173&lt;&gt;0,ACOS(U173/BB173),0),"")</f>
        <is>
          <t/>
        </is>
      </c>
      <c r="BD173" s="8" t="inlineStr">
        <f aca="false">IF(A173&lt;&gt;"",DEGREES(BC173),"")</f>
        <is>
          <t/>
        </is>
      </c>
      <c r="BE173" s="8" t="inlineStr">
        <f aca="false">IF(A173&lt;&gt;"",IF(OR(S173&lt;&gt;0,T173&lt;&gt;0),ATAN2(S173,T173),0),"")</f>
        <is>
          <t/>
        </is>
      </c>
      <c r="BF173" s="8" t="inlineStr">
        <f aca="false">IF(A173&lt;&gt;"",DEGREES(BE173),"")</f>
        <is>
          <t/>
        </is>
      </c>
      <c r="BG173" s="8" t="inlineStr">
        <f aca="false">IF(A173&lt;&gt;"",SQRT(SUMSQ(V173:X173)),"")</f>
        <is>
          <t/>
        </is>
      </c>
      <c r="BH173" s="8" t="inlineStr">
        <f aca="false">IF(A173&lt;&gt;"",IF(BG173&lt;&gt;0,ACOS(X173/BG173),0),"")</f>
        <is>
          <t/>
        </is>
      </c>
      <c r="BI173" s="8" t="inlineStr">
        <f aca="false">IF(A173&lt;&gt;"",DEGREES(BH173),"")</f>
        <is>
          <t/>
        </is>
      </c>
      <c r="BJ173" s="8" t="inlineStr">
        <f aca="false">IF(A173&lt;&gt;"",IF(OR(V173&lt;&gt;0,W173&lt;&gt;0),ATAN2(V173,W173),0),"")</f>
        <is>
          <t/>
        </is>
      </c>
      <c r="BK173" s="8" t="inlineStr">
        <f aca="false">IF(A173&lt;&gt;"",DEGREES(BJ173),"")</f>
        <is>
          <t/>
        </is>
      </c>
      <c r="BL173" s="8" t="inlineStr">
        <f aca="false">IF(A173&lt;&gt;"",SQRT(SUMSQ(Y173:AA173)),"")</f>
        <is>
          <t/>
        </is>
      </c>
      <c r="BM173" s="8" t="inlineStr">
        <f aca="false">IF(A173&lt;&gt;"",IF(BL173&lt;&gt;0,ACOS(AA173/BL173),0),"")</f>
        <is>
          <t/>
        </is>
      </c>
      <c r="BN173" s="8" t="inlineStr">
        <f aca="false">IF(A173&lt;&gt;"",DEGREES(BM173),"")</f>
        <is>
          <t/>
        </is>
      </c>
      <c r="BO173" s="8" t="inlineStr">
        <f aca="false">IF(A173&lt;&gt;"",IF(OR(Y173&lt;&gt;0,Z173&lt;&gt;0),ATAN2(Y173,Z173),0),"")</f>
        <is>
          <t/>
        </is>
      </c>
      <c r="BP173" s="8" t="inlineStr">
        <f aca="false">IF(A173&lt;&gt;"",DEGREES(BO173),"")</f>
        <is>
          <t/>
        </is>
      </c>
      <c r="BQ173" s="8" t="inlineStr">
        <f aca="false">IF(A173&lt;&gt;"",SQRT(SUMSQ(AB173:AD173)),"")</f>
        <is>
          <t/>
        </is>
      </c>
      <c r="BR173" s="8" t="inlineStr">
        <f aca="false">IF(A173&lt;&gt;"",IF(BQ173&lt;&gt;0,ACOS(AD173/BQ173),0),"")</f>
        <is>
          <t/>
        </is>
      </c>
      <c r="BS173" s="8" t="inlineStr">
        <f aca="false">IF(A173&lt;&gt;"",DEGREES(BR173),"")</f>
        <is>
          <t/>
        </is>
      </c>
      <c r="BT173" s="8" t="inlineStr">
        <f aca="false">IF(A173&lt;&gt;"",IF(OR(AB173&lt;&gt;0,AC173&lt;&gt;0),ATAN2(AB173,AC173),0),"")</f>
        <is>
          <t/>
        </is>
      </c>
      <c r="BU173" s="8" t="inlineStr">
        <f aca="false">IF(A173&lt;&gt;"",DEGREES(BT173),"")</f>
        <is>
          <t/>
        </is>
      </c>
      <c r="BV173" s="8" t="inlineStr">
        <f aca="false">IF(A173&lt;&gt;"",SQRT(SUMSQ(AE173:AG173)),"")</f>
        <is>
          <t/>
        </is>
      </c>
      <c r="BW173" s="8" t="inlineStr">
        <f aca="false">IF(A173&lt;&gt;"",IF(BV173&lt;&gt;0,ACOS(AG173/BV173),0),"")</f>
        <is>
          <t/>
        </is>
      </c>
      <c r="BX173" s="8" t="inlineStr">
        <f aca="false">IF(A173&lt;&gt;"",DEGREES(BW173),"")</f>
        <is>
          <t/>
        </is>
      </c>
      <c r="BY173" s="8" t="inlineStr">
        <f aca="false">IF(A173&lt;&gt;"",IF(OR(AF173&lt;&gt;0,AG173&lt;&gt;0),ATAN2(AF173,AG173),0),"")</f>
        <is>
          <t/>
        </is>
      </c>
      <c r="BZ173" s="8" t="inlineStr">
        <f aca="false">IF(A173&lt;&gt;"",DEGREES(BY173),"")</f>
        <is>
          <t/>
        </is>
      </c>
      <c r="CA173" s="0" t="inlineStr">
        <f aca="false">IF(A173&lt;&gt;"",IF(AND(AI173&lt;Parameters!$B$11,AI173&gt;Parameters!$B$12,AN173&lt;Parameters!$B$11,AN173&gt;Parameters!$B$12,AS173&lt;Parameters!$B$11,AS173&gt;Parameters!$B$12,AX173&lt;Parameters!$B$11,AX173&gt;Parameters!$B$12,BC173&lt;Parameters!$B$11,BC173&gt;Parameters!$B$12,BM173&lt;Parameters!$B$11,BM173&gt;Parameters!$B$12,BR173&lt;Parameters!$B$11,BR173&gt;Parameters!$B$12,BW173&lt;Parameters!$B$11,BW173&gt;Parameters!$B$12),1,0),"")</f>
        <is>
          <t/>
        </is>
      </c>
      <c r="CB173" s="0" t="inlineStr">
        <f aca="false">IF(A173&lt;&gt;"",IF(OR(AI173&lt;Parameters!$B$12,AI173&gt;Parameters!$B$11),0,1),"")</f>
        <is>
          <t/>
        </is>
      </c>
      <c r="CC173" s="0" t="inlineStr">
        <f aca="false">IF(A173&lt;&gt;"",IF(OR(AN173&lt;Parameters!$B$12,AN173&gt;Parameters!$B$11),0,1),"")</f>
        <is>
          <t/>
        </is>
      </c>
      <c r="CD173" s="0" t="inlineStr">
        <f aca="false">IF(A173&lt;&gt;"",IF(OR(AS173&lt;Parameters!$B$12,AS173&gt;Parameters!$B$11),0,1),"")</f>
        <is>
          <t/>
        </is>
      </c>
      <c r="CE173" s="0" t="inlineStr">
        <f aca="false">IF(A173&lt;&gt;"",IF(OR(AX173&lt;Parameters!$B$12,AX173&gt;Parameters!$B$11),0,1),"")</f>
        <is>
          <t/>
        </is>
      </c>
      <c r="CF173" s="0" t="inlineStr">
        <f aca="false">IF(A173&lt;&gt;"",IF(OR(BC173&lt;Parameters!$B$12,BC173&gt;Parameters!$B$11),0,1),"")</f>
        <is>
          <t/>
        </is>
      </c>
      <c r="CG173" s="0" t="inlineStr">
        <f aca="false">IF(A173&lt;&gt;"",IF(OR(BH173&lt;Parameters!$B$12,BH173&gt;Parameters!$B$11),0,1),"")</f>
        <is>
          <t/>
        </is>
      </c>
      <c r="CH173" s="0" t="inlineStr">
        <f aca="false">IF(A173&lt;&gt;"",IF(OR(BM173&lt;Parameters!$B$12,BM173&gt;Parameters!$B$11),0,1),"")</f>
        <is>
          <t/>
        </is>
      </c>
      <c r="CI173" s="0" t="inlineStr">
        <f aca="false">IF(A173&lt;&gt;"",IF(OR(BR173&lt;Parameters!$B$12,BR173&gt;Parameters!$B$11),0,1),"")</f>
        <is>
          <t/>
        </is>
      </c>
      <c r="CJ173" s="0" t="inlineStr">
        <f aca="false">IF(A173&lt;&gt;"",IF(OR(BW173&lt;Parameters!$B$12,BW173&gt;Parameters!$B$11),0,1),"")</f>
        <is>
          <t/>
        </is>
      </c>
      <c r="CK173" s="26" t="inlineStr">
        <f aca="false">IF(A173&lt;&gt;"",SUM(CB173:CJ173)/9,"")</f>
        <is>
          <t/>
        </is>
      </c>
      <c r="CL173" s="0" t="inlineStr">
        <f aca="false">IF(A173&lt;&gt;"",CK173*9,"")</f>
        <is>
          <t/>
        </is>
      </c>
      <c r="CM173" s="8" t="inlineStr">
        <f aca="false">IF(A173&lt;&gt;"",TEXT(B173,CM$2)&amp;" "&amp;TEXT(A173,CM$2),"")</f>
        <is>
          <t/>
        </is>
      </c>
    </row>
    <row r="174" customFormat="false" ht="15" hidden="false" customHeight="false" outlineLevel="0" collapsed="false">
      <c r="A174" s="0" t="inlineStr">
        <f aca="false">IF(OR(B173&lt;Parameters!$K$12,A173&lt;Parameters!$K$12),IF(A173&lt;Parameters!$K$12,A173+1,0),"")</f>
        <is>
          <t/>
        </is>
      </c>
      <c r="B174" s="0" t="inlineStr">
        <f aca="false">IF(A174&lt;&gt;"",IF(A174=0,B173+1,B173),"")</f>
        <is>
          <t/>
        </is>
      </c>
      <c r="C174" s="24" t="inlineStr">
        <f aca="false">IF(A174&lt;&gt;"",-_phi*(A174+0.5),"")</f>
        <is>
          <t/>
        </is>
      </c>
      <c r="D174" s="8" t="inlineStr">
        <f aca="false">IF(A174&lt;&gt;"",DEGREES(C174),"")</f>
        <is>
          <t/>
        </is>
      </c>
      <c r="E174" s="24" t="inlineStr">
        <f aca="false">IF(A174&lt;&gt;"",_phi*(B174+0.5),"")</f>
        <is>
          <t/>
        </is>
      </c>
      <c r="F174" s="8" t="inlineStr">
        <f aca="false">IF(A174&lt;&gt;"",DEGREES(E174),"")</f>
        <is>
          <t/>
        </is>
      </c>
      <c r="G174" s="8" t="inlineStr">
        <f aca="false">IF(A174&lt;&gt;"",LOOKUP(A174,h!$A$3:$A$30,h!$D$3:$D$30),"")</f>
        <is>
          <t/>
        </is>
      </c>
      <c r="H174" s="8" t="inlineStr">
        <f aca="false">IF(A174&lt;&gt;"",LOOKUP(B174,h!$A$3:$A$30,h!$D$3:$D$30),"")</f>
        <is>
          <t/>
        </is>
      </c>
      <c r="I174" s="8" t="inlineStr">
        <f aca="false">IF(A174&lt;&gt;"",_zif,"")</f>
        <is>
          <t/>
        </is>
      </c>
      <c r="J174" s="8" t="inlineStr">
        <f aca="false">IF(A174&lt;&gt;"",$G174+'v1 Frame'!D$3*COS($C174)+'v1 Frame'!E$3*SIN($C174)*SIN($E174)+'v1 Frame'!F$3*SIN($C174)*COS($E174),"")</f>
        <is>
          <t/>
        </is>
      </c>
      <c r="K174" s="8" t="inlineStr">
        <f aca="false">IF(A174&lt;&gt;"",$H174+'v1 Frame'!E$3*COS($E174)-'v1 Frame'!F$3*SIN($E174),"")</f>
        <is>
          <t/>
        </is>
      </c>
      <c r="L174" s="8" t="inlineStr">
        <f aca="false">IF(A174&lt;&gt;"",$I174-'v1 Frame'!D$3*SIN($C174)+'v1 Frame'!E$3*COS($C174)*SIN($E174)+'v1 Frame'!F$3*COS($C174)*COS($E174),"")</f>
        <is>
          <t/>
        </is>
      </c>
      <c r="M174" s="8" t="inlineStr">
        <f aca="false">IF(A174&lt;&gt;"",$G174+'v1 Frame'!G$3*COS($C174)+'v1 Frame'!H$3*SIN($C174)*SIN($E174)+'v1 Frame'!I$3*SIN($C174)*COS($E174),"")</f>
        <is>
          <t/>
        </is>
      </c>
      <c r="N174" s="8" t="inlineStr">
        <f aca="false">IF(A174&lt;&gt;"",$H174+'v1 Frame'!H$3*COS($E174)-'v1 Frame'!I$3*SIN($E174),"")</f>
        <is>
          <t/>
        </is>
      </c>
      <c r="O174" s="8" t="inlineStr">
        <f aca="false">IF(A174&lt;&gt;"",$I174-'v1 Frame'!G$3*SIN($C174)+'v1 Frame'!H$3*COS($C174)*SIN($E174)+'v1 Frame'!I$3*COS($C174)*COS($E174),"")</f>
        <is>
          <t/>
        </is>
      </c>
      <c r="P174" s="8" t="inlineStr">
        <f aca="false">IF(A174&lt;&gt;"",$G174+'v1 Frame'!J$3*COS($C174)+'v1 Frame'!K$3*SIN($C174)*SIN($E174)+'v1 Frame'!L$3*SIN($C174)*COS($E174),"")</f>
        <is>
          <t/>
        </is>
      </c>
      <c r="Q174" s="8" t="inlineStr">
        <f aca="false">IF(A174&lt;&gt;"",$H174+'v1 Frame'!K$3*COS($E174)-'v1 Frame'!L$3*SIN($E174),"")</f>
        <is>
          <t/>
        </is>
      </c>
      <c r="R174" s="8" t="inlineStr">
        <f aca="false">IF(A174&lt;&gt;"",$I174-'v1 Frame'!J$3*SIN($C174)+'v1 Frame'!K$3*COS($C174)*SIN($E174)+'v1 Frame'!L$3*COS($C174)*COS($E174),"")</f>
        <is>
          <t/>
        </is>
      </c>
      <c r="S174" s="8" t="inlineStr">
        <f aca="false">IF(A174&lt;&gt;"",$G174+'v1 Frame'!M$3*COS($C174)+'v1 Frame'!N$3*SIN($C174)*SIN($E174)+'v1 Frame'!O$3*SIN($C174)*COS($E174),"")</f>
        <is>
          <t/>
        </is>
      </c>
      <c r="T174" s="8" t="inlineStr">
        <f aca="false">IF(A174&lt;&gt;"",$H174+'v1 Frame'!N$3*COS($E174)-'v1 Frame'!O$3*SIN($E174),"")</f>
        <is>
          <t/>
        </is>
      </c>
      <c r="U174" s="8" t="inlineStr">
        <f aca="false">IF(A174&lt;&gt;"",$I174-'v1 Frame'!M$3*SIN($C174)+'v1 Frame'!N$3*COS($C174)*SIN($E174)+'v1 Frame'!O$3*COS($C174)*COS($E174),"")</f>
        <is>
          <t/>
        </is>
      </c>
      <c r="V174" s="8" t="inlineStr">
        <f aca="false">IF(A174&lt;&gt;"",$G174+'v1 Frame'!P$3*COS($C174)+'v1 Frame'!Q$3*SIN($C174)*SIN($E174)+'v1 Frame'!R$3*SIN($C174)*COS($E174),"")</f>
        <is>
          <t/>
        </is>
      </c>
      <c r="W174" s="8" t="inlineStr">
        <f aca="false">IF(A174&lt;&gt;"",$H174+'v1 Frame'!Q$3*COS($E174)-'v1 Frame'!R$3*SIN($E174),"")</f>
        <is>
          <t/>
        </is>
      </c>
      <c r="X174" s="8" t="inlineStr">
        <f aca="false">IF(A174&lt;&gt;"",$I174-'v1 Frame'!P$3*SIN($C174)+'v1 Frame'!Q$3*COS($C174)*SIN($E174)+'v1 Frame'!R$3*COS($C174)*COS($E174),"")</f>
        <is>
          <t/>
        </is>
      </c>
      <c r="Y174" s="8" t="inlineStr">
        <f aca="false">IF(A174&lt;&gt;"",$G174+'v1 Frame'!S$3*COS($C174)+'v1 Frame'!T$3*SIN($C174)*SIN($E174)+'v1 Frame'!U$3*SIN($C174)*COS($E174),"")</f>
        <is>
          <t/>
        </is>
      </c>
      <c r="Z174" s="8" t="inlineStr">
        <f aca="false">IF(A174&lt;&gt;"",$H174+'v1 Frame'!T$3*COS($E174)-'v1 Frame'!U$3*SIN($E174),"")</f>
        <is>
          <t/>
        </is>
      </c>
      <c r="AA174" s="8" t="inlineStr">
        <f aca="false">IF(A174&lt;&gt;"",$I174-'v1 Frame'!S$3*SIN($C174)+'v1 Frame'!T$3*COS($C174)*SIN($E174)+'v1 Frame'!U$3*COS($C174)*COS($E174),"")</f>
        <is>
          <t/>
        </is>
      </c>
      <c r="AB174" s="8" t="inlineStr">
        <f aca="false">IF(A174&lt;&gt;"",$G174+'v1 Frame'!V$3*COS($C174)+'v1 Frame'!W$3*SIN($C174)*SIN($E174)+'v1 Frame'!X$3*SIN($C174)*COS($E174),"")</f>
        <is>
          <t/>
        </is>
      </c>
      <c r="AC174" s="8" t="inlineStr">
        <f aca="false">IF(A174&lt;&gt;"",$H174+'v1 Frame'!W$3*COS($E174)-'v1 Frame'!X$3*SIN($E174),"")</f>
        <is>
          <t/>
        </is>
      </c>
      <c r="AD174" s="8" t="inlineStr">
        <f aca="false">IF(A174&lt;&gt;"",$I174-'v1 Frame'!V$3*SIN($C174)+'v1 Frame'!W$3*COS($C174)*SIN($E174)+'v1 Frame'!X$3*COS($C174)*COS($E174),"")</f>
        <is>
          <t/>
        </is>
      </c>
      <c r="AE174" s="25" t="inlineStr">
        <f aca="false">IF(A174&lt;&gt;"",$G174+'v1 Frame'!Y$3*COS($C174)+'v1 Frame'!Z$3*SIN($C174)*SIN($E174)+'v1 Frame'!AA$3*SIN($C174)*COS($E174),"")</f>
        <is>
          <t/>
        </is>
      </c>
      <c r="AF174" s="25" t="inlineStr">
        <f aca="false">IF(A174&lt;&gt;"",$H174+'v1 Frame'!Z$3*COS($E174)-'v1 Frame'!AA$3*SIN($E174),"")</f>
        <is>
          <t/>
        </is>
      </c>
      <c r="AG174" s="25" t="inlineStr">
        <f aca="false">IF(A174&lt;&gt;"",$I174-'v1 Frame'!Y$3*SIN($C174)+'v1 Frame'!Z$3*COS($C174)*SIN($E174)+'v1 Frame'!AA$3*COS($C174)*COS($E174),"")</f>
        <is>
          <t/>
        </is>
      </c>
      <c r="AH174" s="8" t="inlineStr">
        <f aca="false">IF(A174&lt;&gt;"",SQRT(SUMSQ(G174:I174)),"")</f>
        <is>
          <t/>
        </is>
      </c>
      <c r="AI174" s="8" t="inlineStr">
        <f aca="false">IF(A174&lt;&gt;"",IF(AH174&lt;&gt;0,ACOS(I174/AH174),0),"")</f>
        <is>
          <t/>
        </is>
      </c>
      <c r="AJ174" s="8" t="inlineStr">
        <f aca="false">IF(A174&lt;&gt;"",DEGREES(AI174),"")</f>
        <is>
          <t/>
        </is>
      </c>
      <c r="AK174" s="8" t="inlineStr">
        <f aca="false">IF(A174&lt;&gt;"",IF(OR(G174&lt;&gt;0,H174&lt;&gt;0),ATAN2(G174,H174),0),"")</f>
        <is>
          <t/>
        </is>
      </c>
      <c r="AL174" s="8" t="inlineStr">
        <f aca="false">IF(A174&lt;&gt;"",DEGREES(AK174),"")</f>
        <is>
          <t/>
        </is>
      </c>
      <c r="AM174" s="8" t="inlineStr">
        <f aca="false">IF(A174&lt;&gt;"",SQRT(SUMSQ(J174:L174)),"")</f>
        <is>
          <t/>
        </is>
      </c>
      <c r="AN174" s="8" t="inlineStr">
        <f aca="false">IF(A174&lt;&gt;"",IF(AM174&lt;&gt;0,ACOS(L174/AM174),0),"")</f>
        <is>
          <t/>
        </is>
      </c>
      <c r="AO174" s="8" t="inlineStr">
        <f aca="false">IF(A174&lt;&gt;"",DEGREES(AN174),"")</f>
        <is>
          <t/>
        </is>
      </c>
      <c r="AP174" s="8" t="inlineStr">
        <f aca="false">IF(A174&lt;&gt;"",IF(OR(J174&lt;&gt;0,K174&lt;&gt;0),ATAN2(J174,K174),0),"")</f>
        <is>
          <t/>
        </is>
      </c>
      <c r="AQ174" s="8" t="inlineStr">
        <f aca="false">IF(A174&lt;&gt;"",DEGREES(AP174),"")</f>
        <is>
          <t/>
        </is>
      </c>
      <c r="AR174" s="8" t="inlineStr">
        <f aca="false">IF(A174&lt;&gt;"",SQRT(SUMSQ(M174:O174)),"")</f>
        <is>
          <t/>
        </is>
      </c>
      <c r="AS174" s="8" t="inlineStr">
        <f aca="false">IF(A174&lt;&gt;"",IF(AR174&lt;&gt;0,ACOS(O174/AR174),0),"")</f>
        <is>
          <t/>
        </is>
      </c>
      <c r="AT174" s="8" t="inlineStr">
        <f aca="false">IF(A174&lt;&gt;"",DEGREES(AS174),"")</f>
        <is>
          <t/>
        </is>
      </c>
      <c r="AU174" s="8" t="inlineStr">
        <f aca="false">IF(A174&lt;&gt;"",IF(OR(M174&lt;&gt;0,N174&lt;&gt;0),ATAN2(M174,N174),0),"")</f>
        <is>
          <t/>
        </is>
      </c>
      <c r="AV174" s="8" t="inlineStr">
        <f aca="false">IF(A174&lt;&gt;"",DEGREES(AU174),"")</f>
        <is>
          <t/>
        </is>
      </c>
      <c r="AW174" s="8" t="inlineStr">
        <f aca="false">IF(A174&lt;&gt;"",SQRT(SUMSQ(P174:R174)),"")</f>
        <is>
          <t/>
        </is>
      </c>
      <c r="AX174" s="8" t="inlineStr">
        <f aca="false">IF(A174&lt;&gt;"",IF(AW174&lt;&gt;0,ACOS(R174/AW174),0),"")</f>
        <is>
          <t/>
        </is>
      </c>
      <c r="AY174" s="8" t="inlineStr">
        <f aca="false">IF(A174&lt;&gt;"",DEGREES(AX174),"")</f>
        <is>
          <t/>
        </is>
      </c>
      <c r="AZ174" s="8" t="inlineStr">
        <f aca="false">IF(A174&lt;&gt;"",IF(OR(P174&lt;&gt;0,Q174&lt;&gt;0),ATAN2(P174,Q174),0),"")</f>
        <is>
          <t/>
        </is>
      </c>
      <c r="BA174" s="8" t="inlineStr">
        <f aca="false">IF(A174&lt;&gt;"",DEGREES(AZ174),"")</f>
        <is>
          <t/>
        </is>
      </c>
      <c r="BB174" s="8" t="inlineStr">
        <f aca="false">IF(A174&lt;&gt;"",SQRT(SUMSQ(S174:U174)),"")</f>
        <is>
          <t/>
        </is>
      </c>
      <c r="BC174" s="8" t="inlineStr">
        <f aca="false">IF(A174&lt;&gt;"",IF(BB174&lt;&gt;0,ACOS(U174/BB174),0),"")</f>
        <is>
          <t/>
        </is>
      </c>
      <c r="BD174" s="8" t="inlineStr">
        <f aca="false">IF(A174&lt;&gt;"",DEGREES(BC174),"")</f>
        <is>
          <t/>
        </is>
      </c>
      <c r="BE174" s="8" t="inlineStr">
        <f aca="false">IF(A174&lt;&gt;"",IF(OR(S174&lt;&gt;0,T174&lt;&gt;0),ATAN2(S174,T174),0),"")</f>
        <is>
          <t/>
        </is>
      </c>
      <c r="BF174" s="8" t="inlineStr">
        <f aca="false">IF(A174&lt;&gt;"",DEGREES(BE174),"")</f>
        <is>
          <t/>
        </is>
      </c>
      <c r="BG174" s="8" t="inlineStr">
        <f aca="false">IF(A174&lt;&gt;"",SQRT(SUMSQ(V174:X174)),"")</f>
        <is>
          <t/>
        </is>
      </c>
      <c r="BH174" s="8" t="inlineStr">
        <f aca="false">IF(A174&lt;&gt;"",IF(BG174&lt;&gt;0,ACOS(X174/BG174),0),"")</f>
        <is>
          <t/>
        </is>
      </c>
      <c r="BI174" s="8" t="inlineStr">
        <f aca="false">IF(A174&lt;&gt;"",DEGREES(BH174),"")</f>
        <is>
          <t/>
        </is>
      </c>
      <c r="BJ174" s="8" t="inlineStr">
        <f aca="false">IF(A174&lt;&gt;"",IF(OR(V174&lt;&gt;0,W174&lt;&gt;0),ATAN2(V174,W174),0),"")</f>
        <is>
          <t/>
        </is>
      </c>
      <c r="BK174" s="8" t="inlineStr">
        <f aca="false">IF(A174&lt;&gt;"",DEGREES(BJ174),"")</f>
        <is>
          <t/>
        </is>
      </c>
      <c r="BL174" s="8" t="inlineStr">
        <f aca="false">IF(A174&lt;&gt;"",SQRT(SUMSQ(Y174:AA174)),"")</f>
        <is>
          <t/>
        </is>
      </c>
      <c r="BM174" s="8" t="inlineStr">
        <f aca="false">IF(A174&lt;&gt;"",IF(BL174&lt;&gt;0,ACOS(AA174/BL174),0),"")</f>
        <is>
          <t/>
        </is>
      </c>
      <c r="BN174" s="8" t="inlineStr">
        <f aca="false">IF(A174&lt;&gt;"",DEGREES(BM174),"")</f>
        <is>
          <t/>
        </is>
      </c>
      <c r="BO174" s="8" t="inlineStr">
        <f aca="false">IF(A174&lt;&gt;"",IF(OR(Y174&lt;&gt;0,Z174&lt;&gt;0),ATAN2(Y174,Z174),0),"")</f>
        <is>
          <t/>
        </is>
      </c>
      <c r="BP174" s="8" t="inlineStr">
        <f aca="false">IF(A174&lt;&gt;"",DEGREES(BO174),"")</f>
        <is>
          <t/>
        </is>
      </c>
      <c r="BQ174" s="8" t="inlineStr">
        <f aca="false">IF(A174&lt;&gt;"",SQRT(SUMSQ(AB174:AD174)),"")</f>
        <is>
          <t/>
        </is>
      </c>
      <c r="BR174" s="8" t="inlineStr">
        <f aca="false">IF(A174&lt;&gt;"",IF(BQ174&lt;&gt;0,ACOS(AD174/BQ174),0),"")</f>
        <is>
          <t/>
        </is>
      </c>
      <c r="BS174" s="8" t="inlineStr">
        <f aca="false">IF(A174&lt;&gt;"",DEGREES(BR174),"")</f>
        <is>
          <t/>
        </is>
      </c>
      <c r="BT174" s="8" t="inlineStr">
        <f aca="false">IF(A174&lt;&gt;"",IF(OR(AB174&lt;&gt;0,AC174&lt;&gt;0),ATAN2(AB174,AC174),0),"")</f>
        <is>
          <t/>
        </is>
      </c>
      <c r="BU174" s="8" t="inlineStr">
        <f aca="false">IF(A174&lt;&gt;"",DEGREES(BT174),"")</f>
        <is>
          <t/>
        </is>
      </c>
      <c r="BV174" s="8" t="inlineStr">
        <f aca="false">IF(A174&lt;&gt;"",SQRT(SUMSQ(AE174:AG174)),"")</f>
        <is>
          <t/>
        </is>
      </c>
      <c r="BW174" s="8" t="inlineStr">
        <f aca="false">IF(A174&lt;&gt;"",IF(BV174&lt;&gt;0,ACOS(AG174/BV174),0),"")</f>
        <is>
          <t/>
        </is>
      </c>
      <c r="BX174" s="8" t="inlineStr">
        <f aca="false">IF(A174&lt;&gt;"",DEGREES(BW174),"")</f>
        <is>
          <t/>
        </is>
      </c>
      <c r="BY174" s="8" t="inlineStr">
        <f aca="false">IF(A174&lt;&gt;"",IF(OR(AF174&lt;&gt;0,AG174&lt;&gt;0),ATAN2(AF174,AG174),0),"")</f>
        <is>
          <t/>
        </is>
      </c>
      <c r="BZ174" s="8" t="inlineStr">
        <f aca="false">IF(A174&lt;&gt;"",DEGREES(BY174),"")</f>
        <is>
          <t/>
        </is>
      </c>
      <c r="CA174" s="0" t="inlineStr">
        <f aca="false">IF(A174&lt;&gt;"",IF(AND(AI174&lt;Parameters!$B$11,AI174&gt;Parameters!$B$12,AN174&lt;Parameters!$B$11,AN174&gt;Parameters!$B$12,AS174&lt;Parameters!$B$11,AS174&gt;Parameters!$B$12,AX174&lt;Parameters!$B$11,AX174&gt;Parameters!$B$12,BC174&lt;Parameters!$B$11,BC174&gt;Parameters!$B$12,BM174&lt;Parameters!$B$11,BM174&gt;Parameters!$B$12,BR174&lt;Parameters!$B$11,BR174&gt;Parameters!$B$12,BW174&lt;Parameters!$B$11,BW174&gt;Parameters!$B$12),1,0),"")</f>
        <is>
          <t/>
        </is>
      </c>
      <c r="CB174" s="0" t="inlineStr">
        <f aca="false">IF(A174&lt;&gt;"",IF(OR(AI174&lt;Parameters!$B$12,AI174&gt;Parameters!$B$11),0,1),"")</f>
        <is>
          <t/>
        </is>
      </c>
      <c r="CC174" s="0" t="inlineStr">
        <f aca="false">IF(A174&lt;&gt;"",IF(OR(AN174&lt;Parameters!$B$12,AN174&gt;Parameters!$B$11),0,1),"")</f>
        <is>
          <t/>
        </is>
      </c>
      <c r="CD174" s="0" t="inlineStr">
        <f aca="false">IF(A174&lt;&gt;"",IF(OR(AS174&lt;Parameters!$B$12,AS174&gt;Parameters!$B$11),0,1),"")</f>
        <is>
          <t/>
        </is>
      </c>
      <c r="CE174" s="0" t="inlineStr">
        <f aca="false">IF(A174&lt;&gt;"",IF(OR(AX174&lt;Parameters!$B$12,AX174&gt;Parameters!$B$11),0,1),"")</f>
        <is>
          <t/>
        </is>
      </c>
      <c r="CF174" s="0" t="inlineStr">
        <f aca="false">IF(A174&lt;&gt;"",IF(OR(BC174&lt;Parameters!$B$12,BC174&gt;Parameters!$B$11),0,1),"")</f>
        <is>
          <t/>
        </is>
      </c>
      <c r="CG174" s="0" t="inlineStr">
        <f aca="false">IF(A174&lt;&gt;"",IF(OR(BH174&lt;Parameters!$B$12,BH174&gt;Parameters!$B$11),0,1),"")</f>
        <is>
          <t/>
        </is>
      </c>
      <c r="CH174" s="0" t="inlineStr">
        <f aca="false">IF(A174&lt;&gt;"",IF(OR(BM174&lt;Parameters!$B$12,BM174&gt;Parameters!$B$11),0,1),"")</f>
        <is>
          <t/>
        </is>
      </c>
      <c r="CI174" s="0" t="inlineStr">
        <f aca="false">IF(A174&lt;&gt;"",IF(OR(BR174&lt;Parameters!$B$12,BR174&gt;Parameters!$B$11),0,1),"")</f>
        <is>
          <t/>
        </is>
      </c>
      <c r="CJ174" s="0" t="inlineStr">
        <f aca="false">IF(A174&lt;&gt;"",IF(OR(BW174&lt;Parameters!$B$12,BW174&gt;Parameters!$B$11),0,1),"")</f>
        <is>
          <t/>
        </is>
      </c>
      <c r="CK174" s="26" t="inlineStr">
        <f aca="false">IF(A174&lt;&gt;"",SUM(CB174:CJ174)/9,"")</f>
        <is>
          <t/>
        </is>
      </c>
      <c r="CL174" s="0" t="inlineStr">
        <f aca="false">IF(A174&lt;&gt;"",CK174*9,"")</f>
        <is>
          <t/>
        </is>
      </c>
      <c r="CM174" s="8" t="inlineStr">
        <f aca="false">IF(A174&lt;&gt;"",TEXT(B174,CM$2)&amp;" "&amp;TEXT(A174,CM$2),"")</f>
        <is>
          <t/>
        </is>
      </c>
    </row>
    <row r="175" customFormat="false" ht="15" hidden="false" customHeight="false" outlineLevel="0" collapsed="false">
      <c r="A175" s="0" t="inlineStr">
        <f aca="false">IF(OR(B174&lt;Parameters!$K$12,A174&lt;Parameters!$K$12),IF(A174&lt;Parameters!$K$12,A174+1,0),"")</f>
        <is>
          <t/>
        </is>
      </c>
      <c r="B175" s="0" t="inlineStr">
        <f aca="false">IF(A175&lt;&gt;"",IF(A175=0,B174+1,B174),"")</f>
        <is>
          <t/>
        </is>
      </c>
      <c r="C175" s="24" t="inlineStr">
        <f aca="false">IF(A175&lt;&gt;"",-_phi*(A175+0.5),"")</f>
        <is>
          <t/>
        </is>
      </c>
      <c r="D175" s="8" t="inlineStr">
        <f aca="false">IF(A175&lt;&gt;"",DEGREES(C175),"")</f>
        <is>
          <t/>
        </is>
      </c>
      <c r="E175" s="24" t="inlineStr">
        <f aca="false">IF(A175&lt;&gt;"",_phi*(B175+0.5),"")</f>
        <is>
          <t/>
        </is>
      </c>
      <c r="F175" s="8" t="inlineStr">
        <f aca="false">IF(A175&lt;&gt;"",DEGREES(E175),"")</f>
        <is>
          <t/>
        </is>
      </c>
      <c r="G175" s="8" t="inlineStr">
        <f aca="false">IF(A175&lt;&gt;"",LOOKUP(A175,h!$A$3:$A$30,h!$D$3:$D$30),"")</f>
        <is>
          <t/>
        </is>
      </c>
      <c r="H175" s="8" t="inlineStr">
        <f aca="false">IF(A175&lt;&gt;"",LOOKUP(B175,h!$A$3:$A$30,h!$D$3:$D$30),"")</f>
        <is>
          <t/>
        </is>
      </c>
      <c r="I175" s="8" t="inlineStr">
        <f aca="false">IF(A175&lt;&gt;"",_zif,"")</f>
        <is>
          <t/>
        </is>
      </c>
      <c r="J175" s="8" t="inlineStr">
        <f aca="false">IF(A175&lt;&gt;"",$G175+'v1 Frame'!D$3*COS($C175)+'v1 Frame'!E$3*SIN($C175)*SIN($E175)+'v1 Frame'!F$3*SIN($C175)*COS($E175),"")</f>
        <is>
          <t/>
        </is>
      </c>
      <c r="K175" s="8" t="inlineStr">
        <f aca="false">IF(A175&lt;&gt;"",$H175+'v1 Frame'!E$3*COS($E175)-'v1 Frame'!F$3*SIN($E175),"")</f>
        <is>
          <t/>
        </is>
      </c>
      <c r="L175" s="8" t="inlineStr">
        <f aca="false">IF(A175&lt;&gt;"",$I175-'v1 Frame'!D$3*SIN($C175)+'v1 Frame'!E$3*COS($C175)*SIN($E175)+'v1 Frame'!F$3*COS($C175)*COS($E175),"")</f>
        <is>
          <t/>
        </is>
      </c>
      <c r="M175" s="8" t="inlineStr">
        <f aca="false">IF(A175&lt;&gt;"",$G175+'v1 Frame'!G$3*COS($C175)+'v1 Frame'!H$3*SIN($C175)*SIN($E175)+'v1 Frame'!I$3*SIN($C175)*COS($E175),"")</f>
        <is>
          <t/>
        </is>
      </c>
      <c r="N175" s="8" t="inlineStr">
        <f aca="false">IF(A175&lt;&gt;"",$H175+'v1 Frame'!H$3*COS($E175)-'v1 Frame'!I$3*SIN($E175),"")</f>
        <is>
          <t/>
        </is>
      </c>
      <c r="O175" s="8" t="inlineStr">
        <f aca="false">IF(A175&lt;&gt;"",$I175-'v1 Frame'!G$3*SIN($C175)+'v1 Frame'!H$3*COS($C175)*SIN($E175)+'v1 Frame'!I$3*COS($C175)*COS($E175),"")</f>
        <is>
          <t/>
        </is>
      </c>
      <c r="P175" s="8" t="inlineStr">
        <f aca="false">IF(A175&lt;&gt;"",$G175+'v1 Frame'!J$3*COS($C175)+'v1 Frame'!K$3*SIN($C175)*SIN($E175)+'v1 Frame'!L$3*SIN($C175)*COS($E175),"")</f>
        <is>
          <t/>
        </is>
      </c>
      <c r="Q175" s="8" t="inlineStr">
        <f aca="false">IF(A175&lt;&gt;"",$H175+'v1 Frame'!K$3*COS($E175)-'v1 Frame'!L$3*SIN($E175),"")</f>
        <is>
          <t/>
        </is>
      </c>
      <c r="R175" s="8" t="inlineStr">
        <f aca="false">IF(A175&lt;&gt;"",$I175-'v1 Frame'!J$3*SIN($C175)+'v1 Frame'!K$3*COS($C175)*SIN($E175)+'v1 Frame'!L$3*COS($C175)*COS($E175),"")</f>
        <is>
          <t/>
        </is>
      </c>
      <c r="S175" s="8" t="inlineStr">
        <f aca="false">IF(A175&lt;&gt;"",$G175+'v1 Frame'!M$3*COS($C175)+'v1 Frame'!N$3*SIN($C175)*SIN($E175)+'v1 Frame'!O$3*SIN($C175)*COS($E175),"")</f>
        <is>
          <t/>
        </is>
      </c>
      <c r="T175" s="8" t="inlineStr">
        <f aca="false">IF(A175&lt;&gt;"",$H175+'v1 Frame'!N$3*COS($E175)-'v1 Frame'!O$3*SIN($E175),"")</f>
        <is>
          <t/>
        </is>
      </c>
      <c r="U175" s="8" t="inlineStr">
        <f aca="false">IF(A175&lt;&gt;"",$I175-'v1 Frame'!M$3*SIN($C175)+'v1 Frame'!N$3*COS($C175)*SIN($E175)+'v1 Frame'!O$3*COS($C175)*COS($E175),"")</f>
        <is>
          <t/>
        </is>
      </c>
      <c r="V175" s="8" t="inlineStr">
        <f aca="false">IF(A175&lt;&gt;"",$G175+'v1 Frame'!P$3*COS($C175)+'v1 Frame'!Q$3*SIN($C175)*SIN($E175)+'v1 Frame'!R$3*SIN($C175)*COS($E175),"")</f>
        <is>
          <t/>
        </is>
      </c>
      <c r="W175" s="8" t="inlineStr">
        <f aca="false">IF(A175&lt;&gt;"",$H175+'v1 Frame'!Q$3*COS($E175)-'v1 Frame'!R$3*SIN($E175),"")</f>
        <is>
          <t/>
        </is>
      </c>
      <c r="X175" s="8" t="inlineStr">
        <f aca="false">IF(A175&lt;&gt;"",$I175-'v1 Frame'!P$3*SIN($C175)+'v1 Frame'!Q$3*COS($C175)*SIN($E175)+'v1 Frame'!R$3*COS($C175)*COS($E175),"")</f>
        <is>
          <t/>
        </is>
      </c>
      <c r="Y175" s="8" t="inlineStr">
        <f aca="false">IF(A175&lt;&gt;"",$G175+'v1 Frame'!S$3*COS($C175)+'v1 Frame'!T$3*SIN($C175)*SIN($E175)+'v1 Frame'!U$3*SIN($C175)*COS($E175),"")</f>
        <is>
          <t/>
        </is>
      </c>
      <c r="Z175" s="8" t="inlineStr">
        <f aca="false">IF(A175&lt;&gt;"",$H175+'v1 Frame'!T$3*COS($E175)-'v1 Frame'!U$3*SIN($E175),"")</f>
        <is>
          <t/>
        </is>
      </c>
      <c r="AA175" s="8" t="inlineStr">
        <f aca="false">IF(A175&lt;&gt;"",$I175-'v1 Frame'!S$3*SIN($C175)+'v1 Frame'!T$3*COS($C175)*SIN($E175)+'v1 Frame'!U$3*COS($C175)*COS($E175),"")</f>
        <is>
          <t/>
        </is>
      </c>
      <c r="AB175" s="8" t="inlineStr">
        <f aca="false">IF(A175&lt;&gt;"",$G175+'v1 Frame'!V$3*COS($C175)+'v1 Frame'!W$3*SIN($C175)*SIN($E175)+'v1 Frame'!X$3*SIN($C175)*COS($E175),"")</f>
        <is>
          <t/>
        </is>
      </c>
      <c r="AC175" s="8" t="inlineStr">
        <f aca="false">IF(A175&lt;&gt;"",$H175+'v1 Frame'!W$3*COS($E175)-'v1 Frame'!X$3*SIN($E175),"")</f>
        <is>
          <t/>
        </is>
      </c>
      <c r="AD175" s="8" t="inlineStr">
        <f aca="false">IF(A175&lt;&gt;"",$I175-'v1 Frame'!V$3*SIN($C175)+'v1 Frame'!W$3*COS($C175)*SIN($E175)+'v1 Frame'!X$3*COS($C175)*COS($E175),"")</f>
        <is>
          <t/>
        </is>
      </c>
      <c r="AE175" s="25" t="inlineStr">
        <f aca="false">IF(A175&lt;&gt;"",$G175+'v1 Frame'!Y$3*COS($C175)+'v1 Frame'!Z$3*SIN($C175)*SIN($E175)+'v1 Frame'!AA$3*SIN($C175)*COS($E175),"")</f>
        <is>
          <t/>
        </is>
      </c>
      <c r="AF175" s="25" t="inlineStr">
        <f aca="false">IF(A175&lt;&gt;"",$H175+'v1 Frame'!Z$3*COS($E175)-'v1 Frame'!AA$3*SIN($E175),"")</f>
        <is>
          <t/>
        </is>
      </c>
      <c r="AG175" s="25" t="inlineStr">
        <f aca="false">IF(A175&lt;&gt;"",$I175-'v1 Frame'!Y$3*SIN($C175)+'v1 Frame'!Z$3*COS($C175)*SIN($E175)+'v1 Frame'!AA$3*COS($C175)*COS($E175),"")</f>
        <is>
          <t/>
        </is>
      </c>
      <c r="AH175" s="8" t="inlineStr">
        <f aca="false">IF(A175&lt;&gt;"",SQRT(SUMSQ(G175:I175)),"")</f>
        <is>
          <t/>
        </is>
      </c>
      <c r="AI175" s="8" t="inlineStr">
        <f aca="false">IF(A175&lt;&gt;"",IF(AH175&lt;&gt;0,ACOS(I175/AH175),0),"")</f>
        <is>
          <t/>
        </is>
      </c>
      <c r="AJ175" s="8" t="inlineStr">
        <f aca="false">IF(A175&lt;&gt;"",DEGREES(AI175),"")</f>
        <is>
          <t/>
        </is>
      </c>
      <c r="AK175" s="8" t="inlineStr">
        <f aca="false">IF(A175&lt;&gt;"",IF(OR(G175&lt;&gt;0,H175&lt;&gt;0),ATAN2(G175,H175),0),"")</f>
        <is>
          <t/>
        </is>
      </c>
      <c r="AL175" s="8" t="inlineStr">
        <f aca="false">IF(A175&lt;&gt;"",DEGREES(AK175),"")</f>
        <is>
          <t/>
        </is>
      </c>
      <c r="AM175" s="8" t="inlineStr">
        <f aca="false">IF(A175&lt;&gt;"",SQRT(SUMSQ(J175:L175)),"")</f>
        <is>
          <t/>
        </is>
      </c>
      <c r="AN175" s="8" t="inlineStr">
        <f aca="false">IF(A175&lt;&gt;"",IF(AM175&lt;&gt;0,ACOS(L175/AM175),0),"")</f>
        <is>
          <t/>
        </is>
      </c>
      <c r="AO175" s="8" t="inlineStr">
        <f aca="false">IF(A175&lt;&gt;"",DEGREES(AN175),"")</f>
        <is>
          <t/>
        </is>
      </c>
      <c r="AP175" s="8" t="inlineStr">
        <f aca="false">IF(A175&lt;&gt;"",IF(OR(J175&lt;&gt;0,K175&lt;&gt;0),ATAN2(J175,K175),0),"")</f>
        <is>
          <t/>
        </is>
      </c>
      <c r="AQ175" s="8" t="inlineStr">
        <f aca="false">IF(A175&lt;&gt;"",DEGREES(AP175),"")</f>
        <is>
          <t/>
        </is>
      </c>
      <c r="AR175" s="8" t="inlineStr">
        <f aca="false">IF(A175&lt;&gt;"",SQRT(SUMSQ(M175:O175)),"")</f>
        <is>
          <t/>
        </is>
      </c>
      <c r="AS175" s="8" t="inlineStr">
        <f aca="false">IF(A175&lt;&gt;"",IF(AR175&lt;&gt;0,ACOS(O175/AR175),0),"")</f>
        <is>
          <t/>
        </is>
      </c>
      <c r="AT175" s="8" t="inlineStr">
        <f aca="false">IF(A175&lt;&gt;"",DEGREES(AS175),"")</f>
        <is>
          <t/>
        </is>
      </c>
      <c r="AU175" s="8" t="inlineStr">
        <f aca="false">IF(A175&lt;&gt;"",IF(OR(M175&lt;&gt;0,N175&lt;&gt;0),ATAN2(M175,N175),0),"")</f>
        <is>
          <t/>
        </is>
      </c>
      <c r="AV175" s="8" t="inlineStr">
        <f aca="false">IF(A175&lt;&gt;"",DEGREES(AU175),"")</f>
        <is>
          <t/>
        </is>
      </c>
      <c r="AW175" s="8" t="inlineStr">
        <f aca="false">IF(A175&lt;&gt;"",SQRT(SUMSQ(P175:R175)),"")</f>
        <is>
          <t/>
        </is>
      </c>
      <c r="AX175" s="8" t="inlineStr">
        <f aca="false">IF(A175&lt;&gt;"",IF(AW175&lt;&gt;0,ACOS(R175/AW175),0),"")</f>
        <is>
          <t/>
        </is>
      </c>
      <c r="AY175" s="8" t="inlineStr">
        <f aca="false">IF(A175&lt;&gt;"",DEGREES(AX175),"")</f>
        <is>
          <t/>
        </is>
      </c>
      <c r="AZ175" s="8" t="inlineStr">
        <f aca="false">IF(A175&lt;&gt;"",IF(OR(P175&lt;&gt;0,Q175&lt;&gt;0),ATAN2(P175,Q175),0),"")</f>
        <is>
          <t/>
        </is>
      </c>
      <c r="BA175" s="8" t="inlineStr">
        <f aca="false">IF(A175&lt;&gt;"",DEGREES(AZ175),"")</f>
        <is>
          <t/>
        </is>
      </c>
      <c r="BB175" s="8" t="inlineStr">
        <f aca="false">IF(A175&lt;&gt;"",SQRT(SUMSQ(S175:U175)),"")</f>
        <is>
          <t/>
        </is>
      </c>
      <c r="BC175" s="8" t="inlineStr">
        <f aca="false">IF(A175&lt;&gt;"",IF(BB175&lt;&gt;0,ACOS(U175/BB175),0),"")</f>
        <is>
          <t/>
        </is>
      </c>
      <c r="BD175" s="8" t="inlineStr">
        <f aca="false">IF(A175&lt;&gt;"",DEGREES(BC175),"")</f>
        <is>
          <t/>
        </is>
      </c>
      <c r="BE175" s="8" t="inlineStr">
        <f aca="false">IF(A175&lt;&gt;"",IF(OR(S175&lt;&gt;0,T175&lt;&gt;0),ATAN2(S175,T175),0),"")</f>
        <is>
          <t/>
        </is>
      </c>
      <c r="BF175" s="8" t="inlineStr">
        <f aca="false">IF(A175&lt;&gt;"",DEGREES(BE175),"")</f>
        <is>
          <t/>
        </is>
      </c>
      <c r="BG175" s="8" t="inlineStr">
        <f aca="false">IF(A175&lt;&gt;"",SQRT(SUMSQ(V175:X175)),"")</f>
        <is>
          <t/>
        </is>
      </c>
      <c r="BH175" s="8" t="inlineStr">
        <f aca="false">IF(A175&lt;&gt;"",IF(BG175&lt;&gt;0,ACOS(X175/BG175),0),"")</f>
        <is>
          <t/>
        </is>
      </c>
      <c r="BI175" s="8" t="inlineStr">
        <f aca="false">IF(A175&lt;&gt;"",DEGREES(BH175),"")</f>
        <is>
          <t/>
        </is>
      </c>
      <c r="BJ175" s="8" t="inlineStr">
        <f aca="false">IF(A175&lt;&gt;"",IF(OR(V175&lt;&gt;0,W175&lt;&gt;0),ATAN2(V175,W175),0),"")</f>
        <is>
          <t/>
        </is>
      </c>
      <c r="BK175" s="8" t="inlineStr">
        <f aca="false">IF(A175&lt;&gt;"",DEGREES(BJ175),"")</f>
        <is>
          <t/>
        </is>
      </c>
      <c r="BL175" s="8" t="inlineStr">
        <f aca="false">IF(A175&lt;&gt;"",SQRT(SUMSQ(Y175:AA175)),"")</f>
        <is>
          <t/>
        </is>
      </c>
      <c r="BM175" s="8" t="inlineStr">
        <f aca="false">IF(A175&lt;&gt;"",IF(BL175&lt;&gt;0,ACOS(AA175/BL175),0),"")</f>
        <is>
          <t/>
        </is>
      </c>
      <c r="BN175" s="8" t="inlineStr">
        <f aca="false">IF(A175&lt;&gt;"",DEGREES(BM175),"")</f>
        <is>
          <t/>
        </is>
      </c>
      <c r="BO175" s="8" t="inlineStr">
        <f aca="false">IF(A175&lt;&gt;"",IF(OR(Y175&lt;&gt;0,Z175&lt;&gt;0),ATAN2(Y175,Z175),0),"")</f>
        <is>
          <t/>
        </is>
      </c>
      <c r="BP175" s="8" t="inlineStr">
        <f aca="false">IF(A175&lt;&gt;"",DEGREES(BO175),"")</f>
        <is>
          <t/>
        </is>
      </c>
      <c r="BQ175" s="8" t="inlineStr">
        <f aca="false">IF(A175&lt;&gt;"",SQRT(SUMSQ(AB175:AD175)),"")</f>
        <is>
          <t/>
        </is>
      </c>
      <c r="BR175" s="8" t="inlineStr">
        <f aca="false">IF(A175&lt;&gt;"",IF(BQ175&lt;&gt;0,ACOS(AD175/BQ175),0),"")</f>
        <is>
          <t/>
        </is>
      </c>
      <c r="BS175" s="8" t="inlineStr">
        <f aca="false">IF(A175&lt;&gt;"",DEGREES(BR175),"")</f>
        <is>
          <t/>
        </is>
      </c>
      <c r="BT175" s="8" t="inlineStr">
        <f aca="false">IF(A175&lt;&gt;"",IF(OR(AB175&lt;&gt;0,AC175&lt;&gt;0),ATAN2(AB175,AC175),0),"")</f>
        <is>
          <t/>
        </is>
      </c>
      <c r="BU175" s="8" t="inlineStr">
        <f aca="false">IF(A175&lt;&gt;"",DEGREES(BT175),"")</f>
        <is>
          <t/>
        </is>
      </c>
      <c r="BV175" s="8" t="inlineStr">
        <f aca="false">IF(A175&lt;&gt;"",SQRT(SUMSQ(AE175:AG175)),"")</f>
        <is>
          <t/>
        </is>
      </c>
      <c r="BW175" s="8" t="inlineStr">
        <f aca="false">IF(A175&lt;&gt;"",IF(BV175&lt;&gt;0,ACOS(AG175/BV175),0),"")</f>
        <is>
          <t/>
        </is>
      </c>
      <c r="BX175" s="8" t="inlineStr">
        <f aca="false">IF(A175&lt;&gt;"",DEGREES(BW175),"")</f>
        <is>
          <t/>
        </is>
      </c>
      <c r="BY175" s="8" t="inlineStr">
        <f aca="false">IF(A175&lt;&gt;"",IF(OR(AF175&lt;&gt;0,AG175&lt;&gt;0),ATAN2(AF175,AG175),0),"")</f>
        <is>
          <t/>
        </is>
      </c>
      <c r="BZ175" s="8" t="inlineStr">
        <f aca="false">IF(A175&lt;&gt;"",DEGREES(BY175),"")</f>
        <is>
          <t/>
        </is>
      </c>
      <c r="CA175" s="0" t="inlineStr">
        <f aca="false">IF(A175&lt;&gt;"",IF(AND(AI175&lt;Parameters!$B$11,AI175&gt;Parameters!$B$12,AN175&lt;Parameters!$B$11,AN175&gt;Parameters!$B$12,AS175&lt;Parameters!$B$11,AS175&gt;Parameters!$B$12,AX175&lt;Parameters!$B$11,AX175&gt;Parameters!$B$12,BC175&lt;Parameters!$B$11,BC175&gt;Parameters!$B$12,BM175&lt;Parameters!$B$11,BM175&gt;Parameters!$B$12,BR175&lt;Parameters!$B$11,BR175&gt;Parameters!$B$12,BW175&lt;Parameters!$B$11,BW175&gt;Parameters!$B$12),1,0),"")</f>
        <is>
          <t/>
        </is>
      </c>
      <c r="CB175" s="0" t="inlineStr">
        <f aca="false">IF(A175&lt;&gt;"",IF(OR(AI175&lt;Parameters!$B$12,AI175&gt;Parameters!$B$11),0,1),"")</f>
        <is>
          <t/>
        </is>
      </c>
      <c r="CC175" s="0" t="inlineStr">
        <f aca="false">IF(A175&lt;&gt;"",IF(OR(AN175&lt;Parameters!$B$12,AN175&gt;Parameters!$B$11),0,1),"")</f>
        <is>
          <t/>
        </is>
      </c>
      <c r="CD175" s="0" t="inlineStr">
        <f aca="false">IF(A175&lt;&gt;"",IF(OR(AS175&lt;Parameters!$B$12,AS175&gt;Parameters!$B$11),0,1),"")</f>
        <is>
          <t/>
        </is>
      </c>
      <c r="CE175" s="0" t="inlineStr">
        <f aca="false">IF(A175&lt;&gt;"",IF(OR(AX175&lt;Parameters!$B$12,AX175&gt;Parameters!$B$11),0,1),"")</f>
        <is>
          <t/>
        </is>
      </c>
      <c r="CF175" s="0" t="inlineStr">
        <f aca="false">IF(A175&lt;&gt;"",IF(OR(BC175&lt;Parameters!$B$12,BC175&gt;Parameters!$B$11),0,1),"")</f>
        <is>
          <t/>
        </is>
      </c>
      <c r="CG175" s="0" t="inlineStr">
        <f aca="false">IF(A175&lt;&gt;"",IF(OR(BH175&lt;Parameters!$B$12,BH175&gt;Parameters!$B$11),0,1),"")</f>
        <is>
          <t/>
        </is>
      </c>
      <c r="CH175" s="0" t="inlineStr">
        <f aca="false">IF(A175&lt;&gt;"",IF(OR(BM175&lt;Parameters!$B$12,BM175&gt;Parameters!$B$11),0,1),"")</f>
        <is>
          <t/>
        </is>
      </c>
      <c r="CI175" s="0" t="inlineStr">
        <f aca="false">IF(A175&lt;&gt;"",IF(OR(BR175&lt;Parameters!$B$12,BR175&gt;Parameters!$B$11),0,1),"")</f>
        <is>
          <t/>
        </is>
      </c>
      <c r="CJ175" s="0" t="inlineStr">
        <f aca="false">IF(A175&lt;&gt;"",IF(OR(BW175&lt;Parameters!$B$12,BW175&gt;Parameters!$B$11),0,1),"")</f>
        <is>
          <t/>
        </is>
      </c>
      <c r="CK175" s="26" t="inlineStr">
        <f aca="false">IF(A175&lt;&gt;"",SUM(CB175:CJ175)/9,"")</f>
        <is>
          <t/>
        </is>
      </c>
      <c r="CL175" s="0" t="inlineStr">
        <f aca="false">IF(A175&lt;&gt;"",CK175*9,"")</f>
        <is>
          <t/>
        </is>
      </c>
      <c r="CM175" s="8" t="inlineStr">
        <f aca="false">IF(A175&lt;&gt;"",TEXT(B175,CM$2)&amp;" "&amp;TEXT(A175,CM$2),"")</f>
        <is>
          <t/>
        </is>
      </c>
    </row>
    <row r="176" customFormat="false" ht="15" hidden="false" customHeight="false" outlineLevel="0" collapsed="false">
      <c r="A176" s="0" t="inlineStr">
        <f aca="false">IF(OR(B175&lt;Parameters!$K$12,A175&lt;Parameters!$K$12),IF(A175&lt;Parameters!$K$12,A175+1,0),"")</f>
        <is>
          <t/>
        </is>
      </c>
      <c r="B176" s="0" t="inlineStr">
        <f aca="false">IF(A176&lt;&gt;"",IF(A176=0,B175+1,B175),"")</f>
        <is>
          <t/>
        </is>
      </c>
      <c r="C176" s="24" t="inlineStr">
        <f aca="false">IF(A176&lt;&gt;"",-_phi*(A176+0.5),"")</f>
        <is>
          <t/>
        </is>
      </c>
      <c r="D176" s="8" t="inlineStr">
        <f aca="false">IF(A176&lt;&gt;"",DEGREES(C176),"")</f>
        <is>
          <t/>
        </is>
      </c>
      <c r="E176" s="24" t="inlineStr">
        <f aca="false">IF(A176&lt;&gt;"",_phi*(B176+0.5),"")</f>
        <is>
          <t/>
        </is>
      </c>
      <c r="F176" s="8" t="inlineStr">
        <f aca="false">IF(A176&lt;&gt;"",DEGREES(E176),"")</f>
        <is>
          <t/>
        </is>
      </c>
      <c r="G176" s="8" t="inlineStr">
        <f aca="false">IF(A176&lt;&gt;"",LOOKUP(A176,h!$A$3:$A$30,h!$D$3:$D$30),"")</f>
        <is>
          <t/>
        </is>
      </c>
      <c r="H176" s="8" t="inlineStr">
        <f aca="false">IF(A176&lt;&gt;"",LOOKUP(B176,h!$A$3:$A$30,h!$D$3:$D$30),"")</f>
        <is>
          <t/>
        </is>
      </c>
      <c r="I176" s="8" t="inlineStr">
        <f aca="false">IF(A176&lt;&gt;"",_zif,"")</f>
        <is>
          <t/>
        </is>
      </c>
      <c r="J176" s="8" t="inlineStr">
        <f aca="false">IF(A176&lt;&gt;"",$G176+'v1 Frame'!D$3*COS($C176)+'v1 Frame'!E$3*SIN($C176)*SIN($E176)+'v1 Frame'!F$3*SIN($C176)*COS($E176),"")</f>
        <is>
          <t/>
        </is>
      </c>
      <c r="K176" s="8" t="inlineStr">
        <f aca="false">IF(A176&lt;&gt;"",$H176+'v1 Frame'!E$3*COS($E176)-'v1 Frame'!F$3*SIN($E176),"")</f>
        <is>
          <t/>
        </is>
      </c>
      <c r="L176" s="8" t="inlineStr">
        <f aca="false">IF(A176&lt;&gt;"",$I176-'v1 Frame'!D$3*SIN($C176)+'v1 Frame'!E$3*COS($C176)*SIN($E176)+'v1 Frame'!F$3*COS($C176)*COS($E176),"")</f>
        <is>
          <t/>
        </is>
      </c>
      <c r="M176" s="8" t="inlineStr">
        <f aca="false">IF(A176&lt;&gt;"",$G176+'v1 Frame'!G$3*COS($C176)+'v1 Frame'!H$3*SIN($C176)*SIN($E176)+'v1 Frame'!I$3*SIN($C176)*COS($E176),"")</f>
        <is>
          <t/>
        </is>
      </c>
      <c r="N176" s="8" t="inlineStr">
        <f aca="false">IF(A176&lt;&gt;"",$H176+'v1 Frame'!H$3*COS($E176)-'v1 Frame'!I$3*SIN($E176),"")</f>
        <is>
          <t/>
        </is>
      </c>
      <c r="O176" s="8" t="inlineStr">
        <f aca="false">IF(A176&lt;&gt;"",$I176-'v1 Frame'!G$3*SIN($C176)+'v1 Frame'!H$3*COS($C176)*SIN($E176)+'v1 Frame'!I$3*COS($C176)*COS($E176),"")</f>
        <is>
          <t/>
        </is>
      </c>
      <c r="P176" s="8" t="inlineStr">
        <f aca="false">IF(A176&lt;&gt;"",$G176+'v1 Frame'!J$3*COS($C176)+'v1 Frame'!K$3*SIN($C176)*SIN($E176)+'v1 Frame'!L$3*SIN($C176)*COS($E176),"")</f>
        <is>
          <t/>
        </is>
      </c>
      <c r="Q176" s="8" t="inlineStr">
        <f aca="false">IF(A176&lt;&gt;"",$H176+'v1 Frame'!K$3*COS($E176)-'v1 Frame'!L$3*SIN($E176),"")</f>
        <is>
          <t/>
        </is>
      </c>
      <c r="R176" s="8" t="inlineStr">
        <f aca="false">IF(A176&lt;&gt;"",$I176-'v1 Frame'!J$3*SIN($C176)+'v1 Frame'!K$3*COS($C176)*SIN($E176)+'v1 Frame'!L$3*COS($C176)*COS($E176),"")</f>
        <is>
          <t/>
        </is>
      </c>
      <c r="S176" s="8" t="inlineStr">
        <f aca="false">IF(A176&lt;&gt;"",$G176+'v1 Frame'!M$3*COS($C176)+'v1 Frame'!N$3*SIN($C176)*SIN($E176)+'v1 Frame'!O$3*SIN($C176)*COS($E176),"")</f>
        <is>
          <t/>
        </is>
      </c>
      <c r="T176" s="8" t="inlineStr">
        <f aca="false">IF(A176&lt;&gt;"",$H176+'v1 Frame'!N$3*COS($E176)-'v1 Frame'!O$3*SIN($E176),"")</f>
        <is>
          <t/>
        </is>
      </c>
      <c r="U176" s="8" t="inlineStr">
        <f aca="false">IF(A176&lt;&gt;"",$I176-'v1 Frame'!M$3*SIN($C176)+'v1 Frame'!N$3*COS($C176)*SIN($E176)+'v1 Frame'!O$3*COS($C176)*COS($E176),"")</f>
        <is>
          <t/>
        </is>
      </c>
      <c r="V176" s="8" t="inlineStr">
        <f aca="false">IF(A176&lt;&gt;"",$G176+'v1 Frame'!P$3*COS($C176)+'v1 Frame'!Q$3*SIN($C176)*SIN($E176)+'v1 Frame'!R$3*SIN($C176)*COS($E176),"")</f>
        <is>
          <t/>
        </is>
      </c>
      <c r="W176" s="8" t="inlineStr">
        <f aca="false">IF(A176&lt;&gt;"",$H176+'v1 Frame'!Q$3*COS($E176)-'v1 Frame'!R$3*SIN($E176),"")</f>
        <is>
          <t/>
        </is>
      </c>
      <c r="X176" s="8" t="inlineStr">
        <f aca="false">IF(A176&lt;&gt;"",$I176-'v1 Frame'!P$3*SIN($C176)+'v1 Frame'!Q$3*COS($C176)*SIN($E176)+'v1 Frame'!R$3*COS($C176)*COS($E176),"")</f>
        <is>
          <t/>
        </is>
      </c>
      <c r="Y176" s="8" t="inlineStr">
        <f aca="false">IF(A176&lt;&gt;"",$G176+'v1 Frame'!S$3*COS($C176)+'v1 Frame'!T$3*SIN($C176)*SIN($E176)+'v1 Frame'!U$3*SIN($C176)*COS($E176),"")</f>
        <is>
          <t/>
        </is>
      </c>
      <c r="Z176" s="8" t="inlineStr">
        <f aca="false">IF(A176&lt;&gt;"",$H176+'v1 Frame'!T$3*COS($E176)-'v1 Frame'!U$3*SIN($E176),"")</f>
        <is>
          <t/>
        </is>
      </c>
      <c r="AA176" s="8" t="inlineStr">
        <f aca="false">IF(A176&lt;&gt;"",$I176-'v1 Frame'!S$3*SIN($C176)+'v1 Frame'!T$3*COS($C176)*SIN($E176)+'v1 Frame'!U$3*COS($C176)*COS($E176),"")</f>
        <is>
          <t/>
        </is>
      </c>
      <c r="AB176" s="8" t="inlineStr">
        <f aca="false">IF(A176&lt;&gt;"",$G176+'v1 Frame'!V$3*COS($C176)+'v1 Frame'!W$3*SIN($C176)*SIN($E176)+'v1 Frame'!X$3*SIN($C176)*COS($E176),"")</f>
        <is>
          <t/>
        </is>
      </c>
      <c r="AC176" s="8" t="inlineStr">
        <f aca="false">IF(A176&lt;&gt;"",$H176+'v1 Frame'!W$3*COS($E176)-'v1 Frame'!X$3*SIN($E176),"")</f>
        <is>
          <t/>
        </is>
      </c>
      <c r="AD176" s="8" t="inlineStr">
        <f aca="false">IF(A176&lt;&gt;"",$I176-'v1 Frame'!V$3*SIN($C176)+'v1 Frame'!W$3*COS($C176)*SIN($E176)+'v1 Frame'!X$3*COS($C176)*COS($E176),"")</f>
        <is>
          <t/>
        </is>
      </c>
      <c r="AE176" s="25" t="inlineStr">
        <f aca="false">IF(A176&lt;&gt;"",$G176+'v1 Frame'!Y$3*COS($C176)+'v1 Frame'!Z$3*SIN($C176)*SIN($E176)+'v1 Frame'!AA$3*SIN($C176)*COS($E176),"")</f>
        <is>
          <t/>
        </is>
      </c>
      <c r="AF176" s="25" t="inlineStr">
        <f aca="false">IF(A176&lt;&gt;"",$H176+'v1 Frame'!Z$3*COS($E176)-'v1 Frame'!AA$3*SIN($E176),"")</f>
        <is>
          <t/>
        </is>
      </c>
      <c r="AG176" s="25" t="inlineStr">
        <f aca="false">IF(A176&lt;&gt;"",$I176-'v1 Frame'!Y$3*SIN($C176)+'v1 Frame'!Z$3*COS($C176)*SIN($E176)+'v1 Frame'!AA$3*COS($C176)*COS($E176),"")</f>
        <is>
          <t/>
        </is>
      </c>
      <c r="AH176" s="8" t="inlineStr">
        <f aca="false">IF(A176&lt;&gt;"",SQRT(SUMSQ(G176:I176)),"")</f>
        <is>
          <t/>
        </is>
      </c>
      <c r="AI176" s="8" t="inlineStr">
        <f aca="false">IF(A176&lt;&gt;"",IF(AH176&lt;&gt;0,ACOS(I176/AH176),0),"")</f>
        <is>
          <t/>
        </is>
      </c>
      <c r="AJ176" s="8" t="inlineStr">
        <f aca="false">IF(A176&lt;&gt;"",DEGREES(AI176),"")</f>
        <is>
          <t/>
        </is>
      </c>
      <c r="AK176" s="8" t="inlineStr">
        <f aca="false">IF(A176&lt;&gt;"",IF(OR(G176&lt;&gt;0,H176&lt;&gt;0),ATAN2(G176,H176),0),"")</f>
        <is>
          <t/>
        </is>
      </c>
      <c r="AL176" s="8" t="inlineStr">
        <f aca="false">IF(A176&lt;&gt;"",DEGREES(AK176),"")</f>
        <is>
          <t/>
        </is>
      </c>
      <c r="AM176" s="8" t="inlineStr">
        <f aca="false">IF(A176&lt;&gt;"",SQRT(SUMSQ(J176:L176)),"")</f>
        <is>
          <t/>
        </is>
      </c>
      <c r="AN176" s="8" t="inlineStr">
        <f aca="false">IF(A176&lt;&gt;"",IF(AM176&lt;&gt;0,ACOS(L176/AM176),0),"")</f>
        <is>
          <t/>
        </is>
      </c>
      <c r="AO176" s="8" t="inlineStr">
        <f aca="false">IF(A176&lt;&gt;"",DEGREES(AN176),"")</f>
        <is>
          <t/>
        </is>
      </c>
      <c r="AP176" s="8" t="inlineStr">
        <f aca="false">IF(A176&lt;&gt;"",IF(OR(J176&lt;&gt;0,K176&lt;&gt;0),ATAN2(J176,K176),0),"")</f>
        <is>
          <t/>
        </is>
      </c>
      <c r="AQ176" s="8" t="inlineStr">
        <f aca="false">IF(A176&lt;&gt;"",DEGREES(AP176),"")</f>
        <is>
          <t/>
        </is>
      </c>
      <c r="AR176" s="8" t="inlineStr">
        <f aca="false">IF(A176&lt;&gt;"",SQRT(SUMSQ(M176:O176)),"")</f>
        <is>
          <t/>
        </is>
      </c>
      <c r="AS176" s="8" t="inlineStr">
        <f aca="false">IF(A176&lt;&gt;"",IF(AR176&lt;&gt;0,ACOS(O176/AR176),0),"")</f>
        <is>
          <t/>
        </is>
      </c>
      <c r="AT176" s="8" t="inlineStr">
        <f aca="false">IF(A176&lt;&gt;"",DEGREES(AS176),"")</f>
        <is>
          <t/>
        </is>
      </c>
      <c r="AU176" s="8" t="inlineStr">
        <f aca="false">IF(A176&lt;&gt;"",IF(OR(M176&lt;&gt;0,N176&lt;&gt;0),ATAN2(M176,N176),0),"")</f>
        <is>
          <t/>
        </is>
      </c>
      <c r="AV176" s="8" t="inlineStr">
        <f aca="false">IF(A176&lt;&gt;"",DEGREES(AU176),"")</f>
        <is>
          <t/>
        </is>
      </c>
      <c r="AW176" s="8" t="inlineStr">
        <f aca="false">IF(A176&lt;&gt;"",SQRT(SUMSQ(P176:R176)),"")</f>
        <is>
          <t/>
        </is>
      </c>
      <c r="AX176" s="8" t="inlineStr">
        <f aca="false">IF(A176&lt;&gt;"",IF(AW176&lt;&gt;0,ACOS(R176/AW176),0),"")</f>
        <is>
          <t/>
        </is>
      </c>
      <c r="AY176" s="8" t="inlineStr">
        <f aca="false">IF(A176&lt;&gt;"",DEGREES(AX176),"")</f>
        <is>
          <t/>
        </is>
      </c>
      <c r="AZ176" s="8" t="inlineStr">
        <f aca="false">IF(A176&lt;&gt;"",IF(OR(P176&lt;&gt;0,Q176&lt;&gt;0),ATAN2(P176,Q176),0),"")</f>
        <is>
          <t/>
        </is>
      </c>
      <c r="BA176" s="8" t="inlineStr">
        <f aca="false">IF(A176&lt;&gt;"",DEGREES(AZ176),"")</f>
        <is>
          <t/>
        </is>
      </c>
      <c r="BB176" s="8" t="inlineStr">
        <f aca="false">IF(A176&lt;&gt;"",SQRT(SUMSQ(S176:U176)),"")</f>
        <is>
          <t/>
        </is>
      </c>
      <c r="BC176" s="8" t="inlineStr">
        <f aca="false">IF(A176&lt;&gt;"",IF(BB176&lt;&gt;0,ACOS(U176/BB176),0),"")</f>
        <is>
          <t/>
        </is>
      </c>
      <c r="BD176" s="8" t="inlineStr">
        <f aca="false">IF(A176&lt;&gt;"",DEGREES(BC176),"")</f>
        <is>
          <t/>
        </is>
      </c>
      <c r="BE176" s="8" t="inlineStr">
        <f aca="false">IF(A176&lt;&gt;"",IF(OR(S176&lt;&gt;0,T176&lt;&gt;0),ATAN2(S176,T176),0),"")</f>
        <is>
          <t/>
        </is>
      </c>
      <c r="BF176" s="8" t="inlineStr">
        <f aca="false">IF(A176&lt;&gt;"",DEGREES(BE176),"")</f>
        <is>
          <t/>
        </is>
      </c>
      <c r="BG176" s="8" t="inlineStr">
        <f aca="false">IF(A176&lt;&gt;"",SQRT(SUMSQ(V176:X176)),"")</f>
        <is>
          <t/>
        </is>
      </c>
      <c r="BH176" s="8" t="inlineStr">
        <f aca="false">IF(A176&lt;&gt;"",IF(BG176&lt;&gt;0,ACOS(X176/BG176),0),"")</f>
        <is>
          <t/>
        </is>
      </c>
      <c r="BI176" s="8" t="inlineStr">
        <f aca="false">IF(A176&lt;&gt;"",DEGREES(BH176),"")</f>
        <is>
          <t/>
        </is>
      </c>
      <c r="BJ176" s="8" t="inlineStr">
        <f aca="false">IF(A176&lt;&gt;"",IF(OR(V176&lt;&gt;0,W176&lt;&gt;0),ATAN2(V176,W176),0),"")</f>
        <is>
          <t/>
        </is>
      </c>
      <c r="BK176" s="8" t="inlineStr">
        <f aca="false">IF(A176&lt;&gt;"",DEGREES(BJ176),"")</f>
        <is>
          <t/>
        </is>
      </c>
      <c r="BL176" s="8" t="inlineStr">
        <f aca="false">IF(A176&lt;&gt;"",SQRT(SUMSQ(Y176:AA176)),"")</f>
        <is>
          <t/>
        </is>
      </c>
      <c r="BM176" s="8" t="inlineStr">
        <f aca="false">IF(A176&lt;&gt;"",IF(BL176&lt;&gt;0,ACOS(AA176/BL176),0),"")</f>
        <is>
          <t/>
        </is>
      </c>
      <c r="BN176" s="8" t="inlineStr">
        <f aca="false">IF(A176&lt;&gt;"",DEGREES(BM176),"")</f>
        <is>
          <t/>
        </is>
      </c>
      <c r="BO176" s="8" t="inlineStr">
        <f aca="false">IF(A176&lt;&gt;"",IF(OR(Y176&lt;&gt;0,Z176&lt;&gt;0),ATAN2(Y176,Z176),0),"")</f>
        <is>
          <t/>
        </is>
      </c>
      <c r="BP176" s="8" t="inlineStr">
        <f aca="false">IF(A176&lt;&gt;"",DEGREES(BO176),"")</f>
        <is>
          <t/>
        </is>
      </c>
      <c r="BQ176" s="8" t="inlineStr">
        <f aca="false">IF(A176&lt;&gt;"",SQRT(SUMSQ(AB176:AD176)),"")</f>
        <is>
          <t/>
        </is>
      </c>
      <c r="BR176" s="8" t="inlineStr">
        <f aca="false">IF(A176&lt;&gt;"",IF(BQ176&lt;&gt;0,ACOS(AD176/BQ176),0),"")</f>
        <is>
          <t/>
        </is>
      </c>
      <c r="BS176" s="8" t="inlineStr">
        <f aca="false">IF(A176&lt;&gt;"",DEGREES(BR176),"")</f>
        <is>
          <t/>
        </is>
      </c>
      <c r="BT176" s="8" t="inlineStr">
        <f aca="false">IF(A176&lt;&gt;"",IF(OR(AB176&lt;&gt;0,AC176&lt;&gt;0),ATAN2(AB176,AC176),0),"")</f>
        <is>
          <t/>
        </is>
      </c>
      <c r="BU176" s="8" t="inlineStr">
        <f aca="false">IF(A176&lt;&gt;"",DEGREES(BT176),"")</f>
        <is>
          <t/>
        </is>
      </c>
      <c r="BV176" s="8" t="inlineStr">
        <f aca="false">IF(A176&lt;&gt;"",SQRT(SUMSQ(AE176:AG176)),"")</f>
        <is>
          <t/>
        </is>
      </c>
      <c r="BW176" s="8" t="inlineStr">
        <f aca="false">IF(A176&lt;&gt;"",IF(BV176&lt;&gt;0,ACOS(AG176/BV176),0),"")</f>
        <is>
          <t/>
        </is>
      </c>
      <c r="BX176" s="8" t="inlineStr">
        <f aca="false">IF(A176&lt;&gt;"",DEGREES(BW176),"")</f>
        <is>
          <t/>
        </is>
      </c>
      <c r="BY176" s="8" t="inlineStr">
        <f aca="false">IF(A176&lt;&gt;"",IF(OR(AF176&lt;&gt;0,AG176&lt;&gt;0),ATAN2(AF176,AG176),0),"")</f>
        <is>
          <t/>
        </is>
      </c>
      <c r="BZ176" s="8" t="inlineStr">
        <f aca="false">IF(A176&lt;&gt;"",DEGREES(BY176),"")</f>
        <is>
          <t/>
        </is>
      </c>
      <c r="CA176" s="0" t="inlineStr">
        <f aca="false">IF(A176&lt;&gt;"",IF(AND(AI176&lt;Parameters!$B$11,AI176&gt;Parameters!$B$12,AN176&lt;Parameters!$B$11,AN176&gt;Parameters!$B$12,AS176&lt;Parameters!$B$11,AS176&gt;Parameters!$B$12,AX176&lt;Parameters!$B$11,AX176&gt;Parameters!$B$12,BC176&lt;Parameters!$B$11,BC176&gt;Parameters!$B$12,BM176&lt;Parameters!$B$11,BM176&gt;Parameters!$B$12,BR176&lt;Parameters!$B$11,BR176&gt;Parameters!$B$12,BW176&lt;Parameters!$B$11,BW176&gt;Parameters!$B$12),1,0),"")</f>
        <is>
          <t/>
        </is>
      </c>
      <c r="CB176" s="0" t="inlineStr">
        <f aca="false">IF(A176&lt;&gt;"",IF(OR(AI176&lt;Parameters!$B$12,AI176&gt;Parameters!$B$11),0,1),"")</f>
        <is>
          <t/>
        </is>
      </c>
      <c r="CC176" s="0" t="inlineStr">
        <f aca="false">IF(A176&lt;&gt;"",IF(OR(AN176&lt;Parameters!$B$12,AN176&gt;Parameters!$B$11),0,1),"")</f>
        <is>
          <t/>
        </is>
      </c>
      <c r="CD176" s="0" t="inlineStr">
        <f aca="false">IF(A176&lt;&gt;"",IF(OR(AS176&lt;Parameters!$B$12,AS176&gt;Parameters!$B$11),0,1),"")</f>
        <is>
          <t/>
        </is>
      </c>
      <c r="CE176" s="0" t="inlineStr">
        <f aca="false">IF(A176&lt;&gt;"",IF(OR(AX176&lt;Parameters!$B$12,AX176&gt;Parameters!$B$11),0,1),"")</f>
        <is>
          <t/>
        </is>
      </c>
      <c r="CF176" s="0" t="inlineStr">
        <f aca="false">IF(A176&lt;&gt;"",IF(OR(BC176&lt;Parameters!$B$12,BC176&gt;Parameters!$B$11),0,1),"")</f>
        <is>
          <t/>
        </is>
      </c>
      <c r="CG176" s="0" t="inlineStr">
        <f aca="false">IF(A176&lt;&gt;"",IF(OR(BH176&lt;Parameters!$B$12,BH176&gt;Parameters!$B$11),0,1),"")</f>
        <is>
          <t/>
        </is>
      </c>
      <c r="CH176" s="0" t="inlineStr">
        <f aca="false">IF(A176&lt;&gt;"",IF(OR(BM176&lt;Parameters!$B$12,BM176&gt;Parameters!$B$11),0,1),"")</f>
        <is>
          <t/>
        </is>
      </c>
      <c r="CI176" s="0" t="inlineStr">
        <f aca="false">IF(A176&lt;&gt;"",IF(OR(BR176&lt;Parameters!$B$12,BR176&gt;Parameters!$B$11),0,1),"")</f>
        <is>
          <t/>
        </is>
      </c>
      <c r="CJ176" s="0" t="inlineStr">
        <f aca="false">IF(A176&lt;&gt;"",IF(OR(BW176&lt;Parameters!$B$12,BW176&gt;Parameters!$B$11),0,1),"")</f>
        <is>
          <t/>
        </is>
      </c>
      <c r="CK176" s="26" t="inlineStr">
        <f aca="false">IF(A176&lt;&gt;"",SUM(CB176:CJ176)/9,"")</f>
        <is>
          <t/>
        </is>
      </c>
      <c r="CL176" s="0" t="inlineStr">
        <f aca="false">IF(A176&lt;&gt;"",CK176*9,"")</f>
        <is>
          <t/>
        </is>
      </c>
      <c r="CM176" s="8" t="inlineStr">
        <f aca="false">IF(A176&lt;&gt;"",TEXT(B176,CM$2)&amp;" "&amp;TEXT(A176,CM$2),"")</f>
        <is>
          <t/>
        </is>
      </c>
    </row>
    <row r="177" customFormat="false" ht="15" hidden="false" customHeight="false" outlineLevel="0" collapsed="false">
      <c r="A177" s="0" t="inlineStr">
        <f aca="false">IF(OR(B176&lt;Parameters!$K$12,A176&lt;Parameters!$K$12),IF(A176&lt;Parameters!$K$12,A176+1,0),"")</f>
        <is>
          <t/>
        </is>
      </c>
      <c r="B177" s="0" t="inlineStr">
        <f aca="false">IF(A177&lt;&gt;"",IF(A177=0,B176+1,B176),"")</f>
        <is>
          <t/>
        </is>
      </c>
      <c r="C177" s="24" t="inlineStr">
        <f aca="false">IF(A177&lt;&gt;"",-_phi*(A177+0.5),"")</f>
        <is>
          <t/>
        </is>
      </c>
      <c r="D177" s="8" t="inlineStr">
        <f aca="false">IF(A177&lt;&gt;"",DEGREES(C177),"")</f>
        <is>
          <t/>
        </is>
      </c>
      <c r="E177" s="24" t="inlineStr">
        <f aca="false">IF(A177&lt;&gt;"",_phi*(B177+0.5),"")</f>
        <is>
          <t/>
        </is>
      </c>
      <c r="F177" s="8" t="inlineStr">
        <f aca="false">IF(A177&lt;&gt;"",DEGREES(E177),"")</f>
        <is>
          <t/>
        </is>
      </c>
      <c r="G177" s="8" t="inlineStr">
        <f aca="false">IF(A177&lt;&gt;"",LOOKUP(A177,h!$A$3:$A$30,h!$D$3:$D$30),"")</f>
        <is>
          <t/>
        </is>
      </c>
      <c r="H177" s="8" t="inlineStr">
        <f aca="false">IF(A177&lt;&gt;"",LOOKUP(B177,h!$A$3:$A$30,h!$D$3:$D$30),"")</f>
        <is>
          <t/>
        </is>
      </c>
      <c r="I177" s="8" t="inlineStr">
        <f aca="false">IF(A177&lt;&gt;"",_zif,"")</f>
        <is>
          <t/>
        </is>
      </c>
      <c r="J177" s="8" t="inlineStr">
        <f aca="false">IF(A177&lt;&gt;"",$G177+'v1 Frame'!D$3*COS($C177)+'v1 Frame'!E$3*SIN($C177)*SIN($E177)+'v1 Frame'!F$3*SIN($C177)*COS($E177),"")</f>
        <is>
          <t/>
        </is>
      </c>
      <c r="K177" s="8" t="inlineStr">
        <f aca="false">IF(A177&lt;&gt;"",$H177+'v1 Frame'!E$3*COS($E177)-'v1 Frame'!F$3*SIN($E177),"")</f>
        <is>
          <t/>
        </is>
      </c>
      <c r="L177" s="8" t="inlineStr">
        <f aca="false">IF(A177&lt;&gt;"",$I177-'v1 Frame'!D$3*SIN($C177)+'v1 Frame'!E$3*COS($C177)*SIN($E177)+'v1 Frame'!F$3*COS($C177)*COS($E177),"")</f>
        <is>
          <t/>
        </is>
      </c>
      <c r="M177" s="8" t="inlineStr">
        <f aca="false">IF(A177&lt;&gt;"",$G177+'v1 Frame'!G$3*COS($C177)+'v1 Frame'!H$3*SIN($C177)*SIN($E177)+'v1 Frame'!I$3*SIN($C177)*COS($E177),"")</f>
        <is>
          <t/>
        </is>
      </c>
      <c r="N177" s="8" t="inlineStr">
        <f aca="false">IF(A177&lt;&gt;"",$H177+'v1 Frame'!H$3*COS($E177)-'v1 Frame'!I$3*SIN($E177),"")</f>
        <is>
          <t/>
        </is>
      </c>
      <c r="O177" s="8" t="inlineStr">
        <f aca="false">IF(A177&lt;&gt;"",$I177-'v1 Frame'!G$3*SIN($C177)+'v1 Frame'!H$3*COS($C177)*SIN($E177)+'v1 Frame'!I$3*COS($C177)*COS($E177),"")</f>
        <is>
          <t/>
        </is>
      </c>
      <c r="P177" s="8" t="inlineStr">
        <f aca="false">IF(A177&lt;&gt;"",$G177+'v1 Frame'!J$3*COS($C177)+'v1 Frame'!K$3*SIN($C177)*SIN($E177)+'v1 Frame'!L$3*SIN($C177)*COS($E177),"")</f>
        <is>
          <t/>
        </is>
      </c>
      <c r="Q177" s="8" t="inlineStr">
        <f aca="false">IF(A177&lt;&gt;"",$H177+'v1 Frame'!K$3*COS($E177)-'v1 Frame'!L$3*SIN($E177),"")</f>
        <is>
          <t/>
        </is>
      </c>
      <c r="R177" s="8" t="inlineStr">
        <f aca="false">IF(A177&lt;&gt;"",$I177-'v1 Frame'!J$3*SIN($C177)+'v1 Frame'!K$3*COS($C177)*SIN($E177)+'v1 Frame'!L$3*COS($C177)*COS($E177),"")</f>
        <is>
          <t/>
        </is>
      </c>
      <c r="S177" s="8" t="inlineStr">
        <f aca="false">IF(A177&lt;&gt;"",$G177+'v1 Frame'!M$3*COS($C177)+'v1 Frame'!N$3*SIN($C177)*SIN($E177)+'v1 Frame'!O$3*SIN($C177)*COS($E177),"")</f>
        <is>
          <t/>
        </is>
      </c>
      <c r="T177" s="8" t="inlineStr">
        <f aca="false">IF(A177&lt;&gt;"",$H177+'v1 Frame'!N$3*COS($E177)-'v1 Frame'!O$3*SIN($E177),"")</f>
        <is>
          <t/>
        </is>
      </c>
      <c r="U177" s="8" t="inlineStr">
        <f aca="false">IF(A177&lt;&gt;"",$I177-'v1 Frame'!M$3*SIN($C177)+'v1 Frame'!N$3*COS($C177)*SIN($E177)+'v1 Frame'!O$3*COS($C177)*COS($E177),"")</f>
        <is>
          <t/>
        </is>
      </c>
      <c r="V177" s="8" t="inlineStr">
        <f aca="false">IF(A177&lt;&gt;"",$G177+'v1 Frame'!P$3*COS($C177)+'v1 Frame'!Q$3*SIN($C177)*SIN($E177)+'v1 Frame'!R$3*SIN($C177)*COS($E177),"")</f>
        <is>
          <t/>
        </is>
      </c>
      <c r="W177" s="8" t="inlineStr">
        <f aca="false">IF(A177&lt;&gt;"",$H177+'v1 Frame'!Q$3*COS($E177)-'v1 Frame'!R$3*SIN($E177),"")</f>
        <is>
          <t/>
        </is>
      </c>
      <c r="X177" s="8" t="inlineStr">
        <f aca="false">IF(A177&lt;&gt;"",$I177-'v1 Frame'!P$3*SIN($C177)+'v1 Frame'!Q$3*COS($C177)*SIN($E177)+'v1 Frame'!R$3*COS($C177)*COS($E177),"")</f>
        <is>
          <t/>
        </is>
      </c>
      <c r="Y177" s="8" t="inlineStr">
        <f aca="false">IF(A177&lt;&gt;"",$G177+'v1 Frame'!S$3*COS($C177)+'v1 Frame'!T$3*SIN($C177)*SIN($E177)+'v1 Frame'!U$3*SIN($C177)*COS($E177),"")</f>
        <is>
          <t/>
        </is>
      </c>
      <c r="Z177" s="8" t="inlineStr">
        <f aca="false">IF(A177&lt;&gt;"",$H177+'v1 Frame'!T$3*COS($E177)-'v1 Frame'!U$3*SIN($E177),"")</f>
        <is>
          <t/>
        </is>
      </c>
      <c r="AA177" s="8" t="inlineStr">
        <f aca="false">IF(A177&lt;&gt;"",$I177-'v1 Frame'!S$3*SIN($C177)+'v1 Frame'!T$3*COS($C177)*SIN($E177)+'v1 Frame'!U$3*COS($C177)*COS($E177),"")</f>
        <is>
          <t/>
        </is>
      </c>
      <c r="AB177" s="8" t="inlineStr">
        <f aca="false">IF(A177&lt;&gt;"",$G177+'v1 Frame'!V$3*COS($C177)+'v1 Frame'!W$3*SIN($C177)*SIN($E177)+'v1 Frame'!X$3*SIN($C177)*COS($E177),"")</f>
        <is>
          <t/>
        </is>
      </c>
      <c r="AC177" s="8" t="inlineStr">
        <f aca="false">IF(A177&lt;&gt;"",$H177+'v1 Frame'!W$3*COS($E177)-'v1 Frame'!X$3*SIN($E177),"")</f>
        <is>
          <t/>
        </is>
      </c>
      <c r="AD177" s="8" t="inlineStr">
        <f aca="false">IF(A177&lt;&gt;"",$I177-'v1 Frame'!V$3*SIN($C177)+'v1 Frame'!W$3*COS($C177)*SIN($E177)+'v1 Frame'!X$3*COS($C177)*COS($E177),"")</f>
        <is>
          <t/>
        </is>
      </c>
      <c r="AE177" s="25" t="inlineStr">
        <f aca="false">IF(A177&lt;&gt;"",$G177+'v1 Frame'!Y$3*COS($C177)+'v1 Frame'!Z$3*SIN($C177)*SIN($E177)+'v1 Frame'!AA$3*SIN($C177)*COS($E177),"")</f>
        <is>
          <t/>
        </is>
      </c>
      <c r="AF177" s="25" t="inlineStr">
        <f aca="false">IF(A177&lt;&gt;"",$H177+'v1 Frame'!Z$3*COS($E177)-'v1 Frame'!AA$3*SIN($E177),"")</f>
        <is>
          <t/>
        </is>
      </c>
      <c r="AG177" s="25" t="inlineStr">
        <f aca="false">IF(A177&lt;&gt;"",$I177-'v1 Frame'!Y$3*SIN($C177)+'v1 Frame'!Z$3*COS($C177)*SIN($E177)+'v1 Frame'!AA$3*COS($C177)*COS($E177),"")</f>
        <is>
          <t/>
        </is>
      </c>
      <c r="AH177" s="8" t="inlineStr">
        <f aca="false">IF(A177&lt;&gt;"",SQRT(SUMSQ(G177:I177)),"")</f>
        <is>
          <t/>
        </is>
      </c>
      <c r="AI177" s="8" t="inlineStr">
        <f aca="false">IF(A177&lt;&gt;"",IF(AH177&lt;&gt;0,ACOS(I177/AH177),0),"")</f>
        <is>
          <t/>
        </is>
      </c>
      <c r="AJ177" s="8" t="inlineStr">
        <f aca="false">IF(A177&lt;&gt;"",DEGREES(AI177),"")</f>
        <is>
          <t/>
        </is>
      </c>
      <c r="AK177" s="8" t="inlineStr">
        <f aca="false">IF(A177&lt;&gt;"",IF(OR(G177&lt;&gt;0,H177&lt;&gt;0),ATAN2(G177,H177),0),"")</f>
        <is>
          <t/>
        </is>
      </c>
      <c r="AL177" s="8" t="inlineStr">
        <f aca="false">IF(A177&lt;&gt;"",DEGREES(AK177),"")</f>
        <is>
          <t/>
        </is>
      </c>
      <c r="AM177" s="8" t="inlineStr">
        <f aca="false">IF(A177&lt;&gt;"",SQRT(SUMSQ(J177:L177)),"")</f>
        <is>
          <t/>
        </is>
      </c>
      <c r="AN177" s="8" t="inlineStr">
        <f aca="false">IF(A177&lt;&gt;"",IF(AM177&lt;&gt;0,ACOS(L177/AM177),0),"")</f>
        <is>
          <t/>
        </is>
      </c>
      <c r="AO177" s="8" t="inlineStr">
        <f aca="false">IF(A177&lt;&gt;"",DEGREES(AN177),"")</f>
        <is>
          <t/>
        </is>
      </c>
      <c r="AP177" s="8" t="inlineStr">
        <f aca="false">IF(A177&lt;&gt;"",IF(OR(J177&lt;&gt;0,K177&lt;&gt;0),ATAN2(J177,K177),0),"")</f>
        <is>
          <t/>
        </is>
      </c>
      <c r="AQ177" s="8" t="inlineStr">
        <f aca="false">IF(A177&lt;&gt;"",DEGREES(AP177),"")</f>
        <is>
          <t/>
        </is>
      </c>
      <c r="AR177" s="8" t="inlineStr">
        <f aca="false">IF(A177&lt;&gt;"",SQRT(SUMSQ(M177:O177)),"")</f>
        <is>
          <t/>
        </is>
      </c>
      <c r="AS177" s="8" t="inlineStr">
        <f aca="false">IF(A177&lt;&gt;"",IF(AR177&lt;&gt;0,ACOS(O177/AR177),0),"")</f>
        <is>
          <t/>
        </is>
      </c>
      <c r="AT177" s="8" t="inlineStr">
        <f aca="false">IF(A177&lt;&gt;"",DEGREES(AS177),"")</f>
        <is>
          <t/>
        </is>
      </c>
      <c r="AU177" s="8" t="inlineStr">
        <f aca="false">IF(A177&lt;&gt;"",IF(OR(M177&lt;&gt;0,N177&lt;&gt;0),ATAN2(M177,N177),0),"")</f>
        <is>
          <t/>
        </is>
      </c>
      <c r="AV177" s="8" t="inlineStr">
        <f aca="false">IF(A177&lt;&gt;"",DEGREES(AU177),"")</f>
        <is>
          <t/>
        </is>
      </c>
      <c r="AW177" s="8" t="inlineStr">
        <f aca="false">IF(A177&lt;&gt;"",SQRT(SUMSQ(P177:R177)),"")</f>
        <is>
          <t/>
        </is>
      </c>
      <c r="AX177" s="8" t="inlineStr">
        <f aca="false">IF(A177&lt;&gt;"",IF(AW177&lt;&gt;0,ACOS(R177/AW177),0),"")</f>
        <is>
          <t/>
        </is>
      </c>
      <c r="AY177" s="8" t="inlineStr">
        <f aca="false">IF(A177&lt;&gt;"",DEGREES(AX177),"")</f>
        <is>
          <t/>
        </is>
      </c>
      <c r="AZ177" s="8" t="inlineStr">
        <f aca="false">IF(A177&lt;&gt;"",IF(OR(P177&lt;&gt;0,Q177&lt;&gt;0),ATAN2(P177,Q177),0),"")</f>
        <is>
          <t/>
        </is>
      </c>
      <c r="BA177" s="8" t="inlineStr">
        <f aca="false">IF(A177&lt;&gt;"",DEGREES(AZ177),"")</f>
        <is>
          <t/>
        </is>
      </c>
      <c r="BB177" s="8" t="inlineStr">
        <f aca="false">IF(A177&lt;&gt;"",SQRT(SUMSQ(S177:U177)),"")</f>
        <is>
          <t/>
        </is>
      </c>
      <c r="BC177" s="8" t="inlineStr">
        <f aca="false">IF(A177&lt;&gt;"",IF(BB177&lt;&gt;0,ACOS(U177/BB177),0),"")</f>
        <is>
          <t/>
        </is>
      </c>
      <c r="BD177" s="8" t="inlineStr">
        <f aca="false">IF(A177&lt;&gt;"",DEGREES(BC177),"")</f>
        <is>
          <t/>
        </is>
      </c>
      <c r="BE177" s="8" t="inlineStr">
        <f aca="false">IF(A177&lt;&gt;"",IF(OR(S177&lt;&gt;0,T177&lt;&gt;0),ATAN2(S177,T177),0),"")</f>
        <is>
          <t/>
        </is>
      </c>
      <c r="BF177" s="8" t="inlineStr">
        <f aca="false">IF(A177&lt;&gt;"",DEGREES(BE177),"")</f>
        <is>
          <t/>
        </is>
      </c>
      <c r="BG177" s="8" t="inlineStr">
        <f aca="false">IF(A177&lt;&gt;"",SQRT(SUMSQ(V177:X177)),"")</f>
        <is>
          <t/>
        </is>
      </c>
      <c r="BH177" s="8" t="inlineStr">
        <f aca="false">IF(A177&lt;&gt;"",IF(BG177&lt;&gt;0,ACOS(X177/BG177),0),"")</f>
        <is>
          <t/>
        </is>
      </c>
      <c r="BI177" s="8" t="inlineStr">
        <f aca="false">IF(A177&lt;&gt;"",DEGREES(BH177),"")</f>
        <is>
          <t/>
        </is>
      </c>
      <c r="BJ177" s="8" t="inlineStr">
        <f aca="false">IF(A177&lt;&gt;"",IF(OR(V177&lt;&gt;0,W177&lt;&gt;0),ATAN2(V177,W177),0),"")</f>
        <is>
          <t/>
        </is>
      </c>
      <c r="BK177" s="8" t="inlineStr">
        <f aca="false">IF(A177&lt;&gt;"",DEGREES(BJ177),"")</f>
        <is>
          <t/>
        </is>
      </c>
      <c r="BL177" s="8" t="inlineStr">
        <f aca="false">IF(A177&lt;&gt;"",SQRT(SUMSQ(Y177:AA177)),"")</f>
        <is>
          <t/>
        </is>
      </c>
      <c r="BM177" s="8" t="inlineStr">
        <f aca="false">IF(A177&lt;&gt;"",IF(BL177&lt;&gt;0,ACOS(AA177/BL177),0),"")</f>
        <is>
          <t/>
        </is>
      </c>
      <c r="BN177" s="8" t="inlineStr">
        <f aca="false">IF(A177&lt;&gt;"",DEGREES(BM177),"")</f>
        <is>
          <t/>
        </is>
      </c>
      <c r="BO177" s="8" t="inlineStr">
        <f aca="false">IF(A177&lt;&gt;"",IF(OR(Y177&lt;&gt;0,Z177&lt;&gt;0),ATAN2(Y177,Z177),0),"")</f>
        <is>
          <t/>
        </is>
      </c>
      <c r="BP177" s="8" t="inlineStr">
        <f aca="false">IF(A177&lt;&gt;"",DEGREES(BO177),"")</f>
        <is>
          <t/>
        </is>
      </c>
      <c r="BQ177" s="8" t="inlineStr">
        <f aca="false">IF(A177&lt;&gt;"",SQRT(SUMSQ(AB177:AD177)),"")</f>
        <is>
          <t/>
        </is>
      </c>
      <c r="BR177" s="8" t="inlineStr">
        <f aca="false">IF(A177&lt;&gt;"",IF(BQ177&lt;&gt;0,ACOS(AD177/BQ177),0),"")</f>
        <is>
          <t/>
        </is>
      </c>
      <c r="BS177" s="8" t="inlineStr">
        <f aca="false">IF(A177&lt;&gt;"",DEGREES(BR177),"")</f>
        <is>
          <t/>
        </is>
      </c>
      <c r="BT177" s="8" t="inlineStr">
        <f aca="false">IF(A177&lt;&gt;"",IF(OR(AB177&lt;&gt;0,AC177&lt;&gt;0),ATAN2(AB177,AC177),0),"")</f>
        <is>
          <t/>
        </is>
      </c>
      <c r="BU177" s="8" t="inlineStr">
        <f aca="false">IF(A177&lt;&gt;"",DEGREES(BT177),"")</f>
        <is>
          <t/>
        </is>
      </c>
      <c r="BV177" s="8" t="inlineStr">
        <f aca="false">IF(A177&lt;&gt;"",SQRT(SUMSQ(AE177:AG177)),"")</f>
        <is>
          <t/>
        </is>
      </c>
      <c r="BW177" s="8" t="inlineStr">
        <f aca="false">IF(A177&lt;&gt;"",IF(BV177&lt;&gt;0,ACOS(AG177/BV177),0),"")</f>
        <is>
          <t/>
        </is>
      </c>
      <c r="BX177" s="8" t="inlineStr">
        <f aca="false">IF(A177&lt;&gt;"",DEGREES(BW177),"")</f>
        <is>
          <t/>
        </is>
      </c>
      <c r="BY177" s="8" t="inlineStr">
        <f aca="false">IF(A177&lt;&gt;"",IF(OR(AF177&lt;&gt;0,AG177&lt;&gt;0),ATAN2(AF177,AG177),0),"")</f>
        <is>
          <t/>
        </is>
      </c>
      <c r="BZ177" s="8" t="inlineStr">
        <f aca="false">IF(A177&lt;&gt;"",DEGREES(BY177),"")</f>
        <is>
          <t/>
        </is>
      </c>
      <c r="CA177" s="0" t="inlineStr">
        <f aca="false">IF(A177&lt;&gt;"",IF(AND(AI177&lt;Parameters!$B$11,AI177&gt;Parameters!$B$12,AN177&lt;Parameters!$B$11,AN177&gt;Parameters!$B$12,AS177&lt;Parameters!$B$11,AS177&gt;Parameters!$B$12,AX177&lt;Parameters!$B$11,AX177&gt;Parameters!$B$12,BC177&lt;Parameters!$B$11,BC177&gt;Parameters!$B$12,BM177&lt;Parameters!$B$11,BM177&gt;Parameters!$B$12,BR177&lt;Parameters!$B$11,BR177&gt;Parameters!$B$12,BW177&lt;Parameters!$B$11,BW177&gt;Parameters!$B$12),1,0),"")</f>
        <is>
          <t/>
        </is>
      </c>
      <c r="CB177" s="0" t="inlineStr">
        <f aca="false">IF(A177&lt;&gt;"",IF(OR(AI177&lt;Parameters!$B$12,AI177&gt;Parameters!$B$11),0,1),"")</f>
        <is>
          <t/>
        </is>
      </c>
      <c r="CC177" s="0" t="inlineStr">
        <f aca="false">IF(A177&lt;&gt;"",IF(OR(AN177&lt;Parameters!$B$12,AN177&gt;Parameters!$B$11),0,1),"")</f>
        <is>
          <t/>
        </is>
      </c>
      <c r="CD177" s="0" t="inlineStr">
        <f aca="false">IF(A177&lt;&gt;"",IF(OR(AS177&lt;Parameters!$B$12,AS177&gt;Parameters!$B$11),0,1),"")</f>
        <is>
          <t/>
        </is>
      </c>
      <c r="CE177" s="0" t="inlineStr">
        <f aca="false">IF(A177&lt;&gt;"",IF(OR(AX177&lt;Parameters!$B$12,AX177&gt;Parameters!$B$11),0,1),"")</f>
        <is>
          <t/>
        </is>
      </c>
      <c r="CF177" s="0" t="inlineStr">
        <f aca="false">IF(A177&lt;&gt;"",IF(OR(BC177&lt;Parameters!$B$12,BC177&gt;Parameters!$B$11),0,1),"")</f>
        <is>
          <t/>
        </is>
      </c>
      <c r="CG177" s="0" t="inlineStr">
        <f aca="false">IF(A177&lt;&gt;"",IF(OR(BH177&lt;Parameters!$B$12,BH177&gt;Parameters!$B$11),0,1),"")</f>
        <is>
          <t/>
        </is>
      </c>
      <c r="CH177" s="0" t="inlineStr">
        <f aca="false">IF(A177&lt;&gt;"",IF(OR(BM177&lt;Parameters!$B$12,BM177&gt;Parameters!$B$11),0,1),"")</f>
        <is>
          <t/>
        </is>
      </c>
      <c r="CI177" s="0" t="inlineStr">
        <f aca="false">IF(A177&lt;&gt;"",IF(OR(BR177&lt;Parameters!$B$12,BR177&gt;Parameters!$B$11),0,1),"")</f>
        <is>
          <t/>
        </is>
      </c>
      <c r="CJ177" s="0" t="inlineStr">
        <f aca="false">IF(A177&lt;&gt;"",IF(OR(BW177&lt;Parameters!$B$12,BW177&gt;Parameters!$B$11),0,1),"")</f>
        <is>
          <t/>
        </is>
      </c>
      <c r="CK177" s="26" t="inlineStr">
        <f aca="false">IF(A177&lt;&gt;"",SUM(CB177:CJ177)/9,"")</f>
        <is>
          <t/>
        </is>
      </c>
      <c r="CL177" s="0" t="inlineStr">
        <f aca="false">IF(A177&lt;&gt;"",CK177*9,"")</f>
        <is>
          <t/>
        </is>
      </c>
      <c r="CM177" s="8" t="inlineStr">
        <f aca="false">IF(A177&lt;&gt;"",TEXT(B177,CM$2)&amp;" "&amp;TEXT(A177,CM$2),"")</f>
        <is>
          <t/>
        </is>
      </c>
    </row>
    <row r="178" customFormat="false" ht="15" hidden="false" customHeight="false" outlineLevel="0" collapsed="false">
      <c r="A178" s="0" t="inlineStr">
        <f aca="false">IF(OR(B177&lt;Parameters!$K$12,A177&lt;Parameters!$K$12),IF(A177&lt;Parameters!$K$12,A177+1,0),"")</f>
        <is>
          <t/>
        </is>
      </c>
      <c r="B178" s="0" t="inlineStr">
        <f aca="false">IF(A178&lt;&gt;"",IF(A178=0,B177+1,B177),"")</f>
        <is>
          <t/>
        </is>
      </c>
      <c r="C178" s="24" t="inlineStr">
        <f aca="false">IF(A178&lt;&gt;"",-_phi*(A178+0.5),"")</f>
        <is>
          <t/>
        </is>
      </c>
      <c r="D178" s="8" t="inlineStr">
        <f aca="false">IF(A178&lt;&gt;"",DEGREES(C178),"")</f>
        <is>
          <t/>
        </is>
      </c>
      <c r="E178" s="24" t="inlineStr">
        <f aca="false">IF(A178&lt;&gt;"",_phi*(B178+0.5),"")</f>
        <is>
          <t/>
        </is>
      </c>
      <c r="F178" s="8" t="inlineStr">
        <f aca="false">IF(A178&lt;&gt;"",DEGREES(E178),"")</f>
        <is>
          <t/>
        </is>
      </c>
      <c r="G178" s="8" t="inlineStr">
        <f aca="false">IF(A178&lt;&gt;"",LOOKUP(A178,h!$A$3:$A$30,h!$D$3:$D$30),"")</f>
        <is>
          <t/>
        </is>
      </c>
      <c r="H178" s="8" t="inlineStr">
        <f aca="false">IF(A178&lt;&gt;"",LOOKUP(B178,h!$A$3:$A$30,h!$D$3:$D$30),"")</f>
        <is>
          <t/>
        </is>
      </c>
      <c r="I178" s="8" t="inlineStr">
        <f aca="false">IF(A178&lt;&gt;"",_zif,"")</f>
        <is>
          <t/>
        </is>
      </c>
      <c r="J178" s="8" t="inlineStr">
        <f aca="false">IF(A178&lt;&gt;"",$G178+'v1 Frame'!D$3*COS($C178)+'v1 Frame'!E$3*SIN($C178)*SIN($E178)+'v1 Frame'!F$3*SIN($C178)*COS($E178),"")</f>
        <is>
          <t/>
        </is>
      </c>
      <c r="K178" s="8" t="inlineStr">
        <f aca="false">IF(A178&lt;&gt;"",$H178+'v1 Frame'!E$3*COS($E178)-'v1 Frame'!F$3*SIN($E178),"")</f>
        <is>
          <t/>
        </is>
      </c>
      <c r="L178" s="8" t="inlineStr">
        <f aca="false">IF(A178&lt;&gt;"",$I178-'v1 Frame'!D$3*SIN($C178)+'v1 Frame'!E$3*COS($C178)*SIN($E178)+'v1 Frame'!F$3*COS($C178)*COS($E178),"")</f>
        <is>
          <t/>
        </is>
      </c>
      <c r="M178" s="8" t="inlineStr">
        <f aca="false">IF(A178&lt;&gt;"",$G178+'v1 Frame'!G$3*COS($C178)+'v1 Frame'!H$3*SIN($C178)*SIN($E178)+'v1 Frame'!I$3*SIN($C178)*COS($E178),"")</f>
        <is>
          <t/>
        </is>
      </c>
      <c r="N178" s="8" t="inlineStr">
        <f aca="false">IF(A178&lt;&gt;"",$H178+'v1 Frame'!H$3*COS($E178)-'v1 Frame'!I$3*SIN($E178),"")</f>
        <is>
          <t/>
        </is>
      </c>
      <c r="O178" s="8" t="inlineStr">
        <f aca="false">IF(A178&lt;&gt;"",$I178-'v1 Frame'!G$3*SIN($C178)+'v1 Frame'!H$3*COS($C178)*SIN($E178)+'v1 Frame'!I$3*COS($C178)*COS($E178),"")</f>
        <is>
          <t/>
        </is>
      </c>
      <c r="P178" s="8" t="inlineStr">
        <f aca="false">IF(A178&lt;&gt;"",$G178+'v1 Frame'!J$3*COS($C178)+'v1 Frame'!K$3*SIN($C178)*SIN($E178)+'v1 Frame'!L$3*SIN($C178)*COS($E178),"")</f>
        <is>
          <t/>
        </is>
      </c>
      <c r="Q178" s="8" t="inlineStr">
        <f aca="false">IF(A178&lt;&gt;"",$H178+'v1 Frame'!K$3*COS($E178)-'v1 Frame'!L$3*SIN($E178),"")</f>
        <is>
          <t/>
        </is>
      </c>
      <c r="R178" s="8" t="inlineStr">
        <f aca="false">IF(A178&lt;&gt;"",$I178-'v1 Frame'!J$3*SIN($C178)+'v1 Frame'!K$3*COS($C178)*SIN($E178)+'v1 Frame'!L$3*COS($C178)*COS($E178),"")</f>
        <is>
          <t/>
        </is>
      </c>
      <c r="S178" s="8" t="inlineStr">
        <f aca="false">IF(A178&lt;&gt;"",$G178+'v1 Frame'!M$3*COS($C178)+'v1 Frame'!N$3*SIN($C178)*SIN($E178)+'v1 Frame'!O$3*SIN($C178)*COS($E178),"")</f>
        <is>
          <t/>
        </is>
      </c>
      <c r="T178" s="8" t="inlineStr">
        <f aca="false">IF(A178&lt;&gt;"",$H178+'v1 Frame'!N$3*COS($E178)-'v1 Frame'!O$3*SIN($E178),"")</f>
        <is>
          <t/>
        </is>
      </c>
      <c r="U178" s="8" t="inlineStr">
        <f aca="false">IF(A178&lt;&gt;"",$I178-'v1 Frame'!M$3*SIN($C178)+'v1 Frame'!N$3*COS($C178)*SIN($E178)+'v1 Frame'!O$3*COS($C178)*COS($E178),"")</f>
        <is>
          <t/>
        </is>
      </c>
      <c r="V178" s="8" t="inlineStr">
        <f aca="false">IF(A178&lt;&gt;"",$G178+'v1 Frame'!P$3*COS($C178)+'v1 Frame'!Q$3*SIN($C178)*SIN($E178)+'v1 Frame'!R$3*SIN($C178)*COS($E178),"")</f>
        <is>
          <t/>
        </is>
      </c>
      <c r="W178" s="8" t="inlineStr">
        <f aca="false">IF(A178&lt;&gt;"",$H178+'v1 Frame'!Q$3*COS($E178)-'v1 Frame'!R$3*SIN($E178),"")</f>
        <is>
          <t/>
        </is>
      </c>
      <c r="X178" s="8" t="inlineStr">
        <f aca="false">IF(A178&lt;&gt;"",$I178-'v1 Frame'!P$3*SIN($C178)+'v1 Frame'!Q$3*COS($C178)*SIN($E178)+'v1 Frame'!R$3*COS($C178)*COS($E178),"")</f>
        <is>
          <t/>
        </is>
      </c>
      <c r="Y178" s="8" t="inlineStr">
        <f aca="false">IF(A178&lt;&gt;"",$G178+'v1 Frame'!S$3*COS($C178)+'v1 Frame'!T$3*SIN($C178)*SIN($E178)+'v1 Frame'!U$3*SIN($C178)*COS($E178),"")</f>
        <is>
          <t/>
        </is>
      </c>
      <c r="Z178" s="8" t="inlineStr">
        <f aca="false">IF(A178&lt;&gt;"",$H178+'v1 Frame'!T$3*COS($E178)-'v1 Frame'!U$3*SIN($E178),"")</f>
        <is>
          <t/>
        </is>
      </c>
      <c r="AA178" s="8" t="inlineStr">
        <f aca="false">IF(A178&lt;&gt;"",$I178-'v1 Frame'!S$3*SIN($C178)+'v1 Frame'!T$3*COS($C178)*SIN($E178)+'v1 Frame'!U$3*COS($C178)*COS($E178),"")</f>
        <is>
          <t/>
        </is>
      </c>
      <c r="AB178" s="8" t="inlineStr">
        <f aca="false">IF(A178&lt;&gt;"",$G178+'v1 Frame'!V$3*COS($C178)+'v1 Frame'!W$3*SIN($C178)*SIN($E178)+'v1 Frame'!X$3*SIN($C178)*COS($E178),"")</f>
        <is>
          <t/>
        </is>
      </c>
      <c r="AC178" s="8" t="inlineStr">
        <f aca="false">IF(A178&lt;&gt;"",$H178+'v1 Frame'!W$3*COS($E178)-'v1 Frame'!X$3*SIN($E178),"")</f>
        <is>
          <t/>
        </is>
      </c>
      <c r="AD178" s="8" t="inlineStr">
        <f aca="false">IF(A178&lt;&gt;"",$I178-'v1 Frame'!V$3*SIN($C178)+'v1 Frame'!W$3*COS($C178)*SIN($E178)+'v1 Frame'!X$3*COS($C178)*COS($E178),"")</f>
        <is>
          <t/>
        </is>
      </c>
      <c r="AE178" s="25" t="inlineStr">
        <f aca="false">IF(A178&lt;&gt;"",$G178+'v1 Frame'!Y$3*COS($C178)+'v1 Frame'!Z$3*SIN($C178)*SIN($E178)+'v1 Frame'!AA$3*SIN($C178)*COS($E178),"")</f>
        <is>
          <t/>
        </is>
      </c>
      <c r="AF178" s="25" t="inlineStr">
        <f aca="false">IF(A178&lt;&gt;"",$H178+'v1 Frame'!Z$3*COS($E178)-'v1 Frame'!AA$3*SIN($E178),"")</f>
        <is>
          <t/>
        </is>
      </c>
      <c r="AG178" s="25" t="inlineStr">
        <f aca="false">IF(A178&lt;&gt;"",$I178-'v1 Frame'!Y$3*SIN($C178)+'v1 Frame'!Z$3*COS($C178)*SIN($E178)+'v1 Frame'!AA$3*COS($C178)*COS($E178),"")</f>
        <is>
          <t/>
        </is>
      </c>
      <c r="AH178" s="8" t="inlineStr">
        <f aca="false">IF(A178&lt;&gt;"",SQRT(SUMSQ(G178:I178)),"")</f>
        <is>
          <t/>
        </is>
      </c>
      <c r="AI178" s="8" t="inlineStr">
        <f aca="false">IF(A178&lt;&gt;"",IF(AH178&lt;&gt;0,ACOS(I178/AH178),0),"")</f>
        <is>
          <t/>
        </is>
      </c>
      <c r="AJ178" s="8" t="inlineStr">
        <f aca="false">IF(A178&lt;&gt;"",DEGREES(AI178),"")</f>
        <is>
          <t/>
        </is>
      </c>
      <c r="AK178" s="8" t="inlineStr">
        <f aca="false">IF(A178&lt;&gt;"",IF(OR(G178&lt;&gt;0,H178&lt;&gt;0),ATAN2(G178,H178),0),"")</f>
        <is>
          <t/>
        </is>
      </c>
      <c r="AL178" s="8" t="inlineStr">
        <f aca="false">IF(A178&lt;&gt;"",DEGREES(AK178),"")</f>
        <is>
          <t/>
        </is>
      </c>
      <c r="AM178" s="8" t="inlineStr">
        <f aca="false">IF(A178&lt;&gt;"",SQRT(SUMSQ(J178:L178)),"")</f>
        <is>
          <t/>
        </is>
      </c>
      <c r="AN178" s="8" t="inlineStr">
        <f aca="false">IF(A178&lt;&gt;"",IF(AM178&lt;&gt;0,ACOS(L178/AM178),0),"")</f>
        <is>
          <t/>
        </is>
      </c>
      <c r="AO178" s="8" t="inlineStr">
        <f aca="false">IF(A178&lt;&gt;"",DEGREES(AN178),"")</f>
        <is>
          <t/>
        </is>
      </c>
      <c r="AP178" s="8" t="inlineStr">
        <f aca="false">IF(A178&lt;&gt;"",IF(OR(J178&lt;&gt;0,K178&lt;&gt;0),ATAN2(J178,K178),0),"")</f>
        <is>
          <t/>
        </is>
      </c>
      <c r="AQ178" s="8" t="inlineStr">
        <f aca="false">IF(A178&lt;&gt;"",DEGREES(AP178),"")</f>
        <is>
          <t/>
        </is>
      </c>
      <c r="AR178" s="8" t="inlineStr">
        <f aca="false">IF(A178&lt;&gt;"",SQRT(SUMSQ(M178:O178)),"")</f>
        <is>
          <t/>
        </is>
      </c>
      <c r="AS178" s="8" t="inlineStr">
        <f aca="false">IF(A178&lt;&gt;"",IF(AR178&lt;&gt;0,ACOS(O178/AR178),0),"")</f>
        <is>
          <t/>
        </is>
      </c>
      <c r="AT178" s="8" t="inlineStr">
        <f aca="false">IF(A178&lt;&gt;"",DEGREES(AS178),"")</f>
        <is>
          <t/>
        </is>
      </c>
      <c r="AU178" s="8" t="inlineStr">
        <f aca="false">IF(A178&lt;&gt;"",IF(OR(M178&lt;&gt;0,N178&lt;&gt;0),ATAN2(M178,N178),0),"")</f>
        <is>
          <t/>
        </is>
      </c>
      <c r="AV178" s="8" t="inlineStr">
        <f aca="false">IF(A178&lt;&gt;"",DEGREES(AU178),"")</f>
        <is>
          <t/>
        </is>
      </c>
      <c r="AW178" s="8" t="inlineStr">
        <f aca="false">IF(A178&lt;&gt;"",SQRT(SUMSQ(P178:R178)),"")</f>
        <is>
          <t/>
        </is>
      </c>
      <c r="AX178" s="8" t="inlineStr">
        <f aca="false">IF(A178&lt;&gt;"",IF(AW178&lt;&gt;0,ACOS(R178/AW178),0),"")</f>
        <is>
          <t/>
        </is>
      </c>
      <c r="AY178" s="8" t="inlineStr">
        <f aca="false">IF(A178&lt;&gt;"",DEGREES(AX178),"")</f>
        <is>
          <t/>
        </is>
      </c>
      <c r="AZ178" s="8" t="inlineStr">
        <f aca="false">IF(A178&lt;&gt;"",IF(OR(P178&lt;&gt;0,Q178&lt;&gt;0),ATAN2(P178,Q178),0),"")</f>
        <is>
          <t/>
        </is>
      </c>
      <c r="BA178" s="8" t="inlineStr">
        <f aca="false">IF(A178&lt;&gt;"",DEGREES(AZ178),"")</f>
        <is>
          <t/>
        </is>
      </c>
      <c r="BB178" s="8" t="inlineStr">
        <f aca="false">IF(A178&lt;&gt;"",SQRT(SUMSQ(S178:U178)),"")</f>
        <is>
          <t/>
        </is>
      </c>
      <c r="BC178" s="8" t="inlineStr">
        <f aca="false">IF(A178&lt;&gt;"",IF(BB178&lt;&gt;0,ACOS(U178/BB178),0),"")</f>
        <is>
          <t/>
        </is>
      </c>
      <c r="BD178" s="8" t="inlineStr">
        <f aca="false">IF(A178&lt;&gt;"",DEGREES(BC178),"")</f>
        <is>
          <t/>
        </is>
      </c>
      <c r="BE178" s="8" t="inlineStr">
        <f aca="false">IF(A178&lt;&gt;"",IF(OR(S178&lt;&gt;0,T178&lt;&gt;0),ATAN2(S178,T178),0),"")</f>
        <is>
          <t/>
        </is>
      </c>
      <c r="BF178" s="8" t="inlineStr">
        <f aca="false">IF(A178&lt;&gt;"",DEGREES(BE178),"")</f>
        <is>
          <t/>
        </is>
      </c>
      <c r="BG178" s="8" t="inlineStr">
        <f aca="false">IF(A178&lt;&gt;"",SQRT(SUMSQ(V178:X178)),"")</f>
        <is>
          <t/>
        </is>
      </c>
      <c r="BH178" s="8" t="inlineStr">
        <f aca="false">IF(A178&lt;&gt;"",IF(BG178&lt;&gt;0,ACOS(X178/BG178),0),"")</f>
        <is>
          <t/>
        </is>
      </c>
      <c r="BI178" s="8" t="inlineStr">
        <f aca="false">IF(A178&lt;&gt;"",DEGREES(BH178),"")</f>
        <is>
          <t/>
        </is>
      </c>
      <c r="BJ178" s="8" t="inlineStr">
        <f aca="false">IF(A178&lt;&gt;"",IF(OR(V178&lt;&gt;0,W178&lt;&gt;0),ATAN2(V178,W178),0),"")</f>
        <is>
          <t/>
        </is>
      </c>
      <c r="BK178" s="8" t="inlineStr">
        <f aca="false">IF(A178&lt;&gt;"",DEGREES(BJ178),"")</f>
        <is>
          <t/>
        </is>
      </c>
      <c r="BL178" s="8" t="inlineStr">
        <f aca="false">IF(A178&lt;&gt;"",SQRT(SUMSQ(Y178:AA178)),"")</f>
        <is>
          <t/>
        </is>
      </c>
      <c r="BM178" s="8" t="inlineStr">
        <f aca="false">IF(A178&lt;&gt;"",IF(BL178&lt;&gt;0,ACOS(AA178/BL178),0),"")</f>
        <is>
          <t/>
        </is>
      </c>
      <c r="BN178" s="8" t="inlineStr">
        <f aca="false">IF(A178&lt;&gt;"",DEGREES(BM178),"")</f>
        <is>
          <t/>
        </is>
      </c>
      <c r="BO178" s="8" t="inlineStr">
        <f aca="false">IF(A178&lt;&gt;"",IF(OR(Y178&lt;&gt;0,Z178&lt;&gt;0),ATAN2(Y178,Z178),0),"")</f>
        <is>
          <t/>
        </is>
      </c>
      <c r="BP178" s="8" t="inlineStr">
        <f aca="false">IF(A178&lt;&gt;"",DEGREES(BO178),"")</f>
        <is>
          <t/>
        </is>
      </c>
      <c r="BQ178" s="8" t="inlineStr">
        <f aca="false">IF(A178&lt;&gt;"",SQRT(SUMSQ(AB178:AD178)),"")</f>
        <is>
          <t/>
        </is>
      </c>
      <c r="BR178" s="8" t="inlineStr">
        <f aca="false">IF(A178&lt;&gt;"",IF(BQ178&lt;&gt;0,ACOS(AD178/BQ178),0),"")</f>
        <is>
          <t/>
        </is>
      </c>
      <c r="BS178" s="8" t="inlineStr">
        <f aca="false">IF(A178&lt;&gt;"",DEGREES(BR178),"")</f>
        <is>
          <t/>
        </is>
      </c>
      <c r="BT178" s="8" t="inlineStr">
        <f aca="false">IF(A178&lt;&gt;"",IF(OR(AB178&lt;&gt;0,AC178&lt;&gt;0),ATAN2(AB178,AC178),0),"")</f>
        <is>
          <t/>
        </is>
      </c>
      <c r="BU178" s="8" t="inlineStr">
        <f aca="false">IF(A178&lt;&gt;"",DEGREES(BT178),"")</f>
        <is>
          <t/>
        </is>
      </c>
      <c r="BV178" s="8" t="inlineStr">
        <f aca="false">IF(A178&lt;&gt;"",SQRT(SUMSQ(AE178:AG178)),"")</f>
        <is>
          <t/>
        </is>
      </c>
      <c r="BW178" s="8" t="inlineStr">
        <f aca="false">IF(A178&lt;&gt;"",IF(BV178&lt;&gt;0,ACOS(AG178/BV178),0),"")</f>
        <is>
          <t/>
        </is>
      </c>
      <c r="BX178" s="8" t="inlineStr">
        <f aca="false">IF(A178&lt;&gt;"",DEGREES(BW178),"")</f>
        <is>
          <t/>
        </is>
      </c>
      <c r="BY178" s="8" t="inlineStr">
        <f aca="false">IF(A178&lt;&gt;"",IF(OR(AF178&lt;&gt;0,AG178&lt;&gt;0),ATAN2(AF178,AG178),0),"")</f>
        <is>
          <t/>
        </is>
      </c>
      <c r="BZ178" s="8" t="inlineStr">
        <f aca="false">IF(A178&lt;&gt;"",DEGREES(BY178),"")</f>
        <is>
          <t/>
        </is>
      </c>
      <c r="CA178" s="0" t="inlineStr">
        <f aca="false">IF(A178&lt;&gt;"",IF(AND(AI178&lt;Parameters!$B$11,AI178&gt;Parameters!$B$12,AN178&lt;Parameters!$B$11,AN178&gt;Parameters!$B$12,AS178&lt;Parameters!$B$11,AS178&gt;Parameters!$B$12,AX178&lt;Parameters!$B$11,AX178&gt;Parameters!$B$12,BC178&lt;Parameters!$B$11,BC178&gt;Parameters!$B$12,BM178&lt;Parameters!$B$11,BM178&gt;Parameters!$B$12,BR178&lt;Parameters!$B$11,BR178&gt;Parameters!$B$12,BW178&lt;Parameters!$B$11,BW178&gt;Parameters!$B$12),1,0),"")</f>
        <is>
          <t/>
        </is>
      </c>
      <c r="CB178" s="0" t="inlineStr">
        <f aca="false">IF(A178&lt;&gt;"",IF(OR(AI178&lt;Parameters!$B$12,AI178&gt;Parameters!$B$11),0,1),"")</f>
        <is>
          <t/>
        </is>
      </c>
      <c r="CC178" s="0" t="inlineStr">
        <f aca="false">IF(A178&lt;&gt;"",IF(OR(AN178&lt;Parameters!$B$12,AN178&gt;Parameters!$B$11),0,1),"")</f>
        <is>
          <t/>
        </is>
      </c>
      <c r="CD178" s="0" t="inlineStr">
        <f aca="false">IF(A178&lt;&gt;"",IF(OR(AS178&lt;Parameters!$B$12,AS178&gt;Parameters!$B$11),0,1),"")</f>
        <is>
          <t/>
        </is>
      </c>
      <c r="CE178" s="0" t="inlineStr">
        <f aca="false">IF(A178&lt;&gt;"",IF(OR(AX178&lt;Parameters!$B$12,AX178&gt;Parameters!$B$11),0,1),"")</f>
        <is>
          <t/>
        </is>
      </c>
      <c r="CF178" s="0" t="inlineStr">
        <f aca="false">IF(A178&lt;&gt;"",IF(OR(BC178&lt;Parameters!$B$12,BC178&gt;Parameters!$B$11),0,1),"")</f>
        <is>
          <t/>
        </is>
      </c>
      <c r="CG178" s="0" t="inlineStr">
        <f aca="false">IF(A178&lt;&gt;"",IF(OR(BH178&lt;Parameters!$B$12,BH178&gt;Parameters!$B$11),0,1),"")</f>
        <is>
          <t/>
        </is>
      </c>
      <c r="CH178" s="0" t="inlineStr">
        <f aca="false">IF(A178&lt;&gt;"",IF(OR(BM178&lt;Parameters!$B$12,BM178&gt;Parameters!$B$11),0,1),"")</f>
        <is>
          <t/>
        </is>
      </c>
      <c r="CI178" s="0" t="inlineStr">
        <f aca="false">IF(A178&lt;&gt;"",IF(OR(BR178&lt;Parameters!$B$12,BR178&gt;Parameters!$B$11),0,1),"")</f>
        <is>
          <t/>
        </is>
      </c>
      <c r="CJ178" s="0" t="inlineStr">
        <f aca="false">IF(A178&lt;&gt;"",IF(OR(BW178&lt;Parameters!$B$12,BW178&gt;Parameters!$B$11),0,1),"")</f>
        <is>
          <t/>
        </is>
      </c>
      <c r="CK178" s="26" t="inlineStr">
        <f aca="false">IF(A178&lt;&gt;"",SUM(CB178:CJ178)/9,"")</f>
        <is>
          <t/>
        </is>
      </c>
      <c r="CL178" s="0" t="inlineStr">
        <f aca="false">IF(A178&lt;&gt;"",CK178*9,"")</f>
        <is>
          <t/>
        </is>
      </c>
      <c r="CM178" s="8" t="inlineStr">
        <f aca="false">IF(A178&lt;&gt;"",TEXT(B178,CM$2)&amp;" "&amp;TEXT(A178,CM$2),"")</f>
        <is>
          <t/>
        </is>
      </c>
    </row>
    <row r="179" customFormat="false" ht="15" hidden="false" customHeight="false" outlineLevel="0" collapsed="false">
      <c r="A179" s="0" t="inlineStr">
        <f aca="false">IF(OR(B178&lt;Parameters!$K$12,A178&lt;Parameters!$K$12),IF(A178&lt;Parameters!$K$12,A178+1,0),"")</f>
        <is>
          <t/>
        </is>
      </c>
      <c r="B179" s="0" t="inlineStr">
        <f aca="false">IF(A179&lt;&gt;"",IF(A179=0,B178+1,B178),"")</f>
        <is>
          <t/>
        </is>
      </c>
      <c r="C179" s="24" t="inlineStr">
        <f aca="false">IF(A179&lt;&gt;"",-_phi*(A179+0.5),"")</f>
        <is>
          <t/>
        </is>
      </c>
      <c r="D179" s="8" t="inlineStr">
        <f aca="false">IF(A179&lt;&gt;"",DEGREES(C179),"")</f>
        <is>
          <t/>
        </is>
      </c>
      <c r="E179" s="24" t="inlineStr">
        <f aca="false">IF(A179&lt;&gt;"",_phi*(B179+0.5),"")</f>
        <is>
          <t/>
        </is>
      </c>
      <c r="F179" s="8" t="inlineStr">
        <f aca="false">IF(A179&lt;&gt;"",DEGREES(E179),"")</f>
        <is>
          <t/>
        </is>
      </c>
      <c r="G179" s="8" t="inlineStr">
        <f aca="false">IF(A179&lt;&gt;"",LOOKUP(A179,h!$A$3:$A$30,h!$D$3:$D$30),"")</f>
        <is>
          <t/>
        </is>
      </c>
      <c r="H179" s="8" t="inlineStr">
        <f aca="false">IF(A179&lt;&gt;"",LOOKUP(B179,h!$A$3:$A$30,h!$D$3:$D$30),"")</f>
        <is>
          <t/>
        </is>
      </c>
      <c r="I179" s="8" t="inlineStr">
        <f aca="false">IF(A179&lt;&gt;"",_zif,"")</f>
        <is>
          <t/>
        </is>
      </c>
      <c r="J179" s="8" t="inlineStr">
        <f aca="false">IF(A179&lt;&gt;"",$G179+'v1 Frame'!D$3*COS($C179)+'v1 Frame'!E$3*SIN($C179)*SIN($E179)+'v1 Frame'!F$3*SIN($C179)*COS($E179),"")</f>
        <is>
          <t/>
        </is>
      </c>
      <c r="K179" s="8" t="inlineStr">
        <f aca="false">IF(A179&lt;&gt;"",$H179+'v1 Frame'!E$3*COS($E179)-'v1 Frame'!F$3*SIN($E179),"")</f>
        <is>
          <t/>
        </is>
      </c>
      <c r="L179" s="8" t="inlineStr">
        <f aca="false">IF(A179&lt;&gt;"",$I179-'v1 Frame'!D$3*SIN($C179)+'v1 Frame'!E$3*COS($C179)*SIN($E179)+'v1 Frame'!F$3*COS($C179)*COS($E179),"")</f>
        <is>
          <t/>
        </is>
      </c>
      <c r="M179" s="8" t="inlineStr">
        <f aca="false">IF(A179&lt;&gt;"",$G179+'v1 Frame'!G$3*COS($C179)+'v1 Frame'!H$3*SIN($C179)*SIN($E179)+'v1 Frame'!I$3*SIN($C179)*COS($E179),"")</f>
        <is>
          <t/>
        </is>
      </c>
      <c r="N179" s="8" t="inlineStr">
        <f aca="false">IF(A179&lt;&gt;"",$H179+'v1 Frame'!H$3*COS($E179)-'v1 Frame'!I$3*SIN($E179),"")</f>
        <is>
          <t/>
        </is>
      </c>
      <c r="O179" s="8" t="inlineStr">
        <f aca="false">IF(A179&lt;&gt;"",$I179-'v1 Frame'!G$3*SIN($C179)+'v1 Frame'!H$3*COS($C179)*SIN($E179)+'v1 Frame'!I$3*COS($C179)*COS($E179),"")</f>
        <is>
          <t/>
        </is>
      </c>
      <c r="P179" s="8" t="inlineStr">
        <f aca="false">IF(A179&lt;&gt;"",$G179+'v1 Frame'!J$3*COS($C179)+'v1 Frame'!K$3*SIN($C179)*SIN($E179)+'v1 Frame'!L$3*SIN($C179)*COS($E179),"")</f>
        <is>
          <t/>
        </is>
      </c>
      <c r="Q179" s="8" t="inlineStr">
        <f aca="false">IF(A179&lt;&gt;"",$H179+'v1 Frame'!K$3*COS($E179)-'v1 Frame'!L$3*SIN($E179),"")</f>
        <is>
          <t/>
        </is>
      </c>
      <c r="R179" s="8" t="inlineStr">
        <f aca="false">IF(A179&lt;&gt;"",$I179-'v1 Frame'!J$3*SIN($C179)+'v1 Frame'!K$3*COS($C179)*SIN($E179)+'v1 Frame'!L$3*COS($C179)*COS($E179),"")</f>
        <is>
          <t/>
        </is>
      </c>
      <c r="S179" s="8" t="inlineStr">
        <f aca="false">IF(A179&lt;&gt;"",$G179+'v1 Frame'!M$3*COS($C179)+'v1 Frame'!N$3*SIN($C179)*SIN($E179)+'v1 Frame'!O$3*SIN($C179)*COS($E179),"")</f>
        <is>
          <t/>
        </is>
      </c>
      <c r="T179" s="8" t="inlineStr">
        <f aca="false">IF(A179&lt;&gt;"",$H179+'v1 Frame'!N$3*COS($E179)-'v1 Frame'!O$3*SIN($E179),"")</f>
        <is>
          <t/>
        </is>
      </c>
      <c r="U179" s="8" t="inlineStr">
        <f aca="false">IF(A179&lt;&gt;"",$I179-'v1 Frame'!M$3*SIN($C179)+'v1 Frame'!N$3*COS($C179)*SIN($E179)+'v1 Frame'!O$3*COS($C179)*COS($E179),"")</f>
        <is>
          <t/>
        </is>
      </c>
      <c r="V179" s="8" t="inlineStr">
        <f aca="false">IF(A179&lt;&gt;"",$G179+'v1 Frame'!P$3*COS($C179)+'v1 Frame'!Q$3*SIN($C179)*SIN($E179)+'v1 Frame'!R$3*SIN($C179)*COS($E179),"")</f>
        <is>
          <t/>
        </is>
      </c>
      <c r="W179" s="8" t="inlineStr">
        <f aca="false">IF(A179&lt;&gt;"",$H179+'v1 Frame'!Q$3*COS($E179)-'v1 Frame'!R$3*SIN($E179),"")</f>
        <is>
          <t/>
        </is>
      </c>
      <c r="X179" s="8" t="inlineStr">
        <f aca="false">IF(A179&lt;&gt;"",$I179-'v1 Frame'!P$3*SIN($C179)+'v1 Frame'!Q$3*COS($C179)*SIN($E179)+'v1 Frame'!R$3*COS($C179)*COS($E179),"")</f>
        <is>
          <t/>
        </is>
      </c>
      <c r="Y179" s="8" t="inlineStr">
        <f aca="false">IF(A179&lt;&gt;"",$G179+'v1 Frame'!S$3*COS($C179)+'v1 Frame'!T$3*SIN($C179)*SIN($E179)+'v1 Frame'!U$3*SIN($C179)*COS($E179),"")</f>
        <is>
          <t/>
        </is>
      </c>
      <c r="Z179" s="8" t="inlineStr">
        <f aca="false">IF(A179&lt;&gt;"",$H179+'v1 Frame'!T$3*COS($E179)-'v1 Frame'!U$3*SIN($E179),"")</f>
        <is>
          <t/>
        </is>
      </c>
      <c r="AA179" s="8" t="inlineStr">
        <f aca="false">IF(A179&lt;&gt;"",$I179-'v1 Frame'!S$3*SIN($C179)+'v1 Frame'!T$3*COS($C179)*SIN($E179)+'v1 Frame'!U$3*COS($C179)*COS($E179),"")</f>
        <is>
          <t/>
        </is>
      </c>
      <c r="AB179" s="8" t="inlineStr">
        <f aca="false">IF(A179&lt;&gt;"",$G179+'v1 Frame'!V$3*COS($C179)+'v1 Frame'!W$3*SIN($C179)*SIN($E179)+'v1 Frame'!X$3*SIN($C179)*COS($E179),"")</f>
        <is>
          <t/>
        </is>
      </c>
      <c r="AC179" s="8" t="inlineStr">
        <f aca="false">IF(A179&lt;&gt;"",$H179+'v1 Frame'!W$3*COS($E179)-'v1 Frame'!X$3*SIN($E179),"")</f>
        <is>
          <t/>
        </is>
      </c>
      <c r="AD179" s="8" t="inlineStr">
        <f aca="false">IF(A179&lt;&gt;"",$I179-'v1 Frame'!V$3*SIN($C179)+'v1 Frame'!W$3*COS($C179)*SIN($E179)+'v1 Frame'!X$3*COS($C179)*COS($E179),"")</f>
        <is>
          <t/>
        </is>
      </c>
      <c r="AE179" s="25" t="inlineStr">
        <f aca="false">IF(A179&lt;&gt;"",$G179+'v1 Frame'!Y$3*COS($C179)+'v1 Frame'!Z$3*SIN($C179)*SIN($E179)+'v1 Frame'!AA$3*SIN($C179)*COS($E179),"")</f>
        <is>
          <t/>
        </is>
      </c>
      <c r="AF179" s="25" t="inlineStr">
        <f aca="false">IF(A179&lt;&gt;"",$H179+'v1 Frame'!Z$3*COS($E179)-'v1 Frame'!AA$3*SIN($E179),"")</f>
        <is>
          <t/>
        </is>
      </c>
      <c r="AG179" s="25" t="inlineStr">
        <f aca="false">IF(A179&lt;&gt;"",$I179-'v1 Frame'!Y$3*SIN($C179)+'v1 Frame'!Z$3*COS($C179)*SIN($E179)+'v1 Frame'!AA$3*COS($C179)*COS($E179),"")</f>
        <is>
          <t/>
        </is>
      </c>
      <c r="AH179" s="8" t="inlineStr">
        <f aca="false">IF(A179&lt;&gt;"",SQRT(SUMSQ(G179:I179)),"")</f>
        <is>
          <t/>
        </is>
      </c>
      <c r="AI179" s="8" t="inlineStr">
        <f aca="false">IF(A179&lt;&gt;"",IF(AH179&lt;&gt;0,ACOS(I179/AH179),0),"")</f>
        <is>
          <t/>
        </is>
      </c>
      <c r="AJ179" s="8" t="inlineStr">
        <f aca="false">IF(A179&lt;&gt;"",DEGREES(AI179),"")</f>
        <is>
          <t/>
        </is>
      </c>
      <c r="AK179" s="8" t="inlineStr">
        <f aca="false">IF(A179&lt;&gt;"",IF(OR(G179&lt;&gt;0,H179&lt;&gt;0),ATAN2(G179,H179),0),"")</f>
        <is>
          <t/>
        </is>
      </c>
      <c r="AL179" s="8" t="inlineStr">
        <f aca="false">IF(A179&lt;&gt;"",DEGREES(AK179),"")</f>
        <is>
          <t/>
        </is>
      </c>
      <c r="AM179" s="8" t="inlineStr">
        <f aca="false">IF(A179&lt;&gt;"",SQRT(SUMSQ(J179:L179)),"")</f>
        <is>
          <t/>
        </is>
      </c>
      <c r="AN179" s="8" t="inlineStr">
        <f aca="false">IF(A179&lt;&gt;"",IF(AM179&lt;&gt;0,ACOS(L179/AM179),0),"")</f>
        <is>
          <t/>
        </is>
      </c>
      <c r="AO179" s="8" t="inlineStr">
        <f aca="false">IF(A179&lt;&gt;"",DEGREES(AN179),"")</f>
        <is>
          <t/>
        </is>
      </c>
      <c r="AP179" s="8" t="inlineStr">
        <f aca="false">IF(A179&lt;&gt;"",IF(OR(J179&lt;&gt;0,K179&lt;&gt;0),ATAN2(J179,K179),0),"")</f>
        <is>
          <t/>
        </is>
      </c>
      <c r="AQ179" s="8" t="inlineStr">
        <f aca="false">IF(A179&lt;&gt;"",DEGREES(AP179),"")</f>
        <is>
          <t/>
        </is>
      </c>
      <c r="AR179" s="8" t="inlineStr">
        <f aca="false">IF(A179&lt;&gt;"",SQRT(SUMSQ(M179:O179)),"")</f>
        <is>
          <t/>
        </is>
      </c>
      <c r="AS179" s="8" t="inlineStr">
        <f aca="false">IF(A179&lt;&gt;"",IF(AR179&lt;&gt;0,ACOS(O179/AR179),0),"")</f>
        <is>
          <t/>
        </is>
      </c>
      <c r="AT179" s="8" t="inlineStr">
        <f aca="false">IF(A179&lt;&gt;"",DEGREES(AS179),"")</f>
        <is>
          <t/>
        </is>
      </c>
      <c r="AU179" s="8" t="inlineStr">
        <f aca="false">IF(A179&lt;&gt;"",IF(OR(M179&lt;&gt;0,N179&lt;&gt;0),ATAN2(M179,N179),0),"")</f>
        <is>
          <t/>
        </is>
      </c>
      <c r="AV179" s="8" t="inlineStr">
        <f aca="false">IF(A179&lt;&gt;"",DEGREES(AU179),"")</f>
        <is>
          <t/>
        </is>
      </c>
      <c r="AW179" s="8" t="inlineStr">
        <f aca="false">IF(A179&lt;&gt;"",SQRT(SUMSQ(P179:R179)),"")</f>
        <is>
          <t/>
        </is>
      </c>
      <c r="AX179" s="8" t="inlineStr">
        <f aca="false">IF(A179&lt;&gt;"",IF(AW179&lt;&gt;0,ACOS(R179/AW179),0),"")</f>
        <is>
          <t/>
        </is>
      </c>
      <c r="AY179" s="8" t="inlineStr">
        <f aca="false">IF(A179&lt;&gt;"",DEGREES(AX179),"")</f>
        <is>
          <t/>
        </is>
      </c>
      <c r="AZ179" s="8" t="inlineStr">
        <f aca="false">IF(A179&lt;&gt;"",IF(OR(P179&lt;&gt;0,Q179&lt;&gt;0),ATAN2(P179,Q179),0),"")</f>
        <is>
          <t/>
        </is>
      </c>
      <c r="BA179" s="8" t="inlineStr">
        <f aca="false">IF(A179&lt;&gt;"",DEGREES(AZ179),"")</f>
        <is>
          <t/>
        </is>
      </c>
      <c r="BB179" s="8" t="inlineStr">
        <f aca="false">IF(A179&lt;&gt;"",SQRT(SUMSQ(S179:U179)),"")</f>
        <is>
          <t/>
        </is>
      </c>
      <c r="BC179" s="8" t="inlineStr">
        <f aca="false">IF(A179&lt;&gt;"",IF(BB179&lt;&gt;0,ACOS(U179/BB179),0),"")</f>
        <is>
          <t/>
        </is>
      </c>
      <c r="BD179" s="8" t="inlineStr">
        <f aca="false">IF(A179&lt;&gt;"",DEGREES(BC179),"")</f>
        <is>
          <t/>
        </is>
      </c>
      <c r="BE179" s="8" t="inlineStr">
        <f aca="false">IF(A179&lt;&gt;"",IF(OR(S179&lt;&gt;0,T179&lt;&gt;0),ATAN2(S179,T179),0),"")</f>
        <is>
          <t/>
        </is>
      </c>
      <c r="BF179" s="8" t="inlineStr">
        <f aca="false">IF(A179&lt;&gt;"",DEGREES(BE179),"")</f>
        <is>
          <t/>
        </is>
      </c>
      <c r="BG179" s="8" t="inlineStr">
        <f aca="false">IF(A179&lt;&gt;"",SQRT(SUMSQ(V179:X179)),"")</f>
        <is>
          <t/>
        </is>
      </c>
      <c r="BH179" s="8" t="inlineStr">
        <f aca="false">IF(A179&lt;&gt;"",IF(BG179&lt;&gt;0,ACOS(X179/BG179),0),"")</f>
        <is>
          <t/>
        </is>
      </c>
      <c r="BI179" s="8" t="inlineStr">
        <f aca="false">IF(A179&lt;&gt;"",DEGREES(BH179),"")</f>
        <is>
          <t/>
        </is>
      </c>
      <c r="BJ179" s="8" t="inlineStr">
        <f aca="false">IF(A179&lt;&gt;"",IF(OR(V179&lt;&gt;0,W179&lt;&gt;0),ATAN2(V179,W179),0),"")</f>
        <is>
          <t/>
        </is>
      </c>
      <c r="BK179" s="8" t="inlineStr">
        <f aca="false">IF(A179&lt;&gt;"",DEGREES(BJ179),"")</f>
        <is>
          <t/>
        </is>
      </c>
      <c r="BL179" s="8" t="inlineStr">
        <f aca="false">IF(A179&lt;&gt;"",SQRT(SUMSQ(Y179:AA179)),"")</f>
        <is>
          <t/>
        </is>
      </c>
      <c r="BM179" s="8" t="inlineStr">
        <f aca="false">IF(A179&lt;&gt;"",IF(BL179&lt;&gt;0,ACOS(AA179/BL179),0),"")</f>
        <is>
          <t/>
        </is>
      </c>
      <c r="BN179" s="8" t="inlineStr">
        <f aca="false">IF(A179&lt;&gt;"",DEGREES(BM179),"")</f>
        <is>
          <t/>
        </is>
      </c>
      <c r="BO179" s="8" t="inlineStr">
        <f aca="false">IF(A179&lt;&gt;"",IF(OR(Y179&lt;&gt;0,Z179&lt;&gt;0),ATAN2(Y179,Z179),0),"")</f>
        <is>
          <t/>
        </is>
      </c>
      <c r="BP179" s="8" t="inlineStr">
        <f aca="false">IF(A179&lt;&gt;"",DEGREES(BO179),"")</f>
        <is>
          <t/>
        </is>
      </c>
      <c r="BQ179" s="8" t="inlineStr">
        <f aca="false">IF(A179&lt;&gt;"",SQRT(SUMSQ(AB179:AD179)),"")</f>
        <is>
          <t/>
        </is>
      </c>
      <c r="BR179" s="8" t="inlineStr">
        <f aca="false">IF(A179&lt;&gt;"",IF(BQ179&lt;&gt;0,ACOS(AD179/BQ179),0),"")</f>
        <is>
          <t/>
        </is>
      </c>
      <c r="BS179" s="8" t="inlineStr">
        <f aca="false">IF(A179&lt;&gt;"",DEGREES(BR179),"")</f>
        <is>
          <t/>
        </is>
      </c>
      <c r="BT179" s="8" t="inlineStr">
        <f aca="false">IF(A179&lt;&gt;"",IF(OR(AB179&lt;&gt;0,AC179&lt;&gt;0),ATAN2(AB179,AC179),0),"")</f>
        <is>
          <t/>
        </is>
      </c>
      <c r="BU179" s="8" t="inlineStr">
        <f aca="false">IF(A179&lt;&gt;"",DEGREES(BT179),"")</f>
        <is>
          <t/>
        </is>
      </c>
      <c r="BV179" s="8" t="inlineStr">
        <f aca="false">IF(A179&lt;&gt;"",SQRT(SUMSQ(AE179:AG179)),"")</f>
        <is>
          <t/>
        </is>
      </c>
      <c r="BW179" s="8" t="inlineStr">
        <f aca="false">IF(A179&lt;&gt;"",IF(BV179&lt;&gt;0,ACOS(AG179/BV179),0),"")</f>
        <is>
          <t/>
        </is>
      </c>
      <c r="BX179" s="8" t="inlineStr">
        <f aca="false">IF(A179&lt;&gt;"",DEGREES(BW179),"")</f>
        <is>
          <t/>
        </is>
      </c>
      <c r="BY179" s="8" t="inlineStr">
        <f aca="false">IF(A179&lt;&gt;"",IF(OR(AF179&lt;&gt;0,AG179&lt;&gt;0),ATAN2(AF179,AG179),0),"")</f>
        <is>
          <t/>
        </is>
      </c>
      <c r="BZ179" s="8" t="inlineStr">
        <f aca="false">IF(A179&lt;&gt;"",DEGREES(BY179),"")</f>
        <is>
          <t/>
        </is>
      </c>
      <c r="CA179" s="0" t="inlineStr">
        <f aca="false">IF(A179&lt;&gt;"",IF(AND(AI179&lt;Parameters!$B$11,AI179&gt;Parameters!$B$12,AN179&lt;Parameters!$B$11,AN179&gt;Parameters!$B$12,AS179&lt;Parameters!$B$11,AS179&gt;Parameters!$B$12,AX179&lt;Parameters!$B$11,AX179&gt;Parameters!$B$12,BC179&lt;Parameters!$B$11,BC179&gt;Parameters!$B$12,BM179&lt;Parameters!$B$11,BM179&gt;Parameters!$B$12,BR179&lt;Parameters!$B$11,BR179&gt;Parameters!$B$12,BW179&lt;Parameters!$B$11,BW179&gt;Parameters!$B$12),1,0),"")</f>
        <is>
          <t/>
        </is>
      </c>
      <c r="CB179" s="0" t="inlineStr">
        <f aca="false">IF(A179&lt;&gt;"",IF(OR(AI179&lt;Parameters!$B$12,AI179&gt;Parameters!$B$11),0,1),"")</f>
        <is>
          <t/>
        </is>
      </c>
      <c r="CC179" s="0" t="inlineStr">
        <f aca="false">IF(A179&lt;&gt;"",IF(OR(AN179&lt;Parameters!$B$12,AN179&gt;Parameters!$B$11),0,1),"")</f>
        <is>
          <t/>
        </is>
      </c>
      <c r="CD179" s="0" t="inlineStr">
        <f aca="false">IF(A179&lt;&gt;"",IF(OR(AS179&lt;Parameters!$B$12,AS179&gt;Parameters!$B$11),0,1),"")</f>
        <is>
          <t/>
        </is>
      </c>
      <c r="CE179" s="0" t="inlineStr">
        <f aca="false">IF(A179&lt;&gt;"",IF(OR(AX179&lt;Parameters!$B$12,AX179&gt;Parameters!$B$11),0,1),"")</f>
        <is>
          <t/>
        </is>
      </c>
      <c r="CF179" s="0" t="inlineStr">
        <f aca="false">IF(A179&lt;&gt;"",IF(OR(BC179&lt;Parameters!$B$12,BC179&gt;Parameters!$B$11),0,1),"")</f>
        <is>
          <t/>
        </is>
      </c>
      <c r="CG179" s="0" t="inlineStr">
        <f aca="false">IF(A179&lt;&gt;"",IF(OR(BH179&lt;Parameters!$B$12,BH179&gt;Parameters!$B$11),0,1),"")</f>
        <is>
          <t/>
        </is>
      </c>
      <c r="CH179" s="0" t="inlineStr">
        <f aca="false">IF(A179&lt;&gt;"",IF(OR(BM179&lt;Parameters!$B$12,BM179&gt;Parameters!$B$11),0,1),"")</f>
        <is>
          <t/>
        </is>
      </c>
      <c r="CI179" s="0" t="inlineStr">
        <f aca="false">IF(A179&lt;&gt;"",IF(OR(BR179&lt;Parameters!$B$12,BR179&gt;Parameters!$B$11),0,1),"")</f>
        <is>
          <t/>
        </is>
      </c>
      <c r="CJ179" s="0" t="inlineStr">
        <f aca="false">IF(A179&lt;&gt;"",IF(OR(BW179&lt;Parameters!$B$12,BW179&gt;Parameters!$B$11),0,1),"")</f>
        <is>
          <t/>
        </is>
      </c>
      <c r="CK179" s="26" t="inlineStr">
        <f aca="false">IF(A179&lt;&gt;"",SUM(CB179:CJ179)/9,"")</f>
        <is>
          <t/>
        </is>
      </c>
      <c r="CL179" s="0" t="inlineStr">
        <f aca="false">IF(A179&lt;&gt;"",CK179*9,"")</f>
        <is>
          <t/>
        </is>
      </c>
      <c r="CM179" s="8" t="inlineStr">
        <f aca="false">IF(A179&lt;&gt;"",TEXT(B179,CM$2)&amp;" "&amp;TEXT(A179,CM$2),"")</f>
        <is>
          <t/>
        </is>
      </c>
    </row>
    <row r="180" customFormat="false" ht="15" hidden="false" customHeight="false" outlineLevel="0" collapsed="false">
      <c r="A180" s="0" t="inlineStr">
        <f aca="false">IF(OR(B179&lt;Parameters!$K$12,A179&lt;Parameters!$K$12),IF(A179&lt;Parameters!$K$12,A179+1,0),"")</f>
        <is>
          <t/>
        </is>
      </c>
      <c r="B180" s="0" t="inlineStr">
        <f aca="false">IF(A180&lt;&gt;"",IF(A180=0,B179+1,B179),"")</f>
        <is>
          <t/>
        </is>
      </c>
      <c r="C180" s="24" t="inlineStr">
        <f aca="false">IF(A180&lt;&gt;"",-_phi*(A180+0.5),"")</f>
        <is>
          <t/>
        </is>
      </c>
      <c r="D180" s="8" t="inlineStr">
        <f aca="false">IF(A180&lt;&gt;"",DEGREES(C180),"")</f>
        <is>
          <t/>
        </is>
      </c>
      <c r="E180" s="24" t="inlineStr">
        <f aca="false">IF(A180&lt;&gt;"",_phi*(B180+0.5),"")</f>
        <is>
          <t/>
        </is>
      </c>
      <c r="F180" s="8" t="inlineStr">
        <f aca="false">IF(A180&lt;&gt;"",DEGREES(E180),"")</f>
        <is>
          <t/>
        </is>
      </c>
      <c r="G180" s="8" t="inlineStr">
        <f aca="false">IF(A180&lt;&gt;"",LOOKUP(A180,h!$A$3:$A$30,h!$D$3:$D$30),"")</f>
        <is>
          <t/>
        </is>
      </c>
      <c r="H180" s="8" t="inlineStr">
        <f aca="false">IF(A180&lt;&gt;"",LOOKUP(B180,h!$A$3:$A$30,h!$D$3:$D$30),"")</f>
        <is>
          <t/>
        </is>
      </c>
      <c r="I180" s="8" t="inlineStr">
        <f aca="false">IF(A180&lt;&gt;"",_zif,"")</f>
        <is>
          <t/>
        </is>
      </c>
      <c r="J180" s="8" t="inlineStr">
        <f aca="false">IF(A180&lt;&gt;"",$G180+'v1 Frame'!D$3*COS($C180)+'v1 Frame'!E$3*SIN($C180)*SIN($E180)+'v1 Frame'!F$3*SIN($C180)*COS($E180),"")</f>
        <is>
          <t/>
        </is>
      </c>
      <c r="K180" s="8" t="inlineStr">
        <f aca="false">IF(A180&lt;&gt;"",$H180+'v1 Frame'!E$3*COS($E180)-'v1 Frame'!F$3*SIN($E180),"")</f>
        <is>
          <t/>
        </is>
      </c>
      <c r="L180" s="8" t="inlineStr">
        <f aca="false">IF(A180&lt;&gt;"",$I180-'v1 Frame'!D$3*SIN($C180)+'v1 Frame'!E$3*COS($C180)*SIN($E180)+'v1 Frame'!F$3*COS($C180)*COS($E180),"")</f>
        <is>
          <t/>
        </is>
      </c>
      <c r="M180" s="8" t="inlineStr">
        <f aca="false">IF(A180&lt;&gt;"",$G180+'v1 Frame'!G$3*COS($C180)+'v1 Frame'!H$3*SIN($C180)*SIN($E180)+'v1 Frame'!I$3*SIN($C180)*COS($E180),"")</f>
        <is>
          <t/>
        </is>
      </c>
      <c r="N180" s="8" t="inlineStr">
        <f aca="false">IF(A180&lt;&gt;"",$H180+'v1 Frame'!H$3*COS($E180)-'v1 Frame'!I$3*SIN($E180),"")</f>
        <is>
          <t/>
        </is>
      </c>
      <c r="O180" s="8" t="inlineStr">
        <f aca="false">IF(A180&lt;&gt;"",$I180-'v1 Frame'!G$3*SIN($C180)+'v1 Frame'!H$3*COS($C180)*SIN($E180)+'v1 Frame'!I$3*COS($C180)*COS($E180),"")</f>
        <is>
          <t/>
        </is>
      </c>
      <c r="P180" s="8" t="inlineStr">
        <f aca="false">IF(A180&lt;&gt;"",$G180+'v1 Frame'!J$3*COS($C180)+'v1 Frame'!K$3*SIN($C180)*SIN($E180)+'v1 Frame'!L$3*SIN($C180)*COS($E180),"")</f>
        <is>
          <t/>
        </is>
      </c>
      <c r="Q180" s="8" t="inlineStr">
        <f aca="false">IF(A180&lt;&gt;"",$H180+'v1 Frame'!K$3*COS($E180)-'v1 Frame'!L$3*SIN($E180),"")</f>
        <is>
          <t/>
        </is>
      </c>
      <c r="R180" s="8" t="inlineStr">
        <f aca="false">IF(A180&lt;&gt;"",$I180-'v1 Frame'!J$3*SIN($C180)+'v1 Frame'!K$3*COS($C180)*SIN($E180)+'v1 Frame'!L$3*COS($C180)*COS($E180),"")</f>
        <is>
          <t/>
        </is>
      </c>
      <c r="S180" s="8" t="inlineStr">
        <f aca="false">IF(A180&lt;&gt;"",$G180+'v1 Frame'!M$3*COS($C180)+'v1 Frame'!N$3*SIN($C180)*SIN($E180)+'v1 Frame'!O$3*SIN($C180)*COS($E180),"")</f>
        <is>
          <t/>
        </is>
      </c>
      <c r="T180" s="8" t="inlineStr">
        <f aca="false">IF(A180&lt;&gt;"",$H180+'v1 Frame'!N$3*COS($E180)-'v1 Frame'!O$3*SIN($E180),"")</f>
        <is>
          <t/>
        </is>
      </c>
      <c r="U180" s="8" t="inlineStr">
        <f aca="false">IF(A180&lt;&gt;"",$I180-'v1 Frame'!M$3*SIN($C180)+'v1 Frame'!N$3*COS($C180)*SIN($E180)+'v1 Frame'!O$3*COS($C180)*COS($E180),"")</f>
        <is>
          <t/>
        </is>
      </c>
      <c r="V180" s="8" t="inlineStr">
        <f aca="false">IF(A180&lt;&gt;"",$G180+'v1 Frame'!P$3*COS($C180)+'v1 Frame'!Q$3*SIN($C180)*SIN($E180)+'v1 Frame'!R$3*SIN($C180)*COS($E180),"")</f>
        <is>
          <t/>
        </is>
      </c>
      <c r="W180" s="8" t="inlineStr">
        <f aca="false">IF(A180&lt;&gt;"",$H180+'v1 Frame'!Q$3*COS($E180)-'v1 Frame'!R$3*SIN($E180),"")</f>
        <is>
          <t/>
        </is>
      </c>
      <c r="X180" s="8" t="inlineStr">
        <f aca="false">IF(A180&lt;&gt;"",$I180-'v1 Frame'!P$3*SIN($C180)+'v1 Frame'!Q$3*COS($C180)*SIN($E180)+'v1 Frame'!R$3*COS($C180)*COS($E180),"")</f>
        <is>
          <t/>
        </is>
      </c>
      <c r="Y180" s="8" t="inlineStr">
        <f aca="false">IF(A180&lt;&gt;"",$G180+'v1 Frame'!S$3*COS($C180)+'v1 Frame'!T$3*SIN($C180)*SIN($E180)+'v1 Frame'!U$3*SIN($C180)*COS($E180),"")</f>
        <is>
          <t/>
        </is>
      </c>
      <c r="Z180" s="8" t="inlineStr">
        <f aca="false">IF(A180&lt;&gt;"",$H180+'v1 Frame'!T$3*COS($E180)-'v1 Frame'!U$3*SIN($E180),"")</f>
        <is>
          <t/>
        </is>
      </c>
      <c r="AA180" s="8" t="inlineStr">
        <f aca="false">IF(A180&lt;&gt;"",$I180-'v1 Frame'!S$3*SIN($C180)+'v1 Frame'!T$3*COS($C180)*SIN($E180)+'v1 Frame'!U$3*COS($C180)*COS($E180),"")</f>
        <is>
          <t/>
        </is>
      </c>
      <c r="AB180" s="8" t="inlineStr">
        <f aca="false">IF(A180&lt;&gt;"",$G180+'v1 Frame'!V$3*COS($C180)+'v1 Frame'!W$3*SIN($C180)*SIN($E180)+'v1 Frame'!X$3*SIN($C180)*COS($E180),"")</f>
        <is>
          <t/>
        </is>
      </c>
      <c r="AC180" s="8" t="inlineStr">
        <f aca="false">IF(A180&lt;&gt;"",$H180+'v1 Frame'!W$3*COS($E180)-'v1 Frame'!X$3*SIN($E180),"")</f>
        <is>
          <t/>
        </is>
      </c>
      <c r="AD180" s="8" t="inlineStr">
        <f aca="false">IF(A180&lt;&gt;"",$I180-'v1 Frame'!V$3*SIN($C180)+'v1 Frame'!W$3*COS($C180)*SIN($E180)+'v1 Frame'!X$3*COS($C180)*COS($E180),"")</f>
        <is>
          <t/>
        </is>
      </c>
      <c r="AE180" s="25" t="inlineStr">
        <f aca="false">IF(A180&lt;&gt;"",$G180+'v1 Frame'!Y$3*COS($C180)+'v1 Frame'!Z$3*SIN($C180)*SIN($E180)+'v1 Frame'!AA$3*SIN($C180)*COS($E180),"")</f>
        <is>
          <t/>
        </is>
      </c>
      <c r="AF180" s="25" t="inlineStr">
        <f aca="false">IF(A180&lt;&gt;"",$H180+'v1 Frame'!Z$3*COS($E180)-'v1 Frame'!AA$3*SIN($E180),"")</f>
        <is>
          <t/>
        </is>
      </c>
      <c r="AG180" s="25" t="inlineStr">
        <f aca="false">IF(A180&lt;&gt;"",$I180-'v1 Frame'!Y$3*SIN($C180)+'v1 Frame'!Z$3*COS($C180)*SIN($E180)+'v1 Frame'!AA$3*COS($C180)*COS($E180),"")</f>
        <is>
          <t/>
        </is>
      </c>
      <c r="AH180" s="8" t="inlineStr">
        <f aca="false">IF(A180&lt;&gt;"",SQRT(SUMSQ(G180:I180)),"")</f>
        <is>
          <t/>
        </is>
      </c>
      <c r="AI180" s="8" t="inlineStr">
        <f aca="false">IF(A180&lt;&gt;"",IF(AH180&lt;&gt;0,ACOS(I180/AH180),0),"")</f>
        <is>
          <t/>
        </is>
      </c>
      <c r="AJ180" s="8" t="inlineStr">
        <f aca="false">IF(A180&lt;&gt;"",DEGREES(AI180),"")</f>
        <is>
          <t/>
        </is>
      </c>
      <c r="AK180" s="8" t="inlineStr">
        <f aca="false">IF(A180&lt;&gt;"",IF(OR(G180&lt;&gt;0,H180&lt;&gt;0),ATAN2(G180,H180),0),"")</f>
        <is>
          <t/>
        </is>
      </c>
      <c r="AL180" s="8" t="inlineStr">
        <f aca="false">IF(A180&lt;&gt;"",DEGREES(AK180),"")</f>
        <is>
          <t/>
        </is>
      </c>
      <c r="AM180" s="8" t="inlineStr">
        <f aca="false">IF(A180&lt;&gt;"",SQRT(SUMSQ(J180:L180)),"")</f>
        <is>
          <t/>
        </is>
      </c>
      <c r="AN180" s="8" t="inlineStr">
        <f aca="false">IF(A180&lt;&gt;"",IF(AM180&lt;&gt;0,ACOS(L180/AM180),0),"")</f>
        <is>
          <t/>
        </is>
      </c>
      <c r="AO180" s="8" t="inlineStr">
        <f aca="false">IF(A180&lt;&gt;"",DEGREES(AN180),"")</f>
        <is>
          <t/>
        </is>
      </c>
      <c r="AP180" s="8" t="inlineStr">
        <f aca="false">IF(A180&lt;&gt;"",IF(OR(J180&lt;&gt;0,K180&lt;&gt;0),ATAN2(J180,K180),0),"")</f>
        <is>
          <t/>
        </is>
      </c>
      <c r="AQ180" s="8" t="inlineStr">
        <f aca="false">IF(A180&lt;&gt;"",DEGREES(AP180),"")</f>
        <is>
          <t/>
        </is>
      </c>
      <c r="AR180" s="8" t="inlineStr">
        <f aca="false">IF(A180&lt;&gt;"",SQRT(SUMSQ(M180:O180)),"")</f>
        <is>
          <t/>
        </is>
      </c>
      <c r="AS180" s="8" t="inlineStr">
        <f aca="false">IF(A180&lt;&gt;"",IF(AR180&lt;&gt;0,ACOS(O180/AR180),0),"")</f>
        <is>
          <t/>
        </is>
      </c>
      <c r="AT180" s="8" t="inlineStr">
        <f aca="false">IF(A180&lt;&gt;"",DEGREES(AS180),"")</f>
        <is>
          <t/>
        </is>
      </c>
      <c r="AU180" s="8" t="inlineStr">
        <f aca="false">IF(A180&lt;&gt;"",IF(OR(M180&lt;&gt;0,N180&lt;&gt;0),ATAN2(M180,N180),0),"")</f>
        <is>
          <t/>
        </is>
      </c>
      <c r="AV180" s="8" t="inlineStr">
        <f aca="false">IF(A180&lt;&gt;"",DEGREES(AU180),"")</f>
        <is>
          <t/>
        </is>
      </c>
      <c r="AW180" s="8" t="inlineStr">
        <f aca="false">IF(A180&lt;&gt;"",SQRT(SUMSQ(P180:R180)),"")</f>
        <is>
          <t/>
        </is>
      </c>
      <c r="AX180" s="8" t="inlineStr">
        <f aca="false">IF(A180&lt;&gt;"",IF(AW180&lt;&gt;0,ACOS(R180/AW180),0),"")</f>
        <is>
          <t/>
        </is>
      </c>
      <c r="AY180" s="8" t="inlineStr">
        <f aca="false">IF(A180&lt;&gt;"",DEGREES(AX180),"")</f>
        <is>
          <t/>
        </is>
      </c>
      <c r="AZ180" s="8" t="inlineStr">
        <f aca="false">IF(A180&lt;&gt;"",IF(OR(P180&lt;&gt;0,Q180&lt;&gt;0),ATAN2(P180,Q180),0),"")</f>
        <is>
          <t/>
        </is>
      </c>
      <c r="BA180" s="8" t="inlineStr">
        <f aca="false">IF(A180&lt;&gt;"",DEGREES(AZ180),"")</f>
        <is>
          <t/>
        </is>
      </c>
      <c r="BB180" s="8" t="inlineStr">
        <f aca="false">IF(A180&lt;&gt;"",SQRT(SUMSQ(S180:U180)),"")</f>
        <is>
          <t/>
        </is>
      </c>
      <c r="BC180" s="8" t="inlineStr">
        <f aca="false">IF(A180&lt;&gt;"",IF(BB180&lt;&gt;0,ACOS(U180/BB180),0),"")</f>
        <is>
          <t/>
        </is>
      </c>
      <c r="BD180" s="8" t="inlineStr">
        <f aca="false">IF(A180&lt;&gt;"",DEGREES(BC180),"")</f>
        <is>
          <t/>
        </is>
      </c>
      <c r="BE180" s="8" t="inlineStr">
        <f aca="false">IF(A180&lt;&gt;"",IF(OR(S180&lt;&gt;0,T180&lt;&gt;0),ATAN2(S180,T180),0),"")</f>
        <is>
          <t/>
        </is>
      </c>
      <c r="BF180" s="8" t="inlineStr">
        <f aca="false">IF(A180&lt;&gt;"",DEGREES(BE180),"")</f>
        <is>
          <t/>
        </is>
      </c>
      <c r="BG180" s="8" t="inlineStr">
        <f aca="false">IF(A180&lt;&gt;"",SQRT(SUMSQ(V180:X180)),"")</f>
        <is>
          <t/>
        </is>
      </c>
      <c r="BH180" s="8" t="inlineStr">
        <f aca="false">IF(A180&lt;&gt;"",IF(BG180&lt;&gt;0,ACOS(X180/BG180),0),"")</f>
        <is>
          <t/>
        </is>
      </c>
      <c r="BI180" s="8" t="inlineStr">
        <f aca="false">IF(A180&lt;&gt;"",DEGREES(BH180),"")</f>
        <is>
          <t/>
        </is>
      </c>
      <c r="BJ180" s="8" t="inlineStr">
        <f aca="false">IF(A180&lt;&gt;"",IF(OR(V180&lt;&gt;0,W180&lt;&gt;0),ATAN2(V180,W180),0),"")</f>
        <is>
          <t/>
        </is>
      </c>
      <c r="BK180" s="8" t="inlineStr">
        <f aca="false">IF(A180&lt;&gt;"",DEGREES(BJ180),"")</f>
        <is>
          <t/>
        </is>
      </c>
      <c r="BL180" s="8" t="inlineStr">
        <f aca="false">IF(A180&lt;&gt;"",SQRT(SUMSQ(Y180:AA180)),"")</f>
        <is>
          <t/>
        </is>
      </c>
      <c r="BM180" s="8" t="inlineStr">
        <f aca="false">IF(A180&lt;&gt;"",IF(BL180&lt;&gt;0,ACOS(AA180/BL180),0),"")</f>
        <is>
          <t/>
        </is>
      </c>
      <c r="BN180" s="8" t="inlineStr">
        <f aca="false">IF(A180&lt;&gt;"",DEGREES(BM180),"")</f>
        <is>
          <t/>
        </is>
      </c>
      <c r="BO180" s="8" t="inlineStr">
        <f aca="false">IF(A180&lt;&gt;"",IF(OR(Y180&lt;&gt;0,Z180&lt;&gt;0),ATAN2(Y180,Z180),0),"")</f>
        <is>
          <t/>
        </is>
      </c>
      <c r="BP180" s="8" t="inlineStr">
        <f aca="false">IF(A180&lt;&gt;"",DEGREES(BO180),"")</f>
        <is>
          <t/>
        </is>
      </c>
      <c r="BQ180" s="8" t="inlineStr">
        <f aca="false">IF(A180&lt;&gt;"",SQRT(SUMSQ(AB180:AD180)),"")</f>
        <is>
          <t/>
        </is>
      </c>
      <c r="BR180" s="8" t="inlineStr">
        <f aca="false">IF(A180&lt;&gt;"",IF(BQ180&lt;&gt;0,ACOS(AD180/BQ180),0),"")</f>
        <is>
          <t/>
        </is>
      </c>
      <c r="BS180" s="8" t="inlineStr">
        <f aca="false">IF(A180&lt;&gt;"",DEGREES(BR180),"")</f>
        <is>
          <t/>
        </is>
      </c>
      <c r="BT180" s="8" t="inlineStr">
        <f aca="false">IF(A180&lt;&gt;"",IF(OR(AB180&lt;&gt;0,AC180&lt;&gt;0),ATAN2(AB180,AC180),0),"")</f>
        <is>
          <t/>
        </is>
      </c>
      <c r="BU180" s="8" t="inlineStr">
        <f aca="false">IF(A180&lt;&gt;"",DEGREES(BT180),"")</f>
        <is>
          <t/>
        </is>
      </c>
      <c r="BV180" s="8" t="inlineStr">
        <f aca="false">IF(A180&lt;&gt;"",SQRT(SUMSQ(AE180:AG180)),"")</f>
        <is>
          <t/>
        </is>
      </c>
      <c r="BW180" s="8" t="inlineStr">
        <f aca="false">IF(A180&lt;&gt;"",IF(BV180&lt;&gt;0,ACOS(AG180/BV180),0),"")</f>
        <is>
          <t/>
        </is>
      </c>
      <c r="BX180" s="8" t="inlineStr">
        <f aca="false">IF(A180&lt;&gt;"",DEGREES(BW180),"")</f>
        <is>
          <t/>
        </is>
      </c>
      <c r="BY180" s="8" t="inlineStr">
        <f aca="false">IF(A180&lt;&gt;"",IF(OR(AF180&lt;&gt;0,AG180&lt;&gt;0),ATAN2(AF180,AG180),0),"")</f>
        <is>
          <t/>
        </is>
      </c>
      <c r="BZ180" s="8" t="inlineStr">
        <f aca="false">IF(A180&lt;&gt;"",DEGREES(BY180),"")</f>
        <is>
          <t/>
        </is>
      </c>
      <c r="CA180" s="0" t="inlineStr">
        <f aca="false">IF(A180&lt;&gt;"",IF(AND(AI180&lt;Parameters!$B$11,AI180&gt;Parameters!$B$12,AN180&lt;Parameters!$B$11,AN180&gt;Parameters!$B$12,AS180&lt;Parameters!$B$11,AS180&gt;Parameters!$B$12,AX180&lt;Parameters!$B$11,AX180&gt;Parameters!$B$12,BC180&lt;Parameters!$B$11,BC180&gt;Parameters!$B$12,BM180&lt;Parameters!$B$11,BM180&gt;Parameters!$B$12,BR180&lt;Parameters!$B$11,BR180&gt;Parameters!$B$12,BW180&lt;Parameters!$B$11,BW180&gt;Parameters!$B$12),1,0),"")</f>
        <is>
          <t/>
        </is>
      </c>
      <c r="CB180" s="0" t="inlineStr">
        <f aca="false">IF(A180&lt;&gt;"",IF(OR(AI180&lt;Parameters!$B$12,AI180&gt;Parameters!$B$11),0,1),"")</f>
        <is>
          <t/>
        </is>
      </c>
      <c r="CC180" s="0" t="inlineStr">
        <f aca="false">IF(A180&lt;&gt;"",IF(OR(AN180&lt;Parameters!$B$12,AN180&gt;Parameters!$B$11),0,1),"")</f>
        <is>
          <t/>
        </is>
      </c>
      <c r="CD180" s="0" t="inlineStr">
        <f aca="false">IF(A180&lt;&gt;"",IF(OR(AS180&lt;Parameters!$B$12,AS180&gt;Parameters!$B$11),0,1),"")</f>
        <is>
          <t/>
        </is>
      </c>
      <c r="CE180" s="0" t="inlineStr">
        <f aca="false">IF(A180&lt;&gt;"",IF(OR(AX180&lt;Parameters!$B$12,AX180&gt;Parameters!$B$11),0,1),"")</f>
        <is>
          <t/>
        </is>
      </c>
      <c r="CF180" s="0" t="inlineStr">
        <f aca="false">IF(A180&lt;&gt;"",IF(OR(BC180&lt;Parameters!$B$12,BC180&gt;Parameters!$B$11),0,1),"")</f>
        <is>
          <t/>
        </is>
      </c>
      <c r="CG180" s="0" t="inlineStr">
        <f aca="false">IF(A180&lt;&gt;"",IF(OR(BH180&lt;Parameters!$B$12,BH180&gt;Parameters!$B$11),0,1),"")</f>
        <is>
          <t/>
        </is>
      </c>
      <c r="CH180" s="0" t="inlineStr">
        <f aca="false">IF(A180&lt;&gt;"",IF(OR(BM180&lt;Parameters!$B$12,BM180&gt;Parameters!$B$11),0,1),"")</f>
        <is>
          <t/>
        </is>
      </c>
      <c r="CI180" s="0" t="inlineStr">
        <f aca="false">IF(A180&lt;&gt;"",IF(OR(BR180&lt;Parameters!$B$12,BR180&gt;Parameters!$B$11),0,1),"")</f>
        <is>
          <t/>
        </is>
      </c>
      <c r="CJ180" s="0" t="inlineStr">
        <f aca="false">IF(A180&lt;&gt;"",IF(OR(BW180&lt;Parameters!$B$12,BW180&gt;Parameters!$B$11),0,1),"")</f>
        <is>
          <t/>
        </is>
      </c>
      <c r="CK180" s="26" t="inlineStr">
        <f aca="false">IF(A180&lt;&gt;"",SUM(CB180:CJ180)/9,"")</f>
        <is>
          <t/>
        </is>
      </c>
      <c r="CL180" s="0" t="inlineStr">
        <f aca="false">IF(A180&lt;&gt;"",CK180*9,"")</f>
        <is>
          <t/>
        </is>
      </c>
      <c r="CM180" s="8" t="inlineStr">
        <f aca="false">IF(A180&lt;&gt;"",TEXT(B180,CM$2)&amp;" "&amp;TEXT(A180,CM$2),"")</f>
        <is>
          <t/>
        </is>
      </c>
    </row>
    <row r="181" customFormat="false" ht="15" hidden="false" customHeight="false" outlineLevel="0" collapsed="false">
      <c r="A181" s="0" t="inlineStr">
        <f aca="false">IF(OR(B180&lt;Parameters!$K$12,A180&lt;Parameters!$K$12),IF(A180&lt;Parameters!$K$12,A180+1,0),"")</f>
        <is>
          <t/>
        </is>
      </c>
      <c r="B181" s="0" t="inlineStr">
        <f aca="false">IF(A181&lt;&gt;"",IF(A181=0,B180+1,B180),"")</f>
        <is>
          <t/>
        </is>
      </c>
      <c r="C181" s="24" t="inlineStr">
        <f aca="false">IF(A181&lt;&gt;"",-_phi*(A181+0.5),"")</f>
        <is>
          <t/>
        </is>
      </c>
      <c r="D181" s="8" t="inlineStr">
        <f aca="false">IF(A181&lt;&gt;"",DEGREES(C181),"")</f>
        <is>
          <t/>
        </is>
      </c>
      <c r="E181" s="24" t="inlineStr">
        <f aca="false">IF(A181&lt;&gt;"",_phi*(B181+0.5),"")</f>
        <is>
          <t/>
        </is>
      </c>
      <c r="F181" s="8" t="inlineStr">
        <f aca="false">IF(A181&lt;&gt;"",DEGREES(E181),"")</f>
        <is>
          <t/>
        </is>
      </c>
      <c r="G181" s="8" t="inlineStr">
        <f aca="false">IF(A181&lt;&gt;"",LOOKUP(A181,h!$A$3:$A$30,h!$D$3:$D$30),"")</f>
        <is>
          <t/>
        </is>
      </c>
      <c r="H181" s="8" t="inlineStr">
        <f aca="false">IF(A181&lt;&gt;"",LOOKUP(B181,h!$A$3:$A$30,h!$D$3:$D$30),"")</f>
        <is>
          <t/>
        </is>
      </c>
      <c r="I181" s="8" t="inlineStr">
        <f aca="false">IF(A181&lt;&gt;"",_zif,"")</f>
        <is>
          <t/>
        </is>
      </c>
      <c r="J181" s="8" t="inlineStr">
        <f aca="false">IF(A181&lt;&gt;"",$G181+'v1 Frame'!D$3*COS($C181)+'v1 Frame'!E$3*SIN($C181)*SIN($E181)+'v1 Frame'!F$3*SIN($C181)*COS($E181),"")</f>
        <is>
          <t/>
        </is>
      </c>
      <c r="K181" s="8" t="inlineStr">
        <f aca="false">IF(A181&lt;&gt;"",$H181+'v1 Frame'!E$3*COS($E181)-'v1 Frame'!F$3*SIN($E181),"")</f>
        <is>
          <t/>
        </is>
      </c>
      <c r="L181" s="8" t="inlineStr">
        <f aca="false">IF(A181&lt;&gt;"",$I181-'v1 Frame'!D$3*SIN($C181)+'v1 Frame'!E$3*COS($C181)*SIN($E181)+'v1 Frame'!F$3*COS($C181)*COS($E181),"")</f>
        <is>
          <t/>
        </is>
      </c>
      <c r="M181" s="8" t="inlineStr">
        <f aca="false">IF(A181&lt;&gt;"",$G181+'v1 Frame'!G$3*COS($C181)+'v1 Frame'!H$3*SIN($C181)*SIN($E181)+'v1 Frame'!I$3*SIN($C181)*COS($E181),"")</f>
        <is>
          <t/>
        </is>
      </c>
      <c r="N181" s="8" t="inlineStr">
        <f aca="false">IF(A181&lt;&gt;"",$H181+'v1 Frame'!H$3*COS($E181)-'v1 Frame'!I$3*SIN($E181),"")</f>
        <is>
          <t/>
        </is>
      </c>
      <c r="O181" s="8" t="inlineStr">
        <f aca="false">IF(A181&lt;&gt;"",$I181-'v1 Frame'!G$3*SIN($C181)+'v1 Frame'!H$3*COS($C181)*SIN($E181)+'v1 Frame'!I$3*COS($C181)*COS($E181),"")</f>
        <is>
          <t/>
        </is>
      </c>
      <c r="P181" s="8" t="inlineStr">
        <f aca="false">IF(A181&lt;&gt;"",$G181+'v1 Frame'!J$3*COS($C181)+'v1 Frame'!K$3*SIN($C181)*SIN($E181)+'v1 Frame'!L$3*SIN($C181)*COS($E181),"")</f>
        <is>
          <t/>
        </is>
      </c>
      <c r="Q181" s="8" t="inlineStr">
        <f aca="false">IF(A181&lt;&gt;"",$H181+'v1 Frame'!K$3*COS($E181)-'v1 Frame'!L$3*SIN($E181),"")</f>
        <is>
          <t/>
        </is>
      </c>
      <c r="R181" s="8" t="inlineStr">
        <f aca="false">IF(A181&lt;&gt;"",$I181-'v1 Frame'!J$3*SIN($C181)+'v1 Frame'!K$3*COS($C181)*SIN($E181)+'v1 Frame'!L$3*COS($C181)*COS($E181),"")</f>
        <is>
          <t/>
        </is>
      </c>
      <c r="S181" s="8" t="inlineStr">
        <f aca="false">IF(A181&lt;&gt;"",$G181+'v1 Frame'!M$3*COS($C181)+'v1 Frame'!N$3*SIN($C181)*SIN($E181)+'v1 Frame'!O$3*SIN($C181)*COS($E181),"")</f>
        <is>
          <t/>
        </is>
      </c>
      <c r="T181" s="8" t="inlineStr">
        <f aca="false">IF(A181&lt;&gt;"",$H181+'v1 Frame'!N$3*COS($E181)-'v1 Frame'!O$3*SIN($E181),"")</f>
        <is>
          <t/>
        </is>
      </c>
      <c r="U181" s="8" t="inlineStr">
        <f aca="false">IF(A181&lt;&gt;"",$I181-'v1 Frame'!M$3*SIN($C181)+'v1 Frame'!N$3*COS($C181)*SIN($E181)+'v1 Frame'!O$3*COS($C181)*COS($E181),"")</f>
        <is>
          <t/>
        </is>
      </c>
      <c r="V181" s="8" t="inlineStr">
        <f aca="false">IF(A181&lt;&gt;"",$G181+'v1 Frame'!P$3*COS($C181)+'v1 Frame'!Q$3*SIN($C181)*SIN($E181)+'v1 Frame'!R$3*SIN($C181)*COS($E181),"")</f>
        <is>
          <t/>
        </is>
      </c>
      <c r="W181" s="8" t="inlineStr">
        <f aca="false">IF(A181&lt;&gt;"",$H181+'v1 Frame'!Q$3*COS($E181)-'v1 Frame'!R$3*SIN($E181),"")</f>
        <is>
          <t/>
        </is>
      </c>
      <c r="X181" s="8" t="inlineStr">
        <f aca="false">IF(A181&lt;&gt;"",$I181-'v1 Frame'!P$3*SIN($C181)+'v1 Frame'!Q$3*COS($C181)*SIN($E181)+'v1 Frame'!R$3*COS($C181)*COS($E181),"")</f>
        <is>
          <t/>
        </is>
      </c>
      <c r="Y181" s="8" t="inlineStr">
        <f aca="false">IF(A181&lt;&gt;"",$G181+'v1 Frame'!S$3*COS($C181)+'v1 Frame'!T$3*SIN($C181)*SIN($E181)+'v1 Frame'!U$3*SIN($C181)*COS($E181),"")</f>
        <is>
          <t/>
        </is>
      </c>
      <c r="Z181" s="8" t="inlineStr">
        <f aca="false">IF(A181&lt;&gt;"",$H181+'v1 Frame'!T$3*COS($E181)-'v1 Frame'!U$3*SIN($E181),"")</f>
        <is>
          <t/>
        </is>
      </c>
      <c r="AA181" s="8" t="inlineStr">
        <f aca="false">IF(A181&lt;&gt;"",$I181-'v1 Frame'!S$3*SIN($C181)+'v1 Frame'!T$3*COS($C181)*SIN($E181)+'v1 Frame'!U$3*COS($C181)*COS($E181),"")</f>
        <is>
          <t/>
        </is>
      </c>
      <c r="AB181" s="8" t="inlineStr">
        <f aca="false">IF(A181&lt;&gt;"",$G181+'v1 Frame'!V$3*COS($C181)+'v1 Frame'!W$3*SIN($C181)*SIN($E181)+'v1 Frame'!X$3*SIN($C181)*COS($E181),"")</f>
        <is>
          <t/>
        </is>
      </c>
      <c r="AC181" s="8" t="inlineStr">
        <f aca="false">IF(A181&lt;&gt;"",$H181+'v1 Frame'!W$3*COS($E181)-'v1 Frame'!X$3*SIN($E181),"")</f>
        <is>
          <t/>
        </is>
      </c>
      <c r="AD181" s="8" t="inlineStr">
        <f aca="false">IF(A181&lt;&gt;"",$I181-'v1 Frame'!V$3*SIN($C181)+'v1 Frame'!W$3*COS($C181)*SIN($E181)+'v1 Frame'!X$3*COS($C181)*COS($E181),"")</f>
        <is>
          <t/>
        </is>
      </c>
      <c r="AE181" s="25" t="inlineStr">
        <f aca="false">IF(A181&lt;&gt;"",$G181+'v1 Frame'!Y$3*COS($C181)+'v1 Frame'!Z$3*SIN($C181)*SIN($E181)+'v1 Frame'!AA$3*SIN($C181)*COS($E181),"")</f>
        <is>
          <t/>
        </is>
      </c>
      <c r="AF181" s="25" t="inlineStr">
        <f aca="false">IF(A181&lt;&gt;"",$H181+'v1 Frame'!Z$3*COS($E181)-'v1 Frame'!AA$3*SIN($E181),"")</f>
        <is>
          <t/>
        </is>
      </c>
      <c r="AG181" s="25" t="inlineStr">
        <f aca="false">IF(A181&lt;&gt;"",$I181-'v1 Frame'!Y$3*SIN($C181)+'v1 Frame'!Z$3*COS($C181)*SIN($E181)+'v1 Frame'!AA$3*COS($C181)*COS($E181),"")</f>
        <is>
          <t/>
        </is>
      </c>
      <c r="AH181" s="8" t="inlineStr">
        <f aca="false">IF(A181&lt;&gt;"",SQRT(SUMSQ(G181:I181)),"")</f>
        <is>
          <t/>
        </is>
      </c>
      <c r="AI181" s="8" t="inlineStr">
        <f aca="false">IF(A181&lt;&gt;"",IF(AH181&lt;&gt;0,ACOS(I181/AH181),0),"")</f>
        <is>
          <t/>
        </is>
      </c>
      <c r="AJ181" s="8" t="inlineStr">
        <f aca="false">IF(A181&lt;&gt;"",DEGREES(AI181),"")</f>
        <is>
          <t/>
        </is>
      </c>
      <c r="AK181" s="8" t="inlineStr">
        <f aca="false">IF(A181&lt;&gt;"",IF(OR(G181&lt;&gt;0,H181&lt;&gt;0),ATAN2(G181,H181),0),"")</f>
        <is>
          <t/>
        </is>
      </c>
      <c r="AL181" s="8" t="inlineStr">
        <f aca="false">IF(A181&lt;&gt;"",DEGREES(AK181),"")</f>
        <is>
          <t/>
        </is>
      </c>
      <c r="AM181" s="8" t="inlineStr">
        <f aca="false">IF(A181&lt;&gt;"",SQRT(SUMSQ(J181:L181)),"")</f>
        <is>
          <t/>
        </is>
      </c>
      <c r="AN181" s="8" t="inlineStr">
        <f aca="false">IF(A181&lt;&gt;"",IF(AM181&lt;&gt;0,ACOS(L181/AM181),0),"")</f>
        <is>
          <t/>
        </is>
      </c>
      <c r="AO181" s="8" t="inlineStr">
        <f aca="false">IF(A181&lt;&gt;"",DEGREES(AN181),"")</f>
        <is>
          <t/>
        </is>
      </c>
      <c r="AP181" s="8" t="inlineStr">
        <f aca="false">IF(A181&lt;&gt;"",IF(OR(J181&lt;&gt;0,K181&lt;&gt;0),ATAN2(J181,K181),0),"")</f>
        <is>
          <t/>
        </is>
      </c>
      <c r="AQ181" s="8" t="inlineStr">
        <f aca="false">IF(A181&lt;&gt;"",DEGREES(AP181),"")</f>
        <is>
          <t/>
        </is>
      </c>
      <c r="AR181" s="8" t="inlineStr">
        <f aca="false">IF(A181&lt;&gt;"",SQRT(SUMSQ(M181:O181)),"")</f>
        <is>
          <t/>
        </is>
      </c>
      <c r="AS181" s="8" t="inlineStr">
        <f aca="false">IF(A181&lt;&gt;"",IF(AR181&lt;&gt;0,ACOS(O181/AR181),0),"")</f>
        <is>
          <t/>
        </is>
      </c>
      <c r="AT181" s="8" t="inlineStr">
        <f aca="false">IF(A181&lt;&gt;"",DEGREES(AS181),"")</f>
        <is>
          <t/>
        </is>
      </c>
      <c r="AU181" s="8" t="inlineStr">
        <f aca="false">IF(A181&lt;&gt;"",IF(OR(M181&lt;&gt;0,N181&lt;&gt;0),ATAN2(M181,N181),0),"")</f>
        <is>
          <t/>
        </is>
      </c>
      <c r="AV181" s="8" t="inlineStr">
        <f aca="false">IF(A181&lt;&gt;"",DEGREES(AU181),"")</f>
        <is>
          <t/>
        </is>
      </c>
      <c r="AW181" s="8" t="inlineStr">
        <f aca="false">IF(A181&lt;&gt;"",SQRT(SUMSQ(P181:R181)),"")</f>
        <is>
          <t/>
        </is>
      </c>
      <c r="AX181" s="8" t="inlineStr">
        <f aca="false">IF(A181&lt;&gt;"",IF(AW181&lt;&gt;0,ACOS(R181/AW181),0),"")</f>
        <is>
          <t/>
        </is>
      </c>
      <c r="AY181" s="8" t="inlineStr">
        <f aca="false">IF(A181&lt;&gt;"",DEGREES(AX181),"")</f>
        <is>
          <t/>
        </is>
      </c>
      <c r="AZ181" s="8" t="inlineStr">
        <f aca="false">IF(A181&lt;&gt;"",IF(OR(P181&lt;&gt;0,Q181&lt;&gt;0),ATAN2(P181,Q181),0),"")</f>
        <is>
          <t/>
        </is>
      </c>
      <c r="BA181" s="8" t="inlineStr">
        <f aca="false">IF(A181&lt;&gt;"",DEGREES(AZ181),"")</f>
        <is>
          <t/>
        </is>
      </c>
      <c r="BB181" s="8" t="inlineStr">
        <f aca="false">IF(A181&lt;&gt;"",SQRT(SUMSQ(S181:U181)),"")</f>
        <is>
          <t/>
        </is>
      </c>
      <c r="BC181" s="8" t="inlineStr">
        <f aca="false">IF(A181&lt;&gt;"",IF(BB181&lt;&gt;0,ACOS(U181/BB181),0),"")</f>
        <is>
          <t/>
        </is>
      </c>
      <c r="BD181" s="8" t="inlineStr">
        <f aca="false">IF(A181&lt;&gt;"",DEGREES(BC181),"")</f>
        <is>
          <t/>
        </is>
      </c>
      <c r="BE181" s="8" t="inlineStr">
        <f aca="false">IF(A181&lt;&gt;"",IF(OR(S181&lt;&gt;0,T181&lt;&gt;0),ATAN2(S181,T181),0),"")</f>
        <is>
          <t/>
        </is>
      </c>
      <c r="BF181" s="8" t="inlineStr">
        <f aca="false">IF(A181&lt;&gt;"",DEGREES(BE181),"")</f>
        <is>
          <t/>
        </is>
      </c>
      <c r="BG181" s="8" t="inlineStr">
        <f aca="false">IF(A181&lt;&gt;"",SQRT(SUMSQ(V181:X181)),"")</f>
        <is>
          <t/>
        </is>
      </c>
      <c r="BH181" s="8" t="inlineStr">
        <f aca="false">IF(A181&lt;&gt;"",IF(BG181&lt;&gt;0,ACOS(X181/BG181),0),"")</f>
        <is>
          <t/>
        </is>
      </c>
      <c r="BI181" s="8" t="inlineStr">
        <f aca="false">IF(A181&lt;&gt;"",DEGREES(BH181),"")</f>
        <is>
          <t/>
        </is>
      </c>
      <c r="BJ181" s="8" t="inlineStr">
        <f aca="false">IF(A181&lt;&gt;"",IF(OR(V181&lt;&gt;0,W181&lt;&gt;0),ATAN2(V181,W181),0),"")</f>
        <is>
          <t/>
        </is>
      </c>
      <c r="BK181" s="8" t="inlineStr">
        <f aca="false">IF(A181&lt;&gt;"",DEGREES(BJ181),"")</f>
        <is>
          <t/>
        </is>
      </c>
      <c r="BL181" s="8" t="inlineStr">
        <f aca="false">IF(A181&lt;&gt;"",SQRT(SUMSQ(Y181:AA181)),"")</f>
        <is>
          <t/>
        </is>
      </c>
      <c r="BM181" s="8" t="inlineStr">
        <f aca="false">IF(A181&lt;&gt;"",IF(BL181&lt;&gt;0,ACOS(AA181/BL181),0),"")</f>
        <is>
          <t/>
        </is>
      </c>
      <c r="BN181" s="8" t="inlineStr">
        <f aca="false">IF(A181&lt;&gt;"",DEGREES(BM181),"")</f>
        <is>
          <t/>
        </is>
      </c>
      <c r="BO181" s="8" t="inlineStr">
        <f aca="false">IF(A181&lt;&gt;"",IF(OR(Y181&lt;&gt;0,Z181&lt;&gt;0),ATAN2(Y181,Z181),0),"")</f>
        <is>
          <t/>
        </is>
      </c>
      <c r="BP181" s="8" t="inlineStr">
        <f aca="false">IF(A181&lt;&gt;"",DEGREES(BO181),"")</f>
        <is>
          <t/>
        </is>
      </c>
      <c r="BQ181" s="8" t="inlineStr">
        <f aca="false">IF(A181&lt;&gt;"",SQRT(SUMSQ(AB181:AD181)),"")</f>
        <is>
          <t/>
        </is>
      </c>
      <c r="BR181" s="8" t="inlineStr">
        <f aca="false">IF(A181&lt;&gt;"",IF(BQ181&lt;&gt;0,ACOS(AD181/BQ181),0),"")</f>
        <is>
          <t/>
        </is>
      </c>
      <c r="BS181" s="8" t="inlineStr">
        <f aca="false">IF(A181&lt;&gt;"",DEGREES(BR181),"")</f>
        <is>
          <t/>
        </is>
      </c>
      <c r="BT181" s="8" t="inlineStr">
        <f aca="false">IF(A181&lt;&gt;"",IF(OR(AB181&lt;&gt;0,AC181&lt;&gt;0),ATAN2(AB181,AC181),0),"")</f>
        <is>
          <t/>
        </is>
      </c>
      <c r="BU181" s="8" t="inlineStr">
        <f aca="false">IF(A181&lt;&gt;"",DEGREES(BT181),"")</f>
        <is>
          <t/>
        </is>
      </c>
      <c r="BV181" s="8" t="inlineStr">
        <f aca="false">IF(A181&lt;&gt;"",SQRT(SUMSQ(AE181:AG181)),"")</f>
        <is>
          <t/>
        </is>
      </c>
      <c r="BW181" s="8" t="inlineStr">
        <f aca="false">IF(A181&lt;&gt;"",IF(BV181&lt;&gt;0,ACOS(AG181/BV181),0),"")</f>
        <is>
          <t/>
        </is>
      </c>
      <c r="BX181" s="8" t="inlineStr">
        <f aca="false">IF(A181&lt;&gt;"",DEGREES(BW181),"")</f>
        <is>
          <t/>
        </is>
      </c>
      <c r="BY181" s="8" t="inlineStr">
        <f aca="false">IF(A181&lt;&gt;"",IF(OR(AF181&lt;&gt;0,AG181&lt;&gt;0),ATAN2(AF181,AG181),0),"")</f>
        <is>
          <t/>
        </is>
      </c>
      <c r="BZ181" s="8" t="inlineStr">
        <f aca="false">IF(A181&lt;&gt;"",DEGREES(BY181),"")</f>
        <is>
          <t/>
        </is>
      </c>
      <c r="CA181" s="0" t="inlineStr">
        <f aca="false">IF(A181&lt;&gt;"",IF(AND(AI181&lt;Parameters!$B$11,AI181&gt;Parameters!$B$12,AN181&lt;Parameters!$B$11,AN181&gt;Parameters!$B$12,AS181&lt;Parameters!$B$11,AS181&gt;Parameters!$B$12,AX181&lt;Parameters!$B$11,AX181&gt;Parameters!$B$12,BC181&lt;Parameters!$B$11,BC181&gt;Parameters!$B$12,BM181&lt;Parameters!$B$11,BM181&gt;Parameters!$B$12,BR181&lt;Parameters!$B$11,BR181&gt;Parameters!$B$12,BW181&lt;Parameters!$B$11,BW181&gt;Parameters!$B$12),1,0),"")</f>
        <is>
          <t/>
        </is>
      </c>
      <c r="CB181" s="0" t="inlineStr">
        <f aca="false">IF(A181&lt;&gt;"",IF(OR(AI181&lt;Parameters!$B$12,AI181&gt;Parameters!$B$11),0,1),"")</f>
        <is>
          <t/>
        </is>
      </c>
      <c r="CC181" s="0" t="inlineStr">
        <f aca="false">IF(A181&lt;&gt;"",IF(OR(AN181&lt;Parameters!$B$12,AN181&gt;Parameters!$B$11),0,1),"")</f>
        <is>
          <t/>
        </is>
      </c>
      <c r="CD181" s="0" t="inlineStr">
        <f aca="false">IF(A181&lt;&gt;"",IF(OR(AS181&lt;Parameters!$B$12,AS181&gt;Parameters!$B$11),0,1),"")</f>
        <is>
          <t/>
        </is>
      </c>
      <c r="CE181" s="0" t="inlineStr">
        <f aca="false">IF(A181&lt;&gt;"",IF(OR(AX181&lt;Parameters!$B$12,AX181&gt;Parameters!$B$11),0,1),"")</f>
        <is>
          <t/>
        </is>
      </c>
      <c r="CF181" s="0" t="inlineStr">
        <f aca="false">IF(A181&lt;&gt;"",IF(OR(BC181&lt;Parameters!$B$12,BC181&gt;Parameters!$B$11),0,1),"")</f>
        <is>
          <t/>
        </is>
      </c>
      <c r="CG181" s="0" t="inlineStr">
        <f aca="false">IF(A181&lt;&gt;"",IF(OR(BH181&lt;Parameters!$B$12,BH181&gt;Parameters!$B$11),0,1),"")</f>
        <is>
          <t/>
        </is>
      </c>
      <c r="CH181" s="0" t="inlineStr">
        <f aca="false">IF(A181&lt;&gt;"",IF(OR(BM181&lt;Parameters!$B$12,BM181&gt;Parameters!$B$11),0,1),"")</f>
        <is>
          <t/>
        </is>
      </c>
      <c r="CI181" s="0" t="inlineStr">
        <f aca="false">IF(A181&lt;&gt;"",IF(OR(BR181&lt;Parameters!$B$12,BR181&gt;Parameters!$B$11),0,1),"")</f>
        <is>
          <t/>
        </is>
      </c>
      <c r="CJ181" s="0" t="inlineStr">
        <f aca="false">IF(A181&lt;&gt;"",IF(OR(BW181&lt;Parameters!$B$12,BW181&gt;Parameters!$B$11),0,1),"")</f>
        <is>
          <t/>
        </is>
      </c>
      <c r="CK181" s="26" t="inlineStr">
        <f aca="false">IF(A181&lt;&gt;"",SUM(CB181:CJ181)/9,"")</f>
        <is>
          <t/>
        </is>
      </c>
      <c r="CL181" s="0" t="inlineStr">
        <f aca="false">IF(A181&lt;&gt;"",CK181*9,"")</f>
        <is>
          <t/>
        </is>
      </c>
      <c r="CM181" s="8" t="inlineStr">
        <f aca="false">IF(A181&lt;&gt;"",TEXT(B181,CM$2)&amp;" "&amp;TEXT(A181,CM$2),"")</f>
        <is>
          <t/>
        </is>
      </c>
    </row>
    <row r="182" customFormat="false" ht="15" hidden="false" customHeight="false" outlineLevel="0" collapsed="false">
      <c r="A182" s="0" t="inlineStr">
        <f aca="false">IF(OR(B181&lt;Parameters!$K$12,A181&lt;Parameters!$K$12),IF(A181&lt;Parameters!$K$12,A181+1,0),"")</f>
        <is>
          <t/>
        </is>
      </c>
      <c r="B182" s="0" t="inlineStr">
        <f aca="false">IF(A182&lt;&gt;"",IF(A182=0,B181+1,B181),"")</f>
        <is>
          <t/>
        </is>
      </c>
      <c r="C182" s="24" t="inlineStr">
        <f aca="false">IF(A182&lt;&gt;"",-_phi*(A182+0.5),"")</f>
        <is>
          <t/>
        </is>
      </c>
      <c r="D182" s="8" t="inlineStr">
        <f aca="false">IF(A182&lt;&gt;"",DEGREES(C182),"")</f>
        <is>
          <t/>
        </is>
      </c>
      <c r="E182" s="24" t="inlineStr">
        <f aca="false">IF(A182&lt;&gt;"",_phi*(B182+0.5),"")</f>
        <is>
          <t/>
        </is>
      </c>
      <c r="F182" s="8" t="inlineStr">
        <f aca="false">IF(A182&lt;&gt;"",DEGREES(E182),"")</f>
        <is>
          <t/>
        </is>
      </c>
      <c r="G182" s="8" t="inlineStr">
        <f aca="false">IF(A182&lt;&gt;"",LOOKUP(A182,h!$A$3:$A$30,h!$D$3:$D$30),"")</f>
        <is>
          <t/>
        </is>
      </c>
      <c r="H182" s="8" t="inlineStr">
        <f aca="false">IF(A182&lt;&gt;"",LOOKUP(B182,h!$A$3:$A$30,h!$D$3:$D$30),"")</f>
        <is>
          <t/>
        </is>
      </c>
      <c r="I182" s="8" t="inlineStr">
        <f aca="false">IF(A182&lt;&gt;"",_zif,"")</f>
        <is>
          <t/>
        </is>
      </c>
      <c r="J182" s="8" t="inlineStr">
        <f aca="false">IF(A182&lt;&gt;"",$G182+'v1 Frame'!D$3*COS($C182)+'v1 Frame'!E$3*SIN($C182)*SIN($E182)+'v1 Frame'!F$3*SIN($C182)*COS($E182),"")</f>
        <is>
          <t/>
        </is>
      </c>
      <c r="K182" s="8" t="inlineStr">
        <f aca="false">IF(A182&lt;&gt;"",$H182+'v1 Frame'!E$3*COS($E182)-'v1 Frame'!F$3*SIN($E182),"")</f>
        <is>
          <t/>
        </is>
      </c>
      <c r="L182" s="8" t="inlineStr">
        <f aca="false">IF(A182&lt;&gt;"",$I182-'v1 Frame'!D$3*SIN($C182)+'v1 Frame'!E$3*COS($C182)*SIN($E182)+'v1 Frame'!F$3*COS($C182)*COS($E182),"")</f>
        <is>
          <t/>
        </is>
      </c>
      <c r="M182" s="8" t="inlineStr">
        <f aca="false">IF(A182&lt;&gt;"",$G182+'v1 Frame'!G$3*COS($C182)+'v1 Frame'!H$3*SIN($C182)*SIN($E182)+'v1 Frame'!I$3*SIN($C182)*COS($E182),"")</f>
        <is>
          <t/>
        </is>
      </c>
      <c r="N182" s="8" t="inlineStr">
        <f aca="false">IF(A182&lt;&gt;"",$H182+'v1 Frame'!H$3*COS($E182)-'v1 Frame'!I$3*SIN($E182),"")</f>
        <is>
          <t/>
        </is>
      </c>
      <c r="O182" s="8" t="inlineStr">
        <f aca="false">IF(A182&lt;&gt;"",$I182-'v1 Frame'!G$3*SIN($C182)+'v1 Frame'!H$3*COS($C182)*SIN($E182)+'v1 Frame'!I$3*COS($C182)*COS($E182),"")</f>
        <is>
          <t/>
        </is>
      </c>
      <c r="P182" s="8" t="inlineStr">
        <f aca="false">IF(A182&lt;&gt;"",$G182+'v1 Frame'!J$3*COS($C182)+'v1 Frame'!K$3*SIN($C182)*SIN($E182)+'v1 Frame'!L$3*SIN($C182)*COS($E182),"")</f>
        <is>
          <t/>
        </is>
      </c>
      <c r="Q182" s="8" t="inlineStr">
        <f aca="false">IF(A182&lt;&gt;"",$H182+'v1 Frame'!K$3*COS($E182)-'v1 Frame'!L$3*SIN($E182),"")</f>
        <is>
          <t/>
        </is>
      </c>
      <c r="R182" s="8" t="inlineStr">
        <f aca="false">IF(A182&lt;&gt;"",$I182-'v1 Frame'!J$3*SIN($C182)+'v1 Frame'!K$3*COS($C182)*SIN($E182)+'v1 Frame'!L$3*COS($C182)*COS($E182),"")</f>
        <is>
          <t/>
        </is>
      </c>
      <c r="S182" s="8" t="inlineStr">
        <f aca="false">IF(A182&lt;&gt;"",$G182+'v1 Frame'!M$3*COS($C182)+'v1 Frame'!N$3*SIN($C182)*SIN($E182)+'v1 Frame'!O$3*SIN($C182)*COS($E182),"")</f>
        <is>
          <t/>
        </is>
      </c>
      <c r="T182" s="8" t="inlineStr">
        <f aca="false">IF(A182&lt;&gt;"",$H182+'v1 Frame'!N$3*COS($E182)-'v1 Frame'!O$3*SIN($E182),"")</f>
        <is>
          <t/>
        </is>
      </c>
      <c r="U182" s="8" t="inlineStr">
        <f aca="false">IF(A182&lt;&gt;"",$I182-'v1 Frame'!M$3*SIN($C182)+'v1 Frame'!N$3*COS($C182)*SIN($E182)+'v1 Frame'!O$3*COS($C182)*COS($E182),"")</f>
        <is>
          <t/>
        </is>
      </c>
      <c r="V182" s="8" t="inlineStr">
        <f aca="false">IF(A182&lt;&gt;"",$G182+'v1 Frame'!P$3*COS($C182)+'v1 Frame'!Q$3*SIN($C182)*SIN($E182)+'v1 Frame'!R$3*SIN($C182)*COS($E182),"")</f>
        <is>
          <t/>
        </is>
      </c>
      <c r="W182" s="8" t="inlineStr">
        <f aca="false">IF(A182&lt;&gt;"",$H182+'v1 Frame'!Q$3*COS($E182)-'v1 Frame'!R$3*SIN($E182),"")</f>
        <is>
          <t/>
        </is>
      </c>
      <c r="X182" s="8" t="inlineStr">
        <f aca="false">IF(A182&lt;&gt;"",$I182-'v1 Frame'!P$3*SIN($C182)+'v1 Frame'!Q$3*COS($C182)*SIN($E182)+'v1 Frame'!R$3*COS($C182)*COS($E182),"")</f>
        <is>
          <t/>
        </is>
      </c>
      <c r="Y182" s="8" t="inlineStr">
        <f aca="false">IF(A182&lt;&gt;"",$G182+'v1 Frame'!S$3*COS($C182)+'v1 Frame'!T$3*SIN($C182)*SIN($E182)+'v1 Frame'!U$3*SIN($C182)*COS($E182),"")</f>
        <is>
          <t/>
        </is>
      </c>
      <c r="Z182" s="8" t="inlineStr">
        <f aca="false">IF(A182&lt;&gt;"",$H182+'v1 Frame'!T$3*COS($E182)-'v1 Frame'!U$3*SIN($E182),"")</f>
        <is>
          <t/>
        </is>
      </c>
      <c r="AA182" s="8" t="inlineStr">
        <f aca="false">IF(A182&lt;&gt;"",$I182-'v1 Frame'!S$3*SIN($C182)+'v1 Frame'!T$3*COS($C182)*SIN($E182)+'v1 Frame'!U$3*COS($C182)*COS($E182),"")</f>
        <is>
          <t/>
        </is>
      </c>
      <c r="AB182" s="8" t="inlineStr">
        <f aca="false">IF(A182&lt;&gt;"",$G182+'v1 Frame'!V$3*COS($C182)+'v1 Frame'!W$3*SIN($C182)*SIN($E182)+'v1 Frame'!X$3*SIN($C182)*COS($E182),"")</f>
        <is>
          <t/>
        </is>
      </c>
      <c r="AC182" s="8" t="inlineStr">
        <f aca="false">IF(A182&lt;&gt;"",$H182+'v1 Frame'!W$3*COS($E182)-'v1 Frame'!X$3*SIN($E182),"")</f>
        <is>
          <t/>
        </is>
      </c>
      <c r="AD182" s="8" t="inlineStr">
        <f aca="false">IF(A182&lt;&gt;"",$I182-'v1 Frame'!V$3*SIN($C182)+'v1 Frame'!W$3*COS($C182)*SIN($E182)+'v1 Frame'!X$3*COS($C182)*COS($E182),"")</f>
        <is>
          <t/>
        </is>
      </c>
      <c r="AE182" s="25" t="inlineStr">
        <f aca="false">IF(A182&lt;&gt;"",$G182+'v1 Frame'!Y$3*COS($C182)+'v1 Frame'!Z$3*SIN($C182)*SIN($E182)+'v1 Frame'!AA$3*SIN($C182)*COS($E182),"")</f>
        <is>
          <t/>
        </is>
      </c>
      <c r="AF182" s="25" t="inlineStr">
        <f aca="false">IF(A182&lt;&gt;"",$H182+'v1 Frame'!Z$3*COS($E182)-'v1 Frame'!AA$3*SIN($E182),"")</f>
        <is>
          <t/>
        </is>
      </c>
      <c r="AG182" s="25" t="inlineStr">
        <f aca="false">IF(A182&lt;&gt;"",$I182-'v1 Frame'!Y$3*SIN($C182)+'v1 Frame'!Z$3*COS($C182)*SIN($E182)+'v1 Frame'!AA$3*COS($C182)*COS($E182),"")</f>
        <is>
          <t/>
        </is>
      </c>
      <c r="AH182" s="8" t="inlineStr">
        <f aca="false">IF(A182&lt;&gt;"",SQRT(SUMSQ(G182:I182)),"")</f>
        <is>
          <t/>
        </is>
      </c>
      <c r="AI182" s="8" t="inlineStr">
        <f aca="false">IF(A182&lt;&gt;"",IF(AH182&lt;&gt;0,ACOS(I182/AH182),0),"")</f>
        <is>
          <t/>
        </is>
      </c>
      <c r="AJ182" s="8" t="inlineStr">
        <f aca="false">IF(A182&lt;&gt;"",DEGREES(AI182),"")</f>
        <is>
          <t/>
        </is>
      </c>
      <c r="AK182" s="8" t="inlineStr">
        <f aca="false">IF(A182&lt;&gt;"",IF(OR(G182&lt;&gt;0,H182&lt;&gt;0),ATAN2(G182,H182),0),"")</f>
        <is>
          <t/>
        </is>
      </c>
      <c r="AL182" s="8" t="inlineStr">
        <f aca="false">IF(A182&lt;&gt;"",DEGREES(AK182),"")</f>
        <is>
          <t/>
        </is>
      </c>
      <c r="AM182" s="8" t="inlineStr">
        <f aca="false">IF(A182&lt;&gt;"",SQRT(SUMSQ(J182:L182)),"")</f>
        <is>
          <t/>
        </is>
      </c>
      <c r="AN182" s="8" t="inlineStr">
        <f aca="false">IF(A182&lt;&gt;"",IF(AM182&lt;&gt;0,ACOS(L182/AM182),0),"")</f>
        <is>
          <t/>
        </is>
      </c>
      <c r="AO182" s="8" t="inlineStr">
        <f aca="false">IF(A182&lt;&gt;"",DEGREES(AN182),"")</f>
        <is>
          <t/>
        </is>
      </c>
      <c r="AP182" s="8" t="inlineStr">
        <f aca="false">IF(A182&lt;&gt;"",IF(OR(J182&lt;&gt;0,K182&lt;&gt;0),ATAN2(J182,K182),0),"")</f>
        <is>
          <t/>
        </is>
      </c>
      <c r="AQ182" s="8" t="inlineStr">
        <f aca="false">IF(A182&lt;&gt;"",DEGREES(AP182),"")</f>
        <is>
          <t/>
        </is>
      </c>
      <c r="AR182" s="8" t="inlineStr">
        <f aca="false">IF(A182&lt;&gt;"",SQRT(SUMSQ(M182:O182)),"")</f>
        <is>
          <t/>
        </is>
      </c>
      <c r="AS182" s="8" t="inlineStr">
        <f aca="false">IF(A182&lt;&gt;"",IF(AR182&lt;&gt;0,ACOS(O182/AR182),0),"")</f>
        <is>
          <t/>
        </is>
      </c>
      <c r="AT182" s="8" t="inlineStr">
        <f aca="false">IF(A182&lt;&gt;"",DEGREES(AS182),"")</f>
        <is>
          <t/>
        </is>
      </c>
      <c r="AU182" s="8" t="inlineStr">
        <f aca="false">IF(A182&lt;&gt;"",IF(OR(M182&lt;&gt;0,N182&lt;&gt;0),ATAN2(M182,N182),0),"")</f>
        <is>
          <t/>
        </is>
      </c>
      <c r="AV182" s="8" t="inlineStr">
        <f aca="false">IF(A182&lt;&gt;"",DEGREES(AU182),"")</f>
        <is>
          <t/>
        </is>
      </c>
      <c r="AW182" s="8" t="inlineStr">
        <f aca="false">IF(A182&lt;&gt;"",SQRT(SUMSQ(P182:R182)),"")</f>
        <is>
          <t/>
        </is>
      </c>
      <c r="AX182" s="8" t="inlineStr">
        <f aca="false">IF(A182&lt;&gt;"",IF(AW182&lt;&gt;0,ACOS(R182/AW182),0),"")</f>
        <is>
          <t/>
        </is>
      </c>
      <c r="AY182" s="8" t="inlineStr">
        <f aca="false">IF(A182&lt;&gt;"",DEGREES(AX182),"")</f>
        <is>
          <t/>
        </is>
      </c>
      <c r="AZ182" s="8" t="inlineStr">
        <f aca="false">IF(A182&lt;&gt;"",IF(OR(P182&lt;&gt;0,Q182&lt;&gt;0),ATAN2(P182,Q182),0),"")</f>
        <is>
          <t/>
        </is>
      </c>
      <c r="BA182" s="8" t="inlineStr">
        <f aca="false">IF(A182&lt;&gt;"",DEGREES(AZ182),"")</f>
        <is>
          <t/>
        </is>
      </c>
      <c r="BB182" s="8" t="inlineStr">
        <f aca="false">IF(A182&lt;&gt;"",SQRT(SUMSQ(S182:U182)),"")</f>
        <is>
          <t/>
        </is>
      </c>
      <c r="BC182" s="8" t="inlineStr">
        <f aca="false">IF(A182&lt;&gt;"",IF(BB182&lt;&gt;0,ACOS(U182/BB182),0),"")</f>
        <is>
          <t/>
        </is>
      </c>
      <c r="BD182" s="8" t="inlineStr">
        <f aca="false">IF(A182&lt;&gt;"",DEGREES(BC182),"")</f>
        <is>
          <t/>
        </is>
      </c>
      <c r="BE182" s="8" t="inlineStr">
        <f aca="false">IF(A182&lt;&gt;"",IF(OR(S182&lt;&gt;0,T182&lt;&gt;0),ATAN2(S182,T182),0),"")</f>
        <is>
          <t/>
        </is>
      </c>
      <c r="BF182" s="8" t="inlineStr">
        <f aca="false">IF(A182&lt;&gt;"",DEGREES(BE182),"")</f>
        <is>
          <t/>
        </is>
      </c>
      <c r="BG182" s="8" t="inlineStr">
        <f aca="false">IF(A182&lt;&gt;"",SQRT(SUMSQ(V182:X182)),"")</f>
        <is>
          <t/>
        </is>
      </c>
      <c r="BH182" s="8" t="inlineStr">
        <f aca="false">IF(A182&lt;&gt;"",IF(BG182&lt;&gt;0,ACOS(X182/BG182),0),"")</f>
        <is>
          <t/>
        </is>
      </c>
      <c r="BI182" s="8" t="inlineStr">
        <f aca="false">IF(A182&lt;&gt;"",DEGREES(BH182),"")</f>
        <is>
          <t/>
        </is>
      </c>
      <c r="BJ182" s="8" t="inlineStr">
        <f aca="false">IF(A182&lt;&gt;"",IF(OR(V182&lt;&gt;0,W182&lt;&gt;0),ATAN2(V182,W182),0),"")</f>
        <is>
          <t/>
        </is>
      </c>
      <c r="BK182" s="8" t="inlineStr">
        <f aca="false">IF(A182&lt;&gt;"",DEGREES(BJ182),"")</f>
        <is>
          <t/>
        </is>
      </c>
      <c r="BL182" s="8" t="inlineStr">
        <f aca="false">IF(A182&lt;&gt;"",SQRT(SUMSQ(Y182:AA182)),"")</f>
        <is>
          <t/>
        </is>
      </c>
      <c r="BM182" s="8" t="inlineStr">
        <f aca="false">IF(A182&lt;&gt;"",IF(BL182&lt;&gt;0,ACOS(AA182/BL182),0),"")</f>
        <is>
          <t/>
        </is>
      </c>
      <c r="BN182" s="8" t="inlineStr">
        <f aca="false">IF(A182&lt;&gt;"",DEGREES(BM182),"")</f>
        <is>
          <t/>
        </is>
      </c>
      <c r="BO182" s="8" t="inlineStr">
        <f aca="false">IF(A182&lt;&gt;"",IF(OR(Y182&lt;&gt;0,Z182&lt;&gt;0),ATAN2(Y182,Z182),0),"")</f>
        <is>
          <t/>
        </is>
      </c>
      <c r="BP182" s="8" t="inlineStr">
        <f aca="false">IF(A182&lt;&gt;"",DEGREES(BO182),"")</f>
        <is>
          <t/>
        </is>
      </c>
      <c r="BQ182" s="8" t="inlineStr">
        <f aca="false">IF(A182&lt;&gt;"",SQRT(SUMSQ(AB182:AD182)),"")</f>
        <is>
          <t/>
        </is>
      </c>
      <c r="BR182" s="8" t="inlineStr">
        <f aca="false">IF(A182&lt;&gt;"",IF(BQ182&lt;&gt;0,ACOS(AD182/BQ182),0),"")</f>
        <is>
          <t/>
        </is>
      </c>
      <c r="BS182" s="8" t="inlineStr">
        <f aca="false">IF(A182&lt;&gt;"",DEGREES(BR182),"")</f>
        <is>
          <t/>
        </is>
      </c>
      <c r="BT182" s="8" t="inlineStr">
        <f aca="false">IF(A182&lt;&gt;"",IF(OR(AB182&lt;&gt;0,AC182&lt;&gt;0),ATAN2(AB182,AC182),0),"")</f>
        <is>
          <t/>
        </is>
      </c>
      <c r="BU182" s="8" t="inlineStr">
        <f aca="false">IF(A182&lt;&gt;"",DEGREES(BT182),"")</f>
        <is>
          <t/>
        </is>
      </c>
      <c r="BV182" s="8" t="inlineStr">
        <f aca="false">IF(A182&lt;&gt;"",SQRT(SUMSQ(AE182:AG182)),"")</f>
        <is>
          <t/>
        </is>
      </c>
      <c r="BW182" s="8" t="inlineStr">
        <f aca="false">IF(A182&lt;&gt;"",IF(BV182&lt;&gt;0,ACOS(AG182/BV182),0),"")</f>
        <is>
          <t/>
        </is>
      </c>
      <c r="BX182" s="8" t="inlineStr">
        <f aca="false">IF(A182&lt;&gt;"",DEGREES(BW182),"")</f>
        <is>
          <t/>
        </is>
      </c>
      <c r="BY182" s="8" t="inlineStr">
        <f aca="false">IF(A182&lt;&gt;"",IF(OR(AF182&lt;&gt;0,AG182&lt;&gt;0),ATAN2(AF182,AG182),0),"")</f>
        <is>
          <t/>
        </is>
      </c>
      <c r="BZ182" s="8" t="inlineStr">
        <f aca="false">IF(A182&lt;&gt;"",DEGREES(BY182),"")</f>
        <is>
          <t/>
        </is>
      </c>
      <c r="CA182" s="0" t="inlineStr">
        <f aca="false">IF(A182&lt;&gt;"",IF(AND(AI182&lt;Parameters!$B$11,AI182&gt;Parameters!$B$12,AN182&lt;Parameters!$B$11,AN182&gt;Parameters!$B$12,AS182&lt;Parameters!$B$11,AS182&gt;Parameters!$B$12,AX182&lt;Parameters!$B$11,AX182&gt;Parameters!$B$12,BC182&lt;Parameters!$B$11,BC182&gt;Parameters!$B$12,BM182&lt;Parameters!$B$11,BM182&gt;Parameters!$B$12,BR182&lt;Parameters!$B$11,BR182&gt;Parameters!$B$12,BW182&lt;Parameters!$B$11,BW182&gt;Parameters!$B$12),1,0),"")</f>
        <is>
          <t/>
        </is>
      </c>
      <c r="CB182" s="0" t="inlineStr">
        <f aca="false">IF(A182&lt;&gt;"",IF(OR(AI182&lt;Parameters!$B$12,AI182&gt;Parameters!$B$11),0,1),"")</f>
        <is>
          <t/>
        </is>
      </c>
      <c r="CC182" s="0" t="inlineStr">
        <f aca="false">IF(A182&lt;&gt;"",IF(OR(AN182&lt;Parameters!$B$12,AN182&gt;Parameters!$B$11),0,1),"")</f>
        <is>
          <t/>
        </is>
      </c>
      <c r="CD182" s="0" t="inlineStr">
        <f aca="false">IF(A182&lt;&gt;"",IF(OR(AS182&lt;Parameters!$B$12,AS182&gt;Parameters!$B$11),0,1),"")</f>
        <is>
          <t/>
        </is>
      </c>
      <c r="CE182" s="0" t="inlineStr">
        <f aca="false">IF(A182&lt;&gt;"",IF(OR(AX182&lt;Parameters!$B$12,AX182&gt;Parameters!$B$11),0,1),"")</f>
        <is>
          <t/>
        </is>
      </c>
      <c r="CF182" s="0" t="inlineStr">
        <f aca="false">IF(A182&lt;&gt;"",IF(OR(BC182&lt;Parameters!$B$12,BC182&gt;Parameters!$B$11),0,1),"")</f>
        <is>
          <t/>
        </is>
      </c>
      <c r="CG182" s="0" t="inlineStr">
        <f aca="false">IF(A182&lt;&gt;"",IF(OR(BH182&lt;Parameters!$B$12,BH182&gt;Parameters!$B$11),0,1),"")</f>
        <is>
          <t/>
        </is>
      </c>
      <c r="CH182" s="0" t="inlineStr">
        <f aca="false">IF(A182&lt;&gt;"",IF(OR(BM182&lt;Parameters!$B$12,BM182&gt;Parameters!$B$11),0,1),"")</f>
        <is>
          <t/>
        </is>
      </c>
      <c r="CI182" s="0" t="inlineStr">
        <f aca="false">IF(A182&lt;&gt;"",IF(OR(BR182&lt;Parameters!$B$12,BR182&gt;Parameters!$B$11),0,1),"")</f>
        <is>
          <t/>
        </is>
      </c>
      <c r="CJ182" s="0" t="inlineStr">
        <f aca="false">IF(A182&lt;&gt;"",IF(OR(BW182&lt;Parameters!$B$12,BW182&gt;Parameters!$B$11),0,1),"")</f>
        <is>
          <t/>
        </is>
      </c>
      <c r="CK182" s="26" t="inlineStr">
        <f aca="false">IF(A182&lt;&gt;"",SUM(CB182:CJ182)/9,"")</f>
        <is>
          <t/>
        </is>
      </c>
      <c r="CL182" s="0" t="inlineStr">
        <f aca="false">IF(A182&lt;&gt;"",CK182*9,"")</f>
        <is>
          <t/>
        </is>
      </c>
      <c r="CM182" s="8" t="inlineStr">
        <f aca="false">IF(A182&lt;&gt;"",TEXT(B182,CM$2)&amp;" "&amp;TEXT(A182,CM$2),"")</f>
        <is>
          <t/>
        </is>
      </c>
    </row>
    <row r="183" customFormat="false" ht="15" hidden="false" customHeight="false" outlineLevel="0" collapsed="false">
      <c r="A183" s="0" t="inlineStr">
        <f aca="false">IF(OR(B182&lt;Parameters!$K$12,A182&lt;Parameters!$K$12),IF(A182&lt;Parameters!$K$12,A182+1,0),"")</f>
        <is>
          <t/>
        </is>
      </c>
      <c r="B183" s="0" t="inlineStr">
        <f aca="false">IF(A183&lt;&gt;"",IF(A183=0,B182+1,B182),"")</f>
        <is>
          <t/>
        </is>
      </c>
      <c r="C183" s="24" t="inlineStr">
        <f aca="false">IF(A183&lt;&gt;"",-_phi*(A183+0.5),"")</f>
        <is>
          <t/>
        </is>
      </c>
      <c r="D183" s="8" t="inlineStr">
        <f aca="false">IF(A183&lt;&gt;"",DEGREES(C183),"")</f>
        <is>
          <t/>
        </is>
      </c>
      <c r="E183" s="24" t="inlineStr">
        <f aca="false">IF(A183&lt;&gt;"",_phi*(B183+0.5),"")</f>
        <is>
          <t/>
        </is>
      </c>
      <c r="F183" s="8" t="inlineStr">
        <f aca="false">IF(A183&lt;&gt;"",DEGREES(E183),"")</f>
        <is>
          <t/>
        </is>
      </c>
      <c r="G183" s="8" t="inlineStr">
        <f aca="false">IF(A183&lt;&gt;"",LOOKUP(A183,h!$A$3:$A$30,h!$D$3:$D$30),"")</f>
        <is>
          <t/>
        </is>
      </c>
      <c r="H183" s="8" t="inlineStr">
        <f aca="false">IF(A183&lt;&gt;"",LOOKUP(B183,h!$A$3:$A$30,h!$D$3:$D$30),"")</f>
        <is>
          <t/>
        </is>
      </c>
      <c r="I183" s="8" t="inlineStr">
        <f aca="false">IF(A183&lt;&gt;"",_zif,"")</f>
        <is>
          <t/>
        </is>
      </c>
      <c r="J183" s="8" t="inlineStr">
        <f aca="false">IF(A183&lt;&gt;"",$G183+'v1 Frame'!D$3*COS($C183)+'v1 Frame'!E$3*SIN($C183)*SIN($E183)+'v1 Frame'!F$3*SIN($C183)*COS($E183),"")</f>
        <is>
          <t/>
        </is>
      </c>
      <c r="K183" s="8" t="inlineStr">
        <f aca="false">IF(A183&lt;&gt;"",$H183+'v1 Frame'!E$3*COS($E183)-'v1 Frame'!F$3*SIN($E183),"")</f>
        <is>
          <t/>
        </is>
      </c>
      <c r="L183" s="8" t="inlineStr">
        <f aca="false">IF(A183&lt;&gt;"",$I183-'v1 Frame'!D$3*SIN($C183)+'v1 Frame'!E$3*COS($C183)*SIN($E183)+'v1 Frame'!F$3*COS($C183)*COS($E183),"")</f>
        <is>
          <t/>
        </is>
      </c>
      <c r="M183" s="8" t="inlineStr">
        <f aca="false">IF(A183&lt;&gt;"",$G183+'v1 Frame'!G$3*COS($C183)+'v1 Frame'!H$3*SIN($C183)*SIN($E183)+'v1 Frame'!I$3*SIN($C183)*COS($E183),"")</f>
        <is>
          <t/>
        </is>
      </c>
      <c r="N183" s="8" t="inlineStr">
        <f aca="false">IF(A183&lt;&gt;"",$H183+'v1 Frame'!H$3*COS($E183)-'v1 Frame'!I$3*SIN($E183),"")</f>
        <is>
          <t/>
        </is>
      </c>
      <c r="O183" s="8" t="inlineStr">
        <f aca="false">IF(A183&lt;&gt;"",$I183-'v1 Frame'!G$3*SIN($C183)+'v1 Frame'!H$3*COS($C183)*SIN($E183)+'v1 Frame'!I$3*COS($C183)*COS($E183),"")</f>
        <is>
          <t/>
        </is>
      </c>
      <c r="P183" s="8" t="inlineStr">
        <f aca="false">IF(A183&lt;&gt;"",$G183+'v1 Frame'!J$3*COS($C183)+'v1 Frame'!K$3*SIN($C183)*SIN($E183)+'v1 Frame'!L$3*SIN($C183)*COS($E183),"")</f>
        <is>
          <t/>
        </is>
      </c>
      <c r="Q183" s="8" t="inlineStr">
        <f aca="false">IF(A183&lt;&gt;"",$H183+'v1 Frame'!K$3*COS($E183)-'v1 Frame'!L$3*SIN($E183),"")</f>
        <is>
          <t/>
        </is>
      </c>
      <c r="R183" s="8" t="inlineStr">
        <f aca="false">IF(A183&lt;&gt;"",$I183-'v1 Frame'!J$3*SIN($C183)+'v1 Frame'!K$3*COS($C183)*SIN($E183)+'v1 Frame'!L$3*COS($C183)*COS($E183),"")</f>
        <is>
          <t/>
        </is>
      </c>
      <c r="S183" s="8" t="inlineStr">
        <f aca="false">IF(A183&lt;&gt;"",$G183+'v1 Frame'!M$3*COS($C183)+'v1 Frame'!N$3*SIN($C183)*SIN($E183)+'v1 Frame'!O$3*SIN($C183)*COS($E183),"")</f>
        <is>
          <t/>
        </is>
      </c>
      <c r="T183" s="8" t="inlineStr">
        <f aca="false">IF(A183&lt;&gt;"",$H183+'v1 Frame'!N$3*COS($E183)-'v1 Frame'!O$3*SIN($E183),"")</f>
        <is>
          <t/>
        </is>
      </c>
      <c r="U183" s="8" t="inlineStr">
        <f aca="false">IF(A183&lt;&gt;"",$I183-'v1 Frame'!M$3*SIN($C183)+'v1 Frame'!N$3*COS($C183)*SIN($E183)+'v1 Frame'!O$3*COS($C183)*COS($E183),"")</f>
        <is>
          <t/>
        </is>
      </c>
      <c r="V183" s="8" t="inlineStr">
        <f aca="false">IF(A183&lt;&gt;"",$G183+'v1 Frame'!P$3*COS($C183)+'v1 Frame'!Q$3*SIN($C183)*SIN($E183)+'v1 Frame'!R$3*SIN($C183)*COS($E183),"")</f>
        <is>
          <t/>
        </is>
      </c>
      <c r="W183" s="8" t="inlineStr">
        <f aca="false">IF(A183&lt;&gt;"",$H183+'v1 Frame'!Q$3*COS($E183)-'v1 Frame'!R$3*SIN($E183),"")</f>
        <is>
          <t/>
        </is>
      </c>
      <c r="X183" s="8" t="inlineStr">
        <f aca="false">IF(A183&lt;&gt;"",$I183-'v1 Frame'!P$3*SIN($C183)+'v1 Frame'!Q$3*COS($C183)*SIN($E183)+'v1 Frame'!R$3*COS($C183)*COS($E183),"")</f>
        <is>
          <t/>
        </is>
      </c>
      <c r="Y183" s="8" t="inlineStr">
        <f aca="false">IF(A183&lt;&gt;"",$G183+'v1 Frame'!S$3*COS($C183)+'v1 Frame'!T$3*SIN($C183)*SIN($E183)+'v1 Frame'!U$3*SIN($C183)*COS($E183),"")</f>
        <is>
          <t/>
        </is>
      </c>
      <c r="Z183" s="8" t="inlineStr">
        <f aca="false">IF(A183&lt;&gt;"",$H183+'v1 Frame'!T$3*COS($E183)-'v1 Frame'!U$3*SIN($E183),"")</f>
        <is>
          <t/>
        </is>
      </c>
      <c r="AA183" s="8" t="inlineStr">
        <f aca="false">IF(A183&lt;&gt;"",$I183-'v1 Frame'!S$3*SIN($C183)+'v1 Frame'!T$3*COS($C183)*SIN($E183)+'v1 Frame'!U$3*COS($C183)*COS($E183),"")</f>
        <is>
          <t/>
        </is>
      </c>
      <c r="AB183" s="8" t="inlineStr">
        <f aca="false">IF(A183&lt;&gt;"",$G183+'v1 Frame'!V$3*COS($C183)+'v1 Frame'!W$3*SIN($C183)*SIN($E183)+'v1 Frame'!X$3*SIN($C183)*COS($E183),"")</f>
        <is>
          <t/>
        </is>
      </c>
      <c r="AC183" s="8" t="inlineStr">
        <f aca="false">IF(A183&lt;&gt;"",$H183+'v1 Frame'!W$3*COS($E183)-'v1 Frame'!X$3*SIN($E183),"")</f>
        <is>
          <t/>
        </is>
      </c>
      <c r="AD183" s="8" t="inlineStr">
        <f aca="false">IF(A183&lt;&gt;"",$I183-'v1 Frame'!V$3*SIN($C183)+'v1 Frame'!W$3*COS($C183)*SIN($E183)+'v1 Frame'!X$3*COS($C183)*COS($E183),"")</f>
        <is>
          <t/>
        </is>
      </c>
      <c r="AE183" s="25" t="inlineStr">
        <f aca="false">IF(A183&lt;&gt;"",$G183+'v1 Frame'!Y$3*COS($C183)+'v1 Frame'!Z$3*SIN($C183)*SIN($E183)+'v1 Frame'!AA$3*SIN($C183)*COS($E183),"")</f>
        <is>
          <t/>
        </is>
      </c>
      <c r="AF183" s="25" t="inlineStr">
        <f aca="false">IF(A183&lt;&gt;"",$H183+'v1 Frame'!Z$3*COS($E183)-'v1 Frame'!AA$3*SIN($E183),"")</f>
        <is>
          <t/>
        </is>
      </c>
      <c r="AG183" s="25" t="inlineStr">
        <f aca="false">IF(A183&lt;&gt;"",$I183-'v1 Frame'!Y$3*SIN($C183)+'v1 Frame'!Z$3*COS($C183)*SIN($E183)+'v1 Frame'!AA$3*COS($C183)*COS($E183),"")</f>
        <is>
          <t/>
        </is>
      </c>
      <c r="AH183" s="8" t="inlineStr">
        <f aca="false">IF(A183&lt;&gt;"",SQRT(SUMSQ(G183:I183)),"")</f>
        <is>
          <t/>
        </is>
      </c>
      <c r="AI183" s="8" t="inlineStr">
        <f aca="false">IF(A183&lt;&gt;"",IF(AH183&lt;&gt;0,ACOS(I183/AH183),0),"")</f>
        <is>
          <t/>
        </is>
      </c>
      <c r="AJ183" s="8" t="inlineStr">
        <f aca="false">IF(A183&lt;&gt;"",DEGREES(AI183),"")</f>
        <is>
          <t/>
        </is>
      </c>
      <c r="AK183" s="8" t="inlineStr">
        <f aca="false">IF(A183&lt;&gt;"",IF(OR(G183&lt;&gt;0,H183&lt;&gt;0),ATAN2(G183,H183),0),"")</f>
        <is>
          <t/>
        </is>
      </c>
      <c r="AL183" s="8" t="inlineStr">
        <f aca="false">IF(A183&lt;&gt;"",DEGREES(AK183),"")</f>
        <is>
          <t/>
        </is>
      </c>
      <c r="AM183" s="8" t="inlineStr">
        <f aca="false">IF(A183&lt;&gt;"",SQRT(SUMSQ(J183:L183)),"")</f>
        <is>
          <t/>
        </is>
      </c>
      <c r="AN183" s="8" t="inlineStr">
        <f aca="false">IF(A183&lt;&gt;"",IF(AM183&lt;&gt;0,ACOS(L183/AM183),0),"")</f>
        <is>
          <t/>
        </is>
      </c>
      <c r="AO183" s="8" t="inlineStr">
        <f aca="false">IF(A183&lt;&gt;"",DEGREES(AN183),"")</f>
        <is>
          <t/>
        </is>
      </c>
      <c r="AP183" s="8" t="inlineStr">
        <f aca="false">IF(A183&lt;&gt;"",IF(OR(J183&lt;&gt;0,K183&lt;&gt;0),ATAN2(J183,K183),0),"")</f>
        <is>
          <t/>
        </is>
      </c>
      <c r="AQ183" s="8" t="inlineStr">
        <f aca="false">IF(A183&lt;&gt;"",DEGREES(AP183),"")</f>
        <is>
          <t/>
        </is>
      </c>
      <c r="AR183" s="8" t="inlineStr">
        <f aca="false">IF(A183&lt;&gt;"",SQRT(SUMSQ(M183:O183)),"")</f>
        <is>
          <t/>
        </is>
      </c>
      <c r="AS183" s="8" t="inlineStr">
        <f aca="false">IF(A183&lt;&gt;"",IF(AR183&lt;&gt;0,ACOS(O183/AR183),0),"")</f>
        <is>
          <t/>
        </is>
      </c>
      <c r="AT183" s="8" t="inlineStr">
        <f aca="false">IF(A183&lt;&gt;"",DEGREES(AS183),"")</f>
        <is>
          <t/>
        </is>
      </c>
      <c r="AU183" s="8" t="inlineStr">
        <f aca="false">IF(A183&lt;&gt;"",IF(OR(M183&lt;&gt;0,N183&lt;&gt;0),ATAN2(M183,N183),0),"")</f>
        <is>
          <t/>
        </is>
      </c>
      <c r="AV183" s="8" t="inlineStr">
        <f aca="false">IF(A183&lt;&gt;"",DEGREES(AU183),"")</f>
        <is>
          <t/>
        </is>
      </c>
      <c r="AW183" s="8" t="inlineStr">
        <f aca="false">IF(A183&lt;&gt;"",SQRT(SUMSQ(P183:R183)),"")</f>
        <is>
          <t/>
        </is>
      </c>
      <c r="AX183" s="8" t="inlineStr">
        <f aca="false">IF(A183&lt;&gt;"",IF(AW183&lt;&gt;0,ACOS(R183/AW183),0),"")</f>
        <is>
          <t/>
        </is>
      </c>
      <c r="AY183" s="8" t="inlineStr">
        <f aca="false">IF(A183&lt;&gt;"",DEGREES(AX183),"")</f>
        <is>
          <t/>
        </is>
      </c>
      <c r="AZ183" s="8" t="inlineStr">
        <f aca="false">IF(A183&lt;&gt;"",IF(OR(P183&lt;&gt;0,Q183&lt;&gt;0),ATAN2(P183,Q183),0),"")</f>
        <is>
          <t/>
        </is>
      </c>
      <c r="BA183" s="8" t="inlineStr">
        <f aca="false">IF(A183&lt;&gt;"",DEGREES(AZ183),"")</f>
        <is>
          <t/>
        </is>
      </c>
      <c r="BB183" s="8" t="inlineStr">
        <f aca="false">IF(A183&lt;&gt;"",SQRT(SUMSQ(S183:U183)),"")</f>
        <is>
          <t/>
        </is>
      </c>
      <c r="BC183" s="8" t="inlineStr">
        <f aca="false">IF(A183&lt;&gt;"",IF(BB183&lt;&gt;0,ACOS(U183/BB183),0),"")</f>
        <is>
          <t/>
        </is>
      </c>
      <c r="BD183" s="8" t="inlineStr">
        <f aca="false">IF(A183&lt;&gt;"",DEGREES(BC183),"")</f>
        <is>
          <t/>
        </is>
      </c>
      <c r="BE183" s="8" t="inlineStr">
        <f aca="false">IF(A183&lt;&gt;"",IF(OR(S183&lt;&gt;0,T183&lt;&gt;0),ATAN2(S183,T183),0),"")</f>
        <is>
          <t/>
        </is>
      </c>
      <c r="BF183" s="8" t="inlineStr">
        <f aca="false">IF(A183&lt;&gt;"",DEGREES(BE183),"")</f>
        <is>
          <t/>
        </is>
      </c>
      <c r="BG183" s="8" t="inlineStr">
        <f aca="false">IF(A183&lt;&gt;"",SQRT(SUMSQ(V183:X183)),"")</f>
        <is>
          <t/>
        </is>
      </c>
      <c r="BH183" s="8" t="inlineStr">
        <f aca="false">IF(A183&lt;&gt;"",IF(BG183&lt;&gt;0,ACOS(X183/BG183),0),"")</f>
        <is>
          <t/>
        </is>
      </c>
      <c r="BI183" s="8" t="inlineStr">
        <f aca="false">IF(A183&lt;&gt;"",DEGREES(BH183),"")</f>
        <is>
          <t/>
        </is>
      </c>
      <c r="BJ183" s="8" t="inlineStr">
        <f aca="false">IF(A183&lt;&gt;"",IF(OR(V183&lt;&gt;0,W183&lt;&gt;0),ATAN2(V183,W183),0),"")</f>
        <is>
          <t/>
        </is>
      </c>
      <c r="BK183" s="8" t="inlineStr">
        <f aca="false">IF(A183&lt;&gt;"",DEGREES(BJ183),"")</f>
        <is>
          <t/>
        </is>
      </c>
      <c r="BL183" s="8" t="inlineStr">
        <f aca="false">IF(A183&lt;&gt;"",SQRT(SUMSQ(Y183:AA183)),"")</f>
        <is>
          <t/>
        </is>
      </c>
      <c r="BM183" s="8" t="inlineStr">
        <f aca="false">IF(A183&lt;&gt;"",IF(BL183&lt;&gt;0,ACOS(AA183/BL183),0),"")</f>
        <is>
          <t/>
        </is>
      </c>
      <c r="BN183" s="8" t="inlineStr">
        <f aca="false">IF(A183&lt;&gt;"",DEGREES(BM183),"")</f>
        <is>
          <t/>
        </is>
      </c>
      <c r="BO183" s="8" t="inlineStr">
        <f aca="false">IF(A183&lt;&gt;"",IF(OR(Y183&lt;&gt;0,Z183&lt;&gt;0),ATAN2(Y183,Z183),0),"")</f>
        <is>
          <t/>
        </is>
      </c>
      <c r="BP183" s="8" t="inlineStr">
        <f aca="false">IF(A183&lt;&gt;"",DEGREES(BO183),"")</f>
        <is>
          <t/>
        </is>
      </c>
      <c r="BQ183" s="8" t="inlineStr">
        <f aca="false">IF(A183&lt;&gt;"",SQRT(SUMSQ(AB183:AD183)),"")</f>
        <is>
          <t/>
        </is>
      </c>
      <c r="BR183" s="8" t="inlineStr">
        <f aca="false">IF(A183&lt;&gt;"",IF(BQ183&lt;&gt;0,ACOS(AD183/BQ183),0),"")</f>
        <is>
          <t/>
        </is>
      </c>
      <c r="BS183" s="8" t="inlineStr">
        <f aca="false">IF(A183&lt;&gt;"",DEGREES(BR183),"")</f>
        <is>
          <t/>
        </is>
      </c>
      <c r="BT183" s="8" t="inlineStr">
        <f aca="false">IF(A183&lt;&gt;"",IF(OR(AB183&lt;&gt;0,AC183&lt;&gt;0),ATAN2(AB183,AC183),0),"")</f>
        <is>
          <t/>
        </is>
      </c>
      <c r="BU183" s="8" t="inlineStr">
        <f aca="false">IF(A183&lt;&gt;"",DEGREES(BT183),"")</f>
        <is>
          <t/>
        </is>
      </c>
      <c r="BV183" s="8" t="inlineStr">
        <f aca="false">IF(A183&lt;&gt;"",SQRT(SUMSQ(AE183:AG183)),"")</f>
        <is>
          <t/>
        </is>
      </c>
      <c r="BW183" s="8" t="inlineStr">
        <f aca="false">IF(A183&lt;&gt;"",IF(BV183&lt;&gt;0,ACOS(AG183/BV183),0),"")</f>
        <is>
          <t/>
        </is>
      </c>
      <c r="BX183" s="8" t="inlineStr">
        <f aca="false">IF(A183&lt;&gt;"",DEGREES(BW183),"")</f>
        <is>
          <t/>
        </is>
      </c>
      <c r="BY183" s="8" t="inlineStr">
        <f aca="false">IF(A183&lt;&gt;"",IF(OR(AF183&lt;&gt;0,AG183&lt;&gt;0),ATAN2(AF183,AG183),0),"")</f>
        <is>
          <t/>
        </is>
      </c>
      <c r="BZ183" s="8" t="inlineStr">
        <f aca="false">IF(A183&lt;&gt;"",DEGREES(BY183),"")</f>
        <is>
          <t/>
        </is>
      </c>
      <c r="CA183" s="0" t="inlineStr">
        <f aca="false">IF(A183&lt;&gt;"",IF(AND(AI183&lt;Parameters!$B$11,AI183&gt;Parameters!$B$12,AN183&lt;Parameters!$B$11,AN183&gt;Parameters!$B$12,AS183&lt;Parameters!$B$11,AS183&gt;Parameters!$B$12,AX183&lt;Parameters!$B$11,AX183&gt;Parameters!$B$12,BC183&lt;Parameters!$B$11,BC183&gt;Parameters!$B$12,BM183&lt;Parameters!$B$11,BM183&gt;Parameters!$B$12,BR183&lt;Parameters!$B$11,BR183&gt;Parameters!$B$12,BW183&lt;Parameters!$B$11,BW183&gt;Parameters!$B$12),1,0),"")</f>
        <is>
          <t/>
        </is>
      </c>
      <c r="CB183" s="0" t="inlineStr">
        <f aca="false">IF(A183&lt;&gt;"",IF(OR(AI183&lt;Parameters!$B$12,AI183&gt;Parameters!$B$11),0,1),"")</f>
        <is>
          <t/>
        </is>
      </c>
      <c r="CC183" s="0" t="inlineStr">
        <f aca="false">IF(A183&lt;&gt;"",IF(OR(AN183&lt;Parameters!$B$12,AN183&gt;Parameters!$B$11),0,1),"")</f>
        <is>
          <t/>
        </is>
      </c>
      <c r="CD183" s="0" t="inlineStr">
        <f aca="false">IF(A183&lt;&gt;"",IF(OR(AS183&lt;Parameters!$B$12,AS183&gt;Parameters!$B$11),0,1),"")</f>
        <is>
          <t/>
        </is>
      </c>
      <c r="CE183" s="0" t="inlineStr">
        <f aca="false">IF(A183&lt;&gt;"",IF(OR(AX183&lt;Parameters!$B$12,AX183&gt;Parameters!$B$11),0,1),"")</f>
        <is>
          <t/>
        </is>
      </c>
      <c r="CF183" s="0" t="inlineStr">
        <f aca="false">IF(A183&lt;&gt;"",IF(OR(BC183&lt;Parameters!$B$12,BC183&gt;Parameters!$B$11),0,1),"")</f>
        <is>
          <t/>
        </is>
      </c>
      <c r="CG183" s="0" t="inlineStr">
        <f aca="false">IF(A183&lt;&gt;"",IF(OR(BH183&lt;Parameters!$B$12,BH183&gt;Parameters!$B$11),0,1),"")</f>
        <is>
          <t/>
        </is>
      </c>
      <c r="CH183" s="0" t="inlineStr">
        <f aca="false">IF(A183&lt;&gt;"",IF(OR(BM183&lt;Parameters!$B$12,BM183&gt;Parameters!$B$11),0,1),"")</f>
        <is>
          <t/>
        </is>
      </c>
      <c r="CI183" s="0" t="inlineStr">
        <f aca="false">IF(A183&lt;&gt;"",IF(OR(BR183&lt;Parameters!$B$12,BR183&gt;Parameters!$B$11),0,1),"")</f>
        <is>
          <t/>
        </is>
      </c>
      <c r="CJ183" s="0" t="inlineStr">
        <f aca="false">IF(A183&lt;&gt;"",IF(OR(BW183&lt;Parameters!$B$12,BW183&gt;Parameters!$B$11),0,1),"")</f>
        <is>
          <t/>
        </is>
      </c>
      <c r="CK183" s="26" t="inlineStr">
        <f aca="false">IF(A183&lt;&gt;"",SUM(CB183:CJ183)/9,"")</f>
        <is>
          <t/>
        </is>
      </c>
      <c r="CL183" s="0" t="inlineStr">
        <f aca="false">IF(A183&lt;&gt;"",CK183*9,"")</f>
        <is>
          <t/>
        </is>
      </c>
      <c r="CM183" s="8" t="inlineStr">
        <f aca="false">IF(A183&lt;&gt;"",TEXT(B183,CM$2)&amp;" "&amp;TEXT(A183,CM$2),"")</f>
        <is>
          <t/>
        </is>
      </c>
    </row>
    <row r="184" customFormat="false" ht="15" hidden="false" customHeight="false" outlineLevel="0" collapsed="false">
      <c r="A184" s="0" t="inlineStr">
        <f aca="false">IF(OR(B183&lt;Parameters!$K$12,A183&lt;Parameters!$K$12),IF(A183&lt;Parameters!$K$12,A183+1,0),"")</f>
        <is>
          <t/>
        </is>
      </c>
      <c r="B184" s="0" t="inlineStr">
        <f aca="false">IF(A184&lt;&gt;"",IF(A184=0,B183+1,B183),"")</f>
        <is>
          <t/>
        </is>
      </c>
      <c r="C184" s="24" t="inlineStr">
        <f aca="false">IF(A184&lt;&gt;"",-_phi*(A184+0.5),"")</f>
        <is>
          <t/>
        </is>
      </c>
      <c r="D184" s="8" t="inlineStr">
        <f aca="false">IF(A184&lt;&gt;"",DEGREES(C184),"")</f>
        <is>
          <t/>
        </is>
      </c>
      <c r="E184" s="24" t="inlineStr">
        <f aca="false">IF(A184&lt;&gt;"",_phi*(B184+0.5),"")</f>
        <is>
          <t/>
        </is>
      </c>
      <c r="F184" s="8" t="inlineStr">
        <f aca="false">IF(A184&lt;&gt;"",DEGREES(E184),"")</f>
        <is>
          <t/>
        </is>
      </c>
      <c r="G184" s="8" t="inlineStr">
        <f aca="false">IF(A184&lt;&gt;"",LOOKUP(A184,h!$A$3:$A$30,h!$D$3:$D$30),"")</f>
        <is>
          <t/>
        </is>
      </c>
      <c r="H184" s="8" t="inlineStr">
        <f aca="false">IF(A184&lt;&gt;"",LOOKUP(B184,h!$A$3:$A$30,h!$D$3:$D$30),"")</f>
        <is>
          <t/>
        </is>
      </c>
      <c r="I184" s="8" t="inlineStr">
        <f aca="false">IF(A184&lt;&gt;"",_zif,"")</f>
        <is>
          <t/>
        </is>
      </c>
      <c r="J184" s="8" t="inlineStr">
        <f aca="false">IF(A184&lt;&gt;"",$G184+'v1 Frame'!D$3*COS($C184)+'v1 Frame'!E$3*SIN($C184)*SIN($E184)+'v1 Frame'!F$3*SIN($C184)*COS($E184),"")</f>
        <is>
          <t/>
        </is>
      </c>
      <c r="K184" s="8" t="inlineStr">
        <f aca="false">IF(A184&lt;&gt;"",$H184+'v1 Frame'!E$3*COS($E184)-'v1 Frame'!F$3*SIN($E184),"")</f>
        <is>
          <t/>
        </is>
      </c>
      <c r="L184" s="8" t="inlineStr">
        <f aca="false">IF(A184&lt;&gt;"",$I184-'v1 Frame'!D$3*SIN($C184)+'v1 Frame'!E$3*COS($C184)*SIN($E184)+'v1 Frame'!F$3*COS($C184)*COS($E184),"")</f>
        <is>
          <t/>
        </is>
      </c>
      <c r="M184" s="8" t="inlineStr">
        <f aca="false">IF(A184&lt;&gt;"",$G184+'v1 Frame'!G$3*COS($C184)+'v1 Frame'!H$3*SIN($C184)*SIN($E184)+'v1 Frame'!I$3*SIN($C184)*COS($E184),"")</f>
        <is>
          <t/>
        </is>
      </c>
      <c r="N184" s="8" t="inlineStr">
        <f aca="false">IF(A184&lt;&gt;"",$H184+'v1 Frame'!H$3*COS($E184)-'v1 Frame'!I$3*SIN($E184),"")</f>
        <is>
          <t/>
        </is>
      </c>
      <c r="O184" s="8" t="inlineStr">
        <f aca="false">IF(A184&lt;&gt;"",$I184-'v1 Frame'!G$3*SIN($C184)+'v1 Frame'!H$3*COS($C184)*SIN($E184)+'v1 Frame'!I$3*COS($C184)*COS($E184),"")</f>
        <is>
          <t/>
        </is>
      </c>
      <c r="P184" s="8" t="inlineStr">
        <f aca="false">IF(A184&lt;&gt;"",$G184+'v1 Frame'!J$3*COS($C184)+'v1 Frame'!K$3*SIN($C184)*SIN($E184)+'v1 Frame'!L$3*SIN($C184)*COS($E184),"")</f>
        <is>
          <t/>
        </is>
      </c>
      <c r="Q184" s="8" t="inlineStr">
        <f aca="false">IF(A184&lt;&gt;"",$H184+'v1 Frame'!K$3*COS($E184)-'v1 Frame'!L$3*SIN($E184),"")</f>
        <is>
          <t/>
        </is>
      </c>
      <c r="R184" s="8" t="inlineStr">
        <f aca="false">IF(A184&lt;&gt;"",$I184-'v1 Frame'!J$3*SIN($C184)+'v1 Frame'!K$3*COS($C184)*SIN($E184)+'v1 Frame'!L$3*COS($C184)*COS($E184),"")</f>
        <is>
          <t/>
        </is>
      </c>
      <c r="S184" s="8" t="inlineStr">
        <f aca="false">IF(A184&lt;&gt;"",$G184+'v1 Frame'!M$3*COS($C184)+'v1 Frame'!N$3*SIN($C184)*SIN($E184)+'v1 Frame'!O$3*SIN($C184)*COS($E184),"")</f>
        <is>
          <t/>
        </is>
      </c>
      <c r="T184" s="8" t="inlineStr">
        <f aca="false">IF(A184&lt;&gt;"",$H184+'v1 Frame'!N$3*COS($E184)-'v1 Frame'!O$3*SIN($E184),"")</f>
        <is>
          <t/>
        </is>
      </c>
      <c r="U184" s="8" t="inlineStr">
        <f aca="false">IF(A184&lt;&gt;"",$I184-'v1 Frame'!M$3*SIN($C184)+'v1 Frame'!N$3*COS($C184)*SIN($E184)+'v1 Frame'!O$3*COS($C184)*COS($E184),"")</f>
        <is>
          <t/>
        </is>
      </c>
      <c r="V184" s="8" t="inlineStr">
        <f aca="false">IF(A184&lt;&gt;"",$G184+'v1 Frame'!P$3*COS($C184)+'v1 Frame'!Q$3*SIN($C184)*SIN($E184)+'v1 Frame'!R$3*SIN($C184)*COS($E184),"")</f>
        <is>
          <t/>
        </is>
      </c>
      <c r="W184" s="8" t="inlineStr">
        <f aca="false">IF(A184&lt;&gt;"",$H184+'v1 Frame'!Q$3*COS($E184)-'v1 Frame'!R$3*SIN($E184),"")</f>
        <is>
          <t/>
        </is>
      </c>
      <c r="X184" s="8" t="inlineStr">
        <f aca="false">IF(A184&lt;&gt;"",$I184-'v1 Frame'!P$3*SIN($C184)+'v1 Frame'!Q$3*COS($C184)*SIN($E184)+'v1 Frame'!R$3*COS($C184)*COS($E184),"")</f>
        <is>
          <t/>
        </is>
      </c>
      <c r="Y184" s="8" t="inlineStr">
        <f aca="false">IF(A184&lt;&gt;"",$G184+'v1 Frame'!S$3*COS($C184)+'v1 Frame'!T$3*SIN($C184)*SIN($E184)+'v1 Frame'!U$3*SIN($C184)*COS($E184),"")</f>
        <is>
          <t/>
        </is>
      </c>
      <c r="Z184" s="8" t="inlineStr">
        <f aca="false">IF(A184&lt;&gt;"",$H184+'v1 Frame'!T$3*COS($E184)-'v1 Frame'!U$3*SIN($E184),"")</f>
        <is>
          <t/>
        </is>
      </c>
      <c r="AA184" s="8" t="inlineStr">
        <f aca="false">IF(A184&lt;&gt;"",$I184-'v1 Frame'!S$3*SIN($C184)+'v1 Frame'!T$3*COS($C184)*SIN($E184)+'v1 Frame'!U$3*COS($C184)*COS($E184),"")</f>
        <is>
          <t/>
        </is>
      </c>
      <c r="AB184" s="8" t="inlineStr">
        <f aca="false">IF(A184&lt;&gt;"",$G184+'v1 Frame'!V$3*COS($C184)+'v1 Frame'!W$3*SIN($C184)*SIN($E184)+'v1 Frame'!X$3*SIN($C184)*COS($E184),"")</f>
        <is>
          <t/>
        </is>
      </c>
      <c r="AC184" s="8" t="inlineStr">
        <f aca="false">IF(A184&lt;&gt;"",$H184+'v1 Frame'!W$3*COS($E184)-'v1 Frame'!X$3*SIN($E184),"")</f>
        <is>
          <t/>
        </is>
      </c>
      <c r="AD184" s="8" t="inlineStr">
        <f aca="false">IF(A184&lt;&gt;"",$I184-'v1 Frame'!V$3*SIN($C184)+'v1 Frame'!W$3*COS($C184)*SIN($E184)+'v1 Frame'!X$3*COS($C184)*COS($E184),"")</f>
        <is>
          <t/>
        </is>
      </c>
      <c r="AE184" s="25" t="inlineStr">
        <f aca="false">IF(A184&lt;&gt;"",$G184+'v1 Frame'!Y$3*COS($C184)+'v1 Frame'!Z$3*SIN($C184)*SIN($E184)+'v1 Frame'!AA$3*SIN($C184)*COS($E184),"")</f>
        <is>
          <t/>
        </is>
      </c>
      <c r="AF184" s="25" t="inlineStr">
        <f aca="false">IF(A184&lt;&gt;"",$H184+'v1 Frame'!Z$3*COS($E184)-'v1 Frame'!AA$3*SIN($E184),"")</f>
        <is>
          <t/>
        </is>
      </c>
      <c r="AG184" s="25" t="inlineStr">
        <f aca="false">IF(A184&lt;&gt;"",$I184-'v1 Frame'!Y$3*SIN($C184)+'v1 Frame'!Z$3*COS($C184)*SIN($E184)+'v1 Frame'!AA$3*COS($C184)*COS($E184),"")</f>
        <is>
          <t/>
        </is>
      </c>
      <c r="AH184" s="8" t="inlineStr">
        <f aca="false">IF(A184&lt;&gt;"",SQRT(SUMSQ(G184:I184)),"")</f>
        <is>
          <t/>
        </is>
      </c>
      <c r="AI184" s="8" t="inlineStr">
        <f aca="false">IF(A184&lt;&gt;"",IF(AH184&lt;&gt;0,ACOS(I184/AH184),0),"")</f>
        <is>
          <t/>
        </is>
      </c>
      <c r="AJ184" s="8" t="inlineStr">
        <f aca="false">IF(A184&lt;&gt;"",DEGREES(AI184),"")</f>
        <is>
          <t/>
        </is>
      </c>
      <c r="AK184" s="8" t="inlineStr">
        <f aca="false">IF(A184&lt;&gt;"",IF(OR(G184&lt;&gt;0,H184&lt;&gt;0),ATAN2(G184,H184),0),"")</f>
        <is>
          <t/>
        </is>
      </c>
      <c r="AL184" s="8" t="inlineStr">
        <f aca="false">IF(A184&lt;&gt;"",DEGREES(AK184),"")</f>
        <is>
          <t/>
        </is>
      </c>
      <c r="AM184" s="8" t="inlineStr">
        <f aca="false">IF(A184&lt;&gt;"",SQRT(SUMSQ(J184:L184)),"")</f>
        <is>
          <t/>
        </is>
      </c>
      <c r="AN184" s="8" t="inlineStr">
        <f aca="false">IF(A184&lt;&gt;"",IF(AM184&lt;&gt;0,ACOS(L184/AM184),0),"")</f>
        <is>
          <t/>
        </is>
      </c>
      <c r="AO184" s="8" t="inlineStr">
        <f aca="false">IF(A184&lt;&gt;"",DEGREES(AN184),"")</f>
        <is>
          <t/>
        </is>
      </c>
      <c r="AP184" s="8" t="inlineStr">
        <f aca="false">IF(A184&lt;&gt;"",IF(OR(J184&lt;&gt;0,K184&lt;&gt;0),ATAN2(J184,K184),0),"")</f>
        <is>
          <t/>
        </is>
      </c>
      <c r="AQ184" s="8" t="inlineStr">
        <f aca="false">IF(A184&lt;&gt;"",DEGREES(AP184),"")</f>
        <is>
          <t/>
        </is>
      </c>
      <c r="AR184" s="8" t="inlineStr">
        <f aca="false">IF(A184&lt;&gt;"",SQRT(SUMSQ(M184:O184)),"")</f>
        <is>
          <t/>
        </is>
      </c>
      <c r="AS184" s="8" t="inlineStr">
        <f aca="false">IF(A184&lt;&gt;"",IF(AR184&lt;&gt;0,ACOS(O184/AR184),0),"")</f>
        <is>
          <t/>
        </is>
      </c>
      <c r="AT184" s="8" t="inlineStr">
        <f aca="false">IF(A184&lt;&gt;"",DEGREES(AS184),"")</f>
        <is>
          <t/>
        </is>
      </c>
      <c r="AU184" s="8" t="inlineStr">
        <f aca="false">IF(A184&lt;&gt;"",IF(OR(M184&lt;&gt;0,N184&lt;&gt;0),ATAN2(M184,N184),0),"")</f>
        <is>
          <t/>
        </is>
      </c>
      <c r="AV184" s="8" t="inlineStr">
        <f aca="false">IF(A184&lt;&gt;"",DEGREES(AU184),"")</f>
        <is>
          <t/>
        </is>
      </c>
      <c r="AW184" s="8" t="inlineStr">
        <f aca="false">IF(A184&lt;&gt;"",SQRT(SUMSQ(P184:R184)),"")</f>
        <is>
          <t/>
        </is>
      </c>
      <c r="AX184" s="8" t="inlineStr">
        <f aca="false">IF(A184&lt;&gt;"",IF(AW184&lt;&gt;0,ACOS(R184/AW184),0),"")</f>
        <is>
          <t/>
        </is>
      </c>
      <c r="AY184" s="8" t="inlineStr">
        <f aca="false">IF(A184&lt;&gt;"",DEGREES(AX184),"")</f>
        <is>
          <t/>
        </is>
      </c>
      <c r="AZ184" s="8" t="inlineStr">
        <f aca="false">IF(A184&lt;&gt;"",IF(OR(P184&lt;&gt;0,Q184&lt;&gt;0),ATAN2(P184,Q184),0),"")</f>
        <is>
          <t/>
        </is>
      </c>
      <c r="BA184" s="8" t="inlineStr">
        <f aca="false">IF(A184&lt;&gt;"",DEGREES(AZ184),"")</f>
        <is>
          <t/>
        </is>
      </c>
      <c r="BB184" s="8" t="inlineStr">
        <f aca="false">IF(A184&lt;&gt;"",SQRT(SUMSQ(S184:U184)),"")</f>
        <is>
          <t/>
        </is>
      </c>
      <c r="BC184" s="8" t="inlineStr">
        <f aca="false">IF(A184&lt;&gt;"",IF(BB184&lt;&gt;0,ACOS(U184/BB184),0),"")</f>
        <is>
          <t/>
        </is>
      </c>
      <c r="BD184" s="8" t="inlineStr">
        <f aca="false">IF(A184&lt;&gt;"",DEGREES(BC184),"")</f>
        <is>
          <t/>
        </is>
      </c>
      <c r="BE184" s="8" t="inlineStr">
        <f aca="false">IF(A184&lt;&gt;"",IF(OR(S184&lt;&gt;0,T184&lt;&gt;0),ATAN2(S184,T184),0),"")</f>
        <is>
          <t/>
        </is>
      </c>
      <c r="BF184" s="8" t="inlineStr">
        <f aca="false">IF(A184&lt;&gt;"",DEGREES(BE184),"")</f>
        <is>
          <t/>
        </is>
      </c>
      <c r="BG184" s="8" t="inlineStr">
        <f aca="false">IF(A184&lt;&gt;"",SQRT(SUMSQ(V184:X184)),"")</f>
        <is>
          <t/>
        </is>
      </c>
      <c r="BH184" s="8" t="inlineStr">
        <f aca="false">IF(A184&lt;&gt;"",IF(BG184&lt;&gt;0,ACOS(X184/BG184),0),"")</f>
        <is>
          <t/>
        </is>
      </c>
      <c r="BI184" s="8" t="inlineStr">
        <f aca="false">IF(A184&lt;&gt;"",DEGREES(BH184),"")</f>
        <is>
          <t/>
        </is>
      </c>
      <c r="BJ184" s="8" t="inlineStr">
        <f aca="false">IF(A184&lt;&gt;"",IF(OR(V184&lt;&gt;0,W184&lt;&gt;0),ATAN2(V184,W184),0),"")</f>
        <is>
          <t/>
        </is>
      </c>
      <c r="BK184" s="8" t="inlineStr">
        <f aca="false">IF(A184&lt;&gt;"",DEGREES(BJ184),"")</f>
        <is>
          <t/>
        </is>
      </c>
      <c r="BL184" s="8" t="inlineStr">
        <f aca="false">IF(A184&lt;&gt;"",SQRT(SUMSQ(Y184:AA184)),"")</f>
        <is>
          <t/>
        </is>
      </c>
      <c r="BM184" s="8" t="inlineStr">
        <f aca="false">IF(A184&lt;&gt;"",IF(BL184&lt;&gt;0,ACOS(AA184/BL184),0),"")</f>
        <is>
          <t/>
        </is>
      </c>
      <c r="BN184" s="8" t="inlineStr">
        <f aca="false">IF(A184&lt;&gt;"",DEGREES(BM184),"")</f>
        <is>
          <t/>
        </is>
      </c>
      <c r="BO184" s="8" t="inlineStr">
        <f aca="false">IF(A184&lt;&gt;"",IF(OR(Y184&lt;&gt;0,Z184&lt;&gt;0),ATAN2(Y184,Z184),0),"")</f>
        <is>
          <t/>
        </is>
      </c>
      <c r="BP184" s="8" t="inlineStr">
        <f aca="false">IF(A184&lt;&gt;"",DEGREES(BO184),"")</f>
        <is>
          <t/>
        </is>
      </c>
      <c r="BQ184" s="8" t="inlineStr">
        <f aca="false">IF(A184&lt;&gt;"",SQRT(SUMSQ(AB184:AD184)),"")</f>
        <is>
          <t/>
        </is>
      </c>
      <c r="BR184" s="8" t="inlineStr">
        <f aca="false">IF(A184&lt;&gt;"",IF(BQ184&lt;&gt;0,ACOS(AD184/BQ184),0),"")</f>
        <is>
          <t/>
        </is>
      </c>
      <c r="BS184" s="8" t="inlineStr">
        <f aca="false">IF(A184&lt;&gt;"",DEGREES(BR184),"")</f>
        <is>
          <t/>
        </is>
      </c>
      <c r="BT184" s="8" t="inlineStr">
        <f aca="false">IF(A184&lt;&gt;"",IF(OR(AB184&lt;&gt;0,AC184&lt;&gt;0),ATAN2(AB184,AC184),0),"")</f>
        <is>
          <t/>
        </is>
      </c>
      <c r="BU184" s="8" t="inlineStr">
        <f aca="false">IF(A184&lt;&gt;"",DEGREES(BT184),"")</f>
        <is>
          <t/>
        </is>
      </c>
      <c r="BV184" s="8" t="inlineStr">
        <f aca="false">IF(A184&lt;&gt;"",SQRT(SUMSQ(AE184:AG184)),"")</f>
        <is>
          <t/>
        </is>
      </c>
      <c r="BW184" s="8" t="inlineStr">
        <f aca="false">IF(A184&lt;&gt;"",IF(BV184&lt;&gt;0,ACOS(AG184/BV184),0),"")</f>
        <is>
          <t/>
        </is>
      </c>
      <c r="BX184" s="8" t="inlineStr">
        <f aca="false">IF(A184&lt;&gt;"",DEGREES(BW184),"")</f>
        <is>
          <t/>
        </is>
      </c>
      <c r="BY184" s="8" t="inlineStr">
        <f aca="false">IF(A184&lt;&gt;"",IF(OR(AF184&lt;&gt;0,AG184&lt;&gt;0),ATAN2(AF184,AG184),0),"")</f>
        <is>
          <t/>
        </is>
      </c>
      <c r="BZ184" s="8" t="inlineStr">
        <f aca="false">IF(A184&lt;&gt;"",DEGREES(BY184),"")</f>
        <is>
          <t/>
        </is>
      </c>
      <c r="CA184" s="0" t="inlineStr">
        <f aca="false">IF(A184&lt;&gt;"",IF(AND(AI184&lt;Parameters!$B$11,AI184&gt;Parameters!$B$12,AN184&lt;Parameters!$B$11,AN184&gt;Parameters!$B$12,AS184&lt;Parameters!$B$11,AS184&gt;Parameters!$B$12,AX184&lt;Parameters!$B$11,AX184&gt;Parameters!$B$12,BC184&lt;Parameters!$B$11,BC184&gt;Parameters!$B$12,BM184&lt;Parameters!$B$11,BM184&gt;Parameters!$B$12,BR184&lt;Parameters!$B$11,BR184&gt;Parameters!$B$12,BW184&lt;Parameters!$B$11,BW184&gt;Parameters!$B$12),1,0),"")</f>
        <is>
          <t/>
        </is>
      </c>
      <c r="CB184" s="0" t="inlineStr">
        <f aca="false">IF(A184&lt;&gt;"",IF(OR(AI184&lt;Parameters!$B$12,AI184&gt;Parameters!$B$11),0,1),"")</f>
        <is>
          <t/>
        </is>
      </c>
      <c r="CC184" s="0" t="inlineStr">
        <f aca="false">IF(A184&lt;&gt;"",IF(OR(AN184&lt;Parameters!$B$12,AN184&gt;Parameters!$B$11),0,1),"")</f>
        <is>
          <t/>
        </is>
      </c>
      <c r="CD184" s="0" t="inlineStr">
        <f aca="false">IF(A184&lt;&gt;"",IF(OR(AS184&lt;Parameters!$B$12,AS184&gt;Parameters!$B$11),0,1),"")</f>
        <is>
          <t/>
        </is>
      </c>
      <c r="CE184" s="0" t="inlineStr">
        <f aca="false">IF(A184&lt;&gt;"",IF(OR(AX184&lt;Parameters!$B$12,AX184&gt;Parameters!$B$11),0,1),"")</f>
        <is>
          <t/>
        </is>
      </c>
      <c r="CF184" s="0" t="inlineStr">
        <f aca="false">IF(A184&lt;&gt;"",IF(OR(BC184&lt;Parameters!$B$12,BC184&gt;Parameters!$B$11),0,1),"")</f>
        <is>
          <t/>
        </is>
      </c>
      <c r="CG184" s="0" t="inlineStr">
        <f aca="false">IF(A184&lt;&gt;"",IF(OR(BH184&lt;Parameters!$B$12,BH184&gt;Parameters!$B$11),0,1),"")</f>
        <is>
          <t/>
        </is>
      </c>
      <c r="CH184" s="0" t="inlineStr">
        <f aca="false">IF(A184&lt;&gt;"",IF(OR(BM184&lt;Parameters!$B$12,BM184&gt;Parameters!$B$11),0,1),"")</f>
        <is>
          <t/>
        </is>
      </c>
      <c r="CI184" s="0" t="inlineStr">
        <f aca="false">IF(A184&lt;&gt;"",IF(OR(BR184&lt;Parameters!$B$12,BR184&gt;Parameters!$B$11),0,1),"")</f>
        <is>
          <t/>
        </is>
      </c>
      <c r="CJ184" s="0" t="inlineStr">
        <f aca="false">IF(A184&lt;&gt;"",IF(OR(BW184&lt;Parameters!$B$12,BW184&gt;Parameters!$B$11),0,1),"")</f>
        <is>
          <t/>
        </is>
      </c>
      <c r="CK184" s="26" t="inlineStr">
        <f aca="false">IF(A184&lt;&gt;"",SUM(CB184:CJ184)/9,"")</f>
        <is>
          <t/>
        </is>
      </c>
      <c r="CL184" s="0" t="inlineStr">
        <f aca="false">IF(A184&lt;&gt;"",CK184*9,"")</f>
        <is>
          <t/>
        </is>
      </c>
      <c r="CM184" s="8" t="inlineStr">
        <f aca="false">IF(A184&lt;&gt;"",TEXT(B184,CM$2)&amp;" "&amp;TEXT(A184,CM$2),"")</f>
        <is>
          <t/>
        </is>
      </c>
    </row>
    <row r="185" customFormat="false" ht="15" hidden="false" customHeight="false" outlineLevel="0" collapsed="false">
      <c r="A185" s="0" t="inlineStr">
        <f aca="false">IF(OR(B184&lt;Parameters!$K$12,A184&lt;Parameters!$K$12),IF(A184&lt;Parameters!$K$12,A184+1,0),"")</f>
        <is>
          <t/>
        </is>
      </c>
      <c r="B185" s="0" t="inlineStr">
        <f aca="false">IF(A185&lt;&gt;"",IF(A185=0,B184+1,B184),"")</f>
        <is>
          <t/>
        </is>
      </c>
      <c r="C185" s="24" t="inlineStr">
        <f aca="false">IF(A185&lt;&gt;"",-_phi*(A185+0.5),"")</f>
        <is>
          <t/>
        </is>
      </c>
      <c r="D185" s="8" t="inlineStr">
        <f aca="false">IF(A185&lt;&gt;"",DEGREES(C185),"")</f>
        <is>
          <t/>
        </is>
      </c>
      <c r="E185" s="24" t="inlineStr">
        <f aca="false">IF(A185&lt;&gt;"",_phi*(B185+0.5),"")</f>
        <is>
          <t/>
        </is>
      </c>
      <c r="F185" s="8" t="inlineStr">
        <f aca="false">IF(A185&lt;&gt;"",DEGREES(E185),"")</f>
        <is>
          <t/>
        </is>
      </c>
      <c r="G185" s="8" t="inlineStr">
        <f aca="false">IF(A185&lt;&gt;"",LOOKUP(A185,h!$A$3:$A$30,h!$D$3:$D$30),"")</f>
        <is>
          <t/>
        </is>
      </c>
      <c r="H185" s="8" t="inlineStr">
        <f aca="false">IF(A185&lt;&gt;"",LOOKUP(B185,h!$A$3:$A$30,h!$D$3:$D$30),"")</f>
        <is>
          <t/>
        </is>
      </c>
      <c r="I185" s="8" t="inlineStr">
        <f aca="false">IF(A185&lt;&gt;"",_zif,"")</f>
        <is>
          <t/>
        </is>
      </c>
      <c r="J185" s="8" t="inlineStr">
        <f aca="false">IF(A185&lt;&gt;"",$G185+'v1 Frame'!D$3*COS($C185)+'v1 Frame'!E$3*SIN($C185)*SIN($E185)+'v1 Frame'!F$3*SIN($C185)*COS($E185),"")</f>
        <is>
          <t/>
        </is>
      </c>
      <c r="K185" s="8" t="inlineStr">
        <f aca="false">IF(A185&lt;&gt;"",$H185+'v1 Frame'!E$3*COS($E185)-'v1 Frame'!F$3*SIN($E185),"")</f>
        <is>
          <t/>
        </is>
      </c>
      <c r="L185" s="8" t="inlineStr">
        <f aca="false">IF(A185&lt;&gt;"",$I185-'v1 Frame'!D$3*SIN($C185)+'v1 Frame'!E$3*COS($C185)*SIN($E185)+'v1 Frame'!F$3*COS($C185)*COS($E185),"")</f>
        <is>
          <t/>
        </is>
      </c>
      <c r="M185" s="8" t="inlineStr">
        <f aca="false">IF(A185&lt;&gt;"",$G185+'v1 Frame'!G$3*COS($C185)+'v1 Frame'!H$3*SIN($C185)*SIN($E185)+'v1 Frame'!I$3*SIN($C185)*COS($E185),"")</f>
        <is>
          <t/>
        </is>
      </c>
      <c r="N185" s="8" t="inlineStr">
        <f aca="false">IF(A185&lt;&gt;"",$H185+'v1 Frame'!H$3*COS($E185)-'v1 Frame'!I$3*SIN($E185),"")</f>
        <is>
          <t/>
        </is>
      </c>
      <c r="O185" s="8" t="inlineStr">
        <f aca="false">IF(A185&lt;&gt;"",$I185-'v1 Frame'!G$3*SIN($C185)+'v1 Frame'!H$3*COS($C185)*SIN($E185)+'v1 Frame'!I$3*COS($C185)*COS($E185),"")</f>
        <is>
          <t/>
        </is>
      </c>
      <c r="P185" s="8" t="inlineStr">
        <f aca="false">IF(A185&lt;&gt;"",$G185+'v1 Frame'!J$3*COS($C185)+'v1 Frame'!K$3*SIN($C185)*SIN($E185)+'v1 Frame'!L$3*SIN($C185)*COS($E185),"")</f>
        <is>
          <t/>
        </is>
      </c>
      <c r="Q185" s="8" t="inlineStr">
        <f aca="false">IF(A185&lt;&gt;"",$H185+'v1 Frame'!K$3*COS($E185)-'v1 Frame'!L$3*SIN($E185),"")</f>
        <is>
          <t/>
        </is>
      </c>
      <c r="R185" s="8" t="inlineStr">
        <f aca="false">IF(A185&lt;&gt;"",$I185-'v1 Frame'!J$3*SIN($C185)+'v1 Frame'!K$3*COS($C185)*SIN($E185)+'v1 Frame'!L$3*COS($C185)*COS($E185),"")</f>
        <is>
          <t/>
        </is>
      </c>
      <c r="S185" s="8" t="inlineStr">
        <f aca="false">IF(A185&lt;&gt;"",$G185+'v1 Frame'!M$3*COS($C185)+'v1 Frame'!N$3*SIN($C185)*SIN($E185)+'v1 Frame'!O$3*SIN($C185)*COS($E185),"")</f>
        <is>
          <t/>
        </is>
      </c>
      <c r="T185" s="8" t="inlineStr">
        <f aca="false">IF(A185&lt;&gt;"",$H185+'v1 Frame'!N$3*COS($E185)-'v1 Frame'!O$3*SIN($E185),"")</f>
        <is>
          <t/>
        </is>
      </c>
      <c r="U185" s="8" t="inlineStr">
        <f aca="false">IF(A185&lt;&gt;"",$I185-'v1 Frame'!M$3*SIN($C185)+'v1 Frame'!N$3*COS($C185)*SIN($E185)+'v1 Frame'!O$3*COS($C185)*COS($E185),"")</f>
        <is>
          <t/>
        </is>
      </c>
      <c r="V185" s="8" t="inlineStr">
        <f aca="false">IF(A185&lt;&gt;"",$G185+'v1 Frame'!P$3*COS($C185)+'v1 Frame'!Q$3*SIN($C185)*SIN($E185)+'v1 Frame'!R$3*SIN($C185)*COS($E185),"")</f>
        <is>
          <t/>
        </is>
      </c>
      <c r="W185" s="8" t="inlineStr">
        <f aca="false">IF(A185&lt;&gt;"",$H185+'v1 Frame'!Q$3*COS($E185)-'v1 Frame'!R$3*SIN($E185),"")</f>
        <is>
          <t/>
        </is>
      </c>
      <c r="X185" s="8" t="inlineStr">
        <f aca="false">IF(A185&lt;&gt;"",$I185-'v1 Frame'!P$3*SIN($C185)+'v1 Frame'!Q$3*COS($C185)*SIN($E185)+'v1 Frame'!R$3*COS($C185)*COS($E185),"")</f>
        <is>
          <t/>
        </is>
      </c>
      <c r="Y185" s="8" t="inlineStr">
        <f aca="false">IF(A185&lt;&gt;"",$G185+'v1 Frame'!S$3*COS($C185)+'v1 Frame'!T$3*SIN($C185)*SIN($E185)+'v1 Frame'!U$3*SIN($C185)*COS($E185),"")</f>
        <is>
          <t/>
        </is>
      </c>
      <c r="Z185" s="8" t="inlineStr">
        <f aca="false">IF(A185&lt;&gt;"",$H185+'v1 Frame'!T$3*COS($E185)-'v1 Frame'!U$3*SIN($E185),"")</f>
        <is>
          <t/>
        </is>
      </c>
      <c r="AA185" s="8" t="inlineStr">
        <f aca="false">IF(A185&lt;&gt;"",$I185-'v1 Frame'!S$3*SIN($C185)+'v1 Frame'!T$3*COS($C185)*SIN($E185)+'v1 Frame'!U$3*COS($C185)*COS($E185),"")</f>
        <is>
          <t/>
        </is>
      </c>
      <c r="AB185" s="8" t="inlineStr">
        <f aca="false">IF(A185&lt;&gt;"",$G185+'v1 Frame'!V$3*COS($C185)+'v1 Frame'!W$3*SIN($C185)*SIN($E185)+'v1 Frame'!X$3*SIN($C185)*COS($E185),"")</f>
        <is>
          <t/>
        </is>
      </c>
      <c r="AC185" s="8" t="inlineStr">
        <f aca="false">IF(A185&lt;&gt;"",$H185+'v1 Frame'!W$3*COS($E185)-'v1 Frame'!X$3*SIN($E185),"")</f>
        <is>
          <t/>
        </is>
      </c>
      <c r="AD185" s="8" t="inlineStr">
        <f aca="false">IF(A185&lt;&gt;"",$I185-'v1 Frame'!V$3*SIN($C185)+'v1 Frame'!W$3*COS($C185)*SIN($E185)+'v1 Frame'!X$3*COS($C185)*COS($E185),"")</f>
        <is>
          <t/>
        </is>
      </c>
      <c r="AE185" s="25" t="inlineStr">
        <f aca="false">IF(A185&lt;&gt;"",$G185+'v1 Frame'!Y$3*COS($C185)+'v1 Frame'!Z$3*SIN($C185)*SIN($E185)+'v1 Frame'!AA$3*SIN($C185)*COS($E185),"")</f>
        <is>
          <t/>
        </is>
      </c>
      <c r="AF185" s="25" t="inlineStr">
        <f aca="false">IF(A185&lt;&gt;"",$H185+'v1 Frame'!Z$3*COS($E185)-'v1 Frame'!AA$3*SIN($E185),"")</f>
        <is>
          <t/>
        </is>
      </c>
      <c r="AG185" s="25" t="inlineStr">
        <f aca="false">IF(A185&lt;&gt;"",$I185-'v1 Frame'!Y$3*SIN($C185)+'v1 Frame'!Z$3*COS($C185)*SIN($E185)+'v1 Frame'!AA$3*COS($C185)*COS($E185),"")</f>
        <is>
          <t/>
        </is>
      </c>
      <c r="AH185" s="8" t="inlineStr">
        <f aca="false">IF(A185&lt;&gt;"",SQRT(SUMSQ(G185:I185)),"")</f>
        <is>
          <t/>
        </is>
      </c>
      <c r="AI185" s="8" t="inlineStr">
        <f aca="false">IF(A185&lt;&gt;"",IF(AH185&lt;&gt;0,ACOS(I185/AH185),0),"")</f>
        <is>
          <t/>
        </is>
      </c>
      <c r="AJ185" s="8" t="inlineStr">
        <f aca="false">IF(A185&lt;&gt;"",DEGREES(AI185),"")</f>
        <is>
          <t/>
        </is>
      </c>
      <c r="AK185" s="8" t="inlineStr">
        <f aca="false">IF(A185&lt;&gt;"",IF(OR(G185&lt;&gt;0,H185&lt;&gt;0),ATAN2(G185,H185),0),"")</f>
        <is>
          <t/>
        </is>
      </c>
      <c r="AL185" s="8" t="inlineStr">
        <f aca="false">IF(A185&lt;&gt;"",DEGREES(AK185),"")</f>
        <is>
          <t/>
        </is>
      </c>
      <c r="AM185" s="8" t="inlineStr">
        <f aca="false">IF(A185&lt;&gt;"",SQRT(SUMSQ(J185:L185)),"")</f>
        <is>
          <t/>
        </is>
      </c>
      <c r="AN185" s="8" t="inlineStr">
        <f aca="false">IF(A185&lt;&gt;"",IF(AM185&lt;&gt;0,ACOS(L185/AM185),0),"")</f>
        <is>
          <t/>
        </is>
      </c>
      <c r="AO185" s="8" t="inlineStr">
        <f aca="false">IF(A185&lt;&gt;"",DEGREES(AN185),"")</f>
        <is>
          <t/>
        </is>
      </c>
      <c r="AP185" s="8" t="inlineStr">
        <f aca="false">IF(A185&lt;&gt;"",IF(OR(J185&lt;&gt;0,K185&lt;&gt;0),ATAN2(J185,K185),0),"")</f>
        <is>
          <t/>
        </is>
      </c>
      <c r="AQ185" s="8" t="inlineStr">
        <f aca="false">IF(A185&lt;&gt;"",DEGREES(AP185),"")</f>
        <is>
          <t/>
        </is>
      </c>
      <c r="AR185" s="8" t="inlineStr">
        <f aca="false">IF(A185&lt;&gt;"",SQRT(SUMSQ(M185:O185)),"")</f>
        <is>
          <t/>
        </is>
      </c>
      <c r="AS185" s="8" t="inlineStr">
        <f aca="false">IF(A185&lt;&gt;"",IF(AR185&lt;&gt;0,ACOS(O185/AR185),0),"")</f>
        <is>
          <t/>
        </is>
      </c>
      <c r="AT185" s="8" t="inlineStr">
        <f aca="false">IF(A185&lt;&gt;"",DEGREES(AS185),"")</f>
        <is>
          <t/>
        </is>
      </c>
      <c r="AU185" s="8" t="inlineStr">
        <f aca="false">IF(A185&lt;&gt;"",IF(OR(M185&lt;&gt;0,N185&lt;&gt;0),ATAN2(M185,N185),0),"")</f>
        <is>
          <t/>
        </is>
      </c>
      <c r="AV185" s="8" t="inlineStr">
        <f aca="false">IF(A185&lt;&gt;"",DEGREES(AU185),"")</f>
        <is>
          <t/>
        </is>
      </c>
      <c r="AW185" s="8" t="inlineStr">
        <f aca="false">IF(A185&lt;&gt;"",SQRT(SUMSQ(P185:R185)),"")</f>
        <is>
          <t/>
        </is>
      </c>
      <c r="AX185" s="8" t="inlineStr">
        <f aca="false">IF(A185&lt;&gt;"",IF(AW185&lt;&gt;0,ACOS(R185/AW185),0),"")</f>
        <is>
          <t/>
        </is>
      </c>
      <c r="AY185" s="8" t="inlineStr">
        <f aca="false">IF(A185&lt;&gt;"",DEGREES(AX185),"")</f>
        <is>
          <t/>
        </is>
      </c>
      <c r="AZ185" s="8" t="inlineStr">
        <f aca="false">IF(A185&lt;&gt;"",IF(OR(P185&lt;&gt;0,Q185&lt;&gt;0),ATAN2(P185,Q185),0),"")</f>
        <is>
          <t/>
        </is>
      </c>
      <c r="BA185" s="8" t="inlineStr">
        <f aca="false">IF(A185&lt;&gt;"",DEGREES(AZ185),"")</f>
        <is>
          <t/>
        </is>
      </c>
      <c r="BB185" s="8" t="inlineStr">
        <f aca="false">IF(A185&lt;&gt;"",SQRT(SUMSQ(S185:U185)),"")</f>
        <is>
          <t/>
        </is>
      </c>
      <c r="BC185" s="8" t="inlineStr">
        <f aca="false">IF(A185&lt;&gt;"",IF(BB185&lt;&gt;0,ACOS(U185/BB185),0),"")</f>
        <is>
          <t/>
        </is>
      </c>
      <c r="BD185" s="8" t="inlineStr">
        <f aca="false">IF(A185&lt;&gt;"",DEGREES(BC185),"")</f>
        <is>
          <t/>
        </is>
      </c>
      <c r="BE185" s="8" t="inlineStr">
        <f aca="false">IF(A185&lt;&gt;"",IF(OR(S185&lt;&gt;0,T185&lt;&gt;0),ATAN2(S185,T185),0),"")</f>
        <is>
          <t/>
        </is>
      </c>
      <c r="BF185" s="8" t="inlineStr">
        <f aca="false">IF(A185&lt;&gt;"",DEGREES(BE185),"")</f>
        <is>
          <t/>
        </is>
      </c>
      <c r="BG185" s="8" t="inlineStr">
        <f aca="false">IF(A185&lt;&gt;"",SQRT(SUMSQ(V185:X185)),"")</f>
        <is>
          <t/>
        </is>
      </c>
      <c r="BH185" s="8" t="inlineStr">
        <f aca="false">IF(A185&lt;&gt;"",IF(BG185&lt;&gt;0,ACOS(X185/BG185),0),"")</f>
        <is>
          <t/>
        </is>
      </c>
      <c r="BI185" s="8" t="inlineStr">
        <f aca="false">IF(A185&lt;&gt;"",DEGREES(BH185),"")</f>
        <is>
          <t/>
        </is>
      </c>
      <c r="BJ185" s="8" t="inlineStr">
        <f aca="false">IF(A185&lt;&gt;"",IF(OR(V185&lt;&gt;0,W185&lt;&gt;0),ATAN2(V185,W185),0),"")</f>
        <is>
          <t/>
        </is>
      </c>
      <c r="BK185" s="8" t="inlineStr">
        <f aca="false">IF(A185&lt;&gt;"",DEGREES(BJ185),"")</f>
        <is>
          <t/>
        </is>
      </c>
      <c r="BL185" s="8" t="inlineStr">
        <f aca="false">IF(A185&lt;&gt;"",SQRT(SUMSQ(Y185:AA185)),"")</f>
        <is>
          <t/>
        </is>
      </c>
      <c r="BM185" s="8" t="inlineStr">
        <f aca="false">IF(A185&lt;&gt;"",IF(BL185&lt;&gt;0,ACOS(AA185/BL185),0),"")</f>
        <is>
          <t/>
        </is>
      </c>
      <c r="BN185" s="8" t="inlineStr">
        <f aca="false">IF(A185&lt;&gt;"",DEGREES(BM185),"")</f>
        <is>
          <t/>
        </is>
      </c>
      <c r="BO185" s="8" t="inlineStr">
        <f aca="false">IF(A185&lt;&gt;"",IF(OR(Y185&lt;&gt;0,Z185&lt;&gt;0),ATAN2(Y185,Z185),0),"")</f>
        <is>
          <t/>
        </is>
      </c>
      <c r="BP185" s="8" t="inlineStr">
        <f aca="false">IF(A185&lt;&gt;"",DEGREES(BO185),"")</f>
        <is>
          <t/>
        </is>
      </c>
      <c r="BQ185" s="8" t="inlineStr">
        <f aca="false">IF(A185&lt;&gt;"",SQRT(SUMSQ(AB185:AD185)),"")</f>
        <is>
          <t/>
        </is>
      </c>
      <c r="BR185" s="8" t="inlineStr">
        <f aca="false">IF(A185&lt;&gt;"",IF(BQ185&lt;&gt;0,ACOS(AD185/BQ185),0),"")</f>
        <is>
          <t/>
        </is>
      </c>
      <c r="BS185" s="8" t="inlineStr">
        <f aca="false">IF(A185&lt;&gt;"",DEGREES(BR185),"")</f>
        <is>
          <t/>
        </is>
      </c>
      <c r="BT185" s="8" t="inlineStr">
        <f aca="false">IF(A185&lt;&gt;"",IF(OR(AB185&lt;&gt;0,AC185&lt;&gt;0),ATAN2(AB185,AC185),0),"")</f>
        <is>
          <t/>
        </is>
      </c>
      <c r="BU185" s="8" t="inlineStr">
        <f aca="false">IF(A185&lt;&gt;"",DEGREES(BT185),"")</f>
        <is>
          <t/>
        </is>
      </c>
      <c r="BV185" s="8" t="inlineStr">
        <f aca="false">IF(A185&lt;&gt;"",SQRT(SUMSQ(AE185:AG185)),"")</f>
        <is>
          <t/>
        </is>
      </c>
      <c r="BW185" s="8" t="inlineStr">
        <f aca="false">IF(A185&lt;&gt;"",IF(BV185&lt;&gt;0,ACOS(AG185/BV185),0),"")</f>
        <is>
          <t/>
        </is>
      </c>
      <c r="BX185" s="8" t="inlineStr">
        <f aca="false">IF(A185&lt;&gt;"",DEGREES(BW185),"")</f>
        <is>
          <t/>
        </is>
      </c>
      <c r="BY185" s="8" t="inlineStr">
        <f aca="false">IF(A185&lt;&gt;"",IF(OR(AF185&lt;&gt;0,AG185&lt;&gt;0),ATAN2(AF185,AG185),0),"")</f>
        <is>
          <t/>
        </is>
      </c>
      <c r="BZ185" s="8" t="inlineStr">
        <f aca="false">IF(A185&lt;&gt;"",DEGREES(BY185),"")</f>
        <is>
          <t/>
        </is>
      </c>
      <c r="CA185" s="0" t="inlineStr">
        <f aca="false">IF(A185&lt;&gt;"",IF(AND(AI185&lt;Parameters!$B$11,AI185&gt;Parameters!$B$12,AN185&lt;Parameters!$B$11,AN185&gt;Parameters!$B$12,AS185&lt;Parameters!$B$11,AS185&gt;Parameters!$B$12,AX185&lt;Parameters!$B$11,AX185&gt;Parameters!$B$12,BC185&lt;Parameters!$B$11,BC185&gt;Parameters!$B$12,BM185&lt;Parameters!$B$11,BM185&gt;Parameters!$B$12,BR185&lt;Parameters!$B$11,BR185&gt;Parameters!$B$12,BW185&lt;Parameters!$B$11,BW185&gt;Parameters!$B$12),1,0),"")</f>
        <is>
          <t/>
        </is>
      </c>
      <c r="CB185" s="0" t="inlineStr">
        <f aca="false">IF(A185&lt;&gt;"",IF(OR(AI185&lt;Parameters!$B$12,AI185&gt;Parameters!$B$11),0,1),"")</f>
        <is>
          <t/>
        </is>
      </c>
      <c r="CC185" s="0" t="inlineStr">
        <f aca="false">IF(A185&lt;&gt;"",IF(OR(AN185&lt;Parameters!$B$12,AN185&gt;Parameters!$B$11),0,1),"")</f>
        <is>
          <t/>
        </is>
      </c>
      <c r="CD185" s="0" t="inlineStr">
        <f aca="false">IF(A185&lt;&gt;"",IF(OR(AS185&lt;Parameters!$B$12,AS185&gt;Parameters!$B$11),0,1),"")</f>
        <is>
          <t/>
        </is>
      </c>
      <c r="CE185" s="0" t="inlineStr">
        <f aca="false">IF(A185&lt;&gt;"",IF(OR(AX185&lt;Parameters!$B$12,AX185&gt;Parameters!$B$11),0,1),"")</f>
        <is>
          <t/>
        </is>
      </c>
      <c r="CF185" s="0" t="inlineStr">
        <f aca="false">IF(A185&lt;&gt;"",IF(OR(BC185&lt;Parameters!$B$12,BC185&gt;Parameters!$B$11),0,1),"")</f>
        <is>
          <t/>
        </is>
      </c>
      <c r="CG185" s="0" t="inlineStr">
        <f aca="false">IF(A185&lt;&gt;"",IF(OR(BH185&lt;Parameters!$B$12,BH185&gt;Parameters!$B$11),0,1),"")</f>
        <is>
          <t/>
        </is>
      </c>
      <c r="CH185" s="0" t="inlineStr">
        <f aca="false">IF(A185&lt;&gt;"",IF(OR(BM185&lt;Parameters!$B$12,BM185&gt;Parameters!$B$11),0,1),"")</f>
        <is>
          <t/>
        </is>
      </c>
      <c r="CI185" s="0" t="inlineStr">
        <f aca="false">IF(A185&lt;&gt;"",IF(OR(BR185&lt;Parameters!$B$12,BR185&gt;Parameters!$B$11),0,1),"")</f>
        <is>
          <t/>
        </is>
      </c>
      <c r="CJ185" s="0" t="inlineStr">
        <f aca="false">IF(A185&lt;&gt;"",IF(OR(BW185&lt;Parameters!$B$12,BW185&gt;Parameters!$B$11),0,1),"")</f>
        <is>
          <t/>
        </is>
      </c>
      <c r="CK185" s="26" t="inlineStr">
        <f aca="false">IF(A185&lt;&gt;"",SUM(CB185:CJ185)/9,"")</f>
        <is>
          <t/>
        </is>
      </c>
      <c r="CL185" s="0" t="inlineStr">
        <f aca="false">IF(A185&lt;&gt;"",CK185*9,"")</f>
        <is>
          <t/>
        </is>
      </c>
      <c r="CM185" s="8" t="inlineStr">
        <f aca="false">IF(A185&lt;&gt;"",TEXT(B185,CM$2)&amp;" "&amp;TEXT(A185,CM$2),"")</f>
        <is>
          <t/>
        </is>
      </c>
    </row>
    <row r="186" customFormat="false" ht="15" hidden="false" customHeight="false" outlineLevel="0" collapsed="false">
      <c r="A186" s="0" t="inlineStr">
        <f aca="false">IF(OR(B185&lt;Parameters!$K$12,A185&lt;Parameters!$K$12),IF(A185&lt;Parameters!$K$12,A185+1,0),"")</f>
        <is>
          <t/>
        </is>
      </c>
      <c r="B186" s="0" t="inlineStr">
        <f aca="false">IF(A186&lt;&gt;"",IF(A186=0,B185+1,B185),"")</f>
        <is>
          <t/>
        </is>
      </c>
      <c r="C186" s="24" t="inlineStr">
        <f aca="false">IF(A186&lt;&gt;"",-_phi*(A186+0.5),"")</f>
        <is>
          <t/>
        </is>
      </c>
      <c r="D186" s="8" t="inlineStr">
        <f aca="false">IF(A186&lt;&gt;"",DEGREES(C186),"")</f>
        <is>
          <t/>
        </is>
      </c>
      <c r="E186" s="24" t="inlineStr">
        <f aca="false">IF(A186&lt;&gt;"",_phi*(B186+0.5),"")</f>
        <is>
          <t/>
        </is>
      </c>
      <c r="F186" s="8" t="inlineStr">
        <f aca="false">IF(A186&lt;&gt;"",DEGREES(E186),"")</f>
        <is>
          <t/>
        </is>
      </c>
      <c r="G186" s="8" t="inlineStr">
        <f aca="false">IF(A186&lt;&gt;"",LOOKUP(A186,h!$A$3:$A$30,h!$D$3:$D$30),"")</f>
        <is>
          <t/>
        </is>
      </c>
      <c r="H186" s="8" t="inlineStr">
        <f aca="false">IF(A186&lt;&gt;"",LOOKUP(B186,h!$A$3:$A$30,h!$D$3:$D$30),"")</f>
        <is>
          <t/>
        </is>
      </c>
      <c r="I186" s="8" t="inlineStr">
        <f aca="false">IF(A186&lt;&gt;"",_zif,"")</f>
        <is>
          <t/>
        </is>
      </c>
      <c r="J186" s="8" t="inlineStr">
        <f aca="false">IF(A186&lt;&gt;"",$G186+'v1 Frame'!D$3*COS($C186)+'v1 Frame'!E$3*SIN($C186)*SIN($E186)+'v1 Frame'!F$3*SIN($C186)*COS($E186),"")</f>
        <is>
          <t/>
        </is>
      </c>
      <c r="K186" s="8" t="inlineStr">
        <f aca="false">IF(A186&lt;&gt;"",$H186+'v1 Frame'!E$3*COS($E186)-'v1 Frame'!F$3*SIN($E186),"")</f>
        <is>
          <t/>
        </is>
      </c>
      <c r="L186" s="8" t="inlineStr">
        <f aca="false">IF(A186&lt;&gt;"",$I186-'v1 Frame'!D$3*SIN($C186)+'v1 Frame'!E$3*COS($C186)*SIN($E186)+'v1 Frame'!F$3*COS($C186)*COS($E186),"")</f>
        <is>
          <t/>
        </is>
      </c>
      <c r="M186" s="8" t="inlineStr">
        <f aca="false">IF(A186&lt;&gt;"",$G186+'v1 Frame'!G$3*COS($C186)+'v1 Frame'!H$3*SIN($C186)*SIN($E186)+'v1 Frame'!I$3*SIN($C186)*COS($E186),"")</f>
        <is>
          <t/>
        </is>
      </c>
      <c r="N186" s="8" t="inlineStr">
        <f aca="false">IF(A186&lt;&gt;"",$H186+'v1 Frame'!H$3*COS($E186)-'v1 Frame'!I$3*SIN($E186),"")</f>
        <is>
          <t/>
        </is>
      </c>
      <c r="O186" s="8" t="inlineStr">
        <f aca="false">IF(A186&lt;&gt;"",$I186-'v1 Frame'!G$3*SIN($C186)+'v1 Frame'!H$3*COS($C186)*SIN($E186)+'v1 Frame'!I$3*COS($C186)*COS($E186),"")</f>
        <is>
          <t/>
        </is>
      </c>
      <c r="P186" s="8" t="inlineStr">
        <f aca="false">IF(A186&lt;&gt;"",$G186+'v1 Frame'!J$3*COS($C186)+'v1 Frame'!K$3*SIN($C186)*SIN($E186)+'v1 Frame'!L$3*SIN($C186)*COS($E186),"")</f>
        <is>
          <t/>
        </is>
      </c>
      <c r="Q186" s="8" t="inlineStr">
        <f aca="false">IF(A186&lt;&gt;"",$H186+'v1 Frame'!K$3*COS($E186)-'v1 Frame'!L$3*SIN($E186),"")</f>
        <is>
          <t/>
        </is>
      </c>
      <c r="R186" s="8" t="inlineStr">
        <f aca="false">IF(A186&lt;&gt;"",$I186-'v1 Frame'!J$3*SIN($C186)+'v1 Frame'!K$3*COS($C186)*SIN($E186)+'v1 Frame'!L$3*COS($C186)*COS($E186),"")</f>
        <is>
          <t/>
        </is>
      </c>
      <c r="S186" s="8" t="inlineStr">
        <f aca="false">IF(A186&lt;&gt;"",$G186+'v1 Frame'!M$3*COS($C186)+'v1 Frame'!N$3*SIN($C186)*SIN($E186)+'v1 Frame'!O$3*SIN($C186)*COS($E186),"")</f>
        <is>
          <t/>
        </is>
      </c>
      <c r="T186" s="8" t="inlineStr">
        <f aca="false">IF(A186&lt;&gt;"",$H186+'v1 Frame'!N$3*COS($E186)-'v1 Frame'!O$3*SIN($E186),"")</f>
        <is>
          <t/>
        </is>
      </c>
      <c r="U186" s="8" t="inlineStr">
        <f aca="false">IF(A186&lt;&gt;"",$I186-'v1 Frame'!M$3*SIN($C186)+'v1 Frame'!N$3*COS($C186)*SIN($E186)+'v1 Frame'!O$3*COS($C186)*COS($E186),"")</f>
        <is>
          <t/>
        </is>
      </c>
      <c r="V186" s="8" t="inlineStr">
        <f aca="false">IF(A186&lt;&gt;"",$G186+'v1 Frame'!P$3*COS($C186)+'v1 Frame'!Q$3*SIN($C186)*SIN($E186)+'v1 Frame'!R$3*SIN($C186)*COS($E186),"")</f>
        <is>
          <t/>
        </is>
      </c>
      <c r="W186" s="8" t="inlineStr">
        <f aca="false">IF(A186&lt;&gt;"",$H186+'v1 Frame'!Q$3*COS($E186)-'v1 Frame'!R$3*SIN($E186),"")</f>
        <is>
          <t/>
        </is>
      </c>
      <c r="X186" s="8" t="inlineStr">
        <f aca="false">IF(A186&lt;&gt;"",$I186-'v1 Frame'!P$3*SIN($C186)+'v1 Frame'!Q$3*COS($C186)*SIN($E186)+'v1 Frame'!R$3*COS($C186)*COS($E186),"")</f>
        <is>
          <t/>
        </is>
      </c>
      <c r="Y186" s="8" t="inlineStr">
        <f aca="false">IF(A186&lt;&gt;"",$G186+'v1 Frame'!S$3*COS($C186)+'v1 Frame'!T$3*SIN($C186)*SIN($E186)+'v1 Frame'!U$3*SIN($C186)*COS($E186),"")</f>
        <is>
          <t/>
        </is>
      </c>
      <c r="Z186" s="8" t="inlineStr">
        <f aca="false">IF(A186&lt;&gt;"",$H186+'v1 Frame'!T$3*COS($E186)-'v1 Frame'!U$3*SIN($E186),"")</f>
        <is>
          <t/>
        </is>
      </c>
      <c r="AA186" s="8" t="inlineStr">
        <f aca="false">IF(A186&lt;&gt;"",$I186-'v1 Frame'!S$3*SIN($C186)+'v1 Frame'!T$3*COS($C186)*SIN($E186)+'v1 Frame'!U$3*COS($C186)*COS($E186),"")</f>
        <is>
          <t/>
        </is>
      </c>
      <c r="AB186" s="8" t="inlineStr">
        <f aca="false">IF(A186&lt;&gt;"",$G186+'v1 Frame'!V$3*COS($C186)+'v1 Frame'!W$3*SIN($C186)*SIN($E186)+'v1 Frame'!X$3*SIN($C186)*COS($E186),"")</f>
        <is>
          <t/>
        </is>
      </c>
      <c r="AC186" s="8" t="inlineStr">
        <f aca="false">IF(A186&lt;&gt;"",$H186+'v1 Frame'!W$3*COS($E186)-'v1 Frame'!X$3*SIN($E186),"")</f>
        <is>
          <t/>
        </is>
      </c>
      <c r="AD186" s="8" t="inlineStr">
        <f aca="false">IF(A186&lt;&gt;"",$I186-'v1 Frame'!V$3*SIN($C186)+'v1 Frame'!W$3*COS($C186)*SIN($E186)+'v1 Frame'!X$3*COS($C186)*COS($E186),"")</f>
        <is>
          <t/>
        </is>
      </c>
      <c r="AE186" s="25" t="inlineStr">
        <f aca="false">IF(A186&lt;&gt;"",$G186+'v1 Frame'!Y$3*COS($C186)+'v1 Frame'!Z$3*SIN($C186)*SIN($E186)+'v1 Frame'!AA$3*SIN($C186)*COS($E186),"")</f>
        <is>
          <t/>
        </is>
      </c>
      <c r="AF186" s="25" t="inlineStr">
        <f aca="false">IF(A186&lt;&gt;"",$H186+'v1 Frame'!Z$3*COS($E186)-'v1 Frame'!AA$3*SIN($E186),"")</f>
        <is>
          <t/>
        </is>
      </c>
      <c r="AG186" s="25" t="inlineStr">
        <f aca="false">IF(A186&lt;&gt;"",$I186-'v1 Frame'!Y$3*SIN($C186)+'v1 Frame'!Z$3*COS($C186)*SIN($E186)+'v1 Frame'!AA$3*COS($C186)*COS($E186),"")</f>
        <is>
          <t/>
        </is>
      </c>
      <c r="AH186" s="8" t="inlineStr">
        <f aca="false">IF(A186&lt;&gt;"",SQRT(SUMSQ(G186:I186)),"")</f>
        <is>
          <t/>
        </is>
      </c>
      <c r="AI186" s="8" t="inlineStr">
        <f aca="false">IF(A186&lt;&gt;"",IF(AH186&lt;&gt;0,ACOS(I186/AH186),0),"")</f>
        <is>
          <t/>
        </is>
      </c>
      <c r="AJ186" s="8" t="inlineStr">
        <f aca="false">IF(A186&lt;&gt;"",DEGREES(AI186),"")</f>
        <is>
          <t/>
        </is>
      </c>
      <c r="AK186" s="8" t="inlineStr">
        <f aca="false">IF(A186&lt;&gt;"",IF(OR(G186&lt;&gt;0,H186&lt;&gt;0),ATAN2(G186,H186),0),"")</f>
        <is>
          <t/>
        </is>
      </c>
      <c r="AL186" s="8" t="inlineStr">
        <f aca="false">IF(A186&lt;&gt;"",DEGREES(AK186),"")</f>
        <is>
          <t/>
        </is>
      </c>
      <c r="AM186" s="8" t="inlineStr">
        <f aca="false">IF(A186&lt;&gt;"",SQRT(SUMSQ(J186:L186)),"")</f>
        <is>
          <t/>
        </is>
      </c>
      <c r="AN186" s="8" t="inlineStr">
        <f aca="false">IF(A186&lt;&gt;"",IF(AM186&lt;&gt;0,ACOS(L186/AM186),0),"")</f>
        <is>
          <t/>
        </is>
      </c>
      <c r="AO186" s="8" t="inlineStr">
        <f aca="false">IF(A186&lt;&gt;"",DEGREES(AN186),"")</f>
        <is>
          <t/>
        </is>
      </c>
      <c r="AP186" s="8" t="inlineStr">
        <f aca="false">IF(A186&lt;&gt;"",IF(OR(J186&lt;&gt;0,K186&lt;&gt;0),ATAN2(J186,K186),0),"")</f>
        <is>
          <t/>
        </is>
      </c>
      <c r="AQ186" s="8" t="inlineStr">
        <f aca="false">IF(A186&lt;&gt;"",DEGREES(AP186),"")</f>
        <is>
          <t/>
        </is>
      </c>
      <c r="AR186" s="8" t="inlineStr">
        <f aca="false">IF(A186&lt;&gt;"",SQRT(SUMSQ(M186:O186)),"")</f>
        <is>
          <t/>
        </is>
      </c>
      <c r="AS186" s="8" t="inlineStr">
        <f aca="false">IF(A186&lt;&gt;"",IF(AR186&lt;&gt;0,ACOS(O186/AR186),0),"")</f>
        <is>
          <t/>
        </is>
      </c>
      <c r="AT186" s="8" t="inlineStr">
        <f aca="false">IF(A186&lt;&gt;"",DEGREES(AS186),"")</f>
        <is>
          <t/>
        </is>
      </c>
      <c r="AU186" s="8" t="inlineStr">
        <f aca="false">IF(A186&lt;&gt;"",IF(OR(M186&lt;&gt;0,N186&lt;&gt;0),ATAN2(M186,N186),0),"")</f>
        <is>
          <t/>
        </is>
      </c>
      <c r="AV186" s="8" t="inlineStr">
        <f aca="false">IF(A186&lt;&gt;"",DEGREES(AU186),"")</f>
        <is>
          <t/>
        </is>
      </c>
      <c r="AW186" s="8" t="inlineStr">
        <f aca="false">IF(A186&lt;&gt;"",SQRT(SUMSQ(P186:R186)),"")</f>
        <is>
          <t/>
        </is>
      </c>
      <c r="AX186" s="8" t="inlineStr">
        <f aca="false">IF(A186&lt;&gt;"",IF(AW186&lt;&gt;0,ACOS(R186/AW186),0),"")</f>
        <is>
          <t/>
        </is>
      </c>
      <c r="AY186" s="8" t="inlineStr">
        <f aca="false">IF(A186&lt;&gt;"",DEGREES(AX186),"")</f>
        <is>
          <t/>
        </is>
      </c>
      <c r="AZ186" s="8" t="inlineStr">
        <f aca="false">IF(A186&lt;&gt;"",IF(OR(P186&lt;&gt;0,Q186&lt;&gt;0),ATAN2(P186,Q186),0),"")</f>
        <is>
          <t/>
        </is>
      </c>
      <c r="BA186" s="8" t="inlineStr">
        <f aca="false">IF(A186&lt;&gt;"",DEGREES(AZ186),"")</f>
        <is>
          <t/>
        </is>
      </c>
      <c r="BB186" s="8" t="inlineStr">
        <f aca="false">IF(A186&lt;&gt;"",SQRT(SUMSQ(S186:U186)),"")</f>
        <is>
          <t/>
        </is>
      </c>
      <c r="BC186" s="8" t="inlineStr">
        <f aca="false">IF(A186&lt;&gt;"",IF(BB186&lt;&gt;0,ACOS(U186/BB186),0),"")</f>
        <is>
          <t/>
        </is>
      </c>
      <c r="BD186" s="8" t="inlineStr">
        <f aca="false">IF(A186&lt;&gt;"",DEGREES(BC186),"")</f>
        <is>
          <t/>
        </is>
      </c>
      <c r="BE186" s="8" t="inlineStr">
        <f aca="false">IF(A186&lt;&gt;"",IF(OR(S186&lt;&gt;0,T186&lt;&gt;0),ATAN2(S186,T186),0),"")</f>
        <is>
          <t/>
        </is>
      </c>
      <c r="BF186" s="8" t="inlineStr">
        <f aca="false">IF(A186&lt;&gt;"",DEGREES(BE186),"")</f>
        <is>
          <t/>
        </is>
      </c>
      <c r="BG186" s="8" t="inlineStr">
        <f aca="false">IF(A186&lt;&gt;"",SQRT(SUMSQ(V186:X186)),"")</f>
        <is>
          <t/>
        </is>
      </c>
      <c r="BH186" s="8" t="inlineStr">
        <f aca="false">IF(A186&lt;&gt;"",IF(BG186&lt;&gt;0,ACOS(X186/BG186),0),"")</f>
        <is>
          <t/>
        </is>
      </c>
      <c r="BI186" s="8" t="inlineStr">
        <f aca="false">IF(A186&lt;&gt;"",DEGREES(BH186),"")</f>
        <is>
          <t/>
        </is>
      </c>
      <c r="BJ186" s="8" t="inlineStr">
        <f aca="false">IF(A186&lt;&gt;"",IF(OR(V186&lt;&gt;0,W186&lt;&gt;0),ATAN2(V186,W186),0),"")</f>
        <is>
          <t/>
        </is>
      </c>
      <c r="BK186" s="8" t="inlineStr">
        <f aca="false">IF(A186&lt;&gt;"",DEGREES(BJ186),"")</f>
        <is>
          <t/>
        </is>
      </c>
      <c r="BL186" s="8" t="inlineStr">
        <f aca="false">IF(A186&lt;&gt;"",SQRT(SUMSQ(Y186:AA186)),"")</f>
        <is>
          <t/>
        </is>
      </c>
      <c r="BM186" s="8" t="inlineStr">
        <f aca="false">IF(A186&lt;&gt;"",IF(BL186&lt;&gt;0,ACOS(AA186/BL186),0),"")</f>
        <is>
          <t/>
        </is>
      </c>
      <c r="BN186" s="8" t="inlineStr">
        <f aca="false">IF(A186&lt;&gt;"",DEGREES(BM186),"")</f>
        <is>
          <t/>
        </is>
      </c>
      <c r="BO186" s="8" t="inlineStr">
        <f aca="false">IF(A186&lt;&gt;"",IF(OR(Y186&lt;&gt;0,Z186&lt;&gt;0),ATAN2(Y186,Z186),0),"")</f>
        <is>
          <t/>
        </is>
      </c>
      <c r="BP186" s="8" t="inlineStr">
        <f aca="false">IF(A186&lt;&gt;"",DEGREES(BO186),"")</f>
        <is>
          <t/>
        </is>
      </c>
      <c r="BQ186" s="8" t="inlineStr">
        <f aca="false">IF(A186&lt;&gt;"",SQRT(SUMSQ(AB186:AD186)),"")</f>
        <is>
          <t/>
        </is>
      </c>
      <c r="BR186" s="8" t="inlineStr">
        <f aca="false">IF(A186&lt;&gt;"",IF(BQ186&lt;&gt;0,ACOS(AD186/BQ186),0),"")</f>
        <is>
          <t/>
        </is>
      </c>
      <c r="BS186" s="8" t="inlineStr">
        <f aca="false">IF(A186&lt;&gt;"",DEGREES(BR186),"")</f>
        <is>
          <t/>
        </is>
      </c>
      <c r="BT186" s="8" t="inlineStr">
        <f aca="false">IF(A186&lt;&gt;"",IF(OR(AB186&lt;&gt;0,AC186&lt;&gt;0),ATAN2(AB186,AC186),0),"")</f>
        <is>
          <t/>
        </is>
      </c>
      <c r="BU186" s="8" t="inlineStr">
        <f aca="false">IF(A186&lt;&gt;"",DEGREES(BT186),"")</f>
        <is>
          <t/>
        </is>
      </c>
      <c r="BV186" s="8" t="inlineStr">
        <f aca="false">IF(A186&lt;&gt;"",SQRT(SUMSQ(AE186:AG186)),"")</f>
        <is>
          <t/>
        </is>
      </c>
      <c r="BW186" s="8" t="inlineStr">
        <f aca="false">IF(A186&lt;&gt;"",IF(BV186&lt;&gt;0,ACOS(AG186/BV186),0),"")</f>
        <is>
          <t/>
        </is>
      </c>
      <c r="BX186" s="8" t="inlineStr">
        <f aca="false">IF(A186&lt;&gt;"",DEGREES(BW186),"")</f>
        <is>
          <t/>
        </is>
      </c>
      <c r="BY186" s="8" t="inlineStr">
        <f aca="false">IF(A186&lt;&gt;"",IF(OR(AF186&lt;&gt;0,AG186&lt;&gt;0),ATAN2(AF186,AG186),0),"")</f>
        <is>
          <t/>
        </is>
      </c>
      <c r="BZ186" s="8" t="inlineStr">
        <f aca="false">IF(A186&lt;&gt;"",DEGREES(BY186),"")</f>
        <is>
          <t/>
        </is>
      </c>
      <c r="CA186" s="0" t="inlineStr">
        <f aca="false">IF(A186&lt;&gt;"",IF(AND(AI186&lt;Parameters!$B$11,AI186&gt;Parameters!$B$12,AN186&lt;Parameters!$B$11,AN186&gt;Parameters!$B$12,AS186&lt;Parameters!$B$11,AS186&gt;Parameters!$B$12,AX186&lt;Parameters!$B$11,AX186&gt;Parameters!$B$12,BC186&lt;Parameters!$B$11,BC186&gt;Parameters!$B$12,BM186&lt;Parameters!$B$11,BM186&gt;Parameters!$B$12,BR186&lt;Parameters!$B$11,BR186&gt;Parameters!$B$12,BW186&lt;Parameters!$B$11,BW186&gt;Parameters!$B$12),1,0),"")</f>
        <is>
          <t/>
        </is>
      </c>
      <c r="CB186" s="0" t="inlineStr">
        <f aca="false">IF(A186&lt;&gt;"",IF(OR(AI186&lt;Parameters!$B$12,AI186&gt;Parameters!$B$11),0,1),"")</f>
        <is>
          <t/>
        </is>
      </c>
      <c r="CC186" s="0" t="inlineStr">
        <f aca="false">IF(A186&lt;&gt;"",IF(OR(AN186&lt;Parameters!$B$12,AN186&gt;Parameters!$B$11),0,1),"")</f>
        <is>
          <t/>
        </is>
      </c>
      <c r="CD186" s="0" t="inlineStr">
        <f aca="false">IF(A186&lt;&gt;"",IF(OR(AS186&lt;Parameters!$B$12,AS186&gt;Parameters!$B$11),0,1),"")</f>
        <is>
          <t/>
        </is>
      </c>
      <c r="CE186" s="0" t="inlineStr">
        <f aca="false">IF(A186&lt;&gt;"",IF(OR(AX186&lt;Parameters!$B$12,AX186&gt;Parameters!$B$11),0,1),"")</f>
        <is>
          <t/>
        </is>
      </c>
      <c r="CF186" s="0" t="inlineStr">
        <f aca="false">IF(A186&lt;&gt;"",IF(OR(BC186&lt;Parameters!$B$12,BC186&gt;Parameters!$B$11),0,1),"")</f>
        <is>
          <t/>
        </is>
      </c>
      <c r="CG186" s="0" t="inlineStr">
        <f aca="false">IF(A186&lt;&gt;"",IF(OR(BH186&lt;Parameters!$B$12,BH186&gt;Parameters!$B$11),0,1),"")</f>
        <is>
          <t/>
        </is>
      </c>
      <c r="CH186" s="0" t="inlineStr">
        <f aca="false">IF(A186&lt;&gt;"",IF(OR(BM186&lt;Parameters!$B$12,BM186&gt;Parameters!$B$11),0,1),"")</f>
        <is>
          <t/>
        </is>
      </c>
      <c r="CI186" s="0" t="inlineStr">
        <f aca="false">IF(A186&lt;&gt;"",IF(OR(BR186&lt;Parameters!$B$12,BR186&gt;Parameters!$B$11),0,1),"")</f>
        <is>
          <t/>
        </is>
      </c>
      <c r="CJ186" s="0" t="inlineStr">
        <f aca="false">IF(A186&lt;&gt;"",IF(OR(BW186&lt;Parameters!$B$12,BW186&gt;Parameters!$B$11),0,1),"")</f>
        <is>
          <t/>
        </is>
      </c>
      <c r="CK186" s="26" t="inlineStr">
        <f aca="false">IF(A186&lt;&gt;"",SUM(CB186:CJ186)/9,"")</f>
        <is>
          <t/>
        </is>
      </c>
      <c r="CL186" s="0" t="inlineStr">
        <f aca="false">IF(A186&lt;&gt;"",CK186*9,"")</f>
        <is>
          <t/>
        </is>
      </c>
      <c r="CM186" s="8" t="inlineStr">
        <f aca="false">IF(A186&lt;&gt;"",TEXT(B186,CM$2)&amp;" "&amp;TEXT(A186,CM$2),"")</f>
        <is>
          <t/>
        </is>
      </c>
    </row>
    <row r="187" customFormat="false" ht="15" hidden="false" customHeight="false" outlineLevel="0" collapsed="false">
      <c r="A187" s="0" t="inlineStr">
        <f aca="false">IF(OR(B186&lt;Parameters!$K$12,A186&lt;Parameters!$K$12),IF(A186&lt;Parameters!$K$12,A186+1,0),"")</f>
        <is>
          <t/>
        </is>
      </c>
      <c r="B187" s="0" t="inlineStr">
        <f aca="false">IF(A187&lt;&gt;"",IF(A187=0,B186+1,B186),"")</f>
        <is>
          <t/>
        </is>
      </c>
      <c r="C187" s="24" t="inlineStr">
        <f aca="false">IF(A187&lt;&gt;"",-_phi*(A187+0.5),"")</f>
        <is>
          <t/>
        </is>
      </c>
      <c r="D187" s="8" t="inlineStr">
        <f aca="false">IF(A187&lt;&gt;"",DEGREES(C187),"")</f>
        <is>
          <t/>
        </is>
      </c>
      <c r="E187" s="24" t="inlineStr">
        <f aca="false">IF(A187&lt;&gt;"",_phi*(B187+0.5),"")</f>
        <is>
          <t/>
        </is>
      </c>
      <c r="F187" s="8" t="inlineStr">
        <f aca="false">IF(A187&lt;&gt;"",DEGREES(E187),"")</f>
        <is>
          <t/>
        </is>
      </c>
      <c r="G187" s="8" t="inlineStr">
        <f aca="false">IF(A187&lt;&gt;"",LOOKUP(A187,h!$A$3:$A$30,h!$D$3:$D$30),"")</f>
        <is>
          <t/>
        </is>
      </c>
      <c r="H187" s="8" t="inlineStr">
        <f aca="false">IF(A187&lt;&gt;"",LOOKUP(B187,h!$A$3:$A$30,h!$D$3:$D$30),"")</f>
        <is>
          <t/>
        </is>
      </c>
      <c r="I187" s="8" t="inlineStr">
        <f aca="false">IF(A187&lt;&gt;"",_zif,"")</f>
        <is>
          <t/>
        </is>
      </c>
      <c r="J187" s="8" t="inlineStr">
        <f aca="false">IF(A187&lt;&gt;"",$G187+'v1 Frame'!D$3*COS($C187)+'v1 Frame'!E$3*SIN($C187)*SIN($E187)+'v1 Frame'!F$3*SIN($C187)*COS($E187),"")</f>
        <is>
          <t/>
        </is>
      </c>
      <c r="K187" s="8" t="inlineStr">
        <f aca="false">IF(A187&lt;&gt;"",$H187+'v1 Frame'!E$3*COS($E187)-'v1 Frame'!F$3*SIN($E187),"")</f>
        <is>
          <t/>
        </is>
      </c>
      <c r="L187" s="8" t="inlineStr">
        <f aca="false">IF(A187&lt;&gt;"",$I187-'v1 Frame'!D$3*SIN($C187)+'v1 Frame'!E$3*COS($C187)*SIN($E187)+'v1 Frame'!F$3*COS($C187)*COS($E187),"")</f>
        <is>
          <t/>
        </is>
      </c>
      <c r="M187" s="8" t="inlineStr">
        <f aca="false">IF(A187&lt;&gt;"",$G187+'v1 Frame'!G$3*COS($C187)+'v1 Frame'!H$3*SIN($C187)*SIN($E187)+'v1 Frame'!I$3*SIN($C187)*COS($E187),"")</f>
        <is>
          <t/>
        </is>
      </c>
      <c r="N187" s="8" t="inlineStr">
        <f aca="false">IF(A187&lt;&gt;"",$H187+'v1 Frame'!H$3*COS($E187)-'v1 Frame'!I$3*SIN($E187),"")</f>
        <is>
          <t/>
        </is>
      </c>
      <c r="O187" s="8" t="inlineStr">
        <f aca="false">IF(A187&lt;&gt;"",$I187-'v1 Frame'!G$3*SIN($C187)+'v1 Frame'!H$3*COS($C187)*SIN($E187)+'v1 Frame'!I$3*COS($C187)*COS($E187),"")</f>
        <is>
          <t/>
        </is>
      </c>
      <c r="P187" s="8" t="inlineStr">
        <f aca="false">IF(A187&lt;&gt;"",$G187+'v1 Frame'!J$3*COS($C187)+'v1 Frame'!K$3*SIN($C187)*SIN($E187)+'v1 Frame'!L$3*SIN($C187)*COS($E187),"")</f>
        <is>
          <t/>
        </is>
      </c>
      <c r="Q187" s="8" t="inlineStr">
        <f aca="false">IF(A187&lt;&gt;"",$H187+'v1 Frame'!K$3*COS($E187)-'v1 Frame'!L$3*SIN($E187),"")</f>
        <is>
          <t/>
        </is>
      </c>
      <c r="R187" s="8" t="inlineStr">
        <f aca="false">IF(A187&lt;&gt;"",$I187-'v1 Frame'!J$3*SIN($C187)+'v1 Frame'!K$3*COS($C187)*SIN($E187)+'v1 Frame'!L$3*COS($C187)*COS($E187),"")</f>
        <is>
          <t/>
        </is>
      </c>
      <c r="S187" s="8" t="inlineStr">
        <f aca="false">IF(A187&lt;&gt;"",$G187+'v1 Frame'!M$3*COS($C187)+'v1 Frame'!N$3*SIN($C187)*SIN($E187)+'v1 Frame'!O$3*SIN($C187)*COS($E187),"")</f>
        <is>
          <t/>
        </is>
      </c>
      <c r="T187" s="8" t="inlineStr">
        <f aca="false">IF(A187&lt;&gt;"",$H187+'v1 Frame'!N$3*COS($E187)-'v1 Frame'!O$3*SIN($E187),"")</f>
        <is>
          <t/>
        </is>
      </c>
      <c r="U187" s="8" t="inlineStr">
        <f aca="false">IF(A187&lt;&gt;"",$I187-'v1 Frame'!M$3*SIN($C187)+'v1 Frame'!N$3*COS($C187)*SIN($E187)+'v1 Frame'!O$3*COS($C187)*COS($E187),"")</f>
        <is>
          <t/>
        </is>
      </c>
      <c r="V187" s="8" t="inlineStr">
        <f aca="false">IF(A187&lt;&gt;"",$G187+'v1 Frame'!P$3*COS($C187)+'v1 Frame'!Q$3*SIN($C187)*SIN($E187)+'v1 Frame'!R$3*SIN($C187)*COS($E187),"")</f>
        <is>
          <t/>
        </is>
      </c>
      <c r="W187" s="8" t="inlineStr">
        <f aca="false">IF(A187&lt;&gt;"",$H187+'v1 Frame'!Q$3*COS($E187)-'v1 Frame'!R$3*SIN($E187),"")</f>
        <is>
          <t/>
        </is>
      </c>
      <c r="X187" s="8" t="inlineStr">
        <f aca="false">IF(A187&lt;&gt;"",$I187-'v1 Frame'!P$3*SIN($C187)+'v1 Frame'!Q$3*COS($C187)*SIN($E187)+'v1 Frame'!R$3*COS($C187)*COS($E187),"")</f>
        <is>
          <t/>
        </is>
      </c>
      <c r="Y187" s="8" t="inlineStr">
        <f aca="false">IF(A187&lt;&gt;"",$G187+'v1 Frame'!S$3*COS($C187)+'v1 Frame'!T$3*SIN($C187)*SIN($E187)+'v1 Frame'!U$3*SIN($C187)*COS($E187),"")</f>
        <is>
          <t/>
        </is>
      </c>
      <c r="Z187" s="8" t="inlineStr">
        <f aca="false">IF(A187&lt;&gt;"",$H187+'v1 Frame'!T$3*COS($E187)-'v1 Frame'!U$3*SIN($E187),"")</f>
        <is>
          <t/>
        </is>
      </c>
      <c r="AA187" s="8" t="inlineStr">
        <f aca="false">IF(A187&lt;&gt;"",$I187-'v1 Frame'!S$3*SIN($C187)+'v1 Frame'!T$3*COS($C187)*SIN($E187)+'v1 Frame'!U$3*COS($C187)*COS($E187),"")</f>
        <is>
          <t/>
        </is>
      </c>
      <c r="AB187" s="8" t="inlineStr">
        <f aca="false">IF(A187&lt;&gt;"",$G187+'v1 Frame'!V$3*COS($C187)+'v1 Frame'!W$3*SIN($C187)*SIN($E187)+'v1 Frame'!X$3*SIN($C187)*COS($E187),"")</f>
        <is>
          <t/>
        </is>
      </c>
      <c r="AC187" s="8" t="inlineStr">
        <f aca="false">IF(A187&lt;&gt;"",$H187+'v1 Frame'!W$3*COS($E187)-'v1 Frame'!X$3*SIN($E187),"")</f>
        <is>
          <t/>
        </is>
      </c>
      <c r="AD187" s="8" t="inlineStr">
        <f aca="false">IF(A187&lt;&gt;"",$I187-'v1 Frame'!V$3*SIN($C187)+'v1 Frame'!W$3*COS($C187)*SIN($E187)+'v1 Frame'!X$3*COS($C187)*COS($E187),"")</f>
        <is>
          <t/>
        </is>
      </c>
      <c r="AE187" s="25" t="inlineStr">
        <f aca="false">IF(A187&lt;&gt;"",$G187+'v1 Frame'!Y$3*COS($C187)+'v1 Frame'!Z$3*SIN($C187)*SIN($E187)+'v1 Frame'!AA$3*SIN($C187)*COS($E187),"")</f>
        <is>
          <t/>
        </is>
      </c>
      <c r="AF187" s="25" t="inlineStr">
        <f aca="false">IF(A187&lt;&gt;"",$H187+'v1 Frame'!Z$3*COS($E187)-'v1 Frame'!AA$3*SIN($E187),"")</f>
        <is>
          <t/>
        </is>
      </c>
      <c r="AG187" s="25" t="inlineStr">
        <f aca="false">IF(A187&lt;&gt;"",$I187-'v1 Frame'!Y$3*SIN($C187)+'v1 Frame'!Z$3*COS($C187)*SIN($E187)+'v1 Frame'!AA$3*COS($C187)*COS($E187),"")</f>
        <is>
          <t/>
        </is>
      </c>
      <c r="AH187" s="8" t="inlineStr">
        <f aca="false">IF(A187&lt;&gt;"",SQRT(SUMSQ(G187:I187)),"")</f>
        <is>
          <t/>
        </is>
      </c>
      <c r="AI187" s="8" t="inlineStr">
        <f aca="false">IF(A187&lt;&gt;"",IF(AH187&lt;&gt;0,ACOS(I187/AH187),0),"")</f>
        <is>
          <t/>
        </is>
      </c>
      <c r="AJ187" s="8" t="inlineStr">
        <f aca="false">IF(A187&lt;&gt;"",DEGREES(AI187),"")</f>
        <is>
          <t/>
        </is>
      </c>
      <c r="AK187" s="8" t="inlineStr">
        <f aca="false">IF(A187&lt;&gt;"",IF(OR(G187&lt;&gt;0,H187&lt;&gt;0),ATAN2(G187,H187),0),"")</f>
        <is>
          <t/>
        </is>
      </c>
      <c r="AL187" s="8" t="inlineStr">
        <f aca="false">IF(A187&lt;&gt;"",DEGREES(AK187),"")</f>
        <is>
          <t/>
        </is>
      </c>
      <c r="AM187" s="8" t="inlineStr">
        <f aca="false">IF(A187&lt;&gt;"",SQRT(SUMSQ(J187:L187)),"")</f>
        <is>
          <t/>
        </is>
      </c>
      <c r="AN187" s="8" t="inlineStr">
        <f aca="false">IF(A187&lt;&gt;"",IF(AM187&lt;&gt;0,ACOS(L187/AM187),0),"")</f>
        <is>
          <t/>
        </is>
      </c>
      <c r="AO187" s="8" t="inlineStr">
        <f aca="false">IF(A187&lt;&gt;"",DEGREES(AN187),"")</f>
        <is>
          <t/>
        </is>
      </c>
      <c r="AP187" s="8" t="inlineStr">
        <f aca="false">IF(A187&lt;&gt;"",IF(OR(J187&lt;&gt;0,K187&lt;&gt;0),ATAN2(J187,K187),0),"")</f>
        <is>
          <t/>
        </is>
      </c>
      <c r="AQ187" s="8" t="inlineStr">
        <f aca="false">IF(A187&lt;&gt;"",DEGREES(AP187),"")</f>
        <is>
          <t/>
        </is>
      </c>
      <c r="AR187" s="8" t="inlineStr">
        <f aca="false">IF(A187&lt;&gt;"",SQRT(SUMSQ(M187:O187)),"")</f>
        <is>
          <t/>
        </is>
      </c>
      <c r="AS187" s="8" t="inlineStr">
        <f aca="false">IF(A187&lt;&gt;"",IF(AR187&lt;&gt;0,ACOS(O187/AR187),0),"")</f>
        <is>
          <t/>
        </is>
      </c>
      <c r="AT187" s="8" t="inlineStr">
        <f aca="false">IF(A187&lt;&gt;"",DEGREES(AS187),"")</f>
        <is>
          <t/>
        </is>
      </c>
      <c r="AU187" s="8" t="inlineStr">
        <f aca="false">IF(A187&lt;&gt;"",IF(OR(M187&lt;&gt;0,N187&lt;&gt;0),ATAN2(M187,N187),0),"")</f>
        <is>
          <t/>
        </is>
      </c>
      <c r="AV187" s="8" t="inlineStr">
        <f aca="false">IF(A187&lt;&gt;"",DEGREES(AU187),"")</f>
        <is>
          <t/>
        </is>
      </c>
      <c r="AW187" s="8" t="inlineStr">
        <f aca="false">IF(A187&lt;&gt;"",SQRT(SUMSQ(P187:R187)),"")</f>
        <is>
          <t/>
        </is>
      </c>
      <c r="AX187" s="8" t="inlineStr">
        <f aca="false">IF(A187&lt;&gt;"",IF(AW187&lt;&gt;0,ACOS(R187/AW187),0),"")</f>
        <is>
          <t/>
        </is>
      </c>
      <c r="AY187" s="8" t="inlineStr">
        <f aca="false">IF(A187&lt;&gt;"",DEGREES(AX187),"")</f>
        <is>
          <t/>
        </is>
      </c>
      <c r="AZ187" s="8" t="inlineStr">
        <f aca="false">IF(A187&lt;&gt;"",IF(OR(P187&lt;&gt;0,Q187&lt;&gt;0),ATAN2(P187,Q187),0),"")</f>
        <is>
          <t/>
        </is>
      </c>
      <c r="BA187" s="8" t="inlineStr">
        <f aca="false">IF(A187&lt;&gt;"",DEGREES(AZ187),"")</f>
        <is>
          <t/>
        </is>
      </c>
      <c r="BB187" s="8" t="inlineStr">
        <f aca="false">IF(A187&lt;&gt;"",SQRT(SUMSQ(S187:U187)),"")</f>
        <is>
          <t/>
        </is>
      </c>
      <c r="BC187" s="8" t="inlineStr">
        <f aca="false">IF(A187&lt;&gt;"",IF(BB187&lt;&gt;0,ACOS(U187/BB187),0),"")</f>
        <is>
          <t/>
        </is>
      </c>
      <c r="BD187" s="8" t="inlineStr">
        <f aca="false">IF(A187&lt;&gt;"",DEGREES(BC187),"")</f>
        <is>
          <t/>
        </is>
      </c>
      <c r="BE187" s="8" t="inlineStr">
        <f aca="false">IF(A187&lt;&gt;"",IF(OR(S187&lt;&gt;0,T187&lt;&gt;0),ATAN2(S187,T187),0),"")</f>
        <is>
          <t/>
        </is>
      </c>
      <c r="BF187" s="8" t="inlineStr">
        <f aca="false">IF(A187&lt;&gt;"",DEGREES(BE187),"")</f>
        <is>
          <t/>
        </is>
      </c>
      <c r="BG187" s="8" t="inlineStr">
        <f aca="false">IF(A187&lt;&gt;"",SQRT(SUMSQ(V187:X187)),"")</f>
        <is>
          <t/>
        </is>
      </c>
      <c r="BH187" s="8" t="inlineStr">
        <f aca="false">IF(A187&lt;&gt;"",IF(BG187&lt;&gt;0,ACOS(X187/BG187),0),"")</f>
        <is>
          <t/>
        </is>
      </c>
      <c r="BI187" s="8" t="inlineStr">
        <f aca="false">IF(A187&lt;&gt;"",DEGREES(BH187),"")</f>
        <is>
          <t/>
        </is>
      </c>
      <c r="BJ187" s="8" t="inlineStr">
        <f aca="false">IF(A187&lt;&gt;"",IF(OR(V187&lt;&gt;0,W187&lt;&gt;0),ATAN2(V187,W187),0),"")</f>
        <is>
          <t/>
        </is>
      </c>
      <c r="BK187" s="8" t="inlineStr">
        <f aca="false">IF(A187&lt;&gt;"",DEGREES(BJ187),"")</f>
        <is>
          <t/>
        </is>
      </c>
      <c r="BL187" s="8" t="inlineStr">
        <f aca="false">IF(A187&lt;&gt;"",SQRT(SUMSQ(Y187:AA187)),"")</f>
        <is>
          <t/>
        </is>
      </c>
      <c r="BM187" s="8" t="inlineStr">
        <f aca="false">IF(A187&lt;&gt;"",IF(BL187&lt;&gt;0,ACOS(AA187/BL187),0),"")</f>
        <is>
          <t/>
        </is>
      </c>
      <c r="BN187" s="8" t="inlineStr">
        <f aca="false">IF(A187&lt;&gt;"",DEGREES(BM187),"")</f>
        <is>
          <t/>
        </is>
      </c>
      <c r="BO187" s="8" t="inlineStr">
        <f aca="false">IF(A187&lt;&gt;"",IF(OR(Y187&lt;&gt;0,Z187&lt;&gt;0),ATAN2(Y187,Z187),0),"")</f>
        <is>
          <t/>
        </is>
      </c>
      <c r="BP187" s="8" t="inlineStr">
        <f aca="false">IF(A187&lt;&gt;"",DEGREES(BO187),"")</f>
        <is>
          <t/>
        </is>
      </c>
      <c r="BQ187" s="8" t="inlineStr">
        <f aca="false">IF(A187&lt;&gt;"",SQRT(SUMSQ(AB187:AD187)),"")</f>
        <is>
          <t/>
        </is>
      </c>
      <c r="BR187" s="8" t="inlineStr">
        <f aca="false">IF(A187&lt;&gt;"",IF(BQ187&lt;&gt;0,ACOS(AD187/BQ187),0),"")</f>
        <is>
          <t/>
        </is>
      </c>
      <c r="BS187" s="8" t="inlineStr">
        <f aca="false">IF(A187&lt;&gt;"",DEGREES(BR187),"")</f>
        <is>
          <t/>
        </is>
      </c>
      <c r="BT187" s="8" t="inlineStr">
        <f aca="false">IF(A187&lt;&gt;"",IF(OR(AB187&lt;&gt;0,AC187&lt;&gt;0),ATAN2(AB187,AC187),0),"")</f>
        <is>
          <t/>
        </is>
      </c>
      <c r="BU187" s="8" t="inlineStr">
        <f aca="false">IF(A187&lt;&gt;"",DEGREES(BT187),"")</f>
        <is>
          <t/>
        </is>
      </c>
      <c r="BV187" s="8" t="inlineStr">
        <f aca="false">IF(A187&lt;&gt;"",SQRT(SUMSQ(AE187:AG187)),"")</f>
        <is>
          <t/>
        </is>
      </c>
      <c r="BW187" s="8" t="inlineStr">
        <f aca="false">IF(A187&lt;&gt;"",IF(BV187&lt;&gt;0,ACOS(AG187/BV187),0),"")</f>
        <is>
          <t/>
        </is>
      </c>
      <c r="BX187" s="8" t="inlineStr">
        <f aca="false">IF(A187&lt;&gt;"",DEGREES(BW187),"")</f>
        <is>
          <t/>
        </is>
      </c>
      <c r="BY187" s="8" t="inlineStr">
        <f aca="false">IF(A187&lt;&gt;"",IF(OR(AF187&lt;&gt;0,AG187&lt;&gt;0),ATAN2(AF187,AG187),0),"")</f>
        <is>
          <t/>
        </is>
      </c>
      <c r="BZ187" s="8" t="inlineStr">
        <f aca="false">IF(A187&lt;&gt;"",DEGREES(BY187),"")</f>
        <is>
          <t/>
        </is>
      </c>
      <c r="CA187" s="0" t="inlineStr">
        <f aca="false">IF(A187&lt;&gt;"",IF(AND(AI187&lt;Parameters!$B$11,AI187&gt;Parameters!$B$12,AN187&lt;Parameters!$B$11,AN187&gt;Parameters!$B$12,AS187&lt;Parameters!$B$11,AS187&gt;Parameters!$B$12,AX187&lt;Parameters!$B$11,AX187&gt;Parameters!$B$12,BC187&lt;Parameters!$B$11,BC187&gt;Parameters!$B$12,BM187&lt;Parameters!$B$11,BM187&gt;Parameters!$B$12,BR187&lt;Parameters!$B$11,BR187&gt;Parameters!$B$12,BW187&lt;Parameters!$B$11,BW187&gt;Parameters!$B$12),1,0),"")</f>
        <is>
          <t/>
        </is>
      </c>
      <c r="CB187" s="0" t="inlineStr">
        <f aca="false">IF(A187&lt;&gt;"",IF(OR(AI187&lt;Parameters!$B$12,AI187&gt;Parameters!$B$11),0,1),"")</f>
        <is>
          <t/>
        </is>
      </c>
      <c r="CC187" s="0" t="inlineStr">
        <f aca="false">IF(A187&lt;&gt;"",IF(OR(AN187&lt;Parameters!$B$12,AN187&gt;Parameters!$B$11),0,1),"")</f>
        <is>
          <t/>
        </is>
      </c>
      <c r="CD187" s="0" t="inlineStr">
        <f aca="false">IF(A187&lt;&gt;"",IF(OR(AS187&lt;Parameters!$B$12,AS187&gt;Parameters!$B$11),0,1),"")</f>
        <is>
          <t/>
        </is>
      </c>
      <c r="CE187" s="0" t="inlineStr">
        <f aca="false">IF(A187&lt;&gt;"",IF(OR(AX187&lt;Parameters!$B$12,AX187&gt;Parameters!$B$11),0,1),"")</f>
        <is>
          <t/>
        </is>
      </c>
      <c r="CF187" s="0" t="inlineStr">
        <f aca="false">IF(A187&lt;&gt;"",IF(OR(BC187&lt;Parameters!$B$12,BC187&gt;Parameters!$B$11),0,1),"")</f>
        <is>
          <t/>
        </is>
      </c>
      <c r="CG187" s="0" t="inlineStr">
        <f aca="false">IF(A187&lt;&gt;"",IF(OR(BH187&lt;Parameters!$B$12,BH187&gt;Parameters!$B$11),0,1),"")</f>
        <is>
          <t/>
        </is>
      </c>
      <c r="CH187" s="0" t="inlineStr">
        <f aca="false">IF(A187&lt;&gt;"",IF(OR(BM187&lt;Parameters!$B$12,BM187&gt;Parameters!$B$11),0,1),"")</f>
        <is>
          <t/>
        </is>
      </c>
      <c r="CI187" s="0" t="inlineStr">
        <f aca="false">IF(A187&lt;&gt;"",IF(OR(BR187&lt;Parameters!$B$12,BR187&gt;Parameters!$B$11),0,1),"")</f>
        <is>
          <t/>
        </is>
      </c>
      <c r="CJ187" s="0" t="inlineStr">
        <f aca="false">IF(A187&lt;&gt;"",IF(OR(BW187&lt;Parameters!$B$12,BW187&gt;Parameters!$B$11),0,1),"")</f>
        <is>
          <t/>
        </is>
      </c>
      <c r="CK187" s="26" t="inlineStr">
        <f aca="false">IF(A187&lt;&gt;"",SUM(CB187:CJ187)/9,"")</f>
        <is>
          <t/>
        </is>
      </c>
      <c r="CL187" s="0" t="inlineStr">
        <f aca="false">IF(A187&lt;&gt;"",CK187*9,"")</f>
        <is>
          <t/>
        </is>
      </c>
      <c r="CM187" s="8" t="inlineStr">
        <f aca="false">IF(A187&lt;&gt;"",TEXT(B187,CM$2)&amp;" "&amp;TEXT(A187,CM$2),"")</f>
        <is>
          <t/>
        </is>
      </c>
    </row>
    <row r="188" customFormat="false" ht="15" hidden="false" customHeight="false" outlineLevel="0" collapsed="false">
      <c r="A188" s="0" t="inlineStr">
        <f aca="false">IF(OR(B187&lt;Parameters!$K$12,A187&lt;Parameters!$K$12),IF(A187&lt;Parameters!$K$12,A187+1,0),"")</f>
        <is>
          <t/>
        </is>
      </c>
      <c r="B188" s="0" t="inlineStr">
        <f aca="false">IF(A188&lt;&gt;"",IF(A188=0,B187+1,B187),"")</f>
        <is>
          <t/>
        </is>
      </c>
      <c r="C188" s="24" t="inlineStr">
        <f aca="false">IF(A188&lt;&gt;"",-_phi*(A188+0.5),"")</f>
        <is>
          <t/>
        </is>
      </c>
      <c r="D188" s="8" t="inlineStr">
        <f aca="false">IF(A188&lt;&gt;"",DEGREES(C188),"")</f>
        <is>
          <t/>
        </is>
      </c>
      <c r="E188" s="24" t="inlineStr">
        <f aca="false">IF(A188&lt;&gt;"",_phi*(B188+0.5),"")</f>
        <is>
          <t/>
        </is>
      </c>
      <c r="F188" s="8" t="inlineStr">
        <f aca="false">IF(A188&lt;&gt;"",DEGREES(E188),"")</f>
        <is>
          <t/>
        </is>
      </c>
      <c r="G188" s="8" t="inlineStr">
        <f aca="false">IF(A188&lt;&gt;"",LOOKUP(A188,h!$A$3:$A$30,h!$D$3:$D$30),"")</f>
        <is>
          <t/>
        </is>
      </c>
      <c r="H188" s="8" t="inlineStr">
        <f aca="false">IF(A188&lt;&gt;"",LOOKUP(B188,h!$A$3:$A$30,h!$D$3:$D$30),"")</f>
        <is>
          <t/>
        </is>
      </c>
      <c r="I188" s="8" t="inlineStr">
        <f aca="false">IF(A188&lt;&gt;"",_zif,"")</f>
        <is>
          <t/>
        </is>
      </c>
      <c r="J188" s="8" t="inlineStr">
        <f aca="false">IF(A188&lt;&gt;"",$G188+'v1 Frame'!D$3*COS($C188)+'v1 Frame'!E$3*SIN($C188)*SIN($E188)+'v1 Frame'!F$3*SIN($C188)*COS($E188),"")</f>
        <is>
          <t/>
        </is>
      </c>
      <c r="K188" s="8" t="inlineStr">
        <f aca="false">IF(A188&lt;&gt;"",$H188+'v1 Frame'!E$3*COS($E188)-'v1 Frame'!F$3*SIN($E188),"")</f>
        <is>
          <t/>
        </is>
      </c>
      <c r="L188" s="8" t="inlineStr">
        <f aca="false">IF(A188&lt;&gt;"",$I188-'v1 Frame'!D$3*SIN($C188)+'v1 Frame'!E$3*COS($C188)*SIN($E188)+'v1 Frame'!F$3*COS($C188)*COS($E188),"")</f>
        <is>
          <t/>
        </is>
      </c>
      <c r="M188" s="8" t="inlineStr">
        <f aca="false">IF(A188&lt;&gt;"",$G188+'v1 Frame'!G$3*COS($C188)+'v1 Frame'!H$3*SIN($C188)*SIN($E188)+'v1 Frame'!I$3*SIN($C188)*COS($E188),"")</f>
        <is>
          <t/>
        </is>
      </c>
      <c r="N188" s="8" t="inlineStr">
        <f aca="false">IF(A188&lt;&gt;"",$H188+'v1 Frame'!H$3*COS($E188)-'v1 Frame'!I$3*SIN($E188),"")</f>
        <is>
          <t/>
        </is>
      </c>
      <c r="O188" s="8" t="inlineStr">
        <f aca="false">IF(A188&lt;&gt;"",$I188-'v1 Frame'!G$3*SIN($C188)+'v1 Frame'!H$3*COS($C188)*SIN($E188)+'v1 Frame'!I$3*COS($C188)*COS($E188),"")</f>
        <is>
          <t/>
        </is>
      </c>
      <c r="P188" s="8" t="inlineStr">
        <f aca="false">IF(A188&lt;&gt;"",$G188+'v1 Frame'!J$3*COS($C188)+'v1 Frame'!K$3*SIN($C188)*SIN($E188)+'v1 Frame'!L$3*SIN($C188)*COS($E188),"")</f>
        <is>
          <t/>
        </is>
      </c>
      <c r="Q188" s="8" t="inlineStr">
        <f aca="false">IF(A188&lt;&gt;"",$H188+'v1 Frame'!K$3*COS($E188)-'v1 Frame'!L$3*SIN($E188),"")</f>
        <is>
          <t/>
        </is>
      </c>
      <c r="R188" s="8" t="inlineStr">
        <f aca="false">IF(A188&lt;&gt;"",$I188-'v1 Frame'!J$3*SIN($C188)+'v1 Frame'!K$3*COS($C188)*SIN($E188)+'v1 Frame'!L$3*COS($C188)*COS($E188),"")</f>
        <is>
          <t/>
        </is>
      </c>
      <c r="S188" s="8" t="inlineStr">
        <f aca="false">IF(A188&lt;&gt;"",$G188+'v1 Frame'!M$3*COS($C188)+'v1 Frame'!N$3*SIN($C188)*SIN($E188)+'v1 Frame'!O$3*SIN($C188)*COS($E188),"")</f>
        <is>
          <t/>
        </is>
      </c>
      <c r="T188" s="8" t="inlineStr">
        <f aca="false">IF(A188&lt;&gt;"",$H188+'v1 Frame'!N$3*COS($E188)-'v1 Frame'!O$3*SIN($E188),"")</f>
        <is>
          <t/>
        </is>
      </c>
      <c r="U188" s="8" t="inlineStr">
        <f aca="false">IF(A188&lt;&gt;"",$I188-'v1 Frame'!M$3*SIN($C188)+'v1 Frame'!N$3*COS($C188)*SIN($E188)+'v1 Frame'!O$3*COS($C188)*COS($E188),"")</f>
        <is>
          <t/>
        </is>
      </c>
      <c r="V188" s="8" t="inlineStr">
        <f aca="false">IF(A188&lt;&gt;"",$G188+'v1 Frame'!P$3*COS($C188)+'v1 Frame'!Q$3*SIN($C188)*SIN($E188)+'v1 Frame'!R$3*SIN($C188)*COS($E188),"")</f>
        <is>
          <t/>
        </is>
      </c>
      <c r="W188" s="8" t="inlineStr">
        <f aca="false">IF(A188&lt;&gt;"",$H188+'v1 Frame'!Q$3*COS($E188)-'v1 Frame'!R$3*SIN($E188),"")</f>
        <is>
          <t/>
        </is>
      </c>
      <c r="X188" s="8" t="inlineStr">
        <f aca="false">IF(A188&lt;&gt;"",$I188-'v1 Frame'!P$3*SIN($C188)+'v1 Frame'!Q$3*COS($C188)*SIN($E188)+'v1 Frame'!R$3*COS($C188)*COS($E188),"")</f>
        <is>
          <t/>
        </is>
      </c>
      <c r="Y188" s="8" t="inlineStr">
        <f aca="false">IF(A188&lt;&gt;"",$G188+'v1 Frame'!S$3*COS($C188)+'v1 Frame'!T$3*SIN($C188)*SIN($E188)+'v1 Frame'!U$3*SIN($C188)*COS($E188),"")</f>
        <is>
          <t/>
        </is>
      </c>
      <c r="Z188" s="8" t="inlineStr">
        <f aca="false">IF(A188&lt;&gt;"",$H188+'v1 Frame'!T$3*COS($E188)-'v1 Frame'!U$3*SIN($E188),"")</f>
        <is>
          <t/>
        </is>
      </c>
      <c r="AA188" s="8" t="inlineStr">
        <f aca="false">IF(A188&lt;&gt;"",$I188-'v1 Frame'!S$3*SIN($C188)+'v1 Frame'!T$3*COS($C188)*SIN($E188)+'v1 Frame'!U$3*COS($C188)*COS($E188),"")</f>
        <is>
          <t/>
        </is>
      </c>
      <c r="AB188" s="8" t="inlineStr">
        <f aca="false">IF(A188&lt;&gt;"",$G188+'v1 Frame'!V$3*COS($C188)+'v1 Frame'!W$3*SIN($C188)*SIN($E188)+'v1 Frame'!X$3*SIN($C188)*COS($E188),"")</f>
        <is>
          <t/>
        </is>
      </c>
      <c r="AC188" s="8" t="inlineStr">
        <f aca="false">IF(A188&lt;&gt;"",$H188+'v1 Frame'!W$3*COS($E188)-'v1 Frame'!X$3*SIN($E188),"")</f>
        <is>
          <t/>
        </is>
      </c>
      <c r="AD188" s="8" t="inlineStr">
        <f aca="false">IF(A188&lt;&gt;"",$I188-'v1 Frame'!V$3*SIN($C188)+'v1 Frame'!W$3*COS($C188)*SIN($E188)+'v1 Frame'!X$3*COS($C188)*COS($E188),"")</f>
        <is>
          <t/>
        </is>
      </c>
      <c r="AE188" s="25" t="inlineStr">
        <f aca="false">IF(A188&lt;&gt;"",$G188+'v1 Frame'!Y$3*COS($C188)+'v1 Frame'!Z$3*SIN($C188)*SIN($E188)+'v1 Frame'!AA$3*SIN($C188)*COS($E188),"")</f>
        <is>
          <t/>
        </is>
      </c>
      <c r="AF188" s="25" t="inlineStr">
        <f aca="false">IF(A188&lt;&gt;"",$H188+'v1 Frame'!Z$3*COS($E188)-'v1 Frame'!AA$3*SIN($E188),"")</f>
        <is>
          <t/>
        </is>
      </c>
      <c r="AG188" s="25" t="inlineStr">
        <f aca="false">IF(A188&lt;&gt;"",$I188-'v1 Frame'!Y$3*SIN($C188)+'v1 Frame'!Z$3*COS($C188)*SIN($E188)+'v1 Frame'!AA$3*COS($C188)*COS($E188),"")</f>
        <is>
          <t/>
        </is>
      </c>
      <c r="AH188" s="8" t="inlineStr">
        <f aca="false">IF(A188&lt;&gt;"",SQRT(SUMSQ(G188:I188)),"")</f>
        <is>
          <t/>
        </is>
      </c>
      <c r="AI188" s="8" t="inlineStr">
        <f aca="false">IF(A188&lt;&gt;"",IF(AH188&lt;&gt;0,ACOS(I188/AH188),0),"")</f>
        <is>
          <t/>
        </is>
      </c>
      <c r="AJ188" s="8" t="inlineStr">
        <f aca="false">IF(A188&lt;&gt;"",DEGREES(AI188),"")</f>
        <is>
          <t/>
        </is>
      </c>
      <c r="AK188" s="8" t="inlineStr">
        <f aca="false">IF(A188&lt;&gt;"",IF(OR(G188&lt;&gt;0,H188&lt;&gt;0),ATAN2(G188,H188),0),"")</f>
        <is>
          <t/>
        </is>
      </c>
      <c r="AL188" s="8" t="inlineStr">
        <f aca="false">IF(A188&lt;&gt;"",DEGREES(AK188),"")</f>
        <is>
          <t/>
        </is>
      </c>
      <c r="AM188" s="8" t="inlineStr">
        <f aca="false">IF(A188&lt;&gt;"",SQRT(SUMSQ(J188:L188)),"")</f>
        <is>
          <t/>
        </is>
      </c>
      <c r="AN188" s="8" t="inlineStr">
        <f aca="false">IF(A188&lt;&gt;"",IF(AM188&lt;&gt;0,ACOS(L188/AM188),0),"")</f>
        <is>
          <t/>
        </is>
      </c>
      <c r="AO188" s="8" t="inlineStr">
        <f aca="false">IF(A188&lt;&gt;"",DEGREES(AN188),"")</f>
        <is>
          <t/>
        </is>
      </c>
      <c r="AP188" s="8" t="inlineStr">
        <f aca="false">IF(A188&lt;&gt;"",IF(OR(J188&lt;&gt;0,K188&lt;&gt;0),ATAN2(J188,K188),0),"")</f>
        <is>
          <t/>
        </is>
      </c>
      <c r="AQ188" s="8" t="inlineStr">
        <f aca="false">IF(A188&lt;&gt;"",DEGREES(AP188),"")</f>
        <is>
          <t/>
        </is>
      </c>
      <c r="AR188" s="8" t="inlineStr">
        <f aca="false">IF(A188&lt;&gt;"",SQRT(SUMSQ(M188:O188)),"")</f>
        <is>
          <t/>
        </is>
      </c>
      <c r="AS188" s="8" t="inlineStr">
        <f aca="false">IF(A188&lt;&gt;"",IF(AR188&lt;&gt;0,ACOS(O188/AR188),0),"")</f>
        <is>
          <t/>
        </is>
      </c>
      <c r="AT188" s="8" t="inlineStr">
        <f aca="false">IF(A188&lt;&gt;"",DEGREES(AS188),"")</f>
        <is>
          <t/>
        </is>
      </c>
      <c r="AU188" s="8" t="inlineStr">
        <f aca="false">IF(A188&lt;&gt;"",IF(OR(M188&lt;&gt;0,N188&lt;&gt;0),ATAN2(M188,N188),0),"")</f>
        <is>
          <t/>
        </is>
      </c>
      <c r="AV188" s="8" t="inlineStr">
        <f aca="false">IF(A188&lt;&gt;"",DEGREES(AU188),"")</f>
        <is>
          <t/>
        </is>
      </c>
      <c r="AW188" s="8" t="inlineStr">
        <f aca="false">IF(A188&lt;&gt;"",SQRT(SUMSQ(P188:R188)),"")</f>
        <is>
          <t/>
        </is>
      </c>
      <c r="AX188" s="8" t="inlineStr">
        <f aca="false">IF(A188&lt;&gt;"",IF(AW188&lt;&gt;0,ACOS(R188/AW188),0),"")</f>
        <is>
          <t/>
        </is>
      </c>
      <c r="AY188" s="8" t="inlineStr">
        <f aca="false">IF(A188&lt;&gt;"",DEGREES(AX188),"")</f>
        <is>
          <t/>
        </is>
      </c>
      <c r="AZ188" s="8" t="inlineStr">
        <f aca="false">IF(A188&lt;&gt;"",IF(OR(P188&lt;&gt;0,Q188&lt;&gt;0),ATAN2(P188,Q188),0),"")</f>
        <is>
          <t/>
        </is>
      </c>
      <c r="BA188" s="8" t="inlineStr">
        <f aca="false">IF(A188&lt;&gt;"",DEGREES(AZ188),"")</f>
        <is>
          <t/>
        </is>
      </c>
      <c r="BB188" s="8" t="inlineStr">
        <f aca="false">IF(A188&lt;&gt;"",SQRT(SUMSQ(S188:U188)),"")</f>
        <is>
          <t/>
        </is>
      </c>
      <c r="BC188" s="8" t="inlineStr">
        <f aca="false">IF(A188&lt;&gt;"",IF(BB188&lt;&gt;0,ACOS(U188/BB188),0),"")</f>
        <is>
          <t/>
        </is>
      </c>
      <c r="BD188" s="8" t="inlineStr">
        <f aca="false">IF(A188&lt;&gt;"",DEGREES(BC188),"")</f>
        <is>
          <t/>
        </is>
      </c>
      <c r="BE188" s="8" t="inlineStr">
        <f aca="false">IF(A188&lt;&gt;"",IF(OR(S188&lt;&gt;0,T188&lt;&gt;0),ATAN2(S188,T188),0),"")</f>
        <is>
          <t/>
        </is>
      </c>
      <c r="BF188" s="8" t="inlineStr">
        <f aca="false">IF(A188&lt;&gt;"",DEGREES(BE188),"")</f>
        <is>
          <t/>
        </is>
      </c>
      <c r="BG188" s="8" t="inlineStr">
        <f aca="false">IF(A188&lt;&gt;"",SQRT(SUMSQ(V188:X188)),"")</f>
        <is>
          <t/>
        </is>
      </c>
      <c r="BH188" s="8" t="inlineStr">
        <f aca="false">IF(A188&lt;&gt;"",IF(BG188&lt;&gt;0,ACOS(X188/BG188),0),"")</f>
        <is>
          <t/>
        </is>
      </c>
      <c r="BI188" s="8" t="inlineStr">
        <f aca="false">IF(A188&lt;&gt;"",DEGREES(BH188),"")</f>
        <is>
          <t/>
        </is>
      </c>
      <c r="BJ188" s="8" t="inlineStr">
        <f aca="false">IF(A188&lt;&gt;"",IF(OR(V188&lt;&gt;0,W188&lt;&gt;0),ATAN2(V188,W188),0),"")</f>
        <is>
          <t/>
        </is>
      </c>
      <c r="BK188" s="8" t="inlineStr">
        <f aca="false">IF(A188&lt;&gt;"",DEGREES(BJ188),"")</f>
        <is>
          <t/>
        </is>
      </c>
      <c r="BL188" s="8" t="inlineStr">
        <f aca="false">IF(A188&lt;&gt;"",SQRT(SUMSQ(Y188:AA188)),"")</f>
        <is>
          <t/>
        </is>
      </c>
      <c r="BM188" s="8" t="inlineStr">
        <f aca="false">IF(A188&lt;&gt;"",IF(BL188&lt;&gt;0,ACOS(AA188/BL188),0),"")</f>
        <is>
          <t/>
        </is>
      </c>
      <c r="BN188" s="8" t="inlineStr">
        <f aca="false">IF(A188&lt;&gt;"",DEGREES(BM188),"")</f>
        <is>
          <t/>
        </is>
      </c>
      <c r="BO188" s="8" t="inlineStr">
        <f aca="false">IF(A188&lt;&gt;"",IF(OR(Y188&lt;&gt;0,Z188&lt;&gt;0),ATAN2(Y188,Z188),0),"")</f>
        <is>
          <t/>
        </is>
      </c>
      <c r="BP188" s="8" t="inlineStr">
        <f aca="false">IF(A188&lt;&gt;"",DEGREES(BO188),"")</f>
        <is>
          <t/>
        </is>
      </c>
      <c r="BQ188" s="8" t="inlineStr">
        <f aca="false">IF(A188&lt;&gt;"",SQRT(SUMSQ(AB188:AD188)),"")</f>
        <is>
          <t/>
        </is>
      </c>
      <c r="BR188" s="8" t="inlineStr">
        <f aca="false">IF(A188&lt;&gt;"",IF(BQ188&lt;&gt;0,ACOS(AD188/BQ188),0),"")</f>
        <is>
          <t/>
        </is>
      </c>
      <c r="BS188" s="8" t="inlineStr">
        <f aca="false">IF(A188&lt;&gt;"",DEGREES(BR188),"")</f>
        <is>
          <t/>
        </is>
      </c>
      <c r="BT188" s="8" t="inlineStr">
        <f aca="false">IF(A188&lt;&gt;"",IF(OR(AB188&lt;&gt;0,AC188&lt;&gt;0),ATAN2(AB188,AC188),0),"")</f>
        <is>
          <t/>
        </is>
      </c>
      <c r="BU188" s="8" t="inlineStr">
        <f aca="false">IF(A188&lt;&gt;"",DEGREES(BT188),"")</f>
        <is>
          <t/>
        </is>
      </c>
      <c r="BV188" s="8" t="inlineStr">
        <f aca="false">IF(A188&lt;&gt;"",SQRT(SUMSQ(AE188:AG188)),"")</f>
        <is>
          <t/>
        </is>
      </c>
      <c r="BW188" s="8" t="inlineStr">
        <f aca="false">IF(A188&lt;&gt;"",IF(BV188&lt;&gt;0,ACOS(AG188/BV188),0),"")</f>
        <is>
          <t/>
        </is>
      </c>
      <c r="BX188" s="8" t="inlineStr">
        <f aca="false">IF(A188&lt;&gt;"",DEGREES(BW188),"")</f>
        <is>
          <t/>
        </is>
      </c>
      <c r="BY188" s="8" t="inlineStr">
        <f aca="false">IF(A188&lt;&gt;"",IF(OR(AF188&lt;&gt;0,AG188&lt;&gt;0),ATAN2(AF188,AG188),0),"")</f>
        <is>
          <t/>
        </is>
      </c>
      <c r="BZ188" s="8" t="inlineStr">
        <f aca="false">IF(A188&lt;&gt;"",DEGREES(BY188),"")</f>
        <is>
          <t/>
        </is>
      </c>
      <c r="CA188" s="0" t="inlineStr">
        <f aca="false">IF(A188&lt;&gt;"",IF(AND(AI188&lt;Parameters!$B$11,AI188&gt;Parameters!$B$12,AN188&lt;Parameters!$B$11,AN188&gt;Parameters!$B$12,AS188&lt;Parameters!$B$11,AS188&gt;Parameters!$B$12,AX188&lt;Parameters!$B$11,AX188&gt;Parameters!$B$12,BC188&lt;Parameters!$B$11,BC188&gt;Parameters!$B$12,BM188&lt;Parameters!$B$11,BM188&gt;Parameters!$B$12,BR188&lt;Parameters!$B$11,BR188&gt;Parameters!$B$12,BW188&lt;Parameters!$B$11,BW188&gt;Parameters!$B$12),1,0),"")</f>
        <is>
          <t/>
        </is>
      </c>
      <c r="CB188" s="0" t="inlineStr">
        <f aca="false">IF(A188&lt;&gt;"",IF(OR(AI188&lt;Parameters!$B$12,AI188&gt;Parameters!$B$11),0,1),"")</f>
        <is>
          <t/>
        </is>
      </c>
      <c r="CC188" s="0" t="inlineStr">
        <f aca="false">IF(A188&lt;&gt;"",IF(OR(AN188&lt;Parameters!$B$12,AN188&gt;Parameters!$B$11),0,1),"")</f>
        <is>
          <t/>
        </is>
      </c>
      <c r="CD188" s="0" t="inlineStr">
        <f aca="false">IF(A188&lt;&gt;"",IF(OR(AS188&lt;Parameters!$B$12,AS188&gt;Parameters!$B$11),0,1),"")</f>
        <is>
          <t/>
        </is>
      </c>
      <c r="CE188" s="0" t="inlineStr">
        <f aca="false">IF(A188&lt;&gt;"",IF(OR(AX188&lt;Parameters!$B$12,AX188&gt;Parameters!$B$11),0,1),"")</f>
        <is>
          <t/>
        </is>
      </c>
      <c r="CF188" s="0" t="inlineStr">
        <f aca="false">IF(A188&lt;&gt;"",IF(OR(BC188&lt;Parameters!$B$12,BC188&gt;Parameters!$B$11),0,1),"")</f>
        <is>
          <t/>
        </is>
      </c>
      <c r="CG188" s="0" t="inlineStr">
        <f aca="false">IF(A188&lt;&gt;"",IF(OR(BH188&lt;Parameters!$B$12,BH188&gt;Parameters!$B$11),0,1),"")</f>
        <is>
          <t/>
        </is>
      </c>
      <c r="CH188" s="0" t="inlineStr">
        <f aca="false">IF(A188&lt;&gt;"",IF(OR(BM188&lt;Parameters!$B$12,BM188&gt;Parameters!$B$11),0,1),"")</f>
        <is>
          <t/>
        </is>
      </c>
      <c r="CI188" s="0" t="inlineStr">
        <f aca="false">IF(A188&lt;&gt;"",IF(OR(BR188&lt;Parameters!$B$12,BR188&gt;Parameters!$B$11),0,1),"")</f>
        <is>
          <t/>
        </is>
      </c>
      <c r="CJ188" s="0" t="inlineStr">
        <f aca="false">IF(A188&lt;&gt;"",IF(OR(BW188&lt;Parameters!$B$12,BW188&gt;Parameters!$B$11),0,1),"")</f>
        <is>
          <t/>
        </is>
      </c>
      <c r="CK188" s="26" t="inlineStr">
        <f aca="false">IF(A188&lt;&gt;"",SUM(CB188:CJ188)/9,"")</f>
        <is>
          <t/>
        </is>
      </c>
      <c r="CL188" s="0" t="inlineStr">
        <f aca="false">IF(A188&lt;&gt;"",CK188*9,"")</f>
        <is>
          <t/>
        </is>
      </c>
      <c r="CM188" s="8" t="inlineStr">
        <f aca="false">IF(A188&lt;&gt;"",TEXT(B188,CM$2)&amp;" "&amp;TEXT(A188,CM$2),"")</f>
        <is>
          <t/>
        </is>
      </c>
    </row>
    <row r="189" customFormat="false" ht="15" hidden="false" customHeight="false" outlineLevel="0" collapsed="false">
      <c r="A189" s="0" t="inlineStr">
        <f aca="false">IF(OR(B188&lt;Parameters!$K$12,A188&lt;Parameters!$K$12),IF(A188&lt;Parameters!$K$12,A188+1,0),"")</f>
        <is>
          <t/>
        </is>
      </c>
      <c r="B189" s="0" t="inlineStr">
        <f aca="false">IF(A189&lt;&gt;"",IF(A189=0,B188+1,B188),"")</f>
        <is>
          <t/>
        </is>
      </c>
      <c r="C189" s="24" t="inlineStr">
        <f aca="false">IF(A189&lt;&gt;"",-_phi*(A189+0.5),"")</f>
        <is>
          <t/>
        </is>
      </c>
      <c r="D189" s="8" t="inlineStr">
        <f aca="false">IF(A189&lt;&gt;"",DEGREES(C189),"")</f>
        <is>
          <t/>
        </is>
      </c>
      <c r="E189" s="24" t="inlineStr">
        <f aca="false">IF(A189&lt;&gt;"",_phi*(B189+0.5),"")</f>
        <is>
          <t/>
        </is>
      </c>
      <c r="F189" s="8" t="inlineStr">
        <f aca="false">IF(A189&lt;&gt;"",DEGREES(E189),"")</f>
        <is>
          <t/>
        </is>
      </c>
      <c r="G189" s="8" t="inlineStr">
        <f aca="false">IF(A189&lt;&gt;"",LOOKUP(A189,h!$A$3:$A$30,h!$D$3:$D$30),"")</f>
        <is>
          <t/>
        </is>
      </c>
      <c r="H189" s="8" t="inlineStr">
        <f aca="false">IF(A189&lt;&gt;"",LOOKUP(B189,h!$A$3:$A$30,h!$D$3:$D$30),"")</f>
        <is>
          <t/>
        </is>
      </c>
      <c r="I189" s="8" t="inlineStr">
        <f aca="false">IF(A189&lt;&gt;"",_zif,"")</f>
        <is>
          <t/>
        </is>
      </c>
      <c r="J189" s="8" t="inlineStr">
        <f aca="false">IF(A189&lt;&gt;"",$G189+'v1 Frame'!D$3*COS($C189)+'v1 Frame'!E$3*SIN($C189)*SIN($E189)+'v1 Frame'!F$3*SIN($C189)*COS($E189),"")</f>
        <is>
          <t/>
        </is>
      </c>
      <c r="K189" s="8" t="inlineStr">
        <f aca="false">IF(A189&lt;&gt;"",$H189+'v1 Frame'!E$3*COS($E189)-'v1 Frame'!F$3*SIN($E189),"")</f>
        <is>
          <t/>
        </is>
      </c>
      <c r="L189" s="8" t="inlineStr">
        <f aca="false">IF(A189&lt;&gt;"",$I189-'v1 Frame'!D$3*SIN($C189)+'v1 Frame'!E$3*COS($C189)*SIN($E189)+'v1 Frame'!F$3*COS($C189)*COS($E189),"")</f>
        <is>
          <t/>
        </is>
      </c>
      <c r="M189" s="8" t="inlineStr">
        <f aca="false">IF(A189&lt;&gt;"",$G189+'v1 Frame'!G$3*COS($C189)+'v1 Frame'!H$3*SIN($C189)*SIN($E189)+'v1 Frame'!I$3*SIN($C189)*COS($E189),"")</f>
        <is>
          <t/>
        </is>
      </c>
      <c r="N189" s="8" t="inlineStr">
        <f aca="false">IF(A189&lt;&gt;"",$H189+'v1 Frame'!H$3*COS($E189)-'v1 Frame'!I$3*SIN($E189),"")</f>
        <is>
          <t/>
        </is>
      </c>
      <c r="O189" s="8" t="inlineStr">
        <f aca="false">IF(A189&lt;&gt;"",$I189-'v1 Frame'!G$3*SIN($C189)+'v1 Frame'!H$3*COS($C189)*SIN($E189)+'v1 Frame'!I$3*COS($C189)*COS($E189),"")</f>
        <is>
          <t/>
        </is>
      </c>
      <c r="P189" s="8" t="inlineStr">
        <f aca="false">IF(A189&lt;&gt;"",$G189+'v1 Frame'!J$3*COS($C189)+'v1 Frame'!K$3*SIN($C189)*SIN($E189)+'v1 Frame'!L$3*SIN($C189)*COS($E189),"")</f>
        <is>
          <t/>
        </is>
      </c>
      <c r="Q189" s="8" t="inlineStr">
        <f aca="false">IF(A189&lt;&gt;"",$H189+'v1 Frame'!K$3*COS($E189)-'v1 Frame'!L$3*SIN($E189),"")</f>
        <is>
          <t/>
        </is>
      </c>
      <c r="R189" s="8" t="inlineStr">
        <f aca="false">IF(A189&lt;&gt;"",$I189-'v1 Frame'!J$3*SIN($C189)+'v1 Frame'!K$3*COS($C189)*SIN($E189)+'v1 Frame'!L$3*COS($C189)*COS($E189),"")</f>
        <is>
          <t/>
        </is>
      </c>
      <c r="S189" s="8" t="inlineStr">
        <f aca="false">IF(A189&lt;&gt;"",$G189+'v1 Frame'!M$3*COS($C189)+'v1 Frame'!N$3*SIN($C189)*SIN($E189)+'v1 Frame'!O$3*SIN($C189)*COS($E189),"")</f>
        <is>
          <t/>
        </is>
      </c>
      <c r="T189" s="8" t="inlineStr">
        <f aca="false">IF(A189&lt;&gt;"",$H189+'v1 Frame'!N$3*COS($E189)-'v1 Frame'!O$3*SIN($E189),"")</f>
        <is>
          <t/>
        </is>
      </c>
      <c r="U189" s="8" t="inlineStr">
        <f aca="false">IF(A189&lt;&gt;"",$I189-'v1 Frame'!M$3*SIN($C189)+'v1 Frame'!N$3*COS($C189)*SIN($E189)+'v1 Frame'!O$3*COS($C189)*COS($E189),"")</f>
        <is>
          <t/>
        </is>
      </c>
      <c r="V189" s="8" t="inlineStr">
        <f aca="false">IF(A189&lt;&gt;"",$G189+'v1 Frame'!P$3*COS($C189)+'v1 Frame'!Q$3*SIN($C189)*SIN($E189)+'v1 Frame'!R$3*SIN($C189)*COS($E189),"")</f>
        <is>
          <t/>
        </is>
      </c>
      <c r="W189" s="8" t="inlineStr">
        <f aca="false">IF(A189&lt;&gt;"",$H189+'v1 Frame'!Q$3*COS($E189)-'v1 Frame'!R$3*SIN($E189),"")</f>
        <is>
          <t/>
        </is>
      </c>
      <c r="X189" s="8" t="inlineStr">
        <f aca="false">IF(A189&lt;&gt;"",$I189-'v1 Frame'!P$3*SIN($C189)+'v1 Frame'!Q$3*COS($C189)*SIN($E189)+'v1 Frame'!R$3*COS($C189)*COS($E189),"")</f>
        <is>
          <t/>
        </is>
      </c>
      <c r="Y189" s="8" t="inlineStr">
        <f aca="false">IF(A189&lt;&gt;"",$G189+'v1 Frame'!S$3*COS($C189)+'v1 Frame'!T$3*SIN($C189)*SIN($E189)+'v1 Frame'!U$3*SIN($C189)*COS($E189),"")</f>
        <is>
          <t/>
        </is>
      </c>
      <c r="Z189" s="8" t="inlineStr">
        <f aca="false">IF(A189&lt;&gt;"",$H189+'v1 Frame'!T$3*COS($E189)-'v1 Frame'!U$3*SIN($E189),"")</f>
        <is>
          <t/>
        </is>
      </c>
      <c r="AA189" s="8" t="inlineStr">
        <f aca="false">IF(A189&lt;&gt;"",$I189-'v1 Frame'!S$3*SIN($C189)+'v1 Frame'!T$3*COS($C189)*SIN($E189)+'v1 Frame'!U$3*COS($C189)*COS($E189),"")</f>
        <is>
          <t/>
        </is>
      </c>
      <c r="AB189" s="8" t="inlineStr">
        <f aca="false">IF(A189&lt;&gt;"",$G189+'v1 Frame'!V$3*COS($C189)+'v1 Frame'!W$3*SIN($C189)*SIN($E189)+'v1 Frame'!X$3*SIN($C189)*COS($E189),"")</f>
        <is>
          <t/>
        </is>
      </c>
      <c r="AC189" s="8" t="inlineStr">
        <f aca="false">IF(A189&lt;&gt;"",$H189+'v1 Frame'!W$3*COS($E189)-'v1 Frame'!X$3*SIN($E189),"")</f>
        <is>
          <t/>
        </is>
      </c>
      <c r="AD189" s="8" t="inlineStr">
        <f aca="false">IF(A189&lt;&gt;"",$I189-'v1 Frame'!V$3*SIN($C189)+'v1 Frame'!W$3*COS($C189)*SIN($E189)+'v1 Frame'!X$3*COS($C189)*COS($E189),"")</f>
        <is>
          <t/>
        </is>
      </c>
      <c r="AE189" s="25" t="inlineStr">
        <f aca="false">IF(A189&lt;&gt;"",$G189+'v1 Frame'!Y$3*COS($C189)+'v1 Frame'!Z$3*SIN($C189)*SIN($E189)+'v1 Frame'!AA$3*SIN($C189)*COS($E189),"")</f>
        <is>
          <t/>
        </is>
      </c>
      <c r="AF189" s="25" t="inlineStr">
        <f aca="false">IF(A189&lt;&gt;"",$H189+'v1 Frame'!Z$3*COS($E189)-'v1 Frame'!AA$3*SIN($E189),"")</f>
        <is>
          <t/>
        </is>
      </c>
      <c r="AG189" s="25" t="inlineStr">
        <f aca="false">IF(A189&lt;&gt;"",$I189-'v1 Frame'!Y$3*SIN($C189)+'v1 Frame'!Z$3*COS($C189)*SIN($E189)+'v1 Frame'!AA$3*COS($C189)*COS($E189),"")</f>
        <is>
          <t/>
        </is>
      </c>
      <c r="AH189" s="8" t="inlineStr">
        <f aca="false">IF(A189&lt;&gt;"",SQRT(SUMSQ(G189:I189)),"")</f>
        <is>
          <t/>
        </is>
      </c>
      <c r="AI189" s="8" t="inlineStr">
        <f aca="false">IF(A189&lt;&gt;"",IF(AH189&lt;&gt;0,ACOS(I189/AH189),0),"")</f>
        <is>
          <t/>
        </is>
      </c>
      <c r="AJ189" s="8" t="inlineStr">
        <f aca="false">IF(A189&lt;&gt;"",DEGREES(AI189),"")</f>
        <is>
          <t/>
        </is>
      </c>
      <c r="AK189" s="8" t="inlineStr">
        <f aca="false">IF(A189&lt;&gt;"",IF(OR(G189&lt;&gt;0,H189&lt;&gt;0),ATAN2(G189,H189),0),"")</f>
        <is>
          <t/>
        </is>
      </c>
      <c r="AL189" s="8" t="inlineStr">
        <f aca="false">IF(A189&lt;&gt;"",DEGREES(AK189),"")</f>
        <is>
          <t/>
        </is>
      </c>
      <c r="AM189" s="8" t="inlineStr">
        <f aca="false">IF(A189&lt;&gt;"",SQRT(SUMSQ(J189:L189)),"")</f>
        <is>
          <t/>
        </is>
      </c>
      <c r="AN189" s="8" t="inlineStr">
        <f aca="false">IF(A189&lt;&gt;"",IF(AM189&lt;&gt;0,ACOS(L189/AM189),0),"")</f>
        <is>
          <t/>
        </is>
      </c>
      <c r="AO189" s="8" t="inlineStr">
        <f aca="false">IF(A189&lt;&gt;"",DEGREES(AN189),"")</f>
        <is>
          <t/>
        </is>
      </c>
      <c r="AP189" s="8" t="inlineStr">
        <f aca="false">IF(A189&lt;&gt;"",IF(OR(J189&lt;&gt;0,K189&lt;&gt;0),ATAN2(J189,K189),0),"")</f>
        <is>
          <t/>
        </is>
      </c>
      <c r="AQ189" s="8" t="inlineStr">
        <f aca="false">IF(A189&lt;&gt;"",DEGREES(AP189),"")</f>
        <is>
          <t/>
        </is>
      </c>
      <c r="AR189" s="8" t="inlineStr">
        <f aca="false">IF(A189&lt;&gt;"",SQRT(SUMSQ(M189:O189)),"")</f>
        <is>
          <t/>
        </is>
      </c>
      <c r="AS189" s="8" t="inlineStr">
        <f aca="false">IF(A189&lt;&gt;"",IF(AR189&lt;&gt;0,ACOS(O189/AR189),0),"")</f>
        <is>
          <t/>
        </is>
      </c>
      <c r="AT189" s="8" t="inlineStr">
        <f aca="false">IF(A189&lt;&gt;"",DEGREES(AS189),"")</f>
        <is>
          <t/>
        </is>
      </c>
      <c r="AU189" s="8" t="inlineStr">
        <f aca="false">IF(A189&lt;&gt;"",IF(OR(M189&lt;&gt;0,N189&lt;&gt;0),ATAN2(M189,N189),0),"")</f>
        <is>
          <t/>
        </is>
      </c>
      <c r="AV189" s="8" t="inlineStr">
        <f aca="false">IF(A189&lt;&gt;"",DEGREES(AU189),"")</f>
        <is>
          <t/>
        </is>
      </c>
      <c r="AW189" s="8" t="inlineStr">
        <f aca="false">IF(A189&lt;&gt;"",SQRT(SUMSQ(P189:R189)),"")</f>
        <is>
          <t/>
        </is>
      </c>
      <c r="AX189" s="8" t="inlineStr">
        <f aca="false">IF(A189&lt;&gt;"",IF(AW189&lt;&gt;0,ACOS(R189/AW189),0),"")</f>
        <is>
          <t/>
        </is>
      </c>
      <c r="AY189" s="8" t="inlineStr">
        <f aca="false">IF(A189&lt;&gt;"",DEGREES(AX189),"")</f>
        <is>
          <t/>
        </is>
      </c>
      <c r="AZ189" s="8" t="inlineStr">
        <f aca="false">IF(A189&lt;&gt;"",IF(OR(P189&lt;&gt;0,Q189&lt;&gt;0),ATAN2(P189,Q189),0),"")</f>
        <is>
          <t/>
        </is>
      </c>
      <c r="BA189" s="8" t="inlineStr">
        <f aca="false">IF(A189&lt;&gt;"",DEGREES(AZ189),"")</f>
        <is>
          <t/>
        </is>
      </c>
      <c r="BB189" s="8" t="inlineStr">
        <f aca="false">IF(A189&lt;&gt;"",SQRT(SUMSQ(S189:U189)),"")</f>
        <is>
          <t/>
        </is>
      </c>
      <c r="BC189" s="8" t="inlineStr">
        <f aca="false">IF(A189&lt;&gt;"",IF(BB189&lt;&gt;0,ACOS(U189/BB189),0),"")</f>
        <is>
          <t/>
        </is>
      </c>
      <c r="BD189" s="8" t="inlineStr">
        <f aca="false">IF(A189&lt;&gt;"",DEGREES(BC189),"")</f>
        <is>
          <t/>
        </is>
      </c>
      <c r="BE189" s="8" t="inlineStr">
        <f aca="false">IF(A189&lt;&gt;"",IF(OR(S189&lt;&gt;0,T189&lt;&gt;0),ATAN2(S189,T189),0),"")</f>
        <is>
          <t/>
        </is>
      </c>
      <c r="BF189" s="8" t="inlineStr">
        <f aca="false">IF(A189&lt;&gt;"",DEGREES(BE189),"")</f>
        <is>
          <t/>
        </is>
      </c>
      <c r="BG189" s="8" t="inlineStr">
        <f aca="false">IF(A189&lt;&gt;"",SQRT(SUMSQ(V189:X189)),"")</f>
        <is>
          <t/>
        </is>
      </c>
      <c r="BH189" s="8" t="inlineStr">
        <f aca="false">IF(A189&lt;&gt;"",IF(BG189&lt;&gt;0,ACOS(X189/BG189),0),"")</f>
        <is>
          <t/>
        </is>
      </c>
      <c r="BI189" s="8" t="inlineStr">
        <f aca="false">IF(A189&lt;&gt;"",DEGREES(BH189),"")</f>
        <is>
          <t/>
        </is>
      </c>
      <c r="BJ189" s="8" t="inlineStr">
        <f aca="false">IF(A189&lt;&gt;"",IF(OR(V189&lt;&gt;0,W189&lt;&gt;0),ATAN2(V189,W189),0),"")</f>
        <is>
          <t/>
        </is>
      </c>
      <c r="BK189" s="8" t="inlineStr">
        <f aca="false">IF(A189&lt;&gt;"",DEGREES(BJ189),"")</f>
        <is>
          <t/>
        </is>
      </c>
      <c r="BL189" s="8" t="inlineStr">
        <f aca="false">IF(A189&lt;&gt;"",SQRT(SUMSQ(Y189:AA189)),"")</f>
        <is>
          <t/>
        </is>
      </c>
      <c r="BM189" s="8" t="inlineStr">
        <f aca="false">IF(A189&lt;&gt;"",IF(BL189&lt;&gt;0,ACOS(AA189/BL189),0),"")</f>
        <is>
          <t/>
        </is>
      </c>
      <c r="BN189" s="8" t="inlineStr">
        <f aca="false">IF(A189&lt;&gt;"",DEGREES(BM189),"")</f>
        <is>
          <t/>
        </is>
      </c>
      <c r="BO189" s="8" t="inlineStr">
        <f aca="false">IF(A189&lt;&gt;"",IF(OR(Y189&lt;&gt;0,Z189&lt;&gt;0),ATAN2(Y189,Z189),0),"")</f>
        <is>
          <t/>
        </is>
      </c>
      <c r="BP189" s="8" t="inlineStr">
        <f aca="false">IF(A189&lt;&gt;"",DEGREES(BO189),"")</f>
        <is>
          <t/>
        </is>
      </c>
      <c r="BQ189" s="8" t="inlineStr">
        <f aca="false">IF(A189&lt;&gt;"",SQRT(SUMSQ(AB189:AD189)),"")</f>
        <is>
          <t/>
        </is>
      </c>
      <c r="BR189" s="8" t="inlineStr">
        <f aca="false">IF(A189&lt;&gt;"",IF(BQ189&lt;&gt;0,ACOS(AD189/BQ189),0),"")</f>
        <is>
          <t/>
        </is>
      </c>
      <c r="BS189" s="8" t="inlineStr">
        <f aca="false">IF(A189&lt;&gt;"",DEGREES(BR189),"")</f>
        <is>
          <t/>
        </is>
      </c>
      <c r="BT189" s="8" t="inlineStr">
        <f aca="false">IF(A189&lt;&gt;"",IF(OR(AB189&lt;&gt;0,AC189&lt;&gt;0),ATAN2(AB189,AC189),0),"")</f>
        <is>
          <t/>
        </is>
      </c>
      <c r="BU189" s="8" t="inlineStr">
        <f aca="false">IF(A189&lt;&gt;"",DEGREES(BT189),"")</f>
        <is>
          <t/>
        </is>
      </c>
      <c r="BV189" s="8" t="inlineStr">
        <f aca="false">IF(A189&lt;&gt;"",SQRT(SUMSQ(AE189:AG189)),"")</f>
        <is>
          <t/>
        </is>
      </c>
      <c r="BW189" s="8" t="inlineStr">
        <f aca="false">IF(A189&lt;&gt;"",IF(BV189&lt;&gt;0,ACOS(AG189/BV189),0),"")</f>
        <is>
          <t/>
        </is>
      </c>
      <c r="BX189" s="8" t="inlineStr">
        <f aca="false">IF(A189&lt;&gt;"",DEGREES(BW189),"")</f>
        <is>
          <t/>
        </is>
      </c>
      <c r="BY189" s="8" t="inlineStr">
        <f aca="false">IF(A189&lt;&gt;"",IF(OR(AF189&lt;&gt;0,AG189&lt;&gt;0),ATAN2(AF189,AG189),0),"")</f>
        <is>
          <t/>
        </is>
      </c>
      <c r="BZ189" s="8" t="inlineStr">
        <f aca="false">IF(A189&lt;&gt;"",DEGREES(BY189),"")</f>
        <is>
          <t/>
        </is>
      </c>
      <c r="CA189" s="0" t="inlineStr">
        <f aca="false">IF(A189&lt;&gt;"",IF(AND(AI189&lt;Parameters!$B$11,AI189&gt;Parameters!$B$12,AN189&lt;Parameters!$B$11,AN189&gt;Parameters!$B$12,AS189&lt;Parameters!$B$11,AS189&gt;Parameters!$B$12,AX189&lt;Parameters!$B$11,AX189&gt;Parameters!$B$12,BC189&lt;Parameters!$B$11,BC189&gt;Parameters!$B$12,BM189&lt;Parameters!$B$11,BM189&gt;Parameters!$B$12,BR189&lt;Parameters!$B$11,BR189&gt;Parameters!$B$12,BW189&lt;Parameters!$B$11,BW189&gt;Parameters!$B$12),1,0),"")</f>
        <is>
          <t/>
        </is>
      </c>
      <c r="CB189" s="0" t="inlineStr">
        <f aca="false">IF(A189&lt;&gt;"",IF(OR(AI189&lt;Parameters!$B$12,AI189&gt;Parameters!$B$11),0,1),"")</f>
        <is>
          <t/>
        </is>
      </c>
      <c r="CC189" s="0" t="inlineStr">
        <f aca="false">IF(A189&lt;&gt;"",IF(OR(AN189&lt;Parameters!$B$12,AN189&gt;Parameters!$B$11),0,1),"")</f>
        <is>
          <t/>
        </is>
      </c>
      <c r="CD189" s="0" t="inlineStr">
        <f aca="false">IF(A189&lt;&gt;"",IF(OR(AS189&lt;Parameters!$B$12,AS189&gt;Parameters!$B$11),0,1),"")</f>
        <is>
          <t/>
        </is>
      </c>
      <c r="CE189" s="0" t="inlineStr">
        <f aca="false">IF(A189&lt;&gt;"",IF(OR(AX189&lt;Parameters!$B$12,AX189&gt;Parameters!$B$11),0,1),"")</f>
        <is>
          <t/>
        </is>
      </c>
      <c r="CF189" s="0" t="inlineStr">
        <f aca="false">IF(A189&lt;&gt;"",IF(OR(BC189&lt;Parameters!$B$12,BC189&gt;Parameters!$B$11),0,1),"")</f>
        <is>
          <t/>
        </is>
      </c>
      <c r="CG189" s="0" t="inlineStr">
        <f aca="false">IF(A189&lt;&gt;"",IF(OR(BH189&lt;Parameters!$B$12,BH189&gt;Parameters!$B$11),0,1),"")</f>
        <is>
          <t/>
        </is>
      </c>
      <c r="CH189" s="0" t="inlineStr">
        <f aca="false">IF(A189&lt;&gt;"",IF(OR(BM189&lt;Parameters!$B$12,BM189&gt;Parameters!$B$11),0,1),"")</f>
        <is>
          <t/>
        </is>
      </c>
      <c r="CI189" s="0" t="inlineStr">
        <f aca="false">IF(A189&lt;&gt;"",IF(OR(BR189&lt;Parameters!$B$12,BR189&gt;Parameters!$B$11),0,1),"")</f>
        <is>
          <t/>
        </is>
      </c>
      <c r="CJ189" s="0" t="inlineStr">
        <f aca="false">IF(A189&lt;&gt;"",IF(OR(BW189&lt;Parameters!$B$12,BW189&gt;Parameters!$B$11),0,1),"")</f>
        <is>
          <t/>
        </is>
      </c>
      <c r="CK189" s="26" t="inlineStr">
        <f aca="false">IF(A189&lt;&gt;"",SUM(CB189:CJ189)/9,"")</f>
        <is>
          <t/>
        </is>
      </c>
      <c r="CL189" s="0" t="inlineStr">
        <f aca="false">IF(A189&lt;&gt;"",CK189*9,"")</f>
        <is>
          <t/>
        </is>
      </c>
      <c r="CM189" s="8" t="inlineStr">
        <f aca="false">IF(A189&lt;&gt;"",TEXT(B189,CM$2)&amp;" "&amp;TEXT(A189,CM$2),"")</f>
        <is>
          <t/>
        </is>
      </c>
    </row>
    <row r="190" customFormat="false" ht="15" hidden="false" customHeight="false" outlineLevel="0" collapsed="false">
      <c r="A190" s="0" t="inlineStr">
        <f aca="false">IF(OR(B189&lt;Parameters!$K$12,A189&lt;Parameters!$K$12),IF(A189&lt;Parameters!$K$12,A189+1,0),"")</f>
        <is>
          <t/>
        </is>
      </c>
      <c r="B190" s="0" t="inlineStr">
        <f aca="false">IF(A190&lt;&gt;"",IF(A190=0,B189+1,B189),"")</f>
        <is>
          <t/>
        </is>
      </c>
      <c r="C190" s="24" t="inlineStr">
        <f aca="false">IF(A190&lt;&gt;"",-_phi*(A190+0.5),"")</f>
        <is>
          <t/>
        </is>
      </c>
      <c r="D190" s="8" t="inlineStr">
        <f aca="false">IF(A190&lt;&gt;"",DEGREES(C190),"")</f>
        <is>
          <t/>
        </is>
      </c>
      <c r="E190" s="24" t="inlineStr">
        <f aca="false">IF(A190&lt;&gt;"",_phi*(B190+0.5),"")</f>
        <is>
          <t/>
        </is>
      </c>
      <c r="F190" s="8" t="inlineStr">
        <f aca="false">IF(A190&lt;&gt;"",DEGREES(E190),"")</f>
        <is>
          <t/>
        </is>
      </c>
      <c r="G190" s="8" t="inlineStr">
        <f aca="false">IF(A190&lt;&gt;"",LOOKUP(A190,h!$A$3:$A$30,h!$D$3:$D$30),"")</f>
        <is>
          <t/>
        </is>
      </c>
      <c r="H190" s="8" t="inlineStr">
        <f aca="false">IF(A190&lt;&gt;"",LOOKUP(B190,h!$A$3:$A$30,h!$D$3:$D$30),"")</f>
        <is>
          <t/>
        </is>
      </c>
      <c r="I190" s="8" t="inlineStr">
        <f aca="false">IF(A190&lt;&gt;"",_zif,"")</f>
        <is>
          <t/>
        </is>
      </c>
      <c r="J190" s="8" t="inlineStr">
        <f aca="false">IF(A190&lt;&gt;"",$G190+'v1 Frame'!D$3*COS($C190)+'v1 Frame'!E$3*SIN($C190)*SIN($E190)+'v1 Frame'!F$3*SIN($C190)*COS($E190),"")</f>
        <is>
          <t/>
        </is>
      </c>
      <c r="K190" s="8" t="inlineStr">
        <f aca="false">IF(A190&lt;&gt;"",$H190+'v1 Frame'!E$3*COS($E190)-'v1 Frame'!F$3*SIN($E190),"")</f>
        <is>
          <t/>
        </is>
      </c>
      <c r="L190" s="8" t="inlineStr">
        <f aca="false">IF(A190&lt;&gt;"",$I190-'v1 Frame'!D$3*SIN($C190)+'v1 Frame'!E$3*COS($C190)*SIN($E190)+'v1 Frame'!F$3*COS($C190)*COS($E190),"")</f>
        <is>
          <t/>
        </is>
      </c>
      <c r="M190" s="8" t="inlineStr">
        <f aca="false">IF(A190&lt;&gt;"",$G190+'v1 Frame'!G$3*COS($C190)+'v1 Frame'!H$3*SIN($C190)*SIN($E190)+'v1 Frame'!I$3*SIN($C190)*COS($E190),"")</f>
        <is>
          <t/>
        </is>
      </c>
      <c r="N190" s="8" t="inlineStr">
        <f aca="false">IF(A190&lt;&gt;"",$H190+'v1 Frame'!H$3*COS($E190)-'v1 Frame'!I$3*SIN($E190),"")</f>
        <is>
          <t/>
        </is>
      </c>
      <c r="O190" s="8" t="inlineStr">
        <f aca="false">IF(A190&lt;&gt;"",$I190-'v1 Frame'!G$3*SIN($C190)+'v1 Frame'!H$3*COS($C190)*SIN($E190)+'v1 Frame'!I$3*COS($C190)*COS($E190),"")</f>
        <is>
          <t/>
        </is>
      </c>
      <c r="P190" s="8" t="inlineStr">
        <f aca="false">IF(A190&lt;&gt;"",$G190+'v1 Frame'!J$3*COS($C190)+'v1 Frame'!K$3*SIN($C190)*SIN($E190)+'v1 Frame'!L$3*SIN($C190)*COS($E190),"")</f>
        <is>
          <t/>
        </is>
      </c>
      <c r="Q190" s="8" t="inlineStr">
        <f aca="false">IF(A190&lt;&gt;"",$H190+'v1 Frame'!K$3*COS($E190)-'v1 Frame'!L$3*SIN($E190),"")</f>
        <is>
          <t/>
        </is>
      </c>
      <c r="R190" s="8" t="inlineStr">
        <f aca="false">IF(A190&lt;&gt;"",$I190-'v1 Frame'!J$3*SIN($C190)+'v1 Frame'!K$3*COS($C190)*SIN($E190)+'v1 Frame'!L$3*COS($C190)*COS($E190),"")</f>
        <is>
          <t/>
        </is>
      </c>
      <c r="S190" s="8" t="inlineStr">
        <f aca="false">IF(A190&lt;&gt;"",$G190+'v1 Frame'!M$3*COS($C190)+'v1 Frame'!N$3*SIN($C190)*SIN($E190)+'v1 Frame'!O$3*SIN($C190)*COS($E190),"")</f>
        <is>
          <t/>
        </is>
      </c>
      <c r="T190" s="8" t="inlineStr">
        <f aca="false">IF(A190&lt;&gt;"",$H190+'v1 Frame'!N$3*COS($E190)-'v1 Frame'!O$3*SIN($E190),"")</f>
        <is>
          <t/>
        </is>
      </c>
      <c r="U190" s="8" t="inlineStr">
        <f aca="false">IF(A190&lt;&gt;"",$I190-'v1 Frame'!M$3*SIN($C190)+'v1 Frame'!N$3*COS($C190)*SIN($E190)+'v1 Frame'!O$3*COS($C190)*COS($E190),"")</f>
        <is>
          <t/>
        </is>
      </c>
      <c r="V190" s="8" t="inlineStr">
        <f aca="false">IF(A190&lt;&gt;"",$G190+'v1 Frame'!P$3*COS($C190)+'v1 Frame'!Q$3*SIN($C190)*SIN($E190)+'v1 Frame'!R$3*SIN($C190)*COS($E190),"")</f>
        <is>
          <t/>
        </is>
      </c>
      <c r="W190" s="8" t="inlineStr">
        <f aca="false">IF(A190&lt;&gt;"",$H190+'v1 Frame'!Q$3*COS($E190)-'v1 Frame'!R$3*SIN($E190),"")</f>
        <is>
          <t/>
        </is>
      </c>
      <c r="X190" s="8" t="inlineStr">
        <f aca="false">IF(A190&lt;&gt;"",$I190-'v1 Frame'!P$3*SIN($C190)+'v1 Frame'!Q$3*COS($C190)*SIN($E190)+'v1 Frame'!R$3*COS($C190)*COS($E190),"")</f>
        <is>
          <t/>
        </is>
      </c>
      <c r="Y190" s="8" t="inlineStr">
        <f aca="false">IF(A190&lt;&gt;"",$G190+'v1 Frame'!S$3*COS($C190)+'v1 Frame'!T$3*SIN($C190)*SIN($E190)+'v1 Frame'!U$3*SIN($C190)*COS($E190),"")</f>
        <is>
          <t/>
        </is>
      </c>
      <c r="Z190" s="8" t="inlineStr">
        <f aca="false">IF(A190&lt;&gt;"",$H190+'v1 Frame'!T$3*COS($E190)-'v1 Frame'!U$3*SIN($E190),"")</f>
        <is>
          <t/>
        </is>
      </c>
      <c r="AA190" s="8" t="inlineStr">
        <f aca="false">IF(A190&lt;&gt;"",$I190-'v1 Frame'!S$3*SIN($C190)+'v1 Frame'!T$3*COS($C190)*SIN($E190)+'v1 Frame'!U$3*COS($C190)*COS($E190),"")</f>
        <is>
          <t/>
        </is>
      </c>
      <c r="AB190" s="8" t="inlineStr">
        <f aca="false">IF(A190&lt;&gt;"",$G190+'v1 Frame'!V$3*COS($C190)+'v1 Frame'!W$3*SIN($C190)*SIN($E190)+'v1 Frame'!X$3*SIN($C190)*COS($E190),"")</f>
        <is>
          <t/>
        </is>
      </c>
      <c r="AC190" s="8" t="inlineStr">
        <f aca="false">IF(A190&lt;&gt;"",$H190+'v1 Frame'!W$3*COS($E190)-'v1 Frame'!X$3*SIN($E190),"")</f>
        <is>
          <t/>
        </is>
      </c>
      <c r="AD190" s="8" t="inlineStr">
        <f aca="false">IF(A190&lt;&gt;"",$I190-'v1 Frame'!V$3*SIN($C190)+'v1 Frame'!W$3*COS($C190)*SIN($E190)+'v1 Frame'!X$3*COS($C190)*COS($E190),"")</f>
        <is>
          <t/>
        </is>
      </c>
      <c r="AE190" s="25" t="inlineStr">
        <f aca="false">IF(A190&lt;&gt;"",$G190+'v1 Frame'!Y$3*COS($C190)+'v1 Frame'!Z$3*SIN($C190)*SIN($E190)+'v1 Frame'!AA$3*SIN($C190)*COS($E190),"")</f>
        <is>
          <t/>
        </is>
      </c>
      <c r="AF190" s="25" t="inlineStr">
        <f aca="false">IF(A190&lt;&gt;"",$H190+'v1 Frame'!Z$3*COS($E190)-'v1 Frame'!AA$3*SIN($E190),"")</f>
        <is>
          <t/>
        </is>
      </c>
      <c r="AG190" s="25" t="inlineStr">
        <f aca="false">IF(A190&lt;&gt;"",$I190-'v1 Frame'!Y$3*SIN($C190)+'v1 Frame'!Z$3*COS($C190)*SIN($E190)+'v1 Frame'!AA$3*COS($C190)*COS($E190),"")</f>
        <is>
          <t/>
        </is>
      </c>
      <c r="AH190" s="8" t="inlineStr">
        <f aca="false">IF(A190&lt;&gt;"",SQRT(SUMSQ(G190:I190)),"")</f>
        <is>
          <t/>
        </is>
      </c>
      <c r="AI190" s="8" t="inlineStr">
        <f aca="false">IF(A190&lt;&gt;"",IF(AH190&lt;&gt;0,ACOS(I190/AH190),0),"")</f>
        <is>
          <t/>
        </is>
      </c>
      <c r="AJ190" s="8" t="inlineStr">
        <f aca="false">IF(A190&lt;&gt;"",DEGREES(AI190),"")</f>
        <is>
          <t/>
        </is>
      </c>
      <c r="AK190" s="8" t="inlineStr">
        <f aca="false">IF(A190&lt;&gt;"",IF(OR(G190&lt;&gt;0,H190&lt;&gt;0),ATAN2(G190,H190),0),"")</f>
        <is>
          <t/>
        </is>
      </c>
      <c r="AL190" s="8" t="inlineStr">
        <f aca="false">IF(A190&lt;&gt;"",DEGREES(AK190),"")</f>
        <is>
          <t/>
        </is>
      </c>
      <c r="AM190" s="8" t="inlineStr">
        <f aca="false">IF(A190&lt;&gt;"",SQRT(SUMSQ(J190:L190)),"")</f>
        <is>
          <t/>
        </is>
      </c>
      <c r="AN190" s="8" t="inlineStr">
        <f aca="false">IF(A190&lt;&gt;"",IF(AM190&lt;&gt;0,ACOS(L190/AM190),0),"")</f>
        <is>
          <t/>
        </is>
      </c>
      <c r="AO190" s="8" t="inlineStr">
        <f aca="false">IF(A190&lt;&gt;"",DEGREES(AN190),"")</f>
        <is>
          <t/>
        </is>
      </c>
      <c r="AP190" s="8" t="inlineStr">
        <f aca="false">IF(A190&lt;&gt;"",IF(OR(J190&lt;&gt;0,K190&lt;&gt;0),ATAN2(J190,K190),0),"")</f>
        <is>
          <t/>
        </is>
      </c>
      <c r="AQ190" s="8" t="inlineStr">
        <f aca="false">IF(A190&lt;&gt;"",DEGREES(AP190),"")</f>
        <is>
          <t/>
        </is>
      </c>
      <c r="AR190" s="8" t="inlineStr">
        <f aca="false">IF(A190&lt;&gt;"",SQRT(SUMSQ(M190:O190)),"")</f>
        <is>
          <t/>
        </is>
      </c>
      <c r="AS190" s="8" t="inlineStr">
        <f aca="false">IF(A190&lt;&gt;"",IF(AR190&lt;&gt;0,ACOS(O190/AR190),0),"")</f>
        <is>
          <t/>
        </is>
      </c>
      <c r="AT190" s="8" t="inlineStr">
        <f aca="false">IF(A190&lt;&gt;"",DEGREES(AS190),"")</f>
        <is>
          <t/>
        </is>
      </c>
      <c r="AU190" s="8" t="inlineStr">
        <f aca="false">IF(A190&lt;&gt;"",IF(OR(M190&lt;&gt;0,N190&lt;&gt;0),ATAN2(M190,N190),0),"")</f>
        <is>
          <t/>
        </is>
      </c>
      <c r="AV190" s="8" t="inlineStr">
        <f aca="false">IF(A190&lt;&gt;"",DEGREES(AU190),"")</f>
        <is>
          <t/>
        </is>
      </c>
      <c r="AW190" s="8" t="inlineStr">
        <f aca="false">IF(A190&lt;&gt;"",SQRT(SUMSQ(P190:R190)),"")</f>
        <is>
          <t/>
        </is>
      </c>
      <c r="AX190" s="8" t="inlineStr">
        <f aca="false">IF(A190&lt;&gt;"",IF(AW190&lt;&gt;0,ACOS(R190/AW190),0),"")</f>
        <is>
          <t/>
        </is>
      </c>
      <c r="AY190" s="8" t="inlineStr">
        <f aca="false">IF(A190&lt;&gt;"",DEGREES(AX190),"")</f>
        <is>
          <t/>
        </is>
      </c>
      <c r="AZ190" s="8" t="inlineStr">
        <f aca="false">IF(A190&lt;&gt;"",IF(OR(P190&lt;&gt;0,Q190&lt;&gt;0),ATAN2(P190,Q190),0),"")</f>
        <is>
          <t/>
        </is>
      </c>
      <c r="BA190" s="8" t="inlineStr">
        <f aca="false">IF(A190&lt;&gt;"",DEGREES(AZ190),"")</f>
        <is>
          <t/>
        </is>
      </c>
      <c r="BB190" s="8" t="inlineStr">
        <f aca="false">IF(A190&lt;&gt;"",SQRT(SUMSQ(S190:U190)),"")</f>
        <is>
          <t/>
        </is>
      </c>
      <c r="BC190" s="8" t="inlineStr">
        <f aca="false">IF(A190&lt;&gt;"",IF(BB190&lt;&gt;0,ACOS(U190/BB190),0),"")</f>
        <is>
          <t/>
        </is>
      </c>
      <c r="BD190" s="8" t="inlineStr">
        <f aca="false">IF(A190&lt;&gt;"",DEGREES(BC190),"")</f>
        <is>
          <t/>
        </is>
      </c>
      <c r="BE190" s="8" t="inlineStr">
        <f aca="false">IF(A190&lt;&gt;"",IF(OR(S190&lt;&gt;0,T190&lt;&gt;0),ATAN2(S190,T190),0),"")</f>
        <is>
          <t/>
        </is>
      </c>
      <c r="BF190" s="8" t="inlineStr">
        <f aca="false">IF(A190&lt;&gt;"",DEGREES(BE190),"")</f>
        <is>
          <t/>
        </is>
      </c>
      <c r="BG190" s="8" t="inlineStr">
        <f aca="false">IF(A190&lt;&gt;"",SQRT(SUMSQ(V190:X190)),"")</f>
        <is>
          <t/>
        </is>
      </c>
      <c r="BH190" s="8" t="inlineStr">
        <f aca="false">IF(A190&lt;&gt;"",IF(BG190&lt;&gt;0,ACOS(X190/BG190),0),"")</f>
        <is>
          <t/>
        </is>
      </c>
      <c r="BI190" s="8" t="inlineStr">
        <f aca="false">IF(A190&lt;&gt;"",DEGREES(BH190),"")</f>
        <is>
          <t/>
        </is>
      </c>
      <c r="BJ190" s="8" t="inlineStr">
        <f aca="false">IF(A190&lt;&gt;"",IF(OR(V190&lt;&gt;0,W190&lt;&gt;0),ATAN2(V190,W190),0),"")</f>
        <is>
          <t/>
        </is>
      </c>
      <c r="BK190" s="8" t="inlineStr">
        <f aca="false">IF(A190&lt;&gt;"",DEGREES(BJ190),"")</f>
        <is>
          <t/>
        </is>
      </c>
      <c r="BL190" s="8" t="inlineStr">
        <f aca="false">IF(A190&lt;&gt;"",SQRT(SUMSQ(Y190:AA190)),"")</f>
        <is>
          <t/>
        </is>
      </c>
      <c r="BM190" s="8" t="inlineStr">
        <f aca="false">IF(A190&lt;&gt;"",IF(BL190&lt;&gt;0,ACOS(AA190/BL190),0),"")</f>
        <is>
          <t/>
        </is>
      </c>
      <c r="BN190" s="8" t="inlineStr">
        <f aca="false">IF(A190&lt;&gt;"",DEGREES(BM190),"")</f>
        <is>
          <t/>
        </is>
      </c>
      <c r="BO190" s="8" t="inlineStr">
        <f aca="false">IF(A190&lt;&gt;"",IF(OR(Y190&lt;&gt;0,Z190&lt;&gt;0),ATAN2(Y190,Z190),0),"")</f>
        <is>
          <t/>
        </is>
      </c>
      <c r="BP190" s="8" t="inlineStr">
        <f aca="false">IF(A190&lt;&gt;"",DEGREES(BO190),"")</f>
        <is>
          <t/>
        </is>
      </c>
      <c r="BQ190" s="8" t="inlineStr">
        <f aca="false">IF(A190&lt;&gt;"",SQRT(SUMSQ(AB190:AD190)),"")</f>
        <is>
          <t/>
        </is>
      </c>
      <c r="BR190" s="8" t="inlineStr">
        <f aca="false">IF(A190&lt;&gt;"",IF(BQ190&lt;&gt;0,ACOS(AD190/BQ190),0),"")</f>
        <is>
          <t/>
        </is>
      </c>
      <c r="BS190" s="8" t="inlineStr">
        <f aca="false">IF(A190&lt;&gt;"",DEGREES(BR190),"")</f>
        <is>
          <t/>
        </is>
      </c>
      <c r="BT190" s="8" t="inlineStr">
        <f aca="false">IF(A190&lt;&gt;"",IF(OR(AB190&lt;&gt;0,AC190&lt;&gt;0),ATAN2(AB190,AC190),0),"")</f>
        <is>
          <t/>
        </is>
      </c>
      <c r="BU190" s="8" t="inlineStr">
        <f aca="false">IF(A190&lt;&gt;"",DEGREES(BT190),"")</f>
        <is>
          <t/>
        </is>
      </c>
      <c r="BV190" s="8" t="inlineStr">
        <f aca="false">IF(A190&lt;&gt;"",SQRT(SUMSQ(AE190:AG190)),"")</f>
        <is>
          <t/>
        </is>
      </c>
      <c r="BW190" s="8" t="inlineStr">
        <f aca="false">IF(A190&lt;&gt;"",IF(BV190&lt;&gt;0,ACOS(AG190/BV190),0),"")</f>
        <is>
          <t/>
        </is>
      </c>
      <c r="BX190" s="8" t="inlineStr">
        <f aca="false">IF(A190&lt;&gt;"",DEGREES(BW190),"")</f>
        <is>
          <t/>
        </is>
      </c>
      <c r="BY190" s="8" t="inlineStr">
        <f aca="false">IF(A190&lt;&gt;"",IF(OR(AF190&lt;&gt;0,AG190&lt;&gt;0),ATAN2(AF190,AG190),0),"")</f>
        <is>
          <t/>
        </is>
      </c>
      <c r="BZ190" s="8" t="inlineStr">
        <f aca="false">IF(A190&lt;&gt;"",DEGREES(BY190),"")</f>
        <is>
          <t/>
        </is>
      </c>
      <c r="CA190" s="0" t="inlineStr">
        <f aca="false">IF(A190&lt;&gt;"",IF(AND(AI190&lt;Parameters!$B$11,AI190&gt;Parameters!$B$12,AN190&lt;Parameters!$B$11,AN190&gt;Parameters!$B$12,AS190&lt;Parameters!$B$11,AS190&gt;Parameters!$B$12,AX190&lt;Parameters!$B$11,AX190&gt;Parameters!$B$12,BC190&lt;Parameters!$B$11,BC190&gt;Parameters!$B$12,BM190&lt;Parameters!$B$11,BM190&gt;Parameters!$B$12,BR190&lt;Parameters!$B$11,BR190&gt;Parameters!$B$12,BW190&lt;Parameters!$B$11,BW190&gt;Parameters!$B$12),1,0),"")</f>
        <is>
          <t/>
        </is>
      </c>
      <c r="CB190" s="0" t="inlineStr">
        <f aca="false">IF(A190&lt;&gt;"",IF(OR(AI190&lt;Parameters!$B$12,AI190&gt;Parameters!$B$11),0,1),"")</f>
        <is>
          <t/>
        </is>
      </c>
      <c r="CC190" s="0" t="inlineStr">
        <f aca="false">IF(A190&lt;&gt;"",IF(OR(AN190&lt;Parameters!$B$12,AN190&gt;Parameters!$B$11),0,1),"")</f>
        <is>
          <t/>
        </is>
      </c>
      <c r="CD190" s="0" t="inlineStr">
        <f aca="false">IF(A190&lt;&gt;"",IF(OR(AS190&lt;Parameters!$B$12,AS190&gt;Parameters!$B$11),0,1),"")</f>
        <is>
          <t/>
        </is>
      </c>
      <c r="CE190" s="0" t="inlineStr">
        <f aca="false">IF(A190&lt;&gt;"",IF(OR(AX190&lt;Parameters!$B$12,AX190&gt;Parameters!$B$11),0,1),"")</f>
        <is>
          <t/>
        </is>
      </c>
      <c r="CF190" s="0" t="inlineStr">
        <f aca="false">IF(A190&lt;&gt;"",IF(OR(BC190&lt;Parameters!$B$12,BC190&gt;Parameters!$B$11),0,1),"")</f>
        <is>
          <t/>
        </is>
      </c>
      <c r="CG190" s="0" t="inlineStr">
        <f aca="false">IF(A190&lt;&gt;"",IF(OR(BH190&lt;Parameters!$B$12,BH190&gt;Parameters!$B$11),0,1),"")</f>
        <is>
          <t/>
        </is>
      </c>
      <c r="CH190" s="0" t="inlineStr">
        <f aca="false">IF(A190&lt;&gt;"",IF(OR(BM190&lt;Parameters!$B$12,BM190&gt;Parameters!$B$11),0,1),"")</f>
        <is>
          <t/>
        </is>
      </c>
      <c r="CI190" s="0" t="inlineStr">
        <f aca="false">IF(A190&lt;&gt;"",IF(OR(BR190&lt;Parameters!$B$12,BR190&gt;Parameters!$B$11),0,1),"")</f>
        <is>
          <t/>
        </is>
      </c>
      <c r="CJ190" s="0" t="inlineStr">
        <f aca="false">IF(A190&lt;&gt;"",IF(OR(BW190&lt;Parameters!$B$12,BW190&gt;Parameters!$B$11),0,1),"")</f>
        <is>
          <t/>
        </is>
      </c>
      <c r="CK190" s="26" t="inlineStr">
        <f aca="false">IF(A190&lt;&gt;"",SUM(CB190:CJ190)/9,"")</f>
        <is>
          <t/>
        </is>
      </c>
      <c r="CL190" s="0" t="inlineStr">
        <f aca="false">IF(A190&lt;&gt;"",CK190*9,"")</f>
        <is>
          <t/>
        </is>
      </c>
      <c r="CM190" s="8" t="inlineStr">
        <f aca="false">IF(A190&lt;&gt;"",TEXT(B190,CM$2)&amp;" "&amp;TEXT(A190,CM$2),"")</f>
        <is>
          <t/>
        </is>
      </c>
    </row>
    <row r="191" customFormat="false" ht="15" hidden="false" customHeight="false" outlineLevel="0" collapsed="false">
      <c r="A191" s="0" t="inlineStr">
        <f aca="false">IF(OR(B190&lt;Parameters!$K$12,A190&lt;Parameters!$K$12),IF(A190&lt;Parameters!$K$12,A190+1,0),"")</f>
        <is>
          <t/>
        </is>
      </c>
      <c r="B191" s="0" t="inlineStr">
        <f aca="false">IF(A191&lt;&gt;"",IF(A191=0,B190+1,B190),"")</f>
        <is>
          <t/>
        </is>
      </c>
      <c r="C191" s="24" t="inlineStr">
        <f aca="false">IF(A191&lt;&gt;"",-_phi*(A191+0.5),"")</f>
        <is>
          <t/>
        </is>
      </c>
      <c r="D191" s="8" t="inlineStr">
        <f aca="false">IF(A191&lt;&gt;"",DEGREES(C191),"")</f>
        <is>
          <t/>
        </is>
      </c>
      <c r="E191" s="24" t="inlineStr">
        <f aca="false">IF(A191&lt;&gt;"",_phi*(B191+0.5),"")</f>
        <is>
          <t/>
        </is>
      </c>
      <c r="F191" s="8" t="inlineStr">
        <f aca="false">IF(A191&lt;&gt;"",DEGREES(E191),"")</f>
        <is>
          <t/>
        </is>
      </c>
      <c r="G191" s="8" t="inlineStr">
        <f aca="false">IF(A191&lt;&gt;"",LOOKUP(A191,h!$A$3:$A$30,h!$D$3:$D$30),"")</f>
        <is>
          <t/>
        </is>
      </c>
      <c r="H191" s="8" t="inlineStr">
        <f aca="false">IF(A191&lt;&gt;"",LOOKUP(B191,h!$A$3:$A$30,h!$D$3:$D$30),"")</f>
        <is>
          <t/>
        </is>
      </c>
      <c r="I191" s="8" t="inlineStr">
        <f aca="false">IF(A191&lt;&gt;"",_zif,"")</f>
        <is>
          <t/>
        </is>
      </c>
      <c r="J191" s="8" t="inlineStr">
        <f aca="false">IF(A191&lt;&gt;"",$G191+'v1 Frame'!D$3*COS($C191)+'v1 Frame'!E$3*SIN($C191)*SIN($E191)+'v1 Frame'!F$3*SIN($C191)*COS($E191),"")</f>
        <is>
          <t/>
        </is>
      </c>
      <c r="K191" s="8" t="inlineStr">
        <f aca="false">IF(A191&lt;&gt;"",$H191+'v1 Frame'!E$3*COS($E191)-'v1 Frame'!F$3*SIN($E191),"")</f>
        <is>
          <t/>
        </is>
      </c>
      <c r="L191" s="8" t="inlineStr">
        <f aca="false">IF(A191&lt;&gt;"",$I191-'v1 Frame'!D$3*SIN($C191)+'v1 Frame'!E$3*COS($C191)*SIN($E191)+'v1 Frame'!F$3*COS($C191)*COS($E191),"")</f>
        <is>
          <t/>
        </is>
      </c>
      <c r="M191" s="8" t="inlineStr">
        <f aca="false">IF(A191&lt;&gt;"",$G191+'v1 Frame'!G$3*COS($C191)+'v1 Frame'!H$3*SIN($C191)*SIN($E191)+'v1 Frame'!I$3*SIN($C191)*COS($E191),"")</f>
        <is>
          <t/>
        </is>
      </c>
      <c r="N191" s="8" t="inlineStr">
        <f aca="false">IF(A191&lt;&gt;"",$H191+'v1 Frame'!H$3*COS($E191)-'v1 Frame'!I$3*SIN($E191),"")</f>
        <is>
          <t/>
        </is>
      </c>
      <c r="O191" s="8" t="inlineStr">
        <f aca="false">IF(A191&lt;&gt;"",$I191-'v1 Frame'!G$3*SIN($C191)+'v1 Frame'!H$3*COS($C191)*SIN($E191)+'v1 Frame'!I$3*COS($C191)*COS($E191),"")</f>
        <is>
          <t/>
        </is>
      </c>
      <c r="P191" s="8" t="inlineStr">
        <f aca="false">IF(A191&lt;&gt;"",$G191+'v1 Frame'!J$3*COS($C191)+'v1 Frame'!K$3*SIN($C191)*SIN($E191)+'v1 Frame'!L$3*SIN($C191)*COS($E191),"")</f>
        <is>
          <t/>
        </is>
      </c>
      <c r="Q191" s="8" t="inlineStr">
        <f aca="false">IF(A191&lt;&gt;"",$H191+'v1 Frame'!K$3*COS($E191)-'v1 Frame'!L$3*SIN($E191),"")</f>
        <is>
          <t/>
        </is>
      </c>
      <c r="R191" s="8" t="inlineStr">
        <f aca="false">IF(A191&lt;&gt;"",$I191-'v1 Frame'!J$3*SIN($C191)+'v1 Frame'!K$3*COS($C191)*SIN($E191)+'v1 Frame'!L$3*COS($C191)*COS($E191),"")</f>
        <is>
          <t/>
        </is>
      </c>
      <c r="S191" s="8" t="inlineStr">
        <f aca="false">IF(A191&lt;&gt;"",$G191+'v1 Frame'!M$3*COS($C191)+'v1 Frame'!N$3*SIN($C191)*SIN($E191)+'v1 Frame'!O$3*SIN($C191)*COS($E191),"")</f>
        <is>
          <t/>
        </is>
      </c>
      <c r="T191" s="8" t="inlineStr">
        <f aca="false">IF(A191&lt;&gt;"",$H191+'v1 Frame'!N$3*COS($E191)-'v1 Frame'!O$3*SIN($E191),"")</f>
        <is>
          <t/>
        </is>
      </c>
      <c r="U191" s="8" t="inlineStr">
        <f aca="false">IF(A191&lt;&gt;"",$I191-'v1 Frame'!M$3*SIN($C191)+'v1 Frame'!N$3*COS($C191)*SIN($E191)+'v1 Frame'!O$3*COS($C191)*COS($E191),"")</f>
        <is>
          <t/>
        </is>
      </c>
      <c r="V191" s="8" t="inlineStr">
        <f aca="false">IF(A191&lt;&gt;"",$G191+'v1 Frame'!P$3*COS($C191)+'v1 Frame'!Q$3*SIN($C191)*SIN($E191)+'v1 Frame'!R$3*SIN($C191)*COS($E191),"")</f>
        <is>
          <t/>
        </is>
      </c>
      <c r="W191" s="8" t="inlineStr">
        <f aca="false">IF(A191&lt;&gt;"",$H191+'v1 Frame'!Q$3*COS($E191)-'v1 Frame'!R$3*SIN($E191),"")</f>
        <is>
          <t/>
        </is>
      </c>
      <c r="X191" s="8" t="inlineStr">
        <f aca="false">IF(A191&lt;&gt;"",$I191-'v1 Frame'!P$3*SIN($C191)+'v1 Frame'!Q$3*COS($C191)*SIN($E191)+'v1 Frame'!R$3*COS($C191)*COS($E191),"")</f>
        <is>
          <t/>
        </is>
      </c>
      <c r="Y191" s="8" t="inlineStr">
        <f aca="false">IF(A191&lt;&gt;"",$G191+'v1 Frame'!S$3*COS($C191)+'v1 Frame'!T$3*SIN($C191)*SIN($E191)+'v1 Frame'!U$3*SIN($C191)*COS($E191),"")</f>
        <is>
          <t/>
        </is>
      </c>
      <c r="Z191" s="8" t="inlineStr">
        <f aca="false">IF(A191&lt;&gt;"",$H191+'v1 Frame'!T$3*COS($E191)-'v1 Frame'!U$3*SIN($E191),"")</f>
        <is>
          <t/>
        </is>
      </c>
      <c r="AA191" s="8" t="inlineStr">
        <f aca="false">IF(A191&lt;&gt;"",$I191-'v1 Frame'!S$3*SIN($C191)+'v1 Frame'!T$3*COS($C191)*SIN($E191)+'v1 Frame'!U$3*COS($C191)*COS($E191),"")</f>
        <is>
          <t/>
        </is>
      </c>
      <c r="AB191" s="8" t="inlineStr">
        <f aca="false">IF(A191&lt;&gt;"",$G191+'v1 Frame'!V$3*COS($C191)+'v1 Frame'!W$3*SIN($C191)*SIN($E191)+'v1 Frame'!X$3*SIN($C191)*COS($E191),"")</f>
        <is>
          <t/>
        </is>
      </c>
      <c r="AC191" s="8" t="inlineStr">
        <f aca="false">IF(A191&lt;&gt;"",$H191+'v1 Frame'!W$3*COS($E191)-'v1 Frame'!X$3*SIN($E191),"")</f>
        <is>
          <t/>
        </is>
      </c>
      <c r="AD191" s="8" t="inlineStr">
        <f aca="false">IF(A191&lt;&gt;"",$I191-'v1 Frame'!V$3*SIN($C191)+'v1 Frame'!W$3*COS($C191)*SIN($E191)+'v1 Frame'!X$3*COS($C191)*COS($E191),"")</f>
        <is>
          <t/>
        </is>
      </c>
      <c r="AE191" s="25" t="inlineStr">
        <f aca="false">IF(A191&lt;&gt;"",$G191+'v1 Frame'!Y$3*COS($C191)+'v1 Frame'!Z$3*SIN($C191)*SIN($E191)+'v1 Frame'!AA$3*SIN($C191)*COS($E191),"")</f>
        <is>
          <t/>
        </is>
      </c>
      <c r="AF191" s="25" t="inlineStr">
        <f aca="false">IF(A191&lt;&gt;"",$H191+'v1 Frame'!Z$3*COS($E191)-'v1 Frame'!AA$3*SIN($E191),"")</f>
        <is>
          <t/>
        </is>
      </c>
      <c r="AG191" s="25" t="inlineStr">
        <f aca="false">IF(A191&lt;&gt;"",$I191-'v1 Frame'!Y$3*SIN($C191)+'v1 Frame'!Z$3*COS($C191)*SIN($E191)+'v1 Frame'!AA$3*COS($C191)*COS($E191),"")</f>
        <is>
          <t/>
        </is>
      </c>
      <c r="AH191" s="8" t="inlineStr">
        <f aca="false">IF(A191&lt;&gt;"",SQRT(SUMSQ(G191:I191)),"")</f>
        <is>
          <t/>
        </is>
      </c>
      <c r="AI191" s="8" t="inlineStr">
        <f aca="false">IF(A191&lt;&gt;"",IF(AH191&lt;&gt;0,ACOS(I191/AH191),0),"")</f>
        <is>
          <t/>
        </is>
      </c>
      <c r="AJ191" s="8" t="inlineStr">
        <f aca="false">IF(A191&lt;&gt;"",DEGREES(AI191),"")</f>
        <is>
          <t/>
        </is>
      </c>
      <c r="AK191" s="8" t="inlineStr">
        <f aca="false">IF(A191&lt;&gt;"",IF(OR(G191&lt;&gt;0,H191&lt;&gt;0),ATAN2(G191,H191),0),"")</f>
        <is>
          <t/>
        </is>
      </c>
      <c r="AL191" s="8" t="inlineStr">
        <f aca="false">IF(A191&lt;&gt;"",DEGREES(AK191),"")</f>
        <is>
          <t/>
        </is>
      </c>
      <c r="AM191" s="8" t="inlineStr">
        <f aca="false">IF(A191&lt;&gt;"",SQRT(SUMSQ(J191:L191)),"")</f>
        <is>
          <t/>
        </is>
      </c>
      <c r="AN191" s="8" t="inlineStr">
        <f aca="false">IF(A191&lt;&gt;"",IF(AM191&lt;&gt;0,ACOS(L191/AM191),0),"")</f>
        <is>
          <t/>
        </is>
      </c>
      <c r="AO191" s="8" t="inlineStr">
        <f aca="false">IF(A191&lt;&gt;"",DEGREES(AN191),"")</f>
        <is>
          <t/>
        </is>
      </c>
      <c r="AP191" s="8" t="inlineStr">
        <f aca="false">IF(A191&lt;&gt;"",IF(OR(J191&lt;&gt;0,K191&lt;&gt;0),ATAN2(J191,K191),0),"")</f>
        <is>
          <t/>
        </is>
      </c>
      <c r="AQ191" s="8" t="inlineStr">
        <f aca="false">IF(A191&lt;&gt;"",DEGREES(AP191),"")</f>
        <is>
          <t/>
        </is>
      </c>
      <c r="AR191" s="8" t="inlineStr">
        <f aca="false">IF(A191&lt;&gt;"",SQRT(SUMSQ(M191:O191)),"")</f>
        <is>
          <t/>
        </is>
      </c>
      <c r="AS191" s="8" t="inlineStr">
        <f aca="false">IF(A191&lt;&gt;"",IF(AR191&lt;&gt;0,ACOS(O191/AR191),0),"")</f>
        <is>
          <t/>
        </is>
      </c>
      <c r="AT191" s="8" t="inlineStr">
        <f aca="false">IF(A191&lt;&gt;"",DEGREES(AS191),"")</f>
        <is>
          <t/>
        </is>
      </c>
      <c r="AU191" s="8" t="inlineStr">
        <f aca="false">IF(A191&lt;&gt;"",IF(OR(M191&lt;&gt;0,N191&lt;&gt;0),ATAN2(M191,N191),0),"")</f>
        <is>
          <t/>
        </is>
      </c>
      <c r="AV191" s="8" t="inlineStr">
        <f aca="false">IF(A191&lt;&gt;"",DEGREES(AU191),"")</f>
        <is>
          <t/>
        </is>
      </c>
      <c r="AW191" s="8" t="inlineStr">
        <f aca="false">IF(A191&lt;&gt;"",SQRT(SUMSQ(P191:R191)),"")</f>
        <is>
          <t/>
        </is>
      </c>
      <c r="AX191" s="8" t="inlineStr">
        <f aca="false">IF(A191&lt;&gt;"",IF(AW191&lt;&gt;0,ACOS(R191/AW191),0),"")</f>
        <is>
          <t/>
        </is>
      </c>
      <c r="AY191" s="8" t="inlineStr">
        <f aca="false">IF(A191&lt;&gt;"",DEGREES(AX191),"")</f>
        <is>
          <t/>
        </is>
      </c>
      <c r="AZ191" s="8" t="inlineStr">
        <f aca="false">IF(A191&lt;&gt;"",IF(OR(P191&lt;&gt;0,Q191&lt;&gt;0),ATAN2(P191,Q191),0),"")</f>
        <is>
          <t/>
        </is>
      </c>
      <c r="BA191" s="8" t="inlineStr">
        <f aca="false">IF(A191&lt;&gt;"",DEGREES(AZ191),"")</f>
        <is>
          <t/>
        </is>
      </c>
      <c r="BB191" s="8" t="inlineStr">
        <f aca="false">IF(A191&lt;&gt;"",SQRT(SUMSQ(S191:U191)),"")</f>
        <is>
          <t/>
        </is>
      </c>
      <c r="BC191" s="8" t="inlineStr">
        <f aca="false">IF(A191&lt;&gt;"",IF(BB191&lt;&gt;0,ACOS(U191/BB191),0),"")</f>
        <is>
          <t/>
        </is>
      </c>
      <c r="BD191" s="8" t="inlineStr">
        <f aca="false">IF(A191&lt;&gt;"",DEGREES(BC191),"")</f>
        <is>
          <t/>
        </is>
      </c>
      <c r="BE191" s="8" t="inlineStr">
        <f aca="false">IF(A191&lt;&gt;"",IF(OR(S191&lt;&gt;0,T191&lt;&gt;0),ATAN2(S191,T191),0),"")</f>
        <is>
          <t/>
        </is>
      </c>
      <c r="BF191" s="8" t="inlineStr">
        <f aca="false">IF(A191&lt;&gt;"",DEGREES(BE191),"")</f>
        <is>
          <t/>
        </is>
      </c>
      <c r="BG191" s="8" t="inlineStr">
        <f aca="false">IF(A191&lt;&gt;"",SQRT(SUMSQ(V191:X191)),"")</f>
        <is>
          <t/>
        </is>
      </c>
      <c r="BH191" s="8" t="inlineStr">
        <f aca="false">IF(A191&lt;&gt;"",IF(BG191&lt;&gt;0,ACOS(X191/BG191),0),"")</f>
        <is>
          <t/>
        </is>
      </c>
      <c r="BI191" s="8" t="inlineStr">
        <f aca="false">IF(A191&lt;&gt;"",DEGREES(BH191),"")</f>
        <is>
          <t/>
        </is>
      </c>
      <c r="BJ191" s="8" t="inlineStr">
        <f aca="false">IF(A191&lt;&gt;"",IF(OR(V191&lt;&gt;0,W191&lt;&gt;0),ATAN2(V191,W191),0),"")</f>
        <is>
          <t/>
        </is>
      </c>
      <c r="BK191" s="8" t="inlineStr">
        <f aca="false">IF(A191&lt;&gt;"",DEGREES(BJ191),"")</f>
        <is>
          <t/>
        </is>
      </c>
      <c r="BL191" s="8" t="inlineStr">
        <f aca="false">IF(A191&lt;&gt;"",SQRT(SUMSQ(Y191:AA191)),"")</f>
        <is>
          <t/>
        </is>
      </c>
      <c r="BM191" s="8" t="inlineStr">
        <f aca="false">IF(A191&lt;&gt;"",IF(BL191&lt;&gt;0,ACOS(AA191/BL191),0),"")</f>
        <is>
          <t/>
        </is>
      </c>
      <c r="BN191" s="8" t="inlineStr">
        <f aca="false">IF(A191&lt;&gt;"",DEGREES(BM191),"")</f>
        <is>
          <t/>
        </is>
      </c>
      <c r="BO191" s="8" t="inlineStr">
        <f aca="false">IF(A191&lt;&gt;"",IF(OR(Y191&lt;&gt;0,Z191&lt;&gt;0),ATAN2(Y191,Z191),0),"")</f>
        <is>
          <t/>
        </is>
      </c>
      <c r="BP191" s="8" t="inlineStr">
        <f aca="false">IF(A191&lt;&gt;"",DEGREES(BO191),"")</f>
        <is>
          <t/>
        </is>
      </c>
      <c r="BQ191" s="8" t="inlineStr">
        <f aca="false">IF(A191&lt;&gt;"",SQRT(SUMSQ(AB191:AD191)),"")</f>
        <is>
          <t/>
        </is>
      </c>
      <c r="BR191" s="8" t="inlineStr">
        <f aca="false">IF(A191&lt;&gt;"",IF(BQ191&lt;&gt;0,ACOS(AD191/BQ191),0),"")</f>
        <is>
          <t/>
        </is>
      </c>
      <c r="BS191" s="8" t="inlineStr">
        <f aca="false">IF(A191&lt;&gt;"",DEGREES(BR191),"")</f>
        <is>
          <t/>
        </is>
      </c>
      <c r="BT191" s="8" t="inlineStr">
        <f aca="false">IF(A191&lt;&gt;"",IF(OR(AB191&lt;&gt;0,AC191&lt;&gt;0),ATAN2(AB191,AC191),0),"")</f>
        <is>
          <t/>
        </is>
      </c>
      <c r="BU191" s="8" t="inlineStr">
        <f aca="false">IF(A191&lt;&gt;"",DEGREES(BT191),"")</f>
        <is>
          <t/>
        </is>
      </c>
      <c r="BV191" s="8" t="inlineStr">
        <f aca="false">IF(A191&lt;&gt;"",SQRT(SUMSQ(AE191:AG191)),"")</f>
        <is>
          <t/>
        </is>
      </c>
      <c r="BW191" s="8" t="inlineStr">
        <f aca="false">IF(A191&lt;&gt;"",IF(BV191&lt;&gt;0,ACOS(AG191/BV191),0),"")</f>
        <is>
          <t/>
        </is>
      </c>
      <c r="BX191" s="8" t="inlineStr">
        <f aca="false">IF(A191&lt;&gt;"",DEGREES(BW191),"")</f>
        <is>
          <t/>
        </is>
      </c>
      <c r="BY191" s="8" t="inlineStr">
        <f aca="false">IF(A191&lt;&gt;"",IF(OR(AF191&lt;&gt;0,AG191&lt;&gt;0),ATAN2(AF191,AG191),0),"")</f>
        <is>
          <t/>
        </is>
      </c>
      <c r="BZ191" s="8" t="inlineStr">
        <f aca="false">IF(A191&lt;&gt;"",DEGREES(BY191),"")</f>
        <is>
          <t/>
        </is>
      </c>
      <c r="CA191" s="0" t="inlineStr">
        <f aca="false">IF(A191&lt;&gt;"",IF(AND(AI191&lt;Parameters!$B$11,AI191&gt;Parameters!$B$12,AN191&lt;Parameters!$B$11,AN191&gt;Parameters!$B$12,AS191&lt;Parameters!$B$11,AS191&gt;Parameters!$B$12,AX191&lt;Parameters!$B$11,AX191&gt;Parameters!$B$12,BC191&lt;Parameters!$B$11,BC191&gt;Parameters!$B$12,BM191&lt;Parameters!$B$11,BM191&gt;Parameters!$B$12,BR191&lt;Parameters!$B$11,BR191&gt;Parameters!$B$12,BW191&lt;Parameters!$B$11,BW191&gt;Parameters!$B$12),1,0),"")</f>
        <is>
          <t/>
        </is>
      </c>
      <c r="CB191" s="0" t="inlineStr">
        <f aca="false">IF(A191&lt;&gt;"",IF(OR(AI191&lt;Parameters!$B$12,AI191&gt;Parameters!$B$11),0,1),"")</f>
        <is>
          <t/>
        </is>
      </c>
      <c r="CC191" s="0" t="inlineStr">
        <f aca="false">IF(A191&lt;&gt;"",IF(OR(AN191&lt;Parameters!$B$12,AN191&gt;Parameters!$B$11),0,1),"")</f>
        <is>
          <t/>
        </is>
      </c>
      <c r="CD191" s="0" t="inlineStr">
        <f aca="false">IF(A191&lt;&gt;"",IF(OR(AS191&lt;Parameters!$B$12,AS191&gt;Parameters!$B$11),0,1),"")</f>
        <is>
          <t/>
        </is>
      </c>
      <c r="CE191" s="0" t="inlineStr">
        <f aca="false">IF(A191&lt;&gt;"",IF(OR(AX191&lt;Parameters!$B$12,AX191&gt;Parameters!$B$11),0,1),"")</f>
        <is>
          <t/>
        </is>
      </c>
      <c r="CF191" s="0" t="inlineStr">
        <f aca="false">IF(A191&lt;&gt;"",IF(OR(BC191&lt;Parameters!$B$12,BC191&gt;Parameters!$B$11),0,1),"")</f>
        <is>
          <t/>
        </is>
      </c>
      <c r="CG191" s="0" t="inlineStr">
        <f aca="false">IF(A191&lt;&gt;"",IF(OR(BH191&lt;Parameters!$B$12,BH191&gt;Parameters!$B$11),0,1),"")</f>
        <is>
          <t/>
        </is>
      </c>
      <c r="CH191" s="0" t="inlineStr">
        <f aca="false">IF(A191&lt;&gt;"",IF(OR(BM191&lt;Parameters!$B$12,BM191&gt;Parameters!$B$11),0,1),"")</f>
        <is>
          <t/>
        </is>
      </c>
      <c r="CI191" s="0" t="inlineStr">
        <f aca="false">IF(A191&lt;&gt;"",IF(OR(BR191&lt;Parameters!$B$12,BR191&gt;Parameters!$B$11),0,1),"")</f>
        <is>
          <t/>
        </is>
      </c>
      <c r="CJ191" s="0" t="inlineStr">
        <f aca="false">IF(A191&lt;&gt;"",IF(OR(BW191&lt;Parameters!$B$12,BW191&gt;Parameters!$B$11),0,1),"")</f>
        <is>
          <t/>
        </is>
      </c>
      <c r="CK191" s="26" t="inlineStr">
        <f aca="false">IF(A191&lt;&gt;"",SUM(CB191:CJ191)/9,"")</f>
        <is>
          <t/>
        </is>
      </c>
      <c r="CL191" s="0" t="inlineStr">
        <f aca="false">IF(A191&lt;&gt;"",CK191*9,"")</f>
        <is>
          <t/>
        </is>
      </c>
      <c r="CM191" s="8" t="inlineStr">
        <f aca="false">IF(A191&lt;&gt;"",TEXT(B191,CM$2)&amp;" "&amp;TEXT(A191,CM$2),"")</f>
        <is>
          <t/>
        </is>
      </c>
    </row>
    <row r="192" customFormat="false" ht="15" hidden="false" customHeight="false" outlineLevel="0" collapsed="false">
      <c r="A192" s="0" t="inlineStr">
        <f aca="false">IF(OR(B191&lt;Parameters!$K$12,A191&lt;Parameters!$K$12),IF(A191&lt;Parameters!$K$12,A191+1,0),"")</f>
        <is>
          <t/>
        </is>
      </c>
      <c r="B192" s="0" t="inlineStr">
        <f aca="false">IF(A192&lt;&gt;"",IF(A192=0,B191+1,B191),"")</f>
        <is>
          <t/>
        </is>
      </c>
      <c r="C192" s="24" t="inlineStr">
        <f aca="false">IF(A192&lt;&gt;"",-_phi*(A192+0.5),"")</f>
        <is>
          <t/>
        </is>
      </c>
      <c r="D192" s="8" t="inlineStr">
        <f aca="false">IF(A192&lt;&gt;"",DEGREES(C192),"")</f>
        <is>
          <t/>
        </is>
      </c>
      <c r="E192" s="24" t="inlineStr">
        <f aca="false">IF(A192&lt;&gt;"",_phi*(B192+0.5),"")</f>
        <is>
          <t/>
        </is>
      </c>
      <c r="F192" s="8" t="inlineStr">
        <f aca="false">IF(A192&lt;&gt;"",DEGREES(E192),"")</f>
        <is>
          <t/>
        </is>
      </c>
      <c r="G192" s="8" t="inlineStr">
        <f aca="false">IF(A192&lt;&gt;"",LOOKUP(A192,h!$A$3:$A$30,h!$D$3:$D$30),"")</f>
        <is>
          <t/>
        </is>
      </c>
      <c r="H192" s="8" t="inlineStr">
        <f aca="false">IF(A192&lt;&gt;"",LOOKUP(B192,h!$A$3:$A$30,h!$D$3:$D$30),"")</f>
        <is>
          <t/>
        </is>
      </c>
      <c r="I192" s="8" t="inlineStr">
        <f aca="false">IF(A192&lt;&gt;"",_zif,"")</f>
        <is>
          <t/>
        </is>
      </c>
      <c r="J192" s="8" t="inlineStr">
        <f aca="false">IF(A192&lt;&gt;"",$G192+'v1 Frame'!D$3*COS($C192)+'v1 Frame'!E$3*SIN($C192)*SIN($E192)+'v1 Frame'!F$3*SIN($C192)*COS($E192),"")</f>
        <is>
          <t/>
        </is>
      </c>
      <c r="K192" s="8" t="inlineStr">
        <f aca="false">IF(A192&lt;&gt;"",$H192+'v1 Frame'!E$3*COS($E192)-'v1 Frame'!F$3*SIN($E192),"")</f>
        <is>
          <t/>
        </is>
      </c>
      <c r="L192" s="8" t="inlineStr">
        <f aca="false">IF(A192&lt;&gt;"",$I192-'v1 Frame'!D$3*SIN($C192)+'v1 Frame'!E$3*COS($C192)*SIN($E192)+'v1 Frame'!F$3*COS($C192)*COS($E192),"")</f>
        <is>
          <t/>
        </is>
      </c>
      <c r="M192" s="8" t="inlineStr">
        <f aca="false">IF(A192&lt;&gt;"",$G192+'v1 Frame'!G$3*COS($C192)+'v1 Frame'!H$3*SIN($C192)*SIN($E192)+'v1 Frame'!I$3*SIN($C192)*COS($E192),"")</f>
        <is>
          <t/>
        </is>
      </c>
      <c r="N192" s="8" t="inlineStr">
        <f aca="false">IF(A192&lt;&gt;"",$H192+'v1 Frame'!H$3*COS($E192)-'v1 Frame'!I$3*SIN($E192),"")</f>
        <is>
          <t/>
        </is>
      </c>
      <c r="O192" s="8" t="inlineStr">
        <f aca="false">IF(A192&lt;&gt;"",$I192-'v1 Frame'!G$3*SIN($C192)+'v1 Frame'!H$3*COS($C192)*SIN($E192)+'v1 Frame'!I$3*COS($C192)*COS($E192),"")</f>
        <is>
          <t/>
        </is>
      </c>
      <c r="P192" s="8" t="inlineStr">
        <f aca="false">IF(A192&lt;&gt;"",$G192+'v1 Frame'!J$3*COS($C192)+'v1 Frame'!K$3*SIN($C192)*SIN($E192)+'v1 Frame'!L$3*SIN($C192)*COS($E192),"")</f>
        <is>
          <t/>
        </is>
      </c>
      <c r="Q192" s="8" t="inlineStr">
        <f aca="false">IF(A192&lt;&gt;"",$H192+'v1 Frame'!K$3*COS($E192)-'v1 Frame'!L$3*SIN($E192),"")</f>
        <is>
          <t/>
        </is>
      </c>
      <c r="R192" s="8" t="inlineStr">
        <f aca="false">IF(A192&lt;&gt;"",$I192-'v1 Frame'!J$3*SIN($C192)+'v1 Frame'!K$3*COS($C192)*SIN($E192)+'v1 Frame'!L$3*COS($C192)*COS($E192),"")</f>
        <is>
          <t/>
        </is>
      </c>
      <c r="S192" s="8" t="inlineStr">
        <f aca="false">IF(A192&lt;&gt;"",$G192+'v1 Frame'!M$3*COS($C192)+'v1 Frame'!N$3*SIN($C192)*SIN($E192)+'v1 Frame'!O$3*SIN($C192)*COS($E192),"")</f>
        <is>
          <t/>
        </is>
      </c>
      <c r="T192" s="8" t="inlineStr">
        <f aca="false">IF(A192&lt;&gt;"",$H192+'v1 Frame'!N$3*COS($E192)-'v1 Frame'!O$3*SIN($E192),"")</f>
        <is>
          <t/>
        </is>
      </c>
      <c r="U192" s="8" t="inlineStr">
        <f aca="false">IF(A192&lt;&gt;"",$I192-'v1 Frame'!M$3*SIN($C192)+'v1 Frame'!N$3*COS($C192)*SIN($E192)+'v1 Frame'!O$3*COS($C192)*COS($E192),"")</f>
        <is>
          <t/>
        </is>
      </c>
      <c r="V192" s="8" t="inlineStr">
        <f aca="false">IF(A192&lt;&gt;"",$G192+'v1 Frame'!P$3*COS($C192)+'v1 Frame'!Q$3*SIN($C192)*SIN($E192)+'v1 Frame'!R$3*SIN($C192)*COS($E192),"")</f>
        <is>
          <t/>
        </is>
      </c>
      <c r="W192" s="8" t="inlineStr">
        <f aca="false">IF(A192&lt;&gt;"",$H192+'v1 Frame'!Q$3*COS($E192)-'v1 Frame'!R$3*SIN($E192),"")</f>
        <is>
          <t/>
        </is>
      </c>
      <c r="X192" s="8" t="inlineStr">
        <f aca="false">IF(A192&lt;&gt;"",$I192-'v1 Frame'!P$3*SIN($C192)+'v1 Frame'!Q$3*COS($C192)*SIN($E192)+'v1 Frame'!R$3*COS($C192)*COS($E192),"")</f>
        <is>
          <t/>
        </is>
      </c>
      <c r="Y192" s="8" t="inlineStr">
        <f aca="false">IF(A192&lt;&gt;"",$G192+'v1 Frame'!S$3*COS($C192)+'v1 Frame'!T$3*SIN($C192)*SIN($E192)+'v1 Frame'!U$3*SIN($C192)*COS($E192),"")</f>
        <is>
          <t/>
        </is>
      </c>
      <c r="Z192" s="8" t="inlineStr">
        <f aca="false">IF(A192&lt;&gt;"",$H192+'v1 Frame'!T$3*COS($E192)-'v1 Frame'!U$3*SIN($E192),"")</f>
        <is>
          <t/>
        </is>
      </c>
      <c r="AA192" s="8" t="inlineStr">
        <f aca="false">IF(A192&lt;&gt;"",$I192-'v1 Frame'!S$3*SIN($C192)+'v1 Frame'!T$3*COS($C192)*SIN($E192)+'v1 Frame'!U$3*COS($C192)*COS($E192),"")</f>
        <is>
          <t/>
        </is>
      </c>
      <c r="AB192" s="8" t="inlineStr">
        <f aca="false">IF(A192&lt;&gt;"",$G192+'v1 Frame'!V$3*COS($C192)+'v1 Frame'!W$3*SIN($C192)*SIN($E192)+'v1 Frame'!X$3*SIN($C192)*COS($E192),"")</f>
        <is>
          <t/>
        </is>
      </c>
      <c r="AC192" s="8" t="inlineStr">
        <f aca="false">IF(A192&lt;&gt;"",$H192+'v1 Frame'!W$3*COS($E192)-'v1 Frame'!X$3*SIN($E192),"")</f>
        <is>
          <t/>
        </is>
      </c>
      <c r="AD192" s="8" t="inlineStr">
        <f aca="false">IF(A192&lt;&gt;"",$I192-'v1 Frame'!V$3*SIN($C192)+'v1 Frame'!W$3*COS($C192)*SIN($E192)+'v1 Frame'!X$3*COS($C192)*COS($E192),"")</f>
        <is>
          <t/>
        </is>
      </c>
      <c r="AE192" s="25" t="inlineStr">
        <f aca="false">IF(A192&lt;&gt;"",$G192+'v1 Frame'!Y$3*COS($C192)+'v1 Frame'!Z$3*SIN($C192)*SIN($E192)+'v1 Frame'!AA$3*SIN($C192)*COS($E192),"")</f>
        <is>
          <t/>
        </is>
      </c>
      <c r="AF192" s="25" t="inlineStr">
        <f aca="false">IF(A192&lt;&gt;"",$H192+'v1 Frame'!Z$3*COS($E192)-'v1 Frame'!AA$3*SIN($E192),"")</f>
        <is>
          <t/>
        </is>
      </c>
      <c r="AG192" s="25" t="inlineStr">
        <f aca="false">IF(A192&lt;&gt;"",$I192-'v1 Frame'!Y$3*SIN($C192)+'v1 Frame'!Z$3*COS($C192)*SIN($E192)+'v1 Frame'!AA$3*COS($C192)*COS($E192),"")</f>
        <is>
          <t/>
        </is>
      </c>
      <c r="AH192" s="8" t="inlineStr">
        <f aca="false">IF(A192&lt;&gt;"",SQRT(SUMSQ(G192:I192)),"")</f>
        <is>
          <t/>
        </is>
      </c>
      <c r="AI192" s="8" t="inlineStr">
        <f aca="false">IF(A192&lt;&gt;"",IF(AH192&lt;&gt;0,ACOS(I192/AH192),0),"")</f>
        <is>
          <t/>
        </is>
      </c>
      <c r="AJ192" s="8" t="inlineStr">
        <f aca="false">IF(A192&lt;&gt;"",DEGREES(AI192),"")</f>
        <is>
          <t/>
        </is>
      </c>
      <c r="AK192" s="8" t="inlineStr">
        <f aca="false">IF(A192&lt;&gt;"",IF(OR(G192&lt;&gt;0,H192&lt;&gt;0),ATAN2(G192,H192),0),"")</f>
        <is>
          <t/>
        </is>
      </c>
      <c r="AL192" s="8" t="inlineStr">
        <f aca="false">IF(A192&lt;&gt;"",DEGREES(AK192),"")</f>
        <is>
          <t/>
        </is>
      </c>
      <c r="AM192" s="8" t="inlineStr">
        <f aca="false">IF(A192&lt;&gt;"",SQRT(SUMSQ(J192:L192)),"")</f>
        <is>
          <t/>
        </is>
      </c>
      <c r="AN192" s="8" t="inlineStr">
        <f aca="false">IF(A192&lt;&gt;"",IF(AM192&lt;&gt;0,ACOS(L192/AM192),0),"")</f>
        <is>
          <t/>
        </is>
      </c>
      <c r="AO192" s="8" t="inlineStr">
        <f aca="false">IF(A192&lt;&gt;"",DEGREES(AN192),"")</f>
        <is>
          <t/>
        </is>
      </c>
      <c r="AP192" s="8" t="inlineStr">
        <f aca="false">IF(A192&lt;&gt;"",IF(OR(J192&lt;&gt;0,K192&lt;&gt;0),ATAN2(J192,K192),0),"")</f>
        <is>
          <t/>
        </is>
      </c>
      <c r="AQ192" s="8" t="inlineStr">
        <f aca="false">IF(A192&lt;&gt;"",DEGREES(AP192),"")</f>
        <is>
          <t/>
        </is>
      </c>
      <c r="AR192" s="8" t="inlineStr">
        <f aca="false">IF(A192&lt;&gt;"",SQRT(SUMSQ(M192:O192)),"")</f>
        <is>
          <t/>
        </is>
      </c>
      <c r="AS192" s="8" t="inlineStr">
        <f aca="false">IF(A192&lt;&gt;"",IF(AR192&lt;&gt;0,ACOS(O192/AR192),0),"")</f>
        <is>
          <t/>
        </is>
      </c>
      <c r="AT192" s="8" t="inlineStr">
        <f aca="false">IF(A192&lt;&gt;"",DEGREES(AS192),"")</f>
        <is>
          <t/>
        </is>
      </c>
      <c r="AU192" s="8" t="inlineStr">
        <f aca="false">IF(A192&lt;&gt;"",IF(OR(M192&lt;&gt;0,N192&lt;&gt;0),ATAN2(M192,N192),0),"")</f>
        <is>
          <t/>
        </is>
      </c>
      <c r="AV192" s="8" t="inlineStr">
        <f aca="false">IF(A192&lt;&gt;"",DEGREES(AU192),"")</f>
        <is>
          <t/>
        </is>
      </c>
      <c r="AW192" s="8" t="inlineStr">
        <f aca="false">IF(A192&lt;&gt;"",SQRT(SUMSQ(P192:R192)),"")</f>
        <is>
          <t/>
        </is>
      </c>
      <c r="AX192" s="8" t="inlineStr">
        <f aca="false">IF(A192&lt;&gt;"",IF(AW192&lt;&gt;0,ACOS(R192/AW192),0),"")</f>
        <is>
          <t/>
        </is>
      </c>
      <c r="AY192" s="8" t="inlineStr">
        <f aca="false">IF(A192&lt;&gt;"",DEGREES(AX192),"")</f>
        <is>
          <t/>
        </is>
      </c>
      <c r="AZ192" s="8" t="inlineStr">
        <f aca="false">IF(A192&lt;&gt;"",IF(OR(P192&lt;&gt;0,Q192&lt;&gt;0),ATAN2(P192,Q192),0),"")</f>
        <is>
          <t/>
        </is>
      </c>
      <c r="BA192" s="8" t="inlineStr">
        <f aca="false">IF(A192&lt;&gt;"",DEGREES(AZ192),"")</f>
        <is>
          <t/>
        </is>
      </c>
      <c r="BB192" s="8" t="inlineStr">
        <f aca="false">IF(A192&lt;&gt;"",SQRT(SUMSQ(S192:U192)),"")</f>
        <is>
          <t/>
        </is>
      </c>
      <c r="BC192" s="8" t="inlineStr">
        <f aca="false">IF(A192&lt;&gt;"",IF(BB192&lt;&gt;0,ACOS(U192/BB192),0),"")</f>
        <is>
          <t/>
        </is>
      </c>
      <c r="BD192" s="8" t="inlineStr">
        <f aca="false">IF(A192&lt;&gt;"",DEGREES(BC192),"")</f>
        <is>
          <t/>
        </is>
      </c>
      <c r="BE192" s="8" t="inlineStr">
        <f aca="false">IF(A192&lt;&gt;"",IF(OR(S192&lt;&gt;0,T192&lt;&gt;0),ATAN2(S192,T192),0),"")</f>
        <is>
          <t/>
        </is>
      </c>
      <c r="BF192" s="8" t="inlineStr">
        <f aca="false">IF(A192&lt;&gt;"",DEGREES(BE192),"")</f>
        <is>
          <t/>
        </is>
      </c>
      <c r="BG192" s="8" t="inlineStr">
        <f aca="false">IF(A192&lt;&gt;"",SQRT(SUMSQ(V192:X192)),"")</f>
        <is>
          <t/>
        </is>
      </c>
      <c r="BH192" s="8" t="inlineStr">
        <f aca="false">IF(A192&lt;&gt;"",IF(BG192&lt;&gt;0,ACOS(X192/BG192),0),"")</f>
        <is>
          <t/>
        </is>
      </c>
      <c r="BI192" s="8" t="inlineStr">
        <f aca="false">IF(A192&lt;&gt;"",DEGREES(BH192),"")</f>
        <is>
          <t/>
        </is>
      </c>
      <c r="BJ192" s="8" t="inlineStr">
        <f aca="false">IF(A192&lt;&gt;"",IF(OR(V192&lt;&gt;0,W192&lt;&gt;0),ATAN2(V192,W192),0),"")</f>
        <is>
          <t/>
        </is>
      </c>
      <c r="BK192" s="8" t="inlineStr">
        <f aca="false">IF(A192&lt;&gt;"",DEGREES(BJ192),"")</f>
        <is>
          <t/>
        </is>
      </c>
      <c r="BL192" s="8" t="inlineStr">
        <f aca="false">IF(A192&lt;&gt;"",SQRT(SUMSQ(Y192:AA192)),"")</f>
        <is>
          <t/>
        </is>
      </c>
      <c r="BM192" s="8" t="inlineStr">
        <f aca="false">IF(A192&lt;&gt;"",IF(BL192&lt;&gt;0,ACOS(AA192/BL192),0),"")</f>
        <is>
          <t/>
        </is>
      </c>
      <c r="BN192" s="8" t="inlineStr">
        <f aca="false">IF(A192&lt;&gt;"",DEGREES(BM192),"")</f>
        <is>
          <t/>
        </is>
      </c>
      <c r="BO192" s="8" t="inlineStr">
        <f aca="false">IF(A192&lt;&gt;"",IF(OR(Y192&lt;&gt;0,Z192&lt;&gt;0),ATAN2(Y192,Z192),0),"")</f>
        <is>
          <t/>
        </is>
      </c>
      <c r="BP192" s="8" t="inlineStr">
        <f aca="false">IF(A192&lt;&gt;"",DEGREES(BO192),"")</f>
        <is>
          <t/>
        </is>
      </c>
      <c r="BQ192" s="8" t="inlineStr">
        <f aca="false">IF(A192&lt;&gt;"",SQRT(SUMSQ(AB192:AD192)),"")</f>
        <is>
          <t/>
        </is>
      </c>
      <c r="BR192" s="8" t="inlineStr">
        <f aca="false">IF(A192&lt;&gt;"",IF(BQ192&lt;&gt;0,ACOS(AD192/BQ192),0),"")</f>
        <is>
          <t/>
        </is>
      </c>
      <c r="BS192" s="8" t="inlineStr">
        <f aca="false">IF(A192&lt;&gt;"",DEGREES(BR192),"")</f>
        <is>
          <t/>
        </is>
      </c>
      <c r="BT192" s="8" t="inlineStr">
        <f aca="false">IF(A192&lt;&gt;"",IF(OR(AB192&lt;&gt;0,AC192&lt;&gt;0),ATAN2(AB192,AC192),0),"")</f>
        <is>
          <t/>
        </is>
      </c>
      <c r="BU192" s="8" t="inlineStr">
        <f aca="false">IF(A192&lt;&gt;"",DEGREES(BT192),"")</f>
        <is>
          <t/>
        </is>
      </c>
      <c r="BV192" s="8" t="inlineStr">
        <f aca="false">IF(A192&lt;&gt;"",SQRT(SUMSQ(AE192:AG192)),"")</f>
        <is>
          <t/>
        </is>
      </c>
      <c r="BW192" s="8" t="inlineStr">
        <f aca="false">IF(A192&lt;&gt;"",IF(BV192&lt;&gt;0,ACOS(AG192/BV192),0),"")</f>
        <is>
          <t/>
        </is>
      </c>
      <c r="BX192" s="8" t="inlineStr">
        <f aca="false">IF(A192&lt;&gt;"",DEGREES(BW192),"")</f>
        <is>
          <t/>
        </is>
      </c>
      <c r="BY192" s="8" t="inlineStr">
        <f aca="false">IF(A192&lt;&gt;"",IF(OR(AF192&lt;&gt;0,AG192&lt;&gt;0),ATAN2(AF192,AG192),0),"")</f>
        <is>
          <t/>
        </is>
      </c>
      <c r="BZ192" s="8" t="inlineStr">
        <f aca="false">IF(A192&lt;&gt;"",DEGREES(BY192),"")</f>
        <is>
          <t/>
        </is>
      </c>
      <c r="CA192" s="0" t="inlineStr">
        <f aca="false">IF(A192&lt;&gt;"",IF(AND(AI192&lt;Parameters!$B$11,AI192&gt;Parameters!$B$12,AN192&lt;Parameters!$B$11,AN192&gt;Parameters!$B$12,AS192&lt;Parameters!$B$11,AS192&gt;Parameters!$B$12,AX192&lt;Parameters!$B$11,AX192&gt;Parameters!$B$12,BC192&lt;Parameters!$B$11,BC192&gt;Parameters!$B$12,BM192&lt;Parameters!$B$11,BM192&gt;Parameters!$B$12,BR192&lt;Parameters!$B$11,BR192&gt;Parameters!$B$12,BW192&lt;Parameters!$B$11,BW192&gt;Parameters!$B$12),1,0),"")</f>
        <is>
          <t/>
        </is>
      </c>
      <c r="CB192" s="0" t="inlineStr">
        <f aca="false">IF(A192&lt;&gt;"",IF(OR(AI192&lt;Parameters!$B$12,AI192&gt;Parameters!$B$11),0,1),"")</f>
        <is>
          <t/>
        </is>
      </c>
      <c r="CC192" s="0" t="inlineStr">
        <f aca="false">IF(A192&lt;&gt;"",IF(OR(AN192&lt;Parameters!$B$12,AN192&gt;Parameters!$B$11),0,1),"")</f>
        <is>
          <t/>
        </is>
      </c>
      <c r="CD192" s="0" t="inlineStr">
        <f aca="false">IF(A192&lt;&gt;"",IF(OR(AS192&lt;Parameters!$B$12,AS192&gt;Parameters!$B$11),0,1),"")</f>
        <is>
          <t/>
        </is>
      </c>
      <c r="CE192" s="0" t="inlineStr">
        <f aca="false">IF(A192&lt;&gt;"",IF(OR(AX192&lt;Parameters!$B$12,AX192&gt;Parameters!$B$11),0,1),"")</f>
        <is>
          <t/>
        </is>
      </c>
      <c r="CF192" s="0" t="inlineStr">
        <f aca="false">IF(A192&lt;&gt;"",IF(OR(BC192&lt;Parameters!$B$12,BC192&gt;Parameters!$B$11),0,1),"")</f>
        <is>
          <t/>
        </is>
      </c>
      <c r="CG192" s="0" t="inlineStr">
        <f aca="false">IF(A192&lt;&gt;"",IF(OR(BH192&lt;Parameters!$B$12,BH192&gt;Parameters!$B$11),0,1),"")</f>
        <is>
          <t/>
        </is>
      </c>
      <c r="CH192" s="0" t="inlineStr">
        <f aca="false">IF(A192&lt;&gt;"",IF(OR(BM192&lt;Parameters!$B$12,BM192&gt;Parameters!$B$11),0,1),"")</f>
        <is>
          <t/>
        </is>
      </c>
      <c r="CI192" s="0" t="inlineStr">
        <f aca="false">IF(A192&lt;&gt;"",IF(OR(BR192&lt;Parameters!$B$12,BR192&gt;Parameters!$B$11),0,1),"")</f>
        <is>
          <t/>
        </is>
      </c>
      <c r="CJ192" s="0" t="inlineStr">
        <f aca="false">IF(A192&lt;&gt;"",IF(OR(BW192&lt;Parameters!$B$12,BW192&gt;Parameters!$B$11),0,1),"")</f>
        <is>
          <t/>
        </is>
      </c>
      <c r="CK192" s="26" t="inlineStr">
        <f aca="false">IF(A192&lt;&gt;"",SUM(CB192:CJ192)/9,"")</f>
        <is>
          <t/>
        </is>
      </c>
      <c r="CL192" s="0" t="inlineStr">
        <f aca="false">IF(A192&lt;&gt;"",CK192*9,"")</f>
        <is>
          <t/>
        </is>
      </c>
      <c r="CM192" s="8" t="inlineStr">
        <f aca="false">IF(A192&lt;&gt;"",TEXT(B192,CM$2)&amp;" "&amp;TEXT(A192,CM$2),"")</f>
        <is>
          <t/>
        </is>
      </c>
    </row>
    <row r="193" customFormat="false" ht="15" hidden="false" customHeight="false" outlineLevel="0" collapsed="false">
      <c r="A193" s="0" t="inlineStr">
        <f aca="false">IF(OR(B192&lt;Parameters!$K$12,A192&lt;Parameters!$K$12),IF(A192&lt;Parameters!$K$12,A192+1,0),"")</f>
        <is>
          <t/>
        </is>
      </c>
      <c r="B193" s="0" t="inlineStr">
        <f aca="false">IF(A193&lt;&gt;"",IF(A193=0,B192+1,B192),"")</f>
        <is>
          <t/>
        </is>
      </c>
      <c r="C193" s="24" t="inlineStr">
        <f aca="false">IF(A193&lt;&gt;"",-_phi*(A193+0.5),"")</f>
        <is>
          <t/>
        </is>
      </c>
      <c r="D193" s="8" t="inlineStr">
        <f aca="false">IF(A193&lt;&gt;"",DEGREES(C193),"")</f>
        <is>
          <t/>
        </is>
      </c>
      <c r="E193" s="24" t="inlineStr">
        <f aca="false">IF(A193&lt;&gt;"",_phi*(B193+0.5),"")</f>
        <is>
          <t/>
        </is>
      </c>
      <c r="F193" s="8" t="inlineStr">
        <f aca="false">IF(A193&lt;&gt;"",DEGREES(E193),"")</f>
        <is>
          <t/>
        </is>
      </c>
      <c r="G193" s="8" t="inlineStr">
        <f aca="false">IF(A193&lt;&gt;"",LOOKUP(A193,h!$A$3:$A$30,h!$D$3:$D$30),"")</f>
        <is>
          <t/>
        </is>
      </c>
      <c r="H193" s="8" t="inlineStr">
        <f aca="false">IF(A193&lt;&gt;"",LOOKUP(B193,h!$A$3:$A$30,h!$D$3:$D$30),"")</f>
        <is>
          <t/>
        </is>
      </c>
      <c r="I193" s="8" t="inlineStr">
        <f aca="false">IF(A193&lt;&gt;"",_zif,"")</f>
        <is>
          <t/>
        </is>
      </c>
      <c r="J193" s="8" t="inlineStr">
        <f aca="false">IF(A193&lt;&gt;"",$G193+'v1 Frame'!D$3*COS($C193)+'v1 Frame'!E$3*SIN($C193)*SIN($E193)+'v1 Frame'!F$3*SIN($C193)*COS($E193),"")</f>
        <is>
          <t/>
        </is>
      </c>
      <c r="K193" s="8" t="inlineStr">
        <f aca="false">IF(A193&lt;&gt;"",$H193+'v1 Frame'!E$3*COS($E193)-'v1 Frame'!F$3*SIN($E193),"")</f>
        <is>
          <t/>
        </is>
      </c>
      <c r="L193" s="8" t="inlineStr">
        <f aca="false">IF(A193&lt;&gt;"",$I193-'v1 Frame'!D$3*SIN($C193)+'v1 Frame'!E$3*COS($C193)*SIN($E193)+'v1 Frame'!F$3*COS($C193)*COS($E193),"")</f>
        <is>
          <t/>
        </is>
      </c>
      <c r="M193" s="8" t="inlineStr">
        <f aca="false">IF(A193&lt;&gt;"",$G193+'v1 Frame'!G$3*COS($C193)+'v1 Frame'!H$3*SIN($C193)*SIN($E193)+'v1 Frame'!I$3*SIN($C193)*COS($E193),"")</f>
        <is>
          <t/>
        </is>
      </c>
      <c r="N193" s="8" t="inlineStr">
        <f aca="false">IF(A193&lt;&gt;"",$H193+'v1 Frame'!H$3*COS($E193)-'v1 Frame'!I$3*SIN($E193),"")</f>
        <is>
          <t/>
        </is>
      </c>
      <c r="O193" s="8" t="inlineStr">
        <f aca="false">IF(A193&lt;&gt;"",$I193-'v1 Frame'!G$3*SIN($C193)+'v1 Frame'!H$3*COS($C193)*SIN($E193)+'v1 Frame'!I$3*COS($C193)*COS($E193),"")</f>
        <is>
          <t/>
        </is>
      </c>
      <c r="P193" s="8" t="inlineStr">
        <f aca="false">IF(A193&lt;&gt;"",$G193+'v1 Frame'!J$3*COS($C193)+'v1 Frame'!K$3*SIN($C193)*SIN($E193)+'v1 Frame'!L$3*SIN($C193)*COS($E193),"")</f>
        <is>
          <t/>
        </is>
      </c>
      <c r="Q193" s="8" t="inlineStr">
        <f aca="false">IF(A193&lt;&gt;"",$H193+'v1 Frame'!K$3*COS($E193)-'v1 Frame'!L$3*SIN($E193),"")</f>
        <is>
          <t/>
        </is>
      </c>
      <c r="R193" s="8" t="inlineStr">
        <f aca="false">IF(A193&lt;&gt;"",$I193-'v1 Frame'!J$3*SIN($C193)+'v1 Frame'!K$3*COS($C193)*SIN($E193)+'v1 Frame'!L$3*COS($C193)*COS($E193),"")</f>
        <is>
          <t/>
        </is>
      </c>
      <c r="S193" s="8" t="inlineStr">
        <f aca="false">IF(A193&lt;&gt;"",$G193+'v1 Frame'!M$3*COS($C193)+'v1 Frame'!N$3*SIN($C193)*SIN($E193)+'v1 Frame'!O$3*SIN($C193)*COS($E193),"")</f>
        <is>
          <t/>
        </is>
      </c>
      <c r="T193" s="8" t="inlineStr">
        <f aca="false">IF(A193&lt;&gt;"",$H193+'v1 Frame'!N$3*COS($E193)-'v1 Frame'!O$3*SIN($E193),"")</f>
        <is>
          <t/>
        </is>
      </c>
      <c r="U193" s="8" t="inlineStr">
        <f aca="false">IF(A193&lt;&gt;"",$I193-'v1 Frame'!M$3*SIN($C193)+'v1 Frame'!N$3*COS($C193)*SIN($E193)+'v1 Frame'!O$3*COS($C193)*COS($E193),"")</f>
        <is>
          <t/>
        </is>
      </c>
      <c r="V193" s="8" t="inlineStr">
        <f aca="false">IF(A193&lt;&gt;"",$G193+'v1 Frame'!P$3*COS($C193)+'v1 Frame'!Q$3*SIN($C193)*SIN($E193)+'v1 Frame'!R$3*SIN($C193)*COS($E193),"")</f>
        <is>
          <t/>
        </is>
      </c>
      <c r="W193" s="8" t="inlineStr">
        <f aca="false">IF(A193&lt;&gt;"",$H193+'v1 Frame'!Q$3*COS($E193)-'v1 Frame'!R$3*SIN($E193),"")</f>
        <is>
          <t/>
        </is>
      </c>
      <c r="X193" s="8" t="inlineStr">
        <f aca="false">IF(A193&lt;&gt;"",$I193-'v1 Frame'!P$3*SIN($C193)+'v1 Frame'!Q$3*COS($C193)*SIN($E193)+'v1 Frame'!R$3*COS($C193)*COS($E193),"")</f>
        <is>
          <t/>
        </is>
      </c>
      <c r="Y193" s="8" t="inlineStr">
        <f aca="false">IF(A193&lt;&gt;"",$G193+'v1 Frame'!S$3*COS($C193)+'v1 Frame'!T$3*SIN($C193)*SIN($E193)+'v1 Frame'!U$3*SIN($C193)*COS($E193),"")</f>
        <is>
          <t/>
        </is>
      </c>
      <c r="Z193" s="8" t="inlineStr">
        <f aca="false">IF(A193&lt;&gt;"",$H193+'v1 Frame'!T$3*COS($E193)-'v1 Frame'!U$3*SIN($E193),"")</f>
        <is>
          <t/>
        </is>
      </c>
      <c r="AA193" s="8" t="inlineStr">
        <f aca="false">IF(A193&lt;&gt;"",$I193-'v1 Frame'!S$3*SIN($C193)+'v1 Frame'!T$3*COS($C193)*SIN($E193)+'v1 Frame'!U$3*COS($C193)*COS($E193),"")</f>
        <is>
          <t/>
        </is>
      </c>
      <c r="AB193" s="8" t="inlineStr">
        <f aca="false">IF(A193&lt;&gt;"",$G193+'v1 Frame'!V$3*COS($C193)+'v1 Frame'!W$3*SIN($C193)*SIN($E193)+'v1 Frame'!X$3*SIN($C193)*COS($E193),"")</f>
        <is>
          <t/>
        </is>
      </c>
      <c r="AC193" s="8" t="inlineStr">
        <f aca="false">IF(A193&lt;&gt;"",$H193+'v1 Frame'!W$3*COS($E193)-'v1 Frame'!X$3*SIN($E193),"")</f>
        <is>
          <t/>
        </is>
      </c>
      <c r="AD193" s="8" t="inlineStr">
        <f aca="false">IF(A193&lt;&gt;"",$I193-'v1 Frame'!V$3*SIN($C193)+'v1 Frame'!W$3*COS($C193)*SIN($E193)+'v1 Frame'!X$3*COS($C193)*COS($E193),"")</f>
        <is>
          <t/>
        </is>
      </c>
      <c r="AE193" s="25" t="inlineStr">
        <f aca="false">IF(A193&lt;&gt;"",$G193+'v1 Frame'!Y$3*COS($C193)+'v1 Frame'!Z$3*SIN($C193)*SIN($E193)+'v1 Frame'!AA$3*SIN($C193)*COS($E193),"")</f>
        <is>
          <t/>
        </is>
      </c>
      <c r="AF193" s="25" t="inlineStr">
        <f aca="false">IF(A193&lt;&gt;"",$H193+'v1 Frame'!Z$3*COS($E193)-'v1 Frame'!AA$3*SIN($E193),"")</f>
        <is>
          <t/>
        </is>
      </c>
      <c r="AG193" s="25" t="inlineStr">
        <f aca="false">IF(A193&lt;&gt;"",$I193-'v1 Frame'!Y$3*SIN($C193)+'v1 Frame'!Z$3*COS($C193)*SIN($E193)+'v1 Frame'!AA$3*COS($C193)*COS($E193),"")</f>
        <is>
          <t/>
        </is>
      </c>
      <c r="AH193" s="8" t="inlineStr">
        <f aca="false">IF(A193&lt;&gt;"",SQRT(SUMSQ(G193:I193)),"")</f>
        <is>
          <t/>
        </is>
      </c>
      <c r="AI193" s="8" t="inlineStr">
        <f aca="false">IF(A193&lt;&gt;"",IF(AH193&lt;&gt;0,ACOS(I193/AH193),0),"")</f>
        <is>
          <t/>
        </is>
      </c>
      <c r="AJ193" s="8" t="inlineStr">
        <f aca="false">IF(A193&lt;&gt;"",DEGREES(AI193),"")</f>
        <is>
          <t/>
        </is>
      </c>
      <c r="AK193" s="8" t="inlineStr">
        <f aca="false">IF(A193&lt;&gt;"",IF(OR(G193&lt;&gt;0,H193&lt;&gt;0),ATAN2(G193,H193),0),"")</f>
        <is>
          <t/>
        </is>
      </c>
      <c r="AL193" s="8" t="inlineStr">
        <f aca="false">IF(A193&lt;&gt;"",DEGREES(AK193),"")</f>
        <is>
          <t/>
        </is>
      </c>
      <c r="AM193" s="8" t="inlineStr">
        <f aca="false">IF(A193&lt;&gt;"",SQRT(SUMSQ(J193:L193)),"")</f>
        <is>
          <t/>
        </is>
      </c>
      <c r="AN193" s="8" t="inlineStr">
        <f aca="false">IF(A193&lt;&gt;"",IF(AM193&lt;&gt;0,ACOS(L193/AM193),0),"")</f>
        <is>
          <t/>
        </is>
      </c>
      <c r="AO193" s="8" t="inlineStr">
        <f aca="false">IF(A193&lt;&gt;"",DEGREES(AN193),"")</f>
        <is>
          <t/>
        </is>
      </c>
      <c r="AP193" s="8" t="inlineStr">
        <f aca="false">IF(A193&lt;&gt;"",IF(OR(J193&lt;&gt;0,K193&lt;&gt;0),ATAN2(J193,K193),0),"")</f>
        <is>
          <t/>
        </is>
      </c>
      <c r="AQ193" s="8" t="inlineStr">
        <f aca="false">IF(A193&lt;&gt;"",DEGREES(AP193),"")</f>
        <is>
          <t/>
        </is>
      </c>
      <c r="AR193" s="8" t="inlineStr">
        <f aca="false">IF(A193&lt;&gt;"",SQRT(SUMSQ(M193:O193)),"")</f>
        <is>
          <t/>
        </is>
      </c>
      <c r="AS193" s="8" t="inlineStr">
        <f aca="false">IF(A193&lt;&gt;"",IF(AR193&lt;&gt;0,ACOS(O193/AR193),0),"")</f>
        <is>
          <t/>
        </is>
      </c>
      <c r="AT193" s="8" t="inlineStr">
        <f aca="false">IF(A193&lt;&gt;"",DEGREES(AS193),"")</f>
        <is>
          <t/>
        </is>
      </c>
      <c r="AU193" s="8" t="inlineStr">
        <f aca="false">IF(A193&lt;&gt;"",IF(OR(M193&lt;&gt;0,N193&lt;&gt;0),ATAN2(M193,N193),0),"")</f>
        <is>
          <t/>
        </is>
      </c>
      <c r="AV193" s="8" t="inlineStr">
        <f aca="false">IF(A193&lt;&gt;"",DEGREES(AU193),"")</f>
        <is>
          <t/>
        </is>
      </c>
      <c r="AW193" s="8" t="inlineStr">
        <f aca="false">IF(A193&lt;&gt;"",SQRT(SUMSQ(P193:R193)),"")</f>
        <is>
          <t/>
        </is>
      </c>
      <c r="AX193" s="8" t="inlineStr">
        <f aca="false">IF(A193&lt;&gt;"",IF(AW193&lt;&gt;0,ACOS(R193/AW193),0),"")</f>
        <is>
          <t/>
        </is>
      </c>
      <c r="AY193" s="8" t="inlineStr">
        <f aca="false">IF(A193&lt;&gt;"",DEGREES(AX193),"")</f>
        <is>
          <t/>
        </is>
      </c>
      <c r="AZ193" s="8" t="inlineStr">
        <f aca="false">IF(A193&lt;&gt;"",IF(OR(P193&lt;&gt;0,Q193&lt;&gt;0),ATAN2(P193,Q193),0),"")</f>
        <is>
          <t/>
        </is>
      </c>
      <c r="BA193" s="8" t="inlineStr">
        <f aca="false">IF(A193&lt;&gt;"",DEGREES(AZ193),"")</f>
        <is>
          <t/>
        </is>
      </c>
      <c r="BB193" s="8" t="inlineStr">
        <f aca="false">IF(A193&lt;&gt;"",SQRT(SUMSQ(S193:U193)),"")</f>
        <is>
          <t/>
        </is>
      </c>
      <c r="BC193" s="8" t="inlineStr">
        <f aca="false">IF(A193&lt;&gt;"",IF(BB193&lt;&gt;0,ACOS(U193/BB193),0),"")</f>
        <is>
          <t/>
        </is>
      </c>
      <c r="BD193" s="8" t="inlineStr">
        <f aca="false">IF(A193&lt;&gt;"",DEGREES(BC193),"")</f>
        <is>
          <t/>
        </is>
      </c>
      <c r="BE193" s="8" t="inlineStr">
        <f aca="false">IF(A193&lt;&gt;"",IF(OR(S193&lt;&gt;0,T193&lt;&gt;0),ATAN2(S193,T193),0),"")</f>
        <is>
          <t/>
        </is>
      </c>
      <c r="BF193" s="8" t="inlineStr">
        <f aca="false">IF(A193&lt;&gt;"",DEGREES(BE193),"")</f>
        <is>
          <t/>
        </is>
      </c>
      <c r="BG193" s="8" t="inlineStr">
        <f aca="false">IF(A193&lt;&gt;"",SQRT(SUMSQ(V193:X193)),"")</f>
        <is>
          <t/>
        </is>
      </c>
      <c r="BH193" s="8" t="inlineStr">
        <f aca="false">IF(A193&lt;&gt;"",IF(BG193&lt;&gt;0,ACOS(X193/BG193),0),"")</f>
        <is>
          <t/>
        </is>
      </c>
      <c r="BI193" s="8" t="inlineStr">
        <f aca="false">IF(A193&lt;&gt;"",DEGREES(BH193),"")</f>
        <is>
          <t/>
        </is>
      </c>
      <c r="BJ193" s="8" t="inlineStr">
        <f aca="false">IF(A193&lt;&gt;"",IF(OR(V193&lt;&gt;0,W193&lt;&gt;0),ATAN2(V193,W193),0),"")</f>
        <is>
          <t/>
        </is>
      </c>
      <c r="BK193" s="8" t="inlineStr">
        <f aca="false">IF(A193&lt;&gt;"",DEGREES(BJ193),"")</f>
        <is>
          <t/>
        </is>
      </c>
      <c r="BL193" s="8" t="inlineStr">
        <f aca="false">IF(A193&lt;&gt;"",SQRT(SUMSQ(Y193:AA193)),"")</f>
        <is>
          <t/>
        </is>
      </c>
      <c r="BM193" s="8" t="inlineStr">
        <f aca="false">IF(A193&lt;&gt;"",IF(BL193&lt;&gt;0,ACOS(AA193/BL193),0),"")</f>
        <is>
          <t/>
        </is>
      </c>
      <c r="BN193" s="8" t="inlineStr">
        <f aca="false">IF(A193&lt;&gt;"",DEGREES(BM193),"")</f>
        <is>
          <t/>
        </is>
      </c>
      <c r="BO193" s="8" t="inlineStr">
        <f aca="false">IF(A193&lt;&gt;"",IF(OR(Y193&lt;&gt;0,Z193&lt;&gt;0),ATAN2(Y193,Z193),0),"")</f>
        <is>
          <t/>
        </is>
      </c>
      <c r="BP193" s="8" t="inlineStr">
        <f aca="false">IF(A193&lt;&gt;"",DEGREES(BO193),"")</f>
        <is>
          <t/>
        </is>
      </c>
      <c r="BQ193" s="8" t="inlineStr">
        <f aca="false">IF(A193&lt;&gt;"",SQRT(SUMSQ(AB193:AD193)),"")</f>
        <is>
          <t/>
        </is>
      </c>
      <c r="BR193" s="8" t="inlineStr">
        <f aca="false">IF(A193&lt;&gt;"",IF(BQ193&lt;&gt;0,ACOS(AD193/BQ193),0),"")</f>
        <is>
          <t/>
        </is>
      </c>
      <c r="BS193" s="8" t="inlineStr">
        <f aca="false">IF(A193&lt;&gt;"",DEGREES(BR193),"")</f>
        <is>
          <t/>
        </is>
      </c>
      <c r="BT193" s="8" t="inlineStr">
        <f aca="false">IF(A193&lt;&gt;"",IF(OR(AB193&lt;&gt;0,AC193&lt;&gt;0),ATAN2(AB193,AC193),0),"")</f>
        <is>
          <t/>
        </is>
      </c>
      <c r="BU193" s="8" t="inlineStr">
        <f aca="false">IF(A193&lt;&gt;"",DEGREES(BT193),"")</f>
        <is>
          <t/>
        </is>
      </c>
      <c r="BV193" s="8" t="inlineStr">
        <f aca="false">IF(A193&lt;&gt;"",SQRT(SUMSQ(AE193:AG193)),"")</f>
        <is>
          <t/>
        </is>
      </c>
      <c r="BW193" s="8" t="inlineStr">
        <f aca="false">IF(A193&lt;&gt;"",IF(BV193&lt;&gt;0,ACOS(AG193/BV193),0),"")</f>
        <is>
          <t/>
        </is>
      </c>
      <c r="BX193" s="8" t="inlineStr">
        <f aca="false">IF(A193&lt;&gt;"",DEGREES(BW193),"")</f>
        <is>
          <t/>
        </is>
      </c>
      <c r="BY193" s="8" t="inlineStr">
        <f aca="false">IF(A193&lt;&gt;"",IF(OR(AF193&lt;&gt;0,AG193&lt;&gt;0),ATAN2(AF193,AG193),0),"")</f>
        <is>
          <t/>
        </is>
      </c>
      <c r="BZ193" s="8" t="inlineStr">
        <f aca="false">IF(A193&lt;&gt;"",DEGREES(BY193),"")</f>
        <is>
          <t/>
        </is>
      </c>
      <c r="CA193" s="0" t="inlineStr">
        <f aca="false">IF(A193&lt;&gt;"",IF(AND(AI193&lt;Parameters!$B$11,AI193&gt;Parameters!$B$12,AN193&lt;Parameters!$B$11,AN193&gt;Parameters!$B$12,AS193&lt;Parameters!$B$11,AS193&gt;Parameters!$B$12,AX193&lt;Parameters!$B$11,AX193&gt;Parameters!$B$12,BC193&lt;Parameters!$B$11,BC193&gt;Parameters!$B$12,BM193&lt;Parameters!$B$11,BM193&gt;Parameters!$B$12,BR193&lt;Parameters!$B$11,BR193&gt;Parameters!$B$12,BW193&lt;Parameters!$B$11,BW193&gt;Parameters!$B$12),1,0),"")</f>
        <is>
          <t/>
        </is>
      </c>
      <c r="CB193" s="0" t="inlineStr">
        <f aca="false">IF(A193&lt;&gt;"",IF(OR(AI193&lt;Parameters!$B$12,AI193&gt;Parameters!$B$11),0,1),"")</f>
        <is>
          <t/>
        </is>
      </c>
      <c r="CC193" s="0" t="inlineStr">
        <f aca="false">IF(A193&lt;&gt;"",IF(OR(AN193&lt;Parameters!$B$12,AN193&gt;Parameters!$B$11),0,1),"")</f>
        <is>
          <t/>
        </is>
      </c>
      <c r="CD193" s="0" t="inlineStr">
        <f aca="false">IF(A193&lt;&gt;"",IF(OR(AS193&lt;Parameters!$B$12,AS193&gt;Parameters!$B$11),0,1),"")</f>
        <is>
          <t/>
        </is>
      </c>
      <c r="CE193" s="0" t="inlineStr">
        <f aca="false">IF(A193&lt;&gt;"",IF(OR(AX193&lt;Parameters!$B$12,AX193&gt;Parameters!$B$11),0,1),"")</f>
        <is>
          <t/>
        </is>
      </c>
      <c r="CF193" s="0" t="inlineStr">
        <f aca="false">IF(A193&lt;&gt;"",IF(OR(BC193&lt;Parameters!$B$12,BC193&gt;Parameters!$B$11),0,1),"")</f>
        <is>
          <t/>
        </is>
      </c>
      <c r="CG193" s="0" t="inlineStr">
        <f aca="false">IF(A193&lt;&gt;"",IF(OR(BH193&lt;Parameters!$B$12,BH193&gt;Parameters!$B$11),0,1),"")</f>
        <is>
          <t/>
        </is>
      </c>
      <c r="CH193" s="0" t="inlineStr">
        <f aca="false">IF(A193&lt;&gt;"",IF(OR(BM193&lt;Parameters!$B$12,BM193&gt;Parameters!$B$11),0,1),"")</f>
        <is>
          <t/>
        </is>
      </c>
      <c r="CI193" s="0" t="inlineStr">
        <f aca="false">IF(A193&lt;&gt;"",IF(OR(BR193&lt;Parameters!$B$12,BR193&gt;Parameters!$B$11),0,1),"")</f>
        <is>
          <t/>
        </is>
      </c>
      <c r="CJ193" s="0" t="inlineStr">
        <f aca="false">IF(A193&lt;&gt;"",IF(OR(BW193&lt;Parameters!$B$12,BW193&gt;Parameters!$B$11),0,1),"")</f>
        <is>
          <t/>
        </is>
      </c>
      <c r="CK193" s="26" t="inlineStr">
        <f aca="false">IF(A193&lt;&gt;"",SUM(CB193:CJ193)/9,"")</f>
        <is>
          <t/>
        </is>
      </c>
      <c r="CL193" s="0" t="inlineStr">
        <f aca="false">IF(A193&lt;&gt;"",CK193*9,"")</f>
        <is>
          <t/>
        </is>
      </c>
      <c r="CM193" s="8" t="inlineStr">
        <f aca="false">IF(A193&lt;&gt;"",TEXT(B193,CM$2)&amp;" "&amp;TEXT(A193,CM$2),"")</f>
        <is>
          <t/>
        </is>
      </c>
    </row>
    <row r="194" customFormat="false" ht="15" hidden="false" customHeight="false" outlineLevel="0" collapsed="false">
      <c r="A194" s="0" t="inlineStr">
        <f aca="false">IF(OR(B193&lt;Parameters!$K$12,A193&lt;Parameters!$K$12),IF(A193&lt;Parameters!$K$12,A193+1,0),"")</f>
        <is>
          <t/>
        </is>
      </c>
      <c r="B194" s="0" t="inlineStr">
        <f aca="false">IF(A194&lt;&gt;"",IF(A194=0,B193+1,B193),"")</f>
        <is>
          <t/>
        </is>
      </c>
      <c r="C194" s="24" t="inlineStr">
        <f aca="false">IF(A194&lt;&gt;"",-_phi*(A194+0.5),"")</f>
        <is>
          <t/>
        </is>
      </c>
      <c r="D194" s="8" t="inlineStr">
        <f aca="false">IF(A194&lt;&gt;"",DEGREES(C194),"")</f>
        <is>
          <t/>
        </is>
      </c>
      <c r="E194" s="24" t="inlineStr">
        <f aca="false">IF(A194&lt;&gt;"",_phi*(B194+0.5),"")</f>
        <is>
          <t/>
        </is>
      </c>
      <c r="F194" s="8" t="inlineStr">
        <f aca="false">IF(A194&lt;&gt;"",DEGREES(E194),"")</f>
        <is>
          <t/>
        </is>
      </c>
      <c r="G194" s="8" t="inlineStr">
        <f aca="false">IF(A194&lt;&gt;"",LOOKUP(A194,h!$A$3:$A$30,h!$D$3:$D$30),"")</f>
        <is>
          <t/>
        </is>
      </c>
      <c r="H194" s="8" t="inlineStr">
        <f aca="false">IF(A194&lt;&gt;"",LOOKUP(B194,h!$A$3:$A$30,h!$D$3:$D$30),"")</f>
        <is>
          <t/>
        </is>
      </c>
      <c r="I194" s="8" t="inlineStr">
        <f aca="false">IF(A194&lt;&gt;"",_zif,"")</f>
        <is>
          <t/>
        </is>
      </c>
      <c r="J194" s="8" t="inlineStr">
        <f aca="false">IF(A194&lt;&gt;"",$G194+'v1 Frame'!D$3*COS($C194)+'v1 Frame'!E$3*SIN($C194)*SIN($E194)+'v1 Frame'!F$3*SIN($C194)*COS($E194),"")</f>
        <is>
          <t/>
        </is>
      </c>
      <c r="K194" s="8" t="inlineStr">
        <f aca="false">IF(A194&lt;&gt;"",$H194+'v1 Frame'!E$3*COS($E194)-'v1 Frame'!F$3*SIN($E194),"")</f>
        <is>
          <t/>
        </is>
      </c>
      <c r="L194" s="8" t="inlineStr">
        <f aca="false">IF(A194&lt;&gt;"",$I194-'v1 Frame'!D$3*SIN($C194)+'v1 Frame'!E$3*COS($C194)*SIN($E194)+'v1 Frame'!F$3*COS($C194)*COS($E194),"")</f>
        <is>
          <t/>
        </is>
      </c>
      <c r="M194" s="8" t="inlineStr">
        <f aca="false">IF(A194&lt;&gt;"",$G194+'v1 Frame'!G$3*COS($C194)+'v1 Frame'!H$3*SIN($C194)*SIN($E194)+'v1 Frame'!I$3*SIN($C194)*COS($E194),"")</f>
        <is>
          <t/>
        </is>
      </c>
      <c r="N194" s="8" t="inlineStr">
        <f aca="false">IF(A194&lt;&gt;"",$H194+'v1 Frame'!H$3*COS($E194)-'v1 Frame'!I$3*SIN($E194),"")</f>
        <is>
          <t/>
        </is>
      </c>
      <c r="O194" s="8" t="inlineStr">
        <f aca="false">IF(A194&lt;&gt;"",$I194-'v1 Frame'!G$3*SIN($C194)+'v1 Frame'!H$3*COS($C194)*SIN($E194)+'v1 Frame'!I$3*COS($C194)*COS($E194),"")</f>
        <is>
          <t/>
        </is>
      </c>
      <c r="P194" s="8" t="inlineStr">
        <f aca="false">IF(A194&lt;&gt;"",$G194+'v1 Frame'!J$3*COS($C194)+'v1 Frame'!K$3*SIN($C194)*SIN($E194)+'v1 Frame'!L$3*SIN($C194)*COS($E194),"")</f>
        <is>
          <t/>
        </is>
      </c>
      <c r="Q194" s="8" t="inlineStr">
        <f aca="false">IF(A194&lt;&gt;"",$H194+'v1 Frame'!K$3*COS($E194)-'v1 Frame'!L$3*SIN($E194),"")</f>
        <is>
          <t/>
        </is>
      </c>
      <c r="R194" s="8" t="inlineStr">
        <f aca="false">IF(A194&lt;&gt;"",$I194-'v1 Frame'!J$3*SIN($C194)+'v1 Frame'!K$3*COS($C194)*SIN($E194)+'v1 Frame'!L$3*COS($C194)*COS($E194),"")</f>
        <is>
          <t/>
        </is>
      </c>
      <c r="S194" s="8" t="inlineStr">
        <f aca="false">IF(A194&lt;&gt;"",$G194+'v1 Frame'!M$3*COS($C194)+'v1 Frame'!N$3*SIN($C194)*SIN($E194)+'v1 Frame'!O$3*SIN($C194)*COS($E194),"")</f>
        <is>
          <t/>
        </is>
      </c>
      <c r="T194" s="8" t="inlineStr">
        <f aca="false">IF(A194&lt;&gt;"",$H194+'v1 Frame'!N$3*COS($E194)-'v1 Frame'!O$3*SIN($E194),"")</f>
        <is>
          <t/>
        </is>
      </c>
      <c r="U194" s="8" t="inlineStr">
        <f aca="false">IF(A194&lt;&gt;"",$I194-'v1 Frame'!M$3*SIN($C194)+'v1 Frame'!N$3*COS($C194)*SIN($E194)+'v1 Frame'!O$3*COS($C194)*COS($E194),"")</f>
        <is>
          <t/>
        </is>
      </c>
      <c r="V194" s="8" t="inlineStr">
        <f aca="false">IF(A194&lt;&gt;"",$G194+'v1 Frame'!P$3*COS($C194)+'v1 Frame'!Q$3*SIN($C194)*SIN($E194)+'v1 Frame'!R$3*SIN($C194)*COS($E194),"")</f>
        <is>
          <t/>
        </is>
      </c>
      <c r="W194" s="8" t="inlineStr">
        <f aca="false">IF(A194&lt;&gt;"",$H194+'v1 Frame'!Q$3*COS($E194)-'v1 Frame'!R$3*SIN($E194),"")</f>
        <is>
          <t/>
        </is>
      </c>
      <c r="X194" s="8" t="inlineStr">
        <f aca="false">IF(A194&lt;&gt;"",$I194-'v1 Frame'!P$3*SIN($C194)+'v1 Frame'!Q$3*COS($C194)*SIN($E194)+'v1 Frame'!R$3*COS($C194)*COS($E194),"")</f>
        <is>
          <t/>
        </is>
      </c>
      <c r="Y194" s="8" t="inlineStr">
        <f aca="false">IF(A194&lt;&gt;"",$G194+'v1 Frame'!S$3*COS($C194)+'v1 Frame'!T$3*SIN($C194)*SIN($E194)+'v1 Frame'!U$3*SIN($C194)*COS($E194),"")</f>
        <is>
          <t/>
        </is>
      </c>
      <c r="Z194" s="8" t="inlineStr">
        <f aca="false">IF(A194&lt;&gt;"",$H194+'v1 Frame'!T$3*COS($E194)-'v1 Frame'!U$3*SIN($E194),"")</f>
        <is>
          <t/>
        </is>
      </c>
      <c r="AA194" s="8" t="inlineStr">
        <f aca="false">IF(A194&lt;&gt;"",$I194-'v1 Frame'!S$3*SIN($C194)+'v1 Frame'!T$3*COS($C194)*SIN($E194)+'v1 Frame'!U$3*COS($C194)*COS($E194),"")</f>
        <is>
          <t/>
        </is>
      </c>
      <c r="AB194" s="8" t="inlineStr">
        <f aca="false">IF(A194&lt;&gt;"",$G194+'v1 Frame'!V$3*COS($C194)+'v1 Frame'!W$3*SIN($C194)*SIN($E194)+'v1 Frame'!X$3*SIN($C194)*COS($E194),"")</f>
        <is>
          <t/>
        </is>
      </c>
      <c r="AC194" s="8" t="inlineStr">
        <f aca="false">IF(A194&lt;&gt;"",$H194+'v1 Frame'!W$3*COS($E194)-'v1 Frame'!X$3*SIN($E194),"")</f>
        <is>
          <t/>
        </is>
      </c>
      <c r="AD194" s="8" t="inlineStr">
        <f aca="false">IF(A194&lt;&gt;"",$I194-'v1 Frame'!V$3*SIN($C194)+'v1 Frame'!W$3*COS($C194)*SIN($E194)+'v1 Frame'!X$3*COS($C194)*COS($E194),"")</f>
        <is>
          <t/>
        </is>
      </c>
      <c r="AE194" s="25" t="inlineStr">
        <f aca="false">IF(A194&lt;&gt;"",$G194+'v1 Frame'!Y$3*COS($C194)+'v1 Frame'!Z$3*SIN($C194)*SIN($E194)+'v1 Frame'!AA$3*SIN($C194)*COS($E194),"")</f>
        <is>
          <t/>
        </is>
      </c>
      <c r="AF194" s="25" t="inlineStr">
        <f aca="false">IF(A194&lt;&gt;"",$H194+'v1 Frame'!Z$3*COS($E194)-'v1 Frame'!AA$3*SIN($E194),"")</f>
        <is>
          <t/>
        </is>
      </c>
      <c r="AG194" s="25" t="inlineStr">
        <f aca="false">IF(A194&lt;&gt;"",$I194-'v1 Frame'!Y$3*SIN($C194)+'v1 Frame'!Z$3*COS($C194)*SIN($E194)+'v1 Frame'!AA$3*COS($C194)*COS($E194),"")</f>
        <is>
          <t/>
        </is>
      </c>
      <c r="AH194" s="8" t="inlineStr">
        <f aca="false">IF(A194&lt;&gt;"",SQRT(SUMSQ(G194:I194)),"")</f>
        <is>
          <t/>
        </is>
      </c>
      <c r="AI194" s="8" t="inlineStr">
        <f aca="false">IF(A194&lt;&gt;"",IF(AH194&lt;&gt;0,ACOS(I194/AH194),0),"")</f>
        <is>
          <t/>
        </is>
      </c>
      <c r="AJ194" s="8" t="inlineStr">
        <f aca="false">IF(A194&lt;&gt;"",DEGREES(AI194),"")</f>
        <is>
          <t/>
        </is>
      </c>
      <c r="AK194" s="8" t="inlineStr">
        <f aca="false">IF(A194&lt;&gt;"",IF(OR(G194&lt;&gt;0,H194&lt;&gt;0),ATAN2(G194,H194),0),"")</f>
        <is>
          <t/>
        </is>
      </c>
      <c r="AL194" s="8" t="inlineStr">
        <f aca="false">IF(A194&lt;&gt;"",DEGREES(AK194),"")</f>
        <is>
          <t/>
        </is>
      </c>
      <c r="AM194" s="8" t="inlineStr">
        <f aca="false">IF(A194&lt;&gt;"",SQRT(SUMSQ(J194:L194)),"")</f>
        <is>
          <t/>
        </is>
      </c>
      <c r="AN194" s="8" t="inlineStr">
        <f aca="false">IF(A194&lt;&gt;"",IF(AM194&lt;&gt;0,ACOS(L194/AM194),0),"")</f>
        <is>
          <t/>
        </is>
      </c>
      <c r="AO194" s="8" t="inlineStr">
        <f aca="false">IF(A194&lt;&gt;"",DEGREES(AN194),"")</f>
        <is>
          <t/>
        </is>
      </c>
      <c r="AP194" s="8" t="inlineStr">
        <f aca="false">IF(A194&lt;&gt;"",IF(OR(J194&lt;&gt;0,K194&lt;&gt;0),ATAN2(J194,K194),0),"")</f>
        <is>
          <t/>
        </is>
      </c>
      <c r="AQ194" s="8" t="inlineStr">
        <f aca="false">IF(A194&lt;&gt;"",DEGREES(AP194),"")</f>
        <is>
          <t/>
        </is>
      </c>
      <c r="AR194" s="8" t="inlineStr">
        <f aca="false">IF(A194&lt;&gt;"",SQRT(SUMSQ(M194:O194)),"")</f>
        <is>
          <t/>
        </is>
      </c>
      <c r="AS194" s="8" t="inlineStr">
        <f aca="false">IF(A194&lt;&gt;"",IF(AR194&lt;&gt;0,ACOS(O194/AR194),0),"")</f>
        <is>
          <t/>
        </is>
      </c>
      <c r="AT194" s="8" t="inlineStr">
        <f aca="false">IF(A194&lt;&gt;"",DEGREES(AS194),"")</f>
        <is>
          <t/>
        </is>
      </c>
      <c r="AU194" s="8" t="inlineStr">
        <f aca="false">IF(A194&lt;&gt;"",IF(OR(M194&lt;&gt;0,N194&lt;&gt;0),ATAN2(M194,N194),0),"")</f>
        <is>
          <t/>
        </is>
      </c>
      <c r="AV194" s="8" t="inlineStr">
        <f aca="false">IF(A194&lt;&gt;"",DEGREES(AU194),"")</f>
        <is>
          <t/>
        </is>
      </c>
      <c r="AW194" s="8" t="inlineStr">
        <f aca="false">IF(A194&lt;&gt;"",SQRT(SUMSQ(P194:R194)),"")</f>
        <is>
          <t/>
        </is>
      </c>
      <c r="AX194" s="8" t="inlineStr">
        <f aca="false">IF(A194&lt;&gt;"",IF(AW194&lt;&gt;0,ACOS(R194/AW194),0),"")</f>
        <is>
          <t/>
        </is>
      </c>
      <c r="AY194" s="8" t="inlineStr">
        <f aca="false">IF(A194&lt;&gt;"",DEGREES(AX194),"")</f>
        <is>
          <t/>
        </is>
      </c>
      <c r="AZ194" s="8" t="inlineStr">
        <f aca="false">IF(A194&lt;&gt;"",IF(OR(P194&lt;&gt;0,Q194&lt;&gt;0),ATAN2(P194,Q194),0),"")</f>
        <is>
          <t/>
        </is>
      </c>
      <c r="BA194" s="8" t="inlineStr">
        <f aca="false">IF(A194&lt;&gt;"",DEGREES(AZ194),"")</f>
        <is>
          <t/>
        </is>
      </c>
      <c r="BB194" s="8" t="inlineStr">
        <f aca="false">IF(A194&lt;&gt;"",SQRT(SUMSQ(S194:U194)),"")</f>
        <is>
          <t/>
        </is>
      </c>
      <c r="BC194" s="8" t="inlineStr">
        <f aca="false">IF(A194&lt;&gt;"",IF(BB194&lt;&gt;0,ACOS(U194/BB194),0),"")</f>
        <is>
          <t/>
        </is>
      </c>
      <c r="BD194" s="8" t="inlineStr">
        <f aca="false">IF(A194&lt;&gt;"",DEGREES(BC194),"")</f>
        <is>
          <t/>
        </is>
      </c>
      <c r="BE194" s="8" t="inlineStr">
        <f aca="false">IF(A194&lt;&gt;"",IF(OR(S194&lt;&gt;0,T194&lt;&gt;0),ATAN2(S194,T194),0),"")</f>
        <is>
          <t/>
        </is>
      </c>
      <c r="BF194" s="8" t="inlineStr">
        <f aca="false">IF(A194&lt;&gt;"",DEGREES(BE194),"")</f>
        <is>
          <t/>
        </is>
      </c>
      <c r="BG194" s="8" t="inlineStr">
        <f aca="false">IF(A194&lt;&gt;"",SQRT(SUMSQ(V194:X194)),"")</f>
        <is>
          <t/>
        </is>
      </c>
      <c r="BH194" s="8" t="inlineStr">
        <f aca="false">IF(A194&lt;&gt;"",IF(BG194&lt;&gt;0,ACOS(X194/BG194),0),"")</f>
        <is>
          <t/>
        </is>
      </c>
      <c r="BI194" s="8" t="inlineStr">
        <f aca="false">IF(A194&lt;&gt;"",DEGREES(BH194),"")</f>
        <is>
          <t/>
        </is>
      </c>
      <c r="BJ194" s="8" t="inlineStr">
        <f aca="false">IF(A194&lt;&gt;"",IF(OR(V194&lt;&gt;0,W194&lt;&gt;0),ATAN2(V194,W194),0),"")</f>
        <is>
          <t/>
        </is>
      </c>
      <c r="BK194" s="8" t="inlineStr">
        <f aca="false">IF(A194&lt;&gt;"",DEGREES(BJ194),"")</f>
        <is>
          <t/>
        </is>
      </c>
      <c r="BL194" s="8" t="inlineStr">
        <f aca="false">IF(A194&lt;&gt;"",SQRT(SUMSQ(Y194:AA194)),"")</f>
        <is>
          <t/>
        </is>
      </c>
      <c r="BM194" s="8" t="inlineStr">
        <f aca="false">IF(A194&lt;&gt;"",IF(BL194&lt;&gt;0,ACOS(AA194/BL194),0),"")</f>
        <is>
          <t/>
        </is>
      </c>
      <c r="BN194" s="8" t="inlineStr">
        <f aca="false">IF(A194&lt;&gt;"",DEGREES(BM194),"")</f>
        <is>
          <t/>
        </is>
      </c>
      <c r="BO194" s="8" t="inlineStr">
        <f aca="false">IF(A194&lt;&gt;"",IF(OR(Y194&lt;&gt;0,Z194&lt;&gt;0),ATAN2(Y194,Z194),0),"")</f>
        <is>
          <t/>
        </is>
      </c>
      <c r="BP194" s="8" t="inlineStr">
        <f aca="false">IF(A194&lt;&gt;"",DEGREES(BO194),"")</f>
        <is>
          <t/>
        </is>
      </c>
      <c r="BQ194" s="8" t="inlineStr">
        <f aca="false">IF(A194&lt;&gt;"",SQRT(SUMSQ(AB194:AD194)),"")</f>
        <is>
          <t/>
        </is>
      </c>
      <c r="BR194" s="8" t="inlineStr">
        <f aca="false">IF(A194&lt;&gt;"",IF(BQ194&lt;&gt;0,ACOS(AD194/BQ194),0),"")</f>
        <is>
          <t/>
        </is>
      </c>
      <c r="BS194" s="8" t="inlineStr">
        <f aca="false">IF(A194&lt;&gt;"",DEGREES(BR194),"")</f>
        <is>
          <t/>
        </is>
      </c>
      <c r="BT194" s="8" t="inlineStr">
        <f aca="false">IF(A194&lt;&gt;"",IF(OR(AB194&lt;&gt;0,AC194&lt;&gt;0),ATAN2(AB194,AC194),0),"")</f>
        <is>
          <t/>
        </is>
      </c>
      <c r="BU194" s="8" t="inlineStr">
        <f aca="false">IF(A194&lt;&gt;"",DEGREES(BT194),"")</f>
        <is>
          <t/>
        </is>
      </c>
      <c r="BV194" s="8" t="inlineStr">
        <f aca="false">IF(A194&lt;&gt;"",SQRT(SUMSQ(AE194:AG194)),"")</f>
        <is>
          <t/>
        </is>
      </c>
      <c r="BW194" s="8" t="inlineStr">
        <f aca="false">IF(A194&lt;&gt;"",IF(BV194&lt;&gt;0,ACOS(AG194/BV194),0),"")</f>
        <is>
          <t/>
        </is>
      </c>
      <c r="BX194" s="8" t="inlineStr">
        <f aca="false">IF(A194&lt;&gt;"",DEGREES(BW194),"")</f>
        <is>
          <t/>
        </is>
      </c>
      <c r="BY194" s="8" t="inlineStr">
        <f aca="false">IF(A194&lt;&gt;"",IF(OR(AF194&lt;&gt;0,AG194&lt;&gt;0),ATAN2(AF194,AG194),0),"")</f>
        <is>
          <t/>
        </is>
      </c>
      <c r="BZ194" s="8" t="inlineStr">
        <f aca="false">IF(A194&lt;&gt;"",DEGREES(BY194),"")</f>
        <is>
          <t/>
        </is>
      </c>
      <c r="CA194" s="0" t="inlineStr">
        <f aca="false">IF(A194&lt;&gt;"",IF(AND(AI194&lt;Parameters!$B$11,AI194&gt;Parameters!$B$12,AN194&lt;Parameters!$B$11,AN194&gt;Parameters!$B$12,AS194&lt;Parameters!$B$11,AS194&gt;Parameters!$B$12,AX194&lt;Parameters!$B$11,AX194&gt;Parameters!$B$12,BC194&lt;Parameters!$B$11,BC194&gt;Parameters!$B$12,BM194&lt;Parameters!$B$11,BM194&gt;Parameters!$B$12,BR194&lt;Parameters!$B$11,BR194&gt;Parameters!$B$12,BW194&lt;Parameters!$B$11,BW194&gt;Parameters!$B$12),1,0),"")</f>
        <is>
          <t/>
        </is>
      </c>
      <c r="CB194" s="0" t="inlineStr">
        <f aca="false">IF(A194&lt;&gt;"",IF(OR(AI194&lt;Parameters!$B$12,AI194&gt;Parameters!$B$11),0,1),"")</f>
        <is>
          <t/>
        </is>
      </c>
      <c r="CC194" s="0" t="inlineStr">
        <f aca="false">IF(A194&lt;&gt;"",IF(OR(AN194&lt;Parameters!$B$12,AN194&gt;Parameters!$B$11),0,1),"")</f>
        <is>
          <t/>
        </is>
      </c>
      <c r="CD194" s="0" t="inlineStr">
        <f aca="false">IF(A194&lt;&gt;"",IF(OR(AS194&lt;Parameters!$B$12,AS194&gt;Parameters!$B$11),0,1),"")</f>
        <is>
          <t/>
        </is>
      </c>
      <c r="CE194" s="0" t="inlineStr">
        <f aca="false">IF(A194&lt;&gt;"",IF(OR(AX194&lt;Parameters!$B$12,AX194&gt;Parameters!$B$11),0,1),"")</f>
        <is>
          <t/>
        </is>
      </c>
      <c r="CF194" s="0" t="inlineStr">
        <f aca="false">IF(A194&lt;&gt;"",IF(OR(BC194&lt;Parameters!$B$12,BC194&gt;Parameters!$B$11),0,1),"")</f>
        <is>
          <t/>
        </is>
      </c>
      <c r="CG194" s="0" t="inlineStr">
        <f aca="false">IF(A194&lt;&gt;"",IF(OR(BH194&lt;Parameters!$B$12,BH194&gt;Parameters!$B$11),0,1),"")</f>
        <is>
          <t/>
        </is>
      </c>
      <c r="CH194" s="0" t="inlineStr">
        <f aca="false">IF(A194&lt;&gt;"",IF(OR(BM194&lt;Parameters!$B$12,BM194&gt;Parameters!$B$11),0,1),"")</f>
        <is>
          <t/>
        </is>
      </c>
      <c r="CI194" s="0" t="inlineStr">
        <f aca="false">IF(A194&lt;&gt;"",IF(OR(BR194&lt;Parameters!$B$12,BR194&gt;Parameters!$B$11),0,1),"")</f>
        <is>
          <t/>
        </is>
      </c>
      <c r="CJ194" s="0" t="inlineStr">
        <f aca="false">IF(A194&lt;&gt;"",IF(OR(BW194&lt;Parameters!$B$12,BW194&gt;Parameters!$B$11),0,1),"")</f>
        <is>
          <t/>
        </is>
      </c>
      <c r="CK194" s="26" t="inlineStr">
        <f aca="false">IF(A194&lt;&gt;"",SUM(CB194:CJ194)/9,"")</f>
        <is>
          <t/>
        </is>
      </c>
      <c r="CL194" s="0" t="inlineStr">
        <f aca="false">IF(A194&lt;&gt;"",CK194*9,"")</f>
        <is>
          <t/>
        </is>
      </c>
      <c r="CM194" s="8" t="inlineStr">
        <f aca="false">IF(A194&lt;&gt;"",TEXT(B194,CM$2)&amp;" "&amp;TEXT(A194,CM$2),"")</f>
        <is>
          <t/>
        </is>
      </c>
    </row>
    <row r="195" customFormat="false" ht="15" hidden="false" customHeight="false" outlineLevel="0" collapsed="false">
      <c r="A195" s="0" t="inlineStr">
        <f aca="false">IF(OR(B194&lt;Parameters!$K$12,A194&lt;Parameters!$K$12),IF(A194&lt;Parameters!$K$12,A194+1,0),"")</f>
        <is>
          <t/>
        </is>
      </c>
      <c r="B195" s="0" t="inlineStr">
        <f aca="false">IF(A195&lt;&gt;"",IF(A195=0,B194+1,B194),"")</f>
        <is>
          <t/>
        </is>
      </c>
      <c r="C195" s="24" t="inlineStr">
        <f aca="false">IF(A195&lt;&gt;"",-_phi*(A195+0.5),"")</f>
        <is>
          <t/>
        </is>
      </c>
      <c r="D195" s="8" t="inlineStr">
        <f aca="false">IF(A195&lt;&gt;"",DEGREES(C195),"")</f>
        <is>
          <t/>
        </is>
      </c>
      <c r="E195" s="24" t="inlineStr">
        <f aca="false">IF(A195&lt;&gt;"",_phi*(B195+0.5),"")</f>
        <is>
          <t/>
        </is>
      </c>
      <c r="F195" s="8" t="inlineStr">
        <f aca="false">IF(A195&lt;&gt;"",DEGREES(E195),"")</f>
        <is>
          <t/>
        </is>
      </c>
      <c r="G195" s="8" t="inlineStr">
        <f aca="false">IF(A195&lt;&gt;"",LOOKUP(A195,h!$A$3:$A$30,h!$D$3:$D$30),"")</f>
        <is>
          <t/>
        </is>
      </c>
      <c r="H195" s="8" t="inlineStr">
        <f aca="false">IF(A195&lt;&gt;"",LOOKUP(B195,h!$A$3:$A$30,h!$D$3:$D$30),"")</f>
        <is>
          <t/>
        </is>
      </c>
      <c r="I195" s="8" t="inlineStr">
        <f aca="false">IF(A195&lt;&gt;"",_zif,"")</f>
        <is>
          <t/>
        </is>
      </c>
      <c r="J195" s="8" t="inlineStr">
        <f aca="false">IF(A195&lt;&gt;"",$G195+'v1 Frame'!D$3*COS($C195)+'v1 Frame'!E$3*SIN($C195)*SIN($E195)+'v1 Frame'!F$3*SIN($C195)*COS($E195),"")</f>
        <is>
          <t/>
        </is>
      </c>
      <c r="K195" s="8" t="inlineStr">
        <f aca="false">IF(A195&lt;&gt;"",$H195+'v1 Frame'!E$3*COS($E195)-'v1 Frame'!F$3*SIN($E195),"")</f>
        <is>
          <t/>
        </is>
      </c>
      <c r="L195" s="8" t="inlineStr">
        <f aca="false">IF(A195&lt;&gt;"",$I195-'v1 Frame'!D$3*SIN($C195)+'v1 Frame'!E$3*COS($C195)*SIN($E195)+'v1 Frame'!F$3*COS($C195)*COS($E195),"")</f>
        <is>
          <t/>
        </is>
      </c>
      <c r="M195" s="8" t="inlineStr">
        <f aca="false">IF(A195&lt;&gt;"",$G195+'v1 Frame'!G$3*COS($C195)+'v1 Frame'!H$3*SIN($C195)*SIN($E195)+'v1 Frame'!I$3*SIN($C195)*COS($E195),"")</f>
        <is>
          <t/>
        </is>
      </c>
      <c r="N195" s="8" t="inlineStr">
        <f aca="false">IF(A195&lt;&gt;"",$H195+'v1 Frame'!H$3*COS($E195)-'v1 Frame'!I$3*SIN($E195),"")</f>
        <is>
          <t/>
        </is>
      </c>
      <c r="O195" s="8" t="inlineStr">
        <f aca="false">IF(A195&lt;&gt;"",$I195-'v1 Frame'!G$3*SIN($C195)+'v1 Frame'!H$3*COS($C195)*SIN($E195)+'v1 Frame'!I$3*COS($C195)*COS($E195),"")</f>
        <is>
          <t/>
        </is>
      </c>
      <c r="P195" s="8" t="inlineStr">
        <f aca="false">IF(A195&lt;&gt;"",$G195+'v1 Frame'!J$3*COS($C195)+'v1 Frame'!K$3*SIN($C195)*SIN($E195)+'v1 Frame'!L$3*SIN($C195)*COS($E195),"")</f>
        <is>
          <t/>
        </is>
      </c>
      <c r="Q195" s="8" t="inlineStr">
        <f aca="false">IF(A195&lt;&gt;"",$H195+'v1 Frame'!K$3*COS($E195)-'v1 Frame'!L$3*SIN($E195),"")</f>
        <is>
          <t/>
        </is>
      </c>
      <c r="R195" s="8" t="inlineStr">
        <f aca="false">IF(A195&lt;&gt;"",$I195-'v1 Frame'!J$3*SIN($C195)+'v1 Frame'!K$3*COS($C195)*SIN($E195)+'v1 Frame'!L$3*COS($C195)*COS($E195),"")</f>
        <is>
          <t/>
        </is>
      </c>
      <c r="S195" s="8" t="inlineStr">
        <f aca="false">IF(A195&lt;&gt;"",$G195+'v1 Frame'!M$3*COS($C195)+'v1 Frame'!N$3*SIN($C195)*SIN($E195)+'v1 Frame'!O$3*SIN($C195)*COS($E195),"")</f>
        <is>
          <t/>
        </is>
      </c>
      <c r="T195" s="8" t="inlineStr">
        <f aca="false">IF(A195&lt;&gt;"",$H195+'v1 Frame'!N$3*COS($E195)-'v1 Frame'!O$3*SIN($E195),"")</f>
        <is>
          <t/>
        </is>
      </c>
      <c r="U195" s="8" t="inlineStr">
        <f aca="false">IF(A195&lt;&gt;"",$I195-'v1 Frame'!M$3*SIN($C195)+'v1 Frame'!N$3*COS($C195)*SIN($E195)+'v1 Frame'!O$3*COS($C195)*COS($E195),"")</f>
        <is>
          <t/>
        </is>
      </c>
      <c r="V195" s="8" t="inlineStr">
        <f aca="false">IF(A195&lt;&gt;"",$G195+'v1 Frame'!P$3*COS($C195)+'v1 Frame'!Q$3*SIN($C195)*SIN($E195)+'v1 Frame'!R$3*SIN($C195)*COS($E195),"")</f>
        <is>
          <t/>
        </is>
      </c>
      <c r="W195" s="8" t="inlineStr">
        <f aca="false">IF(A195&lt;&gt;"",$H195+'v1 Frame'!Q$3*COS($E195)-'v1 Frame'!R$3*SIN($E195),"")</f>
        <is>
          <t/>
        </is>
      </c>
      <c r="X195" s="8" t="inlineStr">
        <f aca="false">IF(A195&lt;&gt;"",$I195-'v1 Frame'!P$3*SIN($C195)+'v1 Frame'!Q$3*COS($C195)*SIN($E195)+'v1 Frame'!R$3*COS($C195)*COS($E195),"")</f>
        <is>
          <t/>
        </is>
      </c>
      <c r="Y195" s="8" t="inlineStr">
        <f aca="false">IF(A195&lt;&gt;"",$G195+'v1 Frame'!S$3*COS($C195)+'v1 Frame'!T$3*SIN($C195)*SIN($E195)+'v1 Frame'!U$3*SIN($C195)*COS($E195),"")</f>
        <is>
          <t/>
        </is>
      </c>
      <c r="Z195" s="8" t="inlineStr">
        <f aca="false">IF(A195&lt;&gt;"",$H195+'v1 Frame'!T$3*COS($E195)-'v1 Frame'!U$3*SIN($E195),"")</f>
        <is>
          <t/>
        </is>
      </c>
      <c r="AA195" s="8" t="inlineStr">
        <f aca="false">IF(A195&lt;&gt;"",$I195-'v1 Frame'!S$3*SIN($C195)+'v1 Frame'!T$3*COS($C195)*SIN($E195)+'v1 Frame'!U$3*COS($C195)*COS($E195),"")</f>
        <is>
          <t/>
        </is>
      </c>
      <c r="AB195" s="8" t="inlineStr">
        <f aca="false">IF(A195&lt;&gt;"",$G195+'v1 Frame'!V$3*COS($C195)+'v1 Frame'!W$3*SIN($C195)*SIN($E195)+'v1 Frame'!X$3*SIN($C195)*COS($E195),"")</f>
        <is>
          <t/>
        </is>
      </c>
      <c r="AC195" s="8" t="inlineStr">
        <f aca="false">IF(A195&lt;&gt;"",$H195+'v1 Frame'!W$3*COS($E195)-'v1 Frame'!X$3*SIN($E195),"")</f>
        <is>
          <t/>
        </is>
      </c>
      <c r="AD195" s="8" t="inlineStr">
        <f aca="false">IF(A195&lt;&gt;"",$I195-'v1 Frame'!V$3*SIN($C195)+'v1 Frame'!W$3*COS($C195)*SIN($E195)+'v1 Frame'!X$3*COS($C195)*COS($E195),"")</f>
        <is>
          <t/>
        </is>
      </c>
      <c r="AE195" s="25" t="inlineStr">
        <f aca="false">IF(A195&lt;&gt;"",$G195+'v1 Frame'!Y$3*COS($C195)+'v1 Frame'!Z$3*SIN($C195)*SIN($E195)+'v1 Frame'!AA$3*SIN($C195)*COS($E195),"")</f>
        <is>
          <t/>
        </is>
      </c>
      <c r="AF195" s="25" t="inlineStr">
        <f aca="false">IF(A195&lt;&gt;"",$H195+'v1 Frame'!Z$3*COS($E195)-'v1 Frame'!AA$3*SIN($E195),"")</f>
        <is>
          <t/>
        </is>
      </c>
      <c r="AG195" s="25" t="inlineStr">
        <f aca="false">IF(A195&lt;&gt;"",$I195-'v1 Frame'!Y$3*SIN($C195)+'v1 Frame'!Z$3*COS($C195)*SIN($E195)+'v1 Frame'!AA$3*COS($C195)*COS($E195),"")</f>
        <is>
          <t/>
        </is>
      </c>
      <c r="AH195" s="8" t="inlineStr">
        <f aca="false">IF(A195&lt;&gt;"",SQRT(SUMSQ(G195:I195)),"")</f>
        <is>
          <t/>
        </is>
      </c>
      <c r="AI195" s="8" t="inlineStr">
        <f aca="false">IF(A195&lt;&gt;"",IF(AH195&lt;&gt;0,ACOS(I195/AH195),0),"")</f>
        <is>
          <t/>
        </is>
      </c>
      <c r="AJ195" s="8" t="inlineStr">
        <f aca="false">IF(A195&lt;&gt;"",DEGREES(AI195),"")</f>
        <is>
          <t/>
        </is>
      </c>
      <c r="AK195" s="8" t="inlineStr">
        <f aca="false">IF(A195&lt;&gt;"",IF(OR(G195&lt;&gt;0,H195&lt;&gt;0),ATAN2(G195,H195),0),"")</f>
        <is>
          <t/>
        </is>
      </c>
      <c r="AL195" s="8" t="inlineStr">
        <f aca="false">IF(A195&lt;&gt;"",DEGREES(AK195),"")</f>
        <is>
          <t/>
        </is>
      </c>
      <c r="AM195" s="8" t="inlineStr">
        <f aca="false">IF(A195&lt;&gt;"",SQRT(SUMSQ(J195:L195)),"")</f>
        <is>
          <t/>
        </is>
      </c>
      <c r="AN195" s="8" t="inlineStr">
        <f aca="false">IF(A195&lt;&gt;"",IF(AM195&lt;&gt;0,ACOS(L195/AM195),0),"")</f>
        <is>
          <t/>
        </is>
      </c>
      <c r="AO195" s="8" t="inlineStr">
        <f aca="false">IF(A195&lt;&gt;"",DEGREES(AN195),"")</f>
        <is>
          <t/>
        </is>
      </c>
      <c r="AP195" s="8" t="inlineStr">
        <f aca="false">IF(A195&lt;&gt;"",IF(OR(J195&lt;&gt;0,K195&lt;&gt;0),ATAN2(J195,K195),0),"")</f>
        <is>
          <t/>
        </is>
      </c>
      <c r="AQ195" s="8" t="inlineStr">
        <f aca="false">IF(A195&lt;&gt;"",DEGREES(AP195),"")</f>
        <is>
          <t/>
        </is>
      </c>
      <c r="AR195" s="8" t="inlineStr">
        <f aca="false">IF(A195&lt;&gt;"",SQRT(SUMSQ(M195:O195)),"")</f>
        <is>
          <t/>
        </is>
      </c>
      <c r="AS195" s="8" t="inlineStr">
        <f aca="false">IF(A195&lt;&gt;"",IF(AR195&lt;&gt;0,ACOS(O195/AR195),0),"")</f>
        <is>
          <t/>
        </is>
      </c>
      <c r="AT195" s="8" t="inlineStr">
        <f aca="false">IF(A195&lt;&gt;"",DEGREES(AS195),"")</f>
        <is>
          <t/>
        </is>
      </c>
      <c r="AU195" s="8" t="inlineStr">
        <f aca="false">IF(A195&lt;&gt;"",IF(OR(M195&lt;&gt;0,N195&lt;&gt;0),ATAN2(M195,N195),0),"")</f>
        <is>
          <t/>
        </is>
      </c>
      <c r="AV195" s="8" t="inlineStr">
        <f aca="false">IF(A195&lt;&gt;"",DEGREES(AU195),"")</f>
        <is>
          <t/>
        </is>
      </c>
      <c r="AW195" s="8" t="inlineStr">
        <f aca="false">IF(A195&lt;&gt;"",SQRT(SUMSQ(P195:R195)),"")</f>
        <is>
          <t/>
        </is>
      </c>
      <c r="AX195" s="8" t="inlineStr">
        <f aca="false">IF(A195&lt;&gt;"",IF(AW195&lt;&gt;0,ACOS(R195/AW195),0),"")</f>
        <is>
          <t/>
        </is>
      </c>
      <c r="AY195" s="8" t="inlineStr">
        <f aca="false">IF(A195&lt;&gt;"",DEGREES(AX195),"")</f>
        <is>
          <t/>
        </is>
      </c>
      <c r="AZ195" s="8" t="inlineStr">
        <f aca="false">IF(A195&lt;&gt;"",IF(OR(P195&lt;&gt;0,Q195&lt;&gt;0),ATAN2(P195,Q195),0),"")</f>
        <is>
          <t/>
        </is>
      </c>
      <c r="BA195" s="8" t="inlineStr">
        <f aca="false">IF(A195&lt;&gt;"",DEGREES(AZ195),"")</f>
        <is>
          <t/>
        </is>
      </c>
      <c r="BB195" s="8" t="inlineStr">
        <f aca="false">IF(A195&lt;&gt;"",SQRT(SUMSQ(S195:U195)),"")</f>
        <is>
          <t/>
        </is>
      </c>
      <c r="BC195" s="8" t="inlineStr">
        <f aca="false">IF(A195&lt;&gt;"",IF(BB195&lt;&gt;0,ACOS(U195/BB195),0),"")</f>
        <is>
          <t/>
        </is>
      </c>
      <c r="BD195" s="8" t="inlineStr">
        <f aca="false">IF(A195&lt;&gt;"",DEGREES(BC195),"")</f>
        <is>
          <t/>
        </is>
      </c>
      <c r="BE195" s="8" t="inlineStr">
        <f aca="false">IF(A195&lt;&gt;"",IF(OR(S195&lt;&gt;0,T195&lt;&gt;0),ATAN2(S195,T195),0),"")</f>
        <is>
          <t/>
        </is>
      </c>
      <c r="BF195" s="8" t="inlineStr">
        <f aca="false">IF(A195&lt;&gt;"",DEGREES(BE195),"")</f>
        <is>
          <t/>
        </is>
      </c>
      <c r="BG195" s="8" t="inlineStr">
        <f aca="false">IF(A195&lt;&gt;"",SQRT(SUMSQ(V195:X195)),"")</f>
        <is>
          <t/>
        </is>
      </c>
      <c r="BH195" s="8" t="inlineStr">
        <f aca="false">IF(A195&lt;&gt;"",IF(BG195&lt;&gt;0,ACOS(X195/BG195),0),"")</f>
        <is>
          <t/>
        </is>
      </c>
      <c r="BI195" s="8" t="inlineStr">
        <f aca="false">IF(A195&lt;&gt;"",DEGREES(BH195),"")</f>
        <is>
          <t/>
        </is>
      </c>
      <c r="BJ195" s="8" t="inlineStr">
        <f aca="false">IF(A195&lt;&gt;"",IF(OR(V195&lt;&gt;0,W195&lt;&gt;0),ATAN2(V195,W195),0),"")</f>
        <is>
          <t/>
        </is>
      </c>
      <c r="BK195" s="8" t="inlineStr">
        <f aca="false">IF(A195&lt;&gt;"",DEGREES(BJ195),"")</f>
        <is>
          <t/>
        </is>
      </c>
      <c r="BL195" s="8" t="inlineStr">
        <f aca="false">IF(A195&lt;&gt;"",SQRT(SUMSQ(Y195:AA195)),"")</f>
        <is>
          <t/>
        </is>
      </c>
      <c r="BM195" s="8" t="inlineStr">
        <f aca="false">IF(A195&lt;&gt;"",IF(BL195&lt;&gt;0,ACOS(AA195/BL195),0),"")</f>
        <is>
          <t/>
        </is>
      </c>
      <c r="BN195" s="8" t="inlineStr">
        <f aca="false">IF(A195&lt;&gt;"",DEGREES(BM195),"")</f>
        <is>
          <t/>
        </is>
      </c>
      <c r="BO195" s="8" t="inlineStr">
        <f aca="false">IF(A195&lt;&gt;"",IF(OR(Y195&lt;&gt;0,Z195&lt;&gt;0),ATAN2(Y195,Z195),0),"")</f>
        <is>
          <t/>
        </is>
      </c>
      <c r="BP195" s="8" t="inlineStr">
        <f aca="false">IF(A195&lt;&gt;"",DEGREES(BO195),"")</f>
        <is>
          <t/>
        </is>
      </c>
      <c r="BQ195" s="8" t="inlineStr">
        <f aca="false">IF(A195&lt;&gt;"",SQRT(SUMSQ(AB195:AD195)),"")</f>
        <is>
          <t/>
        </is>
      </c>
      <c r="BR195" s="8" t="inlineStr">
        <f aca="false">IF(A195&lt;&gt;"",IF(BQ195&lt;&gt;0,ACOS(AD195/BQ195),0),"")</f>
        <is>
          <t/>
        </is>
      </c>
      <c r="BS195" s="8" t="inlineStr">
        <f aca="false">IF(A195&lt;&gt;"",DEGREES(BR195),"")</f>
        <is>
          <t/>
        </is>
      </c>
      <c r="BT195" s="8" t="inlineStr">
        <f aca="false">IF(A195&lt;&gt;"",IF(OR(AB195&lt;&gt;0,AC195&lt;&gt;0),ATAN2(AB195,AC195),0),"")</f>
        <is>
          <t/>
        </is>
      </c>
      <c r="BU195" s="8" t="inlineStr">
        <f aca="false">IF(A195&lt;&gt;"",DEGREES(BT195),"")</f>
        <is>
          <t/>
        </is>
      </c>
      <c r="BV195" s="8" t="inlineStr">
        <f aca="false">IF(A195&lt;&gt;"",SQRT(SUMSQ(AE195:AG195)),"")</f>
        <is>
          <t/>
        </is>
      </c>
      <c r="BW195" s="8" t="inlineStr">
        <f aca="false">IF(A195&lt;&gt;"",IF(BV195&lt;&gt;0,ACOS(AG195/BV195),0),"")</f>
        <is>
          <t/>
        </is>
      </c>
      <c r="BX195" s="8" t="inlineStr">
        <f aca="false">IF(A195&lt;&gt;"",DEGREES(BW195),"")</f>
        <is>
          <t/>
        </is>
      </c>
      <c r="BY195" s="8" t="inlineStr">
        <f aca="false">IF(A195&lt;&gt;"",IF(OR(AF195&lt;&gt;0,AG195&lt;&gt;0),ATAN2(AF195,AG195),0),"")</f>
        <is>
          <t/>
        </is>
      </c>
      <c r="BZ195" s="8" t="inlineStr">
        <f aca="false">IF(A195&lt;&gt;"",DEGREES(BY195),"")</f>
        <is>
          <t/>
        </is>
      </c>
      <c r="CA195" s="0" t="inlineStr">
        <f aca="false">IF(A195&lt;&gt;"",IF(AND(AI195&lt;Parameters!$B$11,AI195&gt;Parameters!$B$12,AN195&lt;Parameters!$B$11,AN195&gt;Parameters!$B$12,AS195&lt;Parameters!$B$11,AS195&gt;Parameters!$B$12,AX195&lt;Parameters!$B$11,AX195&gt;Parameters!$B$12,BC195&lt;Parameters!$B$11,BC195&gt;Parameters!$B$12,BM195&lt;Parameters!$B$11,BM195&gt;Parameters!$B$12,BR195&lt;Parameters!$B$11,BR195&gt;Parameters!$B$12,BW195&lt;Parameters!$B$11,BW195&gt;Parameters!$B$12),1,0),"")</f>
        <is>
          <t/>
        </is>
      </c>
      <c r="CB195" s="0" t="inlineStr">
        <f aca="false">IF(A195&lt;&gt;"",IF(OR(AI195&lt;Parameters!$B$12,AI195&gt;Parameters!$B$11),0,1),"")</f>
        <is>
          <t/>
        </is>
      </c>
      <c r="CC195" s="0" t="inlineStr">
        <f aca="false">IF(A195&lt;&gt;"",IF(OR(AN195&lt;Parameters!$B$12,AN195&gt;Parameters!$B$11),0,1),"")</f>
        <is>
          <t/>
        </is>
      </c>
      <c r="CD195" s="0" t="inlineStr">
        <f aca="false">IF(A195&lt;&gt;"",IF(OR(AS195&lt;Parameters!$B$12,AS195&gt;Parameters!$B$11),0,1),"")</f>
        <is>
          <t/>
        </is>
      </c>
      <c r="CE195" s="0" t="inlineStr">
        <f aca="false">IF(A195&lt;&gt;"",IF(OR(AX195&lt;Parameters!$B$12,AX195&gt;Parameters!$B$11),0,1),"")</f>
        <is>
          <t/>
        </is>
      </c>
      <c r="CF195" s="0" t="inlineStr">
        <f aca="false">IF(A195&lt;&gt;"",IF(OR(BC195&lt;Parameters!$B$12,BC195&gt;Parameters!$B$11),0,1),"")</f>
        <is>
          <t/>
        </is>
      </c>
      <c r="CG195" s="0" t="inlineStr">
        <f aca="false">IF(A195&lt;&gt;"",IF(OR(BH195&lt;Parameters!$B$12,BH195&gt;Parameters!$B$11),0,1),"")</f>
        <is>
          <t/>
        </is>
      </c>
      <c r="CH195" s="0" t="inlineStr">
        <f aca="false">IF(A195&lt;&gt;"",IF(OR(BM195&lt;Parameters!$B$12,BM195&gt;Parameters!$B$11),0,1),"")</f>
        <is>
          <t/>
        </is>
      </c>
      <c r="CI195" s="0" t="inlineStr">
        <f aca="false">IF(A195&lt;&gt;"",IF(OR(BR195&lt;Parameters!$B$12,BR195&gt;Parameters!$B$11),0,1),"")</f>
        <is>
          <t/>
        </is>
      </c>
      <c r="CJ195" s="0" t="inlineStr">
        <f aca="false">IF(A195&lt;&gt;"",IF(OR(BW195&lt;Parameters!$B$12,BW195&gt;Parameters!$B$11),0,1),"")</f>
        <is>
          <t/>
        </is>
      </c>
      <c r="CK195" s="26" t="inlineStr">
        <f aca="false">IF(A195&lt;&gt;"",SUM(CB195:CJ195)/9,"")</f>
        <is>
          <t/>
        </is>
      </c>
      <c r="CL195" s="0" t="inlineStr">
        <f aca="false">IF(A195&lt;&gt;"",CK195*9,"")</f>
        <is>
          <t/>
        </is>
      </c>
      <c r="CM195" s="8" t="inlineStr">
        <f aca="false">IF(A195&lt;&gt;"",TEXT(B195,CM$2)&amp;" "&amp;TEXT(A195,CM$2),"")</f>
        <is>
          <t/>
        </is>
      </c>
    </row>
    <row r="196" customFormat="false" ht="15" hidden="false" customHeight="false" outlineLevel="0" collapsed="false">
      <c r="A196" s="0" t="inlineStr">
        <f aca="false">IF(OR(B195&lt;Parameters!$K$12,A195&lt;Parameters!$K$12),IF(A195&lt;Parameters!$K$12,A195+1,0),"")</f>
        <is>
          <t/>
        </is>
      </c>
      <c r="B196" s="0" t="inlineStr">
        <f aca="false">IF(A196&lt;&gt;"",IF(A196=0,B195+1,B195),"")</f>
        <is>
          <t/>
        </is>
      </c>
      <c r="C196" s="24" t="inlineStr">
        <f aca="false">IF(A196&lt;&gt;"",-_phi*(A196+0.5),"")</f>
        <is>
          <t/>
        </is>
      </c>
      <c r="D196" s="8" t="inlineStr">
        <f aca="false">IF(A196&lt;&gt;"",DEGREES(C196),"")</f>
        <is>
          <t/>
        </is>
      </c>
      <c r="E196" s="24" t="inlineStr">
        <f aca="false">IF(A196&lt;&gt;"",_phi*(B196+0.5),"")</f>
        <is>
          <t/>
        </is>
      </c>
      <c r="F196" s="8" t="inlineStr">
        <f aca="false">IF(A196&lt;&gt;"",DEGREES(E196),"")</f>
        <is>
          <t/>
        </is>
      </c>
      <c r="G196" s="8" t="inlineStr">
        <f aca="false">IF(A196&lt;&gt;"",LOOKUP(A196,h!$A$3:$A$30,h!$D$3:$D$30),"")</f>
        <is>
          <t/>
        </is>
      </c>
      <c r="H196" s="8" t="inlineStr">
        <f aca="false">IF(A196&lt;&gt;"",LOOKUP(B196,h!$A$3:$A$30,h!$D$3:$D$30),"")</f>
        <is>
          <t/>
        </is>
      </c>
      <c r="I196" s="8" t="inlineStr">
        <f aca="false">IF(A196&lt;&gt;"",_zif,"")</f>
        <is>
          <t/>
        </is>
      </c>
      <c r="J196" s="8" t="inlineStr">
        <f aca="false">IF(A196&lt;&gt;"",$G196+'v1 Frame'!D$3*COS($C196)+'v1 Frame'!E$3*SIN($C196)*SIN($E196)+'v1 Frame'!F$3*SIN($C196)*COS($E196),"")</f>
        <is>
          <t/>
        </is>
      </c>
      <c r="K196" s="8" t="inlineStr">
        <f aca="false">IF(A196&lt;&gt;"",$H196+'v1 Frame'!E$3*COS($E196)-'v1 Frame'!F$3*SIN($E196),"")</f>
        <is>
          <t/>
        </is>
      </c>
      <c r="L196" s="8" t="inlineStr">
        <f aca="false">IF(A196&lt;&gt;"",$I196-'v1 Frame'!D$3*SIN($C196)+'v1 Frame'!E$3*COS($C196)*SIN($E196)+'v1 Frame'!F$3*COS($C196)*COS($E196),"")</f>
        <is>
          <t/>
        </is>
      </c>
      <c r="M196" s="8" t="inlineStr">
        <f aca="false">IF(A196&lt;&gt;"",$G196+'v1 Frame'!G$3*COS($C196)+'v1 Frame'!H$3*SIN($C196)*SIN($E196)+'v1 Frame'!I$3*SIN($C196)*COS($E196),"")</f>
        <is>
          <t/>
        </is>
      </c>
      <c r="N196" s="8" t="inlineStr">
        <f aca="false">IF(A196&lt;&gt;"",$H196+'v1 Frame'!H$3*COS($E196)-'v1 Frame'!I$3*SIN($E196),"")</f>
        <is>
          <t/>
        </is>
      </c>
      <c r="O196" s="8" t="inlineStr">
        <f aca="false">IF(A196&lt;&gt;"",$I196-'v1 Frame'!G$3*SIN($C196)+'v1 Frame'!H$3*COS($C196)*SIN($E196)+'v1 Frame'!I$3*COS($C196)*COS($E196),"")</f>
        <is>
          <t/>
        </is>
      </c>
      <c r="P196" s="8" t="inlineStr">
        <f aca="false">IF(A196&lt;&gt;"",$G196+'v1 Frame'!J$3*COS($C196)+'v1 Frame'!K$3*SIN($C196)*SIN($E196)+'v1 Frame'!L$3*SIN($C196)*COS($E196),"")</f>
        <is>
          <t/>
        </is>
      </c>
      <c r="Q196" s="8" t="inlineStr">
        <f aca="false">IF(A196&lt;&gt;"",$H196+'v1 Frame'!K$3*COS($E196)-'v1 Frame'!L$3*SIN($E196),"")</f>
        <is>
          <t/>
        </is>
      </c>
      <c r="R196" s="8" t="inlineStr">
        <f aca="false">IF(A196&lt;&gt;"",$I196-'v1 Frame'!J$3*SIN($C196)+'v1 Frame'!K$3*COS($C196)*SIN($E196)+'v1 Frame'!L$3*COS($C196)*COS($E196),"")</f>
        <is>
          <t/>
        </is>
      </c>
      <c r="S196" s="8" t="inlineStr">
        <f aca="false">IF(A196&lt;&gt;"",$G196+'v1 Frame'!M$3*COS($C196)+'v1 Frame'!N$3*SIN($C196)*SIN($E196)+'v1 Frame'!O$3*SIN($C196)*COS($E196),"")</f>
        <is>
          <t/>
        </is>
      </c>
      <c r="T196" s="8" t="inlineStr">
        <f aca="false">IF(A196&lt;&gt;"",$H196+'v1 Frame'!N$3*COS($E196)-'v1 Frame'!O$3*SIN($E196),"")</f>
        <is>
          <t/>
        </is>
      </c>
      <c r="U196" s="8" t="inlineStr">
        <f aca="false">IF(A196&lt;&gt;"",$I196-'v1 Frame'!M$3*SIN($C196)+'v1 Frame'!N$3*COS($C196)*SIN($E196)+'v1 Frame'!O$3*COS($C196)*COS($E196),"")</f>
        <is>
          <t/>
        </is>
      </c>
      <c r="V196" s="8" t="inlineStr">
        <f aca="false">IF(A196&lt;&gt;"",$G196+'v1 Frame'!P$3*COS($C196)+'v1 Frame'!Q$3*SIN($C196)*SIN($E196)+'v1 Frame'!R$3*SIN($C196)*COS($E196),"")</f>
        <is>
          <t/>
        </is>
      </c>
      <c r="W196" s="8" t="inlineStr">
        <f aca="false">IF(A196&lt;&gt;"",$H196+'v1 Frame'!Q$3*COS($E196)-'v1 Frame'!R$3*SIN($E196),"")</f>
        <is>
          <t/>
        </is>
      </c>
      <c r="X196" s="8" t="inlineStr">
        <f aca="false">IF(A196&lt;&gt;"",$I196-'v1 Frame'!P$3*SIN($C196)+'v1 Frame'!Q$3*COS($C196)*SIN($E196)+'v1 Frame'!R$3*COS($C196)*COS($E196),"")</f>
        <is>
          <t/>
        </is>
      </c>
      <c r="Y196" s="8" t="inlineStr">
        <f aca="false">IF(A196&lt;&gt;"",$G196+'v1 Frame'!S$3*COS($C196)+'v1 Frame'!T$3*SIN($C196)*SIN($E196)+'v1 Frame'!U$3*SIN($C196)*COS($E196),"")</f>
        <is>
          <t/>
        </is>
      </c>
      <c r="Z196" s="8" t="inlineStr">
        <f aca="false">IF(A196&lt;&gt;"",$H196+'v1 Frame'!T$3*COS($E196)-'v1 Frame'!U$3*SIN($E196),"")</f>
        <is>
          <t/>
        </is>
      </c>
      <c r="AA196" s="8" t="inlineStr">
        <f aca="false">IF(A196&lt;&gt;"",$I196-'v1 Frame'!S$3*SIN($C196)+'v1 Frame'!T$3*COS($C196)*SIN($E196)+'v1 Frame'!U$3*COS($C196)*COS($E196),"")</f>
        <is>
          <t/>
        </is>
      </c>
      <c r="AB196" s="8" t="inlineStr">
        <f aca="false">IF(A196&lt;&gt;"",$G196+'v1 Frame'!V$3*COS($C196)+'v1 Frame'!W$3*SIN($C196)*SIN($E196)+'v1 Frame'!X$3*SIN($C196)*COS($E196),"")</f>
        <is>
          <t/>
        </is>
      </c>
      <c r="AC196" s="8" t="inlineStr">
        <f aca="false">IF(A196&lt;&gt;"",$H196+'v1 Frame'!W$3*COS($E196)-'v1 Frame'!X$3*SIN($E196),"")</f>
        <is>
          <t/>
        </is>
      </c>
      <c r="AD196" s="8" t="inlineStr">
        <f aca="false">IF(A196&lt;&gt;"",$I196-'v1 Frame'!V$3*SIN($C196)+'v1 Frame'!W$3*COS($C196)*SIN($E196)+'v1 Frame'!X$3*COS($C196)*COS($E196),"")</f>
        <is>
          <t/>
        </is>
      </c>
      <c r="AE196" s="25" t="inlineStr">
        <f aca="false">IF(A196&lt;&gt;"",$G196+'v1 Frame'!Y$3*COS($C196)+'v1 Frame'!Z$3*SIN($C196)*SIN($E196)+'v1 Frame'!AA$3*SIN($C196)*COS($E196),"")</f>
        <is>
          <t/>
        </is>
      </c>
      <c r="AF196" s="25" t="inlineStr">
        <f aca="false">IF(A196&lt;&gt;"",$H196+'v1 Frame'!Z$3*COS($E196)-'v1 Frame'!AA$3*SIN($E196),"")</f>
        <is>
          <t/>
        </is>
      </c>
      <c r="AG196" s="25" t="inlineStr">
        <f aca="false">IF(A196&lt;&gt;"",$I196-'v1 Frame'!Y$3*SIN($C196)+'v1 Frame'!Z$3*COS($C196)*SIN($E196)+'v1 Frame'!AA$3*COS($C196)*COS($E196),"")</f>
        <is>
          <t/>
        </is>
      </c>
      <c r="AH196" s="8" t="inlineStr">
        <f aca="false">IF(A196&lt;&gt;"",SQRT(SUMSQ(G196:I196)),"")</f>
        <is>
          <t/>
        </is>
      </c>
      <c r="AI196" s="8" t="inlineStr">
        <f aca="false">IF(A196&lt;&gt;"",IF(AH196&lt;&gt;0,ACOS(I196/AH196),0),"")</f>
        <is>
          <t/>
        </is>
      </c>
      <c r="AJ196" s="8" t="inlineStr">
        <f aca="false">IF(A196&lt;&gt;"",DEGREES(AI196),"")</f>
        <is>
          <t/>
        </is>
      </c>
      <c r="AK196" s="8" t="inlineStr">
        <f aca="false">IF(A196&lt;&gt;"",IF(OR(G196&lt;&gt;0,H196&lt;&gt;0),ATAN2(G196,H196),0),"")</f>
        <is>
          <t/>
        </is>
      </c>
      <c r="AL196" s="8" t="inlineStr">
        <f aca="false">IF(A196&lt;&gt;"",DEGREES(AK196),"")</f>
        <is>
          <t/>
        </is>
      </c>
      <c r="AM196" s="8" t="inlineStr">
        <f aca="false">IF(A196&lt;&gt;"",SQRT(SUMSQ(J196:L196)),"")</f>
        <is>
          <t/>
        </is>
      </c>
      <c r="AN196" s="8" t="inlineStr">
        <f aca="false">IF(A196&lt;&gt;"",IF(AM196&lt;&gt;0,ACOS(L196/AM196),0),"")</f>
        <is>
          <t/>
        </is>
      </c>
      <c r="AO196" s="8" t="inlineStr">
        <f aca="false">IF(A196&lt;&gt;"",DEGREES(AN196),"")</f>
        <is>
          <t/>
        </is>
      </c>
      <c r="AP196" s="8" t="inlineStr">
        <f aca="false">IF(A196&lt;&gt;"",IF(OR(J196&lt;&gt;0,K196&lt;&gt;0),ATAN2(J196,K196),0),"")</f>
        <is>
          <t/>
        </is>
      </c>
      <c r="AQ196" s="8" t="inlineStr">
        <f aca="false">IF(A196&lt;&gt;"",DEGREES(AP196),"")</f>
        <is>
          <t/>
        </is>
      </c>
      <c r="AR196" s="8" t="inlineStr">
        <f aca="false">IF(A196&lt;&gt;"",SQRT(SUMSQ(M196:O196)),"")</f>
        <is>
          <t/>
        </is>
      </c>
      <c r="AS196" s="8" t="inlineStr">
        <f aca="false">IF(A196&lt;&gt;"",IF(AR196&lt;&gt;0,ACOS(O196/AR196),0),"")</f>
        <is>
          <t/>
        </is>
      </c>
      <c r="AT196" s="8" t="inlineStr">
        <f aca="false">IF(A196&lt;&gt;"",DEGREES(AS196),"")</f>
        <is>
          <t/>
        </is>
      </c>
      <c r="AU196" s="8" t="inlineStr">
        <f aca="false">IF(A196&lt;&gt;"",IF(OR(M196&lt;&gt;0,N196&lt;&gt;0),ATAN2(M196,N196),0),"")</f>
        <is>
          <t/>
        </is>
      </c>
      <c r="AV196" s="8" t="inlineStr">
        <f aca="false">IF(A196&lt;&gt;"",DEGREES(AU196),"")</f>
        <is>
          <t/>
        </is>
      </c>
      <c r="AW196" s="8" t="inlineStr">
        <f aca="false">IF(A196&lt;&gt;"",SQRT(SUMSQ(P196:R196)),"")</f>
        <is>
          <t/>
        </is>
      </c>
      <c r="AX196" s="8" t="inlineStr">
        <f aca="false">IF(A196&lt;&gt;"",IF(AW196&lt;&gt;0,ACOS(R196/AW196),0),"")</f>
        <is>
          <t/>
        </is>
      </c>
      <c r="AY196" s="8" t="inlineStr">
        <f aca="false">IF(A196&lt;&gt;"",DEGREES(AX196),"")</f>
        <is>
          <t/>
        </is>
      </c>
      <c r="AZ196" s="8" t="inlineStr">
        <f aca="false">IF(A196&lt;&gt;"",IF(OR(P196&lt;&gt;0,Q196&lt;&gt;0),ATAN2(P196,Q196),0),"")</f>
        <is>
          <t/>
        </is>
      </c>
      <c r="BA196" s="8" t="inlineStr">
        <f aca="false">IF(A196&lt;&gt;"",DEGREES(AZ196),"")</f>
        <is>
          <t/>
        </is>
      </c>
      <c r="BB196" s="8" t="inlineStr">
        <f aca="false">IF(A196&lt;&gt;"",SQRT(SUMSQ(S196:U196)),"")</f>
        <is>
          <t/>
        </is>
      </c>
      <c r="BC196" s="8" t="inlineStr">
        <f aca="false">IF(A196&lt;&gt;"",IF(BB196&lt;&gt;0,ACOS(U196/BB196),0),"")</f>
        <is>
          <t/>
        </is>
      </c>
      <c r="BD196" s="8" t="inlineStr">
        <f aca="false">IF(A196&lt;&gt;"",DEGREES(BC196),"")</f>
        <is>
          <t/>
        </is>
      </c>
      <c r="BE196" s="8" t="inlineStr">
        <f aca="false">IF(A196&lt;&gt;"",IF(OR(S196&lt;&gt;0,T196&lt;&gt;0),ATAN2(S196,T196),0),"")</f>
        <is>
          <t/>
        </is>
      </c>
      <c r="BF196" s="8" t="inlineStr">
        <f aca="false">IF(A196&lt;&gt;"",DEGREES(BE196),"")</f>
        <is>
          <t/>
        </is>
      </c>
      <c r="BG196" s="8" t="inlineStr">
        <f aca="false">IF(A196&lt;&gt;"",SQRT(SUMSQ(V196:X196)),"")</f>
        <is>
          <t/>
        </is>
      </c>
      <c r="BH196" s="8" t="inlineStr">
        <f aca="false">IF(A196&lt;&gt;"",IF(BG196&lt;&gt;0,ACOS(X196/BG196),0),"")</f>
        <is>
          <t/>
        </is>
      </c>
      <c r="BI196" s="8" t="inlineStr">
        <f aca="false">IF(A196&lt;&gt;"",DEGREES(BH196),"")</f>
        <is>
          <t/>
        </is>
      </c>
      <c r="BJ196" s="8" t="inlineStr">
        <f aca="false">IF(A196&lt;&gt;"",IF(OR(V196&lt;&gt;0,W196&lt;&gt;0),ATAN2(V196,W196),0),"")</f>
        <is>
          <t/>
        </is>
      </c>
      <c r="BK196" s="8" t="inlineStr">
        <f aca="false">IF(A196&lt;&gt;"",DEGREES(BJ196),"")</f>
        <is>
          <t/>
        </is>
      </c>
      <c r="BL196" s="8" t="inlineStr">
        <f aca="false">IF(A196&lt;&gt;"",SQRT(SUMSQ(Y196:AA196)),"")</f>
        <is>
          <t/>
        </is>
      </c>
      <c r="BM196" s="8" t="inlineStr">
        <f aca="false">IF(A196&lt;&gt;"",IF(BL196&lt;&gt;0,ACOS(AA196/BL196),0),"")</f>
        <is>
          <t/>
        </is>
      </c>
      <c r="BN196" s="8" t="inlineStr">
        <f aca="false">IF(A196&lt;&gt;"",DEGREES(BM196),"")</f>
        <is>
          <t/>
        </is>
      </c>
      <c r="BO196" s="8" t="inlineStr">
        <f aca="false">IF(A196&lt;&gt;"",IF(OR(Y196&lt;&gt;0,Z196&lt;&gt;0),ATAN2(Y196,Z196),0),"")</f>
        <is>
          <t/>
        </is>
      </c>
      <c r="BP196" s="8" t="inlineStr">
        <f aca="false">IF(A196&lt;&gt;"",DEGREES(BO196),"")</f>
        <is>
          <t/>
        </is>
      </c>
      <c r="BQ196" s="8" t="inlineStr">
        <f aca="false">IF(A196&lt;&gt;"",SQRT(SUMSQ(AB196:AD196)),"")</f>
        <is>
          <t/>
        </is>
      </c>
      <c r="BR196" s="8" t="inlineStr">
        <f aca="false">IF(A196&lt;&gt;"",IF(BQ196&lt;&gt;0,ACOS(AD196/BQ196),0),"")</f>
        <is>
          <t/>
        </is>
      </c>
      <c r="BS196" s="8" t="inlineStr">
        <f aca="false">IF(A196&lt;&gt;"",DEGREES(BR196),"")</f>
        <is>
          <t/>
        </is>
      </c>
      <c r="BT196" s="8" t="inlineStr">
        <f aca="false">IF(A196&lt;&gt;"",IF(OR(AB196&lt;&gt;0,AC196&lt;&gt;0),ATAN2(AB196,AC196),0),"")</f>
        <is>
          <t/>
        </is>
      </c>
      <c r="BU196" s="8" t="inlineStr">
        <f aca="false">IF(A196&lt;&gt;"",DEGREES(BT196),"")</f>
        <is>
          <t/>
        </is>
      </c>
      <c r="BV196" s="8" t="inlineStr">
        <f aca="false">IF(A196&lt;&gt;"",SQRT(SUMSQ(AE196:AG196)),"")</f>
        <is>
          <t/>
        </is>
      </c>
      <c r="BW196" s="8" t="inlineStr">
        <f aca="false">IF(A196&lt;&gt;"",IF(BV196&lt;&gt;0,ACOS(AG196/BV196),0),"")</f>
        <is>
          <t/>
        </is>
      </c>
      <c r="BX196" s="8" t="inlineStr">
        <f aca="false">IF(A196&lt;&gt;"",DEGREES(BW196),"")</f>
        <is>
          <t/>
        </is>
      </c>
      <c r="BY196" s="8" t="inlineStr">
        <f aca="false">IF(A196&lt;&gt;"",IF(OR(AF196&lt;&gt;0,AG196&lt;&gt;0),ATAN2(AF196,AG196),0),"")</f>
        <is>
          <t/>
        </is>
      </c>
      <c r="BZ196" s="8" t="inlineStr">
        <f aca="false">IF(A196&lt;&gt;"",DEGREES(BY196),"")</f>
        <is>
          <t/>
        </is>
      </c>
      <c r="CA196" s="0" t="inlineStr">
        <f aca="false">IF(A196&lt;&gt;"",IF(AND(AI196&lt;Parameters!$B$11,AI196&gt;Parameters!$B$12,AN196&lt;Parameters!$B$11,AN196&gt;Parameters!$B$12,AS196&lt;Parameters!$B$11,AS196&gt;Parameters!$B$12,AX196&lt;Parameters!$B$11,AX196&gt;Parameters!$B$12,BC196&lt;Parameters!$B$11,BC196&gt;Parameters!$B$12,BM196&lt;Parameters!$B$11,BM196&gt;Parameters!$B$12,BR196&lt;Parameters!$B$11,BR196&gt;Parameters!$B$12,BW196&lt;Parameters!$B$11,BW196&gt;Parameters!$B$12),1,0),"")</f>
        <is>
          <t/>
        </is>
      </c>
      <c r="CB196" s="0" t="inlineStr">
        <f aca="false">IF(A196&lt;&gt;"",IF(OR(AI196&lt;Parameters!$B$12,AI196&gt;Parameters!$B$11),0,1),"")</f>
        <is>
          <t/>
        </is>
      </c>
      <c r="CC196" s="0" t="inlineStr">
        <f aca="false">IF(A196&lt;&gt;"",IF(OR(AN196&lt;Parameters!$B$12,AN196&gt;Parameters!$B$11),0,1),"")</f>
        <is>
          <t/>
        </is>
      </c>
      <c r="CD196" s="0" t="inlineStr">
        <f aca="false">IF(A196&lt;&gt;"",IF(OR(AS196&lt;Parameters!$B$12,AS196&gt;Parameters!$B$11),0,1),"")</f>
        <is>
          <t/>
        </is>
      </c>
      <c r="CE196" s="0" t="inlineStr">
        <f aca="false">IF(A196&lt;&gt;"",IF(OR(AX196&lt;Parameters!$B$12,AX196&gt;Parameters!$B$11),0,1),"")</f>
        <is>
          <t/>
        </is>
      </c>
      <c r="CF196" s="0" t="inlineStr">
        <f aca="false">IF(A196&lt;&gt;"",IF(OR(BC196&lt;Parameters!$B$12,BC196&gt;Parameters!$B$11),0,1),"")</f>
        <is>
          <t/>
        </is>
      </c>
      <c r="CG196" s="0" t="inlineStr">
        <f aca="false">IF(A196&lt;&gt;"",IF(OR(BH196&lt;Parameters!$B$12,BH196&gt;Parameters!$B$11),0,1),"")</f>
        <is>
          <t/>
        </is>
      </c>
      <c r="CH196" s="0" t="inlineStr">
        <f aca="false">IF(A196&lt;&gt;"",IF(OR(BM196&lt;Parameters!$B$12,BM196&gt;Parameters!$B$11),0,1),"")</f>
        <is>
          <t/>
        </is>
      </c>
      <c r="CI196" s="0" t="inlineStr">
        <f aca="false">IF(A196&lt;&gt;"",IF(OR(BR196&lt;Parameters!$B$12,BR196&gt;Parameters!$B$11),0,1),"")</f>
        <is>
          <t/>
        </is>
      </c>
      <c r="CJ196" s="0" t="inlineStr">
        <f aca="false">IF(A196&lt;&gt;"",IF(OR(BW196&lt;Parameters!$B$12,BW196&gt;Parameters!$B$11),0,1),"")</f>
        <is>
          <t/>
        </is>
      </c>
      <c r="CK196" s="26" t="inlineStr">
        <f aca="false">IF(A196&lt;&gt;"",SUM(CB196:CJ196)/9,"")</f>
        <is>
          <t/>
        </is>
      </c>
      <c r="CL196" s="0" t="inlineStr">
        <f aca="false">IF(A196&lt;&gt;"",CK196*9,"")</f>
        <is>
          <t/>
        </is>
      </c>
      <c r="CM196" s="8" t="inlineStr">
        <f aca="false">IF(A196&lt;&gt;"",TEXT(B196,CM$2)&amp;" "&amp;TEXT(A196,CM$2),"")</f>
        <is>
          <t/>
        </is>
      </c>
    </row>
    <row r="197" customFormat="false" ht="15" hidden="false" customHeight="false" outlineLevel="0" collapsed="false">
      <c r="A197" s="0" t="inlineStr">
        <f aca="false">IF(OR(B196&lt;Parameters!$K$12,A196&lt;Parameters!$K$12),IF(A196&lt;Parameters!$K$12,A196+1,0),"")</f>
        <is>
          <t/>
        </is>
      </c>
      <c r="B197" s="0" t="inlineStr">
        <f aca="false">IF(A197&lt;&gt;"",IF(A197=0,B196+1,B196),"")</f>
        <is>
          <t/>
        </is>
      </c>
      <c r="C197" s="24" t="inlineStr">
        <f aca="false">IF(A197&lt;&gt;"",-_phi*(A197+0.5),"")</f>
        <is>
          <t/>
        </is>
      </c>
      <c r="D197" s="8" t="inlineStr">
        <f aca="false">IF(A197&lt;&gt;"",DEGREES(C197),"")</f>
        <is>
          <t/>
        </is>
      </c>
      <c r="E197" s="24" t="inlineStr">
        <f aca="false">IF(A197&lt;&gt;"",_phi*(B197+0.5),"")</f>
        <is>
          <t/>
        </is>
      </c>
      <c r="F197" s="8" t="inlineStr">
        <f aca="false">IF(A197&lt;&gt;"",DEGREES(E197),"")</f>
        <is>
          <t/>
        </is>
      </c>
      <c r="G197" s="8" t="inlineStr">
        <f aca="false">IF(A197&lt;&gt;"",LOOKUP(A197,h!$A$3:$A$30,h!$D$3:$D$30),"")</f>
        <is>
          <t/>
        </is>
      </c>
      <c r="H197" s="8" t="inlineStr">
        <f aca="false">IF(A197&lt;&gt;"",LOOKUP(B197,h!$A$3:$A$30,h!$D$3:$D$30),"")</f>
        <is>
          <t/>
        </is>
      </c>
      <c r="I197" s="8" t="inlineStr">
        <f aca="false">IF(A197&lt;&gt;"",_zif,"")</f>
        <is>
          <t/>
        </is>
      </c>
      <c r="J197" s="8" t="inlineStr">
        <f aca="false">IF(A197&lt;&gt;"",$G197+'v1 Frame'!D$3*COS($C197)+'v1 Frame'!E$3*SIN($C197)*SIN($E197)+'v1 Frame'!F$3*SIN($C197)*COS($E197),"")</f>
        <is>
          <t/>
        </is>
      </c>
      <c r="K197" s="8" t="inlineStr">
        <f aca="false">IF(A197&lt;&gt;"",$H197+'v1 Frame'!E$3*COS($E197)-'v1 Frame'!F$3*SIN($E197),"")</f>
        <is>
          <t/>
        </is>
      </c>
      <c r="L197" s="8" t="inlineStr">
        <f aca="false">IF(A197&lt;&gt;"",$I197-'v1 Frame'!D$3*SIN($C197)+'v1 Frame'!E$3*COS($C197)*SIN($E197)+'v1 Frame'!F$3*COS($C197)*COS($E197),"")</f>
        <is>
          <t/>
        </is>
      </c>
      <c r="M197" s="8" t="inlineStr">
        <f aca="false">IF(A197&lt;&gt;"",$G197+'v1 Frame'!G$3*COS($C197)+'v1 Frame'!H$3*SIN($C197)*SIN($E197)+'v1 Frame'!I$3*SIN($C197)*COS($E197),"")</f>
        <is>
          <t/>
        </is>
      </c>
      <c r="N197" s="8" t="inlineStr">
        <f aca="false">IF(A197&lt;&gt;"",$H197+'v1 Frame'!H$3*COS($E197)-'v1 Frame'!I$3*SIN($E197),"")</f>
        <is>
          <t/>
        </is>
      </c>
      <c r="O197" s="8" t="inlineStr">
        <f aca="false">IF(A197&lt;&gt;"",$I197-'v1 Frame'!G$3*SIN($C197)+'v1 Frame'!H$3*COS($C197)*SIN($E197)+'v1 Frame'!I$3*COS($C197)*COS($E197),"")</f>
        <is>
          <t/>
        </is>
      </c>
      <c r="P197" s="8" t="inlineStr">
        <f aca="false">IF(A197&lt;&gt;"",$G197+'v1 Frame'!J$3*COS($C197)+'v1 Frame'!K$3*SIN($C197)*SIN($E197)+'v1 Frame'!L$3*SIN($C197)*COS($E197),"")</f>
        <is>
          <t/>
        </is>
      </c>
      <c r="Q197" s="8" t="inlineStr">
        <f aca="false">IF(A197&lt;&gt;"",$H197+'v1 Frame'!K$3*COS($E197)-'v1 Frame'!L$3*SIN($E197),"")</f>
        <is>
          <t/>
        </is>
      </c>
      <c r="R197" s="8" t="inlineStr">
        <f aca="false">IF(A197&lt;&gt;"",$I197-'v1 Frame'!J$3*SIN($C197)+'v1 Frame'!K$3*COS($C197)*SIN($E197)+'v1 Frame'!L$3*COS($C197)*COS($E197),"")</f>
        <is>
          <t/>
        </is>
      </c>
      <c r="S197" s="8" t="inlineStr">
        <f aca="false">IF(A197&lt;&gt;"",$G197+'v1 Frame'!M$3*COS($C197)+'v1 Frame'!N$3*SIN($C197)*SIN($E197)+'v1 Frame'!O$3*SIN($C197)*COS($E197),"")</f>
        <is>
          <t/>
        </is>
      </c>
      <c r="T197" s="8" t="inlineStr">
        <f aca="false">IF(A197&lt;&gt;"",$H197+'v1 Frame'!N$3*COS($E197)-'v1 Frame'!O$3*SIN($E197),"")</f>
        <is>
          <t/>
        </is>
      </c>
      <c r="U197" s="8" t="inlineStr">
        <f aca="false">IF(A197&lt;&gt;"",$I197-'v1 Frame'!M$3*SIN($C197)+'v1 Frame'!N$3*COS($C197)*SIN($E197)+'v1 Frame'!O$3*COS($C197)*COS($E197),"")</f>
        <is>
          <t/>
        </is>
      </c>
      <c r="V197" s="8" t="inlineStr">
        <f aca="false">IF(A197&lt;&gt;"",$G197+'v1 Frame'!P$3*COS($C197)+'v1 Frame'!Q$3*SIN($C197)*SIN($E197)+'v1 Frame'!R$3*SIN($C197)*COS($E197),"")</f>
        <is>
          <t/>
        </is>
      </c>
      <c r="W197" s="8" t="inlineStr">
        <f aca="false">IF(A197&lt;&gt;"",$H197+'v1 Frame'!Q$3*COS($E197)-'v1 Frame'!R$3*SIN($E197),"")</f>
        <is>
          <t/>
        </is>
      </c>
      <c r="X197" s="8" t="inlineStr">
        <f aca="false">IF(A197&lt;&gt;"",$I197-'v1 Frame'!P$3*SIN($C197)+'v1 Frame'!Q$3*COS($C197)*SIN($E197)+'v1 Frame'!R$3*COS($C197)*COS($E197),"")</f>
        <is>
          <t/>
        </is>
      </c>
      <c r="Y197" s="8" t="inlineStr">
        <f aca="false">IF(A197&lt;&gt;"",$G197+'v1 Frame'!S$3*COS($C197)+'v1 Frame'!T$3*SIN($C197)*SIN($E197)+'v1 Frame'!U$3*SIN($C197)*COS($E197),"")</f>
        <is>
          <t/>
        </is>
      </c>
      <c r="Z197" s="8" t="inlineStr">
        <f aca="false">IF(A197&lt;&gt;"",$H197+'v1 Frame'!T$3*COS($E197)-'v1 Frame'!U$3*SIN($E197),"")</f>
        <is>
          <t/>
        </is>
      </c>
      <c r="AA197" s="8" t="inlineStr">
        <f aca="false">IF(A197&lt;&gt;"",$I197-'v1 Frame'!S$3*SIN($C197)+'v1 Frame'!T$3*COS($C197)*SIN($E197)+'v1 Frame'!U$3*COS($C197)*COS($E197),"")</f>
        <is>
          <t/>
        </is>
      </c>
      <c r="AB197" s="8" t="inlineStr">
        <f aca="false">IF(A197&lt;&gt;"",$G197+'v1 Frame'!V$3*COS($C197)+'v1 Frame'!W$3*SIN($C197)*SIN($E197)+'v1 Frame'!X$3*SIN($C197)*COS($E197),"")</f>
        <is>
          <t/>
        </is>
      </c>
      <c r="AC197" s="8" t="inlineStr">
        <f aca="false">IF(A197&lt;&gt;"",$H197+'v1 Frame'!W$3*COS($E197)-'v1 Frame'!X$3*SIN($E197),"")</f>
        <is>
          <t/>
        </is>
      </c>
      <c r="AD197" s="8" t="inlineStr">
        <f aca="false">IF(A197&lt;&gt;"",$I197-'v1 Frame'!V$3*SIN($C197)+'v1 Frame'!W$3*COS($C197)*SIN($E197)+'v1 Frame'!X$3*COS($C197)*COS($E197),"")</f>
        <is>
          <t/>
        </is>
      </c>
      <c r="AE197" s="25" t="inlineStr">
        <f aca="false">IF(A197&lt;&gt;"",$G197+'v1 Frame'!Y$3*COS($C197)+'v1 Frame'!Z$3*SIN($C197)*SIN($E197)+'v1 Frame'!AA$3*SIN($C197)*COS($E197),"")</f>
        <is>
          <t/>
        </is>
      </c>
      <c r="AF197" s="25" t="inlineStr">
        <f aca="false">IF(A197&lt;&gt;"",$H197+'v1 Frame'!Z$3*COS($E197)-'v1 Frame'!AA$3*SIN($E197),"")</f>
        <is>
          <t/>
        </is>
      </c>
      <c r="AG197" s="25" t="inlineStr">
        <f aca="false">IF(A197&lt;&gt;"",$I197-'v1 Frame'!Y$3*SIN($C197)+'v1 Frame'!Z$3*COS($C197)*SIN($E197)+'v1 Frame'!AA$3*COS($C197)*COS($E197),"")</f>
        <is>
          <t/>
        </is>
      </c>
      <c r="AH197" s="8" t="inlineStr">
        <f aca="false">IF(A197&lt;&gt;"",SQRT(SUMSQ(G197:I197)),"")</f>
        <is>
          <t/>
        </is>
      </c>
      <c r="AI197" s="8" t="inlineStr">
        <f aca="false">IF(A197&lt;&gt;"",IF(AH197&lt;&gt;0,ACOS(I197/AH197),0),"")</f>
        <is>
          <t/>
        </is>
      </c>
      <c r="AJ197" s="8" t="inlineStr">
        <f aca="false">IF(A197&lt;&gt;"",DEGREES(AI197),"")</f>
        <is>
          <t/>
        </is>
      </c>
      <c r="AK197" s="8" t="inlineStr">
        <f aca="false">IF(A197&lt;&gt;"",IF(OR(G197&lt;&gt;0,H197&lt;&gt;0),ATAN2(G197,H197),0),"")</f>
        <is>
          <t/>
        </is>
      </c>
      <c r="AL197" s="8" t="inlineStr">
        <f aca="false">IF(A197&lt;&gt;"",DEGREES(AK197),"")</f>
        <is>
          <t/>
        </is>
      </c>
      <c r="AM197" s="8" t="inlineStr">
        <f aca="false">IF(A197&lt;&gt;"",SQRT(SUMSQ(J197:L197)),"")</f>
        <is>
          <t/>
        </is>
      </c>
      <c r="AN197" s="8" t="inlineStr">
        <f aca="false">IF(A197&lt;&gt;"",IF(AM197&lt;&gt;0,ACOS(L197/AM197),0),"")</f>
        <is>
          <t/>
        </is>
      </c>
      <c r="AO197" s="8" t="inlineStr">
        <f aca="false">IF(A197&lt;&gt;"",DEGREES(AN197),"")</f>
        <is>
          <t/>
        </is>
      </c>
      <c r="AP197" s="8" t="inlineStr">
        <f aca="false">IF(A197&lt;&gt;"",IF(OR(J197&lt;&gt;0,K197&lt;&gt;0),ATAN2(J197,K197),0),"")</f>
        <is>
          <t/>
        </is>
      </c>
      <c r="AQ197" s="8" t="inlineStr">
        <f aca="false">IF(A197&lt;&gt;"",DEGREES(AP197),"")</f>
        <is>
          <t/>
        </is>
      </c>
      <c r="AR197" s="8" t="inlineStr">
        <f aca="false">IF(A197&lt;&gt;"",SQRT(SUMSQ(M197:O197)),"")</f>
        <is>
          <t/>
        </is>
      </c>
      <c r="AS197" s="8" t="inlineStr">
        <f aca="false">IF(A197&lt;&gt;"",IF(AR197&lt;&gt;0,ACOS(O197/AR197),0),"")</f>
        <is>
          <t/>
        </is>
      </c>
      <c r="AT197" s="8" t="inlineStr">
        <f aca="false">IF(A197&lt;&gt;"",DEGREES(AS197),"")</f>
        <is>
          <t/>
        </is>
      </c>
      <c r="AU197" s="8" t="inlineStr">
        <f aca="false">IF(A197&lt;&gt;"",IF(OR(M197&lt;&gt;0,N197&lt;&gt;0),ATAN2(M197,N197),0),"")</f>
        <is>
          <t/>
        </is>
      </c>
      <c r="AV197" s="8" t="inlineStr">
        <f aca="false">IF(A197&lt;&gt;"",DEGREES(AU197),"")</f>
        <is>
          <t/>
        </is>
      </c>
      <c r="AW197" s="8" t="inlineStr">
        <f aca="false">IF(A197&lt;&gt;"",SQRT(SUMSQ(P197:R197)),"")</f>
        <is>
          <t/>
        </is>
      </c>
      <c r="AX197" s="8" t="inlineStr">
        <f aca="false">IF(A197&lt;&gt;"",IF(AW197&lt;&gt;0,ACOS(R197/AW197),0),"")</f>
        <is>
          <t/>
        </is>
      </c>
      <c r="AY197" s="8" t="inlineStr">
        <f aca="false">IF(A197&lt;&gt;"",DEGREES(AX197),"")</f>
        <is>
          <t/>
        </is>
      </c>
      <c r="AZ197" s="8" t="inlineStr">
        <f aca="false">IF(A197&lt;&gt;"",IF(OR(P197&lt;&gt;0,Q197&lt;&gt;0),ATAN2(P197,Q197),0),"")</f>
        <is>
          <t/>
        </is>
      </c>
      <c r="BA197" s="8" t="inlineStr">
        <f aca="false">IF(A197&lt;&gt;"",DEGREES(AZ197),"")</f>
        <is>
          <t/>
        </is>
      </c>
      <c r="BB197" s="8" t="inlineStr">
        <f aca="false">IF(A197&lt;&gt;"",SQRT(SUMSQ(S197:U197)),"")</f>
        <is>
          <t/>
        </is>
      </c>
      <c r="BC197" s="8" t="inlineStr">
        <f aca="false">IF(A197&lt;&gt;"",IF(BB197&lt;&gt;0,ACOS(U197/BB197),0),"")</f>
        <is>
          <t/>
        </is>
      </c>
      <c r="BD197" s="8" t="inlineStr">
        <f aca="false">IF(A197&lt;&gt;"",DEGREES(BC197),"")</f>
        <is>
          <t/>
        </is>
      </c>
      <c r="BE197" s="8" t="inlineStr">
        <f aca="false">IF(A197&lt;&gt;"",IF(OR(S197&lt;&gt;0,T197&lt;&gt;0),ATAN2(S197,T197),0),"")</f>
        <is>
          <t/>
        </is>
      </c>
      <c r="BF197" s="8" t="inlineStr">
        <f aca="false">IF(A197&lt;&gt;"",DEGREES(BE197),"")</f>
        <is>
          <t/>
        </is>
      </c>
      <c r="BG197" s="8" t="inlineStr">
        <f aca="false">IF(A197&lt;&gt;"",SQRT(SUMSQ(V197:X197)),"")</f>
        <is>
          <t/>
        </is>
      </c>
      <c r="BH197" s="8" t="inlineStr">
        <f aca="false">IF(A197&lt;&gt;"",IF(BG197&lt;&gt;0,ACOS(X197/BG197),0),"")</f>
        <is>
          <t/>
        </is>
      </c>
      <c r="BI197" s="8" t="inlineStr">
        <f aca="false">IF(A197&lt;&gt;"",DEGREES(BH197),"")</f>
        <is>
          <t/>
        </is>
      </c>
      <c r="BJ197" s="8" t="inlineStr">
        <f aca="false">IF(A197&lt;&gt;"",IF(OR(V197&lt;&gt;0,W197&lt;&gt;0),ATAN2(V197,W197),0),"")</f>
        <is>
          <t/>
        </is>
      </c>
      <c r="BK197" s="8" t="inlineStr">
        <f aca="false">IF(A197&lt;&gt;"",DEGREES(BJ197),"")</f>
        <is>
          <t/>
        </is>
      </c>
      <c r="BL197" s="8" t="inlineStr">
        <f aca="false">IF(A197&lt;&gt;"",SQRT(SUMSQ(Y197:AA197)),"")</f>
        <is>
          <t/>
        </is>
      </c>
      <c r="BM197" s="8" t="inlineStr">
        <f aca="false">IF(A197&lt;&gt;"",IF(BL197&lt;&gt;0,ACOS(AA197/BL197),0),"")</f>
        <is>
          <t/>
        </is>
      </c>
      <c r="BN197" s="8" t="inlineStr">
        <f aca="false">IF(A197&lt;&gt;"",DEGREES(BM197),"")</f>
        <is>
          <t/>
        </is>
      </c>
      <c r="BO197" s="8" t="inlineStr">
        <f aca="false">IF(A197&lt;&gt;"",IF(OR(Y197&lt;&gt;0,Z197&lt;&gt;0),ATAN2(Y197,Z197),0),"")</f>
        <is>
          <t/>
        </is>
      </c>
      <c r="BP197" s="8" t="inlineStr">
        <f aca="false">IF(A197&lt;&gt;"",DEGREES(BO197),"")</f>
        <is>
          <t/>
        </is>
      </c>
      <c r="BQ197" s="8" t="inlineStr">
        <f aca="false">IF(A197&lt;&gt;"",SQRT(SUMSQ(AB197:AD197)),"")</f>
        <is>
          <t/>
        </is>
      </c>
      <c r="BR197" s="8" t="inlineStr">
        <f aca="false">IF(A197&lt;&gt;"",IF(BQ197&lt;&gt;0,ACOS(AD197/BQ197),0),"")</f>
        <is>
          <t/>
        </is>
      </c>
      <c r="BS197" s="8" t="inlineStr">
        <f aca="false">IF(A197&lt;&gt;"",DEGREES(BR197),"")</f>
        <is>
          <t/>
        </is>
      </c>
      <c r="BT197" s="8" t="inlineStr">
        <f aca="false">IF(A197&lt;&gt;"",IF(OR(AB197&lt;&gt;0,AC197&lt;&gt;0),ATAN2(AB197,AC197),0),"")</f>
        <is>
          <t/>
        </is>
      </c>
      <c r="BU197" s="8" t="inlineStr">
        <f aca="false">IF(A197&lt;&gt;"",DEGREES(BT197),"")</f>
        <is>
          <t/>
        </is>
      </c>
      <c r="BV197" s="8" t="inlineStr">
        <f aca="false">IF(A197&lt;&gt;"",SQRT(SUMSQ(AE197:AG197)),"")</f>
        <is>
          <t/>
        </is>
      </c>
      <c r="BW197" s="8" t="inlineStr">
        <f aca="false">IF(A197&lt;&gt;"",IF(BV197&lt;&gt;0,ACOS(AG197/BV197),0),"")</f>
        <is>
          <t/>
        </is>
      </c>
      <c r="BX197" s="8" t="inlineStr">
        <f aca="false">IF(A197&lt;&gt;"",DEGREES(BW197),"")</f>
        <is>
          <t/>
        </is>
      </c>
      <c r="BY197" s="8" t="inlineStr">
        <f aca="false">IF(A197&lt;&gt;"",IF(OR(AF197&lt;&gt;0,AG197&lt;&gt;0),ATAN2(AF197,AG197),0),"")</f>
        <is>
          <t/>
        </is>
      </c>
      <c r="BZ197" s="8" t="inlineStr">
        <f aca="false">IF(A197&lt;&gt;"",DEGREES(BY197),"")</f>
        <is>
          <t/>
        </is>
      </c>
      <c r="CA197" s="0" t="inlineStr">
        <f aca="false">IF(A197&lt;&gt;"",IF(AND(AI197&lt;Parameters!$B$11,AI197&gt;Parameters!$B$12,AN197&lt;Parameters!$B$11,AN197&gt;Parameters!$B$12,AS197&lt;Parameters!$B$11,AS197&gt;Parameters!$B$12,AX197&lt;Parameters!$B$11,AX197&gt;Parameters!$B$12,BC197&lt;Parameters!$B$11,BC197&gt;Parameters!$B$12,BM197&lt;Parameters!$B$11,BM197&gt;Parameters!$B$12,BR197&lt;Parameters!$B$11,BR197&gt;Parameters!$B$12,BW197&lt;Parameters!$B$11,BW197&gt;Parameters!$B$12),1,0),"")</f>
        <is>
          <t/>
        </is>
      </c>
      <c r="CB197" s="0" t="inlineStr">
        <f aca="false">IF(A197&lt;&gt;"",IF(OR(AI197&lt;Parameters!$B$12,AI197&gt;Parameters!$B$11),0,1),"")</f>
        <is>
          <t/>
        </is>
      </c>
      <c r="CC197" s="0" t="inlineStr">
        <f aca="false">IF(A197&lt;&gt;"",IF(OR(AN197&lt;Parameters!$B$12,AN197&gt;Parameters!$B$11),0,1),"")</f>
        <is>
          <t/>
        </is>
      </c>
      <c r="CD197" s="0" t="inlineStr">
        <f aca="false">IF(A197&lt;&gt;"",IF(OR(AS197&lt;Parameters!$B$12,AS197&gt;Parameters!$B$11),0,1),"")</f>
        <is>
          <t/>
        </is>
      </c>
      <c r="CE197" s="0" t="inlineStr">
        <f aca="false">IF(A197&lt;&gt;"",IF(OR(AX197&lt;Parameters!$B$12,AX197&gt;Parameters!$B$11),0,1),"")</f>
        <is>
          <t/>
        </is>
      </c>
      <c r="CF197" s="0" t="inlineStr">
        <f aca="false">IF(A197&lt;&gt;"",IF(OR(BC197&lt;Parameters!$B$12,BC197&gt;Parameters!$B$11),0,1),"")</f>
        <is>
          <t/>
        </is>
      </c>
      <c r="CG197" s="0" t="inlineStr">
        <f aca="false">IF(A197&lt;&gt;"",IF(OR(BH197&lt;Parameters!$B$12,BH197&gt;Parameters!$B$11),0,1),"")</f>
        <is>
          <t/>
        </is>
      </c>
      <c r="CH197" s="0" t="inlineStr">
        <f aca="false">IF(A197&lt;&gt;"",IF(OR(BM197&lt;Parameters!$B$12,BM197&gt;Parameters!$B$11),0,1),"")</f>
        <is>
          <t/>
        </is>
      </c>
      <c r="CI197" s="0" t="inlineStr">
        <f aca="false">IF(A197&lt;&gt;"",IF(OR(BR197&lt;Parameters!$B$12,BR197&gt;Parameters!$B$11),0,1),"")</f>
        <is>
          <t/>
        </is>
      </c>
      <c r="CJ197" s="0" t="inlineStr">
        <f aca="false">IF(A197&lt;&gt;"",IF(OR(BW197&lt;Parameters!$B$12,BW197&gt;Parameters!$B$11),0,1),"")</f>
        <is>
          <t/>
        </is>
      </c>
      <c r="CK197" s="26" t="inlineStr">
        <f aca="false">IF(A197&lt;&gt;"",SUM(CB197:CJ197)/9,"")</f>
        <is>
          <t/>
        </is>
      </c>
      <c r="CL197" s="0" t="inlineStr">
        <f aca="false">IF(A197&lt;&gt;"",CK197*9,"")</f>
        <is>
          <t/>
        </is>
      </c>
      <c r="CM197" s="8" t="inlineStr">
        <f aca="false">IF(A197&lt;&gt;"",TEXT(B197,CM$2)&amp;" "&amp;TEXT(A197,CM$2),"")</f>
        <is>
          <t/>
        </is>
      </c>
    </row>
    <row r="198" customFormat="false" ht="15" hidden="false" customHeight="false" outlineLevel="0" collapsed="false">
      <c r="A198" s="0" t="inlineStr">
        <f aca="false">IF(OR(B197&lt;Parameters!$K$12,A197&lt;Parameters!$K$12),IF(A197&lt;Parameters!$K$12,A197+1,0),"")</f>
        <is>
          <t/>
        </is>
      </c>
      <c r="B198" s="0" t="inlineStr">
        <f aca="false">IF(A198&lt;&gt;"",IF(A198=0,B197+1,B197),"")</f>
        <is>
          <t/>
        </is>
      </c>
      <c r="C198" s="24" t="inlineStr">
        <f aca="false">IF(A198&lt;&gt;"",-_phi*(A198+0.5),"")</f>
        <is>
          <t/>
        </is>
      </c>
      <c r="D198" s="8" t="inlineStr">
        <f aca="false">IF(A198&lt;&gt;"",DEGREES(C198),"")</f>
        <is>
          <t/>
        </is>
      </c>
      <c r="E198" s="24" t="inlineStr">
        <f aca="false">IF(A198&lt;&gt;"",_phi*(B198+0.5),"")</f>
        <is>
          <t/>
        </is>
      </c>
      <c r="F198" s="8" t="inlineStr">
        <f aca="false">IF(A198&lt;&gt;"",DEGREES(E198),"")</f>
        <is>
          <t/>
        </is>
      </c>
      <c r="G198" s="8" t="inlineStr">
        <f aca="false">IF(A198&lt;&gt;"",LOOKUP(A198,h!$A$3:$A$30,h!$D$3:$D$30),"")</f>
        <is>
          <t/>
        </is>
      </c>
      <c r="H198" s="8" t="inlineStr">
        <f aca="false">IF(A198&lt;&gt;"",LOOKUP(B198,h!$A$3:$A$30,h!$D$3:$D$30),"")</f>
        <is>
          <t/>
        </is>
      </c>
      <c r="I198" s="8" t="inlineStr">
        <f aca="false">IF(A198&lt;&gt;"",_zif,"")</f>
        <is>
          <t/>
        </is>
      </c>
      <c r="J198" s="8" t="inlineStr">
        <f aca="false">IF(A198&lt;&gt;"",$G198+'v1 Frame'!D$3*COS($C198)+'v1 Frame'!E$3*SIN($C198)*SIN($E198)+'v1 Frame'!F$3*SIN($C198)*COS($E198),"")</f>
        <is>
          <t/>
        </is>
      </c>
      <c r="K198" s="8" t="inlineStr">
        <f aca="false">IF(A198&lt;&gt;"",$H198+'v1 Frame'!E$3*COS($E198)-'v1 Frame'!F$3*SIN($E198),"")</f>
        <is>
          <t/>
        </is>
      </c>
      <c r="L198" s="8" t="inlineStr">
        <f aca="false">IF(A198&lt;&gt;"",$I198-'v1 Frame'!D$3*SIN($C198)+'v1 Frame'!E$3*COS($C198)*SIN($E198)+'v1 Frame'!F$3*COS($C198)*COS($E198),"")</f>
        <is>
          <t/>
        </is>
      </c>
      <c r="M198" s="8" t="inlineStr">
        <f aca="false">IF(A198&lt;&gt;"",$G198+'v1 Frame'!G$3*COS($C198)+'v1 Frame'!H$3*SIN($C198)*SIN($E198)+'v1 Frame'!I$3*SIN($C198)*COS($E198),"")</f>
        <is>
          <t/>
        </is>
      </c>
      <c r="N198" s="8" t="inlineStr">
        <f aca="false">IF(A198&lt;&gt;"",$H198+'v1 Frame'!H$3*COS($E198)-'v1 Frame'!I$3*SIN($E198),"")</f>
        <is>
          <t/>
        </is>
      </c>
      <c r="O198" s="8" t="inlineStr">
        <f aca="false">IF(A198&lt;&gt;"",$I198-'v1 Frame'!G$3*SIN($C198)+'v1 Frame'!H$3*COS($C198)*SIN($E198)+'v1 Frame'!I$3*COS($C198)*COS($E198),"")</f>
        <is>
          <t/>
        </is>
      </c>
      <c r="P198" s="8" t="inlineStr">
        <f aca="false">IF(A198&lt;&gt;"",$G198+'v1 Frame'!J$3*COS($C198)+'v1 Frame'!K$3*SIN($C198)*SIN($E198)+'v1 Frame'!L$3*SIN($C198)*COS($E198),"")</f>
        <is>
          <t/>
        </is>
      </c>
      <c r="Q198" s="8" t="inlineStr">
        <f aca="false">IF(A198&lt;&gt;"",$H198+'v1 Frame'!K$3*COS($E198)-'v1 Frame'!L$3*SIN($E198),"")</f>
        <is>
          <t/>
        </is>
      </c>
      <c r="R198" s="8" t="inlineStr">
        <f aca="false">IF(A198&lt;&gt;"",$I198-'v1 Frame'!J$3*SIN($C198)+'v1 Frame'!K$3*COS($C198)*SIN($E198)+'v1 Frame'!L$3*COS($C198)*COS($E198),"")</f>
        <is>
          <t/>
        </is>
      </c>
      <c r="S198" s="8" t="inlineStr">
        <f aca="false">IF(A198&lt;&gt;"",$G198+'v1 Frame'!M$3*COS($C198)+'v1 Frame'!N$3*SIN($C198)*SIN($E198)+'v1 Frame'!O$3*SIN($C198)*COS($E198),"")</f>
        <is>
          <t/>
        </is>
      </c>
      <c r="T198" s="8" t="inlineStr">
        <f aca="false">IF(A198&lt;&gt;"",$H198+'v1 Frame'!N$3*COS($E198)-'v1 Frame'!O$3*SIN($E198),"")</f>
        <is>
          <t/>
        </is>
      </c>
      <c r="U198" s="8" t="inlineStr">
        <f aca="false">IF(A198&lt;&gt;"",$I198-'v1 Frame'!M$3*SIN($C198)+'v1 Frame'!N$3*COS($C198)*SIN($E198)+'v1 Frame'!O$3*COS($C198)*COS($E198),"")</f>
        <is>
          <t/>
        </is>
      </c>
      <c r="V198" s="8" t="inlineStr">
        <f aca="false">IF(A198&lt;&gt;"",$G198+'v1 Frame'!P$3*COS($C198)+'v1 Frame'!Q$3*SIN($C198)*SIN($E198)+'v1 Frame'!R$3*SIN($C198)*COS($E198),"")</f>
        <is>
          <t/>
        </is>
      </c>
      <c r="W198" s="8" t="inlineStr">
        <f aca="false">IF(A198&lt;&gt;"",$H198+'v1 Frame'!Q$3*COS($E198)-'v1 Frame'!R$3*SIN($E198),"")</f>
        <is>
          <t/>
        </is>
      </c>
      <c r="X198" s="8" t="inlineStr">
        <f aca="false">IF(A198&lt;&gt;"",$I198-'v1 Frame'!P$3*SIN($C198)+'v1 Frame'!Q$3*COS($C198)*SIN($E198)+'v1 Frame'!R$3*COS($C198)*COS($E198),"")</f>
        <is>
          <t/>
        </is>
      </c>
      <c r="Y198" s="8" t="inlineStr">
        <f aca="false">IF(A198&lt;&gt;"",$G198+'v1 Frame'!S$3*COS($C198)+'v1 Frame'!T$3*SIN($C198)*SIN($E198)+'v1 Frame'!U$3*SIN($C198)*COS($E198),"")</f>
        <is>
          <t/>
        </is>
      </c>
      <c r="Z198" s="8" t="inlineStr">
        <f aca="false">IF(A198&lt;&gt;"",$H198+'v1 Frame'!T$3*COS($E198)-'v1 Frame'!U$3*SIN($E198),"")</f>
        <is>
          <t/>
        </is>
      </c>
      <c r="AA198" s="8" t="inlineStr">
        <f aca="false">IF(A198&lt;&gt;"",$I198-'v1 Frame'!S$3*SIN($C198)+'v1 Frame'!T$3*COS($C198)*SIN($E198)+'v1 Frame'!U$3*COS($C198)*COS($E198),"")</f>
        <is>
          <t/>
        </is>
      </c>
      <c r="AB198" s="8" t="inlineStr">
        <f aca="false">IF(A198&lt;&gt;"",$G198+'v1 Frame'!V$3*COS($C198)+'v1 Frame'!W$3*SIN($C198)*SIN($E198)+'v1 Frame'!X$3*SIN($C198)*COS($E198),"")</f>
        <is>
          <t/>
        </is>
      </c>
      <c r="AC198" s="8" t="inlineStr">
        <f aca="false">IF(A198&lt;&gt;"",$H198+'v1 Frame'!W$3*COS($E198)-'v1 Frame'!X$3*SIN($E198),"")</f>
        <is>
          <t/>
        </is>
      </c>
      <c r="AD198" s="8" t="inlineStr">
        <f aca="false">IF(A198&lt;&gt;"",$I198-'v1 Frame'!V$3*SIN($C198)+'v1 Frame'!W$3*COS($C198)*SIN($E198)+'v1 Frame'!X$3*COS($C198)*COS($E198),"")</f>
        <is>
          <t/>
        </is>
      </c>
      <c r="AE198" s="25" t="inlineStr">
        <f aca="false">IF(A198&lt;&gt;"",$G198+'v1 Frame'!Y$3*COS($C198)+'v1 Frame'!Z$3*SIN($C198)*SIN($E198)+'v1 Frame'!AA$3*SIN($C198)*COS($E198),"")</f>
        <is>
          <t/>
        </is>
      </c>
      <c r="AF198" s="25" t="inlineStr">
        <f aca="false">IF(A198&lt;&gt;"",$H198+'v1 Frame'!Z$3*COS($E198)-'v1 Frame'!AA$3*SIN($E198),"")</f>
        <is>
          <t/>
        </is>
      </c>
      <c r="AG198" s="25" t="inlineStr">
        <f aca="false">IF(A198&lt;&gt;"",$I198-'v1 Frame'!Y$3*SIN($C198)+'v1 Frame'!Z$3*COS($C198)*SIN($E198)+'v1 Frame'!AA$3*COS($C198)*COS($E198),"")</f>
        <is>
          <t/>
        </is>
      </c>
      <c r="AH198" s="8" t="inlineStr">
        <f aca="false">IF(A198&lt;&gt;"",SQRT(SUMSQ(G198:I198)),"")</f>
        <is>
          <t/>
        </is>
      </c>
      <c r="AI198" s="8" t="inlineStr">
        <f aca="false">IF(A198&lt;&gt;"",IF(AH198&lt;&gt;0,ACOS(I198/AH198),0),"")</f>
        <is>
          <t/>
        </is>
      </c>
      <c r="AJ198" s="8" t="inlineStr">
        <f aca="false">IF(A198&lt;&gt;"",DEGREES(AI198),"")</f>
        <is>
          <t/>
        </is>
      </c>
      <c r="AK198" s="8" t="inlineStr">
        <f aca="false">IF(A198&lt;&gt;"",IF(OR(G198&lt;&gt;0,H198&lt;&gt;0),ATAN2(G198,H198),0),"")</f>
        <is>
          <t/>
        </is>
      </c>
      <c r="AL198" s="8" t="inlineStr">
        <f aca="false">IF(A198&lt;&gt;"",DEGREES(AK198),"")</f>
        <is>
          <t/>
        </is>
      </c>
      <c r="AM198" s="8" t="inlineStr">
        <f aca="false">IF(A198&lt;&gt;"",SQRT(SUMSQ(J198:L198)),"")</f>
        <is>
          <t/>
        </is>
      </c>
      <c r="AN198" s="8" t="inlineStr">
        <f aca="false">IF(A198&lt;&gt;"",IF(AM198&lt;&gt;0,ACOS(L198/AM198),0),"")</f>
        <is>
          <t/>
        </is>
      </c>
      <c r="AO198" s="8" t="inlineStr">
        <f aca="false">IF(A198&lt;&gt;"",DEGREES(AN198),"")</f>
        <is>
          <t/>
        </is>
      </c>
      <c r="AP198" s="8" t="inlineStr">
        <f aca="false">IF(A198&lt;&gt;"",IF(OR(J198&lt;&gt;0,K198&lt;&gt;0),ATAN2(J198,K198),0),"")</f>
        <is>
          <t/>
        </is>
      </c>
      <c r="AQ198" s="8" t="inlineStr">
        <f aca="false">IF(A198&lt;&gt;"",DEGREES(AP198),"")</f>
        <is>
          <t/>
        </is>
      </c>
      <c r="AR198" s="8" t="inlineStr">
        <f aca="false">IF(A198&lt;&gt;"",SQRT(SUMSQ(M198:O198)),"")</f>
        <is>
          <t/>
        </is>
      </c>
      <c r="AS198" s="8" t="inlineStr">
        <f aca="false">IF(A198&lt;&gt;"",IF(AR198&lt;&gt;0,ACOS(O198/AR198),0),"")</f>
        <is>
          <t/>
        </is>
      </c>
      <c r="AT198" s="8" t="inlineStr">
        <f aca="false">IF(A198&lt;&gt;"",DEGREES(AS198),"")</f>
        <is>
          <t/>
        </is>
      </c>
      <c r="AU198" s="8" t="inlineStr">
        <f aca="false">IF(A198&lt;&gt;"",IF(OR(M198&lt;&gt;0,N198&lt;&gt;0),ATAN2(M198,N198),0),"")</f>
        <is>
          <t/>
        </is>
      </c>
      <c r="AV198" s="8" t="inlineStr">
        <f aca="false">IF(A198&lt;&gt;"",DEGREES(AU198),"")</f>
        <is>
          <t/>
        </is>
      </c>
      <c r="AW198" s="8" t="inlineStr">
        <f aca="false">IF(A198&lt;&gt;"",SQRT(SUMSQ(P198:R198)),"")</f>
        <is>
          <t/>
        </is>
      </c>
      <c r="AX198" s="8" t="inlineStr">
        <f aca="false">IF(A198&lt;&gt;"",IF(AW198&lt;&gt;0,ACOS(R198/AW198),0),"")</f>
        <is>
          <t/>
        </is>
      </c>
      <c r="AY198" s="8" t="inlineStr">
        <f aca="false">IF(A198&lt;&gt;"",DEGREES(AX198),"")</f>
        <is>
          <t/>
        </is>
      </c>
      <c r="AZ198" s="8" t="inlineStr">
        <f aca="false">IF(A198&lt;&gt;"",IF(OR(P198&lt;&gt;0,Q198&lt;&gt;0),ATAN2(P198,Q198),0),"")</f>
        <is>
          <t/>
        </is>
      </c>
      <c r="BA198" s="8" t="inlineStr">
        <f aca="false">IF(A198&lt;&gt;"",DEGREES(AZ198),"")</f>
        <is>
          <t/>
        </is>
      </c>
      <c r="BB198" s="8" t="inlineStr">
        <f aca="false">IF(A198&lt;&gt;"",SQRT(SUMSQ(S198:U198)),"")</f>
        <is>
          <t/>
        </is>
      </c>
      <c r="BC198" s="8" t="inlineStr">
        <f aca="false">IF(A198&lt;&gt;"",IF(BB198&lt;&gt;0,ACOS(U198/BB198),0),"")</f>
        <is>
          <t/>
        </is>
      </c>
      <c r="BD198" s="8" t="inlineStr">
        <f aca="false">IF(A198&lt;&gt;"",DEGREES(BC198),"")</f>
        <is>
          <t/>
        </is>
      </c>
      <c r="BE198" s="8" t="inlineStr">
        <f aca="false">IF(A198&lt;&gt;"",IF(OR(S198&lt;&gt;0,T198&lt;&gt;0),ATAN2(S198,T198),0),"")</f>
        <is>
          <t/>
        </is>
      </c>
      <c r="BF198" s="8" t="inlineStr">
        <f aca="false">IF(A198&lt;&gt;"",DEGREES(BE198),"")</f>
        <is>
          <t/>
        </is>
      </c>
      <c r="BG198" s="8" t="inlineStr">
        <f aca="false">IF(A198&lt;&gt;"",SQRT(SUMSQ(V198:X198)),"")</f>
        <is>
          <t/>
        </is>
      </c>
      <c r="BH198" s="8" t="inlineStr">
        <f aca="false">IF(A198&lt;&gt;"",IF(BG198&lt;&gt;0,ACOS(X198/BG198),0),"")</f>
        <is>
          <t/>
        </is>
      </c>
      <c r="BI198" s="8" t="inlineStr">
        <f aca="false">IF(A198&lt;&gt;"",DEGREES(BH198),"")</f>
        <is>
          <t/>
        </is>
      </c>
      <c r="BJ198" s="8" t="inlineStr">
        <f aca="false">IF(A198&lt;&gt;"",IF(OR(V198&lt;&gt;0,W198&lt;&gt;0),ATAN2(V198,W198),0),"")</f>
        <is>
          <t/>
        </is>
      </c>
      <c r="BK198" s="8" t="inlineStr">
        <f aca="false">IF(A198&lt;&gt;"",DEGREES(BJ198),"")</f>
        <is>
          <t/>
        </is>
      </c>
      <c r="BL198" s="8" t="inlineStr">
        <f aca="false">IF(A198&lt;&gt;"",SQRT(SUMSQ(Y198:AA198)),"")</f>
        <is>
          <t/>
        </is>
      </c>
      <c r="BM198" s="8" t="inlineStr">
        <f aca="false">IF(A198&lt;&gt;"",IF(BL198&lt;&gt;0,ACOS(AA198/BL198),0),"")</f>
        <is>
          <t/>
        </is>
      </c>
      <c r="BN198" s="8" t="inlineStr">
        <f aca="false">IF(A198&lt;&gt;"",DEGREES(BM198),"")</f>
        <is>
          <t/>
        </is>
      </c>
      <c r="BO198" s="8" t="inlineStr">
        <f aca="false">IF(A198&lt;&gt;"",IF(OR(Y198&lt;&gt;0,Z198&lt;&gt;0),ATAN2(Y198,Z198),0),"")</f>
        <is>
          <t/>
        </is>
      </c>
      <c r="BP198" s="8" t="inlineStr">
        <f aca="false">IF(A198&lt;&gt;"",DEGREES(BO198),"")</f>
        <is>
          <t/>
        </is>
      </c>
      <c r="BQ198" s="8" t="inlineStr">
        <f aca="false">IF(A198&lt;&gt;"",SQRT(SUMSQ(AB198:AD198)),"")</f>
        <is>
          <t/>
        </is>
      </c>
      <c r="BR198" s="8" t="inlineStr">
        <f aca="false">IF(A198&lt;&gt;"",IF(BQ198&lt;&gt;0,ACOS(AD198/BQ198),0),"")</f>
        <is>
          <t/>
        </is>
      </c>
      <c r="BS198" s="8" t="inlineStr">
        <f aca="false">IF(A198&lt;&gt;"",DEGREES(BR198),"")</f>
        <is>
          <t/>
        </is>
      </c>
      <c r="BT198" s="8" t="inlineStr">
        <f aca="false">IF(A198&lt;&gt;"",IF(OR(AB198&lt;&gt;0,AC198&lt;&gt;0),ATAN2(AB198,AC198),0),"")</f>
        <is>
          <t/>
        </is>
      </c>
      <c r="BU198" s="8" t="inlineStr">
        <f aca="false">IF(A198&lt;&gt;"",DEGREES(BT198),"")</f>
        <is>
          <t/>
        </is>
      </c>
      <c r="BV198" s="8" t="inlineStr">
        <f aca="false">IF(A198&lt;&gt;"",SQRT(SUMSQ(AE198:AG198)),"")</f>
        <is>
          <t/>
        </is>
      </c>
      <c r="BW198" s="8" t="inlineStr">
        <f aca="false">IF(A198&lt;&gt;"",IF(BV198&lt;&gt;0,ACOS(AG198/BV198),0),"")</f>
        <is>
          <t/>
        </is>
      </c>
      <c r="BX198" s="8" t="inlineStr">
        <f aca="false">IF(A198&lt;&gt;"",DEGREES(BW198),"")</f>
        <is>
          <t/>
        </is>
      </c>
      <c r="BY198" s="8" t="inlineStr">
        <f aca="false">IF(A198&lt;&gt;"",IF(OR(AF198&lt;&gt;0,AG198&lt;&gt;0),ATAN2(AF198,AG198),0),"")</f>
        <is>
          <t/>
        </is>
      </c>
      <c r="BZ198" s="8" t="inlineStr">
        <f aca="false">IF(A198&lt;&gt;"",DEGREES(BY198),"")</f>
        <is>
          <t/>
        </is>
      </c>
      <c r="CA198" s="0" t="inlineStr">
        <f aca="false">IF(A198&lt;&gt;"",IF(AND(AI198&lt;Parameters!$B$11,AI198&gt;Parameters!$B$12,AN198&lt;Parameters!$B$11,AN198&gt;Parameters!$B$12,AS198&lt;Parameters!$B$11,AS198&gt;Parameters!$B$12,AX198&lt;Parameters!$B$11,AX198&gt;Parameters!$B$12,BC198&lt;Parameters!$B$11,BC198&gt;Parameters!$B$12,BM198&lt;Parameters!$B$11,BM198&gt;Parameters!$B$12,BR198&lt;Parameters!$B$11,BR198&gt;Parameters!$B$12,BW198&lt;Parameters!$B$11,BW198&gt;Parameters!$B$12),1,0),"")</f>
        <is>
          <t/>
        </is>
      </c>
      <c r="CB198" s="0" t="inlineStr">
        <f aca="false">IF(A198&lt;&gt;"",IF(OR(AI198&lt;Parameters!$B$12,AI198&gt;Parameters!$B$11),0,1),"")</f>
        <is>
          <t/>
        </is>
      </c>
      <c r="CC198" s="0" t="inlineStr">
        <f aca="false">IF(A198&lt;&gt;"",IF(OR(AN198&lt;Parameters!$B$12,AN198&gt;Parameters!$B$11),0,1),"")</f>
        <is>
          <t/>
        </is>
      </c>
      <c r="CD198" s="0" t="inlineStr">
        <f aca="false">IF(A198&lt;&gt;"",IF(OR(AS198&lt;Parameters!$B$12,AS198&gt;Parameters!$B$11),0,1),"")</f>
        <is>
          <t/>
        </is>
      </c>
      <c r="CE198" s="0" t="inlineStr">
        <f aca="false">IF(A198&lt;&gt;"",IF(OR(AX198&lt;Parameters!$B$12,AX198&gt;Parameters!$B$11),0,1),"")</f>
        <is>
          <t/>
        </is>
      </c>
      <c r="CF198" s="0" t="inlineStr">
        <f aca="false">IF(A198&lt;&gt;"",IF(OR(BC198&lt;Parameters!$B$12,BC198&gt;Parameters!$B$11),0,1),"")</f>
        <is>
          <t/>
        </is>
      </c>
      <c r="CG198" s="0" t="inlineStr">
        <f aca="false">IF(A198&lt;&gt;"",IF(OR(BH198&lt;Parameters!$B$12,BH198&gt;Parameters!$B$11),0,1),"")</f>
        <is>
          <t/>
        </is>
      </c>
      <c r="CH198" s="0" t="inlineStr">
        <f aca="false">IF(A198&lt;&gt;"",IF(OR(BM198&lt;Parameters!$B$12,BM198&gt;Parameters!$B$11),0,1),"")</f>
        <is>
          <t/>
        </is>
      </c>
      <c r="CI198" s="0" t="inlineStr">
        <f aca="false">IF(A198&lt;&gt;"",IF(OR(BR198&lt;Parameters!$B$12,BR198&gt;Parameters!$B$11),0,1),"")</f>
        <is>
          <t/>
        </is>
      </c>
      <c r="CJ198" s="0" t="inlineStr">
        <f aca="false">IF(A198&lt;&gt;"",IF(OR(BW198&lt;Parameters!$B$12,BW198&gt;Parameters!$B$11),0,1),"")</f>
        <is>
          <t/>
        </is>
      </c>
      <c r="CK198" s="26" t="inlineStr">
        <f aca="false">IF(A198&lt;&gt;"",SUM(CB198:CJ198)/9,"")</f>
        <is>
          <t/>
        </is>
      </c>
      <c r="CL198" s="0" t="inlineStr">
        <f aca="false">IF(A198&lt;&gt;"",CK198*9,"")</f>
        <is>
          <t/>
        </is>
      </c>
      <c r="CM198" s="8" t="inlineStr">
        <f aca="false">IF(A198&lt;&gt;"",TEXT(B198,CM$2)&amp;" "&amp;TEXT(A198,CM$2),"")</f>
        <is>
          <t/>
        </is>
      </c>
    </row>
    <row r="199" customFormat="false" ht="15" hidden="false" customHeight="false" outlineLevel="0" collapsed="false">
      <c r="A199" s="0" t="inlineStr">
        <f aca="false">IF(OR(B198&lt;Parameters!$K$12,A198&lt;Parameters!$K$12),IF(A198&lt;Parameters!$K$12,A198+1,0),"")</f>
        <is>
          <t/>
        </is>
      </c>
      <c r="B199" s="0" t="inlineStr">
        <f aca="false">IF(A199&lt;&gt;"",IF(A199=0,B198+1,B198),"")</f>
        <is>
          <t/>
        </is>
      </c>
      <c r="C199" s="24" t="inlineStr">
        <f aca="false">IF(A199&lt;&gt;"",-_phi*(A199+0.5),"")</f>
        <is>
          <t/>
        </is>
      </c>
      <c r="D199" s="8" t="inlineStr">
        <f aca="false">IF(A199&lt;&gt;"",DEGREES(C199),"")</f>
        <is>
          <t/>
        </is>
      </c>
      <c r="E199" s="24" t="inlineStr">
        <f aca="false">IF(A199&lt;&gt;"",_phi*(B199+0.5),"")</f>
        <is>
          <t/>
        </is>
      </c>
      <c r="F199" s="8" t="inlineStr">
        <f aca="false">IF(A199&lt;&gt;"",DEGREES(E199),"")</f>
        <is>
          <t/>
        </is>
      </c>
      <c r="G199" s="8" t="inlineStr">
        <f aca="false">IF(A199&lt;&gt;"",LOOKUP(A199,h!$A$3:$A$30,h!$D$3:$D$30),"")</f>
        <is>
          <t/>
        </is>
      </c>
      <c r="H199" s="8" t="inlineStr">
        <f aca="false">IF(A199&lt;&gt;"",LOOKUP(B199,h!$A$3:$A$30,h!$D$3:$D$30),"")</f>
        <is>
          <t/>
        </is>
      </c>
      <c r="I199" s="8" t="inlineStr">
        <f aca="false">IF(A199&lt;&gt;"",_zif,"")</f>
        <is>
          <t/>
        </is>
      </c>
      <c r="J199" s="8" t="inlineStr">
        <f aca="false">IF(A199&lt;&gt;"",$G199+'v1 Frame'!D$3*COS($C199)+'v1 Frame'!E$3*SIN($C199)*SIN($E199)+'v1 Frame'!F$3*SIN($C199)*COS($E199),"")</f>
        <is>
          <t/>
        </is>
      </c>
      <c r="K199" s="8" t="inlineStr">
        <f aca="false">IF(A199&lt;&gt;"",$H199+'v1 Frame'!E$3*COS($E199)-'v1 Frame'!F$3*SIN($E199),"")</f>
        <is>
          <t/>
        </is>
      </c>
      <c r="L199" s="8" t="inlineStr">
        <f aca="false">IF(A199&lt;&gt;"",$I199-'v1 Frame'!D$3*SIN($C199)+'v1 Frame'!E$3*COS($C199)*SIN($E199)+'v1 Frame'!F$3*COS($C199)*COS($E199),"")</f>
        <is>
          <t/>
        </is>
      </c>
      <c r="M199" s="8" t="inlineStr">
        <f aca="false">IF(A199&lt;&gt;"",$G199+'v1 Frame'!G$3*COS($C199)+'v1 Frame'!H$3*SIN($C199)*SIN($E199)+'v1 Frame'!I$3*SIN($C199)*COS($E199),"")</f>
        <is>
          <t/>
        </is>
      </c>
      <c r="N199" s="8" t="inlineStr">
        <f aca="false">IF(A199&lt;&gt;"",$H199+'v1 Frame'!H$3*COS($E199)-'v1 Frame'!I$3*SIN($E199),"")</f>
        <is>
          <t/>
        </is>
      </c>
      <c r="O199" s="8" t="inlineStr">
        <f aca="false">IF(A199&lt;&gt;"",$I199-'v1 Frame'!G$3*SIN($C199)+'v1 Frame'!H$3*COS($C199)*SIN($E199)+'v1 Frame'!I$3*COS($C199)*COS($E199),"")</f>
        <is>
          <t/>
        </is>
      </c>
      <c r="P199" s="8" t="inlineStr">
        <f aca="false">IF(A199&lt;&gt;"",$G199+'v1 Frame'!J$3*COS($C199)+'v1 Frame'!K$3*SIN($C199)*SIN($E199)+'v1 Frame'!L$3*SIN($C199)*COS($E199),"")</f>
        <is>
          <t/>
        </is>
      </c>
      <c r="Q199" s="8" t="inlineStr">
        <f aca="false">IF(A199&lt;&gt;"",$H199+'v1 Frame'!K$3*COS($E199)-'v1 Frame'!L$3*SIN($E199),"")</f>
        <is>
          <t/>
        </is>
      </c>
      <c r="R199" s="8" t="inlineStr">
        <f aca="false">IF(A199&lt;&gt;"",$I199-'v1 Frame'!J$3*SIN($C199)+'v1 Frame'!K$3*COS($C199)*SIN($E199)+'v1 Frame'!L$3*COS($C199)*COS($E199),"")</f>
        <is>
          <t/>
        </is>
      </c>
      <c r="S199" s="8" t="inlineStr">
        <f aca="false">IF(A199&lt;&gt;"",$G199+'v1 Frame'!M$3*COS($C199)+'v1 Frame'!N$3*SIN($C199)*SIN($E199)+'v1 Frame'!O$3*SIN($C199)*COS($E199),"")</f>
        <is>
          <t/>
        </is>
      </c>
      <c r="T199" s="8" t="inlineStr">
        <f aca="false">IF(A199&lt;&gt;"",$H199+'v1 Frame'!N$3*COS($E199)-'v1 Frame'!O$3*SIN($E199),"")</f>
        <is>
          <t/>
        </is>
      </c>
      <c r="U199" s="8" t="inlineStr">
        <f aca="false">IF(A199&lt;&gt;"",$I199-'v1 Frame'!M$3*SIN($C199)+'v1 Frame'!N$3*COS($C199)*SIN($E199)+'v1 Frame'!O$3*COS($C199)*COS($E199),"")</f>
        <is>
          <t/>
        </is>
      </c>
      <c r="V199" s="8" t="inlineStr">
        <f aca="false">IF(A199&lt;&gt;"",$G199+'v1 Frame'!P$3*COS($C199)+'v1 Frame'!Q$3*SIN($C199)*SIN($E199)+'v1 Frame'!R$3*SIN($C199)*COS($E199),"")</f>
        <is>
          <t/>
        </is>
      </c>
      <c r="W199" s="8" t="inlineStr">
        <f aca="false">IF(A199&lt;&gt;"",$H199+'v1 Frame'!Q$3*COS($E199)-'v1 Frame'!R$3*SIN($E199),"")</f>
        <is>
          <t/>
        </is>
      </c>
      <c r="X199" s="8" t="inlineStr">
        <f aca="false">IF(A199&lt;&gt;"",$I199-'v1 Frame'!P$3*SIN($C199)+'v1 Frame'!Q$3*COS($C199)*SIN($E199)+'v1 Frame'!R$3*COS($C199)*COS($E199),"")</f>
        <is>
          <t/>
        </is>
      </c>
      <c r="Y199" s="8" t="inlineStr">
        <f aca="false">IF(A199&lt;&gt;"",$G199+'v1 Frame'!S$3*COS($C199)+'v1 Frame'!T$3*SIN($C199)*SIN($E199)+'v1 Frame'!U$3*SIN($C199)*COS($E199),"")</f>
        <is>
          <t/>
        </is>
      </c>
      <c r="Z199" s="8" t="inlineStr">
        <f aca="false">IF(A199&lt;&gt;"",$H199+'v1 Frame'!T$3*COS($E199)-'v1 Frame'!U$3*SIN($E199),"")</f>
        <is>
          <t/>
        </is>
      </c>
      <c r="AA199" s="8" t="inlineStr">
        <f aca="false">IF(A199&lt;&gt;"",$I199-'v1 Frame'!S$3*SIN($C199)+'v1 Frame'!T$3*COS($C199)*SIN($E199)+'v1 Frame'!U$3*COS($C199)*COS($E199),"")</f>
        <is>
          <t/>
        </is>
      </c>
      <c r="AB199" s="8" t="inlineStr">
        <f aca="false">IF(A199&lt;&gt;"",$G199+'v1 Frame'!V$3*COS($C199)+'v1 Frame'!W$3*SIN($C199)*SIN($E199)+'v1 Frame'!X$3*SIN($C199)*COS($E199),"")</f>
        <is>
          <t/>
        </is>
      </c>
      <c r="AC199" s="8" t="inlineStr">
        <f aca="false">IF(A199&lt;&gt;"",$H199+'v1 Frame'!W$3*COS($E199)-'v1 Frame'!X$3*SIN($E199),"")</f>
        <is>
          <t/>
        </is>
      </c>
      <c r="AD199" s="8" t="inlineStr">
        <f aca="false">IF(A199&lt;&gt;"",$I199-'v1 Frame'!V$3*SIN($C199)+'v1 Frame'!W$3*COS($C199)*SIN($E199)+'v1 Frame'!X$3*COS($C199)*COS($E199),"")</f>
        <is>
          <t/>
        </is>
      </c>
      <c r="AE199" s="25" t="inlineStr">
        <f aca="false">IF(A199&lt;&gt;"",$G199+'v1 Frame'!Y$3*COS($C199)+'v1 Frame'!Z$3*SIN($C199)*SIN($E199)+'v1 Frame'!AA$3*SIN($C199)*COS($E199),"")</f>
        <is>
          <t/>
        </is>
      </c>
      <c r="AF199" s="25" t="inlineStr">
        <f aca="false">IF(A199&lt;&gt;"",$H199+'v1 Frame'!Z$3*COS($E199)-'v1 Frame'!AA$3*SIN($E199),"")</f>
        <is>
          <t/>
        </is>
      </c>
      <c r="AG199" s="25" t="inlineStr">
        <f aca="false">IF(A199&lt;&gt;"",$I199-'v1 Frame'!Y$3*SIN($C199)+'v1 Frame'!Z$3*COS($C199)*SIN($E199)+'v1 Frame'!AA$3*COS($C199)*COS($E199),"")</f>
        <is>
          <t/>
        </is>
      </c>
      <c r="AH199" s="8" t="inlineStr">
        <f aca="false">IF(A199&lt;&gt;"",SQRT(SUMSQ(G199:I199)),"")</f>
        <is>
          <t/>
        </is>
      </c>
      <c r="AI199" s="8" t="inlineStr">
        <f aca="false">IF(A199&lt;&gt;"",IF(AH199&lt;&gt;0,ACOS(I199/AH199),0),"")</f>
        <is>
          <t/>
        </is>
      </c>
      <c r="AJ199" s="8" t="inlineStr">
        <f aca="false">IF(A199&lt;&gt;"",DEGREES(AI199),"")</f>
        <is>
          <t/>
        </is>
      </c>
      <c r="AK199" s="8" t="inlineStr">
        <f aca="false">IF(A199&lt;&gt;"",IF(OR(G199&lt;&gt;0,H199&lt;&gt;0),ATAN2(G199,H199),0),"")</f>
        <is>
          <t/>
        </is>
      </c>
      <c r="AL199" s="8" t="inlineStr">
        <f aca="false">IF(A199&lt;&gt;"",DEGREES(AK199),"")</f>
        <is>
          <t/>
        </is>
      </c>
      <c r="AM199" s="8" t="inlineStr">
        <f aca="false">IF(A199&lt;&gt;"",SQRT(SUMSQ(J199:L199)),"")</f>
        <is>
          <t/>
        </is>
      </c>
      <c r="AN199" s="8" t="inlineStr">
        <f aca="false">IF(A199&lt;&gt;"",IF(AM199&lt;&gt;0,ACOS(L199/AM199),0),"")</f>
        <is>
          <t/>
        </is>
      </c>
      <c r="AO199" s="8" t="inlineStr">
        <f aca="false">IF(A199&lt;&gt;"",DEGREES(AN199),"")</f>
        <is>
          <t/>
        </is>
      </c>
      <c r="AP199" s="8" t="inlineStr">
        <f aca="false">IF(A199&lt;&gt;"",IF(OR(J199&lt;&gt;0,K199&lt;&gt;0),ATAN2(J199,K199),0),"")</f>
        <is>
          <t/>
        </is>
      </c>
      <c r="AQ199" s="8" t="inlineStr">
        <f aca="false">IF(A199&lt;&gt;"",DEGREES(AP199),"")</f>
        <is>
          <t/>
        </is>
      </c>
      <c r="AR199" s="8" t="inlineStr">
        <f aca="false">IF(A199&lt;&gt;"",SQRT(SUMSQ(M199:O199)),"")</f>
        <is>
          <t/>
        </is>
      </c>
      <c r="AS199" s="8" t="inlineStr">
        <f aca="false">IF(A199&lt;&gt;"",IF(AR199&lt;&gt;0,ACOS(O199/AR199),0),"")</f>
        <is>
          <t/>
        </is>
      </c>
      <c r="AT199" s="8" t="inlineStr">
        <f aca="false">IF(A199&lt;&gt;"",DEGREES(AS199),"")</f>
        <is>
          <t/>
        </is>
      </c>
      <c r="AU199" s="8" t="inlineStr">
        <f aca="false">IF(A199&lt;&gt;"",IF(OR(M199&lt;&gt;0,N199&lt;&gt;0),ATAN2(M199,N199),0),"")</f>
        <is>
          <t/>
        </is>
      </c>
      <c r="AV199" s="8" t="inlineStr">
        <f aca="false">IF(A199&lt;&gt;"",DEGREES(AU199),"")</f>
        <is>
          <t/>
        </is>
      </c>
      <c r="AW199" s="8" t="inlineStr">
        <f aca="false">IF(A199&lt;&gt;"",SQRT(SUMSQ(P199:R199)),"")</f>
        <is>
          <t/>
        </is>
      </c>
      <c r="AX199" s="8" t="inlineStr">
        <f aca="false">IF(A199&lt;&gt;"",IF(AW199&lt;&gt;0,ACOS(R199/AW199),0),"")</f>
        <is>
          <t/>
        </is>
      </c>
      <c r="AY199" s="8" t="inlineStr">
        <f aca="false">IF(A199&lt;&gt;"",DEGREES(AX199),"")</f>
        <is>
          <t/>
        </is>
      </c>
      <c r="AZ199" s="8" t="inlineStr">
        <f aca="false">IF(A199&lt;&gt;"",IF(OR(P199&lt;&gt;0,Q199&lt;&gt;0),ATAN2(P199,Q199),0),"")</f>
        <is>
          <t/>
        </is>
      </c>
      <c r="BA199" s="8" t="inlineStr">
        <f aca="false">IF(A199&lt;&gt;"",DEGREES(AZ199),"")</f>
        <is>
          <t/>
        </is>
      </c>
      <c r="BB199" s="8" t="inlineStr">
        <f aca="false">IF(A199&lt;&gt;"",SQRT(SUMSQ(S199:U199)),"")</f>
        <is>
          <t/>
        </is>
      </c>
      <c r="BC199" s="8" t="inlineStr">
        <f aca="false">IF(A199&lt;&gt;"",IF(BB199&lt;&gt;0,ACOS(U199/BB199),0),"")</f>
        <is>
          <t/>
        </is>
      </c>
      <c r="BD199" s="8" t="inlineStr">
        <f aca="false">IF(A199&lt;&gt;"",DEGREES(BC199),"")</f>
        <is>
          <t/>
        </is>
      </c>
      <c r="BE199" s="8" t="inlineStr">
        <f aca="false">IF(A199&lt;&gt;"",IF(OR(S199&lt;&gt;0,T199&lt;&gt;0),ATAN2(S199,T199),0),"")</f>
        <is>
          <t/>
        </is>
      </c>
      <c r="BF199" s="8" t="inlineStr">
        <f aca="false">IF(A199&lt;&gt;"",DEGREES(BE199),"")</f>
        <is>
          <t/>
        </is>
      </c>
      <c r="BG199" s="8" t="inlineStr">
        <f aca="false">IF(A199&lt;&gt;"",SQRT(SUMSQ(V199:X199)),"")</f>
        <is>
          <t/>
        </is>
      </c>
      <c r="BH199" s="8" t="inlineStr">
        <f aca="false">IF(A199&lt;&gt;"",IF(BG199&lt;&gt;0,ACOS(X199/BG199),0),"")</f>
        <is>
          <t/>
        </is>
      </c>
      <c r="BI199" s="8" t="inlineStr">
        <f aca="false">IF(A199&lt;&gt;"",DEGREES(BH199),"")</f>
        <is>
          <t/>
        </is>
      </c>
      <c r="BJ199" s="8" t="inlineStr">
        <f aca="false">IF(A199&lt;&gt;"",IF(OR(V199&lt;&gt;0,W199&lt;&gt;0),ATAN2(V199,W199),0),"")</f>
        <is>
          <t/>
        </is>
      </c>
      <c r="BK199" s="8" t="inlineStr">
        <f aca="false">IF(A199&lt;&gt;"",DEGREES(BJ199),"")</f>
        <is>
          <t/>
        </is>
      </c>
      <c r="BL199" s="8" t="inlineStr">
        <f aca="false">IF(A199&lt;&gt;"",SQRT(SUMSQ(Y199:AA199)),"")</f>
        <is>
          <t/>
        </is>
      </c>
      <c r="BM199" s="8" t="inlineStr">
        <f aca="false">IF(A199&lt;&gt;"",IF(BL199&lt;&gt;0,ACOS(AA199/BL199),0),"")</f>
        <is>
          <t/>
        </is>
      </c>
      <c r="BN199" s="8" t="inlineStr">
        <f aca="false">IF(A199&lt;&gt;"",DEGREES(BM199),"")</f>
        <is>
          <t/>
        </is>
      </c>
      <c r="BO199" s="8" t="inlineStr">
        <f aca="false">IF(A199&lt;&gt;"",IF(OR(Y199&lt;&gt;0,Z199&lt;&gt;0),ATAN2(Y199,Z199),0),"")</f>
        <is>
          <t/>
        </is>
      </c>
      <c r="BP199" s="8" t="inlineStr">
        <f aca="false">IF(A199&lt;&gt;"",DEGREES(BO199),"")</f>
        <is>
          <t/>
        </is>
      </c>
      <c r="BQ199" s="8" t="inlineStr">
        <f aca="false">IF(A199&lt;&gt;"",SQRT(SUMSQ(AB199:AD199)),"")</f>
        <is>
          <t/>
        </is>
      </c>
      <c r="BR199" s="8" t="inlineStr">
        <f aca="false">IF(A199&lt;&gt;"",IF(BQ199&lt;&gt;0,ACOS(AD199/BQ199),0),"")</f>
        <is>
          <t/>
        </is>
      </c>
      <c r="BS199" s="8" t="inlineStr">
        <f aca="false">IF(A199&lt;&gt;"",DEGREES(BR199),"")</f>
        <is>
          <t/>
        </is>
      </c>
      <c r="BT199" s="8" t="inlineStr">
        <f aca="false">IF(A199&lt;&gt;"",IF(OR(AB199&lt;&gt;0,AC199&lt;&gt;0),ATAN2(AB199,AC199),0),"")</f>
        <is>
          <t/>
        </is>
      </c>
      <c r="BU199" s="8" t="inlineStr">
        <f aca="false">IF(A199&lt;&gt;"",DEGREES(BT199),"")</f>
        <is>
          <t/>
        </is>
      </c>
      <c r="BV199" s="8" t="inlineStr">
        <f aca="false">IF(A199&lt;&gt;"",SQRT(SUMSQ(AE199:AG199)),"")</f>
        <is>
          <t/>
        </is>
      </c>
      <c r="BW199" s="8" t="inlineStr">
        <f aca="false">IF(A199&lt;&gt;"",IF(BV199&lt;&gt;0,ACOS(AG199/BV199),0),"")</f>
        <is>
          <t/>
        </is>
      </c>
      <c r="BX199" s="8" t="inlineStr">
        <f aca="false">IF(A199&lt;&gt;"",DEGREES(BW199),"")</f>
        <is>
          <t/>
        </is>
      </c>
      <c r="BY199" s="8" t="inlineStr">
        <f aca="false">IF(A199&lt;&gt;"",IF(OR(AF199&lt;&gt;0,AG199&lt;&gt;0),ATAN2(AF199,AG199),0),"")</f>
        <is>
          <t/>
        </is>
      </c>
      <c r="BZ199" s="8" t="inlineStr">
        <f aca="false">IF(A199&lt;&gt;"",DEGREES(BY199),"")</f>
        <is>
          <t/>
        </is>
      </c>
      <c r="CA199" s="0" t="inlineStr">
        <f aca="false">IF(A199&lt;&gt;"",IF(AND(AI199&lt;Parameters!$B$11,AI199&gt;Parameters!$B$12,AN199&lt;Parameters!$B$11,AN199&gt;Parameters!$B$12,AS199&lt;Parameters!$B$11,AS199&gt;Parameters!$B$12,AX199&lt;Parameters!$B$11,AX199&gt;Parameters!$B$12,BC199&lt;Parameters!$B$11,BC199&gt;Parameters!$B$12,BM199&lt;Parameters!$B$11,BM199&gt;Parameters!$B$12,BR199&lt;Parameters!$B$11,BR199&gt;Parameters!$B$12,BW199&lt;Parameters!$B$11,BW199&gt;Parameters!$B$12),1,0),"")</f>
        <is>
          <t/>
        </is>
      </c>
      <c r="CB199" s="0" t="inlineStr">
        <f aca="false">IF(A199&lt;&gt;"",IF(OR(AI199&lt;Parameters!$B$12,AI199&gt;Parameters!$B$11),0,1),"")</f>
        <is>
          <t/>
        </is>
      </c>
      <c r="CC199" s="0" t="inlineStr">
        <f aca="false">IF(A199&lt;&gt;"",IF(OR(AN199&lt;Parameters!$B$12,AN199&gt;Parameters!$B$11),0,1),"")</f>
        <is>
          <t/>
        </is>
      </c>
      <c r="CD199" s="0" t="inlineStr">
        <f aca="false">IF(A199&lt;&gt;"",IF(OR(AS199&lt;Parameters!$B$12,AS199&gt;Parameters!$B$11),0,1),"")</f>
        <is>
          <t/>
        </is>
      </c>
      <c r="CE199" s="0" t="inlineStr">
        <f aca="false">IF(A199&lt;&gt;"",IF(OR(AX199&lt;Parameters!$B$12,AX199&gt;Parameters!$B$11),0,1),"")</f>
        <is>
          <t/>
        </is>
      </c>
      <c r="CF199" s="0" t="inlineStr">
        <f aca="false">IF(A199&lt;&gt;"",IF(OR(BC199&lt;Parameters!$B$12,BC199&gt;Parameters!$B$11),0,1),"")</f>
        <is>
          <t/>
        </is>
      </c>
      <c r="CG199" s="0" t="inlineStr">
        <f aca="false">IF(A199&lt;&gt;"",IF(OR(BH199&lt;Parameters!$B$12,BH199&gt;Parameters!$B$11),0,1),"")</f>
        <is>
          <t/>
        </is>
      </c>
      <c r="CH199" s="0" t="inlineStr">
        <f aca="false">IF(A199&lt;&gt;"",IF(OR(BM199&lt;Parameters!$B$12,BM199&gt;Parameters!$B$11),0,1),"")</f>
        <is>
          <t/>
        </is>
      </c>
      <c r="CI199" s="0" t="inlineStr">
        <f aca="false">IF(A199&lt;&gt;"",IF(OR(BR199&lt;Parameters!$B$12,BR199&gt;Parameters!$B$11),0,1),"")</f>
        <is>
          <t/>
        </is>
      </c>
      <c r="CJ199" s="0" t="inlineStr">
        <f aca="false">IF(A199&lt;&gt;"",IF(OR(BW199&lt;Parameters!$B$12,BW199&gt;Parameters!$B$11),0,1),"")</f>
        <is>
          <t/>
        </is>
      </c>
      <c r="CK199" s="26" t="inlineStr">
        <f aca="false">IF(A199&lt;&gt;"",SUM(CB199:CJ199)/9,"")</f>
        <is>
          <t/>
        </is>
      </c>
      <c r="CL199" s="0" t="inlineStr">
        <f aca="false">IF(A199&lt;&gt;"",CK199*9,"")</f>
        <is>
          <t/>
        </is>
      </c>
      <c r="CM199" s="8" t="inlineStr">
        <f aca="false">IF(A199&lt;&gt;"",TEXT(B199,CM$2)&amp;" "&amp;TEXT(A199,CM$2),"")</f>
        <is>
          <t/>
        </is>
      </c>
    </row>
    <row r="200" customFormat="false" ht="15" hidden="false" customHeight="false" outlineLevel="0" collapsed="false">
      <c r="A200" s="0" t="inlineStr">
        <f aca="false">IF(OR(B199&lt;Parameters!$K$12,A199&lt;Parameters!$K$12),IF(A199&lt;Parameters!$K$12,A199+1,0),"")</f>
        <is>
          <t/>
        </is>
      </c>
      <c r="B200" s="0" t="inlineStr">
        <f aca="false">IF(A200&lt;&gt;"",IF(A200=0,B199+1,B199),"")</f>
        <is>
          <t/>
        </is>
      </c>
      <c r="C200" s="24" t="inlineStr">
        <f aca="false">IF(A200&lt;&gt;"",-_phi*(A200+0.5),"")</f>
        <is>
          <t/>
        </is>
      </c>
      <c r="D200" s="8" t="inlineStr">
        <f aca="false">IF(A200&lt;&gt;"",DEGREES(C200),"")</f>
        <is>
          <t/>
        </is>
      </c>
      <c r="E200" s="24" t="inlineStr">
        <f aca="false">IF(A200&lt;&gt;"",_phi*(B200+0.5),"")</f>
        <is>
          <t/>
        </is>
      </c>
      <c r="F200" s="8" t="inlineStr">
        <f aca="false">IF(A200&lt;&gt;"",DEGREES(E200),"")</f>
        <is>
          <t/>
        </is>
      </c>
      <c r="G200" s="8" t="inlineStr">
        <f aca="false">IF(A200&lt;&gt;"",LOOKUP(A200,h!$A$3:$A$30,h!$D$3:$D$30),"")</f>
        <is>
          <t/>
        </is>
      </c>
      <c r="H200" s="8" t="inlineStr">
        <f aca="false">IF(A200&lt;&gt;"",LOOKUP(B200,h!$A$3:$A$30,h!$D$3:$D$30),"")</f>
        <is>
          <t/>
        </is>
      </c>
      <c r="I200" s="8" t="inlineStr">
        <f aca="false">IF(A200&lt;&gt;"",_zif,"")</f>
        <is>
          <t/>
        </is>
      </c>
      <c r="J200" s="8" t="inlineStr">
        <f aca="false">IF(A200&lt;&gt;"",$G200+'v1 Frame'!D$3*COS($C200)+'v1 Frame'!E$3*SIN($C200)*SIN($E200)+'v1 Frame'!F$3*SIN($C200)*COS($E200),"")</f>
        <is>
          <t/>
        </is>
      </c>
      <c r="K200" s="8" t="inlineStr">
        <f aca="false">IF(A200&lt;&gt;"",$H200+'v1 Frame'!E$3*COS($E200)-'v1 Frame'!F$3*SIN($E200),"")</f>
        <is>
          <t/>
        </is>
      </c>
      <c r="L200" s="8" t="inlineStr">
        <f aca="false">IF(A200&lt;&gt;"",$I200-'v1 Frame'!D$3*SIN($C200)+'v1 Frame'!E$3*COS($C200)*SIN($E200)+'v1 Frame'!F$3*COS($C200)*COS($E200),"")</f>
        <is>
          <t/>
        </is>
      </c>
      <c r="M200" s="8" t="inlineStr">
        <f aca="false">IF(A200&lt;&gt;"",$G200+'v1 Frame'!G$3*COS($C200)+'v1 Frame'!H$3*SIN($C200)*SIN($E200)+'v1 Frame'!I$3*SIN($C200)*COS($E200),"")</f>
        <is>
          <t/>
        </is>
      </c>
      <c r="N200" s="8" t="inlineStr">
        <f aca="false">IF(A200&lt;&gt;"",$H200+'v1 Frame'!H$3*COS($E200)-'v1 Frame'!I$3*SIN($E200),"")</f>
        <is>
          <t/>
        </is>
      </c>
      <c r="O200" s="8" t="inlineStr">
        <f aca="false">IF(A200&lt;&gt;"",$I200-'v1 Frame'!G$3*SIN($C200)+'v1 Frame'!H$3*COS($C200)*SIN($E200)+'v1 Frame'!I$3*COS($C200)*COS($E200),"")</f>
        <is>
          <t/>
        </is>
      </c>
      <c r="P200" s="8" t="inlineStr">
        <f aca="false">IF(A200&lt;&gt;"",$G200+'v1 Frame'!J$3*COS($C200)+'v1 Frame'!K$3*SIN($C200)*SIN($E200)+'v1 Frame'!L$3*SIN($C200)*COS($E200),"")</f>
        <is>
          <t/>
        </is>
      </c>
      <c r="Q200" s="8" t="inlineStr">
        <f aca="false">IF(A200&lt;&gt;"",$H200+'v1 Frame'!K$3*COS($E200)-'v1 Frame'!L$3*SIN($E200),"")</f>
        <is>
          <t/>
        </is>
      </c>
      <c r="R200" s="8" t="inlineStr">
        <f aca="false">IF(A200&lt;&gt;"",$I200-'v1 Frame'!J$3*SIN($C200)+'v1 Frame'!K$3*COS($C200)*SIN($E200)+'v1 Frame'!L$3*COS($C200)*COS($E200),"")</f>
        <is>
          <t/>
        </is>
      </c>
      <c r="S200" s="8" t="inlineStr">
        <f aca="false">IF(A200&lt;&gt;"",$G200+'v1 Frame'!M$3*COS($C200)+'v1 Frame'!N$3*SIN($C200)*SIN($E200)+'v1 Frame'!O$3*SIN($C200)*COS($E200),"")</f>
        <is>
          <t/>
        </is>
      </c>
      <c r="T200" s="8" t="inlineStr">
        <f aca="false">IF(A200&lt;&gt;"",$H200+'v1 Frame'!N$3*COS($E200)-'v1 Frame'!O$3*SIN($E200),"")</f>
        <is>
          <t/>
        </is>
      </c>
      <c r="U200" s="8" t="inlineStr">
        <f aca="false">IF(A200&lt;&gt;"",$I200-'v1 Frame'!M$3*SIN($C200)+'v1 Frame'!N$3*COS($C200)*SIN($E200)+'v1 Frame'!O$3*COS($C200)*COS($E200),"")</f>
        <is>
          <t/>
        </is>
      </c>
      <c r="V200" s="8" t="inlineStr">
        <f aca="false">IF(A200&lt;&gt;"",$G200+'v1 Frame'!P$3*COS($C200)+'v1 Frame'!Q$3*SIN($C200)*SIN($E200)+'v1 Frame'!R$3*SIN($C200)*COS($E200),"")</f>
        <is>
          <t/>
        </is>
      </c>
      <c r="W200" s="8" t="inlineStr">
        <f aca="false">IF(A200&lt;&gt;"",$H200+'v1 Frame'!Q$3*COS($E200)-'v1 Frame'!R$3*SIN($E200),"")</f>
        <is>
          <t/>
        </is>
      </c>
      <c r="X200" s="8" t="inlineStr">
        <f aca="false">IF(A200&lt;&gt;"",$I200-'v1 Frame'!P$3*SIN($C200)+'v1 Frame'!Q$3*COS($C200)*SIN($E200)+'v1 Frame'!R$3*COS($C200)*COS($E200),"")</f>
        <is>
          <t/>
        </is>
      </c>
      <c r="Y200" s="8" t="inlineStr">
        <f aca="false">IF(A200&lt;&gt;"",$G200+'v1 Frame'!S$3*COS($C200)+'v1 Frame'!T$3*SIN($C200)*SIN($E200)+'v1 Frame'!U$3*SIN($C200)*COS($E200),"")</f>
        <is>
          <t/>
        </is>
      </c>
      <c r="Z200" s="8" t="inlineStr">
        <f aca="false">IF(A200&lt;&gt;"",$H200+'v1 Frame'!T$3*COS($E200)-'v1 Frame'!U$3*SIN($E200),"")</f>
        <is>
          <t/>
        </is>
      </c>
      <c r="AA200" s="8" t="inlineStr">
        <f aca="false">IF(A200&lt;&gt;"",$I200-'v1 Frame'!S$3*SIN($C200)+'v1 Frame'!T$3*COS($C200)*SIN($E200)+'v1 Frame'!U$3*COS($C200)*COS($E200),"")</f>
        <is>
          <t/>
        </is>
      </c>
      <c r="AB200" s="8" t="inlineStr">
        <f aca="false">IF(A200&lt;&gt;"",$G200+'v1 Frame'!V$3*COS($C200)+'v1 Frame'!W$3*SIN($C200)*SIN($E200)+'v1 Frame'!X$3*SIN($C200)*COS($E200),"")</f>
        <is>
          <t/>
        </is>
      </c>
      <c r="AC200" s="8" t="inlineStr">
        <f aca="false">IF(A200&lt;&gt;"",$H200+'v1 Frame'!W$3*COS($E200)-'v1 Frame'!X$3*SIN($E200),"")</f>
        <is>
          <t/>
        </is>
      </c>
      <c r="AD200" s="8" t="inlineStr">
        <f aca="false">IF(A200&lt;&gt;"",$I200-'v1 Frame'!V$3*SIN($C200)+'v1 Frame'!W$3*COS($C200)*SIN($E200)+'v1 Frame'!X$3*COS($C200)*COS($E200),"")</f>
        <is>
          <t/>
        </is>
      </c>
      <c r="AE200" s="25" t="inlineStr">
        <f aca="false">IF(A200&lt;&gt;"",$G200+'v1 Frame'!Y$3*COS($C200)+'v1 Frame'!Z$3*SIN($C200)*SIN($E200)+'v1 Frame'!AA$3*SIN($C200)*COS($E200),"")</f>
        <is>
          <t/>
        </is>
      </c>
      <c r="AF200" s="25" t="inlineStr">
        <f aca="false">IF(A200&lt;&gt;"",$H200+'v1 Frame'!Z$3*COS($E200)-'v1 Frame'!AA$3*SIN($E200),"")</f>
        <is>
          <t/>
        </is>
      </c>
      <c r="AG200" s="25" t="inlineStr">
        <f aca="false">IF(A200&lt;&gt;"",$I200-'v1 Frame'!Y$3*SIN($C200)+'v1 Frame'!Z$3*COS($C200)*SIN($E200)+'v1 Frame'!AA$3*COS($C200)*COS($E200),"")</f>
        <is>
          <t/>
        </is>
      </c>
      <c r="AH200" s="8" t="inlineStr">
        <f aca="false">IF(A200&lt;&gt;"",SQRT(SUMSQ(G200:I200)),"")</f>
        <is>
          <t/>
        </is>
      </c>
      <c r="AI200" s="8" t="inlineStr">
        <f aca="false">IF(A200&lt;&gt;"",IF(AH200&lt;&gt;0,ACOS(I200/AH200),0),"")</f>
        <is>
          <t/>
        </is>
      </c>
      <c r="AJ200" s="8" t="inlineStr">
        <f aca="false">IF(A200&lt;&gt;"",DEGREES(AI200),"")</f>
        <is>
          <t/>
        </is>
      </c>
      <c r="AK200" s="8" t="inlineStr">
        <f aca="false">IF(A200&lt;&gt;"",IF(OR(G200&lt;&gt;0,H200&lt;&gt;0),ATAN2(G200,H200),0),"")</f>
        <is>
          <t/>
        </is>
      </c>
      <c r="AL200" s="8" t="inlineStr">
        <f aca="false">IF(A200&lt;&gt;"",DEGREES(AK200),"")</f>
        <is>
          <t/>
        </is>
      </c>
      <c r="AM200" s="8" t="inlineStr">
        <f aca="false">IF(A200&lt;&gt;"",SQRT(SUMSQ(J200:L200)),"")</f>
        <is>
          <t/>
        </is>
      </c>
      <c r="AN200" s="8" t="inlineStr">
        <f aca="false">IF(A200&lt;&gt;"",IF(AM200&lt;&gt;0,ACOS(L200/AM200),0),"")</f>
        <is>
          <t/>
        </is>
      </c>
      <c r="AO200" s="8" t="inlineStr">
        <f aca="false">IF(A200&lt;&gt;"",DEGREES(AN200),"")</f>
        <is>
          <t/>
        </is>
      </c>
      <c r="AP200" s="8" t="inlineStr">
        <f aca="false">IF(A200&lt;&gt;"",IF(OR(J200&lt;&gt;0,K200&lt;&gt;0),ATAN2(J200,K200),0),"")</f>
        <is>
          <t/>
        </is>
      </c>
      <c r="AQ200" s="8" t="inlineStr">
        <f aca="false">IF(A200&lt;&gt;"",DEGREES(AP200),"")</f>
        <is>
          <t/>
        </is>
      </c>
      <c r="AR200" s="8" t="inlineStr">
        <f aca="false">IF(A200&lt;&gt;"",SQRT(SUMSQ(M200:O200)),"")</f>
        <is>
          <t/>
        </is>
      </c>
      <c r="AS200" s="8" t="inlineStr">
        <f aca="false">IF(A200&lt;&gt;"",IF(AR200&lt;&gt;0,ACOS(O200/AR200),0),"")</f>
        <is>
          <t/>
        </is>
      </c>
      <c r="AT200" s="8" t="inlineStr">
        <f aca="false">IF(A200&lt;&gt;"",DEGREES(AS200),"")</f>
        <is>
          <t/>
        </is>
      </c>
      <c r="AU200" s="8" t="inlineStr">
        <f aca="false">IF(A200&lt;&gt;"",IF(OR(M200&lt;&gt;0,N200&lt;&gt;0),ATAN2(M200,N200),0),"")</f>
        <is>
          <t/>
        </is>
      </c>
      <c r="AV200" s="8" t="inlineStr">
        <f aca="false">IF(A200&lt;&gt;"",DEGREES(AU200),"")</f>
        <is>
          <t/>
        </is>
      </c>
      <c r="AW200" s="8" t="inlineStr">
        <f aca="false">IF(A200&lt;&gt;"",SQRT(SUMSQ(P200:R200)),"")</f>
        <is>
          <t/>
        </is>
      </c>
      <c r="AX200" s="8" t="inlineStr">
        <f aca="false">IF(A200&lt;&gt;"",IF(AW200&lt;&gt;0,ACOS(R200/AW200),0),"")</f>
        <is>
          <t/>
        </is>
      </c>
      <c r="AY200" s="8" t="inlineStr">
        <f aca="false">IF(A200&lt;&gt;"",DEGREES(AX200),"")</f>
        <is>
          <t/>
        </is>
      </c>
      <c r="AZ200" s="8" t="inlineStr">
        <f aca="false">IF(A200&lt;&gt;"",IF(OR(P200&lt;&gt;0,Q200&lt;&gt;0),ATAN2(P200,Q200),0),"")</f>
        <is>
          <t/>
        </is>
      </c>
      <c r="BA200" s="8" t="inlineStr">
        <f aca="false">IF(A200&lt;&gt;"",DEGREES(AZ200),"")</f>
        <is>
          <t/>
        </is>
      </c>
      <c r="BB200" s="8" t="inlineStr">
        <f aca="false">IF(A200&lt;&gt;"",SQRT(SUMSQ(S200:U200)),"")</f>
        <is>
          <t/>
        </is>
      </c>
      <c r="BC200" s="8" t="inlineStr">
        <f aca="false">IF(A200&lt;&gt;"",IF(BB200&lt;&gt;0,ACOS(U200/BB200),0),"")</f>
        <is>
          <t/>
        </is>
      </c>
      <c r="BD200" s="8" t="inlineStr">
        <f aca="false">IF(A200&lt;&gt;"",DEGREES(BC200),"")</f>
        <is>
          <t/>
        </is>
      </c>
      <c r="BE200" s="8" t="inlineStr">
        <f aca="false">IF(A200&lt;&gt;"",IF(OR(S200&lt;&gt;0,T200&lt;&gt;0),ATAN2(S200,T200),0),"")</f>
        <is>
          <t/>
        </is>
      </c>
      <c r="BF200" s="8" t="inlineStr">
        <f aca="false">IF(A200&lt;&gt;"",DEGREES(BE200),"")</f>
        <is>
          <t/>
        </is>
      </c>
      <c r="BG200" s="8" t="inlineStr">
        <f aca="false">IF(A200&lt;&gt;"",SQRT(SUMSQ(V200:X200)),"")</f>
        <is>
          <t/>
        </is>
      </c>
      <c r="BH200" s="8" t="inlineStr">
        <f aca="false">IF(A200&lt;&gt;"",IF(BG200&lt;&gt;0,ACOS(X200/BG200),0),"")</f>
        <is>
          <t/>
        </is>
      </c>
      <c r="BI200" s="8" t="inlineStr">
        <f aca="false">IF(A200&lt;&gt;"",DEGREES(BH200),"")</f>
        <is>
          <t/>
        </is>
      </c>
      <c r="BJ200" s="8" t="inlineStr">
        <f aca="false">IF(A200&lt;&gt;"",IF(OR(V200&lt;&gt;0,W200&lt;&gt;0),ATAN2(V200,W200),0),"")</f>
        <is>
          <t/>
        </is>
      </c>
      <c r="BK200" s="8" t="inlineStr">
        <f aca="false">IF(A200&lt;&gt;"",DEGREES(BJ200),"")</f>
        <is>
          <t/>
        </is>
      </c>
      <c r="BL200" s="8" t="inlineStr">
        <f aca="false">IF(A200&lt;&gt;"",SQRT(SUMSQ(Y200:AA200)),"")</f>
        <is>
          <t/>
        </is>
      </c>
      <c r="BM200" s="8" t="inlineStr">
        <f aca="false">IF(A200&lt;&gt;"",IF(BL200&lt;&gt;0,ACOS(AA200/BL200),0),"")</f>
        <is>
          <t/>
        </is>
      </c>
      <c r="BN200" s="8" t="inlineStr">
        <f aca="false">IF(A200&lt;&gt;"",DEGREES(BM200),"")</f>
        <is>
          <t/>
        </is>
      </c>
      <c r="BO200" s="8" t="inlineStr">
        <f aca="false">IF(A200&lt;&gt;"",IF(OR(Y200&lt;&gt;0,Z200&lt;&gt;0),ATAN2(Y200,Z200),0),"")</f>
        <is>
          <t/>
        </is>
      </c>
      <c r="BP200" s="8" t="inlineStr">
        <f aca="false">IF(A200&lt;&gt;"",DEGREES(BO200),"")</f>
        <is>
          <t/>
        </is>
      </c>
      <c r="BQ200" s="8" t="inlineStr">
        <f aca="false">IF(A200&lt;&gt;"",SQRT(SUMSQ(AB200:AD200)),"")</f>
        <is>
          <t/>
        </is>
      </c>
      <c r="BR200" s="8" t="inlineStr">
        <f aca="false">IF(A200&lt;&gt;"",IF(BQ200&lt;&gt;0,ACOS(AD200/BQ200),0),"")</f>
        <is>
          <t/>
        </is>
      </c>
      <c r="BS200" s="8" t="inlineStr">
        <f aca="false">IF(A200&lt;&gt;"",DEGREES(BR200),"")</f>
        <is>
          <t/>
        </is>
      </c>
      <c r="BT200" s="8" t="inlineStr">
        <f aca="false">IF(A200&lt;&gt;"",IF(OR(AB200&lt;&gt;0,AC200&lt;&gt;0),ATAN2(AB200,AC200),0),"")</f>
        <is>
          <t/>
        </is>
      </c>
      <c r="BU200" s="8" t="inlineStr">
        <f aca="false">IF(A200&lt;&gt;"",DEGREES(BT200),"")</f>
        <is>
          <t/>
        </is>
      </c>
      <c r="BV200" s="8" t="inlineStr">
        <f aca="false">IF(A200&lt;&gt;"",SQRT(SUMSQ(AE200:AG200)),"")</f>
        <is>
          <t/>
        </is>
      </c>
      <c r="BW200" s="8" t="inlineStr">
        <f aca="false">IF(A200&lt;&gt;"",IF(BV200&lt;&gt;0,ACOS(AG200/BV200),0),"")</f>
        <is>
          <t/>
        </is>
      </c>
      <c r="BX200" s="8" t="inlineStr">
        <f aca="false">IF(A200&lt;&gt;"",DEGREES(BW200),"")</f>
        <is>
          <t/>
        </is>
      </c>
      <c r="BY200" s="8" t="inlineStr">
        <f aca="false">IF(A200&lt;&gt;"",IF(OR(AF200&lt;&gt;0,AG200&lt;&gt;0),ATAN2(AF200,AG200),0),"")</f>
        <is>
          <t/>
        </is>
      </c>
      <c r="BZ200" s="8" t="inlineStr">
        <f aca="false">IF(A200&lt;&gt;"",DEGREES(BY200),"")</f>
        <is>
          <t/>
        </is>
      </c>
      <c r="CA200" s="0" t="inlineStr">
        <f aca="false">IF(A200&lt;&gt;"",IF(AND(AI200&lt;Parameters!$B$11,AI200&gt;Parameters!$B$12,AN200&lt;Parameters!$B$11,AN200&gt;Parameters!$B$12,AS200&lt;Parameters!$B$11,AS200&gt;Parameters!$B$12,AX200&lt;Parameters!$B$11,AX200&gt;Parameters!$B$12,BC200&lt;Parameters!$B$11,BC200&gt;Parameters!$B$12,BM200&lt;Parameters!$B$11,BM200&gt;Parameters!$B$12,BR200&lt;Parameters!$B$11,BR200&gt;Parameters!$B$12,BW200&lt;Parameters!$B$11,BW200&gt;Parameters!$B$12),1,0),"")</f>
        <is>
          <t/>
        </is>
      </c>
      <c r="CB200" s="0" t="inlineStr">
        <f aca="false">IF(A200&lt;&gt;"",IF(OR(AI200&lt;Parameters!$B$12,AI200&gt;Parameters!$B$11),0,1),"")</f>
        <is>
          <t/>
        </is>
      </c>
      <c r="CC200" s="0" t="inlineStr">
        <f aca="false">IF(A200&lt;&gt;"",IF(OR(AN200&lt;Parameters!$B$12,AN200&gt;Parameters!$B$11),0,1),"")</f>
        <is>
          <t/>
        </is>
      </c>
      <c r="CD200" s="0" t="inlineStr">
        <f aca="false">IF(A200&lt;&gt;"",IF(OR(AS200&lt;Parameters!$B$12,AS200&gt;Parameters!$B$11),0,1),"")</f>
        <is>
          <t/>
        </is>
      </c>
      <c r="CE200" s="0" t="inlineStr">
        <f aca="false">IF(A200&lt;&gt;"",IF(OR(AX200&lt;Parameters!$B$12,AX200&gt;Parameters!$B$11),0,1),"")</f>
        <is>
          <t/>
        </is>
      </c>
      <c r="CF200" s="0" t="inlineStr">
        <f aca="false">IF(A200&lt;&gt;"",IF(OR(BC200&lt;Parameters!$B$12,BC200&gt;Parameters!$B$11),0,1),"")</f>
        <is>
          <t/>
        </is>
      </c>
      <c r="CG200" s="0" t="inlineStr">
        <f aca="false">IF(A200&lt;&gt;"",IF(OR(BH200&lt;Parameters!$B$12,BH200&gt;Parameters!$B$11),0,1),"")</f>
        <is>
          <t/>
        </is>
      </c>
      <c r="CH200" s="0" t="inlineStr">
        <f aca="false">IF(A200&lt;&gt;"",IF(OR(BM200&lt;Parameters!$B$12,BM200&gt;Parameters!$B$11),0,1),"")</f>
        <is>
          <t/>
        </is>
      </c>
      <c r="CI200" s="0" t="inlineStr">
        <f aca="false">IF(A200&lt;&gt;"",IF(OR(BR200&lt;Parameters!$B$12,BR200&gt;Parameters!$B$11),0,1),"")</f>
        <is>
          <t/>
        </is>
      </c>
      <c r="CJ200" s="0" t="inlineStr">
        <f aca="false">IF(A200&lt;&gt;"",IF(OR(BW200&lt;Parameters!$B$12,BW200&gt;Parameters!$B$11),0,1),"")</f>
        <is>
          <t/>
        </is>
      </c>
      <c r="CK200" s="26" t="inlineStr">
        <f aca="false">IF(A200&lt;&gt;"",SUM(CB200:CJ200)/9,"")</f>
        <is>
          <t/>
        </is>
      </c>
      <c r="CL200" s="0" t="inlineStr">
        <f aca="false">IF(A200&lt;&gt;"",CK200*9,"")</f>
        <is>
          <t/>
        </is>
      </c>
      <c r="CM200" s="8" t="inlineStr">
        <f aca="false">IF(A200&lt;&gt;"",TEXT(B200,CM$2)&amp;" "&amp;TEXT(A200,CM$2),"")</f>
        <is>
          <t/>
        </is>
      </c>
    </row>
    <row r="201" customFormat="false" ht="15" hidden="false" customHeight="false" outlineLevel="0" collapsed="false">
      <c r="A201" s="0" t="inlineStr">
        <f aca="false">IF(OR(B200&lt;Parameters!$K$12,A200&lt;Parameters!$K$12),IF(A200&lt;Parameters!$K$12,A200+1,0),"")</f>
        <is>
          <t/>
        </is>
      </c>
      <c r="B201" s="0" t="inlineStr">
        <f aca="false">IF(A201&lt;&gt;"",IF(A201=0,B200+1,B200),"")</f>
        <is>
          <t/>
        </is>
      </c>
      <c r="C201" s="24" t="inlineStr">
        <f aca="false">IF(A201&lt;&gt;"",-_phi*(A201+0.5),"")</f>
        <is>
          <t/>
        </is>
      </c>
      <c r="D201" s="8" t="inlineStr">
        <f aca="false">IF(A201&lt;&gt;"",DEGREES(C201),"")</f>
        <is>
          <t/>
        </is>
      </c>
      <c r="E201" s="24" t="inlineStr">
        <f aca="false">IF(A201&lt;&gt;"",_phi*(B201+0.5),"")</f>
        <is>
          <t/>
        </is>
      </c>
      <c r="F201" s="8" t="inlineStr">
        <f aca="false">IF(A201&lt;&gt;"",DEGREES(E201),"")</f>
        <is>
          <t/>
        </is>
      </c>
      <c r="G201" s="8" t="inlineStr">
        <f aca="false">IF(A201&lt;&gt;"",LOOKUP(A201,h!$A$3:$A$30,h!$D$3:$D$30),"")</f>
        <is>
          <t/>
        </is>
      </c>
      <c r="H201" s="8" t="inlineStr">
        <f aca="false">IF(A201&lt;&gt;"",LOOKUP(B201,h!$A$3:$A$30,h!$D$3:$D$30),"")</f>
        <is>
          <t/>
        </is>
      </c>
      <c r="I201" s="8" t="inlineStr">
        <f aca="false">IF(A201&lt;&gt;"",_zif,"")</f>
        <is>
          <t/>
        </is>
      </c>
      <c r="J201" s="8" t="inlineStr">
        <f aca="false">IF(A201&lt;&gt;"",$G201+'v1 Frame'!D$3*COS($C201)+'v1 Frame'!E$3*SIN($C201)*SIN($E201)+'v1 Frame'!F$3*SIN($C201)*COS($E201),"")</f>
        <is>
          <t/>
        </is>
      </c>
      <c r="K201" s="8" t="inlineStr">
        <f aca="false">IF(A201&lt;&gt;"",$H201+'v1 Frame'!E$3*COS($E201)-'v1 Frame'!F$3*SIN($E201),"")</f>
        <is>
          <t/>
        </is>
      </c>
      <c r="L201" s="8" t="inlineStr">
        <f aca="false">IF(A201&lt;&gt;"",$I201-'v1 Frame'!D$3*SIN($C201)+'v1 Frame'!E$3*COS($C201)*SIN($E201)+'v1 Frame'!F$3*COS($C201)*COS($E201),"")</f>
        <is>
          <t/>
        </is>
      </c>
      <c r="M201" s="8" t="inlineStr">
        <f aca="false">IF(A201&lt;&gt;"",$G201+'v1 Frame'!G$3*COS($C201)+'v1 Frame'!H$3*SIN($C201)*SIN($E201)+'v1 Frame'!I$3*SIN($C201)*COS($E201),"")</f>
        <is>
          <t/>
        </is>
      </c>
      <c r="N201" s="8" t="inlineStr">
        <f aca="false">IF(A201&lt;&gt;"",$H201+'v1 Frame'!H$3*COS($E201)-'v1 Frame'!I$3*SIN($E201),"")</f>
        <is>
          <t/>
        </is>
      </c>
      <c r="O201" s="8" t="inlineStr">
        <f aca="false">IF(A201&lt;&gt;"",$I201-'v1 Frame'!G$3*SIN($C201)+'v1 Frame'!H$3*COS($C201)*SIN($E201)+'v1 Frame'!I$3*COS($C201)*COS($E201),"")</f>
        <is>
          <t/>
        </is>
      </c>
      <c r="P201" s="8" t="inlineStr">
        <f aca="false">IF(A201&lt;&gt;"",$G201+'v1 Frame'!J$3*COS($C201)+'v1 Frame'!K$3*SIN($C201)*SIN($E201)+'v1 Frame'!L$3*SIN($C201)*COS($E201),"")</f>
        <is>
          <t/>
        </is>
      </c>
      <c r="Q201" s="8" t="inlineStr">
        <f aca="false">IF(A201&lt;&gt;"",$H201+'v1 Frame'!K$3*COS($E201)-'v1 Frame'!L$3*SIN($E201),"")</f>
        <is>
          <t/>
        </is>
      </c>
      <c r="R201" s="8" t="inlineStr">
        <f aca="false">IF(A201&lt;&gt;"",$I201-'v1 Frame'!J$3*SIN($C201)+'v1 Frame'!K$3*COS($C201)*SIN($E201)+'v1 Frame'!L$3*COS($C201)*COS($E201),"")</f>
        <is>
          <t/>
        </is>
      </c>
      <c r="S201" s="8" t="inlineStr">
        <f aca="false">IF(A201&lt;&gt;"",$G201+'v1 Frame'!M$3*COS($C201)+'v1 Frame'!N$3*SIN($C201)*SIN($E201)+'v1 Frame'!O$3*SIN($C201)*COS($E201),"")</f>
        <is>
          <t/>
        </is>
      </c>
      <c r="T201" s="8" t="inlineStr">
        <f aca="false">IF(A201&lt;&gt;"",$H201+'v1 Frame'!N$3*COS($E201)-'v1 Frame'!O$3*SIN($E201),"")</f>
        <is>
          <t/>
        </is>
      </c>
      <c r="U201" s="8" t="inlineStr">
        <f aca="false">IF(A201&lt;&gt;"",$I201-'v1 Frame'!M$3*SIN($C201)+'v1 Frame'!N$3*COS($C201)*SIN($E201)+'v1 Frame'!O$3*COS($C201)*COS($E201),"")</f>
        <is>
          <t/>
        </is>
      </c>
      <c r="V201" s="8" t="inlineStr">
        <f aca="false">IF(A201&lt;&gt;"",$G201+'v1 Frame'!P$3*COS($C201)+'v1 Frame'!Q$3*SIN($C201)*SIN($E201)+'v1 Frame'!R$3*SIN($C201)*COS($E201),"")</f>
        <is>
          <t/>
        </is>
      </c>
      <c r="W201" s="8" t="inlineStr">
        <f aca="false">IF(A201&lt;&gt;"",$H201+'v1 Frame'!Q$3*COS($E201)-'v1 Frame'!R$3*SIN($E201),"")</f>
        <is>
          <t/>
        </is>
      </c>
      <c r="X201" s="8" t="inlineStr">
        <f aca="false">IF(A201&lt;&gt;"",$I201-'v1 Frame'!P$3*SIN($C201)+'v1 Frame'!Q$3*COS($C201)*SIN($E201)+'v1 Frame'!R$3*COS($C201)*COS($E201),"")</f>
        <is>
          <t/>
        </is>
      </c>
      <c r="Y201" s="8" t="inlineStr">
        <f aca="false">IF(A201&lt;&gt;"",$G201+'v1 Frame'!S$3*COS($C201)+'v1 Frame'!T$3*SIN($C201)*SIN($E201)+'v1 Frame'!U$3*SIN($C201)*COS($E201),"")</f>
        <is>
          <t/>
        </is>
      </c>
      <c r="Z201" s="8" t="inlineStr">
        <f aca="false">IF(A201&lt;&gt;"",$H201+'v1 Frame'!T$3*COS($E201)-'v1 Frame'!U$3*SIN($E201),"")</f>
        <is>
          <t/>
        </is>
      </c>
      <c r="AA201" s="8" t="inlineStr">
        <f aca="false">IF(A201&lt;&gt;"",$I201-'v1 Frame'!S$3*SIN($C201)+'v1 Frame'!T$3*COS($C201)*SIN($E201)+'v1 Frame'!U$3*COS($C201)*COS($E201),"")</f>
        <is>
          <t/>
        </is>
      </c>
      <c r="AB201" s="8" t="inlineStr">
        <f aca="false">IF(A201&lt;&gt;"",$G201+'v1 Frame'!V$3*COS($C201)+'v1 Frame'!W$3*SIN($C201)*SIN($E201)+'v1 Frame'!X$3*SIN($C201)*COS($E201),"")</f>
        <is>
          <t/>
        </is>
      </c>
      <c r="AC201" s="8" t="inlineStr">
        <f aca="false">IF(A201&lt;&gt;"",$H201+'v1 Frame'!W$3*COS($E201)-'v1 Frame'!X$3*SIN($E201),"")</f>
        <is>
          <t/>
        </is>
      </c>
      <c r="AD201" s="8" t="inlineStr">
        <f aca="false">IF(A201&lt;&gt;"",$I201-'v1 Frame'!V$3*SIN($C201)+'v1 Frame'!W$3*COS($C201)*SIN($E201)+'v1 Frame'!X$3*COS($C201)*COS($E201),"")</f>
        <is>
          <t/>
        </is>
      </c>
      <c r="AE201" s="25" t="inlineStr">
        <f aca="false">IF(A201&lt;&gt;"",$G201+'v1 Frame'!Y$3*COS($C201)+'v1 Frame'!Z$3*SIN($C201)*SIN($E201)+'v1 Frame'!AA$3*SIN($C201)*COS($E201),"")</f>
        <is>
          <t/>
        </is>
      </c>
      <c r="AF201" s="25" t="inlineStr">
        <f aca="false">IF(A201&lt;&gt;"",$H201+'v1 Frame'!Z$3*COS($E201)-'v1 Frame'!AA$3*SIN($E201),"")</f>
        <is>
          <t/>
        </is>
      </c>
      <c r="AG201" s="25" t="inlineStr">
        <f aca="false">IF(A201&lt;&gt;"",$I201-'v1 Frame'!Y$3*SIN($C201)+'v1 Frame'!Z$3*COS($C201)*SIN($E201)+'v1 Frame'!AA$3*COS($C201)*COS($E201),"")</f>
        <is>
          <t/>
        </is>
      </c>
      <c r="AH201" s="8" t="inlineStr">
        <f aca="false">IF(A201&lt;&gt;"",SQRT(SUMSQ(G201:I201)),"")</f>
        <is>
          <t/>
        </is>
      </c>
      <c r="AI201" s="8" t="inlineStr">
        <f aca="false">IF(A201&lt;&gt;"",IF(AH201&lt;&gt;0,ACOS(I201/AH201),0),"")</f>
        <is>
          <t/>
        </is>
      </c>
      <c r="AJ201" s="8" t="inlineStr">
        <f aca="false">IF(A201&lt;&gt;"",DEGREES(AI201),"")</f>
        <is>
          <t/>
        </is>
      </c>
      <c r="AK201" s="8" t="inlineStr">
        <f aca="false">IF(A201&lt;&gt;"",IF(OR(G201&lt;&gt;0,H201&lt;&gt;0),ATAN2(G201,H201),0),"")</f>
        <is>
          <t/>
        </is>
      </c>
      <c r="AL201" s="8" t="inlineStr">
        <f aca="false">IF(A201&lt;&gt;"",DEGREES(AK201),"")</f>
        <is>
          <t/>
        </is>
      </c>
      <c r="AM201" s="8" t="inlineStr">
        <f aca="false">IF(A201&lt;&gt;"",SQRT(SUMSQ(J201:L201)),"")</f>
        <is>
          <t/>
        </is>
      </c>
      <c r="AN201" s="8" t="inlineStr">
        <f aca="false">IF(A201&lt;&gt;"",IF(AM201&lt;&gt;0,ACOS(L201/AM201),0),"")</f>
        <is>
          <t/>
        </is>
      </c>
      <c r="AO201" s="8" t="inlineStr">
        <f aca="false">IF(A201&lt;&gt;"",DEGREES(AN201),"")</f>
        <is>
          <t/>
        </is>
      </c>
      <c r="AP201" s="8" t="inlineStr">
        <f aca="false">IF(A201&lt;&gt;"",IF(OR(J201&lt;&gt;0,K201&lt;&gt;0),ATAN2(J201,K201),0),"")</f>
        <is>
          <t/>
        </is>
      </c>
      <c r="AQ201" s="8" t="inlineStr">
        <f aca="false">IF(A201&lt;&gt;"",DEGREES(AP201),"")</f>
        <is>
          <t/>
        </is>
      </c>
      <c r="AR201" s="8" t="inlineStr">
        <f aca="false">IF(A201&lt;&gt;"",SQRT(SUMSQ(M201:O201)),"")</f>
        <is>
          <t/>
        </is>
      </c>
      <c r="AS201" s="8" t="inlineStr">
        <f aca="false">IF(A201&lt;&gt;"",IF(AR201&lt;&gt;0,ACOS(O201/AR201),0),"")</f>
        <is>
          <t/>
        </is>
      </c>
      <c r="AT201" s="8" t="inlineStr">
        <f aca="false">IF(A201&lt;&gt;"",DEGREES(AS201),"")</f>
        <is>
          <t/>
        </is>
      </c>
      <c r="AU201" s="8" t="inlineStr">
        <f aca="false">IF(A201&lt;&gt;"",IF(OR(M201&lt;&gt;0,N201&lt;&gt;0),ATAN2(M201,N201),0),"")</f>
        <is>
          <t/>
        </is>
      </c>
      <c r="AV201" s="8" t="inlineStr">
        <f aca="false">IF(A201&lt;&gt;"",DEGREES(AU201),"")</f>
        <is>
          <t/>
        </is>
      </c>
      <c r="AW201" s="8" t="inlineStr">
        <f aca="false">IF(A201&lt;&gt;"",SQRT(SUMSQ(P201:R201)),"")</f>
        <is>
          <t/>
        </is>
      </c>
      <c r="AX201" s="8" t="inlineStr">
        <f aca="false">IF(A201&lt;&gt;"",IF(AW201&lt;&gt;0,ACOS(R201/AW201),0),"")</f>
        <is>
          <t/>
        </is>
      </c>
      <c r="AY201" s="8" t="inlineStr">
        <f aca="false">IF(A201&lt;&gt;"",DEGREES(AX201),"")</f>
        <is>
          <t/>
        </is>
      </c>
      <c r="AZ201" s="8" t="inlineStr">
        <f aca="false">IF(A201&lt;&gt;"",IF(OR(P201&lt;&gt;0,Q201&lt;&gt;0),ATAN2(P201,Q201),0),"")</f>
        <is>
          <t/>
        </is>
      </c>
      <c r="BA201" s="8" t="inlineStr">
        <f aca="false">IF(A201&lt;&gt;"",DEGREES(AZ201),"")</f>
        <is>
          <t/>
        </is>
      </c>
      <c r="BB201" s="8" t="inlineStr">
        <f aca="false">IF(A201&lt;&gt;"",SQRT(SUMSQ(S201:U201)),"")</f>
        <is>
          <t/>
        </is>
      </c>
      <c r="BC201" s="8" t="inlineStr">
        <f aca="false">IF(A201&lt;&gt;"",IF(BB201&lt;&gt;0,ACOS(U201/BB201),0),"")</f>
        <is>
          <t/>
        </is>
      </c>
      <c r="BD201" s="8" t="inlineStr">
        <f aca="false">IF(A201&lt;&gt;"",DEGREES(BC201),"")</f>
        <is>
          <t/>
        </is>
      </c>
      <c r="BE201" s="8" t="inlineStr">
        <f aca="false">IF(A201&lt;&gt;"",IF(OR(S201&lt;&gt;0,T201&lt;&gt;0),ATAN2(S201,T201),0),"")</f>
        <is>
          <t/>
        </is>
      </c>
      <c r="BF201" s="8" t="inlineStr">
        <f aca="false">IF(A201&lt;&gt;"",DEGREES(BE201),"")</f>
        <is>
          <t/>
        </is>
      </c>
      <c r="BG201" s="8" t="inlineStr">
        <f aca="false">IF(A201&lt;&gt;"",SQRT(SUMSQ(V201:X201)),"")</f>
        <is>
          <t/>
        </is>
      </c>
      <c r="BH201" s="8" t="inlineStr">
        <f aca="false">IF(A201&lt;&gt;"",IF(BG201&lt;&gt;0,ACOS(X201/BG201),0),"")</f>
        <is>
          <t/>
        </is>
      </c>
      <c r="BI201" s="8" t="inlineStr">
        <f aca="false">IF(A201&lt;&gt;"",DEGREES(BH201),"")</f>
        <is>
          <t/>
        </is>
      </c>
      <c r="BJ201" s="8" t="inlineStr">
        <f aca="false">IF(A201&lt;&gt;"",IF(OR(V201&lt;&gt;0,W201&lt;&gt;0),ATAN2(V201,W201),0),"")</f>
        <is>
          <t/>
        </is>
      </c>
      <c r="BK201" s="8" t="inlineStr">
        <f aca="false">IF(A201&lt;&gt;"",DEGREES(BJ201),"")</f>
        <is>
          <t/>
        </is>
      </c>
      <c r="BL201" s="8" t="inlineStr">
        <f aca="false">IF(A201&lt;&gt;"",SQRT(SUMSQ(Y201:AA201)),"")</f>
        <is>
          <t/>
        </is>
      </c>
      <c r="BM201" s="8" t="inlineStr">
        <f aca="false">IF(A201&lt;&gt;"",IF(BL201&lt;&gt;0,ACOS(AA201/BL201),0),"")</f>
        <is>
          <t/>
        </is>
      </c>
      <c r="BN201" s="8" t="inlineStr">
        <f aca="false">IF(A201&lt;&gt;"",DEGREES(BM201),"")</f>
        <is>
          <t/>
        </is>
      </c>
      <c r="BO201" s="8" t="inlineStr">
        <f aca="false">IF(A201&lt;&gt;"",IF(OR(Y201&lt;&gt;0,Z201&lt;&gt;0),ATAN2(Y201,Z201),0),"")</f>
        <is>
          <t/>
        </is>
      </c>
      <c r="BP201" s="8" t="inlineStr">
        <f aca="false">IF(A201&lt;&gt;"",DEGREES(BO201),"")</f>
        <is>
          <t/>
        </is>
      </c>
      <c r="BQ201" s="8" t="inlineStr">
        <f aca="false">IF(A201&lt;&gt;"",SQRT(SUMSQ(AB201:AD201)),"")</f>
        <is>
          <t/>
        </is>
      </c>
      <c r="BR201" s="8" t="inlineStr">
        <f aca="false">IF(A201&lt;&gt;"",IF(BQ201&lt;&gt;0,ACOS(AD201/BQ201),0),"")</f>
        <is>
          <t/>
        </is>
      </c>
      <c r="BS201" s="8" t="inlineStr">
        <f aca="false">IF(A201&lt;&gt;"",DEGREES(BR201),"")</f>
        <is>
          <t/>
        </is>
      </c>
      <c r="BT201" s="8" t="inlineStr">
        <f aca="false">IF(A201&lt;&gt;"",IF(OR(AB201&lt;&gt;0,AC201&lt;&gt;0),ATAN2(AB201,AC201),0),"")</f>
        <is>
          <t/>
        </is>
      </c>
      <c r="BU201" s="8" t="inlineStr">
        <f aca="false">IF(A201&lt;&gt;"",DEGREES(BT201),"")</f>
        <is>
          <t/>
        </is>
      </c>
      <c r="BV201" s="8" t="inlineStr">
        <f aca="false">IF(A201&lt;&gt;"",SQRT(SUMSQ(AE201:AG201)),"")</f>
        <is>
          <t/>
        </is>
      </c>
      <c r="BW201" s="8" t="inlineStr">
        <f aca="false">IF(A201&lt;&gt;"",IF(BV201&lt;&gt;0,ACOS(AG201/BV201),0),"")</f>
        <is>
          <t/>
        </is>
      </c>
      <c r="BX201" s="8" t="inlineStr">
        <f aca="false">IF(A201&lt;&gt;"",DEGREES(BW201),"")</f>
        <is>
          <t/>
        </is>
      </c>
      <c r="BY201" s="8" t="inlineStr">
        <f aca="false">IF(A201&lt;&gt;"",IF(OR(AF201&lt;&gt;0,AG201&lt;&gt;0),ATAN2(AF201,AG201),0),"")</f>
        <is>
          <t/>
        </is>
      </c>
      <c r="BZ201" s="8" t="inlineStr">
        <f aca="false">IF(A201&lt;&gt;"",DEGREES(BY201),"")</f>
        <is>
          <t/>
        </is>
      </c>
      <c r="CA201" s="0" t="inlineStr">
        <f aca="false">IF(A201&lt;&gt;"",IF(AND(AI201&lt;Parameters!$B$11,AI201&gt;Parameters!$B$12,AN201&lt;Parameters!$B$11,AN201&gt;Parameters!$B$12,AS201&lt;Parameters!$B$11,AS201&gt;Parameters!$B$12,AX201&lt;Parameters!$B$11,AX201&gt;Parameters!$B$12,BC201&lt;Parameters!$B$11,BC201&gt;Parameters!$B$12,BM201&lt;Parameters!$B$11,BM201&gt;Parameters!$B$12,BR201&lt;Parameters!$B$11,BR201&gt;Parameters!$B$12,BW201&lt;Parameters!$B$11,BW201&gt;Parameters!$B$12),1,0),"")</f>
        <is>
          <t/>
        </is>
      </c>
      <c r="CB201" s="0" t="inlineStr">
        <f aca="false">IF(A201&lt;&gt;"",IF(OR(AI201&lt;Parameters!$B$12,AI201&gt;Parameters!$B$11),0,1),"")</f>
        <is>
          <t/>
        </is>
      </c>
      <c r="CC201" s="0" t="inlineStr">
        <f aca="false">IF(A201&lt;&gt;"",IF(OR(AN201&lt;Parameters!$B$12,AN201&gt;Parameters!$B$11),0,1),"")</f>
        <is>
          <t/>
        </is>
      </c>
      <c r="CD201" s="0" t="inlineStr">
        <f aca="false">IF(A201&lt;&gt;"",IF(OR(AS201&lt;Parameters!$B$12,AS201&gt;Parameters!$B$11),0,1),"")</f>
        <is>
          <t/>
        </is>
      </c>
      <c r="CE201" s="0" t="inlineStr">
        <f aca="false">IF(A201&lt;&gt;"",IF(OR(AX201&lt;Parameters!$B$12,AX201&gt;Parameters!$B$11),0,1),"")</f>
        <is>
          <t/>
        </is>
      </c>
      <c r="CF201" s="0" t="inlineStr">
        <f aca="false">IF(A201&lt;&gt;"",IF(OR(BC201&lt;Parameters!$B$12,BC201&gt;Parameters!$B$11),0,1),"")</f>
        <is>
          <t/>
        </is>
      </c>
      <c r="CG201" s="0" t="inlineStr">
        <f aca="false">IF(A201&lt;&gt;"",IF(OR(BH201&lt;Parameters!$B$12,BH201&gt;Parameters!$B$11),0,1),"")</f>
        <is>
          <t/>
        </is>
      </c>
      <c r="CH201" s="0" t="inlineStr">
        <f aca="false">IF(A201&lt;&gt;"",IF(OR(BM201&lt;Parameters!$B$12,BM201&gt;Parameters!$B$11),0,1),"")</f>
        <is>
          <t/>
        </is>
      </c>
      <c r="CI201" s="0" t="inlineStr">
        <f aca="false">IF(A201&lt;&gt;"",IF(OR(BR201&lt;Parameters!$B$12,BR201&gt;Parameters!$B$11),0,1),"")</f>
        <is>
          <t/>
        </is>
      </c>
      <c r="CJ201" s="0" t="inlineStr">
        <f aca="false">IF(A201&lt;&gt;"",IF(OR(BW201&lt;Parameters!$B$12,BW201&gt;Parameters!$B$11),0,1),"")</f>
        <is>
          <t/>
        </is>
      </c>
      <c r="CK201" s="26" t="inlineStr">
        <f aca="false">IF(A201&lt;&gt;"",SUM(CB201:CJ201)/9,"")</f>
        <is>
          <t/>
        </is>
      </c>
      <c r="CL201" s="0" t="inlineStr">
        <f aca="false">IF(A201&lt;&gt;"",CK201*9,"")</f>
        <is>
          <t/>
        </is>
      </c>
      <c r="CM201" s="8" t="inlineStr">
        <f aca="false">IF(A201&lt;&gt;"",TEXT(B201,CM$2)&amp;" "&amp;TEXT(A201,CM$2),"")</f>
        <is>
          <t/>
        </is>
      </c>
    </row>
    <row r="202" customFormat="false" ht="15" hidden="false" customHeight="false" outlineLevel="0" collapsed="false">
      <c r="A202" s="0" t="inlineStr">
        <f aca="false">IF(OR(B201&lt;Parameters!$K$12,A201&lt;Parameters!$K$12),IF(A201&lt;Parameters!$K$12,A201+1,0),"")</f>
        <is>
          <t/>
        </is>
      </c>
      <c r="B202" s="0" t="inlineStr">
        <f aca="false">IF(A202&lt;&gt;"",IF(A202=0,B201+1,B201),"")</f>
        <is>
          <t/>
        </is>
      </c>
      <c r="C202" s="24" t="inlineStr">
        <f aca="false">IF(A202&lt;&gt;"",-_phi*(A202+0.5),"")</f>
        <is>
          <t/>
        </is>
      </c>
      <c r="D202" s="8" t="inlineStr">
        <f aca="false">IF(A202&lt;&gt;"",DEGREES(C202),"")</f>
        <is>
          <t/>
        </is>
      </c>
      <c r="E202" s="24" t="inlineStr">
        <f aca="false">IF(A202&lt;&gt;"",_phi*(B202+0.5),"")</f>
        <is>
          <t/>
        </is>
      </c>
      <c r="F202" s="8" t="inlineStr">
        <f aca="false">IF(A202&lt;&gt;"",DEGREES(E202),"")</f>
        <is>
          <t/>
        </is>
      </c>
      <c r="G202" s="8" t="inlineStr">
        <f aca="false">IF(A202&lt;&gt;"",LOOKUP(A202,h!$A$3:$A$30,h!$D$3:$D$30),"")</f>
        <is>
          <t/>
        </is>
      </c>
      <c r="H202" s="8" t="inlineStr">
        <f aca="false">IF(A202&lt;&gt;"",LOOKUP(B202,h!$A$3:$A$30,h!$D$3:$D$30),"")</f>
        <is>
          <t/>
        </is>
      </c>
      <c r="I202" s="8" t="inlineStr">
        <f aca="false">IF(A202&lt;&gt;"",_zif,"")</f>
        <is>
          <t/>
        </is>
      </c>
      <c r="J202" s="8" t="inlineStr">
        <f aca="false">IF(A202&lt;&gt;"",$G202+'v1 Frame'!D$3*COS($C202)+'v1 Frame'!E$3*SIN($C202)*SIN($E202)+'v1 Frame'!F$3*SIN($C202)*COS($E202),"")</f>
        <is>
          <t/>
        </is>
      </c>
      <c r="K202" s="8" t="inlineStr">
        <f aca="false">IF(A202&lt;&gt;"",$H202+'v1 Frame'!E$3*COS($E202)-'v1 Frame'!F$3*SIN($E202),"")</f>
        <is>
          <t/>
        </is>
      </c>
      <c r="L202" s="8" t="inlineStr">
        <f aca="false">IF(A202&lt;&gt;"",$I202-'v1 Frame'!D$3*SIN($C202)+'v1 Frame'!E$3*COS($C202)*SIN($E202)+'v1 Frame'!F$3*COS($C202)*COS($E202),"")</f>
        <is>
          <t/>
        </is>
      </c>
      <c r="M202" s="8" t="inlineStr">
        <f aca="false">IF(A202&lt;&gt;"",$G202+'v1 Frame'!G$3*COS($C202)+'v1 Frame'!H$3*SIN($C202)*SIN($E202)+'v1 Frame'!I$3*SIN($C202)*COS($E202),"")</f>
        <is>
          <t/>
        </is>
      </c>
      <c r="N202" s="8" t="inlineStr">
        <f aca="false">IF(A202&lt;&gt;"",$H202+'v1 Frame'!H$3*COS($E202)-'v1 Frame'!I$3*SIN($E202),"")</f>
        <is>
          <t/>
        </is>
      </c>
      <c r="O202" s="8" t="inlineStr">
        <f aca="false">IF(A202&lt;&gt;"",$I202-'v1 Frame'!G$3*SIN($C202)+'v1 Frame'!H$3*COS($C202)*SIN($E202)+'v1 Frame'!I$3*COS($C202)*COS($E202),"")</f>
        <is>
          <t/>
        </is>
      </c>
      <c r="P202" s="8" t="inlineStr">
        <f aca="false">IF(A202&lt;&gt;"",$G202+'v1 Frame'!J$3*COS($C202)+'v1 Frame'!K$3*SIN($C202)*SIN($E202)+'v1 Frame'!L$3*SIN($C202)*COS($E202),"")</f>
        <is>
          <t/>
        </is>
      </c>
      <c r="Q202" s="8" t="inlineStr">
        <f aca="false">IF(A202&lt;&gt;"",$H202+'v1 Frame'!K$3*COS($E202)-'v1 Frame'!L$3*SIN($E202),"")</f>
        <is>
          <t/>
        </is>
      </c>
      <c r="R202" s="8" t="inlineStr">
        <f aca="false">IF(A202&lt;&gt;"",$I202-'v1 Frame'!J$3*SIN($C202)+'v1 Frame'!K$3*COS($C202)*SIN($E202)+'v1 Frame'!L$3*COS($C202)*COS($E202),"")</f>
        <is>
          <t/>
        </is>
      </c>
      <c r="S202" s="8" t="inlineStr">
        <f aca="false">IF(A202&lt;&gt;"",$G202+'v1 Frame'!M$3*COS($C202)+'v1 Frame'!N$3*SIN($C202)*SIN($E202)+'v1 Frame'!O$3*SIN($C202)*COS($E202),"")</f>
        <is>
          <t/>
        </is>
      </c>
      <c r="T202" s="8" t="inlineStr">
        <f aca="false">IF(A202&lt;&gt;"",$H202+'v1 Frame'!N$3*COS($E202)-'v1 Frame'!O$3*SIN($E202),"")</f>
        <is>
          <t/>
        </is>
      </c>
      <c r="U202" s="8" t="inlineStr">
        <f aca="false">IF(A202&lt;&gt;"",$I202-'v1 Frame'!M$3*SIN($C202)+'v1 Frame'!N$3*COS($C202)*SIN($E202)+'v1 Frame'!O$3*COS($C202)*COS($E202),"")</f>
        <is>
          <t/>
        </is>
      </c>
      <c r="V202" s="8" t="inlineStr">
        <f aca="false">IF(A202&lt;&gt;"",$G202+'v1 Frame'!P$3*COS($C202)+'v1 Frame'!Q$3*SIN($C202)*SIN($E202)+'v1 Frame'!R$3*SIN($C202)*COS($E202),"")</f>
        <is>
          <t/>
        </is>
      </c>
      <c r="W202" s="8" t="inlineStr">
        <f aca="false">IF(A202&lt;&gt;"",$H202+'v1 Frame'!Q$3*COS($E202)-'v1 Frame'!R$3*SIN($E202),"")</f>
        <is>
          <t/>
        </is>
      </c>
      <c r="X202" s="8" t="inlineStr">
        <f aca="false">IF(A202&lt;&gt;"",$I202-'v1 Frame'!P$3*SIN($C202)+'v1 Frame'!Q$3*COS($C202)*SIN($E202)+'v1 Frame'!R$3*COS($C202)*COS($E202),"")</f>
        <is>
          <t/>
        </is>
      </c>
      <c r="Y202" s="8" t="inlineStr">
        <f aca="false">IF(A202&lt;&gt;"",$G202+'v1 Frame'!S$3*COS($C202)+'v1 Frame'!T$3*SIN($C202)*SIN($E202)+'v1 Frame'!U$3*SIN($C202)*COS($E202),"")</f>
        <is>
          <t/>
        </is>
      </c>
      <c r="Z202" s="8" t="inlineStr">
        <f aca="false">IF(A202&lt;&gt;"",$H202+'v1 Frame'!T$3*COS($E202)-'v1 Frame'!U$3*SIN($E202),"")</f>
        <is>
          <t/>
        </is>
      </c>
      <c r="AA202" s="8" t="inlineStr">
        <f aca="false">IF(A202&lt;&gt;"",$I202-'v1 Frame'!S$3*SIN($C202)+'v1 Frame'!T$3*COS($C202)*SIN($E202)+'v1 Frame'!U$3*COS($C202)*COS($E202),"")</f>
        <is>
          <t/>
        </is>
      </c>
      <c r="AB202" s="8" t="inlineStr">
        <f aca="false">IF(A202&lt;&gt;"",$G202+'v1 Frame'!V$3*COS($C202)+'v1 Frame'!W$3*SIN($C202)*SIN($E202)+'v1 Frame'!X$3*SIN($C202)*COS($E202),"")</f>
        <is>
          <t/>
        </is>
      </c>
      <c r="AC202" s="8" t="inlineStr">
        <f aca="false">IF(A202&lt;&gt;"",$H202+'v1 Frame'!W$3*COS($E202)-'v1 Frame'!X$3*SIN($E202),"")</f>
        <is>
          <t/>
        </is>
      </c>
      <c r="AD202" s="8" t="inlineStr">
        <f aca="false">IF(A202&lt;&gt;"",$I202-'v1 Frame'!V$3*SIN($C202)+'v1 Frame'!W$3*COS($C202)*SIN($E202)+'v1 Frame'!X$3*COS($C202)*COS($E202),"")</f>
        <is>
          <t/>
        </is>
      </c>
      <c r="AE202" s="25" t="inlineStr">
        <f aca="false">IF(A202&lt;&gt;"",$G202+'v1 Frame'!Y$3*COS($C202)+'v1 Frame'!Z$3*SIN($C202)*SIN($E202)+'v1 Frame'!AA$3*SIN($C202)*COS($E202),"")</f>
        <is>
          <t/>
        </is>
      </c>
      <c r="AF202" s="25" t="inlineStr">
        <f aca="false">IF(A202&lt;&gt;"",$H202+'v1 Frame'!Z$3*COS($E202)-'v1 Frame'!AA$3*SIN($E202),"")</f>
        <is>
          <t/>
        </is>
      </c>
      <c r="AG202" s="25" t="inlineStr">
        <f aca="false">IF(A202&lt;&gt;"",$I202-'v1 Frame'!Y$3*SIN($C202)+'v1 Frame'!Z$3*COS($C202)*SIN($E202)+'v1 Frame'!AA$3*COS($C202)*COS($E202),"")</f>
        <is>
          <t/>
        </is>
      </c>
      <c r="AH202" s="8" t="inlineStr">
        <f aca="false">IF(A202&lt;&gt;"",SQRT(SUMSQ(G202:I202)),"")</f>
        <is>
          <t/>
        </is>
      </c>
      <c r="AI202" s="8" t="inlineStr">
        <f aca="false">IF(A202&lt;&gt;"",IF(AH202&lt;&gt;0,ACOS(I202/AH202),0),"")</f>
        <is>
          <t/>
        </is>
      </c>
      <c r="AJ202" s="8" t="inlineStr">
        <f aca="false">IF(A202&lt;&gt;"",DEGREES(AI202),"")</f>
        <is>
          <t/>
        </is>
      </c>
      <c r="AK202" s="8" t="inlineStr">
        <f aca="false">IF(A202&lt;&gt;"",IF(OR(G202&lt;&gt;0,H202&lt;&gt;0),ATAN2(G202,H202),0),"")</f>
        <is>
          <t/>
        </is>
      </c>
      <c r="AL202" s="8" t="inlineStr">
        <f aca="false">IF(A202&lt;&gt;"",DEGREES(AK202),"")</f>
        <is>
          <t/>
        </is>
      </c>
      <c r="AM202" s="8" t="inlineStr">
        <f aca="false">IF(A202&lt;&gt;"",SQRT(SUMSQ(J202:L202)),"")</f>
        <is>
          <t/>
        </is>
      </c>
      <c r="AN202" s="8" t="inlineStr">
        <f aca="false">IF(A202&lt;&gt;"",IF(AM202&lt;&gt;0,ACOS(L202/AM202),0),"")</f>
        <is>
          <t/>
        </is>
      </c>
      <c r="AO202" s="8" t="inlineStr">
        <f aca="false">IF(A202&lt;&gt;"",DEGREES(AN202),"")</f>
        <is>
          <t/>
        </is>
      </c>
      <c r="AP202" s="8" t="inlineStr">
        <f aca="false">IF(A202&lt;&gt;"",IF(OR(J202&lt;&gt;0,K202&lt;&gt;0),ATAN2(J202,K202),0),"")</f>
        <is>
          <t/>
        </is>
      </c>
      <c r="AQ202" s="8" t="inlineStr">
        <f aca="false">IF(A202&lt;&gt;"",DEGREES(AP202),"")</f>
        <is>
          <t/>
        </is>
      </c>
      <c r="AR202" s="8" t="inlineStr">
        <f aca="false">IF(A202&lt;&gt;"",SQRT(SUMSQ(M202:O202)),"")</f>
        <is>
          <t/>
        </is>
      </c>
      <c r="AS202" s="8" t="inlineStr">
        <f aca="false">IF(A202&lt;&gt;"",IF(AR202&lt;&gt;0,ACOS(O202/AR202),0),"")</f>
        <is>
          <t/>
        </is>
      </c>
      <c r="AT202" s="8" t="inlineStr">
        <f aca="false">IF(A202&lt;&gt;"",DEGREES(AS202),"")</f>
        <is>
          <t/>
        </is>
      </c>
      <c r="AU202" s="8" t="inlineStr">
        <f aca="false">IF(A202&lt;&gt;"",IF(OR(M202&lt;&gt;0,N202&lt;&gt;0),ATAN2(M202,N202),0),"")</f>
        <is>
          <t/>
        </is>
      </c>
      <c r="AV202" s="8" t="inlineStr">
        <f aca="false">IF(A202&lt;&gt;"",DEGREES(AU202),"")</f>
        <is>
          <t/>
        </is>
      </c>
      <c r="AW202" s="8" t="inlineStr">
        <f aca="false">IF(A202&lt;&gt;"",SQRT(SUMSQ(P202:R202)),"")</f>
        <is>
          <t/>
        </is>
      </c>
      <c r="AX202" s="8" t="inlineStr">
        <f aca="false">IF(A202&lt;&gt;"",IF(AW202&lt;&gt;0,ACOS(R202/AW202),0),"")</f>
        <is>
          <t/>
        </is>
      </c>
      <c r="AY202" s="8" t="inlineStr">
        <f aca="false">IF(A202&lt;&gt;"",DEGREES(AX202),"")</f>
        <is>
          <t/>
        </is>
      </c>
      <c r="AZ202" s="8" t="inlineStr">
        <f aca="false">IF(A202&lt;&gt;"",IF(OR(P202&lt;&gt;0,Q202&lt;&gt;0),ATAN2(P202,Q202),0),"")</f>
        <is>
          <t/>
        </is>
      </c>
      <c r="BA202" s="8" t="inlineStr">
        <f aca="false">IF(A202&lt;&gt;"",DEGREES(AZ202),"")</f>
        <is>
          <t/>
        </is>
      </c>
      <c r="BB202" s="8" t="inlineStr">
        <f aca="false">IF(A202&lt;&gt;"",SQRT(SUMSQ(S202:U202)),"")</f>
        <is>
          <t/>
        </is>
      </c>
      <c r="BC202" s="8" t="inlineStr">
        <f aca="false">IF(A202&lt;&gt;"",IF(BB202&lt;&gt;0,ACOS(U202/BB202),0),"")</f>
        <is>
          <t/>
        </is>
      </c>
      <c r="BD202" s="8" t="inlineStr">
        <f aca="false">IF(A202&lt;&gt;"",DEGREES(BC202),"")</f>
        <is>
          <t/>
        </is>
      </c>
      <c r="BE202" s="8" t="inlineStr">
        <f aca="false">IF(A202&lt;&gt;"",IF(OR(S202&lt;&gt;0,T202&lt;&gt;0),ATAN2(S202,T202),0),"")</f>
        <is>
          <t/>
        </is>
      </c>
      <c r="BF202" s="8" t="inlineStr">
        <f aca="false">IF(A202&lt;&gt;"",DEGREES(BE202),"")</f>
        <is>
          <t/>
        </is>
      </c>
      <c r="BG202" s="8" t="inlineStr">
        <f aca="false">IF(A202&lt;&gt;"",SQRT(SUMSQ(V202:X202)),"")</f>
        <is>
          <t/>
        </is>
      </c>
      <c r="BH202" s="8" t="inlineStr">
        <f aca="false">IF(A202&lt;&gt;"",IF(BG202&lt;&gt;0,ACOS(X202/BG202),0),"")</f>
        <is>
          <t/>
        </is>
      </c>
      <c r="BI202" s="8" t="inlineStr">
        <f aca="false">IF(A202&lt;&gt;"",DEGREES(BH202),"")</f>
        <is>
          <t/>
        </is>
      </c>
      <c r="BJ202" s="8" t="inlineStr">
        <f aca="false">IF(A202&lt;&gt;"",IF(OR(V202&lt;&gt;0,W202&lt;&gt;0),ATAN2(V202,W202),0),"")</f>
        <is>
          <t/>
        </is>
      </c>
      <c r="BK202" s="8" t="inlineStr">
        <f aca="false">IF(A202&lt;&gt;"",DEGREES(BJ202),"")</f>
        <is>
          <t/>
        </is>
      </c>
      <c r="BL202" s="8" t="inlineStr">
        <f aca="false">IF(A202&lt;&gt;"",SQRT(SUMSQ(Y202:AA202)),"")</f>
        <is>
          <t/>
        </is>
      </c>
      <c r="BM202" s="8" t="inlineStr">
        <f aca="false">IF(A202&lt;&gt;"",IF(BL202&lt;&gt;0,ACOS(AA202/BL202),0),"")</f>
        <is>
          <t/>
        </is>
      </c>
      <c r="BN202" s="8" t="inlineStr">
        <f aca="false">IF(A202&lt;&gt;"",DEGREES(BM202),"")</f>
        <is>
          <t/>
        </is>
      </c>
      <c r="BO202" s="8" t="inlineStr">
        <f aca="false">IF(A202&lt;&gt;"",IF(OR(Y202&lt;&gt;0,Z202&lt;&gt;0),ATAN2(Y202,Z202),0),"")</f>
        <is>
          <t/>
        </is>
      </c>
      <c r="BP202" s="8" t="inlineStr">
        <f aca="false">IF(A202&lt;&gt;"",DEGREES(BO202),"")</f>
        <is>
          <t/>
        </is>
      </c>
      <c r="BQ202" s="8" t="inlineStr">
        <f aca="false">IF(A202&lt;&gt;"",SQRT(SUMSQ(AB202:AD202)),"")</f>
        <is>
          <t/>
        </is>
      </c>
      <c r="BR202" s="8" t="inlineStr">
        <f aca="false">IF(A202&lt;&gt;"",IF(BQ202&lt;&gt;0,ACOS(AD202/BQ202),0),"")</f>
        <is>
          <t/>
        </is>
      </c>
      <c r="BS202" s="8" t="inlineStr">
        <f aca="false">IF(A202&lt;&gt;"",DEGREES(BR202),"")</f>
        <is>
          <t/>
        </is>
      </c>
      <c r="BT202" s="8" t="inlineStr">
        <f aca="false">IF(A202&lt;&gt;"",IF(OR(AB202&lt;&gt;0,AC202&lt;&gt;0),ATAN2(AB202,AC202),0),"")</f>
        <is>
          <t/>
        </is>
      </c>
      <c r="BU202" s="8" t="inlineStr">
        <f aca="false">IF(A202&lt;&gt;"",DEGREES(BT202),"")</f>
        <is>
          <t/>
        </is>
      </c>
      <c r="BV202" s="8" t="inlineStr">
        <f aca="false">IF(A202&lt;&gt;"",SQRT(SUMSQ(AE202:AG202)),"")</f>
        <is>
          <t/>
        </is>
      </c>
      <c r="BW202" s="8" t="inlineStr">
        <f aca="false">IF(A202&lt;&gt;"",IF(BV202&lt;&gt;0,ACOS(AG202/BV202),0),"")</f>
        <is>
          <t/>
        </is>
      </c>
      <c r="BX202" s="8" t="inlineStr">
        <f aca="false">IF(A202&lt;&gt;"",DEGREES(BW202),"")</f>
        <is>
          <t/>
        </is>
      </c>
      <c r="BY202" s="8" t="inlineStr">
        <f aca="false">IF(A202&lt;&gt;"",IF(OR(AF202&lt;&gt;0,AG202&lt;&gt;0),ATAN2(AF202,AG202),0),"")</f>
        <is>
          <t/>
        </is>
      </c>
      <c r="BZ202" s="8" t="inlineStr">
        <f aca="false">IF(A202&lt;&gt;"",DEGREES(BY202),"")</f>
        <is>
          <t/>
        </is>
      </c>
      <c r="CA202" s="0" t="inlineStr">
        <f aca="false">IF(A202&lt;&gt;"",IF(AND(AI202&lt;Parameters!$B$11,AI202&gt;Parameters!$B$12,AN202&lt;Parameters!$B$11,AN202&gt;Parameters!$B$12,AS202&lt;Parameters!$B$11,AS202&gt;Parameters!$B$12,AX202&lt;Parameters!$B$11,AX202&gt;Parameters!$B$12,BC202&lt;Parameters!$B$11,BC202&gt;Parameters!$B$12,BM202&lt;Parameters!$B$11,BM202&gt;Parameters!$B$12,BR202&lt;Parameters!$B$11,BR202&gt;Parameters!$B$12,BW202&lt;Parameters!$B$11,BW202&gt;Parameters!$B$12),1,0),"")</f>
        <is>
          <t/>
        </is>
      </c>
      <c r="CB202" s="0" t="inlineStr">
        <f aca="false">IF(A202&lt;&gt;"",IF(OR(AI202&lt;Parameters!$B$12,AI202&gt;Parameters!$B$11),0,1),"")</f>
        <is>
          <t/>
        </is>
      </c>
      <c r="CC202" s="0" t="inlineStr">
        <f aca="false">IF(A202&lt;&gt;"",IF(OR(AN202&lt;Parameters!$B$12,AN202&gt;Parameters!$B$11),0,1),"")</f>
        <is>
          <t/>
        </is>
      </c>
      <c r="CD202" s="0" t="inlineStr">
        <f aca="false">IF(A202&lt;&gt;"",IF(OR(AS202&lt;Parameters!$B$12,AS202&gt;Parameters!$B$11),0,1),"")</f>
        <is>
          <t/>
        </is>
      </c>
      <c r="CE202" s="0" t="inlineStr">
        <f aca="false">IF(A202&lt;&gt;"",IF(OR(AX202&lt;Parameters!$B$12,AX202&gt;Parameters!$B$11),0,1),"")</f>
        <is>
          <t/>
        </is>
      </c>
      <c r="CF202" s="0" t="inlineStr">
        <f aca="false">IF(A202&lt;&gt;"",IF(OR(BC202&lt;Parameters!$B$12,BC202&gt;Parameters!$B$11),0,1),"")</f>
        <is>
          <t/>
        </is>
      </c>
      <c r="CG202" s="0" t="inlineStr">
        <f aca="false">IF(A202&lt;&gt;"",IF(OR(BH202&lt;Parameters!$B$12,BH202&gt;Parameters!$B$11),0,1),"")</f>
        <is>
          <t/>
        </is>
      </c>
      <c r="CH202" s="0" t="inlineStr">
        <f aca="false">IF(A202&lt;&gt;"",IF(OR(BM202&lt;Parameters!$B$12,BM202&gt;Parameters!$B$11),0,1),"")</f>
        <is>
          <t/>
        </is>
      </c>
      <c r="CI202" s="0" t="inlineStr">
        <f aca="false">IF(A202&lt;&gt;"",IF(OR(BR202&lt;Parameters!$B$12,BR202&gt;Parameters!$B$11),0,1),"")</f>
        <is>
          <t/>
        </is>
      </c>
      <c r="CJ202" s="0" t="inlineStr">
        <f aca="false">IF(A202&lt;&gt;"",IF(OR(BW202&lt;Parameters!$B$12,BW202&gt;Parameters!$B$11),0,1),"")</f>
        <is>
          <t/>
        </is>
      </c>
      <c r="CK202" s="26" t="inlineStr">
        <f aca="false">IF(A202&lt;&gt;"",SUM(CB202:CJ202)/9,"")</f>
        <is>
          <t/>
        </is>
      </c>
      <c r="CL202" s="0" t="inlineStr">
        <f aca="false">IF(A202&lt;&gt;"",CK202*9,"")</f>
        <is>
          <t/>
        </is>
      </c>
      <c r="CM202" s="8" t="inlineStr">
        <f aca="false">IF(A202&lt;&gt;"",TEXT(B202,CM$2)&amp;" "&amp;TEXT(A202,CM$2),"")</f>
        <is>
          <t/>
        </is>
      </c>
    </row>
    <row r="203" customFormat="false" ht="15" hidden="false" customHeight="false" outlineLevel="0" collapsed="false">
      <c r="A203" s="0" t="inlineStr">
        <f aca="false">IF(OR(B202&lt;Parameters!$K$12,A202&lt;Parameters!$K$12),IF(A202&lt;Parameters!$K$12,A202+1,0),"")</f>
        <is>
          <t/>
        </is>
      </c>
      <c r="B203" s="0" t="inlineStr">
        <f aca="false">IF(A203&lt;&gt;"",IF(A203=0,B202+1,B202),"")</f>
        <is>
          <t/>
        </is>
      </c>
      <c r="C203" s="24" t="inlineStr">
        <f aca="false">IF(A203&lt;&gt;"",-_phi*(A203+0.5),"")</f>
        <is>
          <t/>
        </is>
      </c>
      <c r="D203" s="8" t="inlineStr">
        <f aca="false">IF(A203&lt;&gt;"",DEGREES(C203),"")</f>
        <is>
          <t/>
        </is>
      </c>
      <c r="E203" s="24" t="inlineStr">
        <f aca="false">IF(A203&lt;&gt;"",_phi*(B203+0.5),"")</f>
        <is>
          <t/>
        </is>
      </c>
      <c r="F203" s="8" t="inlineStr">
        <f aca="false">IF(A203&lt;&gt;"",DEGREES(E203),"")</f>
        <is>
          <t/>
        </is>
      </c>
      <c r="G203" s="8" t="inlineStr">
        <f aca="false">IF(A203&lt;&gt;"",LOOKUP(A203,h!$A$3:$A$30,h!$D$3:$D$30),"")</f>
        <is>
          <t/>
        </is>
      </c>
      <c r="H203" s="8" t="inlineStr">
        <f aca="false">IF(A203&lt;&gt;"",LOOKUP(B203,h!$A$3:$A$30,h!$D$3:$D$30),"")</f>
        <is>
          <t/>
        </is>
      </c>
      <c r="I203" s="8" t="inlineStr">
        <f aca="false">IF(A203&lt;&gt;"",_zif,"")</f>
        <is>
          <t/>
        </is>
      </c>
      <c r="J203" s="8" t="inlineStr">
        <f aca="false">IF(A203&lt;&gt;"",$G203+'v1 Frame'!D$3*COS($C203)+'v1 Frame'!E$3*SIN($C203)*SIN($E203)+'v1 Frame'!F$3*SIN($C203)*COS($E203),"")</f>
        <is>
          <t/>
        </is>
      </c>
      <c r="K203" s="8" t="inlineStr">
        <f aca="false">IF(A203&lt;&gt;"",$H203+'v1 Frame'!E$3*COS($E203)-'v1 Frame'!F$3*SIN($E203),"")</f>
        <is>
          <t/>
        </is>
      </c>
      <c r="L203" s="8" t="inlineStr">
        <f aca="false">IF(A203&lt;&gt;"",$I203-'v1 Frame'!D$3*SIN($C203)+'v1 Frame'!E$3*COS($C203)*SIN($E203)+'v1 Frame'!F$3*COS($C203)*COS($E203),"")</f>
        <is>
          <t/>
        </is>
      </c>
      <c r="M203" s="8" t="inlineStr">
        <f aca="false">IF(A203&lt;&gt;"",$G203+'v1 Frame'!G$3*COS($C203)+'v1 Frame'!H$3*SIN($C203)*SIN($E203)+'v1 Frame'!I$3*SIN($C203)*COS($E203),"")</f>
        <is>
          <t/>
        </is>
      </c>
      <c r="N203" s="8" t="inlineStr">
        <f aca="false">IF(A203&lt;&gt;"",$H203+'v1 Frame'!H$3*COS($E203)-'v1 Frame'!I$3*SIN($E203),"")</f>
        <is>
          <t/>
        </is>
      </c>
      <c r="O203" s="8" t="inlineStr">
        <f aca="false">IF(A203&lt;&gt;"",$I203-'v1 Frame'!G$3*SIN($C203)+'v1 Frame'!H$3*COS($C203)*SIN($E203)+'v1 Frame'!I$3*COS($C203)*COS($E203),"")</f>
        <is>
          <t/>
        </is>
      </c>
      <c r="P203" s="8" t="inlineStr">
        <f aca="false">IF(A203&lt;&gt;"",$G203+'v1 Frame'!J$3*COS($C203)+'v1 Frame'!K$3*SIN($C203)*SIN($E203)+'v1 Frame'!L$3*SIN($C203)*COS($E203),"")</f>
        <is>
          <t/>
        </is>
      </c>
      <c r="Q203" s="8" t="inlineStr">
        <f aca="false">IF(A203&lt;&gt;"",$H203+'v1 Frame'!K$3*COS($E203)-'v1 Frame'!L$3*SIN($E203),"")</f>
        <is>
          <t/>
        </is>
      </c>
      <c r="R203" s="8" t="inlineStr">
        <f aca="false">IF(A203&lt;&gt;"",$I203-'v1 Frame'!J$3*SIN($C203)+'v1 Frame'!K$3*COS($C203)*SIN($E203)+'v1 Frame'!L$3*COS($C203)*COS($E203),"")</f>
        <is>
          <t/>
        </is>
      </c>
      <c r="S203" s="8" t="inlineStr">
        <f aca="false">IF(A203&lt;&gt;"",$G203+'v1 Frame'!M$3*COS($C203)+'v1 Frame'!N$3*SIN($C203)*SIN($E203)+'v1 Frame'!O$3*SIN($C203)*COS($E203),"")</f>
        <is>
          <t/>
        </is>
      </c>
      <c r="T203" s="8" t="inlineStr">
        <f aca="false">IF(A203&lt;&gt;"",$H203+'v1 Frame'!N$3*COS($E203)-'v1 Frame'!O$3*SIN($E203),"")</f>
        <is>
          <t/>
        </is>
      </c>
      <c r="U203" s="8" t="inlineStr">
        <f aca="false">IF(A203&lt;&gt;"",$I203-'v1 Frame'!M$3*SIN($C203)+'v1 Frame'!N$3*COS($C203)*SIN($E203)+'v1 Frame'!O$3*COS($C203)*COS($E203),"")</f>
        <is>
          <t/>
        </is>
      </c>
      <c r="V203" s="8" t="inlineStr">
        <f aca="false">IF(A203&lt;&gt;"",$G203+'v1 Frame'!P$3*COS($C203)+'v1 Frame'!Q$3*SIN($C203)*SIN($E203)+'v1 Frame'!R$3*SIN($C203)*COS($E203),"")</f>
        <is>
          <t/>
        </is>
      </c>
      <c r="W203" s="8" t="inlineStr">
        <f aca="false">IF(A203&lt;&gt;"",$H203+'v1 Frame'!Q$3*COS($E203)-'v1 Frame'!R$3*SIN($E203),"")</f>
        <is>
          <t/>
        </is>
      </c>
      <c r="X203" s="8" t="inlineStr">
        <f aca="false">IF(A203&lt;&gt;"",$I203-'v1 Frame'!P$3*SIN($C203)+'v1 Frame'!Q$3*COS($C203)*SIN($E203)+'v1 Frame'!R$3*COS($C203)*COS($E203),"")</f>
        <is>
          <t/>
        </is>
      </c>
      <c r="Y203" s="8" t="inlineStr">
        <f aca="false">IF(A203&lt;&gt;"",$G203+'v1 Frame'!S$3*COS($C203)+'v1 Frame'!T$3*SIN($C203)*SIN($E203)+'v1 Frame'!U$3*SIN($C203)*COS($E203),"")</f>
        <is>
          <t/>
        </is>
      </c>
      <c r="Z203" s="8" t="inlineStr">
        <f aca="false">IF(A203&lt;&gt;"",$H203+'v1 Frame'!T$3*COS($E203)-'v1 Frame'!U$3*SIN($E203),"")</f>
        <is>
          <t/>
        </is>
      </c>
      <c r="AA203" s="8" t="inlineStr">
        <f aca="false">IF(A203&lt;&gt;"",$I203-'v1 Frame'!S$3*SIN($C203)+'v1 Frame'!T$3*COS($C203)*SIN($E203)+'v1 Frame'!U$3*COS($C203)*COS($E203),"")</f>
        <is>
          <t/>
        </is>
      </c>
      <c r="AB203" s="8" t="inlineStr">
        <f aca="false">IF(A203&lt;&gt;"",$G203+'v1 Frame'!V$3*COS($C203)+'v1 Frame'!W$3*SIN($C203)*SIN($E203)+'v1 Frame'!X$3*SIN($C203)*COS($E203),"")</f>
        <is>
          <t/>
        </is>
      </c>
      <c r="AC203" s="8" t="inlineStr">
        <f aca="false">IF(A203&lt;&gt;"",$H203+'v1 Frame'!W$3*COS($E203)-'v1 Frame'!X$3*SIN($E203),"")</f>
        <is>
          <t/>
        </is>
      </c>
      <c r="AD203" s="8" t="inlineStr">
        <f aca="false">IF(A203&lt;&gt;"",$I203-'v1 Frame'!V$3*SIN($C203)+'v1 Frame'!W$3*COS($C203)*SIN($E203)+'v1 Frame'!X$3*COS($C203)*COS($E203),"")</f>
        <is>
          <t/>
        </is>
      </c>
      <c r="AE203" s="25" t="inlineStr">
        <f aca="false">IF(A203&lt;&gt;"",$G203+'v1 Frame'!Y$3*COS($C203)+'v1 Frame'!Z$3*SIN($C203)*SIN($E203)+'v1 Frame'!AA$3*SIN($C203)*COS($E203),"")</f>
        <is>
          <t/>
        </is>
      </c>
      <c r="AF203" s="25" t="inlineStr">
        <f aca="false">IF(A203&lt;&gt;"",$H203+'v1 Frame'!Z$3*COS($E203)-'v1 Frame'!AA$3*SIN($E203),"")</f>
        <is>
          <t/>
        </is>
      </c>
      <c r="AG203" s="25" t="inlineStr">
        <f aca="false">IF(A203&lt;&gt;"",$I203-'v1 Frame'!Y$3*SIN($C203)+'v1 Frame'!Z$3*COS($C203)*SIN($E203)+'v1 Frame'!AA$3*COS($C203)*COS($E203),"")</f>
        <is>
          <t/>
        </is>
      </c>
      <c r="AH203" s="8" t="inlineStr">
        <f aca="false">IF(A203&lt;&gt;"",SQRT(SUMSQ(G203:I203)),"")</f>
        <is>
          <t/>
        </is>
      </c>
      <c r="AI203" s="8" t="inlineStr">
        <f aca="false">IF(A203&lt;&gt;"",IF(AH203&lt;&gt;0,ACOS(I203/AH203),0),"")</f>
        <is>
          <t/>
        </is>
      </c>
      <c r="AJ203" s="8" t="inlineStr">
        <f aca="false">IF(A203&lt;&gt;"",DEGREES(AI203),"")</f>
        <is>
          <t/>
        </is>
      </c>
      <c r="AK203" s="8" t="inlineStr">
        <f aca="false">IF(A203&lt;&gt;"",IF(OR(G203&lt;&gt;0,H203&lt;&gt;0),ATAN2(G203,H203),0),"")</f>
        <is>
          <t/>
        </is>
      </c>
      <c r="AL203" s="8" t="inlineStr">
        <f aca="false">IF(A203&lt;&gt;"",DEGREES(AK203),"")</f>
        <is>
          <t/>
        </is>
      </c>
      <c r="AM203" s="8" t="inlineStr">
        <f aca="false">IF(A203&lt;&gt;"",SQRT(SUMSQ(J203:L203)),"")</f>
        <is>
          <t/>
        </is>
      </c>
      <c r="AN203" s="8" t="inlineStr">
        <f aca="false">IF(A203&lt;&gt;"",IF(AM203&lt;&gt;0,ACOS(L203/AM203),0),"")</f>
        <is>
          <t/>
        </is>
      </c>
      <c r="AO203" s="8" t="inlineStr">
        <f aca="false">IF(A203&lt;&gt;"",DEGREES(AN203),"")</f>
        <is>
          <t/>
        </is>
      </c>
      <c r="AP203" s="8" t="inlineStr">
        <f aca="false">IF(A203&lt;&gt;"",IF(OR(J203&lt;&gt;0,K203&lt;&gt;0),ATAN2(J203,K203),0),"")</f>
        <is>
          <t/>
        </is>
      </c>
      <c r="AQ203" s="8" t="inlineStr">
        <f aca="false">IF(A203&lt;&gt;"",DEGREES(AP203),"")</f>
        <is>
          <t/>
        </is>
      </c>
      <c r="AR203" s="8" t="inlineStr">
        <f aca="false">IF(A203&lt;&gt;"",SQRT(SUMSQ(M203:O203)),"")</f>
        <is>
          <t/>
        </is>
      </c>
      <c r="AS203" s="8" t="inlineStr">
        <f aca="false">IF(A203&lt;&gt;"",IF(AR203&lt;&gt;0,ACOS(O203/AR203),0),"")</f>
        <is>
          <t/>
        </is>
      </c>
      <c r="AT203" s="8" t="inlineStr">
        <f aca="false">IF(A203&lt;&gt;"",DEGREES(AS203),"")</f>
        <is>
          <t/>
        </is>
      </c>
      <c r="AU203" s="8" t="inlineStr">
        <f aca="false">IF(A203&lt;&gt;"",IF(OR(M203&lt;&gt;0,N203&lt;&gt;0),ATAN2(M203,N203),0),"")</f>
        <is>
          <t/>
        </is>
      </c>
      <c r="AV203" s="8" t="inlineStr">
        <f aca="false">IF(A203&lt;&gt;"",DEGREES(AU203),"")</f>
        <is>
          <t/>
        </is>
      </c>
      <c r="AW203" s="8" t="inlineStr">
        <f aca="false">IF(A203&lt;&gt;"",SQRT(SUMSQ(P203:R203)),"")</f>
        <is>
          <t/>
        </is>
      </c>
      <c r="AX203" s="8" t="inlineStr">
        <f aca="false">IF(A203&lt;&gt;"",IF(AW203&lt;&gt;0,ACOS(R203/AW203),0),"")</f>
        <is>
          <t/>
        </is>
      </c>
      <c r="AY203" s="8" t="inlineStr">
        <f aca="false">IF(A203&lt;&gt;"",DEGREES(AX203),"")</f>
        <is>
          <t/>
        </is>
      </c>
      <c r="AZ203" s="8" t="inlineStr">
        <f aca="false">IF(A203&lt;&gt;"",IF(OR(P203&lt;&gt;0,Q203&lt;&gt;0),ATAN2(P203,Q203),0),"")</f>
        <is>
          <t/>
        </is>
      </c>
      <c r="BA203" s="8" t="inlineStr">
        <f aca="false">IF(A203&lt;&gt;"",DEGREES(AZ203),"")</f>
        <is>
          <t/>
        </is>
      </c>
      <c r="BB203" s="8" t="inlineStr">
        <f aca="false">IF(A203&lt;&gt;"",SQRT(SUMSQ(S203:U203)),"")</f>
        <is>
          <t/>
        </is>
      </c>
      <c r="BC203" s="8" t="inlineStr">
        <f aca="false">IF(A203&lt;&gt;"",IF(BB203&lt;&gt;0,ACOS(U203/BB203),0),"")</f>
        <is>
          <t/>
        </is>
      </c>
      <c r="BD203" s="8" t="inlineStr">
        <f aca="false">IF(A203&lt;&gt;"",DEGREES(BC203),"")</f>
        <is>
          <t/>
        </is>
      </c>
      <c r="BE203" s="8" t="inlineStr">
        <f aca="false">IF(A203&lt;&gt;"",IF(OR(S203&lt;&gt;0,T203&lt;&gt;0),ATAN2(S203,T203),0),"")</f>
        <is>
          <t/>
        </is>
      </c>
      <c r="BF203" s="8" t="inlineStr">
        <f aca="false">IF(A203&lt;&gt;"",DEGREES(BE203),"")</f>
        <is>
          <t/>
        </is>
      </c>
      <c r="BG203" s="8" t="inlineStr">
        <f aca="false">IF(A203&lt;&gt;"",SQRT(SUMSQ(V203:X203)),"")</f>
        <is>
          <t/>
        </is>
      </c>
      <c r="BH203" s="8" t="inlineStr">
        <f aca="false">IF(A203&lt;&gt;"",IF(BG203&lt;&gt;0,ACOS(X203/BG203),0),"")</f>
        <is>
          <t/>
        </is>
      </c>
      <c r="BI203" s="8" t="inlineStr">
        <f aca="false">IF(A203&lt;&gt;"",DEGREES(BH203),"")</f>
        <is>
          <t/>
        </is>
      </c>
      <c r="BJ203" s="8" t="inlineStr">
        <f aca="false">IF(A203&lt;&gt;"",IF(OR(V203&lt;&gt;0,W203&lt;&gt;0),ATAN2(V203,W203),0),"")</f>
        <is>
          <t/>
        </is>
      </c>
      <c r="BK203" s="8" t="inlineStr">
        <f aca="false">IF(A203&lt;&gt;"",DEGREES(BJ203),"")</f>
        <is>
          <t/>
        </is>
      </c>
      <c r="BL203" s="8" t="inlineStr">
        <f aca="false">IF(A203&lt;&gt;"",SQRT(SUMSQ(Y203:AA203)),"")</f>
        <is>
          <t/>
        </is>
      </c>
      <c r="BM203" s="8" t="inlineStr">
        <f aca="false">IF(A203&lt;&gt;"",IF(BL203&lt;&gt;0,ACOS(AA203/BL203),0),"")</f>
        <is>
          <t/>
        </is>
      </c>
      <c r="BN203" s="8" t="inlineStr">
        <f aca="false">IF(A203&lt;&gt;"",DEGREES(BM203),"")</f>
        <is>
          <t/>
        </is>
      </c>
      <c r="BO203" s="8" t="inlineStr">
        <f aca="false">IF(A203&lt;&gt;"",IF(OR(Y203&lt;&gt;0,Z203&lt;&gt;0),ATAN2(Y203,Z203),0),"")</f>
        <is>
          <t/>
        </is>
      </c>
      <c r="BP203" s="8" t="inlineStr">
        <f aca="false">IF(A203&lt;&gt;"",DEGREES(BO203),"")</f>
        <is>
          <t/>
        </is>
      </c>
      <c r="BQ203" s="8" t="inlineStr">
        <f aca="false">IF(A203&lt;&gt;"",SQRT(SUMSQ(AB203:AD203)),"")</f>
        <is>
          <t/>
        </is>
      </c>
      <c r="BR203" s="8" t="inlineStr">
        <f aca="false">IF(A203&lt;&gt;"",IF(BQ203&lt;&gt;0,ACOS(AD203/BQ203),0),"")</f>
        <is>
          <t/>
        </is>
      </c>
      <c r="BS203" s="8" t="inlineStr">
        <f aca="false">IF(A203&lt;&gt;"",DEGREES(BR203),"")</f>
        <is>
          <t/>
        </is>
      </c>
      <c r="BT203" s="8" t="inlineStr">
        <f aca="false">IF(A203&lt;&gt;"",IF(OR(AB203&lt;&gt;0,AC203&lt;&gt;0),ATAN2(AB203,AC203),0),"")</f>
        <is>
          <t/>
        </is>
      </c>
      <c r="BU203" s="8" t="inlineStr">
        <f aca="false">IF(A203&lt;&gt;"",DEGREES(BT203),"")</f>
        <is>
          <t/>
        </is>
      </c>
      <c r="BV203" s="8" t="inlineStr">
        <f aca="false">IF(A203&lt;&gt;"",SQRT(SUMSQ(AE203:AG203)),"")</f>
        <is>
          <t/>
        </is>
      </c>
      <c r="BW203" s="8" t="inlineStr">
        <f aca="false">IF(A203&lt;&gt;"",IF(BV203&lt;&gt;0,ACOS(AG203/BV203),0),"")</f>
        <is>
          <t/>
        </is>
      </c>
      <c r="BX203" s="8" t="inlineStr">
        <f aca="false">IF(A203&lt;&gt;"",DEGREES(BW203),"")</f>
        <is>
          <t/>
        </is>
      </c>
      <c r="BY203" s="8" t="inlineStr">
        <f aca="false">IF(A203&lt;&gt;"",IF(OR(AF203&lt;&gt;0,AG203&lt;&gt;0),ATAN2(AF203,AG203),0),"")</f>
        <is>
          <t/>
        </is>
      </c>
      <c r="BZ203" s="8" t="inlineStr">
        <f aca="false">IF(A203&lt;&gt;"",DEGREES(BY203),"")</f>
        <is>
          <t/>
        </is>
      </c>
      <c r="CA203" s="0" t="inlineStr">
        <f aca="false">IF(A203&lt;&gt;"",IF(AND(AI203&lt;Parameters!$B$11,AI203&gt;Parameters!$B$12,AN203&lt;Parameters!$B$11,AN203&gt;Parameters!$B$12,AS203&lt;Parameters!$B$11,AS203&gt;Parameters!$B$12,AX203&lt;Parameters!$B$11,AX203&gt;Parameters!$B$12,BC203&lt;Parameters!$B$11,BC203&gt;Parameters!$B$12,BM203&lt;Parameters!$B$11,BM203&gt;Parameters!$B$12,BR203&lt;Parameters!$B$11,BR203&gt;Parameters!$B$12,BW203&lt;Parameters!$B$11,BW203&gt;Parameters!$B$12),1,0),"")</f>
        <is>
          <t/>
        </is>
      </c>
      <c r="CB203" s="0" t="inlineStr">
        <f aca="false">IF(A203&lt;&gt;"",IF(OR(AI203&lt;Parameters!$B$12,AI203&gt;Parameters!$B$11),0,1),"")</f>
        <is>
          <t/>
        </is>
      </c>
      <c r="CC203" s="0" t="inlineStr">
        <f aca="false">IF(A203&lt;&gt;"",IF(OR(AN203&lt;Parameters!$B$12,AN203&gt;Parameters!$B$11),0,1),"")</f>
        <is>
          <t/>
        </is>
      </c>
      <c r="CD203" s="0" t="inlineStr">
        <f aca="false">IF(A203&lt;&gt;"",IF(OR(AS203&lt;Parameters!$B$12,AS203&gt;Parameters!$B$11),0,1),"")</f>
        <is>
          <t/>
        </is>
      </c>
      <c r="CE203" s="0" t="inlineStr">
        <f aca="false">IF(A203&lt;&gt;"",IF(OR(AX203&lt;Parameters!$B$12,AX203&gt;Parameters!$B$11),0,1),"")</f>
        <is>
          <t/>
        </is>
      </c>
      <c r="CF203" s="0" t="inlineStr">
        <f aca="false">IF(A203&lt;&gt;"",IF(OR(BC203&lt;Parameters!$B$12,BC203&gt;Parameters!$B$11),0,1),"")</f>
        <is>
          <t/>
        </is>
      </c>
      <c r="CG203" s="0" t="inlineStr">
        <f aca="false">IF(A203&lt;&gt;"",IF(OR(BH203&lt;Parameters!$B$12,BH203&gt;Parameters!$B$11),0,1),"")</f>
        <is>
          <t/>
        </is>
      </c>
      <c r="CH203" s="0" t="inlineStr">
        <f aca="false">IF(A203&lt;&gt;"",IF(OR(BM203&lt;Parameters!$B$12,BM203&gt;Parameters!$B$11),0,1),"")</f>
        <is>
          <t/>
        </is>
      </c>
      <c r="CI203" s="0" t="inlineStr">
        <f aca="false">IF(A203&lt;&gt;"",IF(OR(BR203&lt;Parameters!$B$12,BR203&gt;Parameters!$B$11),0,1),"")</f>
        <is>
          <t/>
        </is>
      </c>
      <c r="CJ203" s="0" t="inlineStr">
        <f aca="false">IF(A203&lt;&gt;"",IF(OR(BW203&lt;Parameters!$B$12,BW203&gt;Parameters!$B$11),0,1),"")</f>
        <is>
          <t/>
        </is>
      </c>
      <c r="CK203" s="26" t="inlineStr">
        <f aca="false">IF(A203&lt;&gt;"",SUM(CB203:CJ203)/9,"")</f>
        <is>
          <t/>
        </is>
      </c>
      <c r="CL203" s="0" t="inlineStr">
        <f aca="false">IF(A203&lt;&gt;"",CK203*9,"")</f>
        <is>
          <t/>
        </is>
      </c>
      <c r="CM203" s="8" t="inlineStr">
        <f aca="false">IF(A203&lt;&gt;"",TEXT(B203,CM$2)&amp;" "&amp;TEXT(A203,CM$2),"")</f>
        <is>
          <t/>
        </is>
      </c>
    </row>
    <row r="204" customFormat="false" ht="15" hidden="false" customHeight="false" outlineLevel="0" collapsed="false">
      <c r="A204" s="0" t="inlineStr">
        <f aca="false">IF(OR(B203&lt;Parameters!$K$12,A203&lt;Parameters!$K$12),IF(A203&lt;Parameters!$K$12,A203+1,0),"")</f>
        <is>
          <t/>
        </is>
      </c>
      <c r="B204" s="0" t="inlineStr">
        <f aca="false">IF(A204&lt;&gt;"",IF(A204=0,B203+1,B203),"")</f>
        <is>
          <t/>
        </is>
      </c>
      <c r="C204" s="24" t="inlineStr">
        <f aca="false">IF(A204&lt;&gt;"",-_phi*(A204+0.5),"")</f>
        <is>
          <t/>
        </is>
      </c>
      <c r="D204" s="8" t="inlineStr">
        <f aca="false">IF(A204&lt;&gt;"",DEGREES(C204),"")</f>
        <is>
          <t/>
        </is>
      </c>
      <c r="E204" s="24" t="inlineStr">
        <f aca="false">IF(A204&lt;&gt;"",_phi*(B204+0.5),"")</f>
        <is>
          <t/>
        </is>
      </c>
      <c r="F204" s="8" t="inlineStr">
        <f aca="false">IF(A204&lt;&gt;"",DEGREES(E204),"")</f>
        <is>
          <t/>
        </is>
      </c>
      <c r="G204" s="8" t="inlineStr">
        <f aca="false">IF(A204&lt;&gt;"",LOOKUP(A204,h!$A$3:$A$30,h!$D$3:$D$30),"")</f>
        <is>
          <t/>
        </is>
      </c>
      <c r="H204" s="8" t="inlineStr">
        <f aca="false">IF(A204&lt;&gt;"",LOOKUP(B204,h!$A$3:$A$30,h!$D$3:$D$30),"")</f>
        <is>
          <t/>
        </is>
      </c>
      <c r="I204" s="8" t="inlineStr">
        <f aca="false">IF(A204&lt;&gt;"",_zif,"")</f>
        <is>
          <t/>
        </is>
      </c>
      <c r="J204" s="8" t="inlineStr">
        <f aca="false">IF(A204&lt;&gt;"",$G204+'v1 Frame'!D$3*COS($C204)+'v1 Frame'!E$3*SIN($C204)*SIN($E204)+'v1 Frame'!F$3*SIN($C204)*COS($E204),"")</f>
        <is>
          <t/>
        </is>
      </c>
      <c r="K204" s="8" t="inlineStr">
        <f aca="false">IF(A204&lt;&gt;"",$H204+'v1 Frame'!E$3*COS($E204)-'v1 Frame'!F$3*SIN($E204),"")</f>
        <is>
          <t/>
        </is>
      </c>
      <c r="L204" s="8" t="inlineStr">
        <f aca="false">IF(A204&lt;&gt;"",$I204-'v1 Frame'!D$3*SIN($C204)+'v1 Frame'!E$3*COS($C204)*SIN($E204)+'v1 Frame'!F$3*COS($C204)*COS($E204),"")</f>
        <is>
          <t/>
        </is>
      </c>
      <c r="M204" s="8" t="inlineStr">
        <f aca="false">IF(A204&lt;&gt;"",$G204+'v1 Frame'!G$3*COS($C204)+'v1 Frame'!H$3*SIN($C204)*SIN($E204)+'v1 Frame'!I$3*SIN($C204)*COS($E204),"")</f>
        <is>
          <t/>
        </is>
      </c>
      <c r="N204" s="8" t="inlineStr">
        <f aca="false">IF(A204&lt;&gt;"",$H204+'v1 Frame'!H$3*COS($E204)-'v1 Frame'!I$3*SIN($E204),"")</f>
        <is>
          <t/>
        </is>
      </c>
      <c r="O204" s="8" t="inlineStr">
        <f aca="false">IF(A204&lt;&gt;"",$I204-'v1 Frame'!G$3*SIN($C204)+'v1 Frame'!H$3*COS($C204)*SIN($E204)+'v1 Frame'!I$3*COS($C204)*COS($E204),"")</f>
        <is>
          <t/>
        </is>
      </c>
      <c r="P204" s="8" t="inlineStr">
        <f aca="false">IF(A204&lt;&gt;"",$G204+'v1 Frame'!J$3*COS($C204)+'v1 Frame'!K$3*SIN($C204)*SIN($E204)+'v1 Frame'!L$3*SIN($C204)*COS($E204),"")</f>
        <is>
          <t/>
        </is>
      </c>
      <c r="Q204" s="8" t="inlineStr">
        <f aca="false">IF(A204&lt;&gt;"",$H204+'v1 Frame'!K$3*COS($E204)-'v1 Frame'!L$3*SIN($E204),"")</f>
        <is>
          <t/>
        </is>
      </c>
      <c r="R204" s="8" t="inlineStr">
        <f aca="false">IF(A204&lt;&gt;"",$I204-'v1 Frame'!J$3*SIN($C204)+'v1 Frame'!K$3*COS($C204)*SIN($E204)+'v1 Frame'!L$3*COS($C204)*COS($E204),"")</f>
        <is>
          <t/>
        </is>
      </c>
      <c r="S204" s="8" t="inlineStr">
        <f aca="false">IF(A204&lt;&gt;"",$G204+'v1 Frame'!M$3*COS($C204)+'v1 Frame'!N$3*SIN($C204)*SIN($E204)+'v1 Frame'!O$3*SIN($C204)*COS($E204),"")</f>
        <is>
          <t/>
        </is>
      </c>
      <c r="T204" s="8" t="inlineStr">
        <f aca="false">IF(A204&lt;&gt;"",$H204+'v1 Frame'!N$3*COS($E204)-'v1 Frame'!O$3*SIN($E204),"")</f>
        <is>
          <t/>
        </is>
      </c>
      <c r="U204" s="8" t="inlineStr">
        <f aca="false">IF(A204&lt;&gt;"",$I204-'v1 Frame'!M$3*SIN($C204)+'v1 Frame'!N$3*COS($C204)*SIN($E204)+'v1 Frame'!O$3*COS($C204)*COS($E204),"")</f>
        <is>
          <t/>
        </is>
      </c>
      <c r="V204" s="8" t="inlineStr">
        <f aca="false">IF(A204&lt;&gt;"",$G204+'v1 Frame'!P$3*COS($C204)+'v1 Frame'!Q$3*SIN($C204)*SIN($E204)+'v1 Frame'!R$3*SIN($C204)*COS($E204),"")</f>
        <is>
          <t/>
        </is>
      </c>
      <c r="W204" s="8" t="inlineStr">
        <f aca="false">IF(A204&lt;&gt;"",$H204+'v1 Frame'!Q$3*COS($E204)-'v1 Frame'!R$3*SIN($E204),"")</f>
        <is>
          <t/>
        </is>
      </c>
      <c r="X204" s="8" t="inlineStr">
        <f aca="false">IF(A204&lt;&gt;"",$I204-'v1 Frame'!P$3*SIN($C204)+'v1 Frame'!Q$3*COS($C204)*SIN($E204)+'v1 Frame'!R$3*COS($C204)*COS($E204),"")</f>
        <is>
          <t/>
        </is>
      </c>
      <c r="Y204" s="8" t="inlineStr">
        <f aca="false">IF(A204&lt;&gt;"",$G204+'v1 Frame'!S$3*COS($C204)+'v1 Frame'!T$3*SIN($C204)*SIN($E204)+'v1 Frame'!U$3*SIN($C204)*COS($E204),"")</f>
        <is>
          <t/>
        </is>
      </c>
      <c r="Z204" s="8" t="inlineStr">
        <f aca="false">IF(A204&lt;&gt;"",$H204+'v1 Frame'!T$3*COS($E204)-'v1 Frame'!U$3*SIN($E204),"")</f>
        <is>
          <t/>
        </is>
      </c>
      <c r="AA204" s="8" t="inlineStr">
        <f aca="false">IF(A204&lt;&gt;"",$I204-'v1 Frame'!S$3*SIN($C204)+'v1 Frame'!T$3*COS($C204)*SIN($E204)+'v1 Frame'!U$3*COS($C204)*COS($E204),"")</f>
        <is>
          <t/>
        </is>
      </c>
      <c r="AB204" s="8" t="inlineStr">
        <f aca="false">IF(A204&lt;&gt;"",$G204+'v1 Frame'!V$3*COS($C204)+'v1 Frame'!W$3*SIN($C204)*SIN($E204)+'v1 Frame'!X$3*SIN($C204)*COS($E204),"")</f>
        <is>
          <t/>
        </is>
      </c>
      <c r="AC204" s="8" t="inlineStr">
        <f aca="false">IF(A204&lt;&gt;"",$H204+'v1 Frame'!W$3*COS($E204)-'v1 Frame'!X$3*SIN($E204),"")</f>
        <is>
          <t/>
        </is>
      </c>
      <c r="AD204" s="8" t="inlineStr">
        <f aca="false">IF(A204&lt;&gt;"",$I204-'v1 Frame'!V$3*SIN($C204)+'v1 Frame'!W$3*COS($C204)*SIN($E204)+'v1 Frame'!X$3*COS($C204)*COS($E204),"")</f>
        <is>
          <t/>
        </is>
      </c>
      <c r="AE204" s="25" t="inlineStr">
        <f aca="false">IF(A204&lt;&gt;"",$G204+'v1 Frame'!Y$3*COS($C204)+'v1 Frame'!Z$3*SIN($C204)*SIN($E204)+'v1 Frame'!AA$3*SIN($C204)*COS($E204),"")</f>
        <is>
          <t/>
        </is>
      </c>
      <c r="AF204" s="25" t="inlineStr">
        <f aca="false">IF(A204&lt;&gt;"",$H204+'v1 Frame'!Z$3*COS($E204)-'v1 Frame'!AA$3*SIN($E204),"")</f>
        <is>
          <t/>
        </is>
      </c>
      <c r="AG204" s="25" t="inlineStr">
        <f aca="false">IF(A204&lt;&gt;"",$I204-'v1 Frame'!Y$3*SIN($C204)+'v1 Frame'!Z$3*COS($C204)*SIN($E204)+'v1 Frame'!AA$3*COS($C204)*COS($E204),"")</f>
        <is>
          <t/>
        </is>
      </c>
      <c r="AH204" s="8" t="inlineStr">
        <f aca="false">IF(A204&lt;&gt;"",SQRT(SUMSQ(G204:I204)),"")</f>
        <is>
          <t/>
        </is>
      </c>
      <c r="AI204" s="8" t="inlineStr">
        <f aca="false">IF(A204&lt;&gt;"",IF(AH204&lt;&gt;0,ACOS(I204/AH204),0),"")</f>
        <is>
          <t/>
        </is>
      </c>
      <c r="AJ204" s="8" t="inlineStr">
        <f aca="false">IF(A204&lt;&gt;"",DEGREES(AI204),"")</f>
        <is>
          <t/>
        </is>
      </c>
      <c r="AK204" s="8" t="inlineStr">
        <f aca="false">IF(A204&lt;&gt;"",IF(OR(G204&lt;&gt;0,H204&lt;&gt;0),ATAN2(G204,H204),0),"")</f>
        <is>
          <t/>
        </is>
      </c>
      <c r="AL204" s="8" t="inlineStr">
        <f aca="false">IF(A204&lt;&gt;"",DEGREES(AK204),"")</f>
        <is>
          <t/>
        </is>
      </c>
      <c r="AM204" s="8" t="inlineStr">
        <f aca="false">IF(A204&lt;&gt;"",SQRT(SUMSQ(J204:L204)),"")</f>
        <is>
          <t/>
        </is>
      </c>
      <c r="AN204" s="8" t="inlineStr">
        <f aca="false">IF(A204&lt;&gt;"",IF(AM204&lt;&gt;0,ACOS(L204/AM204),0),"")</f>
        <is>
          <t/>
        </is>
      </c>
      <c r="AO204" s="8" t="inlineStr">
        <f aca="false">IF(A204&lt;&gt;"",DEGREES(AN204),"")</f>
        <is>
          <t/>
        </is>
      </c>
      <c r="AP204" s="8" t="inlineStr">
        <f aca="false">IF(A204&lt;&gt;"",IF(OR(J204&lt;&gt;0,K204&lt;&gt;0),ATAN2(J204,K204),0),"")</f>
        <is>
          <t/>
        </is>
      </c>
      <c r="AQ204" s="8" t="inlineStr">
        <f aca="false">IF(A204&lt;&gt;"",DEGREES(AP204),"")</f>
        <is>
          <t/>
        </is>
      </c>
      <c r="AR204" s="8" t="inlineStr">
        <f aca="false">IF(A204&lt;&gt;"",SQRT(SUMSQ(M204:O204)),"")</f>
        <is>
          <t/>
        </is>
      </c>
      <c r="AS204" s="8" t="inlineStr">
        <f aca="false">IF(A204&lt;&gt;"",IF(AR204&lt;&gt;0,ACOS(O204/AR204),0),"")</f>
        <is>
          <t/>
        </is>
      </c>
      <c r="AT204" s="8" t="inlineStr">
        <f aca="false">IF(A204&lt;&gt;"",DEGREES(AS204),"")</f>
        <is>
          <t/>
        </is>
      </c>
      <c r="AU204" s="8" t="inlineStr">
        <f aca="false">IF(A204&lt;&gt;"",IF(OR(M204&lt;&gt;0,N204&lt;&gt;0),ATAN2(M204,N204),0),"")</f>
        <is>
          <t/>
        </is>
      </c>
      <c r="AV204" s="8" t="inlineStr">
        <f aca="false">IF(A204&lt;&gt;"",DEGREES(AU204),"")</f>
        <is>
          <t/>
        </is>
      </c>
      <c r="AW204" s="8" t="inlineStr">
        <f aca="false">IF(A204&lt;&gt;"",SQRT(SUMSQ(P204:R204)),"")</f>
        <is>
          <t/>
        </is>
      </c>
      <c r="AX204" s="8" t="inlineStr">
        <f aca="false">IF(A204&lt;&gt;"",IF(AW204&lt;&gt;0,ACOS(R204/AW204),0),"")</f>
        <is>
          <t/>
        </is>
      </c>
      <c r="AY204" s="8" t="inlineStr">
        <f aca="false">IF(A204&lt;&gt;"",DEGREES(AX204),"")</f>
        <is>
          <t/>
        </is>
      </c>
      <c r="AZ204" s="8" t="inlineStr">
        <f aca="false">IF(A204&lt;&gt;"",IF(OR(P204&lt;&gt;0,Q204&lt;&gt;0),ATAN2(P204,Q204),0),"")</f>
        <is>
          <t/>
        </is>
      </c>
      <c r="BA204" s="8" t="inlineStr">
        <f aca="false">IF(A204&lt;&gt;"",DEGREES(AZ204),"")</f>
        <is>
          <t/>
        </is>
      </c>
      <c r="BB204" s="8" t="inlineStr">
        <f aca="false">IF(A204&lt;&gt;"",SQRT(SUMSQ(S204:U204)),"")</f>
        <is>
          <t/>
        </is>
      </c>
      <c r="BC204" s="8" t="inlineStr">
        <f aca="false">IF(A204&lt;&gt;"",IF(BB204&lt;&gt;0,ACOS(U204/BB204),0),"")</f>
        <is>
          <t/>
        </is>
      </c>
      <c r="BD204" s="8" t="inlineStr">
        <f aca="false">IF(A204&lt;&gt;"",DEGREES(BC204),"")</f>
        <is>
          <t/>
        </is>
      </c>
      <c r="BE204" s="8" t="inlineStr">
        <f aca="false">IF(A204&lt;&gt;"",IF(OR(S204&lt;&gt;0,T204&lt;&gt;0),ATAN2(S204,T204),0),"")</f>
        <is>
          <t/>
        </is>
      </c>
      <c r="BF204" s="8" t="inlineStr">
        <f aca="false">IF(A204&lt;&gt;"",DEGREES(BE204),"")</f>
        <is>
          <t/>
        </is>
      </c>
      <c r="BG204" s="8" t="inlineStr">
        <f aca="false">IF(A204&lt;&gt;"",SQRT(SUMSQ(V204:X204)),"")</f>
        <is>
          <t/>
        </is>
      </c>
      <c r="BH204" s="8" t="inlineStr">
        <f aca="false">IF(A204&lt;&gt;"",IF(BG204&lt;&gt;0,ACOS(X204/BG204),0),"")</f>
        <is>
          <t/>
        </is>
      </c>
      <c r="BI204" s="8" t="inlineStr">
        <f aca="false">IF(A204&lt;&gt;"",DEGREES(BH204),"")</f>
        <is>
          <t/>
        </is>
      </c>
      <c r="BJ204" s="8" t="inlineStr">
        <f aca="false">IF(A204&lt;&gt;"",IF(OR(V204&lt;&gt;0,W204&lt;&gt;0),ATAN2(V204,W204),0),"")</f>
        <is>
          <t/>
        </is>
      </c>
      <c r="BK204" s="8" t="inlineStr">
        <f aca="false">IF(A204&lt;&gt;"",DEGREES(BJ204),"")</f>
        <is>
          <t/>
        </is>
      </c>
      <c r="BL204" s="8" t="inlineStr">
        <f aca="false">IF(A204&lt;&gt;"",SQRT(SUMSQ(Y204:AA204)),"")</f>
        <is>
          <t/>
        </is>
      </c>
      <c r="BM204" s="8" t="inlineStr">
        <f aca="false">IF(A204&lt;&gt;"",IF(BL204&lt;&gt;0,ACOS(AA204/BL204),0),"")</f>
        <is>
          <t/>
        </is>
      </c>
      <c r="BN204" s="8" t="inlineStr">
        <f aca="false">IF(A204&lt;&gt;"",DEGREES(BM204),"")</f>
        <is>
          <t/>
        </is>
      </c>
      <c r="BO204" s="8" t="inlineStr">
        <f aca="false">IF(A204&lt;&gt;"",IF(OR(Y204&lt;&gt;0,Z204&lt;&gt;0),ATAN2(Y204,Z204),0),"")</f>
        <is>
          <t/>
        </is>
      </c>
      <c r="BP204" s="8" t="inlineStr">
        <f aca="false">IF(A204&lt;&gt;"",DEGREES(BO204),"")</f>
        <is>
          <t/>
        </is>
      </c>
      <c r="BQ204" s="8" t="inlineStr">
        <f aca="false">IF(A204&lt;&gt;"",SQRT(SUMSQ(AB204:AD204)),"")</f>
        <is>
          <t/>
        </is>
      </c>
      <c r="BR204" s="8" t="inlineStr">
        <f aca="false">IF(A204&lt;&gt;"",IF(BQ204&lt;&gt;0,ACOS(AD204/BQ204),0),"")</f>
        <is>
          <t/>
        </is>
      </c>
      <c r="BS204" s="8" t="inlineStr">
        <f aca="false">IF(A204&lt;&gt;"",DEGREES(BR204),"")</f>
        <is>
          <t/>
        </is>
      </c>
      <c r="BT204" s="8" t="inlineStr">
        <f aca="false">IF(A204&lt;&gt;"",IF(OR(AB204&lt;&gt;0,AC204&lt;&gt;0),ATAN2(AB204,AC204),0),"")</f>
        <is>
          <t/>
        </is>
      </c>
      <c r="BU204" s="8" t="inlineStr">
        <f aca="false">IF(A204&lt;&gt;"",DEGREES(BT204),"")</f>
        <is>
          <t/>
        </is>
      </c>
      <c r="BV204" s="8" t="inlineStr">
        <f aca="false">IF(A204&lt;&gt;"",SQRT(SUMSQ(AE204:AG204)),"")</f>
        <is>
          <t/>
        </is>
      </c>
      <c r="BW204" s="8" t="inlineStr">
        <f aca="false">IF(A204&lt;&gt;"",IF(BV204&lt;&gt;0,ACOS(AG204/BV204),0),"")</f>
        <is>
          <t/>
        </is>
      </c>
      <c r="BX204" s="8" t="inlineStr">
        <f aca="false">IF(A204&lt;&gt;"",DEGREES(BW204),"")</f>
        <is>
          <t/>
        </is>
      </c>
      <c r="BY204" s="8" t="inlineStr">
        <f aca="false">IF(A204&lt;&gt;"",IF(OR(AF204&lt;&gt;0,AG204&lt;&gt;0),ATAN2(AF204,AG204),0),"")</f>
        <is>
          <t/>
        </is>
      </c>
      <c r="BZ204" s="8" t="inlineStr">
        <f aca="false">IF(A204&lt;&gt;"",DEGREES(BY204),"")</f>
        <is>
          <t/>
        </is>
      </c>
      <c r="CA204" s="0" t="inlineStr">
        <f aca="false">IF(A204&lt;&gt;"",IF(AND(AI204&lt;Parameters!$B$11,AI204&gt;Parameters!$B$12,AN204&lt;Parameters!$B$11,AN204&gt;Parameters!$B$12,AS204&lt;Parameters!$B$11,AS204&gt;Parameters!$B$12,AX204&lt;Parameters!$B$11,AX204&gt;Parameters!$B$12,BC204&lt;Parameters!$B$11,BC204&gt;Parameters!$B$12,BM204&lt;Parameters!$B$11,BM204&gt;Parameters!$B$12,BR204&lt;Parameters!$B$11,BR204&gt;Parameters!$B$12,BW204&lt;Parameters!$B$11,BW204&gt;Parameters!$B$12),1,0),"")</f>
        <is>
          <t/>
        </is>
      </c>
      <c r="CB204" s="0" t="inlineStr">
        <f aca="false">IF(A204&lt;&gt;"",IF(OR(AI204&lt;Parameters!$B$12,AI204&gt;Parameters!$B$11),0,1),"")</f>
        <is>
          <t/>
        </is>
      </c>
      <c r="CC204" s="0" t="inlineStr">
        <f aca="false">IF(A204&lt;&gt;"",IF(OR(AN204&lt;Parameters!$B$12,AN204&gt;Parameters!$B$11),0,1),"")</f>
        <is>
          <t/>
        </is>
      </c>
      <c r="CD204" s="0" t="inlineStr">
        <f aca="false">IF(A204&lt;&gt;"",IF(OR(AS204&lt;Parameters!$B$12,AS204&gt;Parameters!$B$11),0,1),"")</f>
        <is>
          <t/>
        </is>
      </c>
      <c r="CE204" s="0" t="inlineStr">
        <f aca="false">IF(A204&lt;&gt;"",IF(OR(AX204&lt;Parameters!$B$12,AX204&gt;Parameters!$B$11),0,1),"")</f>
        <is>
          <t/>
        </is>
      </c>
      <c r="CF204" s="0" t="inlineStr">
        <f aca="false">IF(A204&lt;&gt;"",IF(OR(BC204&lt;Parameters!$B$12,BC204&gt;Parameters!$B$11),0,1),"")</f>
        <is>
          <t/>
        </is>
      </c>
      <c r="CG204" s="0" t="inlineStr">
        <f aca="false">IF(A204&lt;&gt;"",IF(OR(BH204&lt;Parameters!$B$12,BH204&gt;Parameters!$B$11),0,1),"")</f>
        <is>
          <t/>
        </is>
      </c>
      <c r="CH204" s="0" t="inlineStr">
        <f aca="false">IF(A204&lt;&gt;"",IF(OR(BM204&lt;Parameters!$B$12,BM204&gt;Parameters!$B$11),0,1),"")</f>
        <is>
          <t/>
        </is>
      </c>
      <c r="CI204" s="0" t="inlineStr">
        <f aca="false">IF(A204&lt;&gt;"",IF(OR(BR204&lt;Parameters!$B$12,BR204&gt;Parameters!$B$11),0,1),"")</f>
        <is>
          <t/>
        </is>
      </c>
      <c r="CJ204" s="0" t="inlineStr">
        <f aca="false">IF(A204&lt;&gt;"",IF(OR(BW204&lt;Parameters!$B$12,BW204&gt;Parameters!$B$11),0,1),"")</f>
        <is>
          <t/>
        </is>
      </c>
      <c r="CK204" s="26" t="inlineStr">
        <f aca="false">IF(A204&lt;&gt;"",SUM(CB204:CJ204)/9,"")</f>
        <is>
          <t/>
        </is>
      </c>
      <c r="CL204" s="0" t="inlineStr">
        <f aca="false">IF(A204&lt;&gt;"",CK204*9,"")</f>
        <is>
          <t/>
        </is>
      </c>
      <c r="CM204" s="8" t="inlineStr">
        <f aca="false">IF(A204&lt;&gt;"",TEXT(B204,CM$2)&amp;" "&amp;TEXT(A204,CM$2),"")</f>
        <is>
          <t/>
        </is>
      </c>
    </row>
    <row r="205" customFormat="false" ht="15" hidden="false" customHeight="false" outlineLevel="0" collapsed="false">
      <c r="A205" s="0" t="inlineStr">
        <f aca="false">IF(OR(B204&lt;Parameters!$K$12,A204&lt;Parameters!$K$12),IF(A204&lt;Parameters!$K$12,A204+1,0),"")</f>
        <is>
          <t/>
        </is>
      </c>
      <c r="B205" s="0" t="inlineStr">
        <f aca="false">IF(A205&lt;&gt;"",IF(A205=0,B204+1,B204),"")</f>
        <is>
          <t/>
        </is>
      </c>
      <c r="C205" s="24" t="inlineStr">
        <f aca="false">IF(A205&lt;&gt;"",-_phi*(A205+0.5),"")</f>
        <is>
          <t/>
        </is>
      </c>
      <c r="D205" s="8" t="inlineStr">
        <f aca="false">IF(A205&lt;&gt;"",DEGREES(C205),"")</f>
        <is>
          <t/>
        </is>
      </c>
      <c r="E205" s="24" t="inlineStr">
        <f aca="false">IF(A205&lt;&gt;"",_phi*(B205+0.5),"")</f>
        <is>
          <t/>
        </is>
      </c>
      <c r="F205" s="8" t="inlineStr">
        <f aca="false">IF(A205&lt;&gt;"",DEGREES(E205),"")</f>
        <is>
          <t/>
        </is>
      </c>
      <c r="G205" s="8" t="inlineStr">
        <f aca="false">IF(A205&lt;&gt;"",LOOKUP(A205,h!$A$3:$A$30,h!$D$3:$D$30),"")</f>
        <is>
          <t/>
        </is>
      </c>
      <c r="H205" s="8" t="inlineStr">
        <f aca="false">IF(A205&lt;&gt;"",LOOKUP(B205,h!$A$3:$A$30,h!$D$3:$D$30),"")</f>
        <is>
          <t/>
        </is>
      </c>
      <c r="I205" s="8" t="inlineStr">
        <f aca="false">IF(A205&lt;&gt;"",_zif,"")</f>
        <is>
          <t/>
        </is>
      </c>
      <c r="J205" s="8" t="inlineStr">
        <f aca="false">IF(A205&lt;&gt;"",$G205+'v1 Frame'!D$3*COS($C205)+'v1 Frame'!E$3*SIN($C205)*SIN($E205)+'v1 Frame'!F$3*SIN($C205)*COS($E205),"")</f>
        <is>
          <t/>
        </is>
      </c>
      <c r="K205" s="8" t="inlineStr">
        <f aca="false">IF(A205&lt;&gt;"",$H205+'v1 Frame'!E$3*COS($E205)-'v1 Frame'!F$3*SIN($E205),"")</f>
        <is>
          <t/>
        </is>
      </c>
      <c r="L205" s="8" t="inlineStr">
        <f aca="false">IF(A205&lt;&gt;"",$I205-'v1 Frame'!D$3*SIN($C205)+'v1 Frame'!E$3*COS($C205)*SIN($E205)+'v1 Frame'!F$3*COS($C205)*COS($E205),"")</f>
        <is>
          <t/>
        </is>
      </c>
      <c r="M205" s="8" t="inlineStr">
        <f aca="false">IF(A205&lt;&gt;"",$G205+'v1 Frame'!G$3*COS($C205)+'v1 Frame'!H$3*SIN($C205)*SIN($E205)+'v1 Frame'!I$3*SIN($C205)*COS($E205),"")</f>
        <is>
          <t/>
        </is>
      </c>
      <c r="N205" s="8" t="inlineStr">
        <f aca="false">IF(A205&lt;&gt;"",$H205+'v1 Frame'!H$3*COS($E205)-'v1 Frame'!I$3*SIN($E205),"")</f>
        <is>
          <t/>
        </is>
      </c>
      <c r="O205" s="8" t="inlineStr">
        <f aca="false">IF(A205&lt;&gt;"",$I205-'v1 Frame'!G$3*SIN($C205)+'v1 Frame'!H$3*COS($C205)*SIN($E205)+'v1 Frame'!I$3*COS($C205)*COS($E205),"")</f>
        <is>
          <t/>
        </is>
      </c>
      <c r="P205" s="8" t="inlineStr">
        <f aca="false">IF(A205&lt;&gt;"",$G205+'v1 Frame'!J$3*COS($C205)+'v1 Frame'!K$3*SIN($C205)*SIN($E205)+'v1 Frame'!L$3*SIN($C205)*COS($E205),"")</f>
        <is>
          <t/>
        </is>
      </c>
      <c r="Q205" s="8" t="inlineStr">
        <f aca="false">IF(A205&lt;&gt;"",$H205+'v1 Frame'!K$3*COS($E205)-'v1 Frame'!L$3*SIN($E205),"")</f>
        <is>
          <t/>
        </is>
      </c>
      <c r="R205" s="8" t="inlineStr">
        <f aca="false">IF(A205&lt;&gt;"",$I205-'v1 Frame'!J$3*SIN($C205)+'v1 Frame'!K$3*COS($C205)*SIN($E205)+'v1 Frame'!L$3*COS($C205)*COS($E205),"")</f>
        <is>
          <t/>
        </is>
      </c>
      <c r="S205" s="8" t="inlineStr">
        <f aca="false">IF(A205&lt;&gt;"",$G205+'v1 Frame'!M$3*COS($C205)+'v1 Frame'!N$3*SIN($C205)*SIN($E205)+'v1 Frame'!O$3*SIN($C205)*COS($E205),"")</f>
        <is>
          <t/>
        </is>
      </c>
      <c r="T205" s="8" t="inlineStr">
        <f aca="false">IF(A205&lt;&gt;"",$H205+'v1 Frame'!N$3*COS($E205)-'v1 Frame'!O$3*SIN($E205),"")</f>
        <is>
          <t/>
        </is>
      </c>
      <c r="U205" s="8" t="inlineStr">
        <f aca="false">IF(A205&lt;&gt;"",$I205-'v1 Frame'!M$3*SIN($C205)+'v1 Frame'!N$3*COS($C205)*SIN($E205)+'v1 Frame'!O$3*COS($C205)*COS($E205),"")</f>
        <is>
          <t/>
        </is>
      </c>
      <c r="V205" s="8" t="inlineStr">
        <f aca="false">IF(A205&lt;&gt;"",$G205+'v1 Frame'!P$3*COS($C205)+'v1 Frame'!Q$3*SIN($C205)*SIN($E205)+'v1 Frame'!R$3*SIN($C205)*COS($E205),"")</f>
        <is>
          <t/>
        </is>
      </c>
      <c r="W205" s="8" t="inlineStr">
        <f aca="false">IF(A205&lt;&gt;"",$H205+'v1 Frame'!Q$3*COS($E205)-'v1 Frame'!R$3*SIN($E205),"")</f>
        <is>
          <t/>
        </is>
      </c>
      <c r="X205" s="8" t="inlineStr">
        <f aca="false">IF(A205&lt;&gt;"",$I205-'v1 Frame'!P$3*SIN($C205)+'v1 Frame'!Q$3*COS($C205)*SIN($E205)+'v1 Frame'!R$3*COS($C205)*COS($E205),"")</f>
        <is>
          <t/>
        </is>
      </c>
      <c r="Y205" s="8" t="inlineStr">
        <f aca="false">IF(A205&lt;&gt;"",$G205+'v1 Frame'!S$3*COS($C205)+'v1 Frame'!T$3*SIN($C205)*SIN($E205)+'v1 Frame'!U$3*SIN($C205)*COS($E205),"")</f>
        <is>
          <t/>
        </is>
      </c>
      <c r="Z205" s="8" t="inlineStr">
        <f aca="false">IF(A205&lt;&gt;"",$H205+'v1 Frame'!T$3*COS($E205)-'v1 Frame'!U$3*SIN($E205),"")</f>
        <is>
          <t/>
        </is>
      </c>
      <c r="AA205" s="8" t="inlineStr">
        <f aca="false">IF(A205&lt;&gt;"",$I205-'v1 Frame'!S$3*SIN($C205)+'v1 Frame'!T$3*COS($C205)*SIN($E205)+'v1 Frame'!U$3*COS($C205)*COS($E205),"")</f>
        <is>
          <t/>
        </is>
      </c>
      <c r="AB205" s="8" t="inlineStr">
        <f aca="false">IF(A205&lt;&gt;"",$G205+'v1 Frame'!V$3*COS($C205)+'v1 Frame'!W$3*SIN($C205)*SIN($E205)+'v1 Frame'!X$3*SIN($C205)*COS($E205),"")</f>
        <is>
          <t/>
        </is>
      </c>
      <c r="AC205" s="8" t="inlineStr">
        <f aca="false">IF(A205&lt;&gt;"",$H205+'v1 Frame'!W$3*COS($E205)-'v1 Frame'!X$3*SIN($E205),"")</f>
        <is>
          <t/>
        </is>
      </c>
      <c r="AD205" s="8" t="inlineStr">
        <f aca="false">IF(A205&lt;&gt;"",$I205-'v1 Frame'!V$3*SIN($C205)+'v1 Frame'!W$3*COS($C205)*SIN($E205)+'v1 Frame'!X$3*COS($C205)*COS($E205),"")</f>
        <is>
          <t/>
        </is>
      </c>
      <c r="AE205" s="25" t="inlineStr">
        <f aca="false">IF(A205&lt;&gt;"",$G205+'v1 Frame'!Y$3*COS($C205)+'v1 Frame'!Z$3*SIN($C205)*SIN($E205)+'v1 Frame'!AA$3*SIN($C205)*COS($E205),"")</f>
        <is>
          <t/>
        </is>
      </c>
      <c r="AF205" s="25" t="inlineStr">
        <f aca="false">IF(A205&lt;&gt;"",$H205+'v1 Frame'!Z$3*COS($E205)-'v1 Frame'!AA$3*SIN($E205),"")</f>
        <is>
          <t/>
        </is>
      </c>
      <c r="AG205" s="25" t="inlineStr">
        <f aca="false">IF(A205&lt;&gt;"",$I205-'v1 Frame'!Y$3*SIN($C205)+'v1 Frame'!Z$3*COS($C205)*SIN($E205)+'v1 Frame'!AA$3*COS($C205)*COS($E205),"")</f>
        <is>
          <t/>
        </is>
      </c>
      <c r="AH205" s="8" t="inlineStr">
        <f aca="false">IF(A205&lt;&gt;"",SQRT(SUMSQ(G205:I205)),"")</f>
        <is>
          <t/>
        </is>
      </c>
      <c r="AI205" s="8" t="inlineStr">
        <f aca="false">IF(A205&lt;&gt;"",IF(AH205&lt;&gt;0,ACOS(I205/AH205),0),"")</f>
        <is>
          <t/>
        </is>
      </c>
      <c r="AJ205" s="8" t="inlineStr">
        <f aca="false">IF(A205&lt;&gt;"",DEGREES(AI205),"")</f>
        <is>
          <t/>
        </is>
      </c>
      <c r="AK205" s="8" t="inlineStr">
        <f aca="false">IF(A205&lt;&gt;"",IF(OR(G205&lt;&gt;0,H205&lt;&gt;0),ATAN2(G205,H205),0),"")</f>
        <is>
          <t/>
        </is>
      </c>
      <c r="AL205" s="8" t="inlineStr">
        <f aca="false">IF(A205&lt;&gt;"",DEGREES(AK205),"")</f>
        <is>
          <t/>
        </is>
      </c>
      <c r="AM205" s="8" t="inlineStr">
        <f aca="false">IF(A205&lt;&gt;"",SQRT(SUMSQ(J205:L205)),"")</f>
        <is>
          <t/>
        </is>
      </c>
      <c r="AN205" s="8" t="inlineStr">
        <f aca="false">IF(A205&lt;&gt;"",IF(AM205&lt;&gt;0,ACOS(L205/AM205),0),"")</f>
        <is>
          <t/>
        </is>
      </c>
      <c r="AO205" s="8" t="inlineStr">
        <f aca="false">IF(A205&lt;&gt;"",DEGREES(AN205),"")</f>
        <is>
          <t/>
        </is>
      </c>
      <c r="AP205" s="8" t="inlineStr">
        <f aca="false">IF(A205&lt;&gt;"",IF(OR(J205&lt;&gt;0,K205&lt;&gt;0),ATAN2(J205,K205),0),"")</f>
        <is>
          <t/>
        </is>
      </c>
      <c r="AQ205" s="8" t="inlineStr">
        <f aca="false">IF(A205&lt;&gt;"",DEGREES(AP205),"")</f>
        <is>
          <t/>
        </is>
      </c>
      <c r="AR205" s="8" t="inlineStr">
        <f aca="false">IF(A205&lt;&gt;"",SQRT(SUMSQ(M205:O205)),"")</f>
        <is>
          <t/>
        </is>
      </c>
      <c r="AS205" s="8" t="inlineStr">
        <f aca="false">IF(A205&lt;&gt;"",IF(AR205&lt;&gt;0,ACOS(O205/AR205),0),"")</f>
        <is>
          <t/>
        </is>
      </c>
      <c r="AT205" s="8" t="inlineStr">
        <f aca="false">IF(A205&lt;&gt;"",DEGREES(AS205),"")</f>
        <is>
          <t/>
        </is>
      </c>
      <c r="AU205" s="8" t="inlineStr">
        <f aca="false">IF(A205&lt;&gt;"",IF(OR(M205&lt;&gt;0,N205&lt;&gt;0),ATAN2(M205,N205),0),"")</f>
        <is>
          <t/>
        </is>
      </c>
      <c r="AV205" s="8" t="inlineStr">
        <f aca="false">IF(A205&lt;&gt;"",DEGREES(AU205),"")</f>
        <is>
          <t/>
        </is>
      </c>
      <c r="AW205" s="8" t="inlineStr">
        <f aca="false">IF(A205&lt;&gt;"",SQRT(SUMSQ(P205:R205)),"")</f>
        <is>
          <t/>
        </is>
      </c>
      <c r="AX205" s="8" t="inlineStr">
        <f aca="false">IF(A205&lt;&gt;"",IF(AW205&lt;&gt;0,ACOS(R205/AW205),0),"")</f>
        <is>
          <t/>
        </is>
      </c>
      <c r="AY205" s="8" t="inlineStr">
        <f aca="false">IF(A205&lt;&gt;"",DEGREES(AX205),"")</f>
        <is>
          <t/>
        </is>
      </c>
      <c r="AZ205" s="8" t="inlineStr">
        <f aca="false">IF(A205&lt;&gt;"",IF(OR(P205&lt;&gt;0,Q205&lt;&gt;0),ATAN2(P205,Q205),0),"")</f>
        <is>
          <t/>
        </is>
      </c>
      <c r="BA205" s="8" t="inlineStr">
        <f aca="false">IF(A205&lt;&gt;"",DEGREES(AZ205),"")</f>
        <is>
          <t/>
        </is>
      </c>
      <c r="BB205" s="8" t="inlineStr">
        <f aca="false">IF(A205&lt;&gt;"",SQRT(SUMSQ(S205:U205)),"")</f>
        <is>
          <t/>
        </is>
      </c>
      <c r="BC205" s="8" t="inlineStr">
        <f aca="false">IF(A205&lt;&gt;"",IF(BB205&lt;&gt;0,ACOS(U205/BB205),0),"")</f>
        <is>
          <t/>
        </is>
      </c>
      <c r="BD205" s="8" t="inlineStr">
        <f aca="false">IF(A205&lt;&gt;"",DEGREES(BC205),"")</f>
        <is>
          <t/>
        </is>
      </c>
      <c r="BE205" s="8" t="inlineStr">
        <f aca="false">IF(A205&lt;&gt;"",IF(OR(S205&lt;&gt;0,T205&lt;&gt;0),ATAN2(S205,T205),0),"")</f>
        <is>
          <t/>
        </is>
      </c>
      <c r="BF205" s="8" t="inlineStr">
        <f aca="false">IF(A205&lt;&gt;"",DEGREES(BE205),"")</f>
        <is>
          <t/>
        </is>
      </c>
      <c r="BG205" s="8" t="inlineStr">
        <f aca="false">IF(A205&lt;&gt;"",SQRT(SUMSQ(V205:X205)),"")</f>
        <is>
          <t/>
        </is>
      </c>
      <c r="BH205" s="8" t="inlineStr">
        <f aca="false">IF(A205&lt;&gt;"",IF(BG205&lt;&gt;0,ACOS(X205/BG205),0),"")</f>
        <is>
          <t/>
        </is>
      </c>
      <c r="BI205" s="8" t="inlineStr">
        <f aca="false">IF(A205&lt;&gt;"",DEGREES(BH205),"")</f>
        <is>
          <t/>
        </is>
      </c>
      <c r="BJ205" s="8" t="inlineStr">
        <f aca="false">IF(A205&lt;&gt;"",IF(OR(V205&lt;&gt;0,W205&lt;&gt;0),ATAN2(V205,W205),0),"")</f>
        <is>
          <t/>
        </is>
      </c>
      <c r="BK205" s="8" t="inlineStr">
        <f aca="false">IF(A205&lt;&gt;"",DEGREES(BJ205),"")</f>
        <is>
          <t/>
        </is>
      </c>
      <c r="BL205" s="8" t="inlineStr">
        <f aca="false">IF(A205&lt;&gt;"",SQRT(SUMSQ(Y205:AA205)),"")</f>
        <is>
          <t/>
        </is>
      </c>
      <c r="BM205" s="8" t="inlineStr">
        <f aca="false">IF(A205&lt;&gt;"",IF(BL205&lt;&gt;0,ACOS(AA205/BL205),0),"")</f>
        <is>
          <t/>
        </is>
      </c>
      <c r="BN205" s="8" t="inlineStr">
        <f aca="false">IF(A205&lt;&gt;"",DEGREES(BM205),"")</f>
        <is>
          <t/>
        </is>
      </c>
      <c r="BO205" s="8" t="inlineStr">
        <f aca="false">IF(A205&lt;&gt;"",IF(OR(Y205&lt;&gt;0,Z205&lt;&gt;0),ATAN2(Y205,Z205),0),"")</f>
        <is>
          <t/>
        </is>
      </c>
      <c r="BP205" s="8" t="inlineStr">
        <f aca="false">IF(A205&lt;&gt;"",DEGREES(BO205),"")</f>
        <is>
          <t/>
        </is>
      </c>
      <c r="BQ205" s="8" t="inlineStr">
        <f aca="false">IF(A205&lt;&gt;"",SQRT(SUMSQ(AB205:AD205)),"")</f>
        <is>
          <t/>
        </is>
      </c>
      <c r="BR205" s="8" t="inlineStr">
        <f aca="false">IF(A205&lt;&gt;"",IF(BQ205&lt;&gt;0,ACOS(AD205/BQ205),0),"")</f>
        <is>
          <t/>
        </is>
      </c>
      <c r="BS205" s="8" t="inlineStr">
        <f aca="false">IF(A205&lt;&gt;"",DEGREES(BR205),"")</f>
        <is>
          <t/>
        </is>
      </c>
      <c r="BT205" s="8" t="inlineStr">
        <f aca="false">IF(A205&lt;&gt;"",IF(OR(AB205&lt;&gt;0,AC205&lt;&gt;0),ATAN2(AB205,AC205),0),"")</f>
        <is>
          <t/>
        </is>
      </c>
      <c r="BU205" s="8" t="inlineStr">
        <f aca="false">IF(A205&lt;&gt;"",DEGREES(BT205),"")</f>
        <is>
          <t/>
        </is>
      </c>
      <c r="BV205" s="8" t="inlineStr">
        <f aca="false">IF(A205&lt;&gt;"",SQRT(SUMSQ(AE205:AG205)),"")</f>
        <is>
          <t/>
        </is>
      </c>
      <c r="BW205" s="8" t="inlineStr">
        <f aca="false">IF(A205&lt;&gt;"",IF(BV205&lt;&gt;0,ACOS(AG205/BV205),0),"")</f>
        <is>
          <t/>
        </is>
      </c>
      <c r="BX205" s="8" t="inlineStr">
        <f aca="false">IF(A205&lt;&gt;"",DEGREES(BW205),"")</f>
        <is>
          <t/>
        </is>
      </c>
      <c r="BY205" s="8" t="inlineStr">
        <f aca="false">IF(A205&lt;&gt;"",IF(OR(AF205&lt;&gt;0,AG205&lt;&gt;0),ATAN2(AF205,AG205),0),"")</f>
        <is>
          <t/>
        </is>
      </c>
      <c r="BZ205" s="8" t="inlineStr">
        <f aca="false">IF(A205&lt;&gt;"",DEGREES(BY205),"")</f>
        <is>
          <t/>
        </is>
      </c>
      <c r="CA205" s="0" t="inlineStr">
        <f aca="false">IF(A205&lt;&gt;"",IF(AND(AI205&lt;Parameters!$B$11,AI205&gt;Parameters!$B$12,AN205&lt;Parameters!$B$11,AN205&gt;Parameters!$B$12,AS205&lt;Parameters!$B$11,AS205&gt;Parameters!$B$12,AX205&lt;Parameters!$B$11,AX205&gt;Parameters!$B$12,BC205&lt;Parameters!$B$11,BC205&gt;Parameters!$B$12,BM205&lt;Parameters!$B$11,BM205&gt;Parameters!$B$12,BR205&lt;Parameters!$B$11,BR205&gt;Parameters!$B$12,BW205&lt;Parameters!$B$11,BW205&gt;Parameters!$B$12),1,0),"")</f>
        <is>
          <t/>
        </is>
      </c>
      <c r="CB205" s="0" t="inlineStr">
        <f aca="false">IF(A205&lt;&gt;"",IF(OR(AI205&lt;Parameters!$B$12,AI205&gt;Parameters!$B$11),0,1),"")</f>
        <is>
          <t/>
        </is>
      </c>
      <c r="CC205" s="0" t="inlineStr">
        <f aca="false">IF(A205&lt;&gt;"",IF(OR(AN205&lt;Parameters!$B$12,AN205&gt;Parameters!$B$11),0,1),"")</f>
        <is>
          <t/>
        </is>
      </c>
      <c r="CD205" s="0" t="inlineStr">
        <f aca="false">IF(A205&lt;&gt;"",IF(OR(AS205&lt;Parameters!$B$12,AS205&gt;Parameters!$B$11),0,1),"")</f>
        <is>
          <t/>
        </is>
      </c>
      <c r="CE205" s="0" t="inlineStr">
        <f aca="false">IF(A205&lt;&gt;"",IF(OR(AX205&lt;Parameters!$B$12,AX205&gt;Parameters!$B$11),0,1),"")</f>
        <is>
          <t/>
        </is>
      </c>
      <c r="CF205" s="0" t="inlineStr">
        <f aca="false">IF(A205&lt;&gt;"",IF(OR(BC205&lt;Parameters!$B$12,BC205&gt;Parameters!$B$11),0,1),"")</f>
        <is>
          <t/>
        </is>
      </c>
      <c r="CG205" s="0" t="inlineStr">
        <f aca="false">IF(A205&lt;&gt;"",IF(OR(BH205&lt;Parameters!$B$12,BH205&gt;Parameters!$B$11),0,1),"")</f>
        <is>
          <t/>
        </is>
      </c>
      <c r="CH205" s="0" t="inlineStr">
        <f aca="false">IF(A205&lt;&gt;"",IF(OR(BM205&lt;Parameters!$B$12,BM205&gt;Parameters!$B$11),0,1),"")</f>
        <is>
          <t/>
        </is>
      </c>
      <c r="CI205" s="0" t="inlineStr">
        <f aca="false">IF(A205&lt;&gt;"",IF(OR(BR205&lt;Parameters!$B$12,BR205&gt;Parameters!$B$11),0,1),"")</f>
        <is>
          <t/>
        </is>
      </c>
      <c r="CJ205" s="0" t="inlineStr">
        <f aca="false">IF(A205&lt;&gt;"",IF(OR(BW205&lt;Parameters!$B$12,BW205&gt;Parameters!$B$11),0,1),"")</f>
        <is>
          <t/>
        </is>
      </c>
      <c r="CK205" s="26" t="inlineStr">
        <f aca="false">IF(A205&lt;&gt;"",SUM(CB205:CJ205)/9,"")</f>
        <is>
          <t/>
        </is>
      </c>
      <c r="CL205" s="0" t="inlineStr">
        <f aca="false">IF(A205&lt;&gt;"",CK205*9,"")</f>
        <is>
          <t/>
        </is>
      </c>
      <c r="CM205" s="8" t="inlineStr">
        <f aca="false">IF(A205&lt;&gt;"",TEXT(B205,CM$2)&amp;" "&amp;TEXT(A205,CM$2),"")</f>
        <is>
          <t/>
        </is>
      </c>
    </row>
    <row r="206" customFormat="false" ht="15" hidden="false" customHeight="false" outlineLevel="0" collapsed="false">
      <c r="A206" s="0" t="inlineStr">
        <f aca="false">IF(OR(B205&lt;Parameters!$K$12,A205&lt;Parameters!$K$12),IF(A205&lt;Parameters!$K$12,A205+1,0),"")</f>
        <is>
          <t/>
        </is>
      </c>
      <c r="B206" s="0" t="inlineStr">
        <f aca="false">IF(A206&lt;&gt;"",IF(A206=0,B205+1,B205),"")</f>
        <is>
          <t/>
        </is>
      </c>
      <c r="C206" s="24" t="inlineStr">
        <f aca="false">IF(A206&lt;&gt;"",-_phi*(A206+0.5),"")</f>
        <is>
          <t/>
        </is>
      </c>
      <c r="D206" s="8" t="inlineStr">
        <f aca="false">IF(A206&lt;&gt;"",DEGREES(C206),"")</f>
        <is>
          <t/>
        </is>
      </c>
      <c r="E206" s="24" t="inlineStr">
        <f aca="false">IF(A206&lt;&gt;"",_phi*(B206+0.5),"")</f>
        <is>
          <t/>
        </is>
      </c>
      <c r="F206" s="8" t="inlineStr">
        <f aca="false">IF(A206&lt;&gt;"",DEGREES(E206),"")</f>
        <is>
          <t/>
        </is>
      </c>
      <c r="G206" s="8" t="inlineStr">
        <f aca="false">IF(A206&lt;&gt;"",LOOKUP(A206,h!$A$3:$A$30,h!$D$3:$D$30),"")</f>
        <is>
          <t/>
        </is>
      </c>
      <c r="H206" s="8" t="inlineStr">
        <f aca="false">IF(A206&lt;&gt;"",LOOKUP(B206,h!$A$3:$A$30,h!$D$3:$D$30),"")</f>
        <is>
          <t/>
        </is>
      </c>
      <c r="I206" s="8" t="inlineStr">
        <f aca="false">IF(A206&lt;&gt;"",_zif,"")</f>
        <is>
          <t/>
        </is>
      </c>
      <c r="J206" s="8" t="inlineStr">
        <f aca="false">IF(A206&lt;&gt;"",$G206+'v1 Frame'!D$3*COS($C206)+'v1 Frame'!E$3*SIN($C206)*SIN($E206)+'v1 Frame'!F$3*SIN($C206)*COS($E206),"")</f>
        <is>
          <t/>
        </is>
      </c>
      <c r="K206" s="8" t="inlineStr">
        <f aca="false">IF(A206&lt;&gt;"",$H206+'v1 Frame'!E$3*COS($E206)-'v1 Frame'!F$3*SIN($E206),"")</f>
        <is>
          <t/>
        </is>
      </c>
      <c r="L206" s="8" t="inlineStr">
        <f aca="false">IF(A206&lt;&gt;"",$I206-'v1 Frame'!D$3*SIN($C206)+'v1 Frame'!E$3*COS($C206)*SIN($E206)+'v1 Frame'!F$3*COS($C206)*COS($E206),"")</f>
        <is>
          <t/>
        </is>
      </c>
      <c r="M206" s="8" t="inlineStr">
        <f aca="false">IF(A206&lt;&gt;"",$G206+'v1 Frame'!G$3*COS($C206)+'v1 Frame'!H$3*SIN($C206)*SIN($E206)+'v1 Frame'!I$3*SIN($C206)*COS($E206),"")</f>
        <is>
          <t/>
        </is>
      </c>
      <c r="N206" s="8" t="inlineStr">
        <f aca="false">IF(A206&lt;&gt;"",$H206+'v1 Frame'!H$3*COS($E206)-'v1 Frame'!I$3*SIN($E206),"")</f>
        <is>
          <t/>
        </is>
      </c>
      <c r="O206" s="8" t="inlineStr">
        <f aca="false">IF(A206&lt;&gt;"",$I206-'v1 Frame'!G$3*SIN($C206)+'v1 Frame'!H$3*COS($C206)*SIN($E206)+'v1 Frame'!I$3*COS($C206)*COS($E206),"")</f>
        <is>
          <t/>
        </is>
      </c>
      <c r="P206" s="8" t="inlineStr">
        <f aca="false">IF(A206&lt;&gt;"",$G206+'v1 Frame'!J$3*COS($C206)+'v1 Frame'!K$3*SIN($C206)*SIN($E206)+'v1 Frame'!L$3*SIN($C206)*COS($E206),"")</f>
        <is>
          <t/>
        </is>
      </c>
      <c r="Q206" s="8" t="inlineStr">
        <f aca="false">IF(A206&lt;&gt;"",$H206+'v1 Frame'!K$3*COS($E206)-'v1 Frame'!L$3*SIN($E206),"")</f>
        <is>
          <t/>
        </is>
      </c>
      <c r="R206" s="8" t="inlineStr">
        <f aca="false">IF(A206&lt;&gt;"",$I206-'v1 Frame'!J$3*SIN($C206)+'v1 Frame'!K$3*COS($C206)*SIN($E206)+'v1 Frame'!L$3*COS($C206)*COS($E206),"")</f>
        <is>
          <t/>
        </is>
      </c>
      <c r="S206" s="8" t="inlineStr">
        <f aca="false">IF(A206&lt;&gt;"",$G206+'v1 Frame'!M$3*COS($C206)+'v1 Frame'!N$3*SIN($C206)*SIN($E206)+'v1 Frame'!O$3*SIN($C206)*COS($E206),"")</f>
        <is>
          <t/>
        </is>
      </c>
      <c r="T206" s="8" t="inlineStr">
        <f aca="false">IF(A206&lt;&gt;"",$H206+'v1 Frame'!N$3*COS($E206)-'v1 Frame'!O$3*SIN($E206),"")</f>
        <is>
          <t/>
        </is>
      </c>
      <c r="U206" s="8" t="inlineStr">
        <f aca="false">IF(A206&lt;&gt;"",$I206-'v1 Frame'!M$3*SIN($C206)+'v1 Frame'!N$3*COS($C206)*SIN($E206)+'v1 Frame'!O$3*COS($C206)*COS($E206),"")</f>
        <is>
          <t/>
        </is>
      </c>
      <c r="V206" s="8" t="inlineStr">
        <f aca="false">IF(A206&lt;&gt;"",$G206+'v1 Frame'!P$3*COS($C206)+'v1 Frame'!Q$3*SIN($C206)*SIN($E206)+'v1 Frame'!R$3*SIN($C206)*COS($E206),"")</f>
        <is>
          <t/>
        </is>
      </c>
      <c r="W206" s="8" t="inlineStr">
        <f aca="false">IF(A206&lt;&gt;"",$H206+'v1 Frame'!Q$3*COS($E206)-'v1 Frame'!R$3*SIN($E206),"")</f>
        <is>
          <t/>
        </is>
      </c>
      <c r="X206" s="8" t="inlineStr">
        <f aca="false">IF(A206&lt;&gt;"",$I206-'v1 Frame'!P$3*SIN($C206)+'v1 Frame'!Q$3*COS($C206)*SIN($E206)+'v1 Frame'!R$3*COS($C206)*COS($E206),"")</f>
        <is>
          <t/>
        </is>
      </c>
      <c r="Y206" s="8" t="inlineStr">
        <f aca="false">IF(A206&lt;&gt;"",$G206+'v1 Frame'!S$3*COS($C206)+'v1 Frame'!T$3*SIN($C206)*SIN($E206)+'v1 Frame'!U$3*SIN($C206)*COS($E206),"")</f>
        <is>
          <t/>
        </is>
      </c>
      <c r="Z206" s="8" t="inlineStr">
        <f aca="false">IF(A206&lt;&gt;"",$H206+'v1 Frame'!T$3*COS($E206)-'v1 Frame'!U$3*SIN($E206),"")</f>
        <is>
          <t/>
        </is>
      </c>
      <c r="AA206" s="8" t="inlineStr">
        <f aca="false">IF(A206&lt;&gt;"",$I206-'v1 Frame'!S$3*SIN($C206)+'v1 Frame'!T$3*COS($C206)*SIN($E206)+'v1 Frame'!U$3*COS($C206)*COS($E206),"")</f>
        <is>
          <t/>
        </is>
      </c>
      <c r="AB206" s="8" t="inlineStr">
        <f aca="false">IF(A206&lt;&gt;"",$G206+'v1 Frame'!V$3*COS($C206)+'v1 Frame'!W$3*SIN($C206)*SIN($E206)+'v1 Frame'!X$3*SIN($C206)*COS($E206),"")</f>
        <is>
          <t/>
        </is>
      </c>
      <c r="AC206" s="8" t="inlineStr">
        <f aca="false">IF(A206&lt;&gt;"",$H206+'v1 Frame'!W$3*COS($E206)-'v1 Frame'!X$3*SIN($E206),"")</f>
        <is>
          <t/>
        </is>
      </c>
      <c r="AD206" s="8" t="inlineStr">
        <f aca="false">IF(A206&lt;&gt;"",$I206-'v1 Frame'!V$3*SIN($C206)+'v1 Frame'!W$3*COS($C206)*SIN($E206)+'v1 Frame'!X$3*COS($C206)*COS($E206),"")</f>
        <is>
          <t/>
        </is>
      </c>
      <c r="AE206" s="25" t="inlineStr">
        <f aca="false">IF(A206&lt;&gt;"",$G206+'v1 Frame'!Y$3*COS($C206)+'v1 Frame'!Z$3*SIN($C206)*SIN($E206)+'v1 Frame'!AA$3*SIN($C206)*COS($E206),"")</f>
        <is>
          <t/>
        </is>
      </c>
      <c r="AF206" s="25" t="inlineStr">
        <f aca="false">IF(A206&lt;&gt;"",$H206+'v1 Frame'!Z$3*COS($E206)-'v1 Frame'!AA$3*SIN($E206),"")</f>
        <is>
          <t/>
        </is>
      </c>
      <c r="AG206" s="25" t="inlineStr">
        <f aca="false">IF(A206&lt;&gt;"",$I206-'v1 Frame'!Y$3*SIN($C206)+'v1 Frame'!Z$3*COS($C206)*SIN($E206)+'v1 Frame'!AA$3*COS($C206)*COS($E206),"")</f>
        <is>
          <t/>
        </is>
      </c>
      <c r="AH206" s="8" t="inlineStr">
        <f aca="false">IF(A206&lt;&gt;"",SQRT(SUMSQ(G206:I206)),"")</f>
        <is>
          <t/>
        </is>
      </c>
      <c r="AI206" s="8" t="inlineStr">
        <f aca="false">IF(A206&lt;&gt;"",IF(AH206&lt;&gt;0,ACOS(I206/AH206),0),"")</f>
        <is>
          <t/>
        </is>
      </c>
      <c r="AJ206" s="8" t="inlineStr">
        <f aca="false">IF(A206&lt;&gt;"",DEGREES(AI206),"")</f>
        <is>
          <t/>
        </is>
      </c>
      <c r="AK206" s="8" t="inlineStr">
        <f aca="false">IF(A206&lt;&gt;"",IF(OR(G206&lt;&gt;0,H206&lt;&gt;0),ATAN2(G206,H206),0),"")</f>
        <is>
          <t/>
        </is>
      </c>
      <c r="AL206" s="8" t="inlineStr">
        <f aca="false">IF(A206&lt;&gt;"",DEGREES(AK206),"")</f>
        <is>
          <t/>
        </is>
      </c>
      <c r="AM206" s="8" t="inlineStr">
        <f aca="false">IF(A206&lt;&gt;"",SQRT(SUMSQ(J206:L206)),"")</f>
        <is>
          <t/>
        </is>
      </c>
      <c r="AN206" s="8" t="inlineStr">
        <f aca="false">IF(A206&lt;&gt;"",IF(AM206&lt;&gt;0,ACOS(L206/AM206),0),"")</f>
        <is>
          <t/>
        </is>
      </c>
      <c r="AO206" s="8" t="inlineStr">
        <f aca="false">IF(A206&lt;&gt;"",DEGREES(AN206),"")</f>
        <is>
          <t/>
        </is>
      </c>
      <c r="AP206" s="8" t="inlineStr">
        <f aca="false">IF(A206&lt;&gt;"",IF(OR(J206&lt;&gt;0,K206&lt;&gt;0),ATAN2(J206,K206),0),"")</f>
        <is>
          <t/>
        </is>
      </c>
      <c r="AQ206" s="8" t="inlineStr">
        <f aca="false">IF(A206&lt;&gt;"",DEGREES(AP206),"")</f>
        <is>
          <t/>
        </is>
      </c>
      <c r="AR206" s="8" t="inlineStr">
        <f aca="false">IF(A206&lt;&gt;"",SQRT(SUMSQ(M206:O206)),"")</f>
        <is>
          <t/>
        </is>
      </c>
      <c r="AS206" s="8" t="inlineStr">
        <f aca="false">IF(A206&lt;&gt;"",IF(AR206&lt;&gt;0,ACOS(O206/AR206),0),"")</f>
        <is>
          <t/>
        </is>
      </c>
      <c r="AT206" s="8" t="inlineStr">
        <f aca="false">IF(A206&lt;&gt;"",DEGREES(AS206),"")</f>
        <is>
          <t/>
        </is>
      </c>
      <c r="AU206" s="8" t="inlineStr">
        <f aca="false">IF(A206&lt;&gt;"",IF(OR(M206&lt;&gt;0,N206&lt;&gt;0),ATAN2(M206,N206),0),"")</f>
        <is>
          <t/>
        </is>
      </c>
      <c r="AV206" s="8" t="inlineStr">
        <f aca="false">IF(A206&lt;&gt;"",DEGREES(AU206),"")</f>
        <is>
          <t/>
        </is>
      </c>
      <c r="AW206" s="8" t="inlineStr">
        <f aca="false">IF(A206&lt;&gt;"",SQRT(SUMSQ(P206:R206)),"")</f>
        <is>
          <t/>
        </is>
      </c>
      <c r="AX206" s="8" t="inlineStr">
        <f aca="false">IF(A206&lt;&gt;"",IF(AW206&lt;&gt;0,ACOS(R206/AW206),0),"")</f>
        <is>
          <t/>
        </is>
      </c>
      <c r="AY206" s="8" t="inlineStr">
        <f aca="false">IF(A206&lt;&gt;"",DEGREES(AX206),"")</f>
        <is>
          <t/>
        </is>
      </c>
      <c r="AZ206" s="8" t="inlineStr">
        <f aca="false">IF(A206&lt;&gt;"",IF(OR(P206&lt;&gt;0,Q206&lt;&gt;0),ATAN2(P206,Q206),0),"")</f>
        <is>
          <t/>
        </is>
      </c>
      <c r="BA206" s="8" t="inlineStr">
        <f aca="false">IF(A206&lt;&gt;"",DEGREES(AZ206),"")</f>
        <is>
          <t/>
        </is>
      </c>
      <c r="BB206" s="8" t="inlineStr">
        <f aca="false">IF(A206&lt;&gt;"",SQRT(SUMSQ(S206:U206)),"")</f>
        <is>
          <t/>
        </is>
      </c>
      <c r="BC206" s="8" t="inlineStr">
        <f aca="false">IF(A206&lt;&gt;"",IF(BB206&lt;&gt;0,ACOS(U206/BB206),0),"")</f>
        <is>
          <t/>
        </is>
      </c>
      <c r="BD206" s="8" t="inlineStr">
        <f aca="false">IF(A206&lt;&gt;"",DEGREES(BC206),"")</f>
        <is>
          <t/>
        </is>
      </c>
      <c r="BE206" s="8" t="inlineStr">
        <f aca="false">IF(A206&lt;&gt;"",IF(OR(S206&lt;&gt;0,T206&lt;&gt;0),ATAN2(S206,T206),0),"")</f>
        <is>
          <t/>
        </is>
      </c>
      <c r="BF206" s="8" t="inlineStr">
        <f aca="false">IF(A206&lt;&gt;"",DEGREES(BE206),"")</f>
        <is>
          <t/>
        </is>
      </c>
      <c r="BG206" s="8" t="inlineStr">
        <f aca="false">IF(A206&lt;&gt;"",SQRT(SUMSQ(V206:X206)),"")</f>
        <is>
          <t/>
        </is>
      </c>
      <c r="BH206" s="8" t="inlineStr">
        <f aca="false">IF(A206&lt;&gt;"",IF(BG206&lt;&gt;0,ACOS(X206/BG206),0),"")</f>
        <is>
          <t/>
        </is>
      </c>
      <c r="BI206" s="8" t="inlineStr">
        <f aca="false">IF(A206&lt;&gt;"",DEGREES(BH206),"")</f>
        <is>
          <t/>
        </is>
      </c>
      <c r="BJ206" s="8" t="inlineStr">
        <f aca="false">IF(A206&lt;&gt;"",IF(OR(V206&lt;&gt;0,W206&lt;&gt;0),ATAN2(V206,W206),0),"")</f>
        <is>
          <t/>
        </is>
      </c>
      <c r="BK206" s="8" t="inlineStr">
        <f aca="false">IF(A206&lt;&gt;"",DEGREES(BJ206),"")</f>
        <is>
          <t/>
        </is>
      </c>
      <c r="BL206" s="8" t="inlineStr">
        <f aca="false">IF(A206&lt;&gt;"",SQRT(SUMSQ(Y206:AA206)),"")</f>
        <is>
          <t/>
        </is>
      </c>
      <c r="BM206" s="8" t="inlineStr">
        <f aca="false">IF(A206&lt;&gt;"",IF(BL206&lt;&gt;0,ACOS(AA206/BL206),0),"")</f>
        <is>
          <t/>
        </is>
      </c>
      <c r="BN206" s="8" t="inlineStr">
        <f aca="false">IF(A206&lt;&gt;"",DEGREES(BM206),"")</f>
        <is>
          <t/>
        </is>
      </c>
      <c r="BO206" s="8" t="inlineStr">
        <f aca="false">IF(A206&lt;&gt;"",IF(OR(Y206&lt;&gt;0,Z206&lt;&gt;0),ATAN2(Y206,Z206),0),"")</f>
        <is>
          <t/>
        </is>
      </c>
      <c r="BP206" s="8" t="inlineStr">
        <f aca="false">IF(A206&lt;&gt;"",DEGREES(BO206),"")</f>
        <is>
          <t/>
        </is>
      </c>
      <c r="BQ206" s="8" t="inlineStr">
        <f aca="false">IF(A206&lt;&gt;"",SQRT(SUMSQ(AB206:AD206)),"")</f>
        <is>
          <t/>
        </is>
      </c>
      <c r="BR206" s="8" t="inlineStr">
        <f aca="false">IF(A206&lt;&gt;"",IF(BQ206&lt;&gt;0,ACOS(AD206/BQ206),0),"")</f>
        <is>
          <t/>
        </is>
      </c>
      <c r="BS206" s="8" t="inlineStr">
        <f aca="false">IF(A206&lt;&gt;"",DEGREES(BR206),"")</f>
        <is>
          <t/>
        </is>
      </c>
      <c r="BT206" s="8" t="inlineStr">
        <f aca="false">IF(A206&lt;&gt;"",IF(OR(AB206&lt;&gt;0,AC206&lt;&gt;0),ATAN2(AB206,AC206),0),"")</f>
        <is>
          <t/>
        </is>
      </c>
      <c r="BU206" s="8" t="inlineStr">
        <f aca="false">IF(A206&lt;&gt;"",DEGREES(BT206),"")</f>
        <is>
          <t/>
        </is>
      </c>
      <c r="BV206" s="8" t="inlineStr">
        <f aca="false">IF(A206&lt;&gt;"",SQRT(SUMSQ(AE206:AG206)),"")</f>
        <is>
          <t/>
        </is>
      </c>
      <c r="BW206" s="8" t="inlineStr">
        <f aca="false">IF(A206&lt;&gt;"",IF(BV206&lt;&gt;0,ACOS(AG206/BV206),0),"")</f>
        <is>
          <t/>
        </is>
      </c>
      <c r="BX206" s="8" t="inlineStr">
        <f aca="false">IF(A206&lt;&gt;"",DEGREES(BW206),"")</f>
        <is>
          <t/>
        </is>
      </c>
      <c r="BY206" s="8" t="inlineStr">
        <f aca="false">IF(A206&lt;&gt;"",IF(OR(AF206&lt;&gt;0,AG206&lt;&gt;0),ATAN2(AF206,AG206),0),"")</f>
        <is>
          <t/>
        </is>
      </c>
      <c r="BZ206" s="8" t="inlineStr">
        <f aca="false">IF(A206&lt;&gt;"",DEGREES(BY206),"")</f>
        <is>
          <t/>
        </is>
      </c>
      <c r="CA206" s="0" t="inlineStr">
        <f aca="false">IF(A206&lt;&gt;"",IF(AND(AI206&lt;Parameters!$B$11,AI206&gt;Parameters!$B$12,AN206&lt;Parameters!$B$11,AN206&gt;Parameters!$B$12,AS206&lt;Parameters!$B$11,AS206&gt;Parameters!$B$12,AX206&lt;Parameters!$B$11,AX206&gt;Parameters!$B$12,BC206&lt;Parameters!$B$11,BC206&gt;Parameters!$B$12,BM206&lt;Parameters!$B$11,BM206&gt;Parameters!$B$12,BR206&lt;Parameters!$B$11,BR206&gt;Parameters!$B$12,BW206&lt;Parameters!$B$11,BW206&gt;Parameters!$B$12),1,0),"")</f>
        <is>
          <t/>
        </is>
      </c>
      <c r="CB206" s="0" t="inlineStr">
        <f aca="false">IF(A206&lt;&gt;"",IF(OR(AI206&lt;Parameters!$B$12,AI206&gt;Parameters!$B$11),0,1),"")</f>
        <is>
          <t/>
        </is>
      </c>
      <c r="CC206" s="0" t="inlineStr">
        <f aca="false">IF(A206&lt;&gt;"",IF(OR(AN206&lt;Parameters!$B$12,AN206&gt;Parameters!$B$11),0,1),"")</f>
        <is>
          <t/>
        </is>
      </c>
      <c r="CD206" s="0" t="inlineStr">
        <f aca="false">IF(A206&lt;&gt;"",IF(OR(AS206&lt;Parameters!$B$12,AS206&gt;Parameters!$B$11),0,1),"")</f>
        <is>
          <t/>
        </is>
      </c>
      <c r="CE206" s="0" t="inlineStr">
        <f aca="false">IF(A206&lt;&gt;"",IF(OR(AX206&lt;Parameters!$B$12,AX206&gt;Parameters!$B$11),0,1),"")</f>
        <is>
          <t/>
        </is>
      </c>
      <c r="CF206" s="0" t="inlineStr">
        <f aca="false">IF(A206&lt;&gt;"",IF(OR(BC206&lt;Parameters!$B$12,BC206&gt;Parameters!$B$11),0,1),"")</f>
        <is>
          <t/>
        </is>
      </c>
      <c r="CG206" s="0" t="inlineStr">
        <f aca="false">IF(A206&lt;&gt;"",IF(OR(BH206&lt;Parameters!$B$12,BH206&gt;Parameters!$B$11),0,1),"")</f>
        <is>
          <t/>
        </is>
      </c>
      <c r="CH206" s="0" t="inlineStr">
        <f aca="false">IF(A206&lt;&gt;"",IF(OR(BM206&lt;Parameters!$B$12,BM206&gt;Parameters!$B$11),0,1),"")</f>
        <is>
          <t/>
        </is>
      </c>
      <c r="CI206" s="0" t="inlineStr">
        <f aca="false">IF(A206&lt;&gt;"",IF(OR(BR206&lt;Parameters!$B$12,BR206&gt;Parameters!$B$11),0,1),"")</f>
        <is>
          <t/>
        </is>
      </c>
      <c r="CJ206" s="0" t="inlineStr">
        <f aca="false">IF(A206&lt;&gt;"",IF(OR(BW206&lt;Parameters!$B$12,BW206&gt;Parameters!$B$11),0,1),"")</f>
        <is>
          <t/>
        </is>
      </c>
      <c r="CK206" s="26" t="inlineStr">
        <f aca="false">IF(A206&lt;&gt;"",SUM(CB206:CJ206)/9,"")</f>
        <is>
          <t/>
        </is>
      </c>
      <c r="CL206" s="0" t="inlineStr">
        <f aca="false">IF(A206&lt;&gt;"",CK206*9,"")</f>
        <is>
          <t/>
        </is>
      </c>
      <c r="CM206" s="8" t="inlineStr">
        <f aca="false">IF(A206&lt;&gt;"",TEXT(B206,CM$2)&amp;" "&amp;TEXT(A206,CM$2),"")</f>
        <is>
          <t/>
        </is>
      </c>
    </row>
    <row r="207" customFormat="false" ht="15" hidden="false" customHeight="false" outlineLevel="0" collapsed="false">
      <c r="A207" s="0" t="inlineStr">
        <f aca="false">IF(OR(B206&lt;Parameters!$K$12,A206&lt;Parameters!$K$12),IF(A206&lt;Parameters!$K$12,A206+1,0),"")</f>
        <is>
          <t/>
        </is>
      </c>
      <c r="B207" s="0" t="inlineStr">
        <f aca="false">IF(A207&lt;&gt;"",IF(A207=0,B206+1,B206),"")</f>
        <is>
          <t/>
        </is>
      </c>
      <c r="C207" s="24" t="inlineStr">
        <f aca="false">IF(A207&lt;&gt;"",-_phi*(A207+0.5),"")</f>
        <is>
          <t/>
        </is>
      </c>
      <c r="D207" s="8" t="inlineStr">
        <f aca="false">IF(A207&lt;&gt;"",DEGREES(C207),"")</f>
        <is>
          <t/>
        </is>
      </c>
      <c r="E207" s="24" t="inlineStr">
        <f aca="false">IF(A207&lt;&gt;"",_phi*(B207+0.5),"")</f>
        <is>
          <t/>
        </is>
      </c>
      <c r="F207" s="8" t="inlineStr">
        <f aca="false">IF(A207&lt;&gt;"",DEGREES(E207),"")</f>
        <is>
          <t/>
        </is>
      </c>
      <c r="G207" s="8" t="inlineStr">
        <f aca="false">IF(A207&lt;&gt;"",LOOKUP(A207,h!$A$3:$A$30,h!$D$3:$D$30),"")</f>
        <is>
          <t/>
        </is>
      </c>
      <c r="H207" s="8" t="inlineStr">
        <f aca="false">IF(A207&lt;&gt;"",LOOKUP(B207,h!$A$3:$A$30,h!$D$3:$D$30),"")</f>
        <is>
          <t/>
        </is>
      </c>
      <c r="I207" s="8" t="inlineStr">
        <f aca="false">IF(A207&lt;&gt;"",_zif,"")</f>
        <is>
          <t/>
        </is>
      </c>
      <c r="J207" s="8" t="inlineStr">
        <f aca="false">IF(A207&lt;&gt;"",$G207+'v1 Frame'!D$3*COS($C207)+'v1 Frame'!E$3*SIN($C207)*SIN($E207)+'v1 Frame'!F$3*SIN($C207)*COS($E207),"")</f>
        <is>
          <t/>
        </is>
      </c>
      <c r="K207" s="8" t="inlineStr">
        <f aca="false">IF(A207&lt;&gt;"",$H207+'v1 Frame'!E$3*COS($E207)-'v1 Frame'!F$3*SIN($E207),"")</f>
        <is>
          <t/>
        </is>
      </c>
      <c r="L207" s="8" t="inlineStr">
        <f aca="false">IF(A207&lt;&gt;"",$I207-'v1 Frame'!D$3*SIN($C207)+'v1 Frame'!E$3*COS($C207)*SIN($E207)+'v1 Frame'!F$3*COS($C207)*COS($E207),"")</f>
        <is>
          <t/>
        </is>
      </c>
      <c r="M207" s="8" t="inlineStr">
        <f aca="false">IF(A207&lt;&gt;"",$G207+'v1 Frame'!G$3*COS($C207)+'v1 Frame'!H$3*SIN($C207)*SIN($E207)+'v1 Frame'!I$3*SIN($C207)*COS($E207),"")</f>
        <is>
          <t/>
        </is>
      </c>
      <c r="N207" s="8" t="inlineStr">
        <f aca="false">IF(A207&lt;&gt;"",$H207+'v1 Frame'!H$3*COS($E207)-'v1 Frame'!I$3*SIN($E207),"")</f>
        <is>
          <t/>
        </is>
      </c>
      <c r="O207" s="8" t="inlineStr">
        <f aca="false">IF(A207&lt;&gt;"",$I207-'v1 Frame'!G$3*SIN($C207)+'v1 Frame'!H$3*COS($C207)*SIN($E207)+'v1 Frame'!I$3*COS($C207)*COS($E207),"")</f>
        <is>
          <t/>
        </is>
      </c>
      <c r="P207" s="8" t="inlineStr">
        <f aca="false">IF(A207&lt;&gt;"",$G207+'v1 Frame'!J$3*COS($C207)+'v1 Frame'!K$3*SIN($C207)*SIN($E207)+'v1 Frame'!L$3*SIN($C207)*COS($E207),"")</f>
        <is>
          <t/>
        </is>
      </c>
      <c r="Q207" s="8" t="inlineStr">
        <f aca="false">IF(A207&lt;&gt;"",$H207+'v1 Frame'!K$3*COS($E207)-'v1 Frame'!L$3*SIN($E207),"")</f>
        <is>
          <t/>
        </is>
      </c>
      <c r="R207" s="8" t="inlineStr">
        <f aca="false">IF(A207&lt;&gt;"",$I207-'v1 Frame'!J$3*SIN($C207)+'v1 Frame'!K$3*COS($C207)*SIN($E207)+'v1 Frame'!L$3*COS($C207)*COS($E207),"")</f>
        <is>
          <t/>
        </is>
      </c>
      <c r="S207" s="8" t="inlineStr">
        <f aca="false">IF(A207&lt;&gt;"",$G207+'v1 Frame'!M$3*COS($C207)+'v1 Frame'!N$3*SIN($C207)*SIN($E207)+'v1 Frame'!O$3*SIN($C207)*COS($E207),"")</f>
        <is>
          <t/>
        </is>
      </c>
      <c r="T207" s="8" t="inlineStr">
        <f aca="false">IF(A207&lt;&gt;"",$H207+'v1 Frame'!N$3*COS($E207)-'v1 Frame'!O$3*SIN($E207),"")</f>
        <is>
          <t/>
        </is>
      </c>
      <c r="U207" s="8" t="inlineStr">
        <f aca="false">IF(A207&lt;&gt;"",$I207-'v1 Frame'!M$3*SIN($C207)+'v1 Frame'!N$3*COS($C207)*SIN($E207)+'v1 Frame'!O$3*COS($C207)*COS($E207),"")</f>
        <is>
          <t/>
        </is>
      </c>
      <c r="V207" s="8" t="inlineStr">
        <f aca="false">IF(A207&lt;&gt;"",$G207+'v1 Frame'!P$3*COS($C207)+'v1 Frame'!Q$3*SIN($C207)*SIN($E207)+'v1 Frame'!R$3*SIN($C207)*COS($E207),"")</f>
        <is>
          <t/>
        </is>
      </c>
      <c r="W207" s="8" t="inlineStr">
        <f aca="false">IF(A207&lt;&gt;"",$H207+'v1 Frame'!Q$3*COS($E207)-'v1 Frame'!R$3*SIN($E207),"")</f>
        <is>
          <t/>
        </is>
      </c>
      <c r="X207" s="8" t="inlineStr">
        <f aca="false">IF(A207&lt;&gt;"",$I207-'v1 Frame'!P$3*SIN($C207)+'v1 Frame'!Q$3*COS($C207)*SIN($E207)+'v1 Frame'!R$3*COS($C207)*COS($E207),"")</f>
        <is>
          <t/>
        </is>
      </c>
      <c r="Y207" s="8" t="inlineStr">
        <f aca="false">IF(A207&lt;&gt;"",$G207+'v1 Frame'!S$3*COS($C207)+'v1 Frame'!T$3*SIN($C207)*SIN($E207)+'v1 Frame'!U$3*SIN($C207)*COS($E207),"")</f>
        <is>
          <t/>
        </is>
      </c>
      <c r="Z207" s="8" t="inlineStr">
        <f aca="false">IF(A207&lt;&gt;"",$H207+'v1 Frame'!T$3*COS($E207)-'v1 Frame'!U$3*SIN($E207),"")</f>
        <is>
          <t/>
        </is>
      </c>
      <c r="AA207" s="8" t="inlineStr">
        <f aca="false">IF(A207&lt;&gt;"",$I207-'v1 Frame'!S$3*SIN($C207)+'v1 Frame'!T$3*COS($C207)*SIN($E207)+'v1 Frame'!U$3*COS($C207)*COS($E207),"")</f>
        <is>
          <t/>
        </is>
      </c>
      <c r="AB207" s="8" t="inlineStr">
        <f aca="false">IF(A207&lt;&gt;"",$G207+'v1 Frame'!V$3*COS($C207)+'v1 Frame'!W$3*SIN($C207)*SIN($E207)+'v1 Frame'!X$3*SIN($C207)*COS($E207),"")</f>
        <is>
          <t/>
        </is>
      </c>
      <c r="AC207" s="8" t="inlineStr">
        <f aca="false">IF(A207&lt;&gt;"",$H207+'v1 Frame'!W$3*COS($E207)-'v1 Frame'!X$3*SIN($E207),"")</f>
        <is>
          <t/>
        </is>
      </c>
      <c r="AD207" s="8" t="inlineStr">
        <f aca="false">IF(A207&lt;&gt;"",$I207-'v1 Frame'!V$3*SIN($C207)+'v1 Frame'!W$3*COS($C207)*SIN($E207)+'v1 Frame'!X$3*COS($C207)*COS($E207),"")</f>
        <is>
          <t/>
        </is>
      </c>
      <c r="AE207" s="25" t="inlineStr">
        <f aca="false">IF(A207&lt;&gt;"",$G207+'v1 Frame'!Y$3*COS($C207)+'v1 Frame'!Z$3*SIN($C207)*SIN($E207)+'v1 Frame'!AA$3*SIN($C207)*COS($E207),"")</f>
        <is>
          <t/>
        </is>
      </c>
      <c r="AF207" s="25" t="inlineStr">
        <f aca="false">IF(A207&lt;&gt;"",$H207+'v1 Frame'!Z$3*COS($E207)-'v1 Frame'!AA$3*SIN($E207),"")</f>
        <is>
          <t/>
        </is>
      </c>
      <c r="AG207" s="25" t="inlineStr">
        <f aca="false">IF(A207&lt;&gt;"",$I207-'v1 Frame'!Y$3*SIN($C207)+'v1 Frame'!Z$3*COS($C207)*SIN($E207)+'v1 Frame'!AA$3*COS($C207)*COS($E207),"")</f>
        <is>
          <t/>
        </is>
      </c>
      <c r="AH207" s="8" t="inlineStr">
        <f aca="false">IF(A207&lt;&gt;"",SQRT(SUMSQ(G207:I207)),"")</f>
        <is>
          <t/>
        </is>
      </c>
      <c r="AI207" s="8" t="inlineStr">
        <f aca="false">IF(A207&lt;&gt;"",IF(AH207&lt;&gt;0,ACOS(I207/AH207),0),"")</f>
        <is>
          <t/>
        </is>
      </c>
      <c r="AJ207" s="8" t="inlineStr">
        <f aca="false">IF(A207&lt;&gt;"",DEGREES(AI207),"")</f>
        <is>
          <t/>
        </is>
      </c>
      <c r="AK207" s="8" t="inlineStr">
        <f aca="false">IF(A207&lt;&gt;"",IF(OR(G207&lt;&gt;0,H207&lt;&gt;0),ATAN2(G207,H207),0),"")</f>
        <is>
          <t/>
        </is>
      </c>
      <c r="AL207" s="8" t="inlineStr">
        <f aca="false">IF(A207&lt;&gt;"",DEGREES(AK207),"")</f>
        <is>
          <t/>
        </is>
      </c>
      <c r="AM207" s="8" t="inlineStr">
        <f aca="false">IF(A207&lt;&gt;"",SQRT(SUMSQ(J207:L207)),"")</f>
        <is>
          <t/>
        </is>
      </c>
      <c r="AN207" s="8" t="inlineStr">
        <f aca="false">IF(A207&lt;&gt;"",IF(AM207&lt;&gt;0,ACOS(L207/AM207),0),"")</f>
        <is>
          <t/>
        </is>
      </c>
      <c r="AO207" s="8" t="inlineStr">
        <f aca="false">IF(A207&lt;&gt;"",DEGREES(AN207),"")</f>
        <is>
          <t/>
        </is>
      </c>
      <c r="AP207" s="8" t="inlineStr">
        <f aca="false">IF(A207&lt;&gt;"",IF(OR(J207&lt;&gt;0,K207&lt;&gt;0),ATAN2(J207,K207),0),"")</f>
        <is>
          <t/>
        </is>
      </c>
      <c r="AQ207" s="8" t="inlineStr">
        <f aca="false">IF(A207&lt;&gt;"",DEGREES(AP207),"")</f>
        <is>
          <t/>
        </is>
      </c>
      <c r="AR207" s="8" t="inlineStr">
        <f aca="false">IF(A207&lt;&gt;"",SQRT(SUMSQ(M207:O207)),"")</f>
        <is>
          <t/>
        </is>
      </c>
      <c r="AS207" s="8" t="inlineStr">
        <f aca="false">IF(A207&lt;&gt;"",IF(AR207&lt;&gt;0,ACOS(O207/AR207),0),"")</f>
        <is>
          <t/>
        </is>
      </c>
      <c r="AT207" s="8" t="inlineStr">
        <f aca="false">IF(A207&lt;&gt;"",DEGREES(AS207),"")</f>
        <is>
          <t/>
        </is>
      </c>
      <c r="AU207" s="8" t="inlineStr">
        <f aca="false">IF(A207&lt;&gt;"",IF(OR(M207&lt;&gt;0,N207&lt;&gt;0),ATAN2(M207,N207),0),"")</f>
        <is>
          <t/>
        </is>
      </c>
      <c r="AV207" s="8" t="inlineStr">
        <f aca="false">IF(A207&lt;&gt;"",DEGREES(AU207),"")</f>
        <is>
          <t/>
        </is>
      </c>
      <c r="AW207" s="8" t="inlineStr">
        <f aca="false">IF(A207&lt;&gt;"",SQRT(SUMSQ(P207:R207)),"")</f>
        <is>
          <t/>
        </is>
      </c>
      <c r="AX207" s="8" t="inlineStr">
        <f aca="false">IF(A207&lt;&gt;"",IF(AW207&lt;&gt;0,ACOS(R207/AW207),0),"")</f>
        <is>
          <t/>
        </is>
      </c>
      <c r="AY207" s="8" t="inlineStr">
        <f aca="false">IF(A207&lt;&gt;"",DEGREES(AX207),"")</f>
        <is>
          <t/>
        </is>
      </c>
      <c r="AZ207" s="8" t="inlineStr">
        <f aca="false">IF(A207&lt;&gt;"",IF(OR(P207&lt;&gt;0,Q207&lt;&gt;0),ATAN2(P207,Q207),0),"")</f>
        <is>
          <t/>
        </is>
      </c>
      <c r="BA207" s="8" t="inlineStr">
        <f aca="false">IF(A207&lt;&gt;"",DEGREES(AZ207),"")</f>
        <is>
          <t/>
        </is>
      </c>
      <c r="BB207" s="8" t="inlineStr">
        <f aca="false">IF(A207&lt;&gt;"",SQRT(SUMSQ(S207:U207)),"")</f>
        <is>
          <t/>
        </is>
      </c>
      <c r="BC207" s="8" t="inlineStr">
        <f aca="false">IF(A207&lt;&gt;"",IF(BB207&lt;&gt;0,ACOS(U207/BB207),0),"")</f>
        <is>
          <t/>
        </is>
      </c>
      <c r="BD207" s="8" t="inlineStr">
        <f aca="false">IF(A207&lt;&gt;"",DEGREES(BC207),"")</f>
        <is>
          <t/>
        </is>
      </c>
      <c r="BE207" s="8" t="inlineStr">
        <f aca="false">IF(A207&lt;&gt;"",IF(OR(S207&lt;&gt;0,T207&lt;&gt;0),ATAN2(S207,T207),0),"")</f>
        <is>
          <t/>
        </is>
      </c>
      <c r="BF207" s="8" t="inlineStr">
        <f aca="false">IF(A207&lt;&gt;"",DEGREES(BE207),"")</f>
        <is>
          <t/>
        </is>
      </c>
      <c r="BG207" s="8" t="inlineStr">
        <f aca="false">IF(A207&lt;&gt;"",SQRT(SUMSQ(V207:X207)),"")</f>
        <is>
          <t/>
        </is>
      </c>
      <c r="BH207" s="8" t="inlineStr">
        <f aca="false">IF(A207&lt;&gt;"",IF(BG207&lt;&gt;0,ACOS(X207/BG207),0),"")</f>
        <is>
          <t/>
        </is>
      </c>
      <c r="BI207" s="8" t="inlineStr">
        <f aca="false">IF(A207&lt;&gt;"",DEGREES(BH207),"")</f>
        <is>
          <t/>
        </is>
      </c>
      <c r="BJ207" s="8" t="inlineStr">
        <f aca="false">IF(A207&lt;&gt;"",IF(OR(V207&lt;&gt;0,W207&lt;&gt;0),ATAN2(V207,W207),0),"")</f>
        <is>
          <t/>
        </is>
      </c>
      <c r="BK207" s="8" t="inlineStr">
        <f aca="false">IF(A207&lt;&gt;"",DEGREES(BJ207),"")</f>
        <is>
          <t/>
        </is>
      </c>
      <c r="BL207" s="8" t="inlineStr">
        <f aca="false">IF(A207&lt;&gt;"",SQRT(SUMSQ(Y207:AA207)),"")</f>
        <is>
          <t/>
        </is>
      </c>
      <c r="BM207" s="8" t="inlineStr">
        <f aca="false">IF(A207&lt;&gt;"",IF(BL207&lt;&gt;0,ACOS(AA207/BL207),0),"")</f>
        <is>
          <t/>
        </is>
      </c>
      <c r="BN207" s="8" t="inlineStr">
        <f aca="false">IF(A207&lt;&gt;"",DEGREES(BM207),"")</f>
        <is>
          <t/>
        </is>
      </c>
      <c r="BO207" s="8" t="inlineStr">
        <f aca="false">IF(A207&lt;&gt;"",IF(OR(Y207&lt;&gt;0,Z207&lt;&gt;0),ATAN2(Y207,Z207),0),"")</f>
        <is>
          <t/>
        </is>
      </c>
      <c r="BP207" s="8" t="inlineStr">
        <f aca="false">IF(A207&lt;&gt;"",DEGREES(BO207),"")</f>
        <is>
          <t/>
        </is>
      </c>
      <c r="BQ207" s="8" t="inlineStr">
        <f aca="false">IF(A207&lt;&gt;"",SQRT(SUMSQ(AB207:AD207)),"")</f>
        <is>
          <t/>
        </is>
      </c>
      <c r="BR207" s="8" t="inlineStr">
        <f aca="false">IF(A207&lt;&gt;"",IF(BQ207&lt;&gt;0,ACOS(AD207/BQ207),0),"")</f>
        <is>
          <t/>
        </is>
      </c>
      <c r="BS207" s="8" t="inlineStr">
        <f aca="false">IF(A207&lt;&gt;"",DEGREES(BR207),"")</f>
        <is>
          <t/>
        </is>
      </c>
      <c r="BT207" s="8" t="inlineStr">
        <f aca="false">IF(A207&lt;&gt;"",IF(OR(AB207&lt;&gt;0,AC207&lt;&gt;0),ATAN2(AB207,AC207),0),"")</f>
        <is>
          <t/>
        </is>
      </c>
      <c r="BU207" s="8" t="inlineStr">
        <f aca="false">IF(A207&lt;&gt;"",DEGREES(BT207),"")</f>
        <is>
          <t/>
        </is>
      </c>
      <c r="BV207" s="8" t="inlineStr">
        <f aca="false">IF(A207&lt;&gt;"",SQRT(SUMSQ(AE207:AG207)),"")</f>
        <is>
          <t/>
        </is>
      </c>
      <c r="BW207" s="8" t="inlineStr">
        <f aca="false">IF(A207&lt;&gt;"",IF(BV207&lt;&gt;0,ACOS(AG207/BV207),0),"")</f>
        <is>
          <t/>
        </is>
      </c>
      <c r="BX207" s="8" t="inlineStr">
        <f aca="false">IF(A207&lt;&gt;"",DEGREES(BW207),"")</f>
        <is>
          <t/>
        </is>
      </c>
      <c r="BY207" s="8" t="inlineStr">
        <f aca="false">IF(A207&lt;&gt;"",IF(OR(AF207&lt;&gt;0,AG207&lt;&gt;0),ATAN2(AF207,AG207),0),"")</f>
        <is>
          <t/>
        </is>
      </c>
      <c r="BZ207" s="8" t="inlineStr">
        <f aca="false">IF(A207&lt;&gt;"",DEGREES(BY207),"")</f>
        <is>
          <t/>
        </is>
      </c>
      <c r="CA207" s="0" t="inlineStr">
        <f aca="false">IF(A207&lt;&gt;"",IF(AND(AI207&lt;Parameters!$B$11,AI207&gt;Parameters!$B$12,AN207&lt;Parameters!$B$11,AN207&gt;Parameters!$B$12,AS207&lt;Parameters!$B$11,AS207&gt;Parameters!$B$12,AX207&lt;Parameters!$B$11,AX207&gt;Parameters!$B$12,BC207&lt;Parameters!$B$11,BC207&gt;Parameters!$B$12,BM207&lt;Parameters!$B$11,BM207&gt;Parameters!$B$12,BR207&lt;Parameters!$B$11,BR207&gt;Parameters!$B$12,BW207&lt;Parameters!$B$11,BW207&gt;Parameters!$B$12),1,0),"")</f>
        <is>
          <t/>
        </is>
      </c>
      <c r="CB207" s="0" t="inlineStr">
        <f aca="false">IF(A207&lt;&gt;"",IF(OR(AI207&lt;Parameters!$B$12,AI207&gt;Parameters!$B$11),0,1),"")</f>
        <is>
          <t/>
        </is>
      </c>
      <c r="CC207" s="0" t="inlineStr">
        <f aca="false">IF(A207&lt;&gt;"",IF(OR(AN207&lt;Parameters!$B$12,AN207&gt;Parameters!$B$11),0,1),"")</f>
        <is>
          <t/>
        </is>
      </c>
      <c r="CD207" s="0" t="inlineStr">
        <f aca="false">IF(A207&lt;&gt;"",IF(OR(AS207&lt;Parameters!$B$12,AS207&gt;Parameters!$B$11),0,1),"")</f>
        <is>
          <t/>
        </is>
      </c>
      <c r="CE207" s="0" t="inlineStr">
        <f aca="false">IF(A207&lt;&gt;"",IF(OR(AX207&lt;Parameters!$B$12,AX207&gt;Parameters!$B$11),0,1),"")</f>
        <is>
          <t/>
        </is>
      </c>
      <c r="CF207" s="0" t="inlineStr">
        <f aca="false">IF(A207&lt;&gt;"",IF(OR(BC207&lt;Parameters!$B$12,BC207&gt;Parameters!$B$11),0,1),"")</f>
        <is>
          <t/>
        </is>
      </c>
      <c r="CG207" s="0" t="inlineStr">
        <f aca="false">IF(A207&lt;&gt;"",IF(OR(BH207&lt;Parameters!$B$12,BH207&gt;Parameters!$B$11),0,1),"")</f>
        <is>
          <t/>
        </is>
      </c>
      <c r="CH207" s="0" t="inlineStr">
        <f aca="false">IF(A207&lt;&gt;"",IF(OR(BM207&lt;Parameters!$B$12,BM207&gt;Parameters!$B$11),0,1),"")</f>
        <is>
          <t/>
        </is>
      </c>
      <c r="CI207" s="0" t="inlineStr">
        <f aca="false">IF(A207&lt;&gt;"",IF(OR(BR207&lt;Parameters!$B$12,BR207&gt;Parameters!$B$11),0,1),"")</f>
        <is>
          <t/>
        </is>
      </c>
      <c r="CJ207" s="0" t="inlineStr">
        <f aca="false">IF(A207&lt;&gt;"",IF(OR(BW207&lt;Parameters!$B$12,BW207&gt;Parameters!$B$11),0,1),"")</f>
        <is>
          <t/>
        </is>
      </c>
      <c r="CK207" s="26" t="inlineStr">
        <f aca="false">IF(A207&lt;&gt;"",SUM(CB207:CJ207)/9,"")</f>
        <is>
          <t/>
        </is>
      </c>
      <c r="CL207" s="0" t="inlineStr">
        <f aca="false">IF(A207&lt;&gt;"",CK207*9,"")</f>
        <is>
          <t/>
        </is>
      </c>
      <c r="CM207" s="8" t="inlineStr">
        <f aca="false">IF(A207&lt;&gt;"",TEXT(B207,CM$2)&amp;" "&amp;TEXT(A207,CM$2),"")</f>
        <is>
          <t/>
        </is>
      </c>
    </row>
    <row r="208" customFormat="false" ht="15" hidden="false" customHeight="false" outlineLevel="0" collapsed="false">
      <c r="A208" s="0" t="inlineStr">
        <f aca="false">IF(OR(B207&lt;Parameters!$K$12,A207&lt;Parameters!$K$12),IF(A207&lt;Parameters!$K$12,A207+1,0),"")</f>
        <is>
          <t/>
        </is>
      </c>
      <c r="B208" s="0" t="inlineStr">
        <f aca="false">IF(A208&lt;&gt;"",IF(A208=0,B207+1,B207),"")</f>
        <is>
          <t/>
        </is>
      </c>
      <c r="C208" s="24" t="inlineStr">
        <f aca="false">IF(A208&lt;&gt;"",-_phi*(A208+0.5),"")</f>
        <is>
          <t/>
        </is>
      </c>
      <c r="D208" s="8" t="inlineStr">
        <f aca="false">IF(A208&lt;&gt;"",DEGREES(C208),"")</f>
        <is>
          <t/>
        </is>
      </c>
      <c r="E208" s="24" t="inlineStr">
        <f aca="false">IF(A208&lt;&gt;"",_phi*(B208+0.5),"")</f>
        <is>
          <t/>
        </is>
      </c>
      <c r="F208" s="8" t="inlineStr">
        <f aca="false">IF(A208&lt;&gt;"",DEGREES(E208),"")</f>
        <is>
          <t/>
        </is>
      </c>
      <c r="G208" s="8" t="inlineStr">
        <f aca="false">IF(A208&lt;&gt;"",LOOKUP(A208,h!$A$3:$A$30,h!$D$3:$D$30),"")</f>
        <is>
          <t/>
        </is>
      </c>
      <c r="H208" s="8" t="inlineStr">
        <f aca="false">IF(A208&lt;&gt;"",LOOKUP(B208,h!$A$3:$A$30,h!$D$3:$D$30),"")</f>
        <is>
          <t/>
        </is>
      </c>
      <c r="I208" s="8" t="inlineStr">
        <f aca="false">IF(A208&lt;&gt;"",_zif,"")</f>
        <is>
          <t/>
        </is>
      </c>
      <c r="J208" s="8" t="inlineStr">
        <f aca="false">IF(A208&lt;&gt;"",$G208+'v1 Frame'!D$3*COS($C208)+'v1 Frame'!E$3*SIN($C208)*SIN($E208)+'v1 Frame'!F$3*SIN($C208)*COS($E208),"")</f>
        <is>
          <t/>
        </is>
      </c>
      <c r="K208" s="8" t="inlineStr">
        <f aca="false">IF(A208&lt;&gt;"",$H208+'v1 Frame'!E$3*COS($E208)-'v1 Frame'!F$3*SIN($E208),"")</f>
        <is>
          <t/>
        </is>
      </c>
      <c r="L208" s="8" t="inlineStr">
        <f aca="false">IF(A208&lt;&gt;"",$I208-'v1 Frame'!D$3*SIN($C208)+'v1 Frame'!E$3*COS($C208)*SIN($E208)+'v1 Frame'!F$3*COS($C208)*COS($E208),"")</f>
        <is>
          <t/>
        </is>
      </c>
      <c r="M208" s="8" t="inlineStr">
        <f aca="false">IF(A208&lt;&gt;"",$G208+'v1 Frame'!G$3*COS($C208)+'v1 Frame'!H$3*SIN($C208)*SIN($E208)+'v1 Frame'!I$3*SIN($C208)*COS($E208),"")</f>
        <is>
          <t/>
        </is>
      </c>
      <c r="N208" s="8" t="inlineStr">
        <f aca="false">IF(A208&lt;&gt;"",$H208+'v1 Frame'!H$3*COS($E208)-'v1 Frame'!I$3*SIN($E208),"")</f>
        <is>
          <t/>
        </is>
      </c>
      <c r="O208" s="8" t="inlineStr">
        <f aca="false">IF(A208&lt;&gt;"",$I208-'v1 Frame'!G$3*SIN($C208)+'v1 Frame'!H$3*COS($C208)*SIN($E208)+'v1 Frame'!I$3*COS($C208)*COS($E208),"")</f>
        <is>
          <t/>
        </is>
      </c>
      <c r="P208" s="8" t="inlineStr">
        <f aca="false">IF(A208&lt;&gt;"",$G208+'v1 Frame'!J$3*COS($C208)+'v1 Frame'!K$3*SIN($C208)*SIN($E208)+'v1 Frame'!L$3*SIN($C208)*COS($E208),"")</f>
        <is>
          <t/>
        </is>
      </c>
      <c r="Q208" s="8" t="inlineStr">
        <f aca="false">IF(A208&lt;&gt;"",$H208+'v1 Frame'!K$3*COS($E208)-'v1 Frame'!L$3*SIN($E208),"")</f>
        <is>
          <t/>
        </is>
      </c>
      <c r="R208" s="8" t="inlineStr">
        <f aca="false">IF(A208&lt;&gt;"",$I208-'v1 Frame'!J$3*SIN($C208)+'v1 Frame'!K$3*COS($C208)*SIN($E208)+'v1 Frame'!L$3*COS($C208)*COS($E208),"")</f>
        <is>
          <t/>
        </is>
      </c>
      <c r="S208" s="8" t="inlineStr">
        <f aca="false">IF(A208&lt;&gt;"",$G208+'v1 Frame'!M$3*COS($C208)+'v1 Frame'!N$3*SIN($C208)*SIN($E208)+'v1 Frame'!O$3*SIN($C208)*COS($E208),"")</f>
        <is>
          <t/>
        </is>
      </c>
      <c r="T208" s="8" t="inlineStr">
        <f aca="false">IF(A208&lt;&gt;"",$H208+'v1 Frame'!N$3*COS($E208)-'v1 Frame'!O$3*SIN($E208),"")</f>
        <is>
          <t/>
        </is>
      </c>
      <c r="U208" s="8" t="inlineStr">
        <f aca="false">IF(A208&lt;&gt;"",$I208-'v1 Frame'!M$3*SIN($C208)+'v1 Frame'!N$3*COS($C208)*SIN($E208)+'v1 Frame'!O$3*COS($C208)*COS($E208),"")</f>
        <is>
          <t/>
        </is>
      </c>
      <c r="V208" s="8" t="inlineStr">
        <f aca="false">IF(A208&lt;&gt;"",$G208+'v1 Frame'!P$3*COS($C208)+'v1 Frame'!Q$3*SIN($C208)*SIN($E208)+'v1 Frame'!R$3*SIN($C208)*COS($E208),"")</f>
        <is>
          <t/>
        </is>
      </c>
      <c r="W208" s="8" t="inlineStr">
        <f aca="false">IF(A208&lt;&gt;"",$H208+'v1 Frame'!Q$3*COS($E208)-'v1 Frame'!R$3*SIN($E208),"")</f>
        <is>
          <t/>
        </is>
      </c>
      <c r="X208" s="8" t="inlineStr">
        <f aca="false">IF(A208&lt;&gt;"",$I208-'v1 Frame'!P$3*SIN($C208)+'v1 Frame'!Q$3*COS($C208)*SIN($E208)+'v1 Frame'!R$3*COS($C208)*COS($E208),"")</f>
        <is>
          <t/>
        </is>
      </c>
      <c r="Y208" s="8" t="inlineStr">
        <f aca="false">IF(A208&lt;&gt;"",$G208+'v1 Frame'!S$3*COS($C208)+'v1 Frame'!T$3*SIN($C208)*SIN($E208)+'v1 Frame'!U$3*SIN($C208)*COS($E208),"")</f>
        <is>
          <t/>
        </is>
      </c>
      <c r="Z208" s="8" t="inlineStr">
        <f aca="false">IF(A208&lt;&gt;"",$H208+'v1 Frame'!T$3*COS($E208)-'v1 Frame'!U$3*SIN($E208),"")</f>
        <is>
          <t/>
        </is>
      </c>
      <c r="AA208" s="8" t="inlineStr">
        <f aca="false">IF(A208&lt;&gt;"",$I208-'v1 Frame'!S$3*SIN($C208)+'v1 Frame'!T$3*COS($C208)*SIN($E208)+'v1 Frame'!U$3*COS($C208)*COS($E208),"")</f>
        <is>
          <t/>
        </is>
      </c>
      <c r="AB208" s="8" t="inlineStr">
        <f aca="false">IF(A208&lt;&gt;"",$G208+'v1 Frame'!V$3*COS($C208)+'v1 Frame'!W$3*SIN($C208)*SIN($E208)+'v1 Frame'!X$3*SIN($C208)*COS($E208),"")</f>
        <is>
          <t/>
        </is>
      </c>
      <c r="AC208" s="8" t="inlineStr">
        <f aca="false">IF(A208&lt;&gt;"",$H208+'v1 Frame'!W$3*COS($E208)-'v1 Frame'!X$3*SIN($E208),"")</f>
        <is>
          <t/>
        </is>
      </c>
      <c r="AD208" s="8" t="inlineStr">
        <f aca="false">IF(A208&lt;&gt;"",$I208-'v1 Frame'!V$3*SIN($C208)+'v1 Frame'!W$3*COS($C208)*SIN($E208)+'v1 Frame'!X$3*COS($C208)*COS($E208),"")</f>
        <is>
          <t/>
        </is>
      </c>
      <c r="AE208" s="25" t="inlineStr">
        <f aca="false">IF(A208&lt;&gt;"",$G208+'v1 Frame'!Y$3*COS($C208)+'v1 Frame'!Z$3*SIN($C208)*SIN($E208)+'v1 Frame'!AA$3*SIN($C208)*COS($E208),"")</f>
        <is>
          <t/>
        </is>
      </c>
      <c r="AF208" s="25" t="inlineStr">
        <f aca="false">IF(A208&lt;&gt;"",$H208+'v1 Frame'!Z$3*COS($E208)-'v1 Frame'!AA$3*SIN($E208),"")</f>
        <is>
          <t/>
        </is>
      </c>
      <c r="AG208" s="25" t="inlineStr">
        <f aca="false">IF(A208&lt;&gt;"",$I208-'v1 Frame'!Y$3*SIN($C208)+'v1 Frame'!Z$3*COS($C208)*SIN($E208)+'v1 Frame'!AA$3*COS($C208)*COS($E208),"")</f>
        <is>
          <t/>
        </is>
      </c>
      <c r="AH208" s="8" t="inlineStr">
        <f aca="false">IF(A208&lt;&gt;"",SQRT(SUMSQ(G208:I208)),"")</f>
        <is>
          <t/>
        </is>
      </c>
      <c r="AI208" s="8" t="inlineStr">
        <f aca="false">IF(A208&lt;&gt;"",IF(AH208&lt;&gt;0,ACOS(I208/AH208),0),"")</f>
        <is>
          <t/>
        </is>
      </c>
      <c r="AJ208" s="8" t="inlineStr">
        <f aca="false">IF(A208&lt;&gt;"",DEGREES(AI208),"")</f>
        <is>
          <t/>
        </is>
      </c>
      <c r="AK208" s="8" t="inlineStr">
        <f aca="false">IF(A208&lt;&gt;"",IF(OR(G208&lt;&gt;0,H208&lt;&gt;0),ATAN2(G208,H208),0),"")</f>
        <is>
          <t/>
        </is>
      </c>
      <c r="AL208" s="8" t="inlineStr">
        <f aca="false">IF(A208&lt;&gt;"",DEGREES(AK208),"")</f>
        <is>
          <t/>
        </is>
      </c>
      <c r="AM208" s="8" t="inlineStr">
        <f aca="false">IF(A208&lt;&gt;"",SQRT(SUMSQ(J208:L208)),"")</f>
        <is>
          <t/>
        </is>
      </c>
      <c r="AN208" s="8" t="inlineStr">
        <f aca="false">IF(A208&lt;&gt;"",IF(AM208&lt;&gt;0,ACOS(L208/AM208),0),"")</f>
        <is>
          <t/>
        </is>
      </c>
      <c r="AO208" s="8" t="inlineStr">
        <f aca="false">IF(A208&lt;&gt;"",DEGREES(AN208),"")</f>
        <is>
          <t/>
        </is>
      </c>
      <c r="AP208" s="8" t="inlineStr">
        <f aca="false">IF(A208&lt;&gt;"",IF(OR(J208&lt;&gt;0,K208&lt;&gt;0),ATAN2(J208,K208),0),"")</f>
        <is>
          <t/>
        </is>
      </c>
      <c r="AQ208" s="8" t="inlineStr">
        <f aca="false">IF(A208&lt;&gt;"",DEGREES(AP208),"")</f>
        <is>
          <t/>
        </is>
      </c>
      <c r="AR208" s="8" t="inlineStr">
        <f aca="false">IF(A208&lt;&gt;"",SQRT(SUMSQ(M208:O208)),"")</f>
        <is>
          <t/>
        </is>
      </c>
      <c r="AS208" s="8" t="inlineStr">
        <f aca="false">IF(A208&lt;&gt;"",IF(AR208&lt;&gt;0,ACOS(O208/AR208),0),"")</f>
        <is>
          <t/>
        </is>
      </c>
      <c r="AT208" s="8" t="inlineStr">
        <f aca="false">IF(A208&lt;&gt;"",DEGREES(AS208),"")</f>
        <is>
          <t/>
        </is>
      </c>
      <c r="AU208" s="8" t="inlineStr">
        <f aca="false">IF(A208&lt;&gt;"",IF(OR(M208&lt;&gt;0,N208&lt;&gt;0),ATAN2(M208,N208),0),"")</f>
        <is>
          <t/>
        </is>
      </c>
      <c r="AV208" s="8" t="inlineStr">
        <f aca="false">IF(A208&lt;&gt;"",DEGREES(AU208),"")</f>
        <is>
          <t/>
        </is>
      </c>
      <c r="AW208" s="8" t="inlineStr">
        <f aca="false">IF(A208&lt;&gt;"",SQRT(SUMSQ(P208:R208)),"")</f>
        <is>
          <t/>
        </is>
      </c>
      <c r="AX208" s="8" t="inlineStr">
        <f aca="false">IF(A208&lt;&gt;"",IF(AW208&lt;&gt;0,ACOS(R208/AW208),0),"")</f>
        <is>
          <t/>
        </is>
      </c>
      <c r="AY208" s="8" t="inlineStr">
        <f aca="false">IF(A208&lt;&gt;"",DEGREES(AX208),"")</f>
        <is>
          <t/>
        </is>
      </c>
      <c r="AZ208" s="8" t="inlineStr">
        <f aca="false">IF(A208&lt;&gt;"",IF(OR(P208&lt;&gt;0,Q208&lt;&gt;0),ATAN2(P208,Q208),0),"")</f>
        <is>
          <t/>
        </is>
      </c>
      <c r="BA208" s="8" t="inlineStr">
        <f aca="false">IF(A208&lt;&gt;"",DEGREES(AZ208),"")</f>
        <is>
          <t/>
        </is>
      </c>
      <c r="BB208" s="8" t="inlineStr">
        <f aca="false">IF(A208&lt;&gt;"",SQRT(SUMSQ(S208:U208)),"")</f>
        <is>
          <t/>
        </is>
      </c>
      <c r="BC208" s="8" t="inlineStr">
        <f aca="false">IF(A208&lt;&gt;"",IF(BB208&lt;&gt;0,ACOS(U208/BB208),0),"")</f>
        <is>
          <t/>
        </is>
      </c>
      <c r="BD208" s="8" t="inlineStr">
        <f aca="false">IF(A208&lt;&gt;"",DEGREES(BC208),"")</f>
        <is>
          <t/>
        </is>
      </c>
      <c r="BE208" s="8" t="inlineStr">
        <f aca="false">IF(A208&lt;&gt;"",IF(OR(S208&lt;&gt;0,T208&lt;&gt;0),ATAN2(S208,T208),0),"")</f>
        <is>
          <t/>
        </is>
      </c>
      <c r="BF208" s="8" t="inlineStr">
        <f aca="false">IF(A208&lt;&gt;"",DEGREES(BE208),"")</f>
        <is>
          <t/>
        </is>
      </c>
      <c r="BG208" s="8" t="inlineStr">
        <f aca="false">IF(A208&lt;&gt;"",SQRT(SUMSQ(V208:X208)),"")</f>
        <is>
          <t/>
        </is>
      </c>
      <c r="BH208" s="8" t="inlineStr">
        <f aca="false">IF(A208&lt;&gt;"",IF(BG208&lt;&gt;0,ACOS(X208/BG208),0),"")</f>
        <is>
          <t/>
        </is>
      </c>
      <c r="BI208" s="8" t="inlineStr">
        <f aca="false">IF(A208&lt;&gt;"",DEGREES(BH208),"")</f>
        <is>
          <t/>
        </is>
      </c>
      <c r="BJ208" s="8" t="inlineStr">
        <f aca="false">IF(A208&lt;&gt;"",IF(OR(V208&lt;&gt;0,W208&lt;&gt;0),ATAN2(V208,W208),0),"")</f>
        <is>
          <t/>
        </is>
      </c>
      <c r="BK208" s="8" t="inlineStr">
        <f aca="false">IF(A208&lt;&gt;"",DEGREES(BJ208),"")</f>
        <is>
          <t/>
        </is>
      </c>
      <c r="BL208" s="8" t="inlineStr">
        <f aca="false">IF(A208&lt;&gt;"",SQRT(SUMSQ(Y208:AA208)),"")</f>
        <is>
          <t/>
        </is>
      </c>
      <c r="BM208" s="8" t="inlineStr">
        <f aca="false">IF(A208&lt;&gt;"",IF(BL208&lt;&gt;0,ACOS(AA208/BL208),0),"")</f>
        <is>
          <t/>
        </is>
      </c>
      <c r="BN208" s="8" t="inlineStr">
        <f aca="false">IF(A208&lt;&gt;"",DEGREES(BM208),"")</f>
        <is>
          <t/>
        </is>
      </c>
      <c r="BO208" s="8" t="inlineStr">
        <f aca="false">IF(A208&lt;&gt;"",IF(OR(Y208&lt;&gt;0,Z208&lt;&gt;0),ATAN2(Y208,Z208),0),"")</f>
        <is>
          <t/>
        </is>
      </c>
      <c r="BP208" s="8" t="inlineStr">
        <f aca="false">IF(A208&lt;&gt;"",DEGREES(BO208),"")</f>
        <is>
          <t/>
        </is>
      </c>
      <c r="BQ208" s="8" t="inlineStr">
        <f aca="false">IF(A208&lt;&gt;"",SQRT(SUMSQ(AB208:AD208)),"")</f>
        <is>
          <t/>
        </is>
      </c>
      <c r="BR208" s="8" t="inlineStr">
        <f aca="false">IF(A208&lt;&gt;"",IF(BQ208&lt;&gt;0,ACOS(AD208/BQ208),0),"")</f>
        <is>
          <t/>
        </is>
      </c>
      <c r="BS208" s="8" t="inlineStr">
        <f aca="false">IF(A208&lt;&gt;"",DEGREES(BR208),"")</f>
        <is>
          <t/>
        </is>
      </c>
      <c r="BT208" s="8" t="inlineStr">
        <f aca="false">IF(A208&lt;&gt;"",IF(OR(AB208&lt;&gt;0,AC208&lt;&gt;0),ATAN2(AB208,AC208),0),"")</f>
        <is>
          <t/>
        </is>
      </c>
      <c r="BU208" s="8" t="inlineStr">
        <f aca="false">IF(A208&lt;&gt;"",DEGREES(BT208),"")</f>
        <is>
          <t/>
        </is>
      </c>
      <c r="BV208" s="8" t="inlineStr">
        <f aca="false">IF(A208&lt;&gt;"",SQRT(SUMSQ(AE208:AG208)),"")</f>
        <is>
          <t/>
        </is>
      </c>
      <c r="BW208" s="8" t="inlineStr">
        <f aca="false">IF(A208&lt;&gt;"",IF(BV208&lt;&gt;0,ACOS(AG208/BV208),0),"")</f>
        <is>
          <t/>
        </is>
      </c>
      <c r="BX208" s="8" t="inlineStr">
        <f aca="false">IF(A208&lt;&gt;"",DEGREES(BW208),"")</f>
        <is>
          <t/>
        </is>
      </c>
      <c r="BY208" s="8" t="inlineStr">
        <f aca="false">IF(A208&lt;&gt;"",IF(OR(AF208&lt;&gt;0,AG208&lt;&gt;0),ATAN2(AF208,AG208),0),"")</f>
        <is>
          <t/>
        </is>
      </c>
      <c r="BZ208" s="8" t="inlineStr">
        <f aca="false">IF(A208&lt;&gt;"",DEGREES(BY208),"")</f>
        <is>
          <t/>
        </is>
      </c>
      <c r="CA208" s="0" t="inlineStr">
        <f aca="false">IF(A208&lt;&gt;"",IF(AND(AI208&lt;Parameters!$B$11,AI208&gt;Parameters!$B$12,AN208&lt;Parameters!$B$11,AN208&gt;Parameters!$B$12,AS208&lt;Parameters!$B$11,AS208&gt;Parameters!$B$12,AX208&lt;Parameters!$B$11,AX208&gt;Parameters!$B$12,BC208&lt;Parameters!$B$11,BC208&gt;Parameters!$B$12,BM208&lt;Parameters!$B$11,BM208&gt;Parameters!$B$12,BR208&lt;Parameters!$B$11,BR208&gt;Parameters!$B$12,BW208&lt;Parameters!$B$11,BW208&gt;Parameters!$B$12),1,0),"")</f>
        <is>
          <t/>
        </is>
      </c>
      <c r="CB208" s="0" t="inlineStr">
        <f aca="false">IF(A208&lt;&gt;"",IF(OR(AI208&lt;Parameters!$B$12,AI208&gt;Parameters!$B$11),0,1),"")</f>
        <is>
          <t/>
        </is>
      </c>
      <c r="CC208" s="0" t="inlineStr">
        <f aca="false">IF(A208&lt;&gt;"",IF(OR(AN208&lt;Parameters!$B$12,AN208&gt;Parameters!$B$11),0,1),"")</f>
        <is>
          <t/>
        </is>
      </c>
      <c r="CD208" s="0" t="inlineStr">
        <f aca="false">IF(A208&lt;&gt;"",IF(OR(AS208&lt;Parameters!$B$12,AS208&gt;Parameters!$B$11),0,1),"")</f>
        <is>
          <t/>
        </is>
      </c>
      <c r="CE208" s="0" t="inlineStr">
        <f aca="false">IF(A208&lt;&gt;"",IF(OR(AX208&lt;Parameters!$B$12,AX208&gt;Parameters!$B$11),0,1),"")</f>
        <is>
          <t/>
        </is>
      </c>
      <c r="CF208" s="0" t="inlineStr">
        <f aca="false">IF(A208&lt;&gt;"",IF(OR(BC208&lt;Parameters!$B$12,BC208&gt;Parameters!$B$11),0,1),"")</f>
        <is>
          <t/>
        </is>
      </c>
      <c r="CG208" s="0" t="inlineStr">
        <f aca="false">IF(A208&lt;&gt;"",IF(OR(BH208&lt;Parameters!$B$12,BH208&gt;Parameters!$B$11),0,1),"")</f>
        <is>
          <t/>
        </is>
      </c>
      <c r="CH208" s="0" t="inlineStr">
        <f aca="false">IF(A208&lt;&gt;"",IF(OR(BM208&lt;Parameters!$B$12,BM208&gt;Parameters!$B$11),0,1),"")</f>
        <is>
          <t/>
        </is>
      </c>
      <c r="CI208" s="0" t="inlineStr">
        <f aca="false">IF(A208&lt;&gt;"",IF(OR(BR208&lt;Parameters!$B$12,BR208&gt;Parameters!$B$11),0,1),"")</f>
        <is>
          <t/>
        </is>
      </c>
      <c r="CJ208" s="0" t="inlineStr">
        <f aca="false">IF(A208&lt;&gt;"",IF(OR(BW208&lt;Parameters!$B$12,BW208&gt;Parameters!$B$11),0,1),"")</f>
        <is>
          <t/>
        </is>
      </c>
      <c r="CK208" s="26" t="inlineStr">
        <f aca="false">IF(A208&lt;&gt;"",SUM(CB208:CJ208)/9,"")</f>
        <is>
          <t/>
        </is>
      </c>
      <c r="CL208" s="0" t="inlineStr">
        <f aca="false">IF(A208&lt;&gt;"",CK208*9,"")</f>
        <is>
          <t/>
        </is>
      </c>
      <c r="CM208" s="8" t="inlineStr">
        <f aca="false">IF(A208&lt;&gt;"",TEXT(B208,CM$2)&amp;" "&amp;TEXT(A208,CM$2),"")</f>
        <is>
          <t/>
        </is>
      </c>
    </row>
    <row r="209" customFormat="false" ht="15" hidden="false" customHeight="false" outlineLevel="0" collapsed="false">
      <c r="A209" s="0" t="inlineStr">
        <f aca="false">IF(OR(B208&lt;Parameters!$K$12,A208&lt;Parameters!$K$12),IF(A208&lt;Parameters!$K$12,A208+1,0),"")</f>
        <is>
          <t/>
        </is>
      </c>
      <c r="B209" s="0" t="inlineStr">
        <f aca="false">IF(A209&lt;&gt;"",IF(A209=0,B208+1,B208),"")</f>
        <is>
          <t/>
        </is>
      </c>
      <c r="C209" s="24" t="inlineStr">
        <f aca="false">IF(A209&lt;&gt;"",-_phi*(A209+0.5),"")</f>
        <is>
          <t/>
        </is>
      </c>
      <c r="D209" s="8" t="inlineStr">
        <f aca="false">IF(A209&lt;&gt;"",DEGREES(C209),"")</f>
        <is>
          <t/>
        </is>
      </c>
      <c r="E209" s="24" t="inlineStr">
        <f aca="false">IF(A209&lt;&gt;"",_phi*(B209+0.5),"")</f>
        <is>
          <t/>
        </is>
      </c>
      <c r="F209" s="8" t="inlineStr">
        <f aca="false">IF(A209&lt;&gt;"",DEGREES(E209),"")</f>
        <is>
          <t/>
        </is>
      </c>
      <c r="G209" s="8" t="inlineStr">
        <f aca="false">IF(A209&lt;&gt;"",LOOKUP(A209,h!$A$3:$A$30,h!$D$3:$D$30),"")</f>
        <is>
          <t/>
        </is>
      </c>
      <c r="H209" s="8" t="inlineStr">
        <f aca="false">IF(A209&lt;&gt;"",LOOKUP(B209,h!$A$3:$A$30,h!$D$3:$D$30),"")</f>
        <is>
          <t/>
        </is>
      </c>
      <c r="I209" s="8" t="inlineStr">
        <f aca="false">IF(A209&lt;&gt;"",_zif,"")</f>
        <is>
          <t/>
        </is>
      </c>
      <c r="J209" s="8" t="inlineStr">
        <f aca="false">IF(A209&lt;&gt;"",$G209+'v1 Frame'!D$3*COS($C209)+'v1 Frame'!E$3*SIN($C209)*SIN($E209)+'v1 Frame'!F$3*SIN($C209)*COS($E209),"")</f>
        <is>
          <t/>
        </is>
      </c>
      <c r="K209" s="8" t="inlineStr">
        <f aca="false">IF(A209&lt;&gt;"",$H209+'v1 Frame'!E$3*COS($E209)-'v1 Frame'!F$3*SIN($E209),"")</f>
        <is>
          <t/>
        </is>
      </c>
      <c r="L209" s="8" t="inlineStr">
        <f aca="false">IF(A209&lt;&gt;"",$I209-'v1 Frame'!D$3*SIN($C209)+'v1 Frame'!E$3*COS($C209)*SIN($E209)+'v1 Frame'!F$3*COS($C209)*COS($E209),"")</f>
        <is>
          <t/>
        </is>
      </c>
      <c r="M209" s="8" t="inlineStr">
        <f aca="false">IF(A209&lt;&gt;"",$G209+'v1 Frame'!G$3*COS($C209)+'v1 Frame'!H$3*SIN($C209)*SIN($E209)+'v1 Frame'!I$3*SIN($C209)*COS($E209),"")</f>
        <is>
          <t/>
        </is>
      </c>
      <c r="N209" s="8" t="inlineStr">
        <f aca="false">IF(A209&lt;&gt;"",$H209+'v1 Frame'!H$3*COS($E209)-'v1 Frame'!I$3*SIN($E209),"")</f>
        <is>
          <t/>
        </is>
      </c>
      <c r="O209" s="8" t="inlineStr">
        <f aca="false">IF(A209&lt;&gt;"",$I209-'v1 Frame'!G$3*SIN($C209)+'v1 Frame'!H$3*COS($C209)*SIN($E209)+'v1 Frame'!I$3*COS($C209)*COS($E209),"")</f>
        <is>
          <t/>
        </is>
      </c>
      <c r="P209" s="8" t="inlineStr">
        <f aca="false">IF(A209&lt;&gt;"",$G209+'v1 Frame'!J$3*COS($C209)+'v1 Frame'!K$3*SIN($C209)*SIN($E209)+'v1 Frame'!L$3*SIN($C209)*COS($E209),"")</f>
        <is>
          <t/>
        </is>
      </c>
      <c r="Q209" s="8" t="inlineStr">
        <f aca="false">IF(A209&lt;&gt;"",$H209+'v1 Frame'!K$3*COS($E209)-'v1 Frame'!L$3*SIN($E209),"")</f>
        <is>
          <t/>
        </is>
      </c>
      <c r="R209" s="8" t="inlineStr">
        <f aca="false">IF(A209&lt;&gt;"",$I209-'v1 Frame'!J$3*SIN($C209)+'v1 Frame'!K$3*COS($C209)*SIN($E209)+'v1 Frame'!L$3*COS($C209)*COS($E209),"")</f>
        <is>
          <t/>
        </is>
      </c>
      <c r="S209" s="8" t="inlineStr">
        <f aca="false">IF(A209&lt;&gt;"",$G209+'v1 Frame'!M$3*COS($C209)+'v1 Frame'!N$3*SIN($C209)*SIN($E209)+'v1 Frame'!O$3*SIN($C209)*COS($E209),"")</f>
        <is>
          <t/>
        </is>
      </c>
      <c r="T209" s="8" t="inlineStr">
        <f aca="false">IF(A209&lt;&gt;"",$H209+'v1 Frame'!N$3*COS($E209)-'v1 Frame'!O$3*SIN($E209),"")</f>
        <is>
          <t/>
        </is>
      </c>
      <c r="U209" s="8" t="inlineStr">
        <f aca="false">IF(A209&lt;&gt;"",$I209-'v1 Frame'!M$3*SIN($C209)+'v1 Frame'!N$3*COS($C209)*SIN($E209)+'v1 Frame'!O$3*COS($C209)*COS($E209),"")</f>
        <is>
          <t/>
        </is>
      </c>
      <c r="V209" s="8" t="inlineStr">
        <f aca="false">IF(A209&lt;&gt;"",$G209+'v1 Frame'!P$3*COS($C209)+'v1 Frame'!Q$3*SIN($C209)*SIN($E209)+'v1 Frame'!R$3*SIN($C209)*COS($E209),"")</f>
        <is>
          <t/>
        </is>
      </c>
      <c r="W209" s="8" t="inlineStr">
        <f aca="false">IF(A209&lt;&gt;"",$H209+'v1 Frame'!Q$3*COS($E209)-'v1 Frame'!R$3*SIN($E209),"")</f>
        <is>
          <t/>
        </is>
      </c>
      <c r="X209" s="8" t="inlineStr">
        <f aca="false">IF(A209&lt;&gt;"",$I209-'v1 Frame'!P$3*SIN($C209)+'v1 Frame'!Q$3*COS($C209)*SIN($E209)+'v1 Frame'!R$3*COS($C209)*COS($E209),"")</f>
        <is>
          <t/>
        </is>
      </c>
      <c r="Y209" s="8" t="inlineStr">
        <f aca="false">IF(A209&lt;&gt;"",$G209+'v1 Frame'!S$3*COS($C209)+'v1 Frame'!T$3*SIN($C209)*SIN($E209)+'v1 Frame'!U$3*SIN($C209)*COS($E209),"")</f>
        <is>
          <t/>
        </is>
      </c>
      <c r="Z209" s="8" t="inlineStr">
        <f aca="false">IF(A209&lt;&gt;"",$H209+'v1 Frame'!T$3*COS($E209)-'v1 Frame'!U$3*SIN($E209),"")</f>
        <is>
          <t/>
        </is>
      </c>
      <c r="AA209" s="8" t="inlineStr">
        <f aca="false">IF(A209&lt;&gt;"",$I209-'v1 Frame'!S$3*SIN($C209)+'v1 Frame'!T$3*COS($C209)*SIN($E209)+'v1 Frame'!U$3*COS($C209)*COS($E209),"")</f>
        <is>
          <t/>
        </is>
      </c>
      <c r="AB209" s="8" t="inlineStr">
        <f aca="false">IF(A209&lt;&gt;"",$G209+'v1 Frame'!V$3*COS($C209)+'v1 Frame'!W$3*SIN($C209)*SIN($E209)+'v1 Frame'!X$3*SIN($C209)*COS($E209),"")</f>
        <is>
          <t/>
        </is>
      </c>
      <c r="AC209" s="8" t="inlineStr">
        <f aca="false">IF(A209&lt;&gt;"",$H209+'v1 Frame'!W$3*COS($E209)-'v1 Frame'!X$3*SIN($E209),"")</f>
        <is>
          <t/>
        </is>
      </c>
      <c r="AD209" s="8" t="inlineStr">
        <f aca="false">IF(A209&lt;&gt;"",$I209-'v1 Frame'!V$3*SIN($C209)+'v1 Frame'!W$3*COS($C209)*SIN($E209)+'v1 Frame'!X$3*COS($C209)*COS($E209),"")</f>
        <is>
          <t/>
        </is>
      </c>
      <c r="AE209" s="25" t="inlineStr">
        <f aca="false">IF(A209&lt;&gt;"",$G209+'v1 Frame'!Y$3*COS($C209)+'v1 Frame'!Z$3*SIN($C209)*SIN($E209)+'v1 Frame'!AA$3*SIN($C209)*COS($E209),"")</f>
        <is>
          <t/>
        </is>
      </c>
      <c r="AF209" s="25" t="inlineStr">
        <f aca="false">IF(A209&lt;&gt;"",$H209+'v1 Frame'!Z$3*COS($E209)-'v1 Frame'!AA$3*SIN($E209),"")</f>
        <is>
          <t/>
        </is>
      </c>
      <c r="AG209" s="25" t="inlineStr">
        <f aca="false">IF(A209&lt;&gt;"",$I209-'v1 Frame'!Y$3*SIN($C209)+'v1 Frame'!Z$3*COS($C209)*SIN($E209)+'v1 Frame'!AA$3*COS($C209)*COS($E209),"")</f>
        <is>
          <t/>
        </is>
      </c>
      <c r="AH209" s="8" t="inlineStr">
        <f aca="false">IF(A209&lt;&gt;"",SQRT(SUMSQ(G209:I209)),"")</f>
        <is>
          <t/>
        </is>
      </c>
      <c r="AI209" s="8" t="inlineStr">
        <f aca="false">IF(A209&lt;&gt;"",IF(AH209&lt;&gt;0,ACOS(I209/AH209),0),"")</f>
        <is>
          <t/>
        </is>
      </c>
      <c r="AJ209" s="8" t="inlineStr">
        <f aca="false">IF(A209&lt;&gt;"",DEGREES(AI209),"")</f>
        <is>
          <t/>
        </is>
      </c>
      <c r="AK209" s="8" t="inlineStr">
        <f aca="false">IF(A209&lt;&gt;"",IF(OR(G209&lt;&gt;0,H209&lt;&gt;0),ATAN2(G209,H209),0),"")</f>
        <is>
          <t/>
        </is>
      </c>
      <c r="AL209" s="8" t="inlineStr">
        <f aca="false">IF(A209&lt;&gt;"",DEGREES(AK209),"")</f>
        <is>
          <t/>
        </is>
      </c>
      <c r="AM209" s="8" t="inlineStr">
        <f aca="false">IF(A209&lt;&gt;"",SQRT(SUMSQ(J209:L209)),"")</f>
        <is>
          <t/>
        </is>
      </c>
      <c r="AN209" s="8" t="inlineStr">
        <f aca="false">IF(A209&lt;&gt;"",IF(AM209&lt;&gt;0,ACOS(L209/AM209),0),"")</f>
        <is>
          <t/>
        </is>
      </c>
      <c r="AO209" s="8" t="inlineStr">
        <f aca="false">IF(A209&lt;&gt;"",DEGREES(AN209),"")</f>
        <is>
          <t/>
        </is>
      </c>
      <c r="AP209" s="8" t="inlineStr">
        <f aca="false">IF(A209&lt;&gt;"",IF(OR(J209&lt;&gt;0,K209&lt;&gt;0),ATAN2(J209,K209),0),"")</f>
        <is>
          <t/>
        </is>
      </c>
      <c r="AQ209" s="8" t="inlineStr">
        <f aca="false">IF(A209&lt;&gt;"",DEGREES(AP209),"")</f>
        <is>
          <t/>
        </is>
      </c>
      <c r="AR209" s="8" t="inlineStr">
        <f aca="false">IF(A209&lt;&gt;"",SQRT(SUMSQ(M209:O209)),"")</f>
        <is>
          <t/>
        </is>
      </c>
      <c r="AS209" s="8" t="inlineStr">
        <f aca="false">IF(A209&lt;&gt;"",IF(AR209&lt;&gt;0,ACOS(O209/AR209),0),"")</f>
        <is>
          <t/>
        </is>
      </c>
      <c r="AT209" s="8" t="inlineStr">
        <f aca="false">IF(A209&lt;&gt;"",DEGREES(AS209),"")</f>
        <is>
          <t/>
        </is>
      </c>
      <c r="AU209" s="8" t="inlineStr">
        <f aca="false">IF(A209&lt;&gt;"",IF(OR(M209&lt;&gt;0,N209&lt;&gt;0),ATAN2(M209,N209),0),"")</f>
        <is>
          <t/>
        </is>
      </c>
      <c r="AV209" s="8" t="inlineStr">
        <f aca="false">IF(A209&lt;&gt;"",DEGREES(AU209),"")</f>
        <is>
          <t/>
        </is>
      </c>
      <c r="AW209" s="8" t="inlineStr">
        <f aca="false">IF(A209&lt;&gt;"",SQRT(SUMSQ(P209:R209)),"")</f>
        <is>
          <t/>
        </is>
      </c>
      <c r="AX209" s="8" t="inlineStr">
        <f aca="false">IF(A209&lt;&gt;"",IF(AW209&lt;&gt;0,ACOS(R209/AW209),0),"")</f>
        <is>
          <t/>
        </is>
      </c>
      <c r="AY209" s="8" t="inlineStr">
        <f aca="false">IF(A209&lt;&gt;"",DEGREES(AX209),"")</f>
        <is>
          <t/>
        </is>
      </c>
      <c r="AZ209" s="8" t="inlineStr">
        <f aca="false">IF(A209&lt;&gt;"",IF(OR(P209&lt;&gt;0,Q209&lt;&gt;0),ATAN2(P209,Q209),0),"")</f>
        <is>
          <t/>
        </is>
      </c>
      <c r="BA209" s="8" t="inlineStr">
        <f aca="false">IF(A209&lt;&gt;"",DEGREES(AZ209),"")</f>
        <is>
          <t/>
        </is>
      </c>
      <c r="BB209" s="8" t="inlineStr">
        <f aca="false">IF(A209&lt;&gt;"",SQRT(SUMSQ(S209:U209)),"")</f>
        <is>
          <t/>
        </is>
      </c>
      <c r="BC209" s="8" t="inlineStr">
        <f aca="false">IF(A209&lt;&gt;"",IF(BB209&lt;&gt;0,ACOS(U209/BB209),0),"")</f>
        <is>
          <t/>
        </is>
      </c>
      <c r="BD209" s="8" t="inlineStr">
        <f aca="false">IF(A209&lt;&gt;"",DEGREES(BC209),"")</f>
        <is>
          <t/>
        </is>
      </c>
      <c r="BE209" s="8" t="inlineStr">
        <f aca="false">IF(A209&lt;&gt;"",IF(OR(S209&lt;&gt;0,T209&lt;&gt;0),ATAN2(S209,T209),0),"")</f>
        <is>
          <t/>
        </is>
      </c>
      <c r="BF209" s="8" t="inlineStr">
        <f aca="false">IF(A209&lt;&gt;"",DEGREES(BE209),"")</f>
        <is>
          <t/>
        </is>
      </c>
      <c r="BG209" s="8" t="inlineStr">
        <f aca="false">IF(A209&lt;&gt;"",SQRT(SUMSQ(V209:X209)),"")</f>
        <is>
          <t/>
        </is>
      </c>
      <c r="BH209" s="8" t="inlineStr">
        <f aca="false">IF(A209&lt;&gt;"",IF(BG209&lt;&gt;0,ACOS(X209/BG209),0),"")</f>
        <is>
          <t/>
        </is>
      </c>
      <c r="BI209" s="8" t="inlineStr">
        <f aca="false">IF(A209&lt;&gt;"",DEGREES(BH209),"")</f>
        <is>
          <t/>
        </is>
      </c>
      <c r="BJ209" s="8" t="inlineStr">
        <f aca="false">IF(A209&lt;&gt;"",IF(OR(V209&lt;&gt;0,W209&lt;&gt;0),ATAN2(V209,W209),0),"")</f>
        <is>
          <t/>
        </is>
      </c>
      <c r="BK209" s="8" t="inlineStr">
        <f aca="false">IF(A209&lt;&gt;"",DEGREES(BJ209),"")</f>
        <is>
          <t/>
        </is>
      </c>
      <c r="BL209" s="8" t="inlineStr">
        <f aca="false">IF(A209&lt;&gt;"",SQRT(SUMSQ(Y209:AA209)),"")</f>
        <is>
          <t/>
        </is>
      </c>
      <c r="BM209" s="8" t="inlineStr">
        <f aca="false">IF(A209&lt;&gt;"",IF(BL209&lt;&gt;0,ACOS(AA209/BL209),0),"")</f>
        <is>
          <t/>
        </is>
      </c>
      <c r="BN209" s="8" t="inlineStr">
        <f aca="false">IF(A209&lt;&gt;"",DEGREES(BM209),"")</f>
        <is>
          <t/>
        </is>
      </c>
      <c r="BO209" s="8" t="inlineStr">
        <f aca="false">IF(A209&lt;&gt;"",IF(OR(Y209&lt;&gt;0,Z209&lt;&gt;0),ATAN2(Y209,Z209),0),"")</f>
        <is>
          <t/>
        </is>
      </c>
      <c r="BP209" s="8" t="inlineStr">
        <f aca="false">IF(A209&lt;&gt;"",DEGREES(BO209),"")</f>
        <is>
          <t/>
        </is>
      </c>
      <c r="BQ209" s="8" t="inlineStr">
        <f aca="false">IF(A209&lt;&gt;"",SQRT(SUMSQ(AB209:AD209)),"")</f>
        <is>
          <t/>
        </is>
      </c>
      <c r="BR209" s="8" t="inlineStr">
        <f aca="false">IF(A209&lt;&gt;"",IF(BQ209&lt;&gt;0,ACOS(AD209/BQ209),0),"")</f>
        <is>
          <t/>
        </is>
      </c>
      <c r="BS209" s="8" t="inlineStr">
        <f aca="false">IF(A209&lt;&gt;"",DEGREES(BR209),"")</f>
        <is>
          <t/>
        </is>
      </c>
      <c r="BT209" s="8" t="inlineStr">
        <f aca="false">IF(A209&lt;&gt;"",IF(OR(AB209&lt;&gt;0,AC209&lt;&gt;0),ATAN2(AB209,AC209),0),"")</f>
        <is>
          <t/>
        </is>
      </c>
      <c r="BU209" s="8" t="inlineStr">
        <f aca="false">IF(A209&lt;&gt;"",DEGREES(BT209),"")</f>
        <is>
          <t/>
        </is>
      </c>
      <c r="BV209" s="8" t="inlineStr">
        <f aca="false">IF(A209&lt;&gt;"",SQRT(SUMSQ(AE209:AG209)),"")</f>
        <is>
          <t/>
        </is>
      </c>
      <c r="BW209" s="8" t="inlineStr">
        <f aca="false">IF(A209&lt;&gt;"",IF(BV209&lt;&gt;0,ACOS(AG209/BV209),0),"")</f>
        <is>
          <t/>
        </is>
      </c>
      <c r="BX209" s="8" t="inlineStr">
        <f aca="false">IF(A209&lt;&gt;"",DEGREES(BW209),"")</f>
        <is>
          <t/>
        </is>
      </c>
      <c r="BY209" s="8" t="inlineStr">
        <f aca="false">IF(A209&lt;&gt;"",IF(OR(AF209&lt;&gt;0,AG209&lt;&gt;0),ATAN2(AF209,AG209),0),"")</f>
        <is>
          <t/>
        </is>
      </c>
      <c r="BZ209" s="8" t="inlineStr">
        <f aca="false">IF(A209&lt;&gt;"",DEGREES(BY209),"")</f>
        <is>
          <t/>
        </is>
      </c>
      <c r="CA209" s="0" t="inlineStr">
        <f aca="false">IF(A209&lt;&gt;"",IF(AND(AI209&lt;Parameters!$B$11,AI209&gt;Parameters!$B$12,AN209&lt;Parameters!$B$11,AN209&gt;Parameters!$B$12,AS209&lt;Parameters!$B$11,AS209&gt;Parameters!$B$12,AX209&lt;Parameters!$B$11,AX209&gt;Parameters!$B$12,BC209&lt;Parameters!$B$11,BC209&gt;Parameters!$B$12,BM209&lt;Parameters!$B$11,BM209&gt;Parameters!$B$12,BR209&lt;Parameters!$B$11,BR209&gt;Parameters!$B$12,BW209&lt;Parameters!$B$11,BW209&gt;Parameters!$B$12),1,0),"")</f>
        <is>
          <t/>
        </is>
      </c>
      <c r="CB209" s="0" t="inlineStr">
        <f aca="false">IF(A209&lt;&gt;"",IF(OR(AI209&lt;Parameters!$B$12,AI209&gt;Parameters!$B$11),0,1),"")</f>
        <is>
          <t/>
        </is>
      </c>
      <c r="CC209" s="0" t="inlineStr">
        <f aca="false">IF(A209&lt;&gt;"",IF(OR(AN209&lt;Parameters!$B$12,AN209&gt;Parameters!$B$11),0,1),"")</f>
        <is>
          <t/>
        </is>
      </c>
      <c r="CD209" s="0" t="inlineStr">
        <f aca="false">IF(A209&lt;&gt;"",IF(OR(AS209&lt;Parameters!$B$12,AS209&gt;Parameters!$B$11),0,1),"")</f>
        <is>
          <t/>
        </is>
      </c>
      <c r="CE209" s="0" t="inlineStr">
        <f aca="false">IF(A209&lt;&gt;"",IF(OR(AX209&lt;Parameters!$B$12,AX209&gt;Parameters!$B$11),0,1),"")</f>
        <is>
          <t/>
        </is>
      </c>
      <c r="CF209" s="0" t="inlineStr">
        <f aca="false">IF(A209&lt;&gt;"",IF(OR(BC209&lt;Parameters!$B$12,BC209&gt;Parameters!$B$11),0,1),"")</f>
        <is>
          <t/>
        </is>
      </c>
      <c r="CG209" s="0" t="inlineStr">
        <f aca="false">IF(A209&lt;&gt;"",IF(OR(BH209&lt;Parameters!$B$12,BH209&gt;Parameters!$B$11),0,1),"")</f>
        <is>
          <t/>
        </is>
      </c>
      <c r="CH209" s="0" t="inlineStr">
        <f aca="false">IF(A209&lt;&gt;"",IF(OR(BM209&lt;Parameters!$B$12,BM209&gt;Parameters!$B$11),0,1),"")</f>
        <is>
          <t/>
        </is>
      </c>
      <c r="CI209" s="0" t="inlineStr">
        <f aca="false">IF(A209&lt;&gt;"",IF(OR(BR209&lt;Parameters!$B$12,BR209&gt;Parameters!$B$11),0,1),"")</f>
        <is>
          <t/>
        </is>
      </c>
      <c r="CJ209" s="0" t="inlineStr">
        <f aca="false">IF(A209&lt;&gt;"",IF(OR(BW209&lt;Parameters!$B$12,BW209&gt;Parameters!$B$11),0,1),"")</f>
        <is>
          <t/>
        </is>
      </c>
      <c r="CK209" s="26" t="inlineStr">
        <f aca="false">IF(A209&lt;&gt;"",SUM(CB209:CJ209)/9,"")</f>
        <is>
          <t/>
        </is>
      </c>
      <c r="CL209" s="0" t="inlineStr">
        <f aca="false">IF(A209&lt;&gt;"",CK209*9,"")</f>
        <is>
          <t/>
        </is>
      </c>
      <c r="CM209" s="8" t="inlineStr">
        <f aca="false">IF(A209&lt;&gt;"",TEXT(B209,CM$2)&amp;" "&amp;TEXT(A209,CM$2),"")</f>
        <is>
          <t/>
        </is>
      </c>
    </row>
    <row r="210" customFormat="false" ht="15" hidden="false" customHeight="false" outlineLevel="0" collapsed="false">
      <c r="A210" s="0" t="inlineStr">
        <f aca="false">IF(OR(B209&lt;Parameters!$K$12,A209&lt;Parameters!$K$12),IF(A209&lt;Parameters!$K$12,A209+1,0),"")</f>
        <is>
          <t/>
        </is>
      </c>
      <c r="B210" s="0" t="inlineStr">
        <f aca="false">IF(A210&lt;&gt;"",IF(A210=0,B209+1,B209),"")</f>
        <is>
          <t/>
        </is>
      </c>
      <c r="C210" s="24" t="inlineStr">
        <f aca="false">IF(A210&lt;&gt;"",-_phi*(A210+0.5),"")</f>
        <is>
          <t/>
        </is>
      </c>
      <c r="D210" s="8" t="inlineStr">
        <f aca="false">IF(A210&lt;&gt;"",DEGREES(C210),"")</f>
        <is>
          <t/>
        </is>
      </c>
      <c r="E210" s="24" t="inlineStr">
        <f aca="false">IF(A210&lt;&gt;"",_phi*(B210+0.5),"")</f>
        <is>
          <t/>
        </is>
      </c>
      <c r="F210" s="8" t="inlineStr">
        <f aca="false">IF(A210&lt;&gt;"",DEGREES(E210),"")</f>
        <is>
          <t/>
        </is>
      </c>
      <c r="G210" s="8" t="inlineStr">
        <f aca="false">IF(A210&lt;&gt;"",LOOKUP(A210,h!$A$3:$A$30,h!$D$3:$D$30),"")</f>
        <is>
          <t/>
        </is>
      </c>
      <c r="H210" s="8" t="inlineStr">
        <f aca="false">IF(A210&lt;&gt;"",LOOKUP(B210,h!$A$3:$A$30,h!$D$3:$D$30),"")</f>
        <is>
          <t/>
        </is>
      </c>
      <c r="I210" s="8" t="inlineStr">
        <f aca="false">IF(A210&lt;&gt;"",_zif,"")</f>
        <is>
          <t/>
        </is>
      </c>
      <c r="J210" s="8" t="inlineStr">
        <f aca="false">IF(A210&lt;&gt;"",$G210+'v1 Frame'!D$3*COS($C210)+'v1 Frame'!E$3*SIN($C210)*SIN($E210)+'v1 Frame'!F$3*SIN($C210)*COS($E210),"")</f>
        <is>
          <t/>
        </is>
      </c>
      <c r="K210" s="8" t="inlineStr">
        <f aca="false">IF(A210&lt;&gt;"",$H210+'v1 Frame'!E$3*COS($E210)-'v1 Frame'!F$3*SIN($E210),"")</f>
        <is>
          <t/>
        </is>
      </c>
      <c r="L210" s="8" t="inlineStr">
        <f aca="false">IF(A210&lt;&gt;"",$I210-'v1 Frame'!D$3*SIN($C210)+'v1 Frame'!E$3*COS($C210)*SIN($E210)+'v1 Frame'!F$3*COS($C210)*COS($E210),"")</f>
        <is>
          <t/>
        </is>
      </c>
      <c r="M210" s="8" t="inlineStr">
        <f aca="false">IF(A210&lt;&gt;"",$G210+'v1 Frame'!G$3*COS($C210)+'v1 Frame'!H$3*SIN($C210)*SIN($E210)+'v1 Frame'!I$3*SIN($C210)*COS($E210),"")</f>
        <is>
          <t/>
        </is>
      </c>
      <c r="N210" s="8" t="inlineStr">
        <f aca="false">IF(A210&lt;&gt;"",$H210+'v1 Frame'!H$3*COS($E210)-'v1 Frame'!I$3*SIN($E210),"")</f>
        <is>
          <t/>
        </is>
      </c>
      <c r="O210" s="8" t="inlineStr">
        <f aca="false">IF(A210&lt;&gt;"",$I210-'v1 Frame'!G$3*SIN($C210)+'v1 Frame'!H$3*COS($C210)*SIN($E210)+'v1 Frame'!I$3*COS($C210)*COS($E210),"")</f>
        <is>
          <t/>
        </is>
      </c>
      <c r="P210" s="8" t="inlineStr">
        <f aca="false">IF(A210&lt;&gt;"",$G210+'v1 Frame'!J$3*COS($C210)+'v1 Frame'!K$3*SIN($C210)*SIN($E210)+'v1 Frame'!L$3*SIN($C210)*COS($E210),"")</f>
        <is>
          <t/>
        </is>
      </c>
      <c r="Q210" s="8" t="inlineStr">
        <f aca="false">IF(A210&lt;&gt;"",$H210+'v1 Frame'!K$3*COS($E210)-'v1 Frame'!L$3*SIN($E210),"")</f>
        <is>
          <t/>
        </is>
      </c>
      <c r="R210" s="8" t="inlineStr">
        <f aca="false">IF(A210&lt;&gt;"",$I210-'v1 Frame'!J$3*SIN($C210)+'v1 Frame'!K$3*COS($C210)*SIN($E210)+'v1 Frame'!L$3*COS($C210)*COS($E210),"")</f>
        <is>
          <t/>
        </is>
      </c>
      <c r="S210" s="8" t="inlineStr">
        <f aca="false">IF(A210&lt;&gt;"",$G210+'v1 Frame'!M$3*COS($C210)+'v1 Frame'!N$3*SIN($C210)*SIN($E210)+'v1 Frame'!O$3*SIN($C210)*COS($E210),"")</f>
        <is>
          <t/>
        </is>
      </c>
      <c r="T210" s="8" t="inlineStr">
        <f aca="false">IF(A210&lt;&gt;"",$H210+'v1 Frame'!N$3*COS($E210)-'v1 Frame'!O$3*SIN($E210),"")</f>
        <is>
          <t/>
        </is>
      </c>
      <c r="U210" s="8" t="inlineStr">
        <f aca="false">IF(A210&lt;&gt;"",$I210-'v1 Frame'!M$3*SIN($C210)+'v1 Frame'!N$3*COS($C210)*SIN($E210)+'v1 Frame'!O$3*COS($C210)*COS($E210),"")</f>
        <is>
          <t/>
        </is>
      </c>
      <c r="V210" s="8" t="inlineStr">
        <f aca="false">IF(A210&lt;&gt;"",$G210+'v1 Frame'!P$3*COS($C210)+'v1 Frame'!Q$3*SIN($C210)*SIN($E210)+'v1 Frame'!R$3*SIN($C210)*COS($E210),"")</f>
        <is>
          <t/>
        </is>
      </c>
      <c r="W210" s="8" t="inlineStr">
        <f aca="false">IF(A210&lt;&gt;"",$H210+'v1 Frame'!Q$3*COS($E210)-'v1 Frame'!R$3*SIN($E210),"")</f>
        <is>
          <t/>
        </is>
      </c>
      <c r="X210" s="8" t="inlineStr">
        <f aca="false">IF(A210&lt;&gt;"",$I210-'v1 Frame'!P$3*SIN($C210)+'v1 Frame'!Q$3*COS($C210)*SIN($E210)+'v1 Frame'!R$3*COS($C210)*COS($E210),"")</f>
        <is>
          <t/>
        </is>
      </c>
      <c r="Y210" s="8" t="inlineStr">
        <f aca="false">IF(A210&lt;&gt;"",$G210+'v1 Frame'!S$3*COS($C210)+'v1 Frame'!T$3*SIN($C210)*SIN($E210)+'v1 Frame'!U$3*SIN($C210)*COS($E210),"")</f>
        <is>
          <t/>
        </is>
      </c>
      <c r="Z210" s="8" t="inlineStr">
        <f aca="false">IF(A210&lt;&gt;"",$H210+'v1 Frame'!T$3*COS($E210)-'v1 Frame'!U$3*SIN($E210),"")</f>
        <is>
          <t/>
        </is>
      </c>
      <c r="AA210" s="8" t="inlineStr">
        <f aca="false">IF(A210&lt;&gt;"",$I210-'v1 Frame'!S$3*SIN($C210)+'v1 Frame'!T$3*COS($C210)*SIN($E210)+'v1 Frame'!U$3*COS($C210)*COS($E210),"")</f>
        <is>
          <t/>
        </is>
      </c>
      <c r="AB210" s="8" t="inlineStr">
        <f aca="false">IF(A210&lt;&gt;"",$G210+'v1 Frame'!V$3*COS($C210)+'v1 Frame'!W$3*SIN($C210)*SIN($E210)+'v1 Frame'!X$3*SIN($C210)*COS($E210),"")</f>
        <is>
          <t/>
        </is>
      </c>
      <c r="AC210" s="8" t="inlineStr">
        <f aca="false">IF(A210&lt;&gt;"",$H210+'v1 Frame'!W$3*COS($E210)-'v1 Frame'!X$3*SIN($E210),"")</f>
        <is>
          <t/>
        </is>
      </c>
      <c r="AD210" s="8" t="inlineStr">
        <f aca="false">IF(A210&lt;&gt;"",$I210-'v1 Frame'!V$3*SIN($C210)+'v1 Frame'!W$3*COS($C210)*SIN($E210)+'v1 Frame'!X$3*COS($C210)*COS($E210),"")</f>
        <is>
          <t/>
        </is>
      </c>
      <c r="AE210" s="25" t="inlineStr">
        <f aca="false">IF(A210&lt;&gt;"",$G210+'v1 Frame'!Y$3*COS($C210)+'v1 Frame'!Z$3*SIN($C210)*SIN($E210)+'v1 Frame'!AA$3*SIN($C210)*COS($E210),"")</f>
        <is>
          <t/>
        </is>
      </c>
      <c r="AF210" s="25" t="inlineStr">
        <f aca="false">IF(A210&lt;&gt;"",$H210+'v1 Frame'!Z$3*COS($E210)-'v1 Frame'!AA$3*SIN($E210),"")</f>
        <is>
          <t/>
        </is>
      </c>
      <c r="AG210" s="25" t="inlineStr">
        <f aca="false">IF(A210&lt;&gt;"",$I210-'v1 Frame'!Y$3*SIN($C210)+'v1 Frame'!Z$3*COS($C210)*SIN($E210)+'v1 Frame'!AA$3*COS($C210)*COS($E210),"")</f>
        <is>
          <t/>
        </is>
      </c>
      <c r="AH210" s="8" t="inlineStr">
        <f aca="false">IF(A210&lt;&gt;"",SQRT(SUMSQ(G210:I210)),"")</f>
        <is>
          <t/>
        </is>
      </c>
      <c r="AI210" s="8" t="inlineStr">
        <f aca="false">IF(A210&lt;&gt;"",IF(AH210&lt;&gt;0,ACOS(I210/AH210),0),"")</f>
        <is>
          <t/>
        </is>
      </c>
      <c r="AJ210" s="8" t="inlineStr">
        <f aca="false">IF(A210&lt;&gt;"",DEGREES(AI210),"")</f>
        <is>
          <t/>
        </is>
      </c>
      <c r="AK210" s="8" t="inlineStr">
        <f aca="false">IF(A210&lt;&gt;"",IF(OR(G210&lt;&gt;0,H210&lt;&gt;0),ATAN2(G210,H210),0),"")</f>
        <is>
          <t/>
        </is>
      </c>
      <c r="AL210" s="8" t="inlineStr">
        <f aca="false">IF(A210&lt;&gt;"",DEGREES(AK210),"")</f>
        <is>
          <t/>
        </is>
      </c>
      <c r="AM210" s="8" t="inlineStr">
        <f aca="false">IF(A210&lt;&gt;"",SQRT(SUMSQ(J210:L210)),"")</f>
        <is>
          <t/>
        </is>
      </c>
      <c r="AN210" s="8" t="inlineStr">
        <f aca="false">IF(A210&lt;&gt;"",IF(AM210&lt;&gt;0,ACOS(L210/AM210),0),"")</f>
        <is>
          <t/>
        </is>
      </c>
      <c r="AO210" s="8" t="inlineStr">
        <f aca="false">IF(A210&lt;&gt;"",DEGREES(AN210),"")</f>
        <is>
          <t/>
        </is>
      </c>
      <c r="AP210" s="8" t="inlineStr">
        <f aca="false">IF(A210&lt;&gt;"",IF(OR(J210&lt;&gt;0,K210&lt;&gt;0),ATAN2(J210,K210),0),"")</f>
        <is>
          <t/>
        </is>
      </c>
      <c r="AQ210" s="8" t="inlineStr">
        <f aca="false">IF(A210&lt;&gt;"",DEGREES(AP210),"")</f>
        <is>
          <t/>
        </is>
      </c>
      <c r="AR210" s="8" t="inlineStr">
        <f aca="false">IF(A210&lt;&gt;"",SQRT(SUMSQ(M210:O210)),"")</f>
        <is>
          <t/>
        </is>
      </c>
      <c r="AS210" s="8" t="inlineStr">
        <f aca="false">IF(A210&lt;&gt;"",IF(AR210&lt;&gt;0,ACOS(O210/AR210),0),"")</f>
        <is>
          <t/>
        </is>
      </c>
      <c r="AT210" s="8" t="inlineStr">
        <f aca="false">IF(A210&lt;&gt;"",DEGREES(AS210),"")</f>
        <is>
          <t/>
        </is>
      </c>
      <c r="AU210" s="8" t="inlineStr">
        <f aca="false">IF(A210&lt;&gt;"",IF(OR(M210&lt;&gt;0,N210&lt;&gt;0),ATAN2(M210,N210),0),"")</f>
        <is>
          <t/>
        </is>
      </c>
      <c r="AV210" s="8" t="inlineStr">
        <f aca="false">IF(A210&lt;&gt;"",DEGREES(AU210),"")</f>
        <is>
          <t/>
        </is>
      </c>
      <c r="AW210" s="8" t="inlineStr">
        <f aca="false">IF(A210&lt;&gt;"",SQRT(SUMSQ(P210:R210)),"")</f>
        <is>
          <t/>
        </is>
      </c>
      <c r="AX210" s="8" t="inlineStr">
        <f aca="false">IF(A210&lt;&gt;"",IF(AW210&lt;&gt;0,ACOS(R210/AW210),0),"")</f>
        <is>
          <t/>
        </is>
      </c>
      <c r="AY210" s="8" t="inlineStr">
        <f aca="false">IF(A210&lt;&gt;"",DEGREES(AX210),"")</f>
        <is>
          <t/>
        </is>
      </c>
      <c r="AZ210" s="8" t="inlineStr">
        <f aca="false">IF(A210&lt;&gt;"",IF(OR(P210&lt;&gt;0,Q210&lt;&gt;0),ATAN2(P210,Q210),0),"")</f>
        <is>
          <t/>
        </is>
      </c>
      <c r="BA210" s="8" t="inlineStr">
        <f aca="false">IF(A210&lt;&gt;"",DEGREES(AZ210),"")</f>
        <is>
          <t/>
        </is>
      </c>
      <c r="BB210" s="8" t="inlineStr">
        <f aca="false">IF(A210&lt;&gt;"",SQRT(SUMSQ(S210:U210)),"")</f>
        <is>
          <t/>
        </is>
      </c>
      <c r="BC210" s="8" t="inlineStr">
        <f aca="false">IF(A210&lt;&gt;"",IF(BB210&lt;&gt;0,ACOS(U210/BB210),0),"")</f>
        <is>
          <t/>
        </is>
      </c>
      <c r="BD210" s="8" t="inlineStr">
        <f aca="false">IF(A210&lt;&gt;"",DEGREES(BC210),"")</f>
        <is>
          <t/>
        </is>
      </c>
      <c r="BE210" s="8" t="inlineStr">
        <f aca="false">IF(A210&lt;&gt;"",IF(OR(S210&lt;&gt;0,T210&lt;&gt;0),ATAN2(S210,T210),0),"")</f>
        <is>
          <t/>
        </is>
      </c>
      <c r="BF210" s="8" t="inlineStr">
        <f aca="false">IF(A210&lt;&gt;"",DEGREES(BE210),"")</f>
        <is>
          <t/>
        </is>
      </c>
      <c r="BG210" s="8" t="inlineStr">
        <f aca="false">IF(A210&lt;&gt;"",SQRT(SUMSQ(V210:X210)),"")</f>
        <is>
          <t/>
        </is>
      </c>
      <c r="BH210" s="8" t="inlineStr">
        <f aca="false">IF(A210&lt;&gt;"",IF(BG210&lt;&gt;0,ACOS(X210/BG210),0),"")</f>
        <is>
          <t/>
        </is>
      </c>
      <c r="BI210" s="8" t="inlineStr">
        <f aca="false">IF(A210&lt;&gt;"",DEGREES(BH210),"")</f>
        <is>
          <t/>
        </is>
      </c>
      <c r="BJ210" s="8" t="inlineStr">
        <f aca="false">IF(A210&lt;&gt;"",IF(OR(V210&lt;&gt;0,W210&lt;&gt;0),ATAN2(V210,W210),0),"")</f>
        <is>
          <t/>
        </is>
      </c>
      <c r="BK210" s="8" t="inlineStr">
        <f aca="false">IF(A210&lt;&gt;"",DEGREES(BJ210),"")</f>
        <is>
          <t/>
        </is>
      </c>
      <c r="BL210" s="8" t="inlineStr">
        <f aca="false">IF(A210&lt;&gt;"",SQRT(SUMSQ(Y210:AA210)),"")</f>
        <is>
          <t/>
        </is>
      </c>
      <c r="BM210" s="8" t="inlineStr">
        <f aca="false">IF(A210&lt;&gt;"",IF(BL210&lt;&gt;0,ACOS(AA210/BL210),0),"")</f>
        <is>
          <t/>
        </is>
      </c>
      <c r="BN210" s="8" t="inlineStr">
        <f aca="false">IF(A210&lt;&gt;"",DEGREES(BM210),"")</f>
        <is>
          <t/>
        </is>
      </c>
      <c r="BO210" s="8" t="inlineStr">
        <f aca="false">IF(A210&lt;&gt;"",IF(OR(Y210&lt;&gt;0,Z210&lt;&gt;0),ATAN2(Y210,Z210),0),"")</f>
        <is>
          <t/>
        </is>
      </c>
      <c r="BP210" s="8" t="inlineStr">
        <f aca="false">IF(A210&lt;&gt;"",DEGREES(BO210),"")</f>
        <is>
          <t/>
        </is>
      </c>
      <c r="BQ210" s="8" t="inlineStr">
        <f aca="false">IF(A210&lt;&gt;"",SQRT(SUMSQ(AB210:AD210)),"")</f>
        <is>
          <t/>
        </is>
      </c>
      <c r="BR210" s="8" t="inlineStr">
        <f aca="false">IF(A210&lt;&gt;"",IF(BQ210&lt;&gt;0,ACOS(AD210/BQ210),0),"")</f>
        <is>
          <t/>
        </is>
      </c>
      <c r="BS210" s="8" t="inlineStr">
        <f aca="false">IF(A210&lt;&gt;"",DEGREES(BR210),"")</f>
        <is>
          <t/>
        </is>
      </c>
      <c r="BT210" s="8" t="inlineStr">
        <f aca="false">IF(A210&lt;&gt;"",IF(OR(AB210&lt;&gt;0,AC210&lt;&gt;0),ATAN2(AB210,AC210),0),"")</f>
        <is>
          <t/>
        </is>
      </c>
      <c r="BU210" s="8" t="inlineStr">
        <f aca="false">IF(A210&lt;&gt;"",DEGREES(BT210),"")</f>
        <is>
          <t/>
        </is>
      </c>
      <c r="BV210" s="8" t="inlineStr">
        <f aca="false">IF(A210&lt;&gt;"",SQRT(SUMSQ(AE210:AG210)),"")</f>
        <is>
          <t/>
        </is>
      </c>
      <c r="BW210" s="8" t="inlineStr">
        <f aca="false">IF(A210&lt;&gt;"",IF(BV210&lt;&gt;0,ACOS(AG210/BV210),0),"")</f>
        <is>
          <t/>
        </is>
      </c>
      <c r="BX210" s="8" t="inlineStr">
        <f aca="false">IF(A210&lt;&gt;"",DEGREES(BW210),"")</f>
        <is>
          <t/>
        </is>
      </c>
      <c r="BY210" s="8" t="inlineStr">
        <f aca="false">IF(A210&lt;&gt;"",IF(OR(AF210&lt;&gt;0,AG210&lt;&gt;0),ATAN2(AF210,AG210),0),"")</f>
        <is>
          <t/>
        </is>
      </c>
      <c r="BZ210" s="8" t="inlineStr">
        <f aca="false">IF(A210&lt;&gt;"",DEGREES(BY210),"")</f>
        <is>
          <t/>
        </is>
      </c>
      <c r="CA210" s="0" t="inlineStr">
        <f aca="false">IF(A210&lt;&gt;"",IF(AND(AI210&lt;Parameters!$B$11,AI210&gt;Parameters!$B$12,AN210&lt;Parameters!$B$11,AN210&gt;Parameters!$B$12,AS210&lt;Parameters!$B$11,AS210&gt;Parameters!$B$12,AX210&lt;Parameters!$B$11,AX210&gt;Parameters!$B$12,BC210&lt;Parameters!$B$11,BC210&gt;Parameters!$B$12,BM210&lt;Parameters!$B$11,BM210&gt;Parameters!$B$12,BR210&lt;Parameters!$B$11,BR210&gt;Parameters!$B$12,BW210&lt;Parameters!$B$11,BW210&gt;Parameters!$B$12),1,0),"")</f>
        <is>
          <t/>
        </is>
      </c>
      <c r="CB210" s="0" t="inlineStr">
        <f aca="false">IF(A210&lt;&gt;"",IF(OR(AI210&lt;Parameters!$B$12,AI210&gt;Parameters!$B$11),0,1),"")</f>
        <is>
          <t/>
        </is>
      </c>
      <c r="CC210" s="0" t="inlineStr">
        <f aca="false">IF(A210&lt;&gt;"",IF(OR(AN210&lt;Parameters!$B$12,AN210&gt;Parameters!$B$11),0,1),"")</f>
        <is>
          <t/>
        </is>
      </c>
      <c r="CD210" s="0" t="inlineStr">
        <f aca="false">IF(A210&lt;&gt;"",IF(OR(AS210&lt;Parameters!$B$12,AS210&gt;Parameters!$B$11),0,1),"")</f>
        <is>
          <t/>
        </is>
      </c>
      <c r="CE210" s="0" t="inlineStr">
        <f aca="false">IF(A210&lt;&gt;"",IF(OR(AX210&lt;Parameters!$B$12,AX210&gt;Parameters!$B$11),0,1),"")</f>
        <is>
          <t/>
        </is>
      </c>
      <c r="CF210" s="0" t="inlineStr">
        <f aca="false">IF(A210&lt;&gt;"",IF(OR(BC210&lt;Parameters!$B$12,BC210&gt;Parameters!$B$11),0,1),"")</f>
        <is>
          <t/>
        </is>
      </c>
      <c r="CG210" s="0" t="inlineStr">
        <f aca="false">IF(A210&lt;&gt;"",IF(OR(BH210&lt;Parameters!$B$12,BH210&gt;Parameters!$B$11),0,1),"")</f>
        <is>
          <t/>
        </is>
      </c>
      <c r="CH210" s="0" t="inlineStr">
        <f aca="false">IF(A210&lt;&gt;"",IF(OR(BM210&lt;Parameters!$B$12,BM210&gt;Parameters!$B$11),0,1),"")</f>
        <is>
          <t/>
        </is>
      </c>
      <c r="CI210" s="0" t="inlineStr">
        <f aca="false">IF(A210&lt;&gt;"",IF(OR(BR210&lt;Parameters!$B$12,BR210&gt;Parameters!$B$11),0,1),"")</f>
        <is>
          <t/>
        </is>
      </c>
      <c r="CJ210" s="0" t="inlineStr">
        <f aca="false">IF(A210&lt;&gt;"",IF(OR(BW210&lt;Parameters!$B$12,BW210&gt;Parameters!$B$11),0,1),"")</f>
        <is>
          <t/>
        </is>
      </c>
      <c r="CK210" s="26" t="inlineStr">
        <f aca="false">IF(A210&lt;&gt;"",SUM(CB210:CJ210)/9,"")</f>
        <is>
          <t/>
        </is>
      </c>
      <c r="CL210" s="0" t="inlineStr">
        <f aca="false">IF(A210&lt;&gt;"",CK210*9,"")</f>
        <is>
          <t/>
        </is>
      </c>
      <c r="CM210" s="8" t="inlineStr">
        <f aca="false">IF(A210&lt;&gt;"",TEXT(B210,CM$2)&amp;" "&amp;TEXT(A210,CM$2),"")</f>
        <is>
          <t/>
        </is>
      </c>
    </row>
    <row r="211" customFormat="false" ht="15" hidden="false" customHeight="false" outlineLevel="0" collapsed="false">
      <c r="A211" s="0" t="inlineStr">
        <f aca="false">IF(OR(B210&lt;Parameters!$K$12,A210&lt;Parameters!$K$12),IF(A210&lt;Parameters!$K$12,A210+1,0),"")</f>
        <is>
          <t/>
        </is>
      </c>
      <c r="B211" s="0" t="inlineStr">
        <f aca="false">IF(A211&lt;&gt;"",IF(A211=0,B210+1,B210),"")</f>
        <is>
          <t/>
        </is>
      </c>
      <c r="C211" s="24" t="inlineStr">
        <f aca="false">IF(A211&lt;&gt;"",-_phi*(A211+0.5),"")</f>
        <is>
          <t/>
        </is>
      </c>
      <c r="D211" s="8" t="inlineStr">
        <f aca="false">IF(A211&lt;&gt;"",DEGREES(C211),"")</f>
        <is>
          <t/>
        </is>
      </c>
      <c r="E211" s="24" t="inlineStr">
        <f aca="false">IF(A211&lt;&gt;"",_phi*(B211+0.5),"")</f>
        <is>
          <t/>
        </is>
      </c>
      <c r="F211" s="8" t="inlineStr">
        <f aca="false">IF(A211&lt;&gt;"",DEGREES(E211),"")</f>
        <is>
          <t/>
        </is>
      </c>
      <c r="G211" s="8" t="inlineStr">
        <f aca="false">IF(A211&lt;&gt;"",LOOKUP(A211,h!$A$3:$A$30,h!$D$3:$D$30),"")</f>
        <is>
          <t/>
        </is>
      </c>
      <c r="H211" s="8" t="inlineStr">
        <f aca="false">IF(A211&lt;&gt;"",LOOKUP(B211,h!$A$3:$A$30,h!$D$3:$D$30),"")</f>
        <is>
          <t/>
        </is>
      </c>
      <c r="I211" s="8" t="inlineStr">
        <f aca="false">IF(A211&lt;&gt;"",_zif,"")</f>
        <is>
          <t/>
        </is>
      </c>
      <c r="J211" s="8" t="inlineStr">
        <f aca="false">IF(A211&lt;&gt;"",$G211+'v1 Frame'!D$3*COS($C211)+'v1 Frame'!E$3*SIN($C211)*SIN($E211)+'v1 Frame'!F$3*SIN($C211)*COS($E211),"")</f>
        <is>
          <t/>
        </is>
      </c>
      <c r="K211" s="8" t="inlineStr">
        <f aca="false">IF(A211&lt;&gt;"",$H211+'v1 Frame'!E$3*COS($E211)-'v1 Frame'!F$3*SIN($E211),"")</f>
        <is>
          <t/>
        </is>
      </c>
      <c r="L211" s="8" t="inlineStr">
        <f aca="false">IF(A211&lt;&gt;"",$I211-'v1 Frame'!D$3*SIN($C211)+'v1 Frame'!E$3*COS($C211)*SIN($E211)+'v1 Frame'!F$3*COS($C211)*COS($E211),"")</f>
        <is>
          <t/>
        </is>
      </c>
      <c r="M211" s="8" t="inlineStr">
        <f aca="false">IF(A211&lt;&gt;"",$G211+'v1 Frame'!G$3*COS($C211)+'v1 Frame'!H$3*SIN($C211)*SIN($E211)+'v1 Frame'!I$3*SIN($C211)*COS($E211),"")</f>
        <is>
          <t/>
        </is>
      </c>
      <c r="N211" s="8" t="inlineStr">
        <f aca="false">IF(A211&lt;&gt;"",$H211+'v1 Frame'!H$3*COS($E211)-'v1 Frame'!I$3*SIN($E211),"")</f>
        <is>
          <t/>
        </is>
      </c>
      <c r="O211" s="8" t="inlineStr">
        <f aca="false">IF(A211&lt;&gt;"",$I211-'v1 Frame'!G$3*SIN($C211)+'v1 Frame'!H$3*COS($C211)*SIN($E211)+'v1 Frame'!I$3*COS($C211)*COS($E211),"")</f>
        <is>
          <t/>
        </is>
      </c>
      <c r="P211" s="8" t="inlineStr">
        <f aca="false">IF(A211&lt;&gt;"",$G211+'v1 Frame'!J$3*COS($C211)+'v1 Frame'!K$3*SIN($C211)*SIN($E211)+'v1 Frame'!L$3*SIN($C211)*COS($E211),"")</f>
        <is>
          <t/>
        </is>
      </c>
      <c r="Q211" s="8" t="inlineStr">
        <f aca="false">IF(A211&lt;&gt;"",$H211+'v1 Frame'!K$3*COS($E211)-'v1 Frame'!L$3*SIN($E211),"")</f>
        <is>
          <t/>
        </is>
      </c>
      <c r="R211" s="8" t="inlineStr">
        <f aca="false">IF(A211&lt;&gt;"",$I211-'v1 Frame'!J$3*SIN($C211)+'v1 Frame'!K$3*COS($C211)*SIN($E211)+'v1 Frame'!L$3*COS($C211)*COS($E211),"")</f>
        <is>
          <t/>
        </is>
      </c>
      <c r="S211" s="8" t="inlineStr">
        <f aca="false">IF(A211&lt;&gt;"",$G211+'v1 Frame'!M$3*COS($C211)+'v1 Frame'!N$3*SIN($C211)*SIN($E211)+'v1 Frame'!O$3*SIN($C211)*COS($E211),"")</f>
        <is>
          <t/>
        </is>
      </c>
      <c r="T211" s="8" t="inlineStr">
        <f aca="false">IF(A211&lt;&gt;"",$H211+'v1 Frame'!N$3*COS($E211)-'v1 Frame'!O$3*SIN($E211),"")</f>
        <is>
          <t/>
        </is>
      </c>
      <c r="U211" s="8" t="inlineStr">
        <f aca="false">IF(A211&lt;&gt;"",$I211-'v1 Frame'!M$3*SIN($C211)+'v1 Frame'!N$3*COS($C211)*SIN($E211)+'v1 Frame'!O$3*COS($C211)*COS($E211),"")</f>
        <is>
          <t/>
        </is>
      </c>
      <c r="V211" s="8" t="inlineStr">
        <f aca="false">IF(A211&lt;&gt;"",$G211+'v1 Frame'!P$3*COS($C211)+'v1 Frame'!Q$3*SIN($C211)*SIN($E211)+'v1 Frame'!R$3*SIN($C211)*COS($E211),"")</f>
        <is>
          <t/>
        </is>
      </c>
      <c r="W211" s="8" t="inlineStr">
        <f aca="false">IF(A211&lt;&gt;"",$H211+'v1 Frame'!Q$3*COS($E211)-'v1 Frame'!R$3*SIN($E211),"")</f>
        <is>
          <t/>
        </is>
      </c>
      <c r="X211" s="8" t="inlineStr">
        <f aca="false">IF(A211&lt;&gt;"",$I211-'v1 Frame'!P$3*SIN($C211)+'v1 Frame'!Q$3*COS($C211)*SIN($E211)+'v1 Frame'!R$3*COS($C211)*COS($E211),"")</f>
        <is>
          <t/>
        </is>
      </c>
      <c r="Y211" s="8" t="inlineStr">
        <f aca="false">IF(A211&lt;&gt;"",$G211+'v1 Frame'!S$3*COS($C211)+'v1 Frame'!T$3*SIN($C211)*SIN($E211)+'v1 Frame'!U$3*SIN($C211)*COS($E211),"")</f>
        <is>
          <t/>
        </is>
      </c>
      <c r="Z211" s="8" t="inlineStr">
        <f aca="false">IF(A211&lt;&gt;"",$H211+'v1 Frame'!T$3*COS($E211)-'v1 Frame'!U$3*SIN($E211),"")</f>
        <is>
          <t/>
        </is>
      </c>
      <c r="AA211" s="8" t="inlineStr">
        <f aca="false">IF(A211&lt;&gt;"",$I211-'v1 Frame'!S$3*SIN($C211)+'v1 Frame'!T$3*COS($C211)*SIN($E211)+'v1 Frame'!U$3*COS($C211)*COS($E211),"")</f>
        <is>
          <t/>
        </is>
      </c>
      <c r="AB211" s="8" t="inlineStr">
        <f aca="false">IF(A211&lt;&gt;"",$G211+'v1 Frame'!V$3*COS($C211)+'v1 Frame'!W$3*SIN($C211)*SIN($E211)+'v1 Frame'!X$3*SIN($C211)*COS($E211),"")</f>
        <is>
          <t/>
        </is>
      </c>
      <c r="AC211" s="8" t="inlineStr">
        <f aca="false">IF(A211&lt;&gt;"",$H211+'v1 Frame'!W$3*COS($E211)-'v1 Frame'!X$3*SIN($E211),"")</f>
        <is>
          <t/>
        </is>
      </c>
      <c r="AD211" s="8" t="inlineStr">
        <f aca="false">IF(A211&lt;&gt;"",$I211-'v1 Frame'!V$3*SIN($C211)+'v1 Frame'!W$3*COS($C211)*SIN($E211)+'v1 Frame'!X$3*COS($C211)*COS($E211),"")</f>
        <is>
          <t/>
        </is>
      </c>
      <c r="AE211" s="25" t="inlineStr">
        <f aca="false">IF(A211&lt;&gt;"",$G211+'v1 Frame'!Y$3*COS($C211)+'v1 Frame'!Z$3*SIN($C211)*SIN($E211)+'v1 Frame'!AA$3*SIN($C211)*COS($E211),"")</f>
        <is>
          <t/>
        </is>
      </c>
      <c r="AF211" s="25" t="inlineStr">
        <f aca="false">IF(A211&lt;&gt;"",$H211+'v1 Frame'!Z$3*COS($E211)-'v1 Frame'!AA$3*SIN($E211),"")</f>
        <is>
          <t/>
        </is>
      </c>
      <c r="AG211" s="25" t="inlineStr">
        <f aca="false">IF(A211&lt;&gt;"",$I211-'v1 Frame'!Y$3*SIN($C211)+'v1 Frame'!Z$3*COS($C211)*SIN($E211)+'v1 Frame'!AA$3*COS($C211)*COS($E211),"")</f>
        <is>
          <t/>
        </is>
      </c>
      <c r="AH211" s="8" t="inlineStr">
        <f aca="false">IF(A211&lt;&gt;"",SQRT(SUMSQ(G211:I211)),"")</f>
        <is>
          <t/>
        </is>
      </c>
      <c r="AI211" s="8" t="inlineStr">
        <f aca="false">IF(A211&lt;&gt;"",IF(AH211&lt;&gt;0,ACOS(I211/AH211),0),"")</f>
        <is>
          <t/>
        </is>
      </c>
      <c r="AJ211" s="8" t="inlineStr">
        <f aca="false">IF(A211&lt;&gt;"",DEGREES(AI211),"")</f>
        <is>
          <t/>
        </is>
      </c>
      <c r="AK211" s="8" t="inlineStr">
        <f aca="false">IF(A211&lt;&gt;"",IF(OR(G211&lt;&gt;0,H211&lt;&gt;0),ATAN2(G211,H211),0),"")</f>
        <is>
          <t/>
        </is>
      </c>
      <c r="AL211" s="8" t="inlineStr">
        <f aca="false">IF(A211&lt;&gt;"",DEGREES(AK211),"")</f>
        <is>
          <t/>
        </is>
      </c>
      <c r="AM211" s="8" t="inlineStr">
        <f aca="false">IF(A211&lt;&gt;"",SQRT(SUMSQ(J211:L211)),"")</f>
        <is>
          <t/>
        </is>
      </c>
      <c r="AN211" s="8" t="inlineStr">
        <f aca="false">IF(A211&lt;&gt;"",IF(AM211&lt;&gt;0,ACOS(L211/AM211),0),"")</f>
        <is>
          <t/>
        </is>
      </c>
      <c r="AO211" s="8" t="inlineStr">
        <f aca="false">IF(A211&lt;&gt;"",DEGREES(AN211),"")</f>
        <is>
          <t/>
        </is>
      </c>
      <c r="AP211" s="8" t="inlineStr">
        <f aca="false">IF(A211&lt;&gt;"",IF(OR(J211&lt;&gt;0,K211&lt;&gt;0),ATAN2(J211,K211),0),"")</f>
        <is>
          <t/>
        </is>
      </c>
      <c r="AQ211" s="8" t="inlineStr">
        <f aca="false">IF(A211&lt;&gt;"",DEGREES(AP211),"")</f>
        <is>
          <t/>
        </is>
      </c>
      <c r="AR211" s="8" t="inlineStr">
        <f aca="false">IF(A211&lt;&gt;"",SQRT(SUMSQ(M211:O211)),"")</f>
        <is>
          <t/>
        </is>
      </c>
      <c r="AS211" s="8" t="inlineStr">
        <f aca="false">IF(A211&lt;&gt;"",IF(AR211&lt;&gt;0,ACOS(O211/AR211),0),"")</f>
        <is>
          <t/>
        </is>
      </c>
      <c r="AT211" s="8" t="inlineStr">
        <f aca="false">IF(A211&lt;&gt;"",DEGREES(AS211),"")</f>
        <is>
          <t/>
        </is>
      </c>
      <c r="AU211" s="8" t="inlineStr">
        <f aca="false">IF(A211&lt;&gt;"",IF(OR(M211&lt;&gt;0,N211&lt;&gt;0),ATAN2(M211,N211),0),"")</f>
        <is>
          <t/>
        </is>
      </c>
      <c r="AV211" s="8" t="inlineStr">
        <f aca="false">IF(A211&lt;&gt;"",DEGREES(AU211),"")</f>
        <is>
          <t/>
        </is>
      </c>
      <c r="AW211" s="8" t="inlineStr">
        <f aca="false">IF(A211&lt;&gt;"",SQRT(SUMSQ(P211:R211)),"")</f>
        <is>
          <t/>
        </is>
      </c>
      <c r="AX211" s="8" t="inlineStr">
        <f aca="false">IF(A211&lt;&gt;"",IF(AW211&lt;&gt;0,ACOS(R211/AW211),0),"")</f>
        <is>
          <t/>
        </is>
      </c>
      <c r="AY211" s="8" t="inlineStr">
        <f aca="false">IF(A211&lt;&gt;"",DEGREES(AX211),"")</f>
        <is>
          <t/>
        </is>
      </c>
      <c r="AZ211" s="8" t="inlineStr">
        <f aca="false">IF(A211&lt;&gt;"",IF(OR(P211&lt;&gt;0,Q211&lt;&gt;0),ATAN2(P211,Q211),0),"")</f>
        <is>
          <t/>
        </is>
      </c>
      <c r="BA211" s="8" t="inlineStr">
        <f aca="false">IF(A211&lt;&gt;"",DEGREES(AZ211),"")</f>
        <is>
          <t/>
        </is>
      </c>
      <c r="BB211" s="8" t="inlineStr">
        <f aca="false">IF(A211&lt;&gt;"",SQRT(SUMSQ(S211:U211)),"")</f>
        <is>
          <t/>
        </is>
      </c>
      <c r="BC211" s="8" t="inlineStr">
        <f aca="false">IF(A211&lt;&gt;"",IF(BB211&lt;&gt;0,ACOS(U211/BB211),0),"")</f>
        <is>
          <t/>
        </is>
      </c>
      <c r="BD211" s="8" t="inlineStr">
        <f aca="false">IF(A211&lt;&gt;"",DEGREES(BC211),"")</f>
        <is>
          <t/>
        </is>
      </c>
      <c r="BE211" s="8" t="inlineStr">
        <f aca="false">IF(A211&lt;&gt;"",IF(OR(S211&lt;&gt;0,T211&lt;&gt;0),ATAN2(S211,T211),0),"")</f>
        <is>
          <t/>
        </is>
      </c>
      <c r="BF211" s="8" t="inlineStr">
        <f aca="false">IF(A211&lt;&gt;"",DEGREES(BE211),"")</f>
        <is>
          <t/>
        </is>
      </c>
      <c r="BG211" s="8" t="inlineStr">
        <f aca="false">IF(A211&lt;&gt;"",SQRT(SUMSQ(V211:X211)),"")</f>
        <is>
          <t/>
        </is>
      </c>
      <c r="BH211" s="8" t="inlineStr">
        <f aca="false">IF(A211&lt;&gt;"",IF(BG211&lt;&gt;0,ACOS(X211/BG211),0),"")</f>
        <is>
          <t/>
        </is>
      </c>
      <c r="BI211" s="8" t="inlineStr">
        <f aca="false">IF(A211&lt;&gt;"",DEGREES(BH211),"")</f>
        <is>
          <t/>
        </is>
      </c>
      <c r="BJ211" s="8" t="inlineStr">
        <f aca="false">IF(A211&lt;&gt;"",IF(OR(V211&lt;&gt;0,W211&lt;&gt;0),ATAN2(V211,W211),0),"")</f>
        <is>
          <t/>
        </is>
      </c>
      <c r="BK211" s="8" t="inlineStr">
        <f aca="false">IF(A211&lt;&gt;"",DEGREES(BJ211),"")</f>
        <is>
          <t/>
        </is>
      </c>
      <c r="BL211" s="8" t="inlineStr">
        <f aca="false">IF(A211&lt;&gt;"",SQRT(SUMSQ(Y211:AA211)),"")</f>
        <is>
          <t/>
        </is>
      </c>
      <c r="BM211" s="8" t="inlineStr">
        <f aca="false">IF(A211&lt;&gt;"",IF(BL211&lt;&gt;0,ACOS(AA211/BL211),0),"")</f>
        <is>
          <t/>
        </is>
      </c>
      <c r="BN211" s="8" t="inlineStr">
        <f aca="false">IF(A211&lt;&gt;"",DEGREES(BM211),"")</f>
        <is>
          <t/>
        </is>
      </c>
      <c r="BO211" s="8" t="inlineStr">
        <f aca="false">IF(A211&lt;&gt;"",IF(OR(Y211&lt;&gt;0,Z211&lt;&gt;0),ATAN2(Y211,Z211),0),"")</f>
        <is>
          <t/>
        </is>
      </c>
      <c r="BP211" s="8" t="inlineStr">
        <f aca="false">IF(A211&lt;&gt;"",DEGREES(BO211),"")</f>
        <is>
          <t/>
        </is>
      </c>
      <c r="BQ211" s="8" t="inlineStr">
        <f aca="false">IF(A211&lt;&gt;"",SQRT(SUMSQ(AB211:AD211)),"")</f>
        <is>
          <t/>
        </is>
      </c>
      <c r="BR211" s="8" t="inlineStr">
        <f aca="false">IF(A211&lt;&gt;"",IF(BQ211&lt;&gt;0,ACOS(AD211/BQ211),0),"")</f>
        <is>
          <t/>
        </is>
      </c>
      <c r="BS211" s="8" t="inlineStr">
        <f aca="false">IF(A211&lt;&gt;"",DEGREES(BR211),"")</f>
        <is>
          <t/>
        </is>
      </c>
      <c r="BT211" s="8" t="inlineStr">
        <f aca="false">IF(A211&lt;&gt;"",IF(OR(AB211&lt;&gt;0,AC211&lt;&gt;0),ATAN2(AB211,AC211),0),"")</f>
        <is>
          <t/>
        </is>
      </c>
      <c r="BU211" s="8" t="inlineStr">
        <f aca="false">IF(A211&lt;&gt;"",DEGREES(BT211),"")</f>
        <is>
          <t/>
        </is>
      </c>
      <c r="BV211" s="8" t="inlineStr">
        <f aca="false">IF(A211&lt;&gt;"",SQRT(SUMSQ(AE211:AG211)),"")</f>
        <is>
          <t/>
        </is>
      </c>
      <c r="BW211" s="8" t="inlineStr">
        <f aca="false">IF(A211&lt;&gt;"",IF(BV211&lt;&gt;0,ACOS(AG211/BV211),0),"")</f>
        <is>
          <t/>
        </is>
      </c>
      <c r="BX211" s="8" t="inlineStr">
        <f aca="false">IF(A211&lt;&gt;"",DEGREES(BW211),"")</f>
        <is>
          <t/>
        </is>
      </c>
      <c r="BY211" s="8" t="inlineStr">
        <f aca="false">IF(A211&lt;&gt;"",IF(OR(AF211&lt;&gt;0,AG211&lt;&gt;0),ATAN2(AF211,AG211),0),"")</f>
        <is>
          <t/>
        </is>
      </c>
      <c r="BZ211" s="8" t="inlineStr">
        <f aca="false">IF(A211&lt;&gt;"",DEGREES(BY211),"")</f>
        <is>
          <t/>
        </is>
      </c>
      <c r="CA211" s="0" t="inlineStr">
        <f aca="false">IF(A211&lt;&gt;"",IF(AND(AI211&lt;Parameters!$B$11,AI211&gt;Parameters!$B$12,AN211&lt;Parameters!$B$11,AN211&gt;Parameters!$B$12,AS211&lt;Parameters!$B$11,AS211&gt;Parameters!$B$12,AX211&lt;Parameters!$B$11,AX211&gt;Parameters!$B$12,BC211&lt;Parameters!$B$11,BC211&gt;Parameters!$B$12,BM211&lt;Parameters!$B$11,BM211&gt;Parameters!$B$12,BR211&lt;Parameters!$B$11,BR211&gt;Parameters!$B$12,BW211&lt;Parameters!$B$11,BW211&gt;Parameters!$B$12),1,0),"")</f>
        <is>
          <t/>
        </is>
      </c>
      <c r="CB211" s="0" t="inlineStr">
        <f aca="false">IF(A211&lt;&gt;"",IF(OR(AI211&lt;Parameters!$B$12,AI211&gt;Parameters!$B$11),0,1),"")</f>
        <is>
          <t/>
        </is>
      </c>
      <c r="CC211" s="0" t="inlineStr">
        <f aca="false">IF(A211&lt;&gt;"",IF(OR(AN211&lt;Parameters!$B$12,AN211&gt;Parameters!$B$11),0,1),"")</f>
        <is>
          <t/>
        </is>
      </c>
      <c r="CD211" s="0" t="inlineStr">
        <f aca="false">IF(A211&lt;&gt;"",IF(OR(AS211&lt;Parameters!$B$12,AS211&gt;Parameters!$B$11),0,1),"")</f>
        <is>
          <t/>
        </is>
      </c>
      <c r="CE211" s="0" t="inlineStr">
        <f aca="false">IF(A211&lt;&gt;"",IF(OR(AX211&lt;Parameters!$B$12,AX211&gt;Parameters!$B$11),0,1),"")</f>
        <is>
          <t/>
        </is>
      </c>
      <c r="CF211" s="0" t="inlineStr">
        <f aca="false">IF(A211&lt;&gt;"",IF(OR(BC211&lt;Parameters!$B$12,BC211&gt;Parameters!$B$11),0,1),"")</f>
        <is>
          <t/>
        </is>
      </c>
      <c r="CG211" s="0" t="inlineStr">
        <f aca="false">IF(A211&lt;&gt;"",IF(OR(BH211&lt;Parameters!$B$12,BH211&gt;Parameters!$B$11),0,1),"")</f>
        <is>
          <t/>
        </is>
      </c>
      <c r="CH211" s="0" t="inlineStr">
        <f aca="false">IF(A211&lt;&gt;"",IF(OR(BM211&lt;Parameters!$B$12,BM211&gt;Parameters!$B$11),0,1),"")</f>
        <is>
          <t/>
        </is>
      </c>
      <c r="CI211" s="0" t="inlineStr">
        <f aca="false">IF(A211&lt;&gt;"",IF(OR(BR211&lt;Parameters!$B$12,BR211&gt;Parameters!$B$11),0,1),"")</f>
        <is>
          <t/>
        </is>
      </c>
      <c r="CJ211" s="0" t="inlineStr">
        <f aca="false">IF(A211&lt;&gt;"",IF(OR(BW211&lt;Parameters!$B$12,BW211&gt;Parameters!$B$11),0,1),"")</f>
        <is>
          <t/>
        </is>
      </c>
      <c r="CK211" s="26" t="inlineStr">
        <f aca="false">IF(A211&lt;&gt;"",SUM(CB211:CJ211)/9,"")</f>
        <is>
          <t/>
        </is>
      </c>
      <c r="CL211" s="0" t="inlineStr">
        <f aca="false">IF(A211&lt;&gt;"",CK211*9,"")</f>
        <is>
          <t/>
        </is>
      </c>
      <c r="CM211" s="8" t="inlineStr">
        <f aca="false">IF(A211&lt;&gt;"",TEXT(B211,CM$2)&amp;" "&amp;TEXT(A211,CM$2),"")</f>
        <is>
          <t/>
        </is>
      </c>
    </row>
    <row r="212" customFormat="false" ht="15" hidden="false" customHeight="false" outlineLevel="0" collapsed="false">
      <c r="A212" s="0" t="inlineStr">
        <f aca="false">IF(OR(B211&lt;Parameters!$K$12,A211&lt;Parameters!$K$12),IF(A211&lt;Parameters!$K$12,A211+1,0),"")</f>
        <is>
          <t/>
        </is>
      </c>
      <c r="B212" s="0" t="inlineStr">
        <f aca="false">IF(A212&lt;&gt;"",IF(A212=0,B211+1,B211),"")</f>
        <is>
          <t/>
        </is>
      </c>
      <c r="C212" s="24" t="inlineStr">
        <f aca="false">IF(A212&lt;&gt;"",-_phi*(A212+0.5),"")</f>
        <is>
          <t/>
        </is>
      </c>
      <c r="D212" s="8" t="inlineStr">
        <f aca="false">IF(A212&lt;&gt;"",DEGREES(C212),"")</f>
        <is>
          <t/>
        </is>
      </c>
      <c r="E212" s="24" t="inlineStr">
        <f aca="false">IF(A212&lt;&gt;"",_phi*(B212+0.5),"")</f>
        <is>
          <t/>
        </is>
      </c>
      <c r="F212" s="8" t="inlineStr">
        <f aca="false">IF(A212&lt;&gt;"",DEGREES(E212),"")</f>
        <is>
          <t/>
        </is>
      </c>
      <c r="G212" s="8" t="inlineStr">
        <f aca="false">IF(A212&lt;&gt;"",LOOKUP(A212,h!$A$3:$A$30,h!$D$3:$D$30),"")</f>
        <is>
          <t/>
        </is>
      </c>
      <c r="H212" s="8" t="inlineStr">
        <f aca="false">IF(A212&lt;&gt;"",LOOKUP(B212,h!$A$3:$A$30,h!$D$3:$D$30),"")</f>
        <is>
          <t/>
        </is>
      </c>
      <c r="I212" s="8" t="inlineStr">
        <f aca="false">IF(A212&lt;&gt;"",_zif,"")</f>
        <is>
          <t/>
        </is>
      </c>
      <c r="J212" s="8" t="inlineStr">
        <f aca="false">IF(A212&lt;&gt;"",$G212+'v1 Frame'!D$3*COS($C212)+'v1 Frame'!E$3*SIN($C212)*SIN($E212)+'v1 Frame'!F$3*SIN($C212)*COS($E212),"")</f>
        <is>
          <t/>
        </is>
      </c>
      <c r="K212" s="8" t="inlineStr">
        <f aca="false">IF(A212&lt;&gt;"",$H212+'v1 Frame'!E$3*COS($E212)-'v1 Frame'!F$3*SIN($E212),"")</f>
        <is>
          <t/>
        </is>
      </c>
      <c r="L212" s="8" t="inlineStr">
        <f aca="false">IF(A212&lt;&gt;"",$I212-'v1 Frame'!D$3*SIN($C212)+'v1 Frame'!E$3*COS($C212)*SIN($E212)+'v1 Frame'!F$3*COS($C212)*COS($E212),"")</f>
        <is>
          <t/>
        </is>
      </c>
      <c r="M212" s="8" t="inlineStr">
        <f aca="false">IF(A212&lt;&gt;"",$G212+'v1 Frame'!G$3*COS($C212)+'v1 Frame'!H$3*SIN($C212)*SIN($E212)+'v1 Frame'!I$3*SIN($C212)*COS($E212),"")</f>
        <is>
          <t/>
        </is>
      </c>
      <c r="N212" s="8" t="inlineStr">
        <f aca="false">IF(A212&lt;&gt;"",$H212+'v1 Frame'!H$3*COS($E212)-'v1 Frame'!I$3*SIN($E212),"")</f>
        <is>
          <t/>
        </is>
      </c>
      <c r="O212" s="8" t="inlineStr">
        <f aca="false">IF(A212&lt;&gt;"",$I212-'v1 Frame'!G$3*SIN($C212)+'v1 Frame'!H$3*COS($C212)*SIN($E212)+'v1 Frame'!I$3*COS($C212)*COS($E212),"")</f>
        <is>
          <t/>
        </is>
      </c>
      <c r="P212" s="8" t="inlineStr">
        <f aca="false">IF(A212&lt;&gt;"",$G212+'v1 Frame'!J$3*COS($C212)+'v1 Frame'!K$3*SIN($C212)*SIN($E212)+'v1 Frame'!L$3*SIN($C212)*COS($E212),"")</f>
        <is>
          <t/>
        </is>
      </c>
      <c r="Q212" s="8" t="inlineStr">
        <f aca="false">IF(A212&lt;&gt;"",$H212+'v1 Frame'!K$3*COS($E212)-'v1 Frame'!L$3*SIN($E212),"")</f>
        <is>
          <t/>
        </is>
      </c>
      <c r="R212" s="8" t="inlineStr">
        <f aca="false">IF(A212&lt;&gt;"",$I212-'v1 Frame'!J$3*SIN($C212)+'v1 Frame'!K$3*COS($C212)*SIN($E212)+'v1 Frame'!L$3*COS($C212)*COS($E212),"")</f>
        <is>
          <t/>
        </is>
      </c>
      <c r="S212" s="8" t="inlineStr">
        <f aca="false">IF(A212&lt;&gt;"",$G212+'v1 Frame'!M$3*COS($C212)+'v1 Frame'!N$3*SIN($C212)*SIN($E212)+'v1 Frame'!O$3*SIN($C212)*COS($E212),"")</f>
        <is>
          <t/>
        </is>
      </c>
      <c r="T212" s="8" t="inlineStr">
        <f aca="false">IF(A212&lt;&gt;"",$H212+'v1 Frame'!N$3*COS($E212)-'v1 Frame'!O$3*SIN($E212),"")</f>
        <is>
          <t/>
        </is>
      </c>
      <c r="U212" s="8" t="inlineStr">
        <f aca="false">IF(A212&lt;&gt;"",$I212-'v1 Frame'!M$3*SIN($C212)+'v1 Frame'!N$3*COS($C212)*SIN($E212)+'v1 Frame'!O$3*COS($C212)*COS($E212),"")</f>
        <is>
          <t/>
        </is>
      </c>
      <c r="V212" s="8" t="inlineStr">
        <f aca="false">IF(A212&lt;&gt;"",$G212+'v1 Frame'!P$3*COS($C212)+'v1 Frame'!Q$3*SIN($C212)*SIN($E212)+'v1 Frame'!R$3*SIN($C212)*COS($E212),"")</f>
        <is>
          <t/>
        </is>
      </c>
      <c r="W212" s="8" t="inlineStr">
        <f aca="false">IF(A212&lt;&gt;"",$H212+'v1 Frame'!Q$3*COS($E212)-'v1 Frame'!R$3*SIN($E212),"")</f>
        <is>
          <t/>
        </is>
      </c>
      <c r="X212" s="8" t="inlineStr">
        <f aca="false">IF(A212&lt;&gt;"",$I212-'v1 Frame'!P$3*SIN($C212)+'v1 Frame'!Q$3*COS($C212)*SIN($E212)+'v1 Frame'!R$3*COS($C212)*COS($E212),"")</f>
        <is>
          <t/>
        </is>
      </c>
      <c r="Y212" s="8" t="inlineStr">
        <f aca="false">IF(A212&lt;&gt;"",$G212+'v1 Frame'!S$3*COS($C212)+'v1 Frame'!T$3*SIN($C212)*SIN($E212)+'v1 Frame'!U$3*SIN($C212)*COS($E212),"")</f>
        <is>
          <t/>
        </is>
      </c>
      <c r="Z212" s="8" t="inlineStr">
        <f aca="false">IF(A212&lt;&gt;"",$H212+'v1 Frame'!T$3*COS($E212)-'v1 Frame'!U$3*SIN($E212),"")</f>
        <is>
          <t/>
        </is>
      </c>
      <c r="AA212" s="8" t="inlineStr">
        <f aca="false">IF(A212&lt;&gt;"",$I212-'v1 Frame'!S$3*SIN($C212)+'v1 Frame'!T$3*COS($C212)*SIN($E212)+'v1 Frame'!U$3*COS($C212)*COS($E212),"")</f>
        <is>
          <t/>
        </is>
      </c>
      <c r="AB212" s="8" t="inlineStr">
        <f aca="false">IF(A212&lt;&gt;"",$G212+'v1 Frame'!V$3*COS($C212)+'v1 Frame'!W$3*SIN($C212)*SIN($E212)+'v1 Frame'!X$3*SIN($C212)*COS($E212),"")</f>
        <is>
          <t/>
        </is>
      </c>
      <c r="AC212" s="8" t="inlineStr">
        <f aca="false">IF(A212&lt;&gt;"",$H212+'v1 Frame'!W$3*COS($E212)-'v1 Frame'!X$3*SIN($E212),"")</f>
        <is>
          <t/>
        </is>
      </c>
      <c r="AD212" s="8" t="inlineStr">
        <f aca="false">IF(A212&lt;&gt;"",$I212-'v1 Frame'!V$3*SIN($C212)+'v1 Frame'!W$3*COS($C212)*SIN($E212)+'v1 Frame'!X$3*COS($C212)*COS($E212),"")</f>
        <is>
          <t/>
        </is>
      </c>
      <c r="AE212" s="25" t="inlineStr">
        <f aca="false">IF(A212&lt;&gt;"",$G212+'v1 Frame'!Y$3*COS($C212)+'v1 Frame'!Z$3*SIN($C212)*SIN($E212)+'v1 Frame'!AA$3*SIN($C212)*COS($E212),"")</f>
        <is>
          <t/>
        </is>
      </c>
      <c r="AF212" s="25" t="inlineStr">
        <f aca="false">IF(A212&lt;&gt;"",$H212+'v1 Frame'!Z$3*COS($E212)-'v1 Frame'!AA$3*SIN($E212),"")</f>
        <is>
          <t/>
        </is>
      </c>
      <c r="AG212" s="25" t="inlineStr">
        <f aca="false">IF(A212&lt;&gt;"",$I212-'v1 Frame'!Y$3*SIN($C212)+'v1 Frame'!Z$3*COS($C212)*SIN($E212)+'v1 Frame'!AA$3*COS($C212)*COS($E212),"")</f>
        <is>
          <t/>
        </is>
      </c>
      <c r="AH212" s="8" t="inlineStr">
        <f aca="false">IF(A212&lt;&gt;"",SQRT(SUMSQ(G212:I212)),"")</f>
        <is>
          <t/>
        </is>
      </c>
      <c r="AI212" s="8" t="inlineStr">
        <f aca="false">IF(A212&lt;&gt;"",IF(AH212&lt;&gt;0,ACOS(I212/AH212),0),"")</f>
        <is>
          <t/>
        </is>
      </c>
      <c r="AJ212" s="8" t="inlineStr">
        <f aca="false">IF(A212&lt;&gt;"",DEGREES(AI212),"")</f>
        <is>
          <t/>
        </is>
      </c>
      <c r="AK212" s="8" t="inlineStr">
        <f aca="false">IF(A212&lt;&gt;"",IF(OR(G212&lt;&gt;0,H212&lt;&gt;0),ATAN2(G212,H212),0),"")</f>
        <is>
          <t/>
        </is>
      </c>
      <c r="AL212" s="8" t="inlineStr">
        <f aca="false">IF(A212&lt;&gt;"",DEGREES(AK212),"")</f>
        <is>
          <t/>
        </is>
      </c>
      <c r="AM212" s="8" t="inlineStr">
        <f aca="false">IF(A212&lt;&gt;"",SQRT(SUMSQ(J212:L212)),"")</f>
        <is>
          <t/>
        </is>
      </c>
      <c r="AN212" s="8" t="inlineStr">
        <f aca="false">IF(A212&lt;&gt;"",IF(AM212&lt;&gt;0,ACOS(L212/AM212),0),"")</f>
        <is>
          <t/>
        </is>
      </c>
      <c r="AO212" s="8" t="inlineStr">
        <f aca="false">IF(A212&lt;&gt;"",DEGREES(AN212),"")</f>
        <is>
          <t/>
        </is>
      </c>
      <c r="AP212" s="8" t="inlineStr">
        <f aca="false">IF(A212&lt;&gt;"",IF(OR(J212&lt;&gt;0,K212&lt;&gt;0),ATAN2(J212,K212),0),"")</f>
        <is>
          <t/>
        </is>
      </c>
      <c r="AQ212" s="8" t="inlineStr">
        <f aca="false">IF(A212&lt;&gt;"",DEGREES(AP212),"")</f>
        <is>
          <t/>
        </is>
      </c>
      <c r="AR212" s="8" t="inlineStr">
        <f aca="false">IF(A212&lt;&gt;"",SQRT(SUMSQ(M212:O212)),"")</f>
        <is>
          <t/>
        </is>
      </c>
      <c r="AS212" s="8" t="inlineStr">
        <f aca="false">IF(A212&lt;&gt;"",IF(AR212&lt;&gt;0,ACOS(O212/AR212),0),"")</f>
        <is>
          <t/>
        </is>
      </c>
      <c r="AT212" s="8" t="inlineStr">
        <f aca="false">IF(A212&lt;&gt;"",DEGREES(AS212),"")</f>
        <is>
          <t/>
        </is>
      </c>
      <c r="AU212" s="8" t="inlineStr">
        <f aca="false">IF(A212&lt;&gt;"",IF(OR(M212&lt;&gt;0,N212&lt;&gt;0),ATAN2(M212,N212),0),"")</f>
        <is>
          <t/>
        </is>
      </c>
      <c r="AV212" s="8" t="inlineStr">
        <f aca="false">IF(A212&lt;&gt;"",DEGREES(AU212),"")</f>
        <is>
          <t/>
        </is>
      </c>
      <c r="AW212" s="8" t="inlineStr">
        <f aca="false">IF(A212&lt;&gt;"",SQRT(SUMSQ(P212:R212)),"")</f>
        <is>
          <t/>
        </is>
      </c>
      <c r="AX212" s="8" t="inlineStr">
        <f aca="false">IF(A212&lt;&gt;"",IF(AW212&lt;&gt;0,ACOS(R212/AW212),0),"")</f>
        <is>
          <t/>
        </is>
      </c>
      <c r="AY212" s="8" t="inlineStr">
        <f aca="false">IF(A212&lt;&gt;"",DEGREES(AX212),"")</f>
        <is>
          <t/>
        </is>
      </c>
      <c r="AZ212" s="8" t="inlineStr">
        <f aca="false">IF(A212&lt;&gt;"",IF(OR(P212&lt;&gt;0,Q212&lt;&gt;0),ATAN2(P212,Q212),0),"")</f>
        <is>
          <t/>
        </is>
      </c>
      <c r="BA212" s="8" t="inlineStr">
        <f aca="false">IF(A212&lt;&gt;"",DEGREES(AZ212),"")</f>
        <is>
          <t/>
        </is>
      </c>
      <c r="BB212" s="8" t="inlineStr">
        <f aca="false">IF(A212&lt;&gt;"",SQRT(SUMSQ(S212:U212)),"")</f>
        <is>
          <t/>
        </is>
      </c>
      <c r="BC212" s="8" t="inlineStr">
        <f aca="false">IF(A212&lt;&gt;"",IF(BB212&lt;&gt;0,ACOS(U212/BB212),0),"")</f>
        <is>
          <t/>
        </is>
      </c>
      <c r="BD212" s="8" t="inlineStr">
        <f aca="false">IF(A212&lt;&gt;"",DEGREES(BC212),"")</f>
        <is>
          <t/>
        </is>
      </c>
      <c r="BE212" s="8" t="inlineStr">
        <f aca="false">IF(A212&lt;&gt;"",IF(OR(S212&lt;&gt;0,T212&lt;&gt;0),ATAN2(S212,T212),0),"")</f>
        <is>
          <t/>
        </is>
      </c>
      <c r="BF212" s="8" t="inlineStr">
        <f aca="false">IF(A212&lt;&gt;"",DEGREES(BE212),"")</f>
        <is>
          <t/>
        </is>
      </c>
      <c r="BG212" s="8" t="inlineStr">
        <f aca="false">IF(A212&lt;&gt;"",SQRT(SUMSQ(V212:X212)),"")</f>
        <is>
          <t/>
        </is>
      </c>
      <c r="BH212" s="8" t="inlineStr">
        <f aca="false">IF(A212&lt;&gt;"",IF(BG212&lt;&gt;0,ACOS(X212/BG212),0),"")</f>
        <is>
          <t/>
        </is>
      </c>
      <c r="BI212" s="8" t="inlineStr">
        <f aca="false">IF(A212&lt;&gt;"",DEGREES(BH212),"")</f>
        <is>
          <t/>
        </is>
      </c>
      <c r="BJ212" s="8" t="inlineStr">
        <f aca="false">IF(A212&lt;&gt;"",IF(OR(V212&lt;&gt;0,W212&lt;&gt;0),ATAN2(V212,W212),0),"")</f>
        <is>
          <t/>
        </is>
      </c>
      <c r="BK212" s="8" t="inlineStr">
        <f aca="false">IF(A212&lt;&gt;"",DEGREES(BJ212),"")</f>
        <is>
          <t/>
        </is>
      </c>
      <c r="BL212" s="8" t="inlineStr">
        <f aca="false">IF(A212&lt;&gt;"",SQRT(SUMSQ(Y212:AA212)),"")</f>
        <is>
          <t/>
        </is>
      </c>
      <c r="BM212" s="8" t="inlineStr">
        <f aca="false">IF(A212&lt;&gt;"",IF(BL212&lt;&gt;0,ACOS(AA212/BL212),0),"")</f>
        <is>
          <t/>
        </is>
      </c>
      <c r="BN212" s="8" t="inlineStr">
        <f aca="false">IF(A212&lt;&gt;"",DEGREES(BM212),"")</f>
        <is>
          <t/>
        </is>
      </c>
      <c r="BO212" s="8" t="inlineStr">
        <f aca="false">IF(A212&lt;&gt;"",IF(OR(Y212&lt;&gt;0,Z212&lt;&gt;0),ATAN2(Y212,Z212),0),"")</f>
        <is>
          <t/>
        </is>
      </c>
      <c r="BP212" s="8" t="inlineStr">
        <f aca="false">IF(A212&lt;&gt;"",DEGREES(BO212),"")</f>
        <is>
          <t/>
        </is>
      </c>
      <c r="BQ212" s="8" t="inlineStr">
        <f aca="false">IF(A212&lt;&gt;"",SQRT(SUMSQ(AB212:AD212)),"")</f>
        <is>
          <t/>
        </is>
      </c>
      <c r="BR212" s="8" t="inlineStr">
        <f aca="false">IF(A212&lt;&gt;"",IF(BQ212&lt;&gt;0,ACOS(AD212/BQ212),0),"")</f>
        <is>
          <t/>
        </is>
      </c>
      <c r="BS212" s="8" t="inlineStr">
        <f aca="false">IF(A212&lt;&gt;"",DEGREES(BR212),"")</f>
        <is>
          <t/>
        </is>
      </c>
      <c r="BT212" s="8" t="inlineStr">
        <f aca="false">IF(A212&lt;&gt;"",IF(OR(AB212&lt;&gt;0,AC212&lt;&gt;0),ATAN2(AB212,AC212),0),"")</f>
        <is>
          <t/>
        </is>
      </c>
      <c r="BU212" s="8" t="inlineStr">
        <f aca="false">IF(A212&lt;&gt;"",DEGREES(BT212),"")</f>
        <is>
          <t/>
        </is>
      </c>
      <c r="BV212" s="8" t="inlineStr">
        <f aca="false">IF(A212&lt;&gt;"",SQRT(SUMSQ(AE212:AG212)),"")</f>
        <is>
          <t/>
        </is>
      </c>
      <c r="BW212" s="8" t="inlineStr">
        <f aca="false">IF(A212&lt;&gt;"",IF(BV212&lt;&gt;0,ACOS(AG212/BV212),0),"")</f>
        <is>
          <t/>
        </is>
      </c>
      <c r="BX212" s="8" t="inlineStr">
        <f aca="false">IF(A212&lt;&gt;"",DEGREES(BW212),"")</f>
        <is>
          <t/>
        </is>
      </c>
      <c r="BY212" s="8" t="inlineStr">
        <f aca="false">IF(A212&lt;&gt;"",IF(OR(AF212&lt;&gt;0,AG212&lt;&gt;0),ATAN2(AF212,AG212),0),"")</f>
        <is>
          <t/>
        </is>
      </c>
      <c r="BZ212" s="8" t="inlineStr">
        <f aca="false">IF(A212&lt;&gt;"",DEGREES(BY212),"")</f>
        <is>
          <t/>
        </is>
      </c>
      <c r="CA212" s="0" t="inlineStr">
        <f aca="false">IF(A212&lt;&gt;"",IF(AND(AI212&lt;Parameters!$B$11,AI212&gt;Parameters!$B$12,AN212&lt;Parameters!$B$11,AN212&gt;Parameters!$B$12,AS212&lt;Parameters!$B$11,AS212&gt;Parameters!$B$12,AX212&lt;Parameters!$B$11,AX212&gt;Parameters!$B$12,BC212&lt;Parameters!$B$11,BC212&gt;Parameters!$B$12,BM212&lt;Parameters!$B$11,BM212&gt;Parameters!$B$12,BR212&lt;Parameters!$B$11,BR212&gt;Parameters!$B$12,BW212&lt;Parameters!$B$11,BW212&gt;Parameters!$B$12),1,0),"")</f>
        <is>
          <t/>
        </is>
      </c>
      <c r="CB212" s="0" t="inlineStr">
        <f aca="false">IF(A212&lt;&gt;"",IF(OR(AI212&lt;Parameters!$B$12,AI212&gt;Parameters!$B$11),0,1),"")</f>
        <is>
          <t/>
        </is>
      </c>
      <c r="CC212" s="0" t="inlineStr">
        <f aca="false">IF(A212&lt;&gt;"",IF(OR(AN212&lt;Parameters!$B$12,AN212&gt;Parameters!$B$11),0,1),"")</f>
        <is>
          <t/>
        </is>
      </c>
      <c r="CD212" s="0" t="inlineStr">
        <f aca="false">IF(A212&lt;&gt;"",IF(OR(AS212&lt;Parameters!$B$12,AS212&gt;Parameters!$B$11),0,1),"")</f>
        <is>
          <t/>
        </is>
      </c>
      <c r="CE212" s="0" t="inlineStr">
        <f aca="false">IF(A212&lt;&gt;"",IF(OR(AX212&lt;Parameters!$B$12,AX212&gt;Parameters!$B$11),0,1),"")</f>
        <is>
          <t/>
        </is>
      </c>
      <c r="CF212" s="0" t="inlineStr">
        <f aca="false">IF(A212&lt;&gt;"",IF(OR(BC212&lt;Parameters!$B$12,BC212&gt;Parameters!$B$11),0,1),"")</f>
        <is>
          <t/>
        </is>
      </c>
      <c r="CG212" s="0" t="inlineStr">
        <f aca="false">IF(A212&lt;&gt;"",IF(OR(BH212&lt;Parameters!$B$12,BH212&gt;Parameters!$B$11),0,1),"")</f>
        <is>
          <t/>
        </is>
      </c>
      <c r="CH212" s="0" t="inlineStr">
        <f aca="false">IF(A212&lt;&gt;"",IF(OR(BM212&lt;Parameters!$B$12,BM212&gt;Parameters!$B$11),0,1),"")</f>
        <is>
          <t/>
        </is>
      </c>
      <c r="CI212" s="0" t="inlineStr">
        <f aca="false">IF(A212&lt;&gt;"",IF(OR(BR212&lt;Parameters!$B$12,BR212&gt;Parameters!$B$11),0,1),"")</f>
        <is>
          <t/>
        </is>
      </c>
      <c r="CJ212" s="0" t="inlineStr">
        <f aca="false">IF(A212&lt;&gt;"",IF(OR(BW212&lt;Parameters!$B$12,BW212&gt;Parameters!$B$11),0,1),"")</f>
        <is>
          <t/>
        </is>
      </c>
      <c r="CK212" s="26" t="inlineStr">
        <f aca="false">IF(A212&lt;&gt;"",SUM(CB212:CJ212)/9,"")</f>
        <is>
          <t/>
        </is>
      </c>
      <c r="CL212" s="0" t="inlineStr">
        <f aca="false">IF(A212&lt;&gt;"",CK212*9,"")</f>
        <is>
          <t/>
        </is>
      </c>
      <c r="CM212" s="8" t="inlineStr">
        <f aca="false">IF(A212&lt;&gt;"",TEXT(B212,CM$2)&amp;" "&amp;TEXT(A212,CM$2),"")</f>
        <is>
          <t/>
        </is>
      </c>
    </row>
    <row r="213" customFormat="false" ht="15" hidden="false" customHeight="false" outlineLevel="0" collapsed="false">
      <c r="A213" s="0" t="inlineStr">
        <f aca="false">IF(OR(B212&lt;Parameters!$K$12,A212&lt;Parameters!$K$12),IF(A212&lt;Parameters!$K$12,A212+1,0),"")</f>
        <is>
          <t/>
        </is>
      </c>
      <c r="B213" s="0" t="inlineStr">
        <f aca="false">IF(A213&lt;&gt;"",IF(A213=0,B212+1,B212),"")</f>
        <is>
          <t/>
        </is>
      </c>
      <c r="C213" s="24" t="inlineStr">
        <f aca="false">IF(A213&lt;&gt;"",-_phi*(A213+0.5),"")</f>
        <is>
          <t/>
        </is>
      </c>
      <c r="D213" s="8" t="inlineStr">
        <f aca="false">IF(A213&lt;&gt;"",DEGREES(C213),"")</f>
        <is>
          <t/>
        </is>
      </c>
      <c r="E213" s="24" t="inlineStr">
        <f aca="false">IF(A213&lt;&gt;"",_phi*(B213+0.5),"")</f>
        <is>
          <t/>
        </is>
      </c>
      <c r="F213" s="8" t="inlineStr">
        <f aca="false">IF(A213&lt;&gt;"",DEGREES(E213),"")</f>
        <is>
          <t/>
        </is>
      </c>
      <c r="G213" s="8" t="inlineStr">
        <f aca="false">IF(A213&lt;&gt;"",LOOKUP(A213,h!$A$3:$A$30,h!$D$3:$D$30),"")</f>
        <is>
          <t/>
        </is>
      </c>
      <c r="H213" s="8" t="inlineStr">
        <f aca="false">IF(A213&lt;&gt;"",LOOKUP(B213,h!$A$3:$A$30,h!$D$3:$D$30),"")</f>
        <is>
          <t/>
        </is>
      </c>
      <c r="I213" s="8" t="inlineStr">
        <f aca="false">IF(A213&lt;&gt;"",_zif,"")</f>
        <is>
          <t/>
        </is>
      </c>
      <c r="J213" s="8" t="inlineStr">
        <f aca="false">IF(A213&lt;&gt;"",$G213+'v1 Frame'!D$3*COS($C213)+'v1 Frame'!E$3*SIN($C213)*SIN($E213)+'v1 Frame'!F$3*SIN($C213)*COS($E213),"")</f>
        <is>
          <t/>
        </is>
      </c>
      <c r="K213" s="8" t="inlineStr">
        <f aca="false">IF(A213&lt;&gt;"",$H213+'v1 Frame'!E$3*COS($E213)-'v1 Frame'!F$3*SIN($E213),"")</f>
        <is>
          <t/>
        </is>
      </c>
      <c r="L213" s="8" t="inlineStr">
        <f aca="false">IF(A213&lt;&gt;"",$I213-'v1 Frame'!D$3*SIN($C213)+'v1 Frame'!E$3*COS($C213)*SIN($E213)+'v1 Frame'!F$3*COS($C213)*COS($E213),"")</f>
        <is>
          <t/>
        </is>
      </c>
      <c r="M213" s="8" t="inlineStr">
        <f aca="false">IF(A213&lt;&gt;"",$G213+'v1 Frame'!G$3*COS($C213)+'v1 Frame'!H$3*SIN($C213)*SIN($E213)+'v1 Frame'!I$3*SIN($C213)*COS($E213),"")</f>
        <is>
          <t/>
        </is>
      </c>
      <c r="N213" s="8" t="inlineStr">
        <f aca="false">IF(A213&lt;&gt;"",$H213+'v1 Frame'!H$3*COS($E213)-'v1 Frame'!I$3*SIN($E213),"")</f>
        <is>
          <t/>
        </is>
      </c>
      <c r="O213" s="8" t="inlineStr">
        <f aca="false">IF(A213&lt;&gt;"",$I213-'v1 Frame'!G$3*SIN($C213)+'v1 Frame'!H$3*COS($C213)*SIN($E213)+'v1 Frame'!I$3*COS($C213)*COS($E213),"")</f>
        <is>
          <t/>
        </is>
      </c>
      <c r="P213" s="8" t="inlineStr">
        <f aca="false">IF(A213&lt;&gt;"",$G213+'v1 Frame'!J$3*COS($C213)+'v1 Frame'!K$3*SIN($C213)*SIN($E213)+'v1 Frame'!L$3*SIN($C213)*COS($E213),"")</f>
        <is>
          <t/>
        </is>
      </c>
      <c r="Q213" s="8" t="inlineStr">
        <f aca="false">IF(A213&lt;&gt;"",$H213+'v1 Frame'!K$3*COS($E213)-'v1 Frame'!L$3*SIN($E213),"")</f>
        <is>
          <t/>
        </is>
      </c>
      <c r="R213" s="8" t="inlineStr">
        <f aca="false">IF(A213&lt;&gt;"",$I213-'v1 Frame'!J$3*SIN($C213)+'v1 Frame'!K$3*COS($C213)*SIN($E213)+'v1 Frame'!L$3*COS($C213)*COS($E213),"")</f>
        <is>
          <t/>
        </is>
      </c>
      <c r="S213" s="8" t="inlineStr">
        <f aca="false">IF(A213&lt;&gt;"",$G213+'v1 Frame'!M$3*COS($C213)+'v1 Frame'!N$3*SIN($C213)*SIN($E213)+'v1 Frame'!O$3*SIN($C213)*COS($E213),"")</f>
        <is>
          <t/>
        </is>
      </c>
      <c r="T213" s="8" t="inlineStr">
        <f aca="false">IF(A213&lt;&gt;"",$H213+'v1 Frame'!N$3*COS($E213)-'v1 Frame'!O$3*SIN($E213),"")</f>
        <is>
          <t/>
        </is>
      </c>
      <c r="U213" s="8" t="inlineStr">
        <f aca="false">IF(A213&lt;&gt;"",$I213-'v1 Frame'!M$3*SIN($C213)+'v1 Frame'!N$3*COS($C213)*SIN($E213)+'v1 Frame'!O$3*COS($C213)*COS($E213),"")</f>
        <is>
          <t/>
        </is>
      </c>
      <c r="V213" s="8" t="inlineStr">
        <f aca="false">IF(A213&lt;&gt;"",$G213+'v1 Frame'!P$3*COS($C213)+'v1 Frame'!Q$3*SIN($C213)*SIN($E213)+'v1 Frame'!R$3*SIN($C213)*COS($E213),"")</f>
        <is>
          <t/>
        </is>
      </c>
      <c r="W213" s="8" t="inlineStr">
        <f aca="false">IF(A213&lt;&gt;"",$H213+'v1 Frame'!Q$3*COS($E213)-'v1 Frame'!R$3*SIN($E213),"")</f>
        <is>
          <t/>
        </is>
      </c>
      <c r="X213" s="8" t="inlineStr">
        <f aca="false">IF(A213&lt;&gt;"",$I213-'v1 Frame'!P$3*SIN($C213)+'v1 Frame'!Q$3*COS($C213)*SIN($E213)+'v1 Frame'!R$3*COS($C213)*COS($E213),"")</f>
        <is>
          <t/>
        </is>
      </c>
      <c r="Y213" s="8" t="inlineStr">
        <f aca="false">IF(A213&lt;&gt;"",$G213+'v1 Frame'!S$3*COS($C213)+'v1 Frame'!T$3*SIN($C213)*SIN($E213)+'v1 Frame'!U$3*SIN($C213)*COS($E213),"")</f>
        <is>
          <t/>
        </is>
      </c>
      <c r="Z213" s="8" t="inlineStr">
        <f aca="false">IF(A213&lt;&gt;"",$H213+'v1 Frame'!T$3*COS($E213)-'v1 Frame'!U$3*SIN($E213),"")</f>
        <is>
          <t/>
        </is>
      </c>
      <c r="AA213" s="8" t="inlineStr">
        <f aca="false">IF(A213&lt;&gt;"",$I213-'v1 Frame'!S$3*SIN($C213)+'v1 Frame'!T$3*COS($C213)*SIN($E213)+'v1 Frame'!U$3*COS($C213)*COS($E213),"")</f>
        <is>
          <t/>
        </is>
      </c>
      <c r="AB213" s="8" t="inlineStr">
        <f aca="false">IF(A213&lt;&gt;"",$G213+'v1 Frame'!V$3*COS($C213)+'v1 Frame'!W$3*SIN($C213)*SIN($E213)+'v1 Frame'!X$3*SIN($C213)*COS($E213),"")</f>
        <is>
          <t/>
        </is>
      </c>
      <c r="AC213" s="8" t="inlineStr">
        <f aca="false">IF(A213&lt;&gt;"",$H213+'v1 Frame'!W$3*COS($E213)-'v1 Frame'!X$3*SIN($E213),"")</f>
        <is>
          <t/>
        </is>
      </c>
      <c r="AD213" s="8" t="inlineStr">
        <f aca="false">IF(A213&lt;&gt;"",$I213-'v1 Frame'!V$3*SIN($C213)+'v1 Frame'!W$3*COS($C213)*SIN($E213)+'v1 Frame'!X$3*COS($C213)*COS($E213),"")</f>
        <is>
          <t/>
        </is>
      </c>
      <c r="AE213" s="25" t="inlineStr">
        <f aca="false">IF(A213&lt;&gt;"",$G213+'v1 Frame'!Y$3*COS($C213)+'v1 Frame'!Z$3*SIN($C213)*SIN($E213)+'v1 Frame'!AA$3*SIN($C213)*COS($E213),"")</f>
        <is>
          <t/>
        </is>
      </c>
      <c r="AF213" s="25" t="inlineStr">
        <f aca="false">IF(A213&lt;&gt;"",$H213+'v1 Frame'!Z$3*COS($E213)-'v1 Frame'!AA$3*SIN($E213),"")</f>
        <is>
          <t/>
        </is>
      </c>
      <c r="AG213" s="25" t="inlineStr">
        <f aca="false">IF(A213&lt;&gt;"",$I213-'v1 Frame'!Y$3*SIN($C213)+'v1 Frame'!Z$3*COS($C213)*SIN($E213)+'v1 Frame'!AA$3*COS($C213)*COS($E213),"")</f>
        <is>
          <t/>
        </is>
      </c>
      <c r="AH213" s="8" t="inlineStr">
        <f aca="false">IF(A213&lt;&gt;"",SQRT(SUMSQ(G213:I213)),"")</f>
        <is>
          <t/>
        </is>
      </c>
      <c r="AI213" s="8" t="inlineStr">
        <f aca="false">IF(A213&lt;&gt;"",IF(AH213&lt;&gt;0,ACOS(I213/AH213),0),"")</f>
        <is>
          <t/>
        </is>
      </c>
      <c r="AJ213" s="8" t="inlineStr">
        <f aca="false">IF(A213&lt;&gt;"",DEGREES(AI213),"")</f>
        <is>
          <t/>
        </is>
      </c>
      <c r="AK213" s="8" t="inlineStr">
        <f aca="false">IF(A213&lt;&gt;"",IF(OR(G213&lt;&gt;0,H213&lt;&gt;0),ATAN2(G213,H213),0),"")</f>
        <is>
          <t/>
        </is>
      </c>
      <c r="AL213" s="8" t="inlineStr">
        <f aca="false">IF(A213&lt;&gt;"",DEGREES(AK213),"")</f>
        <is>
          <t/>
        </is>
      </c>
      <c r="AM213" s="8" t="inlineStr">
        <f aca="false">IF(A213&lt;&gt;"",SQRT(SUMSQ(J213:L213)),"")</f>
        <is>
          <t/>
        </is>
      </c>
      <c r="AN213" s="8" t="inlineStr">
        <f aca="false">IF(A213&lt;&gt;"",IF(AM213&lt;&gt;0,ACOS(L213/AM213),0),"")</f>
        <is>
          <t/>
        </is>
      </c>
      <c r="AO213" s="8" t="inlineStr">
        <f aca="false">IF(A213&lt;&gt;"",DEGREES(AN213),"")</f>
        <is>
          <t/>
        </is>
      </c>
      <c r="AP213" s="8" t="inlineStr">
        <f aca="false">IF(A213&lt;&gt;"",IF(OR(J213&lt;&gt;0,K213&lt;&gt;0),ATAN2(J213,K213),0),"")</f>
        <is>
          <t/>
        </is>
      </c>
      <c r="AQ213" s="8" t="inlineStr">
        <f aca="false">IF(A213&lt;&gt;"",DEGREES(AP213),"")</f>
        <is>
          <t/>
        </is>
      </c>
      <c r="AR213" s="8" t="inlineStr">
        <f aca="false">IF(A213&lt;&gt;"",SQRT(SUMSQ(M213:O213)),"")</f>
        <is>
          <t/>
        </is>
      </c>
      <c r="AS213" s="8" t="inlineStr">
        <f aca="false">IF(A213&lt;&gt;"",IF(AR213&lt;&gt;0,ACOS(O213/AR213),0),"")</f>
        <is>
          <t/>
        </is>
      </c>
      <c r="AT213" s="8" t="inlineStr">
        <f aca="false">IF(A213&lt;&gt;"",DEGREES(AS213),"")</f>
        <is>
          <t/>
        </is>
      </c>
      <c r="AU213" s="8" t="inlineStr">
        <f aca="false">IF(A213&lt;&gt;"",IF(OR(M213&lt;&gt;0,N213&lt;&gt;0),ATAN2(M213,N213),0),"")</f>
        <is>
          <t/>
        </is>
      </c>
      <c r="AV213" s="8" t="inlineStr">
        <f aca="false">IF(A213&lt;&gt;"",DEGREES(AU213),"")</f>
        <is>
          <t/>
        </is>
      </c>
      <c r="AW213" s="8" t="inlineStr">
        <f aca="false">IF(A213&lt;&gt;"",SQRT(SUMSQ(P213:R213)),"")</f>
        <is>
          <t/>
        </is>
      </c>
      <c r="AX213" s="8" t="inlineStr">
        <f aca="false">IF(A213&lt;&gt;"",IF(AW213&lt;&gt;0,ACOS(R213/AW213),0),"")</f>
        <is>
          <t/>
        </is>
      </c>
      <c r="AY213" s="8" t="inlineStr">
        <f aca="false">IF(A213&lt;&gt;"",DEGREES(AX213),"")</f>
        <is>
          <t/>
        </is>
      </c>
      <c r="AZ213" s="8" t="inlineStr">
        <f aca="false">IF(A213&lt;&gt;"",IF(OR(P213&lt;&gt;0,Q213&lt;&gt;0),ATAN2(P213,Q213),0),"")</f>
        <is>
          <t/>
        </is>
      </c>
      <c r="BA213" s="8" t="inlineStr">
        <f aca="false">IF(A213&lt;&gt;"",DEGREES(AZ213),"")</f>
        <is>
          <t/>
        </is>
      </c>
      <c r="BB213" s="8" t="inlineStr">
        <f aca="false">IF(A213&lt;&gt;"",SQRT(SUMSQ(S213:U213)),"")</f>
        <is>
          <t/>
        </is>
      </c>
      <c r="BC213" s="8" t="inlineStr">
        <f aca="false">IF(A213&lt;&gt;"",IF(BB213&lt;&gt;0,ACOS(U213/BB213),0),"")</f>
        <is>
          <t/>
        </is>
      </c>
      <c r="BD213" s="8" t="inlineStr">
        <f aca="false">IF(A213&lt;&gt;"",DEGREES(BC213),"")</f>
        <is>
          <t/>
        </is>
      </c>
      <c r="BE213" s="8" t="inlineStr">
        <f aca="false">IF(A213&lt;&gt;"",IF(OR(S213&lt;&gt;0,T213&lt;&gt;0),ATAN2(S213,T213),0),"")</f>
        <is>
          <t/>
        </is>
      </c>
      <c r="BF213" s="8" t="inlineStr">
        <f aca="false">IF(A213&lt;&gt;"",DEGREES(BE213),"")</f>
        <is>
          <t/>
        </is>
      </c>
      <c r="BG213" s="8" t="inlineStr">
        <f aca="false">IF(A213&lt;&gt;"",SQRT(SUMSQ(V213:X213)),"")</f>
        <is>
          <t/>
        </is>
      </c>
      <c r="BH213" s="8" t="inlineStr">
        <f aca="false">IF(A213&lt;&gt;"",IF(BG213&lt;&gt;0,ACOS(X213/BG213),0),"")</f>
        <is>
          <t/>
        </is>
      </c>
      <c r="BI213" s="8" t="inlineStr">
        <f aca="false">IF(A213&lt;&gt;"",DEGREES(BH213),"")</f>
        <is>
          <t/>
        </is>
      </c>
      <c r="BJ213" s="8" t="inlineStr">
        <f aca="false">IF(A213&lt;&gt;"",IF(OR(V213&lt;&gt;0,W213&lt;&gt;0),ATAN2(V213,W213),0),"")</f>
        <is>
          <t/>
        </is>
      </c>
      <c r="BK213" s="8" t="inlineStr">
        <f aca="false">IF(A213&lt;&gt;"",DEGREES(BJ213),"")</f>
        <is>
          <t/>
        </is>
      </c>
      <c r="BL213" s="8" t="inlineStr">
        <f aca="false">IF(A213&lt;&gt;"",SQRT(SUMSQ(Y213:AA213)),"")</f>
        <is>
          <t/>
        </is>
      </c>
      <c r="BM213" s="8" t="inlineStr">
        <f aca="false">IF(A213&lt;&gt;"",IF(BL213&lt;&gt;0,ACOS(AA213/BL213),0),"")</f>
        <is>
          <t/>
        </is>
      </c>
      <c r="BN213" s="8" t="inlineStr">
        <f aca="false">IF(A213&lt;&gt;"",DEGREES(BM213),"")</f>
        <is>
          <t/>
        </is>
      </c>
      <c r="BO213" s="8" t="inlineStr">
        <f aca="false">IF(A213&lt;&gt;"",IF(OR(Y213&lt;&gt;0,Z213&lt;&gt;0),ATAN2(Y213,Z213),0),"")</f>
        <is>
          <t/>
        </is>
      </c>
      <c r="BP213" s="8" t="inlineStr">
        <f aca="false">IF(A213&lt;&gt;"",DEGREES(BO213),"")</f>
        <is>
          <t/>
        </is>
      </c>
      <c r="BQ213" s="8" t="inlineStr">
        <f aca="false">IF(A213&lt;&gt;"",SQRT(SUMSQ(AB213:AD213)),"")</f>
        <is>
          <t/>
        </is>
      </c>
      <c r="BR213" s="8" t="inlineStr">
        <f aca="false">IF(A213&lt;&gt;"",IF(BQ213&lt;&gt;0,ACOS(AD213/BQ213),0),"")</f>
        <is>
          <t/>
        </is>
      </c>
      <c r="BS213" s="8" t="inlineStr">
        <f aca="false">IF(A213&lt;&gt;"",DEGREES(BR213),"")</f>
        <is>
          <t/>
        </is>
      </c>
      <c r="BT213" s="8" t="inlineStr">
        <f aca="false">IF(A213&lt;&gt;"",IF(OR(AB213&lt;&gt;0,AC213&lt;&gt;0),ATAN2(AB213,AC213),0),"")</f>
        <is>
          <t/>
        </is>
      </c>
      <c r="BU213" s="8" t="inlineStr">
        <f aca="false">IF(A213&lt;&gt;"",DEGREES(BT213),"")</f>
        <is>
          <t/>
        </is>
      </c>
      <c r="BV213" s="8" t="inlineStr">
        <f aca="false">IF(A213&lt;&gt;"",SQRT(SUMSQ(AE213:AG213)),"")</f>
        <is>
          <t/>
        </is>
      </c>
      <c r="BW213" s="8" t="inlineStr">
        <f aca="false">IF(A213&lt;&gt;"",IF(BV213&lt;&gt;0,ACOS(AG213/BV213),0),"")</f>
        <is>
          <t/>
        </is>
      </c>
      <c r="BX213" s="8" t="inlineStr">
        <f aca="false">IF(A213&lt;&gt;"",DEGREES(BW213),"")</f>
        <is>
          <t/>
        </is>
      </c>
      <c r="BY213" s="8" t="inlineStr">
        <f aca="false">IF(A213&lt;&gt;"",IF(OR(AF213&lt;&gt;0,AG213&lt;&gt;0),ATAN2(AF213,AG213),0),"")</f>
        <is>
          <t/>
        </is>
      </c>
      <c r="BZ213" s="8" t="inlineStr">
        <f aca="false">IF(A213&lt;&gt;"",DEGREES(BY213),"")</f>
        <is>
          <t/>
        </is>
      </c>
      <c r="CA213" s="0" t="inlineStr">
        <f aca="false">IF(A213&lt;&gt;"",IF(AND(AI213&lt;Parameters!$B$11,AI213&gt;Parameters!$B$12,AN213&lt;Parameters!$B$11,AN213&gt;Parameters!$B$12,AS213&lt;Parameters!$B$11,AS213&gt;Parameters!$B$12,AX213&lt;Parameters!$B$11,AX213&gt;Parameters!$B$12,BC213&lt;Parameters!$B$11,BC213&gt;Parameters!$B$12,BM213&lt;Parameters!$B$11,BM213&gt;Parameters!$B$12,BR213&lt;Parameters!$B$11,BR213&gt;Parameters!$B$12,BW213&lt;Parameters!$B$11,BW213&gt;Parameters!$B$12),1,0),"")</f>
        <is>
          <t/>
        </is>
      </c>
      <c r="CB213" s="0" t="inlineStr">
        <f aca="false">IF(A213&lt;&gt;"",IF(OR(AI213&lt;Parameters!$B$12,AI213&gt;Parameters!$B$11),0,1),"")</f>
        <is>
          <t/>
        </is>
      </c>
      <c r="CC213" s="0" t="inlineStr">
        <f aca="false">IF(A213&lt;&gt;"",IF(OR(AN213&lt;Parameters!$B$12,AN213&gt;Parameters!$B$11),0,1),"")</f>
        <is>
          <t/>
        </is>
      </c>
      <c r="CD213" s="0" t="inlineStr">
        <f aca="false">IF(A213&lt;&gt;"",IF(OR(AS213&lt;Parameters!$B$12,AS213&gt;Parameters!$B$11),0,1),"")</f>
        <is>
          <t/>
        </is>
      </c>
      <c r="CE213" s="0" t="inlineStr">
        <f aca="false">IF(A213&lt;&gt;"",IF(OR(AX213&lt;Parameters!$B$12,AX213&gt;Parameters!$B$11),0,1),"")</f>
        <is>
          <t/>
        </is>
      </c>
      <c r="CF213" s="0" t="inlineStr">
        <f aca="false">IF(A213&lt;&gt;"",IF(OR(BC213&lt;Parameters!$B$12,BC213&gt;Parameters!$B$11),0,1),"")</f>
        <is>
          <t/>
        </is>
      </c>
      <c r="CG213" s="0" t="inlineStr">
        <f aca="false">IF(A213&lt;&gt;"",IF(OR(BH213&lt;Parameters!$B$12,BH213&gt;Parameters!$B$11),0,1),"")</f>
        <is>
          <t/>
        </is>
      </c>
      <c r="CH213" s="0" t="inlineStr">
        <f aca="false">IF(A213&lt;&gt;"",IF(OR(BM213&lt;Parameters!$B$12,BM213&gt;Parameters!$B$11),0,1),"")</f>
        <is>
          <t/>
        </is>
      </c>
      <c r="CI213" s="0" t="inlineStr">
        <f aca="false">IF(A213&lt;&gt;"",IF(OR(BR213&lt;Parameters!$B$12,BR213&gt;Parameters!$B$11),0,1),"")</f>
        <is>
          <t/>
        </is>
      </c>
      <c r="CJ213" s="0" t="inlineStr">
        <f aca="false">IF(A213&lt;&gt;"",IF(OR(BW213&lt;Parameters!$B$12,BW213&gt;Parameters!$B$11),0,1),"")</f>
        <is>
          <t/>
        </is>
      </c>
      <c r="CK213" s="26" t="inlineStr">
        <f aca="false">IF(A213&lt;&gt;"",SUM(CB213:CJ213)/9,"")</f>
        <is>
          <t/>
        </is>
      </c>
      <c r="CL213" s="0" t="inlineStr">
        <f aca="false">IF(A213&lt;&gt;"",CK213*9,"")</f>
        <is>
          <t/>
        </is>
      </c>
      <c r="CM213" s="8" t="inlineStr">
        <f aca="false">IF(A213&lt;&gt;"",TEXT(B213,CM$2)&amp;" "&amp;TEXT(A213,CM$2),"")</f>
        <is>
          <t/>
        </is>
      </c>
    </row>
    <row r="214" customFormat="false" ht="15" hidden="false" customHeight="false" outlineLevel="0" collapsed="false">
      <c r="A214" s="0" t="inlineStr">
        <f aca="false">IF(OR(B213&lt;Parameters!$K$12,A213&lt;Parameters!$K$12),IF(A213&lt;Parameters!$K$12,A213+1,0),"")</f>
        <is>
          <t/>
        </is>
      </c>
      <c r="B214" s="0" t="inlineStr">
        <f aca="false">IF(A214&lt;&gt;"",IF(A214=0,B213+1,B213),"")</f>
        <is>
          <t/>
        </is>
      </c>
      <c r="C214" s="24" t="inlineStr">
        <f aca="false">IF(A214&lt;&gt;"",-_phi*(A214+0.5),"")</f>
        <is>
          <t/>
        </is>
      </c>
      <c r="D214" s="8" t="inlineStr">
        <f aca="false">IF(A214&lt;&gt;"",DEGREES(C214),"")</f>
        <is>
          <t/>
        </is>
      </c>
      <c r="E214" s="24" t="inlineStr">
        <f aca="false">IF(A214&lt;&gt;"",_phi*(B214+0.5),"")</f>
        <is>
          <t/>
        </is>
      </c>
      <c r="F214" s="8" t="inlineStr">
        <f aca="false">IF(A214&lt;&gt;"",DEGREES(E214),"")</f>
        <is>
          <t/>
        </is>
      </c>
      <c r="G214" s="8" t="inlineStr">
        <f aca="false">IF(A214&lt;&gt;"",LOOKUP(A214,h!$A$3:$A$30,h!$D$3:$D$30),"")</f>
        <is>
          <t/>
        </is>
      </c>
      <c r="H214" s="8" t="inlineStr">
        <f aca="false">IF(A214&lt;&gt;"",LOOKUP(B214,h!$A$3:$A$30,h!$D$3:$D$30),"")</f>
        <is>
          <t/>
        </is>
      </c>
      <c r="I214" s="8" t="inlineStr">
        <f aca="false">IF(A214&lt;&gt;"",_zif,"")</f>
        <is>
          <t/>
        </is>
      </c>
      <c r="J214" s="8" t="inlineStr">
        <f aca="false">IF(A214&lt;&gt;"",$G214+'v1 Frame'!D$3*COS($C214)+'v1 Frame'!E$3*SIN($C214)*SIN($E214)+'v1 Frame'!F$3*SIN($C214)*COS($E214),"")</f>
        <is>
          <t/>
        </is>
      </c>
      <c r="K214" s="8" t="inlineStr">
        <f aca="false">IF(A214&lt;&gt;"",$H214+'v1 Frame'!E$3*COS($E214)-'v1 Frame'!F$3*SIN($E214),"")</f>
        <is>
          <t/>
        </is>
      </c>
      <c r="L214" s="8" t="inlineStr">
        <f aca="false">IF(A214&lt;&gt;"",$I214-'v1 Frame'!D$3*SIN($C214)+'v1 Frame'!E$3*COS($C214)*SIN($E214)+'v1 Frame'!F$3*COS($C214)*COS($E214),"")</f>
        <is>
          <t/>
        </is>
      </c>
      <c r="M214" s="8" t="inlineStr">
        <f aca="false">IF(A214&lt;&gt;"",$G214+'v1 Frame'!G$3*COS($C214)+'v1 Frame'!H$3*SIN($C214)*SIN($E214)+'v1 Frame'!I$3*SIN($C214)*COS($E214),"")</f>
        <is>
          <t/>
        </is>
      </c>
      <c r="N214" s="8" t="inlineStr">
        <f aca="false">IF(A214&lt;&gt;"",$H214+'v1 Frame'!H$3*COS($E214)-'v1 Frame'!I$3*SIN($E214),"")</f>
        <is>
          <t/>
        </is>
      </c>
      <c r="O214" s="8" t="inlineStr">
        <f aca="false">IF(A214&lt;&gt;"",$I214-'v1 Frame'!G$3*SIN($C214)+'v1 Frame'!H$3*COS($C214)*SIN($E214)+'v1 Frame'!I$3*COS($C214)*COS($E214),"")</f>
        <is>
          <t/>
        </is>
      </c>
      <c r="P214" s="8" t="inlineStr">
        <f aca="false">IF(A214&lt;&gt;"",$G214+'v1 Frame'!J$3*COS($C214)+'v1 Frame'!K$3*SIN($C214)*SIN($E214)+'v1 Frame'!L$3*SIN($C214)*COS($E214),"")</f>
        <is>
          <t/>
        </is>
      </c>
      <c r="Q214" s="8" t="inlineStr">
        <f aca="false">IF(A214&lt;&gt;"",$H214+'v1 Frame'!K$3*COS($E214)-'v1 Frame'!L$3*SIN($E214),"")</f>
        <is>
          <t/>
        </is>
      </c>
      <c r="R214" s="8" t="inlineStr">
        <f aca="false">IF(A214&lt;&gt;"",$I214-'v1 Frame'!J$3*SIN($C214)+'v1 Frame'!K$3*COS($C214)*SIN($E214)+'v1 Frame'!L$3*COS($C214)*COS($E214),"")</f>
        <is>
          <t/>
        </is>
      </c>
      <c r="S214" s="8" t="inlineStr">
        <f aca="false">IF(A214&lt;&gt;"",$G214+'v1 Frame'!M$3*COS($C214)+'v1 Frame'!N$3*SIN($C214)*SIN($E214)+'v1 Frame'!O$3*SIN($C214)*COS($E214),"")</f>
        <is>
          <t/>
        </is>
      </c>
      <c r="T214" s="8" t="inlineStr">
        <f aca="false">IF(A214&lt;&gt;"",$H214+'v1 Frame'!N$3*COS($E214)-'v1 Frame'!O$3*SIN($E214),"")</f>
        <is>
          <t/>
        </is>
      </c>
      <c r="U214" s="8" t="inlineStr">
        <f aca="false">IF(A214&lt;&gt;"",$I214-'v1 Frame'!M$3*SIN($C214)+'v1 Frame'!N$3*COS($C214)*SIN($E214)+'v1 Frame'!O$3*COS($C214)*COS($E214),"")</f>
        <is>
          <t/>
        </is>
      </c>
      <c r="V214" s="8" t="inlineStr">
        <f aca="false">IF(A214&lt;&gt;"",$G214+'v1 Frame'!P$3*COS($C214)+'v1 Frame'!Q$3*SIN($C214)*SIN($E214)+'v1 Frame'!R$3*SIN($C214)*COS($E214),"")</f>
        <is>
          <t/>
        </is>
      </c>
      <c r="W214" s="8" t="inlineStr">
        <f aca="false">IF(A214&lt;&gt;"",$H214+'v1 Frame'!Q$3*COS($E214)-'v1 Frame'!R$3*SIN($E214),"")</f>
        <is>
          <t/>
        </is>
      </c>
      <c r="X214" s="8" t="inlineStr">
        <f aca="false">IF(A214&lt;&gt;"",$I214-'v1 Frame'!P$3*SIN($C214)+'v1 Frame'!Q$3*COS($C214)*SIN($E214)+'v1 Frame'!R$3*COS($C214)*COS($E214),"")</f>
        <is>
          <t/>
        </is>
      </c>
      <c r="Y214" s="8" t="inlineStr">
        <f aca="false">IF(A214&lt;&gt;"",$G214+'v1 Frame'!S$3*COS($C214)+'v1 Frame'!T$3*SIN($C214)*SIN($E214)+'v1 Frame'!U$3*SIN($C214)*COS($E214),"")</f>
        <is>
          <t/>
        </is>
      </c>
      <c r="Z214" s="8" t="inlineStr">
        <f aca="false">IF(A214&lt;&gt;"",$H214+'v1 Frame'!T$3*COS($E214)-'v1 Frame'!U$3*SIN($E214),"")</f>
        <is>
          <t/>
        </is>
      </c>
      <c r="AA214" s="8" t="inlineStr">
        <f aca="false">IF(A214&lt;&gt;"",$I214-'v1 Frame'!S$3*SIN($C214)+'v1 Frame'!T$3*COS($C214)*SIN($E214)+'v1 Frame'!U$3*COS($C214)*COS($E214),"")</f>
        <is>
          <t/>
        </is>
      </c>
      <c r="AB214" s="8" t="inlineStr">
        <f aca="false">IF(A214&lt;&gt;"",$G214+'v1 Frame'!V$3*COS($C214)+'v1 Frame'!W$3*SIN($C214)*SIN($E214)+'v1 Frame'!X$3*SIN($C214)*COS($E214),"")</f>
        <is>
          <t/>
        </is>
      </c>
      <c r="AC214" s="8" t="inlineStr">
        <f aca="false">IF(A214&lt;&gt;"",$H214+'v1 Frame'!W$3*COS($E214)-'v1 Frame'!X$3*SIN($E214),"")</f>
        <is>
          <t/>
        </is>
      </c>
      <c r="AD214" s="8" t="inlineStr">
        <f aca="false">IF(A214&lt;&gt;"",$I214-'v1 Frame'!V$3*SIN($C214)+'v1 Frame'!W$3*COS($C214)*SIN($E214)+'v1 Frame'!X$3*COS($C214)*COS($E214),"")</f>
        <is>
          <t/>
        </is>
      </c>
      <c r="AE214" s="25" t="inlineStr">
        <f aca="false">IF(A214&lt;&gt;"",$G214+'v1 Frame'!Y$3*COS($C214)+'v1 Frame'!Z$3*SIN($C214)*SIN($E214)+'v1 Frame'!AA$3*SIN($C214)*COS($E214),"")</f>
        <is>
          <t/>
        </is>
      </c>
      <c r="AF214" s="25" t="inlineStr">
        <f aca="false">IF(A214&lt;&gt;"",$H214+'v1 Frame'!Z$3*COS($E214)-'v1 Frame'!AA$3*SIN($E214),"")</f>
        <is>
          <t/>
        </is>
      </c>
      <c r="AG214" s="25" t="inlineStr">
        <f aca="false">IF(A214&lt;&gt;"",$I214-'v1 Frame'!Y$3*SIN($C214)+'v1 Frame'!Z$3*COS($C214)*SIN($E214)+'v1 Frame'!AA$3*COS($C214)*COS($E214),"")</f>
        <is>
          <t/>
        </is>
      </c>
      <c r="AH214" s="8" t="inlineStr">
        <f aca="false">IF(A214&lt;&gt;"",SQRT(SUMSQ(G214:I214)),"")</f>
        <is>
          <t/>
        </is>
      </c>
      <c r="AI214" s="8" t="inlineStr">
        <f aca="false">IF(A214&lt;&gt;"",IF(AH214&lt;&gt;0,ACOS(I214/AH214),0),"")</f>
        <is>
          <t/>
        </is>
      </c>
      <c r="AJ214" s="8" t="inlineStr">
        <f aca="false">IF(A214&lt;&gt;"",DEGREES(AI214),"")</f>
        <is>
          <t/>
        </is>
      </c>
      <c r="AK214" s="8" t="inlineStr">
        <f aca="false">IF(A214&lt;&gt;"",IF(OR(G214&lt;&gt;0,H214&lt;&gt;0),ATAN2(G214,H214),0),"")</f>
        <is>
          <t/>
        </is>
      </c>
      <c r="AL214" s="8" t="inlineStr">
        <f aca="false">IF(A214&lt;&gt;"",DEGREES(AK214),"")</f>
        <is>
          <t/>
        </is>
      </c>
      <c r="AM214" s="8" t="inlineStr">
        <f aca="false">IF(A214&lt;&gt;"",SQRT(SUMSQ(J214:L214)),"")</f>
        <is>
          <t/>
        </is>
      </c>
      <c r="AN214" s="8" t="inlineStr">
        <f aca="false">IF(A214&lt;&gt;"",IF(AM214&lt;&gt;0,ACOS(L214/AM214),0),"")</f>
        <is>
          <t/>
        </is>
      </c>
      <c r="AO214" s="8" t="inlineStr">
        <f aca="false">IF(A214&lt;&gt;"",DEGREES(AN214),"")</f>
        <is>
          <t/>
        </is>
      </c>
      <c r="AP214" s="8" t="inlineStr">
        <f aca="false">IF(A214&lt;&gt;"",IF(OR(J214&lt;&gt;0,K214&lt;&gt;0),ATAN2(J214,K214),0),"")</f>
        <is>
          <t/>
        </is>
      </c>
      <c r="AQ214" s="8" t="inlineStr">
        <f aca="false">IF(A214&lt;&gt;"",DEGREES(AP214),"")</f>
        <is>
          <t/>
        </is>
      </c>
      <c r="AR214" s="8" t="inlineStr">
        <f aca="false">IF(A214&lt;&gt;"",SQRT(SUMSQ(M214:O214)),"")</f>
        <is>
          <t/>
        </is>
      </c>
      <c r="AS214" s="8" t="inlineStr">
        <f aca="false">IF(A214&lt;&gt;"",IF(AR214&lt;&gt;0,ACOS(O214/AR214),0),"")</f>
        <is>
          <t/>
        </is>
      </c>
      <c r="AT214" s="8" t="inlineStr">
        <f aca="false">IF(A214&lt;&gt;"",DEGREES(AS214),"")</f>
        <is>
          <t/>
        </is>
      </c>
      <c r="AU214" s="8" t="inlineStr">
        <f aca="false">IF(A214&lt;&gt;"",IF(OR(M214&lt;&gt;0,N214&lt;&gt;0),ATAN2(M214,N214),0),"")</f>
        <is>
          <t/>
        </is>
      </c>
      <c r="AV214" s="8" t="inlineStr">
        <f aca="false">IF(A214&lt;&gt;"",DEGREES(AU214),"")</f>
        <is>
          <t/>
        </is>
      </c>
      <c r="AW214" s="8" t="inlineStr">
        <f aca="false">IF(A214&lt;&gt;"",SQRT(SUMSQ(P214:R214)),"")</f>
        <is>
          <t/>
        </is>
      </c>
      <c r="AX214" s="8" t="inlineStr">
        <f aca="false">IF(A214&lt;&gt;"",IF(AW214&lt;&gt;0,ACOS(R214/AW214),0),"")</f>
        <is>
          <t/>
        </is>
      </c>
      <c r="AY214" s="8" t="inlineStr">
        <f aca="false">IF(A214&lt;&gt;"",DEGREES(AX214),"")</f>
        <is>
          <t/>
        </is>
      </c>
      <c r="AZ214" s="8" t="inlineStr">
        <f aca="false">IF(A214&lt;&gt;"",IF(OR(P214&lt;&gt;0,Q214&lt;&gt;0),ATAN2(P214,Q214),0),"")</f>
        <is>
          <t/>
        </is>
      </c>
      <c r="BA214" s="8" t="inlineStr">
        <f aca="false">IF(A214&lt;&gt;"",DEGREES(AZ214),"")</f>
        <is>
          <t/>
        </is>
      </c>
      <c r="BB214" s="8" t="inlineStr">
        <f aca="false">IF(A214&lt;&gt;"",SQRT(SUMSQ(S214:U214)),"")</f>
        <is>
          <t/>
        </is>
      </c>
      <c r="BC214" s="8" t="inlineStr">
        <f aca="false">IF(A214&lt;&gt;"",IF(BB214&lt;&gt;0,ACOS(U214/BB214),0),"")</f>
        <is>
          <t/>
        </is>
      </c>
      <c r="BD214" s="8" t="inlineStr">
        <f aca="false">IF(A214&lt;&gt;"",DEGREES(BC214),"")</f>
        <is>
          <t/>
        </is>
      </c>
      <c r="BE214" s="8" t="inlineStr">
        <f aca="false">IF(A214&lt;&gt;"",IF(OR(S214&lt;&gt;0,T214&lt;&gt;0),ATAN2(S214,T214),0),"")</f>
        <is>
          <t/>
        </is>
      </c>
      <c r="BF214" s="8" t="inlineStr">
        <f aca="false">IF(A214&lt;&gt;"",DEGREES(BE214),"")</f>
        <is>
          <t/>
        </is>
      </c>
      <c r="BG214" s="8" t="inlineStr">
        <f aca="false">IF(A214&lt;&gt;"",SQRT(SUMSQ(V214:X214)),"")</f>
        <is>
          <t/>
        </is>
      </c>
      <c r="BH214" s="8" t="inlineStr">
        <f aca="false">IF(A214&lt;&gt;"",IF(BG214&lt;&gt;0,ACOS(X214/BG214),0),"")</f>
        <is>
          <t/>
        </is>
      </c>
      <c r="BI214" s="8" t="inlineStr">
        <f aca="false">IF(A214&lt;&gt;"",DEGREES(BH214),"")</f>
        <is>
          <t/>
        </is>
      </c>
      <c r="BJ214" s="8" t="inlineStr">
        <f aca="false">IF(A214&lt;&gt;"",IF(OR(V214&lt;&gt;0,W214&lt;&gt;0),ATAN2(V214,W214),0),"")</f>
        <is>
          <t/>
        </is>
      </c>
      <c r="BK214" s="8" t="inlineStr">
        <f aca="false">IF(A214&lt;&gt;"",DEGREES(BJ214),"")</f>
        <is>
          <t/>
        </is>
      </c>
      <c r="BL214" s="8" t="inlineStr">
        <f aca="false">IF(A214&lt;&gt;"",SQRT(SUMSQ(Y214:AA214)),"")</f>
        <is>
          <t/>
        </is>
      </c>
      <c r="BM214" s="8" t="inlineStr">
        <f aca="false">IF(A214&lt;&gt;"",IF(BL214&lt;&gt;0,ACOS(AA214/BL214),0),"")</f>
        <is>
          <t/>
        </is>
      </c>
      <c r="BN214" s="8" t="inlineStr">
        <f aca="false">IF(A214&lt;&gt;"",DEGREES(BM214),"")</f>
        <is>
          <t/>
        </is>
      </c>
      <c r="BO214" s="8" t="inlineStr">
        <f aca="false">IF(A214&lt;&gt;"",IF(OR(Y214&lt;&gt;0,Z214&lt;&gt;0),ATAN2(Y214,Z214),0),"")</f>
        <is>
          <t/>
        </is>
      </c>
      <c r="BP214" s="8" t="inlineStr">
        <f aca="false">IF(A214&lt;&gt;"",DEGREES(BO214),"")</f>
        <is>
          <t/>
        </is>
      </c>
      <c r="BQ214" s="8" t="inlineStr">
        <f aca="false">IF(A214&lt;&gt;"",SQRT(SUMSQ(AB214:AD214)),"")</f>
        <is>
          <t/>
        </is>
      </c>
      <c r="BR214" s="8" t="inlineStr">
        <f aca="false">IF(A214&lt;&gt;"",IF(BQ214&lt;&gt;0,ACOS(AD214/BQ214),0),"")</f>
        <is>
          <t/>
        </is>
      </c>
      <c r="BS214" s="8" t="inlineStr">
        <f aca="false">IF(A214&lt;&gt;"",DEGREES(BR214),"")</f>
        <is>
          <t/>
        </is>
      </c>
      <c r="BT214" s="8" t="inlineStr">
        <f aca="false">IF(A214&lt;&gt;"",IF(OR(AB214&lt;&gt;0,AC214&lt;&gt;0),ATAN2(AB214,AC214),0),"")</f>
        <is>
          <t/>
        </is>
      </c>
      <c r="BU214" s="8" t="inlineStr">
        <f aca="false">IF(A214&lt;&gt;"",DEGREES(BT214),"")</f>
        <is>
          <t/>
        </is>
      </c>
      <c r="BV214" s="8" t="inlineStr">
        <f aca="false">IF(A214&lt;&gt;"",SQRT(SUMSQ(AE214:AG214)),"")</f>
        <is>
          <t/>
        </is>
      </c>
      <c r="BW214" s="8" t="inlineStr">
        <f aca="false">IF(A214&lt;&gt;"",IF(BV214&lt;&gt;0,ACOS(AG214/BV214),0),"")</f>
        <is>
          <t/>
        </is>
      </c>
      <c r="BX214" s="8" t="inlineStr">
        <f aca="false">IF(A214&lt;&gt;"",DEGREES(BW214),"")</f>
        <is>
          <t/>
        </is>
      </c>
      <c r="BY214" s="8" t="inlineStr">
        <f aca="false">IF(A214&lt;&gt;"",IF(OR(AF214&lt;&gt;0,AG214&lt;&gt;0),ATAN2(AF214,AG214),0),"")</f>
        <is>
          <t/>
        </is>
      </c>
      <c r="BZ214" s="8" t="inlineStr">
        <f aca="false">IF(A214&lt;&gt;"",DEGREES(BY214),"")</f>
        <is>
          <t/>
        </is>
      </c>
      <c r="CA214" s="0" t="inlineStr">
        <f aca="false">IF(A214&lt;&gt;"",IF(AND(AI214&lt;Parameters!$B$11,AI214&gt;Parameters!$B$12,AN214&lt;Parameters!$B$11,AN214&gt;Parameters!$B$12,AS214&lt;Parameters!$B$11,AS214&gt;Parameters!$B$12,AX214&lt;Parameters!$B$11,AX214&gt;Parameters!$B$12,BC214&lt;Parameters!$B$11,BC214&gt;Parameters!$B$12,BM214&lt;Parameters!$B$11,BM214&gt;Parameters!$B$12,BR214&lt;Parameters!$B$11,BR214&gt;Parameters!$B$12,BW214&lt;Parameters!$B$11,BW214&gt;Parameters!$B$12),1,0),"")</f>
        <is>
          <t/>
        </is>
      </c>
      <c r="CB214" s="0" t="inlineStr">
        <f aca="false">IF(A214&lt;&gt;"",IF(OR(AI214&lt;Parameters!$B$12,AI214&gt;Parameters!$B$11),0,1),"")</f>
        <is>
          <t/>
        </is>
      </c>
      <c r="CC214" s="0" t="inlineStr">
        <f aca="false">IF(A214&lt;&gt;"",IF(OR(AN214&lt;Parameters!$B$12,AN214&gt;Parameters!$B$11),0,1),"")</f>
        <is>
          <t/>
        </is>
      </c>
      <c r="CD214" s="0" t="inlineStr">
        <f aca="false">IF(A214&lt;&gt;"",IF(OR(AS214&lt;Parameters!$B$12,AS214&gt;Parameters!$B$11),0,1),"")</f>
        <is>
          <t/>
        </is>
      </c>
      <c r="CE214" s="0" t="inlineStr">
        <f aca="false">IF(A214&lt;&gt;"",IF(OR(AX214&lt;Parameters!$B$12,AX214&gt;Parameters!$B$11),0,1),"")</f>
        <is>
          <t/>
        </is>
      </c>
      <c r="CF214" s="0" t="inlineStr">
        <f aca="false">IF(A214&lt;&gt;"",IF(OR(BC214&lt;Parameters!$B$12,BC214&gt;Parameters!$B$11),0,1),"")</f>
        <is>
          <t/>
        </is>
      </c>
      <c r="CG214" s="0" t="inlineStr">
        <f aca="false">IF(A214&lt;&gt;"",IF(OR(BH214&lt;Parameters!$B$12,BH214&gt;Parameters!$B$11),0,1),"")</f>
        <is>
          <t/>
        </is>
      </c>
      <c r="CH214" s="0" t="inlineStr">
        <f aca="false">IF(A214&lt;&gt;"",IF(OR(BM214&lt;Parameters!$B$12,BM214&gt;Parameters!$B$11),0,1),"")</f>
        <is>
          <t/>
        </is>
      </c>
      <c r="CI214" s="0" t="inlineStr">
        <f aca="false">IF(A214&lt;&gt;"",IF(OR(BR214&lt;Parameters!$B$12,BR214&gt;Parameters!$B$11),0,1),"")</f>
        <is>
          <t/>
        </is>
      </c>
      <c r="CJ214" s="0" t="inlineStr">
        <f aca="false">IF(A214&lt;&gt;"",IF(OR(BW214&lt;Parameters!$B$12,BW214&gt;Parameters!$B$11),0,1),"")</f>
        <is>
          <t/>
        </is>
      </c>
      <c r="CK214" s="26" t="inlineStr">
        <f aca="false">IF(A214&lt;&gt;"",SUM(CB214:CJ214)/9,"")</f>
        <is>
          <t/>
        </is>
      </c>
      <c r="CL214" s="0" t="inlineStr">
        <f aca="false">IF(A214&lt;&gt;"",CK214*9,"")</f>
        <is>
          <t/>
        </is>
      </c>
      <c r="CM214" s="8" t="inlineStr">
        <f aca="false">IF(A214&lt;&gt;"",TEXT(B214,CM$2)&amp;" "&amp;TEXT(A214,CM$2),"")</f>
        <is>
          <t/>
        </is>
      </c>
    </row>
    <row r="215" customFormat="false" ht="15" hidden="false" customHeight="false" outlineLevel="0" collapsed="false">
      <c r="A215" s="0" t="inlineStr">
        <f aca="false">IF(OR(B214&lt;Parameters!$K$12,A214&lt;Parameters!$K$12),IF(A214&lt;Parameters!$K$12,A214+1,0),"")</f>
        <is>
          <t/>
        </is>
      </c>
      <c r="B215" s="0" t="inlineStr">
        <f aca="false">IF(A215&lt;&gt;"",IF(A215=0,B214+1,B214),"")</f>
        <is>
          <t/>
        </is>
      </c>
      <c r="C215" s="24" t="inlineStr">
        <f aca="false">IF(A215&lt;&gt;"",-_phi*(A215+0.5),"")</f>
        <is>
          <t/>
        </is>
      </c>
      <c r="D215" s="8" t="inlineStr">
        <f aca="false">IF(A215&lt;&gt;"",DEGREES(C215),"")</f>
        <is>
          <t/>
        </is>
      </c>
      <c r="E215" s="24" t="inlineStr">
        <f aca="false">IF(A215&lt;&gt;"",_phi*(B215+0.5),"")</f>
        <is>
          <t/>
        </is>
      </c>
      <c r="F215" s="8" t="inlineStr">
        <f aca="false">IF(A215&lt;&gt;"",DEGREES(E215),"")</f>
        <is>
          <t/>
        </is>
      </c>
      <c r="G215" s="8" t="inlineStr">
        <f aca="false">IF(A215&lt;&gt;"",LOOKUP(A215,h!$A$3:$A$30,h!$D$3:$D$30),"")</f>
        <is>
          <t/>
        </is>
      </c>
      <c r="H215" s="8" t="inlineStr">
        <f aca="false">IF(A215&lt;&gt;"",LOOKUP(B215,h!$A$3:$A$30,h!$D$3:$D$30),"")</f>
        <is>
          <t/>
        </is>
      </c>
      <c r="I215" s="8" t="inlineStr">
        <f aca="false">IF(A215&lt;&gt;"",_zif,"")</f>
        <is>
          <t/>
        </is>
      </c>
      <c r="J215" s="8" t="inlineStr">
        <f aca="false">IF(A215&lt;&gt;"",$G215+'v1 Frame'!D$3*COS($C215)+'v1 Frame'!E$3*SIN($C215)*SIN($E215)+'v1 Frame'!F$3*SIN($C215)*COS($E215),"")</f>
        <is>
          <t/>
        </is>
      </c>
      <c r="K215" s="8" t="inlineStr">
        <f aca="false">IF(A215&lt;&gt;"",$H215+'v1 Frame'!E$3*COS($E215)-'v1 Frame'!F$3*SIN($E215),"")</f>
        <is>
          <t/>
        </is>
      </c>
      <c r="L215" s="8" t="inlineStr">
        <f aca="false">IF(A215&lt;&gt;"",$I215-'v1 Frame'!D$3*SIN($C215)+'v1 Frame'!E$3*COS($C215)*SIN($E215)+'v1 Frame'!F$3*COS($C215)*COS($E215),"")</f>
        <is>
          <t/>
        </is>
      </c>
      <c r="M215" s="8" t="inlineStr">
        <f aca="false">IF(A215&lt;&gt;"",$G215+'v1 Frame'!G$3*COS($C215)+'v1 Frame'!H$3*SIN($C215)*SIN($E215)+'v1 Frame'!I$3*SIN($C215)*COS($E215),"")</f>
        <is>
          <t/>
        </is>
      </c>
      <c r="N215" s="8" t="inlineStr">
        <f aca="false">IF(A215&lt;&gt;"",$H215+'v1 Frame'!H$3*COS($E215)-'v1 Frame'!I$3*SIN($E215),"")</f>
        <is>
          <t/>
        </is>
      </c>
      <c r="O215" s="8" t="inlineStr">
        <f aca="false">IF(A215&lt;&gt;"",$I215-'v1 Frame'!G$3*SIN($C215)+'v1 Frame'!H$3*COS($C215)*SIN($E215)+'v1 Frame'!I$3*COS($C215)*COS($E215),"")</f>
        <is>
          <t/>
        </is>
      </c>
      <c r="P215" s="8" t="inlineStr">
        <f aca="false">IF(A215&lt;&gt;"",$G215+'v1 Frame'!J$3*COS($C215)+'v1 Frame'!K$3*SIN($C215)*SIN($E215)+'v1 Frame'!L$3*SIN($C215)*COS($E215),"")</f>
        <is>
          <t/>
        </is>
      </c>
      <c r="Q215" s="8" t="inlineStr">
        <f aca="false">IF(A215&lt;&gt;"",$H215+'v1 Frame'!K$3*COS($E215)-'v1 Frame'!L$3*SIN($E215),"")</f>
        <is>
          <t/>
        </is>
      </c>
      <c r="R215" s="8" t="inlineStr">
        <f aca="false">IF(A215&lt;&gt;"",$I215-'v1 Frame'!J$3*SIN($C215)+'v1 Frame'!K$3*COS($C215)*SIN($E215)+'v1 Frame'!L$3*COS($C215)*COS($E215),"")</f>
        <is>
          <t/>
        </is>
      </c>
      <c r="S215" s="8" t="inlineStr">
        <f aca="false">IF(A215&lt;&gt;"",$G215+'v1 Frame'!M$3*COS($C215)+'v1 Frame'!N$3*SIN($C215)*SIN($E215)+'v1 Frame'!O$3*SIN($C215)*COS($E215),"")</f>
        <is>
          <t/>
        </is>
      </c>
      <c r="T215" s="8" t="inlineStr">
        <f aca="false">IF(A215&lt;&gt;"",$H215+'v1 Frame'!N$3*COS($E215)-'v1 Frame'!O$3*SIN($E215),"")</f>
        <is>
          <t/>
        </is>
      </c>
      <c r="U215" s="8" t="inlineStr">
        <f aca="false">IF(A215&lt;&gt;"",$I215-'v1 Frame'!M$3*SIN($C215)+'v1 Frame'!N$3*COS($C215)*SIN($E215)+'v1 Frame'!O$3*COS($C215)*COS($E215),"")</f>
        <is>
          <t/>
        </is>
      </c>
      <c r="V215" s="8" t="inlineStr">
        <f aca="false">IF(A215&lt;&gt;"",$G215+'v1 Frame'!P$3*COS($C215)+'v1 Frame'!Q$3*SIN($C215)*SIN($E215)+'v1 Frame'!R$3*SIN($C215)*COS($E215),"")</f>
        <is>
          <t/>
        </is>
      </c>
      <c r="W215" s="8" t="inlineStr">
        <f aca="false">IF(A215&lt;&gt;"",$H215+'v1 Frame'!Q$3*COS($E215)-'v1 Frame'!R$3*SIN($E215),"")</f>
        <is>
          <t/>
        </is>
      </c>
      <c r="X215" s="8" t="inlineStr">
        <f aca="false">IF(A215&lt;&gt;"",$I215-'v1 Frame'!P$3*SIN($C215)+'v1 Frame'!Q$3*COS($C215)*SIN($E215)+'v1 Frame'!R$3*COS($C215)*COS($E215),"")</f>
        <is>
          <t/>
        </is>
      </c>
      <c r="Y215" s="8" t="inlineStr">
        <f aca="false">IF(A215&lt;&gt;"",$G215+'v1 Frame'!S$3*COS($C215)+'v1 Frame'!T$3*SIN($C215)*SIN($E215)+'v1 Frame'!U$3*SIN($C215)*COS($E215),"")</f>
        <is>
          <t/>
        </is>
      </c>
      <c r="Z215" s="8" t="inlineStr">
        <f aca="false">IF(A215&lt;&gt;"",$H215+'v1 Frame'!T$3*COS($E215)-'v1 Frame'!U$3*SIN($E215),"")</f>
        <is>
          <t/>
        </is>
      </c>
      <c r="AA215" s="8" t="inlineStr">
        <f aca="false">IF(A215&lt;&gt;"",$I215-'v1 Frame'!S$3*SIN($C215)+'v1 Frame'!T$3*COS($C215)*SIN($E215)+'v1 Frame'!U$3*COS($C215)*COS($E215),"")</f>
        <is>
          <t/>
        </is>
      </c>
      <c r="AB215" s="8" t="inlineStr">
        <f aca="false">IF(A215&lt;&gt;"",$G215+'v1 Frame'!V$3*COS($C215)+'v1 Frame'!W$3*SIN($C215)*SIN($E215)+'v1 Frame'!X$3*SIN($C215)*COS($E215),"")</f>
        <is>
          <t/>
        </is>
      </c>
      <c r="AC215" s="8" t="inlineStr">
        <f aca="false">IF(A215&lt;&gt;"",$H215+'v1 Frame'!W$3*COS($E215)-'v1 Frame'!X$3*SIN($E215),"")</f>
        <is>
          <t/>
        </is>
      </c>
      <c r="AD215" s="8" t="inlineStr">
        <f aca="false">IF(A215&lt;&gt;"",$I215-'v1 Frame'!V$3*SIN($C215)+'v1 Frame'!W$3*COS($C215)*SIN($E215)+'v1 Frame'!X$3*COS($C215)*COS($E215),"")</f>
        <is>
          <t/>
        </is>
      </c>
      <c r="AE215" s="25" t="inlineStr">
        <f aca="false">IF(A215&lt;&gt;"",$G215+'v1 Frame'!Y$3*COS($C215)+'v1 Frame'!Z$3*SIN($C215)*SIN($E215)+'v1 Frame'!AA$3*SIN($C215)*COS($E215),"")</f>
        <is>
          <t/>
        </is>
      </c>
      <c r="AF215" s="25" t="inlineStr">
        <f aca="false">IF(A215&lt;&gt;"",$H215+'v1 Frame'!Z$3*COS($E215)-'v1 Frame'!AA$3*SIN($E215),"")</f>
        <is>
          <t/>
        </is>
      </c>
      <c r="AG215" s="25" t="inlineStr">
        <f aca="false">IF(A215&lt;&gt;"",$I215-'v1 Frame'!Y$3*SIN($C215)+'v1 Frame'!Z$3*COS($C215)*SIN($E215)+'v1 Frame'!AA$3*COS($C215)*COS($E215),"")</f>
        <is>
          <t/>
        </is>
      </c>
      <c r="AH215" s="8" t="inlineStr">
        <f aca="false">IF(A215&lt;&gt;"",SQRT(SUMSQ(G215:I215)),"")</f>
        <is>
          <t/>
        </is>
      </c>
      <c r="AI215" s="8" t="inlineStr">
        <f aca="false">IF(A215&lt;&gt;"",IF(AH215&lt;&gt;0,ACOS(I215/AH215),0),"")</f>
        <is>
          <t/>
        </is>
      </c>
      <c r="AJ215" s="8" t="inlineStr">
        <f aca="false">IF(A215&lt;&gt;"",DEGREES(AI215),"")</f>
        <is>
          <t/>
        </is>
      </c>
      <c r="AK215" s="8" t="inlineStr">
        <f aca="false">IF(A215&lt;&gt;"",IF(OR(G215&lt;&gt;0,H215&lt;&gt;0),ATAN2(G215,H215),0),"")</f>
        <is>
          <t/>
        </is>
      </c>
      <c r="AL215" s="8" t="inlineStr">
        <f aca="false">IF(A215&lt;&gt;"",DEGREES(AK215),"")</f>
        <is>
          <t/>
        </is>
      </c>
      <c r="AM215" s="8" t="inlineStr">
        <f aca="false">IF(A215&lt;&gt;"",SQRT(SUMSQ(J215:L215)),"")</f>
        <is>
          <t/>
        </is>
      </c>
      <c r="AN215" s="8" t="inlineStr">
        <f aca="false">IF(A215&lt;&gt;"",IF(AM215&lt;&gt;0,ACOS(L215/AM215),0),"")</f>
        <is>
          <t/>
        </is>
      </c>
      <c r="AO215" s="8" t="inlineStr">
        <f aca="false">IF(A215&lt;&gt;"",DEGREES(AN215),"")</f>
        <is>
          <t/>
        </is>
      </c>
      <c r="AP215" s="8" t="inlineStr">
        <f aca="false">IF(A215&lt;&gt;"",IF(OR(J215&lt;&gt;0,K215&lt;&gt;0),ATAN2(J215,K215),0),"")</f>
        <is>
          <t/>
        </is>
      </c>
      <c r="AQ215" s="8" t="inlineStr">
        <f aca="false">IF(A215&lt;&gt;"",DEGREES(AP215),"")</f>
        <is>
          <t/>
        </is>
      </c>
      <c r="AR215" s="8" t="inlineStr">
        <f aca="false">IF(A215&lt;&gt;"",SQRT(SUMSQ(M215:O215)),"")</f>
        <is>
          <t/>
        </is>
      </c>
      <c r="AS215" s="8" t="inlineStr">
        <f aca="false">IF(A215&lt;&gt;"",IF(AR215&lt;&gt;0,ACOS(O215/AR215),0),"")</f>
        <is>
          <t/>
        </is>
      </c>
      <c r="AT215" s="8" t="inlineStr">
        <f aca="false">IF(A215&lt;&gt;"",DEGREES(AS215),"")</f>
        <is>
          <t/>
        </is>
      </c>
      <c r="AU215" s="8" t="inlineStr">
        <f aca="false">IF(A215&lt;&gt;"",IF(OR(M215&lt;&gt;0,N215&lt;&gt;0),ATAN2(M215,N215),0),"")</f>
        <is>
          <t/>
        </is>
      </c>
      <c r="AV215" s="8" t="inlineStr">
        <f aca="false">IF(A215&lt;&gt;"",DEGREES(AU215),"")</f>
        <is>
          <t/>
        </is>
      </c>
      <c r="AW215" s="8" t="inlineStr">
        <f aca="false">IF(A215&lt;&gt;"",SQRT(SUMSQ(P215:R215)),"")</f>
        <is>
          <t/>
        </is>
      </c>
      <c r="AX215" s="8" t="inlineStr">
        <f aca="false">IF(A215&lt;&gt;"",IF(AW215&lt;&gt;0,ACOS(R215/AW215),0),"")</f>
        <is>
          <t/>
        </is>
      </c>
      <c r="AY215" s="8" t="inlineStr">
        <f aca="false">IF(A215&lt;&gt;"",DEGREES(AX215),"")</f>
        <is>
          <t/>
        </is>
      </c>
      <c r="AZ215" s="8" t="inlineStr">
        <f aca="false">IF(A215&lt;&gt;"",IF(OR(P215&lt;&gt;0,Q215&lt;&gt;0),ATAN2(P215,Q215),0),"")</f>
        <is>
          <t/>
        </is>
      </c>
      <c r="BA215" s="8" t="inlineStr">
        <f aca="false">IF(A215&lt;&gt;"",DEGREES(AZ215),"")</f>
        <is>
          <t/>
        </is>
      </c>
      <c r="BB215" s="8" t="inlineStr">
        <f aca="false">IF(A215&lt;&gt;"",SQRT(SUMSQ(S215:U215)),"")</f>
        <is>
          <t/>
        </is>
      </c>
      <c r="BC215" s="8" t="inlineStr">
        <f aca="false">IF(A215&lt;&gt;"",IF(BB215&lt;&gt;0,ACOS(U215/BB215),0),"")</f>
        <is>
          <t/>
        </is>
      </c>
      <c r="BD215" s="8" t="inlineStr">
        <f aca="false">IF(A215&lt;&gt;"",DEGREES(BC215),"")</f>
        <is>
          <t/>
        </is>
      </c>
      <c r="BE215" s="8" t="inlineStr">
        <f aca="false">IF(A215&lt;&gt;"",IF(OR(S215&lt;&gt;0,T215&lt;&gt;0),ATAN2(S215,T215),0),"")</f>
        <is>
          <t/>
        </is>
      </c>
      <c r="BF215" s="8" t="inlineStr">
        <f aca="false">IF(A215&lt;&gt;"",DEGREES(BE215),"")</f>
        <is>
          <t/>
        </is>
      </c>
      <c r="BG215" s="8" t="inlineStr">
        <f aca="false">IF(A215&lt;&gt;"",SQRT(SUMSQ(V215:X215)),"")</f>
        <is>
          <t/>
        </is>
      </c>
      <c r="BH215" s="8" t="inlineStr">
        <f aca="false">IF(A215&lt;&gt;"",IF(BG215&lt;&gt;0,ACOS(X215/BG215),0),"")</f>
        <is>
          <t/>
        </is>
      </c>
      <c r="BI215" s="8" t="inlineStr">
        <f aca="false">IF(A215&lt;&gt;"",DEGREES(BH215),"")</f>
        <is>
          <t/>
        </is>
      </c>
      <c r="BJ215" s="8" t="inlineStr">
        <f aca="false">IF(A215&lt;&gt;"",IF(OR(V215&lt;&gt;0,W215&lt;&gt;0),ATAN2(V215,W215),0),"")</f>
        <is>
          <t/>
        </is>
      </c>
      <c r="BK215" s="8" t="inlineStr">
        <f aca="false">IF(A215&lt;&gt;"",DEGREES(BJ215),"")</f>
        <is>
          <t/>
        </is>
      </c>
      <c r="BL215" s="8" t="inlineStr">
        <f aca="false">IF(A215&lt;&gt;"",SQRT(SUMSQ(Y215:AA215)),"")</f>
        <is>
          <t/>
        </is>
      </c>
      <c r="BM215" s="8" t="inlineStr">
        <f aca="false">IF(A215&lt;&gt;"",IF(BL215&lt;&gt;0,ACOS(AA215/BL215),0),"")</f>
        <is>
          <t/>
        </is>
      </c>
      <c r="BN215" s="8" t="inlineStr">
        <f aca="false">IF(A215&lt;&gt;"",DEGREES(BM215),"")</f>
        <is>
          <t/>
        </is>
      </c>
      <c r="BO215" s="8" t="inlineStr">
        <f aca="false">IF(A215&lt;&gt;"",IF(OR(Y215&lt;&gt;0,Z215&lt;&gt;0),ATAN2(Y215,Z215),0),"")</f>
        <is>
          <t/>
        </is>
      </c>
      <c r="BP215" s="8" t="inlineStr">
        <f aca="false">IF(A215&lt;&gt;"",DEGREES(BO215),"")</f>
        <is>
          <t/>
        </is>
      </c>
      <c r="BQ215" s="8" t="inlineStr">
        <f aca="false">IF(A215&lt;&gt;"",SQRT(SUMSQ(AB215:AD215)),"")</f>
        <is>
          <t/>
        </is>
      </c>
      <c r="BR215" s="8" t="inlineStr">
        <f aca="false">IF(A215&lt;&gt;"",IF(BQ215&lt;&gt;0,ACOS(AD215/BQ215),0),"")</f>
        <is>
          <t/>
        </is>
      </c>
      <c r="BS215" s="8" t="inlineStr">
        <f aca="false">IF(A215&lt;&gt;"",DEGREES(BR215),"")</f>
        <is>
          <t/>
        </is>
      </c>
      <c r="BT215" s="8" t="inlineStr">
        <f aca="false">IF(A215&lt;&gt;"",IF(OR(AB215&lt;&gt;0,AC215&lt;&gt;0),ATAN2(AB215,AC215),0),"")</f>
        <is>
          <t/>
        </is>
      </c>
      <c r="BU215" s="8" t="inlineStr">
        <f aca="false">IF(A215&lt;&gt;"",DEGREES(BT215),"")</f>
        <is>
          <t/>
        </is>
      </c>
      <c r="BV215" s="8" t="inlineStr">
        <f aca="false">IF(A215&lt;&gt;"",SQRT(SUMSQ(AE215:AG215)),"")</f>
        <is>
          <t/>
        </is>
      </c>
      <c r="BW215" s="8" t="inlineStr">
        <f aca="false">IF(A215&lt;&gt;"",IF(BV215&lt;&gt;0,ACOS(AG215/BV215),0),"")</f>
        <is>
          <t/>
        </is>
      </c>
      <c r="BX215" s="8" t="inlineStr">
        <f aca="false">IF(A215&lt;&gt;"",DEGREES(BW215),"")</f>
        <is>
          <t/>
        </is>
      </c>
      <c r="BY215" s="8" t="inlineStr">
        <f aca="false">IF(A215&lt;&gt;"",IF(OR(AF215&lt;&gt;0,AG215&lt;&gt;0),ATAN2(AF215,AG215),0),"")</f>
        <is>
          <t/>
        </is>
      </c>
      <c r="BZ215" s="8" t="inlineStr">
        <f aca="false">IF(A215&lt;&gt;"",DEGREES(BY215),"")</f>
        <is>
          <t/>
        </is>
      </c>
      <c r="CA215" s="0" t="inlineStr">
        <f aca="false">IF(A215&lt;&gt;"",IF(AND(AI215&lt;Parameters!$B$11,AI215&gt;Parameters!$B$12,AN215&lt;Parameters!$B$11,AN215&gt;Parameters!$B$12,AS215&lt;Parameters!$B$11,AS215&gt;Parameters!$B$12,AX215&lt;Parameters!$B$11,AX215&gt;Parameters!$B$12,BC215&lt;Parameters!$B$11,BC215&gt;Parameters!$B$12,BM215&lt;Parameters!$B$11,BM215&gt;Parameters!$B$12,BR215&lt;Parameters!$B$11,BR215&gt;Parameters!$B$12,BW215&lt;Parameters!$B$11,BW215&gt;Parameters!$B$12),1,0),"")</f>
        <is>
          <t/>
        </is>
      </c>
      <c r="CB215" s="0" t="inlineStr">
        <f aca="false">IF(A215&lt;&gt;"",IF(OR(AI215&lt;Parameters!$B$12,AI215&gt;Parameters!$B$11),0,1),"")</f>
        <is>
          <t/>
        </is>
      </c>
      <c r="CC215" s="0" t="inlineStr">
        <f aca="false">IF(A215&lt;&gt;"",IF(OR(AN215&lt;Parameters!$B$12,AN215&gt;Parameters!$B$11),0,1),"")</f>
        <is>
          <t/>
        </is>
      </c>
      <c r="CD215" s="0" t="inlineStr">
        <f aca="false">IF(A215&lt;&gt;"",IF(OR(AS215&lt;Parameters!$B$12,AS215&gt;Parameters!$B$11),0,1),"")</f>
        <is>
          <t/>
        </is>
      </c>
      <c r="CE215" s="0" t="inlineStr">
        <f aca="false">IF(A215&lt;&gt;"",IF(OR(AX215&lt;Parameters!$B$12,AX215&gt;Parameters!$B$11),0,1),"")</f>
        <is>
          <t/>
        </is>
      </c>
      <c r="CF215" s="0" t="inlineStr">
        <f aca="false">IF(A215&lt;&gt;"",IF(OR(BC215&lt;Parameters!$B$12,BC215&gt;Parameters!$B$11),0,1),"")</f>
        <is>
          <t/>
        </is>
      </c>
      <c r="CG215" s="0" t="inlineStr">
        <f aca="false">IF(A215&lt;&gt;"",IF(OR(BH215&lt;Parameters!$B$12,BH215&gt;Parameters!$B$11),0,1),"")</f>
        <is>
          <t/>
        </is>
      </c>
      <c r="CH215" s="0" t="inlineStr">
        <f aca="false">IF(A215&lt;&gt;"",IF(OR(BM215&lt;Parameters!$B$12,BM215&gt;Parameters!$B$11),0,1),"")</f>
        <is>
          <t/>
        </is>
      </c>
      <c r="CI215" s="0" t="inlineStr">
        <f aca="false">IF(A215&lt;&gt;"",IF(OR(BR215&lt;Parameters!$B$12,BR215&gt;Parameters!$B$11),0,1),"")</f>
        <is>
          <t/>
        </is>
      </c>
      <c r="CJ215" s="0" t="inlineStr">
        <f aca="false">IF(A215&lt;&gt;"",IF(OR(BW215&lt;Parameters!$B$12,BW215&gt;Parameters!$B$11),0,1),"")</f>
        <is>
          <t/>
        </is>
      </c>
      <c r="CK215" s="26" t="inlineStr">
        <f aca="false">IF(A215&lt;&gt;"",SUM(CB215:CJ215)/9,"")</f>
        <is>
          <t/>
        </is>
      </c>
      <c r="CL215" s="0" t="inlineStr">
        <f aca="false">IF(A215&lt;&gt;"",CK215*9,"")</f>
        <is>
          <t/>
        </is>
      </c>
      <c r="CM215" s="8" t="inlineStr">
        <f aca="false">IF(A215&lt;&gt;"",TEXT(B215,CM$2)&amp;" "&amp;TEXT(A215,CM$2),"")</f>
        <is>
          <t/>
        </is>
      </c>
    </row>
    <row r="216" customFormat="false" ht="15" hidden="false" customHeight="false" outlineLevel="0" collapsed="false">
      <c r="A216" s="0" t="inlineStr">
        <f aca="false">IF(OR(B215&lt;Parameters!$K$12,A215&lt;Parameters!$K$12),IF(A215&lt;Parameters!$K$12,A215+1,0),"")</f>
        <is>
          <t/>
        </is>
      </c>
      <c r="B216" s="0" t="inlineStr">
        <f aca="false">IF(A216&lt;&gt;"",IF(A216=0,B215+1,B215),"")</f>
        <is>
          <t/>
        </is>
      </c>
      <c r="C216" s="24" t="inlineStr">
        <f aca="false">IF(A216&lt;&gt;"",-_phi*(A216+0.5),"")</f>
        <is>
          <t/>
        </is>
      </c>
      <c r="D216" s="8" t="inlineStr">
        <f aca="false">IF(A216&lt;&gt;"",DEGREES(C216),"")</f>
        <is>
          <t/>
        </is>
      </c>
      <c r="E216" s="24" t="inlineStr">
        <f aca="false">IF(A216&lt;&gt;"",_phi*(B216+0.5),"")</f>
        <is>
          <t/>
        </is>
      </c>
      <c r="F216" s="8" t="inlineStr">
        <f aca="false">IF(A216&lt;&gt;"",DEGREES(E216),"")</f>
        <is>
          <t/>
        </is>
      </c>
      <c r="G216" s="8" t="inlineStr">
        <f aca="false">IF(A216&lt;&gt;"",LOOKUP(A216,h!$A$3:$A$30,h!$D$3:$D$30),"")</f>
        <is>
          <t/>
        </is>
      </c>
      <c r="H216" s="8" t="inlineStr">
        <f aca="false">IF(A216&lt;&gt;"",LOOKUP(B216,h!$A$3:$A$30,h!$D$3:$D$30),"")</f>
        <is>
          <t/>
        </is>
      </c>
      <c r="I216" s="8" t="inlineStr">
        <f aca="false">IF(A216&lt;&gt;"",_zif,"")</f>
        <is>
          <t/>
        </is>
      </c>
      <c r="J216" s="8" t="inlineStr">
        <f aca="false">IF(A216&lt;&gt;"",$G216+'v1 Frame'!D$3*COS($C216)+'v1 Frame'!E$3*SIN($C216)*SIN($E216)+'v1 Frame'!F$3*SIN($C216)*COS($E216),"")</f>
        <is>
          <t/>
        </is>
      </c>
      <c r="K216" s="8" t="inlineStr">
        <f aca="false">IF(A216&lt;&gt;"",$H216+'v1 Frame'!E$3*COS($E216)-'v1 Frame'!F$3*SIN($E216),"")</f>
        <is>
          <t/>
        </is>
      </c>
      <c r="L216" s="8" t="inlineStr">
        <f aca="false">IF(A216&lt;&gt;"",$I216-'v1 Frame'!D$3*SIN($C216)+'v1 Frame'!E$3*COS($C216)*SIN($E216)+'v1 Frame'!F$3*COS($C216)*COS($E216),"")</f>
        <is>
          <t/>
        </is>
      </c>
      <c r="M216" s="8" t="inlineStr">
        <f aca="false">IF(A216&lt;&gt;"",$G216+'v1 Frame'!G$3*COS($C216)+'v1 Frame'!H$3*SIN($C216)*SIN($E216)+'v1 Frame'!I$3*SIN($C216)*COS($E216),"")</f>
        <is>
          <t/>
        </is>
      </c>
      <c r="N216" s="8" t="inlineStr">
        <f aca="false">IF(A216&lt;&gt;"",$H216+'v1 Frame'!H$3*COS($E216)-'v1 Frame'!I$3*SIN($E216),"")</f>
        <is>
          <t/>
        </is>
      </c>
      <c r="O216" s="8" t="inlineStr">
        <f aca="false">IF(A216&lt;&gt;"",$I216-'v1 Frame'!G$3*SIN($C216)+'v1 Frame'!H$3*COS($C216)*SIN($E216)+'v1 Frame'!I$3*COS($C216)*COS($E216),"")</f>
        <is>
          <t/>
        </is>
      </c>
      <c r="P216" s="8" t="inlineStr">
        <f aca="false">IF(A216&lt;&gt;"",$G216+'v1 Frame'!J$3*COS($C216)+'v1 Frame'!K$3*SIN($C216)*SIN($E216)+'v1 Frame'!L$3*SIN($C216)*COS($E216),"")</f>
        <is>
          <t/>
        </is>
      </c>
      <c r="Q216" s="8" t="inlineStr">
        <f aca="false">IF(A216&lt;&gt;"",$H216+'v1 Frame'!K$3*COS($E216)-'v1 Frame'!L$3*SIN($E216),"")</f>
        <is>
          <t/>
        </is>
      </c>
      <c r="R216" s="8" t="inlineStr">
        <f aca="false">IF(A216&lt;&gt;"",$I216-'v1 Frame'!J$3*SIN($C216)+'v1 Frame'!K$3*COS($C216)*SIN($E216)+'v1 Frame'!L$3*COS($C216)*COS($E216),"")</f>
        <is>
          <t/>
        </is>
      </c>
      <c r="S216" s="8" t="inlineStr">
        <f aca="false">IF(A216&lt;&gt;"",$G216+'v1 Frame'!M$3*COS($C216)+'v1 Frame'!N$3*SIN($C216)*SIN($E216)+'v1 Frame'!O$3*SIN($C216)*COS($E216),"")</f>
        <is>
          <t/>
        </is>
      </c>
      <c r="T216" s="8" t="inlineStr">
        <f aca="false">IF(A216&lt;&gt;"",$H216+'v1 Frame'!N$3*COS($E216)-'v1 Frame'!O$3*SIN($E216),"")</f>
        <is>
          <t/>
        </is>
      </c>
      <c r="U216" s="8" t="inlineStr">
        <f aca="false">IF(A216&lt;&gt;"",$I216-'v1 Frame'!M$3*SIN($C216)+'v1 Frame'!N$3*COS($C216)*SIN($E216)+'v1 Frame'!O$3*COS($C216)*COS($E216),"")</f>
        <is>
          <t/>
        </is>
      </c>
      <c r="V216" s="8" t="inlineStr">
        <f aca="false">IF(A216&lt;&gt;"",$G216+'v1 Frame'!P$3*COS($C216)+'v1 Frame'!Q$3*SIN($C216)*SIN($E216)+'v1 Frame'!R$3*SIN($C216)*COS($E216),"")</f>
        <is>
          <t/>
        </is>
      </c>
      <c r="W216" s="8" t="inlineStr">
        <f aca="false">IF(A216&lt;&gt;"",$H216+'v1 Frame'!Q$3*COS($E216)-'v1 Frame'!R$3*SIN($E216),"")</f>
        <is>
          <t/>
        </is>
      </c>
      <c r="X216" s="8" t="inlineStr">
        <f aca="false">IF(A216&lt;&gt;"",$I216-'v1 Frame'!P$3*SIN($C216)+'v1 Frame'!Q$3*COS($C216)*SIN($E216)+'v1 Frame'!R$3*COS($C216)*COS($E216),"")</f>
        <is>
          <t/>
        </is>
      </c>
      <c r="Y216" s="8" t="inlineStr">
        <f aca="false">IF(A216&lt;&gt;"",$G216+'v1 Frame'!S$3*COS($C216)+'v1 Frame'!T$3*SIN($C216)*SIN($E216)+'v1 Frame'!U$3*SIN($C216)*COS($E216),"")</f>
        <is>
          <t/>
        </is>
      </c>
      <c r="Z216" s="8" t="inlineStr">
        <f aca="false">IF(A216&lt;&gt;"",$H216+'v1 Frame'!T$3*COS($E216)-'v1 Frame'!U$3*SIN($E216),"")</f>
        <is>
          <t/>
        </is>
      </c>
      <c r="AA216" s="8" t="inlineStr">
        <f aca="false">IF(A216&lt;&gt;"",$I216-'v1 Frame'!S$3*SIN($C216)+'v1 Frame'!T$3*COS($C216)*SIN($E216)+'v1 Frame'!U$3*COS($C216)*COS($E216),"")</f>
        <is>
          <t/>
        </is>
      </c>
      <c r="AB216" s="8" t="inlineStr">
        <f aca="false">IF(A216&lt;&gt;"",$G216+'v1 Frame'!V$3*COS($C216)+'v1 Frame'!W$3*SIN($C216)*SIN($E216)+'v1 Frame'!X$3*SIN($C216)*COS($E216),"")</f>
        <is>
          <t/>
        </is>
      </c>
      <c r="AC216" s="8" t="inlineStr">
        <f aca="false">IF(A216&lt;&gt;"",$H216+'v1 Frame'!W$3*COS($E216)-'v1 Frame'!X$3*SIN($E216),"")</f>
        <is>
          <t/>
        </is>
      </c>
      <c r="AD216" s="8" t="inlineStr">
        <f aca="false">IF(A216&lt;&gt;"",$I216-'v1 Frame'!V$3*SIN($C216)+'v1 Frame'!W$3*COS($C216)*SIN($E216)+'v1 Frame'!X$3*COS($C216)*COS($E216),"")</f>
        <is>
          <t/>
        </is>
      </c>
      <c r="AE216" s="25" t="inlineStr">
        <f aca="false">IF(A216&lt;&gt;"",$G216+'v1 Frame'!Y$3*COS($C216)+'v1 Frame'!Z$3*SIN($C216)*SIN($E216)+'v1 Frame'!AA$3*SIN($C216)*COS($E216),"")</f>
        <is>
          <t/>
        </is>
      </c>
      <c r="AF216" s="25" t="inlineStr">
        <f aca="false">IF(A216&lt;&gt;"",$H216+'v1 Frame'!Z$3*COS($E216)-'v1 Frame'!AA$3*SIN($E216),"")</f>
        <is>
          <t/>
        </is>
      </c>
      <c r="AG216" s="25" t="inlineStr">
        <f aca="false">IF(A216&lt;&gt;"",$I216-'v1 Frame'!Y$3*SIN($C216)+'v1 Frame'!Z$3*COS($C216)*SIN($E216)+'v1 Frame'!AA$3*COS($C216)*COS($E216),"")</f>
        <is>
          <t/>
        </is>
      </c>
      <c r="AH216" s="8" t="inlineStr">
        <f aca="false">IF(A216&lt;&gt;"",SQRT(SUMSQ(G216:I216)),"")</f>
        <is>
          <t/>
        </is>
      </c>
      <c r="AI216" s="8" t="inlineStr">
        <f aca="false">IF(A216&lt;&gt;"",IF(AH216&lt;&gt;0,ACOS(I216/AH216),0),"")</f>
        <is>
          <t/>
        </is>
      </c>
      <c r="AJ216" s="8" t="inlineStr">
        <f aca="false">IF(A216&lt;&gt;"",DEGREES(AI216),"")</f>
        <is>
          <t/>
        </is>
      </c>
      <c r="AK216" s="8" t="inlineStr">
        <f aca="false">IF(A216&lt;&gt;"",IF(OR(G216&lt;&gt;0,H216&lt;&gt;0),ATAN2(G216,H216),0),"")</f>
        <is>
          <t/>
        </is>
      </c>
      <c r="AL216" s="8" t="inlineStr">
        <f aca="false">IF(A216&lt;&gt;"",DEGREES(AK216),"")</f>
        <is>
          <t/>
        </is>
      </c>
      <c r="AM216" s="8" t="inlineStr">
        <f aca="false">IF(A216&lt;&gt;"",SQRT(SUMSQ(J216:L216)),"")</f>
        <is>
          <t/>
        </is>
      </c>
      <c r="AN216" s="8" t="inlineStr">
        <f aca="false">IF(A216&lt;&gt;"",IF(AM216&lt;&gt;0,ACOS(L216/AM216),0),"")</f>
        <is>
          <t/>
        </is>
      </c>
      <c r="AO216" s="8" t="inlineStr">
        <f aca="false">IF(A216&lt;&gt;"",DEGREES(AN216),"")</f>
        <is>
          <t/>
        </is>
      </c>
      <c r="AP216" s="8" t="inlineStr">
        <f aca="false">IF(A216&lt;&gt;"",IF(OR(J216&lt;&gt;0,K216&lt;&gt;0),ATAN2(J216,K216),0),"")</f>
        <is>
          <t/>
        </is>
      </c>
      <c r="AQ216" s="8" t="inlineStr">
        <f aca="false">IF(A216&lt;&gt;"",DEGREES(AP216),"")</f>
        <is>
          <t/>
        </is>
      </c>
      <c r="AR216" s="8" t="inlineStr">
        <f aca="false">IF(A216&lt;&gt;"",SQRT(SUMSQ(M216:O216)),"")</f>
        <is>
          <t/>
        </is>
      </c>
      <c r="AS216" s="8" t="inlineStr">
        <f aca="false">IF(A216&lt;&gt;"",IF(AR216&lt;&gt;0,ACOS(O216/AR216),0),"")</f>
        <is>
          <t/>
        </is>
      </c>
      <c r="AT216" s="8" t="inlineStr">
        <f aca="false">IF(A216&lt;&gt;"",DEGREES(AS216),"")</f>
        <is>
          <t/>
        </is>
      </c>
      <c r="AU216" s="8" t="inlineStr">
        <f aca="false">IF(A216&lt;&gt;"",IF(OR(M216&lt;&gt;0,N216&lt;&gt;0),ATAN2(M216,N216),0),"")</f>
        <is>
          <t/>
        </is>
      </c>
      <c r="AV216" s="8" t="inlineStr">
        <f aca="false">IF(A216&lt;&gt;"",DEGREES(AU216),"")</f>
        <is>
          <t/>
        </is>
      </c>
      <c r="AW216" s="8" t="inlineStr">
        <f aca="false">IF(A216&lt;&gt;"",SQRT(SUMSQ(P216:R216)),"")</f>
        <is>
          <t/>
        </is>
      </c>
      <c r="AX216" s="8" t="inlineStr">
        <f aca="false">IF(A216&lt;&gt;"",IF(AW216&lt;&gt;0,ACOS(R216/AW216),0),"")</f>
        <is>
          <t/>
        </is>
      </c>
      <c r="AY216" s="8" t="inlineStr">
        <f aca="false">IF(A216&lt;&gt;"",DEGREES(AX216),"")</f>
        <is>
          <t/>
        </is>
      </c>
      <c r="AZ216" s="8" t="inlineStr">
        <f aca="false">IF(A216&lt;&gt;"",IF(OR(P216&lt;&gt;0,Q216&lt;&gt;0),ATAN2(P216,Q216),0),"")</f>
        <is>
          <t/>
        </is>
      </c>
      <c r="BA216" s="8" t="inlineStr">
        <f aca="false">IF(A216&lt;&gt;"",DEGREES(AZ216),"")</f>
        <is>
          <t/>
        </is>
      </c>
      <c r="BB216" s="8" t="inlineStr">
        <f aca="false">IF(A216&lt;&gt;"",SQRT(SUMSQ(S216:U216)),"")</f>
        <is>
          <t/>
        </is>
      </c>
      <c r="BC216" s="8" t="inlineStr">
        <f aca="false">IF(A216&lt;&gt;"",IF(BB216&lt;&gt;0,ACOS(U216/BB216),0),"")</f>
        <is>
          <t/>
        </is>
      </c>
      <c r="BD216" s="8" t="inlineStr">
        <f aca="false">IF(A216&lt;&gt;"",DEGREES(BC216),"")</f>
        <is>
          <t/>
        </is>
      </c>
      <c r="BE216" s="8" t="inlineStr">
        <f aca="false">IF(A216&lt;&gt;"",IF(OR(S216&lt;&gt;0,T216&lt;&gt;0),ATAN2(S216,T216),0),"")</f>
        <is>
          <t/>
        </is>
      </c>
      <c r="BF216" s="8" t="inlineStr">
        <f aca="false">IF(A216&lt;&gt;"",DEGREES(BE216),"")</f>
        <is>
          <t/>
        </is>
      </c>
      <c r="BG216" s="8" t="inlineStr">
        <f aca="false">IF(A216&lt;&gt;"",SQRT(SUMSQ(V216:X216)),"")</f>
        <is>
          <t/>
        </is>
      </c>
      <c r="BH216" s="8" t="inlineStr">
        <f aca="false">IF(A216&lt;&gt;"",IF(BG216&lt;&gt;0,ACOS(X216/BG216),0),"")</f>
        <is>
          <t/>
        </is>
      </c>
      <c r="BI216" s="8" t="inlineStr">
        <f aca="false">IF(A216&lt;&gt;"",DEGREES(BH216),"")</f>
        <is>
          <t/>
        </is>
      </c>
      <c r="BJ216" s="8" t="inlineStr">
        <f aca="false">IF(A216&lt;&gt;"",IF(OR(V216&lt;&gt;0,W216&lt;&gt;0),ATAN2(V216,W216),0),"")</f>
        <is>
          <t/>
        </is>
      </c>
      <c r="BK216" s="8" t="inlineStr">
        <f aca="false">IF(A216&lt;&gt;"",DEGREES(BJ216),"")</f>
        <is>
          <t/>
        </is>
      </c>
      <c r="BL216" s="8" t="inlineStr">
        <f aca="false">IF(A216&lt;&gt;"",SQRT(SUMSQ(Y216:AA216)),"")</f>
        <is>
          <t/>
        </is>
      </c>
      <c r="BM216" s="8" t="inlineStr">
        <f aca="false">IF(A216&lt;&gt;"",IF(BL216&lt;&gt;0,ACOS(AA216/BL216),0),"")</f>
        <is>
          <t/>
        </is>
      </c>
      <c r="BN216" s="8" t="inlineStr">
        <f aca="false">IF(A216&lt;&gt;"",DEGREES(BM216),"")</f>
        <is>
          <t/>
        </is>
      </c>
      <c r="BO216" s="8" t="inlineStr">
        <f aca="false">IF(A216&lt;&gt;"",IF(OR(Y216&lt;&gt;0,Z216&lt;&gt;0),ATAN2(Y216,Z216),0),"")</f>
        <is>
          <t/>
        </is>
      </c>
      <c r="BP216" s="8" t="inlineStr">
        <f aca="false">IF(A216&lt;&gt;"",DEGREES(BO216),"")</f>
        <is>
          <t/>
        </is>
      </c>
      <c r="BQ216" s="8" t="inlineStr">
        <f aca="false">IF(A216&lt;&gt;"",SQRT(SUMSQ(AB216:AD216)),"")</f>
        <is>
          <t/>
        </is>
      </c>
      <c r="BR216" s="8" t="inlineStr">
        <f aca="false">IF(A216&lt;&gt;"",IF(BQ216&lt;&gt;0,ACOS(AD216/BQ216),0),"")</f>
        <is>
          <t/>
        </is>
      </c>
      <c r="BS216" s="8" t="inlineStr">
        <f aca="false">IF(A216&lt;&gt;"",DEGREES(BR216),"")</f>
        <is>
          <t/>
        </is>
      </c>
      <c r="BT216" s="8" t="inlineStr">
        <f aca="false">IF(A216&lt;&gt;"",IF(OR(AB216&lt;&gt;0,AC216&lt;&gt;0),ATAN2(AB216,AC216),0),"")</f>
        <is>
          <t/>
        </is>
      </c>
      <c r="BU216" s="8" t="inlineStr">
        <f aca="false">IF(A216&lt;&gt;"",DEGREES(BT216),"")</f>
        <is>
          <t/>
        </is>
      </c>
      <c r="BV216" s="8" t="inlineStr">
        <f aca="false">IF(A216&lt;&gt;"",SQRT(SUMSQ(AE216:AG216)),"")</f>
        <is>
          <t/>
        </is>
      </c>
      <c r="BW216" s="8" t="inlineStr">
        <f aca="false">IF(A216&lt;&gt;"",IF(BV216&lt;&gt;0,ACOS(AG216/BV216),0),"")</f>
        <is>
          <t/>
        </is>
      </c>
      <c r="BX216" s="8" t="inlineStr">
        <f aca="false">IF(A216&lt;&gt;"",DEGREES(BW216),"")</f>
        <is>
          <t/>
        </is>
      </c>
      <c r="BY216" s="8" t="inlineStr">
        <f aca="false">IF(A216&lt;&gt;"",IF(OR(AF216&lt;&gt;0,AG216&lt;&gt;0),ATAN2(AF216,AG216),0),"")</f>
        <is>
          <t/>
        </is>
      </c>
      <c r="BZ216" s="8" t="inlineStr">
        <f aca="false">IF(A216&lt;&gt;"",DEGREES(BY216),"")</f>
        <is>
          <t/>
        </is>
      </c>
      <c r="CA216" s="0" t="inlineStr">
        <f aca="false">IF(A216&lt;&gt;"",IF(AND(AI216&lt;Parameters!$B$11,AI216&gt;Parameters!$B$12,AN216&lt;Parameters!$B$11,AN216&gt;Parameters!$B$12,AS216&lt;Parameters!$B$11,AS216&gt;Parameters!$B$12,AX216&lt;Parameters!$B$11,AX216&gt;Parameters!$B$12,BC216&lt;Parameters!$B$11,BC216&gt;Parameters!$B$12,BM216&lt;Parameters!$B$11,BM216&gt;Parameters!$B$12,BR216&lt;Parameters!$B$11,BR216&gt;Parameters!$B$12,BW216&lt;Parameters!$B$11,BW216&gt;Parameters!$B$12),1,0),"")</f>
        <is>
          <t/>
        </is>
      </c>
      <c r="CB216" s="0" t="inlineStr">
        <f aca="false">IF(A216&lt;&gt;"",IF(OR(AI216&lt;Parameters!$B$12,AI216&gt;Parameters!$B$11),0,1),"")</f>
        <is>
          <t/>
        </is>
      </c>
      <c r="CC216" s="0" t="inlineStr">
        <f aca="false">IF(A216&lt;&gt;"",IF(OR(AN216&lt;Parameters!$B$12,AN216&gt;Parameters!$B$11),0,1),"")</f>
        <is>
          <t/>
        </is>
      </c>
      <c r="CD216" s="0" t="inlineStr">
        <f aca="false">IF(A216&lt;&gt;"",IF(OR(AS216&lt;Parameters!$B$12,AS216&gt;Parameters!$B$11),0,1),"")</f>
        <is>
          <t/>
        </is>
      </c>
      <c r="CE216" s="0" t="inlineStr">
        <f aca="false">IF(A216&lt;&gt;"",IF(OR(AX216&lt;Parameters!$B$12,AX216&gt;Parameters!$B$11),0,1),"")</f>
        <is>
          <t/>
        </is>
      </c>
      <c r="CF216" s="0" t="inlineStr">
        <f aca="false">IF(A216&lt;&gt;"",IF(OR(BC216&lt;Parameters!$B$12,BC216&gt;Parameters!$B$11),0,1),"")</f>
        <is>
          <t/>
        </is>
      </c>
      <c r="CG216" s="0" t="inlineStr">
        <f aca="false">IF(A216&lt;&gt;"",IF(OR(BH216&lt;Parameters!$B$12,BH216&gt;Parameters!$B$11),0,1),"")</f>
        <is>
          <t/>
        </is>
      </c>
      <c r="CH216" s="0" t="inlineStr">
        <f aca="false">IF(A216&lt;&gt;"",IF(OR(BM216&lt;Parameters!$B$12,BM216&gt;Parameters!$B$11),0,1),"")</f>
        <is>
          <t/>
        </is>
      </c>
      <c r="CI216" s="0" t="inlineStr">
        <f aca="false">IF(A216&lt;&gt;"",IF(OR(BR216&lt;Parameters!$B$12,BR216&gt;Parameters!$B$11),0,1),"")</f>
        <is>
          <t/>
        </is>
      </c>
      <c r="CJ216" s="0" t="inlineStr">
        <f aca="false">IF(A216&lt;&gt;"",IF(OR(BW216&lt;Parameters!$B$12,BW216&gt;Parameters!$B$11),0,1),"")</f>
        <is>
          <t/>
        </is>
      </c>
      <c r="CK216" s="26" t="inlineStr">
        <f aca="false">IF(A216&lt;&gt;"",SUM(CB216:CJ216)/9,"")</f>
        <is>
          <t/>
        </is>
      </c>
      <c r="CL216" s="0" t="inlineStr">
        <f aca="false">IF(A216&lt;&gt;"",CK216*9,"")</f>
        <is>
          <t/>
        </is>
      </c>
      <c r="CM216" s="8" t="inlineStr">
        <f aca="false">IF(A216&lt;&gt;"",TEXT(B216,CM$2)&amp;" "&amp;TEXT(A216,CM$2),"")</f>
        <is>
          <t/>
        </is>
      </c>
    </row>
    <row r="217" customFormat="false" ht="15" hidden="false" customHeight="false" outlineLevel="0" collapsed="false">
      <c r="A217" s="0" t="inlineStr">
        <f aca="false">IF(OR(B216&lt;Parameters!$K$12,A216&lt;Parameters!$K$12),IF(A216&lt;Parameters!$K$12,A216+1,0),"")</f>
        <is>
          <t/>
        </is>
      </c>
      <c r="B217" s="0" t="inlineStr">
        <f aca="false">IF(A217&lt;&gt;"",IF(A217=0,B216+1,B216),"")</f>
        <is>
          <t/>
        </is>
      </c>
      <c r="C217" s="24" t="inlineStr">
        <f aca="false">IF(A217&lt;&gt;"",-_phi*(A217+0.5),"")</f>
        <is>
          <t/>
        </is>
      </c>
      <c r="D217" s="8" t="inlineStr">
        <f aca="false">IF(A217&lt;&gt;"",DEGREES(C217),"")</f>
        <is>
          <t/>
        </is>
      </c>
      <c r="E217" s="24" t="inlineStr">
        <f aca="false">IF(A217&lt;&gt;"",_phi*(B217+0.5),"")</f>
        <is>
          <t/>
        </is>
      </c>
      <c r="F217" s="8" t="inlineStr">
        <f aca="false">IF(A217&lt;&gt;"",DEGREES(E217),"")</f>
        <is>
          <t/>
        </is>
      </c>
      <c r="G217" s="8" t="inlineStr">
        <f aca="false">IF(A217&lt;&gt;"",LOOKUP(A217,h!$A$3:$A$30,h!$D$3:$D$30),"")</f>
        <is>
          <t/>
        </is>
      </c>
      <c r="H217" s="8" t="inlineStr">
        <f aca="false">IF(A217&lt;&gt;"",LOOKUP(B217,h!$A$3:$A$30,h!$D$3:$D$30),"")</f>
        <is>
          <t/>
        </is>
      </c>
      <c r="I217" s="8" t="inlineStr">
        <f aca="false">IF(A217&lt;&gt;"",_zif,"")</f>
        <is>
          <t/>
        </is>
      </c>
      <c r="J217" s="8" t="inlineStr">
        <f aca="false">IF(A217&lt;&gt;"",$G217+'v1 Frame'!D$3*COS($C217)+'v1 Frame'!E$3*SIN($C217)*SIN($E217)+'v1 Frame'!F$3*SIN($C217)*COS($E217),"")</f>
        <is>
          <t/>
        </is>
      </c>
      <c r="K217" s="8" t="inlineStr">
        <f aca="false">IF(A217&lt;&gt;"",$H217+'v1 Frame'!E$3*COS($E217)-'v1 Frame'!F$3*SIN($E217),"")</f>
        <is>
          <t/>
        </is>
      </c>
      <c r="L217" s="8" t="inlineStr">
        <f aca="false">IF(A217&lt;&gt;"",$I217-'v1 Frame'!D$3*SIN($C217)+'v1 Frame'!E$3*COS($C217)*SIN($E217)+'v1 Frame'!F$3*COS($C217)*COS($E217),"")</f>
        <is>
          <t/>
        </is>
      </c>
      <c r="M217" s="8" t="inlineStr">
        <f aca="false">IF(A217&lt;&gt;"",$G217+'v1 Frame'!G$3*COS($C217)+'v1 Frame'!H$3*SIN($C217)*SIN($E217)+'v1 Frame'!I$3*SIN($C217)*COS($E217),"")</f>
        <is>
          <t/>
        </is>
      </c>
      <c r="N217" s="8" t="inlineStr">
        <f aca="false">IF(A217&lt;&gt;"",$H217+'v1 Frame'!H$3*COS($E217)-'v1 Frame'!I$3*SIN($E217),"")</f>
        <is>
          <t/>
        </is>
      </c>
      <c r="O217" s="8" t="inlineStr">
        <f aca="false">IF(A217&lt;&gt;"",$I217-'v1 Frame'!G$3*SIN($C217)+'v1 Frame'!H$3*COS($C217)*SIN($E217)+'v1 Frame'!I$3*COS($C217)*COS($E217),"")</f>
        <is>
          <t/>
        </is>
      </c>
      <c r="P217" s="8" t="inlineStr">
        <f aca="false">IF(A217&lt;&gt;"",$G217+'v1 Frame'!J$3*COS($C217)+'v1 Frame'!K$3*SIN($C217)*SIN($E217)+'v1 Frame'!L$3*SIN($C217)*COS($E217),"")</f>
        <is>
          <t/>
        </is>
      </c>
      <c r="Q217" s="8" t="inlineStr">
        <f aca="false">IF(A217&lt;&gt;"",$H217+'v1 Frame'!K$3*COS($E217)-'v1 Frame'!L$3*SIN($E217),"")</f>
        <is>
          <t/>
        </is>
      </c>
      <c r="R217" s="8" t="inlineStr">
        <f aca="false">IF(A217&lt;&gt;"",$I217-'v1 Frame'!J$3*SIN($C217)+'v1 Frame'!K$3*COS($C217)*SIN($E217)+'v1 Frame'!L$3*COS($C217)*COS($E217),"")</f>
        <is>
          <t/>
        </is>
      </c>
      <c r="S217" s="8" t="inlineStr">
        <f aca="false">IF(A217&lt;&gt;"",$G217+'v1 Frame'!M$3*COS($C217)+'v1 Frame'!N$3*SIN($C217)*SIN($E217)+'v1 Frame'!O$3*SIN($C217)*COS($E217),"")</f>
        <is>
          <t/>
        </is>
      </c>
      <c r="T217" s="8" t="inlineStr">
        <f aca="false">IF(A217&lt;&gt;"",$H217+'v1 Frame'!N$3*COS($E217)-'v1 Frame'!O$3*SIN($E217),"")</f>
        <is>
          <t/>
        </is>
      </c>
      <c r="U217" s="8" t="inlineStr">
        <f aca="false">IF(A217&lt;&gt;"",$I217-'v1 Frame'!M$3*SIN($C217)+'v1 Frame'!N$3*COS($C217)*SIN($E217)+'v1 Frame'!O$3*COS($C217)*COS($E217),"")</f>
        <is>
          <t/>
        </is>
      </c>
      <c r="V217" s="8" t="inlineStr">
        <f aca="false">IF(A217&lt;&gt;"",$G217+'v1 Frame'!P$3*COS($C217)+'v1 Frame'!Q$3*SIN($C217)*SIN($E217)+'v1 Frame'!R$3*SIN($C217)*COS($E217),"")</f>
        <is>
          <t/>
        </is>
      </c>
      <c r="W217" s="8" t="inlineStr">
        <f aca="false">IF(A217&lt;&gt;"",$H217+'v1 Frame'!Q$3*COS($E217)-'v1 Frame'!R$3*SIN($E217),"")</f>
        <is>
          <t/>
        </is>
      </c>
      <c r="X217" s="8" t="inlineStr">
        <f aca="false">IF(A217&lt;&gt;"",$I217-'v1 Frame'!P$3*SIN($C217)+'v1 Frame'!Q$3*COS($C217)*SIN($E217)+'v1 Frame'!R$3*COS($C217)*COS($E217),"")</f>
        <is>
          <t/>
        </is>
      </c>
      <c r="Y217" s="8" t="inlineStr">
        <f aca="false">IF(A217&lt;&gt;"",$G217+'v1 Frame'!S$3*COS($C217)+'v1 Frame'!T$3*SIN($C217)*SIN($E217)+'v1 Frame'!U$3*SIN($C217)*COS($E217),"")</f>
        <is>
          <t/>
        </is>
      </c>
      <c r="Z217" s="8" t="inlineStr">
        <f aca="false">IF(A217&lt;&gt;"",$H217+'v1 Frame'!T$3*COS($E217)-'v1 Frame'!U$3*SIN($E217),"")</f>
        <is>
          <t/>
        </is>
      </c>
      <c r="AA217" s="8" t="inlineStr">
        <f aca="false">IF(A217&lt;&gt;"",$I217-'v1 Frame'!S$3*SIN($C217)+'v1 Frame'!T$3*COS($C217)*SIN($E217)+'v1 Frame'!U$3*COS($C217)*COS($E217),"")</f>
        <is>
          <t/>
        </is>
      </c>
      <c r="AB217" s="8" t="inlineStr">
        <f aca="false">IF(A217&lt;&gt;"",$G217+'v1 Frame'!V$3*COS($C217)+'v1 Frame'!W$3*SIN($C217)*SIN($E217)+'v1 Frame'!X$3*SIN($C217)*COS($E217),"")</f>
        <is>
          <t/>
        </is>
      </c>
      <c r="AC217" s="8" t="inlineStr">
        <f aca="false">IF(A217&lt;&gt;"",$H217+'v1 Frame'!W$3*COS($E217)-'v1 Frame'!X$3*SIN($E217),"")</f>
        <is>
          <t/>
        </is>
      </c>
      <c r="AD217" s="8" t="inlineStr">
        <f aca="false">IF(A217&lt;&gt;"",$I217-'v1 Frame'!V$3*SIN($C217)+'v1 Frame'!W$3*COS($C217)*SIN($E217)+'v1 Frame'!X$3*COS($C217)*COS($E217),"")</f>
        <is>
          <t/>
        </is>
      </c>
      <c r="AE217" s="25" t="inlineStr">
        <f aca="false">IF(A217&lt;&gt;"",$G217+'v1 Frame'!Y$3*COS($C217)+'v1 Frame'!Z$3*SIN($C217)*SIN($E217)+'v1 Frame'!AA$3*SIN($C217)*COS($E217),"")</f>
        <is>
          <t/>
        </is>
      </c>
      <c r="AF217" s="25" t="inlineStr">
        <f aca="false">IF(A217&lt;&gt;"",$H217+'v1 Frame'!Z$3*COS($E217)-'v1 Frame'!AA$3*SIN($E217),"")</f>
        <is>
          <t/>
        </is>
      </c>
      <c r="AG217" s="25" t="inlineStr">
        <f aca="false">IF(A217&lt;&gt;"",$I217-'v1 Frame'!Y$3*SIN($C217)+'v1 Frame'!Z$3*COS($C217)*SIN($E217)+'v1 Frame'!AA$3*COS($C217)*COS($E217),"")</f>
        <is>
          <t/>
        </is>
      </c>
      <c r="AH217" s="8" t="inlineStr">
        <f aca="false">IF(A217&lt;&gt;"",SQRT(SUMSQ(G217:I217)),"")</f>
        <is>
          <t/>
        </is>
      </c>
      <c r="AI217" s="8" t="inlineStr">
        <f aca="false">IF(A217&lt;&gt;"",IF(AH217&lt;&gt;0,ACOS(I217/AH217),0),"")</f>
        <is>
          <t/>
        </is>
      </c>
      <c r="AJ217" s="8" t="inlineStr">
        <f aca="false">IF(A217&lt;&gt;"",DEGREES(AI217),"")</f>
        <is>
          <t/>
        </is>
      </c>
      <c r="AK217" s="8" t="inlineStr">
        <f aca="false">IF(A217&lt;&gt;"",IF(OR(G217&lt;&gt;0,H217&lt;&gt;0),ATAN2(G217,H217),0),"")</f>
        <is>
          <t/>
        </is>
      </c>
      <c r="AL217" s="8" t="inlineStr">
        <f aca="false">IF(A217&lt;&gt;"",DEGREES(AK217),"")</f>
        <is>
          <t/>
        </is>
      </c>
      <c r="AM217" s="8" t="inlineStr">
        <f aca="false">IF(A217&lt;&gt;"",SQRT(SUMSQ(J217:L217)),"")</f>
        <is>
          <t/>
        </is>
      </c>
      <c r="AN217" s="8" t="inlineStr">
        <f aca="false">IF(A217&lt;&gt;"",IF(AM217&lt;&gt;0,ACOS(L217/AM217),0),"")</f>
        <is>
          <t/>
        </is>
      </c>
      <c r="AO217" s="8" t="inlineStr">
        <f aca="false">IF(A217&lt;&gt;"",DEGREES(AN217),"")</f>
        <is>
          <t/>
        </is>
      </c>
      <c r="AP217" s="8" t="inlineStr">
        <f aca="false">IF(A217&lt;&gt;"",IF(OR(J217&lt;&gt;0,K217&lt;&gt;0),ATAN2(J217,K217),0),"")</f>
        <is>
          <t/>
        </is>
      </c>
      <c r="AQ217" s="8" t="inlineStr">
        <f aca="false">IF(A217&lt;&gt;"",DEGREES(AP217),"")</f>
        <is>
          <t/>
        </is>
      </c>
      <c r="AR217" s="8" t="inlineStr">
        <f aca="false">IF(A217&lt;&gt;"",SQRT(SUMSQ(M217:O217)),"")</f>
        <is>
          <t/>
        </is>
      </c>
      <c r="AS217" s="8" t="inlineStr">
        <f aca="false">IF(A217&lt;&gt;"",IF(AR217&lt;&gt;0,ACOS(O217/AR217),0),"")</f>
        <is>
          <t/>
        </is>
      </c>
      <c r="AT217" s="8" t="inlineStr">
        <f aca="false">IF(A217&lt;&gt;"",DEGREES(AS217),"")</f>
        <is>
          <t/>
        </is>
      </c>
      <c r="AU217" s="8" t="inlineStr">
        <f aca="false">IF(A217&lt;&gt;"",IF(OR(M217&lt;&gt;0,N217&lt;&gt;0),ATAN2(M217,N217),0),"")</f>
        <is>
          <t/>
        </is>
      </c>
      <c r="AV217" s="8" t="inlineStr">
        <f aca="false">IF(A217&lt;&gt;"",DEGREES(AU217),"")</f>
        <is>
          <t/>
        </is>
      </c>
      <c r="AW217" s="8" t="inlineStr">
        <f aca="false">IF(A217&lt;&gt;"",SQRT(SUMSQ(P217:R217)),"")</f>
        <is>
          <t/>
        </is>
      </c>
      <c r="AX217" s="8" t="inlineStr">
        <f aca="false">IF(A217&lt;&gt;"",IF(AW217&lt;&gt;0,ACOS(R217/AW217),0),"")</f>
        <is>
          <t/>
        </is>
      </c>
      <c r="AY217" s="8" t="inlineStr">
        <f aca="false">IF(A217&lt;&gt;"",DEGREES(AX217),"")</f>
        <is>
          <t/>
        </is>
      </c>
      <c r="AZ217" s="8" t="inlineStr">
        <f aca="false">IF(A217&lt;&gt;"",IF(OR(P217&lt;&gt;0,Q217&lt;&gt;0),ATAN2(P217,Q217),0),"")</f>
        <is>
          <t/>
        </is>
      </c>
      <c r="BA217" s="8" t="inlineStr">
        <f aca="false">IF(A217&lt;&gt;"",DEGREES(AZ217),"")</f>
        <is>
          <t/>
        </is>
      </c>
      <c r="BB217" s="8" t="inlineStr">
        <f aca="false">IF(A217&lt;&gt;"",SQRT(SUMSQ(S217:U217)),"")</f>
        <is>
          <t/>
        </is>
      </c>
      <c r="BC217" s="8" t="inlineStr">
        <f aca="false">IF(A217&lt;&gt;"",IF(BB217&lt;&gt;0,ACOS(U217/BB217),0),"")</f>
        <is>
          <t/>
        </is>
      </c>
      <c r="BD217" s="8" t="inlineStr">
        <f aca="false">IF(A217&lt;&gt;"",DEGREES(BC217),"")</f>
        <is>
          <t/>
        </is>
      </c>
      <c r="BE217" s="8" t="inlineStr">
        <f aca="false">IF(A217&lt;&gt;"",IF(OR(S217&lt;&gt;0,T217&lt;&gt;0),ATAN2(S217,T217),0),"")</f>
        <is>
          <t/>
        </is>
      </c>
      <c r="BF217" s="8" t="inlineStr">
        <f aca="false">IF(A217&lt;&gt;"",DEGREES(BE217),"")</f>
        <is>
          <t/>
        </is>
      </c>
      <c r="BG217" s="8" t="inlineStr">
        <f aca="false">IF(A217&lt;&gt;"",SQRT(SUMSQ(V217:X217)),"")</f>
        <is>
          <t/>
        </is>
      </c>
      <c r="BH217" s="8" t="inlineStr">
        <f aca="false">IF(A217&lt;&gt;"",IF(BG217&lt;&gt;0,ACOS(X217/BG217),0),"")</f>
        <is>
          <t/>
        </is>
      </c>
      <c r="BI217" s="8" t="inlineStr">
        <f aca="false">IF(A217&lt;&gt;"",DEGREES(BH217),"")</f>
        <is>
          <t/>
        </is>
      </c>
      <c r="BJ217" s="8" t="inlineStr">
        <f aca="false">IF(A217&lt;&gt;"",IF(OR(V217&lt;&gt;0,W217&lt;&gt;0),ATAN2(V217,W217),0),"")</f>
        <is>
          <t/>
        </is>
      </c>
      <c r="BK217" s="8" t="inlineStr">
        <f aca="false">IF(A217&lt;&gt;"",DEGREES(BJ217),"")</f>
        <is>
          <t/>
        </is>
      </c>
      <c r="BL217" s="8" t="inlineStr">
        <f aca="false">IF(A217&lt;&gt;"",SQRT(SUMSQ(Y217:AA217)),"")</f>
        <is>
          <t/>
        </is>
      </c>
      <c r="BM217" s="8" t="inlineStr">
        <f aca="false">IF(A217&lt;&gt;"",IF(BL217&lt;&gt;0,ACOS(AA217/BL217),0),"")</f>
        <is>
          <t/>
        </is>
      </c>
      <c r="BN217" s="8" t="inlineStr">
        <f aca="false">IF(A217&lt;&gt;"",DEGREES(BM217),"")</f>
        <is>
          <t/>
        </is>
      </c>
      <c r="BO217" s="8" t="inlineStr">
        <f aca="false">IF(A217&lt;&gt;"",IF(OR(Y217&lt;&gt;0,Z217&lt;&gt;0),ATAN2(Y217,Z217),0),"")</f>
        <is>
          <t/>
        </is>
      </c>
      <c r="BP217" s="8" t="inlineStr">
        <f aca="false">IF(A217&lt;&gt;"",DEGREES(BO217),"")</f>
        <is>
          <t/>
        </is>
      </c>
      <c r="BQ217" s="8" t="inlineStr">
        <f aca="false">IF(A217&lt;&gt;"",SQRT(SUMSQ(AB217:AD217)),"")</f>
        <is>
          <t/>
        </is>
      </c>
      <c r="BR217" s="8" t="inlineStr">
        <f aca="false">IF(A217&lt;&gt;"",IF(BQ217&lt;&gt;0,ACOS(AD217/BQ217),0),"")</f>
        <is>
          <t/>
        </is>
      </c>
      <c r="BS217" s="8" t="inlineStr">
        <f aca="false">IF(A217&lt;&gt;"",DEGREES(BR217),"")</f>
        <is>
          <t/>
        </is>
      </c>
      <c r="BT217" s="8" t="inlineStr">
        <f aca="false">IF(A217&lt;&gt;"",IF(OR(AB217&lt;&gt;0,AC217&lt;&gt;0),ATAN2(AB217,AC217),0),"")</f>
        <is>
          <t/>
        </is>
      </c>
      <c r="BU217" s="8" t="inlineStr">
        <f aca="false">IF(A217&lt;&gt;"",DEGREES(BT217),"")</f>
        <is>
          <t/>
        </is>
      </c>
      <c r="BV217" s="8" t="inlineStr">
        <f aca="false">IF(A217&lt;&gt;"",SQRT(SUMSQ(AE217:AG217)),"")</f>
        <is>
          <t/>
        </is>
      </c>
      <c r="BW217" s="8" t="inlineStr">
        <f aca="false">IF(A217&lt;&gt;"",IF(BV217&lt;&gt;0,ACOS(AG217/BV217),0),"")</f>
        <is>
          <t/>
        </is>
      </c>
      <c r="BX217" s="8" t="inlineStr">
        <f aca="false">IF(A217&lt;&gt;"",DEGREES(BW217),"")</f>
        <is>
          <t/>
        </is>
      </c>
      <c r="BY217" s="8" t="inlineStr">
        <f aca="false">IF(A217&lt;&gt;"",IF(OR(AF217&lt;&gt;0,AG217&lt;&gt;0),ATAN2(AF217,AG217),0),"")</f>
        <is>
          <t/>
        </is>
      </c>
      <c r="BZ217" s="8" t="inlineStr">
        <f aca="false">IF(A217&lt;&gt;"",DEGREES(BY217),"")</f>
        <is>
          <t/>
        </is>
      </c>
      <c r="CA217" s="0" t="inlineStr">
        <f aca="false">IF(A217&lt;&gt;"",IF(AND(AI217&lt;Parameters!$B$11,AI217&gt;Parameters!$B$12,AN217&lt;Parameters!$B$11,AN217&gt;Parameters!$B$12,AS217&lt;Parameters!$B$11,AS217&gt;Parameters!$B$12,AX217&lt;Parameters!$B$11,AX217&gt;Parameters!$B$12,BC217&lt;Parameters!$B$11,BC217&gt;Parameters!$B$12,BM217&lt;Parameters!$B$11,BM217&gt;Parameters!$B$12,BR217&lt;Parameters!$B$11,BR217&gt;Parameters!$B$12,BW217&lt;Parameters!$B$11,BW217&gt;Parameters!$B$12),1,0),"")</f>
        <is>
          <t/>
        </is>
      </c>
      <c r="CB217" s="0" t="inlineStr">
        <f aca="false">IF(A217&lt;&gt;"",IF(OR(AI217&lt;Parameters!$B$12,AI217&gt;Parameters!$B$11),0,1),"")</f>
        <is>
          <t/>
        </is>
      </c>
      <c r="CC217" s="0" t="inlineStr">
        <f aca="false">IF(A217&lt;&gt;"",IF(OR(AN217&lt;Parameters!$B$12,AN217&gt;Parameters!$B$11),0,1),"")</f>
        <is>
          <t/>
        </is>
      </c>
      <c r="CD217" s="0" t="inlineStr">
        <f aca="false">IF(A217&lt;&gt;"",IF(OR(AS217&lt;Parameters!$B$12,AS217&gt;Parameters!$B$11),0,1),"")</f>
        <is>
          <t/>
        </is>
      </c>
      <c r="CE217" s="0" t="inlineStr">
        <f aca="false">IF(A217&lt;&gt;"",IF(OR(AX217&lt;Parameters!$B$12,AX217&gt;Parameters!$B$11),0,1),"")</f>
        <is>
          <t/>
        </is>
      </c>
      <c r="CF217" s="0" t="inlineStr">
        <f aca="false">IF(A217&lt;&gt;"",IF(OR(BC217&lt;Parameters!$B$12,BC217&gt;Parameters!$B$11),0,1),"")</f>
        <is>
          <t/>
        </is>
      </c>
      <c r="CG217" s="0" t="inlineStr">
        <f aca="false">IF(A217&lt;&gt;"",IF(OR(BH217&lt;Parameters!$B$12,BH217&gt;Parameters!$B$11),0,1),"")</f>
        <is>
          <t/>
        </is>
      </c>
      <c r="CH217" s="0" t="inlineStr">
        <f aca="false">IF(A217&lt;&gt;"",IF(OR(BM217&lt;Parameters!$B$12,BM217&gt;Parameters!$B$11),0,1),"")</f>
        <is>
          <t/>
        </is>
      </c>
      <c r="CI217" s="0" t="inlineStr">
        <f aca="false">IF(A217&lt;&gt;"",IF(OR(BR217&lt;Parameters!$B$12,BR217&gt;Parameters!$B$11),0,1),"")</f>
        <is>
          <t/>
        </is>
      </c>
      <c r="CJ217" s="0" t="inlineStr">
        <f aca="false">IF(A217&lt;&gt;"",IF(OR(BW217&lt;Parameters!$B$12,BW217&gt;Parameters!$B$11),0,1),"")</f>
        <is>
          <t/>
        </is>
      </c>
      <c r="CK217" s="26" t="inlineStr">
        <f aca="false">IF(A217&lt;&gt;"",SUM(CB217:CJ217)/9,"")</f>
        <is>
          <t/>
        </is>
      </c>
      <c r="CL217" s="0" t="inlineStr">
        <f aca="false">IF(A217&lt;&gt;"",CK217*9,"")</f>
        <is>
          <t/>
        </is>
      </c>
      <c r="CM217" s="8" t="inlineStr">
        <f aca="false">IF(A217&lt;&gt;"",TEXT(B217,CM$2)&amp;" "&amp;TEXT(A217,CM$2),"")</f>
        <is>
          <t/>
        </is>
      </c>
    </row>
    <row r="218" customFormat="false" ht="15" hidden="false" customHeight="false" outlineLevel="0" collapsed="false">
      <c r="A218" s="0" t="inlineStr">
        <f aca="false">IF(OR(B217&lt;Parameters!$K$12,A217&lt;Parameters!$K$12),IF(A217&lt;Parameters!$K$12,A217+1,0),"")</f>
        <is>
          <t/>
        </is>
      </c>
      <c r="B218" s="0" t="inlineStr">
        <f aca="false">IF(A218&lt;&gt;"",IF(A218=0,B217+1,B217),"")</f>
        <is>
          <t/>
        </is>
      </c>
      <c r="C218" s="24" t="inlineStr">
        <f aca="false">IF(A218&lt;&gt;"",-_phi*(A218+0.5),"")</f>
        <is>
          <t/>
        </is>
      </c>
      <c r="D218" s="8" t="inlineStr">
        <f aca="false">IF(A218&lt;&gt;"",DEGREES(C218),"")</f>
        <is>
          <t/>
        </is>
      </c>
      <c r="E218" s="24" t="inlineStr">
        <f aca="false">IF(A218&lt;&gt;"",_phi*(B218+0.5),"")</f>
        <is>
          <t/>
        </is>
      </c>
      <c r="F218" s="8" t="inlineStr">
        <f aca="false">IF(A218&lt;&gt;"",DEGREES(E218),"")</f>
        <is>
          <t/>
        </is>
      </c>
      <c r="G218" s="8" t="inlineStr">
        <f aca="false">IF(A218&lt;&gt;"",LOOKUP(A218,h!$A$3:$A$30,h!$D$3:$D$30),"")</f>
        <is>
          <t/>
        </is>
      </c>
      <c r="H218" s="8" t="inlineStr">
        <f aca="false">IF(A218&lt;&gt;"",LOOKUP(B218,h!$A$3:$A$30,h!$D$3:$D$30),"")</f>
        <is>
          <t/>
        </is>
      </c>
      <c r="I218" s="8" t="inlineStr">
        <f aca="false">IF(A218&lt;&gt;"",_zif,"")</f>
        <is>
          <t/>
        </is>
      </c>
      <c r="J218" s="8" t="inlineStr">
        <f aca="false">IF(A218&lt;&gt;"",$G218+'v1 Frame'!D$3*COS($C218)+'v1 Frame'!E$3*SIN($C218)*SIN($E218)+'v1 Frame'!F$3*SIN($C218)*COS($E218),"")</f>
        <is>
          <t/>
        </is>
      </c>
      <c r="K218" s="8" t="inlineStr">
        <f aca="false">IF(A218&lt;&gt;"",$H218+'v1 Frame'!E$3*COS($E218)-'v1 Frame'!F$3*SIN($E218),"")</f>
        <is>
          <t/>
        </is>
      </c>
      <c r="L218" s="8" t="inlineStr">
        <f aca="false">IF(A218&lt;&gt;"",$I218-'v1 Frame'!D$3*SIN($C218)+'v1 Frame'!E$3*COS($C218)*SIN($E218)+'v1 Frame'!F$3*COS($C218)*COS($E218),"")</f>
        <is>
          <t/>
        </is>
      </c>
      <c r="M218" s="8" t="inlineStr">
        <f aca="false">IF(A218&lt;&gt;"",$G218+'v1 Frame'!G$3*COS($C218)+'v1 Frame'!H$3*SIN($C218)*SIN($E218)+'v1 Frame'!I$3*SIN($C218)*COS($E218),"")</f>
        <is>
          <t/>
        </is>
      </c>
      <c r="N218" s="8" t="inlineStr">
        <f aca="false">IF(A218&lt;&gt;"",$H218+'v1 Frame'!H$3*COS($E218)-'v1 Frame'!I$3*SIN($E218),"")</f>
        <is>
          <t/>
        </is>
      </c>
      <c r="O218" s="8" t="inlineStr">
        <f aca="false">IF(A218&lt;&gt;"",$I218-'v1 Frame'!G$3*SIN($C218)+'v1 Frame'!H$3*COS($C218)*SIN($E218)+'v1 Frame'!I$3*COS($C218)*COS($E218),"")</f>
        <is>
          <t/>
        </is>
      </c>
      <c r="P218" s="8" t="inlineStr">
        <f aca="false">IF(A218&lt;&gt;"",$G218+'v1 Frame'!J$3*COS($C218)+'v1 Frame'!K$3*SIN($C218)*SIN($E218)+'v1 Frame'!L$3*SIN($C218)*COS($E218),"")</f>
        <is>
          <t/>
        </is>
      </c>
      <c r="Q218" s="8" t="inlineStr">
        <f aca="false">IF(A218&lt;&gt;"",$H218+'v1 Frame'!K$3*COS($E218)-'v1 Frame'!L$3*SIN($E218),"")</f>
        <is>
          <t/>
        </is>
      </c>
      <c r="R218" s="8" t="inlineStr">
        <f aca="false">IF(A218&lt;&gt;"",$I218-'v1 Frame'!J$3*SIN($C218)+'v1 Frame'!K$3*COS($C218)*SIN($E218)+'v1 Frame'!L$3*COS($C218)*COS($E218),"")</f>
        <is>
          <t/>
        </is>
      </c>
      <c r="S218" s="8" t="inlineStr">
        <f aca="false">IF(A218&lt;&gt;"",$G218+'v1 Frame'!M$3*COS($C218)+'v1 Frame'!N$3*SIN($C218)*SIN($E218)+'v1 Frame'!O$3*SIN($C218)*COS($E218),"")</f>
        <is>
          <t/>
        </is>
      </c>
      <c r="T218" s="8" t="inlineStr">
        <f aca="false">IF(A218&lt;&gt;"",$H218+'v1 Frame'!N$3*COS($E218)-'v1 Frame'!O$3*SIN($E218),"")</f>
        <is>
          <t/>
        </is>
      </c>
      <c r="U218" s="8" t="inlineStr">
        <f aca="false">IF(A218&lt;&gt;"",$I218-'v1 Frame'!M$3*SIN($C218)+'v1 Frame'!N$3*COS($C218)*SIN($E218)+'v1 Frame'!O$3*COS($C218)*COS($E218),"")</f>
        <is>
          <t/>
        </is>
      </c>
      <c r="V218" s="8" t="inlineStr">
        <f aca="false">IF(A218&lt;&gt;"",$G218+'v1 Frame'!P$3*COS($C218)+'v1 Frame'!Q$3*SIN($C218)*SIN($E218)+'v1 Frame'!R$3*SIN($C218)*COS($E218),"")</f>
        <is>
          <t/>
        </is>
      </c>
      <c r="W218" s="8" t="inlineStr">
        <f aca="false">IF(A218&lt;&gt;"",$H218+'v1 Frame'!Q$3*COS($E218)-'v1 Frame'!R$3*SIN($E218),"")</f>
        <is>
          <t/>
        </is>
      </c>
      <c r="X218" s="8" t="inlineStr">
        <f aca="false">IF(A218&lt;&gt;"",$I218-'v1 Frame'!P$3*SIN($C218)+'v1 Frame'!Q$3*COS($C218)*SIN($E218)+'v1 Frame'!R$3*COS($C218)*COS($E218),"")</f>
        <is>
          <t/>
        </is>
      </c>
      <c r="Y218" s="8" t="inlineStr">
        <f aca="false">IF(A218&lt;&gt;"",$G218+'v1 Frame'!S$3*COS($C218)+'v1 Frame'!T$3*SIN($C218)*SIN($E218)+'v1 Frame'!U$3*SIN($C218)*COS($E218),"")</f>
        <is>
          <t/>
        </is>
      </c>
      <c r="Z218" s="8" t="inlineStr">
        <f aca="false">IF(A218&lt;&gt;"",$H218+'v1 Frame'!T$3*COS($E218)-'v1 Frame'!U$3*SIN($E218),"")</f>
        <is>
          <t/>
        </is>
      </c>
      <c r="AA218" s="8" t="inlineStr">
        <f aca="false">IF(A218&lt;&gt;"",$I218-'v1 Frame'!S$3*SIN($C218)+'v1 Frame'!T$3*COS($C218)*SIN($E218)+'v1 Frame'!U$3*COS($C218)*COS($E218),"")</f>
        <is>
          <t/>
        </is>
      </c>
      <c r="AB218" s="8" t="inlineStr">
        <f aca="false">IF(A218&lt;&gt;"",$G218+'v1 Frame'!V$3*COS($C218)+'v1 Frame'!W$3*SIN($C218)*SIN($E218)+'v1 Frame'!X$3*SIN($C218)*COS($E218),"")</f>
        <is>
          <t/>
        </is>
      </c>
      <c r="AC218" s="8" t="inlineStr">
        <f aca="false">IF(A218&lt;&gt;"",$H218+'v1 Frame'!W$3*COS($E218)-'v1 Frame'!X$3*SIN($E218),"")</f>
        <is>
          <t/>
        </is>
      </c>
      <c r="AD218" s="8" t="inlineStr">
        <f aca="false">IF(A218&lt;&gt;"",$I218-'v1 Frame'!V$3*SIN($C218)+'v1 Frame'!W$3*COS($C218)*SIN($E218)+'v1 Frame'!X$3*COS($C218)*COS($E218),"")</f>
        <is>
          <t/>
        </is>
      </c>
      <c r="AE218" s="25" t="inlineStr">
        <f aca="false">IF(A218&lt;&gt;"",$G218+'v1 Frame'!Y$3*COS($C218)+'v1 Frame'!Z$3*SIN($C218)*SIN($E218)+'v1 Frame'!AA$3*SIN($C218)*COS($E218),"")</f>
        <is>
          <t/>
        </is>
      </c>
      <c r="AF218" s="25" t="inlineStr">
        <f aca="false">IF(A218&lt;&gt;"",$H218+'v1 Frame'!Z$3*COS($E218)-'v1 Frame'!AA$3*SIN($E218),"")</f>
        <is>
          <t/>
        </is>
      </c>
      <c r="AG218" s="25" t="inlineStr">
        <f aca="false">IF(A218&lt;&gt;"",$I218-'v1 Frame'!Y$3*SIN($C218)+'v1 Frame'!Z$3*COS($C218)*SIN($E218)+'v1 Frame'!AA$3*COS($C218)*COS($E218),"")</f>
        <is>
          <t/>
        </is>
      </c>
      <c r="AH218" s="8" t="inlineStr">
        <f aca="false">IF(A218&lt;&gt;"",SQRT(SUMSQ(G218:I218)),"")</f>
        <is>
          <t/>
        </is>
      </c>
      <c r="AI218" s="8" t="inlineStr">
        <f aca="false">IF(A218&lt;&gt;"",IF(AH218&lt;&gt;0,ACOS(I218/AH218),0),"")</f>
        <is>
          <t/>
        </is>
      </c>
      <c r="AJ218" s="8" t="inlineStr">
        <f aca="false">IF(A218&lt;&gt;"",DEGREES(AI218),"")</f>
        <is>
          <t/>
        </is>
      </c>
      <c r="AK218" s="8" t="inlineStr">
        <f aca="false">IF(A218&lt;&gt;"",IF(OR(G218&lt;&gt;0,H218&lt;&gt;0),ATAN2(G218,H218),0),"")</f>
        <is>
          <t/>
        </is>
      </c>
      <c r="AL218" s="8" t="inlineStr">
        <f aca="false">IF(A218&lt;&gt;"",DEGREES(AK218),"")</f>
        <is>
          <t/>
        </is>
      </c>
      <c r="AM218" s="8" t="inlineStr">
        <f aca="false">IF(A218&lt;&gt;"",SQRT(SUMSQ(J218:L218)),"")</f>
        <is>
          <t/>
        </is>
      </c>
      <c r="AN218" s="8" t="inlineStr">
        <f aca="false">IF(A218&lt;&gt;"",IF(AM218&lt;&gt;0,ACOS(L218/AM218),0),"")</f>
        <is>
          <t/>
        </is>
      </c>
      <c r="AO218" s="8" t="inlineStr">
        <f aca="false">IF(A218&lt;&gt;"",DEGREES(AN218),"")</f>
        <is>
          <t/>
        </is>
      </c>
      <c r="AP218" s="8" t="inlineStr">
        <f aca="false">IF(A218&lt;&gt;"",IF(OR(J218&lt;&gt;0,K218&lt;&gt;0),ATAN2(J218,K218),0),"")</f>
        <is>
          <t/>
        </is>
      </c>
      <c r="AQ218" s="8" t="inlineStr">
        <f aca="false">IF(A218&lt;&gt;"",DEGREES(AP218),"")</f>
        <is>
          <t/>
        </is>
      </c>
      <c r="AR218" s="8" t="inlineStr">
        <f aca="false">IF(A218&lt;&gt;"",SQRT(SUMSQ(M218:O218)),"")</f>
        <is>
          <t/>
        </is>
      </c>
      <c r="AS218" s="8" t="inlineStr">
        <f aca="false">IF(A218&lt;&gt;"",IF(AR218&lt;&gt;0,ACOS(O218/AR218),0),"")</f>
        <is>
          <t/>
        </is>
      </c>
      <c r="AT218" s="8" t="inlineStr">
        <f aca="false">IF(A218&lt;&gt;"",DEGREES(AS218),"")</f>
        <is>
          <t/>
        </is>
      </c>
      <c r="AU218" s="8" t="inlineStr">
        <f aca="false">IF(A218&lt;&gt;"",IF(OR(M218&lt;&gt;0,N218&lt;&gt;0),ATAN2(M218,N218),0),"")</f>
        <is>
          <t/>
        </is>
      </c>
      <c r="AV218" s="8" t="inlineStr">
        <f aca="false">IF(A218&lt;&gt;"",DEGREES(AU218),"")</f>
        <is>
          <t/>
        </is>
      </c>
      <c r="AW218" s="8" t="inlineStr">
        <f aca="false">IF(A218&lt;&gt;"",SQRT(SUMSQ(P218:R218)),"")</f>
        <is>
          <t/>
        </is>
      </c>
      <c r="AX218" s="8" t="inlineStr">
        <f aca="false">IF(A218&lt;&gt;"",IF(AW218&lt;&gt;0,ACOS(R218/AW218),0),"")</f>
        <is>
          <t/>
        </is>
      </c>
      <c r="AY218" s="8" t="inlineStr">
        <f aca="false">IF(A218&lt;&gt;"",DEGREES(AX218),"")</f>
        <is>
          <t/>
        </is>
      </c>
      <c r="AZ218" s="8" t="inlineStr">
        <f aca="false">IF(A218&lt;&gt;"",IF(OR(P218&lt;&gt;0,Q218&lt;&gt;0),ATAN2(P218,Q218),0),"")</f>
        <is>
          <t/>
        </is>
      </c>
      <c r="BA218" s="8" t="inlineStr">
        <f aca="false">IF(A218&lt;&gt;"",DEGREES(AZ218),"")</f>
        <is>
          <t/>
        </is>
      </c>
      <c r="BB218" s="8" t="inlineStr">
        <f aca="false">IF(A218&lt;&gt;"",SQRT(SUMSQ(S218:U218)),"")</f>
        <is>
          <t/>
        </is>
      </c>
      <c r="BC218" s="8" t="inlineStr">
        <f aca="false">IF(A218&lt;&gt;"",IF(BB218&lt;&gt;0,ACOS(U218/BB218),0),"")</f>
        <is>
          <t/>
        </is>
      </c>
      <c r="BD218" s="8" t="inlineStr">
        <f aca="false">IF(A218&lt;&gt;"",DEGREES(BC218),"")</f>
        <is>
          <t/>
        </is>
      </c>
      <c r="BE218" s="8" t="inlineStr">
        <f aca="false">IF(A218&lt;&gt;"",IF(OR(S218&lt;&gt;0,T218&lt;&gt;0),ATAN2(S218,T218),0),"")</f>
        <is>
          <t/>
        </is>
      </c>
      <c r="BF218" s="8" t="inlineStr">
        <f aca="false">IF(A218&lt;&gt;"",DEGREES(BE218),"")</f>
        <is>
          <t/>
        </is>
      </c>
      <c r="BG218" s="8" t="inlineStr">
        <f aca="false">IF(A218&lt;&gt;"",SQRT(SUMSQ(V218:X218)),"")</f>
        <is>
          <t/>
        </is>
      </c>
      <c r="BH218" s="8" t="inlineStr">
        <f aca="false">IF(A218&lt;&gt;"",IF(BG218&lt;&gt;0,ACOS(X218/BG218),0),"")</f>
        <is>
          <t/>
        </is>
      </c>
      <c r="BI218" s="8" t="inlineStr">
        <f aca="false">IF(A218&lt;&gt;"",DEGREES(BH218),"")</f>
        <is>
          <t/>
        </is>
      </c>
      <c r="BJ218" s="8" t="inlineStr">
        <f aca="false">IF(A218&lt;&gt;"",IF(OR(V218&lt;&gt;0,W218&lt;&gt;0),ATAN2(V218,W218),0),"")</f>
        <is>
          <t/>
        </is>
      </c>
      <c r="BK218" s="8" t="inlineStr">
        <f aca="false">IF(A218&lt;&gt;"",DEGREES(BJ218),"")</f>
        <is>
          <t/>
        </is>
      </c>
      <c r="BL218" s="8" t="inlineStr">
        <f aca="false">IF(A218&lt;&gt;"",SQRT(SUMSQ(Y218:AA218)),"")</f>
        <is>
          <t/>
        </is>
      </c>
      <c r="BM218" s="8" t="inlineStr">
        <f aca="false">IF(A218&lt;&gt;"",IF(BL218&lt;&gt;0,ACOS(AA218/BL218),0),"")</f>
        <is>
          <t/>
        </is>
      </c>
      <c r="BN218" s="8" t="inlineStr">
        <f aca="false">IF(A218&lt;&gt;"",DEGREES(BM218),"")</f>
        <is>
          <t/>
        </is>
      </c>
      <c r="BO218" s="8" t="inlineStr">
        <f aca="false">IF(A218&lt;&gt;"",IF(OR(Y218&lt;&gt;0,Z218&lt;&gt;0),ATAN2(Y218,Z218),0),"")</f>
        <is>
          <t/>
        </is>
      </c>
      <c r="BP218" s="8" t="inlineStr">
        <f aca="false">IF(A218&lt;&gt;"",DEGREES(BO218),"")</f>
        <is>
          <t/>
        </is>
      </c>
      <c r="BQ218" s="8" t="inlineStr">
        <f aca="false">IF(A218&lt;&gt;"",SQRT(SUMSQ(AB218:AD218)),"")</f>
        <is>
          <t/>
        </is>
      </c>
      <c r="BR218" s="8" t="inlineStr">
        <f aca="false">IF(A218&lt;&gt;"",IF(BQ218&lt;&gt;0,ACOS(AD218/BQ218),0),"")</f>
        <is>
          <t/>
        </is>
      </c>
      <c r="BS218" s="8" t="inlineStr">
        <f aca="false">IF(A218&lt;&gt;"",DEGREES(BR218),"")</f>
        <is>
          <t/>
        </is>
      </c>
      <c r="BT218" s="8" t="inlineStr">
        <f aca="false">IF(A218&lt;&gt;"",IF(OR(AB218&lt;&gt;0,AC218&lt;&gt;0),ATAN2(AB218,AC218),0),"")</f>
        <is>
          <t/>
        </is>
      </c>
      <c r="BU218" s="8" t="inlineStr">
        <f aca="false">IF(A218&lt;&gt;"",DEGREES(BT218),"")</f>
        <is>
          <t/>
        </is>
      </c>
      <c r="BV218" s="8" t="inlineStr">
        <f aca="false">IF(A218&lt;&gt;"",SQRT(SUMSQ(AE218:AG218)),"")</f>
        <is>
          <t/>
        </is>
      </c>
      <c r="BW218" s="8" t="inlineStr">
        <f aca="false">IF(A218&lt;&gt;"",IF(BV218&lt;&gt;0,ACOS(AG218/BV218),0),"")</f>
        <is>
          <t/>
        </is>
      </c>
      <c r="BX218" s="8" t="inlineStr">
        <f aca="false">IF(A218&lt;&gt;"",DEGREES(BW218),"")</f>
        <is>
          <t/>
        </is>
      </c>
      <c r="BY218" s="8" t="inlineStr">
        <f aca="false">IF(A218&lt;&gt;"",IF(OR(AF218&lt;&gt;0,AG218&lt;&gt;0),ATAN2(AF218,AG218),0),"")</f>
        <is>
          <t/>
        </is>
      </c>
      <c r="BZ218" s="8" t="inlineStr">
        <f aca="false">IF(A218&lt;&gt;"",DEGREES(BY218),"")</f>
        <is>
          <t/>
        </is>
      </c>
      <c r="CA218" s="0" t="inlineStr">
        <f aca="false">IF(A218&lt;&gt;"",IF(AND(AI218&lt;Parameters!$B$11,AI218&gt;Parameters!$B$12,AN218&lt;Parameters!$B$11,AN218&gt;Parameters!$B$12,AS218&lt;Parameters!$B$11,AS218&gt;Parameters!$B$12,AX218&lt;Parameters!$B$11,AX218&gt;Parameters!$B$12,BC218&lt;Parameters!$B$11,BC218&gt;Parameters!$B$12,BM218&lt;Parameters!$B$11,BM218&gt;Parameters!$B$12,BR218&lt;Parameters!$B$11,BR218&gt;Parameters!$B$12,BW218&lt;Parameters!$B$11,BW218&gt;Parameters!$B$12),1,0),"")</f>
        <is>
          <t/>
        </is>
      </c>
      <c r="CB218" s="0" t="inlineStr">
        <f aca="false">IF(A218&lt;&gt;"",IF(OR(AI218&lt;Parameters!$B$12,AI218&gt;Parameters!$B$11),0,1),"")</f>
        <is>
          <t/>
        </is>
      </c>
      <c r="CC218" s="0" t="inlineStr">
        <f aca="false">IF(A218&lt;&gt;"",IF(OR(AN218&lt;Parameters!$B$12,AN218&gt;Parameters!$B$11),0,1),"")</f>
        <is>
          <t/>
        </is>
      </c>
      <c r="CD218" s="0" t="inlineStr">
        <f aca="false">IF(A218&lt;&gt;"",IF(OR(AS218&lt;Parameters!$B$12,AS218&gt;Parameters!$B$11),0,1),"")</f>
        <is>
          <t/>
        </is>
      </c>
      <c r="CE218" s="0" t="inlineStr">
        <f aca="false">IF(A218&lt;&gt;"",IF(OR(AX218&lt;Parameters!$B$12,AX218&gt;Parameters!$B$11),0,1),"")</f>
        <is>
          <t/>
        </is>
      </c>
      <c r="CF218" s="0" t="inlineStr">
        <f aca="false">IF(A218&lt;&gt;"",IF(OR(BC218&lt;Parameters!$B$12,BC218&gt;Parameters!$B$11),0,1),"")</f>
        <is>
          <t/>
        </is>
      </c>
      <c r="CG218" s="0" t="inlineStr">
        <f aca="false">IF(A218&lt;&gt;"",IF(OR(BH218&lt;Parameters!$B$12,BH218&gt;Parameters!$B$11),0,1),"")</f>
        <is>
          <t/>
        </is>
      </c>
      <c r="CH218" s="0" t="inlineStr">
        <f aca="false">IF(A218&lt;&gt;"",IF(OR(BM218&lt;Parameters!$B$12,BM218&gt;Parameters!$B$11),0,1),"")</f>
        <is>
          <t/>
        </is>
      </c>
      <c r="CI218" s="0" t="inlineStr">
        <f aca="false">IF(A218&lt;&gt;"",IF(OR(BR218&lt;Parameters!$B$12,BR218&gt;Parameters!$B$11),0,1),"")</f>
        <is>
          <t/>
        </is>
      </c>
      <c r="CJ218" s="0" t="inlineStr">
        <f aca="false">IF(A218&lt;&gt;"",IF(OR(BW218&lt;Parameters!$B$12,BW218&gt;Parameters!$B$11),0,1),"")</f>
        <is>
          <t/>
        </is>
      </c>
      <c r="CK218" s="26" t="inlineStr">
        <f aca="false">IF(A218&lt;&gt;"",SUM(CB218:CJ218)/9,"")</f>
        <is>
          <t/>
        </is>
      </c>
      <c r="CL218" s="0" t="inlineStr">
        <f aca="false">IF(A218&lt;&gt;"",CK218*9,"")</f>
        <is>
          <t/>
        </is>
      </c>
      <c r="CM218" s="8" t="inlineStr">
        <f aca="false">IF(A218&lt;&gt;"",TEXT(B218,CM$2)&amp;" "&amp;TEXT(A218,CM$2),"")</f>
        <is>
          <t/>
        </is>
      </c>
    </row>
    <row r="219" customFormat="false" ht="15" hidden="false" customHeight="false" outlineLevel="0" collapsed="false">
      <c r="A219" s="0" t="inlineStr">
        <f aca="false">IF(OR(B218&lt;Parameters!$K$12,A218&lt;Parameters!$K$12),IF(A218&lt;Parameters!$K$12,A218+1,0),"")</f>
        <is>
          <t/>
        </is>
      </c>
      <c r="B219" s="0" t="inlineStr">
        <f aca="false">IF(A219&lt;&gt;"",IF(A219=0,B218+1,B218),"")</f>
        <is>
          <t/>
        </is>
      </c>
      <c r="C219" s="24" t="inlineStr">
        <f aca="false">IF(A219&lt;&gt;"",-_phi*(A219+0.5),"")</f>
        <is>
          <t/>
        </is>
      </c>
      <c r="D219" s="8" t="inlineStr">
        <f aca="false">IF(A219&lt;&gt;"",DEGREES(C219),"")</f>
        <is>
          <t/>
        </is>
      </c>
      <c r="E219" s="24" t="inlineStr">
        <f aca="false">IF(A219&lt;&gt;"",_phi*(B219+0.5),"")</f>
        <is>
          <t/>
        </is>
      </c>
      <c r="F219" s="8" t="inlineStr">
        <f aca="false">IF(A219&lt;&gt;"",DEGREES(E219),"")</f>
        <is>
          <t/>
        </is>
      </c>
      <c r="G219" s="8" t="inlineStr">
        <f aca="false">IF(A219&lt;&gt;"",LOOKUP(A219,h!$A$3:$A$30,h!$D$3:$D$30),"")</f>
        <is>
          <t/>
        </is>
      </c>
      <c r="H219" s="8" t="inlineStr">
        <f aca="false">IF(A219&lt;&gt;"",LOOKUP(B219,h!$A$3:$A$30,h!$D$3:$D$30),"")</f>
        <is>
          <t/>
        </is>
      </c>
      <c r="I219" s="8" t="inlineStr">
        <f aca="false">IF(A219&lt;&gt;"",_zif,"")</f>
        <is>
          <t/>
        </is>
      </c>
      <c r="J219" s="8" t="inlineStr">
        <f aca="false">IF(A219&lt;&gt;"",$G219+'v1 Frame'!D$3*COS($C219)+'v1 Frame'!E$3*SIN($C219)*SIN($E219)+'v1 Frame'!F$3*SIN($C219)*COS($E219),"")</f>
        <is>
          <t/>
        </is>
      </c>
      <c r="K219" s="8" t="inlineStr">
        <f aca="false">IF(A219&lt;&gt;"",$H219+'v1 Frame'!E$3*COS($E219)-'v1 Frame'!F$3*SIN($E219),"")</f>
        <is>
          <t/>
        </is>
      </c>
      <c r="L219" s="8" t="inlineStr">
        <f aca="false">IF(A219&lt;&gt;"",$I219-'v1 Frame'!D$3*SIN($C219)+'v1 Frame'!E$3*COS($C219)*SIN($E219)+'v1 Frame'!F$3*COS($C219)*COS($E219),"")</f>
        <is>
          <t/>
        </is>
      </c>
      <c r="M219" s="8" t="inlineStr">
        <f aca="false">IF(A219&lt;&gt;"",$G219+'v1 Frame'!G$3*COS($C219)+'v1 Frame'!H$3*SIN($C219)*SIN($E219)+'v1 Frame'!I$3*SIN($C219)*COS($E219),"")</f>
        <is>
          <t/>
        </is>
      </c>
      <c r="N219" s="8" t="inlineStr">
        <f aca="false">IF(A219&lt;&gt;"",$H219+'v1 Frame'!H$3*COS($E219)-'v1 Frame'!I$3*SIN($E219),"")</f>
        <is>
          <t/>
        </is>
      </c>
      <c r="O219" s="8" t="inlineStr">
        <f aca="false">IF(A219&lt;&gt;"",$I219-'v1 Frame'!G$3*SIN($C219)+'v1 Frame'!H$3*COS($C219)*SIN($E219)+'v1 Frame'!I$3*COS($C219)*COS($E219),"")</f>
        <is>
          <t/>
        </is>
      </c>
      <c r="P219" s="8" t="inlineStr">
        <f aca="false">IF(A219&lt;&gt;"",$G219+'v1 Frame'!J$3*COS($C219)+'v1 Frame'!K$3*SIN($C219)*SIN($E219)+'v1 Frame'!L$3*SIN($C219)*COS($E219),"")</f>
        <is>
          <t/>
        </is>
      </c>
      <c r="Q219" s="8" t="inlineStr">
        <f aca="false">IF(A219&lt;&gt;"",$H219+'v1 Frame'!K$3*COS($E219)-'v1 Frame'!L$3*SIN($E219),"")</f>
        <is>
          <t/>
        </is>
      </c>
      <c r="R219" s="8" t="inlineStr">
        <f aca="false">IF(A219&lt;&gt;"",$I219-'v1 Frame'!J$3*SIN($C219)+'v1 Frame'!K$3*COS($C219)*SIN($E219)+'v1 Frame'!L$3*COS($C219)*COS($E219),"")</f>
        <is>
          <t/>
        </is>
      </c>
      <c r="S219" s="8" t="inlineStr">
        <f aca="false">IF(A219&lt;&gt;"",$G219+'v1 Frame'!M$3*COS($C219)+'v1 Frame'!N$3*SIN($C219)*SIN($E219)+'v1 Frame'!O$3*SIN($C219)*COS($E219),"")</f>
        <is>
          <t/>
        </is>
      </c>
      <c r="T219" s="8" t="inlineStr">
        <f aca="false">IF(A219&lt;&gt;"",$H219+'v1 Frame'!N$3*COS($E219)-'v1 Frame'!O$3*SIN($E219),"")</f>
        <is>
          <t/>
        </is>
      </c>
      <c r="U219" s="8" t="inlineStr">
        <f aca="false">IF(A219&lt;&gt;"",$I219-'v1 Frame'!M$3*SIN($C219)+'v1 Frame'!N$3*COS($C219)*SIN($E219)+'v1 Frame'!O$3*COS($C219)*COS($E219),"")</f>
        <is>
          <t/>
        </is>
      </c>
      <c r="V219" s="8" t="inlineStr">
        <f aca="false">IF(A219&lt;&gt;"",$G219+'v1 Frame'!P$3*COS($C219)+'v1 Frame'!Q$3*SIN($C219)*SIN($E219)+'v1 Frame'!R$3*SIN($C219)*COS($E219),"")</f>
        <is>
          <t/>
        </is>
      </c>
      <c r="W219" s="8" t="inlineStr">
        <f aca="false">IF(A219&lt;&gt;"",$H219+'v1 Frame'!Q$3*COS($E219)-'v1 Frame'!R$3*SIN($E219),"")</f>
        <is>
          <t/>
        </is>
      </c>
      <c r="X219" s="8" t="inlineStr">
        <f aca="false">IF(A219&lt;&gt;"",$I219-'v1 Frame'!P$3*SIN($C219)+'v1 Frame'!Q$3*COS($C219)*SIN($E219)+'v1 Frame'!R$3*COS($C219)*COS($E219),"")</f>
        <is>
          <t/>
        </is>
      </c>
      <c r="Y219" s="8" t="inlineStr">
        <f aca="false">IF(A219&lt;&gt;"",$G219+'v1 Frame'!S$3*COS($C219)+'v1 Frame'!T$3*SIN($C219)*SIN($E219)+'v1 Frame'!U$3*SIN($C219)*COS($E219),"")</f>
        <is>
          <t/>
        </is>
      </c>
      <c r="Z219" s="8" t="inlineStr">
        <f aca="false">IF(A219&lt;&gt;"",$H219+'v1 Frame'!T$3*COS($E219)-'v1 Frame'!U$3*SIN($E219),"")</f>
        <is>
          <t/>
        </is>
      </c>
      <c r="AA219" s="8" t="inlineStr">
        <f aca="false">IF(A219&lt;&gt;"",$I219-'v1 Frame'!S$3*SIN($C219)+'v1 Frame'!T$3*COS($C219)*SIN($E219)+'v1 Frame'!U$3*COS($C219)*COS($E219),"")</f>
        <is>
          <t/>
        </is>
      </c>
      <c r="AB219" s="8" t="inlineStr">
        <f aca="false">IF(A219&lt;&gt;"",$G219+'v1 Frame'!V$3*COS($C219)+'v1 Frame'!W$3*SIN($C219)*SIN($E219)+'v1 Frame'!X$3*SIN($C219)*COS($E219),"")</f>
        <is>
          <t/>
        </is>
      </c>
      <c r="AC219" s="8" t="inlineStr">
        <f aca="false">IF(A219&lt;&gt;"",$H219+'v1 Frame'!W$3*COS($E219)-'v1 Frame'!X$3*SIN($E219),"")</f>
        <is>
          <t/>
        </is>
      </c>
      <c r="AD219" s="8" t="inlineStr">
        <f aca="false">IF(A219&lt;&gt;"",$I219-'v1 Frame'!V$3*SIN($C219)+'v1 Frame'!W$3*COS($C219)*SIN($E219)+'v1 Frame'!X$3*COS($C219)*COS($E219),"")</f>
        <is>
          <t/>
        </is>
      </c>
      <c r="AE219" s="25" t="inlineStr">
        <f aca="false">IF(A219&lt;&gt;"",$G219+'v1 Frame'!Y$3*COS($C219)+'v1 Frame'!Z$3*SIN($C219)*SIN($E219)+'v1 Frame'!AA$3*SIN($C219)*COS($E219),"")</f>
        <is>
          <t/>
        </is>
      </c>
      <c r="AF219" s="25" t="inlineStr">
        <f aca="false">IF(A219&lt;&gt;"",$H219+'v1 Frame'!Z$3*COS($E219)-'v1 Frame'!AA$3*SIN($E219),"")</f>
        <is>
          <t/>
        </is>
      </c>
      <c r="AG219" s="25" t="inlineStr">
        <f aca="false">IF(A219&lt;&gt;"",$I219-'v1 Frame'!Y$3*SIN($C219)+'v1 Frame'!Z$3*COS($C219)*SIN($E219)+'v1 Frame'!AA$3*COS($C219)*COS($E219),"")</f>
        <is>
          <t/>
        </is>
      </c>
      <c r="AH219" s="8" t="inlineStr">
        <f aca="false">IF(A219&lt;&gt;"",SQRT(SUMSQ(G219:I219)),"")</f>
        <is>
          <t/>
        </is>
      </c>
      <c r="AI219" s="8" t="inlineStr">
        <f aca="false">IF(A219&lt;&gt;"",IF(AH219&lt;&gt;0,ACOS(I219/AH219),0),"")</f>
        <is>
          <t/>
        </is>
      </c>
      <c r="AJ219" s="8" t="inlineStr">
        <f aca="false">IF(A219&lt;&gt;"",DEGREES(AI219),"")</f>
        <is>
          <t/>
        </is>
      </c>
      <c r="AK219" s="8" t="inlineStr">
        <f aca="false">IF(A219&lt;&gt;"",IF(OR(G219&lt;&gt;0,H219&lt;&gt;0),ATAN2(G219,H219),0),"")</f>
        <is>
          <t/>
        </is>
      </c>
      <c r="AL219" s="8" t="inlineStr">
        <f aca="false">IF(A219&lt;&gt;"",DEGREES(AK219),"")</f>
        <is>
          <t/>
        </is>
      </c>
      <c r="AM219" s="8" t="inlineStr">
        <f aca="false">IF(A219&lt;&gt;"",SQRT(SUMSQ(J219:L219)),"")</f>
        <is>
          <t/>
        </is>
      </c>
      <c r="AN219" s="8" t="inlineStr">
        <f aca="false">IF(A219&lt;&gt;"",IF(AM219&lt;&gt;0,ACOS(L219/AM219),0),"")</f>
        <is>
          <t/>
        </is>
      </c>
      <c r="AO219" s="8" t="inlineStr">
        <f aca="false">IF(A219&lt;&gt;"",DEGREES(AN219),"")</f>
        <is>
          <t/>
        </is>
      </c>
      <c r="AP219" s="8" t="inlineStr">
        <f aca="false">IF(A219&lt;&gt;"",IF(OR(J219&lt;&gt;0,K219&lt;&gt;0),ATAN2(J219,K219),0),"")</f>
        <is>
          <t/>
        </is>
      </c>
      <c r="AQ219" s="8" t="inlineStr">
        <f aca="false">IF(A219&lt;&gt;"",DEGREES(AP219),"")</f>
        <is>
          <t/>
        </is>
      </c>
      <c r="AR219" s="8" t="inlineStr">
        <f aca="false">IF(A219&lt;&gt;"",SQRT(SUMSQ(M219:O219)),"")</f>
        <is>
          <t/>
        </is>
      </c>
      <c r="AS219" s="8" t="inlineStr">
        <f aca="false">IF(A219&lt;&gt;"",IF(AR219&lt;&gt;0,ACOS(O219/AR219),0),"")</f>
        <is>
          <t/>
        </is>
      </c>
      <c r="AT219" s="8" t="inlineStr">
        <f aca="false">IF(A219&lt;&gt;"",DEGREES(AS219),"")</f>
        <is>
          <t/>
        </is>
      </c>
      <c r="AU219" s="8" t="inlineStr">
        <f aca="false">IF(A219&lt;&gt;"",IF(OR(M219&lt;&gt;0,N219&lt;&gt;0),ATAN2(M219,N219),0),"")</f>
        <is>
          <t/>
        </is>
      </c>
      <c r="AV219" s="8" t="inlineStr">
        <f aca="false">IF(A219&lt;&gt;"",DEGREES(AU219),"")</f>
        <is>
          <t/>
        </is>
      </c>
      <c r="AW219" s="8" t="inlineStr">
        <f aca="false">IF(A219&lt;&gt;"",SQRT(SUMSQ(P219:R219)),"")</f>
        <is>
          <t/>
        </is>
      </c>
      <c r="AX219" s="8" t="inlineStr">
        <f aca="false">IF(A219&lt;&gt;"",IF(AW219&lt;&gt;0,ACOS(R219/AW219),0),"")</f>
        <is>
          <t/>
        </is>
      </c>
      <c r="AY219" s="8" t="inlineStr">
        <f aca="false">IF(A219&lt;&gt;"",DEGREES(AX219),"")</f>
        <is>
          <t/>
        </is>
      </c>
      <c r="AZ219" s="8" t="inlineStr">
        <f aca="false">IF(A219&lt;&gt;"",IF(OR(P219&lt;&gt;0,Q219&lt;&gt;0),ATAN2(P219,Q219),0),"")</f>
        <is>
          <t/>
        </is>
      </c>
      <c r="BA219" s="8" t="inlineStr">
        <f aca="false">IF(A219&lt;&gt;"",DEGREES(AZ219),"")</f>
        <is>
          <t/>
        </is>
      </c>
      <c r="BB219" s="8" t="inlineStr">
        <f aca="false">IF(A219&lt;&gt;"",SQRT(SUMSQ(S219:U219)),"")</f>
        <is>
          <t/>
        </is>
      </c>
      <c r="BC219" s="8" t="inlineStr">
        <f aca="false">IF(A219&lt;&gt;"",IF(BB219&lt;&gt;0,ACOS(U219/BB219),0),"")</f>
        <is>
          <t/>
        </is>
      </c>
      <c r="BD219" s="8" t="inlineStr">
        <f aca="false">IF(A219&lt;&gt;"",DEGREES(BC219),"")</f>
        <is>
          <t/>
        </is>
      </c>
      <c r="BE219" s="8" t="inlineStr">
        <f aca="false">IF(A219&lt;&gt;"",IF(OR(S219&lt;&gt;0,T219&lt;&gt;0),ATAN2(S219,T219),0),"")</f>
        <is>
          <t/>
        </is>
      </c>
      <c r="BF219" s="8" t="inlineStr">
        <f aca="false">IF(A219&lt;&gt;"",DEGREES(BE219),"")</f>
        <is>
          <t/>
        </is>
      </c>
      <c r="BG219" s="8" t="inlineStr">
        <f aca="false">IF(A219&lt;&gt;"",SQRT(SUMSQ(V219:X219)),"")</f>
        <is>
          <t/>
        </is>
      </c>
      <c r="BH219" s="8" t="inlineStr">
        <f aca="false">IF(A219&lt;&gt;"",IF(BG219&lt;&gt;0,ACOS(X219/BG219),0),"")</f>
        <is>
          <t/>
        </is>
      </c>
      <c r="BI219" s="8" t="inlineStr">
        <f aca="false">IF(A219&lt;&gt;"",DEGREES(BH219),"")</f>
        <is>
          <t/>
        </is>
      </c>
      <c r="BJ219" s="8" t="inlineStr">
        <f aca="false">IF(A219&lt;&gt;"",IF(OR(V219&lt;&gt;0,W219&lt;&gt;0),ATAN2(V219,W219),0),"")</f>
        <is>
          <t/>
        </is>
      </c>
      <c r="BK219" s="8" t="inlineStr">
        <f aca="false">IF(A219&lt;&gt;"",DEGREES(BJ219),"")</f>
        <is>
          <t/>
        </is>
      </c>
      <c r="BL219" s="8" t="inlineStr">
        <f aca="false">IF(A219&lt;&gt;"",SQRT(SUMSQ(Y219:AA219)),"")</f>
        <is>
          <t/>
        </is>
      </c>
      <c r="BM219" s="8" t="inlineStr">
        <f aca="false">IF(A219&lt;&gt;"",IF(BL219&lt;&gt;0,ACOS(AA219/BL219),0),"")</f>
        <is>
          <t/>
        </is>
      </c>
      <c r="BN219" s="8" t="inlineStr">
        <f aca="false">IF(A219&lt;&gt;"",DEGREES(BM219),"")</f>
        <is>
          <t/>
        </is>
      </c>
      <c r="BO219" s="8" t="inlineStr">
        <f aca="false">IF(A219&lt;&gt;"",IF(OR(Y219&lt;&gt;0,Z219&lt;&gt;0),ATAN2(Y219,Z219),0),"")</f>
        <is>
          <t/>
        </is>
      </c>
      <c r="BP219" s="8" t="inlineStr">
        <f aca="false">IF(A219&lt;&gt;"",DEGREES(BO219),"")</f>
        <is>
          <t/>
        </is>
      </c>
      <c r="BQ219" s="8" t="inlineStr">
        <f aca="false">IF(A219&lt;&gt;"",SQRT(SUMSQ(AB219:AD219)),"")</f>
        <is>
          <t/>
        </is>
      </c>
      <c r="BR219" s="8" t="inlineStr">
        <f aca="false">IF(A219&lt;&gt;"",IF(BQ219&lt;&gt;0,ACOS(AD219/BQ219),0),"")</f>
        <is>
          <t/>
        </is>
      </c>
      <c r="BS219" s="8" t="inlineStr">
        <f aca="false">IF(A219&lt;&gt;"",DEGREES(BR219),"")</f>
        <is>
          <t/>
        </is>
      </c>
      <c r="BT219" s="8" t="inlineStr">
        <f aca="false">IF(A219&lt;&gt;"",IF(OR(AB219&lt;&gt;0,AC219&lt;&gt;0),ATAN2(AB219,AC219),0),"")</f>
        <is>
          <t/>
        </is>
      </c>
      <c r="BU219" s="8" t="inlineStr">
        <f aca="false">IF(A219&lt;&gt;"",DEGREES(BT219),"")</f>
        <is>
          <t/>
        </is>
      </c>
      <c r="BV219" s="8" t="inlineStr">
        <f aca="false">IF(A219&lt;&gt;"",SQRT(SUMSQ(AE219:AG219)),"")</f>
        <is>
          <t/>
        </is>
      </c>
      <c r="BW219" s="8" t="inlineStr">
        <f aca="false">IF(A219&lt;&gt;"",IF(BV219&lt;&gt;0,ACOS(AG219/BV219),0),"")</f>
        <is>
          <t/>
        </is>
      </c>
      <c r="BX219" s="8" t="inlineStr">
        <f aca="false">IF(A219&lt;&gt;"",DEGREES(BW219),"")</f>
        <is>
          <t/>
        </is>
      </c>
      <c r="BY219" s="8" t="inlineStr">
        <f aca="false">IF(A219&lt;&gt;"",IF(OR(AF219&lt;&gt;0,AG219&lt;&gt;0),ATAN2(AF219,AG219),0),"")</f>
        <is>
          <t/>
        </is>
      </c>
      <c r="BZ219" s="8" t="inlineStr">
        <f aca="false">IF(A219&lt;&gt;"",DEGREES(BY219),"")</f>
        <is>
          <t/>
        </is>
      </c>
      <c r="CA219" s="0" t="inlineStr">
        <f aca="false">IF(A219&lt;&gt;"",IF(AND(AI219&lt;Parameters!$B$11,AI219&gt;Parameters!$B$12,AN219&lt;Parameters!$B$11,AN219&gt;Parameters!$B$12,AS219&lt;Parameters!$B$11,AS219&gt;Parameters!$B$12,AX219&lt;Parameters!$B$11,AX219&gt;Parameters!$B$12,BC219&lt;Parameters!$B$11,BC219&gt;Parameters!$B$12,BM219&lt;Parameters!$B$11,BM219&gt;Parameters!$B$12,BR219&lt;Parameters!$B$11,BR219&gt;Parameters!$B$12,BW219&lt;Parameters!$B$11,BW219&gt;Parameters!$B$12),1,0),"")</f>
        <is>
          <t/>
        </is>
      </c>
      <c r="CB219" s="0" t="inlineStr">
        <f aca="false">IF(A219&lt;&gt;"",IF(OR(AI219&lt;Parameters!$B$12,AI219&gt;Parameters!$B$11),0,1),"")</f>
        <is>
          <t/>
        </is>
      </c>
      <c r="CC219" s="0" t="inlineStr">
        <f aca="false">IF(A219&lt;&gt;"",IF(OR(AN219&lt;Parameters!$B$12,AN219&gt;Parameters!$B$11),0,1),"")</f>
        <is>
          <t/>
        </is>
      </c>
      <c r="CD219" s="0" t="inlineStr">
        <f aca="false">IF(A219&lt;&gt;"",IF(OR(AS219&lt;Parameters!$B$12,AS219&gt;Parameters!$B$11),0,1),"")</f>
        <is>
          <t/>
        </is>
      </c>
      <c r="CE219" s="0" t="inlineStr">
        <f aca="false">IF(A219&lt;&gt;"",IF(OR(AX219&lt;Parameters!$B$12,AX219&gt;Parameters!$B$11),0,1),"")</f>
        <is>
          <t/>
        </is>
      </c>
      <c r="CF219" s="0" t="inlineStr">
        <f aca="false">IF(A219&lt;&gt;"",IF(OR(BC219&lt;Parameters!$B$12,BC219&gt;Parameters!$B$11),0,1),"")</f>
        <is>
          <t/>
        </is>
      </c>
      <c r="CG219" s="0" t="inlineStr">
        <f aca="false">IF(A219&lt;&gt;"",IF(OR(BH219&lt;Parameters!$B$12,BH219&gt;Parameters!$B$11),0,1),"")</f>
        <is>
          <t/>
        </is>
      </c>
      <c r="CH219" s="0" t="inlineStr">
        <f aca="false">IF(A219&lt;&gt;"",IF(OR(BM219&lt;Parameters!$B$12,BM219&gt;Parameters!$B$11),0,1),"")</f>
        <is>
          <t/>
        </is>
      </c>
      <c r="CI219" s="0" t="inlineStr">
        <f aca="false">IF(A219&lt;&gt;"",IF(OR(BR219&lt;Parameters!$B$12,BR219&gt;Parameters!$B$11),0,1),"")</f>
        <is>
          <t/>
        </is>
      </c>
      <c r="CJ219" s="0" t="inlineStr">
        <f aca="false">IF(A219&lt;&gt;"",IF(OR(BW219&lt;Parameters!$B$12,BW219&gt;Parameters!$B$11),0,1),"")</f>
        <is>
          <t/>
        </is>
      </c>
      <c r="CK219" s="26" t="inlineStr">
        <f aca="false">IF(A219&lt;&gt;"",SUM(CB219:CJ219)/9,"")</f>
        <is>
          <t/>
        </is>
      </c>
      <c r="CL219" s="0" t="inlineStr">
        <f aca="false">IF(A219&lt;&gt;"",CK219*9,"")</f>
        <is>
          <t/>
        </is>
      </c>
      <c r="CM219" s="8" t="inlineStr">
        <f aca="false">IF(A219&lt;&gt;"",TEXT(B219,CM$2)&amp;" "&amp;TEXT(A219,CM$2),"")</f>
        <is>
          <t/>
        </is>
      </c>
    </row>
    <row r="220" customFormat="false" ht="15" hidden="false" customHeight="false" outlineLevel="0" collapsed="false">
      <c r="A220" s="0" t="inlineStr">
        <f aca="false">IF(OR(B219&lt;Parameters!$K$12,A219&lt;Parameters!$K$12),IF(A219&lt;Parameters!$K$12,A219+1,0),"")</f>
        <is>
          <t/>
        </is>
      </c>
      <c r="B220" s="0" t="inlineStr">
        <f aca="false">IF(A220&lt;&gt;"",IF(A220=0,B219+1,B219),"")</f>
        <is>
          <t/>
        </is>
      </c>
      <c r="C220" s="24" t="inlineStr">
        <f aca="false">IF(A220&lt;&gt;"",-_phi*(A220+0.5),"")</f>
        <is>
          <t/>
        </is>
      </c>
      <c r="D220" s="8" t="inlineStr">
        <f aca="false">IF(A220&lt;&gt;"",DEGREES(C220),"")</f>
        <is>
          <t/>
        </is>
      </c>
      <c r="E220" s="24" t="inlineStr">
        <f aca="false">IF(A220&lt;&gt;"",_phi*(B220+0.5),"")</f>
        <is>
          <t/>
        </is>
      </c>
      <c r="F220" s="8" t="inlineStr">
        <f aca="false">IF(A220&lt;&gt;"",DEGREES(E220),"")</f>
        <is>
          <t/>
        </is>
      </c>
      <c r="G220" s="8" t="inlineStr">
        <f aca="false">IF(A220&lt;&gt;"",LOOKUP(A220,h!$A$3:$A$30,h!$D$3:$D$30),"")</f>
        <is>
          <t/>
        </is>
      </c>
      <c r="H220" s="8" t="inlineStr">
        <f aca="false">IF(A220&lt;&gt;"",LOOKUP(B220,h!$A$3:$A$30,h!$D$3:$D$30),"")</f>
        <is>
          <t/>
        </is>
      </c>
      <c r="I220" s="8" t="inlineStr">
        <f aca="false">IF(A220&lt;&gt;"",_zif,"")</f>
        <is>
          <t/>
        </is>
      </c>
      <c r="J220" s="8" t="inlineStr">
        <f aca="false">IF(A220&lt;&gt;"",$G220+'v1 Frame'!D$3*COS($C220)+'v1 Frame'!E$3*SIN($C220)*SIN($E220)+'v1 Frame'!F$3*SIN($C220)*COS($E220),"")</f>
        <is>
          <t/>
        </is>
      </c>
      <c r="K220" s="8" t="inlineStr">
        <f aca="false">IF(A220&lt;&gt;"",$H220+'v1 Frame'!E$3*COS($E220)-'v1 Frame'!F$3*SIN($E220),"")</f>
        <is>
          <t/>
        </is>
      </c>
      <c r="L220" s="8" t="inlineStr">
        <f aca="false">IF(A220&lt;&gt;"",$I220-'v1 Frame'!D$3*SIN($C220)+'v1 Frame'!E$3*COS($C220)*SIN($E220)+'v1 Frame'!F$3*COS($C220)*COS($E220),"")</f>
        <is>
          <t/>
        </is>
      </c>
      <c r="M220" s="8" t="inlineStr">
        <f aca="false">IF(A220&lt;&gt;"",$G220+'v1 Frame'!G$3*COS($C220)+'v1 Frame'!H$3*SIN($C220)*SIN($E220)+'v1 Frame'!I$3*SIN($C220)*COS($E220),"")</f>
        <is>
          <t/>
        </is>
      </c>
      <c r="N220" s="8" t="inlineStr">
        <f aca="false">IF(A220&lt;&gt;"",$H220+'v1 Frame'!H$3*COS($E220)-'v1 Frame'!I$3*SIN($E220),"")</f>
        <is>
          <t/>
        </is>
      </c>
      <c r="O220" s="8" t="inlineStr">
        <f aca="false">IF(A220&lt;&gt;"",$I220-'v1 Frame'!G$3*SIN($C220)+'v1 Frame'!H$3*COS($C220)*SIN($E220)+'v1 Frame'!I$3*COS($C220)*COS($E220),"")</f>
        <is>
          <t/>
        </is>
      </c>
      <c r="P220" s="8" t="inlineStr">
        <f aca="false">IF(A220&lt;&gt;"",$G220+'v1 Frame'!J$3*COS($C220)+'v1 Frame'!K$3*SIN($C220)*SIN($E220)+'v1 Frame'!L$3*SIN($C220)*COS($E220),"")</f>
        <is>
          <t/>
        </is>
      </c>
      <c r="Q220" s="8" t="inlineStr">
        <f aca="false">IF(A220&lt;&gt;"",$H220+'v1 Frame'!K$3*COS($E220)-'v1 Frame'!L$3*SIN($E220),"")</f>
        <is>
          <t/>
        </is>
      </c>
      <c r="R220" s="8" t="inlineStr">
        <f aca="false">IF(A220&lt;&gt;"",$I220-'v1 Frame'!J$3*SIN($C220)+'v1 Frame'!K$3*COS($C220)*SIN($E220)+'v1 Frame'!L$3*COS($C220)*COS($E220),"")</f>
        <is>
          <t/>
        </is>
      </c>
      <c r="S220" s="8" t="inlineStr">
        <f aca="false">IF(A220&lt;&gt;"",$G220+'v1 Frame'!M$3*COS($C220)+'v1 Frame'!N$3*SIN($C220)*SIN($E220)+'v1 Frame'!O$3*SIN($C220)*COS($E220),"")</f>
        <is>
          <t/>
        </is>
      </c>
      <c r="T220" s="8" t="inlineStr">
        <f aca="false">IF(A220&lt;&gt;"",$H220+'v1 Frame'!N$3*COS($E220)-'v1 Frame'!O$3*SIN($E220),"")</f>
        <is>
          <t/>
        </is>
      </c>
      <c r="U220" s="8" t="inlineStr">
        <f aca="false">IF(A220&lt;&gt;"",$I220-'v1 Frame'!M$3*SIN($C220)+'v1 Frame'!N$3*COS($C220)*SIN($E220)+'v1 Frame'!O$3*COS($C220)*COS($E220),"")</f>
        <is>
          <t/>
        </is>
      </c>
      <c r="V220" s="8" t="inlineStr">
        <f aca="false">IF(A220&lt;&gt;"",$G220+'v1 Frame'!P$3*COS($C220)+'v1 Frame'!Q$3*SIN($C220)*SIN($E220)+'v1 Frame'!R$3*SIN($C220)*COS($E220),"")</f>
        <is>
          <t/>
        </is>
      </c>
      <c r="W220" s="8" t="inlineStr">
        <f aca="false">IF(A220&lt;&gt;"",$H220+'v1 Frame'!Q$3*COS($E220)-'v1 Frame'!R$3*SIN($E220),"")</f>
        <is>
          <t/>
        </is>
      </c>
      <c r="X220" s="8" t="inlineStr">
        <f aca="false">IF(A220&lt;&gt;"",$I220-'v1 Frame'!P$3*SIN($C220)+'v1 Frame'!Q$3*COS($C220)*SIN($E220)+'v1 Frame'!R$3*COS($C220)*COS($E220),"")</f>
        <is>
          <t/>
        </is>
      </c>
      <c r="Y220" s="8" t="inlineStr">
        <f aca="false">IF(A220&lt;&gt;"",$G220+'v1 Frame'!S$3*COS($C220)+'v1 Frame'!T$3*SIN($C220)*SIN($E220)+'v1 Frame'!U$3*SIN($C220)*COS($E220),"")</f>
        <is>
          <t/>
        </is>
      </c>
      <c r="Z220" s="8" t="inlineStr">
        <f aca="false">IF(A220&lt;&gt;"",$H220+'v1 Frame'!T$3*COS($E220)-'v1 Frame'!U$3*SIN($E220),"")</f>
        <is>
          <t/>
        </is>
      </c>
      <c r="AA220" s="8" t="inlineStr">
        <f aca="false">IF(A220&lt;&gt;"",$I220-'v1 Frame'!S$3*SIN($C220)+'v1 Frame'!T$3*COS($C220)*SIN($E220)+'v1 Frame'!U$3*COS($C220)*COS($E220),"")</f>
        <is>
          <t/>
        </is>
      </c>
      <c r="AB220" s="8" t="inlineStr">
        <f aca="false">IF(A220&lt;&gt;"",$G220+'v1 Frame'!V$3*COS($C220)+'v1 Frame'!W$3*SIN($C220)*SIN($E220)+'v1 Frame'!X$3*SIN($C220)*COS($E220),"")</f>
        <is>
          <t/>
        </is>
      </c>
      <c r="AC220" s="8" t="inlineStr">
        <f aca="false">IF(A220&lt;&gt;"",$H220+'v1 Frame'!W$3*COS($E220)-'v1 Frame'!X$3*SIN($E220),"")</f>
        <is>
          <t/>
        </is>
      </c>
      <c r="AD220" s="8" t="inlineStr">
        <f aca="false">IF(A220&lt;&gt;"",$I220-'v1 Frame'!V$3*SIN($C220)+'v1 Frame'!W$3*COS($C220)*SIN($E220)+'v1 Frame'!X$3*COS($C220)*COS($E220),"")</f>
        <is>
          <t/>
        </is>
      </c>
      <c r="AE220" s="25" t="inlineStr">
        <f aca="false">IF(A220&lt;&gt;"",$G220+'v1 Frame'!Y$3*COS($C220)+'v1 Frame'!Z$3*SIN($C220)*SIN($E220)+'v1 Frame'!AA$3*SIN($C220)*COS($E220),"")</f>
        <is>
          <t/>
        </is>
      </c>
      <c r="AF220" s="25" t="inlineStr">
        <f aca="false">IF(A220&lt;&gt;"",$H220+'v1 Frame'!Z$3*COS($E220)-'v1 Frame'!AA$3*SIN($E220),"")</f>
        <is>
          <t/>
        </is>
      </c>
      <c r="AG220" s="25" t="inlineStr">
        <f aca="false">IF(A220&lt;&gt;"",$I220-'v1 Frame'!Y$3*SIN($C220)+'v1 Frame'!Z$3*COS($C220)*SIN($E220)+'v1 Frame'!AA$3*COS($C220)*COS($E220),"")</f>
        <is>
          <t/>
        </is>
      </c>
      <c r="AH220" s="8" t="inlineStr">
        <f aca="false">IF(A220&lt;&gt;"",SQRT(SUMSQ(G220:I220)),"")</f>
        <is>
          <t/>
        </is>
      </c>
      <c r="AI220" s="8" t="inlineStr">
        <f aca="false">IF(A220&lt;&gt;"",IF(AH220&lt;&gt;0,ACOS(I220/AH220),0),"")</f>
        <is>
          <t/>
        </is>
      </c>
      <c r="AJ220" s="8" t="inlineStr">
        <f aca="false">IF(A220&lt;&gt;"",DEGREES(AI220),"")</f>
        <is>
          <t/>
        </is>
      </c>
      <c r="AK220" s="8" t="inlineStr">
        <f aca="false">IF(A220&lt;&gt;"",IF(OR(G220&lt;&gt;0,H220&lt;&gt;0),ATAN2(G220,H220),0),"")</f>
        <is>
          <t/>
        </is>
      </c>
      <c r="AL220" s="8" t="inlineStr">
        <f aca="false">IF(A220&lt;&gt;"",DEGREES(AK220),"")</f>
        <is>
          <t/>
        </is>
      </c>
      <c r="AM220" s="8" t="inlineStr">
        <f aca="false">IF(A220&lt;&gt;"",SQRT(SUMSQ(J220:L220)),"")</f>
        <is>
          <t/>
        </is>
      </c>
      <c r="AN220" s="8" t="inlineStr">
        <f aca="false">IF(A220&lt;&gt;"",IF(AM220&lt;&gt;0,ACOS(L220/AM220),0),"")</f>
        <is>
          <t/>
        </is>
      </c>
      <c r="AO220" s="8" t="inlineStr">
        <f aca="false">IF(A220&lt;&gt;"",DEGREES(AN220),"")</f>
        <is>
          <t/>
        </is>
      </c>
      <c r="AP220" s="8" t="inlineStr">
        <f aca="false">IF(A220&lt;&gt;"",IF(OR(J220&lt;&gt;0,K220&lt;&gt;0),ATAN2(J220,K220),0),"")</f>
        <is>
          <t/>
        </is>
      </c>
      <c r="AQ220" s="8" t="inlineStr">
        <f aca="false">IF(A220&lt;&gt;"",DEGREES(AP220),"")</f>
        <is>
          <t/>
        </is>
      </c>
      <c r="AR220" s="8" t="inlineStr">
        <f aca="false">IF(A220&lt;&gt;"",SQRT(SUMSQ(M220:O220)),"")</f>
        <is>
          <t/>
        </is>
      </c>
      <c r="AS220" s="8" t="inlineStr">
        <f aca="false">IF(A220&lt;&gt;"",IF(AR220&lt;&gt;0,ACOS(O220/AR220),0),"")</f>
        <is>
          <t/>
        </is>
      </c>
      <c r="AT220" s="8" t="inlineStr">
        <f aca="false">IF(A220&lt;&gt;"",DEGREES(AS220),"")</f>
        <is>
          <t/>
        </is>
      </c>
      <c r="AU220" s="8" t="inlineStr">
        <f aca="false">IF(A220&lt;&gt;"",IF(OR(M220&lt;&gt;0,N220&lt;&gt;0),ATAN2(M220,N220),0),"")</f>
        <is>
          <t/>
        </is>
      </c>
      <c r="AV220" s="8" t="inlineStr">
        <f aca="false">IF(A220&lt;&gt;"",DEGREES(AU220),"")</f>
        <is>
          <t/>
        </is>
      </c>
      <c r="AW220" s="8" t="inlineStr">
        <f aca="false">IF(A220&lt;&gt;"",SQRT(SUMSQ(P220:R220)),"")</f>
        <is>
          <t/>
        </is>
      </c>
      <c r="AX220" s="8" t="inlineStr">
        <f aca="false">IF(A220&lt;&gt;"",IF(AW220&lt;&gt;0,ACOS(R220/AW220),0),"")</f>
        <is>
          <t/>
        </is>
      </c>
      <c r="AY220" s="8" t="inlineStr">
        <f aca="false">IF(A220&lt;&gt;"",DEGREES(AX220),"")</f>
        <is>
          <t/>
        </is>
      </c>
      <c r="AZ220" s="8" t="inlineStr">
        <f aca="false">IF(A220&lt;&gt;"",IF(OR(P220&lt;&gt;0,Q220&lt;&gt;0),ATAN2(P220,Q220),0),"")</f>
        <is>
          <t/>
        </is>
      </c>
      <c r="BA220" s="8" t="inlineStr">
        <f aca="false">IF(A220&lt;&gt;"",DEGREES(AZ220),"")</f>
        <is>
          <t/>
        </is>
      </c>
      <c r="BB220" s="8" t="inlineStr">
        <f aca="false">IF(A220&lt;&gt;"",SQRT(SUMSQ(S220:U220)),"")</f>
        <is>
          <t/>
        </is>
      </c>
      <c r="BC220" s="8" t="inlineStr">
        <f aca="false">IF(A220&lt;&gt;"",IF(BB220&lt;&gt;0,ACOS(U220/BB220),0),"")</f>
        <is>
          <t/>
        </is>
      </c>
      <c r="BD220" s="8" t="inlineStr">
        <f aca="false">IF(A220&lt;&gt;"",DEGREES(BC220),"")</f>
        <is>
          <t/>
        </is>
      </c>
      <c r="BE220" s="8" t="inlineStr">
        <f aca="false">IF(A220&lt;&gt;"",IF(OR(S220&lt;&gt;0,T220&lt;&gt;0),ATAN2(S220,T220),0),"")</f>
        <is>
          <t/>
        </is>
      </c>
      <c r="BF220" s="8" t="inlineStr">
        <f aca="false">IF(A220&lt;&gt;"",DEGREES(BE220),"")</f>
        <is>
          <t/>
        </is>
      </c>
      <c r="BG220" s="8" t="inlineStr">
        <f aca="false">IF(A220&lt;&gt;"",SQRT(SUMSQ(V220:X220)),"")</f>
        <is>
          <t/>
        </is>
      </c>
      <c r="BH220" s="8" t="inlineStr">
        <f aca="false">IF(A220&lt;&gt;"",IF(BG220&lt;&gt;0,ACOS(X220/BG220),0),"")</f>
        <is>
          <t/>
        </is>
      </c>
      <c r="BI220" s="8" t="inlineStr">
        <f aca="false">IF(A220&lt;&gt;"",DEGREES(BH220),"")</f>
        <is>
          <t/>
        </is>
      </c>
      <c r="BJ220" s="8" t="inlineStr">
        <f aca="false">IF(A220&lt;&gt;"",IF(OR(V220&lt;&gt;0,W220&lt;&gt;0),ATAN2(V220,W220),0),"")</f>
        <is>
          <t/>
        </is>
      </c>
      <c r="BK220" s="8" t="inlineStr">
        <f aca="false">IF(A220&lt;&gt;"",DEGREES(BJ220),"")</f>
        <is>
          <t/>
        </is>
      </c>
      <c r="BL220" s="8" t="inlineStr">
        <f aca="false">IF(A220&lt;&gt;"",SQRT(SUMSQ(Y220:AA220)),"")</f>
        <is>
          <t/>
        </is>
      </c>
      <c r="BM220" s="8" t="inlineStr">
        <f aca="false">IF(A220&lt;&gt;"",IF(BL220&lt;&gt;0,ACOS(AA220/BL220),0),"")</f>
        <is>
          <t/>
        </is>
      </c>
      <c r="BN220" s="8" t="inlineStr">
        <f aca="false">IF(A220&lt;&gt;"",DEGREES(BM220),"")</f>
        <is>
          <t/>
        </is>
      </c>
      <c r="BO220" s="8" t="inlineStr">
        <f aca="false">IF(A220&lt;&gt;"",IF(OR(Y220&lt;&gt;0,Z220&lt;&gt;0),ATAN2(Y220,Z220),0),"")</f>
        <is>
          <t/>
        </is>
      </c>
      <c r="BP220" s="8" t="inlineStr">
        <f aca="false">IF(A220&lt;&gt;"",DEGREES(BO220),"")</f>
        <is>
          <t/>
        </is>
      </c>
      <c r="BQ220" s="8" t="inlineStr">
        <f aca="false">IF(A220&lt;&gt;"",SQRT(SUMSQ(AB220:AD220)),"")</f>
        <is>
          <t/>
        </is>
      </c>
      <c r="BR220" s="8" t="inlineStr">
        <f aca="false">IF(A220&lt;&gt;"",IF(BQ220&lt;&gt;0,ACOS(AD220/BQ220),0),"")</f>
        <is>
          <t/>
        </is>
      </c>
      <c r="BS220" s="8" t="inlineStr">
        <f aca="false">IF(A220&lt;&gt;"",DEGREES(BR220),"")</f>
        <is>
          <t/>
        </is>
      </c>
      <c r="BT220" s="8" t="inlineStr">
        <f aca="false">IF(A220&lt;&gt;"",IF(OR(AB220&lt;&gt;0,AC220&lt;&gt;0),ATAN2(AB220,AC220),0),"")</f>
        <is>
          <t/>
        </is>
      </c>
      <c r="BU220" s="8" t="inlineStr">
        <f aca="false">IF(A220&lt;&gt;"",DEGREES(BT220),"")</f>
        <is>
          <t/>
        </is>
      </c>
      <c r="BV220" s="8" t="inlineStr">
        <f aca="false">IF(A220&lt;&gt;"",SQRT(SUMSQ(AE220:AG220)),"")</f>
        <is>
          <t/>
        </is>
      </c>
      <c r="BW220" s="8" t="inlineStr">
        <f aca="false">IF(A220&lt;&gt;"",IF(BV220&lt;&gt;0,ACOS(AG220/BV220),0),"")</f>
        <is>
          <t/>
        </is>
      </c>
      <c r="BX220" s="8" t="inlineStr">
        <f aca="false">IF(A220&lt;&gt;"",DEGREES(BW220),"")</f>
        <is>
          <t/>
        </is>
      </c>
      <c r="BY220" s="8" t="inlineStr">
        <f aca="false">IF(A220&lt;&gt;"",IF(OR(AF220&lt;&gt;0,AG220&lt;&gt;0),ATAN2(AF220,AG220),0),"")</f>
        <is>
          <t/>
        </is>
      </c>
      <c r="BZ220" s="8" t="inlineStr">
        <f aca="false">IF(A220&lt;&gt;"",DEGREES(BY220),"")</f>
        <is>
          <t/>
        </is>
      </c>
      <c r="CA220" s="0" t="inlineStr">
        <f aca="false">IF(A220&lt;&gt;"",IF(AND(AI220&lt;Parameters!$B$11,AI220&gt;Parameters!$B$12,AN220&lt;Parameters!$B$11,AN220&gt;Parameters!$B$12,AS220&lt;Parameters!$B$11,AS220&gt;Parameters!$B$12,AX220&lt;Parameters!$B$11,AX220&gt;Parameters!$B$12,BC220&lt;Parameters!$B$11,BC220&gt;Parameters!$B$12,BM220&lt;Parameters!$B$11,BM220&gt;Parameters!$B$12,BR220&lt;Parameters!$B$11,BR220&gt;Parameters!$B$12,BW220&lt;Parameters!$B$11,BW220&gt;Parameters!$B$12),1,0),"")</f>
        <is>
          <t/>
        </is>
      </c>
      <c r="CB220" s="0" t="inlineStr">
        <f aca="false">IF(A220&lt;&gt;"",IF(OR(AI220&lt;Parameters!$B$12,AI220&gt;Parameters!$B$11),0,1),"")</f>
        <is>
          <t/>
        </is>
      </c>
      <c r="CC220" s="0" t="inlineStr">
        <f aca="false">IF(A220&lt;&gt;"",IF(OR(AN220&lt;Parameters!$B$12,AN220&gt;Parameters!$B$11),0,1),"")</f>
        <is>
          <t/>
        </is>
      </c>
      <c r="CD220" s="0" t="inlineStr">
        <f aca="false">IF(A220&lt;&gt;"",IF(OR(AS220&lt;Parameters!$B$12,AS220&gt;Parameters!$B$11),0,1),"")</f>
        <is>
          <t/>
        </is>
      </c>
      <c r="CE220" s="0" t="inlineStr">
        <f aca="false">IF(A220&lt;&gt;"",IF(OR(AX220&lt;Parameters!$B$12,AX220&gt;Parameters!$B$11),0,1),"")</f>
        <is>
          <t/>
        </is>
      </c>
      <c r="CF220" s="0" t="inlineStr">
        <f aca="false">IF(A220&lt;&gt;"",IF(OR(BC220&lt;Parameters!$B$12,BC220&gt;Parameters!$B$11),0,1),"")</f>
        <is>
          <t/>
        </is>
      </c>
      <c r="CG220" s="0" t="inlineStr">
        <f aca="false">IF(A220&lt;&gt;"",IF(OR(BH220&lt;Parameters!$B$12,BH220&gt;Parameters!$B$11),0,1),"")</f>
        <is>
          <t/>
        </is>
      </c>
      <c r="CH220" s="0" t="inlineStr">
        <f aca="false">IF(A220&lt;&gt;"",IF(OR(BM220&lt;Parameters!$B$12,BM220&gt;Parameters!$B$11),0,1),"")</f>
        <is>
          <t/>
        </is>
      </c>
      <c r="CI220" s="0" t="inlineStr">
        <f aca="false">IF(A220&lt;&gt;"",IF(OR(BR220&lt;Parameters!$B$12,BR220&gt;Parameters!$B$11),0,1),"")</f>
        <is>
          <t/>
        </is>
      </c>
      <c r="CJ220" s="0" t="inlineStr">
        <f aca="false">IF(A220&lt;&gt;"",IF(OR(BW220&lt;Parameters!$B$12,BW220&gt;Parameters!$B$11),0,1),"")</f>
        <is>
          <t/>
        </is>
      </c>
      <c r="CK220" s="26" t="inlineStr">
        <f aca="false">IF(A220&lt;&gt;"",SUM(CB220:CJ220)/9,"")</f>
        <is>
          <t/>
        </is>
      </c>
      <c r="CL220" s="0" t="inlineStr">
        <f aca="false">IF(A220&lt;&gt;"",CK220*9,"")</f>
        <is>
          <t/>
        </is>
      </c>
      <c r="CM220" s="8" t="inlineStr">
        <f aca="false">IF(A220&lt;&gt;"",TEXT(B220,CM$2)&amp;" "&amp;TEXT(A220,CM$2),"")</f>
        <is>
          <t/>
        </is>
      </c>
    </row>
    <row r="221" customFormat="false" ht="15" hidden="false" customHeight="false" outlineLevel="0" collapsed="false">
      <c r="A221" s="0" t="inlineStr">
        <f aca="false">IF(OR(B220&lt;Parameters!$K$12,A220&lt;Parameters!$K$12),IF(A220&lt;Parameters!$K$12,A220+1,0),"")</f>
        <is>
          <t/>
        </is>
      </c>
      <c r="B221" s="0" t="inlineStr">
        <f aca="false">IF(A221&lt;&gt;"",IF(A221=0,B220+1,B220),"")</f>
        <is>
          <t/>
        </is>
      </c>
      <c r="C221" s="24" t="inlineStr">
        <f aca="false">IF(A221&lt;&gt;"",-_phi*(A221+0.5),"")</f>
        <is>
          <t/>
        </is>
      </c>
      <c r="D221" s="8" t="inlineStr">
        <f aca="false">IF(A221&lt;&gt;"",DEGREES(C221),"")</f>
        <is>
          <t/>
        </is>
      </c>
      <c r="E221" s="24" t="inlineStr">
        <f aca="false">IF(A221&lt;&gt;"",_phi*(B221+0.5),"")</f>
        <is>
          <t/>
        </is>
      </c>
      <c r="F221" s="8" t="inlineStr">
        <f aca="false">IF(A221&lt;&gt;"",DEGREES(E221),"")</f>
        <is>
          <t/>
        </is>
      </c>
      <c r="G221" s="8" t="inlineStr">
        <f aca="false">IF(A221&lt;&gt;"",LOOKUP(A221,h!$A$3:$A$30,h!$D$3:$D$30),"")</f>
        <is>
          <t/>
        </is>
      </c>
      <c r="H221" s="8" t="inlineStr">
        <f aca="false">IF(A221&lt;&gt;"",LOOKUP(B221,h!$A$3:$A$30,h!$D$3:$D$30),"")</f>
        <is>
          <t/>
        </is>
      </c>
      <c r="I221" s="8" t="inlineStr">
        <f aca="false">IF(A221&lt;&gt;"",_zif,"")</f>
        <is>
          <t/>
        </is>
      </c>
      <c r="J221" s="8" t="inlineStr">
        <f aca="false">IF(A221&lt;&gt;"",$G221+'v1 Frame'!D$3*COS($C221)+'v1 Frame'!E$3*SIN($C221)*SIN($E221)+'v1 Frame'!F$3*SIN($C221)*COS($E221),"")</f>
        <is>
          <t/>
        </is>
      </c>
      <c r="K221" s="8" t="inlineStr">
        <f aca="false">IF(A221&lt;&gt;"",$H221+'v1 Frame'!E$3*COS($E221)-'v1 Frame'!F$3*SIN($E221),"")</f>
        <is>
          <t/>
        </is>
      </c>
      <c r="L221" s="8" t="inlineStr">
        <f aca="false">IF(A221&lt;&gt;"",$I221-'v1 Frame'!D$3*SIN($C221)+'v1 Frame'!E$3*COS($C221)*SIN($E221)+'v1 Frame'!F$3*COS($C221)*COS($E221),"")</f>
        <is>
          <t/>
        </is>
      </c>
      <c r="M221" s="8" t="inlineStr">
        <f aca="false">IF(A221&lt;&gt;"",$G221+'v1 Frame'!G$3*COS($C221)+'v1 Frame'!H$3*SIN($C221)*SIN($E221)+'v1 Frame'!I$3*SIN($C221)*COS($E221),"")</f>
        <is>
          <t/>
        </is>
      </c>
      <c r="N221" s="8" t="inlineStr">
        <f aca="false">IF(A221&lt;&gt;"",$H221+'v1 Frame'!H$3*COS($E221)-'v1 Frame'!I$3*SIN($E221),"")</f>
        <is>
          <t/>
        </is>
      </c>
      <c r="O221" s="8" t="inlineStr">
        <f aca="false">IF(A221&lt;&gt;"",$I221-'v1 Frame'!G$3*SIN($C221)+'v1 Frame'!H$3*COS($C221)*SIN($E221)+'v1 Frame'!I$3*COS($C221)*COS($E221),"")</f>
        <is>
          <t/>
        </is>
      </c>
      <c r="P221" s="8" t="inlineStr">
        <f aca="false">IF(A221&lt;&gt;"",$G221+'v1 Frame'!J$3*COS($C221)+'v1 Frame'!K$3*SIN($C221)*SIN($E221)+'v1 Frame'!L$3*SIN($C221)*COS($E221),"")</f>
        <is>
          <t/>
        </is>
      </c>
      <c r="Q221" s="8" t="inlineStr">
        <f aca="false">IF(A221&lt;&gt;"",$H221+'v1 Frame'!K$3*COS($E221)-'v1 Frame'!L$3*SIN($E221),"")</f>
        <is>
          <t/>
        </is>
      </c>
      <c r="R221" s="8" t="inlineStr">
        <f aca="false">IF(A221&lt;&gt;"",$I221-'v1 Frame'!J$3*SIN($C221)+'v1 Frame'!K$3*COS($C221)*SIN($E221)+'v1 Frame'!L$3*COS($C221)*COS($E221),"")</f>
        <is>
          <t/>
        </is>
      </c>
      <c r="S221" s="8" t="inlineStr">
        <f aca="false">IF(A221&lt;&gt;"",$G221+'v1 Frame'!M$3*COS($C221)+'v1 Frame'!N$3*SIN($C221)*SIN($E221)+'v1 Frame'!O$3*SIN($C221)*COS($E221),"")</f>
        <is>
          <t/>
        </is>
      </c>
      <c r="T221" s="8" t="inlineStr">
        <f aca="false">IF(A221&lt;&gt;"",$H221+'v1 Frame'!N$3*COS($E221)-'v1 Frame'!O$3*SIN($E221),"")</f>
        <is>
          <t/>
        </is>
      </c>
      <c r="U221" s="8" t="inlineStr">
        <f aca="false">IF(A221&lt;&gt;"",$I221-'v1 Frame'!M$3*SIN($C221)+'v1 Frame'!N$3*COS($C221)*SIN($E221)+'v1 Frame'!O$3*COS($C221)*COS($E221),"")</f>
        <is>
          <t/>
        </is>
      </c>
      <c r="V221" s="8" t="inlineStr">
        <f aca="false">IF(A221&lt;&gt;"",$G221+'v1 Frame'!P$3*COS($C221)+'v1 Frame'!Q$3*SIN($C221)*SIN($E221)+'v1 Frame'!R$3*SIN($C221)*COS($E221),"")</f>
        <is>
          <t/>
        </is>
      </c>
      <c r="W221" s="8" t="inlineStr">
        <f aca="false">IF(A221&lt;&gt;"",$H221+'v1 Frame'!Q$3*COS($E221)-'v1 Frame'!R$3*SIN($E221),"")</f>
        <is>
          <t/>
        </is>
      </c>
      <c r="X221" s="8" t="inlineStr">
        <f aca="false">IF(A221&lt;&gt;"",$I221-'v1 Frame'!P$3*SIN($C221)+'v1 Frame'!Q$3*COS($C221)*SIN($E221)+'v1 Frame'!R$3*COS($C221)*COS($E221),"")</f>
        <is>
          <t/>
        </is>
      </c>
      <c r="Y221" s="8" t="inlineStr">
        <f aca="false">IF(A221&lt;&gt;"",$G221+'v1 Frame'!S$3*COS($C221)+'v1 Frame'!T$3*SIN($C221)*SIN($E221)+'v1 Frame'!U$3*SIN($C221)*COS($E221),"")</f>
        <is>
          <t/>
        </is>
      </c>
      <c r="Z221" s="8" t="inlineStr">
        <f aca="false">IF(A221&lt;&gt;"",$H221+'v1 Frame'!T$3*COS($E221)-'v1 Frame'!U$3*SIN($E221),"")</f>
        <is>
          <t/>
        </is>
      </c>
      <c r="AA221" s="8" t="inlineStr">
        <f aca="false">IF(A221&lt;&gt;"",$I221-'v1 Frame'!S$3*SIN($C221)+'v1 Frame'!T$3*COS($C221)*SIN($E221)+'v1 Frame'!U$3*COS($C221)*COS($E221),"")</f>
        <is>
          <t/>
        </is>
      </c>
      <c r="AB221" s="8" t="inlineStr">
        <f aca="false">IF(A221&lt;&gt;"",$G221+'v1 Frame'!V$3*COS($C221)+'v1 Frame'!W$3*SIN($C221)*SIN($E221)+'v1 Frame'!X$3*SIN($C221)*COS($E221),"")</f>
        <is>
          <t/>
        </is>
      </c>
      <c r="AC221" s="8" t="inlineStr">
        <f aca="false">IF(A221&lt;&gt;"",$H221+'v1 Frame'!W$3*COS($E221)-'v1 Frame'!X$3*SIN($E221),"")</f>
        <is>
          <t/>
        </is>
      </c>
      <c r="AD221" s="8" t="inlineStr">
        <f aca="false">IF(A221&lt;&gt;"",$I221-'v1 Frame'!V$3*SIN($C221)+'v1 Frame'!W$3*COS($C221)*SIN($E221)+'v1 Frame'!X$3*COS($C221)*COS($E221),"")</f>
        <is>
          <t/>
        </is>
      </c>
      <c r="AE221" s="25" t="inlineStr">
        <f aca="false">IF(A221&lt;&gt;"",$G221+'v1 Frame'!Y$3*COS($C221)+'v1 Frame'!Z$3*SIN($C221)*SIN($E221)+'v1 Frame'!AA$3*SIN($C221)*COS($E221),"")</f>
        <is>
          <t/>
        </is>
      </c>
      <c r="AF221" s="25" t="inlineStr">
        <f aca="false">IF(A221&lt;&gt;"",$H221+'v1 Frame'!Z$3*COS($E221)-'v1 Frame'!AA$3*SIN($E221),"")</f>
        <is>
          <t/>
        </is>
      </c>
      <c r="AG221" s="25" t="inlineStr">
        <f aca="false">IF(A221&lt;&gt;"",$I221-'v1 Frame'!Y$3*SIN($C221)+'v1 Frame'!Z$3*COS($C221)*SIN($E221)+'v1 Frame'!AA$3*COS($C221)*COS($E221),"")</f>
        <is>
          <t/>
        </is>
      </c>
      <c r="AH221" s="8" t="inlineStr">
        <f aca="false">IF(A221&lt;&gt;"",SQRT(SUMSQ(G221:I221)),"")</f>
        <is>
          <t/>
        </is>
      </c>
      <c r="AI221" s="8" t="inlineStr">
        <f aca="false">IF(A221&lt;&gt;"",IF(AH221&lt;&gt;0,ACOS(I221/AH221),0),"")</f>
        <is>
          <t/>
        </is>
      </c>
      <c r="AJ221" s="8" t="inlineStr">
        <f aca="false">IF(A221&lt;&gt;"",DEGREES(AI221),"")</f>
        <is>
          <t/>
        </is>
      </c>
      <c r="AK221" s="8" t="inlineStr">
        <f aca="false">IF(A221&lt;&gt;"",IF(OR(G221&lt;&gt;0,H221&lt;&gt;0),ATAN2(G221,H221),0),"")</f>
        <is>
          <t/>
        </is>
      </c>
      <c r="AL221" s="8" t="inlineStr">
        <f aca="false">IF(A221&lt;&gt;"",DEGREES(AK221),"")</f>
        <is>
          <t/>
        </is>
      </c>
      <c r="AM221" s="8" t="inlineStr">
        <f aca="false">IF(A221&lt;&gt;"",SQRT(SUMSQ(J221:L221)),"")</f>
        <is>
          <t/>
        </is>
      </c>
      <c r="AN221" s="8" t="inlineStr">
        <f aca="false">IF(A221&lt;&gt;"",IF(AM221&lt;&gt;0,ACOS(L221/AM221),0),"")</f>
        <is>
          <t/>
        </is>
      </c>
      <c r="AO221" s="8" t="inlineStr">
        <f aca="false">IF(A221&lt;&gt;"",DEGREES(AN221),"")</f>
        <is>
          <t/>
        </is>
      </c>
      <c r="AP221" s="8" t="inlineStr">
        <f aca="false">IF(A221&lt;&gt;"",IF(OR(J221&lt;&gt;0,K221&lt;&gt;0),ATAN2(J221,K221),0),"")</f>
        <is>
          <t/>
        </is>
      </c>
      <c r="AQ221" s="8" t="inlineStr">
        <f aca="false">IF(A221&lt;&gt;"",DEGREES(AP221),"")</f>
        <is>
          <t/>
        </is>
      </c>
      <c r="AR221" s="8" t="inlineStr">
        <f aca="false">IF(A221&lt;&gt;"",SQRT(SUMSQ(M221:O221)),"")</f>
        <is>
          <t/>
        </is>
      </c>
      <c r="AS221" s="8" t="inlineStr">
        <f aca="false">IF(A221&lt;&gt;"",IF(AR221&lt;&gt;0,ACOS(O221/AR221),0),"")</f>
        <is>
          <t/>
        </is>
      </c>
      <c r="AT221" s="8" t="inlineStr">
        <f aca="false">IF(A221&lt;&gt;"",DEGREES(AS221),"")</f>
        <is>
          <t/>
        </is>
      </c>
      <c r="AU221" s="8" t="inlineStr">
        <f aca="false">IF(A221&lt;&gt;"",IF(OR(M221&lt;&gt;0,N221&lt;&gt;0),ATAN2(M221,N221),0),"")</f>
        <is>
          <t/>
        </is>
      </c>
      <c r="AV221" s="8" t="inlineStr">
        <f aca="false">IF(A221&lt;&gt;"",DEGREES(AU221),"")</f>
        <is>
          <t/>
        </is>
      </c>
      <c r="AW221" s="8" t="inlineStr">
        <f aca="false">IF(A221&lt;&gt;"",SQRT(SUMSQ(P221:R221)),"")</f>
        <is>
          <t/>
        </is>
      </c>
      <c r="AX221" s="8" t="inlineStr">
        <f aca="false">IF(A221&lt;&gt;"",IF(AW221&lt;&gt;0,ACOS(R221/AW221),0),"")</f>
        <is>
          <t/>
        </is>
      </c>
      <c r="AY221" s="8" t="inlineStr">
        <f aca="false">IF(A221&lt;&gt;"",DEGREES(AX221),"")</f>
        <is>
          <t/>
        </is>
      </c>
      <c r="AZ221" s="8" t="inlineStr">
        <f aca="false">IF(A221&lt;&gt;"",IF(OR(P221&lt;&gt;0,Q221&lt;&gt;0),ATAN2(P221,Q221),0),"")</f>
        <is>
          <t/>
        </is>
      </c>
      <c r="BA221" s="8" t="inlineStr">
        <f aca="false">IF(A221&lt;&gt;"",DEGREES(AZ221),"")</f>
        <is>
          <t/>
        </is>
      </c>
      <c r="BB221" s="8" t="inlineStr">
        <f aca="false">IF(A221&lt;&gt;"",SQRT(SUMSQ(S221:U221)),"")</f>
        <is>
          <t/>
        </is>
      </c>
      <c r="BC221" s="8" t="inlineStr">
        <f aca="false">IF(A221&lt;&gt;"",IF(BB221&lt;&gt;0,ACOS(U221/BB221),0),"")</f>
        <is>
          <t/>
        </is>
      </c>
      <c r="BD221" s="8" t="inlineStr">
        <f aca="false">IF(A221&lt;&gt;"",DEGREES(BC221),"")</f>
        <is>
          <t/>
        </is>
      </c>
      <c r="BE221" s="8" t="inlineStr">
        <f aca="false">IF(A221&lt;&gt;"",IF(OR(S221&lt;&gt;0,T221&lt;&gt;0),ATAN2(S221,T221),0),"")</f>
        <is>
          <t/>
        </is>
      </c>
      <c r="BF221" s="8" t="inlineStr">
        <f aca="false">IF(A221&lt;&gt;"",DEGREES(BE221),"")</f>
        <is>
          <t/>
        </is>
      </c>
      <c r="BG221" s="8" t="inlineStr">
        <f aca="false">IF(A221&lt;&gt;"",SQRT(SUMSQ(V221:X221)),"")</f>
        <is>
          <t/>
        </is>
      </c>
      <c r="BH221" s="8" t="inlineStr">
        <f aca="false">IF(A221&lt;&gt;"",IF(BG221&lt;&gt;0,ACOS(X221/BG221),0),"")</f>
        <is>
          <t/>
        </is>
      </c>
      <c r="BI221" s="8" t="inlineStr">
        <f aca="false">IF(A221&lt;&gt;"",DEGREES(BH221),"")</f>
        <is>
          <t/>
        </is>
      </c>
      <c r="BJ221" s="8" t="inlineStr">
        <f aca="false">IF(A221&lt;&gt;"",IF(OR(V221&lt;&gt;0,W221&lt;&gt;0),ATAN2(V221,W221),0),"")</f>
        <is>
          <t/>
        </is>
      </c>
      <c r="BK221" s="8" t="inlineStr">
        <f aca="false">IF(A221&lt;&gt;"",DEGREES(BJ221),"")</f>
        <is>
          <t/>
        </is>
      </c>
      <c r="BL221" s="8" t="inlineStr">
        <f aca="false">IF(A221&lt;&gt;"",SQRT(SUMSQ(Y221:AA221)),"")</f>
        <is>
          <t/>
        </is>
      </c>
      <c r="BM221" s="8" t="inlineStr">
        <f aca="false">IF(A221&lt;&gt;"",IF(BL221&lt;&gt;0,ACOS(AA221/BL221),0),"")</f>
        <is>
          <t/>
        </is>
      </c>
      <c r="BN221" s="8" t="inlineStr">
        <f aca="false">IF(A221&lt;&gt;"",DEGREES(BM221),"")</f>
        <is>
          <t/>
        </is>
      </c>
      <c r="BO221" s="8" t="inlineStr">
        <f aca="false">IF(A221&lt;&gt;"",IF(OR(Y221&lt;&gt;0,Z221&lt;&gt;0),ATAN2(Y221,Z221),0),"")</f>
        <is>
          <t/>
        </is>
      </c>
      <c r="BP221" s="8" t="inlineStr">
        <f aca="false">IF(A221&lt;&gt;"",DEGREES(BO221),"")</f>
        <is>
          <t/>
        </is>
      </c>
      <c r="BQ221" s="8" t="inlineStr">
        <f aca="false">IF(A221&lt;&gt;"",SQRT(SUMSQ(AB221:AD221)),"")</f>
        <is>
          <t/>
        </is>
      </c>
      <c r="BR221" s="8" t="inlineStr">
        <f aca="false">IF(A221&lt;&gt;"",IF(BQ221&lt;&gt;0,ACOS(AD221/BQ221),0),"")</f>
        <is>
          <t/>
        </is>
      </c>
      <c r="BS221" s="8" t="inlineStr">
        <f aca="false">IF(A221&lt;&gt;"",DEGREES(BR221),"")</f>
        <is>
          <t/>
        </is>
      </c>
      <c r="BT221" s="8" t="inlineStr">
        <f aca="false">IF(A221&lt;&gt;"",IF(OR(AB221&lt;&gt;0,AC221&lt;&gt;0),ATAN2(AB221,AC221),0),"")</f>
        <is>
          <t/>
        </is>
      </c>
      <c r="BU221" s="8" t="inlineStr">
        <f aca="false">IF(A221&lt;&gt;"",DEGREES(BT221),"")</f>
        <is>
          <t/>
        </is>
      </c>
      <c r="BV221" s="8" t="inlineStr">
        <f aca="false">IF(A221&lt;&gt;"",SQRT(SUMSQ(AE221:AG221)),"")</f>
        <is>
          <t/>
        </is>
      </c>
      <c r="BW221" s="8" t="inlineStr">
        <f aca="false">IF(A221&lt;&gt;"",IF(BV221&lt;&gt;0,ACOS(AG221/BV221),0),"")</f>
        <is>
          <t/>
        </is>
      </c>
      <c r="BX221" s="8" t="inlineStr">
        <f aca="false">IF(A221&lt;&gt;"",DEGREES(BW221),"")</f>
        <is>
          <t/>
        </is>
      </c>
      <c r="BY221" s="8" t="inlineStr">
        <f aca="false">IF(A221&lt;&gt;"",IF(OR(AF221&lt;&gt;0,AG221&lt;&gt;0),ATAN2(AF221,AG221),0),"")</f>
        <is>
          <t/>
        </is>
      </c>
      <c r="BZ221" s="8" t="inlineStr">
        <f aca="false">IF(A221&lt;&gt;"",DEGREES(BY221),"")</f>
        <is>
          <t/>
        </is>
      </c>
      <c r="CA221" s="0" t="inlineStr">
        <f aca="false">IF(A221&lt;&gt;"",IF(AND(AI221&lt;Parameters!$B$11,AI221&gt;Parameters!$B$12,AN221&lt;Parameters!$B$11,AN221&gt;Parameters!$B$12,AS221&lt;Parameters!$B$11,AS221&gt;Parameters!$B$12,AX221&lt;Parameters!$B$11,AX221&gt;Parameters!$B$12,BC221&lt;Parameters!$B$11,BC221&gt;Parameters!$B$12,BM221&lt;Parameters!$B$11,BM221&gt;Parameters!$B$12,BR221&lt;Parameters!$B$11,BR221&gt;Parameters!$B$12,BW221&lt;Parameters!$B$11,BW221&gt;Parameters!$B$12),1,0),"")</f>
        <is>
          <t/>
        </is>
      </c>
      <c r="CB221" s="0" t="inlineStr">
        <f aca="false">IF(A221&lt;&gt;"",IF(OR(AI221&lt;Parameters!$B$12,AI221&gt;Parameters!$B$11),0,1),"")</f>
        <is>
          <t/>
        </is>
      </c>
      <c r="CC221" s="0" t="inlineStr">
        <f aca="false">IF(A221&lt;&gt;"",IF(OR(AN221&lt;Parameters!$B$12,AN221&gt;Parameters!$B$11),0,1),"")</f>
        <is>
          <t/>
        </is>
      </c>
      <c r="CD221" s="0" t="inlineStr">
        <f aca="false">IF(A221&lt;&gt;"",IF(OR(AS221&lt;Parameters!$B$12,AS221&gt;Parameters!$B$11),0,1),"")</f>
        <is>
          <t/>
        </is>
      </c>
      <c r="CE221" s="0" t="inlineStr">
        <f aca="false">IF(A221&lt;&gt;"",IF(OR(AX221&lt;Parameters!$B$12,AX221&gt;Parameters!$B$11),0,1),"")</f>
        <is>
          <t/>
        </is>
      </c>
      <c r="CF221" s="0" t="inlineStr">
        <f aca="false">IF(A221&lt;&gt;"",IF(OR(BC221&lt;Parameters!$B$12,BC221&gt;Parameters!$B$11),0,1),"")</f>
        <is>
          <t/>
        </is>
      </c>
      <c r="CG221" s="0" t="inlineStr">
        <f aca="false">IF(A221&lt;&gt;"",IF(OR(BH221&lt;Parameters!$B$12,BH221&gt;Parameters!$B$11),0,1),"")</f>
        <is>
          <t/>
        </is>
      </c>
      <c r="CH221" s="0" t="inlineStr">
        <f aca="false">IF(A221&lt;&gt;"",IF(OR(BM221&lt;Parameters!$B$12,BM221&gt;Parameters!$B$11),0,1),"")</f>
        <is>
          <t/>
        </is>
      </c>
      <c r="CI221" s="0" t="inlineStr">
        <f aca="false">IF(A221&lt;&gt;"",IF(OR(BR221&lt;Parameters!$B$12,BR221&gt;Parameters!$B$11),0,1),"")</f>
        <is>
          <t/>
        </is>
      </c>
      <c r="CJ221" s="0" t="inlineStr">
        <f aca="false">IF(A221&lt;&gt;"",IF(OR(BW221&lt;Parameters!$B$12,BW221&gt;Parameters!$B$11),0,1),"")</f>
        <is>
          <t/>
        </is>
      </c>
      <c r="CK221" s="26" t="inlineStr">
        <f aca="false">IF(A221&lt;&gt;"",SUM(CB221:CJ221)/9,"")</f>
        <is>
          <t/>
        </is>
      </c>
      <c r="CL221" s="0" t="inlineStr">
        <f aca="false">IF(A221&lt;&gt;"",CK221*9,"")</f>
        <is>
          <t/>
        </is>
      </c>
      <c r="CM221" s="8" t="inlineStr">
        <f aca="false">IF(A221&lt;&gt;"",TEXT(B221,CM$2)&amp;" "&amp;TEXT(A221,CM$2),"")</f>
        <is>
          <t/>
        </is>
      </c>
    </row>
    <row r="222" customFormat="false" ht="15" hidden="false" customHeight="false" outlineLevel="0" collapsed="false">
      <c r="A222" s="0" t="inlineStr">
        <f aca="false">IF(OR(B221&lt;Parameters!$K$12,A221&lt;Parameters!$K$12),IF(A221&lt;Parameters!$K$12,A221+1,0),"")</f>
        <is>
          <t/>
        </is>
      </c>
      <c r="B222" s="0" t="inlineStr">
        <f aca="false">IF(A222&lt;&gt;"",IF(A222=0,B221+1,B221),"")</f>
        <is>
          <t/>
        </is>
      </c>
      <c r="C222" s="24" t="inlineStr">
        <f aca="false">IF(A222&lt;&gt;"",-_phi*(A222+0.5),"")</f>
        <is>
          <t/>
        </is>
      </c>
      <c r="D222" s="8" t="inlineStr">
        <f aca="false">IF(A222&lt;&gt;"",DEGREES(C222),"")</f>
        <is>
          <t/>
        </is>
      </c>
      <c r="E222" s="24" t="inlineStr">
        <f aca="false">IF(A222&lt;&gt;"",_phi*(B222+0.5),"")</f>
        <is>
          <t/>
        </is>
      </c>
      <c r="F222" s="8" t="inlineStr">
        <f aca="false">IF(A222&lt;&gt;"",DEGREES(E222),"")</f>
        <is>
          <t/>
        </is>
      </c>
      <c r="G222" s="8" t="inlineStr">
        <f aca="false">IF(A222&lt;&gt;"",LOOKUP(A222,h!$A$3:$A$30,h!$D$3:$D$30),"")</f>
        <is>
          <t/>
        </is>
      </c>
      <c r="H222" s="8" t="inlineStr">
        <f aca="false">IF(A222&lt;&gt;"",LOOKUP(B222,h!$A$3:$A$30,h!$D$3:$D$30),"")</f>
        <is>
          <t/>
        </is>
      </c>
      <c r="I222" s="8" t="inlineStr">
        <f aca="false">IF(A222&lt;&gt;"",_zif,"")</f>
        <is>
          <t/>
        </is>
      </c>
      <c r="J222" s="8" t="inlineStr">
        <f aca="false">IF(A222&lt;&gt;"",$G222+'v1 Frame'!D$3*COS($C222)+'v1 Frame'!E$3*SIN($C222)*SIN($E222)+'v1 Frame'!F$3*SIN($C222)*COS($E222),"")</f>
        <is>
          <t/>
        </is>
      </c>
      <c r="K222" s="8" t="inlineStr">
        <f aca="false">IF(A222&lt;&gt;"",$H222+'v1 Frame'!E$3*COS($E222)-'v1 Frame'!F$3*SIN($E222),"")</f>
        <is>
          <t/>
        </is>
      </c>
      <c r="L222" s="8" t="inlineStr">
        <f aca="false">IF(A222&lt;&gt;"",$I222-'v1 Frame'!D$3*SIN($C222)+'v1 Frame'!E$3*COS($C222)*SIN($E222)+'v1 Frame'!F$3*COS($C222)*COS($E222),"")</f>
        <is>
          <t/>
        </is>
      </c>
      <c r="M222" s="8" t="inlineStr">
        <f aca="false">IF(A222&lt;&gt;"",$G222+'v1 Frame'!G$3*COS($C222)+'v1 Frame'!H$3*SIN($C222)*SIN($E222)+'v1 Frame'!I$3*SIN($C222)*COS($E222),"")</f>
        <is>
          <t/>
        </is>
      </c>
      <c r="N222" s="8" t="inlineStr">
        <f aca="false">IF(A222&lt;&gt;"",$H222+'v1 Frame'!H$3*COS($E222)-'v1 Frame'!I$3*SIN($E222),"")</f>
        <is>
          <t/>
        </is>
      </c>
      <c r="O222" s="8" t="inlineStr">
        <f aca="false">IF(A222&lt;&gt;"",$I222-'v1 Frame'!G$3*SIN($C222)+'v1 Frame'!H$3*COS($C222)*SIN($E222)+'v1 Frame'!I$3*COS($C222)*COS($E222),"")</f>
        <is>
          <t/>
        </is>
      </c>
      <c r="P222" s="8" t="inlineStr">
        <f aca="false">IF(A222&lt;&gt;"",$G222+'v1 Frame'!J$3*COS($C222)+'v1 Frame'!K$3*SIN($C222)*SIN($E222)+'v1 Frame'!L$3*SIN($C222)*COS($E222),"")</f>
        <is>
          <t/>
        </is>
      </c>
      <c r="Q222" s="8" t="inlineStr">
        <f aca="false">IF(A222&lt;&gt;"",$H222+'v1 Frame'!K$3*COS($E222)-'v1 Frame'!L$3*SIN($E222),"")</f>
        <is>
          <t/>
        </is>
      </c>
      <c r="R222" s="8" t="inlineStr">
        <f aca="false">IF(A222&lt;&gt;"",$I222-'v1 Frame'!J$3*SIN($C222)+'v1 Frame'!K$3*COS($C222)*SIN($E222)+'v1 Frame'!L$3*COS($C222)*COS($E222),"")</f>
        <is>
          <t/>
        </is>
      </c>
      <c r="S222" s="8" t="inlineStr">
        <f aca="false">IF(A222&lt;&gt;"",$G222+'v1 Frame'!M$3*COS($C222)+'v1 Frame'!N$3*SIN($C222)*SIN($E222)+'v1 Frame'!O$3*SIN($C222)*COS($E222),"")</f>
        <is>
          <t/>
        </is>
      </c>
      <c r="T222" s="8" t="inlineStr">
        <f aca="false">IF(A222&lt;&gt;"",$H222+'v1 Frame'!N$3*COS($E222)-'v1 Frame'!O$3*SIN($E222),"")</f>
        <is>
          <t/>
        </is>
      </c>
      <c r="U222" s="8" t="inlineStr">
        <f aca="false">IF(A222&lt;&gt;"",$I222-'v1 Frame'!M$3*SIN($C222)+'v1 Frame'!N$3*COS($C222)*SIN($E222)+'v1 Frame'!O$3*COS($C222)*COS($E222),"")</f>
        <is>
          <t/>
        </is>
      </c>
      <c r="V222" s="8" t="inlineStr">
        <f aca="false">IF(A222&lt;&gt;"",$G222+'v1 Frame'!P$3*COS($C222)+'v1 Frame'!Q$3*SIN($C222)*SIN($E222)+'v1 Frame'!R$3*SIN($C222)*COS($E222),"")</f>
        <is>
          <t/>
        </is>
      </c>
      <c r="W222" s="8" t="inlineStr">
        <f aca="false">IF(A222&lt;&gt;"",$H222+'v1 Frame'!Q$3*COS($E222)-'v1 Frame'!R$3*SIN($E222),"")</f>
        <is>
          <t/>
        </is>
      </c>
      <c r="X222" s="8" t="inlineStr">
        <f aca="false">IF(A222&lt;&gt;"",$I222-'v1 Frame'!P$3*SIN($C222)+'v1 Frame'!Q$3*COS($C222)*SIN($E222)+'v1 Frame'!R$3*COS($C222)*COS($E222),"")</f>
        <is>
          <t/>
        </is>
      </c>
      <c r="Y222" s="8" t="inlineStr">
        <f aca="false">IF(A222&lt;&gt;"",$G222+'v1 Frame'!S$3*COS($C222)+'v1 Frame'!T$3*SIN($C222)*SIN($E222)+'v1 Frame'!U$3*SIN($C222)*COS($E222),"")</f>
        <is>
          <t/>
        </is>
      </c>
      <c r="Z222" s="8" t="inlineStr">
        <f aca="false">IF(A222&lt;&gt;"",$H222+'v1 Frame'!T$3*COS($E222)-'v1 Frame'!U$3*SIN($E222),"")</f>
        <is>
          <t/>
        </is>
      </c>
      <c r="AA222" s="8" t="inlineStr">
        <f aca="false">IF(A222&lt;&gt;"",$I222-'v1 Frame'!S$3*SIN($C222)+'v1 Frame'!T$3*COS($C222)*SIN($E222)+'v1 Frame'!U$3*COS($C222)*COS($E222),"")</f>
        <is>
          <t/>
        </is>
      </c>
      <c r="AB222" s="8" t="inlineStr">
        <f aca="false">IF(A222&lt;&gt;"",$G222+'v1 Frame'!V$3*COS($C222)+'v1 Frame'!W$3*SIN($C222)*SIN($E222)+'v1 Frame'!X$3*SIN($C222)*COS($E222),"")</f>
        <is>
          <t/>
        </is>
      </c>
      <c r="AC222" s="8" t="inlineStr">
        <f aca="false">IF(A222&lt;&gt;"",$H222+'v1 Frame'!W$3*COS($E222)-'v1 Frame'!X$3*SIN($E222),"")</f>
        <is>
          <t/>
        </is>
      </c>
      <c r="AD222" s="8" t="inlineStr">
        <f aca="false">IF(A222&lt;&gt;"",$I222-'v1 Frame'!V$3*SIN($C222)+'v1 Frame'!W$3*COS($C222)*SIN($E222)+'v1 Frame'!X$3*COS($C222)*COS($E222),"")</f>
        <is>
          <t/>
        </is>
      </c>
      <c r="AE222" s="25" t="inlineStr">
        <f aca="false">IF(A222&lt;&gt;"",$G222+'v1 Frame'!Y$3*COS($C222)+'v1 Frame'!Z$3*SIN($C222)*SIN($E222)+'v1 Frame'!AA$3*SIN($C222)*COS($E222),"")</f>
        <is>
          <t/>
        </is>
      </c>
      <c r="AF222" s="25" t="inlineStr">
        <f aca="false">IF(A222&lt;&gt;"",$H222+'v1 Frame'!Z$3*COS($E222)-'v1 Frame'!AA$3*SIN($E222),"")</f>
        <is>
          <t/>
        </is>
      </c>
      <c r="AG222" s="25" t="inlineStr">
        <f aca="false">IF(A222&lt;&gt;"",$I222-'v1 Frame'!Y$3*SIN($C222)+'v1 Frame'!Z$3*COS($C222)*SIN($E222)+'v1 Frame'!AA$3*COS($C222)*COS($E222),"")</f>
        <is>
          <t/>
        </is>
      </c>
      <c r="AH222" s="8" t="inlineStr">
        <f aca="false">IF(A222&lt;&gt;"",SQRT(SUMSQ(G222:I222)),"")</f>
        <is>
          <t/>
        </is>
      </c>
      <c r="AI222" s="8" t="inlineStr">
        <f aca="false">IF(A222&lt;&gt;"",IF(AH222&lt;&gt;0,ACOS(I222/AH222),0),"")</f>
        <is>
          <t/>
        </is>
      </c>
      <c r="AJ222" s="8" t="inlineStr">
        <f aca="false">IF(A222&lt;&gt;"",DEGREES(AI222),"")</f>
        <is>
          <t/>
        </is>
      </c>
      <c r="AK222" s="8" t="inlineStr">
        <f aca="false">IF(A222&lt;&gt;"",IF(OR(G222&lt;&gt;0,H222&lt;&gt;0),ATAN2(G222,H222),0),"")</f>
        <is>
          <t/>
        </is>
      </c>
      <c r="AL222" s="8" t="inlineStr">
        <f aca="false">IF(A222&lt;&gt;"",DEGREES(AK222),"")</f>
        <is>
          <t/>
        </is>
      </c>
      <c r="AM222" s="8" t="inlineStr">
        <f aca="false">IF(A222&lt;&gt;"",SQRT(SUMSQ(J222:L222)),"")</f>
        <is>
          <t/>
        </is>
      </c>
      <c r="AN222" s="8" t="inlineStr">
        <f aca="false">IF(A222&lt;&gt;"",IF(AM222&lt;&gt;0,ACOS(L222/AM222),0),"")</f>
        <is>
          <t/>
        </is>
      </c>
      <c r="AO222" s="8" t="inlineStr">
        <f aca="false">IF(A222&lt;&gt;"",DEGREES(AN222),"")</f>
        <is>
          <t/>
        </is>
      </c>
      <c r="AP222" s="8" t="inlineStr">
        <f aca="false">IF(A222&lt;&gt;"",IF(OR(J222&lt;&gt;0,K222&lt;&gt;0),ATAN2(J222,K222),0),"")</f>
        <is>
          <t/>
        </is>
      </c>
      <c r="AQ222" s="8" t="inlineStr">
        <f aca="false">IF(A222&lt;&gt;"",DEGREES(AP222),"")</f>
        <is>
          <t/>
        </is>
      </c>
      <c r="AR222" s="8" t="inlineStr">
        <f aca="false">IF(A222&lt;&gt;"",SQRT(SUMSQ(M222:O222)),"")</f>
        <is>
          <t/>
        </is>
      </c>
      <c r="AS222" s="8" t="inlineStr">
        <f aca="false">IF(A222&lt;&gt;"",IF(AR222&lt;&gt;0,ACOS(O222/AR222),0),"")</f>
        <is>
          <t/>
        </is>
      </c>
      <c r="AT222" s="8" t="inlineStr">
        <f aca="false">IF(A222&lt;&gt;"",DEGREES(AS222),"")</f>
        <is>
          <t/>
        </is>
      </c>
      <c r="AU222" s="8" t="inlineStr">
        <f aca="false">IF(A222&lt;&gt;"",IF(OR(M222&lt;&gt;0,N222&lt;&gt;0),ATAN2(M222,N222),0),"")</f>
        <is>
          <t/>
        </is>
      </c>
      <c r="AV222" s="8" t="inlineStr">
        <f aca="false">IF(A222&lt;&gt;"",DEGREES(AU222),"")</f>
        <is>
          <t/>
        </is>
      </c>
      <c r="AW222" s="8" t="inlineStr">
        <f aca="false">IF(A222&lt;&gt;"",SQRT(SUMSQ(P222:R222)),"")</f>
        <is>
          <t/>
        </is>
      </c>
      <c r="AX222" s="8" t="inlineStr">
        <f aca="false">IF(A222&lt;&gt;"",IF(AW222&lt;&gt;0,ACOS(R222/AW222),0),"")</f>
        <is>
          <t/>
        </is>
      </c>
      <c r="AY222" s="8" t="inlineStr">
        <f aca="false">IF(A222&lt;&gt;"",DEGREES(AX222),"")</f>
        <is>
          <t/>
        </is>
      </c>
      <c r="AZ222" s="8" t="inlineStr">
        <f aca="false">IF(A222&lt;&gt;"",IF(OR(P222&lt;&gt;0,Q222&lt;&gt;0),ATAN2(P222,Q222),0),"")</f>
        <is>
          <t/>
        </is>
      </c>
      <c r="BA222" s="8" t="inlineStr">
        <f aca="false">IF(A222&lt;&gt;"",DEGREES(AZ222),"")</f>
        <is>
          <t/>
        </is>
      </c>
      <c r="BB222" s="8" t="inlineStr">
        <f aca="false">IF(A222&lt;&gt;"",SQRT(SUMSQ(S222:U222)),"")</f>
        <is>
          <t/>
        </is>
      </c>
      <c r="BC222" s="8" t="inlineStr">
        <f aca="false">IF(A222&lt;&gt;"",IF(BB222&lt;&gt;0,ACOS(U222/BB222),0),"")</f>
        <is>
          <t/>
        </is>
      </c>
      <c r="BD222" s="8" t="inlineStr">
        <f aca="false">IF(A222&lt;&gt;"",DEGREES(BC222),"")</f>
        <is>
          <t/>
        </is>
      </c>
      <c r="BE222" s="8" t="inlineStr">
        <f aca="false">IF(A222&lt;&gt;"",IF(OR(S222&lt;&gt;0,T222&lt;&gt;0),ATAN2(S222,T222),0),"")</f>
        <is>
          <t/>
        </is>
      </c>
      <c r="BF222" s="8" t="inlineStr">
        <f aca="false">IF(A222&lt;&gt;"",DEGREES(BE222),"")</f>
        <is>
          <t/>
        </is>
      </c>
      <c r="BG222" s="8" t="inlineStr">
        <f aca="false">IF(A222&lt;&gt;"",SQRT(SUMSQ(V222:X222)),"")</f>
        <is>
          <t/>
        </is>
      </c>
      <c r="BH222" s="8" t="inlineStr">
        <f aca="false">IF(A222&lt;&gt;"",IF(BG222&lt;&gt;0,ACOS(X222/BG222),0),"")</f>
        <is>
          <t/>
        </is>
      </c>
      <c r="BI222" s="8" t="inlineStr">
        <f aca="false">IF(A222&lt;&gt;"",DEGREES(BH222),"")</f>
        <is>
          <t/>
        </is>
      </c>
      <c r="BJ222" s="8" t="inlineStr">
        <f aca="false">IF(A222&lt;&gt;"",IF(OR(V222&lt;&gt;0,W222&lt;&gt;0),ATAN2(V222,W222),0),"")</f>
        <is>
          <t/>
        </is>
      </c>
      <c r="BK222" s="8" t="inlineStr">
        <f aca="false">IF(A222&lt;&gt;"",DEGREES(BJ222),"")</f>
        <is>
          <t/>
        </is>
      </c>
      <c r="BL222" s="8" t="inlineStr">
        <f aca="false">IF(A222&lt;&gt;"",SQRT(SUMSQ(Y222:AA222)),"")</f>
        <is>
          <t/>
        </is>
      </c>
      <c r="BM222" s="8" t="inlineStr">
        <f aca="false">IF(A222&lt;&gt;"",IF(BL222&lt;&gt;0,ACOS(AA222/BL222),0),"")</f>
        <is>
          <t/>
        </is>
      </c>
      <c r="BN222" s="8" t="inlineStr">
        <f aca="false">IF(A222&lt;&gt;"",DEGREES(BM222),"")</f>
        <is>
          <t/>
        </is>
      </c>
      <c r="BO222" s="8" t="inlineStr">
        <f aca="false">IF(A222&lt;&gt;"",IF(OR(Y222&lt;&gt;0,Z222&lt;&gt;0),ATAN2(Y222,Z222),0),"")</f>
        <is>
          <t/>
        </is>
      </c>
      <c r="BP222" s="8" t="inlineStr">
        <f aca="false">IF(A222&lt;&gt;"",DEGREES(BO222),"")</f>
        <is>
          <t/>
        </is>
      </c>
      <c r="BQ222" s="8" t="inlineStr">
        <f aca="false">IF(A222&lt;&gt;"",SQRT(SUMSQ(AB222:AD222)),"")</f>
        <is>
          <t/>
        </is>
      </c>
      <c r="BR222" s="8" t="inlineStr">
        <f aca="false">IF(A222&lt;&gt;"",IF(BQ222&lt;&gt;0,ACOS(AD222/BQ222),0),"")</f>
        <is>
          <t/>
        </is>
      </c>
      <c r="BS222" s="8" t="inlineStr">
        <f aca="false">IF(A222&lt;&gt;"",DEGREES(BR222),"")</f>
        <is>
          <t/>
        </is>
      </c>
      <c r="BT222" s="8" t="inlineStr">
        <f aca="false">IF(A222&lt;&gt;"",IF(OR(AB222&lt;&gt;0,AC222&lt;&gt;0),ATAN2(AB222,AC222),0),"")</f>
        <is>
          <t/>
        </is>
      </c>
      <c r="BU222" s="8" t="inlineStr">
        <f aca="false">IF(A222&lt;&gt;"",DEGREES(BT222),"")</f>
        <is>
          <t/>
        </is>
      </c>
      <c r="BV222" s="8" t="inlineStr">
        <f aca="false">IF(A222&lt;&gt;"",SQRT(SUMSQ(AE222:AG222)),"")</f>
        <is>
          <t/>
        </is>
      </c>
      <c r="BW222" s="8" t="inlineStr">
        <f aca="false">IF(A222&lt;&gt;"",IF(BV222&lt;&gt;0,ACOS(AG222/BV222),0),"")</f>
        <is>
          <t/>
        </is>
      </c>
      <c r="BX222" s="8" t="inlineStr">
        <f aca="false">IF(A222&lt;&gt;"",DEGREES(BW222),"")</f>
        <is>
          <t/>
        </is>
      </c>
      <c r="BY222" s="8" t="inlineStr">
        <f aca="false">IF(A222&lt;&gt;"",IF(OR(AF222&lt;&gt;0,AG222&lt;&gt;0),ATAN2(AF222,AG222),0),"")</f>
        <is>
          <t/>
        </is>
      </c>
      <c r="BZ222" s="8" t="inlineStr">
        <f aca="false">IF(A222&lt;&gt;"",DEGREES(BY222),"")</f>
        <is>
          <t/>
        </is>
      </c>
      <c r="CA222" s="0" t="inlineStr">
        <f aca="false">IF(A222&lt;&gt;"",IF(AND(AI222&lt;Parameters!$B$11,AI222&gt;Parameters!$B$12,AN222&lt;Parameters!$B$11,AN222&gt;Parameters!$B$12,AS222&lt;Parameters!$B$11,AS222&gt;Parameters!$B$12,AX222&lt;Parameters!$B$11,AX222&gt;Parameters!$B$12,BC222&lt;Parameters!$B$11,BC222&gt;Parameters!$B$12,BM222&lt;Parameters!$B$11,BM222&gt;Parameters!$B$12,BR222&lt;Parameters!$B$11,BR222&gt;Parameters!$B$12,BW222&lt;Parameters!$B$11,BW222&gt;Parameters!$B$12),1,0),"")</f>
        <is>
          <t/>
        </is>
      </c>
      <c r="CB222" s="0" t="inlineStr">
        <f aca="false">IF(A222&lt;&gt;"",IF(OR(AI222&lt;Parameters!$B$12,AI222&gt;Parameters!$B$11),0,1),"")</f>
        <is>
          <t/>
        </is>
      </c>
      <c r="CC222" s="0" t="inlineStr">
        <f aca="false">IF(A222&lt;&gt;"",IF(OR(AN222&lt;Parameters!$B$12,AN222&gt;Parameters!$B$11),0,1),"")</f>
        <is>
          <t/>
        </is>
      </c>
      <c r="CD222" s="0" t="inlineStr">
        <f aca="false">IF(A222&lt;&gt;"",IF(OR(AS222&lt;Parameters!$B$12,AS222&gt;Parameters!$B$11),0,1),"")</f>
        <is>
          <t/>
        </is>
      </c>
      <c r="CE222" s="0" t="inlineStr">
        <f aca="false">IF(A222&lt;&gt;"",IF(OR(AX222&lt;Parameters!$B$12,AX222&gt;Parameters!$B$11),0,1),"")</f>
        <is>
          <t/>
        </is>
      </c>
      <c r="CF222" s="0" t="inlineStr">
        <f aca="false">IF(A222&lt;&gt;"",IF(OR(BC222&lt;Parameters!$B$12,BC222&gt;Parameters!$B$11),0,1),"")</f>
        <is>
          <t/>
        </is>
      </c>
      <c r="CG222" s="0" t="inlineStr">
        <f aca="false">IF(A222&lt;&gt;"",IF(OR(BH222&lt;Parameters!$B$12,BH222&gt;Parameters!$B$11),0,1),"")</f>
        <is>
          <t/>
        </is>
      </c>
      <c r="CH222" s="0" t="inlineStr">
        <f aca="false">IF(A222&lt;&gt;"",IF(OR(BM222&lt;Parameters!$B$12,BM222&gt;Parameters!$B$11),0,1),"")</f>
        <is>
          <t/>
        </is>
      </c>
      <c r="CI222" s="0" t="inlineStr">
        <f aca="false">IF(A222&lt;&gt;"",IF(OR(BR222&lt;Parameters!$B$12,BR222&gt;Parameters!$B$11),0,1),"")</f>
        <is>
          <t/>
        </is>
      </c>
      <c r="CJ222" s="0" t="inlineStr">
        <f aca="false">IF(A222&lt;&gt;"",IF(OR(BW222&lt;Parameters!$B$12,BW222&gt;Parameters!$B$11),0,1),"")</f>
        <is>
          <t/>
        </is>
      </c>
      <c r="CK222" s="26" t="inlineStr">
        <f aca="false">IF(A222&lt;&gt;"",SUM(CB222:CJ222)/9,"")</f>
        <is>
          <t/>
        </is>
      </c>
      <c r="CL222" s="0" t="inlineStr">
        <f aca="false">IF(A222&lt;&gt;"",CK222*9,"")</f>
        <is>
          <t/>
        </is>
      </c>
      <c r="CM222" s="8" t="inlineStr">
        <f aca="false">IF(A222&lt;&gt;"",TEXT(B222,CM$2)&amp;" "&amp;TEXT(A222,CM$2),"")</f>
        <is>
          <t/>
        </is>
      </c>
    </row>
    <row r="223" customFormat="false" ht="15" hidden="false" customHeight="false" outlineLevel="0" collapsed="false">
      <c r="A223" s="0" t="inlineStr">
        <f aca="false">IF(OR(B222&lt;Parameters!$K$12,A222&lt;Parameters!$K$12),IF(A222&lt;Parameters!$K$12,A222+1,0),"")</f>
        <is>
          <t/>
        </is>
      </c>
      <c r="B223" s="0" t="inlineStr">
        <f aca="false">IF(A223&lt;&gt;"",IF(A223=0,B222+1,B222),"")</f>
        <is>
          <t/>
        </is>
      </c>
      <c r="C223" s="24" t="inlineStr">
        <f aca="false">IF(A223&lt;&gt;"",-_phi*(A223+0.5),"")</f>
        <is>
          <t/>
        </is>
      </c>
      <c r="D223" s="8" t="inlineStr">
        <f aca="false">IF(A223&lt;&gt;"",DEGREES(C223),"")</f>
        <is>
          <t/>
        </is>
      </c>
      <c r="E223" s="24" t="inlineStr">
        <f aca="false">IF(A223&lt;&gt;"",_phi*(B223+0.5),"")</f>
        <is>
          <t/>
        </is>
      </c>
      <c r="F223" s="8" t="inlineStr">
        <f aca="false">IF(A223&lt;&gt;"",DEGREES(E223),"")</f>
        <is>
          <t/>
        </is>
      </c>
      <c r="G223" s="8" t="inlineStr">
        <f aca="false">IF(A223&lt;&gt;"",LOOKUP(A223,h!$A$3:$A$30,h!$D$3:$D$30),"")</f>
        <is>
          <t/>
        </is>
      </c>
      <c r="H223" s="8" t="inlineStr">
        <f aca="false">IF(A223&lt;&gt;"",LOOKUP(B223,h!$A$3:$A$30,h!$D$3:$D$30),"")</f>
        <is>
          <t/>
        </is>
      </c>
      <c r="I223" s="8" t="inlineStr">
        <f aca="false">IF(A223&lt;&gt;"",_zif,"")</f>
        <is>
          <t/>
        </is>
      </c>
      <c r="J223" s="8" t="inlineStr">
        <f aca="false">IF(A223&lt;&gt;"",$G223+'v1 Frame'!D$3*COS($C223)+'v1 Frame'!E$3*SIN($C223)*SIN($E223)+'v1 Frame'!F$3*SIN($C223)*COS($E223),"")</f>
        <is>
          <t/>
        </is>
      </c>
      <c r="K223" s="8" t="inlineStr">
        <f aca="false">IF(A223&lt;&gt;"",$H223+'v1 Frame'!E$3*COS($E223)-'v1 Frame'!F$3*SIN($E223),"")</f>
        <is>
          <t/>
        </is>
      </c>
      <c r="L223" s="8" t="inlineStr">
        <f aca="false">IF(A223&lt;&gt;"",$I223-'v1 Frame'!D$3*SIN($C223)+'v1 Frame'!E$3*COS($C223)*SIN($E223)+'v1 Frame'!F$3*COS($C223)*COS($E223),"")</f>
        <is>
          <t/>
        </is>
      </c>
      <c r="M223" s="8" t="inlineStr">
        <f aca="false">IF(A223&lt;&gt;"",$G223+'v1 Frame'!G$3*COS($C223)+'v1 Frame'!H$3*SIN($C223)*SIN($E223)+'v1 Frame'!I$3*SIN($C223)*COS($E223),"")</f>
        <is>
          <t/>
        </is>
      </c>
      <c r="N223" s="8" t="inlineStr">
        <f aca="false">IF(A223&lt;&gt;"",$H223+'v1 Frame'!H$3*COS($E223)-'v1 Frame'!I$3*SIN($E223),"")</f>
        <is>
          <t/>
        </is>
      </c>
      <c r="O223" s="8" t="inlineStr">
        <f aca="false">IF(A223&lt;&gt;"",$I223-'v1 Frame'!G$3*SIN($C223)+'v1 Frame'!H$3*COS($C223)*SIN($E223)+'v1 Frame'!I$3*COS($C223)*COS($E223),"")</f>
        <is>
          <t/>
        </is>
      </c>
      <c r="P223" s="8" t="inlineStr">
        <f aca="false">IF(A223&lt;&gt;"",$G223+'v1 Frame'!J$3*COS($C223)+'v1 Frame'!K$3*SIN($C223)*SIN($E223)+'v1 Frame'!L$3*SIN($C223)*COS($E223),"")</f>
        <is>
          <t/>
        </is>
      </c>
      <c r="Q223" s="8" t="inlineStr">
        <f aca="false">IF(A223&lt;&gt;"",$H223+'v1 Frame'!K$3*COS($E223)-'v1 Frame'!L$3*SIN($E223),"")</f>
        <is>
          <t/>
        </is>
      </c>
      <c r="R223" s="8" t="inlineStr">
        <f aca="false">IF(A223&lt;&gt;"",$I223-'v1 Frame'!J$3*SIN($C223)+'v1 Frame'!K$3*COS($C223)*SIN($E223)+'v1 Frame'!L$3*COS($C223)*COS($E223),"")</f>
        <is>
          <t/>
        </is>
      </c>
      <c r="S223" s="8" t="inlineStr">
        <f aca="false">IF(A223&lt;&gt;"",$G223+'v1 Frame'!M$3*COS($C223)+'v1 Frame'!N$3*SIN($C223)*SIN($E223)+'v1 Frame'!O$3*SIN($C223)*COS($E223),"")</f>
        <is>
          <t/>
        </is>
      </c>
      <c r="T223" s="8" t="inlineStr">
        <f aca="false">IF(A223&lt;&gt;"",$H223+'v1 Frame'!N$3*COS($E223)-'v1 Frame'!O$3*SIN($E223),"")</f>
        <is>
          <t/>
        </is>
      </c>
      <c r="U223" s="8" t="inlineStr">
        <f aca="false">IF(A223&lt;&gt;"",$I223-'v1 Frame'!M$3*SIN($C223)+'v1 Frame'!N$3*COS($C223)*SIN($E223)+'v1 Frame'!O$3*COS($C223)*COS($E223),"")</f>
        <is>
          <t/>
        </is>
      </c>
      <c r="V223" s="8" t="inlineStr">
        <f aca="false">IF(A223&lt;&gt;"",$G223+'v1 Frame'!P$3*COS($C223)+'v1 Frame'!Q$3*SIN($C223)*SIN($E223)+'v1 Frame'!R$3*SIN($C223)*COS($E223),"")</f>
        <is>
          <t/>
        </is>
      </c>
      <c r="W223" s="8" t="inlineStr">
        <f aca="false">IF(A223&lt;&gt;"",$H223+'v1 Frame'!Q$3*COS($E223)-'v1 Frame'!R$3*SIN($E223),"")</f>
        <is>
          <t/>
        </is>
      </c>
      <c r="X223" s="8" t="inlineStr">
        <f aca="false">IF(A223&lt;&gt;"",$I223-'v1 Frame'!P$3*SIN($C223)+'v1 Frame'!Q$3*COS($C223)*SIN($E223)+'v1 Frame'!R$3*COS($C223)*COS($E223),"")</f>
        <is>
          <t/>
        </is>
      </c>
      <c r="Y223" s="8" t="inlineStr">
        <f aca="false">IF(A223&lt;&gt;"",$G223+'v1 Frame'!S$3*COS($C223)+'v1 Frame'!T$3*SIN($C223)*SIN($E223)+'v1 Frame'!U$3*SIN($C223)*COS($E223),"")</f>
        <is>
          <t/>
        </is>
      </c>
      <c r="Z223" s="8" t="inlineStr">
        <f aca="false">IF(A223&lt;&gt;"",$H223+'v1 Frame'!T$3*COS($E223)-'v1 Frame'!U$3*SIN($E223),"")</f>
        <is>
          <t/>
        </is>
      </c>
      <c r="AA223" s="8" t="inlineStr">
        <f aca="false">IF(A223&lt;&gt;"",$I223-'v1 Frame'!S$3*SIN($C223)+'v1 Frame'!T$3*COS($C223)*SIN($E223)+'v1 Frame'!U$3*COS($C223)*COS($E223),"")</f>
        <is>
          <t/>
        </is>
      </c>
      <c r="AB223" s="8" t="inlineStr">
        <f aca="false">IF(A223&lt;&gt;"",$G223+'v1 Frame'!V$3*COS($C223)+'v1 Frame'!W$3*SIN($C223)*SIN($E223)+'v1 Frame'!X$3*SIN($C223)*COS($E223),"")</f>
        <is>
          <t/>
        </is>
      </c>
      <c r="AC223" s="8" t="inlineStr">
        <f aca="false">IF(A223&lt;&gt;"",$H223+'v1 Frame'!W$3*COS($E223)-'v1 Frame'!X$3*SIN($E223),"")</f>
        <is>
          <t/>
        </is>
      </c>
      <c r="AD223" s="8" t="inlineStr">
        <f aca="false">IF(A223&lt;&gt;"",$I223-'v1 Frame'!V$3*SIN($C223)+'v1 Frame'!W$3*COS($C223)*SIN($E223)+'v1 Frame'!X$3*COS($C223)*COS($E223),"")</f>
        <is>
          <t/>
        </is>
      </c>
      <c r="AE223" s="25" t="inlineStr">
        <f aca="false">IF(A223&lt;&gt;"",$G223+'v1 Frame'!Y$3*COS($C223)+'v1 Frame'!Z$3*SIN($C223)*SIN($E223)+'v1 Frame'!AA$3*SIN($C223)*COS($E223),"")</f>
        <is>
          <t/>
        </is>
      </c>
      <c r="AF223" s="25" t="inlineStr">
        <f aca="false">IF(A223&lt;&gt;"",$H223+'v1 Frame'!Z$3*COS($E223)-'v1 Frame'!AA$3*SIN($E223),"")</f>
        <is>
          <t/>
        </is>
      </c>
      <c r="AG223" s="25" t="inlineStr">
        <f aca="false">IF(A223&lt;&gt;"",$I223-'v1 Frame'!Y$3*SIN($C223)+'v1 Frame'!Z$3*COS($C223)*SIN($E223)+'v1 Frame'!AA$3*COS($C223)*COS($E223),"")</f>
        <is>
          <t/>
        </is>
      </c>
      <c r="AH223" s="8" t="inlineStr">
        <f aca="false">IF(A223&lt;&gt;"",SQRT(SUMSQ(G223:I223)),"")</f>
        <is>
          <t/>
        </is>
      </c>
      <c r="AI223" s="8" t="inlineStr">
        <f aca="false">IF(A223&lt;&gt;"",IF(AH223&lt;&gt;0,ACOS(I223/AH223),0),"")</f>
        <is>
          <t/>
        </is>
      </c>
      <c r="AJ223" s="8" t="inlineStr">
        <f aca="false">IF(A223&lt;&gt;"",DEGREES(AI223),"")</f>
        <is>
          <t/>
        </is>
      </c>
      <c r="AK223" s="8" t="inlineStr">
        <f aca="false">IF(A223&lt;&gt;"",IF(OR(G223&lt;&gt;0,H223&lt;&gt;0),ATAN2(G223,H223),0),"")</f>
        <is>
          <t/>
        </is>
      </c>
      <c r="AL223" s="8" t="inlineStr">
        <f aca="false">IF(A223&lt;&gt;"",DEGREES(AK223),"")</f>
        <is>
          <t/>
        </is>
      </c>
      <c r="AM223" s="8" t="inlineStr">
        <f aca="false">IF(A223&lt;&gt;"",SQRT(SUMSQ(J223:L223)),"")</f>
        <is>
          <t/>
        </is>
      </c>
      <c r="AN223" s="8" t="inlineStr">
        <f aca="false">IF(A223&lt;&gt;"",IF(AM223&lt;&gt;0,ACOS(L223/AM223),0),"")</f>
        <is>
          <t/>
        </is>
      </c>
      <c r="AO223" s="8" t="inlineStr">
        <f aca="false">IF(A223&lt;&gt;"",DEGREES(AN223),"")</f>
        <is>
          <t/>
        </is>
      </c>
      <c r="AP223" s="8" t="inlineStr">
        <f aca="false">IF(A223&lt;&gt;"",IF(OR(J223&lt;&gt;0,K223&lt;&gt;0),ATAN2(J223,K223),0),"")</f>
        <is>
          <t/>
        </is>
      </c>
      <c r="AQ223" s="8" t="inlineStr">
        <f aca="false">IF(A223&lt;&gt;"",DEGREES(AP223),"")</f>
        <is>
          <t/>
        </is>
      </c>
      <c r="AR223" s="8" t="inlineStr">
        <f aca="false">IF(A223&lt;&gt;"",SQRT(SUMSQ(M223:O223)),"")</f>
        <is>
          <t/>
        </is>
      </c>
      <c r="AS223" s="8" t="inlineStr">
        <f aca="false">IF(A223&lt;&gt;"",IF(AR223&lt;&gt;0,ACOS(O223/AR223),0),"")</f>
        <is>
          <t/>
        </is>
      </c>
      <c r="AT223" s="8" t="inlineStr">
        <f aca="false">IF(A223&lt;&gt;"",DEGREES(AS223),"")</f>
        <is>
          <t/>
        </is>
      </c>
      <c r="AU223" s="8" t="inlineStr">
        <f aca="false">IF(A223&lt;&gt;"",IF(OR(M223&lt;&gt;0,N223&lt;&gt;0),ATAN2(M223,N223),0),"")</f>
        <is>
          <t/>
        </is>
      </c>
      <c r="AV223" s="8" t="inlineStr">
        <f aca="false">IF(A223&lt;&gt;"",DEGREES(AU223),"")</f>
        <is>
          <t/>
        </is>
      </c>
      <c r="AW223" s="8" t="inlineStr">
        <f aca="false">IF(A223&lt;&gt;"",SQRT(SUMSQ(P223:R223)),"")</f>
        <is>
          <t/>
        </is>
      </c>
      <c r="AX223" s="8" t="inlineStr">
        <f aca="false">IF(A223&lt;&gt;"",IF(AW223&lt;&gt;0,ACOS(R223/AW223),0),"")</f>
        <is>
          <t/>
        </is>
      </c>
      <c r="AY223" s="8" t="inlineStr">
        <f aca="false">IF(A223&lt;&gt;"",DEGREES(AX223),"")</f>
        <is>
          <t/>
        </is>
      </c>
      <c r="AZ223" s="8" t="inlineStr">
        <f aca="false">IF(A223&lt;&gt;"",IF(OR(P223&lt;&gt;0,Q223&lt;&gt;0),ATAN2(P223,Q223),0),"")</f>
        <is>
          <t/>
        </is>
      </c>
      <c r="BA223" s="8" t="inlineStr">
        <f aca="false">IF(A223&lt;&gt;"",DEGREES(AZ223),"")</f>
        <is>
          <t/>
        </is>
      </c>
      <c r="BB223" s="8" t="inlineStr">
        <f aca="false">IF(A223&lt;&gt;"",SQRT(SUMSQ(S223:U223)),"")</f>
        <is>
          <t/>
        </is>
      </c>
      <c r="BC223" s="8" t="inlineStr">
        <f aca="false">IF(A223&lt;&gt;"",IF(BB223&lt;&gt;0,ACOS(U223/BB223),0),"")</f>
        <is>
          <t/>
        </is>
      </c>
      <c r="BD223" s="8" t="inlineStr">
        <f aca="false">IF(A223&lt;&gt;"",DEGREES(BC223),"")</f>
        <is>
          <t/>
        </is>
      </c>
      <c r="BE223" s="8" t="inlineStr">
        <f aca="false">IF(A223&lt;&gt;"",IF(OR(S223&lt;&gt;0,T223&lt;&gt;0),ATAN2(S223,T223),0),"")</f>
        <is>
          <t/>
        </is>
      </c>
      <c r="BF223" s="8" t="inlineStr">
        <f aca="false">IF(A223&lt;&gt;"",DEGREES(BE223),"")</f>
        <is>
          <t/>
        </is>
      </c>
      <c r="BG223" s="8" t="inlineStr">
        <f aca="false">IF(A223&lt;&gt;"",SQRT(SUMSQ(V223:X223)),"")</f>
        <is>
          <t/>
        </is>
      </c>
      <c r="BH223" s="8" t="inlineStr">
        <f aca="false">IF(A223&lt;&gt;"",IF(BG223&lt;&gt;0,ACOS(X223/BG223),0),"")</f>
        <is>
          <t/>
        </is>
      </c>
      <c r="BI223" s="8" t="inlineStr">
        <f aca="false">IF(A223&lt;&gt;"",DEGREES(BH223),"")</f>
        <is>
          <t/>
        </is>
      </c>
      <c r="BJ223" s="8" t="inlineStr">
        <f aca="false">IF(A223&lt;&gt;"",IF(OR(V223&lt;&gt;0,W223&lt;&gt;0),ATAN2(V223,W223),0),"")</f>
        <is>
          <t/>
        </is>
      </c>
      <c r="BK223" s="8" t="inlineStr">
        <f aca="false">IF(A223&lt;&gt;"",DEGREES(BJ223),"")</f>
        <is>
          <t/>
        </is>
      </c>
      <c r="BL223" s="8" t="inlineStr">
        <f aca="false">IF(A223&lt;&gt;"",SQRT(SUMSQ(Y223:AA223)),"")</f>
        <is>
          <t/>
        </is>
      </c>
      <c r="BM223" s="8" t="inlineStr">
        <f aca="false">IF(A223&lt;&gt;"",IF(BL223&lt;&gt;0,ACOS(AA223/BL223),0),"")</f>
        <is>
          <t/>
        </is>
      </c>
      <c r="BN223" s="8" t="inlineStr">
        <f aca="false">IF(A223&lt;&gt;"",DEGREES(BM223),"")</f>
        <is>
          <t/>
        </is>
      </c>
      <c r="BO223" s="8" t="inlineStr">
        <f aca="false">IF(A223&lt;&gt;"",IF(OR(Y223&lt;&gt;0,Z223&lt;&gt;0),ATAN2(Y223,Z223),0),"")</f>
        <is>
          <t/>
        </is>
      </c>
      <c r="BP223" s="8" t="inlineStr">
        <f aca="false">IF(A223&lt;&gt;"",DEGREES(BO223),"")</f>
        <is>
          <t/>
        </is>
      </c>
      <c r="BQ223" s="8" t="inlineStr">
        <f aca="false">IF(A223&lt;&gt;"",SQRT(SUMSQ(AB223:AD223)),"")</f>
        <is>
          <t/>
        </is>
      </c>
      <c r="BR223" s="8" t="inlineStr">
        <f aca="false">IF(A223&lt;&gt;"",IF(BQ223&lt;&gt;0,ACOS(AD223/BQ223),0),"")</f>
        <is>
          <t/>
        </is>
      </c>
      <c r="BS223" s="8" t="inlineStr">
        <f aca="false">IF(A223&lt;&gt;"",DEGREES(BR223),"")</f>
        <is>
          <t/>
        </is>
      </c>
      <c r="BT223" s="8" t="inlineStr">
        <f aca="false">IF(A223&lt;&gt;"",IF(OR(AB223&lt;&gt;0,AC223&lt;&gt;0),ATAN2(AB223,AC223),0),"")</f>
        <is>
          <t/>
        </is>
      </c>
      <c r="BU223" s="8" t="inlineStr">
        <f aca="false">IF(A223&lt;&gt;"",DEGREES(BT223),"")</f>
        <is>
          <t/>
        </is>
      </c>
      <c r="BV223" s="8" t="inlineStr">
        <f aca="false">IF(A223&lt;&gt;"",SQRT(SUMSQ(AE223:AG223)),"")</f>
        <is>
          <t/>
        </is>
      </c>
      <c r="BW223" s="8" t="inlineStr">
        <f aca="false">IF(A223&lt;&gt;"",IF(BV223&lt;&gt;0,ACOS(AG223/BV223),0),"")</f>
        <is>
          <t/>
        </is>
      </c>
      <c r="BX223" s="8" t="inlineStr">
        <f aca="false">IF(A223&lt;&gt;"",DEGREES(BW223),"")</f>
        <is>
          <t/>
        </is>
      </c>
      <c r="BY223" s="8" t="inlineStr">
        <f aca="false">IF(A223&lt;&gt;"",IF(OR(AF223&lt;&gt;0,AG223&lt;&gt;0),ATAN2(AF223,AG223),0),"")</f>
        <is>
          <t/>
        </is>
      </c>
      <c r="BZ223" s="8" t="inlineStr">
        <f aca="false">IF(A223&lt;&gt;"",DEGREES(BY223),"")</f>
        <is>
          <t/>
        </is>
      </c>
      <c r="CA223" s="0" t="inlineStr">
        <f aca="false">IF(A223&lt;&gt;"",IF(AND(AI223&lt;Parameters!$B$11,AI223&gt;Parameters!$B$12,AN223&lt;Parameters!$B$11,AN223&gt;Parameters!$B$12,AS223&lt;Parameters!$B$11,AS223&gt;Parameters!$B$12,AX223&lt;Parameters!$B$11,AX223&gt;Parameters!$B$12,BC223&lt;Parameters!$B$11,BC223&gt;Parameters!$B$12,BM223&lt;Parameters!$B$11,BM223&gt;Parameters!$B$12,BR223&lt;Parameters!$B$11,BR223&gt;Parameters!$B$12,BW223&lt;Parameters!$B$11,BW223&gt;Parameters!$B$12),1,0),"")</f>
        <is>
          <t/>
        </is>
      </c>
      <c r="CB223" s="0" t="inlineStr">
        <f aca="false">IF(A223&lt;&gt;"",IF(OR(AI223&lt;Parameters!$B$12,AI223&gt;Parameters!$B$11),0,1),"")</f>
        <is>
          <t/>
        </is>
      </c>
      <c r="CC223" s="0" t="inlineStr">
        <f aca="false">IF(A223&lt;&gt;"",IF(OR(AN223&lt;Parameters!$B$12,AN223&gt;Parameters!$B$11),0,1),"")</f>
        <is>
          <t/>
        </is>
      </c>
      <c r="CD223" s="0" t="inlineStr">
        <f aca="false">IF(A223&lt;&gt;"",IF(OR(AS223&lt;Parameters!$B$12,AS223&gt;Parameters!$B$11),0,1),"")</f>
        <is>
          <t/>
        </is>
      </c>
      <c r="CE223" s="0" t="inlineStr">
        <f aca="false">IF(A223&lt;&gt;"",IF(OR(AX223&lt;Parameters!$B$12,AX223&gt;Parameters!$B$11),0,1),"")</f>
        <is>
          <t/>
        </is>
      </c>
      <c r="CF223" s="0" t="inlineStr">
        <f aca="false">IF(A223&lt;&gt;"",IF(OR(BC223&lt;Parameters!$B$12,BC223&gt;Parameters!$B$11),0,1),"")</f>
        <is>
          <t/>
        </is>
      </c>
      <c r="CG223" s="0" t="inlineStr">
        <f aca="false">IF(A223&lt;&gt;"",IF(OR(BH223&lt;Parameters!$B$12,BH223&gt;Parameters!$B$11),0,1),"")</f>
        <is>
          <t/>
        </is>
      </c>
      <c r="CH223" s="0" t="inlineStr">
        <f aca="false">IF(A223&lt;&gt;"",IF(OR(BM223&lt;Parameters!$B$12,BM223&gt;Parameters!$B$11),0,1),"")</f>
        <is>
          <t/>
        </is>
      </c>
      <c r="CI223" s="0" t="inlineStr">
        <f aca="false">IF(A223&lt;&gt;"",IF(OR(BR223&lt;Parameters!$B$12,BR223&gt;Parameters!$B$11),0,1),"")</f>
        <is>
          <t/>
        </is>
      </c>
      <c r="CJ223" s="0" t="inlineStr">
        <f aca="false">IF(A223&lt;&gt;"",IF(OR(BW223&lt;Parameters!$B$12,BW223&gt;Parameters!$B$11),0,1),"")</f>
        <is>
          <t/>
        </is>
      </c>
      <c r="CK223" s="26" t="inlineStr">
        <f aca="false">IF(A223&lt;&gt;"",SUM(CB223:CJ223)/9,"")</f>
        <is>
          <t/>
        </is>
      </c>
      <c r="CL223" s="0" t="inlineStr">
        <f aca="false">IF(A223&lt;&gt;"",CK223*9,"")</f>
        <is>
          <t/>
        </is>
      </c>
      <c r="CM223" s="8" t="inlineStr">
        <f aca="false">IF(A223&lt;&gt;"",TEXT(B223,CM$2)&amp;" "&amp;TEXT(A223,CM$2),"")</f>
        <is>
          <t/>
        </is>
      </c>
    </row>
    <row r="224" customFormat="false" ht="15" hidden="false" customHeight="false" outlineLevel="0" collapsed="false">
      <c r="A224" s="0" t="inlineStr">
        <f aca="false">IF(OR(B223&lt;Parameters!$K$12,A223&lt;Parameters!$K$12),IF(A223&lt;Parameters!$K$12,A223+1,0),"")</f>
        <is>
          <t/>
        </is>
      </c>
      <c r="B224" s="0" t="inlineStr">
        <f aca="false">IF(A224&lt;&gt;"",IF(A224=0,B223+1,B223),"")</f>
        <is>
          <t/>
        </is>
      </c>
      <c r="C224" s="24" t="inlineStr">
        <f aca="false">IF(A224&lt;&gt;"",-_phi*(A224+0.5),"")</f>
        <is>
          <t/>
        </is>
      </c>
      <c r="D224" s="8" t="inlineStr">
        <f aca="false">IF(A224&lt;&gt;"",DEGREES(C224),"")</f>
        <is>
          <t/>
        </is>
      </c>
      <c r="E224" s="24" t="inlineStr">
        <f aca="false">IF(A224&lt;&gt;"",_phi*(B224+0.5),"")</f>
        <is>
          <t/>
        </is>
      </c>
      <c r="F224" s="8" t="inlineStr">
        <f aca="false">IF(A224&lt;&gt;"",DEGREES(E224),"")</f>
        <is>
          <t/>
        </is>
      </c>
      <c r="G224" s="8" t="inlineStr">
        <f aca="false">IF(A224&lt;&gt;"",LOOKUP(A224,h!$A$3:$A$30,h!$D$3:$D$30),"")</f>
        <is>
          <t/>
        </is>
      </c>
      <c r="H224" s="8" t="inlineStr">
        <f aca="false">IF(A224&lt;&gt;"",LOOKUP(B224,h!$A$3:$A$30,h!$D$3:$D$30),"")</f>
        <is>
          <t/>
        </is>
      </c>
      <c r="I224" s="8" t="inlineStr">
        <f aca="false">IF(A224&lt;&gt;"",_zif,"")</f>
        <is>
          <t/>
        </is>
      </c>
      <c r="J224" s="8" t="inlineStr">
        <f aca="false">IF(A224&lt;&gt;"",$G224+'v1 Frame'!D$3*COS($C224)+'v1 Frame'!E$3*SIN($C224)*SIN($E224)+'v1 Frame'!F$3*SIN($C224)*COS($E224),"")</f>
        <is>
          <t/>
        </is>
      </c>
      <c r="K224" s="8" t="inlineStr">
        <f aca="false">IF(A224&lt;&gt;"",$H224+'v1 Frame'!E$3*COS($E224)-'v1 Frame'!F$3*SIN($E224),"")</f>
        <is>
          <t/>
        </is>
      </c>
      <c r="L224" s="8" t="inlineStr">
        <f aca="false">IF(A224&lt;&gt;"",$I224-'v1 Frame'!D$3*SIN($C224)+'v1 Frame'!E$3*COS($C224)*SIN($E224)+'v1 Frame'!F$3*COS($C224)*COS($E224),"")</f>
        <is>
          <t/>
        </is>
      </c>
      <c r="M224" s="8" t="inlineStr">
        <f aca="false">IF(A224&lt;&gt;"",$G224+'v1 Frame'!G$3*COS($C224)+'v1 Frame'!H$3*SIN($C224)*SIN($E224)+'v1 Frame'!I$3*SIN($C224)*COS($E224),"")</f>
        <is>
          <t/>
        </is>
      </c>
      <c r="N224" s="8" t="inlineStr">
        <f aca="false">IF(A224&lt;&gt;"",$H224+'v1 Frame'!H$3*COS($E224)-'v1 Frame'!I$3*SIN($E224),"")</f>
        <is>
          <t/>
        </is>
      </c>
      <c r="O224" s="8" t="inlineStr">
        <f aca="false">IF(A224&lt;&gt;"",$I224-'v1 Frame'!G$3*SIN($C224)+'v1 Frame'!H$3*COS($C224)*SIN($E224)+'v1 Frame'!I$3*COS($C224)*COS($E224),"")</f>
        <is>
          <t/>
        </is>
      </c>
      <c r="P224" s="8" t="inlineStr">
        <f aca="false">IF(A224&lt;&gt;"",$G224+'v1 Frame'!J$3*COS($C224)+'v1 Frame'!K$3*SIN($C224)*SIN($E224)+'v1 Frame'!L$3*SIN($C224)*COS($E224),"")</f>
        <is>
          <t/>
        </is>
      </c>
      <c r="Q224" s="8" t="inlineStr">
        <f aca="false">IF(A224&lt;&gt;"",$H224+'v1 Frame'!K$3*COS($E224)-'v1 Frame'!L$3*SIN($E224),"")</f>
        <is>
          <t/>
        </is>
      </c>
      <c r="R224" s="8" t="inlineStr">
        <f aca="false">IF(A224&lt;&gt;"",$I224-'v1 Frame'!J$3*SIN($C224)+'v1 Frame'!K$3*COS($C224)*SIN($E224)+'v1 Frame'!L$3*COS($C224)*COS($E224),"")</f>
        <is>
          <t/>
        </is>
      </c>
      <c r="S224" s="8" t="inlineStr">
        <f aca="false">IF(A224&lt;&gt;"",$G224+'v1 Frame'!M$3*COS($C224)+'v1 Frame'!N$3*SIN($C224)*SIN($E224)+'v1 Frame'!O$3*SIN($C224)*COS($E224),"")</f>
        <is>
          <t/>
        </is>
      </c>
      <c r="T224" s="8" t="inlineStr">
        <f aca="false">IF(A224&lt;&gt;"",$H224+'v1 Frame'!N$3*COS($E224)-'v1 Frame'!O$3*SIN($E224),"")</f>
        <is>
          <t/>
        </is>
      </c>
      <c r="U224" s="8" t="inlineStr">
        <f aca="false">IF(A224&lt;&gt;"",$I224-'v1 Frame'!M$3*SIN($C224)+'v1 Frame'!N$3*COS($C224)*SIN($E224)+'v1 Frame'!O$3*COS($C224)*COS($E224),"")</f>
        <is>
          <t/>
        </is>
      </c>
      <c r="V224" s="8" t="inlineStr">
        <f aca="false">IF(A224&lt;&gt;"",$G224+'v1 Frame'!P$3*COS($C224)+'v1 Frame'!Q$3*SIN($C224)*SIN($E224)+'v1 Frame'!R$3*SIN($C224)*COS($E224),"")</f>
        <is>
          <t/>
        </is>
      </c>
      <c r="W224" s="8" t="inlineStr">
        <f aca="false">IF(A224&lt;&gt;"",$H224+'v1 Frame'!Q$3*COS($E224)-'v1 Frame'!R$3*SIN($E224),"")</f>
        <is>
          <t/>
        </is>
      </c>
      <c r="X224" s="8" t="inlineStr">
        <f aca="false">IF(A224&lt;&gt;"",$I224-'v1 Frame'!P$3*SIN($C224)+'v1 Frame'!Q$3*COS($C224)*SIN($E224)+'v1 Frame'!R$3*COS($C224)*COS($E224),"")</f>
        <is>
          <t/>
        </is>
      </c>
      <c r="Y224" s="8" t="inlineStr">
        <f aca="false">IF(A224&lt;&gt;"",$G224+'v1 Frame'!S$3*COS($C224)+'v1 Frame'!T$3*SIN($C224)*SIN($E224)+'v1 Frame'!U$3*SIN($C224)*COS($E224),"")</f>
        <is>
          <t/>
        </is>
      </c>
      <c r="Z224" s="8" t="inlineStr">
        <f aca="false">IF(A224&lt;&gt;"",$H224+'v1 Frame'!T$3*COS($E224)-'v1 Frame'!U$3*SIN($E224),"")</f>
        <is>
          <t/>
        </is>
      </c>
      <c r="AA224" s="8" t="inlineStr">
        <f aca="false">IF(A224&lt;&gt;"",$I224-'v1 Frame'!S$3*SIN($C224)+'v1 Frame'!T$3*COS($C224)*SIN($E224)+'v1 Frame'!U$3*COS($C224)*COS($E224),"")</f>
        <is>
          <t/>
        </is>
      </c>
      <c r="AB224" s="8" t="inlineStr">
        <f aca="false">IF(A224&lt;&gt;"",$G224+'v1 Frame'!V$3*COS($C224)+'v1 Frame'!W$3*SIN($C224)*SIN($E224)+'v1 Frame'!X$3*SIN($C224)*COS($E224),"")</f>
        <is>
          <t/>
        </is>
      </c>
      <c r="AC224" s="8" t="inlineStr">
        <f aca="false">IF(A224&lt;&gt;"",$H224+'v1 Frame'!W$3*COS($E224)-'v1 Frame'!X$3*SIN($E224),"")</f>
        <is>
          <t/>
        </is>
      </c>
      <c r="AD224" s="8" t="inlineStr">
        <f aca="false">IF(A224&lt;&gt;"",$I224-'v1 Frame'!V$3*SIN($C224)+'v1 Frame'!W$3*COS($C224)*SIN($E224)+'v1 Frame'!X$3*COS($C224)*COS($E224),"")</f>
        <is>
          <t/>
        </is>
      </c>
      <c r="AE224" s="25" t="inlineStr">
        <f aca="false">IF(A224&lt;&gt;"",$G224+'v1 Frame'!Y$3*COS($C224)+'v1 Frame'!Z$3*SIN($C224)*SIN($E224)+'v1 Frame'!AA$3*SIN($C224)*COS($E224),"")</f>
        <is>
          <t/>
        </is>
      </c>
      <c r="AF224" s="25" t="inlineStr">
        <f aca="false">IF(A224&lt;&gt;"",$H224+'v1 Frame'!Z$3*COS($E224)-'v1 Frame'!AA$3*SIN($E224),"")</f>
        <is>
          <t/>
        </is>
      </c>
      <c r="AG224" s="25" t="inlineStr">
        <f aca="false">IF(A224&lt;&gt;"",$I224-'v1 Frame'!Y$3*SIN($C224)+'v1 Frame'!Z$3*COS($C224)*SIN($E224)+'v1 Frame'!AA$3*COS($C224)*COS($E224),"")</f>
        <is>
          <t/>
        </is>
      </c>
      <c r="AH224" s="8" t="inlineStr">
        <f aca="false">IF(A224&lt;&gt;"",SQRT(SUMSQ(G224:I224)),"")</f>
        <is>
          <t/>
        </is>
      </c>
      <c r="AI224" s="8" t="inlineStr">
        <f aca="false">IF(A224&lt;&gt;"",IF(AH224&lt;&gt;0,ACOS(I224/AH224),0),"")</f>
        <is>
          <t/>
        </is>
      </c>
      <c r="AJ224" s="8" t="inlineStr">
        <f aca="false">IF(A224&lt;&gt;"",DEGREES(AI224),"")</f>
        <is>
          <t/>
        </is>
      </c>
      <c r="AK224" s="8" t="inlineStr">
        <f aca="false">IF(A224&lt;&gt;"",IF(OR(G224&lt;&gt;0,H224&lt;&gt;0),ATAN2(G224,H224),0),"")</f>
        <is>
          <t/>
        </is>
      </c>
      <c r="AL224" s="8" t="inlineStr">
        <f aca="false">IF(A224&lt;&gt;"",DEGREES(AK224),"")</f>
        <is>
          <t/>
        </is>
      </c>
      <c r="AM224" s="8" t="inlineStr">
        <f aca="false">IF(A224&lt;&gt;"",SQRT(SUMSQ(J224:L224)),"")</f>
        <is>
          <t/>
        </is>
      </c>
      <c r="AN224" s="8" t="inlineStr">
        <f aca="false">IF(A224&lt;&gt;"",IF(AM224&lt;&gt;0,ACOS(L224/AM224),0),"")</f>
        <is>
          <t/>
        </is>
      </c>
      <c r="AO224" s="8" t="inlineStr">
        <f aca="false">IF(A224&lt;&gt;"",DEGREES(AN224),"")</f>
        <is>
          <t/>
        </is>
      </c>
      <c r="AP224" s="8" t="inlineStr">
        <f aca="false">IF(A224&lt;&gt;"",IF(OR(J224&lt;&gt;0,K224&lt;&gt;0),ATAN2(J224,K224),0),"")</f>
        <is>
          <t/>
        </is>
      </c>
      <c r="AQ224" s="8" t="inlineStr">
        <f aca="false">IF(A224&lt;&gt;"",DEGREES(AP224),"")</f>
        <is>
          <t/>
        </is>
      </c>
      <c r="AR224" s="8" t="inlineStr">
        <f aca="false">IF(A224&lt;&gt;"",SQRT(SUMSQ(M224:O224)),"")</f>
        <is>
          <t/>
        </is>
      </c>
      <c r="AS224" s="8" t="inlineStr">
        <f aca="false">IF(A224&lt;&gt;"",IF(AR224&lt;&gt;0,ACOS(O224/AR224),0),"")</f>
        <is>
          <t/>
        </is>
      </c>
      <c r="AT224" s="8" t="inlineStr">
        <f aca="false">IF(A224&lt;&gt;"",DEGREES(AS224),"")</f>
        <is>
          <t/>
        </is>
      </c>
      <c r="AU224" s="8" t="inlineStr">
        <f aca="false">IF(A224&lt;&gt;"",IF(OR(M224&lt;&gt;0,N224&lt;&gt;0),ATAN2(M224,N224),0),"")</f>
        <is>
          <t/>
        </is>
      </c>
      <c r="AV224" s="8" t="inlineStr">
        <f aca="false">IF(A224&lt;&gt;"",DEGREES(AU224),"")</f>
        <is>
          <t/>
        </is>
      </c>
      <c r="AW224" s="8" t="inlineStr">
        <f aca="false">IF(A224&lt;&gt;"",SQRT(SUMSQ(P224:R224)),"")</f>
        <is>
          <t/>
        </is>
      </c>
      <c r="AX224" s="8" t="inlineStr">
        <f aca="false">IF(A224&lt;&gt;"",IF(AW224&lt;&gt;0,ACOS(R224/AW224),0),"")</f>
        <is>
          <t/>
        </is>
      </c>
      <c r="AY224" s="8" t="inlineStr">
        <f aca="false">IF(A224&lt;&gt;"",DEGREES(AX224),"")</f>
        <is>
          <t/>
        </is>
      </c>
      <c r="AZ224" s="8" t="inlineStr">
        <f aca="false">IF(A224&lt;&gt;"",IF(OR(P224&lt;&gt;0,Q224&lt;&gt;0),ATAN2(P224,Q224),0),"")</f>
        <is>
          <t/>
        </is>
      </c>
      <c r="BA224" s="8" t="inlineStr">
        <f aca="false">IF(A224&lt;&gt;"",DEGREES(AZ224),"")</f>
        <is>
          <t/>
        </is>
      </c>
      <c r="BB224" s="8" t="inlineStr">
        <f aca="false">IF(A224&lt;&gt;"",SQRT(SUMSQ(S224:U224)),"")</f>
        <is>
          <t/>
        </is>
      </c>
      <c r="BC224" s="8" t="inlineStr">
        <f aca="false">IF(A224&lt;&gt;"",IF(BB224&lt;&gt;0,ACOS(U224/BB224),0),"")</f>
        <is>
          <t/>
        </is>
      </c>
      <c r="BD224" s="8" t="inlineStr">
        <f aca="false">IF(A224&lt;&gt;"",DEGREES(BC224),"")</f>
        <is>
          <t/>
        </is>
      </c>
      <c r="BE224" s="8" t="inlineStr">
        <f aca="false">IF(A224&lt;&gt;"",IF(OR(S224&lt;&gt;0,T224&lt;&gt;0),ATAN2(S224,T224),0),"")</f>
        <is>
          <t/>
        </is>
      </c>
      <c r="BF224" s="8" t="inlineStr">
        <f aca="false">IF(A224&lt;&gt;"",DEGREES(BE224),"")</f>
        <is>
          <t/>
        </is>
      </c>
      <c r="BG224" s="8" t="inlineStr">
        <f aca="false">IF(A224&lt;&gt;"",SQRT(SUMSQ(V224:X224)),"")</f>
        <is>
          <t/>
        </is>
      </c>
      <c r="BH224" s="8" t="inlineStr">
        <f aca="false">IF(A224&lt;&gt;"",IF(BG224&lt;&gt;0,ACOS(X224/BG224),0),"")</f>
        <is>
          <t/>
        </is>
      </c>
      <c r="BI224" s="8" t="inlineStr">
        <f aca="false">IF(A224&lt;&gt;"",DEGREES(BH224),"")</f>
        <is>
          <t/>
        </is>
      </c>
      <c r="BJ224" s="8" t="inlineStr">
        <f aca="false">IF(A224&lt;&gt;"",IF(OR(V224&lt;&gt;0,W224&lt;&gt;0),ATAN2(V224,W224),0),"")</f>
        <is>
          <t/>
        </is>
      </c>
      <c r="BK224" s="8" t="inlineStr">
        <f aca="false">IF(A224&lt;&gt;"",DEGREES(BJ224),"")</f>
        <is>
          <t/>
        </is>
      </c>
      <c r="BL224" s="8" t="inlineStr">
        <f aca="false">IF(A224&lt;&gt;"",SQRT(SUMSQ(Y224:AA224)),"")</f>
        <is>
          <t/>
        </is>
      </c>
      <c r="BM224" s="8" t="inlineStr">
        <f aca="false">IF(A224&lt;&gt;"",IF(BL224&lt;&gt;0,ACOS(AA224/BL224),0),"")</f>
        <is>
          <t/>
        </is>
      </c>
      <c r="BN224" s="8" t="inlineStr">
        <f aca="false">IF(A224&lt;&gt;"",DEGREES(BM224),"")</f>
        <is>
          <t/>
        </is>
      </c>
      <c r="BO224" s="8" t="inlineStr">
        <f aca="false">IF(A224&lt;&gt;"",IF(OR(Y224&lt;&gt;0,Z224&lt;&gt;0),ATAN2(Y224,Z224),0),"")</f>
        <is>
          <t/>
        </is>
      </c>
      <c r="BP224" s="8" t="inlineStr">
        <f aca="false">IF(A224&lt;&gt;"",DEGREES(BO224),"")</f>
        <is>
          <t/>
        </is>
      </c>
      <c r="BQ224" s="8" t="inlineStr">
        <f aca="false">IF(A224&lt;&gt;"",SQRT(SUMSQ(AB224:AD224)),"")</f>
        <is>
          <t/>
        </is>
      </c>
      <c r="BR224" s="8" t="inlineStr">
        <f aca="false">IF(A224&lt;&gt;"",IF(BQ224&lt;&gt;0,ACOS(AD224/BQ224),0),"")</f>
        <is>
          <t/>
        </is>
      </c>
      <c r="BS224" s="8" t="inlineStr">
        <f aca="false">IF(A224&lt;&gt;"",DEGREES(BR224),"")</f>
        <is>
          <t/>
        </is>
      </c>
      <c r="BT224" s="8" t="inlineStr">
        <f aca="false">IF(A224&lt;&gt;"",IF(OR(AB224&lt;&gt;0,AC224&lt;&gt;0),ATAN2(AB224,AC224),0),"")</f>
        <is>
          <t/>
        </is>
      </c>
      <c r="BU224" s="8" t="inlineStr">
        <f aca="false">IF(A224&lt;&gt;"",DEGREES(BT224),"")</f>
        <is>
          <t/>
        </is>
      </c>
      <c r="BV224" s="8" t="inlineStr">
        <f aca="false">IF(A224&lt;&gt;"",SQRT(SUMSQ(AE224:AG224)),"")</f>
        <is>
          <t/>
        </is>
      </c>
      <c r="BW224" s="8" t="inlineStr">
        <f aca="false">IF(A224&lt;&gt;"",IF(BV224&lt;&gt;0,ACOS(AG224/BV224),0),"")</f>
        <is>
          <t/>
        </is>
      </c>
      <c r="BX224" s="8" t="inlineStr">
        <f aca="false">IF(A224&lt;&gt;"",DEGREES(BW224),"")</f>
        <is>
          <t/>
        </is>
      </c>
      <c r="BY224" s="8" t="inlineStr">
        <f aca="false">IF(A224&lt;&gt;"",IF(OR(AF224&lt;&gt;0,AG224&lt;&gt;0),ATAN2(AF224,AG224),0),"")</f>
        <is>
          <t/>
        </is>
      </c>
      <c r="BZ224" s="8" t="inlineStr">
        <f aca="false">IF(A224&lt;&gt;"",DEGREES(BY224),"")</f>
        <is>
          <t/>
        </is>
      </c>
      <c r="CA224" s="0" t="inlineStr">
        <f aca="false">IF(A224&lt;&gt;"",IF(AND(AI224&lt;Parameters!$B$11,AI224&gt;Parameters!$B$12,AN224&lt;Parameters!$B$11,AN224&gt;Parameters!$B$12,AS224&lt;Parameters!$B$11,AS224&gt;Parameters!$B$12,AX224&lt;Parameters!$B$11,AX224&gt;Parameters!$B$12,BC224&lt;Parameters!$B$11,BC224&gt;Parameters!$B$12,BM224&lt;Parameters!$B$11,BM224&gt;Parameters!$B$12,BR224&lt;Parameters!$B$11,BR224&gt;Parameters!$B$12,BW224&lt;Parameters!$B$11,BW224&gt;Parameters!$B$12),1,0),"")</f>
        <is>
          <t/>
        </is>
      </c>
      <c r="CB224" s="0" t="inlineStr">
        <f aca="false">IF(A224&lt;&gt;"",IF(OR(AI224&lt;Parameters!$B$12,AI224&gt;Parameters!$B$11),0,1),"")</f>
        <is>
          <t/>
        </is>
      </c>
      <c r="CC224" s="0" t="inlineStr">
        <f aca="false">IF(A224&lt;&gt;"",IF(OR(AN224&lt;Parameters!$B$12,AN224&gt;Parameters!$B$11),0,1),"")</f>
        <is>
          <t/>
        </is>
      </c>
      <c r="CD224" s="0" t="inlineStr">
        <f aca="false">IF(A224&lt;&gt;"",IF(OR(AS224&lt;Parameters!$B$12,AS224&gt;Parameters!$B$11),0,1),"")</f>
        <is>
          <t/>
        </is>
      </c>
      <c r="CE224" s="0" t="inlineStr">
        <f aca="false">IF(A224&lt;&gt;"",IF(OR(AX224&lt;Parameters!$B$12,AX224&gt;Parameters!$B$11),0,1),"")</f>
        <is>
          <t/>
        </is>
      </c>
      <c r="CF224" s="0" t="inlineStr">
        <f aca="false">IF(A224&lt;&gt;"",IF(OR(BC224&lt;Parameters!$B$12,BC224&gt;Parameters!$B$11),0,1),"")</f>
        <is>
          <t/>
        </is>
      </c>
      <c r="CG224" s="0" t="inlineStr">
        <f aca="false">IF(A224&lt;&gt;"",IF(OR(BH224&lt;Parameters!$B$12,BH224&gt;Parameters!$B$11),0,1),"")</f>
        <is>
          <t/>
        </is>
      </c>
      <c r="CH224" s="0" t="inlineStr">
        <f aca="false">IF(A224&lt;&gt;"",IF(OR(BM224&lt;Parameters!$B$12,BM224&gt;Parameters!$B$11),0,1),"")</f>
        <is>
          <t/>
        </is>
      </c>
      <c r="CI224" s="0" t="inlineStr">
        <f aca="false">IF(A224&lt;&gt;"",IF(OR(BR224&lt;Parameters!$B$12,BR224&gt;Parameters!$B$11),0,1),"")</f>
        <is>
          <t/>
        </is>
      </c>
      <c r="CJ224" s="0" t="inlineStr">
        <f aca="false">IF(A224&lt;&gt;"",IF(OR(BW224&lt;Parameters!$B$12,BW224&gt;Parameters!$B$11),0,1),"")</f>
        <is>
          <t/>
        </is>
      </c>
      <c r="CK224" s="26" t="inlineStr">
        <f aca="false">IF(A224&lt;&gt;"",SUM(CB224:CJ224)/9,"")</f>
        <is>
          <t/>
        </is>
      </c>
      <c r="CL224" s="0" t="inlineStr">
        <f aca="false">IF(A224&lt;&gt;"",CK224*9,"")</f>
        <is>
          <t/>
        </is>
      </c>
      <c r="CM224" s="8" t="inlineStr">
        <f aca="false">IF(A224&lt;&gt;"",TEXT(B224,CM$2)&amp;" "&amp;TEXT(A224,CM$2),"")</f>
        <is>
          <t/>
        </is>
      </c>
    </row>
    <row r="225" customFormat="false" ht="15" hidden="false" customHeight="false" outlineLevel="0" collapsed="false">
      <c r="A225" s="0" t="inlineStr">
        <f aca="false">IF(OR(B224&lt;Parameters!$K$12,A224&lt;Parameters!$K$12),IF(A224&lt;Parameters!$K$12,A224+1,0),"")</f>
        <is>
          <t/>
        </is>
      </c>
      <c r="B225" s="0" t="inlineStr">
        <f aca="false">IF(A225&lt;&gt;"",IF(A225=0,B224+1,B224),"")</f>
        <is>
          <t/>
        </is>
      </c>
      <c r="C225" s="24" t="inlineStr">
        <f aca="false">IF(A225&lt;&gt;"",-_phi*(A225+0.5),"")</f>
        <is>
          <t/>
        </is>
      </c>
      <c r="D225" s="8" t="inlineStr">
        <f aca="false">IF(A225&lt;&gt;"",DEGREES(C225),"")</f>
        <is>
          <t/>
        </is>
      </c>
      <c r="E225" s="24" t="inlineStr">
        <f aca="false">IF(A225&lt;&gt;"",_phi*(B225+0.5),"")</f>
        <is>
          <t/>
        </is>
      </c>
      <c r="F225" s="8" t="inlineStr">
        <f aca="false">IF(A225&lt;&gt;"",DEGREES(E225),"")</f>
        <is>
          <t/>
        </is>
      </c>
      <c r="G225" s="8" t="inlineStr">
        <f aca="false">IF(A225&lt;&gt;"",LOOKUP(A225,h!$A$3:$A$30,h!$D$3:$D$30),"")</f>
        <is>
          <t/>
        </is>
      </c>
      <c r="H225" s="8" t="inlineStr">
        <f aca="false">IF(A225&lt;&gt;"",LOOKUP(B225,h!$A$3:$A$30,h!$D$3:$D$30),"")</f>
        <is>
          <t/>
        </is>
      </c>
      <c r="I225" s="8" t="inlineStr">
        <f aca="false">IF(A225&lt;&gt;"",_zif,"")</f>
        <is>
          <t/>
        </is>
      </c>
      <c r="J225" s="8" t="inlineStr">
        <f aca="false">IF(A225&lt;&gt;"",$G225+'v1 Frame'!D$3*COS($C225)+'v1 Frame'!E$3*SIN($C225)*SIN($E225)+'v1 Frame'!F$3*SIN($C225)*COS($E225),"")</f>
        <is>
          <t/>
        </is>
      </c>
      <c r="K225" s="8" t="inlineStr">
        <f aca="false">IF(A225&lt;&gt;"",$H225+'v1 Frame'!E$3*COS($E225)-'v1 Frame'!F$3*SIN($E225),"")</f>
        <is>
          <t/>
        </is>
      </c>
      <c r="L225" s="8" t="inlineStr">
        <f aca="false">IF(A225&lt;&gt;"",$I225-'v1 Frame'!D$3*SIN($C225)+'v1 Frame'!E$3*COS($C225)*SIN($E225)+'v1 Frame'!F$3*COS($C225)*COS($E225),"")</f>
        <is>
          <t/>
        </is>
      </c>
      <c r="M225" s="8" t="inlineStr">
        <f aca="false">IF(A225&lt;&gt;"",$G225+'v1 Frame'!G$3*COS($C225)+'v1 Frame'!H$3*SIN($C225)*SIN($E225)+'v1 Frame'!I$3*SIN($C225)*COS($E225),"")</f>
        <is>
          <t/>
        </is>
      </c>
      <c r="N225" s="8" t="inlineStr">
        <f aca="false">IF(A225&lt;&gt;"",$H225+'v1 Frame'!H$3*COS($E225)-'v1 Frame'!I$3*SIN($E225),"")</f>
        <is>
          <t/>
        </is>
      </c>
      <c r="O225" s="8" t="inlineStr">
        <f aca="false">IF(A225&lt;&gt;"",$I225-'v1 Frame'!G$3*SIN($C225)+'v1 Frame'!H$3*COS($C225)*SIN($E225)+'v1 Frame'!I$3*COS($C225)*COS($E225),"")</f>
        <is>
          <t/>
        </is>
      </c>
      <c r="P225" s="8" t="inlineStr">
        <f aca="false">IF(A225&lt;&gt;"",$G225+'v1 Frame'!J$3*COS($C225)+'v1 Frame'!K$3*SIN($C225)*SIN($E225)+'v1 Frame'!L$3*SIN($C225)*COS($E225),"")</f>
        <is>
          <t/>
        </is>
      </c>
      <c r="Q225" s="8" t="inlineStr">
        <f aca="false">IF(A225&lt;&gt;"",$H225+'v1 Frame'!K$3*COS($E225)-'v1 Frame'!L$3*SIN($E225),"")</f>
        <is>
          <t/>
        </is>
      </c>
      <c r="R225" s="8" t="inlineStr">
        <f aca="false">IF(A225&lt;&gt;"",$I225-'v1 Frame'!J$3*SIN($C225)+'v1 Frame'!K$3*COS($C225)*SIN($E225)+'v1 Frame'!L$3*COS($C225)*COS($E225),"")</f>
        <is>
          <t/>
        </is>
      </c>
      <c r="S225" s="8" t="inlineStr">
        <f aca="false">IF(A225&lt;&gt;"",$G225+'v1 Frame'!M$3*COS($C225)+'v1 Frame'!N$3*SIN($C225)*SIN($E225)+'v1 Frame'!O$3*SIN($C225)*COS($E225),"")</f>
        <is>
          <t/>
        </is>
      </c>
      <c r="T225" s="8" t="inlineStr">
        <f aca="false">IF(A225&lt;&gt;"",$H225+'v1 Frame'!N$3*COS($E225)-'v1 Frame'!O$3*SIN($E225),"")</f>
        <is>
          <t/>
        </is>
      </c>
      <c r="U225" s="8" t="inlineStr">
        <f aca="false">IF(A225&lt;&gt;"",$I225-'v1 Frame'!M$3*SIN($C225)+'v1 Frame'!N$3*COS($C225)*SIN($E225)+'v1 Frame'!O$3*COS($C225)*COS($E225),"")</f>
        <is>
          <t/>
        </is>
      </c>
      <c r="V225" s="8" t="inlineStr">
        <f aca="false">IF(A225&lt;&gt;"",$G225+'v1 Frame'!P$3*COS($C225)+'v1 Frame'!Q$3*SIN($C225)*SIN($E225)+'v1 Frame'!R$3*SIN($C225)*COS($E225),"")</f>
        <is>
          <t/>
        </is>
      </c>
      <c r="W225" s="8" t="inlineStr">
        <f aca="false">IF(A225&lt;&gt;"",$H225+'v1 Frame'!Q$3*COS($E225)-'v1 Frame'!R$3*SIN($E225),"")</f>
        <is>
          <t/>
        </is>
      </c>
      <c r="X225" s="8" t="inlineStr">
        <f aca="false">IF(A225&lt;&gt;"",$I225-'v1 Frame'!P$3*SIN($C225)+'v1 Frame'!Q$3*COS($C225)*SIN($E225)+'v1 Frame'!R$3*COS($C225)*COS($E225),"")</f>
        <is>
          <t/>
        </is>
      </c>
      <c r="Y225" s="8" t="inlineStr">
        <f aca="false">IF(A225&lt;&gt;"",$G225+'v1 Frame'!S$3*COS($C225)+'v1 Frame'!T$3*SIN($C225)*SIN($E225)+'v1 Frame'!U$3*SIN($C225)*COS($E225),"")</f>
        <is>
          <t/>
        </is>
      </c>
      <c r="Z225" s="8" t="inlineStr">
        <f aca="false">IF(A225&lt;&gt;"",$H225+'v1 Frame'!T$3*COS($E225)-'v1 Frame'!U$3*SIN($E225),"")</f>
        <is>
          <t/>
        </is>
      </c>
      <c r="AA225" s="8" t="inlineStr">
        <f aca="false">IF(A225&lt;&gt;"",$I225-'v1 Frame'!S$3*SIN($C225)+'v1 Frame'!T$3*COS($C225)*SIN($E225)+'v1 Frame'!U$3*COS($C225)*COS($E225),"")</f>
        <is>
          <t/>
        </is>
      </c>
      <c r="AB225" s="8" t="inlineStr">
        <f aca="false">IF(A225&lt;&gt;"",$G225+'v1 Frame'!V$3*COS($C225)+'v1 Frame'!W$3*SIN($C225)*SIN($E225)+'v1 Frame'!X$3*SIN($C225)*COS($E225),"")</f>
        <is>
          <t/>
        </is>
      </c>
      <c r="AC225" s="8" t="inlineStr">
        <f aca="false">IF(A225&lt;&gt;"",$H225+'v1 Frame'!W$3*COS($E225)-'v1 Frame'!X$3*SIN($E225),"")</f>
        <is>
          <t/>
        </is>
      </c>
      <c r="AD225" s="8" t="inlineStr">
        <f aca="false">IF(A225&lt;&gt;"",$I225-'v1 Frame'!V$3*SIN($C225)+'v1 Frame'!W$3*COS($C225)*SIN($E225)+'v1 Frame'!X$3*COS($C225)*COS($E225),"")</f>
        <is>
          <t/>
        </is>
      </c>
      <c r="AE225" s="25" t="inlineStr">
        <f aca="false">IF(A225&lt;&gt;"",$G225+'v1 Frame'!Y$3*COS($C225)+'v1 Frame'!Z$3*SIN($C225)*SIN($E225)+'v1 Frame'!AA$3*SIN($C225)*COS($E225),"")</f>
        <is>
          <t/>
        </is>
      </c>
      <c r="AF225" s="25" t="inlineStr">
        <f aca="false">IF(A225&lt;&gt;"",$H225+'v1 Frame'!Z$3*COS($E225)-'v1 Frame'!AA$3*SIN($E225),"")</f>
        <is>
          <t/>
        </is>
      </c>
      <c r="AG225" s="25" t="inlineStr">
        <f aca="false">IF(A225&lt;&gt;"",$I225-'v1 Frame'!Y$3*SIN($C225)+'v1 Frame'!Z$3*COS($C225)*SIN($E225)+'v1 Frame'!AA$3*COS($C225)*COS($E225),"")</f>
        <is>
          <t/>
        </is>
      </c>
      <c r="AH225" s="8" t="inlineStr">
        <f aca="false">IF(A225&lt;&gt;"",SQRT(SUMSQ(G225:I225)),"")</f>
        <is>
          <t/>
        </is>
      </c>
      <c r="AI225" s="8" t="inlineStr">
        <f aca="false">IF(A225&lt;&gt;"",IF(AH225&lt;&gt;0,ACOS(I225/AH225),0),"")</f>
        <is>
          <t/>
        </is>
      </c>
      <c r="AJ225" s="8" t="inlineStr">
        <f aca="false">IF(A225&lt;&gt;"",DEGREES(AI225),"")</f>
        <is>
          <t/>
        </is>
      </c>
      <c r="AK225" s="8" t="inlineStr">
        <f aca="false">IF(A225&lt;&gt;"",IF(OR(G225&lt;&gt;0,H225&lt;&gt;0),ATAN2(G225,H225),0),"")</f>
        <is>
          <t/>
        </is>
      </c>
      <c r="AL225" s="8" t="inlineStr">
        <f aca="false">IF(A225&lt;&gt;"",DEGREES(AK225),"")</f>
        <is>
          <t/>
        </is>
      </c>
      <c r="AM225" s="8" t="inlineStr">
        <f aca="false">IF(A225&lt;&gt;"",SQRT(SUMSQ(J225:L225)),"")</f>
        <is>
          <t/>
        </is>
      </c>
      <c r="AN225" s="8" t="inlineStr">
        <f aca="false">IF(A225&lt;&gt;"",IF(AM225&lt;&gt;0,ACOS(L225/AM225),0),"")</f>
        <is>
          <t/>
        </is>
      </c>
      <c r="AO225" s="8" t="inlineStr">
        <f aca="false">IF(A225&lt;&gt;"",DEGREES(AN225),"")</f>
        <is>
          <t/>
        </is>
      </c>
      <c r="AP225" s="8" t="inlineStr">
        <f aca="false">IF(A225&lt;&gt;"",IF(OR(J225&lt;&gt;0,K225&lt;&gt;0),ATAN2(J225,K225),0),"")</f>
        <is>
          <t/>
        </is>
      </c>
      <c r="AQ225" s="8" t="inlineStr">
        <f aca="false">IF(A225&lt;&gt;"",DEGREES(AP225),"")</f>
        <is>
          <t/>
        </is>
      </c>
      <c r="AR225" s="8" t="inlineStr">
        <f aca="false">IF(A225&lt;&gt;"",SQRT(SUMSQ(M225:O225)),"")</f>
        <is>
          <t/>
        </is>
      </c>
      <c r="AS225" s="8" t="inlineStr">
        <f aca="false">IF(A225&lt;&gt;"",IF(AR225&lt;&gt;0,ACOS(O225/AR225),0),"")</f>
        <is>
          <t/>
        </is>
      </c>
      <c r="AT225" s="8" t="inlineStr">
        <f aca="false">IF(A225&lt;&gt;"",DEGREES(AS225),"")</f>
        <is>
          <t/>
        </is>
      </c>
      <c r="AU225" s="8" t="inlineStr">
        <f aca="false">IF(A225&lt;&gt;"",IF(OR(M225&lt;&gt;0,N225&lt;&gt;0),ATAN2(M225,N225),0),"")</f>
        <is>
          <t/>
        </is>
      </c>
      <c r="AV225" s="8" t="inlineStr">
        <f aca="false">IF(A225&lt;&gt;"",DEGREES(AU225),"")</f>
        <is>
          <t/>
        </is>
      </c>
      <c r="AW225" s="8" t="inlineStr">
        <f aca="false">IF(A225&lt;&gt;"",SQRT(SUMSQ(P225:R225)),"")</f>
        <is>
          <t/>
        </is>
      </c>
      <c r="AX225" s="8" t="inlineStr">
        <f aca="false">IF(A225&lt;&gt;"",IF(AW225&lt;&gt;0,ACOS(R225/AW225),0),"")</f>
        <is>
          <t/>
        </is>
      </c>
      <c r="AY225" s="8" t="inlineStr">
        <f aca="false">IF(A225&lt;&gt;"",DEGREES(AX225),"")</f>
        <is>
          <t/>
        </is>
      </c>
      <c r="AZ225" s="8" t="inlineStr">
        <f aca="false">IF(A225&lt;&gt;"",IF(OR(P225&lt;&gt;0,Q225&lt;&gt;0),ATAN2(P225,Q225),0),"")</f>
        <is>
          <t/>
        </is>
      </c>
      <c r="BA225" s="8" t="inlineStr">
        <f aca="false">IF(A225&lt;&gt;"",DEGREES(AZ225),"")</f>
        <is>
          <t/>
        </is>
      </c>
      <c r="BB225" s="8" t="inlineStr">
        <f aca="false">IF(A225&lt;&gt;"",SQRT(SUMSQ(S225:U225)),"")</f>
        <is>
          <t/>
        </is>
      </c>
      <c r="BC225" s="8" t="inlineStr">
        <f aca="false">IF(A225&lt;&gt;"",IF(BB225&lt;&gt;0,ACOS(U225/BB225),0),"")</f>
        <is>
          <t/>
        </is>
      </c>
      <c r="BD225" s="8" t="inlineStr">
        <f aca="false">IF(A225&lt;&gt;"",DEGREES(BC225),"")</f>
        <is>
          <t/>
        </is>
      </c>
      <c r="BE225" s="8" t="inlineStr">
        <f aca="false">IF(A225&lt;&gt;"",IF(OR(S225&lt;&gt;0,T225&lt;&gt;0),ATAN2(S225,T225),0),"")</f>
        <is>
          <t/>
        </is>
      </c>
      <c r="BF225" s="8" t="inlineStr">
        <f aca="false">IF(A225&lt;&gt;"",DEGREES(BE225),"")</f>
        <is>
          <t/>
        </is>
      </c>
      <c r="BG225" s="8" t="inlineStr">
        <f aca="false">IF(A225&lt;&gt;"",SQRT(SUMSQ(V225:X225)),"")</f>
        <is>
          <t/>
        </is>
      </c>
      <c r="BH225" s="8" t="inlineStr">
        <f aca="false">IF(A225&lt;&gt;"",IF(BG225&lt;&gt;0,ACOS(X225/BG225),0),"")</f>
        <is>
          <t/>
        </is>
      </c>
      <c r="BI225" s="8" t="inlineStr">
        <f aca="false">IF(A225&lt;&gt;"",DEGREES(BH225),"")</f>
        <is>
          <t/>
        </is>
      </c>
      <c r="BJ225" s="8" t="inlineStr">
        <f aca="false">IF(A225&lt;&gt;"",IF(OR(V225&lt;&gt;0,W225&lt;&gt;0),ATAN2(V225,W225),0),"")</f>
        <is>
          <t/>
        </is>
      </c>
      <c r="BK225" s="8" t="inlineStr">
        <f aca="false">IF(A225&lt;&gt;"",DEGREES(BJ225),"")</f>
        <is>
          <t/>
        </is>
      </c>
      <c r="BL225" s="8" t="inlineStr">
        <f aca="false">IF(A225&lt;&gt;"",SQRT(SUMSQ(Y225:AA225)),"")</f>
        <is>
          <t/>
        </is>
      </c>
      <c r="BM225" s="8" t="inlineStr">
        <f aca="false">IF(A225&lt;&gt;"",IF(BL225&lt;&gt;0,ACOS(AA225/BL225),0),"")</f>
        <is>
          <t/>
        </is>
      </c>
      <c r="BN225" s="8" t="inlineStr">
        <f aca="false">IF(A225&lt;&gt;"",DEGREES(BM225),"")</f>
        <is>
          <t/>
        </is>
      </c>
      <c r="BO225" s="8" t="inlineStr">
        <f aca="false">IF(A225&lt;&gt;"",IF(OR(Y225&lt;&gt;0,Z225&lt;&gt;0),ATAN2(Y225,Z225),0),"")</f>
        <is>
          <t/>
        </is>
      </c>
      <c r="BP225" s="8" t="inlineStr">
        <f aca="false">IF(A225&lt;&gt;"",DEGREES(BO225),"")</f>
        <is>
          <t/>
        </is>
      </c>
      <c r="BQ225" s="8" t="inlineStr">
        <f aca="false">IF(A225&lt;&gt;"",SQRT(SUMSQ(AB225:AD225)),"")</f>
        <is>
          <t/>
        </is>
      </c>
      <c r="BR225" s="8" t="inlineStr">
        <f aca="false">IF(A225&lt;&gt;"",IF(BQ225&lt;&gt;0,ACOS(AD225/BQ225),0),"")</f>
        <is>
          <t/>
        </is>
      </c>
      <c r="BS225" s="8" t="inlineStr">
        <f aca="false">IF(A225&lt;&gt;"",DEGREES(BR225),"")</f>
        <is>
          <t/>
        </is>
      </c>
      <c r="BT225" s="8" t="inlineStr">
        <f aca="false">IF(A225&lt;&gt;"",IF(OR(AB225&lt;&gt;0,AC225&lt;&gt;0),ATAN2(AB225,AC225),0),"")</f>
        <is>
          <t/>
        </is>
      </c>
      <c r="BU225" s="8" t="inlineStr">
        <f aca="false">IF(A225&lt;&gt;"",DEGREES(BT225),"")</f>
        <is>
          <t/>
        </is>
      </c>
      <c r="BV225" s="8" t="inlineStr">
        <f aca="false">IF(A225&lt;&gt;"",SQRT(SUMSQ(AE225:AG225)),"")</f>
        <is>
          <t/>
        </is>
      </c>
      <c r="BW225" s="8" t="inlineStr">
        <f aca="false">IF(A225&lt;&gt;"",IF(BV225&lt;&gt;0,ACOS(AG225/BV225),0),"")</f>
        <is>
          <t/>
        </is>
      </c>
      <c r="BX225" s="8" t="inlineStr">
        <f aca="false">IF(A225&lt;&gt;"",DEGREES(BW225),"")</f>
        <is>
          <t/>
        </is>
      </c>
      <c r="BY225" s="8" t="inlineStr">
        <f aca="false">IF(A225&lt;&gt;"",IF(OR(AF225&lt;&gt;0,AG225&lt;&gt;0),ATAN2(AF225,AG225),0),"")</f>
        <is>
          <t/>
        </is>
      </c>
      <c r="BZ225" s="8" t="inlineStr">
        <f aca="false">IF(A225&lt;&gt;"",DEGREES(BY225),"")</f>
        <is>
          <t/>
        </is>
      </c>
      <c r="CA225" s="0" t="inlineStr">
        <f aca="false">IF(A225&lt;&gt;"",IF(AND(AI225&lt;Parameters!$B$11,AI225&gt;Parameters!$B$12,AN225&lt;Parameters!$B$11,AN225&gt;Parameters!$B$12,AS225&lt;Parameters!$B$11,AS225&gt;Parameters!$B$12,AX225&lt;Parameters!$B$11,AX225&gt;Parameters!$B$12,BC225&lt;Parameters!$B$11,BC225&gt;Parameters!$B$12,BM225&lt;Parameters!$B$11,BM225&gt;Parameters!$B$12,BR225&lt;Parameters!$B$11,BR225&gt;Parameters!$B$12,BW225&lt;Parameters!$B$11,BW225&gt;Parameters!$B$12),1,0),"")</f>
        <is>
          <t/>
        </is>
      </c>
      <c r="CB225" s="0" t="inlineStr">
        <f aca="false">IF(A225&lt;&gt;"",IF(OR(AI225&lt;Parameters!$B$12,AI225&gt;Parameters!$B$11),0,1),"")</f>
        <is>
          <t/>
        </is>
      </c>
      <c r="CC225" s="0" t="inlineStr">
        <f aca="false">IF(A225&lt;&gt;"",IF(OR(AN225&lt;Parameters!$B$12,AN225&gt;Parameters!$B$11),0,1),"")</f>
        <is>
          <t/>
        </is>
      </c>
      <c r="CD225" s="0" t="inlineStr">
        <f aca="false">IF(A225&lt;&gt;"",IF(OR(AS225&lt;Parameters!$B$12,AS225&gt;Parameters!$B$11),0,1),"")</f>
        <is>
          <t/>
        </is>
      </c>
      <c r="CE225" s="0" t="inlineStr">
        <f aca="false">IF(A225&lt;&gt;"",IF(OR(AX225&lt;Parameters!$B$12,AX225&gt;Parameters!$B$11),0,1),"")</f>
        <is>
          <t/>
        </is>
      </c>
      <c r="CF225" s="0" t="inlineStr">
        <f aca="false">IF(A225&lt;&gt;"",IF(OR(BC225&lt;Parameters!$B$12,BC225&gt;Parameters!$B$11),0,1),"")</f>
        <is>
          <t/>
        </is>
      </c>
      <c r="CG225" s="0" t="inlineStr">
        <f aca="false">IF(A225&lt;&gt;"",IF(OR(BH225&lt;Parameters!$B$12,BH225&gt;Parameters!$B$11),0,1),"")</f>
        <is>
          <t/>
        </is>
      </c>
      <c r="CH225" s="0" t="inlineStr">
        <f aca="false">IF(A225&lt;&gt;"",IF(OR(BM225&lt;Parameters!$B$12,BM225&gt;Parameters!$B$11),0,1),"")</f>
        <is>
          <t/>
        </is>
      </c>
      <c r="CI225" s="0" t="inlineStr">
        <f aca="false">IF(A225&lt;&gt;"",IF(OR(BR225&lt;Parameters!$B$12,BR225&gt;Parameters!$B$11),0,1),"")</f>
        <is>
          <t/>
        </is>
      </c>
      <c r="CJ225" s="0" t="inlineStr">
        <f aca="false">IF(A225&lt;&gt;"",IF(OR(BW225&lt;Parameters!$B$12,BW225&gt;Parameters!$B$11),0,1),"")</f>
        <is>
          <t/>
        </is>
      </c>
      <c r="CK225" s="26" t="inlineStr">
        <f aca="false">IF(A225&lt;&gt;"",SUM(CB225:CJ225)/9,"")</f>
        <is>
          <t/>
        </is>
      </c>
      <c r="CL225" s="0" t="inlineStr">
        <f aca="false">IF(A225&lt;&gt;"",CK225*9,"")</f>
        <is>
          <t/>
        </is>
      </c>
      <c r="CM225" s="8" t="inlineStr">
        <f aca="false">IF(A225&lt;&gt;"",TEXT(B225,CM$2)&amp;" "&amp;TEXT(A225,CM$2),"")</f>
        <is>
          <t/>
        </is>
      </c>
    </row>
    <row r="226" customFormat="false" ht="15" hidden="false" customHeight="false" outlineLevel="0" collapsed="false">
      <c r="A226" s="0" t="inlineStr">
        <f aca="false">IF(OR(B225&lt;Parameters!$K$12,A225&lt;Parameters!$K$12),IF(A225&lt;Parameters!$K$12,A225+1,0),"")</f>
        <is>
          <t/>
        </is>
      </c>
      <c r="B226" s="0" t="inlineStr">
        <f aca="false">IF(A226&lt;&gt;"",IF(A226=0,B225+1,B225),"")</f>
        <is>
          <t/>
        </is>
      </c>
      <c r="C226" s="24" t="inlineStr">
        <f aca="false">IF(A226&lt;&gt;"",-_phi*(A226+0.5),"")</f>
        <is>
          <t/>
        </is>
      </c>
      <c r="D226" s="8" t="inlineStr">
        <f aca="false">IF(A226&lt;&gt;"",DEGREES(C226),"")</f>
        <is>
          <t/>
        </is>
      </c>
      <c r="E226" s="24" t="inlineStr">
        <f aca="false">IF(A226&lt;&gt;"",_phi*(B226+0.5),"")</f>
        <is>
          <t/>
        </is>
      </c>
      <c r="F226" s="8" t="inlineStr">
        <f aca="false">IF(A226&lt;&gt;"",DEGREES(E226),"")</f>
        <is>
          <t/>
        </is>
      </c>
      <c r="G226" s="8" t="inlineStr">
        <f aca="false">IF(A226&lt;&gt;"",LOOKUP(A226,h!$A$3:$A$30,h!$D$3:$D$30),"")</f>
        <is>
          <t/>
        </is>
      </c>
      <c r="H226" s="8" t="inlineStr">
        <f aca="false">IF(A226&lt;&gt;"",LOOKUP(B226,h!$A$3:$A$30,h!$D$3:$D$30),"")</f>
        <is>
          <t/>
        </is>
      </c>
      <c r="I226" s="8" t="inlineStr">
        <f aca="false">IF(A226&lt;&gt;"",_zif,"")</f>
        <is>
          <t/>
        </is>
      </c>
      <c r="J226" s="8" t="inlineStr">
        <f aca="false">IF(A226&lt;&gt;"",$G226+'v1 Frame'!D$3*COS($C226)+'v1 Frame'!E$3*SIN($C226)*SIN($E226)+'v1 Frame'!F$3*SIN($C226)*COS($E226),"")</f>
        <is>
          <t/>
        </is>
      </c>
      <c r="K226" s="8" t="inlineStr">
        <f aca="false">IF(A226&lt;&gt;"",$H226+'v1 Frame'!E$3*COS($E226)-'v1 Frame'!F$3*SIN($E226),"")</f>
        <is>
          <t/>
        </is>
      </c>
      <c r="L226" s="8" t="inlineStr">
        <f aca="false">IF(A226&lt;&gt;"",$I226-'v1 Frame'!D$3*SIN($C226)+'v1 Frame'!E$3*COS($C226)*SIN($E226)+'v1 Frame'!F$3*COS($C226)*COS($E226),"")</f>
        <is>
          <t/>
        </is>
      </c>
      <c r="M226" s="8" t="inlineStr">
        <f aca="false">IF(A226&lt;&gt;"",$G226+'v1 Frame'!G$3*COS($C226)+'v1 Frame'!H$3*SIN($C226)*SIN($E226)+'v1 Frame'!I$3*SIN($C226)*COS($E226),"")</f>
        <is>
          <t/>
        </is>
      </c>
      <c r="N226" s="8" t="inlineStr">
        <f aca="false">IF(A226&lt;&gt;"",$H226+'v1 Frame'!H$3*COS($E226)-'v1 Frame'!I$3*SIN($E226),"")</f>
        <is>
          <t/>
        </is>
      </c>
      <c r="O226" s="8" t="inlineStr">
        <f aca="false">IF(A226&lt;&gt;"",$I226-'v1 Frame'!G$3*SIN($C226)+'v1 Frame'!H$3*COS($C226)*SIN($E226)+'v1 Frame'!I$3*COS($C226)*COS($E226),"")</f>
        <is>
          <t/>
        </is>
      </c>
      <c r="P226" s="8" t="inlineStr">
        <f aca="false">IF(A226&lt;&gt;"",$G226+'v1 Frame'!J$3*COS($C226)+'v1 Frame'!K$3*SIN($C226)*SIN($E226)+'v1 Frame'!L$3*SIN($C226)*COS($E226),"")</f>
        <is>
          <t/>
        </is>
      </c>
      <c r="Q226" s="8" t="inlineStr">
        <f aca="false">IF(A226&lt;&gt;"",$H226+'v1 Frame'!K$3*COS($E226)-'v1 Frame'!L$3*SIN($E226),"")</f>
        <is>
          <t/>
        </is>
      </c>
      <c r="R226" s="8" t="inlineStr">
        <f aca="false">IF(A226&lt;&gt;"",$I226-'v1 Frame'!J$3*SIN($C226)+'v1 Frame'!K$3*COS($C226)*SIN($E226)+'v1 Frame'!L$3*COS($C226)*COS($E226),"")</f>
        <is>
          <t/>
        </is>
      </c>
      <c r="S226" s="8" t="inlineStr">
        <f aca="false">IF(A226&lt;&gt;"",$G226+'v1 Frame'!M$3*COS($C226)+'v1 Frame'!N$3*SIN($C226)*SIN($E226)+'v1 Frame'!O$3*SIN($C226)*COS($E226),"")</f>
        <is>
          <t/>
        </is>
      </c>
      <c r="T226" s="8" t="inlineStr">
        <f aca="false">IF(A226&lt;&gt;"",$H226+'v1 Frame'!N$3*COS($E226)-'v1 Frame'!O$3*SIN($E226),"")</f>
        <is>
          <t/>
        </is>
      </c>
      <c r="U226" s="8" t="inlineStr">
        <f aca="false">IF(A226&lt;&gt;"",$I226-'v1 Frame'!M$3*SIN($C226)+'v1 Frame'!N$3*COS($C226)*SIN($E226)+'v1 Frame'!O$3*COS($C226)*COS($E226),"")</f>
        <is>
          <t/>
        </is>
      </c>
      <c r="V226" s="8" t="inlineStr">
        <f aca="false">IF(A226&lt;&gt;"",$G226+'v1 Frame'!P$3*COS($C226)+'v1 Frame'!Q$3*SIN($C226)*SIN($E226)+'v1 Frame'!R$3*SIN($C226)*COS($E226),"")</f>
        <is>
          <t/>
        </is>
      </c>
      <c r="W226" s="8" t="inlineStr">
        <f aca="false">IF(A226&lt;&gt;"",$H226+'v1 Frame'!Q$3*COS($E226)-'v1 Frame'!R$3*SIN($E226),"")</f>
        <is>
          <t/>
        </is>
      </c>
      <c r="X226" s="8" t="inlineStr">
        <f aca="false">IF(A226&lt;&gt;"",$I226-'v1 Frame'!P$3*SIN($C226)+'v1 Frame'!Q$3*COS($C226)*SIN($E226)+'v1 Frame'!R$3*COS($C226)*COS($E226),"")</f>
        <is>
          <t/>
        </is>
      </c>
      <c r="Y226" s="8" t="inlineStr">
        <f aca="false">IF(A226&lt;&gt;"",$G226+'v1 Frame'!S$3*COS($C226)+'v1 Frame'!T$3*SIN($C226)*SIN($E226)+'v1 Frame'!U$3*SIN($C226)*COS($E226),"")</f>
        <is>
          <t/>
        </is>
      </c>
      <c r="Z226" s="8" t="inlineStr">
        <f aca="false">IF(A226&lt;&gt;"",$H226+'v1 Frame'!T$3*COS($E226)-'v1 Frame'!U$3*SIN($E226),"")</f>
        <is>
          <t/>
        </is>
      </c>
      <c r="AA226" s="8" t="inlineStr">
        <f aca="false">IF(A226&lt;&gt;"",$I226-'v1 Frame'!S$3*SIN($C226)+'v1 Frame'!T$3*COS($C226)*SIN($E226)+'v1 Frame'!U$3*COS($C226)*COS($E226),"")</f>
        <is>
          <t/>
        </is>
      </c>
      <c r="AB226" s="8" t="inlineStr">
        <f aca="false">IF(A226&lt;&gt;"",$G226+'v1 Frame'!V$3*COS($C226)+'v1 Frame'!W$3*SIN($C226)*SIN($E226)+'v1 Frame'!X$3*SIN($C226)*COS($E226),"")</f>
        <is>
          <t/>
        </is>
      </c>
      <c r="AC226" s="8" t="inlineStr">
        <f aca="false">IF(A226&lt;&gt;"",$H226+'v1 Frame'!W$3*COS($E226)-'v1 Frame'!X$3*SIN($E226),"")</f>
        <is>
          <t/>
        </is>
      </c>
      <c r="AD226" s="8" t="inlineStr">
        <f aca="false">IF(A226&lt;&gt;"",$I226-'v1 Frame'!V$3*SIN($C226)+'v1 Frame'!W$3*COS($C226)*SIN($E226)+'v1 Frame'!X$3*COS($C226)*COS($E226),"")</f>
        <is>
          <t/>
        </is>
      </c>
      <c r="AE226" s="25" t="inlineStr">
        <f aca="false">IF(A226&lt;&gt;"",$G226+'v1 Frame'!Y$3*COS($C226)+'v1 Frame'!Z$3*SIN($C226)*SIN($E226)+'v1 Frame'!AA$3*SIN($C226)*COS($E226),"")</f>
        <is>
          <t/>
        </is>
      </c>
      <c r="AF226" s="25" t="inlineStr">
        <f aca="false">IF(A226&lt;&gt;"",$H226+'v1 Frame'!Z$3*COS($E226)-'v1 Frame'!AA$3*SIN($E226),"")</f>
        <is>
          <t/>
        </is>
      </c>
      <c r="AG226" s="25" t="inlineStr">
        <f aca="false">IF(A226&lt;&gt;"",$I226-'v1 Frame'!Y$3*SIN($C226)+'v1 Frame'!Z$3*COS($C226)*SIN($E226)+'v1 Frame'!AA$3*COS($C226)*COS($E226),"")</f>
        <is>
          <t/>
        </is>
      </c>
      <c r="AH226" s="8" t="inlineStr">
        <f aca="false">IF(A226&lt;&gt;"",SQRT(SUMSQ(G226:I226)),"")</f>
        <is>
          <t/>
        </is>
      </c>
      <c r="AI226" s="8" t="inlineStr">
        <f aca="false">IF(A226&lt;&gt;"",IF(AH226&lt;&gt;0,ACOS(I226/AH226),0),"")</f>
        <is>
          <t/>
        </is>
      </c>
      <c r="AJ226" s="8" t="inlineStr">
        <f aca="false">IF(A226&lt;&gt;"",DEGREES(AI226),"")</f>
        <is>
          <t/>
        </is>
      </c>
      <c r="AK226" s="8" t="inlineStr">
        <f aca="false">IF(A226&lt;&gt;"",IF(OR(G226&lt;&gt;0,H226&lt;&gt;0),ATAN2(G226,H226),0),"")</f>
        <is>
          <t/>
        </is>
      </c>
      <c r="AL226" s="8" t="inlineStr">
        <f aca="false">IF(A226&lt;&gt;"",DEGREES(AK226),"")</f>
        <is>
          <t/>
        </is>
      </c>
      <c r="AM226" s="8" t="inlineStr">
        <f aca="false">IF(A226&lt;&gt;"",SQRT(SUMSQ(J226:L226)),"")</f>
        <is>
          <t/>
        </is>
      </c>
      <c r="AN226" s="8" t="inlineStr">
        <f aca="false">IF(A226&lt;&gt;"",IF(AM226&lt;&gt;0,ACOS(L226/AM226),0),"")</f>
        <is>
          <t/>
        </is>
      </c>
      <c r="AO226" s="8" t="inlineStr">
        <f aca="false">IF(A226&lt;&gt;"",DEGREES(AN226),"")</f>
        <is>
          <t/>
        </is>
      </c>
      <c r="AP226" s="8" t="inlineStr">
        <f aca="false">IF(A226&lt;&gt;"",IF(OR(J226&lt;&gt;0,K226&lt;&gt;0),ATAN2(J226,K226),0),"")</f>
        <is>
          <t/>
        </is>
      </c>
      <c r="AQ226" s="8" t="inlineStr">
        <f aca="false">IF(A226&lt;&gt;"",DEGREES(AP226),"")</f>
        <is>
          <t/>
        </is>
      </c>
      <c r="AR226" s="8" t="inlineStr">
        <f aca="false">IF(A226&lt;&gt;"",SQRT(SUMSQ(M226:O226)),"")</f>
        <is>
          <t/>
        </is>
      </c>
      <c r="AS226" s="8" t="inlineStr">
        <f aca="false">IF(A226&lt;&gt;"",IF(AR226&lt;&gt;0,ACOS(O226/AR226),0),"")</f>
        <is>
          <t/>
        </is>
      </c>
      <c r="AT226" s="8" t="inlineStr">
        <f aca="false">IF(A226&lt;&gt;"",DEGREES(AS226),"")</f>
        <is>
          <t/>
        </is>
      </c>
      <c r="AU226" s="8" t="inlineStr">
        <f aca="false">IF(A226&lt;&gt;"",IF(OR(M226&lt;&gt;0,N226&lt;&gt;0),ATAN2(M226,N226),0),"")</f>
        <is>
          <t/>
        </is>
      </c>
      <c r="AV226" s="8" t="inlineStr">
        <f aca="false">IF(A226&lt;&gt;"",DEGREES(AU226),"")</f>
        <is>
          <t/>
        </is>
      </c>
      <c r="AW226" s="8" t="inlineStr">
        <f aca="false">IF(A226&lt;&gt;"",SQRT(SUMSQ(P226:R226)),"")</f>
        <is>
          <t/>
        </is>
      </c>
      <c r="AX226" s="8" t="inlineStr">
        <f aca="false">IF(A226&lt;&gt;"",IF(AW226&lt;&gt;0,ACOS(R226/AW226),0),"")</f>
        <is>
          <t/>
        </is>
      </c>
      <c r="AY226" s="8" t="inlineStr">
        <f aca="false">IF(A226&lt;&gt;"",DEGREES(AX226),"")</f>
        <is>
          <t/>
        </is>
      </c>
      <c r="AZ226" s="8" t="inlineStr">
        <f aca="false">IF(A226&lt;&gt;"",IF(OR(P226&lt;&gt;0,Q226&lt;&gt;0),ATAN2(P226,Q226),0),"")</f>
        <is>
          <t/>
        </is>
      </c>
      <c r="BA226" s="8" t="inlineStr">
        <f aca="false">IF(A226&lt;&gt;"",DEGREES(AZ226),"")</f>
        <is>
          <t/>
        </is>
      </c>
      <c r="BB226" s="8" t="inlineStr">
        <f aca="false">IF(A226&lt;&gt;"",SQRT(SUMSQ(S226:U226)),"")</f>
        <is>
          <t/>
        </is>
      </c>
      <c r="BC226" s="8" t="inlineStr">
        <f aca="false">IF(A226&lt;&gt;"",IF(BB226&lt;&gt;0,ACOS(U226/BB226),0),"")</f>
        <is>
          <t/>
        </is>
      </c>
      <c r="BD226" s="8" t="inlineStr">
        <f aca="false">IF(A226&lt;&gt;"",DEGREES(BC226),"")</f>
        <is>
          <t/>
        </is>
      </c>
      <c r="BE226" s="8" t="inlineStr">
        <f aca="false">IF(A226&lt;&gt;"",IF(OR(S226&lt;&gt;0,T226&lt;&gt;0),ATAN2(S226,T226),0),"")</f>
        <is>
          <t/>
        </is>
      </c>
      <c r="BF226" s="8" t="inlineStr">
        <f aca="false">IF(A226&lt;&gt;"",DEGREES(BE226),"")</f>
        <is>
          <t/>
        </is>
      </c>
      <c r="BG226" s="8" t="inlineStr">
        <f aca="false">IF(A226&lt;&gt;"",SQRT(SUMSQ(V226:X226)),"")</f>
        <is>
          <t/>
        </is>
      </c>
      <c r="BH226" s="8" t="inlineStr">
        <f aca="false">IF(A226&lt;&gt;"",IF(BG226&lt;&gt;0,ACOS(X226/BG226),0),"")</f>
        <is>
          <t/>
        </is>
      </c>
      <c r="BI226" s="8" t="inlineStr">
        <f aca="false">IF(A226&lt;&gt;"",DEGREES(BH226),"")</f>
        <is>
          <t/>
        </is>
      </c>
      <c r="BJ226" s="8" t="inlineStr">
        <f aca="false">IF(A226&lt;&gt;"",IF(OR(V226&lt;&gt;0,W226&lt;&gt;0),ATAN2(V226,W226),0),"")</f>
        <is>
          <t/>
        </is>
      </c>
      <c r="BK226" s="8" t="inlineStr">
        <f aca="false">IF(A226&lt;&gt;"",DEGREES(BJ226),"")</f>
        <is>
          <t/>
        </is>
      </c>
      <c r="BL226" s="8" t="inlineStr">
        <f aca="false">IF(A226&lt;&gt;"",SQRT(SUMSQ(Y226:AA226)),"")</f>
        <is>
          <t/>
        </is>
      </c>
      <c r="BM226" s="8" t="inlineStr">
        <f aca="false">IF(A226&lt;&gt;"",IF(BL226&lt;&gt;0,ACOS(AA226/BL226),0),"")</f>
        <is>
          <t/>
        </is>
      </c>
      <c r="BN226" s="8" t="inlineStr">
        <f aca="false">IF(A226&lt;&gt;"",DEGREES(BM226),"")</f>
        <is>
          <t/>
        </is>
      </c>
      <c r="BO226" s="8" t="inlineStr">
        <f aca="false">IF(A226&lt;&gt;"",IF(OR(Y226&lt;&gt;0,Z226&lt;&gt;0),ATAN2(Y226,Z226),0),"")</f>
        <is>
          <t/>
        </is>
      </c>
      <c r="BP226" s="8" t="inlineStr">
        <f aca="false">IF(A226&lt;&gt;"",DEGREES(BO226),"")</f>
        <is>
          <t/>
        </is>
      </c>
      <c r="BQ226" s="8" t="inlineStr">
        <f aca="false">IF(A226&lt;&gt;"",SQRT(SUMSQ(AB226:AD226)),"")</f>
        <is>
          <t/>
        </is>
      </c>
      <c r="BR226" s="8" t="inlineStr">
        <f aca="false">IF(A226&lt;&gt;"",IF(BQ226&lt;&gt;0,ACOS(AD226/BQ226),0),"")</f>
        <is>
          <t/>
        </is>
      </c>
      <c r="BS226" s="8" t="inlineStr">
        <f aca="false">IF(A226&lt;&gt;"",DEGREES(BR226),"")</f>
        <is>
          <t/>
        </is>
      </c>
      <c r="BT226" s="8" t="inlineStr">
        <f aca="false">IF(A226&lt;&gt;"",IF(OR(AB226&lt;&gt;0,AC226&lt;&gt;0),ATAN2(AB226,AC226),0),"")</f>
        <is>
          <t/>
        </is>
      </c>
      <c r="BU226" s="8" t="inlineStr">
        <f aca="false">IF(A226&lt;&gt;"",DEGREES(BT226),"")</f>
        <is>
          <t/>
        </is>
      </c>
      <c r="BV226" s="8" t="inlineStr">
        <f aca="false">IF(A226&lt;&gt;"",SQRT(SUMSQ(AE226:AG226)),"")</f>
        <is>
          <t/>
        </is>
      </c>
      <c r="BW226" s="8" t="inlineStr">
        <f aca="false">IF(A226&lt;&gt;"",IF(BV226&lt;&gt;0,ACOS(AG226/BV226),0),"")</f>
        <is>
          <t/>
        </is>
      </c>
      <c r="BX226" s="8" t="inlineStr">
        <f aca="false">IF(A226&lt;&gt;"",DEGREES(BW226),"")</f>
        <is>
          <t/>
        </is>
      </c>
      <c r="BY226" s="8" t="inlineStr">
        <f aca="false">IF(A226&lt;&gt;"",IF(OR(AF226&lt;&gt;0,AG226&lt;&gt;0),ATAN2(AF226,AG226),0),"")</f>
        <is>
          <t/>
        </is>
      </c>
      <c r="BZ226" s="8" t="inlineStr">
        <f aca="false">IF(A226&lt;&gt;"",DEGREES(BY226),"")</f>
        <is>
          <t/>
        </is>
      </c>
      <c r="CA226" s="0" t="inlineStr">
        <f aca="false">IF(A226&lt;&gt;"",IF(AND(AI226&lt;Parameters!$B$11,AI226&gt;Parameters!$B$12,AN226&lt;Parameters!$B$11,AN226&gt;Parameters!$B$12,AS226&lt;Parameters!$B$11,AS226&gt;Parameters!$B$12,AX226&lt;Parameters!$B$11,AX226&gt;Parameters!$B$12,BC226&lt;Parameters!$B$11,BC226&gt;Parameters!$B$12,BM226&lt;Parameters!$B$11,BM226&gt;Parameters!$B$12,BR226&lt;Parameters!$B$11,BR226&gt;Parameters!$B$12,BW226&lt;Parameters!$B$11,BW226&gt;Parameters!$B$12),1,0),"")</f>
        <is>
          <t/>
        </is>
      </c>
      <c r="CB226" s="0" t="inlineStr">
        <f aca="false">IF(A226&lt;&gt;"",IF(OR(AI226&lt;Parameters!$B$12,AI226&gt;Parameters!$B$11),0,1),"")</f>
        <is>
          <t/>
        </is>
      </c>
      <c r="CC226" s="0" t="inlineStr">
        <f aca="false">IF(A226&lt;&gt;"",IF(OR(AN226&lt;Parameters!$B$12,AN226&gt;Parameters!$B$11),0,1),"")</f>
        <is>
          <t/>
        </is>
      </c>
      <c r="CD226" s="0" t="inlineStr">
        <f aca="false">IF(A226&lt;&gt;"",IF(OR(AS226&lt;Parameters!$B$12,AS226&gt;Parameters!$B$11),0,1),"")</f>
        <is>
          <t/>
        </is>
      </c>
      <c r="CE226" s="0" t="inlineStr">
        <f aca="false">IF(A226&lt;&gt;"",IF(OR(AX226&lt;Parameters!$B$12,AX226&gt;Parameters!$B$11),0,1),"")</f>
        <is>
          <t/>
        </is>
      </c>
      <c r="CF226" s="0" t="inlineStr">
        <f aca="false">IF(A226&lt;&gt;"",IF(OR(BC226&lt;Parameters!$B$12,BC226&gt;Parameters!$B$11),0,1),"")</f>
        <is>
          <t/>
        </is>
      </c>
      <c r="CG226" s="0" t="inlineStr">
        <f aca="false">IF(A226&lt;&gt;"",IF(OR(BH226&lt;Parameters!$B$12,BH226&gt;Parameters!$B$11),0,1),"")</f>
        <is>
          <t/>
        </is>
      </c>
      <c r="CH226" s="0" t="inlineStr">
        <f aca="false">IF(A226&lt;&gt;"",IF(OR(BM226&lt;Parameters!$B$12,BM226&gt;Parameters!$B$11),0,1),"")</f>
        <is>
          <t/>
        </is>
      </c>
      <c r="CI226" s="0" t="inlineStr">
        <f aca="false">IF(A226&lt;&gt;"",IF(OR(BR226&lt;Parameters!$B$12,BR226&gt;Parameters!$B$11),0,1),"")</f>
        <is>
          <t/>
        </is>
      </c>
      <c r="CJ226" s="0" t="inlineStr">
        <f aca="false">IF(A226&lt;&gt;"",IF(OR(BW226&lt;Parameters!$B$12,BW226&gt;Parameters!$B$11),0,1),"")</f>
        <is>
          <t/>
        </is>
      </c>
      <c r="CK226" s="26" t="inlineStr">
        <f aca="false">IF(A226&lt;&gt;"",SUM(CB226:CJ226)/9,"")</f>
        <is>
          <t/>
        </is>
      </c>
      <c r="CL226" s="0" t="inlineStr">
        <f aca="false">IF(A226&lt;&gt;"",CK226*9,"")</f>
        <is>
          <t/>
        </is>
      </c>
      <c r="CM226" s="8" t="inlineStr">
        <f aca="false">IF(A226&lt;&gt;"",TEXT(B226,CM$2)&amp;" "&amp;TEXT(A226,CM$2),"")</f>
        <is>
          <t/>
        </is>
      </c>
    </row>
    <row r="227" customFormat="false" ht="15" hidden="false" customHeight="false" outlineLevel="0" collapsed="false">
      <c r="A227" s="0" t="inlineStr">
        <f aca="false">IF(OR(B226&lt;Parameters!$K$12,A226&lt;Parameters!$K$12),IF(A226&lt;Parameters!$K$12,A226+1,0),"")</f>
        <is>
          <t/>
        </is>
      </c>
      <c r="B227" s="0" t="inlineStr">
        <f aca="false">IF(A227&lt;&gt;"",IF(A227=0,B226+1,B226),"")</f>
        <is>
          <t/>
        </is>
      </c>
      <c r="C227" s="24" t="inlineStr">
        <f aca="false">IF(A227&lt;&gt;"",-_phi*(A227+0.5),"")</f>
        <is>
          <t/>
        </is>
      </c>
      <c r="D227" s="8" t="inlineStr">
        <f aca="false">IF(A227&lt;&gt;"",DEGREES(C227),"")</f>
        <is>
          <t/>
        </is>
      </c>
      <c r="E227" s="24" t="inlineStr">
        <f aca="false">IF(A227&lt;&gt;"",_phi*(B227+0.5),"")</f>
        <is>
          <t/>
        </is>
      </c>
      <c r="F227" s="8" t="inlineStr">
        <f aca="false">IF(A227&lt;&gt;"",DEGREES(E227),"")</f>
        <is>
          <t/>
        </is>
      </c>
      <c r="G227" s="8" t="inlineStr">
        <f aca="false">IF(A227&lt;&gt;"",LOOKUP(A227,h!$A$3:$A$30,h!$D$3:$D$30),"")</f>
        <is>
          <t/>
        </is>
      </c>
      <c r="H227" s="8" t="inlineStr">
        <f aca="false">IF(A227&lt;&gt;"",LOOKUP(B227,h!$A$3:$A$30,h!$D$3:$D$30),"")</f>
        <is>
          <t/>
        </is>
      </c>
      <c r="I227" s="8" t="inlineStr">
        <f aca="false">IF(A227&lt;&gt;"",_zif,"")</f>
        <is>
          <t/>
        </is>
      </c>
      <c r="J227" s="8" t="inlineStr">
        <f aca="false">IF(A227&lt;&gt;"",$G227+'v1 Frame'!D$3*COS($C227)+'v1 Frame'!E$3*SIN($C227)*SIN($E227)+'v1 Frame'!F$3*SIN($C227)*COS($E227),"")</f>
        <is>
          <t/>
        </is>
      </c>
      <c r="K227" s="8" t="inlineStr">
        <f aca="false">IF(A227&lt;&gt;"",$H227+'v1 Frame'!E$3*COS($E227)-'v1 Frame'!F$3*SIN($E227),"")</f>
        <is>
          <t/>
        </is>
      </c>
      <c r="L227" s="8" t="inlineStr">
        <f aca="false">IF(A227&lt;&gt;"",$I227-'v1 Frame'!D$3*SIN($C227)+'v1 Frame'!E$3*COS($C227)*SIN($E227)+'v1 Frame'!F$3*COS($C227)*COS($E227),"")</f>
        <is>
          <t/>
        </is>
      </c>
      <c r="M227" s="8" t="inlineStr">
        <f aca="false">IF(A227&lt;&gt;"",$G227+'v1 Frame'!G$3*COS($C227)+'v1 Frame'!H$3*SIN($C227)*SIN($E227)+'v1 Frame'!I$3*SIN($C227)*COS($E227),"")</f>
        <is>
          <t/>
        </is>
      </c>
      <c r="N227" s="8" t="inlineStr">
        <f aca="false">IF(A227&lt;&gt;"",$H227+'v1 Frame'!H$3*COS($E227)-'v1 Frame'!I$3*SIN($E227),"")</f>
        <is>
          <t/>
        </is>
      </c>
      <c r="O227" s="8" t="inlineStr">
        <f aca="false">IF(A227&lt;&gt;"",$I227-'v1 Frame'!G$3*SIN($C227)+'v1 Frame'!H$3*COS($C227)*SIN($E227)+'v1 Frame'!I$3*COS($C227)*COS($E227),"")</f>
        <is>
          <t/>
        </is>
      </c>
      <c r="P227" s="8" t="inlineStr">
        <f aca="false">IF(A227&lt;&gt;"",$G227+'v1 Frame'!J$3*COS($C227)+'v1 Frame'!K$3*SIN($C227)*SIN($E227)+'v1 Frame'!L$3*SIN($C227)*COS($E227),"")</f>
        <is>
          <t/>
        </is>
      </c>
      <c r="Q227" s="8" t="inlineStr">
        <f aca="false">IF(A227&lt;&gt;"",$H227+'v1 Frame'!K$3*COS($E227)-'v1 Frame'!L$3*SIN($E227),"")</f>
        <is>
          <t/>
        </is>
      </c>
      <c r="R227" s="8" t="inlineStr">
        <f aca="false">IF(A227&lt;&gt;"",$I227-'v1 Frame'!J$3*SIN($C227)+'v1 Frame'!K$3*COS($C227)*SIN($E227)+'v1 Frame'!L$3*COS($C227)*COS($E227),"")</f>
        <is>
          <t/>
        </is>
      </c>
      <c r="S227" s="8" t="inlineStr">
        <f aca="false">IF(A227&lt;&gt;"",$G227+'v1 Frame'!M$3*COS($C227)+'v1 Frame'!N$3*SIN($C227)*SIN($E227)+'v1 Frame'!O$3*SIN($C227)*COS($E227),"")</f>
        <is>
          <t/>
        </is>
      </c>
      <c r="T227" s="8" t="inlineStr">
        <f aca="false">IF(A227&lt;&gt;"",$H227+'v1 Frame'!N$3*COS($E227)-'v1 Frame'!O$3*SIN($E227),"")</f>
        <is>
          <t/>
        </is>
      </c>
      <c r="U227" s="8" t="inlineStr">
        <f aca="false">IF(A227&lt;&gt;"",$I227-'v1 Frame'!M$3*SIN($C227)+'v1 Frame'!N$3*COS($C227)*SIN($E227)+'v1 Frame'!O$3*COS($C227)*COS($E227),"")</f>
        <is>
          <t/>
        </is>
      </c>
      <c r="V227" s="8" t="inlineStr">
        <f aca="false">IF(A227&lt;&gt;"",$G227+'v1 Frame'!P$3*COS($C227)+'v1 Frame'!Q$3*SIN($C227)*SIN($E227)+'v1 Frame'!R$3*SIN($C227)*COS($E227),"")</f>
        <is>
          <t/>
        </is>
      </c>
      <c r="W227" s="8" t="inlineStr">
        <f aca="false">IF(A227&lt;&gt;"",$H227+'v1 Frame'!Q$3*COS($E227)-'v1 Frame'!R$3*SIN($E227),"")</f>
        <is>
          <t/>
        </is>
      </c>
      <c r="X227" s="8" t="inlineStr">
        <f aca="false">IF(A227&lt;&gt;"",$I227-'v1 Frame'!P$3*SIN($C227)+'v1 Frame'!Q$3*COS($C227)*SIN($E227)+'v1 Frame'!R$3*COS($C227)*COS($E227),"")</f>
        <is>
          <t/>
        </is>
      </c>
      <c r="Y227" s="8" t="inlineStr">
        <f aca="false">IF(A227&lt;&gt;"",$G227+'v1 Frame'!S$3*COS($C227)+'v1 Frame'!T$3*SIN($C227)*SIN($E227)+'v1 Frame'!U$3*SIN($C227)*COS($E227),"")</f>
        <is>
          <t/>
        </is>
      </c>
      <c r="Z227" s="8" t="inlineStr">
        <f aca="false">IF(A227&lt;&gt;"",$H227+'v1 Frame'!T$3*COS($E227)-'v1 Frame'!U$3*SIN($E227),"")</f>
        <is>
          <t/>
        </is>
      </c>
      <c r="AA227" s="8" t="inlineStr">
        <f aca="false">IF(A227&lt;&gt;"",$I227-'v1 Frame'!S$3*SIN($C227)+'v1 Frame'!T$3*COS($C227)*SIN($E227)+'v1 Frame'!U$3*COS($C227)*COS($E227),"")</f>
        <is>
          <t/>
        </is>
      </c>
      <c r="AB227" s="8" t="inlineStr">
        <f aca="false">IF(A227&lt;&gt;"",$G227+'v1 Frame'!V$3*COS($C227)+'v1 Frame'!W$3*SIN($C227)*SIN($E227)+'v1 Frame'!X$3*SIN($C227)*COS($E227),"")</f>
        <is>
          <t/>
        </is>
      </c>
      <c r="AC227" s="8" t="inlineStr">
        <f aca="false">IF(A227&lt;&gt;"",$H227+'v1 Frame'!W$3*COS($E227)-'v1 Frame'!X$3*SIN($E227),"")</f>
        <is>
          <t/>
        </is>
      </c>
      <c r="AD227" s="8" t="inlineStr">
        <f aca="false">IF(A227&lt;&gt;"",$I227-'v1 Frame'!V$3*SIN($C227)+'v1 Frame'!W$3*COS($C227)*SIN($E227)+'v1 Frame'!X$3*COS($C227)*COS($E227),"")</f>
        <is>
          <t/>
        </is>
      </c>
      <c r="AE227" s="25" t="inlineStr">
        <f aca="false">IF(A227&lt;&gt;"",$G227+'v1 Frame'!Y$3*COS($C227)+'v1 Frame'!Z$3*SIN($C227)*SIN($E227)+'v1 Frame'!AA$3*SIN($C227)*COS($E227),"")</f>
        <is>
          <t/>
        </is>
      </c>
      <c r="AF227" s="25" t="inlineStr">
        <f aca="false">IF(A227&lt;&gt;"",$H227+'v1 Frame'!Z$3*COS($E227)-'v1 Frame'!AA$3*SIN($E227),"")</f>
        <is>
          <t/>
        </is>
      </c>
      <c r="AG227" s="25" t="inlineStr">
        <f aca="false">IF(A227&lt;&gt;"",$I227-'v1 Frame'!Y$3*SIN($C227)+'v1 Frame'!Z$3*COS($C227)*SIN($E227)+'v1 Frame'!AA$3*COS($C227)*COS($E227),"")</f>
        <is>
          <t/>
        </is>
      </c>
      <c r="AH227" s="8" t="inlineStr">
        <f aca="false">IF(A227&lt;&gt;"",SQRT(SUMSQ(G227:I227)),"")</f>
        <is>
          <t/>
        </is>
      </c>
      <c r="AI227" s="8" t="inlineStr">
        <f aca="false">IF(A227&lt;&gt;"",IF(AH227&lt;&gt;0,ACOS(I227/AH227),0),"")</f>
        <is>
          <t/>
        </is>
      </c>
      <c r="AJ227" s="8" t="inlineStr">
        <f aca="false">IF(A227&lt;&gt;"",DEGREES(AI227),"")</f>
        <is>
          <t/>
        </is>
      </c>
      <c r="AK227" s="8" t="inlineStr">
        <f aca="false">IF(A227&lt;&gt;"",IF(OR(G227&lt;&gt;0,H227&lt;&gt;0),ATAN2(G227,H227),0),"")</f>
        <is>
          <t/>
        </is>
      </c>
      <c r="AL227" s="8" t="inlineStr">
        <f aca="false">IF(A227&lt;&gt;"",DEGREES(AK227),"")</f>
        <is>
          <t/>
        </is>
      </c>
      <c r="AM227" s="8" t="inlineStr">
        <f aca="false">IF(A227&lt;&gt;"",SQRT(SUMSQ(J227:L227)),"")</f>
        <is>
          <t/>
        </is>
      </c>
      <c r="AN227" s="8" t="inlineStr">
        <f aca="false">IF(A227&lt;&gt;"",IF(AM227&lt;&gt;0,ACOS(L227/AM227),0),"")</f>
        <is>
          <t/>
        </is>
      </c>
      <c r="AO227" s="8" t="inlineStr">
        <f aca="false">IF(A227&lt;&gt;"",DEGREES(AN227),"")</f>
        <is>
          <t/>
        </is>
      </c>
      <c r="AP227" s="8" t="inlineStr">
        <f aca="false">IF(A227&lt;&gt;"",IF(OR(J227&lt;&gt;0,K227&lt;&gt;0),ATAN2(J227,K227),0),"")</f>
        <is>
          <t/>
        </is>
      </c>
      <c r="AQ227" s="8" t="inlineStr">
        <f aca="false">IF(A227&lt;&gt;"",DEGREES(AP227),"")</f>
        <is>
          <t/>
        </is>
      </c>
      <c r="AR227" s="8" t="inlineStr">
        <f aca="false">IF(A227&lt;&gt;"",SQRT(SUMSQ(M227:O227)),"")</f>
        <is>
          <t/>
        </is>
      </c>
      <c r="AS227" s="8" t="inlineStr">
        <f aca="false">IF(A227&lt;&gt;"",IF(AR227&lt;&gt;0,ACOS(O227/AR227),0),"")</f>
        <is>
          <t/>
        </is>
      </c>
      <c r="AT227" s="8" t="inlineStr">
        <f aca="false">IF(A227&lt;&gt;"",DEGREES(AS227),"")</f>
        <is>
          <t/>
        </is>
      </c>
      <c r="AU227" s="8" t="inlineStr">
        <f aca="false">IF(A227&lt;&gt;"",IF(OR(M227&lt;&gt;0,N227&lt;&gt;0),ATAN2(M227,N227),0),"")</f>
        <is>
          <t/>
        </is>
      </c>
      <c r="AV227" s="8" t="inlineStr">
        <f aca="false">IF(A227&lt;&gt;"",DEGREES(AU227),"")</f>
        <is>
          <t/>
        </is>
      </c>
      <c r="AW227" s="8" t="inlineStr">
        <f aca="false">IF(A227&lt;&gt;"",SQRT(SUMSQ(P227:R227)),"")</f>
        <is>
          <t/>
        </is>
      </c>
      <c r="AX227" s="8" t="inlineStr">
        <f aca="false">IF(A227&lt;&gt;"",IF(AW227&lt;&gt;0,ACOS(R227/AW227),0),"")</f>
        <is>
          <t/>
        </is>
      </c>
      <c r="AY227" s="8" t="inlineStr">
        <f aca="false">IF(A227&lt;&gt;"",DEGREES(AX227),"")</f>
        <is>
          <t/>
        </is>
      </c>
      <c r="AZ227" s="8" t="inlineStr">
        <f aca="false">IF(A227&lt;&gt;"",IF(OR(P227&lt;&gt;0,Q227&lt;&gt;0),ATAN2(P227,Q227),0),"")</f>
        <is>
          <t/>
        </is>
      </c>
      <c r="BA227" s="8" t="inlineStr">
        <f aca="false">IF(A227&lt;&gt;"",DEGREES(AZ227),"")</f>
        <is>
          <t/>
        </is>
      </c>
      <c r="BB227" s="8" t="inlineStr">
        <f aca="false">IF(A227&lt;&gt;"",SQRT(SUMSQ(S227:U227)),"")</f>
        <is>
          <t/>
        </is>
      </c>
      <c r="BC227" s="8" t="inlineStr">
        <f aca="false">IF(A227&lt;&gt;"",IF(BB227&lt;&gt;0,ACOS(U227/BB227),0),"")</f>
        <is>
          <t/>
        </is>
      </c>
      <c r="BD227" s="8" t="inlineStr">
        <f aca="false">IF(A227&lt;&gt;"",DEGREES(BC227),"")</f>
        <is>
          <t/>
        </is>
      </c>
      <c r="BE227" s="8" t="inlineStr">
        <f aca="false">IF(A227&lt;&gt;"",IF(OR(S227&lt;&gt;0,T227&lt;&gt;0),ATAN2(S227,T227),0),"")</f>
        <is>
          <t/>
        </is>
      </c>
      <c r="BF227" s="8" t="inlineStr">
        <f aca="false">IF(A227&lt;&gt;"",DEGREES(BE227),"")</f>
        <is>
          <t/>
        </is>
      </c>
      <c r="BG227" s="8" t="inlineStr">
        <f aca="false">IF(A227&lt;&gt;"",SQRT(SUMSQ(V227:X227)),"")</f>
        <is>
          <t/>
        </is>
      </c>
      <c r="BH227" s="8" t="inlineStr">
        <f aca="false">IF(A227&lt;&gt;"",IF(BG227&lt;&gt;0,ACOS(X227/BG227),0),"")</f>
        <is>
          <t/>
        </is>
      </c>
      <c r="BI227" s="8" t="inlineStr">
        <f aca="false">IF(A227&lt;&gt;"",DEGREES(BH227),"")</f>
        <is>
          <t/>
        </is>
      </c>
      <c r="BJ227" s="8" t="inlineStr">
        <f aca="false">IF(A227&lt;&gt;"",IF(OR(V227&lt;&gt;0,W227&lt;&gt;0),ATAN2(V227,W227),0),"")</f>
        <is>
          <t/>
        </is>
      </c>
      <c r="BK227" s="8" t="inlineStr">
        <f aca="false">IF(A227&lt;&gt;"",DEGREES(BJ227),"")</f>
        <is>
          <t/>
        </is>
      </c>
      <c r="BL227" s="8" t="inlineStr">
        <f aca="false">IF(A227&lt;&gt;"",SQRT(SUMSQ(Y227:AA227)),"")</f>
        <is>
          <t/>
        </is>
      </c>
      <c r="BM227" s="8" t="inlineStr">
        <f aca="false">IF(A227&lt;&gt;"",IF(BL227&lt;&gt;0,ACOS(AA227/BL227),0),"")</f>
        <is>
          <t/>
        </is>
      </c>
      <c r="BN227" s="8" t="inlineStr">
        <f aca="false">IF(A227&lt;&gt;"",DEGREES(BM227),"")</f>
        <is>
          <t/>
        </is>
      </c>
      <c r="BO227" s="8" t="inlineStr">
        <f aca="false">IF(A227&lt;&gt;"",IF(OR(Y227&lt;&gt;0,Z227&lt;&gt;0),ATAN2(Y227,Z227),0),"")</f>
        <is>
          <t/>
        </is>
      </c>
      <c r="BP227" s="8" t="inlineStr">
        <f aca="false">IF(A227&lt;&gt;"",DEGREES(BO227),"")</f>
        <is>
          <t/>
        </is>
      </c>
      <c r="BQ227" s="8" t="inlineStr">
        <f aca="false">IF(A227&lt;&gt;"",SQRT(SUMSQ(AB227:AD227)),"")</f>
        <is>
          <t/>
        </is>
      </c>
      <c r="BR227" s="8" t="inlineStr">
        <f aca="false">IF(A227&lt;&gt;"",IF(BQ227&lt;&gt;0,ACOS(AD227/BQ227),0),"")</f>
        <is>
          <t/>
        </is>
      </c>
      <c r="BS227" s="8" t="inlineStr">
        <f aca="false">IF(A227&lt;&gt;"",DEGREES(BR227),"")</f>
        <is>
          <t/>
        </is>
      </c>
      <c r="BT227" s="8" t="inlineStr">
        <f aca="false">IF(A227&lt;&gt;"",IF(OR(AB227&lt;&gt;0,AC227&lt;&gt;0),ATAN2(AB227,AC227),0),"")</f>
        <is>
          <t/>
        </is>
      </c>
      <c r="BU227" s="8" t="inlineStr">
        <f aca="false">IF(A227&lt;&gt;"",DEGREES(BT227),"")</f>
        <is>
          <t/>
        </is>
      </c>
      <c r="BV227" s="8" t="inlineStr">
        <f aca="false">IF(A227&lt;&gt;"",SQRT(SUMSQ(AE227:AG227)),"")</f>
        <is>
          <t/>
        </is>
      </c>
      <c r="BW227" s="8" t="inlineStr">
        <f aca="false">IF(A227&lt;&gt;"",IF(BV227&lt;&gt;0,ACOS(AG227/BV227),0),"")</f>
        <is>
          <t/>
        </is>
      </c>
      <c r="BX227" s="8" t="inlineStr">
        <f aca="false">IF(A227&lt;&gt;"",DEGREES(BW227),"")</f>
        <is>
          <t/>
        </is>
      </c>
      <c r="BY227" s="8" t="inlineStr">
        <f aca="false">IF(A227&lt;&gt;"",IF(OR(AF227&lt;&gt;0,AG227&lt;&gt;0),ATAN2(AF227,AG227),0),"")</f>
        <is>
          <t/>
        </is>
      </c>
      <c r="BZ227" s="8" t="inlineStr">
        <f aca="false">IF(A227&lt;&gt;"",DEGREES(BY227),"")</f>
        <is>
          <t/>
        </is>
      </c>
      <c r="CA227" s="0" t="inlineStr">
        <f aca="false">IF(A227&lt;&gt;"",IF(AND(AI227&lt;Parameters!$B$11,AI227&gt;Parameters!$B$12,AN227&lt;Parameters!$B$11,AN227&gt;Parameters!$B$12,AS227&lt;Parameters!$B$11,AS227&gt;Parameters!$B$12,AX227&lt;Parameters!$B$11,AX227&gt;Parameters!$B$12,BC227&lt;Parameters!$B$11,BC227&gt;Parameters!$B$12,BM227&lt;Parameters!$B$11,BM227&gt;Parameters!$B$12,BR227&lt;Parameters!$B$11,BR227&gt;Parameters!$B$12,BW227&lt;Parameters!$B$11,BW227&gt;Parameters!$B$12),1,0),"")</f>
        <is>
          <t/>
        </is>
      </c>
      <c r="CB227" s="0" t="inlineStr">
        <f aca="false">IF(A227&lt;&gt;"",IF(OR(AI227&lt;Parameters!$B$12,AI227&gt;Parameters!$B$11),0,1),"")</f>
        <is>
          <t/>
        </is>
      </c>
      <c r="CC227" s="0" t="inlineStr">
        <f aca="false">IF(A227&lt;&gt;"",IF(OR(AN227&lt;Parameters!$B$12,AN227&gt;Parameters!$B$11),0,1),"")</f>
        <is>
          <t/>
        </is>
      </c>
      <c r="CD227" s="0" t="inlineStr">
        <f aca="false">IF(A227&lt;&gt;"",IF(OR(AS227&lt;Parameters!$B$12,AS227&gt;Parameters!$B$11),0,1),"")</f>
        <is>
          <t/>
        </is>
      </c>
      <c r="CE227" s="0" t="inlineStr">
        <f aca="false">IF(A227&lt;&gt;"",IF(OR(AX227&lt;Parameters!$B$12,AX227&gt;Parameters!$B$11),0,1),"")</f>
        <is>
          <t/>
        </is>
      </c>
      <c r="CF227" s="0" t="inlineStr">
        <f aca="false">IF(A227&lt;&gt;"",IF(OR(BC227&lt;Parameters!$B$12,BC227&gt;Parameters!$B$11),0,1),"")</f>
        <is>
          <t/>
        </is>
      </c>
      <c r="CG227" s="0" t="inlineStr">
        <f aca="false">IF(A227&lt;&gt;"",IF(OR(BH227&lt;Parameters!$B$12,BH227&gt;Parameters!$B$11),0,1),"")</f>
        <is>
          <t/>
        </is>
      </c>
      <c r="CH227" s="0" t="inlineStr">
        <f aca="false">IF(A227&lt;&gt;"",IF(OR(BM227&lt;Parameters!$B$12,BM227&gt;Parameters!$B$11),0,1),"")</f>
        <is>
          <t/>
        </is>
      </c>
      <c r="CI227" s="0" t="inlineStr">
        <f aca="false">IF(A227&lt;&gt;"",IF(OR(BR227&lt;Parameters!$B$12,BR227&gt;Parameters!$B$11),0,1),"")</f>
        <is>
          <t/>
        </is>
      </c>
      <c r="CJ227" s="0" t="inlineStr">
        <f aca="false">IF(A227&lt;&gt;"",IF(OR(BW227&lt;Parameters!$B$12,BW227&gt;Parameters!$B$11),0,1),"")</f>
        <is>
          <t/>
        </is>
      </c>
      <c r="CK227" s="26" t="inlineStr">
        <f aca="false">IF(A227&lt;&gt;"",SUM(CB227:CJ227)/9,"")</f>
        <is>
          <t/>
        </is>
      </c>
      <c r="CL227" s="0" t="inlineStr">
        <f aca="false">IF(A227&lt;&gt;"",CK227*9,"")</f>
        <is>
          <t/>
        </is>
      </c>
      <c r="CM227" s="8" t="inlineStr">
        <f aca="false">IF(A227&lt;&gt;"",TEXT(B227,CM$2)&amp;" "&amp;TEXT(A227,CM$2),"")</f>
        <is>
          <t/>
        </is>
      </c>
    </row>
    <row r="228" customFormat="false" ht="15" hidden="false" customHeight="false" outlineLevel="0" collapsed="false">
      <c r="A228" s="0" t="inlineStr">
        <f aca="false">IF(OR(B227&lt;Parameters!$K$12,A227&lt;Parameters!$K$12),IF(A227&lt;Parameters!$K$12,A227+1,0),"")</f>
        <is>
          <t/>
        </is>
      </c>
      <c r="B228" s="0" t="inlineStr">
        <f aca="false">IF(A228&lt;&gt;"",IF(A228=0,B227+1,B227),"")</f>
        <is>
          <t/>
        </is>
      </c>
      <c r="C228" s="24" t="inlineStr">
        <f aca="false">IF(A228&lt;&gt;"",-_phi*(A228+0.5),"")</f>
        <is>
          <t/>
        </is>
      </c>
      <c r="D228" s="8" t="inlineStr">
        <f aca="false">IF(A228&lt;&gt;"",DEGREES(C228),"")</f>
        <is>
          <t/>
        </is>
      </c>
      <c r="E228" s="24" t="inlineStr">
        <f aca="false">IF(A228&lt;&gt;"",_phi*(B228+0.5),"")</f>
        <is>
          <t/>
        </is>
      </c>
      <c r="F228" s="8" t="inlineStr">
        <f aca="false">IF(A228&lt;&gt;"",DEGREES(E228),"")</f>
        <is>
          <t/>
        </is>
      </c>
      <c r="G228" s="8" t="inlineStr">
        <f aca="false">IF(A228&lt;&gt;"",LOOKUP(A228,h!$A$3:$A$30,h!$D$3:$D$30),"")</f>
        <is>
          <t/>
        </is>
      </c>
      <c r="H228" s="8" t="inlineStr">
        <f aca="false">IF(A228&lt;&gt;"",LOOKUP(B228,h!$A$3:$A$30,h!$D$3:$D$30),"")</f>
        <is>
          <t/>
        </is>
      </c>
      <c r="I228" s="8" t="inlineStr">
        <f aca="false">IF(A228&lt;&gt;"",_zif,"")</f>
        <is>
          <t/>
        </is>
      </c>
      <c r="J228" s="8" t="inlineStr">
        <f aca="false">IF(A228&lt;&gt;"",$G228+'v1 Frame'!D$3*COS($C228)+'v1 Frame'!E$3*SIN($C228)*SIN($E228)+'v1 Frame'!F$3*SIN($C228)*COS($E228),"")</f>
        <is>
          <t/>
        </is>
      </c>
      <c r="K228" s="8" t="inlineStr">
        <f aca="false">IF(A228&lt;&gt;"",$H228+'v1 Frame'!E$3*COS($E228)-'v1 Frame'!F$3*SIN($E228),"")</f>
        <is>
          <t/>
        </is>
      </c>
      <c r="L228" s="8" t="inlineStr">
        <f aca="false">IF(A228&lt;&gt;"",$I228-'v1 Frame'!D$3*SIN($C228)+'v1 Frame'!E$3*COS($C228)*SIN($E228)+'v1 Frame'!F$3*COS($C228)*COS($E228),"")</f>
        <is>
          <t/>
        </is>
      </c>
      <c r="M228" s="8" t="inlineStr">
        <f aca="false">IF(A228&lt;&gt;"",$G228+'v1 Frame'!G$3*COS($C228)+'v1 Frame'!H$3*SIN($C228)*SIN($E228)+'v1 Frame'!I$3*SIN($C228)*COS($E228),"")</f>
        <is>
          <t/>
        </is>
      </c>
      <c r="N228" s="8" t="inlineStr">
        <f aca="false">IF(A228&lt;&gt;"",$H228+'v1 Frame'!H$3*COS($E228)-'v1 Frame'!I$3*SIN($E228),"")</f>
        <is>
          <t/>
        </is>
      </c>
      <c r="O228" s="8" t="inlineStr">
        <f aca="false">IF(A228&lt;&gt;"",$I228-'v1 Frame'!G$3*SIN($C228)+'v1 Frame'!H$3*COS($C228)*SIN($E228)+'v1 Frame'!I$3*COS($C228)*COS($E228),"")</f>
        <is>
          <t/>
        </is>
      </c>
      <c r="P228" s="8" t="inlineStr">
        <f aca="false">IF(A228&lt;&gt;"",$G228+'v1 Frame'!J$3*COS($C228)+'v1 Frame'!K$3*SIN($C228)*SIN($E228)+'v1 Frame'!L$3*SIN($C228)*COS($E228),"")</f>
        <is>
          <t/>
        </is>
      </c>
      <c r="Q228" s="8" t="inlineStr">
        <f aca="false">IF(A228&lt;&gt;"",$H228+'v1 Frame'!K$3*COS($E228)-'v1 Frame'!L$3*SIN($E228),"")</f>
        <is>
          <t/>
        </is>
      </c>
      <c r="R228" s="8" t="inlineStr">
        <f aca="false">IF(A228&lt;&gt;"",$I228-'v1 Frame'!J$3*SIN($C228)+'v1 Frame'!K$3*COS($C228)*SIN($E228)+'v1 Frame'!L$3*COS($C228)*COS($E228),"")</f>
        <is>
          <t/>
        </is>
      </c>
      <c r="S228" s="8" t="inlineStr">
        <f aca="false">IF(A228&lt;&gt;"",$G228+'v1 Frame'!M$3*COS($C228)+'v1 Frame'!N$3*SIN($C228)*SIN($E228)+'v1 Frame'!O$3*SIN($C228)*COS($E228),"")</f>
        <is>
          <t/>
        </is>
      </c>
      <c r="T228" s="8" t="inlineStr">
        <f aca="false">IF(A228&lt;&gt;"",$H228+'v1 Frame'!N$3*COS($E228)-'v1 Frame'!O$3*SIN($E228),"")</f>
        <is>
          <t/>
        </is>
      </c>
      <c r="U228" s="8" t="inlineStr">
        <f aca="false">IF(A228&lt;&gt;"",$I228-'v1 Frame'!M$3*SIN($C228)+'v1 Frame'!N$3*COS($C228)*SIN($E228)+'v1 Frame'!O$3*COS($C228)*COS($E228),"")</f>
        <is>
          <t/>
        </is>
      </c>
      <c r="V228" s="8" t="inlineStr">
        <f aca="false">IF(A228&lt;&gt;"",$G228+'v1 Frame'!P$3*COS($C228)+'v1 Frame'!Q$3*SIN($C228)*SIN($E228)+'v1 Frame'!R$3*SIN($C228)*COS($E228),"")</f>
        <is>
          <t/>
        </is>
      </c>
      <c r="W228" s="8" t="inlineStr">
        <f aca="false">IF(A228&lt;&gt;"",$H228+'v1 Frame'!Q$3*COS($E228)-'v1 Frame'!R$3*SIN($E228),"")</f>
        <is>
          <t/>
        </is>
      </c>
      <c r="X228" s="8" t="inlineStr">
        <f aca="false">IF(A228&lt;&gt;"",$I228-'v1 Frame'!P$3*SIN($C228)+'v1 Frame'!Q$3*COS($C228)*SIN($E228)+'v1 Frame'!R$3*COS($C228)*COS($E228),"")</f>
        <is>
          <t/>
        </is>
      </c>
      <c r="Y228" s="8" t="inlineStr">
        <f aca="false">IF(A228&lt;&gt;"",$G228+'v1 Frame'!S$3*COS($C228)+'v1 Frame'!T$3*SIN($C228)*SIN($E228)+'v1 Frame'!U$3*SIN($C228)*COS($E228),"")</f>
        <is>
          <t/>
        </is>
      </c>
      <c r="Z228" s="8" t="inlineStr">
        <f aca="false">IF(A228&lt;&gt;"",$H228+'v1 Frame'!T$3*COS($E228)-'v1 Frame'!U$3*SIN($E228),"")</f>
        <is>
          <t/>
        </is>
      </c>
      <c r="AA228" s="8" t="inlineStr">
        <f aca="false">IF(A228&lt;&gt;"",$I228-'v1 Frame'!S$3*SIN($C228)+'v1 Frame'!T$3*COS($C228)*SIN($E228)+'v1 Frame'!U$3*COS($C228)*COS($E228),"")</f>
        <is>
          <t/>
        </is>
      </c>
      <c r="AB228" s="8" t="inlineStr">
        <f aca="false">IF(A228&lt;&gt;"",$G228+'v1 Frame'!V$3*COS($C228)+'v1 Frame'!W$3*SIN($C228)*SIN($E228)+'v1 Frame'!X$3*SIN($C228)*COS($E228),"")</f>
        <is>
          <t/>
        </is>
      </c>
      <c r="AC228" s="8" t="inlineStr">
        <f aca="false">IF(A228&lt;&gt;"",$H228+'v1 Frame'!W$3*COS($E228)-'v1 Frame'!X$3*SIN($E228),"")</f>
        <is>
          <t/>
        </is>
      </c>
      <c r="AD228" s="8" t="inlineStr">
        <f aca="false">IF(A228&lt;&gt;"",$I228-'v1 Frame'!V$3*SIN($C228)+'v1 Frame'!W$3*COS($C228)*SIN($E228)+'v1 Frame'!X$3*COS($C228)*COS($E228),"")</f>
        <is>
          <t/>
        </is>
      </c>
      <c r="AE228" s="25" t="inlineStr">
        <f aca="false">IF(A228&lt;&gt;"",$G228+'v1 Frame'!Y$3*COS($C228)+'v1 Frame'!Z$3*SIN($C228)*SIN($E228)+'v1 Frame'!AA$3*SIN($C228)*COS($E228),"")</f>
        <is>
          <t/>
        </is>
      </c>
      <c r="AF228" s="25" t="inlineStr">
        <f aca="false">IF(A228&lt;&gt;"",$H228+'v1 Frame'!Z$3*COS($E228)-'v1 Frame'!AA$3*SIN($E228),"")</f>
        <is>
          <t/>
        </is>
      </c>
      <c r="AG228" s="25" t="inlineStr">
        <f aca="false">IF(A228&lt;&gt;"",$I228-'v1 Frame'!Y$3*SIN($C228)+'v1 Frame'!Z$3*COS($C228)*SIN($E228)+'v1 Frame'!AA$3*COS($C228)*COS($E228),"")</f>
        <is>
          <t/>
        </is>
      </c>
      <c r="AH228" s="8" t="inlineStr">
        <f aca="false">IF(A228&lt;&gt;"",SQRT(SUMSQ(G228:I228)),"")</f>
        <is>
          <t/>
        </is>
      </c>
      <c r="AI228" s="8" t="inlineStr">
        <f aca="false">IF(A228&lt;&gt;"",IF(AH228&lt;&gt;0,ACOS(I228/AH228),0),"")</f>
        <is>
          <t/>
        </is>
      </c>
      <c r="AJ228" s="8" t="inlineStr">
        <f aca="false">IF(A228&lt;&gt;"",DEGREES(AI228),"")</f>
        <is>
          <t/>
        </is>
      </c>
      <c r="AK228" s="8" t="inlineStr">
        <f aca="false">IF(A228&lt;&gt;"",IF(OR(G228&lt;&gt;0,H228&lt;&gt;0),ATAN2(G228,H228),0),"")</f>
        <is>
          <t/>
        </is>
      </c>
      <c r="AL228" s="8" t="inlineStr">
        <f aca="false">IF(A228&lt;&gt;"",DEGREES(AK228),"")</f>
        <is>
          <t/>
        </is>
      </c>
      <c r="AM228" s="8" t="inlineStr">
        <f aca="false">IF(A228&lt;&gt;"",SQRT(SUMSQ(J228:L228)),"")</f>
        <is>
          <t/>
        </is>
      </c>
      <c r="AN228" s="8" t="inlineStr">
        <f aca="false">IF(A228&lt;&gt;"",IF(AM228&lt;&gt;0,ACOS(L228/AM228),0),"")</f>
        <is>
          <t/>
        </is>
      </c>
      <c r="AO228" s="8" t="inlineStr">
        <f aca="false">IF(A228&lt;&gt;"",DEGREES(AN228),"")</f>
        <is>
          <t/>
        </is>
      </c>
      <c r="AP228" s="8" t="inlineStr">
        <f aca="false">IF(A228&lt;&gt;"",IF(OR(J228&lt;&gt;0,K228&lt;&gt;0),ATAN2(J228,K228),0),"")</f>
        <is>
          <t/>
        </is>
      </c>
      <c r="AQ228" s="8" t="inlineStr">
        <f aca="false">IF(A228&lt;&gt;"",DEGREES(AP228),"")</f>
        <is>
          <t/>
        </is>
      </c>
      <c r="AR228" s="8" t="inlineStr">
        <f aca="false">IF(A228&lt;&gt;"",SQRT(SUMSQ(M228:O228)),"")</f>
        <is>
          <t/>
        </is>
      </c>
      <c r="AS228" s="8" t="inlineStr">
        <f aca="false">IF(A228&lt;&gt;"",IF(AR228&lt;&gt;0,ACOS(O228/AR228),0),"")</f>
        <is>
          <t/>
        </is>
      </c>
      <c r="AT228" s="8" t="inlineStr">
        <f aca="false">IF(A228&lt;&gt;"",DEGREES(AS228),"")</f>
        <is>
          <t/>
        </is>
      </c>
      <c r="AU228" s="8" t="inlineStr">
        <f aca="false">IF(A228&lt;&gt;"",IF(OR(M228&lt;&gt;0,N228&lt;&gt;0),ATAN2(M228,N228),0),"")</f>
        <is>
          <t/>
        </is>
      </c>
      <c r="AV228" s="8" t="inlineStr">
        <f aca="false">IF(A228&lt;&gt;"",DEGREES(AU228),"")</f>
        <is>
          <t/>
        </is>
      </c>
      <c r="AW228" s="8" t="inlineStr">
        <f aca="false">IF(A228&lt;&gt;"",SQRT(SUMSQ(P228:R228)),"")</f>
        <is>
          <t/>
        </is>
      </c>
      <c r="AX228" s="8" t="inlineStr">
        <f aca="false">IF(A228&lt;&gt;"",IF(AW228&lt;&gt;0,ACOS(R228/AW228),0),"")</f>
        <is>
          <t/>
        </is>
      </c>
      <c r="AY228" s="8" t="inlineStr">
        <f aca="false">IF(A228&lt;&gt;"",DEGREES(AX228),"")</f>
        <is>
          <t/>
        </is>
      </c>
      <c r="AZ228" s="8" t="inlineStr">
        <f aca="false">IF(A228&lt;&gt;"",IF(OR(P228&lt;&gt;0,Q228&lt;&gt;0),ATAN2(P228,Q228),0),"")</f>
        <is>
          <t/>
        </is>
      </c>
      <c r="BA228" s="8" t="inlineStr">
        <f aca="false">IF(A228&lt;&gt;"",DEGREES(AZ228),"")</f>
        <is>
          <t/>
        </is>
      </c>
      <c r="BB228" s="8" t="inlineStr">
        <f aca="false">IF(A228&lt;&gt;"",SQRT(SUMSQ(S228:U228)),"")</f>
        <is>
          <t/>
        </is>
      </c>
      <c r="BC228" s="8" t="inlineStr">
        <f aca="false">IF(A228&lt;&gt;"",IF(BB228&lt;&gt;0,ACOS(U228/BB228),0),"")</f>
        <is>
          <t/>
        </is>
      </c>
      <c r="BD228" s="8" t="inlineStr">
        <f aca="false">IF(A228&lt;&gt;"",DEGREES(BC228),"")</f>
        <is>
          <t/>
        </is>
      </c>
      <c r="BE228" s="8" t="inlineStr">
        <f aca="false">IF(A228&lt;&gt;"",IF(OR(S228&lt;&gt;0,T228&lt;&gt;0),ATAN2(S228,T228),0),"")</f>
        <is>
          <t/>
        </is>
      </c>
      <c r="BF228" s="8" t="inlineStr">
        <f aca="false">IF(A228&lt;&gt;"",DEGREES(BE228),"")</f>
        <is>
          <t/>
        </is>
      </c>
      <c r="BG228" s="8" t="inlineStr">
        <f aca="false">IF(A228&lt;&gt;"",SQRT(SUMSQ(V228:X228)),"")</f>
        <is>
          <t/>
        </is>
      </c>
      <c r="BH228" s="8" t="inlineStr">
        <f aca="false">IF(A228&lt;&gt;"",IF(BG228&lt;&gt;0,ACOS(X228/BG228),0),"")</f>
        <is>
          <t/>
        </is>
      </c>
      <c r="BI228" s="8" t="inlineStr">
        <f aca="false">IF(A228&lt;&gt;"",DEGREES(BH228),"")</f>
        <is>
          <t/>
        </is>
      </c>
      <c r="BJ228" s="8" t="inlineStr">
        <f aca="false">IF(A228&lt;&gt;"",IF(OR(V228&lt;&gt;0,W228&lt;&gt;0),ATAN2(V228,W228),0),"")</f>
        <is>
          <t/>
        </is>
      </c>
      <c r="BK228" s="8" t="inlineStr">
        <f aca="false">IF(A228&lt;&gt;"",DEGREES(BJ228),"")</f>
        <is>
          <t/>
        </is>
      </c>
      <c r="BL228" s="8" t="inlineStr">
        <f aca="false">IF(A228&lt;&gt;"",SQRT(SUMSQ(Y228:AA228)),"")</f>
        <is>
          <t/>
        </is>
      </c>
      <c r="BM228" s="8" t="inlineStr">
        <f aca="false">IF(A228&lt;&gt;"",IF(BL228&lt;&gt;0,ACOS(AA228/BL228),0),"")</f>
        <is>
          <t/>
        </is>
      </c>
      <c r="BN228" s="8" t="inlineStr">
        <f aca="false">IF(A228&lt;&gt;"",DEGREES(BM228),"")</f>
        <is>
          <t/>
        </is>
      </c>
      <c r="BO228" s="8" t="inlineStr">
        <f aca="false">IF(A228&lt;&gt;"",IF(OR(Y228&lt;&gt;0,Z228&lt;&gt;0),ATAN2(Y228,Z228),0),"")</f>
        <is>
          <t/>
        </is>
      </c>
      <c r="BP228" s="8" t="inlineStr">
        <f aca="false">IF(A228&lt;&gt;"",DEGREES(BO228),"")</f>
        <is>
          <t/>
        </is>
      </c>
      <c r="BQ228" s="8" t="inlineStr">
        <f aca="false">IF(A228&lt;&gt;"",SQRT(SUMSQ(AB228:AD228)),"")</f>
        <is>
          <t/>
        </is>
      </c>
      <c r="BR228" s="8" t="inlineStr">
        <f aca="false">IF(A228&lt;&gt;"",IF(BQ228&lt;&gt;0,ACOS(AD228/BQ228),0),"")</f>
        <is>
          <t/>
        </is>
      </c>
      <c r="BS228" s="8" t="inlineStr">
        <f aca="false">IF(A228&lt;&gt;"",DEGREES(BR228),"")</f>
        <is>
          <t/>
        </is>
      </c>
      <c r="BT228" s="8" t="inlineStr">
        <f aca="false">IF(A228&lt;&gt;"",IF(OR(AB228&lt;&gt;0,AC228&lt;&gt;0),ATAN2(AB228,AC228),0),"")</f>
        <is>
          <t/>
        </is>
      </c>
      <c r="BU228" s="8" t="inlineStr">
        <f aca="false">IF(A228&lt;&gt;"",DEGREES(BT228),"")</f>
        <is>
          <t/>
        </is>
      </c>
      <c r="BV228" s="8" t="inlineStr">
        <f aca="false">IF(A228&lt;&gt;"",SQRT(SUMSQ(AE228:AG228)),"")</f>
        <is>
          <t/>
        </is>
      </c>
      <c r="BW228" s="8" t="inlineStr">
        <f aca="false">IF(A228&lt;&gt;"",IF(BV228&lt;&gt;0,ACOS(AG228/BV228),0),"")</f>
        <is>
          <t/>
        </is>
      </c>
      <c r="BX228" s="8" t="inlineStr">
        <f aca="false">IF(A228&lt;&gt;"",DEGREES(BW228),"")</f>
        <is>
          <t/>
        </is>
      </c>
      <c r="BY228" s="8" t="inlineStr">
        <f aca="false">IF(A228&lt;&gt;"",IF(OR(AF228&lt;&gt;0,AG228&lt;&gt;0),ATAN2(AF228,AG228),0),"")</f>
        <is>
          <t/>
        </is>
      </c>
      <c r="BZ228" s="8" t="inlineStr">
        <f aca="false">IF(A228&lt;&gt;"",DEGREES(BY228),"")</f>
        <is>
          <t/>
        </is>
      </c>
      <c r="CA228" s="0" t="inlineStr">
        <f aca="false">IF(A228&lt;&gt;"",IF(AND(AI228&lt;Parameters!$B$11,AI228&gt;Parameters!$B$12,AN228&lt;Parameters!$B$11,AN228&gt;Parameters!$B$12,AS228&lt;Parameters!$B$11,AS228&gt;Parameters!$B$12,AX228&lt;Parameters!$B$11,AX228&gt;Parameters!$B$12,BC228&lt;Parameters!$B$11,BC228&gt;Parameters!$B$12,BM228&lt;Parameters!$B$11,BM228&gt;Parameters!$B$12,BR228&lt;Parameters!$B$11,BR228&gt;Parameters!$B$12,BW228&lt;Parameters!$B$11,BW228&gt;Parameters!$B$12),1,0),"")</f>
        <is>
          <t/>
        </is>
      </c>
      <c r="CB228" s="0" t="inlineStr">
        <f aca="false">IF(A228&lt;&gt;"",IF(OR(AI228&lt;Parameters!$B$12,AI228&gt;Parameters!$B$11),0,1),"")</f>
        <is>
          <t/>
        </is>
      </c>
      <c r="CC228" s="0" t="inlineStr">
        <f aca="false">IF(A228&lt;&gt;"",IF(OR(AN228&lt;Parameters!$B$12,AN228&gt;Parameters!$B$11),0,1),"")</f>
        <is>
          <t/>
        </is>
      </c>
      <c r="CD228" s="0" t="inlineStr">
        <f aca="false">IF(A228&lt;&gt;"",IF(OR(AS228&lt;Parameters!$B$12,AS228&gt;Parameters!$B$11),0,1),"")</f>
        <is>
          <t/>
        </is>
      </c>
      <c r="CE228" s="0" t="inlineStr">
        <f aca="false">IF(A228&lt;&gt;"",IF(OR(AX228&lt;Parameters!$B$12,AX228&gt;Parameters!$B$11),0,1),"")</f>
        <is>
          <t/>
        </is>
      </c>
      <c r="CF228" s="0" t="inlineStr">
        <f aca="false">IF(A228&lt;&gt;"",IF(OR(BC228&lt;Parameters!$B$12,BC228&gt;Parameters!$B$11),0,1),"")</f>
        <is>
          <t/>
        </is>
      </c>
      <c r="CG228" s="0" t="inlineStr">
        <f aca="false">IF(A228&lt;&gt;"",IF(OR(BH228&lt;Parameters!$B$12,BH228&gt;Parameters!$B$11),0,1),"")</f>
        <is>
          <t/>
        </is>
      </c>
      <c r="CH228" s="0" t="inlineStr">
        <f aca="false">IF(A228&lt;&gt;"",IF(OR(BM228&lt;Parameters!$B$12,BM228&gt;Parameters!$B$11),0,1),"")</f>
        <is>
          <t/>
        </is>
      </c>
      <c r="CI228" s="0" t="inlineStr">
        <f aca="false">IF(A228&lt;&gt;"",IF(OR(BR228&lt;Parameters!$B$12,BR228&gt;Parameters!$B$11),0,1),"")</f>
        <is>
          <t/>
        </is>
      </c>
      <c r="CJ228" s="0" t="inlineStr">
        <f aca="false">IF(A228&lt;&gt;"",IF(OR(BW228&lt;Parameters!$B$12,BW228&gt;Parameters!$B$11),0,1),"")</f>
        <is>
          <t/>
        </is>
      </c>
      <c r="CK228" s="26" t="inlineStr">
        <f aca="false">IF(A228&lt;&gt;"",SUM(CB228:CJ228)/9,"")</f>
        <is>
          <t/>
        </is>
      </c>
      <c r="CL228" s="0" t="inlineStr">
        <f aca="false">IF(A228&lt;&gt;"",CK228*9,"")</f>
        <is>
          <t/>
        </is>
      </c>
      <c r="CM228" s="8" t="inlineStr">
        <f aca="false">IF(A228&lt;&gt;"",TEXT(B228,CM$2)&amp;" "&amp;TEXT(A228,CM$2),"")</f>
        <is>
          <t/>
        </is>
      </c>
    </row>
    <row r="229" customFormat="false" ht="15" hidden="false" customHeight="false" outlineLevel="0" collapsed="false">
      <c r="A229" s="0" t="inlineStr">
        <f aca="false">IF(OR(B228&lt;Parameters!$K$12,A228&lt;Parameters!$K$12),IF(A228&lt;Parameters!$K$12,A228+1,0),"")</f>
        <is>
          <t/>
        </is>
      </c>
      <c r="B229" s="0" t="inlineStr">
        <f aca="false">IF(A229&lt;&gt;"",IF(A229=0,B228+1,B228),"")</f>
        <is>
          <t/>
        </is>
      </c>
      <c r="C229" s="24" t="inlineStr">
        <f aca="false">IF(A229&lt;&gt;"",-_phi*(A229+0.5),"")</f>
        <is>
          <t/>
        </is>
      </c>
      <c r="D229" s="8" t="inlineStr">
        <f aca="false">IF(A229&lt;&gt;"",DEGREES(C229),"")</f>
        <is>
          <t/>
        </is>
      </c>
      <c r="E229" s="24" t="inlineStr">
        <f aca="false">IF(A229&lt;&gt;"",_phi*(B229+0.5),"")</f>
        <is>
          <t/>
        </is>
      </c>
      <c r="F229" s="8" t="inlineStr">
        <f aca="false">IF(A229&lt;&gt;"",DEGREES(E229),"")</f>
        <is>
          <t/>
        </is>
      </c>
      <c r="G229" s="8" t="inlineStr">
        <f aca="false">IF(A229&lt;&gt;"",LOOKUP(A229,h!$A$3:$A$30,h!$D$3:$D$30),"")</f>
        <is>
          <t/>
        </is>
      </c>
      <c r="H229" s="8" t="inlineStr">
        <f aca="false">IF(A229&lt;&gt;"",LOOKUP(B229,h!$A$3:$A$30,h!$D$3:$D$30),"")</f>
        <is>
          <t/>
        </is>
      </c>
      <c r="I229" s="8" t="inlineStr">
        <f aca="false">IF(A229&lt;&gt;"",_zif,"")</f>
        <is>
          <t/>
        </is>
      </c>
      <c r="J229" s="8" t="inlineStr">
        <f aca="false">IF(A229&lt;&gt;"",$G229+'v1 Frame'!D$3*COS($C229)+'v1 Frame'!E$3*SIN($C229)*SIN($E229)+'v1 Frame'!F$3*SIN($C229)*COS($E229),"")</f>
        <is>
          <t/>
        </is>
      </c>
      <c r="K229" s="8" t="inlineStr">
        <f aca="false">IF(A229&lt;&gt;"",$H229+'v1 Frame'!E$3*COS($E229)-'v1 Frame'!F$3*SIN($E229),"")</f>
        <is>
          <t/>
        </is>
      </c>
      <c r="L229" s="8" t="inlineStr">
        <f aca="false">IF(A229&lt;&gt;"",$I229-'v1 Frame'!D$3*SIN($C229)+'v1 Frame'!E$3*COS($C229)*SIN($E229)+'v1 Frame'!F$3*COS($C229)*COS($E229),"")</f>
        <is>
          <t/>
        </is>
      </c>
      <c r="M229" s="8" t="inlineStr">
        <f aca="false">IF(A229&lt;&gt;"",$G229+'v1 Frame'!G$3*COS($C229)+'v1 Frame'!H$3*SIN($C229)*SIN($E229)+'v1 Frame'!I$3*SIN($C229)*COS($E229),"")</f>
        <is>
          <t/>
        </is>
      </c>
      <c r="N229" s="8" t="inlineStr">
        <f aca="false">IF(A229&lt;&gt;"",$H229+'v1 Frame'!H$3*COS($E229)-'v1 Frame'!I$3*SIN($E229),"")</f>
        <is>
          <t/>
        </is>
      </c>
      <c r="O229" s="8" t="inlineStr">
        <f aca="false">IF(A229&lt;&gt;"",$I229-'v1 Frame'!G$3*SIN($C229)+'v1 Frame'!H$3*COS($C229)*SIN($E229)+'v1 Frame'!I$3*COS($C229)*COS($E229),"")</f>
        <is>
          <t/>
        </is>
      </c>
      <c r="P229" s="8" t="inlineStr">
        <f aca="false">IF(A229&lt;&gt;"",$G229+'v1 Frame'!J$3*COS($C229)+'v1 Frame'!K$3*SIN($C229)*SIN($E229)+'v1 Frame'!L$3*SIN($C229)*COS($E229),"")</f>
        <is>
          <t/>
        </is>
      </c>
      <c r="Q229" s="8" t="inlineStr">
        <f aca="false">IF(A229&lt;&gt;"",$H229+'v1 Frame'!K$3*COS($E229)-'v1 Frame'!L$3*SIN($E229),"")</f>
        <is>
          <t/>
        </is>
      </c>
      <c r="R229" s="8" t="inlineStr">
        <f aca="false">IF(A229&lt;&gt;"",$I229-'v1 Frame'!J$3*SIN($C229)+'v1 Frame'!K$3*COS($C229)*SIN($E229)+'v1 Frame'!L$3*COS($C229)*COS($E229),"")</f>
        <is>
          <t/>
        </is>
      </c>
      <c r="S229" s="8" t="inlineStr">
        <f aca="false">IF(A229&lt;&gt;"",$G229+'v1 Frame'!M$3*COS($C229)+'v1 Frame'!N$3*SIN($C229)*SIN($E229)+'v1 Frame'!O$3*SIN($C229)*COS($E229),"")</f>
        <is>
          <t/>
        </is>
      </c>
      <c r="T229" s="8" t="inlineStr">
        <f aca="false">IF(A229&lt;&gt;"",$H229+'v1 Frame'!N$3*COS($E229)-'v1 Frame'!O$3*SIN($E229),"")</f>
        <is>
          <t/>
        </is>
      </c>
      <c r="U229" s="8" t="inlineStr">
        <f aca="false">IF(A229&lt;&gt;"",$I229-'v1 Frame'!M$3*SIN($C229)+'v1 Frame'!N$3*COS($C229)*SIN($E229)+'v1 Frame'!O$3*COS($C229)*COS($E229),"")</f>
        <is>
          <t/>
        </is>
      </c>
      <c r="V229" s="8" t="inlineStr">
        <f aca="false">IF(A229&lt;&gt;"",$G229+'v1 Frame'!P$3*COS($C229)+'v1 Frame'!Q$3*SIN($C229)*SIN($E229)+'v1 Frame'!R$3*SIN($C229)*COS($E229),"")</f>
        <is>
          <t/>
        </is>
      </c>
      <c r="W229" s="8" t="inlineStr">
        <f aca="false">IF(A229&lt;&gt;"",$H229+'v1 Frame'!Q$3*COS($E229)-'v1 Frame'!R$3*SIN($E229),"")</f>
        <is>
          <t/>
        </is>
      </c>
      <c r="X229" s="8" t="inlineStr">
        <f aca="false">IF(A229&lt;&gt;"",$I229-'v1 Frame'!P$3*SIN($C229)+'v1 Frame'!Q$3*COS($C229)*SIN($E229)+'v1 Frame'!R$3*COS($C229)*COS($E229),"")</f>
        <is>
          <t/>
        </is>
      </c>
      <c r="Y229" s="8" t="inlineStr">
        <f aca="false">IF(A229&lt;&gt;"",$G229+'v1 Frame'!S$3*COS($C229)+'v1 Frame'!T$3*SIN($C229)*SIN($E229)+'v1 Frame'!U$3*SIN($C229)*COS($E229),"")</f>
        <is>
          <t/>
        </is>
      </c>
      <c r="Z229" s="8" t="inlineStr">
        <f aca="false">IF(A229&lt;&gt;"",$H229+'v1 Frame'!T$3*COS($E229)-'v1 Frame'!U$3*SIN($E229),"")</f>
        <is>
          <t/>
        </is>
      </c>
      <c r="AA229" s="8" t="inlineStr">
        <f aca="false">IF(A229&lt;&gt;"",$I229-'v1 Frame'!S$3*SIN($C229)+'v1 Frame'!T$3*COS($C229)*SIN($E229)+'v1 Frame'!U$3*COS($C229)*COS($E229),"")</f>
        <is>
          <t/>
        </is>
      </c>
      <c r="AB229" s="8" t="inlineStr">
        <f aca="false">IF(A229&lt;&gt;"",$G229+'v1 Frame'!V$3*COS($C229)+'v1 Frame'!W$3*SIN($C229)*SIN($E229)+'v1 Frame'!X$3*SIN($C229)*COS($E229),"")</f>
        <is>
          <t/>
        </is>
      </c>
      <c r="AC229" s="8" t="inlineStr">
        <f aca="false">IF(A229&lt;&gt;"",$H229+'v1 Frame'!W$3*COS($E229)-'v1 Frame'!X$3*SIN($E229),"")</f>
        <is>
          <t/>
        </is>
      </c>
      <c r="AD229" s="8" t="inlineStr">
        <f aca="false">IF(A229&lt;&gt;"",$I229-'v1 Frame'!V$3*SIN($C229)+'v1 Frame'!W$3*COS($C229)*SIN($E229)+'v1 Frame'!X$3*COS($C229)*COS($E229),"")</f>
        <is>
          <t/>
        </is>
      </c>
      <c r="AE229" s="25" t="inlineStr">
        <f aca="false">IF(A229&lt;&gt;"",$G229+'v1 Frame'!Y$3*COS($C229)+'v1 Frame'!Z$3*SIN($C229)*SIN($E229)+'v1 Frame'!AA$3*SIN($C229)*COS($E229),"")</f>
        <is>
          <t/>
        </is>
      </c>
      <c r="AF229" s="25" t="inlineStr">
        <f aca="false">IF(A229&lt;&gt;"",$H229+'v1 Frame'!Z$3*COS($E229)-'v1 Frame'!AA$3*SIN($E229),"")</f>
        <is>
          <t/>
        </is>
      </c>
      <c r="AG229" s="25" t="inlineStr">
        <f aca="false">IF(A229&lt;&gt;"",$I229-'v1 Frame'!Y$3*SIN($C229)+'v1 Frame'!Z$3*COS($C229)*SIN($E229)+'v1 Frame'!AA$3*COS($C229)*COS($E229),"")</f>
        <is>
          <t/>
        </is>
      </c>
      <c r="AH229" s="8" t="inlineStr">
        <f aca="false">IF(A229&lt;&gt;"",SQRT(SUMSQ(G229:I229)),"")</f>
        <is>
          <t/>
        </is>
      </c>
      <c r="AI229" s="8" t="inlineStr">
        <f aca="false">IF(A229&lt;&gt;"",IF(AH229&lt;&gt;0,ACOS(I229/AH229),0),"")</f>
        <is>
          <t/>
        </is>
      </c>
      <c r="AJ229" s="8" t="inlineStr">
        <f aca="false">IF(A229&lt;&gt;"",DEGREES(AI229),"")</f>
        <is>
          <t/>
        </is>
      </c>
      <c r="AK229" s="8" t="inlineStr">
        <f aca="false">IF(A229&lt;&gt;"",IF(OR(G229&lt;&gt;0,H229&lt;&gt;0),ATAN2(G229,H229),0),"")</f>
        <is>
          <t/>
        </is>
      </c>
      <c r="AL229" s="8" t="inlineStr">
        <f aca="false">IF(A229&lt;&gt;"",DEGREES(AK229),"")</f>
        <is>
          <t/>
        </is>
      </c>
      <c r="AM229" s="8" t="inlineStr">
        <f aca="false">IF(A229&lt;&gt;"",SQRT(SUMSQ(J229:L229)),"")</f>
        <is>
          <t/>
        </is>
      </c>
      <c r="AN229" s="8" t="inlineStr">
        <f aca="false">IF(A229&lt;&gt;"",IF(AM229&lt;&gt;0,ACOS(L229/AM229),0),"")</f>
        <is>
          <t/>
        </is>
      </c>
      <c r="AO229" s="8" t="inlineStr">
        <f aca="false">IF(A229&lt;&gt;"",DEGREES(AN229),"")</f>
        <is>
          <t/>
        </is>
      </c>
      <c r="AP229" s="8" t="inlineStr">
        <f aca="false">IF(A229&lt;&gt;"",IF(OR(J229&lt;&gt;0,K229&lt;&gt;0),ATAN2(J229,K229),0),"")</f>
        <is>
          <t/>
        </is>
      </c>
      <c r="AQ229" s="8" t="inlineStr">
        <f aca="false">IF(A229&lt;&gt;"",DEGREES(AP229),"")</f>
        <is>
          <t/>
        </is>
      </c>
      <c r="AR229" s="8" t="inlineStr">
        <f aca="false">IF(A229&lt;&gt;"",SQRT(SUMSQ(M229:O229)),"")</f>
        <is>
          <t/>
        </is>
      </c>
      <c r="AS229" s="8" t="inlineStr">
        <f aca="false">IF(A229&lt;&gt;"",IF(AR229&lt;&gt;0,ACOS(O229/AR229),0),"")</f>
        <is>
          <t/>
        </is>
      </c>
      <c r="AT229" s="8" t="inlineStr">
        <f aca="false">IF(A229&lt;&gt;"",DEGREES(AS229),"")</f>
        <is>
          <t/>
        </is>
      </c>
      <c r="AU229" s="8" t="inlineStr">
        <f aca="false">IF(A229&lt;&gt;"",IF(OR(M229&lt;&gt;0,N229&lt;&gt;0),ATAN2(M229,N229),0),"")</f>
        <is>
          <t/>
        </is>
      </c>
      <c r="AV229" s="8" t="inlineStr">
        <f aca="false">IF(A229&lt;&gt;"",DEGREES(AU229),"")</f>
        <is>
          <t/>
        </is>
      </c>
      <c r="AW229" s="8" t="inlineStr">
        <f aca="false">IF(A229&lt;&gt;"",SQRT(SUMSQ(P229:R229)),"")</f>
        <is>
          <t/>
        </is>
      </c>
      <c r="AX229" s="8" t="inlineStr">
        <f aca="false">IF(A229&lt;&gt;"",IF(AW229&lt;&gt;0,ACOS(R229/AW229),0),"")</f>
        <is>
          <t/>
        </is>
      </c>
      <c r="AY229" s="8" t="inlineStr">
        <f aca="false">IF(A229&lt;&gt;"",DEGREES(AX229),"")</f>
        <is>
          <t/>
        </is>
      </c>
      <c r="AZ229" s="8" t="inlineStr">
        <f aca="false">IF(A229&lt;&gt;"",IF(OR(P229&lt;&gt;0,Q229&lt;&gt;0),ATAN2(P229,Q229),0),"")</f>
        <is>
          <t/>
        </is>
      </c>
      <c r="BA229" s="8" t="inlineStr">
        <f aca="false">IF(A229&lt;&gt;"",DEGREES(AZ229),"")</f>
        <is>
          <t/>
        </is>
      </c>
      <c r="BB229" s="8" t="inlineStr">
        <f aca="false">IF(A229&lt;&gt;"",SQRT(SUMSQ(S229:U229)),"")</f>
        <is>
          <t/>
        </is>
      </c>
      <c r="BC229" s="8" t="inlineStr">
        <f aca="false">IF(A229&lt;&gt;"",IF(BB229&lt;&gt;0,ACOS(U229/BB229),0),"")</f>
        <is>
          <t/>
        </is>
      </c>
      <c r="BD229" s="8" t="inlineStr">
        <f aca="false">IF(A229&lt;&gt;"",DEGREES(BC229),"")</f>
        <is>
          <t/>
        </is>
      </c>
      <c r="BE229" s="8" t="inlineStr">
        <f aca="false">IF(A229&lt;&gt;"",IF(OR(S229&lt;&gt;0,T229&lt;&gt;0),ATAN2(S229,T229),0),"")</f>
        <is>
          <t/>
        </is>
      </c>
      <c r="BF229" s="8" t="inlineStr">
        <f aca="false">IF(A229&lt;&gt;"",DEGREES(BE229),"")</f>
        <is>
          <t/>
        </is>
      </c>
      <c r="BG229" s="8" t="inlineStr">
        <f aca="false">IF(A229&lt;&gt;"",SQRT(SUMSQ(V229:X229)),"")</f>
        <is>
          <t/>
        </is>
      </c>
      <c r="BH229" s="8" t="inlineStr">
        <f aca="false">IF(A229&lt;&gt;"",IF(BG229&lt;&gt;0,ACOS(X229/BG229),0),"")</f>
        <is>
          <t/>
        </is>
      </c>
      <c r="BI229" s="8" t="inlineStr">
        <f aca="false">IF(A229&lt;&gt;"",DEGREES(BH229),"")</f>
        <is>
          <t/>
        </is>
      </c>
      <c r="BJ229" s="8" t="inlineStr">
        <f aca="false">IF(A229&lt;&gt;"",IF(OR(V229&lt;&gt;0,W229&lt;&gt;0),ATAN2(V229,W229),0),"")</f>
        <is>
          <t/>
        </is>
      </c>
      <c r="BK229" s="8" t="inlineStr">
        <f aca="false">IF(A229&lt;&gt;"",DEGREES(BJ229),"")</f>
        <is>
          <t/>
        </is>
      </c>
      <c r="BL229" s="8" t="inlineStr">
        <f aca="false">IF(A229&lt;&gt;"",SQRT(SUMSQ(Y229:AA229)),"")</f>
        <is>
          <t/>
        </is>
      </c>
      <c r="BM229" s="8" t="inlineStr">
        <f aca="false">IF(A229&lt;&gt;"",IF(BL229&lt;&gt;0,ACOS(AA229/BL229),0),"")</f>
        <is>
          <t/>
        </is>
      </c>
      <c r="BN229" s="8" t="inlineStr">
        <f aca="false">IF(A229&lt;&gt;"",DEGREES(BM229),"")</f>
        <is>
          <t/>
        </is>
      </c>
      <c r="BO229" s="8" t="inlineStr">
        <f aca="false">IF(A229&lt;&gt;"",IF(OR(Y229&lt;&gt;0,Z229&lt;&gt;0),ATAN2(Y229,Z229),0),"")</f>
        <is>
          <t/>
        </is>
      </c>
      <c r="BP229" s="8" t="inlineStr">
        <f aca="false">IF(A229&lt;&gt;"",DEGREES(BO229),"")</f>
        <is>
          <t/>
        </is>
      </c>
      <c r="BQ229" s="8" t="inlineStr">
        <f aca="false">IF(A229&lt;&gt;"",SQRT(SUMSQ(AB229:AD229)),"")</f>
        <is>
          <t/>
        </is>
      </c>
      <c r="BR229" s="8" t="inlineStr">
        <f aca="false">IF(A229&lt;&gt;"",IF(BQ229&lt;&gt;0,ACOS(AD229/BQ229),0),"")</f>
        <is>
          <t/>
        </is>
      </c>
      <c r="BS229" s="8" t="inlineStr">
        <f aca="false">IF(A229&lt;&gt;"",DEGREES(BR229),"")</f>
        <is>
          <t/>
        </is>
      </c>
      <c r="BT229" s="8" t="inlineStr">
        <f aca="false">IF(A229&lt;&gt;"",IF(OR(AB229&lt;&gt;0,AC229&lt;&gt;0),ATAN2(AB229,AC229),0),"")</f>
        <is>
          <t/>
        </is>
      </c>
      <c r="BU229" s="8" t="inlineStr">
        <f aca="false">IF(A229&lt;&gt;"",DEGREES(BT229),"")</f>
        <is>
          <t/>
        </is>
      </c>
      <c r="BV229" s="8" t="inlineStr">
        <f aca="false">IF(A229&lt;&gt;"",SQRT(SUMSQ(AE229:AG229)),"")</f>
        <is>
          <t/>
        </is>
      </c>
      <c r="BW229" s="8" t="inlineStr">
        <f aca="false">IF(A229&lt;&gt;"",IF(BV229&lt;&gt;0,ACOS(AG229/BV229),0),"")</f>
        <is>
          <t/>
        </is>
      </c>
      <c r="BX229" s="8" t="inlineStr">
        <f aca="false">IF(A229&lt;&gt;"",DEGREES(BW229),"")</f>
        <is>
          <t/>
        </is>
      </c>
      <c r="BY229" s="8" t="inlineStr">
        <f aca="false">IF(A229&lt;&gt;"",IF(OR(AF229&lt;&gt;0,AG229&lt;&gt;0),ATAN2(AF229,AG229),0),"")</f>
        <is>
          <t/>
        </is>
      </c>
      <c r="BZ229" s="8" t="inlineStr">
        <f aca="false">IF(A229&lt;&gt;"",DEGREES(BY229),"")</f>
        <is>
          <t/>
        </is>
      </c>
      <c r="CA229" s="0" t="inlineStr">
        <f aca="false">IF(A229&lt;&gt;"",IF(AND(AI229&lt;Parameters!$B$11,AI229&gt;Parameters!$B$12,AN229&lt;Parameters!$B$11,AN229&gt;Parameters!$B$12,AS229&lt;Parameters!$B$11,AS229&gt;Parameters!$B$12,AX229&lt;Parameters!$B$11,AX229&gt;Parameters!$B$12,BC229&lt;Parameters!$B$11,BC229&gt;Parameters!$B$12,BM229&lt;Parameters!$B$11,BM229&gt;Parameters!$B$12,BR229&lt;Parameters!$B$11,BR229&gt;Parameters!$B$12,BW229&lt;Parameters!$B$11,BW229&gt;Parameters!$B$12),1,0),"")</f>
        <is>
          <t/>
        </is>
      </c>
      <c r="CB229" s="0" t="inlineStr">
        <f aca="false">IF(A229&lt;&gt;"",IF(OR(AI229&lt;Parameters!$B$12,AI229&gt;Parameters!$B$11),0,1),"")</f>
        <is>
          <t/>
        </is>
      </c>
      <c r="CC229" s="0" t="inlineStr">
        <f aca="false">IF(A229&lt;&gt;"",IF(OR(AN229&lt;Parameters!$B$12,AN229&gt;Parameters!$B$11),0,1),"")</f>
        <is>
          <t/>
        </is>
      </c>
      <c r="CD229" s="0" t="inlineStr">
        <f aca="false">IF(A229&lt;&gt;"",IF(OR(AS229&lt;Parameters!$B$12,AS229&gt;Parameters!$B$11),0,1),"")</f>
        <is>
          <t/>
        </is>
      </c>
      <c r="CE229" s="0" t="inlineStr">
        <f aca="false">IF(A229&lt;&gt;"",IF(OR(AX229&lt;Parameters!$B$12,AX229&gt;Parameters!$B$11),0,1),"")</f>
        <is>
          <t/>
        </is>
      </c>
      <c r="CF229" s="0" t="inlineStr">
        <f aca="false">IF(A229&lt;&gt;"",IF(OR(BC229&lt;Parameters!$B$12,BC229&gt;Parameters!$B$11),0,1),"")</f>
        <is>
          <t/>
        </is>
      </c>
      <c r="CG229" s="0" t="inlineStr">
        <f aca="false">IF(A229&lt;&gt;"",IF(OR(BH229&lt;Parameters!$B$12,BH229&gt;Parameters!$B$11),0,1),"")</f>
        <is>
          <t/>
        </is>
      </c>
      <c r="CH229" s="0" t="inlineStr">
        <f aca="false">IF(A229&lt;&gt;"",IF(OR(BM229&lt;Parameters!$B$12,BM229&gt;Parameters!$B$11),0,1),"")</f>
        <is>
          <t/>
        </is>
      </c>
      <c r="CI229" s="0" t="inlineStr">
        <f aca="false">IF(A229&lt;&gt;"",IF(OR(BR229&lt;Parameters!$B$12,BR229&gt;Parameters!$B$11),0,1),"")</f>
        <is>
          <t/>
        </is>
      </c>
      <c r="CJ229" s="0" t="inlineStr">
        <f aca="false">IF(A229&lt;&gt;"",IF(OR(BW229&lt;Parameters!$B$12,BW229&gt;Parameters!$B$11),0,1),"")</f>
        <is>
          <t/>
        </is>
      </c>
      <c r="CK229" s="26" t="inlineStr">
        <f aca="false">IF(A229&lt;&gt;"",SUM(CB229:CJ229)/9,"")</f>
        <is>
          <t/>
        </is>
      </c>
      <c r="CL229" s="0" t="inlineStr">
        <f aca="false">IF(A229&lt;&gt;"",CK229*9,"")</f>
        <is>
          <t/>
        </is>
      </c>
      <c r="CM229" s="8" t="inlineStr">
        <f aca="false">IF(A229&lt;&gt;"",TEXT(B229,CM$2)&amp;" "&amp;TEXT(A229,CM$2),"")</f>
        <is>
          <t/>
        </is>
      </c>
    </row>
    <row r="230" customFormat="false" ht="15" hidden="false" customHeight="false" outlineLevel="0" collapsed="false">
      <c r="A230" s="0" t="inlineStr">
        <f aca="false">IF(OR(B229&lt;Parameters!$K$12,A229&lt;Parameters!$K$12),IF(A229&lt;Parameters!$K$12,A229+1,0),"")</f>
        <is>
          <t/>
        </is>
      </c>
      <c r="B230" s="0" t="inlineStr">
        <f aca="false">IF(A230&lt;&gt;"",IF(A230=0,B229+1,B229),"")</f>
        <is>
          <t/>
        </is>
      </c>
      <c r="C230" s="24" t="inlineStr">
        <f aca="false">IF(A230&lt;&gt;"",-_phi*(A230+0.5),"")</f>
        <is>
          <t/>
        </is>
      </c>
      <c r="D230" s="8" t="inlineStr">
        <f aca="false">IF(A230&lt;&gt;"",DEGREES(C230),"")</f>
        <is>
          <t/>
        </is>
      </c>
      <c r="E230" s="24" t="inlineStr">
        <f aca="false">IF(A230&lt;&gt;"",_phi*(B230+0.5),"")</f>
        <is>
          <t/>
        </is>
      </c>
      <c r="F230" s="8" t="inlineStr">
        <f aca="false">IF(A230&lt;&gt;"",DEGREES(E230),"")</f>
        <is>
          <t/>
        </is>
      </c>
      <c r="G230" s="8" t="inlineStr">
        <f aca="false">IF(A230&lt;&gt;"",LOOKUP(A230,h!$A$3:$A$30,h!$D$3:$D$30),"")</f>
        <is>
          <t/>
        </is>
      </c>
      <c r="H230" s="8" t="inlineStr">
        <f aca="false">IF(A230&lt;&gt;"",LOOKUP(B230,h!$A$3:$A$30,h!$D$3:$D$30),"")</f>
        <is>
          <t/>
        </is>
      </c>
      <c r="I230" s="8" t="inlineStr">
        <f aca="false">IF(A230&lt;&gt;"",_zif,"")</f>
        <is>
          <t/>
        </is>
      </c>
      <c r="J230" s="8" t="inlineStr">
        <f aca="false">IF(A230&lt;&gt;"",$G230+'v1 Frame'!D$3*COS($C230)+'v1 Frame'!E$3*SIN($C230)*SIN($E230)+'v1 Frame'!F$3*SIN($C230)*COS($E230),"")</f>
        <is>
          <t/>
        </is>
      </c>
      <c r="K230" s="8" t="inlineStr">
        <f aca="false">IF(A230&lt;&gt;"",$H230+'v1 Frame'!E$3*COS($E230)-'v1 Frame'!F$3*SIN($E230),"")</f>
        <is>
          <t/>
        </is>
      </c>
      <c r="L230" s="8" t="inlineStr">
        <f aca="false">IF(A230&lt;&gt;"",$I230-'v1 Frame'!D$3*SIN($C230)+'v1 Frame'!E$3*COS($C230)*SIN($E230)+'v1 Frame'!F$3*COS($C230)*COS($E230),"")</f>
        <is>
          <t/>
        </is>
      </c>
      <c r="M230" s="8" t="inlineStr">
        <f aca="false">IF(A230&lt;&gt;"",$G230+'v1 Frame'!G$3*COS($C230)+'v1 Frame'!H$3*SIN($C230)*SIN($E230)+'v1 Frame'!I$3*SIN($C230)*COS($E230),"")</f>
        <is>
          <t/>
        </is>
      </c>
      <c r="N230" s="8" t="inlineStr">
        <f aca="false">IF(A230&lt;&gt;"",$H230+'v1 Frame'!H$3*COS($E230)-'v1 Frame'!I$3*SIN($E230),"")</f>
        <is>
          <t/>
        </is>
      </c>
      <c r="O230" s="8" t="inlineStr">
        <f aca="false">IF(A230&lt;&gt;"",$I230-'v1 Frame'!G$3*SIN($C230)+'v1 Frame'!H$3*COS($C230)*SIN($E230)+'v1 Frame'!I$3*COS($C230)*COS($E230),"")</f>
        <is>
          <t/>
        </is>
      </c>
      <c r="P230" s="8" t="inlineStr">
        <f aca="false">IF(A230&lt;&gt;"",$G230+'v1 Frame'!J$3*COS($C230)+'v1 Frame'!K$3*SIN($C230)*SIN($E230)+'v1 Frame'!L$3*SIN($C230)*COS($E230),"")</f>
        <is>
          <t/>
        </is>
      </c>
      <c r="Q230" s="8" t="inlineStr">
        <f aca="false">IF(A230&lt;&gt;"",$H230+'v1 Frame'!K$3*COS($E230)-'v1 Frame'!L$3*SIN($E230),"")</f>
        <is>
          <t/>
        </is>
      </c>
      <c r="R230" s="8" t="inlineStr">
        <f aca="false">IF(A230&lt;&gt;"",$I230-'v1 Frame'!J$3*SIN($C230)+'v1 Frame'!K$3*COS($C230)*SIN($E230)+'v1 Frame'!L$3*COS($C230)*COS($E230),"")</f>
        <is>
          <t/>
        </is>
      </c>
      <c r="S230" s="8" t="inlineStr">
        <f aca="false">IF(A230&lt;&gt;"",$G230+'v1 Frame'!M$3*COS($C230)+'v1 Frame'!N$3*SIN($C230)*SIN($E230)+'v1 Frame'!O$3*SIN($C230)*COS($E230),"")</f>
        <is>
          <t/>
        </is>
      </c>
      <c r="T230" s="8" t="inlineStr">
        <f aca="false">IF(A230&lt;&gt;"",$H230+'v1 Frame'!N$3*COS($E230)-'v1 Frame'!O$3*SIN($E230),"")</f>
        <is>
          <t/>
        </is>
      </c>
      <c r="U230" s="8" t="inlineStr">
        <f aca="false">IF(A230&lt;&gt;"",$I230-'v1 Frame'!M$3*SIN($C230)+'v1 Frame'!N$3*COS($C230)*SIN($E230)+'v1 Frame'!O$3*COS($C230)*COS($E230),"")</f>
        <is>
          <t/>
        </is>
      </c>
      <c r="V230" s="8" t="inlineStr">
        <f aca="false">IF(A230&lt;&gt;"",$G230+'v1 Frame'!P$3*COS($C230)+'v1 Frame'!Q$3*SIN($C230)*SIN($E230)+'v1 Frame'!R$3*SIN($C230)*COS($E230),"")</f>
        <is>
          <t/>
        </is>
      </c>
      <c r="W230" s="8" t="inlineStr">
        <f aca="false">IF(A230&lt;&gt;"",$H230+'v1 Frame'!Q$3*COS($E230)-'v1 Frame'!R$3*SIN($E230),"")</f>
        <is>
          <t/>
        </is>
      </c>
      <c r="X230" s="8" t="inlineStr">
        <f aca="false">IF(A230&lt;&gt;"",$I230-'v1 Frame'!P$3*SIN($C230)+'v1 Frame'!Q$3*COS($C230)*SIN($E230)+'v1 Frame'!R$3*COS($C230)*COS($E230),"")</f>
        <is>
          <t/>
        </is>
      </c>
      <c r="Y230" s="8" t="inlineStr">
        <f aca="false">IF(A230&lt;&gt;"",$G230+'v1 Frame'!S$3*COS($C230)+'v1 Frame'!T$3*SIN($C230)*SIN($E230)+'v1 Frame'!U$3*SIN($C230)*COS($E230),"")</f>
        <is>
          <t/>
        </is>
      </c>
      <c r="Z230" s="8" t="inlineStr">
        <f aca="false">IF(A230&lt;&gt;"",$H230+'v1 Frame'!T$3*COS($E230)-'v1 Frame'!U$3*SIN($E230),"")</f>
        <is>
          <t/>
        </is>
      </c>
      <c r="AA230" s="8" t="inlineStr">
        <f aca="false">IF(A230&lt;&gt;"",$I230-'v1 Frame'!S$3*SIN($C230)+'v1 Frame'!T$3*COS($C230)*SIN($E230)+'v1 Frame'!U$3*COS($C230)*COS($E230),"")</f>
        <is>
          <t/>
        </is>
      </c>
      <c r="AB230" s="8" t="inlineStr">
        <f aca="false">IF(A230&lt;&gt;"",$G230+'v1 Frame'!V$3*COS($C230)+'v1 Frame'!W$3*SIN($C230)*SIN($E230)+'v1 Frame'!X$3*SIN($C230)*COS($E230),"")</f>
        <is>
          <t/>
        </is>
      </c>
      <c r="AC230" s="8" t="inlineStr">
        <f aca="false">IF(A230&lt;&gt;"",$H230+'v1 Frame'!W$3*COS($E230)-'v1 Frame'!X$3*SIN($E230),"")</f>
        <is>
          <t/>
        </is>
      </c>
      <c r="AD230" s="8" t="inlineStr">
        <f aca="false">IF(A230&lt;&gt;"",$I230-'v1 Frame'!V$3*SIN($C230)+'v1 Frame'!W$3*COS($C230)*SIN($E230)+'v1 Frame'!X$3*COS($C230)*COS($E230),"")</f>
        <is>
          <t/>
        </is>
      </c>
      <c r="AE230" s="25" t="inlineStr">
        <f aca="false">IF(A230&lt;&gt;"",$G230+'v1 Frame'!Y$3*COS($C230)+'v1 Frame'!Z$3*SIN($C230)*SIN($E230)+'v1 Frame'!AA$3*SIN($C230)*COS($E230),"")</f>
        <is>
          <t/>
        </is>
      </c>
      <c r="AF230" s="25" t="inlineStr">
        <f aca="false">IF(A230&lt;&gt;"",$H230+'v1 Frame'!Z$3*COS($E230)-'v1 Frame'!AA$3*SIN($E230),"")</f>
        <is>
          <t/>
        </is>
      </c>
      <c r="AG230" s="25" t="inlineStr">
        <f aca="false">IF(A230&lt;&gt;"",$I230-'v1 Frame'!Y$3*SIN($C230)+'v1 Frame'!Z$3*COS($C230)*SIN($E230)+'v1 Frame'!AA$3*COS($C230)*COS($E230),"")</f>
        <is>
          <t/>
        </is>
      </c>
      <c r="AH230" s="8" t="inlineStr">
        <f aca="false">IF(A230&lt;&gt;"",SQRT(SUMSQ(G230:I230)),"")</f>
        <is>
          <t/>
        </is>
      </c>
      <c r="AI230" s="8" t="inlineStr">
        <f aca="false">IF(A230&lt;&gt;"",IF(AH230&lt;&gt;0,ACOS(I230/AH230),0),"")</f>
        <is>
          <t/>
        </is>
      </c>
      <c r="AJ230" s="8" t="inlineStr">
        <f aca="false">IF(A230&lt;&gt;"",DEGREES(AI230),"")</f>
        <is>
          <t/>
        </is>
      </c>
      <c r="AK230" s="8" t="inlineStr">
        <f aca="false">IF(A230&lt;&gt;"",IF(OR(G230&lt;&gt;0,H230&lt;&gt;0),ATAN2(G230,H230),0),"")</f>
        <is>
          <t/>
        </is>
      </c>
      <c r="AL230" s="8" t="inlineStr">
        <f aca="false">IF(A230&lt;&gt;"",DEGREES(AK230),"")</f>
        <is>
          <t/>
        </is>
      </c>
      <c r="AM230" s="8" t="inlineStr">
        <f aca="false">IF(A230&lt;&gt;"",SQRT(SUMSQ(J230:L230)),"")</f>
        <is>
          <t/>
        </is>
      </c>
      <c r="AN230" s="8" t="inlineStr">
        <f aca="false">IF(A230&lt;&gt;"",IF(AM230&lt;&gt;0,ACOS(L230/AM230),0),"")</f>
        <is>
          <t/>
        </is>
      </c>
      <c r="AO230" s="8" t="inlineStr">
        <f aca="false">IF(A230&lt;&gt;"",DEGREES(AN230),"")</f>
        <is>
          <t/>
        </is>
      </c>
      <c r="AP230" s="8" t="inlineStr">
        <f aca="false">IF(A230&lt;&gt;"",IF(OR(J230&lt;&gt;0,K230&lt;&gt;0),ATAN2(J230,K230),0),"")</f>
        <is>
          <t/>
        </is>
      </c>
      <c r="AQ230" s="8" t="inlineStr">
        <f aca="false">IF(A230&lt;&gt;"",DEGREES(AP230),"")</f>
        <is>
          <t/>
        </is>
      </c>
      <c r="AR230" s="8" t="inlineStr">
        <f aca="false">IF(A230&lt;&gt;"",SQRT(SUMSQ(M230:O230)),"")</f>
        <is>
          <t/>
        </is>
      </c>
      <c r="AS230" s="8" t="inlineStr">
        <f aca="false">IF(A230&lt;&gt;"",IF(AR230&lt;&gt;0,ACOS(O230/AR230),0),"")</f>
        <is>
          <t/>
        </is>
      </c>
      <c r="AT230" s="8" t="inlineStr">
        <f aca="false">IF(A230&lt;&gt;"",DEGREES(AS230),"")</f>
        <is>
          <t/>
        </is>
      </c>
      <c r="AU230" s="8" t="inlineStr">
        <f aca="false">IF(A230&lt;&gt;"",IF(OR(M230&lt;&gt;0,N230&lt;&gt;0),ATAN2(M230,N230),0),"")</f>
        <is>
          <t/>
        </is>
      </c>
      <c r="AV230" s="8" t="inlineStr">
        <f aca="false">IF(A230&lt;&gt;"",DEGREES(AU230),"")</f>
        <is>
          <t/>
        </is>
      </c>
      <c r="AW230" s="8" t="inlineStr">
        <f aca="false">IF(A230&lt;&gt;"",SQRT(SUMSQ(P230:R230)),"")</f>
        <is>
          <t/>
        </is>
      </c>
      <c r="AX230" s="8" t="inlineStr">
        <f aca="false">IF(A230&lt;&gt;"",IF(AW230&lt;&gt;0,ACOS(R230/AW230),0),"")</f>
        <is>
          <t/>
        </is>
      </c>
      <c r="AY230" s="8" t="inlineStr">
        <f aca="false">IF(A230&lt;&gt;"",DEGREES(AX230),"")</f>
        <is>
          <t/>
        </is>
      </c>
      <c r="AZ230" s="8" t="inlineStr">
        <f aca="false">IF(A230&lt;&gt;"",IF(OR(P230&lt;&gt;0,Q230&lt;&gt;0),ATAN2(P230,Q230),0),"")</f>
        <is>
          <t/>
        </is>
      </c>
      <c r="BA230" s="8" t="inlineStr">
        <f aca="false">IF(A230&lt;&gt;"",DEGREES(AZ230),"")</f>
        <is>
          <t/>
        </is>
      </c>
      <c r="BB230" s="8" t="inlineStr">
        <f aca="false">IF(A230&lt;&gt;"",SQRT(SUMSQ(S230:U230)),"")</f>
        <is>
          <t/>
        </is>
      </c>
      <c r="BC230" s="8" t="inlineStr">
        <f aca="false">IF(A230&lt;&gt;"",IF(BB230&lt;&gt;0,ACOS(U230/BB230),0),"")</f>
        <is>
          <t/>
        </is>
      </c>
      <c r="BD230" s="8" t="inlineStr">
        <f aca="false">IF(A230&lt;&gt;"",DEGREES(BC230),"")</f>
        <is>
          <t/>
        </is>
      </c>
      <c r="BE230" s="8" t="inlineStr">
        <f aca="false">IF(A230&lt;&gt;"",IF(OR(S230&lt;&gt;0,T230&lt;&gt;0),ATAN2(S230,T230),0),"")</f>
        <is>
          <t/>
        </is>
      </c>
      <c r="BF230" s="8" t="inlineStr">
        <f aca="false">IF(A230&lt;&gt;"",DEGREES(BE230),"")</f>
        <is>
          <t/>
        </is>
      </c>
      <c r="BG230" s="8" t="inlineStr">
        <f aca="false">IF(A230&lt;&gt;"",SQRT(SUMSQ(V230:X230)),"")</f>
        <is>
          <t/>
        </is>
      </c>
      <c r="BH230" s="8" t="inlineStr">
        <f aca="false">IF(A230&lt;&gt;"",IF(BG230&lt;&gt;0,ACOS(X230/BG230),0),"")</f>
        <is>
          <t/>
        </is>
      </c>
      <c r="BI230" s="8" t="inlineStr">
        <f aca="false">IF(A230&lt;&gt;"",DEGREES(BH230),"")</f>
        <is>
          <t/>
        </is>
      </c>
      <c r="BJ230" s="8" t="inlineStr">
        <f aca="false">IF(A230&lt;&gt;"",IF(OR(V230&lt;&gt;0,W230&lt;&gt;0),ATAN2(V230,W230),0),"")</f>
        <is>
          <t/>
        </is>
      </c>
      <c r="BK230" s="8" t="inlineStr">
        <f aca="false">IF(A230&lt;&gt;"",DEGREES(BJ230),"")</f>
        <is>
          <t/>
        </is>
      </c>
      <c r="BL230" s="8" t="inlineStr">
        <f aca="false">IF(A230&lt;&gt;"",SQRT(SUMSQ(Y230:AA230)),"")</f>
        <is>
          <t/>
        </is>
      </c>
      <c r="BM230" s="8" t="inlineStr">
        <f aca="false">IF(A230&lt;&gt;"",IF(BL230&lt;&gt;0,ACOS(AA230/BL230),0),"")</f>
        <is>
          <t/>
        </is>
      </c>
      <c r="BN230" s="8" t="inlineStr">
        <f aca="false">IF(A230&lt;&gt;"",DEGREES(BM230),"")</f>
        <is>
          <t/>
        </is>
      </c>
      <c r="BO230" s="8" t="inlineStr">
        <f aca="false">IF(A230&lt;&gt;"",IF(OR(Y230&lt;&gt;0,Z230&lt;&gt;0),ATAN2(Y230,Z230),0),"")</f>
        <is>
          <t/>
        </is>
      </c>
      <c r="BP230" s="8" t="inlineStr">
        <f aca="false">IF(A230&lt;&gt;"",DEGREES(BO230),"")</f>
        <is>
          <t/>
        </is>
      </c>
      <c r="BQ230" s="8" t="inlineStr">
        <f aca="false">IF(A230&lt;&gt;"",SQRT(SUMSQ(AB230:AD230)),"")</f>
        <is>
          <t/>
        </is>
      </c>
      <c r="BR230" s="8" t="inlineStr">
        <f aca="false">IF(A230&lt;&gt;"",IF(BQ230&lt;&gt;0,ACOS(AD230/BQ230),0),"")</f>
        <is>
          <t/>
        </is>
      </c>
      <c r="BS230" s="8" t="inlineStr">
        <f aca="false">IF(A230&lt;&gt;"",DEGREES(BR230),"")</f>
        <is>
          <t/>
        </is>
      </c>
      <c r="BT230" s="8" t="inlineStr">
        <f aca="false">IF(A230&lt;&gt;"",IF(OR(AB230&lt;&gt;0,AC230&lt;&gt;0),ATAN2(AB230,AC230),0),"")</f>
        <is>
          <t/>
        </is>
      </c>
      <c r="BU230" s="8" t="inlineStr">
        <f aca="false">IF(A230&lt;&gt;"",DEGREES(BT230),"")</f>
        <is>
          <t/>
        </is>
      </c>
      <c r="BV230" s="8" t="inlineStr">
        <f aca="false">IF(A230&lt;&gt;"",SQRT(SUMSQ(AE230:AG230)),"")</f>
        <is>
          <t/>
        </is>
      </c>
      <c r="BW230" s="8" t="inlineStr">
        <f aca="false">IF(A230&lt;&gt;"",IF(BV230&lt;&gt;0,ACOS(AG230/BV230),0),"")</f>
        <is>
          <t/>
        </is>
      </c>
      <c r="BX230" s="8" t="inlineStr">
        <f aca="false">IF(A230&lt;&gt;"",DEGREES(BW230),"")</f>
        <is>
          <t/>
        </is>
      </c>
      <c r="BY230" s="8" t="inlineStr">
        <f aca="false">IF(A230&lt;&gt;"",IF(OR(AF230&lt;&gt;0,AG230&lt;&gt;0),ATAN2(AF230,AG230),0),"")</f>
        <is>
          <t/>
        </is>
      </c>
      <c r="BZ230" s="8" t="inlineStr">
        <f aca="false">IF(A230&lt;&gt;"",DEGREES(BY230),"")</f>
        <is>
          <t/>
        </is>
      </c>
      <c r="CA230" s="0" t="inlineStr">
        <f aca="false">IF(A230&lt;&gt;"",IF(AND(AI230&lt;Parameters!$B$11,AI230&gt;Parameters!$B$12,AN230&lt;Parameters!$B$11,AN230&gt;Parameters!$B$12,AS230&lt;Parameters!$B$11,AS230&gt;Parameters!$B$12,AX230&lt;Parameters!$B$11,AX230&gt;Parameters!$B$12,BC230&lt;Parameters!$B$11,BC230&gt;Parameters!$B$12,BM230&lt;Parameters!$B$11,BM230&gt;Parameters!$B$12,BR230&lt;Parameters!$B$11,BR230&gt;Parameters!$B$12,BW230&lt;Parameters!$B$11,BW230&gt;Parameters!$B$12),1,0),"")</f>
        <is>
          <t/>
        </is>
      </c>
      <c r="CB230" s="0" t="inlineStr">
        <f aca="false">IF(A230&lt;&gt;"",IF(OR(AI230&lt;Parameters!$B$12,AI230&gt;Parameters!$B$11),0,1),"")</f>
        <is>
          <t/>
        </is>
      </c>
      <c r="CC230" s="0" t="inlineStr">
        <f aca="false">IF(A230&lt;&gt;"",IF(OR(AN230&lt;Parameters!$B$12,AN230&gt;Parameters!$B$11),0,1),"")</f>
        <is>
          <t/>
        </is>
      </c>
      <c r="CD230" s="0" t="inlineStr">
        <f aca="false">IF(A230&lt;&gt;"",IF(OR(AS230&lt;Parameters!$B$12,AS230&gt;Parameters!$B$11),0,1),"")</f>
        <is>
          <t/>
        </is>
      </c>
      <c r="CE230" s="0" t="inlineStr">
        <f aca="false">IF(A230&lt;&gt;"",IF(OR(AX230&lt;Parameters!$B$12,AX230&gt;Parameters!$B$11),0,1),"")</f>
        <is>
          <t/>
        </is>
      </c>
      <c r="CF230" s="0" t="inlineStr">
        <f aca="false">IF(A230&lt;&gt;"",IF(OR(BC230&lt;Parameters!$B$12,BC230&gt;Parameters!$B$11),0,1),"")</f>
        <is>
          <t/>
        </is>
      </c>
      <c r="CG230" s="0" t="inlineStr">
        <f aca="false">IF(A230&lt;&gt;"",IF(OR(BH230&lt;Parameters!$B$12,BH230&gt;Parameters!$B$11),0,1),"")</f>
        <is>
          <t/>
        </is>
      </c>
      <c r="CH230" s="0" t="inlineStr">
        <f aca="false">IF(A230&lt;&gt;"",IF(OR(BM230&lt;Parameters!$B$12,BM230&gt;Parameters!$B$11),0,1),"")</f>
        <is>
          <t/>
        </is>
      </c>
      <c r="CI230" s="0" t="inlineStr">
        <f aca="false">IF(A230&lt;&gt;"",IF(OR(BR230&lt;Parameters!$B$12,BR230&gt;Parameters!$B$11),0,1),"")</f>
        <is>
          <t/>
        </is>
      </c>
      <c r="CJ230" s="0" t="inlineStr">
        <f aca="false">IF(A230&lt;&gt;"",IF(OR(BW230&lt;Parameters!$B$12,BW230&gt;Parameters!$B$11),0,1),"")</f>
        <is>
          <t/>
        </is>
      </c>
      <c r="CK230" s="26" t="inlineStr">
        <f aca="false">IF(A230&lt;&gt;"",SUM(CB230:CJ230)/9,"")</f>
        <is>
          <t/>
        </is>
      </c>
      <c r="CL230" s="0" t="inlineStr">
        <f aca="false">IF(A230&lt;&gt;"",CK230*9,"")</f>
        <is>
          <t/>
        </is>
      </c>
      <c r="CM230" s="8" t="inlineStr">
        <f aca="false">IF(A230&lt;&gt;"",TEXT(B230,CM$2)&amp;" "&amp;TEXT(A230,CM$2),"")</f>
        <is>
          <t/>
        </is>
      </c>
    </row>
    <row r="231" customFormat="false" ht="15" hidden="false" customHeight="false" outlineLevel="0" collapsed="false">
      <c r="A231" s="0" t="inlineStr">
        <f aca="false">IF(OR(B230&lt;Parameters!$K$12,A230&lt;Parameters!$K$12),IF(A230&lt;Parameters!$K$12,A230+1,0),"")</f>
        <is>
          <t/>
        </is>
      </c>
      <c r="B231" s="0" t="inlineStr">
        <f aca="false">IF(A231&lt;&gt;"",IF(A231=0,B230+1,B230),"")</f>
        <is>
          <t/>
        </is>
      </c>
      <c r="C231" s="24" t="inlineStr">
        <f aca="false">IF(A231&lt;&gt;"",-_phi*(A231+0.5),"")</f>
        <is>
          <t/>
        </is>
      </c>
      <c r="D231" s="8" t="inlineStr">
        <f aca="false">IF(A231&lt;&gt;"",DEGREES(C231),"")</f>
        <is>
          <t/>
        </is>
      </c>
      <c r="E231" s="24" t="inlineStr">
        <f aca="false">IF(A231&lt;&gt;"",_phi*(B231+0.5),"")</f>
        <is>
          <t/>
        </is>
      </c>
      <c r="F231" s="8" t="inlineStr">
        <f aca="false">IF(A231&lt;&gt;"",DEGREES(E231),"")</f>
        <is>
          <t/>
        </is>
      </c>
      <c r="G231" s="8" t="inlineStr">
        <f aca="false">IF(A231&lt;&gt;"",LOOKUP(A231,h!$A$3:$A$30,h!$D$3:$D$30),"")</f>
        <is>
          <t/>
        </is>
      </c>
      <c r="H231" s="8" t="inlineStr">
        <f aca="false">IF(A231&lt;&gt;"",LOOKUP(B231,h!$A$3:$A$30,h!$D$3:$D$30),"")</f>
        <is>
          <t/>
        </is>
      </c>
      <c r="I231" s="8" t="inlineStr">
        <f aca="false">IF(A231&lt;&gt;"",_zif,"")</f>
        <is>
          <t/>
        </is>
      </c>
      <c r="J231" s="8" t="inlineStr">
        <f aca="false">IF(A231&lt;&gt;"",$G231+'v1 Frame'!D$3*COS($C231)+'v1 Frame'!E$3*SIN($C231)*SIN($E231)+'v1 Frame'!F$3*SIN($C231)*COS($E231),"")</f>
        <is>
          <t/>
        </is>
      </c>
      <c r="K231" s="8" t="inlineStr">
        <f aca="false">IF(A231&lt;&gt;"",$H231+'v1 Frame'!E$3*COS($E231)-'v1 Frame'!F$3*SIN($E231),"")</f>
        <is>
          <t/>
        </is>
      </c>
      <c r="L231" s="8" t="inlineStr">
        <f aca="false">IF(A231&lt;&gt;"",$I231-'v1 Frame'!D$3*SIN($C231)+'v1 Frame'!E$3*COS($C231)*SIN($E231)+'v1 Frame'!F$3*COS($C231)*COS($E231),"")</f>
        <is>
          <t/>
        </is>
      </c>
      <c r="M231" s="8" t="inlineStr">
        <f aca="false">IF(A231&lt;&gt;"",$G231+'v1 Frame'!G$3*COS($C231)+'v1 Frame'!H$3*SIN($C231)*SIN($E231)+'v1 Frame'!I$3*SIN($C231)*COS($E231),"")</f>
        <is>
          <t/>
        </is>
      </c>
      <c r="N231" s="8" t="inlineStr">
        <f aca="false">IF(A231&lt;&gt;"",$H231+'v1 Frame'!H$3*COS($E231)-'v1 Frame'!I$3*SIN($E231),"")</f>
        <is>
          <t/>
        </is>
      </c>
      <c r="O231" s="8" t="inlineStr">
        <f aca="false">IF(A231&lt;&gt;"",$I231-'v1 Frame'!G$3*SIN($C231)+'v1 Frame'!H$3*COS($C231)*SIN($E231)+'v1 Frame'!I$3*COS($C231)*COS($E231),"")</f>
        <is>
          <t/>
        </is>
      </c>
      <c r="P231" s="8" t="inlineStr">
        <f aca="false">IF(A231&lt;&gt;"",$G231+'v1 Frame'!J$3*COS($C231)+'v1 Frame'!K$3*SIN($C231)*SIN($E231)+'v1 Frame'!L$3*SIN($C231)*COS($E231),"")</f>
        <is>
          <t/>
        </is>
      </c>
      <c r="Q231" s="8" t="inlineStr">
        <f aca="false">IF(A231&lt;&gt;"",$H231+'v1 Frame'!K$3*COS($E231)-'v1 Frame'!L$3*SIN($E231),"")</f>
        <is>
          <t/>
        </is>
      </c>
      <c r="R231" s="8" t="inlineStr">
        <f aca="false">IF(A231&lt;&gt;"",$I231-'v1 Frame'!J$3*SIN($C231)+'v1 Frame'!K$3*COS($C231)*SIN($E231)+'v1 Frame'!L$3*COS($C231)*COS($E231),"")</f>
        <is>
          <t/>
        </is>
      </c>
      <c r="S231" s="8" t="inlineStr">
        <f aca="false">IF(A231&lt;&gt;"",$G231+'v1 Frame'!M$3*COS($C231)+'v1 Frame'!N$3*SIN($C231)*SIN($E231)+'v1 Frame'!O$3*SIN($C231)*COS($E231),"")</f>
        <is>
          <t/>
        </is>
      </c>
      <c r="T231" s="8" t="inlineStr">
        <f aca="false">IF(A231&lt;&gt;"",$H231+'v1 Frame'!N$3*COS($E231)-'v1 Frame'!O$3*SIN($E231),"")</f>
        <is>
          <t/>
        </is>
      </c>
      <c r="U231" s="8" t="inlineStr">
        <f aca="false">IF(A231&lt;&gt;"",$I231-'v1 Frame'!M$3*SIN($C231)+'v1 Frame'!N$3*COS($C231)*SIN($E231)+'v1 Frame'!O$3*COS($C231)*COS($E231),"")</f>
        <is>
          <t/>
        </is>
      </c>
      <c r="V231" s="8" t="inlineStr">
        <f aca="false">IF(A231&lt;&gt;"",$G231+'v1 Frame'!P$3*COS($C231)+'v1 Frame'!Q$3*SIN($C231)*SIN($E231)+'v1 Frame'!R$3*SIN($C231)*COS($E231),"")</f>
        <is>
          <t/>
        </is>
      </c>
      <c r="W231" s="8" t="inlineStr">
        <f aca="false">IF(A231&lt;&gt;"",$H231+'v1 Frame'!Q$3*COS($E231)-'v1 Frame'!R$3*SIN($E231),"")</f>
        <is>
          <t/>
        </is>
      </c>
      <c r="X231" s="8" t="inlineStr">
        <f aca="false">IF(A231&lt;&gt;"",$I231-'v1 Frame'!P$3*SIN($C231)+'v1 Frame'!Q$3*COS($C231)*SIN($E231)+'v1 Frame'!R$3*COS($C231)*COS($E231),"")</f>
        <is>
          <t/>
        </is>
      </c>
      <c r="Y231" s="8" t="inlineStr">
        <f aca="false">IF(A231&lt;&gt;"",$G231+'v1 Frame'!S$3*COS($C231)+'v1 Frame'!T$3*SIN($C231)*SIN($E231)+'v1 Frame'!U$3*SIN($C231)*COS($E231),"")</f>
        <is>
          <t/>
        </is>
      </c>
      <c r="Z231" s="8" t="inlineStr">
        <f aca="false">IF(A231&lt;&gt;"",$H231+'v1 Frame'!T$3*COS($E231)-'v1 Frame'!U$3*SIN($E231),"")</f>
        <is>
          <t/>
        </is>
      </c>
      <c r="AA231" s="8" t="inlineStr">
        <f aca="false">IF(A231&lt;&gt;"",$I231-'v1 Frame'!S$3*SIN($C231)+'v1 Frame'!T$3*COS($C231)*SIN($E231)+'v1 Frame'!U$3*COS($C231)*COS($E231),"")</f>
        <is>
          <t/>
        </is>
      </c>
      <c r="AB231" s="8" t="inlineStr">
        <f aca="false">IF(A231&lt;&gt;"",$G231+'v1 Frame'!V$3*COS($C231)+'v1 Frame'!W$3*SIN($C231)*SIN($E231)+'v1 Frame'!X$3*SIN($C231)*COS($E231),"")</f>
        <is>
          <t/>
        </is>
      </c>
      <c r="AC231" s="8" t="inlineStr">
        <f aca="false">IF(A231&lt;&gt;"",$H231+'v1 Frame'!W$3*COS($E231)-'v1 Frame'!X$3*SIN($E231),"")</f>
        <is>
          <t/>
        </is>
      </c>
      <c r="AD231" s="8" t="inlineStr">
        <f aca="false">IF(A231&lt;&gt;"",$I231-'v1 Frame'!V$3*SIN($C231)+'v1 Frame'!W$3*COS($C231)*SIN($E231)+'v1 Frame'!X$3*COS($C231)*COS($E231),"")</f>
        <is>
          <t/>
        </is>
      </c>
      <c r="AE231" s="25" t="inlineStr">
        <f aca="false">IF(A231&lt;&gt;"",$G231+'v1 Frame'!Y$3*COS($C231)+'v1 Frame'!Z$3*SIN($C231)*SIN($E231)+'v1 Frame'!AA$3*SIN($C231)*COS($E231),"")</f>
        <is>
          <t/>
        </is>
      </c>
      <c r="AF231" s="25" t="inlineStr">
        <f aca="false">IF(A231&lt;&gt;"",$H231+'v1 Frame'!Z$3*COS($E231)-'v1 Frame'!AA$3*SIN($E231),"")</f>
        <is>
          <t/>
        </is>
      </c>
      <c r="AG231" s="25" t="inlineStr">
        <f aca="false">IF(A231&lt;&gt;"",$I231-'v1 Frame'!Y$3*SIN($C231)+'v1 Frame'!Z$3*COS($C231)*SIN($E231)+'v1 Frame'!AA$3*COS($C231)*COS($E231),"")</f>
        <is>
          <t/>
        </is>
      </c>
      <c r="AH231" s="8" t="inlineStr">
        <f aca="false">IF(A231&lt;&gt;"",SQRT(SUMSQ(G231:I231)),"")</f>
        <is>
          <t/>
        </is>
      </c>
      <c r="AI231" s="8" t="inlineStr">
        <f aca="false">IF(A231&lt;&gt;"",IF(AH231&lt;&gt;0,ACOS(I231/AH231),0),"")</f>
        <is>
          <t/>
        </is>
      </c>
      <c r="AJ231" s="8" t="inlineStr">
        <f aca="false">IF(A231&lt;&gt;"",DEGREES(AI231),"")</f>
        <is>
          <t/>
        </is>
      </c>
      <c r="AK231" s="8" t="inlineStr">
        <f aca="false">IF(A231&lt;&gt;"",IF(OR(G231&lt;&gt;0,H231&lt;&gt;0),ATAN2(G231,H231),0),"")</f>
        <is>
          <t/>
        </is>
      </c>
      <c r="AL231" s="8" t="inlineStr">
        <f aca="false">IF(A231&lt;&gt;"",DEGREES(AK231),"")</f>
        <is>
          <t/>
        </is>
      </c>
      <c r="AM231" s="8" t="inlineStr">
        <f aca="false">IF(A231&lt;&gt;"",SQRT(SUMSQ(J231:L231)),"")</f>
        <is>
          <t/>
        </is>
      </c>
      <c r="AN231" s="8" t="inlineStr">
        <f aca="false">IF(A231&lt;&gt;"",IF(AM231&lt;&gt;0,ACOS(L231/AM231),0),"")</f>
        <is>
          <t/>
        </is>
      </c>
      <c r="AO231" s="8" t="inlineStr">
        <f aca="false">IF(A231&lt;&gt;"",DEGREES(AN231),"")</f>
        <is>
          <t/>
        </is>
      </c>
      <c r="AP231" s="8" t="inlineStr">
        <f aca="false">IF(A231&lt;&gt;"",IF(OR(J231&lt;&gt;0,K231&lt;&gt;0),ATAN2(J231,K231),0),"")</f>
        <is>
          <t/>
        </is>
      </c>
      <c r="AQ231" s="8" t="inlineStr">
        <f aca="false">IF(A231&lt;&gt;"",DEGREES(AP231),"")</f>
        <is>
          <t/>
        </is>
      </c>
      <c r="AR231" s="8" t="inlineStr">
        <f aca="false">IF(A231&lt;&gt;"",SQRT(SUMSQ(M231:O231)),"")</f>
        <is>
          <t/>
        </is>
      </c>
      <c r="AS231" s="8" t="inlineStr">
        <f aca="false">IF(A231&lt;&gt;"",IF(AR231&lt;&gt;0,ACOS(O231/AR231),0),"")</f>
        <is>
          <t/>
        </is>
      </c>
      <c r="AT231" s="8" t="inlineStr">
        <f aca="false">IF(A231&lt;&gt;"",DEGREES(AS231),"")</f>
        <is>
          <t/>
        </is>
      </c>
      <c r="AU231" s="8" t="inlineStr">
        <f aca="false">IF(A231&lt;&gt;"",IF(OR(M231&lt;&gt;0,N231&lt;&gt;0),ATAN2(M231,N231),0),"")</f>
        <is>
          <t/>
        </is>
      </c>
      <c r="AV231" s="8" t="inlineStr">
        <f aca="false">IF(A231&lt;&gt;"",DEGREES(AU231),"")</f>
        <is>
          <t/>
        </is>
      </c>
      <c r="AW231" s="8" t="inlineStr">
        <f aca="false">IF(A231&lt;&gt;"",SQRT(SUMSQ(P231:R231)),"")</f>
        <is>
          <t/>
        </is>
      </c>
      <c r="AX231" s="8" t="inlineStr">
        <f aca="false">IF(A231&lt;&gt;"",IF(AW231&lt;&gt;0,ACOS(R231/AW231),0),"")</f>
        <is>
          <t/>
        </is>
      </c>
      <c r="AY231" s="8" t="inlineStr">
        <f aca="false">IF(A231&lt;&gt;"",DEGREES(AX231),"")</f>
        <is>
          <t/>
        </is>
      </c>
      <c r="AZ231" s="8" t="inlineStr">
        <f aca="false">IF(A231&lt;&gt;"",IF(OR(P231&lt;&gt;0,Q231&lt;&gt;0),ATAN2(P231,Q231),0),"")</f>
        <is>
          <t/>
        </is>
      </c>
      <c r="BA231" s="8" t="inlineStr">
        <f aca="false">IF(A231&lt;&gt;"",DEGREES(AZ231),"")</f>
        <is>
          <t/>
        </is>
      </c>
      <c r="BB231" s="8" t="inlineStr">
        <f aca="false">IF(A231&lt;&gt;"",SQRT(SUMSQ(S231:U231)),"")</f>
        <is>
          <t/>
        </is>
      </c>
      <c r="BC231" s="8" t="inlineStr">
        <f aca="false">IF(A231&lt;&gt;"",IF(BB231&lt;&gt;0,ACOS(U231/BB231),0),"")</f>
        <is>
          <t/>
        </is>
      </c>
      <c r="BD231" s="8" t="inlineStr">
        <f aca="false">IF(A231&lt;&gt;"",DEGREES(BC231),"")</f>
        <is>
          <t/>
        </is>
      </c>
      <c r="BE231" s="8" t="inlineStr">
        <f aca="false">IF(A231&lt;&gt;"",IF(OR(S231&lt;&gt;0,T231&lt;&gt;0),ATAN2(S231,T231),0),"")</f>
        <is>
          <t/>
        </is>
      </c>
      <c r="BF231" s="8" t="inlineStr">
        <f aca="false">IF(A231&lt;&gt;"",DEGREES(BE231),"")</f>
        <is>
          <t/>
        </is>
      </c>
      <c r="BG231" s="8" t="inlineStr">
        <f aca="false">IF(A231&lt;&gt;"",SQRT(SUMSQ(V231:X231)),"")</f>
        <is>
          <t/>
        </is>
      </c>
      <c r="BH231" s="8" t="inlineStr">
        <f aca="false">IF(A231&lt;&gt;"",IF(BG231&lt;&gt;0,ACOS(X231/BG231),0),"")</f>
        <is>
          <t/>
        </is>
      </c>
      <c r="BI231" s="8" t="inlineStr">
        <f aca="false">IF(A231&lt;&gt;"",DEGREES(BH231),"")</f>
        <is>
          <t/>
        </is>
      </c>
      <c r="BJ231" s="8" t="inlineStr">
        <f aca="false">IF(A231&lt;&gt;"",IF(OR(V231&lt;&gt;0,W231&lt;&gt;0),ATAN2(V231,W231),0),"")</f>
        <is>
          <t/>
        </is>
      </c>
      <c r="BK231" s="8" t="inlineStr">
        <f aca="false">IF(A231&lt;&gt;"",DEGREES(BJ231),"")</f>
        <is>
          <t/>
        </is>
      </c>
      <c r="BL231" s="8" t="inlineStr">
        <f aca="false">IF(A231&lt;&gt;"",SQRT(SUMSQ(Y231:AA231)),"")</f>
        <is>
          <t/>
        </is>
      </c>
      <c r="BM231" s="8" t="inlineStr">
        <f aca="false">IF(A231&lt;&gt;"",IF(BL231&lt;&gt;0,ACOS(AA231/BL231),0),"")</f>
        <is>
          <t/>
        </is>
      </c>
      <c r="BN231" s="8" t="inlineStr">
        <f aca="false">IF(A231&lt;&gt;"",DEGREES(BM231),"")</f>
        <is>
          <t/>
        </is>
      </c>
      <c r="BO231" s="8" t="inlineStr">
        <f aca="false">IF(A231&lt;&gt;"",IF(OR(Y231&lt;&gt;0,Z231&lt;&gt;0),ATAN2(Y231,Z231),0),"")</f>
        <is>
          <t/>
        </is>
      </c>
      <c r="BP231" s="8" t="inlineStr">
        <f aca="false">IF(A231&lt;&gt;"",DEGREES(BO231),"")</f>
        <is>
          <t/>
        </is>
      </c>
      <c r="BQ231" s="8" t="inlineStr">
        <f aca="false">IF(A231&lt;&gt;"",SQRT(SUMSQ(AB231:AD231)),"")</f>
        <is>
          <t/>
        </is>
      </c>
      <c r="BR231" s="8" t="inlineStr">
        <f aca="false">IF(A231&lt;&gt;"",IF(BQ231&lt;&gt;0,ACOS(AD231/BQ231),0),"")</f>
        <is>
          <t/>
        </is>
      </c>
      <c r="BS231" s="8" t="inlineStr">
        <f aca="false">IF(A231&lt;&gt;"",DEGREES(BR231),"")</f>
        <is>
          <t/>
        </is>
      </c>
      <c r="BT231" s="8" t="inlineStr">
        <f aca="false">IF(A231&lt;&gt;"",IF(OR(AB231&lt;&gt;0,AC231&lt;&gt;0),ATAN2(AB231,AC231),0),"")</f>
        <is>
          <t/>
        </is>
      </c>
      <c r="BU231" s="8" t="inlineStr">
        <f aca="false">IF(A231&lt;&gt;"",DEGREES(BT231),"")</f>
        <is>
          <t/>
        </is>
      </c>
      <c r="BV231" s="8" t="inlineStr">
        <f aca="false">IF(A231&lt;&gt;"",SQRT(SUMSQ(AE231:AG231)),"")</f>
        <is>
          <t/>
        </is>
      </c>
      <c r="BW231" s="8" t="inlineStr">
        <f aca="false">IF(A231&lt;&gt;"",IF(BV231&lt;&gt;0,ACOS(AG231/BV231),0),"")</f>
        <is>
          <t/>
        </is>
      </c>
      <c r="BX231" s="8" t="inlineStr">
        <f aca="false">IF(A231&lt;&gt;"",DEGREES(BW231),"")</f>
        <is>
          <t/>
        </is>
      </c>
      <c r="BY231" s="8" t="inlineStr">
        <f aca="false">IF(A231&lt;&gt;"",IF(OR(AF231&lt;&gt;0,AG231&lt;&gt;0),ATAN2(AF231,AG231),0),"")</f>
        <is>
          <t/>
        </is>
      </c>
      <c r="BZ231" s="8" t="inlineStr">
        <f aca="false">IF(A231&lt;&gt;"",DEGREES(BY231),"")</f>
        <is>
          <t/>
        </is>
      </c>
      <c r="CA231" s="0" t="inlineStr">
        <f aca="false">IF(A231&lt;&gt;"",IF(AND(AI231&lt;Parameters!$B$11,AI231&gt;Parameters!$B$12,AN231&lt;Parameters!$B$11,AN231&gt;Parameters!$B$12,AS231&lt;Parameters!$B$11,AS231&gt;Parameters!$B$12,AX231&lt;Parameters!$B$11,AX231&gt;Parameters!$B$12,BC231&lt;Parameters!$B$11,BC231&gt;Parameters!$B$12,BM231&lt;Parameters!$B$11,BM231&gt;Parameters!$B$12,BR231&lt;Parameters!$B$11,BR231&gt;Parameters!$B$12,BW231&lt;Parameters!$B$11,BW231&gt;Parameters!$B$12),1,0),"")</f>
        <is>
          <t/>
        </is>
      </c>
      <c r="CB231" s="0" t="inlineStr">
        <f aca="false">IF(A231&lt;&gt;"",IF(OR(AI231&lt;Parameters!$B$12,AI231&gt;Parameters!$B$11),0,1),"")</f>
        <is>
          <t/>
        </is>
      </c>
      <c r="CC231" s="0" t="inlineStr">
        <f aca="false">IF(A231&lt;&gt;"",IF(OR(AN231&lt;Parameters!$B$12,AN231&gt;Parameters!$B$11),0,1),"")</f>
        <is>
          <t/>
        </is>
      </c>
      <c r="CD231" s="0" t="inlineStr">
        <f aca="false">IF(A231&lt;&gt;"",IF(OR(AS231&lt;Parameters!$B$12,AS231&gt;Parameters!$B$11),0,1),"")</f>
        <is>
          <t/>
        </is>
      </c>
      <c r="CE231" s="0" t="inlineStr">
        <f aca="false">IF(A231&lt;&gt;"",IF(OR(AX231&lt;Parameters!$B$12,AX231&gt;Parameters!$B$11),0,1),"")</f>
        <is>
          <t/>
        </is>
      </c>
      <c r="CF231" s="0" t="inlineStr">
        <f aca="false">IF(A231&lt;&gt;"",IF(OR(BC231&lt;Parameters!$B$12,BC231&gt;Parameters!$B$11),0,1),"")</f>
        <is>
          <t/>
        </is>
      </c>
      <c r="CG231" s="0" t="inlineStr">
        <f aca="false">IF(A231&lt;&gt;"",IF(OR(BH231&lt;Parameters!$B$12,BH231&gt;Parameters!$B$11),0,1),"")</f>
        <is>
          <t/>
        </is>
      </c>
      <c r="CH231" s="0" t="inlineStr">
        <f aca="false">IF(A231&lt;&gt;"",IF(OR(BM231&lt;Parameters!$B$12,BM231&gt;Parameters!$B$11),0,1),"")</f>
        <is>
          <t/>
        </is>
      </c>
      <c r="CI231" s="0" t="inlineStr">
        <f aca="false">IF(A231&lt;&gt;"",IF(OR(BR231&lt;Parameters!$B$12,BR231&gt;Parameters!$B$11),0,1),"")</f>
        <is>
          <t/>
        </is>
      </c>
      <c r="CJ231" s="0" t="inlineStr">
        <f aca="false">IF(A231&lt;&gt;"",IF(OR(BW231&lt;Parameters!$B$12,BW231&gt;Parameters!$B$11),0,1),"")</f>
        <is>
          <t/>
        </is>
      </c>
      <c r="CK231" s="26" t="inlineStr">
        <f aca="false">IF(A231&lt;&gt;"",SUM(CB231:CJ231)/9,"")</f>
        <is>
          <t/>
        </is>
      </c>
      <c r="CL231" s="0" t="inlineStr">
        <f aca="false">IF(A231&lt;&gt;"",CK231*9,"")</f>
        <is>
          <t/>
        </is>
      </c>
      <c r="CM231" s="8" t="inlineStr">
        <f aca="false">IF(A231&lt;&gt;"",TEXT(B231,CM$2)&amp;" "&amp;TEXT(A231,CM$2),"")</f>
        <is>
          <t/>
        </is>
      </c>
    </row>
    <row r="232" customFormat="false" ht="15" hidden="false" customHeight="false" outlineLevel="0" collapsed="false">
      <c r="A232" s="0" t="inlineStr">
        <f aca="false">IF(OR(B231&lt;Parameters!$K$12,A231&lt;Parameters!$K$12),IF(A231&lt;Parameters!$K$12,A231+1,0),"")</f>
        <is>
          <t/>
        </is>
      </c>
      <c r="B232" s="0" t="inlineStr">
        <f aca="false">IF(A232&lt;&gt;"",IF(A232=0,B231+1,B231),"")</f>
        <is>
          <t/>
        </is>
      </c>
      <c r="C232" s="24" t="inlineStr">
        <f aca="false">IF(A232&lt;&gt;"",-_phi*(A232+0.5),"")</f>
        <is>
          <t/>
        </is>
      </c>
      <c r="D232" s="8" t="inlineStr">
        <f aca="false">IF(A232&lt;&gt;"",DEGREES(C232),"")</f>
        <is>
          <t/>
        </is>
      </c>
      <c r="E232" s="24" t="inlineStr">
        <f aca="false">IF(A232&lt;&gt;"",_phi*(B232+0.5),"")</f>
        <is>
          <t/>
        </is>
      </c>
      <c r="F232" s="8" t="inlineStr">
        <f aca="false">IF(A232&lt;&gt;"",DEGREES(E232),"")</f>
        <is>
          <t/>
        </is>
      </c>
      <c r="G232" s="8" t="inlineStr">
        <f aca="false">IF(A232&lt;&gt;"",LOOKUP(A232,h!$A$3:$A$30,h!$D$3:$D$30),"")</f>
        <is>
          <t/>
        </is>
      </c>
      <c r="H232" s="8" t="inlineStr">
        <f aca="false">IF(A232&lt;&gt;"",LOOKUP(B232,h!$A$3:$A$30,h!$D$3:$D$30),"")</f>
        <is>
          <t/>
        </is>
      </c>
      <c r="I232" s="8" t="inlineStr">
        <f aca="false">IF(A232&lt;&gt;"",_zif,"")</f>
        <is>
          <t/>
        </is>
      </c>
      <c r="J232" s="8" t="inlineStr">
        <f aca="false">IF(A232&lt;&gt;"",$G232+'v1 Frame'!D$3*COS($C232)+'v1 Frame'!E$3*SIN($C232)*SIN($E232)+'v1 Frame'!F$3*SIN($C232)*COS($E232),"")</f>
        <is>
          <t/>
        </is>
      </c>
      <c r="K232" s="8" t="inlineStr">
        <f aca="false">IF(A232&lt;&gt;"",$H232+'v1 Frame'!E$3*COS($E232)-'v1 Frame'!F$3*SIN($E232),"")</f>
        <is>
          <t/>
        </is>
      </c>
      <c r="L232" s="8" t="inlineStr">
        <f aca="false">IF(A232&lt;&gt;"",$I232-'v1 Frame'!D$3*SIN($C232)+'v1 Frame'!E$3*COS($C232)*SIN($E232)+'v1 Frame'!F$3*COS($C232)*COS($E232),"")</f>
        <is>
          <t/>
        </is>
      </c>
      <c r="M232" s="8" t="inlineStr">
        <f aca="false">IF(A232&lt;&gt;"",$G232+'v1 Frame'!G$3*COS($C232)+'v1 Frame'!H$3*SIN($C232)*SIN($E232)+'v1 Frame'!I$3*SIN($C232)*COS($E232),"")</f>
        <is>
          <t/>
        </is>
      </c>
      <c r="N232" s="8" t="inlineStr">
        <f aca="false">IF(A232&lt;&gt;"",$H232+'v1 Frame'!H$3*COS($E232)-'v1 Frame'!I$3*SIN($E232),"")</f>
        <is>
          <t/>
        </is>
      </c>
      <c r="O232" s="8" t="inlineStr">
        <f aca="false">IF(A232&lt;&gt;"",$I232-'v1 Frame'!G$3*SIN($C232)+'v1 Frame'!H$3*COS($C232)*SIN($E232)+'v1 Frame'!I$3*COS($C232)*COS($E232),"")</f>
        <is>
          <t/>
        </is>
      </c>
      <c r="P232" s="8" t="inlineStr">
        <f aca="false">IF(A232&lt;&gt;"",$G232+'v1 Frame'!J$3*COS($C232)+'v1 Frame'!K$3*SIN($C232)*SIN($E232)+'v1 Frame'!L$3*SIN($C232)*COS($E232),"")</f>
        <is>
          <t/>
        </is>
      </c>
      <c r="Q232" s="8" t="inlineStr">
        <f aca="false">IF(A232&lt;&gt;"",$H232+'v1 Frame'!K$3*COS($E232)-'v1 Frame'!L$3*SIN($E232),"")</f>
        <is>
          <t/>
        </is>
      </c>
      <c r="R232" s="8" t="inlineStr">
        <f aca="false">IF(A232&lt;&gt;"",$I232-'v1 Frame'!J$3*SIN($C232)+'v1 Frame'!K$3*COS($C232)*SIN($E232)+'v1 Frame'!L$3*COS($C232)*COS($E232),"")</f>
        <is>
          <t/>
        </is>
      </c>
      <c r="S232" s="8" t="inlineStr">
        <f aca="false">IF(A232&lt;&gt;"",$G232+'v1 Frame'!M$3*COS($C232)+'v1 Frame'!N$3*SIN($C232)*SIN($E232)+'v1 Frame'!O$3*SIN($C232)*COS($E232),"")</f>
        <is>
          <t/>
        </is>
      </c>
      <c r="T232" s="8" t="inlineStr">
        <f aca="false">IF(A232&lt;&gt;"",$H232+'v1 Frame'!N$3*COS($E232)-'v1 Frame'!O$3*SIN($E232),"")</f>
        <is>
          <t/>
        </is>
      </c>
      <c r="U232" s="8" t="inlineStr">
        <f aca="false">IF(A232&lt;&gt;"",$I232-'v1 Frame'!M$3*SIN($C232)+'v1 Frame'!N$3*COS($C232)*SIN($E232)+'v1 Frame'!O$3*COS($C232)*COS($E232),"")</f>
        <is>
          <t/>
        </is>
      </c>
      <c r="V232" s="8" t="inlineStr">
        <f aca="false">IF(A232&lt;&gt;"",$G232+'v1 Frame'!P$3*COS($C232)+'v1 Frame'!Q$3*SIN($C232)*SIN($E232)+'v1 Frame'!R$3*SIN($C232)*COS($E232),"")</f>
        <is>
          <t/>
        </is>
      </c>
      <c r="W232" s="8" t="inlineStr">
        <f aca="false">IF(A232&lt;&gt;"",$H232+'v1 Frame'!Q$3*COS($E232)-'v1 Frame'!R$3*SIN($E232),"")</f>
        <is>
          <t/>
        </is>
      </c>
      <c r="X232" s="8" t="inlineStr">
        <f aca="false">IF(A232&lt;&gt;"",$I232-'v1 Frame'!P$3*SIN($C232)+'v1 Frame'!Q$3*COS($C232)*SIN($E232)+'v1 Frame'!R$3*COS($C232)*COS($E232),"")</f>
        <is>
          <t/>
        </is>
      </c>
      <c r="Y232" s="8" t="inlineStr">
        <f aca="false">IF(A232&lt;&gt;"",$G232+'v1 Frame'!S$3*COS($C232)+'v1 Frame'!T$3*SIN($C232)*SIN($E232)+'v1 Frame'!U$3*SIN($C232)*COS($E232),"")</f>
        <is>
          <t/>
        </is>
      </c>
      <c r="Z232" s="8" t="inlineStr">
        <f aca="false">IF(A232&lt;&gt;"",$H232+'v1 Frame'!T$3*COS($E232)-'v1 Frame'!U$3*SIN($E232),"")</f>
        <is>
          <t/>
        </is>
      </c>
      <c r="AA232" s="8" t="inlineStr">
        <f aca="false">IF(A232&lt;&gt;"",$I232-'v1 Frame'!S$3*SIN($C232)+'v1 Frame'!T$3*COS($C232)*SIN($E232)+'v1 Frame'!U$3*COS($C232)*COS($E232),"")</f>
        <is>
          <t/>
        </is>
      </c>
      <c r="AB232" s="8" t="inlineStr">
        <f aca="false">IF(A232&lt;&gt;"",$G232+'v1 Frame'!V$3*COS($C232)+'v1 Frame'!W$3*SIN($C232)*SIN($E232)+'v1 Frame'!X$3*SIN($C232)*COS($E232),"")</f>
        <is>
          <t/>
        </is>
      </c>
      <c r="AC232" s="8" t="inlineStr">
        <f aca="false">IF(A232&lt;&gt;"",$H232+'v1 Frame'!W$3*COS($E232)-'v1 Frame'!X$3*SIN($E232),"")</f>
        <is>
          <t/>
        </is>
      </c>
      <c r="AD232" s="8" t="inlineStr">
        <f aca="false">IF(A232&lt;&gt;"",$I232-'v1 Frame'!V$3*SIN($C232)+'v1 Frame'!W$3*COS($C232)*SIN($E232)+'v1 Frame'!X$3*COS($C232)*COS($E232),"")</f>
        <is>
          <t/>
        </is>
      </c>
      <c r="AE232" s="25" t="inlineStr">
        <f aca="false">IF(A232&lt;&gt;"",$G232+'v1 Frame'!Y$3*COS($C232)+'v1 Frame'!Z$3*SIN($C232)*SIN($E232)+'v1 Frame'!AA$3*SIN($C232)*COS($E232),"")</f>
        <is>
          <t/>
        </is>
      </c>
      <c r="AF232" s="25" t="inlineStr">
        <f aca="false">IF(A232&lt;&gt;"",$H232+'v1 Frame'!Z$3*COS($E232)-'v1 Frame'!AA$3*SIN($E232),"")</f>
        <is>
          <t/>
        </is>
      </c>
      <c r="AG232" s="25" t="inlineStr">
        <f aca="false">IF(A232&lt;&gt;"",$I232-'v1 Frame'!Y$3*SIN($C232)+'v1 Frame'!Z$3*COS($C232)*SIN($E232)+'v1 Frame'!AA$3*COS($C232)*COS($E232),"")</f>
        <is>
          <t/>
        </is>
      </c>
      <c r="AH232" s="8" t="inlineStr">
        <f aca="false">IF(A232&lt;&gt;"",SQRT(SUMSQ(G232:I232)),"")</f>
        <is>
          <t/>
        </is>
      </c>
      <c r="AI232" s="8" t="inlineStr">
        <f aca="false">IF(A232&lt;&gt;"",IF(AH232&lt;&gt;0,ACOS(I232/AH232),0),"")</f>
        <is>
          <t/>
        </is>
      </c>
      <c r="AJ232" s="8" t="inlineStr">
        <f aca="false">IF(A232&lt;&gt;"",DEGREES(AI232),"")</f>
        <is>
          <t/>
        </is>
      </c>
      <c r="AK232" s="8" t="inlineStr">
        <f aca="false">IF(A232&lt;&gt;"",IF(OR(G232&lt;&gt;0,H232&lt;&gt;0),ATAN2(G232,H232),0),"")</f>
        <is>
          <t/>
        </is>
      </c>
      <c r="AL232" s="8" t="inlineStr">
        <f aca="false">IF(A232&lt;&gt;"",DEGREES(AK232),"")</f>
        <is>
          <t/>
        </is>
      </c>
      <c r="AM232" s="8" t="inlineStr">
        <f aca="false">IF(A232&lt;&gt;"",SQRT(SUMSQ(J232:L232)),"")</f>
        <is>
          <t/>
        </is>
      </c>
      <c r="AN232" s="8" t="inlineStr">
        <f aca="false">IF(A232&lt;&gt;"",IF(AM232&lt;&gt;0,ACOS(L232/AM232),0),"")</f>
        <is>
          <t/>
        </is>
      </c>
      <c r="AO232" s="8" t="inlineStr">
        <f aca="false">IF(A232&lt;&gt;"",DEGREES(AN232),"")</f>
        <is>
          <t/>
        </is>
      </c>
      <c r="AP232" s="8" t="inlineStr">
        <f aca="false">IF(A232&lt;&gt;"",IF(OR(J232&lt;&gt;0,K232&lt;&gt;0),ATAN2(J232,K232),0),"")</f>
        <is>
          <t/>
        </is>
      </c>
      <c r="AQ232" s="8" t="inlineStr">
        <f aca="false">IF(A232&lt;&gt;"",DEGREES(AP232),"")</f>
        <is>
          <t/>
        </is>
      </c>
      <c r="AR232" s="8" t="inlineStr">
        <f aca="false">IF(A232&lt;&gt;"",SQRT(SUMSQ(M232:O232)),"")</f>
        <is>
          <t/>
        </is>
      </c>
      <c r="AS232" s="8" t="inlineStr">
        <f aca="false">IF(A232&lt;&gt;"",IF(AR232&lt;&gt;0,ACOS(O232/AR232),0),"")</f>
        <is>
          <t/>
        </is>
      </c>
      <c r="AT232" s="8" t="inlineStr">
        <f aca="false">IF(A232&lt;&gt;"",DEGREES(AS232),"")</f>
        <is>
          <t/>
        </is>
      </c>
      <c r="AU232" s="8" t="inlineStr">
        <f aca="false">IF(A232&lt;&gt;"",IF(OR(M232&lt;&gt;0,N232&lt;&gt;0),ATAN2(M232,N232),0),"")</f>
        <is>
          <t/>
        </is>
      </c>
      <c r="AV232" s="8" t="inlineStr">
        <f aca="false">IF(A232&lt;&gt;"",DEGREES(AU232),"")</f>
        <is>
          <t/>
        </is>
      </c>
      <c r="AW232" s="8" t="inlineStr">
        <f aca="false">IF(A232&lt;&gt;"",SQRT(SUMSQ(P232:R232)),"")</f>
        <is>
          <t/>
        </is>
      </c>
      <c r="AX232" s="8" t="inlineStr">
        <f aca="false">IF(A232&lt;&gt;"",IF(AW232&lt;&gt;0,ACOS(R232/AW232),0),"")</f>
        <is>
          <t/>
        </is>
      </c>
      <c r="AY232" s="8" t="inlineStr">
        <f aca="false">IF(A232&lt;&gt;"",DEGREES(AX232),"")</f>
        <is>
          <t/>
        </is>
      </c>
      <c r="AZ232" s="8" t="inlineStr">
        <f aca="false">IF(A232&lt;&gt;"",IF(OR(P232&lt;&gt;0,Q232&lt;&gt;0),ATAN2(P232,Q232),0),"")</f>
        <is>
          <t/>
        </is>
      </c>
      <c r="BA232" s="8" t="inlineStr">
        <f aca="false">IF(A232&lt;&gt;"",DEGREES(AZ232),"")</f>
        <is>
          <t/>
        </is>
      </c>
      <c r="BB232" s="8" t="inlineStr">
        <f aca="false">IF(A232&lt;&gt;"",SQRT(SUMSQ(S232:U232)),"")</f>
        <is>
          <t/>
        </is>
      </c>
      <c r="BC232" s="8" t="inlineStr">
        <f aca="false">IF(A232&lt;&gt;"",IF(BB232&lt;&gt;0,ACOS(U232/BB232),0),"")</f>
        <is>
          <t/>
        </is>
      </c>
      <c r="BD232" s="8" t="inlineStr">
        <f aca="false">IF(A232&lt;&gt;"",DEGREES(BC232),"")</f>
        <is>
          <t/>
        </is>
      </c>
      <c r="BE232" s="8" t="inlineStr">
        <f aca="false">IF(A232&lt;&gt;"",IF(OR(S232&lt;&gt;0,T232&lt;&gt;0),ATAN2(S232,T232),0),"")</f>
        <is>
          <t/>
        </is>
      </c>
      <c r="BF232" s="8" t="inlineStr">
        <f aca="false">IF(A232&lt;&gt;"",DEGREES(BE232),"")</f>
        <is>
          <t/>
        </is>
      </c>
      <c r="BG232" s="8" t="inlineStr">
        <f aca="false">IF(A232&lt;&gt;"",SQRT(SUMSQ(V232:X232)),"")</f>
        <is>
          <t/>
        </is>
      </c>
      <c r="BH232" s="8" t="inlineStr">
        <f aca="false">IF(A232&lt;&gt;"",IF(BG232&lt;&gt;0,ACOS(X232/BG232),0),"")</f>
        <is>
          <t/>
        </is>
      </c>
      <c r="BI232" s="8" t="inlineStr">
        <f aca="false">IF(A232&lt;&gt;"",DEGREES(BH232),"")</f>
        <is>
          <t/>
        </is>
      </c>
      <c r="BJ232" s="8" t="inlineStr">
        <f aca="false">IF(A232&lt;&gt;"",IF(OR(V232&lt;&gt;0,W232&lt;&gt;0),ATAN2(V232,W232),0),"")</f>
        <is>
          <t/>
        </is>
      </c>
      <c r="BK232" s="8" t="inlineStr">
        <f aca="false">IF(A232&lt;&gt;"",DEGREES(BJ232),"")</f>
        <is>
          <t/>
        </is>
      </c>
      <c r="BL232" s="8" t="inlineStr">
        <f aca="false">IF(A232&lt;&gt;"",SQRT(SUMSQ(Y232:AA232)),"")</f>
        <is>
          <t/>
        </is>
      </c>
      <c r="BM232" s="8" t="inlineStr">
        <f aca="false">IF(A232&lt;&gt;"",IF(BL232&lt;&gt;0,ACOS(AA232/BL232),0),"")</f>
        <is>
          <t/>
        </is>
      </c>
      <c r="BN232" s="8" t="inlineStr">
        <f aca="false">IF(A232&lt;&gt;"",DEGREES(BM232),"")</f>
        <is>
          <t/>
        </is>
      </c>
      <c r="BO232" s="8" t="inlineStr">
        <f aca="false">IF(A232&lt;&gt;"",IF(OR(Y232&lt;&gt;0,Z232&lt;&gt;0),ATAN2(Y232,Z232),0),"")</f>
        <is>
          <t/>
        </is>
      </c>
      <c r="BP232" s="8" t="inlineStr">
        <f aca="false">IF(A232&lt;&gt;"",DEGREES(BO232),"")</f>
        <is>
          <t/>
        </is>
      </c>
      <c r="BQ232" s="8" t="inlineStr">
        <f aca="false">IF(A232&lt;&gt;"",SQRT(SUMSQ(AB232:AD232)),"")</f>
        <is>
          <t/>
        </is>
      </c>
      <c r="BR232" s="8" t="inlineStr">
        <f aca="false">IF(A232&lt;&gt;"",IF(BQ232&lt;&gt;0,ACOS(AD232/BQ232),0),"")</f>
        <is>
          <t/>
        </is>
      </c>
      <c r="BS232" s="8" t="inlineStr">
        <f aca="false">IF(A232&lt;&gt;"",DEGREES(BR232),"")</f>
        <is>
          <t/>
        </is>
      </c>
      <c r="BT232" s="8" t="inlineStr">
        <f aca="false">IF(A232&lt;&gt;"",IF(OR(AB232&lt;&gt;0,AC232&lt;&gt;0),ATAN2(AB232,AC232),0),"")</f>
        <is>
          <t/>
        </is>
      </c>
      <c r="BU232" s="8" t="inlineStr">
        <f aca="false">IF(A232&lt;&gt;"",DEGREES(BT232),"")</f>
        <is>
          <t/>
        </is>
      </c>
      <c r="BV232" s="8" t="inlineStr">
        <f aca="false">IF(A232&lt;&gt;"",SQRT(SUMSQ(AE232:AG232)),"")</f>
        <is>
          <t/>
        </is>
      </c>
      <c r="BW232" s="8" t="inlineStr">
        <f aca="false">IF(A232&lt;&gt;"",IF(BV232&lt;&gt;0,ACOS(AG232/BV232),0),"")</f>
        <is>
          <t/>
        </is>
      </c>
      <c r="BX232" s="8" t="inlineStr">
        <f aca="false">IF(A232&lt;&gt;"",DEGREES(BW232),"")</f>
        <is>
          <t/>
        </is>
      </c>
      <c r="BY232" s="8" t="inlineStr">
        <f aca="false">IF(A232&lt;&gt;"",IF(OR(AF232&lt;&gt;0,AG232&lt;&gt;0),ATAN2(AF232,AG232),0),"")</f>
        <is>
          <t/>
        </is>
      </c>
      <c r="BZ232" s="8" t="inlineStr">
        <f aca="false">IF(A232&lt;&gt;"",DEGREES(BY232),"")</f>
        <is>
          <t/>
        </is>
      </c>
      <c r="CA232" s="0" t="inlineStr">
        <f aca="false">IF(A232&lt;&gt;"",IF(AND(AI232&lt;Parameters!$B$11,AI232&gt;Parameters!$B$12,AN232&lt;Parameters!$B$11,AN232&gt;Parameters!$B$12,AS232&lt;Parameters!$B$11,AS232&gt;Parameters!$B$12,AX232&lt;Parameters!$B$11,AX232&gt;Parameters!$B$12,BC232&lt;Parameters!$B$11,BC232&gt;Parameters!$B$12,BM232&lt;Parameters!$B$11,BM232&gt;Parameters!$B$12,BR232&lt;Parameters!$B$11,BR232&gt;Parameters!$B$12,BW232&lt;Parameters!$B$11,BW232&gt;Parameters!$B$12),1,0),"")</f>
        <is>
          <t/>
        </is>
      </c>
      <c r="CB232" s="0" t="inlineStr">
        <f aca="false">IF(A232&lt;&gt;"",IF(OR(AI232&lt;Parameters!$B$12,AI232&gt;Parameters!$B$11),0,1),"")</f>
        <is>
          <t/>
        </is>
      </c>
      <c r="CC232" s="0" t="inlineStr">
        <f aca="false">IF(A232&lt;&gt;"",IF(OR(AN232&lt;Parameters!$B$12,AN232&gt;Parameters!$B$11),0,1),"")</f>
        <is>
          <t/>
        </is>
      </c>
      <c r="CD232" s="0" t="inlineStr">
        <f aca="false">IF(A232&lt;&gt;"",IF(OR(AS232&lt;Parameters!$B$12,AS232&gt;Parameters!$B$11),0,1),"")</f>
        <is>
          <t/>
        </is>
      </c>
      <c r="CE232" s="0" t="inlineStr">
        <f aca="false">IF(A232&lt;&gt;"",IF(OR(AX232&lt;Parameters!$B$12,AX232&gt;Parameters!$B$11),0,1),"")</f>
        <is>
          <t/>
        </is>
      </c>
      <c r="CF232" s="0" t="inlineStr">
        <f aca="false">IF(A232&lt;&gt;"",IF(OR(BC232&lt;Parameters!$B$12,BC232&gt;Parameters!$B$11),0,1),"")</f>
        <is>
          <t/>
        </is>
      </c>
      <c r="CG232" s="0" t="inlineStr">
        <f aca="false">IF(A232&lt;&gt;"",IF(OR(BH232&lt;Parameters!$B$12,BH232&gt;Parameters!$B$11),0,1),"")</f>
        <is>
          <t/>
        </is>
      </c>
      <c r="CH232" s="0" t="inlineStr">
        <f aca="false">IF(A232&lt;&gt;"",IF(OR(BM232&lt;Parameters!$B$12,BM232&gt;Parameters!$B$11),0,1),"")</f>
        <is>
          <t/>
        </is>
      </c>
      <c r="CI232" s="0" t="inlineStr">
        <f aca="false">IF(A232&lt;&gt;"",IF(OR(BR232&lt;Parameters!$B$12,BR232&gt;Parameters!$B$11),0,1),"")</f>
        <is>
          <t/>
        </is>
      </c>
      <c r="CJ232" s="0" t="inlineStr">
        <f aca="false">IF(A232&lt;&gt;"",IF(OR(BW232&lt;Parameters!$B$12,BW232&gt;Parameters!$B$11),0,1),"")</f>
        <is>
          <t/>
        </is>
      </c>
      <c r="CK232" s="26" t="inlineStr">
        <f aca="false">IF(A232&lt;&gt;"",SUM(CB232:CJ232)/9,"")</f>
        <is>
          <t/>
        </is>
      </c>
      <c r="CL232" s="0" t="inlineStr">
        <f aca="false">IF(A232&lt;&gt;"",CK232*9,"")</f>
        <is>
          <t/>
        </is>
      </c>
      <c r="CM232" s="8" t="inlineStr">
        <f aca="false">IF(A232&lt;&gt;"",TEXT(B232,CM$2)&amp;" "&amp;TEXT(A232,CM$2),"")</f>
        <is>
          <t/>
        </is>
      </c>
    </row>
    <row r="233" customFormat="false" ht="15" hidden="false" customHeight="false" outlineLevel="0" collapsed="false">
      <c r="A233" s="0" t="inlineStr">
        <f aca="false">IF(OR(B232&lt;Parameters!$K$12,A232&lt;Parameters!$K$12),IF(A232&lt;Parameters!$K$12,A232+1,0),"")</f>
        <is>
          <t/>
        </is>
      </c>
      <c r="B233" s="0" t="inlineStr">
        <f aca="false">IF(A233&lt;&gt;"",IF(A233=0,B232+1,B232),"")</f>
        <is>
          <t/>
        </is>
      </c>
      <c r="C233" s="24" t="inlineStr">
        <f aca="false">IF(A233&lt;&gt;"",-_phi*(A233+0.5),"")</f>
        <is>
          <t/>
        </is>
      </c>
      <c r="D233" s="8" t="inlineStr">
        <f aca="false">IF(A233&lt;&gt;"",DEGREES(C233),"")</f>
        <is>
          <t/>
        </is>
      </c>
      <c r="E233" s="24" t="inlineStr">
        <f aca="false">IF(A233&lt;&gt;"",_phi*(B233+0.5),"")</f>
        <is>
          <t/>
        </is>
      </c>
      <c r="F233" s="8" t="inlineStr">
        <f aca="false">IF(A233&lt;&gt;"",DEGREES(E233),"")</f>
        <is>
          <t/>
        </is>
      </c>
      <c r="G233" s="8" t="inlineStr">
        <f aca="false">IF(A233&lt;&gt;"",LOOKUP(A233,h!$A$3:$A$30,h!$D$3:$D$30),"")</f>
        <is>
          <t/>
        </is>
      </c>
      <c r="H233" s="8" t="inlineStr">
        <f aca="false">IF(A233&lt;&gt;"",LOOKUP(B233,h!$A$3:$A$30,h!$D$3:$D$30),"")</f>
        <is>
          <t/>
        </is>
      </c>
      <c r="I233" s="8" t="inlineStr">
        <f aca="false">IF(A233&lt;&gt;"",_zif,"")</f>
        <is>
          <t/>
        </is>
      </c>
      <c r="J233" s="8" t="inlineStr">
        <f aca="false">IF(A233&lt;&gt;"",$G233+'v1 Frame'!D$3*COS($C233)+'v1 Frame'!E$3*SIN($C233)*SIN($E233)+'v1 Frame'!F$3*SIN($C233)*COS($E233),"")</f>
        <is>
          <t/>
        </is>
      </c>
      <c r="K233" s="8" t="inlineStr">
        <f aca="false">IF(A233&lt;&gt;"",$H233+'v1 Frame'!E$3*COS($E233)-'v1 Frame'!F$3*SIN($E233),"")</f>
        <is>
          <t/>
        </is>
      </c>
      <c r="L233" s="8" t="inlineStr">
        <f aca="false">IF(A233&lt;&gt;"",$I233-'v1 Frame'!D$3*SIN($C233)+'v1 Frame'!E$3*COS($C233)*SIN($E233)+'v1 Frame'!F$3*COS($C233)*COS($E233),"")</f>
        <is>
          <t/>
        </is>
      </c>
      <c r="M233" s="8" t="inlineStr">
        <f aca="false">IF(A233&lt;&gt;"",$G233+'v1 Frame'!G$3*COS($C233)+'v1 Frame'!H$3*SIN($C233)*SIN($E233)+'v1 Frame'!I$3*SIN($C233)*COS($E233),"")</f>
        <is>
          <t/>
        </is>
      </c>
      <c r="N233" s="8" t="inlineStr">
        <f aca="false">IF(A233&lt;&gt;"",$H233+'v1 Frame'!H$3*COS($E233)-'v1 Frame'!I$3*SIN($E233),"")</f>
        <is>
          <t/>
        </is>
      </c>
      <c r="O233" s="8" t="inlineStr">
        <f aca="false">IF(A233&lt;&gt;"",$I233-'v1 Frame'!G$3*SIN($C233)+'v1 Frame'!H$3*COS($C233)*SIN($E233)+'v1 Frame'!I$3*COS($C233)*COS($E233),"")</f>
        <is>
          <t/>
        </is>
      </c>
      <c r="P233" s="8" t="inlineStr">
        <f aca="false">IF(A233&lt;&gt;"",$G233+'v1 Frame'!J$3*COS($C233)+'v1 Frame'!K$3*SIN($C233)*SIN($E233)+'v1 Frame'!L$3*SIN($C233)*COS($E233),"")</f>
        <is>
          <t/>
        </is>
      </c>
      <c r="Q233" s="8" t="inlineStr">
        <f aca="false">IF(A233&lt;&gt;"",$H233+'v1 Frame'!K$3*COS($E233)-'v1 Frame'!L$3*SIN($E233),"")</f>
        <is>
          <t/>
        </is>
      </c>
      <c r="R233" s="8" t="inlineStr">
        <f aca="false">IF(A233&lt;&gt;"",$I233-'v1 Frame'!J$3*SIN($C233)+'v1 Frame'!K$3*COS($C233)*SIN($E233)+'v1 Frame'!L$3*COS($C233)*COS($E233),"")</f>
        <is>
          <t/>
        </is>
      </c>
      <c r="S233" s="8" t="inlineStr">
        <f aca="false">IF(A233&lt;&gt;"",$G233+'v1 Frame'!M$3*COS($C233)+'v1 Frame'!N$3*SIN($C233)*SIN($E233)+'v1 Frame'!O$3*SIN($C233)*COS($E233),"")</f>
        <is>
          <t/>
        </is>
      </c>
      <c r="T233" s="8" t="inlineStr">
        <f aca="false">IF(A233&lt;&gt;"",$H233+'v1 Frame'!N$3*COS($E233)-'v1 Frame'!O$3*SIN($E233),"")</f>
        <is>
          <t/>
        </is>
      </c>
      <c r="U233" s="8" t="inlineStr">
        <f aca="false">IF(A233&lt;&gt;"",$I233-'v1 Frame'!M$3*SIN($C233)+'v1 Frame'!N$3*COS($C233)*SIN($E233)+'v1 Frame'!O$3*COS($C233)*COS($E233),"")</f>
        <is>
          <t/>
        </is>
      </c>
      <c r="V233" s="8" t="inlineStr">
        <f aca="false">IF(A233&lt;&gt;"",$G233+'v1 Frame'!P$3*COS($C233)+'v1 Frame'!Q$3*SIN($C233)*SIN($E233)+'v1 Frame'!R$3*SIN($C233)*COS($E233),"")</f>
        <is>
          <t/>
        </is>
      </c>
      <c r="W233" s="8" t="inlineStr">
        <f aca="false">IF(A233&lt;&gt;"",$H233+'v1 Frame'!Q$3*COS($E233)-'v1 Frame'!R$3*SIN($E233),"")</f>
        <is>
          <t/>
        </is>
      </c>
      <c r="X233" s="8" t="inlineStr">
        <f aca="false">IF(A233&lt;&gt;"",$I233-'v1 Frame'!P$3*SIN($C233)+'v1 Frame'!Q$3*COS($C233)*SIN($E233)+'v1 Frame'!R$3*COS($C233)*COS($E233),"")</f>
        <is>
          <t/>
        </is>
      </c>
      <c r="Y233" s="8" t="inlineStr">
        <f aca="false">IF(A233&lt;&gt;"",$G233+'v1 Frame'!S$3*COS($C233)+'v1 Frame'!T$3*SIN($C233)*SIN($E233)+'v1 Frame'!U$3*SIN($C233)*COS($E233),"")</f>
        <is>
          <t/>
        </is>
      </c>
      <c r="Z233" s="8" t="inlineStr">
        <f aca="false">IF(A233&lt;&gt;"",$H233+'v1 Frame'!T$3*COS($E233)-'v1 Frame'!U$3*SIN($E233),"")</f>
        <is>
          <t/>
        </is>
      </c>
      <c r="AA233" s="8" t="inlineStr">
        <f aca="false">IF(A233&lt;&gt;"",$I233-'v1 Frame'!S$3*SIN($C233)+'v1 Frame'!T$3*COS($C233)*SIN($E233)+'v1 Frame'!U$3*COS($C233)*COS($E233),"")</f>
        <is>
          <t/>
        </is>
      </c>
      <c r="AB233" s="8" t="inlineStr">
        <f aca="false">IF(A233&lt;&gt;"",$G233+'v1 Frame'!V$3*COS($C233)+'v1 Frame'!W$3*SIN($C233)*SIN($E233)+'v1 Frame'!X$3*SIN($C233)*COS($E233),"")</f>
        <is>
          <t/>
        </is>
      </c>
      <c r="AC233" s="8" t="inlineStr">
        <f aca="false">IF(A233&lt;&gt;"",$H233+'v1 Frame'!W$3*COS($E233)-'v1 Frame'!X$3*SIN($E233),"")</f>
        <is>
          <t/>
        </is>
      </c>
      <c r="AD233" s="8" t="inlineStr">
        <f aca="false">IF(A233&lt;&gt;"",$I233-'v1 Frame'!V$3*SIN($C233)+'v1 Frame'!W$3*COS($C233)*SIN($E233)+'v1 Frame'!X$3*COS($C233)*COS($E233),"")</f>
        <is>
          <t/>
        </is>
      </c>
      <c r="AE233" s="25" t="inlineStr">
        <f aca="false">IF(A233&lt;&gt;"",$G233+'v1 Frame'!Y$3*COS($C233)+'v1 Frame'!Z$3*SIN($C233)*SIN($E233)+'v1 Frame'!AA$3*SIN($C233)*COS($E233),"")</f>
        <is>
          <t/>
        </is>
      </c>
      <c r="AF233" s="25" t="inlineStr">
        <f aca="false">IF(A233&lt;&gt;"",$H233+'v1 Frame'!Z$3*COS($E233)-'v1 Frame'!AA$3*SIN($E233),"")</f>
        <is>
          <t/>
        </is>
      </c>
      <c r="AG233" s="25" t="inlineStr">
        <f aca="false">IF(A233&lt;&gt;"",$I233-'v1 Frame'!Y$3*SIN($C233)+'v1 Frame'!Z$3*COS($C233)*SIN($E233)+'v1 Frame'!AA$3*COS($C233)*COS($E233),"")</f>
        <is>
          <t/>
        </is>
      </c>
      <c r="AH233" s="8" t="inlineStr">
        <f aca="false">IF(A233&lt;&gt;"",SQRT(SUMSQ(G233:I233)),"")</f>
        <is>
          <t/>
        </is>
      </c>
      <c r="AI233" s="8" t="inlineStr">
        <f aca="false">IF(A233&lt;&gt;"",IF(AH233&lt;&gt;0,ACOS(I233/AH233),0),"")</f>
        <is>
          <t/>
        </is>
      </c>
      <c r="AJ233" s="8" t="inlineStr">
        <f aca="false">IF(A233&lt;&gt;"",DEGREES(AI233),"")</f>
        <is>
          <t/>
        </is>
      </c>
      <c r="AK233" s="8" t="inlineStr">
        <f aca="false">IF(A233&lt;&gt;"",IF(OR(G233&lt;&gt;0,H233&lt;&gt;0),ATAN2(G233,H233),0),"")</f>
        <is>
          <t/>
        </is>
      </c>
      <c r="AL233" s="8" t="inlineStr">
        <f aca="false">IF(A233&lt;&gt;"",DEGREES(AK233),"")</f>
        <is>
          <t/>
        </is>
      </c>
      <c r="AM233" s="8" t="inlineStr">
        <f aca="false">IF(A233&lt;&gt;"",SQRT(SUMSQ(J233:L233)),"")</f>
        <is>
          <t/>
        </is>
      </c>
      <c r="AN233" s="8" t="inlineStr">
        <f aca="false">IF(A233&lt;&gt;"",IF(AM233&lt;&gt;0,ACOS(L233/AM233),0),"")</f>
        <is>
          <t/>
        </is>
      </c>
      <c r="AO233" s="8" t="inlineStr">
        <f aca="false">IF(A233&lt;&gt;"",DEGREES(AN233),"")</f>
        <is>
          <t/>
        </is>
      </c>
      <c r="AP233" s="8" t="inlineStr">
        <f aca="false">IF(A233&lt;&gt;"",IF(OR(J233&lt;&gt;0,K233&lt;&gt;0),ATAN2(J233,K233),0),"")</f>
        <is>
          <t/>
        </is>
      </c>
      <c r="AQ233" s="8" t="inlineStr">
        <f aca="false">IF(A233&lt;&gt;"",DEGREES(AP233),"")</f>
        <is>
          <t/>
        </is>
      </c>
      <c r="AR233" s="8" t="inlineStr">
        <f aca="false">IF(A233&lt;&gt;"",SQRT(SUMSQ(M233:O233)),"")</f>
        <is>
          <t/>
        </is>
      </c>
      <c r="AS233" s="8" t="inlineStr">
        <f aca="false">IF(A233&lt;&gt;"",IF(AR233&lt;&gt;0,ACOS(O233/AR233),0),"")</f>
        <is>
          <t/>
        </is>
      </c>
      <c r="AT233" s="8" t="inlineStr">
        <f aca="false">IF(A233&lt;&gt;"",DEGREES(AS233),"")</f>
        <is>
          <t/>
        </is>
      </c>
      <c r="AU233" s="8" t="inlineStr">
        <f aca="false">IF(A233&lt;&gt;"",IF(OR(M233&lt;&gt;0,N233&lt;&gt;0),ATAN2(M233,N233),0),"")</f>
        <is>
          <t/>
        </is>
      </c>
      <c r="AV233" s="8" t="inlineStr">
        <f aca="false">IF(A233&lt;&gt;"",DEGREES(AU233),"")</f>
        <is>
          <t/>
        </is>
      </c>
      <c r="AW233" s="8" t="inlineStr">
        <f aca="false">IF(A233&lt;&gt;"",SQRT(SUMSQ(P233:R233)),"")</f>
        <is>
          <t/>
        </is>
      </c>
      <c r="AX233" s="8" t="inlineStr">
        <f aca="false">IF(A233&lt;&gt;"",IF(AW233&lt;&gt;0,ACOS(R233/AW233),0),"")</f>
        <is>
          <t/>
        </is>
      </c>
      <c r="AY233" s="8" t="inlineStr">
        <f aca="false">IF(A233&lt;&gt;"",DEGREES(AX233),"")</f>
        <is>
          <t/>
        </is>
      </c>
      <c r="AZ233" s="8" t="inlineStr">
        <f aca="false">IF(A233&lt;&gt;"",IF(OR(P233&lt;&gt;0,Q233&lt;&gt;0),ATAN2(P233,Q233),0),"")</f>
        <is>
          <t/>
        </is>
      </c>
      <c r="BA233" s="8" t="inlineStr">
        <f aca="false">IF(A233&lt;&gt;"",DEGREES(AZ233),"")</f>
        <is>
          <t/>
        </is>
      </c>
      <c r="BB233" s="8" t="inlineStr">
        <f aca="false">IF(A233&lt;&gt;"",SQRT(SUMSQ(S233:U233)),"")</f>
        <is>
          <t/>
        </is>
      </c>
      <c r="BC233" s="8" t="inlineStr">
        <f aca="false">IF(A233&lt;&gt;"",IF(BB233&lt;&gt;0,ACOS(U233/BB233),0),"")</f>
        <is>
          <t/>
        </is>
      </c>
      <c r="BD233" s="8" t="inlineStr">
        <f aca="false">IF(A233&lt;&gt;"",DEGREES(BC233),"")</f>
        <is>
          <t/>
        </is>
      </c>
      <c r="BE233" s="8" t="inlineStr">
        <f aca="false">IF(A233&lt;&gt;"",IF(OR(S233&lt;&gt;0,T233&lt;&gt;0),ATAN2(S233,T233),0),"")</f>
        <is>
          <t/>
        </is>
      </c>
      <c r="BF233" s="8" t="inlineStr">
        <f aca="false">IF(A233&lt;&gt;"",DEGREES(BE233),"")</f>
        <is>
          <t/>
        </is>
      </c>
      <c r="BG233" s="8" t="inlineStr">
        <f aca="false">IF(A233&lt;&gt;"",SQRT(SUMSQ(V233:X233)),"")</f>
        <is>
          <t/>
        </is>
      </c>
      <c r="BH233" s="8" t="inlineStr">
        <f aca="false">IF(A233&lt;&gt;"",IF(BG233&lt;&gt;0,ACOS(X233/BG233),0),"")</f>
        <is>
          <t/>
        </is>
      </c>
      <c r="BI233" s="8" t="inlineStr">
        <f aca="false">IF(A233&lt;&gt;"",DEGREES(BH233),"")</f>
        <is>
          <t/>
        </is>
      </c>
      <c r="BJ233" s="8" t="inlineStr">
        <f aca="false">IF(A233&lt;&gt;"",IF(OR(V233&lt;&gt;0,W233&lt;&gt;0),ATAN2(V233,W233),0),"")</f>
        <is>
          <t/>
        </is>
      </c>
      <c r="BK233" s="8" t="inlineStr">
        <f aca="false">IF(A233&lt;&gt;"",DEGREES(BJ233),"")</f>
        <is>
          <t/>
        </is>
      </c>
      <c r="BL233" s="8" t="inlineStr">
        <f aca="false">IF(A233&lt;&gt;"",SQRT(SUMSQ(Y233:AA233)),"")</f>
        <is>
          <t/>
        </is>
      </c>
      <c r="BM233" s="8" t="inlineStr">
        <f aca="false">IF(A233&lt;&gt;"",IF(BL233&lt;&gt;0,ACOS(AA233/BL233),0),"")</f>
        <is>
          <t/>
        </is>
      </c>
      <c r="BN233" s="8" t="inlineStr">
        <f aca="false">IF(A233&lt;&gt;"",DEGREES(BM233),"")</f>
        <is>
          <t/>
        </is>
      </c>
      <c r="BO233" s="8" t="inlineStr">
        <f aca="false">IF(A233&lt;&gt;"",IF(OR(Y233&lt;&gt;0,Z233&lt;&gt;0),ATAN2(Y233,Z233),0),"")</f>
        <is>
          <t/>
        </is>
      </c>
      <c r="BP233" s="8" t="inlineStr">
        <f aca="false">IF(A233&lt;&gt;"",DEGREES(BO233),"")</f>
        <is>
          <t/>
        </is>
      </c>
      <c r="BQ233" s="8" t="inlineStr">
        <f aca="false">IF(A233&lt;&gt;"",SQRT(SUMSQ(AB233:AD233)),"")</f>
        <is>
          <t/>
        </is>
      </c>
      <c r="BR233" s="8" t="inlineStr">
        <f aca="false">IF(A233&lt;&gt;"",IF(BQ233&lt;&gt;0,ACOS(AD233/BQ233),0),"")</f>
        <is>
          <t/>
        </is>
      </c>
      <c r="BS233" s="8" t="inlineStr">
        <f aca="false">IF(A233&lt;&gt;"",DEGREES(BR233),"")</f>
        <is>
          <t/>
        </is>
      </c>
      <c r="BT233" s="8" t="inlineStr">
        <f aca="false">IF(A233&lt;&gt;"",IF(OR(AB233&lt;&gt;0,AC233&lt;&gt;0),ATAN2(AB233,AC233),0),"")</f>
        <is>
          <t/>
        </is>
      </c>
      <c r="BU233" s="8" t="inlineStr">
        <f aca="false">IF(A233&lt;&gt;"",DEGREES(BT233),"")</f>
        <is>
          <t/>
        </is>
      </c>
      <c r="BV233" s="8" t="inlineStr">
        <f aca="false">IF(A233&lt;&gt;"",SQRT(SUMSQ(AE233:AG233)),"")</f>
        <is>
          <t/>
        </is>
      </c>
      <c r="BW233" s="8" t="inlineStr">
        <f aca="false">IF(A233&lt;&gt;"",IF(BV233&lt;&gt;0,ACOS(AG233/BV233),0),"")</f>
        <is>
          <t/>
        </is>
      </c>
      <c r="BX233" s="8" t="inlineStr">
        <f aca="false">IF(A233&lt;&gt;"",DEGREES(BW233),"")</f>
        <is>
          <t/>
        </is>
      </c>
      <c r="BY233" s="8" t="inlineStr">
        <f aca="false">IF(A233&lt;&gt;"",IF(OR(AF233&lt;&gt;0,AG233&lt;&gt;0),ATAN2(AF233,AG233),0),"")</f>
        <is>
          <t/>
        </is>
      </c>
      <c r="BZ233" s="8" t="inlineStr">
        <f aca="false">IF(A233&lt;&gt;"",DEGREES(BY233),"")</f>
        <is>
          <t/>
        </is>
      </c>
      <c r="CA233" s="0" t="inlineStr">
        <f aca="false">IF(A233&lt;&gt;"",IF(AND(AI233&lt;Parameters!$B$11,AI233&gt;Parameters!$B$12,AN233&lt;Parameters!$B$11,AN233&gt;Parameters!$B$12,AS233&lt;Parameters!$B$11,AS233&gt;Parameters!$B$12,AX233&lt;Parameters!$B$11,AX233&gt;Parameters!$B$12,BC233&lt;Parameters!$B$11,BC233&gt;Parameters!$B$12,BM233&lt;Parameters!$B$11,BM233&gt;Parameters!$B$12,BR233&lt;Parameters!$B$11,BR233&gt;Parameters!$B$12,BW233&lt;Parameters!$B$11,BW233&gt;Parameters!$B$12),1,0),"")</f>
        <is>
          <t/>
        </is>
      </c>
      <c r="CB233" s="0" t="inlineStr">
        <f aca="false">IF(A233&lt;&gt;"",IF(OR(AI233&lt;Parameters!$B$12,AI233&gt;Parameters!$B$11),0,1),"")</f>
        <is>
          <t/>
        </is>
      </c>
      <c r="CC233" s="0" t="inlineStr">
        <f aca="false">IF(A233&lt;&gt;"",IF(OR(AN233&lt;Parameters!$B$12,AN233&gt;Parameters!$B$11),0,1),"")</f>
        <is>
          <t/>
        </is>
      </c>
      <c r="CD233" s="0" t="inlineStr">
        <f aca="false">IF(A233&lt;&gt;"",IF(OR(AS233&lt;Parameters!$B$12,AS233&gt;Parameters!$B$11),0,1),"")</f>
        <is>
          <t/>
        </is>
      </c>
      <c r="CE233" s="0" t="inlineStr">
        <f aca="false">IF(A233&lt;&gt;"",IF(OR(AX233&lt;Parameters!$B$12,AX233&gt;Parameters!$B$11),0,1),"")</f>
        <is>
          <t/>
        </is>
      </c>
      <c r="CF233" s="0" t="inlineStr">
        <f aca="false">IF(A233&lt;&gt;"",IF(OR(BC233&lt;Parameters!$B$12,BC233&gt;Parameters!$B$11),0,1),"")</f>
        <is>
          <t/>
        </is>
      </c>
      <c r="CG233" s="0" t="inlineStr">
        <f aca="false">IF(A233&lt;&gt;"",IF(OR(BH233&lt;Parameters!$B$12,BH233&gt;Parameters!$B$11),0,1),"")</f>
        <is>
          <t/>
        </is>
      </c>
      <c r="CH233" s="0" t="inlineStr">
        <f aca="false">IF(A233&lt;&gt;"",IF(OR(BM233&lt;Parameters!$B$12,BM233&gt;Parameters!$B$11),0,1),"")</f>
        <is>
          <t/>
        </is>
      </c>
      <c r="CI233" s="0" t="inlineStr">
        <f aca="false">IF(A233&lt;&gt;"",IF(OR(BR233&lt;Parameters!$B$12,BR233&gt;Parameters!$B$11),0,1),"")</f>
        <is>
          <t/>
        </is>
      </c>
      <c r="CJ233" s="0" t="inlineStr">
        <f aca="false">IF(A233&lt;&gt;"",IF(OR(BW233&lt;Parameters!$B$12,BW233&gt;Parameters!$B$11),0,1),"")</f>
        <is>
          <t/>
        </is>
      </c>
      <c r="CK233" s="26" t="inlineStr">
        <f aca="false">IF(A233&lt;&gt;"",SUM(CB233:CJ233)/9,"")</f>
        <is>
          <t/>
        </is>
      </c>
      <c r="CL233" s="0" t="inlineStr">
        <f aca="false">IF(A233&lt;&gt;"",CK233*9,"")</f>
        <is>
          <t/>
        </is>
      </c>
      <c r="CM233" s="8" t="inlineStr">
        <f aca="false">IF(A233&lt;&gt;"",TEXT(B233,CM$2)&amp;" "&amp;TEXT(A233,CM$2),"")</f>
        <is>
          <t/>
        </is>
      </c>
    </row>
    <row r="234" customFormat="false" ht="15" hidden="false" customHeight="false" outlineLevel="0" collapsed="false">
      <c r="A234" s="0" t="inlineStr">
        <f aca="false">IF(OR(B233&lt;Parameters!$K$12,A233&lt;Parameters!$K$12),IF(A233&lt;Parameters!$K$12,A233+1,0),"")</f>
        <is>
          <t/>
        </is>
      </c>
      <c r="B234" s="0" t="inlineStr">
        <f aca="false">IF(A234&lt;&gt;"",IF(A234=0,B233+1,B233),"")</f>
        <is>
          <t/>
        </is>
      </c>
      <c r="C234" s="24" t="inlineStr">
        <f aca="false">IF(A234&lt;&gt;"",-_phi*(A234+0.5),"")</f>
        <is>
          <t/>
        </is>
      </c>
      <c r="D234" s="8" t="inlineStr">
        <f aca="false">IF(A234&lt;&gt;"",DEGREES(C234),"")</f>
        <is>
          <t/>
        </is>
      </c>
      <c r="E234" s="24" t="inlineStr">
        <f aca="false">IF(A234&lt;&gt;"",_phi*(B234+0.5),"")</f>
        <is>
          <t/>
        </is>
      </c>
      <c r="F234" s="8" t="inlineStr">
        <f aca="false">IF(A234&lt;&gt;"",DEGREES(E234),"")</f>
        <is>
          <t/>
        </is>
      </c>
      <c r="G234" s="8" t="inlineStr">
        <f aca="false">IF(A234&lt;&gt;"",LOOKUP(A234,h!$A$3:$A$30,h!$D$3:$D$30),"")</f>
        <is>
          <t/>
        </is>
      </c>
      <c r="H234" s="8" t="inlineStr">
        <f aca="false">IF(A234&lt;&gt;"",LOOKUP(B234,h!$A$3:$A$30,h!$D$3:$D$30),"")</f>
        <is>
          <t/>
        </is>
      </c>
      <c r="I234" s="8" t="inlineStr">
        <f aca="false">IF(A234&lt;&gt;"",_zif,"")</f>
        <is>
          <t/>
        </is>
      </c>
      <c r="J234" s="8" t="inlineStr">
        <f aca="false">IF(A234&lt;&gt;"",$G234+'v1 Frame'!D$3*COS($C234)+'v1 Frame'!E$3*SIN($C234)*SIN($E234)+'v1 Frame'!F$3*SIN($C234)*COS($E234),"")</f>
        <is>
          <t/>
        </is>
      </c>
      <c r="K234" s="8" t="inlineStr">
        <f aca="false">IF(A234&lt;&gt;"",$H234+'v1 Frame'!E$3*COS($E234)-'v1 Frame'!F$3*SIN($E234),"")</f>
        <is>
          <t/>
        </is>
      </c>
      <c r="L234" s="8" t="inlineStr">
        <f aca="false">IF(A234&lt;&gt;"",$I234-'v1 Frame'!D$3*SIN($C234)+'v1 Frame'!E$3*COS($C234)*SIN($E234)+'v1 Frame'!F$3*COS($C234)*COS($E234),"")</f>
        <is>
          <t/>
        </is>
      </c>
      <c r="M234" s="8" t="inlineStr">
        <f aca="false">IF(A234&lt;&gt;"",$G234+'v1 Frame'!G$3*COS($C234)+'v1 Frame'!H$3*SIN($C234)*SIN($E234)+'v1 Frame'!I$3*SIN($C234)*COS($E234),"")</f>
        <is>
          <t/>
        </is>
      </c>
      <c r="N234" s="8" t="inlineStr">
        <f aca="false">IF(A234&lt;&gt;"",$H234+'v1 Frame'!H$3*COS($E234)-'v1 Frame'!I$3*SIN($E234),"")</f>
        <is>
          <t/>
        </is>
      </c>
      <c r="O234" s="8" t="inlineStr">
        <f aca="false">IF(A234&lt;&gt;"",$I234-'v1 Frame'!G$3*SIN($C234)+'v1 Frame'!H$3*COS($C234)*SIN($E234)+'v1 Frame'!I$3*COS($C234)*COS($E234),"")</f>
        <is>
          <t/>
        </is>
      </c>
      <c r="P234" s="8" t="inlineStr">
        <f aca="false">IF(A234&lt;&gt;"",$G234+'v1 Frame'!J$3*COS($C234)+'v1 Frame'!K$3*SIN($C234)*SIN($E234)+'v1 Frame'!L$3*SIN($C234)*COS($E234),"")</f>
        <is>
          <t/>
        </is>
      </c>
      <c r="Q234" s="8" t="inlineStr">
        <f aca="false">IF(A234&lt;&gt;"",$H234+'v1 Frame'!K$3*COS($E234)-'v1 Frame'!L$3*SIN($E234),"")</f>
        <is>
          <t/>
        </is>
      </c>
      <c r="R234" s="8" t="inlineStr">
        <f aca="false">IF(A234&lt;&gt;"",$I234-'v1 Frame'!J$3*SIN($C234)+'v1 Frame'!K$3*COS($C234)*SIN($E234)+'v1 Frame'!L$3*COS($C234)*COS($E234),"")</f>
        <is>
          <t/>
        </is>
      </c>
      <c r="S234" s="8" t="inlineStr">
        <f aca="false">IF(A234&lt;&gt;"",$G234+'v1 Frame'!M$3*COS($C234)+'v1 Frame'!N$3*SIN($C234)*SIN($E234)+'v1 Frame'!O$3*SIN($C234)*COS($E234),"")</f>
        <is>
          <t/>
        </is>
      </c>
      <c r="T234" s="8" t="inlineStr">
        <f aca="false">IF(A234&lt;&gt;"",$H234+'v1 Frame'!N$3*COS($E234)-'v1 Frame'!O$3*SIN($E234),"")</f>
        <is>
          <t/>
        </is>
      </c>
      <c r="U234" s="8" t="inlineStr">
        <f aca="false">IF(A234&lt;&gt;"",$I234-'v1 Frame'!M$3*SIN($C234)+'v1 Frame'!N$3*COS($C234)*SIN($E234)+'v1 Frame'!O$3*COS($C234)*COS($E234),"")</f>
        <is>
          <t/>
        </is>
      </c>
      <c r="V234" s="8" t="inlineStr">
        <f aca="false">IF(A234&lt;&gt;"",$G234+'v1 Frame'!P$3*COS($C234)+'v1 Frame'!Q$3*SIN($C234)*SIN($E234)+'v1 Frame'!R$3*SIN($C234)*COS($E234),"")</f>
        <is>
          <t/>
        </is>
      </c>
      <c r="W234" s="8" t="inlineStr">
        <f aca="false">IF(A234&lt;&gt;"",$H234+'v1 Frame'!Q$3*COS($E234)-'v1 Frame'!R$3*SIN($E234),"")</f>
        <is>
          <t/>
        </is>
      </c>
      <c r="X234" s="8" t="inlineStr">
        <f aca="false">IF(A234&lt;&gt;"",$I234-'v1 Frame'!P$3*SIN($C234)+'v1 Frame'!Q$3*COS($C234)*SIN($E234)+'v1 Frame'!R$3*COS($C234)*COS($E234),"")</f>
        <is>
          <t/>
        </is>
      </c>
      <c r="Y234" s="8" t="inlineStr">
        <f aca="false">IF(A234&lt;&gt;"",$G234+'v1 Frame'!S$3*COS($C234)+'v1 Frame'!T$3*SIN($C234)*SIN($E234)+'v1 Frame'!U$3*SIN($C234)*COS($E234),"")</f>
        <is>
          <t/>
        </is>
      </c>
      <c r="Z234" s="8" t="inlineStr">
        <f aca="false">IF(A234&lt;&gt;"",$H234+'v1 Frame'!T$3*COS($E234)-'v1 Frame'!U$3*SIN($E234),"")</f>
        <is>
          <t/>
        </is>
      </c>
      <c r="AA234" s="8" t="inlineStr">
        <f aca="false">IF(A234&lt;&gt;"",$I234-'v1 Frame'!S$3*SIN($C234)+'v1 Frame'!T$3*COS($C234)*SIN($E234)+'v1 Frame'!U$3*COS($C234)*COS($E234),"")</f>
        <is>
          <t/>
        </is>
      </c>
      <c r="AB234" s="8" t="inlineStr">
        <f aca="false">IF(A234&lt;&gt;"",$G234+'v1 Frame'!V$3*COS($C234)+'v1 Frame'!W$3*SIN($C234)*SIN($E234)+'v1 Frame'!X$3*SIN($C234)*COS($E234),"")</f>
        <is>
          <t/>
        </is>
      </c>
      <c r="AC234" s="8" t="inlineStr">
        <f aca="false">IF(A234&lt;&gt;"",$H234+'v1 Frame'!W$3*COS($E234)-'v1 Frame'!X$3*SIN($E234),"")</f>
        <is>
          <t/>
        </is>
      </c>
      <c r="AD234" s="8" t="inlineStr">
        <f aca="false">IF(A234&lt;&gt;"",$I234-'v1 Frame'!V$3*SIN($C234)+'v1 Frame'!W$3*COS($C234)*SIN($E234)+'v1 Frame'!X$3*COS($C234)*COS($E234),"")</f>
        <is>
          <t/>
        </is>
      </c>
      <c r="AE234" s="25" t="inlineStr">
        <f aca="false">IF(A234&lt;&gt;"",$G234+'v1 Frame'!Y$3*COS($C234)+'v1 Frame'!Z$3*SIN($C234)*SIN($E234)+'v1 Frame'!AA$3*SIN($C234)*COS($E234),"")</f>
        <is>
          <t/>
        </is>
      </c>
      <c r="AF234" s="25" t="inlineStr">
        <f aca="false">IF(A234&lt;&gt;"",$H234+'v1 Frame'!Z$3*COS($E234)-'v1 Frame'!AA$3*SIN($E234),"")</f>
        <is>
          <t/>
        </is>
      </c>
      <c r="AG234" s="25" t="inlineStr">
        <f aca="false">IF(A234&lt;&gt;"",$I234-'v1 Frame'!Y$3*SIN($C234)+'v1 Frame'!Z$3*COS($C234)*SIN($E234)+'v1 Frame'!AA$3*COS($C234)*COS($E234),"")</f>
        <is>
          <t/>
        </is>
      </c>
      <c r="AH234" s="8" t="inlineStr">
        <f aca="false">IF(A234&lt;&gt;"",SQRT(SUMSQ(G234:I234)),"")</f>
        <is>
          <t/>
        </is>
      </c>
      <c r="AI234" s="8" t="inlineStr">
        <f aca="false">IF(A234&lt;&gt;"",IF(AH234&lt;&gt;0,ACOS(I234/AH234),0),"")</f>
        <is>
          <t/>
        </is>
      </c>
      <c r="AJ234" s="8" t="inlineStr">
        <f aca="false">IF(A234&lt;&gt;"",DEGREES(AI234),"")</f>
        <is>
          <t/>
        </is>
      </c>
      <c r="AK234" s="8" t="inlineStr">
        <f aca="false">IF(A234&lt;&gt;"",IF(OR(G234&lt;&gt;0,H234&lt;&gt;0),ATAN2(G234,H234),0),"")</f>
        <is>
          <t/>
        </is>
      </c>
      <c r="AL234" s="8" t="inlineStr">
        <f aca="false">IF(A234&lt;&gt;"",DEGREES(AK234),"")</f>
        <is>
          <t/>
        </is>
      </c>
      <c r="AM234" s="8" t="inlineStr">
        <f aca="false">IF(A234&lt;&gt;"",SQRT(SUMSQ(J234:L234)),"")</f>
        <is>
          <t/>
        </is>
      </c>
      <c r="AN234" s="8" t="inlineStr">
        <f aca="false">IF(A234&lt;&gt;"",IF(AM234&lt;&gt;0,ACOS(L234/AM234),0),"")</f>
        <is>
          <t/>
        </is>
      </c>
      <c r="AO234" s="8" t="inlineStr">
        <f aca="false">IF(A234&lt;&gt;"",DEGREES(AN234),"")</f>
        <is>
          <t/>
        </is>
      </c>
      <c r="AP234" s="8" t="inlineStr">
        <f aca="false">IF(A234&lt;&gt;"",IF(OR(J234&lt;&gt;0,K234&lt;&gt;0),ATAN2(J234,K234),0),"")</f>
        <is>
          <t/>
        </is>
      </c>
      <c r="AQ234" s="8" t="inlineStr">
        <f aca="false">IF(A234&lt;&gt;"",DEGREES(AP234),"")</f>
        <is>
          <t/>
        </is>
      </c>
      <c r="AR234" s="8" t="inlineStr">
        <f aca="false">IF(A234&lt;&gt;"",SQRT(SUMSQ(M234:O234)),"")</f>
        <is>
          <t/>
        </is>
      </c>
      <c r="AS234" s="8" t="inlineStr">
        <f aca="false">IF(A234&lt;&gt;"",IF(AR234&lt;&gt;0,ACOS(O234/AR234),0),"")</f>
        <is>
          <t/>
        </is>
      </c>
      <c r="AT234" s="8" t="inlineStr">
        <f aca="false">IF(A234&lt;&gt;"",DEGREES(AS234),"")</f>
        <is>
          <t/>
        </is>
      </c>
      <c r="AU234" s="8" t="inlineStr">
        <f aca="false">IF(A234&lt;&gt;"",IF(OR(M234&lt;&gt;0,N234&lt;&gt;0),ATAN2(M234,N234),0),"")</f>
        <is>
          <t/>
        </is>
      </c>
      <c r="AV234" s="8" t="inlineStr">
        <f aca="false">IF(A234&lt;&gt;"",DEGREES(AU234),"")</f>
        <is>
          <t/>
        </is>
      </c>
      <c r="AW234" s="8" t="inlineStr">
        <f aca="false">IF(A234&lt;&gt;"",SQRT(SUMSQ(P234:R234)),"")</f>
        <is>
          <t/>
        </is>
      </c>
      <c r="AX234" s="8" t="inlineStr">
        <f aca="false">IF(A234&lt;&gt;"",IF(AW234&lt;&gt;0,ACOS(R234/AW234),0),"")</f>
        <is>
          <t/>
        </is>
      </c>
      <c r="AY234" s="8" t="inlineStr">
        <f aca="false">IF(A234&lt;&gt;"",DEGREES(AX234),"")</f>
        <is>
          <t/>
        </is>
      </c>
      <c r="AZ234" s="8" t="inlineStr">
        <f aca="false">IF(A234&lt;&gt;"",IF(OR(P234&lt;&gt;0,Q234&lt;&gt;0),ATAN2(P234,Q234),0),"")</f>
        <is>
          <t/>
        </is>
      </c>
      <c r="BA234" s="8" t="inlineStr">
        <f aca="false">IF(A234&lt;&gt;"",DEGREES(AZ234),"")</f>
        <is>
          <t/>
        </is>
      </c>
      <c r="BB234" s="8" t="inlineStr">
        <f aca="false">IF(A234&lt;&gt;"",SQRT(SUMSQ(S234:U234)),"")</f>
        <is>
          <t/>
        </is>
      </c>
      <c r="BC234" s="8" t="inlineStr">
        <f aca="false">IF(A234&lt;&gt;"",IF(BB234&lt;&gt;0,ACOS(U234/BB234),0),"")</f>
        <is>
          <t/>
        </is>
      </c>
      <c r="BD234" s="8" t="inlineStr">
        <f aca="false">IF(A234&lt;&gt;"",DEGREES(BC234),"")</f>
        <is>
          <t/>
        </is>
      </c>
      <c r="BE234" s="8" t="inlineStr">
        <f aca="false">IF(A234&lt;&gt;"",IF(OR(S234&lt;&gt;0,T234&lt;&gt;0),ATAN2(S234,T234),0),"")</f>
        <is>
          <t/>
        </is>
      </c>
      <c r="BF234" s="8" t="inlineStr">
        <f aca="false">IF(A234&lt;&gt;"",DEGREES(BE234),"")</f>
        <is>
          <t/>
        </is>
      </c>
      <c r="BG234" s="8" t="inlineStr">
        <f aca="false">IF(A234&lt;&gt;"",SQRT(SUMSQ(V234:X234)),"")</f>
        <is>
          <t/>
        </is>
      </c>
      <c r="BH234" s="8" t="inlineStr">
        <f aca="false">IF(A234&lt;&gt;"",IF(BG234&lt;&gt;0,ACOS(X234/BG234),0),"")</f>
        <is>
          <t/>
        </is>
      </c>
      <c r="BI234" s="8" t="inlineStr">
        <f aca="false">IF(A234&lt;&gt;"",DEGREES(BH234),"")</f>
        <is>
          <t/>
        </is>
      </c>
      <c r="BJ234" s="8" t="inlineStr">
        <f aca="false">IF(A234&lt;&gt;"",IF(OR(V234&lt;&gt;0,W234&lt;&gt;0),ATAN2(V234,W234),0),"")</f>
        <is>
          <t/>
        </is>
      </c>
      <c r="BK234" s="8" t="inlineStr">
        <f aca="false">IF(A234&lt;&gt;"",DEGREES(BJ234),"")</f>
        <is>
          <t/>
        </is>
      </c>
      <c r="BL234" s="8" t="inlineStr">
        <f aca="false">IF(A234&lt;&gt;"",SQRT(SUMSQ(Y234:AA234)),"")</f>
        <is>
          <t/>
        </is>
      </c>
      <c r="BM234" s="8" t="inlineStr">
        <f aca="false">IF(A234&lt;&gt;"",IF(BL234&lt;&gt;0,ACOS(AA234/BL234),0),"")</f>
        <is>
          <t/>
        </is>
      </c>
      <c r="BN234" s="8" t="inlineStr">
        <f aca="false">IF(A234&lt;&gt;"",DEGREES(BM234),"")</f>
        <is>
          <t/>
        </is>
      </c>
      <c r="BO234" s="8" t="inlineStr">
        <f aca="false">IF(A234&lt;&gt;"",IF(OR(Y234&lt;&gt;0,Z234&lt;&gt;0),ATAN2(Y234,Z234),0),"")</f>
        <is>
          <t/>
        </is>
      </c>
      <c r="BP234" s="8" t="inlineStr">
        <f aca="false">IF(A234&lt;&gt;"",DEGREES(BO234),"")</f>
        <is>
          <t/>
        </is>
      </c>
      <c r="BQ234" s="8" t="inlineStr">
        <f aca="false">IF(A234&lt;&gt;"",SQRT(SUMSQ(AB234:AD234)),"")</f>
        <is>
          <t/>
        </is>
      </c>
      <c r="BR234" s="8" t="inlineStr">
        <f aca="false">IF(A234&lt;&gt;"",IF(BQ234&lt;&gt;0,ACOS(AD234/BQ234),0),"")</f>
        <is>
          <t/>
        </is>
      </c>
      <c r="BS234" s="8" t="inlineStr">
        <f aca="false">IF(A234&lt;&gt;"",DEGREES(BR234),"")</f>
        <is>
          <t/>
        </is>
      </c>
      <c r="BT234" s="8" t="inlineStr">
        <f aca="false">IF(A234&lt;&gt;"",IF(OR(AB234&lt;&gt;0,AC234&lt;&gt;0),ATAN2(AB234,AC234),0),"")</f>
        <is>
          <t/>
        </is>
      </c>
      <c r="BU234" s="8" t="inlineStr">
        <f aca="false">IF(A234&lt;&gt;"",DEGREES(BT234),"")</f>
        <is>
          <t/>
        </is>
      </c>
      <c r="BV234" s="8" t="inlineStr">
        <f aca="false">IF(A234&lt;&gt;"",SQRT(SUMSQ(AE234:AG234)),"")</f>
        <is>
          <t/>
        </is>
      </c>
      <c r="BW234" s="8" t="inlineStr">
        <f aca="false">IF(A234&lt;&gt;"",IF(BV234&lt;&gt;0,ACOS(AG234/BV234),0),"")</f>
        <is>
          <t/>
        </is>
      </c>
      <c r="BX234" s="8" t="inlineStr">
        <f aca="false">IF(A234&lt;&gt;"",DEGREES(BW234),"")</f>
        <is>
          <t/>
        </is>
      </c>
      <c r="BY234" s="8" t="inlineStr">
        <f aca="false">IF(A234&lt;&gt;"",IF(OR(AF234&lt;&gt;0,AG234&lt;&gt;0),ATAN2(AF234,AG234),0),"")</f>
        <is>
          <t/>
        </is>
      </c>
      <c r="BZ234" s="8" t="inlineStr">
        <f aca="false">IF(A234&lt;&gt;"",DEGREES(BY234),"")</f>
        <is>
          <t/>
        </is>
      </c>
      <c r="CA234" s="0" t="inlineStr">
        <f aca="false">IF(A234&lt;&gt;"",IF(AND(AI234&lt;Parameters!$B$11,AI234&gt;Parameters!$B$12,AN234&lt;Parameters!$B$11,AN234&gt;Parameters!$B$12,AS234&lt;Parameters!$B$11,AS234&gt;Parameters!$B$12,AX234&lt;Parameters!$B$11,AX234&gt;Parameters!$B$12,BC234&lt;Parameters!$B$11,BC234&gt;Parameters!$B$12,BM234&lt;Parameters!$B$11,BM234&gt;Parameters!$B$12,BR234&lt;Parameters!$B$11,BR234&gt;Parameters!$B$12,BW234&lt;Parameters!$B$11,BW234&gt;Parameters!$B$12),1,0),"")</f>
        <is>
          <t/>
        </is>
      </c>
      <c r="CB234" s="0" t="inlineStr">
        <f aca="false">IF(A234&lt;&gt;"",IF(OR(AI234&lt;Parameters!$B$12,AI234&gt;Parameters!$B$11),0,1),"")</f>
        <is>
          <t/>
        </is>
      </c>
      <c r="CC234" s="0" t="inlineStr">
        <f aca="false">IF(A234&lt;&gt;"",IF(OR(AN234&lt;Parameters!$B$12,AN234&gt;Parameters!$B$11),0,1),"")</f>
        <is>
          <t/>
        </is>
      </c>
      <c r="CD234" s="0" t="inlineStr">
        <f aca="false">IF(A234&lt;&gt;"",IF(OR(AS234&lt;Parameters!$B$12,AS234&gt;Parameters!$B$11),0,1),"")</f>
        <is>
          <t/>
        </is>
      </c>
      <c r="CE234" s="0" t="inlineStr">
        <f aca="false">IF(A234&lt;&gt;"",IF(OR(AX234&lt;Parameters!$B$12,AX234&gt;Parameters!$B$11),0,1),"")</f>
        <is>
          <t/>
        </is>
      </c>
      <c r="CF234" s="0" t="inlineStr">
        <f aca="false">IF(A234&lt;&gt;"",IF(OR(BC234&lt;Parameters!$B$12,BC234&gt;Parameters!$B$11),0,1),"")</f>
        <is>
          <t/>
        </is>
      </c>
      <c r="CG234" s="0" t="inlineStr">
        <f aca="false">IF(A234&lt;&gt;"",IF(OR(BH234&lt;Parameters!$B$12,BH234&gt;Parameters!$B$11),0,1),"")</f>
        <is>
          <t/>
        </is>
      </c>
      <c r="CH234" s="0" t="inlineStr">
        <f aca="false">IF(A234&lt;&gt;"",IF(OR(BM234&lt;Parameters!$B$12,BM234&gt;Parameters!$B$11),0,1),"")</f>
        <is>
          <t/>
        </is>
      </c>
      <c r="CI234" s="0" t="inlineStr">
        <f aca="false">IF(A234&lt;&gt;"",IF(OR(BR234&lt;Parameters!$B$12,BR234&gt;Parameters!$B$11),0,1),"")</f>
        <is>
          <t/>
        </is>
      </c>
      <c r="CJ234" s="0" t="inlineStr">
        <f aca="false">IF(A234&lt;&gt;"",IF(OR(BW234&lt;Parameters!$B$12,BW234&gt;Parameters!$B$11),0,1),"")</f>
        <is>
          <t/>
        </is>
      </c>
      <c r="CK234" s="26" t="inlineStr">
        <f aca="false">IF(A234&lt;&gt;"",SUM(CB234:CJ234)/9,"")</f>
        <is>
          <t/>
        </is>
      </c>
      <c r="CL234" s="0" t="inlineStr">
        <f aca="false">IF(A234&lt;&gt;"",CK234*9,"")</f>
        <is>
          <t/>
        </is>
      </c>
      <c r="CM234" s="8" t="inlineStr">
        <f aca="false">IF(A234&lt;&gt;"",TEXT(B234,CM$2)&amp;" "&amp;TEXT(A234,CM$2),"")</f>
        <is>
          <t/>
        </is>
      </c>
    </row>
    <row r="235" customFormat="false" ht="15" hidden="false" customHeight="false" outlineLevel="0" collapsed="false">
      <c r="A235" s="0" t="inlineStr">
        <f aca="false">IF(OR(B234&lt;Parameters!$K$12,A234&lt;Parameters!$K$12),IF(A234&lt;Parameters!$K$12,A234+1,0),"")</f>
        <is>
          <t/>
        </is>
      </c>
      <c r="B235" s="0" t="inlineStr">
        <f aca="false">IF(A235&lt;&gt;"",IF(A235=0,B234+1,B234),"")</f>
        <is>
          <t/>
        </is>
      </c>
      <c r="C235" s="24" t="inlineStr">
        <f aca="false">IF(A235&lt;&gt;"",-_phi*(A235+0.5),"")</f>
        <is>
          <t/>
        </is>
      </c>
      <c r="D235" s="8" t="inlineStr">
        <f aca="false">IF(A235&lt;&gt;"",DEGREES(C235),"")</f>
        <is>
          <t/>
        </is>
      </c>
      <c r="E235" s="24" t="inlineStr">
        <f aca="false">IF(A235&lt;&gt;"",_phi*(B235+0.5),"")</f>
        <is>
          <t/>
        </is>
      </c>
      <c r="F235" s="8" t="inlineStr">
        <f aca="false">IF(A235&lt;&gt;"",DEGREES(E235),"")</f>
        <is>
          <t/>
        </is>
      </c>
      <c r="G235" s="8" t="inlineStr">
        <f aca="false">IF(A235&lt;&gt;"",LOOKUP(A235,h!$A$3:$A$30,h!$D$3:$D$30),"")</f>
        <is>
          <t/>
        </is>
      </c>
      <c r="H235" s="8" t="inlineStr">
        <f aca="false">IF(A235&lt;&gt;"",LOOKUP(B235,h!$A$3:$A$30,h!$D$3:$D$30),"")</f>
        <is>
          <t/>
        </is>
      </c>
      <c r="I235" s="8" t="inlineStr">
        <f aca="false">IF(A235&lt;&gt;"",_zif,"")</f>
        <is>
          <t/>
        </is>
      </c>
      <c r="J235" s="8" t="inlineStr">
        <f aca="false">IF(A235&lt;&gt;"",$G235+'v1 Frame'!D$3*COS($C235)+'v1 Frame'!E$3*SIN($C235)*SIN($E235)+'v1 Frame'!F$3*SIN($C235)*COS($E235),"")</f>
        <is>
          <t/>
        </is>
      </c>
      <c r="K235" s="8" t="inlineStr">
        <f aca="false">IF(A235&lt;&gt;"",$H235+'v1 Frame'!E$3*COS($E235)-'v1 Frame'!F$3*SIN($E235),"")</f>
        <is>
          <t/>
        </is>
      </c>
      <c r="L235" s="8" t="inlineStr">
        <f aca="false">IF(A235&lt;&gt;"",$I235-'v1 Frame'!D$3*SIN($C235)+'v1 Frame'!E$3*COS($C235)*SIN($E235)+'v1 Frame'!F$3*COS($C235)*COS($E235),"")</f>
        <is>
          <t/>
        </is>
      </c>
      <c r="M235" s="8" t="inlineStr">
        <f aca="false">IF(A235&lt;&gt;"",$G235+'v1 Frame'!G$3*COS($C235)+'v1 Frame'!H$3*SIN($C235)*SIN($E235)+'v1 Frame'!I$3*SIN($C235)*COS($E235),"")</f>
        <is>
          <t/>
        </is>
      </c>
      <c r="N235" s="8" t="inlineStr">
        <f aca="false">IF(A235&lt;&gt;"",$H235+'v1 Frame'!H$3*COS($E235)-'v1 Frame'!I$3*SIN($E235),"")</f>
        <is>
          <t/>
        </is>
      </c>
      <c r="O235" s="8" t="inlineStr">
        <f aca="false">IF(A235&lt;&gt;"",$I235-'v1 Frame'!G$3*SIN($C235)+'v1 Frame'!H$3*COS($C235)*SIN($E235)+'v1 Frame'!I$3*COS($C235)*COS($E235),"")</f>
        <is>
          <t/>
        </is>
      </c>
      <c r="P235" s="8" t="inlineStr">
        <f aca="false">IF(A235&lt;&gt;"",$G235+'v1 Frame'!J$3*COS($C235)+'v1 Frame'!K$3*SIN($C235)*SIN($E235)+'v1 Frame'!L$3*SIN($C235)*COS($E235),"")</f>
        <is>
          <t/>
        </is>
      </c>
      <c r="Q235" s="8" t="inlineStr">
        <f aca="false">IF(A235&lt;&gt;"",$H235+'v1 Frame'!K$3*COS($E235)-'v1 Frame'!L$3*SIN($E235),"")</f>
        <is>
          <t/>
        </is>
      </c>
      <c r="R235" s="8" t="inlineStr">
        <f aca="false">IF(A235&lt;&gt;"",$I235-'v1 Frame'!J$3*SIN($C235)+'v1 Frame'!K$3*COS($C235)*SIN($E235)+'v1 Frame'!L$3*COS($C235)*COS($E235),"")</f>
        <is>
          <t/>
        </is>
      </c>
      <c r="S235" s="8" t="inlineStr">
        <f aca="false">IF(A235&lt;&gt;"",$G235+'v1 Frame'!M$3*COS($C235)+'v1 Frame'!N$3*SIN($C235)*SIN($E235)+'v1 Frame'!O$3*SIN($C235)*COS($E235),"")</f>
        <is>
          <t/>
        </is>
      </c>
      <c r="T235" s="8" t="inlineStr">
        <f aca="false">IF(A235&lt;&gt;"",$H235+'v1 Frame'!N$3*COS($E235)-'v1 Frame'!O$3*SIN($E235),"")</f>
        <is>
          <t/>
        </is>
      </c>
      <c r="U235" s="8" t="inlineStr">
        <f aca="false">IF(A235&lt;&gt;"",$I235-'v1 Frame'!M$3*SIN($C235)+'v1 Frame'!N$3*COS($C235)*SIN($E235)+'v1 Frame'!O$3*COS($C235)*COS($E235),"")</f>
        <is>
          <t/>
        </is>
      </c>
      <c r="V235" s="8" t="inlineStr">
        <f aca="false">IF(A235&lt;&gt;"",$G235+'v1 Frame'!P$3*COS($C235)+'v1 Frame'!Q$3*SIN($C235)*SIN($E235)+'v1 Frame'!R$3*SIN($C235)*COS($E235),"")</f>
        <is>
          <t/>
        </is>
      </c>
      <c r="W235" s="8" t="inlineStr">
        <f aca="false">IF(A235&lt;&gt;"",$H235+'v1 Frame'!Q$3*COS($E235)-'v1 Frame'!R$3*SIN($E235),"")</f>
        <is>
          <t/>
        </is>
      </c>
      <c r="X235" s="8" t="inlineStr">
        <f aca="false">IF(A235&lt;&gt;"",$I235-'v1 Frame'!P$3*SIN($C235)+'v1 Frame'!Q$3*COS($C235)*SIN($E235)+'v1 Frame'!R$3*COS($C235)*COS($E235),"")</f>
        <is>
          <t/>
        </is>
      </c>
      <c r="Y235" s="8" t="inlineStr">
        <f aca="false">IF(A235&lt;&gt;"",$G235+'v1 Frame'!S$3*COS($C235)+'v1 Frame'!T$3*SIN($C235)*SIN($E235)+'v1 Frame'!U$3*SIN($C235)*COS($E235),"")</f>
        <is>
          <t/>
        </is>
      </c>
      <c r="Z235" s="8" t="inlineStr">
        <f aca="false">IF(A235&lt;&gt;"",$H235+'v1 Frame'!T$3*COS($E235)-'v1 Frame'!U$3*SIN($E235),"")</f>
        <is>
          <t/>
        </is>
      </c>
      <c r="AA235" s="8" t="inlineStr">
        <f aca="false">IF(A235&lt;&gt;"",$I235-'v1 Frame'!S$3*SIN($C235)+'v1 Frame'!T$3*COS($C235)*SIN($E235)+'v1 Frame'!U$3*COS($C235)*COS($E235),"")</f>
        <is>
          <t/>
        </is>
      </c>
      <c r="AB235" s="8" t="inlineStr">
        <f aca="false">IF(A235&lt;&gt;"",$G235+'v1 Frame'!V$3*COS($C235)+'v1 Frame'!W$3*SIN($C235)*SIN($E235)+'v1 Frame'!X$3*SIN($C235)*COS($E235),"")</f>
        <is>
          <t/>
        </is>
      </c>
      <c r="AC235" s="8" t="inlineStr">
        <f aca="false">IF(A235&lt;&gt;"",$H235+'v1 Frame'!W$3*COS($E235)-'v1 Frame'!X$3*SIN($E235),"")</f>
        <is>
          <t/>
        </is>
      </c>
      <c r="AD235" s="8" t="inlineStr">
        <f aca="false">IF(A235&lt;&gt;"",$I235-'v1 Frame'!V$3*SIN($C235)+'v1 Frame'!W$3*COS($C235)*SIN($E235)+'v1 Frame'!X$3*COS($C235)*COS($E235),"")</f>
        <is>
          <t/>
        </is>
      </c>
      <c r="AE235" s="25" t="inlineStr">
        <f aca="false">IF(A235&lt;&gt;"",$G235+'v1 Frame'!Y$3*COS($C235)+'v1 Frame'!Z$3*SIN($C235)*SIN($E235)+'v1 Frame'!AA$3*SIN($C235)*COS($E235),"")</f>
        <is>
          <t/>
        </is>
      </c>
      <c r="AF235" s="25" t="inlineStr">
        <f aca="false">IF(A235&lt;&gt;"",$H235+'v1 Frame'!Z$3*COS($E235)-'v1 Frame'!AA$3*SIN($E235),"")</f>
        <is>
          <t/>
        </is>
      </c>
      <c r="AG235" s="25" t="inlineStr">
        <f aca="false">IF(A235&lt;&gt;"",$I235-'v1 Frame'!Y$3*SIN($C235)+'v1 Frame'!Z$3*COS($C235)*SIN($E235)+'v1 Frame'!AA$3*COS($C235)*COS($E235),"")</f>
        <is>
          <t/>
        </is>
      </c>
      <c r="AH235" s="8" t="inlineStr">
        <f aca="false">IF(A235&lt;&gt;"",SQRT(SUMSQ(G235:I235)),"")</f>
        <is>
          <t/>
        </is>
      </c>
      <c r="AI235" s="8" t="inlineStr">
        <f aca="false">IF(A235&lt;&gt;"",IF(AH235&lt;&gt;0,ACOS(I235/AH235),0),"")</f>
        <is>
          <t/>
        </is>
      </c>
      <c r="AJ235" s="8" t="inlineStr">
        <f aca="false">IF(A235&lt;&gt;"",DEGREES(AI235),"")</f>
        <is>
          <t/>
        </is>
      </c>
      <c r="AK235" s="8" t="inlineStr">
        <f aca="false">IF(A235&lt;&gt;"",IF(OR(G235&lt;&gt;0,H235&lt;&gt;0),ATAN2(G235,H235),0),"")</f>
        <is>
          <t/>
        </is>
      </c>
      <c r="AL235" s="8" t="inlineStr">
        <f aca="false">IF(A235&lt;&gt;"",DEGREES(AK235),"")</f>
        <is>
          <t/>
        </is>
      </c>
      <c r="AM235" s="8" t="inlineStr">
        <f aca="false">IF(A235&lt;&gt;"",SQRT(SUMSQ(J235:L235)),"")</f>
        <is>
          <t/>
        </is>
      </c>
      <c r="AN235" s="8" t="inlineStr">
        <f aca="false">IF(A235&lt;&gt;"",IF(AM235&lt;&gt;0,ACOS(L235/AM235),0),"")</f>
        <is>
          <t/>
        </is>
      </c>
      <c r="AO235" s="8" t="inlineStr">
        <f aca="false">IF(A235&lt;&gt;"",DEGREES(AN235),"")</f>
        <is>
          <t/>
        </is>
      </c>
      <c r="AP235" s="8" t="inlineStr">
        <f aca="false">IF(A235&lt;&gt;"",IF(OR(J235&lt;&gt;0,K235&lt;&gt;0),ATAN2(J235,K235),0),"")</f>
        <is>
          <t/>
        </is>
      </c>
      <c r="AQ235" s="8" t="inlineStr">
        <f aca="false">IF(A235&lt;&gt;"",DEGREES(AP235),"")</f>
        <is>
          <t/>
        </is>
      </c>
      <c r="AR235" s="8" t="inlineStr">
        <f aca="false">IF(A235&lt;&gt;"",SQRT(SUMSQ(M235:O235)),"")</f>
        <is>
          <t/>
        </is>
      </c>
      <c r="AS235" s="8" t="inlineStr">
        <f aca="false">IF(A235&lt;&gt;"",IF(AR235&lt;&gt;0,ACOS(O235/AR235),0),"")</f>
        <is>
          <t/>
        </is>
      </c>
      <c r="AT235" s="8" t="inlineStr">
        <f aca="false">IF(A235&lt;&gt;"",DEGREES(AS235),"")</f>
        <is>
          <t/>
        </is>
      </c>
      <c r="AU235" s="8" t="inlineStr">
        <f aca="false">IF(A235&lt;&gt;"",IF(OR(M235&lt;&gt;0,N235&lt;&gt;0),ATAN2(M235,N235),0),"")</f>
        <is>
          <t/>
        </is>
      </c>
      <c r="AV235" s="8" t="inlineStr">
        <f aca="false">IF(A235&lt;&gt;"",DEGREES(AU235),"")</f>
        <is>
          <t/>
        </is>
      </c>
      <c r="AW235" s="8" t="inlineStr">
        <f aca="false">IF(A235&lt;&gt;"",SQRT(SUMSQ(P235:R235)),"")</f>
        <is>
          <t/>
        </is>
      </c>
      <c r="AX235" s="8" t="inlineStr">
        <f aca="false">IF(A235&lt;&gt;"",IF(AW235&lt;&gt;0,ACOS(R235/AW235),0),"")</f>
        <is>
          <t/>
        </is>
      </c>
      <c r="AY235" s="8" t="inlineStr">
        <f aca="false">IF(A235&lt;&gt;"",DEGREES(AX235),"")</f>
        <is>
          <t/>
        </is>
      </c>
      <c r="AZ235" s="8" t="inlineStr">
        <f aca="false">IF(A235&lt;&gt;"",IF(OR(P235&lt;&gt;0,Q235&lt;&gt;0),ATAN2(P235,Q235),0),"")</f>
        <is>
          <t/>
        </is>
      </c>
      <c r="BA235" s="8" t="inlineStr">
        <f aca="false">IF(A235&lt;&gt;"",DEGREES(AZ235),"")</f>
        <is>
          <t/>
        </is>
      </c>
      <c r="BB235" s="8" t="inlineStr">
        <f aca="false">IF(A235&lt;&gt;"",SQRT(SUMSQ(S235:U235)),"")</f>
        <is>
          <t/>
        </is>
      </c>
      <c r="BC235" s="8" t="inlineStr">
        <f aca="false">IF(A235&lt;&gt;"",IF(BB235&lt;&gt;0,ACOS(U235/BB235),0),"")</f>
        <is>
          <t/>
        </is>
      </c>
      <c r="BD235" s="8" t="inlineStr">
        <f aca="false">IF(A235&lt;&gt;"",DEGREES(BC235),"")</f>
        <is>
          <t/>
        </is>
      </c>
      <c r="BE235" s="8" t="inlineStr">
        <f aca="false">IF(A235&lt;&gt;"",IF(OR(S235&lt;&gt;0,T235&lt;&gt;0),ATAN2(S235,T235),0),"")</f>
        <is>
          <t/>
        </is>
      </c>
      <c r="BF235" s="8" t="inlineStr">
        <f aca="false">IF(A235&lt;&gt;"",DEGREES(BE235),"")</f>
        <is>
          <t/>
        </is>
      </c>
      <c r="BG235" s="8" t="inlineStr">
        <f aca="false">IF(A235&lt;&gt;"",SQRT(SUMSQ(V235:X235)),"")</f>
        <is>
          <t/>
        </is>
      </c>
      <c r="BH235" s="8" t="inlineStr">
        <f aca="false">IF(A235&lt;&gt;"",IF(BG235&lt;&gt;0,ACOS(X235/BG235),0),"")</f>
        <is>
          <t/>
        </is>
      </c>
      <c r="BI235" s="8" t="inlineStr">
        <f aca="false">IF(A235&lt;&gt;"",DEGREES(BH235),"")</f>
        <is>
          <t/>
        </is>
      </c>
      <c r="BJ235" s="8" t="inlineStr">
        <f aca="false">IF(A235&lt;&gt;"",IF(OR(V235&lt;&gt;0,W235&lt;&gt;0),ATAN2(V235,W235),0),"")</f>
        <is>
          <t/>
        </is>
      </c>
      <c r="BK235" s="8" t="inlineStr">
        <f aca="false">IF(A235&lt;&gt;"",DEGREES(BJ235),"")</f>
        <is>
          <t/>
        </is>
      </c>
      <c r="BL235" s="8" t="inlineStr">
        <f aca="false">IF(A235&lt;&gt;"",SQRT(SUMSQ(Y235:AA235)),"")</f>
        <is>
          <t/>
        </is>
      </c>
      <c r="BM235" s="8" t="inlineStr">
        <f aca="false">IF(A235&lt;&gt;"",IF(BL235&lt;&gt;0,ACOS(AA235/BL235),0),"")</f>
        <is>
          <t/>
        </is>
      </c>
      <c r="BN235" s="8" t="inlineStr">
        <f aca="false">IF(A235&lt;&gt;"",DEGREES(BM235),"")</f>
        <is>
          <t/>
        </is>
      </c>
      <c r="BO235" s="8" t="inlineStr">
        <f aca="false">IF(A235&lt;&gt;"",IF(OR(Y235&lt;&gt;0,Z235&lt;&gt;0),ATAN2(Y235,Z235),0),"")</f>
        <is>
          <t/>
        </is>
      </c>
      <c r="BP235" s="8" t="inlineStr">
        <f aca="false">IF(A235&lt;&gt;"",DEGREES(BO235),"")</f>
        <is>
          <t/>
        </is>
      </c>
      <c r="BQ235" s="8" t="inlineStr">
        <f aca="false">IF(A235&lt;&gt;"",SQRT(SUMSQ(AB235:AD235)),"")</f>
        <is>
          <t/>
        </is>
      </c>
      <c r="BR235" s="8" t="inlineStr">
        <f aca="false">IF(A235&lt;&gt;"",IF(BQ235&lt;&gt;0,ACOS(AD235/BQ235),0),"")</f>
        <is>
          <t/>
        </is>
      </c>
      <c r="BS235" s="8" t="inlineStr">
        <f aca="false">IF(A235&lt;&gt;"",DEGREES(BR235),"")</f>
        <is>
          <t/>
        </is>
      </c>
      <c r="BT235" s="8" t="inlineStr">
        <f aca="false">IF(A235&lt;&gt;"",IF(OR(AB235&lt;&gt;0,AC235&lt;&gt;0),ATAN2(AB235,AC235),0),"")</f>
        <is>
          <t/>
        </is>
      </c>
      <c r="BU235" s="8" t="inlineStr">
        <f aca="false">IF(A235&lt;&gt;"",DEGREES(BT235),"")</f>
        <is>
          <t/>
        </is>
      </c>
      <c r="BV235" s="8" t="inlineStr">
        <f aca="false">IF(A235&lt;&gt;"",SQRT(SUMSQ(AE235:AG235)),"")</f>
        <is>
          <t/>
        </is>
      </c>
      <c r="BW235" s="8" t="inlineStr">
        <f aca="false">IF(A235&lt;&gt;"",IF(BV235&lt;&gt;0,ACOS(AG235/BV235),0),"")</f>
        <is>
          <t/>
        </is>
      </c>
      <c r="BX235" s="8" t="inlineStr">
        <f aca="false">IF(A235&lt;&gt;"",DEGREES(BW235),"")</f>
        <is>
          <t/>
        </is>
      </c>
      <c r="BY235" s="8" t="inlineStr">
        <f aca="false">IF(A235&lt;&gt;"",IF(OR(AF235&lt;&gt;0,AG235&lt;&gt;0),ATAN2(AF235,AG235),0),"")</f>
        <is>
          <t/>
        </is>
      </c>
      <c r="BZ235" s="8" t="inlineStr">
        <f aca="false">IF(A235&lt;&gt;"",DEGREES(BY235),"")</f>
        <is>
          <t/>
        </is>
      </c>
      <c r="CA235" s="0" t="inlineStr">
        <f aca="false">IF(A235&lt;&gt;"",IF(AND(AI235&lt;Parameters!$B$11,AI235&gt;Parameters!$B$12,AN235&lt;Parameters!$B$11,AN235&gt;Parameters!$B$12,AS235&lt;Parameters!$B$11,AS235&gt;Parameters!$B$12,AX235&lt;Parameters!$B$11,AX235&gt;Parameters!$B$12,BC235&lt;Parameters!$B$11,BC235&gt;Parameters!$B$12,BM235&lt;Parameters!$B$11,BM235&gt;Parameters!$B$12,BR235&lt;Parameters!$B$11,BR235&gt;Parameters!$B$12,BW235&lt;Parameters!$B$11,BW235&gt;Parameters!$B$12),1,0),"")</f>
        <is>
          <t/>
        </is>
      </c>
      <c r="CB235" s="0" t="inlineStr">
        <f aca="false">IF(A235&lt;&gt;"",IF(OR(AI235&lt;Parameters!$B$12,AI235&gt;Parameters!$B$11),0,1),"")</f>
        <is>
          <t/>
        </is>
      </c>
      <c r="CC235" s="0" t="inlineStr">
        <f aca="false">IF(A235&lt;&gt;"",IF(OR(AN235&lt;Parameters!$B$12,AN235&gt;Parameters!$B$11),0,1),"")</f>
        <is>
          <t/>
        </is>
      </c>
      <c r="CD235" s="0" t="inlineStr">
        <f aca="false">IF(A235&lt;&gt;"",IF(OR(AS235&lt;Parameters!$B$12,AS235&gt;Parameters!$B$11),0,1),"")</f>
        <is>
          <t/>
        </is>
      </c>
      <c r="CE235" s="0" t="inlineStr">
        <f aca="false">IF(A235&lt;&gt;"",IF(OR(AX235&lt;Parameters!$B$12,AX235&gt;Parameters!$B$11),0,1),"")</f>
        <is>
          <t/>
        </is>
      </c>
      <c r="CF235" s="0" t="inlineStr">
        <f aca="false">IF(A235&lt;&gt;"",IF(OR(BC235&lt;Parameters!$B$12,BC235&gt;Parameters!$B$11),0,1),"")</f>
        <is>
          <t/>
        </is>
      </c>
      <c r="CG235" s="0" t="inlineStr">
        <f aca="false">IF(A235&lt;&gt;"",IF(OR(BH235&lt;Parameters!$B$12,BH235&gt;Parameters!$B$11),0,1),"")</f>
        <is>
          <t/>
        </is>
      </c>
      <c r="CH235" s="0" t="inlineStr">
        <f aca="false">IF(A235&lt;&gt;"",IF(OR(BM235&lt;Parameters!$B$12,BM235&gt;Parameters!$B$11),0,1),"")</f>
        <is>
          <t/>
        </is>
      </c>
      <c r="CI235" s="0" t="inlineStr">
        <f aca="false">IF(A235&lt;&gt;"",IF(OR(BR235&lt;Parameters!$B$12,BR235&gt;Parameters!$B$11),0,1),"")</f>
        <is>
          <t/>
        </is>
      </c>
      <c r="CJ235" s="0" t="inlineStr">
        <f aca="false">IF(A235&lt;&gt;"",IF(OR(BW235&lt;Parameters!$B$12,BW235&gt;Parameters!$B$11),0,1),"")</f>
        <is>
          <t/>
        </is>
      </c>
      <c r="CK235" s="26" t="inlineStr">
        <f aca="false">IF(A235&lt;&gt;"",SUM(CB235:CJ235)/9,"")</f>
        <is>
          <t/>
        </is>
      </c>
      <c r="CL235" s="0" t="inlineStr">
        <f aca="false">IF(A235&lt;&gt;"",CK235*9,"")</f>
        <is>
          <t/>
        </is>
      </c>
      <c r="CM235" s="8" t="inlineStr">
        <f aca="false">IF(A235&lt;&gt;"",TEXT(B235,CM$2)&amp;" "&amp;TEXT(A235,CM$2),"")</f>
        <is>
          <t/>
        </is>
      </c>
    </row>
    <row r="236" customFormat="false" ht="15" hidden="false" customHeight="false" outlineLevel="0" collapsed="false">
      <c r="A236" s="0" t="inlineStr">
        <f aca="false">IF(OR(B235&lt;Parameters!$K$12,A235&lt;Parameters!$K$12),IF(A235&lt;Parameters!$K$12,A235+1,0),"")</f>
        <is>
          <t/>
        </is>
      </c>
      <c r="B236" s="0" t="inlineStr">
        <f aca="false">IF(A236&lt;&gt;"",IF(A236=0,B235+1,B235),"")</f>
        <is>
          <t/>
        </is>
      </c>
      <c r="C236" s="24" t="inlineStr">
        <f aca="false">IF(A236&lt;&gt;"",-_phi*(A236+0.5),"")</f>
        <is>
          <t/>
        </is>
      </c>
      <c r="D236" s="8" t="inlineStr">
        <f aca="false">IF(A236&lt;&gt;"",DEGREES(C236),"")</f>
        <is>
          <t/>
        </is>
      </c>
      <c r="E236" s="24" t="inlineStr">
        <f aca="false">IF(A236&lt;&gt;"",_phi*(B236+0.5),"")</f>
        <is>
          <t/>
        </is>
      </c>
      <c r="F236" s="8" t="inlineStr">
        <f aca="false">IF(A236&lt;&gt;"",DEGREES(E236),"")</f>
        <is>
          <t/>
        </is>
      </c>
      <c r="G236" s="8" t="inlineStr">
        <f aca="false">IF(A236&lt;&gt;"",LOOKUP(A236,h!$A$3:$A$30,h!$D$3:$D$30),"")</f>
        <is>
          <t/>
        </is>
      </c>
      <c r="H236" s="8" t="inlineStr">
        <f aca="false">IF(A236&lt;&gt;"",LOOKUP(B236,h!$A$3:$A$30,h!$D$3:$D$30),"")</f>
        <is>
          <t/>
        </is>
      </c>
      <c r="I236" s="8" t="inlineStr">
        <f aca="false">IF(A236&lt;&gt;"",_zif,"")</f>
        <is>
          <t/>
        </is>
      </c>
      <c r="J236" s="8" t="inlineStr">
        <f aca="false">IF(A236&lt;&gt;"",$G236+'v1 Frame'!D$3*COS($C236)+'v1 Frame'!E$3*SIN($C236)*SIN($E236)+'v1 Frame'!F$3*SIN($C236)*COS($E236),"")</f>
        <is>
          <t/>
        </is>
      </c>
      <c r="K236" s="8" t="inlineStr">
        <f aca="false">IF(A236&lt;&gt;"",$H236+'v1 Frame'!E$3*COS($E236)-'v1 Frame'!F$3*SIN($E236),"")</f>
        <is>
          <t/>
        </is>
      </c>
      <c r="L236" s="8" t="inlineStr">
        <f aca="false">IF(A236&lt;&gt;"",$I236-'v1 Frame'!D$3*SIN($C236)+'v1 Frame'!E$3*COS($C236)*SIN($E236)+'v1 Frame'!F$3*COS($C236)*COS($E236),"")</f>
        <is>
          <t/>
        </is>
      </c>
      <c r="M236" s="8" t="inlineStr">
        <f aca="false">IF(A236&lt;&gt;"",$G236+'v1 Frame'!G$3*COS($C236)+'v1 Frame'!H$3*SIN($C236)*SIN($E236)+'v1 Frame'!I$3*SIN($C236)*COS($E236),"")</f>
        <is>
          <t/>
        </is>
      </c>
      <c r="N236" s="8" t="inlineStr">
        <f aca="false">IF(A236&lt;&gt;"",$H236+'v1 Frame'!H$3*COS($E236)-'v1 Frame'!I$3*SIN($E236),"")</f>
        <is>
          <t/>
        </is>
      </c>
      <c r="O236" s="8" t="inlineStr">
        <f aca="false">IF(A236&lt;&gt;"",$I236-'v1 Frame'!G$3*SIN($C236)+'v1 Frame'!H$3*COS($C236)*SIN($E236)+'v1 Frame'!I$3*COS($C236)*COS($E236),"")</f>
        <is>
          <t/>
        </is>
      </c>
      <c r="P236" s="8" t="inlineStr">
        <f aca="false">IF(A236&lt;&gt;"",$G236+'v1 Frame'!J$3*COS($C236)+'v1 Frame'!K$3*SIN($C236)*SIN($E236)+'v1 Frame'!L$3*SIN($C236)*COS($E236),"")</f>
        <is>
          <t/>
        </is>
      </c>
      <c r="Q236" s="8" t="inlineStr">
        <f aca="false">IF(A236&lt;&gt;"",$H236+'v1 Frame'!K$3*COS($E236)-'v1 Frame'!L$3*SIN($E236),"")</f>
        <is>
          <t/>
        </is>
      </c>
      <c r="R236" s="8" t="inlineStr">
        <f aca="false">IF(A236&lt;&gt;"",$I236-'v1 Frame'!J$3*SIN($C236)+'v1 Frame'!K$3*COS($C236)*SIN($E236)+'v1 Frame'!L$3*COS($C236)*COS($E236),"")</f>
        <is>
          <t/>
        </is>
      </c>
      <c r="S236" s="8" t="inlineStr">
        <f aca="false">IF(A236&lt;&gt;"",$G236+'v1 Frame'!M$3*COS($C236)+'v1 Frame'!N$3*SIN($C236)*SIN($E236)+'v1 Frame'!O$3*SIN($C236)*COS($E236),"")</f>
        <is>
          <t/>
        </is>
      </c>
      <c r="T236" s="8" t="inlineStr">
        <f aca="false">IF(A236&lt;&gt;"",$H236+'v1 Frame'!N$3*COS($E236)-'v1 Frame'!O$3*SIN($E236),"")</f>
        <is>
          <t/>
        </is>
      </c>
      <c r="U236" s="8" t="inlineStr">
        <f aca="false">IF(A236&lt;&gt;"",$I236-'v1 Frame'!M$3*SIN($C236)+'v1 Frame'!N$3*COS($C236)*SIN($E236)+'v1 Frame'!O$3*COS($C236)*COS($E236),"")</f>
        <is>
          <t/>
        </is>
      </c>
      <c r="V236" s="8" t="inlineStr">
        <f aca="false">IF(A236&lt;&gt;"",$G236+'v1 Frame'!P$3*COS($C236)+'v1 Frame'!Q$3*SIN($C236)*SIN($E236)+'v1 Frame'!R$3*SIN($C236)*COS($E236),"")</f>
        <is>
          <t/>
        </is>
      </c>
      <c r="W236" s="8" t="inlineStr">
        <f aca="false">IF(A236&lt;&gt;"",$H236+'v1 Frame'!Q$3*COS($E236)-'v1 Frame'!R$3*SIN($E236),"")</f>
        <is>
          <t/>
        </is>
      </c>
      <c r="X236" s="8" t="inlineStr">
        <f aca="false">IF(A236&lt;&gt;"",$I236-'v1 Frame'!P$3*SIN($C236)+'v1 Frame'!Q$3*COS($C236)*SIN($E236)+'v1 Frame'!R$3*COS($C236)*COS($E236),"")</f>
        <is>
          <t/>
        </is>
      </c>
      <c r="Y236" s="8" t="inlineStr">
        <f aca="false">IF(A236&lt;&gt;"",$G236+'v1 Frame'!S$3*COS($C236)+'v1 Frame'!T$3*SIN($C236)*SIN($E236)+'v1 Frame'!U$3*SIN($C236)*COS($E236),"")</f>
        <is>
          <t/>
        </is>
      </c>
      <c r="Z236" s="8" t="inlineStr">
        <f aca="false">IF(A236&lt;&gt;"",$H236+'v1 Frame'!T$3*COS($E236)-'v1 Frame'!U$3*SIN($E236),"")</f>
        <is>
          <t/>
        </is>
      </c>
      <c r="AA236" s="8" t="inlineStr">
        <f aca="false">IF(A236&lt;&gt;"",$I236-'v1 Frame'!S$3*SIN($C236)+'v1 Frame'!T$3*COS($C236)*SIN($E236)+'v1 Frame'!U$3*COS($C236)*COS($E236),"")</f>
        <is>
          <t/>
        </is>
      </c>
      <c r="AB236" s="8" t="inlineStr">
        <f aca="false">IF(A236&lt;&gt;"",$G236+'v1 Frame'!V$3*COS($C236)+'v1 Frame'!W$3*SIN($C236)*SIN($E236)+'v1 Frame'!X$3*SIN($C236)*COS($E236),"")</f>
        <is>
          <t/>
        </is>
      </c>
      <c r="AC236" s="8" t="inlineStr">
        <f aca="false">IF(A236&lt;&gt;"",$H236+'v1 Frame'!W$3*COS($E236)-'v1 Frame'!X$3*SIN($E236),"")</f>
        <is>
          <t/>
        </is>
      </c>
      <c r="AD236" s="8" t="inlineStr">
        <f aca="false">IF(A236&lt;&gt;"",$I236-'v1 Frame'!V$3*SIN($C236)+'v1 Frame'!W$3*COS($C236)*SIN($E236)+'v1 Frame'!X$3*COS($C236)*COS($E236),"")</f>
        <is>
          <t/>
        </is>
      </c>
      <c r="AE236" s="25" t="inlineStr">
        <f aca="false">IF(A236&lt;&gt;"",$G236+'v1 Frame'!Y$3*COS($C236)+'v1 Frame'!Z$3*SIN($C236)*SIN($E236)+'v1 Frame'!AA$3*SIN($C236)*COS($E236),"")</f>
        <is>
          <t/>
        </is>
      </c>
      <c r="AF236" s="25" t="inlineStr">
        <f aca="false">IF(A236&lt;&gt;"",$H236+'v1 Frame'!Z$3*COS($E236)-'v1 Frame'!AA$3*SIN($E236),"")</f>
        <is>
          <t/>
        </is>
      </c>
      <c r="AG236" s="25" t="inlineStr">
        <f aca="false">IF(A236&lt;&gt;"",$I236-'v1 Frame'!Y$3*SIN($C236)+'v1 Frame'!Z$3*COS($C236)*SIN($E236)+'v1 Frame'!AA$3*COS($C236)*COS($E236),"")</f>
        <is>
          <t/>
        </is>
      </c>
      <c r="AH236" s="8" t="inlineStr">
        <f aca="false">IF(A236&lt;&gt;"",SQRT(SUMSQ(G236:I236)),"")</f>
        <is>
          <t/>
        </is>
      </c>
      <c r="AI236" s="8" t="inlineStr">
        <f aca="false">IF(A236&lt;&gt;"",IF(AH236&lt;&gt;0,ACOS(I236/AH236),0),"")</f>
        <is>
          <t/>
        </is>
      </c>
      <c r="AJ236" s="8" t="inlineStr">
        <f aca="false">IF(A236&lt;&gt;"",DEGREES(AI236),"")</f>
        <is>
          <t/>
        </is>
      </c>
      <c r="AK236" s="8" t="inlineStr">
        <f aca="false">IF(A236&lt;&gt;"",IF(OR(G236&lt;&gt;0,H236&lt;&gt;0),ATAN2(G236,H236),0),"")</f>
        <is>
          <t/>
        </is>
      </c>
      <c r="AL236" s="8" t="inlineStr">
        <f aca="false">IF(A236&lt;&gt;"",DEGREES(AK236),"")</f>
        <is>
          <t/>
        </is>
      </c>
      <c r="AM236" s="8" t="inlineStr">
        <f aca="false">IF(A236&lt;&gt;"",SQRT(SUMSQ(J236:L236)),"")</f>
        <is>
          <t/>
        </is>
      </c>
      <c r="AN236" s="8" t="inlineStr">
        <f aca="false">IF(A236&lt;&gt;"",IF(AM236&lt;&gt;0,ACOS(L236/AM236),0),"")</f>
        <is>
          <t/>
        </is>
      </c>
      <c r="AO236" s="8" t="inlineStr">
        <f aca="false">IF(A236&lt;&gt;"",DEGREES(AN236),"")</f>
        <is>
          <t/>
        </is>
      </c>
      <c r="AP236" s="8" t="inlineStr">
        <f aca="false">IF(A236&lt;&gt;"",IF(OR(J236&lt;&gt;0,K236&lt;&gt;0),ATAN2(J236,K236),0),"")</f>
        <is>
          <t/>
        </is>
      </c>
      <c r="AQ236" s="8" t="inlineStr">
        <f aca="false">IF(A236&lt;&gt;"",DEGREES(AP236),"")</f>
        <is>
          <t/>
        </is>
      </c>
      <c r="AR236" s="8" t="inlineStr">
        <f aca="false">IF(A236&lt;&gt;"",SQRT(SUMSQ(M236:O236)),"")</f>
        <is>
          <t/>
        </is>
      </c>
      <c r="AS236" s="8" t="inlineStr">
        <f aca="false">IF(A236&lt;&gt;"",IF(AR236&lt;&gt;0,ACOS(O236/AR236),0),"")</f>
        <is>
          <t/>
        </is>
      </c>
      <c r="AT236" s="8" t="inlineStr">
        <f aca="false">IF(A236&lt;&gt;"",DEGREES(AS236),"")</f>
        <is>
          <t/>
        </is>
      </c>
      <c r="AU236" s="8" t="inlineStr">
        <f aca="false">IF(A236&lt;&gt;"",IF(OR(M236&lt;&gt;0,N236&lt;&gt;0),ATAN2(M236,N236),0),"")</f>
        <is>
          <t/>
        </is>
      </c>
      <c r="AV236" s="8" t="inlineStr">
        <f aca="false">IF(A236&lt;&gt;"",DEGREES(AU236),"")</f>
        <is>
          <t/>
        </is>
      </c>
      <c r="AW236" s="8" t="inlineStr">
        <f aca="false">IF(A236&lt;&gt;"",SQRT(SUMSQ(P236:R236)),"")</f>
        <is>
          <t/>
        </is>
      </c>
      <c r="AX236" s="8" t="inlineStr">
        <f aca="false">IF(A236&lt;&gt;"",IF(AW236&lt;&gt;0,ACOS(R236/AW236),0),"")</f>
        <is>
          <t/>
        </is>
      </c>
      <c r="AY236" s="8" t="inlineStr">
        <f aca="false">IF(A236&lt;&gt;"",DEGREES(AX236),"")</f>
        <is>
          <t/>
        </is>
      </c>
      <c r="AZ236" s="8" t="inlineStr">
        <f aca="false">IF(A236&lt;&gt;"",IF(OR(P236&lt;&gt;0,Q236&lt;&gt;0),ATAN2(P236,Q236),0),"")</f>
        <is>
          <t/>
        </is>
      </c>
      <c r="BA236" s="8" t="inlineStr">
        <f aca="false">IF(A236&lt;&gt;"",DEGREES(AZ236),"")</f>
        <is>
          <t/>
        </is>
      </c>
      <c r="BB236" s="8" t="inlineStr">
        <f aca="false">IF(A236&lt;&gt;"",SQRT(SUMSQ(S236:U236)),"")</f>
        <is>
          <t/>
        </is>
      </c>
      <c r="BC236" s="8" t="inlineStr">
        <f aca="false">IF(A236&lt;&gt;"",IF(BB236&lt;&gt;0,ACOS(U236/BB236),0),"")</f>
        <is>
          <t/>
        </is>
      </c>
      <c r="BD236" s="8" t="inlineStr">
        <f aca="false">IF(A236&lt;&gt;"",DEGREES(BC236),"")</f>
        <is>
          <t/>
        </is>
      </c>
      <c r="BE236" s="8" t="inlineStr">
        <f aca="false">IF(A236&lt;&gt;"",IF(OR(S236&lt;&gt;0,T236&lt;&gt;0),ATAN2(S236,T236),0),"")</f>
        <is>
          <t/>
        </is>
      </c>
      <c r="BF236" s="8" t="inlineStr">
        <f aca="false">IF(A236&lt;&gt;"",DEGREES(BE236),"")</f>
        <is>
          <t/>
        </is>
      </c>
      <c r="BG236" s="8" t="inlineStr">
        <f aca="false">IF(A236&lt;&gt;"",SQRT(SUMSQ(V236:X236)),"")</f>
        <is>
          <t/>
        </is>
      </c>
      <c r="BH236" s="8" t="inlineStr">
        <f aca="false">IF(A236&lt;&gt;"",IF(BG236&lt;&gt;0,ACOS(X236/BG236),0),"")</f>
        <is>
          <t/>
        </is>
      </c>
      <c r="BI236" s="8" t="inlineStr">
        <f aca="false">IF(A236&lt;&gt;"",DEGREES(BH236),"")</f>
        <is>
          <t/>
        </is>
      </c>
      <c r="BJ236" s="8" t="inlineStr">
        <f aca="false">IF(A236&lt;&gt;"",IF(OR(V236&lt;&gt;0,W236&lt;&gt;0),ATAN2(V236,W236),0),"")</f>
        <is>
          <t/>
        </is>
      </c>
      <c r="BK236" s="8" t="inlineStr">
        <f aca="false">IF(A236&lt;&gt;"",DEGREES(BJ236),"")</f>
        <is>
          <t/>
        </is>
      </c>
      <c r="BL236" s="8" t="inlineStr">
        <f aca="false">IF(A236&lt;&gt;"",SQRT(SUMSQ(Y236:AA236)),"")</f>
        <is>
          <t/>
        </is>
      </c>
      <c r="BM236" s="8" t="inlineStr">
        <f aca="false">IF(A236&lt;&gt;"",IF(BL236&lt;&gt;0,ACOS(AA236/BL236),0),"")</f>
        <is>
          <t/>
        </is>
      </c>
      <c r="BN236" s="8" t="inlineStr">
        <f aca="false">IF(A236&lt;&gt;"",DEGREES(BM236),"")</f>
        <is>
          <t/>
        </is>
      </c>
      <c r="BO236" s="8" t="inlineStr">
        <f aca="false">IF(A236&lt;&gt;"",IF(OR(Y236&lt;&gt;0,Z236&lt;&gt;0),ATAN2(Y236,Z236),0),"")</f>
        <is>
          <t/>
        </is>
      </c>
      <c r="BP236" s="8" t="inlineStr">
        <f aca="false">IF(A236&lt;&gt;"",DEGREES(BO236),"")</f>
        <is>
          <t/>
        </is>
      </c>
      <c r="BQ236" s="8" t="inlineStr">
        <f aca="false">IF(A236&lt;&gt;"",SQRT(SUMSQ(AB236:AD236)),"")</f>
        <is>
          <t/>
        </is>
      </c>
      <c r="BR236" s="8" t="inlineStr">
        <f aca="false">IF(A236&lt;&gt;"",IF(BQ236&lt;&gt;0,ACOS(AD236/BQ236),0),"")</f>
        <is>
          <t/>
        </is>
      </c>
      <c r="BS236" s="8" t="inlineStr">
        <f aca="false">IF(A236&lt;&gt;"",DEGREES(BR236),"")</f>
        <is>
          <t/>
        </is>
      </c>
      <c r="BT236" s="8" t="inlineStr">
        <f aca="false">IF(A236&lt;&gt;"",IF(OR(AB236&lt;&gt;0,AC236&lt;&gt;0),ATAN2(AB236,AC236),0),"")</f>
        <is>
          <t/>
        </is>
      </c>
      <c r="BU236" s="8" t="inlineStr">
        <f aca="false">IF(A236&lt;&gt;"",DEGREES(BT236),"")</f>
        <is>
          <t/>
        </is>
      </c>
      <c r="BV236" s="8" t="inlineStr">
        <f aca="false">IF(A236&lt;&gt;"",SQRT(SUMSQ(AE236:AG236)),"")</f>
        <is>
          <t/>
        </is>
      </c>
      <c r="BW236" s="8" t="inlineStr">
        <f aca="false">IF(A236&lt;&gt;"",IF(BV236&lt;&gt;0,ACOS(AG236/BV236),0),"")</f>
        <is>
          <t/>
        </is>
      </c>
      <c r="BX236" s="8" t="inlineStr">
        <f aca="false">IF(A236&lt;&gt;"",DEGREES(BW236),"")</f>
        <is>
          <t/>
        </is>
      </c>
      <c r="BY236" s="8" t="inlineStr">
        <f aca="false">IF(A236&lt;&gt;"",IF(OR(AF236&lt;&gt;0,AG236&lt;&gt;0),ATAN2(AF236,AG236),0),"")</f>
        <is>
          <t/>
        </is>
      </c>
      <c r="BZ236" s="8" t="inlineStr">
        <f aca="false">IF(A236&lt;&gt;"",DEGREES(BY236),"")</f>
        <is>
          <t/>
        </is>
      </c>
      <c r="CA236" s="0" t="inlineStr">
        <f aca="false">IF(A236&lt;&gt;"",IF(AND(AI236&lt;Parameters!$B$11,AI236&gt;Parameters!$B$12,AN236&lt;Parameters!$B$11,AN236&gt;Parameters!$B$12,AS236&lt;Parameters!$B$11,AS236&gt;Parameters!$B$12,AX236&lt;Parameters!$B$11,AX236&gt;Parameters!$B$12,BC236&lt;Parameters!$B$11,BC236&gt;Parameters!$B$12,BM236&lt;Parameters!$B$11,BM236&gt;Parameters!$B$12,BR236&lt;Parameters!$B$11,BR236&gt;Parameters!$B$12,BW236&lt;Parameters!$B$11,BW236&gt;Parameters!$B$12),1,0),"")</f>
        <is>
          <t/>
        </is>
      </c>
      <c r="CB236" s="0" t="inlineStr">
        <f aca="false">IF(A236&lt;&gt;"",IF(OR(AI236&lt;Parameters!$B$12,AI236&gt;Parameters!$B$11),0,1),"")</f>
        <is>
          <t/>
        </is>
      </c>
      <c r="CC236" s="0" t="inlineStr">
        <f aca="false">IF(A236&lt;&gt;"",IF(OR(AN236&lt;Parameters!$B$12,AN236&gt;Parameters!$B$11),0,1),"")</f>
        <is>
          <t/>
        </is>
      </c>
      <c r="CD236" s="0" t="inlineStr">
        <f aca="false">IF(A236&lt;&gt;"",IF(OR(AS236&lt;Parameters!$B$12,AS236&gt;Parameters!$B$11),0,1),"")</f>
        <is>
          <t/>
        </is>
      </c>
      <c r="CE236" s="0" t="inlineStr">
        <f aca="false">IF(A236&lt;&gt;"",IF(OR(AX236&lt;Parameters!$B$12,AX236&gt;Parameters!$B$11),0,1),"")</f>
        <is>
          <t/>
        </is>
      </c>
      <c r="CF236" s="0" t="inlineStr">
        <f aca="false">IF(A236&lt;&gt;"",IF(OR(BC236&lt;Parameters!$B$12,BC236&gt;Parameters!$B$11),0,1),"")</f>
        <is>
          <t/>
        </is>
      </c>
      <c r="CG236" s="0" t="inlineStr">
        <f aca="false">IF(A236&lt;&gt;"",IF(OR(BH236&lt;Parameters!$B$12,BH236&gt;Parameters!$B$11),0,1),"")</f>
        <is>
          <t/>
        </is>
      </c>
      <c r="CH236" s="0" t="inlineStr">
        <f aca="false">IF(A236&lt;&gt;"",IF(OR(BM236&lt;Parameters!$B$12,BM236&gt;Parameters!$B$11),0,1),"")</f>
        <is>
          <t/>
        </is>
      </c>
      <c r="CI236" s="0" t="inlineStr">
        <f aca="false">IF(A236&lt;&gt;"",IF(OR(BR236&lt;Parameters!$B$12,BR236&gt;Parameters!$B$11),0,1),"")</f>
        <is>
          <t/>
        </is>
      </c>
      <c r="CJ236" s="0" t="inlineStr">
        <f aca="false">IF(A236&lt;&gt;"",IF(OR(BW236&lt;Parameters!$B$12,BW236&gt;Parameters!$B$11),0,1),"")</f>
        <is>
          <t/>
        </is>
      </c>
      <c r="CK236" s="26" t="inlineStr">
        <f aca="false">IF(A236&lt;&gt;"",SUM(CB236:CJ236)/9,"")</f>
        <is>
          <t/>
        </is>
      </c>
      <c r="CL236" s="0" t="inlineStr">
        <f aca="false">IF(A236&lt;&gt;"",CK236*9,"")</f>
        <is>
          <t/>
        </is>
      </c>
      <c r="CM236" s="8" t="inlineStr">
        <f aca="false">IF(A236&lt;&gt;"",TEXT(B236,CM$2)&amp;" "&amp;TEXT(A236,CM$2),"")</f>
        <is>
          <t/>
        </is>
      </c>
    </row>
    <row r="237" customFormat="false" ht="15" hidden="false" customHeight="false" outlineLevel="0" collapsed="false">
      <c r="A237" s="0" t="inlineStr">
        <f aca="false">IF(OR(B236&lt;Parameters!$K$12,A236&lt;Parameters!$K$12),IF(A236&lt;Parameters!$K$12,A236+1,0),"")</f>
        <is>
          <t/>
        </is>
      </c>
      <c r="B237" s="0" t="inlineStr">
        <f aca="false">IF(A237&lt;&gt;"",IF(A237=0,B236+1,B236),"")</f>
        <is>
          <t/>
        </is>
      </c>
      <c r="C237" s="24" t="inlineStr">
        <f aca="false">IF(A237&lt;&gt;"",-_phi*(A237+0.5),"")</f>
        <is>
          <t/>
        </is>
      </c>
      <c r="D237" s="8" t="inlineStr">
        <f aca="false">IF(A237&lt;&gt;"",DEGREES(C237),"")</f>
        <is>
          <t/>
        </is>
      </c>
      <c r="E237" s="24" t="inlineStr">
        <f aca="false">IF(A237&lt;&gt;"",_phi*(B237+0.5),"")</f>
        <is>
          <t/>
        </is>
      </c>
      <c r="F237" s="8" t="inlineStr">
        <f aca="false">IF(A237&lt;&gt;"",DEGREES(E237),"")</f>
        <is>
          <t/>
        </is>
      </c>
      <c r="G237" s="8" t="inlineStr">
        <f aca="false">IF(A237&lt;&gt;"",LOOKUP(A237,h!$A$3:$A$30,h!$D$3:$D$30),"")</f>
        <is>
          <t/>
        </is>
      </c>
      <c r="H237" s="8" t="inlineStr">
        <f aca="false">IF(A237&lt;&gt;"",LOOKUP(B237,h!$A$3:$A$30,h!$D$3:$D$30),"")</f>
        <is>
          <t/>
        </is>
      </c>
      <c r="I237" s="8" t="inlineStr">
        <f aca="false">IF(A237&lt;&gt;"",_zif,"")</f>
        <is>
          <t/>
        </is>
      </c>
      <c r="J237" s="8" t="inlineStr">
        <f aca="false">IF(A237&lt;&gt;"",$G237+'v1 Frame'!D$3*COS($C237)+'v1 Frame'!E$3*SIN($C237)*SIN($E237)+'v1 Frame'!F$3*SIN($C237)*COS($E237),"")</f>
        <is>
          <t/>
        </is>
      </c>
      <c r="K237" s="8" t="inlineStr">
        <f aca="false">IF(A237&lt;&gt;"",$H237+'v1 Frame'!E$3*COS($E237)-'v1 Frame'!F$3*SIN($E237),"")</f>
        <is>
          <t/>
        </is>
      </c>
      <c r="L237" s="8" t="inlineStr">
        <f aca="false">IF(A237&lt;&gt;"",$I237-'v1 Frame'!D$3*SIN($C237)+'v1 Frame'!E$3*COS($C237)*SIN($E237)+'v1 Frame'!F$3*COS($C237)*COS($E237),"")</f>
        <is>
          <t/>
        </is>
      </c>
      <c r="M237" s="8" t="inlineStr">
        <f aca="false">IF(A237&lt;&gt;"",$G237+'v1 Frame'!G$3*COS($C237)+'v1 Frame'!H$3*SIN($C237)*SIN($E237)+'v1 Frame'!I$3*SIN($C237)*COS($E237),"")</f>
        <is>
          <t/>
        </is>
      </c>
      <c r="N237" s="8" t="inlineStr">
        <f aca="false">IF(A237&lt;&gt;"",$H237+'v1 Frame'!H$3*COS($E237)-'v1 Frame'!I$3*SIN($E237),"")</f>
        <is>
          <t/>
        </is>
      </c>
      <c r="O237" s="8" t="inlineStr">
        <f aca="false">IF(A237&lt;&gt;"",$I237-'v1 Frame'!G$3*SIN($C237)+'v1 Frame'!H$3*COS($C237)*SIN($E237)+'v1 Frame'!I$3*COS($C237)*COS($E237),"")</f>
        <is>
          <t/>
        </is>
      </c>
      <c r="P237" s="8" t="inlineStr">
        <f aca="false">IF(A237&lt;&gt;"",$G237+'v1 Frame'!J$3*COS($C237)+'v1 Frame'!K$3*SIN($C237)*SIN($E237)+'v1 Frame'!L$3*SIN($C237)*COS($E237),"")</f>
        <is>
          <t/>
        </is>
      </c>
      <c r="Q237" s="8" t="inlineStr">
        <f aca="false">IF(A237&lt;&gt;"",$H237+'v1 Frame'!K$3*COS($E237)-'v1 Frame'!L$3*SIN($E237),"")</f>
        <is>
          <t/>
        </is>
      </c>
      <c r="R237" s="8" t="inlineStr">
        <f aca="false">IF(A237&lt;&gt;"",$I237-'v1 Frame'!J$3*SIN($C237)+'v1 Frame'!K$3*COS($C237)*SIN($E237)+'v1 Frame'!L$3*COS($C237)*COS($E237),"")</f>
        <is>
          <t/>
        </is>
      </c>
      <c r="S237" s="8" t="inlineStr">
        <f aca="false">IF(A237&lt;&gt;"",$G237+'v1 Frame'!M$3*COS($C237)+'v1 Frame'!N$3*SIN($C237)*SIN($E237)+'v1 Frame'!O$3*SIN($C237)*COS($E237),"")</f>
        <is>
          <t/>
        </is>
      </c>
      <c r="T237" s="8" t="inlineStr">
        <f aca="false">IF(A237&lt;&gt;"",$H237+'v1 Frame'!N$3*COS($E237)-'v1 Frame'!O$3*SIN($E237),"")</f>
        <is>
          <t/>
        </is>
      </c>
      <c r="U237" s="8" t="inlineStr">
        <f aca="false">IF(A237&lt;&gt;"",$I237-'v1 Frame'!M$3*SIN($C237)+'v1 Frame'!N$3*COS($C237)*SIN($E237)+'v1 Frame'!O$3*COS($C237)*COS($E237),"")</f>
        <is>
          <t/>
        </is>
      </c>
      <c r="V237" s="8" t="inlineStr">
        <f aca="false">IF(A237&lt;&gt;"",$G237+'v1 Frame'!P$3*COS($C237)+'v1 Frame'!Q$3*SIN($C237)*SIN($E237)+'v1 Frame'!R$3*SIN($C237)*COS($E237),"")</f>
        <is>
          <t/>
        </is>
      </c>
      <c r="W237" s="8" t="inlineStr">
        <f aca="false">IF(A237&lt;&gt;"",$H237+'v1 Frame'!Q$3*COS($E237)-'v1 Frame'!R$3*SIN($E237),"")</f>
        <is>
          <t/>
        </is>
      </c>
      <c r="X237" s="8" t="inlineStr">
        <f aca="false">IF(A237&lt;&gt;"",$I237-'v1 Frame'!P$3*SIN($C237)+'v1 Frame'!Q$3*COS($C237)*SIN($E237)+'v1 Frame'!R$3*COS($C237)*COS($E237),"")</f>
        <is>
          <t/>
        </is>
      </c>
      <c r="Y237" s="8" t="inlineStr">
        <f aca="false">IF(A237&lt;&gt;"",$G237+'v1 Frame'!S$3*COS($C237)+'v1 Frame'!T$3*SIN($C237)*SIN($E237)+'v1 Frame'!U$3*SIN($C237)*COS($E237),"")</f>
        <is>
          <t/>
        </is>
      </c>
      <c r="Z237" s="8" t="inlineStr">
        <f aca="false">IF(A237&lt;&gt;"",$H237+'v1 Frame'!T$3*COS($E237)-'v1 Frame'!U$3*SIN($E237),"")</f>
        <is>
          <t/>
        </is>
      </c>
      <c r="AA237" s="8" t="inlineStr">
        <f aca="false">IF(A237&lt;&gt;"",$I237-'v1 Frame'!S$3*SIN($C237)+'v1 Frame'!T$3*COS($C237)*SIN($E237)+'v1 Frame'!U$3*COS($C237)*COS($E237),"")</f>
        <is>
          <t/>
        </is>
      </c>
      <c r="AB237" s="8" t="inlineStr">
        <f aca="false">IF(A237&lt;&gt;"",$G237+'v1 Frame'!V$3*COS($C237)+'v1 Frame'!W$3*SIN($C237)*SIN($E237)+'v1 Frame'!X$3*SIN($C237)*COS($E237),"")</f>
        <is>
          <t/>
        </is>
      </c>
      <c r="AC237" s="8" t="inlineStr">
        <f aca="false">IF(A237&lt;&gt;"",$H237+'v1 Frame'!W$3*COS($E237)-'v1 Frame'!X$3*SIN($E237),"")</f>
        <is>
          <t/>
        </is>
      </c>
      <c r="AD237" s="8" t="inlineStr">
        <f aca="false">IF(A237&lt;&gt;"",$I237-'v1 Frame'!V$3*SIN($C237)+'v1 Frame'!W$3*COS($C237)*SIN($E237)+'v1 Frame'!X$3*COS($C237)*COS($E237),"")</f>
        <is>
          <t/>
        </is>
      </c>
      <c r="AE237" s="25" t="inlineStr">
        <f aca="false">IF(A237&lt;&gt;"",$G237+'v1 Frame'!Y$3*COS($C237)+'v1 Frame'!Z$3*SIN($C237)*SIN($E237)+'v1 Frame'!AA$3*SIN($C237)*COS($E237),"")</f>
        <is>
          <t/>
        </is>
      </c>
      <c r="AF237" s="25" t="inlineStr">
        <f aca="false">IF(A237&lt;&gt;"",$H237+'v1 Frame'!Z$3*COS($E237)-'v1 Frame'!AA$3*SIN($E237),"")</f>
        <is>
          <t/>
        </is>
      </c>
      <c r="AG237" s="25" t="inlineStr">
        <f aca="false">IF(A237&lt;&gt;"",$I237-'v1 Frame'!Y$3*SIN($C237)+'v1 Frame'!Z$3*COS($C237)*SIN($E237)+'v1 Frame'!AA$3*COS($C237)*COS($E237),"")</f>
        <is>
          <t/>
        </is>
      </c>
      <c r="AH237" s="8" t="inlineStr">
        <f aca="false">IF(A237&lt;&gt;"",SQRT(SUMSQ(G237:I237)),"")</f>
        <is>
          <t/>
        </is>
      </c>
      <c r="AI237" s="8" t="inlineStr">
        <f aca="false">IF(A237&lt;&gt;"",IF(AH237&lt;&gt;0,ACOS(I237/AH237),0),"")</f>
        <is>
          <t/>
        </is>
      </c>
      <c r="AJ237" s="8" t="inlineStr">
        <f aca="false">IF(A237&lt;&gt;"",DEGREES(AI237),"")</f>
        <is>
          <t/>
        </is>
      </c>
      <c r="AK237" s="8" t="inlineStr">
        <f aca="false">IF(A237&lt;&gt;"",IF(OR(G237&lt;&gt;0,H237&lt;&gt;0),ATAN2(G237,H237),0),"")</f>
        <is>
          <t/>
        </is>
      </c>
      <c r="AL237" s="8" t="inlineStr">
        <f aca="false">IF(A237&lt;&gt;"",DEGREES(AK237),"")</f>
        <is>
          <t/>
        </is>
      </c>
      <c r="AM237" s="8" t="inlineStr">
        <f aca="false">IF(A237&lt;&gt;"",SQRT(SUMSQ(J237:L237)),"")</f>
        <is>
          <t/>
        </is>
      </c>
      <c r="AN237" s="8" t="inlineStr">
        <f aca="false">IF(A237&lt;&gt;"",IF(AM237&lt;&gt;0,ACOS(L237/AM237),0),"")</f>
        <is>
          <t/>
        </is>
      </c>
      <c r="AO237" s="8" t="inlineStr">
        <f aca="false">IF(A237&lt;&gt;"",DEGREES(AN237),"")</f>
        <is>
          <t/>
        </is>
      </c>
      <c r="AP237" s="8" t="inlineStr">
        <f aca="false">IF(A237&lt;&gt;"",IF(OR(J237&lt;&gt;0,K237&lt;&gt;0),ATAN2(J237,K237),0),"")</f>
        <is>
          <t/>
        </is>
      </c>
      <c r="AQ237" s="8" t="inlineStr">
        <f aca="false">IF(A237&lt;&gt;"",DEGREES(AP237),"")</f>
        <is>
          <t/>
        </is>
      </c>
      <c r="AR237" s="8" t="inlineStr">
        <f aca="false">IF(A237&lt;&gt;"",SQRT(SUMSQ(M237:O237)),"")</f>
        <is>
          <t/>
        </is>
      </c>
      <c r="AS237" s="8" t="inlineStr">
        <f aca="false">IF(A237&lt;&gt;"",IF(AR237&lt;&gt;0,ACOS(O237/AR237),0),"")</f>
        <is>
          <t/>
        </is>
      </c>
      <c r="AT237" s="8" t="inlineStr">
        <f aca="false">IF(A237&lt;&gt;"",DEGREES(AS237),"")</f>
        <is>
          <t/>
        </is>
      </c>
      <c r="AU237" s="8" t="inlineStr">
        <f aca="false">IF(A237&lt;&gt;"",IF(OR(M237&lt;&gt;0,N237&lt;&gt;0),ATAN2(M237,N237),0),"")</f>
        <is>
          <t/>
        </is>
      </c>
      <c r="AV237" s="8" t="inlineStr">
        <f aca="false">IF(A237&lt;&gt;"",DEGREES(AU237),"")</f>
        <is>
          <t/>
        </is>
      </c>
      <c r="AW237" s="8" t="inlineStr">
        <f aca="false">IF(A237&lt;&gt;"",SQRT(SUMSQ(P237:R237)),"")</f>
        <is>
          <t/>
        </is>
      </c>
      <c r="AX237" s="8" t="inlineStr">
        <f aca="false">IF(A237&lt;&gt;"",IF(AW237&lt;&gt;0,ACOS(R237/AW237),0),"")</f>
        <is>
          <t/>
        </is>
      </c>
      <c r="AY237" s="8" t="inlineStr">
        <f aca="false">IF(A237&lt;&gt;"",DEGREES(AX237),"")</f>
        <is>
          <t/>
        </is>
      </c>
      <c r="AZ237" s="8" t="inlineStr">
        <f aca="false">IF(A237&lt;&gt;"",IF(OR(P237&lt;&gt;0,Q237&lt;&gt;0),ATAN2(P237,Q237),0),"")</f>
        <is>
          <t/>
        </is>
      </c>
      <c r="BA237" s="8" t="inlineStr">
        <f aca="false">IF(A237&lt;&gt;"",DEGREES(AZ237),"")</f>
        <is>
          <t/>
        </is>
      </c>
      <c r="BB237" s="8" t="inlineStr">
        <f aca="false">IF(A237&lt;&gt;"",SQRT(SUMSQ(S237:U237)),"")</f>
        <is>
          <t/>
        </is>
      </c>
      <c r="BC237" s="8" t="inlineStr">
        <f aca="false">IF(A237&lt;&gt;"",IF(BB237&lt;&gt;0,ACOS(U237/BB237),0),"")</f>
        <is>
          <t/>
        </is>
      </c>
      <c r="BD237" s="8" t="inlineStr">
        <f aca="false">IF(A237&lt;&gt;"",DEGREES(BC237),"")</f>
        <is>
          <t/>
        </is>
      </c>
      <c r="BE237" s="8" t="inlineStr">
        <f aca="false">IF(A237&lt;&gt;"",IF(OR(S237&lt;&gt;0,T237&lt;&gt;0),ATAN2(S237,T237),0),"")</f>
        <is>
          <t/>
        </is>
      </c>
      <c r="BF237" s="8" t="inlineStr">
        <f aca="false">IF(A237&lt;&gt;"",DEGREES(BE237),"")</f>
        <is>
          <t/>
        </is>
      </c>
      <c r="BG237" s="8" t="inlineStr">
        <f aca="false">IF(A237&lt;&gt;"",SQRT(SUMSQ(V237:X237)),"")</f>
        <is>
          <t/>
        </is>
      </c>
      <c r="BH237" s="8" t="inlineStr">
        <f aca="false">IF(A237&lt;&gt;"",IF(BG237&lt;&gt;0,ACOS(X237/BG237),0),"")</f>
        <is>
          <t/>
        </is>
      </c>
      <c r="BI237" s="8" t="inlineStr">
        <f aca="false">IF(A237&lt;&gt;"",DEGREES(BH237),"")</f>
        <is>
          <t/>
        </is>
      </c>
      <c r="BJ237" s="8" t="inlineStr">
        <f aca="false">IF(A237&lt;&gt;"",IF(OR(V237&lt;&gt;0,W237&lt;&gt;0),ATAN2(V237,W237),0),"")</f>
        <is>
          <t/>
        </is>
      </c>
      <c r="BK237" s="8" t="inlineStr">
        <f aca="false">IF(A237&lt;&gt;"",DEGREES(BJ237),"")</f>
        <is>
          <t/>
        </is>
      </c>
      <c r="BL237" s="8" t="inlineStr">
        <f aca="false">IF(A237&lt;&gt;"",SQRT(SUMSQ(Y237:AA237)),"")</f>
        <is>
          <t/>
        </is>
      </c>
      <c r="BM237" s="8" t="inlineStr">
        <f aca="false">IF(A237&lt;&gt;"",IF(BL237&lt;&gt;0,ACOS(AA237/BL237),0),"")</f>
        <is>
          <t/>
        </is>
      </c>
      <c r="BN237" s="8" t="inlineStr">
        <f aca="false">IF(A237&lt;&gt;"",DEGREES(BM237),"")</f>
        <is>
          <t/>
        </is>
      </c>
      <c r="BO237" s="8" t="inlineStr">
        <f aca="false">IF(A237&lt;&gt;"",IF(OR(Y237&lt;&gt;0,Z237&lt;&gt;0),ATAN2(Y237,Z237),0),"")</f>
        <is>
          <t/>
        </is>
      </c>
      <c r="BP237" s="8" t="inlineStr">
        <f aca="false">IF(A237&lt;&gt;"",DEGREES(BO237),"")</f>
        <is>
          <t/>
        </is>
      </c>
      <c r="BQ237" s="8" t="inlineStr">
        <f aca="false">IF(A237&lt;&gt;"",SQRT(SUMSQ(AB237:AD237)),"")</f>
        <is>
          <t/>
        </is>
      </c>
      <c r="BR237" s="8" t="inlineStr">
        <f aca="false">IF(A237&lt;&gt;"",IF(BQ237&lt;&gt;0,ACOS(AD237/BQ237),0),"")</f>
        <is>
          <t/>
        </is>
      </c>
      <c r="BS237" s="8" t="inlineStr">
        <f aca="false">IF(A237&lt;&gt;"",DEGREES(BR237),"")</f>
        <is>
          <t/>
        </is>
      </c>
      <c r="BT237" s="8" t="inlineStr">
        <f aca="false">IF(A237&lt;&gt;"",IF(OR(AB237&lt;&gt;0,AC237&lt;&gt;0),ATAN2(AB237,AC237),0),"")</f>
        <is>
          <t/>
        </is>
      </c>
      <c r="BU237" s="8" t="inlineStr">
        <f aca="false">IF(A237&lt;&gt;"",DEGREES(BT237),"")</f>
        <is>
          <t/>
        </is>
      </c>
      <c r="BV237" s="8" t="inlineStr">
        <f aca="false">IF(A237&lt;&gt;"",SQRT(SUMSQ(AE237:AG237)),"")</f>
        <is>
          <t/>
        </is>
      </c>
      <c r="BW237" s="8" t="inlineStr">
        <f aca="false">IF(A237&lt;&gt;"",IF(BV237&lt;&gt;0,ACOS(AG237/BV237),0),"")</f>
        <is>
          <t/>
        </is>
      </c>
      <c r="BX237" s="8" t="inlineStr">
        <f aca="false">IF(A237&lt;&gt;"",DEGREES(BW237),"")</f>
        <is>
          <t/>
        </is>
      </c>
      <c r="BY237" s="8" t="inlineStr">
        <f aca="false">IF(A237&lt;&gt;"",IF(OR(AF237&lt;&gt;0,AG237&lt;&gt;0),ATAN2(AF237,AG237),0),"")</f>
        <is>
          <t/>
        </is>
      </c>
      <c r="BZ237" s="8" t="inlineStr">
        <f aca="false">IF(A237&lt;&gt;"",DEGREES(BY237),"")</f>
        <is>
          <t/>
        </is>
      </c>
      <c r="CA237" s="0" t="inlineStr">
        <f aca="false">IF(A237&lt;&gt;"",IF(AND(AI237&lt;Parameters!$B$11,AI237&gt;Parameters!$B$12,AN237&lt;Parameters!$B$11,AN237&gt;Parameters!$B$12,AS237&lt;Parameters!$B$11,AS237&gt;Parameters!$B$12,AX237&lt;Parameters!$B$11,AX237&gt;Parameters!$B$12,BC237&lt;Parameters!$B$11,BC237&gt;Parameters!$B$12,BM237&lt;Parameters!$B$11,BM237&gt;Parameters!$B$12,BR237&lt;Parameters!$B$11,BR237&gt;Parameters!$B$12,BW237&lt;Parameters!$B$11,BW237&gt;Parameters!$B$12),1,0),"")</f>
        <is>
          <t/>
        </is>
      </c>
      <c r="CB237" s="0" t="inlineStr">
        <f aca="false">IF(A237&lt;&gt;"",IF(OR(AI237&lt;Parameters!$B$12,AI237&gt;Parameters!$B$11),0,1),"")</f>
        <is>
          <t/>
        </is>
      </c>
      <c r="CC237" s="0" t="inlineStr">
        <f aca="false">IF(A237&lt;&gt;"",IF(OR(AN237&lt;Parameters!$B$12,AN237&gt;Parameters!$B$11),0,1),"")</f>
        <is>
          <t/>
        </is>
      </c>
      <c r="CD237" s="0" t="inlineStr">
        <f aca="false">IF(A237&lt;&gt;"",IF(OR(AS237&lt;Parameters!$B$12,AS237&gt;Parameters!$B$11),0,1),"")</f>
        <is>
          <t/>
        </is>
      </c>
      <c r="CE237" s="0" t="inlineStr">
        <f aca="false">IF(A237&lt;&gt;"",IF(OR(AX237&lt;Parameters!$B$12,AX237&gt;Parameters!$B$11),0,1),"")</f>
        <is>
          <t/>
        </is>
      </c>
      <c r="CF237" s="0" t="inlineStr">
        <f aca="false">IF(A237&lt;&gt;"",IF(OR(BC237&lt;Parameters!$B$12,BC237&gt;Parameters!$B$11),0,1),"")</f>
        <is>
          <t/>
        </is>
      </c>
      <c r="CG237" s="0" t="inlineStr">
        <f aca="false">IF(A237&lt;&gt;"",IF(OR(BH237&lt;Parameters!$B$12,BH237&gt;Parameters!$B$11),0,1),"")</f>
        <is>
          <t/>
        </is>
      </c>
      <c r="CH237" s="0" t="inlineStr">
        <f aca="false">IF(A237&lt;&gt;"",IF(OR(BM237&lt;Parameters!$B$12,BM237&gt;Parameters!$B$11),0,1),"")</f>
        <is>
          <t/>
        </is>
      </c>
      <c r="CI237" s="0" t="inlineStr">
        <f aca="false">IF(A237&lt;&gt;"",IF(OR(BR237&lt;Parameters!$B$12,BR237&gt;Parameters!$B$11),0,1),"")</f>
        <is>
          <t/>
        </is>
      </c>
      <c r="CJ237" s="0" t="inlineStr">
        <f aca="false">IF(A237&lt;&gt;"",IF(OR(BW237&lt;Parameters!$B$12,BW237&gt;Parameters!$B$11),0,1),"")</f>
        <is>
          <t/>
        </is>
      </c>
      <c r="CK237" s="26" t="inlineStr">
        <f aca="false">IF(A237&lt;&gt;"",SUM(CB237:CJ237)/9,"")</f>
        <is>
          <t/>
        </is>
      </c>
      <c r="CL237" s="0" t="inlineStr">
        <f aca="false">IF(A237&lt;&gt;"",CK237*9,"")</f>
        <is>
          <t/>
        </is>
      </c>
      <c r="CM237" s="8" t="inlineStr">
        <f aca="false">IF(A237&lt;&gt;"",TEXT(B237,CM$2)&amp;" "&amp;TEXT(A237,CM$2),"")</f>
        <is>
          <t/>
        </is>
      </c>
    </row>
    <row r="238" customFormat="false" ht="15" hidden="false" customHeight="false" outlineLevel="0" collapsed="false">
      <c r="A238" s="0" t="inlineStr">
        <f aca="false">IF(OR(B237&lt;Parameters!$K$12,A237&lt;Parameters!$K$12),IF(A237&lt;Parameters!$K$12,A237+1,0),"")</f>
        <is>
          <t/>
        </is>
      </c>
      <c r="B238" s="0" t="inlineStr">
        <f aca="false">IF(A238&lt;&gt;"",IF(A238=0,B237+1,B237),"")</f>
        <is>
          <t/>
        </is>
      </c>
      <c r="C238" s="24" t="inlineStr">
        <f aca="false">IF(A238&lt;&gt;"",-_phi*(A238+0.5),"")</f>
        <is>
          <t/>
        </is>
      </c>
      <c r="D238" s="8" t="inlineStr">
        <f aca="false">IF(A238&lt;&gt;"",DEGREES(C238),"")</f>
        <is>
          <t/>
        </is>
      </c>
      <c r="E238" s="24" t="inlineStr">
        <f aca="false">IF(A238&lt;&gt;"",_phi*(B238+0.5),"")</f>
        <is>
          <t/>
        </is>
      </c>
      <c r="F238" s="8" t="inlineStr">
        <f aca="false">IF(A238&lt;&gt;"",DEGREES(E238),"")</f>
        <is>
          <t/>
        </is>
      </c>
      <c r="G238" s="8" t="inlineStr">
        <f aca="false">IF(A238&lt;&gt;"",LOOKUP(A238,h!$A$3:$A$30,h!$D$3:$D$30),"")</f>
        <is>
          <t/>
        </is>
      </c>
      <c r="H238" s="8" t="inlineStr">
        <f aca="false">IF(A238&lt;&gt;"",LOOKUP(B238,h!$A$3:$A$30,h!$D$3:$D$30),"")</f>
        <is>
          <t/>
        </is>
      </c>
      <c r="I238" s="8" t="inlineStr">
        <f aca="false">IF(A238&lt;&gt;"",_zif,"")</f>
        <is>
          <t/>
        </is>
      </c>
      <c r="J238" s="8" t="inlineStr">
        <f aca="false">IF(A238&lt;&gt;"",$G238+'v1 Frame'!D$3*COS($C238)+'v1 Frame'!E$3*SIN($C238)*SIN($E238)+'v1 Frame'!F$3*SIN($C238)*COS($E238),"")</f>
        <is>
          <t/>
        </is>
      </c>
      <c r="K238" s="8" t="inlineStr">
        <f aca="false">IF(A238&lt;&gt;"",$H238+'v1 Frame'!E$3*COS($E238)-'v1 Frame'!F$3*SIN($E238),"")</f>
        <is>
          <t/>
        </is>
      </c>
      <c r="L238" s="8" t="inlineStr">
        <f aca="false">IF(A238&lt;&gt;"",$I238-'v1 Frame'!D$3*SIN($C238)+'v1 Frame'!E$3*COS($C238)*SIN($E238)+'v1 Frame'!F$3*COS($C238)*COS($E238),"")</f>
        <is>
          <t/>
        </is>
      </c>
      <c r="M238" s="8" t="inlineStr">
        <f aca="false">IF(A238&lt;&gt;"",$G238+'v1 Frame'!G$3*COS($C238)+'v1 Frame'!H$3*SIN($C238)*SIN($E238)+'v1 Frame'!I$3*SIN($C238)*COS($E238),"")</f>
        <is>
          <t/>
        </is>
      </c>
      <c r="N238" s="8" t="inlineStr">
        <f aca="false">IF(A238&lt;&gt;"",$H238+'v1 Frame'!H$3*COS($E238)-'v1 Frame'!I$3*SIN($E238),"")</f>
        <is>
          <t/>
        </is>
      </c>
      <c r="O238" s="8" t="inlineStr">
        <f aca="false">IF(A238&lt;&gt;"",$I238-'v1 Frame'!G$3*SIN($C238)+'v1 Frame'!H$3*COS($C238)*SIN($E238)+'v1 Frame'!I$3*COS($C238)*COS($E238),"")</f>
        <is>
          <t/>
        </is>
      </c>
      <c r="P238" s="8" t="inlineStr">
        <f aca="false">IF(A238&lt;&gt;"",$G238+'v1 Frame'!J$3*COS($C238)+'v1 Frame'!K$3*SIN($C238)*SIN($E238)+'v1 Frame'!L$3*SIN($C238)*COS($E238),"")</f>
        <is>
          <t/>
        </is>
      </c>
      <c r="Q238" s="8" t="inlineStr">
        <f aca="false">IF(A238&lt;&gt;"",$H238+'v1 Frame'!K$3*COS($E238)-'v1 Frame'!L$3*SIN($E238),"")</f>
        <is>
          <t/>
        </is>
      </c>
      <c r="R238" s="8" t="inlineStr">
        <f aca="false">IF(A238&lt;&gt;"",$I238-'v1 Frame'!J$3*SIN($C238)+'v1 Frame'!K$3*COS($C238)*SIN($E238)+'v1 Frame'!L$3*COS($C238)*COS($E238),"")</f>
        <is>
          <t/>
        </is>
      </c>
      <c r="S238" s="8" t="inlineStr">
        <f aca="false">IF(A238&lt;&gt;"",$G238+'v1 Frame'!M$3*COS($C238)+'v1 Frame'!N$3*SIN($C238)*SIN($E238)+'v1 Frame'!O$3*SIN($C238)*COS($E238),"")</f>
        <is>
          <t/>
        </is>
      </c>
      <c r="T238" s="8" t="inlineStr">
        <f aca="false">IF(A238&lt;&gt;"",$H238+'v1 Frame'!N$3*COS($E238)-'v1 Frame'!O$3*SIN($E238),"")</f>
        <is>
          <t/>
        </is>
      </c>
      <c r="U238" s="8" t="inlineStr">
        <f aca="false">IF(A238&lt;&gt;"",$I238-'v1 Frame'!M$3*SIN($C238)+'v1 Frame'!N$3*COS($C238)*SIN($E238)+'v1 Frame'!O$3*COS($C238)*COS($E238),"")</f>
        <is>
          <t/>
        </is>
      </c>
      <c r="V238" s="8" t="inlineStr">
        <f aca="false">IF(A238&lt;&gt;"",$G238+'v1 Frame'!P$3*COS($C238)+'v1 Frame'!Q$3*SIN($C238)*SIN($E238)+'v1 Frame'!R$3*SIN($C238)*COS($E238),"")</f>
        <is>
          <t/>
        </is>
      </c>
      <c r="W238" s="8" t="inlineStr">
        <f aca="false">IF(A238&lt;&gt;"",$H238+'v1 Frame'!Q$3*COS($E238)-'v1 Frame'!R$3*SIN($E238),"")</f>
        <is>
          <t/>
        </is>
      </c>
      <c r="X238" s="8" t="inlineStr">
        <f aca="false">IF(A238&lt;&gt;"",$I238-'v1 Frame'!P$3*SIN($C238)+'v1 Frame'!Q$3*COS($C238)*SIN($E238)+'v1 Frame'!R$3*COS($C238)*COS($E238),"")</f>
        <is>
          <t/>
        </is>
      </c>
      <c r="Y238" s="8" t="inlineStr">
        <f aca="false">IF(A238&lt;&gt;"",$G238+'v1 Frame'!S$3*COS($C238)+'v1 Frame'!T$3*SIN($C238)*SIN($E238)+'v1 Frame'!U$3*SIN($C238)*COS($E238),"")</f>
        <is>
          <t/>
        </is>
      </c>
      <c r="Z238" s="8" t="inlineStr">
        <f aca="false">IF(A238&lt;&gt;"",$H238+'v1 Frame'!T$3*COS($E238)-'v1 Frame'!U$3*SIN($E238),"")</f>
        <is>
          <t/>
        </is>
      </c>
      <c r="AA238" s="8" t="inlineStr">
        <f aca="false">IF(A238&lt;&gt;"",$I238-'v1 Frame'!S$3*SIN($C238)+'v1 Frame'!T$3*COS($C238)*SIN($E238)+'v1 Frame'!U$3*COS($C238)*COS($E238),"")</f>
        <is>
          <t/>
        </is>
      </c>
      <c r="AB238" s="8" t="inlineStr">
        <f aca="false">IF(A238&lt;&gt;"",$G238+'v1 Frame'!V$3*COS($C238)+'v1 Frame'!W$3*SIN($C238)*SIN($E238)+'v1 Frame'!X$3*SIN($C238)*COS($E238),"")</f>
        <is>
          <t/>
        </is>
      </c>
      <c r="AC238" s="8" t="inlineStr">
        <f aca="false">IF(A238&lt;&gt;"",$H238+'v1 Frame'!W$3*COS($E238)-'v1 Frame'!X$3*SIN($E238),"")</f>
        <is>
          <t/>
        </is>
      </c>
      <c r="AD238" s="8" t="inlineStr">
        <f aca="false">IF(A238&lt;&gt;"",$I238-'v1 Frame'!V$3*SIN($C238)+'v1 Frame'!W$3*COS($C238)*SIN($E238)+'v1 Frame'!X$3*COS($C238)*COS($E238),"")</f>
        <is>
          <t/>
        </is>
      </c>
      <c r="AE238" s="25" t="inlineStr">
        <f aca="false">IF(A238&lt;&gt;"",$G238+'v1 Frame'!Y$3*COS($C238)+'v1 Frame'!Z$3*SIN($C238)*SIN($E238)+'v1 Frame'!AA$3*SIN($C238)*COS($E238),"")</f>
        <is>
          <t/>
        </is>
      </c>
      <c r="AF238" s="25" t="inlineStr">
        <f aca="false">IF(A238&lt;&gt;"",$H238+'v1 Frame'!Z$3*COS($E238)-'v1 Frame'!AA$3*SIN($E238),"")</f>
        <is>
          <t/>
        </is>
      </c>
      <c r="AG238" s="25" t="inlineStr">
        <f aca="false">IF(A238&lt;&gt;"",$I238-'v1 Frame'!Y$3*SIN($C238)+'v1 Frame'!Z$3*COS($C238)*SIN($E238)+'v1 Frame'!AA$3*COS($C238)*COS($E238),"")</f>
        <is>
          <t/>
        </is>
      </c>
      <c r="AH238" s="8" t="inlineStr">
        <f aca="false">IF(A238&lt;&gt;"",SQRT(SUMSQ(G238:I238)),"")</f>
        <is>
          <t/>
        </is>
      </c>
      <c r="AI238" s="8" t="inlineStr">
        <f aca="false">IF(A238&lt;&gt;"",IF(AH238&lt;&gt;0,ACOS(I238/AH238),0),"")</f>
        <is>
          <t/>
        </is>
      </c>
      <c r="AJ238" s="8" t="inlineStr">
        <f aca="false">IF(A238&lt;&gt;"",DEGREES(AI238),"")</f>
        <is>
          <t/>
        </is>
      </c>
      <c r="AK238" s="8" t="inlineStr">
        <f aca="false">IF(A238&lt;&gt;"",IF(OR(G238&lt;&gt;0,H238&lt;&gt;0),ATAN2(G238,H238),0),"")</f>
        <is>
          <t/>
        </is>
      </c>
      <c r="AL238" s="8" t="inlineStr">
        <f aca="false">IF(A238&lt;&gt;"",DEGREES(AK238),"")</f>
        <is>
          <t/>
        </is>
      </c>
      <c r="AM238" s="8" t="inlineStr">
        <f aca="false">IF(A238&lt;&gt;"",SQRT(SUMSQ(J238:L238)),"")</f>
        <is>
          <t/>
        </is>
      </c>
      <c r="AN238" s="8" t="inlineStr">
        <f aca="false">IF(A238&lt;&gt;"",IF(AM238&lt;&gt;0,ACOS(L238/AM238),0),"")</f>
        <is>
          <t/>
        </is>
      </c>
      <c r="AO238" s="8" t="inlineStr">
        <f aca="false">IF(A238&lt;&gt;"",DEGREES(AN238),"")</f>
        <is>
          <t/>
        </is>
      </c>
      <c r="AP238" s="8" t="inlineStr">
        <f aca="false">IF(A238&lt;&gt;"",IF(OR(J238&lt;&gt;0,K238&lt;&gt;0),ATAN2(J238,K238),0),"")</f>
        <is>
          <t/>
        </is>
      </c>
      <c r="AQ238" s="8" t="inlineStr">
        <f aca="false">IF(A238&lt;&gt;"",DEGREES(AP238),"")</f>
        <is>
          <t/>
        </is>
      </c>
      <c r="AR238" s="8" t="inlineStr">
        <f aca="false">IF(A238&lt;&gt;"",SQRT(SUMSQ(M238:O238)),"")</f>
        <is>
          <t/>
        </is>
      </c>
      <c r="AS238" s="8" t="inlineStr">
        <f aca="false">IF(A238&lt;&gt;"",IF(AR238&lt;&gt;0,ACOS(O238/AR238),0),"")</f>
        <is>
          <t/>
        </is>
      </c>
      <c r="AT238" s="8" t="inlineStr">
        <f aca="false">IF(A238&lt;&gt;"",DEGREES(AS238),"")</f>
        <is>
          <t/>
        </is>
      </c>
      <c r="AU238" s="8" t="inlineStr">
        <f aca="false">IF(A238&lt;&gt;"",IF(OR(M238&lt;&gt;0,N238&lt;&gt;0),ATAN2(M238,N238),0),"")</f>
        <is>
          <t/>
        </is>
      </c>
      <c r="AV238" s="8" t="inlineStr">
        <f aca="false">IF(A238&lt;&gt;"",DEGREES(AU238),"")</f>
        <is>
          <t/>
        </is>
      </c>
      <c r="AW238" s="8" t="inlineStr">
        <f aca="false">IF(A238&lt;&gt;"",SQRT(SUMSQ(P238:R238)),"")</f>
        <is>
          <t/>
        </is>
      </c>
      <c r="AX238" s="8" t="inlineStr">
        <f aca="false">IF(A238&lt;&gt;"",IF(AW238&lt;&gt;0,ACOS(R238/AW238),0),"")</f>
        <is>
          <t/>
        </is>
      </c>
      <c r="AY238" s="8" t="inlineStr">
        <f aca="false">IF(A238&lt;&gt;"",DEGREES(AX238),"")</f>
        <is>
          <t/>
        </is>
      </c>
      <c r="AZ238" s="8" t="inlineStr">
        <f aca="false">IF(A238&lt;&gt;"",IF(OR(P238&lt;&gt;0,Q238&lt;&gt;0),ATAN2(P238,Q238),0),"")</f>
        <is>
          <t/>
        </is>
      </c>
      <c r="BA238" s="8" t="inlineStr">
        <f aca="false">IF(A238&lt;&gt;"",DEGREES(AZ238),"")</f>
        <is>
          <t/>
        </is>
      </c>
      <c r="BB238" s="8" t="inlineStr">
        <f aca="false">IF(A238&lt;&gt;"",SQRT(SUMSQ(S238:U238)),"")</f>
        <is>
          <t/>
        </is>
      </c>
      <c r="BC238" s="8" t="inlineStr">
        <f aca="false">IF(A238&lt;&gt;"",IF(BB238&lt;&gt;0,ACOS(U238/BB238),0),"")</f>
        <is>
          <t/>
        </is>
      </c>
      <c r="BD238" s="8" t="inlineStr">
        <f aca="false">IF(A238&lt;&gt;"",DEGREES(BC238),"")</f>
        <is>
          <t/>
        </is>
      </c>
      <c r="BE238" s="8" t="inlineStr">
        <f aca="false">IF(A238&lt;&gt;"",IF(OR(S238&lt;&gt;0,T238&lt;&gt;0),ATAN2(S238,T238),0),"")</f>
        <is>
          <t/>
        </is>
      </c>
      <c r="BF238" s="8" t="inlineStr">
        <f aca="false">IF(A238&lt;&gt;"",DEGREES(BE238),"")</f>
        <is>
          <t/>
        </is>
      </c>
      <c r="BG238" s="8" t="inlineStr">
        <f aca="false">IF(A238&lt;&gt;"",SQRT(SUMSQ(V238:X238)),"")</f>
        <is>
          <t/>
        </is>
      </c>
      <c r="BH238" s="8" t="inlineStr">
        <f aca="false">IF(A238&lt;&gt;"",IF(BG238&lt;&gt;0,ACOS(X238/BG238),0),"")</f>
        <is>
          <t/>
        </is>
      </c>
      <c r="BI238" s="8" t="inlineStr">
        <f aca="false">IF(A238&lt;&gt;"",DEGREES(BH238),"")</f>
        <is>
          <t/>
        </is>
      </c>
      <c r="BJ238" s="8" t="inlineStr">
        <f aca="false">IF(A238&lt;&gt;"",IF(OR(V238&lt;&gt;0,W238&lt;&gt;0),ATAN2(V238,W238),0),"")</f>
        <is>
          <t/>
        </is>
      </c>
      <c r="BK238" s="8" t="inlineStr">
        <f aca="false">IF(A238&lt;&gt;"",DEGREES(BJ238),"")</f>
        <is>
          <t/>
        </is>
      </c>
      <c r="BL238" s="8" t="inlineStr">
        <f aca="false">IF(A238&lt;&gt;"",SQRT(SUMSQ(Y238:AA238)),"")</f>
        <is>
          <t/>
        </is>
      </c>
      <c r="BM238" s="8" t="inlineStr">
        <f aca="false">IF(A238&lt;&gt;"",IF(BL238&lt;&gt;0,ACOS(AA238/BL238),0),"")</f>
        <is>
          <t/>
        </is>
      </c>
      <c r="BN238" s="8" t="inlineStr">
        <f aca="false">IF(A238&lt;&gt;"",DEGREES(BM238),"")</f>
        <is>
          <t/>
        </is>
      </c>
      <c r="BO238" s="8" t="inlineStr">
        <f aca="false">IF(A238&lt;&gt;"",IF(OR(Y238&lt;&gt;0,Z238&lt;&gt;0),ATAN2(Y238,Z238),0),"")</f>
        <is>
          <t/>
        </is>
      </c>
      <c r="BP238" s="8" t="inlineStr">
        <f aca="false">IF(A238&lt;&gt;"",DEGREES(BO238),"")</f>
        <is>
          <t/>
        </is>
      </c>
      <c r="BQ238" s="8" t="inlineStr">
        <f aca="false">IF(A238&lt;&gt;"",SQRT(SUMSQ(AB238:AD238)),"")</f>
        <is>
          <t/>
        </is>
      </c>
      <c r="BR238" s="8" t="inlineStr">
        <f aca="false">IF(A238&lt;&gt;"",IF(BQ238&lt;&gt;0,ACOS(AD238/BQ238),0),"")</f>
        <is>
          <t/>
        </is>
      </c>
      <c r="BS238" s="8" t="inlineStr">
        <f aca="false">IF(A238&lt;&gt;"",DEGREES(BR238),"")</f>
        <is>
          <t/>
        </is>
      </c>
      <c r="BT238" s="8" t="inlineStr">
        <f aca="false">IF(A238&lt;&gt;"",IF(OR(AB238&lt;&gt;0,AC238&lt;&gt;0),ATAN2(AB238,AC238),0),"")</f>
        <is>
          <t/>
        </is>
      </c>
      <c r="BU238" s="8" t="inlineStr">
        <f aca="false">IF(A238&lt;&gt;"",DEGREES(BT238),"")</f>
        <is>
          <t/>
        </is>
      </c>
      <c r="BV238" s="8" t="inlineStr">
        <f aca="false">IF(A238&lt;&gt;"",SQRT(SUMSQ(AE238:AG238)),"")</f>
        <is>
          <t/>
        </is>
      </c>
      <c r="BW238" s="8" t="inlineStr">
        <f aca="false">IF(A238&lt;&gt;"",IF(BV238&lt;&gt;0,ACOS(AG238/BV238),0),"")</f>
        <is>
          <t/>
        </is>
      </c>
      <c r="BX238" s="8" t="inlineStr">
        <f aca="false">IF(A238&lt;&gt;"",DEGREES(BW238),"")</f>
        <is>
          <t/>
        </is>
      </c>
      <c r="BY238" s="8" t="inlineStr">
        <f aca="false">IF(A238&lt;&gt;"",IF(OR(AF238&lt;&gt;0,AG238&lt;&gt;0),ATAN2(AF238,AG238),0),"")</f>
        <is>
          <t/>
        </is>
      </c>
      <c r="BZ238" s="8" t="inlineStr">
        <f aca="false">IF(A238&lt;&gt;"",DEGREES(BY238),"")</f>
        <is>
          <t/>
        </is>
      </c>
      <c r="CA238" s="0" t="inlineStr">
        <f aca="false">IF(A238&lt;&gt;"",IF(AND(AI238&lt;Parameters!$B$11,AI238&gt;Parameters!$B$12,AN238&lt;Parameters!$B$11,AN238&gt;Parameters!$B$12,AS238&lt;Parameters!$B$11,AS238&gt;Parameters!$B$12,AX238&lt;Parameters!$B$11,AX238&gt;Parameters!$B$12,BC238&lt;Parameters!$B$11,BC238&gt;Parameters!$B$12,BM238&lt;Parameters!$B$11,BM238&gt;Parameters!$B$12,BR238&lt;Parameters!$B$11,BR238&gt;Parameters!$B$12,BW238&lt;Parameters!$B$11,BW238&gt;Parameters!$B$12),1,0),"")</f>
        <is>
          <t/>
        </is>
      </c>
      <c r="CB238" s="0" t="inlineStr">
        <f aca="false">IF(A238&lt;&gt;"",IF(OR(AI238&lt;Parameters!$B$12,AI238&gt;Parameters!$B$11),0,1),"")</f>
        <is>
          <t/>
        </is>
      </c>
      <c r="CC238" s="0" t="inlineStr">
        <f aca="false">IF(A238&lt;&gt;"",IF(OR(AN238&lt;Parameters!$B$12,AN238&gt;Parameters!$B$11),0,1),"")</f>
        <is>
          <t/>
        </is>
      </c>
      <c r="CD238" s="0" t="inlineStr">
        <f aca="false">IF(A238&lt;&gt;"",IF(OR(AS238&lt;Parameters!$B$12,AS238&gt;Parameters!$B$11),0,1),"")</f>
        <is>
          <t/>
        </is>
      </c>
      <c r="CE238" s="0" t="inlineStr">
        <f aca="false">IF(A238&lt;&gt;"",IF(OR(AX238&lt;Parameters!$B$12,AX238&gt;Parameters!$B$11),0,1),"")</f>
        <is>
          <t/>
        </is>
      </c>
      <c r="CF238" s="0" t="inlineStr">
        <f aca="false">IF(A238&lt;&gt;"",IF(OR(BC238&lt;Parameters!$B$12,BC238&gt;Parameters!$B$11),0,1),"")</f>
        <is>
          <t/>
        </is>
      </c>
      <c r="CG238" s="0" t="inlineStr">
        <f aca="false">IF(A238&lt;&gt;"",IF(OR(BH238&lt;Parameters!$B$12,BH238&gt;Parameters!$B$11),0,1),"")</f>
        <is>
          <t/>
        </is>
      </c>
      <c r="CH238" s="0" t="inlineStr">
        <f aca="false">IF(A238&lt;&gt;"",IF(OR(BM238&lt;Parameters!$B$12,BM238&gt;Parameters!$B$11),0,1),"")</f>
        <is>
          <t/>
        </is>
      </c>
      <c r="CI238" s="0" t="inlineStr">
        <f aca="false">IF(A238&lt;&gt;"",IF(OR(BR238&lt;Parameters!$B$12,BR238&gt;Parameters!$B$11),0,1),"")</f>
        <is>
          <t/>
        </is>
      </c>
      <c r="CJ238" s="0" t="inlineStr">
        <f aca="false">IF(A238&lt;&gt;"",IF(OR(BW238&lt;Parameters!$B$12,BW238&gt;Parameters!$B$11),0,1),"")</f>
        <is>
          <t/>
        </is>
      </c>
      <c r="CK238" s="26" t="inlineStr">
        <f aca="false">IF(A238&lt;&gt;"",SUM(CB238:CJ238)/9,"")</f>
        <is>
          <t/>
        </is>
      </c>
      <c r="CL238" s="0" t="inlineStr">
        <f aca="false">IF(A238&lt;&gt;"",CK238*9,"")</f>
        <is>
          <t/>
        </is>
      </c>
      <c r="CM238" s="8" t="inlineStr">
        <f aca="false">IF(A238&lt;&gt;"",TEXT(B238,CM$2)&amp;" "&amp;TEXT(A238,CM$2),"")</f>
        <is>
          <t/>
        </is>
      </c>
    </row>
    <row r="239" customFormat="false" ht="15" hidden="false" customHeight="false" outlineLevel="0" collapsed="false">
      <c r="A239" s="0" t="inlineStr">
        <f aca="false">IF(OR(B238&lt;Parameters!$K$12,A238&lt;Parameters!$K$12),IF(A238&lt;Parameters!$K$12,A238+1,0),"")</f>
        <is>
          <t/>
        </is>
      </c>
      <c r="B239" s="0" t="inlineStr">
        <f aca="false">IF(A239&lt;&gt;"",IF(A239=0,B238+1,B238),"")</f>
        <is>
          <t/>
        </is>
      </c>
      <c r="C239" s="24" t="inlineStr">
        <f aca="false">IF(A239&lt;&gt;"",-_phi*(A239+0.5),"")</f>
        <is>
          <t/>
        </is>
      </c>
      <c r="D239" s="8" t="inlineStr">
        <f aca="false">IF(A239&lt;&gt;"",DEGREES(C239),"")</f>
        <is>
          <t/>
        </is>
      </c>
      <c r="E239" s="24" t="inlineStr">
        <f aca="false">IF(A239&lt;&gt;"",_phi*(B239+0.5),"")</f>
        <is>
          <t/>
        </is>
      </c>
      <c r="F239" s="8" t="inlineStr">
        <f aca="false">IF(A239&lt;&gt;"",DEGREES(E239),"")</f>
        <is>
          <t/>
        </is>
      </c>
      <c r="G239" s="8" t="inlineStr">
        <f aca="false">IF(A239&lt;&gt;"",LOOKUP(A239,h!$A$3:$A$30,h!$D$3:$D$30),"")</f>
        <is>
          <t/>
        </is>
      </c>
      <c r="H239" s="8" t="inlineStr">
        <f aca="false">IF(A239&lt;&gt;"",LOOKUP(B239,h!$A$3:$A$30,h!$D$3:$D$30),"")</f>
        <is>
          <t/>
        </is>
      </c>
      <c r="I239" s="8" t="inlineStr">
        <f aca="false">IF(A239&lt;&gt;"",_zif,"")</f>
        <is>
          <t/>
        </is>
      </c>
      <c r="J239" s="8" t="inlineStr">
        <f aca="false">IF(A239&lt;&gt;"",$G239+'v1 Frame'!D$3*COS($C239)+'v1 Frame'!E$3*SIN($C239)*SIN($E239)+'v1 Frame'!F$3*SIN($C239)*COS($E239),"")</f>
        <is>
          <t/>
        </is>
      </c>
      <c r="K239" s="8" t="inlineStr">
        <f aca="false">IF(A239&lt;&gt;"",$H239+'v1 Frame'!E$3*COS($E239)-'v1 Frame'!F$3*SIN($E239),"")</f>
        <is>
          <t/>
        </is>
      </c>
      <c r="L239" s="8" t="inlineStr">
        <f aca="false">IF(A239&lt;&gt;"",$I239-'v1 Frame'!D$3*SIN($C239)+'v1 Frame'!E$3*COS($C239)*SIN($E239)+'v1 Frame'!F$3*COS($C239)*COS($E239),"")</f>
        <is>
          <t/>
        </is>
      </c>
      <c r="M239" s="8" t="inlineStr">
        <f aca="false">IF(A239&lt;&gt;"",$G239+'v1 Frame'!G$3*COS($C239)+'v1 Frame'!H$3*SIN($C239)*SIN($E239)+'v1 Frame'!I$3*SIN($C239)*COS($E239),"")</f>
        <is>
          <t/>
        </is>
      </c>
      <c r="N239" s="8" t="inlineStr">
        <f aca="false">IF(A239&lt;&gt;"",$H239+'v1 Frame'!H$3*COS($E239)-'v1 Frame'!I$3*SIN($E239),"")</f>
        <is>
          <t/>
        </is>
      </c>
      <c r="O239" s="8" t="inlineStr">
        <f aca="false">IF(A239&lt;&gt;"",$I239-'v1 Frame'!G$3*SIN($C239)+'v1 Frame'!H$3*COS($C239)*SIN($E239)+'v1 Frame'!I$3*COS($C239)*COS($E239),"")</f>
        <is>
          <t/>
        </is>
      </c>
      <c r="P239" s="8" t="inlineStr">
        <f aca="false">IF(A239&lt;&gt;"",$G239+'v1 Frame'!J$3*COS($C239)+'v1 Frame'!K$3*SIN($C239)*SIN($E239)+'v1 Frame'!L$3*SIN($C239)*COS($E239),"")</f>
        <is>
          <t/>
        </is>
      </c>
      <c r="Q239" s="8" t="inlineStr">
        <f aca="false">IF(A239&lt;&gt;"",$H239+'v1 Frame'!K$3*COS($E239)-'v1 Frame'!L$3*SIN($E239),"")</f>
        <is>
          <t/>
        </is>
      </c>
      <c r="R239" s="8" t="inlineStr">
        <f aca="false">IF(A239&lt;&gt;"",$I239-'v1 Frame'!J$3*SIN($C239)+'v1 Frame'!K$3*COS($C239)*SIN($E239)+'v1 Frame'!L$3*COS($C239)*COS($E239),"")</f>
        <is>
          <t/>
        </is>
      </c>
      <c r="S239" s="8" t="inlineStr">
        <f aca="false">IF(A239&lt;&gt;"",$G239+'v1 Frame'!M$3*COS($C239)+'v1 Frame'!N$3*SIN($C239)*SIN($E239)+'v1 Frame'!O$3*SIN($C239)*COS($E239),"")</f>
        <is>
          <t/>
        </is>
      </c>
      <c r="T239" s="8" t="inlineStr">
        <f aca="false">IF(A239&lt;&gt;"",$H239+'v1 Frame'!N$3*COS($E239)-'v1 Frame'!O$3*SIN($E239),"")</f>
        <is>
          <t/>
        </is>
      </c>
      <c r="U239" s="8" t="inlineStr">
        <f aca="false">IF(A239&lt;&gt;"",$I239-'v1 Frame'!M$3*SIN($C239)+'v1 Frame'!N$3*COS($C239)*SIN($E239)+'v1 Frame'!O$3*COS($C239)*COS($E239),"")</f>
        <is>
          <t/>
        </is>
      </c>
      <c r="V239" s="8" t="inlineStr">
        <f aca="false">IF(A239&lt;&gt;"",$G239+'v1 Frame'!P$3*COS($C239)+'v1 Frame'!Q$3*SIN($C239)*SIN($E239)+'v1 Frame'!R$3*SIN($C239)*COS($E239),"")</f>
        <is>
          <t/>
        </is>
      </c>
      <c r="W239" s="8" t="inlineStr">
        <f aca="false">IF(A239&lt;&gt;"",$H239+'v1 Frame'!Q$3*COS($E239)-'v1 Frame'!R$3*SIN($E239),"")</f>
        <is>
          <t/>
        </is>
      </c>
      <c r="X239" s="8" t="inlineStr">
        <f aca="false">IF(A239&lt;&gt;"",$I239-'v1 Frame'!P$3*SIN($C239)+'v1 Frame'!Q$3*COS($C239)*SIN($E239)+'v1 Frame'!R$3*COS($C239)*COS($E239),"")</f>
        <is>
          <t/>
        </is>
      </c>
      <c r="Y239" s="8" t="inlineStr">
        <f aca="false">IF(A239&lt;&gt;"",$G239+'v1 Frame'!S$3*COS($C239)+'v1 Frame'!T$3*SIN($C239)*SIN($E239)+'v1 Frame'!U$3*SIN($C239)*COS($E239),"")</f>
        <is>
          <t/>
        </is>
      </c>
      <c r="Z239" s="8" t="inlineStr">
        <f aca="false">IF(A239&lt;&gt;"",$H239+'v1 Frame'!T$3*COS($E239)-'v1 Frame'!U$3*SIN($E239),"")</f>
        <is>
          <t/>
        </is>
      </c>
      <c r="AA239" s="8" t="inlineStr">
        <f aca="false">IF(A239&lt;&gt;"",$I239-'v1 Frame'!S$3*SIN($C239)+'v1 Frame'!T$3*COS($C239)*SIN($E239)+'v1 Frame'!U$3*COS($C239)*COS($E239),"")</f>
        <is>
          <t/>
        </is>
      </c>
      <c r="AB239" s="8" t="inlineStr">
        <f aca="false">IF(A239&lt;&gt;"",$G239+'v1 Frame'!V$3*COS($C239)+'v1 Frame'!W$3*SIN($C239)*SIN($E239)+'v1 Frame'!X$3*SIN($C239)*COS($E239),"")</f>
        <is>
          <t/>
        </is>
      </c>
      <c r="AC239" s="8" t="inlineStr">
        <f aca="false">IF(A239&lt;&gt;"",$H239+'v1 Frame'!W$3*COS($E239)-'v1 Frame'!X$3*SIN($E239),"")</f>
        <is>
          <t/>
        </is>
      </c>
      <c r="AD239" s="8" t="inlineStr">
        <f aca="false">IF(A239&lt;&gt;"",$I239-'v1 Frame'!V$3*SIN($C239)+'v1 Frame'!W$3*COS($C239)*SIN($E239)+'v1 Frame'!X$3*COS($C239)*COS($E239),"")</f>
        <is>
          <t/>
        </is>
      </c>
      <c r="AE239" s="25" t="inlineStr">
        <f aca="false">IF(A239&lt;&gt;"",$G239+'v1 Frame'!Y$3*COS($C239)+'v1 Frame'!Z$3*SIN($C239)*SIN($E239)+'v1 Frame'!AA$3*SIN($C239)*COS($E239),"")</f>
        <is>
          <t/>
        </is>
      </c>
      <c r="AF239" s="25" t="inlineStr">
        <f aca="false">IF(A239&lt;&gt;"",$H239+'v1 Frame'!Z$3*COS($E239)-'v1 Frame'!AA$3*SIN($E239),"")</f>
        <is>
          <t/>
        </is>
      </c>
      <c r="AG239" s="25" t="inlineStr">
        <f aca="false">IF(A239&lt;&gt;"",$I239-'v1 Frame'!Y$3*SIN($C239)+'v1 Frame'!Z$3*COS($C239)*SIN($E239)+'v1 Frame'!AA$3*COS($C239)*COS($E239),"")</f>
        <is>
          <t/>
        </is>
      </c>
      <c r="AH239" s="8" t="inlineStr">
        <f aca="false">IF(A239&lt;&gt;"",SQRT(SUMSQ(G239:I239)),"")</f>
        <is>
          <t/>
        </is>
      </c>
      <c r="AI239" s="8" t="inlineStr">
        <f aca="false">IF(A239&lt;&gt;"",IF(AH239&lt;&gt;0,ACOS(I239/AH239),0),"")</f>
        <is>
          <t/>
        </is>
      </c>
      <c r="AJ239" s="8" t="inlineStr">
        <f aca="false">IF(A239&lt;&gt;"",DEGREES(AI239),"")</f>
        <is>
          <t/>
        </is>
      </c>
      <c r="AK239" s="8" t="inlineStr">
        <f aca="false">IF(A239&lt;&gt;"",IF(OR(G239&lt;&gt;0,H239&lt;&gt;0),ATAN2(G239,H239),0),"")</f>
        <is>
          <t/>
        </is>
      </c>
      <c r="AL239" s="8" t="inlineStr">
        <f aca="false">IF(A239&lt;&gt;"",DEGREES(AK239),"")</f>
        <is>
          <t/>
        </is>
      </c>
      <c r="AM239" s="8" t="inlineStr">
        <f aca="false">IF(A239&lt;&gt;"",SQRT(SUMSQ(J239:L239)),"")</f>
        <is>
          <t/>
        </is>
      </c>
      <c r="AN239" s="8" t="inlineStr">
        <f aca="false">IF(A239&lt;&gt;"",IF(AM239&lt;&gt;0,ACOS(L239/AM239),0),"")</f>
        <is>
          <t/>
        </is>
      </c>
      <c r="AO239" s="8" t="inlineStr">
        <f aca="false">IF(A239&lt;&gt;"",DEGREES(AN239),"")</f>
        <is>
          <t/>
        </is>
      </c>
      <c r="AP239" s="8" t="inlineStr">
        <f aca="false">IF(A239&lt;&gt;"",IF(OR(J239&lt;&gt;0,K239&lt;&gt;0),ATAN2(J239,K239),0),"")</f>
        <is>
          <t/>
        </is>
      </c>
      <c r="AQ239" s="8" t="inlineStr">
        <f aca="false">IF(A239&lt;&gt;"",DEGREES(AP239),"")</f>
        <is>
          <t/>
        </is>
      </c>
      <c r="AR239" s="8" t="inlineStr">
        <f aca="false">IF(A239&lt;&gt;"",SQRT(SUMSQ(M239:O239)),"")</f>
        <is>
          <t/>
        </is>
      </c>
      <c r="AS239" s="8" t="inlineStr">
        <f aca="false">IF(A239&lt;&gt;"",IF(AR239&lt;&gt;0,ACOS(O239/AR239),0),"")</f>
        <is>
          <t/>
        </is>
      </c>
      <c r="AT239" s="8" t="inlineStr">
        <f aca="false">IF(A239&lt;&gt;"",DEGREES(AS239),"")</f>
        <is>
          <t/>
        </is>
      </c>
      <c r="AU239" s="8" t="inlineStr">
        <f aca="false">IF(A239&lt;&gt;"",IF(OR(M239&lt;&gt;0,N239&lt;&gt;0),ATAN2(M239,N239),0),"")</f>
        <is>
          <t/>
        </is>
      </c>
      <c r="AV239" s="8" t="inlineStr">
        <f aca="false">IF(A239&lt;&gt;"",DEGREES(AU239),"")</f>
        <is>
          <t/>
        </is>
      </c>
      <c r="AW239" s="8" t="inlineStr">
        <f aca="false">IF(A239&lt;&gt;"",SQRT(SUMSQ(P239:R239)),"")</f>
        <is>
          <t/>
        </is>
      </c>
      <c r="AX239" s="8" t="inlineStr">
        <f aca="false">IF(A239&lt;&gt;"",IF(AW239&lt;&gt;0,ACOS(R239/AW239),0),"")</f>
        <is>
          <t/>
        </is>
      </c>
      <c r="AY239" s="8" t="inlineStr">
        <f aca="false">IF(A239&lt;&gt;"",DEGREES(AX239),"")</f>
        <is>
          <t/>
        </is>
      </c>
      <c r="AZ239" s="8" t="inlineStr">
        <f aca="false">IF(A239&lt;&gt;"",IF(OR(P239&lt;&gt;0,Q239&lt;&gt;0),ATAN2(P239,Q239),0),"")</f>
        <is>
          <t/>
        </is>
      </c>
      <c r="BA239" s="8" t="inlineStr">
        <f aca="false">IF(A239&lt;&gt;"",DEGREES(AZ239),"")</f>
        <is>
          <t/>
        </is>
      </c>
      <c r="BB239" s="8" t="inlineStr">
        <f aca="false">IF(A239&lt;&gt;"",SQRT(SUMSQ(S239:U239)),"")</f>
        <is>
          <t/>
        </is>
      </c>
      <c r="BC239" s="8" t="inlineStr">
        <f aca="false">IF(A239&lt;&gt;"",IF(BB239&lt;&gt;0,ACOS(U239/BB239),0),"")</f>
        <is>
          <t/>
        </is>
      </c>
      <c r="BD239" s="8" t="inlineStr">
        <f aca="false">IF(A239&lt;&gt;"",DEGREES(BC239),"")</f>
        <is>
          <t/>
        </is>
      </c>
      <c r="BE239" s="8" t="inlineStr">
        <f aca="false">IF(A239&lt;&gt;"",IF(OR(S239&lt;&gt;0,T239&lt;&gt;0),ATAN2(S239,T239),0),"")</f>
        <is>
          <t/>
        </is>
      </c>
      <c r="BF239" s="8" t="inlineStr">
        <f aca="false">IF(A239&lt;&gt;"",DEGREES(BE239),"")</f>
        <is>
          <t/>
        </is>
      </c>
      <c r="BG239" s="8" t="inlineStr">
        <f aca="false">IF(A239&lt;&gt;"",SQRT(SUMSQ(V239:X239)),"")</f>
        <is>
          <t/>
        </is>
      </c>
      <c r="BH239" s="8" t="inlineStr">
        <f aca="false">IF(A239&lt;&gt;"",IF(BG239&lt;&gt;0,ACOS(X239/BG239),0),"")</f>
        <is>
          <t/>
        </is>
      </c>
      <c r="BI239" s="8" t="inlineStr">
        <f aca="false">IF(A239&lt;&gt;"",DEGREES(BH239),"")</f>
        <is>
          <t/>
        </is>
      </c>
      <c r="BJ239" s="8" t="inlineStr">
        <f aca="false">IF(A239&lt;&gt;"",IF(OR(V239&lt;&gt;0,W239&lt;&gt;0),ATAN2(V239,W239),0),"")</f>
        <is>
          <t/>
        </is>
      </c>
      <c r="BK239" s="8" t="inlineStr">
        <f aca="false">IF(A239&lt;&gt;"",DEGREES(BJ239),"")</f>
        <is>
          <t/>
        </is>
      </c>
      <c r="BL239" s="8" t="inlineStr">
        <f aca="false">IF(A239&lt;&gt;"",SQRT(SUMSQ(Y239:AA239)),"")</f>
        <is>
          <t/>
        </is>
      </c>
      <c r="BM239" s="8" t="inlineStr">
        <f aca="false">IF(A239&lt;&gt;"",IF(BL239&lt;&gt;0,ACOS(AA239/BL239),0),"")</f>
        <is>
          <t/>
        </is>
      </c>
      <c r="BN239" s="8" t="inlineStr">
        <f aca="false">IF(A239&lt;&gt;"",DEGREES(BM239),"")</f>
        <is>
          <t/>
        </is>
      </c>
      <c r="BO239" s="8" t="inlineStr">
        <f aca="false">IF(A239&lt;&gt;"",IF(OR(Y239&lt;&gt;0,Z239&lt;&gt;0),ATAN2(Y239,Z239),0),"")</f>
        <is>
          <t/>
        </is>
      </c>
      <c r="BP239" s="8" t="inlineStr">
        <f aca="false">IF(A239&lt;&gt;"",DEGREES(BO239),"")</f>
        <is>
          <t/>
        </is>
      </c>
      <c r="BQ239" s="8" t="inlineStr">
        <f aca="false">IF(A239&lt;&gt;"",SQRT(SUMSQ(AB239:AD239)),"")</f>
        <is>
          <t/>
        </is>
      </c>
      <c r="BR239" s="8" t="inlineStr">
        <f aca="false">IF(A239&lt;&gt;"",IF(BQ239&lt;&gt;0,ACOS(AD239/BQ239),0),"")</f>
        <is>
          <t/>
        </is>
      </c>
      <c r="BS239" s="8" t="inlineStr">
        <f aca="false">IF(A239&lt;&gt;"",DEGREES(BR239),"")</f>
        <is>
          <t/>
        </is>
      </c>
      <c r="BT239" s="8" t="inlineStr">
        <f aca="false">IF(A239&lt;&gt;"",IF(OR(AB239&lt;&gt;0,AC239&lt;&gt;0),ATAN2(AB239,AC239),0),"")</f>
        <is>
          <t/>
        </is>
      </c>
      <c r="BU239" s="8" t="inlineStr">
        <f aca="false">IF(A239&lt;&gt;"",DEGREES(BT239),"")</f>
        <is>
          <t/>
        </is>
      </c>
      <c r="BV239" s="8" t="inlineStr">
        <f aca="false">IF(A239&lt;&gt;"",SQRT(SUMSQ(AE239:AG239)),"")</f>
        <is>
          <t/>
        </is>
      </c>
      <c r="BW239" s="8" t="inlineStr">
        <f aca="false">IF(A239&lt;&gt;"",IF(BV239&lt;&gt;0,ACOS(AG239/BV239),0),"")</f>
        <is>
          <t/>
        </is>
      </c>
      <c r="BX239" s="8" t="inlineStr">
        <f aca="false">IF(A239&lt;&gt;"",DEGREES(BW239),"")</f>
        <is>
          <t/>
        </is>
      </c>
      <c r="BY239" s="8" t="inlineStr">
        <f aca="false">IF(A239&lt;&gt;"",IF(OR(AF239&lt;&gt;0,AG239&lt;&gt;0),ATAN2(AF239,AG239),0),"")</f>
        <is>
          <t/>
        </is>
      </c>
      <c r="BZ239" s="8" t="inlineStr">
        <f aca="false">IF(A239&lt;&gt;"",DEGREES(BY239),"")</f>
        <is>
          <t/>
        </is>
      </c>
      <c r="CA239" s="0" t="inlineStr">
        <f aca="false">IF(A239&lt;&gt;"",IF(AND(AI239&lt;Parameters!$B$11,AI239&gt;Parameters!$B$12,AN239&lt;Parameters!$B$11,AN239&gt;Parameters!$B$12,AS239&lt;Parameters!$B$11,AS239&gt;Parameters!$B$12,AX239&lt;Parameters!$B$11,AX239&gt;Parameters!$B$12,BC239&lt;Parameters!$B$11,BC239&gt;Parameters!$B$12,BM239&lt;Parameters!$B$11,BM239&gt;Parameters!$B$12,BR239&lt;Parameters!$B$11,BR239&gt;Parameters!$B$12,BW239&lt;Parameters!$B$11,BW239&gt;Parameters!$B$12),1,0),"")</f>
        <is>
          <t/>
        </is>
      </c>
      <c r="CB239" s="0" t="inlineStr">
        <f aca="false">IF(A239&lt;&gt;"",IF(OR(AI239&lt;Parameters!$B$12,AI239&gt;Parameters!$B$11),0,1),"")</f>
        <is>
          <t/>
        </is>
      </c>
      <c r="CC239" s="0" t="inlineStr">
        <f aca="false">IF(A239&lt;&gt;"",IF(OR(AN239&lt;Parameters!$B$12,AN239&gt;Parameters!$B$11),0,1),"")</f>
        <is>
          <t/>
        </is>
      </c>
      <c r="CD239" s="0" t="inlineStr">
        <f aca="false">IF(A239&lt;&gt;"",IF(OR(AS239&lt;Parameters!$B$12,AS239&gt;Parameters!$B$11),0,1),"")</f>
        <is>
          <t/>
        </is>
      </c>
      <c r="CE239" s="0" t="inlineStr">
        <f aca="false">IF(A239&lt;&gt;"",IF(OR(AX239&lt;Parameters!$B$12,AX239&gt;Parameters!$B$11),0,1),"")</f>
        <is>
          <t/>
        </is>
      </c>
      <c r="CF239" s="0" t="inlineStr">
        <f aca="false">IF(A239&lt;&gt;"",IF(OR(BC239&lt;Parameters!$B$12,BC239&gt;Parameters!$B$11),0,1),"")</f>
        <is>
          <t/>
        </is>
      </c>
      <c r="CG239" s="0" t="inlineStr">
        <f aca="false">IF(A239&lt;&gt;"",IF(OR(BH239&lt;Parameters!$B$12,BH239&gt;Parameters!$B$11),0,1),"")</f>
        <is>
          <t/>
        </is>
      </c>
      <c r="CH239" s="0" t="inlineStr">
        <f aca="false">IF(A239&lt;&gt;"",IF(OR(BM239&lt;Parameters!$B$12,BM239&gt;Parameters!$B$11),0,1),"")</f>
        <is>
          <t/>
        </is>
      </c>
      <c r="CI239" s="0" t="inlineStr">
        <f aca="false">IF(A239&lt;&gt;"",IF(OR(BR239&lt;Parameters!$B$12,BR239&gt;Parameters!$B$11),0,1),"")</f>
        <is>
          <t/>
        </is>
      </c>
      <c r="CJ239" s="0" t="inlineStr">
        <f aca="false">IF(A239&lt;&gt;"",IF(OR(BW239&lt;Parameters!$B$12,BW239&gt;Parameters!$B$11),0,1),"")</f>
        <is>
          <t/>
        </is>
      </c>
      <c r="CK239" s="26" t="inlineStr">
        <f aca="false">IF(A239&lt;&gt;"",SUM(CB239:CJ239)/9,"")</f>
        <is>
          <t/>
        </is>
      </c>
      <c r="CL239" s="0" t="inlineStr">
        <f aca="false">IF(A239&lt;&gt;"",CK239*9,"")</f>
        <is>
          <t/>
        </is>
      </c>
      <c r="CM239" s="8" t="inlineStr">
        <f aca="false">IF(A239&lt;&gt;"",TEXT(B239,CM$2)&amp;" "&amp;TEXT(A239,CM$2),"")</f>
        <is>
          <t/>
        </is>
      </c>
    </row>
    <row r="240" customFormat="false" ht="15" hidden="false" customHeight="false" outlineLevel="0" collapsed="false">
      <c r="A240" s="0" t="inlineStr">
        <f aca="false">IF(OR(B239&lt;Parameters!$K$12,A239&lt;Parameters!$K$12),IF(A239&lt;Parameters!$K$12,A239+1,0),"")</f>
        <is>
          <t/>
        </is>
      </c>
      <c r="B240" s="0" t="inlineStr">
        <f aca="false">IF(A240&lt;&gt;"",IF(A240=0,B239+1,B239),"")</f>
        <is>
          <t/>
        </is>
      </c>
      <c r="C240" s="24" t="inlineStr">
        <f aca="false">IF(A240&lt;&gt;"",-_phi*(A240+0.5),"")</f>
        <is>
          <t/>
        </is>
      </c>
      <c r="D240" s="8" t="inlineStr">
        <f aca="false">IF(A240&lt;&gt;"",DEGREES(C240),"")</f>
        <is>
          <t/>
        </is>
      </c>
      <c r="E240" s="24" t="inlineStr">
        <f aca="false">IF(A240&lt;&gt;"",_phi*(B240+0.5),"")</f>
        <is>
          <t/>
        </is>
      </c>
      <c r="F240" s="8" t="inlineStr">
        <f aca="false">IF(A240&lt;&gt;"",DEGREES(E240),"")</f>
        <is>
          <t/>
        </is>
      </c>
      <c r="G240" s="8" t="inlineStr">
        <f aca="false">IF(A240&lt;&gt;"",LOOKUP(A240,h!$A$3:$A$30,h!$D$3:$D$30),"")</f>
        <is>
          <t/>
        </is>
      </c>
      <c r="H240" s="8" t="inlineStr">
        <f aca="false">IF(A240&lt;&gt;"",LOOKUP(B240,h!$A$3:$A$30,h!$D$3:$D$30),"")</f>
        <is>
          <t/>
        </is>
      </c>
      <c r="I240" s="8" t="inlineStr">
        <f aca="false">IF(A240&lt;&gt;"",_zif,"")</f>
        <is>
          <t/>
        </is>
      </c>
      <c r="J240" s="8" t="inlineStr">
        <f aca="false">IF(A240&lt;&gt;"",$G240+'v1 Frame'!D$3*COS($C240)+'v1 Frame'!E$3*SIN($C240)*SIN($E240)+'v1 Frame'!F$3*SIN($C240)*COS($E240),"")</f>
        <is>
          <t/>
        </is>
      </c>
      <c r="K240" s="8" t="inlineStr">
        <f aca="false">IF(A240&lt;&gt;"",$H240+'v1 Frame'!E$3*COS($E240)-'v1 Frame'!F$3*SIN($E240),"")</f>
        <is>
          <t/>
        </is>
      </c>
      <c r="L240" s="8" t="inlineStr">
        <f aca="false">IF(A240&lt;&gt;"",$I240-'v1 Frame'!D$3*SIN($C240)+'v1 Frame'!E$3*COS($C240)*SIN($E240)+'v1 Frame'!F$3*COS($C240)*COS($E240),"")</f>
        <is>
          <t/>
        </is>
      </c>
      <c r="M240" s="8" t="inlineStr">
        <f aca="false">IF(A240&lt;&gt;"",$G240+'v1 Frame'!G$3*COS($C240)+'v1 Frame'!H$3*SIN($C240)*SIN($E240)+'v1 Frame'!I$3*SIN($C240)*COS($E240),"")</f>
        <is>
          <t/>
        </is>
      </c>
      <c r="N240" s="8" t="inlineStr">
        <f aca="false">IF(A240&lt;&gt;"",$H240+'v1 Frame'!H$3*COS($E240)-'v1 Frame'!I$3*SIN($E240),"")</f>
        <is>
          <t/>
        </is>
      </c>
      <c r="O240" s="8" t="inlineStr">
        <f aca="false">IF(A240&lt;&gt;"",$I240-'v1 Frame'!G$3*SIN($C240)+'v1 Frame'!H$3*COS($C240)*SIN($E240)+'v1 Frame'!I$3*COS($C240)*COS($E240),"")</f>
        <is>
          <t/>
        </is>
      </c>
      <c r="P240" s="8" t="inlineStr">
        <f aca="false">IF(A240&lt;&gt;"",$G240+'v1 Frame'!J$3*COS($C240)+'v1 Frame'!K$3*SIN($C240)*SIN($E240)+'v1 Frame'!L$3*SIN($C240)*COS($E240),"")</f>
        <is>
          <t/>
        </is>
      </c>
      <c r="Q240" s="8" t="inlineStr">
        <f aca="false">IF(A240&lt;&gt;"",$H240+'v1 Frame'!K$3*COS($E240)-'v1 Frame'!L$3*SIN($E240),"")</f>
        <is>
          <t/>
        </is>
      </c>
      <c r="R240" s="8" t="inlineStr">
        <f aca="false">IF(A240&lt;&gt;"",$I240-'v1 Frame'!J$3*SIN($C240)+'v1 Frame'!K$3*COS($C240)*SIN($E240)+'v1 Frame'!L$3*COS($C240)*COS($E240),"")</f>
        <is>
          <t/>
        </is>
      </c>
      <c r="S240" s="8" t="inlineStr">
        <f aca="false">IF(A240&lt;&gt;"",$G240+'v1 Frame'!M$3*COS($C240)+'v1 Frame'!N$3*SIN($C240)*SIN($E240)+'v1 Frame'!O$3*SIN($C240)*COS($E240),"")</f>
        <is>
          <t/>
        </is>
      </c>
      <c r="T240" s="8" t="inlineStr">
        <f aca="false">IF(A240&lt;&gt;"",$H240+'v1 Frame'!N$3*COS($E240)-'v1 Frame'!O$3*SIN($E240),"")</f>
        <is>
          <t/>
        </is>
      </c>
      <c r="U240" s="8" t="inlineStr">
        <f aca="false">IF(A240&lt;&gt;"",$I240-'v1 Frame'!M$3*SIN($C240)+'v1 Frame'!N$3*COS($C240)*SIN($E240)+'v1 Frame'!O$3*COS($C240)*COS($E240),"")</f>
        <is>
          <t/>
        </is>
      </c>
      <c r="V240" s="8" t="inlineStr">
        <f aca="false">IF(A240&lt;&gt;"",$G240+'v1 Frame'!P$3*COS($C240)+'v1 Frame'!Q$3*SIN($C240)*SIN($E240)+'v1 Frame'!R$3*SIN($C240)*COS($E240),"")</f>
        <is>
          <t/>
        </is>
      </c>
      <c r="W240" s="8" t="inlineStr">
        <f aca="false">IF(A240&lt;&gt;"",$H240+'v1 Frame'!Q$3*COS($E240)-'v1 Frame'!R$3*SIN($E240),"")</f>
        <is>
          <t/>
        </is>
      </c>
      <c r="X240" s="8" t="inlineStr">
        <f aca="false">IF(A240&lt;&gt;"",$I240-'v1 Frame'!P$3*SIN($C240)+'v1 Frame'!Q$3*COS($C240)*SIN($E240)+'v1 Frame'!R$3*COS($C240)*COS($E240),"")</f>
        <is>
          <t/>
        </is>
      </c>
      <c r="Y240" s="8" t="inlineStr">
        <f aca="false">IF(A240&lt;&gt;"",$G240+'v1 Frame'!S$3*COS($C240)+'v1 Frame'!T$3*SIN($C240)*SIN($E240)+'v1 Frame'!U$3*SIN($C240)*COS($E240),"")</f>
        <is>
          <t/>
        </is>
      </c>
      <c r="Z240" s="8" t="inlineStr">
        <f aca="false">IF(A240&lt;&gt;"",$H240+'v1 Frame'!T$3*COS($E240)-'v1 Frame'!U$3*SIN($E240),"")</f>
        <is>
          <t/>
        </is>
      </c>
      <c r="AA240" s="8" t="inlineStr">
        <f aca="false">IF(A240&lt;&gt;"",$I240-'v1 Frame'!S$3*SIN($C240)+'v1 Frame'!T$3*COS($C240)*SIN($E240)+'v1 Frame'!U$3*COS($C240)*COS($E240),"")</f>
        <is>
          <t/>
        </is>
      </c>
      <c r="AB240" s="8" t="inlineStr">
        <f aca="false">IF(A240&lt;&gt;"",$G240+'v1 Frame'!V$3*COS($C240)+'v1 Frame'!W$3*SIN($C240)*SIN($E240)+'v1 Frame'!X$3*SIN($C240)*COS($E240),"")</f>
        <is>
          <t/>
        </is>
      </c>
      <c r="AC240" s="8" t="inlineStr">
        <f aca="false">IF(A240&lt;&gt;"",$H240+'v1 Frame'!W$3*COS($E240)-'v1 Frame'!X$3*SIN($E240),"")</f>
        <is>
          <t/>
        </is>
      </c>
      <c r="AD240" s="8" t="inlineStr">
        <f aca="false">IF(A240&lt;&gt;"",$I240-'v1 Frame'!V$3*SIN($C240)+'v1 Frame'!W$3*COS($C240)*SIN($E240)+'v1 Frame'!X$3*COS($C240)*COS($E240),"")</f>
        <is>
          <t/>
        </is>
      </c>
      <c r="AE240" s="25" t="inlineStr">
        <f aca="false">IF(A240&lt;&gt;"",$G240+'v1 Frame'!Y$3*COS($C240)+'v1 Frame'!Z$3*SIN($C240)*SIN($E240)+'v1 Frame'!AA$3*SIN($C240)*COS($E240),"")</f>
        <is>
          <t/>
        </is>
      </c>
      <c r="AF240" s="25" t="inlineStr">
        <f aca="false">IF(A240&lt;&gt;"",$H240+'v1 Frame'!Z$3*COS($E240)-'v1 Frame'!AA$3*SIN($E240),"")</f>
        <is>
          <t/>
        </is>
      </c>
      <c r="AG240" s="25" t="inlineStr">
        <f aca="false">IF(A240&lt;&gt;"",$I240-'v1 Frame'!Y$3*SIN($C240)+'v1 Frame'!Z$3*COS($C240)*SIN($E240)+'v1 Frame'!AA$3*COS($C240)*COS($E240),"")</f>
        <is>
          <t/>
        </is>
      </c>
      <c r="AH240" s="8" t="inlineStr">
        <f aca="false">IF(A240&lt;&gt;"",SQRT(SUMSQ(G240:I240)),"")</f>
        <is>
          <t/>
        </is>
      </c>
      <c r="AI240" s="8" t="inlineStr">
        <f aca="false">IF(A240&lt;&gt;"",IF(AH240&lt;&gt;0,ACOS(I240/AH240),0),"")</f>
        <is>
          <t/>
        </is>
      </c>
      <c r="AJ240" s="8" t="inlineStr">
        <f aca="false">IF(A240&lt;&gt;"",DEGREES(AI240),"")</f>
        <is>
          <t/>
        </is>
      </c>
      <c r="AK240" s="8" t="inlineStr">
        <f aca="false">IF(A240&lt;&gt;"",IF(OR(G240&lt;&gt;0,H240&lt;&gt;0),ATAN2(G240,H240),0),"")</f>
        <is>
          <t/>
        </is>
      </c>
      <c r="AL240" s="8" t="inlineStr">
        <f aca="false">IF(A240&lt;&gt;"",DEGREES(AK240),"")</f>
        <is>
          <t/>
        </is>
      </c>
      <c r="AM240" s="8" t="inlineStr">
        <f aca="false">IF(A240&lt;&gt;"",SQRT(SUMSQ(J240:L240)),"")</f>
        <is>
          <t/>
        </is>
      </c>
      <c r="AN240" s="8" t="inlineStr">
        <f aca="false">IF(A240&lt;&gt;"",IF(AM240&lt;&gt;0,ACOS(L240/AM240),0),"")</f>
        <is>
          <t/>
        </is>
      </c>
      <c r="AO240" s="8" t="inlineStr">
        <f aca="false">IF(A240&lt;&gt;"",DEGREES(AN240),"")</f>
        <is>
          <t/>
        </is>
      </c>
      <c r="AP240" s="8" t="inlineStr">
        <f aca="false">IF(A240&lt;&gt;"",IF(OR(J240&lt;&gt;0,K240&lt;&gt;0),ATAN2(J240,K240),0),"")</f>
        <is>
          <t/>
        </is>
      </c>
      <c r="AQ240" s="8" t="inlineStr">
        <f aca="false">IF(A240&lt;&gt;"",DEGREES(AP240),"")</f>
        <is>
          <t/>
        </is>
      </c>
      <c r="AR240" s="8" t="inlineStr">
        <f aca="false">IF(A240&lt;&gt;"",SQRT(SUMSQ(M240:O240)),"")</f>
        <is>
          <t/>
        </is>
      </c>
      <c r="AS240" s="8" t="inlineStr">
        <f aca="false">IF(A240&lt;&gt;"",IF(AR240&lt;&gt;0,ACOS(O240/AR240),0),"")</f>
        <is>
          <t/>
        </is>
      </c>
      <c r="AT240" s="8" t="inlineStr">
        <f aca="false">IF(A240&lt;&gt;"",DEGREES(AS240),"")</f>
        <is>
          <t/>
        </is>
      </c>
      <c r="AU240" s="8" t="inlineStr">
        <f aca="false">IF(A240&lt;&gt;"",IF(OR(M240&lt;&gt;0,N240&lt;&gt;0),ATAN2(M240,N240),0),"")</f>
        <is>
          <t/>
        </is>
      </c>
      <c r="AV240" s="8" t="inlineStr">
        <f aca="false">IF(A240&lt;&gt;"",DEGREES(AU240),"")</f>
        <is>
          <t/>
        </is>
      </c>
      <c r="AW240" s="8" t="inlineStr">
        <f aca="false">IF(A240&lt;&gt;"",SQRT(SUMSQ(P240:R240)),"")</f>
        <is>
          <t/>
        </is>
      </c>
      <c r="AX240" s="8" t="inlineStr">
        <f aca="false">IF(A240&lt;&gt;"",IF(AW240&lt;&gt;0,ACOS(R240/AW240),0),"")</f>
        <is>
          <t/>
        </is>
      </c>
      <c r="AY240" s="8" t="inlineStr">
        <f aca="false">IF(A240&lt;&gt;"",DEGREES(AX240),"")</f>
        <is>
          <t/>
        </is>
      </c>
      <c r="AZ240" s="8" t="inlineStr">
        <f aca="false">IF(A240&lt;&gt;"",IF(OR(P240&lt;&gt;0,Q240&lt;&gt;0),ATAN2(P240,Q240),0),"")</f>
        <is>
          <t/>
        </is>
      </c>
      <c r="BA240" s="8" t="inlineStr">
        <f aca="false">IF(A240&lt;&gt;"",DEGREES(AZ240),"")</f>
        <is>
          <t/>
        </is>
      </c>
      <c r="BB240" s="8" t="inlineStr">
        <f aca="false">IF(A240&lt;&gt;"",SQRT(SUMSQ(S240:U240)),"")</f>
        <is>
          <t/>
        </is>
      </c>
      <c r="BC240" s="8" t="inlineStr">
        <f aca="false">IF(A240&lt;&gt;"",IF(BB240&lt;&gt;0,ACOS(U240/BB240),0),"")</f>
        <is>
          <t/>
        </is>
      </c>
      <c r="BD240" s="8" t="inlineStr">
        <f aca="false">IF(A240&lt;&gt;"",DEGREES(BC240),"")</f>
        <is>
          <t/>
        </is>
      </c>
      <c r="BE240" s="8" t="inlineStr">
        <f aca="false">IF(A240&lt;&gt;"",IF(OR(S240&lt;&gt;0,T240&lt;&gt;0),ATAN2(S240,T240),0),"")</f>
        <is>
          <t/>
        </is>
      </c>
      <c r="BF240" s="8" t="inlineStr">
        <f aca="false">IF(A240&lt;&gt;"",DEGREES(BE240),"")</f>
        <is>
          <t/>
        </is>
      </c>
      <c r="BG240" s="8" t="inlineStr">
        <f aca="false">IF(A240&lt;&gt;"",SQRT(SUMSQ(V240:X240)),"")</f>
        <is>
          <t/>
        </is>
      </c>
      <c r="BH240" s="8" t="inlineStr">
        <f aca="false">IF(A240&lt;&gt;"",IF(BG240&lt;&gt;0,ACOS(X240/BG240),0),"")</f>
        <is>
          <t/>
        </is>
      </c>
      <c r="BI240" s="8" t="inlineStr">
        <f aca="false">IF(A240&lt;&gt;"",DEGREES(BH240),"")</f>
        <is>
          <t/>
        </is>
      </c>
      <c r="BJ240" s="8" t="inlineStr">
        <f aca="false">IF(A240&lt;&gt;"",IF(OR(V240&lt;&gt;0,W240&lt;&gt;0),ATAN2(V240,W240),0),"")</f>
        <is>
          <t/>
        </is>
      </c>
      <c r="BK240" s="8" t="inlineStr">
        <f aca="false">IF(A240&lt;&gt;"",DEGREES(BJ240),"")</f>
        <is>
          <t/>
        </is>
      </c>
      <c r="BL240" s="8" t="inlineStr">
        <f aca="false">IF(A240&lt;&gt;"",SQRT(SUMSQ(Y240:AA240)),"")</f>
        <is>
          <t/>
        </is>
      </c>
      <c r="BM240" s="8" t="inlineStr">
        <f aca="false">IF(A240&lt;&gt;"",IF(BL240&lt;&gt;0,ACOS(AA240/BL240),0),"")</f>
        <is>
          <t/>
        </is>
      </c>
      <c r="BN240" s="8" t="inlineStr">
        <f aca="false">IF(A240&lt;&gt;"",DEGREES(BM240),"")</f>
        <is>
          <t/>
        </is>
      </c>
      <c r="BO240" s="8" t="inlineStr">
        <f aca="false">IF(A240&lt;&gt;"",IF(OR(Y240&lt;&gt;0,Z240&lt;&gt;0),ATAN2(Y240,Z240),0),"")</f>
        <is>
          <t/>
        </is>
      </c>
      <c r="BP240" s="8" t="inlineStr">
        <f aca="false">IF(A240&lt;&gt;"",DEGREES(BO240),"")</f>
        <is>
          <t/>
        </is>
      </c>
      <c r="BQ240" s="8" t="inlineStr">
        <f aca="false">IF(A240&lt;&gt;"",SQRT(SUMSQ(AB240:AD240)),"")</f>
        <is>
          <t/>
        </is>
      </c>
      <c r="BR240" s="8" t="inlineStr">
        <f aca="false">IF(A240&lt;&gt;"",IF(BQ240&lt;&gt;0,ACOS(AD240/BQ240),0),"")</f>
        <is>
          <t/>
        </is>
      </c>
      <c r="BS240" s="8" t="inlineStr">
        <f aca="false">IF(A240&lt;&gt;"",DEGREES(BR240),"")</f>
        <is>
          <t/>
        </is>
      </c>
      <c r="BT240" s="8" t="inlineStr">
        <f aca="false">IF(A240&lt;&gt;"",IF(OR(AB240&lt;&gt;0,AC240&lt;&gt;0),ATAN2(AB240,AC240),0),"")</f>
        <is>
          <t/>
        </is>
      </c>
      <c r="BU240" s="8" t="inlineStr">
        <f aca="false">IF(A240&lt;&gt;"",DEGREES(BT240),"")</f>
        <is>
          <t/>
        </is>
      </c>
      <c r="BV240" s="8" t="inlineStr">
        <f aca="false">IF(A240&lt;&gt;"",SQRT(SUMSQ(AE240:AG240)),"")</f>
        <is>
          <t/>
        </is>
      </c>
      <c r="BW240" s="8" t="inlineStr">
        <f aca="false">IF(A240&lt;&gt;"",IF(BV240&lt;&gt;0,ACOS(AG240/BV240),0),"")</f>
        <is>
          <t/>
        </is>
      </c>
      <c r="BX240" s="8" t="inlineStr">
        <f aca="false">IF(A240&lt;&gt;"",DEGREES(BW240),"")</f>
        <is>
          <t/>
        </is>
      </c>
      <c r="BY240" s="8" t="inlineStr">
        <f aca="false">IF(A240&lt;&gt;"",IF(OR(AF240&lt;&gt;0,AG240&lt;&gt;0),ATAN2(AF240,AG240),0),"")</f>
        <is>
          <t/>
        </is>
      </c>
      <c r="BZ240" s="8" t="inlineStr">
        <f aca="false">IF(A240&lt;&gt;"",DEGREES(BY240),"")</f>
        <is>
          <t/>
        </is>
      </c>
      <c r="CA240" s="0" t="inlineStr">
        <f aca="false">IF(A240&lt;&gt;"",IF(AND(AI240&lt;Parameters!$B$11,AI240&gt;Parameters!$B$12,AN240&lt;Parameters!$B$11,AN240&gt;Parameters!$B$12,AS240&lt;Parameters!$B$11,AS240&gt;Parameters!$B$12,AX240&lt;Parameters!$B$11,AX240&gt;Parameters!$B$12,BC240&lt;Parameters!$B$11,BC240&gt;Parameters!$B$12,BM240&lt;Parameters!$B$11,BM240&gt;Parameters!$B$12,BR240&lt;Parameters!$B$11,BR240&gt;Parameters!$B$12,BW240&lt;Parameters!$B$11,BW240&gt;Parameters!$B$12),1,0),"")</f>
        <is>
          <t/>
        </is>
      </c>
      <c r="CB240" s="0" t="inlineStr">
        <f aca="false">IF(A240&lt;&gt;"",IF(OR(AI240&lt;Parameters!$B$12,AI240&gt;Parameters!$B$11),0,1),"")</f>
        <is>
          <t/>
        </is>
      </c>
      <c r="CC240" s="0" t="inlineStr">
        <f aca="false">IF(A240&lt;&gt;"",IF(OR(AN240&lt;Parameters!$B$12,AN240&gt;Parameters!$B$11),0,1),"")</f>
        <is>
          <t/>
        </is>
      </c>
      <c r="CD240" s="0" t="inlineStr">
        <f aca="false">IF(A240&lt;&gt;"",IF(OR(AS240&lt;Parameters!$B$12,AS240&gt;Parameters!$B$11),0,1),"")</f>
        <is>
          <t/>
        </is>
      </c>
      <c r="CE240" s="0" t="inlineStr">
        <f aca="false">IF(A240&lt;&gt;"",IF(OR(AX240&lt;Parameters!$B$12,AX240&gt;Parameters!$B$11),0,1),"")</f>
        <is>
          <t/>
        </is>
      </c>
      <c r="CF240" s="0" t="inlineStr">
        <f aca="false">IF(A240&lt;&gt;"",IF(OR(BC240&lt;Parameters!$B$12,BC240&gt;Parameters!$B$11),0,1),"")</f>
        <is>
          <t/>
        </is>
      </c>
      <c r="CG240" s="0" t="inlineStr">
        <f aca="false">IF(A240&lt;&gt;"",IF(OR(BH240&lt;Parameters!$B$12,BH240&gt;Parameters!$B$11),0,1),"")</f>
        <is>
          <t/>
        </is>
      </c>
      <c r="CH240" s="0" t="inlineStr">
        <f aca="false">IF(A240&lt;&gt;"",IF(OR(BM240&lt;Parameters!$B$12,BM240&gt;Parameters!$B$11),0,1),"")</f>
        <is>
          <t/>
        </is>
      </c>
      <c r="CI240" s="0" t="inlineStr">
        <f aca="false">IF(A240&lt;&gt;"",IF(OR(BR240&lt;Parameters!$B$12,BR240&gt;Parameters!$B$11),0,1),"")</f>
        <is>
          <t/>
        </is>
      </c>
      <c r="CJ240" s="0" t="inlineStr">
        <f aca="false">IF(A240&lt;&gt;"",IF(OR(BW240&lt;Parameters!$B$12,BW240&gt;Parameters!$B$11),0,1),"")</f>
        <is>
          <t/>
        </is>
      </c>
      <c r="CK240" s="26" t="inlineStr">
        <f aca="false">IF(A240&lt;&gt;"",SUM(CB240:CJ240)/9,"")</f>
        <is>
          <t/>
        </is>
      </c>
      <c r="CL240" s="0" t="inlineStr">
        <f aca="false">IF(A240&lt;&gt;"",CK240*9,"")</f>
        <is>
          <t/>
        </is>
      </c>
      <c r="CM240" s="8" t="inlineStr">
        <f aca="false">IF(A240&lt;&gt;"",TEXT(B240,CM$2)&amp;" "&amp;TEXT(A240,CM$2),"")</f>
        <is>
          <t/>
        </is>
      </c>
    </row>
    <row r="241" customFormat="false" ht="15" hidden="false" customHeight="false" outlineLevel="0" collapsed="false">
      <c r="A241" s="0" t="inlineStr">
        <f aca="false">IF(OR(B240&lt;Parameters!$K$12,A240&lt;Parameters!$K$12),IF(A240&lt;Parameters!$K$12,A240+1,0),"")</f>
        <is>
          <t/>
        </is>
      </c>
      <c r="B241" s="0" t="inlineStr">
        <f aca="false">IF(A241&lt;&gt;"",IF(A241=0,B240+1,B240),"")</f>
        <is>
          <t/>
        </is>
      </c>
      <c r="C241" s="24" t="inlineStr">
        <f aca="false">IF(A241&lt;&gt;"",-_phi*(A241+0.5),"")</f>
        <is>
          <t/>
        </is>
      </c>
      <c r="D241" s="8" t="inlineStr">
        <f aca="false">IF(A241&lt;&gt;"",DEGREES(C241),"")</f>
        <is>
          <t/>
        </is>
      </c>
      <c r="E241" s="24" t="inlineStr">
        <f aca="false">IF(A241&lt;&gt;"",_phi*(B241+0.5),"")</f>
        <is>
          <t/>
        </is>
      </c>
      <c r="F241" s="8" t="inlineStr">
        <f aca="false">IF(A241&lt;&gt;"",DEGREES(E241),"")</f>
        <is>
          <t/>
        </is>
      </c>
      <c r="G241" s="8" t="inlineStr">
        <f aca="false">IF(A241&lt;&gt;"",LOOKUP(A241,h!$A$3:$A$30,h!$D$3:$D$30),"")</f>
        <is>
          <t/>
        </is>
      </c>
      <c r="H241" s="8" t="inlineStr">
        <f aca="false">IF(A241&lt;&gt;"",LOOKUP(B241,h!$A$3:$A$30,h!$D$3:$D$30),"")</f>
        <is>
          <t/>
        </is>
      </c>
      <c r="I241" s="8" t="inlineStr">
        <f aca="false">IF(A241&lt;&gt;"",_zif,"")</f>
        <is>
          <t/>
        </is>
      </c>
      <c r="J241" s="8" t="inlineStr">
        <f aca="false">IF(A241&lt;&gt;"",$G241+'v1 Frame'!D$3*COS($C241)+'v1 Frame'!E$3*SIN($C241)*SIN($E241)+'v1 Frame'!F$3*SIN($C241)*COS($E241),"")</f>
        <is>
          <t/>
        </is>
      </c>
      <c r="K241" s="8" t="inlineStr">
        <f aca="false">IF(A241&lt;&gt;"",$H241+'v1 Frame'!E$3*COS($E241)-'v1 Frame'!F$3*SIN($E241),"")</f>
        <is>
          <t/>
        </is>
      </c>
      <c r="L241" s="8" t="inlineStr">
        <f aca="false">IF(A241&lt;&gt;"",$I241-'v1 Frame'!D$3*SIN($C241)+'v1 Frame'!E$3*COS($C241)*SIN($E241)+'v1 Frame'!F$3*COS($C241)*COS($E241),"")</f>
        <is>
          <t/>
        </is>
      </c>
      <c r="M241" s="8" t="inlineStr">
        <f aca="false">IF(A241&lt;&gt;"",$G241+'v1 Frame'!G$3*COS($C241)+'v1 Frame'!H$3*SIN($C241)*SIN($E241)+'v1 Frame'!I$3*SIN($C241)*COS($E241),"")</f>
        <is>
          <t/>
        </is>
      </c>
      <c r="N241" s="8" t="inlineStr">
        <f aca="false">IF(A241&lt;&gt;"",$H241+'v1 Frame'!H$3*COS($E241)-'v1 Frame'!I$3*SIN($E241),"")</f>
        <is>
          <t/>
        </is>
      </c>
      <c r="O241" s="8" t="inlineStr">
        <f aca="false">IF(A241&lt;&gt;"",$I241-'v1 Frame'!G$3*SIN($C241)+'v1 Frame'!H$3*COS($C241)*SIN($E241)+'v1 Frame'!I$3*COS($C241)*COS($E241),"")</f>
        <is>
          <t/>
        </is>
      </c>
      <c r="P241" s="8" t="inlineStr">
        <f aca="false">IF(A241&lt;&gt;"",$G241+'v1 Frame'!J$3*COS($C241)+'v1 Frame'!K$3*SIN($C241)*SIN($E241)+'v1 Frame'!L$3*SIN($C241)*COS($E241),"")</f>
        <is>
          <t/>
        </is>
      </c>
      <c r="Q241" s="8" t="inlineStr">
        <f aca="false">IF(A241&lt;&gt;"",$H241+'v1 Frame'!K$3*COS($E241)-'v1 Frame'!L$3*SIN($E241),"")</f>
        <is>
          <t/>
        </is>
      </c>
      <c r="R241" s="8" t="inlineStr">
        <f aca="false">IF(A241&lt;&gt;"",$I241-'v1 Frame'!J$3*SIN($C241)+'v1 Frame'!K$3*COS($C241)*SIN($E241)+'v1 Frame'!L$3*COS($C241)*COS($E241),"")</f>
        <is>
          <t/>
        </is>
      </c>
      <c r="S241" s="8" t="inlineStr">
        <f aca="false">IF(A241&lt;&gt;"",$G241+'v1 Frame'!M$3*COS($C241)+'v1 Frame'!N$3*SIN($C241)*SIN($E241)+'v1 Frame'!O$3*SIN($C241)*COS($E241),"")</f>
        <is>
          <t/>
        </is>
      </c>
      <c r="T241" s="8" t="inlineStr">
        <f aca="false">IF(A241&lt;&gt;"",$H241+'v1 Frame'!N$3*COS($E241)-'v1 Frame'!O$3*SIN($E241),"")</f>
        <is>
          <t/>
        </is>
      </c>
      <c r="U241" s="8" t="inlineStr">
        <f aca="false">IF(A241&lt;&gt;"",$I241-'v1 Frame'!M$3*SIN($C241)+'v1 Frame'!N$3*COS($C241)*SIN($E241)+'v1 Frame'!O$3*COS($C241)*COS($E241),"")</f>
        <is>
          <t/>
        </is>
      </c>
      <c r="V241" s="8" t="inlineStr">
        <f aca="false">IF(A241&lt;&gt;"",$G241+'v1 Frame'!P$3*COS($C241)+'v1 Frame'!Q$3*SIN($C241)*SIN($E241)+'v1 Frame'!R$3*SIN($C241)*COS($E241),"")</f>
        <is>
          <t/>
        </is>
      </c>
      <c r="W241" s="8" t="inlineStr">
        <f aca="false">IF(A241&lt;&gt;"",$H241+'v1 Frame'!Q$3*COS($E241)-'v1 Frame'!R$3*SIN($E241),"")</f>
        <is>
          <t/>
        </is>
      </c>
      <c r="X241" s="8" t="inlineStr">
        <f aca="false">IF(A241&lt;&gt;"",$I241-'v1 Frame'!P$3*SIN($C241)+'v1 Frame'!Q$3*COS($C241)*SIN($E241)+'v1 Frame'!R$3*COS($C241)*COS($E241),"")</f>
        <is>
          <t/>
        </is>
      </c>
      <c r="Y241" s="8" t="inlineStr">
        <f aca="false">IF(A241&lt;&gt;"",$G241+'v1 Frame'!S$3*COS($C241)+'v1 Frame'!T$3*SIN($C241)*SIN($E241)+'v1 Frame'!U$3*SIN($C241)*COS($E241),"")</f>
        <is>
          <t/>
        </is>
      </c>
      <c r="Z241" s="8" t="inlineStr">
        <f aca="false">IF(A241&lt;&gt;"",$H241+'v1 Frame'!T$3*COS($E241)-'v1 Frame'!U$3*SIN($E241),"")</f>
        <is>
          <t/>
        </is>
      </c>
      <c r="AA241" s="8" t="inlineStr">
        <f aca="false">IF(A241&lt;&gt;"",$I241-'v1 Frame'!S$3*SIN($C241)+'v1 Frame'!T$3*COS($C241)*SIN($E241)+'v1 Frame'!U$3*COS($C241)*COS($E241),"")</f>
        <is>
          <t/>
        </is>
      </c>
      <c r="AB241" s="8" t="inlineStr">
        <f aca="false">IF(A241&lt;&gt;"",$G241+'v1 Frame'!V$3*COS($C241)+'v1 Frame'!W$3*SIN($C241)*SIN($E241)+'v1 Frame'!X$3*SIN($C241)*COS($E241),"")</f>
        <is>
          <t/>
        </is>
      </c>
      <c r="AC241" s="8" t="inlineStr">
        <f aca="false">IF(A241&lt;&gt;"",$H241+'v1 Frame'!W$3*COS($E241)-'v1 Frame'!X$3*SIN($E241),"")</f>
        <is>
          <t/>
        </is>
      </c>
      <c r="AD241" s="8" t="inlineStr">
        <f aca="false">IF(A241&lt;&gt;"",$I241-'v1 Frame'!V$3*SIN($C241)+'v1 Frame'!W$3*COS($C241)*SIN($E241)+'v1 Frame'!X$3*COS($C241)*COS($E241),"")</f>
        <is>
          <t/>
        </is>
      </c>
      <c r="AE241" s="25" t="inlineStr">
        <f aca="false">IF(A241&lt;&gt;"",$G241+'v1 Frame'!Y$3*COS($C241)+'v1 Frame'!Z$3*SIN($C241)*SIN($E241)+'v1 Frame'!AA$3*SIN($C241)*COS($E241),"")</f>
        <is>
          <t/>
        </is>
      </c>
      <c r="AF241" s="25" t="inlineStr">
        <f aca="false">IF(A241&lt;&gt;"",$H241+'v1 Frame'!Z$3*COS($E241)-'v1 Frame'!AA$3*SIN($E241),"")</f>
        <is>
          <t/>
        </is>
      </c>
      <c r="AG241" s="25" t="inlineStr">
        <f aca="false">IF(A241&lt;&gt;"",$I241-'v1 Frame'!Y$3*SIN($C241)+'v1 Frame'!Z$3*COS($C241)*SIN($E241)+'v1 Frame'!AA$3*COS($C241)*COS($E241),"")</f>
        <is>
          <t/>
        </is>
      </c>
      <c r="AH241" s="8" t="inlineStr">
        <f aca="false">IF(A241&lt;&gt;"",SQRT(SUMSQ(G241:I241)),"")</f>
        <is>
          <t/>
        </is>
      </c>
      <c r="AI241" s="8" t="inlineStr">
        <f aca="false">IF(A241&lt;&gt;"",IF(AH241&lt;&gt;0,ACOS(I241/AH241),0),"")</f>
        <is>
          <t/>
        </is>
      </c>
      <c r="AJ241" s="8" t="inlineStr">
        <f aca="false">IF(A241&lt;&gt;"",DEGREES(AI241),"")</f>
        <is>
          <t/>
        </is>
      </c>
      <c r="AK241" s="8" t="inlineStr">
        <f aca="false">IF(A241&lt;&gt;"",IF(OR(G241&lt;&gt;0,H241&lt;&gt;0),ATAN2(G241,H241),0),"")</f>
        <is>
          <t/>
        </is>
      </c>
      <c r="AL241" s="8" t="inlineStr">
        <f aca="false">IF(A241&lt;&gt;"",DEGREES(AK241),"")</f>
        <is>
          <t/>
        </is>
      </c>
      <c r="AM241" s="8" t="inlineStr">
        <f aca="false">IF(A241&lt;&gt;"",SQRT(SUMSQ(J241:L241)),"")</f>
        <is>
          <t/>
        </is>
      </c>
      <c r="AN241" s="8" t="inlineStr">
        <f aca="false">IF(A241&lt;&gt;"",IF(AM241&lt;&gt;0,ACOS(L241/AM241),0),"")</f>
        <is>
          <t/>
        </is>
      </c>
      <c r="AO241" s="8" t="inlineStr">
        <f aca="false">IF(A241&lt;&gt;"",DEGREES(AN241),"")</f>
        <is>
          <t/>
        </is>
      </c>
      <c r="AP241" s="8" t="inlineStr">
        <f aca="false">IF(A241&lt;&gt;"",IF(OR(J241&lt;&gt;0,K241&lt;&gt;0),ATAN2(J241,K241),0),"")</f>
        <is>
          <t/>
        </is>
      </c>
      <c r="AQ241" s="8" t="inlineStr">
        <f aca="false">IF(A241&lt;&gt;"",DEGREES(AP241),"")</f>
        <is>
          <t/>
        </is>
      </c>
      <c r="AR241" s="8" t="inlineStr">
        <f aca="false">IF(A241&lt;&gt;"",SQRT(SUMSQ(M241:O241)),"")</f>
        <is>
          <t/>
        </is>
      </c>
      <c r="AS241" s="8" t="inlineStr">
        <f aca="false">IF(A241&lt;&gt;"",IF(AR241&lt;&gt;0,ACOS(O241/AR241),0),"")</f>
        <is>
          <t/>
        </is>
      </c>
      <c r="AT241" s="8" t="inlineStr">
        <f aca="false">IF(A241&lt;&gt;"",DEGREES(AS241),"")</f>
        <is>
          <t/>
        </is>
      </c>
      <c r="AU241" s="8" t="inlineStr">
        <f aca="false">IF(A241&lt;&gt;"",IF(OR(M241&lt;&gt;0,N241&lt;&gt;0),ATAN2(M241,N241),0),"")</f>
        <is>
          <t/>
        </is>
      </c>
      <c r="AV241" s="8" t="inlineStr">
        <f aca="false">IF(A241&lt;&gt;"",DEGREES(AU241),"")</f>
        <is>
          <t/>
        </is>
      </c>
      <c r="AW241" s="8" t="inlineStr">
        <f aca="false">IF(A241&lt;&gt;"",SQRT(SUMSQ(P241:R241)),"")</f>
        <is>
          <t/>
        </is>
      </c>
      <c r="AX241" s="8" t="inlineStr">
        <f aca="false">IF(A241&lt;&gt;"",IF(AW241&lt;&gt;0,ACOS(R241/AW241),0),"")</f>
        <is>
          <t/>
        </is>
      </c>
      <c r="AY241" s="8" t="inlineStr">
        <f aca="false">IF(A241&lt;&gt;"",DEGREES(AX241),"")</f>
        <is>
          <t/>
        </is>
      </c>
      <c r="AZ241" s="8" t="inlineStr">
        <f aca="false">IF(A241&lt;&gt;"",IF(OR(P241&lt;&gt;0,Q241&lt;&gt;0),ATAN2(P241,Q241),0),"")</f>
        <is>
          <t/>
        </is>
      </c>
      <c r="BA241" s="8" t="inlineStr">
        <f aca="false">IF(A241&lt;&gt;"",DEGREES(AZ241),"")</f>
        <is>
          <t/>
        </is>
      </c>
      <c r="BB241" s="8" t="inlineStr">
        <f aca="false">IF(A241&lt;&gt;"",SQRT(SUMSQ(S241:U241)),"")</f>
        <is>
          <t/>
        </is>
      </c>
      <c r="BC241" s="8" t="inlineStr">
        <f aca="false">IF(A241&lt;&gt;"",IF(BB241&lt;&gt;0,ACOS(U241/BB241),0),"")</f>
        <is>
          <t/>
        </is>
      </c>
      <c r="BD241" s="8" t="inlineStr">
        <f aca="false">IF(A241&lt;&gt;"",DEGREES(BC241),"")</f>
        <is>
          <t/>
        </is>
      </c>
      <c r="BE241" s="8" t="inlineStr">
        <f aca="false">IF(A241&lt;&gt;"",IF(OR(S241&lt;&gt;0,T241&lt;&gt;0),ATAN2(S241,T241),0),"")</f>
        <is>
          <t/>
        </is>
      </c>
      <c r="BF241" s="8" t="inlineStr">
        <f aca="false">IF(A241&lt;&gt;"",DEGREES(BE241),"")</f>
        <is>
          <t/>
        </is>
      </c>
      <c r="BG241" s="8" t="inlineStr">
        <f aca="false">IF(A241&lt;&gt;"",SQRT(SUMSQ(V241:X241)),"")</f>
        <is>
          <t/>
        </is>
      </c>
      <c r="BH241" s="8" t="inlineStr">
        <f aca="false">IF(A241&lt;&gt;"",IF(BG241&lt;&gt;0,ACOS(X241/BG241),0),"")</f>
        <is>
          <t/>
        </is>
      </c>
      <c r="BI241" s="8" t="inlineStr">
        <f aca="false">IF(A241&lt;&gt;"",DEGREES(BH241),"")</f>
        <is>
          <t/>
        </is>
      </c>
      <c r="BJ241" s="8" t="inlineStr">
        <f aca="false">IF(A241&lt;&gt;"",IF(OR(V241&lt;&gt;0,W241&lt;&gt;0),ATAN2(V241,W241),0),"")</f>
        <is>
          <t/>
        </is>
      </c>
      <c r="BK241" s="8" t="inlineStr">
        <f aca="false">IF(A241&lt;&gt;"",DEGREES(BJ241),"")</f>
        <is>
          <t/>
        </is>
      </c>
      <c r="BL241" s="8" t="inlineStr">
        <f aca="false">IF(A241&lt;&gt;"",SQRT(SUMSQ(Y241:AA241)),"")</f>
        <is>
          <t/>
        </is>
      </c>
      <c r="BM241" s="8" t="inlineStr">
        <f aca="false">IF(A241&lt;&gt;"",IF(BL241&lt;&gt;0,ACOS(AA241/BL241),0),"")</f>
        <is>
          <t/>
        </is>
      </c>
      <c r="BN241" s="8" t="inlineStr">
        <f aca="false">IF(A241&lt;&gt;"",DEGREES(BM241),"")</f>
        <is>
          <t/>
        </is>
      </c>
      <c r="BO241" s="8" t="inlineStr">
        <f aca="false">IF(A241&lt;&gt;"",IF(OR(Y241&lt;&gt;0,Z241&lt;&gt;0),ATAN2(Y241,Z241),0),"")</f>
        <is>
          <t/>
        </is>
      </c>
      <c r="BP241" s="8" t="inlineStr">
        <f aca="false">IF(A241&lt;&gt;"",DEGREES(BO241),"")</f>
        <is>
          <t/>
        </is>
      </c>
      <c r="BQ241" s="8" t="inlineStr">
        <f aca="false">IF(A241&lt;&gt;"",SQRT(SUMSQ(AB241:AD241)),"")</f>
        <is>
          <t/>
        </is>
      </c>
      <c r="BR241" s="8" t="inlineStr">
        <f aca="false">IF(A241&lt;&gt;"",IF(BQ241&lt;&gt;0,ACOS(AD241/BQ241),0),"")</f>
        <is>
          <t/>
        </is>
      </c>
      <c r="BS241" s="8" t="inlineStr">
        <f aca="false">IF(A241&lt;&gt;"",DEGREES(BR241),"")</f>
        <is>
          <t/>
        </is>
      </c>
      <c r="BT241" s="8" t="inlineStr">
        <f aca="false">IF(A241&lt;&gt;"",IF(OR(AB241&lt;&gt;0,AC241&lt;&gt;0),ATAN2(AB241,AC241),0),"")</f>
        <is>
          <t/>
        </is>
      </c>
      <c r="BU241" s="8" t="inlineStr">
        <f aca="false">IF(A241&lt;&gt;"",DEGREES(BT241),"")</f>
        <is>
          <t/>
        </is>
      </c>
      <c r="BV241" s="8" t="inlineStr">
        <f aca="false">IF(A241&lt;&gt;"",SQRT(SUMSQ(AE241:AG241)),"")</f>
        <is>
          <t/>
        </is>
      </c>
      <c r="BW241" s="8" t="inlineStr">
        <f aca="false">IF(A241&lt;&gt;"",IF(BV241&lt;&gt;0,ACOS(AG241/BV241),0),"")</f>
        <is>
          <t/>
        </is>
      </c>
      <c r="BX241" s="8" t="inlineStr">
        <f aca="false">IF(A241&lt;&gt;"",DEGREES(BW241),"")</f>
        <is>
          <t/>
        </is>
      </c>
      <c r="BY241" s="8" t="inlineStr">
        <f aca="false">IF(A241&lt;&gt;"",IF(OR(AF241&lt;&gt;0,AG241&lt;&gt;0),ATAN2(AF241,AG241),0),"")</f>
        <is>
          <t/>
        </is>
      </c>
      <c r="BZ241" s="8" t="inlineStr">
        <f aca="false">IF(A241&lt;&gt;"",DEGREES(BY241),"")</f>
        <is>
          <t/>
        </is>
      </c>
      <c r="CA241" s="0" t="inlineStr">
        <f aca="false">IF(A241&lt;&gt;"",IF(AND(AI241&lt;Parameters!$B$11,AI241&gt;Parameters!$B$12,AN241&lt;Parameters!$B$11,AN241&gt;Parameters!$B$12,AS241&lt;Parameters!$B$11,AS241&gt;Parameters!$B$12,AX241&lt;Parameters!$B$11,AX241&gt;Parameters!$B$12,BC241&lt;Parameters!$B$11,BC241&gt;Parameters!$B$12,BM241&lt;Parameters!$B$11,BM241&gt;Parameters!$B$12,BR241&lt;Parameters!$B$11,BR241&gt;Parameters!$B$12,BW241&lt;Parameters!$B$11,BW241&gt;Parameters!$B$12),1,0),"")</f>
        <is>
          <t/>
        </is>
      </c>
      <c r="CB241" s="0" t="inlineStr">
        <f aca="false">IF(A241&lt;&gt;"",IF(OR(AI241&lt;Parameters!$B$12,AI241&gt;Parameters!$B$11),0,1),"")</f>
        <is>
          <t/>
        </is>
      </c>
      <c r="CC241" s="0" t="inlineStr">
        <f aca="false">IF(A241&lt;&gt;"",IF(OR(AN241&lt;Parameters!$B$12,AN241&gt;Parameters!$B$11),0,1),"")</f>
        <is>
          <t/>
        </is>
      </c>
      <c r="CD241" s="0" t="inlineStr">
        <f aca="false">IF(A241&lt;&gt;"",IF(OR(AS241&lt;Parameters!$B$12,AS241&gt;Parameters!$B$11),0,1),"")</f>
        <is>
          <t/>
        </is>
      </c>
      <c r="CE241" s="0" t="inlineStr">
        <f aca="false">IF(A241&lt;&gt;"",IF(OR(AX241&lt;Parameters!$B$12,AX241&gt;Parameters!$B$11),0,1),"")</f>
        <is>
          <t/>
        </is>
      </c>
      <c r="CF241" s="0" t="inlineStr">
        <f aca="false">IF(A241&lt;&gt;"",IF(OR(BC241&lt;Parameters!$B$12,BC241&gt;Parameters!$B$11),0,1),"")</f>
        <is>
          <t/>
        </is>
      </c>
      <c r="CG241" s="0" t="inlineStr">
        <f aca="false">IF(A241&lt;&gt;"",IF(OR(BH241&lt;Parameters!$B$12,BH241&gt;Parameters!$B$11),0,1),"")</f>
        <is>
          <t/>
        </is>
      </c>
      <c r="CH241" s="0" t="inlineStr">
        <f aca="false">IF(A241&lt;&gt;"",IF(OR(BM241&lt;Parameters!$B$12,BM241&gt;Parameters!$B$11),0,1),"")</f>
        <is>
          <t/>
        </is>
      </c>
      <c r="CI241" s="0" t="inlineStr">
        <f aca="false">IF(A241&lt;&gt;"",IF(OR(BR241&lt;Parameters!$B$12,BR241&gt;Parameters!$B$11),0,1),"")</f>
        <is>
          <t/>
        </is>
      </c>
      <c r="CJ241" s="0" t="inlineStr">
        <f aca="false">IF(A241&lt;&gt;"",IF(OR(BW241&lt;Parameters!$B$12,BW241&gt;Parameters!$B$11),0,1),"")</f>
        <is>
          <t/>
        </is>
      </c>
      <c r="CK241" s="26" t="inlineStr">
        <f aca="false">IF(A241&lt;&gt;"",SUM(CB241:CJ241)/9,"")</f>
        <is>
          <t/>
        </is>
      </c>
      <c r="CL241" s="0" t="inlineStr">
        <f aca="false">IF(A241&lt;&gt;"",CK241*9,"")</f>
        <is>
          <t/>
        </is>
      </c>
      <c r="CM241" s="8" t="inlineStr">
        <f aca="false">IF(A241&lt;&gt;"",TEXT(B241,CM$2)&amp;" "&amp;TEXT(A241,CM$2),"")</f>
        <is>
          <t/>
        </is>
      </c>
    </row>
    <row r="242" customFormat="false" ht="15" hidden="false" customHeight="false" outlineLevel="0" collapsed="false">
      <c r="A242" s="0" t="inlineStr">
        <f aca="false">IF(OR(B241&lt;Parameters!$K$12,A241&lt;Parameters!$K$12),IF(A241&lt;Parameters!$K$12,A241+1,0),"")</f>
        <is>
          <t/>
        </is>
      </c>
      <c r="B242" s="0" t="inlineStr">
        <f aca="false">IF(A242&lt;&gt;"",IF(A242=0,B241+1,B241),"")</f>
        <is>
          <t/>
        </is>
      </c>
      <c r="C242" s="24" t="inlineStr">
        <f aca="false">IF(A242&lt;&gt;"",-_phi*(A242+0.5),"")</f>
        <is>
          <t/>
        </is>
      </c>
      <c r="D242" s="8" t="inlineStr">
        <f aca="false">IF(A242&lt;&gt;"",DEGREES(C242),"")</f>
        <is>
          <t/>
        </is>
      </c>
      <c r="E242" s="24" t="inlineStr">
        <f aca="false">IF(A242&lt;&gt;"",_phi*(B242+0.5),"")</f>
        <is>
          <t/>
        </is>
      </c>
      <c r="F242" s="8" t="inlineStr">
        <f aca="false">IF(A242&lt;&gt;"",DEGREES(E242),"")</f>
        <is>
          <t/>
        </is>
      </c>
      <c r="G242" s="8" t="inlineStr">
        <f aca="false">IF(A242&lt;&gt;"",LOOKUP(A242,h!$A$3:$A$30,h!$D$3:$D$30),"")</f>
        <is>
          <t/>
        </is>
      </c>
      <c r="H242" s="8" t="inlineStr">
        <f aca="false">IF(A242&lt;&gt;"",LOOKUP(B242,h!$A$3:$A$30,h!$D$3:$D$30),"")</f>
        <is>
          <t/>
        </is>
      </c>
      <c r="I242" s="8" t="inlineStr">
        <f aca="false">IF(A242&lt;&gt;"",_zif,"")</f>
        <is>
          <t/>
        </is>
      </c>
      <c r="J242" s="8" t="inlineStr">
        <f aca="false">IF(A242&lt;&gt;"",$G242+'v1 Frame'!D$3*COS($C242)+'v1 Frame'!E$3*SIN($C242)*SIN($E242)+'v1 Frame'!F$3*SIN($C242)*COS($E242),"")</f>
        <is>
          <t/>
        </is>
      </c>
      <c r="K242" s="8" t="inlineStr">
        <f aca="false">IF(A242&lt;&gt;"",$H242+'v1 Frame'!E$3*COS($E242)-'v1 Frame'!F$3*SIN($E242),"")</f>
        <is>
          <t/>
        </is>
      </c>
      <c r="L242" s="8" t="inlineStr">
        <f aca="false">IF(A242&lt;&gt;"",$I242-'v1 Frame'!D$3*SIN($C242)+'v1 Frame'!E$3*COS($C242)*SIN($E242)+'v1 Frame'!F$3*COS($C242)*COS($E242),"")</f>
        <is>
          <t/>
        </is>
      </c>
      <c r="M242" s="8" t="inlineStr">
        <f aca="false">IF(A242&lt;&gt;"",$G242+'v1 Frame'!G$3*COS($C242)+'v1 Frame'!H$3*SIN($C242)*SIN($E242)+'v1 Frame'!I$3*SIN($C242)*COS($E242),"")</f>
        <is>
          <t/>
        </is>
      </c>
      <c r="N242" s="8" t="inlineStr">
        <f aca="false">IF(A242&lt;&gt;"",$H242+'v1 Frame'!H$3*COS($E242)-'v1 Frame'!I$3*SIN($E242),"")</f>
        <is>
          <t/>
        </is>
      </c>
      <c r="O242" s="8" t="inlineStr">
        <f aca="false">IF(A242&lt;&gt;"",$I242-'v1 Frame'!G$3*SIN($C242)+'v1 Frame'!H$3*COS($C242)*SIN($E242)+'v1 Frame'!I$3*COS($C242)*COS($E242),"")</f>
        <is>
          <t/>
        </is>
      </c>
      <c r="P242" s="8" t="inlineStr">
        <f aca="false">IF(A242&lt;&gt;"",$G242+'v1 Frame'!J$3*COS($C242)+'v1 Frame'!K$3*SIN($C242)*SIN($E242)+'v1 Frame'!L$3*SIN($C242)*COS($E242),"")</f>
        <is>
          <t/>
        </is>
      </c>
      <c r="Q242" s="8" t="inlineStr">
        <f aca="false">IF(A242&lt;&gt;"",$H242+'v1 Frame'!K$3*COS($E242)-'v1 Frame'!L$3*SIN($E242),"")</f>
        <is>
          <t/>
        </is>
      </c>
      <c r="R242" s="8" t="inlineStr">
        <f aca="false">IF(A242&lt;&gt;"",$I242-'v1 Frame'!J$3*SIN($C242)+'v1 Frame'!K$3*COS($C242)*SIN($E242)+'v1 Frame'!L$3*COS($C242)*COS($E242),"")</f>
        <is>
          <t/>
        </is>
      </c>
      <c r="S242" s="8" t="inlineStr">
        <f aca="false">IF(A242&lt;&gt;"",$G242+'v1 Frame'!M$3*COS($C242)+'v1 Frame'!N$3*SIN($C242)*SIN($E242)+'v1 Frame'!O$3*SIN($C242)*COS($E242),"")</f>
        <is>
          <t/>
        </is>
      </c>
      <c r="T242" s="8" t="inlineStr">
        <f aca="false">IF(A242&lt;&gt;"",$H242+'v1 Frame'!N$3*COS($E242)-'v1 Frame'!O$3*SIN($E242),"")</f>
        <is>
          <t/>
        </is>
      </c>
      <c r="U242" s="8" t="inlineStr">
        <f aca="false">IF(A242&lt;&gt;"",$I242-'v1 Frame'!M$3*SIN($C242)+'v1 Frame'!N$3*COS($C242)*SIN($E242)+'v1 Frame'!O$3*COS($C242)*COS($E242),"")</f>
        <is>
          <t/>
        </is>
      </c>
      <c r="V242" s="8" t="inlineStr">
        <f aca="false">IF(A242&lt;&gt;"",$G242+'v1 Frame'!P$3*COS($C242)+'v1 Frame'!Q$3*SIN($C242)*SIN($E242)+'v1 Frame'!R$3*SIN($C242)*COS($E242),"")</f>
        <is>
          <t/>
        </is>
      </c>
      <c r="W242" s="8" t="inlineStr">
        <f aca="false">IF(A242&lt;&gt;"",$H242+'v1 Frame'!Q$3*COS($E242)-'v1 Frame'!R$3*SIN($E242),"")</f>
        <is>
          <t/>
        </is>
      </c>
      <c r="X242" s="8" t="inlineStr">
        <f aca="false">IF(A242&lt;&gt;"",$I242-'v1 Frame'!P$3*SIN($C242)+'v1 Frame'!Q$3*COS($C242)*SIN($E242)+'v1 Frame'!R$3*COS($C242)*COS($E242),"")</f>
        <is>
          <t/>
        </is>
      </c>
      <c r="Y242" s="8" t="inlineStr">
        <f aca="false">IF(A242&lt;&gt;"",$G242+'v1 Frame'!S$3*COS($C242)+'v1 Frame'!T$3*SIN($C242)*SIN($E242)+'v1 Frame'!U$3*SIN($C242)*COS($E242),"")</f>
        <is>
          <t/>
        </is>
      </c>
      <c r="Z242" s="8" t="inlineStr">
        <f aca="false">IF(A242&lt;&gt;"",$H242+'v1 Frame'!T$3*COS($E242)-'v1 Frame'!U$3*SIN($E242),"")</f>
        <is>
          <t/>
        </is>
      </c>
      <c r="AA242" s="8" t="inlineStr">
        <f aca="false">IF(A242&lt;&gt;"",$I242-'v1 Frame'!S$3*SIN($C242)+'v1 Frame'!T$3*COS($C242)*SIN($E242)+'v1 Frame'!U$3*COS($C242)*COS($E242),"")</f>
        <is>
          <t/>
        </is>
      </c>
      <c r="AB242" s="8" t="inlineStr">
        <f aca="false">IF(A242&lt;&gt;"",$G242+'v1 Frame'!V$3*COS($C242)+'v1 Frame'!W$3*SIN($C242)*SIN($E242)+'v1 Frame'!X$3*SIN($C242)*COS($E242),"")</f>
        <is>
          <t/>
        </is>
      </c>
      <c r="AC242" s="8" t="inlineStr">
        <f aca="false">IF(A242&lt;&gt;"",$H242+'v1 Frame'!W$3*COS($E242)-'v1 Frame'!X$3*SIN($E242),"")</f>
        <is>
          <t/>
        </is>
      </c>
      <c r="AD242" s="8" t="inlineStr">
        <f aca="false">IF(A242&lt;&gt;"",$I242-'v1 Frame'!V$3*SIN($C242)+'v1 Frame'!W$3*COS($C242)*SIN($E242)+'v1 Frame'!X$3*COS($C242)*COS($E242),"")</f>
        <is>
          <t/>
        </is>
      </c>
      <c r="AE242" s="25" t="inlineStr">
        <f aca="false">IF(A242&lt;&gt;"",$G242+'v1 Frame'!Y$3*COS($C242)+'v1 Frame'!Z$3*SIN($C242)*SIN($E242)+'v1 Frame'!AA$3*SIN($C242)*COS($E242),"")</f>
        <is>
          <t/>
        </is>
      </c>
      <c r="AF242" s="25" t="inlineStr">
        <f aca="false">IF(A242&lt;&gt;"",$H242+'v1 Frame'!Z$3*COS($E242)-'v1 Frame'!AA$3*SIN($E242),"")</f>
        <is>
          <t/>
        </is>
      </c>
      <c r="AG242" s="25" t="inlineStr">
        <f aca="false">IF(A242&lt;&gt;"",$I242-'v1 Frame'!Y$3*SIN($C242)+'v1 Frame'!Z$3*COS($C242)*SIN($E242)+'v1 Frame'!AA$3*COS($C242)*COS($E242),"")</f>
        <is>
          <t/>
        </is>
      </c>
      <c r="AH242" s="8" t="inlineStr">
        <f aca="false">IF(A242&lt;&gt;"",SQRT(SUMSQ(G242:I242)),"")</f>
        <is>
          <t/>
        </is>
      </c>
      <c r="AI242" s="8" t="inlineStr">
        <f aca="false">IF(A242&lt;&gt;"",IF(AH242&lt;&gt;0,ACOS(I242/AH242),0),"")</f>
        <is>
          <t/>
        </is>
      </c>
      <c r="AJ242" s="8" t="inlineStr">
        <f aca="false">IF(A242&lt;&gt;"",DEGREES(AI242),"")</f>
        <is>
          <t/>
        </is>
      </c>
      <c r="AK242" s="8" t="inlineStr">
        <f aca="false">IF(A242&lt;&gt;"",IF(OR(G242&lt;&gt;0,H242&lt;&gt;0),ATAN2(G242,H242),0),"")</f>
        <is>
          <t/>
        </is>
      </c>
      <c r="AL242" s="8" t="inlineStr">
        <f aca="false">IF(A242&lt;&gt;"",DEGREES(AK242),"")</f>
        <is>
          <t/>
        </is>
      </c>
      <c r="AM242" s="8" t="inlineStr">
        <f aca="false">IF(A242&lt;&gt;"",SQRT(SUMSQ(J242:L242)),"")</f>
        <is>
          <t/>
        </is>
      </c>
      <c r="AN242" s="8" t="inlineStr">
        <f aca="false">IF(A242&lt;&gt;"",IF(AM242&lt;&gt;0,ACOS(L242/AM242),0),"")</f>
        <is>
          <t/>
        </is>
      </c>
      <c r="AO242" s="8" t="inlineStr">
        <f aca="false">IF(A242&lt;&gt;"",DEGREES(AN242),"")</f>
        <is>
          <t/>
        </is>
      </c>
      <c r="AP242" s="8" t="inlineStr">
        <f aca="false">IF(A242&lt;&gt;"",IF(OR(J242&lt;&gt;0,K242&lt;&gt;0),ATAN2(J242,K242),0),"")</f>
        <is>
          <t/>
        </is>
      </c>
      <c r="AQ242" s="8" t="inlineStr">
        <f aca="false">IF(A242&lt;&gt;"",DEGREES(AP242),"")</f>
        <is>
          <t/>
        </is>
      </c>
      <c r="AR242" s="8" t="inlineStr">
        <f aca="false">IF(A242&lt;&gt;"",SQRT(SUMSQ(M242:O242)),"")</f>
        <is>
          <t/>
        </is>
      </c>
      <c r="AS242" s="8" t="inlineStr">
        <f aca="false">IF(A242&lt;&gt;"",IF(AR242&lt;&gt;0,ACOS(O242/AR242),0),"")</f>
        <is>
          <t/>
        </is>
      </c>
      <c r="AT242" s="8" t="inlineStr">
        <f aca="false">IF(A242&lt;&gt;"",DEGREES(AS242),"")</f>
        <is>
          <t/>
        </is>
      </c>
      <c r="AU242" s="8" t="inlineStr">
        <f aca="false">IF(A242&lt;&gt;"",IF(OR(M242&lt;&gt;0,N242&lt;&gt;0),ATAN2(M242,N242),0),"")</f>
        <is>
          <t/>
        </is>
      </c>
      <c r="AV242" s="8" t="inlineStr">
        <f aca="false">IF(A242&lt;&gt;"",DEGREES(AU242),"")</f>
        <is>
          <t/>
        </is>
      </c>
      <c r="AW242" s="8" t="inlineStr">
        <f aca="false">IF(A242&lt;&gt;"",SQRT(SUMSQ(P242:R242)),"")</f>
        <is>
          <t/>
        </is>
      </c>
      <c r="AX242" s="8" t="inlineStr">
        <f aca="false">IF(A242&lt;&gt;"",IF(AW242&lt;&gt;0,ACOS(R242/AW242),0),"")</f>
        <is>
          <t/>
        </is>
      </c>
      <c r="AY242" s="8" t="inlineStr">
        <f aca="false">IF(A242&lt;&gt;"",DEGREES(AX242),"")</f>
        <is>
          <t/>
        </is>
      </c>
      <c r="AZ242" s="8" t="inlineStr">
        <f aca="false">IF(A242&lt;&gt;"",IF(OR(P242&lt;&gt;0,Q242&lt;&gt;0),ATAN2(P242,Q242),0),"")</f>
        <is>
          <t/>
        </is>
      </c>
      <c r="BA242" s="8" t="inlineStr">
        <f aca="false">IF(A242&lt;&gt;"",DEGREES(AZ242),"")</f>
        <is>
          <t/>
        </is>
      </c>
      <c r="BB242" s="8" t="inlineStr">
        <f aca="false">IF(A242&lt;&gt;"",SQRT(SUMSQ(S242:U242)),"")</f>
        <is>
          <t/>
        </is>
      </c>
      <c r="BC242" s="8" t="inlineStr">
        <f aca="false">IF(A242&lt;&gt;"",IF(BB242&lt;&gt;0,ACOS(U242/BB242),0),"")</f>
        <is>
          <t/>
        </is>
      </c>
      <c r="BD242" s="8" t="inlineStr">
        <f aca="false">IF(A242&lt;&gt;"",DEGREES(BC242),"")</f>
        <is>
          <t/>
        </is>
      </c>
      <c r="BE242" s="8" t="inlineStr">
        <f aca="false">IF(A242&lt;&gt;"",IF(OR(S242&lt;&gt;0,T242&lt;&gt;0),ATAN2(S242,T242),0),"")</f>
        <is>
          <t/>
        </is>
      </c>
      <c r="BF242" s="8" t="inlineStr">
        <f aca="false">IF(A242&lt;&gt;"",DEGREES(BE242),"")</f>
        <is>
          <t/>
        </is>
      </c>
      <c r="BG242" s="8" t="inlineStr">
        <f aca="false">IF(A242&lt;&gt;"",SQRT(SUMSQ(V242:X242)),"")</f>
        <is>
          <t/>
        </is>
      </c>
      <c r="BH242" s="8" t="inlineStr">
        <f aca="false">IF(A242&lt;&gt;"",IF(BG242&lt;&gt;0,ACOS(X242/BG242),0),"")</f>
        <is>
          <t/>
        </is>
      </c>
      <c r="BI242" s="8" t="inlineStr">
        <f aca="false">IF(A242&lt;&gt;"",DEGREES(BH242),"")</f>
        <is>
          <t/>
        </is>
      </c>
      <c r="BJ242" s="8" t="inlineStr">
        <f aca="false">IF(A242&lt;&gt;"",IF(OR(V242&lt;&gt;0,W242&lt;&gt;0),ATAN2(V242,W242),0),"")</f>
        <is>
          <t/>
        </is>
      </c>
      <c r="BK242" s="8" t="inlineStr">
        <f aca="false">IF(A242&lt;&gt;"",DEGREES(BJ242),"")</f>
        <is>
          <t/>
        </is>
      </c>
      <c r="BL242" s="8" t="inlineStr">
        <f aca="false">IF(A242&lt;&gt;"",SQRT(SUMSQ(Y242:AA242)),"")</f>
        <is>
          <t/>
        </is>
      </c>
      <c r="BM242" s="8" t="inlineStr">
        <f aca="false">IF(A242&lt;&gt;"",IF(BL242&lt;&gt;0,ACOS(AA242/BL242),0),"")</f>
        <is>
          <t/>
        </is>
      </c>
      <c r="BN242" s="8" t="inlineStr">
        <f aca="false">IF(A242&lt;&gt;"",DEGREES(BM242),"")</f>
        <is>
          <t/>
        </is>
      </c>
      <c r="BO242" s="8" t="inlineStr">
        <f aca="false">IF(A242&lt;&gt;"",IF(OR(Y242&lt;&gt;0,Z242&lt;&gt;0),ATAN2(Y242,Z242),0),"")</f>
        <is>
          <t/>
        </is>
      </c>
      <c r="BP242" s="8" t="inlineStr">
        <f aca="false">IF(A242&lt;&gt;"",DEGREES(BO242),"")</f>
        <is>
          <t/>
        </is>
      </c>
      <c r="BQ242" s="8" t="inlineStr">
        <f aca="false">IF(A242&lt;&gt;"",SQRT(SUMSQ(AB242:AD242)),"")</f>
        <is>
          <t/>
        </is>
      </c>
      <c r="BR242" s="8" t="inlineStr">
        <f aca="false">IF(A242&lt;&gt;"",IF(BQ242&lt;&gt;0,ACOS(AD242/BQ242),0),"")</f>
        <is>
          <t/>
        </is>
      </c>
      <c r="BS242" s="8" t="inlineStr">
        <f aca="false">IF(A242&lt;&gt;"",DEGREES(BR242),"")</f>
        <is>
          <t/>
        </is>
      </c>
      <c r="BT242" s="8" t="inlineStr">
        <f aca="false">IF(A242&lt;&gt;"",IF(OR(AB242&lt;&gt;0,AC242&lt;&gt;0),ATAN2(AB242,AC242),0),"")</f>
        <is>
          <t/>
        </is>
      </c>
      <c r="BU242" s="8" t="inlineStr">
        <f aca="false">IF(A242&lt;&gt;"",DEGREES(BT242),"")</f>
        <is>
          <t/>
        </is>
      </c>
      <c r="BV242" s="8" t="inlineStr">
        <f aca="false">IF(A242&lt;&gt;"",SQRT(SUMSQ(AE242:AG242)),"")</f>
        <is>
          <t/>
        </is>
      </c>
      <c r="BW242" s="8" t="inlineStr">
        <f aca="false">IF(A242&lt;&gt;"",IF(BV242&lt;&gt;0,ACOS(AG242/BV242),0),"")</f>
        <is>
          <t/>
        </is>
      </c>
      <c r="BX242" s="8" t="inlineStr">
        <f aca="false">IF(A242&lt;&gt;"",DEGREES(BW242),"")</f>
        <is>
          <t/>
        </is>
      </c>
      <c r="BY242" s="8" t="inlineStr">
        <f aca="false">IF(A242&lt;&gt;"",IF(OR(AF242&lt;&gt;0,AG242&lt;&gt;0),ATAN2(AF242,AG242),0),"")</f>
        <is>
          <t/>
        </is>
      </c>
      <c r="BZ242" s="8" t="inlineStr">
        <f aca="false">IF(A242&lt;&gt;"",DEGREES(BY242),"")</f>
        <is>
          <t/>
        </is>
      </c>
      <c r="CA242" s="0" t="inlineStr">
        <f aca="false">IF(A242&lt;&gt;"",IF(AND(AI242&lt;Parameters!$B$11,AI242&gt;Parameters!$B$12,AN242&lt;Parameters!$B$11,AN242&gt;Parameters!$B$12,AS242&lt;Parameters!$B$11,AS242&gt;Parameters!$B$12,AX242&lt;Parameters!$B$11,AX242&gt;Parameters!$B$12,BC242&lt;Parameters!$B$11,BC242&gt;Parameters!$B$12,BM242&lt;Parameters!$B$11,BM242&gt;Parameters!$B$12,BR242&lt;Parameters!$B$11,BR242&gt;Parameters!$B$12,BW242&lt;Parameters!$B$11,BW242&gt;Parameters!$B$12),1,0),"")</f>
        <is>
          <t/>
        </is>
      </c>
      <c r="CB242" s="0" t="inlineStr">
        <f aca="false">IF(A242&lt;&gt;"",IF(OR(AI242&lt;Parameters!$B$12,AI242&gt;Parameters!$B$11),0,1),"")</f>
        <is>
          <t/>
        </is>
      </c>
      <c r="CC242" s="0" t="inlineStr">
        <f aca="false">IF(A242&lt;&gt;"",IF(OR(AN242&lt;Parameters!$B$12,AN242&gt;Parameters!$B$11),0,1),"")</f>
        <is>
          <t/>
        </is>
      </c>
      <c r="CD242" s="0" t="inlineStr">
        <f aca="false">IF(A242&lt;&gt;"",IF(OR(AS242&lt;Parameters!$B$12,AS242&gt;Parameters!$B$11),0,1),"")</f>
        <is>
          <t/>
        </is>
      </c>
      <c r="CE242" s="0" t="inlineStr">
        <f aca="false">IF(A242&lt;&gt;"",IF(OR(AX242&lt;Parameters!$B$12,AX242&gt;Parameters!$B$11),0,1),"")</f>
        <is>
          <t/>
        </is>
      </c>
      <c r="CF242" s="0" t="inlineStr">
        <f aca="false">IF(A242&lt;&gt;"",IF(OR(BC242&lt;Parameters!$B$12,BC242&gt;Parameters!$B$11),0,1),"")</f>
        <is>
          <t/>
        </is>
      </c>
      <c r="CG242" s="0" t="inlineStr">
        <f aca="false">IF(A242&lt;&gt;"",IF(OR(BH242&lt;Parameters!$B$12,BH242&gt;Parameters!$B$11),0,1),"")</f>
        <is>
          <t/>
        </is>
      </c>
      <c r="CH242" s="0" t="inlineStr">
        <f aca="false">IF(A242&lt;&gt;"",IF(OR(BM242&lt;Parameters!$B$12,BM242&gt;Parameters!$B$11),0,1),"")</f>
        <is>
          <t/>
        </is>
      </c>
      <c r="CI242" s="0" t="inlineStr">
        <f aca="false">IF(A242&lt;&gt;"",IF(OR(BR242&lt;Parameters!$B$12,BR242&gt;Parameters!$B$11),0,1),"")</f>
        <is>
          <t/>
        </is>
      </c>
      <c r="CJ242" s="0" t="inlineStr">
        <f aca="false">IF(A242&lt;&gt;"",IF(OR(BW242&lt;Parameters!$B$12,BW242&gt;Parameters!$B$11),0,1),"")</f>
        <is>
          <t/>
        </is>
      </c>
      <c r="CK242" s="26" t="inlineStr">
        <f aca="false">IF(A242&lt;&gt;"",SUM(CB242:CJ242)/9,"")</f>
        <is>
          <t/>
        </is>
      </c>
      <c r="CL242" s="0" t="inlineStr">
        <f aca="false">IF(A242&lt;&gt;"",CK242*9,"")</f>
        <is>
          <t/>
        </is>
      </c>
      <c r="CM242" s="8" t="inlineStr">
        <f aca="false">IF(A242&lt;&gt;"",TEXT(B242,CM$2)&amp;" "&amp;TEXT(A242,CM$2),"")</f>
        <is>
          <t/>
        </is>
      </c>
    </row>
    <row r="243" customFormat="false" ht="15" hidden="false" customHeight="false" outlineLevel="0" collapsed="false">
      <c r="A243" s="0" t="inlineStr">
        <f aca="false">IF(OR(B242&lt;Parameters!$K$12,A242&lt;Parameters!$K$12),IF(A242&lt;Parameters!$K$12,A242+1,0),"")</f>
        <is>
          <t/>
        </is>
      </c>
      <c r="B243" s="0" t="inlineStr">
        <f aca="false">IF(A243&lt;&gt;"",IF(A243=0,B242+1,B242),"")</f>
        <is>
          <t/>
        </is>
      </c>
      <c r="C243" s="24" t="inlineStr">
        <f aca="false">IF(A243&lt;&gt;"",-_phi*(A243+0.5),"")</f>
        <is>
          <t/>
        </is>
      </c>
      <c r="D243" s="8" t="inlineStr">
        <f aca="false">IF(A243&lt;&gt;"",DEGREES(C243),"")</f>
        <is>
          <t/>
        </is>
      </c>
      <c r="E243" s="24" t="inlineStr">
        <f aca="false">IF(A243&lt;&gt;"",_phi*(B243+0.5),"")</f>
        <is>
          <t/>
        </is>
      </c>
      <c r="F243" s="8" t="inlineStr">
        <f aca="false">IF(A243&lt;&gt;"",DEGREES(E243),"")</f>
        <is>
          <t/>
        </is>
      </c>
      <c r="G243" s="8" t="inlineStr">
        <f aca="false">IF(A243&lt;&gt;"",LOOKUP(A243,h!$A$3:$A$30,h!$D$3:$D$30),"")</f>
        <is>
          <t/>
        </is>
      </c>
      <c r="H243" s="8" t="inlineStr">
        <f aca="false">IF(A243&lt;&gt;"",LOOKUP(B243,h!$A$3:$A$30,h!$D$3:$D$30),"")</f>
        <is>
          <t/>
        </is>
      </c>
      <c r="I243" s="8" t="inlineStr">
        <f aca="false">IF(A243&lt;&gt;"",_zif,"")</f>
        <is>
          <t/>
        </is>
      </c>
      <c r="J243" s="8" t="inlineStr">
        <f aca="false">IF(A243&lt;&gt;"",$G243+'v1 Frame'!D$3*COS($C243)+'v1 Frame'!E$3*SIN($C243)*SIN($E243)+'v1 Frame'!F$3*SIN($C243)*COS($E243),"")</f>
        <is>
          <t/>
        </is>
      </c>
      <c r="K243" s="8" t="inlineStr">
        <f aca="false">IF(A243&lt;&gt;"",$H243+'v1 Frame'!E$3*COS($E243)-'v1 Frame'!F$3*SIN($E243),"")</f>
        <is>
          <t/>
        </is>
      </c>
      <c r="L243" s="8" t="inlineStr">
        <f aca="false">IF(A243&lt;&gt;"",$I243-'v1 Frame'!D$3*SIN($C243)+'v1 Frame'!E$3*COS($C243)*SIN($E243)+'v1 Frame'!F$3*COS($C243)*COS($E243),"")</f>
        <is>
          <t/>
        </is>
      </c>
      <c r="M243" s="8" t="inlineStr">
        <f aca="false">IF(A243&lt;&gt;"",$G243+'v1 Frame'!G$3*COS($C243)+'v1 Frame'!H$3*SIN($C243)*SIN($E243)+'v1 Frame'!I$3*SIN($C243)*COS($E243),"")</f>
        <is>
          <t/>
        </is>
      </c>
      <c r="N243" s="8" t="inlineStr">
        <f aca="false">IF(A243&lt;&gt;"",$H243+'v1 Frame'!H$3*COS($E243)-'v1 Frame'!I$3*SIN($E243),"")</f>
        <is>
          <t/>
        </is>
      </c>
      <c r="O243" s="8" t="inlineStr">
        <f aca="false">IF(A243&lt;&gt;"",$I243-'v1 Frame'!G$3*SIN($C243)+'v1 Frame'!H$3*COS($C243)*SIN($E243)+'v1 Frame'!I$3*COS($C243)*COS($E243),"")</f>
        <is>
          <t/>
        </is>
      </c>
      <c r="P243" s="8" t="inlineStr">
        <f aca="false">IF(A243&lt;&gt;"",$G243+'v1 Frame'!J$3*COS($C243)+'v1 Frame'!K$3*SIN($C243)*SIN($E243)+'v1 Frame'!L$3*SIN($C243)*COS($E243),"")</f>
        <is>
          <t/>
        </is>
      </c>
      <c r="Q243" s="8" t="inlineStr">
        <f aca="false">IF(A243&lt;&gt;"",$H243+'v1 Frame'!K$3*COS($E243)-'v1 Frame'!L$3*SIN($E243),"")</f>
        <is>
          <t/>
        </is>
      </c>
      <c r="R243" s="8" t="inlineStr">
        <f aca="false">IF(A243&lt;&gt;"",$I243-'v1 Frame'!J$3*SIN($C243)+'v1 Frame'!K$3*COS($C243)*SIN($E243)+'v1 Frame'!L$3*COS($C243)*COS($E243),"")</f>
        <is>
          <t/>
        </is>
      </c>
      <c r="S243" s="8" t="inlineStr">
        <f aca="false">IF(A243&lt;&gt;"",$G243+'v1 Frame'!M$3*COS($C243)+'v1 Frame'!N$3*SIN($C243)*SIN($E243)+'v1 Frame'!O$3*SIN($C243)*COS($E243),"")</f>
        <is>
          <t/>
        </is>
      </c>
      <c r="T243" s="8" t="inlineStr">
        <f aca="false">IF(A243&lt;&gt;"",$H243+'v1 Frame'!N$3*COS($E243)-'v1 Frame'!O$3*SIN($E243),"")</f>
        <is>
          <t/>
        </is>
      </c>
      <c r="U243" s="8" t="inlineStr">
        <f aca="false">IF(A243&lt;&gt;"",$I243-'v1 Frame'!M$3*SIN($C243)+'v1 Frame'!N$3*COS($C243)*SIN($E243)+'v1 Frame'!O$3*COS($C243)*COS($E243),"")</f>
        <is>
          <t/>
        </is>
      </c>
      <c r="V243" s="8" t="inlineStr">
        <f aca="false">IF(A243&lt;&gt;"",$G243+'v1 Frame'!P$3*COS($C243)+'v1 Frame'!Q$3*SIN($C243)*SIN($E243)+'v1 Frame'!R$3*SIN($C243)*COS($E243),"")</f>
        <is>
          <t/>
        </is>
      </c>
      <c r="W243" s="8" t="inlineStr">
        <f aca="false">IF(A243&lt;&gt;"",$H243+'v1 Frame'!Q$3*COS($E243)-'v1 Frame'!R$3*SIN($E243),"")</f>
        <is>
          <t/>
        </is>
      </c>
      <c r="X243" s="8" t="inlineStr">
        <f aca="false">IF(A243&lt;&gt;"",$I243-'v1 Frame'!P$3*SIN($C243)+'v1 Frame'!Q$3*COS($C243)*SIN($E243)+'v1 Frame'!R$3*COS($C243)*COS($E243),"")</f>
        <is>
          <t/>
        </is>
      </c>
      <c r="Y243" s="8" t="inlineStr">
        <f aca="false">IF(A243&lt;&gt;"",$G243+'v1 Frame'!S$3*COS($C243)+'v1 Frame'!T$3*SIN($C243)*SIN($E243)+'v1 Frame'!U$3*SIN($C243)*COS($E243),"")</f>
        <is>
          <t/>
        </is>
      </c>
      <c r="Z243" s="8" t="inlineStr">
        <f aca="false">IF(A243&lt;&gt;"",$H243+'v1 Frame'!T$3*COS($E243)-'v1 Frame'!U$3*SIN($E243),"")</f>
        <is>
          <t/>
        </is>
      </c>
      <c r="AA243" s="8" t="inlineStr">
        <f aca="false">IF(A243&lt;&gt;"",$I243-'v1 Frame'!S$3*SIN($C243)+'v1 Frame'!T$3*COS($C243)*SIN($E243)+'v1 Frame'!U$3*COS($C243)*COS($E243),"")</f>
        <is>
          <t/>
        </is>
      </c>
      <c r="AB243" s="8" t="inlineStr">
        <f aca="false">IF(A243&lt;&gt;"",$G243+'v1 Frame'!V$3*COS($C243)+'v1 Frame'!W$3*SIN($C243)*SIN($E243)+'v1 Frame'!X$3*SIN($C243)*COS($E243),"")</f>
        <is>
          <t/>
        </is>
      </c>
      <c r="AC243" s="8" t="inlineStr">
        <f aca="false">IF(A243&lt;&gt;"",$H243+'v1 Frame'!W$3*COS($E243)-'v1 Frame'!X$3*SIN($E243),"")</f>
        <is>
          <t/>
        </is>
      </c>
      <c r="AD243" s="8" t="inlineStr">
        <f aca="false">IF(A243&lt;&gt;"",$I243-'v1 Frame'!V$3*SIN($C243)+'v1 Frame'!W$3*COS($C243)*SIN($E243)+'v1 Frame'!X$3*COS($C243)*COS($E243),"")</f>
        <is>
          <t/>
        </is>
      </c>
      <c r="AE243" s="25" t="inlineStr">
        <f aca="false">IF(A243&lt;&gt;"",$G243+'v1 Frame'!Y$3*COS($C243)+'v1 Frame'!Z$3*SIN($C243)*SIN($E243)+'v1 Frame'!AA$3*SIN($C243)*COS($E243),"")</f>
        <is>
          <t/>
        </is>
      </c>
      <c r="AF243" s="25" t="inlineStr">
        <f aca="false">IF(A243&lt;&gt;"",$H243+'v1 Frame'!Z$3*COS($E243)-'v1 Frame'!AA$3*SIN($E243),"")</f>
        <is>
          <t/>
        </is>
      </c>
      <c r="AG243" s="25" t="inlineStr">
        <f aca="false">IF(A243&lt;&gt;"",$I243-'v1 Frame'!Y$3*SIN($C243)+'v1 Frame'!Z$3*COS($C243)*SIN($E243)+'v1 Frame'!AA$3*COS($C243)*COS($E243),"")</f>
        <is>
          <t/>
        </is>
      </c>
      <c r="AH243" s="8" t="inlineStr">
        <f aca="false">IF(A243&lt;&gt;"",SQRT(SUMSQ(G243:I243)),"")</f>
        <is>
          <t/>
        </is>
      </c>
      <c r="AI243" s="8" t="inlineStr">
        <f aca="false">IF(A243&lt;&gt;"",IF(AH243&lt;&gt;0,ACOS(I243/AH243),0),"")</f>
        <is>
          <t/>
        </is>
      </c>
      <c r="AJ243" s="8" t="inlineStr">
        <f aca="false">IF(A243&lt;&gt;"",DEGREES(AI243),"")</f>
        <is>
          <t/>
        </is>
      </c>
      <c r="AK243" s="8" t="inlineStr">
        <f aca="false">IF(A243&lt;&gt;"",IF(OR(G243&lt;&gt;0,H243&lt;&gt;0),ATAN2(G243,H243),0),"")</f>
        <is>
          <t/>
        </is>
      </c>
      <c r="AL243" s="8" t="inlineStr">
        <f aca="false">IF(A243&lt;&gt;"",DEGREES(AK243),"")</f>
        <is>
          <t/>
        </is>
      </c>
      <c r="AM243" s="8" t="inlineStr">
        <f aca="false">IF(A243&lt;&gt;"",SQRT(SUMSQ(J243:L243)),"")</f>
        <is>
          <t/>
        </is>
      </c>
      <c r="AN243" s="8" t="inlineStr">
        <f aca="false">IF(A243&lt;&gt;"",IF(AM243&lt;&gt;0,ACOS(L243/AM243),0),"")</f>
        <is>
          <t/>
        </is>
      </c>
      <c r="AO243" s="8" t="inlineStr">
        <f aca="false">IF(A243&lt;&gt;"",DEGREES(AN243),"")</f>
        <is>
          <t/>
        </is>
      </c>
      <c r="AP243" s="8" t="inlineStr">
        <f aca="false">IF(A243&lt;&gt;"",IF(OR(J243&lt;&gt;0,K243&lt;&gt;0),ATAN2(J243,K243),0),"")</f>
        <is>
          <t/>
        </is>
      </c>
      <c r="AQ243" s="8" t="inlineStr">
        <f aca="false">IF(A243&lt;&gt;"",DEGREES(AP243),"")</f>
        <is>
          <t/>
        </is>
      </c>
      <c r="AR243" s="8" t="inlineStr">
        <f aca="false">IF(A243&lt;&gt;"",SQRT(SUMSQ(M243:O243)),"")</f>
        <is>
          <t/>
        </is>
      </c>
      <c r="AS243" s="8" t="inlineStr">
        <f aca="false">IF(A243&lt;&gt;"",IF(AR243&lt;&gt;0,ACOS(O243/AR243),0),"")</f>
        <is>
          <t/>
        </is>
      </c>
      <c r="AT243" s="8" t="inlineStr">
        <f aca="false">IF(A243&lt;&gt;"",DEGREES(AS243),"")</f>
        <is>
          <t/>
        </is>
      </c>
      <c r="AU243" s="8" t="inlineStr">
        <f aca="false">IF(A243&lt;&gt;"",IF(OR(M243&lt;&gt;0,N243&lt;&gt;0),ATAN2(M243,N243),0),"")</f>
        <is>
          <t/>
        </is>
      </c>
      <c r="AV243" s="8" t="inlineStr">
        <f aca="false">IF(A243&lt;&gt;"",DEGREES(AU243),"")</f>
        <is>
          <t/>
        </is>
      </c>
      <c r="AW243" s="8" t="inlineStr">
        <f aca="false">IF(A243&lt;&gt;"",SQRT(SUMSQ(P243:R243)),"")</f>
        <is>
          <t/>
        </is>
      </c>
      <c r="AX243" s="8" t="inlineStr">
        <f aca="false">IF(A243&lt;&gt;"",IF(AW243&lt;&gt;0,ACOS(R243/AW243),0),"")</f>
        <is>
          <t/>
        </is>
      </c>
      <c r="AY243" s="8" t="inlineStr">
        <f aca="false">IF(A243&lt;&gt;"",DEGREES(AX243),"")</f>
        <is>
          <t/>
        </is>
      </c>
      <c r="AZ243" s="8" t="inlineStr">
        <f aca="false">IF(A243&lt;&gt;"",IF(OR(P243&lt;&gt;0,Q243&lt;&gt;0),ATAN2(P243,Q243),0),"")</f>
        <is>
          <t/>
        </is>
      </c>
      <c r="BA243" s="8" t="inlineStr">
        <f aca="false">IF(A243&lt;&gt;"",DEGREES(AZ243),"")</f>
        <is>
          <t/>
        </is>
      </c>
      <c r="BB243" s="8" t="inlineStr">
        <f aca="false">IF(A243&lt;&gt;"",SQRT(SUMSQ(S243:U243)),"")</f>
        <is>
          <t/>
        </is>
      </c>
      <c r="BC243" s="8" t="inlineStr">
        <f aca="false">IF(A243&lt;&gt;"",IF(BB243&lt;&gt;0,ACOS(U243/BB243),0),"")</f>
        <is>
          <t/>
        </is>
      </c>
      <c r="BD243" s="8" t="inlineStr">
        <f aca="false">IF(A243&lt;&gt;"",DEGREES(BC243),"")</f>
        <is>
          <t/>
        </is>
      </c>
      <c r="BE243" s="8" t="inlineStr">
        <f aca="false">IF(A243&lt;&gt;"",IF(OR(S243&lt;&gt;0,T243&lt;&gt;0),ATAN2(S243,T243),0),"")</f>
        <is>
          <t/>
        </is>
      </c>
      <c r="BF243" s="8" t="inlineStr">
        <f aca="false">IF(A243&lt;&gt;"",DEGREES(BE243),"")</f>
        <is>
          <t/>
        </is>
      </c>
      <c r="BG243" s="8" t="inlineStr">
        <f aca="false">IF(A243&lt;&gt;"",SQRT(SUMSQ(V243:X243)),"")</f>
        <is>
          <t/>
        </is>
      </c>
      <c r="BH243" s="8" t="inlineStr">
        <f aca="false">IF(A243&lt;&gt;"",IF(BG243&lt;&gt;0,ACOS(X243/BG243),0),"")</f>
        <is>
          <t/>
        </is>
      </c>
      <c r="BI243" s="8" t="inlineStr">
        <f aca="false">IF(A243&lt;&gt;"",DEGREES(BH243),"")</f>
        <is>
          <t/>
        </is>
      </c>
      <c r="BJ243" s="8" t="inlineStr">
        <f aca="false">IF(A243&lt;&gt;"",IF(OR(V243&lt;&gt;0,W243&lt;&gt;0),ATAN2(V243,W243),0),"")</f>
        <is>
          <t/>
        </is>
      </c>
      <c r="BK243" s="8" t="inlineStr">
        <f aca="false">IF(A243&lt;&gt;"",DEGREES(BJ243),"")</f>
        <is>
          <t/>
        </is>
      </c>
      <c r="BL243" s="8" t="inlineStr">
        <f aca="false">IF(A243&lt;&gt;"",SQRT(SUMSQ(Y243:AA243)),"")</f>
        <is>
          <t/>
        </is>
      </c>
      <c r="BM243" s="8" t="inlineStr">
        <f aca="false">IF(A243&lt;&gt;"",IF(BL243&lt;&gt;0,ACOS(AA243/BL243),0),"")</f>
        <is>
          <t/>
        </is>
      </c>
      <c r="BN243" s="8" t="inlineStr">
        <f aca="false">IF(A243&lt;&gt;"",DEGREES(BM243),"")</f>
        <is>
          <t/>
        </is>
      </c>
      <c r="BO243" s="8" t="inlineStr">
        <f aca="false">IF(A243&lt;&gt;"",IF(OR(Y243&lt;&gt;0,Z243&lt;&gt;0),ATAN2(Y243,Z243),0),"")</f>
        <is>
          <t/>
        </is>
      </c>
      <c r="BP243" s="8" t="inlineStr">
        <f aca="false">IF(A243&lt;&gt;"",DEGREES(BO243),"")</f>
        <is>
          <t/>
        </is>
      </c>
      <c r="BQ243" s="8" t="inlineStr">
        <f aca="false">IF(A243&lt;&gt;"",SQRT(SUMSQ(AB243:AD243)),"")</f>
        <is>
          <t/>
        </is>
      </c>
      <c r="BR243" s="8" t="inlineStr">
        <f aca="false">IF(A243&lt;&gt;"",IF(BQ243&lt;&gt;0,ACOS(AD243/BQ243),0),"")</f>
        <is>
          <t/>
        </is>
      </c>
      <c r="BS243" s="8" t="inlineStr">
        <f aca="false">IF(A243&lt;&gt;"",DEGREES(BR243),"")</f>
        <is>
          <t/>
        </is>
      </c>
      <c r="BT243" s="8" t="inlineStr">
        <f aca="false">IF(A243&lt;&gt;"",IF(OR(AB243&lt;&gt;0,AC243&lt;&gt;0),ATAN2(AB243,AC243),0),"")</f>
        <is>
          <t/>
        </is>
      </c>
      <c r="BU243" s="8" t="inlineStr">
        <f aca="false">IF(A243&lt;&gt;"",DEGREES(BT243),"")</f>
        <is>
          <t/>
        </is>
      </c>
      <c r="BV243" s="8" t="inlineStr">
        <f aca="false">IF(A243&lt;&gt;"",SQRT(SUMSQ(AE243:AG243)),"")</f>
        <is>
          <t/>
        </is>
      </c>
      <c r="BW243" s="8" t="inlineStr">
        <f aca="false">IF(A243&lt;&gt;"",IF(BV243&lt;&gt;0,ACOS(AG243/BV243),0),"")</f>
        <is>
          <t/>
        </is>
      </c>
      <c r="BX243" s="8" t="inlineStr">
        <f aca="false">IF(A243&lt;&gt;"",DEGREES(BW243),"")</f>
        <is>
          <t/>
        </is>
      </c>
      <c r="BY243" s="8" t="inlineStr">
        <f aca="false">IF(A243&lt;&gt;"",IF(OR(AF243&lt;&gt;0,AG243&lt;&gt;0),ATAN2(AF243,AG243),0),"")</f>
        <is>
          <t/>
        </is>
      </c>
      <c r="BZ243" s="8" t="inlineStr">
        <f aca="false">IF(A243&lt;&gt;"",DEGREES(BY243),"")</f>
        <is>
          <t/>
        </is>
      </c>
      <c r="CA243" s="0" t="inlineStr">
        <f aca="false">IF(A243&lt;&gt;"",IF(AND(AI243&lt;Parameters!$B$11,AI243&gt;Parameters!$B$12,AN243&lt;Parameters!$B$11,AN243&gt;Parameters!$B$12,AS243&lt;Parameters!$B$11,AS243&gt;Parameters!$B$12,AX243&lt;Parameters!$B$11,AX243&gt;Parameters!$B$12,BC243&lt;Parameters!$B$11,BC243&gt;Parameters!$B$12,BM243&lt;Parameters!$B$11,BM243&gt;Parameters!$B$12,BR243&lt;Parameters!$B$11,BR243&gt;Parameters!$B$12,BW243&lt;Parameters!$B$11,BW243&gt;Parameters!$B$12),1,0),"")</f>
        <is>
          <t/>
        </is>
      </c>
      <c r="CB243" s="0" t="inlineStr">
        <f aca="false">IF(A243&lt;&gt;"",IF(OR(AI243&lt;Parameters!$B$12,AI243&gt;Parameters!$B$11),0,1),"")</f>
        <is>
          <t/>
        </is>
      </c>
      <c r="CC243" s="0" t="inlineStr">
        <f aca="false">IF(A243&lt;&gt;"",IF(OR(AN243&lt;Parameters!$B$12,AN243&gt;Parameters!$B$11),0,1),"")</f>
        <is>
          <t/>
        </is>
      </c>
      <c r="CD243" s="0" t="inlineStr">
        <f aca="false">IF(A243&lt;&gt;"",IF(OR(AS243&lt;Parameters!$B$12,AS243&gt;Parameters!$B$11),0,1),"")</f>
        <is>
          <t/>
        </is>
      </c>
      <c r="CE243" s="0" t="inlineStr">
        <f aca="false">IF(A243&lt;&gt;"",IF(OR(AX243&lt;Parameters!$B$12,AX243&gt;Parameters!$B$11),0,1),"")</f>
        <is>
          <t/>
        </is>
      </c>
      <c r="CF243" s="0" t="inlineStr">
        <f aca="false">IF(A243&lt;&gt;"",IF(OR(BC243&lt;Parameters!$B$12,BC243&gt;Parameters!$B$11),0,1),"")</f>
        <is>
          <t/>
        </is>
      </c>
      <c r="CG243" s="0" t="inlineStr">
        <f aca="false">IF(A243&lt;&gt;"",IF(OR(BH243&lt;Parameters!$B$12,BH243&gt;Parameters!$B$11),0,1),"")</f>
        <is>
          <t/>
        </is>
      </c>
      <c r="CH243" s="0" t="inlineStr">
        <f aca="false">IF(A243&lt;&gt;"",IF(OR(BM243&lt;Parameters!$B$12,BM243&gt;Parameters!$B$11),0,1),"")</f>
        <is>
          <t/>
        </is>
      </c>
      <c r="CI243" s="0" t="inlineStr">
        <f aca="false">IF(A243&lt;&gt;"",IF(OR(BR243&lt;Parameters!$B$12,BR243&gt;Parameters!$B$11),0,1),"")</f>
        <is>
          <t/>
        </is>
      </c>
      <c r="CJ243" s="0" t="inlineStr">
        <f aca="false">IF(A243&lt;&gt;"",IF(OR(BW243&lt;Parameters!$B$12,BW243&gt;Parameters!$B$11),0,1),"")</f>
        <is>
          <t/>
        </is>
      </c>
      <c r="CK243" s="26" t="inlineStr">
        <f aca="false">IF(A243&lt;&gt;"",SUM(CB243:CJ243)/9,"")</f>
        <is>
          <t/>
        </is>
      </c>
      <c r="CL243" s="0" t="inlineStr">
        <f aca="false">IF(A243&lt;&gt;"",CK243*9,"")</f>
        <is>
          <t/>
        </is>
      </c>
      <c r="CM243" s="8" t="inlineStr">
        <f aca="false">IF(A243&lt;&gt;"",TEXT(B243,CM$2)&amp;" "&amp;TEXT(A243,CM$2),"")</f>
        <is>
          <t/>
        </is>
      </c>
    </row>
    <row r="244" customFormat="false" ht="15" hidden="false" customHeight="false" outlineLevel="0" collapsed="false">
      <c r="A244" s="0" t="inlineStr">
        <f aca="false">IF(OR(B243&lt;Parameters!$K$12,A243&lt;Parameters!$K$12),IF(A243&lt;Parameters!$K$12,A243+1,0),"")</f>
        <is>
          <t/>
        </is>
      </c>
      <c r="B244" s="0" t="inlineStr">
        <f aca="false">IF(A244&lt;&gt;"",IF(A244=0,B243+1,B243),"")</f>
        <is>
          <t/>
        </is>
      </c>
      <c r="C244" s="24" t="inlineStr">
        <f aca="false">IF(A244&lt;&gt;"",-_phi*(A244+0.5),"")</f>
        <is>
          <t/>
        </is>
      </c>
      <c r="D244" s="8" t="inlineStr">
        <f aca="false">IF(A244&lt;&gt;"",DEGREES(C244),"")</f>
        <is>
          <t/>
        </is>
      </c>
      <c r="E244" s="24" t="inlineStr">
        <f aca="false">IF(A244&lt;&gt;"",_phi*(B244+0.5),"")</f>
        <is>
          <t/>
        </is>
      </c>
      <c r="F244" s="8" t="inlineStr">
        <f aca="false">IF(A244&lt;&gt;"",DEGREES(E244),"")</f>
        <is>
          <t/>
        </is>
      </c>
      <c r="G244" s="8" t="inlineStr">
        <f aca="false">IF(A244&lt;&gt;"",LOOKUP(A244,h!$A$3:$A$30,h!$D$3:$D$30),"")</f>
        <is>
          <t/>
        </is>
      </c>
      <c r="H244" s="8" t="inlineStr">
        <f aca="false">IF(A244&lt;&gt;"",LOOKUP(B244,h!$A$3:$A$30,h!$D$3:$D$30),"")</f>
        <is>
          <t/>
        </is>
      </c>
      <c r="I244" s="8" t="inlineStr">
        <f aca="false">IF(A244&lt;&gt;"",_zif,"")</f>
        <is>
          <t/>
        </is>
      </c>
      <c r="J244" s="8" t="inlineStr">
        <f aca="false">IF(A244&lt;&gt;"",$G244+'v1 Frame'!D$3*COS($C244)+'v1 Frame'!E$3*SIN($C244)*SIN($E244)+'v1 Frame'!F$3*SIN($C244)*COS($E244),"")</f>
        <is>
          <t/>
        </is>
      </c>
      <c r="K244" s="8" t="inlineStr">
        <f aca="false">IF(A244&lt;&gt;"",$H244+'v1 Frame'!E$3*COS($E244)-'v1 Frame'!F$3*SIN($E244),"")</f>
        <is>
          <t/>
        </is>
      </c>
      <c r="L244" s="8" t="inlineStr">
        <f aca="false">IF(A244&lt;&gt;"",$I244-'v1 Frame'!D$3*SIN($C244)+'v1 Frame'!E$3*COS($C244)*SIN($E244)+'v1 Frame'!F$3*COS($C244)*COS($E244),"")</f>
        <is>
          <t/>
        </is>
      </c>
      <c r="M244" s="8" t="inlineStr">
        <f aca="false">IF(A244&lt;&gt;"",$G244+'v1 Frame'!G$3*COS($C244)+'v1 Frame'!H$3*SIN($C244)*SIN($E244)+'v1 Frame'!I$3*SIN($C244)*COS($E244),"")</f>
        <is>
          <t/>
        </is>
      </c>
      <c r="N244" s="8" t="inlineStr">
        <f aca="false">IF(A244&lt;&gt;"",$H244+'v1 Frame'!H$3*COS($E244)-'v1 Frame'!I$3*SIN($E244),"")</f>
        <is>
          <t/>
        </is>
      </c>
      <c r="O244" s="8" t="inlineStr">
        <f aca="false">IF(A244&lt;&gt;"",$I244-'v1 Frame'!G$3*SIN($C244)+'v1 Frame'!H$3*COS($C244)*SIN($E244)+'v1 Frame'!I$3*COS($C244)*COS($E244),"")</f>
        <is>
          <t/>
        </is>
      </c>
      <c r="P244" s="8" t="inlineStr">
        <f aca="false">IF(A244&lt;&gt;"",$G244+'v1 Frame'!J$3*COS($C244)+'v1 Frame'!K$3*SIN($C244)*SIN($E244)+'v1 Frame'!L$3*SIN($C244)*COS($E244),"")</f>
        <is>
          <t/>
        </is>
      </c>
      <c r="Q244" s="8" t="inlineStr">
        <f aca="false">IF(A244&lt;&gt;"",$H244+'v1 Frame'!K$3*COS($E244)-'v1 Frame'!L$3*SIN($E244),"")</f>
        <is>
          <t/>
        </is>
      </c>
      <c r="R244" s="8" t="inlineStr">
        <f aca="false">IF(A244&lt;&gt;"",$I244-'v1 Frame'!J$3*SIN($C244)+'v1 Frame'!K$3*COS($C244)*SIN($E244)+'v1 Frame'!L$3*COS($C244)*COS($E244),"")</f>
        <is>
          <t/>
        </is>
      </c>
      <c r="S244" s="8" t="inlineStr">
        <f aca="false">IF(A244&lt;&gt;"",$G244+'v1 Frame'!M$3*COS($C244)+'v1 Frame'!N$3*SIN($C244)*SIN($E244)+'v1 Frame'!O$3*SIN($C244)*COS($E244),"")</f>
        <is>
          <t/>
        </is>
      </c>
      <c r="T244" s="8" t="inlineStr">
        <f aca="false">IF(A244&lt;&gt;"",$H244+'v1 Frame'!N$3*COS($E244)-'v1 Frame'!O$3*SIN($E244),"")</f>
        <is>
          <t/>
        </is>
      </c>
      <c r="U244" s="8" t="inlineStr">
        <f aca="false">IF(A244&lt;&gt;"",$I244-'v1 Frame'!M$3*SIN($C244)+'v1 Frame'!N$3*COS($C244)*SIN($E244)+'v1 Frame'!O$3*COS($C244)*COS($E244),"")</f>
        <is>
          <t/>
        </is>
      </c>
      <c r="V244" s="8" t="inlineStr">
        <f aca="false">IF(A244&lt;&gt;"",$G244+'v1 Frame'!P$3*COS($C244)+'v1 Frame'!Q$3*SIN($C244)*SIN($E244)+'v1 Frame'!R$3*SIN($C244)*COS($E244),"")</f>
        <is>
          <t/>
        </is>
      </c>
      <c r="W244" s="8" t="inlineStr">
        <f aca="false">IF(A244&lt;&gt;"",$H244+'v1 Frame'!Q$3*COS($E244)-'v1 Frame'!R$3*SIN($E244),"")</f>
        <is>
          <t/>
        </is>
      </c>
      <c r="X244" s="8" t="inlineStr">
        <f aca="false">IF(A244&lt;&gt;"",$I244-'v1 Frame'!P$3*SIN($C244)+'v1 Frame'!Q$3*COS($C244)*SIN($E244)+'v1 Frame'!R$3*COS($C244)*COS($E244),"")</f>
        <is>
          <t/>
        </is>
      </c>
      <c r="Y244" s="8" t="inlineStr">
        <f aca="false">IF(A244&lt;&gt;"",$G244+'v1 Frame'!S$3*COS($C244)+'v1 Frame'!T$3*SIN($C244)*SIN($E244)+'v1 Frame'!U$3*SIN($C244)*COS($E244),"")</f>
        <is>
          <t/>
        </is>
      </c>
      <c r="Z244" s="8" t="inlineStr">
        <f aca="false">IF(A244&lt;&gt;"",$H244+'v1 Frame'!T$3*COS($E244)-'v1 Frame'!U$3*SIN($E244),"")</f>
        <is>
          <t/>
        </is>
      </c>
      <c r="AA244" s="8" t="inlineStr">
        <f aca="false">IF(A244&lt;&gt;"",$I244-'v1 Frame'!S$3*SIN($C244)+'v1 Frame'!T$3*COS($C244)*SIN($E244)+'v1 Frame'!U$3*COS($C244)*COS($E244),"")</f>
        <is>
          <t/>
        </is>
      </c>
      <c r="AB244" s="8" t="inlineStr">
        <f aca="false">IF(A244&lt;&gt;"",$G244+'v1 Frame'!V$3*COS($C244)+'v1 Frame'!W$3*SIN($C244)*SIN($E244)+'v1 Frame'!X$3*SIN($C244)*COS($E244),"")</f>
        <is>
          <t/>
        </is>
      </c>
      <c r="AC244" s="8" t="inlineStr">
        <f aca="false">IF(A244&lt;&gt;"",$H244+'v1 Frame'!W$3*COS($E244)-'v1 Frame'!X$3*SIN($E244),"")</f>
        <is>
          <t/>
        </is>
      </c>
      <c r="AD244" s="8" t="inlineStr">
        <f aca="false">IF(A244&lt;&gt;"",$I244-'v1 Frame'!V$3*SIN($C244)+'v1 Frame'!W$3*COS($C244)*SIN($E244)+'v1 Frame'!X$3*COS($C244)*COS($E244),"")</f>
        <is>
          <t/>
        </is>
      </c>
      <c r="AE244" s="25" t="inlineStr">
        <f aca="false">IF(A244&lt;&gt;"",$G244+'v1 Frame'!Y$3*COS($C244)+'v1 Frame'!Z$3*SIN($C244)*SIN($E244)+'v1 Frame'!AA$3*SIN($C244)*COS($E244),"")</f>
        <is>
          <t/>
        </is>
      </c>
      <c r="AF244" s="25" t="inlineStr">
        <f aca="false">IF(A244&lt;&gt;"",$H244+'v1 Frame'!Z$3*COS($E244)-'v1 Frame'!AA$3*SIN($E244),"")</f>
        <is>
          <t/>
        </is>
      </c>
      <c r="AG244" s="25" t="inlineStr">
        <f aca="false">IF(A244&lt;&gt;"",$I244-'v1 Frame'!Y$3*SIN($C244)+'v1 Frame'!Z$3*COS($C244)*SIN($E244)+'v1 Frame'!AA$3*COS($C244)*COS($E244),"")</f>
        <is>
          <t/>
        </is>
      </c>
      <c r="AH244" s="8" t="inlineStr">
        <f aca="false">IF(A244&lt;&gt;"",SQRT(SUMSQ(G244:I244)),"")</f>
        <is>
          <t/>
        </is>
      </c>
      <c r="AI244" s="8" t="inlineStr">
        <f aca="false">IF(A244&lt;&gt;"",IF(AH244&lt;&gt;0,ACOS(I244/AH244),0),"")</f>
        <is>
          <t/>
        </is>
      </c>
      <c r="AJ244" s="8" t="inlineStr">
        <f aca="false">IF(A244&lt;&gt;"",DEGREES(AI244),"")</f>
        <is>
          <t/>
        </is>
      </c>
      <c r="AK244" s="8" t="inlineStr">
        <f aca="false">IF(A244&lt;&gt;"",IF(OR(G244&lt;&gt;0,H244&lt;&gt;0),ATAN2(G244,H244),0),"")</f>
        <is>
          <t/>
        </is>
      </c>
      <c r="AL244" s="8" t="inlineStr">
        <f aca="false">IF(A244&lt;&gt;"",DEGREES(AK244),"")</f>
        <is>
          <t/>
        </is>
      </c>
      <c r="AM244" s="8" t="inlineStr">
        <f aca="false">IF(A244&lt;&gt;"",SQRT(SUMSQ(J244:L244)),"")</f>
        <is>
          <t/>
        </is>
      </c>
      <c r="AN244" s="8" t="inlineStr">
        <f aca="false">IF(A244&lt;&gt;"",IF(AM244&lt;&gt;0,ACOS(L244/AM244),0),"")</f>
        <is>
          <t/>
        </is>
      </c>
      <c r="AO244" s="8" t="inlineStr">
        <f aca="false">IF(A244&lt;&gt;"",DEGREES(AN244),"")</f>
        <is>
          <t/>
        </is>
      </c>
      <c r="AP244" s="8" t="inlineStr">
        <f aca="false">IF(A244&lt;&gt;"",IF(OR(J244&lt;&gt;0,K244&lt;&gt;0),ATAN2(J244,K244),0),"")</f>
        <is>
          <t/>
        </is>
      </c>
      <c r="AQ244" s="8" t="inlineStr">
        <f aca="false">IF(A244&lt;&gt;"",DEGREES(AP244),"")</f>
        <is>
          <t/>
        </is>
      </c>
      <c r="AR244" s="8" t="inlineStr">
        <f aca="false">IF(A244&lt;&gt;"",SQRT(SUMSQ(M244:O244)),"")</f>
        <is>
          <t/>
        </is>
      </c>
      <c r="AS244" s="8" t="inlineStr">
        <f aca="false">IF(A244&lt;&gt;"",IF(AR244&lt;&gt;0,ACOS(O244/AR244),0),"")</f>
        <is>
          <t/>
        </is>
      </c>
      <c r="AT244" s="8" t="inlineStr">
        <f aca="false">IF(A244&lt;&gt;"",DEGREES(AS244),"")</f>
        <is>
          <t/>
        </is>
      </c>
      <c r="AU244" s="8" t="inlineStr">
        <f aca="false">IF(A244&lt;&gt;"",IF(OR(M244&lt;&gt;0,N244&lt;&gt;0),ATAN2(M244,N244),0),"")</f>
        <is>
          <t/>
        </is>
      </c>
      <c r="AV244" s="8" t="inlineStr">
        <f aca="false">IF(A244&lt;&gt;"",DEGREES(AU244),"")</f>
        <is>
          <t/>
        </is>
      </c>
      <c r="AW244" s="8" t="inlineStr">
        <f aca="false">IF(A244&lt;&gt;"",SQRT(SUMSQ(P244:R244)),"")</f>
        <is>
          <t/>
        </is>
      </c>
      <c r="AX244" s="8" t="inlineStr">
        <f aca="false">IF(A244&lt;&gt;"",IF(AW244&lt;&gt;0,ACOS(R244/AW244),0),"")</f>
        <is>
          <t/>
        </is>
      </c>
      <c r="AY244" s="8" t="inlineStr">
        <f aca="false">IF(A244&lt;&gt;"",DEGREES(AX244),"")</f>
        <is>
          <t/>
        </is>
      </c>
      <c r="AZ244" s="8" t="inlineStr">
        <f aca="false">IF(A244&lt;&gt;"",IF(OR(P244&lt;&gt;0,Q244&lt;&gt;0),ATAN2(P244,Q244),0),"")</f>
        <is>
          <t/>
        </is>
      </c>
      <c r="BA244" s="8" t="inlineStr">
        <f aca="false">IF(A244&lt;&gt;"",DEGREES(AZ244),"")</f>
        <is>
          <t/>
        </is>
      </c>
      <c r="BB244" s="8" t="inlineStr">
        <f aca="false">IF(A244&lt;&gt;"",SQRT(SUMSQ(S244:U244)),"")</f>
        <is>
          <t/>
        </is>
      </c>
      <c r="BC244" s="8" t="inlineStr">
        <f aca="false">IF(A244&lt;&gt;"",IF(BB244&lt;&gt;0,ACOS(U244/BB244),0),"")</f>
        <is>
          <t/>
        </is>
      </c>
      <c r="BD244" s="8" t="inlineStr">
        <f aca="false">IF(A244&lt;&gt;"",DEGREES(BC244),"")</f>
        <is>
          <t/>
        </is>
      </c>
      <c r="BE244" s="8" t="inlineStr">
        <f aca="false">IF(A244&lt;&gt;"",IF(OR(S244&lt;&gt;0,T244&lt;&gt;0),ATAN2(S244,T244),0),"")</f>
        <is>
          <t/>
        </is>
      </c>
      <c r="BF244" s="8" t="inlineStr">
        <f aca="false">IF(A244&lt;&gt;"",DEGREES(BE244),"")</f>
        <is>
          <t/>
        </is>
      </c>
      <c r="BG244" s="8" t="inlineStr">
        <f aca="false">IF(A244&lt;&gt;"",SQRT(SUMSQ(V244:X244)),"")</f>
        <is>
          <t/>
        </is>
      </c>
      <c r="BH244" s="8" t="inlineStr">
        <f aca="false">IF(A244&lt;&gt;"",IF(BG244&lt;&gt;0,ACOS(X244/BG244),0),"")</f>
        <is>
          <t/>
        </is>
      </c>
      <c r="BI244" s="8" t="inlineStr">
        <f aca="false">IF(A244&lt;&gt;"",DEGREES(BH244),"")</f>
        <is>
          <t/>
        </is>
      </c>
      <c r="BJ244" s="8" t="inlineStr">
        <f aca="false">IF(A244&lt;&gt;"",IF(OR(V244&lt;&gt;0,W244&lt;&gt;0),ATAN2(V244,W244),0),"")</f>
        <is>
          <t/>
        </is>
      </c>
      <c r="BK244" s="8" t="inlineStr">
        <f aca="false">IF(A244&lt;&gt;"",DEGREES(BJ244),"")</f>
        <is>
          <t/>
        </is>
      </c>
      <c r="BL244" s="8" t="inlineStr">
        <f aca="false">IF(A244&lt;&gt;"",SQRT(SUMSQ(Y244:AA244)),"")</f>
        <is>
          <t/>
        </is>
      </c>
      <c r="BM244" s="8" t="inlineStr">
        <f aca="false">IF(A244&lt;&gt;"",IF(BL244&lt;&gt;0,ACOS(AA244/BL244),0),"")</f>
        <is>
          <t/>
        </is>
      </c>
      <c r="BN244" s="8" t="inlineStr">
        <f aca="false">IF(A244&lt;&gt;"",DEGREES(BM244),"")</f>
        <is>
          <t/>
        </is>
      </c>
      <c r="BO244" s="8" t="inlineStr">
        <f aca="false">IF(A244&lt;&gt;"",IF(OR(Y244&lt;&gt;0,Z244&lt;&gt;0),ATAN2(Y244,Z244),0),"")</f>
        <is>
          <t/>
        </is>
      </c>
      <c r="BP244" s="8" t="inlineStr">
        <f aca="false">IF(A244&lt;&gt;"",DEGREES(BO244),"")</f>
        <is>
          <t/>
        </is>
      </c>
      <c r="BQ244" s="8" t="inlineStr">
        <f aca="false">IF(A244&lt;&gt;"",SQRT(SUMSQ(AB244:AD244)),"")</f>
        <is>
          <t/>
        </is>
      </c>
      <c r="BR244" s="8" t="inlineStr">
        <f aca="false">IF(A244&lt;&gt;"",IF(BQ244&lt;&gt;0,ACOS(AD244/BQ244),0),"")</f>
        <is>
          <t/>
        </is>
      </c>
      <c r="BS244" s="8" t="inlineStr">
        <f aca="false">IF(A244&lt;&gt;"",DEGREES(BR244),"")</f>
        <is>
          <t/>
        </is>
      </c>
      <c r="BT244" s="8" t="inlineStr">
        <f aca="false">IF(A244&lt;&gt;"",IF(OR(AB244&lt;&gt;0,AC244&lt;&gt;0),ATAN2(AB244,AC244),0),"")</f>
        <is>
          <t/>
        </is>
      </c>
      <c r="BU244" s="8" t="inlineStr">
        <f aca="false">IF(A244&lt;&gt;"",DEGREES(BT244),"")</f>
        <is>
          <t/>
        </is>
      </c>
      <c r="BV244" s="8" t="inlineStr">
        <f aca="false">IF(A244&lt;&gt;"",SQRT(SUMSQ(AE244:AG244)),"")</f>
        <is>
          <t/>
        </is>
      </c>
      <c r="BW244" s="8" t="inlineStr">
        <f aca="false">IF(A244&lt;&gt;"",IF(BV244&lt;&gt;0,ACOS(AG244/BV244),0),"")</f>
        <is>
          <t/>
        </is>
      </c>
      <c r="BX244" s="8" t="inlineStr">
        <f aca="false">IF(A244&lt;&gt;"",DEGREES(BW244),"")</f>
        <is>
          <t/>
        </is>
      </c>
      <c r="BY244" s="8" t="inlineStr">
        <f aca="false">IF(A244&lt;&gt;"",IF(OR(AF244&lt;&gt;0,AG244&lt;&gt;0),ATAN2(AF244,AG244),0),"")</f>
        <is>
          <t/>
        </is>
      </c>
      <c r="BZ244" s="8" t="inlineStr">
        <f aca="false">IF(A244&lt;&gt;"",DEGREES(BY244),"")</f>
        <is>
          <t/>
        </is>
      </c>
      <c r="CA244" s="0" t="inlineStr">
        <f aca="false">IF(A244&lt;&gt;"",IF(AND(AI244&lt;Parameters!$B$11,AI244&gt;Parameters!$B$12,AN244&lt;Parameters!$B$11,AN244&gt;Parameters!$B$12,AS244&lt;Parameters!$B$11,AS244&gt;Parameters!$B$12,AX244&lt;Parameters!$B$11,AX244&gt;Parameters!$B$12,BC244&lt;Parameters!$B$11,BC244&gt;Parameters!$B$12,BM244&lt;Parameters!$B$11,BM244&gt;Parameters!$B$12,BR244&lt;Parameters!$B$11,BR244&gt;Parameters!$B$12,BW244&lt;Parameters!$B$11,BW244&gt;Parameters!$B$12),1,0),"")</f>
        <is>
          <t/>
        </is>
      </c>
      <c r="CB244" s="0" t="inlineStr">
        <f aca="false">IF(A244&lt;&gt;"",IF(OR(AI244&lt;Parameters!$B$12,AI244&gt;Parameters!$B$11),0,1),"")</f>
        <is>
          <t/>
        </is>
      </c>
      <c r="CC244" s="0" t="inlineStr">
        <f aca="false">IF(A244&lt;&gt;"",IF(OR(AN244&lt;Parameters!$B$12,AN244&gt;Parameters!$B$11),0,1),"")</f>
        <is>
          <t/>
        </is>
      </c>
      <c r="CD244" s="0" t="inlineStr">
        <f aca="false">IF(A244&lt;&gt;"",IF(OR(AS244&lt;Parameters!$B$12,AS244&gt;Parameters!$B$11),0,1),"")</f>
        <is>
          <t/>
        </is>
      </c>
      <c r="CE244" s="0" t="inlineStr">
        <f aca="false">IF(A244&lt;&gt;"",IF(OR(AX244&lt;Parameters!$B$12,AX244&gt;Parameters!$B$11),0,1),"")</f>
        <is>
          <t/>
        </is>
      </c>
      <c r="CF244" s="0" t="inlineStr">
        <f aca="false">IF(A244&lt;&gt;"",IF(OR(BC244&lt;Parameters!$B$12,BC244&gt;Parameters!$B$11),0,1),"")</f>
        <is>
          <t/>
        </is>
      </c>
      <c r="CG244" s="0" t="inlineStr">
        <f aca="false">IF(A244&lt;&gt;"",IF(OR(BH244&lt;Parameters!$B$12,BH244&gt;Parameters!$B$11),0,1),"")</f>
        <is>
          <t/>
        </is>
      </c>
      <c r="CH244" s="0" t="inlineStr">
        <f aca="false">IF(A244&lt;&gt;"",IF(OR(BM244&lt;Parameters!$B$12,BM244&gt;Parameters!$B$11),0,1),"")</f>
        <is>
          <t/>
        </is>
      </c>
      <c r="CI244" s="0" t="inlineStr">
        <f aca="false">IF(A244&lt;&gt;"",IF(OR(BR244&lt;Parameters!$B$12,BR244&gt;Parameters!$B$11),0,1),"")</f>
        <is>
          <t/>
        </is>
      </c>
      <c r="CJ244" s="0" t="inlineStr">
        <f aca="false">IF(A244&lt;&gt;"",IF(OR(BW244&lt;Parameters!$B$12,BW244&gt;Parameters!$B$11),0,1),"")</f>
        <is>
          <t/>
        </is>
      </c>
      <c r="CK244" s="26" t="inlineStr">
        <f aca="false">IF(A244&lt;&gt;"",SUM(CB244:CJ244)/9,"")</f>
        <is>
          <t/>
        </is>
      </c>
      <c r="CL244" s="0" t="inlineStr">
        <f aca="false">IF(A244&lt;&gt;"",CK244*9,"")</f>
        <is>
          <t/>
        </is>
      </c>
      <c r="CM244" s="8" t="inlineStr">
        <f aca="false">IF(A244&lt;&gt;"",TEXT(B244,CM$2)&amp;" "&amp;TEXT(A244,CM$2),"")</f>
        <is>
          <t/>
        </is>
      </c>
    </row>
    <row r="245" customFormat="false" ht="15" hidden="false" customHeight="false" outlineLevel="0" collapsed="false">
      <c r="A245" s="0" t="inlineStr">
        <f aca="false">IF(OR(B244&lt;Parameters!$K$12,A244&lt;Parameters!$K$12),IF(A244&lt;Parameters!$K$12,A244+1,0),"")</f>
        <is>
          <t/>
        </is>
      </c>
      <c r="B245" s="0" t="inlineStr">
        <f aca="false">IF(A245&lt;&gt;"",IF(A245=0,B244+1,B244),"")</f>
        <is>
          <t/>
        </is>
      </c>
      <c r="C245" s="24" t="inlineStr">
        <f aca="false">IF(A245&lt;&gt;"",-_phi*(A245+0.5),"")</f>
        <is>
          <t/>
        </is>
      </c>
      <c r="D245" s="8" t="inlineStr">
        <f aca="false">IF(A245&lt;&gt;"",DEGREES(C245),"")</f>
        <is>
          <t/>
        </is>
      </c>
      <c r="E245" s="24" t="inlineStr">
        <f aca="false">IF(A245&lt;&gt;"",_phi*(B245+0.5),"")</f>
        <is>
          <t/>
        </is>
      </c>
      <c r="F245" s="8" t="inlineStr">
        <f aca="false">IF(A245&lt;&gt;"",DEGREES(E245),"")</f>
        <is>
          <t/>
        </is>
      </c>
      <c r="G245" s="8" t="inlineStr">
        <f aca="false">IF(A245&lt;&gt;"",LOOKUP(A245,h!$A$3:$A$30,h!$D$3:$D$30),"")</f>
        <is>
          <t/>
        </is>
      </c>
      <c r="H245" s="8" t="inlineStr">
        <f aca="false">IF(A245&lt;&gt;"",LOOKUP(B245,h!$A$3:$A$30,h!$D$3:$D$30),"")</f>
        <is>
          <t/>
        </is>
      </c>
      <c r="I245" s="8" t="inlineStr">
        <f aca="false">IF(A245&lt;&gt;"",_zif,"")</f>
        <is>
          <t/>
        </is>
      </c>
      <c r="J245" s="8" t="inlineStr">
        <f aca="false">IF(A245&lt;&gt;"",$G245+'v1 Frame'!D$3*COS($C245)+'v1 Frame'!E$3*SIN($C245)*SIN($E245)+'v1 Frame'!F$3*SIN($C245)*COS($E245),"")</f>
        <is>
          <t/>
        </is>
      </c>
      <c r="K245" s="8" t="inlineStr">
        <f aca="false">IF(A245&lt;&gt;"",$H245+'v1 Frame'!E$3*COS($E245)-'v1 Frame'!F$3*SIN($E245),"")</f>
        <is>
          <t/>
        </is>
      </c>
      <c r="L245" s="8" t="inlineStr">
        <f aca="false">IF(A245&lt;&gt;"",$I245-'v1 Frame'!D$3*SIN($C245)+'v1 Frame'!E$3*COS($C245)*SIN($E245)+'v1 Frame'!F$3*COS($C245)*COS($E245),"")</f>
        <is>
          <t/>
        </is>
      </c>
      <c r="M245" s="8" t="inlineStr">
        <f aca="false">IF(A245&lt;&gt;"",$G245+'v1 Frame'!G$3*COS($C245)+'v1 Frame'!H$3*SIN($C245)*SIN($E245)+'v1 Frame'!I$3*SIN($C245)*COS($E245),"")</f>
        <is>
          <t/>
        </is>
      </c>
      <c r="N245" s="8" t="inlineStr">
        <f aca="false">IF(A245&lt;&gt;"",$H245+'v1 Frame'!H$3*COS($E245)-'v1 Frame'!I$3*SIN($E245),"")</f>
        <is>
          <t/>
        </is>
      </c>
      <c r="O245" s="8" t="inlineStr">
        <f aca="false">IF(A245&lt;&gt;"",$I245-'v1 Frame'!G$3*SIN($C245)+'v1 Frame'!H$3*COS($C245)*SIN($E245)+'v1 Frame'!I$3*COS($C245)*COS($E245),"")</f>
        <is>
          <t/>
        </is>
      </c>
      <c r="P245" s="8" t="inlineStr">
        <f aca="false">IF(A245&lt;&gt;"",$G245+'v1 Frame'!J$3*COS($C245)+'v1 Frame'!K$3*SIN($C245)*SIN($E245)+'v1 Frame'!L$3*SIN($C245)*COS($E245),"")</f>
        <is>
          <t/>
        </is>
      </c>
      <c r="Q245" s="8" t="inlineStr">
        <f aca="false">IF(A245&lt;&gt;"",$H245+'v1 Frame'!K$3*COS($E245)-'v1 Frame'!L$3*SIN($E245),"")</f>
        <is>
          <t/>
        </is>
      </c>
      <c r="R245" s="8" t="inlineStr">
        <f aca="false">IF(A245&lt;&gt;"",$I245-'v1 Frame'!J$3*SIN($C245)+'v1 Frame'!K$3*COS($C245)*SIN($E245)+'v1 Frame'!L$3*COS($C245)*COS($E245),"")</f>
        <is>
          <t/>
        </is>
      </c>
      <c r="S245" s="8" t="inlineStr">
        <f aca="false">IF(A245&lt;&gt;"",$G245+'v1 Frame'!M$3*COS($C245)+'v1 Frame'!N$3*SIN($C245)*SIN($E245)+'v1 Frame'!O$3*SIN($C245)*COS($E245),"")</f>
        <is>
          <t/>
        </is>
      </c>
      <c r="T245" s="8" t="inlineStr">
        <f aca="false">IF(A245&lt;&gt;"",$H245+'v1 Frame'!N$3*COS($E245)-'v1 Frame'!O$3*SIN($E245),"")</f>
        <is>
          <t/>
        </is>
      </c>
      <c r="U245" s="8" t="inlineStr">
        <f aca="false">IF(A245&lt;&gt;"",$I245-'v1 Frame'!M$3*SIN($C245)+'v1 Frame'!N$3*COS($C245)*SIN($E245)+'v1 Frame'!O$3*COS($C245)*COS($E245),"")</f>
        <is>
          <t/>
        </is>
      </c>
      <c r="V245" s="8" t="inlineStr">
        <f aca="false">IF(A245&lt;&gt;"",$G245+'v1 Frame'!P$3*COS($C245)+'v1 Frame'!Q$3*SIN($C245)*SIN($E245)+'v1 Frame'!R$3*SIN($C245)*COS($E245),"")</f>
        <is>
          <t/>
        </is>
      </c>
      <c r="W245" s="8" t="inlineStr">
        <f aca="false">IF(A245&lt;&gt;"",$H245+'v1 Frame'!Q$3*COS($E245)-'v1 Frame'!R$3*SIN($E245),"")</f>
        <is>
          <t/>
        </is>
      </c>
      <c r="X245" s="8" t="inlineStr">
        <f aca="false">IF(A245&lt;&gt;"",$I245-'v1 Frame'!P$3*SIN($C245)+'v1 Frame'!Q$3*COS($C245)*SIN($E245)+'v1 Frame'!R$3*COS($C245)*COS($E245),"")</f>
        <is>
          <t/>
        </is>
      </c>
      <c r="Y245" s="8" t="inlineStr">
        <f aca="false">IF(A245&lt;&gt;"",$G245+'v1 Frame'!S$3*COS($C245)+'v1 Frame'!T$3*SIN($C245)*SIN($E245)+'v1 Frame'!U$3*SIN($C245)*COS($E245),"")</f>
        <is>
          <t/>
        </is>
      </c>
      <c r="Z245" s="8" t="inlineStr">
        <f aca="false">IF(A245&lt;&gt;"",$H245+'v1 Frame'!T$3*COS($E245)-'v1 Frame'!U$3*SIN($E245),"")</f>
        <is>
          <t/>
        </is>
      </c>
      <c r="AA245" s="8" t="inlineStr">
        <f aca="false">IF(A245&lt;&gt;"",$I245-'v1 Frame'!S$3*SIN($C245)+'v1 Frame'!T$3*COS($C245)*SIN($E245)+'v1 Frame'!U$3*COS($C245)*COS($E245),"")</f>
        <is>
          <t/>
        </is>
      </c>
      <c r="AB245" s="8" t="inlineStr">
        <f aca="false">IF(A245&lt;&gt;"",$G245+'v1 Frame'!V$3*COS($C245)+'v1 Frame'!W$3*SIN($C245)*SIN($E245)+'v1 Frame'!X$3*SIN($C245)*COS($E245),"")</f>
        <is>
          <t/>
        </is>
      </c>
      <c r="AC245" s="8" t="inlineStr">
        <f aca="false">IF(A245&lt;&gt;"",$H245+'v1 Frame'!W$3*COS($E245)-'v1 Frame'!X$3*SIN($E245),"")</f>
        <is>
          <t/>
        </is>
      </c>
      <c r="AD245" s="8" t="inlineStr">
        <f aca="false">IF(A245&lt;&gt;"",$I245-'v1 Frame'!V$3*SIN($C245)+'v1 Frame'!W$3*COS($C245)*SIN($E245)+'v1 Frame'!X$3*COS($C245)*COS($E245),"")</f>
        <is>
          <t/>
        </is>
      </c>
      <c r="AE245" s="25" t="inlineStr">
        <f aca="false">IF(A245&lt;&gt;"",$G245+'v1 Frame'!Y$3*COS($C245)+'v1 Frame'!Z$3*SIN($C245)*SIN($E245)+'v1 Frame'!AA$3*SIN($C245)*COS($E245),"")</f>
        <is>
          <t/>
        </is>
      </c>
      <c r="AF245" s="25" t="inlineStr">
        <f aca="false">IF(A245&lt;&gt;"",$H245+'v1 Frame'!Z$3*COS($E245)-'v1 Frame'!AA$3*SIN($E245),"")</f>
        <is>
          <t/>
        </is>
      </c>
      <c r="AG245" s="25" t="inlineStr">
        <f aca="false">IF(A245&lt;&gt;"",$I245-'v1 Frame'!Y$3*SIN($C245)+'v1 Frame'!Z$3*COS($C245)*SIN($E245)+'v1 Frame'!AA$3*COS($C245)*COS($E245),"")</f>
        <is>
          <t/>
        </is>
      </c>
      <c r="AH245" s="8" t="inlineStr">
        <f aca="false">IF(A245&lt;&gt;"",SQRT(SUMSQ(G245:I245)),"")</f>
        <is>
          <t/>
        </is>
      </c>
      <c r="AI245" s="8" t="inlineStr">
        <f aca="false">IF(A245&lt;&gt;"",IF(AH245&lt;&gt;0,ACOS(I245/AH245),0),"")</f>
        <is>
          <t/>
        </is>
      </c>
      <c r="AJ245" s="8" t="inlineStr">
        <f aca="false">IF(A245&lt;&gt;"",DEGREES(AI245),"")</f>
        <is>
          <t/>
        </is>
      </c>
      <c r="AK245" s="8" t="inlineStr">
        <f aca="false">IF(A245&lt;&gt;"",IF(OR(G245&lt;&gt;0,H245&lt;&gt;0),ATAN2(G245,H245),0),"")</f>
        <is>
          <t/>
        </is>
      </c>
      <c r="AL245" s="8" t="inlineStr">
        <f aca="false">IF(A245&lt;&gt;"",DEGREES(AK245),"")</f>
        <is>
          <t/>
        </is>
      </c>
      <c r="AM245" s="8" t="inlineStr">
        <f aca="false">IF(A245&lt;&gt;"",SQRT(SUMSQ(J245:L245)),"")</f>
        <is>
          <t/>
        </is>
      </c>
      <c r="AN245" s="8" t="inlineStr">
        <f aca="false">IF(A245&lt;&gt;"",IF(AM245&lt;&gt;0,ACOS(L245/AM245),0),"")</f>
        <is>
          <t/>
        </is>
      </c>
      <c r="AO245" s="8" t="inlineStr">
        <f aca="false">IF(A245&lt;&gt;"",DEGREES(AN245),"")</f>
        <is>
          <t/>
        </is>
      </c>
      <c r="AP245" s="8" t="inlineStr">
        <f aca="false">IF(A245&lt;&gt;"",IF(OR(J245&lt;&gt;0,K245&lt;&gt;0),ATAN2(J245,K245),0),"")</f>
        <is>
          <t/>
        </is>
      </c>
      <c r="AQ245" s="8" t="inlineStr">
        <f aca="false">IF(A245&lt;&gt;"",DEGREES(AP245),"")</f>
        <is>
          <t/>
        </is>
      </c>
      <c r="AR245" s="8" t="inlineStr">
        <f aca="false">IF(A245&lt;&gt;"",SQRT(SUMSQ(M245:O245)),"")</f>
        <is>
          <t/>
        </is>
      </c>
      <c r="AS245" s="8" t="inlineStr">
        <f aca="false">IF(A245&lt;&gt;"",IF(AR245&lt;&gt;0,ACOS(O245/AR245),0),"")</f>
        <is>
          <t/>
        </is>
      </c>
      <c r="AT245" s="8" t="inlineStr">
        <f aca="false">IF(A245&lt;&gt;"",DEGREES(AS245),"")</f>
        <is>
          <t/>
        </is>
      </c>
      <c r="AU245" s="8" t="inlineStr">
        <f aca="false">IF(A245&lt;&gt;"",IF(OR(M245&lt;&gt;0,N245&lt;&gt;0),ATAN2(M245,N245),0),"")</f>
        <is>
          <t/>
        </is>
      </c>
      <c r="AV245" s="8" t="inlineStr">
        <f aca="false">IF(A245&lt;&gt;"",DEGREES(AU245),"")</f>
        <is>
          <t/>
        </is>
      </c>
      <c r="AW245" s="8" t="inlineStr">
        <f aca="false">IF(A245&lt;&gt;"",SQRT(SUMSQ(P245:R245)),"")</f>
        <is>
          <t/>
        </is>
      </c>
      <c r="AX245" s="8" t="inlineStr">
        <f aca="false">IF(A245&lt;&gt;"",IF(AW245&lt;&gt;0,ACOS(R245/AW245),0),"")</f>
        <is>
          <t/>
        </is>
      </c>
      <c r="AY245" s="8" t="inlineStr">
        <f aca="false">IF(A245&lt;&gt;"",DEGREES(AX245),"")</f>
        <is>
          <t/>
        </is>
      </c>
      <c r="AZ245" s="8" t="inlineStr">
        <f aca="false">IF(A245&lt;&gt;"",IF(OR(P245&lt;&gt;0,Q245&lt;&gt;0),ATAN2(P245,Q245),0),"")</f>
        <is>
          <t/>
        </is>
      </c>
      <c r="BA245" s="8" t="inlineStr">
        <f aca="false">IF(A245&lt;&gt;"",DEGREES(AZ245),"")</f>
        <is>
          <t/>
        </is>
      </c>
      <c r="BB245" s="8" t="inlineStr">
        <f aca="false">IF(A245&lt;&gt;"",SQRT(SUMSQ(S245:U245)),"")</f>
        <is>
          <t/>
        </is>
      </c>
      <c r="BC245" s="8" t="inlineStr">
        <f aca="false">IF(A245&lt;&gt;"",IF(BB245&lt;&gt;0,ACOS(U245/BB245),0),"")</f>
        <is>
          <t/>
        </is>
      </c>
      <c r="BD245" s="8" t="inlineStr">
        <f aca="false">IF(A245&lt;&gt;"",DEGREES(BC245),"")</f>
        <is>
          <t/>
        </is>
      </c>
      <c r="BE245" s="8" t="inlineStr">
        <f aca="false">IF(A245&lt;&gt;"",IF(OR(S245&lt;&gt;0,T245&lt;&gt;0),ATAN2(S245,T245),0),"")</f>
        <is>
          <t/>
        </is>
      </c>
      <c r="BF245" s="8" t="inlineStr">
        <f aca="false">IF(A245&lt;&gt;"",DEGREES(BE245),"")</f>
        <is>
          <t/>
        </is>
      </c>
      <c r="BG245" s="8" t="inlineStr">
        <f aca="false">IF(A245&lt;&gt;"",SQRT(SUMSQ(V245:X245)),"")</f>
        <is>
          <t/>
        </is>
      </c>
      <c r="BH245" s="8" t="inlineStr">
        <f aca="false">IF(A245&lt;&gt;"",IF(BG245&lt;&gt;0,ACOS(X245/BG245),0),"")</f>
        <is>
          <t/>
        </is>
      </c>
      <c r="BI245" s="8" t="inlineStr">
        <f aca="false">IF(A245&lt;&gt;"",DEGREES(BH245),"")</f>
        <is>
          <t/>
        </is>
      </c>
      <c r="BJ245" s="8" t="inlineStr">
        <f aca="false">IF(A245&lt;&gt;"",IF(OR(V245&lt;&gt;0,W245&lt;&gt;0),ATAN2(V245,W245),0),"")</f>
        <is>
          <t/>
        </is>
      </c>
      <c r="BK245" s="8" t="inlineStr">
        <f aca="false">IF(A245&lt;&gt;"",DEGREES(BJ245),"")</f>
        <is>
          <t/>
        </is>
      </c>
      <c r="BL245" s="8" t="inlineStr">
        <f aca="false">IF(A245&lt;&gt;"",SQRT(SUMSQ(Y245:AA245)),"")</f>
        <is>
          <t/>
        </is>
      </c>
      <c r="BM245" s="8" t="inlineStr">
        <f aca="false">IF(A245&lt;&gt;"",IF(BL245&lt;&gt;0,ACOS(AA245/BL245),0),"")</f>
        <is>
          <t/>
        </is>
      </c>
      <c r="BN245" s="8" t="inlineStr">
        <f aca="false">IF(A245&lt;&gt;"",DEGREES(BM245),"")</f>
        <is>
          <t/>
        </is>
      </c>
      <c r="BO245" s="8" t="inlineStr">
        <f aca="false">IF(A245&lt;&gt;"",IF(OR(Y245&lt;&gt;0,Z245&lt;&gt;0),ATAN2(Y245,Z245),0),"")</f>
        <is>
          <t/>
        </is>
      </c>
      <c r="BP245" s="8" t="inlineStr">
        <f aca="false">IF(A245&lt;&gt;"",DEGREES(BO245),"")</f>
        <is>
          <t/>
        </is>
      </c>
      <c r="BQ245" s="8" t="inlineStr">
        <f aca="false">IF(A245&lt;&gt;"",SQRT(SUMSQ(AB245:AD245)),"")</f>
        <is>
          <t/>
        </is>
      </c>
      <c r="BR245" s="8" t="inlineStr">
        <f aca="false">IF(A245&lt;&gt;"",IF(BQ245&lt;&gt;0,ACOS(AD245/BQ245),0),"")</f>
        <is>
          <t/>
        </is>
      </c>
      <c r="BS245" s="8" t="inlineStr">
        <f aca="false">IF(A245&lt;&gt;"",DEGREES(BR245),"")</f>
        <is>
          <t/>
        </is>
      </c>
      <c r="BT245" s="8" t="inlineStr">
        <f aca="false">IF(A245&lt;&gt;"",IF(OR(AB245&lt;&gt;0,AC245&lt;&gt;0),ATAN2(AB245,AC245),0),"")</f>
        <is>
          <t/>
        </is>
      </c>
      <c r="BU245" s="8" t="inlineStr">
        <f aca="false">IF(A245&lt;&gt;"",DEGREES(BT245),"")</f>
        <is>
          <t/>
        </is>
      </c>
      <c r="BV245" s="8" t="inlineStr">
        <f aca="false">IF(A245&lt;&gt;"",SQRT(SUMSQ(AE245:AG245)),"")</f>
        <is>
          <t/>
        </is>
      </c>
      <c r="BW245" s="8" t="inlineStr">
        <f aca="false">IF(A245&lt;&gt;"",IF(BV245&lt;&gt;0,ACOS(AG245/BV245),0),"")</f>
        <is>
          <t/>
        </is>
      </c>
      <c r="BX245" s="8" t="inlineStr">
        <f aca="false">IF(A245&lt;&gt;"",DEGREES(BW245),"")</f>
        <is>
          <t/>
        </is>
      </c>
      <c r="BY245" s="8" t="inlineStr">
        <f aca="false">IF(A245&lt;&gt;"",IF(OR(AF245&lt;&gt;0,AG245&lt;&gt;0),ATAN2(AF245,AG245),0),"")</f>
        <is>
          <t/>
        </is>
      </c>
      <c r="BZ245" s="8" t="inlineStr">
        <f aca="false">IF(A245&lt;&gt;"",DEGREES(BY245),"")</f>
        <is>
          <t/>
        </is>
      </c>
      <c r="CA245" s="0" t="inlineStr">
        <f aca="false">IF(A245&lt;&gt;"",IF(AND(AI245&lt;Parameters!$B$11,AI245&gt;Parameters!$B$12,AN245&lt;Parameters!$B$11,AN245&gt;Parameters!$B$12,AS245&lt;Parameters!$B$11,AS245&gt;Parameters!$B$12,AX245&lt;Parameters!$B$11,AX245&gt;Parameters!$B$12,BC245&lt;Parameters!$B$11,BC245&gt;Parameters!$B$12,BM245&lt;Parameters!$B$11,BM245&gt;Parameters!$B$12,BR245&lt;Parameters!$B$11,BR245&gt;Parameters!$B$12,BW245&lt;Parameters!$B$11,BW245&gt;Parameters!$B$12),1,0),"")</f>
        <is>
          <t/>
        </is>
      </c>
      <c r="CB245" s="0" t="inlineStr">
        <f aca="false">IF(A245&lt;&gt;"",IF(OR(AI245&lt;Parameters!$B$12,AI245&gt;Parameters!$B$11),0,1),"")</f>
        <is>
          <t/>
        </is>
      </c>
      <c r="CC245" s="0" t="inlineStr">
        <f aca="false">IF(A245&lt;&gt;"",IF(OR(AN245&lt;Parameters!$B$12,AN245&gt;Parameters!$B$11),0,1),"")</f>
        <is>
          <t/>
        </is>
      </c>
      <c r="CD245" s="0" t="inlineStr">
        <f aca="false">IF(A245&lt;&gt;"",IF(OR(AS245&lt;Parameters!$B$12,AS245&gt;Parameters!$B$11),0,1),"")</f>
        <is>
          <t/>
        </is>
      </c>
      <c r="CE245" s="0" t="inlineStr">
        <f aca="false">IF(A245&lt;&gt;"",IF(OR(AX245&lt;Parameters!$B$12,AX245&gt;Parameters!$B$11),0,1),"")</f>
        <is>
          <t/>
        </is>
      </c>
      <c r="CF245" s="0" t="inlineStr">
        <f aca="false">IF(A245&lt;&gt;"",IF(OR(BC245&lt;Parameters!$B$12,BC245&gt;Parameters!$B$11),0,1),"")</f>
        <is>
          <t/>
        </is>
      </c>
      <c r="CG245" s="0" t="inlineStr">
        <f aca="false">IF(A245&lt;&gt;"",IF(OR(BH245&lt;Parameters!$B$12,BH245&gt;Parameters!$B$11),0,1),"")</f>
        <is>
          <t/>
        </is>
      </c>
      <c r="CH245" s="0" t="inlineStr">
        <f aca="false">IF(A245&lt;&gt;"",IF(OR(BM245&lt;Parameters!$B$12,BM245&gt;Parameters!$B$11),0,1),"")</f>
        <is>
          <t/>
        </is>
      </c>
      <c r="CI245" s="0" t="inlineStr">
        <f aca="false">IF(A245&lt;&gt;"",IF(OR(BR245&lt;Parameters!$B$12,BR245&gt;Parameters!$B$11),0,1),"")</f>
        <is>
          <t/>
        </is>
      </c>
      <c r="CJ245" s="0" t="inlineStr">
        <f aca="false">IF(A245&lt;&gt;"",IF(OR(BW245&lt;Parameters!$B$12,BW245&gt;Parameters!$B$11),0,1),"")</f>
        <is>
          <t/>
        </is>
      </c>
      <c r="CK245" s="26" t="inlineStr">
        <f aca="false">IF(A245&lt;&gt;"",SUM(CB245:CJ245)/9,"")</f>
        <is>
          <t/>
        </is>
      </c>
      <c r="CL245" s="0" t="inlineStr">
        <f aca="false">IF(A245&lt;&gt;"",CK245*9,"")</f>
        <is>
          <t/>
        </is>
      </c>
      <c r="CM245" s="8" t="inlineStr">
        <f aca="false">IF(A245&lt;&gt;"",TEXT(B245,CM$2)&amp;" "&amp;TEXT(A245,CM$2),"")</f>
        <is>
          <t/>
        </is>
      </c>
    </row>
    <row r="246" customFormat="false" ht="15" hidden="false" customHeight="false" outlineLevel="0" collapsed="false">
      <c r="A246" s="0" t="inlineStr">
        <f aca="false">IF(OR(B245&lt;Parameters!$K$12,A245&lt;Parameters!$K$12),IF(A245&lt;Parameters!$K$12,A245+1,0),"")</f>
        <is>
          <t/>
        </is>
      </c>
      <c r="B246" s="0" t="inlineStr">
        <f aca="false">IF(A246&lt;&gt;"",IF(A246=0,B245+1,B245),"")</f>
        <is>
          <t/>
        </is>
      </c>
      <c r="C246" s="24" t="inlineStr">
        <f aca="false">IF(A246&lt;&gt;"",-_phi*(A246+0.5),"")</f>
        <is>
          <t/>
        </is>
      </c>
      <c r="D246" s="8" t="inlineStr">
        <f aca="false">IF(A246&lt;&gt;"",DEGREES(C246),"")</f>
        <is>
          <t/>
        </is>
      </c>
      <c r="E246" s="24" t="inlineStr">
        <f aca="false">IF(A246&lt;&gt;"",_phi*(B246+0.5),"")</f>
        <is>
          <t/>
        </is>
      </c>
      <c r="F246" s="8" t="inlineStr">
        <f aca="false">IF(A246&lt;&gt;"",DEGREES(E246),"")</f>
        <is>
          <t/>
        </is>
      </c>
      <c r="G246" s="8" t="inlineStr">
        <f aca="false">IF(A246&lt;&gt;"",LOOKUP(A246,h!$A$3:$A$30,h!$D$3:$D$30),"")</f>
        <is>
          <t/>
        </is>
      </c>
      <c r="H246" s="8" t="inlineStr">
        <f aca="false">IF(A246&lt;&gt;"",LOOKUP(B246,h!$A$3:$A$30,h!$D$3:$D$30),"")</f>
        <is>
          <t/>
        </is>
      </c>
      <c r="I246" s="8" t="inlineStr">
        <f aca="false">IF(A246&lt;&gt;"",_zif,"")</f>
        <is>
          <t/>
        </is>
      </c>
      <c r="J246" s="8" t="inlineStr">
        <f aca="false">IF(A246&lt;&gt;"",$G246+'v1 Frame'!D$3*COS($C246)+'v1 Frame'!E$3*SIN($C246)*SIN($E246)+'v1 Frame'!F$3*SIN($C246)*COS($E246),"")</f>
        <is>
          <t/>
        </is>
      </c>
      <c r="K246" s="8" t="inlineStr">
        <f aca="false">IF(A246&lt;&gt;"",$H246+'v1 Frame'!E$3*COS($E246)-'v1 Frame'!F$3*SIN($E246),"")</f>
        <is>
          <t/>
        </is>
      </c>
      <c r="L246" s="8" t="inlineStr">
        <f aca="false">IF(A246&lt;&gt;"",$I246-'v1 Frame'!D$3*SIN($C246)+'v1 Frame'!E$3*COS($C246)*SIN($E246)+'v1 Frame'!F$3*COS($C246)*COS($E246),"")</f>
        <is>
          <t/>
        </is>
      </c>
      <c r="M246" s="8" t="inlineStr">
        <f aca="false">IF(A246&lt;&gt;"",$G246+'v1 Frame'!G$3*COS($C246)+'v1 Frame'!H$3*SIN($C246)*SIN($E246)+'v1 Frame'!I$3*SIN($C246)*COS($E246),"")</f>
        <is>
          <t/>
        </is>
      </c>
      <c r="N246" s="8" t="inlineStr">
        <f aca="false">IF(A246&lt;&gt;"",$H246+'v1 Frame'!H$3*COS($E246)-'v1 Frame'!I$3*SIN($E246),"")</f>
        <is>
          <t/>
        </is>
      </c>
      <c r="O246" s="8" t="inlineStr">
        <f aca="false">IF(A246&lt;&gt;"",$I246-'v1 Frame'!G$3*SIN($C246)+'v1 Frame'!H$3*COS($C246)*SIN($E246)+'v1 Frame'!I$3*COS($C246)*COS($E246),"")</f>
        <is>
          <t/>
        </is>
      </c>
      <c r="P246" s="8" t="inlineStr">
        <f aca="false">IF(A246&lt;&gt;"",$G246+'v1 Frame'!J$3*COS($C246)+'v1 Frame'!K$3*SIN($C246)*SIN($E246)+'v1 Frame'!L$3*SIN($C246)*COS($E246),"")</f>
        <is>
          <t/>
        </is>
      </c>
      <c r="Q246" s="8" t="inlineStr">
        <f aca="false">IF(A246&lt;&gt;"",$H246+'v1 Frame'!K$3*COS($E246)-'v1 Frame'!L$3*SIN($E246),"")</f>
        <is>
          <t/>
        </is>
      </c>
      <c r="R246" s="8" t="inlineStr">
        <f aca="false">IF(A246&lt;&gt;"",$I246-'v1 Frame'!J$3*SIN($C246)+'v1 Frame'!K$3*COS($C246)*SIN($E246)+'v1 Frame'!L$3*COS($C246)*COS($E246),"")</f>
        <is>
          <t/>
        </is>
      </c>
      <c r="S246" s="8" t="inlineStr">
        <f aca="false">IF(A246&lt;&gt;"",$G246+'v1 Frame'!M$3*COS($C246)+'v1 Frame'!N$3*SIN($C246)*SIN($E246)+'v1 Frame'!O$3*SIN($C246)*COS($E246),"")</f>
        <is>
          <t/>
        </is>
      </c>
      <c r="T246" s="8" t="inlineStr">
        <f aca="false">IF(A246&lt;&gt;"",$H246+'v1 Frame'!N$3*COS($E246)-'v1 Frame'!O$3*SIN($E246),"")</f>
        <is>
          <t/>
        </is>
      </c>
      <c r="U246" s="8" t="inlineStr">
        <f aca="false">IF(A246&lt;&gt;"",$I246-'v1 Frame'!M$3*SIN($C246)+'v1 Frame'!N$3*COS($C246)*SIN($E246)+'v1 Frame'!O$3*COS($C246)*COS($E246),"")</f>
        <is>
          <t/>
        </is>
      </c>
      <c r="V246" s="8" t="inlineStr">
        <f aca="false">IF(A246&lt;&gt;"",$G246+'v1 Frame'!P$3*COS($C246)+'v1 Frame'!Q$3*SIN($C246)*SIN($E246)+'v1 Frame'!R$3*SIN($C246)*COS($E246),"")</f>
        <is>
          <t/>
        </is>
      </c>
      <c r="W246" s="8" t="inlineStr">
        <f aca="false">IF(A246&lt;&gt;"",$H246+'v1 Frame'!Q$3*COS($E246)-'v1 Frame'!R$3*SIN($E246),"")</f>
        <is>
          <t/>
        </is>
      </c>
      <c r="X246" s="8" t="inlineStr">
        <f aca="false">IF(A246&lt;&gt;"",$I246-'v1 Frame'!P$3*SIN($C246)+'v1 Frame'!Q$3*COS($C246)*SIN($E246)+'v1 Frame'!R$3*COS($C246)*COS($E246),"")</f>
        <is>
          <t/>
        </is>
      </c>
      <c r="Y246" s="8" t="inlineStr">
        <f aca="false">IF(A246&lt;&gt;"",$G246+'v1 Frame'!S$3*COS($C246)+'v1 Frame'!T$3*SIN($C246)*SIN($E246)+'v1 Frame'!U$3*SIN($C246)*COS($E246),"")</f>
        <is>
          <t/>
        </is>
      </c>
      <c r="Z246" s="8" t="inlineStr">
        <f aca="false">IF(A246&lt;&gt;"",$H246+'v1 Frame'!T$3*COS($E246)-'v1 Frame'!U$3*SIN($E246),"")</f>
        <is>
          <t/>
        </is>
      </c>
      <c r="AA246" s="8" t="inlineStr">
        <f aca="false">IF(A246&lt;&gt;"",$I246-'v1 Frame'!S$3*SIN($C246)+'v1 Frame'!T$3*COS($C246)*SIN($E246)+'v1 Frame'!U$3*COS($C246)*COS($E246),"")</f>
        <is>
          <t/>
        </is>
      </c>
      <c r="AB246" s="8" t="inlineStr">
        <f aca="false">IF(A246&lt;&gt;"",$G246+'v1 Frame'!V$3*COS($C246)+'v1 Frame'!W$3*SIN($C246)*SIN($E246)+'v1 Frame'!X$3*SIN($C246)*COS($E246),"")</f>
        <is>
          <t/>
        </is>
      </c>
      <c r="AC246" s="8" t="inlineStr">
        <f aca="false">IF(A246&lt;&gt;"",$H246+'v1 Frame'!W$3*COS($E246)-'v1 Frame'!X$3*SIN($E246),"")</f>
        <is>
          <t/>
        </is>
      </c>
      <c r="AD246" s="8" t="inlineStr">
        <f aca="false">IF(A246&lt;&gt;"",$I246-'v1 Frame'!V$3*SIN($C246)+'v1 Frame'!W$3*COS($C246)*SIN($E246)+'v1 Frame'!X$3*COS($C246)*COS($E246),"")</f>
        <is>
          <t/>
        </is>
      </c>
      <c r="AE246" s="25" t="inlineStr">
        <f aca="false">IF(A246&lt;&gt;"",$G246+'v1 Frame'!Y$3*COS($C246)+'v1 Frame'!Z$3*SIN($C246)*SIN($E246)+'v1 Frame'!AA$3*SIN($C246)*COS($E246),"")</f>
        <is>
          <t/>
        </is>
      </c>
      <c r="AF246" s="25" t="inlineStr">
        <f aca="false">IF(A246&lt;&gt;"",$H246+'v1 Frame'!Z$3*COS($E246)-'v1 Frame'!AA$3*SIN($E246),"")</f>
        <is>
          <t/>
        </is>
      </c>
      <c r="AG246" s="25" t="inlineStr">
        <f aca="false">IF(A246&lt;&gt;"",$I246-'v1 Frame'!Y$3*SIN($C246)+'v1 Frame'!Z$3*COS($C246)*SIN($E246)+'v1 Frame'!AA$3*COS($C246)*COS($E246),"")</f>
        <is>
          <t/>
        </is>
      </c>
      <c r="AH246" s="8" t="inlineStr">
        <f aca="false">IF(A246&lt;&gt;"",SQRT(SUMSQ(G246:I246)),"")</f>
        <is>
          <t/>
        </is>
      </c>
      <c r="AI246" s="8" t="inlineStr">
        <f aca="false">IF(A246&lt;&gt;"",IF(AH246&lt;&gt;0,ACOS(I246/AH246),0),"")</f>
        <is>
          <t/>
        </is>
      </c>
      <c r="AJ246" s="8" t="inlineStr">
        <f aca="false">IF(A246&lt;&gt;"",DEGREES(AI246),"")</f>
        <is>
          <t/>
        </is>
      </c>
      <c r="AK246" s="8" t="inlineStr">
        <f aca="false">IF(A246&lt;&gt;"",IF(OR(G246&lt;&gt;0,H246&lt;&gt;0),ATAN2(G246,H246),0),"")</f>
        <is>
          <t/>
        </is>
      </c>
      <c r="AL246" s="8" t="inlineStr">
        <f aca="false">IF(A246&lt;&gt;"",DEGREES(AK246),"")</f>
        <is>
          <t/>
        </is>
      </c>
      <c r="AM246" s="8" t="inlineStr">
        <f aca="false">IF(A246&lt;&gt;"",SQRT(SUMSQ(J246:L246)),"")</f>
        <is>
          <t/>
        </is>
      </c>
      <c r="AN246" s="8" t="inlineStr">
        <f aca="false">IF(A246&lt;&gt;"",IF(AM246&lt;&gt;0,ACOS(L246/AM246),0),"")</f>
        <is>
          <t/>
        </is>
      </c>
      <c r="AO246" s="8" t="inlineStr">
        <f aca="false">IF(A246&lt;&gt;"",DEGREES(AN246),"")</f>
        <is>
          <t/>
        </is>
      </c>
      <c r="AP246" s="8" t="inlineStr">
        <f aca="false">IF(A246&lt;&gt;"",IF(OR(J246&lt;&gt;0,K246&lt;&gt;0),ATAN2(J246,K246),0),"")</f>
        <is>
          <t/>
        </is>
      </c>
      <c r="AQ246" s="8" t="inlineStr">
        <f aca="false">IF(A246&lt;&gt;"",DEGREES(AP246),"")</f>
        <is>
          <t/>
        </is>
      </c>
      <c r="AR246" s="8" t="inlineStr">
        <f aca="false">IF(A246&lt;&gt;"",SQRT(SUMSQ(M246:O246)),"")</f>
        <is>
          <t/>
        </is>
      </c>
      <c r="AS246" s="8" t="inlineStr">
        <f aca="false">IF(A246&lt;&gt;"",IF(AR246&lt;&gt;0,ACOS(O246/AR246),0),"")</f>
        <is>
          <t/>
        </is>
      </c>
      <c r="AT246" s="8" t="inlineStr">
        <f aca="false">IF(A246&lt;&gt;"",DEGREES(AS246),"")</f>
        <is>
          <t/>
        </is>
      </c>
      <c r="AU246" s="8" t="inlineStr">
        <f aca="false">IF(A246&lt;&gt;"",IF(OR(M246&lt;&gt;0,N246&lt;&gt;0),ATAN2(M246,N246),0),"")</f>
        <is>
          <t/>
        </is>
      </c>
      <c r="AV246" s="8" t="inlineStr">
        <f aca="false">IF(A246&lt;&gt;"",DEGREES(AU246),"")</f>
        <is>
          <t/>
        </is>
      </c>
      <c r="AW246" s="8" t="inlineStr">
        <f aca="false">IF(A246&lt;&gt;"",SQRT(SUMSQ(P246:R246)),"")</f>
        <is>
          <t/>
        </is>
      </c>
      <c r="AX246" s="8" t="inlineStr">
        <f aca="false">IF(A246&lt;&gt;"",IF(AW246&lt;&gt;0,ACOS(R246/AW246),0),"")</f>
        <is>
          <t/>
        </is>
      </c>
      <c r="AY246" s="8" t="inlineStr">
        <f aca="false">IF(A246&lt;&gt;"",DEGREES(AX246),"")</f>
        <is>
          <t/>
        </is>
      </c>
      <c r="AZ246" s="8" t="inlineStr">
        <f aca="false">IF(A246&lt;&gt;"",IF(OR(P246&lt;&gt;0,Q246&lt;&gt;0),ATAN2(P246,Q246),0),"")</f>
        <is>
          <t/>
        </is>
      </c>
      <c r="BA246" s="8" t="inlineStr">
        <f aca="false">IF(A246&lt;&gt;"",DEGREES(AZ246),"")</f>
        <is>
          <t/>
        </is>
      </c>
      <c r="BB246" s="8" t="inlineStr">
        <f aca="false">IF(A246&lt;&gt;"",SQRT(SUMSQ(S246:U246)),"")</f>
        <is>
          <t/>
        </is>
      </c>
      <c r="BC246" s="8" t="inlineStr">
        <f aca="false">IF(A246&lt;&gt;"",IF(BB246&lt;&gt;0,ACOS(U246/BB246),0),"")</f>
        <is>
          <t/>
        </is>
      </c>
      <c r="BD246" s="8" t="inlineStr">
        <f aca="false">IF(A246&lt;&gt;"",DEGREES(BC246),"")</f>
        <is>
          <t/>
        </is>
      </c>
      <c r="BE246" s="8" t="inlineStr">
        <f aca="false">IF(A246&lt;&gt;"",IF(OR(S246&lt;&gt;0,T246&lt;&gt;0),ATAN2(S246,T246),0),"")</f>
        <is>
          <t/>
        </is>
      </c>
      <c r="BF246" s="8" t="inlineStr">
        <f aca="false">IF(A246&lt;&gt;"",DEGREES(BE246),"")</f>
        <is>
          <t/>
        </is>
      </c>
      <c r="BG246" s="8" t="inlineStr">
        <f aca="false">IF(A246&lt;&gt;"",SQRT(SUMSQ(V246:X246)),"")</f>
        <is>
          <t/>
        </is>
      </c>
      <c r="BH246" s="8" t="inlineStr">
        <f aca="false">IF(A246&lt;&gt;"",IF(BG246&lt;&gt;0,ACOS(X246/BG246),0),"")</f>
        <is>
          <t/>
        </is>
      </c>
      <c r="BI246" s="8" t="inlineStr">
        <f aca="false">IF(A246&lt;&gt;"",DEGREES(BH246),"")</f>
        <is>
          <t/>
        </is>
      </c>
      <c r="BJ246" s="8" t="inlineStr">
        <f aca="false">IF(A246&lt;&gt;"",IF(OR(V246&lt;&gt;0,W246&lt;&gt;0),ATAN2(V246,W246),0),"")</f>
        <is>
          <t/>
        </is>
      </c>
      <c r="BK246" s="8" t="inlineStr">
        <f aca="false">IF(A246&lt;&gt;"",DEGREES(BJ246),"")</f>
        <is>
          <t/>
        </is>
      </c>
      <c r="BL246" s="8" t="inlineStr">
        <f aca="false">IF(A246&lt;&gt;"",SQRT(SUMSQ(Y246:AA246)),"")</f>
        <is>
          <t/>
        </is>
      </c>
      <c r="BM246" s="8" t="inlineStr">
        <f aca="false">IF(A246&lt;&gt;"",IF(BL246&lt;&gt;0,ACOS(AA246/BL246),0),"")</f>
        <is>
          <t/>
        </is>
      </c>
      <c r="BN246" s="8" t="inlineStr">
        <f aca="false">IF(A246&lt;&gt;"",DEGREES(BM246),"")</f>
        <is>
          <t/>
        </is>
      </c>
      <c r="BO246" s="8" t="inlineStr">
        <f aca="false">IF(A246&lt;&gt;"",IF(OR(Y246&lt;&gt;0,Z246&lt;&gt;0),ATAN2(Y246,Z246),0),"")</f>
        <is>
          <t/>
        </is>
      </c>
      <c r="BP246" s="8" t="inlineStr">
        <f aca="false">IF(A246&lt;&gt;"",DEGREES(BO246),"")</f>
        <is>
          <t/>
        </is>
      </c>
      <c r="BQ246" s="8" t="inlineStr">
        <f aca="false">IF(A246&lt;&gt;"",SQRT(SUMSQ(AB246:AD246)),"")</f>
        <is>
          <t/>
        </is>
      </c>
      <c r="BR246" s="8" t="inlineStr">
        <f aca="false">IF(A246&lt;&gt;"",IF(BQ246&lt;&gt;0,ACOS(AD246/BQ246),0),"")</f>
        <is>
          <t/>
        </is>
      </c>
      <c r="BS246" s="8" t="inlineStr">
        <f aca="false">IF(A246&lt;&gt;"",DEGREES(BR246),"")</f>
        <is>
          <t/>
        </is>
      </c>
      <c r="BT246" s="8" t="inlineStr">
        <f aca="false">IF(A246&lt;&gt;"",IF(OR(AB246&lt;&gt;0,AC246&lt;&gt;0),ATAN2(AB246,AC246),0),"")</f>
        <is>
          <t/>
        </is>
      </c>
      <c r="BU246" s="8" t="inlineStr">
        <f aca="false">IF(A246&lt;&gt;"",DEGREES(BT246),"")</f>
        <is>
          <t/>
        </is>
      </c>
      <c r="BV246" s="8" t="inlineStr">
        <f aca="false">IF(A246&lt;&gt;"",SQRT(SUMSQ(AE246:AG246)),"")</f>
        <is>
          <t/>
        </is>
      </c>
      <c r="BW246" s="8" t="inlineStr">
        <f aca="false">IF(A246&lt;&gt;"",IF(BV246&lt;&gt;0,ACOS(AG246/BV246),0),"")</f>
        <is>
          <t/>
        </is>
      </c>
      <c r="BX246" s="8" t="inlineStr">
        <f aca="false">IF(A246&lt;&gt;"",DEGREES(BW246),"")</f>
        <is>
          <t/>
        </is>
      </c>
      <c r="BY246" s="8" t="inlineStr">
        <f aca="false">IF(A246&lt;&gt;"",IF(OR(AF246&lt;&gt;0,AG246&lt;&gt;0),ATAN2(AF246,AG246),0),"")</f>
        <is>
          <t/>
        </is>
      </c>
      <c r="BZ246" s="8" t="inlineStr">
        <f aca="false">IF(A246&lt;&gt;"",DEGREES(BY246),"")</f>
        <is>
          <t/>
        </is>
      </c>
      <c r="CA246" s="0" t="inlineStr">
        <f aca="false">IF(A246&lt;&gt;"",IF(AND(AI246&lt;Parameters!$B$11,AI246&gt;Parameters!$B$12,AN246&lt;Parameters!$B$11,AN246&gt;Parameters!$B$12,AS246&lt;Parameters!$B$11,AS246&gt;Parameters!$B$12,AX246&lt;Parameters!$B$11,AX246&gt;Parameters!$B$12,BC246&lt;Parameters!$B$11,BC246&gt;Parameters!$B$12,BM246&lt;Parameters!$B$11,BM246&gt;Parameters!$B$12,BR246&lt;Parameters!$B$11,BR246&gt;Parameters!$B$12,BW246&lt;Parameters!$B$11,BW246&gt;Parameters!$B$12),1,0),"")</f>
        <is>
          <t/>
        </is>
      </c>
      <c r="CB246" s="0" t="inlineStr">
        <f aca="false">IF(A246&lt;&gt;"",IF(OR(AI246&lt;Parameters!$B$12,AI246&gt;Parameters!$B$11),0,1),"")</f>
        <is>
          <t/>
        </is>
      </c>
      <c r="CC246" s="0" t="inlineStr">
        <f aca="false">IF(A246&lt;&gt;"",IF(OR(AN246&lt;Parameters!$B$12,AN246&gt;Parameters!$B$11),0,1),"")</f>
        <is>
          <t/>
        </is>
      </c>
      <c r="CD246" s="0" t="inlineStr">
        <f aca="false">IF(A246&lt;&gt;"",IF(OR(AS246&lt;Parameters!$B$12,AS246&gt;Parameters!$B$11),0,1),"")</f>
        <is>
          <t/>
        </is>
      </c>
      <c r="CE246" s="0" t="inlineStr">
        <f aca="false">IF(A246&lt;&gt;"",IF(OR(AX246&lt;Parameters!$B$12,AX246&gt;Parameters!$B$11),0,1),"")</f>
        <is>
          <t/>
        </is>
      </c>
      <c r="CF246" s="0" t="inlineStr">
        <f aca="false">IF(A246&lt;&gt;"",IF(OR(BC246&lt;Parameters!$B$12,BC246&gt;Parameters!$B$11),0,1),"")</f>
        <is>
          <t/>
        </is>
      </c>
      <c r="CG246" s="0" t="inlineStr">
        <f aca="false">IF(A246&lt;&gt;"",IF(OR(BH246&lt;Parameters!$B$12,BH246&gt;Parameters!$B$11),0,1),"")</f>
        <is>
          <t/>
        </is>
      </c>
      <c r="CH246" s="0" t="inlineStr">
        <f aca="false">IF(A246&lt;&gt;"",IF(OR(BM246&lt;Parameters!$B$12,BM246&gt;Parameters!$B$11),0,1),"")</f>
        <is>
          <t/>
        </is>
      </c>
      <c r="CI246" s="0" t="inlineStr">
        <f aca="false">IF(A246&lt;&gt;"",IF(OR(BR246&lt;Parameters!$B$12,BR246&gt;Parameters!$B$11),0,1),"")</f>
        <is>
          <t/>
        </is>
      </c>
      <c r="CJ246" s="0" t="inlineStr">
        <f aca="false">IF(A246&lt;&gt;"",IF(OR(BW246&lt;Parameters!$B$12,BW246&gt;Parameters!$B$11),0,1),"")</f>
        <is>
          <t/>
        </is>
      </c>
      <c r="CK246" s="26" t="inlineStr">
        <f aca="false">IF(A246&lt;&gt;"",SUM(CB246:CJ246)/9,"")</f>
        <is>
          <t/>
        </is>
      </c>
      <c r="CL246" s="0" t="inlineStr">
        <f aca="false">IF(A246&lt;&gt;"",CK246*9,"")</f>
        <is>
          <t/>
        </is>
      </c>
      <c r="CM246" s="8" t="inlineStr">
        <f aca="false">IF(A246&lt;&gt;"",TEXT(B246,CM$2)&amp;" "&amp;TEXT(A246,CM$2),"")</f>
        <is>
          <t/>
        </is>
      </c>
    </row>
    <row r="247" customFormat="false" ht="15" hidden="false" customHeight="false" outlineLevel="0" collapsed="false">
      <c r="A247" s="0" t="inlineStr">
        <f aca="false">IF(OR(B246&lt;Parameters!$K$12,A246&lt;Parameters!$K$12),IF(A246&lt;Parameters!$K$12,A246+1,0),"")</f>
        <is>
          <t/>
        </is>
      </c>
      <c r="B247" s="0" t="inlineStr">
        <f aca="false">IF(A247&lt;&gt;"",IF(A247=0,B246+1,B246),"")</f>
        <is>
          <t/>
        </is>
      </c>
      <c r="C247" s="24" t="inlineStr">
        <f aca="false">IF(A247&lt;&gt;"",-_phi*(A247+0.5),"")</f>
        <is>
          <t/>
        </is>
      </c>
      <c r="D247" s="8" t="inlineStr">
        <f aca="false">IF(A247&lt;&gt;"",DEGREES(C247),"")</f>
        <is>
          <t/>
        </is>
      </c>
      <c r="E247" s="24" t="inlineStr">
        <f aca="false">IF(A247&lt;&gt;"",_phi*(B247+0.5),"")</f>
        <is>
          <t/>
        </is>
      </c>
      <c r="F247" s="8" t="inlineStr">
        <f aca="false">IF(A247&lt;&gt;"",DEGREES(E247),"")</f>
        <is>
          <t/>
        </is>
      </c>
      <c r="G247" s="8" t="inlineStr">
        <f aca="false">IF(A247&lt;&gt;"",LOOKUP(A247,h!$A$3:$A$30,h!$D$3:$D$30),"")</f>
        <is>
          <t/>
        </is>
      </c>
      <c r="H247" s="8" t="inlineStr">
        <f aca="false">IF(A247&lt;&gt;"",LOOKUP(B247,h!$A$3:$A$30,h!$D$3:$D$30),"")</f>
        <is>
          <t/>
        </is>
      </c>
      <c r="I247" s="8" t="inlineStr">
        <f aca="false">IF(A247&lt;&gt;"",_zif,"")</f>
        <is>
          <t/>
        </is>
      </c>
      <c r="J247" s="8" t="inlineStr">
        <f aca="false">IF(A247&lt;&gt;"",$G247+'v1 Frame'!D$3*COS($C247)+'v1 Frame'!E$3*SIN($C247)*SIN($E247)+'v1 Frame'!F$3*SIN($C247)*COS($E247),"")</f>
        <is>
          <t/>
        </is>
      </c>
      <c r="K247" s="8" t="inlineStr">
        <f aca="false">IF(A247&lt;&gt;"",$H247+'v1 Frame'!E$3*COS($E247)-'v1 Frame'!F$3*SIN($E247),"")</f>
        <is>
          <t/>
        </is>
      </c>
      <c r="L247" s="8" t="inlineStr">
        <f aca="false">IF(A247&lt;&gt;"",$I247-'v1 Frame'!D$3*SIN($C247)+'v1 Frame'!E$3*COS($C247)*SIN($E247)+'v1 Frame'!F$3*COS($C247)*COS($E247),"")</f>
        <is>
          <t/>
        </is>
      </c>
      <c r="M247" s="8" t="inlineStr">
        <f aca="false">IF(A247&lt;&gt;"",$G247+'v1 Frame'!G$3*COS($C247)+'v1 Frame'!H$3*SIN($C247)*SIN($E247)+'v1 Frame'!I$3*SIN($C247)*COS($E247),"")</f>
        <is>
          <t/>
        </is>
      </c>
      <c r="N247" s="8" t="inlineStr">
        <f aca="false">IF(A247&lt;&gt;"",$H247+'v1 Frame'!H$3*COS($E247)-'v1 Frame'!I$3*SIN($E247),"")</f>
        <is>
          <t/>
        </is>
      </c>
      <c r="O247" s="8" t="inlineStr">
        <f aca="false">IF(A247&lt;&gt;"",$I247-'v1 Frame'!G$3*SIN($C247)+'v1 Frame'!H$3*COS($C247)*SIN($E247)+'v1 Frame'!I$3*COS($C247)*COS($E247),"")</f>
        <is>
          <t/>
        </is>
      </c>
      <c r="P247" s="8" t="inlineStr">
        <f aca="false">IF(A247&lt;&gt;"",$G247+'v1 Frame'!J$3*COS($C247)+'v1 Frame'!K$3*SIN($C247)*SIN($E247)+'v1 Frame'!L$3*SIN($C247)*COS($E247),"")</f>
        <is>
          <t/>
        </is>
      </c>
      <c r="Q247" s="8" t="inlineStr">
        <f aca="false">IF(A247&lt;&gt;"",$H247+'v1 Frame'!K$3*COS($E247)-'v1 Frame'!L$3*SIN($E247),"")</f>
        <is>
          <t/>
        </is>
      </c>
      <c r="R247" s="8" t="inlineStr">
        <f aca="false">IF(A247&lt;&gt;"",$I247-'v1 Frame'!J$3*SIN($C247)+'v1 Frame'!K$3*COS($C247)*SIN($E247)+'v1 Frame'!L$3*COS($C247)*COS($E247),"")</f>
        <is>
          <t/>
        </is>
      </c>
      <c r="S247" s="8" t="inlineStr">
        <f aca="false">IF(A247&lt;&gt;"",$G247+'v1 Frame'!M$3*COS($C247)+'v1 Frame'!N$3*SIN($C247)*SIN($E247)+'v1 Frame'!O$3*SIN($C247)*COS($E247),"")</f>
        <is>
          <t/>
        </is>
      </c>
      <c r="T247" s="8" t="inlineStr">
        <f aca="false">IF(A247&lt;&gt;"",$H247+'v1 Frame'!N$3*COS($E247)-'v1 Frame'!O$3*SIN($E247),"")</f>
        <is>
          <t/>
        </is>
      </c>
      <c r="U247" s="8" t="inlineStr">
        <f aca="false">IF(A247&lt;&gt;"",$I247-'v1 Frame'!M$3*SIN($C247)+'v1 Frame'!N$3*COS($C247)*SIN($E247)+'v1 Frame'!O$3*COS($C247)*COS($E247),"")</f>
        <is>
          <t/>
        </is>
      </c>
      <c r="V247" s="8" t="inlineStr">
        <f aca="false">IF(A247&lt;&gt;"",$G247+'v1 Frame'!P$3*COS($C247)+'v1 Frame'!Q$3*SIN($C247)*SIN($E247)+'v1 Frame'!R$3*SIN($C247)*COS($E247),"")</f>
        <is>
          <t/>
        </is>
      </c>
      <c r="W247" s="8" t="inlineStr">
        <f aca="false">IF(A247&lt;&gt;"",$H247+'v1 Frame'!Q$3*COS($E247)-'v1 Frame'!R$3*SIN($E247),"")</f>
        <is>
          <t/>
        </is>
      </c>
      <c r="X247" s="8" t="inlineStr">
        <f aca="false">IF(A247&lt;&gt;"",$I247-'v1 Frame'!P$3*SIN($C247)+'v1 Frame'!Q$3*COS($C247)*SIN($E247)+'v1 Frame'!R$3*COS($C247)*COS($E247),"")</f>
        <is>
          <t/>
        </is>
      </c>
      <c r="Y247" s="8" t="inlineStr">
        <f aca="false">IF(A247&lt;&gt;"",$G247+'v1 Frame'!S$3*COS($C247)+'v1 Frame'!T$3*SIN($C247)*SIN($E247)+'v1 Frame'!U$3*SIN($C247)*COS($E247),"")</f>
        <is>
          <t/>
        </is>
      </c>
      <c r="Z247" s="8" t="inlineStr">
        <f aca="false">IF(A247&lt;&gt;"",$H247+'v1 Frame'!T$3*COS($E247)-'v1 Frame'!U$3*SIN($E247),"")</f>
        <is>
          <t/>
        </is>
      </c>
      <c r="AA247" s="8" t="inlineStr">
        <f aca="false">IF(A247&lt;&gt;"",$I247-'v1 Frame'!S$3*SIN($C247)+'v1 Frame'!T$3*COS($C247)*SIN($E247)+'v1 Frame'!U$3*COS($C247)*COS($E247),"")</f>
        <is>
          <t/>
        </is>
      </c>
      <c r="AB247" s="8" t="inlineStr">
        <f aca="false">IF(A247&lt;&gt;"",$G247+'v1 Frame'!V$3*COS($C247)+'v1 Frame'!W$3*SIN($C247)*SIN($E247)+'v1 Frame'!X$3*SIN($C247)*COS($E247),"")</f>
        <is>
          <t/>
        </is>
      </c>
      <c r="AC247" s="8" t="inlineStr">
        <f aca="false">IF(A247&lt;&gt;"",$H247+'v1 Frame'!W$3*COS($E247)-'v1 Frame'!X$3*SIN($E247),"")</f>
        <is>
          <t/>
        </is>
      </c>
      <c r="AD247" s="8" t="inlineStr">
        <f aca="false">IF(A247&lt;&gt;"",$I247-'v1 Frame'!V$3*SIN($C247)+'v1 Frame'!W$3*COS($C247)*SIN($E247)+'v1 Frame'!X$3*COS($C247)*COS($E247),"")</f>
        <is>
          <t/>
        </is>
      </c>
      <c r="AE247" s="25" t="inlineStr">
        <f aca="false">IF(A247&lt;&gt;"",$G247+'v1 Frame'!Y$3*COS($C247)+'v1 Frame'!Z$3*SIN($C247)*SIN($E247)+'v1 Frame'!AA$3*SIN($C247)*COS($E247),"")</f>
        <is>
          <t/>
        </is>
      </c>
      <c r="AF247" s="25" t="inlineStr">
        <f aca="false">IF(A247&lt;&gt;"",$H247+'v1 Frame'!Z$3*COS($E247)-'v1 Frame'!AA$3*SIN($E247),"")</f>
        <is>
          <t/>
        </is>
      </c>
      <c r="AG247" s="25" t="inlineStr">
        <f aca="false">IF(A247&lt;&gt;"",$I247-'v1 Frame'!Y$3*SIN($C247)+'v1 Frame'!Z$3*COS($C247)*SIN($E247)+'v1 Frame'!AA$3*COS($C247)*COS($E247),"")</f>
        <is>
          <t/>
        </is>
      </c>
      <c r="AH247" s="8" t="inlineStr">
        <f aca="false">IF(A247&lt;&gt;"",SQRT(SUMSQ(G247:I247)),"")</f>
        <is>
          <t/>
        </is>
      </c>
      <c r="AI247" s="8" t="inlineStr">
        <f aca="false">IF(A247&lt;&gt;"",IF(AH247&lt;&gt;0,ACOS(I247/AH247),0),"")</f>
        <is>
          <t/>
        </is>
      </c>
      <c r="AJ247" s="8" t="inlineStr">
        <f aca="false">IF(A247&lt;&gt;"",DEGREES(AI247),"")</f>
        <is>
          <t/>
        </is>
      </c>
      <c r="AK247" s="8" t="inlineStr">
        <f aca="false">IF(A247&lt;&gt;"",IF(OR(G247&lt;&gt;0,H247&lt;&gt;0),ATAN2(G247,H247),0),"")</f>
        <is>
          <t/>
        </is>
      </c>
      <c r="AL247" s="8" t="inlineStr">
        <f aca="false">IF(A247&lt;&gt;"",DEGREES(AK247),"")</f>
        <is>
          <t/>
        </is>
      </c>
      <c r="AM247" s="8" t="inlineStr">
        <f aca="false">IF(A247&lt;&gt;"",SQRT(SUMSQ(J247:L247)),"")</f>
        <is>
          <t/>
        </is>
      </c>
      <c r="AN247" s="8" t="inlineStr">
        <f aca="false">IF(A247&lt;&gt;"",IF(AM247&lt;&gt;0,ACOS(L247/AM247),0),"")</f>
        <is>
          <t/>
        </is>
      </c>
      <c r="AO247" s="8" t="inlineStr">
        <f aca="false">IF(A247&lt;&gt;"",DEGREES(AN247),"")</f>
        <is>
          <t/>
        </is>
      </c>
      <c r="AP247" s="8" t="inlineStr">
        <f aca="false">IF(A247&lt;&gt;"",IF(OR(J247&lt;&gt;0,K247&lt;&gt;0),ATAN2(J247,K247),0),"")</f>
        <is>
          <t/>
        </is>
      </c>
      <c r="AQ247" s="8" t="inlineStr">
        <f aca="false">IF(A247&lt;&gt;"",DEGREES(AP247),"")</f>
        <is>
          <t/>
        </is>
      </c>
      <c r="AR247" s="8" t="inlineStr">
        <f aca="false">IF(A247&lt;&gt;"",SQRT(SUMSQ(M247:O247)),"")</f>
        <is>
          <t/>
        </is>
      </c>
      <c r="AS247" s="8" t="inlineStr">
        <f aca="false">IF(A247&lt;&gt;"",IF(AR247&lt;&gt;0,ACOS(O247/AR247),0),"")</f>
        <is>
          <t/>
        </is>
      </c>
      <c r="AT247" s="8" t="inlineStr">
        <f aca="false">IF(A247&lt;&gt;"",DEGREES(AS247),"")</f>
        <is>
          <t/>
        </is>
      </c>
      <c r="AU247" s="8" t="inlineStr">
        <f aca="false">IF(A247&lt;&gt;"",IF(OR(M247&lt;&gt;0,N247&lt;&gt;0),ATAN2(M247,N247),0),"")</f>
        <is>
          <t/>
        </is>
      </c>
      <c r="AV247" s="8" t="inlineStr">
        <f aca="false">IF(A247&lt;&gt;"",DEGREES(AU247),"")</f>
        <is>
          <t/>
        </is>
      </c>
      <c r="AW247" s="8" t="inlineStr">
        <f aca="false">IF(A247&lt;&gt;"",SQRT(SUMSQ(P247:R247)),"")</f>
        <is>
          <t/>
        </is>
      </c>
      <c r="AX247" s="8" t="inlineStr">
        <f aca="false">IF(A247&lt;&gt;"",IF(AW247&lt;&gt;0,ACOS(R247/AW247),0),"")</f>
        <is>
          <t/>
        </is>
      </c>
      <c r="AY247" s="8" t="inlineStr">
        <f aca="false">IF(A247&lt;&gt;"",DEGREES(AX247),"")</f>
        <is>
          <t/>
        </is>
      </c>
      <c r="AZ247" s="8" t="inlineStr">
        <f aca="false">IF(A247&lt;&gt;"",IF(OR(P247&lt;&gt;0,Q247&lt;&gt;0),ATAN2(P247,Q247),0),"")</f>
        <is>
          <t/>
        </is>
      </c>
      <c r="BA247" s="8" t="inlineStr">
        <f aca="false">IF(A247&lt;&gt;"",DEGREES(AZ247),"")</f>
        <is>
          <t/>
        </is>
      </c>
      <c r="BB247" s="8" t="inlineStr">
        <f aca="false">IF(A247&lt;&gt;"",SQRT(SUMSQ(S247:U247)),"")</f>
        <is>
          <t/>
        </is>
      </c>
      <c r="BC247" s="8" t="inlineStr">
        <f aca="false">IF(A247&lt;&gt;"",IF(BB247&lt;&gt;0,ACOS(U247/BB247),0),"")</f>
        <is>
          <t/>
        </is>
      </c>
      <c r="BD247" s="8" t="inlineStr">
        <f aca="false">IF(A247&lt;&gt;"",DEGREES(BC247),"")</f>
        <is>
          <t/>
        </is>
      </c>
      <c r="BE247" s="8" t="inlineStr">
        <f aca="false">IF(A247&lt;&gt;"",IF(OR(S247&lt;&gt;0,T247&lt;&gt;0),ATAN2(S247,T247),0),"")</f>
        <is>
          <t/>
        </is>
      </c>
      <c r="BF247" s="8" t="inlineStr">
        <f aca="false">IF(A247&lt;&gt;"",DEGREES(BE247),"")</f>
        <is>
          <t/>
        </is>
      </c>
      <c r="BG247" s="8" t="inlineStr">
        <f aca="false">IF(A247&lt;&gt;"",SQRT(SUMSQ(V247:X247)),"")</f>
        <is>
          <t/>
        </is>
      </c>
      <c r="BH247" s="8" t="inlineStr">
        <f aca="false">IF(A247&lt;&gt;"",IF(BG247&lt;&gt;0,ACOS(X247/BG247),0),"")</f>
        <is>
          <t/>
        </is>
      </c>
      <c r="BI247" s="8" t="inlineStr">
        <f aca="false">IF(A247&lt;&gt;"",DEGREES(BH247),"")</f>
        <is>
          <t/>
        </is>
      </c>
      <c r="BJ247" s="8" t="inlineStr">
        <f aca="false">IF(A247&lt;&gt;"",IF(OR(V247&lt;&gt;0,W247&lt;&gt;0),ATAN2(V247,W247),0),"")</f>
        <is>
          <t/>
        </is>
      </c>
      <c r="BK247" s="8" t="inlineStr">
        <f aca="false">IF(A247&lt;&gt;"",DEGREES(BJ247),"")</f>
        <is>
          <t/>
        </is>
      </c>
      <c r="BL247" s="8" t="inlineStr">
        <f aca="false">IF(A247&lt;&gt;"",SQRT(SUMSQ(Y247:AA247)),"")</f>
        <is>
          <t/>
        </is>
      </c>
      <c r="BM247" s="8" t="inlineStr">
        <f aca="false">IF(A247&lt;&gt;"",IF(BL247&lt;&gt;0,ACOS(AA247/BL247),0),"")</f>
        <is>
          <t/>
        </is>
      </c>
      <c r="BN247" s="8" t="inlineStr">
        <f aca="false">IF(A247&lt;&gt;"",DEGREES(BM247),"")</f>
        <is>
          <t/>
        </is>
      </c>
      <c r="BO247" s="8" t="inlineStr">
        <f aca="false">IF(A247&lt;&gt;"",IF(OR(Y247&lt;&gt;0,Z247&lt;&gt;0),ATAN2(Y247,Z247),0),"")</f>
        <is>
          <t/>
        </is>
      </c>
      <c r="BP247" s="8" t="inlineStr">
        <f aca="false">IF(A247&lt;&gt;"",DEGREES(BO247),"")</f>
        <is>
          <t/>
        </is>
      </c>
      <c r="BQ247" s="8" t="inlineStr">
        <f aca="false">IF(A247&lt;&gt;"",SQRT(SUMSQ(AB247:AD247)),"")</f>
        <is>
          <t/>
        </is>
      </c>
      <c r="BR247" s="8" t="inlineStr">
        <f aca="false">IF(A247&lt;&gt;"",IF(BQ247&lt;&gt;0,ACOS(AD247/BQ247),0),"")</f>
        <is>
          <t/>
        </is>
      </c>
      <c r="BS247" s="8" t="inlineStr">
        <f aca="false">IF(A247&lt;&gt;"",DEGREES(BR247),"")</f>
        <is>
          <t/>
        </is>
      </c>
      <c r="BT247" s="8" t="inlineStr">
        <f aca="false">IF(A247&lt;&gt;"",IF(OR(AB247&lt;&gt;0,AC247&lt;&gt;0),ATAN2(AB247,AC247),0),"")</f>
        <is>
          <t/>
        </is>
      </c>
      <c r="BU247" s="8" t="inlineStr">
        <f aca="false">IF(A247&lt;&gt;"",DEGREES(BT247),"")</f>
        <is>
          <t/>
        </is>
      </c>
      <c r="BV247" s="8" t="inlineStr">
        <f aca="false">IF(A247&lt;&gt;"",SQRT(SUMSQ(AE247:AG247)),"")</f>
        <is>
          <t/>
        </is>
      </c>
      <c r="BW247" s="8" t="inlineStr">
        <f aca="false">IF(A247&lt;&gt;"",IF(BV247&lt;&gt;0,ACOS(AG247/BV247),0),"")</f>
        <is>
          <t/>
        </is>
      </c>
      <c r="BX247" s="8" t="inlineStr">
        <f aca="false">IF(A247&lt;&gt;"",DEGREES(BW247),"")</f>
        <is>
          <t/>
        </is>
      </c>
      <c r="BY247" s="8" t="inlineStr">
        <f aca="false">IF(A247&lt;&gt;"",IF(OR(AF247&lt;&gt;0,AG247&lt;&gt;0),ATAN2(AF247,AG247),0),"")</f>
        <is>
          <t/>
        </is>
      </c>
      <c r="BZ247" s="8" t="inlineStr">
        <f aca="false">IF(A247&lt;&gt;"",DEGREES(BY247),"")</f>
        <is>
          <t/>
        </is>
      </c>
      <c r="CA247" s="0" t="inlineStr">
        <f aca="false">IF(A247&lt;&gt;"",IF(AND(AI247&lt;Parameters!$B$11,AI247&gt;Parameters!$B$12,AN247&lt;Parameters!$B$11,AN247&gt;Parameters!$B$12,AS247&lt;Parameters!$B$11,AS247&gt;Parameters!$B$12,AX247&lt;Parameters!$B$11,AX247&gt;Parameters!$B$12,BC247&lt;Parameters!$B$11,BC247&gt;Parameters!$B$12,BM247&lt;Parameters!$B$11,BM247&gt;Parameters!$B$12,BR247&lt;Parameters!$B$11,BR247&gt;Parameters!$B$12,BW247&lt;Parameters!$B$11,BW247&gt;Parameters!$B$12),1,0),"")</f>
        <is>
          <t/>
        </is>
      </c>
      <c r="CB247" s="0" t="inlineStr">
        <f aca="false">IF(A247&lt;&gt;"",IF(OR(AI247&lt;Parameters!$B$12,AI247&gt;Parameters!$B$11),0,1),"")</f>
        <is>
          <t/>
        </is>
      </c>
      <c r="CC247" s="0" t="inlineStr">
        <f aca="false">IF(A247&lt;&gt;"",IF(OR(AN247&lt;Parameters!$B$12,AN247&gt;Parameters!$B$11),0,1),"")</f>
        <is>
          <t/>
        </is>
      </c>
      <c r="CD247" s="0" t="inlineStr">
        <f aca="false">IF(A247&lt;&gt;"",IF(OR(AS247&lt;Parameters!$B$12,AS247&gt;Parameters!$B$11),0,1),"")</f>
        <is>
          <t/>
        </is>
      </c>
      <c r="CE247" s="0" t="inlineStr">
        <f aca="false">IF(A247&lt;&gt;"",IF(OR(AX247&lt;Parameters!$B$12,AX247&gt;Parameters!$B$11),0,1),"")</f>
        <is>
          <t/>
        </is>
      </c>
      <c r="CF247" s="0" t="inlineStr">
        <f aca="false">IF(A247&lt;&gt;"",IF(OR(BC247&lt;Parameters!$B$12,BC247&gt;Parameters!$B$11),0,1),"")</f>
        <is>
          <t/>
        </is>
      </c>
      <c r="CG247" s="0" t="inlineStr">
        <f aca="false">IF(A247&lt;&gt;"",IF(OR(BH247&lt;Parameters!$B$12,BH247&gt;Parameters!$B$11),0,1),"")</f>
        <is>
          <t/>
        </is>
      </c>
      <c r="CH247" s="0" t="inlineStr">
        <f aca="false">IF(A247&lt;&gt;"",IF(OR(BM247&lt;Parameters!$B$12,BM247&gt;Parameters!$B$11),0,1),"")</f>
        <is>
          <t/>
        </is>
      </c>
      <c r="CI247" s="0" t="inlineStr">
        <f aca="false">IF(A247&lt;&gt;"",IF(OR(BR247&lt;Parameters!$B$12,BR247&gt;Parameters!$B$11),0,1),"")</f>
        <is>
          <t/>
        </is>
      </c>
      <c r="CJ247" s="0" t="inlineStr">
        <f aca="false">IF(A247&lt;&gt;"",IF(OR(BW247&lt;Parameters!$B$12,BW247&gt;Parameters!$B$11),0,1),"")</f>
        <is>
          <t/>
        </is>
      </c>
      <c r="CK247" s="26" t="inlineStr">
        <f aca="false">IF(A247&lt;&gt;"",SUM(CB247:CJ247)/9,"")</f>
        <is>
          <t/>
        </is>
      </c>
      <c r="CL247" s="0" t="inlineStr">
        <f aca="false">IF(A247&lt;&gt;"",CK247*9,"")</f>
        <is>
          <t/>
        </is>
      </c>
      <c r="CM247" s="8" t="inlineStr">
        <f aca="false">IF(A247&lt;&gt;"",TEXT(B247,CM$2)&amp;" "&amp;TEXT(A247,CM$2),"")</f>
        <is>
          <t/>
        </is>
      </c>
    </row>
    <row r="248" customFormat="false" ht="15" hidden="false" customHeight="false" outlineLevel="0" collapsed="false">
      <c r="A248" s="0" t="inlineStr">
        <f aca="false">IF(OR(B247&lt;Parameters!$K$12,A247&lt;Parameters!$K$12),IF(A247&lt;Parameters!$K$12,A247+1,0),"")</f>
        <is>
          <t/>
        </is>
      </c>
      <c r="B248" s="0" t="inlineStr">
        <f aca="false">IF(A248&lt;&gt;"",IF(A248=0,B247+1,B247),"")</f>
        <is>
          <t/>
        </is>
      </c>
      <c r="C248" s="24" t="inlineStr">
        <f aca="false">IF(A248&lt;&gt;"",-_phi*(A248+0.5),"")</f>
        <is>
          <t/>
        </is>
      </c>
      <c r="D248" s="8" t="inlineStr">
        <f aca="false">IF(A248&lt;&gt;"",DEGREES(C248),"")</f>
        <is>
          <t/>
        </is>
      </c>
      <c r="E248" s="24" t="inlineStr">
        <f aca="false">IF(A248&lt;&gt;"",_phi*(B248+0.5),"")</f>
        <is>
          <t/>
        </is>
      </c>
      <c r="F248" s="8" t="inlineStr">
        <f aca="false">IF(A248&lt;&gt;"",DEGREES(E248),"")</f>
        <is>
          <t/>
        </is>
      </c>
      <c r="G248" s="8" t="inlineStr">
        <f aca="false">IF(A248&lt;&gt;"",LOOKUP(A248,h!$A$3:$A$30,h!$D$3:$D$30),"")</f>
        <is>
          <t/>
        </is>
      </c>
      <c r="H248" s="8" t="inlineStr">
        <f aca="false">IF(A248&lt;&gt;"",LOOKUP(B248,h!$A$3:$A$30,h!$D$3:$D$30),"")</f>
        <is>
          <t/>
        </is>
      </c>
      <c r="I248" s="8" t="inlineStr">
        <f aca="false">IF(A248&lt;&gt;"",_zif,"")</f>
        <is>
          <t/>
        </is>
      </c>
      <c r="J248" s="8" t="inlineStr">
        <f aca="false">IF(A248&lt;&gt;"",$G248+'v1 Frame'!D$3*COS($C248)+'v1 Frame'!E$3*SIN($C248)*SIN($E248)+'v1 Frame'!F$3*SIN($C248)*COS($E248),"")</f>
        <is>
          <t/>
        </is>
      </c>
      <c r="K248" s="8" t="inlineStr">
        <f aca="false">IF(A248&lt;&gt;"",$H248+'v1 Frame'!E$3*COS($E248)-'v1 Frame'!F$3*SIN($E248),"")</f>
        <is>
          <t/>
        </is>
      </c>
      <c r="L248" s="8" t="inlineStr">
        <f aca="false">IF(A248&lt;&gt;"",$I248-'v1 Frame'!D$3*SIN($C248)+'v1 Frame'!E$3*COS($C248)*SIN($E248)+'v1 Frame'!F$3*COS($C248)*COS($E248),"")</f>
        <is>
          <t/>
        </is>
      </c>
      <c r="M248" s="8" t="inlineStr">
        <f aca="false">IF(A248&lt;&gt;"",$G248+'v1 Frame'!G$3*COS($C248)+'v1 Frame'!H$3*SIN($C248)*SIN($E248)+'v1 Frame'!I$3*SIN($C248)*COS($E248),"")</f>
        <is>
          <t/>
        </is>
      </c>
      <c r="N248" s="8" t="inlineStr">
        <f aca="false">IF(A248&lt;&gt;"",$H248+'v1 Frame'!H$3*COS($E248)-'v1 Frame'!I$3*SIN($E248),"")</f>
        <is>
          <t/>
        </is>
      </c>
      <c r="O248" s="8" t="inlineStr">
        <f aca="false">IF(A248&lt;&gt;"",$I248-'v1 Frame'!G$3*SIN($C248)+'v1 Frame'!H$3*COS($C248)*SIN($E248)+'v1 Frame'!I$3*COS($C248)*COS($E248),"")</f>
        <is>
          <t/>
        </is>
      </c>
      <c r="P248" s="8" t="inlineStr">
        <f aca="false">IF(A248&lt;&gt;"",$G248+'v1 Frame'!J$3*COS($C248)+'v1 Frame'!K$3*SIN($C248)*SIN($E248)+'v1 Frame'!L$3*SIN($C248)*COS($E248),"")</f>
        <is>
          <t/>
        </is>
      </c>
      <c r="Q248" s="8" t="inlineStr">
        <f aca="false">IF(A248&lt;&gt;"",$H248+'v1 Frame'!K$3*COS($E248)-'v1 Frame'!L$3*SIN($E248),"")</f>
        <is>
          <t/>
        </is>
      </c>
      <c r="R248" s="8" t="inlineStr">
        <f aca="false">IF(A248&lt;&gt;"",$I248-'v1 Frame'!J$3*SIN($C248)+'v1 Frame'!K$3*COS($C248)*SIN($E248)+'v1 Frame'!L$3*COS($C248)*COS($E248),"")</f>
        <is>
          <t/>
        </is>
      </c>
      <c r="S248" s="8" t="inlineStr">
        <f aca="false">IF(A248&lt;&gt;"",$G248+'v1 Frame'!M$3*COS($C248)+'v1 Frame'!N$3*SIN($C248)*SIN($E248)+'v1 Frame'!O$3*SIN($C248)*COS($E248),"")</f>
        <is>
          <t/>
        </is>
      </c>
      <c r="T248" s="8" t="inlineStr">
        <f aca="false">IF(A248&lt;&gt;"",$H248+'v1 Frame'!N$3*COS($E248)-'v1 Frame'!O$3*SIN($E248),"")</f>
        <is>
          <t/>
        </is>
      </c>
      <c r="U248" s="8" t="inlineStr">
        <f aca="false">IF(A248&lt;&gt;"",$I248-'v1 Frame'!M$3*SIN($C248)+'v1 Frame'!N$3*COS($C248)*SIN($E248)+'v1 Frame'!O$3*COS($C248)*COS($E248),"")</f>
        <is>
          <t/>
        </is>
      </c>
      <c r="V248" s="8" t="inlineStr">
        <f aca="false">IF(A248&lt;&gt;"",$G248+'v1 Frame'!P$3*COS($C248)+'v1 Frame'!Q$3*SIN($C248)*SIN($E248)+'v1 Frame'!R$3*SIN($C248)*COS($E248),"")</f>
        <is>
          <t/>
        </is>
      </c>
      <c r="W248" s="8" t="inlineStr">
        <f aca="false">IF(A248&lt;&gt;"",$H248+'v1 Frame'!Q$3*COS($E248)-'v1 Frame'!R$3*SIN($E248),"")</f>
        <is>
          <t/>
        </is>
      </c>
      <c r="X248" s="8" t="inlineStr">
        <f aca="false">IF(A248&lt;&gt;"",$I248-'v1 Frame'!P$3*SIN($C248)+'v1 Frame'!Q$3*COS($C248)*SIN($E248)+'v1 Frame'!R$3*COS($C248)*COS($E248),"")</f>
        <is>
          <t/>
        </is>
      </c>
      <c r="Y248" s="8" t="inlineStr">
        <f aca="false">IF(A248&lt;&gt;"",$G248+'v1 Frame'!S$3*COS($C248)+'v1 Frame'!T$3*SIN($C248)*SIN($E248)+'v1 Frame'!U$3*SIN($C248)*COS($E248),"")</f>
        <is>
          <t/>
        </is>
      </c>
      <c r="Z248" s="8" t="inlineStr">
        <f aca="false">IF(A248&lt;&gt;"",$H248+'v1 Frame'!T$3*COS($E248)-'v1 Frame'!U$3*SIN($E248),"")</f>
        <is>
          <t/>
        </is>
      </c>
      <c r="AA248" s="8" t="inlineStr">
        <f aca="false">IF(A248&lt;&gt;"",$I248-'v1 Frame'!S$3*SIN($C248)+'v1 Frame'!T$3*COS($C248)*SIN($E248)+'v1 Frame'!U$3*COS($C248)*COS($E248),"")</f>
        <is>
          <t/>
        </is>
      </c>
      <c r="AB248" s="8" t="inlineStr">
        <f aca="false">IF(A248&lt;&gt;"",$G248+'v1 Frame'!V$3*COS($C248)+'v1 Frame'!W$3*SIN($C248)*SIN($E248)+'v1 Frame'!X$3*SIN($C248)*COS($E248),"")</f>
        <is>
          <t/>
        </is>
      </c>
      <c r="AC248" s="8" t="inlineStr">
        <f aca="false">IF(A248&lt;&gt;"",$H248+'v1 Frame'!W$3*COS($E248)-'v1 Frame'!X$3*SIN($E248),"")</f>
        <is>
          <t/>
        </is>
      </c>
      <c r="AD248" s="8" t="inlineStr">
        <f aca="false">IF(A248&lt;&gt;"",$I248-'v1 Frame'!V$3*SIN($C248)+'v1 Frame'!W$3*COS($C248)*SIN($E248)+'v1 Frame'!X$3*COS($C248)*COS($E248),"")</f>
        <is>
          <t/>
        </is>
      </c>
      <c r="AE248" s="25" t="inlineStr">
        <f aca="false">IF(A248&lt;&gt;"",$G248+'v1 Frame'!Y$3*COS($C248)+'v1 Frame'!Z$3*SIN($C248)*SIN($E248)+'v1 Frame'!AA$3*SIN($C248)*COS($E248),"")</f>
        <is>
          <t/>
        </is>
      </c>
      <c r="AF248" s="25" t="inlineStr">
        <f aca="false">IF(A248&lt;&gt;"",$H248+'v1 Frame'!Z$3*COS($E248)-'v1 Frame'!AA$3*SIN($E248),"")</f>
        <is>
          <t/>
        </is>
      </c>
      <c r="AG248" s="25" t="inlineStr">
        <f aca="false">IF(A248&lt;&gt;"",$I248-'v1 Frame'!Y$3*SIN($C248)+'v1 Frame'!Z$3*COS($C248)*SIN($E248)+'v1 Frame'!AA$3*COS($C248)*COS($E248),"")</f>
        <is>
          <t/>
        </is>
      </c>
      <c r="AH248" s="8" t="inlineStr">
        <f aca="false">IF(A248&lt;&gt;"",SQRT(SUMSQ(G248:I248)),"")</f>
        <is>
          <t/>
        </is>
      </c>
      <c r="AI248" s="8" t="inlineStr">
        <f aca="false">IF(A248&lt;&gt;"",IF(AH248&lt;&gt;0,ACOS(I248/AH248),0),"")</f>
        <is>
          <t/>
        </is>
      </c>
      <c r="AJ248" s="8" t="inlineStr">
        <f aca="false">IF(A248&lt;&gt;"",DEGREES(AI248),"")</f>
        <is>
          <t/>
        </is>
      </c>
      <c r="AK248" s="8" t="inlineStr">
        <f aca="false">IF(A248&lt;&gt;"",IF(OR(G248&lt;&gt;0,H248&lt;&gt;0),ATAN2(G248,H248),0),"")</f>
        <is>
          <t/>
        </is>
      </c>
      <c r="AL248" s="8" t="inlineStr">
        <f aca="false">IF(A248&lt;&gt;"",DEGREES(AK248),"")</f>
        <is>
          <t/>
        </is>
      </c>
      <c r="AM248" s="8" t="inlineStr">
        <f aca="false">IF(A248&lt;&gt;"",SQRT(SUMSQ(J248:L248)),"")</f>
        <is>
          <t/>
        </is>
      </c>
      <c r="AN248" s="8" t="inlineStr">
        <f aca="false">IF(A248&lt;&gt;"",IF(AM248&lt;&gt;0,ACOS(L248/AM248),0),"")</f>
        <is>
          <t/>
        </is>
      </c>
      <c r="AO248" s="8" t="inlineStr">
        <f aca="false">IF(A248&lt;&gt;"",DEGREES(AN248),"")</f>
        <is>
          <t/>
        </is>
      </c>
      <c r="AP248" s="8" t="inlineStr">
        <f aca="false">IF(A248&lt;&gt;"",IF(OR(J248&lt;&gt;0,K248&lt;&gt;0),ATAN2(J248,K248),0),"")</f>
        <is>
          <t/>
        </is>
      </c>
      <c r="AQ248" s="8" t="inlineStr">
        <f aca="false">IF(A248&lt;&gt;"",DEGREES(AP248),"")</f>
        <is>
          <t/>
        </is>
      </c>
      <c r="AR248" s="8" t="inlineStr">
        <f aca="false">IF(A248&lt;&gt;"",SQRT(SUMSQ(M248:O248)),"")</f>
        <is>
          <t/>
        </is>
      </c>
      <c r="AS248" s="8" t="inlineStr">
        <f aca="false">IF(A248&lt;&gt;"",IF(AR248&lt;&gt;0,ACOS(O248/AR248),0),"")</f>
        <is>
          <t/>
        </is>
      </c>
      <c r="AT248" s="8" t="inlineStr">
        <f aca="false">IF(A248&lt;&gt;"",DEGREES(AS248),"")</f>
        <is>
          <t/>
        </is>
      </c>
      <c r="AU248" s="8" t="inlineStr">
        <f aca="false">IF(A248&lt;&gt;"",IF(OR(M248&lt;&gt;0,N248&lt;&gt;0),ATAN2(M248,N248),0),"")</f>
        <is>
          <t/>
        </is>
      </c>
      <c r="AV248" s="8" t="inlineStr">
        <f aca="false">IF(A248&lt;&gt;"",DEGREES(AU248),"")</f>
        <is>
          <t/>
        </is>
      </c>
      <c r="AW248" s="8" t="inlineStr">
        <f aca="false">IF(A248&lt;&gt;"",SQRT(SUMSQ(P248:R248)),"")</f>
        <is>
          <t/>
        </is>
      </c>
      <c r="AX248" s="8" t="inlineStr">
        <f aca="false">IF(A248&lt;&gt;"",IF(AW248&lt;&gt;0,ACOS(R248/AW248),0),"")</f>
        <is>
          <t/>
        </is>
      </c>
      <c r="AY248" s="8" t="inlineStr">
        <f aca="false">IF(A248&lt;&gt;"",DEGREES(AX248),"")</f>
        <is>
          <t/>
        </is>
      </c>
      <c r="AZ248" s="8" t="inlineStr">
        <f aca="false">IF(A248&lt;&gt;"",IF(OR(P248&lt;&gt;0,Q248&lt;&gt;0),ATAN2(P248,Q248),0),"")</f>
        <is>
          <t/>
        </is>
      </c>
      <c r="BA248" s="8" t="inlineStr">
        <f aca="false">IF(A248&lt;&gt;"",DEGREES(AZ248),"")</f>
        <is>
          <t/>
        </is>
      </c>
      <c r="BB248" s="8" t="inlineStr">
        <f aca="false">IF(A248&lt;&gt;"",SQRT(SUMSQ(S248:U248)),"")</f>
        <is>
          <t/>
        </is>
      </c>
      <c r="BC248" s="8" t="inlineStr">
        <f aca="false">IF(A248&lt;&gt;"",IF(BB248&lt;&gt;0,ACOS(U248/BB248),0),"")</f>
        <is>
          <t/>
        </is>
      </c>
      <c r="BD248" s="8" t="inlineStr">
        <f aca="false">IF(A248&lt;&gt;"",DEGREES(BC248),"")</f>
        <is>
          <t/>
        </is>
      </c>
      <c r="BE248" s="8" t="inlineStr">
        <f aca="false">IF(A248&lt;&gt;"",IF(OR(S248&lt;&gt;0,T248&lt;&gt;0),ATAN2(S248,T248),0),"")</f>
        <is>
          <t/>
        </is>
      </c>
      <c r="BF248" s="8" t="inlineStr">
        <f aca="false">IF(A248&lt;&gt;"",DEGREES(BE248),"")</f>
        <is>
          <t/>
        </is>
      </c>
      <c r="BG248" s="8" t="inlineStr">
        <f aca="false">IF(A248&lt;&gt;"",SQRT(SUMSQ(V248:X248)),"")</f>
        <is>
          <t/>
        </is>
      </c>
      <c r="BH248" s="8" t="inlineStr">
        <f aca="false">IF(A248&lt;&gt;"",IF(BG248&lt;&gt;0,ACOS(X248/BG248),0),"")</f>
        <is>
          <t/>
        </is>
      </c>
      <c r="BI248" s="8" t="inlineStr">
        <f aca="false">IF(A248&lt;&gt;"",DEGREES(BH248),"")</f>
        <is>
          <t/>
        </is>
      </c>
      <c r="BJ248" s="8" t="inlineStr">
        <f aca="false">IF(A248&lt;&gt;"",IF(OR(V248&lt;&gt;0,W248&lt;&gt;0),ATAN2(V248,W248),0),"")</f>
        <is>
          <t/>
        </is>
      </c>
      <c r="BK248" s="8" t="inlineStr">
        <f aca="false">IF(A248&lt;&gt;"",DEGREES(BJ248),"")</f>
        <is>
          <t/>
        </is>
      </c>
      <c r="BL248" s="8" t="inlineStr">
        <f aca="false">IF(A248&lt;&gt;"",SQRT(SUMSQ(Y248:AA248)),"")</f>
        <is>
          <t/>
        </is>
      </c>
      <c r="BM248" s="8" t="inlineStr">
        <f aca="false">IF(A248&lt;&gt;"",IF(BL248&lt;&gt;0,ACOS(AA248/BL248),0),"")</f>
        <is>
          <t/>
        </is>
      </c>
      <c r="BN248" s="8" t="inlineStr">
        <f aca="false">IF(A248&lt;&gt;"",DEGREES(BM248),"")</f>
        <is>
          <t/>
        </is>
      </c>
      <c r="BO248" s="8" t="inlineStr">
        <f aca="false">IF(A248&lt;&gt;"",IF(OR(Y248&lt;&gt;0,Z248&lt;&gt;0),ATAN2(Y248,Z248),0),"")</f>
        <is>
          <t/>
        </is>
      </c>
      <c r="BP248" s="8" t="inlineStr">
        <f aca="false">IF(A248&lt;&gt;"",DEGREES(BO248),"")</f>
        <is>
          <t/>
        </is>
      </c>
      <c r="BQ248" s="8" t="inlineStr">
        <f aca="false">IF(A248&lt;&gt;"",SQRT(SUMSQ(AB248:AD248)),"")</f>
        <is>
          <t/>
        </is>
      </c>
      <c r="BR248" s="8" t="inlineStr">
        <f aca="false">IF(A248&lt;&gt;"",IF(BQ248&lt;&gt;0,ACOS(AD248/BQ248),0),"")</f>
        <is>
          <t/>
        </is>
      </c>
      <c r="BS248" s="8" t="inlineStr">
        <f aca="false">IF(A248&lt;&gt;"",DEGREES(BR248),"")</f>
        <is>
          <t/>
        </is>
      </c>
      <c r="BT248" s="8" t="inlineStr">
        <f aca="false">IF(A248&lt;&gt;"",IF(OR(AB248&lt;&gt;0,AC248&lt;&gt;0),ATAN2(AB248,AC248),0),"")</f>
        <is>
          <t/>
        </is>
      </c>
      <c r="BU248" s="8" t="inlineStr">
        <f aca="false">IF(A248&lt;&gt;"",DEGREES(BT248),"")</f>
        <is>
          <t/>
        </is>
      </c>
      <c r="BV248" s="8" t="inlineStr">
        <f aca="false">IF(A248&lt;&gt;"",SQRT(SUMSQ(AE248:AG248)),"")</f>
        <is>
          <t/>
        </is>
      </c>
      <c r="BW248" s="8" t="inlineStr">
        <f aca="false">IF(A248&lt;&gt;"",IF(BV248&lt;&gt;0,ACOS(AG248/BV248),0),"")</f>
        <is>
          <t/>
        </is>
      </c>
      <c r="BX248" s="8" t="inlineStr">
        <f aca="false">IF(A248&lt;&gt;"",DEGREES(BW248),"")</f>
        <is>
          <t/>
        </is>
      </c>
      <c r="BY248" s="8" t="inlineStr">
        <f aca="false">IF(A248&lt;&gt;"",IF(OR(AF248&lt;&gt;0,AG248&lt;&gt;0),ATAN2(AF248,AG248),0),"")</f>
        <is>
          <t/>
        </is>
      </c>
      <c r="BZ248" s="8" t="inlineStr">
        <f aca="false">IF(A248&lt;&gt;"",DEGREES(BY248),"")</f>
        <is>
          <t/>
        </is>
      </c>
      <c r="CA248" s="0" t="inlineStr">
        <f aca="false">IF(A248&lt;&gt;"",IF(AND(AI248&lt;Parameters!$B$11,AI248&gt;Parameters!$B$12,AN248&lt;Parameters!$B$11,AN248&gt;Parameters!$B$12,AS248&lt;Parameters!$B$11,AS248&gt;Parameters!$B$12,AX248&lt;Parameters!$B$11,AX248&gt;Parameters!$B$12,BC248&lt;Parameters!$B$11,BC248&gt;Parameters!$B$12,BM248&lt;Parameters!$B$11,BM248&gt;Parameters!$B$12,BR248&lt;Parameters!$B$11,BR248&gt;Parameters!$B$12,BW248&lt;Parameters!$B$11,BW248&gt;Parameters!$B$12),1,0),"")</f>
        <is>
          <t/>
        </is>
      </c>
      <c r="CB248" s="0" t="inlineStr">
        <f aca="false">IF(A248&lt;&gt;"",IF(OR(AI248&lt;Parameters!$B$12,AI248&gt;Parameters!$B$11),0,1),"")</f>
        <is>
          <t/>
        </is>
      </c>
      <c r="CC248" s="0" t="inlineStr">
        <f aca="false">IF(A248&lt;&gt;"",IF(OR(AN248&lt;Parameters!$B$12,AN248&gt;Parameters!$B$11),0,1),"")</f>
        <is>
          <t/>
        </is>
      </c>
      <c r="CD248" s="0" t="inlineStr">
        <f aca="false">IF(A248&lt;&gt;"",IF(OR(AS248&lt;Parameters!$B$12,AS248&gt;Parameters!$B$11),0,1),"")</f>
        <is>
          <t/>
        </is>
      </c>
      <c r="CE248" s="0" t="inlineStr">
        <f aca="false">IF(A248&lt;&gt;"",IF(OR(AX248&lt;Parameters!$B$12,AX248&gt;Parameters!$B$11),0,1),"")</f>
        <is>
          <t/>
        </is>
      </c>
      <c r="CF248" s="0" t="inlineStr">
        <f aca="false">IF(A248&lt;&gt;"",IF(OR(BC248&lt;Parameters!$B$12,BC248&gt;Parameters!$B$11),0,1),"")</f>
        <is>
          <t/>
        </is>
      </c>
      <c r="CG248" s="0" t="inlineStr">
        <f aca="false">IF(A248&lt;&gt;"",IF(OR(BH248&lt;Parameters!$B$12,BH248&gt;Parameters!$B$11),0,1),"")</f>
        <is>
          <t/>
        </is>
      </c>
      <c r="CH248" s="0" t="inlineStr">
        <f aca="false">IF(A248&lt;&gt;"",IF(OR(BM248&lt;Parameters!$B$12,BM248&gt;Parameters!$B$11),0,1),"")</f>
        <is>
          <t/>
        </is>
      </c>
      <c r="CI248" s="0" t="inlineStr">
        <f aca="false">IF(A248&lt;&gt;"",IF(OR(BR248&lt;Parameters!$B$12,BR248&gt;Parameters!$B$11),0,1),"")</f>
        <is>
          <t/>
        </is>
      </c>
      <c r="CJ248" s="0" t="inlineStr">
        <f aca="false">IF(A248&lt;&gt;"",IF(OR(BW248&lt;Parameters!$B$12,BW248&gt;Parameters!$B$11),0,1),"")</f>
        <is>
          <t/>
        </is>
      </c>
      <c r="CK248" s="26" t="inlineStr">
        <f aca="false">IF(A248&lt;&gt;"",SUM(CB248:CJ248)/9,"")</f>
        <is>
          <t/>
        </is>
      </c>
      <c r="CL248" s="0" t="inlineStr">
        <f aca="false">IF(A248&lt;&gt;"",CK248*9,"")</f>
        <is>
          <t/>
        </is>
      </c>
      <c r="CM248" s="8" t="inlineStr">
        <f aca="false">IF(A248&lt;&gt;"",TEXT(B248,CM$2)&amp;" "&amp;TEXT(A248,CM$2),"")</f>
        <is>
          <t/>
        </is>
      </c>
    </row>
    <row r="249" customFormat="false" ht="15" hidden="false" customHeight="false" outlineLevel="0" collapsed="false">
      <c r="A249" s="0" t="inlineStr">
        <f aca="false">IF(OR(B248&lt;Parameters!$K$12,A248&lt;Parameters!$K$12),IF(A248&lt;Parameters!$K$12,A248+1,0),"")</f>
        <is>
          <t/>
        </is>
      </c>
      <c r="B249" s="0" t="inlineStr">
        <f aca="false">IF(A249&lt;&gt;"",IF(A249=0,B248+1,B248),"")</f>
        <is>
          <t/>
        </is>
      </c>
      <c r="C249" s="24" t="inlineStr">
        <f aca="false">IF(A249&lt;&gt;"",-_phi*(A249+0.5),"")</f>
        <is>
          <t/>
        </is>
      </c>
      <c r="D249" s="8" t="inlineStr">
        <f aca="false">IF(A249&lt;&gt;"",DEGREES(C249),"")</f>
        <is>
          <t/>
        </is>
      </c>
      <c r="E249" s="24" t="inlineStr">
        <f aca="false">IF(A249&lt;&gt;"",_phi*(B249+0.5),"")</f>
        <is>
          <t/>
        </is>
      </c>
      <c r="F249" s="8" t="inlineStr">
        <f aca="false">IF(A249&lt;&gt;"",DEGREES(E249),"")</f>
        <is>
          <t/>
        </is>
      </c>
      <c r="G249" s="8" t="inlineStr">
        <f aca="false">IF(A249&lt;&gt;"",LOOKUP(A249,h!$A$3:$A$30,h!$D$3:$D$30),"")</f>
        <is>
          <t/>
        </is>
      </c>
      <c r="H249" s="8" t="inlineStr">
        <f aca="false">IF(A249&lt;&gt;"",LOOKUP(B249,h!$A$3:$A$30,h!$D$3:$D$30),"")</f>
        <is>
          <t/>
        </is>
      </c>
      <c r="I249" s="8" t="inlineStr">
        <f aca="false">IF(A249&lt;&gt;"",_zif,"")</f>
        <is>
          <t/>
        </is>
      </c>
      <c r="J249" s="8" t="inlineStr">
        <f aca="false">IF(A249&lt;&gt;"",$G249+'v1 Frame'!D$3*COS($C249)+'v1 Frame'!E$3*SIN($C249)*SIN($E249)+'v1 Frame'!F$3*SIN($C249)*COS($E249),"")</f>
        <is>
          <t/>
        </is>
      </c>
      <c r="K249" s="8" t="inlineStr">
        <f aca="false">IF(A249&lt;&gt;"",$H249+'v1 Frame'!E$3*COS($E249)-'v1 Frame'!F$3*SIN($E249),"")</f>
        <is>
          <t/>
        </is>
      </c>
      <c r="L249" s="8" t="inlineStr">
        <f aca="false">IF(A249&lt;&gt;"",$I249-'v1 Frame'!D$3*SIN($C249)+'v1 Frame'!E$3*COS($C249)*SIN($E249)+'v1 Frame'!F$3*COS($C249)*COS($E249),"")</f>
        <is>
          <t/>
        </is>
      </c>
      <c r="M249" s="8" t="inlineStr">
        <f aca="false">IF(A249&lt;&gt;"",$G249+'v1 Frame'!G$3*COS($C249)+'v1 Frame'!H$3*SIN($C249)*SIN($E249)+'v1 Frame'!I$3*SIN($C249)*COS($E249),"")</f>
        <is>
          <t/>
        </is>
      </c>
      <c r="N249" s="8" t="inlineStr">
        <f aca="false">IF(A249&lt;&gt;"",$H249+'v1 Frame'!H$3*COS($E249)-'v1 Frame'!I$3*SIN($E249),"")</f>
        <is>
          <t/>
        </is>
      </c>
      <c r="O249" s="8" t="inlineStr">
        <f aca="false">IF(A249&lt;&gt;"",$I249-'v1 Frame'!G$3*SIN($C249)+'v1 Frame'!H$3*COS($C249)*SIN($E249)+'v1 Frame'!I$3*COS($C249)*COS($E249),"")</f>
        <is>
          <t/>
        </is>
      </c>
      <c r="P249" s="8" t="inlineStr">
        <f aca="false">IF(A249&lt;&gt;"",$G249+'v1 Frame'!J$3*COS($C249)+'v1 Frame'!K$3*SIN($C249)*SIN($E249)+'v1 Frame'!L$3*SIN($C249)*COS($E249),"")</f>
        <is>
          <t/>
        </is>
      </c>
      <c r="Q249" s="8" t="inlineStr">
        <f aca="false">IF(A249&lt;&gt;"",$H249+'v1 Frame'!K$3*COS($E249)-'v1 Frame'!L$3*SIN($E249),"")</f>
        <is>
          <t/>
        </is>
      </c>
      <c r="R249" s="8" t="inlineStr">
        <f aca="false">IF(A249&lt;&gt;"",$I249-'v1 Frame'!J$3*SIN($C249)+'v1 Frame'!K$3*COS($C249)*SIN($E249)+'v1 Frame'!L$3*COS($C249)*COS($E249),"")</f>
        <is>
          <t/>
        </is>
      </c>
      <c r="S249" s="8" t="inlineStr">
        <f aca="false">IF(A249&lt;&gt;"",$G249+'v1 Frame'!M$3*COS($C249)+'v1 Frame'!N$3*SIN($C249)*SIN($E249)+'v1 Frame'!O$3*SIN($C249)*COS($E249),"")</f>
        <is>
          <t/>
        </is>
      </c>
      <c r="T249" s="8" t="inlineStr">
        <f aca="false">IF(A249&lt;&gt;"",$H249+'v1 Frame'!N$3*COS($E249)-'v1 Frame'!O$3*SIN($E249),"")</f>
        <is>
          <t/>
        </is>
      </c>
      <c r="U249" s="8" t="inlineStr">
        <f aca="false">IF(A249&lt;&gt;"",$I249-'v1 Frame'!M$3*SIN($C249)+'v1 Frame'!N$3*COS($C249)*SIN($E249)+'v1 Frame'!O$3*COS($C249)*COS($E249),"")</f>
        <is>
          <t/>
        </is>
      </c>
      <c r="V249" s="8" t="inlineStr">
        <f aca="false">IF(A249&lt;&gt;"",$G249+'v1 Frame'!P$3*COS($C249)+'v1 Frame'!Q$3*SIN($C249)*SIN($E249)+'v1 Frame'!R$3*SIN($C249)*COS($E249),"")</f>
        <is>
          <t/>
        </is>
      </c>
      <c r="W249" s="8" t="inlineStr">
        <f aca="false">IF(A249&lt;&gt;"",$H249+'v1 Frame'!Q$3*COS($E249)-'v1 Frame'!R$3*SIN($E249),"")</f>
        <is>
          <t/>
        </is>
      </c>
      <c r="X249" s="8" t="inlineStr">
        <f aca="false">IF(A249&lt;&gt;"",$I249-'v1 Frame'!P$3*SIN($C249)+'v1 Frame'!Q$3*COS($C249)*SIN($E249)+'v1 Frame'!R$3*COS($C249)*COS($E249),"")</f>
        <is>
          <t/>
        </is>
      </c>
      <c r="Y249" s="8" t="inlineStr">
        <f aca="false">IF(A249&lt;&gt;"",$G249+'v1 Frame'!S$3*COS($C249)+'v1 Frame'!T$3*SIN($C249)*SIN($E249)+'v1 Frame'!U$3*SIN($C249)*COS($E249),"")</f>
        <is>
          <t/>
        </is>
      </c>
      <c r="Z249" s="8" t="inlineStr">
        <f aca="false">IF(A249&lt;&gt;"",$H249+'v1 Frame'!T$3*COS($E249)-'v1 Frame'!U$3*SIN($E249),"")</f>
        <is>
          <t/>
        </is>
      </c>
      <c r="AA249" s="8" t="inlineStr">
        <f aca="false">IF(A249&lt;&gt;"",$I249-'v1 Frame'!S$3*SIN($C249)+'v1 Frame'!T$3*COS($C249)*SIN($E249)+'v1 Frame'!U$3*COS($C249)*COS($E249),"")</f>
        <is>
          <t/>
        </is>
      </c>
      <c r="AB249" s="8" t="inlineStr">
        <f aca="false">IF(A249&lt;&gt;"",$G249+'v1 Frame'!V$3*COS($C249)+'v1 Frame'!W$3*SIN($C249)*SIN($E249)+'v1 Frame'!X$3*SIN($C249)*COS($E249),"")</f>
        <is>
          <t/>
        </is>
      </c>
      <c r="AC249" s="8" t="inlineStr">
        <f aca="false">IF(A249&lt;&gt;"",$H249+'v1 Frame'!W$3*COS($E249)-'v1 Frame'!X$3*SIN($E249),"")</f>
        <is>
          <t/>
        </is>
      </c>
      <c r="AD249" s="8" t="inlineStr">
        <f aca="false">IF(A249&lt;&gt;"",$I249-'v1 Frame'!V$3*SIN($C249)+'v1 Frame'!W$3*COS($C249)*SIN($E249)+'v1 Frame'!X$3*COS($C249)*COS($E249),"")</f>
        <is>
          <t/>
        </is>
      </c>
      <c r="AE249" s="25" t="inlineStr">
        <f aca="false">IF(A249&lt;&gt;"",$G249+'v1 Frame'!Y$3*COS($C249)+'v1 Frame'!Z$3*SIN($C249)*SIN($E249)+'v1 Frame'!AA$3*SIN($C249)*COS($E249),"")</f>
        <is>
          <t/>
        </is>
      </c>
      <c r="AF249" s="25" t="inlineStr">
        <f aca="false">IF(A249&lt;&gt;"",$H249+'v1 Frame'!Z$3*COS($E249)-'v1 Frame'!AA$3*SIN($E249),"")</f>
        <is>
          <t/>
        </is>
      </c>
      <c r="AG249" s="25" t="inlineStr">
        <f aca="false">IF(A249&lt;&gt;"",$I249-'v1 Frame'!Y$3*SIN($C249)+'v1 Frame'!Z$3*COS($C249)*SIN($E249)+'v1 Frame'!AA$3*COS($C249)*COS($E249),"")</f>
        <is>
          <t/>
        </is>
      </c>
      <c r="AH249" s="8" t="inlineStr">
        <f aca="false">IF(A249&lt;&gt;"",SQRT(SUMSQ(G249:I249)),"")</f>
        <is>
          <t/>
        </is>
      </c>
      <c r="AI249" s="8" t="inlineStr">
        <f aca="false">IF(A249&lt;&gt;"",IF(AH249&lt;&gt;0,ACOS(I249/AH249),0),"")</f>
        <is>
          <t/>
        </is>
      </c>
      <c r="AJ249" s="8" t="inlineStr">
        <f aca="false">IF(A249&lt;&gt;"",DEGREES(AI249),"")</f>
        <is>
          <t/>
        </is>
      </c>
      <c r="AK249" s="8" t="inlineStr">
        <f aca="false">IF(A249&lt;&gt;"",IF(OR(G249&lt;&gt;0,H249&lt;&gt;0),ATAN2(G249,H249),0),"")</f>
        <is>
          <t/>
        </is>
      </c>
      <c r="AL249" s="8" t="inlineStr">
        <f aca="false">IF(A249&lt;&gt;"",DEGREES(AK249),"")</f>
        <is>
          <t/>
        </is>
      </c>
      <c r="AM249" s="8" t="inlineStr">
        <f aca="false">IF(A249&lt;&gt;"",SQRT(SUMSQ(J249:L249)),"")</f>
        <is>
          <t/>
        </is>
      </c>
      <c r="AN249" s="8" t="inlineStr">
        <f aca="false">IF(A249&lt;&gt;"",IF(AM249&lt;&gt;0,ACOS(L249/AM249),0),"")</f>
        <is>
          <t/>
        </is>
      </c>
      <c r="AO249" s="8" t="inlineStr">
        <f aca="false">IF(A249&lt;&gt;"",DEGREES(AN249),"")</f>
        <is>
          <t/>
        </is>
      </c>
      <c r="AP249" s="8" t="inlineStr">
        <f aca="false">IF(A249&lt;&gt;"",IF(OR(J249&lt;&gt;0,K249&lt;&gt;0),ATAN2(J249,K249),0),"")</f>
        <is>
          <t/>
        </is>
      </c>
      <c r="AQ249" s="8" t="inlineStr">
        <f aca="false">IF(A249&lt;&gt;"",DEGREES(AP249),"")</f>
        <is>
          <t/>
        </is>
      </c>
      <c r="AR249" s="8" t="inlineStr">
        <f aca="false">IF(A249&lt;&gt;"",SQRT(SUMSQ(M249:O249)),"")</f>
        <is>
          <t/>
        </is>
      </c>
      <c r="AS249" s="8" t="inlineStr">
        <f aca="false">IF(A249&lt;&gt;"",IF(AR249&lt;&gt;0,ACOS(O249/AR249),0),"")</f>
        <is>
          <t/>
        </is>
      </c>
      <c r="AT249" s="8" t="inlineStr">
        <f aca="false">IF(A249&lt;&gt;"",DEGREES(AS249),"")</f>
        <is>
          <t/>
        </is>
      </c>
      <c r="AU249" s="8" t="inlineStr">
        <f aca="false">IF(A249&lt;&gt;"",IF(OR(M249&lt;&gt;0,N249&lt;&gt;0),ATAN2(M249,N249),0),"")</f>
        <is>
          <t/>
        </is>
      </c>
      <c r="AV249" s="8" t="inlineStr">
        <f aca="false">IF(A249&lt;&gt;"",DEGREES(AU249),"")</f>
        <is>
          <t/>
        </is>
      </c>
      <c r="AW249" s="8" t="inlineStr">
        <f aca="false">IF(A249&lt;&gt;"",SQRT(SUMSQ(P249:R249)),"")</f>
        <is>
          <t/>
        </is>
      </c>
      <c r="AX249" s="8" t="inlineStr">
        <f aca="false">IF(A249&lt;&gt;"",IF(AW249&lt;&gt;0,ACOS(R249/AW249),0),"")</f>
        <is>
          <t/>
        </is>
      </c>
      <c r="AY249" s="8" t="inlineStr">
        <f aca="false">IF(A249&lt;&gt;"",DEGREES(AX249),"")</f>
        <is>
          <t/>
        </is>
      </c>
      <c r="AZ249" s="8" t="inlineStr">
        <f aca="false">IF(A249&lt;&gt;"",IF(OR(P249&lt;&gt;0,Q249&lt;&gt;0),ATAN2(P249,Q249),0),"")</f>
        <is>
          <t/>
        </is>
      </c>
      <c r="BA249" s="8" t="inlineStr">
        <f aca="false">IF(A249&lt;&gt;"",DEGREES(AZ249),"")</f>
        <is>
          <t/>
        </is>
      </c>
      <c r="BB249" s="8" t="inlineStr">
        <f aca="false">IF(A249&lt;&gt;"",SQRT(SUMSQ(S249:U249)),"")</f>
        <is>
          <t/>
        </is>
      </c>
      <c r="BC249" s="8" t="inlineStr">
        <f aca="false">IF(A249&lt;&gt;"",IF(BB249&lt;&gt;0,ACOS(U249/BB249),0),"")</f>
        <is>
          <t/>
        </is>
      </c>
      <c r="BD249" s="8" t="inlineStr">
        <f aca="false">IF(A249&lt;&gt;"",DEGREES(BC249),"")</f>
        <is>
          <t/>
        </is>
      </c>
      <c r="BE249" s="8" t="inlineStr">
        <f aca="false">IF(A249&lt;&gt;"",IF(OR(S249&lt;&gt;0,T249&lt;&gt;0),ATAN2(S249,T249),0),"")</f>
        <is>
          <t/>
        </is>
      </c>
      <c r="BF249" s="8" t="inlineStr">
        <f aca="false">IF(A249&lt;&gt;"",DEGREES(BE249),"")</f>
        <is>
          <t/>
        </is>
      </c>
      <c r="BG249" s="8" t="inlineStr">
        <f aca="false">IF(A249&lt;&gt;"",SQRT(SUMSQ(V249:X249)),"")</f>
        <is>
          <t/>
        </is>
      </c>
      <c r="BH249" s="8" t="inlineStr">
        <f aca="false">IF(A249&lt;&gt;"",IF(BG249&lt;&gt;0,ACOS(X249/BG249),0),"")</f>
        <is>
          <t/>
        </is>
      </c>
      <c r="BI249" s="8" t="inlineStr">
        <f aca="false">IF(A249&lt;&gt;"",DEGREES(BH249),"")</f>
        <is>
          <t/>
        </is>
      </c>
      <c r="BJ249" s="8" t="inlineStr">
        <f aca="false">IF(A249&lt;&gt;"",IF(OR(V249&lt;&gt;0,W249&lt;&gt;0),ATAN2(V249,W249),0),"")</f>
        <is>
          <t/>
        </is>
      </c>
      <c r="BK249" s="8" t="inlineStr">
        <f aca="false">IF(A249&lt;&gt;"",DEGREES(BJ249),"")</f>
        <is>
          <t/>
        </is>
      </c>
      <c r="BL249" s="8" t="inlineStr">
        <f aca="false">IF(A249&lt;&gt;"",SQRT(SUMSQ(Y249:AA249)),"")</f>
        <is>
          <t/>
        </is>
      </c>
      <c r="BM249" s="8" t="inlineStr">
        <f aca="false">IF(A249&lt;&gt;"",IF(BL249&lt;&gt;0,ACOS(AA249/BL249),0),"")</f>
        <is>
          <t/>
        </is>
      </c>
      <c r="BN249" s="8" t="inlineStr">
        <f aca="false">IF(A249&lt;&gt;"",DEGREES(BM249),"")</f>
        <is>
          <t/>
        </is>
      </c>
      <c r="BO249" s="8" t="inlineStr">
        <f aca="false">IF(A249&lt;&gt;"",IF(OR(Y249&lt;&gt;0,Z249&lt;&gt;0),ATAN2(Y249,Z249),0),"")</f>
        <is>
          <t/>
        </is>
      </c>
      <c r="BP249" s="8" t="inlineStr">
        <f aca="false">IF(A249&lt;&gt;"",DEGREES(BO249),"")</f>
        <is>
          <t/>
        </is>
      </c>
      <c r="BQ249" s="8" t="inlineStr">
        <f aca="false">IF(A249&lt;&gt;"",SQRT(SUMSQ(AB249:AD249)),"")</f>
        <is>
          <t/>
        </is>
      </c>
      <c r="BR249" s="8" t="inlineStr">
        <f aca="false">IF(A249&lt;&gt;"",IF(BQ249&lt;&gt;0,ACOS(AD249/BQ249),0),"")</f>
        <is>
          <t/>
        </is>
      </c>
      <c r="BS249" s="8" t="inlineStr">
        <f aca="false">IF(A249&lt;&gt;"",DEGREES(BR249),"")</f>
        <is>
          <t/>
        </is>
      </c>
      <c r="BT249" s="8" t="inlineStr">
        <f aca="false">IF(A249&lt;&gt;"",IF(OR(AB249&lt;&gt;0,AC249&lt;&gt;0),ATAN2(AB249,AC249),0),"")</f>
        <is>
          <t/>
        </is>
      </c>
      <c r="BU249" s="8" t="inlineStr">
        <f aca="false">IF(A249&lt;&gt;"",DEGREES(BT249),"")</f>
        <is>
          <t/>
        </is>
      </c>
      <c r="BV249" s="8" t="inlineStr">
        <f aca="false">IF(A249&lt;&gt;"",SQRT(SUMSQ(AE249:AG249)),"")</f>
        <is>
          <t/>
        </is>
      </c>
      <c r="BW249" s="8" t="inlineStr">
        <f aca="false">IF(A249&lt;&gt;"",IF(BV249&lt;&gt;0,ACOS(AG249/BV249),0),"")</f>
        <is>
          <t/>
        </is>
      </c>
      <c r="BX249" s="8" t="inlineStr">
        <f aca="false">IF(A249&lt;&gt;"",DEGREES(BW249),"")</f>
        <is>
          <t/>
        </is>
      </c>
      <c r="BY249" s="8" t="inlineStr">
        <f aca="false">IF(A249&lt;&gt;"",IF(OR(AF249&lt;&gt;0,AG249&lt;&gt;0),ATAN2(AF249,AG249),0),"")</f>
        <is>
          <t/>
        </is>
      </c>
      <c r="BZ249" s="8" t="inlineStr">
        <f aca="false">IF(A249&lt;&gt;"",DEGREES(BY249),"")</f>
        <is>
          <t/>
        </is>
      </c>
      <c r="CA249" s="0" t="inlineStr">
        <f aca="false">IF(A249&lt;&gt;"",IF(AND(AI249&lt;Parameters!$B$11,AI249&gt;Parameters!$B$12,AN249&lt;Parameters!$B$11,AN249&gt;Parameters!$B$12,AS249&lt;Parameters!$B$11,AS249&gt;Parameters!$B$12,AX249&lt;Parameters!$B$11,AX249&gt;Parameters!$B$12,BC249&lt;Parameters!$B$11,BC249&gt;Parameters!$B$12,BM249&lt;Parameters!$B$11,BM249&gt;Parameters!$B$12,BR249&lt;Parameters!$B$11,BR249&gt;Parameters!$B$12,BW249&lt;Parameters!$B$11,BW249&gt;Parameters!$B$12),1,0),"")</f>
        <is>
          <t/>
        </is>
      </c>
      <c r="CB249" s="0" t="inlineStr">
        <f aca="false">IF(A249&lt;&gt;"",IF(OR(AI249&lt;Parameters!$B$12,AI249&gt;Parameters!$B$11),0,1),"")</f>
        <is>
          <t/>
        </is>
      </c>
      <c r="CC249" s="0" t="inlineStr">
        <f aca="false">IF(A249&lt;&gt;"",IF(OR(AN249&lt;Parameters!$B$12,AN249&gt;Parameters!$B$11),0,1),"")</f>
        <is>
          <t/>
        </is>
      </c>
      <c r="CD249" s="0" t="inlineStr">
        <f aca="false">IF(A249&lt;&gt;"",IF(OR(AS249&lt;Parameters!$B$12,AS249&gt;Parameters!$B$11),0,1),"")</f>
        <is>
          <t/>
        </is>
      </c>
      <c r="CE249" s="0" t="inlineStr">
        <f aca="false">IF(A249&lt;&gt;"",IF(OR(AX249&lt;Parameters!$B$12,AX249&gt;Parameters!$B$11),0,1),"")</f>
        <is>
          <t/>
        </is>
      </c>
      <c r="CF249" s="0" t="inlineStr">
        <f aca="false">IF(A249&lt;&gt;"",IF(OR(BC249&lt;Parameters!$B$12,BC249&gt;Parameters!$B$11),0,1),"")</f>
        <is>
          <t/>
        </is>
      </c>
      <c r="CG249" s="0" t="inlineStr">
        <f aca="false">IF(A249&lt;&gt;"",IF(OR(BH249&lt;Parameters!$B$12,BH249&gt;Parameters!$B$11),0,1),"")</f>
        <is>
          <t/>
        </is>
      </c>
      <c r="CH249" s="0" t="inlineStr">
        <f aca="false">IF(A249&lt;&gt;"",IF(OR(BM249&lt;Parameters!$B$12,BM249&gt;Parameters!$B$11),0,1),"")</f>
        <is>
          <t/>
        </is>
      </c>
      <c r="CI249" s="0" t="inlineStr">
        <f aca="false">IF(A249&lt;&gt;"",IF(OR(BR249&lt;Parameters!$B$12,BR249&gt;Parameters!$B$11),0,1),"")</f>
        <is>
          <t/>
        </is>
      </c>
      <c r="CJ249" s="0" t="inlineStr">
        <f aca="false">IF(A249&lt;&gt;"",IF(OR(BW249&lt;Parameters!$B$12,BW249&gt;Parameters!$B$11),0,1),"")</f>
        <is>
          <t/>
        </is>
      </c>
      <c r="CK249" s="26" t="inlineStr">
        <f aca="false">IF(A249&lt;&gt;"",SUM(CB249:CJ249)/9,"")</f>
        <is>
          <t/>
        </is>
      </c>
      <c r="CL249" s="0" t="inlineStr">
        <f aca="false">IF(A249&lt;&gt;"",CK249*9,"")</f>
        <is>
          <t/>
        </is>
      </c>
      <c r="CM249" s="8" t="inlineStr">
        <f aca="false">IF(A249&lt;&gt;"",TEXT(B249,CM$2)&amp;" "&amp;TEXT(A249,CM$2),"")</f>
        <is>
          <t/>
        </is>
      </c>
    </row>
    <row r="250" customFormat="false" ht="15" hidden="false" customHeight="false" outlineLevel="0" collapsed="false">
      <c r="A250" s="0" t="inlineStr">
        <f aca="false">IF(OR(B249&lt;Parameters!$K$12,A249&lt;Parameters!$K$12),IF(A249&lt;Parameters!$K$12,A249+1,0),"")</f>
        <is>
          <t/>
        </is>
      </c>
      <c r="B250" s="0" t="inlineStr">
        <f aca="false">IF(A250&lt;&gt;"",IF(A250=0,B249+1,B249),"")</f>
        <is>
          <t/>
        </is>
      </c>
      <c r="C250" s="24" t="inlineStr">
        <f aca="false">IF(A250&lt;&gt;"",-_phi*(A250+0.5),"")</f>
        <is>
          <t/>
        </is>
      </c>
      <c r="D250" s="8" t="inlineStr">
        <f aca="false">IF(A250&lt;&gt;"",DEGREES(C250),"")</f>
        <is>
          <t/>
        </is>
      </c>
      <c r="E250" s="24" t="inlineStr">
        <f aca="false">IF(A250&lt;&gt;"",_phi*(B250+0.5),"")</f>
        <is>
          <t/>
        </is>
      </c>
      <c r="F250" s="8" t="inlineStr">
        <f aca="false">IF(A250&lt;&gt;"",DEGREES(E250),"")</f>
        <is>
          <t/>
        </is>
      </c>
      <c r="G250" s="8" t="inlineStr">
        <f aca="false">IF(A250&lt;&gt;"",LOOKUP(A250,h!$A$3:$A$30,h!$D$3:$D$30),"")</f>
        <is>
          <t/>
        </is>
      </c>
      <c r="H250" s="8" t="inlineStr">
        <f aca="false">IF(A250&lt;&gt;"",LOOKUP(B250,h!$A$3:$A$30,h!$D$3:$D$30),"")</f>
        <is>
          <t/>
        </is>
      </c>
      <c r="I250" s="8" t="inlineStr">
        <f aca="false">IF(A250&lt;&gt;"",_zif,"")</f>
        <is>
          <t/>
        </is>
      </c>
      <c r="J250" s="8" t="inlineStr">
        <f aca="false">IF(A250&lt;&gt;"",$G250+'v1 Frame'!D$3*COS($C250)+'v1 Frame'!E$3*SIN($C250)*SIN($E250)+'v1 Frame'!F$3*SIN($C250)*COS($E250),"")</f>
        <is>
          <t/>
        </is>
      </c>
      <c r="K250" s="8" t="inlineStr">
        <f aca="false">IF(A250&lt;&gt;"",$H250+'v1 Frame'!E$3*COS($E250)-'v1 Frame'!F$3*SIN($E250),"")</f>
        <is>
          <t/>
        </is>
      </c>
      <c r="L250" s="8" t="inlineStr">
        <f aca="false">IF(A250&lt;&gt;"",$I250-'v1 Frame'!D$3*SIN($C250)+'v1 Frame'!E$3*COS($C250)*SIN($E250)+'v1 Frame'!F$3*COS($C250)*COS($E250),"")</f>
        <is>
          <t/>
        </is>
      </c>
      <c r="M250" s="8" t="inlineStr">
        <f aca="false">IF(A250&lt;&gt;"",$G250+'v1 Frame'!G$3*COS($C250)+'v1 Frame'!H$3*SIN($C250)*SIN($E250)+'v1 Frame'!I$3*SIN($C250)*COS($E250),"")</f>
        <is>
          <t/>
        </is>
      </c>
      <c r="N250" s="8" t="inlineStr">
        <f aca="false">IF(A250&lt;&gt;"",$H250+'v1 Frame'!H$3*COS($E250)-'v1 Frame'!I$3*SIN($E250),"")</f>
        <is>
          <t/>
        </is>
      </c>
      <c r="O250" s="8" t="inlineStr">
        <f aca="false">IF(A250&lt;&gt;"",$I250-'v1 Frame'!G$3*SIN($C250)+'v1 Frame'!H$3*COS($C250)*SIN($E250)+'v1 Frame'!I$3*COS($C250)*COS($E250),"")</f>
        <is>
          <t/>
        </is>
      </c>
      <c r="P250" s="8" t="inlineStr">
        <f aca="false">IF(A250&lt;&gt;"",$G250+'v1 Frame'!J$3*COS($C250)+'v1 Frame'!K$3*SIN($C250)*SIN($E250)+'v1 Frame'!L$3*SIN($C250)*COS($E250),"")</f>
        <is>
          <t/>
        </is>
      </c>
      <c r="Q250" s="8" t="inlineStr">
        <f aca="false">IF(A250&lt;&gt;"",$H250+'v1 Frame'!K$3*COS($E250)-'v1 Frame'!L$3*SIN($E250),"")</f>
        <is>
          <t/>
        </is>
      </c>
      <c r="R250" s="8" t="inlineStr">
        <f aca="false">IF(A250&lt;&gt;"",$I250-'v1 Frame'!J$3*SIN($C250)+'v1 Frame'!K$3*COS($C250)*SIN($E250)+'v1 Frame'!L$3*COS($C250)*COS($E250),"")</f>
        <is>
          <t/>
        </is>
      </c>
      <c r="S250" s="8" t="inlineStr">
        <f aca="false">IF(A250&lt;&gt;"",$G250+'v1 Frame'!M$3*COS($C250)+'v1 Frame'!N$3*SIN($C250)*SIN($E250)+'v1 Frame'!O$3*SIN($C250)*COS($E250),"")</f>
        <is>
          <t/>
        </is>
      </c>
      <c r="T250" s="8" t="inlineStr">
        <f aca="false">IF(A250&lt;&gt;"",$H250+'v1 Frame'!N$3*COS($E250)-'v1 Frame'!O$3*SIN($E250),"")</f>
        <is>
          <t/>
        </is>
      </c>
      <c r="U250" s="8" t="inlineStr">
        <f aca="false">IF(A250&lt;&gt;"",$I250-'v1 Frame'!M$3*SIN($C250)+'v1 Frame'!N$3*COS($C250)*SIN($E250)+'v1 Frame'!O$3*COS($C250)*COS($E250),"")</f>
        <is>
          <t/>
        </is>
      </c>
      <c r="V250" s="8" t="inlineStr">
        <f aca="false">IF(A250&lt;&gt;"",$G250+'v1 Frame'!P$3*COS($C250)+'v1 Frame'!Q$3*SIN($C250)*SIN($E250)+'v1 Frame'!R$3*SIN($C250)*COS($E250),"")</f>
        <is>
          <t/>
        </is>
      </c>
      <c r="W250" s="8" t="inlineStr">
        <f aca="false">IF(A250&lt;&gt;"",$H250+'v1 Frame'!Q$3*COS($E250)-'v1 Frame'!R$3*SIN($E250),"")</f>
        <is>
          <t/>
        </is>
      </c>
      <c r="X250" s="8" t="inlineStr">
        <f aca="false">IF(A250&lt;&gt;"",$I250-'v1 Frame'!P$3*SIN($C250)+'v1 Frame'!Q$3*COS($C250)*SIN($E250)+'v1 Frame'!R$3*COS($C250)*COS($E250),"")</f>
        <is>
          <t/>
        </is>
      </c>
      <c r="Y250" s="8" t="inlineStr">
        <f aca="false">IF(A250&lt;&gt;"",$G250+'v1 Frame'!S$3*COS($C250)+'v1 Frame'!T$3*SIN($C250)*SIN($E250)+'v1 Frame'!U$3*SIN($C250)*COS($E250),"")</f>
        <is>
          <t/>
        </is>
      </c>
      <c r="Z250" s="8" t="inlineStr">
        <f aca="false">IF(A250&lt;&gt;"",$H250+'v1 Frame'!T$3*COS($E250)-'v1 Frame'!U$3*SIN($E250),"")</f>
        <is>
          <t/>
        </is>
      </c>
      <c r="AA250" s="8" t="inlineStr">
        <f aca="false">IF(A250&lt;&gt;"",$I250-'v1 Frame'!S$3*SIN($C250)+'v1 Frame'!T$3*COS($C250)*SIN($E250)+'v1 Frame'!U$3*COS($C250)*COS($E250),"")</f>
        <is>
          <t/>
        </is>
      </c>
      <c r="AB250" s="8" t="inlineStr">
        <f aca="false">IF(A250&lt;&gt;"",$G250+'v1 Frame'!V$3*COS($C250)+'v1 Frame'!W$3*SIN($C250)*SIN($E250)+'v1 Frame'!X$3*SIN($C250)*COS($E250),"")</f>
        <is>
          <t/>
        </is>
      </c>
      <c r="AC250" s="8" t="inlineStr">
        <f aca="false">IF(A250&lt;&gt;"",$H250+'v1 Frame'!W$3*COS($E250)-'v1 Frame'!X$3*SIN($E250),"")</f>
        <is>
          <t/>
        </is>
      </c>
      <c r="AD250" s="8" t="inlineStr">
        <f aca="false">IF(A250&lt;&gt;"",$I250-'v1 Frame'!V$3*SIN($C250)+'v1 Frame'!W$3*COS($C250)*SIN($E250)+'v1 Frame'!X$3*COS($C250)*COS($E250),"")</f>
        <is>
          <t/>
        </is>
      </c>
      <c r="AE250" s="25" t="inlineStr">
        <f aca="false">IF(A250&lt;&gt;"",$G250+'v1 Frame'!Y$3*COS($C250)+'v1 Frame'!Z$3*SIN($C250)*SIN($E250)+'v1 Frame'!AA$3*SIN($C250)*COS($E250),"")</f>
        <is>
          <t/>
        </is>
      </c>
      <c r="AF250" s="25" t="inlineStr">
        <f aca="false">IF(A250&lt;&gt;"",$H250+'v1 Frame'!Z$3*COS($E250)-'v1 Frame'!AA$3*SIN($E250),"")</f>
        <is>
          <t/>
        </is>
      </c>
      <c r="AG250" s="25" t="inlineStr">
        <f aca="false">IF(A250&lt;&gt;"",$I250-'v1 Frame'!Y$3*SIN($C250)+'v1 Frame'!Z$3*COS($C250)*SIN($E250)+'v1 Frame'!AA$3*COS($C250)*COS($E250),"")</f>
        <is>
          <t/>
        </is>
      </c>
      <c r="AH250" s="8" t="inlineStr">
        <f aca="false">IF(A250&lt;&gt;"",SQRT(SUMSQ(G250:I250)),"")</f>
        <is>
          <t/>
        </is>
      </c>
      <c r="AI250" s="8" t="inlineStr">
        <f aca="false">IF(A250&lt;&gt;"",IF(AH250&lt;&gt;0,ACOS(I250/AH250),0),"")</f>
        <is>
          <t/>
        </is>
      </c>
      <c r="AJ250" s="8" t="inlineStr">
        <f aca="false">IF(A250&lt;&gt;"",DEGREES(AI250),"")</f>
        <is>
          <t/>
        </is>
      </c>
      <c r="AK250" s="8" t="inlineStr">
        <f aca="false">IF(A250&lt;&gt;"",IF(OR(G250&lt;&gt;0,H250&lt;&gt;0),ATAN2(G250,H250),0),"")</f>
        <is>
          <t/>
        </is>
      </c>
      <c r="AL250" s="8" t="inlineStr">
        <f aca="false">IF(A250&lt;&gt;"",DEGREES(AK250),"")</f>
        <is>
          <t/>
        </is>
      </c>
      <c r="AM250" s="8" t="inlineStr">
        <f aca="false">IF(A250&lt;&gt;"",SQRT(SUMSQ(J250:L250)),"")</f>
        <is>
          <t/>
        </is>
      </c>
      <c r="AN250" s="8" t="inlineStr">
        <f aca="false">IF(A250&lt;&gt;"",IF(AM250&lt;&gt;0,ACOS(L250/AM250),0),"")</f>
        <is>
          <t/>
        </is>
      </c>
      <c r="AO250" s="8" t="inlineStr">
        <f aca="false">IF(A250&lt;&gt;"",DEGREES(AN250),"")</f>
        <is>
          <t/>
        </is>
      </c>
      <c r="AP250" s="8" t="inlineStr">
        <f aca="false">IF(A250&lt;&gt;"",IF(OR(J250&lt;&gt;0,K250&lt;&gt;0),ATAN2(J250,K250),0),"")</f>
        <is>
          <t/>
        </is>
      </c>
      <c r="AQ250" s="8" t="inlineStr">
        <f aca="false">IF(A250&lt;&gt;"",DEGREES(AP250),"")</f>
        <is>
          <t/>
        </is>
      </c>
      <c r="AR250" s="8" t="inlineStr">
        <f aca="false">IF(A250&lt;&gt;"",SQRT(SUMSQ(M250:O250)),"")</f>
        <is>
          <t/>
        </is>
      </c>
      <c r="AS250" s="8" t="inlineStr">
        <f aca="false">IF(A250&lt;&gt;"",IF(AR250&lt;&gt;0,ACOS(O250/AR250),0),"")</f>
        <is>
          <t/>
        </is>
      </c>
      <c r="AT250" s="8" t="inlineStr">
        <f aca="false">IF(A250&lt;&gt;"",DEGREES(AS250),"")</f>
        <is>
          <t/>
        </is>
      </c>
      <c r="AU250" s="8" t="inlineStr">
        <f aca="false">IF(A250&lt;&gt;"",IF(OR(M250&lt;&gt;0,N250&lt;&gt;0),ATAN2(M250,N250),0),"")</f>
        <is>
          <t/>
        </is>
      </c>
      <c r="AV250" s="8" t="inlineStr">
        <f aca="false">IF(A250&lt;&gt;"",DEGREES(AU250),"")</f>
        <is>
          <t/>
        </is>
      </c>
      <c r="AW250" s="8" t="inlineStr">
        <f aca="false">IF(A250&lt;&gt;"",SQRT(SUMSQ(P250:R250)),"")</f>
        <is>
          <t/>
        </is>
      </c>
      <c r="AX250" s="8" t="inlineStr">
        <f aca="false">IF(A250&lt;&gt;"",IF(AW250&lt;&gt;0,ACOS(R250/AW250),0),"")</f>
        <is>
          <t/>
        </is>
      </c>
      <c r="AY250" s="8" t="inlineStr">
        <f aca="false">IF(A250&lt;&gt;"",DEGREES(AX250),"")</f>
        <is>
          <t/>
        </is>
      </c>
      <c r="AZ250" s="8" t="inlineStr">
        <f aca="false">IF(A250&lt;&gt;"",IF(OR(P250&lt;&gt;0,Q250&lt;&gt;0),ATAN2(P250,Q250),0),"")</f>
        <is>
          <t/>
        </is>
      </c>
      <c r="BA250" s="8" t="inlineStr">
        <f aca="false">IF(A250&lt;&gt;"",DEGREES(AZ250),"")</f>
        <is>
          <t/>
        </is>
      </c>
      <c r="BB250" s="8" t="inlineStr">
        <f aca="false">IF(A250&lt;&gt;"",SQRT(SUMSQ(S250:U250)),"")</f>
        <is>
          <t/>
        </is>
      </c>
      <c r="BC250" s="8" t="inlineStr">
        <f aca="false">IF(A250&lt;&gt;"",IF(BB250&lt;&gt;0,ACOS(U250/BB250),0),"")</f>
        <is>
          <t/>
        </is>
      </c>
      <c r="BD250" s="8" t="inlineStr">
        <f aca="false">IF(A250&lt;&gt;"",DEGREES(BC250),"")</f>
        <is>
          <t/>
        </is>
      </c>
      <c r="BE250" s="8" t="inlineStr">
        <f aca="false">IF(A250&lt;&gt;"",IF(OR(S250&lt;&gt;0,T250&lt;&gt;0),ATAN2(S250,T250),0),"")</f>
        <is>
          <t/>
        </is>
      </c>
      <c r="BF250" s="8" t="inlineStr">
        <f aca="false">IF(A250&lt;&gt;"",DEGREES(BE250),"")</f>
        <is>
          <t/>
        </is>
      </c>
      <c r="BG250" s="8" t="inlineStr">
        <f aca="false">IF(A250&lt;&gt;"",SQRT(SUMSQ(V250:X250)),"")</f>
        <is>
          <t/>
        </is>
      </c>
      <c r="BH250" s="8" t="inlineStr">
        <f aca="false">IF(A250&lt;&gt;"",IF(BG250&lt;&gt;0,ACOS(X250/BG250),0),"")</f>
        <is>
          <t/>
        </is>
      </c>
      <c r="BI250" s="8" t="inlineStr">
        <f aca="false">IF(A250&lt;&gt;"",DEGREES(BH250),"")</f>
        <is>
          <t/>
        </is>
      </c>
      <c r="BJ250" s="8" t="inlineStr">
        <f aca="false">IF(A250&lt;&gt;"",IF(OR(V250&lt;&gt;0,W250&lt;&gt;0),ATAN2(V250,W250),0),"")</f>
        <is>
          <t/>
        </is>
      </c>
      <c r="BK250" s="8" t="inlineStr">
        <f aca="false">IF(A250&lt;&gt;"",DEGREES(BJ250),"")</f>
        <is>
          <t/>
        </is>
      </c>
      <c r="BL250" s="8" t="inlineStr">
        <f aca="false">IF(A250&lt;&gt;"",SQRT(SUMSQ(Y250:AA250)),"")</f>
        <is>
          <t/>
        </is>
      </c>
      <c r="BM250" s="8" t="inlineStr">
        <f aca="false">IF(A250&lt;&gt;"",IF(BL250&lt;&gt;0,ACOS(AA250/BL250),0),"")</f>
        <is>
          <t/>
        </is>
      </c>
      <c r="BN250" s="8" t="inlineStr">
        <f aca="false">IF(A250&lt;&gt;"",DEGREES(BM250),"")</f>
        <is>
          <t/>
        </is>
      </c>
      <c r="BO250" s="8" t="inlineStr">
        <f aca="false">IF(A250&lt;&gt;"",IF(OR(Y250&lt;&gt;0,Z250&lt;&gt;0),ATAN2(Y250,Z250),0),"")</f>
        <is>
          <t/>
        </is>
      </c>
      <c r="BP250" s="8" t="inlineStr">
        <f aca="false">IF(A250&lt;&gt;"",DEGREES(BO250),"")</f>
        <is>
          <t/>
        </is>
      </c>
      <c r="BQ250" s="8" t="inlineStr">
        <f aca="false">IF(A250&lt;&gt;"",SQRT(SUMSQ(AB250:AD250)),"")</f>
        <is>
          <t/>
        </is>
      </c>
      <c r="BR250" s="8" t="inlineStr">
        <f aca="false">IF(A250&lt;&gt;"",IF(BQ250&lt;&gt;0,ACOS(AD250/BQ250),0),"")</f>
        <is>
          <t/>
        </is>
      </c>
      <c r="BS250" s="8" t="inlineStr">
        <f aca="false">IF(A250&lt;&gt;"",DEGREES(BR250),"")</f>
        <is>
          <t/>
        </is>
      </c>
      <c r="BT250" s="8" t="inlineStr">
        <f aca="false">IF(A250&lt;&gt;"",IF(OR(AB250&lt;&gt;0,AC250&lt;&gt;0),ATAN2(AB250,AC250),0),"")</f>
        <is>
          <t/>
        </is>
      </c>
      <c r="BU250" s="8" t="inlineStr">
        <f aca="false">IF(A250&lt;&gt;"",DEGREES(BT250),"")</f>
        <is>
          <t/>
        </is>
      </c>
      <c r="BV250" s="8" t="inlineStr">
        <f aca="false">IF(A250&lt;&gt;"",SQRT(SUMSQ(AE250:AG250)),"")</f>
        <is>
          <t/>
        </is>
      </c>
      <c r="BW250" s="8" t="inlineStr">
        <f aca="false">IF(A250&lt;&gt;"",IF(BV250&lt;&gt;0,ACOS(AG250/BV250),0),"")</f>
        <is>
          <t/>
        </is>
      </c>
      <c r="BX250" s="8" t="inlineStr">
        <f aca="false">IF(A250&lt;&gt;"",DEGREES(BW250),"")</f>
        <is>
          <t/>
        </is>
      </c>
      <c r="BY250" s="8" t="inlineStr">
        <f aca="false">IF(A250&lt;&gt;"",IF(OR(AF250&lt;&gt;0,AG250&lt;&gt;0),ATAN2(AF250,AG250),0),"")</f>
        <is>
          <t/>
        </is>
      </c>
      <c r="BZ250" s="8" t="inlineStr">
        <f aca="false">IF(A250&lt;&gt;"",DEGREES(BY250),"")</f>
        <is>
          <t/>
        </is>
      </c>
      <c r="CA250" s="0" t="inlineStr">
        <f aca="false">IF(A250&lt;&gt;"",IF(AND(AI250&lt;Parameters!$B$11,AI250&gt;Parameters!$B$12,AN250&lt;Parameters!$B$11,AN250&gt;Parameters!$B$12,AS250&lt;Parameters!$B$11,AS250&gt;Parameters!$B$12,AX250&lt;Parameters!$B$11,AX250&gt;Parameters!$B$12,BC250&lt;Parameters!$B$11,BC250&gt;Parameters!$B$12,BM250&lt;Parameters!$B$11,BM250&gt;Parameters!$B$12,BR250&lt;Parameters!$B$11,BR250&gt;Parameters!$B$12,BW250&lt;Parameters!$B$11,BW250&gt;Parameters!$B$12),1,0),"")</f>
        <is>
          <t/>
        </is>
      </c>
      <c r="CB250" s="0" t="inlineStr">
        <f aca="false">IF(A250&lt;&gt;"",IF(OR(AI250&lt;Parameters!$B$12,AI250&gt;Parameters!$B$11),0,1),"")</f>
        <is>
          <t/>
        </is>
      </c>
      <c r="CC250" s="0" t="inlineStr">
        <f aca="false">IF(A250&lt;&gt;"",IF(OR(AN250&lt;Parameters!$B$12,AN250&gt;Parameters!$B$11),0,1),"")</f>
        <is>
          <t/>
        </is>
      </c>
      <c r="CD250" s="0" t="inlineStr">
        <f aca="false">IF(A250&lt;&gt;"",IF(OR(AS250&lt;Parameters!$B$12,AS250&gt;Parameters!$B$11),0,1),"")</f>
        <is>
          <t/>
        </is>
      </c>
      <c r="CE250" s="0" t="inlineStr">
        <f aca="false">IF(A250&lt;&gt;"",IF(OR(AX250&lt;Parameters!$B$12,AX250&gt;Parameters!$B$11),0,1),"")</f>
        <is>
          <t/>
        </is>
      </c>
      <c r="CF250" s="0" t="inlineStr">
        <f aca="false">IF(A250&lt;&gt;"",IF(OR(BC250&lt;Parameters!$B$12,BC250&gt;Parameters!$B$11),0,1),"")</f>
        <is>
          <t/>
        </is>
      </c>
      <c r="CG250" s="0" t="inlineStr">
        <f aca="false">IF(A250&lt;&gt;"",IF(OR(BH250&lt;Parameters!$B$12,BH250&gt;Parameters!$B$11),0,1),"")</f>
        <is>
          <t/>
        </is>
      </c>
      <c r="CH250" s="0" t="inlineStr">
        <f aca="false">IF(A250&lt;&gt;"",IF(OR(BM250&lt;Parameters!$B$12,BM250&gt;Parameters!$B$11),0,1),"")</f>
        <is>
          <t/>
        </is>
      </c>
      <c r="CI250" s="0" t="inlineStr">
        <f aca="false">IF(A250&lt;&gt;"",IF(OR(BR250&lt;Parameters!$B$12,BR250&gt;Parameters!$B$11),0,1),"")</f>
        <is>
          <t/>
        </is>
      </c>
      <c r="CJ250" s="0" t="inlineStr">
        <f aca="false">IF(A250&lt;&gt;"",IF(OR(BW250&lt;Parameters!$B$12,BW250&gt;Parameters!$B$11),0,1),"")</f>
        <is>
          <t/>
        </is>
      </c>
      <c r="CK250" s="26" t="inlineStr">
        <f aca="false">IF(A250&lt;&gt;"",SUM(CB250:CJ250)/9,"")</f>
        <is>
          <t/>
        </is>
      </c>
      <c r="CL250" s="0" t="inlineStr">
        <f aca="false">IF(A250&lt;&gt;"",CK250*9,"")</f>
        <is>
          <t/>
        </is>
      </c>
      <c r="CM250" s="8" t="inlineStr">
        <f aca="false">IF(A250&lt;&gt;"",TEXT(B250,CM$2)&amp;" "&amp;TEXT(A250,CM$2),"")</f>
        <is>
          <t/>
        </is>
      </c>
    </row>
    <row r="251" customFormat="false" ht="15" hidden="false" customHeight="false" outlineLevel="0" collapsed="false">
      <c r="A251" s="0" t="inlineStr">
        <f aca="false">IF(OR(B250&lt;Parameters!$K$12,A250&lt;Parameters!$K$12),IF(A250&lt;Parameters!$K$12,A250+1,0),"")</f>
        <is>
          <t/>
        </is>
      </c>
      <c r="B251" s="0" t="inlineStr">
        <f aca="false">IF(A251&lt;&gt;"",IF(A251=0,B250+1,B250),"")</f>
        <is>
          <t/>
        </is>
      </c>
      <c r="C251" s="24" t="inlineStr">
        <f aca="false">IF(A251&lt;&gt;"",-_phi*(A251+0.5),"")</f>
        <is>
          <t/>
        </is>
      </c>
      <c r="D251" s="8" t="inlineStr">
        <f aca="false">IF(A251&lt;&gt;"",DEGREES(C251),"")</f>
        <is>
          <t/>
        </is>
      </c>
      <c r="E251" s="24" t="inlineStr">
        <f aca="false">IF(A251&lt;&gt;"",_phi*(B251+0.5),"")</f>
        <is>
          <t/>
        </is>
      </c>
      <c r="F251" s="8" t="inlineStr">
        <f aca="false">IF(A251&lt;&gt;"",DEGREES(E251),"")</f>
        <is>
          <t/>
        </is>
      </c>
      <c r="G251" s="8" t="inlineStr">
        <f aca="false">IF(A251&lt;&gt;"",LOOKUP(A251,h!$A$3:$A$30,h!$D$3:$D$30),"")</f>
        <is>
          <t/>
        </is>
      </c>
      <c r="H251" s="8" t="inlineStr">
        <f aca="false">IF(A251&lt;&gt;"",LOOKUP(B251,h!$A$3:$A$30,h!$D$3:$D$30),"")</f>
        <is>
          <t/>
        </is>
      </c>
      <c r="I251" s="8" t="inlineStr">
        <f aca="false">IF(A251&lt;&gt;"",_zif,"")</f>
        <is>
          <t/>
        </is>
      </c>
      <c r="J251" s="8" t="inlineStr">
        <f aca="false">IF(A251&lt;&gt;"",$G251+'v1 Frame'!D$3*COS($C251)+'v1 Frame'!E$3*SIN($C251)*SIN($E251)+'v1 Frame'!F$3*SIN($C251)*COS($E251),"")</f>
        <is>
          <t/>
        </is>
      </c>
      <c r="K251" s="8" t="inlineStr">
        <f aca="false">IF(A251&lt;&gt;"",$H251+'v1 Frame'!E$3*COS($E251)-'v1 Frame'!F$3*SIN($E251),"")</f>
        <is>
          <t/>
        </is>
      </c>
      <c r="L251" s="8" t="inlineStr">
        <f aca="false">IF(A251&lt;&gt;"",$I251-'v1 Frame'!D$3*SIN($C251)+'v1 Frame'!E$3*COS($C251)*SIN($E251)+'v1 Frame'!F$3*COS($C251)*COS($E251),"")</f>
        <is>
          <t/>
        </is>
      </c>
      <c r="M251" s="8" t="inlineStr">
        <f aca="false">IF(A251&lt;&gt;"",$G251+'v1 Frame'!G$3*COS($C251)+'v1 Frame'!H$3*SIN($C251)*SIN($E251)+'v1 Frame'!I$3*SIN($C251)*COS($E251),"")</f>
        <is>
          <t/>
        </is>
      </c>
      <c r="N251" s="8" t="inlineStr">
        <f aca="false">IF(A251&lt;&gt;"",$H251+'v1 Frame'!H$3*COS($E251)-'v1 Frame'!I$3*SIN($E251),"")</f>
        <is>
          <t/>
        </is>
      </c>
      <c r="O251" s="8" t="inlineStr">
        <f aca="false">IF(A251&lt;&gt;"",$I251-'v1 Frame'!G$3*SIN($C251)+'v1 Frame'!H$3*COS($C251)*SIN($E251)+'v1 Frame'!I$3*COS($C251)*COS($E251),"")</f>
        <is>
          <t/>
        </is>
      </c>
      <c r="P251" s="8" t="inlineStr">
        <f aca="false">IF(A251&lt;&gt;"",$G251+'v1 Frame'!J$3*COS($C251)+'v1 Frame'!K$3*SIN($C251)*SIN($E251)+'v1 Frame'!L$3*SIN($C251)*COS($E251),"")</f>
        <is>
          <t/>
        </is>
      </c>
      <c r="Q251" s="8" t="inlineStr">
        <f aca="false">IF(A251&lt;&gt;"",$H251+'v1 Frame'!K$3*COS($E251)-'v1 Frame'!L$3*SIN($E251),"")</f>
        <is>
          <t/>
        </is>
      </c>
      <c r="R251" s="8" t="inlineStr">
        <f aca="false">IF(A251&lt;&gt;"",$I251-'v1 Frame'!J$3*SIN($C251)+'v1 Frame'!K$3*COS($C251)*SIN($E251)+'v1 Frame'!L$3*COS($C251)*COS($E251),"")</f>
        <is>
          <t/>
        </is>
      </c>
      <c r="S251" s="8" t="inlineStr">
        <f aca="false">IF(A251&lt;&gt;"",$G251+'v1 Frame'!M$3*COS($C251)+'v1 Frame'!N$3*SIN($C251)*SIN($E251)+'v1 Frame'!O$3*SIN($C251)*COS($E251),"")</f>
        <is>
          <t/>
        </is>
      </c>
      <c r="T251" s="8" t="inlineStr">
        <f aca="false">IF(A251&lt;&gt;"",$H251+'v1 Frame'!N$3*COS($E251)-'v1 Frame'!O$3*SIN($E251),"")</f>
        <is>
          <t/>
        </is>
      </c>
      <c r="U251" s="8" t="inlineStr">
        <f aca="false">IF(A251&lt;&gt;"",$I251-'v1 Frame'!M$3*SIN($C251)+'v1 Frame'!N$3*COS($C251)*SIN($E251)+'v1 Frame'!O$3*COS($C251)*COS($E251),"")</f>
        <is>
          <t/>
        </is>
      </c>
      <c r="V251" s="8" t="inlineStr">
        <f aca="false">IF(A251&lt;&gt;"",$G251+'v1 Frame'!P$3*COS($C251)+'v1 Frame'!Q$3*SIN($C251)*SIN($E251)+'v1 Frame'!R$3*SIN($C251)*COS($E251),"")</f>
        <is>
          <t/>
        </is>
      </c>
      <c r="W251" s="8" t="inlineStr">
        <f aca="false">IF(A251&lt;&gt;"",$H251+'v1 Frame'!Q$3*COS($E251)-'v1 Frame'!R$3*SIN($E251),"")</f>
        <is>
          <t/>
        </is>
      </c>
      <c r="X251" s="8" t="inlineStr">
        <f aca="false">IF(A251&lt;&gt;"",$I251-'v1 Frame'!P$3*SIN($C251)+'v1 Frame'!Q$3*COS($C251)*SIN($E251)+'v1 Frame'!R$3*COS($C251)*COS($E251),"")</f>
        <is>
          <t/>
        </is>
      </c>
      <c r="Y251" s="8" t="inlineStr">
        <f aca="false">IF(A251&lt;&gt;"",$G251+'v1 Frame'!S$3*COS($C251)+'v1 Frame'!T$3*SIN($C251)*SIN($E251)+'v1 Frame'!U$3*SIN($C251)*COS($E251),"")</f>
        <is>
          <t/>
        </is>
      </c>
      <c r="Z251" s="8" t="inlineStr">
        <f aca="false">IF(A251&lt;&gt;"",$H251+'v1 Frame'!T$3*COS($E251)-'v1 Frame'!U$3*SIN($E251),"")</f>
        <is>
          <t/>
        </is>
      </c>
      <c r="AA251" s="8" t="inlineStr">
        <f aca="false">IF(A251&lt;&gt;"",$I251-'v1 Frame'!S$3*SIN($C251)+'v1 Frame'!T$3*COS($C251)*SIN($E251)+'v1 Frame'!U$3*COS($C251)*COS($E251),"")</f>
        <is>
          <t/>
        </is>
      </c>
      <c r="AB251" s="8" t="inlineStr">
        <f aca="false">IF(A251&lt;&gt;"",$G251+'v1 Frame'!V$3*COS($C251)+'v1 Frame'!W$3*SIN($C251)*SIN($E251)+'v1 Frame'!X$3*SIN($C251)*COS($E251),"")</f>
        <is>
          <t/>
        </is>
      </c>
      <c r="AC251" s="8" t="inlineStr">
        <f aca="false">IF(A251&lt;&gt;"",$H251+'v1 Frame'!W$3*COS($E251)-'v1 Frame'!X$3*SIN($E251),"")</f>
        <is>
          <t/>
        </is>
      </c>
      <c r="AD251" s="8" t="inlineStr">
        <f aca="false">IF(A251&lt;&gt;"",$I251-'v1 Frame'!V$3*SIN($C251)+'v1 Frame'!W$3*COS($C251)*SIN($E251)+'v1 Frame'!X$3*COS($C251)*COS($E251),"")</f>
        <is>
          <t/>
        </is>
      </c>
      <c r="AE251" s="25" t="inlineStr">
        <f aca="false">IF(A251&lt;&gt;"",$G251+'v1 Frame'!Y$3*COS($C251)+'v1 Frame'!Z$3*SIN($C251)*SIN($E251)+'v1 Frame'!AA$3*SIN($C251)*COS($E251),"")</f>
        <is>
          <t/>
        </is>
      </c>
      <c r="AF251" s="25" t="inlineStr">
        <f aca="false">IF(A251&lt;&gt;"",$H251+'v1 Frame'!Z$3*COS($E251)-'v1 Frame'!AA$3*SIN($E251),"")</f>
        <is>
          <t/>
        </is>
      </c>
      <c r="AG251" s="25" t="inlineStr">
        <f aca="false">IF(A251&lt;&gt;"",$I251-'v1 Frame'!Y$3*SIN($C251)+'v1 Frame'!Z$3*COS($C251)*SIN($E251)+'v1 Frame'!AA$3*COS($C251)*COS($E251),"")</f>
        <is>
          <t/>
        </is>
      </c>
      <c r="AH251" s="8" t="inlineStr">
        <f aca="false">IF(A251&lt;&gt;"",SQRT(SUMSQ(G251:I251)),"")</f>
        <is>
          <t/>
        </is>
      </c>
      <c r="AI251" s="8" t="inlineStr">
        <f aca="false">IF(A251&lt;&gt;"",IF(AH251&lt;&gt;0,ACOS(I251/AH251),0),"")</f>
        <is>
          <t/>
        </is>
      </c>
      <c r="AJ251" s="8" t="inlineStr">
        <f aca="false">IF(A251&lt;&gt;"",DEGREES(AI251),"")</f>
        <is>
          <t/>
        </is>
      </c>
      <c r="AK251" s="8" t="inlineStr">
        <f aca="false">IF(A251&lt;&gt;"",IF(OR(G251&lt;&gt;0,H251&lt;&gt;0),ATAN2(G251,H251),0),"")</f>
        <is>
          <t/>
        </is>
      </c>
      <c r="AL251" s="8" t="inlineStr">
        <f aca="false">IF(A251&lt;&gt;"",DEGREES(AK251),"")</f>
        <is>
          <t/>
        </is>
      </c>
      <c r="AM251" s="8" t="inlineStr">
        <f aca="false">IF(A251&lt;&gt;"",SQRT(SUMSQ(J251:L251)),"")</f>
        <is>
          <t/>
        </is>
      </c>
      <c r="AN251" s="8" t="inlineStr">
        <f aca="false">IF(A251&lt;&gt;"",IF(AM251&lt;&gt;0,ACOS(L251/AM251),0),"")</f>
        <is>
          <t/>
        </is>
      </c>
      <c r="AO251" s="8" t="inlineStr">
        <f aca="false">IF(A251&lt;&gt;"",DEGREES(AN251),"")</f>
        <is>
          <t/>
        </is>
      </c>
      <c r="AP251" s="8" t="inlineStr">
        <f aca="false">IF(A251&lt;&gt;"",IF(OR(J251&lt;&gt;0,K251&lt;&gt;0),ATAN2(J251,K251),0),"")</f>
        <is>
          <t/>
        </is>
      </c>
      <c r="AQ251" s="8" t="inlineStr">
        <f aca="false">IF(A251&lt;&gt;"",DEGREES(AP251),"")</f>
        <is>
          <t/>
        </is>
      </c>
      <c r="AR251" s="8" t="inlineStr">
        <f aca="false">IF(A251&lt;&gt;"",SQRT(SUMSQ(M251:O251)),"")</f>
        <is>
          <t/>
        </is>
      </c>
      <c r="AS251" s="8" t="inlineStr">
        <f aca="false">IF(A251&lt;&gt;"",IF(AR251&lt;&gt;0,ACOS(O251/AR251),0),"")</f>
        <is>
          <t/>
        </is>
      </c>
      <c r="AT251" s="8" t="inlineStr">
        <f aca="false">IF(A251&lt;&gt;"",DEGREES(AS251),"")</f>
        <is>
          <t/>
        </is>
      </c>
      <c r="AU251" s="8" t="inlineStr">
        <f aca="false">IF(A251&lt;&gt;"",IF(OR(M251&lt;&gt;0,N251&lt;&gt;0),ATAN2(M251,N251),0),"")</f>
        <is>
          <t/>
        </is>
      </c>
      <c r="AV251" s="8" t="inlineStr">
        <f aca="false">IF(A251&lt;&gt;"",DEGREES(AU251),"")</f>
        <is>
          <t/>
        </is>
      </c>
      <c r="AW251" s="8" t="inlineStr">
        <f aca="false">IF(A251&lt;&gt;"",SQRT(SUMSQ(P251:R251)),"")</f>
        <is>
          <t/>
        </is>
      </c>
      <c r="AX251" s="8" t="inlineStr">
        <f aca="false">IF(A251&lt;&gt;"",IF(AW251&lt;&gt;0,ACOS(R251/AW251),0),"")</f>
        <is>
          <t/>
        </is>
      </c>
      <c r="AY251" s="8" t="inlineStr">
        <f aca="false">IF(A251&lt;&gt;"",DEGREES(AX251),"")</f>
        <is>
          <t/>
        </is>
      </c>
      <c r="AZ251" s="8" t="inlineStr">
        <f aca="false">IF(A251&lt;&gt;"",IF(OR(P251&lt;&gt;0,Q251&lt;&gt;0),ATAN2(P251,Q251),0),"")</f>
        <is>
          <t/>
        </is>
      </c>
      <c r="BA251" s="8" t="inlineStr">
        <f aca="false">IF(A251&lt;&gt;"",DEGREES(AZ251),"")</f>
        <is>
          <t/>
        </is>
      </c>
      <c r="BB251" s="8" t="inlineStr">
        <f aca="false">IF(A251&lt;&gt;"",SQRT(SUMSQ(S251:U251)),"")</f>
        <is>
          <t/>
        </is>
      </c>
      <c r="BC251" s="8" t="inlineStr">
        <f aca="false">IF(A251&lt;&gt;"",IF(BB251&lt;&gt;0,ACOS(U251/BB251),0),"")</f>
        <is>
          <t/>
        </is>
      </c>
      <c r="BD251" s="8" t="inlineStr">
        <f aca="false">IF(A251&lt;&gt;"",DEGREES(BC251),"")</f>
        <is>
          <t/>
        </is>
      </c>
      <c r="BE251" s="8" t="inlineStr">
        <f aca="false">IF(A251&lt;&gt;"",IF(OR(S251&lt;&gt;0,T251&lt;&gt;0),ATAN2(S251,T251),0),"")</f>
        <is>
          <t/>
        </is>
      </c>
      <c r="BF251" s="8" t="inlineStr">
        <f aca="false">IF(A251&lt;&gt;"",DEGREES(BE251),"")</f>
        <is>
          <t/>
        </is>
      </c>
      <c r="BG251" s="8" t="inlineStr">
        <f aca="false">IF(A251&lt;&gt;"",SQRT(SUMSQ(V251:X251)),"")</f>
        <is>
          <t/>
        </is>
      </c>
      <c r="BH251" s="8" t="inlineStr">
        <f aca="false">IF(A251&lt;&gt;"",IF(BG251&lt;&gt;0,ACOS(X251/BG251),0),"")</f>
        <is>
          <t/>
        </is>
      </c>
      <c r="BI251" s="8" t="inlineStr">
        <f aca="false">IF(A251&lt;&gt;"",DEGREES(BH251),"")</f>
        <is>
          <t/>
        </is>
      </c>
      <c r="BJ251" s="8" t="inlineStr">
        <f aca="false">IF(A251&lt;&gt;"",IF(OR(V251&lt;&gt;0,W251&lt;&gt;0),ATAN2(V251,W251),0),"")</f>
        <is>
          <t/>
        </is>
      </c>
      <c r="BK251" s="8" t="inlineStr">
        <f aca="false">IF(A251&lt;&gt;"",DEGREES(BJ251),"")</f>
        <is>
          <t/>
        </is>
      </c>
      <c r="BL251" s="8" t="inlineStr">
        <f aca="false">IF(A251&lt;&gt;"",SQRT(SUMSQ(Y251:AA251)),"")</f>
        <is>
          <t/>
        </is>
      </c>
      <c r="BM251" s="8" t="inlineStr">
        <f aca="false">IF(A251&lt;&gt;"",IF(BL251&lt;&gt;0,ACOS(AA251/BL251),0),"")</f>
        <is>
          <t/>
        </is>
      </c>
      <c r="BN251" s="8" t="inlineStr">
        <f aca="false">IF(A251&lt;&gt;"",DEGREES(BM251),"")</f>
        <is>
          <t/>
        </is>
      </c>
      <c r="BO251" s="8" t="inlineStr">
        <f aca="false">IF(A251&lt;&gt;"",IF(OR(Y251&lt;&gt;0,Z251&lt;&gt;0),ATAN2(Y251,Z251),0),"")</f>
        <is>
          <t/>
        </is>
      </c>
      <c r="BP251" s="8" t="inlineStr">
        <f aca="false">IF(A251&lt;&gt;"",DEGREES(BO251),"")</f>
        <is>
          <t/>
        </is>
      </c>
      <c r="BQ251" s="8" t="inlineStr">
        <f aca="false">IF(A251&lt;&gt;"",SQRT(SUMSQ(AB251:AD251)),"")</f>
        <is>
          <t/>
        </is>
      </c>
      <c r="BR251" s="8" t="inlineStr">
        <f aca="false">IF(A251&lt;&gt;"",IF(BQ251&lt;&gt;0,ACOS(AD251/BQ251),0),"")</f>
        <is>
          <t/>
        </is>
      </c>
      <c r="BS251" s="8" t="inlineStr">
        <f aca="false">IF(A251&lt;&gt;"",DEGREES(BR251),"")</f>
        <is>
          <t/>
        </is>
      </c>
      <c r="BT251" s="8" t="inlineStr">
        <f aca="false">IF(A251&lt;&gt;"",IF(OR(AB251&lt;&gt;0,AC251&lt;&gt;0),ATAN2(AB251,AC251),0),"")</f>
        <is>
          <t/>
        </is>
      </c>
      <c r="BU251" s="8" t="inlineStr">
        <f aca="false">IF(A251&lt;&gt;"",DEGREES(BT251),"")</f>
        <is>
          <t/>
        </is>
      </c>
      <c r="BV251" s="8" t="inlineStr">
        <f aca="false">IF(A251&lt;&gt;"",SQRT(SUMSQ(AE251:AG251)),"")</f>
        <is>
          <t/>
        </is>
      </c>
      <c r="BW251" s="8" t="inlineStr">
        <f aca="false">IF(A251&lt;&gt;"",IF(BV251&lt;&gt;0,ACOS(AG251/BV251),0),"")</f>
        <is>
          <t/>
        </is>
      </c>
      <c r="BX251" s="8" t="inlineStr">
        <f aca="false">IF(A251&lt;&gt;"",DEGREES(BW251),"")</f>
        <is>
          <t/>
        </is>
      </c>
      <c r="BY251" s="8" t="inlineStr">
        <f aca="false">IF(A251&lt;&gt;"",IF(OR(AF251&lt;&gt;0,AG251&lt;&gt;0),ATAN2(AF251,AG251),0),"")</f>
        <is>
          <t/>
        </is>
      </c>
      <c r="BZ251" s="8" t="inlineStr">
        <f aca="false">IF(A251&lt;&gt;"",DEGREES(BY251),"")</f>
        <is>
          <t/>
        </is>
      </c>
      <c r="CA251" s="0" t="inlineStr">
        <f aca="false">IF(A251&lt;&gt;"",IF(AND(AI251&lt;Parameters!$B$11,AI251&gt;Parameters!$B$12,AN251&lt;Parameters!$B$11,AN251&gt;Parameters!$B$12,AS251&lt;Parameters!$B$11,AS251&gt;Parameters!$B$12,AX251&lt;Parameters!$B$11,AX251&gt;Parameters!$B$12,BC251&lt;Parameters!$B$11,BC251&gt;Parameters!$B$12,BM251&lt;Parameters!$B$11,BM251&gt;Parameters!$B$12,BR251&lt;Parameters!$B$11,BR251&gt;Parameters!$B$12,BW251&lt;Parameters!$B$11,BW251&gt;Parameters!$B$12),1,0),"")</f>
        <is>
          <t/>
        </is>
      </c>
      <c r="CB251" s="0" t="inlineStr">
        <f aca="false">IF(A251&lt;&gt;"",IF(OR(AI251&lt;Parameters!$B$12,AI251&gt;Parameters!$B$11),0,1),"")</f>
        <is>
          <t/>
        </is>
      </c>
      <c r="CC251" s="0" t="inlineStr">
        <f aca="false">IF(A251&lt;&gt;"",IF(OR(AN251&lt;Parameters!$B$12,AN251&gt;Parameters!$B$11),0,1),"")</f>
        <is>
          <t/>
        </is>
      </c>
      <c r="CD251" s="0" t="inlineStr">
        <f aca="false">IF(A251&lt;&gt;"",IF(OR(AS251&lt;Parameters!$B$12,AS251&gt;Parameters!$B$11),0,1),"")</f>
        <is>
          <t/>
        </is>
      </c>
      <c r="CE251" s="0" t="inlineStr">
        <f aca="false">IF(A251&lt;&gt;"",IF(OR(AX251&lt;Parameters!$B$12,AX251&gt;Parameters!$B$11),0,1),"")</f>
        <is>
          <t/>
        </is>
      </c>
      <c r="CF251" s="0" t="inlineStr">
        <f aca="false">IF(A251&lt;&gt;"",IF(OR(BC251&lt;Parameters!$B$12,BC251&gt;Parameters!$B$11),0,1),"")</f>
        <is>
          <t/>
        </is>
      </c>
      <c r="CG251" s="0" t="inlineStr">
        <f aca="false">IF(A251&lt;&gt;"",IF(OR(BH251&lt;Parameters!$B$12,BH251&gt;Parameters!$B$11),0,1),"")</f>
        <is>
          <t/>
        </is>
      </c>
      <c r="CH251" s="0" t="inlineStr">
        <f aca="false">IF(A251&lt;&gt;"",IF(OR(BM251&lt;Parameters!$B$12,BM251&gt;Parameters!$B$11),0,1),"")</f>
        <is>
          <t/>
        </is>
      </c>
      <c r="CI251" s="0" t="inlineStr">
        <f aca="false">IF(A251&lt;&gt;"",IF(OR(BR251&lt;Parameters!$B$12,BR251&gt;Parameters!$B$11),0,1),"")</f>
        <is>
          <t/>
        </is>
      </c>
      <c r="CJ251" s="0" t="inlineStr">
        <f aca="false">IF(A251&lt;&gt;"",IF(OR(BW251&lt;Parameters!$B$12,BW251&gt;Parameters!$B$11),0,1),"")</f>
        <is>
          <t/>
        </is>
      </c>
      <c r="CK251" s="26" t="inlineStr">
        <f aca="false">IF(A251&lt;&gt;"",SUM(CB251:CJ251)/9,"")</f>
        <is>
          <t/>
        </is>
      </c>
      <c r="CL251" s="0" t="inlineStr">
        <f aca="false">IF(A251&lt;&gt;"",CK251*9,"")</f>
        <is>
          <t/>
        </is>
      </c>
      <c r="CM251" s="8" t="inlineStr">
        <f aca="false">IF(A251&lt;&gt;"",TEXT(B251,CM$2)&amp;" "&amp;TEXT(A251,CM$2),"")</f>
        <is>
          <t/>
        </is>
      </c>
    </row>
    <row r="252" customFormat="false" ht="15" hidden="false" customHeight="false" outlineLevel="0" collapsed="false">
      <c r="A252" s="0" t="inlineStr">
        <f aca="false">IF(OR(B251&lt;Parameters!$K$12,A251&lt;Parameters!$K$12),IF(A251&lt;Parameters!$K$12,A251+1,0),"")</f>
        <is>
          <t/>
        </is>
      </c>
      <c r="B252" s="0" t="inlineStr">
        <f aca="false">IF(A252&lt;&gt;"",IF(A252=0,B251+1,B251),"")</f>
        <is>
          <t/>
        </is>
      </c>
      <c r="C252" s="24" t="inlineStr">
        <f aca="false">IF(A252&lt;&gt;"",-_phi*(A252+0.5),"")</f>
        <is>
          <t/>
        </is>
      </c>
      <c r="D252" s="8" t="inlineStr">
        <f aca="false">IF(A252&lt;&gt;"",DEGREES(C252),"")</f>
        <is>
          <t/>
        </is>
      </c>
      <c r="E252" s="24" t="inlineStr">
        <f aca="false">IF(A252&lt;&gt;"",_phi*(B252+0.5),"")</f>
        <is>
          <t/>
        </is>
      </c>
      <c r="F252" s="8" t="inlineStr">
        <f aca="false">IF(A252&lt;&gt;"",DEGREES(E252),"")</f>
        <is>
          <t/>
        </is>
      </c>
      <c r="G252" s="8" t="inlineStr">
        <f aca="false">IF(A252&lt;&gt;"",LOOKUP(A252,h!$A$3:$A$30,h!$D$3:$D$30),"")</f>
        <is>
          <t/>
        </is>
      </c>
      <c r="H252" s="8" t="inlineStr">
        <f aca="false">IF(A252&lt;&gt;"",LOOKUP(B252,h!$A$3:$A$30,h!$D$3:$D$30),"")</f>
        <is>
          <t/>
        </is>
      </c>
      <c r="I252" s="8" t="inlineStr">
        <f aca="false">IF(A252&lt;&gt;"",_zif,"")</f>
        <is>
          <t/>
        </is>
      </c>
      <c r="J252" s="8" t="inlineStr">
        <f aca="false">IF(A252&lt;&gt;"",$G252+'v1 Frame'!D$3*COS($C252)+'v1 Frame'!E$3*SIN($C252)*SIN($E252)+'v1 Frame'!F$3*SIN($C252)*COS($E252),"")</f>
        <is>
          <t/>
        </is>
      </c>
      <c r="K252" s="8" t="inlineStr">
        <f aca="false">IF(A252&lt;&gt;"",$H252+'v1 Frame'!E$3*COS($E252)-'v1 Frame'!F$3*SIN($E252),"")</f>
        <is>
          <t/>
        </is>
      </c>
      <c r="L252" s="8" t="inlineStr">
        <f aca="false">IF(A252&lt;&gt;"",$I252-'v1 Frame'!D$3*SIN($C252)+'v1 Frame'!E$3*COS($C252)*SIN($E252)+'v1 Frame'!F$3*COS($C252)*COS($E252),"")</f>
        <is>
          <t/>
        </is>
      </c>
      <c r="M252" s="8" t="inlineStr">
        <f aca="false">IF(A252&lt;&gt;"",$G252+'v1 Frame'!G$3*COS($C252)+'v1 Frame'!H$3*SIN($C252)*SIN($E252)+'v1 Frame'!I$3*SIN($C252)*COS($E252),"")</f>
        <is>
          <t/>
        </is>
      </c>
      <c r="N252" s="8" t="inlineStr">
        <f aca="false">IF(A252&lt;&gt;"",$H252+'v1 Frame'!H$3*COS($E252)-'v1 Frame'!I$3*SIN($E252),"")</f>
        <is>
          <t/>
        </is>
      </c>
      <c r="O252" s="8" t="inlineStr">
        <f aca="false">IF(A252&lt;&gt;"",$I252-'v1 Frame'!G$3*SIN($C252)+'v1 Frame'!H$3*COS($C252)*SIN($E252)+'v1 Frame'!I$3*COS($C252)*COS($E252),"")</f>
        <is>
          <t/>
        </is>
      </c>
      <c r="P252" s="8" t="inlineStr">
        <f aca="false">IF(A252&lt;&gt;"",$G252+'v1 Frame'!J$3*COS($C252)+'v1 Frame'!K$3*SIN($C252)*SIN($E252)+'v1 Frame'!L$3*SIN($C252)*COS($E252),"")</f>
        <is>
          <t/>
        </is>
      </c>
      <c r="Q252" s="8" t="inlineStr">
        <f aca="false">IF(A252&lt;&gt;"",$H252+'v1 Frame'!K$3*COS($E252)-'v1 Frame'!L$3*SIN($E252),"")</f>
        <is>
          <t/>
        </is>
      </c>
      <c r="R252" s="8" t="inlineStr">
        <f aca="false">IF(A252&lt;&gt;"",$I252-'v1 Frame'!J$3*SIN($C252)+'v1 Frame'!K$3*COS($C252)*SIN($E252)+'v1 Frame'!L$3*COS($C252)*COS($E252),"")</f>
        <is>
          <t/>
        </is>
      </c>
      <c r="S252" s="8" t="inlineStr">
        <f aca="false">IF(A252&lt;&gt;"",$G252+'v1 Frame'!M$3*COS($C252)+'v1 Frame'!N$3*SIN($C252)*SIN($E252)+'v1 Frame'!O$3*SIN($C252)*COS($E252),"")</f>
        <is>
          <t/>
        </is>
      </c>
      <c r="T252" s="8" t="inlineStr">
        <f aca="false">IF(A252&lt;&gt;"",$H252+'v1 Frame'!N$3*COS($E252)-'v1 Frame'!O$3*SIN($E252),"")</f>
        <is>
          <t/>
        </is>
      </c>
      <c r="U252" s="8" t="inlineStr">
        <f aca="false">IF(A252&lt;&gt;"",$I252-'v1 Frame'!M$3*SIN($C252)+'v1 Frame'!N$3*COS($C252)*SIN($E252)+'v1 Frame'!O$3*COS($C252)*COS($E252),"")</f>
        <is>
          <t/>
        </is>
      </c>
      <c r="V252" s="8" t="inlineStr">
        <f aca="false">IF(A252&lt;&gt;"",$G252+'v1 Frame'!P$3*COS($C252)+'v1 Frame'!Q$3*SIN($C252)*SIN($E252)+'v1 Frame'!R$3*SIN($C252)*COS($E252),"")</f>
        <is>
          <t/>
        </is>
      </c>
      <c r="W252" s="8" t="inlineStr">
        <f aca="false">IF(A252&lt;&gt;"",$H252+'v1 Frame'!Q$3*COS($E252)-'v1 Frame'!R$3*SIN($E252),"")</f>
        <is>
          <t/>
        </is>
      </c>
      <c r="X252" s="8" t="inlineStr">
        <f aca="false">IF(A252&lt;&gt;"",$I252-'v1 Frame'!P$3*SIN($C252)+'v1 Frame'!Q$3*COS($C252)*SIN($E252)+'v1 Frame'!R$3*COS($C252)*COS($E252),"")</f>
        <is>
          <t/>
        </is>
      </c>
      <c r="Y252" s="8" t="inlineStr">
        <f aca="false">IF(A252&lt;&gt;"",$G252+'v1 Frame'!S$3*COS($C252)+'v1 Frame'!T$3*SIN($C252)*SIN($E252)+'v1 Frame'!U$3*SIN($C252)*COS($E252),"")</f>
        <is>
          <t/>
        </is>
      </c>
      <c r="Z252" s="8" t="inlineStr">
        <f aca="false">IF(A252&lt;&gt;"",$H252+'v1 Frame'!T$3*COS($E252)-'v1 Frame'!U$3*SIN($E252),"")</f>
        <is>
          <t/>
        </is>
      </c>
      <c r="AA252" s="8" t="inlineStr">
        <f aca="false">IF(A252&lt;&gt;"",$I252-'v1 Frame'!S$3*SIN($C252)+'v1 Frame'!T$3*COS($C252)*SIN($E252)+'v1 Frame'!U$3*COS($C252)*COS($E252),"")</f>
        <is>
          <t/>
        </is>
      </c>
      <c r="AB252" s="8" t="inlineStr">
        <f aca="false">IF(A252&lt;&gt;"",$G252+'v1 Frame'!V$3*COS($C252)+'v1 Frame'!W$3*SIN($C252)*SIN($E252)+'v1 Frame'!X$3*SIN($C252)*COS($E252),"")</f>
        <is>
          <t/>
        </is>
      </c>
      <c r="AC252" s="8" t="inlineStr">
        <f aca="false">IF(A252&lt;&gt;"",$H252+'v1 Frame'!W$3*COS($E252)-'v1 Frame'!X$3*SIN($E252),"")</f>
        <is>
          <t/>
        </is>
      </c>
      <c r="AD252" s="8" t="inlineStr">
        <f aca="false">IF(A252&lt;&gt;"",$I252-'v1 Frame'!V$3*SIN($C252)+'v1 Frame'!W$3*COS($C252)*SIN($E252)+'v1 Frame'!X$3*COS($C252)*COS($E252),"")</f>
        <is>
          <t/>
        </is>
      </c>
      <c r="AE252" s="25" t="inlineStr">
        <f aca="false">IF(A252&lt;&gt;"",$G252+'v1 Frame'!Y$3*COS($C252)+'v1 Frame'!Z$3*SIN($C252)*SIN($E252)+'v1 Frame'!AA$3*SIN($C252)*COS($E252),"")</f>
        <is>
          <t/>
        </is>
      </c>
      <c r="AF252" s="25" t="inlineStr">
        <f aca="false">IF(A252&lt;&gt;"",$H252+'v1 Frame'!Z$3*COS($E252)-'v1 Frame'!AA$3*SIN($E252),"")</f>
        <is>
          <t/>
        </is>
      </c>
      <c r="AG252" s="25" t="inlineStr">
        <f aca="false">IF(A252&lt;&gt;"",$I252-'v1 Frame'!Y$3*SIN($C252)+'v1 Frame'!Z$3*COS($C252)*SIN($E252)+'v1 Frame'!AA$3*COS($C252)*COS($E252),"")</f>
        <is>
          <t/>
        </is>
      </c>
      <c r="AH252" s="8" t="inlineStr">
        <f aca="false">IF(A252&lt;&gt;"",SQRT(SUMSQ(G252:I252)),"")</f>
        <is>
          <t/>
        </is>
      </c>
      <c r="AI252" s="8" t="inlineStr">
        <f aca="false">IF(A252&lt;&gt;"",IF(AH252&lt;&gt;0,ACOS(I252/AH252),0),"")</f>
        <is>
          <t/>
        </is>
      </c>
      <c r="AJ252" s="8" t="inlineStr">
        <f aca="false">IF(A252&lt;&gt;"",DEGREES(AI252),"")</f>
        <is>
          <t/>
        </is>
      </c>
      <c r="AK252" s="8" t="inlineStr">
        <f aca="false">IF(A252&lt;&gt;"",IF(OR(G252&lt;&gt;0,H252&lt;&gt;0),ATAN2(G252,H252),0),"")</f>
        <is>
          <t/>
        </is>
      </c>
      <c r="AL252" s="8" t="inlineStr">
        <f aca="false">IF(A252&lt;&gt;"",DEGREES(AK252),"")</f>
        <is>
          <t/>
        </is>
      </c>
      <c r="AM252" s="8" t="inlineStr">
        <f aca="false">IF(A252&lt;&gt;"",SQRT(SUMSQ(J252:L252)),"")</f>
        <is>
          <t/>
        </is>
      </c>
      <c r="AN252" s="8" t="inlineStr">
        <f aca="false">IF(A252&lt;&gt;"",IF(AM252&lt;&gt;0,ACOS(L252/AM252),0),"")</f>
        <is>
          <t/>
        </is>
      </c>
      <c r="AO252" s="8" t="inlineStr">
        <f aca="false">IF(A252&lt;&gt;"",DEGREES(AN252),"")</f>
        <is>
          <t/>
        </is>
      </c>
      <c r="AP252" s="8" t="inlineStr">
        <f aca="false">IF(A252&lt;&gt;"",IF(OR(J252&lt;&gt;0,K252&lt;&gt;0),ATAN2(J252,K252),0),"")</f>
        <is>
          <t/>
        </is>
      </c>
      <c r="AQ252" s="8" t="inlineStr">
        <f aca="false">IF(A252&lt;&gt;"",DEGREES(AP252),"")</f>
        <is>
          <t/>
        </is>
      </c>
      <c r="AR252" s="8" t="inlineStr">
        <f aca="false">IF(A252&lt;&gt;"",SQRT(SUMSQ(M252:O252)),"")</f>
        <is>
          <t/>
        </is>
      </c>
      <c r="AS252" s="8" t="inlineStr">
        <f aca="false">IF(A252&lt;&gt;"",IF(AR252&lt;&gt;0,ACOS(O252/AR252),0),"")</f>
        <is>
          <t/>
        </is>
      </c>
      <c r="AT252" s="8" t="inlineStr">
        <f aca="false">IF(A252&lt;&gt;"",DEGREES(AS252),"")</f>
        <is>
          <t/>
        </is>
      </c>
      <c r="AU252" s="8" t="inlineStr">
        <f aca="false">IF(A252&lt;&gt;"",IF(OR(M252&lt;&gt;0,N252&lt;&gt;0),ATAN2(M252,N252),0),"")</f>
        <is>
          <t/>
        </is>
      </c>
      <c r="AV252" s="8" t="inlineStr">
        <f aca="false">IF(A252&lt;&gt;"",DEGREES(AU252),"")</f>
        <is>
          <t/>
        </is>
      </c>
      <c r="AW252" s="8" t="inlineStr">
        <f aca="false">IF(A252&lt;&gt;"",SQRT(SUMSQ(P252:R252)),"")</f>
        <is>
          <t/>
        </is>
      </c>
      <c r="AX252" s="8" t="inlineStr">
        <f aca="false">IF(A252&lt;&gt;"",IF(AW252&lt;&gt;0,ACOS(R252/AW252),0),"")</f>
        <is>
          <t/>
        </is>
      </c>
      <c r="AY252" s="8" t="inlineStr">
        <f aca="false">IF(A252&lt;&gt;"",DEGREES(AX252),"")</f>
        <is>
          <t/>
        </is>
      </c>
      <c r="AZ252" s="8" t="inlineStr">
        <f aca="false">IF(A252&lt;&gt;"",IF(OR(P252&lt;&gt;0,Q252&lt;&gt;0),ATAN2(P252,Q252),0),"")</f>
        <is>
          <t/>
        </is>
      </c>
      <c r="BA252" s="8" t="inlineStr">
        <f aca="false">IF(A252&lt;&gt;"",DEGREES(AZ252),"")</f>
        <is>
          <t/>
        </is>
      </c>
      <c r="BB252" s="8" t="inlineStr">
        <f aca="false">IF(A252&lt;&gt;"",SQRT(SUMSQ(S252:U252)),"")</f>
        <is>
          <t/>
        </is>
      </c>
      <c r="BC252" s="8" t="inlineStr">
        <f aca="false">IF(A252&lt;&gt;"",IF(BB252&lt;&gt;0,ACOS(U252/BB252),0),"")</f>
        <is>
          <t/>
        </is>
      </c>
      <c r="BD252" s="8" t="inlineStr">
        <f aca="false">IF(A252&lt;&gt;"",DEGREES(BC252),"")</f>
        <is>
          <t/>
        </is>
      </c>
      <c r="BE252" s="8" t="inlineStr">
        <f aca="false">IF(A252&lt;&gt;"",IF(OR(S252&lt;&gt;0,T252&lt;&gt;0),ATAN2(S252,T252),0),"")</f>
        <is>
          <t/>
        </is>
      </c>
      <c r="BF252" s="8" t="inlineStr">
        <f aca="false">IF(A252&lt;&gt;"",DEGREES(BE252),"")</f>
        <is>
          <t/>
        </is>
      </c>
      <c r="BG252" s="8" t="inlineStr">
        <f aca="false">IF(A252&lt;&gt;"",SQRT(SUMSQ(V252:X252)),"")</f>
        <is>
          <t/>
        </is>
      </c>
      <c r="BH252" s="8" t="inlineStr">
        <f aca="false">IF(A252&lt;&gt;"",IF(BG252&lt;&gt;0,ACOS(X252/BG252),0),"")</f>
        <is>
          <t/>
        </is>
      </c>
      <c r="BI252" s="8" t="inlineStr">
        <f aca="false">IF(A252&lt;&gt;"",DEGREES(BH252),"")</f>
        <is>
          <t/>
        </is>
      </c>
      <c r="BJ252" s="8" t="inlineStr">
        <f aca="false">IF(A252&lt;&gt;"",IF(OR(V252&lt;&gt;0,W252&lt;&gt;0),ATAN2(V252,W252),0),"")</f>
        <is>
          <t/>
        </is>
      </c>
      <c r="BK252" s="8" t="inlineStr">
        <f aca="false">IF(A252&lt;&gt;"",DEGREES(BJ252),"")</f>
        <is>
          <t/>
        </is>
      </c>
      <c r="BL252" s="8" t="inlineStr">
        <f aca="false">IF(A252&lt;&gt;"",SQRT(SUMSQ(Y252:AA252)),"")</f>
        <is>
          <t/>
        </is>
      </c>
      <c r="BM252" s="8" t="inlineStr">
        <f aca="false">IF(A252&lt;&gt;"",IF(BL252&lt;&gt;0,ACOS(AA252/BL252),0),"")</f>
        <is>
          <t/>
        </is>
      </c>
      <c r="BN252" s="8" t="inlineStr">
        <f aca="false">IF(A252&lt;&gt;"",DEGREES(BM252),"")</f>
        <is>
          <t/>
        </is>
      </c>
      <c r="BO252" s="8" t="inlineStr">
        <f aca="false">IF(A252&lt;&gt;"",IF(OR(Y252&lt;&gt;0,Z252&lt;&gt;0),ATAN2(Y252,Z252),0),"")</f>
        <is>
          <t/>
        </is>
      </c>
      <c r="BP252" s="8" t="inlineStr">
        <f aca="false">IF(A252&lt;&gt;"",DEGREES(BO252),"")</f>
        <is>
          <t/>
        </is>
      </c>
      <c r="BQ252" s="8" t="inlineStr">
        <f aca="false">IF(A252&lt;&gt;"",SQRT(SUMSQ(AB252:AD252)),"")</f>
        <is>
          <t/>
        </is>
      </c>
      <c r="BR252" s="8" t="inlineStr">
        <f aca="false">IF(A252&lt;&gt;"",IF(BQ252&lt;&gt;0,ACOS(AD252/BQ252),0),"")</f>
        <is>
          <t/>
        </is>
      </c>
      <c r="BS252" s="8" t="inlineStr">
        <f aca="false">IF(A252&lt;&gt;"",DEGREES(BR252),"")</f>
        <is>
          <t/>
        </is>
      </c>
      <c r="BT252" s="8" t="inlineStr">
        <f aca="false">IF(A252&lt;&gt;"",IF(OR(AB252&lt;&gt;0,AC252&lt;&gt;0),ATAN2(AB252,AC252),0),"")</f>
        <is>
          <t/>
        </is>
      </c>
      <c r="BU252" s="8" t="inlineStr">
        <f aca="false">IF(A252&lt;&gt;"",DEGREES(BT252),"")</f>
        <is>
          <t/>
        </is>
      </c>
      <c r="BV252" s="8" t="inlineStr">
        <f aca="false">IF(A252&lt;&gt;"",SQRT(SUMSQ(AE252:AG252)),"")</f>
        <is>
          <t/>
        </is>
      </c>
      <c r="BW252" s="8" t="inlineStr">
        <f aca="false">IF(A252&lt;&gt;"",IF(BV252&lt;&gt;0,ACOS(AG252/BV252),0),"")</f>
        <is>
          <t/>
        </is>
      </c>
      <c r="BX252" s="8" t="inlineStr">
        <f aca="false">IF(A252&lt;&gt;"",DEGREES(BW252),"")</f>
        <is>
          <t/>
        </is>
      </c>
      <c r="BY252" s="8" t="inlineStr">
        <f aca="false">IF(A252&lt;&gt;"",IF(OR(AF252&lt;&gt;0,AG252&lt;&gt;0),ATAN2(AF252,AG252),0),"")</f>
        <is>
          <t/>
        </is>
      </c>
      <c r="BZ252" s="8" t="inlineStr">
        <f aca="false">IF(A252&lt;&gt;"",DEGREES(BY252),"")</f>
        <is>
          <t/>
        </is>
      </c>
      <c r="CA252" s="0" t="inlineStr">
        <f aca="false">IF(A252&lt;&gt;"",IF(AND(AI252&lt;Parameters!$B$11,AI252&gt;Parameters!$B$12,AN252&lt;Parameters!$B$11,AN252&gt;Parameters!$B$12,AS252&lt;Parameters!$B$11,AS252&gt;Parameters!$B$12,AX252&lt;Parameters!$B$11,AX252&gt;Parameters!$B$12,BC252&lt;Parameters!$B$11,BC252&gt;Parameters!$B$12,BM252&lt;Parameters!$B$11,BM252&gt;Parameters!$B$12,BR252&lt;Parameters!$B$11,BR252&gt;Parameters!$B$12,BW252&lt;Parameters!$B$11,BW252&gt;Parameters!$B$12),1,0),"")</f>
        <is>
          <t/>
        </is>
      </c>
      <c r="CB252" s="0" t="inlineStr">
        <f aca="false">IF(A252&lt;&gt;"",IF(OR(AI252&lt;Parameters!$B$12,AI252&gt;Parameters!$B$11),0,1),"")</f>
        <is>
          <t/>
        </is>
      </c>
      <c r="CC252" s="0" t="inlineStr">
        <f aca="false">IF(A252&lt;&gt;"",IF(OR(AN252&lt;Parameters!$B$12,AN252&gt;Parameters!$B$11),0,1),"")</f>
        <is>
          <t/>
        </is>
      </c>
      <c r="CD252" s="0" t="inlineStr">
        <f aca="false">IF(A252&lt;&gt;"",IF(OR(AS252&lt;Parameters!$B$12,AS252&gt;Parameters!$B$11),0,1),"")</f>
        <is>
          <t/>
        </is>
      </c>
      <c r="CE252" s="0" t="inlineStr">
        <f aca="false">IF(A252&lt;&gt;"",IF(OR(AX252&lt;Parameters!$B$12,AX252&gt;Parameters!$B$11),0,1),"")</f>
        <is>
          <t/>
        </is>
      </c>
      <c r="CF252" s="0" t="inlineStr">
        <f aca="false">IF(A252&lt;&gt;"",IF(OR(BC252&lt;Parameters!$B$12,BC252&gt;Parameters!$B$11),0,1),"")</f>
        <is>
          <t/>
        </is>
      </c>
      <c r="CG252" s="0" t="inlineStr">
        <f aca="false">IF(A252&lt;&gt;"",IF(OR(BH252&lt;Parameters!$B$12,BH252&gt;Parameters!$B$11),0,1),"")</f>
        <is>
          <t/>
        </is>
      </c>
      <c r="CH252" s="0" t="inlineStr">
        <f aca="false">IF(A252&lt;&gt;"",IF(OR(BM252&lt;Parameters!$B$12,BM252&gt;Parameters!$B$11),0,1),"")</f>
        <is>
          <t/>
        </is>
      </c>
      <c r="CI252" s="0" t="inlineStr">
        <f aca="false">IF(A252&lt;&gt;"",IF(OR(BR252&lt;Parameters!$B$12,BR252&gt;Parameters!$B$11),0,1),"")</f>
        <is>
          <t/>
        </is>
      </c>
      <c r="CJ252" s="0" t="inlineStr">
        <f aca="false">IF(A252&lt;&gt;"",IF(OR(BW252&lt;Parameters!$B$12,BW252&gt;Parameters!$B$11),0,1),"")</f>
        <is>
          <t/>
        </is>
      </c>
      <c r="CK252" s="26" t="inlineStr">
        <f aca="false">IF(A252&lt;&gt;"",SUM(CB252:CJ252)/9,"")</f>
        <is>
          <t/>
        </is>
      </c>
      <c r="CL252" s="0" t="inlineStr">
        <f aca="false">IF(A252&lt;&gt;"",CK252*9,"")</f>
        <is>
          <t/>
        </is>
      </c>
      <c r="CM252" s="8" t="inlineStr">
        <f aca="false">IF(A252&lt;&gt;"",TEXT(B252,CM$2)&amp;" "&amp;TEXT(A252,CM$2),"")</f>
        <is>
          <t/>
        </is>
      </c>
    </row>
    <row r="253" customFormat="false" ht="15" hidden="false" customHeight="false" outlineLevel="0" collapsed="false">
      <c r="A253" s="0" t="inlineStr">
        <f aca="false">IF(OR(B252&lt;Parameters!$K$12,A252&lt;Parameters!$K$12),IF(A252&lt;Parameters!$K$12,A252+1,0),"")</f>
        <is>
          <t/>
        </is>
      </c>
      <c r="B253" s="0" t="inlineStr">
        <f aca="false">IF(A253&lt;&gt;"",IF(A253=0,B252+1,B252),"")</f>
        <is>
          <t/>
        </is>
      </c>
      <c r="C253" s="24" t="inlineStr">
        <f aca="false">IF(A253&lt;&gt;"",-_phi*(A253+0.5),"")</f>
        <is>
          <t/>
        </is>
      </c>
      <c r="D253" s="8" t="inlineStr">
        <f aca="false">IF(A253&lt;&gt;"",DEGREES(C253),"")</f>
        <is>
          <t/>
        </is>
      </c>
      <c r="E253" s="24" t="inlineStr">
        <f aca="false">IF(A253&lt;&gt;"",_phi*(B253+0.5),"")</f>
        <is>
          <t/>
        </is>
      </c>
      <c r="F253" s="8" t="inlineStr">
        <f aca="false">IF(A253&lt;&gt;"",DEGREES(E253),"")</f>
        <is>
          <t/>
        </is>
      </c>
      <c r="G253" s="8" t="inlineStr">
        <f aca="false">IF(A253&lt;&gt;"",LOOKUP(A253,h!$A$3:$A$30,h!$D$3:$D$30),"")</f>
        <is>
          <t/>
        </is>
      </c>
      <c r="H253" s="8" t="inlineStr">
        <f aca="false">IF(A253&lt;&gt;"",LOOKUP(B253,h!$A$3:$A$30,h!$D$3:$D$30),"")</f>
        <is>
          <t/>
        </is>
      </c>
      <c r="I253" s="8" t="inlineStr">
        <f aca="false">IF(A253&lt;&gt;"",_zif,"")</f>
        <is>
          <t/>
        </is>
      </c>
      <c r="J253" s="8" t="inlineStr">
        <f aca="false">IF(A253&lt;&gt;"",$G253+'v1 Frame'!D$3*COS($C253)+'v1 Frame'!E$3*SIN($C253)*SIN($E253)+'v1 Frame'!F$3*SIN($C253)*COS($E253),"")</f>
        <is>
          <t/>
        </is>
      </c>
      <c r="K253" s="8" t="inlineStr">
        <f aca="false">IF(A253&lt;&gt;"",$H253+'v1 Frame'!E$3*COS($E253)-'v1 Frame'!F$3*SIN($E253),"")</f>
        <is>
          <t/>
        </is>
      </c>
      <c r="L253" s="8" t="inlineStr">
        <f aca="false">IF(A253&lt;&gt;"",$I253-'v1 Frame'!D$3*SIN($C253)+'v1 Frame'!E$3*COS($C253)*SIN($E253)+'v1 Frame'!F$3*COS($C253)*COS($E253),"")</f>
        <is>
          <t/>
        </is>
      </c>
      <c r="M253" s="8" t="inlineStr">
        <f aca="false">IF(A253&lt;&gt;"",$G253+'v1 Frame'!G$3*COS($C253)+'v1 Frame'!H$3*SIN($C253)*SIN($E253)+'v1 Frame'!I$3*SIN($C253)*COS($E253),"")</f>
        <is>
          <t/>
        </is>
      </c>
      <c r="N253" s="8" t="inlineStr">
        <f aca="false">IF(A253&lt;&gt;"",$H253+'v1 Frame'!H$3*COS($E253)-'v1 Frame'!I$3*SIN($E253),"")</f>
        <is>
          <t/>
        </is>
      </c>
      <c r="O253" s="8" t="inlineStr">
        <f aca="false">IF(A253&lt;&gt;"",$I253-'v1 Frame'!G$3*SIN($C253)+'v1 Frame'!H$3*COS($C253)*SIN($E253)+'v1 Frame'!I$3*COS($C253)*COS($E253),"")</f>
        <is>
          <t/>
        </is>
      </c>
      <c r="P253" s="8" t="inlineStr">
        <f aca="false">IF(A253&lt;&gt;"",$G253+'v1 Frame'!J$3*COS($C253)+'v1 Frame'!K$3*SIN($C253)*SIN($E253)+'v1 Frame'!L$3*SIN($C253)*COS($E253),"")</f>
        <is>
          <t/>
        </is>
      </c>
      <c r="Q253" s="8" t="inlineStr">
        <f aca="false">IF(A253&lt;&gt;"",$H253+'v1 Frame'!K$3*COS($E253)-'v1 Frame'!L$3*SIN($E253),"")</f>
        <is>
          <t/>
        </is>
      </c>
      <c r="R253" s="8" t="inlineStr">
        <f aca="false">IF(A253&lt;&gt;"",$I253-'v1 Frame'!J$3*SIN($C253)+'v1 Frame'!K$3*COS($C253)*SIN($E253)+'v1 Frame'!L$3*COS($C253)*COS($E253),"")</f>
        <is>
          <t/>
        </is>
      </c>
      <c r="S253" s="8" t="inlineStr">
        <f aca="false">IF(A253&lt;&gt;"",$G253+'v1 Frame'!M$3*COS($C253)+'v1 Frame'!N$3*SIN($C253)*SIN($E253)+'v1 Frame'!O$3*SIN($C253)*COS($E253),"")</f>
        <is>
          <t/>
        </is>
      </c>
      <c r="T253" s="8" t="inlineStr">
        <f aca="false">IF(A253&lt;&gt;"",$H253+'v1 Frame'!N$3*COS($E253)-'v1 Frame'!O$3*SIN($E253),"")</f>
        <is>
          <t/>
        </is>
      </c>
      <c r="U253" s="8" t="inlineStr">
        <f aca="false">IF(A253&lt;&gt;"",$I253-'v1 Frame'!M$3*SIN($C253)+'v1 Frame'!N$3*COS($C253)*SIN($E253)+'v1 Frame'!O$3*COS($C253)*COS($E253),"")</f>
        <is>
          <t/>
        </is>
      </c>
      <c r="V253" s="8" t="inlineStr">
        <f aca="false">IF(A253&lt;&gt;"",$G253+'v1 Frame'!P$3*COS($C253)+'v1 Frame'!Q$3*SIN($C253)*SIN($E253)+'v1 Frame'!R$3*SIN($C253)*COS($E253),"")</f>
        <is>
          <t/>
        </is>
      </c>
      <c r="W253" s="8" t="inlineStr">
        <f aca="false">IF(A253&lt;&gt;"",$H253+'v1 Frame'!Q$3*COS($E253)-'v1 Frame'!R$3*SIN($E253),"")</f>
        <is>
          <t/>
        </is>
      </c>
      <c r="X253" s="8" t="inlineStr">
        <f aca="false">IF(A253&lt;&gt;"",$I253-'v1 Frame'!P$3*SIN($C253)+'v1 Frame'!Q$3*COS($C253)*SIN($E253)+'v1 Frame'!R$3*COS($C253)*COS($E253),"")</f>
        <is>
          <t/>
        </is>
      </c>
      <c r="Y253" s="8" t="inlineStr">
        <f aca="false">IF(A253&lt;&gt;"",$G253+'v1 Frame'!S$3*COS($C253)+'v1 Frame'!T$3*SIN($C253)*SIN($E253)+'v1 Frame'!U$3*SIN($C253)*COS($E253),"")</f>
        <is>
          <t/>
        </is>
      </c>
      <c r="Z253" s="8" t="inlineStr">
        <f aca="false">IF(A253&lt;&gt;"",$H253+'v1 Frame'!T$3*COS($E253)-'v1 Frame'!U$3*SIN($E253),"")</f>
        <is>
          <t/>
        </is>
      </c>
      <c r="AA253" s="8" t="inlineStr">
        <f aca="false">IF(A253&lt;&gt;"",$I253-'v1 Frame'!S$3*SIN($C253)+'v1 Frame'!T$3*COS($C253)*SIN($E253)+'v1 Frame'!U$3*COS($C253)*COS($E253),"")</f>
        <is>
          <t/>
        </is>
      </c>
      <c r="AB253" s="8" t="inlineStr">
        <f aca="false">IF(A253&lt;&gt;"",$G253+'v1 Frame'!V$3*COS($C253)+'v1 Frame'!W$3*SIN($C253)*SIN($E253)+'v1 Frame'!X$3*SIN($C253)*COS($E253),"")</f>
        <is>
          <t/>
        </is>
      </c>
      <c r="AC253" s="8" t="inlineStr">
        <f aca="false">IF(A253&lt;&gt;"",$H253+'v1 Frame'!W$3*COS($E253)-'v1 Frame'!X$3*SIN($E253),"")</f>
        <is>
          <t/>
        </is>
      </c>
      <c r="AD253" s="8" t="inlineStr">
        <f aca="false">IF(A253&lt;&gt;"",$I253-'v1 Frame'!V$3*SIN($C253)+'v1 Frame'!W$3*COS($C253)*SIN($E253)+'v1 Frame'!X$3*COS($C253)*COS($E253),"")</f>
        <is>
          <t/>
        </is>
      </c>
      <c r="AE253" s="25" t="inlineStr">
        <f aca="false">IF(A253&lt;&gt;"",$G253+'v1 Frame'!Y$3*COS($C253)+'v1 Frame'!Z$3*SIN($C253)*SIN($E253)+'v1 Frame'!AA$3*SIN($C253)*COS($E253),"")</f>
        <is>
          <t/>
        </is>
      </c>
      <c r="AF253" s="25" t="inlineStr">
        <f aca="false">IF(A253&lt;&gt;"",$H253+'v1 Frame'!Z$3*COS($E253)-'v1 Frame'!AA$3*SIN($E253),"")</f>
        <is>
          <t/>
        </is>
      </c>
      <c r="AG253" s="25" t="inlineStr">
        <f aca="false">IF(A253&lt;&gt;"",$I253-'v1 Frame'!Y$3*SIN($C253)+'v1 Frame'!Z$3*COS($C253)*SIN($E253)+'v1 Frame'!AA$3*COS($C253)*COS($E253),"")</f>
        <is>
          <t/>
        </is>
      </c>
      <c r="AH253" s="8" t="inlineStr">
        <f aca="false">IF(A253&lt;&gt;"",SQRT(SUMSQ(G253:I253)),"")</f>
        <is>
          <t/>
        </is>
      </c>
      <c r="AI253" s="8" t="inlineStr">
        <f aca="false">IF(A253&lt;&gt;"",IF(AH253&lt;&gt;0,ACOS(I253/AH253),0),"")</f>
        <is>
          <t/>
        </is>
      </c>
      <c r="AJ253" s="8" t="inlineStr">
        <f aca="false">IF(A253&lt;&gt;"",DEGREES(AI253),"")</f>
        <is>
          <t/>
        </is>
      </c>
      <c r="AK253" s="8" t="inlineStr">
        <f aca="false">IF(A253&lt;&gt;"",IF(OR(G253&lt;&gt;0,H253&lt;&gt;0),ATAN2(G253,H253),0),"")</f>
        <is>
          <t/>
        </is>
      </c>
      <c r="AL253" s="8" t="inlineStr">
        <f aca="false">IF(A253&lt;&gt;"",DEGREES(AK253),"")</f>
        <is>
          <t/>
        </is>
      </c>
      <c r="AM253" s="8" t="inlineStr">
        <f aca="false">IF(A253&lt;&gt;"",SQRT(SUMSQ(J253:L253)),"")</f>
        <is>
          <t/>
        </is>
      </c>
      <c r="AN253" s="8" t="inlineStr">
        <f aca="false">IF(A253&lt;&gt;"",IF(AM253&lt;&gt;0,ACOS(L253/AM253),0),"")</f>
        <is>
          <t/>
        </is>
      </c>
      <c r="AO253" s="8" t="inlineStr">
        <f aca="false">IF(A253&lt;&gt;"",DEGREES(AN253),"")</f>
        <is>
          <t/>
        </is>
      </c>
      <c r="AP253" s="8" t="inlineStr">
        <f aca="false">IF(A253&lt;&gt;"",IF(OR(J253&lt;&gt;0,K253&lt;&gt;0),ATAN2(J253,K253),0),"")</f>
        <is>
          <t/>
        </is>
      </c>
      <c r="AQ253" s="8" t="inlineStr">
        <f aca="false">IF(A253&lt;&gt;"",DEGREES(AP253),"")</f>
        <is>
          <t/>
        </is>
      </c>
      <c r="AR253" s="8" t="inlineStr">
        <f aca="false">IF(A253&lt;&gt;"",SQRT(SUMSQ(M253:O253)),"")</f>
        <is>
          <t/>
        </is>
      </c>
      <c r="AS253" s="8" t="inlineStr">
        <f aca="false">IF(A253&lt;&gt;"",IF(AR253&lt;&gt;0,ACOS(O253/AR253),0),"")</f>
        <is>
          <t/>
        </is>
      </c>
      <c r="AT253" s="8" t="inlineStr">
        <f aca="false">IF(A253&lt;&gt;"",DEGREES(AS253),"")</f>
        <is>
          <t/>
        </is>
      </c>
      <c r="AU253" s="8" t="inlineStr">
        <f aca="false">IF(A253&lt;&gt;"",IF(OR(M253&lt;&gt;0,N253&lt;&gt;0),ATAN2(M253,N253),0),"")</f>
        <is>
          <t/>
        </is>
      </c>
      <c r="AV253" s="8" t="inlineStr">
        <f aca="false">IF(A253&lt;&gt;"",DEGREES(AU253),"")</f>
        <is>
          <t/>
        </is>
      </c>
      <c r="AW253" s="8" t="inlineStr">
        <f aca="false">IF(A253&lt;&gt;"",SQRT(SUMSQ(P253:R253)),"")</f>
        <is>
          <t/>
        </is>
      </c>
      <c r="AX253" s="8" t="inlineStr">
        <f aca="false">IF(A253&lt;&gt;"",IF(AW253&lt;&gt;0,ACOS(R253/AW253),0),"")</f>
        <is>
          <t/>
        </is>
      </c>
      <c r="AY253" s="8" t="inlineStr">
        <f aca="false">IF(A253&lt;&gt;"",DEGREES(AX253),"")</f>
        <is>
          <t/>
        </is>
      </c>
      <c r="AZ253" s="8" t="inlineStr">
        <f aca="false">IF(A253&lt;&gt;"",IF(OR(P253&lt;&gt;0,Q253&lt;&gt;0),ATAN2(P253,Q253),0),"")</f>
        <is>
          <t/>
        </is>
      </c>
      <c r="BA253" s="8" t="inlineStr">
        <f aca="false">IF(A253&lt;&gt;"",DEGREES(AZ253),"")</f>
        <is>
          <t/>
        </is>
      </c>
      <c r="BB253" s="8" t="inlineStr">
        <f aca="false">IF(A253&lt;&gt;"",SQRT(SUMSQ(S253:U253)),"")</f>
        <is>
          <t/>
        </is>
      </c>
      <c r="BC253" s="8" t="inlineStr">
        <f aca="false">IF(A253&lt;&gt;"",IF(BB253&lt;&gt;0,ACOS(U253/BB253),0),"")</f>
        <is>
          <t/>
        </is>
      </c>
      <c r="BD253" s="8" t="inlineStr">
        <f aca="false">IF(A253&lt;&gt;"",DEGREES(BC253),"")</f>
        <is>
          <t/>
        </is>
      </c>
      <c r="BE253" s="8" t="inlineStr">
        <f aca="false">IF(A253&lt;&gt;"",IF(OR(S253&lt;&gt;0,T253&lt;&gt;0),ATAN2(S253,T253),0),"")</f>
        <is>
          <t/>
        </is>
      </c>
      <c r="BF253" s="8" t="inlineStr">
        <f aca="false">IF(A253&lt;&gt;"",DEGREES(BE253),"")</f>
        <is>
          <t/>
        </is>
      </c>
      <c r="BG253" s="8" t="inlineStr">
        <f aca="false">IF(A253&lt;&gt;"",SQRT(SUMSQ(V253:X253)),"")</f>
        <is>
          <t/>
        </is>
      </c>
      <c r="BH253" s="8" t="inlineStr">
        <f aca="false">IF(A253&lt;&gt;"",IF(BG253&lt;&gt;0,ACOS(X253/BG253),0),"")</f>
        <is>
          <t/>
        </is>
      </c>
      <c r="BI253" s="8" t="inlineStr">
        <f aca="false">IF(A253&lt;&gt;"",DEGREES(BH253),"")</f>
        <is>
          <t/>
        </is>
      </c>
      <c r="BJ253" s="8" t="inlineStr">
        <f aca="false">IF(A253&lt;&gt;"",IF(OR(V253&lt;&gt;0,W253&lt;&gt;0),ATAN2(V253,W253),0),"")</f>
        <is>
          <t/>
        </is>
      </c>
      <c r="BK253" s="8" t="inlineStr">
        <f aca="false">IF(A253&lt;&gt;"",DEGREES(BJ253),"")</f>
        <is>
          <t/>
        </is>
      </c>
      <c r="BL253" s="8" t="inlineStr">
        <f aca="false">IF(A253&lt;&gt;"",SQRT(SUMSQ(Y253:AA253)),"")</f>
        <is>
          <t/>
        </is>
      </c>
      <c r="BM253" s="8" t="inlineStr">
        <f aca="false">IF(A253&lt;&gt;"",IF(BL253&lt;&gt;0,ACOS(AA253/BL253),0),"")</f>
        <is>
          <t/>
        </is>
      </c>
      <c r="BN253" s="8" t="inlineStr">
        <f aca="false">IF(A253&lt;&gt;"",DEGREES(BM253),"")</f>
        <is>
          <t/>
        </is>
      </c>
      <c r="BO253" s="8" t="inlineStr">
        <f aca="false">IF(A253&lt;&gt;"",IF(OR(Y253&lt;&gt;0,Z253&lt;&gt;0),ATAN2(Y253,Z253),0),"")</f>
        <is>
          <t/>
        </is>
      </c>
      <c r="BP253" s="8" t="inlineStr">
        <f aca="false">IF(A253&lt;&gt;"",DEGREES(BO253),"")</f>
        <is>
          <t/>
        </is>
      </c>
      <c r="BQ253" s="8" t="inlineStr">
        <f aca="false">IF(A253&lt;&gt;"",SQRT(SUMSQ(AB253:AD253)),"")</f>
        <is>
          <t/>
        </is>
      </c>
      <c r="BR253" s="8" t="inlineStr">
        <f aca="false">IF(A253&lt;&gt;"",IF(BQ253&lt;&gt;0,ACOS(AD253/BQ253),0),"")</f>
        <is>
          <t/>
        </is>
      </c>
      <c r="BS253" s="8" t="inlineStr">
        <f aca="false">IF(A253&lt;&gt;"",DEGREES(BR253),"")</f>
        <is>
          <t/>
        </is>
      </c>
      <c r="BT253" s="8" t="inlineStr">
        <f aca="false">IF(A253&lt;&gt;"",IF(OR(AB253&lt;&gt;0,AC253&lt;&gt;0),ATAN2(AB253,AC253),0),"")</f>
        <is>
          <t/>
        </is>
      </c>
      <c r="BU253" s="8" t="inlineStr">
        <f aca="false">IF(A253&lt;&gt;"",DEGREES(BT253),"")</f>
        <is>
          <t/>
        </is>
      </c>
      <c r="BV253" s="8" t="inlineStr">
        <f aca="false">IF(A253&lt;&gt;"",SQRT(SUMSQ(AE253:AG253)),"")</f>
        <is>
          <t/>
        </is>
      </c>
      <c r="BW253" s="8" t="inlineStr">
        <f aca="false">IF(A253&lt;&gt;"",IF(BV253&lt;&gt;0,ACOS(AG253/BV253),0),"")</f>
        <is>
          <t/>
        </is>
      </c>
      <c r="BX253" s="8" t="inlineStr">
        <f aca="false">IF(A253&lt;&gt;"",DEGREES(BW253),"")</f>
        <is>
          <t/>
        </is>
      </c>
      <c r="BY253" s="8" t="inlineStr">
        <f aca="false">IF(A253&lt;&gt;"",IF(OR(AF253&lt;&gt;0,AG253&lt;&gt;0),ATAN2(AF253,AG253),0),"")</f>
        <is>
          <t/>
        </is>
      </c>
      <c r="BZ253" s="8" t="inlineStr">
        <f aca="false">IF(A253&lt;&gt;"",DEGREES(BY253),"")</f>
        <is>
          <t/>
        </is>
      </c>
      <c r="CA253" s="0" t="inlineStr">
        <f aca="false">IF(A253&lt;&gt;"",IF(AND(AI253&lt;Parameters!$B$11,AI253&gt;Parameters!$B$12,AN253&lt;Parameters!$B$11,AN253&gt;Parameters!$B$12,AS253&lt;Parameters!$B$11,AS253&gt;Parameters!$B$12,AX253&lt;Parameters!$B$11,AX253&gt;Parameters!$B$12,BC253&lt;Parameters!$B$11,BC253&gt;Parameters!$B$12,BM253&lt;Parameters!$B$11,BM253&gt;Parameters!$B$12,BR253&lt;Parameters!$B$11,BR253&gt;Parameters!$B$12,BW253&lt;Parameters!$B$11,BW253&gt;Parameters!$B$12),1,0),"")</f>
        <is>
          <t/>
        </is>
      </c>
      <c r="CB253" s="0" t="inlineStr">
        <f aca="false">IF(A253&lt;&gt;"",IF(OR(AI253&lt;Parameters!$B$12,AI253&gt;Parameters!$B$11),0,1),"")</f>
        <is>
          <t/>
        </is>
      </c>
      <c r="CC253" s="0" t="inlineStr">
        <f aca="false">IF(A253&lt;&gt;"",IF(OR(AN253&lt;Parameters!$B$12,AN253&gt;Parameters!$B$11),0,1),"")</f>
        <is>
          <t/>
        </is>
      </c>
      <c r="CD253" s="0" t="inlineStr">
        <f aca="false">IF(A253&lt;&gt;"",IF(OR(AS253&lt;Parameters!$B$12,AS253&gt;Parameters!$B$11),0,1),"")</f>
        <is>
          <t/>
        </is>
      </c>
      <c r="CE253" s="0" t="inlineStr">
        <f aca="false">IF(A253&lt;&gt;"",IF(OR(AX253&lt;Parameters!$B$12,AX253&gt;Parameters!$B$11),0,1),"")</f>
        <is>
          <t/>
        </is>
      </c>
      <c r="CF253" s="0" t="inlineStr">
        <f aca="false">IF(A253&lt;&gt;"",IF(OR(BC253&lt;Parameters!$B$12,BC253&gt;Parameters!$B$11),0,1),"")</f>
        <is>
          <t/>
        </is>
      </c>
      <c r="CG253" s="0" t="inlineStr">
        <f aca="false">IF(A253&lt;&gt;"",IF(OR(BH253&lt;Parameters!$B$12,BH253&gt;Parameters!$B$11),0,1),"")</f>
        <is>
          <t/>
        </is>
      </c>
      <c r="CH253" s="0" t="inlineStr">
        <f aca="false">IF(A253&lt;&gt;"",IF(OR(BM253&lt;Parameters!$B$12,BM253&gt;Parameters!$B$11),0,1),"")</f>
        <is>
          <t/>
        </is>
      </c>
      <c r="CI253" s="0" t="inlineStr">
        <f aca="false">IF(A253&lt;&gt;"",IF(OR(BR253&lt;Parameters!$B$12,BR253&gt;Parameters!$B$11),0,1),"")</f>
        <is>
          <t/>
        </is>
      </c>
      <c r="CJ253" s="0" t="inlineStr">
        <f aca="false">IF(A253&lt;&gt;"",IF(OR(BW253&lt;Parameters!$B$12,BW253&gt;Parameters!$B$11),0,1),"")</f>
        <is>
          <t/>
        </is>
      </c>
      <c r="CK253" s="26" t="inlineStr">
        <f aca="false">IF(A253&lt;&gt;"",SUM(CB253:CJ253)/9,"")</f>
        <is>
          <t/>
        </is>
      </c>
      <c r="CL253" s="0" t="inlineStr">
        <f aca="false">IF(A253&lt;&gt;"",CK253*9,"")</f>
        <is>
          <t/>
        </is>
      </c>
      <c r="CM253" s="8" t="inlineStr">
        <f aca="false">IF(A253&lt;&gt;"",TEXT(B253,CM$2)&amp;" "&amp;TEXT(A253,CM$2),"")</f>
        <is>
          <t/>
        </is>
      </c>
    </row>
    <row r="254" customFormat="false" ht="15" hidden="false" customHeight="false" outlineLevel="0" collapsed="false">
      <c r="A254" s="0" t="inlineStr">
        <f aca="false">IF(OR(B253&lt;Parameters!$K$12,A253&lt;Parameters!$K$12),IF(A253&lt;Parameters!$K$12,A253+1,0),"")</f>
        <is>
          <t/>
        </is>
      </c>
      <c r="B254" s="0" t="inlineStr">
        <f aca="false">IF(A254&lt;&gt;"",IF(A254=0,B253+1,B253),"")</f>
        <is>
          <t/>
        </is>
      </c>
      <c r="C254" s="24" t="inlineStr">
        <f aca="false">IF(A254&lt;&gt;"",-_phi*(A254+0.5),"")</f>
        <is>
          <t/>
        </is>
      </c>
      <c r="D254" s="8" t="inlineStr">
        <f aca="false">IF(A254&lt;&gt;"",DEGREES(C254),"")</f>
        <is>
          <t/>
        </is>
      </c>
      <c r="E254" s="24" t="inlineStr">
        <f aca="false">IF(A254&lt;&gt;"",_phi*(B254+0.5),"")</f>
        <is>
          <t/>
        </is>
      </c>
      <c r="F254" s="8" t="inlineStr">
        <f aca="false">IF(A254&lt;&gt;"",DEGREES(E254),"")</f>
        <is>
          <t/>
        </is>
      </c>
      <c r="G254" s="8" t="inlineStr">
        <f aca="false">IF(A254&lt;&gt;"",LOOKUP(A254,h!$A$3:$A$30,h!$D$3:$D$30),"")</f>
        <is>
          <t/>
        </is>
      </c>
      <c r="H254" s="8" t="inlineStr">
        <f aca="false">IF(A254&lt;&gt;"",LOOKUP(B254,h!$A$3:$A$30,h!$D$3:$D$30),"")</f>
        <is>
          <t/>
        </is>
      </c>
      <c r="I254" s="8" t="inlineStr">
        <f aca="false">IF(A254&lt;&gt;"",_zif,"")</f>
        <is>
          <t/>
        </is>
      </c>
      <c r="J254" s="8" t="inlineStr">
        <f aca="false">IF(A254&lt;&gt;"",$G254+'v1 Frame'!D$3*COS($C254)+'v1 Frame'!E$3*SIN($C254)*SIN($E254)+'v1 Frame'!F$3*SIN($C254)*COS($E254),"")</f>
        <is>
          <t/>
        </is>
      </c>
      <c r="K254" s="8" t="inlineStr">
        <f aca="false">IF(A254&lt;&gt;"",$H254+'v1 Frame'!E$3*COS($E254)-'v1 Frame'!F$3*SIN($E254),"")</f>
        <is>
          <t/>
        </is>
      </c>
      <c r="L254" s="8" t="inlineStr">
        <f aca="false">IF(A254&lt;&gt;"",$I254-'v1 Frame'!D$3*SIN($C254)+'v1 Frame'!E$3*COS($C254)*SIN($E254)+'v1 Frame'!F$3*COS($C254)*COS($E254),"")</f>
        <is>
          <t/>
        </is>
      </c>
      <c r="M254" s="8" t="inlineStr">
        <f aca="false">IF(A254&lt;&gt;"",$G254+'v1 Frame'!G$3*COS($C254)+'v1 Frame'!H$3*SIN($C254)*SIN($E254)+'v1 Frame'!I$3*SIN($C254)*COS($E254),"")</f>
        <is>
          <t/>
        </is>
      </c>
      <c r="N254" s="8" t="inlineStr">
        <f aca="false">IF(A254&lt;&gt;"",$H254+'v1 Frame'!H$3*COS($E254)-'v1 Frame'!I$3*SIN($E254),"")</f>
        <is>
          <t/>
        </is>
      </c>
      <c r="O254" s="8" t="inlineStr">
        <f aca="false">IF(A254&lt;&gt;"",$I254-'v1 Frame'!G$3*SIN($C254)+'v1 Frame'!H$3*COS($C254)*SIN($E254)+'v1 Frame'!I$3*COS($C254)*COS($E254),"")</f>
        <is>
          <t/>
        </is>
      </c>
      <c r="P254" s="8" t="inlineStr">
        <f aca="false">IF(A254&lt;&gt;"",$G254+'v1 Frame'!J$3*COS($C254)+'v1 Frame'!K$3*SIN($C254)*SIN($E254)+'v1 Frame'!L$3*SIN($C254)*COS($E254),"")</f>
        <is>
          <t/>
        </is>
      </c>
      <c r="Q254" s="8" t="inlineStr">
        <f aca="false">IF(A254&lt;&gt;"",$H254+'v1 Frame'!K$3*COS($E254)-'v1 Frame'!L$3*SIN($E254),"")</f>
        <is>
          <t/>
        </is>
      </c>
      <c r="R254" s="8" t="inlineStr">
        <f aca="false">IF(A254&lt;&gt;"",$I254-'v1 Frame'!J$3*SIN($C254)+'v1 Frame'!K$3*COS($C254)*SIN($E254)+'v1 Frame'!L$3*COS($C254)*COS($E254),"")</f>
        <is>
          <t/>
        </is>
      </c>
      <c r="S254" s="8" t="inlineStr">
        <f aca="false">IF(A254&lt;&gt;"",$G254+'v1 Frame'!M$3*COS($C254)+'v1 Frame'!N$3*SIN($C254)*SIN($E254)+'v1 Frame'!O$3*SIN($C254)*COS($E254),"")</f>
        <is>
          <t/>
        </is>
      </c>
      <c r="T254" s="8" t="inlineStr">
        <f aca="false">IF(A254&lt;&gt;"",$H254+'v1 Frame'!N$3*COS($E254)-'v1 Frame'!O$3*SIN($E254),"")</f>
        <is>
          <t/>
        </is>
      </c>
      <c r="U254" s="8" t="inlineStr">
        <f aca="false">IF(A254&lt;&gt;"",$I254-'v1 Frame'!M$3*SIN($C254)+'v1 Frame'!N$3*COS($C254)*SIN($E254)+'v1 Frame'!O$3*COS($C254)*COS($E254),"")</f>
        <is>
          <t/>
        </is>
      </c>
      <c r="V254" s="8" t="inlineStr">
        <f aca="false">IF(A254&lt;&gt;"",$G254+'v1 Frame'!P$3*COS($C254)+'v1 Frame'!Q$3*SIN($C254)*SIN($E254)+'v1 Frame'!R$3*SIN($C254)*COS($E254),"")</f>
        <is>
          <t/>
        </is>
      </c>
      <c r="W254" s="8" t="inlineStr">
        <f aca="false">IF(A254&lt;&gt;"",$H254+'v1 Frame'!Q$3*COS($E254)-'v1 Frame'!R$3*SIN($E254),"")</f>
        <is>
          <t/>
        </is>
      </c>
      <c r="X254" s="8" t="inlineStr">
        <f aca="false">IF(A254&lt;&gt;"",$I254-'v1 Frame'!P$3*SIN($C254)+'v1 Frame'!Q$3*COS($C254)*SIN($E254)+'v1 Frame'!R$3*COS($C254)*COS($E254),"")</f>
        <is>
          <t/>
        </is>
      </c>
      <c r="Y254" s="8" t="inlineStr">
        <f aca="false">IF(A254&lt;&gt;"",$G254+'v1 Frame'!S$3*COS($C254)+'v1 Frame'!T$3*SIN($C254)*SIN($E254)+'v1 Frame'!U$3*SIN($C254)*COS($E254),"")</f>
        <is>
          <t/>
        </is>
      </c>
      <c r="Z254" s="8" t="inlineStr">
        <f aca="false">IF(A254&lt;&gt;"",$H254+'v1 Frame'!T$3*COS($E254)-'v1 Frame'!U$3*SIN($E254),"")</f>
        <is>
          <t/>
        </is>
      </c>
      <c r="AA254" s="8" t="inlineStr">
        <f aca="false">IF(A254&lt;&gt;"",$I254-'v1 Frame'!S$3*SIN($C254)+'v1 Frame'!T$3*COS($C254)*SIN($E254)+'v1 Frame'!U$3*COS($C254)*COS($E254),"")</f>
        <is>
          <t/>
        </is>
      </c>
      <c r="AB254" s="8" t="inlineStr">
        <f aca="false">IF(A254&lt;&gt;"",$G254+'v1 Frame'!V$3*COS($C254)+'v1 Frame'!W$3*SIN($C254)*SIN($E254)+'v1 Frame'!X$3*SIN($C254)*COS($E254),"")</f>
        <is>
          <t/>
        </is>
      </c>
      <c r="AC254" s="8" t="inlineStr">
        <f aca="false">IF(A254&lt;&gt;"",$H254+'v1 Frame'!W$3*COS($E254)-'v1 Frame'!X$3*SIN($E254),"")</f>
        <is>
          <t/>
        </is>
      </c>
      <c r="AD254" s="8" t="inlineStr">
        <f aca="false">IF(A254&lt;&gt;"",$I254-'v1 Frame'!V$3*SIN($C254)+'v1 Frame'!W$3*COS($C254)*SIN($E254)+'v1 Frame'!X$3*COS($C254)*COS($E254),"")</f>
        <is>
          <t/>
        </is>
      </c>
      <c r="AE254" s="25" t="inlineStr">
        <f aca="false">IF(A254&lt;&gt;"",$G254+'v1 Frame'!Y$3*COS($C254)+'v1 Frame'!Z$3*SIN($C254)*SIN($E254)+'v1 Frame'!AA$3*SIN($C254)*COS($E254),"")</f>
        <is>
          <t/>
        </is>
      </c>
      <c r="AF254" s="25" t="inlineStr">
        <f aca="false">IF(A254&lt;&gt;"",$H254+'v1 Frame'!Z$3*COS($E254)-'v1 Frame'!AA$3*SIN($E254),"")</f>
        <is>
          <t/>
        </is>
      </c>
      <c r="AG254" s="25" t="inlineStr">
        <f aca="false">IF(A254&lt;&gt;"",$I254-'v1 Frame'!Y$3*SIN($C254)+'v1 Frame'!Z$3*COS($C254)*SIN($E254)+'v1 Frame'!AA$3*COS($C254)*COS($E254),"")</f>
        <is>
          <t/>
        </is>
      </c>
      <c r="AH254" s="8" t="inlineStr">
        <f aca="false">IF(A254&lt;&gt;"",SQRT(SUMSQ(G254:I254)),"")</f>
        <is>
          <t/>
        </is>
      </c>
      <c r="AI254" s="8" t="inlineStr">
        <f aca="false">IF(A254&lt;&gt;"",IF(AH254&lt;&gt;0,ACOS(I254/AH254),0),"")</f>
        <is>
          <t/>
        </is>
      </c>
      <c r="AJ254" s="8" t="inlineStr">
        <f aca="false">IF(A254&lt;&gt;"",DEGREES(AI254),"")</f>
        <is>
          <t/>
        </is>
      </c>
      <c r="AK254" s="8" t="inlineStr">
        <f aca="false">IF(A254&lt;&gt;"",IF(OR(G254&lt;&gt;0,H254&lt;&gt;0),ATAN2(G254,H254),0),"")</f>
        <is>
          <t/>
        </is>
      </c>
      <c r="AL254" s="8" t="inlineStr">
        <f aca="false">IF(A254&lt;&gt;"",DEGREES(AK254),"")</f>
        <is>
          <t/>
        </is>
      </c>
      <c r="AM254" s="8" t="inlineStr">
        <f aca="false">IF(A254&lt;&gt;"",SQRT(SUMSQ(J254:L254)),"")</f>
        <is>
          <t/>
        </is>
      </c>
      <c r="AN254" s="8" t="inlineStr">
        <f aca="false">IF(A254&lt;&gt;"",IF(AM254&lt;&gt;0,ACOS(L254/AM254),0),"")</f>
        <is>
          <t/>
        </is>
      </c>
      <c r="AO254" s="8" t="inlineStr">
        <f aca="false">IF(A254&lt;&gt;"",DEGREES(AN254),"")</f>
        <is>
          <t/>
        </is>
      </c>
      <c r="AP254" s="8" t="inlineStr">
        <f aca="false">IF(A254&lt;&gt;"",IF(OR(J254&lt;&gt;0,K254&lt;&gt;0),ATAN2(J254,K254),0),"")</f>
        <is>
          <t/>
        </is>
      </c>
      <c r="AQ254" s="8" t="inlineStr">
        <f aca="false">IF(A254&lt;&gt;"",DEGREES(AP254),"")</f>
        <is>
          <t/>
        </is>
      </c>
      <c r="AR254" s="8" t="inlineStr">
        <f aca="false">IF(A254&lt;&gt;"",SQRT(SUMSQ(M254:O254)),"")</f>
        <is>
          <t/>
        </is>
      </c>
      <c r="AS254" s="8" t="inlineStr">
        <f aca="false">IF(A254&lt;&gt;"",IF(AR254&lt;&gt;0,ACOS(O254/AR254),0),"")</f>
        <is>
          <t/>
        </is>
      </c>
      <c r="AT254" s="8" t="inlineStr">
        <f aca="false">IF(A254&lt;&gt;"",DEGREES(AS254),"")</f>
        <is>
          <t/>
        </is>
      </c>
      <c r="AU254" s="8" t="inlineStr">
        <f aca="false">IF(A254&lt;&gt;"",IF(OR(M254&lt;&gt;0,N254&lt;&gt;0),ATAN2(M254,N254),0),"")</f>
        <is>
          <t/>
        </is>
      </c>
      <c r="AV254" s="8" t="inlineStr">
        <f aca="false">IF(A254&lt;&gt;"",DEGREES(AU254),"")</f>
        <is>
          <t/>
        </is>
      </c>
      <c r="AW254" s="8" t="inlineStr">
        <f aca="false">IF(A254&lt;&gt;"",SQRT(SUMSQ(P254:R254)),"")</f>
        <is>
          <t/>
        </is>
      </c>
      <c r="AX254" s="8" t="inlineStr">
        <f aca="false">IF(A254&lt;&gt;"",IF(AW254&lt;&gt;0,ACOS(R254/AW254),0),"")</f>
        <is>
          <t/>
        </is>
      </c>
      <c r="AY254" s="8" t="inlineStr">
        <f aca="false">IF(A254&lt;&gt;"",DEGREES(AX254),"")</f>
        <is>
          <t/>
        </is>
      </c>
      <c r="AZ254" s="8" t="inlineStr">
        <f aca="false">IF(A254&lt;&gt;"",IF(OR(P254&lt;&gt;0,Q254&lt;&gt;0),ATAN2(P254,Q254),0),"")</f>
        <is>
          <t/>
        </is>
      </c>
      <c r="BA254" s="8" t="inlineStr">
        <f aca="false">IF(A254&lt;&gt;"",DEGREES(AZ254),"")</f>
        <is>
          <t/>
        </is>
      </c>
      <c r="BB254" s="8" t="inlineStr">
        <f aca="false">IF(A254&lt;&gt;"",SQRT(SUMSQ(S254:U254)),"")</f>
        <is>
          <t/>
        </is>
      </c>
      <c r="BC254" s="8" t="inlineStr">
        <f aca="false">IF(A254&lt;&gt;"",IF(BB254&lt;&gt;0,ACOS(U254/BB254),0),"")</f>
        <is>
          <t/>
        </is>
      </c>
      <c r="BD254" s="8" t="inlineStr">
        <f aca="false">IF(A254&lt;&gt;"",DEGREES(BC254),"")</f>
        <is>
          <t/>
        </is>
      </c>
      <c r="BE254" s="8" t="inlineStr">
        <f aca="false">IF(A254&lt;&gt;"",IF(OR(S254&lt;&gt;0,T254&lt;&gt;0),ATAN2(S254,T254),0),"")</f>
        <is>
          <t/>
        </is>
      </c>
      <c r="BF254" s="8" t="inlineStr">
        <f aca="false">IF(A254&lt;&gt;"",DEGREES(BE254),"")</f>
        <is>
          <t/>
        </is>
      </c>
      <c r="BG254" s="8" t="inlineStr">
        <f aca="false">IF(A254&lt;&gt;"",SQRT(SUMSQ(V254:X254)),"")</f>
        <is>
          <t/>
        </is>
      </c>
      <c r="BH254" s="8" t="inlineStr">
        <f aca="false">IF(A254&lt;&gt;"",IF(BG254&lt;&gt;0,ACOS(X254/BG254),0),"")</f>
        <is>
          <t/>
        </is>
      </c>
      <c r="BI254" s="8" t="inlineStr">
        <f aca="false">IF(A254&lt;&gt;"",DEGREES(BH254),"")</f>
        <is>
          <t/>
        </is>
      </c>
      <c r="BJ254" s="8" t="inlineStr">
        <f aca="false">IF(A254&lt;&gt;"",IF(OR(V254&lt;&gt;0,W254&lt;&gt;0),ATAN2(V254,W254),0),"")</f>
        <is>
          <t/>
        </is>
      </c>
      <c r="BK254" s="8" t="inlineStr">
        <f aca="false">IF(A254&lt;&gt;"",DEGREES(BJ254),"")</f>
        <is>
          <t/>
        </is>
      </c>
      <c r="BL254" s="8" t="inlineStr">
        <f aca="false">IF(A254&lt;&gt;"",SQRT(SUMSQ(Y254:AA254)),"")</f>
        <is>
          <t/>
        </is>
      </c>
      <c r="BM254" s="8" t="inlineStr">
        <f aca="false">IF(A254&lt;&gt;"",IF(BL254&lt;&gt;0,ACOS(AA254/BL254),0),"")</f>
        <is>
          <t/>
        </is>
      </c>
      <c r="BN254" s="8" t="inlineStr">
        <f aca="false">IF(A254&lt;&gt;"",DEGREES(BM254),"")</f>
        <is>
          <t/>
        </is>
      </c>
      <c r="BO254" s="8" t="inlineStr">
        <f aca="false">IF(A254&lt;&gt;"",IF(OR(Y254&lt;&gt;0,Z254&lt;&gt;0),ATAN2(Y254,Z254),0),"")</f>
        <is>
          <t/>
        </is>
      </c>
      <c r="BP254" s="8" t="inlineStr">
        <f aca="false">IF(A254&lt;&gt;"",DEGREES(BO254),"")</f>
        <is>
          <t/>
        </is>
      </c>
      <c r="BQ254" s="8" t="inlineStr">
        <f aca="false">IF(A254&lt;&gt;"",SQRT(SUMSQ(AB254:AD254)),"")</f>
        <is>
          <t/>
        </is>
      </c>
      <c r="BR254" s="8" t="inlineStr">
        <f aca="false">IF(A254&lt;&gt;"",IF(BQ254&lt;&gt;0,ACOS(AD254/BQ254),0),"")</f>
        <is>
          <t/>
        </is>
      </c>
      <c r="BS254" s="8" t="inlineStr">
        <f aca="false">IF(A254&lt;&gt;"",DEGREES(BR254),"")</f>
        <is>
          <t/>
        </is>
      </c>
      <c r="BT254" s="8" t="inlineStr">
        <f aca="false">IF(A254&lt;&gt;"",IF(OR(AB254&lt;&gt;0,AC254&lt;&gt;0),ATAN2(AB254,AC254),0),"")</f>
        <is>
          <t/>
        </is>
      </c>
      <c r="BU254" s="8" t="inlineStr">
        <f aca="false">IF(A254&lt;&gt;"",DEGREES(BT254),"")</f>
        <is>
          <t/>
        </is>
      </c>
      <c r="BV254" s="8" t="inlineStr">
        <f aca="false">IF(A254&lt;&gt;"",SQRT(SUMSQ(AE254:AG254)),"")</f>
        <is>
          <t/>
        </is>
      </c>
      <c r="BW254" s="8" t="inlineStr">
        <f aca="false">IF(A254&lt;&gt;"",IF(BV254&lt;&gt;0,ACOS(AG254/BV254),0),"")</f>
        <is>
          <t/>
        </is>
      </c>
      <c r="BX254" s="8" t="inlineStr">
        <f aca="false">IF(A254&lt;&gt;"",DEGREES(BW254),"")</f>
        <is>
          <t/>
        </is>
      </c>
      <c r="BY254" s="8" t="inlineStr">
        <f aca="false">IF(A254&lt;&gt;"",IF(OR(AF254&lt;&gt;0,AG254&lt;&gt;0),ATAN2(AF254,AG254),0),"")</f>
        <is>
          <t/>
        </is>
      </c>
      <c r="BZ254" s="8" t="inlineStr">
        <f aca="false">IF(A254&lt;&gt;"",DEGREES(BY254),"")</f>
        <is>
          <t/>
        </is>
      </c>
      <c r="CA254" s="0" t="inlineStr">
        <f aca="false">IF(A254&lt;&gt;"",IF(AND(AI254&lt;Parameters!$B$11,AI254&gt;Parameters!$B$12,AN254&lt;Parameters!$B$11,AN254&gt;Parameters!$B$12,AS254&lt;Parameters!$B$11,AS254&gt;Parameters!$B$12,AX254&lt;Parameters!$B$11,AX254&gt;Parameters!$B$12,BC254&lt;Parameters!$B$11,BC254&gt;Parameters!$B$12,BM254&lt;Parameters!$B$11,BM254&gt;Parameters!$B$12,BR254&lt;Parameters!$B$11,BR254&gt;Parameters!$B$12,BW254&lt;Parameters!$B$11,BW254&gt;Parameters!$B$12),1,0),"")</f>
        <is>
          <t/>
        </is>
      </c>
      <c r="CB254" s="0" t="inlineStr">
        <f aca="false">IF(A254&lt;&gt;"",IF(OR(AI254&lt;Parameters!$B$12,AI254&gt;Parameters!$B$11),0,1),"")</f>
        <is>
          <t/>
        </is>
      </c>
      <c r="CC254" s="0" t="inlineStr">
        <f aca="false">IF(A254&lt;&gt;"",IF(OR(AN254&lt;Parameters!$B$12,AN254&gt;Parameters!$B$11),0,1),"")</f>
        <is>
          <t/>
        </is>
      </c>
      <c r="CD254" s="0" t="inlineStr">
        <f aca="false">IF(A254&lt;&gt;"",IF(OR(AS254&lt;Parameters!$B$12,AS254&gt;Parameters!$B$11),0,1),"")</f>
        <is>
          <t/>
        </is>
      </c>
      <c r="CE254" s="0" t="inlineStr">
        <f aca="false">IF(A254&lt;&gt;"",IF(OR(AX254&lt;Parameters!$B$12,AX254&gt;Parameters!$B$11),0,1),"")</f>
        <is>
          <t/>
        </is>
      </c>
      <c r="CF254" s="0" t="inlineStr">
        <f aca="false">IF(A254&lt;&gt;"",IF(OR(BC254&lt;Parameters!$B$12,BC254&gt;Parameters!$B$11),0,1),"")</f>
        <is>
          <t/>
        </is>
      </c>
      <c r="CG254" s="0" t="inlineStr">
        <f aca="false">IF(A254&lt;&gt;"",IF(OR(BH254&lt;Parameters!$B$12,BH254&gt;Parameters!$B$11),0,1),"")</f>
        <is>
          <t/>
        </is>
      </c>
      <c r="CH254" s="0" t="inlineStr">
        <f aca="false">IF(A254&lt;&gt;"",IF(OR(BM254&lt;Parameters!$B$12,BM254&gt;Parameters!$B$11),0,1),"")</f>
        <is>
          <t/>
        </is>
      </c>
      <c r="CI254" s="0" t="inlineStr">
        <f aca="false">IF(A254&lt;&gt;"",IF(OR(BR254&lt;Parameters!$B$12,BR254&gt;Parameters!$B$11),0,1),"")</f>
        <is>
          <t/>
        </is>
      </c>
      <c r="CJ254" s="0" t="inlineStr">
        <f aca="false">IF(A254&lt;&gt;"",IF(OR(BW254&lt;Parameters!$B$12,BW254&gt;Parameters!$B$11),0,1),"")</f>
        <is>
          <t/>
        </is>
      </c>
      <c r="CK254" s="26" t="inlineStr">
        <f aca="false">IF(A254&lt;&gt;"",SUM(CB254:CJ254)/9,"")</f>
        <is>
          <t/>
        </is>
      </c>
      <c r="CL254" s="0" t="inlineStr">
        <f aca="false">IF(A254&lt;&gt;"",CK254*9,"")</f>
        <is>
          <t/>
        </is>
      </c>
      <c r="CM254" s="8" t="inlineStr">
        <f aca="false">IF(A254&lt;&gt;"",TEXT(B254,CM$2)&amp;" "&amp;TEXT(A254,CM$2),"")</f>
        <is>
          <t/>
        </is>
      </c>
    </row>
    <row r="255" customFormat="false" ht="15" hidden="false" customHeight="false" outlineLevel="0" collapsed="false">
      <c r="A255" s="0" t="inlineStr">
        <f aca="false">IF(OR(B254&lt;Parameters!$K$12,A254&lt;Parameters!$K$12),IF(A254&lt;Parameters!$K$12,A254+1,0),"")</f>
        <is>
          <t/>
        </is>
      </c>
      <c r="B255" s="0" t="inlineStr">
        <f aca="false">IF(A255&lt;&gt;"",IF(A255=0,B254+1,B254),"")</f>
        <is>
          <t/>
        </is>
      </c>
      <c r="C255" s="24" t="inlineStr">
        <f aca="false">IF(A255&lt;&gt;"",-_phi*(A255+0.5),"")</f>
        <is>
          <t/>
        </is>
      </c>
      <c r="D255" s="8" t="inlineStr">
        <f aca="false">IF(A255&lt;&gt;"",DEGREES(C255),"")</f>
        <is>
          <t/>
        </is>
      </c>
      <c r="E255" s="24" t="inlineStr">
        <f aca="false">IF(A255&lt;&gt;"",_phi*(B255+0.5),"")</f>
        <is>
          <t/>
        </is>
      </c>
      <c r="F255" s="8" t="inlineStr">
        <f aca="false">IF(A255&lt;&gt;"",DEGREES(E255),"")</f>
        <is>
          <t/>
        </is>
      </c>
      <c r="G255" s="8" t="inlineStr">
        <f aca="false">IF(A255&lt;&gt;"",LOOKUP(A255,h!$A$3:$A$30,h!$D$3:$D$30),"")</f>
        <is>
          <t/>
        </is>
      </c>
      <c r="H255" s="8" t="inlineStr">
        <f aca="false">IF(A255&lt;&gt;"",LOOKUP(B255,h!$A$3:$A$30,h!$D$3:$D$30),"")</f>
        <is>
          <t/>
        </is>
      </c>
      <c r="I255" s="8" t="inlineStr">
        <f aca="false">IF(A255&lt;&gt;"",_zif,"")</f>
        <is>
          <t/>
        </is>
      </c>
      <c r="J255" s="8" t="inlineStr">
        <f aca="false">IF(A255&lt;&gt;"",$G255+'v1 Frame'!D$3*COS($C255)+'v1 Frame'!E$3*SIN($C255)*SIN($E255)+'v1 Frame'!F$3*SIN($C255)*COS($E255),"")</f>
        <is>
          <t/>
        </is>
      </c>
      <c r="K255" s="8" t="inlineStr">
        <f aca="false">IF(A255&lt;&gt;"",$H255+'v1 Frame'!E$3*COS($E255)-'v1 Frame'!F$3*SIN($E255),"")</f>
        <is>
          <t/>
        </is>
      </c>
      <c r="L255" s="8" t="inlineStr">
        <f aca="false">IF(A255&lt;&gt;"",$I255-'v1 Frame'!D$3*SIN($C255)+'v1 Frame'!E$3*COS($C255)*SIN($E255)+'v1 Frame'!F$3*COS($C255)*COS($E255),"")</f>
        <is>
          <t/>
        </is>
      </c>
      <c r="M255" s="8" t="inlineStr">
        <f aca="false">IF(A255&lt;&gt;"",$G255+'v1 Frame'!G$3*COS($C255)+'v1 Frame'!H$3*SIN($C255)*SIN($E255)+'v1 Frame'!I$3*SIN($C255)*COS($E255),"")</f>
        <is>
          <t/>
        </is>
      </c>
      <c r="N255" s="8" t="inlineStr">
        <f aca="false">IF(A255&lt;&gt;"",$H255+'v1 Frame'!H$3*COS($E255)-'v1 Frame'!I$3*SIN($E255),"")</f>
        <is>
          <t/>
        </is>
      </c>
      <c r="O255" s="8" t="inlineStr">
        <f aca="false">IF(A255&lt;&gt;"",$I255-'v1 Frame'!G$3*SIN($C255)+'v1 Frame'!H$3*COS($C255)*SIN($E255)+'v1 Frame'!I$3*COS($C255)*COS($E255),"")</f>
        <is>
          <t/>
        </is>
      </c>
      <c r="P255" s="8" t="inlineStr">
        <f aca="false">IF(A255&lt;&gt;"",$G255+'v1 Frame'!J$3*COS($C255)+'v1 Frame'!K$3*SIN($C255)*SIN($E255)+'v1 Frame'!L$3*SIN($C255)*COS($E255),"")</f>
        <is>
          <t/>
        </is>
      </c>
      <c r="Q255" s="8" t="inlineStr">
        <f aca="false">IF(A255&lt;&gt;"",$H255+'v1 Frame'!K$3*COS($E255)-'v1 Frame'!L$3*SIN($E255),"")</f>
        <is>
          <t/>
        </is>
      </c>
      <c r="R255" s="8" t="inlineStr">
        <f aca="false">IF(A255&lt;&gt;"",$I255-'v1 Frame'!J$3*SIN($C255)+'v1 Frame'!K$3*COS($C255)*SIN($E255)+'v1 Frame'!L$3*COS($C255)*COS($E255),"")</f>
        <is>
          <t/>
        </is>
      </c>
      <c r="S255" s="8" t="inlineStr">
        <f aca="false">IF(A255&lt;&gt;"",$G255+'v1 Frame'!M$3*COS($C255)+'v1 Frame'!N$3*SIN($C255)*SIN($E255)+'v1 Frame'!O$3*SIN($C255)*COS($E255),"")</f>
        <is>
          <t/>
        </is>
      </c>
      <c r="T255" s="8" t="inlineStr">
        <f aca="false">IF(A255&lt;&gt;"",$H255+'v1 Frame'!N$3*COS($E255)-'v1 Frame'!O$3*SIN($E255),"")</f>
        <is>
          <t/>
        </is>
      </c>
      <c r="U255" s="8" t="inlineStr">
        <f aca="false">IF(A255&lt;&gt;"",$I255-'v1 Frame'!M$3*SIN($C255)+'v1 Frame'!N$3*COS($C255)*SIN($E255)+'v1 Frame'!O$3*COS($C255)*COS($E255),"")</f>
        <is>
          <t/>
        </is>
      </c>
      <c r="V255" s="8" t="inlineStr">
        <f aca="false">IF(A255&lt;&gt;"",$G255+'v1 Frame'!P$3*COS($C255)+'v1 Frame'!Q$3*SIN($C255)*SIN($E255)+'v1 Frame'!R$3*SIN($C255)*COS($E255),"")</f>
        <is>
          <t/>
        </is>
      </c>
      <c r="W255" s="8" t="inlineStr">
        <f aca="false">IF(A255&lt;&gt;"",$H255+'v1 Frame'!Q$3*COS($E255)-'v1 Frame'!R$3*SIN($E255),"")</f>
        <is>
          <t/>
        </is>
      </c>
      <c r="X255" s="8" t="inlineStr">
        <f aca="false">IF(A255&lt;&gt;"",$I255-'v1 Frame'!P$3*SIN($C255)+'v1 Frame'!Q$3*COS($C255)*SIN($E255)+'v1 Frame'!R$3*COS($C255)*COS($E255),"")</f>
        <is>
          <t/>
        </is>
      </c>
      <c r="Y255" s="8" t="inlineStr">
        <f aca="false">IF(A255&lt;&gt;"",$G255+'v1 Frame'!S$3*COS($C255)+'v1 Frame'!T$3*SIN($C255)*SIN($E255)+'v1 Frame'!U$3*SIN($C255)*COS($E255),"")</f>
        <is>
          <t/>
        </is>
      </c>
      <c r="Z255" s="8" t="inlineStr">
        <f aca="false">IF(A255&lt;&gt;"",$H255+'v1 Frame'!T$3*COS($E255)-'v1 Frame'!U$3*SIN($E255),"")</f>
        <is>
          <t/>
        </is>
      </c>
      <c r="AA255" s="8" t="inlineStr">
        <f aca="false">IF(A255&lt;&gt;"",$I255-'v1 Frame'!S$3*SIN($C255)+'v1 Frame'!T$3*COS($C255)*SIN($E255)+'v1 Frame'!U$3*COS($C255)*COS($E255),"")</f>
        <is>
          <t/>
        </is>
      </c>
      <c r="AB255" s="8" t="inlineStr">
        <f aca="false">IF(A255&lt;&gt;"",$G255+'v1 Frame'!V$3*COS($C255)+'v1 Frame'!W$3*SIN($C255)*SIN($E255)+'v1 Frame'!X$3*SIN($C255)*COS($E255),"")</f>
        <is>
          <t/>
        </is>
      </c>
      <c r="AC255" s="8" t="inlineStr">
        <f aca="false">IF(A255&lt;&gt;"",$H255+'v1 Frame'!W$3*COS($E255)-'v1 Frame'!X$3*SIN($E255),"")</f>
        <is>
          <t/>
        </is>
      </c>
      <c r="AD255" s="8" t="inlineStr">
        <f aca="false">IF(A255&lt;&gt;"",$I255-'v1 Frame'!V$3*SIN($C255)+'v1 Frame'!W$3*COS($C255)*SIN($E255)+'v1 Frame'!X$3*COS($C255)*COS($E255),"")</f>
        <is>
          <t/>
        </is>
      </c>
      <c r="AE255" s="25" t="inlineStr">
        <f aca="false">IF(A255&lt;&gt;"",$G255+'v1 Frame'!Y$3*COS($C255)+'v1 Frame'!Z$3*SIN($C255)*SIN($E255)+'v1 Frame'!AA$3*SIN($C255)*COS($E255),"")</f>
        <is>
          <t/>
        </is>
      </c>
      <c r="AF255" s="25" t="inlineStr">
        <f aca="false">IF(A255&lt;&gt;"",$H255+'v1 Frame'!Z$3*COS($E255)-'v1 Frame'!AA$3*SIN($E255),"")</f>
        <is>
          <t/>
        </is>
      </c>
      <c r="AG255" s="25" t="inlineStr">
        <f aca="false">IF(A255&lt;&gt;"",$I255-'v1 Frame'!Y$3*SIN($C255)+'v1 Frame'!Z$3*COS($C255)*SIN($E255)+'v1 Frame'!AA$3*COS($C255)*COS($E255),"")</f>
        <is>
          <t/>
        </is>
      </c>
      <c r="AH255" s="8" t="inlineStr">
        <f aca="false">IF(A255&lt;&gt;"",SQRT(SUMSQ(G255:I255)),"")</f>
        <is>
          <t/>
        </is>
      </c>
      <c r="AI255" s="8" t="inlineStr">
        <f aca="false">IF(A255&lt;&gt;"",IF(AH255&lt;&gt;0,ACOS(I255/AH255),0),"")</f>
        <is>
          <t/>
        </is>
      </c>
      <c r="AJ255" s="8" t="inlineStr">
        <f aca="false">IF(A255&lt;&gt;"",DEGREES(AI255),"")</f>
        <is>
          <t/>
        </is>
      </c>
      <c r="AK255" s="8" t="inlineStr">
        <f aca="false">IF(A255&lt;&gt;"",IF(OR(G255&lt;&gt;0,H255&lt;&gt;0),ATAN2(G255,H255),0),"")</f>
        <is>
          <t/>
        </is>
      </c>
      <c r="AL255" s="8" t="inlineStr">
        <f aca="false">IF(A255&lt;&gt;"",DEGREES(AK255),"")</f>
        <is>
          <t/>
        </is>
      </c>
      <c r="AM255" s="8" t="inlineStr">
        <f aca="false">IF(A255&lt;&gt;"",SQRT(SUMSQ(J255:L255)),"")</f>
        <is>
          <t/>
        </is>
      </c>
      <c r="AN255" s="8" t="inlineStr">
        <f aca="false">IF(A255&lt;&gt;"",IF(AM255&lt;&gt;0,ACOS(L255/AM255),0),"")</f>
        <is>
          <t/>
        </is>
      </c>
      <c r="AO255" s="8" t="inlineStr">
        <f aca="false">IF(A255&lt;&gt;"",DEGREES(AN255),"")</f>
        <is>
          <t/>
        </is>
      </c>
      <c r="AP255" s="8" t="inlineStr">
        <f aca="false">IF(A255&lt;&gt;"",IF(OR(J255&lt;&gt;0,K255&lt;&gt;0),ATAN2(J255,K255),0),"")</f>
        <is>
          <t/>
        </is>
      </c>
      <c r="AQ255" s="8" t="inlineStr">
        <f aca="false">IF(A255&lt;&gt;"",DEGREES(AP255),"")</f>
        <is>
          <t/>
        </is>
      </c>
      <c r="AR255" s="8" t="inlineStr">
        <f aca="false">IF(A255&lt;&gt;"",SQRT(SUMSQ(M255:O255)),"")</f>
        <is>
          <t/>
        </is>
      </c>
      <c r="AS255" s="8" t="inlineStr">
        <f aca="false">IF(A255&lt;&gt;"",IF(AR255&lt;&gt;0,ACOS(O255/AR255),0),"")</f>
        <is>
          <t/>
        </is>
      </c>
      <c r="AT255" s="8" t="inlineStr">
        <f aca="false">IF(A255&lt;&gt;"",DEGREES(AS255),"")</f>
        <is>
          <t/>
        </is>
      </c>
      <c r="AU255" s="8" t="inlineStr">
        <f aca="false">IF(A255&lt;&gt;"",IF(OR(M255&lt;&gt;0,N255&lt;&gt;0),ATAN2(M255,N255),0),"")</f>
        <is>
          <t/>
        </is>
      </c>
      <c r="AV255" s="8" t="inlineStr">
        <f aca="false">IF(A255&lt;&gt;"",DEGREES(AU255),"")</f>
        <is>
          <t/>
        </is>
      </c>
      <c r="AW255" s="8" t="inlineStr">
        <f aca="false">IF(A255&lt;&gt;"",SQRT(SUMSQ(P255:R255)),"")</f>
        <is>
          <t/>
        </is>
      </c>
      <c r="AX255" s="8" t="inlineStr">
        <f aca="false">IF(A255&lt;&gt;"",IF(AW255&lt;&gt;0,ACOS(R255/AW255),0),"")</f>
        <is>
          <t/>
        </is>
      </c>
      <c r="AY255" s="8" t="inlineStr">
        <f aca="false">IF(A255&lt;&gt;"",DEGREES(AX255),"")</f>
        <is>
          <t/>
        </is>
      </c>
      <c r="AZ255" s="8" t="inlineStr">
        <f aca="false">IF(A255&lt;&gt;"",IF(OR(P255&lt;&gt;0,Q255&lt;&gt;0),ATAN2(P255,Q255),0),"")</f>
        <is>
          <t/>
        </is>
      </c>
      <c r="BA255" s="8" t="inlineStr">
        <f aca="false">IF(A255&lt;&gt;"",DEGREES(AZ255),"")</f>
        <is>
          <t/>
        </is>
      </c>
      <c r="BB255" s="8" t="inlineStr">
        <f aca="false">IF(A255&lt;&gt;"",SQRT(SUMSQ(S255:U255)),"")</f>
        <is>
          <t/>
        </is>
      </c>
      <c r="BC255" s="8" t="inlineStr">
        <f aca="false">IF(A255&lt;&gt;"",IF(BB255&lt;&gt;0,ACOS(U255/BB255),0),"")</f>
        <is>
          <t/>
        </is>
      </c>
      <c r="BD255" s="8" t="inlineStr">
        <f aca="false">IF(A255&lt;&gt;"",DEGREES(BC255),"")</f>
        <is>
          <t/>
        </is>
      </c>
      <c r="BE255" s="8" t="inlineStr">
        <f aca="false">IF(A255&lt;&gt;"",IF(OR(S255&lt;&gt;0,T255&lt;&gt;0),ATAN2(S255,T255),0),"")</f>
        <is>
          <t/>
        </is>
      </c>
      <c r="BF255" s="8" t="inlineStr">
        <f aca="false">IF(A255&lt;&gt;"",DEGREES(BE255),"")</f>
        <is>
          <t/>
        </is>
      </c>
      <c r="BG255" s="8" t="inlineStr">
        <f aca="false">IF(A255&lt;&gt;"",SQRT(SUMSQ(V255:X255)),"")</f>
        <is>
          <t/>
        </is>
      </c>
      <c r="BH255" s="8" t="inlineStr">
        <f aca="false">IF(A255&lt;&gt;"",IF(BG255&lt;&gt;0,ACOS(X255/BG255),0),"")</f>
        <is>
          <t/>
        </is>
      </c>
      <c r="BI255" s="8" t="inlineStr">
        <f aca="false">IF(A255&lt;&gt;"",DEGREES(BH255),"")</f>
        <is>
          <t/>
        </is>
      </c>
      <c r="BJ255" s="8" t="inlineStr">
        <f aca="false">IF(A255&lt;&gt;"",IF(OR(V255&lt;&gt;0,W255&lt;&gt;0),ATAN2(V255,W255),0),"")</f>
        <is>
          <t/>
        </is>
      </c>
      <c r="BK255" s="8" t="inlineStr">
        <f aca="false">IF(A255&lt;&gt;"",DEGREES(BJ255),"")</f>
        <is>
          <t/>
        </is>
      </c>
      <c r="BL255" s="8" t="inlineStr">
        <f aca="false">IF(A255&lt;&gt;"",SQRT(SUMSQ(Y255:AA255)),"")</f>
        <is>
          <t/>
        </is>
      </c>
      <c r="BM255" s="8" t="inlineStr">
        <f aca="false">IF(A255&lt;&gt;"",IF(BL255&lt;&gt;0,ACOS(AA255/BL255),0),"")</f>
        <is>
          <t/>
        </is>
      </c>
      <c r="BN255" s="8" t="inlineStr">
        <f aca="false">IF(A255&lt;&gt;"",DEGREES(BM255),"")</f>
        <is>
          <t/>
        </is>
      </c>
      <c r="BO255" s="8" t="inlineStr">
        <f aca="false">IF(A255&lt;&gt;"",IF(OR(Y255&lt;&gt;0,Z255&lt;&gt;0),ATAN2(Y255,Z255),0),"")</f>
        <is>
          <t/>
        </is>
      </c>
      <c r="BP255" s="8" t="inlineStr">
        <f aca="false">IF(A255&lt;&gt;"",DEGREES(BO255),"")</f>
        <is>
          <t/>
        </is>
      </c>
      <c r="BQ255" s="8" t="inlineStr">
        <f aca="false">IF(A255&lt;&gt;"",SQRT(SUMSQ(AB255:AD255)),"")</f>
        <is>
          <t/>
        </is>
      </c>
      <c r="BR255" s="8" t="inlineStr">
        <f aca="false">IF(A255&lt;&gt;"",IF(BQ255&lt;&gt;0,ACOS(AD255/BQ255),0),"")</f>
        <is>
          <t/>
        </is>
      </c>
      <c r="BS255" s="8" t="inlineStr">
        <f aca="false">IF(A255&lt;&gt;"",DEGREES(BR255),"")</f>
        <is>
          <t/>
        </is>
      </c>
      <c r="BT255" s="8" t="inlineStr">
        <f aca="false">IF(A255&lt;&gt;"",IF(OR(AB255&lt;&gt;0,AC255&lt;&gt;0),ATAN2(AB255,AC255),0),"")</f>
        <is>
          <t/>
        </is>
      </c>
      <c r="BU255" s="8" t="inlineStr">
        <f aca="false">IF(A255&lt;&gt;"",DEGREES(BT255),"")</f>
        <is>
          <t/>
        </is>
      </c>
      <c r="BV255" s="8" t="inlineStr">
        <f aca="false">IF(A255&lt;&gt;"",SQRT(SUMSQ(AE255:AG255)),"")</f>
        <is>
          <t/>
        </is>
      </c>
      <c r="BW255" s="8" t="inlineStr">
        <f aca="false">IF(A255&lt;&gt;"",IF(BV255&lt;&gt;0,ACOS(AG255/BV255),0),"")</f>
        <is>
          <t/>
        </is>
      </c>
      <c r="BX255" s="8" t="inlineStr">
        <f aca="false">IF(A255&lt;&gt;"",DEGREES(BW255),"")</f>
        <is>
          <t/>
        </is>
      </c>
      <c r="BY255" s="8" t="inlineStr">
        <f aca="false">IF(A255&lt;&gt;"",IF(OR(AF255&lt;&gt;0,AG255&lt;&gt;0),ATAN2(AF255,AG255),0),"")</f>
        <is>
          <t/>
        </is>
      </c>
      <c r="BZ255" s="8" t="inlineStr">
        <f aca="false">IF(A255&lt;&gt;"",DEGREES(BY255),"")</f>
        <is>
          <t/>
        </is>
      </c>
      <c r="CA255" s="0" t="inlineStr">
        <f aca="false">IF(A255&lt;&gt;"",IF(AND(AI255&lt;Parameters!$B$11,AI255&gt;Parameters!$B$12,AN255&lt;Parameters!$B$11,AN255&gt;Parameters!$B$12,AS255&lt;Parameters!$B$11,AS255&gt;Parameters!$B$12,AX255&lt;Parameters!$B$11,AX255&gt;Parameters!$B$12,BC255&lt;Parameters!$B$11,BC255&gt;Parameters!$B$12,BM255&lt;Parameters!$B$11,BM255&gt;Parameters!$B$12,BR255&lt;Parameters!$B$11,BR255&gt;Parameters!$B$12,BW255&lt;Parameters!$B$11,BW255&gt;Parameters!$B$12),1,0),"")</f>
        <is>
          <t/>
        </is>
      </c>
      <c r="CB255" s="0" t="inlineStr">
        <f aca="false">IF(A255&lt;&gt;"",IF(OR(AI255&lt;Parameters!$B$12,AI255&gt;Parameters!$B$11),0,1),"")</f>
        <is>
          <t/>
        </is>
      </c>
      <c r="CC255" s="0" t="inlineStr">
        <f aca="false">IF(A255&lt;&gt;"",IF(OR(AN255&lt;Parameters!$B$12,AN255&gt;Parameters!$B$11),0,1),"")</f>
        <is>
          <t/>
        </is>
      </c>
      <c r="CD255" s="0" t="inlineStr">
        <f aca="false">IF(A255&lt;&gt;"",IF(OR(AS255&lt;Parameters!$B$12,AS255&gt;Parameters!$B$11),0,1),"")</f>
        <is>
          <t/>
        </is>
      </c>
      <c r="CE255" s="0" t="inlineStr">
        <f aca="false">IF(A255&lt;&gt;"",IF(OR(AX255&lt;Parameters!$B$12,AX255&gt;Parameters!$B$11),0,1),"")</f>
        <is>
          <t/>
        </is>
      </c>
      <c r="CF255" s="0" t="inlineStr">
        <f aca="false">IF(A255&lt;&gt;"",IF(OR(BC255&lt;Parameters!$B$12,BC255&gt;Parameters!$B$11),0,1),"")</f>
        <is>
          <t/>
        </is>
      </c>
      <c r="CG255" s="0" t="inlineStr">
        <f aca="false">IF(A255&lt;&gt;"",IF(OR(BH255&lt;Parameters!$B$12,BH255&gt;Parameters!$B$11),0,1),"")</f>
        <is>
          <t/>
        </is>
      </c>
      <c r="CH255" s="0" t="inlineStr">
        <f aca="false">IF(A255&lt;&gt;"",IF(OR(BM255&lt;Parameters!$B$12,BM255&gt;Parameters!$B$11),0,1),"")</f>
        <is>
          <t/>
        </is>
      </c>
      <c r="CI255" s="0" t="inlineStr">
        <f aca="false">IF(A255&lt;&gt;"",IF(OR(BR255&lt;Parameters!$B$12,BR255&gt;Parameters!$B$11),0,1),"")</f>
        <is>
          <t/>
        </is>
      </c>
      <c r="CJ255" s="0" t="inlineStr">
        <f aca="false">IF(A255&lt;&gt;"",IF(OR(BW255&lt;Parameters!$B$12,BW255&gt;Parameters!$B$11),0,1),"")</f>
        <is>
          <t/>
        </is>
      </c>
      <c r="CK255" s="26" t="inlineStr">
        <f aca="false">IF(A255&lt;&gt;"",SUM(CB255:CJ255)/9,"")</f>
        <is>
          <t/>
        </is>
      </c>
      <c r="CL255" s="0" t="inlineStr">
        <f aca="false">IF(A255&lt;&gt;"",CK255*9,"")</f>
        <is>
          <t/>
        </is>
      </c>
      <c r="CM255" s="8" t="inlineStr">
        <f aca="false">IF(A255&lt;&gt;"",TEXT(B255,CM$2)&amp;" "&amp;TEXT(A255,CM$2),"")</f>
        <is>
          <t/>
        </is>
      </c>
    </row>
    <row r="256" customFormat="false" ht="15" hidden="false" customHeight="false" outlineLevel="0" collapsed="false">
      <c r="A256" s="0" t="inlineStr">
        <f aca="false">IF(OR(B255&lt;Parameters!$K$12,A255&lt;Parameters!$K$12),IF(A255&lt;Parameters!$K$12,A255+1,0),"")</f>
        <is>
          <t/>
        </is>
      </c>
      <c r="B256" s="0" t="inlineStr">
        <f aca="false">IF(A256&lt;&gt;"",IF(A256=0,B255+1,B255),"")</f>
        <is>
          <t/>
        </is>
      </c>
      <c r="C256" s="24" t="inlineStr">
        <f aca="false">IF(A256&lt;&gt;"",-_phi*(A256+0.5),"")</f>
        <is>
          <t/>
        </is>
      </c>
      <c r="D256" s="8" t="inlineStr">
        <f aca="false">IF(A256&lt;&gt;"",DEGREES(C256),"")</f>
        <is>
          <t/>
        </is>
      </c>
      <c r="E256" s="24" t="inlineStr">
        <f aca="false">IF(A256&lt;&gt;"",_phi*(B256+0.5),"")</f>
        <is>
          <t/>
        </is>
      </c>
      <c r="F256" s="8" t="inlineStr">
        <f aca="false">IF(A256&lt;&gt;"",DEGREES(E256),"")</f>
        <is>
          <t/>
        </is>
      </c>
      <c r="G256" s="8" t="inlineStr">
        <f aca="false">IF(A256&lt;&gt;"",LOOKUP(A256,h!$A$3:$A$30,h!$D$3:$D$30),"")</f>
        <is>
          <t/>
        </is>
      </c>
      <c r="H256" s="8" t="inlineStr">
        <f aca="false">IF(A256&lt;&gt;"",LOOKUP(B256,h!$A$3:$A$30,h!$D$3:$D$30),"")</f>
        <is>
          <t/>
        </is>
      </c>
      <c r="I256" s="8" t="inlineStr">
        <f aca="false">IF(A256&lt;&gt;"",_zif,"")</f>
        <is>
          <t/>
        </is>
      </c>
      <c r="J256" s="8" t="inlineStr">
        <f aca="false">IF(A256&lt;&gt;"",$G256+'v1 Frame'!D$3*COS($C256)+'v1 Frame'!E$3*SIN($C256)*SIN($E256)+'v1 Frame'!F$3*SIN($C256)*COS($E256),"")</f>
        <is>
          <t/>
        </is>
      </c>
      <c r="K256" s="8" t="inlineStr">
        <f aca="false">IF(A256&lt;&gt;"",$H256+'v1 Frame'!E$3*COS($E256)-'v1 Frame'!F$3*SIN($E256),"")</f>
        <is>
          <t/>
        </is>
      </c>
      <c r="L256" s="8" t="inlineStr">
        <f aca="false">IF(A256&lt;&gt;"",$I256-'v1 Frame'!D$3*SIN($C256)+'v1 Frame'!E$3*COS($C256)*SIN($E256)+'v1 Frame'!F$3*COS($C256)*COS($E256),"")</f>
        <is>
          <t/>
        </is>
      </c>
      <c r="M256" s="8" t="inlineStr">
        <f aca="false">IF(A256&lt;&gt;"",$G256+'v1 Frame'!G$3*COS($C256)+'v1 Frame'!H$3*SIN($C256)*SIN($E256)+'v1 Frame'!I$3*SIN($C256)*COS($E256),"")</f>
        <is>
          <t/>
        </is>
      </c>
      <c r="N256" s="8" t="inlineStr">
        <f aca="false">IF(A256&lt;&gt;"",$H256+'v1 Frame'!H$3*COS($E256)-'v1 Frame'!I$3*SIN($E256),"")</f>
        <is>
          <t/>
        </is>
      </c>
      <c r="O256" s="8" t="inlineStr">
        <f aca="false">IF(A256&lt;&gt;"",$I256-'v1 Frame'!G$3*SIN($C256)+'v1 Frame'!H$3*COS($C256)*SIN($E256)+'v1 Frame'!I$3*COS($C256)*COS($E256),"")</f>
        <is>
          <t/>
        </is>
      </c>
      <c r="P256" s="8" t="inlineStr">
        <f aca="false">IF(A256&lt;&gt;"",$G256+'v1 Frame'!J$3*COS($C256)+'v1 Frame'!K$3*SIN($C256)*SIN($E256)+'v1 Frame'!L$3*SIN($C256)*COS($E256),"")</f>
        <is>
          <t/>
        </is>
      </c>
      <c r="Q256" s="8" t="inlineStr">
        <f aca="false">IF(A256&lt;&gt;"",$H256+'v1 Frame'!K$3*COS($E256)-'v1 Frame'!L$3*SIN($E256),"")</f>
        <is>
          <t/>
        </is>
      </c>
      <c r="R256" s="8" t="inlineStr">
        <f aca="false">IF(A256&lt;&gt;"",$I256-'v1 Frame'!J$3*SIN($C256)+'v1 Frame'!K$3*COS($C256)*SIN($E256)+'v1 Frame'!L$3*COS($C256)*COS($E256),"")</f>
        <is>
          <t/>
        </is>
      </c>
      <c r="S256" s="8" t="inlineStr">
        <f aca="false">IF(A256&lt;&gt;"",$G256+'v1 Frame'!M$3*COS($C256)+'v1 Frame'!N$3*SIN($C256)*SIN($E256)+'v1 Frame'!O$3*SIN($C256)*COS($E256),"")</f>
        <is>
          <t/>
        </is>
      </c>
      <c r="T256" s="8" t="inlineStr">
        <f aca="false">IF(A256&lt;&gt;"",$H256+'v1 Frame'!N$3*COS($E256)-'v1 Frame'!O$3*SIN($E256),"")</f>
        <is>
          <t/>
        </is>
      </c>
      <c r="U256" s="8" t="inlineStr">
        <f aca="false">IF(A256&lt;&gt;"",$I256-'v1 Frame'!M$3*SIN($C256)+'v1 Frame'!N$3*COS($C256)*SIN($E256)+'v1 Frame'!O$3*COS($C256)*COS($E256),"")</f>
        <is>
          <t/>
        </is>
      </c>
      <c r="V256" s="8" t="inlineStr">
        <f aca="false">IF(A256&lt;&gt;"",$G256+'v1 Frame'!P$3*COS($C256)+'v1 Frame'!Q$3*SIN($C256)*SIN($E256)+'v1 Frame'!R$3*SIN($C256)*COS($E256),"")</f>
        <is>
          <t/>
        </is>
      </c>
      <c r="W256" s="8" t="inlineStr">
        <f aca="false">IF(A256&lt;&gt;"",$H256+'v1 Frame'!Q$3*COS($E256)-'v1 Frame'!R$3*SIN($E256),"")</f>
        <is>
          <t/>
        </is>
      </c>
      <c r="X256" s="8" t="inlineStr">
        <f aca="false">IF(A256&lt;&gt;"",$I256-'v1 Frame'!P$3*SIN($C256)+'v1 Frame'!Q$3*COS($C256)*SIN($E256)+'v1 Frame'!R$3*COS($C256)*COS($E256),"")</f>
        <is>
          <t/>
        </is>
      </c>
      <c r="Y256" s="8" t="inlineStr">
        <f aca="false">IF(A256&lt;&gt;"",$G256+'v1 Frame'!S$3*COS($C256)+'v1 Frame'!T$3*SIN($C256)*SIN($E256)+'v1 Frame'!U$3*SIN($C256)*COS($E256),"")</f>
        <is>
          <t/>
        </is>
      </c>
      <c r="Z256" s="8" t="inlineStr">
        <f aca="false">IF(A256&lt;&gt;"",$H256+'v1 Frame'!T$3*COS($E256)-'v1 Frame'!U$3*SIN($E256),"")</f>
        <is>
          <t/>
        </is>
      </c>
      <c r="AA256" s="8" t="inlineStr">
        <f aca="false">IF(A256&lt;&gt;"",$I256-'v1 Frame'!S$3*SIN($C256)+'v1 Frame'!T$3*COS($C256)*SIN($E256)+'v1 Frame'!U$3*COS($C256)*COS($E256),"")</f>
        <is>
          <t/>
        </is>
      </c>
      <c r="AB256" s="8" t="inlineStr">
        <f aca="false">IF(A256&lt;&gt;"",$G256+'v1 Frame'!V$3*COS($C256)+'v1 Frame'!W$3*SIN($C256)*SIN($E256)+'v1 Frame'!X$3*SIN($C256)*COS($E256),"")</f>
        <is>
          <t/>
        </is>
      </c>
      <c r="AC256" s="8" t="inlineStr">
        <f aca="false">IF(A256&lt;&gt;"",$H256+'v1 Frame'!W$3*COS($E256)-'v1 Frame'!X$3*SIN($E256),"")</f>
        <is>
          <t/>
        </is>
      </c>
      <c r="AD256" s="8" t="inlineStr">
        <f aca="false">IF(A256&lt;&gt;"",$I256-'v1 Frame'!V$3*SIN($C256)+'v1 Frame'!W$3*COS($C256)*SIN($E256)+'v1 Frame'!X$3*COS($C256)*COS($E256),"")</f>
        <is>
          <t/>
        </is>
      </c>
      <c r="AE256" s="25" t="inlineStr">
        <f aca="false">IF(A256&lt;&gt;"",$G256+'v1 Frame'!Y$3*COS($C256)+'v1 Frame'!Z$3*SIN($C256)*SIN($E256)+'v1 Frame'!AA$3*SIN($C256)*COS($E256),"")</f>
        <is>
          <t/>
        </is>
      </c>
      <c r="AF256" s="25" t="inlineStr">
        <f aca="false">IF(A256&lt;&gt;"",$H256+'v1 Frame'!Z$3*COS($E256)-'v1 Frame'!AA$3*SIN($E256),"")</f>
        <is>
          <t/>
        </is>
      </c>
      <c r="AG256" s="25" t="inlineStr">
        <f aca="false">IF(A256&lt;&gt;"",$I256-'v1 Frame'!Y$3*SIN($C256)+'v1 Frame'!Z$3*COS($C256)*SIN($E256)+'v1 Frame'!AA$3*COS($C256)*COS($E256),"")</f>
        <is>
          <t/>
        </is>
      </c>
      <c r="AH256" s="8" t="inlineStr">
        <f aca="false">IF(A256&lt;&gt;"",SQRT(SUMSQ(G256:I256)),"")</f>
        <is>
          <t/>
        </is>
      </c>
      <c r="AI256" s="8" t="inlineStr">
        <f aca="false">IF(A256&lt;&gt;"",IF(AH256&lt;&gt;0,ACOS(I256/AH256),0),"")</f>
        <is>
          <t/>
        </is>
      </c>
      <c r="AJ256" s="8" t="inlineStr">
        <f aca="false">IF(A256&lt;&gt;"",DEGREES(AI256),"")</f>
        <is>
          <t/>
        </is>
      </c>
      <c r="AK256" s="8" t="inlineStr">
        <f aca="false">IF(A256&lt;&gt;"",IF(OR(G256&lt;&gt;0,H256&lt;&gt;0),ATAN2(G256,H256),0),"")</f>
        <is>
          <t/>
        </is>
      </c>
      <c r="AL256" s="8" t="inlineStr">
        <f aca="false">IF(A256&lt;&gt;"",DEGREES(AK256),"")</f>
        <is>
          <t/>
        </is>
      </c>
      <c r="AM256" s="8" t="inlineStr">
        <f aca="false">IF(A256&lt;&gt;"",SQRT(SUMSQ(J256:L256)),"")</f>
        <is>
          <t/>
        </is>
      </c>
      <c r="AN256" s="8" t="inlineStr">
        <f aca="false">IF(A256&lt;&gt;"",IF(AM256&lt;&gt;0,ACOS(L256/AM256),0),"")</f>
        <is>
          <t/>
        </is>
      </c>
      <c r="AO256" s="8" t="inlineStr">
        <f aca="false">IF(A256&lt;&gt;"",DEGREES(AN256),"")</f>
        <is>
          <t/>
        </is>
      </c>
      <c r="AP256" s="8" t="inlineStr">
        <f aca="false">IF(A256&lt;&gt;"",IF(OR(J256&lt;&gt;0,K256&lt;&gt;0),ATAN2(J256,K256),0),"")</f>
        <is>
          <t/>
        </is>
      </c>
      <c r="AQ256" s="8" t="inlineStr">
        <f aca="false">IF(A256&lt;&gt;"",DEGREES(AP256),"")</f>
        <is>
          <t/>
        </is>
      </c>
      <c r="AR256" s="8" t="inlineStr">
        <f aca="false">IF(A256&lt;&gt;"",SQRT(SUMSQ(M256:O256)),"")</f>
        <is>
          <t/>
        </is>
      </c>
      <c r="AS256" s="8" t="inlineStr">
        <f aca="false">IF(A256&lt;&gt;"",IF(AR256&lt;&gt;0,ACOS(O256/AR256),0),"")</f>
        <is>
          <t/>
        </is>
      </c>
      <c r="AT256" s="8" t="inlineStr">
        <f aca="false">IF(A256&lt;&gt;"",DEGREES(AS256),"")</f>
        <is>
          <t/>
        </is>
      </c>
      <c r="AU256" s="8" t="inlineStr">
        <f aca="false">IF(A256&lt;&gt;"",IF(OR(M256&lt;&gt;0,N256&lt;&gt;0),ATAN2(M256,N256),0),"")</f>
        <is>
          <t/>
        </is>
      </c>
      <c r="AV256" s="8" t="inlineStr">
        <f aca="false">IF(A256&lt;&gt;"",DEGREES(AU256),"")</f>
        <is>
          <t/>
        </is>
      </c>
      <c r="AW256" s="8" t="inlineStr">
        <f aca="false">IF(A256&lt;&gt;"",SQRT(SUMSQ(P256:R256)),"")</f>
        <is>
          <t/>
        </is>
      </c>
      <c r="AX256" s="8" t="inlineStr">
        <f aca="false">IF(A256&lt;&gt;"",IF(AW256&lt;&gt;0,ACOS(R256/AW256),0),"")</f>
        <is>
          <t/>
        </is>
      </c>
      <c r="AY256" s="8" t="inlineStr">
        <f aca="false">IF(A256&lt;&gt;"",DEGREES(AX256),"")</f>
        <is>
          <t/>
        </is>
      </c>
      <c r="AZ256" s="8" t="inlineStr">
        <f aca="false">IF(A256&lt;&gt;"",IF(OR(P256&lt;&gt;0,Q256&lt;&gt;0),ATAN2(P256,Q256),0),"")</f>
        <is>
          <t/>
        </is>
      </c>
      <c r="BA256" s="8" t="inlineStr">
        <f aca="false">IF(A256&lt;&gt;"",DEGREES(AZ256),"")</f>
        <is>
          <t/>
        </is>
      </c>
      <c r="BB256" s="8" t="inlineStr">
        <f aca="false">IF(A256&lt;&gt;"",SQRT(SUMSQ(S256:U256)),"")</f>
        <is>
          <t/>
        </is>
      </c>
      <c r="BC256" s="8" t="inlineStr">
        <f aca="false">IF(A256&lt;&gt;"",IF(BB256&lt;&gt;0,ACOS(U256/BB256),0),"")</f>
        <is>
          <t/>
        </is>
      </c>
      <c r="BD256" s="8" t="inlineStr">
        <f aca="false">IF(A256&lt;&gt;"",DEGREES(BC256),"")</f>
        <is>
          <t/>
        </is>
      </c>
      <c r="BE256" s="8" t="inlineStr">
        <f aca="false">IF(A256&lt;&gt;"",IF(OR(S256&lt;&gt;0,T256&lt;&gt;0),ATAN2(S256,T256),0),"")</f>
        <is>
          <t/>
        </is>
      </c>
      <c r="BF256" s="8" t="inlineStr">
        <f aca="false">IF(A256&lt;&gt;"",DEGREES(BE256),"")</f>
        <is>
          <t/>
        </is>
      </c>
      <c r="BG256" s="8" t="inlineStr">
        <f aca="false">IF(A256&lt;&gt;"",SQRT(SUMSQ(V256:X256)),"")</f>
        <is>
          <t/>
        </is>
      </c>
      <c r="BH256" s="8" t="inlineStr">
        <f aca="false">IF(A256&lt;&gt;"",IF(BG256&lt;&gt;0,ACOS(X256/BG256),0),"")</f>
        <is>
          <t/>
        </is>
      </c>
      <c r="BI256" s="8" t="inlineStr">
        <f aca="false">IF(A256&lt;&gt;"",DEGREES(BH256),"")</f>
        <is>
          <t/>
        </is>
      </c>
      <c r="BJ256" s="8" t="inlineStr">
        <f aca="false">IF(A256&lt;&gt;"",IF(OR(V256&lt;&gt;0,W256&lt;&gt;0),ATAN2(V256,W256),0),"")</f>
        <is>
          <t/>
        </is>
      </c>
      <c r="BK256" s="8" t="inlineStr">
        <f aca="false">IF(A256&lt;&gt;"",DEGREES(BJ256),"")</f>
        <is>
          <t/>
        </is>
      </c>
      <c r="BL256" s="8" t="inlineStr">
        <f aca="false">IF(A256&lt;&gt;"",SQRT(SUMSQ(Y256:AA256)),"")</f>
        <is>
          <t/>
        </is>
      </c>
      <c r="BM256" s="8" t="inlineStr">
        <f aca="false">IF(A256&lt;&gt;"",IF(BL256&lt;&gt;0,ACOS(AA256/BL256),0),"")</f>
        <is>
          <t/>
        </is>
      </c>
      <c r="BN256" s="8" t="inlineStr">
        <f aca="false">IF(A256&lt;&gt;"",DEGREES(BM256),"")</f>
        <is>
          <t/>
        </is>
      </c>
      <c r="BO256" s="8" t="inlineStr">
        <f aca="false">IF(A256&lt;&gt;"",IF(OR(Y256&lt;&gt;0,Z256&lt;&gt;0),ATAN2(Y256,Z256),0),"")</f>
        <is>
          <t/>
        </is>
      </c>
      <c r="BP256" s="8" t="inlineStr">
        <f aca="false">IF(A256&lt;&gt;"",DEGREES(BO256),"")</f>
        <is>
          <t/>
        </is>
      </c>
      <c r="BQ256" s="8" t="inlineStr">
        <f aca="false">IF(A256&lt;&gt;"",SQRT(SUMSQ(AB256:AD256)),"")</f>
        <is>
          <t/>
        </is>
      </c>
      <c r="BR256" s="8" t="inlineStr">
        <f aca="false">IF(A256&lt;&gt;"",IF(BQ256&lt;&gt;0,ACOS(AD256/BQ256),0),"")</f>
        <is>
          <t/>
        </is>
      </c>
      <c r="BS256" s="8" t="inlineStr">
        <f aca="false">IF(A256&lt;&gt;"",DEGREES(BR256),"")</f>
        <is>
          <t/>
        </is>
      </c>
      <c r="BT256" s="8" t="inlineStr">
        <f aca="false">IF(A256&lt;&gt;"",IF(OR(AB256&lt;&gt;0,AC256&lt;&gt;0),ATAN2(AB256,AC256),0),"")</f>
        <is>
          <t/>
        </is>
      </c>
      <c r="BU256" s="8" t="inlineStr">
        <f aca="false">IF(A256&lt;&gt;"",DEGREES(BT256),"")</f>
        <is>
          <t/>
        </is>
      </c>
      <c r="BV256" s="8" t="inlineStr">
        <f aca="false">IF(A256&lt;&gt;"",SQRT(SUMSQ(AE256:AG256)),"")</f>
        <is>
          <t/>
        </is>
      </c>
      <c r="BW256" s="8" t="inlineStr">
        <f aca="false">IF(A256&lt;&gt;"",IF(BV256&lt;&gt;0,ACOS(AG256/BV256),0),"")</f>
        <is>
          <t/>
        </is>
      </c>
      <c r="BX256" s="8" t="inlineStr">
        <f aca="false">IF(A256&lt;&gt;"",DEGREES(BW256),"")</f>
        <is>
          <t/>
        </is>
      </c>
      <c r="BY256" s="8" t="inlineStr">
        <f aca="false">IF(A256&lt;&gt;"",IF(OR(AF256&lt;&gt;0,AG256&lt;&gt;0),ATAN2(AF256,AG256),0),"")</f>
        <is>
          <t/>
        </is>
      </c>
      <c r="BZ256" s="8" t="inlineStr">
        <f aca="false">IF(A256&lt;&gt;"",DEGREES(BY256),"")</f>
        <is>
          <t/>
        </is>
      </c>
      <c r="CA256" s="0" t="inlineStr">
        <f aca="false">IF(A256&lt;&gt;"",IF(AND(AI256&lt;Parameters!$B$11,AI256&gt;Parameters!$B$12,AN256&lt;Parameters!$B$11,AN256&gt;Parameters!$B$12,AS256&lt;Parameters!$B$11,AS256&gt;Parameters!$B$12,AX256&lt;Parameters!$B$11,AX256&gt;Parameters!$B$12,BC256&lt;Parameters!$B$11,BC256&gt;Parameters!$B$12,BM256&lt;Parameters!$B$11,BM256&gt;Parameters!$B$12,BR256&lt;Parameters!$B$11,BR256&gt;Parameters!$B$12,BW256&lt;Parameters!$B$11,BW256&gt;Parameters!$B$12),1,0),"")</f>
        <is>
          <t/>
        </is>
      </c>
      <c r="CB256" s="0" t="inlineStr">
        <f aca="false">IF(A256&lt;&gt;"",IF(OR(AI256&lt;Parameters!$B$12,AI256&gt;Parameters!$B$11),0,1),"")</f>
        <is>
          <t/>
        </is>
      </c>
      <c r="CC256" s="0" t="inlineStr">
        <f aca="false">IF(A256&lt;&gt;"",IF(OR(AN256&lt;Parameters!$B$12,AN256&gt;Parameters!$B$11),0,1),"")</f>
        <is>
          <t/>
        </is>
      </c>
      <c r="CD256" s="0" t="inlineStr">
        <f aca="false">IF(A256&lt;&gt;"",IF(OR(AS256&lt;Parameters!$B$12,AS256&gt;Parameters!$B$11),0,1),"")</f>
        <is>
          <t/>
        </is>
      </c>
      <c r="CE256" s="0" t="inlineStr">
        <f aca="false">IF(A256&lt;&gt;"",IF(OR(AX256&lt;Parameters!$B$12,AX256&gt;Parameters!$B$11),0,1),"")</f>
        <is>
          <t/>
        </is>
      </c>
      <c r="CF256" s="0" t="inlineStr">
        <f aca="false">IF(A256&lt;&gt;"",IF(OR(BC256&lt;Parameters!$B$12,BC256&gt;Parameters!$B$11),0,1),"")</f>
        <is>
          <t/>
        </is>
      </c>
      <c r="CG256" s="0" t="inlineStr">
        <f aca="false">IF(A256&lt;&gt;"",IF(OR(BH256&lt;Parameters!$B$12,BH256&gt;Parameters!$B$11),0,1),"")</f>
        <is>
          <t/>
        </is>
      </c>
      <c r="CH256" s="0" t="inlineStr">
        <f aca="false">IF(A256&lt;&gt;"",IF(OR(BM256&lt;Parameters!$B$12,BM256&gt;Parameters!$B$11),0,1),"")</f>
        <is>
          <t/>
        </is>
      </c>
      <c r="CI256" s="0" t="inlineStr">
        <f aca="false">IF(A256&lt;&gt;"",IF(OR(BR256&lt;Parameters!$B$12,BR256&gt;Parameters!$B$11),0,1),"")</f>
        <is>
          <t/>
        </is>
      </c>
      <c r="CJ256" s="0" t="inlineStr">
        <f aca="false">IF(A256&lt;&gt;"",IF(OR(BW256&lt;Parameters!$B$12,BW256&gt;Parameters!$B$11),0,1),"")</f>
        <is>
          <t/>
        </is>
      </c>
      <c r="CK256" s="26" t="inlineStr">
        <f aca="false">IF(A256&lt;&gt;"",SUM(CB256:CJ256)/9,"")</f>
        <is>
          <t/>
        </is>
      </c>
      <c r="CL256" s="0" t="inlineStr">
        <f aca="false">IF(A256&lt;&gt;"",CK256*9,"")</f>
        <is>
          <t/>
        </is>
      </c>
      <c r="CM256" s="8" t="inlineStr">
        <f aca="false">IF(A256&lt;&gt;"",TEXT(B256,CM$2)&amp;" "&amp;TEXT(A256,CM$2),"")</f>
        <is>
          <t/>
        </is>
      </c>
    </row>
    <row r="257" customFormat="false" ht="15" hidden="false" customHeight="false" outlineLevel="0" collapsed="false">
      <c r="A257" s="0" t="inlineStr">
        <f aca="false">IF(OR(B256&lt;Parameters!$K$12,A256&lt;Parameters!$K$12),IF(A256&lt;Parameters!$K$12,A256+1,0),"")</f>
        <is>
          <t/>
        </is>
      </c>
      <c r="B257" s="0" t="inlineStr">
        <f aca="false">IF(A257&lt;&gt;"",IF(A257=0,B256+1,B256),"")</f>
        <is>
          <t/>
        </is>
      </c>
      <c r="C257" s="24" t="inlineStr">
        <f aca="false">IF(A257&lt;&gt;"",-_phi*(A257+0.5),"")</f>
        <is>
          <t/>
        </is>
      </c>
      <c r="D257" s="8" t="inlineStr">
        <f aca="false">IF(A257&lt;&gt;"",DEGREES(C257),"")</f>
        <is>
          <t/>
        </is>
      </c>
      <c r="E257" s="24" t="inlineStr">
        <f aca="false">IF(A257&lt;&gt;"",_phi*(B257+0.5),"")</f>
        <is>
          <t/>
        </is>
      </c>
      <c r="F257" s="8" t="inlineStr">
        <f aca="false">IF(A257&lt;&gt;"",DEGREES(E257),"")</f>
        <is>
          <t/>
        </is>
      </c>
      <c r="G257" s="8" t="inlineStr">
        <f aca="false">IF(A257&lt;&gt;"",LOOKUP(A257,h!$A$3:$A$30,h!$D$3:$D$30),"")</f>
        <is>
          <t/>
        </is>
      </c>
      <c r="H257" s="8" t="inlineStr">
        <f aca="false">IF(A257&lt;&gt;"",LOOKUP(B257,h!$A$3:$A$30,h!$D$3:$D$30),"")</f>
        <is>
          <t/>
        </is>
      </c>
      <c r="I257" s="8" t="inlineStr">
        <f aca="false">IF(A257&lt;&gt;"",_zif,"")</f>
        <is>
          <t/>
        </is>
      </c>
      <c r="J257" s="8" t="inlineStr">
        <f aca="false">IF(A257&lt;&gt;"",$G257+'v1 Frame'!D$3*COS($C257)+'v1 Frame'!E$3*SIN($C257)*SIN($E257)+'v1 Frame'!F$3*SIN($C257)*COS($E257),"")</f>
        <is>
          <t/>
        </is>
      </c>
      <c r="K257" s="8" t="inlineStr">
        <f aca="false">IF(A257&lt;&gt;"",$H257+'v1 Frame'!E$3*COS($E257)-'v1 Frame'!F$3*SIN($E257),"")</f>
        <is>
          <t/>
        </is>
      </c>
      <c r="L257" s="8" t="inlineStr">
        <f aca="false">IF(A257&lt;&gt;"",$I257-'v1 Frame'!D$3*SIN($C257)+'v1 Frame'!E$3*COS($C257)*SIN($E257)+'v1 Frame'!F$3*COS($C257)*COS($E257),"")</f>
        <is>
          <t/>
        </is>
      </c>
      <c r="M257" s="8" t="inlineStr">
        <f aca="false">IF(A257&lt;&gt;"",$G257+'v1 Frame'!G$3*COS($C257)+'v1 Frame'!H$3*SIN($C257)*SIN($E257)+'v1 Frame'!I$3*SIN($C257)*COS($E257),"")</f>
        <is>
          <t/>
        </is>
      </c>
      <c r="N257" s="8" t="inlineStr">
        <f aca="false">IF(A257&lt;&gt;"",$H257+'v1 Frame'!H$3*COS($E257)-'v1 Frame'!I$3*SIN($E257),"")</f>
        <is>
          <t/>
        </is>
      </c>
      <c r="O257" s="8" t="inlineStr">
        <f aca="false">IF(A257&lt;&gt;"",$I257-'v1 Frame'!G$3*SIN($C257)+'v1 Frame'!H$3*COS($C257)*SIN($E257)+'v1 Frame'!I$3*COS($C257)*COS($E257),"")</f>
        <is>
          <t/>
        </is>
      </c>
      <c r="P257" s="8" t="inlineStr">
        <f aca="false">IF(A257&lt;&gt;"",$G257+'v1 Frame'!J$3*COS($C257)+'v1 Frame'!K$3*SIN($C257)*SIN($E257)+'v1 Frame'!L$3*SIN($C257)*COS($E257),"")</f>
        <is>
          <t/>
        </is>
      </c>
      <c r="Q257" s="8" t="inlineStr">
        <f aca="false">IF(A257&lt;&gt;"",$H257+'v1 Frame'!K$3*COS($E257)-'v1 Frame'!L$3*SIN($E257),"")</f>
        <is>
          <t/>
        </is>
      </c>
      <c r="R257" s="8" t="inlineStr">
        <f aca="false">IF(A257&lt;&gt;"",$I257-'v1 Frame'!J$3*SIN($C257)+'v1 Frame'!K$3*COS($C257)*SIN($E257)+'v1 Frame'!L$3*COS($C257)*COS($E257),"")</f>
        <is>
          <t/>
        </is>
      </c>
      <c r="S257" s="8" t="inlineStr">
        <f aca="false">IF(A257&lt;&gt;"",$G257+'v1 Frame'!M$3*COS($C257)+'v1 Frame'!N$3*SIN($C257)*SIN($E257)+'v1 Frame'!O$3*SIN($C257)*COS($E257),"")</f>
        <is>
          <t/>
        </is>
      </c>
      <c r="T257" s="8" t="inlineStr">
        <f aca="false">IF(A257&lt;&gt;"",$H257+'v1 Frame'!N$3*COS($E257)-'v1 Frame'!O$3*SIN($E257),"")</f>
        <is>
          <t/>
        </is>
      </c>
      <c r="U257" s="8" t="inlineStr">
        <f aca="false">IF(A257&lt;&gt;"",$I257-'v1 Frame'!M$3*SIN($C257)+'v1 Frame'!N$3*COS($C257)*SIN($E257)+'v1 Frame'!O$3*COS($C257)*COS($E257),"")</f>
        <is>
          <t/>
        </is>
      </c>
      <c r="V257" s="8" t="inlineStr">
        <f aca="false">IF(A257&lt;&gt;"",$G257+'v1 Frame'!P$3*COS($C257)+'v1 Frame'!Q$3*SIN($C257)*SIN($E257)+'v1 Frame'!R$3*SIN($C257)*COS($E257),"")</f>
        <is>
          <t/>
        </is>
      </c>
      <c r="W257" s="8" t="inlineStr">
        <f aca="false">IF(A257&lt;&gt;"",$H257+'v1 Frame'!Q$3*COS($E257)-'v1 Frame'!R$3*SIN($E257),"")</f>
        <is>
          <t/>
        </is>
      </c>
      <c r="X257" s="8" t="inlineStr">
        <f aca="false">IF(A257&lt;&gt;"",$I257-'v1 Frame'!P$3*SIN($C257)+'v1 Frame'!Q$3*COS($C257)*SIN($E257)+'v1 Frame'!R$3*COS($C257)*COS($E257),"")</f>
        <is>
          <t/>
        </is>
      </c>
      <c r="Y257" s="8" t="inlineStr">
        <f aca="false">IF(A257&lt;&gt;"",$G257+'v1 Frame'!S$3*COS($C257)+'v1 Frame'!T$3*SIN($C257)*SIN($E257)+'v1 Frame'!U$3*SIN($C257)*COS($E257),"")</f>
        <is>
          <t/>
        </is>
      </c>
      <c r="Z257" s="8" t="inlineStr">
        <f aca="false">IF(A257&lt;&gt;"",$H257+'v1 Frame'!T$3*COS($E257)-'v1 Frame'!U$3*SIN($E257),"")</f>
        <is>
          <t/>
        </is>
      </c>
      <c r="AA257" s="8" t="inlineStr">
        <f aca="false">IF(A257&lt;&gt;"",$I257-'v1 Frame'!S$3*SIN($C257)+'v1 Frame'!T$3*COS($C257)*SIN($E257)+'v1 Frame'!U$3*COS($C257)*COS($E257),"")</f>
        <is>
          <t/>
        </is>
      </c>
      <c r="AB257" s="8" t="inlineStr">
        <f aca="false">IF(A257&lt;&gt;"",$G257+'v1 Frame'!V$3*COS($C257)+'v1 Frame'!W$3*SIN($C257)*SIN($E257)+'v1 Frame'!X$3*SIN($C257)*COS($E257),"")</f>
        <is>
          <t/>
        </is>
      </c>
      <c r="AC257" s="8" t="inlineStr">
        <f aca="false">IF(A257&lt;&gt;"",$H257+'v1 Frame'!W$3*COS($E257)-'v1 Frame'!X$3*SIN($E257),"")</f>
        <is>
          <t/>
        </is>
      </c>
      <c r="AD257" s="8" t="inlineStr">
        <f aca="false">IF(A257&lt;&gt;"",$I257-'v1 Frame'!V$3*SIN($C257)+'v1 Frame'!W$3*COS($C257)*SIN($E257)+'v1 Frame'!X$3*COS($C257)*COS($E257),"")</f>
        <is>
          <t/>
        </is>
      </c>
      <c r="AE257" s="25" t="inlineStr">
        <f aca="false">IF(A257&lt;&gt;"",$G257+'v1 Frame'!Y$3*COS($C257)+'v1 Frame'!Z$3*SIN($C257)*SIN($E257)+'v1 Frame'!AA$3*SIN($C257)*COS($E257),"")</f>
        <is>
          <t/>
        </is>
      </c>
      <c r="AF257" s="25" t="inlineStr">
        <f aca="false">IF(A257&lt;&gt;"",$H257+'v1 Frame'!Z$3*COS($E257)-'v1 Frame'!AA$3*SIN($E257),"")</f>
        <is>
          <t/>
        </is>
      </c>
      <c r="AG257" s="25" t="inlineStr">
        <f aca="false">IF(A257&lt;&gt;"",$I257-'v1 Frame'!Y$3*SIN($C257)+'v1 Frame'!Z$3*COS($C257)*SIN($E257)+'v1 Frame'!AA$3*COS($C257)*COS($E257),"")</f>
        <is>
          <t/>
        </is>
      </c>
      <c r="AH257" s="8" t="inlineStr">
        <f aca="false">IF(A257&lt;&gt;"",SQRT(SUMSQ(G257:I257)),"")</f>
        <is>
          <t/>
        </is>
      </c>
      <c r="AI257" s="8" t="inlineStr">
        <f aca="false">IF(A257&lt;&gt;"",IF(AH257&lt;&gt;0,ACOS(I257/AH257),0),"")</f>
        <is>
          <t/>
        </is>
      </c>
      <c r="AJ257" s="8" t="inlineStr">
        <f aca="false">IF(A257&lt;&gt;"",DEGREES(AI257),"")</f>
        <is>
          <t/>
        </is>
      </c>
      <c r="AK257" s="8" t="inlineStr">
        <f aca="false">IF(A257&lt;&gt;"",IF(OR(G257&lt;&gt;0,H257&lt;&gt;0),ATAN2(G257,H257),0),"")</f>
        <is>
          <t/>
        </is>
      </c>
      <c r="AL257" s="8" t="inlineStr">
        <f aca="false">IF(A257&lt;&gt;"",DEGREES(AK257),"")</f>
        <is>
          <t/>
        </is>
      </c>
      <c r="AM257" s="8" t="inlineStr">
        <f aca="false">IF(A257&lt;&gt;"",SQRT(SUMSQ(J257:L257)),"")</f>
        <is>
          <t/>
        </is>
      </c>
      <c r="AN257" s="8" t="inlineStr">
        <f aca="false">IF(A257&lt;&gt;"",IF(AM257&lt;&gt;0,ACOS(L257/AM257),0),"")</f>
        <is>
          <t/>
        </is>
      </c>
      <c r="AO257" s="8" t="inlineStr">
        <f aca="false">IF(A257&lt;&gt;"",DEGREES(AN257),"")</f>
        <is>
          <t/>
        </is>
      </c>
      <c r="AP257" s="8" t="inlineStr">
        <f aca="false">IF(A257&lt;&gt;"",IF(OR(J257&lt;&gt;0,K257&lt;&gt;0),ATAN2(J257,K257),0),"")</f>
        <is>
          <t/>
        </is>
      </c>
      <c r="AQ257" s="8" t="inlineStr">
        <f aca="false">IF(A257&lt;&gt;"",DEGREES(AP257),"")</f>
        <is>
          <t/>
        </is>
      </c>
      <c r="AR257" s="8" t="inlineStr">
        <f aca="false">IF(A257&lt;&gt;"",SQRT(SUMSQ(M257:O257)),"")</f>
        <is>
          <t/>
        </is>
      </c>
      <c r="AS257" s="8" t="inlineStr">
        <f aca="false">IF(A257&lt;&gt;"",IF(AR257&lt;&gt;0,ACOS(O257/AR257),0),"")</f>
        <is>
          <t/>
        </is>
      </c>
      <c r="AT257" s="8" t="inlineStr">
        <f aca="false">IF(A257&lt;&gt;"",DEGREES(AS257),"")</f>
        <is>
          <t/>
        </is>
      </c>
      <c r="AU257" s="8" t="inlineStr">
        <f aca="false">IF(A257&lt;&gt;"",IF(OR(M257&lt;&gt;0,N257&lt;&gt;0),ATAN2(M257,N257),0),"")</f>
        <is>
          <t/>
        </is>
      </c>
      <c r="AV257" s="8" t="inlineStr">
        <f aca="false">IF(A257&lt;&gt;"",DEGREES(AU257),"")</f>
        <is>
          <t/>
        </is>
      </c>
      <c r="AW257" s="8" t="inlineStr">
        <f aca="false">IF(A257&lt;&gt;"",SQRT(SUMSQ(P257:R257)),"")</f>
        <is>
          <t/>
        </is>
      </c>
      <c r="AX257" s="8" t="inlineStr">
        <f aca="false">IF(A257&lt;&gt;"",IF(AW257&lt;&gt;0,ACOS(R257/AW257),0),"")</f>
        <is>
          <t/>
        </is>
      </c>
      <c r="AY257" s="8" t="inlineStr">
        <f aca="false">IF(A257&lt;&gt;"",DEGREES(AX257),"")</f>
        <is>
          <t/>
        </is>
      </c>
      <c r="AZ257" s="8" t="inlineStr">
        <f aca="false">IF(A257&lt;&gt;"",IF(OR(P257&lt;&gt;0,Q257&lt;&gt;0),ATAN2(P257,Q257),0),"")</f>
        <is>
          <t/>
        </is>
      </c>
      <c r="BA257" s="8" t="inlineStr">
        <f aca="false">IF(A257&lt;&gt;"",DEGREES(AZ257),"")</f>
        <is>
          <t/>
        </is>
      </c>
      <c r="BB257" s="8" t="inlineStr">
        <f aca="false">IF(A257&lt;&gt;"",SQRT(SUMSQ(S257:U257)),"")</f>
        <is>
          <t/>
        </is>
      </c>
      <c r="BC257" s="8" t="inlineStr">
        <f aca="false">IF(A257&lt;&gt;"",IF(BB257&lt;&gt;0,ACOS(U257/BB257),0),"")</f>
        <is>
          <t/>
        </is>
      </c>
      <c r="BD257" s="8" t="inlineStr">
        <f aca="false">IF(A257&lt;&gt;"",DEGREES(BC257),"")</f>
        <is>
          <t/>
        </is>
      </c>
      <c r="BE257" s="8" t="inlineStr">
        <f aca="false">IF(A257&lt;&gt;"",IF(OR(S257&lt;&gt;0,T257&lt;&gt;0),ATAN2(S257,T257),0),"")</f>
        <is>
          <t/>
        </is>
      </c>
      <c r="BF257" s="8" t="inlineStr">
        <f aca="false">IF(A257&lt;&gt;"",DEGREES(BE257),"")</f>
        <is>
          <t/>
        </is>
      </c>
      <c r="BG257" s="8" t="inlineStr">
        <f aca="false">IF(A257&lt;&gt;"",SQRT(SUMSQ(V257:X257)),"")</f>
        <is>
          <t/>
        </is>
      </c>
      <c r="BH257" s="8" t="inlineStr">
        <f aca="false">IF(A257&lt;&gt;"",IF(BG257&lt;&gt;0,ACOS(X257/BG257),0),"")</f>
        <is>
          <t/>
        </is>
      </c>
      <c r="BI257" s="8" t="inlineStr">
        <f aca="false">IF(A257&lt;&gt;"",DEGREES(BH257),"")</f>
        <is>
          <t/>
        </is>
      </c>
      <c r="BJ257" s="8" t="inlineStr">
        <f aca="false">IF(A257&lt;&gt;"",IF(OR(V257&lt;&gt;0,W257&lt;&gt;0),ATAN2(V257,W257),0),"")</f>
        <is>
          <t/>
        </is>
      </c>
      <c r="BK257" s="8" t="inlineStr">
        <f aca="false">IF(A257&lt;&gt;"",DEGREES(BJ257),"")</f>
        <is>
          <t/>
        </is>
      </c>
      <c r="BL257" s="8" t="inlineStr">
        <f aca="false">IF(A257&lt;&gt;"",SQRT(SUMSQ(Y257:AA257)),"")</f>
        <is>
          <t/>
        </is>
      </c>
      <c r="BM257" s="8" t="inlineStr">
        <f aca="false">IF(A257&lt;&gt;"",IF(BL257&lt;&gt;0,ACOS(AA257/BL257),0),"")</f>
        <is>
          <t/>
        </is>
      </c>
      <c r="BN257" s="8" t="inlineStr">
        <f aca="false">IF(A257&lt;&gt;"",DEGREES(BM257),"")</f>
        <is>
          <t/>
        </is>
      </c>
      <c r="BO257" s="8" t="inlineStr">
        <f aca="false">IF(A257&lt;&gt;"",IF(OR(Y257&lt;&gt;0,Z257&lt;&gt;0),ATAN2(Y257,Z257),0),"")</f>
        <is>
          <t/>
        </is>
      </c>
      <c r="BP257" s="8" t="inlineStr">
        <f aca="false">IF(A257&lt;&gt;"",DEGREES(BO257),"")</f>
        <is>
          <t/>
        </is>
      </c>
      <c r="BQ257" s="8" t="inlineStr">
        <f aca="false">IF(A257&lt;&gt;"",SQRT(SUMSQ(AB257:AD257)),"")</f>
        <is>
          <t/>
        </is>
      </c>
      <c r="BR257" s="8" t="inlineStr">
        <f aca="false">IF(A257&lt;&gt;"",IF(BQ257&lt;&gt;0,ACOS(AD257/BQ257),0),"")</f>
        <is>
          <t/>
        </is>
      </c>
      <c r="BS257" s="8" t="inlineStr">
        <f aca="false">IF(A257&lt;&gt;"",DEGREES(BR257),"")</f>
        <is>
          <t/>
        </is>
      </c>
      <c r="BT257" s="8" t="inlineStr">
        <f aca="false">IF(A257&lt;&gt;"",IF(OR(AB257&lt;&gt;0,AC257&lt;&gt;0),ATAN2(AB257,AC257),0),"")</f>
        <is>
          <t/>
        </is>
      </c>
      <c r="BU257" s="8" t="inlineStr">
        <f aca="false">IF(A257&lt;&gt;"",DEGREES(BT257),"")</f>
        <is>
          <t/>
        </is>
      </c>
      <c r="BV257" s="8" t="inlineStr">
        <f aca="false">IF(A257&lt;&gt;"",SQRT(SUMSQ(AE257:AG257)),"")</f>
        <is>
          <t/>
        </is>
      </c>
      <c r="BW257" s="8" t="inlineStr">
        <f aca="false">IF(A257&lt;&gt;"",IF(BV257&lt;&gt;0,ACOS(AG257/BV257),0),"")</f>
        <is>
          <t/>
        </is>
      </c>
      <c r="BX257" s="8" t="inlineStr">
        <f aca="false">IF(A257&lt;&gt;"",DEGREES(BW257),"")</f>
        <is>
          <t/>
        </is>
      </c>
      <c r="BY257" s="8" t="inlineStr">
        <f aca="false">IF(A257&lt;&gt;"",IF(OR(AF257&lt;&gt;0,AG257&lt;&gt;0),ATAN2(AF257,AG257),0),"")</f>
        <is>
          <t/>
        </is>
      </c>
      <c r="BZ257" s="8" t="inlineStr">
        <f aca="false">IF(A257&lt;&gt;"",DEGREES(BY257),"")</f>
        <is>
          <t/>
        </is>
      </c>
      <c r="CA257" s="0" t="inlineStr">
        <f aca="false">IF(A257&lt;&gt;"",IF(AND(AI257&lt;Parameters!$B$11,AI257&gt;Parameters!$B$12,AN257&lt;Parameters!$B$11,AN257&gt;Parameters!$B$12,AS257&lt;Parameters!$B$11,AS257&gt;Parameters!$B$12,AX257&lt;Parameters!$B$11,AX257&gt;Parameters!$B$12,BC257&lt;Parameters!$B$11,BC257&gt;Parameters!$B$12,BM257&lt;Parameters!$B$11,BM257&gt;Parameters!$B$12,BR257&lt;Parameters!$B$11,BR257&gt;Parameters!$B$12,BW257&lt;Parameters!$B$11,BW257&gt;Parameters!$B$12),1,0),"")</f>
        <is>
          <t/>
        </is>
      </c>
      <c r="CB257" s="0" t="inlineStr">
        <f aca="false">IF(A257&lt;&gt;"",IF(OR(AI257&lt;Parameters!$B$12,AI257&gt;Parameters!$B$11),0,1),"")</f>
        <is>
          <t/>
        </is>
      </c>
      <c r="CC257" s="0" t="inlineStr">
        <f aca="false">IF(A257&lt;&gt;"",IF(OR(AN257&lt;Parameters!$B$12,AN257&gt;Parameters!$B$11),0,1),"")</f>
        <is>
          <t/>
        </is>
      </c>
      <c r="CD257" s="0" t="inlineStr">
        <f aca="false">IF(A257&lt;&gt;"",IF(OR(AS257&lt;Parameters!$B$12,AS257&gt;Parameters!$B$11),0,1),"")</f>
        <is>
          <t/>
        </is>
      </c>
      <c r="CE257" s="0" t="inlineStr">
        <f aca="false">IF(A257&lt;&gt;"",IF(OR(AX257&lt;Parameters!$B$12,AX257&gt;Parameters!$B$11),0,1),"")</f>
        <is>
          <t/>
        </is>
      </c>
      <c r="CF257" s="0" t="inlineStr">
        <f aca="false">IF(A257&lt;&gt;"",IF(OR(BC257&lt;Parameters!$B$12,BC257&gt;Parameters!$B$11),0,1),"")</f>
        <is>
          <t/>
        </is>
      </c>
      <c r="CG257" s="0" t="inlineStr">
        <f aca="false">IF(A257&lt;&gt;"",IF(OR(BH257&lt;Parameters!$B$12,BH257&gt;Parameters!$B$11),0,1),"")</f>
        <is>
          <t/>
        </is>
      </c>
      <c r="CH257" s="0" t="inlineStr">
        <f aca="false">IF(A257&lt;&gt;"",IF(OR(BM257&lt;Parameters!$B$12,BM257&gt;Parameters!$B$11),0,1),"")</f>
        <is>
          <t/>
        </is>
      </c>
      <c r="CI257" s="0" t="inlineStr">
        <f aca="false">IF(A257&lt;&gt;"",IF(OR(BR257&lt;Parameters!$B$12,BR257&gt;Parameters!$B$11),0,1),"")</f>
        <is>
          <t/>
        </is>
      </c>
      <c r="CJ257" s="0" t="inlineStr">
        <f aca="false">IF(A257&lt;&gt;"",IF(OR(BW257&lt;Parameters!$B$12,BW257&gt;Parameters!$B$11),0,1),"")</f>
        <is>
          <t/>
        </is>
      </c>
      <c r="CK257" s="26" t="inlineStr">
        <f aca="false">IF(A257&lt;&gt;"",SUM(CB257:CJ257)/9,"")</f>
        <is>
          <t/>
        </is>
      </c>
      <c r="CL257" s="0" t="inlineStr">
        <f aca="false">IF(A257&lt;&gt;"",CK257*9,"")</f>
        <is>
          <t/>
        </is>
      </c>
      <c r="CM257" s="8" t="inlineStr">
        <f aca="false">IF(A257&lt;&gt;"",TEXT(B257,CM$2)&amp;" "&amp;TEXT(A257,CM$2),"")</f>
        <is>
          <t/>
        </is>
      </c>
    </row>
    <row r="258" customFormat="false" ht="15" hidden="false" customHeight="false" outlineLevel="0" collapsed="false">
      <c r="A258" s="0" t="inlineStr">
        <f aca="false">IF(OR(B257&lt;Parameters!$K$12,A257&lt;Parameters!$K$12),IF(A257&lt;Parameters!$K$12,A257+1,0),"")</f>
        <is>
          <t/>
        </is>
      </c>
      <c r="B258" s="0" t="inlineStr">
        <f aca="false">IF(A258&lt;&gt;"",IF(A258=0,B257+1,B257),"")</f>
        <is>
          <t/>
        </is>
      </c>
      <c r="C258" s="24" t="inlineStr">
        <f aca="false">IF(A258&lt;&gt;"",-_phi*(A258+0.5),"")</f>
        <is>
          <t/>
        </is>
      </c>
      <c r="D258" s="8" t="inlineStr">
        <f aca="false">IF(A258&lt;&gt;"",DEGREES(C258),"")</f>
        <is>
          <t/>
        </is>
      </c>
      <c r="E258" s="24" t="inlineStr">
        <f aca="false">IF(A258&lt;&gt;"",_phi*(B258+0.5),"")</f>
        <is>
          <t/>
        </is>
      </c>
      <c r="F258" s="8" t="inlineStr">
        <f aca="false">IF(A258&lt;&gt;"",DEGREES(E258),"")</f>
        <is>
          <t/>
        </is>
      </c>
      <c r="G258" s="8" t="inlineStr">
        <f aca="false">IF(A258&lt;&gt;"",LOOKUP(A258,h!$A$3:$A$30,h!$D$3:$D$30),"")</f>
        <is>
          <t/>
        </is>
      </c>
      <c r="H258" s="8" t="inlineStr">
        <f aca="false">IF(A258&lt;&gt;"",LOOKUP(B258,h!$A$3:$A$30,h!$D$3:$D$30),"")</f>
        <is>
          <t/>
        </is>
      </c>
      <c r="I258" s="8" t="inlineStr">
        <f aca="false">IF(A258&lt;&gt;"",_zif,"")</f>
        <is>
          <t/>
        </is>
      </c>
      <c r="J258" s="8" t="inlineStr">
        <f aca="false">IF(A258&lt;&gt;"",$G258+'v1 Frame'!D$3*COS($C258)+'v1 Frame'!E$3*SIN($C258)*SIN($E258)+'v1 Frame'!F$3*SIN($C258)*COS($E258),"")</f>
        <is>
          <t/>
        </is>
      </c>
      <c r="K258" s="8" t="inlineStr">
        <f aca="false">IF(A258&lt;&gt;"",$H258+'v1 Frame'!E$3*COS($E258)-'v1 Frame'!F$3*SIN($E258),"")</f>
        <is>
          <t/>
        </is>
      </c>
      <c r="L258" s="8" t="inlineStr">
        <f aca="false">IF(A258&lt;&gt;"",$I258-'v1 Frame'!D$3*SIN($C258)+'v1 Frame'!E$3*COS($C258)*SIN($E258)+'v1 Frame'!F$3*COS($C258)*COS($E258),"")</f>
        <is>
          <t/>
        </is>
      </c>
      <c r="M258" s="8" t="inlineStr">
        <f aca="false">IF(A258&lt;&gt;"",$G258+'v1 Frame'!G$3*COS($C258)+'v1 Frame'!H$3*SIN($C258)*SIN($E258)+'v1 Frame'!I$3*SIN($C258)*COS($E258),"")</f>
        <is>
          <t/>
        </is>
      </c>
      <c r="N258" s="8" t="inlineStr">
        <f aca="false">IF(A258&lt;&gt;"",$H258+'v1 Frame'!H$3*COS($E258)-'v1 Frame'!I$3*SIN($E258),"")</f>
        <is>
          <t/>
        </is>
      </c>
      <c r="O258" s="8" t="inlineStr">
        <f aca="false">IF(A258&lt;&gt;"",$I258-'v1 Frame'!G$3*SIN($C258)+'v1 Frame'!H$3*COS($C258)*SIN($E258)+'v1 Frame'!I$3*COS($C258)*COS($E258),"")</f>
        <is>
          <t/>
        </is>
      </c>
      <c r="P258" s="8" t="inlineStr">
        <f aca="false">IF(A258&lt;&gt;"",$G258+'v1 Frame'!J$3*COS($C258)+'v1 Frame'!K$3*SIN($C258)*SIN($E258)+'v1 Frame'!L$3*SIN($C258)*COS($E258),"")</f>
        <is>
          <t/>
        </is>
      </c>
      <c r="Q258" s="8" t="inlineStr">
        <f aca="false">IF(A258&lt;&gt;"",$H258+'v1 Frame'!K$3*COS($E258)-'v1 Frame'!L$3*SIN($E258),"")</f>
        <is>
          <t/>
        </is>
      </c>
      <c r="R258" s="8" t="inlineStr">
        <f aca="false">IF(A258&lt;&gt;"",$I258-'v1 Frame'!J$3*SIN($C258)+'v1 Frame'!K$3*COS($C258)*SIN($E258)+'v1 Frame'!L$3*COS($C258)*COS($E258),"")</f>
        <is>
          <t/>
        </is>
      </c>
      <c r="S258" s="8" t="inlineStr">
        <f aca="false">IF(A258&lt;&gt;"",$G258+'v1 Frame'!M$3*COS($C258)+'v1 Frame'!N$3*SIN($C258)*SIN($E258)+'v1 Frame'!O$3*SIN($C258)*COS($E258),"")</f>
        <is>
          <t/>
        </is>
      </c>
      <c r="T258" s="8" t="inlineStr">
        <f aca="false">IF(A258&lt;&gt;"",$H258+'v1 Frame'!N$3*COS($E258)-'v1 Frame'!O$3*SIN($E258),"")</f>
        <is>
          <t/>
        </is>
      </c>
      <c r="U258" s="8" t="inlineStr">
        <f aca="false">IF(A258&lt;&gt;"",$I258-'v1 Frame'!M$3*SIN($C258)+'v1 Frame'!N$3*COS($C258)*SIN($E258)+'v1 Frame'!O$3*COS($C258)*COS($E258),"")</f>
        <is>
          <t/>
        </is>
      </c>
      <c r="V258" s="8" t="inlineStr">
        <f aca="false">IF(A258&lt;&gt;"",$G258+'v1 Frame'!P$3*COS($C258)+'v1 Frame'!Q$3*SIN($C258)*SIN($E258)+'v1 Frame'!R$3*SIN($C258)*COS($E258),"")</f>
        <is>
          <t/>
        </is>
      </c>
      <c r="W258" s="8" t="inlineStr">
        <f aca="false">IF(A258&lt;&gt;"",$H258+'v1 Frame'!Q$3*COS($E258)-'v1 Frame'!R$3*SIN($E258),"")</f>
        <is>
          <t/>
        </is>
      </c>
      <c r="X258" s="8" t="inlineStr">
        <f aca="false">IF(A258&lt;&gt;"",$I258-'v1 Frame'!P$3*SIN($C258)+'v1 Frame'!Q$3*COS($C258)*SIN($E258)+'v1 Frame'!R$3*COS($C258)*COS($E258),"")</f>
        <is>
          <t/>
        </is>
      </c>
      <c r="Y258" s="8" t="inlineStr">
        <f aca="false">IF(A258&lt;&gt;"",$G258+'v1 Frame'!S$3*COS($C258)+'v1 Frame'!T$3*SIN($C258)*SIN($E258)+'v1 Frame'!U$3*SIN($C258)*COS($E258),"")</f>
        <is>
          <t/>
        </is>
      </c>
      <c r="Z258" s="8" t="inlineStr">
        <f aca="false">IF(A258&lt;&gt;"",$H258+'v1 Frame'!T$3*COS($E258)-'v1 Frame'!U$3*SIN($E258),"")</f>
        <is>
          <t/>
        </is>
      </c>
      <c r="AA258" s="8" t="inlineStr">
        <f aca="false">IF(A258&lt;&gt;"",$I258-'v1 Frame'!S$3*SIN($C258)+'v1 Frame'!T$3*COS($C258)*SIN($E258)+'v1 Frame'!U$3*COS($C258)*COS($E258),"")</f>
        <is>
          <t/>
        </is>
      </c>
      <c r="AB258" s="8" t="inlineStr">
        <f aca="false">IF(A258&lt;&gt;"",$G258+'v1 Frame'!V$3*COS($C258)+'v1 Frame'!W$3*SIN($C258)*SIN($E258)+'v1 Frame'!X$3*SIN($C258)*COS($E258),"")</f>
        <is>
          <t/>
        </is>
      </c>
      <c r="AC258" s="8" t="inlineStr">
        <f aca="false">IF(A258&lt;&gt;"",$H258+'v1 Frame'!W$3*COS($E258)-'v1 Frame'!X$3*SIN($E258),"")</f>
        <is>
          <t/>
        </is>
      </c>
      <c r="AD258" s="8" t="inlineStr">
        <f aca="false">IF(A258&lt;&gt;"",$I258-'v1 Frame'!V$3*SIN($C258)+'v1 Frame'!W$3*COS($C258)*SIN($E258)+'v1 Frame'!X$3*COS($C258)*COS($E258),"")</f>
        <is>
          <t/>
        </is>
      </c>
      <c r="AE258" s="25" t="inlineStr">
        <f aca="false">IF(A258&lt;&gt;"",$G258+'v1 Frame'!Y$3*COS($C258)+'v1 Frame'!Z$3*SIN($C258)*SIN($E258)+'v1 Frame'!AA$3*SIN($C258)*COS($E258),"")</f>
        <is>
          <t/>
        </is>
      </c>
      <c r="AF258" s="25" t="inlineStr">
        <f aca="false">IF(A258&lt;&gt;"",$H258+'v1 Frame'!Z$3*COS($E258)-'v1 Frame'!AA$3*SIN($E258),"")</f>
        <is>
          <t/>
        </is>
      </c>
      <c r="AG258" s="25" t="inlineStr">
        <f aca="false">IF(A258&lt;&gt;"",$I258-'v1 Frame'!Y$3*SIN($C258)+'v1 Frame'!Z$3*COS($C258)*SIN($E258)+'v1 Frame'!AA$3*COS($C258)*COS($E258),"")</f>
        <is>
          <t/>
        </is>
      </c>
      <c r="AH258" s="8" t="inlineStr">
        <f aca="false">IF(A258&lt;&gt;"",SQRT(SUMSQ(G258:I258)),"")</f>
        <is>
          <t/>
        </is>
      </c>
      <c r="AI258" s="8" t="inlineStr">
        <f aca="false">IF(A258&lt;&gt;"",IF(AH258&lt;&gt;0,ACOS(I258/AH258),0),"")</f>
        <is>
          <t/>
        </is>
      </c>
      <c r="AJ258" s="8" t="inlineStr">
        <f aca="false">IF(A258&lt;&gt;"",DEGREES(AI258),"")</f>
        <is>
          <t/>
        </is>
      </c>
      <c r="AK258" s="8" t="inlineStr">
        <f aca="false">IF(A258&lt;&gt;"",IF(OR(G258&lt;&gt;0,H258&lt;&gt;0),ATAN2(G258,H258),0),"")</f>
        <is>
          <t/>
        </is>
      </c>
      <c r="AL258" s="8" t="inlineStr">
        <f aca="false">IF(A258&lt;&gt;"",DEGREES(AK258),"")</f>
        <is>
          <t/>
        </is>
      </c>
      <c r="AM258" s="8" t="inlineStr">
        <f aca="false">IF(A258&lt;&gt;"",SQRT(SUMSQ(J258:L258)),"")</f>
        <is>
          <t/>
        </is>
      </c>
      <c r="AN258" s="8" t="inlineStr">
        <f aca="false">IF(A258&lt;&gt;"",IF(AM258&lt;&gt;0,ACOS(L258/AM258),0),"")</f>
        <is>
          <t/>
        </is>
      </c>
      <c r="AO258" s="8" t="inlineStr">
        <f aca="false">IF(A258&lt;&gt;"",DEGREES(AN258),"")</f>
        <is>
          <t/>
        </is>
      </c>
      <c r="AP258" s="8" t="inlineStr">
        <f aca="false">IF(A258&lt;&gt;"",IF(OR(J258&lt;&gt;0,K258&lt;&gt;0),ATAN2(J258,K258),0),"")</f>
        <is>
          <t/>
        </is>
      </c>
      <c r="AQ258" s="8" t="inlineStr">
        <f aca="false">IF(A258&lt;&gt;"",DEGREES(AP258),"")</f>
        <is>
          <t/>
        </is>
      </c>
      <c r="AR258" s="8" t="inlineStr">
        <f aca="false">IF(A258&lt;&gt;"",SQRT(SUMSQ(M258:O258)),"")</f>
        <is>
          <t/>
        </is>
      </c>
      <c r="AS258" s="8" t="inlineStr">
        <f aca="false">IF(A258&lt;&gt;"",IF(AR258&lt;&gt;0,ACOS(O258/AR258),0),"")</f>
        <is>
          <t/>
        </is>
      </c>
      <c r="AT258" s="8" t="inlineStr">
        <f aca="false">IF(A258&lt;&gt;"",DEGREES(AS258),"")</f>
        <is>
          <t/>
        </is>
      </c>
      <c r="AU258" s="8" t="inlineStr">
        <f aca="false">IF(A258&lt;&gt;"",IF(OR(M258&lt;&gt;0,N258&lt;&gt;0),ATAN2(M258,N258),0),"")</f>
        <is>
          <t/>
        </is>
      </c>
      <c r="AV258" s="8" t="inlineStr">
        <f aca="false">IF(A258&lt;&gt;"",DEGREES(AU258),"")</f>
        <is>
          <t/>
        </is>
      </c>
      <c r="AW258" s="8" t="inlineStr">
        <f aca="false">IF(A258&lt;&gt;"",SQRT(SUMSQ(P258:R258)),"")</f>
        <is>
          <t/>
        </is>
      </c>
      <c r="AX258" s="8" t="inlineStr">
        <f aca="false">IF(A258&lt;&gt;"",IF(AW258&lt;&gt;0,ACOS(R258/AW258),0),"")</f>
        <is>
          <t/>
        </is>
      </c>
      <c r="AY258" s="8" t="inlineStr">
        <f aca="false">IF(A258&lt;&gt;"",DEGREES(AX258),"")</f>
        <is>
          <t/>
        </is>
      </c>
      <c r="AZ258" s="8" t="inlineStr">
        <f aca="false">IF(A258&lt;&gt;"",IF(OR(P258&lt;&gt;0,Q258&lt;&gt;0),ATAN2(P258,Q258),0),"")</f>
        <is>
          <t/>
        </is>
      </c>
      <c r="BA258" s="8" t="inlineStr">
        <f aca="false">IF(A258&lt;&gt;"",DEGREES(AZ258),"")</f>
        <is>
          <t/>
        </is>
      </c>
      <c r="BB258" s="8" t="inlineStr">
        <f aca="false">IF(A258&lt;&gt;"",SQRT(SUMSQ(S258:U258)),"")</f>
        <is>
          <t/>
        </is>
      </c>
      <c r="BC258" s="8" t="inlineStr">
        <f aca="false">IF(A258&lt;&gt;"",IF(BB258&lt;&gt;0,ACOS(U258/BB258),0),"")</f>
        <is>
          <t/>
        </is>
      </c>
      <c r="BD258" s="8" t="inlineStr">
        <f aca="false">IF(A258&lt;&gt;"",DEGREES(BC258),"")</f>
        <is>
          <t/>
        </is>
      </c>
      <c r="BE258" s="8" t="inlineStr">
        <f aca="false">IF(A258&lt;&gt;"",IF(OR(S258&lt;&gt;0,T258&lt;&gt;0),ATAN2(S258,T258),0),"")</f>
        <is>
          <t/>
        </is>
      </c>
      <c r="BF258" s="8" t="inlineStr">
        <f aca="false">IF(A258&lt;&gt;"",DEGREES(BE258),"")</f>
        <is>
          <t/>
        </is>
      </c>
      <c r="BG258" s="8" t="inlineStr">
        <f aca="false">IF(A258&lt;&gt;"",SQRT(SUMSQ(V258:X258)),"")</f>
        <is>
          <t/>
        </is>
      </c>
      <c r="BH258" s="8" t="inlineStr">
        <f aca="false">IF(A258&lt;&gt;"",IF(BG258&lt;&gt;0,ACOS(X258/BG258),0),"")</f>
        <is>
          <t/>
        </is>
      </c>
      <c r="BI258" s="8" t="inlineStr">
        <f aca="false">IF(A258&lt;&gt;"",DEGREES(BH258),"")</f>
        <is>
          <t/>
        </is>
      </c>
      <c r="BJ258" s="8" t="inlineStr">
        <f aca="false">IF(A258&lt;&gt;"",IF(OR(V258&lt;&gt;0,W258&lt;&gt;0),ATAN2(V258,W258),0),"")</f>
        <is>
          <t/>
        </is>
      </c>
      <c r="BK258" s="8" t="inlineStr">
        <f aca="false">IF(A258&lt;&gt;"",DEGREES(BJ258),"")</f>
        <is>
          <t/>
        </is>
      </c>
      <c r="BL258" s="8" t="inlineStr">
        <f aca="false">IF(A258&lt;&gt;"",SQRT(SUMSQ(Y258:AA258)),"")</f>
        <is>
          <t/>
        </is>
      </c>
      <c r="BM258" s="8" t="inlineStr">
        <f aca="false">IF(A258&lt;&gt;"",IF(BL258&lt;&gt;0,ACOS(AA258/BL258),0),"")</f>
        <is>
          <t/>
        </is>
      </c>
      <c r="BN258" s="8" t="inlineStr">
        <f aca="false">IF(A258&lt;&gt;"",DEGREES(BM258),"")</f>
        <is>
          <t/>
        </is>
      </c>
      <c r="BO258" s="8" t="inlineStr">
        <f aca="false">IF(A258&lt;&gt;"",IF(OR(Y258&lt;&gt;0,Z258&lt;&gt;0),ATAN2(Y258,Z258),0),"")</f>
        <is>
          <t/>
        </is>
      </c>
      <c r="BP258" s="8" t="inlineStr">
        <f aca="false">IF(A258&lt;&gt;"",DEGREES(BO258),"")</f>
        <is>
          <t/>
        </is>
      </c>
      <c r="BQ258" s="8" t="inlineStr">
        <f aca="false">IF(A258&lt;&gt;"",SQRT(SUMSQ(AB258:AD258)),"")</f>
        <is>
          <t/>
        </is>
      </c>
      <c r="BR258" s="8" t="inlineStr">
        <f aca="false">IF(A258&lt;&gt;"",IF(BQ258&lt;&gt;0,ACOS(AD258/BQ258),0),"")</f>
        <is>
          <t/>
        </is>
      </c>
      <c r="BS258" s="8" t="inlineStr">
        <f aca="false">IF(A258&lt;&gt;"",DEGREES(BR258),"")</f>
        <is>
          <t/>
        </is>
      </c>
      <c r="BT258" s="8" t="inlineStr">
        <f aca="false">IF(A258&lt;&gt;"",IF(OR(AB258&lt;&gt;0,AC258&lt;&gt;0),ATAN2(AB258,AC258),0),"")</f>
        <is>
          <t/>
        </is>
      </c>
      <c r="BU258" s="8" t="inlineStr">
        <f aca="false">IF(A258&lt;&gt;"",DEGREES(BT258),"")</f>
        <is>
          <t/>
        </is>
      </c>
      <c r="BV258" s="8" t="inlineStr">
        <f aca="false">IF(A258&lt;&gt;"",SQRT(SUMSQ(AE258:AG258)),"")</f>
        <is>
          <t/>
        </is>
      </c>
      <c r="BW258" s="8" t="inlineStr">
        <f aca="false">IF(A258&lt;&gt;"",IF(BV258&lt;&gt;0,ACOS(AG258/BV258),0),"")</f>
        <is>
          <t/>
        </is>
      </c>
      <c r="BX258" s="8" t="inlineStr">
        <f aca="false">IF(A258&lt;&gt;"",DEGREES(BW258),"")</f>
        <is>
          <t/>
        </is>
      </c>
      <c r="BY258" s="8" t="inlineStr">
        <f aca="false">IF(A258&lt;&gt;"",IF(OR(AF258&lt;&gt;0,AG258&lt;&gt;0),ATAN2(AF258,AG258),0),"")</f>
        <is>
          <t/>
        </is>
      </c>
      <c r="BZ258" s="8" t="inlineStr">
        <f aca="false">IF(A258&lt;&gt;"",DEGREES(BY258),"")</f>
        <is>
          <t/>
        </is>
      </c>
      <c r="CA258" s="0" t="inlineStr">
        <f aca="false">IF(A258&lt;&gt;"",IF(AND(AI258&lt;Parameters!$B$11,AI258&gt;Parameters!$B$12,AN258&lt;Parameters!$B$11,AN258&gt;Parameters!$B$12,AS258&lt;Parameters!$B$11,AS258&gt;Parameters!$B$12,AX258&lt;Parameters!$B$11,AX258&gt;Parameters!$B$12,BC258&lt;Parameters!$B$11,BC258&gt;Parameters!$B$12,BM258&lt;Parameters!$B$11,BM258&gt;Parameters!$B$12,BR258&lt;Parameters!$B$11,BR258&gt;Parameters!$B$12,BW258&lt;Parameters!$B$11,BW258&gt;Parameters!$B$12),1,0),"")</f>
        <is>
          <t/>
        </is>
      </c>
      <c r="CB258" s="0" t="inlineStr">
        <f aca="false">IF(A258&lt;&gt;"",IF(OR(AI258&lt;Parameters!$B$12,AI258&gt;Parameters!$B$11),0,1),"")</f>
        <is>
          <t/>
        </is>
      </c>
      <c r="CC258" s="0" t="inlineStr">
        <f aca="false">IF(A258&lt;&gt;"",IF(OR(AN258&lt;Parameters!$B$12,AN258&gt;Parameters!$B$11),0,1),"")</f>
        <is>
          <t/>
        </is>
      </c>
      <c r="CD258" s="0" t="inlineStr">
        <f aca="false">IF(A258&lt;&gt;"",IF(OR(AS258&lt;Parameters!$B$12,AS258&gt;Parameters!$B$11),0,1),"")</f>
        <is>
          <t/>
        </is>
      </c>
      <c r="CE258" s="0" t="inlineStr">
        <f aca="false">IF(A258&lt;&gt;"",IF(OR(AX258&lt;Parameters!$B$12,AX258&gt;Parameters!$B$11),0,1),"")</f>
        <is>
          <t/>
        </is>
      </c>
      <c r="CF258" s="0" t="inlineStr">
        <f aca="false">IF(A258&lt;&gt;"",IF(OR(BC258&lt;Parameters!$B$12,BC258&gt;Parameters!$B$11),0,1),"")</f>
        <is>
          <t/>
        </is>
      </c>
      <c r="CG258" s="0" t="inlineStr">
        <f aca="false">IF(A258&lt;&gt;"",IF(OR(BH258&lt;Parameters!$B$12,BH258&gt;Parameters!$B$11),0,1),"")</f>
        <is>
          <t/>
        </is>
      </c>
      <c r="CH258" s="0" t="inlineStr">
        <f aca="false">IF(A258&lt;&gt;"",IF(OR(BM258&lt;Parameters!$B$12,BM258&gt;Parameters!$B$11),0,1),"")</f>
        <is>
          <t/>
        </is>
      </c>
      <c r="CI258" s="0" t="inlineStr">
        <f aca="false">IF(A258&lt;&gt;"",IF(OR(BR258&lt;Parameters!$B$12,BR258&gt;Parameters!$B$11),0,1),"")</f>
        <is>
          <t/>
        </is>
      </c>
      <c r="CJ258" s="0" t="inlineStr">
        <f aca="false">IF(A258&lt;&gt;"",IF(OR(BW258&lt;Parameters!$B$12,BW258&gt;Parameters!$B$11),0,1),"")</f>
        <is>
          <t/>
        </is>
      </c>
      <c r="CK258" s="26" t="inlineStr">
        <f aca="false">IF(A258&lt;&gt;"",SUM(CB258:CJ258)/9,"")</f>
        <is>
          <t/>
        </is>
      </c>
      <c r="CL258" s="0" t="inlineStr">
        <f aca="false">IF(A258&lt;&gt;"",CK258*9,"")</f>
        <is>
          <t/>
        </is>
      </c>
      <c r="CM258" s="8" t="inlineStr">
        <f aca="false">IF(A258&lt;&gt;"",TEXT(B258,CM$2)&amp;" "&amp;TEXT(A258,CM$2),"")</f>
        <is>
          <t/>
        </is>
      </c>
    </row>
    <row r="259" customFormat="false" ht="15" hidden="false" customHeight="false" outlineLevel="0" collapsed="false">
      <c r="A259" s="0" t="inlineStr">
        <f aca="false">IF(OR(B258&lt;Parameters!$K$12,A258&lt;Parameters!$K$12),IF(A258&lt;Parameters!$K$12,A258+1,0),"")</f>
        <is>
          <t/>
        </is>
      </c>
      <c r="B259" s="0" t="inlineStr">
        <f aca="false">IF(A259&lt;&gt;"",IF(A259=0,B258+1,B258),"")</f>
        <is>
          <t/>
        </is>
      </c>
      <c r="C259" s="24" t="inlineStr">
        <f aca="false">IF(A259&lt;&gt;"",-_phi*(A259+0.5),"")</f>
        <is>
          <t/>
        </is>
      </c>
      <c r="D259" s="8" t="inlineStr">
        <f aca="false">IF(A259&lt;&gt;"",DEGREES(C259),"")</f>
        <is>
          <t/>
        </is>
      </c>
      <c r="E259" s="24" t="inlineStr">
        <f aca="false">IF(A259&lt;&gt;"",_phi*(B259+0.5),"")</f>
        <is>
          <t/>
        </is>
      </c>
      <c r="F259" s="8" t="inlineStr">
        <f aca="false">IF(A259&lt;&gt;"",DEGREES(E259),"")</f>
        <is>
          <t/>
        </is>
      </c>
      <c r="G259" s="8" t="inlineStr">
        <f aca="false">IF(A259&lt;&gt;"",LOOKUP(A259,h!$A$3:$A$30,h!$D$3:$D$30),"")</f>
        <is>
          <t/>
        </is>
      </c>
      <c r="H259" s="8" t="inlineStr">
        <f aca="false">IF(A259&lt;&gt;"",LOOKUP(B259,h!$A$3:$A$30,h!$D$3:$D$30),"")</f>
        <is>
          <t/>
        </is>
      </c>
      <c r="I259" s="8" t="inlineStr">
        <f aca="false">IF(A259&lt;&gt;"",_zif,"")</f>
        <is>
          <t/>
        </is>
      </c>
      <c r="J259" s="8" t="inlineStr">
        <f aca="false">IF(A259&lt;&gt;"",$G259+'v1 Frame'!D$3*COS($C259)+'v1 Frame'!E$3*SIN($C259)*SIN($E259)+'v1 Frame'!F$3*SIN($C259)*COS($E259),"")</f>
        <is>
          <t/>
        </is>
      </c>
      <c r="K259" s="8" t="inlineStr">
        <f aca="false">IF(A259&lt;&gt;"",$H259+'v1 Frame'!E$3*COS($E259)-'v1 Frame'!F$3*SIN($E259),"")</f>
        <is>
          <t/>
        </is>
      </c>
      <c r="L259" s="8" t="inlineStr">
        <f aca="false">IF(A259&lt;&gt;"",$I259-'v1 Frame'!D$3*SIN($C259)+'v1 Frame'!E$3*COS($C259)*SIN($E259)+'v1 Frame'!F$3*COS($C259)*COS($E259),"")</f>
        <is>
          <t/>
        </is>
      </c>
      <c r="M259" s="8" t="inlineStr">
        <f aca="false">IF(A259&lt;&gt;"",$G259+'v1 Frame'!G$3*COS($C259)+'v1 Frame'!H$3*SIN($C259)*SIN($E259)+'v1 Frame'!I$3*SIN($C259)*COS($E259),"")</f>
        <is>
          <t/>
        </is>
      </c>
      <c r="N259" s="8" t="inlineStr">
        <f aca="false">IF(A259&lt;&gt;"",$H259+'v1 Frame'!H$3*COS($E259)-'v1 Frame'!I$3*SIN($E259),"")</f>
        <is>
          <t/>
        </is>
      </c>
      <c r="O259" s="8" t="inlineStr">
        <f aca="false">IF(A259&lt;&gt;"",$I259-'v1 Frame'!G$3*SIN($C259)+'v1 Frame'!H$3*COS($C259)*SIN($E259)+'v1 Frame'!I$3*COS($C259)*COS($E259),"")</f>
        <is>
          <t/>
        </is>
      </c>
      <c r="P259" s="8" t="inlineStr">
        <f aca="false">IF(A259&lt;&gt;"",$G259+'v1 Frame'!J$3*COS($C259)+'v1 Frame'!K$3*SIN($C259)*SIN($E259)+'v1 Frame'!L$3*SIN($C259)*COS($E259),"")</f>
        <is>
          <t/>
        </is>
      </c>
      <c r="Q259" s="8" t="inlineStr">
        <f aca="false">IF(A259&lt;&gt;"",$H259+'v1 Frame'!K$3*COS($E259)-'v1 Frame'!L$3*SIN($E259),"")</f>
        <is>
          <t/>
        </is>
      </c>
      <c r="R259" s="8" t="inlineStr">
        <f aca="false">IF(A259&lt;&gt;"",$I259-'v1 Frame'!J$3*SIN($C259)+'v1 Frame'!K$3*COS($C259)*SIN($E259)+'v1 Frame'!L$3*COS($C259)*COS($E259),"")</f>
        <is>
          <t/>
        </is>
      </c>
      <c r="S259" s="8" t="inlineStr">
        <f aca="false">IF(A259&lt;&gt;"",$G259+'v1 Frame'!M$3*COS($C259)+'v1 Frame'!N$3*SIN($C259)*SIN($E259)+'v1 Frame'!O$3*SIN($C259)*COS($E259),"")</f>
        <is>
          <t/>
        </is>
      </c>
      <c r="T259" s="8" t="inlineStr">
        <f aca="false">IF(A259&lt;&gt;"",$H259+'v1 Frame'!N$3*COS($E259)-'v1 Frame'!O$3*SIN($E259),"")</f>
        <is>
          <t/>
        </is>
      </c>
      <c r="U259" s="8" t="inlineStr">
        <f aca="false">IF(A259&lt;&gt;"",$I259-'v1 Frame'!M$3*SIN($C259)+'v1 Frame'!N$3*COS($C259)*SIN($E259)+'v1 Frame'!O$3*COS($C259)*COS($E259),"")</f>
        <is>
          <t/>
        </is>
      </c>
      <c r="V259" s="8" t="inlineStr">
        <f aca="false">IF(A259&lt;&gt;"",$G259+'v1 Frame'!P$3*COS($C259)+'v1 Frame'!Q$3*SIN($C259)*SIN($E259)+'v1 Frame'!R$3*SIN($C259)*COS($E259),"")</f>
        <is>
          <t/>
        </is>
      </c>
      <c r="W259" s="8" t="inlineStr">
        <f aca="false">IF(A259&lt;&gt;"",$H259+'v1 Frame'!Q$3*COS($E259)-'v1 Frame'!R$3*SIN($E259),"")</f>
        <is>
          <t/>
        </is>
      </c>
      <c r="X259" s="8" t="inlineStr">
        <f aca="false">IF(A259&lt;&gt;"",$I259-'v1 Frame'!P$3*SIN($C259)+'v1 Frame'!Q$3*COS($C259)*SIN($E259)+'v1 Frame'!R$3*COS($C259)*COS($E259),"")</f>
        <is>
          <t/>
        </is>
      </c>
      <c r="Y259" s="8" t="inlineStr">
        <f aca="false">IF(A259&lt;&gt;"",$G259+'v1 Frame'!S$3*COS($C259)+'v1 Frame'!T$3*SIN($C259)*SIN($E259)+'v1 Frame'!U$3*SIN($C259)*COS($E259),"")</f>
        <is>
          <t/>
        </is>
      </c>
      <c r="Z259" s="8" t="inlineStr">
        <f aca="false">IF(A259&lt;&gt;"",$H259+'v1 Frame'!T$3*COS($E259)-'v1 Frame'!U$3*SIN($E259),"")</f>
        <is>
          <t/>
        </is>
      </c>
      <c r="AA259" s="8" t="inlineStr">
        <f aca="false">IF(A259&lt;&gt;"",$I259-'v1 Frame'!S$3*SIN($C259)+'v1 Frame'!T$3*COS($C259)*SIN($E259)+'v1 Frame'!U$3*COS($C259)*COS($E259),"")</f>
        <is>
          <t/>
        </is>
      </c>
      <c r="AB259" s="8" t="inlineStr">
        <f aca="false">IF(A259&lt;&gt;"",$G259+'v1 Frame'!V$3*COS($C259)+'v1 Frame'!W$3*SIN($C259)*SIN($E259)+'v1 Frame'!X$3*SIN($C259)*COS($E259),"")</f>
        <is>
          <t/>
        </is>
      </c>
      <c r="AC259" s="8" t="inlineStr">
        <f aca="false">IF(A259&lt;&gt;"",$H259+'v1 Frame'!W$3*COS($E259)-'v1 Frame'!X$3*SIN($E259),"")</f>
        <is>
          <t/>
        </is>
      </c>
      <c r="AD259" s="8" t="inlineStr">
        <f aca="false">IF(A259&lt;&gt;"",$I259-'v1 Frame'!V$3*SIN($C259)+'v1 Frame'!W$3*COS($C259)*SIN($E259)+'v1 Frame'!X$3*COS($C259)*COS($E259),"")</f>
        <is>
          <t/>
        </is>
      </c>
      <c r="AE259" s="25" t="inlineStr">
        <f aca="false">IF(A259&lt;&gt;"",$G259+'v1 Frame'!Y$3*COS($C259)+'v1 Frame'!Z$3*SIN($C259)*SIN($E259)+'v1 Frame'!AA$3*SIN($C259)*COS($E259),"")</f>
        <is>
          <t/>
        </is>
      </c>
      <c r="AF259" s="25" t="inlineStr">
        <f aca="false">IF(A259&lt;&gt;"",$H259+'v1 Frame'!Z$3*COS($E259)-'v1 Frame'!AA$3*SIN($E259),"")</f>
        <is>
          <t/>
        </is>
      </c>
      <c r="AG259" s="25" t="inlineStr">
        <f aca="false">IF(A259&lt;&gt;"",$I259-'v1 Frame'!Y$3*SIN($C259)+'v1 Frame'!Z$3*COS($C259)*SIN($E259)+'v1 Frame'!AA$3*COS($C259)*COS($E259),"")</f>
        <is>
          <t/>
        </is>
      </c>
      <c r="AH259" s="8" t="inlineStr">
        <f aca="false">IF(A259&lt;&gt;"",SQRT(SUMSQ(G259:I259)),"")</f>
        <is>
          <t/>
        </is>
      </c>
      <c r="AI259" s="8" t="inlineStr">
        <f aca="false">IF(A259&lt;&gt;"",IF(AH259&lt;&gt;0,ACOS(I259/AH259),0),"")</f>
        <is>
          <t/>
        </is>
      </c>
      <c r="AJ259" s="8" t="inlineStr">
        <f aca="false">IF(A259&lt;&gt;"",DEGREES(AI259),"")</f>
        <is>
          <t/>
        </is>
      </c>
      <c r="AK259" s="8" t="inlineStr">
        <f aca="false">IF(A259&lt;&gt;"",IF(OR(G259&lt;&gt;0,H259&lt;&gt;0),ATAN2(G259,H259),0),"")</f>
        <is>
          <t/>
        </is>
      </c>
      <c r="AL259" s="8" t="inlineStr">
        <f aca="false">IF(A259&lt;&gt;"",DEGREES(AK259),"")</f>
        <is>
          <t/>
        </is>
      </c>
      <c r="AM259" s="8" t="inlineStr">
        <f aca="false">IF(A259&lt;&gt;"",SQRT(SUMSQ(J259:L259)),"")</f>
        <is>
          <t/>
        </is>
      </c>
      <c r="AN259" s="8" t="inlineStr">
        <f aca="false">IF(A259&lt;&gt;"",IF(AM259&lt;&gt;0,ACOS(L259/AM259),0),"")</f>
        <is>
          <t/>
        </is>
      </c>
      <c r="AO259" s="8" t="inlineStr">
        <f aca="false">IF(A259&lt;&gt;"",DEGREES(AN259),"")</f>
        <is>
          <t/>
        </is>
      </c>
      <c r="AP259" s="8" t="inlineStr">
        <f aca="false">IF(A259&lt;&gt;"",IF(OR(J259&lt;&gt;0,K259&lt;&gt;0),ATAN2(J259,K259),0),"")</f>
        <is>
          <t/>
        </is>
      </c>
      <c r="AQ259" s="8" t="inlineStr">
        <f aca="false">IF(A259&lt;&gt;"",DEGREES(AP259),"")</f>
        <is>
          <t/>
        </is>
      </c>
      <c r="AR259" s="8" t="inlineStr">
        <f aca="false">IF(A259&lt;&gt;"",SQRT(SUMSQ(M259:O259)),"")</f>
        <is>
          <t/>
        </is>
      </c>
      <c r="AS259" s="8" t="inlineStr">
        <f aca="false">IF(A259&lt;&gt;"",IF(AR259&lt;&gt;0,ACOS(O259/AR259),0),"")</f>
        <is>
          <t/>
        </is>
      </c>
      <c r="AT259" s="8" t="inlineStr">
        <f aca="false">IF(A259&lt;&gt;"",DEGREES(AS259),"")</f>
        <is>
          <t/>
        </is>
      </c>
      <c r="AU259" s="8" t="inlineStr">
        <f aca="false">IF(A259&lt;&gt;"",IF(OR(M259&lt;&gt;0,N259&lt;&gt;0),ATAN2(M259,N259),0),"")</f>
        <is>
          <t/>
        </is>
      </c>
      <c r="AV259" s="8" t="inlineStr">
        <f aca="false">IF(A259&lt;&gt;"",DEGREES(AU259),"")</f>
        <is>
          <t/>
        </is>
      </c>
      <c r="AW259" s="8" t="inlineStr">
        <f aca="false">IF(A259&lt;&gt;"",SQRT(SUMSQ(P259:R259)),"")</f>
        <is>
          <t/>
        </is>
      </c>
      <c r="AX259" s="8" t="inlineStr">
        <f aca="false">IF(A259&lt;&gt;"",IF(AW259&lt;&gt;0,ACOS(R259/AW259),0),"")</f>
        <is>
          <t/>
        </is>
      </c>
      <c r="AY259" s="8" t="inlineStr">
        <f aca="false">IF(A259&lt;&gt;"",DEGREES(AX259),"")</f>
        <is>
          <t/>
        </is>
      </c>
      <c r="AZ259" s="8" t="inlineStr">
        <f aca="false">IF(A259&lt;&gt;"",IF(OR(P259&lt;&gt;0,Q259&lt;&gt;0),ATAN2(P259,Q259),0),"")</f>
        <is>
          <t/>
        </is>
      </c>
      <c r="BA259" s="8" t="inlineStr">
        <f aca="false">IF(A259&lt;&gt;"",DEGREES(AZ259),"")</f>
        <is>
          <t/>
        </is>
      </c>
      <c r="BB259" s="8" t="inlineStr">
        <f aca="false">IF(A259&lt;&gt;"",SQRT(SUMSQ(S259:U259)),"")</f>
        <is>
          <t/>
        </is>
      </c>
      <c r="BC259" s="8" t="inlineStr">
        <f aca="false">IF(A259&lt;&gt;"",IF(BB259&lt;&gt;0,ACOS(U259/BB259),0),"")</f>
        <is>
          <t/>
        </is>
      </c>
      <c r="BD259" s="8" t="inlineStr">
        <f aca="false">IF(A259&lt;&gt;"",DEGREES(BC259),"")</f>
        <is>
          <t/>
        </is>
      </c>
      <c r="BE259" s="8" t="inlineStr">
        <f aca="false">IF(A259&lt;&gt;"",IF(OR(S259&lt;&gt;0,T259&lt;&gt;0),ATAN2(S259,T259),0),"")</f>
        <is>
          <t/>
        </is>
      </c>
      <c r="BF259" s="8" t="inlineStr">
        <f aca="false">IF(A259&lt;&gt;"",DEGREES(BE259),"")</f>
        <is>
          <t/>
        </is>
      </c>
      <c r="BG259" s="8" t="inlineStr">
        <f aca="false">IF(A259&lt;&gt;"",SQRT(SUMSQ(V259:X259)),"")</f>
        <is>
          <t/>
        </is>
      </c>
      <c r="BH259" s="8" t="inlineStr">
        <f aca="false">IF(A259&lt;&gt;"",IF(BG259&lt;&gt;0,ACOS(X259/BG259),0),"")</f>
        <is>
          <t/>
        </is>
      </c>
      <c r="BI259" s="8" t="inlineStr">
        <f aca="false">IF(A259&lt;&gt;"",DEGREES(BH259),"")</f>
        <is>
          <t/>
        </is>
      </c>
      <c r="BJ259" s="8" t="inlineStr">
        <f aca="false">IF(A259&lt;&gt;"",IF(OR(V259&lt;&gt;0,W259&lt;&gt;0),ATAN2(V259,W259),0),"")</f>
        <is>
          <t/>
        </is>
      </c>
      <c r="BK259" s="8" t="inlineStr">
        <f aca="false">IF(A259&lt;&gt;"",DEGREES(BJ259),"")</f>
        <is>
          <t/>
        </is>
      </c>
      <c r="BL259" s="8" t="inlineStr">
        <f aca="false">IF(A259&lt;&gt;"",SQRT(SUMSQ(Y259:AA259)),"")</f>
        <is>
          <t/>
        </is>
      </c>
      <c r="BM259" s="8" t="inlineStr">
        <f aca="false">IF(A259&lt;&gt;"",IF(BL259&lt;&gt;0,ACOS(AA259/BL259),0),"")</f>
        <is>
          <t/>
        </is>
      </c>
      <c r="BN259" s="8" t="inlineStr">
        <f aca="false">IF(A259&lt;&gt;"",DEGREES(BM259),"")</f>
        <is>
          <t/>
        </is>
      </c>
      <c r="BO259" s="8" t="inlineStr">
        <f aca="false">IF(A259&lt;&gt;"",IF(OR(Y259&lt;&gt;0,Z259&lt;&gt;0),ATAN2(Y259,Z259),0),"")</f>
        <is>
          <t/>
        </is>
      </c>
      <c r="BP259" s="8" t="inlineStr">
        <f aca="false">IF(A259&lt;&gt;"",DEGREES(BO259),"")</f>
        <is>
          <t/>
        </is>
      </c>
      <c r="BQ259" s="8" t="inlineStr">
        <f aca="false">IF(A259&lt;&gt;"",SQRT(SUMSQ(AB259:AD259)),"")</f>
        <is>
          <t/>
        </is>
      </c>
      <c r="BR259" s="8" t="inlineStr">
        <f aca="false">IF(A259&lt;&gt;"",IF(BQ259&lt;&gt;0,ACOS(AD259/BQ259),0),"")</f>
        <is>
          <t/>
        </is>
      </c>
      <c r="BS259" s="8" t="inlineStr">
        <f aca="false">IF(A259&lt;&gt;"",DEGREES(BR259),"")</f>
        <is>
          <t/>
        </is>
      </c>
      <c r="BT259" s="8" t="inlineStr">
        <f aca="false">IF(A259&lt;&gt;"",IF(OR(AB259&lt;&gt;0,AC259&lt;&gt;0),ATAN2(AB259,AC259),0),"")</f>
        <is>
          <t/>
        </is>
      </c>
      <c r="BU259" s="8" t="inlineStr">
        <f aca="false">IF(A259&lt;&gt;"",DEGREES(BT259),"")</f>
        <is>
          <t/>
        </is>
      </c>
      <c r="BV259" s="8" t="inlineStr">
        <f aca="false">IF(A259&lt;&gt;"",SQRT(SUMSQ(AE259:AG259)),"")</f>
        <is>
          <t/>
        </is>
      </c>
      <c r="BW259" s="8" t="inlineStr">
        <f aca="false">IF(A259&lt;&gt;"",IF(BV259&lt;&gt;0,ACOS(AG259/BV259),0),"")</f>
        <is>
          <t/>
        </is>
      </c>
      <c r="BX259" s="8" t="inlineStr">
        <f aca="false">IF(A259&lt;&gt;"",DEGREES(BW259),"")</f>
        <is>
          <t/>
        </is>
      </c>
      <c r="BY259" s="8" t="inlineStr">
        <f aca="false">IF(A259&lt;&gt;"",IF(OR(AF259&lt;&gt;0,AG259&lt;&gt;0),ATAN2(AF259,AG259),0),"")</f>
        <is>
          <t/>
        </is>
      </c>
      <c r="BZ259" s="8" t="inlineStr">
        <f aca="false">IF(A259&lt;&gt;"",DEGREES(BY259),"")</f>
        <is>
          <t/>
        </is>
      </c>
      <c r="CA259" s="0" t="inlineStr">
        <f aca="false">IF(A259&lt;&gt;"",IF(AND(AI259&lt;Parameters!$B$11,AI259&gt;Parameters!$B$12,AN259&lt;Parameters!$B$11,AN259&gt;Parameters!$B$12,AS259&lt;Parameters!$B$11,AS259&gt;Parameters!$B$12,AX259&lt;Parameters!$B$11,AX259&gt;Parameters!$B$12,BC259&lt;Parameters!$B$11,BC259&gt;Parameters!$B$12,BM259&lt;Parameters!$B$11,BM259&gt;Parameters!$B$12,BR259&lt;Parameters!$B$11,BR259&gt;Parameters!$B$12,BW259&lt;Parameters!$B$11,BW259&gt;Parameters!$B$12),1,0),"")</f>
        <is>
          <t/>
        </is>
      </c>
      <c r="CB259" s="0" t="inlineStr">
        <f aca="false">IF(A259&lt;&gt;"",IF(OR(AI259&lt;Parameters!$B$12,AI259&gt;Parameters!$B$11),0,1),"")</f>
        <is>
          <t/>
        </is>
      </c>
      <c r="CC259" s="0" t="inlineStr">
        <f aca="false">IF(A259&lt;&gt;"",IF(OR(AN259&lt;Parameters!$B$12,AN259&gt;Parameters!$B$11),0,1),"")</f>
        <is>
          <t/>
        </is>
      </c>
      <c r="CD259" s="0" t="inlineStr">
        <f aca="false">IF(A259&lt;&gt;"",IF(OR(AS259&lt;Parameters!$B$12,AS259&gt;Parameters!$B$11),0,1),"")</f>
        <is>
          <t/>
        </is>
      </c>
      <c r="CE259" s="0" t="inlineStr">
        <f aca="false">IF(A259&lt;&gt;"",IF(OR(AX259&lt;Parameters!$B$12,AX259&gt;Parameters!$B$11),0,1),"")</f>
        <is>
          <t/>
        </is>
      </c>
      <c r="CF259" s="0" t="inlineStr">
        <f aca="false">IF(A259&lt;&gt;"",IF(OR(BC259&lt;Parameters!$B$12,BC259&gt;Parameters!$B$11),0,1),"")</f>
        <is>
          <t/>
        </is>
      </c>
      <c r="CG259" s="0" t="inlineStr">
        <f aca="false">IF(A259&lt;&gt;"",IF(OR(BH259&lt;Parameters!$B$12,BH259&gt;Parameters!$B$11),0,1),"")</f>
        <is>
          <t/>
        </is>
      </c>
      <c r="CH259" s="0" t="inlineStr">
        <f aca="false">IF(A259&lt;&gt;"",IF(OR(BM259&lt;Parameters!$B$12,BM259&gt;Parameters!$B$11),0,1),"")</f>
        <is>
          <t/>
        </is>
      </c>
      <c r="CI259" s="0" t="inlineStr">
        <f aca="false">IF(A259&lt;&gt;"",IF(OR(BR259&lt;Parameters!$B$12,BR259&gt;Parameters!$B$11),0,1),"")</f>
        <is>
          <t/>
        </is>
      </c>
      <c r="CJ259" s="0" t="inlineStr">
        <f aca="false">IF(A259&lt;&gt;"",IF(OR(BW259&lt;Parameters!$B$12,BW259&gt;Parameters!$B$11),0,1),"")</f>
        <is>
          <t/>
        </is>
      </c>
      <c r="CK259" s="26" t="inlineStr">
        <f aca="false">IF(A259&lt;&gt;"",SUM(CB259:CJ259)/9,"")</f>
        <is>
          <t/>
        </is>
      </c>
      <c r="CL259" s="0" t="inlineStr">
        <f aca="false">IF(A259&lt;&gt;"",CK259*9,"")</f>
        <is>
          <t/>
        </is>
      </c>
      <c r="CM259" s="8" t="inlineStr">
        <f aca="false">IF(A259&lt;&gt;"",TEXT(B259,CM$2)&amp;" "&amp;TEXT(A259,CM$2),"")</f>
        <is>
          <t/>
        </is>
      </c>
    </row>
    <row r="260" customFormat="false" ht="15" hidden="false" customHeight="false" outlineLevel="0" collapsed="false">
      <c r="A260" s="0" t="inlineStr">
        <f aca="false">IF(OR(B259&lt;Parameters!$K$12,A259&lt;Parameters!$K$12),IF(A259&lt;Parameters!$K$12,A259+1,0),"")</f>
        <is>
          <t/>
        </is>
      </c>
      <c r="B260" s="0" t="inlineStr">
        <f aca="false">IF(A260&lt;&gt;"",IF(A260=0,B259+1,B259),"")</f>
        <is>
          <t/>
        </is>
      </c>
      <c r="C260" s="24" t="inlineStr">
        <f aca="false">IF(A260&lt;&gt;"",-_phi*(A260+0.5),"")</f>
        <is>
          <t/>
        </is>
      </c>
      <c r="D260" s="8" t="inlineStr">
        <f aca="false">IF(A260&lt;&gt;"",DEGREES(C260),"")</f>
        <is>
          <t/>
        </is>
      </c>
      <c r="E260" s="24" t="inlineStr">
        <f aca="false">IF(A260&lt;&gt;"",_phi*(B260+0.5),"")</f>
        <is>
          <t/>
        </is>
      </c>
      <c r="F260" s="8" t="inlineStr">
        <f aca="false">IF(A260&lt;&gt;"",DEGREES(E260),"")</f>
        <is>
          <t/>
        </is>
      </c>
      <c r="G260" s="8" t="inlineStr">
        <f aca="false">IF(A260&lt;&gt;"",LOOKUP(A260,h!$A$3:$A$30,h!$D$3:$D$30),"")</f>
        <is>
          <t/>
        </is>
      </c>
      <c r="H260" s="8" t="inlineStr">
        <f aca="false">IF(A260&lt;&gt;"",LOOKUP(B260,h!$A$3:$A$30,h!$D$3:$D$30),"")</f>
        <is>
          <t/>
        </is>
      </c>
      <c r="I260" s="8" t="inlineStr">
        <f aca="false">IF(A260&lt;&gt;"",_zif,"")</f>
        <is>
          <t/>
        </is>
      </c>
      <c r="J260" s="8" t="inlineStr">
        <f aca="false">IF(A260&lt;&gt;"",$G260+'v1 Frame'!D$3*COS($C260)+'v1 Frame'!E$3*SIN($C260)*SIN($E260)+'v1 Frame'!F$3*SIN($C260)*COS($E260),"")</f>
        <is>
          <t/>
        </is>
      </c>
      <c r="K260" s="8" t="inlineStr">
        <f aca="false">IF(A260&lt;&gt;"",$H260+'v1 Frame'!E$3*COS($E260)-'v1 Frame'!F$3*SIN($E260),"")</f>
        <is>
          <t/>
        </is>
      </c>
      <c r="L260" s="8" t="inlineStr">
        <f aca="false">IF(A260&lt;&gt;"",$I260-'v1 Frame'!D$3*SIN($C260)+'v1 Frame'!E$3*COS($C260)*SIN($E260)+'v1 Frame'!F$3*COS($C260)*COS($E260),"")</f>
        <is>
          <t/>
        </is>
      </c>
      <c r="M260" s="8" t="inlineStr">
        <f aca="false">IF(A260&lt;&gt;"",$G260+'v1 Frame'!G$3*COS($C260)+'v1 Frame'!H$3*SIN($C260)*SIN($E260)+'v1 Frame'!I$3*SIN($C260)*COS($E260),"")</f>
        <is>
          <t/>
        </is>
      </c>
      <c r="N260" s="8" t="inlineStr">
        <f aca="false">IF(A260&lt;&gt;"",$H260+'v1 Frame'!H$3*COS($E260)-'v1 Frame'!I$3*SIN($E260),"")</f>
        <is>
          <t/>
        </is>
      </c>
      <c r="O260" s="8" t="inlineStr">
        <f aca="false">IF(A260&lt;&gt;"",$I260-'v1 Frame'!G$3*SIN($C260)+'v1 Frame'!H$3*COS($C260)*SIN($E260)+'v1 Frame'!I$3*COS($C260)*COS($E260),"")</f>
        <is>
          <t/>
        </is>
      </c>
      <c r="P260" s="8" t="inlineStr">
        <f aca="false">IF(A260&lt;&gt;"",$G260+'v1 Frame'!J$3*COS($C260)+'v1 Frame'!K$3*SIN($C260)*SIN($E260)+'v1 Frame'!L$3*SIN($C260)*COS($E260),"")</f>
        <is>
          <t/>
        </is>
      </c>
      <c r="Q260" s="8" t="inlineStr">
        <f aca="false">IF(A260&lt;&gt;"",$H260+'v1 Frame'!K$3*COS($E260)-'v1 Frame'!L$3*SIN($E260),"")</f>
        <is>
          <t/>
        </is>
      </c>
      <c r="R260" s="8" t="inlineStr">
        <f aca="false">IF(A260&lt;&gt;"",$I260-'v1 Frame'!J$3*SIN($C260)+'v1 Frame'!K$3*COS($C260)*SIN($E260)+'v1 Frame'!L$3*COS($C260)*COS($E260),"")</f>
        <is>
          <t/>
        </is>
      </c>
      <c r="S260" s="8" t="inlineStr">
        <f aca="false">IF(A260&lt;&gt;"",$G260+'v1 Frame'!M$3*COS($C260)+'v1 Frame'!N$3*SIN($C260)*SIN($E260)+'v1 Frame'!O$3*SIN($C260)*COS($E260),"")</f>
        <is>
          <t/>
        </is>
      </c>
      <c r="T260" s="8" t="inlineStr">
        <f aca="false">IF(A260&lt;&gt;"",$H260+'v1 Frame'!N$3*COS($E260)-'v1 Frame'!O$3*SIN($E260),"")</f>
        <is>
          <t/>
        </is>
      </c>
      <c r="U260" s="8" t="inlineStr">
        <f aca="false">IF(A260&lt;&gt;"",$I260-'v1 Frame'!M$3*SIN($C260)+'v1 Frame'!N$3*COS($C260)*SIN($E260)+'v1 Frame'!O$3*COS($C260)*COS($E260),"")</f>
        <is>
          <t/>
        </is>
      </c>
      <c r="V260" s="8" t="inlineStr">
        <f aca="false">IF(A260&lt;&gt;"",$G260+'v1 Frame'!P$3*COS($C260)+'v1 Frame'!Q$3*SIN($C260)*SIN($E260)+'v1 Frame'!R$3*SIN($C260)*COS($E260),"")</f>
        <is>
          <t/>
        </is>
      </c>
      <c r="W260" s="8" t="inlineStr">
        <f aca="false">IF(A260&lt;&gt;"",$H260+'v1 Frame'!Q$3*COS($E260)-'v1 Frame'!R$3*SIN($E260),"")</f>
        <is>
          <t/>
        </is>
      </c>
      <c r="X260" s="8" t="inlineStr">
        <f aca="false">IF(A260&lt;&gt;"",$I260-'v1 Frame'!P$3*SIN($C260)+'v1 Frame'!Q$3*COS($C260)*SIN($E260)+'v1 Frame'!R$3*COS($C260)*COS($E260),"")</f>
        <is>
          <t/>
        </is>
      </c>
      <c r="Y260" s="8" t="inlineStr">
        <f aca="false">IF(A260&lt;&gt;"",$G260+'v1 Frame'!S$3*COS($C260)+'v1 Frame'!T$3*SIN($C260)*SIN($E260)+'v1 Frame'!U$3*SIN($C260)*COS($E260),"")</f>
        <is>
          <t/>
        </is>
      </c>
      <c r="Z260" s="8" t="inlineStr">
        <f aca="false">IF(A260&lt;&gt;"",$H260+'v1 Frame'!T$3*COS($E260)-'v1 Frame'!U$3*SIN($E260),"")</f>
        <is>
          <t/>
        </is>
      </c>
      <c r="AA260" s="8" t="inlineStr">
        <f aca="false">IF(A260&lt;&gt;"",$I260-'v1 Frame'!S$3*SIN($C260)+'v1 Frame'!T$3*COS($C260)*SIN($E260)+'v1 Frame'!U$3*COS($C260)*COS($E260),"")</f>
        <is>
          <t/>
        </is>
      </c>
      <c r="AB260" s="8" t="inlineStr">
        <f aca="false">IF(A260&lt;&gt;"",$G260+'v1 Frame'!V$3*COS($C260)+'v1 Frame'!W$3*SIN($C260)*SIN($E260)+'v1 Frame'!X$3*SIN($C260)*COS($E260),"")</f>
        <is>
          <t/>
        </is>
      </c>
      <c r="AC260" s="8" t="inlineStr">
        <f aca="false">IF(A260&lt;&gt;"",$H260+'v1 Frame'!W$3*COS($E260)-'v1 Frame'!X$3*SIN($E260),"")</f>
        <is>
          <t/>
        </is>
      </c>
      <c r="AD260" s="8" t="inlineStr">
        <f aca="false">IF(A260&lt;&gt;"",$I260-'v1 Frame'!V$3*SIN($C260)+'v1 Frame'!W$3*COS($C260)*SIN($E260)+'v1 Frame'!X$3*COS($C260)*COS($E260),"")</f>
        <is>
          <t/>
        </is>
      </c>
      <c r="AE260" s="25" t="inlineStr">
        <f aca="false">IF(A260&lt;&gt;"",$G260+'v1 Frame'!Y$3*COS($C260)+'v1 Frame'!Z$3*SIN($C260)*SIN($E260)+'v1 Frame'!AA$3*SIN($C260)*COS($E260),"")</f>
        <is>
          <t/>
        </is>
      </c>
      <c r="AF260" s="25" t="inlineStr">
        <f aca="false">IF(A260&lt;&gt;"",$H260+'v1 Frame'!Z$3*COS($E260)-'v1 Frame'!AA$3*SIN($E260),"")</f>
        <is>
          <t/>
        </is>
      </c>
      <c r="AG260" s="25" t="inlineStr">
        <f aca="false">IF(A260&lt;&gt;"",$I260-'v1 Frame'!Y$3*SIN($C260)+'v1 Frame'!Z$3*COS($C260)*SIN($E260)+'v1 Frame'!AA$3*COS($C260)*COS($E260),"")</f>
        <is>
          <t/>
        </is>
      </c>
      <c r="AH260" s="8" t="inlineStr">
        <f aca="false">IF(A260&lt;&gt;"",SQRT(SUMSQ(G260:I260)),"")</f>
        <is>
          <t/>
        </is>
      </c>
      <c r="AI260" s="8" t="inlineStr">
        <f aca="false">IF(A260&lt;&gt;"",IF(AH260&lt;&gt;0,ACOS(I260/AH260),0),"")</f>
        <is>
          <t/>
        </is>
      </c>
      <c r="AJ260" s="8" t="inlineStr">
        <f aca="false">IF(A260&lt;&gt;"",DEGREES(AI260),"")</f>
        <is>
          <t/>
        </is>
      </c>
      <c r="AK260" s="8" t="inlineStr">
        <f aca="false">IF(A260&lt;&gt;"",IF(OR(G260&lt;&gt;0,H260&lt;&gt;0),ATAN2(G260,H260),0),"")</f>
        <is>
          <t/>
        </is>
      </c>
      <c r="AL260" s="8" t="inlineStr">
        <f aca="false">IF(A260&lt;&gt;"",DEGREES(AK260),"")</f>
        <is>
          <t/>
        </is>
      </c>
      <c r="AM260" s="8" t="inlineStr">
        <f aca="false">IF(A260&lt;&gt;"",SQRT(SUMSQ(J260:L260)),"")</f>
        <is>
          <t/>
        </is>
      </c>
      <c r="AN260" s="8" t="inlineStr">
        <f aca="false">IF(A260&lt;&gt;"",IF(AM260&lt;&gt;0,ACOS(L260/AM260),0),"")</f>
        <is>
          <t/>
        </is>
      </c>
      <c r="AO260" s="8" t="inlineStr">
        <f aca="false">IF(A260&lt;&gt;"",DEGREES(AN260),"")</f>
        <is>
          <t/>
        </is>
      </c>
      <c r="AP260" s="8" t="inlineStr">
        <f aca="false">IF(A260&lt;&gt;"",IF(OR(J260&lt;&gt;0,K260&lt;&gt;0),ATAN2(J260,K260),0),"")</f>
        <is>
          <t/>
        </is>
      </c>
      <c r="AQ260" s="8" t="inlineStr">
        <f aca="false">IF(A260&lt;&gt;"",DEGREES(AP260),"")</f>
        <is>
          <t/>
        </is>
      </c>
      <c r="AR260" s="8" t="inlineStr">
        <f aca="false">IF(A260&lt;&gt;"",SQRT(SUMSQ(M260:O260)),"")</f>
        <is>
          <t/>
        </is>
      </c>
      <c r="AS260" s="8" t="inlineStr">
        <f aca="false">IF(A260&lt;&gt;"",IF(AR260&lt;&gt;0,ACOS(O260/AR260),0),"")</f>
        <is>
          <t/>
        </is>
      </c>
      <c r="AT260" s="8" t="inlineStr">
        <f aca="false">IF(A260&lt;&gt;"",DEGREES(AS260),"")</f>
        <is>
          <t/>
        </is>
      </c>
      <c r="AU260" s="8" t="inlineStr">
        <f aca="false">IF(A260&lt;&gt;"",IF(OR(M260&lt;&gt;0,N260&lt;&gt;0),ATAN2(M260,N260),0),"")</f>
        <is>
          <t/>
        </is>
      </c>
      <c r="AV260" s="8" t="inlineStr">
        <f aca="false">IF(A260&lt;&gt;"",DEGREES(AU260),"")</f>
        <is>
          <t/>
        </is>
      </c>
      <c r="AW260" s="8" t="inlineStr">
        <f aca="false">IF(A260&lt;&gt;"",SQRT(SUMSQ(P260:R260)),"")</f>
        <is>
          <t/>
        </is>
      </c>
      <c r="AX260" s="8" t="inlineStr">
        <f aca="false">IF(A260&lt;&gt;"",IF(AW260&lt;&gt;0,ACOS(R260/AW260),0),"")</f>
        <is>
          <t/>
        </is>
      </c>
      <c r="AY260" s="8" t="inlineStr">
        <f aca="false">IF(A260&lt;&gt;"",DEGREES(AX260),"")</f>
        <is>
          <t/>
        </is>
      </c>
      <c r="AZ260" s="8" t="inlineStr">
        <f aca="false">IF(A260&lt;&gt;"",IF(OR(P260&lt;&gt;0,Q260&lt;&gt;0),ATAN2(P260,Q260),0),"")</f>
        <is>
          <t/>
        </is>
      </c>
      <c r="BA260" s="8" t="inlineStr">
        <f aca="false">IF(A260&lt;&gt;"",DEGREES(AZ260),"")</f>
        <is>
          <t/>
        </is>
      </c>
      <c r="BB260" s="8" t="inlineStr">
        <f aca="false">IF(A260&lt;&gt;"",SQRT(SUMSQ(S260:U260)),"")</f>
        <is>
          <t/>
        </is>
      </c>
      <c r="BC260" s="8" t="inlineStr">
        <f aca="false">IF(A260&lt;&gt;"",IF(BB260&lt;&gt;0,ACOS(U260/BB260),0),"")</f>
        <is>
          <t/>
        </is>
      </c>
      <c r="BD260" s="8" t="inlineStr">
        <f aca="false">IF(A260&lt;&gt;"",DEGREES(BC260),"")</f>
        <is>
          <t/>
        </is>
      </c>
      <c r="BE260" s="8" t="inlineStr">
        <f aca="false">IF(A260&lt;&gt;"",IF(OR(S260&lt;&gt;0,T260&lt;&gt;0),ATAN2(S260,T260),0),"")</f>
        <is>
          <t/>
        </is>
      </c>
      <c r="BF260" s="8" t="inlineStr">
        <f aca="false">IF(A260&lt;&gt;"",DEGREES(BE260),"")</f>
        <is>
          <t/>
        </is>
      </c>
      <c r="BG260" s="8" t="inlineStr">
        <f aca="false">IF(A260&lt;&gt;"",SQRT(SUMSQ(V260:X260)),"")</f>
        <is>
          <t/>
        </is>
      </c>
      <c r="BH260" s="8" t="inlineStr">
        <f aca="false">IF(A260&lt;&gt;"",IF(BG260&lt;&gt;0,ACOS(X260/BG260),0),"")</f>
        <is>
          <t/>
        </is>
      </c>
      <c r="BI260" s="8" t="inlineStr">
        <f aca="false">IF(A260&lt;&gt;"",DEGREES(BH260),"")</f>
        <is>
          <t/>
        </is>
      </c>
      <c r="BJ260" s="8" t="inlineStr">
        <f aca="false">IF(A260&lt;&gt;"",IF(OR(V260&lt;&gt;0,W260&lt;&gt;0),ATAN2(V260,W260),0),"")</f>
        <is>
          <t/>
        </is>
      </c>
      <c r="BK260" s="8" t="inlineStr">
        <f aca="false">IF(A260&lt;&gt;"",DEGREES(BJ260),"")</f>
        <is>
          <t/>
        </is>
      </c>
      <c r="BL260" s="8" t="inlineStr">
        <f aca="false">IF(A260&lt;&gt;"",SQRT(SUMSQ(Y260:AA260)),"")</f>
        <is>
          <t/>
        </is>
      </c>
      <c r="BM260" s="8" t="inlineStr">
        <f aca="false">IF(A260&lt;&gt;"",IF(BL260&lt;&gt;0,ACOS(AA260/BL260),0),"")</f>
        <is>
          <t/>
        </is>
      </c>
      <c r="BN260" s="8" t="inlineStr">
        <f aca="false">IF(A260&lt;&gt;"",DEGREES(BM260),"")</f>
        <is>
          <t/>
        </is>
      </c>
      <c r="BO260" s="8" t="inlineStr">
        <f aca="false">IF(A260&lt;&gt;"",IF(OR(Y260&lt;&gt;0,Z260&lt;&gt;0),ATAN2(Y260,Z260),0),"")</f>
        <is>
          <t/>
        </is>
      </c>
      <c r="BP260" s="8" t="inlineStr">
        <f aca="false">IF(A260&lt;&gt;"",DEGREES(BO260),"")</f>
        <is>
          <t/>
        </is>
      </c>
      <c r="BQ260" s="8" t="inlineStr">
        <f aca="false">IF(A260&lt;&gt;"",SQRT(SUMSQ(AB260:AD260)),"")</f>
        <is>
          <t/>
        </is>
      </c>
      <c r="BR260" s="8" t="inlineStr">
        <f aca="false">IF(A260&lt;&gt;"",IF(BQ260&lt;&gt;0,ACOS(AD260/BQ260),0),"")</f>
        <is>
          <t/>
        </is>
      </c>
      <c r="BS260" s="8" t="inlineStr">
        <f aca="false">IF(A260&lt;&gt;"",DEGREES(BR260),"")</f>
        <is>
          <t/>
        </is>
      </c>
      <c r="BT260" s="8" t="inlineStr">
        <f aca="false">IF(A260&lt;&gt;"",IF(OR(AB260&lt;&gt;0,AC260&lt;&gt;0),ATAN2(AB260,AC260),0),"")</f>
        <is>
          <t/>
        </is>
      </c>
      <c r="BU260" s="8" t="inlineStr">
        <f aca="false">IF(A260&lt;&gt;"",DEGREES(BT260),"")</f>
        <is>
          <t/>
        </is>
      </c>
      <c r="BV260" s="8" t="inlineStr">
        <f aca="false">IF(A260&lt;&gt;"",SQRT(SUMSQ(AE260:AG260)),"")</f>
        <is>
          <t/>
        </is>
      </c>
      <c r="BW260" s="8" t="inlineStr">
        <f aca="false">IF(A260&lt;&gt;"",IF(BV260&lt;&gt;0,ACOS(AG260/BV260),0),"")</f>
        <is>
          <t/>
        </is>
      </c>
      <c r="BX260" s="8" t="inlineStr">
        <f aca="false">IF(A260&lt;&gt;"",DEGREES(BW260),"")</f>
        <is>
          <t/>
        </is>
      </c>
      <c r="BY260" s="8" t="inlineStr">
        <f aca="false">IF(A260&lt;&gt;"",IF(OR(AF260&lt;&gt;0,AG260&lt;&gt;0),ATAN2(AF260,AG260),0),"")</f>
        <is>
          <t/>
        </is>
      </c>
      <c r="BZ260" s="8" t="inlineStr">
        <f aca="false">IF(A260&lt;&gt;"",DEGREES(BY260),"")</f>
        <is>
          <t/>
        </is>
      </c>
      <c r="CA260" s="0" t="inlineStr">
        <f aca="false">IF(A260&lt;&gt;"",IF(AND(AI260&lt;Parameters!$B$11,AI260&gt;Parameters!$B$12,AN260&lt;Parameters!$B$11,AN260&gt;Parameters!$B$12,AS260&lt;Parameters!$B$11,AS260&gt;Parameters!$B$12,AX260&lt;Parameters!$B$11,AX260&gt;Parameters!$B$12,BC260&lt;Parameters!$B$11,BC260&gt;Parameters!$B$12,BM260&lt;Parameters!$B$11,BM260&gt;Parameters!$B$12,BR260&lt;Parameters!$B$11,BR260&gt;Parameters!$B$12,BW260&lt;Parameters!$B$11,BW260&gt;Parameters!$B$12),1,0),"")</f>
        <is>
          <t/>
        </is>
      </c>
      <c r="CB260" s="0" t="inlineStr">
        <f aca="false">IF(A260&lt;&gt;"",IF(OR(AI260&lt;Parameters!$B$12,AI260&gt;Parameters!$B$11),0,1),"")</f>
        <is>
          <t/>
        </is>
      </c>
      <c r="CC260" s="0" t="inlineStr">
        <f aca="false">IF(A260&lt;&gt;"",IF(OR(AN260&lt;Parameters!$B$12,AN260&gt;Parameters!$B$11),0,1),"")</f>
        <is>
          <t/>
        </is>
      </c>
      <c r="CD260" s="0" t="inlineStr">
        <f aca="false">IF(A260&lt;&gt;"",IF(OR(AS260&lt;Parameters!$B$12,AS260&gt;Parameters!$B$11),0,1),"")</f>
        <is>
          <t/>
        </is>
      </c>
      <c r="CE260" s="0" t="inlineStr">
        <f aca="false">IF(A260&lt;&gt;"",IF(OR(AX260&lt;Parameters!$B$12,AX260&gt;Parameters!$B$11),0,1),"")</f>
        <is>
          <t/>
        </is>
      </c>
      <c r="CF260" s="0" t="inlineStr">
        <f aca="false">IF(A260&lt;&gt;"",IF(OR(BC260&lt;Parameters!$B$12,BC260&gt;Parameters!$B$11),0,1),"")</f>
        <is>
          <t/>
        </is>
      </c>
      <c r="CG260" s="0" t="inlineStr">
        <f aca="false">IF(A260&lt;&gt;"",IF(OR(BH260&lt;Parameters!$B$12,BH260&gt;Parameters!$B$11),0,1),"")</f>
        <is>
          <t/>
        </is>
      </c>
      <c r="CH260" s="0" t="inlineStr">
        <f aca="false">IF(A260&lt;&gt;"",IF(OR(BM260&lt;Parameters!$B$12,BM260&gt;Parameters!$B$11),0,1),"")</f>
        <is>
          <t/>
        </is>
      </c>
      <c r="CI260" s="0" t="inlineStr">
        <f aca="false">IF(A260&lt;&gt;"",IF(OR(BR260&lt;Parameters!$B$12,BR260&gt;Parameters!$B$11),0,1),"")</f>
        <is>
          <t/>
        </is>
      </c>
      <c r="CJ260" s="0" t="inlineStr">
        <f aca="false">IF(A260&lt;&gt;"",IF(OR(BW260&lt;Parameters!$B$12,BW260&gt;Parameters!$B$11),0,1),"")</f>
        <is>
          <t/>
        </is>
      </c>
      <c r="CK260" s="26" t="inlineStr">
        <f aca="false">IF(A260&lt;&gt;"",SUM(CB260:CJ260)/9,"")</f>
        <is>
          <t/>
        </is>
      </c>
      <c r="CL260" s="0" t="inlineStr">
        <f aca="false">IF(A260&lt;&gt;"",CK260*9,"")</f>
        <is>
          <t/>
        </is>
      </c>
      <c r="CM260" s="8" t="inlineStr">
        <f aca="false">IF(A260&lt;&gt;"",TEXT(B260,CM$2)&amp;" "&amp;TEXT(A260,CM$2),"")</f>
        <is>
          <t/>
        </is>
      </c>
    </row>
    <row r="261" customFormat="false" ht="15" hidden="false" customHeight="false" outlineLevel="0" collapsed="false">
      <c r="A261" s="0" t="inlineStr">
        <f aca="false">IF(OR(B260&lt;Parameters!$K$12,A260&lt;Parameters!$K$12),IF(A260&lt;Parameters!$K$12,A260+1,0),"")</f>
        <is>
          <t/>
        </is>
      </c>
      <c r="B261" s="0" t="inlineStr">
        <f aca="false">IF(A261&lt;&gt;"",IF(A261=0,B260+1,B260),"")</f>
        <is>
          <t/>
        </is>
      </c>
      <c r="C261" s="24" t="inlineStr">
        <f aca="false">IF(A261&lt;&gt;"",-_phi*(A261+0.5),"")</f>
        <is>
          <t/>
        </is>
      </c>
      <c r="D261" s="8" t="inlineStr">
        <f aca="false">IF(A261&lt;&gt;"",DEGREES(C261),"")</f>
        <is>
          <t/>
        </is>
      </c>
      <c r="E261" s="24" t="inlineStr">
        <f aca="false">IF(A261&lt;&gt;"",_phi*(B261+0.5),"")</f>
        <is>
          <t/>
        </is>
      </c>
      <c r="F261" s="8" t="inlineStr">
        <f aca="false">IF(A261&lt;&gt;"",DEGREES(E261),"")</f>
        <is>
          <t/>
        </is>
      </c>
      <c r="G261" s="8" t="inlineStr">
        <f aca="false">IF(A261&lt;&gt;"",LOOKUP(A261,h!$A$3:$A$30,h!$D$3:$D$30),"")</f>
        <is>
          <t/>
        </is>
      </c>
      <c r="H261" s="8" t="inlineStr">
        <f aca="false">IF(A261&lt;&gt;"",LOOKUP(B261,h!$A$3:$A$30,h!$D$3:$D$30),"")</f>
        <is>
          <t/>
        </is>
      </c>
      <c r="I261" s="8" t="inlineStr">
        <f aca="false">IF(A261&lt;&gt;"",_zif,"")</f>
        <is>
          <t/>
        </is>
      </c>
      <c r="J261" s="8" t="inlineStr">
        <f aca="false">IF(A261&lt;&gt;"",$G261+'v1 Frame'!D$3*COS($C261)+'v1 Frame'!E$3*SIN($C261)*SIN($E261)+'v1 Frame'!F$3*SIN($C261)*COS($E261),"")</f>
        <is>
          <t/>
        </is>
      </c>
      <c r="K261" s="8" t="inlineStr">
        <f aca="false">IF(A261&lt;&gt;"",$H261+'v1 Frame'!E$3*COS($E261)-'v1 Frame'!F$3*SIN($E261),"")</f>
        <is>
          <t/>
        </is>
      </c>
      <c r="L261" s="8" t="inlineStr">
        <f aca="false">IF(A261&lt;&gt;"",$I261-'v1 Frame'!D$3*SIN($C261)+'v1 Frame'!E$3*COS($C261)*SIN($E261)+'v1 Frame'!F$3*COS($C261)*COS($E261),"")</f>
        <is>
          <t/>
        </is>
      </c>
      <c r="M261" s="8" t="inlineStr">
        <f aca="false">IF(A261&lt;&gt;"",$G261+'v1 Frame'!G$3*COS($C261)+'v1 Frame'!H$3*SIN($C261)*SIN($E261)+'v1 Frame'!I$3*SIN($C261)*COS($E261),"")</f>
        <is>
          <t/>
        </is>
      </c>
      <c r="N261" s="8" t="inlineStr">
        <f aca="false">IF(A261&lt;&gt;"",$H261+'v1 Frame'!H$3*COS($E261)-'v1 Frame'!I$3*SIN($E261),"")</f>
        <is>
          <t/>
        </is>
      </c>
      <c r="O261" s="8" t="inlineStr">
        <f aca="false">IF(A261&lt;&gt;"",$I261-'v1 Frame'!G$3*SIN($C261)+'v1 Frame'!H$3*COS($C261)*SIN($E261)+'v1 Frame'!I$3*COS($C261)*COS($E261),"")</f>
        <is>
          <t/>
        </is>
      </c>
      <c r="P261" s="8" t="inlineStr">
        <f aca="false">IF(A261&lt;&gt;"",$G261+'v1 Frame'!J$3*COS($C261)+'v1 Frame'!K$3*SIN($C261)*SIN($E261)+'v1 Frame'!L$3*SIN($C261)*COS($E261),"")</f>
        <is>
          <t/>
        </is>
      </c>
      <c r="Q261" s="8" t="inlineStr">
        <f aca="false">IF(A261&lt;&gt;"",$H261+'v1 Frame'!K$3*COS($E261)-'v1 Frame'!L$3*SIN($E261),"")</f>
        <is>
          <t/>
        </is>
      </c>
      <c r="R261" s="8" t="inlineStr">
        <f aca="false">IF(A261&lt;&gt;"",$I261-'v1 Frame'!J$3*SIN($C261)+'v1 Frame'!K$3*COS($C261)*SIN($E261)+'v1 Frame'!L$3*COS($C261)*COS($E261),"")</f>
        <is>
          <t/>
        </is>
      </c>
      <c r="S261" s="8" t="inlineStr">
        <f aca="false">IF(A261&lt;&gt;"",$G261+'v1 Frame'!M$3*COS($C261)+'v1 Frame'!N$3*SIN($C261)*SIN($E261)+'v1 Frame'!O$3*SIN($C261)*COS($E261),"")</f>
        <is>
          <t/>
        </is>
      </c>
      <c r="T261" s="8" t="inlineStr">
        <f aca="false">IF(A261&lt;&gt;"",$H261+'v1 Frame'!N$3*COS($E261)-'v1 Frame'!O$3*SIN($E261),"")</f>
        <is>
          <t/>
        </is>
      </c>
      <c r="U261" s="8" t="inlineStr">
        <f aca="false">IF(A261&lt;&gt;"",$I261-'v1 Frame'!M$3*SIN($C261)+'v1 Frame'!N$3*COS($C261)*SIN($E261)+'v1 Frame'!O$3*COS($C261)*COS($E261),"")</f>
        <is>
          <t/>
        </is>
      </c>
      <c r="V261" s="8" t="inlineStr">
        <f aca="false">IF(A261&lt;&gt;"",$G261+'v1 Frame'!P$3*COS($C261)+'v1 Frame'!Q$3*SIN($C261)*SIN($E261)+'v1 Frame'!R$3*SIN($C261)*COS($E261),"")</f>
        <is>
          <t/>
        </is>
      </c>
      <c r="W261" s="8" t="inlineStr">
        <f aca="false">IF(A261&lt;&gt;"",$H261+'v1 Frame'!Q$3*COS($E261)-'v1 Frame'!R$3*SIN($E261),"")</f>
        <is>
          <t/>
        </is>
      </c>
      <c r="X261" s="8" t="inlineStr">
        <f aca="false">IF(A261&lt;&gt;"",$I261-'v1 Frame'!P$3*SIN($C261)+'v1 Frame'!Q$3*COS($C261)*SIN($E261)+'v1 Frame'!R$3*COS($C261)*COS($E261),"")</f>
        <is>
          <t/>
        </is>
      </c>
      <c r="Y261" s="8" t="inlineStr">
        <f aca="false">IF(A261&lt;&gt;"",$G261+'v1 Frame'!S$3*COS($C261)+'v1 Frame'!T$3*SIN($C261)*SIN($E261)+'v1 Frame'!U$3*SIN($C261)*COS($E261),"")</f>
        <is>
          <t/>
        </is>
      </c>
      <c r="Z261" s="8" t="inlineStr">
        <f aca="false">IF(A261&lt;&gt;"",$H261+'v1 Frame'!T$3*COS($E261)-'v1 Frame'!U$3*SIN($E261),"")</f>
        <is>
          <t/>
        </is>
      </c>
      <c r="AA261" s="8" t="inlineStr">
        <f aca="false">IF(A261&lt;&gt;"",$I261-'v1 Frame'!S$3*SIN($C261)+'v1 Frame'!T$3*COS($C261)*SIN($E261)+'v1 Frame'!U$3*COS($C261)*COS($E261),"")</f>
        <is>
          <t/>
        </is>
      </c>
      <c r="AB261" s="8" t="inlineStr">
        <f aca="false">IF(A261&lt;&gt;"",$G261+'v1 Frame'!V$3*COS($C261)+'v1 Frame'!W$3*SIN($C261)*SIN($E261)+'v1 Frame'!X$3*SIN($C261)*COS($E261),"")</f>
        <is>
          <t/>
        </is>
      </c>
      <c r="AC261" s="8" t="inlineStr">
        <f aca="false">IF(A261&lt;&gt;"",$H261+'v1 Frame'!W$3*COS($E261)-'v1 Frame'!X$3*SIN($E261),"")</f>
        <is>
          <t/>
        </is>
      </c>
      <c r="AD261" s="8" t="inlineStr">
        <f aca="false">IF(A261&lt;&gt;"",$I261-'v1 Frame'!V$3*SIN($C261)+'v1 Frame'!W$3*COS($C261)*SIN($E261)+'v1 Frame'!X$3*COS($C261)*COS($E261),"")</f>
        <is>
          <t/>
        </is>
      </c>
      <c r="AE261" s="25" t="inlineStr">
        <f aca="false">IF(A261&lt;&gt;"",$G261+'v1 Frame'!Y$3*COS($C261)+'v1 Frame'!Z$3*SIN($C261)*SIN($E261)+'v1 Frame'!AA$3*SIN($C261)*COS($E261),"")</f>
        <is>
          <t/>
        </is>
      </c>
      <c r="AF261" s="25" t="inlineStr">
        <f aca="false">IF(A261&lt;&gt;"",$H261+'v1 Frame'!Z$3*COS($E261)-'v1 Frame'!AA$3*SIN($E261),"")</f>
        <is>
          <t/>
        </is>
      </c>
      <c r="AG261" s="25" t="inlineStr">
        <f aca="false">IF(A261&lt;&gt;"",$I261-'v1 Frame'!Y$3*SIN($C261)+'v1 Frame'!Z$3*COS($C261)*SIN($E261)+'v1 Frame'!AA$3*COS($C261)*COS($E261),"")</f>
        <is>
          <t/>
        </is>
      </c>
      <c r="AH261" s="8" t="inlineStr">
        <f aca="false">IF(A261&lt;&gt;"",SQRT(SUMSQ(G261:I261)),"")</f>
        <is>
          <t/>
        </is>
      </c>
      <c r="AI261" s="8" t="inlineStr">
        <f aca="false">IF(A261&lt;&gt;"",IF(AH261&lt;&gt;0,ACOS(I261/AH261),0),"")</f>
        <is>
          <t/>
        </is>
      </c>
      <c r="AJ261" s="8" t="inlineStr">
        <f aca="false">IF(A261&lt;&gt;"",DEGREES(AI261),"")</f>
        <is>
          <t/>
        </is>
      </c>
      <c r="AK261" s="8" t="inlineStr">
        <f aca="false">IF(A261&lt;&gt;"",IF(OR(G261&lt;&gt;0,H261&lt;&gt;0),ATAN2(G261,H261),0),"")</f>
        <is>
          <t/>
        </is>
      </c>
      <c r="AL261" s="8" t="inlineStr">
        <f aca="false">IF(A261&lt;&gt;"",DEGREES(AK261),"")</f>
        <is>
          <t/>
        </is>
      </c>
      <c r="AM261" s="8" t="inlineStr">
        <f aca="false">IF(A261&lt;&gt;"",SQRT(SUMSQ(J261:L261)),"")</f>
        <is>
          <t/>
        </is>
      </c>
      <c r="AN261" s="8" t="inlineStr">
        <f aca="false">IF(A261&lt;&gt;"",IF(AM261&lt;&gt;0,ACOS(L261/AM261),0),"")</f>
        <is>
          <t/>
        </is>
      </c>
      <c r="AO261" s="8" t="inlineStr">
        <f aca="false">IF(A261&lt;&gt;"",DEGREES(AN261),"")</f>
        <is>
          <t/>
        </is>
      </c>
      <c r="AP261" s="8" t="inlineStr">
        <f aca="false">IF(A261&lt;&gt;"",IF(OR(J261&lt;&gt;0,K261&lt;&gt;0),ATAN2(J261,K261),0),"")</f>
        <is>
          <t/>
        </is>
      </c>
      <c r="AQ261" s="8" t="inlineStr">
        <f aca="false">IF(A261&lt;&gt;"",DEGREES(AP261),"")</f>
        <is>
          <t/>
        </is>
      </c>
      <c r="AR261" s="8" t="inlineStr">
        <f aca="false">IF(A261&lt;&gt;"",SQRT(SUMSQ(M261:O261)),"")</f>
        <is>
          <t/>
        </is>
      </c>
      <c r="AS261" s="8" t="inlineStr">
        <f aca="false">IF(A261&lt;&gt;"",IF(AR261&lt;&gt;0,ACOS(O261/AR261),0),"")</f>
        <is>
          <t/>
        </is>
      </c>
      <c r="AT261" s="8" t="inlineStr">
        <f aca="false">IF(A261&lt;&gt;"",DEGREES(AS261),"")</f>
        <is>
          <t/>
        </is>
      </c>
      <c r="AU261" s="8" t="inlineStr">
        <f aca="false">IF(A261&lt;&gt;"",IF(OR(M261&lt;&gt;0,N261&lt;&gt;0),ATAN2(M261,N261),0),"")</f>
        <is>
          <t/>
        </is>
      </c>
      <c r="AV261" s="8" t="inlineStr">
        <f aca="false">IF(A261&lt;&gt;"",DEGREES(AU261),"")</f>
        <is>
          <t/>
        </is>
      </c>
      <c r="AW261" s="8" t="inlineStr">
        <f aca="false">IF(A261&lt;&gt;"",SQRT(SUMSQ(P261:R261)),"")</f>
        <is>
          <t/>
        </is>
      </c>
      <c r="AX261" s="8" t="inlineStr">
        <f aca="false">IF(A261&lt;&gt;"",IF(AW261&lt;&gt;0,ACOS(R261/AW261),0),"")</f>
        <is>
          <t/>
        </is>
      </c>
      <c r="AY261" s="8" t="inlineStr">
        <f aca="false">IF(A261&lt;&gt;"",DEGREES(AX261),"")</f>
        <is>
          <t/>
        </is>
      </c>
      <c r="AZ261" s="8" t="inlineStr">
        <f aca="false">IF(A261&lt;&gt;"",IF(OR(P261&lt;&gt;0,Q261&lt;&gt;0),ATAN2(P261,Q261),0),"")</f>
        <is>
          <t/>
        </is>
      </c>
      <c r="BA261" s="8" t="inlineStr">
        <f aca="false">IF(A261&lt;&gt;"",DEGREES(AZ261),"")</f>
        <is>
          <t/>
        </is>
      </c>
      <c r="BB261" s="8" t="inlineStr">
        <f aca="false">IF(A261&lt;&gt;"",SQRT(SUMSQ(S261:U261)),"")</f>
        <is>
          <t/>
        </is>
      </c>
      <c r="BC261" s="8" t="inlineStr">
        <f aca="false">IF(A261&lt;&gt;"",IF(BB261&lt;&gt;0,ACOS(U261/BB261),0),"")</f>
        <is>
          <t/>
        </is>
      </c>
      <c r="BD261" s="8" t="inlineStr">
        <f aca="false">IF(A261&lt;&gt;"",DEGREES(BC261),"")</f>
        <is>
          <t/>
        </is>
      </c>
      <c r="BE261" s="8" t="inlineStr">
        <f aca="false">IF(A261&lt;&gt;"",IF(OR(S261&lt;&gt;0,T261&lt;&gt;0),ATAN2(S261,T261),0),"")</f>
        <is>
          <t/>
        </is>
      </c>
      <c r="BF261" s="8" t="inlineStr">
        <f aca="false">IF(A261&lt;&gt;"",DEGREES(BE261),"")</f>
        <is>
          <t/>
        </is>
      </c>
      <c r="BG261" s="8" t="inlineStr">
        <f aca="false">IF(A261&lt;&gt;"",SQRT(SUMSQ(V261:X261)),"")</f>
        <is>
          <t/>
        </is>
      </c>
      <c r="BH261" s="8" t="inlineStr">
        <f aca="false">IF(A261&lt;&gt;"",IF(BG261&lt;&gt;0,ACOS(X261/BG261),0),"")</f>
        <is>
          <t/>
        </is>
      </c>
      <c r="BI261" s="8" t="inlineStr">
        <f aca="false">IF(A261&lt;&gt;"",DEGREES(BH261),"")</f>
        <is>
          <t/>
        </is>
      </c>
      <c r="BJ261" s="8" t="inlineStr">
        <f aca="false">IF(A261&lt;&gt;"",IF(OR(V261&lt;&gt;0,W261&lt;&gt;0),ATAN2(V261,W261),0),"")</f>
        <is>
          <t/>
        </is>
      </c>
      <c r="BK261" s="8" t="inlineStr">
        <f aca="false">IF(A261&lt;&gt;"",DEGREES(BJ261),"")</f>
        <is>
          <t/>
        </is>
      </c>
      <c r="BL261" s="8" t="inlineStr">
        <f aca="false">IF(A261&lt;&gt;"",SQRT(SUMSQ(Y261:AA261)),"")</f>
        <is>
          <t/>
        </is>
      </c>
      <c r="BM261" s="8" t="inlineStr">
        <f aca="false">IF(A261&lt;&gt;"",IF(BL261&lt;&gt;0,ACOS(AA261/BL261),0),"")</f>
        <is>
          <t/>
        </is>
      </c>
      <c r="BN261" s="8" t="inlineStr">
        <f aca="false">IF(A261&lt;&gt;"",DEGREES(BM261),"")</f>
        <is>
          <t/>
        </is>
      </c>
      <c r="BO261" s="8" t="inlineStr">
        <f aca="false">IF(A261&lt;&gt;"",IF(OR(Y261&lt;&gt;0,Z261&lt;&gt;0),ATAN2(Y261,Z261),0),"")</f>
        <is>
          <t/>
        </is>
      </c>
      <c r="BP261" s="8" t="inlineStr">
        <f aca="false">IF(A261&lt;&gt;"",DEGREES(BO261),"")</f>
        <is>
          <t/>
        </is>
      </c>
      <c r="BQ261" s="8" t="inlineStr">
        <f aca="false">IF(A261&lt;&gt;"",SQRT(SUMSQ(AB261:AD261)),"")</f>
        <is>
          <t/>
        </is>
      </c>
      <c r="BR261" s="8" t="inlineStr">
        <f aca="false">IF(A261&lt;&gt;"",IF(BQ261&lt;&gt;0,ACOS(AD261/BQ261),0),"")</f>
        <is>
          <t/>
        </is>
      </c>
      <c r="BS261" s="8" t="inlineStr">
        <f aca="false">IF(A261&lt;&gt;"",DEGREES(BR261),"")</f>
        <is>
          <t/>
        </is>
      </c>
      <c r="BT261" s="8" t="inlineStr">
        <f aca="false">IF(A261&lt;&gt;"",IF(OR(AB261&lt;&gt;0,AC261&lt;&gt;0),ATAN2(AB261,AC261),0),"")</f>
        <is>
          <t/>
        </is>
      </c>
      <c r="BU261" s="8" t="inlineStr">
        <f aca="false">IF(A261&lt;&gt;"",DEGREES(BT261),"")</f>
        <is>
          <t/>
        </is>
      </c>
      <c r="BV261" s="8" t="inlineStr">
        <f aca="false">IF(A261&lt;&gt;"",SQRT(SUMSQ(AE261:AG261)),"")</f>
        <is>
          <t/>
        </is>
      </c>
      <c r="BW261" s="8" t="inlineStr">
        <f aca="false">IF(A261&lt;&gt;"",IF(BV261&lt;&gt;0,ACOS(AG261/BV261),0),"")</f>
        <is>
          <t/>
        </is>
      </c>
      <c r="BX261" s="8" t="inlineStr">
        <f aca="false">IF(A261&lt;&gt;"",DEGREES(BW261),"")</f>
        <is>
          <t/>
        </is>
      </c>
      <c r="BY261" s="8" t="inlineStr">
        <f aca="false">IF(A261&lt;&gt;"",IF(OR(AF261&lt;&gt;0,AG261&lt;&gt;0),ATAN2(AF261,AG261),0),"")</f>
        <is>
          <t/>
        </is>
      </c>
      <c r="BZ261" s="8" t="inlineStr">
        <f aca="false">IF(A261&lt;&gt;"",DEGREES(BY261),"")</f>
        <is>
          <t/>
        </is>
      </c>
      <c r="CA261" s="0" t="inlineStr">
        <f aca="false">IF(A261&lt;&gt;"",IF(AND(AI261&lt;Parameters!$B$11,AI261&gt;Parameters!$B$12,AN261&lt;Parameters!$B$11,AN261&gt;Parameters!$B$12,AS261&lt;Parameters!$B$11,AS261&gt;Parameters!$B$12,AX261&lt;Parameters!$B$11,AX261&gt;Parameters!$B$12,BC261&lt;Parameters!$B$11,BC261&gt;Parameters!$B$12,BM261&lt;Parameters!$B$11,BM261&gt;Parameters!$B$12,BR261&lt;Parameters!$B$11,BR261&gt;Parameters!$B$12,BW261&lt;Parameters!$B$11,BW261&gt;Parameters!$B$12),1,0),"")</f>
        <is>
          <t/>
        </is>
      </c>
      <c r="CB261" s="0" t="inlineStr">
        <f aca="false">IF(A261&lt;&gt;"",IF(OR(AI261&lt;Parameters!$B$12,AI261&gt;Parameters!$B$11),0,1),"")</f>
        <is>
          <t/>
        </is>
      </c>
      <c r="CC261" s="0" t="inlineStr">
        <f aca="false">IF(A261&lt;&gt;"",IF(OR(AN261&lt;Parameters!$B$12,AN261&gt;Parameters!$B$11),0,1),"")</f>
        <is>
          <t/>
        </is>
      </c>
      <c r="CD261" s="0" t="inlineStr">
        <f aca="false">IF(A261&lt;&gt;"",IF(OR(AS261&lt;Parameters!$B$12,AS261&gt;Parameters!$B$11),0,1),"")</f>
        <is>
          <t/>
        </is>
      </c>
      <c r="CE261" s="0" t="inlineStr">
        <f aca="false">IF(A261&lt;&gt;"",IF(OR(AX261&lt;Parameters!$B$12,AX261&gt;Parameters!$B$11),0,1),"")</f>
        <is>
          <t/>
        </is>
      </c>
      <c r="CF261" s="0" t="inlineStr">
        <f aca="false">IF(A261&lt;&gt;"",IF(OR(BC261&lt;Parameters!$B$12,BC261&gt;Parameters!$B$11),0,1),"")</f>
        <is>
          <t/>
        </is>
      </c>
      <c r="CG261" s="0" t="inlineStr">
        <f aca="false">IF(A261&lt;&gt;"",IF(OR(BH261&lt;Parameters!$B$12,BH261&gt;Parameters!$B$11),0,1),"")</f>
        <is>
          <t/>
        </is>
      </c>
      <c r="CH261" s="0" t="inlineStr">
        <f aca="false">IF(A261&lt;&gt;"",IF(OR(BM261&lt;Parameters!$B$12,BM261&gt;Parameters!$B$11),0,1),"")</f>
        <is>
          <t/>
        </is>
      </c>
      <c r="CI261" s="0" t="inlineStr">
        <f aca="false">IF(A261&lt;&gt;"",IF(OR(BR261&lt;Parameters!$B$12,BR261&gt;Parameters!$B$11),0,1),"")</f>
        <is>
          <t/>
        </is>
      </c>
      <c r="CJ261" s="0" t="inlineStr">
        <f aca="false">IF(A261&lt;&gt;"",IF(OR(BW261&lt;Parameters!$B$12,BW261&gt;Parameters!$B$11),0,1),"")</f>
        <is>
          <t/>
        </is>
      </c>
      <c r="CK261" s="26" t="inlineStr">
        <f aca="false">IF(A261&lt;&gt;"",SUM(CB261:CJ261)/9,"")</f>
        <is>
          <t/>
        </is>
      </c>
      <c r="CL261" s="0" t="inlineStr">
        <f aca="false">IF(A261&lt;&gt;"",CK261*9,"")</f>
        <is>
          <t/>
        </is>
      </c>
      <c r="CM261" s="8" t="inlineStr">
        <f aca="false">IF(A261&lt;&gt;"",TEXT(B261,CM$2)&amp;" "&amp;TEXT(A261,CM$2),"")</f>
        <is>
          <t/>
        </is>
      </c>
    </row>
    <row r="262" customFormat="false" ht="15" hidden="false" customHeight="false" outlineLevel="0" collapsed="false">
      <c r="A262" s="0" t="inlineStr">
        <f aca="false">IF(OR(B261&lt;Parameters!$K$12,A261&lt;Parameters!$K$12),IF(A261&lt;Parameters!$K$12,A261+1,0),"")</f>
        <is>
          <t/>
        </is>
      </c>
      <c r="B262" s="0" t="inlineStr">
        <f aca="false">IF(A262&lt;&gt;"",IF(A262=0,B261+1,B261),"")</f>
        <is>
          <t/>
        </is>
      </c>
      <c r="C262" s="24" t="inlineStr">
        <f aca="false">IF(A262&lt;&gt;"",-_phi*(A262+0.5),"")</f>
        <is>
          <t/>
        </is>
      </c>
      <c r="D262" s="8" t="inlineStr">
        <f aca="false">IF(A262&lt;&gt;"",DEGREES(C262),"")</f>
        <is>
          <t/>
        </is>
      </c>
      <c r="E262" s="24" t="inlineStr">
        <f aca="false">IF(A262&lt;&gt;"",_phi*(B262+0.5),"")</f>
        <is>
          <t/>
        </is>
      </c>
      <c r="F262" s="8" t="inlineStr">
        <f aca="false">IF(A262&lt;&gt;"",DEGREES(E262),"")</f>
        <is>
          <t/>
        </is>
      </c>
      <c r="G262" s="8" t="inlineStr">
        <f aca="false">IF(A262&lt;&gt;"",LOOKUP(A262,h!$A$3:$A$30,h!$D$3:$D$30),"")</f>
        <is>
          <t/>
        </is>
      </c>
      <c r="H262" s="8" t="inlineStr">
        <f aca="false">IF(A262&lt;&gt;"",LOOKUP(B262,h!$A$3:$A$30,h!$D$3:$D$30),"")</f>
        <is>
          <t/>
        </is>
      </c>
      <c r="I262" s="8" t="inlineStr">
        <f aca="false">IF(A262&lt;&gt;"",_zif,"")</f>
        <is>
          <t/>
        </is>
      </c>
      <c r="J262" s="8" t="inlineStr">
        <f aca="false">IF(A262&lt;&gt;"",$G262+'v1 Frame'!D$3*COS($C262)+'v1 Frame'!E$3*SIN($C262)*SIN($E262)+'v1 Frame'!F$3*SIN($C262)*COS($E262),"")</f>
        <is>
          <t/>
        </is>
      </c>
      <c r="K262" s="8" t="inlineStr">
        <f aca="false">IF(A262&lt;&gt;"",$H262+'v1 Frame'!E$3*COS($E262)-'v1 Frame'!F$3*SIN($E262),"")</f>
        <is>
          <t/>
        </is>
      </c>
      <c r="L262" s="8" t="inlineStr">
        <f aca="false">IF(A262&lt;&gt;"",$I262-'v1 Frame'!D$3*SIN($C262)+'v1 Frame'!E$3*COS($C262)*SIN($E262)+'v1 Frame'!F$3*COS($C262)*COS($E262),"")</f>
        <is>
          <t/>
        </is>
      </c>
      <c r="M262" s="8" t="inlineStr">
        <f aca="false">IF(A262&lt;&gt;"",$G262+'v1 Frame'!G$3*COS($C262)+'v1 Frame'!H$3*SIN($C262)*SIN($E262)+'v1 Frame'!I$3*SIN($C262)*COS($E262),"")</f>
        <is>
          <t/>
        </is>
      </c>
      <c r="N262" s="8" t="inlineStr">
        <f aca="false">IF(A262&lt;&gt;"",$H262+'v1 Frame'!H$3*COS($E262)-'v1 Frame'!I$3*SIN($E262),"")</f>
        <is>
          <t/>
        </is>
      </c>
      <c r="O262" s="8" t="inlineStr">
        <f aca="false">IF(A262&lt;&gt;"",$I262-'v1 Frame'!G$3*SIN($C262)+'v1 Frame'!H$3*COS($C262)*SIN($E262)+'v1 Frame'!I$3*COS($C262)*COS($E262),"")</f>
        <is>
          <t/>
        </is>
      </c>
      <c r="P262" s="8" t="inlineStr">
        <f aca="false">IF(A262&lt;&gt;"",$G262+'v1 Frame'!J$3*COS($C262)+'v1 Frame'!K$3*SIN($C262)*SIN($E262)+'v1 Frame'!L$3*SIN($C262)*COS($E262),"")</f>
        <is>
          <t/>
        </is>
      </c>
      <c r="Q262" s="8" t="inlineStr">
        <f aca="false">IF(A262&lt;&gt;"",$H262+'v1 Frame'!K$3*COS($E262)-'v1 Frame'!L$3*SIN($E262),"")</f>
        <is>
          <t/>
        </is>
      </c>
      <c r="R262" s="8" t="inlineStr">
        <f aca="false">IF(A262&lt;&gt;"",$I262-'v1 Frame'!J$3*SIN($C262)+'v1 Frame'!K$3*COS($C262)*SIN($E262)+'v1 Frame'!L$3*COS($C262)*COS($E262),"")</f>
        <is>
          <t/>
        </is>
      </c>
      <c r="S262" s="8" t="inlineStr">
        <f aca="false">IF(A262&lt;&gt;"",$G262+'v1 Frame'!M$3*COS($C262)+'v1 Frame'!N$3*SIN($C262)*SIN($E262)+'v1 Frame'!O$3*SIN($C262)*COS($E262),"")</f>
        <is>
          <t/>
        </is>
      </c>
      <c r="T262" s="8" t="inlineStr">
        <f aca="false">IF(A262&lt;&gt;"",$H262+'v1 Frame'!N$3*COS($E262)-'v1 Frame'!O$3*SIN($E262),"")</f>
        <is>
          <t/>
        </is>
      </c>
      <c r="U262" s="8" t="inlineStr">
        <f aca="false">IF(A262&lt;&gt;"",$I262-'v1 Frame'!M$3*SIN($C262)+'v1 Frame'!N$3*COS($C262)*SIN($E262)+'v1 Frame'!O$3*COS($C262)*COS($E262),"")</f>
        <is>
          <t/>
        </is>
      </c>
      <c r="V262" s="8" t="inlineStr">
        <f aca="false">IF(A262&lt;&gt;"",$G262+'v1 Frame'!P$3*COS($C262)+'v1 Frame'!Q$3*SIN($C262)*SIN($E262)+'v1 Frame'!R$3*SIN($C262)*COS($E262),"")</f>
        <is>
          <t/>
        </is>
      </c>
      <c r="W262" s="8" t="inlineStr">
        <f aca="false">IF(A262&lt;&gt;"",$H262+'v1 Frame'!Q$3*COS($E262)-'v1 Frame'!R$3*SIN($E262),"")</f>
        <is>
          <t/>
        </is>
      </c>
      <c r="X262" s="8" t="inlineStr">
        <f aca="false">IF(A262&lt;&gt;"",$I262-'v1 Frame'!P$3*SIN($C262)+'v1 Frame'!Q$3*COS($C262)*SIN($E262)+'v1 Frame'!R$3*COS($C262)*COS($E262),"")</f>
        <is>
          <t/>
        </is>
      </c>
      <c r="Y262" s="8" t="inlineStr">
        <f aca="false">IF(A262&lt;&gt;"",$G262+'v1 Frame'!S$3*COS($C262)+'v1 Frame'!T$3*SIN($C262)*SIN($E262)+'v1 Frame'!U$3*SIN($C262)*COS($E262),"")</f>
        <is>
          <t/>
        </is>
      </c>
      <c r="Z262" s="8" t="inlineStr">
        <f aca="false">IF(A262&lt;&gt;"",$H262+'v1 Frame'!T$3*COS($E262)-'v1 Frame'!U$3*SIN($E262),"")</f>
        <is>
          <t/>
        </is>
      </c>
      <c r="AA262" s="8" t="inlineStr">
        <f aca="false">IF(A262&lt;&gt;"",$I262-'v1 Frame'!S$3*SIN($C262)+'v1 Frame'!T$3*COS($C262)*SIN($E262)+'v1 Frame'!U$3*COS($C262)*COS($E262),"")</f>
        <is>
          <t/>
        </is>
      </c>
      <c r="AB262" s="8" t="inlineStr">
        <f aca="false">IF(A262&lt;&gt;"",$G262+'v1 Frame'!V$3*COS($C262)+'v1 Frame'!W$3*SIN($C262)*SIN($E262)+'v1 Frame'!X$3*SIN($C262)*COS($E262),"")</f>
        <is>
          <t/>
        </is>
      </c>
      <c r="AC262" s="8" t="inlineStr">
        <f aca="false">IF(A262&lt;&gt;"",$H262+'v1 Frame'!W$3*COS($E262)-'v1 Frame'!X$3*SIN($E262),"")</f>
        <is>
          <t/>
        </is>
      </c>
      <c r="AD262" s="8" t="inlineStr">
        <f aca="false">IF(A262&lt;&gt;"",$I262-'v1 Frame'!V$3*SIN($C262)+'v1 Frame'!W$3*COS($C262)*SIN($E262)+'v1 Frame'!X$3*COS($C262)*COS($E262),"")</f>
        <is>
          <t/>
        </is>
      </c>
      <c r="AE262" s="25" t="inlineStr">
        <f aca="false">IF(A262&lt;&gt;"",$G262+'v1 Frame'!Y$3*COS($C262)+'v1 Frame'!Z$3*SIN($C262)*SIN($E262)+'v1 Frame'!AA$3*SIN($C262)*COS($E262),"")</f>
        <is>
          <t/>
        </is>
      </c>
      <c r="AF262" s="25" t="inlineStr">
        <f aca="false">IF(A262&lt;&gt;"",$H262+'v1 Frame'!Z$3*COS($E262)-'v1 Frame'!AA$3*SIN($E262),"")</f>
        <is>
          <t/>
        </is>
      </c>
      <c r="AG262" s="25" t="inlineStr">
        <f aca="false">IF(A262&lt;&gt;"",$I262-'v1 Frame'!Y$3*SIN($C262)+'v1 Frame'!Z$3*COS($C262)*SIN($E262)+'v1 Frame'!AA$3*COS($C262)*COS($E262),"")</f>
        <is>
          <t/>
        </is>
      </c>
      <c r="AH262" s="8" t="inlineStr">
        <f aca="false">IF(A262&lt;&gt;"",SQRT(SUMSQ(G262:I262)),"")</f>
        <is>
          <t/>
        </is>
      </c>
      <c r="AI262" s="8" t="inlineStr">
        <f aca="false">IF(A262&lt;&gt;"",IF(AH262&lt;&gt;0,ACOS(I262/AH262),0),"")</f>
        <is>
          <t/>
        </is>
      </c>
      <c r="AJ262" s="8" t="inlineStr">
        <f aca="false">IF(A262&lt;&gt;"",DEGREES(AI262),"")</f>
        <is>
          <t/>
        </is>
      </c>
      <c r="AK262" s="8" t="inlineStr">
        <f aca="false">IF(A262&lt;&gt;"",IF(OR(G262&lt;&gt;0,H262&lt;&gt;0),ATAN2(G262,H262),0),"")</f>
        <is>
          <t/>
        </is>
      </c>
      <c r="AL262" s="8" t="inlineStr">
        <f aca="false">IF(A262&lt;&gt;"",DEGREES(AK262),"")</f>
        <is>
          <t/>
        </is>
      </c>
      <c r="AM262" s="8" t="inlineStr">
        <f aca="false">IF(A262&lt;&gt;"",SQRT(SUMSQ(J262:L262)),"")</f>
        <is>
          <t/>
        </is>
      </c>
      <c r="AN262" s="8" t="inlineStr">
        <f aca="false">IF(A262&lt;&gt;"",IF(AM262&lt;&gt;0,ACOS(L262/AM262),0),"")</f>
        <is>
          <t/>
        </is>
      </c>
      <c r="AO262" s="8" t="inlineStr">
        <f aca="false">IF(A262&lt;&gt;"",DEGREES(AN262),"")</f>
        <is>
          <t/>
        </is>
      </c>
      <c r="AP262" s="8" t="inlineStr">
        <f aca="false">IF(A262&lt;&gt;"",IF(OR(J262&lt;&gt;0,K262&lt;&gt;0),ATAN2(J262,K262),0),"")</f>
        <is>
          <t/>
        </is>
      </c>
      <c r="AQ262" s="8" t="inlineStr">
        <f aca="false">IF(A262&lt;&gt;"",DEGREES(AP262),"")</f>
        <is>
          <t/>
        </is>
      </c>
      <c r="AR262" s="8" t="inlineStr">
        <f aca="false">IF(A262&lt;&gt;"",SQRT(SUMSQ(M262:O262)),"")</f>
        <is>
          <t/>
        </is>
      </c>
      <c r="AS262" s="8" t="inlineStr">
        <f aca="false">IF(A262&lt;&gt;"",IF(AR262&lt;&gt;0,ACOS(O262/AR262),0),"")</f>
        <is>
          <t/>
        </is>
      </c>
      <c r="AT262" s="8" t="inlineStr">
        <f aca="false">IF(A262&lt;&gt;"",DEGREES(AS262),"")</f>
        <is>
          <t/>
        </is>
      </c>
      <c r="AU262" s="8" t="inlineStr">
        <f aca="false">IF(A262&lt;&gt;"",IF(OR(M262&lt;&gt;0,N262&lt;&gt;0),ATAN2(M262,N262),0),"")</f>
        <is>
          <t/>
        </is>
      </c>
      <c r="AV262" s="8" t="inlineStr">
        <f aca="false">IF(A262&lt;&gt;"",DEGREES(AU262),"")</f>
        <is>
          <t/>
        </is>
      </c>
      <c r="AW262" s="8" t="inlineStr">
        <f aca="false">IF(A262&lt;&gt;"",SQRT(SUMSQ(P262:R262)),"")</f>
        <is>
          <t/>
        </is>
      </c>
      <c r="AX262" s="8" t="inlineStr">
        <f aca="false">IF(A262&lt;&gt;"",IF(AW262&lt;&gt;0,ACOS(R262/AW262),0),"")</f>
        <is>
          <t/>
        </is>
      </c>
      <c r="AY262" s="8" t="inlineStr">
        <f aca="false">IF(A262&lt;&gt;"",DEGREES(AX262),"")</f>
        <is>
          <t/>
        </is>
      </c>
      <c r="AZ262" s="8" t="inlineStr">
        <f aca="false">IF(A262&lt;&gt;"",IF(OR(P262&lt;&gt;0,Q262&lt;&gt;0),ATAN2(P262,Q262),0),"")</f>
        <is>
          <t/>
        </is>
      </c>
      <c r="BA262" s="8" t="inlineStr">
        <f aca="false">IF(A262&lt;&gt;"",DEGREES(AZ262),"")</f>
        <is>
          <t/>
        </is>
      </c>
      <c r="BB262" s="8" t="inlineStr">
        <f aca="false">IF(A262&lt;&gt;"",SQRT(SUMSQ(S262:U262)),"")</f>
        <is>
          <t/>
        </is>
      </c>
      <c r="BC262" s="8" t="inlineStr">
        <f aca="false">IF(A262&lt;&gt;"",IF(BB262&lt;&gt;0,ACOS(U262/BB262),0),"")</f>
        <is>
          <t/>
        </is>
      </c>
      <c r="BD262" s="8" t="inlineStr">
        <f aca="false">IF(A262&lt;&gt;"",DEGREES(BC262),"")</f>
        <is>
          <t/>
        </is>
      </c>
      <c r="BE262" s="8" t="inlineStr">
        <f aca="false">IF(A262&lt;&gt;"",IF(OR(S262&lt;&gt;0,T262&lt;&gt;0),ATAN2(S262,T262),0),"")</f>
        <is>
          <t/>
        </is>
      </c>
      <c r="BF262" s="8" t="inlineStr">
        <f aca="false">IF(A262&lt;&gt;"",DEGREES(BE262),"")</f>
        <is>
          <t/>
        </is>
      </c>
      <c r="BG262" s="8" t="inlineStr">
        <f aca="false">IF(A262&lt;&gt;"",SQRT(SUMSQ(V262:X262)),"")</f>
        <is>
          <t/>
        </is>
      </c>
      <c r="BH262" s="8" t="inlineStr">
        <f aca="false">IF(A262&lt;&gt;"",IF(BG262&lt;&gt;0,ACOS(X262/BG262),0),"")</f>
        <is>
          <t/>
        </is>
      </c>
      <c r="BI262" s="8" t="inlineStr">
        <f aca="false">IF(A262&lt;&gt;"",DEGREES(BH262),"")</f>
        <is>
          <t/>
        </is>
      </c>
      <c r="BJ262" s="8" t="inlineStr">
        <f aca="false">IF(A262&lt;&gt;"",IF(OR(V262&lt;&gt;0,W262&lt;&gt;0),ATAN2(V262,W262),0),"")</f>
        <is>
          <t/>
        </is>
      </c>
      <c r="BK262" s="8" t="inlineStr">
        <f aca="false">IF(A262&lt;&gt;"",DEGREES(BJ262),"")</f>
        <is>
          <t/>
        </is>
      </c>
      <c r="BL262" s="8" t="inlineStr">
        <f aca="false">IF(A262&lt;&gt;"",SQRT(SUMSQ(Y262:AA262)),"")</f>
        <is>
          <t/>
        </is>
      </c>
      <c r="BM262" s="8" t="inlineStr">
        <f aca="false">IF(A262&lt;&gt;"",IF(BL262&lt;&gt;0,ACOS(AA262/BL262),0),"")</f>
        <is>
          <t/>
        </is>
      </c>
      <c r="BN262" s="8" t="inlineStr">
        <f aca="false">IF(A262&lt;&gt;"",DEGREES(BM262),"")</f>
        <is>
          <t/>
        </is>
      </c>
      <c r="BO262" s="8" t="inlineStr">
        <f aca="false">IF(A262&lt;&gt;"",IF(OR(Y262&lt;&gt;0,Z262&lt;&gt;0),ATAN2(Y262,Z262),0),"")</f>
        <is>
          <t/>
        </is>
      </c>
      <c r="BP262" s="8" t="inlineStr">
        <f aca="false">IF(A262&lt;&gt;"",DEGREES(BO262),"")</f>
        <is>
          <t/>
        </is>
      </c>
      <c r="BQ262" s="8" t="inlineStr">
        <f aca="false">IF(A262&lt;&gt;"",SQRT(SUMSQ(AB262:AD262)),"")</f>
        <is>
          <t/>
        </is>
      </c>
      <c r="BR262" s="8" t="inlineStr">
        <f aca="false">IF(A262&lt;&gt;"",IF(BQ262&lt;&gt;0,ACOS(AD262/BQ262),0),"")</f>
        <is>
          <t/>
        </is>
      </c>
      <c r="BS262" s="8" t="inlineStr">
        <f aca="false">IF(A262&lt;&gt;"",DEGREES(BR262),"")</f>
        <is>
          <t/>
        </is>
      </c>
      <c r="BT262" s="8" t="inlineStr">
        <f aca="false">IF(A262&lt;&gt;"",IF(OR(AB262&lt;&gt;0,AC262&lt;&gt;0),ATAN2(AB262,AC262),0),"")</f>
        <is>
          <t/>
        </is>
      </c>
      <c r="BU262" s="8" t="inlineStr">
        <f aca="false">IF(A262&lt;&gt;"",DEGREES(BT262),"")</f>
        <is>
          <t/>
        </is>
      </c>
      <c r="BV262" s="8" t="inlineStr">
        <f aca="false">IF(A262&lt;&gt;"",SQRT(SUMSQ(AE262:AG262)),"")</f>
        <is>
          <t/>
        </is>
      </c>
      <c r="BW262" s="8" t="inlineStr">
        <f aca="false">IF(A262&lt;&gt;"",IF(BV262&lt;&gt;0,ACOS(AG262/BV262),0),"")</f>
        <is>
          <t/>
        </is>
      </c>
      <c r="BX262" s="8" t="inlineStr">
        <f aca="false">IF(A262&lt;&gt;"",DEGREES(BW262),"")</f>
        <is>
          <t/>
        </is>
      </c>
      <c r="BY262" s="8" t="inlineStr">
        <f aca="false">IF(A262&lt;&gt;"",IF(OR(AF262&lt;&gt;0,AG262&lt;&gt;0),ATAN2(AF262,AG262),0),"")</f>
        <is>
          <t/>
        </is>
      </c>
      <c r="BZ262" s="8" t="inlineStr">
        <f aca="false">IF(A262&lt;&gt;"",DEGREES(BY262),"")</f>
        <is>
          <t/>
        </is>
      </c>
      <c r="CA262" s="0" t="inlineStr">
        <f aca="false">IF(A262&lt;&gt;"",IF(AND(AI262&lt;Parameters!$B$11,AI262&gt;Parameters!$B$12,AN262&lt;Parameters!$B$11,AN262&gt;Parameters!$B$12,AS262&lt;Parameters!$B$11,AS262&gt;Parameters!$B$12,AX262&lt;Parameters!$B$11,AX262&gt;Parameters!$B$12,BC262&lt;Parameters!$B$11,BC262&gt;Parameters!$B$12,BM262&lt;Parameters!$B$11,BM262&gt;Parameters!$B$12,BR262&lt;Parameters!$B$11,BR262&gt;Parameters!$B$12,BW262&lt;Parameters!$B$11,BW262&gt;Parameters!$B$12),1,0),"")</f>
        <is>
          <t/>
        </is>
      </c>
      <c r="CB262" s="0" t="inlineStr">
        <f aca="false">IF(A262&lt;&gt;"",IF(OR(AI262&lt;Parameters!$B$12,AI262&gt;Parameters!$B$11),0,1),"")</f>
        <is>
          <t/>
        </is>
      </c>
      <c r="CC262" s="0" t="inlineStr">
        <f aca="false">IF(A262&lt;&gt;"",IF(OR(AN262&lt;Parameters!$B$12,AN262&gt;Parameters!$B$11),0,1),"")</f>
        <is>
          <t/>
        </is>
      </c>
      <c r="CD262" s="0" t="inlineStr">
        <f aca="false">IF(A262&lt;&gt;"",IF(OR(AS262&lt;Parameters!$B$12,AS262&gt;Parameters!$B$11),0,1),"")</f>
        <is>
          <t/>
        </is>
      </c>
      <c r="CE262" s="0" t="inlineStr">
        <f aca="false">IF(A262&lt;&gt;"",IF(OR(AX262&lt;Parameters!$B$12,AX262&gt;Parameters!$B$11),0,1),"")</f>
        <is>
          <t/>
        </is>
      </c>
      <c r="CF262" s="0" t="inlineStr">
        <f aca="false">IF(A262&lt;&gt;"",IF(OR(BC262&lt;Parameters!$B$12,BC262&gt;Parameters!$B$11),0,1),"")</f>
        <is>
          <t/>
        </is>
      </c>
      <c r="CG262" s="0" t="inlineStr">
        <f aca="false">IF(A262&lt;&gt;"",IF(OR(BH262&lt;Parameters!$B$12,BH262&gt;Parameters!$B$11),0,1),"")</f>
        <is>
          <t/>
        </is>
      </c>
      <c r="CH262" s="0" t="inlineStr">
        <f aca="false">IF(A262&lt;&gt;"",IF(OR(BM262&lt;Parameters!$B$12,BM262&gt;Parameters!$B$11),0,1),"")</f>
        <is>
          <t/>
        </is>
      </c>
      <c r="CI262" s="0" t="inlineStr">
        <f aca="false">IF(A262&lt;&gt;"",IF(OR(BR262&lt;Parameters!$B$12,BR262&gt;Parameters!$B$11),0,1),"")</f>
        <is>
          <t/>
        </is>
      </c>
      <c r="CJ262" s="0" t="inlineStr">
        <f aca="false">IF(A262&lt;&gt;"",IF(OR(BW262&lt;Parameters!$B$12,BW262&gt;Parameters!$B$11),0,1),"")</f>
        <is>
          <t/>
        </is>
      </c>
      <c r="CK262" s="26" t="inlineStr">
        <f aca="false">IF(A262&lt;&gt;"",SUM(CB262:CJ262)/9,"")</f>
        <is>
          <t/>
        </is>
      </c>
      <c r="CL262" s="0" t="inlineStr">
        <f aca="false">IF(A262&lt;&gt;"",CK262*9,"")</f>
        <is>
          <t/>
        </is>
      </c>
      <c r="CM262" s="8" t="inlineStr">
        <f aca="false">IF(A262&lt;&gt;"",TEXT(B262,CM$2)&amp;" "&amp;TEXT(A262,CM$2),"")</f>
        <is>
          <t/>
        </is>
      </c>
    </row>
    <row r="263" customFormat="false" ht="15" hidden="false" customHeight="false" outlineLevel="0" collapsed="false">
      <c r="A263" s="0" t="inlineStr">
        <f aca="false">IF(OR(B262&lt;Parameters!$K$12,A262&lt;Parameters!$K$12),IF(A262&lt;Parameters!$K$12,A262+1,0),"")</f>
        <is>
          <t/>
        </is>
      </c>
      <c r="B263" s="0" t="inlineStr">
        <f aca="false">IF(A263&lt;&gt;"",IF(A263=0,B262+1,B262),"")</f>
        <is>
          <t/>
        </is>
      </c>
      <c r="C263" s="24" t="inlineStr">
        <f aca="false">IF(A263&lt;&gt;"",-_phi*(A263+0.5),"")</f>
        <is>
          <t/>
        </is>
      </c>
      <c r="D263" s="8" t="inlineStr">
        <f aca="false">IF(A263&lt;&gt;"",DEGREES(C263),"")</f>
        <is>
          <t/>
        </is>
      </c>
      <c r="E263" s="24" t="inlineStr">
        <f aca="false">IF(A263&lt;&gt;"",_phi*(B263+0.5),"")</f>
        <is>
          <t/>
        </is>
      </c>
      <c r="F263" s="8" t="inlineStr">
        <f aca="false">IF(A263&lt;&gt;"",DEGREES(E263),"")</f>
        <is>
          <t/>
        </is>
      </c>
      <c r="G263" s="8" t="inlineStr">
        <f aca="false">IF(A263&lt;&gt;"",LOOKUP(A263,h!$A$3:$A$30,h!$D$3:$D$30),"")</f>
        <is>
          <t/>
        </is>
      </c>
      <c r="H263" s="8" t="inlineStr">
        <f aca="false">IF(A263&lt;&gt;"",LOOKUP(B263,h!$A$3:$A$30,h!$D$3:$D$30),"")</f>
        <is>
          <t/>
        </is>
      </c>
      <c r="I263" s="8" t="inlineStr">
        <f aca="false">IF(A263&lt;&gt;"",_zif,"")</f>
        <is>
          <t/>
        </is>
      </c>
      <c r="J263" s="8" t="inlineStr">
        <f aca="false">IF(A263&lt;&gt;"",$G263+'v1 Frame'!D$3*COS($C263)+'v1 Frame'!E$3*SIN($C263)*SIN($E263)+'v1 Frame'!F$3*SIN($C263)*COS($E263),"")</f>
        <is>
          <t/>
        </is>
      </c>
      <c r="K263" s="8" t="inlineStr">
        <f aca="false">IF(A263&lt;&gt;"",$H263+'v1 Frame'!E$3*COS($E263)-'v1 Frame'!F$3*SIN($E263),"")</f>
        <is>
          <t/>
        </is>
      </c>
      <c r="L263" s="8" t="inlineStr">
        <f aca="false">IF(A263&lt;&gt;"",$I263-'v1 Frame'!D$3*SIN($C263)+'v1 Frame'!E$3*COS($C263)*SIN($E263)+'v1 Frame'!F$3*COS($C263)*COS($E263),"")</f>
        <is>
          <t/>
        </is>
      </c>
      <c r="M263" s="8" t="inlineStr">
        <f aca="false">IF(A263&lt;&gt;"",$G263+'v1 Frame'!G$3*COS($C263)+'v1 Frame'!H$3*SIN($C263)*SIN($E263)+'v1 Frame'!I$3*SIN($C263)*COS($E263),"")</f>
        <is>
          <t/>
        </is>
      </c>
      <c r="N263" s="8" t="inlineStr">
        <f aca="false">IF(A263&lt;&gt;"",$H263+'v1 Frame'!H$3*COS($E263)-'v1 Frame'!I$3*SIN($E263),"")</f>
        <is>
          <t/>
        </is>
      </c>
      <c r="O263" s="8" t="inlineStr">
        <f aca="false">IF(A263&lt;&gt;"",$I263-'v1 Frame'!G$3*SIN($C263)+'v1 Frame'!H$3*COS($C263)*SIN($E263)+'v1 Frame'!I$3*COS($C263)*COS($E263),"")</f>
        <is>
          <t/>
        </is>
      </c>
      <c r="P263" s="8" t="inlineStr">
        <f aca="false">IF(A263&lt;&gt;"",$G263+'v1 Frame'!J$3*COS($C263)+'v1 Frame'!K$3*SIN($C263)*SIN($E263)+'v1 Frame'!L$3*SIN($C263)*COS($E263),"")</f>
        <is>
          <t/>
        </is>
      </c>
      <c r="Q263" s="8" t="inlineStr">
        <f aca="false">IF(A263&lt;&gt;"",$H263+'v1 Frame'!K$3*COS($E263)-'v1 Frame'!L$3*SIN($E263),"")</f>
        <is>
          <t/>
        </is>
      </c>
      <c r="R263" s="8" t="inlineStr">
        <f aca="false">IF(A263&lt;&gt;"",$I263-'v1 Frame'!J$3*SIN($C263)+'v1 Frame'!K$3*COS($C263)*SIN($E263)+'v1 Frame'!L$3*COS($C263)*COS($E263),"")</f>
        <is>
          <t/>
        </is>
      </c>
      <c r="S263" s="8" t="inlineStr">
        <f aca="false">IF(A263&lt;&gt;"",$G263+'v1 Frame'!M$3*COS($C263)+'v1 Frame'!N$3*SIN($C263)*SIN($E263)+'v1 Frame'!O$3*SIN($C263)*COS($E263),"")</f>
        <is>
          <t/>
        </is>
      </c>
      <c r="T263" s="8" t="inlineStr">
        <f aca="false">IF(A263&lt;&gt;"",$H263+'v1 Frame'!N$3*COS($E263)-'v1 Frame'!O$3*SIN($E263),"")</f>
        <is>
          <t/>
        </is>
      </c>
      <c r="U263" s="8" t="inlineStr">
        <f aca="false">IF(A263&lt;&gt;"",$I263-'v1 Frame'!M$3*SIN($C263)+'v1 Frame'!N$3*COS($C263)*SIN($E263)+'v1 Frame'!O$3*COS($C263)*COS($E263),"")</f>
        <is>
          <t/>
        </is>
      </c>
      <c r="V263" s="8" t="inlineStr">
        <f aca="false">IF(A263&lt;&gt;"",$G263+'v1 Frame'!P$3*COS($C263)+'v1 Frame'!Q$3*SIN($C263)*SIN($E263)+'v1 Frame'!R$3*SIN($C263)*COS($E263),"")</f>
        <is>
          <t/>
        </is>
      </c>
      <c r="W263" s="8" t="inlineStr">
        <f aca="false">IF(A263&lt;&gt;"",$H263+'v1 Frame'!Q$3*COS($E263)-'v1 Frame'!R$3*SIN($E263),"")</f>
        <is>
          <t/>
        </is>
      </c>
      <c r="X263" s="8" t="inlineStr">
        <f aca="false">IF(A263&lt;&gt;"",$I263-'v1 Frame'!P$3*SIN($C263)+'v1 Frame'!Q$3*COS($C263)*SIN($E263)+'v1 Frame'!R$3*COS($C263)*COS($E263),"")</f>
        <is>
          <t/>
        </is>
      </c>
      <c r="Y263" s="8" t="inlineStr">
        <f aca="false">IF(A263&lt;&gt;"",$G263+'v1 Frame'!S$3*COS($C263)+'v1 Frame'!T$3*SIN($C263)*SIN($E263)+'v1 Frame'!U$3*SIN($C263)*COS($E263),"")</f>
        <is>
          <t/>
        </is>
      </c>
      <c r="Z263" s="8" t="inlineStr">
        <f aca="false">IF(A263&lt;&gt;"",$H263+'v1 Frame'!T$3*COS($E263)-'v1 Frame'!U$3*SIN($E263),"")</f>
        <is>
          <t/>
        </is>
      </c>
      <c r="AA263" s="8" t="inlineStr">
        <f aca="false">IF(A263&lt;&gt;"",$I263-'v1 Frame'!S$3*SIN($C263)+'v1 Frame'!T$3*COS($C263)*SIN($E263)+'v1 Frame'!U$3*COS($C263)*COS($E263),"")</f>
        <is>
          <t/>
        </is>
      </c>
      <c r="AB263" s="8" t="inlineStr">
        <f aca="false">IF(A263&lt;&gt;"",$G263+'v1 Frame'!V$3*COS($C263)+'v1 Frame'!W$3*SIN($C263)*SIN($E263)+'v1 Frame'!X$3*SIN($C263)*COS($E263),"")</f>
        <is>
          <t/>
        </is>
      </c>
      <c r="AC263" s="8" t="inlineStr">
        <f aca="false">IF(A263&lt;&gt;"",$H263+'v1 Frame'!W$3*COS($E263)-'v1 Frame'!X$3*SIN($E263),"")</f>
        <is>
          <t/>
        </is>
      </c>
      <c r="AD263" s="8" t="inlineStr">
        <f aca="false">IF(A263&lt;&gt;"",$I263-'v1 Frame'!V$3*SIN($C263)+'v1 Frame'!W$3*COS($C263)*SIN($E263)+'v1 Frame'!X$3*COS($C263)*COS($E263),"")</f>
        <is>
          <t/>
        </is>
      </c>
      <c r="AE263" s="25" t="inlineStr">
        <f aca="false">IF(A263&lt;&gt;"",$G263+'v1 Frame'!Y$3*COS($C263)+'v1 Frame'!Z$3*SIN($C263)*SIN($E263)+'v1 Frame'!AA$3*SIN($C263)*COS($E263),"")</f>
        <is>
          <t/>
        </is>
      </c>
      <c r="AF263" s="25" t="inlineStr">
        <f aca="false">IF(A263&lt;&gt;"",$H263+'v1 Frame'!Z$3*COS($E263)-'v1 Frame'!AA$3*SIN($E263),"")</f>
        <is>
          <t/>
        </is>
      </c>
      <c r="AG263" s="25" t="inlineStr">
        <f aca="false">IF(A263&lt;&gt;"",$I263-'v1 Frame'!Y$3*SIN($C263)+'v1 Frame'!Z$3*COS($C263)*SIN($E263)+'v1 Frame'!AA$3*COS($C263)*COS($E263),"")</f>
        <is>
          <t/>
        </is>
      </c>
      <c r="AH263" s="8" t="inlineStr">
        <f aca="false">IF(A263&lt;&gt;"",SQRT(SUMSQ(G263:I263)),"")</f>
        <is>
          <t/>
        </is>
      </c>
      <c r="AI263" s="8" t="inlineStr">
        <f aca="false">IF(A263&lt;&gt;"",IF(AH263&lt;&gt;0,ACOS(I263/AH263),0),"")</f>
        <is>
          <t/>
        </is>
      </c>
      <c r="AJ263" s="8" t="inlineStr">
        <f aca="false">IF(A263&lt;&gt;"",DEGREES(AI263),"")</f>
        <is>
          <t/>
        </is>
      </c>
      <c r="AK263" s="8" t="inlineStr">
        <f aca="false">IF(A263&lt;&gt;"",IF(OR(G263&lt;&gt;0,H263&lt;&gt;0),ATAN2(G263,H263),0),"")</f>
        <is>
          <t/>
        </is>
      </c>
      <c r="AL263" s="8" t="inlineStr">
        <f aca="false">IF(A263&lt;&gt;"",DEGREES(AK263),"")</f>
        <is>
          <t/>
        </is>
      </c>
      <c r="AM263" s="8" t="inlineStr">
        <f aca="false">IF(A263&lt;&gt;"",SQRT(SUMSQ(J263:L263)),"")</f>
        <is>
          <t/>
        </is>
      </c>
      <c r="AN263" s="8" t="inlineStr">
        <f aca="false">IF(A263&lt;&gt;"",IF(AM263&lt;&gt;0,ACOS(L263/AM263),0),"")</f>
        <is>
          <t/>
        </is>
      </c>
      <c r="AO263" s="8" t="inlineStr">
        <f aca="false">IF(A263&lt;&gt;"",DEGREES(AN263),"")</f>
        <is>
          <t/>
        </is>
      </c>
      <c r="AP263" s="8" t="inlineStr">
        <f aca="false">IF(A263&lt;&gt;"",IF(OR(J263&lt;&gt;0,K263&lt;&gt;0),ATAN2(J263,K263),0),"")</f>
        <is>
          <t/>
        </is>
      </c>
      <c r="AQ263" s="8" t="inlineStr">
        <f aca="false">IF(A263&lt;&gt;"",DEGREES(AP263),"")</f>
        <is>
          <t/>
        </is>
      </c>
      <c r="AR263" s="8" t="inlineStr">
        <f aca="false">IF(A263&lt;&gt;"",SQRT(SUMSQ(M263:O263)),"")</f>
        <is>
          <t/>
        </is>
      </c>
      <c r="AS263" s="8" t="inlineStr">
        <f aca="false">IF(A263&lt;&gt;"",IF(AR263&lt;&gt;0,ACOS(O263/AR263),0),"")</f>
        <is>
          <t/>
        </is>
      </c>
      <c r="AT263" s="8" t="inlineStr">
        <f aca="false">IF(A263&lt;&gt;"",DEGREES(AS263),"")</f>
        <is>
          <t/>
        </is>
      </c>
      <c r="AU263" s="8" t="inlineStr">
        <f aca="false">IF(A263&lt;&gt;"",IF(OR(M263&lt;&gt;0,N263&lt;&gt;0),ATAN2(M263,N263),0),"")</f>
        <is>
          <t/>
        </is>
      </c>
      <c r="AV263" s="8" t="inlineStr">
        <f aca="false">IF(A263&lt;&gt;"",DEGREES(AU263),"")</f>
        <is>
          <t/>
        </is>
      </c>
      <c r="AW263" s="8" t="inlineStr">
        <f aca="false">IF(A263&lt;&gt;"",SQRT(SUMSQ(P263:R263)),"")</f>
        <is>
          <t/>
        </is>
      </c>
      <c r="AX263" s="8" t="inlineStr">
        <f aca="false">IF(A263&lt;&gt;"",IF(AW263&lt;&gt;0,ACOS(R263/AW263),0),"")</f>
        <is>
          <t/>
        </is>
      </c>
      <c r="AY263" s="8" t="inlineStr">
        <f aca="false">IF(A263&lt;&gt;"",DEGREES(AX263),"")</f>
        <is>
          <t/>
        </is>
      </c>
      <c r="AZ263" s="8" t="inlineStr">
        <f aca="false">IF(A263&lt;&gt;"",IF(OR(P263&lt;&gt;0,Q263&lt;&gt;0),ATAN2(P263,Q263),0),"")</f>
        <is>
          <t/>
        </is>
      </c>
      <c r="BA263" s="8" t="inlineStr">
        <f aca="false">IF(A263&lt;&gt;"",DEGREES(AZ263),"")</f>
        <is>
          <t/>
        </is>
      </c>
      <c r="BB263" s="8" t="inlineStr">
        <f aca="false">IF(A263&lt;&gt;"",SQRT(SUMSQ(S263:U263)),"")</f>
        <is>
          <t/>
        </is>
      </c>
      <c r="BC263" s="8" t="inlineStr">
        <f aca="false">IF(A263&lt;&gt;"",IF(BB263&lt;&gt;0,ACOS(U263/BB263),0),"")</f>
        <is>
          <t/>
        </is>
      </c>
      <c r="BD263" s="8" t="inlineStr">
        <f aca="false">IF(A263&lt;&gt;"",DEGREES(BC263),"")</f>
        <is>
          <t/>
        </is>
      </c>
      <c r="BE263" s="8" t="inlineStr">
        <f aca="false">IF(A263&lt;&gt;"",IF(OR(S263&lt;&gt;0,T263&lt;&gt;0),ATAN2(S263,T263),0),"")</f>
        <is>
          <t/>
        </is>
      </c>
      <c r="BF263" s="8" t="inlineStr">
        <f aca="false">IF(A263&lt;&gt;"",DEGREES(BE263),"")</f>
        <is>
          <t/>
        </is>
      </c>
      <c r="BG263" s="8" t="inlineStr">
        <f aca="false">IF(A263&lt;&gt;"",SQRT(SUMSQ(V263:X263)),"")</f>
        <is>
          <t/>
        </is>
      </c>
      <c r="BH263" s="8" t="inlineStr">
        <f aca="false">IF(A263&lt;&gt;"",IF(BG263&lt;&gt;0,ACOS(X263/BG263),0),"")</f>
        <is>
          <t/>
        </is>
      </c>
      <c r="BI263" s="8" t="inlineStr">
        <f aca="false">IF(A263&lt;&gt;"",DEGREES(BH263),"")</f>
        <is>
          <t/>
        </is>
      </c>
      <c r="BJ263" s="8" t="inlineStr">
        <f aca="false">IF(A263&lt;&gt;"",IF(OR(V263&lt;&gt;0,W263&lt;&gt;0),ATAN2(V263,W263),0),"")</f>
        <is>
          <t/>
        </is>
      </c>
      <c r="BK263" s="8" t="inlineStr">
        <f aca="false">IF(A263&lt;&gt;"",DEGREES(BJ263),"")</f>
        <is>
          <t/>
        </is>
      </c>
      <c r="BL263" s="8" t="inlineStr">
        <f aca="false">IF(A263&lt;&gt;"",SQRT(SUMSQ(Y263:AA263)),"")</f>
        <is>
          <t/>
        </is>
      </c>
      <c r="BM263" s="8" t="inlineStr">
        <f aca="false">IF(A263&lt;&gt;"",IF(BL263&lt;&gt;0,ACOS(AA263/BL263),0),"")</f>
        <is>
          <t/>
        </is>
      </c>
      <c r="BN263" s="8" t="inlineStr">
        <f aca="false">IF(A263&lt;&gt;"",DEGREES(BM263),"")</f>
        <is>
          <t/>
        </is>
      </c>
      <c r="BO263" s="8" t="inlineStr">
        <f aca="false">IF(A263&lt;&gt;"",IF(OR(Y263&lt;&gt;0,Z263&lt;&gt;0),ATAN2(Y263,Z263),0),"")</f>
        <is>
          <t/>
        </is>
      </c>
      <c r="BP263" s="8" t="inlineStr">
        <f aca="false">IF(A263&lt;&gt;"",DEGREES(BO263),"")</f>
        <is>
          <t/>
        </is>
      </c>
      <c r="BQ263" s="8" t="inlineStr">
        <f aca="false">IF(A263&lt;&gt;"",SQRT(SUMSQ(AB263:AD263)),"")</f>
        <is>
          <t/>
        </is>
      </c>
      <c r="BR263" s="8" t="inlineStr">
        <f aca="false">IF(A263&lt;&gt;"",IF(BQ263&lt;&gt;0,ACOS(AD263/BQ263),0),"")</f>
        <is>
          <t/>
        </is>
      </c>
      <c r="BS263" s="8" t="inlineStr">
        <f aca="false">IF(A263&lt;&gt;"",DEGREES(BR263),"")</f>
        <is>
          <t/>
        </is>
      </c>
      <c r="BT263" s="8" t="inlineStr">
        <f aca="false">IF(A263&lt;&gt;"",IF(OR(AB263&lt;&gt;0,AC263&lt;&gt;0),ATAN2(AB263,AC263),0),"")</f>
        <is>
          <t/>
        </is>
      </c>
      <c r="BU263" s="8" t="inlineStr">
        <f aca="false">IF(A263&lt;&gt;"",DEGREES(BT263),"")</f>
        <is>
          <t/>
        </is>
      </c>
      <c r="BV263" s="8" t="inlineStr">
        <f aca="false">IF(A263&lt;&gt;"",SQRT(SUMSQ(AE263:AG263)),"")</f>
        <is>
          <t/>
        </is>
      </c>
      <c r="BW263" s="8" t="inlineStr">
        <f aca="false">IF(A263&lt;&gt;"",IF(BV263&lt;&gt;0,ACOS(AG263/BV263),0),"")</f>
        <is>
          <t/>
        </is>
      </c>
      <c r="BX263" s="8" t="inlineStr">
        <f aca="false">IF(A263&lt;&gt;"",DEGREES(BW263),"")</f>
        <is>
          <t/>
        </is>
      </c>
      <c r="BY263" s="8" t="inlineStr">
        <f aca="false">IF(A263&lt;&gt;"",IF(OR(AF263&lt;&gt;0,AG263&lt;&gt;0),ATAN2(AF263,AG263),0),"")</f>
        <is>
          <t/>
        </is>
      </c>
      <c r="BZ263" s="8" t="inlineStr">
        <f aca="false">IF(A263&lt;&gt;"",DEGREES(BY263),"")</f>
        <is>
          <t/>
        </is>
      </c>
      <c r="CA263" s="0" t="inlineStr">
        <f aca="false">IF(A263&lt;&gt;"",IF(AND(AI263&lt;Parameters!$B$11,AI263&gt;Parameters!$B$12,AN263&lt;Parameters!$B$11,AN263&gt;Parameters!$B$12,AS263&lt;Parameters!$B$11,AS263&gt;Parameters!$B$12,AX263&lt;Parameters!$B$11,AX263&gt;Parameters!$B$12,BC263&lt;Parameters!$B$11,BC263&gt;Parameters!$B$12,BM263&lt;Parameters!$B$11,BM263&gt;Parameters!$B$12,BR263&lt;Parameters!$B$11,BR263&gt;Parameters!$B$12,BW263&lt;Parameters!$B$11,BW263&gt;Parameters!$B$12),1,0),"")</f>
        <is>
          <t/>
        </is>
      </c>
      <c r="CB263" s="0" t="inlineStr">
        <f aca="false">IF(A263&lt;&gt;"",IF(OR(AI263&lt;Parameters!$B$12,AI263&gt;Parameters!$B$11),0,1),"")</f>
        <is>
          <t/>
        </is>
      </c>
      <c r="CC263" s="0" t="inlineStr">
        <f aca="false">IF(A263&lt;&gt;"",IF(OR(AN263&lt;Parameters!$B$12,AN263&gt;Parameters!$B$11),0,1),"")</f>
        <is>
          <t/>
        </is>
      </c>
      <c r="CD263" s="0" t="inlineStr">
        <f aca="false">IF(A263&lt;&gt;"",IF(OR(AS263&lt;Parameters!$B$12,AS263&gt;Parameters!$B$11),0,1),"")</f>
        <is>
          <t/>
        </is>
      </c>
      <c r="CE263" s="0" t="inlineStr">
        <f aca="false">IF(A263&lt;&gt;"",IF(OR(AX263&lt;Parameters!$B$12,AX263&gt;Parameters!$B$11),0,1),"")</f>
        <is>
          <t/>
        </is>
      </c>
      <c r="CF263" s="0" t="inlineStr">
        <f aca="false">IF(A263&lt;&gt;"",IF(OR(BC263&lt;Parameters!$B$12,BC263&gt;Parameters!$B$11),0,1),"")</f>
        <is>
          <t/>
        </is>
      </c>
      <c r="CG263" s="0" t="inlineStr">
        <f aca="false">IF(A263&lt;&gt;"",IF(OR(BH263&lt;Parameters!$B$12,BH263&gt;Parameters!$B$11),0,1),"")</f>
        <is>
          <t/>
        </is>
      </c>
      <c r="CH263" s="0" t="inlineStr">
        <f aca="false">IF(A263&lt;&gt;"",IF(OR(BM263&lt;Parameters!$B$12,BM263&gt;Parameters!$B$11),0,1),"")</f>
        <is>
          <t/>
        </is>
      </c>
      <c r="CI263" s="0" t="inlineStr">
        <f aca="false">IF(A263&lt;&gt;"",IF(OR(BR263&lt;Parameters!$B$12,BR263&gt;Parameters!$B$11),0,1),"")</f>
        <is>
          <t/>
        </is>
      </c>
      <c r="CJ263" s="0" t="inlineStr">
        <f aca="false">IF(A263&lt;&gt;"",IF(OR(BW263&lt;Parameters!$B$12,BW263&gt;Parameters!$B$11),0,1),"")</f>
        <is>
          <t/>
        </is>
      </c>
      <c r="CK263" s="26" t="inlineStr">
        <f aca="false">IF(A263&lt;&gt;"",SUM(CB263:CJ263)/9,"")</f>
        <is>
          <t/>
        </is>
      </c>
      <c r="CL263" s="0" t="inlineStr">
        <f aca="false">IF(A263&lt;&gt;"",CK263*9,"")</f>
        <is>
          <t/>
        </is>
      </c>
      <c r="CM263" s="8" t="inlineStr">
        <f aca="false">IF(A263&lt;&gt;"",TEXT(B263,CM$2)&amp;" "&amp;TEXT(A263,CM$2),"")</f>
        <is>
          <t/>
        </is>
      </c>
    </row>
    <row r="264" customFormat="false" ht="15" hidden="false" customHeight="false" outlineLevel="0" collapsed="false">
      <c r="A264" s="0" t="inlineStr">
        <f aca="false">IF(OR(B263&lt;Parameters!$K$12,A263&lt;Parameters!$K$12),IF(A263&lt;Parameters!$K$12,A263+1,0),"")</f>
        <is>
          <t/>
        </is>
      </c>
      <c r="B264" s="0" t="inlineStr">
        <f aca="false">IF(A264&lt;&gt;"",IF(A264=0,B263+1,B263),"")</f>
        <is>
          <t/>
        </is>
      </c>
      <c r="C264" s="24" t="inlineStr">
        <f aca="false">IF(A264&lt;&gt;"",-_phi*(A264+0.5),"")</f>
        <is>
          <t/>
        </is>
      </c>
      <c r="D264" s="8" t="inlineStr">
        <f aca="false">IF(A264&lt;&gt;"",DEGREES(C264),"")</f>
        <is>
          <t/>
        </is>
      </c>
      <c r="E264" s="24" t="inlineStr">
        <f aca="false">IF(A264&lt;&gt;"",_phi*(B264+0.5),"")</f>
        <is>
          <t/>
        </is>
      </c>
      <c r="F264" s="8" t="inlineStr">
        <f aca="false">IF(A264&lt;&gt;"",DEGREES(E264),"")</f>
        <is>
          <t/>
        </is>
      </c>
      <c r="G264" s="8" t="inlineStr">
        <f aca="false">IF(A264&lt;&gt;"",LOOKUP(A264,h!$A$3:$A$30,h!$D$3:$D$30),"")</f>
        <is>
          <t/>
        </is>
      </c>
      <c r="H264" s="8" t="inlineStr">
        <f aca="false">IF(A264&lt;&gt;"",LOOKUP(B264,h!$A$3:$A$30,h!$D$3:$D$30),"")</f>
        <is>
          <t/>
        </is>
      </c>
      <c r="I264" s="8" t="inlineStr">
        <f aca="false">IF(A264&lt;&gt;"",_zif,"")</f>
        <is>
          <t/>
        </is>
      </c>
      <c r="J264" s="8" t="inlineStr">
        <f aca="false">IF(A264&lt;&gt;"",$G264+'v1 Frame'!D$3*COS($C264)+'v1 Frame'!E$3*SIN($C264)*SIN($E264)+'v1 Frame'!F$3*SIN($C264)*COS($E264),"")</f>
        <is>
          <t/>
        </is>
      </c>
      <c r="K264" s="8" t="inlineStr">
        <f aca="false">IF(A264&lt;&gt;"",$H264+'v1 Frame'!E$3*COS($E264)-'v1 Frame'!F$3*SIN($E264),"")</f>
        <is>
          <t/>
        </is>
      </c>
      <c r="L264" s="8" t="inlineStr">
        <f aca="false">IF(A264&lt;&gt;"",$I264-'v1 Frame'!D$3*SIN($C264)+'v1 Frame'!E$3*COS($C264)*SIN($E264)+'v1 Frame'!F$3*COS($C264)*COS($E264),"")</f>
        <is>
          <t/>
        </is>
      </c>
      <c r="M264" s="8" t="inlineStr">
        <f aca="false">IF(A264&lt;&gt;"",$G264+'v1 Frame'!G$3*COS($C264)+'v1 Frame'!H$3*SIN($C264)*SIN($E264)+'v1 Frame'!I$3*SIN($C264)*COS($E264),"")</f>
        <is>
          <t/>
        </is>
      </c>
      <c r="N264" s="8" t="inlineStr">
        <f aca="false">IF(A264&lt;&gt;"",$H264+'v1 Frame'!H$3*COS($E264)-'v1 Frame'!I$3*SIN($E264),"")</f>
        <is>
          <t/>
        </is>
      </c>
      <c r="O264" s="8" t="inlineStr">
        <f aca="false">IF(A264&lt;&gt;"",$I264-'v1 Frame'!G$3*SIN($C264)+'v1 Frame'!H$3*COS($C264)*SIN($E264)+'v1 Frame'!I$3*COS($C264)*COS($E264),"")</f>
        <is>
          <t/>
        </is>
      </c>
      <c r="P264" s="8" t="inlineStr">
        <f aca="false">IF(A264&lt;&gt;"",$G264+'v1 Frame'!J$3*COS($C264)+'v1 Frame'!K$3*SIN($C264)*SIN($E264)+'v1 Frame'!L$3*SIN($C264)*COS($E264),"")</f>
        <is>
          <t/>
        </is>
      </c>
      <c r="Q264" s="8" t="inlineStr">
        <f aca="false">IF(A264&lt;&gt;"",$H264+'v1 Frame'!K$3*COS($E264)-'v1 Frame'!L$3*SIN($E264),"")</f>
        <is>
          <t/>
        </is>
      </c>
      <c r="R264" s="8" t="inlineStr">
        <f aca="false">IF(A264&lt;&gt;"",$I264-'v1 Frame'!J$3*SIN($C264)+'v1 Frame'!K$3*COS($C264)*SIN($E264)+'v1 Frame'!L$3*COS($C264)*COS($E264),"")</f>
        <is>
          <t/>
        </is>
      </c>
      <c r="S264" s="8" t="inlineStr">
        <f aca="false">IF(A264&lt;&gt;"",$G264+'v1 Frame'!M$3*COS($C264)+'v1 Frame'!N$3*SIN($C264)*SIN($E264)+'v1 Frame'!O$3*SIN($C264)*COS($E264),"")</f>
        <is>
          <t/>
        </is>
      </c>
      <c r="T264" s="8" t="inlineStr">
        <f aca="false">IF(A264&lt;&gt;"",$H264+'v1 Frame'!N$3*COS($E264)-'v1 Frame'!O$3*SIN($E264),"")</f>
        <is>
          <t/>
        </is>
      </c>
      <c r="U264" s="8" t="inlineStr">
        <f aca="false">IF(A264&lt;&gt;"",$I264-'v1 Frame'!M$3*SIN($C264)+'v1 Frame'!N$3*COS($C264)*SIN($E264)+'v1 Frame'!O$3*COS($C264)*COS($E264),"")</f>
        <is>
          <t/>
        </is>
      </c>
      <c r="V264" s="8" t="inlineStr">
        <f aca="false">IF(A264&lt;&gt;"",$G264+'v1 Frame'!P$3*COS($C264)+'v1 Frame'!Q$3*SIN($C264)*SIN($E264)+'v1 Frame'!R$3*SIN($C264)*COS($E264),"")</f>
        <is>
          <t/>
        </is>
      </c>
      <c r="W264" s="8" t="inlineStr">
        <f aca="false">IF(A264&lt;&gt;"",$H264+'v1 Frame'!Q$3*COS($E264)-'v1 Frame'!R$3*SIN($E264),"")</f>
        <is>
          <t/>
        </is>
      </c>
      <c r="X264" s="8" t="inlineStr">
        <f aca="false">IF(A264&lt;&gt;"",$I264-'v1 Frame'!P$3*SIN($C264)+'v1 Frame'!Q$3*COS($C264)*SIN($E264)+'v1 Frame'!R$3*COS($C264)*COS($E264),"")</f>
        <is>
          <t/>
        </is>
      </c>
      <c r="Y264" s="8" t="inlineStr">
        <f aca="false">IF(A264&lt;&gt;"",$G264+'v1 Frame'!S$3*COS($C264)+'v1 Frame'!T$3*SIN($C264)*SIN($E264)+'v1 Frame'!U$3*SIN($C264)*COS($E264),"")</f>
        <is>
          <t/>
        </is>
      </c>
      <c r="Z264" s="8" t="inlineStr">
        <f aca="false">IF(A264&lt;&gt;"",$H264+'v1 Frame'!T$3*COS($E264)-'v1 Frame'!U$3*SIN($E264),"")</f>
        <is>
          <t/>
        </is>
      </c>
      <c r="AA264" s="8" t="inlineStr">
        <f aca="false">IF(A264&lt;&gt;"",$I264-'v1 Frame'!S$3*SIN($C264)+'v1 Frame'!T$3*COS($C264)*SIN($E264)+'v1 Frame'!U$3*COS($C264)*COS($E264),"")</f>
        <is>
          <t/>
        </is>
      </c>
      <c r="AB264" s="8" t="inlineStr">
        <f aca="false">IF(A264&lt;&gt;"",$G264+'v1 Frame'!V$3*COS($C264)+'v1 Frame'!W$3*SIN($C264)*SIN($E264)+'v1 Frame'!X$3*SIN($C264)*COS($E264),"")</f>
        <is>
          <t/>
        </is>
      </c>
      <c r="AC264" s="8" t="inlineStr">
        <f aca="false">IF(A264&lt;&gt;"",$H264+'v1 Frame'!W$3*COS($E264)-'v1 Frame'!X$3*SIN($E264),"")</f>
        <is>
          <t/>
        </is>
      </c>
      <c r="AD264" s="8" t="inlineStr">
        <f aca="false">IF(A264&lt;&gt;"",$I264-'v1 Frame'!V$3*SIN($C264)+'v1 Frame'!W$3*COS($C264)*SIN($E264)+'v1 Frame'!X$3*COS($C264)*COS($E264),"")</f>
        <is>
          <t/>
        </is>
      </c>
      <c r="AE264" s="25" t="inlineStr">
        <f aca="false">IF(A264&lt;&gt;"",$G264+'v1 Frame'!Y$3*COS($C264)+'v1 Frame'!Z$3*SIN($C264)*SIN($E264)+'v1 Frame'!AA$3*SIN($C264)*COS($E264),"")</f>
        <is>
          <t/>
        </is>
      </c>
      <c r="AF264" s="25" t="inlineStr">
        <f aca="false">IF(A264&lt;&gt;"",$H264+'v1 Frame'!Z$3*COS($E264)-'v1 Frame'!AA$3*SIN($E264),"")</f>
        <is>
          <t/>
        </is>
      </c>
      <c r="AG264" s="25" t="inlineStr">
        <f aca="false">IF(A264&lt;&gt;"",$I264-'v1 Frame'!Y$3*SIN($C264)+'v1 Frame'!Z$3*COS($C264)*SIN($E264)+'v1 Frame'!AA$3*COS($C264)*COS($E264),"")</f>
        <is>
          <t/>
        </is>
      </c>
      <c r="AH264" s="8" t="inlineStr">
        <f aca="false">IF(A264&lt;&gt;"",SQRT(SUMSQ(G264:I264)),"")</f>
        <is>
          <t/>
        </is>
      </c>
      <c r="AI264" s="8" t="inlineStr">
        <f aca="false">IF(A264&lt;&gt;"",IF(AH264&lt;&gt;0,ACOS(I264/AH264),0),"")</f>
        <is>
          <t/>
        </is>
      </c>
      <c r="AJ264" s="8" t="inlineStr">
        <f aca="false">IF(A264&lt;&gt;"",DEGREES(AI264),"")</f>
        <is>
          <t/>
        </is>
      </c>
      <c r="AK264" s="8" t="inlineStr">
        <f aca="false">IF(A264&lt;&gt;"",IF(OR(G264&lt;&gt;0,H264&lt;&gt;0),ATAN2(G264,H264),0),"")</f>
        <is>
          <t/>
        </is>
      </c>
      <c r="AL264" s="8" t="inlineStr">
        <f aca="false">IF(A264&lt;&gt;"",DEGREES(AK264),"")</f>
        <is>
          <t/>
        </is>
      </c>
      <c r="AM264" s="8" t="inlineStr">
        <f aca="false">IF(A264&lt;&gt;"",SQRT(SUMSQ(J264:L264)),"")</f>
        <is>
          <t/>
        </is>
      </c>
      <c r="AN264" s="8" t="inlineStr">
        <f aca="false">IF(A264&lt;&gt;"",IF(AM264&lt;&gt;0,ACOS(L264/AM264),0),"")</f>
        <is>
          <t/>
        </is>
      </c>
      <c r="AO264" s="8" t="inlineStr">
        <f aca="false">IF(A264&lt;&gt;"",DEGREES(AN264),"")</f>
        <is>
          <t/>
        </is>
      </c>
      <c r="AP264" s="8" t="inlineStr">
        <f aca="false">IF(A264&lt;&gt;"",IF(OR(J264&lt;&gt;0,K264&lt;&gt;0),ATAN2(J264,K264),0),"")</f>
        <is>
          <t/>
        </is>
      </c>
      <c r="AQ264" s="8" t="inlineStr">
        <f aca="false">IF(A264&lt;&gt;"",DEGREES(AP264),"")</f>
        <is>
          <t/>
        </is>
      </c>
      <c r="AR264" s="8" t="inlineStr">
        <f aca="false">IF(A264&lt;&gt;"",SQRT(SUMSQ(M264:O264)),"")</f>
        <is>
          <t/>
        </is>
      </c>
      <c r="AS264" s="8" t="inlineStr">
        <f aca="false">IF(A264&lt;&gt;"",IF(AR264&lt;&gt;0,ACOS(O264/AR264),0),"")</f>
        <is>
          <t/>
        </is>
      </c>
      <c r="AT264" s="8" t="inlineStr">
        <f aca="false">IF(A264&lt;&gt;"",DEGREES(AS264),"")</f>
        <is>
          <t/>
        </is>
      </c>
      <c r="AU264" s="8" t="inlineStr">
        <f aca="false">IF(A264&lt;&gt;"",IF(OR(M264&lt;&gt;0,N264&lt;&gt;0),ATAN2(M264,N264),0),"")</f>
        <is>
          <t/>
        </is>
      </c>
      <c r="AV264" s="8" t="inlineStr">
        <f aca="false">IF(A264&lt;&gt;"",DEGREES(AU264),"")</f>
        <is>
          <t/>
        </is>
      </c>
      <c r="AW264" s="8" t="inlineStr">
        <f aca="false">IF(A264&lt;&gt;"",SQRT(SUMSQ(P264:R264)),"")</f>
        <is>
          <t/>
        </is>
      </c>
      <c r="AX264" s="8" t="inlineStr">
        <f aca="false">IF(A264&lt;&gt;"",IF(AW264&lt;&gt;0,ACOS(R264/AW264),0),"")</f>
        <is>
          <t/>
        </is>
      </c>
      <c r="AY264" s="8" t="inlineStr">
        <f aca="false">IF(A264&lt;&gt;"",DEGREES(AX264),"")</f>
        <is>
          <t/>
        </is>
      </c>
      <c r="AZ264" s="8" t="inlineStr">
        <f aca="false">IF(A264&lt;&gt;"",IF(OR(P264&lt;&gt;0,Q264&lt;&gt;0),ATAN2(P264,Q264),0),"")</f>
        <is>
          <t/>
        </is>
      </c>
      <c r="BA264" s="8" t="inlineStr">
        <f aca="false">IF(A264&lt;&gt;"",DEGREES(AZ264),"")</f>
        <is>
          <t/>
        </is>
      </c>
      <c r="BB264" s="8" t="inlineStr">
        <f aca="false">IF(A264&lt;&gt;"",SQRT(SUMSQ(S264:U264)),"")</f>
        <is>
          <t/>
        </is>
      </c>
      <c r="BC264" s="8" t="inlineStr">
        <f aca="false">IF(A264&lt;&gt;"",IF(BB264&lt;&gt;0,ACOS(U264/BB264),0),"")</f>
        <is>
          <t/>
        </is>
      </c>
      <c r="BD264" s="8" t="inlineStr">
        <f aca="false">IF(A264&lt;&gt;"",DEGREES(BC264),"")</f>
        <is>
          <t/>
        </is>
      </c>
      <c r="BE264" s="8" t="inlineStr">
        <f aca="false">IF(A264&lt;&gt;"",IF(OR(S264&lt;&gt;0,T264&lt;&gt;0),ATAN2(S264,T264),0),"")</f>
        <is>
          <t/>
        </is>
      </c>
      <c r="BF264" s="8" t="inlineStr">
        <f aca="false">IF(A264&lt;&gt;"",DEGREES(BE264),"")</f>
        <is>
          <t/>
        </is>
      </c>
      <c r="BG264" s="8" t="inlineStr">
        <f aca="false">IF(A264&lt;&gt;"",SQRT(SUMSQ(V264:X264)),"")</f>
        <is>
          <t/>
        </is>
      </c>
      <c r="BH264" s="8" t="inlineStr">
        <f aca="false">IF(A264&lt;&gt;"",IF(BG264&lt;&gt;0,ACOS(X264/BG264),0),"")</f>
        <is>
          <t/>
        </is>
      </c>
      <c r="BI264" s="8" t="inlineStr">
        <f aca="false">IF(A264&lt;&gt;"",DEGREES(BH264),"")</f>
        <is>
          <t/>
        </is>
      </c>
      <c r="BJ264" s="8" t="inlineStr">
        <f aca="false">IF(A264&lt;&gt;"",IF(OR(V264&lt;&gt;0,W264&lt;&gt;0),ATAN2(V264,W264),0),"")</f>
        <is>
          <t/>
        </is>
      </c>
      <c r="BK264" s="8" t="inlineStr">
        <f aca="false">IF(A264&lt;&gt;"",DEGREES(BJ264),"")</f>
        <is>
          <t/>
        </is>
      </c>
      <c r="BL264" s="8" t="inlineStr">
        <f aca="false">IF(A264&lt;&gt;"",SQRT(SUMSQ(Y264:AA264)),"")</f>
        <is>
          <t/>
        </is>
      </c>
      <c r="BM264" s="8" t="inlineStr">
        <f aca="false">IF(A264&lt;&gt;"",IF(BL264&lt;&gt;0,ACOS(AA264/BL264),0),"")</f>
        <is>
          <t/>
        </is>
      </c>
      <c r="BN264" s="8" t="inlineStr">
        <f aca="false">IF(A264&lt;&gt;"",DEGREES(BM264),"")</f>
        <is>
          <t/>
        </is>
      </c>
      <c r="BO264" s="8" t="inlineStr">
        <f aca="false">IF(A264&lt;&gt;"",IF(OR(Y264&lt;&gt;0,Z264&lt;&gt;0),ATAN2(Y264,Z264),0),"")</f>
        <is>
          <t/>
        </is>
      </c>
      <c r="BP264" s="8" t="inlineStr">
        <f aca="false">IF(A264&lt;&gt;"",DEGREES(BO264),"")</f>
        <is>
          <t/>
        </is>
      </c>
      <c r="BQ264" s="8" t="inlineStr">
        <f aca="false">IF(A264&lt;&gt;"",SQRT(SUMSQ(AB264:AD264)),"")</f>
        <is>
          <t/>
        </is>
      </c>
      <c r="BR264" s="8" t="inlineStr">
        <f aca="false">IF(A264&lt;&gt;"",IF(BQ264&lt;&gt;0,ACOS(AD264/BQ264),0),"")</f>
        <is>
          <t/>
        </is>
      </c>
      <c r="BS264" s="8" t="inlineStr">
        <f aca="false">IF(A264&lt;&gt;"",DEGREES(BR264),"")</f>
        <is>
          <t/>
        </is>
      </c>
      <c r="BT264" s="8" t="inlineStr">
        <f aca="false">IF(A264&lt;&gt;"",IF(OR(AB264&lt;&gt;0,AC264&lt;&gt;0),ATAN2(AB264,AC264),0),"")</f>
        <is>
          <t/>
        </is>
      </c>
      <c r="BU264" s="8" t="inlineStr">
        <f aca="false">IF(A264&lt;&gt;"",DEGREES(BT264),"")</f>
        <is>
          <t/>
        </is>
      </c>
      <c r="BV264" s="8" t="inlineStr">
        <f aca="false">IF(A264&lt;&gt;"",SQRT(SUMSQ(AE264:AG264)),"")</f>
        <is>
          <t/>
        </is>
      </c>
      <c r="BW264" s="8" t="inlineStr">
        <f aca="false">IF(A264&lt;&gt;"",IF(BV264&lt;&gt;0,ACOS(AG264/BV264),0),"")</f>
        <is>
          <t/>
        </is>
      </c>
      <c r="BX264" s="8" t="inlineStr">
        <f aca="false">IF(A264&lt;&gt;"",DEGREES(BW264),"")</f>
        <is>
          <t/>
        </is>
      </c>
      <c r="BY264" s="8" t="inlineStr">
        <f aca="false">IF(A264&lt;&gt;"",IF(OR(AF264&lt;&gt;0,AG264&lt;&gt;0),ATAN2(AF264,AG264),0),"")</f>
        <is>
          <t/>
        </is>
      </c>
      <c r="BZ264" s="8" t="inlineStr">
        <f aca="false">IF(A264&lt;&gt;"",DEGREES(BY264),"")</f>
        <is>
          <t/>
        </is>
      </c>
      <c r="CA264" s="0" t="inlineStr">
        <f aca="false">IF(A264&lt;&gt;"",IF(AND(AI264&lt;Parameters!$B$11,AI264&gt;Parameters!$B$12,AN264&lt;Parameters!$B$11,AN264&gt;Parameters!$B$12,AS264&lt;Parameters!$B$11,AS264&gt;Parameters!$B$12,AX264&lt;Parameters!$B$11,AX264&gt;Parameters!$B$12,BC264&lt;Parameters!$B$11,BC264&gt;Parameters!$B$12,BM264&lt;Parameters!$B$11,BM264&gt;Parameters!$B$12,BR264&lt;Parameters!$B$11,BR264&gt;Parameters!$B$12,BW264&lt;Parameters!$B$11,BW264&gt;Parameters!$B$12),1,0),"")</f>
        <is>
          <t/>
        </is>
      </c>
      <c r="CB264" s="0" t="inlineStr">
        <f aca="false">IF(A264&lt;&gt;"",IF(OR(AI264&lt;Parameters!$B$12,AI264&gt;Parameters!$B$11),0,1),"")</f>
        <is>
          <t/>
        </is>
      </c>
      <c r="CC264" s="0" t="inlineStr">
        <f aca="false">IF(A264&lt;&gt;"",IF(OR(AN264&lt;Parameters!$B$12,AN264&gt;Parameters!$B$11),0,1),"")</f>
        <is>
          <t/>
        </is>
      </c>
      <c r="CD264" s="0" t="inlineStr">
        <f aca="false">IF(A264&lt;&gt;"",IF(OR(AS264&lt;Parameters!$B$12,AS264&gt;Parameters!$B$11),0,1),"")</f>
        <is>
          <t/>
        </is>
      </c>
      <c r="CE264" s="0" t="inlineStr">
        <f aca="false">IF(A264&lt;&gt;"",IF(OR(AX264&lt;Parameters!$B$12,AX264&gt;Parameters!$B$11),0,1),"")</f>
        <is>
          <t/>
        </is>
      </c>
      <c r="CF264" s="0" t="inlineStr">
        <f aca="false">IF(A264&lt;&gt;"",IF(OR(BC264&lt;Parameters!$B$12,BC264&gt;Parameters!$B$11),0,1),"")</f>
        <is>
          <t/>
        </is>
      </c>
      <c r="CG264" s="0" t="inlineStr">
        <f aca="false">IF(A264&lt;&gt;"",IF(OR(BH264&lt;Parameters!$B$12,BH264&gt;Parameters!$B$11),0,1),"")</f>
        <is>
          <t/>
        </is>
      </c>
      <c r="CH264" s="0" t="inlineStr">
        <f aca="false">IF(A264&lt;&gt;"",IF(OR(BM264&lt;Parameters!$B$12,BM264&gt;Parameters!$B$11),0,1),"")</f>
        <is>
          <t/>
        </is>
      </c>
      <c r="CI264" s="0" t="inlineStr">
        <f aca="false">IF(A264&lt;&gt;"",IF(OR(BR264&lt;Parameters!$B$12,BR264&gt;Parameters!$B$11),0,1),"")</f>
        <is>
          <t/>
        </is>
      </c>
      <c r="CJ264" s="0" t="inlineStr">
        <f aca="false">IF(A264&lt;&gt;"",IF(OR(BW264&lt;Parameters!$B$12,BW264&gt;Parameters!$B$11),0,1),"")</f>
        <is>
          <t/>
        </is>
      </c>
      <c r="CK264" s="26" t="inlineStr">
        <f aca="false">IF(A264&lt;&gt;"",SUM(CB264:CJ264)/9,"")</f>
        <is>
          <t/>
        </is>
      </c>
      <c r="CL264" s="0" t="inlineStr">
        <f aca="false">IF(A264&lt;&gt;"",CK264*9,"")</f>
        <is>
          <t/>
        </is>
      </c>
      <c r="CM264" s="8" t="inlineStr">
        <f aca="false">IF(A264&lt;&gt;"",TEXT(B264,CM$2)&amp;" "&amp;TEXT(A264,CM$2),"")</f>
        <is>
          <t/>
        </is>
      </c>
    </row>
    <row r="265" customFormat="false" ht="15" hidden="false" customHeight="false" outlineLevel="0" collapsed="false">
      <c r="A265" s="0" t="inlineStr">
        <f aca="false">IF(OR(B264&lt;Parameters!$K$12,A264&lt;Parameters!$K$12),IF(A264&lt;Parameters!$K$12,A264+1,0),"")</f>
        <is>
          <t/>
        </is>
      </c>
      <c r="B265" s="0" t="inlineStr">
        <f aca="false">IF(A265&lt;&gt;"",IF(A265=0,B264+1,B264),"")</f>
        <is>
          <t/>
        </is>
      </c>
      <c r="C265" s="24" t="inlineStr">
        <f aca="false">IF(A265&lt;&gt;"",-_phi*(A265+0.5),"")</f>
        <is>
          <t/>
        </is>
      </c>
      <c r="D265" s="8" t="inlineStr">
        <f aca="false">IF(A265&lt;&gt;"",DEGREES(C265),"")</f>
        <is>
          <t/>
        </is>
      </c>
      <c r="E265" s="24" t="inlineStr">
        <f aca="false">IF(A265&lt;&gt;"",_phi*(B265+0.5),"")</f>
        <is>
          <t/>
        </is>
      </c>
      <c r="F265" s="8" t="inlineStr">
        <f aca="false">IF(A265&lt;&gt;"",DEGREES(E265),"")</f>
        <is>
          <t/>
        </is>
      </c>
      <c r="G265" s="8" t="inlineStr">
        <f aca="false">IF(A265&lt;&gt;"",LOOKUP(A265,h!$A$3:$A$30,h!$D$3:$D$30),"")</f>
        <is>
          <t/>
        </is>
      </c>
      <c r="H265" s="8" t="inlineStr">
        <f aca="false">IF(A265&lt;&gt;"",LOOKUP(B265,h!$A$3:$A$30,h!$D$3:$D$30),"")</f>
        <is>
          <t/>
        </is>
      </c>
      <c r="I265" s="8" t="inlineStr">
        <f aca="false">IF(A265&lt;&gt;"",_zif,"")</f>
        <is>
          <t/>
        </is>
      </c>
      <c r="J265" s="8" t="inlineStr">
        <f aca="false">IF(A265&lt;&gt;"",$G265+'v1 Frame'!D$3*COS($C265)+'v1 Frame'!E$3*SIN($C265)*SIN($E265)+'v1 Frame'!F$3*SIN($C265)*COS($E265),"")</f>
        <is>
          <t/>
        </is>
      </c>
      <c r="K265" s="8" t="inlineStr">
        <f aca="false">IF(A265&lt;&gt;"",$H265+'v1 Frame'!E$3*COS($E265)-'v1 Frame'!F$3*SIN($E265),"")</f>
        <is>
          <t/>
        </is>
      </c>
      <c r="L265" s="8" t="inlineStr">
        <f aca="false">IF(A265&lt;&gt;"",$I265-'v1 Frame'!D$3*SIN($C265)+'v1 Frame'!E$3*COS($C265)*SIN($E265)+'v1 Frame'!F$3*COS($C265)*COS($E265),"")</f>
        <is>
          <t/>
        </is>
      </c>
      <c r="M265" s="8" t="inlineStr">
        <f aca="false">IF(A265&lt;&gt;"",$G265+'v1 Frame'!G$3*COS($C265)+'v1 Frame'!H$3*SIN($C265)*SIN($E265)+'v1 Frame'!I$3*SIN($C265)*COS($E265),"")</f>
        <is>
          <t/>
        </is>
      </c>
      <c r="N265" s="8" t="inlineStr">
        <f aca="false">IF(A265&lt;&gt;"",$H265+'v1 Frame'!H$3*COS($E265)-'v1 Frame'!I$3*SIN($E265),"")</f>
        <is>
          <t/>
        </is>
      </c>
      <c r="O265" s="8" t="inlineStr">
        <f aca="false">IF(A265&lt;&gt;"",$I265-'v1 Frame'!G$3*SIN($C265)+'v1 Frame'!H$3*COS($C265)*SIN($E265)+'v1 Frame'!I$3*COS($C265)*COS($E265),"")</f>
        <is>
          <t/>
        </is>
      </c>
      <c r="P265" s="8" t="inlineStr">
        <f aca="false">IF(A265&lt;&gt;"",$G265+'v1 Frame'!J$3*COS($C265)+'v1 Frame'!K$3*SIN($C265)*SIN($E265)+'v1 Frame'!L$3*SIN($C265)*COS($E265),"")</f>
        <is>
          <t/>
        </is>
      </c>
      <c r="Q265" s="8" t="inlineStr">
        <f aca="false">IF(A265&lt;&gt;"",$H265+'v1 Frame'!K$3*COS($E265)-'v1 Frame'!L$3*SIN($E265),"")</f>
        <is>
          <t/>
        </is>
      </c>
      <c r="R265" s="8" t="inlineStr">
        <f aca="false">IF(A265&lt;&gt;"",$I265-'v1 Frame'!J$3*SIN($C265)+'v1 Frame'!K$3*COS($C265)*SIN($E265)+'v1 Frame'!L$3*COS($C265)*COS($E265),"")</f>
        <is>
          <t/>
        </is>
      </c>
      <c r="S265" s="8" t="inlineStr">
        <f aca="false">IF(A265&lt;&gt;"",$G265+'v1 Frame'!M$3*COS($C265)+'v1 Frame'!N$3*SIN($C265)*SIN($E265)+'v1 Frame'!O$3*SIN($C265)*COS($E265),"")</f>
        <is>
          <t/>
        </is>
      </c>
      <c r="T265" s="8" t="inlineStr">
        <f aca="false">IF(A265&lt;&gt;"",$H265+'v1 Frame'!N$3*COS($E265)-'v1 Frame'!O$3*SIN($E265),"")</f>
        <is>
          <t/>
        </is>
      </c>
      <c r="U265" s="8" t="inlineStr">
        <f aca="false">IF(A265&lt;&gt;"",$I265-'v1 Frame'!M$3*SIN($C265)+'v1 Frame'!N$3*COS($C265)*SIN($E265)+'v1 Frame'!O$3*COS($C265)*COS($E265),"")</f>
        <is>
          <t/>
        </is>
      </c>
      <c r="V265" s="8" t="inlineStr">
        <f aca="false">IF(A265&lt;&gt;"",$G265+'v1 Frame'!P$3*COS($C265)+'v1 Frame'!Q$3*SIN($C265)*SIN($E265)+'v1 Frame'!R$3*SIN($C265)*COS($E265),"")</f>
        <is>
          <t/>
        </is>
      </c>
      <c r="W265" s="8" t="inlineStr">
        <f aca="false">IF(A265&lt;&gt;"",$H265+'v1 Frame'!Q$3*COS($E265)-'v1 Frame'!R$3*SIN($E265),"")</f>
        <is>
          <t/>
        </is>
      </c>
      <c r="X265" s="8" t="inlineStr">
        <f aca="false">IF(A265&lt;&gt;"",$I265-'v1 Frame'!P$3*SIN($C265)+'v1 Frame'!Q$3*COS($C265)*SIN($E265)+'v1 Frame'!R$3*COS($C265)*COS($E265),"")</f>
        <is>
          <t/>
        </is>
      </c>
      <c r="Y265" s="8" t="inlineStr">
        <f aca="false">IF(A265&lt;&gt;"",$G265+'v1 Frame'!S$3*COS($C265)+'v1 Frame'!T$3*SIN($C265)*SIN($E265)+'v1 Frame'!U$3*SIN($C265)*COS($E265),"")</f>
        <is>
          <t/>
        </is>
      </c>
      <c r="Z265" s="8" t="inlineStr">
        <f aca="false">IF(A265&lt;&gt;"",$H265+'v1 Frame'!T$3*COS($E265)-'v1 Frame'!U$3*SIN($E265),"")</f>
        <is>
          <t/>
        </is>
      </c>
      <c r="AA265" s="8" t="inlineStr">
        <f aca="false">IF(A265&lt;&gt;"",$I265-'v1 Frame'!S$3*SIN($C265)+'v1 Frame'!T$3*COS($C265)*SIN($E265)+'v1 Frame'!U$3*COS($C265)*COS($E265),"")</f>
        <is>
          <t/>
        </is>
      </c>
      <c r="AB265" s="8" t="inlineStr">
        <f aca="false">IF(A265&lt;&gt;"",$G265+'v1 Frame'!V$3*COS($C265)+'v1 Frame'!W$3*SIN($C265)*SIN($E265)+'v1 Frame'!X$3*SIN($C265)*COS($E265),"")</f>
        <is>
          <t/>
        </is>
      </c>
      <c r="AC265" s="8" t="inlineStr">
        <f aca="false">IF(A265&lt;&gt;"",$H265+'v1 Frame'!W$3*COS($E265)-'v1 Frame'!X$3*SIN($E265),"")</f>
        <is>
          <t/>
        </is>
      </c>
      <c r="AD265" s="8" t="inlineStr">
        <f aca="false">IF(A265&lt;&gt;"",$I265-'v1 Frame'!V$3*SIN($C265)+'v1 Frame'!W$3*COS($C265)*SIN($E265)+'v1 Frame'!X$3*COS($C265)*COS($E265),"")</f>
        <is>
          <t/>
        </is>
      </c>
      <c r="AE265" s="25" t="inlineStr">
        <f aca="false">IF(A265&lt;&gt;"",$G265+'v1 Frame'!Y$3*COS($C265)+'v1 Frame'!Z$3*SIN($C265)*SIN($E265)+'v1 Frame'!AA$3*SIN($C265)*COS($E265),"")</f>
        <is>
          <t/>
        </is>
      </c>
      <c r="AF265" s="25" t="inlineStr">
        <f aca="false">IF(A265&lt;&gt;"",$H265+'v1 Frame'!Z$3*COS($E265)-'v1 Frame'!AA$3*SIN($E265),"")</f>
        <is>
          <t/>
        </is>
      </c>
      <c r="AG265" s="25" t="inlineStr">
        <f aca="false">IF(A265&lt;&gt;"",$I265-'v1 Frame'!Y$3*SIN($C265)+'v1 Frame'!Z$3*COS($C265)*SIN($E265)+'v1 Frame'!AA$3*COS($C265)*COS($E265),"")</f>
        <is>
          <t/>
        </is>
      </c>
      <c r="AH265" s="8" t="inlineStr">
        <f aca="false">IF(A265&lt;&gt;"",SQRT(SUMSQ(G265:I265)),"")</f>
        <is>
          <t/>
        </is>
      </c>
      <c r="AI265" s="8" t="inlineStr">
        <f aca="false">IF(A265&lt;&gt;"",IF(AH265&lt;&gt;0,ACOS(I265/AH265),0),"")</f>
        <is>
          <t/>
        </is>
      </c>
      <c r="AJ265" s="8" t="inlineStr">
        <f aca="false">IF(A265&lt;&gt;"",DEGREES(AI265),"")</f>
        <is>
          <t/>
        </is>
      </c>
      <c r="AK265" s="8" t="inlineStr">
        <f aca="false">IF(A265&lt;&gt;"",IF(OR(G265&lt;&gt;0,H265&lt;&gt;0),ATAN2(G265,H265),0),"")</f>
        <is>
          <t/>
        </is>
      </c>
      <c r="AL265" s="8" t="inlineStr">
        <f aca="false">IF(A265&lt;&gt;"",DEGREES(AK265),"")</f>
        <is>
          <t/>
        </is>
      </c>
      <c r="AM265" s="8" t="inlineStr">
        <f aca="false">IF(A265&lt;&gt;"",SQRT(SUMSQ(J265:L265)),"")</f>
        <is>
          <t/>
        </is>
      </c>
      <c r="AN265" s="8" t="inlineStr">
        <f aca="false">IF(A265&lt;&gt;"",IF(AM265&lt;&gt;0,ACOS(L265/AM265),0),"")</f>
        <is>
          <t/>
        </is>
      </c>
      <c r="AO265" s="8" t="inlineStr">
        <f aca="false">IF(A265&lt;&gt;"",DEGREES(AN265),"")</f>
        <is>
          <t/>
        </is>
      </c>
      <c r="AP265" s="8" t="inlineStr">
        <f aca="false">IF(A265&lt;&gt;"",IF(OR(J265&lt;&gt;0,K265&lt;&gt;0),ATAN2(J265,K265),0),"")</f>
        <is>
          <t/>
        </is>
      </c>
      <c r="AQ265" s="8" t="inlineStr">
        <f aca="false">IF(A265&lt;&gt;"",DEGREES(AP265),"")</f>
        <is>
          <t/>
        </is>
      </c>
      <c r="AR265" s="8" t="inlineStr">
        <f aca="false">IF(A265&lt;&gt;"",SQRT(SUMSQ(M265:O265)),"")</f>
        <is>
          <t/>
        </is>
      </c>
      <c r="AS265" s="8" t="inlineStr">
        <f aca="false">IF(A265&lt;&gt;"",IF(AR265&lt;&gt;0,ACOS(O265/AR265),0),"")</f>
        <is>
          <t/>
        </is>
      </c>
      <c r="AT265" s="8" t="inlineStr">
        <f aca="false">IF(A265&lt;&gt;"",DEGREES(AS265),"")</f>
        <is>
          <t/>
        </is>
      </c>
      <c r="AU265" s="8" t="inlineStr">
        <f aca="false">IF(A265&lt;&gt;"",IF(OR(M265&lt;&gt;0,N265&lt;&gt;0),ATAN2(M265,N265),0),"")</f>
        <is>
          <t/>
        </is>
      </c>
      <c r="AV265" s="8" t="inlineStr">
        <f aca="false">IF(A265&lt;&gt;"",DEGREES(AU265),"")</f>
        <is>
          <t/>
        </is>
      </c>
      <c r="AW265" s="8" t="inlineStr">
        <f aca="false">IF(A265&lt;&gt;"",SQRT(SUMSQ(P265:R265)),"")</f>
        <is>
          <t/>
        </is>
      </c>
      <c r="AX265" s="8" t="inlineStr">
        <f aca="false">IF(A265&lt;&gt;"",IF(AW265&lt;&gt;0,ACOS(R265/AW265),0),"")</f>
        <is>
          <t/>
        </is>
      </c>
      <c r="AY265" s="8" t="inlineStr">
        <f aca="false">IF(A265&lt;&gt;"",DEGREES(AX265),"")</f>
        <is>
          <t/>
        </is>
      </c>
      <c r="AZ265" s="8" t="inlineStr">
        <f aca="false">IF(A265&lt;&gt;"",IF(OR(P265&lt;&gt;0,Q265&lt;&gt;0),ATAN2(P265,Q265),0),"")</f>
        <is>
          <t/>
        </is>
      </c>
      <c r="BA265" s="8" t="inlineStr">
        <f aca="false">IF(A265&lt;&gt;"",DEGREES(AZ265),"")</f>
        <is>
          <t/>
        </is>
      </c>
      <c r="BB265" s="8" t="inlineStr">
        <f aca="false">IF(A265&lt;&gt;"",SQRT(SUMSQ(S265:U265)),"")</f>
        <is>
          <t/>
        </is>
      </c>
      <c r="BC265" s="8" t="inlineStr">
        <f aca="false">IF(A265&lt;&gt;"",IF(BB265&lt;&gt;0,ACOS(U265/BB265),0),"")</f>
        <is>
          <t/>
        </is>
      </c>
      <c r="BD265" s="8" t="inlineStr">
        <f aca="false">IF(A265&lt;&gt;"",DEGREES(BC265),"")</f>
        <is>
          <t/>
        </is>
      </c>
      <c r="BE265" s="8" t="inlineStr">
        <f aca="false">IF(A265&lt;&gt;"",IF(OR(S265&lt;&gt;0,T265&lt;&gt;0),ATAN2(S265,T265),0),"")</f>
        <is>
          <t/>
        </is>
      </c>
      <c r="BF265" s="8" t="inlineStr">
        <f aca="false">IF(A265&lt;&gt;"",DEGREES(BE265),"")</f>
        <is>
          <t/>
        </is>
      </c>
      <c r="BG265" s="8" t="inlineStr">
        <f aca="false">IF(A265&lt;&gt;"",SQRT(SUMSQ(V265:X265)),"")</f>
        <is>
          <t/>
        </is>
      </c>
      <c r="BH265" s="8" t="inlineStr">
        <f aca="false">IF(A265&lt;&gt;"",IF(BG265&lt;&gt;0,ACOS(X265/BG265),0),"")</f>
        <is>
          <t/>
        </is>
      </c>
      <c r="BI265" s="8" t="inlineStr">
        <f aca="false">IF(A265&lt;&gt;"",DEGREES(BH265),"")</f>
        <is>
          <t/>
        </is>
      </c>
      <c r="BJ265" s="8" t="inlineStr">
        <f aca="false">IF(A265&lt;&gt;"",IF(OR(V265&lt;&gt;0,W265&lt;&gt;0),ATAN2(V265,W265),0),"")</f>
        <is>
          <t/>
        </is>
      </c>
      <c r="BK265" s="8" t="inlineStr">
        <f aca="false">IF(A265&lt;&gt;"",DEGREES(BJ265),"")</f>
        <is>
          <t/>
        </is>
      </c>
      <c r="BL265" s="8" t="inlineStr">
        <f aca="false">IF(A265&lt;&gt;"",SQRT(SUMSQ(Y265:AA265)),"")</f>
        <is>
          <t/>
        </is>
      </c>
      <c r="BM265" s="8" t="inlineStr">
        <f aca="false">IF(A265&lt;&gt;"",IF(BL265&lt;&gt;0,ACOS(AA265/BL265),0),"")</f>
        <is>
          <t/>
        </is>
      </c>
      <c r="BN265" s="8" t="inlineStr">
        <f aca="false">IF(A265&lt;&gt;"",DEGREES(BM265),"")</f>
        <is>
          <t/>
        </is>
      </c>
      <c r="BO265" s="8" t="inlineStr">
        <f aca="false">IF(A265&lt;&gt;"",IF(OR(Y265&lt;&gt;0,Z265&lt;&gt;0),ATAN2(Y265,Z265),0),"")</f>
        <is>
          <t/>
        </is>
      </c>
      <c r="BP265" s="8" t="inlineStr">
        <f aca="false">IF(A265&lt;&gt;"",DEGREES(BO265),"")</f>
        <is>
          <t/>
        </is>
      </c>
      <c r="BQ265" s="8" t="inlineStr">
        <f aca="false">IF(A265&lt;&gt;"",SQRT(SUMSQ(AB265:AD265)),"")</f>
        <is>
          <t/>
        </is>
      </c>
      <c r="BR265" s="8" t="inlineStr">
        <f aca="false">IF(A265&lt;&gt;"",IF(BQ265&lt;&gt;0,ACOS(AD265/BQ265),0),"")</f>
        <is>
          <t/>
        </is>
      </c>
      <c r="BS265" s="8" t="inlineStr">
        <f aca="false">IF(A265&lt;&gt;"",DEGREES(BR265),"")</f>
        <is>
          <t/>
        </is>
      </c>
      <c r="BT265" s="8" t="inlineStr">
        <f aca="false">IF(A265&lt;&gt;"",IF(OR(AB265&lt;&gt;0,AC265&lt;&gt;0),ATAN2(AB265,AC265),0),"")</f>
        <is>
          <t/>
        </is>
      </c>
      <c r="BU265" s="8" t="inlineStr">
        <f aca="false">IF(A265&lt;&gt;"",DEGREES(BT265),"")</f>
        <is>
          <t/>
        </is>
      </c>
      <c r="BV265" s="8" t="inlineStr">
        <f aca="false">IF(A265&lt;&gt;"",SQRT(SUMSQ(AE265:AG265)),"")</f>
        <is>
          <t/>
        </is>
      </c>
      <c r="BW265" s="8" t="inlineStr">
        <f aca="false">IF(A265&lt;&gt;"",IF(BV265&lt;&gt;0,ACOS(AG265/BV265),0),"")</f>
        <is>
          <t/>
        </is>
      </c>
      <c r="BX265" s="8" t="inlineStr">
        <f aca="false">IF(A265&lt;&gt;"",DEGREES(BW265),"")</f>
        <is>
          <t/>
        </is>
      </c>
      <c r="BY265" s="8" t="inlineStr">
        <f aca="false">IF(A265&lt;&gt;"",IF(OR(AF265&lt;&gt;0,AG265&lt;&gt;0),ATAN2(AF265,AG265),0),"")</f>
        <is>
          <t/>
        </is>
      </c>
      <c r="BZ265" s="8" t="inlineStr">
        <f aca="false">IF(A265&lt;&gt;"",DEGREES(BY265),"")</f>
        <is>
          <t/>
        </is>
      </c>
      <c r="CA265" s="0" t="inlineStr">
        <f aca="false">IF(A265&lt;&gt;"",IF(AND(AI265&lt;Parameters!$B$11,AI265&gt;Parameters!$B$12,AN265&lt;Parameters!$B$11,AN265&gt;Parameters!$B$12,AS265&lt;Parameters!$B$11,AS265&gt;Parameters!$B$12,AX265&lt;Parameters!$B$11,AX265&gt;Parameters!$B$12,BC265&lt;Parameters!$B$11,BC265&gt;Parameters!$B$12,BM265&lt;Parameters!$B$11,BM265&gt;Parameters!$B$12,BR265&lt;Parameters!$B$11,BR265&gt;Parameters!$B$12,BW265&lt;Parameters!$B$11,BW265&gt;Parameters!$B$12),1,0),"")</f>
        <is>
          <t/>
        </is>
      </c>
      <c r="CB265" s="0" t="inlineStr">
        <f aca="false">IF(A265&lt;&gt;"",IF(OR(AI265&lt;Parameters!$B$12,AI265&gt;Parameters!$B$11),0,1),"")</f>
        <is>
          <t/>
        </is>
      </c>
      <c r="CC265" s="0" t="inlineStr">
        <f aca="false">IF(A265&lt;&gt;"",IF(OR(AN265&lt;Parameters!$B$12,AN265&gt;Parameters!$B$11),0,1),"")</f>
        <is>
          <t/>
        </is>
      </c>
      <c r="CD265" s="0" t="inlineStr">
        <f aca="false">IF(A265&lt;&gt;"",IF(OR(AS265&lt;Parameters!$B$12,AS265&gt;Parameters!$B$11),0,1),"")</f>
        <is>
          <t/>
        </is>
      </c>
      <c r="CE265" s="0" t="inlineStr">
        <f aca="false">IF(A265&lt;&gt;"",IF(OR(AX265&lt;Parameters!$B$12,AX265&gt;Parameters!$B$11),0,1),"")</f>
        <is>
          <t/>
        </is>
      </c>
      <c r="CF265" s="0" t="inlineStr">
        <f aca="false">IF(A265&lt;&gt;"",IF(OR(BC265&lt;Parameters!$B$12,BC265&gt;Parameters!$B$11),0,1),"")</f>
        <is>
          <t/>
        </is>
      </c>
      <c r="CG265" s="0" t="inlineStr">
        <f aca="false">IF(A265&lt;&gt;"",IF(OR(BH265&lt;Parameters!$B$12,BH265&gt;Parameters!$B$11),0,1),"")</f>
        <is>
          <t/>
        </is>
      </c>
      <c r="CH265" s="0" t="inlineStr">
        <f aca="false">IF(A265&lt;&gt;"",IF(OR(BM265&lt;Parameters!$B$12,BM265&gt;Parameters!$B$11),0,1),"")</f>
        <is>
          <t/>
        </is>
      </c>
      <c r="CI265" s="0" t="inlineStr">
        <f aca="false">IF(A265&lt;&gt;"",IF(OR(BR265&lt;Parameters!$B$12,BR265&gt;Parameters!$B$11),0,1),"")</f>
        <is>
          <t/>
        </is>
      </c>
      <c r="CJ265" s="0" t="inlineStr">
        <f aca="false">IF(A265&lt;&gt;"",IF(OR(BW265&lt;Parameters!$B$12,BW265&gt;Parameters!$B$11),0,1),"")</f>
        <is>
          <t/>
        </is>
      </c>
      <c r="CK265" s="26" t="inlineStr">
        <f aca="false">IF(A265&lt;&gt;"",SUM(CB265:CJ265)/9,"")</f>
        <is>
          <t/>
        </is>
      </c>
      <c r="CL265" s="0" t="inlineStr">
        <f aca="false">IF(A265&lt;&gt;"",CK265*9,"")</f>
        <is>
          <t/>
        </is>
      </c>
      <c r="CM265" s="8" t="inlineStr">
        <f aca="false">IF(A265&lt;&gt;"",TEXT(B265,CM$2)&amp;" "&amp;TEXT(A265,CM$2),"")</f>
        <is>
          <t/>
        </is>
      </c>
    </row>
    <row r="266" customFormat="false" ht="15" hidden="false" customHeight="false" outlineLevel="0" collapsed="false">
      <c r="A266" s="0" t="inlineStr">
        <f aca="false">IF(OR(B265&lt;Parameters!$K$12,A265&lt;Parameters!$K$12),IF(A265&lt;Parameters!$K$12,A265+1,0),"")</f>
        <is>
          <t/>
        </is>
      </c>
      <c r="B266" s="0" t="inlineStr">
        <f aca="false">IF(A266&lt;&gt;"",IF(A266=0,B265+1,B265),"")</f>
        <is>
          <t/>
        </is>
      </c>
      <c r="C266" s="24" t="inlineStr">
        <f aca="false">IF(A266&lt;&gt;"",-_phi*(A266+0.5),"")</f>
        <is>
          <t/>
        </is>
      </c>
      <c r="D266" s="8" t="inlineStr">
        <f aca="false">IF(A266&lt;&gt;"",DEGREES(C266),"")</f>
        <is>
          <t/>
        </is>
      </c>
      <c r="E266" s="24" t="inlineStr">
        <f aca="false">IF(A266&lt;&gt;"",_phi*(B266+0.5),"")</f>
        <is>
          <t/>
        </is>
      </c>
      <c r="F266" s="8" t="inlineStr">
        <f aca="false">IF(A266&lt;&gt;"",DEGREES(E266),"")</f>
        <is>
          <t/>
        </is>
      </c>
      <c r="G266" s="8" t="inlineStr">
        <f aca="false">IF(A266&lt;&gt;"",LOOKUP(A266,h!$A$3:$A$30,h!$D$3:$D$30),"")</f>
        <is>
          <t/>
        </is>
      </c>
      <c r="H266" s="8" t="inlineStr">
        <f aca="false">IF(A266&lt;&gt;"",LOOKUP(B266,h!$A$3:$A$30,h!$D$3:$D$30),"")</f>
        <is>
          <t/>
        </is>
      </c>
      <c r="I266" s="8" t="inlineStr">
        <f aca="false">IF(A266&lt;&gt;"",_zif,"")</f>
        <is>
          <t/>
        </is>
      </c>
      <c r="J266" s="8" t="inlineStr">
        <f aca="false">IF(A266&lt;&gt;"",$G266+'v1 Frame'!D$3*COS($C266)+'v1 Frame'!E$3*SIN($C266)*SIN($E266)+'v1 Frame'!F$3*SIN($C266)*COS($E266),"")</f>
        <is>
          <t/>
        </is>
      </c>
      <c r="K266" s="8" t="inlineStr">
        <f aca="false">IF(A266&lt;&gt;"",$H266+'v1 Frame'!E$3*COS($E266)-'v1 Frame'!F$3*SIN($E266),"")</f>
        <is>
          <t/>
        </is>
      </c>
      <c r="L266" s="8" t="inlineStr">
        <f aca="false">IF(A266&lt;&gt;"",$I266-'v1 Frame'!D$3*SIN($C266)+'v1 Frame'!E$3*COS($C266)*SIN($E266)+'v1 Frame'!F$3*COS($C266)*COS($E266),"")</f>
        <is>
          <t/>
        </is>
      </c>
      <c r="M266" s="8" t="inlineStr">
        <f aca="false">IF(A266&lt;&gt;"",$G266+'v1 Frame'!G$3*COS($C266)+'v1 Frame'!H$3*SIN($C266)*SIN($E266)+'v1 Frame'!I$3*SIN($C266)*COS($E266),"")</f>
        <is>
          <t/>
        </is>
      </c>
      <c r="N266" s="8" t="inlineStr">
        <f aca="false">IF(A266&lt;&gt;"",$H266+'v1 Frame'!H$3*COS($E266)-'v1 Frame'!I$3*SIN($E266),"")</f>
        <is>
          <t/>
        </is>
      </c>
      <c r="O266" s="8" t="inlineStr">
        <f aca="false">IF(A266&lt;&gt;"",$I266-'v1 Frame'!G$3*SIN($C266)+'v1 Frame'!H$3*COS($C266)*SIN($E266)+'v1 Frame'!I$3*COS($C266)*COS($E266),"")</f>
        <is>
          <t/>
        </is>
      </c>
      <c r="P266" s="8" t="inlineStr">
        <f aca="false">IF(A266&lt;&gt;"",$G266+'v1 Frame'!J$3*COS($C266)+'v1 Frame'!K$3*SIN($C266)*SIN($E266)+'v1 Frame'!L$3*SIN($C266)*COS($E266),"")</f>
        <is>
          <t/>
        </is>
      </c>
      <c r="Q266" s="8" t="inlineStr">
        <f aca="false">IF(A266&lt;&gt;"",$H266+'v1 Frame'!K$3*COS($E266)-'v1 Frame'!L$3*SIN($E266),"")</f>
        <is>
          <t/>
        </is>
      </c>
      <c r="R266" s="8" t="inlineStr">
        <f aca="false">IF(A266&lt;&gt;"",$I266-'v1 Frame'!J$3*SIN($C266)+'v1 Frame'!K$3*COS($C266)*SIN($E266)+'v1 Frame'!L$3*COS($C266)*COS($E266),"")</f>
        <is>
          <t/>
        </is>
      </c>
      <c r="S266" s="8" t="inlineStr">
        <f aca="false">IF(A266&lt;&gt;"",$G266+'v1 Frame'!M$3*COS($C266)+'v1 Frame'!N$3*SIN($C266)*SIN($E266)+'v1 Frame'!O$3*SIN($C266)*COS($E266),"")</f>
        <is>
          <t/>
        </is>
      </c>
      <c r="T266" s="8" t="inlineStr">
        <f aca="false">IF(A266&lt;&gt;"",$H266+'v1 Frame'!N$3*COS($E266)-'v1 Frame'!O$3*SIN($E266),"")</f>
        <is>
          <t/>
        </is>
      </c>
      <c r="U266" s="8" t="inlineStr">
        <f aca="false">IF(A266&lt;&gt;"",$I266-'v1 Frame'!M$3*SIN($C266)+'v1 Frame'!N$3*COS($C266)*SIN($E266)+'v1 Frame'!O$3*COS($C266)*COS($E266),"")</f>
        <is>
          <t/>
        </is>
      </c>
      <c r="V266" s="8" t="inlineStr">
        <f aca="false">IF(A266&lt;&gt;"",$G266+'v1 Frame'!P$3*COS($C266)+'v1 Frame'!Q$3*SIN($C266)*SIN($E266)+'v1 Frame'!R$3*SIN($C266)*COS($E266),"")</f>
        <is>
          <t/>
        </is>
      </c>
      <c r="W266" s="8" t="inlineStr">
        <f aca="false">IF(A266&lt;&gt;"",$H266+'v1 Frame'!Q$3*COS($E266)-'v1 Frame'!R$3*SIN($E266),"")</f>
        <is>
          <t/>
        </is>
      </c>
      <c r="X266" s="8" t="inlineStr">
        <f aca="false">IF(A266&lt;&gt;"",$I266-'v1 Frame'!P$3*SIN($C266)+'v1 Frame'!Q$3*COS($C266)*SIN($E266)+'v1 Frame'!R$3*COS($C266)*COS($E266),"")</f>
        <is>
          <t/>
        </is>
      </c>
      <c r="Y266" s="8" t="inlineStr">
        <f aca="false">IF(A266&lt;&gt;"",$G266+'v1 Frame'!S$3*COS($C266)+'v1 Frame'!T$3*SIN($C266)*SIN($E266)+'v1 Frame'!U$3*SIN($C266)*COS($E266),"")</f>
        <is>
          <t/>
        </is>
      </c>
      <c r="Z266" s="8" t="inlineStr">
        <f aca="false">IF(A266&lt;&gt;"",$H266+'v1 Frame'!T$3*COS($E266)-'v1 Frame'!U$3*SIN($E266),"")</f>
        <is>
          <t/>
        </is>
      </c>
      <c r="AA266" s="8" t="inlineStr">
        <f aca="false">IF(A266&lt;&gt;"",$I266-'v1 Frame'!S$3*SIN($C266)+'v1 Frame'!T$3*COS($C266)*SIN($E266)+'v1 Frame'!U$3*COS($C266)*COS($E266),"")</f>
        <is>
          <t/>
        </is>
      </c>
      <c r="AB266" s="8" t="inlineStr">
        <f aca="false">IF(A266&lt;&gt;"",$G266+'v1 Frame'!V$3*COS($C266)+'v1 Frame'!W$3*SIN($C266)*SIN($E266)+'v1 Frame'!X$3*SIN($C266)*COS($E266),"")</f>
        <is>
          <t/>
        </is>
      </c>
      <c r="AC266" s="8" t="inlineStr">
        <f aca="false">IF(A266&lt;&gt;"",$H266+'v1 Frame'!W$3*COS($E266)-'v1 Frame'!X$3*SIN($E266),"")</f>
        <is>
          <t/>
        </is>
      </c>
      <c r="AD266" s="8" t="inlineStr">
        <f aca="false">IF(A266&lt;&gt;"",$I266-'v1 Frame'!V$3*SIN($C266)+'v1 Frame'!W$3*COS($C266)*SIN($E266)+'v1 Frame'!X$3*COS($C266)*COS($E266),"")</f>
        <is>
          <t/>
        </is>
      </c>
      <c r="AE266" s="25" t="inlineStr">
        <f aca="false">IF(A266&lt;&gt;"",$G266+'v1 Frame'!Y$3*COS($C266)+'v1 Frame'!Z$3*SIN($C266)*SIN($E266)+'v1 Frame'!AA$3*SIN($C266)*COS($E266),"")</f>
        <is>
          <t/>
        </is>
      </c>
      <c r="AF266" s="25" t="inlineStr">
        <f aca="false">IF(A266&lt;&gt;"",$H266+'v1 Frame'!Z$3*COS($E266)-'v1 Frame'!AA$3*SIN($E266),"")</f>
        <is>
          <t/>
        </is>
      </c>
      <c r="AG266" s="25" t="inlineStr">
        <f aca="false">IF(A266&lt;&gt;"",$I266-'v1 Frame'!Y$3*SIN($C266)+'v1 Frame'!Z$3*COS($C266)*SIN($E266)+'v1 Frame'!AA$3*COS($C266)*COS($E266),"")</f>
        <is>
          <t/>
        </is>
      </c>
      <c r="AH266" s="8" t="inlineStr">
        <f aca="false">IF(A266&lt;&gt;"",SQRT(SUMSQ(G266:I266)),"")</f>
        <is>
          <t/>
        </is>
      </c>
      <c r="AI266" s="8" t="inlineStr">
        <f aca="false">IF(A266&lt;&gt;"",IF(AH266&lt;&gt;0,ACOS(I266/AH266),0),"")</f>
        <is>
          <t/>
        </is>
      </c>
      <c r="AJ266" s="8" t="inlineStr">
        <f aca="false">IF(A266&lt;&gt;"",DEGREES(AI266),"")</f>
        <is>
          <t/>
        </is>
      </c>
      <c r="AK266" s="8" t="inlineStr">
        <f aca="false">IF(A266&lt;&gt;"",IF(OR(G266&lt;&gt;0,H266&lt;&gt;0),ATAN2(G266,H266),0),"")</f>
        <is>
          <t/>
        </is>
      </c>
      <c r="AL266" s="8" t="inlineStr">
        <f aca="false">IF(A266&lt;&gt;"",DEGREES(AK266),"")</f>
        <is>
          <t/>
        </is>
      </c>
      <c r="AM266" s="8" t="inlineStr">
        <f aca="false">IF(A266&lt;&gt;"",SQRT(SUMSQ(J266:L266)),"")</f>
        <is>
          <t/>
        </is>
      </c>
      <c r="AN266" s="8" t="inlineStr">
        <f aca="false">IF(A266&lt;&gt;"",IF(AM266&lt;&gt;0,ACOS(L266/AM266),0),"")</f>
        <is>
          <t/>
        </is>
      </c>
      <c r="AO266" s="8" t="inlineStr">
        <f aca="false">IF(A266&lt;&gt;"",DEGREES(AN266),"")</f>
        <is>
          <t/>
        </is>
      </c>
      <c r="AP266" s="8" t="inlineStr">
        <f aca="false">IF(A266&lt;&gt;"",IF(OR(J266&lt;&gt;0,K266&lt;&gt;0),ATAN2(J266,K266),0),"")</f>
        <is>
          <t/>
        </is>
      </c>
      <c r="AQ266" s="8" t="inlineStr">
        <f aca="false">IF(A266&lt;&gt;"",DEGREES(AP266),"")</f>
        <is>
          <t/>
        </is>
      </c>
      <c r="AR266" s="8" t="inlineStr">
        <f aca="false">IF(A266&lt;&gt;"",SQRT(SUMSQ(M266:O266)),"")</f>
        <is>
          <t/>
        </is>
      </c>
      <c r="AS266" s="8" t="inlineStr">
        <f aca="false">IF(A266&lt;&gt;"",IF(AR266&lt;&gt;0,ACOS(O266/AR266),0),"")</f>
        <is>
          <t/>
        </is>
      </c>
      <c r="AT266" s="8" t="inlineStr">
        <f aca="false">IF(A266&lt;&gt;"",DEGREES(AS266),"")</f>
        <is>
          <t/>
        </is>
      </c>
      <c r="AU266" s="8" t="inlineStr">
        <f aca="false">IF(A266&lt;&gt;"",IF(OR(M266&lt;&gt;0,N266&lt;&gt;0),ATAN2(M266,N266),0),"")</f>
        <is>
          <t/>
        </is>
      </c>
      <c r="AV266" s="8" t="inlineStr">
        <f aca="false">IF(A266&lt;&gt;"",DEGREES(AU266),"")</f>
        <is>
          <t/>
        </is>
      </c>
      <c r="AW266" s="8" t="inlineStr">
        <f aca="false">IF(A266&lt;&gt;"",SQRT(SUMSQ(P266:R266)),"")</f>
        <is>
          <t/>
        </is>
      </c>
      <c r="AX266" s="8" t="inlineStr">
        <f aca="false">IF(A266&lt;&gt;"",IF(AW266&lt;&gt;0,ACOS(R266/AW266),0),"")</f>
        <is>
          <t/>
        </is>
      </c>
      <c r="AY266" s="8" t="inlineStr">
        <f aca="false">IF(A266&lt;&gt;"",DEGREES(AX266),"")</f>
        <is>
          <t/>
        </is>
      </c>
      <c r="AZ266" s="8" t="inlineStr">
        <f aca="false">IF(A266&lt;&gt;"",IF(OR(P266&lt;&gt;0,Q266&lt;&gt;0),ATAN2(P266,Q266),0),"")</f>
        <is>
          <t/>
        </is>
      </c>
      <c r="BA266" s="8" t="inlineStr">
        <f aca="false">IF(A266&lt;&gt;"",DEGREES(AZ266),"")</f>
        <is>
          <t/>
        </is>
      </c>
      <c r="BB266" s="8" t="inlineStr">
        <f aca="false">IF(A266&lt;&gt;"",SQRT(SUMSQ(S266:U266)),"")</f>
        <is>
          <t/>
        </is>
      </c>
      <c r="BC266" s="8" t="inlineStr">
        <f aca="false">IF(A266&lt;&gt;"",IF(BB266&lt;&gt;0,ACOS(U266/BB266),0),"")</f>
        <is>
          <t/>
        </is>
      </c>
      <c r="BD266" s="8" t="inlineStr">
        <f aca="false">IF(A266&lt;&gt;"",DEGREES(BC266),"")</f>
        <is>
          <t/>
        </is>
      </c>
      <c r="BE266" s="8" t="inlineStr">
        <f aca="false">IF(A266&lt;&gt;"",IF(OR(S266&lt;&gt;0,T266&lt;&gt;0),ATAN2(S266,T266),0),"")</f>
        <is>
          <t/>
        </is>
      </c>
      <c r="BF266" s="8" t="inlineStr">
        <f aca="false">IF(A266&lt;&gt;"",DEGREES(BE266),"")</f>
        <is>
          <t/>
        </is>
      </c>
      <c r="BG266" s="8" t="inlineStr">
        <f aca="false">IF(A266&lt;&gt;"",SQRT(SUMSQ(V266:X266)),"")</f>
        <is>
          <t/>
        </is>
      </c>
      <c r="BH266" s="8" t="inlineStr">
        <f aca="false">IF(A266&lt;&gt;"",IF(BG266&lt;&gt;0,ACOS(X266/BG266),0),"")</f>
        <is>
          <t/>
        </is>
      </c>
      <c r="BI266" s="8" t="inlineStr">
        <f aca="false">IF(A266&lt;&gt;"",DEGREES(BH266),"")</f>
        <is>
          <t/>
        </is>
      </c>
      <c r="BJ266" s="8" t="inlineStr">
        <f aca="false">IF(A266&lt;&gt;"",IF(OR(V266&lt;&gt;0,W266&lt;&gt;0),ATAN2(V266,W266),0),"")</f>
        <is>
          <t/>
        </is>
      </c>
      <c r="BK266" s="8" t="inlineStr">
        <f aca="false">IF(A266&lt;&gt;"",DEGREES(BJ266),"")</f>
        <is>
          <t/>
        </is>
      </c>
      <c r="BL266" s="8" t="inlineStr">
        <f aca="false">IF(A266&lt;&gt;"",SQRT(SUMSQ(Y266:AA266)),"")</f>
        <is>
          <t/>
        </is>
      </c>
      <c r="BM266" s="8" t="inlineStr">
        <f aca="false">IF(A266&lt;&gt;"",IF(BL266&lt;&gt;0,ACOS(AA266/BL266),0),"")</f>
        <is>
          <t/>
        </is>
      </c>
      <c r="BN266" s="8" t="inlineStr">
        <f aca="false">IF(A266&lt;&gt;"",DEGREES(BM266),"")</f>
        <is>
          <t/>
        </is>
      </c>
      <c r="BO266" s="8" t="inlineStr">
        <f aca="false">IF(A266&lt;&gt;"",IF(OR(Y266&lt;&gt;0,Z266&lt;&gt;0),ATAN2(Y266,Z266),0),"")</f>
        <is>
          <t/>
        </is>
      </c>
      <c r="BP266" s="8" t="inlineStr">
        <f aca="false">IF(A266&lt;&gt;"",DEGREES(BO266),"")</f>
        <is>
          <t/>
        </is>
      </c>
      <c r="BQ266" s="8" t="inlineStr">
        <f aca="false">IF(A266&lt;&gt;"",SQRT(SUMSQ(AB266:AD266)),"")</f>
        <is>
          <t/>
        </is>
      </c>
      <c r="BR266" s="8" t="inlineStr">
        <f aca="false">IF(A266&lt;&gt;"",IF(BQ266&lt;&gt;0,ACOS(AD266/BQ266),0),"")</f>
        <is>
          <t/>
        </is>
      </c>
      <c r="BS266" s="8" t="inlineStr">
        <f aca="false">IF(A266&lt;&gt;"",DEGREES(BR266),"")</f>
        <is>
          <t/>
        </is>
      </c>
      <c r="BT266" s="8" t="inlineStr">
        <f aca="false">IF(A266&lt;&gt;"",IF(OR(AB266&lt;&gt;0,AC266&lt;&gt;0),ATAN2(AB266,AC266),0),"")</f>
        <is>
          <t/>
        </is>
      </c>
      <c r="BU266" s="8" t="inlineStr">
        <f aca="false">IF(A266&lt;&gt;"",DEGREES(BT266),"")</f>
        <is>
          <t/>
        </is>
      </c>
      <c r="BV266" s="8" t="inlineStr">
        <f aca="false">IF(A266&lt;&gt;"",SQRT(SUMSQ(AE266:AG266)),"")</f>
        <is>
          <t/>
        </is>
      </c>
      <c r="BW266" s="8" t="inlineStr">
        <f aca="false">IF(A266&lt;&gt;"",IF(BV266&lt;&gt;0,ACOS(AG266/BV266),0),"")</f>
        <is>
          <t/>
        </is>
      </c>
      <c r="BX266" s="8" t="inlineStr">
        <f aca="false">IF(A266&lt;&gt;"",DEGREES(BW266),"")</f>
        <is>
          <t/>
        </is>
      </c>
      <c r="BY266" s="8" t="inlineStr">
        <f aca="false">IF(A266&lt;&gt;"",IF(OR(AF266&lt;&gt;0,AG266&lt;&gt;0),ATAN2(AF266,AG266),0),"")</f>
        <is>
          <t/>
        </is>
      </c>
      <c r="BZ266" s="8" t="inlineStr">
        <f aca="false">IF(A266&lt;&gt;"",DEGREES(BY266),"")</f>
        <is>
          <t/>
        </is>
      </c>
      <c r="CA266" s="0" t="inlineStr">
        <f aca="false">IF(A266&lt;&gt;"",IF(AND(AI266&lt;Parameters!$B$11,AI266&gt;Parameters!$B$12,AN266&lt;Parameters!$B$11,AN266&gt;Parameters!$B$12,AS266&lt;Parameters!$B$11,AS266&gt;Parameters!$B$12,AX266&lt;Parameters!$B$11,AX266&gt;Parameters!$B$12,BC266&lt;Parameters!$B$11,BC266&gt;Parameters!$B$12,BM266&lt;Parameters!$B$11,BM266&gt;Parameters!$B$12,BR266&lt;Parameters!$B$11,BR266&gt;Parameters!$B$12,BW266&lt;Parameters!$B$11,BW266&gt;Parameters!$B$12),1,0),"")</f>
        <is>
          <t/>
        </is>
      </c>
      <c r="CB266" s="0" t="inlineStr">
        <f aca="false">IF(A266&lt;&gt;"",IF(OR(AI266&lt;Parameters!$B$12,AI266&gt;Parameters!$B$11),0,1),"")</f>
        <is>
          <t/>
        </is>
      </c>
      <c r="CC266" s="0" t="inlineStr">
        <f aca="false">IF(A266&lt;&gt;"",IF(OR(AN266&lt;Parameters!$B$12,AN266&gt;Parameters!$B$11),0,1),"")</f>
        <is>
          <t/>
        </is>
      </c>
      <c r="CD266" s="0" t="inlineStr">
        <f aca="false">IF(A266&lt;&gt;"",IF(OR(AS266&lt;Parameters!$B$12,AS266&gt;Parameters!$B$11),0,1),"")</f>
        <is>
          <t/>
        </is>
      </c>
      <c r="CE266" s="0" t="inlineStr">
        <f aca="false">IF(A266&lt;&gt;"",IF(OR(AX266&lt;Parameters!$B$12,AX266&gt;Parameters!$B$11),0,1),"")</f>
        <is>
          <t/>
        </is>
      </c>
      <c r="CF266" s="0" t="inlineStr">
        <f aca="false">IF(A266&lt;&gt;"",IF(OR(BC266&lt;Parameters!$B$12,BC266&gt;Parameters!$B$11),0,1),"")</f>
        <is>
          <t/>
        </is>
      </c>
      <c r="CG266" s="0" t="inlineStr">
        <f aca="false">IF(A266&lt;&gt;"",IF(OR(BH266&lt;Parameters!$B$12,BH266&gt;Parameters!$B$11),0,1),"")</f>
        <is>
          <t/>
        </is>
      </c>
      <c r="CH266" s="0" t="inlineStr">
        <f aca="false">IF(A266&lt;&gt;"",IF(OR(BM266&lt;Parameters!$B$12,BM266&gt;Parameters!$B$11),0,1),"")</f>
        <is>
          <t/>
        </is>
      </c>
      <c r="CI266" s="0" t="inlineStr">
        <f aca="false">IF(A266&lt;&gt;"",IF(OR(BR266&lt;Parameters!$B$12,BR266&gt;Parameters!$B$11),0,1),"")</f>
        <is>
          <t/>
        </is>
      </c>
      <c r="CJ266" s="0" t="inlineStr">
        <f aca="false">IF(A266&lt;&gt;"",IF(OR(BW266&lt;Parameters!$B$12,BW266&gt;Parameters!$B$11),0,1),"")</f>
        <is>
          <t/>
        </is>
      </c>
      <c r="CK266" s="26" t="inlineStr">
        <f aca="false">IF(A266&lt;&gt;"",SUM(CB266:CJ266)/9,"")</f>
        <is>
          <t/>
        </is>
      </c>
      <c r="CL266" s="0" t="inlineStr">
        <f aca="false">IF(A266&lt;&gt;"",CK266*9,"")</f>
        <is>
          <t/>
        </is>
      </c>
      <c r="CM266" s="8" t="inlineStr">
        <f aca="false">IF(A266&lt;&gt;"",TEXT(B266,CM$2)&amp;" "&amp;TEXT(A266,CM$2),"")</f>
        <is>
          <t/>
        </is>
      </c>
    </row>
    <row r="267" customFormat="false" ht="15" hidden="false" customHeight="false" outlineLevel="0" collapsed="false">
      <c r="A267" s="0" t="inlineStr">
        <f aca="false">IF(OR(B266&lt;Parameters!$K$12,A266&lt;Parameters!$K$12),IF(A266&lt;Parameters!$K$12,A266+1,0),"")</f>
        <is>
          <t/>
        </is>
      </c>
      <c r="B267" s="0" t="inlineStr">
        <f aca="false">IF(A267&lt;&gt;"",IF(A267=0,B266+1,B266),"")</f>
        <is>
          <t/>
        </is>
      </c>
      <c r="C267" s="24" t="inlineStr">
        <f aca="false">IF(A267&lt;&gt;"",-_phi*(A267+0.5),"")</f>
        <is>
          <t/>
        </is>
      </c>
      <c r="D267" s="8" t="inlineStr">
        <f aca="false">IF(A267&lt;&gt;"",DEGREES(C267),"")</f>
        <is>
          <t/>
        </is>
      </c>
      <c r="E267" s="24" t="inlineStr">
        <f aca="false">IF(A267&lt;&gt;"",_phi*(B267+0.5),"")</f>
        <is>
          <t/>
        </is>
      </c>
      <c r="F267" s="8" t="inlineStr">
        <f aca="false">IF(A267&lt;&gt;"",DEGREES(E267),"")</f>
        <is>
          <t/>
        </is>
      </c>
      <c r="G267" s="8" t="inlineStr">
        <f aca="false">IF(A267&lt;&gt;"",LOOKUP(A267,h!$A$3:$A$30,h!$D$3:$D$30),"")</f>
        <is>
          <t/>
        </is>
      </c>
      <c r="H267" s="8" t="inlineStr">
        <f aca="false">IF(A267&lt;&gt;"",LOOKUP(B267,h!$A$3:$A$30,h!$D$3:$D$30),"")</f>
        <is>
          <t/>
        </is>
      </c>
      <c r="I267" s="8" t="inlineStr">
        <f aca="false">IF(A267&lt;&gt;"",_zif,"")</f>
        <is>
          <t/>
        </is>
      </c>
      <c r="J267" s="8" t="inlineStr">
        <f aca="false">IF(A267&lt;&gt;"",$G267+'v1 Frame'!D$3*COS($C267)+'v1 Frame'!E$3*SIN($C267)*SIN($E267)+'v1 Frame'!F$3*SIN($C267)*COS($E267),"")</f>
        <is>
          <t/>
        </is>
      </c>
      <c r="K267" s="8" t="inlineStr">
        <f aca="false">IF(A267&lt;&gt;"",$H267+'v1 Frame'!E$3*COS($E267)-'v1 Frame'!F$3*SIN($E267),"")</f>
        <is>
          <t/>
        </is>
      </c>
      <c r="L267" s="8" t="inlineStr">
        <f aca="false">IF(A267&lt;&gt;"",$I267-'v1 Frame'!D$3*SIN($C267)+'v1 Frame'!E$3*COS($C267)*SIN($E267)+'v1 Frame'!F$3*COS($C267)*COS($E267),"")</f>
        <is>
          <t/>
        </is>
      </c>
      <c r="M267" s="8" t="inlineStr">
        <f aca="false">IF(A267&lt;&gt;"",$G267+'v1 Frame'!G$3*COS($C267)+'v1 Frame'!H$3*SIN($C267)*SIN($E267)+'v1 Frame'!I$3*SIN($C267)*COS($E267),"")</f>
        <is>
          <t/>
        </is>
      </c>
      <c r="N267" s="8" t="inlineStr">
        <f aca="false">IF(A267&lt;&gt;"",$H267+'v1 Frame'!H$3*COS($E267)-'v1 Frame'!I$3*SIN($E267),"")</f>
        <is>
          <t/>
        </is>
      </c>
      <c r="O267" s="8" t="inlineStr">
        <f aca="false">IF(A267&lt;&gt;"",$I267-'v1 Frame'!G$3*SIN($C267)+'v1 Frame'!H$3*COS($C267)*SIN($E267)+'v1 Frame'!I$3*COS($C267)*COS($E267),"")</f>
        <is>
          <t/>
        </is>
      </c>
      <c r="P267" s="8" t="inlineStr">
        <f aca="false">IF(A267&lt;&gt;"",$G267+'v1 Frame'!J$3*COS($C267)+'v1 Frame'!K$3*SIN($C267)*SIN($E267)+'v1 Frame'!L$3*SIN($C267)*COS($E267),"")</f>
        <is>
          <t/>
        </is>
      </c>
      <c r="Q267" s="8" t="inlineStr">
        <f aca="false">IF(A267&lt;&gt;"",$H267+'v1 Frame'!K$3*COS($E267)-'v1 Frame'!L$3*SIN($E267),"")</f>
        <is>
          <t/>
        </is>
      </c>
      <c r="R267" s="8" t="inlineStr">
        <f aca="false">IF(A267&lt;&gt;"",$I267-'v1 Frame'!J$3*SIN($C267)+'v1 Frame'!K$3*COS($C267)*SIN($E267)+'v1 Frame'!L$3*COS($C267)*COS($E267),"")</f>
        <is>
          <t/>
        </is>
      </c>
      <c r="S267" s="8" t="inlineStr">
        <f aca="false">IF(A267&lt;&gt;"",$G267+'v1 Frame'!M$3*COS($C267)+'v1 Frame'!N$3*SIN($C267)*SIN($E267)+'v1 Frame'!O$3*SIN($C267)*COS($E267),"")</f>
        <is>
          <t/>
        </is>
      </c>
      <c r="T267" s="8" t="inlineStr">
        <f aca="false">IF(A267&lt;&gt;"",$H267+'v1 Frame'!N$3*COS($E267)-'v1 Frame'!O$3*SIN($E267),"")</f>
        <is>
          <t/>
        </is>
      </c>
      <c r="U267" s="8" t="inlineStr">
        <f aca="false">IF(A267&lt;&gt;"",$I267-'v1 Frame'!M$3*SIN($C267)+'v1 Frame'!N$3*COS($C267)*SIN($E267)+'v1 Frame'!O$3*COS($C267)*COS($E267),"")</f>
        <is>
          <t/>
        </is>
      </c>
      <c r="V267" s="8" t="inlineStr">
        <f aca="false">IF(A267&lt;&gt;"",$G267+'v1 Frame'!P$3*COS($C267)+'v1 Frame'!Q$3*SIN($C267)*SIN($E267)+'v1 Frame'!R$3*SIN($C267)*COS($E267),"")</f>
        <is>
          <t/>
        </is>
      </c>
      <c r="W267" s="8" t="inlineStr">
        <f aca="false">IF(A267&lt;&gt;"",$H267+'v1 Frame'!Q$3*COS($E267)-'v1 Frame'!R$3*SIN($E267),"")</f>
        <is>
          <t/>
        </is>
      </c>
      <c r="X267" s="8" t="inlineStr">
        <f aca="false">IF(A267&lt;&gt;"",$I267-'v1 Frame'!P$3*SIN($C267)+'v1 Frame'!Q$3*COS($C267)*SIN($E267)+'v1 Frame'!R$3*COS($C267)*COS($E267),"")</f>
        <is>
          <t/>
        </is>
      </c>
      <c r="Y267" s="8" t="inlineStr">
        <f aca="false">IF(A267&lt;&gt;"",$G267+'v1 Frame'!S$3*COS($C267)+'v1 Frame'!T$3*SIN($C267)*SIN($E267)+'v1 Frame'!U$3*SIN($C267)*COS($E267),"")</f>
        <is>
          <t/>
        </is>
      </c>
      <c r="Z267" s="8" t="inlineStr">
        <f aca="false">IF(A267&lt;&gt;"",$H267+'v1 Frame'!T$3*COS($E267)-'v1 Frame'!U$3*SIN($E267),"")</f>
        <is>
          <t/>
        </is>
      </c>
      <c r="AA267" s="8" t="inlineStr">
        <f aca="false">IF(A267&lt;&gt;"",$I267-'v1 Frame'!S$3*SIN($C267)+'v1 Frame'!T$3*COS($C267)*SIN($E267)+'v1 Frame'!U$3*COS($C267)*COS($E267),"")</f>
        <is>
          <t/>
        </is>
      </c>
      <c r="AB267" s="8" t="inlineStr">
        <f aca="false">IF(A267&lt;&gt;"",$G267+'v1 Frame'!V$3*COS($C267)+'v1 Frame'!W$3*SIN($C267)*SIN($E267)+'v1 Frame'!X$3*SIN($C267)*COS($E267),"")</f>
        <is>
          <t/>
        </is>
      </c>
      <c r="AC267" s="8" t="inlineStr">
        <f aca="false">IF(A267&lt;&gt;"",$H267+'v1 Frame'!W$3*COS($E267)-'v1 Frame'!X$3*SIN($E267),"")</f>
        <is>
          <t/>
        </is>
      </c>
      <c r="AD267" s="8" t="inlineStr">
        <f aca="false">IF(A267&lt;&gt;"",$I267-'v1 Frame'!V$3*SIN($C267)+'v1 Frame'!W$3*COS($C267)*SIN($E267)+'v1 Frame'!X$3*COS($C267)*COS($E267),"")</f>
        <is>
          <t/>
        </is>
      </c>
      <c r="AE267" s="25" t="inlineStr">
        <f aca="false">IF(A267&lt;&gt;"",$G267+'v1 Frame'!Y$3*COS($C267)+'v1 Frame'!Z$3*SIN($C267)*SIN($E267)+'v1 Frame'!AA$3*SIN($C267)*COS($E267),"")</f>
        <is>
          <t/>
        </is>
      </c>
      <c r="AF267" s="25" t="inlineStr">
        <f aca="false">IF(A267&lt;&gt;"",$H267+'v1 Frame'!Z$3*COS($E267)-'v1 Frame'!AA$3*SIN($E267),"")</f>
        <is>
          <t/>
        </is>
      </c>
      <c r="AG267" s="25" t="inlineStr">
        <f aca="false">IF(A267&lt;&gt;"",$I267-'v1 Frame'!Y$3*SIN($C267)+'v1 Frame'!Z$3*COS($C267)*SIN($E267)+'v1 Frame'!AA$3*COS($C267)*COS($E267),"")</f>
        <is>
          <t/>
        </is>
      </c>
      <c r="AH267" s="8" t="inlineStr">
        <f aca="false">IF(A267&lt;&gt;"",SQRT(SUMSQ(G267:I267)),"")</f>
        <is>
          <t/>
        </is>
      </c>
      <c r="AI267" s="8" t="inlineStr">
        <f aca="false">IF(A267&lt;&gt;"",IF(AH267&lt;&gt;0,ACOS(I267/AH267),0),"")</f>
        <is>
          <t/>
        </is>
      </c>
      <c r="AJ267" s="8" t="inlineStr">
        <f aca="false">IF(A267&lt;&gt;"",DEGREES(AI267),"")</f>
        <is>
          <t/>
        </is>
      </c>
      <c r="AK267" s="8" t="inlineStr">
        <f aca="false">IF(A267&lt;&gt;"",IF(OR(G267&lt;&gt;0,H267&lt;&gt;0),ATAN2(G267,H267),0),"")</f>
        <is>
          <t/>
        </is>
      </c>
      <c r="AL267" s="8" t="inlineStr">
        <f aca="false">IF(A267&lt;&gt;"",DEGREES(AK267),"")</f>
        <is>
          <t/>
        </is>
      </c>
      <c r="AM267" s="8" t="inlineStr">
        <f aca="false">IF(A267&lt;&gt;"",SQRT(SUMSQ(J267:L267)),"")</f>
        <is>
          <t/>
        </is>
      </c>
      <c r="AN267" s="8" t="inlineStr">
        <f aca="false">IF(A267&lt;&gt;"",IF(AM267&lt;&gt;0,ACOS(L267/AM267),0),"")</f>
        <is>
          <t/>
        </is>
      </c>
      <c r="AO267" s="8" t="inlineStr">
        <f aca="false">IF(A267&lt;&gt;"",DEGREES(AN267),"")</f>
        <is>
          <t/>
        </is>
      </c>
      <c r="AP267" s="8" t="inlineStr">
        <f aca="false">IF(A267&lt;&gt;"",IF(OR(J267&lt;&gt;0,K267&lt;&gt;0),ATAN2(J267,K267),0),"")</f>
        <is>
          <t/>
        </is>
      </c>
      <c r="AQ267" s="8" t="inlineStr">
        <f aca="false">IF(A267&lt;&gt;"",DEGREES(AP267),"")</f>
        <is>
          <t/>
        </is>
      </c>
      <c r="AR267" s="8" t="inlineStr">
        <f aca="false">IF(A267&lt;&gt;"",SQRT(SUMSQ(M267:O267)),"")</f>
        <is>
          <t/>
        </is>
      </c>
      <c r="AS267" s="8" t="inlineStr">
        <f aca="false">IF(A267&lt;&gt;"",IF(AR267&lt;&gt;0,ACOS(O267/AR267),0),"")</f>
        <is>
          <t/>
        </is>
      </c>
      <c r="AT267" s="8" t="inlineStr">
        <f aca="false">IF(A267&lt;&gt;"",DEGREES(AS267),"")</f>
        <is>
          <t/>
        </is>
      </c>
      <c r="AU267" s="8" t="inlineStr">
        <f aca="false">IF(A267&lt;&gt;"",IF(OR(M267&lt;&gt;0,N267&lt;&gt;0),ATAN2(M267,N267),0),"")</f>
        <is>
          <t/>
        </is>
      </c>
      <c r="AV267" s="8" t="inlineStr">
        <f aca="false">IF(A267&lt;&gt;"",DEGREES(AU267),"")</f>
        <is>
          <t/>
        </is>
      </c>
      <c r="AW267" s="8" t="inlineStr">
        <f aca="false">IF(A267&lt;&gt;"",SQRT(SUMSQ(P267:R267)),"")</f>
        <is>
          <t/>
        </is>
      </c>
      <c r="AX267" s="8" t="inlineStr">
        <f aca="false">IF(A267&lt;&gt;"",IF(AW267&lt;&gt;0,ACOS(R267/AW267),0),"")</f>
        <is>
          <t/>
        </is>
      </c>
      <c r="AY267" s="8" t="inlineStr">
        <f aca="false">IF(A267&lt;&gt;"",DEGREES(AX267),"")</f>
        <is>
          <t/>
        </is>
      </c>
      <c r="AZ267" s="8" t="inlineStr">
        <f aca="false">IF(A267&lt;&gt;"",IF(OR(P267&lt;&gt;0,Q267&lt;&gt;0),ATAN2(P267,Q267),0),"")</f>
        <is>
          <t/>
        </is>
      </c>
      <c r="BA267" s="8" t="inlineStr">
        <f aca="false">IF(A267&lt;&gt;"",DEGREES(AZ267),"")</f>
        <is>
          <t/>
        </is>
      </c>
      <c r="BB267" s="8" t="inlineStr">
        <f aca="false">IF(A267&lt;&gt;"",SQRT(SUMSQ(S267:U267)),"")</f>
        <is>
          <t/>
        </is>
      </c>
      <c r="BC267" s="8" t="inlineStr">
        <f aca="false">IF(A267&lt;&gt;"",IF(BB267&lt;&gt;0,ACOS(U267/BB267),0),"")</f>
        <is>
          <t/>
        </is>
      </c>
      <c r="BD267" s="8" t="inlineStr">
        <f aca="false">IF(A267&lt;&gt;"",DEGREES(BC267),"")</f>
        <is>
          <t/>
        </is>
      </c>
      <c r="BE267" s="8" t="inlineStr">
        <f aca="false">IF(A267&lt;&gt;"",IF(OR(S267&lt;&gt;0,T267&lt;&gt;0),ATAN2(S267,T267),0),"")</f>
        <is>
          <t/>
        </is>
      </c>
      <c r="BF267" s="8" t="inlineStr">
        <f aca="false">IF(A267&lt;&gt;"",DEGREES(BE267),"")</f>
        <is>
          <t/>
        </is>
      </c>
      <c r="BG267" s="8" t="inlineStr">
        <f aca="false">IF(A267&lt;&gt;"",SQRT(SUMSQ(V267:X267)),"")</f>
        <is>
          <t/>
        </is>
      </c>
      <c r="BH267" s="8" t="inlineStr">
        <f aca="false">IF(A267&lt;&gt;"",IF(BG267&lt;&gt;0,ACOS(X267/BG267),0),"")</f>
        <is>
          <t/>
        </is>
      </c>
      <c r="BI267" s="8" t="inlineStr">
        <f aca="false">IF(A267&lt;&gt;"",DEGREES(BH267),"")</f>
        <is>
          <t/>
        </is>
      </c>
      <c r="BJ267" s="8" t="inlineStr">
        <f aca="false">IF(A267&lt;&gt;"",IF(OR(V267&lt;&gt;0,W267&lt;&gt;0),ATAN2(V267,W267),0),"")</f>
        <is>
          <t/>
        </is>
      </c>
      <c r="BK267" s="8" t="inlineStr">
        <f aca="false">IF(A267&lt;&gt;"",DEGREES(BJ267),"")</f>
        <is>
          <t/>
        </is>
      </c>
      <c r="BL267" s="8" t="inlineStr">
        <f aca="false">IF(A267&lt;&gt;"",SQRT(SUMSQ(Y267:AA267)),"")</f>
        <is>
          <t/>
        </is>
      </c>
      <c r="BM267" s="8" t="inlineStr">
        <f aca="false">IF(A267&lt;&gt;"",IF(BL267&lt;&gt;0,ACOS(AA267/BL267),0),"")</f>
        <is>
          <t/>
        </is>
      </c>
      <c r="BN267" s="8" t="inlineStr">
        <f aca="false">IF(A267&lt;&gt;"",DEGREES(BM267),"")</f>
        <is>
          <t/>
        </is>
      </c>
      <c r="BO267" s="8" t="inlineStr">
        <f aca="false">IF(A267&lt;&gt;"",IF(OR(Y267&lt;&gt;0,Z267&lt;&gt;0),ATAN2(Y267,Z267),0),"")</f>
        <is>
          <t/>
        </is>
      </c>
      <c r="BP267" s="8" t="inlineStr">
        <f aca="false">IF(A267&lt;&gt;"",DEGREES(BO267),"")</f>
        <is>
          <t/>
        </is>
      </c>
      <c r="BQ267" s="8" t="inlineStr">
        <f aca="false">IF(A267&lt;&gt;"",SQRT(SUMSQ(AB267:AD267)),"")</f>
        <is>
          <t/>
        </is>
      </c>
      <c r="BR267" s="8" t="inlineStr">
        <f aca="false">IF(A267&lt;&gt;"",IF(BQ267&lt;&gt;0,ACOS(AD267/BQ267),0),"")</f>
        <is>
          <t/>
        </is>
      </c>
      <c r="BS267" s="8" t="inlineStr">
        <f aca="false">IF(A267&lt;&gt;"",DEGREES(BR267),"")</f>
        <is>
          <t/>
        </is>
      </c>
      <c r="BT267" s="8" t="inlineStr">
        <f aca="false">IF(A267&lt;&gt;"",IF(OR(AB267&lt;&gt;0,AC267&lt;&gt;0),ATAN2(AB267,AC267),0),"")</f>
        <is>
          <t/>
        </is>
      </c>
      <c r="BU267" s="8" t="inlineStr">
        <f aca="false">IF(A267&lt;&gt;"",DEGREES(BT267),"")</f>
        <is>
          <t/>
        </is>
      </c>
      <c r="BV267" s="8" t="inlineStr">
        <f aca="false">IF(A267&lt;&gt;"",SQRT(SUMSQ(AE267:AG267)),"")</f>
        <is>
          <t/>
        </is>
      </c>
      <c r="BW267" s="8" t="inlineStr">
        <f aca="false">IF(A267&lt;&gt;"",IF(BV267&lt;&gt;0,ACOS(AG267/BV267),0),"")</f>
        <is>
          <t/>
        </is>
      </c>
      <c r="BX267" s="8" t="inlineStr">
        <f aca="false">IF(A267&lt;&gt;"",DEGREES(BW267),"")</f>
        <is>
          <t/>
        </is>
      </c>
      <c r="BY267" s="8" t="inlineStr">
        <f aca="false">IF(A267&lt;&gt;"",IF(OR(AF267&lt;&gt;0,AG267&lt;&gt;0),ATAN2(AF267,AG267),0),"")</f>
        <is>
          <t/>
        </is>
      </c>
      <c r="BZ267" s="8" t="inlineStr">
        <f aca="false">IF(A267&lt;&gt;"",DEGREES(BY267),"")</f>
        <is>
          <t/>
        </is>
      </c>
      <c r="CA267" s="0" t="inlineStr">
        <f aca="false">IF(A267&lt;&gt;"",IF(AND(AI267&lt;Parameters!$B$11,AI267&gt;Parameters!$B$12,AN267&lt;Parameters!$B$11,AN267&gt;Parameters!$B$12,AS267&lt;Parameters!$B$11,AS267&gt;Parameters!$B$12,AX267&lt;Parameters!$B$11,AX267&gt;Parameters!$B$12,BC267&lt;Parameters!$B$11,BC267&gt;Parameters!$B$12,BM267&lt;Parameters!$B$11,BM267&gt;Parameters!$B$12,BR267&lt;Parameters!$B$11,BR267&gt;Parameters!$B$12,BW267&lt;Parameters!$B$11,BW267&gt;Parameters!$B$12),1,0),"")</f>
        <is>
          <t/>
        </is>
      </c>
      <c r="CB267" s="0" t="inlineStr">
        <f aca="false">IF(A267&lt;&gt;"",IF(OR(AI267&lt;Parameters!$B$12,AI267&gt;Parameters!$B$11),0,1),"")</f>
        <is>
          <t/>
        </is>
      </c>
      <c r="CC267" s="0" t="inlineStr">
        <f aca="false">IF(A267&lt;&gt;"",IF(OR(AN267&lt;Parameters!$B$12,AN267&gt;Parameters!$B$11),0,1),"")</f>
        <is>
          <t/>
        </is>
      </c>
      <c r="CD267" s="0" t="inlineStr">
        <f aca="false">IF(A267&lt;&gt;"",IF(OR(AS267&lt;Parameters!$B$12,AS267&gt;Parameters!$B$11),0,1),"")</f>
        <is>
          <t/>
        </is>
      </c>
      <c r="CE267" s="0" t="inlineStr">
        <f aca="false">IF(A267&lt;&gt;"",IF(OR(AX267&lt;Parameters!$B$12,AX267&gt;Parameters!$B$11),0,1),"")</f>
        <is>
          <t/>
        </is>
      </c>
      <c r="CF267" s="0" t="inlineStr">
        <f aca="false">IF(A267&lt;&gt;"",IF(OR(BC267&lt;Parameters!$B$12,BC267&gt;Parameters!$B$11),0,1),"")</f>
        <is>
          <t/>
        </is>
      </c>
      <c r="CG267" s="0" t="inlineStr">
        <f aca="false">IF(A267&lt;&gt;"",IF(OR(BH267&lt;Parameters!$B$12,BH267&gt;Parameters!$B$11),0,1),"")</f>
        <is>
          <t/>
        </is>
      </c>
      <c r="CH267" s="0" t="inlineStr">
        <f aca="false">IF(A267&lt;&gt;"",IF(OR(BM267&lt;Parameters!$B$12,BM267&gt;Parameters!$B$11),0,1),"")</f>
        <is>
          <t/>
        </is>
      </c>
      <c r="CI267" s="0" t="inlineStr">
        <f aca="false">IF(A267&lt;&gt;"",IF(OR(BR267&lt;Parameters!$B$12,BR267&gt;Parameters!$B$11),0,1),"")</f>
        <is>
          <t/>
        </is>
      </c>
      <c r="CJ267" s="0" t="inlineStr">
        <f aca="false">IF(A267&lt;&gt;"",IF(OR(BW267&lt;Parameters!$B$12,BW267&gt;Parameters!$B$11),0,1),"")</f>
        <is>
          <t/>
        </is>
      </c>
      <c r="CK267" s="26" t="inlineStr">
        <f aca="false">IF(A267&lt;&gt;"",SUM(CB267:CJ267)/9,"")</f>
        <is>
          <t/>
        </is>
      </c>
      <c r="CL267" s="0" t="inlineStr">
        <f aca="false">IF(A267&lt;&gt;"",CK267*9,"")</f>
        <is>
          <t/>
        </is>
      </c>
      <c r="CM267" s="8" t="inlineStr">
        <f aca="false">IF(A267&lt;&gt;"",TEXT(B267,CM$2)&amp;" "&amp;TEXT(A267,CM$2),"")</f>
        <is>
          <t/>
        </is>
      </c>
    </row>
    <row r="268" customFormat="false" ht="15" hidden="false" customHeight="false" outlineLevel="0" collapsed="false">
      <c r="A268" s="0" t="inlineStr">
        <f aca="false">IF(OR(B267&lt;Parameters!$K$12,A267&lt;Parameters!$K$12),IF(A267&lt;Parameters!$K$12,A267+1,0),"")</f>
        <is>
          <t/>
        </is>
      </c>
      <c r="B268" s="0" t="inlineStr">
        <f aca="false">IF(A268&lt;&gt;"",IF(A268=0,B267+1,B267),"")</f>
        <is>
          <t/>
        </is>
      </c>
      <c r="C268" s="24" t="inlineStr">
        <f aca="false">IF(A268&lt;&gt;"",-_phi*(A268+0.5),"")</f>
        <is>
          <t/>
        </is>
      </c>
      <c r="D268" s="8" t="inlineStr">
        <f aca="false">IF(A268&lt;&gt;"",DEGREES(C268),"")</f>
        <is>
          <t/>
        </is>
      </c>
      <c r="E268" s="24" t="inlineStr">
        <f aca="false">IF(A268&lt;&gt;"",_phi*(B268+0.5),"")</f>
        <is>
          <t/>
        </is>
      </c>
      <c r="F268" s="8" t="inlineStr">
        <f aca="false">IF(A268&lt;&gt;"",DEGREES(E268),"")</f>
        <is>
          <t/>
        </is>
      </c>
      <c r="G268" s="8" t="inlineStr">
        <f aca="false">IF(A268&lt;&gt;"",LOOKUP(A268,h!$A$3:$A$30,h!$D$3:$D$30),"")</f>
        <is>
          <t/>
        </is>
      </c>
      <c r="H268" s="8" t="inlineStr">
        <f aca="false">IF(A268&lt;&gt;"",LOOKUP(B268,h!$A$3:$A$30,h!$D$3:$D$30),"")</f>
        <is>
          <t/>
        </is>
      </c>
      <c r="I268" s="8" t="inlineStr">
        <f aca="false">IF(A268&lt;&gt;"",_zif,"")</f>
        <is>
          <t/>
        </is>
      </c>
      <c r="J268" s="8" t="inlineStr">
        <f aca="false">IF(A268&lt;&gt;"",$G268+'v1 Frame'!D$3*COS($C268)+'v1 Frame'!E$3*SIN($C268)*SIN($E268)+'v1 Frame'!F$3*SIN($C268)*COS($E268),"")</f>
        <is>
          <t/>
        </is>
      </c>
      <c r="K268" s="8" t="inlineStr">
        <f aca="false">IF(A268&lt;&gt;"",$H268+'v1 Frame'!E$3*COS($E268)-'v1 Frame'!F$3*SIN($E268),"")</f>
        <is>
          <t/>
        </is>
      </c>
      <c r="L268" s="8" t="inlineStr">
        <f aca="false">IF(A268&lt;&gt;"",$I268-'v1 Frame'!D$3*SIN($C268)+'v1 Frame'!E$3*COS($C268)*SIN($E268)+'v1 Frame'!F$3*COS($C268)*COS($E268),"")</f>
        <is>
          <t/>
        </is>
      </c>
      <c r="M268" s="8" t="inlineStr">
        <f aca="false">IF(A268&lt;&gt;"",$G268+'v1 Frame'!G$3*COS($C268)+'v1 Frame'!H$3*SIN($C268)*SIN($E268)+'v1 Frame'!I$3*SIN($C268)*COS($E268),"")</f>
        <is>
          <t/>
        </is>
      </c>
      <c r="N268" s="8" t="inlineStr">
        <f aca="false">IF(A268&lt;&gt;"",$H268+'v1 Frame'!H$3*COS($E268)-'v1 Frame'!I$3*SIN($E268),"")</f>
        <is>
          <t/>
        </is>
      </c>
      <c r="O268" s="8" t="inlineStr">
        <f aca="false">IF(A268&lt;&gt;"",$I268-'v1 Frame'!G$3*SIN($C268)+'v1 Frame'!H$3*COS($C268)*SIN($E268)+'v1 Frame'!I$3*COS($C268)*COS($E268),"")</f>
        <is>
          <t/>
        </is>
      </c>
      <c r="P268" s="8" t="inlineStr">
        <f aca="false">IF(A268&lt;&gt;"",$G268+'v1 Frame'!J$3*COS($C268)+'v1 Frame'!K$3*SIN($C268)*SIN($E268)+'v1 Frame'!L$3*SIN($C268)*COS($E268),"")</f>
        <is>
          <t/>
        </is>
      </c>
      <c r="Q268" s="8" t="inlineStr">
        <f aca="false">IF(A268&lt;&gt;"",$H268+'v1 Frame'!K$3*COS($E268)-'v1 Frame'!L$3*SIN($E268),"")</f>
        <is>
          <t/>
        </is>
      </c>
      <c r="R268" s="8" t="inlineStr">
        <f aca="false">IF(A268&lt;&gt;"",$I268-'v1 Frame'!J$3*SIN($C268)+'v1 Frame'!K$3*COS($C268)*SIN($E268)+'v1 Frame'!L$3*COS($C268)*COS($E268),"")</f>
        <is>
          <t/>
        </is>
      </c>
      <c r="S268" s="8" t="inlineStr">
        <f aca="false">IF(A268&lt;&gt;"",$G268+'v1 Frame'!M$3*COS($C268)+'v1 Frame'!N$3*SIN($C268)*SIN($E268)+'v1 Frame'!O$3*SIN($C268)*COS($E268),"")</f>
        <is>
          <t/>
        </is>
      </c>
      <c r="T268" s="8" t="inlineStr">
        <f aca="false">IF(A268&lt;&gt;"",$H268+'v1 Frame'!N$3*COS($E268)-'v1 Frame'!O$3*SIN($E268),"")</f>
        <is>
          <t/>
        </is>
      </c>
      <c r="U268" s="8" t="inlineStr">
        <f aca="false">IF(A268&lt;&gt;"",$I268-'v1 Frame'!M$3*SIN($C268)+'v1 Frame'!N$3*COS($C268)*SIN($E268)+'v1 Frame'!O$3*COS($C268)*COS($E268),"")</f>
        <is>
          <t/>
        </is>
      </c>
      <c r="V268" s="8" t="inlineStr">
        <f aca="false">IF(A268&lt;&gt;"",$G268+'v1 Frame'!P$3*COS($C268)+'v1 Frame'!Q$3*SIN($C268)*SIN($E268)+'v1 Frame'!R$3*SIN($C268)*COS($E268),"")</f>
        <is>
          <t/>
        </is>
      </c>
      <c r="W268" s="8" t="inlineStr">
        <f aca="false">IF(A268&lt;&gt;"",$H268+'v1 Frame'!Q$3*COS($E268)-'v1 Frame'!R$3*SIN($E268),"")</f>
        <is>
          <t/>
        </is>
      </c>
      <c r="X268" s="8" t="inlineStr">
        <f aca="false">IF(A268&lt;&gt;"",$I268-'v1 Frame'!P$3*SIN($C268)+'v1 Frame'!Q$3*COS($C268)*SIN($E268)+'v1 Frame'!R$3*COS($C268)*COS($E268),"")</f>
        <is>
          <t/>
        </is>
      </c>
      <c r="Y268" s="8" t="inlineStr">
        <f aca="false">IF(A268&lt;&gt;"",$G268+'v1 Frame'!S$3*COS($C268)+'v1 Frame'!T$3*SIN($C268)*SIN($E268)+'v1 Frame'!U$3*SIN($C268)*COS($E268),"")</f>
        <is>
          <t/>
        </is>
      </c>
      <c r="Z268" s="8" t="inlineStr">
        <f aca="false">IF(A268&lt;&gt;"",$H268+'v1 Frame'!T$3*COS($E268)-'v1 Frame'!U$3*SIN($E268),"")</f>
        <is>
          <t/>
        </is>
      </c>
      <c r="AA268" s="8" t="inlineStr">
        <f aca="false">IF(A268&lt;&gt;"",$I268-'v1 Frame'!S$3*SIN($C268)+'v1 Frame'!T$3*COS($C268)*SIN($E268)+'v1 Frame'!U$3*COS($C268)*COS($E268),"")</f>
        <is>
          <t/>
        </is>
      </c>
      <c r="AB268" s="8" t="inlineStr">
        <f aca="false">IF(A268&lt;&gt;"",$G268+'v1 Frame'!V$3*COS($C268)+'v1 Frame'!W$3*SIN($C268)*SIN($E268)+'v1 Frame'!X$3*SIN($C268)*COS($E268),"")</f>
        <is>
          <t/>
        </is>
      </c>
      <c r="AC268" s="8" t="inlineStr">
        <f aca="false">IF(A268&lt;&gt;"",$H268+'v1 Frame'!W$3*COS($E268)-'v1 Frame'!X$3*SIN($E268),"")</f>
        <is>
          <t/>
        </is>
      </c>
      <c r="AD268" s="8" t="inlineStr">
        <f aca="false">IF(A268&lt;&gt;"",$I268-'v1 Frame'!V$3*SIN($C268)+'v1 Frame'!W$3*COS($C268)*SIN($E268)+'v1 Frame'!X$3*COS($C268)*COS($E268),"")</f>
        <is>
          <t/>
        </is>
      </c>
      <c r="AE268" s="25" t="inlineStr">
        <f aca="false">IF(A268&lt;&gt;"",$G268+'v1 Frame'!Y$3*COS($C268)+'v1 Frame'!Z$3*SIN($C268)*SIN($E268)+'v1 Frame'!AA$3*SIN($C268)*COS($E268),"")</f>
        <is>
          <t/>
        </is>
      </c>
      <c r="AF268" s="25" t="inlineStr">
        <f aca="false">IF(A268&lt;&gt;"",$H268+'v1 Frame'!Z$3*COS($E268)-'v1 Frame'!AA$3*SIN($E268),"")</f>
        <is>
          <t/>
        </is>
      </c>
      <c r="AG268" s="25" t="inlineStr">
        <f aca="false">IF(A268&lt;&gt;"",$I268-'v1 Frame'!Y$3*SIN($C268)+'v1 Frame'!Z$3*COS($C268)*SIN($E268)+'v1 Frame'!AA$3*COS($C268)*COS($E268),"")</f>
        <is>
          <t/>
        </is>
      </c>
      <c r="AH268" s="8" t="inlineStr">
        <f aca="false">IF(A268&lt;&gt;"",SQRT(SUMSQ(G268:I268)),"")</f>
        <is>
          <t/>
        </is>
      </c>
      <c r="AI268" s="8" t="inlineStr">
        <f aca="false">IF(A268&lt;&gt;"",IF(AH268&lt;&gt;0,ACOS(I268/AH268),0),"")</f>
        <is>
          <t/>
        </is>
      </c>
      <c r="AJ268" s="8" t="inlineStr">
        <f aca="false">IF(A268&lt;&gt;"",DEGREES(AI268),"")</f>
        <is>
          <t/>
        </is>
      </c>
      <c r="AK268" s="8" t="inlineStr">
        <f aca="false">IF(A268&lt;&gt;"",IF(OR(G268&lt;&gt;0,H268&lt;&gt;0),ATAN2(G268,H268),0),"")</f>
        <is>
          <t/>
        </is>
      </c>
      <c r="AL268" s="8" t="inlineStr">
        <f aca="false">IF(A268&lt;&gt;"",DEGREES(AK268),"")</f>
        <is>
          <t/>
        </is>
      </c>
      <c r="AM268" s="8" t="inlineStr">
        <f aca="false">IF(A268&lt;&gt;"",SQRT(SUMSQ(J268:L268)),"")</f>
        <is>
          <t/>
        </is>
      </c>
      <c r="AN268" s="8" t="inlineStr">
        <f aca="false">IF(A268&lt;&gt;"",IF(AM268&lt;&gt;0,ACOS(L268/AM268),0),"")</f>
        <is>
          <t/>
        </is>
      </c>
      <c r="AO268" s="8" t="inlineStr">
        <f aca="false">IF(A268&lt;&gt;"",DEGREES(AN268),"")</f>
        <is>
          <t/>
        </is>
      </c>
      <c r="AP268" s="8" t="inlineStr">
        <f aca="false">IF(A268&lt;&gt;"",IF(OR(J268&lt;&gt;0,K268&lt;&gt;0),ATAN2(J268,K268),0),"")</f>
        <is>
          <t/>
        </is>
      </c>
      <c r="AQ268" s="8" t="inlineStr">
        <f aca="false">IF(A268&lt;&gt;"",DEGREES(AP268),"")</f>
        <is>
          <t/>
        </is>
      </c>
      <c r="AR268" s="8" t="inlineStr">
        <f aca="false">IF(A268&lt;&gt;"",SQRT(SUMSQ(M268:O268)),"")</f>
        <is>
          <t/>
        </is>
      </c>
      <c r="AS268" s="8" t="inlineStr">
        <f aca="false">IF(A268&lt;&gt;"",IF(AR268&lt;&gt;0,ACOS(O268/AR268),0),"")</f>
        <is>
          <t/>
        </is>
      </c>
      <c r="AT268" s="8" t="inlineStr">
        <f aca="false">IF(A268&lt;&gt;"",DEGREES(AS268),"")</f>
        <is>
          <t/>
        </is>
      </c>
      <c r="AU268" s="8" t="inlineStr">
        <f aca="false">IF(A268&lt;&gt;"",IF(OR(M268&lt;&gt;0,N268&lt;&gt;0),ATAN2(M268,N268),0),"")</f>
        <is>
          <t/>
        </is>
      </c>
      <c r="AV268" s="8" t="inlineStr">
        <f aca="false">IF(A268&lt;&gt;"",DEGREES(AU268),"")</f>
        <is>
          <t/>
        </is>
      </c>
      <c r="AW268" s="8" t="inlineStr">
        <f aca="false">IF(A268&lt;&gt;"",SQRT(SUMSQ(P268:R268)),"")</f>
        <is>
          <t/>
        </is>
      </c>
      <c r="AX268" s="8" t="inlineStr">
        <f aca="false">IF(A268&lt;&gt;"",IF(AW268&lt;&gt;0,ACOS(R268/AW268),0),"")</f>
        <is>
          <t/>
        </is>
      </c>
      <c r="AY268" s="8" t="inlineStr">
        <f aca="false">IF(A268&lt;&gt;"",DEGREES(AX268),"")</f>
        <is>
          <t/>
        </is>
      </c>
      <c r="AZ268" s="8" t="inlineStr">
        <f aca="false">IF(A268&lt;&gt;"",IF(OR(P268&lt;&gt;0,Q268&lt;&gt;0),ATAN2(P268,Q268),0),"")</f>
        <is>
          <t/>
        </is>
      </c>
      <c r="BA268" s="8" t="inlineStr">
        <f aca="false">IF(A268&lt;&gt;"",DEGREES(AZ268),"")</f>
        <is>
          <t/>
        </is>
      </c>
      <c r="BB268" s="8" t="inlineStr">
        <f aca="false">IF(A268&lt;&gt;"",SQRT(SUMSQ(S268:U268)),"")</f>
        <is>
          <t/>
        </is>
      </c>
      <c r="BC268" s="8" t="inlineStr">
        <f aca="false">IF(A268&lt;&gt;"",IF(BB268&lt;&gt;0,ACOS(U268/BB268),0),"")</f>
        <is>
          <t/>
        </is>
      </c>
      <c r="BD268" s="8" t="inlineStr">
        <f aca="false">IF(A268&lt;&gt;"",DEGREES(BC268),"")</f>
        <is>
          <t/>
        </is>
      </c>
      <c r="BE268" s="8" t="inlineStr">
        <f aca="false">IF(A268&lt;&gt;"",IF(OR(S268&lt;&gt;0,T268&lt;&gt;0),ATAN2(S268,T268),0),"")</f>
        <is>
          <t/>
        </is>
      </c>
      <c r="BF268" s="8" t="inlineStr">
        <f aca="false">IF(A268&lt;&gt;"",DEGREES(BE268),"")</f>
        <is>
          <t/>
        </is>
      </c>
      <c r="BG268" s="8" t="inlineStr">
        <f aca="false">IF(A268&lt;&gt;"",SQRT(SUMSQ(V268:X268)),"")</f>
        <is>
          <t/>
        </is>
      </c>
      <c r="BH268" s="8" t="inlineStr">
        <f aca="false">IF(A268&lt;&gt;"",IF(BG268&lt;&gt;0,ACOS(X268/BG268),0),"")</f>
        <is>
          <t/>
        </is>
      </c>
      <c r="BI268" s="8" t="inlineStr">
        <f aca="false">IF(A268&lt;&gt;"",DEGREES(BH268),"")</f>
        <is>
          <t/>
        </is>
      </c>
      <c r="BJ268" s="8" t="inlineStr">
        <f aca="false">IF(A268&lt;&gt;"",IF(OR(V268&lt;&gt;0,W268&lt;&gt;0),ATAN2(V268,W268),0),"")</f>
        <is>
          <t/>
        </is>
      </c>
      <c r="BK268" s="8" t="inlineStr">
        <f aca="false">IF(A268&lt;&gt;"",DEGREES(BJ268),"")</f>
        <is>
          <t/>
        </is>
      </c>
      <c r="BL268" s="8" t="inlineStr">
        <f aca="false">IF(A268&lt;&gt;"",SQRT(SUMSQ(Y268:AA268)),"")</f>
        <is>
          <t/>
        </is>
      </c>
      <c r="BM268" s="8" t="inlineStr">
        <f aca="false">IF(A268&lt;&gt;"",IF(BL268&lt;&gt;0,ACOS(AA268/BL268),0),"")</f>
        <is>
          <t/>
        </is>
      </c>
      <c r="BN268" s="8" t="inlineStr">
        <f aca="false">IF(A268&lt;&gt;"",DEGREES(BM268),"")</f>
        <is>
          <t/>
        </is>
      </c>
      <c r="BO268" s="8" t="inlineStr">
        <f aca="false">IF(A268&lt;&gt;"",IF(OR(Y268&lt;&gt;0,Z268&lt;&gt;0),ATAN2(Y268,Z268),0),"")</f>
        <is>
          <t/>
        </is>
      </c>
      <c r="BP268" s="8" t="inlineStr">
        <f aca="false">IF(A268&lt;&gt;"",DEGREES(BO268),"")</f>
        <is>
          <t/>
        </is>
      </c>
      <c r="BQ268" s="8" t="inlineStr">
        <f aca="false">IF(A268&lt;&gt;"",SQRT(SUMSQ(AB268:AD268)),"")</f>
        <is>
          <t/>
        </is>
      </c>
      <c r="BR268" s="8" t="inlineStr">
        <f aca="false">IF(A268&lt;&gt;"",IF(BQ268&lt;&gt;0,ACOS(AD268/BQ268),0),"")</f>
        <is>
          <t/>
        </is>
      </c>
      <c r="BS268" s="8" t="inlineStr">
        <f aca="false">IF(A268&lt;&gt;"",DEGREES(BR268),"")</f>
        <is>
          <t/>
        </is>
      </c>
      <c r="BT268" s="8" t="inlineStr">
        <f aca="false">IF(A268&lt;&gt;"",IF(OR(AB268&lt;&gt;0,AC268&lt;&gt;0),ATAN2(AB268,AC268),0),"")</f>
        <is>
          <t/>
        </is>
      </c>
      <c r="BU268" s="8" t="inlineStr">
        <f aca="false">IF(A268&lt;&gt;"",DEGREES(BT268),"")</f>
        <is>
          <t/>
        </is>
      </c>
      <c r="BV268" s="8" t="inlineStr">
        <f aca="false">IF(A268&lt;&gt;"",SQRT(SUMSQ(AE268:AG268)),"")</f>
        <is>
          <t/>
        </is>
      </c>
      <c r="BW268" s="8" t="inlineStr">
        <f aca="false">IF(A268&lt;&gt;"",IF(BV268&lt;&gt;0,ACOS(AG268/BV268),0),"")</f>
        <is>
          <t/>
        </is>
      </c>
      <c r="BX268" s="8" t="inlineStr">
        <f aca="false">IF(A268&lt;&gt;"",DEGREES(BW268),"")</f>
        <is>
          <t/>
        </is>
      </c>
      <c r="BY268" s="8" t="inlineStr">
        <f aca="false">IF(A268&lt;&gt;"",IF(OR(AF268&lt;&gt;0,AG268&lt;&gt;0),ATAN2(AF268,AG268),0),"")</f>
        <is>
          <t/>
        </is>
      </c>
      <c r="BZ268" s="8" t="inlineStr">
        <f aca="false">IF(A268&lt;&gt;"",DEGREES(BY268),"")</f>
        <is>
          <t/>
        </is>
      </c>
      <c r="CA268" s="0" t="inlineStr">
        <f aca="false">IF(A268&lt;&gt;"",IF(AND(AI268&lt;Parameters!$B$11,AI268&gt;Parameters!$B$12,AN268&lt;Parameters!$B$11,AN268&gt;Parameters!$B$12,AS268&lt;Parameters!$B$11,AS268&gt;Parameters!$B$12,AX268&lt;Parameters!$B$11,AX268&gt;Parameters!$B$12,BC268&lt;Parameters!$B$11,BC268&gt;Parameters!$B$12,BM268&lt;Parameters!$B$11,BM268&gt;Parameters!$B$12,BR268&lt;Parameters!$B$11,BR268&gt;Parameters!$B$12,BW268&lt;Parameters!$B$11,BW268&gt;Parameters!$B$12),1,0),"")</f>
        <is>
          <t/>
        </is>
      </c>
      <c r="CB268" s="0" t="inlineStr">
        <f aca="false">IF(A268&lt;&gt;"",IF(OR(AI268&lt;Parameters!$B$12,AI268&gt;Parameters!$B$11),0,1),"")</f>
        <is>
          <t/>
        </is>
      </c>
      <c r="CC268" s="0" t="inlineStr">
        <f aca="false">IF(A268&lt;&gt;"",IF(OR(AN268&lt;Parameters!$B$12,AN268&gt;Parameters!$B$11),0,1),"")</f>
        <is>
          <t/>
        </is>
      </c>
      <c r="CD268" s="0" t="inlineStr">
        <f aca="false">IF(A268&lt;&gt;"",IF(OR(AS268&lt;Parameters!$B$12,AS268&gt;Parameters!$B$11),0,1),"")</f>
        <is>
          <t/>
        </is>
      </c>
      <c r="CE268" s="0" t="inlineStr">
        <f aca="false">IF(A268&lt;&gt;"",IF(OR(AX268&lt;Parameters!$B$12,AX268&gt;Parameters!$B$11),0,1),"")</f>
        <is>
          <t/>
        </is>
      </c>
      <c r="CF268" s="0" t="inlineStr">
        <f aca="false">IF(A268&lt;&gt;"",IF(OR(BC268&lt;Parameters!$B$12,BC268&gt;Parameters!$B$11),0,1),"")</f>
        <is>
          <t/>
        </is>
      </c>
      <c r="CG268" s="0" t="inlineStr">
        <f aca="false">IF(A268&lt;&gt;"",IF(OR(BH268&lt;Parameters!$B$12,BH268&gt;Parameters!$B$11),0,1),"")</f>
        <is>
          <t/>
        </is>
      </c>
      <c r="CH268" s="0" t="inlineStr">
        <f aca="false">IF(A268&lt;&gt;"",IF(OR(BM268&lt;Parameters!$B$12,BM268&gt;Parameters!$B$11),0,1),"")</f>
        <is>
          <t/>
        </is>
      </c>
      <c r="CI268" s="0" t="inlineStr">
        <f aca="false">IF(A268&lt;&gt;"",IF(OR(BR268&lt;Parameters!$B$12,BR268&gt;Parameters!$B$11),0,1),"")</f>
        <is>
          <t/>
        </is>
      </c>
      <c r="CJ268" s="0" t="inlineStr">
        <f aca="false">IF(A268&lt;&gt;"",IF(OR(BW268&lt;Parameters!$B$12,BW268&gt;Parameters!$B$11),0,1),"")</f>
        <is>
          <t/>
        </is>
      </c>
      <c r="CK268" s="26" t="inlineStr">
        <f aca="false">IF(A268&lt;&gt;"",SUM(CB268:CJ268)/9,"")</f>
        <is>
          <t/>
        </is>
      </c>
      <c r="CL268" s="0" t="inlineStr">
        <f aca="false">IF(A268&lt;&gt;"",CK268*9,"")</f>
        <is>
          <t/>
        </is>
      </c>
      <c r="CM268" s="8" t="inlineStr">
        <f aca="false">IF(A268&lt;&gt;"",TEXT(B268,CM$2)&amp;" "&amp;TEXT(A268,CM$2),"")</f>
        <is>
          <t/>
        </is>
      </c>
    </row>
    <row r="269" customFormat="false" ht="15" hidden="false" customHeight="false" outlineLevel="0" collapsed="false">
      <c r="A269" s="0" t="inlineStr">
        <f aca="false">IF(OR(B268&lt;Parameters!$K$12,A268&lt;Parameters!$K$12),IF(A268&lt;Parameters!$K$12,A268+1,0),"")</f>
        <is>
          <t/>
        </is>
      </c>
      <c r="B269" s="0" t="inlineStr">
        <f aca="false">IF(A269&lt;&gt;"",IF(A269=0,B268+1,B268),"")</f>
        <is>
          <t/>
        </is>
      </c>
      <c r="C269" s="24" t="inlineStr">
        <f aca="false">IF(A269&lt;&gt;"",-_phi*(A269+0.5),"")</f>
        <is>
          <t/>
        </is>
      </c>
      <c r="D269" s="8" t="inlineStr">
        <f aca="false">IF(A269&lt;&gt;"",DEGREES(C269),"")</f>
        <is>
          <t/>
        </is>
      </c>
      <c r="E269" s="24" t="inlineStr">
        <f aca="false">IF(A269&lt;&gt;"",_phi*(B269+0.5),"")</f>
        <is>
          <t/>
        </is>
      </c>
      <c r="F269" s="8" t="inlineStr">
        <f aca="false">IF(A269&lt;&gt;"",DEGREES(E269),"")</f>
        <is>
          <t/>
        </is>
      </c>
      <c r="G269" s="8" t="inlineStr">
        <f aca="false">IF(A269&lt;&gt;"",LOOKUP(A269,h!$A$3:$A$30,h!$D$3:$D$30),"")</f>
        <is>
          <t/>
        </is>
      </c>
      <c r="H269" s="8" t="inlineStr">
        <f aca="false">IF(A269&lt;&gt;"",LOOKUP(B269,h!$A$3:$A$30,h!$D$3:$D$30),"")</f>
        <is>
          <t/>
        </is>
      </c>
      <c r="I269" s="8" t="inlineStr">
        <f aca="false">IF(A269&lt;&gt;"",_zif,"")</f>
        <is>
          <t/>
        </is>
      </c>
      <c r="J269" s="8" t="inlineStr">
        <f aca="false">IF(A269&lt;&gt;"",$G269+'v1 Frame'!D$3*COS($C269)+'v1 Frame'!E$3*SIN($C269)*SIN($E269)+'v1 Frame'!F$3*SIN($C269)*COS($E269),"")</f>
        <is>
          <t/>
        </is>
      </c>
      <c r="K269" s="8" t="inlineStr">
        <f aca="false">IF(A269&lt;&gt;"",$H269+'v1 Frame'!E$3*COS($E269)-'v1 Frame'!F$3*SIN($E269),"")</f>
        <is>
          <t/>
        </is>
      </c>
      <c r="L269" s="8" t="inlineStr">
        <f aca="false">IF(A269&lt;&gt;"",$I269-'v1 Frame'!D$3*SIN($C269)+'v1 Frame'!E$3*COS($C269)*SIN($E269)+'v1 Frame'!F$3*COS($C269)*COS($E269),"")</f>
        <is>
          <t/>
        </is>
      </c>
      <c r="M269" s="8" t="inlineStr">
        <f aca="false">IF(A269&lt;&gt;"",$G269+'v1 Frame'!G$3*COS($C269)+'v1 Frame'!H$3*SIN($C269)*SIN($E269)+'v1 Frame'!I$3*SIN($C269)*COS($E269),"")</f>
        <is>
          <t/>
        </is>
      </c>
      <c r="N269" s="8" t="inlineStr">
        <f aca="false">IF(A269&lt;&gt;"",$H269+'v1 Frame'!H$3*COS($E269)-'v1 Frame'!I$3*SIN($E269),"")</f>
        <is>
          <t/>
        </is>
      </c>
      <c r="O269" s="8" t="inlineStr">
        <f aca="false">IF(A269&lt;&gt;"",$I269-'v1 Frame'!G$3*SIN($C269)+'v1 Frame'!H$3*COS($C269)*SIN($E269)+'v1 Frame'!I$3*COS($C269)*COS($E269),"")</f>
        <is>
          <t/>
        </is>
      </c>
      <c r="P269" s="8" t="inlineStr">
        <f aca="false">IF(A269&lt;&gt;"",$G269+'v1 Frame'!J$3*COS($C269)+'v1 Frame'!K$3*SIN($C269)*SIN($E269)+'v1 Frame'!L$3*SIN($C269)*COS($E269),"")</f>
        <is>
          <t/>
        </is>
      </c>
      <c r="Q269" s="8" t="inlineStr">
        <f aca="false">IF(A269&lt;&gt;"",$H269+'v1 Frame'!K$3*COS($E269)-'v1 Frame'!L$3*SIN($E269),"")</f>
        <is>
          <t/>
        </is>
      </c>
      <c r="R269" s="8" t="inlineStr">
        <f aca="false">IF(A269&lt;&gt;"",$I269-'v1 Frame'!J$3*SIN($C269)+'v1 Frame'!K$3*COS($C269)*SIN($E269)+'v1 Frame'!L$3*COS($C269)*COS($E269),"")</f>
        <is>
          <t/>
        </is>
      </c>
      <c r="S269" s="8" t="inlineStr">
        <f aca="false">IF(A269&lt;&gt;"",$G269+'v1 Frame'!M$3*COS($C269)+'v1 Frame'!N$3*SIN($C269)*SIN($E269)+'v1 Frame'!O$3*SIN($C269)*COS($E269),"")</f>
        <is>
          <t/>
        </is>
      </c>
      <c r="T269" s="8" t="inlineStr">
        <f aca="false">IF(A269&lt;&gt;"",$H269+'v1 Frame'!N$3*COS($E269)-'v1 Frame'!O$3*SIN($E269),"")</f>
        <is>
          <t/>
        </is>
      </c>
      <c r="U269" s="8" t="inlineStr">
        <f aca="false">IF(A269&lt;&gt;"",$I269-'v1 Frame'!M$3*SIN($C269)+'v1 Frame'!N$3*COS($C269)*SIN($E269)+'v1 Frame'!O$3*COS($C269)*COS($E269),"")</f>
        <is>
          <t/>
        </is>
      </c>
      <c r="V269" s="8" t="inlineStr">
        <f aca="false">IF(A269&lt;&gt;"",$G269+'v1 Frame'!P$3*COS($C269)+'v1 Frame'!Q$3*SIN($C269)*SIN($E269)+'v1 Frame'!R$3*SIN($C269)*COS($E269),"")</f>
        <is>
          <t/>
        </is>
      </c>
      <c r="W269" s="8" t="inlineStr">
        <f aca="false">IF(A269&lt;&gt;"",$H269+'v1 Frame'!Q$3*COS($E269)-'v1 Frame'!R$3*SIN($E269),"")</f>
        <is>
          <t/>
        </is>
      </c>
      <c r="X269" s="8" t="inlineStr">
        <f aca="false">IF(A269&lt;&gt;"",$I269-'v1 Frame'!P$3*SIN($C269)+'v1 Frame'!Q$3*COS($C269)*SIN($E269)+'v1 Frame'!R$3*COS($C269)*COS($E269),"")</f>
        <is>
          <t/>
        </is>
      </c>
      <c r="Y269" s="8" t="inlineStr">
        <f aca="false">IF(A269&lt;&gt;"",$G269+'v1 Frame'!S$3*COS($C269)+'v1 Frame'!T$3*SIN($C269)*SIN($E269)+'v1 Frame'!U$3*SIN($C269)*COS($E269),"")</f>
        <is>
          <t/>
        </is>
      </c>
      <c r="Z269" s="8" t="inlineStr">
        <f aca="false">IF(A269&lt;&gt;"",$H269+'v1 Frame'!T$3*COS($E269)-'v1 Frame'!U$3*SIN($E269),"")</f>
        <is>
          <t/>
        </is>
      </c>
      <c r="AA269" s="8" t="inlineStr">
        <f aca="false">IF(A269&lt;&gt;"",$I269-'v1 Frame'!S$3*SIN($C269)+'v1 Frame'!T$3*COS($C269)*SIN($E269)+'v1 Frame'!U$3*COS($C269)*COS($E269),"")</f>
        <is>
          <t/>
        </is>
      </c>
      <c r="AB269" s="8" t="inlineStr">
        <f aca="false">IF(A269&lt;&gt;"",$G269+'v1 Frame'!V$3*COS($C269)+'v1 Frame'!W$3*SIN($C269)*SIN($E269)+'v1 Frame'!X$3*SIN($C269)*COS($E269),"")</f>
        <is>
          <t/>
        </is>
      </c>
      <c r="AC269" s="8" t="inlineStr">
        <f aca="false">IF(A269&lt;&gt;"",$H269+'v1 Frame'!W$3*COS($E269)-'v1 Frame'!X$3*SIN($E269),"")</f>
        <is>
          <t/>
        </is>
      </c>
      <c r="AD269" s="8" t="inlineStr">
        <f aca="false">IF(A269&lt;&gt;"",$I269-'v1 Frame'!V$3*SIN($C269)+'v1 Frame'!W$3*COS($C269)*SIN($E269)+'v1 Frame'!X$3*COS($C269)*COS($E269),"")</f>
        <is>
          <t/>
        </is>
      </c>
      <c r="AE269" s="25" t="inlineStr">
        <f aca="false">IF(A269&lt;&gt;"",$G269+'v1 Frame'!Y$3*COS($C269)+'v1 Frame'!Z$3*SIN($C269)*SIN($E269)+'v1 Frame'!AA$3*SIN($C269)*COS($E269),"")</f>
        <is>
          <t/>
        </is>
      </c>
      <c r="AF269" s="25" t="inlineStr">
        <f aca="false">IF(A269&lt;&gt;"",$H269+'v1 Frame'!Z$3*COS($E269)-'v1 Frame'!AA$3*SIN($E269),"")</f>
        <is>
          <t/>
        </is>
      </c>
      <c r="AG269" s="25" t="inlineStr">
        <f aca="false">IF(A269&lt;&gt;"",$I269-'v1 Frame'!Y$3*SIN($C269)+'v1 Frame'!Z$3*COS($C269)*SIN($E269)+'v1 Frame'!AA$3*COS($C269)*COS($E269),"")</f>
        <is>
          <t/>
        </is>
      </c>
      <c r="AH269" s="8" t="inlineStr">
        <f aca="false">IF(A269&lt;&gt;"",SQRT(SUMSQ(G269:I269)),"")</f>
        <is>
          <t/>
        </is>
      </c>
      <c r="AI269" s="8" t="inlineStr">
        <f aca="false">IF(A269&lt;&gt;"",IF(AH269&lt;&gt;0,ACOS(I269/AH269),0),"")</f>
        <is>
          <t/>
        </is>
      </c>
      <c r="AJ269" s="8" t="inlineStr">
        <f aca="false">IF(A269&lt;&gt;"",DEGREES(AI269),"")</f>
        <is>
          <t/>
        </is>
      </c>
      <c r="AK269" s="8" t="inlineStr">
        <f aca="false">IF(A269&lt;&gt;"",IF(OR(G269&lt;&gt;0,H269&lt;&gt;0),ATAN2(G269,H269),0),"")</f>
        <is>
          <t/>
        </is>
      </c>
      <c r="AL269" s="8" t="inlineStr">
        <f aca="false">IF(A269&lt;&gt;"",DEGREES(AK269),"")</f>
        <is>
          <t/>
        </is>
      </c>
      <c r="AM269" s="8" t="inlineStr">
        <f aca="false">IF(A269&lt;&gt;"",SQRT(SUMSQ(J269:L269)),"")</f>
        <is>
          <t/>
        </is>
      </c>
      <c r="AN269" s="8" t="inlineStr">
        <f aca="false">IF(A269&lt;&gt;"",IF(AM269&lt;&gt;0,ACOS(L269/AM269),0),"")</f>
        <is>
          <t/>
        </is>
      </c>
      <c r="AO269" s="8" t="inlineStr">
        <f aca="false">IF(A269&lt;&gt;"",DEGREES(AN269),"")</f>
        <is>
          <t/>
        </is>
      </c>
      <c r="AP269" s="8" t="inlineStr">
        <f aca="false">IF(A269&lt;&gt;"",IF(OR(J269&lt;&gt;0,K269&lt;&gt;0),ATAN2(J269,K269),0),"")</f>
        <is>
          <t/>
        </is>
      </c>
      <c r="AQ269" s="8" t="inlineStr">
        <f aca="false">IF(A269&lt;&gt;"",DEGREES(AP269),"")</f>
        <is>
          <t/>
        </is>
      </c>
      <c r="AR269" s="8" t="inlineStr">
        <f aca="false">IF(A269&lt;&gt;"",SQRT(SUMSQ(M269:O269)),"")</f>
        <is>
          <t/>
        </is>
      </c>
      <c r="AS269" s="8" t="inlineStr">
        <f aca="false">IF(A269&lt;&gt;"",IF(AR269&lt;&gt;0,ACOS(O269/AR269),0),"")</f>
        <is>
          <t/>
        </is>
      </c>
      <c r="AT269" s="8" t="inlineStr">
        <f aca="false">IF(A269&lt;&gt;"",DEGREES(AS269),"")</f>
        <is>
          <t/>
        </is>
      </c>
      <c r="AU269" s="8" t="inlineStr">
        <f aca="false">IF(A269&lt;&gt;"",IF(OR(M269&lt;&gt;0,N269&lt;&gt;0),ATAN2(M269,N269),0),"")</f>
        <is>
          <t/>
        </is>
      </c>
      <c r="AV269" s="8" t="inlineStr">
        <f aca="false">IF(A269&lt;&gt;"",DEGREES(AU269),"")</f>
        <is>
          <t/>
        </is>
      </c>
      <c r="AW269" s="8" t="inlineStr">
        <f aca="false">IF(A269&lt;&gt;"",SQRT(SUMSQ(P269:R269)),"")</f>
        <is>
          <t/>
        </is>
      </c>
      <c r="AX269" s="8" t="inlineStr">
        <f aca="false">IF(A269&lt;&gt;"",IF(AW269&lt;&gt;0,ACOS(R269/AW269),0),"")</f>
        <is>
          <t/>
        </is>
      </c>
      <c r="AY269" s="8" t="inlineStr">
        <f aca="false">IF(A269&lt;&gt;"",DEGREES(AX269),"")</f>
        <is>
          <t/>
        </is>
      </c>
      <c r="AZ269" s="8" t="inlineStr">
        <f aca="false">IF(A269&lt;&gt;"",IF(OR(P269&lt;&gt;0,Q269&lt;&gt;0),ATAN2(P269,Q269),0),"")</f>
        <is>
          <t/>
        </is>
      </c>
      <c r="BA269" s="8" t="inlineStr">
        <f aca="false">IF(A269&lt;&gt;"",DEGREES(AZ269),"")</f>
        <is>
          <t/>
        </is>
      </c>
      <c r="BB269" s="8" t="inlineStr">
        <f aca="false">IF(A269&lt;&gt;"",SQRT(SUMSQ(S269:U269)),"")</f>
        <is>
          <t/>
        </is>
      </c>
      <c r="BC269" s="8" t="inlineStr">
        <f aca="false">IF(A269&lt;&gt;"",IF(BB269&lt;&gt;0,ACOS(U269/BB269),0),"")</f>
        <is>
          <t/>
        </is>
      </c>
      <c r="BD269" s="8" t="inlineStr">
        <f aca="false">IF(A269&lt;&gt;"",DEGREES(BC269),"")</f>
        <is>
          <t/>
        </is>
      </c>
      <c r="BE269" s="8" t="inlineStr">
        <f aca="false">IF(A269&lt;&gt;"",IF(OR(S269&lt;&gt;0,T269&lt;&gt;0),ATAN2(S269,T269),0),"")</f>
        <is>
          <t/>
        </is>
      </c>
      <c r="BF269" s="8" t="inlineStr">
        <f aca="false">IF(A269&lt;&gt;"",DEGREES(BE269),"")</f>
        <is>
          <t/>
        </is>
      </c>
      <c r="BG269" s="8" t="inlineStr">
        <f aca="false">IF(A269&lt;&gt;"",SQRT(SUMSQ(V269:X269)),"")</f>
        <is>
          <t/>
        </is>
      </c>
      <c r="BH269" s="8" t="inlineStr">
        <f aca="false">IF(A269&lt;&gt;"",IF(BG269&lt;&gt;0,ACOS(X269/BG269),0),"")</f>
        <is>
          <t/>
        </is>
      </c>
      <c r="BI269" s="8" t="inlineStr">
        <f aca="false">IF(A269&lt;&gt;"",DEGREES(BH269),"")</f>
        <is>
          <t/>
        </is>
      </c>
      <c r="BJ269" s="8" t="inlineStr">
        <f aca="false">IF(A269&lt;&gt;"",IF(OR(V269&lt;&gt;0,W269&lt;&gt;0),ATAN2(V269,W269),0),"")</f>
        <is>
          <t/>
        </is>
      </c>
      <c r="BK269" s="8" t="inlineStr">
        <f aca="false">IF(A269&lt;&gt;"",DEGREES(BJ269),"")</f>
        <is>
          <t/>
        </is>
      </c>
      <c r="BL269" s="8" t="inlineStr">
        <f aca="false">IF(A269&lt;&gt;"",SQRT(SUMSQ(Y269:AA269)),"")</f>
        <is>
          <t/>
        </is>
      </c>
      <c r="BM269" s="8" t="inlineStr">
        <f aca="false">IF(A269&lt;&gt;"",IF(BL269&lt;&gt;0,ACOS(AA269/BL269),0),"")</f>
        <is>
          <t/>
        </is>
      </c>
      <c r="BN269" s="8" t="inlineStr">
        <f aca="false">IF(A269&lt;&gt;"",DEGREES(BM269),"")</f>
        <is>
          <t/>
        </is>
      </c>
      <c r="BO269" s="8" t="inlineStr">
        <f aca="false">IF(A269&lt;&gt;"",IF(OR(Y269&lt;&gt;0,Z269&lt;&gt;0),ATAN2(Y269,Z269),0),"")</f>
        <is>
          <t/>
        </is>
      </c>
      <c r="BP269" s="8" t="inlineStr">
        <f aca="false">IF(A269&lt;&gt;"",DEGREES(BO269),"")</f>
        <is>
          <t/>
        </is>
      </c>
      <c r="BQ269" s="8" t="inlineStr">
        <f aca="false">IF(A269&lt;&gt;"",SQRT(SUMSQ(AB269:AD269)),"")</f>
        <is>
          <t/>
        </is>
      </c>
      <c r="BR269" s="8" t="inlineStr">
        <f aca="false">IF(A269&lt;&gt;"",IF(BQ269&lt;&gt;0,ACOS(AD269/BQ269),0),"")</f>
        <is>
          <t/>
        </is>
      </c>
      <c r="BS269" s="8" t="inlineStr">
        <f aca="false">IF(A269&lt;&gt;"",DEGREES(BR269),"")</f>
        <is>
          <t/>
        </is>
      </c>
      <c r="BT269" s="8" t="inlineStr">
        <f aca="false">IF(A269&lt;&gt;"",IF(OR(AB269&lt;&gt;0,AC269&lt;&gt;0),ATAN2(AB269,AC269),0),"")</f>
        <is>
          <t/>
        </is>
      </c>
      <c r="BU269" s="8" t="inlineStr">
        <f aca="false">IF(A269&lt;&gt;"",DEGREES(BT269),"")</f>
        <is>
          <t/>
        </is>
      </c>
      <c r="BV269" s="8" t="inlineStr">
        <f aca="false">IF(A269&lt;&gt;"",SQRT(SUMSQ(AE269:AG269)),"")</f>
        <is>
          <t/>
        </is>
      </c>
      <c r="BW269" s="8" t="inlineStr">
        <f aca="false">IF(A269&lt;&gt;"",IF(BV269&lt;&gt;0,ACOS(AG269/BV269),0),"")</f>
        <is>
          <t/>
        </is>
      </c>
      <c r="BX269" s="8" t="inlineStr">
        <f aca="false">IF(A269&lt;&gt;"",DEGREES(BW269),"")</f>
        <is>
          <t/>
        </is>
      </c>
      <c r="BY269" s="8" t="inlineStr">
        <f aca="false">IF(A269&lt;&gt;"",IF(OR(AF269&lt;&gt;0,AG269&lt;&gt;0),ATAN2(AF269,AG269),0),"")</f>
        <is>
          <t/>
        </is>
      </c>
      <c r="BZ269" s="8" t="inlineStr">
        <f aca="false">IF(A269&lt;&gt;"",DEGREES(BY269),"")</f>
        <is>
          <t/>
        </is>
      </c>
      <c r="CA269" s="0" t="inlineStr">
        <f aca="false">IF(A269&lt;&gt;"",IF(AND(AI269&lt;Parameters!$B$11,AI269&gt;Parameters!$B$12,AN269&lt;Parameters!$B$11,AN269&gt;Parameters!$B$12,AS269&lt;Parameters!$B$11,AS269&gt;Parameters!$B$12,AX269&lt;Parameters!$B$11,AX269&gt;Parameters!$B$12,BC269&lt;Parameters!$B$11,BC269&gt;Parameters!$B$12,BM269&lt;Parameters!$B$11,BM269&gt;Parameters!$B$12,BR269&lt;Parameters!$B$11,BR269&gt;Parameters!$B$12,BW269&lt;Parameters!$B$11,BW269&gt;Parameters!$B$12),1,0),"")</f>
        <is>
          <t/>
        </is>
      </c>
      <c r="CB269" s="0" t="inlineStr">
        <f aca="false">IF(A269&lt;&gt;"",IF(OR(AI269&lt;Parameters!$B$12,AI269&gt;Parameters!$B$11),0,1),"")</f>
        <is>
          <t/>
        </is>
      </c>
      <c r="CC269" s="0" t="inlineStr">
        <f aca="false">IF(A269&lt;&gt;"",IF(OR(AN269&lt;Parameters!$B$12,AN269&gt;Parameters!$B$11),0,1),"")</f>
        <is>
          <t/>
        </is>
      </c>
      <c r="CD269" s="0" t="inlineStr">
        <f aca="false">IF(A269&lt;&gt;"",IF(OR(AS269&lt;Parameters!$B$12,AS269&gt;Parameters!$B$11),0,1),"")</f>
        <is>
          <t/>
        </is>
      </c>
      <c r="CE269" s="0" t="inlineStr">
        <f aca="false">IF(A269&lt;&gt;"",IF(OR(AX269&lt;Parameters!$B$12,AX269&gt;Parameters!$B$11),0,1),"")</f>
        <is>
          <t/>
        </is>
      </c>
      <c r="CF269" s="0" t="inlineStr">
        <f aca="false">IF(A269&lt;&gt;"",IF(OR(BC269&lt;Parameters!$B$12,BC269&gt;Parameters!$B$11),0,1),"")</f>
        <is>
          <t/>
        </is>
      </c>
      <c r="CG269" s="0" t="inlineStr">
        <f aca="false">IF(A269&lt;&gt;"",IF(OR(BH269&lt;Parameters!$B$12,BH269&gt;Parameters!$B$11),0,1),"")</f>
        <is>
          <t/>
        </is>
      </c>
      <c r="CH269" s="0" t="inlineStr">
        <f aca="false">IF(A269&lt;&gt;"",IF(OR(BM269&lt;Parameters!$B$12,BM269&gt;Parameters!$B$11),0,1),"")</f>
        <is>
          <t/>
        </is>
      </c>
      <c r="CI269" s="0" t="inlineStr">
        <f aca="false">IF(A269&lt;&gt;"",IF(OR(BR269&lt;Parameters!$B$12,BR269&gt;Parameters!$B$11),0,1),"")</f>
        <is>
          <t/>
        </is>
      </c>
      <c r="CJ269" s="0" t="inlineStr">
        <f aca="false">IF(A269&lt;&gt;"",IF(OR(BW269&lt;Parameters!$B$12,BW269&gt;Parameters!$B$11),0,1),"")</f>
        <is>
          <t/>
        </is>
      </c>
      <c r="CK269" s="26" t="inlineStr">
        <f aca="false">IF(A269&lt;&gt;"",SUM(CB269:CJ269)/9,"")</f>
        <is>
          <t/>
        </is>
      </c>
      <c r="CL269" s="0" t="inlineStr">
        <f aca="false">IF(A269&lt;&gt;"",CK269*9,"")</f>
        <is>
          <t/>
        </is>
      </c>
      <c r="CM269" s="8" t="inlineStr">
        <f aca="false">IF(A269&lt;&gt;"",TEXT(B269,CM$2)&amp;" "&amp;TEXT(A269,CM$2),"")</f>
        <is>
          <t/>
        </is>
      </c>
    </row>
    <row r="270" customFormat="false" ht="15" hidden="false" customHeight="false" outlineLevel="0" collapsed="false">
      <c r="A270" s="0" t="inlineStr">
        <f aca="false">IF(OR(B269&lt;Parameters!$K$12,A269&lt;Parameters!$K$12),IF(A269&lt;Parameters!$K$12,A269+1,0),"")</f>
        <is>
          <t/>
        </is>
      </c>
      <c r="B270" s="0" t="inlineStr">
        <f aca="false">IF(A270&lt;&gt;"",IF(A270=0,B269+1,B269),"")</f>
        <is>
          <t/>
        </is>
      </c>
      <c r="C270" s="24" t="inlineStr">
        <f aca="false">IF(A270&lt;&gt;"",-_phi*(A270+0.5),"")</f>
        <is>
          <t/>
        </is>
      </c>
      <c r="D270" s="8" t="inlineStr">
        <f aca="false">IF(A270&lt;&gt;"",DEGREES(C270),"")</f>
        <is>
          <t/>
        </is>
      </c>
      <c r="E270" s="24" t="inlineStr">
        <f aca="false">IF(A270&lt;&gt;"",_phi*(B270+0.5),"")</f>
        <is>
          <t/>
        </is>
      </c>
      <c r="F270" s="8" t="inlineStr">
        <f aca="false">IF(A270&lt;&gt;"",DEGREES(E270),"")</f>
        <is>
          <t/>
        </is>
      </c>
      <c r="G270" s="8" t="inlineStr">
        <f aca="false">IF(A270&lt;&gt;"",LOOKUP(A270,h!$A$3:$A$30,h!$D$3:$D$30),"")</f>
        <is>
          <t/>
        </is>
      </c>
      <c r="H270" s="8" t="inlineStr">
        <f aca="false">IF(A270&lt;&gt;"",LOOKUP(B270,h!$A$3:$A$30,h!$D$3:$D$30),"")</f>
        <is>
          <t/>
        </is>
      </c>
      <c r="I270" s="8" t="inlineStr">
        <f aca="false">IF(A270&lt;&gt;"",_zif,"")</f>
        <is>
          <t/>
        </is>
      </c>
      <c r="J270" s="8" t="inlineStr">
        <f aca="false">IF(A270&lt;&gt;"",$G270+'v1 Frame'!D$3*COS($C270)+'v1 Frame'!E$3*SIN($C270)*SIN($E270)+'v1 Frame'!F$3*SIN($C270)*COS($E270),"")</f>
        <is>
          <t/>
        </is>
      </c>
      <c r="K270" s="8" t="inlineStr">
        <f aca="false">IF(A270&lt;&gt;"",$H270+'v1 Frame'!E$3*COS($E270)-'v1 Frame'!F$3*SIN($E270),"")</f>
        <is>
          <t/>
        </is>
      </c>
      <c r="L270" s="8" t="inlineStr">
        <f aca="false">IF(A270&lt;&gt;"",$I270-'v1 Frame'!D$3*SIN($C270)+'v1 Frame'!E$3*COS($C270)*SIN($E270)+'v1 Frame'!F$3*COS($C270)*COS($E270),"")</f>
        <is>
          <t/>
        </is>
      </c>
      <c r="M270" s="8" t="inlineStr">
        <f aca="false">IF(A270&lt;&gt;"",$G270+'v1 Frame'!G$3*COS($C270)+'v1 Frame'!H$3*SIN($C270)*SIN($E270)+'v1 Frame'!I$3*SIN($C270)*COS($E270),"")</f>
        <is>
          <t/>
        </is>
      </c>
      <c r="N270" s="8" t="inlineStr">
        <f aca="false">IF(A270&lt;&gt;"",$H270+'v1 Frame'!H$3*COS($E270)-'v1 Frame'!I$3*SIN($E270),"")</f>
        <is>
          <t/>
        </is>
      </c>
      <c r="O270" s="8" t="inlineStr">
        <f aca="false">IF(A270&lt;&gt;"",$I270-'v1 Frame'!G$3*SIN($C270)+'v1 Frame'!H$3*COS($C270)*SIN($E270)+'v1 Frame'!I$3*COS($C270)*COS($E270),"")</f>
        <is>
          <t/>
        </is>
      </c>
      <c r="P270" s="8" t="inlineStr">
        <f aca="false">IF(A270&lt;&gt;"",$G270+'v1 Frame'!J$3*COS($C270)+'v1 Frame'!K$3*SIN($C270)*SIN($E270)+'v1 Frame'!L$3*SIN($C270)*COS($E270),"")</f>
        <is>
          <t/>
        </is>
      </c>
      <c r="Q270" s="8" t="inlineStr">
        <f aca="false">IF(A270&lt;&gt;"",$H270+'v1 Frame'!K$3*COS($E270)-'v1 Frame'!L$3*SIN($E270),"")</f>
        <is>
          <t/>
        </is>
      </c>
      <c r="R270" s="8" t="inlineStr">
        <f aca="false">IF(A270&lt;&gt;"",$I270-'v1 Frame'!J$3*SIN($C270)+'v1 Frame'!K$3*COS($C270)*SIN($E270)+'v1 Frame'!L$3*COS($C270)*COS($E270),"")</f>
        <is>
          <t/>
        </is>
      </c>
      <c r="S270" s="8" t="inlineStr">
        <f aca="false">IF(A270&lt;&gt;"",$G270+'v1 Frame'!M$3*COS($C270)+'v1 Frame'!N$3*SIN($C270)*SIN($E270)+'v1 Frame'!O$3*SIN($C270)*COS($E270),"")</f>
        <is>
          <t/>
        </is>
      </c>
      <c r="T270" s="8" t="inlineStr">
        <f aca="false">IF(A270&lt;&gt;"",$H270+'v1 Frame'!N$3*COS($E270)-'v1 Frame'!O$3*SIN($E270),"")</f>
        <is>
          <t/>
        </is>
      </c>
      <c r="U270" s="8" t="inlineStr">
        <f aca="false">IF(A270&lt;&gt;"",$I270-'v1 Frame'!M$3*SIN($C270)+'v1 Frame'!N$3*COS($C270)*SIN($E270)+'v1 Frame'!O$3*COS($C270)*COS($E270),"")</f>
        <is>
          <t/>
        </is>
      </c>
      <c r="V270" s="8" t="inlineStr">
        <f aca="false">IF(A270&lt;&gt;"",$G270+'v1 Frame'!P$3*COS($C270)+'v1 Frame'!Q$3*SIN($C270)*SIN($E270)+'v1 Frame'!R$3*SIN($C270)*COS($E270),"")</f>
        <is>
          <t/>
        </is>
      </c>
      <c r="W270" s="8" t="inlineStr">
        <f aca="false">IF(A270&lt;&gt;"",$H270+'v1 Frame'!Q$3*COS($E270)-'v1 Frame'!R$3*SIN($E270),"")</f>
        <is>
          <t/>
        </is>
      </c>
      <c r="X270" s="8" t="inlineStr">
        <f aca="false">IF(A270&lt;&gt;"",$I270-'v1 Frame'!P$3*SIN($C270)+'v1 Frame'!Q$3*COS($C270)*SIN($E270)+'v1 Frame'!R$3*COS($C270)*COS($E270),"")</f>
        <is>
          <t/>
        </is>
      </c>
      <c r="Y270" s="8" t="inlineStr">
        <f aca="false">IF(A270&lt;&gt;"",$G270+'v1 Frame'!S$3*COS($C270)+'v1 Frame'!T$3*SIN($C270)*SIN($E270)+'v1 Frame'!U$3*SIN($C270)*COS($E270),"")</f>
        <is>
          <t/>
        </is>
      </c>
      <c r="Z270" s="8" t="inlineStr">
        <f aca="false">IF(A270&lt;&gt;"",$H270+'v1 Frame'!T$3*COS($E270)-'v1 Frame'!U$3*SIN($E270),"")</f>
        <is>
          <t/>
        </is>
      </c>
      <c r="AA270" s="8" t="inlineStr">
        <f aca="false">IF(A270&lt;&gt;"",$I270-'v1 Frame'!S$3*SIN($C270)+'v1 Frame'!T$3*COS($C270)*SIN($E270)+'v1 Frame'!U$3*COS($C270)*COS($E270),"")</f>
        <is>
          <t/>
        </is>
      </c>
      <c r="AB270" s="8" t="inlineStr">
        <f aca="false">IF(A270&lt;&gt;"",$G270+'v1 Frame'!V$3*COS($C270)+'v1 Frame'!W$3*SIN($C270)*SIN($E270)+'v1 Frame'!X$3*SIN($C270)*COS($E270),"")</f>
        <is>
          <t/>
        </is>
      </c>
      <c r="AC270" s="8" t="inlineStr">
        <f aca="false">IF(A270&lt;&gt;"",$H270+'v1 Frame'!W$3*COS($E270)-'v1 Frame'!X$3*SIN($E270),"")</f>
        <is>
          <t/>
        </is>
      </c>
      <c r="AD270" s="8" t="inlineStr">
        <f aca="false">IF(A270&lt;&gt;"",$I270-'v1 Frame'!V$3*SIN($C270)+'v1 Frame'!W$3*COS($C270)*SIN($E270)+'v1 Frame'!X$3*COS($C270)*COS($E270),"")</f>
        <is>
          <t/>
        </is>
      </c>
      <c r="AE270" s="25" t="inlineStr">
        <f aca="false">IF(A270&lt;&gt;"",$G270+'v1 Frame'!Y$3*COS($C270)+'v1 Frame'!Z$3*SIN($C270)*SIN($E270)+'v1 Frame'!AA$3*SIN($C270)*COS($E270),"")</f>
        <is>
          <t/>
        </is>
      </c>
      <c r="AF270" s="25" t="inlineStr">
        <f aca="false">IF(A270&lt;&gt;"",$H270+'v1 Frame'!Z$3*COS($E270)-'v1 Frame'!AA$3*SIN($E270),"")</f>
        <is>
          <t/>
        </is>
      </c>
      <c r="AG270" s="25" t="inlineStr">
        <f aca="false">IF(A270&lt;&gt;"",$I270-'v1 Frame'!Y$3*SIN($C270)+'v1 Frame'!Z$3*COS($C270)*SIN($E270)+'v1 Frame'!AA$3*COS($C270)*COS($E270),"")</f>
        <is>
          <t/>
        </is>
      </c>
      <c r="AH270" s="8" t="inlineStr">
        <f aca="false">IF(A270&lt;&gt;"",SQRT(SUMSQ(G270:I270)),"")</f>
        <is>
          <t/>
        </is>
      </c>
      <c r="AI270" s="8" t="inlineStr">
        <f aca="false">IF(A270&lt;&gt;"",IF(AH270&lt;&gt;0,ACOS(I270/AH270),0),"")</f>
        <is>
          <t/>
        </is>
      </c>
      <c r="AJ270" s="8" t="inlineStr">
        <f aca="false">IF(A270&lt;&gt;"",DEGREES(AI270),"")</f>
        <is>
          <t/>
        </is>
      </c>
      <c r="AK270" s="8" t="inlineStr">
        <f aca="false">IF(A270&lt;&gt;"",IF(OR(G270&lt;&gt;0,H270&lt;&gt;0),ATAN2(G270,H270),0),"")</f>
        <is>
          <t/>
        </is>
      </c>
      <c r="AL270" s="8" t="inlineStr">
        <f aca="false">IF(A270&lt;&gt;"",DEGREES(AK270),"")</f>
        <is>
          <t/>
        </is>
      </c>
      <c r="AM270" s="8" t="inlineStr">
        <f aca="false">IF(A270&lt;&gt;"",SQRT(SUMSQ(J270:L270)),"")</f>
        <is>
          <t/>
        </is>
      </c>
      <c r="AN270" s="8" t="inlineStr">
        <f aca="false">IF(A270&lt;&gt;"",IF(AM270&lt;&gt;0,ACOS(L270/AM270),0),"")</f>
        <is>
          <t/>
        </is>
      </c>
      <c r="AO270" s="8" t="inlineStr">
        <f aca="false">IF(A270&lt;&gt;"",DEGREES(AN270),"")</f>
        <is>
          <t/>
        </is>
      </c>
      <c r="AP270" s="8" t="inlineStr">
        <f aca="false">IF(A270&lt;&gt;"",IF(OR(J270&lt;&gt;0,K270&lt;&gt;0),ATAN2(J270,K270),0),"")</f>
        <is>
          <t/>
        </is>
      </c>
      <c r="AQ270" s="8" t="inlineStr">
        <f aca="false">IF(A270&lt;&gt;"",DEGREES(AP270),"")</f>
        <is>
          <t/>
        </is>
      </c>
      <c r="AR270" s="8" t="inlineStr">
        <f aca="false">IF(A270&lt;&gt;"",SQRT(SUMSQ(M270:O270)),"")</f>
        <is>
          <t/>
        </is>
      </c>
      <c r="AS270" s="8" t="inlineStr">
        <f aca="false">IF(A270&lt;&gt;"",IF(AR270&lt;&gt;0,ACOS(O270/AR270),0),"")</f>
        <is>
          <t/>
        </is>
      </c>
      <c r="AT270" s="8" t="inlineStr">
        <f aca="false">IF(A270&lt;&gt;"",DEGREES(AS270),"")</f>
        <is>
          <t/>
        </is>
      </c>
      <c r="AU270" s="8" t="inlineStr">
        <f aca="false">IF(A270&lt;&gt;"",IF(OR(M270&lt;&gt;0,N270&lt;&gt;0),ATAN2(M270,N270),0),"")</f>
        <is>
          <t/>
        </is>
      </c>
      <c r="AV270" s="8" t="inlineStr">
        <f aca="false">IF(A270&lt;&gt;"",DEGREES(AU270),"")</f>
        <is>
          <t/>
        </is>
      </c>
      <c r="AW270" s="8" t="inlineStr">
        <f aca="false">IF(A270&lt;&gt;"",SQRT(SUMSQ(P270:R270)),"")</f>
        <is>
          <t/>
        </is>
      </c>
      <c r="AX270" s="8" t="inlineStr">
        <f aca="false">IF(A270&lt;&gt;"",IF(AW270&lt;&gt;0,ACOS(R270/AW270),0),"")</f>
        <is>
          <t/>
        </is>
      </c>
      <c r="AY270" s="8" t="inlineStr">
        <f aca="false">IF(A270&lt;&gt;"",DEGREES(AX270),"")</f>
        <is>
          <t/>
        </is>
      </c>
      <c r="AZ270" s="8" t="inlineStr">
        <f aca="false">IF(A270&lt;&gt;"",IF(OR(P270&lt;&gt;0,Q270&lt;&gt;0),ATAN2(P270,Q270),0),"")</f>
        <is>
          <t/>
        </is>
      </c>
      <c r="BA270" s="8" t="inlineStr">
        <f aca="false">IF(A270&lt;&gt;"",DEGREES(AZ270),"")</f>
        <is>
          <t/>
        </is>
      </c>
      <c r="BB270" s="8" t="inlineStr">
        <f aca="false">IF(A270&lt;&gt;"",SQRT(SUMSQ(S270:U270)),"")</f>
        <is>
          <t/>
        </is>
      </c>
      <c r="BC270" s="8" t="inlineStr">
        <f aca="false">IF(A270&lt;&gt;"",IF(BB270&lt;&gt;0,ACOS(U270/BB270),0),"")</f>
        <is>
          <t/>
        </is>
      </c>
      <c r="BD270" s="8" t="inlineStr">
        <f aca="false">IF(A270&lt;&gt;"",DEGREES(BC270),"")</f>
        <is>
          <t/>
        </is>
      </c>
      <c r="BE270" s="8" t="inlineStr">
        <f aca="false">IF(A270&lt;&gt;"",IF(OR(S270&lt;&gt;0,T270&lt;&gt;0),ATAN2(S270,T270),0),"")</f>
        <is>
          <t/>
        </is>
      </c>
      <c r="BF270" s="8" t="inlineStr">
        <f aca="false">IF(A270&lt;&gt;"",DEGREES(BE270),"")</f>
        <is>
          <t/>
        </is>
      </c>
      <c r="BG270" s="8" t="inlineStr">
        <f aca="false">IF(A270&lt;&gt;"",SQRT(SUMSQ(V270:X270)),"")</f>
        <is>
          <t/>
        </is>
      </c>
      <c r="BH270" s="8" t="inlineStr">
        <f aca="false">IF(A270&lt;&gt;"",IF(BG270&lt;&gt;0,ACOS(X270/BG270),0),"")</f>
        <is>
          <t/>
        </is>
      </c>
      <c r="BI270" s="8" t="inlineStr">
        <f aca="false">IF(A270&lt;&gt;"",DEGREES(BH270),"")</f>
        <is>
          <t/>
        </is>
      </c>
      <c r="BJ270" s="8" t="inlineStr">
        <f aca="false">IF(A270&lt;&gt;"",IF(OR(V270&lt;&gt;0,W270&lt;&gt;0),ATAN2(V270,W270),0),"")</f>
        <is>
          <t/>
        </is>
      </c>
      <c r="BK270" s="8" t="inlineStr">
        <f aca="false">IF(A270&lt;&gt;"",DEGREES(BJ270),"")</f>
        <is>
          <t/>
        </is>
      </c>
      <c r="BL270" s="8" t="inlineStr">
        <f aca="false">IF(A270&lt;&gt;"",SQRT(SUMSQ(Y270:AA270)),"")</f>
        <is>
          <t/>
        </is>
      </c>
      <c r="BM270" s="8" t="inlineStr">
        <f aca="false">IF(A270&lt;&gt;"",IF(BL270&lt;&gt;0,ACOS(AA270/BL270),0),"")</f>
        <is>
          <t/>
        </is>
      </c>
      <c r="BN270" s="8" t="inlineStr">
        <f aca="false">IF(A270&lt;&gt;"",DEGREES(BM270),"")</f>
        <is>
          <t/>
        </is>
      </c>
      <c r="BO270" s="8" t="inlineStr">
        <f aca="false">IF(A270&lt;&gt;"",IF(OR(Y270&lt;&gt;0,Z270&lt;&gt;0),ATAN2(Y270,Z270),0),"")</f>
        <is>
          <t/>
        </is>
      </c>
      <c r="BP270" s="8" t="inlineStr">
        <f aca="false">IF(A270&lt;&gt;"",DEGREES(BO270),"")</f>
        <is>
          <t/>
        </is>
      </c>
      <c r="BQ270" s="8" t="inlineStr">
        <f aca="false">IF(A270&lt;&gt;"",SQRT(SUMSQ(AB270:AD270)),"")</f>
        <is>
          <t/>
        </is>
      </c>
      <c r="BR270" s="8" t="inlineStr">
        <f aca="false">IF(A270&lt;&gt;"",IF(BQ270&lt;&gt;0,ACOS(AD270/BQ270),0),"")</f>
        <is>
          <t/>
        </is>
      </c>
      <c r="BS270" s="8" t="inlineStr">
        <f aca="false">IF(A270&lt;&gt;"",DEGREES(BR270),"")</f>
        <is>
          <t/>
        </is>
      </c>
      <c r="BT270" s="8" t="inlineStr">
        <f aca="false">IF(A270&lt;&gt;"",IF(OR(AB270&lt;&gt;0,AC270&lt;&gt;0),ATAN2(AB270,AC270),0),"")</f>
        <is>
          <t/>
        </is>
      </c>
      <c r="BU270" s="8" t="inlineStr">
        <f aca="false">IF(A270&lt;&gt;"",DEGREES(BT270),"")</f>
        <is>
          <t/>
        </is>
      </c>
      <c r="BV270" s="8" t="inlineStr">
        <f aca="false">IF(A270&lt;&gt;"",SQRT(SUMSQ(AE270:AG270)),"")</f>
        <is>
          <t/>
        </is>
      </c>
      <c r="BW270" s="8" t="inlineStr">
        <f aca="false">IF(A270&lt;&gt;"",IF(BV270&lt;&gt;0,ACOS(AG270/BV270),0),"")</f>
        <is>
          <t/>
        </is>
      </c>
      <c r="BX270" s="8" t="inlineStr">
        <f aca="false">IF(A270&lt;&gt;"",DEGREES(BW270),"")</f>
        <is>
          <t/>
        </is>
      </c>
      <c r="BY270" s="8" t="inlineStr">
        <f aca="false">IF(A270&lt;&gt;"",IF(OR(AF270&lt;&gt;0,AG270&lt;&gt;0),ATAN2(AF270,AG270),0),"")</f>
        <is>
          <t/>
        </is>
      </c>
      <c r="BZ270" s="8" t="inlineStr">
        <f aca="false">IF(A270&lt;&gt;"",DEGREES(BY270),"")</f>
        <is>
          <t/>
        </is>
      </c>
      <c r="CA270" s="0" t="inlineStr">
        <f aca="false">IF(A270&lt;&gt;"",IF(AND(AI270&lt;Parameters!$B$11,AI270&gt;Parameters!$B$12,AN270&lt;Parameters!$B$11,AN270&gt;Parameters!$B$12,AS270&lt;Parameters!$B$11,AS270&gt;Parameters!$B$12,AX270&lt;Parameters!$B$11,AX270&gt;Parameters!$B$12,BC270&lt;Parameters!$B$11,BC270&gt;Parameters!$B$12,BM270&lt;Parameters!$B$11,BM270&gt;Parameters!$B$12,BR270&lt;Parameters!$B$11,BR270&gt;Parameters!$B$12,BW270&lt;Parameters!$B$11,BW270&gt;Parameters!$B$12),1,0),"")</f>
        <is>
          <t/>
        </is>
      </c>
      <c r="CB270" s="0" t="inlineStr">
        <f aca="false">IF(A270&lt;&gt;"",IF(OR(AI270&lt;Parameters!$B$12,AI270&gt;Parameters!$B$11),0,1),"")</f>
        <is>
          <t/>
        </is>
      </c>
      <c r="CC270" s="0" t="inlineStr">
        <f aca="false">IF(A270&lt;&gt;"",IF(OR(AN270&lt;Parameters!$B$12,AN270&gt;Parameters!$B$11),0,1),"")</f>
        <is>
          <t/>
        </is>
      </c>
      <c r="CD270" s="0" t="inlineStr">
        <f aca="false">IF(A270&lt;&gt;"",IF(OR(AS270&lt;Parameters!$B$12,AS270&gt;Parameters!$B$11),0,1),"")</f>
        <is>
          <t/>
        </is>
      </c>
      <c r="CE270" s="0" t="inlineStr">
        <f aca="false">IF(A270&lt;&gt;"",IF(OR(AX270&lt;Parameters!$B$12,AX270&gt;Parameters!$B$11),0,1),"")</f>
        <is>
          <t/>
        </is>
      </c>
      <c r="CF270" s="0" t="inlineStr">
        <f aca="false">IF(A270&lt;&gt;"",IF(OR(BC270&lt;Parameters!$B$12,BC270&gt;Parameters!$B$11),0,1),"")</f>
        <is>
          <t/>
        </is>
      </c>
      <c r="CG270" s="0" t="inlineStr">
        <f aca="false">IF(A270&lt;&gt;"",IF(OR(BH270&lt;Parameters!$B$12,BH270&gt;Parameters!$B$11),0,1),"")</f>
        <is>
          <t/>
        </is>
      </c>
      <c r="CH270" s="0" t="inlineStr">
        <f aca="false">IF(A270&lt;&gt;"",IF(OR(BM270&lt;Parameters!$B$12,BM270&gt;Parameters!$B$11),0,1),"")</f>
        <is>
          <t/>
        </is>
      </c>
      <c r="CI270" s="0" t="inlineStr">
        <f aca="false">IF(A270&lt;&gt;"",IF(OR(BR270&lt;Parameters!$B$12,BR270&gt;Parameters!$B$11),0,1),"")</f>
        <is>
          <t/>
        </is>
      </c>
      <c r="CJ270" s="0" t="inlineStr">
        <f aca="false">IF(A270&lt;&gt;"",IF(OR(BW270&lt;Parameters!$B$12,BW270&gt;Parameters!$B$11),0,1),"")</f>
        <is>
          <t/>
        </is>
      </c>
      <c r="CK270" s="26" t="inlineStr">
        <f aca="false">IF(A270&lt;&gt;"",SUM(CB270:CJ270)/9,"")</f>
        <is>
          <t/>
        </is>
      </c>
      <c r="CL270" s="0" t="inlineStr">
        <f aca="false">IF(A270&lt;&gt;"",CK270*9,"")</f>
        <is>
          <t/>
        </is>
      </c>
      <c r="CM270" s="8" t="inlineStr">
        <f aca="false">IF(A270&lt;&gt;"",TEXT(B270,CM$2)&amp;" "&amp;TEXT(A270,CM$2),"")</f>
        <is>
          <t/>
        </is>
      </c>
    </row>
    <row r="271" customFormat="false" ht="15" hidden="false" customHeight="false" outlineLevel="0" collapsed="false">
      <c r="A271" s="0" t="inlineStr">
        <f aca="false">IF(OR(B270&lt;Parameters!$K$12,A270&lt;Parameters!$K$12),IF(A270&lt;Parameters!$K$12,A270+1,0),"")</f>
        <is>
          <t/>
        </is>
      </c>
      <c r="B271" s="0" t="inlineStr">
        <f aca="false">IF(A271&lt;&gt;"",IF(A271=0,B270+1,B270),"")</f>
        <is>
          <t/>
        </is>
      </c>
      <c r="C271" s="24" t="inlineStr">
        <f aca="false">IF(A271&lt;&gt;"",-_phi*(A271+0.5),"")</f>
        <is>
          <t/>
        </is>
      </c>
      <c r="D271" s="8" t="inlineStr">
        <f aca="false">IF(A271&lt;&gt;"",DEGREES(C271),"")</f>
        <is>
          <t/>
        </is>
      </c>
      <c r="E271" s="24" t="inlineStr">
        <f aca="false">IF(A271&lt;&gt;"",_phi*(B271+0.5),"")</f>
        <is>
          <t/>
        </is>
      </c>
      <c r="F271" s="8" t="inlineStr">
        <f aca="false">IF(A271&lt;&gt;"",DEGREES(E271),"")</f>
        <is>
          <t/>
        </is>
      </c>
      <c r="G271" s="8" t="inlineStr">
        <f aca="false">IF(A271&lt;&gt;"",LOOKUP(A271,h!$A$3:$A$30,h!$D$3:$D$30),"")</f>
        <is>
          <t/>
        </is>
      </c>
      <c r="H271" s="8" t="inlineStr">
        <f aca="false">IF(A271&lt;&gt;"",LOOKUP(B271,h!$A$3:$A$30,h!$D$3:$D$30),"")</f>
        <is>
          <t/>
        </is>
      </c>
      <c r="I271" s="8" t="inlineStr">
        <f aca="false">IF(A271&lt;&gt;"",_zif,"")</f>
        <is>
          <t/>
        </is>
      </c>
      <c r="J271" s="8" t="inlineStr">
        <f aca="false">IF(A271&lt;&gt;"",$G271+'v1 Frame'!D$3*COS($C271)+'v1 Frame'!E$3*SIN($C271)*SIN($E271)+'v1 Frame'!F$3*SIN($C271)*COS($E271),"")</f>
        <is>
          <t/>
        </is>
      </c>
      <c r="K271" s="8" t="inlineStr">
        <f aca="false">IF(A271&lt;&gt;"",$H271+'v1 Frame'!E$3*COS($E271)-'v1 Frame'!F$3*SIN($E271),"")</f>
        <is>
          <t/>
        </is>
      </c>
      <c r="L271" s="8" t="inlineStr">
        <f aca="false">IF(A271&lt;&gt;"",$I271-'v1 Frame'!D$3*SIN($C271)+'v1 Frame'!E$3*COS($C271)*SIN($E271)+'v1 Frame'!F$3*COS($C271)*COS($E271),"")</f>
        <is>
          <t/>
        </is>
      </c>
      <c r="M271" s="8" t="inlineStr">
        <f aca="false">IF(A271&lt;&gt;"",$G271+'v1 Frame'!G$3*COS($C271)+'v1 Frame'!H$3*SIN($C271)*SIN($E271)+'v1 Frame'!I$3*SIN($C271)*COS($E271),"")</f>
        <is>
          <t/>
        </is>
      </c>
      <c r="N271" s="8" t="inlineStr">
        <f aca="false">IF(A271&lt;&gt;"",$H271+'v1 Frame'!H$3*COS($E271)-'v1 Frame'!I$3*SIN($E271),"")</f>
        <is>
          <t/>
        </is>
      </c>
      <c r="O271" s="8" t="inlineStr">
        <f aca="false">IF(A271&lt;&gt;"",$I271-'v1 Frame'!G$3*SIN($C271)+'v1 Frame'!H$3*COS($C271)*SIN($E271)+'v1 Frame'!I$3*COS($C271)*COS($E271),"")</f>
        <is>
          <t/>
        </is>
      </c>
      <c r="P271" s="8" t="inlineStr">
        <f aca="false">IF(A271&lt;&gt;"",$G271+'v1 Frame'!J$3*COS($C271)+'v1 Frame'!K$3*SIN($C271)*SIN($E271)+'v1 Frame'!L$3*SIN($C271)*COS($E271),"")</f>
        <is>
          <t/>
        </is>
      </c>
      <c r="Q271" s="8" t="inlineStr">
        <f aca="false">IF(A271&lt;&gt;"",$H271+'v1 Frame'!K$3*COS($E271)-'v1 Frame'!L$3*SIN($E271),"")</f>
        <is>
          <t/>
        </is>
      </c>
      <c r="R271" s="8" t="inlineStr">
        <f aca="false">IF(A271&lt;&gt;"",$I271-'v1 Frame'!J$3*SIN($C271)+'v1 Frame'!K$3*COS($C271)*SIN($E271)+'v1 Frame'!L$3*COS($C271)*COS($E271),"")</f>
        <is>
          <t/>
        </is>
      </c>
      <c r="S271" s="8" t="inlineStr">
        <f aca="false">IF(A271&lt;&gt;"",$G271+'v1 Frame'!M$3*COS($C271)+'v1 Frame'!N$3*SIN($C271)*SIN($E271)+'v1 Frame'!O$3*SIN($C271)*COS($E271),"")</f>
        <is>
          <t/>
        </is>
      </c>
      <c r="T271" s="8" t="inlineStr">
        <f aca="false">IF(A271&lt;&gt;"",$H271+'v1 Frame'!N$3*COS($E271)-'v1 Frame'!O$3*SIN($E271),"")</f>
        <is>
          <t/>
        </is>
      </c>
      <c r="U271" s="8" t="inlineStr">
        <f aca="false">IF(A271&lt;&gt;"",$I271-'v1 Frame'!M$3*SIN($C271)+'v1 Frame'!N$3*COS($C271)*SIN($E271)+'v1 Frame'!O$3*COS($C271)*COS($E271),"")</f>
        <is>
          <t/>
        </is>
      </c>
      <c r="V271" s="8" t="inlineStr">
        <f aca="false">IF(A271&lt;&gt;"",$G271+'v1 Frame'!P$3*COS($C271)+'v1 Frame'!Q$3*SIN($C271)*SIN($E271)+'v1 Frame'!R$3*SIN($C271)*COS($E271),"")</f>
        <is>
          <t/>
        </is>
      </c>
      <c r="W271" s="8" t="inlineStr">
        <f aca="false">IF(A271&lt;&gt;"",$H271+'v1 Frame'!Q$3*COS($E271)-'v1 Frame'!R$3*SIN($E271),"")</f>
        <is>
          <t/>
        </is>
      </c>
      <c r="X271" s="8" t="inlineStr">
        <f aca="false">IF(A271&lt;&gt;"",$I271-'v1 Frame'!P$3*SIN($C271)+'v1 Frame'!Q$3*COS($C271)*SIN($E271)+'v1 Frame'!R$3*COS($C271)*COS($E271),"")</f>
        <is>
          <t/>
        </is>
      </c>
      <c r="Y271" s="8" t="inlineStr">
        <f aca="false">IF(A271&lt;&gt;"",$G271+'v1 Frame'!S$3*COS($C271)+'v1 Frame'!T$3*SIN($C271)*SIN($E271)+'v1 Frame'!U$3*SIN($C271)*COS($E271),"")</f>
        <is>
          <t/>
        </is>
      </c>
      <c r="Z271" s="8" t="inlineStr">
        <f aca="false">IF(A271&lt;&gt;"",$H271+'v1 Frame'!T$3*COS($E271)-'v1 Frame'!U$3*SIN($E271),"")</f>
        <is>
          <t/>
        </is>
      </c>
      <c r="AA271" s="8" t="inlineStr">
        <f aca="false">IF(A271&lt;&gt;"",$I271-'v1 Frame'!S$3*SIN($C271)+'v1 Frame'!T$3*COS($C271)*SIN($E271)+'v1 Frame'!U$3*COS($C271)*COS($E271),"")</f>
        <is>
          <t/>
        </is>
      </c>
      <c r="AB271" s="8" t="inlineStr">
        <f aca="false">IF(A271&lt;&gt;"",$G271+'v1 Frame'!V$3*COS($C271)+'v1 Frame'!W$3*SIN($C271)*SIN($E271)+'v1 Frame'!X$3*SIN($C271)*COS($E271),"")</f>
        <is>
          <t/>
        </is>
      </c>
      <c r="AC271" s="8" t="inlineStr">
        <f aca="false">IF(A271&lt;&gt;"",$H271+'v1 Frame'!W$3*COS($E271)-'v1 Frame'!X$3*SIN($E271),"")</f>
        <is>
          <t/>
        </is>
      </c>
      <c r="AD271" s="8" t="inlineStr">
        <f aca="false">IF(A271&lt;&gt;"",$I271-'v1 Frame'!V$3*SIN($C271)+'v1 Frame'!W$3*COS($C271)*SIN($E271)+'v1 Frame'!X$3*COS($C271)*COS($E271),"")</f>
        <is>
          <t/>
        </is>
      </c>
      <c r="AE271" s="25" t="inlineStr">
        <f aca="false">IF(A271&lt;&gt;"",$G271+'v1 Frame'!Y$3*COS($C271)+'v1 Frame'!Z$3*SIN($C271)*SIN($E271)+'v1 Frame'!AA$3*SIN($C271)*COS($E271),"")</f>
        <is>
          <t/>
        </is>
      </c>
      <c r="AF271" s="25" t="inlineStr">
        <f aca="false">IF(A271&lt;&gt;"",$H271+'v1 Frame'!Z$3*COS($E271)-'v1 Frame'!AA$3*SIN($E271),"")</f>
        <is>
          <t/>
        </is>
      </c>
      <c r="AG271" s="25" t="inlineStr">
        <f aca="false">IF(A271&lt;&gt;"",$I271-'v1 Frame'!Y$3*SIN($C271)+'v1 Frame'!Z$3*COS($C271)*SIN($E271)+'v1 Frame'!AA$3*COS($C271)*COS($E271),"")</f>
        <is>
          <t/>
        </is>
      </c>
      <c r="AH271" s="8" t="inlineStr">
        <f aca="false">IF(A271&lt;&gt;"",SQRT(SUMSQ(G271:I271)),"")</f>
        <is>
          <t/>
        </is>
      </c>
      <c r="AI271" s="8" t="inlineStr">
        <f aca="false">IF(A271&lt;&gt;"",IF(AH271&lt;&gt;0,ACOS(I271/AH271),0),"")</f>
        <is>
          <t/>
        </is>
      </c>
      <c r="AJ271" s="8" t="inlineStr">
        <f aca="false">IF(A271&lt;&gt;"",DEGREES(AI271),"")</f>
        <is>
          <t/>
        </is>
      </c>
      <c r="AK271" s="8" t="inlineStr">
        <f aca="false">IF(A271&lt;&gt;"",IF(OR(G271&lt;&gt;0,H271&lt;&gt;0),ATAN2(G271,H271),0),"")</f>
        <is>
          <t/>
        </is>
      </c>
      <c r="AL271" s="8" t="inlineStr">
        <f aca="false">IF(A271&lt;&gt;"",DEGREES(AK271),"")</f>
        <is>
          <t/>
        </is>
      </c>
      <c r="AM271" s="8" t="inlineStr">
        <f aca="false">IF(A271&lt;&gt;"",SQRT(SUMSQ(J271:L271)),"")</f>
        <is>
          <t/>
        </is>
      </c>
      <c r="AN271" s="8" t="inlineStr">
        <f aca="false">IF(A271&lt;&gt;"",IF(AM271&lt;&gt;0,ACOS(L271/AM271),0),"")</f>
        <is>
          <t/>
        </is>
      </c>
      <c r="AO271" s="8" t="inlineStr">
        <f aca="false">IF(A271&lt;&gt;"",DEGREES(AN271),"")</f>
        <is>
          <t/>
        </is>
      </c>
      <c r="AP271" s="8" t="inlineStr">
        <f aca="false">IF(A271&lt;&gt;"",IF(OR(J271&lt;&gt;0,K271&lt;&gt;0),ATAN2(J271,K271),0),"")</f>
        <is>
          <t/>
        </is>
      </c>
      <c r="AQ271" s="8" t="inlineStr">
        <f aca="false">IF(A271&lt;&gt;"",DEGREES(AP271),"")</f>
        <is>
          <t/>
        </is>
      </c>
      <c r="AR271" s="8" t="inlineStr">
        <f aca="false">IF(A271&lt;&gt;"",SQRT(SUMSQ(M271:O271)),"")</f>
        <is>
          <t/>
        </is>
      </c>
      <c r="AS271" s="8" t="inlineStr">
        <f aca="false">IF(A271&lt;&gt;"",IF(AR271&lt;&gt;0,ACOS(O271/AR271),0),"")</f>
        <is>
          <t/>
        </is>
      </c>
      <c r="AT271" s="8" t="inlineStr">
        <f aca="false">IF(A271&lt;&gt;"",DEGREES(AS271),"")</f>
        <is>
          <t/>
        </is>
      </c>
      <c r="AU271" s="8" t="inlineStr">
        <f aca="false">IF(A271&lt;&gt;"",IF(OR(M271&lt;&gt;0,N271&lt;&gt;0),ATAN2(M271,N271),0),"")</f>
        <is>
          <t/>
        </is>
      </c>
      <c r="AV271" s="8" t="inlineStr">
        <f aca="false">IF(A271&lt;&gt;"",DEGREES(AU271),"")</f>
        <is>
          <t/>
        </is>
      </c>
      <c r="AW271" s="8" t="inlineStr">
        <f aca="false">IF(A271&lt;&gt;"",SQRT(SUMSQ(P271:R271)),"")</f>
        <is>
          <t/>
        </is>
      </c>
      <c r="AX271" s="8" t="inlineStr">
        <f aca="false">IF(A271&lt;&gt;"",IF(AW271&lt;&gt;0,ACOS(R271/AW271),0),"")</f>
        <is>
          <t/>
        </is>
      </c>
      <c r="AY271" s="8" t="inlineStr">
        <f aca="false">IF(A271&lt;&gt;"",DEGREES(AX271),"")</f>
        <is>
          <t/>
        </is>
      </c>
      <c r="AZ271" s="8" t="inlineStr">
        <f aca="false">IF(A271&lt;&gt;"",IF(OR(P271&lt;&gt;0,Q271&lt;&gt;0),ATAN2(P271,Q271),0),"")</f>
        <is>
          <t/>
        </is>
      </c>
      <c r="BA271" s="8" t="inlineStr">
        <f aca="false">IF(A271&lt;&gt;"",DEGREES(AZ271),"")</f>
        <is>
          <t/>
        </is>
      </c>
      <c r="BB271" s="8" t="inlineStr">
        <f aca="false">IF(A271&lt;&gt;"",SQRT(SUMSQ(S271:U271)),"")</f>
        <is>
          <t/>
        </is>
      </c>
      <c r="BC271" s="8" t="inlineStr">
        <f aca="false">IF(A271&lt;&gt;"",IF(BB271&lt;&gt;0,ACOS(U271/BB271),0),"")</f>
        <is>
          <t/>
        </is>
      </c>
      <c r="BD271" s="8" t="inlineStr">
        <f aca="false">IF(A271&lt;&gt;"",DEGREES(BC271),"")</f>
        <is>
          <t/>
        </is>
      </c>
      <c r="BE271" s="8" t="inlineStr">
        <f aca="false">IF(A271&lt;&gt;"",IF(OR(S271&lt;&gt;0,T271&lt;&gt;0),ATAN2(S271,T271),0),"")</f>
        <is>
          <t/>
        </is>
      </c>
      <c r="BF271" s="8" t="inlineStr">
        <f aca="false">IF(A271&lt;&gt;"",DEGREES(BE271),"")</f>
        <is>
          <t/>
        </is>
      </c>
      <c r="BG271" s="8" t="inlineStr">
        <f aca="false">IF(A271&lt;&gt;"",SQRT(SUMSQ(V271:X271)),"")</f>
        <is>
          <t/>
        </is>
      </c>
      <c r="BH271" s="8" t="inlineStr">
        <f aca="false">IF(A271&lt;&gt;"",IF(BG271&lt;&gt;0,ACOS(X271/BG271),0),"")</f>
        <is>
          <t/>
        </is>
      </c>
      <c r="BI271" s="8" t="inlineStr">
        <f aca="false">IF(A271&lt;&gt;"",DEGREES(BH271),"")</f>
        <is>
          <t/>
        </is>
      </c>
      <c r="BJ271" s="8" t="inlineStr">
        <f aca="false">IF(A271&lt;&gt;"",IF(OR(V271&lt;&gt;0,W271&lt;&gt;0),ATAN2(V271,W271),0),"")</f>
        <is>
          <t/>
        </is>
      </c>
      <c r="BK271" s="8" t="inlineStr">
        <f aca="false">IF(A271&lt;&gt;"",DEGREES(BJ271),"")</f>
        <is>
          <t/>
        </is>
      </c>
      <c r="BL271" s="8" t="inlineStr">
        <f aca="false">IF(A271&lt;&gt;"",SQRT(SUMSQ(Y271:AA271)),"")</f>
        <is>
          <t/>
        </is>
      </c>
      <c r="BM271" s="8" t="inlineStr">
        <f aca="false">IF(A271&lt;&gt;"",IF(BL271&lt;&gt;0,ACOS(AA271/BL271),0),"")</f>
        <is>
          <t/>
        </is>
      </c>
      <c r="BN271" s="8" t="inlineStr">
        <f aca="false">IF(A271&lt;&gt;"",DEGREES(BM271),"")</f>
        <is>
          <t/>
        </is>
      </c>
      <c r="BO271" s="8" t="inlineStr">
        <f aca="false">IF(A271&lt;&gt;"",IF(OR(Y271&lt;&gt;0,Z271&lt;&gt;0),ATAN2(Y271,Z271),0),"")</f>
        <is>
          <t/>
        </is>
      </c>
      <c r="BP271" s="8" t="inlineStr">
        <f aca="false">IF(A271&lt;&gt;"",DEGREES(BO271),"")</f>
        <is>
          <t/>
        </is>
      </c>
      <c r="BQ271" s="8" t="inlineStr">
        <f aca="false">IF(A271&lt;&gt;"",SQRT(SUMSQ(AB271:AD271)),"")</f>
        <is>
          <t/>
        </is>
      </c>
      <c r="BR271" s="8" t="inlineStr">
        <f aca="false">IF(A271&lt;&gt;"",IF(BQ271&lt;&gt;0,ACOS(AD271/BQ271),0),"")</f>
        <is>
          <t/>
        </is>
      </c>
      <c r="BS271" s="8" t="inlineStr">
        <f aca="false">IF(A271&lt;&gt;"",DEGREES(BR271),"")</f>
        <is>
          <t/>
        </is>
      </c>
      <c r="BT271" s="8" t="inlineStr">
        <f aca="false">IF(A271&lt;&gt;"",IF(OR(AB271&lt;&gt;0,AC271&lt;&gt;0),ATAN2(AB271,AC271),0),"")</f>
        <is>
          <t/>
        </is>
      </c>
      <c r="BU271" s="8" t="inlineStr">
        <f aca="false">IF(A271&lt;&gt;"",DEGREES(BT271),"")</f>
        <is>
          <t/>
        </is>
      </c>
      <c r="BV271" s="8" t="inlineStr">
        <f aca="false">IF(A271&lt;&gt;"",SQRT(SUMSQ(AE271:AG271)),"")</f>
        <is>
          <t/>
        </is>
      </c>
      <c r="BW271" s="8" t="inlineStr">
        <f aca="false">IF(A271&lt;&gt;"",IF(BV271&lt;&gt;0,ACOS(AG271/BV271),0),"")</f>
        <is>
          <t/>
        </is>
      </c>
      <c r="BX271" s="8" t="inlineStr">
        <f aca="false">IF(A271&lt;&gt;"",DEGREES(BW271),"")</f>
        <is>
          <t/>
        </is>
      </c>
      <c r="BY271" s="8" t="inlineStr">
        <f aca="false">IF(A271&lt;&gt;"",IF(OR(AF271&lt;&gt;0,AG271&lt;&gt;0),ATAN2(AF271,AG271),0),"")</f>
        <is>
          <t/>
        </is>
      </c>
      <c r="BZ271" s="8" t="inlineStr">
        <f aca="false">IF(A271&lt;&gt;"",DEGREES(BY271),"")</f>
        <is>
          <t/>
        </is>
      </c>
      <c r="CA271" s="0" t="inlineStr">
        <f aca="false">IF(A271&lt;&gt;"",IF(AND(AI271&lt;Parameters!$B$11,AI271&gt;Parameters!$B$12,AN271&lt;Parameters!$B$11,AN271&gt;Parameters!$B$12,AS271&lt;Parameters!$B$11,AS271&gt;Parameters!$B$12,AX271&lt;Parameters!$B$11,AX271&gt;Parameters!$B$12,BC271&lt;Parameters!$B$11,BC271&gt;Parameters!$B$12,BM271&lt;Parameters!$B$11,BM271&gt;Parameters!$B$12,BR271&lt;Parameters!$B$11,BR271&gt;Parameters!$B$12,BW271&lt;Parameters!$B$11,BW271&gt;Parameters!$B$12),1,0),"")</f>
        <is>
          <t/>
        </is>
      </c>
      <c r="CB271" s="0" t="inlineStr">
        <f aca="false">IF(A271&lt;&gt;"",IF(OR(AI271&lt;Parameters!$B$12,AI271&gt;Parameters!$B$11),0,1),"")</f>
        <is>
          <t/>
        </is>
      </c>
      <c r="CC271" s="0" t="inlineStr">
        <f aca="false">IF(A271&lt;&gt;"",IF(OR(AN271&lt;Parameters!$B$12,AN271&gt;Parameters!$B$11),0,1),"")</f>
        <is>
          <t/>
        </is>
      </c>
      <c r="CD271" s="0" t="inlineStr">
        <f aca="false">IF(A271&lt;&gt;"",IF(OR(AS271&lt;Parameters!$B$12,AS271&gt;Parameters!$B$11),0,1),"")</f>
        <is>
          <t/>
        </is>
      </c>
      <c r="CE271" s="0" t="inlineStr">
        <f aca="false">IF(A271&lt;&gt;"",IF(OR(AX271&lt;Parameters!$B$12,AX271&gt;Parameters!$B$11),0,1),"")</f>
        <is>
          <t/>
        </is>
      </c>
      <c r="CF271" s="0" t="inlineStr">
        <f aca="false">IF(A271&lt;&gt;"",IF(OR(BC271&lt;Parameters!$B$12,BC271&gt;Parameters!$B$11),0,1),"")</f>
        <is>
          <t/>
        </is>
      </c>
      <c r="CG271" s="0" t="inlineStr">
        <f aca="false">IF(A271&lt;&gt;"",IF(OR(BH271&lt;Parameters!$B$12,BH271&gt;Parameters!$B$11),0,1),"")</f>
        <is>
          <t/>
        </is>
      </c>
      <c r="CH271" s="0" t="inlineStr">
        <f aca="false">IF(A271&lt;&gt;"",IF(OR(BM271&lt;Parameters!$B$12,BM271&gt;Parameters!$B$11),0,1),"")</f>
        <is>
          <t/>
        </is>
      </c>
      <c r="CI271" s="0" t="inlineStr">
        <f aca="false">IF(A271&lt;&gt;"",IF(OR(BR271&lt;Parameters!$B$12,BR271&gt;Parameters!$B$11),0,1),"")</f>
        <is>
          <t/>
        </is>
      </c>
      <c r="CJ271" s="0" t="inlineStr">
        <f aca="false">IF(A271&lt;&gt;"",IF(OR(BW271&lt;Parameters!$B$12,BW271&gt;Parameters!$B$11),0,1),"")</f>
        <is>
          <t/>
        </is>
      </c>
      <c r="CK271" s="26" t="inlineStr">
        <f aca="false">IF(A271&lt;&gt;"",SUM(CB271:CJ271)/9,"")</f>
        <is>
          <t/>
        </is>
      </c>
      <c r="CL271" s="0" t="inlineStr">
        <f aca="false">IF(A271&lt;&gt;"",CK271*9,"")</f>
        <is>
          <t/>
        </is>
      </c>
      <c r="CM271" s="8" t="inlineStr">
        <f aca="false">IF(A271&lt;&gt;"",TEXT(B271,CM$2)&amp;" "&amp;TEXT(A271,CM$2),"")</f>
        <is>
          <t/>
        </is>
      </c>
    </row>
    <row r="272" customFormat="false" ht="15" hidden="false" customHeight="false" outlineLevel="0" collapsed="false">
      <c r="A272" s="0" t="inlineStr">
        <f aca="false">IF(OR(B271&lt;Parameters!$K$12,A271&lt;Parameters!$K$12),IF(A271&lt;Parameters!$K$12,A271+1,0),"")</f>
        <is>
          <t/>
        </is>
      </c>
      <c r="B272" s="0" t="inlineStr">
        <f aca="false">IF(A272&lt;&gt;"",IF(A272=0,B271+1,B271),"")</f>
        <is>
          <t/>
        </is>
      </c>
      <c r="C272" s="24" t="inlineStr">
        <f aca="false">IF(A272&lt;&gt;"",-_phi*(A272+0.5),"")</f>
        <is>
          <t/>
        </is>
      </c>
      <c r="D272" s="8" t="inlineStr">
        <f aca="false">IF(A272&lt;&gt;"",DEGREES(C272),"")</f>
        <is>
          <t/>
        </is>
      </c>
      <c r="E272" s="24" t="inlineStr">
        <f aca="false">IF(A272&lt;&gt;"",_phi*(B272+0.5),"")</f>
        <is>
          <t/>
        </is>
      </c>
      <c r="F272" s="8" t="inlineStr">
        <f aca="false">IF(A272&lt;&gt;"",DEGREES(E272),"")</f>
        <is>
          <t/>
        </is>
      </c>
      <c r="G272" s="8" t="inlineStr">
        <f aca="false">IF(A272&lt;&gt;"",LOOKUP(A272,h!$A$3:$A$30,h!$D$3:$D$30),"")</f>
        <is>
          <t/>
        </is>
      </c>
      <c r="H272" s="8" t="inlineStr">
        <f aca="false">IF(A272&lt;&gt;"",LOOKUP(B272,h!$A$3:$A$30,h!$D$3:$D$30),"")</f>
        <is>
          <t/>
        </is>
      </c>
      <c r="I272" s="8" t="inlineStr">
        <f aca="false">IF(A272&lt;&gt;"",_zif,"")</f>
        <is>
          <t/>
        </is>
      </c>
      <c r="J272" s="8" t="inlineStr">
        <f aca="false">IF(A272&lt;&gt;"",$G272+'v1 Frame'!D$3*COS($C272)+'v1 Frame'!E$3*SIN($C272)*SIN($E272)+'v1 Frame'!F$3*SIN($C272)*COS($E272),"")</f>
        <is>
          <t/>
        </is>
      </c>
      <c r="K272" s="8" t="inlineStr">
        <f aca="false">IF(A272&lt;&gt;"",$H272+'v1 Frame'!E$3*COS($E272)-'v1 Frame'!F$3*SIN($E272),"")</f>
        <is>
          <t/>
        </is>
      </c>
      <c r="L272" s="8" t="inlineStr">
        <f aca="false">IF(A272&lt;&gt;"",$I272-'v1 Frame'!D$3*SIN($C272)+'v1 Frame'!E$3*COS($C272)*SIN($E272)+'v1 Frame'!F$3*COS($C272)*COS($E272),"")</f>
        <is>
          <t/>
        </is>
      </c>
      <c r="M272" s="8" t="inlineStr">
        <f aca="false">IF(A272&lt;&gt;"",$G272+'v1 Frame'!G$3*COS($C272)+'v1 Frame'!H$3*SIN($C272)*SIN($E272)+'v1 Frame'!I$3*SIN($C272)*COS($E272),"")</f>
        <is>
          <t/>
        </is>
      </c>
      <c r="N272" s="8" t="inlineStr">
        <f aca="false">IF(A272&lt;&gt;"",$H272+'v1 Frame'!H$3*COS($E272)-'v1 Frame'!I$3*SIN($E272),"")</f>
        <is>
          <t/>
        </is>
      </c>
      <c r="O272" s="8" t="inlineStr">
        <f aca="false">IF(A272&lt;&gt;"",$I272-'v1 Frame'!G$3*SIN($C272)+'v1 Frame'!H$3*COS($C272)*SIN($E272)+'v1 Frame'!I$3*COS($C272)*COS($E272),"")</f>
        <is>
          <t/>
        </is>
      </c>
      <c r="P272" s="8" t="inlineStr">
        <f aca="false">IF(A272&lt;&gt;"",$G272+'v1 Frame'!J$3*COS($C272)+'v1 Frame'!K$3*SIN($C272)*SIN($E272)+'v1 Frame'!L$3*SIN($C272)*COS($E272),"")</f>
        <is>
          <t/>
        </is>
      </c>
      <c r="Q272" s="8" t="inlineStr">
        <f aca="false">IF(A272&lt;&gt;"",$H272+'v1 Frame'!K$3*COS($E272)-'v1 Frame'!L$3*SIN($E272),"")</f>
        <is>
          <t/>
        </is>
      </c>
      <c r="R272" s="8" t="inlineStr">
        <f aca="false">IF(A272&lt;&gt;"",$I272-'v1 Frame'!J$3*SIN($C272)+'v1 Frame'!K$3*COS($C272)*SIN($E272)+'v1 Frame'!L$3*COS($C272)*COS($E272),"")</f>
        <is>
          <t/>
        </is>
      </c>
      <c r="S272" s="8" t="inlineStr">
        <f aca="false">IF(A272&lt;&gt;"",$G272+'v1 Frame'!M$3*COS($C272)+'v1 Frame'!N$3*SIN($C272)*SIN($E272)+'v1 Frame'!O$3*SIN($C272)*COS($E272),"")</f>
        <is>
          <t/>
        </is>
      </c>
      <c r="T272" s="8" t="inlineStr">
        <f aca="false">IF(A272&lt;&gt;"",$H272+'v1 Frame'!N$3*COS($E272)-'v1 Frame'!O$3*SIN($E272),"")</f>
        <is>
          <t/>
        </is>
      </c>
      <c r="U272" s="8" t="inlineStr">
        <f aca="false">IF(A272&lt;&gt;"",$I272-'v1 Frame'!M$3*SIN($C272)+'v1 Frame'!N$3*COS($C272)*SIN($E272)+'v1 Frame'!O$3*COS($C272)*COS($E272),"")</f>
        <is>
          <t/>
        </is>
      </c>
      <c r="V272" s="8" t="inlineStr">
        <f aca="false">IF(A272&lt;&gt;"",$G272+'v1 Frame'!P$3*COS($C272)+'v1 Frame'!Q$3*SIN($C272)*SIN($E272)+'v1 Frame'!R$3*SIN($C272)*COS($E272),"")</f>
        <is>
          <t/>
        </is>
      </c>
      <c r="W272" s="8" t="inlineStr">
        <f aca="false">IF(A272&lt;&gt;"",$H272+'v1 Frame'!Q$3*COS($E272)-'v1 Frame'!R$3*SIN($E272),"")</f>
        <is>
          <t/>
        </is>
      </c>
      <c r="X272" s="8" t="inlineStr">
        <f aca="false">IF(A272&lt;&gt;"",$I272-'v1 Frame'!P$3*SIN($C272)+'v1 Frame'!Q$3*COS($C272)*SIN($E272)+'v1 Frame'!R$3*COS($C272)*COS($E272),"")</f>
        <is>
          <t/>
        </is>
      </c>
      <c r="Y272" s="8" t="inlineStr">
        <f aca="false">IF(A272&lt;&gt;"",$G272+'v1 Frame'!S$3*COS($C272)+'v1 Frame'!T$3*SIN($C272)*SIN($E272)+'v1 Frame'!U$3*SIN($C272)*COS($E272),"")</f>
        <is>
          <t/>
        </is>
      </c>
      <c r="Z272" s="8" t="inlineStr">
        <f aca="false">IF(A272&lt;&gt;"",$H272+'v1 Frame'!T$3*COS($E272)-'v1 Frame'!U$3*SIN($E272),"")</f>
        <is>
          <t/>
        </is>
      </c>
      <c r="AA272" s="8" t="inlineStr">
        <f aca="false">IF(A272&lt;&gt;"",$I272-'v1 Frame'!S$3*SIN($C272)+'v1 Frame'!T$3*COS($C272)*SIN($E272)+'v1 Frame'!U$3*COS($C272)*COS($E272),"")</f>
        <is>
          <t/>
        </is>
      </c>
      <c r="AB272" s="8" t="inlineStr">
        <f aca="false">IF(A272&lt;&gt;"",$G272+'v1 Frame'!V$3*COS($C272)+'v1 Frame'!W$3*SIN($C272)*SIN($E272)+'v1 Frame'!X$3*SIN($C272)*COS($E272),"")</f>
        <is>
          <t/>
        </is>
      </c>
      <c r="AC272" s="8" t="inlineStr">
        <f aca="false">IF(A272&lt;&gt;"",$H272+'v1 Frame'!W$3*COS($E272)-'v1 Frame'!X$3*SIN($E272),"")</f>
        <is>
          <t/>
        </is>
      </c>
      <c r="AD272" s="8" t="inlineStr">
        <f aca="false">IF(A272&lt;&gt;"",$I272-'v1 Frame'!V$3*SIN($C272)+'v1 Frame'!W$3*COS($C272)*SIN($E272)+'v1 Frame'!X$3*COS($C272)*COS($E272),"")</f>
        <is>
          <t/>
        </is>
      </c>
      <c r="AE272" s="25" t="inlineStr">
        <f aca="false">IF(A272&lt;&gt;"",$G272+'v1 Frame'!Y$3*COS($C272)+'v1 Frame'!Z$3*SIN($C272)*SIN($E272)+'v1 Frame'!AA$3*SIN($C272)*COS($E272),"")</f>
        <is>
          <t/>
        </is>
      </c>
      <c r="AF272" s="25" t="inlineStr">
        <f aca="false">IF(A272&lt;&gt;"",$H272+'v1 Frame'!Z$3*COS($E272)-'v1 Frame'!AA$3*SIN($E272),"")</f>
        <is>
          <t/>
        </is>
      </c>
      <c r="AG272" s="25" t="inlineStr">
        <f aca="false">IF(A272&lt;&gt;"",$I272-'v1 Frame'!Y$3*SIN($C272)+'v1 Frame'!Z$3*COS($C272)*SIN($E272)+'v1 Frame'!AA$3*COS($C272)*COS($E272),"")</f>
        <is>
          <t/>
        </is>
      </c>
      <c r="AH272" s="8" t="inlineStr">
        <f aca="false">IF(A272&lt;&gt;"",SQRT(SUMSQ(G272:I272)),"")</f>
        <is>
          <t/>
        </is>
      </c>
      <c r="AI272" s="8" t="inlineStr">
        <f aca="false">IF(A272&lt;&gt;"",IF(AH272&lt;&gt;0,ACOS(I272/AH272),0),"")</f>
        <is>
          <t/>
        </is>
      </c>
      <c r="AJ272" s="8" t="inlineStr">
        <f aca="false">IF(A272&lt;&gt;"",DEGREES(AI272),"")</f>
        <is>
          <t/>
        </is>
      </c>
      <c r="AK272" s="8" t="inlineStr">
        <f aca="false">IF(A272&lt;&gt;"",IF(OR(G272&lt;&gt;0,H272&lt;&gt;0),ATAN2(G272,H272),0),"")</f>
        <is>
          <t/>
        </is>
      </c>
      <c r="AL272" s="8" t="inlineStr">
        <f aca="false">IF(A272&lt;&gt;"",DEGREES(AK272),"")</f>
        <is>
          <t/>
        </is>
      </c>
      <c r="AM272" s="8" t="inlineStr">
        <f aca="false">IF(A272&lt;&gt;"",SQRT(SUMSQ(J272:L272)),"")</f>
        <is>
          <t/>
        </is>
      </c>
      <c r="AN272" s="8" t="inlineStr">
        <f aca="false">IF(A272&lt;&gt;"",IF(AM272&lt;&gt;0,ACOS(L272/AM272),0),"")</f>
        <is>
          <t/>
        </is>
      </c>
      <c r="AO272" s="8" t="inlineStr">
        <f aca="false">IF(A272&lt;&gt;"",DEGREES(AN272),"")</f>
        <is>
          <t/>
        </is>
      </c>
      <c r="AP272" s="8" t="inlineStr">
        <f aca="false">IF(A272&lt;&gt;"",IF(OR(J272&lt;&gt;0,K272&lt;&gt;0),ATAN2(J272,K272),0),"")</f>
        <is>
          <t/>
        </is>
      </c>
      <c r="AQ272" s="8" t="inlineStr">
        <f aca="false">IF(A272&lt;&gt;"",DEGREES(AP272),"")</f>
        <is>
          <t/>
        </is>
      </c>
      <c r="AR272" s="8" t="inlineStr">
        <f aca="false">IF(A272&lt;&gt;"",SQRT(SUMSQ(M272:O272)),"")</f>
        <is>
          <t/>
        </is>
      </c>
      <c r="AS272" s="8" t="inlineStr">
        <f aca="false">IF(A272&lt;&gt;"",IF(AR272&lt;&gt;0,ACOS(O272/AR272),0),"")</f>
        <is>
          <t/>
        </is>
      </c>
      <c r="AT272" s="8" t="inlineStr">
        <f aca="false">IF(A272&lt;&gt;"",DEGREES(AS272),"")</f>
        <is>
          <t/>
        </is>
      </c>
      <c r="AU272" s="8" t="inlineStr">
        <f aca="false">IF(A272&lt;&gt;"",IF(OR(M272&lt;&gt;0,N272&lt;&gt;0),ATAN2(M272,N272),0),"")</f>
        <is>
          <t/>
        </is>
      </c>
      <c r="AV272" s="8" t="inlineStr">
        <f aca="false">IF(A272&lt;&gt;"",DEGREES(AU272),"")</f>
        <is>
          <t/>
        </is>
      </c>
      <c r="AW272" s="8" t="inlineStr">
        <f aca="false">IF(A272&lt;&gt;"",SQRT(SUMSQ(P272:R272)),"")</f>
        <is>
          <t/>
        </is>
      </c>
      <c r="AX272" s="8" t="inlineStr">
        <f aca="false">IF(A272&lt;&gt;"",IF(AW272&lt;&gt;0,ACOS(R272/AW272),0),"")</f>
        <is>
          <t/>
        </is>
      </c>
      <c r="AY272" s="8" t="inlineStr">
        <f aca="false">IF(A272&lt;&gt;"",DEGREES(AX272),"")</f>
        <is>
          <t/>
        </is>
      </c>
      <c r="AZ272" s="8" t="inlineStr">
        <f aca="false">IF(A272&lt;&gt;"",IF(OR(P272&lt;&gt;0,Q272&lt;&gt;0),ATAN2(P272,Q272),0),"")</f>
        <is>
          <t/>
        </is>
      </c>
      <c r="BA272" s="8" t="inlineStr">
        <f aca="false">IF(A272&lt;&gt;"",DEGREES(AZ272),"")</f>
        <is>
          <t/>
        </is>
      </c>
      <c r="BB272" s="8" t="inlineStr">
        <f aca="false">IF(A272&lt;&gt;"",SQRT(SUMSQ(S272:U272)),"")</f>
        <is>
          <t/>
        </is>
      </c>
      <c r="BC272" s="8" t="inlineStr">
        <f aca="false">IF(A272&lt;&gt;"",IF(BB272&lt;&gt;0,ACOS(U272/BB272),0),"")</f>
        <is>
          <t/>
        </is>
      </c>
      <c r="BD272" s="8" t="inlineStr">
        <f aca="false">IF(A272&lt;&gt;"",DEGREES(BC272),"")</f>
        <is>
          <t/>
        </is>
      </c>
      <c r="BE272" s="8" t="inlineStr">
        <f aca="false">IF(A272&lt;&gt;"",IF(OR(S272&lt;&gt;0,T272&lt;&gt;0),ATAN2(S272,T272),0),"")</f>
        <is>
          <t/>
        </is>
      </c>
      <c r="BF272" s="8" t="inlineStr">
        <f aca="false">IF(A272&lt;&gt;"",DEGREES(BE272),"")</f>
        <is>
          <t/>
        </is>
      </c>
      <c r="BG272" s="8" t="inlineStr">
        <f aca="false">IF(A272&lt;&gt;"",SQRT(SUMSQ(V272:X272)),"")</f>
        <is>
          <t/>
        </is>
      </c>
      <c r="BH272" s="8" t="inlineStr">
        <f aca="false">IF(A272&lt;&gt;"",IF(BG272&lt;&gt;0,ACOS(X272/BG272),0),"")</f>
        <is>
          <t/>
        </is>
      </c>
      <c r="BI272" s="8" t="inlineStr">
        <f aca="false">IF(A272&lt;&gt;"",DEGREES(BH272),"")</f>
        <is>
          <t/>
        </is>
      </c>
      <c r="BJ272" s="8" t="inlineStr">
        <f aca="false">IF(A272&lt;&gt;"",IF(OR(V272&lt;&gt;0,W272&lt;&gt;0),ATAN2(V272,W272),0),"")</f>
        <is>
          <t/>
        </is>
      </c>
      <c r="BK272" s="8" t="inlineStr">
        <f aca="false">IF(A272&lt;&gt;"",DEGREES(BJ272),"")</f>
        <is>
          <t/>
        </is>
      </c>
      <c r="BL272" s="8" t="inlineStr">
        <f aca="false">IF(A272&lt;&gt;"",SQRT(SUMSQ(Y272:AA272)),"")</f>
        <is>
          <t/>
        </is>
      </c>
      <c r="BM272" s="8" t="inlineStr">
        <f aca="false">IF(A272&lt;&gt;"",IF(BL272&lt;&gt;0,ACOS(AA272/BL272),0),"")</f>
        <is>
          <t/>
        </is>
      </c>
      <c r="BN272" s="8" t="inlineStr">
        <f aca="false">IF(A272&lt;&gt;"",DEGREES(BM272),"")</f>
        <is>
          <t/>
        </is>
      </c>
      <c r="BO272" s="8" t="inlineStr">
        <f aca="false">IF(A272&lt;&gt;"",IF(OR(Y272&lt;&gt;0,Z272&lt;&gt;0),ATAN2(Y272,Z272),0),"")</f>
        <is>
          <t/>
        </is>
      </c>
      <c r="BP272" s="8" t="inlineStr">
        <f aca="false">IF(A272&lt;&gt;"",DEGREES(BO272),"")</f>
        <is>
          <t/>
        </is>
      </c>
      <c r="BQ272" s="8" t="inlineStr">
        <f aca="false">IF(A272&lt;&gt;"",SQRT(SUMSQ(AB272:AD272)),"")</f>
        <is>
          <t/>
        </is>
      </c>
      <c r="BR272" s="8" t="inlineStr">
        <f aca="false">IF(A272&lt;&gt;"",IF(BQ272&lt;&gt;0,ACOS(AD272/BQ272),0),"")</f>
        <is>
          <t/>
        </is>
      </c>
      <c r="BS272" s="8" t="inlineStr">
        <f aca="false">IF(A272&lt;&gt;"",DEGREES(BR272),"")</f>
        <is>
          <t/>
        </is>
      </c>
      <c r="BT272" s="8" t="inlineStr">
        <f aca="false">IF(A272&lt;&gt;"",IF(OR(AB272&lt;&gt;0,AC272&lt;&gt;0),ATAN2(AB272,AC272),0),"")</f>
        <is>
          <t/>
        </is>
      </c>
      <c r="BU272" s="8" t="inlineStr">
        <f aca="false">IF(A272&lt;&gt;"",DEGREES(BT272),"")</f>
        <is>
          <t/>
        </is>
      </c>
      <c r="BV272" s="8" t="inlineStr">
        <f aca="false">IF(A272&lt;&gt;"",SQRT(SUMSQ(AE272:AG272)),"")</f>
        <is>
          <t/>
        </is>
      </c>
      <c r="BW272" s="8" t="inlineStr">
        <f aca="false">IF(A272&lt;&gt;"",IF(BV272&lt;&gt;0,ACOS(AG272/BV272),0),"")</f>
        <is>
          <t/>
        </is>
      </c>
      <c r="BX272" s="8" t="inlineStr">
        <f aca="false">IF(A272&lt;&gt;"",DEGREES(BW272),"")</f>
        <is>
          <t/>
        </is>
      </c>
      <c r="BY272" s="8" t="inlineStr">
        <f aca="false">IF(A272&lt;&gt;"",IF(OR(AF272&lt;&gt;0,AG272&lt;&gt;0),ATAN2(AF272,AG272),0),"")</f>
        <is>
          <t/>
        </is>
      </c>
      <c r="BZ272" s="8" t="inlineStr">
        <f aca="false">IF(A272&lt;&gt;"",DEGREES(BY272),"")</f>
        <is>
          <t/>
        </is>
      </c>
      <c r="CA272" s="0" t="inlineStr">
        <f aca="false">IF(A272&lt;&gt;"",IF(AND(AI272&lt;Parameters!$B$11,AI272&gt;Parameters!$B$12,AN272&lt;Parameters!$B$11,AN272&gt;Parameters!$B$12,AS272&lt;Parameters!$B$11,AS272&gt;Parameters!$B$12,AX272&lt;Parameters!$B$11,AX272&gt;Parameters!$B$12,BC272&lt;Parameters!$B$11,BC272&gt;Parameters!$B$12,BM272&lt;Parameters!$B$11,BM272&gt;Parameters!$B$12,BR272&lt;Parameters!$B$11,BR272&gt;Parameters!$B$12,BW272&lt;Parameters!$B$11,BW272&gt;Parameters!$B$12),1,0),"")</f>
        <is>
          <t/>
        </is>
      </c>
      <c r="CB272" s="0" t="inlineStr">
        <f aca="false">IF(A272&lt;&gt;"",IF(OR(AI272&lt;Parameters!$B$12,AI272&gt;Parameters!$B$11),0,1),"")</f>
        <is>
          <t/>
        </is>
      </c>
      <c r="CC272" s="0" t="inlineStr">
        <f aca="false">IF(A272&lt;&gt;"",IF(OR(AN272&lt;Parameters!$B$12,AN272&gt;Parameters!$B$11),0,1),"")</f>
        <is>
          <t/>
        </is>
      </c>
      <c r="CD272" s="0" t="inlineStr">
        <f aca="false">IF(A272&lt;&gt;"",IF(OR(AS272&lt;Parameters!$B$12,AS272&gt;Parameters!$B$11),0,1),"")</f>
        <is>
          <t/>
        </is>
      </c>
      <c r="CE272" s="0" t="inlineStr">
        <f aca="false">IF(A272&lt;&gt;"",IF(OR(AX272&lt;Parameters!$B$12,AX272&gt;Parameters!$B$11),0,1),"")</f>
        <is>
          <t/>
        </is>
      </c>
      <c r="CF272" s="0" t="inlineStr">
        <f aca="false">IF(A272&lt;&gt;"",IF(OR(BC272&lt;Parameters!$B$12,BC272&gt;Parameters!$B$11),0,1),"")</f>
        <is>
          <t/>
        </is>
      </c>
      <c r="CG272" s="0" t="inlineStr">
        <f aca="false">IF(A272&lt;&gt;"",IF(OR(BH272&lt;Parameters!$B$12,BH272&gt;Parameters!$B$11),0,1),"")</f>
        <is>
          <t/>
        </is>
      </c>
      <c r="CH272" s="0" t="inlineStr">
        <f aca="false">IF(A272&lt;&gt;"",IF(OR(BM272&lt;Parameters!$B$12,BM272&gt;Parameters!$B$11),0,1),"")</f>
        <is>
          <t/>
        </is>
      </c>
      <c r="CI272" s="0" t="inlineStr">
        <f aca="false">IF(A272&lt;&gt;"",IF(OR(BR272&lt;Parameters!$B$12,BR272&gt;Parameters!$B$11),0,1),"")</f>
        <is>
          <t/>
        </is>
      </c>
      <c r="CJ272" s="0" t="inlineStr">
        <f aca="false">IF(A272&lt;&gt;"",IF(OR(BW272&lt;Parameters!$B$12,BW272&gt;Parameters!$B$11),0,1),"")</f>
        <is>
          <t/>
        </is>
      </c>
      <c r="CK272" s="26" t="inlineStr">
        <f aca="false">IF(A272&lt;&gt;"",SUM(CB272:CJ272)/9,"")</f>
        <is>
          <t/>
        </is>
      </c>
      <c r="CL272" s="0" t="inlineStr">
        <f aca="false">IF(A272&lt;&gt;"",CK272*9,"")</f>
        <is>
          <t/>
        </is>
      </c>
      <c r="CM272" s="8" t="inlineStr">
        <f aca="false">IF(A272&lt;&gt;"",TEXT(B272,CM$2)&amp;" "&amp;TEXT(A272,CM$2),"")</f>
        <is>
          <t/>
        </is>
      </c>
    </row>
    <row r="273" customFormat="false" ht="15" hidden="false" customHeight="false" outlineLevel="0" collapsed="false">
      <c r="A273" s="0" t="inlineStr">
        <f aca="false">IF(OR(B272&lt;Parameters!$K$12,A272&lt;Parameters!$K$12),IF(A272&lt;Parameters!$K$12,A272+1,0),"")</f>
        <is>
          <t/>
        </is>
      </c>
      <c r="B273" s="0" t="inlineStr">
        <f aca="false">IF(A273&lt;&gt;"",IF(A273=0,B272+1,B272),"")</f>
        <is>
          <t/>
        </is>
      </c>
      <c r="C273" s="24" t="inlineStr">
        <f aca="false">IF(A273&lt;&gt;"",-_phi*(A273+0.5),"")</f>
        <is>
          <t/>
        </is>
      </c>
      <c r="D273" s="8" t="inlineStr">
        <f aca="false">IF(A273&lt;&gt;"",DEGREES(C273),"")</f>
        <is>
          <t/>
        </is>
      </c>
      <c r="E273" s="24" t="inlineStr">
        <f aca="false">IF(A273&lt;&gt;"",_phi*(B273+0.5),"")</f>
        <is>
          <t/>
        </is>
      </c>
      <c r="F273" s="8" t="inlineStr">
        <f aca="false">IF(A273&lt;&gt;"",DEGREES(E273),"")</f>
        <is>
          <t/>
        </is>
      </c>
      <c r="G273" s="8" t="inlineStr">
        <f aca="false">IF(A273&lt;&gt;"",LOOKUP(A273,h!$A$3:$A$30,h!$D$3:$D$30),"")</f>
        <is>
          <t/>
        </is>
      </c>
      <c r="H273" s="8" t="inlineStr">
        <f aca="false">IF(A273&lt;&gt;"",LOOKUP(B273,h!$A$3:$A$30,h!$D$3:$D$30),"")</f>
        <is>
          <t/>
        </is>
      </c>
      <c r="I273" s="8" t="inlineStr">
        <f aca="false">IF(A273&lt;&gt;"",_zif,"")</f>
        <is>
          <t/>
        </is>
      </c>
      <c r="J273" s="8" t="inlineStr">
        <f aca="false">IF(A273&lt;&gt;"",$G273+'v1 Frame'!D$3*COS($C273)+'v1 Frame'!E$3*SIN($C273)*SIN($E273)+'v1 Frame'!F$3*SIN($C273)*COS($E273),"")</f>
        <is>
          <t/>
        </is>
      </c>
      <c r="K273" s="8" t="inlineStr">
        <f aca="false">IF(A273&lt;&gt;"",$H273+'v1 Frame'!E$3*COS($E273)-'v1 Frame'!F$3*SIN($E273),"")</f>
        <is>
          <t/>
        </is>
      </c>
      <c r="L273" s="8" t="inlineStr">
        <f aca="false">IF(A273&lt;&gt;"",$I273-'v1 Frame'!D$3*SIN($C273)+'v1 Frame'!E$3*COS($C273)*SIN($E273)+'v1 Frame'!F$3*COS($C273)*COS($E273),"")</f>
        <is>
          <t/>
        </is>
      </c>
      <c r="M273" s="8" t="inlineStr">
        <f aca="false">IF(A273&lt;&gt;"",$G273+'v1 Frame'!G$3*COS($C273)+'v1 Frame'!H$3*SIN($C273)*SIN($E273)+'v1 Frame'!I$3*SIN($C273)*COS($E273),"")</f>
        <is>
          <t/>
        </is>
      </c>
      <c r="N273" s="8" t="inlineStr">
        <f aca="false">IF(A273&lt;&gt;"",$H273+'v1 Frame'!H$3*COS($E273)-'v1 Frame'!I$3*SIN($E273),"")</f>
        <is>
          <t/>
        </is>
      </c>
      <c r="O273" s="8" t="inlineStr">
        <f aca="false">IF(A273&lt;&gt;"",$I273-'v1 Frame'!G$3*SIN($C273)+'v1 Frame'!H$3*COS($C273)*SIN($E273)+'v1 Frame'!I$3*COS($C273)*COS($E273),"")</f>
        <is>
          <t/>
        </is>
      </c>
      <c r="P273" s="8" t="inlineStr">
        <f aca="false">IF(A273&lt;&gt;"",$G273+'v1 Frame'!J$3*COS($C273)+'v1 Frame'!K$3*SIN($C273)*SIN($E273)+'v1 Frame'!L$3*SIN($C273)*COS($E273),"")</f>
        <is>
          <t/>
        </is>
      </c>
      <c r="Q273" s="8" t="inlineStr">
        <f aca="false">IF(A273&lt;&gt;"",$H273+'v1 Frame'!K$3*COS($E273)-'v1 Frame'!L$3*SIN($E273),"")</f>
        <is>
          <t/>
        </is>
      </c>
      <c r="R273" s="8" t="inlineStr">
        <f aca="false">IF(A273&lt;&gt;"",$I273-'v1 Frame'!J$3*SIN($C273)+'v1 Frame'!K$3*COS($C273)*SIN($E273)+'v1 Frame'!L$3*COS($C273)*COS($E273),"")</f>
        <is>
          <t/>
        </is>
      </c>
      <c r="S273" s="8" t="inlineStr">
        <f aca="false">IF(A273&lt;&gt;"",$G273+'v1 Frame'!M$3*COS($C273)+'v1 Frame'!N$3*SIN($C273)*SIN($E273)+'v1 Frame'!O$3*SIN($C273)*COS($E273),"")</f>
        <is>
          <t/>
        </is>
      </c>
      <c r="T273" s="8" t="inlineStr">
        <f aca="false">IF(A273&lt;&gt;"",$H273+'v1 Frame'!N$3*COS($E273)-'v1 Frame'!O$3*SIN($E273),"")</f>
        <is>
          <t/>
        </is>
      </c>
      <c r="U273" s="8" t="inlineStr">
        <f aca="false">IF(A273&lt;&gt;"",$I273-'v1 Frame'!M$3*SIN($C273)+'v1 Frame'!N$3*COS($C273)*SIN($E273)+'v1 Frame'!O$3*COS($C273)*COS($E273),"")</f>
        <is>
          <t/>
        </is>
      </c>
      <c r="V273" s="8" t="inlineStr">
        <f aca="false">IF(A273&lt;&gt;"",$G273+'v1 Frame'!P$3*COS($C273)+'v1 Frame'!Q$3*SIN($C273)*SIN($E273)+'v1 Frame'!R$3*SIN($C273)*COS($E273),"")</f>
        <is>
          <t/>
        </is>
      </c>
      <c r="W273" s="8" t="inlineStr">
        <f aca="false">IF(A273&lt;&gt;"",$H273+'v1 Frame'!Q$3*COS($E273)-'v1 Frame'!R$3*SIN($E273),"")</f>
        <is>
          <t/>
        </is>
      </c>
      <c r="X273" s="8" t="inlineStr">
        <f aca="false">IF(A273&lt;&gt;"",$I273-'v1 Frame'!P$3*SIN($C273)+'v1 Frame'!Q$3*COS($C273)*SIN($E273)+'v1 Frame'!R$3*COS($C273)*COS($E273),"")</f>
        <is>
          <t/>
        </is>
      </c>
      <c r="Y273" s="8" t="inlineStr">
        <f aca="false">IF(A273&lt;&gt;"",$G273+'v1 Frame'!S$3*COS($C273)+'v1 Frame'!T$3*SIN($C273)*SIN($E273)+'v1 Frame'!U$3*SIN($C273)*COS($E273),"")</f>
        <is>
          <t/>
        </is>
      </c>
      <c r="Z273" s="8" t="inlineStr">
        <f aca="false">IF(A273&lt;&gt;"",$H273+'v1 Frame'!T$3*COS($E273)-'v1 Frame'!U$3*SIN($E273),"")</f>
        <is>
          <t/>
        </is>
      </c>
      <c r="AA273" s="8" t="inlineStr">
        <f aca="false">IF(A273&lt;&gt;"",$I273-'v1 Frame'!S$3*SIN($C273)+'v1 Frame'!T$3*COS($C273)*SIN($E273)+'v1 Frame'!U$3*COS($C273)*COS($E273),"")</f>
        <is>
          <t/>
        </is>
      </c>
      <c r="AB273" s="8" t="inlineStr">
        <f aca="false">IF(A273&lt;&gt;"",$G273+'v1 Frame'!V$3*COS($C273)+'v1 Frame'!W$3*SIN($C273)*SIN($E273)+'v1 Frame'!X$3*SIN($C273)*COS($E273),"")</f>
        <is>
          <t/>
        </is>
      </c>
      <c r="AC273" s="8" t="inlineStr">
        <f aca="false">IF(A273&lt;&gt;"",$H273+'v1 Frame'!W$3*COS($E273)-'v1 Frame'!X$3*SIN($E273),"")</f>
        <is>
          <t/>
        </is>
      </c>
      <c r="AD273" s="8" t="inlineStr">
        <f aca="false">IF(A273&lt;&gt;"",$I273-'v1 Frame'!V$3*SIN($C273)+'v1 Frame'!W$3*COS($C273)*SIN($E273)+'v1 Frame'!X$3*COS($C273)*COS($E273),"")</f>
        <is>
          <t/>
        </is>
      </c>
      <c r="AE273" s="25" t="inlineStr">
        <f aca="false">IF(A273&lt;&gt;"",$G273+'v1 Frame'!Y$3*COS($C273)+'v1 Frame'!Z$3*SIN($C273)*SIN($E273)+'v1 Frame'!AA$3*SIN($C273)*COS($E273),"")</f>
        <is>
          <t/>
        </is>
      </c>
      <c r="AF273" s="25" t="inlineStr">
        <f aca="false">IF(A273&lt;&gt;"",$H273+'v1 Frame'!Z$3*COS($E273)-'v1 Frame'!AA$3*SIN($E273),"")</f>
        <is>
          <t/>
        </is>
      </c>
      <c r="AG273" s="25" t="inlineStr">
        <f aca="false">IF(A273&lt;&gt;"",$I273-'v1 Frame'!Y$3*SIN($C273)+'v1 Frame'!Z$3*COS($C273)*SIN($E273)+'v1 Frame'!AA$3*COS($C273)*COS($E273),"")</f>
        <is>
          <t/>
        </is>
      </c>
      <c r="AH273" s="8" t="inlineStr">
        <f aca="false">IF(A273&lt;&gt;"",SQRT(SUMSQ(G273:I273)),"")</f>
        <is>
          <t/>
        </is>
      </c>
      <c r="AI273" s="8" t="inlineStr">
        <f aca="false">IF(A273&lt;&gt;"",IF(AH273&lt;&gt;0,ACOS(I273/AH273),0),"")</f>
        <is>
          <t/>
        </is>
      </c>
      <c r="AJ273" s="8" t="inlineStr">
        <f aca="false">IF(A273&lt;&gt;"",DEGREES(AI273),"")</f>
        <is>
          <t/>
        </is>
      </c>
      <c r="AK273" s="8" t="inlineStr">
        <f aca="false">IF(A273&lt;&gt;"",IF(OR(G273&lt;&gt;0,H273&lt;&gt;0),ATAN2(G273,H273),0),"")</f>
        <is>
          <t/>
        </is>
      </c>
      <c r="AL273" s="8" t="inlineStr">
        <f aca="false">IF(A273&lt;&gt;"",DEGREES(AK273),"")</f>
        <is>
          <t/>
        </is>
      </c>
      <c r="AM273" s="8" t="inlineStr">
        <f aca="false">IF(A273&lt;&gt;"",SQRT(SUMSQ(J273:L273)),"")</f>
        <is>
          <t/>
        </is>
      </c>
      <c r="AN273" s="8" t="inlineStr">
        <f aca="false">IF(A273&lt;&gt;"",IF(AM273&lt;&gt;0,ACOS(L273/AM273),0),"")</f>
        <is>
          <t/>
        </is>
      </c>
      <c r="AO273" s="8" t="inlineStr">
        <f aca="false">IF(A273&lt;&gt;"",DEGREES(AN273),"")</f>
        <is>
          <t/>
        </is>
      </c>
      <c r="AP273" s="8" t="inlineStr">
        <f aca="false">IF(A273&lt;&gt;"",IF(OR(J273&lt;&gt;0,K273&lt;&gt;0),ATAN2(J273,K273),0),"")</f>
        <is>
          <t/>
        </is>
      </c>
      <c r="AQ273" s="8" t="inlineStr">
        <f aca="false">IF(A273&lt;&gt;"",DEGREES(AP273),"")</f>
        <is>
          <t/>
        </is>
      </c>
      <c r="AR273" s="8" t="inlineStr">
        <f aca="false">IF(A273&lt;&gt;"",SQRT(SUMSQ(M273:O273)),"")</f>
        <is>
          <t/>
        </is>
      </c>
      <c r="AS273" s="8" t="inlineStr">
        <f aca="false">IF(A273&lt;&gt;"",IF(AR273&lt;&gt;0,ACOS(O273/AR273),0),"")</f>
        <is>
          <t/>
        </is>
      </c>
      <c r="AT273" s="8" t="inlineStr">
        <f aca="false">IF(A273&lt;&gt;"",DEGREES(AS273),"")</f>
        <is>
          <t/>
        </is>
      </c>
      <c r="AU273" s="8" t="inlineStr">
        <f aca="false">IF(A273&lt;&gt;"",IF(OR(M273&lt;&gt;0,N273&lt;&gt;0),ATAN2(M273,N273),0),"")</f>
        <is>
          <t/>
        </is>
      </c>
      <c r="AV273" s="8" t="inlineStr">
        <f aca="false">IF(A273&lt;&gt;"",DEGREES(AU273),"")</f>
        <is>
          <t/>
        </is>
      </c>
      <c r="AW273" s="8" t="inlineStr">
        <f aca="false">IF(A273&lt;&gt;"",SQRT(SUMSQ(P273:R273)),"")</f>
        <is>
          <t/>
        </is>
      </c>
      <c r="AX273" s="8" t="inlineStr">
        <f aca="false">IF(A273&lt;&gt;"",IF(AW273&lt;&gt;0,ACOS(R273/AW273),0),"")</f>
        <is>
          <t/>
        </is>
      </c>
      <c r="AY273" s="8" t="inlineStr">
        <f aca="false">IF(A273&lt;&gt;"",DEGREES(AX273),"")</f>
        <is>
          <t/>
        </is>
      </c>
      <c r="AZ273" s="8" t="inlineStr">
        <f aca="false">IF(A273&lt;&gt;"",IF(OR(P273&lt;&gt;0,Q273&lt;&gt;0),ATAN2(P273,Q273),0),"")</f>
        <is>
          <t/>
        </is>
      </c>
      <c r="BA273" s="8" t="inlineStr">
        <f aca="false">IF(A273&lt;&gt;"",DEGREES(AZ273),"")</f>
        <is>
          <t/>
        </is>
      </c>
      <c r="BB273" s="8" t="inlineStr">
        <f aca="false">IF(A273&lt;&gt;"",SQRT(SUMSQ(S273:U273)),"")</f>
        <is>
          <t/>
        </is>
      </c>
      <c r="BC273" s="8" t="inlineStr">
        <f aca="false">IF(A273&lt;&gt;"",IF(BB273&lt;&gt;0,ACOS(U273/BB273),0),"")</f>
        <is>
          <t/>
        </is>
      </c>
      <c r="BD273" s="8" t="inlineStr">
        <f aca="false">IF(A273&lt;&gt;"",DEGREES(BC273),"")</f>
        <is>
          <t/>
        </is>
      </c>
      <c r="BE273" s="8" t="inlineStr">
        <f aca="false">IF(A273&lt;&gt;"",IF(OR(S273&lt;&gt;0,T273&lt;&gt;0),ATAN2(S273,T273),0),"")</f>
        <is>
          <t/>
        </is>
      </c>
      <c r="BF273" s="8" t="inlineStr">
        <f aca="false">IF(A273&lt;&gt;"",DEGREES(BE273),"")</f>
        <is>
          <t/>
        </is>
      </c>
      <c r="BG273" s="8" t="inlineStr">
        <f aca="false">IF(A273&lt;&gt;"",SQRT(SUMSQ(V273:X273)),"")</f>
        <is>
          <t/>
        </is>
      </c>
      <c r="BH273" s="8" t="inlineStr">
        <f aca="false">IF(A273&lt;&gt;"",IF(BG273&lt;&gt;0,ACOS(X273/BG273),0),"")</f>
        <is>
          <t/>
        </is>
      </c>
      <c r="BI273" s="8" t="inlineStr">
        <f aca="false">IF(A273&lt;&gt;"",DEGREES(BH273),"")</f>
        <is>
          <t/>
        </is>
      </c>
      <c r="BJ273" s="8" t="inlineStr">
        <f aca="false">IF(A273&lt;&gt;"",IF(OR(V273&lt;&gt;0,W273&lt;&gt;0),ATAN2(V273,W273),0),"")</f>
        <is>
          <t/>
        </is>
      </c>
      <c r="BK273" s="8" t="inlineStr">
        <f aca="false">IF(A273&lt;&gt;"",DEGREES(BJ273),"")</f>
        <is>
          <t/>
        </is>
      </c>
      <c r="BL273" s="8" t="inlineStr">
        <f aca="false">IF(A273&lt;&gt;"",SQRT(SUMSQ(Y273:AA273)),"")</f>
        <is>
          <t/>
        </is>
      </c>
      <c r="BM273" s="8" t="inlineStr">
        <f aca="false">IF(A273&lt;&gt;"",IF(BL273&lt;&gt;0,ACOS(AA273/BL273),0),"")</f>
        <is>
          <t/>
        </is>
      </c>
      <c r="BN273" s="8" t="inlineStr">
        <f aca="false">IF(A273&lt;&gt;"",DEGREES(BM273),"")</f>
        <is>
          <t/>
        </is>
      </c>
      <c r="BO273" s="8" t="inlineStr">
        <f aca="false">IF(A273&lt;&gt;"",IF(OR(Y273&lt;&gt;0,Z273&lt;&gt;0),ATAN2(Y273,Z273),0),"")</f>
        <is>
          <t/>
        </is>
      </c>
      <c r="BP273" s="8" t="inlineStr">
        <f aca="false">IF(A273&lt;&gt;"",DEGREES(BO273),"")</f>
        <is>
          <t/>
        </is>
      </c>
      <c r="BQ273" s="8" t="inlineStr">
        <f aca="false">IF(A273&lt;&gt;"",SQRT(SUMSQ(AB273:AD273)),"")</f>
        <is>
          <t/>
        </is>
      </c>
      <c r="BR273" s="8" t="inlineStr">
        <f aca="false">IF(A273&lt;&gt;"",IF(BQ273&lt;&gt;0,ACOS(AD273/BQ273),0),"")</f>
        <is>
          <t/>
        </is>
      </c>
      <c r="BS273" s="8" t="inlineStr">
        <f aca="false">IF(A273&lt;&gt;"",DEGREES(BR273),"")</f>
        <is>
          <t/>
        </is>
      </c>
      <c r="BT273" s="8" t="inlineStr">
        <f aca="false">IF(A273&lt;&gt;"",IF(OR(AB273&lt;&gt;0,AC273&lt;&gt;0),ATAN2(AB273,AC273),0),"")</f>
        <is>
          <t/>
        </is>
      </c>
      <c r="BU273" s="8" t="inlineStr">
        <f aca="false">IF(A273&lt;&gt;"",DEGREES(BT273),"")</f>
        <is>
          <t/>
        </is>
      </c>
      <c r="BV273" s="8" t="inlineStr">
        <f aca="false">IF(A273&lt;&gt;"",SQRT(SUMSQ(AE273:AG273)),"")</f>
        <is>
          <t/>
        </is>
      </c>
      <c r="BW273" s="8" t="inlineStr">
        <f aca="false">IF(A273&lt;&gt;"",IF(BV273&lt;&gt;0,ACOS(AG273/BV273),0),"")</f>
        <is>
          <t/>
        </is>
      </c>
      <c r="BX273" s="8" t="inlineStr">
        <f aca="false">IF(A273&lt;&gt;"",DEGREES(BW273),"")</f>
        <is>
          <t/>
        </is>
      </c>
      <c r="BY273" s="8" t="inlineStr">
        <f aca="false">IF(A273&lt;&gt;"",IF(OR(AF273&lt;&gt;0,AG273&lt;&gt;0),ATAN2(AF273,AG273),0),"")</f>
        <is>
          <t/>
        </is>
      </c>
      <c r="BZ273" s="8" t="inlineStr">
        <f aca="false">IF(A273&lt;&gt;"",DEGREES(BY273),"")</f>
        <is>
          <t/>
        </is>
      </c>
      <c r="CA273" s="0" t="inlineStr">
        <f aca="false">IF(A273&lt;&gt;"",IF(AND(AI273&lt;Parameters!$B$11,AI273&gt;Parameters!$B$12,AN273&lt;Parameters!$B$11,AN273&gt;Parameters!$B$12,AS273&lt;Parameters!$B$11,AS273&gt;Parameters!$B$12,AX273&lt;Parameters!$B$11,AX273&gt;Parameters!$B$12,BC273&lt;Parameters!$B$11,BC273&gt;Parameters!$B$12,BM273&lt;Parameters!$B$11,BM273&gt;Parameters!$B$12,BR273&lt;Parameters!$B$11,BR273&gt;Parameters!$B$12,BW273&lt;Parameters!$B$11,BW273&gt;Parameters!$B$12),1,0),"")</f>
        <is>
          <t/>
        </is>
      </c>
      <c r="CB273" s="0" t="inlineStr">
        <f aca="false">IF(A273&lt;&gt;"",IF(OR(AI273&lt;Parameters!$B$12,AI273&gt;Parameters!$B$11),0,1),"")</f>
        <is>
          <t/>
        </is>
      </c>
      <c r="CC273" s="0" t="inlineStr">
        <f aca="false">IF(A273&lt;&gt;"",IF(OR(AN273&lt;Parameters!$B$12,AN273&gt;Parameters!$B$11),0,1),"")</f>
        <is>
          <t/>
        </is>
      </c>
      <c r="CD273" s="0" t="inlineStr">
        <f aca="false">IF(A273&lt;&gt;"",IF(OR(AS273&lt;Parameters!$B$12,AS273&gt;Parameters!$B$11),0,1),"")</f>
        <is>
          <t/>
        </is>
      </c>
      <c r="CE273" s="0" t="inlineStr">
        <f aca="false">IF(A273&lt;&gt;"",IF(OR(AX273&lt;Parameters!$B$12,AX273&gt;Parameters!$B$11),0,1),"")</f>
        <is>
          <t/>
        </is>
      </c>
      <c r="CF273" s="0" t="inlineStr">
        <f aca="false">IF(A273&lt;&gt;"",IF(OR(BC273&lt;Parameters!$B$12,BC273&gt;Parameters!$B$11),0,1),"")</f>
        <is>
          <t/>
        </is>
      </c>
      <c r="CG273" s="0" t="inlineStr">
        <f aca="false">IF(A273&lt;&gt;"",IF(OR(BH273&lt;Parameters!$B$12,BH273&gt;Parameters!$B$11),0,1),"")</f>
        <is>
          <t/>
        </is>
      </c>
      <c r="CH273" s="0" t="inlineStr">
        <f aca="false">IF(A273&lt;&gt;"",IF(OR(BM273&lt;Parameters!$B$12,BM273&gt;Parameters!$B$11),0,1),"")</f>
        <is>
          <t/>
        </is>
      </c>
      <c r="CI273" s="0" t="inlineStr">
        <f aca="false">IF(A273&lt;&gt;"",IF(OR(BR273&lt;Parameters!$B$12,BR273&gt;Parameters!$B$11),0,1),"")</f>
        <is>
          <t/>
        </is>
      </c>
      <c r="CJ273" s="0" t="inlineStr">
        <f aca="false">IF(A273&lt;&gt;"",IF(OR(BW273&lt;Parameters!$B$12,BW273&gt;Parameters!$B$11),0,1),"")</f>
        <is>
          <t/>
        </is>
      </c>
      <c r="CK273" s="26" t="inlineStr">
        <f aca="false">IF(A273&lt;&gt;"",SUM(CB273:CJ273)/9,"")</f>
        <is>
          <t/>
        </is>
      </c>
      <c r="CL273" s="0" t="inlineStr">
        <f aca="false">IF(A273&lt;&gt;"",CK273*9,"")</f>
        <is>
          <t/>
        </is>
      </c>
      <c r="CM273" s="8" t="inlineStr">
        <f aca="false">IF(A273&lt;&gt;"",TEXT(B273,CM$2)&amp;" "&amp;TEXT(A273,CM$2),"")</f>
        <is>
          <t/>
        </is>
      </c>
    </row>
    <row r="274" customFormat="false" ht="15" hidden="false" customHeight="false" outlineLevel="0" collapsed="false">
      <c r="A274" s="0" t="inlineStr">
        <f aca="false">IF(OR(B273&lt;Parameters!$K$12,A273&lt;Parameters!$K$12),IF(A273&lt;Parameters!$K$12,A273+1,0),"")</f>
        <is>
          <t/>
        </is>
      </c>
      <c r="B274" s="0" t="inlineStr">
        <f aca="false">IF(A274&lt;&gt;"",IF(A274=0,B273+1,B273),"")</f>
        <is>
          <t/>
        </is>
      </c>
      <c r="C274" s="24" t="inlineStr">
        <f aca="false">IF(A274&lt;&gt;"",-_phi*(A274+0.5),"")</f>
        <is>
          <t/>
        </is>
      </c>
      <c r="D274" s="8" t="inlineStr">
        <f aca="false">IF(A274&lt;&gt;"",DEGREES(C274),"")</f>
        <is>
          <t/>
        </is>
      </c>
      <c r="E274" s="24" t="inlineStr">
        <f aca="false">IF(A274&lt;&gt;"",_phi*(B274+0.5),"")</f>
        <is>
          <t/>
        </is>
      </c>
      <c r="F274" s="8" t="inlineStr">
        <f aca="false">IF(A274&lt;&gt;"",DEGREES(E274),"")</f>
        <is>
          <t/>
        </is>
      </c>
      <c r="G274" s="8" t="inlineStr">
        <f aca="false">IF(A274&lt;&gt;"",LOOKUP(A274,h!$A$3:$A$30,h!$D$3:$D$30),"")</f>
        <is>
          <t/>
        </is>
      </c>
      <c r="H274" s="8" t="inlineStr">
        <f aca="false">IF(A274&lt;&gt;"",LOOKUP(B274,h!$A$3:$A$30,h!$D$3:$D$30),"")</f>
        <is>
          <t/>
        </is>
      </c>
      <c r="I274" s="8" t="inlineStr">
        <f aca="false">IF(A274&lt;&gt;"",_zif,"")</f>
        <is>
          <t/>
        </is>
      </c>
      <c r="J274" s="8" t="inlineStr">
        <f aca="false">IF(A274&lt;&gt;"",$G274+'v1 Frame'!D$3*COS($C274)+'v1 Frame'!E$3*SIN($C274)*SIN($E274)+'v1 Frame'!F$3*SIN($C274)*COS($E274),"")</f>
        <is>
          <t/>
        </is>
      </c>
      <c r="K274" s="8" t="inlineStr">
        <f aca="false">IF(A274&lt;&gt;"",$H274+'v1 Frame'!E$3*COS($E274)-'v1 Frame'!F$3*SIN($E274),"")</f>
        <is>
          <t/>
        </is>
      </c>
      <c r="L274" s="8" t="inlineStr">
        <f aca="false">IF(A274&lt;&gt;"",$I274-'v1 Frame'!D$3*SIN($C274)+'v1 Frame'!E$3*COS($C274)*SIN($E274)+'v1 Frame'!F$3*COS($C274)*COS($E274),"")</f>
        <is>
          <t/>
        </is>
      </c>
      <c r="M274" s="8" t="inlineStr">
        <f aca="false">IF(A274&lt;&gt;"",$G274+'v1 Frame'!G$3*COS($C274)+'v1 Frame'!H$3*SIN($C274)*SIN($E274)+'v1 Frame'!I$3*SIN($C274)*COS($E274),"")</f>
        <is>
          <t/>
        </is>
      </c>
      <c r="N274" s="8" t="inlineStr">
        <f aca="false">IF(A274&lt;&gt;"",$H274+'v1 Frame'!H$3*COS($E274)-'v1 Frame'!I$3*SIN($E274),"")</f>
        <is>
          <t/>
        </is>
      </c>
      <c r="O274" s="8" t="inlineStr">
        <f aca="false">IF(A274&lt;&gt;"",$I274-'v1 Frame'!G$3*SIN($C274)+'v1 Frame'!H$3*COS($C274)*SIN($E274)+'v1 Frame'!I$3*COS($C274)*COS($E274),"")</f>
        <is>
          <t/>
        </is>
      </c>
      <c r="P274" s="8" t="inlineStr">
        <f aca="false">IF(A274&lt;&gt;"",$G274+'v1 Frame'!J$3*COS($C274)+'v1 Frame'!K$3*SIN($C274)*SIN($E274)+'v1 Frame'!L$3*SIN($C274)*COS($E274),"")</f>
        <is>
          <t/>
        </is>
      </c>
      <c r="Q274" s="8" t="inlineStr">
        <f aca="false">IF(A274&lt;&gt;"",$H274+'v1 Frame'!K$3*COS($E274)-'v1 Frame'!L$3*SIN($E274),"")</f>
        <is>
          <t/>
        </is>
      </c>
      <c r="R274" s="8" t="inlineStr">
        <f aca="false">IF(A274&lt;&gt;"",$I274-'v1 Frame'!J$3*SIN($C274)+'v1 Frame'!K$3*COS($C274)*SIN($E274)+'v1 Frame'!L$3*COS($C274)*COS($E274),"")</f>
        <is>
          <t/>
        </is>
      </c>
      <c r="S274" s="8" t="inlineStr">
        <f aca="false">IF(A274&lt;&gt;"",$G274+'v1 Frame'!M$3*COS($C274)+'v1 Frame'!N$3*SIN($C274)*SIN($E274)+'v1 Frame'!O$3*SIN($C274)*COS($E274),"")</f>
        <is>
          <t/>
        </is>
      </c>
      <c r="T274" s="8" t="inlineStr">
        <f aca="false">IF(A274&lt;&gt;"",$H274+'v1 Frame'!N$3*COS($E274)-'v1 Frame'!O$3*SIN($E274),"")</f>
        <is>
          <t/>
        </is>
      </c>
      <c r="U274" s="8" t="inlineStr">
        <f aca="false">IF(A274&lt;&gt;"",$I274-'v1 Frame'!M$3*SIN($C274)+'v1 Frame'!N$3*COS($C274)*SIN($E274)+'v1 Frame'!O$3*COS($C274)*COS($E274),"")</f>
        <is>
          <t/>
        </is>
      </c>
      <c r="V274" s="8" t="inlineStr">
        <f aca="false">IF(A274&lt;&gt;"",$G274+'v1 Frame'!P$3*COS($C274)+'v1 Frame'!Q$3*SIN($C274)*SIN($E274)+'v1 Frame'!R$3*SIN($C274)*COS($E274),"")</f>
        <is>
          <t/>
        </is>
      </c>
      <c r="W274" s="8" t="inlineStr">
        <f aca="false">IF(A274&lt;&gt;"",$H274+'v1 Frame'!Q$3*COS($E274)-'v1 Frame'!R$3*SIN($E274),"")</f>
        <is>
          <t/>
        </is>
      </c>
      <c r="X274" s="8" t="inlineStr">
        <f aca="false">IF(A274&lt;&gt;"",$I274-'v1 Frame'!P$3*SIN($C274)+'v1 Frame'!Q$3*COS($C274)*SIN($E274)+'v1 Frame'!R$3*COS($C274)*COS($E274),"")</f>
        <is>
          <t/>
        </is>
      </c>
      <c r="Y274" s="8" t="inlineStr">
        <f aca="false">IF(A274&lt;&gt;"",$G274+'v1 Frame'!S$3*COS($C274)+'v1 Frame'!T$3*SIN($C274)*SIN($E274)+'v1 Frame'!U$3*SIN($C274)*COS($E274),"")</f>
        <is>
          <t/>
        </is>
      </c>
      <c r="Z274" s="8" t="inlineStr">
        <f aca="false">IF(A274&lt;&gt;"",$H274+'v1 Frame'!T$3*COS($E274)-'v1 Frame'!U$3*SIN($E274),"")</f>
        <is>
          <t/>
        </is>
      </c>
      <c r="AA274" s="8" t="inlineStr">
        <f aca="false">IF(A274&lt;&gt;"",$I274-'v1 Frame'!S$3*SIN($C274)+'v1 Frame'!T$3*COS($C274)*SIN($E274)+'v1 Frame'!U$3*COS($C274)*COS($E274),"")</f>
        <is>
          <t/>
        </is>
      </c>
      <c r="AB274" s="8" t="inlineStr">
        <f aca="false">IF(A274&lt;&gt;"",$G274+'v1 Frame'!V$3*COS($C274)+'v1 Frame'!W$3*SIN($C274)*SIN($E274)+'v1 Frame'!X$3*SIN($C274)*COS($E274),"")</f>
        <is>
          <t/>
        </is>
      </c>
      <c r="AC274" s="8" t="inlineStr">
        <f aca="false">IF(A274&lt;&gt;"",$H274+'v1 Frame'!W$3*COS($E274)-'v1 Frame'!X$3*SIN($E274),"")</f>
        <is>
          <t/>
        </is>
      </c>
      <c r="AD274" s="8" t="inlineStr">
        <f aca="false">IF(A274&lt;&gt;"",$I274-'v1 Frame'!V$3*SIN($C274)+'v1 Frame'!W$3*COS($C274)*SIN($E274)+'v1 Frame'!X$3*COS($C274)*COS($E274),"")</f>
        <is>
          <t/>
        </is>
      </c>
      <c r="AE274" s="25" t="inlineStr">
        <f aca="false">IF(A274&lt;&gt;"",$G274+'v1 Frame'!Y$3*COS($C274)+'v1 Frame'!Z$3*SIN($C274)*SIN($E274)+'v1 Frame'!AA$3*SIN($C274)*COS($E274),"")</f>
        <is>
          <t/>
        </is>
      </c>
      <c r="AF274" s="25" t="inlineStr">
        <f aca="false">IF(A274&lt;&gt;"",$H274+'v1 Frame'!Z$3*COS($E274)-'v1 Frame'!AA$3*SIN($E274),"")</f>
        <is>
          <t/>
        </is>
      </c>
      <c r="AG274" s="25" t="inlineStr">
        <f aca="false">IF(A274&lt;&gt;"",$I274-'v1 Frame'!Y$3*SIN($C274)+'v1 Frame'!Z$3*COS($C274)*SIN($E274)+'v1 Frame'!AA$3*COS($C274)*COS($E274),"")</f>
        <is>
          <t/>
        </is>
      </c>
      <c r="AH274" s="8" t="inlineStr">
        <f aca="false">IF(A274&lt;&gt;"",SQRT(SUMSQ(G274:I274)),"")</f>
        <is>
          <t/>
        </is>
      </c>
      <c r="AI274" s="8" t="inlineStr">
        <f aca="false">IF(A274&lt;&gt;"",IF(AH274&lt;&gt;0,ACOS(I274/AH274),0),"")</f>
        <is>
          <t/>
        </is>
      </c>
      <c r="AJ274" s="8" t="inlineStr">
        <f aca="false">IF(A274&lt;&gt;"",DEGREES(AI274),"")</f>
        <is>
          <t/>
        </is>
      </c>
      <c r="AK274" s="8" t="inlineStr">
        <f aca="false">IF(A274&lt;&gt;"",IF(OR(G274&lt;&gt;0,H274&lt;&gt;0),ATAN2(G274,H274),0),"")</f>
        <is>
          <t/>
        </is>
      </c>
      <c r="AL274" s="8" t="inlineStr">
        <f aca="false">IF(A274&lt;&gt;"",DEGREES(AK274),"")</f>
        <is>
          <t/>
        </is>
      </c>
      <c r="AM274" s="8" t="inlineStr">
        <f aca="false">IF(A274&lt;&gt;"",SQRT(SUMSQ(J274:L274)),"")</f>
        <is>
          <t/>
        </is>
      </c>
      <c r="AN274" s="8" t="inlineStr">
        <f aca="false">IF(A274&lt;&gt;"",IF(AM274&lt;&gt;0,ACOS(L274/AM274),0),"")</f>
        <is>
          <t/>
        </is>
      </c>
      <c r="AO274" s="8" t="inlineStr">
        <f aca="false">IF(A274&lt;&gt;"",DEGREES(AN274),"")</f>
        <is>
          <t/>
        </is>
      </c>
      <c r="AP274" s="8" t="inlineStr">
        <f aca="false">IF(A274&lt;&gt;"",IF(OR(J274&lt;&gt;0,K274&lt;&gt;0),ATAN2(J274,K274),0),"")</f>
        <is>
          <t/>
        </is>
      </c>
      <c r="AQ274" s="8" t="inlineStr">
        <f aca="false">IF(A274&lt;&gt;"",DEGREES(AP274),"")</f>
        <is>
          <t/>
        </is>
      </c>
      <c r="AR274" s="8" t="inlineStr">
        <f aca="false">IF(A274&lt;&gt;"",SQRT(SUMSQ(M274:O274)),"")</f>
        <is>
          <t/>
        </is>
      </c>
      <c r="AS274" s="8" t="inlineStr">
        <f aca="false">IF(A274&lt;&gt;"",IF(AR274&lt;&gt;0,ACOS(O274/AR274),0),"")</f>
        <is>
          <t/>
        </is>
      </c>
      <c r="AT274" s="8" t="inlineStr">
        <f aca="false">IF(A274&lt;&gt;"",DEGREES(AS274),"")</f>
        <is>
          <t/>
        </is>
      </c>
      <c r="AU274" s="8" t="inlineStr">
        <f aca="false">IF(A274&lt;&gt;"",IF(OR(M274&lt;&gt;0,N274&lt;&gt;0),ATAN2(M274,N274),0),"")</f>
        <is>
          <t/>
        </is>
      </c>
      <c r="AV274" s="8" t="inlineStr">
        <f aca="false">IF(A274&lt;&gt;"",DEGREES(AU274),"")</f>
        <is>
          <t/>
        </is>
      </c>
      <c r="AW274" s="8" t="inlineStr">
        <f aca="false">IF(A274&lt;&gt;"",SQRT(SUMSQ(P274:R274)),"")</f>
        <is>
          <t/>
        </is>
      </c>
      <c r="AX274" s="8" t="inlineStr">
        <f aca="false">IF(A274&lt;&gt;"",IF(AW274&lt;&gt;0,ACOS(R274/AW274),0),"")</f>
        <is>
          <t/>
        </is>
      </c>
      <c r="AY274" s="8" t="inlineStr">
        <f aca="false">IF(A274&lt;&gt;"",DEGREES(AX274),"")</f>
        <is>
          <t/>
        </is>
      </c>
      <c r="AZ274" s="8" t="inlineStr">
        <f aca="false">IF(A274&lt;&gt;"",IF(OR(P274&lt;&gt;0,Q274&lt;&gt;0),ATAN2(P274,Q274),0),"")</f>
        <is>
          <t/>
        </is>
      </c>
      <c r="BA274" s="8" t="inlineStr">
        <f aca="false">IF(A274&lt;&gt;"",DEGREES(AZ274),"")</f>
        <is>
          <t/>
        </is>
      </c>
      <c r="BB274" s="8" t="inlineStr">
        <f aca="false">IF(A274&lt;&gt;"",SQRT(SUMSQ(S274:U274)),"")</f>
        <is>
          <t/>
        </is>
      </c>
      <c r="BC274" s="8" t="inlineStr">
        <f aca="false">IF(A274&lt;&gt;"",IF(BB274&lt;&gt;0,ACOS(U274/BB274),0),"")</f>
        <is>
          <t/>
        </is>
      </c>
      <c r="BD274" s="8" t="inlineStr">
        <f aca="false">IF(A274&lt;&gt;"",DEGREES(BC274),"")</f>
        <is>
          <t/>
        </is>
      </c>
      <c r="BE274" s="8" t="inlineStr">
        <f aca="false">IF(A274&lt;&gt;"",IF(OR(S274&lt;&gt;0,T274&lt;&gt;0),ATAN2(S274,T274),0),"")</f>
        <is>
          <t/>
        </is>
      </c>
      <c r="BF274" s="8" t="inlineStr">
        <f aca="false">IF(A274&lt;&gt;"",DEGREES(BE274),"")</f>
        <is>
          <t/>
        </is>
      </c>
      <c r="BG274" s="8" t="inlineStr">
        <f aca="false">IF(A274&lt;&gt;"",SQRT(SUMSQ(V274:X274)),"")</f>
        <is>
          <t/>
        </is>
      </c>
      <c r="BH274" s="8" t="inlineStr">
        <f aca="false">IF(A274&lt;&gt;"",IF(BG274&lt;&gt;0,ACOS(X274/BG274),0),"")</f>
        <is>
          <t/>
        </is>
      </c>
      <c r="BI274" s="8" t="inlineStr">
        <f aca="false">IF(A274&lt;&gt;"",DEGREES(BH274),"")</f>
        <is>
          <t/>
        </is>
      </c>
      <c r="BJ274" s="8" t="inlineStr">
        <f aca="false">IF(A274&lt;&gt;"",IF(OR(V274&lt;&gt;0,W274&lt;&gt;0),ATAN2(V274,W274),0),"")</f>
        <is>
          <t/>
        </is>
      </c>
      <c r="BK274" s="8" t="inlineStr">
        <f aca="false">IF(A274&lt;&gt;"",DEGREES(BJ274),"")</f>
        <is>
          <t/>
        </is>
      </c>
      <c r="BL274" s="8" t="inlineStr">
        <f aca="false">IF(A274&lt;&gt;"",SQRT(SUMSQ(Y274:AA274)),"")</f>
        <is>
          <t/>
        </is>
      </c>
      <c r="BM274" s="8" t="inlineStr">
        <f aca="false">IF(A274&lt;&gt;"",IF(BL274&lt;&gt;0,ACOS(AA274/BL274),0),"")</f>
        <is>
          <t/>
        </is>
      </c>
      <c r="BN274" s="8" t="inlineStr">
        <f aca="false">IF(A274&lt;&gt;"",DEGREES(BM274),"")</f>
        <is>
          <t/>
        </is>
      </c>
      <c r="BO274" s="8" t="inlineStr">
        <f aca="false">IF(A274&lt;&gt;"",IF(OR(Y274&lt;&gt;0,Z274&lt;&gt;0),ATAN2(Y274,Z274),0),"")</f>
        <is>
          <t/>
        </is>
      </c>
      <c r="BP274" s="8" t="inlineStr">
        <f aca="false">IF(A274&lt;&gt;"",DEGREES(BO274),"")</f>
        <is>
          <t/>
        </is>
      </c>
      <c r="BQ274" s="8" t="inlineStr">
        <f aca="false">IF(A274&lt;&gt;"",SQRT(SUMSQ(AB274:AD274)),"")</f>
        <is>
          <t/>
        </is>
      </c>
      <c r="BR274" s="8" t="inlineStr">
        <f aca="false">IF(A274&lt;&gt;"",IF(BQ274&lt;&gt;0,ACOS(AD274/BQ274),0),"")</f>
        <is>
          <t/>
        </is>
      </c>
      <c r="BS274" s="8" t="inlineStr">
        <f aca="false">IF(A274&lt;&gt;"",DEGREES(BR274),"")</f>
        <is>
          <t/>
        </is>
      </c>
      <c r="BT274" s="8" t="inlineStr">
        <f aca="false">IF(A274&lt;&gt;"",IF(OR(AB274&lt;&gt;0,AC274&lt;&gt;0),ATAN2(AB274,AC274),0),"")</f>
        <is>
          <t/>
        </is>
      </c>
      <c r="BU274" s="8" t="inlineStr">
        <f aca="false">IF(A274&lt;&gt;"",DEGREES(BT274),"")</f>
        <is>
          <t/>
        </is>
      </c>
      <c r="BV274" s="8" t="inlineStr">
        <f aca="false">IF(A274&lt;&gt;"",SQRT(SUMSQ(AE274:AG274)),"")</f>
        <is>
          <t/>
        </is>
      </c>
      <c r="BW274" s="8" t="inlineStr">
        <f aca="false">IF(A274&lt;&gt;"",IF(BV274&lt;&gt;0,ACOS(AG274/BV274),0),"")</f>
        <is>
          <t/>
        </is>
      </c>
      <c r="BX274" s="8" t="inlineStr">
        <f aca="false">IF(A274&lt;&gt;"",DEGREES(BW274),"")</f>
        <is>
          <t/>
        </is>
      </c>
      <c r="BY274" s="8" t="inlineStr">
        <f aca="false">IF(A274&lt;&gt;"",IF(OR(AF274&lt;&gt;0,AG274&lt;&gt;0),ATAN2(AF274,AG274),0),"")</f>
        <is>
          <t/>
        </is>
      </c>
      <c r="BZ274" s="8" t="inlineStr">
        <f aca="false">IF(A274&lt;&gt;"",DEGREES(BY274),"")</f>
        <is>
          <t/>
        </is>
      </c>
      <c r="CA274" s="0" t="inlineStr">
        <f aca="false">IF(A274&lt;&gt;"",IF(AND(AI274&lt;Parameters!$B$11,AI274&gt;Parameters!$B$12,AN274&lt;Parameters!$B$11,AN274&gt;Parameters!$B$12,AS274&lt;Parameters!$B$11,AS274&gt;Parameters!$B$12,AX274&lt;Parameters!$B$11,AX274&gt;Parameters!$B$12,BC274&lt;Parameters!$B$11,BC274&gt;Parameters!$B$12,BM274&lt;Parameters!$B$11,BM274&gt;Parameters!$B$12,BR274&lt;Parameters!$B$11,BR274&gt;Parameters!$B$12,BW274&lt;Parameters!$B$11,BW274&gt;Parameters!$B$12),1,0),"")</f>
        <is>
          <t/>
        </is>
      </c>
      <c r="CB274" s="0" t="inlineStr">
        <f aca="false">IF(A274&lt;&gt;"",IF(OR(AI274&lt;Parameters!$B$12,AI274&gt;Parameters!$B$11),0,1),"")</f>
        <is>
          <t/>
        </is>
      </c>
      <c r="CC274" s="0" t="inlineStr">
        <f aca="false">IF(A274&lt;&gt;"",IF(OR(AN274&lt;Parameters!$B$12,AN274&gt;Parameters!$B$11),0,1),"")</f>
        <is>
          <t/>
        </is>
      </c>
      <c r="CD274" s="0" t="inlineStr">
        <f aca="false">IF(A274&lt;&gt;"",IF(OR(AS274&lt;Parameters!$B$12,AS274&gt;Parameters!$B$11),0,1),"")</f>
        <is>
          <t/>
        </is>
      </c>
      <c r="CE274" s="0" t="inlineStr">
        <f aca="false">IF(A274&lt;&gt;"",IF(OR(AX274&lt;Parameters!$B$12,AX274&gt;Parameters!$B$11),0,1),"")</f>
        <is>
          <t/>
        </is>
      </c>
      <c r="CF274" s="0" t="inlineStr">
        <f aca="false">IF(A274&lt;&gt;"",IF(OR(BC274&lt;Parameters!$B$12,BC274&gt;Parameters!$B$11),0,1),"")</f>
        <is>
          <t/>
        </is>
      </c>
      <c r="CG274" s="0" t="inlineStr">
        <f aca="false">IF(A274&lt;&gt;"",IF(OR(BH274&lt;Parameters!$B$12,BH274&gt;Parameters!$B$11),0,1),"")</f>
        <is>
          <t/>
        </is>
      </c>
      <c r="CH274" s="0" t="inlineStr">
        <f aca="false">IF(A274&lt;&gt;"",IF(OR(BM274&lt;Parameters!$B$12,BM274&gt;Parameters!$B$11),0,1),"")</f>
        <is>
          <t/>
        </is>
      </c>
      <c r="CI274" s="0" t="inlineStr">
        <f aca="false">IF(A274&lt;&gt;"",IF(OR(BR274&lt;Parameters!$B$12,BR274&gt;Parameters!$B$11),0,1),"")</f>
        <is>
          <t/>
        </is>
      </c>
      <c r="CJ274" s="0" t="inlineStr">
        <f aca="false">IF(A274&lt;&gt;"",IF(OR(BW274&lt;Parameters!$B$12,BW274&gt;Parameters!$B$11),0,1),"")</f>
        <is>
          <t/>
        </is>
      </c>
      <c r="CK274" s="26" t="inlineStr">
        <f aca="false">IF(A274&lt;&gt;"",SUM(CB274:CJ274)/9,"")</f>
        <is>
          <t/>
        </is>
      </c>
      <c r="CL274" s="0" t="inlineStr">
        <f aca="false">IF(A274&lt;&gt;"",CK274*9,"")</f>
        <is>
          <t/>
        </is>
      </c>
      <c r="CM274" s="8" t="inlineStr">
        <f aca="false">IF(A274&lt;&gt;"",TEXT(B274,CM$2)&amp;" "&amp;TEXT(A274,CM$2),"")</f>
        <is>
          <t/>
        </is>
      </c>
    </row>
    <row r="275" customFormat="false" ht="15" hidden="false" customHeight="false" outlineLevel="0" collapsed="false">
      <c r="A275" s="0" t="inlineStr">
        <f aca="false">IF(OR(B274&lt;Parameters!$K$12,A274&lt;Parameters!$K$12),IF(A274&lt;Parameters!$K$12,A274+1,0),"")</f>
        <is>
          <t/>
        </is>
      </c>
      <c r="B275" s="0" t="inlineStr">
        <f aca="false">IF(A275&lt;&gt;"",IF(A275=0,B274+1,B274),"")</f>
        <is>
          <t/>
        </is>
      </c>
      <c r="C275" s="24" t="inlineStr">
        <f aca="false">IF(A275&lt;&gt;"",-_phi*(A275+0.5),"")</f>
        <is>
          <t/>
        </is>
      </c>
      <c r="D275" s="8" t="inlineStr">
        <f aca="false">IF(A275&lt;&gt;"",DEGREES(C275),"")</f>
        <is>
          <t/>
        </is>
      </c>
      <c r="E275" s="24" t="inlineStr">
        <f aca="false">IF(A275&lt;&gt;"",_phi*(B275+0.5),"")</f>
        <is>
          <t/>
        </is>
      </c>
      <c r="F275" s="8" t="inlineStr">
        <f aca="false">IF(A275&lt;&gt;"",DEGREES(E275),"")</f>
        <is>
          <t/>
        </is>
      </c>
      <c r="G275" s="8" t="inlineStr">
        <f aca="false">IF(A275&lt;&gt;"",LOOKUP(A275,h!$A$3:$A$30,h!$D$3:$D$30),"")</f>
        <is>
          <t/>
        </is>
      </c>
      <c r="H275" s="8" t="inlineStr">
        <f aca="false">IF(A275&lt;&gt;"",LOOKUP(B275,h!$A$3:$A$30,h!$D$3:$D$30),"")</f>
        <is>
          <t/>
        </is>
      </c>
      <c r="I275" s="8" t="inlineStr">
        <f aca="false">IF(A275&lt;&gt;"",_zif,"")</f>
        <is>
          <t/>
        </is>
      </c>
      <c r="J275" s="8" t="inlineStr">
        <f aca="false">IF(A275&lt;&gt;"",$G275+'v1 Frame'!D$3*COS($C275)+'v1 Frame'!E$3*SIN($C275)*SIN($E275)+'v1 Frame'!F$3*SIN($C275)*COS($E275),"")</f>
        <is>
          <t/>
        </is>
      </c>
      <c r="K275" s="8" t="inlineStr">
        <f aca="false">IF(A275&lt;&gt;"",$H275+'v1 Frame'!E$3*COS($E275)-'v1 Frame'!F$3*SIN($E275),"")</f>
        <is>
          <t/>
        </is>
      </c>
      <c r="L275" s="8" t="inlineStr">
        <f aca="false">IF(A275&lt;&gt;"",$I275-'v1 Frame'!D$3*SIN($C275)+'v1 Frame'!E$3*COS($C275)*SIN($E275)+'v1 Frame'!F$3*COS($C275)*COS($E275),"")</f>
        <is>
          <t/>
        </is>
      </c>
      <c r="M275" s="8" t="inlineStr">
        <f aca="false">IF(A275&lt;&gt;"",$G275+'v1 Frame'!G$3*COS($C275)+'v1 Frame'!H$3*SIN($C275)*SIN($E275)+'v1 Frame'!I$3*SIN($C275)*COS($E275),"")</f>
        <is>
          <t/>
        </is>
      </c>
      <c r="N275" s="8" t="inlineStr">
        <f aca="false">IF(A275&lt;&gt;"",$H275+'v1 Frame'!H$3*COS($E275)-'v1 Frame'!I$3*SIN($E275),"")</f>
        <is>
          <t/>
        </is>
      </c>
      <c r="O275" s="8" t="inlineStr">
        <f aca="false">IF(A275&lt;&gt;"",$I275-'v1 Frame'!G$3*SIN($C275)+'v1 Frame'!H$3*COS($C275)*SIN($E275)+'v1 Frame'!I$3*COS($C275)*COS($E275),"")</f>
        <is>
          <t/>
        </is>
      </c>
      <c r="P275" s="8" t="inlineStr">
        <f aca="false">IF(A275&lt;&gt;"",$G275+'v1 Frame'!J$3*COS($C275)+'v1 Frame'!K$3*SIN($C275)*SIN($E275)+'v1 Frame'!L$3*SIN($C275)*COS($E275),"")</f>
        <is>
          <t/>
        </is>
      </c>
      <c r="Q275" s="8" t="inlineStr">
        <f aca="false">IF(A275&lt;&gt;"",$H275+'v1 Frame'!K$3*COS($E275)-'v1 Frame'!L$3*SIN($E275),"")</f>
        <is>
          <t/>
        </is>
      </c>
      <c r="R275" s="8" t="inlineStr">
        <f aca="false">IF(A275&lt;&gt;"",$I275-'v1 Frame'!J$3*SIN($C275)+'v1 Frame'!K$3*COS($C275)*SIN($E275)+'v1 Frame'!L$3*COS($C275)*COS($E275),"")</f>
        <is>
          <t/>
        </is>
      </c>
      <c r="S275" s="8" t="inlineStr">
        <f aca="false">IF(A275&lt;&gt;"",$G275+'v1 Frame'!M$3*COS($C275)+'v1 Frame'!N$3*SIN($C275)*SIN($E275)+'v1 Frame'!O$3*SIN($C275)*COS($E275),"")</f>
        <is>
          <t/>
        </is>
      </c>
      <c r="T275" s="8" t="inlineStr">
        <f aca="false">IF(A275&lt;&gt;"",$H275+'v1 Frame'!N$3*COS($E275)-'v1 Frame'!O$3*SIN($E275),"")</f>
        <is>
          <t/>
        </is>
      </c>
      <c r="U275" s="8" t="inlineStr">
        <f aca="false">IF(A275&lt;&gt;"",$I275-'v1 Frame'!M$3*SIN($C275)+'v1 Frame'!N$3*COS($C275)*SIN($E275)+'v1 Frame'!O$3*COS($C275)*COS($E275),"")</f>
        <is>
          <t/>
        </is>
      </c>
      <c r="V275" s="8" t="inlineStr">
        <f aca="false">IF(A275&lt;&gt;"",$G275+'v1 Frame'!P$3*COS($C275)+'v1 Frame'!Q$3*SIN($C275)*SIN($E275)+'v1 Frame'!R$3*SIN($C275)*COS($E275),"")</f>
        <is>
          <t/>
        </is>
      </c>
      <c r="W275" s="8" t="inlineStr">
        <f aca="false">IF(A275&lt;&gt;"",$H275+'v1 Frame'!Q$3*COS($E275)-'v1 Frame'!R$3*SIN($E275),"")</f>
        <is>
          <t/>
        </is>
      </c>
      <c r="X275" s="8" t="inlineStr">
        <f aca="false">IF(A275&lt;&gt;"",$I275-'v1 Frame'!P$3*SIN($C275)+'v1 Frame'!Q$3*COS($C275)*SIN($E275)+'v1 Frame'!R$3*COS($C275)*COS($E275),"")</f>
        <is>
          <t/>
        </is>
      </c>
      <c r="Y275" s="8" t="inlineStr">
        <f aca="false">IF(A275&lt;&gt;"",$G275+'v1 Frame'!S$3*COS($C275)+'v1 Frame'!T$3*SIN($C275)*SIN($E275)+'v1 Frame'!U$3*SIN($C275)*COS($E275),"")</f>
        <is>
          <t/>
        </is>
      </c>
      <c r="Z275" s="8" t="inlineStr">
        <f aca="false">IF(A275&lt;&gt;"",$H275+'v1 Frame'!T$3*COS($E275)-'v1 Frame'!U$3*SIN($E275),"")</f>
        <is>
          <t/>
        </is>
      </c>
      <c r="AA275" s="8" t="inlineStr">
        <f aca="false">IF(A275&lt;&gt;"",$I275-'v1 Frame'!S$3*SIN($C275)+'v1 Frame'!T$3*COS($C275)*SIN($E275)+'v1 Frame'!U$3*COS($C275)*COS($E275),"")</f>
        <is>
          <t/>
        </is>
      </c>
      <c r="AB275" s="8" t="inlineStr">
        <f aca="false">IF(A275&lt;&gt;"",$G275+'v1 Frame'!V$3*COS($C275)+'v1 Frame'!W$3*SIN($C275)*SIN($E275)+'v1 Frame'!X$3*SIN($C275)*COS($E275),"")</f>
        <is>
          <t/>
        </is>
      </c>
      <c r="AC275" s="8" t="inlineStr">
        <f aca="false">IF(A275&lt;&gt;"",$H275+'v1 Frame'!W$3*COS($E275)-'v1 Frame'!X$3*SIN($E275),"")</f>
        <is>
          <t/>
        </is>
      </c>
      <c r="AD275" s="8" t="inlineStr">
        <f aca="false">IF(A275&lt;&gt;"",$I275-'v1 Frame'!V$3*SIN($C275)+'v1 Frame'!W$3*COS($C275)*SIN($E275)+'v1 Frame'!X$3*COS($C275)*COS($E275),"")</f>
        <is>
          <t/>
        </is>
      </c>
      <c r="AE275" s="25" t="inlineStr">
        <f aca="false">IF(A275&lt;&gt;"",$G275+'v1 Frame'!Y$3*COS($C275)+'v1 Frame'!Z$3*SIN($C275)*SIN($E275)+'v1 Frame'!AA$3*SIN($C275)*COS($E275),"")</f>
        <is>
          <t/>
        </is>
      </c>
      <c r="AF275" s="25" t="inlineStr">
        <f aca="false">IF(A275&lt;&gt;"",$H275+'v1 Frame'!Z$3*COS($E275)-'v1 Frame'!AA$3*SIN($E275),"")</f>
        <is>
          <t/>
        </is>
      </c>
      <c r="AG275" s="25" t="inlineStr">
        <f aca="false">IF(A275&lt;&gt;"",$I275-'v1 Frame'!Y$3*SIN($C275)+'v1 Frame'!Z$3*COS($C275)*SIN($E275)+'v1 Frame'!AA$3*COS($C275)*COS($E275),"")</f>
        <is>
          <t/>
        </is>
      </c>
      <c r="AH275" s="8" t="inlineStr">
        <f aca="false">IF(A275&lt;&gt;"",SQRT(SUMSQ(G275:I275)),"")</f>
        <is>
          <t/>
        </is>
      </c>
      <c r="AI275" s="8" t="inlineStr">
        <f aca="false">IF(A275&lt;&gt;"",IF(AH275&lt;&gt;0,ACOS(I275/AH275),0),"")</f>
        <is>
          <t/>
        </is>
      </c>
      <c r="AJ275" s="8" t="inlineStr">
        <f aca="false">IF(A275&lt;&gt;"",DEGREES(AI275),"")</f>
        <is>
          <t/>
        </is>
      </c>
      <c r="AK275" s="8" t="inlineStr">
        <f aca="false">IF(A275&lt;&gt;"",IF(OR(G275&lt;&gt;0,H275&lt;&gt;0),ATAN2(G275,H275),0),"")</f>
        <is>
          <t/>
        </is>
      </c>
      <c r="AL275" s="8" t="inlineStr">
        <f aca="false">IF(A275&lt;&gt;"",DEGREES(AK275),"")</f>
        <is>
          <t/>
        </is>
      </c>
      <c r="AM275" s="8" t="inlineStr">
        <f aca="false">IF(A275&lt;&gt;"",SQRT(SUMSQ(J275:L275)),"")</f>
        <is>
          <t/>
        </is>
      </c>
      <c r="AN275" s="8" t="inlineStr">
        <f aca="false">IF(A275&lt;&gt;"",IF(AM275&lt;&gt;0,ACOS(L275/AM275),0),"")</f>
        <is>
          <t/>
        </is>
      </c>
      <c r="AO275" s="8" t="inlineStr">
        <f aca="false">IF(A275&lt;&gt;"",DEGREES(AN275),"")</f>
        <is>
          <t/>
        </is>
      </c>
      <c r="AP275" s="8" t="inlineStr">
        <f aca="false">IF(A275&lt;&gt;"",IF(OR(J275&lt;&gt;0,K275&lt;&gt;0),ATAN2(J275,K275),0),"")</f>
        <is>
          <t/>
        </is>
      </c>
      <c r="AQ275" s="8" t="inlineStr">
        <f aca="false">IF(A275&lt;&gt;"",DEGREES(AP275),"")</f>
        <is>
          <t/>
        </is>
      </c>
      <c r="AR275" s="8" t="inlineStr">
        <f aca="false">IF(A275&lt;&gt;"",SQRT(SUMSQ(M275:O275)),"")</f>
        <is>
          <t/>
        </is>
      </c>
      <c r="AS275" s="8" t="inlineStr">
        <f aca="false">IF(A275&lt;&gt;"",IF(AR275&lt;&gt;0,ACOS(O275/AR275),0),"")</f>
        <is>
          <t/>
        </is>
      </c>
      <c r="AT275" s="8" t="inlineStr">
        <f aca="false">IF(A275&lt;&gt;"",DEGREES(AS275),"")</f>
        <is>
          <t/>
        </is>
      </c>
      <c r="AU275" s="8" t="inlineStr">
        <f aca="false">IF(A275&lt;&gt;"",IF(OR(M275&lt;&gt;0,N275&lt;&gt;0),ATAN2(M275,N275),0),"")</f>
        <is>
          <t/>
        </is>
      </c>
      <c r="AV275" s="8" t="inlineStr">
        <f aca="false">IF(A275&lt;&gt;"",DEGREES(AU275),"")</f>
        <is>
          <t/>
        </is>
      </c>
      <c r="AW275" s="8" t="inlineStr">
        <f aca="false">IF(A275&lt;&gt;"",SQRT(SUMSQ(P275:R275)),"")</f>
        <is>
          <t/>
        </is>
      </c>
      <c r="AX275" s="8" t="inlineStr">
        <f aca="false">IF(A275&lt;&gt;"",IF(AW275&lt;&gt;0,ACOS(R275/AW275),0),"")</f>
        <is>
          <t/>
        </is>
      </c>
      <c r="AY275" s="8" t="inlineStr">
        <f aca="false">IF(A275&lt;&gt;"",DEGREES(AX275),"")</f>
        <is>
          <t/>
        </is>
      </c>
      <c r="AZ275" s="8" t="inlineStr">
        <f aca="false">IF(A275&lt;&gt;"",IF(OR(P275&lt;&gt;0,Q275&lt;&gt;0),ATAN2(P275,Q275),0),"")</f>
        <is>
          <t/>
        </is>
      </c>
      <c r="BA275" s="8" t="inlineStr">
        <f aca="false">IF(A275&lt;&gt;"",DEGREES(AZ275),"")</f>
        <is>
          <t/>
        </is>
      </c>
      <c r="BB275" s="8" t="inlineStr">
        <f aca="false">IF(A275&lt;&gt;"",SQRT(SUMSQ(S275:U275)),"")</f>
        <is>
          <t/>
        </is>
      </c>
      <c r="BC275" s="8" t="inlineStr">
        <f aca="false">IF(A275&lt;&gt;"",IF(BB275&lt;&gt;0,ACOS(U275/BB275),0),"")</f>
        <is>
          <t/>
        </is>
      </c>
      <c r="BD275" s="8" t="inlineStr">
        <f aca="false">IF(A275&lt;&gt;"",DEGREES(BC275),"")</f>
        <is>
          <t/>
        </is>
      </c>
      <c r="BE275" s="8" t="inlineStr">
        <f aca="false">IF(A275&lt;&gt;"",IF(OR(S275&lt;&gt;0,T275&lt;&gt;0),ATAN2(S275,T275),0),"")</f>
        <is>
          <t/>
        </is>
      </c>
      <c r="BF275" s="8" t="inlineStr">
        <f aca="false">IF(A275&lt;&gt;"",DEGREES(BE275),"")</f>
        <is>
          <t/>
        </is>
      </c>
      <c r="BG275" s="8" t="inlineStr">
        <f aca="false">IF(A275&lt;&gt;"",SQRT(SUMSQ(V275:X275)),"")</f>
        <is>
          <t/>
        </is>
      </c>
      <c r="BH275" s="8" t="inlineStr">
        <f aca="false">IF(A275&lt;&gt;"",IF(BG275&lt;&gt;0,ACOS(X275/BG275),0),"")</f>
        <is>
          <t/>
        </is>
      </c>
      <c r="BI275" s="8" t="inlineStr">
        <f aca="false">IF(A275&lt;&gt;"",DEGREES(BH275),"")</f>
        <is>
          <t/>
        </is>
      </c>
      <c r="BJ275" s="8" t="inlineStr">
        <f aca="false">IF(A275&lt;&gt;"",IF(OR(V275&lt;&gt;0,W275&lt;&gt;0),ATAN2(V275,W275),0),"")</f>
        <is>
          <t/>
        </is>
      </c>
      <c r="BK275" s="8" t="inlineStr">
        <f aca="false">IF(A275&lt;&gt;"",DEGREES(BJ275),"")</f>
        <is>
          <t/>
        </is>
      </c>
      <c r="BL275" s="8" t="inlineStr">
        <f aca="false">IF(A275&lt;&gt;"",SQRT(SUMSQ(Y275:AA275)),"")</f>
        <is>
          <t/>
        </is>
      </c>
      <c r="BM275" s="8" t="inlineStr">
        <f aca="false">IF(A275&lt;&gt;"",IF(BL275&lt;&gt;0,ACOS(AA275/BL275),0),"")</f>
        <is>
          <t/>
        </is>
      </c>
      <c r="BN275" s="8" t="inlineStr">
        <f aca="false">IF(A275&lt;&gt;"",DEGREES(BM275),"")</f>
        <is>
          <t/>
        </is>
      </c>
      <c r="BO275" s="8" t="inlineStr">
        <f aca="false">IF(A275&lt;&gt;"",IF(OR(Y275&lt;&gt;0,Z275&lt;&gt;0),ATAN2(Y275,Z275),0),"")</f>
        <is>
          <t/>
        </is>
      </c>
      <c r="BP275" s="8" t="inlineStr">
        <f aca="false">IF(A275&lt;&gt;"",DEGREES(BO275),"")</f>
        <is>
          <t/>
        </is>
      </c>
      <c r="BQ275" s="8" t="inlineStr">
        <f aca="false">IF(A275&lt;&gt;"",SQRT(SUMSQ(AB275:AD275)),"")</f>
        <is>
          <t/>
        </is>
      </c>
      <c r="BR275" s="8" t="inlineStr">
        <f aca="false">IF(A275&lt;&gt;"",IF(BQ275&lt;&gt;0,ACOS(AD275/BQ275),0),"")</f>
        <is>
          <t/>
        </is>
      </c>
      <c r="BS275" s="8" t="inlineStr">
        <f aca="false">IF(A275&lt;&gt;"",DEGREES(BR275),"")</f>
        <is>
          <t/>
        </is>
      </c>
      <c r="BT275" s="8" t="inlineStr">
        <f aca="false">IF(A275&lt;&gt;"",IF(OR(AB275&lt;&gt;0,AC275&lt;&gt;0),ATAN2(AB275,AC275),0),"")</f>
        <is>
          <t/>
        </is>
      </c>
      <c r="BU275" s="8" t="inlineStr">
        <f aca="false">IF(A275&lt;&gt;"",DEGREES(BT275),"")</f>
        <is>
          <t/>
        </is>
      </c>
      <c r="BV275" s="8" t="inlineStr">
        <f aca="false">IF(A275&lt;&gt;"",SQRT(SUMSQ(AE275:AG275)),"")</f>
        <is>
          <t/>
        </is>
      </c>
      <c r="BW275" s="8" t="inlineStr">
        <f aca="false">IF(A275&lt;&gt;"",IF(BV275&lt;&gt;0,ACOS(AG275/BV275),0),"")</f>
        <is>
          <t/>
        </is>
      </c>
      <c r="BX275" s="8" t="inlineStr">
        <f aca="false">IF(A275&lt;&gt;"",DEGREES(BW275),"")</f>
        <is>
          <t/>
        </is>
      </c>
      <c r="BY275" s="8" t="inlineStr">
        <f aca="false">IF(A275&lt;&gt;"",IF(OR(AF275&lt;&gt;0,AG275&lt;&gt;0),ATAN2(AF275,AG275),0),"")</f>
        <is>
          <t/>
        </is>
      </c>
      <c r="BZ275" s="8" t="inlineStr">
        <f aca="false">IF(A275&lt;&gt;"",DEGREES(BY275),"")</f>
        <is>
          <t/>
        </is>
      </c>
      <c r="CA275" s="0" t="inlineStr">
        <f aca="false">IF(A275&lt;&gt;"",IF(AND(AI275&lt;Parameters!$B$11,AI275&gt;Parameters!$B$12,AN275&lt;Parameters!$B$11,AN275&gt;Parameters!$B$12,AS275&lt;Parameters!$B$11,AS275&gt;Parameters!$B$12,AX275&lt;Parameters!$B$11,AX275&gt;Parameters!$B$12,BC275&lt;Parameters!$B$11,BC275&gt;Parameters!$B$12,BM275&lt;Parameters!$B$11,BM275&gt;Parameters!$B$12,BR275&lt;Parameters!$B$11,BR275&gt;Parameters!$B$12,BW275&lt;Parameters!$B$11,BW275&gt;Parameters!$B$12),1,0),"")</f>
        <is>
          <t/>
        </is>
      </c>
      <c r="CB275" s="0" t="inlineStr">
        <f aca="false">IF(A275&lt;&gt;"",IF(OR(AI275&lt;Parameters!$B$12,AI275&gt;Parameters!$B$11),0,1),"")</f>
        <is>
          <t/>
        </is>
      </c>
      <c r="CC275" s="0" t="inlineStr">
        <f aca="false">IF(A275&lt;&gt;"",IF(OR(AN275&lt;Parameters!$B$12,AN275&gt;Parameters!$B$11),0,1),"")</f>
        <is>
          <t/>
        </is>
      </c>
      <c r="CD275" s="0" t="inlineStr">
        <f aca="false">IF(A275&lt;&gt;"",IF(OR(AS275&lt;Parameters!$B$12,AS275&gt;Parameters!$B$11),0,1),"")</f>
        <is>
          <t/>
        </is>
      </c>
      <c r="CE275" s="0" t="inlineStr">
        <f aca="false">IF(A275&lt;&gt;"",IF(OR(AX275&lt;Parameters!$B$12,AX275&gt;Parameters!$B$11),0,1),"")</f>
        <is>
          <t/>
        </is>
      </c>
      <c r="CF275" s="0" t="inlineStr">
        <f aca="false">IF(A275&lt;&gt;"",IF(OR(BC275&lt;Parameters!$B$12,BC275&gt;Parameters!$B$11),0,1),"")</f>
        <is>
          <t/>
        </is>
      </c>
      <c r="CG275" s="0" t="inlineStr">
        <f aca="false">IF(A275&lt;&gt;"",IF(OR(BH275&lt;Parameters!$B$12,BH275&gt;Parameters!$B$11),0,1),"")</f>
        <is>
          <t/>
        </is>
      </c>
      <c r="CH275" s="0" t="inlineStr">
        <f aca="false">IF(A275&lt;&gt;"",IF(OR(BM275&lt;Parameters!$B$12,BM275&gt;Parameters!$B$11),0,1),"")</f>
        <is>
          <t/>
        </is>
      </c>
      <c r="CI275" s="0" t="inlineStr">
        <f aca="false">IF(A275&lt;&gt;"",IF(OR(BR275&lt;Parameters!$B$12,BR275&gt;Parameters!$B$11),0,1),"")</f>
        <is>
          <t/>
        </is>
      </c>
      <c r="CJ275" s="0" t="inlineStr">
        <f aca="false">IF(A275&lt;&gt;"",IF(OR(BW275&lt;Parameters!$B$12,BW275&gt;Parameters!$B$11),0,1),"")</f>
        <is>
          <t/>
        </is>
      </c>
      <c r="CK275" s="26" t="inlineStr">
        <f aca="false">IF(A275&lt;&gt;"",SUM(CB275:CJ275)/9,"")</f>
        <is>
          <t/>
        </is>
      </c>
      <c r="CL275" s="0" t="inlineStr">
        <f aca="false">IF(A275&lt;&gt;"",CK275*9,"")</f>
        <is>
          <t/>
        </is>
      </c>
      <c r="CM275" s="8" t="inlineStr">
        <f aca="false">IF(A275&lt;&gt;"",TEXT(B275,CM$2)&amp;" "&amp;TEXT(A275,CM$2),"")</f>
        <is>
          <t/>
        </is>
      </c>
    </row>
    <row r="276" customFormat="false" ht="15" hidden="false" customHeight="false" outlineLevel="0" collapsed="false">
      <c r="A276" s="0" t="inlineStr">
        <f aca="false">IF(OR(B275&lt;Parameters!$K$12,A275&lt;Parameters!$K$12),IF(A275&lt;Parameters!$K$12,A275+1,0),"")</f>
        <is>
          <t/>
        </is>
      </c>
      <c r="B276" s="0" t="inlineStr">
        <f aca="false">IF(A276&lt;&gt;"",IF(A276=0,B275+1,B275),"")</f>
        <is>
          <t/>
        </is>
      </c>
      <c r="C276" s="24" t="inlineStr">
        <f aca="false">IF(A276&lt;&gt;"",-_phi*(A276+0.5),"")</f>
        <is>
          <t/>
        </is>
      </c>
      <c r="D276" s="8" t="inlineStr">
        <f aca="false">IF(A276&lt;&gt;"",DEGREES(C276),"")</f>
        <is>
          <t/>
        </is>
      </c>
      <c r="E276" s="24" t="inlineStr">
        <f aca="false">IF(A276&lt;&gt;"",_phi*(B276+0.5),"")</f>
        <is>
          <t/>
        </is>
      </c>
      <c r="F276" s="8" t="inlineStr">
        <f aca="false">IF(A276&lt;&gt;"",DEGREES(E276),"")</f>
        <is>
          <t/>
        </is>
      </c>
      <c r="G276" s="8" t="inlineStr">
        <f aca="false">IF(A276&lt;&gt;"",LOOKUP(A276,h!$A$3:$A$30,h!$D$3:$D$30),"")</f>
        <is>
          <t/>
        </is>
      </c>
      <c r="H276" s="8" t="inlineStr">
        <f aca="false">IF(A276&lt;&gt;"",LOOKUP(B276,h!$A$3:$A$30,h!$D$3:$D$30),"")</f>
        <is>
          <t/>
        </is>
      </c>
      <c r="I276" s="8" t="inlineStr">
        <f aca="false">IF(A276&lt;&gt;"",_zif,"")</f>
        <is>
          <t/>
        </is>
      </c>
      <c r="J276" s="8" t="inlineStr">
        <f aca="false">IF(A276&lt;&gt;"",$G276+'v1 Frame'!D$3*COS($C276)+'v1 Frame'!E$3*SIN($C276)*SIN($E276)+'v1 Frame'!F$3*SIN($C276)*COS($E276),"")</f>
        <is>
          <t/>
        </is>
      </c>
      <c r="K276" s="8" t="inlineStr">
        <f aca="false">IF(A276&lt;&gt;"",$H276+'v1 Frame'!E$3*COS($E276)-'v1 Frame'!F$3*SIN($E276),"")</f>
        <is>
          <t/>
        </is>
      </c>
      <c r="L276" s="8" t="inlineStr">
        <f aca="false">IF(A276&lt;&gt;"",$I276-'v1 Frame'!D$3*SIN($C276)+'v1 Frame'!E$3*COS($C276)*SIN($E276)+'v1 Frame'!F$3*COS($C276)*COS($E276),"")</f>
        <is>
          <t/>
        </is>
      </c>
      <c r="M276" s="8" t="inlineStr">
        <f aca="false">IF(A276&lt;&gt;"",$G276+'v1 Frame'!G$3*COS($C276)+'v1 Frame'!H$3*SIN($C276)*SIN($E276)+'v1 Frame'!I$3*SIN($C276)*COS($E276),"")</f>
        <is>
          <t/>
        </is>
      </c>
      <c r="N276" s="8" t="inlineStr">
        <f aca="false">IF(A276&lt;&gt;"",$H276+'v1 Frame'!H$3*COS($E276)-'v1 Frame'!I$3*SIN($E276),"")</f>
        <is>
          <t/>
        </is>
      </c>
      <c r="O276" s="8" t="inlineStr">
        <f aca="false">IF(A276&lt;&gt;"",$I276-'v1 Frame'!G$3*SIN($C276)+'v1 Frame'!H$3*COS($C276)*SIN($E276)+'v1 Frame'!I$3*COS($C276)*COS($E276),"")</f>
        <is>
          <t/>
        </is>
      </c>
      <c r="P276" s="8" t="inlineStr">
        <f aca="false">IF(A276&lt;&gt;"",$G276+'v1 Frame'!J$3*COS($C276)+'v1 Frame'!K$3*SIN($C276)*SIN($E276)+'v1 Frame'!L$3*SIN($C276)*COS($E276),"")</f>
        <is>
          <t/>
        </is>
      </c>
      <c r="Q276" s="8" t="inlineStr">
        <f aca="false">IF(A276&lt;&gt;"",$H276+'v1 Frame'!K$3*COS($E276)-'v1 Frame'!L$3*SIN($E276),"")</f>
        <is>
          <t/>
        </is>
      </c>
      <c r="R276" s="8" t="inlineStr">
        <f aca="false">IF(A276&lt;&gt;"",$I276-'v1 Frame'!J$3*SIN($C276)+'v1 Frame'!K$3*COS($C276)*SIN($E276)+'v1 Frame'!L$3*COS($C276)*COS($E276),"")</f>
        <is>
          <t/>
        </is>
      </c>
      <c r="S276" s="8" t="inlineStr">
        <f aca="false">IF(A276&lt;&gt;"",$G276+'v1 Frame'!M$3*COS($C276)+'v1 Frame'!N$3*SIN($C276)*SIN($E276)+'v1 Frame'!O$3*SIN($C276)*COS($E276),"")</f>
        <is>
          <t/>
        </is>
      </c>
      <c r="T276" s="8" t="inlineStr">
        <f aca="false">IF(A276&lt;&gt;"",$H276+'v1 Frame'!N$3*COS($E276)-'v1 Frame'!O$3*SIN($E276),"")</f>
        <is>
          <t/>
        </is>
      </c>
      <c r="U276" s="8" t="inlineStr">
        <f aca="false">IF(A276&lt;&gt;"",$I276-'v1 Frame'!M$3*SIN($C276)+'v1 Frame'!N$3*COS($C276)*SIN($E276)+'v1 Frame'!O$3*COS($C276)*COS($E276),"")</f>
        <is>
          <t/>
        </is>
      </c>
      <c r="V276" s="8" t="inlineStr">
        <f aca="false">IF(A276&lt;&gt;"",$G276+'v1 Frame'!P$3*COS($C276)+'v1 Frame'!Q$3*SIN($C276)*SIN($E276)+'v1 Frame'!R$3*SIN($C276)*COS($E276),"")</f>
        <is>
          <t/>
        </is>
      </c>
      <c r="W276" s="8" t="inlineStr">
        <f aca="false">IF(A276&lt;&gt;"",$H276+'v1 Frame'!Q$3*COS($E276)-'v1 Frame'!R$3*SIN($E276),"")</f>
        <is>
          <t/>
        </is>
      </c>
      <c r="X276" s="8" t="inlineStr">
        <f aca="false">IF(A276&lt;&gt;"",$I276-'v1 Frame'!P$3*SIN($C276)+'v1 Frame'!Q$3*COS($C276)*SIN($E276)+'v1 Frame'!R$3*COS($C276)*COS($E276),"")</f>
        <is>
          <t/>
        </is>
      </c>
      <c r="Y276" s="8" t="inlineStr">
        <f aca="false">IF(A276&lt;&gt;"",$G276+'v1 Frame'!S$3*COS($C276)+'v1 Frame'!T$3*SIN($C276)*SIN($E276)+'v1 Frame'!U$3*SIN($C276)*COS($E276),"")</f>
        <is>
          <t/>
        </is>
      </c>
      <c r="Z276" s="8" t="inlineStr">
        <f aca="false">IF(A276&lt;&gt;"",$H276+'v1 Frame'!T$3*COS($E276)-'v1 Frame'!U$3*SIN($E276),"")</f>
        <is>
          <t/>
        </is>
      </c>
      <c r="AA276" s="8" t="inlineStr">
        <f aca="false">IF(A276&lt;&gt;"",$I276-'v1 Frame'!S$3*SIN($C276)+'v1 Frame'!T$3*COS($C276)*SIN($E276)+'v1 Frame'!U$3*COS($C276)*COS($E276),"")</f>
        <is>
          <t/>
        </is>
      </c>
      <c r="AB276" s="8" t="inlineStr">
        <f aca="false">IF(A276&lt;&gt;"",$G276+'v1 Frame'!V$3*COS($C276)+'v1 Frame'!W$3*SIN($C276)*SIN($E276)+'v1 Frame'!X$3*SIN($C276)*COS($E276),"")</f>
        <is>
          <t/>
        </is>
      </c>
      <c r="AC276" s="8" t="inlineStr">
        <f aca="false">IF(A276&lt;&gt;"",$H276+'v1 Frame'!W$3*COS($E276)-'v1 Frame'!X$3*SIN($E276),"")</f>
        <is>
          <t/>
        </is>
      </c>
      <c r="AD276" s="8" t="inlineStr">
        <f aca="false">IF(A276&lt;&gt;"",$I276-'v1 Frame'!V$3*SIN($C276)+'v1 Frame'!W$3*COS($C276)*SIN($E276)+'v1 Frame'!X$3*COS($C276)*COS($E276),"")</f>
        <is>
          <t/>
        </is>
      </c>
      <c r="AE276" s="25" t="inlineStr">
        <f aca="false">IF(A276&lt;&gt;"",$G276+'v1 Frame'!Y$3*COS($C276)+'v1 Frame'!Z$3*SIN($C276)*SIN($E276)+'v1 Frame'!AA$3*SIN($C276)*COS($E276),"")</f>
        <is>
          <t/>
        </is>
      </c>
      <c r="AF276" s="25" t="inlineStr">
        <f aca="false">IF(A276&lt;&gt;"",$H276+'v1 Frame'!Z$3*COS($E276)-'v1 Frame'!AA$3*SIN($E276),"")</f>
        <is>
          <t/>
        </is>
      </c>
      <c r="AG276" s="25" t="inlineStr">
        <f aca="false">IF(A276&lt;&gt;"",$I276-'v1 Frame'!Y$3*SIN($C276)+'v1 Frame'!Z$3*COS($C276)*SIN($E276)+'v1 Frame'!AA$3*COS($C276)*COS($E276),"")</f>
        <is>
          <t/>
        </is>
      </c>
      <c r="AH276" s="8" t="inlineStr">
        <f aca="false">IF(A276&lt;&gt;"",SQRT(SUMSQ(G276:I276)),"")</f>
        <is>
          <t/>
        </is>
      </c>
      <c r="AI276" s="8" t="inlineStr">
        <f aca="false">IF(A276&lt;&gt;"",IF(AH276&lt;&gt;0,ACOS(I276/AH276),0),"")</f>
        <is>
          <t/>
        </is>
      </c>
      <c r="AJ276" s="8" t="inlineStr">
        <f aca="false">IF(A276&lt;&gt;"",DEGREES(AI276),"")</f>
        <is>
          <t/>
        </is>
      </c>
      <c r="AK276" s="8" t="inlineStr">
        <f aca="false">IF(A276&lt;&gt;"",IF(OR(G276&lt;&gt;0,H276&lt;&gt;0),ATAN2(G276,H276),0),"")</f>
        <is>
          <t/>
        </is>
      </c>
      <c r="AL276" s="8" t="inlineStr">
        <f aca="false">IF(A276&lt;&gt;"",DEGREES(AK276),"")</f>
        <is>
          <t/>
        </is>
      </c>
      <c r="AM276" s="8" t="inlineStr">
        <f aca="false">IF(A276&lt;&gt;"",SQRT(SUMSQ(J276:L276)),"")</f>
        <is>
          <t/>
        </is>
      </c>
      <c r="AN276" s="8" t="inlineStr">
        <f aca="false">IF(A276&lt;&gt;"",IF(AM276&lt;&gt;0,ACOS(L276/AM276),0),"")</f>
        <is>
          <t/>
        </is>
      </c>
      <c r="AO276" s="8" t="inlineStr">
        <f aca="false">IF(A276&lt;&gt;"",DEGREES(AN276),"")</f>
        <is>
          <t/>
        </is>
      </c>
      <c r="AP276" s="8" t="inlineStr">
        <f aca="false">IF(A276&lt;&gt;"",IF(OR(J276&lt;&gt;0,K276&lt;&gt;0),ATAN2(J276,K276),0),"")</f>
        <is>
          <t/>
        </is>
      </c>
      <c r="AQ276" s="8" t="inlineStr">
        <f aca="false">IF(A276&lt;&gt;"",DEGREES(AP276),"")</f>
        <is>
          <t/>
        </is>
      </c>
      <c r="AR276" s="8" t="inlineStr">
        <f aca="false">IF(A276&lt;&gt;"",SQRT(SUMSQ(M276:O276)),"")</f>
        <is>
          <t/>
        </is>
      </c>
      <c r="AS276" s="8" t="inlineStr">
        <f aca="false">IF(A276&lt;&gt;"",IF(AR276&lt;&gt;0,ACOS(O276/AR276),0),"")</f>
        <is>
          <t/>
        </is>
      </c>
      <c r="AT276" s="8" t="inlineStr">
        <f aca="false">IF(A276&lt;&gt;"",DEGREES(AS276),"")</f>
        <is>
          <t/>
        </is>
      </c>
      <c r="AU276" s="8" t="inlineStr">
        <f aca="false">IF(A276&lt;&gt;"",IF(OR(M276&lt;&gt;0,N276&lt;&gt;0),ATAN2(M276,N276),0),"")</f>
        <is>
          <t/>
        </is>
      </c>
      <c r="AV276" s="8" t="inlineStr">
        <f aca="false">IF(A276&lt;&gt;"",DEGREES(AU276),"")</f>
        <is>
          <t/>
        </is>
      </c>
      <c r="AW276" s="8" t="inlineStr">
        <f aca="false">IF(A276&lt;&gt;"",SQRT(SUMSQ(P276:R276)),"")</f>
        <is>
          <t/>
        </is>
      </c>
      <c r="AX276" s="8" t="inlineStr">
        <f aca="false">IF(A276&lt;&gt;"",IF(AW276&lt;&gt;0,ACOS(R276/AW276),0),"")</f>
        <is>
          <t/>
        </is>
      </c>
      <c r="AY276" s="8" t="inlineStr">
        <f aca="false">IF(A276&lt;&gt;"",DEGREES(AX276),"")</f>
        <is>
          <t/>
        </is>
      </c>
      <c r="AZ276" s="8" t="inlineStr">
        <f aca="false">IF(A276&lt;&gt;"",IF(OR(P276&lt;&gt;0,Q276&lt;&gt;0),ATAN2(P276,Q276),0),"")</f>
        <is>
          <t/>
        </is>
      </c>
      <c r="BA276" s="8" t="inlineStr">
        <f aca="false">IF(A276&lt;&gt;"",DEGREES(AZ276),"")</f>
        <is>
          <t/>
        </is>
      </c>
      <c r="BB276" s="8" t="inlineStr">
        <f aca="false">IF(A276&lt;&gt;"",SQRT(SUMSQ(S276:U276)),"")</f>
        <is>
          <t/>
        </is>
      </c>
      <c r="BC276" s="8" t="inlineStr">
        <f aca="false">IF(A276&lt;&gt;"",IF(BB276&lt;&gt;0,ACOS(U276/BB276),0),"")</f>
        <is>
          <t/>
        </is>
      </c>
      <c r="BD276" s="8" t="inlineStr">
        <f aca="false">IF(A276&lt;&gt;"",DEGREES(BC276),"")</f>
        <is>
          <t/>
        </is>
      </c>
      <c r="BE276" s="8" t="inlineStr">
        <f aca="false">IF(A276&lt;&gt;"",IF(OR(S276&lt;&gt;0,T276&lt;&gt;0),ATAN2(S276,T276),0),"")</f>
        <is>
          <t/>
        </is>
      </c>
      <c r="BF276" s="8" t="inlineStr">
        <f aca="false">IF(A276&lt;&gt;"",DEGREES(BE276),"")</f>
        <is>
          <t/>
        </is>
      </c>
      <c r="BG276" s="8" t="inlineStr">
        <f aca="false">IF(A276&lt;&gt;"",SQRT(SUMSQ(V276:X276)),"")</f>
        <is>
          <t/>
        </is>
      </c>
      <c r="BH276" s="8" t="inlineStr">
        <f aca="false">IF(A276&lt;&gt;"",IF(BG276&lt;&gt;0,ACOS(X276/BG276),0),"")</f>
        <is>
          <t/>
        </is>
      </c>
      <c r="BI276" s="8" t="inlineStr">
        <f aca="false">IF(A276&lt;&gt;"",DEGREES(BH276),"")</f>
        <is>
          <t/>
        </is>
      </c>
      <c r="BJ276" s="8" t="inlineStr">
        <f aca="false">IF(A276&lt;&gt;"",IF(OR(V276&lt;&gt;0,W276&lt;&gt;0),ATAN2(V276,W276),0),"")</f>
        <is>
          <t/>
        </is>
      </c>
      <c r="BK276" s="8" t="inlineStr">
        <f aca="false">IF(A276&lt;&gt;"",DEGREES(BJ276),"")</f>
        <is>
          <t/>
        </is>
      </c>
      <c r="BL276" s="8" t="inlineStr">
        <f aca="false">IF(A276&lt;&gt;"",SQRT(SUMSQ(Y276:AA276)),"")</f>
        <is>
          <t/>
        </is>
      </c>
      <c r="BM276" s="8" t="inlineStr">
        <f aca="false">IF(A276&lt;&gt;"",IF(BL276&lt;&gt;0,ACOS(AA276/BL276),0),"")</f>
        <is>
          <t/>
        </is>
      </c>
      <c r="BN276" s="8" t="inlineStr">
        <f aca="false">IF(A276&lt;&gt;"",DEGREES(BM276),"")</f>
        <is>
          <t/>
        </is>
      </c>
      <c r="BO276" s="8" t="inlineStr">
        <f aca="false">IF(A276&lt;&gt;"",IF(OR(Y276&lt;&gt;0,Z276&lt;&gt;0),ATAN2(Y276,Z276),0),"")</f>
        <is>
          <t/>
        </is>
      </c>
      <c r="BP276" s="8" t="inlineStr">
        <f aca="false">IF(A276&lt;&gt;"",DEGREES(BO276),"")</f>
        <is>
          <t/>
        </is>
      </c>
      <c r="BQ276" s="8" t="inlineStr">
        <f aca="false">IF(A276&lt;&gt;"",SQRT(SUMSQ(AB276:AD276)),"")</f>
        <is>
          <t/>
        </is>
      </c>
      <c r="BR276" s="8" t="inlineStr">
        <f aca="false">IF(A276&lt;&gt;"",IF(BQ276&lt;&gt;0,ACOS(AD276/BQ276),0),"")</f>
        <is>
          <t/>
        </is>
      </c>
      <c r="BS276" s="8" t="inlineStr">
        <f aca="false">IF(A276&lt;&gt;"",DEGREES(BR276),"")</f>
        <is>
          <t/>
        </is>
      </c>
      <c r="BT276" s="8" t="inlineStr">
        <f aca="false">IF(A276&lt;&gt;"",IF(OR(AB276&lt;&gt;0,AC276&lt;&gt;0),ATAN2(AB276,AC276),0),"")</f>
        <is>
          <t/>
        </is>
      </c>
      <c r="BU276" s="8" t="inlineStr">
        <f aca="false">IF(A276&lt;&gt;"",DEGREES(BT276),"")</f>
        <is>
          <t/>
        </is>
      </c>
      <c r="BV276" s="8" t="inlineStr">
        <f aca="false">IF(A276&lt;&gt;"",SQRT(SUMSQ(AE276:AG276)),"")</f>
        <is>
          <t/>
        </is>
      </c>
      <c r="BW276" s="8" t="inlineStr">
        <f aca="false">IF(A276&lt;&gt;"",IF(BV276&lt;&gt;0,ACOS(AG276/BV276),0),"")</f>
        <is>
          <t/>
        </is>
      </c>
      <c r="BX276" s="8" t="inlineStr">
        <f aca="false">IF(A276&lt;&gt;"",DEGREES(BW276),"")</f>
        <is>
          <t/>
        </is>
      </c>
      <c r="BY276" s="8" t="inlineStr">
        <f aca="false">IF(A276&lt;&gt;"",IF(OR(AF276&lt;&gt;0,AG276&lt;&gt;0),ATAN2(AF276,AG276),0),"")</f>
        <is>
          <t/>
        </is>
      </c>
      <c r="BZ276" s="8" t="inlineStr">
        <f aca="false">IF(A276&lt;&gt;"",DEGREES(BY276),"")</f>
        <is>
          <t/>
        </is>
      </c>
      <c r="CA276" s="0" t="inlineStr">
        <f aca="false">IF(A276&lt;&gt;"",IF(AND(AI276&lt;Parameters!$B$11,AI276&gt;Parameters!$B$12,AN276&lt;Parameters!$B$11,AN276&gt;Parameters!$B$12,AS276&lt;Parameters!$B$11,AS276&gt;Parameters!$B$12,AX276&lt;Parameters!$B$11,AX276&gt;Parameters!$B$12,BC276&lt;Parameters!$B$11,BC276&gt;Parameters!$B$12,BM276&lt;Parameters!$B$11,BM276&gt;Parameters!$B$12,BR276&lt;Parameters!$B$11,BR276&gt;Parameters!$B$12,BW276&lt;Parameters!$B$11,BW276&gt;Parameters!$B$12),1,0),"")</f>
        <is>
          <t/>
        </is>
      </c>
      <c r="CB276" s="0" t="inlineStr">
        <f aca="false">IF(A276&lt;&gt;"",IF(OR(AI276&lt;Parameters!$B$12,AI276&gt;Parameters!$B$11),0,1),"")</f>
        <is>
          <t/>
        </is>
      </c>
      <c r="CC276" s="0" t="inlineStr">
        <f aca="false">IF(A276&lt;&gt;"",IF(OR(AN276&lt;Parameters!$B$12,AN276&gt;Parameters!$B$11),0,1),"")</f>
        <is>
          <t/>
        </is>
      </c>
      <c r="CD276" s="0" t="inlineStr">
        <f aca="false">IF(A276&lt;&gt;"",IF(OR(AS276&lt;Parameters!$B$12,AS276&gt;Parameters!$B$11),0,1),"")</f>
        <is>
          <t/>
        </is>
      </c>
      <c r="CE276" s="0" t="inlineStr">
        <f aca="false">IF(A276&lt;&gt;"",IF(OR(AX276&lt;Parameters!$B$12,AX276&gt;Parameters!$B$11),0,1),"")</f>
        <is>
          <t/>
        </is>
      </c>
      <c r="CF276" s="0" t="inlineStr">
        <f aca="false">IF(A276&lt;&gt;"",IF(OR(BC276&lt;Parameters!$B$12,BC276&gt;Parameters!$B$11),0,1),"")</f>
        <is>
          <t/>
        </is>
      </c>
      <c r="CG276" s="0" t="inlineStr">
        <f aca="false">IF(A276&lt;&gt;"",IF(OR(BH276&lt;Parameters!$B$12,BH276&gt;Parameters!$B$11),0,1),"")</f>
        <is>
          <t/>
        </is>
      </c>
      <c r="CH276" s="0" t="inlineStr">
        <f aca="false">IF(A276&lt;&gt;"",IF(OR(BM276&lt;Parameters!$B$12,BM276&gt;Parameters!$B$11),0,1),"")</f>
        <is>
          <t/>
        </is>
      </c>
      <c r="CI276" s="0" t="inlineStr">
        <f aca="false">IF(A276&lt;&gt;"",IF(OR(BR276&lt;Parameters!$B$12,BR276&gt;Parameters!$B$11),0,1),"")</f>
        <is>
          <t/>
        </is>
      </c>
      <c r="CJ276" s="0" t="inlineStr">
        <f aca="false">IF(A276&lt;&gt;"",IF(OR(BW276&lt;Parameters!$B$12,BW276&gt;Parameters!$B$11),0,1),"")</f>
        <is>
          <t/>
        </is>
      </c>
      <c r="CK276" s="26" t="inlineStr">
        <f aca="false">IF(A276&lt;&gt;"",SUM(CB276:CJ276)/9,"")</f>
        <is>
          <t/>
        </is>
      </c>
      <c r="CL276" s="0" t="inlineStr">
        <f aca="false">IF(A276&lt;&gt;"",CK276*9,"")</f>
        <is>
          <t/>
        </is>
      </c>
      <c r="CM276" s="8" t="inlineStr">
        <f aca="false">IF(A276&lt;&gt;"",TEXT(B276,CM$2)&amp;" "&amp;TEXT(A276,CM$2),"")</f>
        <is>
          <t/>
        </is>
      </c>
    </row>
    <row r="277" customFormat="false" ht="15" hidden="false" customHeight="false" outlineLevel="0" collapsed="false">
      <c r="A277" s="0" t="inlineStr">
        <f aca="false">IF(OR(B276&lt;Parameters!$K$12,A276&lt;Parameters!$K$12),IF(A276&lt;Parameters!$K$12,A276+1,0),"")</f>
        <is>
          <t/>
        </is>
      </c>
      <c r="B277" s="0" t="inlineStr">
        <f aca="false">IF(A277&lt;&gt;"",IF(A277=0,B276+1,B276),"")</f>
        <is>
          <t/>
        </is>
      </c>
      <c r="C277" s="24" t="inlineStr">
        <f aca="false">IF(A277&lt;&gt;"",-_phi*(A277+0.5),"")</f>
        <is>
          <t/>
        </is>
      </c>
      <c r="D277" s="8" t="inlineStr">
        <f aca="false">IF(A277&lt;&gt;"",DEGREES(C277),"")</f>
        <is>
          <t/>
        </is>
      </c>
      <c r="E277" s="24" t="inlineStr">
        <f aca="false">IF(A277&lt;&gt;"",_phi*(B277+0.5),"")</f>
        <is>
          <t/>
        </is>
      </c>
      <c r="F277" s="8" t="inlineStr">
        <f aca="false">IF(A277&lt;&gt;"",DEGREES(E277),"")</f>
        <is>
          <t/>
        </is>
      </c>
      <c r="G277" s="8" t="inlineStr">
        <f aca="false">IF(A277&lt;&gt;"",LOOKUP(A277,h!$A$3:$A$30,h!$D$3:$D$30),"")</f>
        <is>
          <t/>
        </is>
      </c>
      <c r="H277" s="8" t="inlineStr">
        <f aca="false">IF(A277&lt;&gt;"",LOOKUP(B277,h!$A$3:$A$30,h!$D$3:$D$30),"")</f>
        <is>
          <t/>
        </is>
      </c>
      <c r="I277" s="8" t="inlineStr">
        <f aca="false">IF(A277&lt;&gt;"",_zif,"")</f>
        <is>
          <t/>
        </is>
      </c>
      <c r="J277" s="8" t="inlineStr">
        <f aca="false">IF(A277&lt;&gt;"",$G277+'v1 Frame'!D$3*COS($C277)+'v1 Frame'!E$3*SIN($C277)*SIN($E277)+'v1 Frame'!F$3*SIN($C277)*COS($E277),"")</f>
        <is>
          <t/>
        </is>
      </c>
      <c r="K277" s="8" t="inlineStr">
        <f aca="false">IF(A277&lt;&gt;"",$H277+'v1 Frame'!E$3*COS($E277)-'v1 Frame'!F$3*SIN($E277),"")</f>
        <is>
          <t/>
        </is>
      </c>
      <c r="L277" s="8" t="inlineStr">
        <f aca="false">IF(A277&lt;&gt;"",$I277-'v1 Frame'!D$3*SIN($C277)+'v1 Frame'!E$3*COS($C277)*SIN($E277)+'v1 Frame'!F$3*COS($C277)*COS($E277),"")</f>
        <is>
          <t/>
        </is>
      </c>
      <c r="M277" s="8" t="inlineStr">
        <f aca="false">IF(A277&lt;&gt;"",$G277+'v1 Frame'!G$3*COS($C277)+'v1 Frame'!H$3*SIN($C277)*SIN($E277)+'v1 Frame'!I$3*SIN($C277)*COS($E277),"")</f>
        <is>
          <t/>
        </is>
      </c>
      <c r="N277" s="8" t="inlineStr">
        <f aca="false">IF(A277&lt;&gt;"",$H277+'v1 Frame'!H$3*COS($E277)-'v1 Frame'!I$3*SIN($E277),"")</f>
        <is>
          <t/>
        </is>
      </c>
      <c r="O277" s="8" t="inlineStr">
        <f aca="false">IF(A277&lt;&gt;"",$I277-'v1 Frame'!G$3*SIN($C277)+'v1 Frame'!H$3*COS($C277)*SIN($E277)+'v1 Frame'!I$3*COS($C277)*COS($E277),"")</f>
        <is>
          <t/>
        </is>
      </c>
      <c r="P277" s="8" t="inlineStr">
        <f aca="false">IF(A277&lt;&gt;"",$G277+'v1 Frame'!J$3*COS($C277)+'v1 Frame'!K$3*SIN($C277)*SIN($E277)+'v1 Frame'!L$3*SIN($C277)*COS($E277),"")</f>
        <is>
          <t/>
        </is>
      </c>
      <c r="Q277" s="8" t="inlineStr">
        <f aca="false">IF(A277&lt;&gt;"",$H277+'v1 Frame'!K$3*COS($E277)-'v1 Frame'!L$3*SIN($E277),"")</f>
        <is>
          <t/>
        </is>
      </c>
      <c r="R277" s="8" t="inlineStr">
        <f aca="false">IF(A277&lt;&gt;"",$I277-'v1 Frame'!J$3*SIN($C277)+'v1 Frame'!K$3*COS($C277)*SIN($E277)+'v1 Frame'!L$3*COS($C277)*COS($E277),"")</f>
        <is>
          <t/>
        </is>
      </c>
      <c r="S277" s="8" t="inlineStr">
        <f aca="false">IF(A277&lt;&gt;"",$G277+'v1 Frame'!M$3*COS($C277)+'v1 Frame'!N$3*SIN($C277)*SIN($E277)+'v1 Frame'!O$3*SIN($C277)*COS($E277),"")</f>
        <is>
          <t/>
        </is>
      </c>
      <c r="T277" s="8" t="inlineStr">
        <f aca="false">IF(A277&lt;&gt;"",$H277+'v1 Frame'!N$3*COS($E277)-'v1 Frame'!O$3*SIN($E277),"")</f>
        <is>
          <t/>
        </is>
      </c>
      <c r="U277" s="8" t="inlineStr">
        <f aca="false">IF(A277&lt;&gt;"",$I277-'v1 Frame'!M$3*SIN($C277)+'v1 Frame'!N$3*COS($C277)*SIN($E277)+'v1 Frame'!O$3*COS($C277)*COS($E277),"")</f>
        <is>
          <t/>
        </is>
      </c>
      <c r="V277" s="8" t="inlineStr">
        <f aca="false">IF(A277&lt;&gt;"",$G277+'v1 Frame'!P$3*COS($C277)+'v1 Frame'!Q$3*SIN($C277)*SIN($E277)+'v1 Frame'!R$3*SIN($C277)*COS($E277),"")</f>
        <is>
          <t/>
        </is>
      </c>
      <c r="W277" s="8" t="inlineStr">
        <f aca="false">IF(A277&lt;&gt;"",$H277+'v1 Frame'!Q$3*COS($E277)-'v1 Frame'!R$3*SIN($E277),"")</f>
        <is>
          <t/>
        </is>
      </c>
      <c r="X277" s="8" t="inlineStr">
        <f aca="false">IF(A277&lt;&gt;"",$I277-'v1 Frame'!P$3*SIN($C277)+'v1 Frame'!Q$3*COS($C277)*SIN($E277)+'v1 Frame'!R$3*COS($C277)*COS($E277),"")</f>
        <is>
          <t/>
        </is>
      </c>
      <c r="Y277" s="8" t="inlineStr">
        <f aca="false">IF(A277&lt;&gt;"",$G277+'v1 Frame'!S$3*COS($C277)+'v1 Frame'!T$3*SIN($C277)*SIN($E277)+'v1 Frame'!U$3*SIN($C277)*COS($E277),"")</f>
        <is>
          <t/>
        </is>
      </c>
      <c r="Z277" s="8" t="inlineStr">
        <f aca="false">IF(A277&lt;&gt;"",$H277+'v1 Frame'!T$3*COS($E277)-'v1 Frame'!U$3*SIN($E277),"")</f>
        <is>
          <t/>
        </is>
      </c>
      <c r="AA277" s="8" t="inlineStr">
        <f aca="false">IF(A277&lt;&gt;"",$I277-'v1 Frame'!S$3*SIN($C277)+'v1 Frame'!T$3*COS($C277)*SIN($E277)+'v1 Frame'!U$3*COS($C277)*COS($E277),"")</f>
        <is>
          <t/>
        </is>
      </c>
      <c r="AB277" s="8" t="inlineStr">
        <f aca="false">IF(A277&lt;&gt;"",$G277+'v1 Frame'!V$3*COS($C277)+'v1 Frame'!W$3*SIN($C277)*SIN($E277)+'v1 Frame'!X$3*SIN($C277)*COS($E277),"")</f>
        <is>
          <t/>
        </is>
      </c>
      <c r="AC277" s="8" t="inlineStr">
        <f aca="false">IF(A277&lt;&gt;"",$H277+'v1 Frame'!W$3*COS($E277)-'v1 Frame'!X$3*SIN($E277),"")</f>
        <is>
          <t/>
        </is>
      </c>
      <c r="AD277" s="8" t="inlineStr">
        <f aca="false">IF(A277&lt;&gt;"",$I277-'v1 Frame'!V$3*SIN($C277)+'v1 Frame'!W$3*COS($C277)*SIN($E277)+'v1 Frame'!X$3*COS($C277)*COS($E277),"")</f>
        <is>
          <t/>
        </is>
      </c>
      <c r="AE277" s="25" t="inlineStr">
        <f aca="false">IF(A277&lt;&gt;"",$G277+'v1 Frame'!Y$3*COS($C277)+'v1 Frame'!Z$3*SIN($C277)*SIN($E277)+'v1 Frame'!AA$3*SIN($C277)*COS($E277),"")</f>
        <is>
          <t/>
        </is>
      </c>
      <c r="AF277" s="25" t="inlineStr">
        <f aca="false">IF(A277&lt;&gt;"",$H277+'v1 Frame'!Z$3*COS($E277)-'v1 Frame'!AA$3*SIN($E277),"")</f>
        <is>
          <t/>
        </is>
      </c>
      <c r="AG277" s="25" t="inlineStr">
        <f aca="false">IF(A277&lt;&gt;"",$I277-'v1 Frame'!Y$3*SIN($C277)+'v1 Frame'!Z$3*COS($C277)*SIN($E277)+'v1 Frame'!AA$3*COS($C277)*COS($E277),"")</f>
        <is>
          <t/>
        </is>
      </c>
      <c r="AH277" s="8" t="inlineStr">
        <f aca="false">IF(A277&lt;&gt;"",SQRT(SUMSQ(G277:I277)),"")</f>
        <is>
          <t/>
        </is>
      </c>
      <c r="AI277" s="8" t="inlineStr">
        <f aca="false">IF(A277&lt;&gt;"",IF(AH277&lt;&gt;0,ACOS(I277/AH277),0),"")</f>
        <is>
          <t/>
        </is>
      </c>
      <c r="AJ277" s="8" t="inlineStr">
        <f aca="false">IF(A277&lt;&gt;"",DEGREES(AI277),"")</f>
        <is>
          <t/>
        </is>
      </c>
      <c r="AK277" s="8" t="inlineStr">
        <f aca="false">IF(A277&lt;&gt;"",IF(OR(G277&lt;&gt;0,H277&lt;&gt;0),ATAN2(G277,H277),0),"")</f>
        <is>
          <t/>
        </is>
      </c>
      <c r="AL277" s="8" t="inlineStr">
        <f aca="false">IF(A277&lt;&gt;"",DEGREES(AK277),"")</f>
        <is>
          <t/>
        </is>
      </c>
      <c r="AM277" s="8" t="inlineStr">
        <f aca="false">IF(A277&lt;&gt;"",SQRT(SUMSQ(J277:L277)),"")</f>
        <is>
          <t/>
        </is>
      </c>
      <c r="AN277" s="8" t="inlineStr">
        <f aca="false">IF(A277&lt;&gt;"",IF(AM277&lt;&gt;0,ACOS(L277/AM277),0),"")</f>
        <is>
          <t/>
        </is>
      </c>
      <c r="AO277" s="8" t="inlineStr">
        <f aca="false">IF(A277&lt;&gt;"",DEGREES(AN277),"")</f>
        <is>
          <t/>
        </is>
      </c>
      <c r="AP277" s="8" t="inlineStr">
        <f aca="false">IF(A277&lt;&gt;"",IF(OR(J277&lt;&gt;0,K277&lt;&gt;0),ATAN2(J277,K277),0),"")</f>
        <is>
          <t/>
        </is>
      </c>
      <c r="AQ277" s="8" t="inlineStr">
        <f aca="false">IF(A277&lt;&gt;"",DEGREES(AP277),"")</f>
        <is>
          <t/>
        </is>
      </c>
      <c r="AR277" s="8" t="inlineStr">
        <f aca="false">IF(A277&lt;&gt;"",SQRT(SUMSQ(M277:O277)),"")</f>
        <is>
          <t/>
        </is>
      </c>
      <c r="AS277" s="8" t="inlineStr">
        <f aca="false">IF(A277&lt;&gt;"",IF(AR277&lt;&gt;0,ACOS(O277/AR277),0),"")</f>
        <is>
          <t/>
        </is>
      </c>
      <c r="AT277" s="8" t="inlineStr">
        <f aca="false">IF(A277&lt;&gt;"",DEGREES(AS277),"")</f>
        <is>
          <t/>
        </is>
      </c>
      <c r="AU277" s="8" t="inlineStr">
        <f aca="false">IF(A277&lt;&gt;"",IF(OR(M277&lt;&gt;0,N277&lt;&gt;0),ATAN2(M277,N277),0),"")</f>
        <is>
          <t/>
        </is>
      </c>
      <c r="AV277" s="8" t="inlineStr">
        <f aca="false">IF(A277&lt;&gt;"",DEGREES(AU277),"")</f>
        <is>
          <t/>
        </is>
      </c>
      <c r="AW277" s="8" t="inlineStr">
        <f aca="false">IF(A277&lt;&gt;"",SQRT(SUMSQ(P277:R277)),"")</f>
        <is>
          <t/>
        </is>
      </c>
      <c r="AX277" s="8" t="inlineStr">
        <f aca="false">IF(A277&lt;&gt;"",IF(AW277&lt;&gt;0,ACOS(R277/AW277),0),"")</f>
        <is>
          <t/>
        </is>
      </c>
      <c r="AY277" s="8" t="inlineStr">
        <f aca="false">IF(A277&lt;&gt;"",DEGREES(AX277),"")</f>
        <is>
          <t/>
        </is>
      </c>
      <c r="AZ277" s="8" t="inlineStr">
        <f aca="false">IF(A277&lt;&gt;"",IF(OR(P277&lt;&gt;0,Q277&lt;&gt;0),ATAN2(P277,Q277),0),"")</f>
        <is>
          <t/>
        </is>
      </c>
      <c r="BA277" s="8" t="inlineStr">
        <f aca="false">IF(A277&lt;&gt;"",DEGREES(AZ277),"")</f>
        <is>
          <t/>
        </is>
      </c>
      <c r="BB277" s="8" t="inlineStr">
        <f aca="false">IF(A277&lt;&gt;"",SQRT(SUMSQ(S277:U277)),"")</f>
        <is>
          <t/>
        </is>
      </c>
      <c r="BC277" s="8" t="inlineStr">
        <f aca="false">IF(A277&lt;&gt;"",IF(BB277&lt;&gt;0,ACOS(U277/BB277),0),"")</f>
        <is>
          <t/>
        </is>
      </c>
      <c r="BD277" s="8" t="inlineStr">
        <f aca="false">IF(A277&lt;&gt;"",DEGREES(BC277),"")</f>
        <is>
          <t/>
        </is>
      </c>
      <c r="BE277" s="8" t="inlineStr">
        <f aca="false">IF(A277&lt;&gt;"",IF(OR(S277&lt;&gt;0,T277&lt;&gt;0),ATAN2(S277,T277),0),"")</f>
        <is>
          <t/>
        </is>
      </c>
      <c r="BF277" s="8" t="inlineStr">
        <f aca="false">IF(A277&lt;&gt;"",DEGREES(BE277),"")</f>
        <is>
          <t/>
        </is>
      </c>
      <c r="BG277" s="8" t="inlineStr">
        <f aca="false">IF(A277&lt;&gt;"",SQRT(SUMSQ(V277:X277)),"")</f>
        <is>
          <t/>
        </is>
      </c>
      <c r="BH277" s="8" t="inlineStr">
        <f aca="false">IF(A277&lt;&gt;"",IF(BG277&lt;&gt;0,ACOS(X277/BG277),0),"")</f>
        <is>
          <t/>
        </is>
      </c>
      <c r="BI277" s="8" t="inlineStr">
        <f aca="false">IF(A277&lt;&gt;"",DEGREES(BH277),"")</f>
        <is>
          <t/>
        </is>
      </c>
      <c r="BJ277" s="8" t="inlineStr">
        <f aca="false">IF(A277&lt;&gt;"",IF(OR(V277&lt;&gt;0,W277&lt;&gt;0),ATAN2(V277,W277),0),"")</f>
        <is>
          <t/>
        </is>
      </c>
      <c r="BK277" s="8" t="inlineStr">
        <f aca="false">IF(A277&lt;&gt;"",DEGREES(BJ277),"")</f>
        <is>
          <t/>
        </is>
      </c>
      <c r="BL277" s="8" t="inlineStr">
        <f aca="false">IF(A277&lt;&gt;"",SQRT(SUMSQ(Y277:AA277)),"")</f>
        <is>
          <t/>
        </is>
      </c>
      <c r="BM277" s="8" t="inlineStr">
        <f aca="false">IF(A277&lt;&gt;"",IF(BL277&lt;&gt;0,ACOS(AA277/BL277),0),"")</f>
        <is>
          <t/>
        </is>
      </c>
      <c r="BN277" s="8" t="inlineStr">
        <f aca="false">IF(A277&lt;&gt;"",DEGREES(BM277),"")</f>
        <is>
          <t/>
        </is>
      </c>
      <c r="BO277" s="8" t="inlineStr">
        <f aca="false">IF(A277&lt;&gt;"",IF(OR(Y277&lt;&gt;0,Z277&lt;&gt;0),ATAN2(Y277,Z277),0),"")</f>
        <is>
          <t/>
        </is>
      </c>
      <c r="BP277" s="8" t="inlineStr">
        <f aca="false">IF(A277&lt;&gt;"",DEGREES(BO277),"")</f>
        <is>
          <t/>
        </is>
      </c>
      <c r="BQ277" s="8" t="inlineStr">
        <f aca="false">IF(A277&lt;&gt;"",SQRT(SUMSQ(AB277:AD277)),"")</f>
        <is>
          <t/>
        </is>
      </c>
      <c r="BR277" s="8" t="inlineStr">
        <f aca="false">IF(A277&lt;&gt;"",IF(BQ277&lt;&gt;0,ACOS(AD277/BQ277),0),"")</f>
        <is>
          <t/>
        </is>
      </c>
      <c r="BS277" s="8" t="inlineStr">
        <f aca="false">IF(A277&lt;&gt;"",DEGREES(BR277),"")</f>
        <is>
          <t/>
        </is>
      </c>
      <c r="BT277" s="8" t="inlineStr">
        <f aca="false">IF(A277&lt;&gt;"",IF(OR(AB277&lt;&gt;0,AC277&lt;&gt;0),ATAN2(AB277,AC277),0),"")</f>
        <is>
          <t/>
        </is>
      </c>
      <c r="BU277" s="8" t="inlineStr">
        <f aca="false">IF(A277&lt;&gt;"",DEGREES(BT277),"")</f>
        <is>
          <t/>
        </is>
      </c>
      <c r="BV277" s="8" t="inlineStr">
        <f aca="false">IF(A277&lt;&gt;"",SQRT(SUMSQ(AE277:AG277)),"")</f>
        <is>
          <t/>
        </is>
      </c>
      <c r="BW277" s="8" t="inlineStr">
        <f aca="false">IF(A277&lt;&gt;"",IF(BV277&lt;&gt;0,ACOS(AG277/BV277),0),"")</f>
        <is>
          <t/>
        </is>
      </c>
      <c r="BX277" s="8" t="inlineStr">
        <f aca="false">IF(A277&lt;&gt;"",DEGREES(BW277),"")</f>
        <is>
          <t/>
        </is>
      </c>
      <c r="BY277" s="8" t="inlineStr">
        <f aca="false">IF(A277&lt;&gt;"",IF(OR(AF277&lt;&gt;0,AG277&lt;&gt;0),ATAN2(AF277,AG277),0),"")</f>
        <is>
          <t/>
        </is>
      </c>
      <c r="BZ277" s="8" t="inlineStr">
        <f aca="false">IF(A277&lt;&gt;"",DEGREES(BY277),"")</f>
        <is>
          <t/>
        </is>
      </c>
      <c r="CA277" s="0" t="inlineStr">
        <f aca="false">IF(A277&lt;&gt;"",IF(AND(AI277&lt;Parameters!$B$11,AI277&gt;Parameters!$B$12,AN277&lt;Parameters!$B$11,AN277&gt;Parameters!$B$12,AS277&lt;Parameters!$B$11,AS277&gt;Parameters!$B$12,AX277&lt;Parameters!$B$11,AX277&gt;Parameters!$B$12,BC277&lt;Parameters!$B$11,BC277&gt;Parameters!$B$12,BM277&lt;Parameters!$B$11,BM277&gt;Parameters!$B$12,BR277&lt;Parameters!$B$11,BR277&gt;Parameters!$B$12,BW277&lt;Parameters!$B$11,BW277&gt;Parameters!$B$12),1,0),"")</f>
        <is>
          <t/>
        </is>
      </c>
      <c r="CB277" s="0" t="inlineStr">
        <f aca="false">IF(A277&lt;&gt;"",IF(OR(AI277&lt;Parameters!$B$12,AI277&gt;Parameters!$B$11),0,1),"")</f>
        <is>
          <t/>
        </is>
      </c>
      <c r="CC277" s="0" t="inlineStr">
        <f aca="false">IF(A277&lt;&gt;"",IF(OR(AN277&lt;Parameters!$B$12,AN277&gt;Parameters!$B$11),0,1),"")</f>
        <is>
          <t/>
        </is>
      </c>
      <c r="CD277" s="0" t="inlineStr">
        <f aca="false">IF(A277&lt;&gt;"",IF(OR(AS277&lt;Parameters!$B$12,AS277&gt;Parameters!$B$11),0,1),"")</f>
        <is>
          <t/>
        </is>
      </c>
      <c r="CE277" s="0" t="inlineStr">
        <f aca="false">IF(A277&lt;&gt;"",IF(OR(AX277&lt;Parameters!$B$12,AX277&gt;Parameters!$B$11),0,1),"")</f>
        <is>
          <t/>
        </is>
      </c>
      <c r="CF277" s="0" t="inlineStr">
        <f aca="false">IF(A277&lt;&gt;"",IF(OR(BC277&lt;Parameters!$B$12,BC277&gt;Parameters!$B$11),0,1),"")</f>
        <is>
          <t/>
        </is>
      </c>
      <c r="CG277" s="0" t="inlineStr">
        <f aca="false">IF(A277&lt;&gt;"",IF(OR(BH277&lt;Parameters!$B$12,BH277&gt;Parameters!$B$11),0,1),"")</f>
        <is>
          <t/>
        </is>
      </c>
      <c r="CH277" s="0" t="inlineStr">
        <f aca="false">IF(A277&lt;&gt;"",IF(OR(BM277&lt;Parameters!$B$12,BM277&gt;Parameters!$B$11),0,1),"")</f>
        <is>
          <t/>
        </is>
      </c>
      <c r="CI277" s="0" t="inlineStr">
        <f aca="false">IF(A277&lt;&gt;"",IF(OR(BR277&lt;Parameters!$B$12,BR277&gt;Parameters!$B$11),0,1),"")</f>
        <is>
          <t/>
        </is>
      </c>
      <c r="CJ277" s="0" t="inlineStr">
        <f aca="false">IF(A277&lt;&gt;"",IF(OR(BW277&lt;Parameters!$B$12,BW277&gt;Parameters!$B$11),0,1),"")</f>
        <is>
          <t/>
        </is>
      </c>
      <c r="CK277" s="26" t="inlineStr">
        <f aca="false">IF(A277&lt;&gt;"",SUM(CB277:CJ277)/9,"")</f>
        <is>
          <t/>
        </is>
      </c>
      <c r="CL277" s="0" t="inlineStr">
        <f aca="false">IF(A277&lt;&gt;"",CK277*9,"")</f>
        <is>
          <t/>
        </is>
      </c>
      <c r="CM277" s="8" t="inlineStr">
        <f aca="false">IF(A277&lt;&gt;"",TEXT(B277,CM$2)&amp;" "&amp;TEXT(A277,CM$2),"")</f>
        <is>
          <t/>
        </is>
      </c>
    </row>
    <row r="278" customFormat="false" ht="15" hidden="false" customHeight="false" outlineLevel="0" collapsed="false">
      <c r="A278" s="0" t="inlineStr">
        <f aca="false">IF(OR(B277&lt;Parameters!$K$12,A277&lt;Parameters!$K$12),IF(A277&lt;Parameters!$K$12,A277+1,0),"")</f>
        <is>
          <t/>
        </is>
      </c>
      <c r="B278" s="0" t="inlineStr">
        <f aca="false">IF(A278&lt;&gt;"",IF(A278=0,B277+1,B277),"")</f>
        <is>
          <t/>
        </is>
      </c>
      <c r="C278" s="24" t="inlineStr">
        <f aca="false">IF(A278&lt;&gt;"",-_phi*(A278+0.5),"")</f>
        <is>
          <t/>
        </is>
      </c>
      <c r="D278" s="8" t="inlineStr">
        <f aca="false">IF(A278&lt;&gt;"",DEGREES(C278),"")</f>
        <is>
          <t/>
        </is>
      </c>
      <c r="E278" s="24" t="inlineStr">
        <f aca="false">IF(A278&lt;&gt;"",_phi*(B278+0.5),"")</f>
        <is>
          <t/>
        </is>
      </c>
      <c r="F278" s="8" t="inlineStr">
        <f aca="false">IF(A278&lt;&gt;"",DEGREES(E278),"")</f>
        <is>
          <t/>
        </is>
      </c>
      <c r="G278" s="8" t="inlineStr">
        <f aca="false">IF(A278&lt;&gt;"",LOOKUP(A278,h!$A$3:$A$30,h!$D$3:$D$30),"")</f>
        <is>
          <t/>
        </is>
      </c>
      <c r="H278" s="8" t="inlineStr">
        <f aca="false">IF(A278&lt;&gt;"",LOOKUP(B278,h!$A$3:$A$30,h!$D$3:$D$30),"")</f>
        <is>
          <t/>
        </is>
      </c>
      <c r="I278" s="8" t="inlineStr">
        <f aca="false">IF(A278&lt;&gt;"",_zif,"")</f>
        <is>
          <t/>
        </is>
      </c>
      <c r="J278" s="8" t="inlineStr">
        <f aca="false">IF(A278&lt;&gt;"",$G278+'v1 Frame'!D$3*COS($C278)+'v1 Frame'!E$3*SIN($C278)*SIN($E278)+'v1 Frame'!F$3*SIN($C278)*COS($E278),"")</f>
        <is>
          <t/>
        </is>
      </c>
      <c r="K278" s="8" t="inlineStr">
        <f aca="false">IF(A278&lt;&gt;"",$H278+'v1 Frame'!E$3*COS($E278)-'v1 Frame'!F$3*SIN($E278),"")</f>
        <is>
          <t/>
        </is>
      </c>
      <c r="L278" s="8" t="inlineStr">
        <f aca="false">IF(A278&lt;&gt;"",$I278-'v1 Frame'!D$3*SIN($C278)+'v1 Frame'!E$3*COS($C278)*SIN($E278)+'v1 Frame'!F$3*COS($C278)*COS($E278),"")</f>
        <is>
          <t/>
        </is>
      </c>
      <c r="M278" s="8" t="inlineStr">
        <f aca="false">IF(A278&lt;&gt;"",$G278+'v1 Frame'!G$3*COS($C278)+'v1 Frame'!H$3*SIN($C278)*SIN($E278)+'v1 Frame'!I$3*SIN($C278)*COS($E278),"")</f>
        <is>
          <t/>
        </is>
      </c>
      <c r="N278" s="8" t="inlineStr">
        <f aca="false">IF(A278&lt;&gt;"",$H278+'v1 Frame'!H$3*COS($E278)-'v1 Frame'!I$3*SIN($E278),"")</f>
        <is>
          <t/>
        </is>
      </c>
      <c r="O278" s="8" t="inlineStr">
        <f aca="false">IF(A278&lt;&gt;"",$I278-'v1 Frame'!G$3*SIN($C278)+'v1 Frame'!H$3*COS($C278)*SIN($E278)+'v1 Frame'!I$3*COS($C278)*COS($E278),"")</f>
        <is>
          <t/>
        </is>
      </c>
      <c r="P278" s="8" t="inlineStr">
        <f aca="false">IF(A278&lt;&gt;"",$G278+'v1 Frame'!J$3*COS($C278)+'v1 Frame'!K$3*SIN($C278)*SIN($E278)+'v1 Frame'!L$3*SIN($C278)*COS($E278),"")</f>
        <is>
          <t/>
        </is>
      </c>
      <c r="Q278" s="8" t="inlineStr">
        <f aca="false">IF(A278&lt;&gt;"",$H278+'v1 Frame'!K$3*COS($E278)-'v1 Frame'!L$3*SIN($E278),"")</f>
        <is>
          <t/>
        </is>
      </c>
      <c r="R278" s="8" t="inlineStr">
        <f aca="false">IF(A278&lt;&gt;"",$I278-'v1 Frame'!J$3*SIN($C278)+'v1 Frame'!K$3*COS($C278)*SIN($E278)+'v1 Frame'!L$3*COS($C278)*COS($E278),"")</f>
        <is>
          <t/>
        </is>
      </c>
      <c r="S278" s="8" t="inlineStr">
        <f aca="false">IF(A278&lt;&gt;"",$G278+'v1 Frame'!M$3*COS($C278)+'v1 Frame'!N$3*SIN($C278)*SIN($E278)+'v1 Frame'!O$3*SIN($C278)*COS($E278),"")</f>
        <is>
          <t/>
        </is>
      </c>
      <c r="T278" s="8" t="inlineStr">
        <f aca="false">IF(A278&lt;&gt;"",$H278+'v1 Frame'!N$3*COS($E278)-'v1 Frame'!O$3*SIN($E278),"")</f>
        <is>
          <t/>
        </is>
      </c>
      <c r="U278" s="8" t="inlineStr">
        <f aca="false">IF(A278&lt;&gt;"",$I278-'v1 Frame'!M$3*SIN($C278)+'v1 Frame'!N$3*COS($C278)*SIN($E278)+'v1 Frame'!O$3*COS($C278)*COS($E278),"")</f>
        <is>
          <t/>
        </is>
      </c>
      <c r="V278" s="8" t="inlineStr">
        <f aca="false">IF(A278&lt;&gt;"",$G278+'v1 Frame'!P$3*COS($C278)+'v1 Frame'!Q$3*SIN($C278)*SIN($E278)+'v1 Frame'!R$3*SIN($C278)*COS($E278),"")</f>
        <is>
          <t/>
        </is>
      </c>
      <c r="W278" s="8" t="inlineStr">
        <f aca="false">IF(A278&lt;&gt;"",$H278+'v1 Frame'!Q$3*COS($E278)-'v1 Frame'!R$3*SIN($E278),"")</f>
        <is>
          <t/>
        </is>
      </c>
      <c r="X278" s="8" t="inlineStr">
        <f aca="false">IF(A278&lt;&gt;"",$I278-'v1 Frame'!P$3*SIN($C278)+'v1 Frame'!Q$3*COS($C278)*SIN($E278)+'v1 Frame'!R$3*COS($C278)*COS($E278),"")</f>
        <is>
          <t/>
        </is>
      </c>
      <c r="Y278" s="8" t="inlineStr">
        <f aca="false">IF(A278&lt;&gt;"",$G278+'v1 Frame'!S$3*COS($C278)+'v1 Frame'!T$3*SIN($C278)*SIN($E278)+'v1 Frame'!U$3*SIN($C278)*COS($E278),"")</f>
        <is>
          <t/>
        </is>
      </c>
      <c r="Z278" s="8" t="inlineStr">
        <f aca="false">IF(A278&lt;&gt;"",$H278+'v1 Frame'!T$3*COS($E278)-'v1 Frame'!U$3*SIN($E278),"")</f>
        <is>
          <t/>
        </is>
      </c>
      <c r="AA278" s="8" t="inlineStr">
        <f aca="false">IF(A278&lt;&gt;"",$I278-'v1 Frame'!S$3*SIN($C278)+'v1 Frame'!T$3*COS($C278)*SIN($E278)+'v1 Frame'!U$3*COS($C278)*COS($E278),"")</f>
        <is>
          <t/>
        </is>
      </c>
      <c r="AB278" s="8" t="inlineStr">
        <f aca="false">IF(A278&lt;&gt;"",$G278+'v1 Frame'!V$3*COS($C278)+'v1 Frame'!W$3*SIN($C278)*SIN($E278)+'v1 Frame'!X$3*SIN($C278)*COS($E278),"")</f>
        <is>
          <t/>
        </is>
      </c>
      <c r="AC278" s="8" t="inlineStr">
        <f aca="false">IF(A278&lt;&gt;"",$H278+'v1 Frame'!W$3*COS($E278)-'v1 Frame'!X$3*SIN($E278),"")</f>
        <is>
          <t/>
        </is>
      </c>
      <c r="AD278" s="8" t="inlineStr">
        <f aca="false">IF(A278&lt;&gt;"",$I278-'v1 Frame'!V$3*SIN($C278)+'v1 Frame'!W$3*COS($C278)*SIN($E278)+'v1 Frame'!X$3*COS($C278)*COS($E278),"")</f>
        <is>
          <t/>
        </is>
      </c>
      <c r="AE278" s="25" t="inlineStr">
        <f aca="false">IF(A278&lt;&gt;"",$G278+'v1 Frame'!Y$3*COS($C278)+'v1 Frame'!Z$3*SIN($C278)*SIN($E278)+'v1 Frame'!AA$3*SIN($C278)*COS($E278),"")</f>
        <is>
          <t/>
        </is>
      </c>
      <c r="AF278" s="25" t="inlineStr">
        <f aca="false">IF(A278&lt;&gt;"",$H278+'v1 Frame'!Z$3*COS($E278)-'v1 Frame'!AA$3*SIN($E278),"")</f>
        <is>
          <t/>
        </is>
      </c>
      <c r="AG278" s="25" t="inlineStr">
        <f aca="false">IF(A278&lt;&gt;"",$I278-'v1 Frame'!Y$3*SIN($C278)+'v1 Frame'!Z$3*COS($C278)*SIN($E278)+'v1 Frame'!AA$3*COS($C278)*COS($E278),"")</f>
        <is>
          <t/>
        </is>
      </c>
      <c r="AH278" s="8" t="inlineStr">
        <f aca="false">IF(A278&lt;&gt;"",SQRT(SUMSQ(G278:I278)),"")</f>
        <is>
          <t/>
        </is>
      </c>
      <c r="AI278" s="8" t="inlineStr">
        <f aca="false">IF(A278&lt;&gt;"",IF(AH278&lt;&gt;0,ACOS(I278/AH278),0),"")</f>
        <is>
          <t/>
        </is>
      </c>
      <c r="AJ278" s="8" t="inlineStr">
        <f aca="false">IF(A278&lt;&gt;"",DEGREES(AI278),"")</f>
        <is>
          <t/>
        </is>
      </c>
      <c r="AK278" s="8" t="inlineStr">
        <f aca="false">IF(A278&lt;&gt;"",IF(OR(G278&lt;&gt;0,H278&lt;&gt;0),ATAN2(G278,H278),0),"")</f>
        <is>
          <t/>
        </is>
      </c>
      <c r="AL278" s="8" t="inlineStr">
        <f aca="false">IF(A278&lt;&gt;"",DEGREES(AK278),"")</f>
        <is>
          <t/>
        </is>
      </c>
      <c r="AM278" s="8" t="inlineStr">
        <f aca="false">IF(A278&lt;&gt;"",SQRT(SUMSQ(J278:L278)),"")</f>
        <is>
          <t/>
        </is>
      </c>
      <c r="AN278" s="8" t="inlineStr">
        <f aca="false">IF(A278&lt;&gt;"",IF(AM278&lt;&gt;0,ACOS(L278/AM278),0),"")</f>
        <is>
          <t/>
        </is>
      </c>
      <c r="AO278" s="8" t="inlineStr">
        <f aca="false">IF(A278&lt;&gt;"",DEGREES(AN278),"")</f>
        <is>
          <t/>
        </is>
      </c>
      <c r="AP278" s="8" t="inlineStr">
        <f aca="false">IF(A278&lt;&gt;"",IF(OR(J278&lt;&gt;0,K278&lt;&gt;0),ATAN2(J278,K278),0),"")</f>
        <is>
          <t/>
        </is>
      </c>
      <c r="AQ278" s="8" t="inlineStr">
        <f aca="false">IF(A278&lt;&gt;"",DEGREES(AP278),"")</f>
        <is>
          <t/>
        </is>
      </c>
      <c r="AR278" s="8" t="inlineStr">
        <f aca="false">IF(A278&lt;&gt;"",SQRT(SUMSQ(M278:O278)),"")</f>
        <is>
          <t/>
        </is>
      </c>
      <c r="AS278" s="8" t="inlineStr">
        <f aca="false">IF(A278&lt;&gt;"",IF(AR278&lt;&gt;0,ACOS(O278/AR278),0),"")</f>
        <is>
          <t/>
        </is>
      </c>
      <c r="AT278" s="8" t="inlineStr">
        <f aca="false">IF(A278&lt;&gt;"",DEGREES(AS278),"")</f>
        <is>
          <t/>
        </is>
      </c>
      <c r="AU278" s="8" t="inlineStr">
        <f aca="false">IF(A278&lt;&gt;"",IF(OR(M278&lt;&gt;0,N278&lt;&gt;0),ATAN2(M278,N278),0),"")</f>
        <is>
          <t/>
        </is>
      </c>
      <c r="AV278" s="8" t="inlineStr">
        <f aca="false">IF(A278&lt;&gt;"",DEGREES(AU278),"")</f>
        <is>
          <t/>
        </is>
      </c>
      <c r="AW278" s="8" t="inlineStr">
        <f aca="false">IF(A278&lt;&gt;"",SQRT(SUMSQ(P278:R278)),"")</f>
        <is>
          <t/>
        </is>
      </c>
      <c r="AX278" s="8" t="inlineStr">
        <f aca="false">IF(A278&lt;&gt;"",IF(AW278&lt;&gt;0,ACOS(R278/AW278),0),"")</f>
        <is>
          <t/>
        </is>
      </c>
      <c r="AY278" s="8" t="inlineStr">
        <f aca="false">IF(A278&lt;&gt;"",DEGREES(AX278),"")</f>
        <is>
          <t/>
        </is>
      </c>
      <c r="AZ278" s="8" t="inlineStr">
        <f aca="false">IF(A278&lt;&gt;"",IF(OR(P278&lt;&gt;0,Q278&lt;&gt;0),ATAN2(P278,Q278),0),"")</f>
        <is>
          <t/>
        </is>
      </c>
      <c r="BA278" s="8" t="inlineStr">
        <f aca="false">IF(A278&lt;&gt;"",DEGREES(AZ278),"")</f>
        <is>
          <t/>
        </is>
      </c>
      <c r="BB278" s="8" t="inlineStr">
        <f aca="false">IF(A278&lt;&gt;"",SQRT(SUMSQ(S278:U278)),"")</f>
        <is>
          <t/>
        </is>
      </c>
      <c r="BC278" s="8" t="inlineStr">
        <f aca="false">IF(A278&lt;&gt;"",IF(BB278&lt;&gt;0,ACOS(U278/BB278),0),"")</f>
        <is>
          <t/>
        </is>
      </c>
      <c r="BD278" s="8" t="inlineStr">
        <f aca="false">IF(A278&lt;&gt;"",DEGREES(BC278),"")</f>
        <is>
          <t/>
        </is>
      </c>
      <c r="BE278" s="8" t="inlineStr">
        <f aca="false">IF(A278&lt;&gt;"",IF(OR(S278&lt;&gt;0,T278&lt;&gt;0),ATAN2(S278,T278),0),"")</f>
        <is>
          <t/>
        </is>
      </c>
      <c r="BF278" s="8" t="inlineStr">
        <f aca="false">IF(A278&lt;&gt;"",DEGREES(BE278),"")</f>
        <is>
          <t/>
        </is>
      </c>
      <c r="BG278" s="8" t="inlineStr">
        <f aca="false">IF(A278&lt;&gt;"",SQRT(SUMSQ(V278:X278)),"")</f>
        <is>
          <t/>
        </is>
      </c>
      <c r="BH278" s="8" t="inlineStr">
        <f aca="false">IF(A278&lt;&gt;"",IF(BG278&lt;&gt;0,ACOS(X278/BG278),0),"")</f>
        <is>
          <t/>
        </is>
      </c>
      <c r="BI278" s="8" t="inlineStr">
        <f aca="false">IF(A278&lt;&gt;"",DEGREES(BH278),"")</f>
        <is>
          <t/>
        </is>
      </c>
      <c r="BJ278" s="8" t="inlineStr">
        <f aca="false">IF(A278&lt;&gt;"",IF(OR(V278&lt;&gt;0,W278&lt;&gt;0),ATAN2(V278,W278),0),"")</f>
        <is>
          <t/>
        </is>
      </c>
      <c r="BK278" s="8" t="inlineStr">
        <f aca="false">IF(A278&lt;&gt;"",DEGREES(BJ278),"")</f>
        <is>
          <t/>
        </is>
      </c>
      <c r="BL278" s="8" t="inlineStr">
        <f aca="false">IF(A278&lt;&gt;"",SQRT(SUMSQ(Y278:AA278)),"")</f>
        <is>
          <t/>
        </is>
      </c>
      <c r="BM278" s="8" t="inlineStr">
        <f aca="false">IF(A278&lt;&gt;"",IF(BL278&lt;&gt;0,ACOS(AA278/BL278),0),"")</f>
        <is>
          <t/>
        </is>
      </c>
      <c r="BN278" s="8" t="inlineStr">
        <f aca="false">IF(A278&lt;&gt;"",DEGREES(BM278),"")</f>
        <is>
          <t/>
        </is>
      </c>
      <c r="BO278" s="8" t="inlineStr">
        <f aca="false">IF(A278&lt;&gt;"",IF(OR(Y278&lt;&gt;0,Z278&lt;&gt;0),ATAN2(Y278,Z278),0),"")</f>
        <is>
          <t/>
        </is>
      </c>
      <c r="BP278" s="8" t="inlineStr">
        <f aca="false">IF(A278&lt;&gt;"",DEGREES(BO278),"")</f>
        <is>
          <t/>
        </is>
      </c>
      <c r="BQ278" s="8" t="inlineStr">
        <f aca="false">IF(A278&lt;&gt;"",SQRT(SUMSQ(AB278:AD278)),"")</f>
        <is>
          <t/>
        </is>
      </c>
      <c r="BR278" s="8" t="inlineStr">
        <f aca="false">IF(A278&lt;&gt;"",IF(BQ278&lt;&gt;0,ACOS(AD278/BQ278),0),"")</f>
        <is>
          <t/>
        </is>
      </c>
      <c r="BS278" s="8" t="inlineStr">
        <f aca="false">IF(A278&lt;&gt;"",DEGREES(BR278),"")</f>
        <is>
          <t/>
        </is>
      </c>
      <c r="BT278" s="8" t="inlineStr">
        <f aca="false">IF(A278&lt;&gt;"",IF(OR(AB278&lt;&gt;0,AC278&lt;&gt;0),ATAN2(AB278,AC278),0),"")</f>
        <is>
          <t/>
        </is>
      </c>
      <c r="BU278" s="8" t="inlineStr">
        <f aca="false">IF(A278&lt;&gt;"",DEGREES(BT278),"")</f>
        <is>
          <t/>
        </is>
      </c>
      <c r="BV278" s="8" t="inlineStr">
        <f aca="false">IF(A278&lt;&gt;"",SQRT(SUMSQ(AE278:AG278)),"")</f>
        <is>
          <t/>
        </is>
      </c>
      <c r="BW278" s="8" t="inlineStr">
        <f aca="false">IF(A278&lt;&gt;"",IF(BV278&lt;&gt;0,ACOS(AG278/BV278),0),"")</f>
        <is>
          <t/>
        </is>
      </c>
      <c r="BX278" s="8" t="inlineStr">
        <f aca="false">IF(A278&lt;&gt;"",DEGREES(BW278),"")</f>
        <is>
          <t/>
        </is>
      </c>
      <c r="BY278" s="8" t="inlineStr">
        <f aca="false">IF(A278&lt;&gt;"",IF(OR(AF278&lt;&gt;0,AG278&lt;&gt;0),ATAN2(AF278,AG278),0),"")</f>
        <is>
          <t/>
        </is>
      </c>
      <c r="BZ278" s="8" t="inlineStr">
        <f aca="false">IF(A278&lt;&gt;"",DEGREES(BY278),"")</f>
        <is>
          <t/>
        </is>
      </c>
      <c r="CA278" s="0" t="inlineStr">
        <f aca="false">IF(A278&lt;&gt;"",IF(AND(AI278&lt;Parameters!$B$11,AI278&gt;Parameters!$B$12,AN278&lt;Parameters!$B$11,AN278&gt;Parameters!$B$12,AS278&lt;Parameters!$B$11,AS278&gt;Parameters!$B$12,AX278&lt;Parameters!$B$11,AX278&gt;Parameters!$B$12,BC278&lt;Parameters!$B$11,BC278&gt;Parameters!$B$12,BM278&lt;Parameters!$B$11,BM278&gt;Parameters!$B$12,BR278&lt;Parameters!$B$11,BR278&gt;Parameters!$B$12,BW278&lt;Parameters!$B$11,BW278&gt;Parameters!$B$12),1,0),"")</f>
        <is>
          <t/>
        </is>
      </c>
      <c r="CB278" s="0" t="inlineStr">
        <f aca="false">IF(A278&lt;&gt;"",IF(OR(AI278&lt;Parameters!$B$12,AI278&gt;Parameters!$B$11),0,1),"")</f>
        <is>
          <t/>
        </is>
      </c>
      <c r="CC278" s="0" t="inlineStr">
        <f aca="false">IF(A278&lt;&gt;"",IF(OR(AN278&lt;Parameters!$B$12,AN278&gt;Parameters!$B$11),0,1),"")</f>
        <is>
          <t/>
        </is>
      </c>
      <c r="CD278" s="0" t="inlineStr">
        <f aca="false">IF(A278&lt;&gt;"",IF(OR(AS278&lt;Parameters!$B$12,AS278&gt;Parameters!$B$11),0,1),"")</f>
        <is>
          <t/>
        </is>
      </c>
      <c r="CE278" s="0" t="inlineStr">
        <f aca="false">IF(A278&lt;&gt;"",IF(OR(AX278&lt;Parameters!$B$12,AX278&gt;Parameters!$B$11),0,1),"")</f>
        <is>
          <t/>
        </is>
      </c>
      <c r="CF278" s="0" t="inlineStr">
        <f aca="false">IF(A278&lt;&gt;"",IF(OR(BC278&lt;Parameters!$B$12,BC278&gt;Parameters!$B$11),0,1),"")</f>
        <is>
          <t/>
        </is>
      </c>
      <c r="CG278" s="0" t="inlineStr">
        <f aca="false">IF(A278&lt;&gt;"",IF(OR(BH278&lt;Parameters!$B$12,BH278&gt;Parameters!$B$11),0,1),"")</f>
        <is>
          <t/>
        </is>
      </c>
      <c r="CH278" s="0" t="inlineStr">
        <f aca="false">IF(A278&lt;&gt;"",IF(OR(BM278&lt;Parameters!$B$12,BM278&gt;Parameters!$B$11),0,1),"")</f>
        <is>
          <t/>
        </is>
      </c>
      <c r="CI278" s="0" t="inlineStr">
        <f aca="false">IF(A278&lt;&gt;"",IF(OR(BR278&lt;Parameters!$B$12,BR278&gt;Parameters!$B$11),0,1),"")</f>
        <is>
          <t/>
        </is>
      </c>
      <c r="CJ278" s="0" t="inlineStr">
        <f aca="false">IF(A278&lt;&gt;"",IF(OR(BW278&lt;Parameters!$B$12,BW278&gt;Parameters!$B$11),0,1),"")</f>
        <is>
          <t/>
        </is>
      </c>
      <c r="CK278" s="26" t="inlineStr">
        <f aca="false">IF(A278&lt;&gt;"",SUM(CB278:CJ278)/9,"")</f>
        <is>
          <t/>
        </is>
      </c>
      <c r="CL278" s="0" t="inlineStr">
        <f aca="false">IF(A278&lt;&gt;"",CK278*9,"")</f>
        <is>
          <t/>
        </is>
      </c>
      <c r="CM278" s="8" t="inlineStr">
        <f aca="false">IF(A278&lt;&gt;"",TEXT(B278,CM$2)&amp;" "&amp;TEXT(A278,CM$2),"")</f>
        <is>
          <t/>
        </is>
      </c>
    </row>
    <row r="279" customFormat="false" ht="15" hidden="false" customHeight="false" outlineLevel="0" collapsed="false">
      <c r="A279" s="0" t="inlineStr">
        <f aca="false">IF(OR(B278&lt;Parameters!$K$12,A278&lt;Parameters!$K$12),IF(A278&lt;Parameters!$K$12,A278+1,0),"")</f>
        <is>
          <t/>
        </is>
      </c>
      <c r="B279" s="0" t="inlineStr">
        <f aca="false">IF(A279&lt;&gt;"",IF(A279=0,B278+1,B278),"")</f>
        <is>
          <t/>
        </is>
      </c>
      <c r="C279" s="24" t="inlineStr">
        <f aca="false">IF(A279&lt;&gt;"",-_phi*(A279+0.5),"")</f>
        <is>
          <t/>
        </is>
      </c>
      <c r="D279" s="8" t="inlineStr">
        <f aca="false">IF(A279&lt;&gt;"",DEGREES(C279),"")</f>
        <is>
          <t/>
        </is>
      </c>
      <c r="E279" s="24" t="inlineStr">
        <f aca="false">IF(A279&lt;&gt;"",_phi*(B279+0.5),"")</f>
        <is>
          <t/>
        </is>
      </c>
      <c r="F279" s="8" t="inlineStr">
        <f aca="false">IF(A279&lt;&gt;"",DEGREES(E279),"")</f>
        <is>
          <t/>
        </is>
      </c>
      <c r="G279" s="8" t="inlineStr">
        <f aca="false">IF(A279&lt;&gt;"",LOOKUP(A279,h!$A$3:$A$30,h!$D$3:$D$30),"")</f>
        <is>
          <t/>
        </is>
      </c>
      <c r="H279" s="8" t="inlineStr">
        <f aca="false">IF(A279&lt;&gt;"",LOOKUP(B279,h!$A$3:$A$30,h!$D$3:$D$30),"")</f>
        <is>
          <t/>
        </is>
      </c>
      <c r="I279" s="8" t="inlineStr">
        <f aca="false">IF(A279&lt;&gt;"",_zif,"")</f>
        <is>
          <t/>
        </is>
      </c>
      <c r="J279" s="8" t="inlineStr">
        <f aca="false">IF(A279&lt;&gt;"",$G279+'v1 Frame'!D$3*COS($C279)+'v1 Frame'!E$3*SIN($C279)*SIN($E279)+'v1 Frame'!F$3*SIN($C279)*COS($E279),"")</f>
        <is>
          <t/>
        </is>
      </c>
      <c r="K279" s="8" t="inlineStr">
        <f aca="false">IF(A279&lt;&gt;"",$H279+'v1 Frame'!E$3*COS($E279)-'v1 Frame'!F$3*SIN($E279),"")</f>
        <is>
          <t/>
        </is>
      </c>
      <c r="L279" s="8" t="inlineStr">
        <f aca="false">IF(A279&lt;&gt;"",$I279-'v1 Frame'!D$3*SIN($C279)+'v1 Frame'!E$3*COS($C279)*SIN($E279)+'v1 Frame'!F$3*COS($C279)*COS($E279),"")</f>
        <is>
          <t/>
        </is>
      </c>
      <c r="M279" s="8" t="inlineStr">
        <f aca="false">IF(A279&lt;&gt;"",$G279+'v1 Frame'!G$3*COS($C279)+'v1 Frame'!H$3*SIN($C279)*SIN($E279)+'v1 Frame'!I$3*SIN($C279)*COS($E279),"")</f>
        <is>
          <t/>
        </is>
      </c>
      <c r="N279" s="8" t="inlineStr">
        <f aca="false">IF(A279&lt;&gt;"",$H279+'v1 Frame'!H$3*COS($E279)-'v1 Frame'!I$3*SIN($E279),"")</f>
        <is>
          <t/>
        </is>
      </c>
      <c r="O279" s="8" t="inlineStr">
        <f aca="false">IF(A279&lt;&gt;"",$I279-'v1 Frame'!G$3*SIN($C279)+'v1 Frame'!H$3*COS($C279)*SIN($E279)+'v1 Frame'!I$3*COS($C279)*COS($E279),"")</f>
        <is>
          <t/>
        </is>
      </c>
      <c r="P279" s="8" t="inlineStr">
        <f aca="false">IF(A279&lt;&gt;"",$G279+'v1 Frame'!J$3*COS($C279)+'v1 Frame'!K$3*SIN($C279)*SIN($E279)+'v1 Frame'!L$3*SIN($C279)*COS($E279),"")</f>
        <is>
          <t/>
        </is>
      </c>
      <c r="Q279" s="8" t="inlineStr">
        <f aca="false">IF(A279&lt;&gt;"",$H279+'v1 Frame'!K$3*COS($E279)-'v1 Frame'!L$3*SIN($E279),"")</f>
        <is>
          <t/>
        </is>
      </c>
      <c r="R279" s="8" t="inlineStr">
        <f aca="false">IF(A279&lt;&gt;"",$I279-'v1 Frame'!J$3*SIN($C279)+'v1 Frame'!K$3*COS($C279)*SIN($E279)+'v1 Frame'!L$3*COS($C279)*COS($E279),"")</f>
        <is>
          <t/>
        </is>
      </c>
      <c r="S279" s="8" t="inlineStr">
        <f aca="false">IF(A279&lt;&gt;"",$G279+'v1 Frame'!M$3*COS($C279)+'v1 Frame'!N$3*SIN($C279)*SIN($E279)+'v1 Frame'!O$3*SIN($C279)*COS($E279),"")</f>
        <is>
          <t/>
        </is>
      </c>
      <c r="T279" s="8" t="inlineStr">
        <f aca="false">IF(A279&lt;&gt;"",$H279+'v1 Frame'!N$3*COS($E279)-'v1 Frame'!O$3*SIN($E279),"")</f>
        <is>
          <t/>
        </is>
      </c>
      <c r="U279" s="8" t="inlineStr">
        <f aca="false">IF(A279&lt;&gt;"",$I279-'v1 Frame'!M$3*SIN($C279)+'v1 Frame'!N$3*COS($C279)*SIN($E279)+'v1 Frame'!O$3*COS($C279)*COS($E279),"")</f>
        <is>
          <t/>
        </is>
      </c>
      <c r="V279" s="8" t="inlineStr">
        <f aca="false">IF(A279&lt;&gt;"",$G279+'v1 Frame'!P$3*COS($C279)+'v1 Frame'!Q$3*SIN($C279)*SIN($E279)+'v1 Frame'!R$3*SIN($C279)*COS($E279),"")</f>
        <is>
          <t/>
        </is>
      </c>
      <c r="W279" s="8" t="inlineStr">
        <f aca="false">IF(A279&lt;&gt;"",$H279+'v1 Frame'!Q$3*COS($E279)-'v1 Frame'!R$3*SIN($E279),"")</f>
        <is>
          <t/>
        </is>
      </c>
      <c r="X279" s="8" t="inlineStr">
        <f aca="false">IF(A279&lt;&gt;"",$I279-'v1 Frame'!P$3*SIN($C279)+'v1 Frame'!Q$3*COS($C279)*SIN($E279)+'v1 Frame'!R$3*COS($C279)*COS($E279),"")</f>
        <is>
          <t/>
        </is>
      </c>
      <c r="Y279" s="8" t="inlineStr">
        <f aca="false">IF(A279&lt;&gt;"",$G279+'v1 Frame'!S$3*COS($C279)+'v1 Frame'!T$3*SIN($C279)*SIN($E279)+'v1 Frame'!U$3*SIN($C279)*COS($E279),"")</f>
        <is>
          <t/>
        </is>
      </c>
      <c r="Z279" s="8" t="inlineStr">
        <f aca="false">IF(A279&lt;&gt;"",$H279+'v1 Frame'!T$3*COS($E279)-'v1 Frame'!U$3*SIN($E279),"")</f>
        <is>
          <t/>
        </is>
      </c>
      <c r="AA279" s="8" t="inlineStr">
        <f aca="false">IF(A279&lt;&gt;"",$I279-'v1 Frame'!S$3*SIN($C279)+'v1 Frame'!T$3*COS($C279)*SIN($E279)+'v1 Frame'!U$3*COS($C279)*COS($E279),"")</f>
        <is>
          <t/>
        </is>
      </c>
      <c r="AB279" s="8" t="inlineStr">
        <f aca="false">IF(A279&lt;&gt;"",$G279+'v1 Frame'!V$3*COS($C279)+'v1 Frame'!W$3*SIN($C279)*SIN($E279)+'v1 Frame'!X$3*SIN($C279)*COS($E279),"")</f>
        <is>
          <t/>
        </is>
      </c>
      <c r="AC279" s="8" t="inlineStr">
        <f aca="false">IF(A279&lt;&gt;"",$H279+'v1 Frame'!W$3*COS($E279)-'v1 Frame'!X$3*SIN($E279),"")</f>
        <is>
          <t/>
        </is>
      </c>
      <c r="AD279" s="8" t="inlineStr">
        <f aca="false">IF(A279&lt;&gt;"",$I279-'v1 Frame'!V$3*SIN($C279)+'v1 Frame'!W$3*COS($C279)*SIN($E279)+'v1 Frame'!X$3*COS($C279)*COS($E279),"")</f>
        <is>
          <t/>
        </is>
      </c>
      <c r="AE279" s="25" t="inlineStr">
        <f aca="false">IF(A279&lt;&gt;"",$G279+'v1 Frame'!Y$3*COS($C279)+'v1 Frame'!Z$3*SIN($C279)*SIN($E279)+'v1 Frame'!AA$3*SIN($C279)*COS($E279),"")</f>
        <is>
          <t/>
        </is>
      </c>
      <c r="AF279" s="25" t="inlineStr">
        <f aca="false">IF(A279&lt;&gt;"",$H279+'v1 Frame'!Z$3*COS($E279)-'v1 Frame'!AA$3*SIN($E279),"")</f>
        <is>
          <t/>
        </is>
      </c>
      <c r="AG279" s="25" t="inlineStr">
        <f aca="false">IF(A279&lt;&gt;"",$I279-'v1 Frame'!Y$3*SIN($C279)+'v1 Frame'!Z$3*COS($C279)*SIN($E279)+'v1 Frame'!AA$3*COS($C279)*COS($E279),"")</f>
        <is>
          <t/>
        </is>
      </c>
      <c r="AH279" s="8" t="inlineStr">
        <f aca="false">IF(A279&lt;&gt;"",SQRT(SUMSQ(G279:I279)),"")</f>
        <is>
          <t/>
        </is>
      </c>
      <c r="AI279" s="8" t="inlineStr">
        <f aca="false">IF(A279&lt;&gt;"",IF(AH279&lt;&gt;0,ACOS(I279/AH279),0),"")</f>
        <is>
          <t/>
        </is>
      </c>
      <c r="AJ279" s="8" t="inlineStr">
        <f aca="false">IF(A279&lt;&gt;"",DEGREES(AI279),"")</f>
        <is>
          <t/>
        </is>
      </c>
      <c r="AK279" s="8" t="inlineStr">
        <f aca="false">IF(A279&lt;&gt;"",IF(OR(G279&lt;&gt;0,H279&lt;&gt;0),ATAN2(G279,H279),0),"")</f>
        <is>
          <t/>
        </is>
      </c>
      <c r="AL279" s="8" t="inlineStr">
        <f aca="false">IF(A279&lt;&gt;"",DEGREES(AK279),"")</f>
        <is>
          <t/>
        </is>
      </c>
      <c r="AM279" s="8" t="inlineStr">
        <f aca="false">IF(A279&lt;&gt;"",SQRT(SUMSQ(J279:L279)),"")</f>
        <is>
          <t/>
        </is>
      </c>
      <c r="AN279" s="8" t="inlineStr">
        <f aca="false">IF(A279&lt;&gt;"",IF(AM279&lt;&gt;0,ACOS(L279/AM279),0),"")</f>
        <is>
          <t/>
        </is>
      </c>
      <c r="AO279" s="8" t="inlineStr">
        <f aca="false">IF(A279&lt;&gt;"",DEGREES(AN279),"")</f>
        <is>
          <t/>
        </is>
      </c>
      <c r="AP279" s="8" t="inlineStr">
        <f aca="false">IF(A279&lt;&gt;"",IF(OR(J279&lt;&gt;0,K279&lt;&gt;0),ATAN2(J279,K279),0),"")</f>
        <is>
          <t/>
        </is>
      </c>
      <c r="AQ279" s="8" t="inlineStr">
        <f aca="false">IF(A279&lt;&gt;"",DEGREES(AP279),"")</f>
        <is>
          <t/>
        </is>
      </c>
      <c r="AR279" s="8" t="inlineStr">
        <f aca="false">IF(A279&lt;&gt;"",SQRT(SUMSQ(M279:O279)),"")</f>
        <is>
          <t/>
        </is>
      </c>
      <c r="AS279" s="8" t="inlineStr">
        <f aca="false">IF(A279&lt;&gt;"",IF(AR279&lt;&gt;0,ACOS(O279/AR279),0),"")</f>
        <is>
          <t/>
        </is>
      </c>
      <c r="AT279" s="8" t="inlineStr">
        <f aca="false">IF(A279&lt;&gt;"",DEGREES(AS279),"")</f>
        <is>
          <t/>
        </is>
      </c>
      <c r="AU279" s="8" t="inlineStr">
        <f aca="false">IF(A279&lt;&gt;"",IF(OR(M279&lt;&gt;0,N279&lt;&gt;0),ATAN2(M279,N279),0),"")</f>
        <is>
          <t/>
        </is>
      </c>
      <c r="AV279" s="8" t="inlineStr">
        <f aca="false">IF(A279&lt;&gt;"",DEGREES(AU279),"")</f>
        <is>
          <t/>
        </is>
      </c>
      <c r="AW279" s="8" t="inlineStr">
        <f aca="false">IF(A279&lt;&gt;"",SQRT(SUMSQ(P279:R279)),"")</f>
        <is>
          <t/>
        </is>
      </c>
      <c r="AX279" s="8" t="inlineStr">
        <f aca="false">IF(A279&lt;&gt;"",IF(AW279&lt;&gt;0,ACOS(R279/AW279),0),"")</f>
        <is>
          <t/>
        </is>
      </c>
      <c r="AY279" s="8" t="inlineStr">
        <f aca="false">IF(A279&lt;&gt;"",DEGREES(AX279),"")</f>
        <is>
          <t/>
        </is>
      </c>
      <c r="AZ279" s="8" t="inlineStr">
        <f aca="false">IF(A279&lt;&gt;"",IF(OR(P279&lt;&gt;0,Q279&lt;&gt;0),ATAN2(P279,Q279),0),"")</f>
        <is>
          <t/>
        </is>
      </c>
      <c r="BA279" s="8" t="inlineStr">
        <f aca="false">IF(A279&lt;&gt;"",DEGREES(AZ279),"")</f>
        <is>
          <t/>
        </is>
      </c>
      <c r="BB279" s="8" t="inlineStr">
        <f aca="false">IF(A279&lt;&gt;"",SQRT(SUMSQ(S279:U279)),"")</f>
        <is>
          <t/>
        </is>
      </c>
      <c r="BC279" s="8" t="inlineStr">
        <f aca="false">IF(A279&lt;&gt;"",IF(BB279&lt;&gt;0,ACOS(U279/BB279),0),"")</f>
        <is>
          <t/>
        </is>
      </c>
      <c r="BD279" s="8" t="inlineStr">
        <f aca="false">IF(A279&lt;&gt;"",DEGREES(BC279),"")</f>
        <is>
          <t/>
        </is>
      </c>
      <c r="BE279" s="8" t="inlineStr">
        <f aca="false">IF(A279&lt;&gt;"",IF(OR(S279&lt;&gt;0,T279&lt;&gt;0),ATAN2(S279,T279),0),"")</f>
        <is>
          <t/>
        </is>
      </c>
      <c r="BF279" s="8" t="inlineStr">
        <f aca="false">IF(A279&lt;&gt;"",DEGREES(BE279),"")</f>
        <is>
          <t/>
        </is>
      </c>
      <c r="BG279" s="8" t="inlineStr">
        <f aca="false">IF(A279&lt;&gt;"",SQRT(SUMSQ(V279:X279)),"")</f>
        <is>
          <t/>
        </is>
      </c>
      <c r="BH279" s="8" t="inlineStr">
        <f aca="false">IF(A279&lt;&gt;"",IF(BG279&lt;&gt;0,ACOS(X279/BG279),0),"")</f>
        <is>
          <t/>
        </is>
      </c>
      <c r="BI279" s="8" t="inlineStr">
        <f aca="false">IF(A279&lt;&gt;"",DEGREES(BH279),"")</f>
        <is>
          <t/>
        </is>
      </c>
      <c r="BJ279" s="8" t="inlineStr">
        <f aca="false">IF(A279&lt;&gt;"",IF(OR(V279&lt;&gt;0,W279&lt;&gt;0),ATAN2(V279,W279),0),"")</f>
        <is>
          <t/>
        </is>
      </c>
      <c r="BK279" s="8" t="inlineStr">
        <f aca="false">IF(A279&lt;&gt;"",DEGREES(BJ279),"")</f>
        <is>
          <t/>
        </is>
      </c>
      <c r="BL279" s="8" t="inlineStr">
        <f aca="false">IF(A279&lt;&gt;"",SQRT(SUMSQ(Y279:AA279)),"")</f>
        <is>
          <t/>
        </is>
      </c>
      <c r="BM279" s="8" t="inlineStr">
        <f aca="false">IF(A279&lt;&gt;"",IF(BL279&lt;&gt;0,ACOS(AA279/BL279),0),"")</f>
        <is>
          <t/>
        </is>
      </c>
      <c r="BN279" s="8" t="inlineStr">
        <f aca="false">IF(A279&lt;&gt;"",DEGREES(BM279),"")</f>
        <is>
          <t/>
        </is>
      </c>
      <c r="BO279" s="8" t="inlineStr">
        <f aca="false">IF(A279&lt;&gt;"",IF(OR(Y279&lt;&gt;0,Z279&lt;&gt;0),ATAN2(Y279,Z279),0),"")</f>
        <is>
          <t/>
        </is>
      </c>
      <c r="BP279" s="8" t="inlineStr">
        <f aca="false">IF(A279&lt;&gt;"",DEGREES(BO279),"")</f>
        <is>
          <t/>
        </is>
      </c>
      <c r="BQ279" s="8" t="inlineStr">
        <f aca="false">IF(A279&lt;&gt;"",SQRT(SUMSQ(AB279:AD279)),"")</f>
        <is>
          <t/>
        </is>
      </c>
      <c r="BR279" s="8" t="inlineStr">
        <f aca="false">IF(A279&lt;&gt;"",IF(BQ279&lt;&gt;0,ACOS(AD279/BQ279),0),"")</f>
        <is>
          <t/>
        </is>
      </c>
      <c r="BS279" s="8" t="inlineStr">
        <f aca="false">IF(A279&lt;&gt;"",DEGREES(BR279),"")</f>
        <is>
          <t/>
        </is>
      </c>
      <c r="BT279" s="8" t="inlineStr">
        <f aca="false">IF(A279&lt;&gt;"",IF(OR(AB279&lt;&gt;0,AC279&lt;&gt;0),ATAN2(AB279,AC279),0),"")</f>
        <is>
          <t/>
        </is>
      </c>
      <c r="BU279" s="8" t="inlineStr">
        <f aca="false">IF(A279&lt;&gt;"",DEGREES(BT279),"")</f>
        <is>
          <t/>
        </is>
      </c>
      <c r="BV279" s="8" t="inlineStr">
        <f aca="false">IF(A279&lt;&gt;"",SQRT(SUMSQ(AE279:AG279)),"")</f>
        <is>
          <t/>
        </is>
      </c>
      <c r="BW279" s="8" t="inlineStr">
        <f aca="false">IF(A279&lt;&gt;"",IF(BV279&lt;&gt;0,ACOS(AG279/BV279),0),"")</f>
        <is>
          <t/>
        </is>
      </c>
      <c r="BX279" s="8" t="inlineStr">
        <f aca="false">IF(A279&lt;&gt;"",DEGREES(BW279),"")</f>
        <is>
          <t/>
        </is>
      </c>
      <c r="BY279" s="8" t="inlineStr">
        <f aca="false">IF(A279&lt;&gt;"",IF(OR(AF279&lt;&gt;0,AG279&lt;&gt;0),ATAN2(AF279,AG279),0),"")</f>
        <is>
          <t/>
        </is>
      </c>
      <c r="BZ279" s="8" t="inlineStr">
        <f aca="false">IF(A279&lt;&gt;"",DEGREES(BY279),"")</f>
        <is>
          <t/>
        </is>
      </c>
      <c r="CA279" s="0" t="inlineStr">
        <f aca="false">IF(A279&lt;&gt;"",IF(AND(AI279&lt;Parameters!$B$11,AI279&gt;Parameters!$B$12,AN279&lt;Parameters!$B$11,AN279&gt;Parameters!$B$12,AS279&lt;Parameters!$B$11,AS279&gt;Parameters!$B$12,AX279&lt;Parameters!$B$11,AX279&gt;Parameters!$B$12,BC279&lt;Parameters!$B$11,BC279&gt;Parameters!$B$12,BM279&lt;Parameters!$B$11,BM279&gt;Parameters!$B$12,BR279&lt;Parameters!$B$11,BR279&gt;Parameters!$B$12,BW279&lt;Parameters!$B$11,BW279&gt;Parameters!$B$12),1,0),"")</f>
        <is>
          <t/>
        </is>
      </c>
      <c r="CB279" s="0" t="inlineStr">
        <f aca="false">IF(A279&lt;&gt;"",IF(OR(AI279&lt;Parameters!$B$12,AI279&gt;Parameters!$B$11),0,1),"")</f>
        <is>
          <t/>
        </is>
      </c>
      <c r="CC279" s="0" t="inlineStr">
        <f aca="false">IF(A279&lt;&gt;"",IF(OR(AN279&lt;Parameters!$B$12,AN279&gt;Parameters!$B$11),0,1),"")</f>
        <is>
          <t/>
        </is>
      </c>
      <c r="CD279" s="0" t="inlineStr">
        <f aca="false">IF(A279&lt;&gt;"",IF(OR(AS279&lt;Parameters!$B$12,AS279&gt;Parameters!$B$11),0,1),"")</f>
        <is>
          <t/>
        </is>
      </c>
      <c r="CE279" s="0" t="inlineStr">
        <f aca="false">IF(A279&lt;&gt;"",IF(OR(AX279&lt;Parameters!$B$12,AX279&gt;Parameters!$B$11),0,1),"")</f>
        <is>
          <t/>
        </is>
      </c>
      <c r="CF279" s="0" t="inlineStr">
        <f aca="false">IF(A279&lt;&gt;"",IF(OR(BC279&lt;Parameters!$B$12,BC279&gt;Parameters!$B$11),0,1),"")</f>
        <is>
          <t/>
        </is>
      </c>
      <c r="CG279" s="0" t="inlineStr">
        <f aca="false">IF(A279&lt;&gt;"",IF(OR(BH279&lt;Parameters!$B$12,BH279&gt;Parameters!$B$11),0,1),"")</f>
        <is>
          <t/>
        </is>
      </c>
      <c r="CH279" s="0" t="inlineStr">
        <f aca="false">IF(A279&lt;&gt;"",IF(OR(BM279&lt;Parameters!$B$12,BM279&gt;Parameters!$B$11),0,1),"")</f>
        <is>
          <t/>
        </is>
      </c>
      <c r="CI279" s="0" t="inlineStr">
        <f aca="false">IF(A279&lt;&gt;"",IF(OR(BR279&lt;Parameters!$B$12,BR279&gt;Parameters!$B$11),0,1),"")</f>
        <is>
          <t/>
        </is>
      </c>
      <c r="CJ279" s="0" t="inlineStr">
        <f aca="false">IF(A279&lt;&gt;"",IF(OR(BW279&lt;Parameters!$B$12,BW279&gt;Parameters!$B$11),0,1),"")</f>
        <is>
          <t/>
        </is>
      </c>
      <c r="CK279" s="26" t="inlineStr">
        <f aca="false">IF(A279&lt;&gt;"",SUM(CB279:CJ279)/9,"")</f>
        <is>
          <t/>
        </is>
      </c>
      <c r="CL279" s="0" t="inlineStr">
        <f aca="false">IF(A279&lt;&gt;"",CK279*9,"")</f>
        <is>
          <t/>
        </is>
      </c>
      <c r="CM279" s="8" t="inlineStr">
        <f aca="false">IF(A279&lt;&gt;"",TEXT(B279,CM$2)&amp;" "&amp;TEXT(A279,CM$2),"")</f>
        <is>
          <t/>
        </is>
      </c>
    </row>
    <row r="280" customFormat="false" ht="15" hidden="false" customHeight="false" outlineLevel="0" collapsed="false">
      <c r="A280" s="0" t="inlineStr">
        <f aca="false">IF(OR(B279&lt;Parameters!$K$12,A279&lt;Parameters!$K$12),IF(A279&lt;Parameters!$K$12,A279+1,0),"")</f>
        <is>
          <t/>
        </is>
      </c>
      <c r="B280" s="0" t="inlineStr">
        <f aca="false">IF(A280&lt;&gt;"",IF(A280=0,B279+1,B279),"")</f>
        <is>
          <t/>
        </is>
      </c>
      <c r="C280" s="24" t="inlineStr">
        <f aca="false">IF(A280&lt;&gt;"",-_phi*(A280+0.5),"")</f>
        <is>
          <t/>
        </is>
      </c>
      <c r="D280" s="8" t="inlineStr">
        <f aca="false">IF(A280&lt;&gt;"",DEGREES(C280),"")</f>
        <is>
          <t/>
        </is>
      </c>
      <c r="E280" s="24" t="inlineStr">
        <f aca="false">IF(A280&lt;&gt;"",_phi*(B280+0.5),"")</f>
        <is>
          <t/>
        </is>
      </c>
      <c r="F280" s="8" t="inlineStr">
        <f aca="false">IF(A280&lt;&gt;"",DEGREES(E280),"")</f>
        <is>
          <t/>
        </is>
      </c>
      <c r="G280" s="8" t="inlineStr">
        <f aca="false">IF(A280&lt;&gt;"",LOOKUP(A280,h!$A$3:$A$30,h!$D$3:$D$30),"")</f>
        <is>
          <t/>
        </is>
      </c>
      <c r="H280" s="8" t="inlineStr">
        <f aca="false">IF(A280&lt;&gt;"",LOOKUP(B280,h!$A$3:$A$30,h!$D$3:$D$30),"")</f>
        <is>
          <t/>
        </is>
      </c>
      <c r="I280" s="8" t="inlineStr">
        <f aca="false">IF(A280&lt;&gt;"",_zif,"")</f>
        <is>
          <t/>
        </is>
      </c>
      <c r="J280" s="8" t="inlineStr">
        <f aca="false">IF(A280&lt;&gt;"",$G280+'v1 Frame'!D$3*COS($C280)+'v1 Frame'!E$3*SIN($C280)*SIN($E280)+'v1 Frame'!F$3*SIN($C280)*COS($E280),"")</f>
        <is>
          <t/>
        </is>
      </c>
      <c r="K280" s="8" t="inlineStr">
        <f aca="false">IF(A280&lt;&gt;"",$H280+'v1 Frame'!E$3*COS($E280)-'v1 Frame'!F$3*SIN($E280),"")</f>
        <is>
          <t/>
        </is>
      </c>
      <c r="L280" s="8" t="inlineStr">
        <f aca="false">IF(A280&lt;&gt;"",$I280-'v1 Frame'!D$3*SIN($C280)+'v1 Frame'!E$3*COS($C280)*SIN($E280)+'v1 Frame'!F$3*COS($C280)*COS($E280),"")</f>
        <is>
          <t/>
        </is>
      </c>
      <c r="M280" s="8" t="inlineStr">
        <f aca="false">IF(A280&lt;&gt;"",$G280+'v1 Frame'!G$3*COS($C280)+'v1 Frame'!H$3*SIN($C280)*SIN($E280)+'v1 Frame'!I$3*SIN($C280)*COS($E280),"")</f>
        <is>
          <t/>
        </is>
      </c>
      <c r="N280" s="8" t="inlineStr">
        <f aca="false">IF(A280&lt;&gt;"",$H280+'v1 Frame'!H$3*COS($E280)-'v1 Frame'!I$3*SIN($E280),"")</f>
        <is>
          <t/>
        </is>
      </c>
      <c r="O280" s="8" t="inlineStr">
        <f aca="false">IF(A280&lt;&gt;"",$I280-'v1 Frame'!G$3*SIN($C280)+'v1 Frame'!H$3*COS($C280)*SIN($E280)+'v1 Frame'!I$3*COS($C280)*COS($E280),"")</f>
        <is>
          <t/>
        </is>
      </c>
      <c r="P280" s="8" t="inlineStr">
        <f aca="false">IF(A280&lt;&gt;"",$G280+'v1 Frame'!J$3*COS($C280)+'v1 Frame'!K$3*SIN($C280)*SIN($E280)+'v1 Frame'!L$3*SIN($C280)*COS($E280),"")</f>
        <is>
          <t/>
        </is>
      </c>
      <c r="Q280" s="8" t="inlineStr">
        <f aca="false">IF(A280&lt;&gt;"",$H280+'v1 Frame'!K$3*COS($E280)-'v1 Frame'!L$3*SIN($E280),"")</f>
        <is>
          <t/>
        </is>
      </c>
      <c r="R280" s="8" t="inlineStr">
        <f aca="false">IF(A280&lt;&gt;"",$I280-'v1 Frame'!J$3*SIN($C280)+'v1 Frame'!K$3*COS($C280)*SIN($E280)+'v1 Frame'!L$3*COS($C280)*COS($E280),"")</f>
        <is>
          <t/>
        </is>
      </c>
      <c r="S280" s="8" t="inlineStr">
        <f aca="false">IF(A280&lt;&gt;"",$G280+'v1 Frame'!M$3*COS($C280)+'v1 Frame'!N$3*SIN($C280)*SIN($E280)+'v1 Frame'!O$3*SIN($C280)*COS($E280),"")</f>
        <is>
          <t/>
        </is>
      </c>
      <c r="T280" s="8" t="inlineStr">
        <f aca="false">IF(A280&lt;&gt;"",$H280+'v1 Frame'!N$3*COS($E280)-'v1 Frame'!O$3*SIN($E280),"")</f>
        <is>
          <t/>
        </is>
      </c>
      <c r="U280" s="8" t="inlineStr">
        <f aca="false">IF(A280&lt;&gt;"",$I280-'v1 Frame'!M$3*SIN($C280)+'v1 Frame'!N$3*COS($C280)*SIN($E280)+'v1 Frame'!O$3*COS($C280)*COS($E280),"")</f>
        <is>
          <t/>
        </is>
      </c>
      <c r="V280" s="8" t="inlineStr">
        <f aca="false">IF(A280&lt;&gt;"",$G280+'v1 Frame'!P$3*COS($C280)+'v1 Frame'!Q$3*SIN($C280)*SIN($E280)+'v1 Frame'!R$3*SIN($C280)*COS($E280),"")</f>
        <is>
          <t/>
        </is>
      </c>
      <c r="W280" s="8" t="inlineStr">
        <f aca="false">IF(A280&lt;&gt;"",$H280+'v1 Frame'!Q$3*COS($E280)-'v1 Frame'!R$3*SIN($E280),"")</f>
        <is>
          <t/>
        </is>
      </c>
      <c r="X280" s="8" t="inlineStr">
        <f aca="false">IF(A280&lt;&gt;"",$I280-'v1 Frame'!P$3*SIN($C280)+'v1 Frame'!Q$3*COS($C280)*SIN($E280)+'v1 Frame'!R$3*COS($C280)*COS($E280),"")</f>
        <is>
          <t/>
        </is>
      </c>
      <c r="Y280" s="8" t="inlineStr">
        <f aca="false">IF(A280&lt;&gt;"",$G280+'v1 Frame'!S$3*COS($C280)+'v1 Frame'!T$3*SIN($C280)*SIN($E280)+'v1 Frame'!U$3*SIN($C280)*COS($E280),"")</f>
        <is>
          <t/>
        </is>
      </c>
      <c r="Z280" s="8" t="inlineStr">
        <f aca="false">IF(A280&lt;&gt;"",$H280+'v1 Frame'!T$3*COS($E280)-'v1 Frame'!U$3*SIN($E280),"")</f>
        <is>
          <t/>
        </is>
      </c>
      <c r="AA280" s="8" t="inlineStr">
        <f aca="false">IF(A280&lt;&gt;"",$I280-'v1 Frame'!S$3*SIN($C280)+'v1 Frame'!T$3*COS($C280)*SIN($E280)+'v1 Frame'!U$3*COS($C280)*COS($E280),"")</f>
        <is>
          <t/>
        </is>
      </c>
      <c r="AB280" s="8" t="inlineStr">
        <f aca="false">IF(A280&lt;&gt;"",$G280+'v1 Frame'!V$3*COS($C280)+'v1 Frame'!W$3*SIN($C280)*SIN($E280)+'v1 Frame'!X$3*SIN($C280)*COS($E280),"")</f>
        <is>
          <t/>
        </is>
      </c>
      <c r="AC280" s="8" t="inlineStr">
        <f aca="false">IF(A280&lt;&gt;"",$H280+'v1 Frame'!W$3*COS($E280)-'v1 Frame'!X$3*SIN($E280),"")</f>
        <is>
          <t/>
        </is>
      </c>
      <c r="AD280" s="8" t="inlineStr">
        <f aca="false">IF(A280&lt;&gt;"",$I280-'v1 Frame'!V$3*SIN($C280)+'v1 Frame'!W$3*COS($C280)*SIN($E280)+'v1 Frame'!X$3*COS($C280)*COS($E280),"")</f>
        <is>
          <t/>
        </is>
      </c>
      <c r="AE280" s="25" t="inlineStr">
        <f aca="false">IF(A280&lt;&gt;"",$G280+'v1 Frame'!Y$3*COS($C280)+'v1 Frame'!Z$3*SIN($C280)*SIN($E280)+'v1 Frame'!AA$3*SIN($C280)*COS($E280),"")</f>
        <is>
          <t/>
        </is>
      </c>
      <c r="AF280" s="25" t="inlineStr">
        <f aca="false">IF(A280&lt;&gt;"",$H280+'v1 Frame'!Z$3*COS($E280)-'v1 Frame'!AA$3*SIN($E280),"")</f>
        <is>
          <t/>
        </is>
      </c>
      <c r="AG280" s="25" t="inlineStr">
        <f aca="false">IF(A280&lt;&gt;"",$I280-'v1 Frame'!Y$3*SIN($C280)+'v1 Frame'!Z$3*COS($C280)*SIN($E280)+'v1 Frame'!AA$3*COS($C280)*COS($E280),"")</f>
        <is>
          <t/>
        </is>
      </c>
      <c r="AH280" s="8" t="inlineStr">
        <f aca="false">IF(A280&lt;&gt;"",SQRT(SUMSQ(G280:I280)),"")</f>
        <is>
          <t/>
        </is>
      </c>
      <c r="AI280" s="8" t="inlineStr">
        <f aca="false">IF(A280&lt;&gt;"",IF(AH280&lt;&gt;0,ACOS(I280/AH280),0),"")</f>
        <is>
          <t/>
        </is>
      </c>
      <c r="AJ280" s="8" t="inlineStr">
        <f aca="false">IF(A280&lt;&gt;"",DEGREES(AI280),"")</f>
        <is>
          <t/>
        </is>
      </c>
      <c r="AK280" s="8" t="inlineStr">
        <f aca="false">IF(A280&lt;&gt;"",IF(OR(G280&lt;&gt;0,H280&lt;&gt;0),ATAN2(G280,H280),0),"")</f>
        <is>
          <t/>
        </is>
      </c>
      <c r="AL280" s="8" t="inlineStr">
        <f aca="false">IF(A280&lt;&gt;"",DEGREES(AK280),"")</f>
        <is>
          <t/>
        </is>
      </c>
      <c r="AM280" s="8" t="inlineStr">
        <f aca="false">IF(A280&lt;&gt;"",SQRT(SUMSQ(J280:L280)),"")</f>
        <is>
          <t/>
        </is>
      </c>
      <c r="AN280" s="8" t="inlineStr">
        <f aca="false">IF(A280&lt;&gt;"",IF(AM280&lt;&gt;0,ACOS(L280/AM280),0),"")</f>
        <is>
          <t/>
        </is>
      </c>
      <c r="AO280" s="8" t="inlineStr">
        <f aca="false">IF(A280&lt;&gt;"",DEGREES(AN280),"")</f>
        <is>
          <t/>
        </is>
      </c>
      <c r="AP280" s="8" t="inlineStr">
        <f aca="false">IF(A280&lt;&gt;"",IF(OR(J280&lt;&gt;0,K280&lt;&gt;0),ATAN2(J280,K280),0),"")</f>
        <is>
          <t/>
        </is>
      </c>
      <c r="AQ280" s="8" t="inlineStr">
        <f aca="false">IF(A280&lt;&gt;"",DEGREES(AP280),"")</f>
        <is>
          <t/>
        </is>
      </c>
      <c r="AR280" s="8" t="inlineStr">
        <f aca="false">IF(A280&lt;&gt;"",SQRT(SUMSQ(M280:O280)),"")</f>
        <is>
          <t/>
        </is>
      </c>
      <c r="AS280" s="8" t="inlineStr">
        <f aca="false">IF(A280&lt;&gt;"",IF(AR280&lt;&gt;0,ACOS(O280/AR280),0),"")</f>
        <is>
          <t/>
        </is>
      </c>
      <c r="AT280" s="8" t="inlineStr">
        <f aca="false">IF(A280&lt;&gt;"",DEGREES(AS280),"")</f>
        <is>
          <t/>
        </is>
      </c>
      <c r="AU280" s="8" t="inlineStr">
        <f aca="false">IF(A280&lt;&gt;"",IF(OR(M280&lt;&gt;0,N280&lt;&gt;0),ATAN2(M280,N280),0),"")</f>
        <is>
          <t/>
        </is>
      </c>
      <c r="AV280" s="8" t="inlineStr">
        <f aca="false">IF(A280&lt;&gt;"",DEGREES(AU280),"")</f>
        <is>
          <t/>
        </is>
      </c>
      <c r="AW280" s="8" t="inlineStr">
        <f aca="false">IF(A280&lt;&gt;"",SQRT(SUMSQ(P280:R280)),"")</f>
        <is>
          <t/>
        </is>
      </c>
      <c r="AX280" s="8" t="inlineStr">
        <f aca="false">IF(A280&lt;&gt;"",IF(AW280&lt;&gt;0,ACOS(R280/AW280),0),"")</f>
        <is>
          <t/>
        </is>
      </c>
      <c r="AY280" s="8" t="inlineStr">
        <f aca="false">IF(A280&lt;&gt;"",DEGREES(AX280),"")</f>
        <is>
          <t/>
        </is>
      </c>
      <c r="AZ280" s="8" t="inlineStr">
        <f aca="false">IF(A280&lt;&gt;"",IF(OR(P280&lt;&gt;0,Q280&lt;&gt;0),ATAN2(P280,Q280),0),"")</f>
        <is>
          <t/>
        </is>
      </c>
      <c r="BA280" s="8" t="inlineStr">
        <f aca="false">IF(A280&lt;&gt;"",DEGREES(AZ280),"")</f>
        <is>
          <t/>
        </is>
      </c>
      <c r="BB280" s="8" t="inlineStr">
        <f aca="false">IF(A280&lt;&gt;"",SQRT(SUMSQ(S280:U280)),"")</f>
        <is>
          <t/>
        </is>
      </c>
      <c r="BC280" s="8" t="inlineStr">
        <f aca="false">IF(A280&lt;&gt;"",IF(BB280&lt;&gt;0,ACOS(U280/BB280),0),"")</f>
        <is>
          <t/>
        </is>
      </c>
      <c r="BD280" s="8" t="inlineStr">
        <f aca="false">IF(A280&lt;&gt;"",DEGREES(BC280),"")</f>
        <is>
          <t/>
        </is>
      </c>
      <c r="BE280" s="8" t="inlineStr">
        <f aca="false">IF(A280&lt;&gt;"",IF(OR(S280&lt;&gt;0,T280&lt;&gt;0),ATAN2(S280,T280),0),"")</f>
        <is>
          <t/>
        </is>
      </c>
      <c r="BF280" s="8" t="inlineStr">
        <f aca="false">IF(A280&lt;&gt;"",DEGREES(BE280),"")</f>
        <is>
          <t/>
        </is>
      </c>
      <c r="BG280" s="8" t="inlineStr">
        <f aca="false">IF(A280&lt;&gt;"",SQRT(SUMSQ(V280:X280)),"")</f>
        <is>
          <t/>
        </is>
      </c>
      <c r="BH280" s="8" t="inlineStr">
        <f aca="false">IF(A280&lt;&gt;"",IF(BG280&lt;&gt;0,ACOS(X280/BG280),0),"")</f>
        <is>
          <t/>
        </is>
      </c>
      <c r="BI280" s="8" t="inlineStr">
        <f aca="false">IF(A280&lt;&gt;"",DEGREES(BH280),"")</f>
        <is>
          <t/>
        </is>
      </c>
      <c r="BJ280" s="8" t="inlineStr">
        <f aca="false">IF(A280&lt;&gt;"",IF(OR(V280&lt;&gt;0,W280&lt;&gt;0),ATAN2(V280,W280),0),"")</f>
        <is>
          <t/>
        </is>
      </c>
      <c r="BK280" s="8" t="inlineStr">
        <f aca="false">IF(A280&lt;&gt;"",DEGREES(BJ280),"")</f>
        <is>
          <t/>
        </is>
      </c>
      <c r="BL280" s="8" t="inlineStr">
        <f aca="false">IF(A280&lt;&gt;"",SQRT(SUMSQ(Y280:AA280)),"")</f>
        <is>
          <t/>
        </is>
      </c>
      <c r="BM280" s="8" t="inlineStr">
        <f aca="false">IF(A280&lt;&gt;"",IF(BL280&lt;&gt;0,ACOS(AA280/BL280),0),"")</f>
        <is>
          <t/>
        </is>
      </c>
      <c r="BN280" s="8" t="inlineStr">
        <f aca="false">IF(A280&lt;&gt;"",DEGREES(BM280),"")</f>
        <is>
          <t/>
        </is>
      </c>
      <c r="BO280" s="8" t="inlineStr">
        <f aca="false">IF(A280&lt;&gt;"",IF(OR(Y280&lt;&gt;0,Z280&lt;&gt;0),ATAN2(Y280,Z280),0),"")</f>
        <is>
          <t/>
        </is>
      </c>
      <c r="BP280" s="8" t="inlineStr">
        <f aca="false">IF(A280&lt;&gt;"",DEGREES(BO280),"")</f>
        <is>
          <t/>
        </is>
      </c>
      <c r="BQ280" s="8" t="inlineStr">
        <f aca="false">IF(A280&lt;&gt;"",SQRT(SUMSQ(AB280:AD280)),"")</f>
        <is>
          <t/>
        </is>
      </c>
      <c r="BR280" s="8" t="inlineStr">
        <f aca="false">IF(A280&lt;&gt;"",IF(BQ280&lt;&gt;0,ACOS(AD280/BQ280),0),"")</f>
        <is>
          <t/>
        </is>
      </c>
      <c r="BS280" s="8" t="inlineStr">
        <f aca="false">IF(A280&lt;&gt;"",DEGREES(BR280),"")</f>
        <is>
          <t/>
        </is>
      </c>
      <c r="BT280" s="8" t="inlineStr">
        <f aca="false">IF(A280&lt;&gt;"",IF(OR(AB280&lt;&gt;0,AC280&lt;&gt;0),ATAN2(AB280,AC280),0),"")</f>
        <is>
          <t/>
        </is>
      </c>
      <c r="BU280" s="8" t="inlineStr">
        <f aca="false">IF(A280&lt;&gt;"",DEGREES(BT280),"")</f>
        <is>
          <t/>
        </is>
      </c>
      <c r="BV280" s="8" t="inlineStr">
        <f aca="false">IF(A280&lt;&gt;"",SQRT(SUMSQ(AE280:AG280)),"")</f>
        <is>
          <t/>
        </is>
      </c>
      <c r="BW280" s="8" t="inlineStr">
        <f aca="false">IF(A280&lt;&gt;"",IF(BV280&lt;&gt;0,ACOS(AG280/BV280),0),"")</f>
        <is>
          <t/>
        </is>
      </c>
      <c r="BX280" s="8" t="inlineStr">
        <f aca="false">IF(A280&lt;&gt;"",DEGREES(BW280),"")</f>
        <is>
          <t/>
        </is>
      </c>
      <c r="BY280" s="8" t="inlineStr">
        <f aca="false">IF(A280&lt;&gt;"",IF(OR(AF280&lt;&gt;0,AG280&lt;&gt;0),ATAN2(AF280,AG280),0),"")</f>
        <is>
          <t/>
        </is>
      </c>
      <c r="BZ280" s="8" t="inlineStr">
        <f aca="false">IF(A280&lt;&gt;"",DEGREES(BY280),"")</f>
        <is>
          <t/>
        </is>
      </c>
      <c r="CA280" s="0" t="inlineStr">
        <f aca="false">IF(A280&lt;&gt;"",IF(AND(AI280&lt;Parameters!$B$11,AI280&gt;Parameters!$B$12,AN280&lt;Parameters!$B$11,AN280&gt;Parameters!$B$12,AS280&lt;Parameters!$B$11,AS280&gt;Parameters!$B$12,AX280&lt;Parameters!$B$11,AX280&gt;Parameters!$B$12,BC280&lt;Parameters!$B$11,BC280&gt;Parameters!$B$12,BM280&lt;Parameters!$B$11,BM280&gt;Parameters!$B$12,BR280&lt;Parameters!$B$11,BR280&gt;Parameters!$B$12,BW280&lt;Parameters!$B$11,BW280&gt;Parameters!$B$12),1,0),"")</f>
        <is>
          <t/>
        </is>
      </c>
      <c r="CB280" s="0" t="inlineStr">
        <f aca="false">IF(A280&lt;&gt;"",IF(OR(AI280&lt;Parameters!$B$12,AI280&gt;Parameters!$B$11),0,1),"")</f>
        <is>
          <t/>
        </is>
      </c>
      <c r="CC280" s="0" t="inlineStr">
        <f aca="false">IF(A280&lt;&gt;"",IF(OR(AN280&lt;Parameters!$B$12,AN280&gt;Parameters!$B$11),0,1),"")</f>
        <is>
          <t/>
        </is>
      </c>
      <c r="CD280" s="0" t="inlineStr">
        <f aca="false">IF(A280&lt;&gt;"",IF(OR(AS280&lt;Parameters!$B$12,AS280&gt;Parameters!$B$11),0,1),"")</f>
        <is>
          <t/>
        </is>
      </c>
      <c r="CE280" s="0" t="inlineStr">
        <f aca="false">IF(A280&lt;&gt;"",IF(OR(AX280&lt;Parameters!$B$12,AX280&gt;Parameters!$B$11),0,1),"")</f>
        <is>
          <t/>
        </is>
      </c>
      <c r="CF280" s="0" t="inlineStr">
        <f aca="false">IF(A280&lt;&gt;"",IF(OR(BC280&lt;Parameters!$B$12,BC280&gt;Parameters!$B$11),0,1),"")</f>
        <is>
          <t/>
        </is>
      </c>
      <c r="CG280" s="0" t="inlineStr">
        <f aca="false">IF(A280&lt;&gt;"",IF(OR(BH280&lt;Parameters!$B$12,BH280&gt;Parameters!$B$11),0,1),"")</f>
        <is>
          <t/>
        </is>
      </c>
      <c r="CH280" s="0" t="inlineStr">
        <f aca="false">IF(A280&lt;&gt;"",IF(OR(BM280&lt;Parameters!$B$12,BM280&gt;Parameters!$B$11),0,1),"")</f>
        <is>
          <t/>
        </is>
      </c>
      <c r="CI280" s="0" t="inlineStr">
        <f aca="false">IF(A280&lt;&gt;"",IF(OR(BR280&lt;Parameters!$B$12,BR280&gt;Parameters!$B$11),0,1),"")</f>
        <is>
          <t/>
        </is>
      </c>
      <c r="CJ280" s="0" t="inlineStr">
        <f aca="false">IF(A280&lt;&gt;"",IF(OR(BW280&lt;Parameters!$B$12,BW280&gt;Parameters!$B$11),0,1),"")</f>
        <is>
          <t/>
        </is>
      </c>
      <c r="CK280" s="26" t="inlineStr">
        <f aca="false">IF(A280&lt;&gt;"",SUM(CB280:CJ280)/9,"")</f>
        <is>
          <t/>
        </is>
      </c>
      <c r="CL280" s="0" t="inlineStr">
        <f aca="false">IF(A280&lt;&gt;"",CK280*9,"")</f>
        <is>
          <t/>
        </is>
      </c>
      <c r="CM280" s="8" t="inlineStr">
        <f aca="false">IF(A280&lt;&gt;"",TEXT(B280,CM$2)&amp;" "&amp;TEXT(A280,CM$2),"")</f>
        <is>
          <t/>
        </is>
      </c>
    </row>
    <row r="281" customFormat="false" ht="15" hidden="false" customHeight="false" outlineLevel="0" collapsed="false">
      <c r="A281" s="0" t="inlineStr">
        <f aca="false">IF(OR(B280&lt;Parameters!$K$12,A280&lt;Parameters!$K$12),IF(A280&lt;Parameters!$K$12,A280+1,0),"")</f>
        <is>
          <t/>
        </is>
      </c>
      <c r="B281" s="0" t="inlineStr">
        <f aca="false">IF(A281&lt;&gt;"",IF(A281=0,B280+1,B280),"")</f>
        <is>
          <t/>
        </is>
      </c>
      <c r="C281" s="24" t="inlineStr">
        <f aca="false">IF(A281&lt;&gt;"",-_phi*(A281+0.5),"")</f>
        <is>
          <t/>
        </is>
      </c>
      <c r="D281" s="8" t="inlineStr">
        <f aca="false">IF(A281&lt;&gt;"",DEGREES(C281),"")</f>
        <is>
          <t/>
        </is>
      </c>
      <c r="E281" s="24" t="inlineStr">
        <f aca="false">IF(A281&lt;&gt;"",_phi*(B281+0.5),"")</f>
        <is>
          <t/>
        </is>
      </c>
      <c r="F281" s="8" t="inlineStr">
        <f aca="false">IF(A281&lt;&gt;"",DEGREES(E281),"")</f>
        <is>
          <t/>
        </is>
      </c>
      <c r="G281" s="8" t="inlineStr">
        <f aca="false">IF(A281&lt;&gt;"",LOOKUP(A281,h!$A$3:$A$30,h!$D$3:$D$30),"")</f>
        <is>
          <t/>
        </is>
      </c>
      <c r="H281" s="8" t="inlineStr">
        <f aca="false">IF(A281&lt;&gt;"",LOOKUP(B281,h!$A$3:$A$30,h!$D$3:$D$30),"")</f>
        <is>
          <t/>
        </is>
      </c>
      <c r="I281" s="8" t="inlineStr">
        <f aca="false">IF(A281&lt;&gt;"",_zif,"")</f>
        <is>
          <t/>
        </is>
      </c>
      <c r="J281" s="8" t="inlineStr">
        <f aca="false">IF(A281&lt;&gt;"",$G281+'v1 Frame'!D$3*COS($C281)+'v1 Frame'!E$3*SIN($C281)*SIN($E281)+'v1 Frame'!F$3*SIN($C281)*COS($E281),"")</f>
        <is>
          <t/>
        </is>
      </c>
      <c r="K281" s="8" t="inlineStr">
        <f aca="false">IF(A281&lt;&gt;"",$H281+'v1 Frame'!E$3*COS($E281)-'v1 Frame'!F$3*SIN($E281),"")</f>
        <is>
          <t/>
        </is>
      </c>
      <c r="L281" s="8" t="inlineStr">
        <f aca="false">IF(A281&lt;&gt;"",$I281-'v1 Frame'!D$3*SIN($C281)+'v1 Frame'!E$3*COS($C281)*SIN($E281)+'v1 Frame'!F$3*COS($C281)*COS($E281),"")</f>
        <is>
          <t/>
        </is>
      </c>
      <c r="M281" s="8" t="inlineStr">
        <f aca="false">IF(A281&lt;&gt;"",$G281+'v1 Frame'!G$3*COS($C281)+'v1 Frame'!H$3*SIN($C281)*SIN($E281)+'v1 Frame'!I$3*SIN($C281)*COS($E281),"")</f>
        <is>
          <t/>
        </is>
      </c>
      <c r="N281" s="8" t="inlineStr">
        <f aca="false">IF(A281&lt;&gt;"",$H281+'v1 Frame'!H$3*COS($E281)-'v1 Frame'!I$3*SIN($E281),"")</f>
        <is>
          <t/>
        </is>
      </c>
      <c r="O281" s="8" t="inlineStr">
        <f aca="false">IF(A281&lt;&gt;"",$I281-'v1 Frame'!G$3*SIN($C281)+'v1 Frame'!H$3*COS($C281)*SIN($E281)+'v1 Frame'!I$3*COS($C281)*COS($E281),"")</f>
        <is>
          <t/>
        </is>
      </c>
      <c r="P281" s="8" t="inlineStr">
        <f aca="false">IF(A281&lt;&gt;"",$G281+'v1 Frame'!J$3*COS($C281)+'v1 Frame'!K$3*SIN($C281)*SIN($E281)+'v1 Frame'!L$3*SIN($C281)*COS($E281),"")</f>
        <is>
          <t/>
        </is>
      </c>
      <c r="Q281" s="8" t="inlineStr">
        <f aca="false">IF(A281&lt;&gt;"",$H281+'v1 Frame'!K$3*COS($E281)-'v1 Frame'!L$3*SIN($E281),"")</f>
        <is>
          <t/>
        </is>
      </c>
      <c r="R281" s="8" t="inlineStr">
        <f aca="false">IF(A281&lt;&gt;"",$I281-'v1 Frame'!J$3*SIN($C281)+'v1 Frame'!K$3*COS($C281)*SIN($E281)+'v1 Frame'!L$3*COS($C281)*COS($E281),"")</f>
        <is>
          <t/>
        </is>
      </c>
      <c r="S281" s="8" t="inlineStr">
        <f aca="false">IF(A281&lt;&gt;"",$G281+'v1 Frame'!M$3*COS($C281)+'v1 Frame'!N$3*SIN($C281)*SIN($E281)+'v1 Frame'!O$3*SIN($C281)*COS($E281),"")</f>
        <is>
          <t/>
        </is>
      </c>
      <c r="T281" s="8" t="inlineStr">
        <f aca="false">IF(A281&lt;&gt;"",$H281+'v1 Frame'!N$3*COS($E281)-'v1 Frame'!O$3*SIN($E281),"")</f>
        <is>
          <t/>
        </is>
      </c>
      <c r="U281" s="8" t="inlineStr">
        <f aca="false">IF(A281&lt;&gt;"",$I281-'v1 Frame'!M$3*SIN($C281)+'v1 Frame'!N$3*COS($C281)*SIN($E281)+'v1 Frame'!O$3*COS($C281)*COS($E281),"")</f>
        <is>
          <t/>
        </is>
      </c>
      <c r="V281" s="8" t="inlineStr">
        <f aca="false">IF(A281&lt;&gt;"",$G281+'v1 Frame'!P$3*COS($C281)+'v1 Frame'!Q$3*SIN($C281)*SIN($E281)+'v1 Frame'!R$3*SIN($C281)*COS($E281),"")</f>
        <is>
          <t/>
        </is>
      </c>
      <c r="W281" s="8" t="inlineStr">
        <f aca="false">IF(A281&lt;&gt;"",$H281+'v1 Frame'!Q$3*COS($E281)-'v1 Frame'!R$3*SIN($E281),"")</f>
        <is>
          <t/>
        </is>
      </c>
      <c r="X281" s="8" t="inlineStr">
        <f aca="false">IF(A281&lt;&gt;"",$I281-'v1 Frame'!P$3*SIN($C281)+'v1 Frame'!Q$3*COS($C281)*SIN($E281)+'v1 Frame'!R$3*COS($C281)*COS($E281),"")</f>
        <is>
          <t/>
        </is>
      </c>
      <c r="Y281" s="8" t="inlineStr">
        <f aca="false">IF(A281&lt;&gt;"",$G281+'v1 Frame'!S$3*COS($C281)+'v1 Frame'!T$3*SIN($C281)*SIN($E281)+'v1 Frame'!U$3*SIN($C281)*COS($E281),"")</f>
        <is>
          <t/>
        </is>
      </c>
      <c r="Z281" s="8" t="inlineStr">
        <f aca="false">IF(A281&lt;&gt;"",$H281+'v1 Frame'!T$3*COS($E281)-'v1 Frame'!U$3*SIN($E281),"")</f>
        <is>
          <t/>
        </is>
      </c>
      <c r="AA281" s="8" t="inlineStr">
        <f aca="false">IF(A281&lt;&gt;"",$I281-'v1 Frame'!S$3*SIN($C281)+'v1 Frame'!T$3*COS($C281)*SIN($E281)+'v1 Frame'!U$3*COS($C281)*COS($E281),"")</f>
        <is>
          <t/>
        </is>
      </c>
      <c r="AB281" s="8" t="inlineStr">
        <f aca="false">IF(A281&lt;&gt;"",$G281+'v1 Frame'!V$3*COS($C281)+'v1 Frame'!W$3*SIN($C281)*SIN($E281)+'v1 Frame'!X$3*SIN($C281)*COS($E281),"")</f>
        <is>
          <t/>
        </is>
      </c>
      <c r="AC281" s="8" t="inlineStr">
        <f aca="false">IF(A281&lt;&gt;"",$H281+'v1 Frame'!W$3*COS($E281)-'v1 Frame'!X$3*SIN($E281),"")</f>
        <is>
          <t/>
        </is>
      </c>
      <c r="AD281" s="8" t="inlineStr">
        <f aca="false">IF(A281&lt;&gt;"",$I281-'v1 Frame'!V$3*SIN($C281)+'v1 Frame'!W$3*COS($C281)*SIN($E281)+'v1 Frame'!X$3*COS($C281)*COS($E281),"")</f>
        <is>
          <t/>
        </is>
      </c>
      <c r="AE281" s="25" t="inlineStr">
        <f aca="false">IF(A281&lt;&gt;"",$G281+'v1 Frame'!Y$3*COS($C281)+'v1 Frame'!Z$3*SIN($C281)*SIN($E281)+'v1 Frame'!AA$3*SIN($C281)*COS($E281),"")</f>
        <is>
          <t/>
        </is>
      </c>
      <c r="AF281" s="25" t="inlineStr">
        <f aca="false">IF(A281&lt;&gt;"",$H281+'v1 Frame'!Z$3*COS($E281)-'v1 Frame'!AA$3*SIN($E281),"")</f>
        <is>
          <t/>
        </is>
      </c>
      <c r="AG281" s="25" t="inlineStr">
        <f aca="false">IF(A281&lt;&gt;"",$I281-'v1 Frame'!Y$3*SIN($C281)+'v1 Frame'!Z$3*COS($C281)*SIN($E281)+'v1 Frame'!AA$3*COS($C281)*COS($E281),"")</f>
        <is>
          <t/>
        </is>
      </c>
      <c r="AH281" s="8" t="inlineStr">
        <f aca="false">IF(A281&lt;&gt;"",SQRT(SUMSQ(G281:I281)),"")</f>
        <is>
          <t/>
        </is>
      </c>
      <c r="AI281" s="8" t="inlineStr">
        <f aca="false">IF(A281&lt;&gt;"",IF(AH281&lt;&gt;0,ACOS(I281/AH281),0),"")</f>
        <is>
          <t/>
        </is>
      </c>
      <c r="AJ281" s="8" t="inlineStr">
        <f aca="false">IF(A281&lt;&gt;"",DEGREES(AI281),"")</f>
        <is>
          <t/>
        </is>
      </c>
      <c r="AK281" s="8" t="inlineStr">
        <f aca="false">IF(A281&lt;&gt;"",IF(OR(G281&lt;&gt;0,H281&lt;&gt;0),ATAN2(G281,H281),0),"")</f>
        <is>
          <t/>
        </is>
      </c>
      <c r="AL281" s="8" t="inlineStr">
        <f aca="false">IF(A281&lt;&gt;"",DEGREES(AK281),"")</f>
        <is>
          <t/>
        </is>
      </c>
      <c r="AM281" s="8" t="inlineStr">
        <f aca="false">IF(A281&lt;&gt;"",SQRT(SUMSQ(J281:L281)),"")</f>
        <is>
          <t/>
        </is>
      </c>
      <c r="AN281" s="8" t="inlineStr">
        <f aca="false">IF(A281&lt;&gt;"",IF(AM281&lt;&gt;0,ACOS(L281/AM281),0),"")</f>
        <is>
          <t/>
        </is>
      </c>
      <c r="AO281" s="8" t="inlineStr">
        <f aca="false">IF(A281&lt;&gt;"",DEGREES(AN281),"")</f>
        <is>
          <t/>
        </is>
      </c>
      <c r="AP281" s="8" t="inlineStr">
        <f aca="false">IF(A281&lt;&gt;"",IF(OR(J281&lt;&gt;0,K281&lt;&gt;0),ATAN2(J281,K281),0),"")</f>
        <is>
          <t/>
        </is>
      </c>
      <c r="AQ281" s="8" t="inlineStr">
        <f aca="false">IF(A281&lt;&gt;"",DEGREES(AP281),"")</f>
        <is>
          <t/>
        </is>
      </c>
      <c r="AR281" s="8" t="inlineStr">
        <f aca="false">IF(A281&lt;&gt;"",SQRT(SUMSQ(M281:O281)),"")</f>
        <is>
          <t/>
        </is>
      </c>
      <c r="AS281" s="8" t="inlineStr">
        <f aca="false">IF(A281&lt;&gt;"",IF(AR281&lt;&gt;0,ACOS(O281/AR281),0),"")</f>
        <is>
          <t/>
        </is>
      </c>
      <c r="AT281" s="8" t="inlineStr">
        <f aca="false">IF(A281&lt;&gt;"",DEGREES(AS281),"")</f>
        <is>
          <t/>
        </is>
      </c>
      <c r="AU281" s="8" t="inlineStr">
        <f aca="false">IF(A281&lt;&gt;"",IF(OR(M281&lt;&gt;0,N281&lt;&gt;0),ATAN2(M281,N281),0),"")</f>
        <is>
          <t/>
        </is>
      </c>
      <c r="AV281" s="8" t="inlineStr">
        <f aca="false">IF(A281&lt;&gt;"",DEGREES(AU281),"")</f>
        <is>
          <t/>
        </is>
      </c>
      <c r="AW281" s="8" t="inlineStr">
        <f aca="false">IF(A281&lt;&gt;"",SQRT(SUMSQ(P281:R281)),"")</f>
        <is>
          <t/>
        </is>
      </c>
      <c r="AX281" s="8" t="inlineStr">
        <f aca="false">IF(A281&lt;&gt;"",IF(AW281&lt;&gt;0,ACOS(R281/AW281),0),"")</f>
        <is>
          <t/>
        </is>
      </c>
      <c r="AY281" s="8" t="inlineStr">
        <f aca="false">IF(A281&lt;&gt;"",DEGREES(AX281),"")</f>
        <is>
          <t/>
        </is>
      </c>
      <c r="AZ281" s="8" t="inlineStr">
        <f aca="false">IF(A281&lt;&gt;"",IF(OR(P281&lt;&gt;0,Q281&lt;&gt;0),ATAN2(P281,Q281),0),"")</f>
        <is>
          <t/>
        </is>
      </c>
      <c r="BA281" s="8" t="inlineStr">
        <f aca="false">IF(A281&lt;&gt;"",DEGREES(AZ281),"")</f>
        <is>
          <t/>
        </is>
      </c>
      <c r="BB281" s="8" t="inlineStr">
        <f aca="false">IF(A281&lt;&gt;"",SQRT(SUMSQ(S281:U281)),"")</f>
        <is>
          <t/>
        </is>
      </c>
      <c r="BC281" s="8" t="inlineStr">
        <f aca="false">IF(A281&lt;&gt;"",IF(BB281&lt;&gt;0,ACOS(U281/BB281),0),"")</f>
        <is>
          <t/>
        </is>
      </c>
      <c r="BD281" s="8" t="inlineStr">
        <f aca="false">IF(A281&lt;&gt;"",DEGREES(BC281),"")</f>
        <is>
          <t/>
        </is>
      </c>
      <c r="BE281" s="8" t="inlineStr">
        <f aca="false">IF(A281&lt;&gt;"",IF(OR(S281&lt;&gt;0,T281&lt;&gt;0),ATAN2(S281,T281),0),"")</f>
        <is>
          <t/>
        </is>
      </c>
      <c r="BF281" s="8" t="inlineStr">
        <f aca="false">IF(A281&lt;&gt;"",DEGREES(BE281),"")</f>
        <is>
          <t/>
        </is>
      </c>
      <c r="BG281" s="8" t="inlineStr">
        <f aca="false">IF(A281&lt;&gt;"",SQRT(SUMSQ(V281:X281)),"")</f>
        <is>
          <t/>
        </is>
      </c>
      <c r="BH281" s="8" t="inlineStr">
        <f aca="false">IF(A281&lt;&gt;"",IF(BG281&lt;&gt;0,ACOS(X281/BG281),0),"")</f>
        <is>
          <t/>
        </is>
      </c>
      <c r="BI281" s="8" t="inlineStr">
        <f aca="false">IF(A281&lt;&gt;"",DEGREES(BH281),"")</f>
        <is>
          <t/>
        </is>
      </c>
      <c r="BJ281" s="8" t="inlineStr">
        <f aca="false">IF(A281&lt;&gt;"",IF(OR(V281&lt;&gt;0,W281&lt;&gt;0),ATAN2(V281,W281),0),"")</f>
        <is>
          <t/>
        </is>
      </c>
      <c r="BK281" s="8" t="inlineStr">
        <f aca="false">IF(A281&lt;&gt;"",DEGREES(BJ281),"")</f>
        <is>
          <t/>
        </is>
      </c>
      <c r="BL281" s="8" t="inlineStr">
        <f aca="false">IF(A281&lt;&gt;"",SQRT(SUMSQ(Y281:AA281)),"")</f>
        <is>
          <t/>
        </is>
      </c>
      <c r="BM281" s="8" t="inlineStr">
        <f aca="false">IF(A281&lt;&gt;"",IF(BL281&lt;&gt;0,ACOS(AA281/BL281),0),"")</f>
        <is>
          <t/>
        </is>
      </c>
      <c r="BN281" s="8" t="inlineStr">
        <f aca="false">IF(A281&lt;&gt;"",DEGREES(BM281),"")</f>
        <is>
          <t/>
        </is>
      </c>
      <c r="BO281" s="8" t="inlineStr">
        <f aca="false">IF(A281&lt;&gt;"",IF(OR(Y281&lt;&gt;0,Z281&lt;&gt;0),ATAN2(Y281,Z281),0),"")</f>
        <is>
          <t/>
        </is>
      </c>
      <c r="BP281" s="8" t="inlineStr">
        <f aca="false">IF(A281&lt;&gt;"",DEGREES(BO281),"")</f>
        <is>
          <t/>
        </is>
      </c>
      <c r="BQ281" s="8" t="inlineStr">
        <f aca="false">IF(A281&lt;&gt;"",SQRT(SUMSQ(AB281:AD281)),"")</f>
        <is>
          <t/>
        </is>
      </c>
      <c r="BR281" s="8" t="inlineStr">
        <f aca="false">IF(A281&lt;&gt;"",IF(BQ281&lt;&gt;0,ACOS(AD281/BQ281),0),"")</f>
        <is>
          <t/>
        </is>
      </c>
      <c r="BS281" s="8" t="inlineStr">
        <f aca="false">IF(A281&lt;&gt;"",DEGREES(BR281),"")</f>
        <is>
          <t/>
        </is>
      </c>
      <c r="BT281" s="8" t="inlineStr">
        <f aca="false">IF(A281&lt;&gt;"",IF(OR(AB281&lt;&gt;0,AC281&lt;&gt;0),ATAN2(AB281,AC281),0),"")</f>
        <is>
          <t/>
        </is>
      </c>
      <c r="BU281" s="8" t="inlineStr">
        <f aca="false">IF(A281&lt;&gt;"",DEGREES(BT281),"")</f>
        <is>
          <t/>
        </is>
      </c>
      <c r="BV281" s="8" t="inlineStr">
        <f aca="false">IF(A281&lt;&gt;"",SQRT(SUMSQ(AE281:AG281)),"")</f>
        <is>
          <t/>
        </is>
      </c>
      <c r="BW281" s="8" t="inlineStr">
        <f aca="false">IF(A281&lt;&gt;"",IF(BV281&lt;&gt;0,ACOS(AG281/BV281),0),"")</f>
        <is>
          <t/>
        </is>
      </c>
      <c r="BX281" s="8" t="inlineStr">
        <f aca="false">IF(A281&lt;&gt;"",DEGREES(BW281),"")</f>
        <is>
          <t/>
        </is>
      </c>
      <c r="BY281" s="8" t="inlineStr">
        <f aca="false">IF(A281&lt;&gt;"",IF(OR(AF281&lt;&gt;0,AG281&lt;&gt;0),ATAN2(AF281,AG281),0),"")</f>
        <is>
          <t/>
        </is>
      </c>
      <c r="BZ281" s="8" t="inlineStr">
        <f aca="false">IF(A281&lt;&gt;"",DEGREES(BY281),"")</f>
        <is>
          <t/>
        </is>
      </c>
      <c r="CA281" s="0" t="inlineStr">
        <f aca="false">IF(A281&lt;&gt;"",IF(AND(AI281&lt;Parameters!$B$11,AI281&gt;Parameters!$B$12,AN281&lt;Parameters!$B$11,AN281&gt;Parameters!$B$12,AS281&lt;Parameters!$B$11,AS281&gt;Parameters!$B$12,AX281&lt;Parameters!$B$11,AX281&gt;Parameters!$B$12,BC281&lt;Parameters!$B$11,BC281&gt;Parameters!$B$12,BM281&lt;Parameters!$B$11,BM281&gt;Parameters!$B$12,BR281&lt;Parameters!$B$11,BR281&gt;Parameters!$B$12,BW281&lt;Parameters!$B$11,BW281&gt;Parameters!$B$12),1,0),"")</f>
        <is>
          <t/>
        </is>
      </c>
      <c r="CB281" s="0" t="inlineStr">
        <f aca="false">IF(A281&lt;&gt;"",IF(OR(AI281&lt;Parameters!$B$12,AI281&gt;Parameters!$B$11),0,1),"")</f>
        <is>
          <t/>
        </is>
      </c>
      <c r="CC281" s="0" t="inlineStr">
        <f aca="false">IF(A281&lt;&gt;"",IF(OR(AN281&lt;Parameters!$B$12,AN281&gt;Parameters!$B$11),0,1),"")</f>
        <is>
          <t/>
        </is>
      </c>
      <c r="CD281" s="0" t="inlineStr">
        <f aca="false">IF(A281&lt;&gt;"",IF(OR(AS281&lt;Parameters!$B$12,AS281&gt;Parameters!$B$11),0,1),"")</f>
        <is>
          <t/>
        </is>
      </c>
      <c r="CE281" s="0" t="inlineStr">
        <f aca="false">IF(A281&lt;&gt;"",IF(OR(AX281&lt;Parameters!$B$12,AX281&gt;Parameters!$B$11),0,1),"")</f>
        <is>
          <t/>
        </is>
      </c>
      <c r="CF281" s="0" t="inlineStr">
        <f aca="false">IF(A281&lt;&gt;"",IF(OR(BC281&lt;Parameters!$B$12,BC281&gt;Parameters!$B$11),0,1),"")</f>
        <is>
          <t/>
        </is>
      </c>
      <c r="CG281" s="0" t="inlineStr">
        <f aca="false">IF(A281&lt;&gt;"",IF(OR(BH281&lt;Parameters!$B$12,BH281&gt;Parameters!$B$11),0,1),"")</f>
        <is>
          <t/>
        </is>
      </c>
      <c r="CH281" s="0" t="inlineStr">
        <f aca="false">IF(A281&lt;&gt;"",IF(OR(BM281&lt;Parameters!$B$12,BM281&gt;Parameters!$B$11),0,1),"")</f>
        <is>
          <t/>
        </is>
      </c>
      <c r="CI281" s="0" t="inlineStr">
        <f aca="false">IF(A281&lt;&gt;"",IF(OR(BR281&lt;Parameters!$B$12,BR281&gt;Parameters!$B$11),0,1),"")</f>
        <is>
          <t/>
        </is>
      </c>
      <c r="CJ281" s="0" t="inlineStr">
        <f aca="false">IF(A281&lt;&gt;"",IF(OR(BW281&lt;Parameters!$B$12,BW281&gt;Parameters!$B$11),0,1),"")</f>
        <is>
          <t/>
        </is>
      </c>
      <c r="CK281" s="26" t="inlineStr">
        <f aca="false">IF(A281&lt;&gt;"",SUM(CB281:CJ281)/9,"")</f>
        <is>
          <t/>
        </is>
      </c>
      <c r="CL281" s="0" t="inlineStr">
        <f aca="false">IF(A281&lt;&gt;"",CK281*9,"")</f>
        <is>
          <t/>
        </is>
      </c>
      <c r="CM281" s="8" t="inlineStr">
        <f aca="false">IF(A281&lt;&gt;"",TEXT(B281,CM$2)&amp;" "&amp;TEXT(A281,CM$2),"")</f>
        <is>
          <t/>
        </is>
      </c>
    </row>
    <row r="282" customFormat="false" ht="15" hidden="false" customHeight="false" outlineLevel="0" collapsed="false">
      <c r="A282" s="0" t="inlineStr">
        <f aca="false">IF(OR(B281&lt;Parameters!$K$12,A281&lt;Parameters!$K$12),IF(A281&lt;Parameters!$K$12,A281+1,0),"")</f>
        <is>
          <t/>
        </is>
      </c>
      <c r="B282" s="0" t="inlineStr">
        <f aca="false">IF(A282&lt;&gt;"",IF(A282=0,B281+1,B281),"")</f>
        <is>
          <t/>
        </is>
      </c>
      <c r="C282" s="24" t="inlineStr">
        <f aca="false">IF(A282&lt;&gt;"",-_phi*(A282+0.5),"")</f>
        <is>
          <t/>
        </is>
      </c>
      <c r="D282" s="8" t="inlineStr">
        <f aca="false">IF(A282&lt;&gt;"",DEGREES(C282),"")</f>
        <is>
          <t/>
        </is>
      </c>
      <c r="E282" s="24" t="inlineStr">
        <f aca="false">IF(A282&lt;&gt;"",_phi*(B282+0.5),"")</f>
        <is>
          <t/>
        </is>
      </c>
      <c r="F282" s="8" t="inlineStr">
        <f aca="false">IF(A282&lt;&gt;"",DEGREES(E282),"")</f>
        <is>
          <t/>
        </is>
      </c>
      <c r="G282" s="8" t="inlineStr">
        <f aca="false">IF(A282&lt;&gt;"",LOOKUP(A282,h!$A$3:$A$30,h!$D$3:$D$30),"")</f>
        <is>
          <t/>
        </is>
      </c>
      <c r="H282" s="8" t="inlineStr">
        <f aca="false">IF(A282&lt;&gt;"",LOOKUP(B282,h!$A$3:$A$30,h!$D$3:$D$30),"")</f>
        <is>
          <t/>
        </is>
      </c>
      <c r="I282" s="8" t="inlineStr">
        <f aca="false">IF(A282&lt;&gt;"",_zif,"")</f>
        <is>
          <t/>
        </is>
      </c>
      <c r="J282" s="8" t="inlineStr">
        <f aca="false">IF(A282&lt;&gt;"",$G282+'v1 Frame'!D$3*COS($C282)+'v1 Frame'!E$3*SIN($C282)*SIN($E282)+'v1 Frame'!F$3*SIN($C282)*COS($E282),"")</f>
        <is>
          <t/>
        </is>
      </c>
      <c r="K282" s="8" t="inlineStr">
        <f aca="false">IF(A282&lt;&gt;"",$H282+'v1 Frame'!E$3*COS($E282)-'v1 Frame'!F$3*SIN($E282),"")</f>
        <is>
          <t/>
        </is>
      </c>
      <c r="L282" s="8" t="inlineStr">
        <f aca="false">IF(A282&lt;&gt;"",$I282-'v1 Frame'!D$3*SIN($C282)+'v1 Frame'!E$3*COS($C282)*SIN($E282)+'v1 Frame'!F$3*COS($C282)*COS($E282),"")</f>
        <is>
          <t/>
        </is>
      </c>
      <c r="M282" s="8" t="inlineStr">
        <f aca="false">IF(A282&lt;&gt;"",$G282+'v1 Frame'!G$3*COS($C282)+'v1 Frame'!H$3*SIN($C282)*SIN($E282)+'v1 Frame'!I$3*SIN($C282)*COS($E282),"")</f>
        <is>
          <t/>
        </is>
      </c>
      <c r="N282" s="8" t="inlineStr">
        <f aca="false">IF(A282&lt;&gt;"",$H282+'v1 Frame'!H$3*COS($E282)-'v1 Frame'!I$3*SIN($E282),"")</f>
        <is>
          <t/>
        </is>
      </c>
      <c r="O282" s="8" t="inlineStr">
        <f aca="false">IF(A282&lt;&gt;"",$I282-'v1 Frame'!G$3*SIN($C282)+'v1 Frame'!H$3*COS($C282)*SIN($E282)+'v1 Frame'!I$3*COS($C282)*COS($E282),"")</f>
        <is>
          <t/>
        </is>
      </c>
      <c r="P282" s="8" t="inlineStr">
        <f aca="false">IF(A282&lt;&gt;"",$G282+'v1 Frame'!J$3*COS($C282)+'v1 Frame'!K$3*SIN($C282)*SIN($E282)+'v1 Frame'!L$3*SIN($C282)*COS($E282),"")</f>
        <is>
          <t/>
        </is>
      </c>
      <c r="Q282" s="8" t="inlineStr">
        <f aca="false">IF(A282&lt;&gt;"",$H282+'v1 Frame'!K$3*COS($E282)-'v1 Frame'!L$3*SIN($E282),"")</f>
        <is>
          <t/>
        </is>
      </c>
      <c r="R282" s="8" t="inlineStr">
        <f aca="false">IF(A282&lt;&gt;"",$I282-'v1 Frame'!J$3*SIN($C282)+'v1 Frame'!K$3*COS($C282)*SIN($E282)+'v1 Frame'!L$3*COS($C282)*COS($E282),"")</f>
        <is>
          <t/>
        </is>
      </c>
      <c r="S282" s="8" t="inlineStr">
        <f aca="false">IF(A282&lt;&gt;"",$G282+'v1 Frame'!M$3*COS($C282)+'v1 Frame'!N$3*SIN($C282)*SIN($E282)+'v1 Frame'!O$3*SIN($C282)*COS($E282),"")</f>
        <is>
          <t/>
        </is>
      </c>
      <c r="T282" s="8" t="inlineStr">
        <f aca="false">IF(A282&lt;&gt;"",$H282+'v1 Frame'!N$3*COS($E282)-'v1 Frame'!O$3*SIN($E282),"")</f>
        <is>
          <t/>
        </is>
      </c>
      <c r="U282" s="8" t="inlineStr">
        <f aca="false">IF(A282&lt;&gt;"",$I282-'v1 Frame'!M$3*SIN($C282)+'v1 Frame'!N$3*COS($C282)*SIN($E282)+'v1 Frame'!O$3*COS($C282)*COS($E282),"")</f>
        <is>
          <t/>
        </is>
      </c>
      <c r="V282" s="8" t="inlineStr">
        <f aca="false">IF(A282&lt;&gt;"",$G282+'v1 Frame'!P$3*COS($C282)+'v1 Frame'!Q$3*SIN($C282)*SIN($E282)+'v1 Frame'!R$3*SIN($C282)*COS($E282),"")</f>
        <is>
          <t/>
        </is>
      </c>
      <c r="W282" s="8" t="inlineStr">
        <f aca="false">IF(A282&lt;&gt;"",$H282+'v1 Frame'!Q$3*COS($E282)-'v1 Frame'!R$3*SIN($E282),"")</f>
        <is>
          <t/>
        </is>
      </c>
      <c r="X282" s="8" t="inlineStr">
        <f aca="false">IF(A282&lt;&gt;"",$I282-'v1 Frame'!P$3*SIN($C282)+'v1 Frame'!Q$3*COS($C282)*SIN($E282)+'v1 Frame'!R$3*COS($C282)*COS($E282),"")</f>
        <is>
          <t/>
        </is>
      </c>
      <c r="Y282" s="8" t="inlineStr">
        <f aca="false">IF(A282&lt;&gt;"",$G282+'v1 Frame'!S$3*COS($C282)+'v1 Frame'!T$3*SIN($C282)*SIN($E282)+'v1 Frame'!U$3*SIN($C282)*COS($E282),"")</f>
        <is>
          <t/>
        </is>
      </c>
      <c r="Z282" s="8" t="inlineStr">
        <f aca="false">IF(A282&lt;&gt;"",$H282+'v1 Frame'!T$3*COS($E282)-'v1 Frame'!U$3*SIN($E282),"")</f>
        <is>
          <t/>
        </is>
      </c>
      <c r="AA282" s="8" t="inlineStr">
        <f aca="false">IF(A282&lt;&gt;"",$I282-'v1 Frame'!S$3*SIN($C282)+'v1 Frame'!T$3*COS($C282)*SIN($E282)+'v1 Frame'!U$3*COS($C282)*COS($E282),"")</f>
        <is>
          <t/>
        </is>
      </c>
      <c r="AB282" s="8" t="inlineStr">
        <f aca="false">IF(A282&lt;&gt;"",$G282+'v1 Frame'!V$3*COS($C282)+'v1 Frame'!W$3*SIN($C282)*SIN($E282)+'v1 Frame'!X$3*SIN($C282)*COS($E282),"")</f>
        <is>
          <t/>
        </is>
      </c>
      <c r="AC282" s="8" t="inlineStr">
        <f aca="false">IF(A282&lt;&gt;"",$H282+'v1 Frame'!W$3*COS($E282)-'v1 Frame'!X$3*SIN($E282),"")</f>
        <is>
          <t/>
        </is>
      </c>
      <c r="AD282" s="8" t="inlineStr">
        <f aca="false">IF(A282&lt;&gt;"",$I282-'v1 Frame'!V$3*SIN($C282)+'v1 Frame'!W$3*COS($C282)*SIN($E282)+'v1 Frame'!X$3*COS($C282)*COS($E282),"")</f>
        <is>
          <t/>
        </is>
      </c>
      <c r="AE282" s="25" t="inlineStr">
        <f aca="false">IF(A282&lt;&gt;"",$G282+'v1 Frame'!Y$3*COS($C282)+'v1 Frame'!Z$3*SIN($C282)*SIN($E282)+'v1 Frame'!AA$3*SIN($C282)*COS($E282),"")</f>
        <is>
          <t/>
        </is>
      </c>
      <c r="AF282" s="25" t="inlineStr">
        <f aca="false">IF(A282&lt;&gt;"",$H282+'v1 Frame'!Z$3*COS($E282)-'v1 Frame'!AA$3*SIN($E282),"")</f>
        <is>
          <t/>
        </is>
      </c>
      <c r="AG282" s="25" t="inlineStr">
        <f aca="false">IF(A282&lt;&gt;"",$I282-'v1 Frame'!Y$3*SIN($C282)+'v1 Frame'!Z$3*COS($C282)*SIN($E282)+'v1 Frame'!AA$3*COS($C282)*COS($E282),"")</f>
        <is>
          <t/>
        </is>
      </c>
      <c r="AH282" s="8" t="inlineStr">
        <f aca="false">IF(A282&lt;&gt;"",SQRT(SUMSQ(G282:I282)),"")</f>
        <is>
          <t/>
        </is>
      </c>
      <c r="AI282" s="8" t="inlineStr">
        <f aca="false">IF(A282&lt;&gt;"",IF(AH282&lt;&gt;0,ACOS(I282/AH282),0),"")</f>
        <is>
          <t/>
        </is>
      </c>
      <c r="AJ282" s="8" t="inlineStr">
        <f aca="false">IF(A282&lt;&gt;"",DEGREES(AI282),"")</f>
        <is>
          <t/>
        </is>
      </c>
      <c r="AK282" s="8" t="inlineStr">
        <f aca="false">IF(A282&lt;&gt;"",IF(OR(G282&lt;&gt;0,H282&lt;&gt;0),ATAN2(G282,H282),0),"")</f>
        <is>
          <t/>
        </is>
      </c>
      <c r="AL282" s="8" t="inlineStr">
        <f aca="false">IF(A282&lt;&gt;"",DEGREES(AK282),"")</f>
        <is>
          <t/>
        </is>
      </c>
      <c r="AM282" s="8" t="inlineStr">
        <f aca="false">IF(A282&lt;&gt;"",SQRT(SUMSQ(J282:L282)),"")</f>
        <is>
          <t/>
        </is>
      </c>
      <c r="AN282" s="8" t="inlineStr">
        <f aca="false">IF(A282&lt;&gt;"",IF(AM282&lt;&gt;0,ACOS(L282/AM282),0),"")</f>
        <is>
          <t/>
        </is>
      </c>
      <c r="AO282" s="8" t="inlineStr">
        <f aca="false">IF(A282&lt;&gt;"",DEGREES(AN282),"")</f>
        <is>
          <t/>
        </is>
      </c>
      <c r="AP282" s="8" t="inlineStr">
        <f aca="false">IF(A282&lt;&gt;"",IF(OR(J282&lt;&gt;0,K282&lt;&gt;0),ATAN2(J282,K282),0),"")</f>
        <is>
          <t/>
        </is>
      </c>
      <c r="AQ282" s="8" t="inlineStr">
        <f aca="false">IF(A282&lt;&gt;"",DEGREES(AP282),"")</f>
        <is>
          <t/>
        </is>
      </c>
      <c r="AR282" s="8" t="inlineStr">
        <f aca="false">IF(A282&lt;&gt;"",SQRT(SUMSQ(M282:O282)),"")</f>
        <is>
          <t/>
        </is>
      </c>
      <c r="AS282" s="8" t="inlineStr">
        <f aca="false">IF(A282&lt;&gt;"",IF(AR282&lt;&gt;0,ACOS(O282/AR282),0),"")</f>
        <is>
          <t/>
        </is>
      </c>
      <c r="AT282" s="8" t="inlineStr">
        <f aca="false">IF(A282&lt;&gt;"",DEGREES(AS282),"")</f>
        <is>
          <t/>
        </is>
      </c>
      <c r="AU282" s="8" t="inlineStr">
        <f aca="false">IF(A282&lt;&gt;"",IF(OR(M282&lt;&gt;0,N282&lt;&gt;0),ATAN2(M282,N282),0),"")</f>
        <is>
          <t/>
        </is>
      </c>
      <c r="AV282" s="8" t="inlineStr">
        <f aca="false">IF(A282&lt;&gt;"",DEGREES(AU282),"")</f>
        <is>
          <t/>
        </is>
      </c>
      <c r="AW282" s="8" t="inlineStr">
        <f aca="false">IF(A282&lt;&gt;"",SQRT(SUMSQ(P282:R282)),"")</f>
        <is>
          <t/>
        </is>
      </c>
      <c r="AX282" s="8" t="inlineStr">
        <f aca="false">IF(A282&lt;&gt;"",IF(AW282&lt;&gt;0,ACOS(R282/AW282),0),"")</f>
        <is>
          <t/>
        </is>
      </c>
      <c r="AY282" s="8" t="inlineStr">
        <f aca="false">IF(A282&lt;&gt;"",DEGREES(AX282),"")</f>
        <is>
          <t/>
        </is>
      </c>
      <c r="AZ282" s="8" t="inlineStr">
        <f aca="false">IF(A282&lt;&gt;"",IF(OR(P282&lt;&gt;0,Q282&lt;&gt;0),ATAN2(P282,Q282),0),"")</f>
        <is>
          <t/>
        </is>
      </c>
      <c r="BA282" s="8" t="inlineStr">
        <f aca="false">IF(A282&lt;&gt;"",DEGREES(AZ282),"")</f>
        <is>
          <t/>
        </is>
      </c>
      <c r="BB282" s="8" t="inlineStr">
        <f aca="false">IF(A282&lt;&gt;"",SQRT(SUMSQ(S282:U282)),"")</f>
        <is>
          <t/>
        </is>
      </c>
      <c r="BC282" s="8" t="inlineStr">
        <f aca="false">IF(A282&lt;&gt;"",IF(BB282&lt;&gt;0,ACOS(U282/BB282),0),"")</f>
        <is>
          <t/>
        </is>
      </c>
      <c r="BD282" s="8" t="inlineStr">
        <f aca="false">IF(A282&lt;&gt;"",DEGREES(BC282),"")</f>
        <is>
          <t/>
        </is>
      </c>
      <c r="BE282" s="8" t="inlineStr">
        <f aca="false">IF(A282&lt;&gt;"",IF(OR(S282&lt;&gt;0,T282&lt;&gt;0),ATAN2(S282,T282),0),"")</f>
        <is>
          <t/>
        </is>
      </c>
      <c r="BF282" s="8" t="inlineStr">
        <f aca="false">IF(A282&lt;&gt;"",DEGREES(BE282),"")</f>
        <is>
          <t/>
        </is>
      </c>
      <c r="BG282" s="8" t="inlineStr">
        <f aca="false">IF(A282&lt;&gt;"",SQRT(SUMSQ(V282:X282)),"")</f>
        <is>
          <t/>
        </is>
      </c>
      <c r="BH282" s="8" t="inlineStr">
        <f aca="false">IF(A282&lt;&gt;"",IF(BG282&lt;&gt;0,ACOS(X282/BG282),0),"")</f>
        <is>
          <t/>
        </is>
      </c>
      <c r="BI282" s="8" t="inlineStr">
        <f aca="false">IF(A282&lt;&gt;"",DEGREES(BH282),"")</f>
        <is>
          <t/>
        </is>
      </c>
      <c r="BJ282" s="8" t="inlineStr">
        <f aca="false">IF(A282&lt;&gt;"",IF(OR(V282&lt;&gt;0,W282&lt;&gt;0),ATAN2(V282,W282),0),"")</f>
        <is>
          <t/>
        </is>
      </c>
      <c r="BK282" s="8" t="inlineStr">
        <f aca="false">IF(A282&lt;&gt;"",DEGREES(BJ282),"")</f>
        <is>
          <t/>
        </is>
      </c>
      <c r="BL282" s="8" t="inlineStr">
        <f aca="false">IF(A282&lt;&gt;"",SQRT(SUMSQ(Y282:AA282)),"")</f>
        <is>
          <t/>
        </is>
      </c>
      <c r="BM282" s="8" t="inlineStr">
        <f aca="false">IF(A282&lt;&gt;"",IF(BL282&lt;&gt;0,ACOS(AA282/BL282),0),"")</f>
        <is>
          <t/>
        </is>
      </c>
      <c r="BN282" s="8" t="inlineStr">
        <f aca="false">IF(A282&lt;&gt;"",DEGREES(BM282),"")</f>
        <is>
          <t/>
        </is>
      </c>
      <c r="BO282" s="8" t="inlineStr">
        <f aca="false">IF(A282&lt;&gt;"",IF(OR(Y282&lt;&gt;0,Z282&lt;&gt;0),ATAN2(Y282,Z282),0),"")</f>
        <is>
          <t/>
        </is>
      </c>
      <c r="BP282" s="8" t="inlineStr">
        <f aca="false">IF(A282&lt;&gt;"",DEGREES(BO282),"")</f>
        <is>
          <t/>
        </is>
      </c>
      <c r="BQ282" s="8" t="inlineStr">
        <f aca="false">IF(A282&lt;&gt;"",SQRT(SUMSQ(AB282:AD282)),"")</f>
        <is>
          <t/>
        </is>
      </c>
      <c r="BR282" s="8" t="inlineStr">
        <f aca="false">IF(A282&lt;&gt;"",IF(BQ282&lt;&gt;0,ACOS(AD282/BQ282),0),"")</f>
        <is>
          <t/>
        </is>
      </c>
      <c r="BS282" s="8" t="inlineStr">
        <f aca="false">IF(A282&lt;&gt;"",DEGREES(BR282),"")</f>
        <is>
          <t/>
        </is>
      </c>
      <c r="BT282" s="8" t="inlineStr">
        <f aca="false">IF(A282&lt;&gt;"",IF(OR(AB282&lt;&gt;0,AC282&lt;&gt;0),ATAN2(AB282,AC282),0),"")</f>
        <is>
          <t/>
        </is>
      </c>
      <c r="BU282" s="8" t="inlineStr">
        <f aca="false">IF(A282&lt;&gt;"",DEGREES(BT282),"")</f>
        <is>
          <t/>
        </is>
      </c>
      <c r="BV282" s="8" t="inlineStr">
        <f aca="false">IF(A282&lt;&gt;"",SQRT(SUMSQ(AE282:AG282)),"")</f>
        <is>
          <t/>
        </is>
      </c>
      <c r="BW282" s="8" t="inlineStr">
        <f aca="false">IF(A282&lt;&gt;"",IF(BV282&lt;&gt;0,ACOS(AG282/BV282),0),"")</f>
        <is>
          <t/>
        </is>
      </c>
      <c r="BX282" s="8" t="inlineStr">
        <f aca="false">IF(A282&lt;&gt;"",DEGREES(BW282),"")</f>
        <is>
          <t/>
        </is>
      </c>
      <c r="BY282" s="8" t="inlineStr">
        <f aca="false">IF(A282&lt;&gt;"",IF(OR(AF282&lt;&gt;0,AG282&lt;&gt;0),ATAN2(AF282,AG282),0),"")</f>
        <is>
          <t/>
        </is>
      </c>
      <c r="BZ282" s="8" t="inlineStr">
        <f aca="false">IF(A282&lt;&gt;"",DEGREES(BY282),"")</f>
        <is>
          <t/>
        </is>
      </c>
      <c r="CA282" s="0" t="inlineStr">
        <f aca="false">IF(A282&lt;&gt;"",IF(AND(AI282&lt;Parameters!$B$11,AI282&gt;Parameters!$B$12,AN282&lt;Parameters!$B$11,AN282&gt;Parameters!$B$12,AS282&lt;Parameters!$B$11,AS282&gt;Parameters!$B$12,AX282&lt;Parameters!$B$11,AX282&gt;Parameters!$B$12,BC282&lt;Parameters!$B$11,BC282&gt;Parameters!$B$12,BM282&lt;Parameters!$B$11,BM282&gt;Parameters!$B$12,BR282&lt;Parameters!$B$11,BR282&gt;Parameters!$B$12,BW282&lt;Parameters!$B$11,BW282&gt;Parameters!$B$12),1,0),"")</f>
        <is>
          <t/>
        </is>
      </c>
      <c r="CB282" s="0" t="inlineStr">
        <f aca="false">IF(A282&lt;&gt;"",IF(OR(AI282&lt;Parameters!$B$12,AI282&gt;Parameters!$B$11),0,1),"")</f>
        <is>
          <t/>
        </is>
      </c>
      <c r="CC282" s="0" t="inlineStr">
        <f aca="false">IF(A282&lt;&gt;"",IF(OR(AN282&lt;Parameters!$B$12,AN282&gt;Parameters!$B$11),0,1),"")</f>
        <is>
          <t/>
        </is>
      </c>
      <c r="CD282" s="0" t="inlineStr">
        <f aca="false">IF(A282&lt;&gt;"",IF(OR(AS282&lt;Parameters!$B$12,AS282&gt;Parameters!$B$11),0,1),"")</f>
        <is>
          <t/>
        </is>
      </c>
      <c r="CE282" s="0" t="inlineStr">
        <f aca="false">IF(A282&lt;&gt;"",IF(OR(AX282&lt;Parameters!$B$12,AX282&gt;Parameters!$B$11),0,1),"")</f>
        <is>
          <t/>
        </is>
      </c>
      <c r="CF282" s="0" t="inlineStr">
        <f aca="false">IF(A282&lt;&gt;"",IF(OR(BC282&lt;Parameters!$B$12,BC282&gt;Parameters!$B$11),0,1),"")</f>
        <is>
          <t/>
        </is>
      </c>
      <c r="CG282" s="0" t="inlineStr">
        <f aca="false">IF(A282&lt;&gt;"",IF(OR(BH282&lt;Parameters!$B$12,BH282&gt;Parameters!$B$11),0,1),"")</f>
        <is>
          <t/>
        </is>
      </c>
      <c r="CH282" s="0" t="inlineStr">
        <f aca="false">IF(A282&lt;&gt;"",IF(OR(BM282&lt;Parameters!$B$12,BM282&gt;Parameters!$B$11),0,1),"")</f>
        <is>
          <t/>
        </is>
      </c>
      <c r="CI282" s="0" t="inlineStr">
        <f aca="false">IF(A282&lt;&gt;"",IF(OR(BR282&lt;Parameters!$B$12,BR282&gt;Parameters!$B$11),0,1),"")</f>
        <is>
          <t/>
        </is>
      </c>
      <c r="CJ282" s="0" t="inlineStr">
        <f aca="false">IF(A282&lt;&gt;"",IF(OR(BW282&lt;Parameters!$B$12,BW282&gt;Parameters!$B$11),0,1),"")</f>
        <is>
          <t/>
        </is>
      </c>
      <c r="CK282" s="26" t="inlineStr">
        <f aca="false">IF(A282&lt;&gt;"",SUM(CB282:CJ282)/9,"")</f>
        <is>
          <t/>
        </is>
      </c>
      <c r="CL282" s="0" t="inlineStr">
        <f aca="false">IF(A282&lt;&gt;"",CK282*9,"")</f>
        <is>
          <t/>
        </is>
      </c>
      <c r="CM282" s="8" t="inlineStr">
        <f aca="false">IF(A282&lt;&gt;"",TEXT(B282,CM$2)&amp;" "&amp;TEXT(A282,CM$2),"")</f>
        <is>
          <t/>
        </is>
      </c>
    </row>
    <row r="283" customFormat="false" ht="15" hidden="false" customHeight="false" outlineLevel="0" collapsed="false">
      <c r="A283" s="0" t="inlineStr">
        <f aca="false">IF(OR(B282&lt;Parameters!$K$12,A282&lt;Parameters!$K$12),IF(A282&lt;Parameters!$K$12,A282+1,0),"")</f>
        <is>
          <t/>
        </is>
      </c>
      <c r="B283" s="0" t="inlineStr">
        <f aca="false">IF(A283&lt;&gt;"",IF(A283=0,B282+1,B282),"")</f>
        <is>
          <t/>
        </is>
      </c>
      <c r="C283" s="24" t="inlineStr">
        <f aca="false">IF(A283&lt;&gt;"",-_phi*(A283+0.5),"")</f>
        <is>
          <t/>
        </is>
      </c>
      <c r="D283" s="8" t="inlineStr">
        <f aca="false">IF(A283&lt;&gt;"",DEGREES(C283),"")</f>
        <is>
          <t/>
        </is>
      </c>
      <c r="E283" s="24" t="inlineStr">
        <f aca="false">IF(A283&lt;&gt;"",_phi*(B283+0.5),"")</f>
        <is>
          <t/>
        </is>
      </c>
      <c r="F283" s="8" t="inlineStr">
        <f aca="false">IF(A283&lt;&gt;"",DEGREES(E283),"")</f>
        <is>
          <t/>
        </is>
      </c>
      <c r="G283" s="8" t="inlineStr">
        <f aca="false">IF(A283&lt;&gt;"",LOOKUP(A283,h!$A$3:$A$30,h!$D$3:$D$30),"")</f>
        <is>
          <t/>
        </is>
      </c>
      <c r="H283" s="8" t="inlineStr">
        <f aca="false">IF(A283&lt;&gt;"",LOOKUP(B283,h!$A$3:$A$30,h!$D$3:$D$30),"")</f>
        <is>
          <t/>
        </is>
      </c>
      <c r="I283" s="8" t="inlineStr">
        <f aca="false">IF(A283&lt;&gt;"",_zif,"")</f>
        <is>
          <t/>
        </is>
      </c>
      <c r="J283" s="8" t="inlineStr">
        <f aca="false">IF(A283&lt;&gt;"",$G283+'v1 Frame'!D$3*COS($C283)+'v1 Frame'!E$3*SIN($C283)*SIN($E283)+'v1 Frame'!F$3*SIN($C283)*COS($E283),"")</f>
        <is>
          <t/>
        </is>
      </c>
      <c r="K283" s="8" t="inlineStr">
        <f aca="false">IF(A283&lt;&gt;"",$H283+'v1 Frame'!E$3*COS($E283)-'v1 Frame'!F$3*SIN($E283),"")</f>
        <is>
          <t/>
        </is>
      </c>
      <c r="L283" s="8" t="inlineStr">
        <f aca="false">IF(A283&lt;&gt;"",$I283-'v1 Frame'!D$3*SIN($C283)+'v1 Frame'!E$3*COS($C283)*SIN($E283)+'v1 Frame'!F$3*COS($C283)*COS($E283),"")</f>
        <is>
          <t/>
        </is>
      </c>
      <c r="M283" s="8" t="inlineStr">
        <f aca="false">IF(A283&lt;&gt;"",$G283+'v1 Frame'!G$3*COS($C283)+'v1 Frame'!H$3*SIN($C283)*SIN($E283)+'v1 Frame'!I$3*SIN($C283)*COS($E283),"")</f>
        <is>
          <t/>
        </is>
      </c>
      <c r="N283" s="8" t="inlineStr">
        <f aca="false">IF(A283&lt;&gt;"",$H283+'v1 Frame'!H$3*COS($E283)-'v1 Frame'!I$3*SIN($E283),"")</f>
        <is>
          <t/>
        </is>
      </c>
      <c r="O283" s="8" t="inlineStr">
        <f aca="false">IF(A283&lt;&gt;"",$I283-'v1 Frame'!G$3*SIN($C283)+'v1 Frame'!H$3*COS($C283)*SIN($E283)+'v1 Frame'!I$3*COS($C283)*COS($E283),"")</f>
        <is>
          <t/>
        </is>
      </c>
      <c r="P283" s="8" t="inlineStr">
        <f aca="false">IF(A283&lt;&gt;"",$G283+'v1 Frame'!J$3*COS($C283)+'v1 Frame'!K$3*SIN($C283)*SIN($E283)+'v1 Frame'!L$3*SIN($C283)*COS($E283),"")</f>
        <is>
          <t/>
        </is>
      </c>
      <c r="Q283" s="8" t="inlineStr">
        <f aca="false">IF(A283&lt;&gt;"",$H283+'v1 Frame'!K$3*COS($E283)-'v1 Frame'!L$3*SIN($E283),"")</f>
        <is>
          <t/>
        </is>
      </c>
      <c r="R283" s="8" t="inlineStr">
        <f aca="false">IF(A283&lt;&gt;"",$I283-'v1 Frame'!J$3*SIN($C283)+'v1 Frame'!K$3*COS($C283)*SIN($E283)+'v1 Frame'!L$3*COS($C283)*COS($E283),"")</f>
        <is>
          <t/>
        </is>
      </c>
      <c r="S283" s="8" t="inlineStr">
        <f aca="false">IF(A283&lt;&gt;"",$G283+'v1 Frame'!M$3*COS($C283)+'v1 Frame'!N$3*SIN($C283)*SIN($E283)+'v1 Frame'!O$3*SIN($C283)*COS($E283),"")</f>
        <is>
          <t/>
        </is>
      </c>
      <c r="T283" s="8" t="inlineStr">
        <f aca="false">IF(A283&lt;&gt;"",$H283+'v1 Frame'!N$3*COS($E283)-'v1 Frame'!O$3*SIN($E283),"")</f>
        <is>
          <t/>
        </is>
      </c>
      <c r="U283" s="8" t="inlineStr">
        <f aca="false">IF(A283&lt;&gt;"",$I283-'v1 Frame'!M$3*SIN($C283)+'v1 Frame'!N$3*COS($C283)*SIN($E283)+'v1 Frame'!O$3*COS($C283)*COS($E283),"")</f>
        <is>
          <t/>
        </is>
      </c>
      <c r="V283" s="8" t="inlineStr">
        <f aca="false">IF(A283&lt;&gt;"",$G283+'v1 Frame'!P$3*COS($C283)+'v1 Frame'!Q$3*SIN($C283)*SIN($E283)+'v1 Frame'!R$3*SIN($C283)*COS($E283),"")</f>
        <is>
          <t/>
        </is>
      </c>
      <c r="W283" s="8" t="inlineStr">
        <f aca="false">IF(A283&lt;&gt;"",$H283+'v1 Frame'!Q$3*COS($E283)-'v1 Frame'!R$3*SIN($E283),"")</f>
        <is>
          <t/>
        </is>
      </c>
      <c r="X283" s="8" t="inlineStr">
        <f aca="false">IF(A283&lt;&gt;"",$I283-'v1 Frame'!P$3*SIN($C283)+'v1 Frame'!Q$3*COS($C283)*SIN($E283)+'v1 Frame'!R$3*COS($C283)*COS($E283),"")</f>
        <is>
          <t/>
        </is>
      </c>
      <c r="Y283" s="8" t="inlineStr">
        <f aca="false">IF(A283&lt;&gt;"",$G283+'v1 Frame'!S$3*COS($C283)+'v1 Frame'!T$3*SIN($C283)*SIN($E283)+'v1 Frame'!U$3*SIN($C283)*COS($E283),"")</f>
        <is>
          <t/>
        </is>
      </c>
      <c r="Z283" s="8" t="inlineStr">
        <f aca="false">IF(A283&lt;&gt;"",$H283+'v1 Frame'!T$3*COS($E283)-'v1 Frame'!U$3*SIN($E283),"")</f>
        <is>
          <t/>
        </is>
      </c>
      <c r="AA283" s="8" t="inlineStr">
        <f aca="false">IF(A283&lt;&gt;"",$I283-'v1 Frame'!S$3*SIN($C283)+'v1 Frame'!T$3*COS($C283)*SIN($E283)+'v1 Frame'!U$3*COS($C283)*COS($E283),"")</f>
        <is>
          <t/>
        </is>
      </c>
      <c r="AB283" s="8" t="inlineStr">
        <f aca="false">IF(A283&lt;&gt;"",$G283+'v1 Frame'!V$3*COS($C283)+'v1 Frame'!W$3*SIN($C283)*SIN($E283)+'v1 Frame'!X$3*SIN($C283)*COS($E283),"")</f>
        <is>
          <t/>
        </is>
      </c>
      <c r="AC283" s="8" t="inlineStr">
        <f aca="false">IF(A283&lt;&gt;"",$H283+'v1 Frame'!W$3*COS($E283)-'v1 Frame'!X$3*SIN($E283),"")</f>
        <is>
          <t/>
        </is>
      </c>
      <c r="AD283" s="8" t="inlineStr">
        <f aca="false">IF(A283&lt;&gt;"",$I283-'v1 Frame'!V$3*SIN($C283)+'v1 Frame'!W$3*COS($C283)*SIN($E283)+'v1 Frame'!X$3*COS($C283)*COS($E283),"")</f>
        <is>
          <t/>
        </is>
      </c>
      <c r="AE283" s="25" t="inlineStr">
        <f aca="false">IF(A283&lt;&gt;"",$G283+'v1 Frame'!Y$3*COS($C283)+'v1 Frame'!Z$3*SIN($C283)*SIN($E283)+'v1 Frame'!AA$3*SIN($C283)*COS($E283),"")</f>
        <is>
          <t/>
        </is>
      </c>
      <c r="AF283" s="25" t="inlineStr">
        <f aca="false">IF(A283&lt;&gt;"",$H283+'v1 Frame'!Z$3*COS($E283)-'v1 Frame'!AA$3*SIN($E283),"")</f>
        <is>
          <t/>
        </is>
      </c>
      <c r="AG283" s="25" t="inlineStr">
        <f aca="false">IF(A283&lt;&gt;"",$I283-'v1 Frame'!Y$3*SIN($C283)+'v1 Frame'!Z$3*COS($C283)*SIN($E283)+'v1 Frame'!AA$3*COS($C283)*COS($E283),"")</f>
        <is>
          <t/>
        </is>
      </c>
      <c r="AH283" s="8" t="inlineStr">
        <f aca="false">IF(A283&lt;&gt;"",SQRT(SUMSQ(G283:I283)),"")</f>
        <is>
          <t/>
        </is>
      </c>
      <c r="AI283" s="8" t="inlineStr">
        <f aca="false">IF(A283&lt;&gt;"",IF(AH283&lt;&gt;0,ACOS(I283/AH283),0),"")</f>
        <is>
          <t/>
        </is>
      </c>
      <c r="AJ283" s="8" t="inlineStr">
        <f aca="false">IF(A283&lt;&gt;"",DEGREES(AI283),"")</f>
        <is>
          <t/>
        </is>
      </c>
      <c r="AK283" s="8" t="inlineStr">
        <f aca="false">IF(A283&lt;&gt;"",IF(OR(G283&lt;&gt;0,H283&lt;&gt;0),ATAN2(G283,H283),0),"")</f>
        <is>
          <t/>
        </is>
      </c>
      <c r="AL283" s="8" t="inlineStr">
        <f aca="false">IF(A283&lt;&gt;"",DEGREES(AK283),"")</f>
        <is>
          <t/>
        </is>
      </c>
      <c r="AM283" s="8" t="inlineStr">
        <f aca="false">IF(A283&lt;&gt;"",SQRT(SUMSQ(J283:L283)),"")</f>
        <is>
          <t/>
        </is>
      </c>
      <c r="AN283" s="8" t="inlineStr">
        <f aca="false">IF(A283&lt;&gt;"",IF(AM283&lt;&gt;0,ACOS(L283/AM283),0),"")</f>
        <is>
          <t/>
        </is>
      </c>
      <c r="AO283" s="8" t="inlineStr">
        <f aca="false">IF(A283&lt;&gt;"",DEGREES(AN283),"")</f>
        <is>
          <t/>
        </is>
      </c>
      <c r="AP283" s="8" t="inlineStr">
        <f aca="false">IF(A283&lt;&gt;"",IF(OR(J283&lt;&gt;0,K283&lt;&gt;0),ATAN2(J283,K283),0),"")</f>
        <is>
          <t/>
        </is>
      </c>
      <c r="AQ283" s="8" t="inlineStr">
        <f aca="false">IF(A283&lt;&gt;"",DEGREES(AP283),"")</f>
        <is>
          <t/>
        </is>
      </c>
      <c r="AR283" s="8" t="inlineStr">
        <f aca="false">IF(A283&lt;&gt;"",SQRT(SUMSQ(M283:O283)),"")</f>
        <is>
          <t/>
        </is>
      </c>
      <c r="AS283" s="8" t="inlineStr">
        <f aca="false">IF(A283&lt;&gt;"",IF(AR283&lt;&gt;0,ACOS(O283/AR283),0),"")</f>
        <is>
          <t/>
        </is>
      </c>
      <c r="AT283" s="8" t="inlineStr">
        <f aca="false">IF(A283&lt;&gt;"",DEGREES(AS283),"")</f>
        <is>
          <t/>
        </is>
      </c>
      <c r="AU283" s="8" t="inlineStr">
        <f aca="false">IF(A283&lt;&gt;"",IF(OR(M283&lt;&gt;0,N283&lt;&gt;0),ATAN2(M283,N283),0),"")</f>
        <is>
          <t/>
        </is>
      </c>
      <c r="AV283" s="8" t="inlineStr">
        <f aca="false">IF(A283&lt;&gt;"",DEGREES(AU283),"")</f>
        <is>
          <t/>
        </is>
      </c>
      <c r="AW283" s="8" t="inlineStr">
        <f aca="false">IF(A283&lt;&gt;"",SQRT(SUMSQ(P283:R283)),"")</f>
        <is>
          <t/>
        </is>
      </c>
      <c r="AX283" s="8" t="inlineStr">
        <f aca="false">IF(A283&lt;&gt;"",IF(AW283&lt;&gt;0,ACOS(R283/AW283),0),"")</f>
        <is>
          <t/>
        </is>
      </c>
      <c r="AY283" s="8" t="inlineStr">
        <f aca="false">IF(A283&lt;&gt;"",DEGREES(AX283),"")</f>
        <is>
          <t/>
        </is>
      </c>
      <c r="AZ283" s="8" t="inlineStr">
        <f aca="false">IF(A283&lt;&gt;"",IF(OR(P283&lt;&gt;0,Q283&lt;&gt;0),ATAN2(P283,Q283),0),"")</f>
        <is>
          <t/>
        </is>
      </c>
      <c r="BA283" s="8" t="inlineStr">
        <f aca="false">IF(A283&lt;&gt;"",DEGREES(AZ283),"")</f>
        <is>
          <t/>
        </is>
      </c>
      <c r="BB283" s="8" t="inlineStr">
        <f aca="false">IF(A283&lt;&gt;"",SQRT(SUMSQ(S283:U283)),"")</f>
        <is>
          <t/>
        </is>
      </c>
      <c r="BC283" s="8" t="inlineStr">
        <f aca="false">IF(A283&lt;&gt;"",IF(BB283&lt;&gt;0,ACOS(U283/BB283),0),"")</f>
        <is>
          <t/>
        </is>
      </c>
      <c r="BD283" s="8" t="inlineStr">
        <f aca="false">IF(A283&lt;&gt;"",DEGREES(BC283),"")</f>
        <is>
          <t/>
        </is>
      </c>
      <c r="BE283" s="8" t="inlineStr">
        <f aca="false">IF(A283&lt;&gt;"",IF(OR(S283&lt;&gt;0,T283&lt;&gt;0),ATAN2(S283,T283),0),"")</f>
        <is>
          <t/>
        </is>
      </c>
      <c r="BF283" s="8" t="inlineStr">
        <f aca="false">IF(A283&lt;&gt;"",DEGREES(BE283),"")</f>
        <is>
          <t/>
        </is>
      </c>
      <c r="BG283" s="8" t="inlineStr">
        <f aca="false">IF(A283&lt;&gt;"",SQRT(SUMSQ(V283:X283)),"")</f>
        <is>
          <t/>
        </is>
      </c>
      <c r="BH283" s="8" t="inlineStr">
        <f aca="false">IF(A283&lt;&gt;"",IF(BG283&lt;&gt;0,ACOS(X283/BG283),0),"")</f>
        <is>
          <t/>
        </is>
      </c>
      <c r="BI283" s="8" t="inlineStr">
        <f aca="false">IF(A283&lt;&gt;"",DEGREES(BH283),"")</f>
        <is>
          <t/>
        </is>
      </c>
      <c r="BJ283" s="8" t="inlineStr">
        <f aca="false">IF(A283&lt;&gt;"",IF(OR(V283&lt;&gt;0,W283&lt;&gt;0),ATAN2(V283,W283),0),"")</f>
        <is>
          <t/>
        </is>
      </c>
      <c r="BK283" s="8" t="inlineStr">
        <f aca="false">IF(A283&lt;&gt;"",DEGREES(BJ283),"")</f>
        <is>
          <t/>
        </is>
      </c>
      <c r="BL283" s="8" t="inlineStr">
        <f aca="false">IF(A283&lt;&gt;"",SQRT(SUMSQ(Y283:AA283)),"")</f>
        <is>
          <t/>
        </is>
      </c>
      <c r="BM283" s="8" t="inlineStr">
        <f aca="false">IF(A283&lt;&gt;"",IF(BL283&lt;&gt;0,ACOS(AA283/BL283),0),"")</f>
        <is>
          <t/>
        </is>
      </c>
      <c r="BN283" s="8" t="inlineStr">
        <f aca="false">IF(A283&lt;&gt;"",DEGREES(BM283),"")</f>
        <is>
          <t/>
        </is>
      </c>
      <c r="BO283" s="8" t="inlineStr">
        <f aca="false">IF(A283&lt;&gt;"",IF(OR(Y283&lt;&gt;0,Z283&lt;&gt;0),ATAN2(Y283,Z283),0),"")</f>
        <is>
          <t/>
        </is>
      </c>
      <c r="BP283" s="8" t="inlineStr">
        <f aca="false">IF(A283&lt;&gt;"",DEGREES(BO283),"")</f>
        <is>
          <t/>
        </is>
      </c>
      <c r="BQ283" s="8" t="inlineStr">
        <f aca="false">IF(A283&lt;&gt;"",SQRT(SUMSQ(AB283:AD283)),"")</f>
        <is>
          <t/>
        </is>
      </c>
      <c r="BR283" s="8" t="inlineStr">
        <f aca="false">IF(A283&lt;&gt;"",IF(BQ283&lt;&gt;0,ACOS(AD283/BQ283),0),"")</f>
        <is>
          <t/>
        </is>
      </c>
      <c r="BS283" s="8" t="inlineStr">
        <f aca="false">IF(A283&lt;&gt;"",DEGREES(BR283),"")</f>
        <is>
          <t/>
        </is>
      </c>
      <c r="BT283" s="8" t="inlineStr">
        <f aca="false">IF(A283&lt;&gt;"",IF(OR(AB283&lt;&gt;0,AC283&lt;&gt;0),ATAN2(AB283,AC283),0),"")</f>
        <is>
          <t/>
        </is>
      </c>
      <c r="BU283" s="8" t="inlineStr">
        <f aca="false">IF(A283&lt;&gt;"",DEGREES(BT283),"")</f>
        <is>
          <t/>
        </is>
      </c>
      <c r="BV283" s="8" t="inlineStr">
        <f aca="false">IF(A283&lt;&gt;"",SQRT(SUMSQ(AE283:AG283)),"")</f>
        <is>
          <t/>
        </is>
      </c>
      <c r="BW283" s="8" t="inlineStr">
        <f aca="false">IF(A283&lt;&gt;"",IF(BV283&lt;&gt;0,ACOS(AG283/BV283),0),"")</f>
        <is>
          <t/>
        </is>
      </c>
      <c r="BX283" s="8" t="inlineStr">
        <f aca="false">IF(A283&lt;&gt;"",DEGREES(BW283),"")</f>
        <is>
          <t/>
        </is>
      </c>
      <c r="BY283" s="8" t="inlineStr">
        <f aca="false">IF(A283&lt;&gt;"",IF(OR(AF283&lt;&gt;0,AG283&lt;&gt;0),ATAN2(AF283,AG283),0),"")</f>
        <is>
          <t/>
        </is>
      </c>
      <c r="BZ283" s="8" t="inlineStr">
        <f aca="false">IF(A283&lt;&gt;"",DEGREES(BY283),"")</f>
        <is>
          <t/>
        </is>
      </c>
      <c r="CA283" s="0" t="inlineStr">
        <f aca="false">IF(A283&lt;&gt;"",IF(AND(AI283&lt;Parameters!$B$11,AI283&gt;Parameters!$B$12,AN283&lt;Parameters!$B$11,AN283&gt;Parameters!$B$12,AS283&lt;Parameters!$B$11,AS283&gt;Parameters!$B$12,AX283&lt;Parameters!$B$11,AX283&gt;Parameters!$B$12,BC283&lt;Parameters!$B$11,BC283&gt;Parameters!$B$12,BM283&lt;Parameters!$B$11,BM283&gt;Parameters!$B$12,BR283&lt;Parameters!$B$11,BR283&gt;Parameters!$B$12,BW283&lt;Parameters!$B$11,BW283&gt;Parameters!$B$12),1,0),"")</f>
        <is>
          <t/>
        </is>
      </c>
      <c r="CB283" s="0" t="inlineStr">
        <f aca="false">IF(A283&lt;&gt;"",IF(OR(AI283&lt;Parameters!$B$12,AI283&gt;Parameters!$B$11),0,1),"")</f>
        <is>
          <t/>
        </is>
      </c>
      <c r="CC283" s="0" t="inlineStr">
        <f aca="false">IF(A283&lt;&gt;"",IF(OR(AN283&lt;Parameters!$B$12,AN283&gt;Parameters!$B$11),0,1),"")</f>
        <is>
          <t/>
        </is>
      </c>
      <c r="CD283" s="0" t="inlineStr">
        <f aca="false">IF(A283&lt;&gt;"",IF(OR(AS283&lt;Parameters!$B$12,AS283&gt;Parameters!$B$11),0,1),"")</f>
        <is>
          <t/>
        </is>
      </c>
      <c r="CE283" s="0" t="inlineStr">
        <f aca="false">IF(A283&lt;&gt;"",IF(OR(AX283&lt;Parameters!$B$12,AX283&gt;Parameters!$B$11),0,1),"")</f>
        <is>
          <t/>
        </is>
      </c>
      <c r="CF283" s="0" t="inlineStr">
        <f aca="false">IF(A283&lt;&gt;"",IF(OR(BC283&lt;Parameters!$B$12,BC283&gt;Parameters!$B$11),0,1),"")</f>
        <is>
          <t/>
        </is>
      </c>
      <c r="CG283" s="0" t="inlineStr">
        <f aca="false">IF(A283&lt;&gt;"",IF(OR(BH283&lt;Parameters!$B$12,BH283&gt;Parameters!$B$11),0,1),"")</f>
        <is>
          <t/>
        </is>
      </c>
      <c r="CH283" s="0" t="inlineStr">
        <f aca="false">IF(A283&lt;&gt;"",IF(OR(BM283&lt;Parameters!$B$12,BM283&gt;Parameters!$B$11),0,1),"")</f>
        <is>
          <t/>
        </is>
      </c>
      <c r="CI283" s="0" t="inlineStr">
        <f aca="false">IF(A283&lt;&gt;"",IF(OR(BR283&lt;Parameters!$B$12,BR283&gt;Parameters!$B$11),0,1),"")</f>
        <is>
          <t/>
        </is>
      </c>
      <c r="CJ283" s="0" t="inlineStr">
        <f aca="false">IF(A283&lt;&gt;"",IF(OR(BW283&lt;Parameters!$B$12,BW283&gt;Parameters!$B$11),0,1),"")</f>
        <is>
          <t/>
        </is>
      </c>
      <c r="CK283" s="26" t="inlineStr">
        <f aca="false">IF(A283&lt;&gt;"",SUM(CB283:CJ283)/9,"")</f>
        <is>
          <t/>
        </is>
      </c>
      <c r="CL283" s="0" t="inlineStr">
        <f aca="false">IF(A283&lt;&gt;"",CK283*9,"")</f>
        <is>
          <t/>
        </is>
      </c>
      <c r="CM283" s="8" t="inlineStr">
        <f aca="false">IF(A283&lt;&gt;"",TEXT(B283,CM$2)&amp;" "&amp;TEXT(A283,CM$2),"")</f>
        <is>
          <t/>
        </is>
      </c>
    </row>
    <row r="284" customFormat="false" ht="15" hidden="false" customHeight="false" outlineLevel="0" collapsed="false">
      <c r="A284" s="0" t="inlineStr">
        <f aca="false">IF(OR(B283&lt;Parameters!$K$12,A283&lt;Parameters!$K$12),IF(A283&lt;Parameters!$K$12,A283+1,0),"")</f>
        <is>
          <t/>
        </is>
      </c>
      <c r="B284" s="0" t="inlineStr">
        <f aca="false">IF(A284&lt;&gt;"",IF(A284=0,B283+1,B283),"")</f>
        <is>
          <t/>
        </is>
      </c>
      <c r="C284" s="24" t="inlineStr">
        <f aca="false">IF(A284&lt;&gt;"",-_phi*(A284+0.5),"")</f>
        <is>
          <t/>
        </is>
      </c>
      <c r="D284" s="8" t="inlineStr">
        <f aca="false">IF(A284&lt;&gt;"",DEGREES(C284),"")</f>
        <is>
          <t/>
        </is>
      </c>
      <c r="E284" s="24" t="inlineStr">
        <f aca="false">IF(A284&lt;&gt;"",_phi*(B284+0.5),"")</f>
        <is>
          <t/>
        </is>
      </c>
      <c r="F284" s="8" t="inlineStr">
        <f aca="false">IF(A284&lt;&gt;"",DEGREES(E284),"")</f>
        <is>
          <t/>
        </is>
      </c>
      <c r="G284" s="8" t="inlineStr">
        <f aca="false">IF(A284&lt;&gt;"",LOOKUP(A284,h!$A$3:$A$30,h!$D$3:$D$30),"")</f>
        <is>
          <t/>
        </is>
      </c>
      <c r="H284" s="8" t="inlineStr">
        <f aca="false">IF(A284&lt;&gt;"",LOOKUP(B284,h!$A$3:$A$30,h!$D$3:$D$30),"")</f>
        <is>
          <t/>
        </is>
      </c>
      <c r="I284" s="8" t="inlineStr">
        <f aca="false">IF(A284&lt;&gt;"",_zif,"")</f>
        <is>
          <t/>
        </is>
      </c>
      <c r="J284" s="8" t="inlineStr">
        <f aca="false">IF(A284&lt;&gt;"",$G284+'v1 Frame'!D$3*COS($C284)+'v1 Frame'!E$3*SIN($C284)*SIN($E284)+'v1 Frame'!F$3*SIN($C284)*COS($E284),"")</f>
        <is>
          <t/>
        </is>
      </c>
      <c r="K284" s="8" t="inlineStr">
        <f aca="false">IF(A284&lt;&gt;"",$H284+'v1 Frame'!E$3*COS($E284)-'v1 Frame'!F$3*SIN($E284),"")</f>
        <is>
          <t/>
        </is>
      </c>
      <c r="L284" s="8" t="inlineStr">
        <f aca="false">IF(A284&lt;&gt;"",$I284-'v1 Frame'!D$3*SIN($C284)+'v1 Frame'!E$3*COS($C284)*SIN($E284)+'v1 Frame'!F$3*COS($C284)*COS($E284),"")</f>
        <is>
          <t/>
        </is>
      </c>
      <c r="M284" s="8" t="inlineStr">
        <f aca="false">IF(A284&lt;&gt;"",$G284+'v1 Frame'!G$3*COS($C284)+'v1 Frame'!H$3*SIN($C284)*SIN($E284)+'v1 Frame'!I$3*SIN($C284)*COS($E284),"")</f>
        <is>
          <t/>
        </is>
      </c>
      <c r="N284" s="8" t="inlineStr">
        <f aca="false">IF(A284&lt;&gt;"",$H284+'v1 Frame'!H$3*COS($E284)-'v1 Frame'!I$3*SIN($E284),"")</f>
        <is>
          <t/>
        </is>
      </c>
      <c r="O284" s="8" t="inlineStr">
        <f aca="false">IF(A284&lt;&gt;"",$I284-'v1 Frame'!G$3*SIN($C284)+'v1 Frame'!H$3*COS($C284)*SIN($E284)+'v1 Frame'!I$3*COS($C284)*COS($E284),"")</f>
        <is>
          <t/>
        </is>
      </c>
      <c r="P284" s="8" t="inlineStr">
        <f aca="false">IF(A284&lt;&gt;"",$G284+'v1 Frame'!J$3*COS($C284)+'v1 Frame'!K$3*SIN($C284)*SIN($E284)+'v1 Frame'!L$3*SIN($C284)*COS($E284),"")</f>
        <is>
          <t/>
        </is>
      </c>
      <c r="Q284" s="8" t="inlineStr">
        <f aca="false">IF(A284&lt;&gt;"",$H284+'v1 Frame'!K$3*COS($E284)-'v1 Frame'!L$3*SIN($E284),"")</f>
        <is>
          <t/>
        </is>
      </c>
      <c r="R284" s="8" t="inlineStr">
        <f aca="false">IF(A284&lt;&gt;"",$I284-'v1 Frame'!J$3*SIN($C284)+'v1 Frame'!K$3*COS($C284)*SIN($E284)+'v1 Frame'!L$3*COS($C284)*COS($E284),"")</f>
        <is>
          <t/>
        </is>
      </c>
      <c r="S284" s="8" t="inlineStr">
        <f aca="false">IF(A284&lt;&gt;"",$G284+'v1 Frame'!M$3*COS($C284)+'v1 Frame'!N$3*SIN($C284)*SIN($E284)+'v1 Frame'!O$3*SIN($C284)*COS($E284),"")</f>
        <is>
          <t/>
        </is>
      </c>
      <c r="T284" s="8" t="inlineStr">
        <f aca="false">IF(A284&lt;&gt;"",$H284+'v1 Frame'!N$3*COS($E284)-'v1 Frame'!O$3*SIN($E284),"")</f>
        <is>
          <t/>
        </is>
      </c>
      <c r="U284" s="8" t="inlineStr">
        <f aca="false">IF(A284&lt;&gt;"",$I284-'v1 Frame'!M$3*SIN($C284)+'v1 Frame'!N$3*COS($C284)*SIN($E284)+'v1 Frame'!O$3*COS($C284)*COS($E284),"")</f>
        <is>
          <t/>
        </is>
      </c>
      <c r="V284" s="8" t="inlineStr">
        <f aca="false">IF(A284&lt;&gt;"",$G284+'v1 Frame'!P$3*COS($C284)+'v1 Frame'!Q$3*SIN($C284)*SIN($E284)+'v1 Frame'!R$3*SIN($C284)*COS($E284),"")</f>
        <is>
          <t/>
        </is>
      </c>
      <c r="W284" s="8" t="inlineStr">
        <f aca="false">IF(A284&lt;&gt;"",$H284+'v1 Frame'!Q$3*COS($E284)-'v1 Frame'!R$3*SIN($E284),"")</f>
        <is>
          <t/>
        </is>
      </c>
      <c r="X284" s="8" t="inlineStr">
        <f aca="false">IF(A284&lt;&gt;"",$I284-'v1 Frame'!P$3*SIN($C284)+'v1 Frame'!Q$3*COS($C284)*SIN($E284)+'v1 Frame'!R$3*COS($C284)*COS($E284),"")</f>
        <is>
          <t/>
        </is>
      </c>
      <c r="Y284" s="8" t="inlineStr">
        <f aca="false">IF(A284&lt;&gt;"",$G284+'v1 Frame'!S$3*COS($C284)+'v1 Frame'!T$3*SIN($C284)*SIN($E284)+'v1 Frame'!U$3*SIN($C284)*COS($E284),"")</f>
        <is>
          <t/>
        </is>
      </c>
      <c r="Z284" s="8" t="inlineStr">
        <f aca="false">IF(A284&lt;&gt;"",$H284+'v1 Frame'!T$3*COS($E284)-'v1 Frame'!U$3*SIN($E284),"")</f>
        <is>
          <t/>
        </is>
      </c>
      <c r="AA284" s="8" t="inlineStr">
        <f aca="false">IF(A284&lt;&gt;"",$I284-'v1 Frame'!S$3*SIN($C284)+'v1 Frame'!T$3*COS($C284)*SIN($E284)+'v1 Frame'!U$3*COS($C284)*COS($E284),"")</f>
        <is>
          <t/>
        </is>
      </c>
      <c r="AB284" s="8" t="inlineStr">
        <f aca="false">IF(A284&lt;&gt;"",$G284+'v1 Frame'!V$3*COS($C284)+'v1 Frame'!W$3*SIN($C284)*SIN($E284)+'v1 Frame'!X$3*SIN($C284)*COS($E284),"")</f>
        <is>
          <t/>
        </is>
      </c>
      <c r="AC284" s="8" t="inlineStr">
        <f aca="false">IF(A284&lt;&gt;"",$H284+'v1 Frame'!W$3*COS($E284)-'v1 Frame'!X$3*SIN($E284),"")</f>
        <is>
          <t/>
        </is>
      </c>
      <c r="AD284" s="8" t="inlineStr">
        <f aca="false">IF(A284&lt;&gt;"",$I284-'v1 Frame'!V$3*SIN($C284)+'v1 Frame'!W$3*COS($C284)*SIN($E284)+'v1 Frame'!X$3*COS($C284)*COS($E284),"")</f>
        <is>
          <t/>
        </is>
      </c>
      <c r="AE284" s="25" t="inlineStr">
        <f aca="false">IF(A284&lt;&gt;"",$G284+'v1 Frame'!Y$3*COS($C284)+'v1 Frame'!Z$3*SIN($C284)*SIN($E284)+'v1 Frame'!AA$3*SIN($C284)*COS($E284),"")</f>
        <is>
          <t/>
        </is>
      </c>
      <c r="AF284" s="25" t="inlineStr">
        <f aca="false">IF(A284&lt;&gt;"",$H284+'v1 Frame'!Z$3*COS($E284)-'v1 Frame'!AA$3*SIN($E284),"")</f>
        <is>
          <t/>
        </is>
      </c>
      <c r="AG284" s="25" t="inlineStr">
        <f aca="false">IF(A284&lt;&gt;"",$I284-'v1 Frame'!Y$3*SIN($C284)+'v1 Frame'!Z$3*COS($C284)*SIN($E284)+'v1 Frame'!AA$3*COS($C284)*COS($E284),"")</f>
        <is>
          <t/>
        </is>
      </c>
      <c r="AH284" s="8" t="inlineStr">
        <f aca="false">IF(A284&lt;&gt;"",SQRT(SUMSQ(G284:I284)),"")</f>
        <is>
          <t/>
        </is>
      </c>
      <c r="AI284" s="8" t="inlineStr">
        <f aca="false">IF(A284&lt;&gt;"",IF(AH284&lt;&gt;0,ACOS(I284/AH284),0),"")</f>
        <is>
          <t/>
        </is>
      </c>
      <c r="AJ284" s="8" t="inlineStr">
        <f aca="false">IF(A284&lt;&gt;"",DEGREES(AI284),"")</f>
        <is>
          <t/>
        </is>
      </c>
      <c r="AK284" s="8" t="inlineStr">
        <f aca="false">IF(A284&lt;&gt;"",IF(OR(G284&lt;&gt;0,H284&lt;&gt;0),ATAN2(G284,H284),0),"")</f>
        <is>
          <t/>
        </is>
      </c>
      <c r="AL284" s="8" t="inlineStr">
        <f aca="false">IF(A284&lt;&gt;"",DEGREES(AK284),"")</f>
        <is>
          <t/>
        </is>
      </c>
      <c r="AM284" s="8" t="inlineStr">
        <f aca="false">IF(A284&lt;&gt;"",SQRT(SUMSQ(J284:L284)),"")</f>
        <is>
          <t/>
        </is>
      </c>
      <c r="AN284" s="8" t="inlineStr">
        <f aca="false">IF(A284&lt;&gt;"",IF(AM284&lt;&gt;0,ACOS(L284/AM284),0),"")</f>
        <is>
          <t/>
        </is>
      </c>
      <c r="AO284" s="8" t="inlineStr">
        <f aca="false">IF(A284&lt;&gt;"",DEGREES(AN284),"")</f>
        <is>
          <t/>
        </is>
      </c>
      <c r="AP284" s="8" t="inlineStr">
        <f aca="false">IF(A284&lt;&gt;"",IF(OR(J284&lt;&gt;0,K284&lt;&gt;0),ATAN2(J284,K284),0),"")</f>
        <is>
          <t/>
        </is>
      </c>
      <c r="AQ284" s="8" t="inlineStr">
        <f aca="false">IF(A284&lt;&gt;"",DEGREES(AP284),"")</f>
        <is>
          <t/>
        </is>
      </c>
      <c r="AR284" s="8" t="inlineStr">
        <f aca="false">IF(A284&lt;&gt;"",SQRT(SUMSQ(M284:O284)),"")</f>
        <is>
          <t/>
        </is>
      </c>
      <c r="AS284" s="8" t="inlineStr">
        <f aca="false">IF(A284&lt;&gt;"",IF(AR284&lt;&gt;0,ACOS(O284/AR284),0),"")</f>
        <is>
          <t/>
        </is>
      </c>
      <c r="AT284" s="8" t="inlineStr">
        <f aca="false">IF(A284&lt;&gt;"",DEGREES(AS284),"")</f>
        <is>
          <t/>
        </is>
      </c>
      <c r="AU284" s="8" t="inlineStr">
        <f aca="false">IF(A284&lt;&gt;"",IF(OR(M284&lt;&gt;0,N284&lt;&gt;0),ATAN2(M284,N284),0),"")</f>
        <is>
          <t/>
        </is>
      </c>
      <c r="AV284" s="8" t="inlineStr">
        <f aca="false">IF(A284&lt;&gt;"",DEGREES(AU284),"")</f>
        <is>
          <t/>
        </is>
      </c>
      <c r="AW284" s="8" t="inlineStr">
        <f aca="false">IF(A284&lt;&gt;"",SQRT(SUMSQ(P284:R284)),"")</f>
        <is>
          <t/>
        </is>
      </c>
      <c r="AX284" s="8" t="inlineStr">
        <f aca="false">IF(A284&lt;&gt;"",IF(AW284&lt;&gt;0,ACOS(R284/AW284),0),"")</f>
        <is>
          <t/>
        </is>
      </c>
      <c r="AY284" s="8" t="inlineStr">
        <f aca="false">IF(A284&lt;&gt;"",DEGREES(AX284),"")</f>
        <is>
          <t/>
        </is>
      </c>
      <c r="AZ284" s="8" t="inlineStr">
        <f aca="false">IF(A284&lt;&gt;"",IF(OR(P284&lt;&gt;0,Q284&lt;&gt;0),ATAN2(P284,Q284),0),"")</f>
        <is>
          <t/>
        </is>
      </c>
      <c r="BA284" s="8" t="inlineStr">
        <f aca="false">IF(A284&lt;&gt;"",DEGREES(AZ284),"")</f>
        <is>
          <t/>
        </is>
      </c>
      <c r="BB284" s="8" t="inlineStr">
        <f aca="false">IF(A284&lt;&gt;"",SQRT(SUMSQ(S284:U284)),"")</f>
        <is>
          <t/>
        </is>
      </c>
      <c r="BC284" s="8" t="inlineStr">
        <f aca="false">IF(A284&lt;&gt;"",IF(BB284&lt;&gt;0,ACOS(U284/BB284),0),"")</f>
        <is>
          <t/>
        </is>
      </c>
      <c r="BD284" s="8" t="inlineStr">
        <f aca="false">IF(A284&lt;&gt;"",DEGREES(BC284),"")</f>
        <is>
          <t/>
        </is>
      </c>
      <c r="BE284" s="8" t="inlineStr">
        <f aca="false">IF(A284&lt;&gt;"",IF(OR(S284&lt;&gt;0,T284&lt;&gt;0),ATAN2(S284,T284),0),"")</f>
        <is>
          <t/>
        </is>
      </c>
      <c r="BF284" s="8" t="inlineStr">
        <f aca="false">IF(A284&lt;&gt;"",DEGREES(BE284),"")</f>
        <is>
          <t/>
        </is>
      </c>
      <c r="BG284" s="8" t="inlineStr">
        <f aca="false">IF(A284&lt;&gt;"",SQRT(SUMSQ(V284:X284)),"")</f>
        <is>
          <t/>
        </is>
      </c>
      <c r="BH284" s="8" t="inlineStr">
        <f aca="false">IF(A284&lt;&gt;"",IF(BG284&lt;&gt;0,ACOS(X284/BG284),0),"")</f>
        <is>
          <t/>
        </is>
      </c>
      <c r="BI284" s="8" t="inlineStr">
        <f aca="false">IF(A284&lt;&gt;"",DEGREES(BH284),"")</f>
        <is>
          <t/>
        </is>
      </c>
      <c r="BJ284" s="8" t="inlineStr">
        <f aca="false">IF(A284&lt;&gt;"",IF(OR(V284&lt;&gt;0,W284&lt;&gt;0),ATAN2(V284,W284),0),"")</f>
        <is>
          <t/>
        </is>
      </c>
      <c r="BK284" s="8" t="inlineStr">
        <f aca="false">IF(A284&lt;&gt;"",DEGREES(BJ284),"")</f>
        <is>
          <t/>
        </is>
      </c>
      <c r="BL284" s="8" t="inlineStr">
        <f aca="false">IF(A284&lt;&gt;"",SQRT(SUMSQ(Y284:AA284)),"")</f>
        <is>
          <t/>
        </is>
      </c>
      <c r="BM284" s="8" t="inlineStr">
        <f aca="false">IF(A284&lt;&gt;"",IF(BL284&lt;&gt;0,ACOS(AA284/BL284),0),"")</f>
        <is>
          <t/>
        </is>
      </c>
      <c r="BN284" s="8" t="inlineStr">
        <f aca="false">IF(A284&lt;&gt;"",DEGREES(BM284),"")</f>
        <is>
          <t/>
        </is>
      </c>
      <c r="BO284" s="8" t="inlineStr">
        <f aca="false">IF(A284&lt;&gt;"",IF(OR(Y284&lt;&gt;0,Z284&lt;&gt;0),ATAN2(Y284,Z284),0),"")</f>
        <is>
          <t/>
        </is>
      </c>
      <c r="BP284" s="8" t="inlineStr">
        <f aca="false">IF(A284&lt;&gt;"",DEGREES(BO284),"")</f>
        <is>
          <t/>
        </is>
      </c>
      <c r="BQ284" s="8" t="inlineStr">
        <f aca="false">IF(A284&lt;&gt;"",SQRT(SUMSQ(AB284:AD284)),"")</f>
        <is>
          <t/>
        </is>
      </c>
      <c r="BR284" s="8" t="inlineStr">
        <f aca="false">IF(A284&lt;&gt;"",IF(BQ284&lt;&gt;0,ACOS(AD284/BQ284),0),"")</f>
        <is>
          <t/>
        </is>
      </c>
      <c r="BS284" s="8" t="inlineStr">
        <f aca="false">IF(A284&lt;&gt;"",DEGREES(BR284),"")</f>
        <is>
          <t/>
        </is>
      </c>
      <c r="BT284" s="8" t="inlineStr">
        <f aca="false">IF(A284&lt;&gt;"",IF(OR(AB284&lt;&gt;0,AC284&lt;&gt;0),ATAN2(AB284,AC284),0),"")</f>
        <is>
          <t/>
        </is>
      </c>
      <c r="BU284" s="8" t="inlineStr">
        <f aca="false">IF(A284&lt;&gt;"",DEGREES(BT284),"")</f>
        <is>
          <t/>
        </is>
      </c>
      <c r="BV284" s="8" t="inlineStr">
        <f aca="false">IF(A284&lt;&gt;"",SQRT(SUMSQ(AE284:AG284)),"")</f>
        <is>
          <t/>
        </is>
      </c>
      <c r="BW284" s="8" t="inlineStr">
        <f aca="false">IF(A284&lt;&gt;"",IF(BV284&lt;&gt;0,ACOS(AG284/BV284),0),"")</f>
        <is>
          <t/>
        </is>
      </c>
      <c r="BX284" s="8" t="inlineStr">
        <f aca="false">IF(A284&lt;&gt;"",DEGREES(BW284),"")</f>
        <is>
          <t/>
        </is>
      </c>
      <c r="BY284" s="8" t="inlineStr">
        <f aca="false">IF(A284&lt;&gt;"",IF(OR(AF284&lt;&gt;0,AG284&lt;&gt;0),ATAN2(AF284,AG284),0),"")</f>
        <is>
          <t/>
        </is>
      </c>
      <c r="BZ284" s="8" t="inlineStr">
        <f aca="false">IF(A284&lt;&gt;"",DEGREES(BY284),"")</f>
        <is>
          <t/>
        </is>
      </c>
      <c r="CA284" s="0" t="inlineStr">
        <f aca="false">IF(A284&lt;&gt;"",IF(AND(AI284&lt;Parameters!$B$11,AI284&gt;Parameters!$B$12,AN284&lt;Parameters!$B$11,AN284&gt;Parameters!$B$12,AS284&lt;Parameters!$B$11,AS284&gt;Parameters!$B$12,AX284&lt;Parameters!$B$11,AX284&gt;Parameters!$B$12,BC284&lt;Parameters!$B$11,BC284&gt;Parameters!$B$12,BM284&lt;Parameters!$B$11,BM284&gt;Parameters!$B$12,BR284&lt;Parameters!$B$11,BR284&gt;Parameters!$B$12,BW284&lt;Parameters!$B$11,BW284&gt;Parameters!$B$12),1,0),"")</f>
        <is>
          <t/>
        </is>
      </c>
      <c r="CB284" s="0" t="inlineStr">
        <f aca="false">IF(A284&lt;&gt;"",IF(OR(AI284&lt;Parameters!$B$12,AI284&gt;Parameters!$B$11),0,1),"")</f>
        <is>
          <t/>
        </is>
      </c>
      <c r="CC284" s="0" t="inlineStr">
        <f aca="false">IF(A284&lt;&gt;"",IF(OR(AN284&lt;Parameters!$B$12,AN284&gt;Parameters!$B$11),0,1),"")</f>
        <is>
          <t/>
        </is>
      </c>
      <c r="CD284" s="0" t="inlineStr">
        <f aca="false">IF(A284&lt;&gt;"",IF(OR(AS284&lt;Parameters!$B$12,AS284&gt;Parameters!$B$11),0,1),"")</f>
        <is>
          <t/>
        </is>
      </c>
      <c r="CE284" s="0" t="inlineStr">
        <f aca="false">IF(A284&lt;&gt;"",IF(OR(AX284&lt;Parameters!$B$12,AX284&gt;Parameters!$B$11),0,1),"")</f>
        <is>
          <t/>
        </is>
      </c>
      <c r="CF284" s="0" t="inlineStr">
        <f aca="false">IF(A284&lt;&gt;"",IF(OR(BC284&lt;Parameters!$B$12,BC284&gt;Parameters!$B$11),0,1),"")</f>
        <is>
          <t/>
        </is>
      </c>
      <c r="CG284" s="0" t="inlineStr">
        <f aca="false">IF(A284&lt;&gt;"",IF(OR(BH284&lt;Parameters!$B$12,BH284&gt;Parameters!$B$11),0,1),"")</f>
        <is>
          <t/>
        </is>
      </c>
      <c r="CH284" s="0" t="inlineStr">
        <f aca="false">IF(A284&lt;&gt;"",IF(OR(BM284&lt;Parameters!$B$12,BM284&gt;Parameters!$B$11),0,1),"")</f>
        <is>
          <t/>
        </is>
      </c>
      <c r="CI284" s="0" t="inlineStr">
        <f aca="false">IF(A284&lt;&gt;"",IF(OR(BR284&lt;Parameters!$B$12,BR284&gt;Parameters!$B$11),0,1),"")</f>
        <is>
          <t/>
        </is>
      </c>
      <c r="CJ284" s="0" t="inlineStr">
        <f aca="false">IF(A284&lt;&gt;"",IF(OR(BW284&lt;Parameters!$B$12,BW284&gt;Parameters!$B$11),0,1),"")</f>
        <is>
          <t/>
        </is>
      </c>
      <c r="CK284" s="26" t="inlineStr">
        <f aca="false">IF(A284&lt;&gt;"",SUM(CB284:CJ284)/9,"")</f>
        <is>
          <t/>
        </is>
      </c>
      <c r="CL284" s="0" t="inlineStr">
        <f aca="false">IF(A284&lt;&gt;"",CK284*9,"")</f>
        <is>
          <t/>
        </is>
      </c>
      <c r="CM284" s="8" t="inlineStr">
        <f aca="false">IF(A284&lt;&gt;"",TEXT(B284,CM$2)&amp;" "&amp;TEXT(A284,CM$2),"")</f>
        <is>
          <t/>
        </is>
      </c>
    </row>
    <row r="285" customFormat="false" ht="15" hidden="false" customHeight="false" outlineLevel="0" collapsed="false">
      <c r="A285" s="0" t="inlineStr">
        <f aca="false">IF(OR(B284&lt;Parameters!$K$12,A284&lt;Parameters!$K$12),IF(A284&lt;Parameters!$K$12,A284+1,0),"")</f>
        <is>
          <t/>
        </is>
      </c>
      <c r="B285" s="0" t="inlineStr">
        <f aca="false">IF(A285&lt;&gt;"",IF(A285=0,B284+1,B284),"")</f>
        <is>
          <t/>
        </is>
      </c>
      <c r="C285" s="24" t="inlineStr">
        <f aca="false">IF(A285&lt;&gt;"",-_phi*(A285+0.5),"")</f>
        <is>
          <t/>
        </is>
      </c>
      <c r="D285" s="8" t="inlineStr">
        <f aca="false">IF(A285&lt;&gt;"",DEGREES(C285),"")</f>
        <is>
          <t/>
        </is>
      </c>
      <c r="E285" s="24" t="inlineStr">
        <f aca="false">IF(A285&lt;&gt;"",_phi*(B285+0.5),"")</f>
        <is>
          <t/>
        </is>
      </c>
      <c r="F285" s="8" t="inlineStr">
        <f aca="false">IF(A285&lt;&gt;"",DEGREES(E285),"")</f>
        <is>
          <t/>
        </is>
      </c>
      <c r="G285" s="8" t="inlineStr">
        <f aca="false">IF(A285&lt;&gt;"",LOOKUP(A285,h!$A$3:$A$30,h!$D$3:$D$30),"")</f>
        <is>
          <t/>
        </is>
      </c>
      <c r="H285" s="8" t="inlineStr">
        <f aca="false">IF(A285&lt;&gt;"",LOOKUP(B285,h!$A$3:$A$30,h!$D$3:$D$30),"")</f>
        <is>
          <t/>
        </is>
      </c>
      <c r="I285" s="8" t="inlineStr">
        <f aca="false">IF(A285&lt;&gt;"",_zif,"")</f>
        <is>
          <t/>
        </is>
      </c>
      <c r="J285" s="8" t="inlineStr">
        <f aca="false">IF(A285&lt;&gt;"",$G285+'v1 Frame'!D$3*COS($C285)+'v1 Frame'!E$3*SIN($C285)*SIN($E285)+'v1 Frame'!F$3*SIN($C285)*COS($E285),"")</f>
        <is>
          <t/>
        </is>
      </c>
      <c r="K285" s="8" t="inlineStr">
        <f aca="false">IF(A285&lt;&gt;"",$H285+'v1 Frame'!E$3*COS($E285)-'v1 Frame'!F$3*SIN($E285),"")</f>
        <is>
          <t/>
        </is>
      </c>
      <c r="L285" s="8" t="inlineStr">
        <f aca="false">IF(A285&lt;&gt;"",$I285-'v1 Frame'!D$3*SIN($C285)+'v1 Frame'!E$3*COS($C285)*SIN($E285)+'v1 Frame'!F$3*COS($C285)*COS($E285),"")</f>
        <is>
          <t/>
        </is>
      </c>
      <c r="M285" s="8" t="inlineStr">
        <f aca="false">IF(A285&lt;&gt;"",$G285+'v1 Frame'!G$3*COS($C285)+'v1 Frame'!H$3*SIN($C285)*SIN($E285)+'v1 Frame'!I$3*SIN($C285)*COS($E285),"")</f>
        <is>
          <t/>
        </is>
      </c>
      <c r="N285" s="8" t="inlineStr">
        <f aca="false">IF(A285&lt;&gt;"",$H285+'v1 Frame'!H$3*COS($E285)-'v1 Frame'!I$3*SIN($E285),"")</f>
        <is>
          <t/>
        </is>
      </c>
      <c r="O285" s="8" t="inlineStr">
        <f aca="false">IF(A285&lt;&gt;"",$I285-'v1 Frame'!G$3*SIN($C285)+'v1 Frame'!H$3*COS($C285)*SIN($E285)+'v1 Frame'!I$3*COS($C285)*COS($E285),"")</f>
        <is>
          <t/>
        </is>
      </c>
      <c r="P285" s="8" t="inlineStr">
        <f aca="false">IF(A285&lt;&gt;"",$G285+'v1 Frame'!J$3*COS($C285)+'v1 Frame'!K$3*SIN($C285)*SIN($E285)+'v1 Frame'!L$3*SIN($C285)*COS($E285),"")</f>
        <is>
          <t/>
        </is>
      </c>
      <c r="Q285" s="8" t="inlineStr">
        <f aca="false">IF(A285&lt;&gt;"",$H285+'v1 Frame'!K$3*COS($E285)-'v1 Frame'!L$3*SIN($E285),"")</f>
        <is>
          <t/>
        </is>
      </c>
      <c r="R285" s="8" t="inlineStr">
        <f aca="false">IF(A285&lt;&gt;"",$I285-'v1 Frame'!J$3*SIN($C285)+'v1 Frame'!K$3*COS($C285)*SIN($E285)+'v1 Frame'!L$3*COS($C285)*COS($E285),"")</f>
        <is>
          <t/>
        </is>
      </c>
      <c r="S285" s="8" t="inlineStr">
        <f aca="false">IF(A285&lt;&gt;"",$G285+'v1 Frame'!M$3*COS($C285)+'v1 Frame'!N$3*SIN($C285)*SIN($E285)+'v1 Frame'!O$3*SIN($C285)*COS($E285),"")</f>
        <is>
          <t/>
        </is>
      </c>
      <c r="T285" s="8" t="inlineStr">
        <f aca="false">IF(A285&lt;&gt;"",$H285+'v1 Frame'!N$3*COS($E285)-'v1 Frame'!O$3*SIN($E285),"")</f>
        <is>
          <t/>
        </is>
      </c>
      <c r="U285" s="8" t="inlineStr">
        <f aca="false">IF(A285&lt;&gt;"",$I285-'v1 Frame'!M$3*SIN($C285)+'v1 Frame'!N$3*COS($C285)*SIN($E285)+'v1 Frame'!O$3*COS($C285)*COS($E285),"")</f>
        <is>
          <t/>
        </is>
      </c>
      <c r="V285" s="8" t="inlineStr">
        <f aca="false">IF(A285&lt;&gt;"",$G285+'v1 Frame'!P$3*COS($C285)+'v1 Frame'!Q$3*SIN($C285)*SIN($E285)+'v1 Frame'!R$3*SIN($C285)*COS($E285),"")</f>
        <is>
          <t/>
        </is>
      </c>
      <c r="W285" s="8" t="inlineStr">
        <f aca="false">IF(A285&lt;&gt;"",$H285+'v1 Frame'!Q$3*COS($E285)-'v1 Frame'!R$3*SIN($E285),"")</f>
        <is>
          <t/>
        </is>
      </c>
      <c r="X285" s="8" t="inlineStr">
        <f aca="false">IF(A285&lt;&gt;"",$I285-'v1 Frame'!P$3*SIN($C285)+'v1 Frame'!Q$3*COS($C285)*SIN($E285)+'v1 Frame'!R$3*COS($C285)*COS($E285),"")</f>
        <is>
          <t/>
        </is>
      </c>
      <c r="Y285" s="8" t="inlineStr">
        <f aca="false">IF(A285&lt;&gt;"",$G285+'v1 Frame'!S$3*COS($C285)+'v1 Frame'!T$3*SIN($C285)*SIN($E285)+'v1 Frame'!U$3*SIN($C285)*COS($E285),"")</f>
        <is>
          <t/>
        </is>
      </c>
      <c r="Z285" s="8" t="inlineStr">
        <f aca="false">IF(A285&lt;&gt;"",$H285+'v1 Frame'!T$3*COS($E285)-'v1 Frame'!U$3*SIN($E285),"")</f>
        <is>
          <t/>
        </is>
      </c>
      <c r="AA285" s="8" t="inlineStr">
        <f aca="false">IF(A285&lt;&gt;"",$I285-'v1 Frame'!S$3*SIN($C285)+'v1 Frame'!T$3*COS($C285)*SIN($E285)+'v1 Frame'!U$3*COS($C285)*COS($E285),"")</f>
        <is>
          <t/>
        </is>
      </c>
      <c r="AB285" s="8" t="inlineStr">
        <f aca="false">IF(A285&lt;&gt;"",$G285+'v1 Frame'!V$3*COS($C285)+'v1 Frame'!W$3*SIN($C285)*SIN($E285)+'v1 Frame'!X$3*SIN($C285)*COS($E285),"")</f>
        <is>
          <t/>
        </is>
      </c>
      <c r="AC285" s="8" t="inlineStr">
        <f aca="false">IF(A285&lt;&gt;"",$H285+'v1 Frame'!W$3*COS($E285)-'v1 Frame'!X$3*SIN($E285),"")</f>
        <is>
          <t/>
        </is>
      </c>
      <c r="AD285" s="8" t="inlineStr">
        <f aca="false">IF(A285&lt;&gt;"",$I285-'v1 Frame'!V$3*SIN($C285)+'v1 Frame'!W$3*COS($C285)*SIN($E285)+'v1 Frame'!X$3*COS($C285)*COS($E285),"")</f>
        <is>
          <t/>
        </is>
      </c>
      <c r="AE285" s="25" t="inlineStr">
        <f aca="false">IF(A285&lt;&gt;"",$G285+'v1 Frame'!Y$3*COS($C285)+'v1 Frame'!Z$3*SIN($C285)*SIN($E285)+'v1 Frame'!AA$3*SIN($C285)*COS($E285),"")</f>
        <is>
          <t/>
        </is>
      </c>
      <c r="AF285" s="25" t="inlineStr">
        <f aca="false">IF(A285&lt;&gt;"",$H285+'v1 Frame'!Z$3*COS($E285)-'v1 Frame'!AA$3*SIN($E285),"")</f>
        <is>
          <t/>
        </is>
      </c>
      <c r="AG285" s="25" t="inlineStr">
        <f aca="false">IF(A285&lt;&gt;"",$I285-'v1 Frame'!Y$3*SIN($C285)+'v1 Frame'!Z$3*COS($C285)*SIN($E285)+'v1 Frame'!AA$3*COS($C285)*COS($E285),"")</f>
        <is>
          <t/>
        </is>
      </c>
      <c r="AH285" s="8" t="inlineStr">
        <f aca="false">IF(A285&lt;&gt;"",SQRT(SUMSQ(G285:I285)),"")</f>
        <is>
          <t/>
        </is>
      </c>
      <c r="AI285" s="8" t="inlineStr">
        <f aca="false">IF(A285&lt;&gt;"",IF(AH285&lt;&gt;0,ACOS(I285/AH285),0),"")</f>
        <is>
          <t/>
        </is>
      </c>
      <c r="AJ285" s="8" t="inlineStr">
        <f aca="false">IF(A285&lt;&gt;"",DEGREES(AI285),"")</f>
        <is>
          <t/>
        </is>
      </c>
      <c r="AK285" s="8" t="inlineStr">
        <f aca="false">IF(A285&lt;&gt;"",IF(OR(G285&lt;&gt;0,H285&lt;&gt;0),ATAN2(G285,H285),0),"")</f>
        <is>
          <t/>
        </is>
      </c>
      <c r="AL285" s="8" t="inlineStr">
        <f aca="false">IF(A285&lt;&gt;"",DEGREES(AK285),"")</f>
        <is>
          <t/>
        </is>
      </c>
      <c r="AM285" s="8" t="inlineStr">
        <f aca="false">IF(A285&lt;&gt;"",SQRT(SUMSQ(J285:L285)),"")</f>
        <is>
          <t/>
        </is>
      </c>
      <c r="AN285" s="8" t="inlineStr">
        <f aca="false">IF(A285&lt;&gt;"",IF(AM285&lt;&gt;0,ACOS(L285/AM285),0),"")</f>
        <is>
          <t/>
        </is>
      </c>
      <c r="AO285" s="8" t="inlineStr">
        <f aca="false">IF(A285&lt;&gt;"",DEGREES(AN285),"")</f>
        <is>
          <t/>
        </is>
      </c>
      <c r="AP285" s="8" t="inlineStr">
        <f aca="false">IF(A285&lt;&gt;"",IF(OR(J285&lt;&gt;0,K285&lt;&gt;0),ATAN2(J285,K285),0),"")</f>
        <is>
          <t/>
        </is>
      </c>
      <c r="AQ285" s="8" t="inlineStr">
        <f aca="false">IF(A285&lt;&gt;"",DEGREES(AP285),"")</f>
        <is>
          <t/>
        </is>
      </c>
      <c r="AR285" s="8" t="inlineStr">
        <f aca="false">IF(A285&lt;&gt;"",SQRT(SUMSQ(M285:O285)),"")</f>
        <is>
          <t/>
        </is>
      </c>
      <c r="AS285" s="8" t="inlineStr">
        <f aca="false">IF(A285&lt;&gt;"",IF(AR285&lt;&gt;0,ACOS(O285/AR285),0),"")</f>
        <is>
          <t/>
        </is>
      </c>
      <c r="AT285" s="8" t="inlineStr">
        <f aca="false">IF(A285&lt;&gt;"",DEGREES(AS285),"")</f>
        <is>
          <t/>
        </is>
      </c>
      <c r="AU285" s="8" t="inlineStr">
        <f aca="false">IF(A285&lt;&gt;"",IF(OR(M285&lt;&gt;0,N285&lt;&gt;0),ATAN2(M285,N285),0),"")</f>
        <is>
          <t/>
        </is>
      </c>
      <c r="AV285" s="8" t="inlineStr">
        <f aca="false">IF(A285&lt;&gt;"",DEGREES(AU285),"")</f>
        <is>
          <t/>
        </is>
      </c>
      <c r="AW285" s="8" t="inlineStr">
        <f aca="false">IF(A285&lt;&gt;"",SQRT(SUMSQ(P285:R285)),"")</f>
        <is>
          <t/>
        </is>
      </c>
      <c r="AX285" s="8" t="inlineStr">
        <f aca="false">IF(A285&lt;&gt;"",IF(AW285&lt;&gt;0,ACOS(R285/AW285),0),"")</f>
        <is>
          <t/>
        </is>
      </c>
      <c r="AY285" s="8" t="inlineStr">
        <f aca="false">IF(A285&lt;&gt;"",DEGREES(AX285),"")</f>
        <is>
          <t/>
        </is>
      </c>
      <c r="AZ285" s="8" t="inlineStr">
        <f aca="false">IF(A285&lt;&gt;"",IF(OR(P285&lt;&gt;0,Q285&lt;&gt;0),ATAN2(P285,Q285),0),"")</f>
        <is>
          <t/>
        </is>
      </c>
      <c r="BA285" s="8" t="inlineStr">
        <f aca="false">IF(A285&lt;&gt;"",DEGREES(AZ285),"")</f>
        <is>
          <t/>
        </is>
      </c>
      <c r="BB285" s="8" t="inlineStr">
        <f aca="false">IF(A285&lt;&gt;"",SQRT(SUMSQ(S285:U285)),"")</f>
        <is>
          <t/>
        </is>
      </c>
      <c r="BC285" s="8" t="inlineStr">
        <f aca="false">IF(A285&lt;&gt;"",IF(BB285&lt;&gt;0,ACOS(U285/BB285),0),"")</f>
        <is>
          <t/>
        </is>
      </c>
      <c r="BD285" s="8" t="inlineStr">
        <f aca="false">IF(A285&lt;&gt;"",DEGREES(BC285),"")</f>
        <is>
          <t/>
        </is>
      </c>
      <c r="BE285" s="8" t="inlineStr">
        <f aca="false">IF(A285&lt;&gt;"",IF(OR(S285&lt;&gt;0,T285&lt;&gt;0),ATAN2(S285,T285),0),"")</f>
        <is>
          <t/>
        </is>
      </c>
      <c r="BF285" s="8" t="inlineStr">
        <f aca="false">IF(A285&lt;&gt;"",DEGREES(BE285),"")</f>
        <is>
          <t/>
        </is>
      </c>
      <c r="BG285" s="8" t="inlineStr">
        <f aca="false">IF(A285&lt;&gt;"",SQRT(SUMSQ(V285:X285)),"")</f>
        <is>
          <t/>
        </is>
      </c>
      <c r="BH285" s="8" t="inlineStr">
        <f aca="false">IF(A285&lt;&gt;"",IF(BG285&lt;&gt;0,ACOS(X285/BG285),0),"")</f>
        <is>
          <t/>
        </is>
      </c>
      <c r="BI285" s="8" t="inlineStr">
        <f aca="false">IF(A285&lt;&gt;"",DEGREES(BH285),"")</f>
        <is>
          <t/>
        </is>
      </c>
      <c r="BJ285" s="8" t="inlineStr">
        <f aca="false">IF(A285&lt;&gt;"",IF(OR(V285&lt;&gt;0,W285&lt;&gt;0),ATAN2(V285,W285),0),"")</f>
        <is>
          <t/>
        </is>
      </c>
      <c r="BK285" s="8" t="inlineStr">
        <f aca="false">IF(A285&lt;&gt;"",DEGREES(BJ285),"")</f>
        <is>
          <t/>
        </is>
      </c>
      <c r="BL285" s="8" t="inlineStr">
        <f aca="false">IF(A285&lt;&gt;"",SQRT(SUMSQ(Y285:AA285)),"")</f>
        <is>
          <t/>
        </is>
      </c>
      <c r="BM285" s="8" t="inlineStr">
        <f aca="false">IF(A285&lt;&gt;"",IF(BL285&lt;&gt;0,ACOS(AA285/BL285),0),"")</f>
        <is>
          <t/>
        </is>
      </c>
      <c r="BN285" s="8" t="inlineStr">
        <f aca="false">IF(A285&lt;&gt;"",DEGREES(BM285),"")</f>
        <is>
          <t/>
        </is>
      </c>
      <c r="BO285" s="8" t="inlineStr">
        <f aca="false">IF(A285&lt;&gt;"",IF(OR(Y285&lt;&gt;0,Z285&lt;&gt;0),ATAN2(Y285,Z285),0),"")</f>
        <is>
          <t/>
        </is>
      </c>
      <c r="BP285" s="8" t="inlineStr">
        <f aca="false">IF(A285&lt;&gt;"",DEGREES(BO285),"")</f>
        <is>
          <t/>
        </is>
      </c>
      <c r="BQ285" s="8" t="inlineStr">
        <f aca="false">IF(A285&lt;&gt;"",SQRT(SUMSQ(AB285:AD285)),"")</f>
        <is>
          <t/>
        </is>
      </c>
      <c r="BR285" s="8" t="inlineStr">
        <f aca="false">IF(A285&lt;&gt;"",IF(BQ285&lt;&gt;0,ACOS(AD285/BQ285),0),"")</f>
        <is>
          <t/>
        </is>
      </c>
      <c r="BS285" s="8" t="inlineStr">
        <f aca="false">IF(A285&lt;&gt;"",DEGREES(BR285),"")</f>
        <is>
          <t/>
        </is>
      </c>
      <c r="BT285" s="8" t="inlineStr">
        <f aca="false">IF(A285&lt;&gt;"",IF(OR(AB285&lt;&gt;0,AC285&lt;&gt;0),ATAN2(AB285,AC285),0),"")</f>
        <is>
          <t/>
        </is>
      </c>
      <c r="BU285" s="8" t="inlineStr">
        <f aca="false">IF(A285&lt;&gt;"",DEGREES(BT285),"")</f>
        <is>
          <t/>
        </is>
      </c>
      <c r="BV285" s="8" t="inlineStr">
        <f aca="false">IF(A285&lt;&gt;"",SQRT(SUMSQ(AE285:AG285)),"")</f>
        <is>
          <t/>
        </is>
      </c>
      <c r="BW285" s="8" t="inlineStr">
        <f aca="false">IF(A285&lt;&gt;"",IF(BV285&lt;&gt;0,ACOS(AG285/BV285),0),"")</f>
        <is>
          <t/>
        </is>
      </c>
      <c r="BX285" s="8" t="inlineStr">
        <f aca="false">IF(A285&lt;&gt;"",DEGREES(BW285),"")</f>
        <is>
          <t/>
        </is>
      </c>
      <c r="BY285" s="8" t="inlineStr">
        <f aca="false">IF(A285&lt;&gt;"",IF(OR(AF285&lt;&gt;0,AG285&lt;&gt;0),ATAN2(AF285,AG285),0),"")</f>
        <is>
          <t/>
        </is>
      </c>
      <c r="BZ285" s="8" t="inlineStr">
        <f aca="false">IF(A285&lt;&gt;"",DEGREES(BY285),"")</f>
        <is>
          <t/>
        </is>
      </c>
      <c r="CA285" s="0" t="inlineStr">
        <f aca="false">IF(A285&lt;&gt;"",IF(AND(AI285&lt;Parameters!$B$11,AI285&gt;Parameters!$B$12,AN285&lt;Parameters!$B$11,AN285&gt;Parameters!$B$12,AS285&lt;Parameters!$B$11,AS285&gt;Parameters!$B$12,AX285&lt;Parameters!$B$11,AX285&gt;Parameters!$B$12,BC285&lt;Parameters!$B$11,BC285&gt;Parameters!$B$12,BM285&lt;Parameters!$B$11,BM285&gt;Parameters!$B$12,BR285&lt;Parameters!$B$11,BR285&gt;Parameters!$B$12,BW285&lt;Parameters!$B$11,BW285&gt;Parameters!$B$12),1,0),"")</f>
        <is>
          <t/>
        </is>
      </c>
      <c r="CB285" s="0" t="inlineStr">
        <f aca="false">IF(A285&lt;&gt;"",IF(OR(AI285&lt;Parameters!$B$12,AI285&gt;Parameters!$B$11),0,1),"")</f>
        <is>
          <t/>
        </is>
      </c>
      <c r="CC285" s="0" t="inlineStr">
        <f aca="false">IF(A285&lt;&gt;"",IF(OR(AN285&lt;Parameters!$B$12,AN285&gt;Parameters!$B$11),0,1),"")</f>
        <is>
          <t/>
        </is>
      </c>
      <c r="CD285" s="0" t="inlineStr">
        <f aca="false">IF(A285&lt;&gt;"",IF(OR(AS285&lt;Parameters!$B$12,AS285&gt;Parameters!$B$11),0,1),"")</f>
        <is>
          <t/>
        </is>
      </c>
      <c r="CE285" s="0" t="inlineStr">
        <f aca="false">IF(A285&lt;&gt;"",IF(OR(AX285&lt;Parameters!$B$12,AX285&gt;Parameters!$B$11),0,1),"")</f>
        <is>
          <t/>
        </is>
      </c>
      <c r="CF285" s="0" t="inlineStr">
        <f aca="false">IF(A285&lt;&gt;"",IF(OR(BC285&lt;Parameters!$B$12,BC285&gt;Parameters!$B$11),0,1),"")</f>
        <is>
          <t/>
        </is>
      </c>
      <c r="CG285" s="0" t="inlineStr">
        <f aca="false">IF(A285&lt;&gt;"",IF(OR(BH285&lt;Parameters!$B$12,BH285&gt;Parameters!$B$11),0,1),"")</f>
        <is>
          <t/>
        </is>
      </c>
      <c r="CH285" s="0" t="inlineStr">
        <f aca="false">IF(A285&lt;&gt;"",IF(OR(BM285&lt;Parameters!$B$12,BM285&gt;Parameters!$B$11),0,1),"")</f>
        <is>
          <t/>
        </is>
      </c>
      <c r="CI285" s="0" t="inlineStr">
        <f aca="false">IF(A285&lt;&gt;"",IF(OR(BR285&lt;Parameters!$B$12,BR285&gt;Parameters!$B$11),0,1),"")</f>
        <is>
          <t/>
        </is>
      </c>
      <c r="CJ285" s="0" t="inlineStr">
        <f aca="false">IF(A285&lt;&gt;"",IF(OR(BW285&lt;Parameters!$B$12,BW285&gt;Parameters!$B$11),0,1),"")</f>
        <is>
          <t/>
        </is>
      </c>
      <c r="CK285" s="26" t="inlineStr">
        <f aca="false">IF(A285&lt;&gt;"",SUM(CB285:CJ285)/9,"")</f>
        <is>
          <t/>
        </is>
      </c>
      <c r="CL285" s="0" t="inlineStr">
        <f aca="false">IF(A285&lt;&gt;"",CK285*9,"")</f>
        <is>
          <t/>
        </is>
      </c>
      <c r="CM285" s="8" t="inlineStr">
        <f aca="false">IF(A285&lt;&gt;"",TEXT(B285,CM$2)&amp;" "&amp;TEXT(A285,CM$2),"")</f>
        <is>
          <t/>
        </is>
      </c>
    </row>
    <row r="286" customFormat="false" ht="15" hidden="false" customHeight="false" outlineLevel="0" collapsed="false">
      <c r="A286" s="0" t="inlineStr">
        <f aca="false">IF(OR(B285&lt;Parameters!$K$12,A285&lt;Parameters!$K$12),IF(A285&lt;Parameters!$K$12,A285+1,0),"")</f>
        <is>
          <t/>
        </is>
      </c>
      <c r="B286" s="0" t="inlineStr">
        <f aca="false">IF(A286&lt;&gt;"",IF(A286=0,B285+1,B285),"")</f>
        <is>
          <t/>
        </is>
      </c>
      <c r="C286" s="24" t="inlineStr">
        <f aca="false">IF(A286&lt;&gt;"",-_phi*(A286+0.5),"")</f>
        <is>
          <t/>
        </is>
      </c>
      <c r="D286" s="8" t="inlineStr">
        <f aca="false">IF(A286&lt;&gt;"",DEGREES(C286),"")</f>
        <is>
          <t/>
        </is>
      </c>
      <c r="E286" s="24" t="inlineStr">
        <f aca="false">IF(A286&lt;&gt;"",_phi*(B286+0.5),"")</f>
        <is>
          <t/>
        </is>
      </c>
      <c r="F286" s="8" t="inlineStr">
        <f aca="false">IF(A286&lt;&gt;"",DEGREES(E286),"")</f>
        <is>
          <t/>
        </is>
      </c>
      <c r="G286" s="8" t="inlineStr">
        <f aca="false">IF(A286&lt;&gt;"",LOOKUP(A286,h!$A$3:$A$30,h!$D$3:$D$30),"")</f>
        <is>
          <t/>
        </is>
      </c>
      <c r="H286" s="8" t="inlineStr">
        <f aca="false">IF(A286&lt;&gt;"",LOOKUP(B286,h!$A$3:$A$30,h!$D$3:$D$30),"")</f>
        <is>
          <t/>
        </is>
      </c>
      <c r="I286" s="8" t="inlineStr">
        <f aca="false">IF(A286&lt;&gt;"",_zif,"")</f>
        <is>
          <t/>
        </is>
      </c>
      <c r="J286" s="8" t="inlineStr">
        <f aca="false">IF(A286&lt;&gt;"",$G286+'v1 Frame'!D$3*COS($C286)+'v1 Frame'!E$3*SIN($C286)*SIN($E286)+'v1 Frame'!F$3*SIN($C286)*COS($E286),"")</f>
        <is>
          <t/>
        </is>
      </c>
      <c r="K286" s="8" t="inlineStr">
        <f aca="false">IF(A286&lt;&gt;"",$H286+'v1 Frame'!E$3*COS($E286)-'v1 Frame'!F$3*SIN($E286),"")</f>
        <is>
          <t/>
        </is>
      </c>
      <c r="L286" s="8" t="inlineStr">
        <f aca="false">IF(A286&lt;&gt;"",$I286-'v1 Frame'!D$3*SIN($C286)+'v1 Frame'!E$3*COS($C286)*SIN($E286)+'v1 Frame'!F$3*COS($C286)*COS($E286),"")</f>
        <is>
          <t/>
        </is>
      </c>
      <c r="M286" s="8" t="inlineStr">
        <f aca="false">IF(A286&lt;&gt;"",$G286+'v1 Frame'!G$3*COS($C286)+'v1 Frame'!H$3*SIN($C286)*SIN($E286)+'v1 Frame'!I$3*SIN($C286)*COS($E286),"")</f>
        <is>
          <t/>
        </is>
      </c>
      <c r="N286" s="8" t="inlineStr">
        <f aca="false">IF(A286&lt;&gt;"",$H286+'v1 Frame'!H$3*COS($E286)-'v1 Frame'!I$3*SIN($E286),"")</f>
        <is>
          <t/>
        </is>
      </c>
      <c r="O286" s="8" t="inlineStr">
        <f aca="false">IF(A286&lt;&gt;"",$I286-'v1 Frame'!G$3*SIN($C286)+'v1 Frame'!H$3*COS($C286)*SIN($E286)+'v1 Frame'!I$3*COS($C286)*COS($E286),"")</f>
        <is>
          <t/>
        </is>
      </c>
      <c r="P286" s="8" t="inlineStr">
        <f aca="false">IF(A286&lt;&gt;"",$G286+'v1 Frame'!J$3*COS($C286)+'v1 Frame'!K$3*SIN($C286)*SIN($E286)+'v1 Frame'!L$3*SIN($C286)*COS($E286),"")</f>
        <is>
          <t/>
        </is>
      </c>
      <c r="Q286" s="8" t="inlineStr">
        <f aca="false">IF(A286&lt;&gt;"",$H286+'v1 Frame'!K$3*COS($E286)-'v1 Frame'!L$3*SIN($E286),"")</f>
        <is>
          <t/>
        </is>
      </c>
      <c r="R286" s="8" t="inlineStr">
        <f aca="false">IF(A286&lt;&gt;"",$I286-'v1 Frame'!J$3*SIN($C286)+'v1 Frame'!K$3*COS($C286)*SIN($E286)+'v1 Frame'!L$3*COS($C286)*COS($E286),"")</f>
        <is>
          <t/>
        </is>
      </c>
      <c r="S286" s="8" t="inlineStr">
        <f aca="false">IF(A286&lt;&gt;"",$G286+'v1 Frame'!M$3*COS($C286)+'v1 Frame'!N$3*SIN($C286)*SIN($E286)+'v1 Frame'!O$3*SIN($C286)*COS($E286),"")</f>
        <is>
          <t/>
        </is>
      </c>
      <c r="T286" s="8" t="inlineStr">
        <f aca="false">IF(A286&lt;&gt;"",$H286+'v1 Frame'!N$3*COS($E286)-'v1 Frame'!O$3*SIN($E286),"")</f>
        <is>
          <t/>
        </is>
      </c>
      <c r="U286" s="8" t="inlineStr">
        <f aca="false">IF(A286&lt;&gt;"",$I286-'v1 Frame'!M$3*SIN($C286)+'v1 Frame'!N$3*COS($C286)*SIN($E286)+'v1 Frame'!O$3*COS($C286)*COS($E286),"")</f>
        <is>
          <t/>
        </is>
      </c>
      <c r="V286" s="8" t="inlineStr">
        <f aca="false">IF(A286&lt;&gt;"",$G286+'v1 Frame'!P$3*COS($C286)+'v1 Frame'!Q$3*SIN($C286)*SIN($E286)+'v1 Frame'!R$3*SIN($C286)*COS($E286),"")</f>
        <is>
          <t/>
        </is>
      </c>
      <c r="W286" s="8" t="inlineStr">
        <f aca="false">IF(A286&lt;&gt;"",$H286+'v1 Frame'!Q$3*COS($E286)-'v1 Frame'!R$3*SIN($E286),"")</f>
        <is>
          <t/>
        </is>
      </c>
      <c r="X286" s="8" t="inlineStr">
        <f aca="false">IF(A286&lt;&gt;"",$I286-'v1 Frame'!P$3*SIN($C286)+'v1 Frame'!Q$3*COS($C286)*SIN($E286)+'v1 Frame'!R$3*COS($C286)*COS($E286),"")</f>
        <is>
          <t/>
        </is>
      </c>
      <c r="Y286" s="8" t="inlineStr">
        <f aca="false">IF(A286&lt;&gt;"",$G286+'v1 Frame'!S$3*COS($C286)+'v1 Frame'!T$3*SIN($C286)*SIN($E286)+'v1 Frame'!U$3*SIN($C286)*COS($E286),"")</f>
        <is>
          <t/>
        </is>
      </c>
      <c r="Z286" s="8" t="inlineStr">
        <f aca="false">IF(A286&lt;&gt;"",$H286+'v1 Frame'!T$3*COS($E286)-'v1 Frame'!U$3*SIN($E286),"")</f>
        <is>
          <t/>
        </is>
      </c>
      <c r="AA286" s="8" t="inlineStr">
        <f aca="false">IF(A286&lt;&gt;"",$I286-'v1 Frame'!S$3*SIN($C286)+'v1 Frame'!T$3*COS($C286)*SIN($E286)+'v1 Frame'!U$3*COS($C286)*COS($E286),"")</f>
        <is>
          <t/>
        </is>
      </c>
      <c r="AB286" s="8" t="inlineStr">
        <f aca="false">IF(A286&lt;&gt;"",$G286+'v1 Frame'!V$3*COS($C286)+'v1 Frame'!W$3*SIN($C286)*SIN($E286)+'v1 Frame'!X$3*SIN($C286)*COS($E286),"")</f>
        <is>
          <t/>
        </is>
      </c>
      <c r="AC286" s="8" t="inlineStr">
        <f aca="false">IF(A286&lt;&gt;"",$H286+'v1 Frame'!W$3*COS($E286)-'v1 Frame'!X$3*SIN($E286),"")</f>
        <is>
          <t/>
        </is>
      </c>
      <c r="AD286" s="8" t="inlineStr">
        <f aca="false">IF(A286&lt;&gt;"",$I286-'v1 Frame'!V$3*SIN($C286)+'v1 Frame'!W$3*COS($C286)*SIN($E286)+'v1 Frame'!X$3*COS($C286)*COS($E286),"")</f>
        <is>
          <t/>
        </is>
      </c>
      <c r="AE286" s="25" t="inlineStr">
        <f aca="false">IF(A286&lt;&gt;"",$G286+'v1 Frame'!Y$3*COS($C286)+'v1 Frame'!Z$3*SIN($C286)*SIN($E286)+'v1 Frame'!AA$3*SIN($C286)*COS($E286),"")</f>
        <is>
          <t/>
        </is>
      </c>
      <c r="AF286" s="25" t="inlineStr">
        <f aca="false">IF(A286&lt;&gt;"",$H286+'v1 Frame'!Z$3*COS($E286)-'v1 Frame'!AA$3*SIN($E286),"")</f>
        <is>
          <t/>
        </is>
      </c>
      <c r="AG286" s="25" t="inlineStr">
        <f aca="false">IF(A286&lt;&gt;"",$I286-'v1 Frame'!Y$3*SIN($C286)+'v1 Frame'!Z$3*COS($C286)*SIN($E286)+'v1 Frame'!AA$3*COS($C286)*COS($E286),"")</f>
        <is>
          <t/>
        </is>
      </c>
      <c r="AH286" s="8" t="inlineStr">
        <f aca="false">IF(A286&lt;&gt;"",SQRT(SUMSQ(G286:I286)),"")</f>
        <is>
          <t/>
        </is>
      </c>
      <c r="AI286" s="8" t="inlineStr">
        <f aca="false">IF(A286&lt;&gt;"",IF(AH286&lt;&gt;0,ACOS(I286/AH286),0),"")</f>
        <is>
          <t/>
        </is>
      </c>
      <c r="AJ286" s="8" t="inlineStr">
        <f aca="false">IF(A286&lt;&gt;"",DEGREES(AI286),"")</f>
        <is>
          <t/>
        </is>
      </c>
      <c r="AK286" s="8" t="inlineStr">
        <f aca="false">IF(A286&lt;&gt;"",IF(OR(G286&lt;&gt;0,H286&lt;&gt;0),ATAN2(G286,H286),0),"")</f>
        <is>
          <t/>
        </is>
      </c>
      <c r="AL286" s="8" t="inlineStr">
        <f aca="false">IF(A286&lt;&gt;"",DEGREES(AK286),"")</f>
        <is>
          <t/>
        </is>
      </c>
      <c r="AM286" s="8" t="inlineStr">
        <f aca="false">IF(A286&lt;&gt;"",SQRT(SUMSQ(J286:L286)),"")</f>
        <is>
          <t/>
        </is>
      </c>
      <c r="AN286" s="8" t="inlineStr">
        <f aca="false">IF(A286&lt;&gt;"",IF(AM286&lt;&gt;0,ACOS(L286/AM286),0),"")</f>
        <is>
          <t/>
        </is>
      </c>
      <c r="AO286" s="8" t="inlineStr">
        <f aca="false">IF(A286&lt;&gt;"",DEGREES(AN286),"")</f>
        <is>
          <t/>
        </is>
      </c>
      <c r="AP286" s="8" t="inlineStr">
        <f aca="false">IF(A286&lt;&gt;"",IF(OR(J286&lt;&gt;0,K286&lt;&gt;0),ATAN2(J286,K286),0),"")</f>
        <is>
          <t/>
        </is>
      </c>
      <c r="AQ286" s="8" t="inlineStr">
        <f aca="false">IF(A286&lt;&gt;"",DEGREES(AP286),"")</f>
        <is>
          <t/>
        </is>
      </c>
      <c r="AR286" s="8" t="inlineStr">
        <f aca="false">IF(A286&lt;&gt;"",SQRT(SUMSQ(M286:O286)),"")</f>
        <is>
          <t/>
        </is>
      </c>
      <c r="AS286" s="8" t="inlineStr">
        <f aca="false">IF(A286&lt;&gt;"",IF(AR286&lt;&gt;0,ACOS(O286/AR286),0),"")</f>
        <is>
          <t/>
        </is>
      </c>
      <c r="AT286" s="8" t="inlineStr">
        <f aca="false">IF(A286&lt;&gt;"",DEGREES(AS286),"")</f>
        <is>
          <t/>
        </is>
      </c>
      <c r="AU286" s="8" t="inlineStr">
        <f aca="false">IF(A286&lt;&gt;"",IF(OR(M286&lt;&gt;0,N286&lt;&gt;0),ATAN2(M286,N286),0),"")</f>
        <is>
          <t/>
        </is>
      </c>
      <c r="AV286" s="8" t="inlineStr">
        <f aca="false">IF(A286&lt;&gt;"",DEGREES(AU286),"")</f>
        <is>
          <t/>
        </is>
      </c>
      <c r="AW286" s="8" t="inlineStr">
        <f aca="false">IF(A286&lt;&gt;"",SQRT(SUMSQ(P286:R286)),"")</f>
        <is>
          <t/>
        </is>
      </c>
      <c r="AX286" s="8" t="inlineStr">
        <f aca="false">IF(A286&lt;&gt;"",IF(AW286&lt;&gt;0,ACOS(R286/AW286),0),"")</f>
        <is>
          <t/>
        </is>
      </c>
      <c r="AY286" s="8" t="inlineStr">
        <f aca="false">IF(A286&lt;&gt;"",DEGREES(AX286),"")</f>
        <is>
          <t/>
        </is>
      </c>
      <c r="AZ286" s="8" t="inlineStr">
        <f aca="false">IF(A286&lt;&gt;"",IF(OR(P286&lt;&gt;0,Q286&lt;&gt;0),ATAN2(P286,Q286),0),"")</f>
        <is>
          <t/>
        </is>
      </c>
      <c r="BA286" s="8" t="inlineStr">
        <f aca="false">IF(A286&lt;&gt;"",DEGREES(AZ286),"")</f>
        <is>
          <t/>
        </is>
      </c>
      <c r="BB286" s="8" t="inlineStr">
        <f aca="false">IF(A286&lt;&gt;"",SQRT(SUMSQ(S286:U286)),"")</f>
        <is>
          <t/>
        </is>
      </c>
      <c r="BC286" s="8" t="inlineStr">
        <f aca="false">IF(A286&lt;&gt;"",IF(BB286&lt;&gt;0,ACOS(U286/BB286),0),"")</f>
        <is>
          <t/>
        </is>
      </c>
      <c r="BD286" s="8" t="inlineStr">
        <f aca="false">IF(A286&lt;&gt;"",DEGREES(BC286),"")</f>
        <is>
          <t/>
        </is>
      </c>
      <c r="BE286" s="8" t="inlineStr">
        <f aca="false">IF(A286&lt;&gt;"",IF(OR(S286&lt;&gt;0,T286&lt;&gt;0),ATAN2(S286,T286),0),"")</f>
        <is>
          <t/>
        </is>
      </c>
      <c r="BF286" s="8" t="inlineStr">
        <f aca="false">IF(A286&lt;&gt;"",DEGREES(BE286),"")</f>
        <is>
          <t/>
        </is>
      </c>
      <c r="BG286" s="8" t="inlineStr">
        <f aca="false">IF(A286&lt;&gt;"",SQRT(SUMSQ(V286:X286)),"")</f>
        <is>
          <t/>
        </is>
      </c>
      <c r="BH286" s="8" t="inlineStr">
        <f aca="false">IF(A286&lt;&gt;"",IF(BG286&lt;&gt;0,ACOS(X286/BG286),0),"")</f>
        <is>
          <t/>
        </is>
      </c>
      <c r="BI286" s="8" t="inlineStr">
        <f aca="false">IF(A286&lt;&gt;"",DEGREES(BH286),"")</f>
        <is>
          <t/>
        </is>
      </c>
      <c r="BJ286" s="8" t="inlineStr">
        <f aca="false">IF(A286&lt;&gt;"",IF(OR(V286&lt;&gt;0,W286&lt;&gt;0),ATAN2(V286,W286),0),"")</f>
        <is>
          <t/>
        </is>
      </c>
      <c r="BK286" s="8" t="inlineStr">
        <f aca="false">IF(A286&lt;&gt;"",DEGREES(BJ286),"")</f>
        <is>
          <t/>
        </is>
      </c>
      <c r="BL286" s="8" t="inlineStr">
        <f aca="false">IF(A286&lt;&gt;"",SQRT(SUMSQ(Y286:AA286)),"")</f>
        <is>
          <t/>
        </is>
      </c>
      <c r="BM286" s="8" t="inlineStr">
        <f aca="false">IF(A286&lt;&gt;"",IF(BL286&lt;&gt;0,ACOS(AA286/BL286),0),"")</f>
        <is>
          <t/>
        </is>
      </c>
      <c r="BN286" s="8" t="inlineStr">
        <f aca="false">IF(A286&lt;&gt;"",DEGREES(BM286),"")</f>
        <is>
          <t/>
        </is>
      </c>
      <c r="BO286" s="8" t="inlineStr">
        <f aca="false">IF(A286&lt;&gt;"",IF(OR(Y286&lt;&gt;0,Z286&lt;&gt;0),ATAN2(Y286,Z286),0),"")</f>
        <is>
          <t/>
        </is>
      </c>
      <c r="BP286" s="8" t="inlineStr">
        <f aca="false">IF(A286&lt;&gt;"",DEGREES(BO286),"")</f>
        <is>
          <t/>
        </is>
      </c>
      <c r="BQ286" s="8" t="inlineStr">
        <f aca="false">IF(A286&lt;&gt;"",SQRT(SUMSQ(AB286:AD286)),"")</f>
        <is>
          <t/>
        </is>
      </c>
      <c r="BR286" s="8" t="inlineStr">
        <f aca="false">IF(A286&lt;&gt;"",IF(BQ286&lt;&gt;0,ACOS(AD286/BQ286),0),"")</f>
        <is>
          <t/>
        </is>
      </c>
      <c r="BS286" s="8" t="inlineStr">
        <f aca="false">IF(A286&lt;&gt;"",DEGREES(BR286),"")</f>
        <is>
          <t/>
        </is>
      </c>
      <c r="BT286" s="8" t="inlineStr">
        <f aca="false">IF(A286&lt;&gt;"",IF(OR(AB286&lt;&gt;0,AC286&lt;&gt;0),ATAN2(AB286,AC286),0),"")</f>
        <is>
          <t/>
        </is>
      </c>
      <c r="BU286" s="8" t="inlineStr">
        <f aca="false">IF(A286&lt;&gt;"",DEGREES(BT286),"")</f>
        <is>
          <t/>
        </is>
      </c>
      <c r="BV286" s="8" t="inlineStr">
        <f aca="false">IF(A286&lt;&gt;"",SQRT(SUMSQ(AE286:AG286)),"")</f>
        <is>
          <t/>
        </is>
      </c>
      <c r="BW286" s="8" t="inlineStr">
        <f aca="false">IF(A286&lt;&gt;"",IF(BV286&lt;&gt;0,ACOS(AG286/BV286),0),"")</f>
        <is>
          <t/>
        </is>
      </c>
      <c r="BX286" s="8" t="inlineStr">
        <f aca="false">IF(A286&lt;&gt;"",DEGREES(BW286),"")</f>
        <is>
          <t/>
        </is>
      </c>
      <c r="BY286" s="8" t="inlineStr">
        <f aca="false">IF(A286&lt;&gt;"",IF(OR(AF286&lt;&gt;0,AG286&lt;&gt;0),ATAN2(AF286,AG286),0),"")</f>
        <is>
          <t/>
        </is>
      </c>
      <c r="BZ286" s="8" t="inlineStr">
        <f aca="false">IF(A286&lt;&gt;"",DEGREES(BY286),"")</f>
        <is>
          <t/>
        </is>
      </c>
      <c r="CA286" s="0" t="inlineStr">
        <f aca="false">IF(A286&lt;&gt;"",IF(AND(AI286&lt;Parameters!$B$11,AI286&gt;Parameters!$B$12,AN286&lt;Parameters!$B$11,AN286&gt;Parameters!$B$12,AS286&lt;Parameters!$B$11,AS286&gt;Parameters!$B$12,AX286&lt;Parameters!$B$11,AX286&gt;Parameters!$B$12,BC286&lt;Parameters!$B$11,BC286&gt;Parameters!$B$12,BM286&lt;Parameters!$B$11,BM286&gt;Parameters!$B$12,BR286&lt;Parameters!$B$11,BR286&gt;Parameters!$B$12,BW286&lt;Parameters!$B$11,BW286&gt;Parameters!$B$12),1,0),"")</f>
        <is>
          <t/>
        </is>
      </c>
      <c r="CB286" s="0" t="inlineStr">
        <f aca="false">IF(A286&lt;&gt;"",IF(OR(AI286&lt;Parameters!$B$12,AI286&gt;Parameters!$B$11),0,1),"")</f>
        <is>
          <t/>
        </is>
      </c>
      <c r="CC286" s="0" t="inlineStr">
        <f aca="false">IF(A286&lt;&gt;"",IF(OR(AN286&lt;Parameters!$B$12,AN286&gt;Parameters!$B$11),0,1),"")</f>
        <is>
          <t/>
        </is>
      </c>
      <c r="CD286" s="0" t="inlineStr">
        <f aca="false">IF(A286&lt;&gt;"",IF(OR(AS286&lt;Parameters!$B$12,AS286&gt;Parameters!$B$11),0,1),"")</f>
        <is>
          <t/>
        </is>
      </c>
      <c r="CE286" s="0" t="inlineStr">
        <f aca="false">IF(A286&lt;&gt;"",IF(OR(AX286&lt;Parameters!$B$12,AX286&gt;Parameters!$B$11),0,1),"")</f>
        <is>
          <t/>
        </is>
      </c>
      <c r="CF286" s="0" t="inlineStr">
        <f aca="false">IF(A286&lt;&gt;"",IF(OR(BC286&lt;Parameters!$B$12,BC286&gt;Parameters!$B$11),0,1),"")</f>
        <is>
          <t/>
        </is>
      </c>
      <c r="CG286" s="0" t="inlineStr">
        <f aca="false">IF(A286&lt;&gt;"",IF(OR(BH286&lt;Parameters!$B$12,BH286&gt;Parameters!$B$11),0,1),"")</f>
        <is>
          <t/>
        </is>
      </c>
      <c r="CH286" s="0" t="inlineStr">
        <f aca="false">IF(A286&lt;&gt;"",IF(OR(BM286&lt;Parameters!$B$12,BM286&gt;Parameters!$B$11),0,1),"")</f>
        <is>
          <t/>
        </is>
      </c>
      <c r="CI286" s="0" t="inlineStr">
        <f aca="false">IF(A286&lt;&gt;"",IF(OR(BR286&lt;Parameters!$B$12,BR286&gt;Parameters!$B$11),0,1),"")</f>
        <is>
          <t/>
        </is>
      </c>
      <c r="CJ286" s="0" t="inlineStr">
        <f aca="false">IF(A286&lt;&gt;"",IF(OR(BW286&lt;Parameters!$B$12,BW286&gt;Parameters!$B$11),0,1),"")</f>
        <is>
          <t/>
        </is>
      </c>
      <c r="CK286" s="26" t="inlineStr">
        <f aca="false">IF(A286&lt;&gt;"",SUM(CB286:CJ286)/9,"")</f>
        <is>
          <t/>
        </is>
      </c>
      <c r="CL286" s="0" t="inlineStr">
        <f aca="false">IF(A286&lt;&gt;"",CK286*9,"")</f>
        <is>
          <t/>
        </is>
      </c>
      <c r="CM286" s="8" t="inlineStr">
        <f aca="false">IF(A286&lt;&gt;"",TEXT(B286,CM$2)&amp;" "&amp;TEXT(A286,CM$2),"")</f>
        <is>
          <t/>
        </is>
      </c>
    </row>
    <row r="287" customFormat="false" ht="15" hidden="false" customHeight="false" outlineLevel="0" collapsed="false">
      <c r="A287" s="0" t="inlineStr">
        <f aca="false">IF(OR(B286&lt;Parameters!$K$12,A286&lt;Parameters!$K$12),IF(A286&lt;Parameters!$K$12,A286+1,0),"")</f>
        <is>
          <t/>
        </is>
      </c>
      <c r="B287" s="0" t="inlineStr">
        <f aca="false">IF(A287&lt;&gt;"",IF(A287=0,B286+1,B286),"")</f>
        <is>
          <t/>
        </is>
      </c>
      <c r="C287" s="24" t="inlineStr">
        <f aca="false">IF(A287&lt;&gt;"",-_phi*(A287+0.5),"")</f>
        <is>
          <t/>
        </is>
      </c>
      <c r="D287" s="8" t="inlineStr">
        <f aca="false">IF(A287&lt;&gt;"",DEGREES(C287),"")</f>
        <is>
          <t/>
        </is>
      </c>
      <c r="E287" s="24" t="inlineStr">
        <f aca="false">IF(A287&lt;&gt;"",_phi*(B287+0.5),"")</f>
        <is>
          <t/>
        </is>
      </c>
      <c r="F287" s="8" t="inlineStr">
        <f aca="false">IF(A287&lt;&gt;"",DEGREES(E287),"")</f>
        <is>
          <t/>
        </is>
      </c>
      <c r="G287" s="8" t="inlineStr">
        <f aca="false">IF(A287&lt;&gt;"",LOOKUP(A287,h!$A$3:$A$30,h!$D$3:$D$30),"")</f>
        <is>
          <t/>
        </is>
      </c>
      <c r="H287" s="8" t="inlineStr">
        <f aca="false">IF(A287&lt;&gt;"",LOOKUP(B287,h!$A$3:$A$30,h!$D$3:$D$30),"")</f>
        <is>
          <t/>
        </is>
      </c>
      <c r="I287" s="8" t="inlineStr">
        <f aca="false">IF(A287&lt;&gt;"",_zif,"")</f>
        <is>
          <t/>
        </is>
      </c>
      <c r="J287" s="8" t="inlineStr">
        <f aca="false">IF(A287&lt;&gt;"",$G287+'v1 Frame'!D$3*COS($C287)+'v1 Frame'!E$3*SIN($C287)*SIN($E287)+'v1 Frame'!F$3*SIN($C287)*COS($E287),"")</f>
        <is>
          <t/>
        </is>
      </c>
      <c r="K287" s="8" t="inlineStr">
        <f aca="false">IF(A287&lt;&gt;"",$H287+'v1 Frame'!E$3*COS($E287)-'v1 Frame'!F$3*SIN($E287),"")</f>
        <is>
          <t/>
        </is>
      </c>
      <c r="L287" s="8" t="inlineStr">
        <f aca="false">IF(A287&lt;&gt;"",$I287-'v1 Frame'!D$3*SIN($C287)+'v1 Frame'!E$3*COS($C287)*SIN($E287)+'v1 Frame'!F$3*COS($C287)*COS($E287),"")</f>
        <is>
          <t/>
        </is>
      </c>
      <c r="M287" s="8" t="inlineStr">
        <f aca="false">IF(A287&lt;&gt;"",$G287+'v1 Frame'!G$3*COS($C287)+'v1 Frame'!H$3*SIN($C287)*SIN($E287)+'v1 Frame'!I$3*SIN($C287)*COS($E287),"")</f>
        <is>
          <t/>
        </is>
      </c>
      <c r="N287" s="8" t="inlineStr">
        <f aca="false">IF(A287&lt;&gt;"",$H287+'v1 Frame'!H$3*COS($E287)-'v1 Frame'!I$3*SIN($E287),"")</f>
        <is>
          <t/>
        </is>
      </c>
      <c r="O287" s="8" t="inlineStr">
        <f aca="false">IF(A287&lt;&gt;"",$I287-'v1 Frame'!G$3*SIN($C287)+'v1 Frame'!H$3*COS($C287)*SIN($E287)+'v1 Frame'!I$3*COS($C287)*COS($E287),"")</f>
        <is>
          <t/>
        </is>
      </c>
      <c r="P287" s="8" t="inlineStr">
        <f aca="false">IF(A287&lt;&gt;"",$G287+'v1 Frame'!J$3*COS($C287)+'v1 Frame'!K$3*SIN($C287)*SIN($E287)+'v1 Frame'!L$3*SIN($C287)*COS($E287),"")</f>
        <is>
          <t/>
        </is>
      </c>
      <c r="Q287" s="8" t="inlineStr">
        <f aca="false">IF(A287&lt;&gt;"",$H287+'v1 Frame'!K$3*COS($E287)-'v1 Frame'!L$3*SIN($E287),"")</f>
        <is>
          <t/>
        </is>
      </c>
      <c r="R287" s="8" t="inlineStr">
        <f aca="false">IF(A287&lt;&gt;"",$I287-'v1 Frame'!J$3*SIN($C287)+'v1 Frame'!K$3*COS($C287)*SIN($E287)+'v1 Frame'!L$3*COS($C287)*COS($E287),"")</f>
        <is>
          <t/>
        </is>
      </c>
      <c r="S287" s="8" t="inlineStr">
        <f aca="false">IF(A287&lt;&gt;"",$G287+'v1 Frame'!M$3*COS($C287)+'v1 Frame'!N$3*SIN($C287)*SIN($E287)+'v1 Frame'!O$3*SIN($C287)*COS($E287),"")</f>
        <is>
          <t/>
        </is>
      </c>
      <c r="T287" s="8" t="inlineStr">
        <f aca="false">IF(A287&lt;&gt;"",$H287+'v1 Frame'!N$3*COS($E287)-'v1 Frame'!O$3*SIN($E287),"")</f>
        <is>
          <t/>
        </is>
      </c>
      <c r="U287" s="8" t="inlineStr">
        <f aca="false">IF(A287&lt;&gt;"",$I287-'v1 Frame'!M$3*SIN($C287)+'v1 Frame'!N$3*COS($C287)*SIN($E287)+'v1 Frame'!O$3*COS($C287)*COS($E287),"")</f>
        <is>
          <t/>
        </is>
      </c>
      <c r="V287" s="8" t="inlineStr">
        <f aca="false">IF(A287&lt;&gt;"",$G287+'v1 Frame'!P$3*COS($C287)+'v1 Frame'!Q$3*SIN($C287)*SIN($E287)+'v1 Frame'!R$3*SIN($C287)*COS($E287),"")</f>
        <is>
          <t/>
        </is>
      </c>
      <c r="W287" s="8" t="inlineStr">
        <f aca="false">IF(A287&lt;&gt;"",$H287+'v1 Frame'!Q$3*COS($E287)-'v1 Frame'!R$3*SIN($E287),"")</f>
        <is>
          <t/>
        </is>
      </c>
      <c r="X287" s="8" t="inlineStr">
        <f aca="false">IF(A287&lt;&gt;"",$I287-'v1 Frame'!P$3*SIN($C287)+'v1 Frame'!Q$3*COS($C287)*SIN($E287)+'v1 Frame'!R$3*COS($C287)*COS($E287),"")</f>
        <is>
          <t/>
        </is>
      </c>
      <c r="Y287" s="8" t="inlineStr">
        <f aca="false">IF(A287&lt;&gt;"",$G287+'v1 Frame'!S$3*COS($C287)+'v1 Frame'!T$3*SIN($C287)*SIN($E287)+'v1 Frame'!U$3*SIN($C287)*COS($E287),"")</f>
        <is>
          <t/>
        </is>
      </c>
      <c r="Z287" s="8" t="inlineStr">
        <f aca="false">IF(A287&lt;&gt;"",$H287+'v1 Frame'!T$3*COS($E287)-'v1 Frame'!U$3*SIN($E287),"")</f>
        <is>
          <t/>
        </is>
      </c>
      <c r="AA287" s="8" t="inlineStr">
        <f aca="false">IF(A287&lt;&gt;"",$I287-'v1 Frame'!S$3*SIN($C287)+'v1 Frame'!T$3*COS($C287)*SIN($E287)+'v1 Frame'!U$3*COS($C287)*COS($E287),"")</f>
        <is>
          <t/>
        </is>
      </c>
      <c r="AB287" s="8" t="inlineStr">
        <f aca="false">IF(A287&lt;&gt;"",$G287+'v1 Frame'!V$3*COS($C287)+'v1 Frame'!W$3*SIN($C287)*SIN($E287)+'v1 Frame'!X$3*SIN($C287)*COS($E287),"")</f>
        <is>
          <t/>
        </is>
      </c>
      <c r="AC287" s="8" t="inlineStr">
        <f aca="false">IF(A287&lt;&gt;"",$H287+'v1 Frame'!W$3*COS($E287)-'v1 Frame'!X$3*SIN($E287),"")</f>
        <is>
          <t/>
        </is>
      </c>
      <c r="AD287" s="8" t="inlineStr">
        <f aca="false">IF(A287&lt;&gt;"",$I287-'v1 Frame'!V$3*SIN($C287)+'v1 Frame'!W$3*COS($C287)*SIN($E287)+'v1 Frame'!X$3*COS($C287)*COS($E287),"")</f>
        <is>
          <t/>
        </is>
      </c>
      <c r="AE287" s="25" t="inlineStr">
        <f aca="false">IF(A287&lt;&gt;"",$G287+'v1 Frame'!Y$3*COS($C287)+'v1 Frame'!Z$3*SIN($C287)*SIN($E287)+'v1 Frame'!AA$3*SIN($C287)*COS($E287),"")</f>
        <is>
          <t/>
        </is>
      </c>
      <c r="AF287" s="25" t="inlineStr">
        <f aca="false">IF(A287&lt;&gt;"",$H287+'v1 Frame'!Z$3*COS($E287)-'v1 Frame'!AA$3*SIN($E287),"")</f>
        <is>
          <t/>
        </is>
      </c>
      <c r="AG287" s="25" t="inlineStr">
        <f aca="false">IF(A287&lt;&gt;"",$I287-'v1 Frame'!Y$3*SIN($C287)+'v1 Frame'!Z$3*COS($C287)*SIN($E287)+'v1 Frame'!AA$3*COS($C287)*COS($E287),"")</f>
        <is>
          <t/>
        </is>
      </c>
      <c r="AH287" s="8" t="inlineStr">
        <f aca="false">IF(A287&lt;&gt;"",SQRT(SUMSQ(G287:I287)),"")</f>
        <is>
          <t/>
        </is>
      </c>
      <c r="AI287" s="8" t="inlineStr">
        <f aca="false">IF(A287&lt;&gt;"",IF(AH287&lt;&gt;0,ACOS(I287/AH287),0),"")</f>
        <is>
          <t/>
        </is>
      </c>
      <c r="AJ287" s="8" t="inlineStr">
        <f aca="false">IF(A287&lt;&gt;"",DEGREES(AI287),"")</f>
        <is>
          <t/>
        </is>
      </c>
      <c r="AK287" s="8" t="inlineStr">
        <f aca="false">IF(A287&lt;&gt;"",IF(OR(G287&lt;&gt;0,H287&lt;&gt;0),ATAN2(G287,H287),0),"")</f>
        <is>
          <t/>
        </is>
      </c>
      <c r="AL287" s="8" t="inlineStr">
        <f aca="false">IF(A287&lt;&gt;"",DEGREES(AK287),"")</f>
        <is>
          <t/>
        </is>
      </c>
      <c r="AM287" s="8" t="inlineStr">
        <f aca="false">IF(A287&lt;&gt;"",SQRT(SUMSQ(J287:L287)),"")</f>
        <is>
          <t/>
        </is>
      </c>
      <c r="AN287" s="8" t="inlineStr">
        <f aca="false">IF(A287&lt;&gt;"",IF(AM287&lt;&gt;0,ACOS(L287/AM287),0),"")</f>
        <is>
          <t/>
        </is>
      </c>
      <c r="AO287" s="8" t="inlineStr">
        <f aca="false">IF(A287&lt;&gt;"",DEGREES(AN287),"")</f>
        <is>
          <t/>
        </is>
      </c>
      <c r="AP287" s="8" t="inlineStr">
        <f aca="false">IF(A287&lt;&gt;"",IF(OR(J287&lt;&gt;0,K287&lt;&gt;0),ATAN2(J287,K287),0),"")</f>
        <is>
          <t/>
        </is>
      </c>
      <c r="AQ287" s="8" t="inlineStr">
        <f aca="false">IF(A287&lt;&gt;"",DEGREES(AP287),"")</f>
        <is>
          <t/>
        </is>
      </c>
      <c r="AR287" s="8" t="inlineStr">
        <f aca="false">IF(A287&lt;&gt;"",SQRT(SUMSQ(M287:O287)),"")</f>
        <is>
          <t/>
        </is>
      </c>
      <c r="AS287" s="8" t="inlineStr">
        <f aca="false">IF(A287&lt;&gt;"",IF(AR287&lt;&gt;0,ACOS(O287/AR287),0),"")</f>
        <is>
          <t/>
        </is>
      </c>
      <c r="AT287" s="8" t="inlineStr">
        <f aca="false">IF(A287&lt;&gt;"",DEGREES(AS287),"")</f>
        <is>
          <t/>
        </is>
      </c>
      <c r="AU287" s="8" t="inlineStr">
        <f aca="false">IF(A287&lt;&gt;"",IF(OR(M287&lt;&gt;0,N287&lt;&gt;0),ATAN2(M287,N287),0),"")</f>
        <is>
          <t/>
        </is>
      </c>
      <c r="AV287" s="8" t="inlineStr">
        <f aca="false">IF(A287&lt;&gt;"",DEGREES(AU287),"")</f>
        <is>
          <t/>
        </is>
      </c>
      <c r="AW287" s="8" t="inlineStr">
        <f aca="false">IF(A287&lt;&gt;"",SQRT(SUMSQ(P287:R287)),"")</f>
        <is>
          <t/>
        </is>
      </c>
      <c r="AX287" s="8" t="inlineStr">
        <f aca="false">IF(A287&lt;&gt;"",IF(AW287&lt;&gt;0,ACOS(R287/AW287),0),"")</f>
        <is>
          <t/>
        </is>
      </c>
      <c r="AY287" s="8" t="inlineStr">
        <f aca="false">IF(A287&lt;&gt;"",DEGREES(AX287),"")</f>
        <is>
          <t/>
        </is>
      </c>
      <c r="AZ287" s="8" t="inlineStr">
        <f aca="false">IF(A287&lt;&gt;"",IF(OR(P287&lt;&gt;0,Q287&lt;&gt;0),ATAN2(P287,Q287),0),"")</f>
        <is>
          <t/>
        </is>
      </c>
      <c r="BA287" s="8" t="inlineStr">
        <f aca="false">IF(A287&lt;&gt;"",DEGREES(AZ287),"")</f>
        <is>
          <t/>
        </is>
      </c>
      <c r="BB287" s="8" t="inlineStr">
        <f aca="false">IF(A287&lt;&gt;"",SQRT(SUMSQ(S287:U287)),"")</f>
        <is>
          <t/>
        </is>
      </c>
      <c r="BC287" s="8" t="inlineStr">
        <f aca="false">IF(A287&lt;&gt;"",IF(BB287&lt;&gt;0,ACOS(U287/BB287),0),"")</f>
        <is>
          <t/>
        </is>
      </c>
      <c r="BD287" s="8" t="inlineStr">
        <f aca="false">IF(A287&lt;&gt;"",DEGREES(BC287),"")</f>
        <is>
          <t/>
        </is>
      </c>
      <c r="BE287" s="8" t="inlineStr">
        <f aca="false">IF(A287&lt;&gt;"",IF(OR(S287&lt;&gt;0,T287&lt;&gt;0),ATAN2(S287,T287),0),"")</f>
        <is>
          <t/>
        </is>
      </c>
      <c r="BF287" s="8" t="inlineStr">
        <f aca="false">IF(A287&lt;&gt;"",DEGREES(BE287),"")</f>
        <is>
          <t/>
        </is>
      </c>
      <c r="BG287" s="8" t="inlineStr">
        <f aca="false">IF(A287&lt;&gt;"",SQRT(SUMSQ(V287:X287)),"")</f>
        <is>
          <t/>
        </is>
      </c>
      <c r="BH287" s="8" t="inlineStr">
        <f aca="false">IF(A287&lt;&gt;"",IF(BG287&lt;&gt;0,ACOS(X287/BG287),0),"")</f>
        <is>
          <t/>
        </is>
      </c>
      <c r="BI287" s="8" t="inlineStr">
        <f aca="false">IF(A287&lt;&gt;"",DEGREES(BH287),"")</f>
        <is>
          <t/>
        </is>
      </c>
      <c r="BJ287" s="8" t="inlineStr">
        <f aca="false">IF(A287&lt;&gt;"",IF(OR(V287&lt;&gt;0,W287&lt;&gt;0),ATAN2(V287,W287),0),"")</f>
        <is>
          <t/>
        </is>
      </c>
      <c r="BK287" s="8" t="inlineStr">
        <f aca="false">IF(A287&lt;&gt;"",DEGREES(BJ287),"")</f>
        <is>
          <t/>
        </is>
      </c>
      <c r="BL287" s="8" t="inlineStr">
        <f aca="false">IF(A287&lt;&gt;"",SQRT(SUMSQ(Y287:AA287)),"")</f>
        <is>
          <t/>
        </is>
      </c>
      <c r="BM287" s="8" t="inlineStr">
        <f aca="false">IF(A287&lt;&gt;"",IF(BL287&lt;&gt;0,ACOS(AA287/BL287),0),"")</f>
        <is>
          <t/>
        </is>
      </c>
      <c r="BN287" s="8" t="inlineStr">
        <f aca="false">IF(A287&lt;&gt;"",DEGREES(BM287),"")</f>
        <is>
          <t/>
        </is>
      </c>
      <c r="BO287" s="8" t="inlineStr">
        <f aca="false">IF(A287&lt;&gt;"",IF(OR(Y287&lt;&gt;0,Z287&lt;&gt;0),ATAN2(Y287,Z287),0),"")</f>
        <is>
          <t/>
        </is>
      </c>
      <c r="BP287" s="8" t="inlineStr">
        <f aca="false">IF(A287&lt;&gt;"",DEGREES(BO287),"")</f>
        <is>
          <t/>
        </is>
      </c>
      <c r="BQ287" s="8" t="inlineStr">
        <f aca="false">IF(A287&lt;&gt;"",SQRT(SUMSQ(AB287:AD287)),"")</f>
        <is>
          <t/>
        </is>
      </c>
      <c r="BR287" s="8" t="inlineStr">
        <f aca="false">IF(A287&lt;&gt;"",IF(BQ287&lt;&gt;0,ACOS(AD287/BQ287),0),"")</f>
        <is>
          <t/>
        </is>
      </c>
      <c r="BS287" s="8" t="inlineStr">
        <f aca="false">IF(A287&lt;&gt;"",DEGREES(BR287),"")</f>
        <is>
          <t/>
        </is>
      </c>
      <c r="BT287" s="8" t="inlineStr">
        <f aca="false">IF(A287&lt;&gt;"",IF(OR(AB287&lt;&gt;0,AC287&lt;&gt;0),ATAN2(AB287,AC287),0),"")</f>
        <is>
          <t/>
        </is>
      </c>
      <c r="BU287" s="8" t="inlineStr">
        <f aca="false">IF(A287&lt;&gt;"",DEGREES(BT287),"")</f>
        <is>
          <t/>
        </is>
      </c>
      <c r="BV287" s="8" t="inlineStr">
        <f aca="false">IF(A287&lt;&gt;"",SQRT(SUMSQ(AE287:AG287)),"")</f>
        <is>
          <t/>
        </is>
      </c>
      <c r="BW287" s="8" t="inlineStr">
        <f aca="false">IF(A287&lt;&gt;"",IF(BV287&lt;&gt;0,ACOS(AG287/BV287),0),"")</f>
        <is>
          <t/>
        </is>
      </c>
      <c r="BX287" s="8" t="inlineStr">
        <f aca="false">IF(A287&lt;&gt;"",DEGREES(BW287),"")</f>
        <is>
          <t/>
        </is>
      </c>
      <c r="BY287" s="8" t="inlineStr">
        <f aca="false">IF(A287&lt;&gt;"",IF(OR(AF287&lt;&gt;0,AG287&lt;&gt;0),ATAN2(AF287,AG287),0),"")</f>
        <is>
          <t/>
        </is>
      </c>
      <c r="BZ287" s="8" t="inlineStr">
        <f aca="false">IF(A287&lt;&gt;"",DEGREES(BY287),"")</f>
        <is>
          <t/>
        </is>
      </c>
      <c r="CA287" s="0" t="inlineStr">
        <f aca="false">IF(A287&lt;&gt;"",IF(AND(AI287&lt;Parameters!$B$11,AI287&gt;Parameters!$B$12,AN287&lt;Parameters!$B$11,AN287&gt;Parameters!$B$12,AS287&lt;Parameters!$B$11,AS287&gt;Parameters!$B$12,AX287&lt;Parameters!$B$11,AX287&gt;Parameters!$B$12,BC287&lt;Parameters!$B$11,BC287&gt;Parameters!$B$12,BM287&lt;Parameters!$B$11,BM287&gt;Parameters!$B$12,BR287&lt;Parameters!$B$11,BR287&gt;Parameters!$B$12,BW287&lt;Parameters!$B$11,BW287&gt;Parameters!$B$12),1,0),"")</f>
        <is>
          <t/>
        </is>
      </c>
      <c r="CB287" s="0" t="inlineStr">
        <f aca="false">IF(A287&lt;&gt;"",IF(OR(AI287&lt;Parameters!$B$12,AI287&gt;Parameters!$B$11),0,1),"")</f>
        <is>
          <t/>
        </is>
      </c>
      <c r="CC287" s="0" t="inlineStr">
        <f aca="false">IF(A287&lt;&gt;"",IF(OR(AN287&lt;Parameters!$B$12,AN287&gt;Parameters!$B$11),0,1),"")</f>
        <is>
          <t/>
        </is>
      </c>
      <c r="CD287" s="0" t="inlineStr">
        <f aca="false">IF(A287&lt;&gt;"",IF(OR(AS287&lt;Parameters!$B$12,AS287&gt;Parameters!$B$11),0,1),"")</f>
        <is>
          <t/>
        </is>
      </c>
      <c r="CE287" s="0" t="inlineStr">
        <f aca="false">IF(A287&lt;&gt;"",IF(OR(AX287&lt;Parameters!$B$12,AX287&gt;Parameters!$B$11),0,1),"")</f>
        <is>
          <t/>
        </is>
      </c>
      <c r="CF287" s="0" t="inlineStr">
        <f aca="false">IF(A287&lt;&gt;"",IF(OR(BC287&lt;Parameters!$B$12,BC287&gt;Parameters!$B$11),0,1),"")</f>
        <is>
          <t/>
        </is>
      </c>
      <c r="CG287" s="0" t="inlineStr">
        <f aca="false">IF(A287&lt;&gt;"",IF(OR(BH287&lt;Parameters!$B$12,BH287&gt;Parameters!$B$11),0,1),"")</f>
        <is>
          <t/>
        </is>
      </c>
      <c r="CH287" s="0" t="inlineStr">
        <f aca="false">IF(A287&lt;&gt;"",IF(OR(BM287&lt;Parameters!$B$12,BM287&gt;Parameters!$B$11),0,1),"")</f>
        <is>
          <t/>
        </is>
      </c>
      <c r="CI287" s="0" t="inlineStr">
        <f aca="false">IF(A287&lt;&gt;"",IF(OR(BR287&lt;Parameters!$B$12,BR287&gt;Parameters!$B$11),0,1),"")</f>
        <is>
          <t/>
        </is>
      </c>
      <c r="CJ287" s="0" t="inlineStr">
        <f aca="false">IF(A287&lt;&gt;"",IF(OR(BW287&lt;Parameters!$B$12,BW287&gt;Parameters!$B$11),0,1),"")</f>
        <is>
          <t/>
        </is>
      </c>
      <c r="CK287" s="26" t="inlineStr">
        <f aca="false">IF(A287&lt;&gt;"",SUM(CB287:CJ287)/9,"")</f>
        <is>
          <t/>
        </is>
      </c>
      <c r="CL287" s="0" t="inlineStr">
        <f aca="false">IF(A287&lt;&gt;"",CK287*9,"")</f>
        <is>
          <t/>
        </is>
      </c>
      <c r="CM287" s="8" t="inlineStr">
        <f aca="false">IF(A287&lt;&gt;"",TEXT(B287,CM$2)&amp;" "&amp;TEXT(A287,CM$2),"")</f>
        <is>
          <t/>
        </is>
      </c>
    </row>
    <row r="288" customFormat="false" ht="15" hidden="false" customHeight="false" outlineLevel="0" collapsed="false">
      <c r="A288" s="0" t="inlineStr">
        <f aca="false">IF(OR(B287&lt;Parameters!$K$12,A287&lt;Parameters!$K$12),IF(A287&lt;Parameters!$K$12,A287+1,0),"")</f>
        <is>
          <t/>
        </is>
      </c>
      <c r="B288" s="0" t="inlineStr">
        <f aca="false">IF(A288&lt;&gt;"",IF(A288=0,B287+1,B287),"")</f>
        <is>
          <t/>
        </is>
      </c>
      <c r="C288" s="24" t="inlineStr">
        <f aca="false">IF(A288&lt;&gt;"",-_phi*(A288+0.5),"")</f>
        <is>
          <t/>
        </is>
      </c>
      <c r="D288" s="8" t="inlineStr">
        <f aca="false">IF(A288&lt;&gt;"",DEGREES(C288),"")</f>
        <is>
          <t/>
        </is>
      </c>
      <c r="E288" s="24" t="inlineStr">
        <f aca="false">IF(A288&lt;&gt;"",_phi*(B288+0.5),"")</f>
        <is>
          <t/>
        </is>
      </c>
      <c r="F288" s="8" t="inlineStr">
        <f aca="false">IF(A288&lt;&gt;"",DEGREES(E288),"")</f>
        <is>
          <t/>
        </is>
      </c>
      <c r="G288" s="8" t="inlineStr">
        <f aca="false">IF(A288&lt;&gt;"",LOOKUP(A288,h!$A$3:$A$30,h!$D$3:$D$30),"")</f>
        <is>
          <t/>
        </is>
      </c>
      <c r="H288" s="8" t="inlineStr">
        <f aca="false">IF(A288&lt;&gt;"",LOOKUP(B288,h!$A$3:$A$30,h!$D$3:$D$30),"")</f>
        <is>
          <t/>
        </is>
      </c>
      <c r="I288" s="8" t="inlineStr">
        <f aca="false">IF(A288&lt;&gt;"",_zif,"")</f>
        <is>
          <t/>
        </is>
      </c>
      <c r="J288" s="8" t="inlineStr">
        <f aca="false">IF(A288&lt;&gt;"",$G288+'v1 Frame'!D$3*COS($C288)+'v1 Frame'!E$3*SIN($C288)*SIN($E288)+'v1 Frame'!F$3*SIN($C288)*COS($E288),"")</f>
        <is>
          <t/>
        </is>
      </c>
      <c r="K288" s="8" t="inlineStr">
        <f aca="false">IF(A288&lt;&gt;"",$H288+'v1 Frame'!E$3*COS($E288)-'v1 Frame'!F$3*SIN($E288),"")</f>
        <is>
          <t/>
        </is>
      </c>
      <c r="L288" s="8" t="inlineStr">
        <f aca="false">IF(A288&lt;&gt;"",$I288-'v1 Frame'!D$3*SIN($C288)+'v1 Frame'!E$3*COS($C288)*SIN($E288)+'v1 Frame'!F$3*COS($C288)*COS($E288),"")</f>
        <is>
          <t/>
        </is>
      </c>
      <c r="M288" s="8" t="inlineStr">
        <f aca="false">IF(A288&lt;&gt;"",$G288+'v1 Frame'!G$3*COS($C288)+'v1 Frame'!H$3*SIN($C288)*SIN($E288)+'v1 Frame'!I$3*SIN($C288)*COS($E288),"")</f>
        <is>
          <t/>
        </is>
      </c>
      <c r="N288" s="8" t="inlineStr">
        <f aca="false">IF(A288&lt;&gt;"",$H288+'v1 Frame'!H$3*COS($E288)-'v1 Frame'!I$3*SIN($E288),"")</f>
        <is>
          <t/>
        </is>
      </c>
      <c r="O288" s="8" t="inlineStr">
        <f aca="false">IF(A288&lt;&gt;"",$I288-'v1 Frame'!G$3*SIN($C288)+'v1 Frame'!H$3*COS($C288)*SIN($E288)+'v1 Frame'!I$3*COS($C288)*COS($E288),"")</f>
        <is>
          <t/>
        </is>
      </c>
      <c r="P288" s="8" t="inlineStr">
        <f aca="false">IF(A288&lt;&gt;"",$G288+'v1 Frame'!J$3*COS($C288)+'v1 Frame'!K$3*SIN($C288)*SIN($E288)+'v1 Frame'!L$3*SIN($C288)*COS($E288),"")</f>
        <is>
          <t/>
        </is>
      </c>
      <c r="Q288" s="8" t="inlineStr">
        <f aca="false">IF(A288&lt;&gt;"",$H288+'v1 Frame'!K$3*COS($E288)-'v1 Frame'!L$3*SIN($E288),"")</f>
        <is>
          <t/>
        </is>
      </c>
      <c r="R288" s="8" t="inlineStr">
        <f aca="false">IF(A288&lt;&gt;"",$I288-'v1 Frame'!J$3*SIN($C288)+'v1 Frame'!K$3*COS($C288)*SIN($E288)+'v1 Frame'!L$3*COS($C288)*COS($E288),"")</f>
        <is>
          <t/>
        </is>
      </c>
      <c r="S288" s="8" t="inlineStr">
        <f aca="false">IF(A288&lt;&gt;"",$G288+'v1 Frame'!M$3*COS($C288)+'v1 Frame'!N$3*SIN($C288)*SIN($E288)+'v1 Frame'!O$3*SIN($C288)*COS($E288),"")</f>
        <is>
          <t/>
        </is>
      </c>
      <c r="T288" s="8" t="inlineStr">
        <f aca="false">IF(A288&lt;&gt;"",$H288+'v1 Frame'!N$3*COS($E288)-'v1 Frame'!O$3*SIN($E288),"")</f>
        <is>
          <t/>
        </is>
      </c>
      <c r="U288" s="8" t="inlineStr">
        <f aca="false">IF(A288&lt;&gt;"",$I288-'v1 Frame'!M$3*SIN($C288)+'v1 Frame'!N$3*COS($C288)*SIN($E288)+'v1 Frame'!O$3*COS($C288)*COS($E288),"")</f>
        <is>
          <t/>
        </is>
      </c>
      <c r="V288" s="8" t="inlineStr">
        <f aca="false">IF(A288&lt;&gt;"",$G288+'v1 Frame'!P$3*COS($C288)+'v1 Frame'!Q$3*SIN($C288)*SIN($E288)+'v1 Frame'!R$3*SIN($C288)*COS($E288),"")</f>
        <is>
          <t/>
        </is>
      </c>
      <c r="W288" s="8" t="inlineStr">
        <f aca="false">IF(A288&lt;&gt;"",$H288+'v1 Frame'!Q$3*COS($E288)-'v1 Frame'!R$3*SIN($E288),"")</f>
        <is>
          <t/>
        </is>
      </c>
      <c r="X288" s="8" t="inlineStr">
        <f aca="false">IF(A288&lt;&gt;"",$I288-'v1 Frame'!P$3*SIN($C288)+'v1 Frame'!Q$3*COS($C288)*SIN($E288)+'v1 Frame'!R$3*COS($C288)*COS($E288),"")</f>
        <is>
          <t/>
        </is>
      </c>
      <c r="Y288" s="8" t="inlineStr">
        <f aca="false">IF(A288&lt;&gt;"",$G288+'v1 Frame'!S$3*COS($C288)+'v1 Frame'!T$3*SIN($C288)*SIN($E288)+'v1 Frame'!U$3*SIN($C288)*COS($E288),"")</f>
        <is>
          <t/>
        </is>
      </c>
      <c r="Z288" s="8" t="inlineStr">
        <f aca="false">IF(A288&lt;&gt;"",$H288+'v1 Frame'!T$3*COS($E288)-'v1 Frame'!U$3*SIN($E288),"")</f>
        <is>
          <t/>
        </is>
      </c>
      <c r="AA288" s="8" t="inlineStr">
        <f aca="false">IF(A288&lt;&gt;"",$I288-'v1 Frame'!S$3*SIN($C288)+'v1 Frame'!T$3*COS($C288)*SIN($E288)+'v1 Frame'!U$3*COS($C288)*COS($E288),"")</f>
        <is>
          <t/>
        </is>
      </c>
      <c r="AB288" s="8" t="inlineStr">
        <f aca="false">IF(A288&lt;&gt;"",$G288+'v1 Frame'!V$3*COS($C288)+'v1 Frame'!W$3*SIN($C288)*SIN($E288)+'v1 Frame'!X$3*SIN($C288)*COS($E288),"")</f>
        <is>
          <t/>
        </is>
      </c>
      <c r="AC288" s="8" t="inlineStr">
        <f aca="false">IF(A288&lt;&gt;"",$H288+'v1 Frame'!W$3*COS($E288)-'v1 Frame'!X$3*SIN($E288),"")</f>
        <is>
          <t/>
        </is>
      </c>
      <c r="AD288" s="8" t="inlineStr">
        <f aca="false">IF(A288&lt;&gt;"",$I288-'v1 Frame'!V$3*SIN($C288)+'v1 Frame'!W$3*COS($C288)*SIN($E288)+'v1 Frame'!X$3*COS($C288)*COS($E288),"")</f>
        <is>
          <t/>
        </is>
      </c>
      <c r="AE288" s="25" t="inlineStr">
        <f aca="false">IF(A288&lt;&gt;"",$G288+'v1 Frame'!Y$3*COS($C288)+'v1 Frame'!Z$3*SIN($C288)*SIN($E288)+'v1 Frame'!AA$3*SIN($C288)*COS($E288),"")</f>
        <is>
          <t/>
        </is>
      </c>
      <c r="AF288" s="25" t="inlineStr">
        <f aca="false">IF(A288&lt;&gt;"",$H288+'v1 Frame'!Z$3*COS($E288)-'v1 Frame'!AA$3*SIN($E288),"")</f>
        <is>
          <t/>
        </is>
      </c>
      <c r="AG288" s="25" t="inlineStr">
        <f aca="false">IF(A288&lt;&gt;"",$I288-'v1 Frame'!Y$3*SIN($C288)+'v1 Frame'!Z$3*COS($C288)*SIN($E288)+'v1 Frame'!AA$3*COS($C288)*COS($E288),"")</f>
        <is>
          <t/>
        </is>
      </c>
      <c r="AH288" s="8" t="inlineStr">
        <f aca="false">IF(A288&lt;&gt;"",SQRT(SUMSQ(G288:I288)),"")</f>
        <is>
          <t/>
        </is>
      </c>
      <c r="AI288" s="8" t="inlineStr">
        <f aca="false">IF(A288&lt;&gt;"",IF(AH288&lt;&gt;0,ACOS(I288/AH288),0),"")</f>
        <is>
          <t/>
        </is>
      </c>
      <c r="AJ288" s="8" t="inlineStr">
        <f aca="false">IF(A288&lt;&gt;"",DEGREES(AI288),"")</f>
        <is>
          <t/>
        </is>
      </c>
      <c r="AK288" s="8" t="inlineStr">
        <f aca="false">IF(A288&lt;&gt;"",IF(OR(G288&lt;&gt;0,H288&lt;&gt;0),ATAN2(G288,H288),0),"")</f>
        <is>
          <t/>
        </is>
      </c>
      <c r="AL288" s="8" t="inlineStr">
        <f aca="false">IF(A288&lt;&gt;"",DEGREES(AK288),"")</f>
        <is>
          <t/>
        </is>
      </c>
      <c r="AM288" s="8" t="inlineStr">
        <f aca="false">IF(A288&lt;&gt;"",SQRT(SUMSQ(J288:L288)),"")</f>
        <is>
          <t/>
        </is>
      </c>
      <c r="AN288" s="8" t="inlineStr">
        <f aca="false">IF(A288&lt;&gt;"",IF(AM288&lt;&gt;0,ACOS(L288/AM288),0),"")</f>
        <is>
          <t/>
        </is>
      </c>
      <c r="AO288" s="8" t="inlineStr">
        <f aca="false">IF(A288&lt;&gt;"",DEGREES(AN288),"")</f>
        <is>
          <t/>
        </is>
      </c>
      <c r="AP288" s="8" t="inlineStr">
        <f aca="false">IF(A288&lt;&gt;"",IF(OR(J288&lt;&gt;0,K288&lt;&gt;0),ATAN2(J288,K288),0),"")</f>
        <is>
          <t/>
        </is>
      </c>
      <c r="AQ288" s="8" t="inlineStr">
        <f aca="false">IF(A288&lt;&gt;"",DEGREES(AP288),"")</f>
        <is>
          <t/>
        </is>
      </c>
      <c r="AR288" s="8" t="inlineStr">
        <f aca="false">IF(A288&lt;&gt;"",SQRT(SUMSQ(M288:O288)),"")</f>
        <is>
          <t/>
        </is>
      </c>
      <c r="AS288" s="8" t="inlineStr">
        <f aca="false">IF(A288&lt;&gt;"",IF(AR288&lt;&gt;0,ACOS(O288/AR288),0),"")</f>
        <is>
          <t/>
        </is>
      </c>
      <c r="AT288" s="8" t="inlineStr">
        <f aca="false">IF(A288&lt;&gt;"",DEGREES(AS288),"")</f>
        <is>
          <t/>
        </is>
      </c>
      <c r="AU288" s="8" t="inlineStr">
        <f aca="false">IF(A288&lt;&gt;"",IF(OR(M288&lt;&gt;0,N288&lt;&gt;0),ATAN2(M288,N288),0),"")</f>
        <is>
          <t/>
        </is>
      </c>
      <c r="AV288" s="8" t="inlineStr">
        <f aca="false">IF(A288&lt;&gt;"",DEGREES(AU288),"")</f>
        <is>
          <t/>
        </is>
      </c>
      <c r="AW288" s="8" t="inlineStr">
        <f aca="false">IF(A288&lt;&gt;"",SQRT(SUMSQ(P288:R288)),"")</f>
        <is>
          <t/>
        </is>
      </c>
      <c r="AX288" s="8" t="inlineStr">
        <f aca="false">IF(A288&lt;&gt;"",IF(AW288&lt;&gt;0,ACOS(R288/AW288),0),"")</f>
        <is>
          <t/>
        </is>
      </c>
      <c r="AY288" s="8" t="inlineStr">
        <f aca="false">IF(A288&lt;&gt;"",DEGREES(AX288),"")</f>
        <is>
          <t/>
        </is>
      </c>
      <c r="AZ288" s="8" t="inlineStr">
        <f aca="false">IF(A288&lt;&gt;"",IF(OR(P288&lt;&gt;0,Q288&lt;&gt;0),ATAN2(P288,Q288),0),"")</f>
        <is>
          <t/>
        </is>
      </c>
      <c r="BA288" s="8" t="inlineStr">
        <f aca="false">IF(A288&lt;&gt;"",DEGREES(AZ288),"")</f>
        <is>
          <t/>
        </is>
      </c>
      <c r="BB288" s="8" t="inlineStr">
        <f aca="false">IF(A288&lt;&gt;"",SQRT(SUMSQ(S288:U288)),"")</f>
        <is>
          <t/>
        </is>
      </c>
      <c r="BC288" s="8" t="inlineStr">
        <f aca="false">IF(A288&lt;&gt;"",IF(BB288&lt;&gt;0,ACOS(U288/BB288),0),"")</f>
        <is>
          <t/>
        </is>
      </c>
      <c r="BD288" s="8" t="inlineStr">
        <f aca="false">IF(A288&lt;&gt;"",DEGREES(BC288),"")</f>
        <is>
          <t/>
        </is>
      </c>
      <c r="BE288" s="8" t="inlineStr">
        <f aca="false">IF(A288&lt;&gt;"",IF(OR(S288&lt;&gt;0,T288&lt;&gt;0),ATAN2(S288,T288),0),"")</f>
        <is>
          <t/>
        </is>
      </c>
      <c r="BF288" s="8" t="inlineStr">
        <f aca="false">IF(A288&lt;&gt;"",DEGREES(BE288),"")</f>
        <is>
          <t/>
        </is>
      </c>
      <c r="BG288" s="8" t="inlineStr">
        <f aca="false">IF(A288&lt;&gt;"",SQRT(SUMSQ(V288:X288)),"")</f>
        <is>
          <t/>
        </is>
      </c>
      <c r="BH288" s="8" t="inlineStr">
        <f aca="false">IF(A288&lt;&gt;"",IF(BG288&lt;&gt;0,ACOS(X288/BG288),0),"")</f>
        <is>
          <t/>
        </is>
      </c>
      <c r="BI288" s="8" t="inlineStr">
        <f aca="false">IF(A288&lt;&gt;"",DEGREES(BH288),"")</f>
        <is>
          <t/>
        </is>
      </c>
      <c r="BJ288" s="8" t="inlineStr">
        <f aca="false">IF(A288&lt;&gt;"",IF(OR(V288&lt;&gt;0,W288&lt;&gt;0),ATAN2(V288,W288),0),"")</f>
        <is>
          <t/>
        </is>
      </c>
      <c r="BK288" s="8" t="inlineStr">
        <f aca="false">IF(A288&lt;&gt;"",DEGREES(BJ288),"")</f>
        <is>
          <t/>
        </is>
      </c>
      <c r="BL288" s="8" t="inlineStr">
        <f aca="false">IF(A288&lt;&gt;"",SQRT(SUMSQ(Y288:AA288)),"")</f>
        <is>
          <t/>
        </is>
      </c>
      <c r="BM288" s="8" t="inlineStr">
        <f aca="false">IF(A288&lt;&gt;"",IF(BL288&lt;&gt;0,ACOS(AA288/BL288),0),"")</f>
        <is>
          <t/>
        </is>
      </c>
      <c r="BN288" s="8" t="inlineStr">
        <f aca="false">IF(A288&lt;&gt;"",DEGREES(BM288),"")</f>
        <is>
          <t/>
        </is>
      </c>
      <c r="BO288" s="8" t="inlineStr">
        <f aca="false">IF(A288&lt;&gt;"",IF(OR(Y288&lt;&gt;0,Z288&lt;&gt;0),ATAN2(Y288,Z288),0),"")</f>
        <is>
          <t/>
        </is>
      </c>
      <c r="BP288" s="8" t="inlineStr">
        <f aca="false">IF(A288&lt;&gt;"",DEGREES(BO288),"")</f>
        <is>
          <t/>
        </is>
      </c>
      <c r="BQ288" s="8" t="inlineStr">
        <f aca="false">IF(A288&lt;&gt;"",SQRT(SUMSQ(AB288:AD288)),"")</f>
        <is>
          <t/>
        </is>
      </c>
      <c r="BR288" s="8" t="inlineStr">
        <f aca="false">IF(A288&lt;&gt;"",IF(BQ288&lt;&gt;0,ACOS(AD288/BQ288),0),"")</f>
        <is>
          <t/>
        </is>
      </c>
      <c r="BS288" s="8" t="inlineStr">
        <f aca="false">IF(A288&lt;&gt;"",DEGREES(BR288),"")</f>
        <is>
          <t/>
        </is>
      </c>
      <c r="BT288" s="8" t="inlineStr">
        <f aca="false">IF(A288&lt;&gt;"",IF(OR(AB288&lt;&gt;0,AC288&lt;&gt;0),ATAN2(AB288,AC288),0),"")</f>
        <is>
          <t/>
        </is>
      </c>
      <c r="BU288" s="8" t="inlineStr">
        <f aca="false">IF(A288&lt;&gt;"",DEGREES(BT288),"")</f>
        <is>
          <t/>
        </is>
      </c>
      <c r="BV288" s="8" t="inlineStr">
        <f aca="false">IF(A288&lt;&gt;"",SQRT(SUMSQ(AE288:AG288)),"")</f>
        <is>
          <t/>
        </is>
      </c>
      <c r="BW288" s="8" t="inlineStr">
        <f aca="false">IF(A288&lt;&gt;"",IF(BV288&lt;&gt;0,ACOS(AG288/BV288),0),"")</f>
        <is>
          <t/>
        </is>
      </c>
      <c r="BX288" s="8" t="inlineStr">
        <f aca="false">IF(A288&lt;&gt;"",DEGREES(BW288),"")</f>
        <is>
          <t/>
        </is>
      </c>
      <c r="BY288" s="8" t="inlineStr">
        <f aca="false">IF(A288&lt;&gt;"",IF(OR(AF288&lt;&gt;0,AG288&lt;&gt;0),ATAN2(AF288,AG288),0),"")</f>
        <is>
          <t/>
        </is>
      </c>
      <c r="BZ288" s="8" t="inlineStr">
        <f aca="false">IF(A288&lt;&gt;"",DEGREES(BY288),"")</f>
        <is>
          <t/>
        </is>
      </c>
      <c r="CA288" s="0" t="inlineStr">
        <f aca="false">IF(A288&lt;&gt;"",IF(AND(AI288&lt;Parameters!$B$11,AI288&gt;Parameters!$B$12,AN288&lt;Parameters!$B$11,AN288&gt;Parameters!$B$12,AS288&lt;Parameters!$B$11,AS288&gt;Parameters!$B$12,AX288&lt;Parameters!$B$11,AX288&gt;Parameters!$B$12,BC288&lt;Parameters!$B$11,BC288&gt;Parameters!$B$12,BM288&lt;Parameters!$B$11,BM288&gt;Parameters!$B$12,BR288&lt;Parameters!$B$11,BR288&gt;Parameters!$B$12,BW288&lt;Parameters!$B$11,BW288&gt;Parameters!$B$12),1,0),"")</f>
        <is>
          <t/>
        </is>
      </c>
      <c r="CB288" s="0" t="inlineStr">
        <f aca="false">IF(A288&lt;&gt;"",IF(OR(AI288&lt;Parameters!$B$12,AI288&gt;Parameters!$B$11),0,1),"")</f>
        <is>
          <t/>
        </is>
      </c>
      <c r="CC288" s="0" t="inlineStr">
        <f aca="false">IF(A288&lt;&gt;"",IF(OR(AN288&lt;Parameters!$B$12,AN288&gt;Parameters!$B$11),0,1),"")</f>
        <is>
          <t/>
        </is>
      </c>
      <c r="CD288" s="0" t="inlineStr">
        <f aca="false">IF(A288&lt;&gt;"",IF(OR(AS288&lt;Parameters!$B$12,AS288&gt;Parameters!$B$11),0,1),"")</f>
        <is>
          <t/>
        </is>
      </c>
      <c r="CE288" s="0" t="inlineStr">
        <f aca="false">IF(A288&lt;&gt;"",IF(OR(AX288&lt;Parameters!$B$12,AX288&gt;Parameters!$B$11),0,1),"")</f>
        <is>
          <t/>
        </is>
      </c>
      <c r="CF288" s="0" t="inlineStr">
        <f aca="false">IF(A288&lt;&gt;"",IF(OR(BC288&lt;Parameters!$B$12,BC288&gt;Parameters!$B$11),0,1),"")</f>
        <is>
          <t/>
        </is>
      </c>
      <c r="CG288" s="0" t="inlineStr">
        <f aca="false">IF(A288&lt;&gt;"",IF(OR(BH288&lt;Parameters!$B$12,BH288&gt;Parameters!$B$11),0,1),"")</f>
        <is>
          <t/>
        </is>
      </c>
      <c r="CH288" s="0" t="inlineStr">
        <f aca="false">IF(A288&lt;&gt;"",IF(OR(BM288&lt;Parameters!$B$12,BM288&gt;Parameters!$B$11),0,1),"")</f>
        <is>
          <t/>
        </is>
      </c>
      <c r="CI288" s="0" t="inlineStr">
        <f aca="false">IF(A288&lt;&gt;"",IF(OR(BR288&lt;Parameters!$B$12,BR288&gt;Parameters!$B$11),0,1),"")</f>
        <is>
          <t/>
        </is>
      </c>
      <c r="CJ288" s="0" t="inlineStr">
        <f aca="false">IF(A288&lt;&gt;"",IF(OR(BW288&lt;Parameters!$B$12,BW288&gt;Parameters!$B$11),0,1),"")</f>
        <is>
          <t/>
        </is>
      </c>
      <c r="CK288" s="26" t="inlineStr">
        <f aca="false">IF(A288&lt;&gt;"",SUM(CB288:CJ288)/9,"")</f>
        <is>
          <t/>
        </is>
      </c>
      <c r="CL288" s="0" t="inlineStr">
        <f aca="false">IF(A288&lt;&gt;"",CK288*9,"")</f>
        <is>
          <t/>
        </is>
      </c>
      <c r="CM288" s="8" t="inlineStr">
        <f aca="false">IF(A288&lt;&gt;"",TEXT(B288,CM$2)&amp;" "&amp;TEXT(A288,CM$2),"")</f>
        <is>
          <t/>
        </is>
      </c>
    </row>
    <row r="289" customFormat="false" ht="15" hidden="false" customHeight="false" outlineLevel="0" collapsed="false">
      <c r="A289" s="0" t="inlineStr">
        <f aca="false">IF(OR(B288&lt;Parameters!$K$12,A288&lt;Parameters!$K$12),IF(A288&lt;Parameters!$K$12,A288+1,0),"")</f>
        <is>
          <t/>
        </is>
      </c>
      <c r="B289" s="0" t="inlineStr">
        <f aca="false">IF(A289&lt;&gt;"",IF(A289=0,B288+1,B288),"")</f>
        <is>
          <t/>
        </is>
      </c>
      <c r="C289" s="24" t="inlineStr">
        <f aca="false">IF(A289&lt;&gt;"",-_phi*(A289+0.5),"")</f>
        <is>
          <t/>
        </is>
      </c>
      <c r="D289" s="8" t="inlineStr">
        <f aca="false">IF(A289&lt;&gt;"",DEGREES(C289),"")</f>
        <is>
          <t/>
        </is>
      </c>
      <c r="E289" s="24" t="inlineStr">
        <f aca="false">IF(A289&lt;&gt;"",_phi*(B289+0.5),"")</f>
        <is>
          <t/>
        </is>
      </c>
      <c r="F289" s="8" t="inlineStr">
        <f aca="false">IF(A289&lt;&gt;"",DEGREES(E289),"")</f>
        <is>
          <t/>
        </is>
      </c>
      <c r="G289" s="8" t="inlineStr">
        <f aca="false">IF(A289&lt;&gt;"",LOOKUP(A289,h!$A$3:$A$30,h!$D$3:$D$30),"")</f>
        <is>
          <t/>
        </is>
      </c>
      <c r="H289" s="8" t="inlineStr">
        <f aca="false">IF(A289&lt;&gt;"",LOOKUP(B289,h!$A$3:$A$30,h!$D$3:$D$30),"")</f>
        <is>
          <t/>
        </is>
      </c>
      <c r="I289" s="8" t="inlineStr">
        <f aca="false">IF(A289&lt;&gt;"",_zif,"")</f>
        <is>
          <t/>
        </is>
      </c>
      <c r="J289" s="8" t="inlineStr">
        <f aca="false">IF(A289&lt;&gt;"",$G289+'v1 Frame'!D$3*COS($C289)+'v1 Frame'!E$3*SIN($C289)*SIN($E289)+'v1 Frame'!F$3*SIN($C289)*COS($E289),"")</f>
        <is>
          <t/>
        </is>
      </c>
      <c r="K289" s="8" t="inlineStr">
        <f aca="false">IF(A289&lt;&gt;"",$H289+'v1 Frame'!E$3*COS($E289)-'v1 Frame'!F$3*SIN($E289),"")</f>
        <is>
          <t/>
        </is>
      </c>
      <c r="L289" s="8" t="inlineStr">
        <f aca="false">IF(A289&lt;&gt;"",$I289-'v1 Frame'!D$3*SIN($C289)+'v1 Frame'!E$3*COS($C289)*SIN($E289)+'v1 Frame'!F$3*COS($C289)*COS($E289),"")</f>
        <is>
          <t/>
        </is>
      </c>
      <c r="M289" s="8" t="inlineStr">
        <f aca="false">IF(A289&lt;&gt;"",$G289+'v1 Frame'!G$3*COS($C289)+'v1 Frame'!H$3*SIN($C289)*SIN($E289)+'v1 Frame'!I$3*SIN($C289)*COS($E289),"")</f>
        <is>
          <t/>
        </is>
      </c>
      <c r="N289" s="8" t="inlineStr">
        <f aca="false">IF(A289&lt;&gt;"",$H289+'v1 Frame'!H$3*COS($E289)-'v1 Frame'!I$3*SIN($E289),"")</f>
        <is>
          <t/>
        </is>
      </c>
      <c r="O289" s="8" t="inlineStr">
        <f aca="false">IF(A289&lt;&gt;"",$I289-'v1 Frame'!G$3*SIN($C289)+'v1 Frame'!H$3*COS($C289)*SIN($E289)+'v1 Frame'!I$3*COS($C289)*COS($E289),"")</f>
        <is>
          <t/>
        </is>
      </c>
      <c r="P289" s="8" t="inlineStr">
        <f aca="false">IF(A289&lt;&gt;"",$G289+'v1 Frame'!J$3*COS($C289)+'v1 Frame'!K$3*SIN($C289)*SIN($E289)+'v1 Frame'!L$3*SIN($C289)*COS($E289),"")</f>
        <is>
          <t/>
        </is>
      </c>
      <c r="Q289" s="8" t="inlineStr">
        <f aca="false">IF(A289&lt;&gt;"",$H289+'v1 Frame'!K$3*COS($E289)-'v1 Frame'!L$3*SIN($E289),"")</f>
        <is>
          <t/>
        </is>
      </c>
      <c r="R289" s="8" t="inlineStr">
        <f aca="false">IF(A289&lt;&gt;"",$I289-'v1 Frame'!J$3*SIN($C289)+'v1 Frame'!K$3*COS($C289)*SIN($E289)+'v1 Frame'!L$3*COS($C289)*COS($E289),"")</f>
        <is>
          <t/>
        </is>
      </c>
      <c r="S289" s="8" t="inlineStr">
        <f aca="false">IF(A289&lt;&gt;"",$G289+'v1 Frame'!M$3*COS($C289)+'v1 Frame'!N$3*SIN($C289)*SIN($E289)+'v1 Frame'!O$3*SIN($C289)*COS($E289),"")</f>
        <is>
          <t/>
        </is>
      </c>
      <c r="T289" s="8" t="inlineStr">
        <f aca="false">IF(A289&lt;&gt;"",$H289+'v1 Frame'!N$3*COS($E289)-'v1 Frame'!O$3*SIN($E289),"")</f>
        <is>
          <t/>
        </is>
      </c>
      <c r="U289" s="8" t="inlineStr">
        <f aca="false">IF(A289&lt;&gt;"",$I289-'v1 Frame'!M$3*SIN($C289)+'v1 Frame'!N$3*COS($C289)*SIN($E289)+'v1 Frame'!O$3*COS($C289)*COS($E289),"")</f>
        <is>
          <t/>
        </is>
      </c>
      <c r="V289" s="8" t="inlineStr">
        <f aca="false">IF(A289&lt;&gt;"",$G289+'v1 Frame'!P$3*COS($C289)+'v1 Frame'!Q$3*SIN($C289)*SIN($E289)+'v1 Frame'!R$3*SIN($C289)*COS($E289),"")</f>
        <is>
          <t/>
        </is>
      </c>
      <c r="W289" s="8" t="inlineStr">
        <f aca="false">IF(A289&lt;&gt;"",$H289+'v1 Frame'!Q$3*COS($E289)-'v1 Frame'!R$3*SIN($E289),"")</f>
        <is>
          <t/>
        </is>
      </c>
      <c r="X289" s="8" t="inlineStr">
        <f aca="false">IF(A289&lt;&gt;"",$I289-'v1 Frame'!P$3*SIN($C289)+'v1 Frame'!Q$3*COS($C289)*SIN($E289)+'v1 Frame'!R$3*COS($C289)*COS($E289),"")</f>
        <is>
          <t/>
        </is>
      </c>
      <c r="Y289" s="8" t="inlineStr">
        <f aca="false">IF(A289&lt;&gt;"",$G289+'v1 Frame'!S$3*COS($C289)+'v1 Frame'!T$3*SIN($C289)*SIN($E289)+'v1 Frame'!U$3*SIN($C289)*COS($E289),"")</f>
        <is>
          <t/>
        </is>
      </c>
      <c r="Z289" s="8" t="inlineStr">
        <f aca="false">IF(A289&lt;&gt;"",$H289+'v1 Frame'!T$3*COS($E289)-'v1 Frame'!U$3*SIN($E289),"")</f>
        <is>
          <t/>
        </is>
      </c>
      <c r="AA289" s="8" t="inlineStr">
        <f aca="false">IF(A289&lt;&gt;"",$I289-'v1 Frame'!S$3*SIN($C289)+'v1 Frame'!T$3*COS($C289)*SIN($E289)+'v1 Frame'!U$3*COS($C289)*COS($E289),"")</f>
        <is>
          <t/>
        </is>
      </c>
      <c r="AB289" s="8" t="inlineStr">
        <f aca="false">IF(A289&lt;&gt;"",$G289+'v1 Frame'!V$3*COS($C289)+'v1 Frame'!W$3*SIN($C289)*SIN($E289)+'v1 Frame'!X$3*SIN($C289)*COS($E289),"")</f>
        <is>
          <t/>
        </is>
      </c>
      <c r="AC289" s="8" t="inlineStr">
        <f aca="false">IF(A289&lt;&gt;"",$H289+'v1 Frame'!W$3*COS($E289)-'v1 Frame'!X$3*SIN($E289),"")</f>
        <is>
          <t/>
        </is>
      </c>
      <c r="AD289" s="8" t="inlineStr">
        <f aca="false">IF(A289&lt;&gt;"",$I289-'v1 Frame'!V$3*SIN($C289)+'v1 Frame'!W$3*COS($C289)*SIN($E289)+'v1 Frame'!X$3*COS($C289)*COS($E289),"")</f>
        <is>
          <t/>
        </is>
      </c>
      <c r="AE289" s="25" t="inlineStr">
        <f aca="false">IF(A289&lt;&gt;"",$G289+'v1 Frame'!Y$3*COS($C289)+'v1 Frame'!Z$3*SIN($C289)*SIN($E289)+'v1 Frame'!AA$3*SIN($C289)*COS($E289),"")</f>
        <is>
          <t/>
        </is>
      </c>
      <c r="AF289" s="25" t="inlineStr">
        <f aca="false">IF(A289&lt;&gt;"",$H289+'v1 Frame'!Z$3*COS($E289)-'v1 Frame'!AA$3*SIN($E289),"")</f>
        <is>
          <t/>
        </is>
      </c>
      <c r="AG289" s="25" t="inlineStr">
        <f aca="false">IF(A289&lt;&gt;"",$I289-'v1 Frame'!Y$3*SIN($C289)+'v1 Frame'!Z$3*COS($C289)*SIN($E289)+'v1 Frame'!AA$3*COS($C289)*COS($E289),"")</f>
        <is>
          <t/>
        </is>
      </c>
      <c r="AH289" s="8" t="inlineStr">
        <f aca="false">IF(A289&lt;&gt;"",SQRT(SUMSQ(G289:I289)),"")</f>
        <is>
          <t/>
        </is>
      </c>
      <c r="AI289" s="8" t="inlineStr">
        <f aca="false">IF(A289&lt;&gt;"",IF(AH289&lt;&gt;0,ACOS(I289/AH289),0),"")</f>
        <is>
          <t/>
        </is>
      </c>
      <c r="AJ289" s="8" t="inlineStr">
        <f aca="false">IF(A289&lt;&gt;"",DEGREES(AI289),"")</f>
        <is>
          <t/>
        </is>
      </c>
      <c r="AK289" s="8" t="inlineStr">
        <f aca="false">IF(A289&lt;&gt;"",IF(OR(G289&lt;&gt;0,H289&lt;&gt;0),ATAN2(G289,H289),0),"")</f>
        <is>
          <t/>
        </is>
      </c>
      <c r="AL289" s="8" t="inlineStr">
        <f aca="false">IF(A289&lt;&gt;"",DEGREES(AK289),"")</f>
        <is>
          <t/>
        </is>
      </c>
      <c r="AM289" s="8" t="inlineStr">
        <f aca="false">IF(A289&lt;&gt;"",SQRT(SUMSQ(J289:L289)),"")</f>
        <is>
          <t/>
        </is>
      </c>
      <c r="AN289" s="8" t="inlineStr">
        <f aca="false">IF(A289&lt;&gt;"",IF(AM289&lt;&gt;0,ACOS(L289/AM289),0),"")</f>
        <is>
          <t/>
        </is>
      </c>
      <c r="AO289" s="8" t="inlineStr">
        <f aca="false">IF(A289&lt;&gt;"",DEGREES(AN289),"")</f>
        <is>
          <t/>
        </is>
      </c>
      <c r="AP289" s="8" t="inlineStr">
        <f aca="false">IF(A289&lt;&gt;"",IF(OR(J289&lt;&gt;0,K289&lt;&gt;0),ATAN2(J289,K289),0),"")</f>
        <is>
          <t/>
        </is>
      </c>
      <c r="AQ289" s="8" t="inlineStr">
        <f aca="false">IF(A289&lt;&gt;"",DEGREES(AP289),"")</f>
        <is>
          <t/>
        </is>
      </c>
      <c r="AR289" s="8" t="inlineStr">
        <f aca="false">IF(A289&lt;&gt;"",SQRT(SUMSQ(M289:O289)),"")</f>
        <is>
          <t/>
        </is>
      </c>
      <c r="AS289" s="8" t="inlineStr">
        <f aca="false">IF(A289&lt;&gt;"",IF(AR289&lt;&gt;0,ACOS(O289/AR289),0),"")</f>
        <is>
          <t/>
        </is>
      </c>
      <c r="AT289" s="8" t="inlineStr">
        <f aca="false">IF(A289&lt;&gt;"",DEGREES(AS289),"")</f>
        <is>
          <t/>
        </is>
      </c>
      <c r="AU289" s="8" t="inlineStr">
        <f aca="false">IF(A289&lt;&gt;"",IF(OR(M289&lt;&gt;0,N289&lt;&gt;0),ATAN2(M289,N289),0),"")</f>
        <is>
          <t/>
        </is>
      </c>
      <c r="AV289" s="8" t="inlineStr">
        <f aca="false">IF(A289&lt;&gt;"",DEGREES(AU289),"")</f>
        <is>
          <t/>
        </is>
      </c>
      <c r="AW289" s="8" t="inlineStr">
        <f aca="false">IF(A289&lt;&gt;"",SQRT(SUMSQ(P289:R289)),"")</f>
        <is>
          <t/>
        </is>
      </c>
      <c r="AX289" s="8" t="inlineStr">
        <f aca="false">IF(A289&lt;&gt;"",IF(AW289&lt;&gt;0,ACOS(R289/AW289),0),"")</f>
        <is>
          <t/>
        </is>
      </c>
      <c r="AY289" s="8" t="inlineStr">
        <f aca="false">IF(A289&lt;&gt;"",DEGREES(AX289),"")</f>
        <is>
          <t/>
        </is>
      </c>
      <c r="AZ289" s="8" t="inlineStr">
        <f aca="false">IF(A289&lt;&gt;"",IF(OR(P289&lt;&gt;0,Q289&lt;&gt;0),ATAN2(P289,Q289),0),"")</f>
        <is>
          <t/>
        </is>
      </c>
      <c r="BA289" s="8" t="inlineStr">
        <f aca="false">IF(A289&lt;&gt;"",DEGREES(AZ289),"")</f>
        <is>
          <t/>
        </is>
      </c>
      <c r="BB289" s="8" t="inlineStr">
        <f aca="false">IF(A289&lt;&gt;"",SQRT(SUMSQ(S289:U289)),"")</f>
        <is>
          <t/>
        </is>
      </c>
      <c r="BC289" s="8" t="inlineStr">
        <f aca="false">IF(A289&lt;&gt;"",IF(BB289&lt;&gt;0,ACOS(U289/BB289),0),"")</f>
        <is>
          <t/>
        </is>
      </c>
      <c r="BD289" s="8" t="inlineStr">
        <f aca="false">IF(A289&lt;&gt;"",DEGREES(BC289),"")</f>
        <is>
          <t/>
        </is>
      </c>
      <c r="BE289" s="8" t="inlineStr">
        <f aca="false">IF(A289&lt;&gt;"",IF(OR(S289&lt;&gt;0,T289&lt;&gt;0),ATAN2(S289,T289),0),"")</f>
        <is>
          <t/>
        </is>
      </c>
      <c r="BF289" s="8" t="inlineStr">
        <f aca="false">IF(A289&lt;&gt;"",DEGREES(BE289),"")</f>
        <is>
          <t/>
        </is>
      </c>
      <c r="BG289" s="8" t="inlineStr">
        <f aca="false">IF(A289&lt;&gt;"",SQRT(SUMSQ(V289:X289)),"")</f>
        <is>
          <t/>
        </is>
      </c>
      <c r="BH289" s="8" t="inlineStr">
        <f aca="false">IF(A289&lt;&gt;"",IF(BG289&lt;&gt;0,ACOS(X289/BG289),0),"")</f>
        <is>
          <t/>
        </is>
      </c>
      <c r="BI289" s="8" t="inlineStr">
        <f aca="false">IF(A289&lt;&gt;"",DEGREES(BH289),"")</f>
        <is>
          <t/>
        </is>
      </c>
      <c r="BJ289" s="8" t="inlineStr">
        <f aca="false">IF(A289&lt;&gt;"",IF(OR(V289&lt;&gt;0,W289&lt;&gt;0),ATAN2(V289,W289),0),"")</f>
        <is>
          <t/>
        </is>
      </c>
      <c r="BK289" s="8" t="inlineStr">
        <f aca="false">IF(A289&lt;&gt;"",DEGREES(BJ289),"")</f>
        <is>
          <t/>
        </is>
      </c>
      <c r="BL289" s="8" t="inlineStr">
        <f aca="false">IF(A289&lt;&gt;"",SQRT(SUMSQ(Y289:AA289)),"")</f>
        <is>
          <t/>
        </is>
      </c>
      <c r="BM289" s="8" t="inlineStr">
        <f aca="false">IF(A289&lt;&gt;"",IF(BL289&lt;&gt;0,ACOS(AA289/BL289),0),"")</f>
        <is>
          <t/>
        </is>
      </c>
      <c r="BN289" s="8" t="inlineStr">
        <f aca="false">IF(A289&lt;&gt;"",DEGREES(BM289),"")</f>
        <is>
          <t/>
        </is>
      </c>
      <c r="BO289" s="8" t="inlineStr">
        <f aca="false">IF(A289&lt;&gt;"",IF(OR(Y289&lt;&gt;0,Z289&lt;&gt;0),ATAN2(Y289,Z289),0),"")</f>
        <is>
          <t/>
        </is>
      </c>
      <c r="BP289" s="8" t="inlineStr">
        <f aca="false">IF(A289&lt;&gt;"",DEGREES(BO289),"")</f>
        <is>
          <t/>
        </is>
      </c>
      <c r="BQ289" s="8" t="inlineStr">
        <f aca="false">IF(A289&lt;&gt;"",SQRT(SUMSQ(AB289:AD289)),"")</f>
        <is>
          <t/>
        </is>
      </c>
      <c r="BR289" s="8" t="inlineStr">
        <f aca="false">IF(A289&lt;&gt;"",IF(BQ289&lt;&gt;0,ACOS(AD289/BQ289),0),"")</f>
        <is>
          <t/>
        </is>
      </c>
      <c r="BS289" s="8" t="inlineStr">
        <f aca="false">IF(A289&lt;&gt;"",DEGREES(BR289),"")</f>
        <is>
          <t/>
        </is>
      </c>
      <c r="BT289" s="8" t="inlineStr">
        <f aca="false">IF(A289&lt;&gt;"",IF(OR(AB289&lt;&gt;0,AC289&lt;&gt;0),ATAN2(AB289,AC289),0),"")</f>
        <is>
          <t/>
        </is>
      </c>
      <c r="BU289" s="8" t="inlineStr">
        <f aca="false">IF(A289&lt;&gt;"",DEGREES(BT289),"")</f>
        <is>
          <t/>
        </is>
      </c>
      <c r="BV289" s="8" t="inlineStr">
        <f aca="false">IF(A289&lt;&gt;"",SQRT(SUMSQ(AE289:AG289)),"")</f>
        <is>
          <t/>
        </is>
      </c>
      <c r="BW289" s="8" t="inlineStr">
        <f aca="false">IF(A289&lt;&gt;"",IF(BV289&lt;&gt;0,ACOS(AG289/BV289),0),"")</f>
        <is>
          <t/>
        </is>
      </c>
      <c r="BX289" s="8" t="inlineStr">
        <f aca="false">IF(A289&lt;&gt;"",DEGREES(BW289),"")</f>
        <is>
          <t/>
        </is>
      </c>
      <c r="BY289" s="8" t="inlineStr">
        <f aca="false">IF(A289&lt;&gt;"",IF(OR(AF289&lt;&gt;0,AG289&lt;&gt;0),ATAN2(AF289,AG289),0),"")</f>
        <is>
          <t/>
        </is>
      </c>
      <c r="BZ289" s="8" t="inlineStr">
        <f aca="false">IF(A289&lt;&gt;"",DEGREES(BY289),"")</f>
        <is>
          <t/>
        </is>
      </c>
      <c r="CA289" s="0" t="inlineStr">
        <f aca="false">IF(A289&lt;&gt;"",IF(AND(AI289&lt;Parameters!$B$11,AI289&gt;Parameters!$B$12,AN289&lt;Parameters!$B$11,AN289&gt;Parameters!$B$12,AS289&lt;Parameters!$B$11,AS289&gt;Parameters!$B$12,AX289&lt;Parameters!$B$11,AX289&gt;Parameters!$B$12,BC289&lt;Parameters!$B$11,BC289&gt;Parameters!$B$12,BM289&lt;Parameters!$B$11,BM289&gt;Parameters!$B$12,BR289&lt;Parameters!$B$11,BR289&gt;Parameters!$B$12,BW289&lt;Parameters!$B$11,BW289&gt;Parameters!$B$12),1,0),"")</f>
        <is>
          <t/>
        </is>
      </c>
      <c r="CB289" s="0" t="inlineStr">
        <f aca="false">IF(A289&lt;&gt;"",IF(OR(AI289&lt;Parameters!$B$12,AI289&gt;Parameters!$B$11),0,1),"")</f>
        <is>
          <t/>
        </is>
      </c>
      <c r="CC289" s="0" t="inlineStr">
        <f aca="false">IF(A289&lt;&gt;"",IF(OR(AN289&lt;Parameters!$B$12,AN289&gt;Parameters!$B$11),0,1),"")</f>
        <is>
          <t/>
        </is>
      </c>
      <c r="CD289" s="0" t="inlineStr">
        <f aca="false">IF(A289&lt;&gt;"",IF(OR(AS289&lt;Parameters!$B$12,AS289&gt;Parameters!$B$11),0,1),"")</f>
        <is>
          <t/>
        </is>
      </c>
      <c r="CE289" s="0" t="inlineStr">
        <f aca="false">IF(A289&lt;&gt;"",IF(OR(AX289&lt;Parameters!$B$12,AX289&gt;Parameters!$B$11),0,1),"")</f>
        <is>
          <t/>
        </is>
      </c>
      <c r="CF289" s="0" t="inlineStr">
        <f aca="false">IF(A289&lt;&gt;"",IF(OR(BC289&lt;Parameters!$B$12,BC289&gt;Parameters!$B$11),0,1),"")</f>
        <is>
          <t/>
        </is>
      </c>
      <c r="CG289" s="0" t="inlineStr">
        <f aca="false">IF(A289&lt;&gt;"",IF(OR(BH289&lt;Parameters!$B$12,BH289&gt;Parameters!$B$11),0,1),"")</f>
        <is>
          <t/>
        </is>
      </c>
      <c r="CH289" s="0" t="inlineStr">
        <f aca="false">IF(A289&lt;&gt;"",IF(OR(BM289&lt;Parameters!$B$12,BM289&gt;Parameters!$B$11),0,1),"")</f>
        <is>
          <t/>
        </is>
      </c>
      <c r="CI289" s="0" t="inlineStr">
        <f aca="false">IF(A289&lt;&gt;"",IF(OR(BR289&lt;Parameters!$B$12,BR289&gt;Parameters!$B$11),0,1),"")</f>
        <is>
          <t/>
        </is>
      </c>
      <c r="CJ289" s="0" t="inlineStr">
        <f aca="false">IF(A289&lt;&gt;"",IF(OR(BW289&lt;Parameters!$B$12,BW289&gt;Parameters!$B$11),0,1),"")</f>
        <is>
          <t/>
        </is>
      </c>
      <c r="CK289" s="26" t="inlineStr">
        <f aca="false">IF(A289&lt;&gt;"",SUM(CB289:CJ289)/9,"")</f>
        <is>
          <t/>
        </is>
      </c>
      <c r="CL289" s="0" t="inlineStr">
        <f aca="false">IF(A289&lt;&gt;"",CK289*9,"")</f>
        <is>
          <t/>
        </is>
      </c>
      <c r="CM289" s="8" t="inlineStr">
        <f aca="false">IF(A289&lt;&gt;"",TEXT(B289,CM$2)&amp;" "&amp;TEXT(A289,CM$2),"")</f>
        <is>
          <t/>
        </is>
      </c>
    </row>
    <row r="290" customFormat="false" ht="15" hidden="false" customHeight="false" outlineLevel="0" collapsed="false">
      <c r="A290" s="0" t="inlineStr">
        <f aca="false">IF(OR(B289&lt;Parameters!$K$12,A289&lt;Parameters!$K$12),IF(A289&lt;Parameters!$K$12,A289+1,0),"")</f>
        <is>
          <t/>
        </is>
      </c>
      <c r="B290" s="0" t="inlineStr">
        <f aca="false">IF(A290&lt;&gt;"",IF(A290=0,B289+1,B289),"")</f>
        <is>
          <t/>
        </is>
      </c>
      <c r="C290" s="24" t="inlineStr">
        <f aca="false">IF(A290&lt;&gt;"",-_phi*(A290+0.5),"")</f>
        <is>
          <t/>
        </is>
      </c>
      <c r="D290" s="8" t="inlineStr">
        <f aca="false">IF(A290&lt;&gt;"",DEGREES(C290),"")</f>
        <is>
          <t/>
        </is>
      </c>
      <c r="E290" s="24" t="inlineStr">
        <f aca="false">IF(A290&lt;&gt;"",_phi*(B290+0.5),"")</f>
        <is>
          <t/>
        </is>
      </c>
      <c r="F290" s="8" t="inlineStr">
        <f aca="false">IF(A290&lt;&gt;"",DEGREES(E290),"")</f>
        <is>
          <t/>
        </is>
      </c>
      <c r="G290" s="8" t="inlineStr">
        <f aca="false">IF(A290&lt;&gt;"",LOOKUP(A290,h!$A$3:$A$30,h!$D$3:$D$30),"")</f>
        <is>
          <t/>
        </is>
      </c>
      <c r="H290" s="8" t="inlineStr">
        <f aca="false">IF(A290&lt;&gt;"",LOOKUP(B290,h!$A$3:$A$30,h!$D$3:$D$30),"")</f>
        <is>
          <t/>
        </is>
      </c>
      <c r="I290" s="8" t="inlineStr">
        <f aca="false">IF(A290&lt;&gt;"",_zif,"")</f>
        <is>
          <t/>
        </is>
      </c>
      <c r="J290" s="8" t="inlineStr">
        <f aca="false">IF(A290&lt;&gt;"",$G290+'v1 Frame'!D$3*COS($C290)+'v1 Frame'!E$3*SIN($C290)*SIN($E290)+'v1 Frame'!F$3*SIN($C290)*COS($E290),"")</f>
        <is>
          <t/>
        </is>
      </c>
      <c r="K290" s="8" t="inlineStr">
        <f aca="false">IF(A290&lt;&gt;"",$H290+'v1 Frame'!E$3*COS($E290)-'v1 Frame'!F$3*SIN($E290),"")</f>
        <is>
          <t/>
        </is>
      </c>
      <c r="L290" s="8" t="inlineStr">
        <f aca="false">IF(A290&lt;&gt;"",$I290-'v1 Frame'!D$3*SIN($C290)+'v1 Frame'!E$3*COS($C290)*SIN($E290)+'v1 Frame'!F$3*COS($C290)*COS($E290),"")</f>
        <is>
          <t/>
        </is>
      </c>
      <c r="M290" s="8" t="inlineStr">
        <f aca="false">IF(A290&lt;&gt;"",$G290+'v1 Frame'!G$3*COS($C290)+'v1 Frame'!H$3*SIN($C290)*SIN($E290)+'v1 Frame'!I$3*SIN($C290)*COS($E290),"")</f>
        <is>
          <t/>
        </is>
      </c>
      <c r="N290" s="8" t="inlineStr">
        <f aca="false">IF(A290&lt;&gt;"",$H290+'v1 Frame'!H$3*COS($E290)-'v1 Frame'!I$3*SIN($E290),"")</f>
        <is>
          <t/>
        </is>
      </c>
      <c r="O290" s="8" t="inlineStr">
        <f aca="false">IF(A290&lt;&gt;"",$I290-'v1 Frame'!G$3*SIN($C290)+'v1 Frame'!H$3*COS($C290)*SIN($E290)+'v1 Frame'!I$3*COS($C290)*COS($E290),"")</f>
        <is>
          <t/>
        </is>
      </c>
      <c r="P290" s="8" t="inlineStr">
        <f aca="false">IF(A290&lt;&gt;"",$G290+'v1 Frame'!J$3*COS($C290)+'v1 Frame'!K$3*SIN($C290)*SIN($E290)+'v1 Frame'!L$3*SIN($C290)*COS($E290),"")</f>
        <is>
          <t/>
        </is>
      </c>
      <c r="Q290" s="8" t="inlineStr">
        <f aca="false">IF(A290&lt;&gt;"",$H290+'v1 Frame'!K$3*COS($E290)-'v1 Frame'!L$3*SIN($E290),"")</f>
        <is>
          <t/>
        </is>
      </c>
      <c r="R290" s="8" t="inlineStr">
        <f aca="false">IF(A290&lt;&gt;"",$I290-'v1 Frame'!J$3*SIN($C290)+'v1 Frame'!K$3*COS($C290)*SIN($E290)+'v1 Frame'!L$3*COS($C290)*COS($E290),"")</f>
        <is>
          <t/>
        </is>
      </c>
      <c r="S290" s="8" t="inlineStr">
        <f aca="false">IF(A290&lt;&gt;"",$G290+'v1 Frame'!M$3*COS($C290)+'v1 Frame'!N$3*SIN($C290)*SIN($E290)+'v1 Frame'!O$3*SIN($C290)*COS($E290),"")</f>
        <is>
          <t/>
        </is>
      </c>
      <c r="T290" s="8" t="inlineStr">
        <f aca="false">IF(A290&lt;&gt;"",$H290+'v1 Frame'!N$3*COS($E290)-'v1 Frame'!O$3*SIN($E290),"")</f>
        <is>
          <t/>
        </is>
      </c>
      <c r="U290" s="8" t="inlineStr">
        <f aca="false">IF(A290&lt;&gt;"",$I290-'v1 Frame'!M$3*SIN($C290)+'v1 Frame'!N$3*COS($C290)*SIN($E290)+'v1 Frame'!O$3*COS($C290)*COS($E290),"")</f>
        <is>
          <t/>
        </is>
      </c>
      <c r="V290" s="8" t="inlineStr">
        <f aca="false">IF(A290&lt;&gt;"",$G290+'v1 Frame'!P$3*COS($C290)+'v1 Frame'!Q$3*SIN($C290)*SIN($E290)+'v1 Frame'!R$3*SIN($C290)*COS($E290),"")</f>
        <is>
          <t/>
        </is>
      </c>
      <c r="W290" s="8" t="inlineStr">
        <f aca="false">IF(A290&lt;&gt;"",$H290+'v1 Frame'!Q$3*COS($E290)-'v1 Frame'!R$3*SIN($E290),"")</f>
        <is>
          <t/>
        </is>
      </c>
      <c r="X290" s="8" t="inlineStr">
        <f aca="false">IF(A290&lt;&gt;"",$I290-'v1 Frame'!P$3*SIN($C290)+'v1 Frame'!Q$3*COS($C290)*SIN($E290)+'v1 Frame'!R$3*COS($C290)*COS($E290),"")</f>
        <is>
          <t/>
        </is>
      </c>
      <c r="Y290" s="8" t="inlineStr">
        <f aca="false">IF(A290&lt;&gt;"",$G290+'v1 Frame'!S$3*COS($C290)+'v1 Frame'!T$3*SIN($C290)*SIN($E290)+'v1 Frame'!U$3*SIN($C290)*COS($E290),"")</f>
        <is>
          <t/>
        </is>
      </c>
      <c r="Z290" s="8" t="inlineStr">
        <f aca="false">IF(A290&lt;&gt;"",$H290+'v1 Frame'!T$3*COS($E290)-'v1 Frame'!U$3*SIN($E290),"")</f>
        <is>
          <t/>
        </is>
      </c>
      <c r="AA290" s="8" t="inlineStr">
        <f aca="false">IF(A290&lt;&gt;"",$I290-'v1 Frame'!S$3*SIN($C290)+'v1 Frame'!T$3*COS($C290)*SIN($E290)+'v1 Frame'!U$3*COS($C290)*COS($E290),"")</f>
        <is>
          <t/>
        </is>
      </c>
      <c r="AB290" s="8" t="inlineStr">
        <f aca="false">IF(A290&lt;&gt;"",$G290+'v1 Frame'!V$3*COS($C290)+'v1 Frame'!W$3*SIN($C290)*SIN($E290)+'v1 Frame'!X$3*SIN($C290)*COS($E290),"")</f>
        <is>
          <t/>
        </is>
      </c>
      <c r="AC290" s="8" t="inlineStr">
        <f aca="false">IF(A290&lt;&gt;"",$H290+'v1 Frame'!W$3*COS($E290)-'v1 Frame'!X$3*SIN($E290),"")</f>
        <is>
          <t/>
        </is>
      </c>
      <c r="AD290" s="8" t="inlineStr">
        <f aca="false">IF(A290&lt;&gt;"",$I290-'v1 Frame'!V$3*SIN($C290)+'v1 Frame'!W$3*COS($C290)*SIN($E290)+'v1 Frame'!X$3*COS($C290)*COS($E290),"")</f>
        <is>
          <t/>
        </is>
      </c>
      <c r="AE290" s="25" t="inlineStr">
        <f aca="false">IF(A290&lt;&gt;"",$G290+'v1 Frame'!Y$3*COS($C290)+'v1 Frame'!Z$3*SIN($C290)*SIN($E290)+'v1 Frame'!AA$3*SIN($C290)*COS($E290),"")</f>
        <is>
          <t/>
        </is>
      </c>
      <c r="AF290" s="25" t="inlineStr">
        <f aca="false">IF(A290&lt;&gt;"",$H290+'v1 Frame'!Z$3*COS($E290)-'v1 Frame'!AA$3*SIN($E290),"")</f>
        <is>
          <t/>
        </is>
      </c>
      <c r="AG290" s="25" t="inlineStr">
        <f aca="false">IF(A290&lt;&gt;"",$I290-'v1 Frame'!Y$3*SIN($C290)+'v1 Frame'!Z$3*COS($C290)*SIN($E290)+'v1 Frame'!AA$3*COS($C290)*COS($E290),"")</f>
        <is>
          <t/>
        </is>
      </c>
      <c r="AH290" s="8" t="inlineStr">
        <f aca="false">IF(A290&lt;&gt;"",SQRT(SUMSQ(G290:I290)),"")</f>
        <is>
          <t/>
        </is>
      </c>
      <c r="AI290" s="8" t="inlineStr">
        <f aca="false">IF(A290&lt;&gt;"",IF(AH290&lt;&gt;0,ACOS(I290/AH290),0),"")</f>
        <is>
          <t/>
        </is>
      </c>
      <c r="AJ290" s="8" t="inlineStr">
        <f aca="false">IF(A290&lt;&gt;"",DEGREES(AI290),"")</f>
        <is>
          <t/>
        </is>
      </c>
      <c r="AK290" s="8" t="inlineStr">
        <f aca="false">IF(A290&lt;&gt;"",IF(OR(G290&lt;&gt;0,H290&lt;&gt;0),ATAN2(G290,H290),0),"")</f>
        <is>
          <t/>
        </is>
      </c>
      <c r="AL290" s="8" t="inlineStr">
        <f aca="false">IF(A290&lt;&gt;"",DEGREES(AK290),"")</f>
        <is>
          <t/>
        </is>
      </c>
      <c r="AM290" s="8" t="inlineStr">
        <f aca="false">IF(A290&lt;&gt;"",SQRT(SUMSQ(J290:L290)),"")</f>
        <is>
          <t/>
        </is>
      </c>
      <c r="AN290" s="8" t="inlineStr">
        <f aca="false">IF(A290&lt;&gt;"",IF(AM290&lt;&gt;0,ACOS(L290/AM290),0),"")</f>
        <is>
          <t/>
        </is>
      </c>
      <c r="AO290" s="8" t="inlineStr">
        <f aca="false">IF(A290&lt;&gt;"",DEGREES(AN290),"")</f>
        <is>
          <t/>
        </is>
      </c>
      <c r="AP290" s="8" t="inlineStr">
        <f aca="false">IF(A290&lt;&gt;"",IF(OR(J290&lt;&gt;0,K290&lt;&gt;0),ATAN2(J290,K290),0),"")</f>
        <is>
          <t/>
        </is>
      </c>
      <c r="AQ290" s="8" t="inlineStr">
        <f aca="false">IF(A290&lt;&gt;"",DEGREES(AP290),"")</f>
        <is>
          <t/>
        </is>
      </c>
      <c r="AR290" s="8" t="inlineStr">
        <f aca="false">IF(A290&lt;&gt;"",SQRT(SUMSQ(M290:O290)),"")</f>
        <is>
          <t/>
        </is>
      </c>
      <c r="AS290" s="8" t="inlineStr">
        <f aca="false">IF(A290&lt;&gt;"",IF(AR290&lt;&gt;0,ACOS(O290/AR290),0),"")</f>
        <is>
          <t/>
        </is>
      </c>
      <c r="AT290" s="8" t="inlineStr">
        <f aca="false">IF(A290&lt;&gt;"",DEGREES(AS290),"")</f>
        <is>
          <t/>
        </is>
      </c>
      <c r="AU290" s="8" t="inlineStr">
        <f aca="false">IF(A290&lt;&gt;"",IF(OR(M290&lt;&gt;0,N290&lt;&gt;0),ATAN2(M290,N290),0),"")</f>
        <is>
          <t/>
        </is>
      </c>
      <c r="AV290" s="8" t="inlineStr">
        <f aca="false">IF(A290&lt;&gt;"",DEGREES(AU290),"")</f>
        <is>
          <t/>
        </is>
      </c>
      <c r="AW290" s="8" t="inlineStr">
        <f aca="false">IF(A290&lt;&gt;"",SQRT(SUMSQ(P290:R290)),"")</f>
        <is>
          <t/>
        </is>
      </c>
      <c r="AX290" s="8" t="inlineStr">
        <f aca="false">IF(A290&lt;&gt;"",IF(AW290&lt;&gt;0,ACOS(R290/AW290),0),"")</f>
        <is>
          <t/>
        </is>
      </c>
      <c r="AY290" s="8" t="inlineStr">
        <f aca="false">IF(A290&lt;&gt;"",DEGREES(AX290),"")</f>
        <is>
          <t/>
        </is>
      </c>
      <c r="AZ290" s="8" t="inlineStr">
        <f aca="false">IF(A290&lt;&gt;"",IF(OR(P290&lt;&gt;0,Q290&lt;&gt;0),ATAN2(P290,Q290),0),"")</f>
        <is>
          <t/>
        </is>
      </c>
      <c r="BA290" s="8" t="inlineStr">
        <f aca="false">IF(A290&lt;&gt;"",DEGREES(AZ290),"")</f>
        <is>
          <t/>
        </is>
      </c>
      <c r="BB290" s="8" t="inlineStr">
        <f aca="false">IF(A290&lt;&gt;"",SQRT(SUMSQ(S290:U290)),"")</f>
        <is>
          <t/>
        </is>
      </c>
      <c r="BC290" s="8" t="inlineStr">
        <f aca="false">IF(A290&lt;&gt;"",IF(BB290&lt;&gt;0,ACOS(U290/BB290),0),"")</f>
        <is>
          <t/>
        </is>
      </c>
      <c r="BD290" s="8" t="inlineStr">
        <f aca="false">IF(A290&lt;&gt;"",DEGREES(BC290),"")</f>
        <is>
          <t/>
        </is>
      </c>
      <c r="BE290" s="8" t="inlineStr">
        <f aca="false">IF(A290&lt;&gt;"",IF(OR(S290&lt;&gt;0,T290&lt;&gt;0),ATAN2(S290,T290),0),"")</f>
        <is>
          <t/>
        </is>
      </c>
      <c r="BF290" s="8" t="inlineStr">
        <f aca="false">IF(A290&lt;&gt;"",DEGREES(BE290),"")</f>
        <is>
          <t/>
        </is>
      </c>
      <c r="BG290" s="8" t="inlineStr">
        <f aca="false">IF(A290&lt;&gt;"",SQRT(SUMSQ(V290:X290)),"")</f>
        <is>
          <t/>
        </is>
      </c>
      <c r="BH290" s="8" t="inlineStr">
        <f aca="false">IF(A290&lt;&gt;"",IF(BG290&lt;&gt;0,ACOS(X290/BG290),0),"")</f>
        <is>
          <t/>
        </is>
      </c>
      <c r="BI290" s="8" t="inlineStr">
        <f aca="false">IF(A290&lt;&gt;"",DEGREES(BH290),"")</f>
        <is>
          <t/>
        </is>
      </c>
      <c r="BJ290" s="8" t="inlineStr">
        <f aca="false">IF(A290&lt;&gt;"",IF(OR(V290&lt;&gt;0,W290&lt;&gt;0),ATAN2(V290,W290),0),"")</f>
        <is>
          <t/>
        </is>
      </c>
      <c r="BK290" s="8" t="inlineStr">
        <f aca="false">IF(A290&lt;&gt;"",DEGREES(BJ290),"")</f>
        <is>
          <t/>
        </is>
      </c>
      <c r="BL290" s="8" t="inlineStr">
        <f aca="false">IF(A290&lt;&gt;"",SQRT(SUMSQ(Y290:AA290)),"")</f>
        <is>
          <t/>
        </is>
      </c>
      <c r="BM290" s="8" t="inlineStr">
        <f aca="false">IF(A290&lt;&gt;"",IF(BL290&lt;&gt;0,ACOS(AA290/BL290),0),"")</f>
        <is>
          <t/>
        </is>
      </c>
      <c r="BN290" s="8" t="inlineStr">
        <f aca="false">IF(A290&lt;&gt;"",DEGREES(BM290),"")</f>
        <is>
          <t/>
        </is>
      </c>
      <c r="BO290" s="8" t="inlineStr">
        <f aca="false">IF(A290&lt;&gt;"",IF(OR(Y290&lt;&gt;0,Z290&lt;&gt;0),ATAN2(Y290,Z290),0),"")</f>
        <is>
          <t/>
        </is>
      </c>
      <c r="BP290" s="8" t="inlineStr">
        <f aca="false">IF(A290&lt;&gt;"",DEGREES(BO290),"")</f>
        <is>
          <t/>
        </is>
      </c>
      <c r="BQ290" s="8" t="inlineStr">
        <f aca="false">IF(A290&lt;&gt;"",SQRT(SUMSQ(AB290:AD290)),"")</f>
        <is>
          <t/>
        </is>
      </c>
      <c r="BR290" s="8" t="inlineStr">
        <f aca="false">IF(A290&lt;&gt;"",IF(BQ290&lt;&gt;0,ACOS(AD290/BQ290),0),"")</f>
        <is>
          <t/>
        </is>
      </c>
      <c r="BS290" s="8" t="inlineStr">
        <f aca="false">IF(A290&lt;&gt;"",DEGREES(BR290),"")</f>
        <is>
          <t/>
        </is>
      </c>
      <c r="BT290" s="8" t="inlineStr">
        <f aca="false">IF(A290&lt;&gt;"",IF(OR(AB290&lt;&gt;0,AC290&lt;&gt;0),ATAN2(AB290,AC290),0),"")</f>
        <is>
          <t/>
        </is>
      </c>
      <c r="BU290" s="8" t="inlineStr">
        <f aca="false">IF(A290&lt;&gt;"",DEGREES(BT290),"")</f>
        <is>
          <t/>
        </is>
      </c>
      <c r="BV290" s="8" t="inlineStr">
        <f aca="false">IF(A290&lt;&gt;"",SQRT(SUMSQ(AE290:AG290)),"")</f>
        <is>
          <t/>
        </is>
      </c>
      <c r="BW290" s="8" t="inlineStr">
        <f aca="false">IF(A290&lt;&gt;"",IF(BV290&lt;&gt;0,ACOS(AG290/BV290),0),"")</f>
        <is>
          <t/>
        </is>
      </c>
      <c r="BX290" s="8" t="inlineStr">
        <f aca="false">IF(A290&lt;&gt;"",DEGREES(BW290),"")</f>
        <is>
          <t/>
        </is>
      </c>
      <c r="BY290" s="8" t="inlineStr">
        <f aca="false">IF(A290&lt;&gt;"",IF(OR(AF290&lt;&gt;0,AG290&lt;&gt;0),ATAN2(AF290,AG290),0),"")</f>
        <is>
          <t/>
        </is>
      </c>
      <c r="BZ290" s="8" t="inlineStr">
        <f aca="false">IF(A290&lt;&gt;"",DEGREES(BY290),"")</f>
        <is>
          <t/>
        </is>
      </c>
      <c r="CA290" s="0" t="inlineStr">
        <f aca="false">IF(A290&lt;&gt;"",IF(AND(AI290&lt;Parameters!$B$11,AI290&gt;Parameters!$B$12,AN290&lt;Parameters!$B$11,AN290&gt;Parameters!$B$12,AS290&lt;Parameters!$B$11,AS290&gt;Parameters!$B$12,AX290&lt;Parameters!$B$11,AX290&gt;Parameters!$B$12,BC290&lt;Parameters!$B$11,BC290&gt;Parameters!$B$12,BM290&lt;Parameters!$B$11,BM290&gt;Parameters!$B$12,BR290&lt;Parameters!$B$11,BR290&gt;Parameters!$B$12,BW290&lt;Parameters!$B$11,BW290&gt;Parameters!$B$12),1,0),"")</f>
        <is>
          <t/>
        </is>
      </c>
      <c r="CB290" s="0" t="inlineStr">
        <f aca="false">IF(A290&lt;&gt;"",IF(OR(AI290&lt;Parameters!$B$12,AI290&gt;Parameters!$B$11),0,1),"")</f>
        <is>
          <t/>
        </is>
      </c>
      <c r="CC290" s="0" t="inlineStr">
        <f aca="false">IF(A290&lt;&gt;"",IF(OR(AN290&lt;Parameters!$B$12,AN290&gt;Parameters!$B$11),0,1),"")</f>
        <is>
          <t/>
        </is>
      </c>
      <c r="CD290" s="0" t="inlineStr">
        <f aca="false">IF(A290&lt;&gt;"",IF(OR(AS290&lt;Parameters!$B$12,AS290&gt;Parameters!$B$11),0,1),"")</f>
        <is>
          <t/>
        </is>
      </c>
      <c r="CE290" s="0" t="inlineStr">
        <f aca="false">IF(A290&lt;&gt;"",IF(OR(AX290&lt;Parameters!$B$12,AX290&gt;Parameters!$B$11),0,1),"")</f>
        <is>
          <t/>
        </is>
      </c>
      <c r="CF290" s="0" t="inlineStr">
        <f aca="false">IF(A290&lt;&gt;"",IF(OR(BC290&lt;Parameters!$B$12,BC290&gt;Parameters!$B$11),0,1),"")</f>
        <is>
          <t/>
        </is>
      </c>
      <c r="CG290" s="0" t="inlineStr">
        <f aca="false">IF(A290&lt;&gt;"",IF(OR(BH290&lt;Parameters!$B$12,BH290&gt;Parameters!$B$11),0,1),"")</f>
        <is>
          <t/>
        </is>
      </c>
      <c r="CH290" s="0" t="inlineStr">
        <f aca="false">IF(A290&lt;&gt;"",IF(OR(BM290&lt;Parameters!$B$12,BM290&gt;Parameters!$B$11),0,1),"")</f>
        <is>
          <t/>
        </is>
      </c>
      <c r="CI290" s="0" t="inlineStr">
        <f aca="false">IF(A290&lt;&gt;"",IF(OR(BR290&lt;Parameters!$B$12,BR290&gt;Parameters!$B$11),0,1),"")</f>
        <is>
          <t/>
        </is>
      </c>
      <c r="CJ290" s="0" t="inlineStr">
        <f aca="false">IF(A290&lt;&gt;"",IF(OR(BW290&lt;Parameters!$B$12,BW290&gt;Parameters!$B$11),0,1),"")</f>
        <is>
          <t/>
        </is>
      </c>
      <c r="CK290" s="26" t="inlineStr">
        <f aca="false">IF(A290&lt;&gt;"",SUM(CB290:CJ290)/9,"")</f>
        <is>
          <t/>
        </is>
      </c>
      <c r="CL290" s="0" t="inlineStr">
        <f aca="false">IF(A290&lt;&gt;"",CK290*9,"")</f>
        <is>
          <t/>
        </is>
      </c>
      <c r="CM290" s="8" t="inlineStr">
        <f aca="false">IF(A290&lt;&gt;"",TEXT(B290,CM$2)&amp;" "&amp;TEXT(A290,CM$2),"")</f>
        <is>
          <t/>
        </is>
      </c>
    </row>
    <row r="291" customFormat="false" ht="15" hidden="false" customHeight="false" outlineLevel="0" collapsed="false">
      <c r="A291" s="0" t="inlineStr">
        <f aca="false">IF(OR(B290&lt;Parameters!$K$12,A290&lt;Parameters!$K$12),IF(A290&lt;Parameters!$K$12,A290+1,0),"")</f>
        <is>
          <t/>
        </is>
      </c>
      <c r="B291" s="0" t="inlineStr">
        <f aca="false">IF(A291&lt;&gt;"",IF(A291=0,B290+1,B290),"")</f>
        <is>
          <t/>
        </is>
      </c>
      <c r="C291" s="24" t="inlineStr">
        <f aca="false">IF(A291&lt;&gt;"",-_phi*(A291+0.5),"")</f>
        <is>
          <t/>
        </is>
      </c>
      <c r="D291" s="8" t="inlineStr">
        <f aca="false">IF(A291&lt;&gt;"",DEGREES(C291),"")</f>
        <is>
          <t/>
        </is>
      </c>
      <c r="E291" s="24" t="inlineStr">
        <f aca="false">IF(A291&lt;&gt;"",_phi*(B291+0.5),"")</f>
        <is>
          <t/>
        </is>
      </c>
      <c r="F291" s="8" t="inlineStr">
        <f aca="false">IF(A291&lt;&gt;"",DEGREES(E291),"")</f>
        <is>
          <t/>
        </is>
      </c>
      <c r="G291" s="8" t="inlineStr">
        <f aca="false">IF(A291&lt;&gt;"",LOOKUP(A291,h!$A$3:$A$30,h!$D$3:$D$30),"")</f>
        <is>
          <t/>
        </is>
      </c>
      <c r="H291" s="8" t="inlineStr">
        <f aca="false">IF(A291&lt;&gt;"",LOOKUP(B291,h!$A$3:$A$30,h!$D$3:$D$30),"")</f>
        <is>
          <t/>
        </is>
      </c>
      <c r="I291" s="8" t="inlineStr">
        <f aca="false">IF(A291&lt;&gt;"",_zif,"")</f>
        <is>
          <t/>
        </is>
      </c>
      <c r="J291" s="8" t="inlineStr">
        <f aca="false">IF(A291&lt;&gt;"",$G291+'v1 Frame'!D$3*COS($C291)+'v1 Frame'!E$3*SIN($C291)*SIN($E291)+'v1 Frame'!F$3*SIN($C291)*COS($E291),"")</f>
        <is>
          <t/>
        </is>
      </c>
      <c r="K291" s="8" t="inlineStr">
        <f aca="false">IF(A291&lt;&gt;"",$H291+'v1 Frame'!E$3*COS($E291)-'v1 Frame'!F$3*SIN($E291),"")</f>
        <is>
          <t/>
        </is>
      </c>
      <c r="L291" s="8" t="inlineStr">
        <f aca="false">IF(A291&lt;&gt;"",$I291-'v1 Frame'!D$3*SIN($C291)+'v1 Frame'!E$3*COS($C291)*SIN($E291)+'v1 Frame'!F$3*COS($C291)*COS($E291),"")</f>
        <is>
          <t/>
        </is>
      </c>
      <c r="M291" s="8" t="inlineStr">
        <f aca="false">IF(A291&lt;&gt;"",$G291+'v1 Frame'!G$3*COS($C291)+'v1 Frame'!H$3*SIN($C291)*SIN($E291)+'v1 Frame'!I$3*SIN($C291)*COS($E291),"")</f>
        <is>
          <t/>
        </is>
      </c>
      <c r="N291" s="8" t="inlineStr">
        <f aca="false">IF(A291&lt;&gt;"",$H291+'v1 Frame'!H$3*COS($E291)-'v1 Frame'!I$3*SIN($E291),"")</f>
        <is>
          <t/>
        </is>
      </c>
      <c r="O291" s="8" t="inlineStr">
        <f aca="false">IF(A291&lt;&gt;"",$I291-'v1 Frame'!G$3*SIN($C291)+'v1 Frame'!H$3*COS($C291)*SIN($E291)+'v1 Frame'!I$3*COS($C291)*COS($E291),"")</f>
        <is>
          <t/>
        </is>
      </c>
      <c r="P291" s="8" t="inlineStr">
        <f aca="false">IF(A291&lt;&gt;"",$G291+'v1 Frame'!J$3*COS($C291)+'v1 Frame'!K$3*SIN($C291)*SIN($E291)+'v1 Frame'!L$3*SIN($C291)*COS($E291),"")</f>
        <is>
          <t/>
        </is>
      </c>
      <c r="Q291" s="8" t="inlineStr">
        <f aca="false">IF(A291&lt;&gt;"",$H291+'v1 Frame'!K$3*COS($E291)-'v1 Frame'!L$3*SIN($E291),"")</f>
        <is>
          <t/>
        </is>
      </c>
      <c r="R291" s="8" t="inlineStr">
        <f aca="false">IF(A291&lt;&gt;"",$I291-'v1 Frame'!J$3*SIN($C291)+'v1 Frame'!K$3*COS($C291)*SIN($E291)+'v1 Frame'!L$3*COS($C291)*COS($E291),"")</f>
        <is>
          <t/>
        </is>
      </c>
      <c r="S291" s="8" t="inlineStr">
        <f aca="false">IF(A291&lt;&gt;"",$G291+'v1 Frame'!M$3*COS($C291)+'v1 Frame'!N$3*SIN($C291)*SIN($E291)+'v1 Frame'!O$3*SIN($C291)*COS($E291),"")</f>
        <is>
          <t/>
        </is>
      </c>
      <c r="T291" s="8" t="inlineStr">
        <f aca="false">IF(A291&lt;&gt;"",$H291+'v1 Frame'!N$3*COS($E291)-'v1 Frame'!O$3*SIN($E291),"")</f>
        <is>
          <t/>
        </is>
      </c>
      <c r="U291" s="8" t="inlineStr">
        <f aca="false">IF(A291&lt;&gt;"",$I291-'v1 Frame'!M$3*SIN($C291)+'v1 Frame'!N$3*COS($C291)*SIN($E291)+'v1 Frame'!O$3*COS($C291)*COS($E291),"")</f>
        <is>
          <t/>
        </is>
      </c>
      <c r="V291" s="8" t="inlineStr">
        <f aca="false">IF(A291&lt;&gt;"",$G291+'v1 Frame'!P$3*COS($C291)+'v1 Frame'!Q$3*SIN($C291)*SIN($E291)+'v1 Frame'!R$3*SIN($C291)*COS($E291),"")</f>
        <is>
          <t/>
        </is>
      </c>
      <c r="W291" s="8" t="inlineStr">
        <f aca="false">IF(A291&lt;&gt;"",$H291+'v1 Frame'!Q$3*COS($E291)-'v1 Frame'!R$3*SIN($E291),"")</f>
        <is>
          <t/>
        </is>
      </c>
      <c r="X291" s="8" t="inlineStr">
        <f aca="false">IF(A291&lt;&gt;"",$I291-'v1 Frame'!P$3*SIN($C291)+'v1 Frame'!Q$3*COS($C291)*SIN($E291)+'v1 Frame'!R$3*COS($C291)*COS($E291),"")</f>
        <is>
          <t/>
        </is>
      </c>
      <c r="Y291" s="8" t="inlineStr">
        <f aca="false">IF(A291&lt;&gt;"",$G291+'v1 Frame'!S$3*COS($C291)+'v1 Frame'!T$3*SIN($C291)*SIN($E291)+'v1 Frame'!U$3*SIN($C291)*COS($E291),"")</f>
        <is>
          <t/>
        </is>
      </c>
      <c r="Z291" s="8" t="inlineStr">
        <f aca="false">IF(A291&lt;&gt;"",$H291+'v1 Frame'!T$3*COS($E291)-'v1 Frame'!U$3*SIN($E291),"")</f>
        <is>
          <t/>
        </is>
      </c>
      <c r="AA291" s="8" t="inlineStr">
        <f aca="false">IF(A291&lt;&gt;"",$I291-'v1 Frame'!S$3*SIN($C291)+'v1 Frame'!T$3*COS($C291)*SIN($E291)+'v1 Frame'!U$3*COS($C291)*COS($E291),"")</f>
        <is>
          <t/>
        </is>
      </c>
      <c r="AB291" s="8" t="inlineStr">
        <f aca="false">IF(A291&lt;&gt;"",$G291+'v1 Frame'!V$3*COS($C291)+'v1 Frame'!W$3*SIN($C291)*SIN($E291)+'v1 Frame'!X$3*SIN($C291)*COS($E291),"")</f>
        <is>
          <t/>
        </is>
      </c>
      <c r="AC291" s="8" t="inlineStr">
        <f aca="false">IF(A291&lt;&gt;"",$H291+'v1 Frame'!W$3*COS($E291)-'v1 Frame'!X$3*SIN($E291),"")</f>
        <is>
          <t/>
        </is>
      </c>
      <c r="AD291" s="8" t="inlineStr">
        <f aca="false">IF(A291&lt;&gt;"",$I291-'v1 Frame'!V$3*SIN($C291)+'v1 Frame'!W$3*COS($C291)*SIN($E291)+'v1 Frame'!X$3*COS($C291)*COS($E291),"")</f>
        <is>
          <t/>
        </is>
      </c>
      <c r="AE291" s="25" t="inlineStr">
        <f aca="false">IF(A291&lt;&gt;"",$G291+'v1 Frame'!Y$3*COS($C291)+'v1 Frame'!Z$3*SIN($C291)*SIN($E291)+'v1 Frame'!AA$3*SIN($C291)*COS($E291),"")</f>
        <is>
          <t/>
        </is>
      </c>
      <c r="AF291" s="25" t="inlineStr">
        <f aca="false">IF(A291&lt;&gt;"",$H291+'v1 Frame'!Z$3*COS($E291)-'v1 Frame'!AA$3*SIN($E291),"")</f>
        <is>
          <t/>
        </is>
      </c>
      <c r="AG291" s="25" t="inlineStr">
        <f aca="false">IF(A291&lt;&gt;"",$I291-'v1 Frame'!Y$3*SIN($C291)+'v1 Frame'!Z$3*COS($C291)*SIN($E291)+'v1 Frame'!AA$3*COS($C291)*COS($E291),"")</f>
        <is>
          <t/>
        </is>
      </c>
      <c r="AH291" s="8" t="inlineStr">
        <f aca="false">IF(A291&lt;&gt;"",SQRT(SUMSQ(G291:I291)),"")</f>
        <is>
          <t/>
        </is>
      </c>
      <c r="AI291" s="8" t="inlineStr">
        <f aca="false">IF(A291&lt;&gt;"",IF(AH291&lt;&gt;0,ACOS(I291/AH291),0),"")</f>
        <is>
          <t/>
        </is>
      </c>
      <c r="AJ291" s="8" t="inlineStr">
        <f aca="false">IF(A291&lt;&gt;"",DEGREES(AI291),"")</f>
        <is>
          <t/>
        </is>
      </c>
      <c r="AK291" s="8" t="inlineStr">
        <f aca="false">IF(A291&lt;&gt;"",IF(OR(G291&lt;&gt;0,H291&lt;&gt;0),ATAN2(G291,H291),0),"")</f>
        <is>
          <t/>
        </is>
      </c>
      <c r="AL291" s="8" t="inlineStr">
        <f aca="false">IF(A291&lt;&gt;"",DEGREES(AK291),"")</f>
        <is>
          <t/>
        </is>
      </c>
      <c r="AM291" s="8" t="inlineStr">
        <f aca="false">IF(A291&lt;&gt;"",SQRT(SUMSQ(J291:L291)),"")</f>
        <is>
          <t/>
        </is>
      </c>
      <c r="AN291" s="8" t="inlineStr">
        <f aca="false">IF(A291&lt;&gt;"",IF(AM291&lt;&gt;0,ACOS(L291/AM291),0),"")</f>
        <is>
          <t/>
        </is>
      </c>
      <c r="AO291" s="8" t="inlineStr">
        <f aca="false">IF(A291&lt;&gt;"",DEGREES(AN291),"")</f>
        <is>
          <t/>
        </is>
      </c>
      <c r="AP291" s="8" t="inlineStr">
        <f aca="false">IF(A291&lt;&gt;"",IF(OR(J291&lt;&gt;0,K291&lt;&gt;0),ATAN2(J291,K291),0),"")</f>
        <is>
          <t/>
        </is>
      </c>
      <c r="AQ291" s="8" t="inlineStr">
        <f aca="false">IF(A291&lt;&gt;"",DEGREES(AP291),"")</f>
        <is>
          <t/>
        </is>
      </c>
      <c r="AR291" s="8" t="inlineStr">
        <f aca="false">IF(A291&lt;&gt;"",SQRT(SUMSQ(M291:O291)),"")</f>
        <is>
          <t/>
        </is>
      </c>
      <c r="AS291" s="8" t="inlineStr">
        <f aca="false">IF(A291&lt;&gt;"",IF(AR291&lt;&gt;0,ACOS(O291/AR291),0),"")</f>
        <is>
          <t/>
        </is>
      </c>
      <c r="AT291" s="8" t="inlineStr">
        <f aca="false">IF(A291&lt;&gt;"",DEGREES(AS291),"")</f>
        <is>
          <t/>
        </is>
      </c>
      <c r="AU291" s="8" t="inlineStr">
        <f aca="false">IF(A291&lt;&gt;"",IF(OR(M291&lt;&gt;0,N291&lt;&gt;0),ATAN2(M291,N291),0),"")</f>
        <is>
          <t/>
        </is>
      </c>
      <c r="AV291" s="8" t="inlineStr">
        <f aca="false">IF(A291&lt;&gt;"",DEGREES(AU291),"")</f>
        <is>
          <t/>
        </is>
      </c>
      <c r="AW291" s="8" t="inlineStr">
        <f aca="false">IF(A291&lt;&gt;"",SQRT(SUMSQ(P291:R291)),"")</f>
        <is>
          <t/>
        </is>
      </c>
      <c r="AX291" s="8" t="inlineStr">
        <f aca="false">IF(A291&lt;&gt;"",IF(AW291&lt;&gt;0,ACOS(R291/AW291),0),"")</f>
        <is>
          <t/>
        </is>
      </c>
      <c r="AY291" s="8" t="inlineStr">
        <f aca="false">IF(A291&lt;&gt;"",DEGREES(AX291),"")</f>
        <is>
          <t/>
        </is>
      </c>
      <c r="AZ291" s="8" t="inlineStr">
        <f aca="false">IF(A291&lt;&gt;"",IF(OR(P291&lt;&gt;0,Q291&lt;&gt;0),ATAN2(P291,Q291),0),"")</f>
        <is>
          <t/>
        </is>
      </c>
      <c r="BA291" s="8" t="inlineStr">
        <f aca="false">IF(A291&lt;&gt;"",DEGREES(AZ291),"")</f>
        <is>
          <t/>
        </is>
      </c>
      <c r="BB291" s="8" t="inlineStr">
        <f aca="false">IF(A291&lt;&gt;"",SQRT(SUMSQ(S291:U291)),"")</f>
        <is>
          <t/>
        </is>
      </c>
      <c r="BC291" s="8" t="inlineStr">
        <f aca="false">IF(A291&lt;&gt;"",IF(BB291&lt;&gt;0,ACOS(U291/BB291),0),"")</f>
        <is>
          <t/>
        </is>
      </c>
      <c r="BD291" s="8" t="inlineStr">
        <f aca="false">IF(A291&lt;&gt;"",DEGREES(BC291),"")</f>
        <is>
          <t/>
        </is>
      </c>
      <c r="BE291" s="8" t="inlineStr">
        <f aca="false">IF(A291&lt;&gt;"",IF(OR(S291&lt;&gt;0,T291&lt;&gt;0),ATAN2(S291,T291),0),"")</f>
        <is>
          <t/>
        </is>
      </c>
      <c r="BF291" s="8" t="inlineStr">
        <f aca="false">IF(A291&lt;&gt;"",DEGREES(BE291),"")</f>
        <is>
          <t/>
        </is>
      </c>
      <c r="BG291" s="8" t="inlineStr">
        <f aca="false">IF(A291&lt;&gt;"",SQRT(SUMSQ(V291:X291)),"")</f>
        <is>
          <t/>
        </is>
      </c>
      <c r="BH291" s="8" t="inlineStr">
        <f aca="false">IF(A291&lt;&gt;"",IF(BG291&lt;&gt;0,ACOS(X291/BG291),0),"")</f>
        <is>
          <t/>
        </is>
      </c>
      <c r="BI291" s="8" t="inlineStr">
        <f aca="false">IF(A291&lt;&gt;"",DEGREES(BH291),"")</f>
        <is>
          <t/>
        </is>
      </c>
      <c r="BJ291" s="8" t="inlineStr">
        <f aca="false">IF(A291&lt;&gt;"",IF(OR(V291&lt;&gt;0,W291&lt;&gt;0),ATAN2(V291,W291),0),"")</f>
        <is>
          <t/>
        </is>
      </c>
      <c r="BK291" s="8" t="inlineStr">
        <f aca="false">IF(A291&lt;&gt;"",DEGREES(BJ291),"")</f>
        <is>
          <t/>
        </is>
      </c>
      <c r="BL291" s="8" t="inlineStr">
        <f aca="false">IF(A291&lt;&gt;"",SQRT(SUMSQ(Y291:AA291)),"")</f>
        <is>
          <t/>
        </is>
      </c>
      <c r="BM291" s="8" t="inlineStr">
        <f aca="false">IF(A291&lt;&gt;"",IF(BL291&lt;&gt;0,ACOS(AA291/BL291),0),"")</f>
        <is>
          <t/>
        </is>
      </c>
      <c r="BN291" s="8" t="inlineStr">
        <f aca="false">IF(A291&lt;&gt;"",DEGREES(BM291),"")</f>
        <is>
          <t/>
        </is>
      </c>
      <c r="BO291" s="8" t="inlineStr">
        <f aca="false">IF(A291&lt;&gt;"",IF(OR(Y291&lt;&gt;0,Z291&lt;&gt;0),ATAN2(Y291,Z291),0),"")</f>
        <is>
          <t/>
        </is>
      </c>
      <c r="BP291" s="8" t="inlineStr">
        <f aca="false">IF(A291&lt;&gt;"",DEGREES(BO291),"")</f>
        <is>
          <t/>
        </is>
      </c>
      <c r="BQ291" s="8" t="inlineStr">
        <f aca="false">IF(A291&lt;&gt;"",SQRT(SUMSQ(AB291:AD291)),"")</f>
        <is>
          <t/>
        </is>
      </c>
      <c r="BR291" s="8" t="inlineStr">
        <f aca="false">IF(A291&lt;&gt;"",IF(BQ291&lt;&gt;0,ACOS(AD291/BQ291),0),"")</f>
        <is>
          <t/>
        </is>
      </c>
      <c r="BS291" s="8" t="inlineStr">
        <f aca="false">IF(A291&lt;&gt;"",DEGREES(BR291),"")</f>
        <is>
          <t/>
        </is>
      </c>
      <c r="BT291" s="8" t="inlineStr">
        <f aca="false">IF(A291&lt;&gt;"",IF(OR(AB291&lt;&gt;0,AC291&lt;&gt;0),ATAN2(AB291,AC291),0),"")</f>
        <is>
          <t/>
        </is>
      </c>
      <c r="BU291" s="8" t="inlineStr">
        <f aca="false">IF(A291&lt;&gt;"",DEGREES(BT291),"")</f>
        <is>
          <t/>
        </is>
      </c>
      <c r="BV291" s="8" t="inlineStr">
        <f aca="false">IF(A291&lt;&gt;"",SQRT(SUMSQ(AE291:AG291)),"")</f>
        <is>
          <t/>
        </is>
      </c>
      <c r="BW291" s="8" t="inlineStr">
        <f aca="false">IF(A291&lt;&gt;"",IF(BV291&lt;&gt;0,ACOS(AG291/BV291),0),"")</f>
        <is>
          <t/>
        </is>
      </c>
      <c r="BX291" s="8" t="inlineStr">
        <f aca="false">IF(A291&lt;&gt;"",DEGREES(BW291),"")</f>
        <is>
          <t/>
        </is>
      </c>
      <c r="BY291" s="8" t="inlineStr">
        <f aca="false">IF(A291&lt;&gt;"",IF(OR(AF291&lt;&gt;0,AG291&lt;&gt;0),ATAN2(AF291,AG291),0),"")</f>
        <is>
          <t/>
        </is>
      </c>
      <c r="BZ291" s="8" t="inlineStr">
        <f aca="false">IF(A291&lt;&gt;"",DEGREES(BY291),"")</f>
        <is>
          <t/>
        </is>
      </c>
      <c r="CA291" s="0" t="inlineStr">
        <f aca="false">IF(A291&lt;&gt;"",IF(AND(AI291&lt;Parameters!$B$11,AI291&gt;Parameters!$B$12,AN291&lt;Parameters!$B$11,AN291&gt;Parameters!$B$12,AS291&lt;Parameters!$B$11,AS291&gt;Parameters!$B$12,AX291&lt;Parameters!$B$11,AX291&gt;Parameters!$B$12,BC291&lt;Parameters!$B$11,BC291&gt;Parameters!$B$12,BM291&lt;Parameters!$B$11,BM291&gt;Parameters!$B$12,BR291&lt;Parameters!$B$11,BR291&gt;Parameters!$B$12,BW291&lt;Parameters!$B$11,BW291&gt;Parameters!$B$12),1,0),"")</f>
        <is>
          <t/>
        </is>
      </c>
      <c r="CB291" s="0" t="inlineStr">
        <f aca="false">IF(A291&lt;&gt;"",IF(OR(AI291&lt;Parameters!$B$12,AI291&gt;Parameters!$B$11),0,1),"")</f>
        <is>
          <t/>
        </is>
      </c>
      <c r="CC291" s="0" t="inlineStr">
        <f aca="false">IF(A291&lt;&gt;"",IF(OR(AN291&lt;Parameters!$B$12,AN291&gt;Parameters!$B$11),0,1),"")</f>
        <is>
          <t/>
        </is>
      </c>
      <c r="CD291" s="0" t="inlineStr">
        <f aca="false">IF(A291&lt;&gt;"",IF(OR(AS291&lt;Parameters!$B$12,AS291&gt;Parameters!$B$11),0,1),"")</f>
        <is>
          <t/>
        </is>
      </c>
      <c r="CE291" s="0" t="inlineStr">
        <f aca="false">IF(A291&lt;&gt;"",IF(OR(AX291&lt;Parameters!$B$12,AX291&gt;Parameters!$B$11),0,1),"")</f>
        <is>
          <t/>
        </is>
      </c>
      <c r="CF291" s="0" t="inlineStr">
        <f aca="false">IF(A291&lt;&gt;"",IF(OR(BC291&lt;Parameters!$B$12,BC291&gt;Parameters!$B$11),0,1),"")</f>
        <is>
          <t/>
        </is>
      </c>
      <c r="CG291" s="0" t="inlineStr">
        <f aca="false">IF(A291&lt;&gt;"",IF(OR(BH291&lt;Parameters!$B$12,BH291&gt;Parameters!$B$11),0,1),"")</f>
        <is>
          <t/>
        </is>
      </c>
      <c r="CH291" s="0" t="inlineStr">
        <f aca="false">IF(A291&lt;&gt;"",IF(OR(BM291&lt;Parameters!$B$12,BM291&gt;Parameters!$B$11),0,1),"")</f>
        <is>
          <t/>
        </is>
      </c>
      <c r="CI291" s="0" t="inlineStr">
        <f aca="false">IF(A291&lt;&gt;"",IF(OR(BR291&lt;Parameters!$B$12,BR291&gt;Parameters!$B$11),0,1),"")</f>
        <is>
          <t/>
        </is>
      </c>
      <c r="CJ291" s="0" t="inlineStr">
        <f aca="false">IF(A291&lt;&gt;"",IF(OR(BW291&lt;Parameters!$B$12,BW291&gt;Parameters!$B$11),0,1),"")</f>
        <is>
          <t/>
        </is>
      </c>
      <c r="CK291" s="26" t="inlineStr">
        <f aca="false">IF(A291&lt;&gt;"",SUM(CB291:CJ291)/9,"")</f>
        <is>
          <t/>
        </is>
      </c>
      <c r="CL291" s="0" t="inlineStr">
        <f aca="false">IF(A291&lt;&gt;"",CK291*9,"")</f>
        <is>
          <t/>
        </is>
      </c>
      <c r="CM291" s="8" t="inlineStr">
        <f aca="false">IF(A291&lt;&gt;"",TEXT(B291,CM$2)&amp;" "&amp;TEXT(A291,CM$2),"")</f>
        <is>
          <t/>
        </is>
      </c>
    </row>
    <row r="292" customFormat="false" ht="15" hidden="false" customHeight="false" outlineLevel="0" collapsed="false">
      <c r="A292" s="0" t="inlineStr">
        <f aca="false">IF(OR(B291&lt;Parameters!$K$12,A291&lt;Parameters!$K$12),IF(A291&lt;Parameters!$K$12,A291+1,0),"")</f>
        <is>
          <t/>
        </is>
      </c>
      <c r="B292" s="0" t="inlineStr">
        <f aca="false">IF(A292&lt;&gt;"",IF(A292=0,B291+1,B291),"")</f>
        <is>
          <t/>
        </is>
      </c>
      <c r="C292" s="24" t="inlineStr">
        <f aca="false">IF(A292&lt;&gt;"",-_phi*(A292+0.5),"")</f>
        <is>
          <t/>
        </is>
      </c>
      <c r="D292" s="8" t="inlineStr">
        <f aca="false">IF(A292&lt;&gt;"",DEGREES(C292),"")</f>
        <is>
          <t/>
        </is>
      </c>
      <c r="E292" s="24" t="inlineStr">
        <f aca="false">IF(A292&lt;&gt;"",_phi*(B292+0.5),"")</f>
        <is>
          <t/>
        </is>
      </c>
      <c r="F292" s="8" t="inlineStr">
        <f aca="false">IF(A292&lt;&gt;"",DEGREES(E292),"")</f>
        <is>
          <t/>
        </is>
      </c>
      <c r="G292" s="8" t="inlineStr">
        <f aca="false">IF(A292&lt;&gt;"",LOOKUP(A292,h!$A$3:$A$30,h!$D$3:$D$30),"")</f>
        <is>
          <t/>
        </is>
      </c>
      <c r="H292" s="8" t="inlineStr">
        <f aca="false">IF(A292&lt;&gt;"",LOOKUP(B292,h!$A$3:$A$30,h!$D$3:$D$30),"")</f>
        <is>
          <t/>
        </is>
      </c>
      <c r="I292" s="8" t="inlineStr">
        <f aca="false">IF(A292&lt;&gt;"",_zif,"")</f>
        <is>
          <t/>
        </is>
      </c>
      <c r="J292" s="8" t="inlineStr">
        <f aca="false">IF(A292&lt;&gt;"",$G292+'v1 Frame'!D$3*COS($C292)+'v1 Frame'!E$3*SIN($C292)*SIN($E292)+'v1 Frame'!F$3*SIN($C292)*COS($E292),"")</f>
        <is>
          <t/>
        </is>
      </c>
      <c r="K292" s="8" t="inlineStr">
        <f aca="false">IF(A292&lt;&gt;"",$H292+'v1 Frame'!E$3*COS($E292)-'v1 Frame'!F$3*SIN($E292),"")</f>
        <is>
          <t/>
        </is>
      </c>
      <c r="L292" s="8" t="inlineStr">
        <f aca="false">IF(A292&lt;&gt;"",$I292-'v1 Frame'!D$3*SIN($C292)+'v1 Frame'!E$3*COS($C292)*SIN($E292)+'v1 Frame'!F$3*COS($C292)*COS($E292),"")</f>
        <is>
          <t/>
        </is>
      </c>
      <c r="M292" s="8" t="inlineStr">
        <f aca="false">IF(A292&lt;&gt;"",$G292+'v1 Frame'!G$3*COS($C292)+'v1 Frame'!H$3*SIN($C292)*SIN($E292)+'v1 Frame'!I$3*SIN($C292)*COS($E292),"")</f>
        <is>
          <t/>
        </is>
      </c>
      <c r="N292" s="8" t="inlineStr">
        <f aca="false">IF(A292&lt;&gt;"",$H292+'v1 Frame'!H$3*COS($E292)-'v1 Frame'!I$3*SIN($E292),"")</f>
        <is>
          <t/>
        </is>
      </c>
      <c r="O292" s="8" t="inlineStr">
        <f aca="false">IF(A292&lt;&gt;"",$I292-'v1 Frame'!G$3*SIN($C292)+'v1 Frame'!H$3*COS($C292)*SIN($E292)+'v1 Frame'!I$3*COS($C292)*COS($E292),"")</f>
        <is>
          <t/>
        </is>
      </c>
      <c r="P292" s="8" t="inlineStr">
        <f aca="false">IF(A292&lt;&gt;"",$G292+'v1 Frame'!J$3*COS($C292)+'v1 Frame'!K$3*SIN($C292)*SIN($E292)+'v1 Frame'!L$3*SIN($C292)*COS($E292),"")</f>
        <is>
          <t/>
        </is>
      </c>
      <c r="Q292" s="8" t="inlineStr">
        <f aca="false">IF(A292&lt;&gt;"",$H292+'v1 Frame'!K$3*COS($E292)-'v1 Frame'!L$3*SIN($E292),"")</f>
        <is>
          <t/>
        </is>
      </c>
      <c r="R292" s="8" t="inlineStr">
        <f aca="false">IF(A292&lt;&gt;"",$I292-'v1 Frame'!J$3*SIN($C292)+'v1 Frame'!K$3*COS($C292)*SIN($E292)+'v1 Frame'!L$3*COS($C292)*COS($E292),"")</f>
        <is>
          <t/>
        </is>
      </c>
      <c r="S292" s="8" t="inlineStr">
        <f aca="false">IF(A292&lt;&gt;"",$G292+'v1 Frame'!M$3*COS($C292)+'v1 Frame'!N$3*SIN($C292)*SIN($E292)+'v1 Frame'!O$3*SIN($C292)*COS($E292),"")</f>
        <is>
          <t/>
        </is>
      </c>
      <c r="T292" s="8" t="inlineStr">
        <f aca="false">IF(A292&lt;&gt;"",$H292+'v1 Frame'!N$3*COS($E292)-'v1 Frame'!O$3*SIN($E292),"")</f>
        <is>
          <t/>
        </is>
      </c>
      <c r="U292" s="8" t="inlineStr">
        <f aca="false">IF(A292&lt;&gt;"",$I292-'v1 Frame'!M$3*SIN($C292)+'v1 Frame'!N$3*COS($C292)*SIN($E292)+'v1 Frame'!O$3*COS($C292)*COS($E292),"")</f>
        <is>
          <t/>
        </is>
      </c>
      <c r="V292" s="8" t="inlineStr">
        <f aca="false">IF(A292&lt;&gt;"",$G292+'v1 Frame'!P$3*COS($C292)+'v1 Frame'!Q$3*SIN($C292)*SIN($E292)+'v1 Frame'!R$3*SIN($C292)*COS($E292),"")</f>
        <is>
          <t/>
        </is>
      </c>
      <c r="W292" s="8" t="inlineStr">
        <f aca="false">IF(A292&lt;&gt;"",$H292+'v1 Frame'!Q$3*COS($E292)-'v1 Frame'!R$3*SIN($E292),"")</f>
        <is>
          <t/>
        </is>
      </c>
      <c r="X292" s="8" t="inlineStr">
        <f aca="false">IF(A292&lt;&gt;"",$I292-'v1 Frame'!P$3*SIN($C292)+'v1 Frame'!Q$3*COS($C292)*SIN($E292)+'v1 Frame'!R$3*COS($C292)*COS($E292),"")</f>
        <is>
          <t/>
        </is>
      </c>
      <c r="Y292" s="8" t="inlineStr">
        <f aca="false">IF(A292&lt;&gt;"",$G292+'v1 Frame'!S$3*COS($C292)+'v1 Frame'!T$3*SIN($C292)*SIN($E292)+'v1 Frame'!U$3*SIN($C292)*COS($E292),"")</f>
        <is>
          <t/>
        </is>
      </c>
      <c r="Z292" s="8" t="inlineStr">
        <f aca="false">IF(A292&lt;&gt;"",$H292+'v1 Frame'!T$3*COS($E292)-'v1 Frame'!U$3*SIN($E292),"")</f>
        <is>
          <t/>
        </is>
      </c>
      <c r="AA292" s="8" t="inlineStr">
        <f aca="false">IF(A292&lt;&gt;"",$I292-'v1 Frame'!S$3*SIN($C292)+'v1 Frame'!T$3*COS($C292)*SIN($E292)+'v1 Frame'!U$3*COS($C292)*COS($E292),"")</f>
        <is>
          <t/>
        </is>
      </c>
      <c r="AB292" s="8" t="inlineStr">
        <f aca="false">IF(A292&lt;&gt;"",$G292+'v1 Frame'!V$3*COS($C292)+'v1 Frame'!W$3*SIN($C292)*SIN($E292)+'v1 Frame'!X$3*SIN($C292)*COS($E292),"")</f>
        <is>
          <t/>
        </is>
      </c>
      <c r="AC292" s="8" t="inlineStr">
        <f aca="false">IF(A292&lt;&gt;"",$H292+'v1 Frame'!W$3*COS($E292)-'v1 Frame'!X$3*SIN($E292),"")</f>
        <is>
          <t/>
        </is>
      </c>
      <c r="AD292" s="8" t="inlineStr">
        <f aca="false">IF(A292&lt;&gt;"",$I292-'v1 Frame'!V$3*SIN($C292)+'v1 Frame'!W$3*COS($C292)*SIN($E292)+'v1 Frame'!X$3*COS($C292)*COS($E292),"")</f>
        <is>
          <t/>
        </is>
      </c>
      <c r="AE292" s="25" t="inlineStr">
        <f aca="false">IF(A292&lt;&gt;"",$G292+'v1 Frame'!Y$3*COS($C292)+'v1 Frame'!Z$3*SIN($C292)*SIN($E292)+'v1 Frame'!AA$3*SIN($C292)*COS($E292),"")</f>
        <is>
          <t/>
        </is>
      </c>
      <c r="AF292" s="25" t="inlineStr">
        <f aca="false">IF(A292&lt;&gt;"",$H292+'v1 Frame'!Z$3*COS($E292)-'v1 Frame'!AA$3*SIN($E292),"")</f>
        <is>
          <t/>
        </is>
      </c>
      <c r="AG292" s="25" t="inlineStr">
        <f aca="false">IF(A292&lt;&gt;"",$I292-'v1 Frame'!Y$3*SIN($C292)+'v1 Frame'!Z$3*COS($C292)*SIN($E292)+'v1 Frame'!AA$3*COS($C292)*COS($E292),"")</f>
        <is>
          <t/>
        </is>
      </c>
      <c r="AH292" s="8" t="inlineStr">
        <f aca="false">IF(A292&lt;&gt;"",SQRT(SUMSQ(G292:I292)),"")</f>
        <is>
          <t/>
        </is>
      </c>
      <c r="AI292" s="8" t="inlineStr">
        <f aca="false">IF(A292&lt;&gt;"",IF(AH292&lt;&gt;0,ACOS(I292/AH292),0),"")</f>
        <is>
          <t/>
        </is>
      </c>
      <c r="AJ292" s="8" t="inlineStr">
        <f aca="false">IF(A292&lt;&gt;"",DEGREES(AI292),"")</f>
        <is>
          <t/>
        </is>
      </c>
      <c r="AK292" s="8" t="inlineStr">
        <f aca="false">IF(A292&lt;&gt;"",IF(OR(G292&lt;&gt;0,H292&lt;&gt;0),ATAN2(G292,H292),0),"")</f>
        <is>
          <t/>
        </is>
      </c>
      <c r="AL292" s="8" t="inlineStr">
        <f aca="false">IF(A292&lt;&gt;"",DEGREES(AK292),"")</f>
        <is>
          <t/>
        </is>
      </c>
      <c r="AM292" s="8" t="inlineStr">
        <f aca="false">IF(A292&lt;&gt;"",SQRT(SUMSQ(J292:L292)),"")</f>
        <is>
          <t/>
        </is>
      </c>
      <c r="AN292" s="8" t="inlineStr">
        <f aca="false">IF(A292&lt;&gt;"",IF(AM292&lt;&gt;0,ACOS(L292/AM292),0),"")</f>
        <is>
          <t/>
        </is>
      </c>
      <c r="AO292" s="8" t="inlineStr">
        <f aca="false">IF(A292&lt;&gt;"",DEGREES(AN292),"")</f>
        <is>
          <t/>
        </is>
      </c>
      <c r="AP292" s="8" t="inlineStr">
        <f aca="false">IF(A292&lt;&gt;"",IF(OR(J292&lt;&gt;0,K292&lt;&gt;0),ATAN2(J292,K292),0),"")</f>
        <is>
          <t/>
        </is>
      </c>
      <c r="AQ292" s="8" t="inlineStr">
        <f aca="false">IF(A292&lt;&gt;"",DEGREES(AP292),"")</f>
        <is>
          <t/>
        </is>
      </c>
      <c r="AR292" s="8" t="inlineStr">
        <f aca="false">IF(A292&lt;&gt;"",SQRT(SUMSQ(M292:O292)),"")</f>
        <is>
          <t/>
        </is>
      </c>
      <c r="AS292" s="8" t="inlineStr">
        <f aca="false">IF(A292&lt;&gt;"",IF(AR292&lt;&gt;0,ACOS(O292/AR292),0),"")</f>
        <is>
          <t/>
        </is>
      </c>
      <c r="AT292" s="8" t="inlineStr">
        <f aca="false">IF(A292&lt;&gt;"",DEGREES(AS292),"")</f>
        <is>
          <t/>
        </is>
      </c>
      <c r="AU292" s="8" t="inlineStr">
        <f aca="false">IF(A292&lt;&gt;"",IF(OR(M292&lt;&gt;0,N292&lt;&gt;0),ATAN2(M292,N292),0),"")</f>
        <is>
          <t/>
        </is>
      </c>
      <c r="AV292" s="8" t="inlineStr">
        <f aca="false">IF(A292&lt;&gt;"",DEGREES(AU292),"")</f>
        <is>
          <t/>
        </is>
      </c>
      <c r="AW292" s="8" t="inlineStr">
        <f aca="false">IF(A292&lt;&gt;"",SQRT(SUMSQ(P292:R292)),"")</f>
        <is>
          <t/>
        </is>
      </c>
      <c r="AX292" s="8" t="inlineStr">
        <f aca="false">IF(A292&lt;&gt;"",IF(AW292&lt;&gt;0,ACOS(R292/AW292),0),"")</f>
        <is>
          <t/>
        </is>
      </c>
      <c r="AY292" s="8" t="inlineStr">
        <f aca="false">IF(A292&lt;&gt;"",DEGREES(AX292),"")</f>
        <is>
          <t/>
        </is>
      </c>
      <c r="AZ292" s="8" t="inlineStr">
        <f aca="false">IF(A292&lt;&gt;"",IF(OR(P292&lt;&gt;0,Q292&lt;&gt;0),ATAN2(P292,Q292),0),"")</f>
        <is>
          <t/>
        </is>
      </c>
      <c r="BA292" s="8" t="inlineStr">
        <f aca="false">IF(A292&lt;&gt;"",DEGREES(AZ292),"")</f>
        <is>
          <t/>
        </is>
      </c>
      <c r="BB292" s="8" t="inlineStr">
        <f aca="false">IF(A292&lt;&gt;"",SQRT(SUMSQ(S292:U292)),"")</f>
        <is>
          <t/>
        </is>
      </c>
      <c r="BC292" s="8" t="inlineStr">
        <f aca="false">IF(A292&lt;&gt;"",IF(BB292&lt;&gt;0,ACOS(U292/BB292),0),"")</f>
        <is>
          <t/>
        </is>
      </c>
      <c r="BD292" s="8" t="inlineStr">
        <f aca="false">IF(A292&lt;&gt;"",DEGREES(BC292),"")</f>
        <is>
          <t/>
        </is>
      </c>
      <c r="BE292" s="8" t="inlineStr">
        <f aca="false">IF(A292&lt;&gt;"",IF(OR(S292&lt;&gt;0,T292&lt;&gt;0),ATAN2(S292,T292),0),"")</f>
        <is>
          <t/>
        </is>
      </c>
      <c r="BF292" s="8" t="inlineStr">
        <f aca="false">IF(A292&lt;&gt;"",DEGREES(BE292),"")</f>
        <is>
          <t/>
        </is>
      </c>
      <c r="BG292" s="8" t="inlineStr">
        <f aca="false">IF(A292&lt;&gt;"",SQRT(SUMSQ(V292:X292)),"")</f>
        <is>
          <t/>
        </is>
      </c>
      <c r="BH292" s="8" t="inlineStr">
        <f aca="false">IF(A292&lt;&gt;"",IF(BG292&lt;&gt;0,ACOS(X292/BG292),0),"")</f>
        <is>
          <t/>
        </is>
      </c>
      <c r="BI292" s="8" t="inlineStr">
        <f aca="false">IF(A292&lt;&gt;"",DEGREES(BH292),"")</f>
        <is>
          <t/>
        </is>
      </c>
      <c r="BJ292" s="8" t="inlineStr">
        <f aca="false">IF(A292&lt;&gt;"",IF(OR(V292&lt;&gt;0,W292&lt;&gt;0),ATAN2(V292,W292),0),"")</f>
        <is>
          <t/>
        </is>
      </c>
      <c r="BK292" s="8" t="inlineStr">
        <f aca="false">IF(A292&lt;&gt;"",DEGREES(BJ292),"")</f>
        <is>
          <t/>
        </is>
      </c>
      <c r="BL292" s="8" t="inlineStr">
        <f aca="false">IF(A292&lt;&gt;"",SQRT(SUMSQ(Y292:AA292)),"")</f>
        <is>
          <t/>
        </is>
      </c>
      <c r="BM292" s="8" t="inlineStr">
        <f aca="false">IF(A292&lt;&gt;"",IF(BL292&lt;&gt;0,ACOS(AA292/BL292),0),"")</f>
        <is>
          <t/>
        </is>
      </c>
      <c r="BN292" s="8" t="inlineStr">
        <f aca="false">IF(A292&lt;&gt;"",DEGREES(BM292),"")</f>
        <is>
          <t/>
        </is>
      </c>
      <c r="BO292" s="8" t="inlineStr">
        <f aca="false">IF(A292&lt;&gt;"",IF(OR(Y292&lt;&gt;0,Z292&lt;&gt;0),ATAN2(Y292,Z292),0),"")</f>
        <is>
          <t/>
        </is>
      </c>
      <c r="BP292" s="8" t="inlineStr">
        <f aca="false">IF(A292&lt;&gt;"",DEGREES(BO292),"")</f>
        <is>
          <t/>
        </is>
      </c>
      <c r="BQ292" s="8" t="inlineStr">
        <f aca="false">IF(A292&lt;&gt;"",SQRT(SUMSQ(AB292:AD292)),"")</f>
        <is>
          <t/>
        </is>
      </c>
      <c r="BR292" s="8" t="inlineStr">
        <f aca="false">IF(A292&lt;&gt;"",IF(BQ292&lt;&gt;0,ACOS(AD292/BQ292),0),"")</f>
        <is>
          <t/>
        </is>
      </c>
      <c r="BS292" s="8" t="inlineStr">
        <f aca="false">IF(A292&lt;&gt;"",DEGREES(BR292),"")</f>
        <is>
          <t/>
        </is>
      </c>
      <c r="BT292" s="8" t="inlineStr">
        <f aca="false">IF(A292&lt;&gt;"",IF(OR(AB292&lt;&gt;0,AC292&lt;&gt;0),ATAN2(AB292,AC292),0),"")</f>
        <is>
          <t/>
        </is>
      </c>
      <c r="BU292" s="8" t="inlineStr">
        <f aca="false">IF(A292&lt;&gt;"",DEGREES(BT292),"")</f>
        <is>
          <t/>
        </is>
      </c>
      <c r="BV292" s="8" t="inlineStr">
        <f aca="false">IF(A292&lt;&gt;"",SQRT(SUMSQ(AE292:AG292)),"")</f>
        <is>
          <t/>
        </is>
      </c>
      <c r="BW292" s="8" t="inlineStr">
        <f aca="false">IF(A292&lt;&gt;"",IF(BV292&lt;&gt;0,ACOS(AG292/BV292),0),"")</f>
        <is>
          <t/>
        </is>
      </c>
      <c r="BX292" s="8" t="inlineStr">
        <f aca="false">IF(A292&lt;&gt;"",DEGREES(BW292),"")</f>
        <is>
          <t/>
        </is>
      </c>
      <c r="BY292" s="8" t="inlineStr">
        <f aca="false">IF(A292&lt;&gt;"",IF(OR(AF292&lt;&gt;0,AG292&lt;&gt;0),ATAN2(AF292,AG292),0),"")</f>
        <is>
          <t/>
        </is>
      </c>
      <c r="BZ292" s="8" t="inlineStr">
        <f aca="false">IF(A292&lt;&gt;"",DEGREES(BY292),"")</f>
        <is>
          <t/>
        </is>
      </c>
      <c r="CA292" s="0" t="inlineStr">
        <f aca="false">IF(A292&lt;&gt;"",IF(AND(AI292&lt;Parameters!$B$11,AI292&gt;Parameters!$B$12,AN292&lt;Parameters!$B$11,AN292&gt;Parameters!$B$12,AS292&lt;Parameters!$B$11,AS292&gt;Parameters!$B$12,AX292&lt;Parameters!$B$11,AX292&gt;Parameters!$B$12,BC292&lt;Parameters!$B$11,BC292&gt;Parameters!$B$12,BM292&lt;Parameters!$B$11,BM292&gt;Parameters!$B$12,BR292&lt;Parameters!$B$11,BR292&gt;Parameters!$B$12,BW292&lt;Parameters!$B$11,BW292&gt;Parameters!$B$12),1,0),"")</f>
        <is>
          <t/>
        </is>
      </c>
      <c r="CB292" s="0" t="inlineStr">
        <f aca="false">IF(A292&lt;&gt;"",IF(OR(AI292&lt;Parameters!$B$12,AI292&gt;Parameters!$B$11),0,1),"")</f>
        <is>
          <t/>
        </is>
      </c>
      <c r="CC292" s="0" t="inlineStr">
        <f aca="false">IF(A292&lt;&gt;"",IF(OR(AN292&lt;Parameters!$B$12,AN292&gt;Parameters!$B$11),0,1),"")</f>
        <is>
          <t/>
        </is>
      </c>
      <c r="CD292" s="0" t="inlineStr">
        <f aca="false">IF(A292&lt;&gt;"",IF(OR(AS292&lt;Parameters!$B$12,AS292&gt;Parameters!$B$11),0,1),"")</f>
        <is>
          <t/>
        </is>
      </c>
      <c r="CE292" s="0" t="inlineStr">
        <f aca="false">IF(A292&lt;&gt;"",IF(OR(AX292&lt;Parameters!$B$12,AX292&gt;Parameters!$B$11),0,1),"")</f>
        <is>
          <t/>
        </is>
      </c>
      <c r="CF292" s="0" t="inlineStr">
        <f aca="false">IF(A292&lt;&gt;"",IF(OR(BC292&lt;Parameters!$B$12,BC292&gt;Parameters!$B$11),0,1),"")</f>
        <is>
          <t/>
        </is>
      </c>
      <c r="CG292" s="0" t="inlineStr">
        <f aca="false">IF(A292&lt;&gt;"",IF(OR(BH292&lt;Parameters!$B$12,BH292&gt;Parameters!$B$11),0,1),"")</f>
        <is>
          <t/>
        </is>
      </c>
      <c r="CH292" s="0" t="inlineStr">
        <f aca="false">IF(A292&lt;&gt;"",IF(OR(BM292&lt;Parameters!$B$12,BM292&gt;Parameters!$B$11),0,1),"")</f>
        <is>
          <t/>
        </is>
      </c>
      <c r="CI292" s="0" t="inlineStr">
        <f aca="false">IF(A292&lt;&gt;"",IF(OR(BR292&lt;Parameters!$B$12,BR292&gt;Parameters!$B$11),0,1),"")</f>
        <is>
          <t/>
        </is>
      </c>
      <c r="CJ292" s="0" t="inlineStr">
        <f aca="false">IF(A292&lt;&gt;"",IF(OR(BW292&lt;Parameters!$B$12,BW292&gt;Parameters!$B$11),0,1),"")</f>
        <is>
          <t/>
        </is>
      </c>
      <c r="CK292" s="26" t="inlineStr">
        <f aca="false">IF(A292&lt;&gt;"",SUM(CB292:CJ292)/9,"")</f>
        <is>
          <t/>
        </is>
      </c>
      <c r="CL292" s="0" t="inlineStr">
        <f aca="false">IF(A292&lt;&gt;"",CK292*9,"")</f>
        <is>
          <t/>
        </is>
      </c>
      <c r="CM292" s="8" t="inlineStr">
        <f aca="false">IF(A292&lt;&gt;"",TEXT(B292,CM$2)&amp;" "&amp;TEXT(A292,CM$2),"")</f>
        <is>
          <t/>
        </is>
      </c>
    </row>
    <row r="293" customFormat="false" ht="15" hidden="false" customHeight="false" outlineLevel="0" collapsed="false">
      <c r="A293" s="0" t="inlineStr">
        <f aca="false">IF(OR(B292&lt;Parameters!$K$12,A292&lt;Parameters!$K$12),IF(A292&lt;Parameters!$K$12,A292+1,0),"")</f>
        <is>
          <t/>
        </is>
      </c>
      <c r="B293" s="0" t="inlineStr">
        <f aca="false">IF(A293&lt;&gt;"",IF(A293=0,B292+1,B292),"")</f>
        <is>
          <t/>
        </is>
      </c>
      <c r="C293" s="24" t="inlineStr">
        <f aca="false">IF(A293&lt;&gt;"",-_phi*(A293+0.5),"")</f>
        <is>
          <t/>
        </is>
      </c>
      <c r="D293" s="8" t="inlineStr">
        <f aca="false">IF(A293&lt;&gt;"",DEGREES(C293),"")</f>
        <is>
          <t/>
        </is>
      </c>
      <c r="E293" s="24" t="inlineStr">
        <f aca="false">IF(A293&lt;&gt;"",_phi*(B293+0.5),"")</f>
        <is>
          <t/>
        </is>
      </c>
      <c r="F293" s="8" t="inlineStr">
        <f aca="false">IF(A293&lt;&gt;"",DEGREES(E293),"")</f>
        <is>
          <t/>
        </is>
      </c>
      <c r="G293" s="8" t="inlineStr">
        <f aca="false">IF(A293&lt;&gt;"",LOOKUP(A293,h!$A$3:$A$30,h!$D$3:$D$30),"")</f>
        <is>
          <t/>
        </is>
      </c>
      <c r="H293" s="8" t="inlineStr">
        <f aca="false">IF(A293&lt;&gt;"",LOOKUP(B293,h!$A$3:$A$30,h!$D$3:$D$30),"")</f>
        <is>
          <t/>
        </is>
      </c>
      <c r="I293" s="8" t="inlineStr">
        <f aca="false">IF(A293&lt;&gt;"",_zif,"")</f>
        <is>
          <t/>
        </is>
      </c>
      <c r="J293" s="8" t="inlineStr">
        <f aca="false">IF(A293&lt;&gt;"",$G293+'v1 Frame'!D$3*COS($C293)+'v1 Frame'!E$3*SIN($C293)*SIN($E293)+'v1 Frame'!F$3*SIN($C293)*COS($E293),"")</f>
        <is>
          <t/>
        </is>
      </c>
      <c r="K293" s="8" t="inlineStr">
        <f aca="false">IF(A293&lt;&gt;"",$H293+'v1 Frame'!E$3*COS($E293)-'v1 Frame'!F$3*SIN($E293),"")</f>
        <is>
          <t/>
        </is>
      </c>
      <c r="L293" s="8" t="inlineStr">
        <f aca="false">IF(A293&lt;&gt;"",$I293-'v1 Frame'!D$3*SIN($C293)+'v1 Frame'!E$3*COS($C293)*SIN($E293)+'v1 Frame'!F$3*COS($C293)*COS($E293),"")</f>
        <is>
          <t/>
        </is>
      </c>
      <c r="M293" s="8" t="inlineStr">
        <f aca="false">IF(A293&lt;&gt;"",$G293+'v1 Frame'!G$3*COS($C293)+'v1 Frame'!H$3*SIN($C293)*SIN($E293)+'v1 Frame'!I$3*SIN($C293)*COS($E293),"")</f>
        <is>
          <t/>
        </is>
      </c>
      <c r="N293" s="8" t="inlineStr">
        <f aca="false">IF(A293&lt;&gt;"",$H293+'v1 Frame'!H$3*COS($E293)-'v1 Frame'!I$3*SIN($E293),"")</f>
        <is>
          <t/>
        </is>
      </c>
      <c r="O293" s="8" t="inlineStr">
        <f aca="false">IF(A293&lt;&gt;"",$I293-'v1 Frame'!G$3*SIN($C293)+'v1 Frame'!H$3*COS($C293)*SIN($E293)+'v1 Frame'!I$3*COS($C293)*COS($E293),"")</f>
        <is>
          <t/>
        </is>
      </c>
      <c r="P293" s="8" t="inlineStr">
        <f aca="false">IF(A293&lt;&gt;"",$G293+'v1 Frame'!J$3*COS($C293)+'v1 Frame'!K$3*SIN($C293)*SIN($E293)+'v1 Frame'!L$3*SIN($C293)*COS($E293),"")</f>
        <is>
          <t/>
        </is>
      </c>
      <c r="Q293" s="8" t="inlineStr">
        <f aca="false">IF(A293&lt;&gt;"",$H293+'v1 Frame'!K$3*COS($E293)-'v1 Frame'!L$3*SIN($E293),"")</f>
        <is>
          <t/>
        </is>
      </c>
      <c r="R293" s="8" t="inlineStr">
        <f aca="false">IF(A293&lt;&gt;"",$I293-'v1 Frame'!J$3*SIN($C293)+'v1 Frame'!K$3*COS($C293)*SIN($E293)+'v1 Frame'!L$3*COS($C293)*COS($E293),"")</f>
        <is>
          <t/>
        </is>
      </c>
      <c r="S293" s="8" t="inlineStr">
        <f aca="false">IF(A293&lt;&gt;"",$G293+'v1 Frame'!M$3*COS($C293)+'v1 Frame'!N$3*SIN($C293)*SIN($E293)+'v1 Frame'!O$3*SIN($C293)*COS($E293),"")</f>
        <is>
          <t/>
        </is>
      </c>
      <c r="T293" s="8" t="inlineStr">
        <f aca="false">IF(A293&lt;&gt;"",$H293+'v1 Frame'!N$3*COS($E293)-'v1 Frame'!O$3*SIN($E293),"")</f>
        <is>
          <t/>
        </is>
      </c>
      <c r="U293" s="8" t="inlineStr">
        <f aca="false">IF(A293&lt;&gt;"",$I293-'v1 Frame'!M$3*SIN($C293)+'v1 Frame'!N$3*COS($C293)*SIN($E293)+'v1 Frame'!O$3*COS($C293)*COS($E293),"")</f>
        <is>
          <t/>
        </is>
      </c>
      <c r="V293" s="8" t="inlineStr">
        <f aca="false">IF(A293&lt;&gt;"",$G293+'v1 Frame'!P$3*COS($C293)+'v1 Frame'!Q$3*SIN($C293)*SIN($E293)+'v1 Frame'!R$3*SIN($C293)*COS($E293),"")</f>
        <is>
          <t/>
        </is>
      </c>
      <c r="W293" s="8" t="inlineStr">
        <f aca="false">IF(A293&lt;&gt;"",$H293+'v1 Frame'!Q$3*COS($E293)-'v1 Frame'!R$3*SIN($E293),"")</f>
        <is>
          <t/>
        </is>
      </c>
      <c r="X293" s="8" t="inlineStr">
        <f aca="false">IF(A293&lt;&gt;"",$I293-'v1 Frame'!P$3*SIN($C293)+'v1 Frame'!Q$3*COS($C293)*SIN($E293)+'v1 Frame'!R$3*COS($C293)*COS($E293),"")</f>
        <is>
          <t/>
        </is>
      </c>
      <c r="Y293" s="8" t="inlineStr">
        <f aca="false">IF(A293&lt;&gt;"",$G293+'v1 Frame'!S$3*COS($C293)+'v1 Frame'!T$3*SIN($C293)*SIN($E293)+'v1 Frame'!U$3*SIN($C293)*COS($E293),"")</f>
        <is>
          <t/>
        </is>
      </c>
      <c r="Z293" s="8" t="inlineStr">
        <f aca="false">IF(A293&lt;&gt;"",$H293+'v1 Frame'!T$3*COS($E293)-'v1 Frame'!U$3*SIN($E293),"")</f>
        <is>
          <t/>
        </is>
      </c>
      <c r="AA293" s="8" t="inlineStr">
        <f aca="false">IF(A293&lt;&gt;"",$I293-'v1 Frame'!S$3*SIN($C293)+'v1 Frame'!T$3*COS($C293)*SIN($E293)+'v1 Frame'!U$3*COS($C293)*COS($E293),"")</f>
        <is>
          <t/>
        </is>
      </c>
      <c r="AB293" s="8" t="inlineStr">
        <f aca="false">IF(A293&lt;&gt;"",$G293+'v1 Frame'!V$3*COS($C293)+'v1 Frame'!W$3*SIN($C293)*SIN($E293)+'v1 Frame'!X$3*SIN($C293)*COS($E293),"")</f>
        <is>
          <t/>
        </is>
      </c>
      <c r="AC293" s="8" t="inlineStr">
        <f aca="false">IF(A293&lt;&gt;"",$H293+'v1 Frame'!W$3*COS($E293)-'v1 Frame'!X$3*SIN($E293),"")</f>
        <is>
          <t/>
        </is>
      </c>
      <c r="AD293" s="8" t="inlineStr">
        <f aca="false">IF(A293&lt;&gt;"",$I293-'v1 Frame'!V$3*SIN($C293)+'v1 Frame'!W$3*COS($C293)*SIN($E293)+'v1 Frame'!X$3*COS($C293)*COS($E293),"")</f>
        <is>
          <t/>
        </is>
      </c>
      <c r="AE293" s="25" t="inlineStr">
        <f aca="false">IF(A293&lt;&gt;"",$G293+'v1 Frame'!Y$3*COS($C293)+'v1 Frame'!Z$3*SIN($C293)*SIN($E293)+'v1 Frame'!AA$3*SIN($C293)*COS($E293),"")</f>
        <is>
          <t/>
        </is>
      </c>
      <c r="AF293" s="25" t="inlineStr">
        <f aca="false">IF(A293&lt;&gt;"",$H293+'v1 Frame'!Z$3*COS($E293)-'v1 Frame'!AA$3*SIN($E293),"")</f>
        <is>
          <t/>
        </is>
      </c>
      <c r="AG293" s="25" t="inlineStr">
        <f aca="false">IF(A293&lt;&gt;"",$I293-'v1 Frame'!Y$3*SIN($C293)+'v1 Frame'!Z$3*COS($C293)*SIN($E293)+'v1 Frame'!AA$3*COS($C293)*COS($E293),"")</f>
        <is>
          <t/>
        </is>
      </c>
      <c r="AH293" s="8" t="inlineStr">
        <f aca="false">IF(A293&lt;&gt;"",SQRT(SUMSQ(G293:I293)),"")</f>
        <is>
          <t/>
        </is>
      </c>
      <c r="AI293" s="8" t="inlineStr">
        <f aca="false">IF(A293&lt;&gt;"",IF(AH293&lt;&gt;0,ACOS(I293/AH293),0),"")</f>
        <is>
          <t/>
        </is>
      </c>
      <c r="AJ293" s="8" t="inlineStr">
        <f aca="false">IF(A293&lt;&gt;"",DEGREES(AI293),"")</f>
        <is>
          <t/>
        </is>
      </c>
      <c r="AK293" s="8" t="inlineStr">
        <f aca="false">IF(A293&lt;&gt;"",IF(OR(G293&lt;&gt;0,H293&lt;&gt;0),ATAN2(G293,H293),0),"")</f>
        <is>
          <t/>
        </is>
      </c>
      <c r="AL293" s="8" t="inlineStr">
        <f aca="false">IF(A293&lt;&gt;"",DEGREES(AK293),"")</f>
        <is>
          <t/>
        </is>
      </c>
      <c r="AM293" s="8" t="inlineStr">
        <f aca="false">IF(A293&lt;&gt;"",SQRT(SUMSQ(J293:L293)),"")</f>
        <is>
          <t/>
        </is>
      </c>
      <c r="AN293" s="8" t="inlineStr">
        <f aca="false">IF(A293&lt;&gt;"",IF(AM293&lt;&gt;0,ACOS(L293/AM293),0),"")</f>
        <is>
          <t/>
        </is>
      </c>
      <c r="AO293" s="8" t="inlineStr">
        <f aca="false">IF(A293&lt;&gt;"",DEGREES(AN293),"")</f>
        <is>
          <t/>
        </is>
      </c>
      <c r="AP293" s="8" t="inlineStr">
        <f aca="false">IF(A293&lt;&gt;"",IF(OR(J293&lt;&gt;0,K293&lt;&gt;0),ATAN2(J293,K293),0),"")</f>
        <is>
          <t/>
        </is>
      </c>
      <c r="AQ293" s="8" t="inlineStr">
        <f aca="false">IF(A293&lt;&gt;"",DEGREES(AP293),"")</f>
        <is>
          <t/>
        </is>
      </c>
      <c r="AR293" s="8" t="inlineStr">
        <f aca="false">IF(A293&lt;&gt;"",SQRT(SUMSQ(M293:O293)),"")</f>
        <is>
          <t/>
        </is>
      </c>
      <c r="AS293" s="8" t="inlineStr">
        <f aca="false">IF(A293&lt;&gt;"",IF(AR293&lt;&gt;0,ACOS(O293/AR293),0),"")</f>
        <is>
          <t/>
        </is>
      </c>
      <c r="AT293" s="8" t="inlineStr">
        <f aca="false">IF(A293&lt;&gt;"",DEGREES(AS293),"")</f>
        <is>
          <t/>
        </is>
      </c>
      <c r="AU293" s="8" t="inlineStr">
        <f aca="false">IF(A293&lt;&gt;"",IF(OR(M293&lt;&gt;0,N293&lt;&gt;0),ATAN2(M293,N293),0),"")</f>
        <is>
          <t/>
        </is>
      </c>
      <c r="AV293" s="8" t="inlineStr">
        <f aca="false">IF(A293&lt;&gt;"",DEGREES(AU293),"")</f>
        <is>
          <t/>
        </is>
      </c>
      <c r="AW293" s="8" t="inlineStr">
        <f aca="false">IF(A293&lt;&gt;"",SQRT(SUMSQ(P293:R293)),"")</f>
        <is>
          <t/>
        </is>
      </c>
      <c r="AX293" s="8" t="inlineStr">
        <f aca="false">IF(A293&lt;&gt;"",IF(AW293&lt;&gt;0,ACOS(R293/AW293),0),"")</f>
        <is>
          <t/>
        </is>
      </c>
      <c r="AY293" s="8" t="inlineStr">
        <f aca="false">IF(A293&lt;&gt;"",DEGREES(AX293),"")</f>
        <is>
          <t/>
        </is>
      </c>
      <c r="AZ293" s="8" t="inlineStr">
        <f aca="false">IF(A293&lt;&gt;"",IF(OR(P293&lt;&gt;0,Q293&lt;&gt;0),ATAN2(P293,Q293),0),"")</f>
        <is>
          <t/>
        </is>
      </c>
      <c r="BA293" s="8" t="inlineStr">
        <f aca="false">IF(A293&lt;&gt;"",DEGREES(AZ293),"")</f>
        <is>
          <t/>
        </is>
      </c>
      <c r="BB293" s="8" t="inlineStr">
        <f aca="false">IF(A293&lt;&gt;"",SQRT(SUMSQ(S293:U293)),"")</f>
        <is>
          <t/>
        </is>
      </c>
      <c r="BC293" s="8" t="inlineStr">
        <f aca="false">IF(A293&lt;&gt;"",IF(BB293&lt;&gt;0,ACOS(U293/BB293),0),"")</f>
        <is>
          <t/>
        </is>
      </c>
      <c r="BD293" s="8" t="inlineStr">
        <f aca="false">IF(A293&lt;&gt;"",DEGREES(BC293),"")</f>
        <is>
          <t/>
        </is>
      </c>
      <c r="BE293" s="8" t="inlineStr">
        <f aca="false">IF(A293&lt;&gt;"",IF(OR(S293&lt;&gt;0,T293&lt;&gt;0),ATAN2(S293,T293),0),"")</f>
        <is>
          <t/>
        </is>
      </c>
      <c r="BF293" s="8" t="inlineStr">
        <f aca="false">IF(A293&lt;&gt;"",DEGREES(BE293),"")</f>
        <is>
          <t/>
        </is>
      </c>
      <c r="BG293" s="8" t="inlineStr">
        <f aca="false">IF(A293&lt;&gt;"",SQRT(SUMSQ(V293:X293)),"")</f>
        <is>
          <t/>
        </is>
      </c>
      <c r="BH293" s="8" t="inlineStr">
        <f aca="false">IF(A293&lt;&gt;"",IF(BG293&lt;&gt;0,ACOS(X293/BG293),0),"")</f>
        <is>
          <t/>
        </is>
      </c>
      <c r="BI293" s="8" t="inlineStr">
        <f aca="false">IF(A293&lt;&gt;"",DEGREES(BH293),"")</f>
        <is>
          <t/>
        </is>
      </c>
      <c r="BJ293" s="8" t="inlineStr">
        <f aca="false">IF(A293&lt;&gt;"",IF(OR(V293&lt;&gt;0,W293&lt;&gt;0),ATAN2(V293,W293),0),"")</f>
        <is>
          <t/>
        </is>
      </c>
      <c r="BK293" s="8" t="inlineStr">
        <f aca="false">IF(A293&lt;&gt;"",DEGREES(BJ293),"")</f>
        <is>
          <t/>
        </is>
      </c>
      <c r="BL293" s="8" t="inlineStr">
        <f aca="false">IF(A293&lt;&gt;"",SQRT(SUMSQ(Y293:AA293)),"")</f>
        <is>
          <t/>
        </is>
      </c>
      <c r="BM293" s="8" t="inlineStr">
        <f aca="false">IF(A293&lt;&gt;"",IF(BL293&lt;&gt;0,ACOS(AA293/BL293),0),"")</f>
        <is>
          <t/>
        </is>
      </c>
      <c r="BN293" s="8" t="inlineStr">
        <f aca="false">IF(A293&lt;&gt;"",DEGREES(BM293),"")</f>
        <is>
          <t/>
        </is>
      </c>
      <c r="BO293" s="8" t="inlineStr">
        <f aca="false">IF(A293&lt;&gt;"",IF(OR(Y293&lt;&gt;0,Z293&lt;&gt;0),ATAN2(Y293,Z293),0),"")</f>
        <is>
          <t/>
        </is>
      </c>
      <c r="BP293" s="8" t="inlineStr">
        <f aca="false">IF(A293&lt;&gt;"",DEGREES(BO293),"")</f>
        <is>
          <t/>
        </is>
      </c>
      <c r="BQ293" s="8" t="inlineStr">
        <f aca="false">IF(A293&lt;&gt;"",SQRT(SUMSQ(AB293:AD293)),"")</f>
        <is>
          <t/>
        </is>
      </c>
      <c r="BR293" s="8" t="inlineStr">
        <f aca="false">IF(A293&lt;&gt;"",IF(BQ293&lt;&gt;0,ACOS(AD293/BQ293),0),"")</f>
        <is>
          <t/>
        </is>
      </c>
      <c r="BS293" s="8" t="inlineStr">
        <f aca="false">IF(A293&lt;&gt;"",DEGREES(BR293),"")</f>
        <is>
          <t/>
        </is>
      </c>
      <c r="BT293" s="8" t="inlineStr">
        <f aca="false">IF(A293&lt;&gt;"",IF(OR(AB293&lt;&gt;0,AC293&lt;&gt;0),ATAN2(AB293,AC293),0),"")</f>
        <is>
          <t/>
        </is>
      </c>
      <c r="BU293" s="8" t="inlineStr">
        <f aca="false">IF(A293&lt;&gt;"",DEGREES(BT293),"")</f>
        <is>
          <t/>
        </is>
      </c>
      <c r="BV293" s="8" t="inlineStr">
        <f aca="false">IF(A293&lt;&gt;"",SQRT(SUMSQ(AE293:AG293)),"")</f>
        <is>
          <t/>
        </is>
      </c>
      <c r="BW293" s="8" t="inlineStr">
        <f aca="false">IF(A293&lt;&gt;"",IF(BV293&lt;&gt;0,ACOS(AG293/BV293),0),"")</f>
        <is>
          <t/>
        </is>
      </c>
      <c r="BX293" s="8" t="inlineStr">
        <f aca="false">IF(A293&lt;&gt;"",DEGREES(BW293),"")</f>
        <is>
          <t/>
        </is>
      </c>
      <c r="BY293" s="8" t="inlineStr">
        <f aca="false">IF(A293&lt;&gt;"",IF(OR(AF293&lt;&gt;0,AG293&lt;&gt;0),ATAN2(AF293,AG293),0),"")</f>
        <is>
          <t/>
        </is>
      </c>
      <c r="BZ293" s="8" t="inlineStr">
        <f aca="false">IF(A293&lt;&gt;"",DEGREES(BY293),"")</f>
        <is>
          <t/>
        </is>
      </c>
      <c r="CA293" s="0" t="inlineStr">
        <f aca="false">IF(A293&lt;&gt;"",IF(AND(AI293&lt;Parameters!$B$11,AI293&gt;Parameters!$B$12,AN293&lt;Parameters!$B$11,AN293&gt;Parameters!$B$12,AS293&lt;Parameters!$B$11,AS293&gt;Parameters!$B$12,AX293&lt;Parameters!$B$11,AX293&gt;Parameters!$B$12,BC293&lt;Parameters!$B$11,BC293&gt;Parameters!$B$12,BM293&lt;Parameters!$B$11,BM293&gt;Parameters!$B$12,BR293&lt;Parameters!$B$11,BR293&gt;Parameters!$B$12,BW293&lt;Parameters!$B$11,BW293&gt;Parameters!$B$12),1,0),"")</f>
        <is>
          <t/>
        </is>
      </c>
      <c r="CB293" s="0" t="inlineStr">
        <f aca="false">IF(A293&lt;&gt;"",IF(OR(AI293&lt;Parameters!$B$12,AI293&gt;Parameters!$B$11),0,1),"")</f>
        <is>
          <t/>
        </is>
      </c>
      <c r="CC293" s="0" t="inlineStr">
        <f aca="false">IF(A293&lt;&gt;"",IF(OR(AN293&lt;Parameters!$B$12,AN293&gt;Parameters!$B$11),0,1),"")</f>
        <is>
          <t/>
        </is>
      </c>
      <c r="CD293" s="0" t="inlineStr">
        <f aca="false">IF(A293&lt;&gt;"",IF(OR(AS293&lt;Parameters!$B$12,AS293&gt;Parameters!$B$11),0,1),"")</f>
        <is>
          <t/>
        </is>
      </c>
      <c r="CE293" s="0" t="inlineStr">
        <f aca="false">IF(A293&lt;&gt;"",IF(OR(AX293&lt;Parameters!$B$12,AX293&gt;Parameters!$B$11),0,1),"")</f>
        <is>
          <t/>
        </is>
      </c>
      <c r="CF293" s="0" t="inlineStr">
        <f aca="false">IF(A293&lt;&gt;"",IF(OR(BC293&lt;Parameters!$B$12,BC293&gt;Parameters!$B$11),0,1),"")</f>
        <is>
          <t/>
        </is>
      </c>
      <c r="CG293" s="0" t="inlineStr">
        <f aca="false">IF(A293&lt;&gt;"",IF(OR(BH293&lt;Parameters!$B$12,BH293&gt;Parameters!$B$11),0,1),"")</f>
        <is>
          <t/>
        </is>
      </c>
      <c r="CH293" s="0" t="inlineStr">
        <f aca="false">IF(A293&lt;&gt;"",IF(OR(BM293&lt;Parameters!$B$12,BM293&gt;Parameters!$B$11),0,1),"")</f>
        <is>
          <t/>
        </is>
      </c>
      <c r="CI293" s="0" t="inlineStr">
        <f aca="false">IF(A293&lt;&gt;"",IF(OR(BR293&lt;Parameters!$B$12,BR293&gt;Parameters!$B$11),0,1),"")</f>
        <is>
          <t/>
        </is>
      </c>
      <c r="CJ293" s="0" t="inlineStr">
        <f aca="false">IF(A293&lt;&gt;"",IF(OR(BW293&lt;Parameters!$B$12,BW293&gt;Parameters!$B$11),0,1),"")</f>
        <is>
          <t/>
        </is>
      </c>
      <c r="CK293" s="26" t="inlineStr">
        <f aca="false">IF(A293&lt;&gt;"",SUM(CB293:CJ293)/9,"")</f>
        <is>
          <t/>
        </is>
      </c>
      <c r="CL293" s="0" t="inlineStr">
        <f aca="false">IF(A293&lt;&gt;"",CK293*9,"")</f>
        <is>
          <t/>
        </is>
      </c>
      <c r="CM293" s="8" t="inlineStr">
        <f aca="false">IF(A293&lt;&gt;"",TEXT(B293,CM$2)&amp;" "&amp;TEXT(A293,CM$2),"")</f>
        <is>
          <t/>
        </is>
      </c>
    </row>
    <row r="294" customFormat="false" ht="15" hidden="false" customHeight="false" outlineLevel="0" collapsed="false">
      <c r="A294" s="0" t="inlineStr">
        <f aca="false">IF(OR(B293&lt;Parameters!$K$12,A293&lt;Parameters!$K$12),IF(A293&lt;Parameters!$K$12,A293+1,0),"")</f>
        <is>
          <t/>
        </is>
      </c>
      <c r="B294" s="0" t="inlineStr">
        <f aca="false">IF(A294&lt;&gt;"",IF(A294=0,B293+1,B293),"")</f>
        <is>
          <t/>
        </is>
      </c>
      <c r="C294" s="24" t="inlineStr">
        <f aca="false">IF(A294&lt;&gt;"",-_phi*(A294+0.5),"")</f>
        <is>
          <t/>
        </is>
      </c>
      <c r="D294" s="8" t="inlineStr">
        <f aca="false">IF(A294&lt;&gt;"",DEGREES(C294),"")</f>
        <is>
          <t/>
        </is>
      </c>
      <c r="E294" s="24" t="inlineStr">
        <f aca="false">IF(A294&lt;&gt;"",_phi*(B294+0.5),"")</f>
        <is>
          <t/>
        </is>
      </c>
      <c r="F294" s="8" t="inlineStr">
        <f aca="false">IF(A294&lt;&gt;"",DEGREES(E294),"")</f>
        <is>
          <t/>
        </is>
      </c>
      <c r="G294" s="8" t="inlineStr">
        <f aca="false">IF(A294&lt;&gt;"",LOOKUP(A294,h!$A$3:$A$30,h!$D$3:$D$30),"")</f>
        <is>
          <t/>
        </is>
      </c>
      <c r="H294" s="8" t="inlineStr">
        <f aca="false">IF(A294&lt;&gt;"",LOOKUP(B294,h!$A$3:$A$30,h!$D$3:$D$30),"")</f>
        <is>
          <t/>
        </is>
      </c>
      <c r="I294" s="8" t="inlineStr">
        <f aca="false">IF(A294&lt;&gt;"",_zif,"")</f>
        <is>
          <t/>
        </is>
      </c>
      <c r="J294" s="8" t="inlineStr">
        <f aca="false">IF(A294&lt;&gt;"",$G294+'v1 Frame'!D$3*COS($C294)+'v1 Frame'!E$3*SIN($C294)*SIN($E294)+'v1 Frame'!F$3*SIN($C294)*COS($E294),"")</f>
        <is>
          <t/>
        </is>
      </c>
      <c r="K294" s="8" t="inlineStr">
        <f aca="false">IF(A294&lt;&gt;"",$H294+'v1 Frame'!E$3*COS($E294)-'v1 Frame'!F$3*SIN($E294),"")</f>
        <is>
          <t/>
        </is>
      </c>
      <c r="L294" s="8" t="inlineStr">
        <f aca="false">IF(A294&lt;&gt;"",$I294-'v1 Frame'!D$3*SIN($C294)+'v1 Frame'!E$3*COS($C294)*SIN($E294)+'v1 Frame'!F$3*COS($C294)*COS($E294),"")</f>
        <is>
          <t/>
        </is>
      </c>
      <c r="M294" s="8" t="inlineStr">
        <f aca="false">IF(A294&lt;&gt;"",$G294+'v1 Frame'!G$3*COS($C294)+'v1 Frame'!H$3*SIN($C294)*SIN($E294)+'v1 Frame'!I$3*SIN($C294)*COS($E294),"")</f>
        <is>
          <t/>
        </is>
      </c>
      <c r="N294" s="8" t="inlineStr">
        <f aca="false">IF(A294&lt;&gt;"",$H294+'v1 Frame'!H$3*COS($E294)-'v1 Frame'!I$3*SIN($E294),"")</f>
        <is>
          <t/>
        </is>
      </c>
      <c r="O294" s="8" t="inlineStr">
        <f aca="false">IF(A294&lt;&gt;"",$I294-'v1 Frame'!G$3*SIN($C294)+'v1 Frame'!H$3*COS($C294)*SIN($E294)+'v1 Frame'!I$3*COS($C294)*COS($E294),"")</f>
        <is>
          <t/>
        </is>
      </c>
      <c r="P294" s="8" t="inlineStr">
        <f aca="false">IF(A294&lt;&gt;"",$G294+'v1 Frame'!J$3*COS($C294)+'v1 Frame'!K$3*SIN($C294)*SIN($E294)+'v1 Frame'!L$3*SIN($C294)*COS($E294),"")</f>
        <is>
          <t/>
        </is>
      </c>
      <c r="Q294" s="8" t="inlineStr">
        <f aca="false">IF(A294&lt;&gt;"",$H294+'v1 Frame'!K$3*COS($E294)-'v1 Frame'!L$3*SIN($E294),"")</f>
        <is>
          <t/>
        </is>
      </c>
      <c r="R294" s="8" t="inlineStr">
        <f aca="false">IF(A294&lt;&gt;"",$I294-'v1 Frame'!J$3*SIN($C294)+'v1 Frame'!K$3*COS($C294)*SIN($E294)+'v1 Frame'!L$3*COS($C294)*COS($E294),"")</f>
        <is>
          <t/>
        </is>
      </c>
      <c r="S294" s="8" t="inlineStr">
        <f aca="false">IF(A294&lt;&gt;"",$G294+'v1 Frame'!M$3*COS($C294)+'v1 Frame'!N$3*SIN($C294)*SIN($E294)+'v1 Frame'!O$3*SIN($C294)*COS($E294),"")</f>
        <is>
          <t/>
        </is>
      </c>
      <c r="T294" s="8" t="inlineStr">
        <f aca="false">IF(A294&lt;&gt;"",$H294+'v1 Frame'!N$3*COS($E294)-'v1 Frame'!O$3*SIN($E294),"")</f>
        <is>
          <t/>
        </is>
      </c>
      <c r="U294" s="8" t="inlineStr">
        <f aca="false">IF(A294&lt;&gt;"",$I294-'v1 Frame'!M$3*SIN($C294)+'v1 Frame'!N$3*COS($C294)*SIN($E294)+'v1 Frame'!O$3*COS($C294)*COS($E294),"")</f>
        <is>
          <t/>
        </is>
      </c>
      <c r="V294" s="8" t="inlineStr">
        <f aca="false">IF(A294&lt;&gt;"",$G294+'v1 Frame'!P$3*COS($C294)+'v1 Frame'!Q$3*SIN($C294)*SIN($E294)+'v1 Frame'!R$3*SIN($C294)*COS($E294),"")</f>
        <is>
          <t/>
        </is>
      </c>
      <c r="W294" s="8" t="inlineStr">
        <f aca="false">IF(A294&lt;&gt;"",$H294+'v1 Frame'!Q$3*COS($E294)-'v1 Frame'!R$3*SIN($E294),"")</f>
        <is>
          <t/>
        </is>
      </c>
      <c r="X294" s="8" t="inlineStr">
        <f aca="false">IF(A294&lt;&gt;"",$I294-'v1 Frame'!P$3*SIN($C294)+'v1 Frame'!Q$3*COS($C294)*SIN($E294)+'v1 Frame'!R$3*COS($C294)*COS($E294),"")</f>
        <is>
          <t/>
        </is>
      </c>
      <c r="Y294" s="8" t="inlineStr">
        <f aca="false">IF(A294&lt;&gt;"",$G294+'v1 Frame'!S$3*COS($C294)+'v1 Frame'!T$3*SIN($C294)*SIN($E294)+'v1 Frame'!U$3*SIN($C294)*COS($E294),"")</f>
        <is>
          <t/>
        </is>
      </c>
      <c r="Z294" s="8" t="inlineStr">
        <f aca="false">IF(A294&lt;&gt;"",$H294+'v1 Frame'!T$3*COS($E294)-'v1 Frame'!U$3*SIN($E294),"")</f>
        <is>
          <t/>
        </is>
      </c>
      <c r="AA294" s="8" t="inlineStr">
        <f aca="false">IF(A294&lt;&gt;"",$I294-'v1 Frame'!S$3*SIN($C294)+'v1 Frame'!T$3*COS($C294)*SIN($E294)+'v1 Frame'!U$3*COS($C294)*COS($E294),"")</f>
        <is>
          <t/>
        </is>
      </c>
      <c r="AB294" s="8" t="inlineStr">
        <f aca="false">IF(A294&lt;&gt;"",$G294+'v1 Frame'!V$3*COS($C294)+'v1 Frame'!W$3*SIN($C294)*SIN($E294)+'v1 Frame'!X$3*SIN($C294)*COS($E294),"")</f>
        <is>
          <t/>
        </is>
      </c>
      <c r="AC294" s="8" t="inlineStr">
        <f aca="false">IF(A294&lt;&gt;"",$H294+'v1 Frame'!W$3*COS($E294)-'v1 Frame'!X$3*SIN($E294),"")</f>
        <is>
          <t/>
        </is>
      </c>
      <c r="AD294" s="8" t="inlineStr">
        <f aca="false">IF(A294&lt;&gt;"",$I294-'v1 Frame'!V$3*SIN($C294)+'v1 Frame'!W$3*COS($C294)*SIN($E294)+'v1 Frame'!X$3*COS($C294)*COS($E294),"")</f>
        <is>
          <t/>
        </is>
      </c>
      <c r="AE294" s="25" t="inlineStr">
        <f aca="false">IF(A294&lt;&gt;"",$G294+'v1 Frame'!Y$3*COS($C294)+'v1 Frame'!Z$3*SIN($C294)*SIN($E294)+'v1 Frame'!AA$3*SIN($C294)*COS($E294),"")</f>
        <is>
          <t/>
        </is>
      </c>
      <c r="AF294" s="25" t="inlineStr">
        <f aca="false">IF(A294&lt;&gt;"",$H294+'v1 Frame'!Z$3*COS($E294)-'v1 Frame'!AA$3*SIN($E294),"")</f>
        <is>
          <t/>
        </is>
      </c>
      <c r="AG294" s="25" t="inlineStr">
        <f aca="false">IF(A294&lt;&gt;"",$I294-'v1 Frame'!Y$3*SIN($C294)+'v1 Frame'!Z$3*COS($C294)*SIN($E294)+'v1 Frame'!AA$3*COS($C294)*COS($E294),"")</f>
        <is>
          <t/>
        </is>
      </c>
      <c r="AH294" s="8" t="inlineStr">
        <f aca="false">IF(A294&lt;&gt;"",SQRT(SUMSQ(G294:I294)),"")</f>
        <is>
          <t/>
        </is>
      </c>
      <c r="AI294" s="8" t="inlineStr">
        <f aca="false">IF(A294&lt;&gt;"",IF(AH294&lt;&gt;0,ACOS(I294/AH294),0),"")</f>
        <is>
          <t/>
        </is>
      </c>
      <c r="AJ294" s="8" t="inlineStr">
        <f aca="false">IF(A294&lt;&gt;"",DEGREES(AI294),"")</f>
        <is>
          <t/>
        </is>
      </c>
      <c r="AK294" s="8" t="inlineStr">
        <f aca="false">IF(A294&lt;&gt;"",IF(OR(G294&lt;&gt;0,H294&lt;&gt;0),ATAN2(G294,H294),0),"")</f>
        <is>
          <t/>
        </is>
      </c>
      <c r="AL294" s="8" t="inlineStr">
        <f aca="false">IF(A294&lt;&gt;"",DEGREES(AK294),"")</f>
        <is>
          <t/>
        </is>
      </c>
      <c r="AM294" s="8" t="inlineStr">
        <f aca="false">IF(A294&lt;&gt;"",SQRT(SUMSQ(J294:L294)),"")</f>
        <is>
          <t/>
        </is>
      </c>
      <c r="AN294" s="8" t="inlineStr">
        <f aca="false">IF(A294&lt;&gt;"",IF(AM294&lt;&gt;0,ACOS(L294/AM294),0),"")</f>
        <is>
          <t/>
        </is>
      </c>
      <c r="AO294" s="8" t="inlineStr">
        <f aca="false">IF(A294&lt;&gt;"",DEGREES(AN294),"")</f>
        <is>
          <t/>
        </is>
      </c>
      <c r="AP294" s="8" t="inlineStr">
        <f aca="false">IF(A294&lt;&gt;"",IF(OR(J294&lt;&gt;0,K294&lt;&gt;0),ATAN2(J294,K294),0),"")</f>
        <is>
          <t/>
        </is>
      </c>
      <c r="AQ294" s="8" t="inlineStr">
        <f aca="false">IF(A294&lt;&gt;"",DEGREES(AP294),"")</f>
        <is>
          <t/>
        </is>
      </c>
      <c r="AR294" s="8" t="inlineStr">
        <f aca="false">IF(A294&lt;&gt;"",SQRT(SUMSQ(M294:O294)),"")</f>
        <is>
          <t/>
        </is>
      </c>
      <c r="AS294" s="8" t="inlineStr">
        <f aca="false">IF(A294&lt;&gt;"",IF(AR294&lt;&gt;0,ACOS(O294/AR294),0),"")</f>
        <is>
          <t/>
        </is>
      </c>
      <c r="AT294" s="8" t="inlineStr">
        <f aca="false">IF(A294&lt;&gt;"",DEGREES(AS294),"")</f>
        <is>
          <t/>
        </is>
      </c>
      <c r="AU294" s="8" t="inlineStr">
        <f aca="false">IF(A294&lt;&gt;"",IF(OR(M294&lt;&gt;0,N294&lt;&gt;0),ATAN2(M294,N294),0),"")</f>
        <is>
          <t/>
        </is>
      </c>
      <c r="AV294" s="8" t="inlineStr">
        <f aca="false">IF(A294&lt;&gt;"",DEGREES(AU294),"")</f>
        <is>
          <t/>
        </is>
      </c>
      <c r="AW294" s="8" t="inlineStr">
        <f aca="false">IF(A294&lt;&gt;"",SQRT(SUMSQ(P294:R294)),"")</f>
        <is>
          <t/>
        </is>
      </c>
      <c r="AX294" s="8" t="inlineStr">
        <f aca="false">IF(A294&lt;&gt;"",IF(AW294&lt;&gt;0,ACOS(R294/AW294),0),"")</f>
        <is>
          <t/>
        </is>
      </c>
      <c r="AY294" s="8" t="inlineStr">
        <f aca="false">IF(A294&lt;&gt;"",DEGREES(AX294),"")</f>
        <is>
          <t/>
        </is>
      </c>
      <c r="AZ294" s="8" t="inlineStr">
        <f aca="false">IF(A294&lt;&gt;"",IF(OR(P294&lt;&gt;0,Q294&lt;&gt;0),ATAN2(P294,Q294),0),"")</f>
        <is>
          <t/>
        </is>
      </c>
      <c r="BA294" s="8" t="inlineStr">
        <f aca="false">IF(A294&lt;&gt;"",DEGREES(AZ294),"")</f>
        <is>
          <t/>
        </is>
      </c>
      <c r="BB294" s="8" t="inlineStr">
        <f aca="false">IF(A294&lt;&gt;"",SQRT(SUMSQ(S294:U294)),"")</f>
        <is>
          <t/>
        </is>
      </c>
      <c r="BC294" s="8" t="inlineStr">
        <f aca="false">IF(A294&lt;&gt;"",IF(BB294&lt;&gt;0,ACOS(U294/BB294),0),"")</f>
        <is>
          <t/>
        </is>
      </c>
      <c r="BD294" s="8" t="inlineStr">
        <f aca="false">IF(A294&lt;&gt;"",DEGREES(BC294),"")</f>
        <is>
          <t/>
        </is>
      </c>
      <c r="BE294" s="8" t="inlineStr">
        <f aca="false">IF(A294&lt;&gt;"",IF(OR(S294&lt;&gt;0,T294&lt;&gt;0),ATAN2(S294,T294),0),"")</f>
        <is>
          <t/>
        </is>
      </c>
      <c r="BF294" s="8" t="inlineStr">
        <f aca="false">IF(A294&lt;&gt;"",DEGREES(BE294),"")</f>
        <is>
          <t/>
        </is>
      </c>
      <c r="BG294" s="8" t="inlineStr">
        <f aca="false">IF(A294&lt;&gt;"",SQRT(SUMSQ(V294:X294)),"")</f>
        <is>
          <t/>
        </is>
      </c>
      <c r="BH294" s="8" t="inlineStr">
        <f aca="false">IF(A294&lt;&gt;"",IF(BG294&lt;&gt;0,ACOS(X294/BG294),0),"")</f>
        <is>
          <t/>
        </is>
      </c>
      <c r="BI294" s="8" t="inlineStr">
        <f aca="false">IF(A294&lt;&gt;"",DEGREES(BH294),"")</f>
        <is>
          <t/>
        </is>
      </c>
      <c r="BJ294" s="8" t="inlineStr">
        <f aca="false">IF(A294&lt;&gt;"",IF(OR(V294&lt;&gt;0,W294&lt;&gt;0),ATAN2(V294,W294),0),"")</f>
        <is>
          <t/>
        </is>
      </c>
      <c r="BK294" s="8" t="inlineStr">
        <f aca="false">IF(A294&lt;&gt;"",DEGREES(BJ294),"")</f>
        <is>
          <t/>
        </is>
      </c>
      <c r="BL294" s="8" t="inlineStr">
        <f aca="false">IF(A294&lt;&gt;"",SQRT(SUMSQ(Y294:AA294)),"")</f>
        <is>
          <t/>
        </is>
      </c>
      <c r="BM294" s="8" t="inlineStr">
        <f aca="false">IF(A294&lt;&gt;"",IF(BL294&lt;&gt;0,ACOS(AA294/BL294),0),"")</f>
        <is>
          <t/>
        </is>
      </c>
      <c r="BN294" s="8" t="inlineStr">
        <f aca="false">IF(A294&lt;&gt;"",DEGREES(BM294),"")</f>
        <is>
          <t/>
        </is>
      </c>
      <c r="BO294" s="8" t="inlineStr">
        <f aca="false">IF(A294&lt;&gt;"",IF(OR(Y294&lt;&gt;0,Z294&lt;&gt;0),ATAN2(Y294,Z294),0),"")</f>
        <is>
          <t/>
        </is>
      </c>
      <c r="BP294" s="8" t="inlineStr">
        <f aca="false">IF(A294&lt;&gt;"",DEGREES(BO294),"")</f>
        <is>
          <t/>
        </is>
      </c>
      <c r="BQ294" s="8" t="inlineStr">
        <f aca="false">IF(A294&lt;&gt;"",SQRT(SUMSQ(AB294:AD294)),"")</f>
        <is>
          <t/>
        </is>
      </c>
      <c r="BR294" s="8" t="inlineStr">
        <f aca="false">IF(A294&lt;&gt;"",IF(BQ294&lt;&gt;0,ACOS(AD294/BQ294),0),"")</f>
        <is>
          <t/>
        </is>
      </c>
      <c r="BS294" s="8" t="inlineStr">
        <f aca="false">IF(A294&lt;&gt;"",DEGREES(BR294),"")</f>
        <is>
          <t/>
        </is>
      </c>
      <c r="BT294" s="8" t="inlineStr">
        <f aca="false">IF(A294&lt;&gt;"",IF(OR(AB294&lt;&gt;0,AC294&lt;&gt;0),ATAN2(AB294,AC294),0),"")</f>
        <is>
          <t/>
        </is>
      </c>
      <c r="BU294" s="8" t="inlineStr">
        <f aca="false">IF(A294&lt;&gt;"",DEGREES(BT294),"")</f>
        <is>
          <t/>
        </is>
      </c>
      <c r="BV294" s="8" t="inlineStr">
        <f aca="false">IF(A294&lt;&gt;"",SQRT(SUMSQ(AE294:AG294)),"")</f>
        <is>
          <t/>
        </is>
      </c>
      <c r="BW294" s="8" t="inlineStr">
        <f aca="false">IF(A294&lt;&gt;"",IF(BV294&lt;&gt;0,ACOS(AG294/BV294),0),"")</f>
        <is>
          <t/>
        </is>
      </c>
      <c r="BX294" s="8" t="inlineStr">
        <f aca="false">IF(A294&lt;&gt;"",DEGREES(BW294),"")</f>
        <is>
          <t/>
        </is>
      </c>
      <c r="BY294" s="8" t="inlineStr">
        <f aca="false">IF(A294&lt;&gt;"",IF(OR(AF294&lt;&gt;0,AG294&lt;&gt;0),ATAN2(AF294,AG294),0),"")</f>
        <is>
          <t/>
        </is>
      </c>
      <c r="BZ294" s="8" t="inlineStr">
        <f aca="false">IF(A294&lt;&gt;"",DEGREES(BY294),"")</f>
        <is>
          <t/>
        </is>
      </c>
      <c r="CA294" s="0" t="inlineStr">
        <f aca="false">IF(A294&lt;&gt;"",IF(AND(AI294&lt;Parameters!$B$11,AI294&gt;Parameters!$B$12,AN294&lt;Parameters!$B$11,AN294&gt;Parameters!$B$12,AS294&lt;Parameters!$B$11,AS294&gt;Parameters!$B$12,AX294&lt;Parameters!$B$11,AX294&gt;Parameters!$B$12,BC294&lt;Parameters!$B$11,BC294&gt;Parameters!$B$12,BM294&lt;Parameters!$B$11,BM294&gt;Parameters!$B$12,BR294&lt;Parameters!$B$11,BR294&gt;Parameters!$B$12,BW294&lt;Parameters!$B$11,BW294&gt;Parameters!$B$12),1,0),"")</f>
        <is>
          <t/>
        </is>
      </c>
      <c r="CB294" s="0" t="inlineStr">
        <f aca="false">IF(A294&lt;&gt;"",IF(OR(AI294&lt;Parameters!$B$12,AI294&gt;Parameters!$B$11),0,1),"")</f>
        <is>
          <t/>
        </is>
      </c>
      <c r="CC294" s="0" t="inlineStr">
        <f aca="false">IF(A294&lt;&gt;"",IF(OR(AN294&lt;Parameters!$B$12,AN294&gt;Parameters!$B$11),0,1),"")</f>
        <is>
          <t/>
        </is>
      </c>
      <c r="CD294" s="0" t="inlineStr">
        <f aca="false">IF(A294&lt;&gt;"",IF(OR(AS294&lt;Parameters!$B$12,AS294&gt;Parameters!$B$11),0,1),"")</f>
        <is>
          <t/>
        </is>
      </c>
      <c r="CE294" s="0" t="inlineStr">
        <f aca="false">IF(A294&lt;&gt;"",IF(OR(AX294&lt;Parameters!$B$12,AX294&gt;Parameters!$B$11),0,1),"")</f>
        <is>
          <t/>
        </is>
      </c>
      <c r="CF294" s="0" t="inlineStr">
        <f aca="false">IF(A294&lt;&gt;"",IF(OR(BC294&lt;Parameters!$B$12,BC294&gt;Parameters!$B$11),0,1),"")</f>
        <is>
          <t/>
        </is>
      </c>
      <c r="CG294" s="0" t="inlineStr">
        <f aca="false">IF(A294&lt;&gt;"",IF(OR(BH294&lt;Parameters!$B$12,BH294&gt;Parameters!$B$11),0,1),"")</f>
        <is>
          <t/>
        </is>
      </c>
      <c r="CH294" s="0" t="inlineStr">
        <f aca="false">IF(A294&lt;&gt;"",IF(OR(BM294&lt;Parameters!$B$12,BM294&gt;Parameters!$B$11),0,1),"")</f>
        <is>
          <t/>
        </is>
      </c>
      <c r="CI294" s="0" t="inlineStr">
        <f aca="false">IF(A294&lt;&gt;"",IF(OR(BR294&lt;Parameters!$B$12,BR294&gt;Parameters!$B$11),0,1),"")</f>
        <is>
          <t/>
        </is>
      </c>
      <c r="CJ294" s="0" t="inlineStr">
        <f aca="false">IF(A294&lt;&gt;"",IF(OR(BW294&lt;Parameters!$B$12,BW294&gt;Parameters!$B$11),0,1),"")</f>
        <is>
          <t/>
        </is>
      </c>
      <c r="CK294" s="26" t="inlineStr">
        <f aca="false">IF(A294&lt;&gt;"",SUM(CB294:CJ294)/9,"")</f>
        <is>
          <t/>
        </is>
      </c>
      <c r="CL294" s="0" t="inlineStr">
        <f aca="false">IF(A294&lt;&gt;"",CK294*9,"")</f>
        <is>
          <t/>
        </is>
      </c>
      <c r="CM294" s="8" t="inlineStr">
        <f aca="false">IF(A294&lt;&gt;"",TEXT(B294,CM$2)&amp;" "&amp;TEXT(A294,CM$2),"")</f>
        <is>
          <t/>
        </is>
      </c>
    </row>
    <row r="295" customFormat="false" ht="15" hidden="false" customHeight="false" outlineLevel="0" collapsed="false">
      <c r="A295" s="0" t="inlineStr">
        <f aca="false">IF(OR(B294&lt;Parameters!$K$12,A294&lt;Parameters!$K$12),IF(A294&lt;Parameters!$K$12,A294+1,0),"")</f>
        <is>
          <t/>
        </is>
      </c>
      <c r="B295" s="0" t="inlineStr">
        <f aca="false">IF(A295&lt;&gt;"",IF(A295=0,B294+1,B294),"")</f>
        <is>
          <t/>
        </is>
      </c>
      <c r="C295" s="24" t="inlineStr">
        <f aca="false">IF(A295&lt;&gt;"",-_phi*(A295+0.5),"")</f>
        <is>
          <t/>
        </is>
      </c>
      <c r="D295" s="8" t="inlineStr">
        <f aca="false">IF(A295&lt;&gt;"",DEGREES(C295),"")</f>
        <is>
          <t/>
        </is>
      </c>
      <c r="E295" s="24" t="inlineStr">
        <f aca="false">IF(A295&lt;&gt;"",_phi*(B295+0.5),"")</f>
        <is>
          <t/>
        </is>
      </c>
      <c r="F295" s="8" t="inlineStr">
        <f aca="false">IF(A295&lt;&gt;"",DEGREES(E295),"")</f>
        <is>
          <t/>
        </is>
      </c>
      <c r="G295" s="8" t="inlineStr">
        <f aca="false">IF(A295&lt;&gt;"",LOOKUP(A295,h!$A$3:$A$30,h!$D$3:$D$30),"")</f>
        <is>
          <t/>
        </is>
      </c>
      <c r="H295" s="8" t="inlineStr">
        <f aca="false">IF(A295&lt;&gt;"",LOOKUP(B295,h!$A$3:$A$30,h!$D$3:$D$30),"")</f>
        <is>
          <t/>
        </is>
      </c>
      <c r="I295" s="8" t="inlineStr">
        <f aca="false">IF(A295&lt;&gt;"",_zif,"")</f>
        <is>
          <t/>
        </is>
      </c>
      <c r="J295" s="8" t="inlineStr">
        <f aca="false">IF(A295&lt;&gt;"",$G295+'v1 Frame'!D$3*COS($C295)+'v1 Frame'!E$3*SIN($C295)*SIN($E295)+'v1 Frame'!F$3*SIN($C295)*COS($E295),"")</f>
        <is>
          <t/>
        </is>
      </c>
      <c r="K295" s="8" t="inlineStr">
        <f aca="false">IF(A295&lt;&gt;"",$H295+'v1 Frame'!E$3*COS($E295)-'v1 Frame'!F$3*SIN($E295),"")</f>
        <is>
          <t/>
        </is>
      </c>
      <c r="L295" s="8" t="inlineStr">
        <f aca="false">IF(A295&lt;&gt;"",$I295-'v1 Frame'!D$3*SIN($C295)+'v1 Frame'!E$3*COS($C295)*SIN($E295)+'v1 Frame'!F$3*COS($C295)*COS($E295),"")</f>
        <is>
          <t/>
        </is>
      </c>
      <c r="M295" s="8" t="inlineStr">
        <f aca="false">IF(A295&lt;&gt;"",$G295+'v1 Frame'!G$3*COS($C295)+'v1 Frame'!H$3*SIN($C295)*SIN($E295)+'v1 Frame'!I$3*SIN($C295)*COS($E295),"")</f>
        <is>
          <t/>
        </is>
      </c>
      <c r="N295" s="8" t="inlineStr">
        <f aca="false">IF(A295&lt;&gt;"",$H295+'v1 Frame'!H$3*COS($E295)-'v1 Frame'!I$3*SIN($E295),"")</f>
        <is>
          <t/>
        </is>
      </c>
      <c r="O295" s="8" t="inlineStr">
        <f aca="false">IF(A295&lt;&gt;"",$I295-'v1 Frame'!G$3*SIN($C295)+'v1 Frame'!H$3*COS($C295)*SIN($E295)+'v1 Frame'!I$3*COS($C295)*COS($E295),"")</f>
        <is>
          <t/>
        </is>
      </c>
      <c r="P295" s="8" t="inlineStr">
        <f aca="false">IF(A295&lt;&gt;"",$G295+'v1 Frame'!J$3*COS($C295)+'v1 Frame'!K$3*SIN($C295)*SIN($E295)+'v1 Frame'!L$3*SIN($C295)*COS($E295),"")</f>
        <is>
          <t/>
        </is>
      </c>
      <c r="Q295" s="8" t="inlineStr">
        <f aca="false">IF(A295&lt;&gt;"",$H295+'v1 Frame'!K$3*COS($E295)-'v1 Frame'!L$3*SIN($E295),"")</f>
        <is>
          <t/>
        </is>
      </c>
      <c r="R295" s="8" t="inlineStr">
        <f aca="false">IF(A295&lt;&gt;"",$I295-'v1 Frame'!J$3*SIN($C295)+'v1 Frame'!K$3*COS($C295)*SIN($E295)+'v1 Frame'!L$3*COS($C295)*COS($E295),"")</f>
        <is>
          <t/>
        </is>
      </c>
      <c r="S295" s="8" t="inlineStr">
        <f aca="false">IF(A295&lt;&gt;"",$G295+'v1 Frame'!M$3*COS($C295)+'v1 Frame'!N$3*SIN($C295)*SIN($E295)+'v1 Frame'!O$3*SIN($C295)*COS($E295),"")</f>
        <is>
          <t/>
        </is>
      </c>
      <c r="T295" s="8" t="inlineStr">
        <f aca="false">IF(A295&lt;&gt;"",$H295+'v1 Frame'!N$3*COS($E295)-'v1 Frame'!O$3*SIN($E295),"")</f>
        <is>
          <t/>
        </is>
      </c>
      <c r="U295" s="8" t="inlineStr">
        <f aca="false">IF(A295&lt;&gt;"",$I295-'v1 Frame'!M$3*SIN($C295)+'v1 Frame'!N$3*COS($C295)*SIN($E295)+'v1 Frame'!O$3*COS($C295)*COS($E295),"")</f>
        <is>
          <t/>
        </is>
      </c>
      <c r="V295" s="8" t="inlineStr">
        <f aca="false">IF(A295&lt;&gt;"",$G295+'v1 Frame'!P$3*COS($C295)+'v1 Frame'!Q$3*SIN($C295)*SIN($E295)+'v1 Frame'!R$3*SIN($C295)*COS($E295),"")</f>
        <is>
          <t/>
        </is>
      </c>
      <c r="W295" s="8" t="inlineStr">
        <f aca="false">IF(A295&lt;&gt;"",$H295+'v1 Frame'!Q$3*COS($E295)-'v1 Frame'!R$3*SIN($E295),"")</f>
        <is>
          <t/>
        </is>
      </c>
      <c r="X295" s="8" t="inlineStr">
        <f aca="false">IF(A295&lt;&gt;"",$I295-'v1 Frame'!P$3*SIN($C295)+'v1 Frame'!Q$3*COS($C295)*SIN($E295)+'v1 Frame'!R$3*COS($C295)*COS($E295),"")</f>
        <is>
          <t/>
        </is>
      </c>
      <c r="Y295" s="8" t="inlineStr">
        <f aca="false">IF(A295&lt;&gt;"",$G295+'v1 Frame'!S$3*COS($C295)+'v1 Frame'!T$3*SIN($C295)*SIN($E295)+'v1 Frame'!U$3*SIN($C295)*COS($E295),"")</f>
        <is>
          <t/>
        </is>
      </c>
      <c r="Z295" s="8" t="inlineStr">
        <f aca="false">IF(A295&lt;&gt;"",$H295+'v1 Frame'!T$3*COS($E295)-'v1 Frame'!U$3*SIN($E295),"")</f>
        <is>
          <t/>
        </is>
      </c>
      <c r="AA295" s="8" t="inlineStr">
        <f aca="false">IF(A295&lt;&gt;"",$I295-'v1 Frame'!S$3*SIN($C295)+'v1 Frame'!T$3*COS($C295)*SIN($E295)+'v1 Frame'!U$3*COS($C295)*COS($E295),"")</f>
        <is>
          <t/>
        </is>
      </c>
      <c r="AB295" s="8" t="inlineStr">
        <f aca="false">IF(A295&lt;&gt;"",$G295+'v1 Frame'!V$3*COS($C295)+'v1 Frame'!W$3*SIN($C295)*SIN($E295)+'v1 Frame'!X$3*SIN($C295)*COS($E295),"")</f>
        <is>
          <t/>
        </is>
      </c>
      <c r="AC295" s="8" t="inlineStr">
        <f aca="false">IF(A295&lt;&gt;"",$H295+'v1 Frame'!W$3*COS($E295)-'v1 Frame'!X$3*SIN($E295),"")</f>
        <is>
          <t/>
        </is>
      </c>
      <c r="AD295" s="8" t="inlineStr">
        <f aca="false">IF(A295&lt;&gt;"",$I295-'v1 Frame'!V$3*SIN($C295)+'v1 Frame'!W$3*COS($C295)*SIN($E295)+'v1 Frame'!X$3*COS($C295)*COS($E295),"")</f>
        <is>
          <t/>
        </is>
      </c>
      <c r="AE295" s="25" t="inlineStr">
        <f aca="false">IF(A295&lt;&gt;"",$G295+'v1 Frame'!Y$3*COS($C295)+'v1 Frame'!Z$3*SIN($C295)*SIN($E295)+'v1 Frame'!AA$3*SIN($C295)*COS($E295),"")</f>
        <is>
          <t/>
        </is>
      </c>
      <c r="AF295" s="25" t="inlineStr">
        <f aca="false">IF(A295&lt;&gt;"",$H295+'v1 Frame'!Z$3*COS($E295)-'v1 Frame'!AA$3*SIN($E295),"")</f>
        <is>
          <t/>
        </is>
      </c>
      <c r="AG295" s="25" t="inlineStr">
        <f aca="false">IF(A295&lt;&gt;"",$I295-'v1 Frame'!Y$3*SIN($C295)+'v1 Frame'!Z$3*COS($C295)*SIN($E295)+'v1 Frame'!AA$3*COS($C295)*COS($E295),"")</f>
        <is>
          <t/>
        </is>
      </c>
      <c r="AH295" s="8" t="inlineStr">
        <f aca="false">IF(A295&lt;&gt;"",SQRT(SUMSQ(G295:I295)),"")</f>
        <is>
          <t/>
        </is>
      </c>
      <c r="AI295" s="8" t="inlineStr">
        <f aca="false">IF(A295&lt;&gt;"",IF(AH295&lt;&gt;0,ACOS(I295/AH295),0),"")</f>
        <is>
          <t/>
        </is>
      </c>
      <c r="AJ295" s="8" t="inlineStr">
        <f aca="false">IF(A295&lt;&gt;"",DEGREES(AI295),"")</f>
        <is>
          <t/>
        </is>
      </c>
      <c r="AK295" s="8" t="inlineStr">
        <f aca="false">IF(A295&lt;&gt;"",IF(OR(G295&lt;&gt;0,H295&lt;&gt;0),ATAN2(G295,H295),0),"")</f>
        <is>
          <t/>
        </is>
      </c>
      <c r="AL295" s="8" t="inlineStr">
        <f aca="false">IF(A295&lt;&gt;"",DEGREES(AK295),"")</f>
        <is>
          <t/>
        </is>
      </c>
      <c r="AM295" s="8" t="inlineStr">
        <f aca="false">IF(A295&lt;&gt;"",SQRT(SUMSQ(J295:L295)),"")</f>
        <is>
          <t/>
        </is>
      </c>
      <c r="AN295" s="8" t="inlineStr">
        <f aca="false">IF(A295&lt;&gt;"",IF(AM295&lt;&gt;0,ACOS(L295/AM295),0),"")</f>
        <is>
          <t/>
        </is>
      </c>
      <c r="AO295" s="8" t="inlineStr">
        <f aca="false">IF(A295&lt;&gt;"",DEGREES(AN295),"")</f>
        <is>
          <t/>
        </is>
      </c>
      <c r="AP295" s="8" t="inlineStr">
        <f aca="false">IF(A295&lt;&gt;"",IF(OR(J295&lt;&gt;0,K295&lt;&gt;0),ATAN2(J295,K295),0),"")</f>
        <is>
          <t/>
        </is>
      </c>
      <c r="AQ295" s="8" t="inlineStr">
        <f aca="false">IF(A295&lt;&gt;"",DEGREES(AP295),"")</f>
        <is>
          <t/>
        </is>
      </c>
      <c r="AR295" s="8" t="inlineStr">
        <f aca="false">IF(A295&lt;&gt;"",SQRT(SUMSQ(M295:O295)),"")</f>
        <is>
          <t/>
        </is>
      </c>
      <c r="AS295" s="8" t="inlineStr">
        <f aca="false">IF(A295&lt;&gt;"",IF(AR295&lt;&gt;0,ACOS(O295/AR295),0),"")</f>
        <is>
          <t/>
        </is>
      </c>
      <c r="AT295" s="8" t="inlineStr">
        <f aca="false">IF(A295&lt;&gt;"",DEGREES(AS295),"")</f>
        <is>
          <t/>
        </is>
      </c>
      <c r="AU295" s="8" t="inlineStr">
        <f aca="false">IF(A295&lt;&gt;"",IF(OR(M295&lt;&gt;0,N295&lt;&gt;0),ATAN2(M295,N295),0),"")</f>
        <is>
          <t/>
        </is>
      </c>
      <c r="AV295" s="8" t="inlineStr">
        <f aca="false">IF(A295&lt;&gt;"",DEGREES(AU295),"")</f>
        <is>
          <t/>
        </is>
      </c>
      <c r="AW295" s="8" t="inlineStr">
        <f aca="false">IF(A295&lt;&gt;"",SQRT(SUMSQ(P295:R295)),"")</f>
        <is>
          <t/>
        </is>
      </c>
      <c r="AX295" s="8" t="inlineStr">
        <f aca="false">IF(A295&lt;&gt;"",IF(AW295&lt;&gt;0,ACOS(R295/AW295),0),"")</f>
        <is>
          <t/>
        </is>
      </c>
      <c r="AY295" s="8" t="inlineStr">
        <f aca="false">IF(A295&lt;&gt;"",DEGREES(AX295),"")</f>
        <is>
          <t/>
        </is>
      </c>
      <c r="AZ295" s="8" t="inlineStr">
        <f aca="false">IF(A295&lt;&gt;"",IF(OR(P295&lt;&gt;0,Q295&lt;&gt;0),ATAN2(P295,Q295),0),"")</f>
        <is>
          <t/>
        </is>
      </c>
      <c r="BA295" s="8" t="inlineStr">
        <f aca="false">IF(A295&lt;&gt;"",DEGREES(AZ295),"")</f>
        <is>
          <t/>
        </is>
      </c>
      <c r="BB295" s="8" t="inlineStr">
        <f aca="false">IF(A295&lt;&gt;"",SQRT(SUMSQ(S295:U295)),"")</f>
        <is>
          <t/>
        </is>
      </c>
      <c r="BC295" s="8" t="inlineStr">
        <f aca="false">IF(A295&lt;&gt;"",IF(BB295&lt;&gt;0,ACOS(U295/BB295),0),"")</f>
        <is>
          <t/>
        </is>
      </c>
      <c r="BD295" s="8" t="inlineStr">
        <f aca="false">IF(A295&lt;&gt;"",DEGREES(BC295),"")</f>
        <is>
          <t/>
        </is>
      </c>
      <c r="BE295" s="8" t="inlineStr">
        <f aca="false">IF(A295&lt;&gt;"",IF(OR(S295&lt;&gt;0,T295&lt;&gt;0),ATAN2(S295,T295),0),"")</f>
        <is>
          <t/>
        </is>
      </c>
      <c r="BF295" s="8" t="inlineStr">
        <f aca="false">IF(A295&lt;&gt;"",DEGREES(BE295),"")</f>
        <is>
          <t/>
        </is>
      </c>
      <c r="BG295" s="8" t="inlineStr">
        <f aca="false">IF(A295&lt;&gt;"",SQRT(SUMSQ(V295:X295)),"")</f>
        <is>
          <t/>
        </is>
      </c>
      <c r="BH295" s="8" t="inlineStr">
        <f aca="false">IF(A295&lt;&gt;"",IF(BG295&lt;&gt;0,ACOS(X295/BG295),0),"")</f>
        <is>
          <t/>
        </is>
      </c>
      <c r="BI295" s="8" t="inlineStr">
        <f aca="false">IF(A295&lt;&gt;"",DEGREES(BH295),"")</f>
        <is>
          <t/>
        </is>
      </c>
      <c r="BJ295" s="8" t="inlineStr">
        <f aca="false">IF(A295&lt;&gt;"",IF(OR(V295&lt;&gt;0,W295&lt;&gt;0),ATAN2(V295,W295),0),"")</f>
        <is>
          <t/>
        </is>
      </c>
      <c r="BK295" s="8" t="inlineStr">
        <f aca="false">IF(A295&lt;&gt;"",DEGREES(BJ295),"")</f>
        <is>
          <t/>
        </is>
      </c>
      <c r="BL295" s="8" t="inlineStr">
        <f aca="false">IF(A295&lt;&gt;"",SQRT(SUMSQ(Y295:AA295)),"")</f>
        <is>
          <t/>
        </is>
      </c>
      <c r="BM295" s="8" t="inlineStr">
        <f aca="false">IF(A295&lt;&gt;"",IF(BL295&lt;&gt;0,ACOS(AA295/BL295),0),"")</f>
        <is>
          <t/>
        </is>
      </c>
      <c r="BN295" s="8" t="inlineStr">
        <f aca="false">IF(A295&lt;&gt;"",DEGREES(BM295),"")</f>
        <is>
          <t/>
        </is>
      </c>
      <c r="BO295" s="8" t="inlineStr">
        <f aca="false">IF(A295&lt;&gt;"",IF(OR(Y295&lt;&gt;0,Z295&lt;&gt;0),ATAN2(Y295,Z295),0),"")</f>
        <is>
          <t/>
        </is>
      </c>
      <c r="BP295" s="8" t="inlineStr">
        <f aca="false">IF(A295&lt;&gt;"",DEGREES(BO295),"")</f>
        <is>
          <t/>
        </is>
      </c>
      <c r="BQ295" s="8" t="inlineStr">
        <f aca="false">IF(A295&lt;&gt;"",SQRT(SUMSQ(AB295:AD295)),"")</f>
        <is>
          <t/>
        </is>
      </c>
      <c r="BR295" s="8" t="inlineStr">
        <f aca="false">IF(A295&lt;&gt;"",IF(BQ295&lt;&gt;0,ACOS(AD295/BQ295),0),"")</f>
        <is>
          <t/>
        </is>
      </c>
      <c r="BS295" s="8" t="inlineStr">
        <f aca="false">IF(A295&lt;&gt;"",DEGREES(BR295),"")</f>
        <is>
          <t/>
        </is>
      </c>
      <c r="BT295" s="8" t="inlineStr">
        <f aca="false">IF(A295&lt;&gt;"",IF(OR(AB295&lt;&gt;0,AC295&lt;&gt;0),ATAN2(AB295,AC295),0),"")</f>
        <is>
          <t/>
        </is>
      </c>
      <c r="BU295" s="8" t="inlineStr">
        <f aca="false">IF(A295&lt;&gt;"",DEGREES(BT295),"")</f>
        <is>
          <t/>
        </is>
      </c>
      <c r="BV295" s="8" t="inlineStr">
        <f aca="false">IF(A295&lt;&gt;"",SQRT(SUMSQ(AE295:AG295)),"")</f>
        <is>
          <t/>
        </is>
      </c>
      <c r="BW295" s="8" t="inlineStr">
        <f aca="false">IF(A295&lt;&gt;"",IF(BV295&lt;&gt;0,ACOS(AG295/BV295),0),"")</f>
        <is>
          <t/>
        </is>
      </c>
      <c r="BX295" s="8" t="inlineStr">
        <f aca="false">IF(A295&lt;&gt;"",DEGREES(BW295),"")</f>
        <is>
          <t/>
        </is>
      </c>
      <c r="BY295" s="8" t="inlineStr">
        <f aca="false">IF(A295&lt;&gt;"",IF(OR(AF295&lt;&gt;0,AG295&lt;&gt;0),ATAN2(AF295,AG295),0),"")</f>
        <is>
          <t/>
        </is>
      </c>
      <c r="BZ295" s="8" t="inlineStr">
        <f aca="false">IF(A295&lt;&gt;"",DEGREES(BY295),"")</f>
        <is>
          <t/>
        </is>
      </c>
      <c r="CA295" s="0" t="inlineStr">
        <f aca="false">IF(A295&lt;&gt;"",IF(AND(AI295&lt;Parameters!$B$11,AI295&gt;Parameters!$B$12,AN295&lt;Parameters!$B$11,AN295&gt;Parameters!$B$12,AS295&lt;Parameters!$B$11,AS295&gt;Parameters!$B$12,AX295&lt;Parameters!$B$11,AX295&gt;Parameters!$B$12,BC295&lt;Parameters!$B$11,BC295&gt;Parameters!$B$12,BM295&lt;Parameters!$B$11,BM295&gt;Parameters!$B$12,BR295&lt;Parameters!$B$11,BR295&gt;Parameters!$B$12,BW295&lt;Parameters!$B$11,BW295&gt;Parameters!$B$12),1,0),"")</f>
        <is>
          <t/>
        </is>
      </c>
      <c r="CB295" s="0" t="inlineStr">
        <f aca="false">IF(A295&lt;&gt;"",IF(OR(AI295&lt;Parameters!$B$12,AI295&gt;Parameters!$B$11),0,1),"")</f>
        <is>
          <t/>
        </is>
      </c>
      <c r="CC295" s="0" t="inlineStr">
        <f aca="false">IF(A295&lt;&gt;"",IF(OR(AN295&lt;Parameters!$B$12,AN295&gt;Parameters!$B$11),0,1),"")</f>
        <is>
          <t/>
        </is>
      </c>
      <c r="CD295" s="0" t="inlineStr">
        <f aca="false">IF(A295&lt;&gt;"",IF(OR(AS295&lt;Parameters!$B$12,AS295&gt;Parameters!$B$11),0,1),"")</f>
        <is>
          <t/>
        </is>
      </c>
      <c r="CE295" s="0" t="inlineStr">
        <f aca="false">IF(A295&lt;&gt;"",IF(OR(AX295&lt;Parameters!$B$12,AX295&gt;Parameters!$B$11),0,1),"")</f>
        <is>
          <t/>
        </is>
      </c>
      <c r="CF295" s="0" t="inlineStr">
        <f aca="false">IF(A295&lt;&gt;"",IF(OR(BC295&lt;Parameters!$B$12,BC295&gt;Parameters!$B$11),0,1),"")</f>
        <is>
          <t/>
        </is>
      </c>
      <c r="CG295" s="0" t="inlineStr">
        <f aca="false">IF(A295&lt;&gt;"",IF(OR(BH295&lt;Parameters!$B$12,BH295&gt;Parameters!$B$11),0,1),"")</f>
        <is>
          <t/>
        </is>
      </c>
      <c r="CH295" s="0" t="inlineStr">
        <f aca="false">IF(A295&lt;&gt;"",IF(OR(BM295&lt;Parameters!$B$12,BM295&gt;Parameters!$B$11),0,1),"")</f>
        <is>
          <t/>
        </is>
      </c>
      <c r="CI295" s="0" t="inlineStr">
        <f aca="false">IF(A295&lt;&gt;"",IF(OR(BR295&lt;Parameters!$B$12,BR295&gt;Parameters!$B$11),0,1),"")</f>
        <is>
          <t/>
        </is>
      </c>
      <c r="CJ295" s="0" t="inlineStr">
        <f aca="false">IF(A295&lt;&gt;"",IF(OR(BW295&lt;Parameters!$B$12,BW295&gt;Parameters!$B$11),0,1),"")</f>
        <is>
          <t/>
        </is>
      </c>
      <c r="CK295" s="26" t="inlineStr">
        <f aca="false">IF(A295&lt;&gt;"",SUM(CB295:CJ295)/9,"")</f>
        <is>
          <t/>
        </is>
      </c>
      <c r="CL295" s="0" t="inlineStr">
        <f aca="false">IF(A295&lt;&gt;"",CK295*9,"")</f>
        <is>
          <t/>
        </is>
      </c>
      <c r="CM295" s="8" t="inlineStr">
        <f aca="false">IF(A295&lt;&gt;"",TEXT(B295,CM$2)&amp;" "&amp;TEXT(A295,CM$2),"")</f>
        <is>
          <t/>
        </is>
      </c>
    </row>
    <row r="296" customFormat="false" ht="15" hidden="false" customHeight="false" outlineLevel="0" collapsed="false">
      <c r="A296" s="0" t="inlineStr">
        <f aca="false">IF(OR(B295&lt;Parameters!$K$12,A295&lt;Parameters!$K$12),IF(A295&lt;Parameters!$K$12,A295+1,0),"")</f>
        <is>
          <t/>
        </is>
      </c>
      <c r="B296" s="0" t="inlineStr">
        <f aca="false">IF(A296&lt;&gt;"",IF(A296=0,B295+1,B295),"")</f>
        <is>
          <t/>
        </is>
      </c>
      <c r="C296" s="24" t="inlineStr">
        <f aca="false">IF(A296&lt;&gt;"",-_phi*(A296+0.5),"")</f>
        <is>
          <t/>
        </is>
      </c>
      <c r="D296" s="8" t="inlineStr">
        <f aca="false">IF(A296&lt;&gt;"",DEGREES(C296),"")</f>
        <is>
          <t/>
        </is>
      </c>
      <c r="E296" s="24" t="inlineStr">
        <f aca="false">IF(A296&lt;&gt;"",_phi*(B296+0.5),"")</f>
        <is>
          <t/>
        </is>
      </c>
      <c r="F296" s="8" t="inlineStr">
        <f aca="false">IF(A296&lt;&gt;"",DEGREES(E296),"")</f>
        <is>
          <t/>
        </is>
      </c>
      <c r="G296" s="8" t="inlineStr">
        <f aca="false">IF(A296&lt;&gt;"",LOOKUP(A296,h!$A$3:$A$30,h!$D$3:$D$30),"")</f>
        <is>
          <t/>
        </is>
      </c>
      <c r="H296" s="8" t="inlineStr">
        <f aca="false">IF(A296&lt;&gt;"",LOOKUP(B296,h!$A$3:$A$30,h!$D$3:$D$30),"")</f>
        <is>
          <t/>
        </is>
      </c>
      <c r="I296" s="8" t="inlineStr">
        <f aca="false">IF(A296&lt;&gt;"",_zif,"")</f>
        <is>
          <t/>
        </is>
      </c>
      <c r="J296" s="8" t="inlineStr">
        <f aca="false">IF(A296&lt;&gt;"",$G296+'v1 Frame'!D$3*COS($C296)+'v1 Frame'!E$3*SIN($C296)*SIN($E296)+'v1 Frame'!F$3*SIN($C296)*COS($E296),"")</f>
        <is>
          <t/>
        </is>
      </c>
      <c r="K296" s="8" t="inlineStr">
        <f aca="false">IF(A296&lt;&gt;"",$H296+'v1 Frame'!E$3*COS($E296)-'v1 Frame'!F$3*SIN($E296),"")</f>
        <is>
          <t/>
        </is>
      </c>
      <c r="L296" s="8" t="inlineStr">
        <f aca="false">IF(A296&lt;&gt;"",$I296-'v1 Frame'!D$3*SIN($C296)+'v1 Frame'!E$3*COS($C296)*SIN($E296)+'v1 Frame'!F$3*COS($C296)*COS($E296),"")</f>
        <is>
          <t/>
        </is>
      </c>
      <c r="M296" s="8" t="inlineStr">
        <f aca="false">IF(A296&lt;&gt;"",$G296+'v1 Frame'!G$3*COS($C296)+'v1 Frame'!H$3*SIN($C296)*SIN($E296)+'v1 Frame'!I$3*SIN($C296)*COS($E296),"")</f>
        <is>
          <t/>
        </is>
      </c>
      <c r="N296" s="8" t="inlineStr">
        <f aca="false">IF(A296&lt;&gt;"",$H296+'v1 Frame'!H$3*COS($E296)-'v1 Frame'!I$3*SIN($E296),"")</f>
        <is>
          <t/>
        </is>
      </c>
      <c r="O296" s="8" t="inlineStr">
        <f aca="false">IF(A296&lt;&gt;"",$I296-'v1 Frame'!G$3*SIN($C296)+'v1 Frame'!H$3*COS($C296)*SIN($E296)+'v1 Frame'!I$3*COS($C296)*COS($E296),"")</f>
        <is>
          <t/>
        </is>
      </c>
      <c r="P296" s="8" t="inlineStr">
        <f aca="false">IF(A296&lt;&gt;"",$G296+'v1 Frame'!J$3*COS($C296)+'v1 Frame'!K$3*SIN($C296)*SIN($E296)+'v1 Frame'!L$3*SIN($C296)*COS($E296),"")</f>
        <is>
          <t/>
        </is>
      </c>
      <c r="Q296" s="8" t="inlineStr">
        <f aca="false">IF(A296&lt;&gt;"",$H296+'v1 Frame'!K$3*COS($E296)-'v1 Frame'!L$3*SIN($E296),"")</f>
        <is>
          <t/>
        </is>
      </c>
      <c r="R296" s="8" t="inlineStr">
        <f aca="false">IF(A296&lt;&gt;"",$I296-'v1 Frame'!J$3*SIN($C296)+'v1 Frame'!K$3*COS($C296)*SIN($E296)+'v1 Frame'!L$3*COS($C296)*COS($E296),"")</f>
        <is>
          <t/>
        </is>
      </c>
      <c r="S296" s="8" t="inlineStr">
        <f aca="false">IF(A296&lt;&gt;"",$G296+'v1 Frame'!M$3*COS($C296)+'v1 Frame'!N$3*SIN($C296)*SIN($E296)+'v1 Frame'!O$3*SIN($C296)*COS($E296),"")</f>
        <is>
          <t/>
        </is>
      </c>
      <c r="T296" s="8" t="inlineStr">
        <f aca="false">IF(A296&lt;&gt;"",$H296+'v1 Frame'!N$3*COS($E296)-'v1 Frame'!O$3*SIN($E296),"")</f>
        <is>
          <t/>
        </is>
      </c>
      <c r="U296" s="8" t="inlineStr">
        <f aca="false">IF(A296&lt;&gt;"",$I296-'v1 Frame'!M$3*SIN($C296)+'v1 Frame'!N$3*COS($C296)*SIN($E296)+'v1 Frame'!O$3*COS($C296)*COS($E296),"")</f>
        <is>
          <t/>
        </is>
      </c>
      <c r="V296" s="8" t="inlineStr">
        <f aca="false">IF(A296&lt;&gt;"",$G296+'v1 Frame'!P$3*COS($C296)+'v1 Frame'!Q$3*SIN($C296)*SIN($E296)+'v1 Frame'!R$3*SIN($C296)*COS($E296),"")</f>
        <is>
          <t/>
        </is>
      </c>
      <c r="W296" s="8" t="inlineStr">
        <f aca="false">IF(A296&lt;&gt;"",$H296+'v1 Frame'!Q$3*COS($E296)-'v1 Frame'!R$3*SIN($E296),"")</f>
        <is>
          <t/>
        </is>
      </c>
      <c r="X296" s="8" t="inlineStr">
        <f aca="false">IF(A296&lt;&gt;"",$I296-'v1 Frame'!P$3*SIN($C296)+'v1 Frame'!Q$3*COS($C296)*SIN($E296)+'v1 Frame'!R$3*COS($C296)*COS($E296),"")</f>
        <is>
          <t/>
        </is>
      </c>
      <c r="Y296" s="8" t="inlineStr">
        <f aca="false">IF(A296&lt;&gt;"",$G296+'v1 Frame'!S$3*COS($C296)+'v1 Frame'!T$3*SIN($C296)*SIN($E296)+'v1 Frame'!U$3*SIN($C296)*COS($E296),"")</f>
        <is>
          <t/>
        </is>
      </c>
      <c r="Z296" s="8" t="inlineStr">
        <f aca="false">IF(A296&lt;&gt;"",$H296+'v1 Frame'!T$3*COS($E296)-'v1 Frame'!U$3*SIN($E296),"")</f>
        <is>
          <t/>
        </is>
      </c>
      <c r="AA296" s="8" t="inlineStr">
        <f aca="false">IF(A296&lt;&gt;"",$I296-'v1 Frame'!S$3*SIN($C296)+'v1 Frame'!T$3*COS($C296)*SIN($E296)+'v1 Frame'!U$3*COS($C296)*COS($E296),"")</f>
        <is>
          <t/>
        </is>
      </c>
      <c r="AB296" s="8" t="inlineStr">
        <f aca="false">IF(A296&lt;&gt;"",$G296+'v1 Frame'!V$3*COS($C296)+'v1 Frame'!W$3*SIN($C296)*SIN($E296)+'v1 Frame'!X$3*SIN($C296)*COS($E296),"")</f>
        <is>
          <t/>
        </is>
      </c>
      <c r="AC296" s="8" t="inlineStr">
        <f aca="false">IF(A296&lt;&gt;"",$H296+'v1 Frame'!W$3*COS($E296)-'v1 Frame'!X$3*SIN($E296),"")</f>
        <is>
          <t/>
        </is>
      </c>
      <c r="AD296" s="8" t="inlineStr">
        <f aca="false">IF(A296&lt;&gt;"",$I296-'v1 Frame'!V$3*SIN($C296)+'v1 Frame'!W$3*COS($C296)*SIN($E296)+'v1 Frame'!X$3*COS($C296)*COS($E296),"")</f>
        <is>
          <t/>
        </is>
      </c>
      <c r="AE296" s="25" t="inlineStr">
        <f aca="false">IF(A296&lt;&gt;"",$G296+'v1 Frame'!Y$3*COS($C296)+'v1 Frame'!Z$3*SIN($C296)*SIN($E296)+'v1 Frame'!AA$3*SIN($C296)*COS($E296),"")</f>
        <is>
          <t/>
        </is>
      </c>
      <c r="AF296" s="25" t="inlineStr">
        <f aca="false">IF(A296&lt;&gt;"",$H296+'v1 Frame'!Z$3*COS($E296)-'v1 Frame'!AA$3*SIN($E296),"")</f>
        <is>
          <t/>
        </is>
      </c>
      <c r="AG296" s="25" t="inlineStr">
        <f aca="false">IF(A296&lt;&gt;"",$I296-'v1 Frame'!Y$3*SIN($C296)+'v1 Frame'!Z$3*COS($C296)*SIN($E296)+'v1 Frame'!AA$3*COS($C296)*COS($E296),"")</f>
        <is>
          <t/>
        </is>
      </c>
      <c r="AH296" s="8" t="inlineStr">
        <f aca="false">IF(A296&lt;&gt;"",SQRT(SUMSQ(G296:I296)),"")</f>
        <is>
          <t/>
        </is>
      </c>
      <c r="AI296" s="8" t="inlineStr">
        <f aca="false">IF(A296&lt;&gt;"",IF(AH296&lt;&gt;0,ACOS(I296/AH296),0),"")</f>
        <is>
          <t/>
        </is>
      </c>
      <c r="AJ296" s="8" t="inlineStr">
        <f aca="false">IF(A296&lt;&gt;"",DEGREES(AI296),"")</f>
        <is>
          <t/>
        </is>
      </c>
      <c r="AK296" s="8" t="inlineStr">
        <f aca="false">IF(A296&lt;&gt;"",IF(OR(G296&lt;&gt;0,H296&lt;&gt;0),ATAN2(G296,H296),0),"")</f>
        <is>
          <t/>
        </is>
      </c>
      <c r="AL296" s="8" t="inlineStr">
        <f aca="false">IF(A296&lt;&gt;"",DEGREES(AK296),"")</f>
        <is>
          <t/>
        </is>
      </c>
      <c r="AM296" s="8" t="inlineStr">
        <f aca="false">IF(A296&lt;&gt;"",SQRT(SUMSQ(J296:L296)),"")</f>
        <is>
          <t/>
        </is>
      </c>
      <c r="AN296" s="8" t="inlineStr">
        <f aca="false">IF(A296&lt;&gt;"",IF(AM296&lt;&gt;0,ACOS(L296/AM296),0),"")</f>
        <is>
          <t/>
        </is>
      </c>
      <c r="AO296" s="8" t="inlineStr">
        <f aca="false">IF(A296&lt;&gt;"",DEGREES(AN296),"")</f>
        <is>
          <t/>
        </is>
      </c>
      <c r="AP296" s="8" t="inlineStr">
        <f aca="false">IF(A296&lt;&gt;"",IF(OR(J296&lt;&gt;0,K296&lt;&gt;0),ATAN2(J296,K296),0),"")</f>
        <is>
          <t/>
        </is>
      </c>
      <c r="AQ296" s="8" t="inlineStr">
        <f aca="false">IF(A296&lt;&gt;"",DEGREES(AP296),"")</f>
        <is>
          <t/>
        </is>
      </c>
      <c r="AR296" s="8" t="inlineStr">
        <f aca="false">IF(A296&lt;&gt;"",SQRT(SUMSQ(M296:O296)),"")</f>
        <is>
          <t/>
        </is>
      </c>
      <c r="AS296" s="8" t="inlineStr">
        <f aca="false">IF(A296&lt;&gt;"",IF(AR296&lt;&gt;0,ACOS(O296/AR296),0),"")</f>
        <is>
          <t/>
        </is>
      </c>
      <c r="AT296" s="8" t="inlineStr">
        <f aca="false">IF(A296&lt;&gt;"",DEGREES(AS296),"")</f>
        <is>
          <t/>
        </is>
      </c>
      <c r="AU296" s="8" t="inlineStr">
        <f aca="false">IF(A296&lt;&gt;"",IF(OR(M296&lt;&gt;0,N296&lt;&gt;0),ATAN2(M296,N296),0),"")</f>
        <is>
          <t/>
        </is>
      </c>
      <c r="AV296" s="8" t="inlineStr">
        <f aca="false">IF(A296&lt;&gt;"",DEGREES(AU296),"")</f>
        <is>
          <t/>
        </is>
      </c>
      <c r="AW296" s="8" t="inlineStr">
        <f aca="false">IF(A296&lt;&gt;"",SQRT(SUMSQ(P296:R296)),"")</f>
        <is>
          <t/>
        </is>
      </c>
      <c r="AX296" s="8" t="inlineStr">
        <f aca="false">IF(A296&lt;&gt;"",IF(AW296&lt;&gt;0,ACOS(R296/AW296),0),"")</f>
        <is>
          <t/>
        </is>
      </c>
      <c r="AY296" s="8" t="inlineStr">
        <f aca="false">IF(A296&lt;&gt;"",DEGREES(AX296),"")</f>
        <is>
          <t/>
        </is>
      </c>
      <c r="AZ296" s="8" t="inlineStr">
        <f aca="false">IF(A296&lt;&gt;"",IF(OR(P296&lt;&gt;0,Q296&lt;&gt;0),ATAN2(P296,Q296),0),"")</f>
        <is>
          <t/>
        </is>
      </c>
      <c r="BA296" s="8" t="inlineStr">
        <f aca="false">IF(A296&lt;&gt;"",DEGREES(AZ296),"")</f>
        <is>
          <t/>
        </is>
      </c>
      <c r="BB296" s="8" t="inlineStr">
        <f aca="false">IF(A296&lt;&gt;"",SQRT(SUMSQ(S296:U296)),"")</f>
        <is>
          <t/>
        </is>
      </c>
      <c r="BC296" s="8" t="inlineStr">
        <f aca="false">IF(A296&lt;&gt;"",IF(BB296&lt;&gt;0,ACOS(U296/BB296),0),"")</f>
        <is>
          <t/>
        </is>
      </c>
      <c r="BD296" s="8" t="inlineStr">
        <f aca="false">IF(A296&lt;&gt;"",DEGREES(BC296),"")</f>
        <is>
          <t/>
        </is>
      </c>
      <c r="BE296" s="8" t="inlineStr">
        <f aca="false">IF(A296&lt;&gt;"",IF(OR(S296&lt;&gt;0,T296&lt;&gt;0),ATAN2(S296,T296),0),"")</f>
        <is>
          <t/>
        </is>
      </c>
      <c r="BF296" s="8" t="inlineStr">
        <f aca="false">IF(A296&lt;&gt;"",DEGREES(BE296),"")</f>
        <is>
          <t/>
        </is>
      </c>
      <c r="BG296" s="8" t="inlineStr">
        <f aca="false">IF(A296&lt;&gt;"",SQRT(SUMSQ(V296:X296)),"")</f>
        <is>
          <t/>
        </is>
      </c>
      <c r="BH296" s="8" t="inlineStr">
        <f aca="false">IF(A296&lt;&gt;"",IF(BG296&lt;&gt;0,ACOS(X296/BG296),0),"")</f>
        <is>
          <t/>
        </is>
      </c>
      <c r="BI296" s="8" t="inlineStr">
        <f aca="false">IF(A296&lt;&gt;"",DEGREES(BH296),"")</f>
        <is>
          <t/>
        </is>
      </c>
      <c r="BJ296" s="8" t="inlineStr">
        <f aca="false">IF(A296&lt;&gt;"",IF(OR(V296&lt;&gt;0,W296&lt;&gt;0),ATAN2(V296,W296),0),"")</f>
        <is>
          <t/>
        </is>
      </c>
      <c r="BK296" s="8" t="inlineStr">
        <f aca="false">IF(A296&lt;&gt;"",DEGREES(BJ296),"")</f>
        <is>
          <t/>
        </is>
      </c>
      <c r="BL296" s="8" t="inlineStr">
        <f aca="false">IF(A296&lt;&gt;"",SQRT(SUMSQ(Y296:AA296)),"")</f>
        <is>
          <t/>
        </is>
      </c>
      <c r="BM296" s="8" t="inlineStr">
        <f aca="false">IF(A296&lt;&gt;"",IF(BL296&lt;&gt;0,ACOS(AA296/BL296),0),"")</f>
        <is>
          <t/>
        </is>
      </c>
      <c r="BN296" s="8" t="inlineStr">
        <f aca="false">IF(A296&lt;&gt;"",DEGREES(BM296),"")</f>
        <is>
          <t/>
        </is>
      </c>
      <c r="BO296" s="8" t="inlineStr">
        <f aca="false">IF(A296&lt;&gt;"",IF(OR(Y296&lt;&gt;0,Z296&lt;&gt;0),ATAN2(Y296,Z296),0),"")</f>
        <is>
          <t/>
        </is>
      </c>
      <c r="BP296" s="8" t="inlineStr">
        <f aca="false">IF(A296&lt;&gt;"",DEGREES(BO296),"")</f>
        <is>
          <t/>
        </is>
      </c>
      <c r="BQ296" s="8" t="inlineStr">
        <f aca="false">IF(A296&lt;&gt;"",SQRT(SUMSQ(AB296:AD296)),"")</f>
        <is>
          <t/>
        </is>
      </c>
      <c r="BR296" s="8" t="inlineStr">
        <f aca="false">IF(A296&lt;&gt;"",IF(BQ296&lt;&gt;0,ACOS(AD296/BQ296),0),"")</f>
        <is>
          <t/>
        </is>
      </c>
      <c r="BS296" s="8" t="inlineStr">
        <f aca="false">IF(A296&lt;&gt;"",DEGREES(BR296),"")</f>
        <is>
          <t/>
        </is>
      </c>
      <c r="BT296" s="8" t="inlineStr">
        <f aca="false">IF(A296&lt;&gt;"",IF(OR(AB296&lt;&gt;0,AC296&lt;&gt;0),ATAN2(AB296,AC296),0),"")</f>
        <is>
          <t/>
        </is>
      </c>
      <c r="BU296" s="8" t="inlineStr">
        <f aca="false">IF(A296&lt;&gt;"",DEGREES(BT296),"")</f>
        <is>
          <t/>
        </is>
      </c>
      <c r="BV296" s="8" t="inlineStr">
        <f aca="false">IF(A296&lt;&gt;"",SQRT(SUMSQ(AE296:AG296)),"")</f>
        <is>
          <t/>
        </is>
      </c>
      <c r="BW296" s="8" t="inlineStr">
        <f aca="false">IF(A296&lt;&gt;"",IF(BV296&lt;&gt;0,ACOS(AG296/BV296),0),"")</f>
        <is>
          <t/>
        </is>
      </c>
      <c r="BX296" s="8" t="inlineStr">
        <f aca="false">IF(A296&lt;&gt;"",DEGREES(BW296),"")</f>
        <is>
          <t/>
        </is>
      </c>
      <c r="BY296" s="8" t="inlineStr">
        <f aca="false">IF(A296&lt;&gt;"",IF(OR(AF296&lt;&gt;0,AG296&lt;&gt;0),ATAN2(AF296,AG296),0),"")</f>
        <is>
          <t/>
        </is>
      </c>
      <c r="BZ296" s="8" t="inlineStr">
        <f aca="false">IF(A296&lt;&gt;"",DEGREES(BY296),"")</f>
        <is>
          <t/>
        </is>
      </c>
      <c r="CA296" s="0" t="inlineStr">
        <f aca="false">IF(A296&lt;&gt;"",IF(AND(AI296&lt;Parameters!$B$11,AI296&gt;Parameters!$B$12,AN296&lt;Parameters!$B$11,AN296&gt;Parameters!$B$12,AS296&lt;Parameters!$B$11,AS296&gt;Parameters!$B$12,AX296&lt;Parameters!$B$11,AX296&gt;Parameters!$B$12,BC296&lt;Parameters!$B$11,BC296&gt;Parameters!$B$12,BM296&lt;Parameters!$B$11,BM296&gt;Parameters!$B$12,BR296&lt;Parameters!$B$11,BR296&gt;Parameters!$B$12,BW296&lt;Parameters!$B$11,BW296&gt;Parameters!$B$12),1,0),"")</f>
        <is>
          <t/>
        </is>
      </c>
      <c r="CB296" s="0" t="inlineStr">
        <f aca="false">IF(A296&lt;&gt;"",IF(OR(AI296&lt;Parameters!$B$12,AI296&gt;Parameters!$B$11),0,1),"")</f>
        <is>
          <t/>
        </is>
      </c>
      <c r="CC296" s="0" t="inlineStr">
        <f aca="false">IF(A296&lt;&gt;"",IF(OR(AN296&lt;Parameters!$B$12,AN296&gt;Parameters!$B$11),0,1),"")</f>
        <is>
          <t/>
        </is>
      </c>
      <c r="CD296" s="0" t="inlineStr">
        <f aca="false">IF(A296&lt;&gt;"",IF(OR(AS296&lt;Parameters!$B$12,AS296&gt;Parameters!$B$11),0,1),"")</f>
        <is>
          <t/>
        </is>
      </c>
      <c r="CE296" s="0" t="inlineStr">
        <f aca="false">IF(A296&lt;&gt;"",IF(OR(AX296&lt;Parameters!$B$12,AX296&gt;Parameters!$B$11),0,1),"")</f>
        <is>
          <t/>
        </is>
      </c>
      <c r="CF296" s="0" t="inlineStr">
        <f aca="false">IF(A296&lt;&gt;"",IF(OR(BC296&lt;Parameters!$B$12,BC296&gt;Parameters!$B$11),0,1),"")</f>
        <is>
          <t/>
        </is>
      </c>
      <c r="CG296" s="0" t="inlineStr">
        <f aca="false">IF(A296&lt;&gt;"",IF(OR(BH296&lt;Parameters!$B$12,BH296&gt;Parameters!$B$11),0,1),"")</f>
        <is>
          <t/>
        </is>
      </c>
      <c r="CH296" s="0" t="inlineStr">
        <f aca="false">IF(A296&lt;&gt;"",IF(OR(BM296&lt;Parameters!$B$12,BM296&gt;Parameters!$B$11),0,1),"")</f>
        <is>
          <t/>
        </is>
      </c>
      <c r="CI296" s="0" t="inlineStr">
        <f aca="false">IF(A296&lt;&gt;"",IF(OR(BR296&lt;Parameters!$B$12,BR296&gt;Parameters!$B$11),0,1),"")</f>
        <is>
          <t/>
        </is>
      </c>
      <c r="CJ296" s="0" t="inlineStr">
        <f aca="false">IF(A296&lt;&gt;"",IF(OR(BW296&lt;Parameters!$B$12,BW296&gt;Parameters!$B$11),0,1),"")</f>
        <is>
          <t/>
        </is>
      </c>
      <c r="CK296" s="26" t="inlineStr">
        <f aca="false">IF(A296&lt;&gt;"",SUM(CB296:CJ296)/9,"")</f>
        <is>
          <t/>
        </is>
      </c>
      <c r="CL296" s="0" t="inlineStr">
        <f aca="false">IF(A296&lt;&gt;"",CK296*9,"")</f>
        <is>
          <t/>
        </is>
      </c>
      <c r="CM296" s="8" t="inlineStr">
        <f aca="false">IF(A296&lt;&gt;"",TEXT(B296,CM$2)&amp;" "&amp;TEXT(A296,CM$2),"")</f>
        <is>
          <t/>
        </is>
      </c>
    </row>
    <row r="297" customFormat="false" ht="15" hidden="false" customHeight="false" outlineLevel="0" collapsed="false">
      <c r="A297" s="0" t="inlineStr">
        <f aca="false">IF(OR(B296&lt;Parameters!$K$12,A296&lt;Parameters!$K$12),IF(A296&lt;Parameters!$K$12,A296+1,0),"")</f>
        <is>
          <t/>
        </is>
      </c>
      <c r="B297" s="0" t="inlineStr">
        <f aca="false">IF(A297&lt;&gt;"",IF(A297=0,B296+1,B296),"")</f>
        <is>
          <t/>
        </is>
      </c>
      <c r="C297" s="24" t="inlineStr">
        <f aca="false">IF(A297&lt;&gt;"",-_phi*(A297+0.5),"")</f>
        <is>
          <t/>
        </is>
      </c>
      <c r="D297" s="8" t="inlineStr">
        <f aca="false">IF(A297&lt;&gt;"",DEGREES(C297),"")</f>
        <is>
          <t/>
        </is>
      </c>
      <c r="E297" s="24" t="inlineStr">
        <f aca="false">IF(A297&lt;&gt;"",_phi*(B297+0.5),"")</f>
        <is>
          <t/>
        </is>
      </c>
      <c r="F297" s="8" t="inlineStr">
        <f aca="false">IF(A297&lt;&gt;"",DEGREES(E297),"")</f>
        <is>
          <t/>
        </is>
      </c>
      <c r="G297" s="8" t="inlineStr">
        <f aca="false">IF(A297&lt;&gt;"",LOOKUP(A297,h!$A$3:$A$30,h!$D$3:$D$30),"")</f>
        <is>
          <t/>
        </is>
      </c>
      <c r="H297" s="8" t="inlineStr">
        <f aca="false">IF(A297&lt;&gt;"",LOOKUP(B297,h!$A$3:$A$30,h!$D$3:$D$30),"")</f>
        <is>
          <t/>
        </is>
      </c>
      <c r="I297" s="8" t="inlineStr">
        <f aca="false">IF(A297&lt;&gt;"",_zif,"")</f>
        <is>
          <t/>
        </is>
      </c>
      <c r="J297" s="8" t="inlineStr">
        <f aca="false">IF(A297&lt;&gt;"",$G297+'v1 Frame'!D$3*COS($C297)+'v1 Frame'!E$3*SIN($C297)*SIN($E297)+'v1 Frame'!F$3*SIN($C297)*COS($E297),"")</f>
        <is>
          <t/>
        </is>
      </c>
      <c r="K297" s="8" t="inlineStr">
        <f aca="false">IF(A297&lt;&gt;"",$H297+'v1 Frame'!E$3*COS($E297)-'v1 Frame'!F$3*SIN($E297),"")</f>
        <is>
          <t/>
        </is>
      </c>
      <c r="L297" s="8" t="inlineStr">
        <f aca="false">IF(A297&lt;&gt;"",$I297-'v1 Frame'!D$3*SIN($C297)+'v1 Frame'!E$3*COS($C297)*SIN($E297)+'v1 Frame'!F$3*COS($C297)*COS($E297),"")</f>
        <is>
          <t/>
        </is>
      </c>
      <c r="M297" s="8" t="inlineStr">
        <f aca="false">IF(A297&lt;&gt;"",$G297+'v1 Frame'!G$3*COS($C297)+'v1 Frame'!H$3*SIN($C297)*SIN($E297)+'v1 Frame'!I$3*SIN($C297)*COS($E297),"")</f>
        <is>
          <t/>
        </is>
      </c>
      <c r="N297" s="8" t="inlineStr">
        <f aca="false">IF(A297&lt;&gt;"",$H297+'v1 Frame'!H$3*COS($E297)-'v1 Frame'!I$3*SIN($E297),"")</f>
        <is>
          <t/>
        </is>
      </c>
      <c r="O297" s="8" t="inlineStr">
        <f aca="false">IF(A297&lt;&gt;"",$I297-'v1 Frame'!G$3*SIN($C297)+'v1 Frame'!H$3*COS($C297)*SIN($E297)+'v1 Frame'!I$3*COS($C297)*COS($E297),"")</f>
        <is>
          <t/>
        </is>
      </c>
      <c r="P297" s="8" t="inlineStr">
        <f aca="false">IF(A297&lt;&gt;"",$G297+'v1 Frame'!J$3*COS($C297)+'v1 Frame'!K$3*SIN($C297)*SIN($E297)+'v1 Frame'!L$3*SIN($C297)*COS($E297),"")</f>
        <is>
          <t/>
        </is>
      </c>
      <c r="Q297" s="8" t="inlineStr">
        <f aca="false">IF(A297&lt;&gt;"",$H297+'v1 Frame'!K$3*COS($E297)-'v1 Frame'!L$3*SIN($E297),"")</f>
        <is>
          <t/>
        </is>
      </c>
      <c r="R297" s="8" t="inlineStr">
        <f aca="false">IF(A297&lt;&gt;"",$I297-'v1 Frame'!J$3*SIN($C297)+'v1 Frame'!K$3*COS($C297)*SIN($E297)+'v1 Frame'!L$3*COS($C297)*COS($E297),"")</f>
        <is>
          <t/>
        </is>
      </c>
      <c r="S297" s="8" t="inlineStr">
        <f aca="false">IF(A297&lt;&gt;"",$G297+'v1 Frame'!M$3*COS($C297)+'v1 Frame'!N$3*SIN($C297)*SIN($E297)+'v1 Frame'!O$3*SIN($C297)*COS($E297),"")</f>
        <is>
          <t/>
        </is>
      </c>
      <c r="T297" s="8" t="inlineStr">
        <f aca="false">IF(A297&lt;&gt;"",$H297+'v1 Frame'!N$3*COS($E297)-'v1 Frame'!O$3*SIN($E297),"")</f>
        <is>
          <t/>
        </is>
      </c>
      <c r="U297" s="8" t="inlineStr">
        <f aca="false">IF(A297&lt;&gt;"",$I297-'v1 Frame'!M$3*SIN($C297)+'v1 Frame'!N$3*COS($C297)*SIN($E297)+'v1 Frame'!O$3*COS($C297)*COS($E297),"")</f>
        <is>
          <t/>
        </is>
      </c>
      <c r="V297" s="8" t="inlineStr">
        <f aca="false">IF(A297&lt;&gt;"",$G297+'v1 Frame'!P$3*COS($C297)+'v1 Frame'!Q$3*SIN($C297)*SIN($E297)+'v1 Frame'!R$3*SIN($C297)*COS($E297),"")</f>
        <is>
          <t/>
        </is>
      </c>
      <c r="W297" s="8" t="inlineStr">
        <f aca="false">IF(A297&lt;&gt;"",$H297+'v1 Frame'!Q$3*COS($E297)-'v1 Frame'!R$3*SIN($E297),"")</f>
        <is>
          <t/>
        </is>
      </c>
      <c r="X297" s="8" t="inlineStr">
        <f aca="false">IF(A297&lt;&gt;"",$I297-'v1 Frame'!P$3*SIN($C297)+'v1 Frame'!Q$3*COS($C297)*SIN($E297)+'v1 Frame'!R$3*COS($C297)*COS($E297),"")</f>
        <is>
          <t/>
        </is>
      </c>
      <c r="Y297" s="8" t="inlineStr">
        <f aca="false">IF(A297&lt;&gt;"",$G297+'v1 Frame'!S$3*COS($C297)+'v1 Frame'!T$3*SIN($C297)*SIN($E297)+'v1 Frame'!U$3*SIN($C297)*COS($E297),"")</f>
        <is>
          <t/>
        </is>
      </c>
      <c r="Z297" s="8" t="inlineStr">
        <f aca="false">IF(A297&lt;&gt;"",$H297+'v1 Frame'!T$3*COS($E297)-'v1 Frame'!U$3*SIN($E297),"")</f>
        <is>
          <t/>
        </is>
      </c>
      <c r="AA297" s="8" t="inlineStr">
        <f aca="false">IF(A297&lt;&gt;"",$I297-'v1 Frame'!S$3*SIN($C297)+'v1 Frame'!T$3*COS($C297)*SIN($E297)+'v1 Frame'!U$3*COS($C297)*COS($E297),"")</f>
        <is>
          <t/>
        </is>
      </c>
      <c r="AB297" s="8" t="inlineStr">
        <f aca="false">IF(A297&lt;&gt;"",$G297+'v1 Frame'!V$3*COS($C297)+'v1 Frame'!W$3*SIN($C297)*SIN($E297)+'v1 Frame'!X$3*SIN($C297)*COS($E297),"")</f>
        <is>
          <t/>
        </is>
      </c>
      <c r="AC297" s="8" t="inlineStr">
        <f aca="false">IF(A297&lt;&gt;"",$H297+'v1 Frame'!W$3*COS($E297)-'v1 Frame'!X$3*SIN($E297),"")</f>
        <is>
          <t/>
        </is>
      </c>
      <c r="AD297" s="8" t="inlineStr">
        <f aca="false">IF(A297&lt;&gt;"",$I297-'v1 Frame'!V$3*SIN($C297)+'v1 Frame'!W$3*COS($C297)*SIN($E297)+'v1 Frame'!X$3*COS($C297)*COS($E297),"")</f>
        <is>
          <t/>
        </is>
      </c>
      <c r="AE297" s="25" t="inlineStr">
        <f aca="false">IF(A297&lt;&gt;"",$G297+'v1 Frame'!Y$3*COS($C297)+'v1 Frame'!Z$3*SIN($C297)*SIN($E297)+'v1 Frame'!AA$3*SIN($C297)*COS($E297),"")</f>
        <is>
          <t/>
        </is>
      </c>
      <c r="AF297" s="25" t="inlineStr">
        <f aca="false">IF(A297&lt;&gt;"",$H297+'v1 Frame'!Z$3*COS($E297)-'v1 Frame'!AA$3*SIN($E297),"")</f>
        <is>
          <t/>
        </is>
      </c>
      <c r="AG297" s="25" t="inlineStr">
        <f aca="false">IF(A297&lt;&gt;"",$I297-'v1 Frame'!Y$3*SIN($C297)+'v1 Frame'!Z$3*COS($C297)*SIN($E297)+'v1 Frame'!AA$3*COS($C297)*COS($E297),"")</f>
        <is>
          <t/>
        </is>
      </c>
      <c r="AH297" s="8" t="inlineStr">
        <f aca="false">IF(A297&lt;&gt;"",SQRT(SUMSQ(G297:I297)),"")</f>
        <is>
          <t/>
        </is>
      </c>
      <c r="AI297" s="8" t="inlineStr">
        <f aca="false">IF(A297&lt;&gt;"",IF(AH297&lt;&gt;0,ACOS(I297/AH297),0),"")</f>
        <is>
          <t/>
        </is>
      </c>
      <c r="AJ297" s="8" t="inlineStr">
        <f aca="false">IF(A297&lt;&gt;"",DEGREES(AI297),"")</f>
        <is>
          <t/>
        </is>
      </c>
      <c r="AK297" s="8" t="inlineStr">
        <f aca="false">IF(A297&lt;&gt;"",IF(OR(G297&lt;&gt;0,H297&lt;&gt;0),ATAN2(G297,H297),0),"")</f>
        <is>
          <t/>
        </is>
      </c>
      <c r="AL297" s="8" t="inlineStr">
        <f aca="false">IF(A297&lt;&gt;"",DEGREES(AK297),"")</f>
        <is>
          <t/>
        </is>
      </c>
      <c r="AM297" s="8" t="inlineStr">
        <f aca="false">IF(A297&lt;&gt;"",SQRT(SUMSQ(J297:L297)),"")</f>
        <is>
          <t/>
        </is>
      </c>
      <c r="AN297" s="8" t="inlineStr">
        <f aca="false">IF(A297&lt;&gt;"",IF(AM297&lt;&gt;0,ACOS(L297/AM297),0),"")</f>
        <is>
          <t/>
        </is>
      </c>
      <c r="AO297" s="8" t="inlineStr">
        <f aca="false">IF(A297&lt;&gt;"",DEGREES(AN297),"")</f>
        <is>
          <t/>
        </is>
      </c>
      <c r="AP297" s="8" t="inlineStr">
        <f aca="false">IF(A297&lt;&gt;"",IF(OR(J297&lt;&gt;0,K297&lt;&gt;0),ATAN2(J297,K297),0),"")</f>
        <is>
          <t/>
        </is>
      </c>
      <c r="AQ297" s="8" t="inlineStr">
        <f aca="false">IF(A297&lt;&gt;"",DEGREES(AP297),"")</f>
        <is>
          <t/>
        </is>
      </c>
      <c r="AR297" s="8" t="inlineStr">
        <f aca="false">IF(A297&lt;&gt;"",SQRT(SUMSQ(M297:O297)),"")</f>
        <is>
          <t/>
        </is>
      </c>
      <c r="AS297" s="8" t="inlineStr">
        <f aca="false">IF(A297&lt;&gt;"",IF(AR297&lt;&gt;0,ACOS(O297/AR297),0),"")</f>
        <is>
          <t/>
        </is>
      </c>
      <c r="AT297" s="8" t="inlineStr">
        <f aca="false">IF(A297&lt;&gt;"",DEGREES(AS297),"")</f>
        <is>
          <t/>
        </is>
      </c>
      <c r="AU297" s="8" t="inlineStr">
        <f aca="false">IF(A297&lt;&gt;"",IF(OR(M297&lt;&gt;0,N297&lt;&gt;0),ATAN2(M297,N297),0),"")</f>
        <is>
          <t/>
        </is>
      </c>
      <c r="AV297" s="8" t="inlineStr">
        <f aca="false">IF(A297&lt;&gt;"",DEGREES(AU297),"")</f>
        <is>
          <t/>
        </is>
      </c>
      <c r="AW297" s="8" t="inlineStr">
        <f aca="false">IF(A297&lt;&gt;"",SQRT(SUMSQ(P297:R297)),"")</f>
        <is>
          <t/>
        </is>
      </c>
      <c r="AX297" s="8" t="inlineStr">
        <f aca="false">IF(A297&lt;&gt;"",IF(AW297&lt;&gt;0,ACOS(R297/AW297),0),"")</f>
        <is>
          <t/>
        </is>
      </c>
      <c r="AY297" s="8" t="inlineStr">
        <f aca="false">IF(A297&lt;&gt;"",DEGREES(AX297),"")</f>
        <is>
          <t/>
        </is>
      </c>
      <c r="AZ297" s="8" t="inlineStr">
        <f aca="false">IF(A297&lt;&gt;"",IF(OR(P297&lt;&gt;0,Q297&lt;&gt;0),ATAN2(P297,Q297),0),"")</f>
        <is>
          <t/>
        </is>
      </c>
      <c r="BA297" s="8" t="inlineStr">
        <f aca="false">IF(A297&lt;&gt;"",DEGREES(AZ297),"")</f>
        <is>
          <t/>
        </is>
      </c>
      <c r="BB297" s="8" t="inlineStr">
        <f aca="false">IF(A297&lt;&gt;"",SQRT(SUMSQ(S297:U297)),"")</f>
        <is>
          <t/>
        </is>
      </c>
      <c r="BC297" s="8" t="inlineStr">
        <f aca="false">IF(A297&lt;&gt;"",IF(BB297&lt;&gt;0,ACOS(U297/BB297),0),"")</f>
        <is>
          <t/>
        </is>
      </c>
      <c r="BD297" s="8" t="inlineStr">
        <f aca="false">IF(A297&lt;&gt;"",DEGREES(BC297),"")</f>
        <is>
          <t/>
        </is>
      </c>
      <c r="BE297" s="8" t="inlineStr">
        <f aca="false">IF(A297&lt;&gt;"",IF(OR(S297&lt;&gt;0,T297&lt;&gt;0),ATAN2(S297,T297),0),"")</f>
        <is>
          <t/>
        </is>
      </c>
      <c r="BF297" s="8" t="inlineStr">
        <f aca="false">IF(A297&lt;&gt;"",DEGREES(BE297),"")</f>
        <is>
          <t/>
        </is>
      </c>
      <c r="BG297" s="8" t="inlineStr">
        <f aca="false">IF(A297&lt;&gt;"",SQRT(SUMSQ(V297:X297)),"")</f>
        <is>
          <t/>
        </is>
      </c>
      <c r="BH297" s="8" t="inlineStr">
        <f aca="false">IF(A297&lt;&gt;"",IF(BG297&lt;&gt;0,ACOS(X297/BG297),0),"")</f>
        <is>
          <t/>
        </is>
      </c>
      <c r="BI297" s="8" t="inlineStr">
        <f aca="false">IF(A297&lt;&gt;"",DEGREES(BH297),"")</f>
        <is>
          <t/>
        </is>
      </c>
      <c r="BJ297" s="8" t="inlineStr">
        <f aca="false">IF(A297&lt;&gt;"",IF(OR(V297&lt;&gt;0,W297&lt;&gt;0),ATAN2(V297,W297),0),"")</f>
        <is>
          <t/>
        </is>
      </c>
      <c r="BK297" s="8" t="inlineStr">
        <f aca="false">IF(A297&lt;&gt;"",DEGREES(BJ297),"")</f>
        <is>
          <t/>
        </is>
      </c>
      <c r="BL297" s="8" t="inlineStr">
        <f aca="false">IF(A297&lt;&gt;"",SQRT(SUMSQ(Y297:AA297)),"")</f>
        <is>
          <t/>
        </is>
      </c>
      <c r="BM297" s="8" t="inlineStr">
        <f aca="false">IF(A297&lt;&gt;"",IF(BL297&lt;&gt;0,ACOS(AA297/BL297),0),"")</f>
        <is>
          <t/>
        </is>
      </c>
      <c r="BN297" s="8" t="inlineStr">
        <f aca="false">IF(A297&lt;&gt;"",DEGREES(BM297),"")</f>
        <is>
          <t/>
        </is>
      </c>
      <c r="BO297" s="8" t="inlineStr">
        <f aca="false">IF(A297&lt;&gt;"",IF(OR(Y297&lt;&gt;0,Z297&lt;&gt;0),ATAN2(Y297,Z297),0),"")</f>
        <is>
          <t/>
        </is>
      </c>
      <c r="BP297" s="8" t="inlineStr">
        <f aca="false">IF(A297&lt;&gt;"",DEGREES(BO297),"")</f>
        <is>
          <t/>
        </is>
      </c>
      <c r="BQ297" s="8" t="inlineStr">
        <f aca="false">IF(A297&lt;&gt;"",SQRT(SUMSQ(AB297:AD297)),"")</f>
        <is>
          <t/>
        </is>
      </c>
      <c r="BR297" s="8" t="inlineStr">
        <f aca="false">IF(A297&lt;&gt;"",IF(BQ297&lt;&gt;0,ACOS(AD297/BQ297),0),"")</f>
        <is>
          <t/>
        </is>
      </c>
      <c r="BS297" s="8" t="inlineStr">
        <f aca="false">IF(A297&lt;&gt;"",DEGREES(BR297),"")</f>
        <is>
          <t/>
        </is>
      </c>
      <c r="BT297" s="8" t="inlineStr">
        <f aca="false">IF(A297&lt;&gt;"",IF(OR(AB297&lt;&gt;0,AC297&lt;&gt;0),ATAN2(AB297,AC297),0),"")</f>
        <is>
          <t/>
        </is>
      </c>
      <c r="BU297" s="8" t="inlineStr">
        <f aca="false">IF(A297&lt;&gt;"",DEGREES(BT297),"")</f>
        <is>
          <t/>
        </is>
      </c>
      <c r="BV297" s="8" t="inlineStr">
        <f aca="false">IF(A297&lt;&gt;"",SQRT(SUMSQ(AE297:AG297)),"")</f>
        <is>
          <t/>
        </is>
      </c>
      <c r="BW297" s="8" t="inlineStr">
        <f aca="false">IF(A297&lt;&gt;"",IF(BV297&lt;&gt;0,ACOS(AG297/BV297),0),"")</f>
        <is>
          <t/>
        </is>
      </c>
      <c r="BX297" s="8" t="inlineStr">
        <f aca="false">IF(A297&lt;&gt;"",DEGREES(BW297),"")</f>
        <is>
          <t/>
        </is>
      </c>
      <c r="BY297" s="8" t="inlineStr">
        <f aca="false">IF(A297&lt;&gt;"",IF(OR(AF297&lt;&gt;0,AG297&lt;&gt;0),ATAN2(AF297,AG297),0),"")</f>
        <is>
          <t/>
        </is>
      </c>
      <c r="BZ297" s="8" t="inlineStr">
        <f aca="false">IF(A297&lt;&gt;"",DEGREES(BY297),"")</f>
        <is>
          <t/>
        </is>
      </c>
      <c r="CA297" s="0" t="inlineStr">
        <f aca="false">IF(A297&lt;&gt;"",IF(AND(AI297&lt;Parameters!$B$11,AI297&gt;Parameters!$B$12,AN297&lt;Parameters!$B$11,AN297&gt;Parameters!$B$12,AS297&lt;Parameters!$B$11,AS297&gt;Parameters!$B$12,AX297&lt;Parameters!$B$11,AX297&gt;Parameters!$B$12,BC297&lt;Parameters!$B$11,BC297&gt;Parameters!$B$12,BM297&lt;Parameters!$B$11,BM297&gt;Parameters!$B$12,BR297&lt;Parameters!$B$11,BR297&gt;Parameters!$B$12,BW297&lt;Parameters!$B$11,BW297&gt;Parameters!$B$12),1,0),"")</f>
        <is>
          <t/>
        </is>
      </c>
      <c r="CB297" s="0" t="inlineStr">
        <f aca="false">IF(A297&lt;&gt;"",IF(OR(AI297&lt;Parameters!$B$12,AI297&gt;Parameters!$B$11),0,1),"")</f>
        <is>
          <t/>
        </is>
      </c>
      <c r="CC297" s="0" t="inlineStr">
        <f aca="false">IF(A297&lt;&gt;"",IF(OR(AN297&lt;Parameters!$B$12,AN297&gt;Parameters!$B$11),0,1),"")</f>
        <is>
          <t/>
        </is>
      </c>
      <c r="CD297" s="0" t="inlineStr">
        <f aca="false">IF(A297&lt;&gt;"",IF(OR(AS297&lt;Parameters!$B$12,AS297&gt;Parameters!$B$11),0,1),"")</f>
        <is>
          <t/>
        </is>
      </c>
      <c r="CE297" s="0" t="inlineStr">
        <f aca="false">IF(A297&lt;&gt;"",IF(OR(AX297&lt;Parameters!$B$12,AX297&gt;Parameters!$B$11),0,1),"")</f>
        <is>
          <t/>
        </is>
      </c>
      <c r="CF297" s="0" t="inlineStr">
        <f aca="false">IF(A297&lt;&gt;"",IF(OR(BC297&lt;Parameters!$B$12,BC297&gt;Parameters!$B$11),0,1),"")</f>
        <is>
          <t/>
        </is>
      </c>
      <c r="CG297" s="0" t="inlineStr">
        <f aca="false">IF(A297&lt;&gt;"",IF(OR(BH297&lt;Parameters!$B$12,BH297&gt;Parameters!$B$11),0,1),"")</f>
        <is>
          <t/>
        </is>
      </c>
      <c r="CH297" s="0" t="inlineStr">
        <f aca="false">IF(A297&lt;&gt;"",IF(OR(BM297&lt;Parameters!$B$12,BM297&gt;Parameters!$B$11),0,1),"")</f>
        <is>
          <t/>
        </is>
      </c>
      <c r="CI297" s="0" t="inlineStr">
        <f aca="false">IF(A297&lt;&gt;"",IF(OR(BR297&lt;Parameters!$B$12,BR297&gt;Parameters!$B$11),0,1),"")</f>
        <is>
          <t/>
        </is>
      </c>
      <c r="CJ297" s="0" t="inlineStr">
        <f aca="false">IF(A297&lt;&gt;"",IF(OR(BW297&lt;Parameters!$B$12,BW297&gt;Parameters!$B$11),0,1),"")</f>
        <is>
          <t/>
        </is>
      </c>
      <c r="CK297" s="26" t="inlineStr">
        <f aca="false">IF(A297&lt;&gt;"",SUM(CB297:CJ297)/9,"")</f>
        <is>
          <t/>
        </is>
      </c>
      <c r="CL297" s="0" t="inlineStr">
        <f aca="false">IF(A297&lt;&gt;"",CK297*9,"")</f>
        <is>
          <t/>
        </is>
      </c>
      <c r="CM297" s="8" t="inlineStr">
        <f aca="false">IF(A297&lt;&gt;"",TEXT(B297,CM$2)&amp;" "&amp;TEXT(A297,CM$2),"")</f>
        <is>
          <t/>
        </is>
      </c>
    </row>
    <row r="298" customFormat="false" ht="15" hidden="false" customHeight="false" outlineLevel="0" collapsed="false">
      <c r="A298" s="0" t="inlineStr">
        <f aca="false">IF(OR(B297&lt;Parameters!$K$12,A297&lt;Parameters!$K$12),IF(A297&lt;Parameters!$K$12,A297+1,0),"")</f>
        <is>
          <t/>
        </is>
      </c>
      <c r="B298" s="0" t="inlineStr">
        <f aca="false">IF(A298&lt;&gt;"",IF(A298=0,B297+1,B297),"")</f>
        <is>
          <t/>
        </is>
      </c>
      <c r="C298" s="24" t="inlineStr">
        <f aca="false">IF(A298&lt;&gt;"",-_phi*(A298+0.5),"")</f>
        <is>
          <t/>
        </is>
      </c>
      <c r="D298" s="8" t="inlineStr">
        <f aca="false">IF(A298&lt;&gt;"",DEGREES(C298),"")</f>
        <is>
          <t/>
        </is>
      </c>
      <c r="E298" s="24" t="inlineStr">
        <f aca="false">IF(A298&lt;&gt;"",_phi*(B298+0.5),"")</f>
        <is>
          <t/>
        </is>
      </c>
      <c r="F298" s="8" t="inlineStr">
        <f aca="false">IF(A298&lt;&gt;"",DEGREES(E298),"")</f>
        <is>
          <t/>
        </is>
      </c>
      <c r="G298" s="8" t="inlineStr">
        <f aca="false">IF(A298&lt;&gt;"",LOOKUP(A298,h!$A$3:$A$30,h!$D$3:$D$30),"")</f>
        <is>
          <t/>
        </is>
      </c>
      <c r="H298" s="8" t="inlineStr">
        <f aca="false">IF(A298&lt;&gt;"",LOOKUP(B298,h!$A$3:$A$30,h!$D$3:$D$30),"")</f>
        <is>
          <t/>
        </is>
      </c>
      <c r="I298" s="8" t="inlineStr">
        <f aca="false">IF(A298&lt;&gt;"",_zif,"")</f>
        <is>
          <t/>
        </is>
      </c>
      <c r="J298" s="8" t="inlineStr">
        <f aca="false">IF(A298&lt;&gt;"",$G298+'v1 Frame'!D$3*COS($C298)+'v1 Frame'!E$3*SIN($C298)*SIN($E298)+'v1 Frame'!F$3*SIN($C298)*COS($E298),"")</f>
        <is>
          <t/>
        </is>
      </c>
      <c r="K298" s="8" t="inlineStr">
        <f aca="false">IF(A298&lt;&gt;"",$H298+'v1 Frame'!E$3*COS($E298)-'v1 Frame'!F$3*SIN($E298),"")</f>
        <is>
          <t/>
        </is>
      </c>
      <c r="L298" s="8" t="inlineStr">
        <f aca="false">IF(A298&lt;&gt;"",$I298-'v1 Frame'!D$3*SIN($C298)+'v1 Frame'!E$3*COS($C298)*SIN($E298)+'v1 Frame'!F$3*COS($C298)*COS($E298),"")</f>
        <is>
          <t/>
        </is>
      </c>
      <c r="M298" s="8" t="inlineStr">
        <f aca="false">IF(A298&lt;&gt;"",$G298+'v1 Frame'!G$3*COS($C298)+'v1 Frame'!H$3*SIN($C298)*SIN($E298)+'v1 Frame'!I$3*SIN($C298)*COS($E298),"")</f>
        <is>
          <t/>
        </is>
      </c>
      <c r="N298" s="8" t="inlineStr">
        <f aca="false">IF(A298&lt;&gt;"",$H298+'v1 Frame'!H$3*COS($E298)-'v1 Frame'!I$3*SIN($E298),"")</f>
        <is>
          <t/>
        </is>
      </c>
      <c r="O298" s="8" t="inlineStr">
        <f aca="false">IF(A298&lt;&gt;"",$I298-'v1 Frame'!G$3*SIN($C298)+'v1 Frame'!H$3*COS($C298)*SIN($E298)+'v1 Frame'!I$3*COS($C298)*COS($E298),"")</f>
        <is>
          <t/>
        </is>
      </c>
      <c r="P298" s="8" t="inlineStr">
        <f aca="false">IF(A298&lt;&gt;"",$G298+'v1 Frame'!J$3*COS($C298)+'v1 Frame'!K$3*SIN($C298)*SIN($E298)+'v1 Frame'!L$3*SIN($C298)*COS($E298),"")</f>
        <is>
          <t/>
        </is>
      </c>
      <c r="Q298" s="8" t="inlineStr">
        <f aca="false">IF(A298&lt;&gt;"",$H298+'v1 Frame'!K$3*COS($E298)-'v1 Frame'!L$3*SIN($E298),"")</f>
        <is>
          <t/>
        </is>
      </c>
      <c r="R298" s="8" t="inlineStr">
        <f aca="false">IF(A298&lt;&gt;"",$I298-'v1 Frame'!J$3*SIN($C298)+'v1 Frame'!K$3*COS($C298)*SIN($E298)+'v1 Frame'!L$3*COS($C298)*COS($E298),"")</f>
        <is>
          <t/>
        </is>
      </c>
      <c r="S298" s="8" t="inlineStr">
        <f aca="false">IF(A298&lt;&gt;"",$G298+'v1 Frame'!M$3*COS($C298)+'v1 Frame'!N$3*SIN($C298)*SIN($E298)+'v1 Frame'!O$3*SIN($C298)*COS($E298),"")</f>
        <is>
          <t/>
        </is>
      </c>
      <c r="T298" s="8" t="inlineStr">
        <f aca="false">IF(A298&lt;&gt;"",$H298+'v1 Frame'!N$3*COS($E298)-'v1 Frame'!O$3*SIN($E298),"")</f>
        <is>
          <t/>
        </is>
      </c>
      <c r="U298" s="8" t="inlineStr">
        <f aca="false">IF(A298&lt;&gt;"",$I298-'v1 Frame'!M$3*SIN($C298)+'v1 Frame'!N$3*COS($C298)*SIN($E298)+'v1 Frame'!O$3*COS($C298)*COS($E298),"")</f>
        <is>
          <t/>
        </is>
      </c>
      <c r="V298" s="8" t="inlineStr">
        <f aca="false">IF(A298&lt;&gt;"",$G298+'v1 Frame'!P$3*COS($C298)+'v1 Frame'!Q$3*SIN($C298)*SIN($E298)+'v1 Frame'!R$3*SIN($C298)*COS($E298),"")</f>
        <is>
          <t/>
        </is>
      </c>
      <c r="W298" s="8" t="inlineStr">
        <f aca="false">IF(A298&lt;&gt;"",$H298+'v1 Frame'!Q$3*COS($E298)-'v1 Frame'!R$3*SIN($E298),"")</f>
        <is>
          <t/>
        </is>
      </c>
      <c r="X298" s="8" t="inlineStr">
        <f aca="false">IF(A298&lt;&gt;"",$I298-'v1 Frame'!P$3*SIN($C298)+'v1 Frame'!Q$3*COS($C298)*SIN($E298)+'v1 Frame'!R$3*COS($C298)*COS($E298),"")</f>
        <is>
          <t/>
        </is>
      </c>
      <c r="Y298" s="8" t="inlineStr">
        <f aca="false">IF(A298&lt;&gt;"",$G298+'v1 Frame'!S$3*COS($C298)+'v1 Frame'!T$3*SIN($C298)*SIN($E298)+'v1 Frame'!U$3*SIN($C298)*COS($E298),"")</f>
        <is>
          <t/>
        </is>
      </c>
      <c r="Z298" s="8" t="inlineStr">
        <f aca="false">IF(A298&lt;&gt;"",$H298+'v1 Frame'!T$3*COS($E298)-'v1 Frame'!U$3*SIN($E298),"")</f>
        <is>
          <t/>
        </is>
      </c>
      <c r="AA298" s="8" t="inlineStr">
        <f aca="false">IF(A298&lt;&gt;"",$I298-'v1 Frame'!S$3*SIN($C298)+'v1 Frame'!T$3*COS($C298)*SIN($E298)+'v1 Frame'!U$3*COS($C298)*COS($E298),"")</f>
        <is>
          <t/>
        </is>
      </c>
      <c r="AB298" s="8" t="inlineStr">
        <f aca="false">IF(A298&lt;&gt;"",$G298+'v1 Frame'!V$3*COS($C298)+'v1 Frame'!W$3*SIN($C298)*SIN($E298)+'v1 Frame'!X$3*SIN($C298)*COS($E298),"")</f>
        <is>
          <t/>
        </is>
      </c>
      <c r="AC298" s="8" t="inlineStr">
        <f aca="false">IF(A298&lt;&gt;"",$H298+'v1 Frame'!W$3*COS($E298)-'v1 Frame'!X$3*SIN($E298),"")</f>
        <is>
          <t/>
        </is>
      </c>
      <c r="AD298" s="8" t="inlineStr">
        <f aca="false">IF(A298&lt;&gt;"",$I298-'v1 Frame'!V$3*SIN($C298)+'v1 Frame'!W$3*COS($C298)*SIN($E298)+'v1 Frame'!X$3*COS($C298)*COS($E298),"")</f>
        <is>
          <t/>
        </is>
      </c>
      <c r="AE298" s="25" t="inlineStr">
        <f aca="false">IF(A298&lt;&gt;"",$G298+'v1 Frame'!Y$3*COS($C298)+'v1 Frame'!Z$3*SIN($C298)*SIN($E298)+'v1 Frame'!AA$3*SIN($C298)*COS($E298),"")</f>
        <is>
          <t/>
        </is>
      </c>
      <c r="AF298" s="25" t="inlineStr">
        <f aca="false">IF(A298&lt;&gt;"",$H298+'v1 Frame'!Z$3*COS($E298)-'v1 Frame'!AA$3*SIN($E298),"")</f>
        <is>
          <t/>
        </is>
      </c>
      <c r="AG298" s="25" t="inlineStr">
        <f aca="false">IF(A298&lt;&gt;"",$I298-'v1 Frame'!Y$3*SIN($C298)+'v1 Frame'!Z$3*COS($C298)*SIN($E298)+'v1 Frame'!AA$3*COS($C298)*COS($E298),"")</f>
        <is>
          <t/>
        </is>
      </c>
      <c r="AH298" s="8" t="inlineStr">
        <f aca="false">IF(A298&lt;&gt;"",SQRT(SUMSQ(G298:I298)),"")</f>
        <is>
          <t/>
        </is>
      </c>
      <c r="AI298" s="8" t="inlineStr">
        <f aca="false">IF(A298&lt;&gt;"",IF(AH298&lt;&gt;0,ACOS(I298/AH298),0),"")</f>
        <is>
          <t/>
        </is>
      </c>
      <c r="AJ298" s="8" t="inlineStr">
        <f aca="false">IF(A298&lt;&gt;"",DEGREES(AI298),"")</f>
        <is>
          <t/>
        </is>
      </c>
      <c r="AK298" s="8" t="inlineStr">
        <f aca="false">IF(A298&lt;&gt;"",IF(OR(G298&lt;&gt;0,H298&lt;&gt;0),ATAN2(G298,H298),0),"")</f>
        <is>
          <t/>
        </is>
      </c>
      <c r="AL298" s="8" t="inlineStr">
        <f aca="false">IF(A298&lt;&gt;"",DEGREES(AK298),"")</f>
        <is>
          <t/>
        </is>
      </c>
      <c r="AM298" s="8" t="inlineStr">
        <f aca="false">IF(A298&lt;&gt;"",SQRT(SUMSQ(J298:L298)),"")</f>
        <is>
          <t/>
        </is>
      </c>
      <c r="AN298" s="8" t="inlineStr">
        <f aca="false">IF(A298&lt;&gt;"",IF(AM298&lt;&gt;0,ACOS(L298/AM298),0),"")</f>
        <is>
          <t/>
        </is>
      </c>
      <c r="AO298" s="8" t="inlineStr">
        <f aca="false">IF(A298&lt;&gt;"",DEGREES(AN298),"")</f>
        <is>
          <t/>
        </is>
      </c>
      <c r="AP298" s="8" t="inlineStr">
        <f aca="false">IF(A298&lt;&gt;"",IF(OR(J298&lt;&gt;0,K298&lt;&gt;0),ATAN2(J298,K298),0),"")</f>
        <is>
          <t/>
        </is>
      </c>
      <c r="AQ298" s="8" t="inlineStr">
        <f aca="false">IF(A298&lt;&gt;"",DEGREES(AP298),"")</f>
        <is>
          <t/>
        </is>
      </c>
      <c r="AR298" s="8" t="inlineStr">
        <f aca="false">IF(A298&lt;&gt;"",SQRT(SUMSQ(M298:O298)),"")</f>
        <is>
          <t/>
        </is>
      </c>
      <c r="AS298" s="8" t="inlineStr">
        <f aca="false">IF(A298&lt;&gt;"",IF(AR298&lt;&gt;0,ACOS(O298/AR298),0),"")</f>
        <is>
          <t/>
        </is>
      </c>
      <c r="AT298" s="8" t="inlineStr">
        <f aca="false">IF(A298&lt;&gt;"",DEGREES(AS298),"")</f>
        <is>
          <t/>
        </is>
      </c>
      <c r="AU298" s="8" t="inlineStr">
        <f aca="false">IF(A298&lt;&gt;"",IF(OR(M298&lt;&gt;0,N298&lt;&gt;0),ATAN2(M298,N298),0),"")</f>
        <is>
          <t/>
        </is>
      </c>
      <c r="AV298" s="8" t="inlineStr">
        <f aca="false">IF(A298&lt;&gt;"",DEGREES(AU298),"")</f>
        <is>
          <t/>
        </is>
      </c>
      <c r="AW298" s="8" t="inlineStr">
        <f aca="false">IF(A298&lt;&gt;"",SQRT(SUMSQ(P298:R298)),"")</f>
        <is>
          <t/>
        </is>
      </c>
      <c r="AX298" s="8" t="inlineStr">
        <f aca="false">IF(A298&lt;&gt;"",IF(AW298&lt;&gt;0,ACOS(R298/AW298),0),"")</f>
        <is>
          <t/>
        </is>
      </c>
      <c r="AY298" s="8" t="inlineStr">
        <f aca="false">IF(A298&lt;&gt;"",DEGREES(AX298),"")</f>
        <is>
          <t/>
        </is>
      </c>
      <c r="AZ298" s="8" t="inlineStr">
        <f aca="false">IF(A298&lt;&gt;"",IF(OR(P298&lt;&gt;0,Q298&lt;&gt;0),ATAN2(P298,Q298),0),"")</f>
        <is>
          <t/>
        </is>
      </c>
      <c r="BA298" s="8" t="inlineStr">
        <f aca="false">IF(A298&lt;&gt;"",DEGREES(AZ298),"")</f>
        <is>
          <t/>
        </is>
      </c>
      <c r="BB298" s="8" t="inlineStr">
        <f aca="false">IF(A298&lt;&gt;"",SQRT(SUMSQ(S298:U298)),"")</f>
        <is>
          <t/>
        </is>
      </c>
      <c r="BC298" s="8" t="inlineStr">
        <f aca="false">IF(A298&lt;&gt;"",IF(BB298&lt;&gt;0,ACOS(U298/BB298),0),"")</f>
        <is>
          <t/>
        </is>
      </c>
      <c r="BD298" s="8" t="inlineStr">
        <f aca="false">IF(A298&lt;&gt;"",DEGREES(BC298),"")</f>
        <is>
          <t/>
        </is>
      </c>
      <c r="BE298" s="8" t="inlineStr">
        <f aca="false">IF(A298&lt;&gt;"",IF(OR(S298&lt;&gt;0,T298&lt;&gt;0),ATAN2(S298,T298),0),"")</f>
        <is>
          <t/>
        </is>
      </c>
      <c r="BF298" s="8" t="inlineStr">
        <f aca="false">IF(A298&lt;&gt;"",DEGREES(BE298),"")</f>
        <is>
          <t/>
        </is>
      </c>
      <c r="BG298" s="8" t="inlineStr">
        <f aca="false">IF(A298&lt;&gt;"",SQRT(SUMSQ(V298:X298)),"")</f>
        <is>
          <t/>
        </is>
      </c>
      <c r="BH298" s="8" t="inlineStr">
        <f aca="false">IF(A298&lt;&gt;"",IF(BG298&lt;&gt;0,ACOS(X298/BG298),0),"")</f>
        <is>
          <t/>
        </is>
      </c>
      <c r="BI298" s="8" t="inlineStr">
        <f aca="false">IF(A298&lt;&gt;"",DEGREES(BH298),"")</f>
        <is>
          <t/>
        </is>
      </c>
      <c r="BJ298" s="8" t="inlineStr">
        <f aca="false">IF(A298&lt;&gt;"",IF(OR(V298&lt;&gt;0,W298&lt;&gt;0),ATAN2(V298,W298),0),"")</f>
        <is>
          <t/>
        </is>
      </c>
      <c r="BK298" s="8" t="inlineStr">
        <f aca="false">IF(A298&lt;&gt;"",DEGREES(BJ298),"")</f>
        <is>
          <t/>
        </is>
      </c>
      <c r="BL298" s="8" t="inlineStr">
        <f aca="false">IF(A298&lt;&gt;"",SQRT(SUMSQ(Y298:AA298)),"")</f>
        <is>
          <t/>
        </is>
      </c>
      <c r="BM298" s="8" t="inlineStr">
        <f aca="false">IF(A298&lt;&gt;"",IF(BL298&lt;&gt;0,ACOS(AA298/BL298),0),"")</f>
        <is>
          <t/>
        </is>
      </c>
      <c r="BN298" s="8" t="inlineStr">
        <f aca="false">IF(A298&lt;&gt;"",DEGREES(BM298),"")</f>
        <is>
          <t/>
        </is>
      </c>
      <c r="BO298" s="8" t="inlineStr">
        <f aca="false">IF(A298&lt;&gt;"",IF(OR(Y298&lt;&gt;0,Z298&lt;&gt;0),ATAN2(Y298,Z298),0),"")</f>
        <is>
          <t/>
        </is>
      </c>
      <c r="BP298" s="8" t="inlineStr">
        <f aca="false">IF(A298&lt;&gt;"",DEGREES(BO298),"")</f>
        <is>
          <t/>
        </is>
      </c>
      <c r="BQ298" s="8" t="inlineStr">
        <f aca="false">IF(A298&lt;&gt;"",SQRT(SUMSQ(AB298:AD298)),"")</f>
        <is>
          <t/>
        </is>
      </c>
      <c r="BR298" s="8" t="inlineStr">
        <f aca="false">IF(A298&lt;&gt;"",IF(BQ298&lt;&gt;0,ACOS(AD298/BQ298),0),"")</f>
        <is>
          <t/>
        </is>
      </c>
      <c r="BS298" s="8" t="inlineStr">
        <f aca="false">IF(A298&lt;&gt;"",DEGREES(BR298),"")</f>
        <is>
          <t/>
        </is>
      </c>
      <c r="BT298" s="8" t="inlineStr">
        <f aca="false">IF(A298&lt;&gt;"",IF(OR(AB298&lt;&gt;0,AC298&lt;&gt;0),ATAN2(AB298,AC298),0),"")</f>
        <is>
          <t/>
        </is>
      </c>
      <c r="BU298" s="8" t="inlineStr">
        <f aca="false">IF(A298&lt;&gt;"",DEGREES(BT298),"")</f>
        <is>
          <t/>
        </is>
      </c>
      <c r="BV298" s="8" t="inlineStr">
        <f aca="false">IF(A298&lt;&gt;"",SQRT(SUMSQ(AE298:AG298)),"")</f>
        <is>
          <t/>
        </is>
      </c>
      <c r="BW298" s="8" t="inlineStr">
        <f aca="false">IF(A298&lt;&gt;"",IF(BV298&lt;&gt;0,ACOS(AG298/BV298),0),"")</f>
        <is>
          <t/>
        </is>
      </c>
      <c r="BX298" s="8" t="inlineStr">
        <f aca="false">IF(A298&lt;&gt;"",DEGREES(BW298),"")</f>
        <is>
          <t/>
        </is>
      </c>
      <c r="BY298" s="8" t="inlineStr">
        <f aca="false">IF(A298&lt;&gt;"",IF(OR(AF298&lt;&gt;0,AG298&lt;&gt;0),ATAN2(AF298,AG298),0),"")</f>
        <is>
          <t/>
        </is>
      </c>
      <c r="BZ298" s="8" t="inlineStr">
        <f aca="false">IF(A298&lt;&gt;"",DEGREES(BY298),"")</f>
        <is>
          <t/>
        </is>
      </c>
      <c r="CA298" s="0" t="inlineStr">
        <f aca="false">IF(A298&lt;&gt;"",IF(AND(AI298&lt;Parameters!$B$11,AI298&gt;Parameters!$B$12,AN298&lt;Parameters!$B$11,AN298&gt;Parameters!$B$12,AS298&lt;Parameters!$B$11,AS298&gt;Parameters!$B$12,AX298&lt;Parameters!$B$11,AX298&gt;Parameters!$B$12,BC298&lt;Parameters!$B$11,BC298&gt;Parameters!$B$12,BM298&lt;Parameters!$B$11,BM298&gt;Parameters!$B$12,BR298&lt;Parameters!$B$11,BR298&gt;Parameters!$B$12,BW298&lt;Parameters!$B$11,BW298&gt;Parameters!$B$12),1,0),"")</f>
        <is>
          <t/>
        </is>
      </c>
      <c r="CB298" s="0" t="inlineStr">
        <f aca="false">IF(A298&lt;&gt;"",IF(OR(AI298&lt;Parameters!$B$12,AI298&gt;Parameters!$B$11),0,1),"")</f>
        <is>
          <t/>
        </is>
      </c>
      <c r="CC298" s="0" t="inlineStr">
        <f aca="false">IF(A298&lt;&gt;"",IF(OR(AN298&lt;Parameters!$B$12,AN298&gt;Parameters!$B$11),0,1),"")</f>
        <is>
          <t/>
        </is>
      </c>
      <c r="CD298" s="0" t="inlineStr">
        <f aca="false">IF(A298&lt;&gt;"",IF(OR(AS298&lt;Parameters!$B$12,AS298&gt;Parameters!$B$11),0,1),"")</f>
        <is>
          <t/>
        </is>
      </c>
      <c r="CE298" s="0" t="inlineStr">
        <f aca="false">IF(A298&lt;&gt;"",IF(OR(AX298&lt;Parameters!$B$12,AX298&gt;Parameters!$B$11),0,1),"")</f>
        <is>
          <t/>
        </is>
      </c>
      <c r="CF298" s="0" t="inlineStr">
        <f aca="false">IF(A298&lt;&gt;"",IF(OR(BC298&lt;Parameters!$B$12,BC298&gt;Parameters!$B$11),0,1),"")</f>
        <is>
          <t/>
        </is>
      </c>
      <c r="CG298" s="0" t="inlineStr">
        <f aca="false">IF(A298&lt;&gt;"",IF(OR(BH298&lt;Parameters!$B$12,BH298&gt;Parameters!$B$11),0,1),"")</f>
        <is>
          <t/>
        </is>
      </c>
      <c r="CH298" s="0" t="inlineStr">
        <f aca="false">IF(A298&lt;&gt;"",IF(OR(BM298&lt;Parameters!$B$12,BM298&gt;Parameters!$B$11),0,1),"")</f>
        <is>
          <t/>
        </is>
      </c>
      <c r="CI298" s="0" t="inlineStr">
        <f aca="false">IF(A298&lt;&gt;"",IF(OR(BR298&lt;Parameters!$B$12,BR298&gt;Parameters!$B$11),0,1),"")</f>
        <is>
          <t/>
        </is>
      </c>
      <c r="CJ298" s="0" t="inlineStr">
        <f aca="false">IF(A298&lt;&gt;"",IF(OR(BW298&lt;Parameters!$B$12,BW298&gt;Parameters!$B$11),0,1),"")</f>
        <is>
          <t/>
        </is>
      </c>
      <c r="CK298" s="26" t="inlineStr">
        <f aca="false">IF(A298&lt;&gt;"",SUM(CB298:CJ298)/9,"")</f>
        <is>
          <t/>
        </is>
      </c>
      <c r="CL298" s="0" t="inlineStr">
        <f aca="false">IF(A298&lt;&gt;"",CK298*9,"")</f>
        <is>
          <t/>
        </is>
      </c>
      <c r="CM298" s="8" t="inlineStr">
        <f aca="false">IF(A298&lt;&gt;"",TEXT(B298,CM$2)&amp;" "&amp;TEXT(A298,CM$2),"")</f>
        <is>
          <t/>
        </is>
      </c>
    </row>
    <row r="299" customFormat="false" ht="15" hidden="false" customHeight="false" outlineLevel="0" collapsed="false">
      <c r="A299" s="0" t="inlineStr">
        <f aca="false">IF(OR(B298&lt;Parameters!$K$12,A298&lt;Parameters!$K$12),IF(A298&lt;Parameters!$K$12,A298+1,0),"")</f>
        <is>
          <t/>
        </is>
      </c>
      <c r="B299" s="0" t="inlineStr">
        <f aca="false">IF(A299&lt;&gt;"",IF(A299=0,B298+1,B298),"")</f>
        <is>
          <t/>
        </is>
      </c>
      <c r="C299" s="24" t="inlineStr">
        <f aca="false">IF(A299&lt;&gt;"",-_phi*(A299+0.5),"")</f>
        <is>
          <t/>
        </is>
      </c>
      <c r="D299" s="8" t="inlineStr">
        <f aca="false">IF(A299&lt;&gt;"",DEGREES(C299),"")</f>
        <is>
          <t/>
        </is>
      </c>
      <c r="E299" s="24" t="inlineStr">
        <f aca="false">IF(A299&lt;&gt;"",_phi*(B299+0.5),"")</f>
        <is>
          <t/>
        </is>
      </c>
      <c r="F299" s="8" t="inlineStr">
        <f aca="false">IF(A299&lt;&gt;"",DEGREES(E299),"")</f>
        <is>
          <t/>
        </is>
      </c>
      <c r="G299" s="8" t="inlineStr">
        <f aca="false">IF(A299&lt;&gt;"",LOOKUP(A299,h!$A$3:$A$30,h!$D$3:$D$30),"")</f>
        <is>
          <t/>
        </is>
      </c>
      <c r="H299" s="8" t="inlineStr">
        <f aca="false">IF(A299&lt;&gt;"",LOOKUP(B299,h!$A$3:$A$30,h!$D$3:$D$30),"")</f>
        <is>
          <t/>
        </is>
      </c>
      <c r="I299" s="8" t="inlineStr">
        <f aca="false">IF(A299&lt;&gt;"",_zif,"")</f>
        <is>
          <t/>
        </is>
      </c>
      <c r="J299" s="8" t="inlineStr">
        <f aca="false">IF(A299&lt;&gt;"",$G299+'v1 Frame'!D$3*COS($C299)+'v1 Frame'!E$3*SIN($C299)*SIN($E299)+'v1 Frame'!F$3*SIN($C299)*COS($E299),"")</f>
        <is>
          <t/>
        </is>
      </c>
      <c r="K299" s="8" t="inlineStr">
        <f aca="false">IF(A299&lt;&gt;"",$H299+'v1 Frame'!E$3*COS($E299)-'v1 Frame'!F$3*SIN($E299),"")</f>
        <is>
          <t/>
        </is>
      </c>
      <c r="L299" s="8" t="inlineStr">
        <f aca="false">IF(A299&lt;&gt;"",$I299-'v1 Frame'!D$3*SIN($C299)+'v1 Frame'!E$3*COS($C299)*SIN($E299)+'v1 Frame'!F$3*COS($C299)*COS($E299),"")</f>
        <is>
          <t/>
        </is>
      </c>
      <c r="M299" s="8" t="inlineStr">
        <f aca="false">IF(A299&lt;&gt;"",$G299+'v1 Frame'!G$3*COS($C299)+'v1 Frame'!H$3*SIN($C299)*SIN($E299)+'v1 Frame'!I$3*SIN($C299)*COS($E299),"")</f>
        <is>
          <t/>
        </is>
      </c>
      <c r="N299" s="8" t="inlineStr">
        <f aca="false">IF(A299&lt;&gt;"",$H299+'v1 Frame'!H$3*COS($E299)-'v1 Frame'!I$3*SIN($E299),"")</f>
        <is>
          <t/>
        </is>
      </c>
      <c r="O299" s="8" t="inlineStr">
        <f aca="false">IF(A299&lt;&gt;"",$I299-'v1 Frame'!G$3*SIN($C299)+'v1 Frame'!H$3*COS($C299)*SIN($E299)+'v1 Frame'!I$3*COS($C299)*COS($E299),"")</f>
        <is>
          <t/>
        </is>
      </c>
      <c r="P299" s="8" t="inlineStr">
        <f aca="false">IF(A299&lt;&gt;"",$G299+'v1 Frame'!J$3*COS($C299)+'v1 Frame'!K$3*SIN($C299)*SIN($E299)+'v1 Frame'!L$3*SIN($C299)*COS($E299),"")</f>
        <is>
          <t/>
        </is>
      </c>
      <c r="Q299" s="8" t="inlineStr">
        <f aca="false">IF(A299&lt;&gt;"",$H299+'v1 Frame'!K$3*COS($E299)-'v1 Frame'!L$3*SIN($E299),"")</f>
        <is>
          <t/>
        </is>
      </c>
      <c r="R299" s="8" t="inlineStr">
        <f aca="false">IF(A299&lt;&gt;"",$I299-'v1 Frame'!J$3*SIN($C299)+'v1 Frame'!K$3*COS($C299)*SIN($E299)+'v1 Frame'!L$3*COS($C299)*COS($E299),"")</f>
        <is>
          <t/>
        </is>
      </c>
      <c r="S299" s="8" t="inlineStr">
        <f aca="false">IF(A299&lt;&gt;"",$G299+'v1 Frame'!M$3*COS($C299)+'v1 Frame'!N$3*SIN($C299)*SIN($E299)+'v1 Frame'!O$3*SIN($C299)*COS($E299),"")</f>
        <is>
          <t/>
        </is>
      </c>
      <c r="T299" s="8" t="inlineStr">
        <f aca="false">IF(A299&lt;&gt;"",$H299+'v1 Frame'!N$3*COS($E299)-'v1 Frame'!O$3*SIN($E299),"")</f>
        <is>
          <t/>
        </is>
      </c>
      <c r="U299" s="8" t="inlineStr">
        <f aca="false">IF(A299&lt;&gt;"",$I299-'v1 Frame'!M$3*SIN($C299)+'v1 Frame'!N$3*COS($C299)*SIN($E299)+'v1 Frame'!O$3*COS($C299)*COS($E299),"")</f>
        <is>
          <t/>
        </is>
      </c>
      <c r="V299" s="8" t="inlineStr">
        <f aca="false">IF(A299&lt;&gt;"",$G299+'v1 Frame'!P$3*COS($C299)+'v1 Frame'!Q$3*SIN($C299)*SIN($E299)+'v1 Frame'!R$3*SIN($C299)*COS($E299),"")</f>
        <is>
          <t/>
        </is>
      </c>
      <c r="W299" s="8" t="inlineStr">
        <f aca="false">IF(A299&lt;&gt;"",$H299+'v1 Frame'!Q$3*COS($E299)-'v1 Frame'!R$3*SIN($E299),"")</f>
        <is>
          <t/>
        </is>
      </c>
      <c r="X299" s="8" t="inlineStr">
        <f aca="false">IF(A299&lt;&gt;"",$I299-'v1 Frame'!P$3*SIN($C299)+'v1 Frame'!Q$3*COS($C299)*SIN($E299)+'v1 Frame'!R$3*COS($C299)*COS($E299),"")</f>
        <is>
          <t/>
        </is>
      </c>
      <c r="Y299" s="8" t="inlineStr">
        <f aca="false">IF(A299&lt;&gt;"",$G299+'v1 Frame'!S$3*COS($C299)+'v1 Frame'!T$3*SIN($C299)*SIN($E299)+'v1 Frame'!U$3*SIN($C299)*COS($E299),"")</f>
        <is>
          <t/>
        </is>
      </c>
      <c r="Z299" s="8" t="inlineStr">
        <f aca="false">IF(A299&lt;&gt;"",$H299+'v1 Frame'!T$3*COS($E299)-'v1 Frame'!U$3*SIN($E299),"")</f>
        <is>
          <t/>
        </is>
      </c>
      <c r="AA299" s="8" t="inlineStr">
        <f aca="false">IF(A299&lt;&gt;"",$I299-'v1 Frame'!S$3*SIN($C299)+'v1 Frame'!T$3*COS($C299)*SIN($E299)+'v1 Frame'!U$3*COS($C299)*COS($E299),"")</f>
        <is>
          <t/>
        </is>
      </c>
      <c r="AB299" s="8" t="inlineStr">
        <f aca="false">IF(A299&lt;&gt;"",$G299+'v1 Frame'!V$3*COS($C299)+'v1 Frame'!W$3*SIN($C299)*SIN($E299)+'v1 Frame'!X$3*SIN($C299)*COS($E299),"")</f>
        <is>
          <t/>
        </is>
      </c>
      <c r="AC299" s="8" t="inlineStr">
        <f aca="false">IF(A299&lt;&gt;"",$H299+'v1 Frame'!W$3*COS($E299)-'v1 Frame'!X$3*SIN($E299),"")</f>
        <is>
          <t/>
        </is>
      </c>
      <c r="AD299" s="8" t="inlineStr">
        <f aca="false">IF(A299&lt;&gt;"",$I299-'v1 Frame'!V$3*SIN($C299)+'v1 Frame'!W$3*COS($C299)*SIN($E299)+'v1 Frame'!X$3*COS($C299)*COS($E299),"")</f>
        <is>
          <t/>
        </is>
      </c>
      <c r="AE299" s="25" t="inlineStr">
        <f aca="false">IF(A299&lt;&gt;"",$G299+'v1 Frame'!Y$3*COS($C299)+'v1 Frame'!Z$3*SIN($C299)*SIN($E299)+'v1 Frame'!AA$3*SIN($C299)*COS($E299),"")</f>
        <is>
          <t/>
        </is>
      </c>
      <c r="AF299" s="25" t="inlineStr">
        <f aca="false">IF(A299&lt;&gt;"",$H299+'v1 Frame'!Z$3*COS($E299)-'v1 Frame'!AA$3*SIN($E299),"")</f>
        <is>
          <t/>
        </is>
      </c>
      <c r="AG299" s="25" t="inlineStr">
        <f aca="false">IF(A299&lt;&gt;"",$I299-'v1 Frame'!Y$3*SIN($C299)+'v1 Frame'!Z$3*COS($C299)*SIN($E299)+'v1 Frame'!AA$3*COS($C299)*COS($E299),"")</f>
        <is>
          <t/>
        </is>
      </c>
      <c r="AH299" s="8" t="inlineStr">
        <f aca="false">IF(A299&lt;&gt;"",SQRT(SUMSQ(G299:I299)),"")</f>
        <is>
          <t/>
        </is>
      </c>
      <c r="AI299" s="8" t="inlineStr">
        <f aca="false">IF(A299&lt;&gt;"",IF(AH299&lt;&gt;0,ACOS(I299/AH299),0),"")</f>
        <is>
          <t/>
        </is>
      </c>
      <c r="AJ299" s="8" t="inlineStr">
        <f aca="false">IF(A299&lt;&gt;"",DEGREES(AI299),"")</f>
        <is>
          <t/>
        </is>
      </c>
      <c r="AK299" s="8" t="inlineStr">
        <f aca="false">IF(A299&lt;&gt;"",IF(OR(G299&lt;&gt;0,H299&lt;&gt;0),ATAN2(G299,H299),0),"")</f>
        <is>
          <t/>
        </is>
      </c>
      <c r="AL299" s="8" t="inlineStr">
        <f aca="false">IF(A299&lt;&gt;"",DEGREES(AK299),"")</f>
        <is>
          <t/>
        </is>
      </c>
      <c r="AM299" s="8" t="inlineStr">
        <f aca="false">IF(A299&lt;&gt;"",SQRT(SUMSQ(J299:L299)),"")</f>
        <is>
          <t/>
        </is>
      </c>
      <c r="AN299" s="8" t="inlineStr">
        <f aca="false">IF(A299&lt;&gt;"",IF(AM299&lt;&gt;0,ACOS(L299/AM299),0),"")</f>
        <is>
          <t/>
        </is>
      </c>
      <c r="AO299" s="8" t="inlineStr">
        <f aca="false">IF(A299&lt;&gt;"",DEGREES(AN299),"")</f>
        <is>
          <t/>
        </is>
      </c>
      <c r="AP299" s="8" t="inlineStr">
        <f aca="false">IF(A299&lt;&gt;"",IF(OR(J299&lt;&gt;0,K299&lt;&gt;0),ATAN2(J299,K299),0),"")</f>
        <is>
          <t/>
        </is>
      </c>
      <c r="AQ299" s="8" t="inlineStr">
        <f aca="false">IF(A299&lt;&gt;"",DEGREES(AP299),"")</f>
        <is>
          <t/>
        </is>
      </c>
      <c r="AR299" s="8" t="inlineStr">
        <f aca="false">IF(A299&lt;&gt;"",SQRT(SUMSQ(M299:O299)),"")</f>
        <is>
          <t/>
        </is>
      </c>
      <c r="AS299" s="8" t="inlineStr">
        <f aca="false">IF(A299&lt;&gt;"",IF(AR299&lt;&gt;0,ACOS(O299/AR299),0),"")</f>
        <is>
          <t/>
        </is>
      </c>
      <c r="AT299" s="8" t="inlineStr">
        <f aca="false">IF(A299&lt;&gt;"",DEGREES(AS299),"")</f>
        <is>
          <t/>
        </is>
      </c>
      <c r="AU299" s="8" t="inlineStr">
        <f aca="false">IF(A299&lt;&gt;"",IF(OR(M299&lt;&gt;0,N299&lt;&gt;0),ATAN2(M299,N299),0),"")</f>
        <is>
          <t/>
        </is>
      </c>
      <c r="AV299" s="8" t="inlineStr">
        <f aca="false">IF(A299&lt;&gt;"",DEGREES(AU299),"")</f>
        <is>
          <t/>
        </is>
      </c>
      <c r="AW299" s="8" t="inlineStr">
        <f aca="false">IF(A299&lt;&gt;"",SQRT(SUMSQ(P299:R299)),"")</f>
        <is>
          <t/>
        </is>
      </c>
      <c r="AX299" s="8" t="inlineStr">
        <f aca="false">IF(A299&lt;&gt;"",IF(AW299&lt;&gt;0,ACOS(R299/AW299),0),"")</f>
        <is>
          <t/>
        </is>
      </c>
      <c r="AY299" s="8" t="inlineStr">
        <f aca="false">IF(A299&lt;&gt;"",DEGREES(AX299),"")</f>
        <is>
          <t/>
        </is>
      </c>
      <c r="AZ299" s="8" t="inlineStr">
        <f aca="false">IF(A299&lt;&gt;"",IF(OR(P299&lt;&gt;0,Q299&lt;&gt;0),ATAN2(P299,Q299),0),"")</f>
        <is>
          <t/>
        </is>
      </c>
      <c r="BA299" s="8" t="inlineStr">
        <f aca="false">IF(A299&lt;&gt;"",DEGREES(AZ299),"")</f>
        <is>
          <t/>
        </is>
      </c>
      <c r="BB299" s="8" t="inlineStr">
        <f aca="false">IF(A299&lt;&gt;"",SQRT(SUMSQ(S299:U299)),"")</f>
        <is>
          <t/>
        </is>
      </c>
      <c r="BC299" s="8" t="inlineStr">
        <f aca="false">IF(A299&lt;&gt;"",IF(BB299&lt;&gt;0,ACOS(U299/BB299),0),"")</f>
        <is>
          <t/>
        </is>
      </c>
      <c r="BD299" s="8" t="inlineStr">
        <f aca="false">IF(A299&lt;&gt;"",DEGREES(BC299),"")</f>
        <is>
          <t/>
        </is>
      </c>
      <c r="BE299" s="8" t="inlineStr">
        <f aca="false">IF(A299&lt;&gt;"",IF(OR(S299&lt;&gt;0,T299&lt;&gt;0),ATAN2(S299,T299),0),"")</f>
        <is>
          <t/>
        </is>
      </c>
      <c r="BF299" s="8" t="inlineStr">
        <f aca="false">IF(A299&lt;&gt;"",DEGREES(BE299),"")</f>
        <is>
          <t/>
        </is>
      </c>
      <c r="BG299" s="8" t="inlineStr">
        <f aca="false">IF(A299&lt;&gt;"",SQRT(SUMSQ(V299:X299)),"")</f>
        <is>
          <t/>
        </is>
      </c>
      <c r="BH299" s="8" t="inlineStr">
        <f aca="false">IF(A299&lt;&gt;"",IF(BG299&lt;&gt;0,ACOS(X299/BG299),0),"")</f>
        <is>
          <t/>
        </is>
      </c>
      <c r="BI299" s="8" t="inlineStr">
        <f aca="false">IF(A299&lt;&gt;"",DEGREES(BH299),"")</f>
        <is>
          <t/>
        </is>
      </c>
      <c r="BJ299" s="8" t="inlineStr">
        <f aca="false">IF(A299&lt;&gt;"",IF(OR(V299&lt;&gt;0,W299&lt;&gt;0),ATAN2(V299,W299),0),"")</f>
        <is>
          <t/>
        </is>
      </c>
      <c r="BK299" s="8" t="inlineStr">
        <f aca="false">IF(A299&lt;&gt;"",DEGREES(BJ299),"")</f>
        <is>
          <t/>
        </is>
      </c>
      <c r="BL299" s="8" t="inlineStr">
        <f aca="false">IF(A299&lt;&gt;"",SQRT(SUMSQ(Y299:AA299)),"")</f>
        <is>
          <t/>
        </is>
      </c>
      <c r="BM299" s="8" t="inlineStr">
        <f aca="false">IF(A299&lt;&gt;"",IF(BL299&lt;&gt;0,ACOS(AA299/BL299),0),"")</f>
        <is>
          <t/>
        </is>
      </c>
      <c r="BN299" s="8" t="inlineStr">
        <f aca="false">IF(A299&lt;&gt;"",DEGREES(BM299),"")</f>
        <is>
          <t/>
        </is>
      </c>
      <c r="BO299" s="8" t="inlineStr">
        <f aca="false">IF(A299&lt;&gt;"",IF(OR(Y299&lt;&gt;0,Z299&lt;&gt;0),ATAN2(Y299,Z299),0),"")</f>
        <is>
          <t/>
        </is>
      </c>
      <c r="BP299" s="8" t="inlineStr">
        <f aca="false">IF(A299&lt;&gt;"",DEGREES(BO299),"")</f>
        <is>
          <t/>
        </is>
      </c>
      <c r="BQ299" s="8" t="inlineStr">
        <f aca="false">IF(A299&lt;&gt;"",SQRT(SUMSQ(AB299:AD299)),"")</f>
        <is>
          <t/>
        </is>
      </c>
      <c r="BR299" s="8" t="inlineStr">
        <f aca="false">IF(A299&lt;&gt;"",IF(BQ299&lt;&gt;0,ACOS(AD299/BQ299),0),"")</f>
        <is>
          <t/>
        </is>
      </c>
      <c r="BS299" s="8" t="inlineStr">
        <f aca="false">IF(A299&lt;&gt;"",DEGREES(BR299),"")</f>
        <is>
          <t/>
        </is>
      </c>
      <c r="BT299" s="8" t="inlineStr">
        <f aca="false">IF(A299&lt;&gt;"",IF(OR(AB299&lt;&gt;0,AC299&lt;&gt;0),ATAN2(AB299,AC299),0),"")</f>
        <is>
          <t/>
        </is>
      </c>
      <c r="BU299" s="8" t="inlineStr">
        <f aca="false">IF(A299&lt;&gt;"",DEGREES(BT299),"")</f>
        <is>
          <t/>
        </is>
      </c>
      <c r="BV299" s="8" t="inlineStr">
        <f aca="false">IF(A299&lt;&gt;"",SQRT(SUMSQ(AE299:AG299)),"")</f>
        <is>
          <t/>
        </is>
      </c>
      <c r="BW299" s="8" t="inlineStr">
        <f aca="false">IF(A299&lt;&gt;"",IF(BV299&lt;&gt;0,ACOS(AG299/BV299),0),"")</f>
        <is>
          <t/>
        </is>
      </c>
      <c r="BX299" s="8" t="inlineStr">
        <f aca="false">IF(A299&lt;&gt;"",DEGREES(BW299),"")</f>
        <is>
          <t/>
        </is>
      </c>
      <c r="BY299" s="8" t="inlineStr">
        <f aca="false">IF(A299&lt;&gt;"",IF(OR(AF299&lt;&gt;0,AG299&lt;&gt;0),ATAN2(AF299,AG299),0),"")</f>
        <is>
          <t/>
        </is>
      </c>
      <c r="BZ299" s="8" t="inlineStr">
        <f aca="false">IF(A299&lt;&gt;"",DEGREES(BY299),"")</f>
        <is>
          <t/>
        </is>
      </c>
      <c r="CA299" s="0" t="inlineStr">
        <f aca="false">IF(A299&lt;&gt;"",IF(AND(AI299&lt;Parameters!$B$11,AI299&gt;Parameters!$B$12,AN299&lt;Parameters!$B$11,AN299&gt;Parameters!$B$12,AS299&lt;Parameters!$B$11,AS299&gt;Parameters!$B$12,AX299&lt;Parameters!$B$11,AX299&gt;Parameters!$B$12,BC299&lt;Parameters!$B$11,BC299&gt;Parameters!$B$12,BM299&lt;Parameters!$B$11,BM299&gt;Parameters!$B$12,BR299&lt;Parameters!$B$11,BR299&gt;Parameters!$B$12,BW299&lt;Parameters!$B$11,BW299&gt;Parameters!$B$12),1,0),"")</f>
        <is>
          <t/>
        </is>
      </c>
      <c r="CB299" s="0" t="inlineStr">
        <f aca="false">IF(A299&lt;&gt;"",IF(OR(AI299&lt;Parameters!$B$12,AI299&gt;Parameters!$B$11),0,1),"")</f>
        <is>
          <t/>
        </is>
      </c>
      <c r="CC299" s="0" t="inlineStr">
        <f aca="false">IF(A299&lt;&gt;"",IF(OR(AN299&lt;Parameters!$B$12,AN299&gt;Parameters!$B$11),0,1),"")</f>
        <is>
          <t/>
        </is>
      </c>
      <c r="CD299" s="0" t="inlineStr">
        <f aca="false">IF(A299&lt;&gt;"",IF(OR(AS299&lt;Parameters!$B$12,AS299&gt;Parameters!$B$11),0,1),"")</f>
        <is>
          <t/>
        </is>
      </c>
      <c r="CE299" s="0" t="inlineStr">
        <f aca="false">IF(A299&lt;&gt;"",IF(OR(AX299&lt;Parameters!$B$12,AX299&gt;Parameters!$B$11),0,1),"")</f>
        <is>
          <t/>
        </is>
      </c>
      <c r="CF299" s="0" t="inlineStr">
        <f aca="false">IF(A299&lt;&gt;"",IF(OR(BC299&lt;Parameters!$B$12,BC299&gt;Parameters!$B$11),0,1),"")</f>
        <is>
          <t/>
        </is>
      </c>
      <c r="CG299" s="0" t="inlineStr">
        <f aca="false">IF(A299&lt;&gt;"",IF(OR(BH299&lt;Parameters!$B$12,BH299&gt;Parameters!$B$11),0,1),"")</f>
        <is>
          <t/>
        </is>
      </c>
      <c r="CH299" s="0" t="inlineStr">
        <f aca="false">IF(A299&lt;&gt;"",IF(OR(BM299&lt;Parameters!$B$12,BM299&gt;Parameters!$B$11),0,1),"")</f>
        <is>
          <t/>
        </is>
      </c>
      <c r="CI299" s="0" t="inlineStr">
        <f aca="false">IF(A299&lt;&gt;"",IF(OR(BR299&lt;Parameters!$B$12,BR299&gt;Parameters!$B$11),0,1),"")</f>
        <is>
          <t/>
        </is>
      </c>
      <c r="CJ299" s="0" t="inlineStr">
        <f aca="false">IF(A299&lt;&gt;"",IF(OR(BW299&lt;Parameters!$B$12,BW299&gt;Parameters!$B$11),0,1),"")</f>
        <is>
          <t/>
        </is>
      </c>
      <c r="CK299" s="26" t="inlineStr">
        <f aca="false">IF(A299&lt;&gt;"",SUM(CB299:CJ299)/9,"")</f>
        <is>
          <t/>
        </is>
      </c>
      <c r="CL299" s="0" t="inlineStr">
        <f aca="false">IF(A299&lt;&gt;"",CK299*9,"")</f>
        <is>
          <t/>
        </is>
      </c>
      <c r="CM299" s="8" t="inlineStr">
        <f aca="false">IF(A299&lt;&gt;"",TEXT(B299,CM$2)&amp;" "&amp;TEXT(A299,CM$2),"")</f>
        <is>
          <t/>
        </is>
      </c>
    </row>
    <row r="300" customFormat="false" ht="15" hidden="false" customHeight="false" outlineLevel="0" collapsed="false">
      <c r="A300" s="0" t="inlineStr">
        <f aca="false">IF(OR(B299&lt;Parameters!$K$12,A299&lt;Parameters!$K$12),IF(A299&lt;Parameters!$K$12,A299+1,0),"")</f>
        <is>
          <t/>
        </is>
      </c>
      <c r="B300" s="0" t="inlineStr">
        <f aca="false">IF(A300&lt;&gt;"",IF(A300=0,B299+1,B299),"")</f>
        <is>
          <t/>
        </is>
      </c>
      <c r="C300" s="24" t="inlineStr">
        <f aca="false">IF(A300&lt;&gt;"",-_phi*(A300+0.5),"")</f>
        <is>
          <t/>
        </is>
      </c>
      <c r="D300" s="8" t="inlineStr">
        <f aca="false">IF(A300&lt;&gt;"",DEGREES(C300),"")</f>
        <is>
          <t/>
        </is>
      </c>
      <c r="E300" s="24" t="inlineStr">
        <f aca="false">IF(A300&lt;&gt;"",_phi*(B300+0.5),"")</f>
        <is>
          <t/>
        </is>
      </c>
      <c r="F300" s="8" t="inlineStr">
        <f aca="false">IF(A300&lt;&gt;"",DEGREES(E300),"")</f>
        <is>
          <t/>
        </is>
      </c>
      <c r="G300" s="8" t="inlineStr">
        <f aca="false">IF(A300&lt;&gt;"",LOOKUP(A300,h!$A$3:$A$30,h!$D$3:$D$30),"")</f>
        <is>
          <t/>
        </is>
      </c>
      <c r="H300" s="8" t="inlineStr">
        <f aca="false">IF(A300&lt;&gt;"",LOOKUP(B300,h!$A$3:$A$30,h!$D$3:$D$30),"")</f>
        <is>
          <t/>
        </is>
      </c>
      <c r="I300" s="8" t="inlineStr">
        <f aca="false">IF(A300&lt;&gt;"",_zif,"")</f>
        <is>
          <t/>
        </is>
      </c>
      <c r="J300" s="8" t="inlineStr">
        <f aca="false">IF(A300&lt;&gt;"",$G300+'v1 Frame'!D$3*COS($C300)+'v1 Frame'!E$3*SIN($C300)*SIN($E300)+'v1 Frame'!F$3*SIN($C300)*COS($E300),"")</f>
        <is>
          <t/>
        </is>
      </c>
      <c r="K300" s="8" t="inlineStr">
        <f aca="false">IF(A300&lt;&gt;"",$H300+'v1 Frame'!E$3*COS($E300)-'v1 Frame'!F$3*SIN($E300),"")</f>
        <is>
          <t/>
        </is>
      </c>
      <c r="L300" s="8" t="inlineStr">
        <f aca="false">IF(A300&lt;&gt;"",$I300-'v1 Frame'!D$3*SIN($C300)+'v1 Frame'!E$3*COS($C300)*SIN($E300)+'v1 Frame'!F$3*COS($C300)*COS($E300),"")</f>
        <is>
          <t/>
        </is>
      </c>
      <c r="M300" s="8" t="inlineStr">
        <f aca="false">IF(A300&lt;&gt;"",$G300+'v1 Frame'!G$3*COS($C300)+'v1 Frame'!H$3*SIN($C300)*SIN($E300)+'v1 Frame'!I$3*SIN($C300)*COS($E300),"")</f>
        <is>
          <t/>
        </is>
      </c>
      <c r="N300" s="8" t="inlineStr">
        <f aca="false">IF(A300&lt;&gt;"",$H300+'v1 Frame'!H$3*COS($E300)-'v1 Frame'!I$3*SIN($E300),"")</f>
        <is>
          <t/>
        </is>
      </c>
      <c r="O300" s="8" t="inlineStr">
        <f aca="false">IF(A300&lt;&gt;"",$I300-'v1 Frame'!G$3*SIN($C300)+'v1 Frame'!H$3*COS($C300)*SIN($E300)+'v1 Frame'!I$3*COS($C300)*COS($E300),"")</f>
        <is>
          <t/>
        </is>
      </c>
      <c r="P300" s="8" t="inlineStr">
        <f aca="false">IF(A300&lt;&gt;"",$G300+'v1 Frame'!J$3*COS($C300)+'v1 Frame'!K$3*SIN($C300)*SIN($E300)+'v1 Frame'!L$3*SIN($C300)*COS($E300),"")</f>
        <is>
          <t/>
        </is>
      </c>
      <c r="Q300" s="8" t="inlineStr">
        <f aca="false">IF(A300&lt;&gt;"",$H300+'v1 Frame'!K$3*COS($E300)-'v1 Frame'!L$3*SIN($E300),"")</f>
        <is>
          <t/>
        </is>
      </c>
      <c r="R300" s="8" t="inlineStr">
        <f aca="false">IF(A300&lt;&gt;"",$I300-'v1 Frame'!J$3*SIN($C300)+'v1 Frame'!K$3*COS($C300)*SIN($E300)+'v1 Frame'!L$3*COS($C300)*COS($E300),"")</f>
        <is>
          <t/>
        </is>
      </c>
      <c r="S300" s="8" t="inlineStr">
        <f aca="false">IF(A300&lt;&gt;"",$G300+'v1 Frame'!M$3*COS($C300)+'v1 Frame'!N$3*SIN($C300)*SIN($E300)+'v1 Frame'!O$3*SIN($C300)*COS($E300),"")</f>
        <is>
          <t/>
        </is>
      </c>
      <c r="T300" s="8" t="inlineStr">
        <f aca="false">IF(A300&lt;&gt;"",$H300+'v1 Frame'!N$3*COS($E300)-'v1 Frame'!O$3*SIN($E300),"")</f>
        <is>
          <t/>
        </is>
      </c>
      <c r="U300" s="8" t="inlineStr">
        <f aca="false">IF(A300&lt;&gt;"",$I300-'v1 Frame'!M$3*SIN($C300)+'v1 Frame'!N$3*COS($C300)*SIN($E300)+'v1 Frame'!O$3*COS($C300)*COS($E300),"")</f>
        <is>
          <t/>
        </is>
      </c>
      <c r="V300" s="8" t="inlineStr">
        <f aca="false">IF(A300&lt;&gt;"",$G300+'v1 Frame'!P$3*COS($C300)+'v1 Frame'!Q$3*SIN($C300)*SIN($E300)+'v1 Frame'!R$3*SIN($C300)*COS($E300),"")</f>
        <is>
          <t/>
        </is>
      </c>
      <c r="W300" s="8" t="inlineStr">
        <f aca="false">IF(A300&lt;&gt;"",$H300+'v1 Frame'!Q$3*COS($E300)-'v1 Frame'!R$3*SIN($E300),"")</f>
        <is>
          <t/>
        </is>
      </c>
      <c r="X300" s="8" t="inlineStr">
        <f aca="false">IF(A300&lt;&gt;"",$I300-'v1 Frame'!P$3*SIN($C300)+'v1 Frame'!Q$3*COS($C300)*SIN($E300)+'v1 Frame'!R$3*COS($C300)*COS($E300),"")</f>
        <is>
          <t/>
        </is>
      </c>
      <c r="Y300" s="8" t="inlineStr">
        <f aca="false">IF(A300&lt;&gt;"",$G300+'v1 Frame'!S$3*COS($C300)+'v1 Frame'!T$3*SIN($C300)*SIN($E300)+'v1 Frame'!U$3*SIN($C300)*COS($E300),"")</f>
        <is>
          <t/>
        </is>
      </c>
      <c r="Z300" s="8" t="inlineStr">
        <f aca="false">IF(A300&lt;&gt;"",$H300+'v1 Frame'!T$3*COS($E300)-'v1 Frame'!U$3*SIN($E300),"")</f>
        <is>
          <t/>
        </is>
      </c>
      <c r="AA300" s="8" t="inlineStr">
        <f aca="false">IF(A300&lt;&gt;"",$I300-'v1 Frame'!S$3*SIN($C300)+'v1 Frame'!T$3*COS($C300)*SIN($E300)+'v1 Frame'!U$3*COS($C300)*COS($E300),"")</f>
        <is>
          <t/>
        </is>
      </c>
      <c r="AB300" s="8" t="inlineStr">
        <f aca="false">IF(A300&lt;&gt;"",$G300+'v1 Frame'!V$3*COS($C300)+'v1 Frame'!W$3*SIN($C300)*SIN($E300)+'v1 Frame'!X$3*SIN($C300)*COS($E300),"")</f>
        <is>
          <t/>
        </is>
      </c>
      <c r="AC300" s="8" t="inlineStr">
        <f aca="false">IF(A300&lt;&gt;"",$H300+'v1 Frame'!W$3*COS($E300)-'v1 Frame'!X$3*SIN($E300),"")</f>
        <is>
          <t/>
        </is>
      </c>
      <c r="AD300" s="8" t="inlineStr">
        <f aca="false">IF(A300&lt;&gt;"",$I300-'v1 Frame'!V$3*SIN($C300)+'v1 Frame'!W$3*COS($C300)*SIN($E300)+'v1 Frame'!X$3*COS($C300)*COS($E300),"")</f>
        <is>
          <t/>
        </is>
      </c>
      <c r="AE300" s="25" t="inlineStr">
        <f aca="false">IF(A300&lt;&gt;"",$G300+'v1 Frame'!Y$3*COS($C300)+'v1 Frame'!Z$3*SIN($C300)*SIN($E300)+'v1 Frame'!AA$3*SIN($C300)*COS($E300),"")</f>
        <is>
          <t/>
        </is>
      </c>
      <c r="AF300" s="25" t="inlineStr">
        <f aca="false">IF(A300&lt;&gt;"",$H300+'v1 Frame'!Z$3*COS($E300)-'v1 Frame'!AA$3*SIN($E300),"")</f>
        <is>
          <t/>
        </is>
      </c>
      <c r="AG300" s="25" t="inlineStr">
        <f aca="false">IF(A300&lt;&gt;"",$I300-'v1 Frame'!Y$3*SIN($C300)+'v1 Frame'!Z$3*COS($C300)*SIN($E300)+'v1 Frame'!AA$3*COS($C300)*COS($E300),"")</f>
        <is>
          <t/>
        </is>
      </c>
      <c r="AH300" s="8" t="inlineStr">
        <f aca="false">IF(A300&lt;&gt;"",SQRT(SUMSQ(G300:I300)),"")</f>
        <is>
          <t/>
        </is>
      </c>
      <c r="AI300" s="8" t="inlineStr">
        <f aca="false">IF(A300&lt;&gt;"",IF(AH300&lt;&gt;0,ACOS(I300/AH300),0),"")</f>
        <is>
          <t/>
        </is>
      </c>
      <c r="AJ300" s="8" t="inlineStr">
        <f aca="false">IF(A300&lt;&gt;"",DEGREES(AI300),"")</f>
        <is>
          <t/>
        </is>
      </c>
      <c r="AK300" s="8" t="inlineStr">
        <f aca="false">IF(A300&lt;&gt;"",IF(OR(G300&lt;&gt;0,H300&lt;&gt;0),ATAN2(G300,H300),0),"")</f>
        <is>
          <t/>
        </is>
      </c>
      <c r="AL300" s="8" t="inlineStr">
        <f aca="false">IF(A300&lt;&gt;"",DEGREES(AK300),"")</f>
        <is>
          <t/>
        </is>
      </c>
      <c r="AM300" s="8" t="inlineStr">
        <f aca="false">IF(A300&lt;&gt;"",SQRT(SUMSQ(J300:L300)),"")</f>
        <is>
          <t/>
        </is>
      </c>
      <c r="AN300" s="8" t="inlineStr">
        <f aca="false">IF(A300&lt;&gt;"",IF(AM300&lt;&gt;0,ACOS(L300/AM300),0),"")</f>
        <is>
          <t/>
        </is>
      </c>
      <c r="AO300" s="8" t="inlineStr">
        <f aca="false">IF(A300&lt;&gt;"",DEGREES(AN300),"")</f>
        <is>
          <t/>
        </is>
      </c>
      <c r="AP300" s="8" t="inlineStr">
        <f aca="false">IF(A300&lt;&gt;"",IF(OR(J300&lt;&gt;0,K300&lt;&gt;0),ATAN2(J300,K300),0),"")</f>
        <is>
          <t/>
        </is>
      </c>
      <c r="AQ300" s="8" t="inlineStr">
        <f aca="false">IF(A300&lt;&gt;"",DEGREES(AP300),"")</f>
        <is>
          <t/>
        </is>
      </c>
      <c r="AR300" s="8" t="inlineStr">
        <f aca="false">IF(A300&lt;&gt;"",SQRT(SUMSQ(M300:O300)),"")</f>
        <is>
          <t/>
        </is>
      </c>
      <c r="AS300" s="8" t="inlineStr">
        <f aca="false">IF(A300&lt;&gt;"",IF(AR300&lt;&gt;0,ACOS(O300/AR300),0),"")</f>
        <is>
          <t/>
        </is>
      </c>
      <c r="AT300" s="8" t="inlineStr">
        <f aca="false">IF(A300&lt;&gt;"",DEGREES(AS300),"")</f>
        <is>
          <t/>
        </is>
      </c>
      <c r="AU300" s="8" t="inlineStr">
        <f aca="false">IF(A300&lt;&gt;"",IF(OR(M300&lt;&gt;0,N300&lt;&gt;0),ATAN2(M300,N300),0),"")</f>
        <is>
          <t/>
        </is>
      </c>
      <c r="AV300" s="8" t="inlineStr">
        <f aca="false">IF(A300&lt;&gt;"",DEGREES(AU300),"")</f>
        <is>
          <t/>
        </is>
      </c>
      <c r="AW300" s="8" t="inlineStr">
        <f aca="false">IF(A300&lt;&gt;"",SQRT(SUMSQ(P300:R300)),"")</f>
        <is>
          <t/>
        </is>
      </c>
      <c r="AX300" s="8" t="inlineStr">
        <f aca="false">IF(A300&lt;&gt;"",IF(AW300&lt;&gt;0,ACOS(R300/AW300),0),"")</f>
        <is>
          <t/>
        </is>
      </c>
      <c r="AY300" s="8" t="inlineStr">
        <f aca="false">IF(A300&lt;&gt;"",DEGREES(AX300),"")</f>
        <is>
          <t/>
        </is>
      </c>
      <c r="AZ300" s="8" t="inlineStr">
        <f aca="false">IF(A300&lt;&gt;"",IF(OR(P300&lt;&gt;0,Q300&lt;&gt;0),ATAN2(P300,Q300),0),"")</f>
        <is>
          <t/>
        </is>
      </c>
      <c r="BA300" s="8" t="inlineStr">
        <f aca="false">IF(A300&lt;&gt;"",DEGREES(AZ300),"")</f>
        <is>
          <t/>
        </is>
      </c>
      <c r="BB300" s="8" t="inlineStr">
        <f aca="false">IF(A300&lt;&gt;"",SQRT(SUMSQ(S300:U300)),"")</f>
        <is>
          <t/>
        </is>
      </c>
      <c r="BC300" s="8" t="inlineStr">
        <f aca="false">IF(A300&lt;&gt;"",IF(BB300&lt;&gt;0,ACOS(U300/BB300),0),"")</f>
        <is>
          <t/>
        </is>
      </c>
      <c r="BD300" s="8" t="inlineStr">
        <f aca="false">IF(A300&lt;&gt;"",DEGREES(BC300),"")</f>
        <is>
          <t/>
        </is>
      </c>
      <c r="BE300" s="8" t="inlineStr">
        <f aca="false">IF(A300&lt;&gt;"",IF(OR(S300&lt;&gt;0,T300&lt;&gt;0),ATAN2(S300,T300),0),"")</f>
        <is>
          <t/>
        </is>
      </c>
      <c r="BF300" s="8" t="inlineStr">
        <f aca="false">IF(A300&lt;&gt;"",DEGREES(BE300),"")</f>
        <is>
          <t/>
        </is>
      </c>
      <c r="BG300" s="8" t="inlineStr">
        <f aca="false">IF(A300&lt;&gt;"",SQRT(SUMSQ(V300:X300)),"")</f>
        <is>
          <t/>
        </is>
      </c>
      <c r="BH300" s="8" t="inlineStr">
        <f aca="false">IF(A300&lt;&gt;"",IF(BG300&lt;&gt;0,ACOS(X300/BG300),0),"")</f>
        <is>
          <t/>
        </is>
      </c>
      <c r="BI300" s="8" t="inlineStr">
        <f aca="false">IF(A300&lt;&gt;"",DEGREES(BH300),"")</f>
        <is>
          <t/>
        </is>
      </c>
      <c r="BJ300" s="8" t="inlineStr">
        <f aca="false">IF(A300&lt;&gt;"",IF(OR(V300&lt;&gt;0,W300&lt;&gt;0),ATAN2(V300,W300),0),"")</f>
        <is>
          <t/>
        </is>
      </c>
      <c r="BK300" s="8" t="inlineStr">
        <f aca="false">IF(A300&lt;&gt;"",DEGREES(BJ300),"")</f>
        <is>
          <t/>
        </is>
      </c>
      <c r="BL300" s="8" t="inlineStr">
        <f aca="false">IF(A300&lt;&gt;"",SQRT(SUMSQ(Y300:AA300)),"")</f>
        <is>
          <t/>
        </is>
      </c>
      <c r="BM300" s="8" t="inlineStr">
        <f aca="false">IF(A300&lt;&gt;"",IF(BL300&lt;&gt;0,ACOS(AA300/BL300),0),"")</f>
        <is>
          <t/>
        </is>
      </c>
      <c r="BN300" s="8" t="inlineStr">
        <f aca="false">IF(A300&lt;&gt;"",DEGREES(BM300),"")</f>
        <is>
          <t/>
        </is>
      </c>
      <c r="BO300" s="8" t="inlineStr">
        <f aca="false">IF(A300&lt;&gt;"",IF(OR(Y300&lt;&gt;0,Z300&lt;&gt;0),ATAN2(Y300,Z300),0),"")</f>
        <is>
          <t/>
        </is>
      </c>
      <c r="BP300" s="8" t="inlineStr">
        <f aca="false">IF(A300&lt;&gt;"",DEGREES(BO300),"")</f>
        <is>
          <t/>
        </is>
      </c>
      <c r="BQ300" s="8" t="inlineStr">
        <f aca="false">IF(A300&lt;&gt;"",SQRT(SUMSQ(AB300:AD300)),"")</f>
        <is>
          <t/>
        </is>
      </c>
      <c r="BR300" s="8" t="inlineStr">
        <f aca="false">IF(A300&lt;&gt;"",IF(BQ300&lt;&gt;0,ACOS(AD300/BQ300),0),"")</f>
        <is>
          <t/>
        </is>
      </c>
      <c r="BS300" s="8" t="inlineStr">
        <f aca="false">IF(A300&lt;&gt;"",DEGREES(BR300),"")</f>
        <is>
          <t/>
        </is>
      </c>
      <c r="BT300" s="8" t="inlineStr">
        <f aca="false">IF(A300&lt;&gt;"",IF(OR(AB300&lt;&gt;0,AC300&lt;&gt;0),ATAN2(AB300,AC300),0),"")</f>
        <is>
          <t/>
        </is>
      </c>
      <c r="BU300" s="8" t="inlineStr">
        <f aca="false">IF(A300&lt;&gt;"",DEGREES(BT300),"")</f>
        <is>
          <t/>
        </is>
      </c>
      <c r="BV300" s="8" t="inlineStr">
        <f aca="false">IF(A300&lt;&gt;"",SQRT(SUMSQ(AE300:AG300)),"")</f>
        <is>
          <t/>
        </is>
      </c>
      <c r="BW300" s="8" t="inlineStr">
        <f aca="false">IF(A300&lt;&gt;"",IF(BV300&lt;&gt;0,ACOS(AG300/BV300),0),"")</f>
        <is>
          <t/>
        </is>
      </c>
      <c r="BX300" s="8" t="inlineStr">
        <f aca="false">IF(A300&lt;&gt;"",DEGREES(BW300),"")</f>
        <is>
          <t/>
        </is>
      </c>
      <c r="BY300" s="8" t="inlineStr">
        <f aca="false">IF(A300&lt;&gt;"",IF(OR(AF300&lt;&gt;0,AG300&lt;&gt;0),ATAN2(AF300,AG300),0),"")</f>
        <is>
          <t/>
        </is>
      </c>
      <c r="BZ300" s="8" t="inlineStr">
        <f aca="false">IF(A300&lt;&gt;"",DEGREES(BY300),"")</f>
        <is>
          <t/>
        </is>
      </c>
      <c r="CA300" s="0" t="inlineStr">
        <f aca="false">IF(A300&lt;&gt;"",IF(AND(AI300&lt;Parameters!$B$11,AI300&gt;Parameters!$B$12,AN300&lt;Parameters!$B$11,AN300&gt;Parameters!$B$12,AS300&lt;Parameters!$B$11,AS300&gt;Parameters!$B$12,AX300&lt;Parameters!$B$11,AX300&gt;Parameters!$B$12,BC300&lt;Parameters!$B$11,BC300&gt;Parameters!$B$12,BM300&lt;Parameters!$B$11,BM300&gt;Parameters!$B$12,BR300&lt;Parameters!$B$11,BR300&gt;Parameters!$B$12,BW300&lt;Parameters!$B$11,BW300&gt;Parameters!$B$12),1,0),"")</f>
        <is>
          <t/>
        </is>
      </c>
      <c r="CB300" s="0" t="inlineStr">
        <f aca="false">IF(A300&lt;&gt;"",IF(OR(AI300&lt;Parameters!$B$12,AI300&gt;Parameters!$B$11),0,1),"")</f>
        <is>
          <t/>
        </is>
      </c>
      <c r="CC300" s="0" t="inlineStr">
        <f aca="false">IF(A300&lt;&gt;"",IF(OR(AN300&lt;Parameters!$B$12,AN300&gt;Parameters!$B$11),0,1),"")</f>
        <is>
          <t/>
        </is>
      </c>
      <c r="CD300" s="0" t="inlineStr">
        <f aca="false">IF(A300&lt;&gt;"",IF(OR(AS300&lt;Parameters!$B$12,AS300&gt;Parameters!$B$11),0,1),"")</f>
        <is>
          <t/>
        </is>
      </c>
      <c r="CE300" s="0" t="inlineStr">
        <f aca="false">IF(A300&lt;&gt;"",IF(OR(AX300&lt;Parameters!$B$12,AX300&gt;Parameters!$B$11),0,1),"")</f>
        <is>
          <t/>
        </is>
      </c>
      <c r="CF300" s="0" t="inlineStr">
        <f aca="false">IF(A300&lt;&gt;"",IF(OR(BC300&lt;Parameters!$B$12,BC300&gt;Parameters!$B$11),0,1),"")</f>
        <is>
          <t/>
        </is>
      </c>
      <c r="CG300" s="0" t="inlineStr">
        <f aca="false">IF(A300&lt;&gt;"",IF(OR(BH300&lt;Parameters!$B$12,BH300&gt;Parameters!$B$11),0,1),"")</f>
        <is>
          <t/>
        </is>
      </c>
      <c r="CH300" s="0" t="inlineStr">
        <f aca="false">IF(A300&lt;&gt;"",IF(OR(BM300&lt;Parameters!$B$12,BM300&gt;Parameters!$B$11),0,1),"")</f>
        <is>
          <t/>
        </is>
      </c>
      <c r="CI300" s="0" t="inlineStr">
        <f aca="false">IF(A300&lt;&gt;"",IF(OR(BR300&lt;Parameters!$B$12,BR300&gt;Parameters!$B$11),0,1),"")</f>
        <is>
          <t/>
        </is>
      </c>
      <c r="CJ300" s="0" t="inlineStr">
        <f aca="false">IF(A300&lt;&gt;"",IF(OR(BW300&lt;Parameters!$B$12,BW300&gt;Parameters!$B$11),0,1),"")</f>
        <is>
          <t/>
        </is>
      </c>
      <c r="CK300" s="26" t="inlineStr">
        <f aca="false">IF(A300&lt;&gt;"",SUM(CB300:CJ300)/9,"")</f>
        <is>
          <t/>
        </is>
      </c>
      <c r="CL300" s="0" t="inlineStr">
        <f aca="false">IF(A300&lt;&gt;"",CK300*9,"")</f>
        <is>
          <t/>
        </is>
      </c>
      <c r="CM300" s="8" t="inlineStr">
        <f aca="false">IF(A300&lt;&gt;"",TEXT(B300,CM$2)&amp;" "&amp;TEXT(A300,CM$2),"")</f>
        <is>
          <t/>
        </is>
      </c>
    </row>
    <row r="301" customFormat="false" ht="15" hidden="false" customHeight="false" outlineLevel="0" collapsed="false">
      <c r="A301" s="0" t="inlineStr">
        <f aca="false">IF(OR(B300&lt;Parameters!$K$12,A300&lt;Parameters!$K$12),IF(A300&lt;Parameters!$K$12,A300+1,0),"")</f>
        <is>
          <t/>
        </is>
      </c>
      <c r="B301" s="0" t="inlineStr">
        <f aca="false">IF(A301&lt;&gt;"",IF(A301=0,B300+1,B300),"")</f>
        <is>
          <t/>
        </is>
      </c>
      <c r="C301" s="24" t="inlineStr">
        <f aca="false">IF(A301&lt;&gt;"",-_phi*(A301+0.5),"")</f>
        <is>
          <t/>
        </is>
      </c>
      <c r="D301" s="8" t="inlineStr">
        <f aca="false">IF(A301&lt;&gt;"",DEGREES(C301),"")</f>
        <is>
          <t/>
        </is>
      </c>
      <c r="E301" s="24" t="inlineStr">
        <f aca="false">IF(A301&lt;&gt;"",_phi*(B301+0.5),"")</f>
        <is>
          <t/>
        </is>
      </c>
      <c r="F301" s="8" t="inlineStr">
        <f aca="false">IF(A301&lt;&gt;"",DEGREES(E301),"")</f>
        <is>
          <t/>
        </is>
      </c>
      <c r="G301" s="8" t="inlineStr">
        <f aca="false">IF(A301&lt;&gt;"",LOOKUP(A301,h!$A$3:$A$30,h!$D$3:$D$30),"")</f>
        <is>
          <t/>
        </is>
      </c>
      <c r="H301" s="8" t="inlineStr">
        <f aca="false">IF(A301&lt;&gt;"",LOOKUP(B301,h!$A$3:$A$30,h!$D$3:$D$30),"")</f>
        <is>
          <t/>
        </is>
      </c>
      <c r="I301" s="8" t="inlineStr">
        <f aca="false">IF(A301&lt;&gt;"",_zif,"")</f>
        <is>
          <t/>
        </is>
      </c>
      <c r="J301" s="8" t="inlineStr">
        <f aca="false">IF(A301&lt;&gt;"",$G301+'v1 Frame'!D$3*COS($C301)+'v1 Frame'!E$3*SIN($C301)*SIN($E301)+'v1 Frame'!F$3*SIN($C301)*COS($E301),"")</f>
        <is>
          <t/>
        </is>
      </c>
      <c r="K301" s="8" t="inlineStr">
        <f aca="false">IF(A301&lt;&gt;"",$H301+'v1 Frame'!E$3*COS($E301)-'v1 Frame'!F$3*SIN($E301),"")</f>
        <is>
          <t/>
        </is>
      </c>
      <c r="L301" s="8" t="inlineStr">
        <f aca="false">IF(A301&lt;&gt;"",$I301-'v1 Frame'!D$3*SIN($C301)+'v1 Frame'!E$3*COS($C301)*SIN($E301)+'v1 Frame'!F$3*COS($C301)*COS($E301),"")</f>
        <is>
          <t/>
        </is>
      </c>
      <c r="M301" s="8" t="inlineStr">
        <f aca="false">IF(A301&lt;&gt;"",$G301+'v1 Frame'!G$3*COS($C301)+'v1 Frame'!H$3*SIN($C301)*SIN($E301)+'v1 Frame'!I$3*SIN($C301)*COS($E301),"")</f>
        <is>
          <t/>
        </is>
      </c>
      <c r="N301" s="8" t="inlineStr">
        <f aca="false">IF(A301&lt;&gt;"",$H301+'v1 Frame'!H$3*COS($E301)-'v1 Frame'!I$3*SIN($E301),"")</f>
        <is>
          <t/>
        </is>
      </c>
      <c r="O301" s="8" t="inlineStr">
        <f aca="false">IF(A301&lt;&gt;"",$I301-'v1 Frame'!G$3*SIN($C301)+'v1 Frame'!H$3*COS($C301)*SIN($E301)+'v1 Frame'!I$3*COS($C301)*COS($E301),"")</f>
        <is>
          <t/>
        </is>
      </c>
      <c r="P301" s="8" t="inlineStr">
        <f aca="false">IF(A301&lt;&gt;"",$G301+'v1 Frame'!J$3*COS($C301)+'v1 Frame'!K$3*SIN($C301)*SIN($E301)+'v1 Frame'!L$3*SIN($C301)*COS($E301),"")</f>
        <is>
          <t/>
        </is>
      </c>
      <c r="Q301" s="8" t="inlineStr">
        <f aca="false">IF(A301&lt;&gt;"",$H301+'v1 Frame'!K$3*COS($E301)-'v1 Frame'!L$3*SIN($E301),"")</f>
        <is>
          <t/>
        </is>
      </c>
      <c r="R301" s="8" t="inlineStr">
        <f aca="false">IF(A301&lt;&gt;"",$I301-'v1 Frame'!J$3*SIN($C301)+'v1 Frame'!K$3*COS($C301)*SIN($E301)+'v1 Frame'!L$3*COS($C301)*COS($E301),"")</f>
        <is>
          <t/>
        </is>
      </c>
      <c r="S301" s="8" t="inlineStr">
        <f aca="false">IF(A301&lt;&gt;"",$G301+'v1 Frame'!M$3*COS($C301)+'v1 Frame'!N$3*SIN($C301)*SIN($E301)+'v1 Frame'!O$3*SIN($C301)*COS($E301),"")</f>
        <is>
          <t/>
        </is>
      </c>
      <c r="T301" s="8" t="inlineStr">
        <f aca="false">IF(A301&lt;&gt;"",$H301+'v1 Frame'!N$3*COS($E301)-'v1 Frame'!O$3*SIN($E301),"")</f>
        <is>
          <t/>
        </is>
      </c>
      <c r="U301" s="8" t="inlineStr">
        <f aca="false">IF(A301&lt;&gt;"",$I301-'v1 Frame'!M$3*SIN($C301)+'v1 Frame'!N$3*COS($C301)*SIN($E301)+'v1 Frame'!O$3*COS($C301)*COS($E301),"")</f>
        <is>
          <t/>
        </is>
      </c>
      <c r="V301" s="8" t="inlineStr">
        <f aca="false">IF(A301&lt;&gt;"",$G301+'v1 Frame'!P$3*COS($C301)+'v1 Frame'!Q$3*SIN($C301)*SIN($E301)+'v1 Frame'!R$3*SIN($C301)*COS($E301),"")</f>
        <is>
          <t/>
        </is>
      </c>
      <c r="W301" s="8" t="inlineStr">
        <f aca="false">IF(A301&lt;&gt;"",$H301+'v1 Frame'!Q$3*COS($E301)-'v1 Frame'!R$3*SIN($E301),"")</f>
        <is>
          <t/>
        </is>
      </c>
      <c r="X301" s="8" t="inlineStr">
        <f aca="false">IF(A301&lt;&gt;"",$I301-'v1 Frame'!P$3*SIN($C301)+'v1 Frame'!Q$3*COS($C301)*SIN($E301)+'v1 Frame'!R$3*COS($C301)*COS($E301),"")</f>
        <is>
          <t/>
        </is>
      </c>
      <c r="Y301" s="8" t="inlineStr">
        <f aca="false">IF(A301&lt;&gt;"",$G301+'v1 Frame'!S$3*COS($C301)+'v1 Frame'!T$3*SIN($C301)*SIN($E301)+'v1 Frame'!U$3*SIN($C301)*COS($E301),"")</f>
        <is>
          <t/>
        </is>
      </c>
      <c r="Z301" s="8" t="inlineStr">
        <f aca="false">IF(A301&lt;&gt;"",$H301+'v1 Frame'!T$3*COS($E301)-'v1 Frame'!U$3*SIN($E301),"")</f>
        <is>
          <t/>
        </is>
      </c>
      <c r="AA301" s="8" t="inlineStr">
        <f aca="false">IF(A301&lt;&gt;"",$I301-'v1 Frame'!S$3*SIN($C301)+'v1 Frame'!T$3*COS($C301)*SIN($E301)+'v1 Frame'!U$3*COS($C301)*COS($E301),"")</f>
        <is>
          <t/>
        </is>
      </c>
      <c r="AB301" s="8" t="inlineStr">
        <f aca="false">IF(A301&lt;&gt;"",$G301+'v1 Frame'!V$3*COS($C301)+'v1 Frame'!W$3*SIN($C301)*SIN($E301)+'v1 Frame'!X$3*SIN($C301)*COS($E301),"")</f>
        <is>
          <t/>
        </is>
      </c>
      <c r="AC301" s="8" t="inlineStr">
        <f aca="false">IF(A301&lt;&gt;"",$H301+'v1 Frame'!W$3*COS($E301)-'v1 Frame'!X$3*SIN($E301),"")</f>
        <is>
          <t/>
        </is>
      </c>
      <c r="AD301" s="8" t="inlineStr">
        <f aca="false">IF(A301&lt;&gt;"",$I301-'v1 Frame'!V$3*SIN($C301)+'v1 Frame'!W$3*COS($C301)*SIN($E301)+'v1 Frame'!X$3*COS($C301)*COS($E301),"")</f>
        <is>
          <t/>
        </is>
      </c>
      <c r="AE301" s="25" t="inlineStr">
        <f aca="false">IF(A301&lt;&gt;"",$G301+'v1 Frame'!Y$3*COS($C301)+'v1 Frame'!Z$3*SIN($C301)*SIN($E301)+'v1 Frame'!AA$3*SIN($C301)*COS($E301),"")</f>
        <is>
          <t/>
        </is>
      </c>
      <c r="AF301" s="25" t="inlineStr">
        <f aca="false">IF(A301&lt;&gt;"",$H301+'v1 Frame'!Z$3*COS($E301)-'v1 Frame'!AA$3*SIN($E301),"")</f>
        <is>
          <t/>
        </is>
      </c>
      <c r="AG301" s="25" t="inlineStr">
        <f aca="false">IF(A301&lt;&gt;"",$I301-'v1 Frame'!Y$3*SIN($C301)+'v1 Frame'!Z$3*COS($C301)*SIN($E301)+'v1 Frame'!AA$3*COS($C301)*COS($E301),"")</f>
        <is>
          <t/>
        </is>
      </c>
      <c r="AH301" s="8" t="inlineStr">
        <f aca="false">IF(A301&lt;&gt;"",SQRT(SUMSQ(G301:I301)),"")</f>
        <is>
          <t/>
        </is>
      </c>
      <c r="AI301" s="8" t="inlineStr">
        <f aca="false">IF(A301&lt;&gt;"",IF(AH301&lt;&gt;0,ACOS(I301/AH301),0),"")</f>
        <is>
          <t/>
        </is>
      </c>
      <c r="AJ301" s="8" t="inlineStr">
        <f aca="false">IF(A301&lt;&gt;"",DEGREES(AI301),"")</f>
        <is>
          <t/>
        </is>
      </c>
      <c r="AK301" s="8" t="inlineStr">
        <f aca="false">IF(A301&lt;&gt;"",IF(OR(G301&lt;&gt;0,H301&lt;&gt;0),ATAN2(G301,H301),0),"")</f>
        <is>
          <t/>
        </is>
      </c>
      <c r="AL301" s="8" t="inlineStr">
        <f aca="false">IF(A301&lt;&gt;"",DEGREES(AK301),"")</f>
        <is>
          <t/>
        </is>
      </c>
      <c r="AM301" s="8" t="inlineStr">
        <f aca="false">IF(A301&lt;&gt;"",SQRT(SUMSQ(J301:L301)),"")</f>
        <is>
          <t/>
        </is>
      </c>
      <c r="AN301" s="8" t="inlineStr">
        <f aca="false">IF(A301&lt;&gt;"",IF(AM301&lt;&gt;0,ACOS(L301/AM301),0),"")</f>
        <is>
          <t/>
        </is>
      </c>
      <c r="AO301" s="8" t="inlineStr">
        <f aca="false">IF(A301&lt;&gt;"",DEGREES(AN301),"")</f>
        <is>
          <t/>
        </is>
      </c>
      <c r="AP301" s="8" t="inlineStr">
        <f aca="false">IF(A301&lt;&gt;"",IF(OR(J301&lt;&gt;0,K301&lt;&gt;0),ATAN2(J301,K301),0),"")</f>
        <is>
          <t/>
        </is>
      </c>
      <c r="AQ301" s="8" t="inlineStr">
        <f aca="false">IF(A301&lt;&gt;"",DEGREES(AP301),"")</f>
        <is>
          <t/>
        </is>
      </c>
      <c r="AR301" s="8" t="inlineStr">
        <f aca="false">IF(A301&lt;&gt;"",SQRT(SUMSQ(M301:O301)),"")</f>
        <is>
          <t/>
        </is>
      </c>
      <c r="AS301" s="8" t="inlineStr">
        <f aca="false">IF(A301&lt;&gt;"",IF(AR301&lt;&gt;0,ACOS(O301/AR301),0),"")</f>
        <is>
          <t/>
        </is>
      </c>
      <c r="AT301" s="8" t="inlineStr">
        <f aca="false">IF(A301&lt;&gt;"",DEGREES(AS301),"")</f>
        <is>
          <t/>
        </is>
      </c>
      <c r="AU301" s="8" t="inlineStr">
        <f aca="false">IF(A301&lt;&gt;"",IF(OR(M301&lt;&gt;0,N301&lt;&gt;0),ATAN2(M301,N301),0),"")</f>
        <is>
          <t/>
        </is>
      </c>
      <c r="AV301" s="8" t="inlineStr">
        <f aca="false">IF(A301&lt;&gt;"",DEGREES(AU301),"")</f>
        <is>
          <t/>
        </is>
      </c>
      <c r="AW301" s="8" t="inlineStr">
        <f aca="false">IF(A301&lt;&gt;"",SQRT(SUMSQ(P301:R301)),"")</f>
        <is>
          <t/>
        </is>
      </c>
      <c r="AX301" s="8" t="inlineStr">
        <f aca="false">IF(A301&lt;&gt;"",IF(AW301&lt;&gt;0,ACOS(R301/AW301),0),"")</f>
        <is>
          <t/>
        </is>
      </c>
      <c r="AY301" s="8" t="inlineStr">
        <f aca="false">IF(A301&lt;&gt;"",DEGREES(AX301),"")</f>
        <is>
          <t/>
        </is>
      </c>
      <c r="AZ301" s="8" t="inlineStr">
        <f aca="false">IF(A301&lt;&gt;"",IF(OR(P301&lt;&gt;0,Q301&lt;&gt;0),ATAN2(P301,Q301),0),"")</f>
        <is>
          <t/>
        </is>
      </c>
      <c r="BA301" s="8" t="inlineStr">
        <f aca="false">IF(A301&lt;&gt;"",DEGREES(AZ301),"")</f>
        <is>
          <t/>
        </is>
      </c>
      <c r="BB301" s="8" t="inlineStr">
        <f aca="false">IF(A301&lt;&gt;"",SQRT(SUMSQ(S301:U301)),"")</f>
        <is>
          <t/>
        </is>
      </c>
      <c r="BC301" s="8" t="inlineStr">
        <f aca="false">IF(A301&lt;&gt;"",IF(BB301&lt;&gt;0,ACOS(U301/BB301),0),"")</f>
        <is>
          <t/>
        </is>
      </c>
      <c r="BD301" s="8" t="inlineStr">
        <f aca="false">IF(A301&lt;&gt;"",DEGREES(BC301),"")</f>
        <is>
          <t/>
        </is>
      </c>
      <c r="BE301" s="8" t="inlineStr">
        <f aca="false">IF(A301&lt;&gt;"",IF(OR(S301&lt;&gt;0,T301&lt;&gt;0),ATAN2(S301,T301),0),"")</f>
        <is>
          <t/>
        </is>
      </c>
      <c r="BF301" s="8" t="inlineStr">
        <f aca="false">IF(A301&lt;&gt;"",DEGREES(BE301),"")</f>
        <is>
          <t/>
        </is>
      </c>
      <c r="BG301" s="8" t="inlineStr">
        <f aca="false">IF(A301&lt;&gt;"",SQRT(SUMSQ(V301:X301)),"")</f>
        <is>
          <t/>
        </is>
      </c>
      <c r="BH301" s="8" t="inlineStr">
        <f aca="false">IF(A301&lt;&gt;"",IF(BG301&lt;&gt;0,ACOS(X301/BG301),0),"")</f>
        <is>
          <t/>
        </is>
      </c>
      <c r="BI301" s="8" t="inlineStr">
        <f aca="false">IF(A301&lt;&gt;"",DEGREES(BH301),"")</f>
        <is>
          <t/>
        </is>
      </c>
      <c r="BJ301" s="8" t="inlineStr">
        <f aca="false">IF(A301&lt;&gt;"",IF(OR(V301&lt;&gt;0,W301&lt;&gt;0),ATAN2(V301,W301),0),"")</f>
        <is>
          <t/>
        </is>
      </c>
      <c r="BK301" s="8" t="inlineStr">
        <f aca="false">IF(A301&lt;&gt;"",DEGREES(BJ301),"")</f>
        <is>
          <t/>
        </is>
      </c>
      <c r="BL301" s="8" t="inlineStr">
        <f aca="false">IF(A301&lt;&gt;"",SQRT(SUMSQ(Y301:AA301)),"")</f>
        <is>
          <t/>
        </is>
      </c>
      <c r="BM301" s="8" t="inlineStr">
        <f aca="false">IF(A301&lt;&gt;"",IF(BL301&lt;&gt;0,ACOS(AA301/BL301),0),"")</f>
        <is>
          <t/>
        </is>
      </c>
      <c r="BN301" s="8" t="inlineStr">
        <f aca="false">IF(A301&lt;&gt;"",DEGREES(BM301),"")</f>
        <is>
          <t/>
        </is>
      </c>
      <c r="BO301" s="8" t="inlineStr">
        <f aca="false">IF(A301&lt;&gt;"",IF(OR(Y301&lt;&gt;0,Z301&lt;&gt;0),ATAN2(Y301,Z301),0),"")</f>
        <is>
          <t/>
        </is>
      </c>
      <c r="BP301" s="8" t="inlineStr">
        <f aca="false">IF(A301&lt;&gt;"",DEGREES(BO301),"")</f>
        <is>
          <t/>
        </is>
      </c>
      <c r="BQ301" s="8" t="inlineStr">
        <f aca="false">IF(A301&lt;&gt;"",SQRT(SUMSQ(AB301:AD301)),"")</f>
        <is>
          <t/>
        </is>
      </c>
      <c r="BR301" s="8" t="inlineStr">
        <f aca="false">IF(A301&lt;&gt;"",IF(BQ301&lt;&gt;0,ACOS(AD301/BQ301),0),"")</f>
        <is>
          <t/>
        </is>
      </c>
      <c r="BS301" s="8" t="inlineStr">
        <f aca="false">IF(A301&lt;&gt;"",DEGREES(BR301),"")</f>
        <is>
          <t/>
        </is>
      </c>
      <c r="BT301" s="8" t="inlineStr">
        <f aca="false">IF(A301&lt;&gt;"",IF(OR(AB301&lt;&gt;0,AC301&lt;&gt;0),ATAN2(AB301,AC301),0),"")</f>
        <is>
          <t/>
        </is>
      </c>
      <c r="BU301" s="8" t="inlineStr">
        <f aca="false">IF(A301&lt;&gt;"",DEGREES(BT301),"")</f>
        <is>
          <t/>
        </is>
      </c>
      <c r="BV301" s="8" t="inlineStr">
        <f aca="false">IF(A301&lt;&gt;"",SQRT(SUMSQ(AE301:AG301)),"")</f>
        <is>
          <t/>
        </is>
      </c>
      <c r="BW301" s="8" t="inlineStr">
        <f aca="false">IF(A301&lt;&gt;"",IF(BV301&lt;&gt;0,ACOS(AG301/BV301),0),"")</f>
        <is>
          <t/>
        </is>
      </c>
      <c r="BX301" s="8" t="inlineStr">
        <f aca="false">IF(A301&lt;&gt;"",DEGREES(BW301),"")</f>
        <is>
          <t/>
        </is>
      </c>
      <c r="BY301" s="8" t="inlineStr">
        <f aca="false">IF(A301&lt;&gt;"",IF(OR(AF301&lt;&gt;0,AG301&lt;&gt;0),ATAN2(AF301,AG301),0),"")</f>
        <is>
          <t/>
        </is>
      </c>
      <c r="BZ301" s="8" t="inlineStr">
        <f aca="false">IF(A301&lt;&gt;"",DEGREES(BY301),"")</f>
        <is>
          <t/>
        </is>
      </c>
      <c r="CA301" s="0" t="inlineStr">
        <f aca="false">IF(A301&lt;&gt;"",IF(AND(AI301&lt;Parameters!$B$11,AI301&gt;Parameters!$B$12,AN301&lt;Parameters!$B$11,AN301&gt;Parameters!$B$12,AS301&lt;Parameters!$B$11,AS301&gt;Parameters!$B$12,AX301&lt;Parameters!$B$11,AX301&gt;Parameters!$B$12,BC301&lt;Parameters!$B$11,BC301&gt;Parameters!$B$12,BM301&lt;Parameters!$B$11,BM301&gt;Parameters!$B$12,BR301&lt;Parameters!$B$11,BR301&gt;Parameters!$B$12,BW301&lt;Parameters!$B$11,BW301&gt;Parameters!$B$12),1,0),"")</f>
        <is>
          <t/>
        </is>
      </c>
      <c r="CB301" s="0" t="inlineStr">
        <f aca="false">IF(A301&lt;&gt;"",IF(OR(AI301&lt;Parameters!$B$12,AI301&gt;Parameters!$B$11),0,1),"")</f>
        <is>
          <t/>
        </is>
      </c>
      <c r="CC301" s="0" t="inlineStr">
        <f aca="false">IF(A301&lt;&gt;"",IF(OR(AN301&lt;Parameters!$B$12,AN301&gt;Parameters!$B$11),0,1),"")</f>
        <is>
          <t/>
        </is>
      </c>
      <c r="CD301" s="0" t="inlineStr">
        <f aca="false">IF(A301&lt;&gt;"",IF(OR(AS301&lt;Parameters!$B$12,AS301&gt;Parameters!$B$11),0,1),"")</f>
        <is>
          <t/>
        </is>
      </c>
      <c r="CE301" s="0" t="inlineStr">
        <f aca="false">IF(A301&lt;&gt;"",IF(OR(AX301&lt;Parameters!$B$12,AX301&gt;Parameters!$B$11),0,1),"")</f>
        <is>
          <t/>
        </is>
      </c>
      <c r="CF301" s="0" t="inlineStr">
        <f aca="false">IF(A301&lt;&gt;"",IF(OR(BC301&lt;Parameters!$B$12,BC301&gt;Parameters!$B$11),0,1),"")</f>
        <is>
          <t/>
        </is>
      </c>
      <c r="CG301" s="0" t="inlineStr">
        <f aca="false">IF(A301&lt;&gt;"",IF(OR(BH301&lt;Parameters!$B$12,BH301&gt;Parameters!$B$11),0,1),"")</f>
        <is>
          <t/>
        </is>
      </c>
      <c r="CH301" s="0" t="inlineStr">
        <f aca="false">IF(A301&lt;&gt;"",IF(OR(BM301&lt;Parameters!$B$12,BM301&gt;Parameters!$B$11),0,1),"")</f>
        <is>
          <t/>
        </is>
      </c>
      <c r="CI301" s="0" t="inlineStr">
        <f aca="false">IF(A301&lt;&gt;"",IF(OR(BR301&lt;Parameters!$B$12,BR301&gt;Parameters!$B$11),0,1),"")</f>
        <is>
          <t/>
        </is>
      </c>
      <c r="CJ301" s="0" t="inlineStr">
        <f aca="false">IF(A301&lt;&gt;"",IF(OR(BW301&lt;Parameters!$B$12,BW301&gt;Parameters!$B$11),0,1),"")</f>
        <is>
          <t/>
        </is>
      </c>
      <c r="CK301" s="26" t="inlineStr">
        <f aca="false">IF(A301&lt;&gt;"",SUM(CB301:CJ301)/9,"")</f>
        <is>
          <t/>
        </is>
      </c>
      <c r="CL301" s="0" t="inlineStr">
        <f aca="false">IF(A301&lt;&gt;"",CK301*9,"")</f>
        <is>
          <t/>
        </is>
      </c>
      <c r="CM301" s="8" t="inlineStr">
        <f aca="false">IF(A301&lt;&gt;"",TEXT(B301,CM$2)&amp;" "&amp;TEXT(A301,CM$2),"")</f>
        <is>
          <t/>
        </is>
      </c>
    </row>
    <row r="302" customFormat="false" ht="15" hidden="false" customHeight="false" outlineLevel="0" collapsed="false">
      <c r="A302" s="0" t="inlineStr">
        <f aca="false">IF(OR(B301&lt;Parameters!$K$12,A301&lt;Parameters!$K$12),IF(A301&lt;Parameters!$K$12,A301+1,0),"")</f>
        <is>
          <t/>
        </is>
      </c>
      <c r="B302" s="0" t="inlineStr">
        <f aca="false">IF(A302&lt;&gt;"",IF(A302=0,B301+1,B301),"")</f>
        <is>
          <t/>
        </is>
      </c>
      <c r="C302" s="24" t="inlineStr">
        <f aca="false">IF(A302&lt;&gt;"",-_phi*(A302+0.5),"")</f>
        <is>
          <t/>
        </is>
      </c>
      <c r="D302" s="8" t="inlineStr">
        <f aca="false">IF(A302&lt;&gt;"",DEGREES(C302),"")</f>
        <is>
          <t/>
        </is>
      </c>
      <c r="E302" s="24" t="inlineStr">
        <f aca="false">IF(A302&lt;&gt;"",_phi*(B302+0.5),"")</f>
        <is>
          <t/>
        </is>
      </c>
      <c r="F302" s="8" t="inlineStr">
        <f aca="false">IF(A302&lt;&gt;"",DEGREES(E302),"")</f>
        <is>
          <t/>
        </is>
      </c>
      <c r="G302" s="8" t="inlineStr">
        <f aca="false">IF(A302&lt;&gt;"",LOOKUP(A302,h!$A$3:$A$30,h!$D$3:$D$30),"")</f>
        <is>
          <t/>
        </is>
      </c>
      <c r="H302" s="8" t="inlineStr">
        <f aca="false">IF(A302&lt;&gt;"",LOOKUP(B302,h!$A$3:$A$30,h!$D$3:$D$30),"")</f>
        <is>
          <t/>
        </is>
      </c>
      <c r="I302" s="8" t="inlineStr">
        <f aca="false">IF(A302&lt;&gt;"",_zif,"")</f>
        <is>
          <t/>
        </is>
      </c>
      <c r="J302" s="8" t="inlineStr">
        <f aca="false">IF(A302&lt;&gt;"",$G302+'v1 Frame'!D$3*COS($C302)+'v1 Frame'!E$3*SIN($C302)*SIN($E302)+'v1 Frame'!F$3*SIN($C302)*COS($E302),"")</f>
        <is>
          <t/>
        </is>
      </c>
      <c r="K302" s="8" t="inlineStr">
        <f aca="false">IF(A302&lt;&gt;"",$H302+'v1 Frame'!E$3*COS($E302)-'v1 Frame'!F$3*SIN($E302),"")</f>
        <is>
          <t/>
        </is>
      </c>
      <c r="L302" s="8" t="inlineStr">
        <f aca="false">IF(A302&lt;&gt;"",$I302-'v1 Frame'!D$3*SIN($C302)+'v1 Frame'!E$3*COS($C302)*SIN($E302)+'v1 Frame'!F$3*COS($C302)*COS($E302),"")</f>
        <is>
          <t/>
        </is>
      </c>
      <c r="M302" s="8" t="inlineStr">
        <f aca="false">IF(A302&lt;&gt;"",$G302+'v1 Frame'!G$3*COS($C302)+'v1 Frame'!H$3*SIN($C302)*SIN($E302)+'v1 Frame'!I$3*SIN($C302)*COS($E302),"")</f>
        <is>
          <t/>
        </is>
      </c>
      <c r="N302" s="8" t="inlineStr">
        <f aca="false">IF(A302&lt;&gt;"",$H302+'v1 Frame'!H$3*COS($E302)-'v1 Frame'!I$3*SIN($E302),"")</f>
        <is>
          <t/>
        </is>
      </c>
      <c r="O302" s="8" t="inlineStr">
        <f aca="false">IF(A302&lt;&gt;"",$I302-'v1 Frame'!G$3*SIN($C302)+'v1 Frame'!H$3*COS($C302)*SIN($E302)+'v1 Frame'!I$3*COS($C302)*COS($E302),"")</f>
        <is>
          <t/>
        </is>
      </c>
      <c r="P302" s="8" t="inlineStr">
        <f aca="false">IF(A302&lt;&gt;"",$G302+'v1 Frame'!J$3*COS($C302)+'v1 Frame'!K$3*SIN($C302)*SIN($E302)+'v1 Frame'!L$3*SIN($C302)*COS($E302),"")</f>
        <is>
          <t/>
        </is>
      </c>
      <c r="Q302" s="8" t="inlineStr">
        <f aca="false">IF(A302&lt;&gt;"",$H302+'v1 Frame'!K$3*COS($E302)-'v1 Frame'!L$3*SIN($E302),"")</f>
        <is>
          <t/>
        </is>
      </c>
      <c r="R302" s="8" t="inlineStr">
        <f aca="false">IF(A302&lt;&gt;"",$I302-'v1 Frame'!J$3*SIN($C302)+'v1 Frame'!K$3*COS($C302)*SIN($E302)+'v1 Frame'!L$3*COS($C302)*COS($E302),"")</f>
        <is>
          <t/>
        </is>
      </c>
      <c r="S302" s="8" t="inlineStr">
        <f aca="false">IF(A302&lt;&gt;"",$G302+'v1 Frame'!M$3*COS($C302)+'v1 Frame'!N$3*SIN($C302)*SIN($E302)+'v1 Frame'!O$3*SIN($C302)*COS($E302),"")</f>
        <is>
          <t/>
        </is>
      </c>
      <c r="T302" s="8" t="inlineStr">
        <f aca="false">IF(A302&lt;&gt;"",$H302+'v1 Frame'!N$3*COS($E302)-'v1 Frame'!O$3*SIN($E302),"")</f>
        <is>
          <t/>
        </is>
      </c>
      <c r="U302" s="8" t="inlineStr">
        <f aca="false">IF(A302&lt;&gt;"",$I302-'v1 Frame'!M$3*SIN($C302)+'v1 Frame'!N$3*COS($C302)*SIN($E302)+'v1 Frame'!O$3*COS($C302)*COS($E302),"")</f>
        <is>
          <t/>
        </is>
      </c>
      <c r="V302" s="8" t="inlineStr">
        <f aca="false">IF(A302&lt;&gt;"",$G302+'v1 Frame'!P$3*COS($C302)+'v1 Frame'!Q$3*SIN($C302)*SIN($E302)+'v1 Frame'!R$3*SIN($C302)*COS($E302),"")</f>
        <is>
          <t/>
        </is>
      </c>
      <c r="W302" s="8" t="inlineStr">
        <f aca="false">IF(A302&lt;&gt;"",$H302+'v1 Frame'!Q$3*COS($E302)-'v1 Frame'!R$3*SIN($E302),"")</f>
        <is>
          <t/>
        </is>
      </c>
      <c r="X302" s="8" t="inlineStr">
        <f aca="false">IF(A302&lt;&gt;"",$I302-'v1 Frame'!P$3*SIN($C302)+'v1 Frame'!Q$3*COS($C302)*SIN($E302)+'v1 Frame'!R$3*COS($C302)*COS($E302),"")</f>
        <is>
          <t/>
        </is>
      </c>
      <c r="Y302" s="8" t="inlineStr">
        <f aca="false">IF(A302&lt;&gt;"",$G302+'v1 Frame'!S$3*COS($C302)+'v1 Frame'!T$3*SIN($C302)*SIN($E302)+'v1 Frame'!U$3*SIN($C302)*COS($E302),"")</f>
        <is>
          <t/>
        </is>
      </c>
      <c r="Z302" s="8" t="inlineStr">
        <f aca="false">IF(A302&lt;&gt;"",$H302+'v1 Frame'!T$3*COS($E302)-'v1 Frame'!U$3*SIN($E302),"")</f>
        <is>
          <t/>
        </is>
      </c>
      <c r="AA302" s="8" t="inlineStr">
        <f aca="false">IF(A302&lt;&gt;"",$I302-'v1 Frame'!S$3*SIN($C302)+'v1 Frame'!T$3*COS($C302)*SIN($E302)+'v1 Frame'!U$3*COS($C302)*COS($E302),"")</f>
        <is>
          <t/>
        </is>
      </c>
      <c r="AB302" s="8" t="inlineStr">
        <f aca="false">IF(A302&lt;&gt;"",$G302+'v1 Frame'!V$3*COS($C302)+'v1 Frame'!W$3*SIN($C302)*SIN($E302)+'v1 Frame'!X$3*SIN($C302)*COS($E302),"")</f>
        <is>
          <t/>
        </is>
      </c>
      <c r="AC302" s="8" t="inlineStr">
        <f aca="false">IF(A302&lt;&gt;"",$H302+'v1 Frame'!W$3*COS($E302)-'v1 Frame'!X$3*SIN($E302),"")</f>
        <is>
          <t/>
        </is>
      </c>
      <c r="AD302" s="8" t="inlineStr">
        <f aca="false">IF(A302&lt;&gt;"",$I302-'v1 Frame'!V$3*SIN($C302)+'v1 Frame'!W$3*COS($C302)*SIN($E302)+'v1 Frame'!X$3*COS($C302)*COS($E302),"")</f>
        <is>
          <t/>
        </is>
      </c>
      <c r="AE302" s="25" t="inlineStr">
        <f aca="false">IF(A302&lt;&gt;"",$G302+'v1 Frame'!Y$3*COS($C302)+'v1 Frame'!Z$3*SIN($C302)*SIN($E302)+'v1 Frame'!AA$3*SIN($C302)*COS($E302),"")</f>
        <is>
          <t/>
        </is>
      </c>
      <c r="AF302" s="25" t="inlineStr">
        <f aca="false">IF(A302&lt;&gt;"",$H302+'v1 Frame'!Z$3*COS($E302)-'v1 Frame'!AA$3*SIN($E302),"")</f>
        <is>
          <t/>
        </is>
      </c>
      <c r="AG302" s="25" t="inlineStr">
        <f aca="false">IF(A302&lt;&gt;"",$I302-'v1 Frame'!Y$3*SIN($C302)+'v1 Frame'!Z$3*COS($C302)*SIN($E302)+'v1 Frame'!AA$3*COS($C302)*COS($E302),"")</f>
        <is>
          <t/>
        </is>
      </c>
      <c r="AH302" s="8" t="inlineStr">
        <f aca="false">IF(A302&lt;&gt;"",SQRT(SUMSQ(G302:I302)),"")</f>
        <is>
          <t/>
        </is>
      </c>
      <c r="AI302" s="8" t="inlineStr">
        <f aca="false">IF(A302&lt;&gt;"",IF(AH302&lt;&gt;0,ACOS(I302/AH302),0),"")</f>
        <is>
          <t/>
        </is>
      </c>
      <c r="AJ302" s="8" t="inlineStr">
        <f aca="false">IF(A302&lt;&gt;"",DEGREES(AI302),"")</f>
        <is>
          <t/>
        </is>
      </c>
      <c r="AK302" s="8" t="inlineStr">
        <f aca="false">IF(A302&lt;&gt;"",IF(OR(G302&lt;&gt;0,H302&lt;&gt;0),ATAN2(G302,H302),0),"")</f>
        <is>
          <t/>
        </is>
      </c>
      <c r="AL302" s="8" t="inlineStr">
        <f aca="false">IF(A302&lt;&gt;"",DEGREES(AK302),"")</f>
        <is>
          <t/>
        </is>
      </c>
      <c r="AM302" s="8" t="inlineStr">
        <f aca="false">IF(A302&lt;&gt;"",SQRT(SUMSQ(J302:L302)),"")</f>
        <is>
          <t/>
        </is>
      </c>
      <c r="AN302" s="8" t="inlineStr">
        <f aca="false">IF(A302&lt;&gt;"",IF(AM302&lt;&gt;0,ACOS(L302/AM302),0),"")</f>
        <is>
          <t/>
        </is>
      </c>
      <c r="AO302" s="8" t="inlineStr">
        <f aca="false">IF(A302&lt;&gt;"",DEGREES(AN302),"")</f>
        <is>
          <t/>
        </is>
      </c>
      <c r="AP302" s="8" t="inlineStr">
        <f aca="false">IF(A302&lt;&gt;"",IF(OR(J302&lt;&gt;0,K302&lt;&gt;0),ATAN2(J302,K302),0),"")</f>
        <is>
          <t/>
        </is>
      </c>
      <c r="AQ302" s="8" t="inlineStr">
        <f aca="false">IF(A302&lt;&gt;"",DEGREES(AP302),"")</f>
        <is>
          <t/>
        </is>
      </c>
      <c r="AR302" s="8" t="inlineStr">
        <f aca="false">IF(A302&lt;&gt;"",SQRT(SUMSQ(M302:O302)),"")</f>
        <is>
          <t/>
        </is>
      </c>
      <c r="AS302" s="8" t="inlineStr">
        <f aca="false">IF(A302&lt;&gt;"",IF(AR302&lt;&gt;0,ACOS(O302/AR302),0),"")</f>
        <is>
          <t/>
        </is>
      </c>
      <c r="AT302" s="8" t="inlineStr">
        <f aca="false">IF(A302&lt;&gt;"",DEGREES(AS302),"")</f>
        <is>
          <t/>
        </is>
      </c>
      <c r="AU302" s="8" t="inlineStr">
        <f aca="false">IF(A302&lt;&gt;"",IF(OR(M302&lt;&gt;0,N302&lt;&gt;0),ATAN2(M302,N302),0),"")</f>
        <is>
          <t/>
        </is>
      </c>
      <c r="AV302" s="8" t="inlineStr">
        <f aca="false">IF(A302&lt;&gt;"",DEGREES(AU302),"")</f>
        <is>
          <t/>
        </is>
      </c>
      <c r="AW302" s="8" t="inlineStr">
        <f aca="false">IF(A302&lt;&gt;"",SQRT(SUMSQ(P302:R302)),"")</f>
        <is>
          <t/>
        </is>
      </c>
      <c r="AX302" s="8" t="inlineStr">
        <f aca="false">IF(A302&lt;&gt;"",IF(AW302&lt;&gt;0,ACOS(R302/AW302),0),"")</f>
        <is>
          <t/>
        </is>
      </c>
      <c r="AY302" s="8" t="inlineStr">
        <f aca="false">IF(A302&lt;&gt;"",DEGREES(AX302),"")</f>
        <is>
          <t/>
        </is>
      </c>
      <c r="AZ302" s="8" t="inlineStr">
        <f aca="false">IF(A302&lt;&gt;"",IF(OR(P302&lt;&gt;0,Q302&lt;&gt;0),ATAN2(P302,Q302),0),"")</f>
        <is>
          <t/>
        </is>
      </c>
      <c r="BA302" s="8" t="inlineStr">
        <f aca="false">IF(A302&lt;&gt;"",DEGREES(AZ302),"")</f>
        <is>
          <t/>
        </is>
      </c>
      <c r="BB302" s="8" t="inlineStr">
        <f aca="false">IF(A302&lt;&gt;"",SQRT(SUMSQ(S302:U302)),"")</f>
        <is>
          <t/>
        </is>
      </c>
      <c r="BC302" s="8" t="inlineStr">
        <f aca="false">IF(A302&lt;&gt;"",IF(BB302&lt;&gt;0,ACOS(U302/BB302),0),"")</f>
        <is>
          <t/>
        </is>
      </c>
      <c r="BD302" s="8" t="inlineStr">
        <f aca="false">IF(A302&lt;&gt;"",DEGREES(BC302),"")</f>
        <is>
          <t/>
        </is>
      </c>
      <c r="BE302" s="8" t="inlineStr">
        <f aca="false">IF(A302&lt;&gt;"",IF(OR(S302&lt;&gt;0,T302&lt;&gt;0),ATAN2(S302,T302),0),"")</f>
        <is>
          <t/>
        </is>
      </c>
      <c r="BF302" s="8" t="inlineStr">
        <f aca="false">IF(A302&lt;&gt;"",DEGREES(BE302),"")</f>
        <is>
          <t/>
        </is>
      </c>
      <c r="BG302" s="8" t="inlineStr">
        <f aca="false">IF(A302&lt;&gt;"",SQRT(SUMSQ(V302:X302)),"")</f>
        <is>
          <t/>
        </is>
      </c>
      <c r="BH302" s="8" t="inlineStr">
        <f aca="false">IF(A302&lt;&gt;"",IF(BG302&lt;&gt;0,ACOS(X302/BG302),0),"")</f>
        <is>
          <t/>
        </is>
      </c>
      <c r="BI302" s="8" t="inlineStr">
        <f aca="false">IF(A302&lt;&gt;"",DEGREES(BH302),"")</f>
        <is>
          <t/>
        </is>
      </c>
      <c r="BJ302" s="8" t="inlineStr">
        <f aca="false">IF(A302&lt;&gt;"",IF(OR(V302&lt;&gt;0,W302&lt;&gt;0),ATAN2(V302,W302),0),"")</f>
        <is>
          <t/>
        </is>
      </c>
      <c r="BK302" s="8" t="inlineStr">
        <f aca="false">IF(A302&lt;&gt;"",DEGREES(BJ302),"")</f>
        <is>
          <t/>
        </is>
      </c>
      <c r="BL302" s="8" t="inlineStr">
        <f aca="false">IF(A302&lt;&gt;"",SQRT(SUMSQ(Y302:AA302)),"")</f>
        <is>
          <t/>
        </is>
      </c>
      <c r="BM302" s="8" t="inlineStr">
        <f aca="false">IF(A302&lt;&gt;"",IF(BL302&lt;&gt;0,ACOS(AA302/BL302),0),"")</f>
        <is>
          <t/>
        </is>
      </c>
      <c r="BN302" s="8" t="inlineStr">
        <f aca="false">IF(A302&lt;&gt;"",DEGREES(BM302),"")</f>
        <is>
          <t/>
        </is>
      </c>
      <c r="BO302" s="8" t="inlineStr">
        <f aca="false">IF(A302&lt;&gt;"",IF(OR(Y302&lt;&gt;0,Z302&lt;&gt;0),ATAN2(Y302,Z302),0),"")</f>
        <is>
          <t/>
        </is>
      </c>
      <c r="BP302" s="8" t="inlineStr">
        <f aca="false">IF(A302&lt;&gt;"",DEGREES(BO302),"")</f>
        <is>
          <t/>
        </is>
      </c>
      <c r="BQ302" s="8" t="inlineStr">
        <f aca="false">IF(A302&lt;&gt;"",SQRT(SUMSQ(AB302:AD302)),"")</f>
        <is>
          <t/>
        </is>
      </c>
      <c r="BR302" s="8" t="inlineStr">
        <f aca="false">IF(A302&lt;&gt;"",IF(BQ302&lt;&gt;0,ACOS(AD302/BQ302),0),"")</f>
        <is>
          <t/>
        </is>
      </c>
      <c r="BS302" s="8" t="inlineStr">
        <f aca="false">IF(A302&lt;&gt;"",DEGREES(BR302),"")</f>
        <is>
          <t/>
        </is>
      </c>
      <c r="BT302" s="8" t="inlineStr">
        <f aca="false">IF(A302&lt;&gt;"",IF(OR(AB302&lt;&gt;0,AC302&lt;&gt;0),ATAN2(AB302,AC302),0),"")</f>
        <is>
          <t/>
        </is>
      </c>
      <c r="BU302" s="8" t="inlineStr">
        <f aca="false">IF(A302&lt;&gt;"",DEGREES(BT302),"")</f>
        <is>
          <t/>
        </is>
      </c>
      <c r="BV302" s="8" t="inlineStr">
        <f aca="false">IF(A302&lt;&gt;"",SQRT(SUMSQ(AE302:AG302)),"")</f>
        <is>
          <t/>
        </is>
      </c>
      <c r="BW302" s="8" t="inlineStr">
        <f aca="false">IF(A302&lt;&gt;"",IF(BV302&lt;&gt;0,ACOS(AG302/BV302),0),"")</f>
        <is>
          <t/>
        </is>
      </c>
      <c r="BX302" s="8" t="inlineStr">
        <f aca="false">IF(A302&lt;&gt;"",DEGREES(BW302),"")</f>
        <is>
          <t/>
        </is>
      </c>
      <c r="BY302" s="8" t="inlineStr">
        <f aca="false">IF(A302&lt;&gt;"",IF(OR(AF302&lt;&gt;0,AG302&lt;&gt;0),ATAN2(AF302,AG302),0),"")</f>
        <is>
          <t/>
        </is>
      </c>
      <c r="BZ302" s="8" t="inlineStr">
        <f aca="false">IF(A302&lt;&gt;"",DEGREES(BY302),"")</f>
        <is>
          <t/>
        </is>
      </c>
      <c r="CA302" s="0" t="inlineStr">
        <f aca="false">IF(A302&lt;&gt;"",IF(AND(AI302&lt;Parameters!$B$11,AI302&gt;Parameters!$B$12,AN302&lt;Parameters!$B$11,AN302&gt;Parameters!$B$12,AS302&lt;Parameters!$B$11,AS302&gt;Parameters!$B$12,AX302&lt;Parameters!$B$11,AX302&gt;Parameters!$B$12,BC302&lt;Parameters!$B$11,BC302&gt;Parameters!$B$12,BM302&lt;Parameters!$B$11,BM302&gt;Parameters!$B$12,BR302&lt;Parameters!$B$11,BR302&gt;Parameters!$B$12,BW302&lt;Parameters!$B$11,BW302&gt;Parameters!$B$12),1,0),"")</f>
        <is>
          <t/>
        </is>
      </c>
      <c r="CB302" s="0" t="inlineStr">
        <f aca="false">IF(A302&lt;&gt;"",IF(OR(AI302&lt;Parameters!$B$12,AI302&gt;Parameters!$B$11),0,1),"")</f>
        <is>
          <t/>
        </is>
      </c>
      <c r="CC302" s="0" t="inlineStr">
        <f aca="false">IF(A302&lt;&gt;"",IF(OR(AN302&lt;Parameters!$B$12,AN302&gt;Parameters!$B$11),0,1),"")</f>
        <is>
          <t/>
        </is>
      </c>
      <c r="CD302" s="0" t="inlineStr">
        <f aca="false">IF(A302&lt;&gt;"",IF(OR(AS302&lt;Parameters!$B$12,AS302&gt;Parameters!$B$11),0,1),"")</f>
        <is>
          <t/>
        </is>
      </c>
      <c r="CE302" s="0" t="inlineStr">
        <f aca="false">IF(A302&lt;&gt;"",IF(OR(AX302&lt;Parameters!$B$12,AX302&gt;Parameters!$B$11),0,1),"")</f>
        <is>
          <t/>
        </is>
      </c>
      <c r="CF302" s="0" t="inlineStr">
        <f aca="false">IF(A302&lt;&gt;"",IF(OR(BC302&lt;Parameters!$B$12,BC302&gt;Parameters!$B$11),0,1),"")</f>
        <is>
          <t/>
        </is>
      </c>
      <c r="CG302" s="0" t="inlineStr">
        <f aca="false">IF(A302&lt;&gt;"",IF(OR(BH302&lt;Parameters!$B$12,BH302&gt;Parameters!$B$11),0,1),"")</f>
        <is>
          <t/>
        </is>
      </c>
      <c r="CH302" s="0" t="inlineStr">
        <f aca="false">IF(A302&lt;&gt;"",IF(OR(BM302&lt;Parameters!$B$12,BM302&gt;Parameters!$B$11),0,1),"")</f>
        <is>
          <t/>
        </is>
      </c>
      <c r="CI302" s="0" t="inlineStr">
        <f aca="false">IF(A302&lt;&gt;"",IF(OR(BR302&lt;Parameters!$B$12,BR302&gt;Parameters!$B$11),0,1),"")</f>
        <is>
          <t/>
        </is>
      </c>
      <c r="CJ302" s="0" t="inlineStr">
        <f aca="false">IF(A302&lt;&gt;"",IF(OR(BW302&lt;Parameters!$B$12,BW302&gt;Parameters!$B$11),0,1),"")</f>
        <is>
          <t/>
        </is>
      </c>
      <c r="CK302" s="26" t="inlineStr">
        <f aca="false">IF(A302&lt;&gt;"",SUM(CB302:CJ302)/9,"")</f>
        <is>
          <t/>
        </is>
      </c>
      <c r="CL302" s="0" t="inlineStr">
        <f aca="false">IF(A302&lt;&gt;"",CK302*9,"")</f>
        <is>
          <t/>
        </is>
      </c>
      <c r="CM302" s="8" t="inlineStr">
        <f aca="false">IF(A302&lt;&gt;"",TEXT(B302,CM$2)&amp;" "&amp;TEXT(A302,CM$2),"")</f>
        <is>
          <t/>
        </is>
      </c>
    </row>
    <row r="303" customFormat="false" ht="15" hidden="false" customHeight="false" outlineLevel="0" collapsed="false">
      <c r="A303" s="0" t="inlineStr">
        <f aca="false">IF(OR(B302&lt;Parameters!$K$12,A302&lt;Parameters!$K$12),IF(A302&lt;Parameters!$K$12,A302+1,0),"")</f>
        <is>
          <t/>
        </is>
      </c>
      <c r="B303" s="0" t="inlineStr">
        <f aca="false">IF(A303&lt;&gt;"",IF(A303=0,B302+1,B302),"")</f>
        <is>
          <t/>
        </is>
      </c>
      <c r="C303" s="24" t="inlineStr">
        <f aca="false">IF(A303&lt;&gt;"",-_phi*(A303+0.5),"")</f>
        <is>
          <t/>
        </is>
      </c>
      <c r="D303" s="8" t="inlineStr">
        <f aca="false">IF(A303&lt;&gt;"",DEGREES(C303),"")</f>
        <is>
          <t/>
        </is>
      </c>
      <c r="E303" s="24" t="inlineStr">
        <f aca="false">IF(A303&lt;&gt;"",_phi*(B303+0.5),"")</f>
        <is>
          <t/>
        </is>
      </c>
      <c r="F303" s="8" t="inlineStr">
        <f aca="false">IF(A303&lt;&gt;"",DEGREES(E303),"")</f>
        <is>
          <t/>
        </is>
      </c>
      <c r="G303" s="8" t="inlineStr">
        <f aca="false">IF(A303&lt;&gt;"",LOOKUP(A303,h!$A$3:$A$30,h!$D$3:$D$30),"")</f>
        <is>
          <t/>
        </is>
      </c>
      <c r="H303" s="8" t="inlineStr">
        <f aca="false">IF(A303&lt;&gt;"",LOOKUP(B303,h!$A$3:$A$30,h!$D$3:$D$30),"")</f>
        <is>
          <t/>
        </is>
      </c>
      <c r="I303" s="8" t="inlineStr">
        <f aca="false">IF(A303&lt;&gt;"",_zif,"")</f>
        <is>
          <t/>
        </is>
      </c>
      <c r="J303" s="8" t="inlineStr">
        <f aca="false">IF(A303&lt;&gt;"",$G303+'v1 Frame'!D$3*COS($C303)+'v1 Frame'!E$3*SIN($C303)*SIN($E303)+'v1 Frame'!F$3*SIN($C303)*COS($E303),"")</f>
        <is>
          <t/>
        </is>
      </c>
      <c r="K303" s="8" t="inlineStr">
        <f aca="false">IF(A303&lt;&gt;"",$H303+'v1 Frame'!E$3*COS($E303)-'v1 Frame'!F$3*SIN($E303),"")</f>
        <is>
          <t/>
        </is>
      </c>
      <c r="L303" s="8" t="inlineStr">
        <f aca="false">IF(A303&lt;&gt;"",$I303-'v1 Frame'!D$3*SIN($C303)+'v1 Frame'!E$3*COS($C303)*SIN($E303)+'v1 Frame'!F$3*COS($C303)*COS($E303),"")</f>
        <is>
          <t/>
        </is>
      </c>
      <c r="M303" s="8" t="inlineStr">
        <f aca="false">IF(A303&lt;&gt;"",$G303+'v1 Frame'!G$3*COS($C303)+'v1 Frame'!H$3*SIN($C303)*SIN($E303)+'v1 Frame'!I$3*SIN($C303)*COS($E303),"")</f>
        <is>
          <t/>
        </is>
      </c>
      <c r="N303" s="8" t="inlineStr">
        <f aca="false">IF(A303&lt;&gt;"",$H303+'v1 Frame'!H$3*COS($E303)-'v1 Frame'!I$3*SIN($E303),"")</f>
        <is>
          <t/>
        </is>
      </c>
      <c r="O303" s="8" t="inlineStr">
        <f aca="false">IF(A303&lt;&gt;"",$I303-'v1 Frame'!G$3*SIN($C303)+'v1 Frame'!H$3*COS($C303)*SIN($E303)+'v1 Frame'!I$3*COS($C303)*COS($E303),"")</f>
        <is>
          <t/>
        </is>
      </c>
      <c r="P303" s="8" t="inlineStr">
        <f aca="false">IF(A303&lt;&gt;"",$G303+'v1 Frame'!J$3*COS($C303)+'v1 Frame'!K$3*SIN($C303)*SIN($E303)+'v1 Frame'!L$3*SIN($C303)*COS($E303),"")</f>
        <is>
          <t/>
        </is>
      </c>
      <c r="Q303" s="8" t="inlineStr">
        <f aca="false">IF(A303&lt;&gt;"",$H303+'v1 Frame'!K$3*COS($E303)-'v1 Frame'!L$3*SIN($E303),"")</f>
        <is>
          <t/>
        </is>
      </c>
      <c r="R303" s="8" t="inlineStr">
        <f aca="false">IF(A303&lt;&gt;"",$I303-'v1 Frame'!J$3*SIN($C303)+'v1 Frame'!K$3*COS($C303)*SIN($E303)+'v1 Frame'!L$3*COS($C303)*COS($E303),"")</f>
        <is>
          <t/>
        </is>
      </c>
      <c r="S303" s="8" t="inlineStr">
        <f aca="false">IF(A303&lt;&gt;"",$G303+'v1 Frame'!M$3*COS($C303)+'v1 Frame'!N$3*SIN($C303)*SIN($E303)+'v1 Frame'!O$3*SIN($C303)*COS($E303),"")</f>
        <is>
          <t/>
        </is>
      </c>
      <c r="T303" s="8" t="inlineStr">
        <f aca="false">IF(A303&lt;&gt;"",$H303+'v1 Frame'!N$3*COS($E303)-'v1 Frame'!O$3*SIN($E303),"")</f>
        <is>
          <t/>
        </is>
      </c>
      <c r="U303" s="8" t="inlineStr">
        <f aca="false">IF(A303&lt;&gt;"",$I303-'v1 Frame'!M$3*SIN($C303)+'v1 Frame'!N$3*COS($C303)*SIN($E303)+'v1 Frame'!O$3*COS($C303)*COS($E303),"")</f>
        <is>
          <t/>
        </is>
      </c>
      <c r="V303" s="8" t="inlineStr">
        <f aca="false">IF(A303&lt;&gt;"",$G303+'v1 Frame'!P$3*COS($C303)+'v1 Frame'!Q$3*SIN($C303)*SIN($E303)+'v1 Frame'!R$3*SIN($C303)*COS($E303),"")</f>
        <is>
          <t/>
        </is>
      </c>
      <c r="W303" s="8" t="inlineStr">
        <f aca="false">IF(A303&lt;&gt;"",$H303+'v1 Frame'!Q$3*COS($E303)-'v1 Frame'!R$3*SIN($E303),"")</f>
        <is>
          <t/>
        </is>
      </c>
      <c r="X303" s="8" t="inlineStr">
        <f aca="false">IF(A303&lt;&gt;"",$I303-'v1 Frame'!P$3*SIN($C303)+'v1 Frame'!Q$3*COS($C303)*SIN($E303)+'v1 Frame'!R$3*COS($C303)*COS($E303),"")</f>
        <is>
          <t/>
        </is>
      </c>
      <c r="Y303" s="8" t="inlineStr">
        <f aca="false">IF(A303&lt;&gt;"",$G303+'v1 Frame'!S$3*COS($C303)+'v1 Frame'!T$3*SIN($C303)*SIN($E303)+'v1 Frame'!U$3*SIN($C303)*COS($E303),"")</f>
        <is>
          <t/>
        </is>
      </c>
      <c r="Z303" s="8" t="inlineStr">
        <f aca="false">IF(A303&lt;&gt;"",$H303+'v1 Frame'!T$3*COS($E303)-'v1 Frame'!U$3*SIN($E303),"")</f>
        <is>
          <t/>
        </is>
      </c>
      <c r="AA303" s="8" t="inlineStr">
        <f aca="false">IF(A303&lt;&gt;"",$I303-'v1 Frame'!S$3*SIN($C303)+'v1 Frame'!T$3*COS($C303)*SIN($E303)+'v1 Frame'!U$3*COS($C303)*COS($E303),"")</f>
        <is>
          <t/>
        </is>
      </c>
      <c r="AB303" s="8" t="inlineStr">
        <f aca="false">IF(A303&lt;&gt;"",$G303+'v1 Frame'!V$3*COS($C303)+'v1 Frame'!W$3*SIN($C303)*SIN($E303)+'v1 Frame'!X$3*SIN($C303)*COS($E303),"")</f>
        <is>
          <t/>
        </is>
      </c>
      <c r="AC303" s="8" t="inlineStr">
        <f aca="false">IF(A303&lt;&gt;"",$H303+'v1 Frame'!W$3*COS($E303)-'v1 Frame'!X$3*SIN($E303),"")</f>
        <is>
          <t/>
        </is>
      </c>
      <c r="AD303" s="8" t="inlineStr">
        <f aca="false">IF(A303&lt;&gt;"",$I303-'v1 Frame'!V$3*SIN($C303)+'v1 Frame'!W$3*COS($C303)*SIN($E303)+'v1 Frame'!X$3*COS($C303)*COS($E303),"")</f>
        <is>
          <t/>
        </is>
      </c>
      <c r="AE303" s="25" t="inlineStr">
        <f aca="false">IF(A303&lt;&gt;"",$G303+'v1 Frame'!Y$3*COS($C303)+'v1 Frame'!Z$3*SIN($C303)*SIN($E303)+'v1 Frame'!AA$3*SIN($C303)*COS($E303),"")</f>
        <is>
          <t/>
        </is>
      </c>
      <c r="AF303" s="25" t="inlineStr">
        <f aca="false">IF(A303&lt;&gt;"",$H303+'v1 Frame'!Z$3*COS($E303)-'v1 Frame'!AA$3*SIN($E303),"")</f>
        <is>
          <t/>
        </is>
      </c>
      <c r="AG303" s="25" t="inlineStr">
        <f aca="false">IF(A303&lt;&gt;"",$I303-'v1 Frame'!Y$3*SIN($C303)+'v1 Frame'!Z$3*COS($C303)*SIN($E303)+'v1 Frame'!AA$3*COS($C303)*COS($E303),"")</f>
        <is>
          <t/>
        </is>
      </c>
      <c r="AH303" s="8" t="inlineStr">
        <f aca="false">IF(A303&lt;&gt;"",SQRT(SUMSQ(G303:I303)),"")</f>
        <is>
          <t/>
        </is>
      </c>
      <c r="AI303" s="8" t="inlineStr">
        <f aca="false">IF(A303&lt;&gt;"",IF(AH303&lt;&gt;0,ACOS(I303/AH303),0),"")</f>
        <is>
          <t/>
        </is>
      </c>
      <c r="AJ303" s="8" t="inlineStr">
        <f aca="false">IF(A303&lt;&gt;"",DEGREES(AI303),"")</f>
        <is>
          <t/>
        </is>
      </c>
      <c r="AK303" s="8" t="inlineStr">
        <f aca="false">IF(A303&lt;&gt;"",IF(OR(G303&lt;&gt;0,H303&lt;&gt;0),ATAN2(G303,H303),0),"")</f>
        <is>
          <t/>
        </is>
      </c>
      <c r="AL303" s="8" t="inlineStr">
        <f aca="false">IF(A303&lt;&gt;"",DEGREES(AK303),"")</f>
        <is>
          <t/>
        </is>
      </c>
      <c r="AM303" s="8" t="inlineStr">
        <f aca="false">IF(A303&lt;&gt;"",SQRT(SUMSQ(J303:L303)),"")</f>
        <is>
          <t/>
        </is>
      </c>
      <c r="AN303" s="8" t="inlineStr">
        <f aca="false">IF(A303&lt;&gt;"",IF(AM303&lt;&gt;0,ACOS(L303/AM303),0),"")</f>
        <is>
          <t/>
        </is>
      </c>
      <c r="AO303" s="8" t="inlineStr">
        <f aca="false">IF(A303&lt;&gt;"",DEGREES(AN303),"")</f>
        <is>
          <t/>
        </is>
      </c>
      <c r="AP303" s="8" t="inlineStr">
        <f aca="false">IF(A303&lt;&gt;"",IF(OR(J303&lt;&gt;0,K303&lt;&gt;0),ATAN2(J303,K303),0),"")</f>
        <is>
          <t/>
        </is>
      </c>
      <c r="AQ303" s="8" t="inlineStr">
        <f aca="false">IF(A303&lt;&gt;"",DEGREES(AP303),"")</f>
        <is>
          <t/>
        </is>
      </c>
      <c r="AR303" s="8" t="inlineStr">
        <f aca="false">IF(A303&lt;&gt;"",SQRT(SUMSQ(M303:O303)),"")</f>
        <is>
          <t/>
        </is>
      </c>
      <c r="AS303" s="8" t="inlineStr">
        <f aca="false">IF(A303&lt;&gt;"",IF(AR303&lt;&gt;0,ACOS(O303/AR303),0),"")</f>
        <is>
          <t/>
        </is>
      </c>
      <c r="AT303" s="8" t="inlineStr">
        <f aca="false">IF(A303&lt;&gt;"",DEGREES(AS303),"")</f>
        <is>
          <t/>
        </is>
      </c>
      <c r="AU303" s="8" t="inlineStr">
        <f aca="false">IF(A303&lt;&gt;"",IF(OR(M303&lt;&gt;0,N303&lt;&gt;0),ATAN2(M303,N303),0),"")</f>
        <is>
          <t/>
        </is>
      </c>
      <c r="AV303" s="8" t="inlineStr">
        <f aca="false">IF(A303&lt;&gt;"",DEGREES(AU303),"")</f>
        <is>
          <t/>
        </is>
      </c>
      <c r="AW303" s="8" t="inlineStr">
        <f aca="false">IF(A303&lt;&gt;"",SQRT(SUMSQ(P303:R303)),"")</f>
        <is>
          <t/>
        </is>
      </c>
      <c r="AX303" s="8" t="inlineStr">
        <f aca="false">IF(A303&lt;&gt;"",IF(AW303&lt;&gt;0,ACOS(R303/AW303),0),"")</f>
        <is>
          <t/>
        </is>
      </c>
      <c r="AY303" s="8" t="inlineStr">
        <f aca="false">IF(A303&lt;&gt;"",DEGREES(AX303),"")</f>
        <is>
          <t/>
        </is>
      </c>
      <c r="AZ303" s="8" t="inlineStr">
        <f aca="false">IF(A303&lt;&gt;"",IF(OR(P303&lt;&gt;0,Q303&lt;&gt;0),ATAN2(P303,Q303),0),"")</f>
        <is>
          <t/>
        </is>
      </c>
      <c r="BA303" s="8" t="inlineStr">
        <f aca="false">IF(A303&lt;&gt;"",DEGREES(AZ303),"")</f>
        <is>
          <t/>
        </is>
      </c>
      <c r="BB303" s="8" t="inlineStr">
        <f aca="false">IF(A303&lt;&gt;"",SQRT(SUMSQ(S303:U303)),"")</f>
        <is>
          <t/>
        </is>
      </c>
      <c r="BC303" s="8" t="inlineStr">
        <f aca="false">IF(A303&lt;&gt;"",IF(BB303&lt;&gt;0,ACOS(U303/BB303),0),"")</f>
        <is>
          <t/>
        </is>
      </c>
      <c r="BD303" s="8" t="inlineStr">
        <f aca="false">IF(A303&lt;&gt;"",DEGREES(BC303),"")</f>
        <is>
          <t/>
        </is>
      </c>
      <c r="BE303" s="8" t="inlineStr">
        <f aca="false">IF(A303&lt;&gt;"",IF(OR(S303&lt;&gt;0,T303&lt;&gt;0),ATAN2(S303,T303),0),"")</f>
        <is>
          <t/>
        </is>
      </c>
      <c r="BF303" s="8" t="inlineStr">
        <f aca="false">IF(A303&lt;&gt;"",DEGREES(BE303),"")</f>
        <is>
          <t/>
        </is>
      </c>
      <c r="BG303" s="8" t="inlineStr">
        <f aca="false">IF(A303&lt;&gt;"",SQRT(SUMSQ(V303:X303)),"")</f>
        <is>
          <t/>
        </is>
      </c>
      <c r="BH303" s="8" t="inlineStr">
        <f aca="false">IF(A303&lt;&gt;"",IF(BG303&lt;&gt;0,ACOS(X303/BG303),0),"")</f>
        <is>
          <t/>
        </is>
      </c>
      <c r="BI303" s="8" t="inlineStr">
        <f aca="false">IF(A303&lt;&gt;"",DEGREES(BH303),"")</f>
        <is>
          <t/>
        </is>
      </c>
      <c r="BJ303" s="8" t="inlineStr">
        <f aca="false">IF(A303&lt;&gt;"",IF(OR(V303&lt;&gt;0,W303&lt;&gt;0),ATAN2(V303,W303),0),"")</f>
        <is>
          <t/>
        </is>
      </c>
      <c r="BK303" s="8" t="inlineStr">
        <f aca="false">IF(A303&lt;&gt;"",DEGREES(BJ303),"")</f>
        <is>
          <t/>
        </is>
      </c>
      <c r="BL303" s="8" t="inlineStr">
        <f aca="false">IF(A303&lt;&gt;"",SQRT(SUMSQ(Y303:AA303)),"")</f>
        <is>
          <t/>
        </is>
      </c>
      <c r="BM303" s="8" t="inlineStr">
        <f aca="false">IF(A303&lt;&gt;"",IF(BL303&lt;&gt;0,ACOS(AA303/BL303),0),"")</f>
        <is>
          <t/>
        </is>
      </c>
      <c r="BN303" s="8" t="inlineStr">
        <f aca="false">IF(A303&lt;&gt;"",DEGREES(BM303),"")</f>
        <is>
          <t/>
        </is>
      </c>
      <c r="BO303" s="8" t="inlineStr">
        <f aca="false">IF(A303&lt;&gt;"",IF(OR(Y303&lt;&gt;0,Z303&lt;&gt;0),ATAN2(Y303,Z303),0),"")</f>
        <is>
          <t/>
        </is>
      </c>
      <c r="BP303" s="8" t="inlineStr">
        <f aca="false">IF(A303&lt;&gt;"",DEGREES(BO303),"")</f>
        <is>
          <t/>
        </is>
      </c>
      <c r="BQ303" s="8" t="inlineStr">
        <f aca="false">IF(A303&lt;&gt;"",SQRT(SUMSQ(AB303:AD303)),"")</f>
        <is>
          <t/>
        </is>
      </c>
      <c r="BR303" s="8" t="inlineStr">
        <f aca="false">IF(A303&lt;&gt;"",IF(BQ303&lt;&gt;0,ACOS(AD303/BQ303),0),"")</f>
        <is>
          <t/>
        </is>
      </c>
      <c r="BS303" s="8" t="inlineStr">
        <f aca="false">IF(A303&lt;&gt;"",DEGREES(BR303),"")</f>
        <is>
          <t/>
        </is>
      </c>
      <c r="BT303" s="8" t="inlineStr">
        <f aca="false">IF(A303&lt;&gt;"",IF(OR(AB303&lt;&gt;0,AC303&lt;&gt;0),ATAN2(AB303,AC303),0),"")</f>
        <is>
          <t/>
        </is>
      </c>
      <c r="BU303" s="8" t="inlineStr">
        <f aca="false">IF(A303&lt;&gt;"",DEGREES(BT303),"")</f>
        <is>
          <t/>
        </is>
      </c>
      <c r="BV303" s="8" t="inlineStr">
        <f aca="false">IF(A303&lt;&gt;"",SQRT(SUMSQ(AE303:AG303)),"")</f>
        <is>
          <t/>
        </is>
      </c>
      <c r="BW303" s="8" t="inlineStr">
        <f aca="false">IF(A303&lt;&gt;"",IF(BV303&lt;&gt;0,ACOS(AG303/BV303),0),"")</f>
        <is>
          <t/>
        </is>
      </c>
      <c r="BX303" s="8" t="inlineStr">
        <f aca="false">IF(A303&lt;&gt;"",DEGREES(BW303),"")</f>
        <is>
          <t/>
        </is>
      </c>
      <c r="BY303" s="8" t="inlineStr">
        <f aca="false">IF(A303&lt;&gt;"",IF(OR(AF303&lt;&gt;0,AG303&lt;&gt;0),ATAN2(AF303,AG303),0),"")</f>
        <is>
          <t/>
        </is>
      </c>
      <c r="BZ303" s="8" t="inlineStr">
        <f aca="false">IF(A303&lt;&gt;"",DEGREES(BY303),"")</f>
        <is>
          <t/>
        </is>
      </c>
      <c r="CA303" s="0" t="inlineStr">
        <f aca="false">IF(A303&lt;&gt;"",IF(AND(AI303&lt;Parameters!$B$11,AI303&gt;Parameters!$B$12,AN303&lt;Parameters!$B$11,AN303&gt;Parameters!$B$12,AS303&lt;Parameters!$B$11,AS303&gt;Parameters!$B$12,AX303&lt;Parameters!$B$11,AX303&gt;Parameters!$B$12,BC303&lt;Parameters!$B$11,BC303&gt;Parameters!$B$12,BM303&lt;Parameters!$B$11,BM303&gt;Parameters!$B$12,BR303&lt;Parameters!$B$11,BR303&gt;Parameters!$B$12,BW303&lt;Parameters!$B$11,BW303&gt;Parameters!$B$12),1,0),"")</f>
        <is>
          <t/>
        </is>
      </c>
      <c r="CB303" s="0" t="inlineStr">
        <f aca="false">IF(A303&lt;&gt;"",IF(OR(AI303&lt;Parameters!$B$12,AI303&gt;Parameters!$B$11),0,1),"")</f>
        <is>
          <t/>
        </is>
      </c>
      <c r="CC303" s="0" t="inlineStr">
        <f aca="false">IF(A303&lt;&gt;"",IF(OR(AN303&lt;Parameters!$B$12,AN303&gt;Parameters!$B$11),0,1),"")</f>
        <is>
          <t/>
        </is>
      </c>
      <c r="CD303" s="0" t="inlineStr">
        <f aca="false">IF(A303&lt;&gt;"",IF(OR(AS303&lt;Parameters!$B$12,AS303&gt;Parameters!$B$11),0,1),"")</f>
        <is>
          <t/>
        </is>
      </c>
      <c r="CE303" s="0" t="inlineStr">
        <f aca="false">IF(A303&lt;&gt;"",IF(OR(AX303&lt;Parameters!$B$12,AX303&gt;Parameters!$B$11),0,1),"")</f>
        <is>
          <t/>
        </is>
      </c>
      <c r="CF303" s="0" t="inlineStr">
        <f aca="false">IF(A303&lt;&gt;"",IF(OR(BC303&lt;Parameters!$B$12,BC303&gt;Parameters!$B$11),0,1),"")</f>
        <is>
          <t/>
        </is>
      </c>
      <c r="CG303" s="0" t="inlineStr">
        <f aca="false">IF(A303&lt;&gt;"",IF(OR(BH303&lt;Parameters!$B$12,BH303&gt;Parameters!$B$11),0,1),"")</f>
        <is>
          <t/>
        </is>
      </c>
      <c r="CH303" s="0" t="inlineStr">
        <f aca="false">IF(A303&lt;&gt;"",IF(OR(BM303&lt;Parameters!$B$12,BM303&gt;Parameters!$B$11),0,1),"")</f>
        <is>
          <t/>
        </is>
      </c>
      <c r="CI303" s="0" t="inlineStr">
        <f aca="false">IF(A303&lt;&gt;"",IF(OR(BR303&lt;Parameters!$B$12,BR303&gt;Parameters!$B$11),0,1),"")</f>
        <is>
          <t/>
        </is>
      </c>
      <c r="CJ303" s="0" t="inlineStr">
        <f aca="false">IF(A303&lt;&gt;"",IF(OR(BW303&lt;Parameters!$B$12,BW303&gt;Parameters!$B$11),0,1),"")</f>
        <is>
          <t/>
        </is>
      </c>
      <c r="CK303" s="26" t="inlineStr">
        <f aca="false">IF(A303&lt;&gt;"",SUM(CB303:CJ303)/9,"")</f>
        <is>
          <t/>
        </is>
      </c>
      <c r="CL303" s="0" t="inlineStr">
        <f aca="false">IF(A303&lt;&gt;"",CK303*9,"")</f>
        <is>
          <t/>
        </is>
      </c>
      <c r="CM303" s="8" t="inlineStr">
        <f aca="false">IF(A303&lt;&gt;"",TEXT(B303,CM$2)&amp;" "&amp;TEXT(A303,CM$2),"")</f>
        <is>
          <t/>
        </is>
      </c>
    </row>
    <row r="304" customFormat="false" ht="15" hidden="false" customHeight="false" outlineLevel="0" collapsed="false">
      <c r="A304" s="0" t="inlineStr">
        <f aca="false">IF(OR(B303&lt;Parameters!$K$12,A303&lt;Parameters!$K$12),IF(A303&lt;Parameters!$K$12,A303+1,0),"")</f>
        <is>
          <t/>
        </is>
      </c>
      <c r="B304" s="0" t="inlineStr">
        <f aca="false">IF(A304&lt;&gt;"",IF(A304=0,B303+1,B303),"")</f>
        <is>
          <t/>
        </is>
      </c>
      <c r="C304" s="24" t="inlineStr">
        <f aca="false">IF(A304&lt;&gt;"",-_phi*(A304+0.5),"")</f>
        <is>
          <t/>
        </is>
      </c>
      <c r="D304" s="8" t="inlineStr">
        <f aca="false">IF(A304&lt;&gt;"",DEGREES(C304),"")</f>
        <is>
          <t/>
        </is>
      </c>
      <c r="E304" s="24" t="inlineStr">
        <f aca="false">IF(A304&lt;&gt;"",_phi*(B304+0.5),"")</f>
        <is>
          <t/>
        </is>
      </c>
      <c r="F304" s="8" t="inlineStr">
        <f aca="false">IF(A304&lt;&gt;"",DEGREES(E304),"")</f>
        <is>
          <t/>
        </is>
      </c>
      <c r="G304" s="8" t="inlineStr">
        <f aca="false">IF(A304&lt;&gt;"",LOOKUP(A304,h!$A$3:$A$30,h!$D$3:$D$30),"")</f>
        <is>
          <t/>
        </is>
      </c>
      <c r="H304" s="8" t="inlineStr">
        <f aca="false">IF(A304&lt;&gt;"",LOOKUP(B304,h!$A$3:$A$30,h!$D$3:$D$30),"")</f>
        <is>
          <t/>
        </is>
      </c>
      <c r="I304" s="8" t="inlineStr">
        <f aca="false">IF(A304&lt;&gt;"",_zif,"")</f>
        <is>
          <t/>
        </is>
      </c>
      <c r="J304" s="8" t="inlineStr">
        <f aca="false">IF(A304&lt;&gt;"",$G304+'v1 Frame'!D$3*COS($C304)+'v1 Frame'!E$3*SIN($C304)*SIN($E304)+'v1 Frame'!F$3*SIN($C304)*COS($E304),"")</f>
        <is>
          <t/>
        </is>
      </c>
      <c r="K304" s="8" t="inlineStr">
        <f aca="false">IF(A304&lt;&gt;"",$H304+'v1 Frame'!E$3*COS($E304)-'v1 Frame'!F$3*SIN($E304),"")</f>
        <is>
          <t/>
        </is>
      </c>
      <c r="L304" s="8" t="inlineStr">
        <f aca="false">IF(A304&lt;&gt;"",$I304-'v1 Frame'!D$3*SIN($C304)+'v1 Frame'!E$3*COS($C304)*SIN($E304)+'v1 Frame'!F$3*COS($C304)*COS($E304),"")</f>
        <is>
          <t/>
        </is>
      </c>
      <c r="M304" s="8" t="inlineStr">
        <f aca="false">IF(A304&lt;&gt;"",$G304+'v1 Frame'!G$3*COS($C304)+'v1 Frame'!H$3*SIN($C304)*SIN($E304)+'v1 Frame'!I$3*SIN($C304)*COS($E304),"")</f>
        <is>
          <t/>
        </is>
      </c>
      <c r="N304" s="8" t="inlineStr">
        <f aca="false">IF(A304&lt;&gt;"",$H304+'v1 Frame'!H$3*COS($E304)-'v1 Frame'!I$3*SIN($E304),"")</f>
        <is>
          <t/>
        </is>
      </c>
      <c r="O304" s="8" t="inlineStr">
        <f aca="false">IF(A304&lt;&gt;"",$I304-'v1 Frame'!G$3*SIN($C304)+'v1 Frame'!H$3*COS($C304)*SIN($E304)+'v1 Frame'!I$3*COS($C304)*COS($E304),"")</f>
        <is>
          <t/>
        </is>
      </c>
      <c r="P304" s="8" t="inlineStr">
        <f aca="false">IF(A304&lt;&gt;"",$G304+'v1 Frame'!J$3*COS($C304)+'v1 Frame'!K$3*SIN($C304)*SIN($E304)+'v1 Frame'!L$3*SIN($C304)*COS($E304),"")</f>
        <is>
          <t/>
        </is>
      </c>
      <c r="Q304" s="8" t="inlineStr">
        <f aca="false">IF(A304&lt;&gt;"",$H304+'v1 Frame'!K$3*COS($E304)-'v1 Frame'!L$3*SIN($E304),"")</f>
        <is>
          <t/>
        </is>
      </c>
      <c r="R304" s="8" t="inlineStr">
        <f aca="false">IF(A304&lt;&gt;"",$I304-'v1 Frame'!J$3*SIN($C304)+'v1 Frame'!K$3*COS($C304)*SIN($E304)+'v1 Frame'!L$3*COS($C304)*COS($E304),"")</f>
        <is>
          <t/>
        </is>
      </c>
      <c r="S304" s="8" t="inlineStr">
        <f aca="false">IF(A304&lt;&gt;"",$G304+'v1 Frame'!M$3*COS($C304)+'v1 Frame'!N$3*SIN($C304)*SIN($E304)+'v1 Frame'!O$3*SIN($C304)*COS($E304),"")</f>
        <is>
          <t/>
        </is>
      </c>
      <c r="T304" s="8" t="inlineStr">
        <f aca="false">IF(A304&lt;&gt;"",$H304+'v1 Frame'!N$3*COS($E304)-'v1 Frame'!O$3*SIN($E304),"")</f>
        <is>
          <t/>
        </is>
      </c>
      <c r="U304" s="8" t="inlineStr">
        <f aca="false">IF(A304&lt;&gt;"",$I304-'v1 Frame'!M$3*SIN($C304)+'v1 Frame'!N$3*COS($C304)*SIN($E304)+'v1 Frame'!O$3*COS($C304)*COS($E304),"")</f>
        <is>
          <t/>
        </is>
      </c>
      <c r="V304" s="8" t="inlineStr">
        <f aca="false">IF(A304&lt;&gt;"",$G304+'v1 Frame'!P$3*COS($C304)+'v1 Frame'!Q$3*SIN($C304)*SIN($E304)+'v1 Frame'!R$3*SIN($C304)*COS($E304),"")</f>
        <is>
          <t/>
        </is>
      </c>
      <c r="W304" s="8" t="inlineStr">
        <f aca="false">IF(A304&lt;&gt;"",$H304+'v1 Frame'!Q$3*COS($E304)-'v1 Frame'!R$3*SIN($E304),"")</f>
        <is>
          <t/>
        </is>
      </c>
      <c r="X304" s="8" t="inlineStr">
        <f aca="false">IF(A304&lt;&gt;"",$I304-'v1 Frame'!P$3*SIN($C304)+'v1 Frame'!Q$3*COS($C304)*SIN($E304)+'v1 Frame'!R$3*COS($C304)*COS($E304),"")</f>
        <is>
          <t/>
        </is>
      </c>
      <c r="Y304" s="8" t="inlineStr">
        <f aca="false">IF(A304&lt;&gt;"",$G304+'v1 Frame'!S$3*COS($C304)+'v1 Frame'!T$3*SIN($C304)*SIN($E304)+'v1 Frame'!U$3*SIN($C304)*COS($E304),"")</f>
        <is>
          <t/>
        </is>
      </c>
      <c r="Z304" s="8" t="inlineStr">
        <f aca="false">IF(A304&lt;&gt;"",$H304+'v1 Frame'!T$3*COS($E304)-'v1 Frame'!U$3*SIN($E304),"")</f>
        <is>
          <t/>
        </is>
      </c>
      <c r="AA304" s="8" t="inlineStr">
        <f aca="false">IF(A304&lt;&gt;"",$I304-'v1 Frame'!S$3*SIN($C304)+'v1 Frame'!T$3*COS($C304)*SIN($E304)+'v1 Frame'!U$3*COS($C304)*COS($E304),"")</f>
        <is>
          <t/>
        </is>
      </c>
      <c r="AB304" s="8" t="inlineStr">
        <f aca="false">IF(A304&lt;&gt;"",$G304+'v1 Frame'!V$3*COS($C304)+'v1 Frame'!W$3*SIN($C304)*SIN($E304)+'v1 Frame'!X$3*SIN($C304)*COS($E304),"")</f>
        <is>
          <t/>
        </is>
      </c>
      <c r="AC304" s="8" t="inlineStr">
        <f aca="false">IF(A304&lt;&gt;"",$H304+'v1 Frame'!W$3*COS($E304)-'v1 Frame'!X$3*SIN($E304),"")</f>
        <is>
          <t/>
        </is>
      </c>
      <c r="AD304" s="8" t="inlineStr">
        <f aca="false">IF(A304&lt;&gt;"",$I304-'v1 Frame'!V$3*SIN($C304)+'v1 Frame'!W$3*COS($C304)*SIN($E304)+'v1 Frame'!X$3*COS($C304)*COS($E304),"")</f>
        <is>
          <t/>
        </is>
      </c>
      <c r="AE304" s="25" t="inlineStr">
        <f aca="false">IF(A304&lt;&gt;"",$G304+'v1 Frame'!Y$3*COS($C304)+'v1 Frame'!Z$3*SIN($C304)*SIN($E304)+'v1 Frame'!AA$3*SIN($C304)*COS($E304),"")</f>
        <is>
          <t/>
        </is>
      </c>
      <c r="AF304" s="25" t="inlineStr">
        <f aca="false">IF(A304&lt;&gt;"",$H304+'v1 Frame'!Z$3*COS($E304)-'v1 Frame'!AA$3*SIN($E304),"")</f>
        <is>
          <t/>
        </is>
      </c>
      <c r="AG304" s="25" t="inlineStr">
        <f aca="false">IF(A304&lt;&gt;"",$I304-'v1 Frame'!Y$3*SIN($C304)+'v1 Frame'!Z$3*COS($C304)*SIN($E304)+'v1 Frame'!AA$3*COS($C304)*COS($E304),"")</f>
        <is>
          <t/>
        </is>
      </c>
      <c r="AH304" s="8" t="inlineStr">
        <f aca="false">IF(A304&lt;&gt;"",SQRT(SUMSQ(G304:I304)),"")</f>
        <is>
          <t/>
        </is>
      </c>
      <c r="AI304" s="8" t="inlineStr">
        <f aca="false">IF(A304&lt;&gt;"",IF(AH304&lt;&gt;0,ACOS(I304/AH304),0),"")</f>
        <is>
          <t/>
        </is>
      </c>
      <c r="AJ304" s="8" t="inlineStr">
        <f aca="false">IF(A304&lt;&gt;"",DEGREES(AI304),"")</f>
        <is>
          <t/>
        </is>
      </c>
      <c r="AK304" s="8" t="inlineStr">
        <f aca="false">IF(A304&lt;&gt;"",IF(OR(G304&lt;&gt;0,H304&lt;&gt;0),ATAN2(G304,H304),0),"")</f>
        <is>
          <t/>
        </is>
      </c>
      <c r="AL304" s="8" t="inlineStr">
        <f aca="false">IF(A304&lt;&gt;"",DEGREES(AK304),"")</f>
        <is>
          <t/>
        </is>
      </c>
      <c r="AM304" s="8" t="inlineStr">
        <f aca="false">IF(A304&lt;&gt;"",SQRT(SUMSQ(J304:L304)),"")</f>
        <is>
          <t/>
        </is>
      </c>
      <c r="AN304" s="8" t="inlineStr">
        <f aca="false">IF(A304&lt;&gt;"",IF(AM304&lt;&gt;0,ACOS(L304/AM304),0),"")</f>
        <is>
          <t/>
        </is>
      </c>
      <c r="AO304" s="8" t="inlineStr">
        <f aca="false">IF(A304&lt;&gt;"",DEGREES(AN304),"")</f>
        <is>
          <t/>
        </is>
      </c>
      <c r="AP304" s="8" t="inlineStr">
        <f aca="false">IF(A304&lt;&gt;"",IF(OR(J304&lt;&gt;0,K304&lt;&gt;0),ATAN2(J304,K304),0),"")</f>
        <is>
          <t/>
        </is>
      </c>
      <c r="AQ304" s="8" t="inlineStr">
        <f aca="false">IF(A304&lt;&gt;"",DEGREES(AP304),"")</f>
        <is>
          <t/>
        </is>
      </c>
      <c r="AR304" s="8" t="inlineStr">
        <f aca="false">IF(A304&lt;&gt;"",SQRT(SUMSQ(M304:O304)),"")</f>
        <is>
          <t/>
        </is>
      </c>
      <c r="AS304" s="8" t="inlineStr">
        <f aca="false">IF(A304&lt;&gt;"",IF(AR304&lt;&gt;0,ACOS(O304/AR304),0),"")</f>
        <is>
          <t/>
        </is>
      </c>
      <c r="AT304" s="8" t="inlineStr">
        <f aca="false">IF(A304&lt;&gt;"",DEGREES(AS304),"")</f>
        <is>
          <t/>
        </is>
      </c>
      <c r="AU304" s="8" t="inlineStr">
        <f aca="false">IF(A304&lt;&gt;"",IF(OR(M304&lt;&gt;0,N304&lt;&gt;0),ATAN2(M304,N304),0),"")</f>
        <is>
          <t/>
        </is>
      </c>
      <c r="AV304" s="8" t="inlineStr">
        <f aca="false">IF(A304&lt;&gt;"",DEGREES(AU304),"")</f>
        <is>
          <t/>
        </is>
      </c>
      <c r="AW304" s="8" t="inlineStr">
        <f aca="false">IF(A304&lt;&gt;"",SQRT(SUMSQ(P304:R304)),"")</f>
        <is>
          <t/>
        </is>
      </c>
      <c r="AX304" s="8" t="inlineStr">
        <f aca="false">IF(A304&lt;&gt;"",IF(AW304&lt;&gt;0,ACOS(R304/AW304),0),"")</f>
        <is>
          <t/>
        </is>
      </c>
      <c r="AY304" s="8" t="inlineStr">
        <f aca="false">IF(A304&lt;&gt;"",DEGREES(AX304),"")</f>
        <is>
          <t/>
        </is>
      </c>
      <c r="AZ304" s="8" t="inlineStr">
        <f aca="false">IF(A304&lt;&gt;"",IF(OR(P304&lt;&gt;0,Q304&lt;&gt;0),ATAN2(P304,Q304),0),"")</f>
        <is>
          <t/>
        </is>
      </c>
      <c r="BA304" s="8" t="inlineStr">
        <f aca="false">IF(A304&lt;&gt;"",DEGREES(AZ304),"")</f>
        <is>
          <t/>
        </is>
      </c>
      <c r="BB304" s="8" t="inlineStr">
        <f aca="false">IF(A304&lt;&gt;"",SQRT(SUMSQ(S304:U304)),"")</f>
        <is>
          <t/>
        </is>
      </c>
      <c r="BC304" s="8" t="inlineStr">
        <f aca="false">IF(A304&lt;&gt;"",IF(BB304&lt;&gt;0,ACOS(U304/BB304),0),"")</f>
        <is>
          <t/>
        </is>
      </c>
      <c r="BD304" s="8" t="inlineStr">
        <f aca="false">IF(A304&lt;&gt;"",DEGREES(BC304),"")</f>
        <is>
          <t/>
        </is>
      </c>
      <c r="BE304" s="8" t="inlineStr">
        <f aca="false">IF(A304&lt;&gt;"",IF(OR(S304&lt;&gt;0,T304&lt;&gt;0),ATAN2(S304,T304),0),"")</f>
        <is>
          <t/>
        </is>
      </c>
      <c r="BF304" s="8" t="inlineStr">
        <f aca="false">IF(A304&lt;&gt;"",DEGREES(BE304),"")</f>
        <is>
          <t/>
        </is>
      </c>
      <c r="BG304" s="8" t="inlineStr">
        <f aca="false">IF(A304&lt;&gt;"",SQRT(SUMSQ(V304:X304)),"")</f>
        <is>
          <t/>
        </is>
      </c>
      <c r="BH304" s="8" t="inlineStr">
        <f aca="false">IF(A304&lt;&gt;"",IF(BG304&lt;&gt;0,ACOS(X304/BG304),0),"")</f>
        <is>
          <t/>
        </is>
      </c>
      <c r="BI304" s="8" t="inlineStr">
        <f aca="false">IF(A304&lt;&gt;"",DEGREES(BH304),"")</f>
        <is>
          <t/>
        </is>
      </c>
      <c r="BJ304" s="8" t="inlineStr">
        <f aca="false">IF(A304&lt;&gt;"",IF(OR(V304&lt;&gt;0,W304&lt;&gt;0),ATAN2(V304,W304),0),"")</f>
        <is>
          <t/>
        </is>
      </c>
      <c r="BK304" s="8" t="inlineStr">
        <f aca="false">IF(A304&lt;&gt;"",DEGREES(BJ304),"")</f>
        <is>
          <t/>
        </is>
      </c>
      <c r="BL304" s="8" t="inlineStr">
        <f aca="false">IF(A304&lt;&gt;"",SQRT(SUMSQ(Y304:AA304)),"")</f>
        <is>
          <t/>
        </is>
      </c>
      <c r="BM304" s="8" t="inlineStr">
        <f aca="false">IF(A304&lt;&gt;"",IF(BL304&lt;&gt;0,ACOS(AA304/BL304),0),"")</f>
        <is>
          <t/>
        </is>
      </c>
      <c r="BN304" s="8" t="inlineStr">
        <f aca="false">IF(A304&lt;&gt;"",DEGREES(BM304),"")</f>
        <is>
          <t/>
        </is>
      </c>
      <c r="BO304" s="8" t="inlineStr">
        <f aca="false">IF(A304&lt;&gt;"",IF(OR(Y304&lt;&gt;0,Z304&lt;&gt;0),ATAN2(Y304,Z304),0),"")</f>
        <is>
          <t/>
        </is>
      </c>
      <c r="BP304" s="8" t="inlineStr">
        <f aca="false">IF(A304&lt;&gt;"",DEGREES(BO304),"")</f>
        <is>
          <t/>
        </is>
      </c>
      <c r="BQ304" s="8" t="inlineStr">
        <f aca="false">IF(A304&lt;&gt;"",SQRT(SUMSQ(AB304:AD304)),"")</f>
        <is>
          <t/>
        </is>
      </c>
      <c r="BR304" s="8" t="inlineStr">
        <f aca="false">IF(A304&lt;&gt;"",IF(BQ304&lt;&gt;0,ACOS(AD304/BQ304),0),"")</f>
        <is>
          <t/>
        </is>
      </c>
      <c r="BS304" s="8" t="inlineStr">
        <f aca="false">IF(A304&lt;&gt;"",DEGREES(BR304),"")</f>
        <is>
          <t/>
        </is>
      </c>
      <c r="BT304" s="8" t="inlineStr">
        <f aca="false">IF(A304&lt;&gt;"",IF(OR(AB304&lt;&gt;0,AC304&lt;&gt;0),ATAN2(AB304,AC304),0),"")</f>
        <is>
          <t/>
        </is>
      </c>
      <c r="BU304" s="8" t="inlineStr">
        <f aca="false">IF(A304&lt;&gt;"",DEGREES(BT304),"")</f>
        <is>
          <t/>
        </is>
      </c>
      <c r="BV304" s="8" t="inlineStr">
        <f aca="false">IF(A304&lt;&gt;"",SQRT(SUMSQ(AE304:AG304)),"")</f>
        <is>
          <t/>
        </is>
      </c>
      <c r="BW304" s="8" t="inlineStr">
        <f aca="false">IF(A304&lt;&gt;"",IF(BV304&lt;&gt;0,ACOS(AG304/BV304),0),"")</f>
        <is>
          <t/>
        </is>
      </c>
      <c r="BX304" s="8" t="inlineStr">
        <f aca="false">IF(A304&lt;&gt;"",DEGREES(BW304),"")</f>
        <is>
          <t/>
        </is>
      </c>
      <c r="BY304" s="8" t="inlineStr">
        <f aca="false">IF(A304&lt;&gt;"",IF(OR(AF304&lt;&gt;0,AG304&lt;&gt;0),ATAN2(AF304,AG304),0),"")</f>
        <is>
          <t/>
        </is>
      </c>
      <c r="BZ304" s="8" t="inlineStr">
        <f aca="false">IF(A304&lt;&gt;"",DEGREES(BY304),"")</f>
        <is>
          <t/>
        </is>
      </c>
      <c r="CA304" s="0" t="inlineStr">
        <f aca="false">IF(A304&lt;&gt;"",IF(AND(AI304&lt;Parameters!$B$11,AI304&gt;Parameters!$B$12,AN304&lt;Parameters!$B$11,AN304&gt;Parameters!$B$12,AS304&lt;Parameters!$B$11,AS304&gt;Parameters!$B$12,AX304&lt;Parameters!$B$11,AX304&gt;Parameters!$B$12,BC304&lt;Parameters!$B$11,BC304&gt;Parameters!$B$12,BM304&lt;Parameters!$B$11,BM304&gt;Parameters!$B$12,BR304&lt;Parameters!$B$11,BR304&gt;Parameters!$B$12,BW304&lt;Parameters!$B$11,BW304&gt;Parameters!$B$12),1,0),"")</f>
        <is>
          <t/>
        </is>
      </c>
      <c r="CB304" s="0" t="inlineStr">
        <f aca="false">IF(A304&lt;&gt;"",IF(OR(AI304&lt;Parameters!$B$12,AI304&gt;Parameters!$B$11),0,1),"")</f>
        <is>
          <t/>
        </is>
      </c>
      <c r="CC304" s="0" t="inlineStr">
        <f aca="false">IF(A304&lt;&gt;"",IF(OR(AN304&lt;Parameters!$B$12,AN304&gt;Parameters!$B$11),0,1),"")</f>
        <is>
          <t/>
        </is>
      </c>
      <c r="CD304" s="0" t="inlineStr">
        <f aca="false">IF(A304&lt;&gt;"",IF(OR(AS304&lt;Parameters!$B$12,AS304&gt;Parameters!$B$11),0,1),"")</f>
        <is>
          <t/>
        </is>
      </c>
      <c r="CE304" s="0" t="inlineStr">
        <f aca="false">IF(A304&lt;&gt;"",IF(OR(AX304&lt;Parameters!$B$12,AX304&gt;Parameters!$B$11),0,1),"")</f>
        <is>
          <t/>
        </is>
      </c>
      <c r="CF304" s="0" t="inlineStr">
        <f aca="false">IF(A304&lt;&gt;"",IF(OR(BC304&lt;Parameters!$B$12,BC304&gt;Parameters!$B$11),0,1),"")</f>
        <is>
          <t/>
        </is>
      </c>
      <c r="CG304" s="0" t="inlineStr">
        <f aca="false">IF(A304&lt;&gt;"",IF(OR(BH304&lt;Parameters!$B$12,BH304&gt;Parameters!$B$11),0,1),"")</f>
        <is>
          <t/>
        </is>
      </c>
      <c r="CH304" s="0" t="inlineStr">
        <f aca="false">IF(A304&lt;&gt;"",IF(OR(BM304&lt;Parameters!$B$12,BM304&gt;Parameters!$B$11),0,1),"")</f>
        <is>
          <t/>
        </is>
      </c>
      <c r="CI304" s="0" t="inlineStr">
        <f aca="false">IF(A304&lt;&gt;"",IF(OR(BR304&lt;Parameters!$B$12,BR304&gt;Parameters!$B$11),0,1),"")</f>
        <is>
          <t/>
        </is>
      </c>
      <c r="CJ304" s="0" t="inlineStr">
        <f aca="false">IF(A304&lt;&gt;"",IF(OR(BW304&lt;Parameters!$B$12,BW304&gt;Parameters!$B$11),0,1),"")</f>
        <is>
          <t/>
        </is>
      </c>
      <c r="CK304" s="26" t="inlineStr">
        <f aca="false">IF(A304&lt;&gt;"",SUM(CB304:CJ304)/9,"")</f>
        <is>
          <t/>
        </is>
      </c>
      <c r="CL304" s="0" t="inlineStr">
        <f aca="false">IF(A304&lt;&gt;"",CK304*9,"")</f>
        <is>
          <t/>
        </is>
      </c>
      <c r="CM304" s="8" t="inlineStr">
        <f aca="false">IF(A304&lt;&gt;"",TEXT(B304,CM$2)&amp;" "&amp;TEXT(A304,CM$2),"")</f>
        <is>
          <t/>
        </is>
      </c>
    </row>
    <row r="305" customFormat="false" ht="15" hidden="false" customHeight="false" outlineLevel="0" collapsed="false">
      <c r="A305" s="0" t="inlineStr">
        <f aca="false">IF(OR(B304&lt;Parameters!$K$12,A304&lt;Parameters!$K$12),IF(A304&lt;Parameters!$K$12,A304+1,0),"")</f>
        <is>
          <t/>
        </is>
      </c>
      <c r="B305" s="0" t="inlineStr">
        <f aca="false">IF(A305&lt;&gt;"",IF(A305=0,B304+1,B304),"")</f>
        <is>
          <t/>
        </is>
      </c>
      <c r="C305" s="24" t="inlineStr">
        <f aca="false">IF(A305&lt;&gt;"",-_phi*(A305+0.5),"")</f>
        <is>
          <t/>
        </is>
      </c>
      <c r="D305" s="8" t="inlineStr">
        <f aca="false">IF(A305&lt;&gt;"",DEGREES(C305),"")</f>
        <is>
          <t/>
        </is>
      </c>
      <c r="E305" s="24" t="inlineStr">
        <f aca="false">IF(A305&lt;&gt;"",_phi*(B305+0.5),"")</f>
        <is>
          <t/>
        </is>
      </c>
      <c r="F305" s="8" t="inlineStr">
        <f aca="false">IF(A305&lt;&gt;"",DEGREES(E305),"")</f>
        <is>
          <t/>
        </is>
      </c>
      <c r="G305" s="8" t="inlineStr">
        <f aca="false">IF(A305&lt;&gt;"",LOOKUP(A305,h!$A$3:$A$30,h!$D$3:$D$30),"")</f>
        <is>
          <t/>
        </is>
      </c>
      <c r="H305" s="8" t="inlineStr">
        <f aca="false">IF(A305&lt;&gt;"",LOOKUP(B305,h!$A$3:$A$30,h!$D$3:$D$30),"")</f>
        <is>
          <t/>
        </is>
      </c>
      <c r="I305" s="8" t="inlineStr">
        <f aca="false">IF(A305&lt;&gt;"",_zif,"")</f>
        <is>
          <t/>
        </is>
      </c>
      <c r="J305" s="8" t="inlineStr">
        <f aca="false">IF(A305&lt;&gt;"",$G305+'v1 Frame'!D$3*COS($C305)+'v1 Frame'!E$3*SIN($C305)*SIN($E305)+'v1 Frame'!F$3*SIN($C305)*COS($E305),"")</f>
        <is>
          <t/>
        </is>
      </c>
      <c r="K305" s="8" t="inlineStr">
        <f aca="false">IF(A305&lt;&gt;"",$H305+'v1 Frame'!E$3*COS($E305)-'v1 Frame'!F$3*SIN($E305),"")</f>
        <is>
          <t/>
        </is>
      </c>
      <c r="L305" s="8" t="inlineStr">
        <f aca="false">IF(A305&lt;&gt;"",$I305-'v1 Frame'!D$3*SIN($C305)+'v1 Frame'!E$3*COS($C305)*SIN($E305)+'v1 Frame'!F$3*COS($C305)*COS($E305),"")</f>
        <is>
          <t/>
        </is>
      </c>
      <c r="M305" s="8" t="inlineStr">
        <f aca="false">IF(A305&lt;&gt;"",$G305+'v1 Frame'!G$3*COS($C305)+'v1 Frame'!H$3*SIN($C305)*SIN($E305)+'v1 Frame'!I$3*SIN($C305)*COS($E305),"")</f>
        <is>
          <t/>
        </is>
      </c>
      <c r="N305" s="8" t="inlineStr">
        <f aca="false">IF(A305&lt;&gt;"",$H305+'v1 Frame'!H$3*COS($E305)-'v1 Frame'!I$3*SIN($E305),"")</f>
        <is>
          <t/>
        </is>
      </c>
      <c r="O305" s="8" t="inlineStr">
        <f aca="false">IF(A305&lt;&gt;"",$I305-'v1 Frame'!G$3*SIN($C305)+'v1 Frame'!H$3*COS($C305)*SIN($E305)+'v1 Frame'!I$3*COS($C305)*COS($E305),"")</f>
        <is>
          <t/>
        </is>
      </c>
      <c r="P305" s="8" t="inlineStr">
        <f aca="false">IF(A305&lt;&gt;"",$G305+'v1 Frame'!J$3*COS($C305)+'v1 Frame'!K$3*SIN($C305)*SIN($E305)+'v1 Frame'!L$3*SIN($C305)*COS($E305),"")</f>
        <is>
          <t/>
        </is>
      </c>
      <c r="Q305" s="8" t="inlineStr">
        <f aca="false">IF(A305&lt;&gt;"",$H305+'v1 Frame'!K$3*COS($E305)-'v1 Frame'!L$3*SIN($E305),"")</f>
        <is>
          <t/>
        </is>
      </c>
      <c r="R305" s="8" t="inlineStr">
        <f aca="false">IF(A305&lt;&gt;"",$I305-'v1 Frame'!J$3*SIN($C305)+'v1 Frame'!K$3*COS($C305)*SIN($E305)+'v1 Frame'!L$3*COS($C305)*COS($E305),"")</f>
        <is>
          <t/>
        </is>
      </c>
      <c r="S305" s="8" t="inlineStr">
        <f aca="false">IF(A305&lt;&gt;"",$G305+'v1 Frame'!M$3*COS($C305)+'v1 Frame'!N$3*SIN($C305)*SIN($E305)+'v1 Frame'!O$3*SIN($C305)*COS($E305),"")</f>
        <is>
          <t/>
        </is>
      </c>
      <c r="T305" s="8" t="inlineStr">
        <f aca="false">IF(A305&lt;&gt;"",$H305+'v1 Frame'!N$3*COS($E305)-'v1 Frame'!O$3*SIN($E305),"")</f>
        <is>
          <t/>
        </is>
      </c>
      <c r="U305" s="8" t="inlineStr">
        <f aca="false">IF(A305&lt;&gt;"",$I305-'v1 Frame'!M$3*SIN($C305)+'v1 Frame'!N$3*COS($C305)*SIN($E305)+'v1 Frame'!O$3*COS($C305)*COS($E305),"")</f>
        <is>
          <t/>
        </is>
      </c>
      <c r="V305" s="8" t="inlineStr">
        <f aca="false">IF(A305&lt;&gt;"",$G305+'v1 Frame'!P$3*COS($C305)+'v1 Frame'!Q$3*SIN($C305)*SIN($E305)+'v1 Frame'!R$3*SIN($C305)*COS($E305),"")</f>
        <is>
          <t/>
        </is>
      </c>
      <c r="W305" s="8" t="inlineStr">
        <f aca="false">IF(A305&lt;&gt;"",$H305+'v1 Frame'!Q$3*COS($E305)-'v1 Frame'!R$3*SIN($E305),"")</f>
        <is>
          <t/>
        </is>
      </c>
      <c r="X305" s="8" t="inlineStr">
        <f aca="false">IF(A305&lt;&gt;"",$I305-'v1 Frame'!P$3*SIN($C305)+'v1 Frame'!Q$3*COS($C305)*SIN($E305)+'v1 Frame'!R$3*COS($C305)*COS($E305),"")</f>
        <is>
          <t/>
        </is>
      </c>
      <c r="Y305" s="8" t="inlineStr">
        <f aca="false">IF(A305&lt;&gt;"",$G305+'v1 Frame'!S$3*COS($C305)+'v1 Frame'!T$3*SIN($C305)*SIN($E305)+'v1 Frame'!U$3*SIN($C305)*COS($E305),"")</f>
        <is>
          <t/>
        </is>
      </c>
      <c r="Z305" s="8" t="inlineStr">
        <f aca="false">IF(A305&lt;&gt;"",$H305+'v1 Frame'!T$3*COS($E305)-'v1 Frame'!U$3*SIN($E305),"")</f>
        <is>
          <t/>
        </is>
      </c>
      <c r="AA305" s="8" t="inlineStr">
        <f aca="false">IF(A305&lt;&gt;"",$I305-'v1 Frame'!S$3*SIN($C305)+'v1 Frame'!T$3*COS($C305)*SIN($E305)+'v1 Frame'!U$3*COS($C305)*COS($E305),"")</f>
        <is>
          <t/>
        </is>
      </c>
      <c r="AB305" s="8" t="inlineStr">
        <f aca="false">IF(A305&lt;&gt;"",$G305+'v1 Frame'!V$3*COS($C305)+'v1 Frame'!W$3*SIN($C305)*SIN($E305)+'v1 Frame'!X$3*SIN($C305)*COS($E305),"")</f>
        <is>
          <t/>
        </is>
      </c>
      <c r="AC305" s="8" t="inlineStr">
        <f aca="false">IF(A305&lt;&gt;"",$H305+'v1 Frame'!W$3*COS($E305)-'v1 Frame'!X$3*SIN($E305),"")</f>
        <is>
          <t/>
        </is>
      </c>
      <c r="AD305" s="8" t="inlineStr">
        <f aca="false">IF(A305&lt;&gt;"",$I305-'v1 Frame'!V$3*SIN($C305)+'v1 Frame'!W$3*COS($C305)*SIN($E305)+'v1 Frame'!X$3*COS($C305)*COS($E305),"")</f>
        <is>
          <t/>
        </is>
      </c>
      <c r="AE305" s="25" t="inlineStr">
        <f aca="false">IF(A305&lt;&gt;"",$G305+'v1 Frame'!Y$3*COS($C305)+'v1 Frame'!Z$3*SIN($C305)*SIN($E305)+'v1 Frame'!AA$3*SIN($C305)*COS($E305),"")</f>
        <is>
          <t/>
        </is>
      </c>
      <c r="AF305" s="25" t="inlineStr">
        <f aca="false">IF(A305&lt;&gt;"",$H305+'v1 Frame'!Z$3*COS($E305)-'v1 Frame'!AA$3*SIN($E305),"")</f>
        <is>
          <t/>
        </is>
      </c>
      <c r="AG305" s="25" t="inlineStr">
        <f aca="false">IF(A305&lt;&gt;"",$I305-'v1 Frame'!Y$3*SIN($C305)+'v1 Frame'!Z$3*COS($C305)*SIN($E305)+'v1 Frame'!AA$3*COS($C305)*COS($E305),"")</f>
        <is>
          <t/>
        </is>
      </c>
      <c r="AH305" s="8" t="inlineStr">
        <f aca="false">IF(A305&lt;&gt;"",SQRT(SUMSQ(G305:I305)),"")</f>
        <is>
          <t/>
        </is>
      </c>
      <c r="AI305" s="8" t="inlineStr">
        <f aca="false">IF(A305&lt;&gt;"",IF(AH305&lt;&gt;0,ACOS(I305/AH305),0),"")</f>
        <is>
          <t/>
        </is>
      </c>
      <c r="AJ305" s="8" t="inlineStr">
        <f aca="false">IF(A305&lt;&gt;"",DEGREES(AI305),"")</f>
        <is>
          <t/>
        </is>
      </c>
      <c r="AK305" s="8" t="inlineStr">
        <f aca="false">IF(A305&lt;&gt;"",IF(OR(G305&lt;&gt;0,H305&lt;&gt;0),ATAN2(G305,H305),0),"")</f>
        <is>
          <t/>
        </is>
      </c>
      <c r="AL305" s="8" t="inlineStr">
        <f aca="false">IF(A305&lt;&gt;"",DEGREES(AK305),"")</f>
        <is>
          <t/>
        </is>
      </c>
      <c r="AM305" s="8" t="inlineStr">
        <f aca="false">IF(A305&lt;&gt;"",SQRT(SUMSQ(J305:L305)),"")</f>
        <is>
          <t/>
        </is>
      </c>
      <c r="AN305" s="8" t="inlineStr">
        <f aca="false">IF(A305&lt;&gt;"",IF(AM305&lt;&gt;0,ACOS(L305/AM305),0),"")</f>
        <is>
          <t/>
        </is>
      </c>
      <c r="AO305" s="8" t="inlineStr">
        <f aca="false">IF(A305&lt;&gt;"",DEGREES(AN305),"")</f>
        <is>
          <t/>
        </is>
      </c>
      <c r="AP305" s="8" t="inlineStr">
        <f aca="false">IF(A305&lt;&gt;"",IF(OR(J305&lt;&gt;0,K305&lt;&gt;0),ATAN2(J305,K305),0),"")</f>
        <is>
          <t/>
        </is>
      </c>
      <c r="AQ305" s="8" t="inlineStr">
        <f aca="false">IF(A305&lt;&gt;"",DEGREES(AP305),"")</f>
        <is>
          <t/>
        </is>
      </c>
      <c r="AR305" s="8" t="inlineStr">
        <f aca="false">IF(A305&lt;&gt;"",SQRT(SUMSQ(M305:O305)),"")</f>
        <is>
          <t/>
        </is>
      </c>
      <c r="AS305" s="8" t="inlineStr">
        <f aca="false">IF(A305&lt;&gt;"",IF(AR305&lt;&gt;0,ACOS(O305/AR305),0),"")</f>
        <is>
          <t/>
        </is>
      </c>
      <c r="AT305" s="8" t="inlineStr">
        <f aca="false">IF(A305&lt;&gt;"",DEGREES(AS305),"")</f>
        <is>
          <t/>
        </is>
      </c>
      <c r="AU305" s="8" t="inlineStr">
        <f aca="false">IF(A305&lt;&gt;"",IF(OR(M305&lt;&gt;0,N305&lt;&gt;0),ATAN2(M305,N305),0),"")</f>
        <is>
          <t/>
        </is>
      </c>
      <c r="AV305" s="8" t="inlineStr">
        <f aca="false">IF(A305&lt;&gt;"",DEGREES(AU305),"")</f>
        <is>
          <t/>
        </is>
      </c>
      <c r="AW305" s="8" t="inlineStr">
        <f aca="false">IF(A305&lt;&gt;"",SQRT(SUMSQ(P305:R305)),"")</f>
        <is>
          <t/>
        </is>
      </c>
      <c r="AX305" s="8" t="inlineStr">
        <f aca="false">IF(A305&lt;&gt;"",IF(AW305&lt;&gt;0,ACOS(R305/AW305),0),"")</f>
        <is>
          <t/>
        </is>
      </c>
      <c r="AY305" s="8" t="inlineStr">
        <f aca="false">IF(A305&lt;&gt;"",DEGREES(AX305),"")</f>
        <is>
          <t/>
        </is>
      </c>
      <c r="AZ305" s="8" t="inlineStr">
        <f aca="false">IF(A305&lt;&gt;"",IF(OR(P305&lt;&gt;0,Q305&lt;&gt;0),ATAN2(P305,Q305),0),"")</f>
        <is>
          <t/>
        </is>
      </c>
      <c r="BA305" s="8" t="inlineStr">
        <f aca="false">IF(A305&lt;&gt;"",DEGREES(AZ305),"")</f>
        <is>
          <t/>
        </is>
      </c>
      <c r="BB305" s="8" t="inlineStr">
        <f aca="false">IF(A305&lt;&gt;"",SQRT(SUMSQ(S305:U305)),"")</f>
        <is>
          <t/>
        </is>
      </c>
      <c r="BC305" s="8" t="inlineStr">
        <f aca="false">IF(A305&lt;&gt;"",IF(BB305&lt;&gt;0,ACOS(U305/BB305),0),"")</f>
        <is>
          <t/>
        </is>
      </c>
      <c r="BD305" s="8" t="inlineStr">
        <f aca="false">IF(A305&lt;&gt;"",DEGREES(BC305),"")</f>
        <is>
          <t/>
        </is>
      </c>
      <c r="BE305" s="8" t="inlineStr">
        <f aca="false">IF(A305&lt;&gt;"",IF(OR(S305&lt;&gt;0,T305&lt;&gt;0),ATAN2(S305,T305),0),"")</f>
        <is>
          <t/>
        </is>
      </c>
      <c r="BF305" s="8" t="inlineStr">
        <f aca="false">IF(A305&lt;&gt;"",DEGREES(BE305),"")</f>
        <is>
          <t/>
        </is>
      </c>
      <c r="BG305" s="8" t="inlineStr">
        <f aca="false">IF(A305&lt;&gt;"",SQRT(SUMSQ(V305:X305)),"")</f>
        <is>
          <t/>
        </is>
      </c>
      <c r="BH305" s="8" t="inlineStr">
        <f aca="false">IF(A305&lt;&gt;"",IF(BG305&lt;&gt;0,ACOS(X305/BG305),0),"")</f>
        <is>
          <t/>
        </is>
      </c>
      <c r="BI305" s="8" t="inlineStr">
        <f aca="false">IF(A305&lt;&gt;"",DEGREES(BH305),"")</f>
        <is>
          <t/>
        </is>
      </c>
      <c r="BJ305" s="8" t="inlineStr">
        <f aca="false">IF(A305&lt;&gt;"",IF(OR(V305&lt;&gt;0,W305&lt;&gt;0),ATAN2(V305,W305),0),"")</f>
        <is>
          <t/>
        </is>
      </c>
      <c r="BK305" s="8" t="inlineStr">
        <f aca="false">IF(A305&lt;&gt;"",DEGREES(BJ305),"")</f>
        <is>
          <t/>
        </is>
      </c>
      <c r="BL305" s="8" t="inlineStr">
        <f aca="false">IF(A305&lt;&gt;"",SQRT(SUMSQ(Y305:AA305)),"")</f>
        <is>
          <t/>
        </is>
      </c>
      <c r="BM305" s="8" t="inlineStr">
        <f aca="false">IF(A305&lt;&gt;"",IF(BL305&lt;&gt;0,ACOS(AA305/BL305),0),"")</f>
        <is>
          <t/>
        </is>
      </c>
      <c r="BN305" s="8" t="inlineStr">
        <f aca="false">IF(A305&lt;&gt;"",DEGREES(BM305),"")</f>
        <is>
          <t/>
        </is>
      </c>
      <c r="BO305" s="8" t="inlineStr">
        <f aca="false">IF(A305&lt;&gt;"",IF(OR(Y305&lt;&gt;0,Z305&lt;&gt;0),ATAN2(Y305,Z305),0),"")</f>
        <is>
          <t/>
        </is>
      </c>
      <c r="BP305" s="8" t="inlineStr">
        <f aca="false">IF(A305&lt;&gt;"",DEGREES(BO305),"")</f>
        <is>
          <t/>
        </is>
      </c>
      <c r="BQ305" s="8" t="inlineStr">
        <f aca="false">IF(A305&lt;&gt;"",SQRT(SUMSQ(AB305:AD305)),"")</f>
        <is>
          <t/>
        </is>
      </c>
      <c r="BR305" s="8" t="inlineStr">
        <f aca="false">IF(A305&lt;&gt;"",IF(BQ305&lt;&gt;0,ACOS(AD305/BQ305),0),"")</f>
        <is>
          <t/>
        </is>
      </c>
      <c r="BS305" s="8" t="inlineStr">
        <f aca="false">IF(A305&lt;&gt;"",DEGREES(BR305),"")</f>
        <is>
          <t/>
        </is>
      </c>
      <c r="BT305" s="8" t="inlineStr">
        <f aca="false">IF(A305&lt;&gt;"",IF(OR(AB305&lt;&gt;0,AC305&lt;&gt;0),ATAN2(AB305,AC305),0),"")</f>
        <is>
          <t/>
        </is>
      </c>
      <c r="BU305" s="8" t="inlineStr">
        <f aca="false">IF(A305&lt;&gt;"",DEGREES(BT305),"")</f>
        <is>
          <t/>
        </is>
      </c>
      <c r="BV305" s="8" t="inlineStr">
        <f aca="false">IF(A305&lt;&gt;"",SQRT(SUMSQ(AE305:AG305)),"")</f>
        <is>
          <t/>
        </is>
      </c>
      <c r="BW305" s="8" t="inlineStr">
        <f aca="false">IF(A305&lt;&gt;"",IF(BV305&lt;&gt;0,ACOS(AG305/BV305),0),"")</f>
        <is>
          <t/>
        </is>
      </c>
      <c r="BX305" s="8" t="inlineStr">
        <f aca="false">IF(A305&lt;&gt;"",DEGREES(BW305),"")</f>
        <is>
          <t/>
        </is>
      </c>
      <c r="BY305" s="8" t="inlineStr">
        <f aca="false">IF(A305&lt;&gt;"",IF(OR(AF305&lt;&gt;0,AG305&lt;&gt;0),ATAN2(AF305,AG305),0),"")</f>
        <is>
          <t/>
        </is>
      </c>
      <c r="BZ305" s="8" t="inlineStr">
        <f aca="false">IF(A305&lt;&gt;"",DEGREES(BY305),"")</f>
        <is>
          <t/>
        </is>
      </c>
      <c r="CA305" s="0" t="inlineStr">
        <f aca="false">IF(A305&lt;&gt;"",IF(AND(AI305&lt;Parameters!$B$11,AI305&gt;Parameters!$B$12,AN305&lt;Parameters!$B$11,AN305&gt;Parameters!$B$12,AS305&lt;Parameters!$B$11,AS305&gt;Parameters!$B$12,AX305&lt;Parameters!$B$11,AX305&gt;Parameters!$B$12,BC305&lt;Parameters!$B$11,BC305&gt;Parameters!$B$12,BM305&lt;Parameters!$B$11,BM305&gt;Parameters!$B$12,BR305&lt;Parameters!$B$11,BR305&gt;Parameters!$B$12,BW305&lt;Parameters!$B$11,BW305&gt;Parameters!$B$12),1,0),"")</f>
        <is>
          <t/>
        </is>
      </c>
      <c r="CB305" s="0" t="inlineStr">
        <f aca="false">IF(A305&lt;&gt;"",IF(OR(AI305&lt;Parameters!$B$12,AI305&gt;Parameters!$B$11),0,1),"")</f>
        <is>
          <t/>
        </is>
      </c>
      <c r="CC305" s="0" t="inlineStr">
        <f aca="false">IF(A305&lt;&gt;"",IF(OR(AN305&lt;Parameters!$B$12,AN305&gt;Parameters!$B$11),0,1),"")</f>
        <is>
          <t/>
        </is>
      </c>
      <c r="CD305" s="0" t="inlineStr">
        <f aca="false">IF(A305&lt;&gt;"",IF(OR(AS305&lt;Parameters!$B$12,AS305&gt;Parameters!$B$11),0,1),"")</f>
        <is>
          <t/>
        </is>
      </c>
      <c r="CE305" s="0" t="inlineStr">
        <f aca="false">IF(A305&lt;&gt;"",IF(OR(AX305&lt;Parameters!$B$12,AX305&gt;Parameters!$B$11),0,1),"")</f>
        <is>
          <t/>
        </is>
      </c>
      <c r="CF305" s="0" t="inlineStr">
        <f aca="false">IF(A305&lt;&gt;"",IF(OR(BC305&lt;Parameters!$B$12,BC305&gt;Parameters!$B$11),0,1),"")</f>
        <is>
          <t/>
        </is>
      </c>
      <c r="CG305" s="0" t="inlineStr">
        <f aca="false">IF(A305&lt;&gt;"",IF(OR(BH305&lt;Parameters!$B$12,BH305&gt;Parameters!$B$11),0,1),"")</f>
        <is>
          <t/>
        </is>
      </c>
      <c r="CH305" s="0" t="inlineStr">
        <f aca="false">IF(A305&lt;&gt;"",IF(OR(BM305&lt;Parameters!$B$12,BM305&gt;Parameters!$B$11),0,1),"")</f>
        <is>
          <t/>
        </is>
      </c>
      <c r="CI305" s="0" t="inlineStr">
        <f aca="false">IF(A305&lt;&gt;"",IF(OR(BR305&lt;Parameters!$B$12,BR305&gt;Parameters!$B$11),0,1),"")</f>
        <is>
          <t/>
        </is>
      </c>
      <c r="CJ305" s="0" t="inlineStr">
        <f aca="false">IF(A305&lt;&gt;"",IF(OR(BW305&lt;Parameters!$B$12,BW305&gt;Parameters!$B$11),0,1),"")</f>
        <is>
          <t/>
        </is>
      </c>
      <c r="CK305" s="26" t="inlineStr">
        <f aca="false">IF(A305&lt;&gt;"",SUM(CB305:CJ305)/9,"")</f>
        <is>
          <t/>
        </is>
      </c>
      <c r="CL305" s="0" t="inlineStr">
        <f aca="false">IF(A305&lt;&gt;"",CK305*9,"")</f>
        <is>
          <t/>
        </is>
      </c>
      <c r="CM305" s="8" t="inlineStr">
        <f aca="false">IF(A305&lt;&gt;"",TEXT(B305,CM$2)&amp;" "&amp;TEXT(A305,CM$2),"")</f>
        <is>
          <t/>
        </is>
      </c>
    </row>
    <row r="306" customFormat="false" ht="15" hidden="false" customHeight="false" outlineLevel="0" collapsed="false">
      <c r="A306" s="0" t="inlineStr">
        <f aca="false">IF(OR(B305&lt;Parameters!$K$12,A305&lt;Parameters!$K$12),IF(A305&lt;Parameters!$K$12,A305+1,0),"")</f>
        <is>
          <t/>
        </is>
      </c>
      <c r="B306" s="0" t="inlineStr">
        <f aca="false">IF(A306&lt;&gt;"",IF(A306=0,B305+1,B305),"")</f>
        <is>
          <t/>
        </is>
      </c>
      <c r="C306" s="24" t="inlineStr">
        <f aca="false">IF(A306&lt;&gt;"",-_phi*(A306+0.5),"")</f>
        <is>
          <t/>
        </is>
      </c>
      <c r="D306" s="8" t="inlineStr">
        <f aca="false">IF(A306&lt;&gt;"",DEGREES(C306),"")</f>
        <is>
          <t/>
        </is>
      </c>
      <c r="E306" s="24" t="inlineStr">
        <f aca="false">IF(A306&lt;&gt;"",_phi*(B306+0.5),"")</f>
        <is>
          <t/>
        </is>
      </c>
      <c r="F306" s="8" t="inlineStr">
        <f aca="false">IF(A306&lt;&gt;"",DEGREES(E306),"")</f>
        <is>
          <t/>
        </is>
      </c>
      <c r="G306" s="8" t="inlineStr">
        <f aca="false">IF(A306&lt;&gt;"",LOOKUP(A306,h!$A$3:$A$30,h!$D$3:$D$30),"")</f>
        <is>
          <t/>
        </is>
      </c>
      <c r="H306" s="8" t="inlineStr">
        <f aca="false">IF(A306&lt;&gt;"",LOOKUP(B306,h!$A$3:$A$30,h!$D$3:$D$30),"")</f>
        <is>
          <t/>
        </is>
      </c>
      <c r="I306" s="8" t="inlineStr">
        <f aca="false">IF(A306&lt;&gt;"",_zif,"")</f>
        <is>
          <t/>
        </is>
      </c>
      <c r="J306" s="8" t="inlineStr">
        <f aca="false">IF(A306&lt;&gt;"",$G306+'v1 Frame'!D$3*COS($C306)+'v1 Frame'!E$3*SIN($C306)*SIN($E306)+'v1 Frame'!F$3*SIN($C306)*COS($E306),"")</f>
        <is>
          <t/>
        </is>
      </c>
      <c r="K306" s="8" t="inlineStr">
        <f aca="false">IF(A306&lt;&gt;"",$H306+'v1 Frame'!E$3*COS($E306)-'v1 Frame'!F$3*SIN($E306),"")</f>
        <is>
          <t/>
        </is>
      </c>
      <c r="L306" s="8" t="inlineStr">
        <f aca="false">IF(A306&lt;&gt;"",$I306-'v1 Frame'!D$3*SIN($C306)+'v1 Frame'!E$3*COS($C306)*SIN($E306)+'v1 Frame'!F$3*COS($C306)*COS($E306),"")</f>
        <is>
          <t/>
        </is>
      </c>
      <c r="M306" s="8" t="inlineStr">
        <f aca="false">IF(A306&lt;&gt;"",$G306+'v1 Frame'!G$3*COS($C306)+'v1 Frame'!H$3*SIN($C306)*SIN($E306)+'v1 Frame'!I$3*SIN($C306)*COS($E306),"")</f>
        <is>
          <t/>
        </is>
      </c>
      <c r="N306" s="8" t="inlineStr">
        <f aca="false">IF(A306&lt;&gt;"",$H306+'v1 Frame'!H$3*COS($E306)-'v1 Frame'!I$3*SIN($E306),"")</f>
        <is>
          <t/>
        </is>
      </c>
      <c r="O306" s="8" t="inlineStr">
        <f aca="false">IF(A306&lt;&gt;"",$I306-'v1 Frame'!G$3*SIN($C306)+'v1 Frame'!H$3*COS($C306)*SIN($E306)+'v1 Frame'!I$3*COS($C306)*COS($E306),"")</f>
        <is>
          <t/>
        </is>
      </c>
      <c r="P306" s="8" t="inlineStr">
        <f aca="false">IF(A306&lt;&gt;"",$G306+'v1 Frame'!J$3*COS($C306)+'v1 Frame'!K$3*SIN($C306)*SIN($E306)+'v1 Frame'!L$3*SIN($C306)*COS($E306),"")</f>
        <is>
          <t/>
        </is>
      </c>
      <c r="Q306" s="8" t="inlineStr">
        <f aca="false">IF(A306&lt;&gt;"",$H306+'v1 Frame'!K$3*COS($E306)-'v1 Frame'!L$3*SIN($E306),"")</f>
        <is>
          <t/>
        </is>
      </c>
      <c r="R306" s="8" t="inlineStr">
        <f aca="false">IF(A306&lt;&gt;"",$I306-'v1 Frame'!J$3*SIN($C306)+'v1 Frame'!K$3*COS($C306)*SIN($E306)+'v1 Frame'!L$3*COS($C306)*COS($E306),"")</f>
        <is>
          <t/>
        </is>
      </c>
      <c r="S306" s="8" t="inlineStr">
        <f aca="false">IF(A306&lt;&gt;"",$G306+'v1 Frame'!M$3*COS($C306)+'v1 Frame'!N$3*SIN($C306)*SIN($E306)+'v1 Frame'!O$3*SIN($C306)*COS($E306),"")</f>
        <is>
          <t/>
        </is>
      </c>
      <c r="T306" s="8" t="inlineStr">
        <f aca="false">IF(A306&lt;&gt;"",$H306+'v1 Frame'!N$3*COS($E306)-'v1 Frame'!O$3*SIN($E306),"")</f>
        <is>
          <t/>
        </is>
      </c>
      <c r="U306" s="8" t="inlineStr">
        <f aca="false">IF(A306&lt;&gt;"",$I306-'v1 Frame'!M$3*SIN($C306)+'v1 Frame'!N$3*COS($C306)*SIN($E306)+'v1 Frame'!O$3*COS($C306)*COS($E306),"")</f>
        <is>
          <t/>
        </is>
      </c>
      <c r="V306" s="8" t="inlineStr">
        <f aca="false">IF(A306&lt;&gt;"",$G306+'v1 Frame'!P$3*COS($C306)+'v1 Frame'!Q$3*SIN($C306)*SIN($E306)+'v1 Frame'!R$3*SIN($C306)*COS($E306),"")</f>
        <is>
          <t/>
        </is>
      </c>
      <c r="W306" s="8" t="inlineStr">
        <f aca="false">IF(A306&lt;&gt;"",$H306+'v1 Frame'!Q$3*COS($E306)-'v1 Frame'!R$3*SIN($E306),"")</f>
        <is>
          <t/>
        </is>
      </c>
      <c r="X306" s="8" t="inlineStr">
        <f aca="false">IF(A306&lt;&gt;"",$I306-'v1 Frame'!P$3*SIN($C306)+'v1 Frame'!Q$3*COS($C306)*SIN($E306)+'v1 Frame'!R$3*COS($C306)*COS($E306),"")</f>
        <is>
          <t/>
        </is>
      </c>
      <c r="Y306" s="8" t="inlineStr">
        <f aca="false">IF(A306&lt;&gt;"",$G306+'v1 Frame'!S$3*COS($C306)+'v1 Frame'!T$3*SIN($C306)*SIN($E306)+'v1 Frame'!U$3*SIN($C306)*COS($E306),"")</f>
        <is>
          <t/>
        </is>
      </c>
      <c r="Z306" s="8" t="inlineStr">
        <f aca="false">IF(A306&lt;&gt;"",$H306+'v1 Frame'!T$3*COS($E306)-'v1 Frame'!U$3*SIN($E306),"")</f>
        <is>
          <t/>
        </is>
      </c>
      <c r="AA306" s="8" t="inlineStr">
        <f aca="false">IF(A306&lt;&gt;"",$I306-'v1 Frame'!S$3*SIN($C306)+'v1 Frame'!T$3*COS($C306)*SIN($E306)+'v1 Frame'!U$3*COS($C306)*COS($E306),"")</f>
        <is>
          <t/>
        </is>
      </c>
      <c r="AB306" s="8" t="inlineStr">
        <f aca="false">IF(A306&lt;&gt;"",$G306+'v1 Frame'!V$3*COS($C306)+'v1 Frame'!W$3*SIN($C306)*SIN($E306)+'v1 Frame'!X$3*SIN($C306)*COS($E306),"")</f>
        <is>
          <t/>
        </is>
      </c>
      <c r="AC306" s="8" t="inlineStr">
        <f aca="false">IF(A306&lt;&gt;"",$H306+'v1 Frame'!W$3*COS($E306)-'v1 Frame'!X$3*SIN($E306),"")</f>
        <is>
          <t/>
        </is>
      </c>
      <c r="AD306" s="8" t="inlineStr">
        <f aca="false">IF(A306&lt;&gt;"",$I306-'v1 Frame'!V$3*SIN($C306)+'v1 Frame'!W$3*COS($C306)*SIN($E306)+'v1 Frame'!X$3*COS($C306)*COS($E306),"")</f>
        <is>
          <t/>
        </is>
      </c>
      <c r="AE306" s="25" t="inlineStr">
        <f aca="false">IF(A306&lt;&gt;"",$G306+'v1 Frame'!Y$3*COS($C306)+'v1 Frame'!Z$3*SIN($C306)*SIN($E306)+'v1 Frame'!AA$3*SIN($C306)*COS($E306),"")</f>
        <is>
          <t/>
        </is>
      </c>
      <c r="AF306" s="25" t="inlineStr">
        <f aca="false">IF(A306&lt;&gt;"",$H306+'v1 Frame'!Z$3*COS($E306)-'v1 Frame'!AA$3*SIN($E306),"")</f>
        <is>
          <t/>
        </is>
      </c>
      <c r="AG306" s="25" t="inlineStr">
        <f aca="false">IF(A306&lt;&gt;"",$I306-'v1 Frame'!Y$3*SIN($C306)+'v1 Frame'!Z$3*COS($C306)*SIN($E306)+'v1 Frame'!AA$3*COS($C306)*COS($E306),"")</f>
        <is>
          <t/>
        </is>
      </c>
      <c r="AH306" s="8" t="inlineStr">
        <f aca="false">IF(A306&lt;&gt;"",SQRT(SUMSQ(G306:I306)),"")</f>
        <is>
          <t/>
        </is>
      </c>
      <c r="AI306" s="8" t="inlineStr">
        <f aca="false">IF(A306&lt;&gt;"",IF(AH306&lt;&gt;0,ACOS(I306/AH306),0),"")</f>
        <is>
          <t/>
        </is>
      </c>
      <c r="AJ306" s="8" t="inlineStr">
        <f aca="false">IF(A306&lt;&gt;"",DEGREES(AI306),"")</f>
        <is>
          <t/>
        </is>
      </c>
      <c r="AK306" s="8" t="inlineStr">
        <f aca="false">IF(A306&lt;&gt;"",IF(OR(G306&lt;&gt;0,H306&lt;&gt;0),ATAN2(G306,H306),0),"")</f>
        <is>
          <t/>
        </is>
      </c>
      <c r="AL306" s="8" t="inlineStr">
        <f aca="false">IF(A306&lt;&gt;"",DEGREES(AK306),"")</f>
        <is>
          <t/>
        </is>
      </c>
      <c r="AM306" s="8" t="inlineStr">
        <f aca="false">IF(A306&lt;&gt;"",SQRT(SUMSQ(J306:L306)),"")</f>
        <is>
          <t/>
        </is>
      </c>
      <c r="AN306" s="8" t="inlineStr">
        <f aca="false">IF(A306&lt;&gt;"",IF(AM306&lt;&gt;0,ACOS(L306/AM306),0),"")</f>
        <is>
          <t/>
        </is>
      </c>
      <c r="AO306" s="8" t="inlineStr">
        <f aca="false">IF(A306&lt;&gt;"",DEGREES(AN306),"")</f>
        <is>
          <t/>
        </is>
      </c>
      <c r="AP306" s="8" t="inlineStr">
        <f aca="false">IF(A306&lt;&gt;"",IF(OR(J306&lt;&gt;0,K306&lt;&gt;0),ATAN2(J306,K306),0),"")</f>
        <is>
          <t/>
        </is>
      </c>
      <c r="AQ306" s="8" t="inlineStr">
        <f aca="false">IF(A306&lt;&gt;"",DEGREES(AP306),"")</f>
        <is>
          <t/>
        </is>
      </c>
      <c r="AR306" s="8" t="inlineStr">
        <f aca="false">IF(A306&lt;&gt;"",SQRT(SUMSQ(M306:O306)),"")</f>
        <is>
          <t/>
        </is>
      </c>
      <c r="AS306" s="8" t="inlineStr">
        <f aca="false">IF(A306&lt;&gt;"",IF(AR306&lt;&gt;0,ACOS(O306/AR306),0),"")</f>
        <is>
          <t/>
        </is>
      </c>
      <c r="AT306" s="8" t="inlineStr">
        <f aca="false">IF(A306&lt;&gt;"",DEGREES(AS306),"")</f>
        <is>
          <t/>
        </is>
      </c>
      <c r="AU306" s="8" t="inlineStr">
        <f aca="false">IF(A306&lt;&gt;"",IF(OR(M306&lt;&gt;0,N306&lt;&gt;0),ATAN2(M306,N306),0),"")</f>
        <is>
          <t/>
        </is>
      </c>
      <c r="AV306" s="8" t="inlineStr">
        <f aca="false">IF(A306&lt;&gt;"",DEGREES(AU306),"")</f>
        <is>
          <t/>
        </is>
      </c>
      <c r="AW306" s="8" t="inlineStr">
        <f aca="false">IF(A306&lt;&gt;"",SQRT(SUMSQ(P306:R306)),"")</f>
        <is>
          <t/>
        </is>
      </c>
      <c r="AX306" s="8" t="inlineStr">
        <f aca="false">IF(A306&lt;&gt;"",IF(AW306&lt;&gt;0,ACOS(R306/AW306),0),"")</f>
        <is>
          <t/>
        </is>
      </c>
      <c r="AY306" s="8" t="inlineStr">
        <f aca="false">IF(A306&lt;&gt;"",DEGREES(AX306),"")</f>
        <is>
          <t/>
        </is>
      </c>
      <c r="AZ306" s="8" t="inlineStr">
        <f aca="false">IF(A306&lt;&gt;"",IF(OR(P306&lt;&gt;0,Q306&lt;&gt;0),ATAN2(P306,Q306),0),"")</f>
        <is>
          <t/>
        </is>
      </c>
      <c r="BA306" s="8" t="inlineStr">
        <f aca="false">IF(A306&lt;&gt;"",DEGREES(AZ306),"")</f>
        <is>
          <t/>
        </is>
      </c>
      <c r="BB306" s="8" t="inlineStr">
        <f aca="false">IF(A306&lt;&gt;"",SQRT(SUMSQ(S306:U306)),"")</f>
        <is>
          <t/>
        </is>
      </c>
      <c r="BC306" s="8" t="inlineStr">
        <f aca="false">IF(A306&lt;&gt;"",IF(BB306&lt;&gt;0,ACOS(U306/BB306),0),"")</f>
        <is>
          <t/>
        </is>
      </c>
      <c r="BD306" s="8" t="inlineStr">
        <f aca="false">IF(A306&lt;&gt;"",DEGREES(BC306),"")</f>
        <is>
          <t/>
        </is>
      </c>
      <c r="BE306" s="8" t="inlineStr">
        <f aca="false">IF(A306&lt;&gt;"",IF(OR(S306&lt;&gt;0,T306&lt;&gt;0),ATAN2(S306,T306),0),"")</f>
        <is>
          <t/>
        </is>
      </c>
      <c r="BF306" s="8" t="inlineStr">
        <f aca="false">IF(A306&lt;&gt;"",DEGREES(BE306),"")</f>
        <is>
          <t/>
        </is>
      </c>
      <c r="BG306" s="8" t="inlineStr">
        <f aca="false">IF(A306&lt;&gt;"",SQRT(SUMSQ(V306:X306)),"")</f>
        <is>
          <t/>
        </is>
      </c>
      <c r="BH306" s="8" t="inlineStr">
        <f aca="false">IF(A306&lt;&gt;"",IF(BG306&lt;&gt;0,ACOS(X306/BG306),0),"")</f>
        <is>
          <t/>
        </is>
      </c>
      <c r="BI306" s="8" t="inlineStr">
        <f aca="false">IF(A306&lt;&gt;"",DEGREES(BH306),"")</f>
        <is>
          <t/>
        </is>
      </c>
      <c r="BJ306" s="8" t="inlineStr">
        <f aca="false">IF(A306&lt;&gt;"",IF(OR(V306&lt;&gt;0,W306&lt;&gt;0),ATAN2(V306,W306),0),"")</f>
        <is>
          <t/>
        </is>
      </c>
      <c r="BK306" s="8" t="inlineStr">
        <f aca="false">IF(A306&lt;&gt;"",DEGREES(BJ306),"")</f>
        <is>
          <t/>
        </is>
      </c>
      <c r="BL306" s="8" t="inlineStr">
        <f aca="false">IF(A306&lt;&gt;"",SQRT(SUMSQ(Y306:AA306)),"")</f>
        <is>
          <t/>
        </is>
      </c>
      <c r="BM306" s="8" t="inlineStr">
        <f aca="false">IF(A306&lt;&gt;"",IF(BL306&lt;&gt;0,ACOS(AA306/BL306),0),"")</f>
        <is>
          <t/>
        </is>
      </c>
      <c r="BN306" s="8" t="inlineStr">
        <f aca="false">IF(A306&lt;&gt;"",DEGREES(BM306),"")</f>
        <is>
          <t/>
        </is>
      </c>
      <c r="BO306" s="8" t="inlineStr">
        <f aca="false">IF(A306&lt;&gt;"",IF(OR(Y306&lt;&gt;0,Z306&lt;&gt;0),ATAN2(Y306,Z306),0),"")</f>
        <is>
          <t/>
        </is>
      </c>
      <c r="BP306" s="8" t="inlineStr">
        <f aca="false">IF(A306&lt;&gt;"",DEGREES(BO306),"")</f>
        <is>
          <t/>
        </is>
      </c>
      <c r="BQ306" s="8" t="inlineStr">
        <f aca="false">IF(A306&lt;&gt;"",SQRT(SUMSQ(AB306:AD306)),"")</f>
        <is>
          <t/>
        </is>
      </c>
      <c r="BR306" s="8" t="inlineStr">
        <f aca="false">IF(A306&lt;&gt;"",IF(BQ306&lt;&gt;0,ACOS(AD306/BQ306),0),"")</f>
        <is>
          <t/>
        </is>
      </c>
      <c r="BS306" s="8" t="inlineStr">
        <f aca="false">IF(A306&lt;&gt;"",DEGREES(BR306),"")</f>
        <is>
          <t/>
        </is>
      </c>
      <c r="BT306" s="8" t="inlineStr">
        <f aca="false">IF(A306&lt;&gt;"",IF(OR(AB306&lt;&gt;0,AC306&lt;&gt;0),ATAN2(AB306,AC306),0),"")</f>
        <is>
          <t/>
        </is>
      </c>
      <c r="BU306" s="8" t="inlineStr">
        <f aca="false">IF(A306&lt;&gt;"",DEGREES(BT306),"")</f>
        <is>
          <t/>
        </is>
      </c>
      <c r="BV306" s="8" t="inlineStr">
        <f aca="false">IF(A306&lt;&gt;"",SQRT(SUMSQ(AE306:AG306)),"")</f>
        <is>
          <t/>
        </is>
      </c>
      <c r="BW306" s="8" t="inlineStr">
        <f aca="false">IF(A306&lt;&gt;"",IF(BV306&lt;&gt;0,ACOS(AG306/BV306),0),"")</f>
        <is>
          <t/>
        </is>
      </c>
      <c r="BX306" s="8" t="inlineStr">
        <f aca="false">IF(A306&lt;&gt;"",DEGREES(BW306),"")</f>
        <is>
          <t/>
        </is>
      </c>
      <c r="BY306" s="8" t="inlineStr">
        <f aca="false">IF(A306&lt;&gt;"",IF(OR(AF306&lt;&gt;0,AG306&lt;&gt;0),ATAN2(AF306,AG306),0),"")</f>
        <is>
          <t/>
        </is>
      </c>
      <c r="BZ306" s="8" t="inlineStr">
        <f aca="false">IF(A306&lt;&gt;"",DEGREES(BY306),"")</f>
        <is>
          <t/>
        </is>
      </c>
      <c r="CA306" s="0" t="inlineStr">
        <f aca="false">IF(A306&lt;&gt;"",IF(AND(AI306&lt;Parameters!$B$11,AI306&gt;Parameters!$B$12,AN306&lt;Parameters!$B$11,AN306&gt;Parameters!$B$12,AS306&lt;Parameters!$B$11,AS306&gt;Parameters!$B$12,AX306&lt;Parameters!$B$11,AX306&gt;Parameters!$B$12,BC306&lt;Parameters!$B$11,BC306&gt;Parameters!$B$12,BM306&lt;Parameters!$B$11,BM306&gt;Parameters!$B$12,BR306&lt;Parameters!$B$11,BR306&gt;Parameters!$B$12,BW306&lt;Parameters!$B$11,BW306&gt;Parameters!$B$12),1,0),"")</f>
        <is>
          <t/>
        </is>
      </c>
      <c r="CB306" s="0" t="inlineStr">
        <f aca="false">IF(A306&lt;&gt;"",IF(OR(AI306&lt;Parameters!$B$12,AI306&gt;Parameters!$B$11),0,1),"")</f>
        <is>
          <t/>
        </is>
      </c>
      <c r="CC306" s="0" t="inlineStr">
        <f aca="false">IF(A306&lt;&gt;"",IF(OR(AN306&lt;Parameters!$B$12,AN306&gt;Parameters!$B$11),0,1),"")</f>
        <is>
          <t/>
        </is>
      </c>
      <c r="CD306" s="0" t="inlineStr">
        <f aca="false">IF(A306&lt;&gt;"",IF(OR(AS306&lt;Parameters!$B$12,AS306&gt;Parameters!$B$11),0,1),"")</f>
        <is>
          <t/>
        </is>
      </c>
      <c r="CE306" s="0" t="inlineStr">
        <f aca="false">IF(A306&lt;&gt;"",IF(OR(AX306&lt;Parameters!$B$12,AX306&gt;Parameters!$B$11),0,1),"")</f>
        <is>
          <t/>
        </is>
      </c>
      <c r="CF306" s="0" t="inlineStr">
        <f aca="false">IF(A306&lt;&gt;"",IF(OR(BC306&lt;Parameters!$B$12,BC306&gt;Parameters!$B$11),0,1),"")</f>
        <is>
          <t/>
        </is>
      </c>
      <c r="CG306" s="0" t="inlineStr">
        <f aca="false">IF(A306&lt;&gt;"",IF(OR(BH306&lt;Parameters!$B$12,BH306&gt;Parameters!$B$11),0,1),"")</f>
        <is>
          <t/>
        </is>
      </c>
      <c r="CH306" s="0" t="inlineStr">
        <f aca="false">IF(A306&lt;&gt;"",IF(OR(BM306&lt;Parameters!$B$12,BM306&gt;Parameters!$B$11),0,1),"")</f>
        <is>
          <t/>
        </is>
      </c>
      <c r="CI306" s="0" t="inlineStr">
        <f aca="false">IF(A306&lt;&gt;"",IF(OR(BR306&lt;Parameters!$B$12,BR306&gt;Parameters!$B$11),0,1),"")</f>
        <is>
          <t/>
        </is>
      </c>
      <c r="CJ306" s="0" t="inlineStr">
        <f aca="false">IF(A306&lt;&gt;"",IF(OR(BW306&lt;Parameters!$B$12,BW306&gt;Parameters!$B$11),0,1),"")</f>
        <is>
          <t/>
        </is>
      </c>
      <c r="CK306" s="26" t="inlineStr">
        <f aca="false">IF(A306&lt;&gt;"",SUM(CB306:CJ306)/9,"")</f>
        <is>
          <t/>
        </is>
      </c>
      <c r="CL306" s="0" t="inlineStr">
        <f aca="false">IF(A306&lt;&gt;"",CK306*9,"")</f>
        <is>
          <t/>
        </is>
      </c>
      <c r="CM306" s="8" t="inlineStr">
        <f aca="false">IF(A306&lt;&gt;"",TEXT(B306,CM$2)&amp;" "&amp;TEXT(A306,CM$2),"")</f>
        <is>
          <t/>
        </is>
      </c>
    </row>
    <row r="307" customFormat="false" ht="15" hidden="false" customHeight="false" outlineLevel="0" collapsed="false">
      <c r="A307" s="0" t="inlineStr">
        <f aca="false">IF(OR(B306&lt;Parameters!$K$12,A306&lt;Parameters!$K$12),IF(A306&lt;Parameters!$K$12,A306+1,0),"")</f>
        <is>
          <t/>
        </is>
      </c>
      <c r="B307" s="0" t="inlineStr">
        <f aca="false">IF(A307&lt;&gt;"",IF(A307=0,B306+1,B306),"")</f>
        <is>
          <t/>
        </is>
      </c>
      <c r="C307" s="24" t="inlineStr">
        <f aca="false">IF(A307&lt;&gt;"",-_phi*(A307+0.5),"")</f>
        <is>
          <t/>
        </is>
      </c>
      <c r="D307" s="8" t="inlineStr">
        <f aca="false">IF(A307&lt;&gt;"",DEGREES(C307),"")</f>
        <is>
          <t/>
        </is>
      </c>
      <c r="E307" s="24" t="inlineStr">
        <f aca="false">IF(A307&lt;&gt;"",_phi*(B307+0.5),"")</f>
        <is>
          <t/>
        </is>
      </c>
      <c r="F307" s="8" t="inlineStr">
        <f aca="false">IF(A307&lt;&gt;"",DEGREES(E307),"")</f>
        <is>
          <t/>
        </is>
      </c>
      <c r="G307" s="8" t="inlineStr">
        <f aca="false">IF(A307&lt;&gt;"",LOOKUP(A307,h!$A$3:$A$30,h!$D$3:$D$30),"")</f>
        <is>
          <t/>
        </is>
      </c>
      <c r="H307" s="8" t="inlineStr">
        <f aca="false">IF(A307&lt;&gt;"",LOOKUP(B307,h!$A$3:$A$30,h!$D$3:$D$30),"")</f>
        <is>
          <t/>
        </is>
      </c>
      <c r="I307" s="8" t="inlineStr">
        <f aca="false">IF(A307&lt;&gt;"",_zif,"")</f>
        <is>
          <t/>
        </is>
      </c>
      <c r="J307" s="8" t="inlineStr">
        <f aca="false">IF(A307&lt;&gt;"",$G307+'v1 Frame'!D$3*COS($C307)+'v1 Frame'!E$3*SIN($C307)*SIN($E307)+'v1 Frame'!F$3*SIN($C307)*COS($E307),"")</f>
        <is>
          <t/>
        </is>
      </c>
      <c r="K307" s="8" t="inlineStr">
        <f aca="false">IF(A307&lt;&gt;"",$H307+'v1 Frame'!E$3*COS($E307)-'v1 Frame'!F$3*SIN($E307),"")</f>
        <is>
          <t/>
        </is>
      </c>
      <c r="L307" s="8" t="inlineStr">
        <f aca="false">IF(A307&lt;&gt;"",$I307-'v1 Frame'!D$3*SIN($C307)+'v1 Frame'!E$3*COS($C307)*SIN($E307)+'v1 Frame'!F$3*COS($C307)*COS($E307),"")</f>
        <is>
          <t/>
        </is>
      </c>
      <c r="M307" s="8" t="inlineStr">
        <f aca="false">IF(A307&lt;&gt;"",$G307+'v1 Frame'!G$3*COS($C307)+'v1 Frame'!H$3*SIN($C307)*SIN($E307)+'v1 Frame'!I$3*SIN($C307)*COS($E307),"")</f>
        <is>
          <t/>
        </is>
      </c>
      <c r="N307" s="8" t="inlineStr">
        <f aca="false">IF(A307&lt;&gt;"",$H307+'v1 Frame'!H$3*COS($E307)-'v1 Frame'!I$3*SIN($E307),"")</f>
        <is>
          <t/>
        </is>
      </c>
      <c r="O307" s="8" t="inlineStr">
        <f aca="false">IF(A307&lt;&gt;"",$I307-'v1 Frame'!G$3*SIN($C307)+'v1 Frame'!H$3*COS($C307)*SIN($E307)+'v1 Frame'!I$3*COS($C307)*COS($E307),"")</f>
        <is>
          <t/>
        </is>
      </c>
      <c r="P307" s="8" t="inlineStr">
        <f aca="false">IF(A307&lt;&gt;"",$G307+'v1 Frame'!J$3*COS($C307)+'v1 Frame'!K$3*SIN($C307)*SIN($E307)+'v1 Frame'!L$3*SIN($C307)*COS($E307),"")</f>
        <is>
          <t/>
        </is>
      </c>
      <c r="Q307" s="8" t="inlineStr">
        <f aca="false">IF(A307&lt;&gt;"",$H307+'v1 Frame'!K$3*COS($E307)-'v1 Frame'!L$3*SIN($E307),"")</f>
        <is>
          <t/>
        </is>
      </c>
      <c r="R307" s="8" t="inlineStr">
        <f aca="false">IF(A307&lt;&gt;"",$I307-'v1 Frame'!J$3*SIN($C307)+'v1 Frame'!K$3*COS($C307)*SIN($E307)+'v1 Frame'!L$3*COS($C307)*COS($E307),"")</f>
        <is>
          <t/>
        </is>
      </c>
      <c r="S307" s="8" t="inlineStr">
        <f aca="false">IF(A307&lt;&gt;"",$G307+'v1 Frame'!M$3*COS($C307)+'v1 Frame'!N$3*SIN($C307)*SIN($E307)+'v1 Frame'!O$3*SIN($C307)*COS($E307),"")</f>
        <is>
          <t/>
        </is>
      </c>
      <c r="T307" s="8" t="inlineStr">
        <f aca="false">IF(A307&lt;&gt;"",$H307+'v1 Frame'!N$3*COS($E307)-'v1 Frame'!O$3*SIN($E307),"")</f>
        <is>
          <t/>
        </is>
      </c>
      <c r="U307" s="8" t="inlineStr">
        <f aca="false">IF(A307&lt;&gt;"",$I307-'v1 Frame'!M$3*SIN($C307)+'v1 Frame'!N$3*COS($C307)*SIN($E307)+'v1 Frame'!O$3*COS($C307)*COS($E307),"")</f>
        <is>
          <t/>
        </is>
      </c>
      <c r="V307" s="8" t="inlineStr">
        <f aca="false">IF(A307&lt;&gt;"",$G307+'v1 Frame'!P$3*COS($C307)+'v1 Frame'!Q$3*SIN($C307)*SIN($E307)+'v1 Frame'!R$3*SIN($C307)*COS($E307),"")</f>
        <is>
          <t/>
        </is>
      </c>
      <c r="W307" s="8" t="inlineStr">
        <f aca="false">IF(A307&lt;&gt;"",$H307+'v1 Frame'!Q$3*COS($E307)-'v1 Frame'!R$3*SIN($E307),"")</f>
        <is>
          <t/>
        </is>
      </c>
      <c r="X307" s="8" t="inlineStr">
        <f aca="false">IF(A307&lt;&gt;"",$I307-'v1 Frame'!P$3*SIN($C307)+'v1 Frame'!Q$3*COS($C307)*SIN($E307)+'v1 Frame'!R$3*COS($C307)*COS($E307),"")</f>
        <is>
          <t/>
        </is>
      </c>
      <c r="Y307" s="8" t="inlineStr">
        <f aca="false">IF(A307&lt;&gt;"",$G307+'v1 Frame'!S$3*COS($C307)+'v1 Frame'!T$3*SIN($C307)*SIN($E307)+'v1 Frame'!U$3*SIN($C307)*COS($E307),"")</f>
        <is>
          <t/>
        </is>
      </c>
      <c r="Z307" s="8" t="inlineStr">
        <f aca="false">IF(A307&lt;&gt;"",$H307+'v1 Frame'!T$3*COS($E307)-'v1 Frame'!U$3*SIN($E307),"")</f>
        <is>
          <t/>
        </is>
      </c>
      <c r="AA307" s="8" t="inlineStr">
        <f aca="false">IF(A307&lt;&gt;"",$I307-'v1 Frame'!S$3*SIN($C307)+'v1 Frame'!T$3*COS($C307)*SIN($E307)+'v1 Frame'!U$3*COS($C307)*COS($E307),"")</f>
        <is>
          <t/>
        </is>
      </c>
      <c r="AB307" s="8" t="inlineStr">
        <f aca="false">IF(A307&lt;&gt;"",$G307+'v1 Frame'!V$3*COS($C307)+'v1 Frame'!W$3*SIN($C307)*SIN($E307)+'v1 Frame'!X$3*SIN($C307)*COS($E307),"")</f>
        <is>
          <t/>
        </is>
      </c>
      <c r="AC307" s="8" t="inlineStr">
        <f aca="false">IF(A307&lt;&gt;"",$H307+'v1 Frame'!W$3*COS($E307)-'v1 Frame'!X$3*SIN($E307),"")</f>
        <is>
          <t/>
        </is>
      </c>
      <c r="AD307" s="8" t="inlineStr">
        <f aca="false">IF(A307&lt;&gt;"",$I307-'v1 Frame'!V$3*SIN($C307)+'v1 Frame'!W$3*COS($C307)*SIN($E307)+'v1 Frame'!X$3*COS($C307)*COS($E307),"")</f>
        <is>
          <t/>
        </is>
      </c>
      <c r="AE307" s="25" t="inlineStr">
        <f aca="false">IF(A307&lt;&gt;"",$G307+'v1 Frame'!Y$3*COS($C307)+'v1 Frame'!Z$3*SIN($C307)*SIN($E307)+'v1 Frame'!AA$3*SIN($C307)*COS($E307),"")</f>
        <is>
          <t/>
        </is>
      </c>
      <c r="AF307" s="25" t="inlineStr">
        <f aca="false">IF(A307&lt;&gt;"",$H307+'v1 Frame'!Z$3*COS($E307)-'v1 Frame'!AA$3*SIN($E307),"")</f>
        <is>
          <t/>
        </is>
      </c>
      <c r="AG307" s="25" t="inlineStr">
        <f aca="false">IF(A307&lt;&gt;"",$I307-'v1 Frame'!Y$3*SIN($C307)+'v1 Frame'!Z$3*COS($C307)*SIN($E307)+'v1 Frame'!AA$3*COS($C307)*COS($E307),"")</f>
        <is>
          <t/>
        </is>
      </c>
      <c r="AH307" s="8" t="inlineStr">
        <f aca="false">IF(A307&lt;&gt;"",SQRT(SUMSQ(G307:I307)),"")</f>
        <is>
          <t/>
        </is>
      </c>
      <c r="AI307" s="8" t="inlineStr">
        <f aca="false">IF(A307&lt;&gt;"",IF(AH307&lt;&gt;0,ACOS(I307/AH307),0),"")</f>
        <is>
          <t/>
        </is>
      </c>
      <c r="AJ307" s="8" t="inlineStr">
        <f aca="false">IF(A307&lt;&gt;"",DEGREES(AI307),"")</f>
        <is>
          <t/>
        </is>
      </c>
      <c r="AK307" s="8" t="inlineStr">
        <f aca="false">IF(A307&lt;&gt;"",IF(OR(G307&lt;&gt;0,H307&lt;&gt;0),ATAN2(G307,H307),0),"")</f>
        <is>
          <t/>
        </is>
      </c>
      <c r="AL307" s="8" t="inlineStr">
        <f aca="false">IF(A307&lt;&gt;"",DEGREES(AK307),"")</f>
        <is>
          <t/>
        </is>
      </c>
      <c r="AM307" s="8" t="inlineStr">
        <f aca="false">IF(A307&lt;&gt;"",SQRT(SUMSQ(J307:L307)),"")</f>
        <is>
          <t/>
        </is>
      </c>
      <c r="AN307" s="8" t="inlineStr">
        <f aca="false">IF(A307&lt;&gt;"",IF(AM307&lt;&gt;0,ACOS(L307/AM307),0),"")</f>
        <is>
          <t/>
        </is>
      </c>
      <c r="AO307" s="8" t="inlineStr">
        <f aca="false">IF(A307&lt;&gt;"",DEGREES(AN307),"")</f>
        <is>
          <t/>
        </is>
      </c>
      <c r="AP307" s="8" t="inlineStr">
        <f aca="false">IF(A307&lt;&gt;"",IF(OR(J307&lt;&gt;0,K307&lt;&gt;0),ATAN2(J307,K307),0),"")</f>
        <is>
          <t/>
        </is>
      </c>
      <c r="AQ307" s="8" t="inlineStr">
        <f aca="false">IF(A307&lt;&gt;"",DEGREES(AP307),"")</f>
        <is>
          <t/>
        </is>
      </c>
      <c r="AR307" s="8" t="inlineStr">
        <f aca="false">IF(A307&lt;&gt;"",SQRT(SUMSQ(M307:O307)),"")</f>
        <is>
          <t/>
        </is>
      </c>
      <c r="AS307" s="8" t="inlineStr">
        <f aca="false">IF(A307&lt;&gt;"",IF(AR307&lt;&gt;0,ACOS(O307/AR307),0),"")</f>
        <is>
          <t/>
        </is>
      </c>
      <c r="AT307" s="8" t="inlineStr">
        <f aca="false">IF(A307&lt;&gt;"",DEGREES(AS307),"")</f>
        <is>
          <t/>
        </is>
      </c>
      <c r="AU307" s="8" t="inlineStr">
        <f aca="false">IF(A307&lt;&gt;"",IF(OR(M307&lt;&gt;0,N307&lt;&gt;0),ATAN2(M307,N307),0),"")</f>
        <is>
          <t/>
        </is>
      </c>
      <c r="AV307" s="8" t="inlineStr">
        <f aca="false">IF(A307&lt;&gt;"",DEGREES(AU307),"")</f>
        <is>
          <t/>
        </is>
      </c>
      <c r="AW307" s="8" t="inlineStr">
        <f aca="false">IF(A307&lt;&gt;"",SQRT(SUMSQ(P307:R307)),"")</f>
        <is>
          <t/>
        </is>
      </c>
      <c r="AX307" s="8" t="inlineStr">
        <f aca="false">IF(A307&lt;&gt;"",IF(AW307&lt;&gt;0,ACOS(R307/AW307),0),"")</f>
        <is>
          <t/>
        </is>
      </c>
      <c r="AY307" s="8" t="inlineStr">
        <f aca="false">IF(A307&lt;&gt;"",DEGREES(AX307),"")</f>
        <is>
          <t/>
        </is>
      </c>
      <c r="AZ307" s="8" t="inlineStr">
        <f aca="false">IF(A307&lt;&gt;"",IF(OR(P307&lt;&gt;0,Q307&lt;&gt;0),ATAN2(P307,Q307),0),"")</f>
        <is>
          <t/>
        </is>
      </c>
      <c r="BA307" s="8" t="inlineStr">
        <f aca="false">IF(A307&lt;&gt;"",DEGREES(AZ307),"")</f>
        <is>
          <t/>
        </is>
      </c>
      <c r="BB307" s="8" t="inlineStr">
        <f aca="false">IF(A307&lt;&gt;"",SQRT(SUMSQ(S307:U307)),"")</f>
        <is>
          <t/>
        </is>
      </c>
      <c r="BC307" s="8" t="inlineStr">
        <f aca="false">IF(A307&lt;&gt;"",IF(BB307&lt;&gt;0,ACOS(U307/BB307),0),"")</f>
        <is>
          <t/>
        </is>
      </c>
      <c r="BD307" s="8" t="inlineStr">
        <f aca="false">IF(A307&lt;&gt;"",DEGREES(BC307),"")</f>
        <is>
          <t/>
        </is>
      </c>
      <c r="BE307" s="8" t="inlineStr">
        <f aca="false">IF(A307&lt;&gt;"",IF(OR(S307&lt;&gt;0,T307&lt;&gt;0),ATAN2(S307,T307),0),"")</f>
        <is>
          <t/>
        </is>
      </c>
      <c r="BF307" s="8" t="inlineStr">
        <f aca="false">IF(A307&lt;&gt;"",DEGREES(BE307),"")</f>
        <is>
          <t/>
        </is>
      </c>
      <c r="BG307" s="8" t="inlineStr">
        <f aca="false">IF(A307&lt;&gt;"",SQRT(SUMSQ(V307:X307)),"")</f>
        <is>
          <t/>
        </is>
      </c>
      <c r="BH307" s="8" t="inlineStr">
        <f aca="false">IF(A307&lt;&gt;"",IF(BG307&lt;&gt;0,ACOS(X307/BG307),0),"")</f>
        <is>
          <t/>
        </is>
      </c>
      <c r="BI307" s="8" t="inlineStr">
        <f aca="false">IF(A307&lt;&gt;"",DEGREES(BH307),"")</f>
        <is>
          <t/>
        </is>
      </c>
      <c r="BJ307" s="8" t="inlineStr">
        <f aca="false">IF(A307&lt;&gt;"",IF(OR(V307&lt;&gt;0,W307&lt;&gt;0),ATAN2(V307,W307),0),"")</f>
        <is>
          <t/>
        </is>
      </c>
      <c r="BK307" s="8" t="inlineStr">
        <f aca="false">IF(A307&lt;&gt;"",DEGREES(BJ307),"")</f>
        <is>
          <t/>
        </is>
      </c>
      <c r="BL307" s="8" t="inlineStr">
        <f aca="false">IF(A307&lt;&gt;"",SQRT(SUMSQ(Y307:AA307)),"")</f>
        <is>
          <t/>
        </is>
      </c>
      <c r="BM307" s="8" t="inlineStr">
        <f aca="false">IF(A307&lt;&gt;"",IF(BL307&lt;&gt;0,ACOS(AA307/BL307),0),"")</f>
        <is>
          <t/>
        </is>
      </c>
      <c r="BN307" s="8" t="inlineStr">
        <f aca="false">IF(A307&lt;&gt;"",DEGREES(BM307),"")</f>
        <is>
          <t/>
        </is>
      </c>
      <c r="BO307" s="8" t="inlineStr">
        <f aca="false">IF(A307&lt;&gt;"",IF(OR(Y307&lt;&gt;0,Z307&lt;&gt;0),ATAN2(Y307,Z307),0),"")</f>
        <is>
          <t/>
        </is>
      </c>
      <c r="BP307" s="8" t="inlineStr">
        <f aca="false">IF(A307&lt;&gt;"",DEGREES(BO307),"")</f>
        <is>
          <t/>
        </is>
      </c>
      <c r="BQ307" s="8" t="inlineStr">
        <f aca="false">IF(A307&lt;&gt;"",SQRT(SUMSQ(AB307:AD307)),"")</f>
        <is>
          <t/>
        </is>
      </c>
      <c r="BR307" s="8" t="inlineStr">
        <f aca="false">IF(A307&lt;&gt;"",IF(BQ307&lt;&gt;0,ACOS(AD307/BQ307),0),"")</f>
        <is>
          <t/>
        </is>
      </c>
      <c r="BS307" s="8" t="inlineStr">
        <f aca="false">IF(A307&lt;&gt;"",DEGREES(BR307),"")</f>
        <is>
          <t/>
        </is>
      </c>
      <c r="BT307" s="8" t="inlineStr">
        <f aca="false">IF(A307&lt;&gt;"",IF(OR(AB307&lt;&gt;0,AC307&lt;&gt;0),ATAN2(AB307,AC307),0),"")</f>
        <is>
          <t/>
        </is>
      </c>
      <c r="BU307" s="8" t="inlineStr">
        <f aca="false">IF(A307&lt;&gt;"",DEGREES(BT307),"")</f>
        <is>
          <t/>
        </is>
      </c>
      <c r="BV307" s="8" t="inlineStr">
        <f aca="false">IF(A307&lt;&gt;"",SQRT(SUMSQ(AE307:AG307)),"")</f>
        <is>
          <t/>
        </is>
      </c>
      <c r="BW307" s="8" t="inlineStr">
        <f aca="false">IF(A307&lt;&gt;"",IF(BV307&lt;&gt;0,ACOS(AG307/BV307),0),"")</f>
        <is>
          <t/>
        </is>
      </c>
      <c r="BX307" s="8" t="inlineStr">
        <f aca="false">IF(A307&lt;&gt;"",DEGREES(BW307),"")</f>
        <is>
          <t/>
        </is>
      </c>
      <c r="BY307" s="8" t="inlineStr">
        <f aca="false">IF(A307&lt;&gt;"",IF(OR(AF307&lt;&gt;0,AG307&lt;&gt;0),ATAN2(AF307,AG307),0),"")</f>
        <is>
          <t/>
        </is>
      </c>
      <c r="BZ307" s="8" t="inlineStr">
        <f aca="false">IF(A307&lt;&gt;"",DEGREES(BY307),"")</f>
        <is>
          <t/>
        </is>
      </c>
      <c r="CA307" s="0" t="inlineStr">
        <f aca="false">IF(A307&lt;&gt;"",IF(AND(AI307&lt;Parameters!$B$11,AI307&gt;Parameters!$B$12,AN307&lt;Parameters!$B$11,AN307&gt;Parameters!$B$12,AS307&lt;Parameters!$B$11,AS307&gt;Parameters!$B$12,AX307&lt;Parameters!$B$11,AX307&gt;Parameters!$B$12,BC307&lt;Parameters!$B$11,BC307&gt;Parameters!$B$12,BM307&lt;Parameters!$B$11,BM307&gt;Parameters!$B$12,BR307&lt;Parameters!$B$11,BR307&gt;Parameters!$B$12,BW307&lt;Parameters!$B$11,BW307&gt;Parameters!$B$12),1,0),"")</f>
        <is>
          <t/>
        </is>
      </c>
      <c r="CB307" s="0" t="inlineStr">
        <f aca="false">IF(A307&lt;&gt;"",IF(OR(AI307&lt;Parameters!$B$12,AI307&gt;Parameters!$B$11),0,1),"")</f>
        <is>
          <t/>
        </is>
      </c>
      <c r="CC307" s="0" t="inlineStr">
        <f aca="false">IF(A307&lt;&gt;"",IF(OR(AN307&lt;Parameters!$B$12,AN307&gt;Parameters!$B$11),0,1),"")</f>
        <is>
          <t/>
        </is>
      </c>
      <c r="CD307" s="0" t="inlineStr">
        <f aca="false">IF(A307&lt;&gt;"",IF(OR(AS307&lt;Parameters!$B$12,AS307&gt;Parameters!$B$11),0,1),"")</f>
        <is>
          <t/>
        </is>
      </c>
      <c r="CE307" s="0" t="inlineStr">
        <f aca="false">IF(A307&lt;&gt;"",IF(OR(AX307&lt;Parameters!$B$12,AX307&gt;Parameters!$B$11),0,1),"")</f>
        <is>
          <t/>
        </is>
      </c>
      <c r="CF307" s="0" t="inlineStr">
        <f aca="false">IF(A307&lt;&gt;"",IF(OR(BC307&lt;Parameters!$B$12,BC307&gt;Parameters!$B$11),0,1),"")</f>
        <is>
          <t/>
        </is>
      </c>
      <c r="CG307" s="0" t="inlineStr">
        <f aca="false">IF(A307&lt;&gt;"",IF(OR(BH307&lt;Parameters!$B$12,BH307&gt;Parameters!$B$11),0,1),"")</f>
        <is>
          <t/>
        </is>
      </c>
      <c r="CH307" s="0" t="inlineStr">
        <f aca="false">IF(A307&lt;&gt;"",IF(OR(BM307&lt;Parameters!$B$12,BM307&gt;Parameters!$B$11),0,1),"")</f>
        <is>
          <t/>
        </is>
      </c>
      <c r="CI307" s="0" t="inlineStr">
        <f aca="false">IF(A307&lt;&gt;"",IF(OR(BR307&lt;Parameters!$B$12,BR307&gt;Parameters!$B$11),0,1),"")</f>
        <is>
          <t/>
        </is>
      </c>
      <c r="CJ307" s="0" t="inlineStr">
        <f aca="false">IF(A307&lt;&gt;"",IF(OR(BW307&lt;Parameters!$B$12,BW307&gt;Parameters!$B$11),0,1),"")</f>
        <is>
          <t/>
        </is>
      </c>
      <c r="CK307" s="26" t="inlineStr">
        <f aca="false">IF(A307&lt;&gt;"",SUM(CB307:CJ307)/9,"")</f>
        <is>
          <t/>
        </is>
      </c>
      <c r="CL307" s="0" t="inlineStr">
        <f aca="false">IF(A307&lt;&gt;"",CK307*9,"")</f>
        <is>
          <t/>
        </is>
      </c>
      <c r="CM307" s="8" t="inlineStr">
        <f aca="false">IF(A307&lt;&gt;"",TEXT(B307,CM$2)&amp;" "&amp;TEXT(A307,CM$2),"")</f>
        <is>
          <t/>
        </is>
      </c>
    </row>
    <row r="308" customFormat="false" ht="15" hidden="false" customHeight="false" outlineLevel="0" collapsed="false">
      <c r="A308" s="0" t="inlineStr">
        <f aca="false">IF(OR(B307&lt;Parameters!$K$12,A307&lt;Parameters!$K$12),IF(A307&lt;Parameters!$K$12,A307+1,0),"")</f>
        <is>
          <t/>
        </is>
      </c>
      <c r="B308" s="0" t="inlineStr">
        <f aca="false">IF(A308&lt;&gt;"",IF(A308=0,B307+1,B307),"")</f>
        <is>
          <t/>
        </is>
      </c>
      <c r="C308" s="24" t="inlineStr">
        <f aca="false">IF(A308&lt;&gt;"",-_phi*(A308+0.5),"")</f>
        <is>
          <t/>
        </is>
      </c>
      <c r="D308" s="8" t="inlineStr">
        <f aca="false">IF(A308&lt;&gt;"",DEGREES(C308),"")</f>
        <is>
          <t/>
        </is>
      </c>
      <c r="E308" s="24" t="inlineStr">
        <f aca="false">IF(A308&lt;&gt;"",_phi*(B308+0.5),"")</f>
        <is>
          <t/>
        </is>
      </c>
      <c r="F308" s="8" t="inlineStr">
        <f aca="false">IF(A308&lt;&gt;"",DEGREES(E308),"")</f>
        <is>
          <t/>
        </is>
      </c>
      <c r="G308" s="8" t="inlineStr">
        <f aca="false">IF(A308&lt;&gt;"",LOOKUP(A308,h!$A$3:$A$30,h!$D$3:$D$30),"")</f>
        <is>
          <t/>
        </is>
      </c>
      <c r="H308" s="8" t="inlineStr">
        <f aca="false">IF(A308&lt;&gt;"",LOOKUP(B308,h!$A$3:$A$30,h!$D$3:$D$30),"")</f>
        <is>
          <t/>
        </is>
      </c>
      <c r="I308" s="8" t="inlineStr">
        <f aca="false">IF(A308&lt;&gt;"",_zif,"")</f>
        <is>
          <t/>
        </is>
      </c>
      <c r="J308" s="8" t="inlineStr">
        <f aca="false">IF(A308&lt;&gt;"",$G308+'v1 Frame'!D$3*COS($C308)+'v1 Frame'!E$3*SIN($C308)*SIN($E308)+'v1 Frame'!F$3*SIN($C308)*COS($E308),"")</f>
        <is>
          <t/>
        </is>
      </c>
      <c r="K308" s="8" t="inlineStr">
        <f aca="false">IF(A308&lt;&gt;"",$H308+'v1 Frame'!E$3*COS($E308)-'v1 Frame'!F$3*SIN($E308),"")</f>
        <is>
          <t/>
        </is>
      </c>
      <c r="L308" s="8" t="inlineStr">
        <f aca="false">IF(A308&lt;&gt;"",$I308-'v1 Frame'!D$3*SIN($C308)+'v1 Frame'!E$3*COS($C308)*SIN($E308)+'v1 Frame'!F$3*COS($C308)*COS($E308),"")</f>
        <is>
          <t/>
        </is>
      </c>
      <c r="M308" s="8" t="inlineStr">
        <f aca="false">IF(A308&lt;&gt;"",$G308+'v1 Frame'!G$3*COS($C308)+'v1 Frame'!H$3*SIN($C308)*SIN($E308)+'v1 Frame'!I$3*SIN($C308)*COS($E308),"")</f>
        <is>
          <t/>
        </is>
      </c>
      <c r="N308" s="8" t="inlineStr">
        <f aca="false">IF(A308&lt;&gt;"",$H308+'v1 Frame'!H$3*COS($E308)-'v1 Frame'!I$3*SIN($E308),"")</f>
        <is>
          <t/>
        </is>
      </c>
      <c r="O308" s="8" t="inlineStr">
        <f aca="false">IF(A308&lt;&gt;"",$I308-'v1 Frame'!G$3*SIN($C308)+'v1 Frame'!H$3*COS($C308)*SIN($E308)+'v1 Frame'!I$3*COS($C308)*COS($E308),"")</f>
        <is>
          <t/>
        </is>
      </c>
      <c r="P308" s="8" t="inlineStr">
        <f aca="false">IF(A308&lt;&gt;"",$G308+'v1 Frame'!J$3*COS($C308)+'v1 Frame'!K$3*SIN($C308)*SIN($E308)+'v1 Frame'!L$3*SIN($C308)*COS($E308),"")</f>
        <is>
          <t/>
        </is>
      </c>
      <c r="Q308" s="8" t="inlineStr">
        <f aca="false">IF(A308&lt;&gt;"",$H308+'v1 Frame'!K$3*COS($E308)-'v1 Frame'!L$3*SIN($E308),"")</f>
        <is>
          <t/>
        </is>
      </c>
      <c r="R308" s="8" t="inlineStr">
        <f aca="false">IF(A308&lt;&gt;"",$I308-'v1 Frame'!J$3*SIN($C308)+'v1 Frame'!K$3*COS($C308)*SIN($E308)+'v1 Frame'!L$3*COS($C308)*COS($E308),"")</f>
        <is>
          <t/>
        </is>
      </c>
      <c r="S308" s="8" t="inlineStr">
        <f aca="false">IF(A308&lt;&gt;"",$G308+'v1 Frame'!M$3*COS($C308)+'v1 Frame'!N$3*SIN($C308)*SIN($E308)+'v1 Frame'!O$3*SIN($C308)*COS($E308),"")</f>
        <is>
          <t/>
        </is>
      </c>
      <c r="T308" s="8" t="inlineStr">
        <f aca="false">IF(A308&lt;&gt;"",$H308+'v1 Frame'!N$3*COS($E308)-'v1 Frame'!O$3*SIN($E308),"")</f>
        <is>
          <t/>
        </is>
      </c>
      <c r="U308" s="8" t="inlineStr">
        <f aca="false">IF(A308&lt;&gt;"",$I308-'v1 Frame'!M$3*SIN($C308)+'v1 Frame'!N$3*COS($C308)*SIN($E308)+'v1 Frame'!O$3*COS($C308)*COS($E308),"")</f>
        <is>
          <t/>
        </is>
      </c>
      <c r="V308" s="8" t="inlineStr">
        <f aca="false">IF(A308&lt;&gt;"",$G308+'v1 Frame'!P$3*COS($C308)+'v1 Frame'!Q$3*SIN($C308)*SIN($E308)+'v1 Frame'!R$3*SIN($C308)*COS($E308),"")</f>
        <is>
          <t/>
        </is>
      </c>
      <c r="W308" s="8" t="inlineStr">
        <f aca="false">IF(A308&lt;&gt;"",$H308+'v1 Frame'!Q$3*COS($E308)-'v1 Frame'!R$3*SIN($E308),"")</f>
        <is>
          <t/>
        </is>
      </c>
      <c r="X308" s="8" t="inlineStr">
        <f aca="false">IF(A308&lt;&gt;"",$I308-'v1 Frame'!P$3*SIN($C308)+'v1 Frame'!Q$3*COS($C308)*SIN($E308)+'v1 Frame'!R$3*COS($C308)*COS($E308),"")</f>
        <is>
          <t/>
        </is>
      </c>
      <c r="Y308" s="8" t="inlineStr">
        <f aca="false">IF(A308&lt;&gt;"",$G308+'v1 Frame'!S$3*COS($C308)+'v1 Frame'!T$3*SIN($C308)*SIN($E308)+'v1 Frame'!U$3*SIN($C308)*COS($E308),"")</f>
        <is>
          <t/>
        </is>
      </c>
      <c r="Z308" s="8" t="inlineStr">
        <f aca="false">IF(A308&lt;&gt;"",$H308+'v1 Frame'!T$3*COS($E308)-'v1 Frame'!U$3*SIN($E308),"")</f>
        <is>
          <t/>
        </is>
      </c>
      <c r="AA308" s="8" t="inlineStr">
        <f aca="false">IF(A308&lt;&gt;"",$I308-'v1 Frame'!S$3*SIN($C308)+'v1 Frame'!T$3*COS($C308)*SIN($E308)+'v1 Frame'!U$3*COS($C308)*COS($E308),"")</f>
        <is>
          <t/>
        </is>
      </c>
      <c r="AB308" s="8" t="inlineStr">
        <f aca="false">IF(A308&lt;&gt;"",$G308+'v1 Frame'!V$3*COS($C308)+'v1 Frame'!W$3*SIN($C308)*SIN($E308)+'v1 Frame'!X$3*SIN($C308)*COS($E308),"")</f>
        <is>
          <t/>
        </is>
      </c>
      <c r="AC308" s="8" t="inlineStr">
        <f aca="false">IF(A308&lt;&gt;"",$H308+'v1 Frame'!W$3*COS($E308)-'v1 Frame'!X$3*SIN($E308),"")</f>
        <is>
          <t/>
        </is>
      </c>
      <c r="AD308" s="8" t="inlineStr">
        <f aca="false">IF(A308&lt;&gt;"",$I308-'v1 Frame'!V$3*SIN($C308)+'v1 Frame'!W$3*COS($C308)*SIN($E308)+'v1 Frame'!X$3*COS($C308)*COS($E308),"")</f>
        <is>
          <t/>
        </is>
      </c>
      <c r="AE308" s="25" t="inlineStr">
        <f aca="false">IF(A308&lt;&gt;"",$G308+'v1 Frame'!Y$3*COS($C308)+'v1 Frame'!Z$3*SIN($C308)*SIN($E308)+'v1 Frame'!AA$3*SIN($C308)*COS($E308),"")</f>
        <is>
          <t/>
        </is>
      </c>
      <c r="AF308" s="25" t="inlineStr">
        <f aca="false">IF(A308&lt;&gt;"",$H308+'v1 Frame'!Z$3*COS($E308)-'v1 Frame'!AA$3*SIN($E308),"")</f>
        <is>
          <t/>
        </is>
      </c>
      <c r="AG308" s="25" t="inlineStr">
        <f aca="false">IF(A308&lt;&gt;"",$I308-'v1 Frame'!Y$3*SIN($C308)+'v1 Frame'!Z$3*COS($C308)*SIN($E308)+'v1 Frame'!AA$3*COS($C308)*COS($E308),"")</f>
        <is>
          <t/>
        </is>
      </c>
      <c r="AH308" s="8" t="inlineStr">
        <f aca="false">IF(A308&lt;&gt;"",SQRT(SUMSQ(G308:I308)),"")</f>
        <is>
          <t/>
        </is>
      </c>
      <c r="AI308" s="8" t="inlineStr">
        <f aca="false">IF(A308&lt;&gt;"",IF(AH308&lt;&gt;0,ACOS(I308/AH308),0),"")</f>
        <is>
          <t/>
        </is>
      </c>
      <c r="AJ308" s="8" t="inlineStr">
        <f aca="false">IF(A308&lt;&gt;"",DEGREES(AI308),"")</f>
        <is>
          <t/>
        </is>
      </c>
      <c r="AK308" s="8" t="inlineStr">
        <f aca="false">IF(A308&lt;&gt;"",IF(OR(G308&lt;&gt;0,H308&lt;&gt;0),ATAN2(G308,H308),0),"")</f>
        <is>
          <t/>
        </is>
      </c>
      <c r="AL308" s="8" t="inlineStr">
        <f aca="false">IF(A308&lt;&gt;"",DEGREES(AK308),"")</f>
        <is>
          <t/>
        </is>
      </c>
      <c r="AM308" s="8" t="inlineStr">
        <f aca="false">IF(A308&lt;&gt;"",SQRT(SUMSQ(J308:L308)),"")</f>
        <is>
          <t/>
        </is>
      </c>
      <c r="AN308" s="8" t="inlineStr">
        <f aca="false">IF(A308&lt;&gt;"",IF(AM308&lt;&gt;0,ACOS(L308/AM308),0),"")</f>
        <is>
          <t/>
        </is>
      </c>
      <c r="AO308" s="8" t="inlineStr">
        <f aca="false">IF(A308&lt;&gt;"",DEGREES(AN308),"")</f>
        <is>
          <t/>
        </is>
      </c>
      <c r="AP308" s="8" t="inlineStr">
        <f aca="false">IF(A308&lt;&gt;"",IF(OR(J308&lt;&gt;0,K308&lt;&gt;0),ATAN2(J308,K308),0),"")</f>
        <is>
          <t/>
        </is>
      </c>
      <c r="AQ308" s="8" t="inlineStr">
        <f aca="false">IF(A308&lt;&gt;"",DEGREES(AP308),"")</f>
        <is>
          <t/>
        </is>
      </c>
      <c r="AR308" s="8" t="inlineStr">
        <f aca="false">IF(A308&lt;&gt;"",SQRT(SUMSQ(M308:O308)),"")</f>
        <is>
          <t/>
        </is>
      </c>
      <c r="AS308" s="8" t="inlineStr">
        <f aca="false">IF(A308&lt;&gt;"",IF(AR308&lt;&gt;0,ACOS(O308/AR308),0),"")</f>
        <is>
          <t/>
        </is>
      </c>
      <c r="AT308" s="8" t="inlineStr">
        <f aca="false">IF(A308&lt;&gt;"",DEGREES(AS308),"")</f>
        <is>
          <t/>
        </is>
      </c>
      <c r="AU308" s="8" t="inlineStr">
        <f aca="false">IF(A308&lt;&gt;"",IF(OR(M308&lt;&gt;0,N308&lt;&gt;0),ATAN2(M308,N308),0),"")</f>
        <is>
          <t/>
        </is>
      </c>
      <c r="AV308" s="8" t="inlineStr">
        <f aca="false">IF(A308&lt;&gt;"",DEGREES(AU308),"")</f>
        <is>
          <t/>
        </is>
      </c>
      <c r="AW308" s="8" t="inlineStr">
        <f aca="false">IF(A308&lt;&gt;"",SQRT(SUMSQ(P308:R308)),"")</f>
        <is>
          <t/>
        </is>
      </c>
      <c r="AX308" s="8" t="inlineStr">
        <f aca="false">IF(A308&lt;&gt;"",IF(AW308&lt;&gt;0,ACOS(R308/AW308),0),"")</f>
        <is>
          <t/>
        </is>
      </c>
      <c r="AY308" s="8" t="inlineStr">
        <f aca="false">IF(A308&lt;&gt;"",DEGREES(AX308),"")</f>
        <is>
          <t/>
        </is>
      </c>
      <c r="AZ308" s="8" t="inlineStr">
        <f aca="false">IF(A308&lt;&gt;"",IF(OR(P308&lt;&gt;0,Q308&lt;&gt;0),ATAN2(P308,Q308),0),"")</f>
        <is>
          <t/>
        </is>
      </c>
      <c r="BA308" s="8" t="inlineStr">
        <f aca="false">IF(A308&lt;&gt;"",DEGREES(AZ308),"")</f>
        <is>
          <t/>
        </is>
      </c>
      <c r="BB308" s="8" t="inlineStr">
        <f aca="false">IF(A308&lt;&gt;"",SQRT(SUMSQ(S308:U308)),"")</f>
        <is>
          <t/>
        </is>
      </c>
      <c r="BC308" s="8" t="inlineStr">
        <f aca="false">IF(A308&lt;&gt;"",IF(BB308&lt;&gt;0,ACOS(U308/BB308),0),"")</f>
        <is>
          <t/>
        </is>
      </c>
      <c r="BD308" s="8" t="inlineStr">
        <f aca="false">IF(A308&lt;&gt;"",DEGREES(BC308),"")</f>
        <is>
          <t/>
        </is>
      </c>
      <c r="BE308" s="8" t="inlineStr">
        <f aca="false">IF(A308&lt;&gt;"",IF(OR(S308&lt;&gt;0,T308&lt;&gt;0),ATAN2(S308,T308),0),"")</f>
        <is>
          <t/>
        </is>
      </c>
      <c r="BF308" s="8" t="inlineStr">
        <f aca="false">IF(A308&lt;&gt;"",DEGREES(BE308),"")</f>
        <is>
          <t/>
        </is>
      </c>
      <c r="BG308" s="8" t="inlineStr">
        <f aca="false">IF(A308&lt;&gt;"",SQRT(SUMSQ(V308:X308)),"")</f>
        <is>
          <t/>
        </is>
      </c>
      <c r="BH308" s="8" t="inlineStr">
        <f aca="false">IF(A308&lt;&gt;"",IF(BG308&lt;&gt;0,ACOS(X308/BG308),0),"")</f>
        <is>
          <t/>
        </is>
      </c>
      <c r="BI308" s="8" t="inlineStr">
        <f aca="false">IF(A308&lt;&gt;"",DEGREES(BH308),"")</f>
        <is>
          <t/>
        </is>
      </c>
      <c r="BJ308" s="8" t="inlineStr">
        <f aca="false">IF(A308&lt;&gt;"",IF(OR(V308&lt;&gt;0,W308&lt;&gt;0),ATAN2(V308,W308),0),"")</f>
        <is>
          <t/>
        </is>
      </c>
      <c r="BK308" s="8" t="inlineStr">
        <f aca="false">IF(A308&lt;&gt;"",DEGREES(BJ308),"")</f>
        <is>
          <t/>
        </is>
      </c>
      <c r="BL308" s="8" t="inlineStr">
        <f aca="false">IF(A308&lt;&gt;"",SQRT(SUMSQ(Y308:AA308)),"")</f>
        <is>
          <t/>
        </is>
      </c>
      <c r="BM308" s="8" t="inlineStr">
        <f aca="false">IF(A308&lt;&gt;"",IF(BL308&lt;&gt;0,ACOS(AA308/BL308),0),"")</f>
        <is>
          <t/>
        </is>
      </c>
      <c r="BN308" s="8" t="inlineStr">
        <f aca="false">IF(A308&lt;&gt;"",DEGREES(BM308),"")</f>
        <is>
          <t/>
        </is>
      </c>
      <c r="BO308" s="8" t="inlineStr">
        <f aca="false">IF(A308&lt;&gt;"",IF(OR(Y308&lt;&gt;0,Z308&lt;&gt;0),ATAN2(Y308,Z308),0),"")</f>
        <is>
          <t/>
        </is>
      </c>
      <c r="BP308" s="8" t="inlineStr">
        <f aca="false">IF(A308&lt;&gt;"",DEGREES(BO308),"")</f>
        <is>
          <t/>
        </is>
      </c>
      <c r="BQ308" s="8" t="inlineStr">
        <f aca="false">IF(A308&lt;&gt;"",SQRT(SUMSQ(AB308:AD308)),"")</f>
        <is>
          <t/>
        </is>
      </c>
      <c r="BR308" s="8" t="inlineStr">
        <f aca="false">IF(A308&lt;&gt;"",IF(BQ308&lt;&gt;0,ACOS(AD308/BQ308),0),"")</f>
        <is>
          <t/>
        </is>
      </c>
      <c r="BS308" s="8" t="inlineStr">
        <f aca="false">IF(A308&lt;&gt;"",DEGREES(BR308),"")</f>
        <is>
          <t/>
        </is>
      </c>
      <c r="BT308" s="8" t="inlineStr">
        <f aca="false">IF(A308&lt;&gt;"",IF(OR(AB308&lt;&gt;0,AC308&lt;&gt;0),ATAN2(AB308,AC308),0),"")</f>
        <is>
          <t/>
        </is>
      </c>
      <c r="BU308" s="8" t="inlineStr">
        <f aca="false">IF(A308&lt;&gt;"",DEGREES(BT308),"")</f>
        <is>
          <t/>
        </is>
      </c>
      <c r="BV308" s="8" t="inlineStr">
        <f aca="false">IF(A308&lt;&gt;"",SQRT(SUMSQ(AE308:AG308)),"")</f>
        <is>
          <t/>
        </is>
      </c>
      <c r="BW308" s="8" t="inlineStr">
        <f aca="false">IF(A308&lt;&gt;"",IF(BV308&lt;&gt;0,ACOS(AG308/BV308),0),"")</f>
        <is>
          <t/>
        </is>
      </c>
      <c r="BX308" s="8" t="inlineStr">
        <f aca="false">IF(A308&lt;&gt;"",DEGREES(BW308),"")</f>
        <is>
          <t/>
        </is>
      </c>
      <c r="BY308" s="8" t="inlineStr">
        <f aca="false">IF(A308&lt;&gt;"",IF(OR(AF308&lt;&gt;0,AG308&lt;&gt;0),ATAN2(AF308,AG308),0),"")</f>
        <is>
          <t/>
        </is>
      </c>
      <c r="BZ308" s="8" t="inlineStr">
        <f aca="false">IF(A308&lt;&gt;"",DEGREES(BY308),"")</f>
        <is>
          <t/>
        </is>
      </c>
      <c r="CA308" s="0" t="inlineStr">
        <f aca="false">IF(A308&lt;&gt;"",IF(AND(AI308&lt;Parameters!$B$11,AI308&gt;Parameters!$B$12,AN308&lt;Parameters!$B$11,AN308&gt;Parameters!$B$12,AS308&lt;Parameters!$B$11,AS308&gt;Parameters!$B$12,AX308&lt;Parameters!$B$11,AX308&gt;Parameters!$B$12,BC308&lt;Parameters!$B$11,BC308&gt;Parameters!$B$12,BM308&lt;Parameters!$B$11,BM308&gt;Parameters!$B$12,BR308&lt;Parameters!$B$11,BR308&gt;Parameters!$B$12,BW308&lt;Parameters!$B$11,BW308&gt;Parameters!$B$12),1,0),"")</f>
        <is>
          <t/>
        </is>
      </c>
      <c r="CB308" s="0" t="inlineStr">
        <f aca="false">IF(A308&lt;&gt;"",IF(OR(AI308&lt;Parameters!$B$12,AI308&gt;Parameters!$B$11),0,1),"")</f>
        <is>
          <t/>
        </is>
      </c>
      <c r="CC308" s="0" t="inlineStr">
        <f aca="false">IF(A308&lt;&gt;"",IF(OR(AN308&lt;Parameters!$B$12,AN308&gt;Parameters!$B$11),0,1),"")</f>
        <is>
          <t/>
        </is>
      </c>
      <c r="CD308" s="0" t="inlineStr">
        <f aca="false">IF(A308&lt;&gt;"",IF(OR(AS308&lt;Parameters!$B$12,AS308&gt;Parameters!$B$11),0,1),"")</f>
        <is>
          <t/>
        </is>
      </c>
      <c r="CE308" s="0" t="inlineStr">
        <f aca="false">IF(A308&lt;&gt;"",IF(OR(AX308&lt;Parameters!$B$12,AX308&gt;Parameters!$B$11),0,1),"")</f>
        <is>
          <t/>
        </is>
      </c>
      <c r="CF308" s="0" t="inlineStr">
        <f aca="false">IF(A308&lt;&gt;"",IF(OR(BC308&lt;Parameters!$B$12,BC308&gt;Parameters!$B$11),0,1),"")</f>
        <is>
          <t/>
        </is>
      </c>
      <c r="CG308" s="0" t="inlineStr">
        <f aca="false">IF(A308&lt;&gt;"",IF(OR(BH308&lt;Parameters!$B$12,BH308&gt;Parameters!$B$11),0,1),"")</f>
        <is>
          <t/>
        </is>
      </c>
      <c r="CH308" s="0" t="inlineStr">
        <f aca="false">IF(A308&lt;&gt;"",IF(OR(BM308&lt;Parameters!$B$12,BM308&gt;Parameters!$B$11),0,1),"")</f>
        <is>
          <t/>
        </is>
      </c>
      <c r="CI308" s="0" t="inlineStr">
        <f aca="false">IF(A308&lt;&gt;"",IF(OR(BR308&lt;Parameters!$B$12,BR308&gt;Parameters!$B$11),0,1),"")</f>
        <is>
          <t/>
        </is>
      </c>
      <c r="CJ308" s="0" t="inlineStr">
        <f aca="false">IF(A308&lt;&gt;"",IF(OR(BW308&lt;Parameters!$B$12,BW308&gt;Parameters!$B$11),0,1),"")</f>
        <is>
          <t/>
        </is>
      </c>
      <c r="CK308" s="26" t="inlineStr">
        <f aca="false">IF(A308&lt;&gt;"",SUM(CB308:CJ308)/9,"")</f>
        <is>
          <t/>
        </is>
      </c>
      <c r="CL308" s="0" t="inlineStr">
        <f aca="false">IF(A308&lt;&gt;"",CK308*9,"")</f>
        <is>
          <t/>
        </is>
      </c>
      <c r="CM308" s="8" t="inlineStr">
        <f aca="false">IF(A308&lt;&gt;"",TEXT(B308,CM$2)&amp;" "&amp;TEXT(A308,CM$2),"")</f>
        <is>
          <t/>
        </is>
      </c>
    </row>
    <row r="309" customFormat="false" ht="15" hidden="false" customHeight="false" outlineLevel="0" collapsed="false">
      <c r="A309" s="0" t="inlineStr">
        <f aca="false">IF(OR(B308&lt;Parameters!$K$12,A308&lt;Parameters!$K$12),IF(A308&lt;Parameters!$K$12,A308+1,0),"")</f>
        <is>
          <t/>
        </is>
      </c>
      <c r="B309" s="0" t="inlineStr">
        <f aca="false">IF(A309&lt;&gt;"",IF(A309=0,B308+1,B308),"")</f>
        <is>
          <t/>
        </is>
      </c>
      <c r="C309" s="24" t="inlineStr">
        <f aca="false">IF(A309&lt;&gt;"",-_phi*(A309+0.5),"")</f>
        <is>
          <t/>
        </is>
      </c>
      <c r="D309" s="8" t="inlineStr">
        <f aca="false">IF(A309&lt;&gt;"",DEGREES(C309),"")</f>
        <is>
          <t/>
        </is>
      </c>
      <c r="E309" s="24" t="inlineStr">
        <f aca="false">IF(A309&lt;&gt;"",_phi*(B309+0.5),"")</f>
        <is>
          <t/>
        </is>
      </c>
      <c r="F309" s="8" t="inlineStr">
        <f aca="false">IF(A309&lt;&gt;"",DEGREES(E309),"")</f>
        <is>
          <t/>
        </is>
      </c>
      <c r="G309" s="8" t="inlineStr">
        <f aca="false">IF(A309&lt;&gt;"",LOOKUP(A309,h!$A$3:$A$30,h!$D$3:$D$30),"")</f>
        <is>
          <t/>
        </is>
      </c>
      <c r="H309" s="8" t="inlineStr">
        <f aca="false">IF(A309&lt;&gt;"",LOOKUP(B309,h!$A$3:$A$30,h!$D$3:$D$30),"")</f>
        <is>
          <t/>
        </is>
      </c>
      <c r="I309" s="8" t="inlineStr">
        <f aca="false">IF(A309&lt;&gt;"",_zif,"")</f>
        <is>
          <t/>
        </is>
      </c>
      <c r="J309" s="8" t="inlineStr">
        <f aca="false">IF(A309&lt;&gt;"",$G309+'v1 Frame'!D$3*COS($C309)+'v1 Frame'!E$3*SIN($C309)*SIN($E309)+'v1 Frame'!F$3*SIN($C309)*COS($E309),"")</f>
        <is>
          <t/>
        </is>
      </c>
      <c r="K309" s="8" t="inlineStr">
        <f aca="false">IF(A309&lt;&gt;"",$H309+'v1 Frame'!E$3*COS($E309)-'v1 Frame'!F$3*SIN($E309),"")</f>
        <is>
          <t/>
        </is>
      </c>
      <c r="L309" s="8" t="inlineStr">
        <f aca="false">IF(A309&lt;&gt;"",$I309-'v1 Frame'!D$3*SIN($C309)+'v1 Frame'!E$3*COS($C309)*SIN($E309)+'v1 Frame'!F$3*COS($C309)*COS($E309),"")</f>
        <is>
          <t/>
        </is>
      </c>
      <c r="M309" s="8" t="inlineStr">
        <f aca="false">IF(A309&lt;&gt;"",$G309+'v1 Frame'!G$3*COS($C309)+'v1 Frame'!H$3*SIN($C309)*SIN($E309)+'v1 Frame'!I$3*SIN($C309)*COS($E309),"")</f>
        <is>
          <t/>
        </is>
      </c>
      <c r="N309" s="8" t="inlineStr">
        <f aca="false">IF(A309&lt;&gt;"",$H309+'v1 Frame'!H$3*COS($E309)-'v1 Frame'!I$3*SIN($E309),"")</f>
        <is>
          <t/>
        </is>
      </c>
      <c r="O309" s="8" t="inlineStr">
        <f aca="false">IF(A309&lt;&gt;"",$I309-'v1 Frame'!G$3*SIN($C309)+'v1 Frame'!H$3*COS($C309)*SIN($E309)+'v1 Frame'!I$3*COS($C309)*COS($E309),"")</f>
        <is>
          <t/>
        </is>
      </c>
      <c r="P309" s="8" t="inlineStr">
        <f aca="false">IF(A309&lt;&gt;"",$G309+'v1 Frame'!J$3*COS($C309)+'v1 Frame'!K$3*SIN($C309)*SIN($E309)+'v1 Frame'!L$3*SIN($C309)*COS($E309),"")</f>
        <is>
          <t/>
        </is>
      </c>
      <c r="Q309" s="8" t="inlineStr">
        <f aca="false">IF(A309&lt;&gt;"",$H309+'v1 Frame'!K$3*COS($E309)-'v1 Frame'!L$3*SIN($E309),"")</f>
        <is>
          <t/>
        </is>
      </c>
      <c r="R309" s="8" t="inlineStr">
        <f aca="false">IF(A309&lt;&gt;"",$I309-'v1 Frame'!J$3*SIN($C309)+'v1 Frame'!K$3*COS($C309)*SIN($E309)+'v1 Frame'!L$3*COS($C309)*COS($E309),"")</f>
        <is>
          <t/>
        </is>
      </c>
      <c r="S309" s="8" t="inlineStr">
        <f aca="false">IF(A309&lt;&gt;"",$G309+'v1 Frame'!M$3*COS($C309)+'v1 Frame'!N$3*SIN($C309)*SIN($E309)+'v1 Frame'!O$3*SIN($C309)*COS($E309),"")</f>
        <is>
          <t/>
        </is>
      </c>
      <c r="T309" s="8" t="inlineStr">
        <f aca="false">IF(A309&lt;&gt;"",$H309+'v1 Frame'!N$3*COS($E309)-'v1 Frame'!O$3*SIN($E309),"")</f>
        <is>
          <t/>
        </is>
      </c>
      <c r="U309" s="8" t="inlineStr">
        <f aca="false">IF(A309&lt;&gt;"",$I309-'v1 Frame'!M$3*SIN($C309)+'v1 Frame'!N$3*COS($C309)*SIN($E309)+'v1 Frame'!O$3*COS($C309)*COS($E309),"")</f>
        <is>
          <t/>
        </is>
      </c>
      <c r="V309" s="8" t="inlineStr">
        <f aca="false">IF(A309&lt;&gt;"",$G309+'v1 Frame'!P$3*COS($C309)+'v1 Frame'!Q$3*SIN($C309)*SIN($E309)+'v1 Frame'!R$3*SIN($C309)*COS($E309),"")</f>
        <is>
          <t/>
        </is>
      </c>
      <c r="W309" s="8" t="inlineStr">
        <f aca="false">IF(A309&lt;&gt;"",$H309+'v1 Frame'!Q$3*COS($E309)-'v1 Frame'!R$3*SIN($E309),"")</f>
        <is>
          <t/>
        </is>
      </c>
      <c r="X309" s="8" t="inlineStr">
        <f aca="false">IF(A309&lt;&gt;"",$I309-'v1 Frame'!P$3*SIN($C309)+'v1 Frame'!Q$3*COS($C309)*SIN($E309)+'v1 Frame'!R$3*COS($C309)*COS($E309),"")</f>
        <is>
          <t/>
        </is>
      </c>
      <c r="Y309" s="8" t="inlineStr">
        <f aca="false">IF(A309&lt;&gt;"",$G309+'v1 Frame'!S$3*COS($C309)+'v1 Frame'!T$3*SIN($C309)*SIN($E309)+'v1 Frame'!U$3*SIN($C309)*COS($E309),"")</f>
        <is>
          <t/>
        </is>
      </c>
      <c r="Z309" s="8" t="inlineStr">
        <f aca="false">IF(A309&lt;&gt;"",$H309+'v1 Frame'!T$3*COS($E309)-'v1 Frame'!U$3*SIN($E309),"")</f>
        <is>
          <t/>
        </is>
      </c>
      <c r="AA309" s="8" t="inlineStr">
        <f aca="false">IF(A309&lt;&gt;"",$I309-'v1 Frame'!S$3*SIN($C309)+'v1 Frame'!T$3*COS($C309)*SIN($E309)+'v1 Frame'!U$3*COS($C309)*COS($E309),"")</f>
        <is>
          <t/>
        </is>
      </c>
      <c r="AB309" s="8" t="inlineStr">
        <f aca="false">IF(A309&lt;&gt;"",$G309+'v1 Frame'!V$3*COS($C309)+'v1 Frame'!W$3*SIN($C309)*SIN($E309)+'v1 Frame'!X$3*SIN($C309)*COS($E309),"")</f>
        <is>
          <t/>
        </is>
      </c>
      <c r="AC309" s="8" t="inlineStr">
        <f aca="false">IF(A309&lt;&gt;"",$H309+'v1 Frame'!W$3*COS($E309)-'v1 Frame'!X$3*SIN($E309),"")</f>
        <is>
          <t/>
        </is>
      </c>
      <c r="AD309" s="8" t="inlineStr">
        <f aca="false">IF(A309&lt;&gt;"",$I309-'v1 Frame'!V$3*SIN($C309)+'v1 Frame'!W$3*COS($C309)*SIN($E309)+'v1 Frame'!X$3*COS($C309)*COS($E309),"")</f>
        <is>
          <t/>
        </is>
      </c>
      <c r="AE309" s="25" t="inlineStr">
        <f aca="false">IF(A309&lt;&gt;"",$G309+'v1 Frame'!Y$3*COS($C309)+'v1 Frame'!Z$3*SIN($C309)*SIN($E309)+'v1 Frame'!AA$3*SIN($C309)*COS($E309),"")</f>
        <is>
          <t/>
        </is>
      </c>
      <c r="AF309" s="25" t="inlineStr">
        <f aca="false">IF(A309&lt;&gt;"",$H309+'v1 Frame'!Z$3*COS($E309)-'v1 Frame'!AA$3*SIN($E309),"")</f>
        <is>
          <t/>
        </is>
      </c>
      <c r="AG309" s="25" t="inlineStr">
        <f aca="false">IF(A309&lt;&gt;"",$I309-'v1 Frame'!Y$3*SIN($C309)+'v1 Frame'!Z$3*COS($C309)*SIN($E309)+'v1 Frame'!AA$3*COS($C309)*COS($E309),"")</f>
        <is>
          <t/>
        </is>
      </c>
      <c r="AH309" s="8" t="inlineStr">
        <f aca="false">IF(A309&lt;&gt;"",SQRT(SUMSQ(G309:I309)),"")</f>
        <is>
          <t/>
        </is>
      </c>
      <c r="AI309" s="8" t="inlineStr">
        <f aca="false">IF(A309&lt;&gt;"",IF(AH309&lt;&gt;0,ACOS(I309/AH309),0),"")</f>
        <is>
          <t/>
        </is>
      </c>
      <c r="AJ309" s="8" t="inlineStr">
        <f aca="false">IF(A309&lt;&gt;"",DEGREES(AI309),"")</f>
        <is>
          <t/>
        </is>
      </c>
      <c r="AK309" s="8" t="inlineStr">
        <f aca="false">IF(A309&lt;&gt;"",IF(OR(G309&lt;&gt;0,H309&lt;&gt;0),ATAN2(G309,H309),0),"")</f>
        <is>
          <t/>
        </is>
      </c>
      <c r="AL309" s="8" t="inlineStr">
        <f aca="false">IF(A309&lt;&gt;"",DEGREES(AK309),"")</f>
        <is>
          <t/>
        </is>
      </c>
      <c r="AM309" s="8" t="inlineStr">
        <f aca="false">IF(A309&lt;&gt;"",SQRT(SUMSQ(J309:L309)),"")</f>
        <is>
          <t/>
        </is>
      </c>
      <c r="AN309" s="8" t="inlineStr">
        <f aca="false">IF(A309&lt;&gt;"",IF(AM309&lt;&gt;0,ACOS(L309/AM309),0),"")</f>
        <is>
          <t/>
        </is>
      </c>
      <c r="AO309" s="8" t="inlineStr">
        <f aca="false">IF(A309&lt;&gt;"",DEGREES(AN309),"")</f>
        <is>
          <t/>
        </is>
      </c>
      <c r="AP309" s="8" t="inlineStr">
        <f aca="false">IF(A309&lt;&gt;"",IF(OR(J309&lt;&gt;0,K309&lt;&gt;0),ATAN2(J309,K309),0),"")</f>
        <is>
          <t/>
        </is>
      </c>
      <c r="AQ309" s="8" t="inlineStr">
        <f aca="false">IF(A309&lt;&gt;"",DEGREES(AP309),"")</f>
        <is>
          <t/>
        </is>
      </c>
      <c r="AR309" s="8" t="inlineStr">
        <f aca="false">IF(A309&lt;&gt;"",SQRT(SUMSQ(M309:O309)),"")</f>
        <is>
          <t/>
        </is>
      </c>
      <c r="AS309" s="8" t="inlineStr">
        <f aca="false">IF(A309&lt;&gt;"",IF(AR309&lt;&gt;0,ACOS(O309/AR309),0),"")</f>
        <is>
          <t/>
        </is>
      </c>
      <c r="AT309" s="8" t="inlineStr">
        <f aca="false">IF(A309&lt;&gt;"",DEGREES(AS309),"")</f>
        <is>
          <t/>
        </is>
      </c>
      <c r="AU309" s="8" t="inlineStr">
        <f aca="false">IF(A309&lt;&gt;"",IF(OR(M309&lt;&gt;0,N309&lt;&gt;0),ATAN2(M309,N309),0),"")</f>
        <is>
          <t/>
        </is>
      </c>
      <c r="AV309" s="8" t="inlineStr">
        <f aca="false">IF(A309&lt;&gt;"",DEGREES(AU309),"")</f>
        <is>
          <t/>
        </is>
      </c>
      <c r="AW309" s="8" t="inlineStr">
        <f aca="false">IF(A309&lt;&gt;"",SQRT(SUMSQ(P309:R309)),"")</f>
        <is>
          <t/>
        </is>
      </c>
      <c r="AX309" s="8" t="inlineStr">
        <f aca="false">IF(A309&lt;&gt;"",IF(AW309&lt;&gt;0,ACOS(R309/AW309),0),"")</f>
        <is>
          <t/>
        </is>
      </c>
      <c r="AY309" s="8" t="inlineStr">
        <f aca="false">IF(A309&lt;&gt;"",DEGREES(AX309),"")</f>
        <is>
          <t/>
        </is>
      </c>
      <c r="AZ309" s="8" t="inlineStr">
        <f aca="false">IF(A309&lt;&gt;"",IF(OR(P309&lt;&gt;0,Q309&lt;&gt;0),ATAN2(P309,Q309),0),"")</f>
        <is>
          <t/>
        </is>
      </c>
      <c r="BA309" s="8" t="inlineStr">
        <f aca="false">IF(A309&lt;&gt;"",DEGREES(AZ309),"")</f>
        <is>
          <t/>
        </is>
      </c>
      <c r="BB309" s="8" t="inlineStr">
        <f aca="false">IF(A309&lt;&gt;"",SQRT(SUMSQ(S309:U309)),"")</f>
        <is>
          <t/>
        </is>
      </c>
      <c r="BC309" s="8" t="inlineStr">
        <f aca="false">IF(A309&lt;&gt;"",IF(BB309&lt;&gt;0,ACOS(U309/BB309),0),"")</f>
        <is>
          <t/>
        </is>
      </c>
      <c r="BD309" s="8" t="inlineStr">
        <f aca="false">IF(A309&lt;&gt;"",DEGREES(BC309),"")</f>
        <is>
          <t/>
        </is>
      </c>
      <c r="BE309" s="8" t="inlineStr">
        <f aca="false">IF(A309&lt;&gt;"",IF(OR(S309&lt;&gt;0,T309&lt;&gt;0),ATAN2(S309,T309),0),"")</f>
        <is>
          <t/>
        </is>
      </c>
      <c r="BF309" s="8" t="inlineStr">
        <f aca="false">IF(A309&lt;&gt;"",DEGREES(BE309),"")</f>
        <is>
          <t/>
        </is>
      </c>
      <c r="BG309" s="8" t="inlineStr">
        <f aca="false">IF(A309&lt;&gt;"",SQRT(SUMSQ(V309:X309)),"")</f>
        <is>
          <t/>
        </is>
      </c>
      <c r="BH309" s="8" t="inlineStr">
        <f aca="false">IF(A309&lt;&gt;"",IF(BG309&lt;&gt;0,ACOS(X309/BG309),0),"")</f>
        <is>
          <t/>
        </is>
      </c>
      <c r="BI309" s="8" t="inlineStr">
        <f aca="false">IF(A309&lt;&gt;"",DEGREES(BH309),"")</f>
        <is>
          <t/>
        </is>
      </c>
      <c r="BJ309" s="8" t="inlineStr">
        <f aca="false">IF(A309&lt;&gt;"",IF(OR(V309&lt;&gt;0,W309&lt;&gt;0),ATAN2(V309,W309),0),"")</f>
        <is>
          <t/>
        </is>
      </c>
      <c r="BK309" s="8" t="inlineStr">
        <f aca="false">IF(A309&lt;&gt;"",DEGREES(BJ309),"")</f>
        <is>
          <t/>
        </is>
      </c>
      <c r="BL309" s="8" t="inlineStr">
        <f aca="false">IF(A309&lt;&gt;"",SQRT(SUMSQ(Y309:AA309)),"")</f>
        <is>
          <t/>
        </is>
      </c>
      <c r="BM309" s="8" t="inlineStr">
        <f aca="false">IF(A309&lt;&gt;"",IF(BL309&lt;&gt;0,ACOS(AA309/BL309),0),"")</f>
        <is>
          <t/>
        </is>
      </c>
      <c r="BN309" s="8" t="inlineStr">
        <f aca="false">IF(A309&lt;&gt;"",DEGREES(BM309),"")</f>
        <is>
          <t/>
        </is>
      </c>
      <c r="BO309" s="8" t="inlineStr">
        <f aca="false">IF(A309&lt;&gt;"",IF(OR(Y309&lt;&gt;0,Z309&lt;&gt;0),ATAN2(Y309,Z309),0),"")</f>
        <is>
          <t/>
        </is>
      </c>
      <c r="BP309" s="8" t="inlineStr">
        <f aca="false">IF(A309&lt;&gt;"",DEGREES(BO309),"")</f>
        <is>
          <t/>
        </is>
      </c>
      <c r="BQ309" s="8" t="inlineStr">
        <f aca="false">IF(A309&lt;&gt;"",SQRT(SUMSQ(AB309:AD309)),"")</f>
        <is>
          <t/>
        </is>
      </c>
      <c r="BR309" s="8" t="inlineStr">
        <f aca="false">IF(A309&lt;&gt;"",IF(BQ309&lt;&gt;0,ACOS(AD309/BQ309),0),"")</f>
        <is>
          <t/>
        </is>
      </c>
      <c r="BS309" s="8" t="inlineStr">
        <f aca="false">IF(A309&lt;&gt;"",DEGREES(BR309),"")</f>
        <is>
          <t/>
        </is>
      </c>
      <c r="BT309" s="8" t="inlineStr">
        <f aca="false">IF(A309&lt;&gt;"",IF(OR(AB309&lt;&gt;0,AC309&lt;&gt;0),ATAN2(AB309,AC309),0),"")</f>
        <is>
          <t/>
        </is>
      </c>
      <c r="BU309" s="8" t="inlineStr">
        <f aca="false">IF(A309&lt;&gt;"",DEGREES(BT309),"")</f>
        <is>
          <t/>
        </is>
      </c>
      <c r="BV309" s="8" t="inlineStr">
        <f aca="false">IF(A309&lt;&gt;"",SQRT(SUMSQ(AE309:AG309)),"")</f>
        <is>
          <t/>
        </is>
      </c>
      <c r="BW309" s="8" t="inlineStr">
        <f aca="false">IF(A309&lt;&gt;"",IF(BV309&lt;&gt;0,ACOS(AG309/BV309),0),"")</f>
        <is>
          <t/>
        </is>
      </c>
      <c r="BX309" s="8" t="inlineStr">
        <f aca="false">IF(A309&lt;&gt;"",DEGREES(BW309),"")</f>
        <is>
          <t/>
        </is>
      </c>
      <c r="BY309" s="8" t="inlineStr">
        <f aca="false">IF(A309&lt;&gt;"",IF(OR(AF309&lt;&gt;0,AG309&lt;&gt;0),ATAN2(AF309,AG309),0),"")</f>
        <is>
          <t/>
        </is>
      </c>
      <c r="BZ309" s="8" t="inlineStr">
        <f aca="false">IF(A309&lt;&gt;"",DEGREES(BY309),"")</f>
        <is>
          <t/>
        </is>
      </c>
      <c r="CA309" s="0" t="inlineStr">
        <f aca="false">IF(A309&lt;&gt;"",IF(AND(AI309&lt;Parameters!$B$11,AI309&gt;Parameters!$B$12,AN309&lt;Parameters!$B$11,AN309&gt;Parameters!$B$12,AS309&lt;Parameters!$B$11,AS309&gt;Parameters!$B$12,AX309&lt;Parameters!$B$11,AX309&gt;Parameters!$B$12,BC309&lt;Parameters!$B$11,BC309&gt;Parameters!$B$12,BM309&lt;Parameters!$B$11,BM309&gt;Parameters!$B$12,BR309&lt;Parameters!$B$11,BR309&gt;Parameters!$B$12,BW309&lt;Parameters!$B$11,BW309&gt;Parameters!$B$12),1,0),"")</f>
        <is>
          <t/>
        </is>
      </c>
      <c r="CB309" s="0" t="inlineStr">
        <f aca="false">IF(A309&lt;&gt;"",IF(OR(AI309&lt;Parameters!$B$12,AI309&gt;Parameters!$B$11),0,1),"")</f>
        <is>
          <t/>
        </is>
      </c>
      <c r="CC309" s="0" t="inlineStr">
        <f aca="false">IF(A309&lt;&gt;"",IF(OR(AN309&lt;Parameters!$B$12,AN309&gt;Parameters!$B$11),0,1),"")</f>
        <is>
          <t/>
        </is>
      </c>
      <c r="CD309" s="0" t="inlineStr">
        <f aca="false">IF(A309&lt;&gt;"",IF(OR(AS309&lt;Parameters!$B$12,AS309&gt;Parameters!$B$11),0,1),"")</f>
        <is>
          <t/>
        </is>
      </c>
      <c r="CE309" s="0" t="inlineStr">
        <f aca="false">IF(A309&lt;&gt;"",IF(OR(AX309&lt;Parameters!$B$12,AX309&gt;Parameters!$B$11),0,1),"")</f>
        <is>
          <t/>
        </is>
      </c>
      <c r="CF309" s="0" t="inlineStr">
        <f aca="false">IF(A309&lt;&gt;"",IF(OR(BC309&lt;Parameters!$B$12,BC309&gt;Parameters!$B$11),0,1),"")</f>
        <is>
          <t/>
        </is>
      </c>
      <c r="CG309" s="0" t="inlineStr">
        <f aca="false">IF(A309&lt;&gt;"",IF(OR(BH309&lt;Parameters!$B$12,BH309&gt;Parameters!$B$11),0,1),"")</f>
        <is>
          <t/>
        </is>
      </c>
      <c r="CH309" s="0" t="inlineStr">
        <f aca="false">IF(A309&lt;&gt;"",IF(OR(BM309&lt;Parameters!$B$12,BM309&gt;Parameters!$B$11),0,1),"")</f>
        <is>
          <t/>
        </is>
      </c>
      <c r="CI309" s="0" t="inlineStr">
        <f aca="false">IF(A309&lt;&gt;"",IF(OR(BR309&lt;Parameters!$B$12,BR309&gt;Parameters!$B$11),0,1),"")</f>
        <is>
          <t/>
        </is>
      </c>
      <c r="CJ309" s="0" t="inlineStr">
        <f aca="false">IF(A309&lt;&gt;"",IF(OR(BW309&lt;Parameters!$B$12,BW309&gt;Parameters!$B$11),0,1),"")</f>
        <is>
          <t/>
        </is>
      </c>
      <c r="CK309" s="26" t="inlineStr">
        <f aca="false">IF(A309&lt;&gt;"",SUM(CB309:CJ309)/9,"")</f>
        <is>
          <t/>
        </is>
      </c>
      <c r="CL309" s="0" t="inlineStr">
        <f aca="false">IF(A309&lt;&gt;"",CK309*9,"")</f>
        <is>
          <t/>
        </is>
      </c>
      <c r="CM309" s="8" t="inlineStr">
        <f aca="false">IF(A309&lt;&gt;"",TEXT(B309,CM$2)&amp;" "&amp;TEXT(A309,CM$2),"")</f>
        <is>
          <t/>
        </is>
      </c>
    </row>
    <row r="310" customFormat="false" ht="15" hidden="false" customHeight="false" outlineLevel="0" collapsed="false">
      <c r="A310" s="0" t="inlineStr">
        <f aca="false">IF(OR(B309&lt;Parameters!$K$12,A309&lt;Parameters!$K$12),IF(A309&lt;Parameters!$K$12,A309+1,0),"")</f>
        <is>
          <t/>
        </is>
      </c>
      <c r="B310" s="0" t="inlineStr">
        <f aca="false">IF(A310&lt;&gt;"",IF(A310=0,B309+1,B309),"")</f>
        <is>
          <t/>
        </is>
      </c>
      <c r="C310" s="24" t="inlineStr">
        <f aca="false">IF(A310&lt;&gt;"",-_phi*(A310+0.5),"")</f>
        <is>
          <t/>
        </is>
      </c>
      <c r="D310" s="8" t="inlineStr">
        <f aca="false">IF(A310&lt;&gt;"",DEGREES(C310),"")</f>
        <is>
          <t/>
        </is>
      </c>
      <c r="E310" s="24" t="inlineStr">
        <f aca="false">IF(A310&lt;&gt;"",_phi*(B310+0.5),"")</f>
        <is>
          <t/>
        </is>
      </c>
      <c r="F310" s="8" t="inlineStr">
        <f aca="false">IF(A310&lt;&gt;"",DEGREES(E310),"")</f>
        <is>
          <t/>
        </is>
      </c>
      <c r="G310" s="8" t="inlineStr">
        <f aca="false">IF(A310&lt;&gt;"",LOOKUP(A310,h!$A$3:$A$30,h!$D$3:$D$30),"")</f>
        <is>
          <t/>
        </is>
      </c>
      <c r="H310" s="8" t="inlineStr">
        <f aca="false">IF(A310&lt;&gt;"",LOOKUP(B310,h!$A$3:$A$30,h!$D$3:$D$30),"")</f>
        <is>
          <t/>
        </is>
      </c>
      <c r="I310" s="8" t="inlineStr">
        <f aca="false">IF(A310&lt;&gt;"",_zif,"")</f>
        <is>
          <t/>
        </is>
      </c>
      <c r="J310" s="8" t="inlineStr">
        <f aca="false">IF(A310&lt;&gt;"",$G310+'v1 Frame'!D$3*COS($C310)+'v1 Frame'!E$3*SIN($C310)*SIN($E310)+'v1 Frame'!F$3*SIN($C310)*COS($E310),"")</f>
        <is>
          <t/>
        </is>
      </c>
      <c r="K310" s="8" t="inlineStr">
        <f aca="false">IF(A310&lt;&gt;"",$H310+'v1 Frame'!E$3*COS($E310)-'v1 Frame'!F$3*SIN($E310),"")</f>
        <is>
          <t/>
        </is>
      </c>
      <c r="L310" s="8" t="inlineStr">
        <f aca="false">IF(A310&lt;&gt;"",$I310-'v1 Frame'!D$3*SIN($C310)+'v1 Frame'!E$3*COS($C310)*SIN($E310)+'v1 Frame'!F$3*COS($C310)*COS($E310),"")</f>
        <is>
          <t/>
        </is>
      </c>
      <c r="M310" s="8" t="inlineStr">
        <f aca="false">IF(A310&lt;&gt;"",$G310+'v1 Frame'!G$3*COS($C310)+'v1 Frame'!H$3*SIN($C310)*SIN($E310)+'v1 Frame'!I$3*SIN($C310)*COS($E310),"")</f>
        <is>
          <t/>
        </is>
      </c>
      <c r="N310" s="8" t="inlineStr">
        <f aca="false">IF(A310&lt;&gt;"",$H310+'v1 Frame'!H$3*COS($E310)-'v1 Frame'!I$3*SIN($E310),"")</f>
        <is>
          <t/>
        </is>
      </c>
      <c r="O310" s="8" t="inlineStr">
        <f aca="false">IF(A310&lt;&gt;"",$I310-'v1 Frame'!G$3*SIN($C310)+'v1 Frame'!H$3*COS($C310)*SIN($E310)+'v1 Frame'!I$3*COS($C310)*COS($E310),"")</f>
        <is>
          <t/>
        </is>
      </c>
      <c r="P310" s="8" t="inlineStr">
        <f aca="false">IF(A310&lt;&gt;"",$G310+'v1 Frame'!J$3*COS($C310)+'v1 Frame'!K$3*SIN($C310)*SIN($E310)+'v1 Frame'!L$3*SIN($C310)*COS($E310),"")</f>
        <is>
          <t/>
        </is>
      </c>
      <c r="Q310" s="8" t="inlineStr">
        <f aca="false">IF(A310&lt;&gt;"",$H310+'v1 Frame'!K$3*COS($E310)-'v1 Frame'!L$3*SIN($E310),"")</f>
        <is>
          <t/>
        </is>
      </c>
      <c r="R310" s="8" t="inlineStr">
        <f aca="false">IF(A310&lt;&gt;"",$I310-'v1 Frame'!J$3*SIN($C310)+'v1 Frame'!K$3*COS($C310)*SIN($E310)+'v1 Frame'!L$3*COS($C310)*COS($E310),"")</f>
        <is>
          <t/>
        </is>
      </c>
      <c r="S310" s="8" t="inlineStr">
        <f aca="false">IF(A310&lt;&gt;"",$G310+'v1 Frame'!M$3*COS($C310)+'v1 Frame'!N$3*SIN($C310)*SIN($E310)+'v1 Frame'!O$3*SIN($C310)*COS($E310),"")</f>
        <is>
          <t/>
        </is>
      </c>
      <c r="T310" s="8" t="inlineStr">
        <f aca="false">IF(A310&lt;&gt;"",$H310+'v1 Frame'!N$3*COS($E310)-'v1 Frame'!O$3*SIN($E310),"")</f>
        <is>
          <t/>
        </is>
      </c>
      <c r="U310" s="8" t="inlineStr">
        <f aca="false">IF(A310&lt;&gt;"",$I310-'v1 Frame'!M$3*SIN($C310)+'v1 Frame'!N$3*COS($C310)*SIN($E310)+'v1 Frame'!O$3*COS($C310)*COS($E310),"")</f>
        <is>
          <t/>
        </is>
      </c>
      <c r="V310" s="8" t="inlineStr">
        <f aca="false">IF(A310&lt;&gt;"",$G310+'v1 Frame'!P$3*COS($C310)+'v1 Frame'!Q$3*SIN($C310)*SIN($E310)+'v1 Frame'!R$3*SIN($C310)*COS($E310),"")</f>
        <is>
          <t/>
        </is>
      </c>
      <c r="W310" s="8" t="inlineStr">
        <f aca="false">IF(A310&lt;&gt;"",$H310+'v1 Frame'!Q$3*COS($E310)-'v1 Frame'!R$3*SIN($E310),"")</f>
        <is>
          <t/>
        </is>
      </c>
      <c r="X310" s="8" t="inlineStr">
        <f aca="false">IF(A310&lt;&gt;"",$I310-'v1 Frame'!P$3*SIN($C310)+'v1 Frame'!Q$3*COS($C310)*SIN($E310)+'v1 Frame'!R$3*COS($C310)*COS($E310),"")</f>
        <is>
          <t/>
        </is>
      </c>
      <c r="Y310" s="8" t="inlineStr">
        <f aca="false">IF(A310&lt;&gt;"",$G310+'v1 Frame'!S$3*COS($C310)+'v1 Frame'!T$3*SIN($C310)*SIN($E310)+'v1 Frame'!U$3*SIN($C310)*COS($E310),"")</f>
        <is>
          <t/>
        </is>
      </c>
      <c r="Z310" s="8" t="inlineStr">
        <f aca="false">IF(A310&lt;&gt;"",$H310+'v1 Frame'!T$3*COS($E310)-'v1 Frame'!U$3*SIN($E310),"")</f>
        <is>
          <t/>
        </is>
      </c>
      <c r="AA310" s="8" t="inlineStr">
        <f aca="false">IF(A310&lt;&gt;"",$I310-'v1 Frame'!S$3*SIN($C310)+'v1 Frame'!T$3*COS($C310)*SIN($E310)+'v1 Frame'!U$3*COS($C310)*COS($E310),"")</f>
        <is>
          <t/>
        </is>
      </c>
      <c r="AB310" s="8" t="inlineStr">
        <f aca="false">IF(A310&lt;&gt;"",$G310+'v1 Frame'!V$3*COS($C310)+'v1 Frame'!W$3*SIN($C310)*SIN($E310)+'v1 Frame'!X$3*SIN($C310)*COS($E310),"")</f>
        <is>
          <t/>
        </is>
      </c>
      <c r="AC310" s="8" t="inlineStr">
        <f aca="false">IF(A310&lt;&gt;"",$H310+'v1 Frame'!W$3*COS($E310)-'v1 Frame'!X$3*SIN($E310),"")</f>
        <is>
          <t/>
        </is>
      </c>
      <c r="AD310" s="8" t="inlineStr">
        <f aca="false">IF(A310&lt;&gt;"",$I310-'v1 Frame'!V$3*SIN($C310)+'v1 Frame'!W$3*COS($C310)*SIN($E310)+'v1 Frame'!X$3*COS($C310)*COS($E310),"")</f>
        <is>
          <t/>
        </is>
      </c>
      <c r="AE310" s="25" t="inlineStr">
        <f aca="false">IF(A310&lt;&gt;"",$G310+'v1 Frame'!Y$3*COS($C310)+'v1 Frame'!Z$3*SIN($C310)*SIN($E310)+'v1 Frame'!AA$3*SIN($C310)*COS($E310),"")</f>
        <is>
          <t/>
        </is>
      </c>
      <c r="AF310" s="25" t="inlineStr">
        <f aca="false">IF(A310&lt;&gt;"",$H310+'v1 Frame'!Z$3*COS($E310)-'v1 Frame'!AA$3*SIN($E310),"")</f>
        <is>
          <t/>
        </is>
      </c>
      <c r="AG310" s="25" t="inlineStr">
        <f aca="false">IF(A310&lt;&gt;"",$I310-'v1 Frame'!Y$3*SIN($C310)+'v1 Frame'!Z$3*COS($C310)*SIN($E310)+'v1 Frame'!AA$3*COS($C310)*COS($E310),"")</f>
        <is>
          <t/>
        </is>
      </c>
      <c r="AH310" s="8" t="inlineStr">
        <f aca="false">IF(A310&lt;&gt;"",SQRT(SUMSQ(G310:I310)),"")</f>
        <is>
          <t/>
        </is>
      </c>
      <c r="AI310" s="8" t="inlineStr">
        <f aca="false">IF(A310&lt;&gt;"",IF(AH310&lt;&gt;0,ACOS(I310/AH310),0),"")</f>
        <is>
          <t/>
        </is>
      </c>
      <c r="AJ310" s="8" t="inlineStr">
        <f aca="false">IF(A310&lt;&gt;"",DEGREES(AI310),"")</f>
        <is>
          <t/>
        </is>
      </c>
      <c r="AK310" s="8" t="inlineStr">
        <f aca="false">IF(A310&lt;&gt;"",IF(OR(G310&lt;&gt;0,H310&lt;&gt;0),ATAN2(G310,H310),0),"")</f>
        <is>
          <t/>
        </is>
      </c>
      <c r="AL310" s="8" t="inlineStr">
        <f aca="false">IF(A310&lt;&gt;"",DEGREES(AK310),"")</f>
        <is>
          <t/>
        </is>
      </c>
      <c r="AM310" s="8" t="inlineStr">
        <f aca="false">IF(A310&lt;&gt;"",SQRT(SUMSQ(J310:L310)),"")</f>
        <is>
          <t/>
        </is>
      </c>
      <c r="AN310" s="8" t="inlineStr">
        <f aca="false">IF(A310&lt;&gt;"",IF(AM310&lt;&gt;0,ACOS(L310/AM310),0),"")</f>
        <is>
          <t/>
        </is>
      </c>
      <c r="AO310" s="8" t="inlineStr">
        <f aca="false">IF(A310&lt;&gt;"",DEGREES(AN310),"")</f>
        <is>
          <t/>
        </is>
      </c>
      <c r="AP310" s="8" t="inlineStr">
        <f aca="false">IF(A310&lt;&gt;"",IF(OR(J310&lt;&gt;0,K310&lt;&gt;0),ATAN2(J310,K310),0),"")</f>
        <is>
          <t/>
        </is>
      </c>
      <c r="AQ310" s="8" t="inlineStr">
        <f aca="false">IF(A310&lt;&gt;"",DEGREES(AP310),"")</f>
        <is>
          <t/>
        </is>
      </c>
      <c r="AR310" s="8" t="inlineStr">
        <f aca="false">IF(A310&lt;&gt;"",SQRT(SUMSQ(M310:O310)),"")</f>
        <is>
          <t/>
        </is>
      </c>
      <c r="AS310" s="8" t="inlineStr">
        <f aca="false">IF(A310&lt;&gt;"",IF(AR310&lt;&gt;0,ACOS(O310/AR310),0),"")</f>
        <is>
          <t/>
        </is>
      </c>
      <c r="AT310" s="8" t="inlineStr">
        <f aca="false">IF(A310&lt;&gt;"",DEGREES(AS310),"")</f>
        <is>
          <t/>
        </is>
      </c>
      <c r="AU310" s="8" t="inlineStr">
        <f aca="false">IF(A310&lt;&gt;"",IF(OR(M310&lt;&gt;0,N310&lt;&gt;0),ATAN2(M310,N310),0),"")</f>
        <is>
          <t/>
        </is>
      </c>
      <c r="AV310" s="8" t="inlineStr">
        <f aca="false">IF(A310&lt;&gt;"",DEGREES(AU310),"")</f>
        <is>
          <t/>
        </is>
      </c>
      <c r="AW310" s="8" t="inlineStr">
        <f aca="false">IF(A310&lt;&gt;"",SQRT(SUMSQ(P310:R310)),"")</f>
        <is>
          <t/>
        </is>
      </c>
      <c r="AX310" s="8" t="inlineStr">
        <f aca="false">IF(A310&lt;&gt;"",IF(AW310&lt;&gt;0,ACOS(R310/AW310),0),"")</f>
        <is>
          <t/>
        </is>
      </c>
      <c r="AY310" s="8" t="inlineStr">
        <f aca="false">IF(A310&lt;&gt;"",DEGREES(AX310),"")</f>
        <is>
          <t/>
        </is>
      </c>
      <c r="AZ310" s="8" t="inlineStr">
        <f aca="false">IF(A310&lt;&gt;"",IF(OR(P310&lt;&gt;0,Q310&lt;&gt;0),ATAN2(P310,Q310),0),"")</f>
        <is>
          <t/>
        </is>
      </c>
      <c r="BA310" s="8" t="inlineStr">
        <f aca="false">IF(A310&lt;&gt;"",DEGREES(AZ310),"")</f>
        <is>
          <t/>
        </is>
      </c>
      <c r="BB310" s="8" t="inlineStr">
        <f aca="false">IF(A310&lt;&gt;"",SQRT(SUMSQ(S310:U310)),"")</f>
        <is>
          <t/>
        </is>
      </c>
      <c r="BC310" s="8" t="inlineStr">
        <f aca="false">IF(A310&lt;&gt;"",IF(BB310&lt;&gt;0,ACOS(U310/BB310),0),"")</f>
        <is>
          <t/>
        </is>
      </c>
      <c r="BD310" s="8" t="inlineStr">
        <f aca="false">IF(A310&lt;&gt;"",DEGREES(BC310),"")</f>
        <is>
          <t/>
        </is>
      </c>
      <c r="BE310" s="8" t="inlineStr">
        <f aca="false">IF(A310&lt;&gt;"",IF(OR(S310&lt;&gt;0,T310&lt;&gt;0),ATAN2(S310,T310),0),"")</f>
        <is>
          <t/>
        </is>
      </c>
      <c r="BF310" s="8" t="inlineStr">
        <f aca="false">IF(A310&lt;&gt;"",DEGREES(BE310),"")</f>
        <is>
          <t/>
        </is>
      </c>
      <c r="BG310" s="8" t="inlineStr">
        <f aca="false">IF(A310&lt;&gt;"",SQRT(SUMSQ(V310:X310)),"")</f>
        <is>
          <t/>
        </is>
      </c>
      <c r="BH310" s="8" t="inlineStr">
        <f aca="false">IF(A310&lt;&gt;"",IF(BG310&lt;&gt;0,ACOS(X310/BG310),0),"")</f>
        <is>
          <t/>
        </is>
      </c>
      <c r="BI310" s="8" t="inlineStr">
        <f aca="false">IF(A310&lt;&gt;"",DEGREES(BH310),"")</f>
        <is>
          <t/>
        </is>
      </c>
      <c r="BJ310" s="8" t="inlineStr">
        <f aca="false">IF(A310&lt;&gt;"",IF(OR(V310&lt;&gt;0,W310&lt;&gt;0),ATAN2(V310,W310),0),"")</f>
        <is>
          <t/>
        </is>
      </c>
      <c r="BK310" s="8" t="inlineStr">
        <f aca="false">IF(A310&lt;&gt;"",DEGREES(BJ310),"")</f>
        <is>
          <t/>
        </is>
      </c>
      <c r="BL310" s="8" t="inlineStr">
        <f aca="false">IF(A310&lt;&gt;"",SQRT(SUMSQ(Y310:AA310)),"")</f>
        <is>
          <t/>
        </is>
      </c>
      <c r="BM310" s="8" t="inlineStr">
        <f aca="false">IF(A310&lt;&gt;"",IF(BL310&lt;&gt;0,ACOS(AA310/BL310),0),"")</f>
        <is>
          <t/>
        </is>
      </c>
      <c r="BN310" s="8" t="inlineStr">
        <f aca="false">IF(A310&lt;&gt;"",DEGREES(BM310),"")</f>
        <is>
          <t/>
        </is>
      </c>
      <c r="BO310" s="8" t="inlineStr">
        <f aca="false">IF(A310&lt;&gt;"",IF(OR(Y310&lt;&gt;0,Z310&lt;&gt;0),ATAN2(Y310,Z310),0),"")</f>
        <is>
          <t/>
        </is>
      </c>
      <c r="BP310" s="8" t="inlineStr">
        <f aca="false">IF(A310&lt;&gt;"",DEGREES(BO310),"")</f>
        <is>
          <t/>
        </is>
      </c>
      <c r="BQ310" s="8" t="inlineStr">
        <f aca="false">IF(A310&lt;&gt;"",SQRT(SUMSQ(AB310:AD310)),"")</f>
        <is>
          <t/>
        </is>
      </c>
      <c r="BR310" s="8" t="inlineStr">
        <f aca="false">IF(A310&lt;&gt;"",IF(BQ310&lt;&gt;0,ACOS(AD310/BQ310),0),"")</f>
        <is>
          <t/>
        </is>
      </c>
      <c r="BS310" s="8" t="inlineStr">
        <f aca="false">IF(A310&lt;&gt;"",DEGREES(BR310),"")</f>
        <is>
          <t/>
        </is>
      </c>
      <c r="BT310" s="8" t="inlineStr">
        <f aca="false">IF(A310&lt;&gt;"",IF(OR(AB310&lt;&gt;0,AC310&lt;&gt;0),ATAN2(AB310,AC310),0),"")</f>
        <is>
          <t/>
        </is>
      </c>
      <c r="BU310" s="8" t="inlineStr">
        <f aca="false">IF(A310&lt;&gt;"",DEGREES(BT310),"")</f>
        <is>
          <t/>
        </is>
      </c>
      <c r="BV310" s="8" t="inlineStr">
        <f aca="false">IF(A310&lt;&gt;"",SQRT(SUMSQ(AE310:AG310)),"")</f>
        <is>
          <t/>
        </is>
      </c>
      <c r="BW310" s="8" t="inlineStr">
        <f aca="false">IF(A310&lt;&gt;"",IF(BV310&lt;&gt;0,ACOS(AG310/BV310),0),"")</f>
        <is>
          <t/>
        </is>
      </c>
      <c r="BX310" s="8" t="inlineStr">
        <f aca="false">IF(A310&lt;&gt;"",DEGREES(BW310),"")</f>
        <is>
          <t/>
        </is>
      </c>
      <c r="BY310" s="8" t="inlineStr">
        <f aca="false">IF(A310&lt;&gt;"",IF(OR(AF310&lt;&gt;0,AG310&lt;&gt;0),ATAN2(AF310,AG310),0),"")</f>
        <is>
          <t/>
        </is>
      </c>
      <c r="BZ310" s="8" t="inlineStr">
        <f aca="false">IF(A310&lt;&gt;"",DEGREES(BY310),"")</f>
        <is>
          <t/>
        </is>
      </c>
      <c r="CA310" s="0" t="inlineStr">
        <f aca="false">IF(A310&lt;&gt;"",IF(AND(AI310&lt;Parameters!$B$11,AI310&gt;Parameters!$B$12,AN310&lt;Parameters!$B$11,AN310&gt;Parameters!$B$12,AS310&lt;Parameters!$B$11,AS310&gt;Parameters!$B$12,AX310&lt;Parameters!$B$11,AX310&gt;Parameters!$B$12,BC310&lt;Parameters!$B$11,BC310&gt;Parameters!$B$12,BM310&lt;Parameters!$B$11,BM310&gt;Parameters!$B$12,BR310&lt;Parameters!$B$11,BR310&gt;Parameters!$B$12,BW310&lt;Parameters!$B$11,BW310&gt;Parameters!$B$12),1,0),"")</f>
        <is>
          <t/>
        </is>
      </c>
      <c r="CB310" s="0" t="inlineStr">
        <f aca="false">IF(A310&lt;&gt;"",IF(OR(AI310&lt;Parameters!$B$12,AI310&gt;Parameters!$B$11),0,1),"")</f>
        <is>
          <t/>
        </is>
      </c>
      <c r="CC310" s="0" t="inlineStr">
        <f aca="false">IF(A310&lt;&gt;"",IF(OR(AN310&lt;Parameters!$B$12,AN310&gt;Parameters!$B$11),0,1),"")</f>
        <is>
          <t/>
        </is>
      </c>
      <c r="CD310" s="0" t="inlineStr">
        <f aca="false">IF(A310&lt;&gt;"",IF(OR(AS310&lt;Parameters!$B$12,AS310&gt;Parameters!$B$11),0,1),"")</f>
        <is>
          <t/>
        </is>
      </c>
      <c r="CE310" s="0" t="inlineStr">
        <f aca="false">IF(A310&lt;&gt;"",IF(OR(AX310&lt;Parameters!$B$12,AX310&gt;Parameters!$B$11),0,1),"")</f>
        <is>
          <t/>
        </is>
      </c>
      <c r="CF310" s="0" t="inlineStr">
        <f aca="false">IF(A310&lt;&gt;"",IF(OR(BC310&lt;Parameters!$B$12,BC310&gt;Parameters!$B$11),0,1),"")</f>
        <is>
          <t/>
        </is>
      </c>
      <c r="CG310" s="0" t="inlineStr">
        <f aca="false">IF(A310&lt;&gt;"",IF(OR(BH310&lt;Parameters!$B$12,BH310&gt;Parameters!$B$11),0,1),"")</f>
        <is>
          <t/>
        </is>
      </c>
      <c r="CH310" s="0" t="inlineStr">
        <f aca="false">IF(A310&lt;&gt;"",IF(OR(BM310&lt;Parameters!$B$12,BM310&gt;Parameters!$B$11),0,1),"")</f>
        <is>
          <t/>
        </is>
      </c>
      <c r="CI310" s="0" t="inlineStr">
        <f aca="false">IF(A310&lt;&gt;"",IF(OR(BR310&lt;Parameters!$B$12,BR310&gt;Parameters!$B$11),0,1),"")</f>
        <is>
          <t/>
        </is>
      </c>
      <c r="CJ310" s="0" t="inlineStr">
        <f aca="false">IF(A310&lt;&gt;"",IF(OR(BW310&lt;Parameters!$B$12,BW310&gt;Parameters!$B$11),0,1),"")</f>
        <is>
          <t/>
        </is>
      </c>
      <c r="CK310" s="26" t="inlineStr">
        <f aca="false">IF(A310&lt;&gt;"",SUM(CB310:CJ310)/9,"")</f>
        <is>
          <t/>
        </is>
      </c>
      <c r="CL310" s="0" t="inlineStr">
        <f aca="false">IF(A310&lt;&gt;"",CK310*9,"")</f>
        <is>
          <t/>
        </is>
      </c>
      <c r="CM310" s="8" t="inlineStr">
        <f aca="false">IF(A310&lt;&gt;"",TEXT(B310,CM$2)&amp;" "&amp;TEXT(A310,CM$2),"")</f>
        <is>
          <t/>
        </is>
      </c>
    </row>
    <row r="311" customFormat="false" ht="15" hidden="false" customHeight="false" outlineLevel="0" collapsed="false">
      <c r="A311" s="0" t="inlineStr">
        <f aca="false">IF(OR(B310&lt;Parameters!$K$12,A310&lt;Parameters!$K$12),IF(A310&lt;Parameters!$K$12,A310+1,0),"")</f>
        <is>
          <t/>
        </is>
      </c>
      <c r="B311" s="0" t="inlineStr">
        <f aca="false">IF(A311&lt;&gt;"",IF(A311=0,B310+1,B310),"")</f>
        <is>
          <t/>
        </is>
      </c>
      <c r="C311" s="24" t="inlineStr">
        <f aca="false">IF(A311&lt;&gt;"",-_phi*(A311+0.5),"")</f>
        <is>
          <t/>
        </is>
      </c>
      <c r="D311" s="8" t="inlineStr">
        <f aca="false">IF(A311&lt;&gt;"",DEGREES(C311),"")</f>
        <is>
          <t/>
        </is>
      </c>
      <c r="E311" s="24" t="inlineStr">
        <f aca="false">IF(A311&lt;&gt;"",_phi*(B311+0.5),"")</f>
        <is>
          <t/>
        </is>
      </c>
      <c r="F311" s="8" t="inlineStr">
        <f aca="false">IF(A311&lt;&gt;"",DEGREES(E311),"")</f>
        <is>
          <t/>
        </is>
      </c>
      <c r="G311" s="8" t="inlineStr">
        <f aca="false">IF(A311&lt;&gt;"",LOOKUP(A311,h!$A$3:$A$30,h!$D$3:$D$30),"")</f>
        <is>
          <t/>
        </is>
      </c>
      <c r="H311" s="8" t="inlineStr">
        <f aca="false">IF(A311&lt;&gt;"",LOOKUP(B311,h!$A$3:$A$30,h!$D$3:$D$30),"")</f>
        <is>
          <t/>
        </is>
      </c>
      <c r="I311" s="8" t="inlineStr">
        <f aca="false">IF(A311&lt;&gt;"",_zif,"")</f>
        <is>
          <t/>
        </is>
      </c>
      <c r="J311" s="8" t="inlineStr">
        <f aca="false">IF(A311&lt;&gt;"",$G311+'v1 Frame'!D$3*COS($C311)+'v1 Frame'!E$3*SIN($C311)*SIN($E311)+'v1 Frame'!F$3*SIN($C311)*COS($E311),"")</f>
        <is>
          <t/>
        </is>
      </c>
      <c r="K311" s="8" t="inlineStr">
        <f aca="false">IF(A311&lt;&gt;"",$H311+'v1 Frame'!E$3*COS($E311)-'v1 Frame'!F$3*SIN($E311),"")</f>
        <is>
          <t/>
        </is>
      </c>
      <c r="L311" s="8" t="inlineStr">
        <f aca="false">IF(A311&lt;&gt;"",$I311-'v1 Frame'!D$3*SIN($C311)+'v1 Frame'!E$3*COS($C311)*SIN($E311)+'v1 Frame'!F$3*COS($C311)*COS($E311),"")</f>
        <is>
          <t/>
        </is>
      </c>
      <c r="M311" s="8" t="inlineStr">
        <f aca="false">IF(A311&lt;&gt;"",$G311+'v1 Frame'!G$3*COS($C311)+'v1 Frame'!H$3*SIN($C311)*SIN($E311)+'v1 Frame'!I$3*SIN($C311)*COS($E311),"")</f>
        <is>
          <t/>
        </is>
      </c>
      <c r="N311" s="8" t="inlineStr">
        <f aca="false">IF(A311&lt;&gt;"",$H311+'v1 Frame'!H$3*COS($E311)-'v1 Frame'!I$3*SIN($E311),"")</f>
        <is>
          <t/>
        </is>
      </c>
      <c r="O311" s="8" t="inlineStr">
        <f aca="false">IF(A311&lt;&gt;"",$I311-'v1 Frame'!G$3*SIN($C311)+'v1 Frame'!H$3*COS($C311)*SIN($E311)+'v1 Frame'!I$3*COS($C311)*COS($E311),"")</f>
        <is>
          <t/>
        </is>
      </c>
      <c r="P311" s="8" t="inlineStr">
        <f aca="false">IF(A311&lt;&gt;"",$G311+'v1 Frame'!J$3*COS($C311)+'v1 Frame'!K$3*SIN($C311)*SIN($E311)+'v1 Frame'!L$3*SIN($C311)*COS($E311),"")</f>
        <is>
          <t/>
        </is>
      </c>
      <c r="Q311" s="8" t="inlineStr">
        <f aca="false">IF(A311&lt;&gt;"",$H311+'v1 Frame'!K$3*COS($E311)-'v1 Frame'!L$3*SIN($E311),"")</f>
        <is>
          <t/>
        </is>
      </c>
      <c r="R311" s="8" t="inlineStr">
        <f aca="false">IF(A311&lt;&gt;"",$I311-'v1 Frame'!J$3*SIN($C311)+'v1 Frame'!K$3*COS($C311)*SIN($E311)+'v1 Frame'!L$3*COS($C311)*COS($E311),"")</f>
        <is>
          <t/>
        </is>
      </c>
      <c r="S311" s="8" t="inlineStr">
        <f aca="false">IF(A311&lt;&gt;"",$G311+'v1 Frame'!M$3*COS($C311)+'v1 Frame'!N$3*SIN($C311)*SIN($E311)+'v1 Frame'!O$3*SIN($C311)*COS($E311),"")</f>
        <is>
          <t/>
        </is>
      </c>
      <c r="T311" s="8" t="inlineStr">
        <f aca="false">IF(A311&lt;&gt;"",$H311+'v1 Frame'!N$3*COS($E311)-'v1 Frame'!O$3*SIN($E311),"")</f>
        <is>
          <t/>
        </is>
      </c>
      <c r="U311" s="8" t="inlineStr">
        <f aca="false">IF(A311&lt;&gt;"",$I311-'v1 Frame'!M$3*SIN($C311)+'v1 Frame'!N$3*COS($C311)*SIN($E311)+'v1 Frame'!O$3*COS($C311)*COS($E311),"")</f>
        <is>
          <t/>
        </is>
      </c>
      <c r="V311" s="8" t="inlineStr">
        <f aca="false">IF(A311&lt;&gt;"",$G311+'v1 Frame'!P$3*COS($C311)+'v1 Frame'!Q$3*SIN($C311)*SIN($E311)+'v1 Frame'!R$3*SIN($C311)*COS($E311),"")</f>
        <is>
          <t/>
        </is>
      </c>
      <c r="W311" s="8" t="inlineStr">
        <f aca="false">IF(A311&lt;&gt;"",$H311+'v1 Frame'!Q$3*COS($E311)-'v1 Frame'!R$3*SIN($E311),"")</f>
        <is>
          <t/>
        </is>
      </c>
      <c r="X311" s="8" t="inlineStr">
        <f aca="false">IF(A311&lt;&gt;"",$I311-'v1 Frame'!P$3*SIN($C311)+'v1 Frame'!Q$3*COS($C311)*SIN($E311)+'v1 Frame'!R$3*COS($C311)*COS($E311),"")</f>
        <is>
          <t/>
        </is>
      </c>
      <c r="Y311" s="8" t="inlineStr">
        <f aca="false">IF(A311&lt;&gt;"",$G311+'v1 Frame'!S$3*COS($C311)+'v1 Frame'!T$3*SIN($C311)*SIN($E311)+'v1 Frame'!U$3*SIN($C311)*COS($E311),"")</f>
        <is>
          <t/>
        </is>
      </c>
      <c r="Z311" s="8" t="inlineStr">
        <f aca="false">IF(A311&lt;&gt;"",$H311+'v1 Frame'!T$3*COS($E311)-'v1 Frame'!U$3*SIN($E311),"")</f>
        <is>
          <t/>
        </is>
      </c>
      <c r="AA311" s="8" t="inlineStr">
        <f aca="false">IF(A311&lt;&gt;"",$I311-'v1 Frame'!S$3*SIN($C311)+'v1 Frame'!T$3*COS($C311)*SIN($E311)+'v1 Frame'!U$3*COS($C311)*COS($E311),"")</f>
        <is>
          <t/>
        </is>
      </c>
      <c r="AB311" s="8" t="inlineStr">
        <f aca="false">IF(A311&lt;&gt;"",$G311+'v1 Frame'!V$3*COS($C311)+'v1 Frame'!W$3*SIN($C311)*SIN($E311)+'v1 Frame'!X$3*SIN($C311)*COS($E311),"")</f>
        <is>
          <t/>
        </is>
      </c>
      <c r="AC311" s="8" t="inlineStr">
        <f aca="false">IF(A311&lt;&gt;"",$H311+'v1 Frame'!W$3*COS($E311)-'v1 Frame'!X$3*SIN($E311),"")</f>
        <is>
          <t/>
        </is>
      </c>
      <c r="AD311" s="8" t="inlineStr">
        <f aca="false">IF(A311&lt;&gt;"",$I311-'v1 Frame'!V$3*SIN($C311)+'v1 Frame'!W$3*COS($C311)*SIN($E311)+'v1 Frame'!X$3*COS($C311)*COS($E311),"")</f>
        <is>
          <t/>
        </is>
      </c>
      <c r="AE311" s="25" t="inlineStr">
        <f aca="false">IF(A311&lt;&gt;"",$G311+'v1 Frame'!Y$3*COS($C311)+'v1 Frame'!Z$3*SIN($C311)*SIN($E311)+'v1 Frame'!AA$3*SIN($C311)*COS($E311),"")</f>
        <is>
          <t/>
        </is>
      </c>
      <c r="AF311" s="25" t="inlineStr">
        <f aca="false">IF(A311&lt;&gt;"",$H311+'v1 Frame'!Z$3*COS($E311)-'v1 Frame'!AA$3*SIN($E311),"")</f>
        <is>
          <t/>
        </is>
      </c>
      <c r="AG311" s="25" t="inlineStr">
        <f aca="false">IF(A311&lt;&gt;"",$I311-'v1 Frame'!Y$3*SIN($C311)+'v1 Frame'!Z$3*COS($C311)*SIN($E311)+'v1 Frame'!AA$3*COS($C311)*COS($E311),"")</f>
        <is>
          <t/>
        </is>
      </c>
      <c r="AH311" s="8" t="inlineStr">
        <f aca="false">IF(A311&lt;&gt;"",SQRT(SUMSQ(G311:I311)),"")</f>
        <is>
          <t/>
        </is>
      </c>
      <c r="AI311" s="8" t="inlineStr">
        <f aca="false">IF(A311&lt;&gt;"",IF(AH311&lt;&gt;0,ACOS(I311/AH311),0),"")</f>
        <is>
          <t/>
        </is>
      </c>
      <c r="AJ311" s="8" t="inlineStr">
        <f aca="false">IF(A311&lt;&gt;"",DEGREES(AI311),"")</f>
        <is>
          <t/>
        </is>
      </c>
      <c r="AK311" s="8" t="inlineStr">
        <f aca="false">IF(A311&lt;&gt;"",IF(OR(G311&lt;&gt;0,H311&lt;&gt;0),ATAN2(G311,H311),0),"")</f>
        <is>
          <t/>
        </is>
      </c>
      <c r="AL311" s="8" t="inlineStr">
        <f aca="false">IF(A311&lt;&gt;"",DEGREES(AK311),"")</f>
        <is>
          <t/>
        </is>
      </c>
      <c r="AM311" s="8" t="inlineStr">
        <f aca="false">IF(A311&lt;&gt;"",SQRT(SUMSQ(J311:L311)),"")</f>
        <is>
          <t/>
        </is>
      </c>
      <c r="AN311" s="8" t="inlineStr">
        <f aca="false">IF(A311&lt;&gt;"",IF(AM311&lt;&gt;0,ACOS(L311/AM311),0),"")</f>
        <is>
          <t/>
        </is>
      </c>
      <c r="AO311" s="8" t="inlineStr">
        <f aca="false">IF(A311&lt;&gt;"",DEGREES(AN311),"")</f>
        <is>
          <t/>
        </is>
      </c>
      <c r="AP311" s="8" t="inlineStr">
        <f aca="false">IF(A311&lt;&gt;"",IF(OR(J311&lt;&gt;0,K311&lt;&gt;0),ATAN2(J311,K311),0),"")</f>
        <is>
          <t/>
        </is>
      </c>
      <c r="AQ311" s="8" t="inlineStr">
        <f aca="false">IF(A311&lt;&gt;"",DEGREES(AP311),"")</f>
        <is>
          <t/>
        </is>
      </c>
      <c r="AR311" s="8" t="inlineStr">
        <f aca="false">IF(A311&lt;&gt;"",SQRT(SUMSQ(M311:O311)),"")</f>
        <is>
          <t/>
        </is>
      </c>
      <c r="AS311" s="8" t="inlineStr">
        <f aca="false">IF(A311&lt;&gt;"",IF(AR311&lt;&gt;0,ACOS(O311/AR311),0),"")</f>
        <is>
          <t/>
        </is>
      </c>
      <c r="AT311" s="8" t="inlineStr">
        <f aca="false">IF(A311&lt;&gt;"",DEGREES(AS311),"")</f>
        <is>
          <t/>
        </is>
      </c>
      <c r="AU311" s="8" t="inlineStr">
        <f aca="false">IF(A311&lt;&gt;"",IF(OR(M311&lt;&gt;0,N311&lt;&gt;0),ATAN2(M311,N311),0),"")</f>
        <is>
          <t/>
        </is>
      </c>
      <c r="AV311" s="8" t="inlineStr">
        <f aca="false">IF(A311&lt;&gt;"",DEGREES(AU311),"")</f>
        <is>
          <t/>
        </is>
      </c>
      <c r="AW311" s="8" t="inlineStr">
        <f aca="false">IF(A311&lt;&gt;"",SQRT(SUMSQ(P311:R311)),"")</f>
        <is>
          <t/>
        </is>
      </c>
      <c r="AX311" s="8" t="inlineStr">
        <f aca="false">IF(A311&lt;&gt;"",IF(AW311&lt;&gt;0,ACOS(R311/AW311),0),"")</f>
        <is>
          <t/>
        </is>
      </c>
      <c r="AY311" s="8" t="inlineStr">
        <f aca="false">IF(A311&lt;&gt;"",DEGREES(AX311),"")</f>
        <is>
          <t/>
        </is>
      </c>
      <c r="AZ311" s="8" t="inlineStr">
        <f aca="false">IF(A311&lt;&gt;"",IF(OR(P311&lt;&gt;0,Q311&lt;&gt;0),ATAN2(P311,Q311),0),"")</f>
        <is>
          <t/>
        </is>
      </c>
      <c r="BA311" s="8" t="inlineStr">
        <f aca="false">IF(A311&lt;&gt;"",DEGREES(AZ311),"")</f>
        <is>
          <t/>
        </is>
      </c>
      <c r="BB311" s="8" t="inlineStr">
        <f aca="false">IF(A311&lt;&gt;"",SQRT(SUMSQ(S311:U311)),"")</f>
        <is>
          <t/>
        </is>
      </c>
      <c r="BC311" s="8" t="inlineStr">
        <f aca="false">IF(A311&lt;&gt;"",IF(BB311&lt;&gt;0,ACOS(U311/BB311),0),"")</f>
        <is>
          <t/>
        </is>
      </c>
      <c r="BD311" s="8" t="inlineStr">
        <f aca="false">IF(A311&lt;&gt;"",DEGREES(BC311),"")</f>
        <is>
          <t/>
        </is>
      </c>
      <c r="BE311" s="8" t="inlineStr">
        <f aca="false">IF(A311&lt;&gt;"",IF(OR(S311&lt;&gt;0,T311&lt;&gt;0),ATAN2(S311,T311),0),"")</f>
        <is>
          <t/>
        </is>
      </c>
      <c r="BF311" s="8" t="inlineStr">
        <f aca="false">IF(A311&lt;&gt;"",DEGREES(BE311),"")</f>
        <is>
          <t/>
        </is>
      </c>
      <c r="BG311" s="8" t="inlineStr">
        <f aca="false">IF(A311&lt;&gt;"",SQRT(SUMSQ(V311:X311)),"")</f>
        <is>
          <t/>
        </is>
      </c>
      <c r="BH311" s="8" t="inlineStr">
        <f aca="false">IF(A311&lt;&gt;"",IF(BG311&lt;&gt;0,ACOS(X311/BG311),0),"")</f>
        <is>
          <t/>
        </is>
      </c>
      <c r="BI311" s="8" t="inlineStr">
        <f aca="false">IF(A311&lt;&gt;"",DEGREES(BH311),"")</f>
        <is>
          <t/>
        </is>
      </c>
      <c r="BJ311" s="8" t="inlineStr">
        <f aca="false">IF(A311&lt;&gt;"",IF(OR(V311&lt;&gt;0,W311&lt;&gt;0),ATAN2(V311,W311),0),"")</f>
        <is>
          <t/>
        </is>
      </c>
      <c r="BK311" s="8" t="inlineStr">
        <f aca="false">IF(A311&lt;&gt;"",DEGREES(BJ311),"")</f>
        <is>
          <t/>
        </is>
      </c>
      <c r="BL311" s="8" t="inlineStr">
        <f aca="false">IF(A311&lt;&gt;"",SQRT(SUMSQ(Y311:AA311)),"")</f>
        <is>
          <t/>
        </is>
      </c>
      <c r="BM311" s="8" t="inlineStr">
        <f aca="false">IF(A311&lt;&gt;"",IF(BL311&lt;&gt;0,ACOS(AA311/BL311),0),"")</f>
        <is>
          <t/>
        </is>
      </c>
      <c r="BN311" s="8" t="inlineStr">
        <f aca="false">IF(A311&lt;&gt;"",DEGREES(BM311),"")</f>
        <is>
          <t/>
        </is>
      </c>
      <c r="BO311" s="8" t="inlineStr">
        <f aca="false">IF(A311&lt;&gt;"",IF(OR(Y311&lt;&gt;0,Z311&lt;&gt;0),ATAN2(Y311,Z311),0),"")</f>
        <is>
          <t/>
        </is>
      </c>
      <c r="BP311" s="8" t="inlineStr">
        <f aca="false">IF(A311&lt;&gt;"",DEGREES(BO311),"")</f>
        <is>
          <t/>
        </is>
      </c>
      <c r="BQ311" s="8" t="inlineStr">
        <f aca="false">IF(A311&lt;&gt;"",SQRT(SUMSQ(AB311:AD311)),"")</f>
        <is>
          <t/>
        </is>
      </c>
      <c r="BR311" s="8" t="inlineStr">
        <f aca="false">IF(A311&lt;&gt;"",IF(BQ311&lt;&gt;0,ACOS(AD311/BQ311),0),"")</f>
        <is>
          <t/>
        </is>
      </c>
      <c r="BS311" s="8" t="inlineStr">
        <f aca="false">IF(A311&lt;&gt;"",DEGREES(BR311),"")</f>
        <is>
          <t/>
        </is>
      </c>
      <c r="BT311" s="8" t="inlineStr">
        <f aca="false">IF(A311&lt;&gt;"",IF(OR(AB311&lt;&gt;0,AC311&lt;&gt;0),ATAN2(AB311,AC311),0),"")</f>
        <is>
          <t/>
        </is>
      </c>
      <c r="BU311" s="8" t="inlineStr">
        <f aca="false">IF(A311&lt;&gt;"",DEGREES(BT311),"")</f>
        <is>
          <t/>
        </is>
      </c>
      <c r="BV311" s="8" t="inlineStr">
        <f aca="false">IF(A311&lt;&gt;"",SQRT(SUMSQ(AE311:AG311)),"")</f>
        <is>
          <t/>
        </is>
      </c>
      <c r="BW311" s="8" t="inlineStr">
        <f aca="false">IF(A311&lt;&gt;"",IF(BV311&lt;&gt;0,ACOS(AG311/BV311),0),"")</f>
        <is>
          <t/>
        </is>
      </c>
      <c r="BX311" s="8" t="inlineStr">
        <f aca="false">IF(A311&lt;&gt;"",DEGREES(BW311),"")</f>
        <is>
          <t/>
        </is>
      </c>
      <c r="BY311" s="8" t="inlineStr">
        <f aca="false">IF(A311&lt;&gt;"",IF(OR(AF311&lt;&gt;0,AG311&lt;&gt;0),ATAN2(AF311,AG311),0),"")</f>
        <is>
          <t/>
        </is>
      </c>
      <c r="BZ311" s="8" t="inlineStr">
        <f aca="false">IF(A311&lt;&gt;"",DEGREES(BY311),"")</f>
        <is>
          <t/>
        </is>
      </c>
      <c r="CA311" s="0" t="inlineStr">
        <f aca="false">IF(A311&lt;&gt;"",IF(AND(AI311&lt;Parameters!$B$11,AI311&gt;Parameters!$B$12,AN311&lt;Parameters!$B$11,AN311&gt;Parameters!$B$12,AS311&lt;Parameters!$B$11,AS311&gt;Parameters!$B$12,AX311&lt;Parameters!$B$11,AX311&gt;Parameters!$B$12,BC311&lt;Parameters!$B$11,BC311&gt;Parameters!$B$12,BM311&lt;Parameters!$B$11,BM311&gt;Parameters!$B$12,BR311&lt;Parameters!$B$11,BR311&gt;Parameters!$B$12,BW311&lt;Parameters!$B$11,BW311&gt;Parameters!$B$12),1,0),"")</f>
        <is>
          <t/>
        </is>
      </c>
      <c r="CB311" s="0" t="inlineStr">
        <f aca="false">IF(A311&lt;&gt;"",IF(OR(AI311&lt;Parameters!$B$12,AI311&gt;Parameters!$B$11),0,1),"")</f>
        <is>
          <t/>
        </is>
      </c>
      <c r="CC311" s="0" t="inlineStr">
        <f aca="false">IF(A311&lt;&gt;"",IF(OR(AN311&lt;Parameters!$B$12,AN311&gt;Parameters!$B$11),0,1),"")</f>
        <is>
          <t/>
        </is>
      </c>
      <c r="CD311" s="0" t="inlineStr">
        <f aca="false">IF(A311&lt;&gt;"",IF(OR(AS311&lt;Parameters!$B$12,AS311&gt;Parameters!$B$11),0,1),"")</f>
        <is>
          <t/>
        </is>
      </c>
      <c r="CE311" s="0" t="inlineStr">
        <f aca="false">IF(A311&lt;&gt;"",IF(OR(AX311&lt;Parameters!$B$12,AX311&gt;Parameters!$B$11),0,1),"")</f>
        <is>
          <t/>
        </is>
      </c>
      <c r="CF311" s="0" t="inlineStr">
        <f aca="false">IF(A311&lt;&gt;"",IF(OR(BC311&lt;Parameters!$B$12,BC311&gt;Parameters!$B$11),0,1),"")</f>
        <is>
          <t/>
        </is>
      </c>
      <c r="CG311" s="0" t="inlineStr">
        <f aca="false">IF(A311&lt;&gt;"",IF(OR(BH311&lt;Parameters!$B$12,BH311&gt;Parameters!$B$11),0,1),"")</f>
        <is>
          <t/>
        </is>
      </c>
      <c r="CH311" s="0" t="inlineStr">
        <f aca="false">IF(A311&lt;&gt;"",IF(OR(BM311&lt;Parameters!$B$12,BM311&gt;Parameters!$B$11),0,1),"")</f>
        <is>
          <t/>
        </is>
      </c>
      <c r="CI311" s="0" t="inlineStr">
        <f aca="false">IF(A311&lt;&gt;"",IF(OR(BR311&lt;Parameters!$B$12,BR311&gt;Parameters!$B$11),0,1),"")</f>
        <is>
          <t/>
        </is>
      </c>
      <c r="CJ311" s="0" t="inlineStr">
        <f aca="false">IF(A311&lt;&gt;"",IF(OR(BW311&lt;Parameters!$B$12,BW311&gt;Parameters!$B$11),0,1),"")</f>
        <is>
          <t/>
        </is>
      </c>
      <c r="CK311" s="26" t="inlineStr">
        <f aca="false">IF(A311&lt;&gt;"",SUM(CB311:CJ311)/9,"")</f>
        <is>
          <t/>
        </is>
      </c>
      <c r="CL311" s="0" t="inlineStr">
        <f aca="false">IF(A311&lt;&gt;"",CK311*9,"")</f>
        <is>
          <t/>
        </is>
      </c>
      <c r="CM311" s="8" t="inlineStr">
        <f aca="false">IF(A311&lt;&gt;"",TEXT(B311,CM$2)&amp;" "&amp;TEXT(A311,CM$2),"")</f>
        <is>
          <t/>
        </is>
      </c>
    </row>
    <row r="312" customFormat="false" ht="15" hidden="false" customHeight="false" outlineLevel="0" collapsed="false">
      <c r="A312" s="0" t="inlineStr">
        <f aca="false">IF(OR(B311&lt;Parameters!$K$12,A311&lt;Parameters!$K$12),IF(A311&lt;Parameters!$K$12,A311+1,0),"")</f>
        <is>
          <t/>
        </is>
      </c>
      <c r="B312" s="0" t="inlineStr">
        <f aca="false">IF(A312&lt;&gt;"",IF(A312=0,B311+1,B311),"")</f>
        <is>
          <t/>
        </is>
      </c>
      <c r="C312" s="24" t="inlineStr">
        <f aca="false">IF(A312&lt;&gt;"",-_phi*(A312+0.5),"")</f>
        <is>
          <t/>
        </is>
      </c>
      <c r="D312" s="8" t="inlineStr">
        <f aca="false">IF(A312&lt;&gt;"",DEGREES(C312),"")</f>
        <is>
          <t/>
        </is>
      </c>
      <c r="E312" s="24" t="inlineStr">
        <f aca="false">IF(A312&lt;&gt;"",_phi*(B312+0.5),"")</f>
        <is>
          <t/>
        </is>
      </c>
      <c r="F312" s="8" t="inlineStr">
        <f aca="false">IF(A312&lt;&gt;"",DEGREES(E312),"")</f>
        <is>
          <t/>
        </is>
      </c>
      <c r="G312" s="8" t="inlineStr">
        <f aca="false">IF(A312&lt;&gt;"",LOOKUP(A312,h!$A$3:$A$30,h!$D$3:$D$30),"")</f>
        <is>
          <t/>
        </is>
      </c>
      <c r="H312" s="8" t="inlineStr">
        <f aca="false">IF(A312&lt;&gt;"",LOOKUP(B312,h!$A$3:$A$30,h!$D$3:$D$30),"")</f>
        <is>
          <t/>
        </is>
      </c>
      <c r="I312" s="8" t="inlineStr">
        <f aca="false">IF(A312&lt;&gt;"",_zif,"")</f>
        <is>
          <t/>
        </is>
      </c>
      <c r="J312" s="8" t="inlineStr">
        <f aca="false">IF(A312&lt;&gt;"",$G312+'v1 Frame'!D$3*COS($C312)+'v1 Frame'!E$3*SIN($C312)*SIN($E312)+'v1 Frame'!F$3*SIN($C312)*COS($E312),"")</f>
        <is>
          <t/>
        </is>
      </c>
      <c r="K312" s="8" t="inlineStr">
        <f aca="false">IF(A312&lt;&gt;"",$H312+'v1 Frame'!E$3*COS($E312)-'v1 Frame'!F$3*SIN($E312),"")</f>
        <is>
          <t/>
        </is>
      </c>
      <c r="L312" s="8" t="inlineStr">
        <f aca="false">IF(A312&lt;&gt;"",$I312-'v1 Frame'!D$3*SIN($C312)+'v1 Frame'!E$3*COS($C312)*SIN($E312)+'v1 Frame'!F$3*COS($C312)*COS($E312),"")</f>
        <is>
          <t/>
        </is>
      </c>
      <c r="M312" s="8" t="inlineStr">
        <f aca="false">IF(A312&lt;&gt;"",$G312+'v1 Frame'!G$3*COS($C312)+'v1 Frame'!H$3*SIN($C312)*SIN($E312)+'v1 Frame'!I$3*SIN($C312)*COS($E312),"")</f>
        <is>
          <t/>
        </is>
      </c>
      <c r="N312" s="8" t="inlineStr">
        <f aca="false">IF(A312&lt;&gt;"",$H312+'v1 Frame'!H$3*COS($E312)-'v1 Frame'!I$3*SIN($E312),"")</f>
        <is>
          <t/>
        </is>
      </c>
      <c r="O312" s="8" t="inlineStr">
        <f aca="false">IF(A312&lt;&gt;"",$I312-'v1 Frame'!G$3*SIN($C312)+'v1 Frame'!H$3*COS($C312)*SIN($E312)+'v1 Frame'!I$3*COS($C312)*COS($E312),"")</f>
        <is>
          <t/>
        </is>
      </c>
      <c r="P312" s="8" t="inlineStr">
        <f aca="false">IF(A312&lt;&gt;"",$G312+'v1 Frame'!J$3*COS($C312)+'v1 Frame'!K$3*SIN($C312)*SIN($E312)+'v1 Frame'!L$3*SIN($C312)*COS($E312),"")</f>
        <is>
          <t/>
        </is>
      </c>
      <c r="Q312" s="8" t="inlineStr">
        <f aca="false">IF(A312&lt;&gt;"",$H312+'v1 Frame'!K$3*COS($E312)-'v1 Frame'!L$3*SIN($E312),"")</f>
        <is>
          <t/>
        </is>
      </c>
      <c r="R312" s="8" t="inlineStr">
        <f aca="false">IF(A312&lt;&gt;"",$I312-'v1 Frame'!J$3*SIN($C312)+'v1 Frame'!K$3*COS($C312)*SIN($E312)+'v1 Frame'!L$3*COS($C312)*COS($E312),"")</f>
        <is>
          <t/>
        </is>
      </c>
      <c r="S312" s="8" t="inlineStr">
        <f aca="false">IF(A312&lt;&gt;"",$G312+'v1 Frame'!M$3*COS($C312)+'v1 Frame'!N$3*SIN($C312)*SIN($E312)+'v1 Frame'!O$3*SIN($C312)*COS($E312),"")</f>
        <is>
          <t/>
        </is>
      </c>
      <c r="T312" s="8" t="inlineStr">
        <f aca="false">IF(A312&lt;&gt;"",$H312+'v1 Frame'!N$3*COS($E312)-'v1 Frame'!O$3*SIN($E312),"")</f>
        <is>
          <t/>
        </is>
      </c>
      <c r="U312" s="8" t="inlineStr">
        <f aca="false">IF(A312&lt;&gt;"",$I312-'v1 Frame'!M$3*SIN($C312)+'v1 Frame'!N$3*COS($C312)*SIN($E312)+'v1 Frame'!O$3*COS($C312)*COS($E312),"")</f>
        <is>
          <t/>
        </is>
      </c>
      <c r="V312" s="8" t="inlineStr">
        <f aca="false">IF(A312&lt;&gt;"",$G312+'v1 Frame'!P$3*COS($C312)+'v1 Frame'!Q$3*SIN($C312)*SIN($E312)+'v1 Frame'!R$3*SIN($C312)*COS($E312),"")</f>
        <is>
          <t/>
        </is>
      </c>
      <c r="W312" s="8" t="inlineStr">
        <f aca="false">IF(A312&lt;&gt;"",$H312+'v1 Frame'!Q$3*COS($E312)-'v1 Frame'!R$3*SIN($E312),"")</f>
        <is>
          <t/>
        </is>
      </c>
      <c r="X312" s="8" t="inlineStr">
        <f aca="false">IF(A312&lt;&gt;"",$I312-'v1 Frame'!P$3*SIN($C312)+'v1 Frame'!Q$3*COS($C312)*SIN($E312)+'v1 Frame'!R$3*COS($C312)*COS($E312),"")</f>
        <is>
          <t/>
        </is>
      </c>
      <c r="Y312" s="8" t="inlineStr">
        <f aca="false">IF(A312&lt;&gt;"",$G312+'v1 Frame'!S$3*COS($C312)+'v1 Frame'!T$3*SIN($C312)*SIN($E312)+'v1 Frame'!U$3*SIN($C312)*COS($E312),"")</f>
        <is>
          <t/>
        </is>
      </c>
      <c r="Z312" s="8" t="inlineStr">
        <f aca="false">IF(A312&lt;&gt;"",$H312+'v1 Frame'!T$3*COS($E312)-'v1 Frame'!U$3*SIN($E312),"")</f>
        <is>
          <t/>
        </is>
      </c>
      <c r="AA312" s="8" t="inlineStr">
        <f aca="false">IF(A312&lt;&gt;"",$I312-'v1 Frame'!S$3*SIN($C312)+'v1 Frame'!T$3*COS($C312)*SIN($E312)+'v1 Frame'!U$3*COS($C312)*COS($E312),"")</f>
        <is>
          <t/>
        </is>
      </c>
      <c r="AB312" s="8" t="inlineStr">
        <f aca="false">IF(A312&lt;&gt;"",$G312+'v1 Frame'!V$3*COS($C312)+'v1 Frame'!W$3*SIN($C312)*SIN($E312)+'v1 Frame'!X$3*SIN($C312)*COS($E312),"")</f>
        <is>
          <t/>
        </is>
      </c>
      <c r="AC312" s="8" t="inlineStr">
        <f aca="false">IF(A312&lt;&gt;"",$H312+'v1 Frame'!W$3*COS($E312)-'v1 Frame'!X$3*SIN($E312),"")</f>
        <is>
          <t/>
        </is>
      </c>
      <c r="AD312" s="8" t="inlineStr">
        <f aca="false">IF(A312&lt;&gt;"",$I312-'v1 Frame'!V$3*SIN($C312)+'v1 Frame'!W$3*COS($C312)*SIN($E312)+'v1 Frame'!X$3*COS($C312)*COS($E312),"")</f>
        <is>
          <t/>
        </is>
      </c>
      <c r="AE312" s="25" t="inlineStr">
        <f aca="false">IF(A312&lt;&gt;"",$G312+'v1 Frame'!Y$3*COS($C312)+'v1 Frame'!Z$3*SIN($C312)*SIN($E312)+'v1 Frame'!AA$3*SIN($C312)*COS($E312),"")</f>
        <is>
          <t/>
        </is>
      </c>
      <c r="AF312" s="25" t="inlineStr">
        <f aca="false">IF(A312&lt;&gt;"",$H312+'v1 Frame'!Z$3*COS($E312)-'v1 Frame'!AA$3*SIN($E312),"")</f>
        <is>
          <t/>
        </is>
      </c>
      <c r="AG312" s="25" t="inlineStr">
        <f aca="false">IF(A312&lt;&gt;"",$I312-'v1 Frame'!Y$3*SIN($C312)+'v1 Frame'!Z$3*COS($C312)*SIN($E312)+'v1 Frame'!AA$3*COS($C312)*COS($E312),"")</f>
        <is>
          <t/>
        </is>
      </c>
      <c r="AH312" s="8" t="inlineStr">
        <f aca="false">IF(A312&lt;&gt;"",SQRT(SUMSQ(G312:I312)),"")</f>
        <is>
          <t/>
        </is>
      </c>
      <c r="AI312" s="8" t="inlineStr">
        <f aca="false">IF(A312&lt;&gt;"",IF(AH312&lt;&gt;0,ACOS(I312/AH312),0),"")</f>
        <is>
          <t/>
        </is>
      </c>
      <c r="AJ312" s="8" t="inlineStr">
        <f aca="false">IF(A312&lt;&gt;"",DEGREES(AI312),"")</f>
        <is>
          <t/>
        </is>
      </c>
      <c r="AK312" s="8" t="inlineStr">
        <f aca="false">IF(A312&lt;&gt;"",IF(OR(G312&lt;&gt;0,H312&lt;&gt;0),ATAN2(G312,H312),0),"")</f>
        <is>
          <t/>
        </is>
      </c>
      <c r="AL312" s="8" t="inlineStr">
        <f aca="false">IF(A312&lt;&gt;"",DEGREES(AK312),"")</f>
        <is>
          <t/>
        </is>
      </c>
      <c r="AM312" s="8" t="inlineStr">
        <f aca="false">IF(A312&lt;&gt;"",SQRT(SUMSQ(J312:L312)),"")</f>
        <is>
          <t/>
        </is>
      </c>
      <c r="AN312" s="8" t="inlineStr">
        <f aca="false">IF(A312&lt;&gt;"",IF(AM312&lt;&gt;0,ACOS(L312/AM312),0),"")</f>
        <is>
          <t/>
        </is>
      </c>
      <c r="AO312" s="8" t="inlineStr">
        <f aca="false">IF(A312&lt;&gt;"",DEGREES(AN312),"")</f>
        <is>
          <t/>
        </is>
      </c>
      <c r="AP312" s="8" t="inlineStr">
        <f aca="false">IF(A312&lt;&gt;"",IF(OR(J312&lt;&gt;0,K312&lt;&gt;0),ATAN2(J312,K312),0),"")</f>
        <is>
          <t/>
        </is>
      </c>
      <c r="AQ312" s="8" t="inlineStr">
        <f aca="false">IF(A312&lt;&gt;"",DEGREES(AP312),"")</f>
        <is>
          <t/>
        </is>
      </c>
      <c r="AR312" s="8" t="inlineStr">
        <f aca="false">IF(A312&lt;&gt;"",SQRT(SUMSQ(M312:O312)),"")</f>
        <is>
          <t/>
        </is>
      </c>
      <c r="AS312" s="8" t="inlineStr">
        <f aca="false">IF(A312&lt;&gt;"",IF(AR312&lt;&gt;0,ACOS(O312/AR312),0),"")</f>
        <is>
          <t/>
        </is>
      </c>
      <c r="AT312" s="8" t="inlineStr">
        <f aca="false">IF(A312&lt;&gt;"",DEGREES(AS312),"")</f>
        <is>
          <t/>
        </is>
      </c>
      <c r="AU312" s="8" t="inlineStr">
        <f aca="false">IF(A312&lt;&gt;"",IF(OR(M312&lt;&gt;0,N312&lt;&gt;0),ATAN2(M312,N312),0),"")</f>
        <is>
          <t/>
        </is>
      </c>
      <c r="AV312" s="8" t="inlineStr">
        <f aca="false">IF(A312&lt;&gt;"",DEGREES(AU312),"")</f>
        <is>
          <t/>
        </is>
      </c>
      <c r="AW312" s="8" t="inlineStr">
        <f aca="false">IF(A312&lt;&gt;"",SQRT(SUMSQ(P312:R312)),"")</f>
        <is>
          <t/>
        </is>
      </c>
      <c r="AX312" s="8" t="inlineStr">
        <f aca="false">IF(A312&lt;&gt;"",IF(AW312&lt;&gt;0,ACOS(R312/AW312),0),"")</f>
        <is>
          <t/>
        </is>
      </c>
      <c r="AY312" s="8" t="inlineStr">
        <f aca="false">IF(A312&lt;&gt;"",DEGREES(AX312),"")</f>
        <is>
          <t/>
        </is>
      </c>
      <c r="AZ312" s="8" t="inlineStr">
        <f aca="false">IF(A312&lt;&gt;"",IF(OR(P312&lt;&gt;0,Q312&lt;&gt;0),ATAN2(P312,Q312),0),"")</f>
        <is>
          <t/>
        </is>
      </c>
      <c r="BA312" s="8" t="inlineStr">
        <f aca="false">IF(A312&lt;&gt;"",DEGREES(AZ312),"")</f>
        <is>
          <t/>
        </is>
      </c>
      <c r="BB312" s="8" t="inlineStr">
        <f aca="false">IF(A312&lt;&gt;"",SQRT(SUMSQ(S312:U312)),"")</f>
        <is>
          <t/>
        </is>
      </c>
      <c r="BC312" s="8" t="inlineStr">
        <f aca="false">IF(A312&lt;&gt;"",IF(BB312&lt;&gt;0,ACOS(U312/BB312),0),"")</f>
        <is>
          <t/>
        </is>
      </c>
      <c r="BD312" s="8" t="inlineStr">
        <f aca="false">IF(A312&lt;&gt;"",DEGREES(BC312),"")</f>
        <is>
          <t/>
        </is>
      </c>
      <c r="BE312" s="8" t="inlineStr">
        <f aca="false">IF(A312&lt;&gt;"",IF(OR(S312&lt;&gt;0,T312&lt;&gt;0),ATAN2(S312,T312),0),"")</f>
        <is>
          <t/>
        </is>
      </c>
      <c r="BF312" s="8" t="inlineStr">
        <f aca="false">IF(A312&lt;&gt;"",DEGREES(BE312),"")</f>
        <is>
          <t/>
        </is>
      </c>
      <c r="BG312" s="8" t="inlineStr">
        <f aca="false">IF(A312&lt;&gt;"",SQRT(SUMSQ(V312:X312)),"")</f>
        <is>
          <t/>
        </is>
      </c>
      <c r="BH312" s="8" t="inlineStr">
        <f aca="false">IF(A312&lt;&gt;"",IF(BG312&lt;&gt;0,ACOS(X312/BG312),0),"")</f>
        <is>
          <t/>
        </is>
      </c>
      <c r="BI312" s="8" t="inlineStr">
        <f aca="false">IF(A312&lt;&gt;"",DEGREES(BH312),"")</f>
        <is>
          <t/>
        </is>
      </c>
      <c r="BJ312" s="8" t="inlineStr">
        <f aca="false">IF(A312&lt;&gt;"",IF(OR(V312&lt;&gt;0,W312&lt;&gt;0),ATAN2(V312,W312),0),"")</f>
        <is>
          <t/>
        </is>
      </c>
      <c r="BK312" s="8" t="inlineStr">
        <f aca="false">IF(A312&lt;&gt;"",DEGREES(BJ312),"")</f>
        <is>
          <t/>
        </is>
      </c>
      <c r="BL312" s="8" t="inlineStr">
        <f aca="false">IF(A312&lt;&gt;"",SQRT(SUMSQ(Y312:AA312)),"")</f>
        <is>
          <t/>
        </is>
      </c>
      <c r="BM312" s="8" t="inlineStr">
        <f aca="false">IF(A312&lt;&gt;"",IF(BL312&lt;&gt;0,ACOS(AA312/BL312),0),"")</f>
        <is>
          <t/>
        </is>
      </c>
      <c r="BN312" s="8" t="inlineStr">
        <f aca="false">IF(A312&lt;&gt;"",DEGREES(BM312),"")</f>
        <is>
          <t/>
        </is>
      </c>
      <c r="BO312" s="8" t="inlineStr">
        <f aca="false">IF(A312&lt;&gt;"",IF(OR(Y312&lt;&gt;0,Z312&lt;&gt;0),ATAN2(Y312,Z312),0),"")</f>
        <is>
          <t/>
        </is>
      </c>
      <c r="BP312" s="8" t="inlineStr">
        <f aca="false">IF(A312&lt;&gt;"",DEGREES(BO312),"")</f>
        <is>
          <t/>
        </is>
      </c>
      <c r="BQ312" s="8" t="inlineStr">
        <f aca="false">IF(A312&lt;&gt;"",SQRT(SUMSQ(AB312:AD312)),"")</f>
        <is>
          <t/>
        </is>
      </c>
      <c r="BR312" s="8" t="inlineStr">
        <f aca="false">IF(A312&lt;&gt;"",IF(BQ312&lt;&gt;0,ACOS(AD312/BQ312),0),"")</f>
        <is>
          <t/>
        </is>
      </c>
      <c r="BS312" s="8" t="inlineStr">
        <f aca="false">IF(A312&lt;&gt;"",DEGREES(BR312),"")</f>
        <is>
          <t/>
        </is>
      </c>
      <c r="BT312" s="8" t="inlineStr">
        <f aca="false">IF(A312&lt;&gt;"",IF(OR(AB312&lt;&gt;0,AC312&lt;&gt;0),ATAN2(AB312,AC312),0),"")</f>
        <is>
          <t/>
        </is>
      </c>
      <c r="BU312" s="8" t="inlineStr">
        <f aca="false">IF(A312&lt;&gt;"",DEGREES(BT312),"")</f>
        <is>
          <t/>
        </is>
      </c>
      <c r="BV312" s="8" t="inlineStr">
        <f aca="false">IF(A312&lt;&gt;"",SQRT(SUMSQ(AE312:AG312)),"")</f>
        <is>
          <t/>
        </is>
      </c>
      <c r="BW312" s="8" t="inlineStr">
        <f aca="false">IF(A312&lt;&gt;"",IF(BV312&lt;&gt;0,ACOS(AG312/BV312),0),"")</f>
        <is>
          <t/>
        </is>
      </c>
      <c r="BX312" s="8" t="inlineStr">
        <f aca="false">IF(A312&lt;&gt;"",DEGREES(BW312),"")</f>
        <is>
          <t/>
        </is>
      </c>
      <c r="BY312" s="8" t="inlineStr">
        <f aca="false">IF(A312&lt;&gt;"",IF(OR(AF312&lt;&gt;0,AG312&lt;&gt;0),ATAN2(AF312,AG312),0),"")</f>
        <is>
          <t/>
        </is>
      </c>
      <c r="BZ312" s="8" t="inlineStr">
        <f aca="false">IF(A312&lt;&gt;"",DEGREES(BY312),"")</f>
        <is>
          <t/>
        </is>
      </c>
      <c r="CA312" s="0" t="inlineStr">
        <f aca="false">IF(A312&lt;&gt;"",IF(AND(AI312&lt;Parameters!$B$11,AI312&gt;Parameters!$B$12,AN312&lt;Parameters!$B$11,AN312&gt;Parameters!$B$12,AS312&lt;Parameters!$B$11,AS312&gt;Parameters!$B$12,AX312&lt;Parameters!$B$11,AX312&gt;Parameters!$B$12,BC312&lt;Parameters!$B$11,BC312&gt;Parameters!$B$12,BM312&lt;Parameters!$B$11,BM312&gt;Parameters!$B$12,BR312&lt;Parameters!$B$11,BR312&gt;Parameters!$B$12,BW312&lt;Parameters!$B$11,BW312&gt;Parameters!$B$12),1,0),"")</f>
        <is>
          <t/>
        </is>
      </c>
      <c r="CB312" s="0" t="inlineStr">
        <f aca="false">IF(A312&lt;&gt;"",IF(OR(AI312&lt;Parameters!$B$12,AI312&gt;Parameters!$B$11),0,1),"")</f>
        <is>
          <t/>
        </is>
      </c>
      <c r="CC312" s="0" t="inlineStr">
        <f aca="false">IF(A312&lt;&gt;"",IF(OR(AN312&lt;Parameters!$B$12,AN312&gt;Parameters!$B$11),0,1),"")</f>
        <is>
          <t/>
        </is>
      </c>
      <c r="CD312" s="0" t="inlineStr">
        <f aca="false">IF(A312&lt;&gt;"",IF(OR(AS312&lt;Parameters!$B$12,AS312&gt;Parameters!$B$11),0,1),"")</f>
        <is>
          <t/>
        </is>
      </c>
      <c r="CE312" s="0" t="inlineStr">
        <f aca="false">IF(A312&lt;&gt;"",IF(OR(AX312&lt;Parameters!$B$12,AX312&gt;Parameters!$B$11),0,1),"")</f>
        <is>
          <t/>
        </is>
      </c>
      <c r="CF312" s="0" t="inlineStr">
        <f aca="false">IF(A312&lt;&gt;"",IF(OR(BC312&lt;Parameters!$B$12,BC312&gt;Parameters!$B$11),0,1),"")</f>
        <is>
          <t/>
        </is>
      </c>
      <c r="CG312" s="0" t="inlineStr">
        <f aca="false">IF(A312&lt;&gt;"",IF(OR(BH312&lt;Parameters!$B$12,BH312&gt;Parameters!$B$11),0,1),"")</f>
        <is>
          <t/>
        </is>
      </c>
      <c r="CH312" s="0" t="inlineStr">
        <f aca="false">IF(A312&lt;&gt;"",IF(OR(BM312&lt;Parameters!$B$12,BM312&gt;Parameters!$B$11),0,1),"")</f>
        <is>
          <t/>
        </is>
      </c>
      <c r="CI312" s="0" t="inlineStr">
        <f aca="false">IF(A312&lt;&gt;"",IF(OR(BR312&lt;Parameters!$B$12,BR312&gt;Parameters!$B$11),0,1),"")</f>
        <is>
          <t/>
        </is>
      </c>
      <c r="CJ312" s="0" t="inlineStr">
        <f aca="false">IF(A312&lt;&gt;"",IF(OR(BW312&lt;Parameters!$B$12,BW312&gt;Parameters!$B$11),0,1),"")</f>
        <is>
          <t/>
        </is>
      </c>
      <c r="CK312" s="26" t="inlineStr">
        <f aca="false">IF(A312&lt;&gt;"",SUM(CB312:CJ312)/9,"")</f>
        <is>
          <t/>
        </is>
      </c>
      <c r="CL312" s="0" t="inlineStr">
        <f aca="false">IF(A312&lt;&gt;"",CK312*9,"")</f>
        <is>
          <t/>
        </is>
      </c>
      <c r="CM312" s="8" t="inlineStr">
        <f aca="false">IF(A312&lt;&gt;"",TEXT(B312,CM$2)&amp;" "&amp;TEXT(A312,CM$2),"")</f>
        <is>
          <t/>
        </is>
      </c>
    </row>
    <row r="313" customFormat="false" ht="15" hidden="false" customHeight="false" outlineLevel="0" collapsed="false">
      <c r="A313" s="0" t="inlineStr">
        <f aca="false">IF(OR(B312&lt;Parameters!$K$12,A312&lt;Parameters!$K$12),IF(A312&lt;Parameters!$K$12,A312+1,0),"")</f>
        <is>
          <t/>
        </is>
      </c>
      <c r="B313" s="0" t="inlineStr">
        <f aca="false">IF(A313&lt;&gt;"",IF(A313=0,B312+1,B312),"")</f>
        <is>
          <t/>
        </is>
      </c>
      <c r="C313" s="24" t="inlineStr">
        <f aca="false">IF(A313&lt;&gt;"",-_phi*(A313+0.5),"")</f>
        <is>
          <t/>
        </is>
      </c>
      <c r="D313" s="8" t="inlineStr">
        <f aca="false">IF(A313&lt;&gt;"",DEGREES(C313),"")</f>
        <is>
          <t/>
        </is>
      </c>
      <c r="E313" s="24" t="inlineStr">
        <f aca="false">IF(A313&lt;&gt;"",_phi*(B313+0.5),"")</f>
        <is>
          <t/>
        </is>
      </c>
      <c r="F313" s="8" t="inlineStr">
        <f aca="false">IF(A313&lt;&gt;"",DEGREES(E313),"")</f>
        <is>
          <t/>
        </is>
      </c>
      <c r="G313" s="8" t="inlineStr">
        <f aca="false">IF(A313&lt;&gt;"",LOOKUP(A313,h!$A$3:$A$30,h!$D$3:$D$30),"")</f>
        <is>
          <t/>
        </is>
      </c>
      <c r="H313" s="8" t="inlineStr">
        <f aca="false">IF(A313&lt;&gt;"",LOOKUP(B313,h!$A$3:$A$30,h!$D$3:$D$30),"")</f>
        <is>
          <t/>
        </is>
      </c>
      <c r="I313" s="8" t="inlineStr">
        <f aca="false">IF(A313&lt;&gt;"",_zif,"")</f>
        <is>
          <t/>
        </is>
      </c>
      <c r="J313" s="8" t="inlineStr">
        <f aca="false">IF(A313&lt;&gt;"",$G313+'v1 Frame'!D$3*COS($C313)+'v1 Frame'!E$3*SIN($C313)*SIN($E313)+'v1 Frame'!F$3*SIN($C313)*COS($E313),"")</f>
        <is>
          <t/>
        </is>
      </c>
      <c r="K313" s="8" t="inlineStr">
        <f aca="false">IF(A313&lt;&gt;"",$H313+'v1 Frame'!E$3*COS($E313)-'v1 Frame'!F$3*SIN($E313),"")</f>
        <is>
          <t/>
        </is>
      </c>
      <c r="L313" s="8" t="inlineStr">
        <f aca="false">IF(A313&lt;&gt;"",$I313-'v1 Frame'!D$3*SIN($C313)+'v1 Frame'!E$3*COS($C313)*SIN($E313)+'v1 Frame'!F$3*COS($C313)*COS($E313),"")</f>
        <is>
          <t/>
        </is>
      </c>
      <c r="M313" s="8" t="inlineStr">
        <f aca="false">IF(A313&lt;&gt;"",$G313+'v1 Frame'!G$3*COS($C313)+'v1 Frame'!H$3*SIN($C313)*SIN($E313)+'v1 Frame'!I$3*SIN($C313)*COS($E313),"")</f>
        <is>
          <t/>
        </is>
      </c>
      <c r="N313" s="8" t="inlineStr">
        <f aca="false">IF(A313&lt;&gt;"",$H313+'v1 Frame'!H$3*COS($E313)-'v1 Frame'!I$3*SIN($E313),"")</f>
        <is>
          <t/>
        </is>
      </c>
      <c r="O313" s="8" t="inlineStr">
        <f aca="false">IF(A313&lt;&gt;"",$I313-'v1 Frame'!G$3*SIN($C313)+'v1 Frame'!H$3*COS($C313)*SIN($E313)+'v1 Frame'!I$3*COS($C313)*COS($E313),"")</f>
        <is>
          <t/>
        </is>
      </c>
      <c r="P313" s="8" t="inlineStr">
        <f aca="false">IF(A313&lt;&gt;"",$G313+'v1 Frame'!J$3*COS($C313)+'v1 Frame'!K$3*SIN($C313)*SIN($E313)+'v1 Frame'!L$3*SIN($C313)*COS($E313),"")</f>
        <is>
          <t/>
        </is>
      </c>
      <c r="Q313" s="8" t="inlineStr">
        <f aca="false">IF(A313&lt;&gt;"",$H313+'v1 Frame'!K$3*COS($E313)-'v1 Frame'!L$3*SIN($E313),"")</f>
        <is>
          <t/>
        </is>
      </c>
      <c r="R313" s="8" t="inlineStr">
        <f aca="false">IF(A313&lt;&gt;"",$I313-'v1 Frame'!J$3*SIN($C313)+'v1 Frame'!K$3*COS($C313)*SIN($E313)+'v1 Frame'!L$3*COS($C313)*COS($E313),"")</f>
        <is>
          <t/>
        </is>
      </c>
      <c r="S313" s="8" t="inlineStr">
        <f aca="false">IF(A313&lt;&gt;"",$G313+'v1 Frame'!M$3*COS($C313)+'v1 Frame'!N$3*SIN($C313)*SIN($E313)+'v1 Frame'!O$3*SIN($C313)*COS($E313),"")</f>
        <is>
          <t/>
        </is>
      </c>
      <c r="T313" s="8" t="inlineStr">
        <f aca="false">IF(A313&lt;&gt;"",$H313+'v1 Frame'!N$3*COS($E313)-'v1 Frame'!O$3*SIN($E313),"")</f>
        <is>
          <t/>
        </is>
      </c>
      <c r="U313" s="8" t="inlineStr">
        <f aca="false">IF(A313&lt;&gt;"",$I313-'v1 Frame'!M$3*SIN($C313)+'v1 Frame'!N$3*COS($C313)*SIN($E313)+'v1 Frame'!O$3*COS($C313)*COS($E313),"")</f>
        <is>
          <t/>
        </is>
      </c>
      <c r="V313" s="8" t="inlineStr">
        <f aca="false">IF(A313&lt;&gt;"",$G313+'v1 Frame'!P$3*COS($C313)+'v1 Frame'!Q$3*SIN($C313)*SIN($E313)+'v1 Frame'!R$3*SIN($C313)*COS($E313),"")</f>
        <is>
          <t/>
        </is>
      </c>
      <c r="W313" s="8" t="inlineStr">
        <f aca="false">IF(A313&lt;&gt;"",$H313+'v1 Frame'!Q$3*COS($E313)-'v1 Frame'!R$3*SIN($E313),"")</f>
        <is>
          <t/>
        </is>
      </c>
      <c r="X313" s="8" t="inlineStr">
        <f aca="false">IF(A313&lt;&gt;"",$I313-'v1 Frame'!P$3*SIN($C313)+'v1 Frame'!Q$3*COS($C313)*SIN($E313)+'v1 Frame'!R$3*COS($C313)*COS($E313),"")</f>
        <is>
          <t/>
        </is>
      </c>
      <c r="Y313" s="8" t="inlineStr">
        <f aca="false">IF(A313&lt;&gt;"",$G313+'v1 Frame'!S$3*COS($C313)+'v1 Frame'!T$3*SIN($C313)*SIN($E313)+'v1 Frame'!U$3*SIN($C313)*COS($E313),"")</f>
        <is>
          <t/>
        </is>
      </c>
      <c r="Z313" s="8" t="inlineStr">
        <f aca="false">IF(A313&lt;&gt;"",$H313+'v1 Frame'!T$3*COS($E313)-'v1 Frame'!U$3*SIN($E313),"")</f>
        <is>
          <t/>
        </is>
      </c>
      <c r="AA313" s="8" t="inlineStr">
        <f aca="false">IF(A313&lt;&gt;"",$I313-'v1 Frame'!S$3*SIN($C313)+'v1 Frame'!T$3*COS($C313)*SIN($E313)+'v1 Frame'!U$3*COS($C313)*COS($E313),"")</f>
        <is>
          <t/>
        </is>
      </c>
      <c r="AB313" s="8" t="inlineStr">
        <f aca="false">IF(A313&lt;&gt;"",$G313+'v1 Frame'!V$3*COS($C313)+'v1 Frame'!W$3*SIN($C313)*SIN($E313)+'v1 Frame'!X$3*SIN($C313)*COS($E313),"")</f>
        <is>
          <t/>
        </is>
      </c>
      <c r="AC313" s="8" t="inlineStr">
        <f aca="false">IF(A313&lt;&gt;"",$H313+'v1 Frame'!W$3*COS($E313)-'v1 Frame'!X$3*SIN($E313),"")</f>
        <is>
          <t/>
        </is>
      </c>
      <c r="AD313" s="8" t="inlineStr">
        <f aca="false">IF(A313&lt;&gt;"",$I313-'v1 Frame'!V$3*SIN($C313)+'v1 Frame'!W$3*COS($C313)*SIN($E313)+'v1 Frame'!X$3*COS($C313)*COS($E313),"")</f>
        <is>
          <t/>
        </is>
      </c>
      <c r="AE313" s="25" t="inlineStr">
        <f aca="false">IF(A313&lt;&gt;"",$G313+'v1 Frame'!Y$3*COS($C313)+'v1 Frame'!Z$3*SIN($C313)*SIN($E313)+'v1 Frame'!AA$3*SIN($C313)*COS($E313),"")</f>
        <is>
          <t/>
        </is>
      </c>
      <c r="AF313" s="25" t="inlineStr">
        <f aca="false">IF(A313&lt;&gt;"",$H313+'v1 Frame'!Z$3*COS($E313)-'v1 Frame'!AA$3*SIN($E313),"")</f>
        <is>
          <t/>
        </is>
      </c>
      <c r="AG313" s="25" t="inlineStr">
        <f aca="false">IF(A313&lt;&gt;"",$I313-'v1 Frame'!Y$3*SIN($C313)+'v1 Frame'!Z$3*COS($C313)*SIN($E313)+'v1 Frame'!AA$3*COS($C313)*COS($E313),"")</f>
        <is>
          <t/>
        </is>
      </c>
      <c r="AH313" s="8" t="inlineStr">
        <f aca="false">IF(A313&lt;&gt;"",SQRT(SUMSQ(G313:I313)),"")</f>
        <is>
          <t/>
        </is>
      </c>
      <c r="AI313" s="8" t="inlineStr">
        <f aca="false">IF(A313&lt;&gt;"",IF(AH313&lt;&gt;0,ACOS(I313/AH313),0),"")</f>
        <is>
          <t/>
        </is>
      </c>
      <c r="AJ313" s="8" t="inlineStr">
        <f aca="false">IF(A313&lt;&gt;"",DEGREES(AI313),"")</f>
        <is>
          <t/>
        </is>
      </c>
      <c r="AK313" s="8" t="inlineStr">
        <f aca="false">IF(A313&lt;&gt;"",IF(OR(G313&lt;&gt;0,H313&lt;&gt;0),ATAN2(G313,H313),0),"")</f>
        <is>
          <t/>
        </is>
      </c>
      <c r="AL313" s="8" t="inlineStr">
        <f aca="false">IF(A313&lt;&gt;"",DEGREES(AK313),"")</f>
        <is>
          <t/>
        </is>
      </c>
      <c r="AM313" s="8" t="inlineStr">
        <f aca="false">IF(A313&lt;&gt;"",SQRT(SUMSQ(J313:L313)),"")</f>
        <is>
          <t/>
        </is>
      </c>
      <c r="AN313" s="8" t="inlineStr">
        <f aca="false">IF(A313&lt;&gt;"",IF(AM313&lt;&gt;0,ACOS(L313/AM313),0),"")</f>
        <is>
          <t/>
        </is>
      </c>
      <c r="AO313" s="8" t="inlineStr">
        <f aca="false">IF(A313&lt;&gt;"",DEGREES(AN313),"")</f>
        <is>
          <t/>
        </is>
      </c>
      <c r="AP313" s="8" t="inlineStr">
        <f aca="false">IF(A313&lt;&gt;"",IF(OR(J313&lt;&gt;0,K313&lt;&gt;0),ATAN2(J313,K313),0),"")</f>
        <is>
          <t/>
        </is>
      </c>
      <c r="AQ313" s="8" t="inlineStr">
        <f aca="false">IF(A313&lt;&gt;"",DEGREES(AP313),"")</f>
        <is>
          <t/>
        </is>
      </c>
      <c r="AR313" s="8" t="inlineStr">
        <f aca="false">IF(A313&lt;&gt;"",SQRT(SUMSQ(M313:O313)),"")</f>
        <is>
          <t/>
        </is>
      </c>
      <c r="AS313" s="8" t="inlineStr">
        <f aca="false">IF(A313&lt;&gt;"",IF(AR313&lt;&gt;0,ACOS(O313/AR313),0),"")</f>
        <is>
          <t/>
        </is>
      </c>
      <c r="AT313" s="8" t="inlineStr">
        <f aca="false">IF(A313&lt;&gt;"",DEGREES(AS313),"")</f>
        <is>
          <t/>
        </is>
      </c>
      <c r="AU313" s="8" t="inlineStr">
        <f aca="false">IF(A313&lt;&gt;"",IF(OR(M313&lt;&gt;0,N313&lt;&gt;0),ATAN2(M313,N313),0),"")</f>
        <is>
          <t/>
        </is>
      </c>
      <c r="AV313" s="8" t="inlineStr">
        <f aca="false">IF(A313&lt;&gt;"",DEGREES(AU313),"")</f>
        <is>
          <t/>
        </is>
      </c>
      <c r="AW313" s="8" t="inlineStr">
        <f aca="false">IF(A313&lt;&gt;"",SQRT(SUMSQ(P313:R313)),"")</f>
        <is>
          <t/>
        </is>
      </c>
      <c r="AX313" s="8" t="inlineStr">
        <f aca="false">IF(A313&lt;&gt;"",IF(AW313&lt;&gt;0,ACOS(R313/AW313),0),"")</f>
        <is>
          <t/>
        </is>
      </c>
      <c r="AY313" s="8" t="inlineStr">
        <f aca="false">IF(A313&lt;&gt;"",DEGREES(AX313),"")</f>
        <is>
          <t/>
        </is>
      </c>
      <c r="AZ313" s="8" t="inlineStr">
        <f aca="false">IF(A313&lt;&gt;"",IF(OR(P313&lt;&gt;0,Q313&lt;&gt;0),ATAN2(P313,Q313),0),"")</f>
        <is>
          <t/>
        </is>
      </c>
      <c r="BA313" s="8" t="inlineStr">
        <f aca="false">IF(A313&lt;&gt;"",DEGREES(AZ313),"")</f>
        <is>
          <t/>
        </is>
      </c>
      <c r="BB313" s="8" t="inlineStr">
        <f aca="false">IF(A313&lt;&gt;"",SQRT(SUMSQ(S313:U313)),"")</f>
        <is>
          <t/>
        </is>
      </c>
      <c r="BC313" s="8" t="inlineStr">
        <f aca="false">IF(A313&lt;&gt;"",IF(BB313&lt;&gt;0,ACOS(U313/BB313),0),"")</f>
        <is>
          <t/>
        </is>
      </c>
      <c r="BD313" s="8" t="inlineStr">
        <f aca="false">IF(A313&lt;&gt;"",DEGREES(BC313),"")</f>
        <is>
          <t/>
        </is>
      </c>
      <c r="BE313" s="8" t="inlineStr">
        <f aca="false">IF(A313&lt;&gt;"",IF(OR(S313&lt;&gt;0,T313&lt;&gt;0),ATAN2(S313,T313),0),"")</f>
        <is>
          <t/>
        </is>
      </c>
      <c r="BF313" s="8" t="inlineStr">
        <f aca="false">IF(A313&lt;&gt;"",DEGREES(BE313),"")</f>
        <is>
          <t/>
        </is>
      </c>
      <c r="BG313" s="8" t="inlineStr">
        <f aca="false">IF(A313&lt;&gt;"",SQRT(SUMSQ(V313:X313)),"")</f>
        <is>
          <t/>
        </is>
      </c>
      <c r="BH313" s="8" t="inlineStr">
        <f aca="false">IF(A313&lt;&gt;"",IF(BG313&lt;&gt;0,ACOS(X313/BG313),0),"")</f>
        <is>
          <t/>
        </is>
      </c>
      <c r="BI313" s="8" t="inlineStr">
        <f aca="false">IF(A313&lt;&gt;"",DEGREES(BH313),"")</f>
        <is>
          <t/>
        </is>
      </c>
      <c r="BJ313" s="8" t="inlineStr">
        <f aca="false">IF(A313&lt;&gt;"",IF(OR(V313&lt;&gt;0,W313&lt;&gt;0),ATAN2(V313,W313),0),"")</f>
        <is>
          <t/>
        </is>
      </c>
      <c r="BK313" s="8" t="inlineStr">
        <f aca="false">IF(A313&lt;&gt;"",DEGREES(BJ313),"")</f>
        <is>
          <t/>
        </is>
      </c>
      <c r="BL313" s="8" t="inlineStr">
        <f aca="false">IF(A313&lt;&gt;"",SQRT(SUMSQ(Y313:AA313)),"")</f>
        <is>
          <t/>
        </is>
      </c>
      <c r="BM313" s="8" t="inlineStr">
        <f aca="false">IF(A313&lt;&gt;"",IF(BL313&lt;&gt;0,ACOS(AA313/BL313),0),"")</f>
        <is>
          <t/>
        </is>
      </c>
      <c r="BN313" s="8" t="inlineStr">
        <f aca="false">IF(A313&lt;&gt;"",DEGREES(BM313),"")</f>
        <is>
          <t/>
        </is>
      </c>
      <c r="BO313" s="8" t="inlineStr">
        <f aca="false">IF(A313&lt;&gt;"",IF(OR(Y313&lt;&gt;0,Z313&lt;&gt;0),ATAN2(Y313,Z313),0),"")</f>
        <is>
          <t/>
        </is>
      </c>
      <c r="BP313" s="8" t="inlineStr">
        <f aca="false">IF(A313&lt;&gt;"",DEGREES(BO313),"")</f>
        <is>
          <t/>
        </is>
      </c>
      <c r="BQ313" s="8" t="inlineStr">
        <f aca="false">IF(A313&lt;&gt;"",SQRT(SUMSQ(AB313:AD313)),"")</f>
        <is>
          <t/>
        </is>
      </c>
      <c r="BR313" s="8" t="inlineStr">
        <f aca="false">IF(A313&lt;&gt;"",IF(BQ313&lt;&gt;0,ACOS(AD313/BQ313),0),"")</f>
        <is>
          <t/>
        </is>
      </c>
      <c r="BS313" s="8" t="inlineStr">
        <f aca="false">IF(A313&lt;&gt;"",DEGREES(BR313),"")</f>
        <is>
          <t/>
        </is>
      </c>
      <c r="BT313" s="8" t="inlineStr">
        <f aca="false">IF(A313&lt;&gt;"",IF(OR(AB313&lt;&gt;0,AC313&lt;&gt;0),ATAN2(AB313,AC313),0),"")</f>
        <is>
          <t/>
        </is>
      </c>
      <c r="BU313" s="8" t="inlineStr">
        <f aca="false">IF(A313&lt;&gt;"",DEGREES(BT313),"")</f>
        <is>
          <t/>
        </is>
      </c>
      <c r="BV313" s="8" t="inlineStr">
        <f aca="false">IF(A313&lt;&gt;"",SQRT(SUMSQ(AE313:AG313)),"")</f>
        <is>
          <t/>
        </is>
      </c>
      <c r="BW313" s="8" t="inlineStr">
        <f aca="false">IF(A313&lt;&gt;"",IF(BV313&lt;&gt;0,ACOS(AG313/BV313),0),"")</f>
        <is>
          <t/>
        </is>
      </c>
      <c r="BX313" s="8" t="inlineStr">
        <f aca="false">IF(A313&lt;&gt;"",DEGREES(BW313),"")</f>
        <is>
          <t/>
        </is>
      </c>
      <c r="BY313" s="8" t="inlineStr">
        <f aca="false">IF(A313&lt;&gt;"",IF(OR(AF313&lt;&gt;0,AG313&lt;&gt;0),ATAN2(AF313,AG313),0),"")</f>
        <is>
          <t/>
        </is>
      </c>
      <c r="BZ313" s="8" t="inlineStr">
        <f aca="false">IF(A313&lt;&gt;"",DEGREES(BY313),"")</f>
        <is>
          <t/>
        </is>
      </c>
      <c r="CA313" s="0" t="inlineStr">
        <f aca="false">IF(A313&lt;&gt;"",IF(AND(AI313&lt;Parameters!$B$11,AI313&gt;Parameters!$B$12,AN313&lt;Parameters!$B$11,AN313&gt;Parameters!$B$12,AS313&lt;Parameters!$B$11,AS313&gt;Parameters!$B$12,AX313&lt;Parameters!$B$11,AX313&gt;Parameters!$B$12,BC313&lt;Parameters!$B$11,BC313&gt;Parameters!$B$12,BM313&lt;Parameters!$B$11,BM313&gt;Parameters!$B$12,BR313&lt;Parameters!$B$11,BR313&gt;Parameters!$B$12,BW313&lt;Parameters!$B$11,BW313&gt;Parameters!$B$12),1,0),"")</f>
        <is>
          <t/>
        </is>
      </c>
      <c r="CB313" s="0" t="inlineStr">
        <f aca="false">IF(A313&lt;&gt;"",IF(OR(AI313&lt;Parameters!$B$12,AI313&gt;Parameters!$B$11),0,1),"")</f>
        <is>
          <t/>
        </is>
      </c>
      <c r="CC313" s="0" t="inlineStr">
        <f aca="false">IF(A313&lt;&gt;"",IF(OR(AN313&lt;Parameters!$B$12,AN313&gt;Parameters!$B$11),0,1),"")</f>
        <is>
          <t/>
        </is>
      </c>
      <c r="CD313" s="0" t="inlineStr">
        <f aca="false">IF(A313&lt;&gt;"",IF(OR(AS313&lt;Parameters!$B$12,AS313&gt;Parameters!$B$11),0,1),"")</f>
        <is>
          <t/>
        </is>
      </c>
      <c r="CE313" s="0" t="inlineStr">
        <f aca="false">IF(A313&lt;&gt;"",IF(OR(AX313&lt;Parameters!$B$12,AX313&gt;Parameters!$B$11),0,1),"")</f>
        <is>
          <t/>
        </is>
      </c>
      <c r="CF313" s="0" t="inlineStr">
        <f aca="false">IF(A313&lt;&gt;"",IF(OR(BC313&lt;Parameters!$B$12,BC313&gt;Parameters!$B$11),0,1),"")</f>
        <is>
          <t/>
        </is>
      </c>
      <c r="CG313" s="0" t="inlineStr">
        <f aca="false">IF(A313&lt;&gt;"",IF(OR(BH313&lt;Parameters!$B$12,BH313&gt;Parameters!$B$11),0,1),"")</f>
        <is>
          <t/>
        </is>
      </c>
      <c r="CH313" s="0" t="inlineStr">
        <f aca="false">IF(A313&lt;&gt;"",IF(OR(BM313&lt;Parameters!$B$12,BM313&gt;Parameters!$B$11),0,1),"")</f>
        <is>
          <t/>
        </is>
      </c>
      <c r="CI313" s="0" t="inlineStr">
        <f aca="false">IF(A313&lt;&gt;"",IF(OR(BR313&lt;Parameters!$B$12,BR313&gt;Parameters!$B$11),0,1),"")</f>
        <is>
          <t/>
        </is>
      </c>
      <c r="CJ313" s="0" t="inlineStr">
        <f aca="false">IF(A313&lt;&gt;"",IF(OR(BW313&lt;Parameters!$B$12,BW313&gt;Parameters!$B$11),0,1),"")</f>
        <is>
          <t/>
        </is>
      </c>
      <c r="CK313" s="26" t="inlineStr">
        <f aca="false">IF(A313&lt;&gt;"",SUM(CB313:CJ313)/9,"")</f>
        <is>
          <t/>
        </is>
      </c>
      <c r="CL313" s="0" t="inlineStr">
        <f aca="false">IF(A313&lt;&gt;"",CK313*9,"")</f>
        <is>
          <t/>
        </is>
      </c>
      <c r="CM313" s="8" t="inlineStr">
        <f aca="false">IF(A313&lt;&gt;"",TEXT(B313,CM$2)&amp;" "&amp;TEXT(A313,CM$2),"")</f>
        <is>
          <t/>
        </is>
      </c>
    </row>
    <row r="314" customFormat="false" ht="15" hidden="false" customHeight="false" outlineLevel="0" collapsed="false">
      <c r="A314" s="0" t="inlineStr">
        <f aca="false">IF(OR(B313&lt;Parameters!$K$12,A313&lt;Parameters!$K$12),IF(A313&lt;Parameters!$K$12,A313+1,0),"")</f>
        <is>
          <t/>
        </is>
      </c>
      <c r="B314" s="0" t="inlineStr">
        <f aca="false">IF(A314&lt;&gt;"",IF(A314=0,B313+1,B313),"")</f>
        <is>
          <t/>
        </is>
      </c>
      <c r="C314" s="24" t="inlineStr">
        <f aca="false">IF(A314&lt;&gt;"",-_phi*(A314+0.5),"")</f>
        <is>
          <t/>
        </is>
      </c>
      <c r="D314" s="8" t="inlineStr">
        <f aca="false">IF(A314&lt;&gt;"",DEGREES(C314),"")</f>
        <is>
          <t/>
        </is>
      </c>
      <c r="E314" s="24" t="inlineStr">
        <f aca="false">IF(A314&lt;&gt;"",_phi*(B314+0.5),"")</f>
        <is>
          <t/>
        </is>
      </c>
      <c r="F314" s="8" t="inlineStr">
        <f aca="false">IF(A314&lt;&gt;"",DEGREES(E314),"")</f>
        <is>
          <t/>
        </is>
      </c>
      <c r="G314" s="8" t="inlineStr">
        <f aca="false">IF(A314&lt;&gt;"",LOOKUP(A314,h!$A$3:$A$30,h!$D$3:$D$30),"")</f>
        <is>
          <t/>
        </is>
      </c>
      <c r="H314" s="8" t="inlineStr">
        <f aca="false">IF(A314&lt;&gt;"",LOOKUP(B314,h!$A$3:$A$30,h!$D$3:$D$30),"")</f>
        <is>
          <t/>
        </is>
      </c>
      <c r="I314" s="8" t="inlineStr">
        <f aca="false">IF(A314&lt;&gt;"",_zif,"")</f>
        <is>
          <t/>
        </is>
      </c>
      <c r="J314" s="8" t="inlineStr">
        <f aca="false">IF(A314&lt;&gt;"",$G314+'v1 Frame'!D$3*COS($C314)+'v1 Frame'!E$3*SIN($C314)*SIN($E314)+'v1 Frame'!F$3*SIN($C314)*COS($E314),"")</f>
        <is>
          <t/>
        </is>
      </c>
      <c r="K314" s="8" t="inlineStr">
        <f aca="false">IF(A314&lt;&gt;"",$H314+'v1 Frame'!E$3*COS($E314)-'v1 Frame'!F$3*SIN($E314),"")</f>
        <is>
          <t/>
        </is>
      </c>
      <c r="L314" s="8" t="inlineStr">
        <f aca="false">IF(A314&lt;&gt;"",$I314-'v1 Frame'!D$3*SIN($C314)+'v1 Frame'!E$3*COS($C314)*SIN($E314)+'v1 Frame'!F$3*COS($C314)*COS($E314),"")</f>
        <is>
          <t/>
        </is>
      </c>
      <c r="M314" s="8" t="inlineStr">
        <f aca="false">IF(A314&lt;&gt;"",$G314+'v1 Frame'!G$3*COS($C314)+'v1 Frame'!H$3*SIN($C314)*SIN($E314)+'v1 Frame'!I$3*SIN($C314)*COS($E314),"")</f>
        <is>
          <t/>
        </is>
      </c>
      <c r="N314" s="8" t="inlineStr">
        <f aca="false">IF(A314&lt;&gt;"",$H314+'v1 Frame'!H$3*COS($E314)-'v1 Frame'!I$3*SIN($E314),"")</f>
        <is>
          <t/>
        </is>
      </c>
      <c r="O314" s="8" t="inlineStr">
        <f aca="false">IF(A314&lt;&gt;"",$I314-'v1 Frame'!G$3*SIN($C314)+'v1 Frame'!H$3*COS($C314)*SIN($E314)+'v1 Frame'!I$3*COS($C314)*COS($E314),"")</f>
        <is>
          <t/>
        </is>
      </c>
      <c r="P314" s="8" t="inlineStr">
        <f aca="false">IF(A314&lt;&gt;"",$G314+'v1 Frame'!J$3*COS($C314)+'v1 Frame'!K$3*SIN($C314)*SIN($E314)+'v1 Frame'!L$3*SIN($C314)*COS($E314),"")</f>
        <is>
          <t/>
        </is>
      </c>
      <c r="Q314" s="8" t="inlineStr">
        <f aca="false">IF(A314&lt;&gt;"",$H314+'v1 Frame'!K$3*COS($E314)-'v1 Frame'!L$3*SIN($E314),"")</f>
        <is>
          <t/>
        </is>
      </c>
      <c r="R314" s="8" t="inlineStr">
        <f aca="false">IF(A314&lt;&gt;"",$I314-'v1 Frame'!J$3*SIN($C314)+'v1 Frame'!K$3*COS($C314)*SIN($E314)+'v1 Frame'!L$3*COS($C314)*COS($E314),"")</f>
        <is>
          <t/>
        </is>
      </c>
      <c r="S314" s="8" t="inlineStr">
        <f aca="false">IF(A314&lt;&gt;"",$G314+'v1 Frame'!M$3*COS($C314)+'v1 Frame'!N$3*SIN($C314)*SIN($E314)+'v1 Frame'!O$3*SIN($C314)*COS($E314),"")</f>
        <is>
          <t/>
        </is>
      </c>
      <c r="T314" s="8" t="inlineStr">
        <f aca="false">IF(A314&lt;&gt;"",$H314+'v1 Frame'!N$3*COS($E314)-'v1 Frame'!O$3*SIN($E314),"")</f>
        <is>
          <t/>
        </is>
      </c>
      <c r="U314" s="8" t="inlineStr">
        <f aca="false">IF(A314&lt;&gt;"",$I314-'v1 Frame'!M$3*SIN($C314)+'v1 Frame'!N$3*COS($C314)*SIN($E314)+'v1 Frame'!O$3*COS($C314)*COS($E314),"")</f>
        <is>
          <t/>
        </is>
      </c>
      <c r="V314" s="8" t="inlineStr">
        <f aca="false">IF(A314&lt;&gt;"",$G314+'v1 Frame'!P$3*COS($C314)+'v1 Frame'!Q$3*SIN($C314)*SIN($E314)+'v1 Frame'!R$3*SIN($C314)*COS($E314),"")</f>
        <is>
          <t/>
        </is>
      </c>
      <c r="W314" s="8" t="inlineStr">
        <f aca="false">IF(A314&lt;&gt;"",$H314+'v1 Frame'!Q$3*COS($E314)-'v1 Frame'!R$3*SIN($E314),"")</f>
        <is>
          <t/>
        </is>
      </c>
      <c r="X314" s="8" t="inlineStr">
        <f aca="false">IF(A314&lt;&gt;"",$I314-'v1 Frame'!P$3*SIN($C314)+'v1 Frame'!Q$3*COS($C314)*SIN($E314)+'v1 Frame'!R$3*COS($C314)*COS($E314),"")</f>
        <is>
          <t/>
        </is>
      </c>
      <c r="Y314" s="8" t="inlineStr">
        <f aca="false">IF(A314&lt;&gt;"",$G314+'v1 Frame'!S$3*COS($C314)+'v1 Frame'!T$3*SIN($C314)*SIN($E314)+'v1 Frame'!U$3*SIN($C314)*COS($E314),"")</f>
        <is>
          <t/>
        </is>
      </c>
      <c r="Z314" s="8" t="inlineStr">
        <f aca="false">IF(A314&lt;&gt;"",$H314+'v1 Frame'!T$3*COS($E314)-'v1 Frame'!U$3*SIN($E314),"")</f>
        <is>
          <t/>
        </is>
      </c>
      <c r="AA314" s="8" t="inlineStr">
        <f aca="false">IF(A314&lt;&gt;"",$I314-'v1 Frame'!S$3*SIN($C314)+'v1 Frame'!T$3*COS($C314)*SIN($E314)+'v1 Frame'!U$3*COS($C314)*COS($E314),"")</f>
        <is>
          <t/>
        </is>
      </c>
      <c r="AB314" s="8" t="inlineStr">
        <f aca="false">IF(A314&lt;&gt;"",$G314+'v1 Frame'!V$3*COS($C314)+'v1 Frame'!W$3*SIN($C314)*SIN($E314)+'v1 Frame'!X$3*SIN($C314)*COS($E314),"")</f>
        <is>
          <t/>
        </is>
      </c>
      <c r="AC314" s="8" t="inlineStr">
        <f aca="false">IF(A314&lt;&gt;"",$H314+'v1 Frame'!W$3*COS($E314)-'v1 Frame'!X$3*SIN($E314),"")</f>
        <is>
          <t/>
        </is>
      </c>
      <c r="AD314" s="8" t="inlineStr">
        <f aca="false">IF(A314&lt;&gt;"",$I314-'v1 Frame'!V$3*SIN($C314)+'v1 Frame'!W$3*COS($C314)*SIN($E314)+'v1 Frame'!X$3*COS($C314)*COS($E314),"")</f>
        <is>
          <t/>
        </is>
      </c>
      <c r="AE314" s="25" t="inlineStr">
        <f aca="false">IF(A314&lt;&gt;"",$G314+'v1 Frame'!Y$3*COS($C314)+'v1 Frame'!Z$3*SIN($C314)*SIN($E314)+'v1 Frame'!AA$3*SIN($C314)*COS($E314),"")</f>
        <is>
          <t/>
        </is>
      </c>
      <c r="AF314" s="25" t="inlineStr">
        <f aca="false">IF(A314&lt;&gt;"",$H314+'v1 Frame'!Z$3*COS($E314)-'v1 Frame'!AA$3*SIN($E314),"")</f>
        <is>
          <t/>
        </is>
      </c>
      <c r="AG314" s="25" t="inlineStr">
        <f aca="false">IF(A314&lt;&gt;"",$I314-'v1 Frame'!Y$3*SIN($C314)+'v1 Frame'!Z$3*COS($C314)*SIN($E314)+'v1 Frame'!AA$3*COS($C314)*COS($E314),"")</f>
        <is>
          <t/>
        </is>
      </c>
      <c r="AH314" s="8" t="inlineStr">
        <f aca="false">IF(A314&lt;&gt;"",SQRT(SUMSQ(G314:I314)),"")</f>
        <is>
          <t/>
        </is>
      </c>
      <c r="AI314" s="8" t="inlineStr">
        <f aca="false">IF(A314&lt;&gt;"",IF(AH314&lt;&gt;0,ACOS(I314/AH314),0),"")</f>
        <is>
          <t/>
        </is>
      </c>
      <c r="AJ314" s="8" t="inlineStr">
        <f aca="false">IF(A314&lt;&gt;"",DEGREES(AI314),"")</f>
        <is>
          <t/>
        </is>
      </c>
      <c r="AK314" s="8" t="inlineStr">
        <f aca="false">IF(A314&lt;&gt;"",IF(OR(G314&lt;&gt;0,H314&lt;&gt;0),ATAN2(G314,H314),0),"")</f>
        <is>
          <t/>
        </is>
      </c>
      <c r="AL314" s="8" t="inlineStr">
        <f aca="false">IF(A314&lt;&gt;"",DEGREES(AK314),"")</f>
        <is>
          <t/>
        </is>
      </c>
      <c r="AM314" s="8" t="inlineStr">
        <f aca="false">IF(A314&lt;&gt;"",SQRT(SUMSQ(J314:L314)),"")</f>
        <is>
          <t/>
        </is>
      </c>
      <c r="AN314" s="8" t="inlineStr">
        <f aca="false">IF(A314&lt;&gt;"",IF(AM314&lt;&gt;0,ACOS(L314/AM314),0),"")</f>
        <is>
          <t/>
        </is>
      </c>
      <c r="AO314" s="8" t="inlineStr">
        <f aca="false">IF(A314&lt;&gt;"",DEGREES(AN314),"")</f>
        <is>
          <t/>
        </is>
      </c>
      <c r="AP314" s="8" t="inlineStr">
        <f aca="false">IF(A314&lt;&gt;"",IF(OR(J314&lt;&gt;0,K314&lt;&gt;0),ATAN2(J314,K314),0),"")</f>
        <is>
          <t/>
        </is>
      </c>
      <c r="AQ314" s="8" t="inlineStr">
        <f aca="false">IF(A314&lt;&gt;"",DEGREES(AP314),"")</f>
        <is>
          <t/>
        </is>
      </c>
      <c r="AR314" s="8" t="inlineStr">
        <f aca="false">IF(A314&lt;&gt;"",SQRT(SUMSQ(M314:O314)),"")</f>
        <is>
          <t/>
        </is>
      </c>
      <c r="AS314" s="8" t="inlineStr">
        <f aca="false">IF(A314&lt;&gt;"",IF(AR314&lt;&gt;0,ACOS(O314/AR314),0),"")</f>
        <is>
          <t/>
        </is>
      </c>
      <c r="AT314" s="8" t="inlineStr">
        <f aca="false">IF(A314&lt;&gt;"",DEGREES(AS314),"")</f>
        <is>
          <t/>
        </is>
      </c>
      <c r="AU314" s="8" t="inlineStr">
        <f aca="false">IF(A314&lt;&gt;"",IF(OR(M314&lt;&gt;0,N314&lt;&gt;0),ATAN2(M314,N314),0),"")</f>
        <is>
          <t/>
        </is>
      </c>
      <c r="AV314" s="8" t="inlineStr">
        <f aca="false">IF(A314&lt;&gt;"",DEGREES(AU314),"")</f>
        <is>
          <t/>
        </is>
      </c>
      <c r="AW314" s="8" t="inlineStr">
        <f aca="false">IF(A314&lt;&gt;"",SQRT(SUMSQ(P314:R314)),"")</f>
        <is>
          <t/>
        </is>
      </c>
      <c r="AX314" s="8" t="inlineStr">
        <f aca="false">IF(A314&lt;&gt;"",IF(AW314&lt;&gt;0,ACOS(R314/AW314),0),"")</f>
        <is>
          <t/>
        </is>
      </c>
      <c r="AY314" s="8" t="inlineStr">
        <f aca="false">IF(A314&lt;&gt;"",DEGREES(AX314),"")</f>
        <is>
          <t/>
        </is>
      </c>
      <c r="AZ314" s="8" t="inlineStr">
        <f aca="false">IF(A314&lt;&gt;"",IF(OR(P314&lt;&gt;0,Q314&lt;&gt;0),ATAN2(P314,Q314),0),"")</f>
        <is>
          <t/>
        </is>
      </c>
      <c r="BA314" s="8" t="inlineStr">
        <f aca="false">IF(A314&lt;&gt;"",DEGREES(AZ314),"")</f>
        <is>
          <t/>
        </is>
      </c>
      <c r="BB314" s="8" t="inlineStr">
        <f aca="false">IF(A314&lt;&gt;"",SQRT(SUMSQ(S314:U314)),"")</f>
        <is>
          <t/>
        </is>
      </c>
      <c r="BC314" s="8" t="inlineStr">
        <f aca="false">IF(A314&lt;&gt;"",IF(BB314&lt;&gt;0,ACOS(U314/BB314),0),"")</f>
        <is>
          <t/>
        </is>
      </c>
      <c r="BD314" s="8" t="inlineStr">
        <f aca="false">IF(A314&lt;&gt;"",DEGREES(BC314),"")</f>
        <is>
          <t/>
        </is>
      </c>
      <c r="BE314" s="8" t="inlineStr">
        <f aca="false">IF(A314&lt;&gt;"",IF(OR(S314&lt;&gt;0,T314&lt;&gt;0),ATAN2(S314,T314),0),"")</f>
        <is>
          <t/>
        </is>
      </c>
      <c r="BF314" s="8" t="inlineStr">
        <f aca="false">IF(A314&lt;&gt;"",DEGREES(BE314),"")</f>
        <is>
          <t/>
        </is>
      </c>
      <c r="BG314" s="8" t="inlineStr">
        <f aca="false">IF(A314&lt;&gt;"",SQRT(SUMSQ(V314:X314)),"")</f>
        <is>
          <t/>
        </is>
      </c>
      <c r="BH314" s="8" t="inlineStr">
        <f aca="false">IF(A314&lt;&gt;"",IF(BG314&lt;&gt;0,ACOS(X314/BG314),0),"")</f>
        <is>
          <t/>
        </is>
      </c>
      <c r="BI314" s="8" t="inlineStr">
        <f aca="false">IF(A314&lt;&gt;"",DEGREES(BH314),"")</f>
        <is>
          <t/>
        </is>
      </c>
      <c r="BJ314" s="8" t="inlineStr">
        <f aca="false">IF(A314&lt;&gt;"",IF(OR(V314&lt;&gt;0,W314&lt;&gt;0),ATAN2(V314,W314),0),"")</f>
        <is>
          <t/>
        </is>
      </c>
      <c r="BK314" s="8" t="inlineStr">
        <f aca="false">IF(A314&lt;&gt;"",DEGREES(BJ314),"")</f>
        <is>
          <t/>
        </is>
      </c>
      <c r="BL314" s="8" t="inlineStr">
        <f aca="false">IF(A314&lt;&gt;"",SQRT(SUMSQ(Y314:AA314)),"")</f>
        <is>
          <t/>
        </is>
      </c>
      <c r="BM314" s="8" t="inlineStr">
        <f aca="false">IF(A314&lt;&gt;"",IF(BL314&lt;&gt;0,ACOS(AA314/BL314),0),"")</f>
        <is>
          <t/>
        </is>
      </c>
      <c r="BN314" s="8" t="inlineStr">
        <f aca="false">IF(A314&lt;&gt;"",DEGREES(BM314),"")</f>
        <is>
          <t/>
        </is>
      </c>
      <c r="BO314" s="8" t="inlineStr">
        <f aca="false">IF(A314&lt;&gt;"",IF(OR(Y314&lt;&gt;0,Z314&lt;&gt;0),ATAN2(Y314,Z314),0),"")</f>
        <is>
          <t/>
        </is>
      </c>
      <c r="BP314" s="8" t="inlineStr">
        <f aca="false">IF(A314&lt;&gt;"",DEGREES(BO314),"")</f>
        <is>
          <t/>
        </is>
      </c>
      <c r="BQ314" s="8" t="inlineStr">
        <f aca="false">IF(A314&lt;&gt;"",SQRT(SUMSQ(AB314:AD314)),"")</f>
        <is>
          <t/>
        </is>
      </c>
      <c r="BR314" s="8" t="inlineStr">
        <f aca="false">IF(A314&lt;&gt;"",IF(BQ314&lt;&gt;0,ACOS(AD314/BQ314),0),"")</f>
        <is>
          <t/>
        </is>
      </c>
      <c r="BS314" s="8" t="inlineStr">
        <f aca="false">IF(A314&lt;&gt;"",DEGREES(BR314),"")</f>
        <is>
          <t/>
        </is>
      </c>
      <c r="BT314" s="8" t="inlineStr">
        <f aca="false">IF(A314&lt;&gt;"",IF(OR(AB314&lt;&gt;0,AC314&lt;&gt;0),ATAN2(AB314,AC314),0),"")</f>
        <is>
          <t/>
        </is>
      </c>
      <c r="BU314" s="8" t="inlineStr">
        <f aca="false">IF(A314&lt;&gt;"",DEGREES(BT314),"")</f>
        <is>
          <t/>
        </is>
      </c>
      <c r="BV314" s="8" t="inlineStr">
        <f aca="false">IF(A314&lt;&gt;"",SQRT(SUMSQ(AE314:AG314)),"")</f>
        <is>
          <t/>
        </is>
      </c>
      <c r="BW314" s="8" t="inlineStr">
        <f aca="false">IF(A314&lt;&gt;"",IF(BV314&lt;&gt;0,ACOS(AG314/BV314),0),"")</f>
        <is>
          <t/>
        </is>
      </c>
      <c r="BX314" s="8" t="inlineStr">
        <f aca="false">IF(A314&lt;&gt;"",DEGREES(BW314),"")</f>
        <is>
          <t/>
        </is>
      </c>
      <c r="BY314" s="8" t="inlineStr">
        <f aca="false">IF(A314&lt;&gt;"",IF(OR(AF314&lt;&gt;0,AG314&lt;&gt;0),ATAN2(AF314,AG314),0),"")</f>
        <is>
          <t/>
        </is>
      </c>
      <c r="BZ314" s="8" t="inlineStr">
        <f aca="false">IF(A314&lt;&gt;"",DEGREES(BY314),"")</f>
        <is>
          <t/>
        </is>
      </c>
      <c r="CA314" s="0" t="inlineStr">
        <f aca="false">IF(A314&lt;&gt;"",IF(AND(AI314&lt;Parameters!$B$11,AI314&gt;Parameters!$B$12,AN314&lt;Parameters!$B$11,AN314&gt;Parameters!$B$12,AS314&lt;Parameters!$B$11,AS314&gt;Parameters!$B$12,AX314&lt;Parameters!$B$11,AX314&gt;Parameters!$B$12,BC314&lt;Parameters!$B$11,BC314&gt;Parameters!$B$12,BM314&lt;Parameters!$B$11,BM314&gt;Parameters!$B$12,BR314&lt;Parameters!$B$11,BR314&gt;Parameters!$B$12,BW314&lt;Parameters!$B$11,BW314&gt;Parameters!$B$12),1,0),"")</f>
        <is>
          <t/>
        </is>
      </c>
      <c r="CB314" s="0" t="inlineStr">
        <f aca="false">IF(A314&lt;&gt;"",IF(OR(AI314&lt;Parameters!$B$12,AI314&gt;Parameters!$B$11),0,1),"")</f>
        <is>
          <t/>
        </is>
      </c>
      <c r="CC314" s="0" t="inlineStr">
        <f aca="false">IF(A314&lt;&gt;"",IF(OR(AN314&lt;Parameters!$B$12,AN314&gt;Parameters!$B$11),0,1),"")</f>
        <is>
          <t/>
        </is>
      </c>
      <c r="CD314" s="0" t="inlineStr">
        <f aca="false">IF(A314&lt;&gt;"",IF(OR(AS314&lt;Parameters!$B$12,AS314&gt;Parameters!$B$11),0,1),"")</f>
        <is>
          <t/>
        </is>
      </c>
      <c r="CE314" s="0" t="inlineStr">
        <f aca="false">IF(A314&lt;&gt;"",IF(OR(AX314&lt;Parameters!$B$12,AX314&gt;Parameters!$B$11),0,1),"")</f>
        <is>
          <t/>
        </is>
      </c>
      <c r="CF314" s="0" t="inlineStr">
        <f aca="false">IF(A314&lt;&gt;"",IF(OR(BC314&lt;Parameters!$B$12,BC314&gt;Parameters!$B$11),0,1),"")</f>
        <is>
          <t/>
        </is>
      </c>
      <c r="CG314" s="0" t="inlineStr">
        <f aca="false">IF(A314&lt;&gt;"",IF(OR(BH314&lt;Parameters!$B$12,BH314&gt;Parameters!$B$11),0,1),"")</f>
        <is>
          <t/>
        </is>
      </c>
      <c r="CH314" s="0" t="inlineStr">
        <f aca="false">IF(A314&lt;&gt;"",IF(OR(BM314&lt;Parameters!$B$12,BM314&gt;Parameters!$B$11),0,1),"")</f>
        <is>
          <t/>
        </is>
      </c>
      <c r="CI314" s="0" t="inlineStr">
        <f aca="false">IF(A314&lt;&gt;"",IF(OR(BR314&lt;Parameters!$B$12,BR314&gt;Parameters!$B$11),0,1),"")</f>
        <is>
          <t/>
        </is>
      </c>
      <c r="CJ314" s="0" t="inlineStr">
        <f aca="false">IF(A314&lt;&gt;"",IF(OR(BW314&lt;Parameters!$B$12,BW314&gt;Parameters!$B$11),0,1),"")</f>
        <is>
          <t/>
        </is>
      </c>
      <c r="CK314" s="26" t="inlineStr">
        <f aca="false">IF(A314&lt;&gt;"",SUM(CB314:CJ314)/9,"")</f>
        <is>
          <t/>
        </is>
      </c>
      <c r="CL314" s="0" t="inlineStr">
        <f aca="false">IF(A314&lt;&gt;"",CK314*9,"")</f>
        <is>
          <t/>
        </is>
      </c>
      <c r="CM314" s="8" t="inlineStr">
        <f aca="false">IF(A314&lt;&gt;"",TEXT(B314,CM$2)&amp;" "&amp;TEXT(A314,CM$2),"")</f>
        <is>
          <t/>
        </is>
      </c>
    </row>
    <row r="315" customFormat="false" ht="15" hidden="false" customHeight="false" outlineLevel="0" collapsed="false">
      <c r="A315" s="0" t="inlineStr">
        <f aca="false">IF(OR(B314&lt;Parameters!$K$12,A314&lt;Parameters!$K$12),IF(A314&lt;Parameters!$K$12,A314+1,0),"")</f>
        <is>
          <t/>
        </is>
      </c>
      <c r="B315" s="0" t="inlineStr">
        <f aca="false">IF(A315&lt;&gt;"",IF(A315=0,B314+1,B314),"")</f>
        <is>
          <t/>
        </is>
      </c>
      <c r="C315" s="24" t="inlineStr">
        <f aca="false">IF(A315&lt;&gt;"",-_phi*(A315+0.5),"")</f>
        <is>
          <t/>
        </is>
      </c>
      <c r="D315" s="8" t="inlineStr">
        <f aca="false">IF(A315&lt;&gt;"",DEGREES(C315),"")</f>
        <is>
          <t/>
        </is>
      </c>
      <c r="E315" s="24" t="inlineStr">
        <f aca="false">IF(A315&lt;&gt;"",_phi*(B315+0.5),"")</f>
        <is>
          <t/>
        </is>
      </c>
      <c r="F315" s="8" t="inlineStr">
        <f aca="false">IF(A315&lt;&gt;"",DEGREES(E315),"")</f>
        <is>
          <t/>
        </is>
      </c>
      <c r="G315" s="8" t="inlineStr">
        <f aca="false">IF(A315&lt;&gt;"",LOOKUP(A315,h!$A$3:$A$30,h!$D$3:$D$30),"")</f>
        <is>
          <t/>
        </is>
      </c>
      <c r="H315" s="8" t="inlineStr">
        <f aca="false">IF(A315&lt;&gt;"",LOOKUP(B315,h!$A$3:$A$30,h!$D$3:$D$30),"")</f>
        <is>
          <t/>
        </is>
      </c>
      <c r="I315" s="8" t="inlineStr">
        <f aca="false">IF(A315&lt;&gt;"",_zif,"")</f>
        <is>
          <t/>
        </is>
      </c>
      <c r="J315" s="8" t="inlineStr">
        <f aca="false">IF(A315&lt;&gt;"",$G315+'v1 Frame'!D$3*COS($C315)+'v1 Frame'!E$3*SIN($C315)*SIN($E315)+'v1 Frame'!F$3*SIN($C315)*COS($E315),"")</f>
        <is>
          <t/>
        </is>
      </c>
      <c r="K315" s="8" t="inlineStr">
        <f aca="false">IF(A315&lt;&gt;"",$H315+'v1 Frame'!E$3*COS($E315)-'v1 Frame'!F$3*SIN($E315),"")</f>
        <is>
          <t/>
        </is>
      </c>
      <c r="L315" s="8" t="inlineStr">
        <f aca="false">IF(A315&lt;&gt;"",$I315-'v1 Frame'!D$3*SIN($C315)+'v1 Frame'!E$3*COS($C315)*SIN($E315)+'v1 Frame'!F$3*COS($C315)*COS($E315),"")</f>
        <is>
          <t/>
        </is>
      </c>
      <c r="M315" s="8" t="inlineStr">
        <f aca="false">IF(A315&lt;&gt;"",$G315+'v1 Frame'!G$3*COS($C315)+'v1 Frame'!H$3*SIN($C315)*SIN($E315)+'v1 Frame'!I$3*SIN($C315)*COS($E315),"")</f>
        <is>
          <t/>
        </is>
      </c>
      <c r="N315" s="8" t="inlineStr">
        <f aca="false">IF(A315&lt;&gt;"",$H315+'v1 Frame'!H$3*COS($E315)-'v1 Frame'!I$3*SIN($E315),"")</f>
        <is>
          <t/>
        </is>
      </c>
      <c r="O315" s="8" t="inlineStr">
        <f aca="false">IF(A315&lt;&gt;"",$I315-'v1 Frame'!G$3*SIN($C315)+'v1 Frame'!H$3*COS($C315)*SIN($E315)+'v1 Frame'!I$3*COS($C315)*COS($E315),"")</f>
        <is>
          <t/>
        </is>
      </c>
      <c r="P315" s="8" t="inlineStr">
        <f aca="false">IF(A315&lt;&gt;"",$G315+'v1 Frame'!J$3*COS($C315)+'v1 Frame'!K$3*SIN($C315)*SIN($E315)+'v1 Frame'!L$3*SIN($C315)*COS($E315),"")</f>
        <is>
          <t/>
        </is>
      </c>
      <c r="Q315" s="8" t="inlineStr">
        <f aca="false">IF(A315&lt;&gt;"",$H315+'v1 Frame'!K$3*COS($E315)-'v1 Frame'!L$3*SIN($E315),"")</f>
        <is>
          <t/>
        </is>
      </c>
      <c r="R315" s="8" t="inlineStr">
        <f aca="false">IF(A315&lt;&gt;"",$I315-'v1 Frame'!J$3*SIN($C315)+'v1 Frame'!K$3*COS($C315)*SIN($E315)+'v1 Frame'!L$3*COS($C315)*COS($E315),"")</f>
        <is>
          <t/>
        </is>
      </c>
      <c r="S315" s="8" t="inlineStr">
        <f aca="false">IF(A315&lt;&gt;"",$G315+'v1 Frame'!M$3*COS($C315)+'v1 Frame'!N$3*SIN($C315)*SIN($E315)+'v1 Frame'!O$3*SIN($C315)*COS($E315),"")</f>
        <is>
          <t/>
        </is>
      </c>
      <c r="T315" s="8" t="inlineStr">
        <f aca="false">IF(A315&lt;&gt;"",$H315+'v1 Frame'!N$3*COS($E315)-'v1 Frame'!O$3*SIN($E315),"")</f>
        <is>
          <t/>
        </is>
      </c>
      <c r="U315" s="8" t="inlineStr">
        <f aca="false">IF(A315&lt;&gt;"",$I315-'v1 Frame'!M$3*SIN($C315)+'v1 Frame'!N$3*COS($C315)*SIN($E315)+'v1 Frame'!O$3*COS($C315)*COS($E315),"")</f>
        <is>
          <t/>
        </is>
      </c>
      <c r="V315" s="8" t="inlineStr">
        <f aca="false">IF(A315&lt;&gt;"",$G315+'v1 Frame'!P$3*COS($C315)+'v1 Frame'!Q$3*SIN($C315)*SIN($E315)+'v1 Frame'!R$3*SIN($C315)*COS($E315),"")</f>
        <is>
          <t/>
        </is>
      </c>
      <c r="W315" s="8" t="inlineStr">
        <f aca="false">IF(A315&lt;&gt;"",$H315+'v1 Frame'!Q$3*COS($E315)-'v1 Frame'!R$3*SIN($E315),"")</f>
        <is>
          <t/>
        </is>
      </c>
      <c r="X315" s="8" t="inlineStr">
        <f aca="false">IF(A315&lt;&gt;"",$I315-'v1 Frame'!P$3*SIN($C315)+'v1 Frame'!Q$3*COS($C315)*SIN($E315)+'v1 Frame'!R$3*COS($C315)*COS($E315),"")</f>
        <is>
          <t/>
        </is>
      </c>
      <c r="Y315" s="8" t="inlineStr">
        <f aca="false">IF(A315&lt;&gt;"",$G315+'v1 Frame'!S$3*COS($C315)+'v1 Frame'!T$3*SIN($C315)*SIN($E315)+'v1 Frame'!U$3*SIN($C315)*COS($E315),"")</f>
        <is>
          <t/>
        </is>
      </c>
      <c r="Z315" s="8" t="inlineStr">
        <f aca="false">IF(A315&lt;&gt;"",$H315+'v1 Frame'!T$3*COS($E315)-'v1 Frame'!U$3*SIN($E315),"")</f>
        <is>
          <t/>
        </is>
      </c>
      <c r="AA315" s="8" t="inlineStr">
        <f aca="false">IF(A315&lt;&gt;"",$I315-'v1 Frame'!S$3*SIN($C315)+'v1 Frame'!T$3*COS($C315)*SIN($E315)+'v1 Frame'!U$3*COS($C315)*COS($E315),"")</f>
        <is>
          <t/>
        </is>
      </c>
      <c r="AB315" s="8" t="inlineStr">
        <f aca="false">IF(A315&lt;&gt;"",$G315+'v1 Frame'!V$3*COS($C315)+'v1 Frame'!W$3*SIN($C315)*SIN($E315)+'v1 Frame'!X$3*SIN($C315)*COS($E315),"")</f>
        <is>
          <t/>
        </is>
      </c>
      <c r="AC315" s="8" t="inlineStr">
        <f aca="false">IF(A315&lt;&gt;"",$H315+'v1 Frame'!W$3*COS($E315)-'v1 Frame'!X$3*SIN($E315),"")</f>
        <is>
          <t/>
        </is>
      </c>
      <c r="AD315" s="8" t="inlineStr">
        <f aca="false">IF(A315&lt;&gt;"",$I315-'v1 Frame'!V$3*SIN($C315)+'v1 Frame'!W$3*COS($C315)*SIN($E315)+'v1 Frame'!X$3*COS($C315)*COS($E315),"")</f>
        <is>
          <t/>
        </is>
      </c>
      <c r="AE315" s="25" t="inlineStr">
        <f aca="false">IF(A315&lt;&gt;"",$G315+'v1 Frame'!Y$3*COS($C315)+'v1 Frame'!Z$3*SIN($C315)*SIN($E315)+'v1 Frame'!AA$3*SIN($C315)*COS($E315),"")</f>
        <is>
          <t/>
        </is>
      </c>
      <c r="AF315" s="25" t="inlineStr">
        <f aca="false">IF(A315&lt;&gt;"",$H315+'v1 Frame'!Z$3*COS($E315)-'v1 Frame'!AA$3*SIN($E315),"")</f>
        <is>
          <t/>
        </is>
      </c>
      <c r="AG315" s="25" t="inlineStr">
        <f aca="false">IF(A315&lt;&gt;"",$I315-'v1 Frame'!Y$3*SIN($C315)+'v1 Frame'!Z$3*COS($C315)*SIN($E315)+'v1 Frame'!AA$3*COS($C315)*COS($E315),"")</f>
        <is>
          <t/>
        </is>
      </c>
      <c r="AH315" s="8" t="inlineStr">
        <f aca="false">IF(A315&lt;&gt;"",SQRT(SUMSQ(G315:I315)),"")</f>
        <is>
          <t/>
        </is>
      </c>
      <c r="AI315" s="8" t="inlineStr">
        <f aca="false">IF(A315&lt;&gt;"",IF(AH315&lt;&gt;0,ACOS(I315/AH315),0),"")</f>
        <is>
          <t/>
        </is>
      </c>
      <c r="AJ315" s="8" t="inlineStr">
        <f aca="false">IF(A315&lt;&gt;"",DEGREES(AI315),"")</f>
        <is>
          <t/>
        </is>
      </c>
      <c r="AK315" s="8" t="inlineStr">
        <f aca="false">IF(A315&lt;&gt;"",IF(OR(G315&lt;&gt;0,H315&lt;&gt;0),ATAN2(G315,H315),0),"")</f>
        <is>
          <t/>
        </is>
      </c>
      <c r="AL315" s="8" t="inlineStr">
        <f aca="false">IF(A315&lt;&gt;"",DEGREES(AK315),"")</f>
        <is>
          <t/>
        </is>
      </c>
      <c r="AM315" s="8" t="inlineStr">
        <f aca="false">IF(A315&lt;&gt;"",SQRT(SUMSQ(J315:L315)),"")</f>
        <is>
          <t/>
        </is>
      </c>
      <c r="AN315" s="8" t="inlineStr">
        <f aca="false">IF(A315&lt;&gt;"",IF(AM315&lt;&gt;0,ACOS(L315/AM315),0),"")</f>
        <is>
          <t/>
        </is>
      </c>
      <c r="AO315" s="8" t="inlineStr">
        <f aca="false">IF(A315&lt;&gt;"",DEGREES(AN315),"")</f>
        <is>
          <t/>
        </is>
      </c>
      <c r="AP315" s="8" t="inlineStr">
        <f aca="false">IF(A315&lt;&gt;"",IF(OR(J315&lt;&gt;0,K315&lt;&gt;0),ATAN2(J315,K315),0),"")</f>
        <is>
          <t/>
        </is>
      </c>
      <c r="AQ315" s="8" t="inlineStr">
        <f aca="false">IF(A315&lt;&gt;"",DEGREES(AP315),"")</f>
        <is>
          <t/>
        </is>
      </c>
      <c r="AR315" s="8" t="inlineStr">
        <f aca="false">IF(A315&lt;&gt;"",SQRT(SUMSQ(M315:O315)),"")</f>
        <is>
          <t/>
        </is>
      </c>
      <c r="AS315" s="8" t="inlineStr">
        <f aca="false">IF(A315&lt;&gt;"",IF(AR315&lt;&gt;0,ACOS(O315/AR315),0),"")</f>
        <is>
          <t/>
        </is>
      </c>
      <c r="AT315" s="8" t="inlineStr">
        <f aca="false">IF(A315&lt;&gt;"",DEGREES(AS315),"")</f>
        <is>
          <t/>
        </is>
      </c>
      <c r="AU315" s="8" t="inlineStr">
        <f aca="false">IF(A315&lt;&gt;"",IF(OR(M315&lt;&gt;0,N315&lt;&gt;0),ATAN2(M315,N315),0),"")</f>
        <is>
          <t/>
        </is>
      </c>
      <c r="AV315" s="8" t="inlineStr">
        <f aca="false">IF(A315&lt;&gt;"",DEGREES(AU315),"")</f>
        <is>
          <t/>
        </is>
      </c>
      <c r="AW315" s="8" t="inlineStr">
        <f aca="false">IF(A315&lt;&gt;"",SQRT(SUMSQ(P315:R315)),"")</f>
        <is>
          <t/>
        </is>
      </c>
      <c r="AX315" s="8" t="inlineStr">
        <f aca="false">IF(A315&lt;&gt;"",IF(AW315&lt;&gt;0,ACOS(R315/AW315),0),"")</f>
        <is>
          <t/>
        </is>
      </c>
      <c r="AY315" s="8" t="inlineStr">
        <f aca="false">IF(A315&lt;&gt;"",DEGREES(AX315),"")</f>
        <is>
          <t/>
        </is>
      </c>
      <c r="AZ315" s="8" t="inlineStr">
        <f aca="false">IF(A315&lt;&gt;"",IF(OR(P315&lt;&gt;0,Q315&lt;&gt;0),ATAN2(P315,Q315),0),"")</f>
        <is>
          <t/>
        </is>
      </c>
      <c r="BA315" s="8" t="inlineStr">
        <f aca="false">IF(A315&lt;&gt;"",DEGREES(AZ315),"")</f>
        <is>
          <t/>
        </is>
      </c>
      <c r="BB315" s="8" t="inlineStr">
        <f aca="false">IF(A315&lt;&gt;"",SQRT(SUMSQ(S315:U315)),"")</f>
        <is>
          <t/>
        </is>
      </c>
      <c r="BC315" s="8" t="inlineStr">
        <f aca="false">IF(A315&lt;&gt;"",IF(BB315&lt;&gt;0,ACOS(U315/BB315),0),"")</f>
        <is>
          <t/>
        </is>
      </c>
      <c r="BD315" s="8" t="inlineStr">
        <f aca="false">IF(A315&lt;&gt;"",DEGREES(BC315),"")</f>
        <is>
          <t/>
        </is>
      </c>
      <c r="BE315" s="8" t="inlineStr">
        <f aca="false">IF(A315&lt;&gt;"",IF(OR(S315&lt;&gt;0,T315&lt;&gt;0),ATAN2(S315,T315),0),"")</f>
        <is>
          <t/>
        </is>
      </c>
      <c r="BF315" s="8" t="inlineStr">
        <f aca="false">IF(A315&lt;&gt;"",DEGREES(BE315),"")</f>
        <is>
          <t/>
        </is>
      </c>
      <c r="BG315" s="8" t="inlineStr">
        <f aca="false">IF(A315&lt;&gt;"",SQRT(SUMSQ(V315:X315)),"")</f>
        <is>
          <t/>
        </is>
      </c>
      <c r="BH315" s="8" t="inlineStr">
        <f aca="false">IF(A315&lt;&gt;"",IF(BG315&lt;&gt;0,ACOS(X315/BG315),0),"")</f>
        <is>
          <t/>
        </is>
      </c>
      <c r="BI315" s="8" t="inlineStr">
        <f aca="false">IF(A315&lt;&gt;"",DEGREES(BH315),"")</f>
        <is>
          <t/>
        </is>
      </c>
      <c r="BJ315" s="8" t="inlineStr">
        <f aca="false">IF(A315&lt;&gt;"",IF(OR(V315&lt;&gt;0,W315&lt;&gt;0),ATAN2(V315,W315),0),"")</f>
        <is>
          <t/>
        </is>
      </c>
      <c r="BK315" s="8" t="inlineStr">
        <f aca="false">IF(A315&lt;&gt;"",DEGREES(BJ315),"")</f>
        <is>
          <t/>
        </is>
      </c>
      <c r="BL315" s="8" t="inlineStr">
        <f aca="false">IF(A315&lt;&gt;"",SQRT(SUMSQ(Y315:AA315)),"")</f>
        <is>
          <t/>
        </is>
      </c>
      <c r="BM315" s="8" t="inlineStr">
        <f aca="false">IF(A315&lt;&gt;"",IF(BL315&lt;&gt;0,ACOS(AA315/BL315),0),"")</f>
        <is>
          <t/>
        </is>
      </c>
      <c r="BN315" s="8" t="inlineStr">
        <f aca="false">IF(A315&lt;&gt;"",DEGREES(BM315),"")</f>
        <is>
          <t/>
        </is>
      </c>
      <c r="BO315" s="8" t="inlineStr">
        <f aca="false">IF(A315&lt;&gt;"",IF(OR(Y315&lt;&gt;0,Z315&lt;&gt;0),ATAN2(Y315,Z315),0),"")</f>
        <is>
          <t/>
        </is>
      </c>
      <c r="BP315" s="8" t="inlineStr">
        <f aca="false">IF(A315&lt;&gt;"",DEGREES(BO315),"")</f>
        <is>
          <t/>
        </is>
      </c>
      <c r="BQ315" s="8" t="inlineStr">
        <f aca="false">IF(A315&lt;&gt;"",SQRT(SUMSQ(AB315:AD315)),"")</f>
        <is>
          <t/>
        </is>
      </c>
      <c r="BR315" s="8" t="inlineStr">
        <f aca="false">IF(A315&lt;&gt;"",IF(BQ315&lt;&gt;0,ACOS(AD315/BQ315),0),"")</f>
        <is>
          <t/>
        </is>
      </c>
      <c r="BS315" s="8" t="inlineStr">
        <f aca="false">IF(A315&lt;&gt;"",DEGREES(BR315),"")</f>
        <is>
          <t/>
        </is>
      </c>
      <c r="BT315" s="8" t="inlineStr">
        <f aca="false">IF(A315&lt;&gt;"",IF(OR(AB315&lt;&gt;0,AC315&lt;&gt;0),ATAN2(AB315,AC315),0),"")</f>
        <is>
          <t/>
        </is>
      </c>
      <c r="BU315" s="8" t="inlineStr">
        <f aca="false">IF(A315&lt;&gt;"",DEGREES(BT315),"")</f>
        <is>
          <t/>
        </is>
      </c>
      <c r="BV315" s="8" t="inlineStr">
        <f aca="false">IF(A315&lt;&gt;"",SQRT(SUMSQ(AE315:AG315)),"")</f>
        <is>
          <t/>
        </is>
      </c>
      <c r="BW315" s="8" t="inlineStr">
        <f aca="false">IF(A315&lt;&gt;"",IF(BV315&lt;&gt;0,ACOS(AG315/BV315),0),"")</f>
        <is>
          <t/>
        </is>
      </c>
      <c r="BX315" s="8" t="inlineStr">
        <f aca="false">IF(A315&lt;&gt;"",DEGREES(BW315),"")</f>
        <is>
          <t/>
        </is>
      </c>
      <c r="BY315" s="8" t="inlineStr">
        <f aca="false">IF(A315&lt;&gt;"",IF(OR(AF315&lt;&gt;0,AG315&lt;&gt;0),ATAN2(AF315,AG315),0),"")</f>
        <is>
          <t/>
        </is>
      </c>
      <c r="BZ315" s="8" t="inlineStr">
        <f aca="false">IF(A315&lt;&gt;"",DEGREES(BY315),"")</f>
        <is>
          <t/>
        </is>
      </c>
      <c r="CA315" s="0" t="inlineStr">
        <f aca="false">IF(A315&lt;&gt;"",IF(AND(AI315&lt;Parameters!$B$11,AI315&gt;Parameters!$B$12,AN315&lt;Parameters!$B$11,AN315&gt;Parameters!$B$12,AS315&lt;Parameters!$B$11,AS315&gt;Parameters!$B$12,AX315&lt;Parameters!$B$11,AX315&gt;Parameters!$B$12,BC315&lt;Parameters!$B$11,BC315&gt;Parameters!$B$12,BM315&lt;Parameters!$B$11,BM315&gt;Parameters!$B$12,BR315&lt;Parameters!$B$11,BR315&gt;Parameters!$B$12,BW315&lt;Parameters!$B$11,BW315&gt;Parameters!$B$12),1,0),"")</f>
        <is>
          <t/>
        </is>
      </c>
      <c r="CB315" s="0" t="inlineStr">
        <f aca="false">IF(A315&lt;&gt;"",IF(OR(AI315&lt;Parameters!$B$12,AI315&gt;Parameters!$B$11),0,1),"")</f>
        <is>
          <t/>
        </is>
      </c>
      <c r="CC315" s="0" t="inlineStr">
        <f aca="false">IF(A315&lt;&gt;"",IF(OR(AN315&lt;Parameters!$B$12,AN315&gt;Parameters!$B$11),0,1),"")</f>
        <is>
          <t/>
        </is>
      </c>
      <c r="CD315" s="0" t="inlineStr">
        <f aca="false">IF(A315&lt;&gt;"",IF(OR(AS315&lt;Parameters!$B$12,AS315&gt;Parameters!$B$11),0,1),"")</f>
        <is>
          <t/>
        </is>
      </c>
      <c r="CE315" s="0" t="inlineStr">
        <f aca="false">IF(A315&lt;&gt;"",IF(OR(AX315&lt;Parameters!$B$12,AX315&gt;Parameters!$B$11),0,1),"")</f>
        <is>
          <t/>
        </is>
      </c>
      <c r="CF315" s="0" t="inlineStr">
        <f aca="false">IF(A315&lt;&gt;"",IF(OR(BC315&lt;Parameters!$B$12,BC315&gt;Parameters!$B$11),0,1),"")</f>
        <is>
          <t/>
        </is>
      </c>
      <c r="CG315" s="0" t="inlineStr">
        <f aca="false">IF(A315&lt;&gt;"",IF(OR(BH315&lt;Parameters!$B$12,BH315&gt;Parameters!$B$11),0,1),"")</f>
        <is>
          <t/>
        </is>
      </c>
      <c r="CH315" s="0" t="inlineStr">
        <f aca="false">IF(A315&lt;&gt;"",IF(OR(BM315&lt;Parameters!$B$12,BM315&gt;Parameters!$B$11),0,1),"")</f>
        <is>
          <t/>
        </is>
      </c>
      <c r="CI315" s="0" t="inlineStr">
        <f aca="false">IF(A315&lt;&gt;"",IF(OR(BR315&lt;Parameters!$B$12,BR315&gt;Parameters!$B$11),0,1),"")</f>
        <is>
          <t/>
        </is>
      </c>
      <c r="CJ315" s="0" t="inlineStr">
        <f aca="false">IF(A315&lt;&gt;"",IF(OR(BW315&lt;Parameters!$B$12,BW315&gt;Parameters!$B$11),0,1),"")</f>
        <is>
          <t/>
        </is>
      </c>
      <c r="CK315" s="26" t="inlineStr">
        <f aca="false">IF(A315&lt;&gt;"",SUM(CB315:CJ315)/9,"")</f>
        <is>
          <t/>
        </is>
      </c>
      <c r="CL315" s="0" t="inlineStr">
        <f aca="false">IF(A315&lt;&gt;"",CK315*9,"")</f>
        <is>
          <t/>
        </is>
      </c>
      <c r="CM315" s="8" t="inlineStr">
        <f aca="false">IF(A315&lt;&gt;"",TEXT(B315,CM$2)&amp;" "&amp;TEXT(A315,CM$2),"")</f>
        <is>
          <t/>
        </is>
      </c>
    </row>
    <row r="316" customFormat="false" ht="15" hidden="false" customHeight="false" outlineLevel="0" collapsed="false">
      <c r="A316" s="0" t="inlineStr">
        <f aca="false">IF(OR(B315&lt;Parameters!$K$12,A315&lt;Parameters!$K$12),IF(A315&lt;Parameters!$K$12,A315+1,0),"")</f>
        <is>
          <t/>
        </is>
      </c>
      <c r="B316" s="0" t="inlineStr">
        <f aca="false">IF(A316&lt;&gt;"",IF(A316=0,B315+1,B315),"")</f>
        <is>
          <t/>
        </is>
      </c>
      <c r="C316" s="24" t="inlineStr">
        <f aca="false">IF(A316&lt;&gt;"",-_phi*(A316+0.5),"")</f>
        <is>
          <t/>
        </is>
      </c>
      <c r="D316" s="8" t="inlineStr">
        <f aca="false">IF(A316&lt;&gt;"",DEGREES(C316),"")</f>
        <is>
          <t/>
        </is>
      </c>
      <c r="E316" s="24" t="inlineStr">
        <f aca="false">IF(A316&lt;&gt;"",_phi*(B316+0.5),"")</f>
        <is>
          <t/>
        </is>
      </c>
      <c r="F316" s="8" t="inlineStr">
        <f aca="false">IF(A316&lt;&gt;"",DEGREES(E316),"")</f>
        <is>
          <t/>
        </is>
      </c>
      <c r="G316" s="8" t="inlineStr">
        <f aca="false">IF(A316&lt;&gt;"",LOOKUP(A316,h!$A$3:$A$30,h!$D$3:$D$30),"")</f>
        <is>
          <t/>
        </is>
      </c>
      <c r="H316" s="8" t="inlineStr">
        <f aca="false">IF(A316&lt;&gt;"",LOOKUP(B316,h!$A$3:$A$30,h!$D$3:$D$30),"")</f>
        <is>
          <t/>
        </is>
      </c>
      <c r="I316" s="8" t="inlineStr">
        <f aca="false">IF(A316&lt;&gt;"",_zif,"")</f>
        <is>
          <t/>
        </is>
      </c>
      <c r="J316" s="8" t="inlineStr">
        <f aca="false">IF(A316&lt;&gt;"",$G316+'v1 Frame'!D$3*COS($C316)+'v1 Frame'!E$3*SIN($C316)*SIN($E316)+'v1 Frame'!F$3*SIN($C316)*COS($E316),"")</f>
        <is>
          <t/>
        </is>
      </c>
      <c r="K316" s="8" t="inlineStr">
        <f aca="false">IF(A316&lt;&gt;"",$H316+'v1 Frame'!E$3*COS($E316)-'v1 Frame'!F$3*SIN($E316),"")</f>
        <is>
          <t/>
        </is>
      </c>
      <c r="L316" s="8" t="inlineStr">
        <f aca="false">IF(A316&lt;&gt;"",$I316-'v1 Frame'!D$3*SIN($C316)+'v1 Frame'!E$3*COS($C316)*SIN($E316)+'v1 Frame'!F$3*COS($C316)*COS($E316),"")</f>
        <is>
          <t/>
        </is>
      </c>
      <c r="M316" s="8" t="inlineStr">
        <f aca="false">IF(A316&lt;&gt;"",$G316+'v1 Frame'!G$3*COS($C316)+'v1 Frame'!H$3*SIN($C316)*SIN($E316)+'v1 Frame'!I$3*SIN($C316)*COS($E316),"")</f>
        <is>
          <t/>
        </is>
      </c>
      <c r="N316" s="8" t="inlineStr">
        <f aca="false">IF(A316&lt;&gt;"",$H316+'v1 Frame'!H$3*COS($E316)-'v1 Frame'!I$3*SIN($E316),"")</f>
        <is>
          <t/>
        </is>
      </c>
      <c r="O316" s="8" t="inlineStr">
        <f aca="false">IF(A316&lt;&gt;"",$I316-'v1 Frame'!G$3*SIN($C316)+'v1 Frame'!H$3*COS($C316)*SIN($E316)+'v1 Frame'!I$3*COS($C316)*COS($E316),"")</f>
        <is>
          <t/>
        </is>
      </c>
      <c r="P316" s="8" t="inlineStr">
        <f aca="false">IF(A316&lt;&gt;"",$G316+'v1 Frame'!J$3*COS($C316)+'v1 Frame'!K$3*SIN($C316)*SIN($E316)+'v1 Frame'!L$3*SIN($C316)*COS($E316),"")</f>
        <is>
          <t/>
        </is>
      </c>
      <c r="Q316" s="8" t="inlineStr">
        <f aca="false">IF(A316&lt;&gt;"",$H316+'v1 Frame'!K$3*COS($E316)-'v1 Frame'!L$3*SIN($E316),"")</f>
        <is>
          <t/>
        </is>
      </c>
      <c r="R316" s="8" t="inlineStr">
        <f aca="false">IF(A316&lt;&gt;"",$I316-'v1 Frame'!J$3*SIN($C316)+'v1 Frame'!K$3*COS($C316)*SIN($E316)+'v1 Frame'!L$3*COS($C316)*COS($E316),"")</f>
        <is>
          <t/>
        </is>
      </c>
      <c r="S316" s="8" t="inlineStr">
        <f aca="false">IF(A316&lt;&gt;"",$G316+'v1 Frame'!M$3*COS($C316)+'v1 Frame'!N$3*SIN($C316)*SIN($E316)+'v1 Frame'!O$3*SIN($C316)*COS($E316),"")</f>
        <is>
          <t/>
        </is>
      </c>
      <c r="T316" s="8" t="inlineStr">
        <f aca="false">IF(A316&lt;&gt;"",$H316+'v1 Frame'!N$3*COS($E316)-'v1 Frame'!O$3*SIN($E316),"")</f>
        <is>
          <t/>
        </is>
      </c>
      <c r="U316" s="8" t="inlineStr">
        <f aca="false">IF(A316&lt;&gt;"",$I316-'v1 Frame'!M$3*SIN($C316)+'v1 Frame'!N$3*COS($C316)*SIN($E316)+'v1 Frame'!O$3*COS($C316)*COS($E316),"")</f>
        <is>
          <t/>
        </is>
      </c>
      <c r="V316" s="8" t="inlineStr">
        <f aca="false">IF(A316&lt;&gt;"",$G316+'v1 Frame'!P$3*COS($C316)+'v1 Frame'!Q$3*SIN($C316)*SIN($E316)+'v1 Frame'!R$3*SIN($C316)*COS($E316),"")</f>
        <is>
          <t/>
        </is>
      </c>
      <c r="W316" s="8" t="inlineStr">
        <f aca="false">IF(A316&lt;&gt;"",$H316+'v1 Frame'!Q$3*COS($E316)-'v1 Frame'!R$3*SIN($E316),"")</f>
        <is>
          <t/>
        </is>
      </c>
      <c r="X316" s="8" t="inlineStr">
        <f aca="false">IF(A316&lt;&gt;"",$I316-'v1 Frame'!P$3*SIN($C316)+'v1 Frame'!Q$3*COS($C316)*SIN($E316)+'v1 Frame'!R$3*COS($C316)*COS($E316),"")</f>
        <is>
          <t/>
        </is>
      </c>
      <c r="Y316" s="8" t="inlineStr">
        <f aca="false">IF(A316&lt;&gt;"",$G316+'v1 Frame'!S$3*COS($C316)+'v1 Frame'!T$3*SIN($C316)*SIN($E316)+'v1 Frame'!U$3*SIN($C316)*COS($E316),"")</f>
        <is>
          <t/>
        </is>
      </c>
      <c r="Z316" s="8" t="inlineStr">
        <f aca="false">IF(A316&lt;&gt;"",$H316+'v1 Frame'!T$3*COS($E316)-'v1 Frame'!U$3*SIN($E316),"")</f>
        <is>
          <t/>
        </is>
      </c>
      <c r="AA316" s="8" t="inlineStr">
        <f aca="false">IF(A316&lt;&gt;"",$I316-'v1 Frame'!S$3*SIN($C316)+'v1 Frame'!T$3*COS($C316)*SIN($E316)+'v1 Frame'!U$3*COS($C316)*COS($E316),"")</f>
        <is>
          <t/>
        </is>
      </c>
      <c r="AB316" s="8" t="inlineStr">
        <f aca="false">IF(A316&lt;&gt;"",$G316+'v1 Frame'!V$3*COS($C316)+'v1 Frame'!W$3*SIN($C316)*SIN($E316)+'v1 Frame'!X$3*SIN($C316)*COS($E316),"")</f>
        <is>
          <t/>
        </is>
      </c>
      <c r="AC316" s="8" t="inlineStr">
        <f aca="false">IF(A316&lt;&gt;"",$H316+'v1 Frame'!W$3*COS($E316)-'v1 Frame'!X$3*SIN($E316),"")</f>
        <is>
          <t/>
        </is>
      </c>
      <c r="AD316" s="8" t="inlineStr">
        <f aca="false">IF(A316&lt;&gt;"",$I316-'v1 Frame'!V$3*SIN($C316)+'v1 Frame'!W$3*COS($C316)*SIN($E316)+'v1 Frame'!X$3*COS($C316)*COS($E316),"")</f>
        <is>
          <t/>
        </is>
      </c>
      <c r="AE316" s="25" t="inlineStr">
        <f aca="false">IF(A316&lt;&gt;"",$G316+'v1 Frame'!Y$3*COS($C316)+'v1 Frame'!Z$3*SIN($C316)*SIN($E316)+'v1 Frame'!AA$3*SIN($C316)*COS($E316),"")</f>
        <is>
          <t/>
        </is>
      </c>
      <c r="AF316" s="25" t="inlineStr">
        <f aca="false">IF(A316&lt;&gt;"",$H316+'v1 Frame'!Z$3*COS($E316)-'v1 Frame'!AA$3*SIN($E316),"")</f>
        <is>
          <t/>
        </is>
      </c>
      <c r="AG316" s="25" t="inlineStr">
        <f aca="false">IF(A316&lt;&gt;"",$I316-'v1 Frame'!Y$3*SIN($C316)+'v1 Frame'!Z$3*COS($C316)*SIN($E316)+'v1 Frame'!AA$3*COS($C316)*COS($E316),"")</f>
        <is>
          <t/>
        </is>
      </c>
      <c r="AH316" s="8" t="inlineStr">
        <f aca="false">IF(A316&lt;&gt;"",SQRT(SUMSQ(G316:I316)),"")</f>
        <is>
          <t/>
        </is>
      </c>
      <c r="AI316" s="8" t="inlineStr">
        <f aca="false">IF(A316&lt;&gt;"",IF(AH316&lt;&gt;0,ACOS(I316/AH316),0),"")</f>
        <is>
          <t/>
        </is>
      </c>
      <c r="AJ316" s="8" t="inlineStr">
        <f aca="false">IF(A316&lt;&gt;"",DEGREES(AI316),"")</f>
        <is>
          <t/>
        </is>
      </c>
      <c r="AK316" s="8" t="inlineStr">
        <f aca="false">IF(A316&lt;&gt;"",IF(OR(G316&lt;&gt;0,H316&lt;&gt;0),ATAN2(G316,H316),0),"")</f>
        <is>
          <t/>
        </is>
      </c>
      <c r="AL316" s="8" t="inlineStr">
        <f aca="false">IF(A316&lt;&gt;"",DEGREES(AK316),"")</f>
        <is>
          <t/>
        </is>
      </c>
      <c r="AM316" s="8" t="inlineStr">
        <f aca="false">IF(A316&lt;&gt;"",SQRT(SUMSQ(J316:L316)),"")</f>
        <is>
          <t/>
        </is>
      </c>
      <c r="AN316" s="8" t="inlineStr">
        <f aca="false">IF(A316&lt;&gt;"",IF(AM316&lt;&gt;0,ACOS(L316/AM316),0),"")</f>
        <is>
          <t/>
        </is>
      </c>
      <c r="AO316" s="8" t="inlineStr">
        <f aca="false">IF(A316&lt;&gt;"",DEGREES(AN316),"")</f>
        <is>
          <t/>
        </is>
      </c>
      <c r="AP316" s="8" t="inlineStr">
        <f aca="false">IF(A316&lt;&gt;"",IF(OR(J316&lt;&gt;0,K316&lt;&gt;0),ATAN2(J316,K316),0),"")</f>
        <is>
          <t/>
        </is>
      </c>
      <c r="AQ316" s="8" t="inlineStr">
        <f aca="false">IF(A316&lt;&gt;"",DEGREES(AP316),"")</f>
        <is>
          <t/>
        </is>
      </c>
      <c r="AR316" s="8" t="inlineStr">
        <f aca="false">IF(A316&lt;&gt;"",SQRT(SUMSQ(M316:O316)),"")</f>
        <is>
          <t/>
        </is>
      </c>
      <c r="AS316" s="8" t="inlineStr">
        <f aca="false">IF(A316&lt;&gt;"",IF(AR316&lt;&gt;0,ACOS(O316/AR316),0),"")</f>
        <is>
          <t/>
        </is>
      </c>
      <c r="AT316" s="8" t="inlineStr">
        <f aca="false">IF(A316&lt;&gt;"",DEGREES(AS316),"")</f>
        <is>
          <t/>
        </is>
      </c>
      <c r="AU316" s="8" t="inlineStr">
        <f aca="false">IF(A316&lt;&gt;"",IF(OR(M316&lt;&gt;0,N316&lt;&gt;0),ATAN2(M316,N316),0),"")</f>
        <is>
          <t/>
        </is>
      </c>
      <c r="AV316" s="8" t="inlineStr">
        <f aca="false">IF(A316&lt;&gt;"",DEGREES(AU316),"")</f>
        <is>
          <t/>
        </is>
      </c>
      <c r="AW316" s="8" t="inlineStr">
        <f aca="false">IF(A316&lt;&gt;"",SQRT(SUMSQ(P316:R316)),"")</f>
        <is>
          <t/>
        </is>
      </c>
      <c r="AX316" s="8" t="inlineStr">
        <f aca="false">IF(A316&lt;&gt;"",IF(AW316&lt;&gt;0,ACOS(R316/AW316),0),"")</f>
        <is>
          <t/>
        </is>
      </c>
      <c r="AY316" s="8" t="inlineStr">
        <f aca="false">IF(A316&lt;&gt;"",DEGREES(AX316),"")</f>
        <is>
          <t/>
        </is>
      </c>
      <c r="AZ316" s="8" t="inlineStr">
        <f aca="false">IF(A316&lt;&gt;"",IF(OR(P316&lt;&gt;0,Q316&lt;&gt;0),ATAN2(P316,Q316),0),"")</f>
        <is>
          <t/>
        </is>
      </c>
      <c r="BA316" s="8" t="inlineStr">
        <f aca="false">IF(A316&lt;&gt;"",DEGREES(AZ316),"")</f>
        <is>
          <t/>
        </is>
      </c>
      <c r="BB316" s="8" t="inlineStr">
        <f aca="false">IF(A316&lt;&gt;"",SQRT(SUMSQ(S316:U316)),"")</f>
        <is>
          <t/>
        </is>
      </c>
      <c r="BC316" s="8" t="inlineStr">
        <f aca="false">IF(A316&lt;&gt;"",IF(BB316&lt;&gt;0,ACOS(U316/BB316),0),"")</f>
        <is>
          <t/>
        </is>
      </c>
      <c r="BD316" s="8" t="inlineStr">
        <f aca="false">IF(A316&lt;&gt;"",DEGREES(BC316),"")</f>
        <is>
          <t/>
        </is>
      </c>
      <c r="BE316" s="8" t="inlineStr">
        <f aca="false">IF(A316&lt;&gt;"",IF(OR(S316&lt;&gt;0,T316&lt;&gt;0),ATAN2(S316,T316),0),"")</f>
        <is>
          <t/>
        </is>
      </c>
      <c r="BF316" s="8" t="inlineStr">
        <f aca="false">IF(A316&lt;&gt;"",DEGREES(BE316),"")</f>
        <is>
          <t/>
        </is>
      </c>
      <c r="BG316" s="8" t="inlineStr">
        <f aca="false">IF(A316&lt;&gt;"",SQRT(SUMSQ(V316:X316)),"")</f>
        <is>
          <t/>
        </is>
      </c>
      <c r="BH316" s="8" t="inlineStr">
        <f aca="false">IF(A316&lt;&gt;"",IF(BG316&lt;&gt;0,ACOS(X316/BG316),0),"")</f>
        <is>
          <t/>
        </is>
      </c>
      <c r="BI316" s="8" t="inlineStr">
        <f aca="false">IF(A316&lt;&gt;"",DEGREES(BH316),"")</f>
        <is>
          <t/>
        </is>
      </c>
      <c r="BJ316" s="8" t="inlineStr">
        <f aca="false">IF(A316&lt;&gt;"",IF(OR(V316&lt;&gt;0,W316&lt;&gt;0),ATAN2(V316,W316),0),"")</f>
        <is>
          <t/>
        </is>
      </c>
      <c r="BK316" s="8" t="inlineStr">
        <f aca="false">IF(A316&lt;&gt;"",DEGREES(BJ316),"")</f>
        <is>
          <t/>
        </is>
      </c>
      <c r="BL316" s="8" t="inlineStr">
        <f aca="false">IF(A316&lt;&gt;"",SQRT(SUMSQ(Y316:AA316)),"")</f>
        <is>
          <t/>
        </is>
      </c>
      <c r="BM316" s="8" t="inlineStr">
        <f aca="false">IF(A316&lt;&gt;"",IF(BL316&lt;&gt;0,ACOS(AA316/BL316),0),"")</f>
        <is>
          <t/>
        </is>
      </c>
      <c r="BN316" s="8" t="inlineStr">
        <f aca="false">IF(A316&lt;&gt;"",DEGREES(BM316),"")</f>
        <is>
          <t/>
        </is>
      </c>
      <c r="BO316" s="8" t="inlineStr">
        <f aca="false">IF(A316&lt;&gt;"",IF(OR(Y316&lt;&gt;0,Z316&lt;&gt;0),ATAN2(Y316,Z316),0),"")</f>
        <is>
          <t/>
        </is>
      </c>
      <c r="BP316" s="8" t="inlineStr">
        <f aca="false">IF(A316&lt;&gt;"",DEGREES(BO316),"")</f>
        <is>
          <t/>
        </is>
      </c>
      <c r="BQ316" s="8" t="inlineStr">
        <f aca="false">IF(A316&lt;&gt;"",SQRT(SUMSQ(AB316:AD316)),"")</f>
        <is>
          <t/>
        </is>
      </c>
      <c r="BR316" s="8" t="inlineStr">
        <f aca="false">IF(A316&lt;&gt;"",IF(BQ316&lt;&gt;0,ACOS(AD316/BQ316),0),"")</f>
        <is>
          <t/>
        </is>
      </c>
      <c r="BS316" s="8" t="inlineStr">
        <f aca="false">IF(A316&lt;&gt;"",DEGREES(BR316),"")</f>
        <is>
          <t/>
        </is>
      </c>
      <c r="BT316" s="8" t="inlineStr">
        <f aca="false">IF(A316&lt;&gt;"",IF(OR(AB316&lt;&gt;0,AC316&lt;&gt;0),ATAN2(AB316,AC316),0),"")</f>
        <is>
          <t/>
        </is>
      </c>
      <c r="BU316" s="8" t="inlineStr">
        <f aca="false">IF(A316&lt;&gt;"",DEGREES(BT316),"")</f>
        <is>
          <t/>
        </is>
      </c>
      <c r="BV316" s="8" t="inlineStr">
        <f aca="false">IF(A316&lt;&gt;"",SQRT(SUMSQ(AE316:AG316)),"")</f>
        <is>
          <t/>
        </is>
      </c>
      <c r="BW316" s="8" t="inlineStr">
        <f aca="false">IF(A316&lt;&gt;"",IF(BV316&lt;&gt;0,ACOS(AG316/BV316),0),"")</f>
        <is>
          <t/>
        </is>
      </c>
      <c r="BX316" s="8" t="inlineStr">
        <f aca="false">IF(A316&lt;&gt;"",DEGREES(BW316),"")</f>
        <is>
          <t/>
        </is>
      </c>
      <c r="BY316" s="8" t="inlineStr">
        <f aca="false">IF(A316&lt;&gt;"",IF(OR(AF316&lt;&gt;0,AG316&lt;&gt;0),ATAN2(AF316,AG316),0),"")</f>
        <is>
          <t/>
        </is>
      </c>
      <c r="BZ316" s="8" t="inlineStr">
        <f aca="false">IF(A316&lt;&gt;"",DEGREES(BY316),"")</f>
        <is>
          <t/>
        </is>
      </c>
      <c r="CA316" s="0" t="inlineStr">
        <f aca="false">IF(A316&lt;&gt;"",IF(AND(AI316&lt;Parameters!$B$11,AI316&gt;Parameters!$B$12,AN316&lt;Parameters!$B$11,AN316&gt;Parameters!$B$12,AS316&lt;Parameters!$B$11,AS316&gt;Parameters!$B$12,AX316&lt;Parameters!$B$11,AX316&gt;Parameters!$B$12,BC316&lt;Parameters!$B$11,BC316&gt;Parameters!$B$12,BM316&lt;Parameters!$B$11,BM316&gt;Parameters!$B$12,BR316&lt;Parameters!$B$11,BR316&gt;Parameters!$B$12,BW316&lt;Parameters!$B$11,BW316&gt;Parameters!$B$12),1,0),"")</f>
        <is>
          <t/>
        </is>
      </c>
      <c r="CB316" s="0" t="inlineStr">
        <f aca="false">IF(A316&lt;&gt;"",IF(OR(AI316&lt;Parameters!$B$12,AI316&gt;Parameters!$B$11),0,1),"")</f>
        <is>
          <t/>
        </is>
      </c>
      <c r="CC316" s="0" t="inlineStr">
        <f aca="false">IF(A316&lt;&gt;"",IF(OR(AN316&lt;Parameters!$B$12,AN316&gt;Parameters!$B$11),0,1),"")</f>
        <is>
          <t/>
        </is>
      </c>
      <c r="CD316" s="0" t="inlineStr">
        <f aca="false">IF(A316&lt;&gt;"",IF(OR(AS316&lt;Parameters!$B$12,AS316&gt;Parameters!$B$11),0,1),"")</f>
        <is>
          <t/>
        </is>
      </c>
      <c r="CE316" s="0" t="inlineStr">
        <f aca="false">IF(A316&lt;&gt;"",IF(OR(AX316&lt;Parameters!$B$12,AX316&gt;Parameters!$B$11),0,1),"")</f>
        <is>
          <t/>
        </is>
      </c>
      <c r="CF316" s="0" t="inlineStr">
        <f aca="false">IF(A316&lt;&gt;"",IF(OR(BC316&lt;Parameters!$B$12,BC316&gt;Parameters!$B$11),0,1),"")</f>
        <is>
          <t/>
        </is>
      </c>
      <c r="CG316" s="0" t="inlineStr">
        <f aca="false">IF(A316&lt;&gt;"",IF(OR(BH316&lt;Parameters!$B$12,BH316&gt;Parameters!$B$11),0,1),"")</f>
        <is>
          <t/>
        </is>
      </c>
      <c r="CH316" s="0" t="inlineStr">
        <f aca="false">IF(A316&lt;&gt;"",IF(OR(BM316&lt;Parameters!$B$12,BM316&gt;Parameters!$B$11),0,1),"")</f>
        <is>
          <t/>
        </is>
      </c>
      <c r="CI316" s="0" t="inlineStr">
        <f aca="false">IF(A316&lt;&gt;"",IF(OR(BR316&lt;Parameters!$B$12,BR316&gt;Parameters!$B$11),0,1),"")</f>
        <is>
          <t/>
        </is>
      </c>
      <c r="CJ316" s="0" t="inlineStr">
        <f aca="false">IF(A316&lt;&gt;"",IF(OR(BW316&lt;Parameters!$B$12,BW316&gt;Parameters!$B$11),0,1),"")</f>
        <is>
          <t/>
        </is>
      </c>
      <c r="CK316" s="26" t="inlineStr">
        <f aca="false">IF(A316&lt;&gt;"",SUM(CB316:CJ316)/9,"")</f>
        <is>
          <t/>
        </is>
      </c>
      <c r="CL316" s="0" t="inlineStr">
        <f aca="false">IF(A316&lt;&gt;"",CK316*9,"")</f>
        <is>
          <t/>
        </is>
      </c>
      <c r="CM316" s="8" t="inlineStr">
        <f aca="false">IF(A316&lt;&gt;"",TEXT(B316,CM$2)&amp;" "&amp;TEXT(A316,CM$2),"")</f>
        <is>
          <t/>
        </is>
      </c>
    </row>
    <row r="317" customFormat="false" ht="15" hidden="false" customHeight="false" outlineLevel="0" collapsed="false">
      <c r="A317" s="0" t="inlineStr">
        <f aca="false">IF(OR(B316&lt;Parameters!$K$12,A316&lt;Parameters!$K$12),IF(A316&lt;Parameters!$K$12,A316+1,0),"")</f>
        <is>
          <t/>
        </is>
      </c>
      <c r="B317" s="0" t="inlineStr">
        <f aca="false">IF(A317&lt;&gt;"",IF(A317=0,B316+1,B316),"")</f>
        <is>
          <t/>
        </is>
      </c>
      <c r="C317" s="24" t="inlineStr">
        <f aca="false">IF(A317&lt;&gt;"",-_phi*(A317+0.5),"")</f>
        <is>
          <t/>
        </is>
      </c>
      <c r="D317" s="8" t="inlineStr">
        <f aca="false">IF(A317&lt;&gt;"",DEGREES(C317),"")</f>
        <is>
          <t/>
        </is>
      </c>
      <c r="E317" s="24" t="inlineStr">
        <f aca="false">IF(A317&lt;&gt;"",_phi*(B317+0.5),"")</f>
        <is>
          <t/>
        </is>
      </c>
      <c r="F317" s="8" t="inlineStr">
        <f aca="false">IF(A317&lt;&gt;"",DEGREES(E317),"")</f>
        <is>
          <t/>
        </is>
      </c>
      <c r="G317" s="8" t="inlineStr">
        <f aca="false">IF(A317&lt;&gt;"",LOOKUP(A317,h!$A$3:$A$30,h!$D$3:$D$30),"")</f>
        <is>
          <t/>
        </is>
      </c>
      <c r="H317" s="8" t="inlineStr">
        <f aca="false">IF(A317&lt;&gt;"",LOOKUP(B317,h!$A$3:$A$30,h!$D$3:$D$30),"")</f>
        <is>
          <t/>
        </is>
      </c>
      <c r="I317" s="8" t="inlineStr">
        <f aca="false">IF(A317&lt;&gt;"",_zif,"")</f>
        <is>
          <t/>
        </is>
      </c>
      <c r="J317" s="8" t="inlineStr">
        <f aca="false">IF(A317&lt;&gt;"",$G317+'v1 Frame'!D$3*COS($C317)+'v1 Frame'!E$3*SIN($C317)*SIN($E317)+'v1 Frame'!F$3*SIN($C317)*COS($E317),"")</f>
        <is>
          <t/>
        </is>
      </c>
      <c r="K317" s="8" t="inlineStr">
        <f aca="false">IF(A317&lt;&gt;"",$H317+'v1 Frame'!E$3*COS($E317)-'v1 Frame'!F$3*SIN($E317),"")</f>
        <is>
          <t/>
        </is>
      </c>
      <c r="L317" s="8" t="inlineStr">
        <f aca="false">IF(A317&lt;&gt;"",$I317-'v1 Frame'!D$3*SIN($C317)+'v1 Frame'!E$3*COS($C317)*SIN($E317)+'v1 Frame'!F$3*COS($C317)*COS($E317),"")</f>
        <is>
          <t/>
        </is>
      </c>
      <c r="M317" s="8" t="inlineStr">
        <f aca="false">IF(A317&lt;&gt;"",$G317+'v1 Frame'!G$3*COS($C317)+'v1 Frame'!H$3*SIN($C317)*SIN($E317)+'v1 Frame'!I$3*SIN($C317)*COS($E317),"")</f>
        <is>
          <t/>
        </is>
      </c>
      <c r="N317" s="8" t="inlineStr">
        <f aca="false">IF(A317&lt;&gt;"",$H317+'v1 Frame'!H$3*COS($E317)-'v1 Frame'!I$3*SIN($E317),"")</f>
        <is>
          <t/>
        </is>
      </c>
      <c r="O317" s="8" t="inlineStr">
        <f aca="false">IF(A317&lt;&gt;"",$I317-'v1 Frame'!G$3*SIN($C317)+'v1 Frame'!H$3*COS($C317)*SIN($E317)+'v1 Frame'!I$3*COS($C317)*COS($E317),"")</f>
        <is>
          <t/>
        </is>
      </c>
      <c r="P317" s="8" t="inlineStr">
        <f aca="false">IF(A317&lt;&gt;"",$G317+'v1 Frame'!J$3*COS($C317)+'v1 Frame'!K$3*SIN($C317)*SIN($E317)+'v1 Frame'!L$3*SIN($C317)*COS($E317),"")</f>
        <is>
          <t/>
        </is>
      </c>
      <c r="Q317" s="8" t="inlineStr">
        <f aca="false">IF(A317&lt;&gt;"",$H317+'v1 Frame'!K$3*COS($E317)-'v1 Frame'!L$3*SIN($E317),"")</f>
        <is>
          <t/>
        </is>
      </c>
      <c r="R317" s="8" t="inlineStr">
        <f aca="false">IF(A317&lt;&gt;"",$I317-'v1 Frame'!J$3*SIN($C317)+'v1 Frame'!K$3*COS($C317)*SIN($E317)+'v1 Frame'!L$3*COS($C317)*COS($E317),"")</f>
        <is>
          <t/>
        </is>
      </c>
      <c r="S317" s="8" t="inlineStr">
        <f aca="false">IF(A317&lt;&gt;"",$G317+'v1 Frame'!M$3*COS($C317)+'v1 Frame'!N$3*SIN($C317)*SIN($E317)+'v1 Frame'!O$3*SIN($C317)*COS($E317),"")</f>
        <is>
          <t/>
        </is>
      </c>
      <c r="T317" s="8" t="inlineStr">
        <f aca="false">IF(A317&lt;&gt;"",$H317+'v1 Frame'!N$3*COS($E317)-'v1 Frame'!O$3*SIN($E317),"")</f>
        <is>
          <t/>
        </is>
      </c>
      <c r="U317" s="8" t="inlineStr">
        <f aca="false">IF(A317&lt;&gt;"",$I317-'v1 Frame'!M$3*SIN($C317)+'v1 Frame'!N$3*COS($C317)*SIN($E317)+'v1 Frame'!O$3*COS($C317)*COS($E317),"")</f>
        <is>
          <t/>
        </is>
      </c>
      <c r="V317" s="8" t="inlineStr">
        <f aca="false">IF(A317&lt;&gt;"",$G317+'v1 Frame'!P$3*COS($C317)+'v1 Frame'!Q$3*SIN($C317)*SIN($E317)+'v1 Frame'!R$3*SIN($C317)*COS($E317),"")</f>
        <is>
          <t/>
        </is>
      </c>
      <c r="W317" s="8" t="inlineStr">
        <f aca="false">IF(A317&lt;&gt;"",$H317+'v1 Frame'!Q$3*COS($E317)-'v1 Frame'!R$3*SIN($E317),"")</f>
        <is>
          <t/>
        </is>
      </c>
      <c r="X317" s="8" t="inlineStr">
        <f aca="false">IF(A317&lt;&gt;"",$I317-'v1 Frame'!P$3*SIN($C317)+'v1 Frame'!Q$3*COS($C317)*SIN($E317)+'v1 Frame'!R$3*COS($C317)*COS($E317),"")</f>
        <is>
          <t/>
        </is>
      </c>
      <c r="Y317" s="8" t="inlineStr">
        <f aca="false">IF(A317&lt;&gt;"",$G317+'v1 Frame'!S$3*COS($C317)+'v1 Frame'!T$3*SIN($C317)*SIN($E317)+'v1 Frame'!U$3*SIN($C317)*COS($E317),"")</f>
        <is>
          <t/>
        </is>
      </c>
      <c r="Z317" s="8" t="inlineStr">
        <f aca="false">IF(A317&lt;&gt;"",$H317+'v1 Frame'!T$3*COS($E317)-'v1 Frame'!U$3*SIN($E317),"")</f>
        <is>
          <t/>
        </is>
      </c>
      <c r="AA317" s="8" t="inlineStr">
        <f aca="false">IF(A317&lt;&gt;"",$I317-'v1 Frame'!S$3*SIN($C317)+'v1 Frame'!T$3*COS($C317)*SIN($E317)+'v1 Frame'!U$3*COS($C317)*COS($E317),"")</f>
        <is>
          <t/>
        </is>
      </c>
      <c r="AB317" s="8" t="inlineStr">
        <f aca="false">IF(A317&lt;&gt;"",$G317+'v1 Frame'!V$3*COS($C317)+'v1 Frame'!W$3*SIN($C317)*SIN($E317)+'v1 Frame'!X$3*SIN($C317)*COS($E317),"")</f>
        <is>
          <t/>
        </is>
      </c>
      <c r="AC317" s="8" t="inlineStr">
        <f aca="false">IF(A317&lt;&gt;"",$H317+'v1 Frame'!W$3*COS($E317)-'v1 Frame'!X$3*SIN($E317),"")</f>
        <is>
          <t/>
        </is>
      </c>
      <c r="AD317" s="8" t="inlineStr">
        <f aca="false">IF(A317&lt;&gt;"",$I317-'v1 Frame'!V$3*SIN($C317)+'v1 Frame'!W$3*COS($C317)*SIN($E317)+'v1 Frame'!X$3*COS($C317)*COS($E317),"")</f>
        <is>
          <t/>
        </is>
      </c>
      <c r="AE317" s="25" t="inlineStr">
        <f aca="false">IF(A317&lt;&gt;"",$G317+'v1 Frame'!Y$3*COS($C317)+'v1 Frame'!Z$3*SIN($C317)*SIN($E317)+'v1 Frame'!AA$3*SIN($C317)*COS($E317),"")</f>
        <is>
          <t/>
        </is>
      </c>
      <c r="AF317" s="25" t="inlineStr">
        <f aca="false">IF(A317&lt;&gt;"",$H317+'v1 Frame'!Z$3*COS($E317)-'v1 Frame'!AA$3*SIN($E317),"")</f>
        <is>
          <t/>
        </is>
      </c>
      <c r="AG317" s="25" t="inlineStr">
        <f aca="false">IF(A317&lt;&gt;"",$I317-'v1 Frame'!Y$3*SIN($C317)+'v1 Frame'!Z$3*COS($C317)*SIN($E317)+'v1 Frame'!AA$3*COS($C317)*COS($E317),"")</f>
        <is>
          <t/>
        </is>
      </c>
      <c r="AH317" s="8" t="inlineStr">
        <f aca="false">IF(A317&lt;&gt;"",SQRT(SUMSQ(G317:I317)),"")</f>
        <is>
          <t/>
        </is>
      </c>
      <c r="AI317" s="8" t="inlineStr">
        <f aca="false">IF(A317&lt;&gt;"",IF(AH317&lt;&gt;0,ACOS(I317/AH317),0),"")</f>
        <is>
          <t/>
        </is>
      </c>
      <c r="AJ317" s="8" t="inlineStr">
        <f aca="false">IF(A317&lt;&gt;"",DEGREES(AI317),"")</f>
        <is>
          <t/>
        </is>
      </c>
      <c r="AK317" s="8" t="inlineStr">
        <f aca="false">IF(A317&lt;&gt;"",IF(OR(G317&lt;&gt;0,H317&lt;&gt;0),ATAN2(G317,H317),0),"")</f>
        <is>
          <t/>
        </is>
      </c>
      <c r="AL317" s="8" t="inlineStr">
        <f aca="false">IF(A317&lt;&gt;"",DEGREES(AK317),"")</f>
        <is>
          <t/>
        </is>
      </c>
      <c r="AM317" s="8" t="inlineStr">
        <f aca="false">IF(A317&lt;&gt;"",SQRT(SUMSQ(J317:L317)),"")</f>
        <is>
          <t/>
        </is>
      </c>
      <c r="AN317" s="8" t="inlineStr">
        <f aca="false">IF(A317&lt;&gt;"",IF(AM317&lt;&gt;0,ACOS(L317/AM317),0),"")</f>
        <is>
          <t/>
        </is>
      </c>
      <c r="AO317" s="8" t="inlineStr">
        <f aca="false">IF(A317&lt;&gt;"",DEGREES(AN317),"")</f>
        <is>
          <t/>
        </is>
      </c>
      <c r="AP317" s="8" t="inlineStr">
        <f aca="false">IF(A317&lt;&gt;"",IF(OR(J317&lt;&gt;0,K317&lt;&gt;0),ATAN2(J317,K317),0),"")</f>
        <is>
          <t/>
        </is>
      </c>
      <c r="AQ317" s="8" t="inlineStr">
        <f aca="false">IF(A317&lt;&gt;"",DEGREES(AP317),"")</f>
        <is>
          <t/>
        </is>
      </c>
      <c r="AR317" s="8" t="inlineStr">
        <f aca="false">IF(A317&lt;&gt;"",SQRT(SUMSQ(M317:O317)),"")</f>
        <is>
          <t/>
        </is>
      </c>
      <c r="AS317" s="8" t="inlineStr">
        <f aca="false">IF(A317&lt;&gt;"",IF(AR317&lt;&gt;0,ACOS(O317/AR317),0),"")</f>
        <is>
          <t/>
        </is>
      </c>
      <c r="AT317" s="8" t="inlineStr">
        <f aca="false">IF(A317&lt;&gt;"",DEGREES(AS317),"")</f>
        <is>
          <t/>
        </is>
      </c>
      <c r="AU317" s="8" t="inlineStr">
        <f aca="false">IF(A317&lt;&gt;"",IF(OR(M317&lt;&gt;0,N317&lt;&gt;0),ATAN2(M317,N317),0),"")</f>
        <is>
          <t/>
        </is>
      </c>
      <c r="AV317" s="8" t="inlineStr">
        <f aca="false">IF(A317&lt;&gt;"",DEGREES(AU317),"")</f>
        <is>
          <t/>
        </is>
      </c>
      <c r="AW317" s="8" t="inlineStr">
        <f aca="false">IF(A317&lt;&gt;"",SQRT(SUMSQ(P317:R317)),"")</f>
        <is>
          <t/>
        </is>
      </c>
      <c r="AX317" s="8" t="inlineStr">
        <f aca="false">IF(A317&lt;&gt;"",IF(AW317&lt;&gt;0,ACOS(R317/AW317),0),"")</f>
        <is>
          <t/>
        </is>
      </c>
      <c r="AY317" s="8" t="inlineStr">
        <f aca="false">IF(A317&lt;&gt;"",DEGREES(AX317),"")</f>
        <is>
          <t/>
        </is>
      </c>
      <c r="AZ317" s="8" t="inlineStr">
        <f aca="false">IF(A317&lt;&gt;"",IF(OR(P317&lt;&gt;0,Q317&lt;&gt;0),ATAN2(P317,Q317),0),"")</f>
        <is>
          <t/>
        </is>
      </c>
      <c r="BA317" s="8" t="inlineStr">
        <f aca="false">IF(A317&lt;&gt;"",DEGREES(AZ317),"")</f>
        <is>
          <t/>
        </is>
      </c>
      <c r="BB317" s="8" t="inlineStr">
        <f aca="false">IF(A317&lt;&gt;"",SQRT(SUMSQ(S317:U317)),"")</f>
        <is>
          <t/>
        </is>
      </c>
      <c r="BC317" s="8" t="inlineStr">
        <f aca="false">IF(A317&lt;&gt;"",IF(BB317&lt;&gt;0,ACOS(U317/BB317),0),"")</f>
        <is>
          <t/>
        </is>
      </c>
      <c r="BD317" s="8" t="inlineStr">
        <f aca="false">IF(A317&lt;&gt;"",DEGREES(BC317),"")</f>
        <is>
          <t/>
        </is>
      </c>
      <c r="BE317" s="8" t="inlineStr">
        <f aca="false">IF(A317&lt;&gt;"",IF(OR(S317&lt;&gt;0,T317&lt;&gt;0),ATAN2(S317,T317),0),"")</f>
        <is>
          <t/>
        </is>
      </c>
      <c r="BF317" s="8" t="inlineStr">
        <f aca="false">IF(A317&lt;&gt;"",DEGREES(BE317),"")</f>
        <is>
          <t/>
        </is>
      </c>
      <c r="BG317" s="8" t="inlineStr">
        <f aca="false">IF(A317&lt;&gt;"",SQRT(SUMSQ(V317:X317)),"")</f>
        <is>
          <t/>
        </is>
      </c>
      <c r="BH317" s="8" t="inlineStr">
        <f aca="false">IF(A317&lt;&gt;"",IF(BG317&lt;&gt;0,ACOS(X317/BG317),0),"")</f>
        <is>
          <t/>
        </is>
      </c>
      <c r="BI317" s="8" t="inlineStr">
        <f aca="false">IF(A317&lt;&gt;"",DEGREES(BH317),"")</f>
        <is>
          <t/>
        </is>
      </c>
      <c r="BJ317" s="8" t="inlineStr">
        <f aca="false">IF(A317&lt;&gt;"",IF(OR(V317&lt;&gt;0,W317&lt;&gt;0),ATAN2(V317,W317),0),"")</f>
        <is>
          <t/>
        </is>
      </c>
      <c r="BK317" s="8" t="inlineStr">
        <f aca="false">IF(A317&lt;&gt;"",DEGREES(BJ317),"")</f>
        <is>
          <t/>
        </is>
      </c>
      <c r="BL317" s="8" t="inlineStr">
        <f aca="false">IF(A317&lt;&gt;"",SQRT(SUMSQ(Y317:AA317)),"")</f>
        <is>
          <t/>
        </is>
      </c>
      <c r="BM317" s="8" t="inlineStr">
        <f aca="false">IF(A317&lt;&gt;"",IF(BL317&lt;&gt;0,ACOS(AA317/BL317),0),"")</f>
        <is>
          <t/>
        </is>
      </c>
      <c r="BN317" s="8" t="inlineStr">
        <f aca="false">IF(A317&lt;&gt;"",DEGREES(BM317),"")</f>
        <is>
          <t/>
        </is>
      </c>
      <c r="BO317" s="8" t="inlineStr">
        <f aca="false">IF(A317&lt;&gt;"",IF(OR(Y317&lt;&gt;0,Z317&lt;&gt;0),ATAN2(Y317,Z317),0),"")</f>
        <is>
          <t/>
        </is>
      </c>
      <c r="BP317" s="8" t="inlineStr">
        <f aca="false">IF(A317&lt;&gt;"",DEGREES(BO317),"")</f>
        <is>
          <t/>
        </is>
      </c>
      <c r="BQ317" s="8" t="inlineStr">
        <f aca="false">IF(A317&lt;&gt;"",SQRT(SUMSQ(AB317:AD317)),"")</f>
        <is>
          <t/>
        </is>
      </c>
      <c r="BR317" s="8" t="inlineStr">
        <f aca="false">IF(A317&lt;&gt;"",IF(BQ317&lt;&gt;0,ACOS(AD317/BQ317),0),"")</f>
        <is>
          <t/>
        </is>
      </c>
      <c r="BS317" s="8" t="inlineStr">
        <f aca="false">IF(A317&lt;&gt;"",DEGREES(BR317),"")</f>
        <is>
          <t/>
        </is>
      </c>
      <c r="BT317" s="8" t="inlineStr">
        <f aca="false">IF(A317&lt;&gt;"",IF(OR(AB317&lt;&gt;0,AC317&lt;&gt;0),ATAN2(AB317,AC317),0),"")</f>
        <is>
          <t/>
        </is>
      </c>
      <c r="BU317" s="8" t="inlineStr">
        <f aca="false">IF(A317&lt;&gt;"",DEGREES(BT317),"")</f>
        <is>
          <t/>
        </is>
      </c>
      <c r="BV317" s="8" t="inlineStr">
        <f aca="false">IF(A317&lt;&gt;"",SQRT(SUMSQ(AE317:AG317)),"")</f>
        <is>
          <t/>
        </is>
      </c>
      <c r="BW317" s="8" t="inlineStr">
        <f aca="false">IF(A317&lt;&gt;"",IF(BV317&lt;&gt;0,ACOS(AG317/BV317),0),"")</f>
        <is>
          <t/>
        </is>
      </c>
      <c r="BX317" s="8" t="inlineStr">
        <f aca="false">IF(A317&lt;&gt;"",DEGREES(BW317),"")</f>
        <is>
          <t/>
        </is>
      </c>
      <c r="BY317" s="8" t="inlineStr">
        <f aca="false">IF(A317&lt;&gt;"",IF(OR(AF317&lt;&gt;0,AG317&lt;&gt;0),ATAN2(AF317,AG317),0),"")</f>
        <is>
          <t/>
        </is>
      </c>
      <c r="BZ317" s="8" t="inlineStr">
        <f aca="false">IF(A317&lt;&gt;"",DEGREES(BY317),"")</f>
        <is>
          <t/>
        </is>
      </c>
      <c r="CA317" s="0" t="inlineStr">
        <f aca="false">IF(A317&lt;&gt;"",IF(AND(AI317&lt;Parameters!$B$11,AI317&gt;Parameters!$B$12,AN317&lt;Parameters!$B$11,AN317&gt;Parameters!$B$12,AS317&lt;Parameters!$B$11,AS317&gt;Parameters!$B$12,AX317&lt;Parameters!$B$11,AX317&gt;Parameters!$B$12,BC317&lt;Parameters!$B$11,BC317&gt;Parameters!$B$12,BM317&lt;Parameters!$B$11,BM317&gt;Parameters!$B$12,BR317&lt;Parameters!$B$11,BR317&gt;Parameters!$B$12,BW317&lt;Parameters!$B$11,BW317&gt;Parameters!$B$12),1,0),"")</f>
        <is>
          <t/>
        </is>
      </c>
      <c r="CB317" s="0" t="inlineStr">
        <f aca="false">IF(A317&lt;&gt;"",IF(OR(AI317&lt;Parameters!$B$12,AI317&gt;Parameters!$B$11),0,1),"")</f>
        <is>
          <t/>
        </is>
      </c>
      <c r="CC317" s="0" t="inlineStr">
        <f aca="false">IF(A317&lt;&gt;"",IF(OR(AN317&lt;Parameters!$B$12,AN317&gt;Parameters!$B$11),0,1),"")</f>
        <is>
          <t/>
        </is>
      </c>
      <c r="CD317" s="0" t="inlineStr">
        <f aca="false">IF(A317&lt;&gt;"",IF(OR(AS317&lt;Parameters!$B$12,AS317&gt;Parameters!$B$11),0,1),"")</f>
        <is>
          <t/>
        </is>
      </c>
      <c r="CE317" s="0" t="inlineStr">
        <f aca="false">IF(A317&lt;&gt;"",IF(OR(AX317&lt;Parameters!$B$12,AX317&gt;Parameters!$B$11),0,1),"")</f>
        <is>
          <t/>
        </is>
      </c>
      <c r="CF317" s="0" t="inlineStr">
        <f aca="false">IF(A317&lt;&gt;"",IF(OR(BC317&lt;Parameters!$B$12,BC317&gt;Parameters!$B$11),0,1),"")</f>
        <is>
          <t/>
        </is>
      </c>
      <c r="CG317" s="0" t="inlineStr">
        <f aca="false">IF(A317&lt;&gt;"",IF(OR(BH317&lt;Parameters!$B$12,BH317&gt;Parameters!$B$11),0,1),"")</f>
        <is>
          <t/>
        </is>
      </c>
      <c r="CH317" s="0" t="inlineStr">
        <f aca="false">IF(A317&lt;&gt;"",IF(OR(BM317&lt;Parameters!$B$12,BM317&gt;Parameters!$B$11),0,1),"")</f>
        <is>
          <t/>
        </is>
      </c>
      <c r="CI317" s="0" t="inlineStr">
        <f aca="false">IF(A317&lt;&gt;"",IF(OR(BR317&lt;Parameters!$B$12,BR317&gt;Parameters!$B$11),0,1),"")</f>
        <is>
          <t/>
        </is>
      </c>
      <c r="CJ317" s="0" t="inlineStr">
        <f aca="false">IF(A317&lt;&gt;"",IF(OR(BW317&lt;Parameters!$B$12,BW317&gt;Parameters!$B$11),0,1),"")</f>
        <is>
          <t/>
        </is>
      </c>
      <c r="CK317" s="26" t="inlineStr">
        <f aca="false">IF(A317&lt;&gt;"",SUM(CB317:CJ317)/9,"")</f>
        <is>
          <t/>
        </is>
      </c>
      <c r="CL317" s="0" t="inlineStr">
        <f aca="false">IF(A317&lt;&gt;"",CK317*9,"")</f>
        <is>
          <t/>
        </is>
      </c>
      <c r="CM317" s="8" t="inlineStr">
        <f aca="false">IF(A317&lt;&gt;"",TEXT(B317,CM$2)&amp;" "&amp;TEXT(A317,CM$2),"")</f>
        <is>
          <t/>
        </is>
      </c>
    </row>
    <row r="318" customFormat="false" ht="15" hidden="false" customHeight="false" outlineLevel="0" collapsed="false">
      <c r="A318" s="0" t="inlineStr">
        <f aca="false">IF(OR(B317&lt;Parameters!$K$12,A317&lt;Parameters!$K$12),IF(A317&lt;Parameters!$K$12,A317+1,0),"")</f>
        <is>
          <t/>
        </is>
      </c>
      <c r="B318" s="0" t="inlineStr">
        <f aca="false">IF(A318&lt;&gt;"",IF(A318=0,B317+1,B317),"")</f>
        <is>
          <t/>
        </is>
      </c>
      <c r="C318" s="24" t="inlineStr">
        <f aca="false">IF(A318&lt;&gt;"",-_phi*(A318+0.5),"")</f>
        <is>
          <t/>
        </is>
      </c>
      <c r="D318" s="8" t="inlineStr">
        <f aca="false">IF(A318&lt;&gt;"",DEGREES(C318),"")</f>
        <is>
          <t/>
        </is>
      </c>
      <c r="E318" s="24" t="inlineStr">
        <f aca="false">IF(A318&lt;&gt;"",_phi*(B318+0.5),"")</f>
        <is>
          <t/>
        </is>
      </c>
      <c r="F318" s="8" t="inlineStr">
        <f aca="false">IF(A318&lt;&gt;"",DEGREES(E318),"")</f>
        <is>
          <t/>
        </is>
      </c>
      <c r="G318" s="8" t="inlineStr">
        <f aca="false">IF(A318&lt;&gt;"",LOOKUP(A318,h!$A$3:$A$30,h!$D$3:$D$30),"")</f>
        <is>
          <t/>
        </is>
      </c>
      <c r="H318" s="8" t="inlineStr">
        <f aca="false">IF(A318&lt;&gt;"",LOOKUP(B318,h!$A$3:$A$30,h!$D$3:$D$30),"")</f>
        <is>
          <t/>
        </is>
      </c>
      <c r="I318" s="8" t="inlineStr">
        <f aca="false">IF(A318&lt;&gt;"",_zif,"")</f>
        <is>
          <t/>
        </is>
      </c>
      <c r="J318" s="8" t="inlineStr">
        <f aca="false">IF(A318&lt;&gt;"",$G318+'v1 Frame'!D$3*COS($C318)+'v1 Frame'!E$3*SIN($C318)*SIN($E318)+'v1 Frame'!F$3*SIN($C318)*COS($E318),"")</f>
        <is>
          <t/>
        </is>
      </c>
      <c r="K318" s="8" t="inlineStr">
        <f aca="false">IF(A318&lt;&gt;"",$H318+'v1 Frame'!E$3*COS($E318)-'v1 Frame'!F$3*SIN($E318),"")</f>
        <is>
          <t/>
        </is>
      </c>
      <c r="L318" s="8" t="inlineStr">
        <f aca="false">IF(A318&lt;&gt;"",$I318-'v1 Frame'!D$3*SIN($C318)+'v1 Frame'!E$3*COS($C318)*SIN($E318)+'v1 Frame'!F$3*COS($C318)*COS($E318),"")</f>
        <is>
          <t/>
        </is>
      </c>
      <c r="M318" s="8" t="inlineStr">
        <f aca="false">IF(A318&lt;&gt;"",$G318+'v1 Frame'!G$3*COS($C318)+'v1 Frame'!H$3*SIN($C318)*SIN($E318)+'v1 Frame'!I$3*SIN($C318)*COS($E318),"")</f>
        <is>
          <t/>
        </is>
      </c>
      <c r="N318" s="8" t="inlineStr">
        <f aca="false">IF(A318&lt;&gt;"",$H318+'v1 Frame'!H$3*COS($E318)-'v1 Frame'!I$3*SIN($E318),"")</f>
        <is>
          <t/>
        </is>
      </c>
      <c r="O318" s="8" t="inlineStr">
        <f aca="false">IF(A318&lt;&gt;"",$I318-'v1 Frame'!G$3*SIN($C318)+'v1 Frame'!H$3*COS($C318)*SIN($E318)+'v1 Frame'!I$3*COS($C318)*COS($E318),"")</f>
        <is>
          <t/>
        </is>
      </c>
      <c r="P318" s="8" t="inlineStr">
        <f aca="false">IF(A318&lt;&gt;"",$G318+'v1 Frame'!J$3*COS($C318)+'v1 Frame'!K$3*SIN($C318)*SIN($E318)+'v1 Frame'!L$3*SIN($C318)*COS($E318),"")</f>
        <is>
          <t/>
        </is>
      </c>
      <c r="Q318" s="8" t="inlineStr">
        <f aca="false">IF(A318&lt;&gt;"",$H318+'v1 Frame'!K$3*COS($E318)-'v1 Frame'!L$3*SIN($E318),"")</f>
        <is>
          <t/>
        </is>
      </c>
      <c r="R318" s="8" t="inlineStr">
        <f aca="false">IF(A318&lt;&gt;"",$I318-'v1 Frame'!J$3*SIN($C318)+'v1 Frame'!K$3*COS($C318)*SIN($E318)+'v1 Frame'!L$3*COS($C318)*COS($E318),"")</f>
        <is>
          <t/>
        </is>
      </c>
      <c r="S318" s="8" t="inlineStr">
        <f aca="false">IF(A318&lt;&gt;"",$G318+'v1 Frame'!M$3*COS($C318)+'v1 Frame'!N$3*SIN($C318)*SIN($E318)+'v1 Frame'!O$3*SIN($C318)*COS($E318),"")</f>
        <is>
          <t/>
        </is>
      </c>
      <c r="T318" s="8" t="inlineStr">
        <f aca="false">IF(A318&lt;&gt;"",$H318+'v1 Frame'!N$3*COS($E318)-'v1 Frame'!O$3*SIN($E318),"")</f>
        <is>
          <t/>
        </is>
      </c>
      <c r="U318" s="8" t="inlineStr">
        <f aca="false">IF(A318&lt;&gt;"",$I318-'v1 Frame'!M$3*SIN($C318)+'v1 Frame'!N$3*COS($C318)*SIN($E318)+'v1 Frame'!O$3*COS($C318)*COS($E318),"")</f>
        <is>
          <t/>
        </is>
      </c>
      <c r="V318" s="8" t="inlineStr">
        <f aca="false">IF(A318&lt;&gt;"",$G318+'v1 Frame'!P$3*COS($C318)+'v1 Frame'!Q$3*SIN($C318)*SIN($E318)+'v1 Frame'!R$3*SIN($C318)*COS($E318),"")</f>
        <is>
          <t/>
        </is>
      </c>
      <c r="W318" s="8" t="inlineStr">
        <f aca="false">IF(A318&lt;&gt;"",$H318+'v1 Frame'!Q$3*COS($E318)-'v1 Frame'!R$3*SIN($E318),"")</f>
        <is>
          <t/>
        </is>
      </c>
      <c r="X318" s="8" t="inlineStr">
        <f aca="false">IF(A318&lt;&gt;"",$I318-'v1 Frame'!P$3*SIN($C318)+'v1 Frame'!Q$3*COS($C318)*SIN($E318)+'v1 Frame'!R$3*COS($C318)*COS($E318),"")</f>
        <is>
          <t/>
        </is>
      </c>
      <c r="Y318" s="8" t="inlineStr">
        <f aca="false">IF(A318&lt;&gt;"",$G318+'v1 Frame'!S$3*COS($C318)+'v1 Frame'!T$3*SIN($C318)*SIN($E318)+'v1 Frame'!U$3*SIN($C318)*COS($E318),"")</f>
        <is>
          <t/>
        </is>
      </c>
      <c r="Z318" s="8" t="inlineStr">
        <f aca="false">IF(A318&lt;&gt;"",$H318+'v1 Frame'!T$3*COS($E318)-'v1 Frame'!U$3*SIN($E318),"")</f>
        <is>
          <t/>
        </is>
      </c>
      <c r="AA318" s="8" t="inlineStr">
        <f aca="false">IF(A318&lt;&gt;"",$I318-'v1 Frame'!S$3*SIN($C318)+'v1 Frame'!T$3*COS($C318)*SIN($E318)+'v1 Frame'!U$3*COS($C318)*COS($E318),"")</f>
        <is>
          <t/>
        </is>
      </c>
      <c r="AB318" s="8" t="inlineStr">
        <f aca="false">IF(A318&lt;&gt;"",$G318+'v1 Frame'!V$3*COS($C318)+'v1 Frame'!W$3*SIN($C318)*SIN($E318)+'v1 Frame'!X$3*SIN($C318)*COS($E318),"")</f>
        <is>
          <t/>
        </is>
      </c>
      <c r="AC318" s="8" t="inlineStr">
        <f aca="false">IF(A318&lt;&gt;"",$H318+'v1 Frame'!W$3*COS($E318)-'v1 Frame'!X$3*SIN($E318),"")</f>
        <is>
          <t/>
        </is>
      </c>
      <c r="AD318" s="8" t="inlineStr">
        <f aca="false">IF(A318&lt;&gt;"",$I318-'v1 Frame'!V$3*SIN($C318)+'v1 Frame'!W$3*COS($C318)*SIN($E318)+'v1 Frame'!X$3*COS($C318)*COS($E318),"")</f>
        <is>
          <t/>
        </is>
      </c>
      <c r="AE318" s="25" t="inlineStr">
        <f aca="false">IF(A318&lt;&gt;"",$G318+'v1 Frame'!Y$3*COS($C318)+'v1 Frame'!Z$3*SIN($C318)*SIN($E318)+'v1 Frame'!AA$3*SIN($C318)*COS($E318),"")</f>
        <is>
          <t/>
        </is>
      </c>
      <c r="AF318" s="25" t="inlineStr">
        <f aca="false">IF(A318&lt;&gt;"",$H318+'v1 Frame'!Z$3*COS($E318)-'v1 Frame'!AA$3*SIN($E318),"")</f>
        <is>
          <t/>
        </is>
      </c>
      <c r="AG318" s="25" t="inlineStr">
        <f aca="false">IF(A318&lt;&gt;"",$I318-'v1 Frame'!Y$3*SIN($C318)+'v1 Frame'!Z$3*COS($C318)*SIN($E318)+'v1 Frame'!AA$3*COS($C318)*COS($E318),"")</f>
        <is>
          <t/>
        </is>
      </c>
      <c r="AH318" s="8" t="inlineStr">
        <f aca="false">IF(A318&lt;&gt;"",SQRT(SUMSQ(G318:I318)),"")</f>
        <is>
          <t/>
        </is>
      </c>
      <c r="AI318" s="8" t="inlineStr">
        <f aca="false">IF(A318&lt;&gt;"",IF(AH318&lt;&gt;0,ACOS(I318/AH318),0),"")</f>
        <is>
          <t/>
        </is>
      </c>
      <c r="AJ318" s="8" t="inlineStr">
        <f aca="false">IF(A318&lt;&gt;"",DEGREES(AI318),"")</f>
        <is>
          <t/>
        </is>
      </c>
      <c r="AK318" s="8" t="inlineStr">
        <f aca="false">IF(A318&lt;&gt;"",IF(OR(G318&lt;&gt;0,H318&lt;&gt;0),ATAN2(G318,H318),0),"")</f>
        <is>
          <t/>
        </is>
      </c>
      <c r="AL318" s="8" t="inlineStr">
        <f aca="false">IF(A318&lt;&gt;"",DEGREES(AK318),"")</f>
        <is>
          <t/>
        </is>
      </c>
      <c r="AM318" s="8" t="inlineStr">
        <f aca="false">IF(A318&lt;&gt;"",SQRT(SUMSQ(J318:L318)),"")</f>
        <is>
          <t/>
        </is>
      </c>
      <c r="AN318" s="8" t="inlineStr">
        <f aca="false">IF(A318&lt;&gt;"",IF(AM318&lt;&gt;0,ACOS(L318/AM318),0),"")</f>
        <is>
          <t/>
        </is>
      </c>
      <c r="AO318" s="8" t="inlineStr">
        <f aca="false">IF(A318&lt;&gt;"",DEGREES(AN318),"")</f>
        <is>
          <t/>
        </is>
      </c>
      <c r="AP318" s="8" t="inlineStr">
        <f aca="false">IF(A318&lt;&gt;"",IF(OR(J318&lt;&gt;0,K318&lt;&gt;0),ATAN2(J318,K318),0),"")</f>
        <is>
          <t/>
        </is>
      </c>
      <c r="AQ318" s="8" t="inlineStr">
        <f aca="false">IF(A318&lt;&gt;"",DEGREES(AP318),"")</f>
        <is>
          <t/>
        </is>
      </c>
      <c r="AR318" s="8" t="inlineStr">
        <f aca="false">IF(A318&lt;&gt;"",SQRT(SUMSQ(M318:O318)),"")</f>
        <is>
          <t/>
        </is>
      </c>
      <c r="AS318" s="8" t="inlineStr">
        <f aca="false">IF(A318&lt;&gt;"",IF(AR318&lt;&gt;0,ACOS(O318/AR318),0),"")</f>
        <is>
          <t/>
        </is>
      </c>
      <c r="AT318" s="8" t="inlineStr">
        <f aca="false">IF(A318&lt;&gt;"",DEGREES(AS318),"")</f>
        <is>
          <t/>
        </is>
      </c>
      <c r="AU318" s="8" t="inlineStr">
        <f aca="false">IF(A318&lt;&gt;"",IF(OR(M318&lt;&gt;0,N318&lt;&gt;0),ATAN2(M318,N318),0),"")</f>
        <is>
          <t/>
        </is>
      </c>
      <c r="AV318" s="8" t="inlineStr">
        <f aca="false">IF(A318&lt;&gt;"",DEGREES(AU318),"")</f>
        <is>
          <t/>
        </is>
      </c>
      <c r="AW318" s="8" t="inlineStr">
        <f aca="false">IF(A318&lt;&gt;"",SQRT(SUMSQ(P318:R318)),"")</f>
        <is>
          <t/>
        </is>
      </c>
      <c r="AX318" s="8" t="inlineStr">
        <f aca="false">IF(A318&lt;&gt;"",IF(AW318&lt;&gt;0,ACOS(R318/AW318),0),"")</f>
        <is>
          <t/>
        </is>
      </c>
      <c r="AY318" s="8" t="inlineStr">
        <f aca="false">IF(A318&lt;&gt;"",DEGREES(AX318),"")</f>
        <is>
          <t/>
        </is>
      </c>
      <c r="AZ318" s="8" t="inlineStr">
        <f aca="false">IF(A318&lt;&gt;"",IF(OR(P318&lt;&gt;0,Q318&lt;&gt;0),ATAN2(P318,Q318),0),"")</f>
        <is>
          <t/>
        </is>
      </c>
      <c r="BA318" s="8" t="inlineStr">
        <f aca="false">IF(A318&lt;&gt;"",DEGREES(AZ318),"")</f>
        <is>
          <t/>
        </is>
      </c>
      <c r="BB318" s="8" t="inlineStr">
        <f aca="false">IF(A318&lt;&gt;"",SQRT(SUMSQ(S318:U318)),"")</f>
        <is>
          <t/>
        </is>
      </c>
      <c r="BC318" s="8" t="inlineStr">
        <f aca="false">IF(A318&lt;&gt;"",IF(BB318&lt;&gt;0,ACOS(U318/BB318),0),"")</f>
        <is>
          <t/>
        </is>
      </c>
      <c r="BD318" s="8" t="inlineStr">
        <f aca="false">IF(A318&lt;&gt;"",DEGREES(BC318),"")</f>
        <is>
          <t/>
        </is>
      </c>
      <c r="BE318" s="8" t="inlineStr">
        <f aca="false">IF(A318&lt;&gt;"",IF(OR(S318&lt;&gt;0,T318&lt;&gt;0),ATAN2(S318,T318),0),"")</f>
        <is>
          <t/>
        </is>
      </c>
      <c r="BF318" s="8" t="inlineStr">
        <f aca="false">IF(A318&lt;&gt;"",DEGREES(BE318),"")</f>
        <is>
          <t/>
        </is>
      </c>
      <c r="BG318" s="8" t="inlineStr">
        <f aca="false">IF(A318&lt;&gt;"",SQRT(SUMSQ(V318:X318)),"")</f>
        <is>
          <t/>
        </is>
      </c>
      <c r="BH318" s="8" t="inlineStr">
        <f aca="false">IF(A318&lt;&gt;"",IF(BG318&lt;&gt;0,ACOS(X318/BG318),0),"")</f>
        <is>
          <t/>
        </is>
      </c>
      <c r="BI318" s="8" t="inlineStr">
        <f aca="false">IF(A318&lt;&gt;"",DEGREES(BH318),"")</f>
        <is>
          <t/>
        </is>
      </c>
      <c r="BJ318" s="8" t="inlineStr">
        <f aca="false">IF(A318&lt;&gt;"",IF(OR(V318&lt;&gt;0,W318&lt;&gt;0),ATAN2(V318,W318),0),"")</f>
        <is>
          <t/>
        </is>
      </c>
      <c r="BK318" s="8" t="inlineStr">
        <f aca="false">IF(A318&lt;&gt;"",DEGREES(BJ318),"")</f>
        <is>
          <t/>
        </is>
      </c>
      <c r="BL318" s="8" t="inlineStr">
        <f aca="false">IF(A318&lt;&gt;"",SQRT(SUMSQ(Y318:AA318)),"")</f>
        <is>
          <t/>
        </is>
      </c>
      <c r="BM318" s="8" t="inlineStr">
        <f aca="false">IF(A318&lt;&gt;"",IF(BL318&lt;&gt;0,ACOS(AA318/BL318),0),"")</f>
        <is>
          <t/>
        </is>
      </c>
      <c r="BN318" s="8" t="inlineStr">
        <f aca="false">IF(A318&lt;&gt;"",DEGREES(BM318),"")</f>
        <is>
          <t/>
        </is>
      </c>
      <c r="BO318" s="8" t="inlineStr">
        <f aca="false">IF(A318&lt;&gt;"",IF(OR(Y318&lt;&gt;0,Z318&lt;&gt;0),ATAN2(Y318,Z318),0),"")</f>
        <is>
          <t/>
        </is>
      </c>
      <c r="BP318" s="8" t="inlineStr">
        <f aca="false">IF(A318&lt;&gt;"",DEGREES(BO318),"")</f>
        <is>
          <t/>
        </is>
      </c>
      <c r="BQ318" s="8" t="inlineStr">
        <f aca="false">IF(A318&lt;&gt;"",SQRT(SUMSQ(AB318:AD318)),"")</f>
        <is>
          <t/>
        </is>
      </c>
      <c r="BR318" s="8" t="inlineStr">
        <f aca="false">IF(A318&lt;&gt;"",IF(BQ318&lt;&gt;0,ACOS(AD318/BQ318),0),"")</f>
        <is>
          <t/>
        </is>
      </c>
      <c r="BS318" s="8" t="inlineStr">
        <f aca="false">IF(A318&lt;&gt;"",DEGREES(BR318),"")</f>
        <is>
          <t/>
        </is>
      </c>
      <c r="BT318" s="8" t="inlineStr">
        <f aca="false">IF(A318&lt;&gt;"",IF(OR(AB318&lt;&gt;0,AC318&lt;&gt;0),ATAN2(AB318,AC318),0),"")</f>
        <is>
          <t/>
        </is>
      </c>
      <c r="BU318" s="8" t="inlineStr">
        <f aca="false">IF(A318&lt;&gt;"",DEGREES(BT318),"")</f>
        <is>
          <t/>
        </is>
      </c>
      <c r="BV318" s="8" t="inlineStr">
        <f aca="false">IF(A318&lt;&gt;"",SQRT(SUMSQ(AE318:AG318)),"")</f>
        <is>
          <t/>
        </is>
      </c>
      <c r="BW318" s="8" t="inlineStr">
        <f aca="false">IF(A318&lt;&gt;"",IF(BV318&lt;&gt;0,ACOS(AG318/BV318),0),"")</f>
        <is>
          <t/>
        </is>
      </c>
      <c r="BX318" s="8" t="inlineStr">
        <f aca="false">IF(A318&lt;&gt;"",DEGREES(BW318),"")</f>
        <is>
          <t/>
        </is>
      </c>
      <c r="BY318" s="8" t="inlineStr">
        <f aca="false">IF(A318&lt;&gt;"",IF(OR(AF318&lt;&gt;0,AG318&lt;&gt;0),ATAN2(AF318,AG318),0),"")</f>
        <is>
          <t/>
        </is>
      </c>
      <c r="BZ318" s="8" t="inlineStr">
        <f aca="false">IF(A318&lt;&gt;"",DEGREES(BY318),"")</f>
        <is>
          <t/>
        </is>
      </c>
      <c r="CA318" s="0" t="inlineStr">
        <f aca="false">IF(A318&lt;&gt;"",IF(AND(AI318&lt;Parameters!$B$11,AI318&gt;Parameters!$B$12,AN318&lt;Parameters!$B$11,AN318&gt;Parameters!$B$12,AS318&lt;Parameters!$B$11,AS318&gt;Parameters!$B$12,AX318&lt;Parameters!$B$11,AX318&gt;Parameters!$B$12,BC318&lt;Parameters!$B$11,BC318&gt;Parameters!$B$12,BM318&lt;Parameters!$B$11,BM318&gt;Parameters!$B$12,BR318&lt;Parameters!$B$11,BR318&gt;Parameters!$B$12,BW318&lt;Parameters!$B$11,BW318&gt;Parameters!$B$12),1,0),"")</f>
        <is>
          <t/>
        </is>
      </c>
      <c r="CB318" s="0" t="inlineStr">
        <f aca="false">IF(A318&lt;&gt;"",IF(OR(AI318&lt;Parameters!$B$12,AI318&gt;Parameters!$B$11),0,1),"")</f>
        <is>
          <t/>
        </is>
      </c>
      <c r="CC318" s="0" t="inlineStr">
        <f aca="false">IF(A318&lt;&gt;"",IF(OR(AN318&lt;Parameters!$B$12,AN318&gt;Parameters!$B$11),0,1),"")</f>
        <is>
          <t/>
        </is>
      </c>
      <c r="CD318" s="0" t="inlineStr">
        <f aca="false">IF(A318&lt;&gt;"",IF(OR(AS318&lt;Parameters!$B$12,AS318&gt;Parameters!$B$11),0,1),"")</f>
        <is>
          <t/>
        </is>
      </c>
      <c r="CE318" s="0" t="inlineStr">
        <f aca="false">IF(A318&lt;&gt;"",IF(OR(AX318&lt;Parameters!$B$12,AX318&gt;Parameters!$B$11),0,1),"")</f>
        <is>
          <t/>
        </is>
      </c>
      <c r="CF318" s="0" t="inlineStr">
        <f aca="false">IF(A318&lt;&gt;"",IF(OR(BC318&lt;Parameters!$B$12,BC318&gt;Parameters!$B$11),0,1),"")</f>
        <is>
          <t/>
        </is>
      </c>
      <c r="CG318" s="0" t="inlineStr">
        <f aca="false">IF(A318&lt;&gt;"",IF(OR(BH318&lt;Parameters!$B$12,BH318&gt;Parameters!$B$11),0,1),"")</f>
        <is>
          <t/>
        </is>
      </c>
      <c r="CH318" s="0" t="inlineStr">
        <f aca="false">IF(A318&lt;&gt;"",IF(OR(BM318&lt;Parameters!$B$12,BM318&gt;Parameters!$B$11),0,1),"")</f>
        <is>
          <t/>
        </is>
      </c>
      <c r="CI318" s="0" t="inlineStr">
        <f aca="false">IF(A318&lt;&gt;"",IF(OR(BR318&lt;Parameters!$B$12,BR318&gt;Parameters!$B$11),0,1),"")</f>
        <is>
          <t/>
        </is>
      </c>
      <c r="CJ318" s="0" t="inlineStr">
        <f aca="false">IF(A318&lt;&gt;"",IF(OR(BW318&lt;Parameters!$B$12,BW318&gt;Parameters!$B$11),0,1),"")</f>
        <is>
          <t/>
        </is>
      </c>
      <c r="CK318" s="26" t="inlineStr">
        <f aca="false">IF(A318&lt;&gt;"",SUM(CB318:CJ318)/9,"")</f>
        <is>
          <t/>
        </is>
      </c>
      <c r="CL318" s="0" t="inlineStr">
        <f aca="false">IF(A318&lt;&gt;"",CK318*9,"")</f>
        <is>
          <t/>
        </is>
      </c>
      <c r="CM318" s="8" t="inlineStr">
        <f aca="false">IF(A318&lt;&gt;"",TEXT(B318,CM$2)&amp;" "&amp;TEXT(A318,CM$2),"")</f>
        <is>
          <t/>
        </is>
      </c>
    </row>
    <row r="319" customFormat="false" ht="15" hidden="false" customHeight="false" outlineLevel="0" collapsed="false">
      <c r="A319" s="0" t="inlineStr">
        <f aca="false">IF(OR(B318&lt;Parameters!$K$12,A318&lt;Parameters!$K$12),IF(A318&lt;Parameters!$K$12,A318+1,0),"")</f>
        <is>
          <t/>
        </is>
      </c>
      <c r="B319" s="0" t="inlineStr">
        <f aca="false">IF(A319&lt;&gt;"",IF(A319=0,B318+1,B318),"")</f>
        <is>
          <t/>
        </is>
      </c>
      <c r="C319" s="24" t="inlineStr">
        <f aca="false">IF(A319&lt;&gt;"",-_phi*(A319+0.5),"")</f>
        <is>
          <t/>
        </is>
      </c>
      <c r="D319" s="8" t="inlineStr">
        <f aca="false">IF(A319&lt;&gt;"",DEGREES(C319),"")</f>
        <is>
          <t/>
        </is>
      </c>
      <c r="E319" s="24" t="inlineStr">
        <f aca="false">IF(A319&lt;&gt;"",_phi*(B319+0.5),"")</f>
        <is>
          <t/>
        </is>
      </c>
      <c r="F319" s="8" t="inlineStr">
        <f aca="false">IF(A319&lt;&gt;"",DEGREES(E319),"")</f>
        <is>
          <t/>
        </is>
      </c>
      <c r="G319" s="8" t="inlineStr">
        <f aca="false">IF(A319&lt;&gt;"",LOOKUP(A319,h!$A$3:$A$30,h!$D$3:$D$30),"")</f>
        <is>
          <t/>
        </is>
      </c>
      <c r="H319" s="8" t="inlineStr">
        <f aca="false">IF(A319&lt;&gt;"",LOOKUP(B319,h!$A$3:$A$30,h!$D$3:$D$30),"")</f>
        <is>
          <t/>
        </is>
      </c>
      <c r="I319" s="8" t="inlineStr">
        <f aca="false">IF(A319&lt;&gt;"",_zif,"")</f>
        <is>
          <t/>
        </is>
      </c>
      <c r="J319" s="8" t="inlineStr">
        <f aca="false">IF(A319&lt;&gt;"",$G319+'v1 Frame'!D$3*COS($C319)+'v1 Frame'!E$3*SIN($C319)*SIN($E319)+'v1 Frame'!F$3*SIN($C319)*COS($E319),"")</f>
        <is>
          <t/>
        </is>
      </c>
      <c r="K319" s="8" t="inlineStr">
        <f aca="false">IF(A319&lt;&gt;"",$H319+'v1 Frame'!E$3*COS($E319)-'v1 Frame'!F$3*SIN($E319),"")</f>
        <is>
          <t/>
        </is>
      </c>
      <c r="L319" s="8" t="inlineStr">
        <f aca="false">IF(A319&lt;&gt;"",$I319-'v1 Frame'!D$3*SIN($C319)+'v1 Frame'!E$3*COS($C319)*SIN($E319)+'v1 Frame'!F$3*COS($C319)*COS($E319),"")</f>
        <is>
          <t/>
        </is>
      </c>
      <c r="M319" s="8" t="inlineStr">
        <f aca="false">IF(A319&lt;&gt;"",$G319+'v1 Frame'!G$3*COS($C319)+'v1 Frame'!H$3*SIN($C319)*SIN($E319)+'v1 Frame'!I$3*SIN($C319)*COS($E319),"")</f>
        <is>
          <t/>
        </is>
      </c>
      <c r="N319" s="8" t="inlineStr">
        <f aca="false">IF(A319&lt;&gt;"",$H319+'v1 Frame'!H$3*COS($E319)-'v1 Frame'!I$3*SIN($E319),"")</f>
        <is>
          <t/>
        </is>
      </c>
      <c r="O319" s="8" t="inlineStr">
        <f aca="false">IF(A319&lt;&gt;"",$I319-'v1 Frame'!G$3*SIN($C319)+'v1 Frame'!H$3*COS($C319)*SIN($E319)+'v1 Frame'!I$3*COS($C319)*COS($E319),"")</f>
        <is>
          <t/>
        </is>
      </c>
      <c r="P319" s="8" t="inlineStr">
        <f aca="false">IF(A319&lt;&gt;"",$G319+'v1 Frame'!J$3*COS($C319)+'v1 Frame'!K$3*SIN($C319)*SIN($E319)+'v1 Frame'!L$3*SIN($C319)*COS($E319),"")</f>
        <is>
          <t/>
        </is>
      </c>
      <c r="Q319" s="8" t="inlineStr">
        <f aca="false">IF(A319&lt;&gt;"",$H319+'v1 Frame'!K$3*COS($E319)-'v1 Frame'!L$3*SIN($E319),"")</f>
        <is>
          <t/>
        </is>
      </c>
      <c r="R319" s="8" t="inlineStr">
        <f aca="false">IF(A319&lt;&gt;"",$I319-'v1 Frame'!J$3*SIN($C319)+'v1 Frame'!K$3*COS($C319)*SIN($E319)+'v1 Frame'!L$3*COS($C319)*COS($E319),"")</f>
        <is>
          <t/>
        </is>
      </c>
      <c r="S319" s="8" t="inlineStr">
        <f aca="false">IF(A319&lt;&gt;"",$G319+'v1 Frame'!M$3*COS($C319)+'v1 Frame'!N$3*SIN($C319)*SIN($E319)+'v1 Frame'!O$3*SIN($C319)*COS($E319),"")</f>
        <is>
          <t/>
        </is>
      </c>
      <c r="T319" s="8" t="inlineStr">
        <f aca="false">IF(A319&lt;&gt;"",$H319+'v1 Frame'!N$3*COS($E319)-'v1 Frame'!O$3*SIN($E319),"")</f>
        <is>
          <t/>
        </is>
      </c>
      <c r="U319" s="8" t="inlineStr">
        <f aca="false">IF(A319&lt;&gt;"",$I319-'v1 Frame'!M$3*SIN($C319)+'v1 Frame'!N$3*COS($C319)*SIN($E319)+'v1 Frame'!O$3*COS($C319)*COS($E319),"")</f>
        <is>
          <t/>
        </is>
      </c>
      <c r="V319" s="8" t="inlineStr">
        <f aca="false">IF(A319&lt;&gt;"",$G319+'v1 Frame'!P$3*COS($C319)+'v1 Frame'!Q$3*SIN($C319)*SIN($E319)+'v1 Frame'!R$3*SIN($C319)*COS($E319),"")</f>
        <is>
          <t/>
        </is>
      </c>
      <c r="W319" s="8" t="inlineStr">
        <f aca="false">IF(A319&lt;&gt;"",$H319+'v1 Frame'!Q$3*COS($E319)-'v1 Frame'!R$3*SIN($E319),"")</f>
        <is>
          <t/>
        </is>
      </c>
      <c r="X319" s="8" t="inlineStr">
        <f aca="false">IF(A319&lt;&gt;"",$I319-'v1 Frame'!P$3*SIN($C319)+'v1 Frame'!Q$3*COS($C319)*SIN($E319)+'v1 Frame'!R$3*COS($C319)*COS($E319),"")</f>
        <is>
          <t/>
        </is>
      </c>
      <c r="Y319" s="8" t="inlineStr">
        <f aca="false">IF(A319&lt;&gt;"",$G319+'v1 Frame'!S$3*COS($C319)+'v1 Frame'!T$3*SIN($C319)*SIN($E319)+'v1 Frame'!U$3*SIN($C319)*COS($E319),"")</f>
        <is>
          <t/>
        </is>
      </c>
      <c r="Z319" s="8" t="inlineStr">
        <f aca="false">IF(A319&lt;&gt;"",$H319+'v1 Frame'!T$3*COS($E319)-'v1 Frame'!U$3*SIN($E319),"")</f>
        <is>
          <t/>
        </is>
      </c>
      <c r="AA319" s="8" t="inlineStr">
        <f aca="false">IF(A319&lt;&gt;"",$I319-'v1 Frame'!S$3*SIN($C319)+'v1 Frame'!T$3*COS($C319)*SIN($E319)+'v1 Frame'!U$3*COS($C319)*COS($E319),"")</f>
        <is>
          <t/>
        </is>
      </c>
      <c r="AB319" s="8" t="inlineStr">
        <f aca="false">IF(A319&lt;&gt;"",$G319+'v1 Frame'!V$3*COS($C319)+'v1 Frame'!W$3*SIN($C319)*SIN($E319)+'v1 Frame'!X$3*SIN($C319)*COS($E319),"")</f>
        <is>
          <t/>
        </is>
      </c>
      <c r="AC319" s="8" t="inlineStr">
        <f aca="false">IF(A319&lt;&gt;"",$H319+'v1 Frame'!W$3*COS($E319)-'v1 Frame'!X$3*SIN($E319),"")</f>
        <is>
          <t/>
        </is>
      </c>
      <c r="AD319" s="8" t="inlineStr">
        <f aca="false">IF(A319&lt;&gt;"",$I319-'v1 Frame'!V$3*SIN($C319)+'v1 Frame'!W$3*COS($C319)*SIN($E319)+'v1 Frame'!X$3*COS($C319)*COS($E319),"")</f>
        <is>
          <t/>
        </is>
      </c>
      <c r="AE319" s="25" t="inlineStr">
        <f aca="false">IF(A319&lt;&gt;"",$G319+'v1 Frame'!Y$3*COS($C319)+'v1 Frame'!Z$3*SIN($C319)*SIN($E319)+'v1 Frame'!AA$3*SIN($C319)*COS($E319),"")</f>
        <is>
          <t/>
        </is>
      </c>
      <c r="AF319" s="25" t="inlineStr">
        <f aca="false">IF(A319&lt;&gt;"",$H319+'v1 Frame'!Z$3*COS($E319)-'v1 Frame'!AA$3*SIN($E319),"")</f>
        <is>
          <t/>
        </is>
      </c>
      <c r="AG319" s="25" t="inlineStr">
        <f aca="false">IF(A319&lt;&gt;"",$I319-'v1 Frame'!Y$3*SIN($C319)+'v1 Frame'!Z$3*COS($C319)*SIN($E319)+'v1 Frame'!AA$3*COS($C319)*COS($E319),"")</f>
        <is>
          <t/>
        </is>
      </c>
      <c r="AH319" s="8" t="inlineStr">
        <f aca="false">IF(A319&lt;&gt;"",SQRT(SUMSQ(G319:I319)),"")</f>
        <is>
          <t/>
        </is>
      </c>
      <c r="AI319" s="8" t="inlineStr">
        <f aca="false">IF(A319&lt;&gt;"",IF(AH319&lt;&gt;0,ACOS(I319/AH319),0),"")</f>
        <is>
          <t/>
        </is>
      </c>
      <c r="AJ319" s="8" t="inlineStr">
        <f aca="false">IF(A319&lt;&gt;"",DEGREES(AI319),"")</f>
        <is>
          <t/>
        </is>
      </c>
      <c r="AK319" s="8" t="inlineStr">
        <f aca="false">IF(A319&lt;&gt;"",IF(OR(G319&lt;&gt;0,H319&lt;&gt;0),ATAN2(G319,H319),0),"")</f>
        <is>
          <t/>
        </is>
      </c>
      <c r="AL319" s="8" t="inlineStr">
        <f aca="false">IF(A319&lt;&gt;"",DEGREES(AK319),"")</f>
        <is>
          <t/>
        </is>
      </c>
      <c r="AM319" s="8" t="inlineStr">
        <f aca="false">IF(A319&lt;&gt;"",SQRT(SUMSQ(J319:L319)),"")</f>
        <is>
          <t/>
        </is>
      </c>
      <c r="AN319" s="8" t="inlineStr">
        <f aca="false">IF(A319&lt;&gt;"",IF(AM319&lt;&gt;0,ACOS(L319/AM319),0),"")</f>
        <is>
          <t/>
        </is>
      </c>
      <c r="AO319" s="8" t="inlineStr">
        <f aca="false">IF(A319&lt;&gt;"",DEGREES(AN319),"")</f>
        <is>
          <t/>
        </is>
      </c>
      <c r="AP319" s="8" t="inlineStr">
        <f aca="false">IF(A319&lt;&gt;"",IF(OR(J319&lt;&gt;0,K319&lt;&gt;0),ATAN2(J319,K319),0),"")</f>
        <is>
          <t/>
        </is>
      </c>
      <c r="AQ319" s="8" t="inlineStr">
        <f aca="false">IF(A319&lt;&gt;"",DEGREES(AP319),"")</f>
        <is>
          <t/>
        </is>
      </c>
      <c r="AR319" s="8" t="inlineStr">
        <f aca="false">IF(A319&lt;&gt;"",SQRT(SUMSQ(M319:O319)),"")</f>
        <is>
          <t/>
        </is>
      </c>
      <c r="AS319" s="8" t="inlineStr">
        <f aca="false">IF(A319&lt;&gt;"",IF(AR319&lt;&gt;0,ACOS(O319/AR319),0),"")</f>
        <is>
          <t/>
        </is>
      </c>
      <c r="AT319" s="8" t="inlineStr">
        <f aca="false">IF(A319&lt;&gt;"",DEGREES(AS319),"")</f>
        <is>
          <t/>
        </is>
      </c>
      <c r="AU319" s="8" t="inlineStr">
        <f aca="false">IF(A319&lt;&gt;"",IF(OR(M319&lt;&gt;0,N319&lt;&gt;0),ATAN2(M319,N319),0),"")</f>
        <is>
          <t/>
        </is>
      </c>
      <c r="AV319" s="8" t="inlineStr">
        <f aca="false">IF(A319&lt;&gt;"",DEGREES(AU319),"")</f>
        <is>
          <t/>
        </is>
      </c>
      <c r="AW319" s="8" t="inlineStr">
        <f aca="false">IF(A319&lt;&gt;"",SQRT(SUMSQ(P319:R319)),"")</f>
        <is>
          <t/>
        </is>
      </c>
      <c r="AX319" s="8" t="inlineStr">
        <f aca="false">IF(A319&lt;&gt;"",IF(AW319&lt;&gt;0,ACOS(R319/AW319),0),"")</f>
        <is>
          <t/>
        </is>
      </c>
      <c r="AY319" s="8" t="inlineStr">
        <f aca="false">IF(A319&lt;&gt;"",DEGREES(AX319),"")</f>
        <is>
          <t/>
        </is>
      </c>
      <c r="AZ319" s="8" t="inlineStr">
        <f aca="false">IF(A319&lt;&gt;"",IF(OR(P319&lt;&gt;0,Q319&lt;&gt;0),ATAN2(P319,Q319),0),"")</f>
        <is>
          <t/>
        </is>
      </c>
      <c r="BA319" s="8" t="inlineStr">
        <f aca="false">IF(A319&lt;&gt;"",DEGREES(AZ319),"")</f>
        <is>
          <t/>
        </is>
      </c>
      <c r="BB319" s="8" t="inlineStr">
        <f aca="false">IF(A319&lt;&gt;"",SQRT(SUMSQ(S319:U319)),"")</f>
        <is>
          <t/>
        </is>
      </c>
      <c r="BC319" s="8" t="inlineStr">
        <f aca="false">IF(A319&lt;&gt;"",IF(BB319&lt;&gt;0,ACOS(U319/BB319),0),"")</f>
        <is>
          <t/>
        </is>
      </c>
      <c r="BD319" s="8" t="inlineStr">
        <f aca="false">IF(A319&lt;&gt;"",DEGREES(BC319),"")</f>
        <is>
          <t/>
        </is>
      </c>
      <c r="BE319" s="8" t="inlineStr">
        <f aca="false">IF(A319&lt;&gt;"",IF(OR(S319&lt;&gt;0,T319&lt;&gt;0),ATAN2(S319,T319),0),"")</f>
        <is>
          <t/>
        </is>
      </c>
      <c r="BF319" s="8" t="inlineStr">
        <f aca="false">IF(A319&lt;&gt;"",DEGREES(BE319),"")</f>
        <is>
          <t/>
        </is>
      </c>
      <c r="BG319" s="8" t="inlineStr">
        <f aca="false">IF(A319&lt;&gt;"",SQRT(SUMSQ(V319:X319)),"")</f>
        <is>
          <t/>
        </is>
      </c>
      <c r="BH319" s="8" t="inlineStr">
        <f aca="false">IF(A319&lt;&gt;"",IF(BG319&lt;&gt;0,ACOS(X319/BG319),0),"")</f>
        <is>
          <t/>
        </is>
      </c>
      <c r="BI319" s="8" t="inlineStr">
        <f aca="false">IF(A319&lt;&gt;"",DEGREES(BH319),"")</f>
        <is>
          <t/>
        </is>
      </c>
      <c r="BJ319" s="8" t="inlineStr">
        <f aca="false">IF(A319&lt;&gt;"",IF(OR(V319&lt;&gt;0,W319&lt;&gt;0),ATAN2(V319,W319),0),"")</f>
        <is>
          <t/>
        </is>
      </c>
      <c r="BK319" s="8" t="inlineStr">
        <f aca="false">IF(A319&lt;&gt;"",DEGREES(BJ319),"")</f>
        <is>
          <t/>
        </is>
      </c>
      <c r="BL319" s="8" t="inlineStr">
        <f aca="false">IF(A319&lt;&gt;"",SQRT(SUMSQ(Y319:AA319)),"")</f>
        <is>
          <t/>
        </is>
      </c>
      <c r="BM319" s="8" t="inlineStr">
        <f aca="false">IF(A319&lt;&gt;"",IF(BL319&lt;&gt;0,ACOS(AA319/BL319),0),"")</f>
        <is>
          <t/>
        </is>
      </c>
      <c r="BN319" s="8" t="inlineStr">
        <f aca="false">IF(A319&lt;&gt;"",DEGREES(BM319),"")</f>
        <is>
          <t/>
        </is>
      </c>
      <c r="BO319" s="8" t="inlineStr">
        <f aca="false">IF(A319&lt;&gt;"",IF(OR(Y319&lt;&gt;0,Z319&lt;&gt;0),ATAN2(Y319,Z319),0),"")</f>
        <is>
          <t/>
        </is>
      </c>
      <c r="BP319" s="8" t="inlineStr">
        <f aca="false">IF(A319&lt;&gt;"",DEGREES(BO319),"")</f>
        <is>
          <t/>
        </is>
      </c>
      <c r="BQ319" s="8" t="inlineStr">
        <f aca="false">IF(A319&lt;&gt;"",SQRT(SUMSQ(AB319:AD319)),"")</f>
        <is>
          <t/>
        </is>
      </c>
      <c r="BR319" s="8" t="inlineStr">
        <f aca="false">IF(A319&lt;&gt;"",IF(BQ319&lt;&gt;0,ACOS(AD319/BQ319),0),"")</f>
        <is>
          <t/>
        </is>
      </c>
      <c r="BS319" s="8" t="inlineStr">
        <f aca="false">IF(A319&lt;&gt;"",DEGREES(BR319),"")</f>
        <is>
          <t/>
        </is>
      </c>
      <c r="BT319" s="8" t="inlineStr">
        <f aca="false">IF(A319&lt;&gt;"",IF(OR(AB319&lt;&gt;0,AC319&lt;&gt;0),ATAN2(AB319,AC319),0),"")</f>
        <is>
          <t/>
        </is>
      </c>
      <c r="BU319" s="8" t="inlineStr">
        <f aca="false">IF(A319&lt;&gt;"",DEGREES(BT319),"")</f>
        <is>
          <t/>
        </is>
      </c>
      <c r="BV319" s="8" t="inlineStr">
        <f aca="false">IF(A319&lt;&gt;"",SQRT(SUMSQ(AE319:AG319)),"")</f>
        <is>
          <t/>
        </is>
      </c>
      <c r="BW319" s="8" t="inlineStr">
        <f aca="false">IF(A319&lt;&gt;"",IF(BV319&lt;&gt;0,ACOS(AG319/BV319),0),"")</f>
        <is>
          <t/>
        </is>
      </c>
      <c r="BX319" s="8" t="inlineStr">
        <f aca="false">IF(A319&lt;&gt;"",DEGREES(BW319),"")</f>
        <is>
          <t/>
        </is>
      </c>
      <c r="BY319" s="8" t="inlineStr">
        <f aca="false">IF(A319&lt;&gt;"",IF(OR(AF319&lt;&gt;0,AG319&lt;&gt;0),ATAN2(AF319,AG319),0),"")</f>
        <is>
          <t/>
        </is>
      </c>
      <c r="BZ319" s="8" t="inlineStr">
        <f aca="false">IF(A319&lt;&gt;"",DEGREES(BY319),"")</f>
        <is>
          <t/>
        </is>
      </c>
      <c r="CA319" s="0" t="inlineStr">
        <f aca="false">IF(A319&lt;&gt;"",IF(AND(AI319&lt;Parameters!$B$11,AI319&gt;Parameters!$B$12,AN319&lt;Parameters!$B$11,AN319&gt;Parameters!$B$12,AS319&lt;Parameters!$B$11,AS319&gt;Parameters!$B$12,AX319&lt;Parameters!$B$11,AX319&gt;Parameters!$B$12,BC319&lt;Parameters!$B$11,BC319&gt;Parameters!$B$12,BM319&lt;Parameters!$B$11,BM319&gt;Parameters!$B$12,BR319&lt;Parameters!$B$11,BR319&gt;Parameters!$B$12,BW319&lt;Parameters!$B$11,BW319&gt;Parameters!$B$12),1,0),"")</f>
        <is>
          <t/>
        </is>
      </c>
      <c r="CB319" s="0" t="inlineStr">
        <f aca="false">IF(A319&lt;&gt;"",IF(OR(AI319&lt;Parameters!$B$12,AI319&gt;Parameters!$B$11),0,1),"")</f>
        <is>
          <t/>
        </is>
      </c>
      <c r="CC319" s="0" t="inlineStr">
        <f aca="false">IF(A319&lt;&gt;"",IF(OR(AN319&lt;Parameters!$B$12,AN319&gt;Parameters!$B$11),0,1),"")</f>
        <is>
          <t/>
        </is>
      </c>
      <c r="CD319" s="0" t="inlineStr">
        <f aca="false">IF(A319&lt;&gt;"",IF(OR(AS319&lt;Parameters!$B$12,AS319&gt;Parameters!$B$11),0,1),"")</f>
        <is>
          <t/>
        </is>
      </c>
      <c r="CE319" s="0" t="inlineStr">
        <f aca="false">IF(A319&lt;&gt;"",IF(OR(AX319&lt;Parameters!$B$12,AX319&gt;Parameters!$B$11),0,1),"")</f>
        <is>
          <t/>
        </is>
      </c>
      <c r="CF319" s="0" t="inlineStr">
        <f aca="false">IF(A319&lt;&gt;"",IF(OR(BC319&lt;Parameters!$B$12,BC319&gt;Parameters!$B$11),0,1),"")</f>
        <is>
          <t/>
        </is>
      </c>
      <c r="CG319" s="0" t="inlineStr">
        <f aca="false">IF(A319&lt;&gt;"",IF(OR(BH319&lt;Parameters!$B$12,BH319&gt;Parameters!$B$11),0,1),"")</f>
        <is>
          <t/>
        </is>
      </c>
      <c r="CH319" s="0" t="inlineStr">
        <f aca="false">IF(A319&lt;&gt;"",IF(OR(BM319&lt;Parameters!$B$12,BM319&gt;Parameters!$B$11),0,1),"")</f>
        <is>
          <t/>
        </is>
      </c>
      <c r="CI319" s="0" t="inlineStr">
        <f aca="false">IF(A319&lt;&gt;"",IF(OR(BR319&lt;Parameters!$B$12,BR319&gt;Parameters!$B$11),0,1),"")</f>
        <is>
          <t/>
        </is>
      </c>
      <c r="CJ319" s="0" t="inlineStr">
        <f aca="false">IF(A319&lt;&gt;"",IF(OR(BW319&lt;Parameters!$B$12,BW319&gt;Parameters!$B$11),0,1),"")</f>
        <is>
          <t/>
        </is>
      </c>
      <c r="CK319" s="26" t="inlineStr">
        <f aca="false">IF(A319&lt;&gt;"",SUM(CB319:CJ319)/9,"")</f>
        <is>
          <t/>
        </is>
      </c>
      <c r="CL319" s="0" t="inlineStr">
        <f aca="false">IF(A319&lt;&gt;"",CK319*9,"")</f>
        <is>
          <t/>
        </is>
      </c>
      <c r="CM319" s="8" t="inlineStr">
        <f aca="false">IF(A319&lt;&gt;"",TEXT(B319,CM$2)&amp;" "&amp;TEXT(A319,CM$2),"")</f>
        <is>
          <t/>
        </is>
      </c>
    </row>
    <row r="320" customFormat="false" ht="15" hidden="false" customHeight="false" outlineLevel="0" collapsed="false">
      <c r="A320" s="0" t="inlineStr">
        <f aca="false">IF(OR(B319&lt;Parameters!$K$12,A319&lt;Parameters!$K$12),IF(A319&lt;Parameters!$K$12,A319+1,0),"")</f>
        <is>
          <t/>
        </is>
      </c>
      <c r="B320" s="0" t="inlineStr">
        <f aca="false">IF(A320&lt;&gt;"",IF(A320=0,B319+1,B319),"")</f>
        <is>
          <t/>
        </is>
      </c>
      <c r="C320" s="24" t="inlineStr">
        <f aca="false">IF(A320&lt;&gt;"",-_phi*(A320+0.5),"")</f>
        <is>
          <t/>
        </is>
      </c>
      <c r="D320" s="8" t="inlineStr">
        <f aca="false">IF(A320&lt;&gt;"",DEGREES(C320),"")</f>
        <is>
          <t/>
        </is>
      </c>
      <c r="E320" s="24" t="inlineStr">
        <f aca="false">IF(A320&lt;&gt;"",_phi*(B320+0.5),"")</f>
        <is>
          <t/>
        </is>
      </c>
      <c r="F320" s="8" t="inlineStr">
        <f aca="false">IF(A320&lt;&gt;"",DEGREES(E320),"")</f>
        <is>
          <t/>
        </is>
      </c>
      <c r="G320" s="8" t="inlineStr">
        <f aca="false">IF(A320&lt;&gt;"",LOOKUP(A320,h!$A$3:$A$30,h!$D$3:$D$30),"")</f>
        <is>
          <t/>
        </is>
      </c>
      <c r="H320" s="8" t="inlineStr">
        <f aca="false">IF(A320&lt;&gt;"",LOOKUP(B320,h!$A$3:$A$30,h!$D$3:$D$30),"")</f>
        <is>
          <t/>
        </is>
      </c>
      <c r="I320" s="8" t="inlineStr">
        <f aca="false">IF(A320&lt;&gt;"",_zif,"")</f>
        <is>
          <t/>
        </is>
      </c>
      <c r="J320" s="8" t="inlineStr">
        <f aca="false">IF(A320&lt;&gt;"",$G320+'v1 Frame'!D$3*COS($C320)+'v1 Frame'!E$3*SIN($C320)*SIN($E320)+'v1 Frame'!F$3*SIN($C320)*COS($E320),"")</f>
        <is>
          <t/>
        </is>
      </c>
      <c r="K320" s="8" t="inlineStr">
        <f aca="false">IF(A320&lt;&gt;"",$H320+'v1 Frame'!E$3*COS($E320)-'v1 Frame'!F$3*SIN($E320),"")</f>
        <is>
          <t/>
        </is>
      </c>
      <c r="L320" s="8" t="inlineStr">
        <f aca="false">IF(A320&lt;&gt;"",$I320-'v1 Frame'!D$3*SIN($C320)+'v1 Frame'!E$3*COS($C320)*SIN($E320)+'v1 Frame'!F$3*COS($C320)*COS($E320),"")</f>
        <is>
          <t/>
        </is>
      </c>
      <c r="M320" s="8" t="inlineStr">
        <f aca="false">IF(A320&lt;&gt;"",$G320+'v1 Frame'!G$3*COS($C320)+'v1 Frame'!H$3*SIN($C320)*SIN($E320)+'v1 Frame'!I$3*SIN($C320)*COS($E320),"")</f>
        <is>
          <t/>
        </is>
      </c>
      <c r="N320" s="8" t="inlineStr">
        <f aca="false">IF(A320&lt;&gt;"",$H320+'v1 Frame'!H$3*COS($E320)-'v1 Frame'!I$3*SIN($E320),"")</f>
        <is>
          <t/>
        </is>
      </c>
      <c r="O320" s="8" t="inlineStr">
        <f aca="false">IF(A320&lt;&gt;"",$I320-'v1 Frame'!G$3*SIN($C320)+'v1 Frame'!H$3*COS($C320)*SIN($E320)+'v1 Frame'!I$3*COS($C320)*COS($E320),"")</f>
        <is>
          <t/>
        </is>
      </c>
      <c r="P320" s="8" t="inlineStr">
        <f aca="false">IF(A320&lt;&gt;"",$G320+'v1 Frame'!J$3*COS($C320)+'v1 Frame'!K$3*SIN($C320)*SIN($E320)+'v1 Frame'!L$3*SIN($C320)*COS($E320),"")</f>
        <is>
          <t/>
        </is>
      </c>
      <c r="Q320" s="8" t="inlineStr">
        <f aca="false">IF(A320&lt;&gt;"",$H320+'v1 Frame'!K$3*COS($E320)-'v1 Frame'!L$3*SIN($E320),"")</f>
        <is>
          <t/>
        </is>
      </c>
      <c r="R320" s="8" t="inlineStr">
        <f aca="false">IF(A320&lt;&gt;"",$I320-'v1 Frame'!J$3*SIN($C320)+'v1 Frame'!K$3*COS($C320)*SIN($E320)+'v1 Frame'!L$3*COS($C320)*COS($E320),"")</f>
        <is>
          <t/>
        </is>
      </c>
      <c r="S320" s="8" t="inlineStr">
        <f aca="false">IF(A320&lt;&gt;"",$G320+'v1 Frame'!M$3*COS($C320)+'v1 Frame'!N$3*SIN($C320)*SIN($E320)+'v1 Frame'!O$3*SIN($C320)*COS($E320),"")</f>
        <is>
          <t/>
        </is>
      </c>
      <c r="T320" s="8" t="inlineStr">
        <f aca="false">IF(A320&lt;&gt;"",$H320+'v1 Frame'!N$3*COS($E320)-'v1 Frame'!O$3*SIN($E320),"")</f>
        <is>
          <t/>
        </is>
      </c>
      <c r="U320" s="8" t="inlineStr">
        <f aca="false">IF(A320&lt;&gt;"",$I320-'v1 Frame'!M$3*SIN($C320)+'v1 Frame'!N$3*COS($C320)*SIN($E320)+'v1 Frame'!O$3*COS($C320)*COS($E320),"")</f>
        <is>
          <t/>
        </is>
      </c>
      <c r="V320" s="8" t="inlineStr">
        <f aca="false">IF(A320&lt;&gt;"",$G320+'v1 Frame'!P$3*COS($C320)+'v1 Frame'!Q$3*SIN($C320)*SIN($E320)+'v1 Frame'!R$3*SIN($C320)*COS($E320),"")</f>
        <is>
          <t/>
        </is>
      </c>
      <c r="W320" s="8" t="inlineStr">
        <f aca="false">IF(A320&lt;&gt;"",$H320+'v1 Frame'!Q$3*COS($E320)-'v1 Frame'!R$3*SIN($E320),"")</f>
        <is>
          <t/>
        </is>
      </c>
      <c r="X320" s="8" t="inlineStr">
        <f aca="false">IF(A320&lt;&gt;"",$I320-'v1 Frame'!P$3*SIN($C320)+'v1 Frame'!Q$3*COS($C320)*SIN($E320)+'v1 Frame'!R$3*COS($C320)*COS($E320),"")</f>
        <is>
          <t/>
        </is>
      </c>
      <c r="Y320" s="8" t="inlineStr">
        <f aca="false">IF(A320&lt;&gt;"",$G320+'v1 Frame'!S$3*COS($C320)+'v1 Frame'!T$3*SIN($C320)*SIN($E320)+'v1 Frame'!U$3*SIN($C320)*COS($E320),"")</f>
        <is>
          <t/>
        </is>
      </c>
      <c r="Z320" s="8" t="inlineStr">
        <f aca="false">IF(A320&lt;&gt;"",$H320+'v1 Frame'!T$3*COS($E320)-'v1 Frame'!U$3*SIN($E320),"")</f>
        <is>
          <t/>
        </is>
      </c>
      <c r="AA320" s="8" t="inlineStr">
        <f aca="false">IF(A320&lt;&gt;"",$I320-'v1 Frame'!S$3*SIN($C320)+'v1 Frame'!T$3*COS($C320)*SIN($E320)+'v1 Frame'!U$3*COS($C320)*COS($E320),"")</f>
        <is>
          <t/>
        </is>
      </c>
      <c r="AB320" s="8" t="inlineStr">
        <f aca="false">IF(A320&lt;&gt;"",$G320+'v1 Frame'!V$3*COS($C320)+'v1 Frame'!W$3*SIN($C320)*SIN($E320)+'v1 Frame'!X$3*SIN($C320)*COS($E320),"")</f>
        <is>
          <t/>
        </is>
      </c>
      <c r="AC320" s="8" t="inlineStr">
        <f aca="false">IF(A320&lt;&gt;"",$H320+'v1 Frame'!W$3*COS($E320)-'v1 Frame'!X$3*SIN($E320),"")</f>
        <is>
          <t/>
        </is>
      </c>
      <c r="AD320" s="8" t="inlineStr">
        <f aca="false">IF(A320&lt;&gt;"",$I320-'v1 Frame'!V$3*SIN($C320)+'v1 Frame'!W$3*COS($C320)*SIN($E320)+'v1 Frame'!X$3*COS($C320)*COS($E320),"")</f>
        <is>
          <t/>
        </is>
      </c>
      <c r="AE320" s="25" t="inlineStr">
        <f aca="false">IF(A320&lt;&gt;"",$G320+'v1 Frame'!Y$3*COS($C320)+'v1 Frame'!Z$3*SIN($C320)*SIN($E320)+'v1 Frame'!AA$3*SIN($C320)*COS($E320),"")</f>
        <is>
          <t/>
        </is>
      </c>
      <c r="AF320" s="25" t="inlineStr">
        <f aca="false">IF(A320&lt;&gt;"",$H320+'v1 Frame'!Z$3*COS($E320)-'v1 Frame'!AA$3*SIN($E320),"")</f>
        <is>
          <t/>
        </is>
      </c>
      <c r="AG320" s="25" t="inlineStr">
        <f aca="false">IF(A320&lt;&gt;"",$I320-'v1 Frame'!Y$3*SIN($C320)+'v1 Frame'!Z$3*COS($C320)*SIN($E320)+'v1 Frame'!AA$3*COS($C320)*COS($E320),"")</f>
        <is>
          <t/>
        </is>
      </c>
      <c r="AH320" s="8" t="inlineStr">
        <f aca="false">IF(A320&lt;&gt;"",SQRT(SUMSQ(G320:I320)),"")</f>
        <is>
          <t/>
        </is>
      </c>
      <c r="AI320" s="8" t="inlineStr">
        <f aca="false">IF(A320&lt;&gt;"",IF(AH320&lt;&gt;0,ACOS(I320/AH320),0),"")</f>
        <is>
          <t/>
        </is>
      </c>
      <c r="AJ320" s="8" t="inlineStr">
        <f aca="false">IF(A320&lt;&gt;"",DEGREES(AI320),"")</f>
        <is>
          <t/>
        </is>
      </c>
      <c r="AK320" s="8" t="inlineStr">
        <f aca="false">IF(A320&lt;&gt;"",IF(OR(G320&lt;&gt;0,H320&lt;&gt;0),ATAN2(G320,H320),0),"")</f>
        <is>
          <t/>
        </is>
      </c>
      <c r="AL320" s="8" t="inlineStr">
        <f aca="false">IF(A320&lt;&gt;"",DEGREES(AK320),"")</f>
        <is>
          <t/>
        </is>
      </c>
      <c r="AM320" s="8" t="inlineStr">
        <f aca="false">IF(A320&lt;&gt;"",SQRT(SUMSQ(J320:L320)),"")</f>
        <is>
          <t/>
        </is>
      </c>
      <c r="AN320" s="8" t="inlineStr">
        <f aca="false">IF(A320&lt;&gt;"",IF(AM320&lt;&gt;0,ACOS(L320/AM320),0),"")</f>
        <is>
          <t/>
        </is>
      </c>
      <c r="AO320" s="8" t="inlineStr">
        <f aca="false">IF(A320&lt;&gt;"",DEGREES(AN320),"")</f>
        <is>
          <t/>
        </is>
      </c>
      <c r="AP320" s="8" t="inlineStr">
        <f aca="false">IF(A320&lt;&gt;"",IF(OR(J320&lt;&gt;0,K320&lt;&gt;0),ATAN2(J320,K320),0),"")</f>
        <is>
          <t/>
        </is>
      </c>
      <c r="AQ320" s="8" t="inlineStr">
        <f aca="false">IF(A320&lt;&gt;"",DEGREES(AP320),"")</f>
        <is>
          <t/>
        </is>
      </c>
      <c r="AR320" s="8" t="inlineStr">
        <f aca="false">IF(A320&lt;&gt;"",SQRT(SUMSQ(M320:O320)),"")</f>
        <is>
          <t/>
        </is>
      </c>
      <c r="AS320" s="8" t="inlineStr">
        <f aca="false">IF(A320&lt;&gt;"",IF(AR320&lt;&gt;0,ACOS(O320/AR320),0),"")</f>
        <is>
          <t/>
        </is>
      </c>
      <c r="AT320" s="8" t="inlineStr">
        <f aca="false">IF(A320&lt;&gt;"",DEGREES(AS320),"")</f>
        <is>
          <t/>
        </is>
      </c>
      <c r="AU320" s="8" t="inlineStr">
        <f aca="false">IF(A320&lt;&gt;"",IF(OR(M320&lt;&gt;0,N320&lt;&gt;0),ATAN2(M320,N320),0),"")</f>
        <is>
          <t/>
        </is>
      </c>
      <c r="AV320" s="8" t="inlineStr">
        <f aca="false">IF(A320&lt;&gt;"",DEGREES(AU320),"")</f>
        <is>
          <t/>
        </is>
      </c>
      <c r="AW320" s="8" t="inlineStr">
        <f aca="false">IF(A320&lt;&gt;"",SQRT(SUMSQ(P320:R320)),"")</f>
        <is>
          <t/>
        </is>
      </c>
      <c r="AX320" s="8" t="inlineStr">
        <f aca="false">IF(A320&lt;&gt;"",IF(AW320&lt;&gt;0,ACOS(R320/AW320),0),"")</f>
        <is>
          <t/>
        </is>
      </c>
      <c r="AY320" s="8" t="inlineStr">
        <f aca="false">IF(A320&lt;&gt;"",DEGREES(AX320),"")</f>
        <is>
          <t/>
        </is>
      </c>
      <c r="AZ320" s="8" t="inlineStr">
        <f aca="false">IF(A320&lt;&gt;"",IF(OR(P320&lt;&gt;0,Q320&lt;&gt;0),ATAN2(P320,Q320),0),"")</f>
        <is>
          <t/>
        </is>
      </c>
      <c r="BA320" s="8" t="inlineStr">
        <f aca="false">IF(A320&lt;&gt;"",DEGREES(AZ320),"")</f>
        <is>
          <t/>
        </is>
      </c>
      <c r="BB320" s="8" t="inlineStr">
        <f aca="false">IF(A320&lt;&gt;"",SQRT(SUMSQ(S320:U320)),"")</f>
        <is>
          <t/>
        </is>
      </c>
      <c r="BC320" s="8" t="inlineStr">
        <f aca="false">IF(A320&lt;&gt;"",IF(BB320&lt;&gt;0,ACOS(U320/BB320),0),"")</f>
        <is>
          <t/>
        </is>
      </c>
      <c r="BD320" s="8" t="inlineStr">
        <f aca="false">IF(A320&lt;&gt;"",DEGREES(BC320),"")</f>
        <is>
          <t/>
        </is>
      </c>
      <c r="BE320" s="8" t="inlineStr">
        <f aca="false">IF(A320&lt;&gt;"",IF(OR(S320&lt;&gt;0,T320&lt;&gt;0),ATAN2(S320,T320),0),"")</f>
        <is>
          <t/>
        </is>
      </c>
      <c r="BF320" s="8" t="inlineStr">
        <f aca="false">IF(A320&lt;&gt;"",DEGREES(BE320),"")</f>
        <is>
          <t/>
        </is>
      </c>
      <c r="BG320" s="8" t="inlineStr">
        <f aca="false">IF(A320&lt;&gt;"",SQRT(SUMSQ(V320:X320)),"")</f>
        <is>
          <t/>
        </is>
      </c>
      <c r="BH320" s="8" t="inlineStr">
        <f aca="false">IF(A320&lt;&gt;"",IF(BG320&lt;&gt;0,ACOS(X320/BG320),0),"")</f>
        <is>
          <t/>
        </is>
      </c>
      <c r="BI320" s="8" t="inlineStr">
        <f aca="false">IF(A320&lt;&gt;"",DEGREES(BH320),"")</f>
        <is>
          <t/>
        </is>
      </c>
      <c r="BJ320" s="8" t="inlineStr">
        <f aca="false">IF(A320&lt;&gt;"",IF(OR(V320&lt;&gt;0,W320&lt;&gt;0),ATAN2(V320,W320),0),"")</f>
        <is>
          <t/>
        </is>
      </c>
      <c r="BK320" s="8" t="inlineStr">
        <f aca="false">IF(A320&lt;&gt;"",DEGREES(BJ320),"")</f>
        <is>
          <t/>
        </is>
      </c>
      <c r="BL320" s="8" t="inlineStr">
        <f aca="false">IF(A320&lt;&gt;"",SQRT(SUMSQ(Y320:AA320)),"")</f>
        <is>
          <t/>
        </is>
      </c>
      <c r="BM320" s="8" t="inlineStr">
        <f aca="false">IF(A320&lt;&gt;"",IF(BL320&lt;&gt;0,ACOS(AA320/BL320),0),"")</f>
        <is>
          <t/>
        </is>
      </c>
      <c r="BN320" s="8" t="inlineStr">
        <f aca="false">IF(A320&lt;&gt;"",DEGREES(BM320),"")</f>
        <is>
          <t/>
        </is>
      </c>
      <c r="BO320" s="8" t="inlineStr">
        <f aca="false">IF(A320&lt;&gt;"",IF(OR(Y320&lt;&gt;0,Z320&lt;&gt;0),ATAN2(Y320,Z320),0),"")</f>
        <is>
          <t/>
        </is>
      </c>
      <c r="BP320" s="8" t="inlineStr">
        <f aca="false">IF(A320&lt;&gt;"",DEGREES(BO320),"")</f>
        <is>
          <t/>
        </is>
      </c>
      <c r="BQ320" s="8" t="inlineStr">
        <f aca="false">IF(A320&lt;&gt;"",SQRT(SUMSQ(AB320:AD320)),"")</f>
        <is>
          <t/>
        </is>
      </c>
      <c r="BR320" s="8" t="inlineStr">
        <f aca="false">IF(A320&lt;&gt;"",IF(BQ320&lt;&gt;0,ACOS(AD320/BQ320),0),"")</f>
        <is>
          <t/>
        </is>
      </c>
      <c r="BS320" s="8" t="inlineStr">
        <f aca="false">IF(A320&lt;&gt;"",DEGREES(BR320),"")</f>
        <is>
          <t/>
        </is>
      </c>
      <c r="BT320" s="8" t="inlineStr">
        <f aca="false">IF(A320&lt;&gt;"",IF(OR(AB320&lt;&gt;0,AC320&lt;&gt;0),ATAN2(AB320,AC320),0),"")</f>
        <is>
          <t/>
        </is>
      </c>
      <c r="BU320" s="8" t="inlineStr">
        <f aca="false">IF(A320&lt;&gt;"",DEGREES(BT320),"")</f>
        <is>
          <t/>
        </is>
      </c>
      <c r="BV320" s="8" t="inlineStr">
        <f aca="false">IF(A320&lt;&gt;"",SQRT(SUMSQ(AE320:AG320)),"")</f>
        <is>
          <t/>
        </is>
      </c>
      <c r="BW320" s="8" t="inlineStr">
        <f aca="false">IF(A320&lt;&gt;"",IF(BV320&lt;&gt;0,ACOS(AG320/BV320),0),"")</f>
        <is>
          <t/>
        </is>
      </c>
      <c r="BX320" s="8" t="inlineStr">
        <f aca="false">IF(A320&lt;&gt;"",DEGREES(BW320),"")</f>
        <is>
          <t/>
        </is>
      </c>
      <c r="BY320" s="8" t="inlineStr">
        <f aca="false">IF(A320&lt;&gt;"",IF(OR(AF320&lt;&gt;0,AG320&lt;&gt;0),ATAN2(AF320,AG320),0),"")</f>
        <is>
          <t/>
        </is>
      </c>
      <c r="BZ320" s="8" t="inlineStr">
        <f aca="false">IF(A320&lt;&gt;"",DEGREES(BY320),"")</f>
        <is>
          <t/>
        </is>
      </c>
      <c r="CA320" s="0" t="inlineStr">
        <f aca="false">IF(A320&lt;&gt;"",IF(AND(AI320&lt;Parameters!$B$11,AI320&gt;Parameters!$B$12,AN320&lt;Parameters!$B$11,AN320&gt;Parameters!$B$12,AS320&lt;Parameters!$B$11,AS320&gt;Parameters!$B$12,AX320&lt;Parameters!$B$11,AX320&gt;Parameters!$B$12,BC320&lt;Parameters!$B$11,BC320&gt;Parameters!$B$12,BM320&lt;Parameters!$B$11,BM320&gt;Parameters!$B$12,BR320&lt;Parameters!$B$11,BR320&gt;Parameters!$B$12,BW320&lt;Parameters!$B$11,BW320&gt;Parameters!$B$12),1,0),"")</f>
        <is>
          <t/>
        </is>
      </c>
      <c r="CB320" s="0" t="inlineStr">
        <f aca="false">IF(A320&lt;&gt;"",IF(OR(AI320&lt;Parameters!$B$12,AI320&gt;Parameters!$B$11),0,1),"")</f>
        <is>
          <t/>
        </is>
      </c>
      <c r="CC320" s="0" t="inlineStr">
        <f aca="false">IF(A320&lt;&gt;"",IF(OR(AN320&lt;Parameters!$B$12,AN320&gt;Parameters!$B$11),0,1),"")</f>
        <is>
          <t/>
        </is>
      </c>
      <c r="CD320" s="0" t="inlineStr">
        <f aca="false">IF(A320&lt;&gt;"",IF(OR(AS320&lt;Parameters!$B$12,AS320&gt;Parameters!$B$11),0,1),"")</f>
        <is>
          <t/>
        </is>
      </c>
      <c r="CE320" s="0" t="inlineStr">
        <f aca="false">IF(A320&lt;&gt;"",IF(OR(AX320&lt;Parameters!$B$12,AX320&gt;Parameters!$B$11),0,1),"")</f>
        <is>
          <t/>
        </is>
      </c>
      <c r="CF320" s="0" t="inlineStr">
        <f aca="false">IF(A320&lt;&gt;"",IF(OR(BC320&lt;Parameters!$B$12,BC320&gt;Parameters!$B$11),0,1),"")</f>
        <is>
          <t/>
        </is>
      </c>
      <c r="CG320" s="0" t="inlineStr">
        <f aca="false">IF(A320&lt;&gt;"",IF(OR(BH320&lt;Parameters!$B$12,BH320&gt;Parameters!$B$11),0,1),"")</f>
        <is>
          <t/>
        </is>
      </c>
      <c r="CH320" s="0" t="inlineStr">
        <f aca="false">IF(A320&lt;&gt;"",IF(OR(BM320&lt;Parameters!$B$12,BM320&gt;Parameters!$B$11),0,1),"")</f>
        <is>
          <t/>
        </is>
      </c>
      <c r="CI320" s="0" t="inlineStr">
        <f aca="false">IF(A320&lt;&gt;"",IF(OR(BR320&lt;Parameters!$B$12,BR320&gt;Parameters!$B$11),0,1),"")</f>
        <is>
          <t/>
        </is>
      </c>
      <c r="CJ320" s="0" t="inlineStr">
        <f aca="false">IF(A320&lt;&gt;"",IF(OR(BW320&lt;Parameters!$B$12,BW320&gt;Parameters!$B$11),0,1),"")</f>
        <is>
          <t/>
        </is>
      </c>
      <c r="CK320" s="26" t="inlineStr">
        <f aca="false">IF(A320&lt;&gt;"",SUM(CB320:CJ320)/9,"")</f>
        <is>
          <t/>
        </is>
      </c>
      <c r="CL320" s="0" t="inlineStr">
        <f aca="false">IF(A320&lt;&gt;"",CK320*9,"")</f>
        <is>
          <t/>
        </is>
      </c>
      <c r="CM320" s="8" t="inlineStr">
        <f aca="false">IF(A320&lt;&gt;"",TEXT(B320,CM$2)&amp;" "&amp;TEXT(A320,CM$2),"")</f>
        <is>
          <t/>
        </is>
      </c>
    </row>
    <row r="321" customFormat="false" ht="15" hidden="false" customHeight="false" outlineLevel="0" collapsed="false">
      <c r="A321" s="0" t="inlineStr">
        <f aca="false">IF(OR(B320&lt;Parameters!$K$12,A320&lt;Parameters!$K$12),IF(A320&lt;Parameters!$K$12,A320+1,0),"")</f>
        <is>
          <t/>
        </is>
      </c>
      <c r="B321" s="0" t="inlineStr">
        <f aca="false">IF(A321&lt;&gt;"",IF(A321=0,B320+1,B320),"")</f>
        <is>
          <t/>
        </is>
      </c>
      <c r="C321" s="24" t="inlineStr">
        <f aca="false">IF(A321&lt;&gt;"",-_phi*(A321+0.5),"")</f>
        <is>
          <t/>
        </is>
      </c>
      <c r="D321" s="8" t="inlineStr">
        <f aca="false">IF(A321&lt;&gt;"",DEGREES(C321),"")</f>
        <is>
          <t/>
        </is>
      </c>
      <c r="E321" s="24" t="inlineStr">
        <f aca="false">IF(A321&lt;&gt;"",_phi*(B321+0.5),"")</f>
        <is>
          <t/>
        </is>
      </c>
      <c r="F321" s="8" t="inlineStr">
        <f aca="false">IF(A321&lt;&gt;"",DEGREES(E321),"")</f>
        <is>
          <t/>
        </is>
      </c>
      <c r="G321" s="8" t="inlineStr">
        <f aca="false">IF(A321&lt;&gt;"",LOOKUP(A321,h!$A$3:$A$30,h!$D$3:$D$30),"")</f>
        <is>
          <t/>
        </is>
      </c>
      <c r="H321" s="8" t="inlineStr">
        <f aca="false">IF(A321&lt;&gt;"",LOOKUP(B321,h!$A$3:$A$30,h!$D$3:$D$30),"")</f>
        <is>
          <t/>
        </is>
      </c>
      <c r="I321" s="8" t="inlineStr">
        <f aca="false">IF(A321&lt;&gt;"",_zif,"")</f>
        <is>
          <t/>
        </is>
      </c>
      <c r="J321" s="8" t="inlineStr">
        <f aca="false">IF(A321&lt;&gt;"",$G321+'v1 Frame'!D$3*COS($C321)+'v1 Frame'!E$3*SIN($C321)*SIN($E321)+'v1 Frame'!F$3*SIN($C321)*COS($E321),"")</f>
        <is>
          <t/>
        </is>
      </c>
      <c r="K321" s="8" t="inlineStr">
        <f aca="false">IF(A321&lt;&gt;"",$H321+'v1 Frame'!E$3*COS($E321)-'v1 Frame'!F$3*SIN($E321),"")</f>
        <is>
          <t/>
        </is>
      </c>
      <c r="L321" s="8" t="inlineStr">
        <f aca="false">IF(A321&lt;&gt;"",$I321-'v1 Frame'!D$3*SIN($C321)+'v1 Frame'!E$3*COS($C321)*SIN($E321)+'v1 Frame'!F$3*COS($C321)*COS($E321),"")</f>
        <is>
          <t/>
        </is>
      </c>
      <c r="M321" s="8" t="inlineStr">
        <f aca="false">IF(A321&lt;&gt;"",$G321+'v1 Frame'!G$3*COS($C321)+'v1 Frame'!H$3*SIN($C321)*SIN($E321)+'v1 Frame'!I$3*SIN($C321)*COS($E321),"")</f>
        <is>
          <t/>
        </is>
      </c>
      <c r="N321" s="8" t="inlineStr">
        <f aca="false">IF(A321&lt;&gt;"",$H321+'v1 Frame'!H$3*COS($E321)-'v1 Frame'!I$3*SIN($E321),"")</f>
        <is>
          <t/>
        </is>
      </c>
      <c r="O321" s="8" t="inlineStr">
        <f aca="false">IF(A321&lt;&gt;"",$I321-'v1 Frame'!G$3*SIN($C321)+'v1 Frame'!H$3*COS($C321)*SIN($E321)+'v1 Frame'!I$3*COS($C321)*COS($E321),"")</f>
        <is>
          <t/>
        </is>
      </c>
      <c r="P321" s="8" t="inlineStr">
        <f aca="false">IF(A321&lt;&gt;"",$G321+'v1 Frame'!J$3*COS($C321)+'v1 Frame'!K$3*SIN($C321)*SIN($E321)+'v1 Frame'!L$3*SIN($C321)*COS($E321),"")</f>
        <is>
          <t/>
        </is>
      </c>
      <c r="Q321" s="8" t="inlineStr">
        <f aca="false">IF(A321&lt;&gt;"",$H321+'v1 Frame'!K$3*COS($E321)-'v1 Frame'!L$3*SIN($E321),"")</f>
        <is>
          <t/>
        </is>
      </c>
      <c r="R321" s="8" t="inlineStr">
        <f aca="false">IF(A321&lt;&gt;"",$I321-'v1 Frame'!J$3*SIN($C321)+'v1 Frame'!K$3*COS($C321)*SIN($E321)+'v1 Frame'!L$3*COS($C321)*COS($E321),"")</f>
        <is>
          <t/>
        </is>
      </c>
      <c r="S321" s="8" t="inlineStr">
        <f aca="false">IF(A321&lt;&gt;"",$G321+'v1 Frame'!M$3*COS($C321)+'v1 Frame'!N$3*SIN($C321)*SIN($E321)+'v1 Frame'!O$3*SIN($C321)*COS($E321),"")</f>
        <is>
          <t/>
        </is>
      </c>
      <c r="T321" s="8" t="inlineStr">
        <f aca="false">IF(A321&lt;&gt;"",$H321+'v1 Frame'!N$3*COS($E321)-'v1 Frame'!O$3*SIN($E321),"")</f>
        <is>
          <t/>
        </is>
      </c>
      <c r="U321" s="8" t="inlineStr">
        <f aca="false">IF(A321&lt;&gt;"",$I321-'v1 Frame'!M$3*SIN($C321)+'v1 Frame'!N$3*COS($C321)*SIN($E321)+'v1 Frame'!O$3*COS($C321)*COS($E321),"")</f>
        <is>
          <t/>
        </is>
      </c>
      <c r="V321" s="8" t="inlineStr">
        <f aca="false">IF(A321&lt;&gt;"",$G321+'v1 Frame'!P$3*COS($C321)+'v1 Frame'!Q$3*SIN($C321)*SIN($E321)+'v1 Frame'!R$3*SIN($C321)*COS($E321),"")</f>
        <is>
          <t/>
        </is>
      </c>
      <c r="W321" s="8" t="inlineStr">
        <f aca="false">IF(A321&lt;&gt;"",$H321+'v1 Frame'!Q$3*COS($E321)-'v1 Frame'!R$3*SIN($E321),"")</f>
        <is>
          <t/>
        </is>
      </c>
      <c r="X321" s="8" t="inlineStr">
        <f aca="false">IF(A321&lt;&gt;"",$I321-'v1 Frame'!P$3*SIN($C321)+'v1 Frame'!Q$3*COS($C321)*SIN($E321)+'v1 Frame'!R$3*COS($C321)*COS($E321),"")</f>
        <is>
          <t/>
        </is>
      </c>
      <c r="Y321" s="8" t="inlineStr">
        <f aca="false">IF(A321&lt;&gt;"",$G321+'v1 Frame'!S$3*COS($C321)+'v1 Frame'!T$3*SIN($C321)*SIN($E321)+'v1 Frame'!U$3*SIN($C321)*COS($E321),"")</f>
        <is>
          <t/>
        </is>
      </c>
      <c r="Z321" s="8" t="inlineStr">
        <f aca="false">IF(A321&lt;&gt;"",$H321+'v1 Frame'!T$3*COS($E321)-'v1 Frame'!U$3*SIN($E321),"")</f>
        <is>
          <t/>
        </is>
      </c>
      <c r="AA321" s="8" t="inlineStr">
        <f aca="false">IF(A321&lt;&gt;"",$I321-'v1 Frame'!S$3*SIN($C321)+'v1 Frame'!T$3*COS($C321)*SIN($E321)+'v1 Frame'!U$3*COS($C321)*COS($E321),"")</f>
        <is>
          <t/>
        </is>
      </c>
      <c r="AB321" s="8" t="inlineStr">
        <f aca="false">IF(A321&lt;&gt;"",$G321+'v1 Frame'!V$3*COS($C321)+'v1 Frame'!W$3*SIN($C321)*SIN($E321)+'v1 Frame'!X$3*SIN($C321)*COS($E321),"")</f>
        <is>
          <t/>
        </is>
      </c>
      <c r="AC321" s="8" t="inlineStr">
        <f aca="false">IF(A321&lt;&gt;"",$H321+'v1 Frame'!W$3*COS($E321)-'v1 Frame'!X$3*SIN($E321),"")</f>
        <is>
          <t/>
        </is>
      </c>
      <c r="AD321" s="8" t="inlineStr">
        <f aca="false">IF(A321&lt;&gt;"",$I321-'v1 Frame'!V$3*SIN($C321)+'v1 Frame'!W$3*COS($C321)*SIN($E321)+'v1 Frame'!X$3*COS($C321)*COS($E321),"")</f>
        <is>
          <t/>
        </is>
      </c>
      <c r="AE321" s="25" t="inlineStr">
        <f aca="false">IF(A321&lt;&gt;"",$G321+'v1 Frame'!Y$3*COS($C321)+'v1 Frame'!Z$3*SIN($C321)*SIN($E321)+'v1 Frame'!AA$3*SIN($C321)*COS($E321),"")</f>
        <is>
          <t/>
        </is>
      </c>
      <c r="AF321" s="25" t="inlineStr">
        <f aca="false">IF(A321&lt;&gt;"",$H321+'v1 Frame'!Z$3*COS($E321)-'v1 Frame'!AA$3*SIN($E321),"")</f>
        <is>
          <t/>
        </is>
      </c>
      <c r="AG321" s="25" t="inlineStr">
        <f aca="false">IF(A321&lt;&gt;"",$I321-'v1 Frame'!Y$3*SIN($C321)+'v1 Frame'!Z$3*COS($C321)*SIN($E321)+'v1 Frame'!AA$3*COS($C321)*COS($E321),"")</f>
        <is>
          <t/>
        </is>
      </c>
      <c r="AH321" s="8" t="inlineStr">
        <f aca="false">IF(A321&lt;&gt;"",SQRT(SUMSQ(G321:I321)),"")</f>
        <is>
          <t/>
        </is>
      </c>
      <c r="AI321" s="8" t="inlineStr">
        <f aca="false">IF(A321&lt;&gt;"",IF(AH321&lt;&gt;0,ACOS(I321/AH321),0),"")</f>
        <is>
          <t/>
        </is>
      </c>
      <c r="AJ321" s="8" t="inlineStr">
        <f aca="false">IF(A321&lt;&gt;"",DEGREES(AI321),"")</f>
        <is>
          <t/>
        </is>
      </c>
      <c r="AK321" s="8" t="inlineStr">
        <f aca="false">IF(A321&lt;&gt;"",IF(OR(G321&lt;&gt;0,H321&lt;&gt;0),ATAN2(G321,H321),0),"")</f>
        <is>
          <t/>
        </is>
      </c>
      <c r="AL321" s="8" t="inlineStr">
        <f aca="false">IF(A321&lt;&gt;"",DEGREES(AK321),"")</f>
        <is>
          <t/>
        </is>
      </c>
      <c r="AM321" s="8" t="inlineStr">
        <f aca="false">IF(A321&lt;&gt;"",SQRT(SUMSQ(J321:L321)),"")</f>
        <is>
          <t/>
        </is>
      </c>
      <c r="AN321" s="8" t="inlineStr">
        <f aca="false">IF(A321&lt;&gt;"",IF(AM321&lt;&gt;0,ACOS(L321/AM321),0),"")</f>
        <is>
          <t/>
        </is>
      </c>
      <c r="AO321" s="8" t="inlineStr">
        <f aca="false">IF(A321&lt;&gt;"",DEGREES(AN321),"")</f>
        <is>
          <t/>
        </is>
      </c>
      <c r="AP321" s="8" t="inlineStr">
        <f aca="false">IF(A321&lt;&gt;"",IF(OR(J321&lt;&gt;0,K321&lt;&gt;0),ATAN2(J321,K321),0),"")</f>
        <is>
          <t/>
        </is>
      </c>
      <c r="AQ321" s="8" t="inlineStr">
        <f aca="false">IF(A321&lt;&gt;"",DEGREES(AP321),"")</f>
        <is>
          <t/>
        </is>
      </c>
      <c r="AR321" s="8" t="inlineStr">
        <f aca="false">IF(A321&lt;&gt;"",SQRT(SUMSQ(M321:O321)),"")</f>
        <is>
          <t/>
        </is>
      </c>
      <c r="AS321" s="8" t="inlineStr">
        <f aca="false">IF(A321&lt;&gt;"",IF(AR321&lt;&gt;0,ACOS(O321/AR321),0),"")</f>
        <is>
          <t/>
        </is>
      </c>
      <c r="AT321" s="8" t="inlineStr">
        <f aca="false">IF(A321&lt;&gt;"",DEGREES(AS321),"")</f>
        <is>
          <t/>
        </is>
      </c>
      <c r="AU321" s="8" t="inlineStr">
        <f aca="false">IF(A321&lt;&gt;"",IF(OR(M321&lt;&gt;0,N321&lt;&gt;0),ATAN2(M321,N321),0),"")</f>
        <is>
          <t/>
        </is>
      </c>
      <c r="AV321" s="8" t="inlineStr">
        <f aca="false">IF(A321&lt;&gt;"",DEGREES(AU321),"")</f>
        <is>
          <t/>
        </is>
      </c>
      <c r="AW321" s="8" t="inlineStr">
        <f aca="false">IF(A321&lt;&gt;"",SQRT(SUMSQ(P321:R321)),"")</f>
        <is>
          <t/>
        </is>
      </c>
      <c r="AX321" s="8" t="inlineStr">
        <f aca="false">IF(A321&lt;&gt;"",IF(AW321&lt;&gt;0,ACOS(R321/AW321),0),"")</f>
        <is>
          <t/>
        </is>
      </c>
      <c r="AY321" s="8" t="inlineStr">
        <f aca="false">IF(A321&lt;&gt;"",DEGREES(AX321),"")</f>
        <is>
          <t/>
        </is>
      </c>
      <c r="AZ321" s="8" t="inlineStr">
        <f aca="false">IF(A321&lt;&gt;"",IF(OR(P321&lt;&gt;0,Q321&lt;&gt;0),ATAN2(P321,Q321),0),"")</f>
        <is>
          <t/>
        </is>
      </c>
      <c r="BA321" s="8" t="inlineStr">
        <f aca="false">IF(A321&lt;&gt;"",DEGREES(AZ321),"")</f>
        <is>
          <t/>
        </is>
      </c>
      <c r="BB321" s="8" t="inlineStr">
        <f aca="false">IF(A321&lt;&gt;"",SQRT(SUMSQ(S321:U321)),"")</f>
        <is>
          <t/>
        </is>
      </c>
      <c r="BC321" s="8" t="inlineStr">
        <f aca="false">IF(A321&lt;&gt;"",IF(BB321&lt;&gt;0,ACOS(U321/BB321),0),"")</f>
        <is>
          <t/>
        </is>
      </c>
      <c r="BD321" s="8" t="inlineStr">
        <f aca="false">IF(A321&lt;&gt;"",DEGREES(BC321),"")</f>
        <is>
          <t/>
        </is>
      </c>
      <c r="BE321" s="8" t="inlineStr">
        <f aca="false">IF(A321&lt;&gt;"",IF(OR(S321&lt;&gt;0,T321&lt;&gt;0),ATAN2(S321,T321),0),"")</f>
        <is>
          <t/>
        </is>
      </c>
      <c r="BF321" s="8" t="inlineStr">
        <f aca="false">IF(A321&lt;&gt;"",DEGREES(BE321),"")</f>
        <is>
          <t/>
        </is>
      </c>
      <c r="BG321" s="8" t="inlineStr">
        <f aca="false">IF(A321&lt;&gt;"",SQRT(SUMSQ(V321:X321)),"")</f>
        <is>
          <t/>
        </is>
      </c>
      <c r="BH321" s="8" t="inlineStr">
        <f aca="false">IF(A321&lt;&gt;"",IF(BG321&lt;&gt;0,ACOS(X321/BG321),0),"")</f>
        <is>
          <t/>
        </is>
      </c>
      <c r="BI321" s="8" t="inlineStr">
        <f aca="false">IF(A321&lt;&gt;"",DEGREES(BH321),"")</f>
        <is>
          <t/>
        </is>
      </c>
      <c r="BJ321" s="8" t="inlineStr">
        <f aca="false">IF(A321&lt;&gt;"",IF(OR(V321&lt;&gt;0,W321&lt;&gt;0),ATAN2(V321,W321),0),"")</f>
        <is>
          <t/>
        </is>
      </c>
      <c r="BK321" s="8" t="inlineStr">
        <f aca="false">IF(A321&lt;&gt;"",DEGREES(BJ321),"")</f>
        <is>
          <t/>
        </is>
      </c>
      <c r="BL321" s="8" t="inlineStr">
        <f aca="false">IF(A321&lt;&gt;"",SQRT(SUMSQ(Y321:AA321)),"")</f>
        <is>
          <t/>
        </is>
      </c>
      <c r="BM321" s="8" t="inlineStr">
        <f aca="false">IF(A321&lt;&gt;"",IF(BL321&lt;&gt;0,ACOS(AA321/BL321),0),"")</f>
        <is>
          <t/>
        </is>
      </c>
      <c r="BN321" s="8" t="inlineStr">
        <f aca="false">IF(A321&lt;&gt;"",DEGREES(BM321),"")</f>
        <is>
          <t/>
        </is>
      </c>
      <c r="BO321" s="8" t="inlineStr">
        <f aca="false">IF(A321&lt;&gt;"",IF(OR(Y321&lt;&gt;0,Z321&lt;&gt;0),ATAN2(Y321,Z321),0),"")</f>
        <is>
          <t/>
        </is>
      </c>
      <c r="BP321" s="8" t="inlineStr">
        <f aca="false">IF(A321&lt;&gt;"",DEGREES(BO321),"")</f>
        <is>
          <t/>
        </is>
      </c>
      <c r="BQ321" s="8" t="inlineStr">
        <f aca="false">IF(A321&lt;&gt;"",SQRT(SUMSQ(AB321:AD321)),"")</f>
        <is>
          <t/>
        </is>
      </c>
      <c r="BR321" s="8" t="inlineStr">
        <f aca="false">IF(A321&lt;&gt;"",IF(BQ321&lt;&gt;0,ACOS(AD321/BQ321),0),"")</f>
        <is>
          <t/>
        </is>
      </c>
      <c r="BS321" s="8" t="inlineStr">
        <f aca="false">IF(A321&lt;&gt;"",DEGREES(BR321),"")</f>
        <is>
          <t/>
        </is>
      </c>
      <c r="BT321" s="8" t="inlineStr">
        <f aca="false">IF(A321&lt;&gt;"",IF(OR(AB321&lt;&gt;0,AC321&lt;&gt;0),ATAN2(AB321,AC321),0),"")</f>
        <is>
          <t/>
        </is>
      </c>
      <c r="BU321" s="8" t="inlineStr">
        <f aca="false">IF(A321&lt;&gt;"",DEGREES(BT321),"")</f>
        <is>
          <t/>
        </is>
      </c>
      <c r="BV321" s="8" t="inlineStr">
        <f aca="false">IF(A321&lt;&gt;"",SQRT(SUMSQ(AE321:AG321)),"")</f>
        <is>
          <t/>
        </is>
      </c>
      <c r="BW321" s="8" t="inlineStr">
        <f aca="false">IF(A321&lt;&gt;"",IF(BV321&lt;&gt;0,ACOS(AG321/BV321),0),"")</f>
        <is>
          <t/>
        </is>
      </c>
      <c r="BX321" s="8" t="inlineStr">
        <f aca="false">IF(A321&lt;&gt;"",DEGREES(BW321),"")</f>
        <is>
          <t/>
        </is>
      </c>
      <c r="BY321" s="8" t="inlineStr">
        <f aca="false">IF(A321&lt;&gt;"",IF(OR(AF321&lt;&gt;0,AG321&lt;&gt;0),ATAN2(AF321,AG321),0),"")</f>
        <is>
          <t/>
        </is>
      </c>
      <c r="BZ321" s="8" t="inlineStr">
        <f aca="false">IF(A321&lt;&gt;"",DEGREES(BY321),"")</f>
        <is>
          <t/>
        </is>
      </c>
      <c r="CA321" s="0" t="inlineStr">
        <f aca="false">IF(A321&lt;&gt;"",IF(AND(AI321&lt;Parameters!$B$11,AI321&gt;Parameters!$B$12,AN321&lt;Parameters!$B$11,AN321&gt;Parameters!$B$12,AS321&lt;Parameters!$B$11,AS321&gt;Parameters!$B$12,AX321&lt;Parameters!$B$11,AX321&gt;Parameters!$B$12,BC321&lt;Parameters!$B$11,BC321&gt;Parameters!$B$12,BM321&lt;Parameters!$B$11,BM321&gt;Parameters!$B$12,BR321&lt;Parameters!$B$11,BR321&gt;Parameters!$B$12,BW321&lt;Parameters!$B$11,BW321&gt;Parameters!$B$12),1,0),"")</f>
        <is>
          <t/>
        </is>
      </c>
      <c r="CB321" s="0" t="inlineStr">
        <f aca="false">IF(A321&lt;&gt;"",IF(OR(AI321&lt;Parameters!$B$12,AI321&gt;Parameters!$B$11),0,1),"")</f>
        <is>
          <t/>
        </is>
      </c>
      <c r="CC321" s="0" t="inlineStr">
        <f aca="false">IF(A321&lt;&gt;"",IF(OR(AN321&lt;Parameters!$B$12,AN321&gt;Parameters!$B$11),0,1),"")</f>
        <is>
          <t/>
        </is>
      </c>
      <c r="CD321" s="0" t="inlineStr">
        <f aca="false">IF(A321&lt;&gt;"",IF(OR(AS321&lt;Parameters!$B$12,AS321&gt;Parameters!$B$11),0,1),"")</f>
        <is>
          <t/>
        </is>
      </c>
      <c r="CE321" s="0" t="inlineStr">
        <f aca="false">IF(A321&lt;&gt;"",IF(OR(AX321&lt;Parameters!$B$12,AX321&gt;Parameters!$B$11),0,1),"")</f>
        <is>
          <t/>
        </is>
      </c>
      <c r="CF321" s="0" t="inlineStr">
        <f aca="false">IF(A321&lt;&gt;"",IF(OR(BC321&lt;Parameters!$B$12,BC321&gt;Parameters!$B$11),0,1),"")</f>
        <is>
          <t/>
        </is>
      </c>
      <c r="CG321" s="0" t="inlineStr">
        <f aca="false">IF(A321&lt;&gt;"",IF(OR(BH321&lt;Parameters!$B$12,BH321&gt;Parameters!$B$11),0,1),"")</f>
        <is>
          <t/>
        </is>
      </c>
      <c r="CH321" s="0" t="inlineStr">
        <f aca="false">IF(A321&lt;&gt;"",IF(OR(BM321&lt;Parameters!$B$12,BM321&gt;Parameters!$B$11),0,1),"")</f>
        <is>
          <t/>
        </is>
      </c>
      <c r="CI321" s="0" t="inlineStr">
        <f aca="false">IF(A321&lt;&gt;"",IF(OR(BR321&lt;Parameters!$B$12,BR321&gt;Parameters!$B$11),0,1),"")</f>
        <is>
          <t/>
        </is>
      </c>
      <c r="CJ321" s="0" t="inlineStr">
        <f aca="false">IF(A321&lt;&gt;"",IF(OR(BW321&lt;Parameters!$B$12,BW321&gt;Parameters!$B$11),0,1),"")</f>
        <is>
          <t/>
        </is>
      </c>
      <c r="CK321" s="26" t="inlineStr">
        <f aca="false">IF(A321&lt;&gt;"",SUM(CB321:CJ321)/9,"")</f>
        <is>
          <t/>
        </is>
      </c>
      <c r="CL321" s="0" t="inlineStr">
        <f aca="false">IF(A321&lt;&gt;"",CK321*9,"")</f>
        <is>
          <t/>
        </is>
      </c>
      <c r="CM321" s="8" t="inlineStr">
        <f aca="false">IF(A321&lt;&gt;"",TEXT(B321,CM$2)&amp;" "&amp;TEXT(A321,CM$2),"")</f>
        <is>
          <t/>
        </is>
      </c>
    </row>
    <row r="322" customFormat="false" ht="15" hidden="false" customHeight="false" outlineLevel="0" collapsed="false">
      <c r="A322" s="0" t="inlineStr">
        <f aca="false">IF(OR(B321&lt;Parameters!$K$12,A321&lt;Parameters!$K$12),IF(A321&lt;Parameters!$K$12,A321+1,0),"")</f>
        <is>
          <t/>
        </is>
      </c>
      <c r="B322" s="0" t="inlineStr">
        <f aca="false">IF(A322&lt;&gt;"",IF(A322=0,B321+1,B321),"")</f>
        <is>
          <t/>
        </is>
      </c>
      <c r="C322" s="24" t="inlineStr">
        <f aca="false">IF(A322&lt;&gt;"",-_phi*(A322+0.5),"")</f>
        <is>
          <t/>
        </is>
      </c>
      <c r="D322" s="8" t="inlineStr">
        <f aca="false">IF(A322&lt;&gt;"",DEGREES(C322),"")</f>
        <is>
          <t/>
        </is>
      </c>
      <c r="E322" s="24" t="inlineStr">
        <f aca="false">IF(A322&lt;&gt;"",_phi*(B322+0.5),"")</f>
        <is>
          <t/>
        </is>
      </c>
      <c r="F322" s="8" t="inlineStr">
        <f aca="false">IF(A322&lt;&gt;"",DEGREES(E322),"")</f>
        <is>
          <t/>
        </is>
      </c>
      <c r="G322" s="8" t="inlineStr">
        <f aca="false">IF(A322&lt;&gt;"",LOOKUP(A322,h!$A$3:$A$30,h!$D$3:$D$30),"")</f>
        <is>
          <t/>
        </is>
      </c>
      <c r="H322" s="8" t="inlineStr">
        <f aca="false">IF(A322&lt;&gt;"",LOOKUP(B322,h!$A$3:$A$30,h!$D$3:$D$30),"")</f>
        <is>
          <t/>
        </is>
      </c>
      <c r="I322" s="8" t="inlineStr">
        <f aca="false">IF(A322&lt;&gt;"",_zif,"")</f>
        <is>
          <t/>
        </is>
      </c>
      <c r="J322" s="8" t="inlineStr">
        <f aca="false">IF(A322&lt;&gt;"",$G322+'v1 Frame'!D$3*COS($C322)+'v1 Frame'!E$3*SIN($C322)*SIN($E322)+'v1 Frame'!F$3*SIN($C322)*COS($E322),"")</f>
        <is>
          <t/>
        </is>
      </c>
      <c r="K322" s="8" t="inlineStr">
        <f aca="false">IF(A322&lt;&gt;"",$H322+'v1 Frame'!E$3*COS($E322)-'v1 Frame'!F$3*SIN($E322),"")</f>
        <is>
          <t/>
        </is>
      </c>
      <c r="L322" s="8" t="inlineStr">
        <f aca="false">IF(A322&lt;&gt;"",$I322-'v1 Frame'!D$3*SIN($C322)+'v1 Frame'!E$3*COS($C322)*SIN($E322)+'v1 Frame'!F$3*COS($C322)*COS($E322),"")</f>
        <is>
          <t/>
        </is>
      </c>
      <c r="M322" s="8" t="inlineStr">
        <f aca="false">IF(A322&lt;&gt;"",$G322+'v1 Frame'!G$3*COS($C322)+'v1 Frame'!H$3*SIN($C322)*SIN($E322)+'v1 Frame'!I$3*SIN($C322)*COS($E322),"")</f>
        <is>
          <t/>
        </is>
      </c>
      <c r="N322" s="8" t="inlineStr">
        <f aca="false">IF(A322&lt;&gt;"",$H322+'v1 Frame'!H$3*COS($E322)-'v1 Frame'!I$3*SIN($E322),"")</f>
        <is>
          <t/>
        </is>
      </c>
      <c r="O322" s="8" t="inlineStr">
        <f aca="false">IF(A322&lt;&gt;"",$I322-'v1 Frame'!G$3*SIN($C322)+'v1 Frame'!H$3*COS($C322)*SIN($E322)+'v1 Frame'!I$3*COS($C322)*COS($E322),"")</f>
        <is>
          <t/>
        </is>
      </c>
      <c r="P322" s="8" t="inlineStr">
        <f aca="false">IF(A322&lt;&gt;"",$G322+'v1 Frame'!J$3*COS($C322)+'v1 Frame'!K$3*SIN($C322)*SIN($E322)+'v1 Frame'!L$3*SIN($C322)*COS($E322),"")</f>
        <is>
          <t/>
        </is>
      </c>
      <c r="Q322" s="8" t="inlineStr">
        <f aca="false">IF(A322&lt;&gt;"",$H322+'v1 Frame'!K$3*COS($E322)-'v1 Frame'!L$3*SIN($E322),"")</f>
        <is>
          <t/>
        </is>
      </c>
      <c r="R322" s="8" t="inlineStr">
        <f aca="false">IF(A322&lt;&gt;"",$I322-'v1 Frame'!J$3*SIN($C322)+'v1 Frame'!K$3*COS($C322)*SIN($E322)+'v1 Frame'!L$3*COS($C322)*COS($E322),"")</f>
        <is>
          <t/>
        </is>
      </c>
      <c r="S322" s="8" t="inlineStr">
        <f aca="false">IF(A322&lt;&gt;"",$G322+'v1 Frame'!M$3*COS($C322)+'v1 Frame'!N$3*SIN($C322)*SIN($E322)+'v1 Frame'!O$3*SIN($C322)*COS($E322),"")</f>
        <is>
          <t/>
        </is>
      </c>
      <c r="T322" s="8" t="inlineStr">
        <f aca="false">IF(A322&lt;&gt;"",$H322+'v1 Frame'!N$3*COS($E322)-'v1 Frame'!O$3*SIN($E322),"")</f>
        <is>
          <t/>
        </is>
      </c>
      <c r="U322" s="8" t="inlineStr">
        <f aca="false">IF(A322&lt;&gt;"",$I322-'v1 Frame'!M$3*SIN($C322)+'v1 Frame'!N$3*COS($C322)*SIN($E322)+'v1 Frame'!O$3*COS($C322)*COS($E322),"")</f>
        <is>
          <t/>
        </is>
      </c>
      <c r="V322" s="8" t="inlineStr">
        <f aca="false">IF(A322&lt;&gt;"",$G322+'v1 Frame'!P$3*COS($C322)+'v1 Frame'!Q$3*SIN($C322)*SIN($E322)+'v1 Frame'!R$3*SIN($C322)*COS($E322),"")</f>
        <is>
          <t/>
        </is>
      </c>
      <c r="W322" s="8" t="inlineStr">
        <f aca="false">IF(A322&lt;&gt;"",$H322+'v1 Frame'!Q$3*COS($E322)-'v1 Frame'!R$3*SIN($E322),"")</f>
        <is>
          <t/>
        </is>
      </c>
      <c r="X322" s="8" t="inlineStr">
        <f aca="false">IF(A322&lt;&gt;"",$I322-'v1 Frame'!P$3*SIN($C322)+'v1 Frame'!Q$3*COS($C322)*SIN($E322)+'v1 Frame'!R$3*COS($C322)*COS($E322),"")</f>
        <is>
          <t/>
        </is>
      </c>
      <c r="Y322" s="8" t="inlineStr">
        <f aca="false">IF(A322&lt;&gt;"",$G322+'v1 Frame'!S$3*COS($C322)+'v1 Frame'!T$3*SIN($C322)*SIN($E322)+'v1 Frame'!U$3*SIN($C322)*COS($E322),"")</f>
        <is>
          <t/>
        </is>
      </c>
      <c r="Z322" s="8" t="inlineStr">
        <f aca="false">IF(A322&lt;&gt;"",$H322+'v1 Frame'!T$3*COS($E322)-'v1 Frame'!U$3*SIN($E322),"")</f>
        <is>
          <t/>
        </is>
      </c>
      <c r="AA322" s="8" t="inlineStr">
        <f aca="false">IF(A322&lt;&gt;"",$I322-'v1 Frame'!S$3*SIN($C322)+'v1 Frame'!T$3*COS($C322)*SIN($E322)+'v1 Frame'!U$3*COS($C322)*COS($E322),"")</f>
        <is>
          <t/>
        </is>
      </c>
      <c r="AB322" s="8" t="inlineStr">
        <f aca="false">IF(A322&lt;&gt;"",$G322+'v1 Frame'!V$3*COS($C322)+'v1 Frame'!W$3*SIN($C322)*SIN($E322)+'v1 Frame'!X$3*SIN($C322)*COS($E322),"")</f>
        <is>
          <t/>
        </is>
      </c>
      <c r="AC322" s="8" t="inlineStr">
        <f aca="false">IF(A322&lt;&gt;"",$H322+'v1 Frame'!W$3*COS($E322)-'v1 Frame'!X$3*SIN($E322),"")</f>
        <is>
          <t/>
        </is>
      </c>
      <c r="AD322" s="8" t="inlineStr">
        <f aca="false">IF(A322&lt;&gt;"",$I322-'v1 Frame'!V$3*SIN($C322)+'v1 Frame'!W$3*COS($C322)*SIN($E322)+'v1 Frame'!X$3*COS($C322)*COS($E322),"")</f>
        <is>
          <t/>
        </is>
      </c>
      <c r="AE322" s="25" t="inlineStr">
        <f aca="false">IF(A322&lt;&gt;"",$G322+'v1 Frame'!Y$3*COS($C322)+'v1 Frame'!Z$3*SIN($C322)*SIN($E322)+'v1 Frame'!AA$3*SIN($C322)*COS($E322),"")</f>
        <is>
          <t/>
        </is>
      </c>
      <c r="AF322" s="25" t="inlineStr">
        <f aca="false">IF(A322&lt;&gt;"",$H322+'v1 Frame'!Z$3*COS($E322)-'v1 Frame'!AA$3*SIN($E322),"")</f>
        <is>
          <t/>
        </is>
      </c>
      <c r="AG322" s="25" t="inlineStr">
        <f aca="false">IF(A322&lt;&gt;"",$I322-'v1 Frame'!Y$3*SIN($C322)+'v1 Frame'!Z$3*COS($C322)*SIN($E322)+'v1 Frame'!AA$3*COS($C322)*COS($E322),"")</f>
        <is>
          <t/>
        </is>
      </c>
      <c r="AH322" s="8" t="inlineStr">
        <f aca="false">IF(A322&lt;&gt;"",SQRT(SUMSQ(G322:I322)),"")</f>
        <is>
          <t/>
        </is>
      </c>
      <c r="AI322" s="8" t="inlineStr">
        <f aca="false">IF(A322&lt;&gt;"",IF(AH322&lt;&gt;0,ACOS(I322/AH322),0),"")</f>
        <is>
          <t/>
        </is>
      </c>
      <c r="AJ322" s="8" t="inlineStr">
        <f aca="false">IF(A322&lt;&gt;"",DEGREES(AI322),"")</f>
        <is>
          <t/>
        </is>
      </c>
      <c r="AK322" s="8" t="inlineStr">
        <f aca="false">IF(A322&lt;&gt;"",IF(OR(G322&lt;&gt;0,H322&lt;&gt;0),ATAN2(G322,H322),0),"")</f>
        <is>
          <t/>
        </is>
      </c>
      <c r="AL322" s="8" t="inlineStr">
        <f aca="false">IF(A322&lt;&gt;"",DEGREES(AK322),"")</f>
        <is>
          <t/>
        </is>
      </c>
      <c r="AM322" s="8" t="inlineStr">
        <f aca="false">IF(A322&lt;&gt;"",SQRT(SUMSQ(J322:L322)),"")</f>
        <is>
          <t/>
        </is>
      </c>
      <c r="AN322" s="8" t="inlineStr">
        <f aca="false">IF(A322&lt;&gt;"",IF(AM322&lt;&gt;0,ACOS(L322/AM322),0),"")</f>
        <is>
          <t/>
        </is>
      </c>
      <c r="AO322" s="8" t="inlineStr">
        <f aca="false">IF(A322&lt;&gt;"",DEGREES(AN322),"")</f>
        <is>
          <t/>
        </is>
      </c>
      <c r="AP322" s="8" t="inlineStr">
        <f aca="false">IF(A322&lt;&gt;"",IF(OR(J322&lt;&gt;0,K322&lt;&gt;0),ATAN2(J322,K322),0),"")</f>
        <is>
          <t/>
        </is>
      </c>
      <c r="AQ322" s="8" t="inlineStr">
        <f aca="false">IF(A322&lt;&gt;"",DEGREES(AP322),"")</f>
        <is>
          <t/>
        </is>
      </c>
      <c r="AR322" s="8" t="inlineStr">
        <f aca="false">IF(A322&lt;&gt;"",SQRT(SUMSQ(M322:O322)),"")</f>
        <is>
          <t/>
        </is>
      </c>
      <c r="AS322" s="8" t="inlineStr">
        <f aca="false">IF(A322&lt;&gt;"",IF(AR322&lt;&gt;0,ACOS(O322/AR322),0),"")</f>
        <is>
          <t/>
        </is>
      </c>
      <c r="AT322" s="8" t="inlineStr">
        <f aca="false">IF(A322&lt;&gt;"",DEGREES(AS322),"")</f>
        <is>
          <t/>
        </is>
      </c>
      <c r="AU322" s="8" t="inlineStr">
        <f aca="false">IF(A322&lt;&gt;"",IF(OR(M322&lt;&gt;0,N322&lt;&gt;0),ATAN2(M322,N322),0),"")</f>
        <is>
          <t/>
        </is>
      </c>
      <c r="AV322" s="8" t="inlineStr">
        <f aca="false">IF(A322&lt;&gt;"",DEGREES(AU322),"")</f>
        <is>
          <t/>
        </is>
      </c>
      <c r="AW322" s="8" t="inlineStr">
        <f aca="false">IF(A322&lt;&gt;"",SQRT(SUMSQ(P322:R322)),"")</f>
        <is>
          <t/>
        </is>
      </c>
      <c r="AX322" s="8" t="inlineStr">
        <f aca="false">IF(A322&lt;&gt;"",IF(AW322&lt;&gt;0,ACOS(R322/AW322),0),"")</f>
        <is>
          <t/>
        </is>
      </c>
      <c r="AY322" s="8" t="inlineStr">
        <f aca="false">IF(A322&lt;&gt;"",DEGREES(AX322),"")</f>
        <is>
          <t/>
        </is>
      </c>
      <c r="AZ322" s="8" t="inlineStr">
        <f aca="false">IF(A322&lt;&gt;"",IF(OR(P322&lt;&gt;0,Q322&lt;&gt;0),ATAN2(P322,Q322),0),"")</f>
        <is>
          <t/>
        </is>
      </c>
      <c r="BA322" s="8" t="inlineStr">
        <f aca="false">IF(A322&lt;&gt;"",DEGREES(AZ322),"")</f>
        <is>
          <t/>
        </is>
      </c>
      <c r="BB322" s="8" t="inlineStr">
        <f aca="false">IF(A322&lt;&gt;"",SQRT(SUMSQ(S322:U322)),"")</f>
        <is>
          <t/>
        </is>
      </c>
      <c r="BC322" s="8" t="inlineStr">
        <f aca="false">IF(A322&lt;&gt;"",IF(BB322&lt;&gt;0,ACOS(U322/BB322),0),"")</f>
        <is>
          <t/>
        </is>
      </c>
      <c r="BD322" s="8" t="inlineStr">
        <f aca="false">IF(A322&lt;&gt;"",DEGREES(BC322),"")</f>
        <is>
          <t/>
        </is>
      </c>
      <c r="BE322" s="8" t="inlineStr">
        <f aca="false">IF(A322&lt;&gt;"",IF(OR(S322&lt;&gt;0,T322&lt;&gt;0),ATAN2(S322,T322),0),"")</f>
        <is>
          <t/>
        </is>
      </c>
      <c r="BF322" s="8" t="inlineStr">
        <f aca="false">IF(A322&lt;&gt;"",DEGREES(BE322),"")</f>
        <is>
          <t/>
        </is>
      </c>
      <c r="BG322" s="8" t="inlineStr">
        <f aca="false">IF(A322&lt;&gt;"",SQRT(SUMSQ(V322:X322)),"")</f>
        <is>
          <t/>
        </is>
      </c>
      <c r="BH322" s="8" t="inlineStr">
        <f aca="false">IF(A322&lt;&gt;"",IF(BG322&lt;&gt;0,ACOS(X322/BG322),0),"")</f>
        <is>
          <t/>
        </is>
      </c>
      <c r="BI322" s="8" t="inlineStr">
        <f aca="false">IF(A322&lt;&gt;"",DEGREES(BH322),"")</f>
        <is>
          <t/>
        </is>
      </c>
      <c r="BJ322" s="8" t="inlineStr">
        <f aca="false">IF(A322&lt;&gt;"",IF(OR(V322&lt;&gt;0,W322&lt;&gt;0),ATAN2(V322,W322),0),"")</f>
        <is>
          <t/>
        </is>
      </c>
      <c r="BK322" s="8" t="inlineStr">
        <f aca="false">IF(A322&lt;&gt;"",DEGREES(BJ322),"")</f>
        <is>
          <t/>
        </is>
      </c>
      <c r="BL322" s="8" t="inlineStr">
        <f aca="false">IF(A322&lt;&gt;"",SQRT(SUMSQ(Y322:AA322)),"")</f>
        <is>
          <t/>
        </is>
      </c>
      <c r="BM322" s="8" t="inlineStr">
        <f aca="false">IF(A322&lt;&gt;"",IF(BL322&lt;&gt;0,ACOS(AA322/BL322),0),"")</f>
        <is>
          <t/>
        </is>
      </c>
      <c r="BN322" s="8" t="inlineStr">
        <f aca="false">IF(A322&lt;&gt;"",DEGREES(BM322),"")</f>
        <is>
          <t/>
        </is>
      </c>
      <c r="BO322" s="8" t="inlineStr">
        <f aca="false">IF(A322&lt;&gt;"",IF(OR(Y322&lt;&gt;0,Z322&lt;&gt;0),ATAN2(Y322,Z322),0),"")</f>
        <is>
          <t/>
        </is>
      </c>
      <c r="BP322" s="8" t="inlineStr">
        <f aca="false">IF(A322&lt;&gt;"",DEGREES(BO322),"")</f>
        <is>
          <t/>
        </is>
      </c>
      <c r="BQ322" s="8" t="inlineStr">
        <f aca="false">IF(A322&lt;&gt;"",SQRT(SUMSQ(AB322:AD322)),"")</f>
        <is>
          <t/>
        </is>
      </c>
      <c r="BR322" s="8" t="inlineStr">
        <f aca="false">IF(A322&lt;&gt;"",IF(BQ322&lt;&gt;0,ACOS(AD322/BQ322),0),"")</f>
        <is>
          <t/>
        </is>
      </c>
      <c r="BS322" s="8" t="inlineStr">
        <f aca="false">IF(A322&lt;&gt;"",DEGREES(BR322),"")</f>
        <is>
          <t/>
        </is>
      </c>
      <c r="BT322" s="8" t="inlineStr">
        <f aca="false">IF(A322&lt;&gt;"",IF(OR(AB322&lt;&gt;0,AC322&lt;&gt;0),ATAN2(AB322,AC322),0),"")</f>
        <is>
          <t/>
        </is>
      </c>
      <c r="BU322" s="8" t="inlineStr">
        <f aca="false">IF(A322&lt;&gt;"",DEGREES(BT322),"")</f>
        <is>
          <t/>
        </is>
      </c>
      <c r="BV322" s="8" t="inlineStr">
        <f aca="false">IF(A322&lt;&gt;"",SQRT(SUMSQ(AE322:AG322)),"")</f>
        <is>
          <t/>
        </is>
      </c>
      <c r="BW322" s="8" t="inlineStr">
        <f aca="false">IF(A322&lt;&gt;"",IF(BV322&lt;&gt;0,ACOS(AG322/BV322),0),"")</f>
        <is>
          <t/>
        </is>
      </c>
      <c r="BX322" s="8" t="inlineStr">
        <f aca="false">IF(A322&lt;&gt;"",DEGREES(BW322),"")</f>
        <is>
          <t/>
        </is>
      </c>
      <c r="BY322" s="8" t="inlineStr">
        <f aca="false">IF(A322&lt;&gt;"",IF(OR(AF322&lt;&gt;0,AG322&lt;&gt;0),ATAN2(AF322,AG322),0),"")</f>
        <is>
          <t/>
        </is>
      </c>
      <c r="BZ322" s="8" t="inlineStr">
        <f aca="false">IF(A322&lt;&gt;"",DEGREES(BY322),"")</f>
        <is>
          <t/>
        </is>
      </c>
      <c r="CA322" s="0" t="inlineStr">
        <f aca="false">IF(A322&lt;&gt;"",IF(AND(AI322&lt;Parameters!$B$11,AI322&gt;Parameters!$B$12,AN322&lt;Parameters!$B$11,AN322&gt;Parameters!$B$12,AS322&lt;Parameters!$B$11,AS322&gt;Parameters!$B$12,AX322&lt;Parameters!$B$11,AX322&gt;Parameters!$B$12,BC322&lt;Parameters!$B$11,BC322&gt;Parameters!$B$12,BM322&lt;Parameters!$B$11,BM322&gt;Parameters!$B$12,BR322&lt;Parameters!$B$11,BR322&gt;Parameters!$B$12,BW322&lt;Parameters!$B$11,BW322&gt;Parameters!$B$12),1,0),"")</f>
        <is>
          <t/>
        </is>
      </c>
      <c r="CB322" s="0" t="inlineStr">
        <f aca="false">IF(A322&lt;&gt;"",IF(OR(AI322&lt;Parameters!$B$12,AI322&gt;Parameters!$B$11),0,1),"")</f>
        <is>
          <t/>
        </is>
      </c>
      <c r="CC322" s="0" t="inlineStr">
        <f aca="false">IF(A322&lt;&gt;"",IF(OR(AN322&lt;Parameters!$B$12,AN322&gt;Parameters!$B$11),0,1),"")</f>
        <is>
          <t/>
        </is>
      </c>
      <c r="CD322" s="0" t="inlineStr">
        <f aca="false">IF(A322&lt;&gt;"",IF(OR(AS322&lt;Parameters!$B$12,AS322&gt;Parameters!$B$11),0,1),"")</f>
        <is>
          <t/>
        </is>
      </c>
      <c r="CE322" s="0" t="inlineStr">
        <f aca="false">IF(A322&lt;&gt;"",IF(OR(AX322&lt;Parameters!$B$12,AX322&gt;Parameters!$B$11),0,1),"")</f>
        <is>
          <t/>
        </is>
      </c>
      <c r="CF322" s="0" t="inlineStr">
        <f aca="false">IF(A322&lt;&gt;"",IF(OR(BC322&lt;Parameters!$B$12,BC322&gt;Parameters!$B$11),0,1),"")</f>
        <is>
          <t/>
        </is>
      </c>
      <c r="CG322" s="0" t="inlineStr">
        <f aca="false">IF(A322&lt;&gt;"",IF(OR(BH322&lt;Parameters!$B$12,BH322&gt;Parameters!$B$11),0,1),"")</f>
        <is>
          <t/>
        </is>
      </c>
      <c r="CH322" s="0" t="inlineStr">
        <f aca="false">IF(A322&lt;&gt;"",IF(OR(BM322&lt;Parameters!$B$12,BM322&gt;Parameters!$B$11),0,1),"")</f>
        <is>
          <t/>
        </is>
      </c>
      <c r="CI322" s="0" t="inlineStr">
        <f aca="false">IF(A322&lt;&gt;"",IF(OR(BR322&lt;Parameters!$B$12,BR322&gt;Parameters!$B$11),0,1),"")</f>
        <is>
          <t/>
        </is>
      </c>
      <c r="CJ322" s="0" t="inlineStr">
        <f aca="false">IF(A322&lt;&gt;"",IF(OR(BW322&lt;Parameters!$B$12,BW322&gt;Parameters!$B$11),0,1),"")</f>
        <is>
          <t/>
        </is>
      </c>
      <c r="CK322" s="26" t="inlineStr">
        <f aca="false">IF(A322&lt;&gt;"",SUM(CB322:CJ322)/9,"")</f>
        <is>
          <t/>
        </is>
      </c>
      <c r="CL322" s="0" t="inlineStr">
        <f aca="false">IF(A322&lt;&gt;"",CK322*9,"")</f>
        <is>
          <t/>
        </is>
      </c>
      <c r="CM322" s="8" t="inlineStr">
        <f aca="false">IF(A322&lt;&gt;"",TEXT(B322,CM$2)&amp;" "&amp;TEXT(A322,CM$2),"")</f>
        <is>
          <t/>
        </is>
      </c>
    </row>
    <row r="323" customFormat="false" ht="15" hidden="false" customHeight="false" outlineLevel="0" collapsed="false">
      <c r="A323" s="0" t="inlineStr">
        <f aca="false">IF(OR(B322&lt;Parameters!$K$12,A322&lt;Parameters!$K$12),IF(A322&lt;Parameters!$K$12,A322+1,0),"")</f>
        <is>
          <t/>
        </is>
      </c>
      <c r="B323" s="0" t="inlineStr">
        <f aca="false">IF(A323&lt;&gt;"",IF(A323=0,B322+1,B322),"")</f>
        <is>
          <t/>
        </is>
      </c>
      <c r="C323" s="24" t="inlineStr">
        <f aca="false">IF(A323&lt;&gt;"",-_phi*(A323+0.5),"")</f>
        <is>
          <t/>
        </is>
      </c>
      <c r="D323" s="8" t="inlineStr">
        <f aca="false">IF(A323&lt;&gt;"",DEGREES(C323),"")</f>
        <is>
          <t/>
        </is>
      </c>
      <c r="E323" s="24" t="inlineStr">
        <f aca="false">IF(A323&lt;&gt;"",_phi*(B323+0.5),"")</f>
        <is>
          <t/>
        </is>
      </c>
      <c r="F323" s="8" t="inlineStr">
        <f aca="false">IF(A323&lt;&gt;"",DEGREES(E323),"")</f>
        <is>
          <t/>
        </is>
      </c>
      <c r="G323" s="8" t="inlineStr">
        <f aca="false">IF(A323&lt;&gt;"",LOOKUP(A323,h!$A$3:$A$30,h!$D$3:$D$30),"")</f>
        <is>
          <t/>
        </is>
      </c>
      <c r="H323" s="8" t="inlineStr">
        <f aca="false">IF(A323&lt;&gt;"",LOOKUP(B323,h!$A$3:$A$30,h!$D$3:$D$30),"")</f>
        <is>
          <t/>
        </is>
      </c>
      <c r="I323" s="8" t="inlineStr">
        <f aca="false">IF(A323&lt;&gt;"",_zif,"")</f>
        <is>
          <t/>
        </is>
      </c>
      <c r="J323" s="8" t="inlineStr">
        <f aca="false">IF(A323&lt;&gt;"",$G323+'v1 Frame'!D$3*COS($C323)+'v1 Frame'!E$3*SIN($C323)*SIN($E323)+'v1 Frame'!F$3*SIN($C323)*COS($E323),"")</f>
        <is>
          <t/>
        </is>
      </c>
      <c r="K323" s="8" t="inlineStr">
        <f aca="false">IF(A323&lt;&gt;"",$H323+'v1 Frame'!E$3*COS($E323)-'v1 Frame'!F$3*SIN($E323),"")</f>
        <is>
          <t/>
        </is>
      </c>
      <c r="L323" s="8" t="inlineStr">
        <f aca="false">IF(A323&lt;&gt;"",$I323-'v1 Frame'!D$3*SIN($C323)+'v1 Frame'!E$3*COS($C323)*SIN($E323)+'v1 Frame'!F$3*COS($C323)*COS($E323),"")</f>
        <is>
          <t/>
        </is>
      </c>
      <c r="M323" s="8" t="inlineStr">
        <f aca="false">IF(A323&lt;&gt;"",$G323+'v1 Frame'!G$3*COS($C323)+'v1 Frame'!H$3*SIN($C323)*SIN($E323)+'v1 Frame'!I$3*SIN($C323)*COS($E323),"")</f>
        <is>
          <t/>
        </is>
      </c>
      <c r="N323" s="8" t="inlineStr">
        <f aca="false">IF(A323&lt;&gt;"",$H323+'v1 Frame'!H$3*COS($E323)-'v1 Frame'!I$3*SIN($E323),"")</f>
        <is>
          <t/>
        </is>
      </c>
      <c r="O323" s="8" t="inlineStr">
        <f aca="false">IF(A323&lt;&gt;"",$I323-'v1 Frame'!G$3*SIN($C323)+'v1 Frame'!H$3*COS($C323)*SIN($E323)+'v1 Frame'!I$3*COS($C323)*COS($E323),"")</f>
        <is>
          <t/>
        </is>
      </c>
      <c r="P323" s="8" t="inlineStr">
        <f aca="false">IF(A323&lt;&gt;"",$G323+'v1 Frame'!J$3*COS($C323)+'v1 Frame'!K$3*SIN($C323)*SIN($E323)+'v1 Frame'!L$3*SIN($C323)*COS($E323),"")</f>
        <is>
          <t/>
        </is>
      </c>
      <c r="Q323" s="8" t="inlineStr">
        <f aca="false">IF(A323&lt;&gt;"",$H323+'v1 Frame'!K$3*COS($E323)-'v1 Frame'!L$3*SIN($E323),"")</f>
        <is>
          <t/>
        </is>
      </c>
      <c r="R323" s="8" t="inlineStr">
        <f aca="false">IF(A323&lt;&gt;"",$I323-'v1 Frame'!J$3*SIN($C323)+'v1 Frame'!K$3*COS($C323)*SIN($E323)+'v1 Frame'!L$3*COS($C323)*COS($E323),"")</f>
        <is>
          <t/>
        </is>
      </c>
      <c r="S323" s="8" t="inlineStr">
        <f aca="false">IF(A323&lt;&gt;"",$G323+'v1 Frame'!M$3*COS($C323)+'v1 Frame'!N$3*SIN($C323)*SIN($E323)+'v1 Frame'!O$3*SIN($C323)*COS($E323),"")</f>
        <is>
          <t/>
        </is>
      </c>
      <c r="T323" s="8" t="inlineStr">
        <f aca="false">IF(A323&lt;&gt;"",$H323+'v1 Frame'!N$3*COS($E323)-'v1 Frame'!O$3*SIN($E323),"")</f>
        <is>
          <t/>
        </is>
      </c>
      <c r="U323" s="8" t="inlineStr">
        <f aca="false">IF(A323&lt;&gt;"",$I323-'v1 Frame'!M$3*SIN($C323)+'v1 Frame'!N$3*COS($C323)*SIN($E323)+'v1 Frame'!O$3*COS($C323)*COS($E323),"")</f>
        <is>
          <t/>
        </is>
      </c>
      <c r="V323" s="8" t="inlineStr">
        <f aca="false">IF(A323&lt;&gt;"",$G323+'v1 Frame'!P$3*COS($C323)+'v1 Frame'!Q$3*SIN($C323)*SIN($E323)+'v1 Frame'!R$3*SIN($C323)*COS($E323),"")</f>
        <is>
          <t/>
        </is>
      </c>
      <c r="W323" s="8" t="inlineStr">
        <f aca="false">IF(A323&lt;&gt;"",$H323+'v1 Frame'!Q$3*COS($E323)-'v1 Frame'!R$3*SIN($E323),"")</f>
        <is>
          <t/>
        </is>
      </c>
      <c r="X323" s="8" t="inlineStr">
        <f aca="false">IF(A323&lt;&gt;"",$I323-'v1 Frame'!P$3*SIN($C323)+'v1 Frame'!Q$3*COS($C323)*SIN($E323)+'v1 Frame'!R$3*COS($C323)*COS($E323),"")</f>
        <is>
          <t/>
        </is>
      </c>
      <c r="Y323" s="8" t="inlineStr">
        <f aca="false">IF(A323&lt;&gt;"",$G323+'v1 Frame'!S$3*COS($C323)+'v1 Frame'!T$3*SIN($C323)*SIN($E323)+'v1 Frame'!U$3*SIN($C323)*COS($E323),"")</f>
        <is>
          <t/>
        </is>
      </c>
      <c r="Z323" s="8" t="inlineStr">
        <f aca="false">IF(A323&lt;&gt;"",$H323+'v1 Frame'!T$3*COS($E323)-'v1 Frame'!U$3*SIN($E323),"")</f>
        <is>
          <t/>
        </is>
      </c>
      <c r="AA323" s="8" t="inlineStr">
        <f aca="false">IF(A323&lt;&gt;"",$I323-'v1 Frame'!S$3*SIN($C323)+'v1 Frame'!T$3*COS($C323)*SIN($E323)+'v1 Frame'!U$3*COS($C323)*COS($E323),"")</f>
        <is>
          <t/>
        </is>
      </c>
      <c r="AB323" s="8" t="inlineStr">
        <f aca="false">IF(A323&lt;&gt;"",$G323+'v1 Frame'!V$3*COS($C323)+'v1 Frame'!W$3*SIN($C323)*SIN($E323)+'v1 Frame'!X$3*SIN($C323)*COS($E323),"")</f>
        <is>
          <t/>
        </is>
      </c>
      <c r="AC323" s="8" t="inlineStr">
        <f aca="false">IF(A323&lt;&gt;"",$H323+'v1 Frame'!W$3*COS($E323)-'v1 Frame'!X$3*SIN($E323),"")</f>
        <is>
          <t/>
        </is>
      </c>
      <c r="AD323" s="8" t="inlineStr">
        <f aca="false">IF(A323&lt;&gt;"",$I323-'v1 Frame'!V$3*SIN($C323)+'v1 Frame'!W$3*COS($C323)*SIN($E323)+'v1 Frame'!X$3*COS($C323)*COS($E323),"")</f>
        <is>
          <t/>
        </is>
      </c>
      <c r="AE323" s="25" t="inlineStr">
        <f aca="false">IF(A323&lt;&gt;"",$G323+'v1 Frame'!Y$3*COS($C323)+'v1 Frame'!Z$3*SIN($C323)*SIN($E323)+'v1 Frame'!AA$3*SIN($C323)*COS($E323),"")</f>
        <is>
          <t/>
        </is>
      </c>
      <c r="AF323" s="25" t="inlineStr">
        <f aca="false">IF(A323&lt;&gt;"",$H323+'v1 Frame'!Z$3*COS($E323)-'v1 Frame'!AA$3*SIN($E323),"")</f>
        <is>
          <t/>
        </is>
      </c>
      <c r="AG323" s="25" t="inlineStr">
        <f aca="false">IF(A323&lt;&gt;"",$I323-'v1 Frame'!Y$3*SIN($C323)+'v1 Frame'!Z$3*COS($C323)*SIN($E323)+'v1 Frame'!AA$3*COS($C323)*COS($E323),"")</f>
        <is>
          <t/>
        </is>
      </c>
      <c r="AH323" s="8" t="inlineStr">
        <f aca="false">IF(A323&lt;&gt;"",SQRT(SUMSQ(G323:I323)),"")</f>
        <is>
          <t/>
        </is>
      </c>
      <c r="AI323" s="8" t="inlineStr">
        <f aca="false">IF(A323&lt;&gt;"",IF(AH323&lt;&gt;0,ACOS(I323/AH323),0),"")</f>
        <is>
          <t/>
        </is>
      </c>
      <c r="AJ323" s="8" t="inlineStr">
        <f aca="false">IF(A323&lt;&gt;"",DEGREES(AI323),"")</f>
        <is>
          <t/>
        </is>
      </c>
      <c r="AK323" s="8" t="inlineStr">
        <f aca="false">IF(A323&lt;&gt;"",IF(OR(G323&lt;&gt;0,H323&lt;&gt;0),ATAN2(G323,H323),0),"")</f>
        <is>
          <t/>
        </is>
      </c>
      <c r="AL323" s="8" t="inlineStr">
        <f aca="false">IF(A323&lt;&gt;"",DEGREES(AK323),"")</f>
        <is>
          <t/>
        </is>
      </c>
      <c r="AM323" s="8" t="inlineStr">
        <f aca="false">IF(A323&lt;&gt;"",SQRT(SUMSQ(J323:L323)),"")</f>
        <is>
          <t/>
        </is>
      </c>
      <c r="AN323" s="8" t="inlineStr">
        <f aca="false">IF(A323&lt;&gt;"",IF(AM323&lt;&gt;0,ACOS(L323/AM323),0),"")</f>
        <is>
          <t/>
        </is>
      </c>
      <c r="AO323" s="8" t="inlineStr">
        <f aca="false">IF(A323&lt;&gt;"",DEGREES(AN323),"")</f>
        <is>
          <t/>
        </is>
      </c>
      <c r="AP323" s="8" t="inlineStr">
        <f aca="false">IF(A323&lt;&gt;"",IF(OR(J323&lt;&gt;0,K323&lt;&gt;0),ATAN2(J323,K323),0),"")</f>
        <is>
          <t/>
        </is>
      </c>
      <c r="AQ323" s="8" t="inlineStr">
        <f aca="false">IF(A323&lt;&gt;"",DEGREES(AP323),"")</f>
        <is>
          <t/>
        </is>
      </c>
      <c r="AR323" s="8" t="inlineStr">
        <f aca="false">IF(A323&lt;&gt;"",SQRT(SUMSQ(M323:O323)),"")</f>
        <is>
          <t/>
        </is>
      </c>
      <c r="AS323" s="8" t="inlineStr">
        <f aca="false">IF(A323&lt;&gt;"",IF(AR323&lt;&gt;0,ACOS(O323/AR323),0),"")</f>
        <is>
          <t/>
        </is>
      </c>
      <c r="AT323" s="8" t="inlineStr">
        <f aca="false">IF(A323&lt;&gt;"",DEGREES(AS323),"")</f>
        <is>
          <t/>
        </is>
      </c>
      <c r="AU323" s="8" t="inlineStr">
        <f aca="false">IF(A323&lt;&gt;"",IF(OR(M323&lt;&gt;0,N323&lt;&gt;0),ATAN2(M323,N323),0),"")</f>
        <is>
          <t/>
        </is>
      </c>
      <c r="AV323" s="8" t="inlineStr">
        <f aca="false">IF(A323&lt;&gt;"",DEGREES(AU323),"")</f>
        <is>
          <t/>
        </is>
      </c>
      <c r="AW323" s="8" t="inlineStr">
        <f aca="false">IF(A323&lt;&gt;"",SQRT(SUMSQ(P323:R323)),"")</f>
        <is>
          <t/>
        </is>
      </c>
      <c r="AX323" s="8" t="inlineStr">
        <f aca="false">IF(A323&lt;&gt;"",IF(AW323&lt;&gt;0,ACOS(R323/AW323),0),"")</f>
        <is>
          <t/>
        </is>
      </c>
      <c r="AY323" s="8" t="inlineStr">
        <f aca="false">IF(A323&lt;&gt;"",DEGREES(AX323),"")</f>
        <is>
          <t/>
        </is>
      </c>
      <c r="AZ323" s="8" t="inlineStr">
        <f aca="false">IF(A323&lt;&gt;"",IF(OR(P323&lt;&gt;0,Q323&lt;&gt;0),ATAN2(P323,Q323),0),"")</f>
        <is>
          <t/>
        </is>
      </c>
      <c r="BA323" s="8" t="inlineStr">
        <f aca="false">IF(A323&lt;&gt;"",DEGREES(AZ323),"")</f>
        <is>
          <t/>
        </is>
      </c>
      <c r="BB323" s="8" t="inlineStr">
        <f aca="false">IF(A323&lt;&gt;"",SQRT(SUMSQ(S323:U323)),"")</f>
        <is>
          <t/>
        </is>
      </c>
      <c r="BC323" s="8" t="inlineStr">
        <f aca="false">IF(A323&lt;&gt;"",IF(BB323&lt;&gt;0,ACOS(U323/BB323),0),"")</f>
        <is>
          <t/>
        </is>
      </c>
      <c r="BD323" s="8" t="inlineStr">
        <f aca="false">IF(A323&lt;&gt;"",DEGREES(BC323),"")</f>
        <is>
          <t/>
        </is>
      </c>
      <c r="BE323" s="8" t="inlineStr">
        <f aca="false">IF(A323&lt;&gt;"",IF(OR(S323&lt;&gt;0,T323&lt;&gt;0),ATAN2(S323,T323),0),"")</f>
        <is>
          <t/>
        </is>
      </c>
      <c r="BF323" s="8" t="inlineStr">
        <f aca="false">IF(A323&lt;&gt;"",DEGREES(BE323),"")</f>
        <is>
          <t/>
        </is>
      </c>
      <c r="BG323" s="8" t="inlineStr">
        <f aca="false">IF(A323&lt;&gt;"",SQRT(SUMSQ(V323:X323)),"")</f>
        <is>
          <t/>
        </is>
      </c>
      <c r="BH323" s="8" t="inlineStr">
        <f aca="false">IF(A323&lt;&gt;"",IF(BG323&lt;&gt;0,ACOS(X323/BG323),0),"")</f>
        <is>
          <t/>
        </is>
      </c>
      <c r="BI323" s="8" t="inlineStr">
        <f aca="false">IF(A323&lt;&gt;"",DEGREES(BH323),"")</f>
        <is>
          <t/>
        </is>
      </c>
      <c r="BJ323" s="8" t="inlineStr">
        <f aca="false">IF(A323&lt;&gt;"",IF(OR(V323&lt;&gt;0,W323&lt;&gt;0),ATAN2(V323,W323),0),"")</f>
        <is>
          <t/>
        </is>
      </c>
      <c r="BK323" s="8" t="inlineStr">
        <f aca="false">IF(A323&lt;&gt;"",DEGREES(BJ323),"")</f>
        <is>
          <t/>
        </is>
      </c>
      <c r="BL323" s="8" t="inlineStr">
        <f aca="false">IF(A323&lt;&gt;"",SQRT(SUMSQ(Y323:AA323)),"")</f>
        <is>
          <t/>
        </is>
      </c>
      <c r="BM323" s="8" t="inlineStr">
        <f aca="false">IF(A323&lt;&gt;"",IF(BL323&lt;&gt;0,ACOS(AA323/BL323),0),"")</f>
        <is>
          <t/>
        </is>
      </c>
      <c r="BN323" s="8" t="inlineStr">
        <f aca="false">IF(A323&lt;&gt;"",DEGREES(BM323),"")</f>
        <is>
          <t/>
        </is>
      </c>
      <c r="BO323" s="8" t="inlineStr">
        <f aca="false">IF(A323&lt;&gt;"",IF(OR(Y323&lt;&gt;0,Z323&lt;&gt;0),ATAN2(Y323,Z323),0),"")</f>
        <is>
          <t/>
        </is>
      </c>
      <c r="BP323" s="8" t="inlineStr">
        <f aca="false">IF(A323&lt;&gt;"",DEGREES(BO323),"")</f>
        <is>
          <t/>
        </is>
      </c>
      <c r="BQ323" s="8" t="inlineStr">
        <f aca="false">IF(A323&lt;&gt;"",SQRT(SUMSQ(AB323:AD323)),"")</f>
        <is>
          <t/>
        </is>
      </c>
      <c r="BR323" s="8" t="inlineStr">
        <f aca="false">IF(A323&lt;&gt;"",IF(BQ323&lt;&gt;0,ACOS(AD323/BQ323),0),"")</f>
        <is>
          <t/>
        </is>
      </c>
      <c r="BS323" s="8" t="inlineStr">
        <f aca="false">IF(A323&lt;&gt;"",DEGREES(BR323),"")</f>
        <is>
          <t/>
        </is>
      </c>
      <c r="BT323" s="8" t="inlineStr">
        <f aca="false">IF(A323&lt;&gt;"",IF(OR(AB323&lt;&gt;0,AC323&lt;&gt;0),ATAN2(AB323,AC323),0),"")</f>
        <is>
          <t/>
        </is>
      </c>
      <c r="BU323" s="8" t="inlineStr">
        <f aca="false">IF(A323&lt;&gt;"",DEGREES(BT323),"")</f>
        <is>
          <t/>
        </is>
      </c>
      <c r="BV323" s="8" t="inlineStr">
        <f aca="false">IF(A323&lt;&gt;"",SQRT(SUMSQ(AE323:AG323)),"")</f>
        <is>
          <t/>
        </is>
      </c>
      <c r="BW323" s="8" t="inlineStr">
        <f aca="false">IF(A323&lt;&gt;"",IF(BV323&lt;&gt;0,ACOS(AG323/BV323),0),"")</f>
        <is>
          <t/>
        </is>
      </c>
      <c r="BX323" s="8" t="inlineStr">
        <f aca="false">IF(A323&lt;&gt;"",DEGREES(BW323),"")</f>
        <is>
          <t/>
        </is>
      </c>
      <c r="BY323" s="8" t="inlineStr">
        <f aca="false">IF(A323&lt;&gt;"",IF(OR(AF323&lt;&gt;0,AG323&lt;&gt;0),ATAN2(AF323,AG323),0),"")</f>
        <is>
          <t/>
        </is>
      </c>
      <c r="BZ323" s="8" t="inlineStr">
        <f aca="false">IF(A323&lt;&gt;"",DEGREES(BY323),"")</f>
        <is>
          <t/>
        </is>
      </c>
      <c r="CA323" s="0" t="inlineStr">
        <f aca="false">IF(A323&lt;&gt;"",IF(AND(AI323&lt;Parameters!$B$11,AI323&gt;Parameters!$B$12,AN323&lt;Parameters!$B$11,AN323&gt;Parameters!$B$12,AS323&lt;Parameters!$B$11,AS323&gt;Parameters!$B$12,AX323&lt;Parameters!$B$11,AX323&gt;Parameters!$B$12,BC323&lt;Parameters!$B$11,BC323&gt;Parameters!$B$12,BM323&lt;Parameters!$B$11,BM323&gt;Parameters!$B$12,BR323&lt;Parameters!$B$11,BR323&gt;Parameters!$B$12,BW323&lt;Parameters!$B$11,BW323&gt;Parameters!$B$12),1,0),"")</f>
        <is>
          <t/>
        </is>
      </c>
      <c r="CB323" s="0" t="inlineStr">
        <f aca="false">IF(A323&lt;&gt;"",IF(OR(AI323&lt;Parameters!$B$12,AI323&gt;Parameters!$B$11),0,1),"")</f>
        <is>
          <t/>
        </is>
      </c>
      <c r="CC323" s="0" t="inlineStr">
        <f aca="false">IF(A323&lt;&gt;"",IF(OR(AN323&lt;Parameters!$B$12,AN323&gt;Parameters!$B$11),0,1),"")</f>
        <is>
          <t/>
        </is>
      </c>
      <c r="CD323" s="0" t="inlineStr">
        <f aca="false">IF(A323&lt;&gt;"",IF(OR(AS323&lt;Parameters!$B$12,AS323&gt;Parameters!$B$11),0,1),"")</f>
        <is>
          <t/>
        </is>
      </c>
      <c r="CE323" s="0" t="inlineStr">
        <f aca="false">IF(A323&lt;&gt;"",IF(OR(AX323&lt;Parameters!$B$12,AX323&gt;Parameters!$B$11),0,1),"")</f>
        <is>
          <t/>
        </is>
      </c>
      <c r="CF323" s="0" t="inlineStr">
        <f aca="false">IF(A323&lt;&gt;"",IF(OR(BC323&lt;Parameters!$B$12,BC323&gt;Parameters!$B$11),0,1),"")</f>
        <is>
          <t/>
        </is>
      </c>
      <c r="CG323" s="0" t="inlineStr">
        <f aca="false">IF(A323&lt;&gt;"",IF(OR(BH323&lt;Parameters!$B$12,BH323&gt;Parameters!$B$11),0,1),"")</f>
        <is>
          <t/>
        </is>
      </c>
      <c r="CH323" s="0" t="inlineStr">
        <f aca="false">IF(A323&lt;&gt;"",IF(OR(BM323&lt;Parameters!$B$12,BM323&gt;Parameters!$B$11),0,1),"")</f>
        <is>
          <t/>
        </is>
      </c>
      <c r="CI323" s="0" t="inlineStr">
        <f aca="false">IF(A323&lt;&gt;"",IF(OR(BR323&lt;Parameters!$B$12,BR323&gt;Parameters!$B$11),0,1),"")</f>
        <is>
          <t/>
        </is>
      </c>
      <c r="CJ323" s="0" t="inlineStr">
        <f aca="false">IF(A323&lt;&gt;"",IF(OR(BW323&lt;Parameters!$B$12,BW323&gt;Parameters!$B$11),0,1),"")</f>
        <is>
          <t/>
        </is>
      </c>
      <c r="CK323" s="26" t="inlineStr">
        <f aca="false">IF(A323&lt;&gt;"",SUM(CB323:CJ323)/9,"")</f>
        <is>
          <t/>
        </is>
      </c>
      <c r="CL323" s="0" t="inlineStr">
        <f aca="false">IF(A323&lt;&gt;"",CK323*9,"")</f>
        <is>
          <t/>
        </is>
      </c>
      <c r="CM323" s="8" t="inlineStr">
        <f aca="false">IF(A323&lt;&gt;"",TEXT(B323,CM$2)&amp;" "&amp;TEXT(A323,CM$2),"")</f>
        <is>
          <t/>
        </is>
      </c>
    </row>
    <row r="324" customFormat="false" ht="15" hidden="false" customHeight="false" outlineLevel="0" collapsed="false">
      <c r="A324" s="0" t="inlineStr">
        <f aca="false">IF(OR(B323&lt;Parameters!$K$12,A323&lt;Parameters!$K$12),IF(A323&lt;Parameters!$K$12,A323+1,0),"")</f>
        <is>
          <t/>
        </is>
      </c>
      <c r="B324" s="0" t="inlineStr">
        <f aca="false">IF(A324&lt;&gt;"",IF(A324=0,B323+1,B323),"")</f>
        <is>
          <t/>
        </is>
      </c>
      <c r="C324" s="24" t="inlineStr">
        <f aca="false">IF(A324&lt;&gt;"",-_phi*(A324+0.5),"")</f>
        <is>
          <t/>
        </is>
      </c>
      <c r="D324" s="8" t="inlineStr">
        <f aca="false">IF(A324&lt;&gt;"",DEGREES(C324),"")</f>
        <is>
          <t/>
        </is>
      </c>
      <c r="E324" s="24" t="inlineStr">
        <f aca="false">IF(A324&lt;&gt;"",_phi*(B324+0.5),"")</f>
        <is>
          <t/>
        </is>
      </c>
      <c r="F324" s="8" t="inlineStr">
        <f aca="false">IF(A324&lt;&gt;"",DEGREES(E324),"")</f>
        <is>
          <t/>
        </is>
      </c>
      <c r="G324" s="8" t="inlineStr">
        <f aca="false">IF(A324&lt;&gt;"",LOOKUP(A324,h!$A$3:$A$30,h!$D$3:$D$30),"")</f>
        <is>
          <t/>
        </is>
      </c>
      <c r="H324" s="8" t="inlineStr">
        <f aca="false">IF(A324&lt;&gt;"",LOOKUP(B324,h!$A$3:$A$30,h!$D$3:$D$30),"")</f>
        <is>
          <t/>
        </is>
      </c>
      <c r="I324" s="8" t="inlineStr">
        <f aca="false">IF(A324&lt;&gt;"",_zif,"")</f>
        <is>
          <t/>
        </is>
      </c>
      <c r="J324" s="8" t="inlineStr">
        <f aca="false">IF(A324&lt;&gt;"",$G324+'v1 Frame'!D$3*COS($C324)+'v1 Frame'!E$3*SIN($C324)*SIN($E324)+'v1 Frame'!F$3*SIN($C324)*COS($E324),"")</f>
        <is>
          <t/>
        </is>
      </c>
      <c r="K324" s="8" t="inlineStr">
        <f aca="false">IF(A324&lt;&gt;"",$H324+'v1 Frame'!E$3*COS($E324)-'v1 Frame'!F$3*SIN($E324),"")</f>
        <is>
          <t/>
        </is>
      </c>
      <c r="L324" s="8" t="inlineStr">
        <f aca="false">IF(A324&lt;&gt;"",$I324-'v1 Frame'!D$3*SIN($C324)+'v1 Frame'!E$3*COS($C324)*SIN($E324)+'v1 Frame'!F$3*COS($C324)*COS($E324),"")</f>
        <is>
          <t/>
        </is>
      </c>
      <c r="M324" s="8" t="inlineStr">
        <f aca="false">IF(A324&lt;&gt;"",$G324+'v1 Frame'!G$3*COS($C324)+'v1 Frame'!H$3*SIN($C324)*SIN($E324)+'v1 Frame'!I$3*SIN($C324)*COS($E324),"")</f>
        <is>
          <t/>
        </is>
      </c>
      <c r="N324" s="8" t="inlineStr">
        <f aca="false">IF(A324&lt;&gt;"",$H324+'v1 Frame'!H$3*COS($E324)-'v1 Frame'!I$3*SIN($E324),"")</f>
        <is>
          <t/>
        </is>
      </c>
      <c r="O324" s="8" t="inlineStr">
        <f aca="false">IF(A324&lt;&gt;"",$I324-'v1 Frame'!G$3*SIN($C324)+'v1 Frame'!H$3*COS($C324)*SIN($E324)+'v1 Frame'!I$3*COS($C324)*COS($E324),"")</f>
        <is>
          <t/>
        </is>
      </c>
      <c r="P324" s="8" t="inlineStr">
        <f aca="false">IF(A324&lt;&gt;"",$G324+'v1 Frame'!J$3*COS($C324)+'v1 Frame'!K$3*SIN($C324)*SIN($E324)+'v1 Frame'!L$3*SIN($C324)*COS($E324),"")</f>
        <is>
          <t/>
        </is>
      </c>
      <c r="Q324" s="8" t="inlineStr">
        <f aca="false">IF(A324&lt;&gt;"",$H324+'v1 Frame'!K$3*COS($E324)-'v1 Frame'!L$3*SIN($E324),"")</f>
        <is>
          <t/>
        </is>
      </c>
      <c r="R324" s="8" t="inlineStr">
        <f aca="false">IF(A324&lt;&gt;"",$I324-'v1 Frame'!J$3*SIN($C324)+'v1 Frame'!K$3*COS($C324)*SIN($E324)+'v1 Frame'!L$3*COS($C324)*COS($E324),"")</f>
        <is>
          <t/>
        </is>
      </c>
      <c r="S324" s="8" t="inlineStr">
        <f aca="false">IF(A324&lt;&gt;"",$G324+'v1 Frame'!M$3*COS($C324)+'v1 Frame'!N$3*SIN($C324)*SIN($E324)+'v1 Frame'!O$3*SIN($C324)*COS($E324),"")</f>
        <is>
          <t/>
        </is>
      </c>
      <c r="T324" s="8" t="inlineStr">
        <f aca="false">IF(A324&lt;&gt;"",$H324+'v1 Frame'!N$3*COS($E324)-'v1 Frame'!O$3*SIN($E324),"")</f>
        <is>
          <t/>
        </is>
      </c>
      <c r="U324" s="8" t="inlineStr">
        <f aca="false">IF(A324&lt;&gt;"",$I324-'v1 Frame'!M$3*SIN($C324)+'v1 Frame'!N$3*COS($C324)*SIN($E324)+'v1 Frame'!O$3*COS($C324)*COS($E324),"")</f>
        <is>
          <t/>
        </is>
      </c>
      <c r="V324" s="8" t="inlineStr">
        <f aca="false">IF(A324&lt;&gt;"",$G324+'v1 Frame'!P$3*COS($C324)+'v1 Frame'!Q$3*SIN($C324)*SIN($E324)+'v1 Frame'!R$3*SIN($C324)*COS($E324),"")</f>
        <is>
          <t/>
        </is>
      </c>
      <c r="W324" s="8" t="inlineStr">
        <f aca="false">IF(A324&lt;&gt;"",$H324+'v1 Frame'!Q$3*COS($E324)-'v1 Frame'!R$3*SIN($E324),"")</f>
        <is>
          <t/>
        </is>
      </c>
      <c r="X324" s="8" t="inlineStr">
        <f aca="false">IF(A324&lt;&gt;"",$I324-'v1 Frame'!P$3*SIN($C324)+'v1 Frame'!Q$3*COS($C324)*SIN($E324)+'v1 Frame'!R$3*COS($C324)*COS($E324),"")</f>
        <is>
          <t/>
        </is>
      </c>
      <c r="Y324" s="8" t="inlineStr">
        <f aca="false">IF(A324&lt;&gt;"",$G324+'v1 Frame'!S$3*COS($C324)+'v1 Frame'!T$3*SIN($C324)*SIN($E324)+'v1 Frame'!U$3*SIN($C324)*COS($E324),"")</f>
        <is>
          <t/>
        </is>
      </c>
      <c r="Z324" s="8" t="inlineStr">
        <f aca="false">IF(A324&lt;&gt;"",$H324+'v1 Frame'!T$3*COS($E324)-'v1 Frame'!U$3*SIN($E324),"")</f>
        <is>
          <t/>
        </is>
      </c>
      <c r="AA324" s="8" t="inlineStr">
        <f aca="false">IF(A324&lt;&gt;"",$I324-'v1 Frame'!S$3*SIN($C324)+'v1 Frame'!T$3*COS($C324)*SIN($E324)+'v1 Frame'!U$3*COS($C324)*COS($E324),"")</f>
        <is>
          <t/>
        </is>
      </c>
      <c r="AB324" s="8" t="inlineStr">
        <f aca="false">IF(A324&lt;&gt;"",$G324+'v1 Frame'!V$3*COS($C324)+'v1 Frame'!W$3*SIN($C324)*SIN($E324)+'v1 Frame'!X$3*SIN($C324)*COS($E324),"")</f>
        <is>
          <t/>
        </is>
      </c>
      <c r="AC324" s="8" t="inlineStr">
        <f aca="false">IF(A324&lt;&gt;"",$H324+'v1 Frame'!W$3*COS($E324)-'v1 Frame'!X$3*SIN($E324),"")</f>
        <is>
          <t/>
        </is>
      </c>
      <c r="AD324" s="8" t="inlineStr">
        <f aca="false">IF(A324&lt;&gt;"",$I324-'v1 Frame'!V$3*SIN($C324)+'v1 Frame'!W$3*COS($C324)*SIN($E324)+'v1 Frame'!X$3*COS($C324)*COS($E324),"")</f>
        <is>
          <t/>
        </is>
      </c>
      <c r="AE324" s="25" t="inlineStr">
        <f aca="false">IF(A324&lt;&gt;"",$G324+'v1 Frame'!Y$3*COS($C324)+'v1 Frame'!Z$3*SIN($C324)*SIN($E324)+'v1 Frame'!AA$3*SIN($C324)*COS($E324),"")</f>
        <is>
          <t/>
        </is>
      </c>
      <c r="AF324" s="25" t="inlineStr">
        <f aca="false">IF(A324&lt;&gt;"",$H324+'v1 Frame'!Z$3*COS($E324)-'v1 Frame'!AA$3*SIN($E324),"")</f>
        <is>
          <t/>
        </is>
      </c>
      <c r="AG324" s="25" t="inlineStr">
        <f aca="false">IF(A324&lt;&gt;"",$I324-'v1 Frame'!Y$3*SIN($C324)+'v1 Frame'!Z$3*COS($C324)*SIN($E324)+'v1 Frame'!AA$3*COS($C324)*COS($E324),"")</f>
        <is>
          <t/>
        </is>
      </c>
      <c r="AH324" s="8" t="inlineStr">
        <f aca="false">IF(A324&lt;&gt;"",SQRT(SUMSQ(G324:I324)),"")</f>
        <is>
          <t/>
        </is>
      </c>
      <c r="AI324" s="8" t="inlineStr">
        <f aca="false">IF(A324&lt;&gt;"",IF(AH324&lt;&gt;0,ACOS(I324/AH324),0),"")</f>
        <is>
          <t/>
        </is>
      </c>
      <c r="AJ324" s="8" t="inlineStr">
        <f aca="false">IF(A324&lt;&gt;"",DEGREES(AI324),"")</f>
        <is>
          <t/>
        </is>
      </c>
      <c r="AK324" s="8" t="inlineStr">
        <f aca="false">IF(A324&lt;&gt;"",IF(OR(G324&lt;&gt;0,H324&lt;&gt;0),ATAN2(G324,H324),0),"")</f>
        <is>
          <t/>
        </is>
      </c>
      <c r="AL324" s="8" t="inlineStr">
        <f aca="false">IF(A324&lt;&gt;"",DEGREES(AK324),"")</f>
        <is>
          <t/>
        </is>
      </c>
      <c r="AM324" s="8" t="inlineStr">
        <f aca="false">IF(A324&lt;&gt;"",SQRT(SUMSQ(J324:L324)),"")</f>
        <is>
          <t/>
        </is>
      </c>
      <c r="AN324" s="8" t="inlineStr">
        <f aca="false">IF(A324&lt;&gt;"",IF(AM324&lt;&gt;0,ACOS(L324/AM324),0),"")</f>
        <is>
          <t/>
        </is>
      </c>
      <c r="AO324" s="8" t="inlineStr">
        <f aca="false">IF(A324&lt;&gt;"",DEGREES(AN324),"")</f>
        <is>
          <t/>
        </is>
      </c>
      <c r="AP324" s="8" t="inlineStr">
        <f aca="false">IF(A324&lt;&gt;"",IF(OR(J324&lt;&gt;0,K324&lt;&gt;0),ATAN2(J324,K324),0),"")</f>
        <is>
          <t/>
        </is>
      </c>
      <c r="AQ324" s="8" t="inlineStr">
        <f aca="false">IF(A324&lt;&gt;"",DEGREES(AP324),"")</f>
        <is>
          <t/>
        </is>
      </c>
      <c r="AR324" s="8" t="inlineStr">
        <f aca="false">IF(A324&lt;&gt;"",SQRT(SUMSQ(M324:O324)),"")</f>
        <is>
          <t/>
        </is>
      </c>
      <c r="AS324" s="8" t="inlineStr">
        <f aca="false">IF(A324&lt;&gt;"",IF(AR324&lt;&gt;0,ACOS(O324/AR324),0),"")</f>
        <is>
          <t/>
        </is>
      </c>
      <c r="AT324" s="8" t="inlineStr">
        <f aca="false">IF(A324&lt;&gt;"",DEGREES(AS324),"")</f>
        <is>
          <t/>
        </is>
      </c>
      <c r="AU324" s="8" t="inlineStr">
        <f aca="false">IF(A324&lt;&gt;"",IF(OR(M324&lt;&gt;0,N324&lt;&gt;0),ATAN2(M324,N324),0),"")</f>
        <is>
          <t/>
        </is>
      </c>
      <c r="AV324" s="8" t="inlineStr">
        <f aca="false">IF(A324&lt;&gt;"",DEGREES(AU324),"")</f>
        <is>
          <t/>
        </is>
      </c>
      <c r="AW324" s="8" t="inlineStr">
        <f aca="false">IF(A324&lt;&gt;"",SQRT(SUMSQ(P324:R324)),"")</f>
        <is>
          <t/>
        </is>
      </c>
      <c r="AX324" s="8" t="inlineStr">
        <f aca="false">IF(A324&lt;&gt;"",IF(AW324&lt;&gt;0,ACOS(R324/AW324),0),"")</f>
        <is>
          <t/>
        </is>
      </c>
      <c r="AY324" s="8" t="inlineStr">
        <f aca="false">IF(A324&lt;&gt;"",DEGREES(AX324),"")</f>
        <is>
          <t/>
        </is>
      </c>
      <c r="AZ324" s="8" t="inlineStr">
        <f aca="false">IF(A324&lt;&gt;"",IF(OR(P324&lt;&gt;0,Q324&lt;&gt;0),ATAN2(P324,Q324),0),"")</f>
        <is>
          <t/>
        </is>
      </c>
      <c r="BA324" s="8" t="inlineStr">
        <f aca="false">IF(A324&lt;&gt;"",DEGREES(AZ324),"")</f>
        <is>
          <t/>
        </is>
      </c>
      <c r="BB324" s="8" t="inlineStr">
        <f aca="false">IF(A324&lt;&gt;"",SQRT(SUMSQ(S324:U324)),"")</f>
        <is>
          <t/>
        </is>
      </c>
      <c r="BC324" s="8" t="inlineStr">
        <f aca="false">IF(A324&lt;&gt;"",IF(BB324&lt;&gt;0,ACOS(U324/BB324),0),"")</f>
        <is>
          <t/>
        </is>
      </c>
      <c r="BD324" s="8" t="inlineStr">
        <f aca="false">IF(A324&lt;&gt;"",DEGREES(BC324),"")</f>
        <is>
          <t/>
        </is>
      </c>
      <c r="BE324" s="8" t="inlineStr">
        <f aca="false">IF(A324&lt;&gt;"",IF(OR(S324&lt;&gt;0,T324&lt;&gt;0),ATAN2(S324,T324),0),"")</f>
        <is>
          <t/>
        </is>
      </c>
      <c r="BF324" s="8" t="inlineStr">
        <f aca="false">IF(A324&lt;&gt;"",DEGREES(BE324),"")</f>
        <is>
          <t/>
        </is>
      </c>
      <c r="BG324" s="8" t="inlineStr">
        <f aca="false">IF(A324&lt;&gt;"",SQRT(SUMSQ(V324:X324)),"")</f>
        <is>
          <t/>
        </is>
      </c>
      <c r="BH324" s="8" t="inlineStr">
        <f aca="false">IF(A324&lt;&gt;"",IF(BG324&lt;&gt;0,ACOS(X324/BG324),0),"")</f>
        <is>
          <t/>
        </is>
      </c>
      <c r="BI324" s="8" t="inlineStr">
        <f aca="false">IF(A324&lt;&gt;"",DEGREES(BH324),"")</f>
        <is>
          <t/>
        </is>
      </c>
      <c r="BJ324" s="8" t="inlineStr">
        <f aca="false">IF(A324&lt;&gt;"",IF(OR(V324&lt;&gt;0,W324&lt;&gt;0),ATAN2(V324,W324),0),"")</f>
        <is>
          <t/>
        </is>
      </c>
      <c r="BK324" s="8" t="inlineStr">
        <f aca="false">IF(A324&lt;&gt;"",DEGREES(BJ324),"")</f>
        <is>
          <t/>
        </is>
      </c>
      <c r="BL324" s="8" t="inlineStr">
        <f aca="false">IF(A324&lt;&gt;"",SQRT(SUMSQ(Y324:AA324)),"")</f>
        <is>
          <t/>
        </is>
      </c>
      <c r="BM324" s="8" t="inlineStr">
        <f aca="false">IF(A324&lt;&gt;"",IF(BL324&lt;&gt;0,ACOS(AA324/BL324),0),"")</f>
        <is>
          <t/>
        </is>
      </c>
      <c r="BN324" s="8" t="inlineStr">
        <f aca="false">IF(A324&lt;&gt;"",DEGREES(BM324),"")</f>
        <is>
          <t/>
        </is>
      </c>
      <c r="BO324" s="8" t="inlineStr">
        <f aca="false">IF(A324&lt;&gt;"",IF(OR(Y324&lt;&gt;0,Z324&lt;&gt;0),ATAN2(Y324,Z324),0),"")</f>
        <is>
          <t/>
        </is>
      </c>
      <c r="BP324" s="8" t="inlineStr">
        <f aca="false">IF(A324&lt;&gt;"",DEGREES(BO324),"")</f>
        <is>
          <t/>
        </is>
      </c>
      <c r="BQ324" s="8" t="inlineStr">
        <f aca="false">IF(A324&lt;&gt;"",SQRT(SUMSQ(AB324:AD324)),"")</f>
        <is>
          <t/>
        </is>
      </c>
      <c r="BR324" s="8" t="inlineStr">
        <f aca="false">IF(A324&lt;&gt;"",IF(BQ324&lt;&gt;0,ACOS(AD324/BQ324),0),"")</f>
        <is>
          <t/>
        </is>
      </c>
      <c r="BS324" s="8" t="inlineStr">
        <f aca="false">IF(A324&lt;&gt;"",DEGREES(BR324),"")</f>
        <is>
          <t/>
        </is>
      </c>
      <c r="BT324" s="8" t="inlineStr">
        <f aca="false">IF(A324&lt;&gt;"",IF(OR(AB324&lt;&gt;0,AC324&lt;&gt;0),ATAN2(AB324,AC324),0),"")</f>
        <is>
          <t/>
        </is>
      </c>
      <c r="BU324" s="8" t="inlineStr">
        <f aca="false">IF(A324&lt;&gt;"",DEGREES(BT324),"")</f>
        <is>
          <t/>
        </is>
      </c>
      <c r="BV324" s="8" t="inlineStr">
        <f aca="false">IF(A324&lt;&gt;"",SQRT(SUMSQ(AE324:AG324)),"")</f>
        <is>
          <t/>
        </is>
      </c>
      <c r="BW324" s="8" t="inlineStr">
        <f aca="false">IF(A324&lt;&gt;"",IF(BV324&lt;&gt;0,ACOS(AG324/BV324),0),"")</f>
        <is>
          <t/>
        </is>
      </c>
      <c r="BX324" s="8" t="inlineStr">
        <f aca="false">IF(A324&lt;&gt;"",DEGREES(BW324),"")</f>
        <is>
          <t/>
        </is>
      </c>
      <c r="BY324" s="8" t="inlineStr">
        <f aca="false">IF(A324&lt;&gt;"",IF(OR(AF324&lt;&gt;0,AG324&lt;&gt;0),ATAN2(AF324,AG324),0),"")</f>
        <is>
          <t/>
        </is>
      </c>
      <c r="BZ324" s="8" t="inlineStr">
        <f aca="false">IF(A324&lt;&gt;"",DEGREES(BY324),"")</f>
        <is>
          <t/>
        </is>
      </c>
      <c r="CA324" s="0" t="inlineStr">
        <f aca="false">IF(A324&lt;&gt;"",IF(AND(AI324&lt;Parameters!$B$11,AI324&gt;Parameters!$B$12,AN324&lt;Parameters!$B$11,AN324&gt;Parameters!$B$12,AS324&lt;Parameters!$B$11,AS324&gt;Parameters!$B$12,AX324&lt;Parameters!$B$11,AX324&gt;Parameters!$B$12,BC324&lt;Parameters!$B$11,BC324&gt;Parameters!$B$12,BM324&lt;Parameters!$B$11,BM324&gt;Parameters!$B$12,BR324&lt;Parameters!$B$11,BR324&gt;Parameters!$B$12,BW324&lt;Parameters!$B$11,BW324&gt;Parameters!$B$12),1,0),"")</f>
        <is>
          <t/>
        </is>
      </c>
      <c r="CB324" s="0" t="inlineStr">
        <f aca="false">IF(A324&lt;&gt;"",IF(OR(AI324&lt;Parameters!$B$12,AI324&gt;Parameters!$B$11),0,1),"")</f>
        <is>
          <t/>
        </is>
      </c>
      <c r="CC324" s="0" t="inlineStr">
        <f aca="false">IF(A324&lt;&gt;"",IF(OR(AN324&lt;Parameters!$B$12,AN324&gt;Parameters!$B$11),0,1),"")</f>
        <is>
          <t/>
        </is>
      </c>
      <c r="CD324" s="0" t="inlineStr">
        <f aca="false">IF(A324&lt;&gt;"",IF(OR(AS324&lt;Parameters!$B$12,AS324&gt;Parameters!$B$11),0,1),"")</f>
        <is>
          <t/>
        </is>
      </c>
      <c r="CE324" s="0" t="inlineStr">
        <f aca="false">IF(A324&lt;&gt;"",IF(OR(AX324&lt;Parameters!$B$12,AX324&gt;Parameters!$B$11),0,1),"")</f>
        <is>
          <t/>
        </is>
      </c>
      <c r="CF324" s="0" t="inlineStr">
        <f aca="false">IF(A324&lt;&gt;"",IF(OR(BC324&lt;Parameters!$B$12,BC324&gt;Parameters!$B$11),0,1),"")</f>
        <is>
          <t/>
        </is>
      </c>
      <c r="CG324" s="0" t="inlineStr">
        <f aca="false">IF(A324&lt;&gt;"",IF(OR(BH324&lt;Parameters!$B$12,BH324&gt;Parameters!$B$11),0,1),"")</f>
        <is>
          <t/>
        </is>
      </c>
      <c r="CH324" s="0" t="inlineStr">
        <f aca="false">IF(A324&lt;&gt;"",IF(OR(BM324&lt;Parameters!$B$12,BM324&gt;Parameters!$B$11),0,1),"")</f>
        <is>
          <t/>
        </is>
      </c>
      <c r="CI324" s="0" t="inlineStr">
        <f aca="false">IF(A324&lt;&gt;"",IF(OR(BR324&lt;Parameters!$B$12,BR324&gt;Parameters!$B$11),0,1),"")</f>
        <is>
          <t/>
        </is>
      </c>
      <c r="CJ324" s="0" t="inlineStr">
        <f aca="false">IF(A324&lt;&gt;"",IF(OR(BW324&lt;Parameters!$B$12,BW324&gt;Parameters!$B$11),0,1),"")</f>
        <is>
          <t/>
        </is>
      </c>
      <c r="CK324" s="26" t="inlineStr">
        <f aca="false">IF(A324&lt;&gt;"",SUM(CB324:CJ324)/9,"")</f>
        <is>
          <t/>
        </is>
      </c>
      <c r="CL324" s="0" t="inlineStr">
        <f aca="false">IF(A324&lt;&gt;"",CK324*9,"")</f>
        <is>
          <t/>
        </is>
      </c>
      <c r="CM324" s="8" t="inlineStr">
        <f aca="false">IF(A324&lt;&gt;"",TEXT(B324,CM$2)&amp;" "&amp;TEXT(A324,CM$2),"")</f>
        <is>
          <t/>
        </is>
      </c>
    </row>
    <row r="325" customFormat="false" ht="15" hidden="false" customHeight="false" outlineLevel="0" collapsed="false">
      <c r="A325" s="0" t="inlineStr">
        <f aca="false">IF(OR(B324&lt;Parameters!$K$12,A324&lt;Parameters!$K$12),IF(A324&lt;Parameters!$K$12,A324+1,0),"")</f>
        <is>
          <t/>
        </is>
      </c>
      <c r="B325" s="0" t="inlineStr">
        <f aca="false">IF(A325&lt;&gt;"",IF(A325=0,B324+1,B324),"")</f>
        <is>
          <t/>
        </is>
      </c>
      <c r="C325" s="24" t="inlineStr">
        <f aca="false">IF(A325&lt;&gt;"",-_phi*(A325+0.5),"")</f>
        <is>
          <t/>
        </is>
      </c>
      <c r="D325" s="8" t="inlineStr">
        <f aca="false">IF(A325&lt;&gt;"",DEGREES(C325),"")</f>
        <is>
          <t/>
        </is>
      </c>
      <c r="E325" s="24" t="inlineStr">
        <f aca="false">IF(A325&lt;&gt;"",_phi*(B325+0.5),"")</f>
        <is>
          <t/>
        </is>
      </c>
      <c r="F325" s="8" t="inlineStr">
        <f aca="false">IF(A325&lt;&gt;"",DEGREES(E325),"")</f>
        <is>
          <t/>
        </is>
      </c>
      <c r="G325" s="8" t="inlineStr">
        <f aca="false">IF(A325&lt;&gt;"",LOOKUP(A325,h!$A$3:$A$30,h!$D$3:$D$30),"")</f>
        <is>
          <t/>
        </is>
      </c>
      <c r="H325" s="8" t="inlineStr">
        <f aca="false">IF(A325&lt;&gt;"",LOOKUP(B325,h!$A$3:$A$30,h!$D$3:$D$30),"")</f>
        <is>
          <t/>
        </is>
      </c>
      <c r="I325" s="8" t="inlineStr">
        <f aca="false">IF(A325&lt;&gt;"",_zif,"")</f>
        <is>
          <t/>
        </is>
      </c>
      <c r="J325" s="8" t="inlineStr">
        <f aca="false">IF(A325&lt;&gt;"",$G325+'v1 Frame'!D$3*COS($C325)+'v1 Frame'!E$3*SIN($C325)*SIN($E325)+'v1 Frame'!F$3*SIN($C325)*COS($E325),"")</f>
        <is>
          <t/>
        </is>
      </c>
      <c r="K325" s="8" t="inlineStr">
        <f aca="false">IF(A325&lt;&gt;"",$H325+'v1 Frame'!E$3*COS($E325)-'v1 Frame'!F$3*SIN($E325),"")</f>
        <is>
          <t/>
        </is>
      </c>
      <c r="L325" s="8" t="inlineStr">
        <f aca="false">IF(A325&lt;&gt;"",$I325-'v1 Frame'!D$3*SIN($C325)+'v1 Frame'!E$3*COS($C325)*SIN($E325)+'v1 Frame'!F$3*COS($C325)*COS($E325),"")</f>
        <is>
          <t/>
        </is>
      </c>
      <c r="M325" s="8" t="inlineStr">
        <f aca="false">IF(A325&lt;&gt;"",$G325+'v1 Frame'!G$3*COS($C325)+'v1 Frame'!H$3*SIN($C325)*SIN($E325)+'v1 Frame'!I$3*SIN($C325)*COS($E325),"")</f>
        <is>
          <t/>
        </is>
      </c>
      <c r="N325" s="8" t="inlineStr">
        <f aca="false">IF(A325&lt;&gt;"",$H325+'v1 Frame'!H$3*COS($E325)-'v1 Frame'!I$3*SIN($E325),"")</f>
        <is>
          <t/>
        </is>
      </c>
      <c r="O325" s="8" t="inlineStr">
        <f aca="false">IF(A325&lt;&gt;"",$I325-'v1 Frame'!G$3*SIN($C325)+'v1 Frame'!H$3*COS($C325)*SIN($E325)+'v1 Frame'!I$3*COS($C325)*COS($E325),"")</f>
        <is>
          <t/>
        </is>
      </c>
      <c r="P325" s="8" t="inlineStr">
        <f aca="false">IF(A325&lt;&gt;"",$G325+'v1 Frame'!J$3*COS($C325)+'v1 Frame'!K$3*SIN($C325)*SIN($E325)+'v1 Frame'!L$3*SIN($C325)*COS($E325),"")</f>
        <is>
          <t/>
        </is>
      </c>
      <c r="Q325" s="8" t="inlineStr">
        <f aca="false">IF(A325&lt;&gt;"",$H325+'v1 Frame'!K$3*COS($E325)-'v1 Frame'!L$3*SIN($E325),"")</f>
        <is>
          <t/>
        </is>
      </c>
      <c r="R325" s="8" t="inlineStr">
        <f aca="false">IF(A325&lt;&gt;"",$I325-'v1 Frame'!J$3*SIN($C325)+'v1 Frame'!K$3*COS($C325)*SIN($E325)+'v1 Frame'!L$3*COS($C325)*COS($E325),"")</f>
        <is>
          <t/>
        </is>
      </c>
      <c r="S325" s="8" t="inlineStr">
        <f aca="false">IF(A325&lt;&gt;"",$G325+'v1 Frame'!M$3*COS($C325)+'v1 Frame'!N$3*SIN($C325)*SIN($E325)+'v1 Frame'!O$3*SIN($C325)*COS($E325),"")</f>
        <is>
          <t/>
        </is>
      </c>
      <c r="T325" s="8" t="inlineStr">
        <f aca="false">IF(A325&lt;&gt;"",$H325+'v1 Frame'!N$3*COS($E325)-'v1 Frame'!O$3*SIN($E325),"")</f>
        <is>
          <t/>
        </is>
      </c>
      <c r="U325" s="8" t="inlineStr">
        <f aca="false">IF(A325&lt;&gt;"",$I325-'v1 Frame'!M$3*SIN($C325)+'v1 Frame'!N$3*COS($C325)*SIN($E325)+'v1 Frame'!O$3*COS($C325)*COS($E325),"")</f>
        <is>
          <t/>
        </is>
      </c>
      <c r="V325" s="8" t="inlineStr">
        <f aca="false">IF(A325&lt;&gt;"",$G325+'v1 Frame'!P$3*COS($C325)+'v1 Frame'!Q$3*SIN($C325)*SIN($E325)+'v1 Frame'!R$3*SIN($C325)*COS($E325),"")</f>
        <is>
          <t/>
        </is>
      </c>
      <c r="W325" s="8" t="inlineStr">
        <f aca="false">IF(A325&lt;&gt;"",$H325+'v1 Frame'!Q$3*COS($E325)-'v1 Frame'!R$3*SIN($E325),"")</f>
        <is>
          <t/>
        </is>
      </c>
      <c r="X325" s="8" t="inlineStr">
        <f aca="false">IF(A325&lt;&gt;"",$I325-'v1 Frame'!P$3*SIN($C325)+'v1 Frame'!Q$3*COS($C325)*SIN($E325)+'v1 Frame'!R$3*COS($C325)*COS($E325),"")</f>
        <is>
          <t/>
        </is>
      </c>
      <c r="Y325" s="8" t="inlineStr">
        <f aca="false">IF(A325&lt;&gt;"",$G325+'v1 Frame'!S$3*COS($C325)+'v1 Frame'!T$3*SIN($C325)*SIN($E325)+'v1 Frame'!U$3*SIN($C325)*COS($E325),"")</f>
        <is>
          <t/>
        </is>
      </c>
      <c r="Z325" s="8" t="inlineStr">
        <f aca="false">IF(A325&lt;&gt;"",$H325+'v1 Frame'!T$3*COS($E325)-'v1 Frame'!U$3*SIN($E325),"")</f>
        <is>
          <t/>
        </is>
      </c>
      <c r="AA325" s="8" t="inlineStr">
        <f aca="false">IF(A325&lt;&gt;"",$I325-'v1 Frame'!S$3*SIN($C325)+'v1 Frame'!T$3*COS($C325)*SIN($E325)+'v1 Frame'!U$3*COS($C325)*COS($E325),"")</f>
        <is>
          <t/>
        </is>
      </c>
      <c r="AB325" s="8" t="inlineStr">
        <f aca="false">IF(A325&lt;&gt;"",$G325+'v1 Frame'!V$3*COS($C325)+'v1 Frame'!W$3*SIN($C325)*SIN($E325)+'v1 Frame'!X$3*SIN($C325)*COS($E325),"")</f>
        <is>
          <t/>
        </is>
      </c>
      <c r="AC325" s="8" t="inlineStr">
        <f aca="false">IF(A325&lt;&gt;"",$H325+'v1 Frame'!W$3*COS($E325)-'v1 Frame'!X$3*SIN($E325),"")</f>
        <is>
          <t/>
        </is>
      </c>
      <c r="AD325" s="8" t="inlineStr">
        <f aca="false">IF(A325&lt;&gt;"",$I325-'v1 Frame'!V$3*SIN($C325)+'v1 Frame'!W$3*COS($C325)*SIN($E325)+'v1 Frame'!X$3*COS($C325)*COS($E325),"")</f>
        <is>
          <t/>
        </is>
      </c>
      <c r="AE325" s="25" t="inlineStr">
        <f aca="false">IF(A325&lt;&gt;"",$G325+'v1 Frame'!Y$3*COS($C325)+'v1 Frame'!Z$3*SIN($C325)*SIN($E325)+'v1 Frame'!AA$3*SIN($C325)*COS($E325),"")</f>
        <is>
          <t/>
        </is>
      </c>
      <c r="AF325" s="25" t="inlineStr">
        <f aca="false">IF(A325&lt;&gt;"",$H325+'v1 Frame'!Z$3*COS($E325)-'v1 Frame'!AA$3*SIN($E325),"")</f>
        <is>
          <t/>
        </is>
      </c>
      <c r="AG325" s="25" t="inlineStr">
        <f aca="false">IF(A325&lt;&gt;"",$I325-'v1 Frame'!Y$3*SIN($C325)+'v1 Frame'!Z$3*COS($C325)*SIN($E325)+'v1 Frame'!AA$3*COS($C325)*COS($E325),"")</f>
        <is>
          <t/>
        </is>
      </c>
      <c r="AH325" s="8" t="inlineStr">
        <f aca="false">IF(A325&lt;&gt;"",SQRT(SUMSQ(G325:I325)),"")</f>
        <is>
          <t/>
        </is>
      </c>
      <c r="AI325" s="8" t="inlineStr">
        <f aca="false">IF(A325&lt;&gt;"",IF(AH325&lt;&gt;0,ACOS(I325/AH325),0),"")</f>
        <is>
          <t/>
        </is>
      </c>
      <c r="AJ325" s="8" t="inlineStr">
        <f aca="false">IF(A325&lt;&gt;"",DEGREES(AI325),"")</f>
        <is>
          <t/>
        </is>
      </c>
      <c r="AK325" s="8" t="inlineStr">
        <f aca="false">IF(A325&lt;&gt;"",IF(OR(G325&lt;&gt;0,H325&lt;&gt;0),ATAN2(G325,H325),0),"")</f>
        <is>
          <t/>
        </is>
      </c>
      <c r="AL325" s="8" t="inlineStr">
        <f aca="false">IF(A325&lt;&gt;"",DEGREES(AK325),"")</f>
        <is>
          <t/>
        </is>
      </c>
      <c r="AM325" s="8" t="inlineStr">
        <f aca="false">IF(A325&lt;&gt;"",SQRT(SUMSQ(J325:L325)),"")</f>
        <is>
          <t/>
        </is>
      </c>
      <c r="AN325" s="8" t="inlineStr">
        <f aca="false">IF(A325&lt;&gt;"",IF(AM325&lt;&gt;0,ACOS(L325/AM325),0),"")</f>
        <is>
          <t/>
        </is>
      </c>
      <c r="AO325" s="8" t="inlineStr">
        <f aca="false">IF(A325&lt;&gt;"",DEGREES(AN325),"")</f>
        <is>
          <t/>
        </is>
      </c>
      <c r="AP325" s="8" t="inlineStr">
        <f aca="false">IF(A325&lt;&gt;"",IF(OR(J325&lt;&gt;0,K325&lt;&gt;0),ATAN2(J325,K325),0),"")</f>
        <is>
          <t/>
        </is>
      </c>
      <c r="AQ325" s="8" t="inlineStr">
        <f aca="false">IF(A325&lt;&gt;"",DEGREES(AP325),"")</f>
        <is>
          <t/>
        </is>
      </c>
      <c r="AR325" s="8" t="inlineStr">
        <f aca="false">IF(A325&lt;&gt;"",SQRT(SUMSQ(M325:O325)),"")</f>
        <is>
          <t/>
        </is>
      </c>
      <c r="AS325" s="8" t="inlineStr">
        <f aca="false">IF(A325&lt;&gt;"",IF(AR325&lt;&gt;0,ACOS(O325/AR325),0),"")</f>
        <is>
          <t/>
        </is>
      </c>
      <c r="AT325" s="8" t="inlineStr">
        <f aca="false">IF(A325&lt;&gt;"",DEGREES(AS325),"")</f>
        <is>
          <t/>
        </is>
      </c>
      <c r="AU325" s="8" t="inlineStr">
        <f aca="false">IF(A325&lt;&gt;"",IF(OR(M325&lt;&gt;0,N325&lt;&gt;0),ATAN2(M325,N325),0),"")</f>
        <is>
          <t/>
        </is>
      </c>
      <c r="AV325" s="8" t="inlineStr">
        <f aca="false">IF(A325&lt;&gt;"",DEGREES(AU325),"")</f>
        <is>
          <t/>
        </is>
      </c>
      <c r="AW325" s="8" t="inlineStr">
        <f aca="false">IF(A325&lt;&gt;"",SQRT(SUMSQ(P325:R325)),"")</f>
        <is>
          <t/>
        </is>
      </c>
      <c r="AX325" s="8" t="inlineStr">
        <f aca="false">IF(A325&lt;&gt;"",IF(AW325&lt;&gt;0,ACOS(R325/AW325),0),"")</f>
        <is>
          <t/>
        </is>
      </c>
      <c r="AY325" s="8" t="inlineStr">
        <f aca="false">IF(A325&lt;&gt;"",DEGREES(AX325),"")</f>
        <is>
          <t/>
        </is>
      </c>
      <c r="AZ325" s="8" t="inlineStr">
        <f aca="false">IF(A325&lt;&gt;"",IF(OR(P325&lt;&gt;0,Q325&lt;&gt;0),ATAN2(P325,Q325),0),"")</f>
        <is>
          <t/>
        </is>
      </c>
      <c r="BA325" s="8" t="inlineStr">
        <f aca="false">IF(A325&lt;&gt;"",DEGREES(AZ325),"")</f>
        <is>
          <t/>
        </is>
      </c>
      <c r="BB325" s="8" t="inlineStr">
        <f aca="false">IF(A325&lt;&gt;"",SQRT(SUMSQ(S325:U325)),"")</f>
        <is>
          <t/>
        </is>
      </c>
      <c r="BC325" s="8" t="inlineStr">
        <f aca="false">IF(A325&lt;&gt;"",IF(BB325&lt;&gt;0,ACOS(U325/BB325),0),"")</f>
        <is>
          <t/>
        </is>
      </c>
      <c r="BD325" s="8" t="inlineStr">
        <f aca="false">IF(A325&lt;&gt;"",DEGREES(BC325),"")</f>
        <is>
          <t/>
        </is>
      </c>
      <c r="BE325" s="8" t="inlineStr">
        <f aca="false">IF(A325&lt;&gt;"",IF(OR(S325&lt;&gt;0,T325&lt;&gt;0),ATAN2(S325,T325),0),"")</f>
        <is>
          <t/>
        </is>
      </c>
      <c r="BF325" s="8" t="inlineStr">
        <f aca="false">IF(A325&lt;&gt;"",DEGREES(BE325),"")</f>
        <is>
          <t/>
        </is>
      </c>
      <c r="BG325" s="8" t="inlineStr">
        <f aca="false">IF(A325&lt;&gt;"",SQRT(SUMSQ(V325:X325)),"")</f>
        <is>
          <t/>
        </is>
      </c>
      <c r="BH325" s="8" t="inlineStr">
        <f aca="false">IF(A325&lt;&gt;"",IF(BG325&lt;&gt;0,ACOS(X325/BG325),0),"")</f>
        <is>
          <t/>
        </is>
      </c>
      <c r="BI325" s="8" t="inlineStr">
        <f aca="false">IF(A325&lt;&gt;"",DEGREES(BH325),"")</f>
        <is>
          <t/>
        </is>
      </c>
      <c r="BJ325" s="8" t="inlineStr">
        <f aca="false">IF(A325&lt;&gt;"",IF(OR(V325&lt;&gt;0,W325&lt;&gt;0),ATAN2(V325,W325),0),"")</f>
        <is>
          <t/>
        </is>
      </c>
      <c r="BK325" s="8" t="inlineStr">
        <f aca="false">IF(A325&lt;&gt;"",DEGREES(BJ325),"")</f>
        <is>
          <t/>
        </is>
      </c>
      <c r="BL325" s="8" t="inlineStr">
        <f aca="false">IF(A325&lt;&gt;"",SQRT(SUMSQ(Y325:AA325)),"")</f>
        <is>
          <t/>
        </is>
      </c>
      <c r="BM325" s="8" t="inlineStr">
        <f aca="false">IF(A325&lt;&gt;"",IF(BL325&lt;&gt;0,ACOS(AA325/BL325),0),"")</f>
        <is>
          <t/>
        </is>
      </c>
      <c r="BN325" s="8" t="inlineStr">
        <f aca="false">IF(A325&lt;&gt;"",DEGREES(BM325),"")</f>
        <is>
          <t/>
        </is>
      </c>
      <c r="BO325" s="8" t="inlineStr">
        <f aca="false">IF(A325&lt;&gt;"",IF(OR(Y325&lt;&gt;0,Z325&lt;&gt;0),ATAN2(Y325,Z325),0),"")</f>
        <is>
          <t/>
        </is>
      </c>
      <c r="BP325" s="8" t="inlineStr">
        <f aca="false">IF(A325&lt;&gt;"",DEGREES(BO325),"")</f>
        <is>
          <t/>
        </is>
      </c>
      <c r="BQ325" s="8" t="inlineStr">
        <f aca="false">IF(A325&lt;&gt;"",SQRT(SUMSQ(AB325:AD325)),"")</f>
        <is>
          <t/>
        </is>
      </c>
      <c r="BR325" s="8" t="inlineStr">
        <f aca="false">IF(A325&lt;&gt;"",IF(BQ325&lt;&gt;0,ACOS(AD325/BQ325),0),"")</f>
        <is>
          <t/>
        </is>
      </c>
      <c r="BS325" s="8" t="inlineStr">
        <f aca="false">IF(A325&lt;&gt;"",DEGREES(BR325),"")</f>
        <is>
          <t/>
        </is>
      </c>
      <c r="BT325" s="8" t="inlineStr">
        <f aca="false">IF(A325&lt;&gt;"",IF(OR(AB325&lt;&gt;0,AC325&lt;&gt;0),ATAN2(AB325,AC325),0),"")</f>
        <is>
          <t/>
        </is>
      </c>
      <c r="BU325" s="8" t="inlineStr">
        <f aca="false">IF(A325&lt;&gt;"",DEGREES(BT325),"")</f>
        <is>
          <t/>
        </is>
      </c>
      <c r="BV325" s="8" t="inlineStr">
        <f aca="false">IF(A325&lt;&gt;"",SQRT(SUMSQ(AE325:AG325)),"")</f>
        <is>
          <t/>
        </is>
      </c>
      <c r="BW325" s="8" t="inlineStr">
        <f aca="false">IF(A325&lt;&gt;"",IF(BV325&lt;&gt;0,ACOS(AG325/BV325),0),"")</f>
        <is>
          <t/>
        </is>
      </c>
      <c r="BX325" s="8" t="inlineStr">
        <f aca="false">IF(A325&lt;&gt;"",DEGREES(BW325),"")</f>
        <is>
          <t/>
        </is>
      </c>
      <c r="BY325" s="8" t="inlineStr">
        <f aca="false">IF(A325&lt;&gt;"",IF(OR(AF325&lt;&gt;0,AG325&lt;&gt;0),ATAN2(AF325,AG325),0),"")</f>
        <is>
          <t/>
        </is>
      </c>
      <c r="BZ325" s="8" t="inlineStr">
        <f aca="false">IF(A325&lt;&gt;"",DEGREES(BY325),"")</f>
        <is>
          <t/>
        </is>
      </c>
      <c r="CA325" s="0" t="inlineStr">
        <f aca="false">IF(A325&lt;&gt;"",IF(AND(AI325&lt;Parameters!$B$11,AI325&gt;Parameters!$B$12,AN325&lt;Parameters!$B$11,AN325&gt;Parameters!$B$12,AS325&lt;Parameters!$B$11,AS325&gt;Parameters!$B$12,AX325&lt;Parameters!$B$11,AX325&gt;Parameters!$B$12,BC325&lt;Parameters!$B$11,BC325&gt;Parameters!$B$12,BM325&lt;Parameters!$B$11,BM325&gt;Parameters!$B$12,BR325&lt;Parameters!$B$11,BR325&gt;Parameters!$B$12,BW325&lt;Parameters!$B$11,BW325&gt;Parameters!$B$12),1,0),"")</f>
        <is>
          <t/>
        </is>
      </c>
      <c r="CB325" s="0" t="inlineStr">
        <f aca="false">IF(A325&lt;&gt;"",IF(OR(AI325&lt;Parameters!$B$12,AI325&gt;Parameters!$B$11),0,1),"")</f>
        <is>
          <t/>
        </is>
      </c>
      <c r="CC325" s="0" t="inlineStr">
        <f aca="false">IF(A325&lt;&gt;"",IF(OR(AN325&lt;Parameters!$B$12,AN325&gt;Parameters!$B$11),0,1),"")</f>
        <is>
          <t/>
        </is>
      </c>
      <c r="CD325" s="0" t="inlineStr">
        <f aca="false">IF(A325&lt;&gt;"",IF(OR(AS325&lt;Parameters!$B$12,AS325&gt;Parameters!$B$11),0,1),"")</f>
        <is>
          <t/>
        </is>
      </c>
      <c r="CE325" s="0" t="inlineStr">
        <f aca="false">IF(A325&lt;&gt;"",IF(OR(AX325&lt;Parameters!$B$12,AX325&gt;Parameters!$B$11),0,1),"")</f>
        <is>
          <t/>
        </is>
      </c>
      <c r="CF325" s="0" t="inlineStr">
        <f aca="false">IF(A325&lt;&gt;"",IF(OR(BC325&lt;Parameters!$B$12,BC325&gt;Parameters!$B$11),0,1),"")</f>
        <is>
          <t/>
        </is>
      </c>
      <c r="CG325" s="0" t="inlineStr">
        <f aca="false">IF(A325&lt;&gt;"",IF(OR(BH325&lt;Parameters!$B$12,BH325&gt;Parameters!$B$11),0,1),"")</f>
        <is>
          <t/>
        </is>
      </c>
      <c r="CH325" s="0" t="inlineStr">
        <f aca="false">IF(A325&lt;&gt;"",IF(OR(BM325&lt;Parameters!$B$12,BM325&gt;Parameters!$B$11),0,1),"")</f>
        <is>
          <t/>
        </is>
      </c>
      <c r="CI325" s="0" t="inlineStr">
        <f aca="false">IF(A325&lt;&gt;"",IF(OR(BR325&lt;Parameters!$B$12,BR325&gt;Parameters!$B$11),0,1),"")</f>
        <is>
          <t/>
        </is>
      </c>
      <c r="CJ325" s="0" t="inlineStr">
        <f aca="false">IF(A325&lt;&gt;"",IF(OR(BW325&lt;Parameters!$B$12,BW325&gt;Parameters!$B$11),0,1),"")</f>
        <is>
          <t/>
        </is>
      </c>
      <c r="CK325" s="26" t="inlineStr">
        <f aca="false">IF(A325&lt;&gt;"",SUM(CB325:CJ325)/9,"")</f>
        <is>
          <t/>
        </is>
      </c>
      <c r="CL325" s="0" t="inlineStr">
        <f aca="false">IF(A325&lt;&gt;"",CK325*9,"")</f>
        <is>
          <t/>
        </is>
      </c>
      <c r="CM325" s="8" t="inlineStr">
        <f aca="false">IF(A325&lt;&gt;"",TEXT(B325,CM$2)&amp;" "&amp;TEXT(A325,CM$2),"")</f>
        <is>
          <t/>
        </is>
      </c>
    </row>
    <row r="326" customFormat="false" ht="15" hidden="false" customHeight="false" outlineLevel="0" collapsed="false">
      <c r="A326" s="0" t="inlineStr">
        <f aca="false">IF(OR(B325&lt;Parameters!$K$12,A325&lt;Parameters!$K$12),IF(A325&lt;Parameters!$K$12,A325+1,0),"")</f>
        <is>
          <t/>
        </is>
      </c>
      <c r="B326" s="0" t="inlineStr">
        <f aca="false">IF(A326&lt;&gt;"",IF(A326=0,B325+1,B325),"")</f>
        <is>
          <t/>
        </is>
      </c>
      <c r="C326" s="24" t="inlineStr">
        <f aca="false">IF(A326&lt;&gt;"",-_phi*(A326+0.5),"")</f>
        <is>
          <t/>
        </is>
      </c>
      <c r="D326" s="8" t="inlineStr">
        <f aca="false">IF(A326&lt;&gt;"",DEGREES(C326),"")</f>
        <is>
          <t/>
        </is>
      </c>
      <c r="E326" s="24" t="inlineStr">
        <f aca="false">IF(A326&lt;&gt;"",_phi*(B326+0.5),"")</f>
        <is>
          <t/>
        </is>
      </c>
      <c r="F326" s="8" t="inlineStr">
        <f aca="false">IF(A326&lt;&gt;"",DEGREES(E326),"")</f>
        <is>
          <t/>
        </is>
      </c>
      <c r="G326" s="8" t="inlineStr">
        <f aca="false">IF(A326&lt;&gt;"",LOOKUP(A326,h!$A$3:$A$30,h!$D$3:$D$30),"")</f>
        <is>
          <t/>
        </is>
      </c>
      <c r="H326" s="8" t="inlineStr">
        <f aca="false">IF(A326&lt;&gt;"",LOOKUP(B326,h!$A$3:$A$30,h!$D$3:$D$30),"")</f>
        <is>
          <t/>
        </is>
      </c>
      <c r="I326" s="8" t="inlineStr">
        <f aca="false">IF(A326&lt;&gt;"",_zif,"")</f>
        <is>
          <t/>
        </is>
      </c>
      <c r="J326" s="8" t="inlineStr">
        <f aca="false">IF(A326&lt;&gt;"",$G326+'v1 Frame'!D$3*COS($C326)+'v1 Frame'!E$3*SIN($C326)*SIN($E326)+'v1 Frame'!F$3*SIN($C326)*COS($E326),"")</f>
        <is>
          <t/>
        </is>
      </c>
      <c r="K326" s="8" t="inlineStr">
        <f aca="false">IF(A326&lt;&gt;"",$H326+'v1 Frame'!E$3*COS($E326)-'v1 Frame'!F$3*SIN($E326),"")</f>
        <is>
          <t/>
        </is>
      </c>
      <c r="L326" s="8" t="inlineStr">
        <f aca="false">IF(A326&lt;&gt;"",$I326-'v1 Frame'!D$3*SIN($C326)+'v1 Frame'!E$3*COS($C326)*SIN($E326)+'v1 Frame'!F$3*COS($C326)*COS($E326),"")</f>
        <is>
          <t/>
        </is>
      </c>
      <c r="M326" s="8" t="inlineStr">
        <f aca="false">IF(A326&lt;&gt;"",$G326+'v1 Frame'!G$3*COS($C326)+'v1 Frame'!H$3*SIN($C326)*SIN($E326)+'v1 Frame'!I$3*SIN($C326)*COS($E326),"")</f>
        <is>
          <t/>
        </is>
      </c>
      <c r="N326" s="8" t="inlineStr">
        <f aca="false">IF(A326&lt;&gt;"",$H326+'v1 Frame'!H$3*COS($E326)-'v1 Frame'!I$3*SIN($E326),"")</f>
        <is>
          <t/>
        </is>
      </c>
      <c r="O326" s="8" t="inlineStr">
        <f aca="false">IF(A326&lt;&gt;"",$I326-'v1 Frame'!G$3*SIN($C326)+'v1 Frame'!H$3*COS($C326)*SIN($E326)+'v1 Frame'!I$3*COS($C326)*COS($E326),"")</f>
        <is>
          <t/>
        </is>
      </c>
      <c r="P326" s="8" t="inlineStr">
        <f aca="false">IF(A326&lt;&gt;"",$G326+'v1 Frame'!J$3*COS($C326)+'v1 Frame'!K$3*SIN($C326)*SIN($E326)+'v1 Frame'!L$3*SIN($C326)*COS($E326),"")</f>
        <is>
          <t/>
        </is>
      </c>
      <c r="Q326" s="8" t="inlineStr">
        <f aca="false">IF(A326&lt;&gt;"",$H326+'v1 Frame'!K$3*COS($E326)-'v1 Frame'!L$3*SIN($E326),"")</f>
        <is>
          <t/>
        </is>
      </c>
      <c r="R326" s="8" t="inlineStr">
        <f aca="false">IF(A326&lt;&gt;"",$I326-'v1 Frame'!J$3*SIN($C326)+'v1 Frame'!K$3*COS($C326)*SIN($E326)+'v1 Frame'!L$3*COS($C326)*COS($E326),"")</f>
        <is>
          <t/>
        </is>
      </c>
      <c r="S326" s="8" t="inlineStr">
        <f aca="false">IF(A326&lt;&gt;"",$G326+'v1 Frame'!M$3*COS($C326)+'v1 Frame'!N$3*SIN($C326)*SIN($E326)+'v1 Frame'!O$3*SIN($C326)*COS($E326),"")</f>
        <is>
          <t/>
        </is>
      </c>
      <c r="T326" s="8" t="inlineStr">
        <f aca="false">IF(A326&lt;&gt;"",$H326+'v1 Frame'!N$3*COS($E326)-'v1 Frame'!O$3*SIN($E326),"")</f>
        <is>
          <t/>
        </is>
      </c>
      <c r="U326" s="8" t="inlineStr">
        <f aca="false">IF(A326&lt;&gt;"",$I326-'v1 Frame'!M$3*SIN($C326)+'v1 Frame'!N$3*COS($C326)*SIN($E326)+'v1 Frame'!O$3*COS($C326)*COS($E326),"")</f>
        <is>
          <t/>
        </is>
      </c>
      <c r="V326" s="8" t="inlineStr">
        <f aca="false">IF(A326&lt;&gt;"",$G326+'v1 Frame'!P$3*COS($C326)+'v1 Frame'!Q$3*SIN($C326)*SIN($E326)+'v1 Frame'!R$3*SIN($C326)*COS($E326),"")</f>
        <is>
          <t/>
        </is>
      </c>
      <c r="W326" s="8" t="inlineStr">
        <f aca="false">IF(A326&lt;&gt;"",$H326+'v1 Frame'!Q$3*COS($E326)-'v1 Frame'!R$3*SIN($E326),"")</f>
        <is>
          <t/>
        </is>
      </c>
      <c r="X326" s="8" t="inlineStr">
        <f aca="false">IF(A326&lt;&gt;"",$I326-'v1 Frame'!P$3*SIN($C326)+'v1 Frame'!Q$3*COS($C326)*SIN($E326)+'v1 Frame'!R$3*COS($C326)*COS($E326),"")</f>
        <is>
          <t/>
        </is>
      </c>
      <c r="Y326" s="8" t="inlineStr">
        <f aca="false">IF(A326&lt;&gt;"",$G326+'v1 Frame'!S$3*COS($C326)+'v1 Frame'!T$3*SIN($C326)*SIN($E326)+'v1 Frame'!U$3*SIN($C326)*COS($E326),"")</f>
        <is>
          <t/>
        </is>
      </c>
      <c r="Z326" s="8" t="inlineStr">
        <f aca="false">IF(A326&lt;&gt;"",$H326+'v1 Frame'!T$3*COS($E326)-'v1 Frame'!U$3*SIN($E326),"")</f>
        <is>
          <t/>
        </is>
      </c>
      <c r="AA326" s="8" t="inlineStr">
        <f aca="false">IF(A326&lt;&gt;"",$I326-'v1 Frame'!S$3*SIN($C326)+'v1 Frame'!T$3*COS($C326)*SIN($E326)+'v1 Frame'!U$3*COS($C326)*COS($E326),"")</f>
        <is>
          <t/>
        </is>
      </c>
      <c r="AB326" s="8" t="inlineStr">
        <f aca="false">IF(A326&lt;&gt;"",$G326+'v1 Frame'!V$3*COS($C326)+'v1 Frame'!W$3*SIN($C326)*SIN($E326)+'v1 Frame'!X$3*SIN($C326)*COS($E326),"")</f>
        <is>
          <t/>
        </is>
      </c>
      <c r="AC326" s="8" t="inlineStr">
        <f aca="false">IF(A326&lt;&gt;"",$H326+'v1 Frame'!W$3*COS($E326)-'v1 Frame'!X$3*SIN($E326),"")</f>
        <is>
          <t/>
        </is>
      </c>
      <c r="AD326" s="8" t="inlineStr">
        <f aca="false">IF(A326&lt;&gt;"",$I326-'v1 Frame'!V$3*SIN($C326)+'v1 Frame'!W$3*COS($C326)*SIN($E326)+'v1 Frame'!X$3*COS($C326)*COS($E326),"")</f>
        <is>
          <t/>
        </is>
      </c>
      <c r="AE326" s="25" t="inlineStr">
        <f aca="false">IF(A326&lt;&gt;"",$G326+'v1 Frame'!Y$3*COS($C326)+'v1 Frame'!Z$3*SIN($C326)*SIN($E326)+'v1 Frame'!AA$3*SIN($C326)*COS($E326),"")</f>
        <is>
          <t/>
        </is>
      </c>
      <c r="AF326" s="25" t="inlineStr">
        <f aca="false">IF(A326&lt;&gt;"",$H326+'v1 Frame'!Z$3*COS($E326)-'v1 Frame'!AA$3*SIN($E326),"")</f>
        <is>
          <t/>
        </is>
      </c>
      <c r="AG326" s="25" t="inlineStr">
        <f aca="false">IF(A326&lt;&gt;"",$I326-'v1 Frame'!Y$3*SIN($C326)+'v1 Frame'!Z$3*COS($C326)*SIN($E326)+'v1 Frame'!AA$3*COS($C326)*COS($E326),"")</f>
        <is>
          <t/>
        </is>
      </c>
      <c r="AH326" s="8" t="inlineStr">
        <f aca="false">IF(A326&lt;&gt;"",SQRT(SUMSQ(G326:I326)),"")</f>
        <is>
          <t/>
        </is>
      </c>
      <c r="AI326" s="8" t="inlineStr">
        <f aca="false">IF(A326&lt;&gt;"",IF(AH326&lt;&gt;0,ACOS(I326/AH326),0),"")</f>
        <is>
          <t/>
        </is>
      </c>
      <c r="AJ326" s="8" t="inlineStr">
        <f aca="false">IF(A326&lt;&gt;"",DEGREES(AI326),"")</f>
        <is>
          <t/>
        </is>
      </c>
      <c r="AK326" s="8" t="inlineStr">
        <f aca="false">IF(A326&lt;&gt;"",IF(OR(G326&lt;&gt;0,H326&lt;&gt;0),ATAN2(G326,H326),0),"")</f>
        <is>
          <t/>
        </is>
      </c>
      <c r="AL326" s="8" t="inlineStr">
        <f aca="false">IF(A326&lt;&gt;"",DEGREES(AK326),"")</f>
        <is>
          <t/>
        </is>
      </c>
      <c r="AM326" s="8" t="inlineStr">
        <f aca="false">IF(A326&lt;&gt;"",SQRT(SUMSQ(J326:L326)),"")</f>
        <is>
          <t/>
        </is>
      </c>
      <c r="AN326" s="8" t="inlineStr">
        <f aca="false">IF(A326&lt;&gt;"",IF(AM326&lt;&gt;0,ACOS(L326/AM326),0),"")</f>
        <is>
          <t/>
        </is>
      </c>
      <c r="AO326" s="8" t="inlineStr">
        <f aca="false">IF(A326&lt;&gt;"",DEGREES(AN326),"")</f>
        <is>
          <t/>
        </is>
      </c>
      <c r="AP326" s="8" t="inlineStr">
        <f aca="false">IF(A326&lt;&gt;"",IF(OR(J326&lt;&gt;0,K326&lt;&gt;0),ATAN2(J326,K326),0),"")</f>
        <is>
          <t/>
        </is>
      </c>
      <c r="AQ326" s="8" t="inlineStr">
        <f aca="false">IF(A326&lt;&gt;"",DEGREES(AP326),"")</f>
        <is>
          <t/>
        </is>
      </c>
      <c r="AR326" s="8" t="inlineStr">
        <f aca="false">IF(A326&lt;&gt;"",SQRT(SUMSQ(M326:O326)),"")</f>
        <is>
          <t/>
        </is>
      </c>
      <c r="AS326" s="8" t="inlineStr">
        <f aca="false">IF(A326&lt;&gt;"",IF(AR326&lt;&gt;0,ACOS(O326/AR326),0),"")</f>
        <is>
          <t/>
        </is>
      </c>
      <c r="AT326" s="8" t="inlineStr">
        <f aca="false">IF(A326&lt;&gt;"",DEGREES(AS326),"")</f>
        <is>
          <t/>
        </is>
      </c>
      <c r="AU326" s="8" t="inlineStr">
        <f aca="false">IF(A326&lt;&gt;"",IF(OR(M326&lt;&gt;0,N326&lt;&gt;0),ATAN2(M326,N326),0),"")</f>
        <is>
          <t/>
        </is>
      </c>
      <c r="AV326" s="8" t="inlineStr">
        <f aca="false">IF(A326&lt;&gt;"",DEGREES(AU326),"")</f>
        <is>
          <t/>
        </is>
      </c>
      <c r="AW326" s="8" t="inlineStr">
        <f aca="false">IF(A326&lt;&gt;"",SQRT(SUMSQ(P326:R326)),"")</f>
        <is>
          <t/>
        </is>
      </c>
      <c r="AX326" s="8" t="inlineStr">
        <f aca="false">IF(A326&lt;&gt;"",IF(AW326&lt;&gt;0,ACOS(R326/AW326),0),"")</f>
        <is>
          <t/>
        </is>
      </c>
      <c r="AY326" s="8" t="inlineStr">
        <f aca="false">IF(A326&lt;&gt;"",DEGREES(AX326),"")</f>
        <is>
          <t/>
        </is>
      </c>
      <c r="AZ326" s="8" t="inlineStr">
        <f aca="false">IF(A326&lt;&gt;"",IF(OR(P326&lt;&gt;0,Q326&lt;&gt;0),ATAN2(P326,Q326),0),"")</f>
        <is>
          <t/>
        </is>
      </c>
      <c r="BA326" s="8" t="inlineStr">
        <f aca="false">IF(A326&lt;&gt;"",DEGREES(AZ326),"")</f>
        <is>
          <t/>
        </is>
      </c>
      <c r="BB326" s="8" t="inlineStr">
        <f aca="false">IF(A326&lt;&gt;"",SQRT(SUMSQ(S326:U326)),"")</f>
        <is>
          <t/>
        </is>
      </c>
      <c r="BC326" s="8" t="inlineStr">
        <f aca="false">IF(A326&lt;&gt;"",IF(BB326&lt;&gt;0,ACOS(U326/BB326),0),"")</f>
        <is>
          <t/>
        </is>
      </c>
      <c r="BD326" s="8" t="inlineStr">
        <f aca="false">IF(A326&lt;&gt;"",DEGREES(BC326),"")</f>
        <is>
          <t/>
        </is>
      </c>
      <c r="BE326" s="8" t="inlineStr">
        <f aca="false">IF(A326&lt;&gt;"",IF(OR(S326&lt;&gt;0,T326&lt;&gt;0),ATAN2(S326,T326),0),"")</f>
        <is>
          <t/>
        </is>
      </c>
      <c r="BF326" s="8" t="inlineStr">
        <f aca="false">IF(A326&lt;&gt;"",DEGREES(BE326),"")</f>
        <is>
          <t/>
        </is>
      </c>
      <c r="BG326" s="8" t="inlineStr">
        <f aca="false">IF(A326&lt;&gt;"",SQRT(SUMSQ(V326:X326)),"")</f>
        <is>
          <t/>
        </is>
      </c>
      <c r="BH326" s="8" t="inlineStr">
        <f aca="false">IF(A326&lt;&gt;"",IF(BG326&lt;&gt;0,ACOS(X326/BG326),0),"")</f>
        <is>
          <t/>
        </is>
      </c>
      <c r="BI326" s="8" t="inlineStr">
        <f aca="false">IF(A326&lt;&gt;"",DEGREES(BH326),"")</f>
        <is>
          <t/>
        </is>
      </c>
      <c r="BJ326" s="8" t="inlineStr">
        <f aca="false">IF(A326&lt;&gt;"",IF(OR(V326&lt;&gt;0,W326&lt;&gt;0),ATAN2(V326,W326),0),"")</f>
        <is>
          <t/>
        </is>
      </c>
      <c r="BK326" s="8" t="inlineStr">
        <f aca="false">IF(A326&lt;&gt;"",DEGREES(BJ326),"")</f>
        <is>
          <t/>
        </is>
      </c>
      <c r="BL326" s="8" t="inlineStr">
        <f aca="false">IF(A326&lt;&gt;"",SQRT(SUMSQ(Y326:AA326)),"")</f>
        <is>
          <t/>
        </is>
      </c>
      <c r="BM326" s="8" t="inlineStr">
        <f aca="false">IF(A326&lt;&gt;"",IF(BL326&lt;&gt;0,ACOS(AA326/BL326),0),"")</f>
        <is>
          <t/>
        </is>
      </c>
      <c r="BN326" s="8" t="inlineStr">
        <f aca="false">IF(A326&lt;&gt;"",DEGREES(BM326),"")</f>
        <is>
          <t/>
        </is>
      </c>
      <c r="BO326" s="8" t="inlineStr">
        <f aca="false">IF(A326&lt;&gt;"",IF(OR(Y326&lt;&gt;0,Z326&lt;&gt;0),ATAN2(Y326,Z326),0),"")</f>
        <is>
          <t/>
        </is>
      </c>
      <c r="BP326" s="8" t="inlineStr">
        <f aca="false">IF(A326&lt;&gt;"",DEGREES(BO326),"")</f>
        <is>
          <t/>
        </is>
      </c>
      <c r="BQ326" s="8" t="inlineStr">
        <f aca="false">IF(A326&lt;&gt;"",SQRT(SUMSQ(AB326:AD326)),"")</f>
        <is>
          <t/>
        </is>
      </c>
      <c r="BR326" s="8" t="inlineStr">
        <f aca="false">IF(A326&lt;&gt;"",IF(BQ326&lt;&gt;0,ACOS(AD326/BQ326),0),"")</f>
        <is>
          <t/>
        </is>
      </c>
      <c r="BS326" s="8" t="inlineStr">
        <f aca="false">IF(A326&lt;&gt;"",DEGREES(BR326),"")</f>
        <is>
          <t/>
        </is>
      </c>
      <c r="BT326" s="8" t="inlineStr">
        <f aca="false">IF(A326&lt;&gt;"",IF(OR(AB326&lt;&gt;0,AC326&lt;&gt;0),ATAN2(AB326,AC326),0),"")</f>
        <is>
          <t/>
        </is>
      </c>
      <c r="BU326" s="8" t="inlineStr">
        <f aca="false">IF(A326&lt;&gt;"",DEGREES(BT326),"")</f>
        <is>
          <t/>
        </is>
      </c>
      <c r="BV326" s="8" t="inlineStr">
        <f aca="false">IF(A326&lt;&gt;"",SQRT(SUMSQ(AE326:AG326)),"")</f>
        <is>
          <t/>
        </is>
      </c>
      <c r="BW326" s="8" t="inlineStr">
        <f aca="false">IF(A326&lt;&gt;"",IF(BV326&lt;&gt;0,ACOS(AG326/BV326),0),"")</f>
        <is>
          <t/>
        </is>
      </c>
      <c r="BX326" s="8" t="inlineStr">
        <f aca="false">IF(A326&lt;&gt;"",DEGREES(BW326),"")</f>
        <is>
          <t/>
        </is>
      </c>
      <c r="BY326" s="8" t="inlineStr">
        <f aca="false">IF(A326&lt;&gt;"",IF(OR(AF326&lt;&gt;0,AG326&lt;&gt;0),ATAN2(AF326,AG326),0),"")</f>
        <is>
          <t/>
        </is>
      </c>
      <c r="BZ326" s="8" t="inlineStr">
        <f aca="false">IF(A326&lt;&gt;"",DEGREES(BY326),"")</f>
        <is>
          <t/>
        </is>
      </c>
      <c r="CA326" s="0" t="inlineStr">
        <f aca="false">IF(A326&lt;&gt;"",IF(AND(AI326&lt;Parameters!$B$11,AI326&gt;Parameters!$B$12,AN326&lt;Parameters!$B$11,AN326&gt;Parameters!$B$12,AS326&lt;Parameters!$B$11,AS326&gt;Parameters!$B$12,AX326&lt;Parameters!$B$11,AX326&gt;Parameters!$B$12,BC326&lt;Parameters!$B$11,BC326&gt;Parameters!$B$12,BM326&lt;Parameters!$B$11,BM326&gt;Parameters!$B$12,BR326&lt;Parameters!$B$11,BR326&gt;Parameters!$B$12,BW326&lt;Parameters!$B$11,BW326&gt;Parameters!$B$12),1,0),"")</f>
        <is>
          <t/>
        </is>
      </c>
      <c r="CB326" s="0" t="inlineStr">
        <f aca="false">IF(A326&lt;&gt;"",IF(OR(AI326&lt;Parameters!$B$12,AI326&gt;Parameters!$B$11),0,1),"")</f>
        <is>
          <t/>
        </is>
      </c>
      <c r="CC326" s="0" t="inlineStr">
        <f aca="false">IF(A326&lt;&gt;"",IF(OR(AN326&lt;Parameters!$B$12,AN326&gt;Parameters!$B$11),0,1),"")</f>
        <is>
          <t/>
        </is>
      </c>
      <c r="CD326" s="0" t="inlineStr">
        <f aca="false">IF(A326&lt;&gt;"",IF(OR(AS326&lt;Parameters!$B$12,AS326&gt;Parameters!$B$11),0,1),"")</f>
        <is>
          <t/>
        </is>
      </c>
      <c r="CE326" s="0" t="inlineStr">
        <f aca="false">IF(A326&lt;&gt;"",IF(OR(AX326&lt;Parameters!$B$12,AX326&gt;Parameters!$B$11),0,1),"")</f>
        <is>
          <t/>
        </is>
      </c>
      <c r="CF326" s="0" t="inlineStr">
        <f aca="false">IF(A326&lt;&gt;"",IF(OR(BC326&lt;Parameters!$B$12,BC326&gt;Parameters!$B$11),0,1),"")</f>
        <is>
          <t/>
        </is>
      </c>
      <c r="CG326" s="0" t="inlineStr">
        <f aca="false">IF(A326&lt;&gt;"",IF(OR(BH326&lt;Parameters!$B$12,BH326&gt;Parameters!$B$11),0,1),"")</f>
        <is>
          <t/>
        </is>
      </c>
      <c r="CH326" s="0" t="inlineStr">
        <f aca="false">IF(A326&lt;&gt;"",IF(OR(BM326&lt;Parameters!$B$12,BM326&gt;Parameters!$B$11),0,1),"")</f>
        <is>
          <t/>
        </is>
      </c>
      <c r="CI326" s="0" t="inlineStr">
        <f aca="false">IF(A326&lt;&gt;"",IF(OR(BR326&lt;Parameters!$B$12,BR326&gt;Parameters!$B$11),0,1),"")</f>
        <is>
          <t/>
        </is>
      </c>
      <c r="CJ326" s="0" t="inlineStr">
        <f aca="false">IF(A326&lt;&gt;"",IF(OR(BW326&lt;Parameters!$B$12,BW326&gt;Parameters!$B$11),0,1),"")</f>
        <is>
          <t/>
        </is>
      </c>
      <c r="CK326" s="26" t="inlineStr">
        <f aca="false">IF(A326&lt;&gt;"",SUM(CB326:CJ326)/9,"")</f>
        <is>
          <t/>
        </is>
      </c>
      <c r="CL326" s="0" t="inlineStr">
        <f aca="false">IF(A326&lt;&gt;"",CK326*9,"")</f>
        <is>
          <t/>
        </is>
      </c>
      <c r="CM326" s="8" t="inlineStr">
        <f aca="false">IF(A326&lt;&gt;"",TEXT(B326,CM$2)&amp;" "&amp;TEXT(A326,CM$2),"")</f>
        <is>
          <t/>
        </is>
      </c>
    </row>
    <row r="327" customFormat="false" ht="15" hidden="false" customHeight="false" outlineLevel="0" collapsed="false">
      <c r="A327" s="0" t="inlineStr">
        <f aca="false">IF(OR(B326&lt;Parameters!$K$12,A326&lt;Parameters!$K$12),IF(A326&lt;Parameters!$K$12,A326+1,0),"")</f>
        <is>
          <t/>
        </is>
      </c>
      <c r="B327" s="0" t="inlineStr">
        <f aca="false">IF(A327&lt;&gt;"",IF(A327=0,B326+1,B326),"")</f>
        <is>
          <t/>
        </is>
      </c>
      <c r="C327" s="24" t="inlineStr">
        <f aca="false">IF(A327&lt;&gt;"",-_phi*(A327+0.5),"")</f>
        <is>
          <t/>
        </is>
      </c>
      <c r="D327" s="8" t="inlineStr">
        <f aca="false">IF(A327&lt;&gt;"",DEGREES(C327),"")</f>
        <is>
          <t/>
        </is>
      </c>
      <c r="E327" s="24" t="inlineStr">
        <f aca="false">IF(A327&lt;&gt;"",_phi*(B327+0.5),"")</f>
        <is>
          <t/>
        </is>
      </c>
      <c r="F327" s="8" t="inlineStr">
        <f aca="false">IF(A327&lt;&gt;"",DEGREES(E327),"")</f>
        <is>
          <t/>
        </is>
      </c>
      <c r="G327" s="8" t="inlineStr">
        <f aca="false">IF(A327&lt;&gt;"",LOOKUP(A327,h!$A$3:$A$30,h!$D$3:$D$30),"")</f>
        <is>
          <t/>
        </is>
      </c>
      <c r="H327" s="8" t="inlineStr">
        <f aca="false">IF(A327&lt;&gt;"",LOOKUP(B327,h!$A$3:$A$30,h!$D$3:$D$30),"")</f>
        <is>
          <t/>
        </is>
      </c>
      <c r="I327" s="8" t="inlineStr">
        <f aca="false">IF(A327&lt;&gt;"",_zif,"")</f>
        <is>
          <t/>
        </is>
      </c>
      <c r="J327" s="8" t="inlineStr">
        <f aca="false">IF(A327&lt;&gt;"",$G327+'v1 Frame'!D$3*COS($C327)+'v1 Frame'!E$3*SIN($C327)*SIN($E327)+'v1 Frame'!F$3*SIN($C327)*COS($E327),"")</f>
        <is>
          <t/>
        </is>
      </c>
      <c r="K327" s="8" t="inlineStr">
        <f aca="false">IF(A327&lt;&gt;"",$H327+'v1 Frame'!E$3*COS($E327)-'v1 Frame'!F$3*SIN($E327),"")</f>
        <is>
          <t/>
        </is>
      </c>
      <c r="L327" s="8" t="inlineStr">
        <f aca="false">IF(A327&lt;&gt;"",$I327-'v1 Frame'!D$3*SIN($C327)+'v1 Frame'!E$3*COS($C327)*SIN($E327)+'v1 Frame'!F$3*COS($C327)*COS($E327),"")</f>
        <is>
          <t/>
        </is>
      </c>
      <c r="M327" s="8" t="inlineStr">
        <f aca="false">IF(A327&lt;&gt;"",$G327+'v1 Frame'!G$3*COS($C327)+'v1 Frame'!H$3*SIN($C327)*SIN($E327)+'v1 Frame'!I$3*SIN($C327)*COS($E327),"")</f>
        <is>
          <t/>
        </is>
      </c>
      <c r="N327" s="8" t="inlineStr">
        <f aca="false">IF(A327&lt;&gt;"",$H327+'v1 Frame'!H$3*COS($E327)-'v1 Frame'!I$3*SIN($E327),"")</f>
        <is>
          <t/>
        </is>
      </c>
      <c r="O327" s="8" t="inlineStr">
        <f aca="false">IF(A327&lt;&gt;"",$I327-'v1 Frame'!G$3*SIN($C327)+'v1 Frame'!H$3*COS($C327)*SIN($E327)+'v1 Frame'!I$3*COS($C327)*COS($E327),"")</f>
        <is>
          <t/>
        </is>
      </c>
      <c r="P327" s="8" t="inlineStr">
        <f aca="false">IF(A327&lt;&gt;"",$G327+'v1 Frame'!J$3*COS($C327)+'v1 Frame'!K$3*SIN($C327)*SIN($E327)+'v1 Frame'!L$3*SIN($C327)*COS($E327),"")</f>
        <is>
          <t/>
        </is>
      </c>
      <c r="Q327" s="8" t="inlineStr">
        <f aca="false">IF(A327&lt;&gt;"",$H327+'v1 Frame'!K$3*COS($E327)-'v1 Frame'!L$3*SIN($E327),"")</f>
        <is>
          <t/>
        </is>
      </c>
      <c r="R327" s="8" t="inlineStr">
        <f aca="false">IF(A327&lt;&gt;"",$I327-'v1 Frame'!J$3*SIN($C327)+'v1 Frame'!K$3*COS($C327)*SIN($E327)+'v1 Frame'!L$3*COS($C327)*COS($E327),"")</f>
        <is>
          <t/>
        </is>
      </c>
      <c r="S327" s="8" t="inlineStr">
        <f aca="false">IF(A327&lt;&gt;"",$G327+'v1 Frame'!M$3*COS($C327)+'v1 Frame'!N$3*SIN($C327)*SIN($E327)+'v1 Frame'!O$3*SIN($C327)*COS($E327),"")</f>
        <is>
          <t/>
        </is>
      </c>
      <c r="T327" s="8" t="inlineStr">
        <f aca="false">IF(A327&lt;&gt;"",$H327+'v1 Frame'!N$3*COS($E327)-'v1 Frame'!O$3*SIN($E327),"")</f>
        <is>
          <t/>
        </is>
      </c>
      <c r="U327" s="8" t="inlineStr">
        <f aca="false">IF(A327&lt;&gt;"",$I327-'v1 Frame'!M$3*SIN($C327)+'v1 Frame'!N$3*COS($C327)*SIN($E327)+'v1 Frame'!O$3*COS($C327)*COS($E327),"")</f>
        <is>
          <t/>
        </is>
      </c>
      <c r="V327" s="8" t="inlineStr">
        <f aca="false">IF(A327&lt;&gt;"",$G327+'v1 Frame'!P$3*COS($C327)+'v1 Frame'!Q$3*SIN($C327)*SIN($E327)+'v1 Frame'!R$3*SIN($C327)*COS($E327),"")</f>
        <is>
          <t/>
        </is>
      </c>
      <c r="W327" s="8" t="inlineStr">
        <f aca="false">IF(A327&lt;&gt;"",$H327+'v1 Frame'!Q$3*COS($E327)-'v1 Frame'!R$3*SIN($E327),"")</f>
        <is>
          <t/>
        </is>
      </c>
      <c r="X327" s="8" t="inlineStr">
        <f aca="false">IF(A327&lt;&gt;"",$I327-'v1 Frame'!P$3*SIN($C327)+'v1 Frame'!Q$3*COS($C327)*SIN($E327)+'v1 Frame'!R$3*COS($C327)*COS($E327),"")</f>
        <is>
          <t/>
        </is>
      </c>
      <c r="Y327" s="8" t="inlineStr">
        <f aca="false">IF(A327&lt;&gt;"",$G327+'v1 Frame'!S$3*COS($C327)+'v1 Frame'!T$3*SIN($C327)*SIN($E327)+'v1 Frame'!U$3*SIN($C327)*COS($E327),"")</f>
        <is>
          <t/>
        </is>
      </c>
      <c r="Z327" s="8" t="inlineStr">
        <f aca="false">IF(A327&lt;&gt;"",$H327+'v1 Frame'!T$3*COS($E327)-'v1 Frame'!U$3*SIN($E327),"")</f>
        <is>
          <t/>
        </is>
      </c>
      <c r="AA327" s="8" t="inlineStr">
        <f aca="false">IF(A327&lt;&gt;"",$I327-'v1 Frame'!S$3*SIN($C327)+'v1 Frame'!T$3*COS($C327)*SIN($E327)+'v1 Frame'!U$3*COS($C327)*COS($E327),"")</f>
        <is>
          <t/>
        </is>
      </c>
      <c r="AB327" s="8" t="inlineStr">
        <f aca="false">IF(A327&lt;&gt;"",$G327+'v1 Frame'!V$3*COS($C327)+'v1 Frame'!W$3*SIN($C327)*SIN($E327)+'v1 Frame'!X$3*SIN($C327)*COS($E327),"")</f>
        <is>
          <t/>
        </is>
      </c>
      <c r="AC327" s="8" t="inlineStr">
        <f aca="false">IF(A327&lt;&gt;"",$H327+'v1 Frame'!W$3*COS($E327)-'v1 Frame'!X$3*SIN($E327),"")</f>
        <is>
          <t/>
        </is>
      </c>
      <c r="AD327" s="8" t="inlineStr">
        <f aca="false">IF(A327&lt;&gt;"",$I327-'v1 Frame'!V$3*SIN($C327)+'v1 Frame'!W$3*COS($C327)*SIN($E327)+'v1 Frame'!X$3*COS($C327)*COS($E327),"")</f>
        <is>
          <t/>
        </is>
      </c>
      <c r="AE327" s="25" t="inlineStr">
        <f aca="false">IF(A327&lt;&gt;"",$G327+'v1 Frame'!Y$3*COS($C327)+'v1 Frame'!Z$3*SIN($C327)*SIN($E327)+'v1 Frame'!AA$3*SIN($C327)*COS($E327),"")</f>
        <is>
          <t/>
        </is>
      </c>
      <c r="AF327" s="25" t="inlineStr">
        <f aca="false">IF(A327&lt;&gt;"",$H327+'v1 Frame'!Z$3*COS($E327)-'v1 Frame'!AA$3*SIN($E327),"")</f>
        <is>
          <t/>
        </is>
      </c>
      <c r="AG327" s="25" t="inlineStr">
        <f aca="false">IF(A327&lt;&gt;"",$I327-'v1 Frame'!Y$3*SIN($C327)+'v1 Frame'!Z$3*COS($C327)*SIN($E327)+'v1 Frame'!AA$3*COS($C327)*COS($E327),"")</f>
        <is>
          <t/>
        </is>
      </c>
      <c r="AH327" s="8" t="inlineStr">
        <f aca="false">IF(A327&lt;&gt;"",SQRT(SUMSQ(G327:I327)),"")</f>
        <is>
          <t/>
        </is>
      </c>
      <c r="AI327" s="8" t="inlineStr">
        <f aca="false">IF(A327&lt;&gt;"",IF(AH327&lt;&gt;0,ACOS(I327/AH327),0),"")</f>
        <is>
          <t/>
        </is>
      </c>
      <c r="AJ327" s="8" t="inlineStr">
        <f aca="false">IF(A327&lt;&gt;"",DEGREES(AI327),"")</f>
        <is>
          <t/>
        </is>
      </c>
      <c r="AK327" s="8" t="inlineStr">
        <f aca="false">IF(A327&lt;&gt;"",IF(OR(G327&lt;&gt;0,H327&lt;&gt;0),ATAN2(G327,H327),0),"")</f>
        <is>
          <t/>
        </is>
      </c>
      <c r="AL327" s="8" t="inlineStr">
        <f aca="false">IF(A327&lt;&gt;"",DEGREES(AK327),"")</f>
        <is>
          <t/>
        </is>
      </c>
      <c r="AM327" s="8" t="inlineStr">
        <f aca="false">IF(A327&lt;&gt;"",SQRT(SUMSQ(J327:L327)),"")</f>
        <is>
          <t/>
        </is>
      </c>
      <c r="AN327" s="8" t="inlineStr">
        <f aca="false">IF(A327&lt;&gt;"",IF(AM327&lt;&gt;0,ACOS(L327/AM327),0),"")</f>
        <is>
          <t/>
        </is>
      </c>
      <c r="AO327" s="8" t="inlineStr">
        <f aca="false">IF(A327&lt;&gt;"",DEGREES(AN327),"")</f>
        <is>
          <t/>
        </is>
      </c>
      <c r="AP327" s="8" t="inlineStr">
        <f aca="false">IF(A327&lt;&gt;"",IF(OR(J327&lt;&gt;0,K327&lt;&gt;0),ATAN2(J327,K327),0),"")</f>
        <is>
          <t/>
        </is>
      </c>
      <c r="AQ327" s="8" t="inlineStr">
        <f aca="false">IF(A327&lt;&gt;"",DEGREES(AP327),"")</f>
        <is>
          <t/>
        </is>
      </c>
      <c r="AR327" s="8" t="inlineStr">
        <f aca="false">IF(A327&lt;&gt;"",SQRT(SUMSQ(M327:O327)),"")</f>
        <is>
          <t/>
        </is>
      </c>
      <c r="AS327" s="8" t="inlineStr">
        <f aca="false">IF(A327&lt;&gt;"",IF(AR327&lt;&gt;0,ACOS(O327/AR327),0),"")</f>
        <is>
          <t/>
        </is>
      </c>
      <c r="AT327" s="8" t="inlineStr">
        <f aca="false">IF(A327&lt;&gt;"",DEGREES(AS327),"")</f>
        <is>
          <t/>
        </is>
      </c>
      <c r="AU327" s="8" t="inlineStr">
        <f aca="false">IF(A327&lt;&gt;"",IF(OR(M327&lt;&gt;0,N327&lt;&gt;0),ATAN2(M327,N327),0),"")</f>
        <is>
          <t/>
        </is>
      </c>
      <c r="AV327" s="8" t="inlineStr">
        <f aca="false">IF(A327&lt;&gt;"",DEGREES(AU327),"")</f>
        <is>
          <t/>
        </is>
      </c>
      <c r="AW327" s="8" t="inlineStr">
        <f aca="false">IF(A327&lt;&gt;"",SQRT(SUMSQ(P327:R327)),"")</f>
        <is>
          <t/>
        </is>
      </c>
      <c r="AX327" s="8" t="inlineStr">
        <f aca="false">IF(A327&lt;&gt;"",IF(AW327&lt;&gt;0,ACOS(R327/AW327),0),"")</f>
        <is>
          <t/>
        </is>
      </c>
      <c r="AY327" s="8" t="inlineStr">
        <f aca="false">IF(A327&lt;&gt;"",DEGREES(AX327),"")</f>
        <is>
          <t/>
        </is>
      </c>
      <c r="AZ327" s="8" t="inlineStr">
        <f aca="false">IF(A327&lt;&gt;"",IF(OR(P327&lt;&gt;0,Q327&lt;&gt;0),ATAN2(P327,Q327),0),"")</f>
        <is>
          <t/>
        </is>
      </c>
      <c r="BA327" s="8" t="inlineStr">
        <f aca="false">IF(A327&lt;&gt;"",DEGREES(AZ327),"")</f>
        <is>
          <t/>
        </is>
      </c>
      <c r="BB327" s="8" t="inlineStr">
        <f aca="false">IF(A327&lt;&gt;"",SQRT(SUMSQ(S327:U327)),"")</f>
        <is>
          <t/>
        </is>
      </c>
      <c r="BC327" s="8" t="inlineStr">
        <f aca="false">IF(A327&lt;&gt;"",IF(BB327&lt;&gt;0,ACOS(U327/BB327),0),"")</f>
        <is>
          <t/>
        </is>
      </c>
      <c r="BD327" s="8" t="inlineStr">
        <f aca="false">IF(A327&lt;&gt;"",DEGREES(BC327),"")</f>
        <is>
          <t/>
        </is>
      </c>
      <c r="BE327" s="8" t="inlineStr">
        <f aca="false">IF(A327&lt;&gt;"",IF(OR(S327&lt;&gt;0,T327&lt;&gt;0),ATAN2(S327,T327),0),"")</f>
        <is>
          <t/>
        </is>
      </c>
      <c r="BF327" s="8" t="inlineStr">
        <f aca="false">IF(A327&lt;&gt;"",DEGREES(BE327),"")</f>
        <is>
          <t/>
        </is>
      </c>
      <c r="BG327" s="8" t="inlineStr">
        <f aca="false">IF(A327&lt;&gt;"",SQRT(SUMSQ(V327:X327)),"")</f>
        <is>
          <t/>
        </is>
      </c>
      <c r="BH327" s="8" t="inlineStr">
        <f aca="false">IF(A327&lt;&gt;"",IF(BG327&lt;&gt;0,ACOS(X327/BG327),0),"")</f>
        <is>
          <t/>
        </is>
      </c>
      <c r="BI327" s="8" t="inlineStr">
        <f aca="false">IF(A327&lt;&gt;"",DEGREES(BH327),"")</f>
        <is>
          <t/>
        </is>
      </c>
      <c r="BJ327" s="8" t="inlineStr">
        <f aca="false">IF(A327&lt;&gt;"",IF(OR(V327&lt;&gt;0,W327&lt;&gt;0),ATAN2(V327,W327),0),"")</f>
        <is>
          <t/>
        </is>
      </c>
      <c r="BK327" s="8" t="inlineStr">
        <f aca="false">IF(A327&lt;&gt;"",DEGREES(BJ327),"")</f>
        <is>
          <t/>
        </is>
      </c>
      <c r="BL327" s="8" t="inlineStr">
        <f aca="false">IF(A327&lt;&gt;"",SQRT(SUMSQ(Y327:AA327)),"")</f>
        <is>
          <t/>
        </is>
      </c>
      <c r="BM327" s="8" t="inlineStr">
        <f aca="false">IF(A327&lt;&gt;"",IF(BL327&lt;&gt;0,ACOS(AA327/BL327),0),"")</f>
        <is>
          <t/>
        </is>
      </c>
      <c r="BN327" s="8" t="inlineStr">
        <f aca="false">IF(A327&lt;&gt;"",DEGREES(BM327),"")</f>
        <is>
          <t/>
        </is>
      </c>
      <c r="BO327" s="8" t="inlineStr">
        <f aca="false">IF(A327&lt;&gt;"",IF(OR(Y327&lt;&gt;0,Z327&lt;&gt;0),ATAN2(Y327,Z327),0),"")</f>
        <is>
          <t/>
        </is>
      </c>
      <c r="BP327" s="8" t="inlineStr">
        <f aca="false">IF(A327&lt;&gt;"",DEGREES(BO327),"")</f>
        <is>
          <t/>
        </is>
      </c>
      <c r="BQ327" s="8" t="inlineStr">
        <f aca="false">IF(A327&lt;&gt;"",SQRT(SUMSQ(AB327:AD327)),"")</f>
        <is>
          <t/>
        </is>
      </c>
      <c r="BR327" s="8" t="inlineStr">
        <f aca="false">IF(A327&lt;&gt;"",IF(BQ327&lt;&gt;0,ACOS(AD327/BQ327),0),"")</f>
        <is>
          <t/>
        </is>
      </c>
      <c r="BS327" s="8" t="inlineStr">
        <f aca="false">IF(A327&lt;&gt;"",DEGREES(BR327),"")</f>
        <is>
          <t/>
        </is>
      </c>
      <c r="BT327" s="8" t="inlineStr">
        <f aca="false">IF(A327&lt;&gt;"",IF(OR(AB327&lt;&gt;0,AC327&lt;&gt;0),ATAN2(AB327,AC327),0),"")</f>
        <is>
          <t/>
        </is>
      </c>
      <c r="BU327" s="8" t="inlineStr">
        <f aca="false">IF(A327&lt;&gt;"",DEGREES(BT327),"")</f>
        <is>
          <t/>
        </is>
      </c>
      <c r="BV327" s="8" t="inlineStr">
        <f aca="false">IF(A327&lt;&gt;"",SQRT(SUMSQ(AE327:AG327)),"")</f>
        <is>
          <t/>
        </is>
      </c>
      <c r="BW327" s="8" t="inlineStr">
        <f aca="false">IF(A327&lt;&gt;"",IF(BV327&lt;&gt;0,ACOS(AG327/BV327),0),"")</f>
        <is>
          <t/>
        </is>
      </c>
      <c r="BX327" s="8" t="inlineStr">
        <f aca="false">IF(A327&lt;&gt;"",DEGREES(BW327),"")</f>
        <is>
          <t/>
        </is>
      </c>
      <c r="BY327" s="8" t="inlineStr">
        <f aca="false">IF(A327&lt;&gt;"",IF(OR(AF327&lt;&gt;0,AG327&lt;&gt;0),ATAN2(AF327,AG327),0),"")</f>
        <is>
          <t/>
        </is>
      </c>
      <c r="BZ327" s="8" t="inlineStr">
        <f aca="false">IF(A327&lt;&gt;"",DEGREES(BY327),"")</f>
        <is>
          <t/>
        </is>
      </c>
      <c r="CA327" s="0" t="inlineStr">
        <f aca="false">IF(A327&lt;&gt;"",IF(AND(AI327&lt;Parameters!$B$11,AI327&gt;Parameters!$B$12,AN327&lt;Parameters!$B$11,AN327&gt;Parameters!$B$12,AS327&lt;Parameters!$B$11,AS327&gt;Parameters!$B$12,AX327&lt;Parameters!$B$11,AX327&gt;Parameters!$B$12,BC327&lt;Parameters!$B$11,BC327&gt;Parameters!$B$12,BM327&lt;Parameters!$B$11,BM327&gt;Parameters!$B$12,BR327&lt;Parameters!$B$11,BR327&gt;Parameters!$B$12,BW327&lt;Parameters!$B$11,BW327&gt;Parameters!$B$12),1,0),"")</f>
        <is>
          <t/>
        </is>
      </c>
      <c r="CB327" s="0" t="inlineStr">
        <f aca="false">IF(A327&lt;&gt;"",IF(OR(AI327&lt;Parameters!$B$12,AI327&gt;Parameters!$B$11),0,1),"")</f>
        <is>
          <t/>
        </is>
      </c>
      <c r="CC327" s="0" t="inlineStr">
        <f aca="false">IF(A327&lt;&gt;"",IF(OR(AN327&lt;Parameters!$B$12,AN327&gt;Parameters!$B$11),0,1),"")</f>
        <is>
          <t/>
        </is>
      </c>
      <c r="CD327" s="0" t="inlineStr">
        <f aca="false">IF(A327&lt;&gt;"",IF(OR(AS327&lt;Parameters!$B$12,AS327&gt;Parameters!$B$11),0,1),"")</f>
        <is>
          <t/>
        </is>
      </c>
      <c r="CE327" s="0" t="inlineStr">
        <f aca="false">IF(A327&lt;&gt;"",IF(OR(AX327&lt;Parameters!$B$12,AX327&gt;Parameters!$B$11),0,1),"")</f>
        <is>
          <t/>
        </is>
      </c>
      <c r="CF327" s="0" t="inlineStr">
        <f aca="false">IF(A327&lt;&gt;"",IF(OR(BC327&lt;Parameters!$B$12,BC327&gt;Parameters!$B$11),0,1),"")</f>
        <is>
          <t/>
        </is>
      </c>
      <c r="CG327" s="0" t="inlineStr">
        <f aca="false">IF(A327&lt;&gt;"",IF(OR(BH327&lt;Parameters!$B$12,BH327&gt;Parameters!$B$11),0,1),"")</f>
        <is>
          <t/>
        </is>
      </c>
      <c r="CH327" s="0" t="inlineStr">
        <f aca="false">IF(A327&lt;&gt;"",IF(OR(BM327&lt;Parameters!$B$12,BM327&gt;Parameters!$B$11),0,1),"")</f>
        <is>
          <t/>
        </is>
      </c>
      <c r="CI327" s="0" t="inlineStr">
        <f aca="false">IF(A327&lt;&gt;"",IF(OR(BR327&lt;Parameters!$B$12,BR327&gt;Parameters!$B$11),0,1),"")</f>
        <is>
          <t/>
        </is>
      </c>
      <c r="CJ327" s="0" t="inlineStr">
        <f aca="false">IF(A327&lt;&gt;"",IF(OR(BW327&lt;Parameters!$B$12,BW327&gt;Parameters!$B$11),0,1),"")</f>
        <is>
          <t/>
        </is>
      </c>
      <c r="CK327" s="26" t="inlineStr">
        <f aca="false">IF(A327&lt;&gt;"",SUM(CB327:CJ327)/9,"")</f>
        <is>
          <t/>
        </is>
      </c>
      <c r="CL327" s="0" t="inlineStr">
        <f aca="false">IF(A327&lt;&gt;"",CK327*9,"")</f>
        <is>
          <t/>
        </is>
      </c>
      <c r="CM327" s="8" t="inlineStr">
        <f aca="false">IF(A327&lt;&gt;"",TEXT(B327,CM$2)&amp;" "&amp;TEXT(A327,CM$2),"")</f>
        <is>
          <t/>
        </is>
      </c>
    </row>
    <row r="328" customFormat="false" ht="15" hidden="false" customHeight="false" outlineLevel="0" collapsed="false">
      <c r="A328" s="0" t="inlineStr">
        <f aca="false">IF(OR(B327&lt;Parameters!$K$12,A327&lt;Parameters!$K$12),IF(A327&lt;Parameters!$K$12,A327+1,0),"")</f>
        <is>
          <t/>
        </is>
      </c>
      <c r="B328" s="0" t="inlineStr">
        <f aca="false">IF(A328&lt;&gt;"",IF(A328=0,B327+1,B327),"")</f>
        <is>
          <t/>
        </is>
      </c>
      <c r="C328" s="24" t="inlineStr">
        <f aca="false">IF(A328&lt;&gt;"",-_phi*(A328+0.5),"")</f>
        <is>
          <t/>
        </is>
      </c>
      <c r="D328" s="8" t="inlineStr">
        <f aca="false">IF(A328&lt;&gt;"",DEGREES(C328),"")</f>
        <is>
          <t/>
        </is>
      </c>
      <c r="E328" s="24" t="inlineStr">
        <f aca="false">IF(A328&lt;&gt;"",_phi*(B328+0.5),"")</f>
        <is>
          <t/>
        </is>
      </c>
      <c r="F328" s="8" t="inlineStr">
        <f aca="false">IF(A328&lt;&gt;"",DEGREES(E328),"")</f>
        <is>
          <t/>
        </is>
      </c>
      <c r="G328" s="8" t="inlineStr">
        <f aca="false">IF(A328&lt;&gt;"",LOOKUP(A328,h!$A$3:$A$30,h!$D$3:$D$30),"")</f>
        <is>
          <t/>
        </is>
      </c>
      <c r="H328" s="8" t="inlineStr">
        <f aca="false">IF(A328&lt;&gt;"",LOOKUP(B328,h!$A$3:$A$30,h!$D$3:$D$30),"")</f>
        <is>
          <t/>
        </is>
      </c>
      <c r="I328" s="8" t="inlineStr">
        <f aca="false">IF(A328&lt;&gt;"",_zif,"")</f>
        <is>
          <t/>
        </is>
      </c>
      <c r="J328" s="8" t="inlineStr">
        <f aca="false">IF(A328&lt;&gt;"",$G328+'v1 Frame'!D$3*COS($C328)+'v1 Frame'!E$3*SIN($C328)*SIN($E328)+'v1 Frame'!F$3*SIN($C328)*COS($E328),"")</f>
        <is>
          <t/>
        </is>
      </c>
      <c r="K328" s="8" t="inlineStr">
        <f aca="false">IF(A328&lt;&gt;"",$H328+'v1 Frame'!E$3*COS($E328)-'v1 Frame'!F$3*SIN($E328),"")</f>
        <is>
          <t/>
        </is>
      </c>
      <c r="L328" s="8" t="inlineStr">
        <f aca="false">IF(A328&lt;&gt;"",$I328-'v1 Frame'!D$3*SIN($C328)+'v1 Frame'!E$3*COS($C328)*SIN($E328)+'v1 Frame'!F$3*COS($C328)*COS($E328),"")</f>
        <is>
          <t/>
        </is>
      </c>
      <c r="M328" s="8" t="inlineStr">
        <f aca="false">IF(A328&lt;&gt;"",$G328+'v1 Frame'!G$3*COS($C328)+'v1 Frame'!H$3*SIN($C328)*SIN($E328)+'v1 Frame'!I$3*SIN($C328)*COS($E328),"")</f>
        <is>
          <t/>
        </is>
      </c>
      <c r="N328" s="8" t="inlineStr">
        <f aca="false">IF(A328&lt;&gt;"",$H328+'v1 Frame'!H$3*COS($E328)-'v1 Frame'!I$3*SIN($E328),"")</f>
        <is>
          <t/>
        </is>
      </c>
      <c r="O328" s="8" t="inlineStr">
        <f aca="false">IF(A328&lt;&gt;"",$I328-'v1 Frame'!G$3*SIN($C328)+'v1 Frame'!H$3*COS($C328)*SIN($E328)+'v1 Frame'!I$3*COS($C328)*COS($E328),"")</f>
        <is>
          <t/>
        </is>
      </c>
      <c r="P328" s="8" t="inlineStr">
        <f aca="false">IF(A328&lt;&gt;"",$G328+'v1 Frame'!J$3*COS($C328)+'v1 Frame'!K$3*SIN($C328)*SIN($E328)+'v1 Frame'!L$3*SIN($C328)*COS($E328),"")</f>
        <is>
          <t/>
        </is>
      </c>
      <c r="Q328" s="8" t="inlineStr">
        <f aca="false">IF(A328&lt;&gt;"",$H328+'v1 Frame'!K$3*COS($E328)-'v1 Frame'!L$3*SIN($E328),"")</f>
        <is>
          <t/>
        </is>
      </c>
      <c r="R328" s="8" t="inlineStr">
        <f aca="false">IF(A328&lt;&gt;"",$I328-'v1 Frame'!J$3*SIN($C328)+'v1 Frame'!K$3*COS($C328)*SIN($E328)+'v1 Frame'!L$3*COS($C328)*COS($E328),"")</f>
        <is>
          <t/>
        </is>
      </c>
      <c r="S328" s="8" t="inlineStr">
        <f aca="false">IF(A328&lt;&gt;"",$G328+'v1 Frame'!M$3*COS($C328)+'v1 Frame'!N$3*SIN($C328)*SIN($E328)+'v1 Frame'!O$3*SIN($C328)*COS($E328),"")</f>
        <is>
          <t/>
        </is>
      </c>
      <c r="T328" s="8" t="inlineStr">
        <f aca="false">IF(A328&lt;&gt;"",$H328+'v1 Frame'!N$3*COS($E328)-'v1 Frame'!O$3*SIN($E328),"")</f>
        <is>
          <t/>
        </is>
      </c>
      <c r="U328" s="8" t="inlineStr">
        <f aca="false">IF(A328&lt;&gt;"",$I328-'v1 Frame'!M$3*SIN($C328)+'v1 Frame'!N$3*COS($C328)*SIN($E328)+'v1 Frame'!O$3*COS($C328)*COS($E328),"")</f>
        <is>
          <t/>
        </is>
      </c>
      <c r="V328" s="8" t="inlineStr">
        <f aca="false">IF(A328&lt;&gt;"",$G328+'v1 Frame'!P$3*COS($C328)+'v1 Frame'!Q$3*SIN($C328)*SIN($E328)+'v1 Frame'!R$3*SIN($C328)*COS($E328),"")</f>
        <is>
          <t/>
        </is>
      </c>
      <c r="W328" s="8" t="inlineStr">
        <f aca="false">IF(A328&lt;&gt;"",$H328+'v1 Frame'!Q$3*COS($E328)-'v1 Frame'!R$3*SIN($E328),"")</f>
        <is>
          <t/>
        </is>
      </c>
      <c r="X328" s="8" t="inlineStr">
        <f aca="false">IF(A328&lt;&gt;"",$I328-'v1 Frame'!P$3*SIN($C328)+'v1 Frame'!Q$3*COS($C328)*SIN($E328)+'v1 Frame'!R$3*COS($C328)*COS($E328),"")</f>
        <is>
          <t/>
        </is>
      </c>
      <c r="Y328" s="8" t="inlineStr">
        <f aca="false">IF(A328&lt;&gt;"",$G328+'v1 Frame'!S$3*COS($C328)+'v1 Frame'!T$3*SIN($C328)*SIN($E328)+'v1 Frame'!U$3*SIN($C328)*COS($E328),"")</f>
        <is>
          <t/>
        </is>
      </c>
      <c r="Z328" s="8" t="inlineStr">
        <f aca="false">IF(A328&lt;&gt;"",$H328+'v1 Frame'!T$3*COS($E328)-'v1 Frame'!U$3*SIN($E328),"")</f>
        <is>
          <t/>
        </is>
      </c>
      <c r="AA328" s="8" t="inlineStr">
        <f aca="false">IF(A328&lt;&gt;"",$I328-'v1 Frame'!S$3*SIN($C328)+'v1 Frame'!T$3*COS($C328)*SIN($E328)+'v1 Frame'!U$3*COS($C328)*COS($E328),"")</f>
        <is>
          <t/>
        </is>
      </c>
      <c r="AB328" s="8" t="inlineStr">
        <f aca="false">IF(A328&lt;&gt;"",$G328+'v1 Frame'!V$3*COS($C328)+'v1 Frame'!W$3*SIN($C328)*SIN($E328)+'v1 Frame'!X$3*SIN($C328)*COS($E328),"")</f>
        <is>
          <t/>
        </is>
      </c>
      <c r="AC328" s="8" t="inlineStr">
        <f aca="false">IF(A328&lt;&gt;"",$H328+'v1 Frame'!W$3*COS($E328)-'v1 Frame'!X$3*SIN($E328),"")</f>
        <is>
          <t/>
        </is>
      </c>
      <c r="AD328" s="8" t="inlineStr">
        <f aca="false">IF(A328&lt;&gt;"",$I328-'v1 Frame'!V$3*SIN($C328)+'v1 Frame'!W$3*COS($C328)*SIN($E328)+'v1 Frame'!X$3*COS($C328)*COS($E328),"")</f>
        <is>
          <t/>
        </is>
      </c>
      <c r="AE328" s="25" t="inlineStr">
        <f aca="false">IF(A328&lt;&gt;"",$G328+'v1 Frame'!Y$3*COS($C328)+'v1 Frame'!Z$3*SIN($C328)*SIN($E328)+'v1 Frame'!AA$3*SIN($C328)*COS($E328),"")</f>
        <is>
          <t/>
        </is>
      </c>
      <c r="AF328" s="25" t="inlineStr">
        <f aca="false">IF(A328&lt;&gt;"",$H328+'v1 Frame'!Z$3*COS($E328)-'v1 Frame'!AA$3*SIN($E328),"")</f>
        <is>
          <t/>
        </is>
      </c>
      <c r="AG328" s="25" t="inlineStr">
        <f aca="false">IF(A328&lt;&gt;"",$I328-'v1 Frame'!Y$3*SIN($C328)+'v1 Frame'!Z$3*COS($C328)*SIN($E328)+'v1 Frame'!AA$3*COS($C328)*COS($E328),"")</f>
        <is>
          <t/>
        </is>
      </c>
      <c r="AH328" s="8" t="inlineStr">
        <f aca="false">IF(A328&lt;&gt;"",SQRT(SUMSQ(G328:I328)),"")</f>
        <is>
          <t/>
        </is>
      </c>
      <c r="AI328" s="8" t="inlineStr">
        <f aca="false">IF(A328&lt;&gt;"",IF(AH328&lt;&gt;0,ACOS(I328/AH328),0),"")</f>
        <is>
          <t/>
        </is>
      </c>
      <c r="AJ328" s="8" t="inlineStr">
        <f aca="false">IF(A328&lt;&gt;"",DEGREES(AI328),"")</f>
        <is>
          <t/>
        </is>
      </c>
      <c r="AK328" s="8" t="inlineStr">
        <f aca="false">IF(A328&lt;&gt;"",IF(OR(G328&lt;&gt;0,H328&lt;&gt;0),ATAN2(G328,H328),0),"")</f>
        <is>
          <t/>
        </is>
      </c>
      <c r="AL328" s="8" t="inlineStr">
        <f aca="false">IF(A328&lt;&gt;"",DEGREES(AK328),"")</f>
        <is>
          <t/>
        </is>
      </c>
      <c r="AM328" s="8" t="inlineStr">
        <f aca="false">IF(A328&lt;&gt;"",SQRT(SUMSQ(J328:L328)),"")</f>
        <is>
          <t/>
        </is>
      </c>
      <c r="AN328" s="8" t="inlineStr">
        <f aca="false">IF(A328&lt;&gt;"",IF(AM328&lt;&gt;0,ACOS(L328/AM328),0),"")</f>
        <is>
          <t/>
        </is>
      </c>
      <c r="AO328" s="8" t="inlineStr">
        <f aca="false">IF(A328&lt;&gt;"",DEGREES(AN328),"")</f>
        <is>
          <t/>
        </is>
      </c>
      <c r="AP328" s="8" t="inlineStr">
        <f aca="false">IF(A328&lt;&gt;"",IF(OR(J328&lt;&gt;0,K328&lt;&gt;0),ATAN2(J328,K328),0),"")</f>
        <is>
          <t/>
        </is>
      </c>
      <c r="AQ328" s="8" t="inlineStr">
        <f aca="false">IF(A328&lt;&gt;"",DEGREES(AP328),"")</f>
        <is>
          <t/>
        </is>
      </c>
      <c r="AR328" s="8" t="inlineStr">
        <f aca="false">IF(A328&lt;&gt;"",SQRT(SUMSQ(M328:O328)),"")</f>
        <is>
          <t/>
        </is>
      </c>
      <c r="AS328" s="8" t="inlineStr">
        <f aca="false">IF(A328&lt;&gt;"",IF(AR328&lt;&gt;0,ACOS(O328/AR328),0),"")</f>
        <is>
          <t/>
        </is>
      </c>
      <c r="AT328" s="8" t="inlineStr">
        <f aca="false">IF(A328&lt;&gt;"",DEGREES(AS328),"")</f>
        <is>
          <t/>
        </is>
      </c>
      <c r="AU328" s="8" t="inlineStr">
        <f aca="false">IF(A328&lt;&gt;"",IF(OR(M328&lt;&gt;0,N328&lt;&gt;0),ATAN2(M328,N328),0),"")</f>
        <is>
          <t/>
        </is>
      </c>
      <c r="AV328" s="8" t="inlineStr">
        <f aca="false">IF(A328&lt;&gt;"",DEGREES(AU328),"")</f>
        <is>
          <t/>
        </is>
      </c>
      <c r="AW328" s="8" t="inlineStr">
        <f aca="false">IF(A328&lt;&gt;"",SQRT(SUMSQ(P328:R328)),"")</f>
        <is>
          <t/>
        </is>
      </c>
      <c r="AX328" s="8" t="inlineStr">
        <f aca="false">IF(A328&lt;&gt;"",IF(AW328&lt;&gt;0,ACOS(R328/AW328),0),"")</f>
        <is>
          <t/>
        </is>
      </c>
      <c r="AY328" s="8" t="inlineStr">
        <f aca="false">IF(A328&lt;&gt;"",DEGREES(AX328),"")</f>
        <is>
          <t/>
        </is>
      </c>
      <c r="AZ328" s="8" t="inlineStr">
        <f aca="false">IF(A328&lt;&gt;"",IF(OR(P328&lt;&gt;0,Q328&lt;&gt;0),ATAN2(P328,Q328),0),"")</f>
        <is>
          <t/>
        </is>
      </c>
      <c r="BA328" s="8" t="inlineStr">
        <f aca="false">IF(A328&lt;&gt;"",DEGREES(AZ328),"")</f>
        <is>
          <t/>
        </is>
      </c>
      <c r="BB328" s="8" t="inlineStr">
        <f aca="false">IF(A328&lt;&gt;"",SQRT(SUMSQ(S328:U328)),"")</f>
        <is>
          <t/>
        </is>
      </c>
      <c r="BC328" s="8" t="inlineStr">
        <f aca="false">IF(A328&lt;&gt;"",IF(BB328&lt;&gt;0,ACOS(U328/BB328),0),"")</f>
        <is>
          <t/>
        </is>
      </c>
      <c r="BD328" s="8" t="inlineStr">
        <f aca="false">IF(A328&lt;&gt;"",DEGREES(BC328),"")</f>
        <is>
          <t/>
        </is>
      </c>
      <c r="BE328" s="8" t="inlineStr">
        <f aca="false">IF(A328&lt;&gt;"",IF(OR(S328&lt;&gt;0,T328&lt;&gt;0),ATAN2(S328,T328),0),"")</f>
        <is>
          <t/>
        </is>
      </c>
      <c r="BF328" s="8" t="inlineStr">
        <f aca="false">IF(A328&lt;&gt;"",DEGREES(BE328),"")</f>
        <is>
          <t/>
        </is>
      </c>
      <c r="BG328" s="8" t="inlineStr">
        <f aca="false">IF(A328&lt;&gt;"",SQRT(SUMSQ(V328:X328)),"")</f>
        <is>
          <t/>
        </is>
      </c>
      <c r="BH328" s="8" t="inlineStr">
        <f aca="false">IF(A328&lt;&gt;"",IF(BG328&lt;&gt;0,ACOS(X328/BG328),0),"")</f>
        <is>
          <t/>
        </is>
      </c>
      <c r="BI328" s="8" t="inlineStr">
        <f aca="false">IF(A328&lt;&gt;"",DEGREES(BH328),"")</f>
        <is>
          <t/>
        </is>
      </c>
      <c r="BJ328" s="8" t="inlineStr">
        <f aca="false">IF(A328&lt;&gt;"",IF(OR(V328&lt;&gt;0,W328&lt;&gt;0),ATAN2(V328,W328),0),"")</f>
        <is>
          <t/>
        </is>
      </c>
      <c r="BK328" s="8" t="inlineStr">
        <f aca="false">IF(A328&lt;&gt;"",DEGREES(BJ328),"")</f>
        <is>
          <t/>
        </is>
      </c>
      <c r="BL328" s="8" t="inlineStr">
        <f aca="false">IF(A328&lt;&gt;"",SQRT(SUMSQ(Y328:AA328)),"")</f>
        <is>
          <t/>
        </is>
      </c>
      <c r="BM328" s="8" t="inlineStr">
        <f aca="false">IF(A328&lt;&gt;"",IF(BL328&lt;&gt;0,ACOS(AA328/BL328),0),"")</f>
        <is>
          <t/>
        </is>
      </c>
      <c r="BN328" s="8" t="inlineStr">
        <f aca="false">IF(A328&lt;&gt;"",DEGREES(BM328),"")</f>
        <is>
          <t/>
        </is>
      </c>
      <c r="BO328" s="8" t="inlineStr">
        <f aca="false">IF(A328&lt;&gt;"",IF(OR(Y328&lt;&gt;0,Z328&lt;&gt;0),ATAN2(Y328,Z328),0),"")</f>
        <is>
          <t/>
        </is>
      </c>
      <c r="BP328" s="8" t="inlineStr">
        <f aca="false">IF(A328&lt;&gt;"",DEGREES(BO328),"")</f>
        <is>
          <t/>
        </is>
      </c>
      <c r="BQ328" s="8" t="inlineStr">
        <f aca="false">IF(A328&lt;&gt;"",SQRT(SUMSQ(AB328:AD328)),"")</f>
        <is>
          <t/>
        </is>
      </c>
      <c r="BR328" s="8" t="inlineStr">
        <f aca="false">IF(A328&lt;&gt;"",IF(BQ328&lt;&gt;0,ACOS(AD328/BQ328),0),"")</f>
        <is>
          <t/>
        </is>
      </c>
      <c r="BS328" s="8" t="inlineStr">
        <f aca="false">IF(A328&lt;&gt;"",DEGREES(BR328),"")</f>
        <is>
          <t/>
        </is>
      </c>
      <c r="BT328" s="8" t="inlineStr">
        <f aca="false">IF(A328&lt;&gt;"",IF(OR(AB328&lt;&gt;0,AC328&lt;&gt;0),ATAN2(AB328,AC328),0),"")</f>
        <is>
          <t/>
        </is>
      </c>
      <c r="BU328" s="8" t="inlineStr">
        <f aca="false">IF(A328&lt;&gt;"",DEGREES(BT328),"")</f>
        <is>
          <t/>
        </is>
      </c>
      <c r="BV328" s="8" t="inlineStr">
        <f aca="false">IF(A328&lt;&gt;"",SQRT(SUMSQ(AE328:AG328)),"")</f>
        <is>
          <t/>
        </is>
      </c>
      <c r="BW328" s="8" t="inlineStr">
        <f aca="false">IF(A328&lt;&gt;"",IF(BV328&lt;&gt;0,ACOS(AG328/BV328),0),"")</f>
        <is>
          <t/>
        </is>
      </c>
      <c r="BX328" s="8" t="inlineStr">
        <f aca="false">IF(A328&lt;&gt;"",DEGREES(BW328),"")</f>
        <is>
          <t/>
        </is>
      </c>
      <c r="BY328" s="8" t="inlineStr">
        <f aca="false">IF(A328&lt;&gt;"",IF(OR(AF328&lt;&gt;0,AG328&lt;&gt;0),ATAN2(AF328,AG328),0),"")</f>
        <is>
          <t/>
        </is>
      </c>
      <c r="BZ328" s="8" t="inlineStr">
        <f aca="false">IF(A328&lt;&gt;"",DEGREES(BY328),"")</f>
        <is>
          <t/>
        </is>
      </c>
      <c r="CA328" s="0" t="inlineStr">
        <f aca="false">IF(A328&lt;&gt;"",IF(AND(AI328&lt;Parameters!$B$11,AI328&gt;Parameters!$B$12,AN328&lt;Parameters!$B$11,AN328&gt;Parameters!$B$12,AS328&lt;Parameters!$B$11,AS328&gt;Parameters!$B$12,AX328&lt;Parameters!$B$11,AX328&gt;Parameters!$B$12,BC328&lt;Parameters!$B$11,BC328&gt;Parameters!$B$12,BM328&lt;Parameters!$B$11,BM328&gt;Parameters!$B$12,BR328&lt;Parameters!$B$11,BR328&gt;Parameters!$B$12,BW328&lt;Parameters!$B$11,BW328&gt;Parameters!$B$12),1,0),"")</f>
        <is>
          <t/>
        </is>
      </c>
      <c r="CB328" s="0" t="inlineStr">
        <f aca="false">IF(A328&lt;&gt;"",IF(OR(AI328&lt;Parameters!$B$12,AI328&gt;Parameters!$B$11),0,1),"")</f>
        <is>
          <t/>
        </is>
      </c>
      <c r="CC328" s="0" t="inlineStr">
        <f aca="false">IF(A328&lt;&gt;"",IF(OR(AN328&lt;Parameters!$B$12,AN328&gt;Parameters!$B$11),0,1),"")</f>
        <is>
          <t/>
        </is>
      </c>
      <c r="CD328" s="0" t="inlineStr">
        <f aca="false">IF(A328&lt;&gt;"",IF(OR(AS328&lt;Parameters!$B$12,AS328&gt;Parameters!$B$11),0,1),"")</f>
        <is>
          <t/>
        </is>
      </c>
      <c r="CE328" s="0" t="inlineStr">
        <f aca="false">IF(A328&lt;&gt;"",IF(OR(AX328&lt;Parameters!$B$12,AX328&gt;Parameters!$B$11),0,1),"")</f>
        <is>
          <t/>
        </is>
      </c>
      <c r="CF328" s="0" t="inlineStr">
        <f aca="false">IF(A328&lt;&gt;"",IF(OR(BC328&lt;Parameters!$B$12,BC328&gt;Parameters!$B$11),0,1),"")</f>
        <is>
          <t/>
        </is>
      </c>
      <c r="CG328" s="0" t="inlineStr">
        <f aca="false">IF(A328&lt;&gt;"",IF(OR(BH328&lt;Parameters!$B$12,BH328&gt;Parameters!$B$11),0,1),"")</f>
        <is>
          <t/>
        </is>
      </c>
      <c r="CH328" s="0" t="inlineStr">
        <f aca="false">IF(A328&lt;&gt;"",IF(OR(BM328&lt;Parameters!$B$12,BM328&gt;Parameters!$B$11),0,1),"")</f>
        <is>
          <t/>
        </is>
      </c>
      <c r="CI328" s="0" t="inlineStr">
        <f aca="false">IF(A328&lt;&gt;"",IF(OR(BR328&lt;Parameters!$B$12,BR328&gt;Parameters!$B$11),0,1),"")</f>
        <is>
          <t/>
        </is>
      </c>
      <c r="CJ328" s="0" t="inlineStr">
        <f aca="false">IF(A328&lt;&gt;"",IF(OR(BW328&lt;Parameters!$B$12,BW328&gt;Parameters!$B$11),0,1),"")</f>
        <is>
          <t/>
        </is>
      </c>
      <c r="CK328" s="26" t="inlineStr">
        <f aca="false">IF(A328&lt;&gt;"",SUM(CB328:CJ328)/9,"")</f>
        <is>
          <t/>
        </is>
      </c>
      <c r="CL328" s="0" t="inlineStr">
        <f aca="false">IF(A328&lt;&gt;"",CK328*9,"")</f>
        <is>
          <t/>
        </is>
      </c>
      <c r="CM328" s="8" t="inlineStr">
        <f aca="false">IF(A328&lt;&gt;"",TEXT(B328,CM$2)&amp;" "&amp;TEXT(A328,CM$2),"")</f>
        <is>
          <t/>
        </is>
      </c>
    </row>
    <row r="329" customFormat="false" ht="15" hidden="false" customHeight="false" outlineLevel="0" collapsed="false">
      <c r="A329" s="0" t="inlineStr">
        <f aca="false">IF(OR(B328&lt;Parameters!$K$12,A328&lt;Parameters!$K$12),IF(A328&lt;Parameters!$K$12,A328+1,0),"")</f>
        <is>
          <t/>
        </is>
      </c>
      <c r="B329" s="0" t="inlineStr">
        <f aca="false">IF(A329&lt;&gt;"",IF(A329=0,B328+1,B328),"")</f>
        <is>
          <t/>
        </is>
      </c>
      <c r="C329" s="24" t="inlineStr">
        <f aca="false">IF(A329&lt;&gt;"",-_phi*(A329+0.5),"")</f>
        <is>
          <t/>
        </is>
      </c>
      <c r="D329" s="8" t="inlineStr">
        <f aca="false">IF(A329&lt;&gt;"",DEGREES(C329),"")</f>
        <is>
          <t/>
        </is>
      </c>
      <c r="E329" s="24" t="inlineStr">
        <f aca="false">IF(A329&lt;&gt;"",_phi*(B329+0.5),"")</f>
        <is>
          <t/>
        </is>
      </c>
      <c r="F329" s="8" t="inlineStr">
        <f aca="false">IF(A329&lt;&gt;"",DEGREES(E329),"")</f>
        <is>
          <t/>
        </is>
      </c>
      <c r="G329" s="8" t="inlineStr">
        <f aca="false">IF(A329&lt;&gt;"",LOOKUP(A329,h!$A$3:$A$30,h!$D$3:$D$30),"")</f>
        <is>
          <t/>
        </is>
      </c>
      <c r="H329" s="8" t="inlineStr">
        <f aca="false">IF(A329&lt;&gt;"",LOOKUP(B329,h!$A$3:$A$30,h!$D$3:$D$30),"")</f>
        <is>
          <t/>
        </is>
      </c>
      <c r="I329" s="8" t="inlineStr">
        <f aca="false">IF(A329&lt;&gt;"",_zif,"")</f>
        <is>
          <t/>
        </is>
      </c>
      <c r="J329" s="8" t="inlineStr">
        <f aca="false">IF(A329&lt;&gt;"",$G329+'v1 Frame'!D$3*COS($C329)+'v1 Frame'!E$3*SIN($C329)*SIN($E329)+'v1 Frame'!F$3*SIN($C329)*COS($E329),"")</f>
        <is>
          <t/>
        </is>
      </c>
      <c r="K329" s="8" t="inlineStr">
        <f aca="false">IF(A329&lt;&gt;"",$H329+'v1 Frame'!E$3*COS($E329)-'v1 Frame'!F$3*SIN($E329),"")</f>
        <is>
          <t/>
        </is>
      </c>
      <c r="L329" s="8" t="inlineStr">
        <f aca="false">IF(A329&lt;&gt;"",$I329-'v1 Frame'!D$3*SIN($C329)+'v1 Frame'!E$3*COS($C329)*SIN($E329)+'v1 Frame'!F$3*COS($C329)*COS($E329),"")</f>
        <is>
          <t/>
        </is>
      </c>
      <c r="M329" s="8" t="inlineStr">
        <f aca="false">IF(A329&lt;&gt;"",$G329+'v1 Frame'!G$3*COS($C329)+'v1 Frame'!H$3*SIN($C329)*SIN($E329)+'v1 Frame'!I$3*SIN($C329)*COS($E329),"")</f>
        <is>
          <t/>
        </is>
      </c>
      <c r="N329" s="8" t="inlineStr">
        <f aca="false">IF(A329&lt;&gt;"",$H329+'v1 Frame'!H$3*COS($E329)-'v1 Frame'!I$3*SIN($E329),"")</f>
        <is>
          <t/>
        </is>
      </c>
      <c r="O329" s="8" t="inlineStr">
        <f aca="false">IF(A329&lt;&gt;"",$I329-'v1 Frame'!G$3*SIN($C329)+'v1 Frame'!H$3*COS($C329)*SIN($E329)+'v1 Frame'!I$3*COS($C329)*COS($E329),"")</f>
        <is>
          <t/>
        </is>
      </c>
      <c r="P329" s="8" t="inlineStr">
        <f aca="false">IF(A329&lt;&gt;"",$G329+'v1 Frame'!J$3*COS($C329)+'v1 Frame'!K$3*SIN($C329)*SIN($E329)+'v1 Frame'!L$3*SIN($C329)*COS($E329),"")</f>
        <is>
          <t/>
        </is>
      </c>
      <c r="Q329" s="8" t="inlineStr">
        <f aca="false">IF(A329&lt;&gt;"",$H329+'v1 Frame'!K$3*COS($E329)-'v1 Frame'!L$3*SIN($E329),"")</f>
        <is>
          <t/>
        </is>
      </c>
      <c r="R329" s="8" t="inlineStr">
        <f aca="false">IF(A329&lt;&gt;"",$I329-'v1 Frame'!J$3*SIN($C329)+'v1 Frame'!K$3*COS($C329)*SIN($E329)+'v1 Frame'!L$3*COS($C329)*COS($E329),"")</f>
        <is>
          <t/>
        </is>
      </c>
      <c r="S329" s="8" t="inlineStr">
        <f aca="false">IF(A329&lt;&gt;"",$G329+'v1 Frame'!M$3*COS($C329)+'v1 Frame'!N$3*SIN($C329)*SIN($E329)+'v1 Frame'!O$3*SIN($C329)*COS($E329),"")</f>
        <is>
          <t/>
        </is>
      </c>
      <c r="T329" s="8" t="inlineStr">
        <f aca="false">IF(A329&lt;&gt;"",$H329+'v1 Frame'!N$3*COS($E329)-'v1 Frame'!O$3*SIN($E329),"")</f>
        <is>
          <t/>
        </is>
      </c>
      <c r="U329" s="8" t="inlineStr">
        <f aca="false">IF(A329&lt;&gt;"",$I329-'v1 Frame'!M$3*SIN($C329)+'v1 Frame'!N$3*COS($C329)*SIN($E329)+'v1 Frame'!O$3*COS($C329)*COS($E329),"")</f>
        <is>
          <t/>
        </is>
      </c>
      <c r="V329" s="8" t="inlineStr">
        <f aca="false">IF(A329&lt;&gt;"",$G329+'v1 Frame'!P$3*COS($C329)+'v1 Frame'!Q$3*SIN($C329)*SIN($E329)+'v1 Frame'!R$3*SIN($C329)*COS($E329),"")</f>
        <is>
          <t/>
        </is>
      </c>
      <c r="W329" s="8" t="inlineStr">
        <f aca="false">IF(A329&lt;&gt;"",$H329+'v1 Frame'!Q$3*COS($E329)-'v1 Frame'!R$3*SIN($E329),"")</f>
        <is>
          <t/>
        </is>
      </c>
      <c r="X329" s="8" t="inlineStr">
        <f aca="false">IF(A329&lt;&gt;"",$I329-'v1 Frame'!P$3*SIN($C329)+'v1 Frame'!Q$3*COS($C329)*SIN($E329)+'v1 Frame'!R$3*COS($C329)*COS($E329),"")</f>
        <is>
          <t/>
        </is>
      </c>
      <c r="Y329" s="8" t="inlineStr">
        <f aca="false">IF(A329&lt;&gt;"",$G329+'v1 Frame'!S$3*COS($C329)+'v1 Frame'!T$3*SIN($C329)*SIN($E329)+'v1 Frame'!U$3*SIN($C329)*COS($E329),"")</f>
        <is>
          <t/>
        </is>
      </c>
      <c r="Z329" s="8" t="inlineStr">
        <f aca="false">IF(A329&lt;&gt;"",$H329+'v1 Frame'!T$3*COS($E329)-'v1 Frame'!U$3*SIN($E329),"")</f>
        <is>
          <t/>
        </is>
      </c>
      <c r="AA329" s="8" t="inlineStr">
        <f aca="false">IF(A329&lt;&gt;"",$I329-'v1 Frame'!S$3*SIN($C329)+'v1 Frame'!T$3*COS($C329)*SIN($E329)+'v1 Frame'!U$3*COS($C329)*COS($E329),"")</f>
        <is>
          <t/>
        </is>
      </c>
      <c r="AB329" s="8" t="inlineStr">
        <f aca="false">IF(A329&lt;&gt;"",$G329+'v1 Frame'!V$3*COS($C329)+'v1 Frame'!W$3*SIN($C329)*SIN($E329)+'v1 Frame'!X$3*SIN($C329)*COS($E329),"")</f>
        <is>
          <t/>
        </is>
      </c>
      <c r="AC329" s="8" t="inlineStr">
        <f aca="false">IF(A329&lt;&gt;"",$H329+'v1 Frame'!W$3*COS($E329)-'v1 Frame'!X$3*SIN($E329),"")</f>
        <is>
          <t/>
        </is>
      </c>
      <c r="AD329" s="8" t="inlineStr">
        <f aca="false">IF(A329&lt;&gt;"",$I329-'v1 Frame'!V$3*SIN($C329)+'v1 Frame'!W$3*COS($C329)*SIN($E329)+'v1 Frame'!X$3*COS($C329)*COS($E329),"")</f>
        <is>
          <t/>
        </is>
      </c>
      <c r="AE329" s="25" t="inlineStr">
        <f aca="false">IF(A329&lt;&gt;"",$G329+'v1 Frame'!Y$3*COS($C329)+'v1 Frame'!Z$3*SIN($C329)*SIN($E329)+'v1 Frame'!AA$3*SIN($C329)*COS($E329),"")</f>
        <is>
          <t/>
        </is>
      </c>
      <c r="AF329" s="25" t="inlineStr">
        <f aca="false">IF(A329&lt;&gt;"",$H329+'v1 Frame'!Z$3*COS($E329)-'v1 Frame'!AA$3*SIN($E329),"")</f>
        <is>
          <t/>
        </is>
      </c>
      <c r="AG329" s="25" t="inlineStr">
        <f aca="false">IF(A329&lt;&gt;"",$I329-'v1 Frame'!Y$3*SIN($C329)+'v1 Frame'!Z$3*COS($C329)*SIN($E329)+'v1 Frame'!AA$3*COS($C329)*COS($E329),"")</f>
        <is>
          <t/>
        </is>
      </c>
      <c r="AH329" s="8" t="inlineStr">
        <f aca="false">IF(A329&lt;&gt;"",SQRT(SUMSQ(G329:I329)),"")</f>
        <is>
          <t/>
        </is>
      </c>
      <c r="AI329" s="8" t="inlineStr">
        <f aca="false">IF(A329&lt;&gt;"",IF(AH329&lt;&gt;0,ACOS(I329/AH329),0),"")</f>
        <is>
          <t/>
        </is>
      </c>
      <c r="AJ329" s="8" t="inlineStr">
        <f aca="false">IF(A329&lt;&gt;"",DEGREES(AI329),"")</f>
        <is>
          <t/>
        </is>
      </c>
      <c r="AK329" s="8" t="inlineStr">
        <f aca="false">IF(A329&lt;&gt;"",IF(OR(G329&lt;&gt;0,H329&lt;&gt;0),ATAN2(G329,H329),0),"")</f>
        <is>
          <t/>
        </is>
      </c>
      <c r="AL329" s="8" t="inlineStr">
        <f aca="false">IF(A329&lt;&gt;"",DEGREES(AK329),"")</f>
        <is>
          <t/>
        </is>
      </c>
      <c r="AM329" s="8" t="inlineStr">
        <f aca="false">IF(A329&lt;&gt;"",SQRT(SUMSQ(J329:L329)),"")</f>
        <is>
          <t/>
        </is>
      </c>
      <c r="AN329" s="8" t="inlineStr">
        <f aca="false">IF(A329&lt;&gt;"",IF(AM329&lt;&gt;0,ACOS(L329/AM329),0),"")</f>
        <is>
          <t/>
        </is>
      </c>
      <c r="AO329" s="8" t="inlineStr">
        <f aca="false">IF(A329&lt;&gt;"",DEGREES(AN329),"")</f>
        <is>
          <t/>
        </is>
      </c>
      <c r="AP329" s="8" t="inlineStr">
        <f aca="false">IF(A329&lt;&gt;"",IF(OR(J329&lt;&gt;0,K329&lt;&gt;0),ATAN2(J329,K329),0),"")</f>
        <is>
          <t/>
        </is>
      </c>
      <c r="AQ329" s="8" t="inlineStr">
        <f aca="false">IF(A329&lt;&gt;"",DEGREES(AP329),"")</f>
        <is>
          <t/>
        </is>
      </c>
      <c r="AR329" s="8" t="inlineStr">
        <f aca="false">IF(A329&lt;&gt;"",SQRT(SUMSQ(M329:O329)),"")</f>
        <is>
          <t/>
        </is>
      </c>
      <c r="AS329" s="8" t="inlineStr">
        <f aca="false">IF(A329&lt;&gt;"",IF(AR329&lt;&gt;0,ACOS(O329/AR329),0),"")</f>
        <is>
          <t/>
        </is>
      </c>
      <c r="AT329" s="8" t="inlineStr">
        <f aca="false">IF(A329&lt;&gt;"",DEGREES(AS329),"")</f>
        <is>
          <t/>
        </is>
      </c>
      <c r="AU329" s="8" t="inlineStr">
        <f aca="false">IF(A329&lt;&gt;"",IF(OR(M329&lt;&gt;0,N329&lt;&gt;0),ATAN2(M329,N329),0),"")</f>
        <is>
          <t/>
        </is>
      </c>
      <c r="AV329" s="8" t="inlineStr">
        <f aca="false">IF(A329&lt;&gt;"",DEGREES(AU329),"")</f>
        <is>
          <t/>
        </is>
      </c>
      <c r="AW329" s="8" t="inlineStr">
        <f aca="false">IF(A329&lt;&gt;"",SQRT(SUMSQ(P329:R329)),"")</f>
        <is>
          <t/>
        </is>
      </c>
      <c r="AX329" s="8" t="inlineStr">
        <f aca="false">IF(A329&lt;&gt;"",IF(AW329&lt;&gt;0,ACOS(R329/AW329),0),"")</f>
        <is>
          <t/>
        </is>
      </c>
      <c r="AY329" s="8" t="inlineStr">
        <f aca="false">IF(A329&lt;&gt;"",DEGREES(AX329),"")</f>
        <is>
          <t/>
        </is>
      </c>
      <c r="AZ329" s="8" t="inlineStr">
        <f aca="false">IF(A329&lt;&gt;"",IF(OR(P329&lt;&gt;0,Q329&lt;&gt;0),ATAN2(P329,Q329),0),"")</f>
        <is>
          <t/>
        </is>
      </c>
      <c r="BA329" s="8" t="inlineStr">
        <f aca="false">IF(A329&lt;&gt;"",DEGREES(AZ329),"")</f>
        <is>
          <t/>
        </is>
      </c>
      <c r="BB329" s="8" t="inlineStr">
        <f aca="false">IF(A329&lt;&gt;"",SQRT(SUMSQ(S329:U329)),"")</f>
        <is>
          <t/>
        </is>
      </c>
      <c r="BC329" s="8" t="inlineStr">
        <f aca="false">IF(A329&lt;&gt;"",IF(BB329&lt;&gt;0,ACOS(U329/BB329),0),"")</f>
        <is>
          <t/>
        </is>
      </c>
      <c r="BD329" s="8" t="inlineStr">
        <f aca="false">IF(A329&lt;&gt;"",DEGREES(BC329),"")</f>
        <is>
          <t/>
        </is>
      </c>
      <c r="BE329" s="8" t="inlineStr">
        <f aca="false">IF(A329&lt;&gt;"",IF(OR(S329&lt;&gt;0,T329&lt;&gt;0),ATAN2(S329,T329),0),"")</f>
        <is>
          <t/>
        </is>
      </c>
      <c r="BF329" s="8" t="inlineStr">
        <f aca="false">IF(A329&lt;&gt;"",DEGREES(BE329),"")</f>
        <is>
          <t/>
        </is>
      </c>
      <c r="BG329" s="8" t="inlineStr">
        <f aca="false">IF(A329&lt;&gt;"",SQRT(SUMSQ(V329:X329)),"")</f>
        <is>
          <t/>
        </is>
      </c>
      <c r="BH329" s="8" t="inlineStr">
        <f aca="false">IF(A329&lt;&gt;"",IF(BG329&lt;&gt;0,ACOS(X329/BG329),0),"")</f>
        <is>
          <t/>
        </is>
      </c>
      <c r="BI329" s="8" t="inlineStr">
        <f aca="false">IF(A329&lt;&gt;"",DEGREES(BH329),"")</f>
        <is>
          <t/>
        </is>
      </c>
      <c r="BJ329" s="8" t="inlineStr">
        <f aca="false">IF(A329&lt;&gt;"",IF(OR(V329&lt;&gt;0,W329&lt;&gt;0),ATAN2(V329,W329),0),"")</f>
        <is>
          <t/>
        </is>
      </c>
      <c r="BK329" s="8" t="inlineStr">
        <f aca="false">IF(A329&lt;&gt;"",DEGREES(BJ329),"")</f>
        <is>
          <t/>
        </is>
      </c>
      <c r="BL329" s="8" t="inlineStr">
        <f aca="false">IF(A329&lt;&gt;"",SQRT(SUMSQ(Y329:AA329)),"")</f>
        <is>
          <t/>
        </is>
      </c>
      <c r="BM329" s="8" t="inlineStr">
        <f aca="false">IF(A329&lt;&gt;"",IF(BL329&lt;&gt;0,ACOS(AA329/BL329),0),"")</f>
        <is>
          <t/>
        </is>
      </c>
      <c r="BN329" s="8" t="inlineStr">
        <f aca="false">IF(A329&lt;&gt;"",DEGREES(BM329),"")</f>
        <is>
          <t/>
        </is>
      </c>
      <c r="BO329" s="8" t="inlineStr">
        <f aca="false">IF(A329&lt;&gt;"",IF(OR(Y329&lt;&gt;0,Z329&lt;&gt;0),ATAN2(Y329,Z329),0),"")</f>
        <is>
          <t/>
        </is>
      </c>
      <c r="BP329" s="8" t="inlineStr">
        <f aca="false">IF(A329&lt;&gt;"",DEGREES(BO329),"")</f>
        <is>
          <t/>
        </is>
      </c>
      <c r="BQ329" s="8" t="inlineStr">
        <f aca="false">IF(A329&lt;&gt;"",SQRT(SUMSQ(AB329:AD329)),"")</f>
        <is>
          <t/>
        </is>
      </c>
      <c r="BR329" s="8" t="inlineStr">
        <f aca="false">IF(A329&lt;&gt;"",IF(BQ329&lt;&gt;0,ACOS(AD329/BQ329),0),"")</f>
        <is>
          <t/>
        </is>
      </c>
      <c r="BS329" s="8" t="inlineStr">
        <f aca="false">IF(A329&lt;&gt;"",DEGREES(BR329),"")</f>
        <is>
          <t/>
        </is>
      </c>
      <c r="BT329" s="8" t="inlineStr">
        <f aca="false">IF(A329&lt;&gt;"",IF(OR(AB329&lt;&gt;0,AC329&lt;&gt;0),ATAN2(AB329,AC329),0),"")</f>
        <is>
          <t/>
        </is>
      </c>
      <c r="BU329" s="8" t="inlineStr">
        <f aca="false">IF(A329&lt;&gt;"",DEGREES(BT329),"")</f>
        <is>
          <t/>
        </is>
      </c>
      <c r="BV329" s="8" t="inlineStr">
        <f aca="false">IF(A329&lt;&gt;"",SQRT(SUMSQ(AE329:AG329)),"")</f>
        <is>
          <t/>
        </is>
      </c>
      <c r="BW329" s="8" t="inlineStr">
        <f aca="false">IF(A329&lt;&gt;"",IF(BV329&lt;&gt;0,ACOS(AG329/BV329),0),"")</f>
        <is>
          <t/>
        </is>
      </c>
      <c r="BX329" s="8" t="inlineStr">
        <f aca="false">IF(A329&lt;&gt;"",DEGREES(BW329),"")</f>
        <is>
          <t/>
        </is>
      </c>
      <c r="BY329" s="8" t="inlineStr">
        <f aca="false">IF(A329&lt;&gt;"",IF(OR(AF329&lt;&gt;0,AG329&lt;&gt;0),ATAN2(AF329,AG329),0),"")</f>
        <is>
          <t/>
        </is>
      </c>
      <c r="BZ329" s="8" t="inlineStr">
        <f aca="false">IF(A329&lt;&gt;"",DEGREES(BY329),"")</f>
        <is>
          <t/>
        </is>
      </c>
      <c r="CA329" s="0" t="inlineStr">
        <f aca="false">IF(A329&lt;&gt;"",IF(AND(AI329&lt;Parameters!$B$11,AI329&gt;Parameters!$B$12,AN329&lt;Parameters!$B$11,AN329&gt;Parameters!$B$12,AS329&lt;Parameters!$B$11,AS329&gt;Parameters!$B$12,AX329&lt;Parameters!$B$11,AX329&gt;Parameters!$B$12,BC329&lt;Parameters!$B$11,BC329&gt;Parameters!$B$12,BM329&lt;Parameters!$B$11,BM329&gt;Parameters!$B$12,BR329&lt;Parameters!$B$11,BR329&gt;Parameters!$B$12,BW329&lt;Parameters!$B$11,BW329&gt;Parameters!$B$12),1,0),"")</f>
        <is>
          <t/>
        </is>
      </c>
      <c r="CB329" s="0" t="inlineStr">
        <f aca="false">IF(A329&lt;&gt;"",IF(OR(AI329&lt;Parameters!$B$12,AI329&gt;Parameters!$B$11),0,1),"")</f>
        <is>
          <t/>
        </is>
      </c>
      <c r="CC329" s="0" t="inlineStr">
        <f aca="false">IF(A329&lt;&gt;"",IF(OR(AN329&lt;Parameters!$B$12,AN329&gt;Parameters!$B$11),0,1),"")</f>
        <is>
          <t/>
        </is>
      </c>
      <c r="CD329" s="0" t="inlineStr">
        <f aca="false">IF(A329&lt;&gt;"",IF(OR(AS329&lt;Parameters!$B$12,AS329&gt;Parameters!$B$11),0,1),"")</f>
        <is>
          <t/>
        </is>
      </c>
      <c r="CE329" s="0" t="inlineStr">
        <f aca="false">IF(A329&lt;&gt;"",IF(OR(AX329&lt;Parameters!$B$12,AX329&gt;Parameters!$B$11),0,1),"")</f>
        <is>
          <t/>
        </is>
      </c>
      <c r="CF329" s="0" t="inlineStr">
        <f aca="false">IF(A329&lt;&gt;"",IF(OR(BC329&lt;Parameters!$B$12,BC329&gt;Parameters!$B$11),0,1),"")</f>
        <is>
          <t/>
        </is>
      </c>
      <c r="CG329" s="0" t="inlineStr">
        <f aca="false">IF(A329&lt;&gt;"",IF(OR(BH329&lt;Parameters!$B$12,BH329&gt;Parameters!$B$11),0,1),"")</f>
        <is>
          <t/>
        </is>
      </c>
      <c r="CH329" s="0" t="inlineStr">
        <f aca="false">IF(A329&lt;&gt;"",IF(OR(BM329&lt;Parameters!$B$12,BM329&gt;Parameters!$B$11),0,1),"")</f>
        <is>
          <t/>
        </is>
      </c>
      <c r="CI329" s="0" t="inlineStr">
        <f aca="false">IF(A329&lt;&gt;"",IF(OR(BR329&lt;Parameters!$B$12,BR329&gt;Parameters!$B$11),0,1),"")</f>
        <is>
          <t/>
        </is>
      </c>
      <c r="CJ329" s="0" t="inlineStr">
        <f aca="false">IF(A329&lt;&gt;"",IF(OR(BW329&lt;Parameters!$B$12,BW329&gt;Parameters!$B$11),0,1),"")</f>
        <is>
          <t/>
        </is>
      </c>
      <c r="CK329" s="26" t="inlineStr">
        <f aca="false">IF(A329&lt;&gt;"",SUM(CB329:CJ329)/9,"")</f>
        <is>
          <t/>
        </is>
      </c>
      <c r="CL329" s="0" t="inlineStr">
        <f aca="false">IF(A329&lt;&gt;"",CK329*9,"")</f>
        <is>
          <t/>
        </is>
      </c>
      <c r="CM329" s="8" t="inlineStr">
        <f aca="false">IF(A329&lt;&gt;"",TEXT(B329,CM$2)&amp;" "&amp;TEXT(A329,CM$2),"")</f>
        <is>
          <t/>
        </is>
      </c>
    </row>
    <row r="330" customFormat="false" ht="15" hidden="false" customHeight="false" outlineLevel="0" collapsed="false">
      <c r="A330" s="0" t="inlineStr">
        <f aca="false">IF(OR(B329&lt;Parameters!$K$12,A329&lt;Parameters!$K$12),IF(A329&lt;Parameters!$K$12,A329+1,0),"")</f>
        <is>
          <t/>
        </is>
      </c>
      <c r="B330" s="0" t="inlineStr">
        <f aca="false">IF(A330&lt;&gt;"",IF(A330=0,B329+1,B329),"")</f>
        <is>
          <t/>
        </is>
      </c>
      <c r="C330" s="24" t="inlineStr">
        <f aca="false">IF(A330&lt;&gt;"",-_phi*(A330+0.5),"")</f>
        <is>
          <t/>
        </is>
      </c>
      <c r="D330" s="8" t="inlineStr">
        <f aca="false">IF(A330&lt;&gt;"",DEGREES(C330),"")</f>
        <is>
          <t/>
        </is>
      </c>
      <c r="E330" s="24" t="inlineStr">
        <f aca="false">IF(A330&lt;&gt;"",_phi*(B330+0.5),"")</f>
        <is>
          <t/>
        </is>
      </c>
      <c r="F330" s="8" t="inlineStr">
        <f aca="false">IF(A330&lt;&gt;"",DEGREES(E330),"")</f>
        <is>
          <t/>
        </is>
      </c>
      <c r="G330" s="8" t="inlineStr">
        <f aca="false">IF(A330&lt;&gt;"",LOOKUP(A330,h!$A$3:$A$30,h!$D$3:$D$30),"")</f>
        <is>
          <t/>
        </is>
      </c>
      <c r="H330" s="8" t="inlineStr">
        <f aca="false">IF(A330&lt;&gt;"",LOOKUP(B330,h!$A$3:$A$30,h!$D$3:$D$30),"")</f>
        <is>
          <t/>
        </is>
      </c>
      <c r="I330" s="8" t="inlineStr">
        <f aca="false">IF(A330&lt;&gt;"",_zif,"")</f>
        <is>
          <t/>
        </is>
      </c>
      <c r="J330" s="8" t="inlineStr">
        <f aca="false">IF(A330&lt;&gt;"",$G330+'v1 Frame'!D$3*COS($C330)+'v1 Frame'!E$3*SIN($C330)*SIN($E330)+'v1 Frame'!F$3*SIN($C330)*COS($E330),"")</f>
        <is>
          <t/>
        </is>
      </c>
      <c r="K330" s="8" t="inlineStr">
        <f aca="false">IF(A330&lt;&gt;"",$H330+'v1 Frame'!E$3*COS($E330)-'v1 Frame'!F$3*SIN($E330),"")</f>
        <is>
          <t/>
        </is>
      </c>
      <c r="L330" s="8" t="inlineStr">
        <f aca="false">IF(A330&lt;&gt;"",$I330-'v1 Frame'!D$3*SIN($C330)+'v1 Frame'!E$3*COS($C330)*SIN($E330)+'v1 Frame'!F$3*COS($C330)*COS($E330),"")</f>
        <is>
          <t/>
        </is>
      </c>
      <c r="M330" s="8" t="inlineStr">
        <f aca="false">IF(A330&lt;&gt;"",$G330+'v1 Frame'!G$3*COS($C330)+'v1 Frame'!H$3*SIN($C330)*SIN($E330)+'v1 Frame'!I$3*SIN($C330)*COS($E330),"")</f>
        <is>
          <t/>
        </is>
      </c>
      <c r="N330" s="8" t="inlineStr">
        <f aca="false">IF(A330&lt;&gt;"",$H330+'v1 Frame'!H$3*COS($E330)-'v1 Frame'!I$3*SIN($E330),"")</f>
        <is>
          <t/>
        </is>
      </c>
      <c r="O330" s="8" t="inlineStr">
        <f aca="false">IF(A330&lt;&gt;"",$I330-'v1 Frame'!G$3*SIN($C330)+'v1 Frame'!H$3*COS($C330)*SIN($E330)+'v1 Frame'!I$3*COS($C330)*COS($E330),"")</f>
        <is>
          <t/>
        </is>
      </c>
      <c r="P330" s="8" t="inlineStr">
        <f aca="false">IF(A330&lt;&gt;"",$G330+'v1 Frame'!J$3*COS($C330)+'v1 Frame'!K$3*SIN($C330)*SIN($E330)+'v1 Frame'!L$3*SIN($C330)*COS($E330),"")</f>
        <is>
          <t/>
        </is>
      </c>
      <c r="Q330" s="8" t="inlineStr">
        <f aca="false">IF(A330&lt;&gt;"",$H330+'v1 Frame'!K$3*COS($E330)-'v1 Frame'!L$3*SIN($E330),"")</f>
        <is>
          <t/>
        </is>
      </c>
      <c r="R330" s="8" t="inlineStr">
        <f aca="false">IF(A330&lt;&gt;"",$I330-'v1 Frame'!J$3*SIN($C330)+'v1 Frame'!K$3*COS($C330)*SIN($E330)+'v1 Frame'!L$3*COS($C330)*COS($E330),"")</f>
        <is>
          <t/>
        </is>
      </c>
      <c r="S330" s="8" t="inlineStr">
        <f aca="false">IF(A330&lt;&gt;"",$G330+'v1 Frame'!M$3*COS($C330)+'v1 Frame'!N$3*SIN($C330)*SIN($E330)+'v1 Frame'!O$3*SIN($C330)*COS($E330),"")</f>
        <is>
          <t/>
        </is>
      </c>
      <c r="T330" s="8" t="inlineStr">
        <f aca="false">IF(A330&lt;&gt;"",$H330+'v1 Frame'!N$3*COS($E330)-'v1 Frame'!O$3*SIN($E330),"")</f>
        <is>
          <t/>
        </is>
      </c>
      <c r="U330" s="8" t="inlineStr">
        <f aca="false">IF(A330&lt;&gt;"",$I330-'v1 Frame'!M$3*SIN($C330)+'v1 Frame'!N$3*COS($C330)*SIN($E330)+'v1 Frame'!O$3*COS($C330)*COS($E330),"")</f>
        <is>
          <t/>
        </is>
      </c>
      <c r="V330" s="8" t="inlineStr">
        <f aca="false">IF(A330&lt;&gt;"",$G330+'v1 Frame'!P$3*COS($C330)+'v1 Frame'!Q$3*SIN($C330)*SIN($E330)+'v1 Frame'!R$3*SIN($C330)*COS($E330),"")</f>
        <is>
          <t/>
        </is>
      </c>
      <c r="W330" s="8" t="inlineStr">
        <f aca="false">IF(A330&lt;&gt;"",$H330+'v1 Frame'!Q$3*COS($E330)-'v1 Frame'!R$3*SIN($E330),"")</f>
        <is>
          <t/>
        </is>
      </c>
      <c r="X330" s="8" t="inlineStr">
        <f aca="false">IF(A330&lt;&gt;"",$I330-'v1 Frame'!P$3*SIN($C330)+'v1 Frame'!Q$3*COS($C330)*SIN($E330)+'v1 Frame'!R$3*COS($C330)*COS($E330),"")</f>
        <is>
          <t/>
        </is>
      </c>
      <c r="Y330" s="8" t="inlineStr">
        <f aca="false">IF(A330&lt;&gt;"",$G330+'v1 Frame'!S$3*COS($C330)+'v1 Frame'!T$3*SIN($C330)*SIN($E330)+'v1 Frame'!U$3*SIN($C330)*COS($E330),"")</f>
        <is>
          <t/>
        </is>
      </c>
      <c r="Z330" s="8" t="inlineStr">
        <f aca="false">IF(A330&lt;&gt;"",$H330+'v1 Frame'!T$3*COS($E330)-'v1 Frame'!U$3*SIN($E330),"")</f>
        <is>
          <t/>
        </is>
      </c>
      <c r="AA330" s="8" t="inlineStr">
        <f aca="false">IF(A330&lt;&gt;"",$I330-'v1 Frame'!S$3*SIN($C330)+'v1 Frame'!T$3*COS($C330)*SIN($E330)+'v1 Frame'!U$3*COS($C330)*COS($E330),"")</f>
        <is>
          <t/>
        </is>
      </c>
      <c r="AB330" s="8" t="inlineStr">
        <f aca="false">IF(A330&lt;&gt;"",$G330+'v1 Frame'!V$3*COS($C330)+'v1 Frame'!W$3*SIN($C330)*SIN($E330)+'v1 Frame'!X$3*SIN($C330)*COS($E330),"")</f>
        <is>
          <t/>
        </is>
      </c>
      <c r="AC330" s="8" t="inlineStr">
        <f aca="false">IF(A330&lt;&gt;"",$H330+'v1 Frame'!W$3*COS($E330)-'v1 Frame'!X$3*SIN($E330),"")</f>
        <is>
          <t/>
        </is>
      </c>
      <c r="AD330" s="8" t="inlineStr">
        <f aca="false">IF(A330&lt;&gt;"",$I330-'v1 Frame'!V$3*SIN($C330)+'v1 Frame'!W$3*COS($C330)*SIN($E330)+'v1 Frame'!X$3*COS($C330)*COS($E330),"")</f>
        <is>
          <t/>
        </is>
      </c>
      <c r="AE330" s="25" t="inlineStr">
        <f aca="false">IF(A330&lt;&gt;"",$G330+'v1 Frame'!Y$3*COS($C330)+'v1 Frame'!Z$3*SIN($C330)*SIN($E330)+'v1 Frame'!AA$3*SIN($C330)*COS($E330),"")</f>
        <is>
          <t/>
        </is>
      </c>
      <c r="AF330" s="25" t="inlineStr">
        <f aca="false">IF(A330&lt;&gt;"",$H330+'v1 Frame'!Z$3*COS($E330)-'v1 Frame'!AA$3*SIN($E330),"")</f>
        <is>
          <t/>
        </is>
      </c>
      <c r="AG330" s="25" t="inlineStr">
        <f aca="false">IF(A330&lt;&gt;"",$I330-'v1 Frame'!Y$3*SIN($C330)+'v1 Frame'!Z$3*COS($C330)*SIN($E330)+'v1 Frame'!AA$3*COS($C330)*COS($E330),"")</f>
        <is>
          <t/>
        </is>
      </c>
      <c r="AH330" s="8" t="inlineStr">
        <f aca="false">IF(A330&lt;&gt;"",SQRT(SUMSQ(G330:I330)),"")</f>
        <is>
          <t/>
        </is>
      </c>
      <c r="AI330" s="8" t="inlineStr">
        <f aca="false">IF(A330&lt;&gt;"",IF(AH330&lt;&gt;0,ACOS(I330/AH330),0),"")</f>
        <is>
          <t/>
        </is>
      </c>
      <c r="AJ330" s="8" t="inlineStr">
        <f aca="false">IF(A330&lt;&gt;"",DEGREES(AI330),"")</f>
        <is>
          <t/>
        </is>
      </c>
      <c r="AK330" s="8" t="inlineStr">
        <f aca="false">IF(A330&lt;&gt;"",IF(OR(G330&lt;&gt;0,H330&lt;&gt;0),ATAN2(G330,H330),0),"")</f>
        <is>
          <t/>
        </is>
      </c>
      <c r="AL330" s="8" t="inlineStr">
        <f aca="false">IF(A330&lt;&gt;"",DEGREES(AK330),"")</f>
        <is>
          <t/>
        </is>
      </c>
      <c r="AM330" s="8" t="inlineStr">
        <f aca="false">IF(A330&lt;&gt;"",SQRT(SUMSQ(J330:L330)),"")</f>
        <is>
          <t/>
        </is>
      </c>
      <c r="AN330" s="8" t="inlineStr">
        <f aca="false">IF(A330&lt;&gt;"",IF(AM330&lt;&gt;0,ACOS(L330/AM330),0),"")</f>
        <is>
          <t/>
        </is>
      </c>
      <c r="AO330" s="8" t="inlineStr">
        <f aca="false">IF(A330&lt;&gt;"",DEGREES(AN330),"")</f>
        <is>
          <t/>
        </is>
      </c>
      <c r="AP330" s="8" t="inlineStr">
        <f aca="false">IF(A330&lt;&gt;"",IF(OR(J330&lt;&gt;0,K330&lt;&gt;0),ATAN2(J330,K330),0),"")</f>
        <is>
          <t/>
        </is>
      </c>
      <c r="AQ330" s="8" t="inlineStr">
        <f aca="false">IF(A330&lt;&gt;"",DEGREES(AP330),"")</f>
        <is>
          <t/>
        </is>
      </c>
      <c r="AR330" s="8" t="inlineStr">
        <f aca="false">IF(A330&lt;&gt;"",SQRT(SUMSQ(M330:O330)),"")</f>
        <is>
          <t/>
        </is>
      </c>
      <c r="AS330" s="8" t="inlineStr">
        <f aca="false">IF(A330&lt;&gt;"",IF(AR330&lt;&gt;0,ACOS(O330/AR330),0),"")</f>
        <is>
          <t/>
        </is>
      </c>
      <c r="AT330" s="8" t="inlineStr">
        <f aca="false">IF(A330&lt;&gt;"",DEGREES(AS330),"")</f>
        <is>
          <t/>
        </is>
      </c>
      <c r="AU330" s="8" t="inlineStr">
        <f aca="false">IF(A330&lt;&gt;"",IF(OR(M330&lt;&gt;0,N330&lt;&gt;0),ATAN2(M330,N330),0),"")</f>
        <is>
          <t/>
        </is>
      </c>
      <c r="AV330" s="8" t="inlineStr">
        <f aca="false">IF(A330&lt;&gt;"",DEGREES(AU330),"")</f>
        <is>
          <t/>
        </is>
      </c>
      <c r="AW330" s="8" t="inlineStr">
        <f aca="false">IF(A330&lt;&gt;"",SQRT(SUMSQ(P330:R330)),"")</f>
        <is>
          <t/>
        </is>
      </c>
      <c r="AX330" s="8" t="inlineStr">
        <f aca="false">IF(A330&lt;&gt;"",IF(AW330&lt;&gt;0,ACOS(R330/AW330),0),"")</f>
        <is>
          <t/>
        </is>
      </c>
      <c r="AY330" s="8" t="inlineStr">
        <f aca="false">IF(A330&lt;&gt;"",DEGREES(AX330),"")</f>
        <is>
          <t/>
        </is>
      </c>
      <c r="AZ330" s="8" t="inlineStr">
        <f aca="false">IF(A330&lt;&gt;"",IF(OR(P330&lt;&gt;0,Q330&lt;&gt;0),ATAN2(P330,Q330),0),"")</f>
        <is>
          <t/>
        </is>
      </c>
      <c r="BA330" s="8" t="inlineStr">
        <f aca="false">IF(A330&lt;&gt;"",DEGREES(AZ330),"")</f>
        <is>
          <t/>
        </is>
      </c>
      <c r="BB330" s="8" t="inlineStr">
        <f aca="false">IF(A330&lt;&gt;"",SQRT(SUMSQ(S330:U330)),"")</f>
        <is>
          <t/>
        </is>
      </c>
      <c r="BC330" s="8" t="inlineStr">
        <f aca="false">IF(A330&lt;&gt;"",IF(BB330&lt;&gt;0,ACOS(U330/BB330),0),"")</f>
        <is>
          <t/>
        </is>
      </c>
      <c r="BD330" s="8" t="inlineStr">
        <f aca="false">IF(A330&lt;&gt;"",DEGREES(BC330),"")</f>
        <is>
          <t/>
        </is>
      </c>
      <c r="BE330" s="8" t="inlineStr">
        <f aca="false">IF(A330&lt;&gt;"",IF(OR(S330&lt;&gt;0,T330&lt;&gt;0),ATAN2(S330,T330),0),"")</f>
        <is>
          <t/>
        </is>
      </c>
      <c r="BF330" s="8" t="inlineStr">
        <f aca="false">IF(A330&lt;&gt;"",DEGREES(BE330),"")</f>
        <is>
          <t/>
        </is>
      </c>
      <c r="BG330" s="8" t="inlineStr">
        <f aca="false">IF(A330&lt;&gt;"",SQRT(SUMSQ(V330:X330)),"")</f>
        <is>
          <t/>
        </is>
      </c>
      <c r="BH330" s="8" t="inlineStr">
        <f aca="false">IF(A330&lt;&gt;"",IF(BG330&lt;&gt;0,ACOS(X330/BG330),0),"")</f>
        <is>
          <t/>
        </is>
      </c>
      <c r="BI330" s="8" t="inlineStr">
        <f aca="false">IF(A330&lt;&gt;"",DEGREES(BH330),"")</f>
        <is>
          <t/>
        </is>
      </c>
      <c r="BJ330" s="8" t="inlineStr">
        <f aca="false">IF(A330&lt;&gt;"",IF(OR(V330&lt;&gt;0,W330&lt;&gt;0),ATAN2(V330,W330),0),"")</f>
        <is>
          <t/>
        </is>
      </c>
      <c r="BK330" s="8" t="inlineStr">
        <f aca="false">IF(A330&lt;&gt;"",DEGREES(BJ330),"")</f>
        <is>
          <t/>
        </is>
      </c>
      <c r="BL330" s="8" t="inlineStr">
        <f aca="false">IF(A330&lt;&gt;"",SQRT(SUMSQ(Y330:AA330)),"")</f>
        <is>
          <t/>
        </is>
      </c>
      <c r="BM330" s="8" t="inlineStr">
        <f aca="false">IF(A330&lt;&gt;"",IF(BL330&lt;&gt;0,ACOS(AA330/BL330),0),"")</f>
        <is>
          <t/>
        </is>
      </c>
      <c r="BN330" s="8" t="inlineStr">
        <f aca="false">IF(A330&lt;&gt;"",DEGREES(BM330),"")</f>
        <is>
          <t/>
        </is>
      </c>
      <c r="BO330" s="8" t="inlineStr">
        <f aca="false">IF(A330&lt;&gt;"",IF(OR(Y330&lt;&gt;0,Z330&lt;&gt;0),ATAN2(Y330,Z330),0),"")</f>
        <is>
          <t/>
        </is>
      </c>
      <c r="BP330" s="8" t="inlineStr">
        <f aca="false">IF(A330&lt;&gt;"",DEGREES(BO330),"")</f>
        <is>
          <t/>
        </is>
      </c>
      <c r="BQ330" s="8" t="inlineStr">
        <f aca="false">IF(A330&lt;&gt;"",SQRT(SUMSQ(AB330:AD330)),"")</f>
        <is>
          <t/>
        </is>
      </c>
      <c r="BR330" s="8" t="inlineStr">
        <f aca="false">IF(A330&lt;&gt;"",IF(BQ330&lt;&gt;0,ACOS(AD330/BQ330),0),"")</f>
        <is>
          <t/>
        </is>
      </c>
      <c r="BS330" s="8" t="inlineStr">
        <f aca="false">IF(A330&lt;&gt;"",DEGREES(BR330),"")</f>
        <is>
          <t/>
        </is>
      </c>
      <c r="BT330" s="8" t="inlineStr">
        <f aca="false">IF(A330&lt;&gt;"",IF(OR(AB330&lt;&gt;0,AC330&lt;&gt;0),ATAN2(AB330,AC330),0),"")</f>
        <is>
          <t/>
        </is>
      </c>
      <c r="BU330" s="8" t="inlineStr">
        <f aca="false">IF(A330&lt;&gt;"",DEGREES(BT330),"")</f>
        <is>
          <t/>
        </is>
      </c>
      <c r="BV330" s="8" t="inlineStr">
        <f aca="false">IF(A330&lt;&gt;"",SQRT(SUMSQ(AE330:AG330)),"")</f>
        <is>
          <t/>
        </is>
      </c>
      <c r="BW330" s="8" t="inlineStr">
        <f aca="false">IF(A330&lt;&gt;"",IF(BV330&lt;&gt;0,ACOS(AG330/BV330),0),"")</f>
        <is>
          <t/>
        </is>
      </c>
      <c r="BX330" s="8" t="inlineStr">
        <f aca="false">IF(A330&lt;&gt;"",DEGREES(BW330),"")</f>
        <is>
          <t/>
        </is>
      </c>
      <c r="BY330" s="8" t="inlineStr">
        <f aca="false">IF(A330&lt;&gt;"",IF(OR(AF330&lt;&gt;0,AG330&lt;&gt;0),ATAN2(AF330,AG330),0),"")</f>
        <is>
          <t/>
        </is>
      </c>
      <c r="BZ330" s="8" t="inlineStr">
        <f aca="false">IF(A330&lt;&gt;"",DEGREES(BY330),"")</f>
        <is>
          <t/>
        </is>
      </c>
      <c r="CA330" s="0" t="inlineStr">
        <f aca="false">IF(A330&lt;&gt;"",IF(AND(AI330&lt;Parameters!$B$11,AI330&gt;Parameters!$B$12,AN330&lt;Parameters!$B$11,AN330&gt;Parameters!$B$12,AS330&lt;Parameters!$B$11,AS330&gt;Parameters!$B$12,AX330&lt;Parameters!$B$11,AX330&gt;Parameters!$B$12,BC330&lt;Parameters!$B$11,BC330&gt;Parameters!$B$12,BM330&lt;Parameters!$B$11,BM330&gt;Parameters!$B$12,BR330&lt;Parameters!$B$11,BR330&gt;Parameters!$B$12,BW330&lt;Parameters!$B$11,BW330&gt;Parameters!$B$12),1,0),"")</f>
        <is>
          <t/>
        </is>
      </c>
      <c r="CB330" s="0" t="inlineStr">
        <f aca="false">IF(A330&lt;&gt;"",IF(OR(AI330&lt;Parameters!$B$12,AI330&gt;Parameters!$B$11),0,1),"")</f>
        <is>
          <t/>
        </is>
      </c>
      <c r="CC330" s="0" t="inlineStr">
        <f aca="false">IF(A330&lt;&gt;"",IF(OR(AN330&lt;Parameters!$B$12,AN330&gt;Parameters!$B$11),0,1),"")</f>
        <is>
          <t/>
        </is>
      </c>
      <c r="CD330" s="0" t="inlineStr">
        <f aca="false">IF(A330&lt;&gt;"",IF(OR(AS330&lt;Parameters!$B$12,AS330&gt;Parameters!$B$11),0,1),"")</f>
        <is>
          <t/>
        </is>
      </c>
      <c r="CE330" s="0" t="inlineStr">
        <f aca="false">IF(A330&lt;&gt;"",IF(OR(AX330&lt;Parameters!$B$12,AX330&gt;Parameters!$B$11),0,1),"")</f>
        <is>
          <t/>
        </is>
      </c>
      <c r="CF330" s="0" t="inlineStr">
        <f aca="false">IF(A330&lt;&gt;"",IF(OR(BC330&lt;Parameters!$B$12,BC330&gt;Parameters!$B$11),0,1),"")</f>
        <is>
          <t/>
        </is>
      </c>
      <c r="CG330" s="0" t="inlineStr">
        <f aca="false">IF(A330&lt;&gt;"",IF(OR(BH330&lt;Parameters!$B$12,BH330&gt;Parameters!$B$11),0,1),"")</f>
        <is>
          <t/>
        </is>
      </c>
      <c r="CH330" s="0" t="inlineStr">
        <f aca="false">IF(A330&lt;&gt;"",IF(OR(BM330&lt;Parameters!$B$12,BM330&gt;Parameters!$B$11),0,1),"")</f>
        <is>
          <t/>
        </is>
      </c>
      <c r="CI330" s="0" t="inlineStr">
        <f aca="false">IF(A330&lt;&gt;"",IF(OR(BR330&lt;Parameters!$B$12,BR330&gt;Parameters!$B$11),0,1),"")</f>
        <is>
          <t/>
        </is>
      </c>
      <c r="CJ330" s="0" t="inlineStr">
        <f aca="false">IF(A330&lt;&gt;"",IF(OR(BW330&lt;Parameters!$B$12,BW330&gt;Parameters!$B$11),0,1),"")</f>
        <is>
          <t/>
        </is>
      </c>
      <c r="CK330" s="26" t="inlineStr">
        <f aca="false">IF(A330&lt;&gt;"",SUM(CB330:CJ330)/9,"")</f>
        <is>
          <t/>
        </is>
      </c>
      <c r="CL330" s="0" t="inlineStr">
        <f aca="false">IF(A330&lt;&gt;"",CK330*9,"")</f>
        <is>
          <t/>
        </is>
      </c>
      <c r="CM330" s="8" t="inlineStr">
        <f aca="false">IF(A330&lt;&gt;"",TEXT(B330,CM$2)&amp;" "&amp;TEXT(A330,CM$2),"")</f>
        <is>
          <t/>
        </is>
      </c>
    </row>
    <row r="331" customFormat="false" ht="15" hidden="false" customHeight="false" outlineLevel="0" collapsed="false">
      <c r="A331" s="0" t="inlineStr">
        <f aca="false">IF(OR(B330&lt;Parameters!$K$12,A330&lt;Parameters!$K$12),IF(A330&lt;Parameters!$K$12,A330+1,0),"")</f>
        <is>
          <t/>
        </is>
      </c>
      <c r="B331" s="0" t="inlineStr">
        <f aca="false">IF(A331&lt;&gt;"",IF(A331=0,B330+1,B330),"")</f>
        <is>
          <t/>
        </is>
      </c>
      <c r="C331" s="24" t="inlineStr">
        <f aca="false">IF(A331&lt;&gt;"",-_phi*(A331+0.5),"")</f>
        <is>
          <t/>
        </is>
      </c>
      <c r="D331" s="8" t="inlineStr">
        <f aca="false">IF(A331&lt;&gt;"",DEGREES(C331),"")</f>
        <is>
          <t/>
        </is>
      </c>
      <c r="E331" s="24" t="inlineStr">
        <f aca="false">IF(A331&lt;&gt;"",_phi*(B331+0.5),"")</f>
        <is>
          <t/>
        </is>
      </c>
      <c r="F331" s="8" t="inlineStr">
        <f aca="false">IF(A331&lt;&gt;"",DEGREES(E331),"")</f>
        <is>
          <t/>
        </is>
      </c>
      <c r="G331" s="8" t="inlineStr">
        <f aca="false">IF(A331&lt;&gt;"",LOOKUP(A331,h!$A$3:$A$30,h!$D$3:$D$30),"")</f>
        <is>
          <t/>
        </is>
      </c>
      <c r="H331" s="8" t="inlineStr">
        <f aca="false">IF(A331&lt;&gt;"",LOOKUP(B331,h!$A$3:$A$30,h!$D$3:$D$30),"")</f>
        <is>
          <t/>
        </is>
      </c>
      <c r="I331" s="8" t="inlineStr">
        <f aca="false">IF(A331&lt;&gt;"",_zif,"")</f>
        <is>
          <t/>
        </is>
      </c>
      <c r="J331" s="8" t="inlineStr">
        <f aca="false">IF(A331&lt;&gt;"",$G331+'v1 Frame'!D$3*COS($C331)+'v1 Frame'!E$3*SIN($C331)*SIN($E331)+'v1 Frame'!F$3*SIN($C331)*COS($E331),"")</f>
        <is>
          <t/>
        </is>
      </c>
      <c r="K331" s="8" t="inlineStr">
        <f aca="false">IF(A331&lt;&gt;"",$H331+'v1 Frame'!E$3*COS($E331)-'v1 Frame'!F$3*SIN($E331),"")</f>
        <is>
          <t/>
        </is>
      </c>
      <c r="L331" s="8" t="inlineStr">
        <f aca="false">IF(A331&lt;&gt;"",$I331-'v1 Frame'!D$3*SIN($C331)+'v1 Frame'!E$3*COS($C331)*SIN($E331)+'v1 Frame'!F$3*COS($C331)*COS($E331),"")</f>
        <is>
          <t/>
        </is>
      </c>
      <c r="M331" s="8" t="inlineStr">
        <f aca="false">IF(A331&lt;&gt;"",$G331+'v1 Frame'!G$3*COS($C331)+'v1 Frame'!H$3*SIN($C331)*SIN($E331)+'v1 Frame'!I$3*SIN($C331)*COS($E331),"")</f>
        <is>
          <t/>
        </is>
      </c>
      <c r="N331" s="8" t="inlineStr">
        <f aca="false">IF(A331&lt;&gt;"",$H331+'v1 Frame'!H$3*COS($E331)-'v1 Frame'!I$3*SIN($E331),"")</f>
        <is>
          <t/>
        </is>
      </c>
      <c r="O331" s="8" t="inlineStr">
        <f aca="false">IF(A331&lt;&gt;"",$I331-'v1 Frame'!G$3*SIN($C331)+'v1 Frame'!H$3*COS($C331)*SIN($E331)+'v1 Frame'!I$3*COS($C331)*COS($E331),"")</f>
        <is>
          <t/>
        </is>
      </c>
      <c r="P331" s="8" t="inlineStr">
        <f aca="false">IF(A331&lt;&gt;"",$G331+'v1 Frame'!J$3*COS($C331)+'v1 Frame'!K$3*SIN($C331)*SIN($E331)+'v1 Frame'!L$3*SIN($C331)*COS($E331),"")</f>
        <is>
          <t/>
        </is>
      </c>
      <c r="Q331" s="8" t="inlineStr">
        <f aca="false">IF(A331&lt;&gt;"",$H331+'v1 Frame'!K$3*COS($E331)-'v1 Frame'!L$3*SIN($E331),"")</f>
        <is>
          <t/>
        </is>
      </c>
      <c r="R331" s="8" t="inlineStr">
        <f aca="false">IF(A331&lt;&gt;"",$I331-'v1 Frame'!J$3*SIN($C331)+'v1 Frame'!K$3*COS($C331)*SIN($E331)+'v1 Frame'!L$3*COS($C331)*COS($E331),"")</f>
        <is>
          <t/>
        </is>
      </c>
      <c r="S331" s="8" t="inlineStr">
        <f aca="false">IF(A331&lt;&gt;"",$G331+'v1 Frame'!M$3*COS($C331)+'v1 Frame'!N$3*SIN($C331)*SIN($E331)+'v1 Frame'!O$3*SIN($C331)*COS($E331),"")</f>
        <is>
          <t/>
        </is>
      </c>
      <c r="T331" s="8" t="inlineStr">
        <f aca="false">IF(A331&lt;&gt;"",$H331+'v1 Frame'!N$3*COS($E331)-'v1 Frame'!O$3*SIN($E331),"")</f>
        <is>
          <t/>
        </is>
      </c>
      <c r="U331" s="8" t="inlineStr">
        <f aca="false">IF(A331&lt;&gt;"",$I331-'v1 Frame'!M$3*SIN($C331)+'v1 Frame'!N$3*COS($C331)*SIN($E331)+'v1 Frame'!O$3*COS($C331)*COS($E331),"")</f>
        <is>
          <t/>
        </is>
      </c>
      <c r="V331" s="8" t="inlineStr">
        <f aca="false">IF(A331&lt;&gt;"",$G331+'v1 Frame'!P$3*COS($C331)+'v1 Frame'!Q$3*SIN($C331)*SIN($E331)+'v1 Frame'!R$3*SIN($C331)*COS($E331),"")</f>
        <is>
          <t/>
        </is>
      </c>
      <c r="W331" s="8" t="inlineStr">
        <f aca="false">IF(A331&lt;&gt;"",$H331+'v1 Frame'!Q$3*COS($E331)-'v1 Frame'!R$3*SIN($E331),"")</f>
        <is>
          <t/>
        </is>
      </c>
      <c r="X331" s="8" t="inlineStr">
        <f aca="false">IF(A331&lt;&gt;"",$I331-'v1 Frame'!P$3*SIN($C331)+'v1 Frame'!Q$3*COS($C331)*SIN($E331)+'v1 Frame'!R$3*COS($C331)*COS($E331),"")</f>
        <is>
          <t/>
        </is>
      </c>
      <c r="Y331" s="8" t="inlineStr">
        <f aca="false">IF(A331&lt;&gt;"",$G331+'v1 Frame'!S$3*COS($C331)+'v1 Frame'!T$3*SIN($C331)*SIN($E331)+'v1 Frame'!U$3*SIN($C331)*COS($E331),"")</f>
        <is>
          <t/>
        </is>
      </c>
      <c r="Z331" s="8" t="inlineStr">
        <f aca="false">IF(A331&lt;&gt;"",$H331+'v1 Frame'!T$3*COS($E331)-'v1 Frame'!U$3*SIN($E331),"")</f>
        <is>
          <t/>
        </is>
      </c>
      <c r="AA331" s="8" t="inlineStr">
        <f aca="false">IF(A331&lt;&gt;"",$I331-'v1 Frame'!S$3*SIN($C331)+'v1 Frame'!T$3*COS($C331)*SIN($E331)+'v1 Frame'!U$3*COS($C331)*COS($E331),"")</f>
        <is>
          <t/>
        </is>
      </c>
      <c r="AB331" s="8" t="inlineStr">
        <f aca="false">IF(A331&lt;&gt;"",$G331+'v1 Frame'!V$3*COS($C331)+'v1 Frame'!W$3*SIN($C331)*SIN($E331)+'v1 Frame'!X$3*SIN($C331)*COS($E331),"")</f>
        <is>
          <t/>
        </is>
      </c>
      <c r="AC331" s="8" t="inlineStr">
        <f aca="false">IF(A331&lt;&gt;"",$H331+'v1 Frame'!W$3*COS($E331)-'v1 Frame'!X$3*SIN($E331),"")</f>
        <is>
          <t/>
        </is>
      </c>
      <c r="AD331" s="8" t="inlineStr">
        <f aca="false">IF(A331&lt;&gt;"",$I331-'v1 Frame'!V$3*SIN($C331)+'v1 Frame'!W$3*COS($C331)*SIN($E331)+'v1 Frame'!X$3*COS($C331)*COS($E331),"")</f>
        <is>
          <t/>
        </is>
      </c>
      <c r="AE331" s="25" t="inlineStr">
        <f aca="false">IF(A331&lt;&gt;"",$G331+'v1 Frame'!Y$3*COS($C331)+'v1 Frame'!Z$3*SIN($C331)*SIN($E331)+'v1 Frame'!AA$3*SIN($C331)*COS($E331),"")</f>
        <is>
          <t/>
        </is>
      </c>
      <c r="AF331" s="25" t="inlineStr">
        <f aca="false">IF(A331&lt;&gt;"",$H331+'v1 Frame'!Z$3*COS($E331)-'v1 Frame'!AA$3*SIN($E331),"")</f>
        <is>
          <t/>
        </is>
      </c>
      <c r="AG331" s="25" t="inlineStr">
        <f aca="false">IF(A331&lt;&gt;"",$I331-'v1 Frame'!Y$3*SIN($C331)+'v1 Frame'!Z$3*COS($C331)*SIN($E331)+'v1 Frame'!AA$3*COS($C331)*COS($E331),"")</f>
        <is>
          <t/>
        </is>
      </c>
      <c r="AH331" s="8" t="inlineStr">
        <f aca="false">IF(A331&lt;&gt;"",SQRT(SUMSQ(G331:I331)),"")</f>
        <is>
          <t/>
        </is>
      </c>
      <c r="AI331" s="8" t="inlineStr">
        <f aca="false">IF(A331&lt;&gt;"",IF(AH331&lt;&gt;0,ACOS(I331/AH331),0),"")</f>
        <is>
          <t/>
        </is>
      </c>
      <c r="AJ331" s="8" t="inlineStr">
        <f aca="false">IF(A331&lt;&gt;"",DEGREES(AI331),"")</f>
        <is>
          <t/>
        </is>
      </c>
      <c r="AK331" s="8" t="inlineStr">
        <f aca="false">IF(A331&lt;&gt;"",IF(OR(G331&lt;&gt;0,H331&lt;&gt;0),ATAN2(G331,H331),0),"")</f>
        <is>
          <t/>
        </is>
      </c>
      <c r="AL331" s="8" t="inlineStr">
        <f aca="false">IF(A331&lt;&gt;"",DEGREES(AK331),"")</f>
        <is>
          <t/>
        </is>
      </c>
      <c r="AM331" s="8" t="inlineStr">
        <f aca="false">IF(A331&lt;&gt;"",SQRT(SUMSQ(J331:L331)),"")</f>
        <is>
          <t/>
        </is>
      </c>
      <c r="AN331" s="8" t="inlineStr">
        <f aca="false">IF(A331&lt;&gt;"",IF(AM331&lt;&gt;0,ACOS(L331/AM331),0),"")</f>
        <is>
          <t/>
        </is>
      </c>
      <c r="AO331" s="8" t="inlineStr">
        <f aca="false">IF(A331&lt;&gt;"",DEGREES(AN331),"")</f>
        <is>
          <t/>
        </is>
      </c>
      <c r="AP331" s="8" t="inlineStr">
        <f aca="false">IF(A331&lt;&gt;"",IF(OR(J331&lt;&gt;0,K331&lt;&gt;0),ATAN2(J331,K331),0),"")</f>
        <is>
          <t/>
        </is>
      </c>
      <c r="AQ331" s="8" t="inlineStr">
        <f aca="false">IF(A331&lt;&gt;"",DEGREES(AP331),"")</f>
        <is>
          <t/>
        </is>
      </c>
      <c r="AR331" s="8" t="inlineStr">
        <f aca="false">IF(A331&lt;&gt;"",SQRT(SUMSQ(M331:O331)),"")</f>
        <is>
          <t/>
        </is>
      </c>
      <c r="AS331" s="8" t="inlineStr">
        <f aca="false">IF(A331&lt;&gt;"",IF(AR331&lt;&gt;0,ACOS(O331/AR331),0),"")</f>
        <is>
          <t/>
        </is>
      </c>
      <c r="AT331" s="8" t="inlineStr">
        <f aca="false">IF(A331&lt;&gt;"",DEGREES(AS331),"")</f>
        <is>
          <t/>
        </is>
      </c>
      <c r="AU331" s="8" t="inlineStr">
        <f aca="false">IF(A331&lt;&gt;"",IF(OR(M331&lt;&gt;0,N331&lt;&gt;0),ATAN2(M331,N331),0),"")</f>
        <is>
          <t/>
        </is>
      </c>
      <c r="AV331" s="8" t="inlineStr">
        <f aca="false">IF(A331&lt;&gt;"",DEGREES(AU331),"")</f>
        <is>
          <t/>
        </is>
      </c>
      <c r="AW331" s="8" t="inlineStr">
        <f aca="false">IF(A331&lt;&gt;"",SQRT(SUMSQ(P331:R331)),"")</f>
        <is>
          <t/>
        </is>
      </c>
      <c r="AX331" s="8" t="inlineStr">
        <f aca="false">IF(A331&lt;&gt;"",IF(AW331&lt;&gt;0,ACOS(R331/AW331),0),"")</f>
        <is>
          <t/>
        </is>
      </c>
      <c r="AY331" s="8" t="inlineStr">
        <f aca="false">IF(A331&lt;&gt;"",DEGREES(AX331),"")</f>
        <is>
          <t/>
        </is>
      </c>
      <c r="AZ331" s="8" t="inlineStr">
        <f aca="false">IF(A331&lt;&gt;"",IF(OR(P331&lt;&gt;0,Q331&lt;&gt;0),ATAN2(P331,Q331),0),"")</f>
        <is>
          <t/>
        </is>
      </c>
      <c r="BA331" s="8" t="inlineStr">
        <f aca="false">IF(A331&lt;&gt;"",DEGREES(AZ331),"")</f>
        <is>
          <t/>
        </is>
      </c>
      <c r="BB331" s="8" t="inlineStr">
        <f aca="false">IF(A331&lt;&gt;"",SQRT(SUMSQ(S331:U331)),"")</f>
        <is>
          <t/>
        </is>
      </c>
      <c r="BC331" s="8" t="inlineStr">
        <f aca="false">IF(A331&lt;&gt;"",IF(BB331&lt;&gt;0,ACOS(U331/BB331),0),"")</f>
        <is>
          <t/>
        </is>
      </c>
      <c r="BD331" s="8" t="inlineStr">
        <f aca="false">IF(A331&lt;&gt;"",DEGREES(BC331),"")</f>
        <is>
          <t/>
        </is>
      </c>
      <c r="BE331" s="8" t="inlineStr">
        <f aca="false">IF(A331&lt;&gt;"",IF(OR(S331&lt;&gt;0,T331&lt;&gt;0),ATAN2(S331,T331),0),"")</f>
        <is>
          <t/>
        </is>
      </c>
      <c r="BF331" s="8" t="inlineStr">
        <f aca="false">IF(A331&lt;&gt;"",DEGREES(BE331),"")</f>
        <is>
          <t/>
        </is>
      </c>
      <c r="BG331" s="8" t="inlineStr">
        <f aca="false">IF(A331&lt;&gt;"",SQRT(SUMSQ(V331:X331)),"")</f>
        <is>
          <t/>
        </is>
      </c>
      <c r="BH331" s="8" t="inlineStr">
        <f aca="false">IF(A331&lt;&gt;"",IF(BG331&lt;&gt;0,ACOS(X331/BG331),0),"")</f>
        <is>
          <t/>
        </is>
      </c>
      <c r="BI331" s="8" t="inlineStr">
        <f aca="false">IF(A331&lt;&gt;"",DEGREES(BH331),"")</f>
        <is>
          <t/>
        </is>
      </c>
      <c r="BJ331" s="8" t="inlineStr">
        <f aca="false">IF(A331&lt;&gt;"",IF(OR(V331&lt;&gt;0,W331&lt;&gt;0),ATAN2(V331,W331),0),"")</f>
        <is>
          <t/>
        </is>
      </c>
      <c r="BK331" s="8" t="inlineStr">
        <f aca="false">IF(A331&lt;&gt;"",DEGREES(BJ331),"")</f>
        <is>
          <t/>
        </is>
      </c>
      <c r="BL331" s="8" t="inlineStr">
        <f aca="false">IF(A331&lt;&gt;"",SQRT(SUMSQ(Y331:AA331)),"")</f>
        <is>
          <t/>
        </is>
      </c>
      <c r="BM331" s="8" t="inlineStr">
        <f aca="false">IF(A331&lt;&gt;"",IF(BL331&lt;&gt;0,ACOS(AA331/BL331),0),"")</f>
        <is>
          <t/>
        </is>
      </c>
      <c r="BN331" s="8" t="inlineStr">
        <f aca="false">IF(A331&lt;&gt;"",DEGREES(BM331),"")</f>
        <is>
          <t/>
        </is>
      </c>
      <c r="BO331" s="8" t="inlineStr">
        <f aca="false">IF(A331&lt;&gt;"",IF(OR(Y331&lt;&gt;0,Z331&lt;&gt;0),ATAN2(Y331,Z331),0),"")</f>
        <is>
          <t/>
        </is>
      </c>
      <c r="BP331" s="8" t="inlineStr">
        <f aca="false">IF(A331&lt;&gt;"",DEGREES(BO331),"")</f>
        <is>
          <t/>
        </is>
      </c>
      <c r="BQ331" s="8" t="inlineStr">
        <f aca="false">IF(A331&lt;&gt;"",SQRT(SUMSQ(AB331:AD331)),"")</f>
        <is>
          <t/>
        </is>
      </c>
      <c r="BR331" s="8" t="inlineStr">
        <f aca="false">IF(A331&lt;&gt;"",IF(BQ331&lt;&gt;0,ACOS(AD331/BQ331),0),"")</f>
        <is>
          <t/>
        </is>
      </c>
      <c r="BS331" s="8" t="inlineStr">
        <f aca="false">IF(A331&lt;&gt;"",DEGREES(BR331),"")</f>
        <is>
          <t/>
        </is>
      </c>
      <c r="BT331" s="8" t="inlineStr">
        <f aca="false">IF(A331&lt;&gt;"",IF(OR(AB331&lt;&gt;0,AC331&lt;&gt;0),ATAN2(AB331,AC331),0),"")</f>
        <is>
          <t/>
        </is>
      </c>
      <c r="BU331" s="8" t="inlineStr">
        <f aca="false">IF(A331&lt;&gt;"",DEGREES(BT331),"")</f>
        <is>
          <t/>
        </is>
      </c>
      <c r="BV331" s="8" t="inlineStr">
        <f aca="false">IF(A331&lt;&gt;"",SQRT(SUMSQ(AE331:AG331)),"")</f>
        <is>
          <t/>
        </is>
      </c>
      <c r="BW331" s="8" t="inlineStr">
        <f aca="false">IF(A331&lt;&gt;"",IF(BV331&lt;&gt;0,ACOS(AG331/BV331),0),"")</f>
        <is>
          <t/>
        </is>
      </c>
      <c r="BX331" s="8" t="inlineStr">
        <f aca="false">IF(A331&lt;&gt;"",DEGREES(BW331),"")</f>
        <is>
          <t/>
        </is>
      </c>
      <c r="BY331" s="8" t="inlineStr">
        <f aca="false">IF(A331&lt;&gt;"",IF(OR(AF331&lt;&gt;0,AG331&lt;&gt;0),ATAN2(AF331,AG331),0),"")</f>
        <is>
          <t/>
        </is>
      </c>
      <c r="BZ331" s="8" t="inlineStr">
        <f aca="false">IF(A331&lt;&gt;"",DEGREES(BY331),"")</f>
        <is>
          <t/>
        </is>
      </c>
      <c r="CA331" s="0" t="inlineStr">
        <f aca="false">IF(A331&lt;&gt;"",IF(AND(AI331&lt;Parameters!$B$11,AI331&gt;Parameters!$B$12,AN331&lt;Parameters!$B$11,AN331&gt;Parameters!$B$12,AS331&lt;Parameters!$B$11,AS331&gt;Parameters!$B$12,AX331&lt;Parameters!$B$11,AX331&gt;Parameters!$B$12,BC331&lt;Parameters!$B$11,BC331&gt;Parameters!$B$12,BM331&lt;Parameters!$B$11,BM331&gt;Parameters!$B$12,BR331&lt;Parameters!$B$11,BR331&gt;Parameters!$B$12,BW331&lt;Parameters!$B$11,BW331&gt;Parameters!$B$12),1,0),"")</f>
        <is>
          <t/>
        </is>
      </c>
      <c r="CB331" s="0" t="inlineStr">
        <f aca="false">IF(A331&lt;&gt;"",IF(OR(AI331&lt;Parameters!$B$12,AI331&gt;Parameters!$B$11),0,1),"")</f>
        <is>
          <t/>
        </is>
      </c>
      <c r="CC331" s="0" t="inlineStr">
        <f aca="false">IF(A331&lt;&gt;"",IF(OR(AN331&lt;Parameters!$B$12,AN331&gt;Parameters!$B$11),0,1),"")</f>
        <is>
          <t/>
        </is>
      </c>
      <c r="CD331" s="0" t="inlineStr">
        <f aca="false">IF(A331&lt;&gt;"",IF(OR(AS331&lt;Parameters!$B$12,AS331&gt;Parameters!$B$11),0,1),"")</f>
        <is>
          <t/>
        </is>
      </c>
      <c r="CE331" s="0" t="inlineStr">
        <f aca="false">IF(A331&lt;&gt;"",IF(OR(AX331&lt;Parameters!$B$12,AX331&gt;Parameters!$B$11),0,1),"")</f>
        <is>
          <t/>
        </is>
      </c>
      <c r="CF331" s="0" t="inlineStr">
        <f aca="false">IF(A331&lt;&gt;"",IF(OR(BC331&lt;Parameters!$B$12,BC331&gt;Parameters!$B$11),0,1),"")</f>
        <is>
          <t/>
        </is>
      </c>
      <c r="CG331" s="0" t="inlineStr">
        <f aca="false">IF(A331&lt;&gt;"",IF(OR(BH331&lt;Parameters!$B$12,BH331&gt;Parameters!$B$11),0,1),"")</f>
        <is>
          <t/>
        </is>
      </c>
      <c r="CH331" s="0" t="inlineStr">
        <f aca="false">IF(A331&lt;&gt;"",IF(OR(BM331&lt;Parameters!$B$12,BM331&gt;Parameters!$B$11),0,1),"")</f>
        <is>
          <t/>
        </is>
      </c>
      <c r="CI331" s="0" t="inlineStr">
        <f aca="false">IF(A331&lt;&gt;"",IF(OR(BR331&lt;Parameters!$B$12,BR331&gt;Parameters!$B$11),0,1),"")</f>
        <is>
          <t/>
        </is>
      </c>
      <c r="CJ331" s="0" t="inlineStr">
        <f aca="false">IF(A331&lt;&gt;"",IF(OR(BW331&lt;Parameters!$B$12,BW331&gt;Parameters!$B$11),0,1),"")</f>
        <is>
          <t/>
        </is>
      </c>
      <c r="CK331" s="26" t="inlineStr">
        <f aca="false">IF(A331&lt;&gt;"",SUM(CB331:CJ331)/9,"")</f>
        <is>
          <t/>
        </is>
      </c>
      <c r="CL331" s="0" t="inlineStr">
        <f aca="false">IF(A331&lt;&gt;"",CK331*9,"")</f>
        <is>
          <t/>
        </is>
      </c>
      <c r="CM331" s="8" t="inlineStr">
        <f aca="false">IF(A331&lt;&gt;"",TEXT(B331,CM$2)&amp;" "&amp;TEXT(A331,CM$2),"")</f>
        <is>
          <t/>
        </is>
      </c>
    </row>
    <row r="332" customFormat="false" ht="15" hidden="false" customHeight="false" outlineLevel="0" collapsed="false">
      <c r="A332" s="0" t="inlineStr">
        <f aca="false">IF(OR(B331&lt;Parameters!$K$12,A331&lt;Parameters!$K$12),IF(A331&lt;Parameters!$K$12,A331+1,0),"")</f>
        <is>
          <t/>
        </is>
      </c>
      <c r="B332" s="0" t="inlineStr">
        <f aca="false">IF(A332&lt;&gt;"",IF(A332=0,B331+1,B331),"")</f>
        <is>
          <t/>
        </is>
      </c>
      <c r="C332" s="24" t="inlineStr">
        <f aca="false">IF(A332&lt;&gt;"",-_phi*(A332+0.5),"")</f>
        <is>
          <t/>
        </is>
      </c>
      <c r="D332" s="8" t="inlineStr">
        <f aca="false">IF(A332&lt;&gt;"",DEGREES(C332),"")</f>
        <is>
          <t/>
        </is>
      </c>
      <c r="E332" s="24" t="inlineStr">
        <f aca="false">IF(A332&lt;&gt;"",_phi*(B332+0.5),"")</f>
        <is>
          <t/>
        </is>
      </c>
      <c r="F332" s="8" t="inlineStr">
        <f aca="false">IF(A332&lt;&gt;"",DEGREES(E332),"")</f>
        <is>
          <t/>
        </is>
      </c>
      <c r="G332" s="8" t="inlineStr">
        <f aca="false">IF(A332&lt;&gt;"",LOOKUP(A332,h!$A$3:$A$30,h!$D$3:$D$30),"")</f>
        <is>
          <t/>
        </is>
      </c>
      <c r="H332" s="8" t="inlineStr">
        <f aca="false">IF(A332&lt;&gt;"",LOOKUP(B332,h!$A$3:$A$30,h!$D$3:$D$30),"")</f>
        <is>
          <t/>
        </is>
      </c>
      <c r="I332" s="8" t="inlineStr">
        <f aca="false">IF(A332&lt;&gt;"",_zif,"")</f>
        <is>
          <t/>
        </is>
      </c>
      <c r="J332" s="8" t="inlineStr">
        <f aca="false">IF(A332&lt;&gt;"",$G332+'v1 Frame'!D$3*COS($C332)+'v1 Frame'!E$3*SIN($C332)*SIN($E332)+'v1 Frame'!F$3*SIN($C332)*COS($E332),"")</f>
        <is>
          <t/>
        </is>
      </c>
      <c r="K332" s="8" t="inlineStr">
        <f aca="false">IF(A332&lt;&gt;"",$H332+'v1 Frame'!E$3*COS($E332)-'v1 Frame'!F$3*SIN($E332),"")</f>
        <is>
          <t/>
        </is>
      </c>
      <c r="L332" s="8" t="inlineStr">
        <f aca="false">IF(A332&lt;&gt;"",$I332-'v1 Frame'!D$3*SIN($C332)+'v1 Frame'!E$3*COS($C332)*SIN($E332)+'v1 Frame'!F$3*COS($C332)*COS($E332),"")</f>
        <is>
          <t/>
        </is>
      </c>
      <c r="M332" s="8" t="inlineStr">
        <f aca="false">IF(A332&lt;&gt;"",$G332+'v1 Frame'!G$3*COS($C332)+'v1 Frame'!H$3*SIN($C332)*SIN($E332)+'v1 Frame'!I$3*SIN($C332)*COS($E332),"")</f>
        <is>
          <t/>
        </is>
      </c>
      <c r="N332" s="8" t="inlineStr">
        <f aca="false">IF(A332&lt;&gt;"",$H332+'v1 Frame'!H$3*COS($E332)-'v1 Frame'!I$3*SIN($E332),"")</f>
        <is>
          <t/>
        </is>
      </c>
      <c r="O332" s="8" t="inlineStr">
        <f aca="false">IF(A332&lt;&gt;"",$I332-'v1 Frame'!G$3*SIN($C332)+'v1 Frame'!H$3*COS($C332)*SIN($E332)+'v1 Frame'!I$3*COS($C332)*COS($E332),"")</f>
        <is>
          <t/>
        </is>
      </c>
      <c r="P332" s="8" t="inlineStr">
        <f aca="false">IF(A332&lt;&gt;"",$G332+'v1 Frame'!J$3*COS($C332)+'v1 Frame'!K$3*SIN($C332)*SIN($E332)+'v1 Frame'!L$3*SIN($C332)*COS($E332),"")</f>
        <is>
          <t/>
        </is>
      </c>
      <c r="Q332" s="8" t="inlineStr">
        <f aca="false">IF(A332&lt;&gt;"",$H332+'v1 Frame'!K$3*COS($E332)-'v1 Frame'!L$3*SIN($E332),"")</f>
        <is>
          <t/>
        </is>
      </c>
      <c r="R332" s="8" t="inlineStr">
        <f aca="false">IF(A332&lt;&gt;"",$I332-'v1 Frame'!J$3*SIN($C332)+'v1 Frame'!K$3*COS($C332)*SIN($E332)+'v1 Frame'!L$3*COS($C332)*COS($E332),"")</f>
        <is>
          <t/>
        </is>
      </c>
      <c r="S332" s="8" t="inlineStr">
        <f aca="false">IF(A332&lt;&gt;"",$G332+'v1 Frame'!M$3*COS($C332)+'v1 Frame'!N$3*SIN($C332)*SIN($E332)+'v1 Frame'!O$3*SIN($C332)*COS($E332),"")</f>
        <is>
          <t/>
        </is>
      </c>
      <c r="T332" s="8" t="inlineStr">
        <f aca="false">IF(A332&lt;&gt;"",$H332+'v1 Frame'!N$3*COS($E332)-'v1 Frame'!O$3*SIN($E332),"")</f>
        <is>
          <t/>
        </is>
      </c>
      <c r="U332" s="8" t="inlineStr">
        <f aca="false">IF(A332&lt;&gt;"",$I332-'v1 Frame'!M$3*SIN($C332)+'v1 Frame'!N$3*COS($C332)*SIN($E332)+'v1 Frame'!O$3*COS($C332)*COS($E332),"")</f>
        <is>
          <t/>
        </is>
      </c>
      <c r="V332" s="8" t="inlineStr">
        <f aca="false">IF(A332&lt;&gt;"",$G332+'v1 Frame'!P$3*COS($C332)+'v1 Frame'!Q$3*SIN($C332)*SIN($E332)+'v1 Frame'!R$3*SIN($C332)*COS($E332),"")</f>
        <is>
          <t/>
        </is>
      </c>
      <c r="W332" s="8" t="inlineStr">
        <f aca="false">IF(A332&lt;&gt;"",$H332+'v1 Frame'!Q$3*COS($E332)-'v1 Frame'!R$3*SIN($E332),"")</f>
        <is>
          <t/>
        </is>
      </c>
      <c r="X332" s="8" t="inlineStr">
        <f aca="false">IF(A332&lt;&gt;"",$I332-'v1 Frame'!P$3*SIN($C332)+'v1 Frame'!Q$3*COS($C332)*SIN($E332)+'v1 Frame'!R$3*COS($C332)*COS($E332),"")</f>
        <is>
          <t/>
        </is>
      </c>
      <c r="Y332" s="8" t="inlineStr">
        <f aca="false">IF(A332&lt;&gt;"",$G332+'v1 Frame'!S$3*COS($C332)+'v1 Frame'!T$3*SIN($C332)*SIN($E332)+'v1 Frame'!U$3*SIN($C332)*COS($E332),"")</f>
        <is>
          <t/>
        </is>
      </c>
      <c r="Z332" s="8" t="inlineStr">
        <f aca="false">IF(A332&lt;&gt;"",$H332+'v1 Frame'!T$3*COS($E332)-'v1 Frame'!U$3*SIN($E332),"")</f>
        <is>
          <t/>
        </is>
      </c>
      <c r="AA332" s="8" t="inlineStr">
        <f aca="false">IF(A332&lt;&gt;"",$I332-'v1 Frame'!S$3*SIN($C332)+'v1 Frame'!T$3*COS($C332)*SIN($E332)+'v1 Frame'!U$3*COS($C332)*COS($E332),"")</f>
        <is>
          <t/>
        </is>
      </c>
      <c r="AB332" s="8" t="inlineStr">
        <f aca="false">IF(A332&lt;&gt;"",$G332+'v1 Frame'!V$3*COS($C332)+'v1 Frame'!W$3*SIN($C332)*SIN($E332)+'v1 Frame'!X$3*SIN($C332)*COS($E332),"")</f>
        <is>
          <t/>
        </is>
      </c>
      <c r="AC332" s="8" t="inlineStr">
        <f aca="false">IF(A332&lt;&gt;"",$H332+'v1 Frame'!W$3*COS($E332)-'v1 Frame'!X$3*SIN($E332),"")</f>
        <is>
          <t/>
        </is>
      </c>
      <c r="AD332" s="8" t="inlineStr">
        <f aca="false">IF(A332&lt;&gt;"",$I332-'v1 Frame'!V$3*SIN($C332)+'v1 Frame'!W$3*COS($C332)*SIN($E332)+'v1 Frame'!X$3*COS($C332)*COS($E332),"")</f>
        <is>
          <t/>
        </is>
      </c>
      <c r="AE332" s="25" t="inlineStr">
        <f aca="false">IF(A332&lt;&gt;"",$G332+'v1 Frame'!Y$3*COS($C332)+'v1 Frame'!Z$3*SIN($C332)*SIN($E332)+'v1 Frame'!AA$3*SIN($C332)*COS($E332),"")</f>
        <is>
          <t/>
        </is>
      </c>
      <c r="AF332" s="25" t="inlineStr">
        <f aca="false">IF(A332&lt;&gt;"",$H332+'v1 Frame'!Z$3*COS($E332)-'v1 Frame'!AA$3*SIN($E332),"")</f>
        <is>
          <t/>
        </is>
      </c>
      <c r="AG332" s="25" t="inlineStr">
        <f aca="false">IF(A332&lt;&gt;"",$I332-'v1 Frame'!Y$3*SIN($C332)+'v1 Frame'!Z$3*COS($C332)*SIN($E332)+'v1 Frame'!AA$3*COS($C332)*COS($E332),"")</f>
        <is>
          <t/>
        </is>
      </c>
      <c r="AH332" s="8" t="inlineStr">
        <f aca="false">IF(A332&lt;&gt;"",SQRT(SUMSQ(G332:I332)),"")</f>
        <is>
          <t/>
        </is>
      </c>
      <c r="AI332" s="8" t="inlineStr">
        <f aca="false">IF(A332&lt;&gt;"",IF(AH332&lt;&gt;0,ACOS(I332/AH332),0),"")</f>
        <is>
          <t/>
        </is>
      </c>
      <c r="AJ332" s="8" t="inlineStr">
        <f aca="false">IF(A332&lt;&gt;"",DEGREES(AI332),"")</f>
        <is>
          <t/>
        </is>
      </c>
      <c r="AK332" s="8" t="inlineStr">
        <f aca="false">IF(A332&lt;&gt;"",IF(OR(G332&lt;&gt;0,H332&lt;&gt;0),ATAN2(G332,H332),0),"")</f>
        <is>
          <t/>
        </is>
      </c>
      <c r="AL332" s="8" t="inlineStr">
        <f aca="false">IF(A332&lt;&gt;"",DEGREES(AK332),"")</f>
        <is>
          <t/>
        </is>
      </c>
      <c r="AM332" s="8" t="inlineStr">
        <f aca="false">IF(A332&lt;&gt;"",SQRT(SUMSQ(J332:L332)),"")</f>
        <is>
          <t/>
        </is>
      </c>
      <c r="AN332" s="8" t="inlineStr">
        <f aca="false">IF(A332&lt;&gt;"",IF(AM332&lt;&gt;0,ACOS(L332/AM332),0),"")</f>
        <is>
          <t/>
        </is>
      </c>
      <c r="AO332" s="8" t="inlineStr">
        <f aca="false">IF(A332&lt;&gt;"",DEGREES(AN332),"")</f>
        <is>
          <t/>
        </is>
      </c>
      <c r="AP332" s="8" t="inlineStr">
        <f aca="false">IF(A332&lt;&gt;"",IF(OR(J332&lt;&gt;0,K332&lt;&gt;0),ATAN2(J332,K332),0),"")</f>
        <is>
          <t/>
        </is>
      </c>
      <c r="AQ332" s="8" t="inlineStr">
        <f aca="false">IF(A332&lt;&gt;"",DEGREES(AP332),"")</f>
        <is>
          <t/>
        </is>
      </c>
      <c r="AR332" s="8" t="inlineStr">
        <f aca="false">IF(A332&lt;&gt;"",SQRT(SUMSQ(M332:O332)),"")</f>
        <is>
          <t/>
        </is>
      </c>
      <c r="AS332" s="8" t="inlineStr">
        <f aca="false">IF(A332&lt;&gt;"",IF(AR332&lt;&gt;0,ACOS(O332/AR332),0),"")</f>
        <is>
          <t/>
        </is>
      </c>
      <c r="AT332" s="8" t="inlineStr">
        <f aca="false">IF(A332&lt;&gt;"",DEGREES(AS332),"")</f>
        <is>
          <t/>
        </is>
      </c>
      <c r="AU332" s="8" t="inlineStr">
        <f aca="false">IF(A332&lt;&gt;"",IF(OR(M332&lt;&gt;0,N332&lt;&gt;0),ATAN2(M332,N332),0),"")</f>
        <is>
          <t/>
        </is>
      </c>
      <c r="AV332" s="8" t="inlineStr">
        <f aca="false">IF(A332&lt;&gt;"",DEGREES(AU332),"")</f>
        <is>
          <t/>
        </is>
      </c>
      <c r="AW332" s="8" t="inlineStr">
        <f aca="false">IF(A332&lt;&gt;"",SQRT(SUMSQ(P332:R332)),"")</f>
        <is>
          <t/>
        </is>
      </c>
      <c r="AX332" s="8" t="inlineStr">
        <f aca="false">IF(A332&lt;&gt;"",IF(AW332&lt;&gt;0,ACOS(R332/AW332),0),"")</f>
        <is>
          <t/>
        </is>
      </c>
      <c r="AY332" s="8" t="inlineStr">
        <f aca="false">IF(A332&lt;&gt;"",DEGREES(AX332),"")</f>
        <is>
          <t/>
        </is>
      </c>
      <c r="AZ332" s="8" t="inlineStr">
        <f aca="false">IF(A332&lt;&gt;"",IF(OR(P332&lt;&gt;0,Q332&lt;&gt;0),ATAN2(P332,Q332),0),"")</f>
        <is>
          <t/>
        </is>
      </c>
      <c r="BA332" s="8" t="inlineStr">
        <f aca="false">IF(A332&lt;&gt;"",DEGREES(AZ332),"")</f>
        <is>
          <t/>
        </is>
      </c>
      <c r="BB332" s="8" t="inlineStr">
        <f aca="false">IF(A332&lt;&gt;"",SQRT(SUMSQ(S332:U332)),"")</f>
        <is>
          <t/>
        </is>
      </c>
      <c r="BC332" s="8" t="inlineStr">
        <f aca="false">IF(A332&lt;&gt;"",IF(BB332&lt;&gt;0,ACOS(U332/BB332),0),"")</f>
        <is>
          <t/>
        </is>
      </c>
      <c r="BD332" s="8" t="inlineStr">
        <f aca="false">IF(A332&lt;&gt;"",DEGREES(BC332),"")</f>
        <is>
          <t/>
        </is>
      </c>
      <c r="BE332" s="8" t="inlineStr">
        <f aca="false">IF(A332&lt;&gt;"",IF(OR(S332&lt;&gt;0,T332&lt;&gt;0),ATAN2(S332,T332),0),"")</f>
        <is>
          <t/>
        </is>
      </c>
      <c r="BF332" s="8" t="inlineStr">
        <f aca="false">IF(A332&lt;&gt;"",DEGREES(BE332),"")</f>
        <is>
          <t/>
        </is>
      </c>
      <c r="BG332" s="8" t="inlineStr">
        <f aca="false">IF(A332&lt;&gt;"",SQRT(SUMSQ(V332:X332)),"")</f>
        <is>
          <t/>
        </is>
      </c>
      <c r="BH332" s="8" t="inlineStr">
        <f aca="false">IF(A332&lt;&gt;"",IF(BG332&lt;&gt;0,ACOS(X332/BG332),0),"")</f>
        <is>
          <t/>
        </is>
      </c>
      <c r="BI332" s="8" t="inlineStr">
        <f aca="false">IF(A332&lt;&gt;"",DEGREES(BH332),"")</f>
        <is>
          <t/>
        </is>
      </c>
      <c r="BJ332" s="8" t="inlineStr">
        <f aca="false">IF(A332&lt;&gt;"",IF(OR(V332&lt;&gt;0,W332&lt;&gt;0),ATAN2(V332,W332),0),"")</f>
        <is>
          <t/>
        </is>
      </c>
      <c r="BK332" s="8" t="inlineStr">
        <f aca="false">IF(A332&lt;&gt;"",DEGREES(BJ332),"")</f>
        <is>
          <t/>
        </is>
      </c>
      <c r="BL332" s="8" t="inlineStr">
        <f aca="false">IF(A332&lt;&gt;"",SQRT(SUMSQ(Y332:AA332)),"")</f>
        <is>
          <t/>
        </is>
      </c>
      <c r="BM332" s="8" t="inlineStr">
        <f aca="false">IF(A332&lt;&gt;"",IF(BL332&lt;&gt;0,ACOS(AA332/BL332),0),"")</f>
        <is>
          <t/>
        </is>
      </c>
      <c r="BN332" s="8" t="inlineStr">
        <f aca="false">IF(A332&lt;&gt;"",DEGREES(BM332),"")</f>
        <is>
          <t/>
        </is>
      </c>
      <c r="BO332" s="8" t="inlineStr">
        <f aca="false">IF(A332&lt;&gt;"",IF(OR(Y332&lt;&gt;0,Z332&lt;&gt;0),ATAN2(Y332,Z332),0),"")</f>
        <is>
          <t/>
        </is>
      </c>
      <c r="BP332" s="8" t="inlineStr">
        <f aca="false">IF(A332&lt;&gt;"",DEGREES(BO332),"")</f>
        <is>
          <t/>
        </is>
      </c>
      <c r="BQ332" s="8" t="inlineStr">
        <f aca="false">IF(A332&lt;&gt;"",SQRT(SUMSQ(AB332:AD332)),"")</f>
        <is>
          <t/>
        </is>
      </c>
      <c r="BR332" s="8" t="inlineStr">
        <f aca="false">IF(A332&lt;&gt;"",IF(BQ332&lt;&gt;0,ACOS(AD332/BQ332),0),"")</f>
        <is>
          <t/>
        </is>
      </c>
      <c r="BS332" s="8" t="inlineStr">
        <f aca="false">IF(A332&lt;&gt;"",DEGREES(BR332),"")</f>
        <is>
          <t/>
        </is>
      </c>
      <c r="BT332" s="8" t="inlineStr">
        <f aca="false">IF(A332&lt;&gt;"",IF(OR(AB332&lt;&gt;0,AC332&lt;&gt;0),ATAN2(AB332,AC332),0),"")</f>
        <is>
          <t/>
        </is>
      </c>
      <c r="BU332" s="8" t="inlineStr">
        <f aca="false">IF(A332&lt;&gt;"",DEGREES(BT332),"")</f>
        <is>
          <t/>
        </is>
      </c>
      <c r="BV332" s="8" t="inlineStr">
        <f aca="false">IF(A332&lt;&gt;"",SQRT(SUMSQ(AE332:AG332)),"")</f>
        <is>
          <t/>
        </is>
      </c>
      <c r="BW332" s="8" t="inlineStr">
        <f aca="false">IF(A332&lt;&gt;"",IF(BV332&lt;&gt;0,ACOS(AG332/BV332),0),"")</f>
        <is>
          <t/>
        </is>
      </c>
      <c r="BX332" s="8" t="inlineStr">
        <f aca="false">IF(A332&lt;&gt;"",DEGREES(BW332),"")</f>
        <is>
          <t/>
        </is>
      </c>
      <c r="BY332" s="8" t="inlineStr">
        <f aca="false">IF(A332&lt;&gt;"",IF(OR(AF332&lt;&gt;0,AG332&lt;&gt;0),ATAN2(AF332,AG332),0),"")</f>
        <is>
          <t/>
        </is>
      </c>
      <c r="BZ332" s="8" t="inlineStr">
        <f aca="false">IF(A332&lt;&gt;"",DEGREES(BY332),"")</f>
        <is>
          <t/>
        </is>
      </c>
      <c r="CA332" s="0" t="inlineStr">
        <f aca="false">IF(A332&lt;&gt;"",IF(AND(AI332&lt;Parameters!$B$11,AI332&gt;Parameters!$B$12,AN332&lt;Parameters!$B$11,AN332&gt;Parameters!$B$12,AS332&lt;Parameters!$B$11,AS332&gt;Parameters!$B$12,AX332&lt;Parameters!$B$11,AX332&gt;Parameters!$B$12,BC332&lt;Parameters!$B$11,BC332&gt;Parameters!$B$12,BM332&lt;Parameters!$B$11,BM332&gt;Parameters!$B$12,BR332&lt;Parameters!$B$11,BR332&gt;Parameters!$B$12,BW332&lt;Parameters!$B$11,BW332&gt;Parameters!$B$12),1,0),"")</f>
        <is>
          <t/>
        </is>
      </c>
      <c r="CB332" s="0" t="inlineStr">
        <f aca="false">IF(A332&lt;&gt;"",IF(OR(AI332&lt;Parameters!$B$12,AI332&gt;Parameters!$B$11),0,1),"")</f>
        <is>
          <t/>
        </is>
      </c>
      <c r="CC332" s="0" t="inlineStr">
        <f aca="false">IF(A332&lt;&gt;"",IF(OR(AN332&lt;Parameters!$B$12,AN332&gt;Parameters!$B$11),0,1),"")</f>
        <is>
          <t/>
        </is>
      </c>
      <c r="CD332" s="0" t="inlineStr">
        <f aca="false">IF(A332&lt;&gt;"",IF(OR(AS332&lt;Parameters!$B$12,AS332&gt;Parameters!$B$11),0,1),"")</f>
        <is>
          <t/>
        </is>
      </c>
      <c r="CE332" s="0" t="inlineStr">
        <f aca="false">IF(A332&lt;&gt;"",IF(OR(AX332&lt;Parameters!$B$12,AX332&gt;Parameters!$B$11),0,1),"")</f>
        <is>
          <t/>
        </is>
      </c>
      <c r="CF332" s="0" t="inlineStr">
        <f aca="false">IF(A332&lt;&gt;"",IF(OR(BC332&lt;Parameters!$B$12,BC332&gt;Parameters!$B$11),0,1),"")</f>
        <is>
          <t/>
        </is>
      </c>
      <c r="CG332" s="0" t="inlineStr">
        <f aca="false">IF(A332&lt;&gt;"",IF(OR(BH332&lt;Parameters!$B$12,BH332&gt;Parameters!$B$11),0,1),"")</f>
        <is>
          <t/>
        </is>
      </c>
      <c r="CH332" s="0" t="inlineStr">
        <f aca="false">IF(A332&lt;&gt;"",IF(OR(BM332&lt;Parameters!$B$12,BM332&gt;Parameters!$B$11),0,1),"")</f>
        <is>
          <t/>
        </is>
      </c>
      <c r="CI332" s="0" t="inlineStr">
        <f aca="false">IF(A332&lt;&gt;"",IF(OR(BR332&lt;Parameters!$B$12,BR332&gt;Parameters!$B$11),0,1),"")</f>
        <is>
          <t/>
        </is>
      </c>
      <c r="CJ332" s="0" t="inlineStr">
        <f aca="false">IF(A332&lt;&gt;"",IF(OR(BW332&lt;Parameters!$B$12,BW332&gt;Parameters!$B$11),0,1),"")</f>
        <is>
          <t/>
        </is>
      </c>
      <c r="CK332" s="26" t="inlineStr">
        <f aca="false">IF(A332&lt;&gt;"",SUM(CB332:CJ332)/9,"")</f>
        <is>
          <t/>
        </is>
      </c>
      <c r="CL332" s="0" t="inlineStr">
        <f aca="false">IF(A332&lt;&gt;"",CK332*9,"")</f>
        <is>
          <t/>
        </is>
      </c>
      <c r="CM332" s="8" t="inlineStr">
        <f aca="false">IF(A332&lt;&gt;"",TEXT(B332,CM$2)&amp;" "&amp;TEXT(A332,CM$2),"")</f>
        <is>
          <t/>
        </is>
      </c>
    </row>
    <row r="333" customFormat="false" ht="15" hidden="false" customHeight="false" outlineLevel="0" collapsed="false">
      <c r="A333" s="0" t="inlineStr">
        <f aca="false">IF(OR(B332&lt;Parameters!$K$12,A332&lt;Parameters!$K$12),IF(A332&lt;Parameters!$K$12,A332+1,0),"")</f>
        <is>
          <t/>
        </is>
      </c>
      <c r="B333" s="0" t="inlineStr">
        <f aca="false">IF(A333&lt;&gt;"",IF(A333=0,B332+1,B332),"")</f>
        <is>
          <t/>
        </is>
      </c>
      <c r="C333" s="24" t="inlineStr">
        <f aca="false">IF(A333&lt;&gt;"",-_phi*(A333+0.5),"")</f>
        <is>
          <t/>
        </is>
      </c>
      <c r="D333" s="8" t="inlineStr">
        <f aca="false">IF(A333&lt;&gt;"",DEGREES(C333),"")</f>
        <is>
          <t/>
        </is>
      </c>
      <c r="E333" s="24" t="inlineStr">
        <f aca="false">IF(A333&lt;&gt;"",_phi*(B333+0.5),"")</f>
        <is>
          <t/>
        </is>
      </c>
      <c r="F333" s="8" t="inlineStr">
        <f aca="false">IF(A333&lt;&gt;"",DEGREES(E333),"")</f>
        <is>
          <t/>
        </is>
      </c>
      <c r="G333" s="8" t="inlineStr">
        <f aca="false">IF(A333&lt;&gt;"",LOOKUP(A333,h!$A$3:$A$30,h!$D$3:$D$30),"")</f>
        <is>
          <t/>
        </is>
      </c>
      <c r="H333" s="8" t="inlineStr">
        <f aca="false">IF(A333&lt;&gt;"",LOOKUP(B333,h!$A$3:$A$30,h!$D$3:$D$30),"")</f>
        <is>
          <t/>
        </is>
      </c>
      <c r="I333" s="8" t="inlineStr">
        <f aca="false">IF(A333&lt;&gt;"",_zif,"")</f>
        <is>
          <t/>
        </is>
      </c>
      <c r="J333" s="8" t="inlineStr">
        <f aca="false">IF(A333&lt;&gt;"",$G333+'v1 Frame'!D$3*COS($C333)+'v1 Frame'!E$3*SIN($C333)*SIN($E333)+'v1 Frame'!F$3*SIN($C333)*COS($E333),"")</f>
        <is>
          <t/>
        </is>
      </c>
      <c r="K333" s="8" t="inlineStr">
        <f aca="false">IF(A333&lt;&gt;"",$H333+'v1 Frame'!E$3*COS($E333)-'v1 Frame'!F$3*SIN($E333),"")</f>
        <is>
          <t/>
        </is>
      </c>
      <c r="L333" s="8" t="inlineStr">
        <f aca="false">IF(A333&lt;&gt;"",$I333-'v1 Frame'!D$3*SIN($C333)+'v1 Frame'!E$3*COS($C333)*SIN($E333)+'v1 Frame'!F$3*COS($C333)*COS($E333),"")</f>
        <is>
          <t/>
        </is>
      </c>
      <c r="M333" s="8" t="inlineStr">
        <f aca="false">IF(A333&lt;&gt;"",$G333+'v1 Frame'!G$3*COS($C333)+'v1 Frame'!H$3*SIN($C333)*SIN($E333)+'v1 Frame'!I$3*SIN($C333)*COS($E333),"")</f>
        <is>
          <t/>
        </is>
      </c>
      <c r="N333" s="8" t="inlineStr">
        <f aca="false">IF(A333&lt;&gt;"",$H333+'v1 Frame'!H$3*COS($E333)-'v1 Frame'!I$3*SIN($E333),"")</f>
        <is>
          <t/>
        </is>
      </c>
      <c r="O333" s="8" t="inlineStr">
        <f aca="false">IF(A333&lt;&gt;"",$I333-'v1 Frame'!G$3*SIN($C333)+'v1 Frame'!H$3*COS($C333)*SIN($E333)+'v1 Frame'!I$3*COS($C333)*COS($E333),"")</f>
        <is>
          <t/>
        </is>
      </c>
      <c r="P333" s="8" t="inlineStr">
        <f aca="false">IF(A333&lt;&gt;"",$G333+'v1 Frame'!J$3*COS($C333)+'v1 Frame'!K$3*SIN($C333)*SIN($E333)+'v1 Frame'!L$3*SIN($C333)*COS($E333),"")</f>
        <is>
          <t/>
        </is>
      </c>
      <c r="Q333" s="8" t="inlineStr">
        <f aca="false">IF(A333&lt;&gt;"",$H333+'v1 Frame'!K$3*COS($E333)-'v1 Frame'!L$3*SIN($E333),"")</f>
        <is>
          <t/>
        </is>
      </c>
      <c r="R333" s="8" t="inlineStr">
        <f aca="false">IF(A333&lt;&gt;"",$I333-'v1 Frame'!J$3*SIN($C333)+'v1 Frame'!K$3*COS($C333)*SIN($E333)+'v1 Frame'!L$3*COS($C333)*COS($E333),"")</f>
        <is>
          <t/>
        </is>
      </c>
      <c r="S333" s="8" t="inlineStr">
        <f aca="false">IF(A333&lt;&gt;"",$G333+'v1 Frame'!M$3*COS($C333)+'v1 Frame'!N$3*SIN($C333)*SIN($E333)+'v1 Frame'!O$3*SIN($C333)*COS($E333),"")</f>
        <is>
          <t/>
        </is>
      </c>
      <c r="T333" s="8" t="inlineStr">
        <f aca="false">IF(A333&lt;&gt;"",$H333+'v1 Frame'!N$3*COS($E333)-'v1 Frame'!O$3*SIN($E333),"")</f>
        <is>
          <t/>
        </is>
      </c>
      <c r="U333" s="8" t="inlineStr">
        <f aca="false">IF(A333&lt;&gt;"",$I333-'v1 Frame'!M$3*SIN($C333)+'v1 Frame'!N$3*COS($C333)*SIN($E333)+'v1 Frame'!O$3*COS($C333)*COS($E333),"")</f>
        <is>
          <t/>
        </is>
      </c>
      <c r="V333" s="8" t="inlineStr">
        <f aca="false">IF(A333&lt;&gt;"",$G333+'v1 Frame'!P$3*COS($C333)+'v1 Frame'!Q$3*SIN($C333)*SIN($E333)+'v1 Frame'!R$3*SIN($C333)*COS($E333),"")</f>
        <is>
          <t/>
        </is>
      </c>
      <c r="W333" s="8" t="inlineStr">
        <f aca="false">IF(A333&lt;&gt;"",$H333+'v1 Frame'!Q$3*COS($E333)-'v1 Frame'!R$3*SIN($E333),"")</f>
        <is>
          <t/>
        </is>
      </c>
      <c r="X333" s="8" t="inlineStr">
        <f aca="false">IF(A333&lt;&gt;"",$I333-'v1 Frame'!P$3*SIN($C333)+'v1 Frame'!Q$3*COS($C333)*SIN($E333)+'v1 Frame'!R$3*COS($C333)*COS($E333),"")</f>
        <is>
          <t/>
        </is>
      </c>
      <c r="Y333" s="8" t="inlineStr">
        <f aca="false">IF(A333&lt;&gt;"",$G333+'v1 Frame'!S$3*COS($C333)+'v1 Frame'!T$3*SIN($C333)*SIN($E333)+'v1 Frame'!U$3*SIN($C333)*COS($E333),"")</f>
        <is>
          <t/>
        </is>
      </c>
      <c r="Z333" s="8" t="inlineStr">
        <f aca="false">IF(A333&lt;&gt;"",$H333+'v1 Frame'!T$3*COS($E333)-'v1 Frame'!U$3*SIN($E333),"")</f>
        <is>
          <t/>
        </is>
      </c>
      <c r="AA333" s="8" t="inlineStr">
        <f aca="false">IF(A333&lt;&gt;"",$I333-'v1 Frame'!S$3*SIN($C333)+'v1 Frame'!T$3*COS($C333)*SIN($E333)+'v1 Frame'!U$3*COS($C333)*COS($E333),"")</f>
        <is>
          <t/>
        </is>
      </c>
      <c r="AB333" s="8" t="inlineStr">
        <f aca="false">IF(A333&lt;&gt;"",$G333+'v1 Frame'!V$3*COS($C333)+'v1 Frame'!W$3*SIN($C333)*SIN($E333)+'v1 Frame'!X$3*SIN($C333)*COS($E333),"")</f>
        <is>
          <t/>
        </is>
      </c>
      <c r="AC333" s="8" t="inlineStr">
        <f aca="false">IF(A333&lt;&gt;"",$H333+'v1 Frame'!W$3*COS($E333)-'v1 Frame'!X$3*SIN($E333),"")</f>
        <is>
          <t/>
        </is>
      </c>
      <c r="AD333" s="8" t="inlineStr">
        <f aca="false">IF(A333&lt;&gt;"",$I333-'v1 Frame'!V$3*SIN($C333)+'v1 Frame'!W$3*COS($C333)*SIN($E333)+'v1 Frame'!X$3*COS($C333)*COS($E333),"")</f>
        <is>
          <t/>
        </is>
      </c>
      <c r="AE333" s="25" t="inlineStr">
        <f aca="false">IF(A333&lt;&gt;"",$G333+'v1 Frame'!Y$3*COS($C333)+'v1 Frame'!Z$3*SIN($C333)*SIN($E333)+'v1 Frame'!AA$3*SIN($C333)*COS($E333),"")</f>
        <is>
          <t/>
        </is>
      </c>
      <c r="AF333" s="25" t="inlineStr">
        <f aca="false">IF(A333&lt;&gt;"",$H333+'v1 Frame'!Z$3*COS($E333)-'v1 Frame'!AA$3*SIN($E333),"")</f>
        <is>
          <t/>
        </is>
      </c>
      <c r="AG333" s="25" t="inlineStr">
        <f aca="false">IF(A333&lt;&gt;"",$I333-'v1 Frame'!Y$3*SIN($C333)+'v1 Frame'!Z$3*COS($C333)*SIN($E333)+'v1 Frame'!AA$3*COS($C333)*COS($E333),"")</f>
        <is>
          <t/>
        </is>
      </c>
      <c r="AH333" s="8" t="inlineStr">
        <f aca="false">IF(A333&lt;&gt;"",SQRT(SUMSQ(G333:I333)),"")</f>
        <is>
          <t/>
        </is>
      </c>
      <c r="AI333" s="8" t="inlineStr">
        <f aca="false">IF(A333&lt;&gt;"",IF(AH333&lt;&gt;0,ACOS(I333/AH333),0),"")</f>
        <is>
          <t/>
        </is>
      </c>
      <c r="AJ333" s="8" t="inlineStr">
        <f aca="false">IF(A333&lt;&gt;"",DEGREES(AI333),"")</f>
        <is>
          <t/>
        </is>
      </c>
      <c r="AK333" s="8" t="inlineStr">
        <f aca="false">IF(A333&lt;&gt;"",IF(OR(G333&lt;&gt;0,H333&lt;&gt;0),ATAN2(G333,H333),0),"")</f>
        <is>
          <t/>
        </is>
      </c>
      <c r="AL333" s="8" t="inlineStr">
        <f aca="false">IF(A333&lt;&gt;"",DEGREES(AK333),"")</f>
        <is>
          <t/>
        </is>
      </c>
      <c r="AM333" s="8" t="inlineStr">
        <f aca="false">IF(A333&lt;&gt;"",SQRT(SUMSQ(J333:L333)),"")</f>
        <is>
          <t/>
        </is>
      </c>
      <c r="AN333" s="8" t="inlineStr">
        <f aca="false">IF(A333&lt;&gt;"",IF(AM333&lt;&gt;0,ACOS(L333/AM333),0),"")</f>
        <is>
          <t/>
        </is>
      </c>
      <c r="AO333" s="8" t="inlineStr">
        <f aca="false">IF(A333&lt;&gt;"",DEGREES(AN333),"")</f>
        <is>
          <t/>
        </is>
      </c>
      <c r="AP333" s="8" t="inlineStr">
        <f aca="false">IF(A333&lt;&gt;"",IF(OR(J333&lt;&gt;0,K333&lt;&gt;0),ATAN2(J333,K333),0),"")</f>
        <is>
          <t/>
        </is>
      </c>
      <c r="AQ333" s="8" t="inlineStr">
        <f aca="false">IF(A333&lt;&gt;"",DEGREES(AP333),"")</f>
        <is>
          <t/>
        </is>
      </c>
      <c r="AR333" s="8" t="inlineStr">
        <f aca="false">IF(A333&lt;&gt;"",SQRT(SUMSQ(M333:O333)),"")</f>
        <is>
          <t/>
        </is>
      </c>
      <c r="AS333" s="8" t="inlineStr">
        <f aca="false">IF(A333&lt;&gt;"",IF(AR333&lt;&gt;0,ACOS(O333/AR333),0),"")</f>
        <is>
          <t/>
        </is>
      </c>
      <c r="AT333" s="8" t="inlineStr">
        <f aca="false">IF(A333&lt;&gt;"",DEGREES(AS333),"")</f>
        <is>
          <t/>
        </is>
      </c>
      <c r="AU333" s="8" t="inlineStr">
        <f aca="false">IF(A333&lt;&gt;"",IF(OR(M333&lt;&gt;0,N333&lt;&gt;0),ATAN2(M333,N333),0),"")</f>
        <is>
          <t/>
        </is>
      </c>
      <c r="AV333" s="8" t="inlineStr">
        <f aca="false">IF(A333&lt;&gt;"",DEGREES(AU333),"")</f>
        <is>
          <t/>
        </is>
      </c>
      <c r="AW333" s="8" t="inlineStr">
        <f aca="false">IF(A333&lt;&gt;"",SQRT(SUMSQ(P333:R333)),"")</f>
        <is>
          <t/>
        </is>
      </c>
      <c r="AX333" s="8" t="inlineStr">
        <f aca="false">IF(A333&lt;&gt;"",IF(AW333&lt;&gt;0,ACOS(R333/AW333),0),"")</f>
        <is>
          <t/>
        </is>
      </c>
      <c r="AY333" s="8" t="inlineStr">
        <f aca="false">IF(A333&lt;&gt;"",DEGREES(AX333),"")</f>
        <is>
          <t/>
        </is>
      </c>
      <c r="AZ333" s="8" t="inlineStr">
        <f aca="false">IF(A333&lt;&gt;"",IF(OR(P333&lt;&gt;0,Q333&lt;&gt;0),ATAN2(P333,Q333),0),"")</f>
        <is>
          <t/>
        </is>
      </c>
      <c r="BA333" s="8" t="inlineStr">
        <f aca="false">IF(A333&lt;&gt;"",DEGREES(AZ333),"")</f>
        <is>
          <t/>
        </is>
      </c>
      <c r="BB333" s="8" t="inlineStr">
        <f aca="false">IF(A333&lt;&gt;"",SQRT(SUMSQ(S333:U333)),"")</f>
        <is>
          <t/>
        </is>
      </c>
      <c r="BC333" s="8" t="inlineStr">
        <f aca="false">IF(A333&lt;&gt;"",IF(BB333&lt;&gt;0,ACOS(U333/BB333),0),"")</f>
        <is>
          <t/>
        </is>
      </c>
      <c r="BD333" s="8" t="inlineStr">
        <f aca="false">IF(A333&lt;&gt;"",DEGREES(BC333),"")</f>
        <is>
          <t/>
        </is>
      </c>
      <c r="BE333" s="8" t="inlineStr">
        <f aca="false">IF(A333&lt;&gt;"",IF(OR(S333&lt;&gt;0,T333&lt;&gt;0),ATAN2(S333,T333),0),"")</f>
        <is>
          <t/>
        </is>
      </c>
      <c r="BF333" s="8" t="inlineStr">
        <f aca="false">IF(A333&lt;&gt;"",DEGREES(BE333),"")</f>
        <is>
          <t/>
        </is>
      </c>
      <c r="BG333" s="8" t="inlineStr">
        <f aca="false">IF(A333&lt;&gt;"",SQRT(SUMSQ(V333:X333)),"")</f>
        <is>
          <t/>
        </is>
      </c>
      <c r="BH333" s="8" t="inlineStr">
        <f aca="false">IF(A333&lt;&gt;"",IF(BG333&lt;&gt;0,ACOS(X333/BG333),0),"")</f>
        <is>
          <t/>
        </is>
      </c>
      <c r="BI333" s="8" t="inlineStr">
        <f aca="false">IF(A333&lt;&gt;"",DEGREES(BH333),"")</f>
        <is>
          <t/>
        </is>
      </c>
      <c r="BJ333" s="8" t="inlineStr">
        <f aca="false">IF(A333&lt;&gt;"",IF(OR(V333&lt;&gt;0,W333&lt;&gt;0),ATAN2(V333,W333),0),"")</f>
        <is>
          <t/>
        </is>
      </c>
      <c r="BK333" s="8" t="inlineStr">
        <f aca="false">IF(A333&lt;&gt;"",DEGREES(BJ333),"")</f>
        <is>
          <t/>
        </is>
      </c>
      <c r="BL333" s="8" t="inlineStr">
        <f aca="false">IF(A333&lt;&gt;"",SQRT(SUMSQ(Y333:AA333)),"")</f>
        <is>
          <t/>
        </is>
      </c>
      <c r="BM333" s="8" t="inlineStr">
        <f aca="false">IF(A333&lt;&gt;"",IF(BL333&lt;&gt;0,ACOS(AA333/BL333),0),"")</f>
        <is>
          <t/>
        </is>
      </c>
      <c r="BN333" s="8" t="inlineStr">
        <f aca="false">IF(A333&lt;&gt;"",DEGREES(BM333),"")</f>
        <is>
          <t/>
        </is>
      </c>
      <c r="BO333" s="8" t="inlineStr">
        <f aca="false">IF(A333&lt;&gt;"",IF(OR(Y333&lt;&gt;0,Z333&lt;&gt;0),ATAN2(Y333,Z333),0),"")</f>
        <is>
          <t/>
        </is>
      </c>
      <c r="BP333" s="8" t="inlineStr">
        <f aca="false">IF(A333&lt;&gt;"",DEGREES(BO333),"")</f>
        <is>
          <t/>
        </is>
      </c>
      <c r="BQ333" s="8" t="inlineStr">
        <f aca="false">IF(A333&lt;&gt;"",SQRT(SUMSQ(AB333:AD333)),"")</f>
        <is>
          <t/>
        </is>
      </c>
      <c r="BR333" s="8" t="inlineStr">
        <f aca="false">IF(A333&lt;&gt;"",IF(BQ333&lt;&gt;0,ACOS(AD333/BQ333),0),"")</f>
        <is>
          <t/>
        </is>
      </c>
      <c r="BS333" s="8" t="inlineStr">
        <f aca="false">IF(A333&lt;&gt;"",DEGREES(BR333),"")</f>
        <is>
          <t/>
        </is>
      </c>
      <c r="BT333" s="8" t="inlineStr">
        <f aca="false">IF(A333&lt;&gt;"",IF(OR(AB333&lt;&gt;0,AC333&lt;&gt;0),ATAN2(AB333,AC333),0),"")</f>
        <is>
          <t/>
        </is>
      </c>
      <c r="BU333" s="8" t="inlineStr">
        <f aca="false">IF(A333&lt;&gt;"",DEGREES(BT333),"")</f>
        <is>
          <t/>
        </is>
      </c>
      <c r="BV333" s="8" t="inlineStr">
        <f aca="false">IF(A333&lt;&gt;"",SQRT(SUMSQ(AE333:AG333)),"")</f>
        <is>
          <t/>
        </is>
      </c>
      <c r="BW333" s="8" t="inlineStr">
        <f aca="false">IF(A333&lt;&gt;"",IF(BV333&lt;&gt;0,ACOS(AG333/BV333),0),"")</f>
        <is>
          <t/>
        </is>
      </c>
      <c r="BX333" s="8" t="inlineStr">
        <f aca="false">IF(A333&lt;&gt;"",DEGREES(BW333),"")</f>
        <is>
          <t/>
        </is>
      </c>
      <c r="BY333" s="8" t="inlineStr">
        <f aca="false">IF(A333&lt;&gt;"",IF(OR(AF333&lt;&gt;0,AG333&lt;&gt;0),ATAN2(AF333,AG333),0),"")</f>
        <is>
          <t/>
        </is>
      </c>
      <c r="BZ333" s="8" t="inlineStr">
        <f aca="false">IF(A333&lt;&gt;"",DEGREES(BY333),"")</f>
        <is>
          <t/>
        </is>
      </c>
      <c r="CA333" s="0" t="inlineStr">
        <f aca="false">IF(A333&lt;&gt;"",IF(AND(AI333&lt;Parameters!$B$11,AI333&gt;Parameters!$B$12,AN333&lt;Parameters!$B$11,AN333&gt;Parameters!$B$12,AS333&lt;Parameters!$B$11,AS333&gt;Parameters!$B$12,AX333&lt;Parameters!$B$11,AX333&gt;Parameters!$B$12,BC333&lt;Parameters!$B$11,BC333&gt;Parameters!$B$12,BM333&lt;Parameters!$B$11,BM333&gt;Parameters!$B$12,BR333&lt;Parameters!$B$11,BR333&gt;Parameters!$B$12,BW333&lt;Parameters!$B$11,BW333&gt;Parameters!$B$12),1,0),"")</f>
        <is>
          <t/>
        </is>
      </c>
      <c r="CB333" s="0" t="inlineStr">
        <f aca="false">IF(A333&lt;&gt;"",IF(OR(AI333&lt;Parameters!$B$12,AI333&gt;Parameters!$B$11),0,1),"")</f>
        <is>
          <t/>
        </is>
      </c>
      <c r="CC333" s="0" t="inlineStr">
        <f aca="false">IF(A333&lt;&gt;"",IF(OR(AN333&lt;Parameters!$B$12,AN333&gt;Parameters!$B$11),0,1),"")</f>
        <is>
          <t/>
        </is>
      </c>
      <c r="CD333" s="0" t="inlineStr">
        <f aca="false">IF(A333&lt;&gt;"",IF(OR(AS333&lt;Parameters!$B$12,AS333&gt;Parameters!$B$11),0,1),"")</f>
        <is>
          <t/>
        </is>
      </c>
      <c r="CE333" s="0" t="inlineStr">
        <f aca="false">IF(A333&lt;&gt;"",IF(OR(AX333&lt;Parameters!$B$12,AX333&gt;Parameters!$B$11),0,1),"")</f>
        <is>
          <t/>
        </is>
      </c>
      <c r="CF333" s="0" t="inlineStr">
        <f aca="false">IF(A333&lt;&gt;"",IF(OR(BC333&lt;Parameters!$B$12,BC333&gt;Parameters!$B$11),0,1),"")</f>
        <is>
          <t/>
        </is>
      </c>
      <c r="CG333" s="0" t="inlineStr">
        <f aca="false">IF(A333&lt;&gt;"",IF(OR(BH333&lt;Parameters!$B$12,BH333&gt;Parameters!$B$11),0,1),"")</f>
        <is>
          <t/>
        </is>
      </c>
      <c r="CH333" s="0" t="inlineStr">
        <f aca="false">IF(A333&lt;&gt;"",IF(OR(BM333&lt;Parameters!$B$12,BM333&gt;Parameters!$B$11),0,1),"")</f>
        <is>
          <t/>
        </is>
      </c>
      <c r="CI333" s="0" t="inlineStr">
        <f aca="false">IF(A333&lt;&gt;"",IF(OR(BR333&lt;Parameters!$B$12,BR333&gt;Parameters!$B$11),0,1),"")</f>
        <is>
          <t/>
        </is>
      </c>
      <c r="CJ333" s="0" t="inlineStr">
        <f aca="false">IF(A333&lt;&gt;"",IF(OR(BW333&lt;Parameters!$B$12,BW333&gt;Parameters!$B$11),0,1),"")</f>
        <is>
          <t/>
        </is>
      </c>
      <c r="CK333" s="26" t="inlineStr">
        <f aca="false">IF(A333&lt;&gt;"",SUM(CB333:CJ333)/9,"")</f>
        <is>
          <t/>
        </is>
      </c>
      <c r="CL333" s="0" t="inlineStr">
        <f aca="false">IF(A333&lt;&gt;"",CK333*9,"")</f>
        <is>
          <t/>
        </is>
      </c>
      <c r="CM333" s="8" t="inlineStr">
        <f aca="false">IF(A333&lt;&gt;"",TEXT(B333,CM$2)&amp;" "&amp;TEXT(A333,CM$2),"")</f>
        <is>
          <t/>
        </is>
      </c>
    </row>
    <row r="334" customFormat="false" ht="15" hidden="false" customHeight="false" outlineLevel="0" collapsed="false">
      <c r="A334" s="0" t="inlineStr">
        <f aca="false">IF(OR(B333&lt;Parameters!$K$12,A333&lt;Parameters!$K$12),IF(A333&lt;Parameters!$K$12,A333+1,0),"")</f>
        <is>
          <t/>
        </is>
      </c>
      <c r="B334" s="0" t="inlineStr">
        <f aca="false">IF(A334&lt;&gt;"",IF(A334=0,B333+1,B333),"")</f>
        <is>
          <t/>
        </is>
      </c>
      <c r="C334" s="24" t="inlineStr">
        <f aca="false">IF(A334&lt;&gt;"",-_phi*(A334+0.5),"")</f>
        <is>
          <t/>
        </is>
      </c>
      <c r="D334" s="8" t="inlineStr">
        <f aca="false">IF(A334&lt;&gt;"",DEGREES(C334),"")</f>
        <is>
          <t/>
        </is>
      </c>
      <c r="E334" s="24" t="inlineStr">
        <f aca="false">IF(A334&lt;&gt;"",_phi*(B334+0.5),"")</f>
        <is>
          <t/>
        </is>
      </c>
      <c r="F334" s="8" t="inlineStr">
        <f aca="false">IF(A334&lt;&gt;"",DEGREES(E334),"")</f>
        <is>
          <t/>
        </is>
      </c>
      <c r="G334" s="8" t="inlineStr">
        <f aca="false">IF(A334&lt;&gt;"",LOOKUP(A334,h!$A$3:$A$30,h!$D$3:$D$30),"")</f>
        <is>
          <t/>
        </is>
      </c>
      <c r="H334" s="8" t="inlineStr">
        <f aca="false">IF(A334&lt;&gt;"",LOOKUP(B334,h!$A$3:$A$30,h!$D$3:$D$30),"")</f>
        <is>
          <t/>
        </is>
      </c>
      <c r="I334" s="8" t="inlineStr">
        <f aca="false">IF(A334&lt;&gt;"",_zif,"")</f>
        <is>
          <t/>
        </is>
      </c>
      <c r="J334" s="8" t="inlineStr">
        <f aca="false">IF(A334&lt;&gt;"",$G334+'v1 Frame'!D$3*COS($C334)+'v1 Frame'!E$3*SIN($C334)*SIN($E334)+'v1 Frame'!F$3*SIN($C334)*COS($E334),"")</f>
        <is>
          <t/>
        </is>
      </c>
      <c r="K334" s="8" t="inlineStr">
        <f aca="false">IF(A334&lt;&gt;"",$H334+'v1 Frame'!E$3*COS($E334)-'v1 Frame'!F$3*SIN($E334),"")</f>
        <is>
          <t/>
        </is>
      </c>
      <c r="L334" s="8" t="inlineStr">
        <f aca="false">IF(A334&lt;&gt;"",$I334-'v1 Frame'!D$3*SIN($C334)+'v1 Frame'!E$3*COS($C334)*SIN($E334)+'v1 Frame'!F$3*COS($C334)*COS($E334),"")</f>
        <is>
          <t/>
        </is>
      </c>
      <c r="M334" s="8" t="inlineStr">
        <f aca="false">IF(A334&lt;&gt;"",$G334+'v1 Frame'!G$3*COS($C334)+'v1 Frame'!H$3*SIN($C334)*SIN($E334)+'v1 Frame'!I$3*SIN($C334)*COS($E334),"")</f>
        <is>
          <t/>
        </is>
      </c>
      <c r="N334" s="8" t="inlineStr">
        <f aca="false">IF(A334&lt;&gt;"",$H334+'v1 Frame'!H$3*COS($E334)-'v1 Frame'!I$3*SIN($E334),"")</f>
        <is>
          <t/>
        </is>
      </c>
      <c r="O334" s="8" t="inlineStr">
        <f aca="false">IF(A334&lt;&gt;"",$I334-'v1 Frame'!G$3*SIN($C334)+'v1 Frame'!H$3*COS($C334)*SIN($E334)+'v1 Frame'!I$3*COS($C334)*COS($E334),"")</f>
        <is>
          <t/>
        </is>
      </c>
      <c r="P334" s="8" t="inlineStr">
        <f aca="false">IF(A334&lt;&gt;"",$G334+'v1 Frame'!J$3*COS($C334)+'v1 Frame'!K$3*SIN($C334)*SIN($E334)+'v1 Frame'!L$3*SIN($C334)*COS($E334),"")</f>
        <is>
          <t/>
        </is>
      </c>
      <c r="Q334" s="8" t="inlineStr">
        <f aca="false">IF(A334&lt;&gt;"",$H334+'v1 Frame'!K$3*COS($E334)-'v1 Frame'!L$3*SIN($E334),"")</f>
        <is>
          <t/>
        </is>
      </c>
      <c r="R334" s="8" t="inlineStr">
        <f aca="false">IF(A334&lt;&gt;"",$I334-'v1 Frame'!J$3*SIN($C334)+'v1 Frame'!K$3*COS($C334)*SIN($E334)+'v1 Frame'!L$3*COS($C334)*COS($E334),"")</f>
        <is>
          <t/>
        </is>
      </c>
      <c r="S334" s="8" t="inlineStr">
        <f aca="false">IF(A334&lt;&gt;"",$G334+'v1 Frame'!M$3*COS($C334)+'v1 Frame'!N$3*SIN($C334)*SIN($E334)+'v1 Frame'!O$3*SIN($C334)*COS($E334),"")</f>
        <is>
          <t/>
        </is>
      </c>
      <c r="T334" s="8" t="inlineStr">
        <f aca="false">IF(A334&lt;&gt;"",$H334+'v1 Frame'!N$3*COS($E334)-'v1 Frame'!O$3*SIN($E334),"")</f>
        <is>
          <t/>
        </is>
      </c>
      <c r="U334" s="8" t="inlineStr">
        <f aca="false">IF(A334&lt;&gt;"",$I334-'v1 Frame'!M$3*SIN($C334)+'v1 Frame'!N$3*COS($C334)*SIN($E334)+'v1 Frame'!O$3*COS($C334)*COS($E334),"")</f>
        <is>
          <t/>
        </is>
      </c>
      <c r="V334" s="8" t="inlineStr">
        <f aca="false">IF(A334&lt;&gt;"",$G334+'v1 Frame'!P$3*COS($C334)+'v1 Frame'!Q$3*SIN($C334)*SIN($E334)+'v1 Frame'!R$3*SIN($C334)*COS($E334),"")</f>
        <is>
          <t/>
        </is>
      </c>
      <c r="W334" s="8" t="inlineStr">
        <f aca="false">IF(A334&lt;&gt;"",$H334+'v1 Frame'!Q$3*COS($E334)-'v1 Frame'!R$3*SIN($E334),"")</f>
        <is>
          <t/>
        </is>
      </c>
      <c r="X334" s="8" t="inlineStr">
        <f aca="false">IF(A334&lt;&gt;"",$I334-'v1 Frame'!P$3*SIN($C334)+'v1 Frame'!Q$3*COS($C334)*SIN($E334)+'v1 Frame'!R$3*COS($C334)*COS($E334),"")</f>
        <is>
          <t/>
        </is>
      </c>
      <c r="Y334" s="8" t="inlineStr">
        <f aca="false">IF(A334&lt;&gt;"",$G334+'v1 Frame'!S$3*COS($C334)+'v1 Frame'!T$3*SIN($C334)*SIN($E334)+'v1 Frame'!U$3*SIN($C334)*COS($E334),"")</f>
        <is>
          <t/>
        </is>
      </c>
      <c r="Z334" s="8" t="inlineStr">
        <f aca="false">IF(A334&lt;&gt;"",$H334+'v1 Frame'!T$3*COS($E334)-'v1 Frame'!U$3*SIN($E334),"")</f>
        <is>
          <t/>
        </is>
      </c>
      <c r="AA334" s="8" t="inlineStr">
        <f aca="false">IF(A334&lt;&gt;"",$I334-'v1 Frame'!S$3*SIN($C334)+'v1 Frame'!T$3*COS($C334)*SIN($E334)+'v1 Frame'!U$3*COS($C334)*COS($E334),"")</f>
        <is>
          <t/>
        </is>
      </c>
      <c r="AB334" s="8" t="inlineStr">
        <f aca="false">IF(A334&lt;&gt;"",$G334+'v1 Frame'!V$3*COS($C334)+'v1 Frame'!W$3*SIN($C334)*SIN($E334)+'v1 Frame'!X$3*SIN($C334)*COS($E334),"")</f>
        <is>
          <t/>
        </is>
      </c>
      <c r="AC334" s="8" t="inlineStr">
        <f aca="false">IF(A334&lt;&gt;"",$H334+'v1 Frame'!W$3*COS($E334)-'v1 Frame'!X$3*SIN($E334),"")</f>
        <is>
          <t/>
        </is>
      </c>
      <c r="AD334" s="8" t="inlineStr">
        <f aca="false">IF(A334&lt;&gt;"",$I334-'v1 Frame'!V$3*SIN($C334)+'v1 Frame'!W$3*COS($C334)*SIN($E334)+'v1 Frame'!X$3*COS($C334)*COS($E334),"")</f>
        <is>
          <t/>
        </is>
      </c>
      <c r="AE334" s="25" t="inlineStr">
        <f aca="false">IF(A334&lt;&gt;"",$G334+'v1 Frame'!Y$3*COS($C334)+'v1 Frame'!Z$3*SIN($C334)*SIN($E334)+'v1 Frame'!AA$3*SIN($C334)*COS($E334),"")</f>
        <is>
          <t/>
        </is>
      </c>
      <c r="AF334" s="25" t="inlineStr">
        <f aca="false">IF(A334&lt;&gt;"",$H334+'v1 Frame'!Z$3*COS($E334)-'v1 Frame'!AA$3*SIN($E334),"")</f>
        <is>
          <t/>
        </is>
      </c>
      <c r="AG334" s="25" t="inlineStr">
        <f aca="false">IF(A334&lt;&gt;"",$I334-'v1 Frame'!Y$3*SIN($C334)+'v1 Frame'!Z$3*COS($C334)*SIN($E334)+'v1 Frame'!AA$3*COS($C334)*COS($E334),"")</f>
        <is>
          <t/>
        </is>
      </c>
      <c r="AH334" s="8" t="inlineStr">
        <f aca="false">IF(A334&lt;&gt;"",SQRT(SUMSQ(G334:I334)),"")</f>
        <is>
          <t/>
        </is>
      </c>
      <c r="AI334" s="8" t="inlineStr">
        <f aca="false">IF(A334&lt;&gt;"",IF(AH334&lt;&gt;0,ACOS(I334/AH334),0),"")</f>
        <is>
          <t/>
        </is>
      </c>
      <c r="AJ334" s="8" t="inlineStr">
        <f aca="false">IF(A334&lt;&gt;"",DEGREES(AI334),"")</f>
        <is>
          <t/>
        </is>
      </c>
      <c r="AK334" s="8" t="inlineStr">
        <f aca="false">IF(A334&lt;&gt;"",IF(OR(G334&lt;&gt;0,H334&lt;&gt;0),ATAN2(G334,H334),0),"")</f>
        <is>
          <t/>
        </is>
      </c>
      <c r="AL334" s="8" t="inlineStr">
        <f aca="false">IF(A334&lt;&gt;"",DEGREES(AK334),"")</f>
        <is>
          <t/>
        </is>
      </c>
      <c r="AM334" s="8" t="inlineStr">
        <f aca="false">IF(A334&lt;&gt;"",SQRT(SUMSQ(J334:L334)),"")</f>
        <is>
          <t/>
        </is>
      </c>
      <c r="AN334" s="8" t="inlineStr">
        <f aca="false">IF(A334&lt;&gt;"",IF(AM334&lt;&gt;0,ACOS(L334/AM334),0),"")</f>
        <is>
          <t/>
        </is>
      </c>
      <c r="AO334" s="8" t="inlineStr">
        <f aca="false">IF(A334&lt;&gt;"",DEGREES(AN334),"")</f>
        <is>
          <t/>
        </is>
      </c>
      <c r="AP334" s="8" t="inlineStr">
        <f aca="false">IF(A334&lt;&gt;"",IF(OR(J334&lt;&gt;0,K334&lt;&gt;0),ATAN2(J334,K334),0),"")</f>
        <is>
          <t/>
        </is>
      </c>
      <c r="AQ334" s="8" t="inlineStr">
        <f aca="false">IF(A334&lt;&gt;"",DEGREES(AP334),"")</f>
        <is>
          <t/>
        </is>
      </c>
      <c r="AR334" s="8" t="inlineStr">
        <f aca="false">IF(A334&lt;&gt;"",SQRT(SUMSQ(M334:O334)),"")</f>
        <is>
          <t/>
        </is>
      </c>
      <c r="AS334" s="8" t="inlineStr">
        <f aca="false">IF(A334&lt;&gt;"",IF(AR334&lt;&gt;0,ACOS(O334/AR334),0),"")</f>
        <is>
          <t/>
        </is>
      </c>
      <c r="AT334" s="8" t="inlineStr">
        <f aca="false">IF(A334&lt;&gt;"",DEGREES(AS334),"")</f>
        <is>
          <t/>
        </is>
      </c>
      <c r="AU334" s="8" t="inlineStr">
        <f aca="false">IF(A334&lt;&gt;"",IF(OR(M334&lt;&gt;0,N334&lt;&gt;0),ATAN2(M334,N334),0),"")</f>
        <is>
          <t/>
        </is>
      </c>
      <c r="AV334" s="8" t="inlineStr">
        <f aca="false">IF(A334&lt;&gt;"",DEGREES(AU334),"")</f>
        <is>
          <t/>
        </is>
      </c>
      <c r="AW334" s="8" t="inlineStr">
        <f aca="false">IF(A334&lt;&gt;"",SQRT(SUMSQ(P334:R334)),"")</f>
        <is>
          <t/>
        </is>
      </c>
      <c r="AX334" s="8" t="inlineStr">
        <f aca="false">IF(A334&lt;&gt;"",IF(AW334&lt;&gt;0,ACOS(R334/AW334),0),"")</f>
        <is>
          <t/>
        </is>
      </c>
      <c r="AY334" s="8" t="inlineStr">
        <f aca="false">IF(A334&lt;&gt;"",DEGREES(AX334),"")</f>
        <is>
          <t/>
        </is>
      </c>
      <c r="AZ334" s="8" t="inlineStr">
        <f aca="false">IF(A334&lt;&gt;"",IF(OR(P334&lt;&gt;0,Q334&lt;&gt;0),ATAN2(P334,Q334),0),"")</f>
        <is>
          <t/>
        </is>
      </c>
      <c r="BA334" s="8" t="inlineStr">
        <f aca="false">IF(A334&lt;&gt;"",DEGREES(AZ334),"")</f>
        <is>
          <t/>
        </is>
      </c>
      <c r="BB334" s="8" t="inlineStr">
        <f aca="false">IF(A334&lt;&gt;"",SQRT(SUMSQ(S334:U334)),"")</f>
        <is>
          <t/>
        </is>
      </c>
      <c r="BC334" s="8" t="inlineStr">
        <f aca="false">IF(A334&lt;&gt;"",IF(BB334&lt;&gt;0,ACOS(U334/BB334),0),"")</f>
        <is>
          <t/>
        </is>
      </c>
      <c r="BD334" s="8" t="inlineStr">
        <f aca="false">IF(A334&lt;&gt;"",DEGREES(BC334),"")</f>
        <is>
          <t/>
        </is>
      </c>
      <c r="BE334" s="8" t="inlineStr">
        <f aca="false">IF(A334&lt;&gt;"",IF(OR(S334&lt;&gt;0,T334&lt;&gt;0),ATAN2(S334,T334),0),"")</f>
        <is>
          <t/>
        </is>
      </c>
      <c r="BF334" s="8" t="inlineStr">
        <f aca="false">IF(A334&lt;&gt;"",DEGREES(BE334),"")</f>
        <is>
          <t/>
        </is>
      </c>
      <c r="BG334" s="8" t="inlineStr">
        <f aca="false">IF(A334&lt;&gt;"",SQRT(SUMSQ(V334:X334)),"")</f>
        <is>
          <t/>
        </is>
      </c>
      <c r="BH334" s="8" t="inlineStr">
        <f aca="false">IF(A334&lt;&gt;"",IF(BG334&lt;&gt;0,ACOS(X334/BG334),0),"")</f>
        <is>
          <t/>
        </is>
      </c>
      <c r="BI334" s="8" t="inlineStr">
        <f aca="false">IF(A334&lt;&gt;"",DEGREES(BH334),"")</f>
        <is>
          <t/>
        </is>
      </c>
      <c r="BJ334" s="8" t="inlineStr">
        <f aca="false">IF(A334&lt;&gt;"",IF(OR(V334&lt;&gt;0,W334&lt;&gt;0),ATAN2(V334,W334),0),"")</f>
        <is>
          <t/>
        </is>
      </c>
      <c r="BK334" s="8" t="inlineStr">
        <f aca="false">IF(A334&lt;&gt;"",DEGREES(BJ334),"")</f>
        <is>
          <t/>
        </is>
      </c>
      <c r="BL334" s="8" t="inlineStr">
        <f aca="false">IF(A334&lt;&gt;"",SQRT(SUMSQ(Y334:AA334)),"")</f>
        <is>
          <t/>
        </is>
      </c>
      <c r="BM334" s="8" t="inlineStr">
        <f aca="false">IF(A334&lt;&gt;"",IF(BL334&lt;&gt;0,ACOS(AA334/BL334),0),"")</f>
        <is>
          <t/>
        </is>
      </c>
      <c r="BN334" s="8" t="inlineStr">
        <f aca="false">IF(A334&lt;&gt;"",DEGREES(BM334),"")</f>
        <is>
          <t/>
        </is>
      </c>
      <c r="BO334" s="8" t="inlineStr">
        <f aca="false">IF(A334&lt;&gt;"",IF(OR(Y334&lt;&gt;0,Z334&lt;&gt;0),ATAN2(Y334,Z334),0),"")</f>
        <is>
          <t/>
        </is>
      </c>
      <c r="BP334" s="8" t="inlineStr">
        <f aca="false">IF(A334&lt;&gt;"",DEGREES(BO334),"")</f>
        <is>
          <t/>
        </is>
      </c>
      <c r="BQ334" s="8" t="inlineStr">
        <f aca="false">IF(A334&lt;&gt;"",SQRT(SUMSQ(AB334:AD334)),"")</f>
        <is>
          <t/>
        </is>
      </c>
      <c r="BR334" s="8" t="inlineStr">
        <f aca="false">IF(A334&lt;&gt;"",IF(BQ334&lt;&gt;0,ACOS(AD334/BQ334),0),"")</f>
        <is>
          <t/>
        </is>
      </c>
      <c r="BS334" s="8" t="inlineStr">
        <f aca="false">IF(A334&lt;&gt;"",DEGREES(BR334),"")</f>
        <is>
          <t/>
        </is>
      </c>
      <c r="BT334" s="8" t="inlineStr">
        <f aca="false">IF(A334&lt;&gt;"",IF(OR(AB334&lt;&gt;0,AC334&lt;&gt;0),ATAN2(AB334,AC334),0),"")</f>
        <is>
          <t/>
        </is>
      </c>
      <c r="BU334" s="8" t="inlineStr">
        <f aca="false">IF(A334&lt;&gt;"",DEGREES(BT334),"")</f>
        <is>
          <t/>
        </is>
      </c>
      <c r="BV334" s="8" t="inlineStr">
        <f aca="false">IF(A334&lt;&gt;"",SQRT(SUMSQ(AE334:AG334)),"")</f>
        <is>
          <t/>
        </is>
      </c>
      <c r="BW334" s="8" t="inlineStr">
        <f aca="false">IF(A334&lt;&gt;"",IF(BV334&lt;&gt;0,ACOS(AG334/BV334),0),"")</f>
        <is>
          <t/>
        </is>
      </c>
      <c r="BX334" s="8" t="inlineStr">
        <f aca="false">IF(A334&lt;&gt;"",DEGREES(BW334),"")</f>
        <is>
          <t/>
        </is>
      </c>
      <c r="BY334" s="8" t="inlineStr">
        <f aca="false">IF(A334&lt;&gt;"",IF(OR(AF334&lt;&gt;0,AG334&lt;&gt;0),ATAN2(AF334,AG334),0),"")</f>
        <is>
          <t/>
        </is>
      </c>
      <c r="BZ334" s="8" t="inlineStr">
        <f aca="false">IF(A334&lt;&gt;"",DEGREES(BY334),"")</f>
        <is>
          <t/>
        </is>
      </c>
      <c r="CA334" s="0" t="inlineStr">
        <f aca="false">IF(A334&lt;&gt;"",IF(AND(AI334&lt;Parameters!$B$11,AI334&gt;Parameters!$B$12,AN334&lt;Parameters!$B$11,AN334&gt;Parameters!$B$12,AS334&lt;Parameters!$B$11,AS334&gt;Parameters!$B$12,AX334&lt;Parameters!$B$11,AX334&gt;Parameters!$B$12,BC334&lt;Parameters!$B$11,BC334&gt;Parameters!$B$12,BM334&lt;Parameters!$B$11,BM334&gt;Parameters!$B$12,BR334&lt;Parameters!$B$11,BR334&gt;Parameters!$B$12,BW334&lt;Parameters!$B$11,BW334&gt;Parameters!$B$12),1,0),"")</f>
        <is>
          <t/>
        </is>
      </c>
      <c r="CB334" s="0" t="inlineStr">
        <f aca="false">IF(A334&lt;&gt;"",IF(OR(AI334&lt;Parameters!$B$12,AI334&gt;Parameters!$B$11),0,1),"")</f>
        <is>
          <t/>
        </is>
      </c>
      <c r="CC334" s="0" t="inlineStr">
        <f aca="false">IF(A334&lt;&gt;"",IF(OR(AN334&lt;Parameters!$B$12,AN334&gt;Parameters!$B$11),0,1),"")</f>
        <is>
          <t/>
        </is>
      </c>
      <c r="CD334" s="0" t="inlineStr">
        <f aca="false">IF(A334&lt;&gt;"",IF(OR(AS334&lt;Parameters!$B$12,AS334&gt;Parameters!$B$11),0,1),"")</f>
        <is>
          <t/>
        </is>
      </c>
      <c r="CE334" s="0" t="inlineStr">
        <f aca="false">IF(A334&lt;&gt;"",IF(OR(AX334&lt;Parameters!$B$12,AX334&gt;Parameters!$B$11),0,1),"")</f>
        <is>
          <t/>
        </is>
      </c>
      <c r="CF334" s="0" t="inlineStr">
        <f aca="false">IF(A334&lt;&gt;"",IF(OR(BC334&lt;Parameters!$B$12,BC334&gt;Parameters!$B$11),0,1),"")</f>
        <is>
          <t/>
        </is>
      </c>
      <c r="CG334" s="0" t="inlineStr">
        <f aca="false">IF(A334&lt;&gt;"",IF(OR(BH334&lt;Parameters!$B$12,BH334&gt;Parameters!$B$11),0,1),"")</f>
        <is>
          <t/>
        </is>
      </c>
      <c r="CH334" s="0" t="inlineStr">
        <f aca="false">IF(A334&lt;&gt;"",IF(OR(BM334&lt;Parameters!$B$12,BM334&gt;Parameters!$B$11),0,1),"")</f>
        <is>
          <t/>
        </is>
      </c>
      <c r="CI334" s="0" t="inlineStr">
        <f aca="false">IF(A334&lt;&gt;"",IF(OR(BR334&lt;Parameters!$B$12,BR334&gt;Parameters!$B$11),0,1),"")</f>
        <is>
          <t/>
        </is>
      </c>
      <c r="CJ334" s="0" t="inlineStr">
        <f aca="false">IF(A334&lt;&gt;"",IF(OR(BW334&lt;Parameters!$B$12,BW334&gt;Parameters!$B$11),0,1),"")</f>
        <is>
          <t/>
        </is>
      </c>
      <c r="CK334" s="26" t="inlineStr">
        <f aca="false">IF(A334&lt;&gt;"",SUM(CB334:CJ334)/9,"")</f>
        <is>
          <t/>
        </is>
      </c>
      <c r="CL334" s="0" t="inlineStr">
        <f aca="false">IF(A334&lt;&gt;"",CK334*9,"")</f>
        <is>
          <t/>
        </is>
      </c>
      <c r="CM334" s="8" t="inlineStr">
        <f aca="false">IF(A334&lt;&gt;"",TEXT(B334,CM$2)&amp;" "&amp;TEXT(A334,CM$2),"")</f>
        <is>
          <t/>
        </is>
      </c>
    </row>
    <row r="335" customFormat="false" ht="15" hidden="false" customHeight="false" outlineLevel="0" collapsed="false">
      <c r="A335" s="0" t="inlineStr">
        <f aca="false">IF(OR(B334&lt;Parameters!$K$12,A334&lt;Parameters!$K$12),IF(A334&lt;Parameters!$K$12,A334+1,0),"")</f>
        <is>
          <t/>
        </is>
      </c>
      <c r="B335" s="0" t="inlineStr">
        <f aca="false">IF(A335&lt;&gt;"",IF(A335=0,B334+1,B334),"")</f>
        <is>
          <t/>
        </is>
      </c>
      <c r="C335" s="24" t="inlineStr">
        <f aca="false">IF(A335&lt;&gt;"",-_phi*(A335+0.5),"")</f>
        <is>
          <t/>
        </is>
      </c>
      <c r="D335" s="8" t="inlineStr">
        <f aca="false">IF(A335&lt;&gt;"",DEGREES(C335),"")</f>
        <is>
          <t/>
        </is>
      </c>
      <c r="E335" s="24" t="inlineStr">
        <f aca="false">IF(A335&lt;&gt;"",_phi*(B335+0.5),"")</f>
        <is>
          <t/>
        </is>
      </c>
      <c r="F335" s="8" t="inlineStr">
        <f aca="false">IF(A335&lt;&gt;"",DEGREES(E335),"")</f>
        <is>
          <t/>
        </is>
      </c>
      <c r="G335" s="8" t="inlineStr">
        <f aca="false">IF(A335&lt;&gt;"",LOOKUP(A335,h!$A$3:$A$30,h!$D$3:$D$30),"")</f>
        <is>
          <t/>
        </is>
      </c>
      <c r="H335" s="8" t="inlineStr">
        <f aca="false">IF(A335&lt;&gt;"",LOOKUP(B335,h!$A$3:$A$30,h!$D$3:$D$30),"")</f>
        <is>
          <t/>
        </is>
      </c>
      <c r="I335" s="8" t="inlineStr">
        <f aca="false">IF(A335&lt;&gt;"",_zif,"")</f>
        <is>
          <t/>
        </is>
      </c>
      <c r="J335" s="8" t="inlineStr">
        <f aca="false">IF(A335&lt;&gt;"",$G335+'v1 Frame'!D$3*COS($C335)+'v1 Frame'!E$3*SIN($C335)*SIN($E335)+'v1 Frame'!F$3*SIN($C335)*COS($E335),"")</f>
        <is>
          <t/>
        </is>
      </c>
      <c r="K335" s="8" t="inlineStr">
        <f aca="false">IF(A335&lt;&gt;"",$H335+'v1 Frame'!E$3*COS($E335)-'v1 Frame'!F$3*SIN($E335),"")</f>
        <is>
          <t/>
        </is>
      </c>
      <c r="L335" s="8" t="inlineStr">
        <f aca="false">IF(A335&lt;&gt;"",$I335-'v1 Frame'!D$3*SIN($C335)+'v1 Frame'!E$3*COS($C335)*SIN($E335)+'v1 Frame'!F$3*COS($C335)*COS($E335),"")</f>
        <is>
          <t/>
        </is>
      </c>
      <c r="M335" s="8" t="inlineStr">
        <f aca="false">IF(A335&lt;&gt;"",$G335+'v1 Frame'!G$3*COS($C335)+'v1 Frame'!H$3*SIN($C335)*SIN($E335)+'v1 Frame'!I$3*SIN($C335)*COS($E335),"")</f>
        <is>
          <t/>
        </is>
      </c>
      <c r="N335" s="8" t="inlineStr">
        <f aca="false">IF(A335&lt;&gt;"",$H335+'v1 Frame'!H$3*COS($E335)-'v1 Frame'!I$3*SIN($E335),"")</f>
        <is>
          <t/>
        </is>
      </c>
      <c r="O335" s="8" t="inlineStr">
        <f aca="false">IF(A335&lt;&gt;"",$I335-'v1 Frame'!G$3*SIN($C335)+'v1 Frame'!H$3*COS($C335)*SIN($E335)+'v1 Frame'!I$3*COS($C335)*COS($E335),"")</f>
        <is>
          <t/>
        </is>
      </c>
      <c r="P335" s="8" t="inlineStr">
        <f aca="false">IF(A335&lt;&gt;"",$G335+'v1 Frame'!J$3*COS($C335)+'v1 Frame'!K$3*SIN($C335)*SIN($E335)+'v1 Frame'!L$3*SIN($C335)*COS($E335),"")</f>
        <is>
          <t/>
        </is>
      </c>
      <c r="Q335" s="8" t="inlineStr">
        <f aca="false">IF(A335&lt;&gt;"",$H335+'v1 Frame'!K$3*COS($E335)-'v1 Frame'!L$3*SIN($E335),"")</f>
        <is>
          <t/>
        </is>
      </c>
      <c r="R335" s="8" t="inlineStr">
        <f aca="false">IF(A335&lt;&gt;"",$I335-'v1 Frame'!J$3*SIN($C335)+'v1 Frame'!K$3*COS($C335)*SIN($E335)+'v1 Frame'!L$3*COS($C335)*COS($E335),"")</f>
        <is>
          <t/>
        </is>
      </c>
      <c r="S335" s="8" t="inlineStr">
        <f aca="false">IF(A335&lt;&gt;"",$G335+'v1 Frame'!M$3*COS($C335)+'v1 Frame'!N$3*SIN($C335)*SIN($E335)+'v1 Frame'!O$3*SIN($C335)*COS($E335),"")</f>
        <is>
          <t/>
        </is>
      </c>
      <c r="T335" s="8" t="inlineStr">
        <f aca="false">IF(A335&lt;&gt;"",$H335+'v1 Frame'!N$3*COS($E335)-'v1 Frame'!O$3*SIN($E335),"")</f>
        <is>
          <t/>
        </is>
      </c>
      <c r="U335" s="8" t="inlineStr">
        <f aca="false">IF(A335&lt;&gt;"",$I335-'v1 Frame'!M$3*SIN($C335)+'v1 Frame'!N$3*COS($C335)*SIN($E335)+'v1 Frame'!O$3*COS($C335)*COS($E335),"")</f>
        <is>
          <t/>
        </is>
      </c>
      <c r="V335" s="8" t="inlineStr">
        <f aca="false">IF(A335&lt;&gt;"",$G335+'v1 Frame'!P$3*COS($C335)+'v1 Frame'!Q$3*SIN($C335)*SIN($E335)+'v1 Frame'!R$3*SIN($C335)*COS($E335),"")</f>
        <is>
          <t/>
        </is>
      </c>
      <c r="W335" s="8" t="inlineStr">
        <f aca="false">IF(A335&lt;&gt;"",$H335+'v1 Frame'!Q$3*COS($E335)-'v1 Frame'!R$3*SIN($E335),"")</f>
        <is>
          <t/>
        </is>
      </c>
      <c r="X335" s="8" t="inlineStr">
        <f aca="false">IF(A335&lt;&gt;"",$I335-'v1 Frame'!P$3*SIN($C335)+'v1 Frame'!Q$3*COS($C335)*SIN($E335)+'v1 Frame'!R$3*COS($C335)*COS($E335),"")</f>
        <is>
          <t/>
        </is>
      </c>
      <c r="Y335" s="8" t="inlineStr">
        <f aca="false">IF(A335&lt;&gt;"",$G335+'v1 Frame'!S$3*COS($C335)+'v1 Frame'!T$3*SIN($C335)*SIN($E335)+'v1 Frame'!U$3*SIN($C335)*COS($E335),"")</f>
        <is>
          <t/>
        </is>
      </c>
      <c r="Z335" s="8" t="inlineStr">
        <f aca="false">IF(A335&lt;&gt;"",$H335+'v1 Frame'!T$3*COS($E335)-'v1 Frame'!U$3*SIN($E335),"")</f>
        <is>
          <t/>
        </is>
      </c>
      <c r="AA335" s="8" t="inlineStr">
        <f aca="false">IF(A335&lt;&gt;"",$I335-'v1 Frame'!S$3*SIN($C335)+'v1 Frame'!T$3*COS($C335)*SIN($E335)+'v1 Frame'!U$3*COS($C335)*COS($E335),"")</f>
        <is>
          <t/>
        </is>
      </c>
      <c r="AB335" s="8" t="inlineStr">
        <f aca="false">IF(A335&lt;&gt;"",$G335+'v1 Frame'!V$3*COS($C335)+'v1 Frame'!W$3*SIN($C335)*SIN($E335)+'v1 Frame'!X$3*SIN($C335)*COS($E335),"")</f>
        <is>
          <t/>
        </is>
      </c>
      <c r="AC335" s="8" t="inlineStr">
        <f aca="false">IF(A335&lt;&gt;"",$H335+'v1 Frame'!W$3*COS($E335)-'v1 Frame'!X$3*SIN($E335),"")</f>
        <is>
          <t/>
        </is>
      </c>
      <c r="AD335" s="8" t="inlineStr">
        <f aca="false">IF(A335&lt;&gt;"",$I335-'v1 Frame'!V$3*SIN($C335)+'v1 Frame'!W$3*COS($C335)*SIN($E335)+'v1 Frame'!X$3*COS($C335)*COS($E335),"")</f>
        <is>
          <t/>
        </is>
      </c>
      <c r="AE335" s="25" t="inlineStr">
        <f aca="false">IF(A335&lt;&gt;"",$G335+'v1 Frame'!Y$3*COS($C335)+'v1 Frame'!Z$3*SIN($C335)*SIN($E335)+'v1 Frame'!AA$3*SIN($C335)*COS($E335),"")</f>
        <is>
          <t/>
        </is>
      </c>
      <c r="AF335" s="25" t="inlineStr">
        <f aca="false">IF(A335&lt;&gt;"",$H335+'v1 Frame'!Z$3*COS($E335)-'v1 Frame'!AA$3*SIN($E335),"")</f>
        <is>
          <t/>
        </is>
      </c>
      <c r="AG335" s="25" t="inlineStr">
        <f aca="false">IF(A335&lt;&gt;"",$I335-'v1 Frame'!Y$3*SIN($C335)+'v1 Frame'!Z$3*COS($C335)*SIN($E335)+'v1 Frame'!AA$3*COS($C335)*COS($E335),"")</f>
        <is>
          <t/>
        </is>
      </c>
      <c r="AH335" s="8" t="inlineStr">
        <f aca="false">IF(A335&lt;&gt;"",SQRT(SUMSQ(G335:I335)),"")</f>
        <is>
          <t/>
        </is>
      </c>
      <c r="AI335" s="8" t="inlineStr">
        <f aca="false">IF(A335&lt;&gt;"",IF(AH335&lt;&gt;0,ACOS(I335/AH335),0),"")</f>
        <is>
          <t/>
        </is>
      </c>
      <c r="AJ335" s="8" t="inlineStr">
        <f aca="false">IF(A335&lt;&gt;"",DEGREES(AI335),"")</f>
        <is>
          <t/>
        </is>
      </c>
      <c r="AK335" s="8" t="inlineStr">
        <f aca="false">IF(A335&lt;&gt;"",IF(OR(G335&lt;&gt;0,H335&lt;&gt;0),ATAN2(G335,H335),0),"")</f>
        <is>
          <t/>
        </is>
      </c>
      <c r="AL335" s="8" t="inlineStr">
        <f aca="false">IF(A335&lt;&gt;"",DEGREES(AK335),"")</f>
        <is>
          <t/>
        </is>
      </c>
      <c r="AM335" s="8" t="inlineStr">
        <f aca="false">IF(A335&lt;&gt;"",SQRT(SUMSQ(J335:L335)),"")</f>
        <is>
          <t/>
        </is>
      </c>
      <c r="AN335" s="8" t="inlineStr">
        <f aca="false">IF(A335&lt;&gt;"",IF(AM335&lt;&gt;0,ACOS(L335/AM335),0),"")</f>
        <is>
          <t/>
        </is>
      </c>
      <c r="AO335" s="8" t="inlineStr">
        <f aca="false">IF(A335&lt;&gt;"",DEGREES(AN335),"")</f>
        <is>
          <t/>
        </is>
      </c>
      <c r="AP335" s="8" t="inlineStr">
        <f aca="false">IF(A335&lt;&gt;"",IF(OR(J335&lt;&gt;0,K335&lt;&gt;0),ATAN2(J335,K335),0),"")</f>
        <is>
          <t/>
        </is>
      </c>
      <c r="AQ335" s="8" t="inlineStr">
        <f aca="false">IF(A335&lt;&gt;"",DEGREES(AP335),"")</f>
        <is>
          <t/>
        </is>
      </c>
      <c r="AR335" s="8" t="inlineStr">
        <f aca="false">IF(A335&lt;&gt;"",SQRT(SUMSQ(M335:O335)),"")</f>
        <is>
          <t/>
        </is>
      </c>
      <c r="AS335" s="8" t="inlineStr">
        <f aca="false">IF(A335&lt;&gt;"",IF(AR335&lt;&gt;0,ACOS(O335/AR335),0),"")</f>
        <is>
          <t/>
        </is>
      </c>
      <c r="AT335" s="8" t="inlineStr">
        <f aca="false">IF(A335&lt;&gt;"",DEGREES(AS335),"")</f>
        <is>
          <t/>
        </is>
      </c>
      <c r="AU335" s="8" t="inlineStr">
        <f aca="false">IF(A335&lt;&gt;"",IF(OR(M335&lt;&gt;0,N335&lt;&gt;0),ATAN2(M335,N335),0),"")</f>
        <is>
          <t/>
        </is>
      </c>
      <c r="AV335" s="8" t="inlineStr">
        <f aca="false">IF(A335&lt;&gt;"",DEGREES(AU335),"")</f>
        <is>
          <t/>
        </is>
      </c>
      <c r="AW335" s="8" t="inlineStr">
        <f aca="false">IF(A335&lt;&gt;"",SQRT(SUMSQ(P335:R335)),"")</f>
        <is>
          <t/>
        </is>
      </c>
      <c r="AX335" s="8" t="inlineStr">
        <f aca="false">IF(A335&lt;&gt;"",IF(AW335&lt;&gt;0,ACOS(R335/AW335),0),"")</f>
        <is>
          <t/>
        </is>
      </c>
      <c r="AY335" s="8" t="inlineStr">
        <f aca="false">IF(A335&lt;&gt;"",DEGREES(AX335),"")</f>
        <is>
          <t/>
        </is>
      </c>
      <c r="AZ335" s="8" t="inlineStr">
        <f aca="false">IF(A335&lt;&gt;"",IF(OR(P335&lt;&gt;0,Q335&lt;&gt;0),ATAN2(P335,Q335),0),"")</f>
        <is>
          <t/>
        </is>
      </c>
      <c r="BA335" s="8" t="inlineStr">
        <f aca="false">IF(A335&lt;&gt;"",DEGREES(AZ335),"")</f>
        <is>
          <t/>
        </is>
      </c>
      <c r="BB335" s="8" t="inlineStr">
        <f aca="false">IF(A335&lt;&gt;"",SQRT(SUMSQ(S335:U335)),"")</f>
        <is>
          <t/>
        </is>
      </c>
      <c r="BC335" s="8" t="inlineStr">
        <f aca="false">IF(A335&lt;&gt;"",IF(BB335&lt;&gt;0,ACOS(U335/BB335),0),"")</f>
        <is>
          <t/>
        </is>
      </c>
      <c r="BD335" s="8" t="inlineStr">
        <f aca="false">IF(A335&lt;&gt;"",DEGREES(BC335),"")</f>
        <is>
          <t/>
        </is>
      </c>
      <c r="BE335" s="8" t="inlineStr">
        <f aca="false">IF(A335&lt;&gt;"",IF(OR(S335&lt;&gt;0,T335&lt;&gt;0),ATAN2(S335,T335),0),"")</f>
        <is>
          <t/>
        </is>
      </c>
      <c r="BF335" s="8" t="inlineStr">
        <f aca="false">IF(A335&lt;&gt;"",DEGREES(BE335),"")</f>
        <is>
          <t/>
        </is>
      </c>
      <c r="BG335" s="8" t="inlineStr">
        <f aca="false">IF(A335&lt;&gt;"",SQRT(SUMSQ(V335:X335)),"")</f>
        <is>
          <t/>
        </is>
      </c>
      <c r="BH335" s="8" t="inlineStr">
        <f aca="false">IF(A335&lt;&gt;"",IF(BG335&lt;&gt;0,ACOS(X335/BG335),0),"")</f>
        <is>
          <t/>
        </is>
      </c>
      <c r="BI335" s="8" t="inlineStr">
        <f aca="false">IF(A335&lt;&gt;"",DEGREES(BH335),"")</f>
        <is>
          <t/>
        </is>
      </c>
      <c r="BJ335" s="8" t="inlineStr">
        <f aca="false">IF(A335&lt;&gt;"",IF(OR(V335&lt;&gt;0,W335&lt;&gt;0),ATAN2(V335,W335),0),"")</f>
        <is>
          <t/>
        </is>
      </c>
      <c r="BK335" s="8" t="inlineStr">
        <f aca="false">IF(A335&lt;&gt;"",DEGREES(BJ335),"")</f>
        <is>
          <t/>
        </is>
      </c>
      <c r="BL335" s="8" t="inlineStr">
        <f aca="false">IF(A335&lt;&gt;"",SQRT(SUMSQ(Y335:AA335)),"")</f>
        <is>
          <t/>
        </is>
      </c>
      <c r="BM335" s="8" t="inlineStr">
        <f aca="false">IF(A335&lt;&gt;"",IF(BL335&lt;&gt;0,ACOS(AA335/BL335),0),"")</f>
        <is>
          <t/>
        </is>
      </c>
      <c r="BN335" s="8" t="inlineStr">
        <f aca="false">IF(A335&lt;&gt;"",DEGREES(BM335),"")</f>
        <is>
          <t/>
        </is>
      </c>
      <c r="BO335" s="8" t="inlineStr">
        <f aca="false">IF(A335&lt;&gt;"",IF(OR(Y335&lt;&gt;0,Z335&lt;&gt;0),ATAN2(Y335,Z335),0),"")</f>
        <is>
          <t/>
        </is>
      </c>
      <c r="BP335" s="8" t="inlineStr">
        <f aca="false">IF(A335&lt;&gt;"",DEGREES(BO335),"")</f>
        <is>
          <t/>
        </is>
      </c>
      <c r="BQ335" s="8" t="inlineStr">
        <f aca="false">IF(A335&lt;&gt;"",SQRT(SUMSQ(AB335:AD335)),"")</f>
        <is>
          <t/>
        </is>
      </c>
      <c r="BR335" s="8" t="inlineStr">
        <f aca="false">IF(A335&lt;&gt;"",IF(BQ335&lt;&gt;0,ACOS(AD335/BQ335),0),"")</f>
        <is>
          <t/>
        </is>
      </c>
      <c r="BS335" s="8" t="inlineStr">
        <f aca="false">IF(A335&lt;&gt;"",DEGREES(BR335),"")</f>
        <is>
          <t/>
        </is>
      </c>
      <c r="BT335" s="8" t="inlineStr">
        <f aca="false">IF(A335&lt;&gt;"",IF(OR(AB335&lt;&gt;0,AC335&lt;&gt;0),ATAN2(AB335,AC335),0),"")</f>
        <is>
          <t/>
        </is>
      </c>
      <c r="BU335" s="8" t="inlineStr">
        <f aca="false">IF(A335&lt;&gt;"",DEGREES(BT335),"")</f>
        <is>
          <t/>
        </is>
      </c>
      <c r="BV335" s="8" t="inlineStr">
        <f aca="false">IF(A335&lt;&gt;"",SQRT(SUMSQ(AE335:AG335)),"")</f>
        <is>
          <t/>
        </is>
      </c>
      <c r="BW335" s="8" t="inlineStr">
        <f aca="false">IF(A335&lt;&gt;"",IF(BV335&lt;&gt;0,ACOS(AG335/BV335),0),"")</f>
        <is>
          <t/>
        </is>
      </c>
      <c r="BX335" s="8" t="inlineStr">
        <f aca="false">IF(A335&lt;&gt;"",DEGREES(BW335),"")</f>
        <is>
          <t/>
        </is>
      </c>
      <c r="BY335" s="8" t="inlineStr">
        <f aca="false">IF(A335&lt;&gt;"",IF(OR(AF335&lt;&gt;0,AG335&lt;&gt;0),ATAN2(AF335,AG335),0),"")</f>
        <is>
          <t/>
        </is>
      </c>
      <c r="BZ335" s="8" t="inlineStr">
        <f aca="false">IF(A335&lt;&gt;"",DEGREES(BY335),"")</f>
        <is>
          <t/>
        </is>
      </c>
      <c r="CA335" s="0" t="inlineStr">
        <f aca="false">IF(A335&lt;&gt;"",IF(AND(AI335&lt;Parameters!$B$11,AI335&gt;Parameters!$B$12,AN335&lt;Parameters!$B$11,AN335&gt;Parameters!$B$12,AS335&lt;Parameters!$B$11,AS335&gt;Parameters!$B$12,AX335&lt;Parameters!$B$11,AX335&gt;Parameters!$B$12,BC335&lt;Parameters!$B$11,BC335&gt;Parameters!$B$12,BM335&lt;Parameters!$B$11,BM335&gt;Parameters!$B$12,BR335&lt;Parameters!$B$11,BR335&gt;Parameters!$B$12,BW335&lt;Parameters!$B$11,BW335&gt;Parameters!$B$12),1,0),"")</f>
        <is>
          <t/>
        </is>
      </c>
      <c r="CB335" s="0" t="inlineStr">
        <f aca="false">IF(A335&lt;&gt;"",IF(OR(AI335&lt;Parameters!$B$12,AI335&gt;Parameters!$B$11),0,1),"")</f>
        <is>
          <t/>
        </is>
      </c>
      <c r="CC335" s="0" t="inlineStr">
        <f aca="false">IF(A335&lt;&gt;"",IF(OR(AN335&lt;Parameters!$B$12,AN335&gt;Parameters!$B$11),0,1),"")</f>
        <is>
          <t/>
        </is>
      </c>
      <c r="CD335" s="0" t="inlineStr">
        <f aca="false">IF(A335&lt;&gt;"",IF(OR(AS335&lt;Parameters!$B$12,AS335&gt;Parameters!$B$11),0,1),"")</f>
        <is>
          <t/>
        </is>
      </c>
      <c r="CE335" s="0" t="inlineStr">
        <f aca="false">IF(A335&lt;&gt;"",IF(OR(AX335&lt;Parameters!$B$12,AX335&gt;Parameters!$B$11),0,1),"")</f>
        <is>
          <t/>
        </is>
      </c>
      <c r="CF335" s="0" t="inlineStr">
        <f aca="false">IF(A335&lt;&gt;"",IF(OR(BC335&lt;Parameters!$B$12,BC335&gt;Parameters!$B$11),0,1),"")</f>
        <is>
          <t/>
        </is>
      </c>
      <c r="CG335" s="0" t="inlineStr">
        <f aca="false">IF(A335&lt;&gt;"",IF(OR(BH335&lt;Parameters!$B$12,BH335&gt;Parameters!$B$11),0,1),"")</f>
        <is>
          <t/>
        </is>
      </c>
      <c r="CH335" s="0" t="inlineStr">
        <f aca="false">IF(A335&lt;&gt;"",IF(OR(BM335&lt;Parameters!$B$12,BM335&gt;Parameters!$B$11),0,1),"")</f>
        <is>
          <t/>
        </is>
      </c>
      <c r="CI335" s="0" t="inlineStr">
        <f aca="false">IF(A335&lt;&gt;"",IF(OR(BR335&lt;Parameters!$B$12,BR335&gt;Parameters!$B$11),0,1),"")</f>
        <is>
          <t/>
        </is>
      </c>
      <c r="CJ335" s="0" t="inlineStr">
        <f aca="false">IF(A335&lt;&gt;"",IF(OR(BW335&lt;Parameters!$B$12,BW335&gt;Parameters!$B$11),0,1),"")</f>
        <is>
          <t/>
        </is>
      </c>
      <c r="CK335" s="26" t="inlineStr">
        <f aca="false">IF(A335&lt;&gt;"",SUM(CB335:CJ335)/9,"")</f>
        <is>
          <t/>
        </is>
      </c>
      <c r="CL335" s="0" t="inlineStr">
        <f aca="false">IF(A335&lt;&gt;"",CK335*9,"")</f>
        <is>
          <t/>
        </is>
      </c>
      <c r="CM335" s="8" t="inlineStr">
        <f aca="false">IF(A335&lt;&gt;"",TEXT(B335,CM$2)&amp;" "&amp;TEXT(A335,CM$2),"")</f>
        <is>
          <t/>
        </is>
      </c>
    </row>
    <row r="336" customFormat="false" ht="15" hidden="false" customHeight="false" outlineLevel="0" collapsed="false">
      <c r="A336" s="0" t="inlineStr">
        <f aca="false">IF(OR(B335&lt;Parameters!$K$12,A335&lt;Parameters!$K$12),IF(A335&lt;Parameters!$K$12,A335+1,0),"")</f>
        <is>
          <t/>
        </is>
      </c>
      <c r="B336" s="0" t="inlineStr">
        <f aca="false">IF(A336&lt;&gt;"",IF(A336=0,B335+1,B335),"")</f>
        <is>
          <t/>
        </is>
      </c>
      <c r="C336" s="24" t="inlineStr">
        <f aca="false">IF(A336&lt;&gt;"",-_phi*(A336+0.5),"")</f>
        <is>
          <t/>
        </is>
      </c>
      <c r="D336" s="8" t="inlineStr">
        <f aca="false">IF(A336&lt;&gt;"",DEGREES(C336),"")</f>
        <is>
          <t/>
        </is>
      </c>
      <c r="E336" s="24" t="inlineStr">
        <f aca="false">IF(A336&lt;&gt;"",_phi*(B336+0.5),"")</f>
        <is>
          <t/>
        </is>
      </c>
      <c r="F336" s="8" t="inlineStr">
        <f aca="false">IF(A336&lt;&gt;"",DEGREES(E336),"")</f>
        <is>
          <t/>
        </is>
      </c>
      <c r="G336" s="8" t="inlineStr">
        <f aca="false">IF(A336&lt;&gt;"",LOOKUP(A336,h!$A$3:$A$30,h!$D$3:$D$30),"")</f>
        <is>
          <t/>
        </is>
      </c>
      <c r="H336" s="8" t="inlineStr">
        <f aca="false">IF(A336&lt;&gt;"",LOOKUP(B336,h!$A$3:$A$30,h!$D$3:$D$30),"")</f>
        <is>
          <t/>
        </is>
      </c>
      <c r="I336" s="8" t="inlineStr">
        <f aca="false">IF(A336&lt;&gt;"",_zif,"")</f>
        <is>
          <t/>
        </is>
      </c>
      <c r="J336" s="8" t="inlineStr">
        <f aca="false">IF(A336&lt;&gt;"",$G336+'v1 Frame'!D$3*COS($C336)+'v1 Frame'!E$3*SIN($C336)*SIN($E336)+'v1 Frame'!F$3*SIN($C336)*COS($E336),"")</f>
        <is>
          <t/>
        </is>
      </c>
      <c r="K336" s="8" t="inlineStr">
        <f aca="false">IF(A336&lt;&gt;"",$H336+'v1 Frame'!E$3*COS($E336)-'v1 Frame'!F$3*SIN($E336),"")</f>
        <is>
          <t/>
        </is>
      </c>
      <c r="L336" s="8" t="inlineStr">
        <f aca="false">IF(A336&lt;&gt;"",$I336-'v1 Frame'!D$3*SIN($C336)+'v1 Frame'!E$3*COS($C336)*SIN($E336)+'v1 Frame'!F$3*COS($C336)*COS($E336),"")</f>
        <is>
          <t/>
        </is>
      </c>
      <c r="M336" s="8" t="inlineStr">
        <f aca="false">IF(A336&lt;&gt;"",$G336+'v1 Frame'!G$3*COS($C336)+'v1 Frame'!H$3*SIN($C336)*SIN($E336)+'v1 Frame'!I$3*SIN($C336)*COS($E336),"")</f>
        <is>
          <t/>
        </is>
      </c>
      <c r="N336" s="8" t="inlineStr">
        <f aca="false">IF(A336&lt;&gt;"",$H336+'v1 Frame'!H$3*COS($E336)-'v1 Frame'!I$3*SIN($E336),"")</f>
        <is>
          <t/>
        </is>
      </c>
      <c r="O336" s="8" t="inlineStr">
        <f aca="false">IF(A336&lt;&gt;"",$I336-'v1 Frame'!G$3*SIN($C336)+'v1 Frame'!H$3*COS($C336)*SIN($E336)+'v1 Frame'!I$3*COS($C336)*COS($E336),"")</f>
        <is>
          <t/>
        </is>
      </c>
      <c r="P336" s="8" t="inlineStr">
        <f aca="false">IF(A336&lt;&gt;"",$G336+'v1 Frame'!J$3*COS($C336)+'v1 Frame'!K$3*SIN($C336)*SIN($E336)+'v1 Frame'!L$3*SIN($C336)*COS($E336),"")</f>
        <is>
          <t/>
        </is>
      </c>
      <c r="Q336" s="8" t="inlineStr">
        <f aca="false">IF(A336&lt;&gt;"",$H336+'v1 Frame'!K$3*COS($E336)-'v1 Frame'!L$3*SIN($E336),"")</f>
        <is>
          <t/>
        </is>
      </c>
      <c r="R336" s="8" t="inlineStr">
        <f aca="false">IF(A336&lt;&gt;"",$I336-'v1 Frame'!J$3*SIN($C336)+'v1 Frame'!K$3*COS($C336)*SIN($E336)+'v1 Frame'!L$3*COS($C336)*COS($E336),"")</f>
        <is>
          <t/>
        </is>
      </c>
      <c r="S336" s="8" t="inlineStr">
        <f aca="false">IF(A336&lt;&gt;"",$G336+'v1 Frame'!M$3*COS($C336)+'v1 Frame'!N$3*SIN($C336)*SIN($E336)+'v1 Frame'!O$3*SIN($C336)*COS($E336),"")</f>
        <is>
          <t/>
        </is>
      </c>
      <c r="T336" s="8" t="inlineStr">
        <f aca="false">IF(A336&lt;&gt;"",$H336+'v1 Frame'!N$3*COS($E336)-'v1 Frame'!O$3*SIN($E336),"")</f>
        <is>
          <t/>
        </is>
      </c>
      <c r="U336" s="8" t="inlineStr">
        <f aca="false">IF(A336&lt;&gt;"",$I336-'v1 Frame'!M$3*SIN($C336)+'v1 Frame'!N$3*COS($C336)*SIN($E336)+'v1 Frame'!O$3*COS($C336)*COS($E336),"")</f>
        <is>
          <t/>
        </is>
      </c>
      <c r="V336" s="8" t="inlineStr">
        <f aca="false">IF(A336&lt;&gt;"",$G336+'v1 Frame'!P$3*COS($C336)+'v1 Frame'!Q$3*SIN($C336)*SIN($E336)+'v1 Frame'!R$3*SIN($C336)*COS($E336),"")</f>
        <is>
          <t/>
        </is>
      </c>
      <c r="W336" s="8" t="inlineStr">
        <f aca="false">IF(A336&lt;&gt;"",$H336+'v1 Frame'!Q$3*COS($E336)-'v1 Frame'!R$3*SIN($E336),"")</f>
        <is>
          <t/>
        </is>
      </c>
      <c r="X336" s="8" t="inlineStr">
        <f aca="false">IF(A336&lt;&gt;"",$I336-'v1 Frame'!P$3*SIN($C336)+'v1 Frame'!Q$3*COS($C336)*SIN($E336)+'v1 Frame'!R$3*COS($C336)*COS($E336),"")</f>
        <is>
          <t/>
        </is>
      </c>
      <c r="Y336" s="8" t="inlineStr">
        <f aca="false">IF(A336&lt;&gt;"",$G336+'v1 Frame'!S$3*COS($C336)+'v1 Frame'!T$3*SIN($C336)*SIN($E336)+'v1 Frame'!U$3*SIN($C336)*COS($E336),"")</f>
        <is>
          <t/>
        </is>
      </c>
      <c r="Z336" s="8" t="inlineStr">
        <f aca="false">IF(A336&lt;&gt;"",$H336+'v1 Frame'!T$3*COS($E336)-'v1 Frame'!U$3*SIN($E336),"")</f>
        <is>
          <t/>
        </is>
      </c>
      <c r="AA336" s="8" t="inlineStr">
        <f aca="false">IF(A336&lt;&gt;"",$I336-'v1 Frame'!S$3*SIN($C336)+'v1 Frame'!T$3*COS($C336)*SIN($E336)+'v1 Frame'!U$3*COS($C336)*COS($E336),"")</f>
        <is>
          <t/>
        </is>
      </c>
      <c r="AB336" s="8" t="inlineStr">
        <f aca="false">IF(A336&lt;&gt;"",$G336+'v1 Frame'!V$3*COS($C336)+'v1 Frame'!W$3*SIN($C336)*SIN($E336)+'v1 Frame'!X$3*SIN($C336)*COS($E336),"")</f>
        <is>
          <t/>
        </is>
      </c>
      <c r="AC336" s="8" t="inlineStr">
        <f aca="false">IF(A336&lt;&gt;"",$H336+'v1 Frame'!W$3*COS($E336)-'v1 Frame'!X$3*SIN($E336),"")</f>
        <is>
          <t/>
        </is>
      </c>
      <c r="AD336" s="8" t="inlineStr">
        <f aca="false">IF(A336&lt;&gt;"",$I336-'v1 Frame'!V$3*SIN($C336)+'v1 Frame'!W$3*COS($C336)*SIN($E336)+'v1 Frame'!X$3*COS($C336)*COS($E336),"")</f>
        <is>
          <t/>
        </is>
      </c>
      <c r="AE336" s="25" t="inlineStr">
        <f aca="false">IF(A336&lt;&gt;"",$G336+'v1 Frame'!Y$3*COS($C336)+'v1 Frame'!Z$3*SIN($C336)*SIN($E336)+'v1 Frame'!AA$3*SIN($C336)*COS($E336),"")</f>
        <is>
          <t/>
        </is>
      </c>
      <c r="AF336" s="25" t="inlineStr">
        <f aca="false">IF(A336&lt;&gt;"",$H336+'v1 Frame'!Z$3*COS($E336)-'v1 Frame'!AA$3*SIN($E336),"")</f>
        <is>
          <t/>
        </is>
      </c>
      <c r="AG336" s="25" t="inlineStr">
        <f aca="false">IF(A336&lt;&gt;"",$I336-'v1 Frame'!Y$3*SIN($C336)+'v1 Frame'!Z$3*COS($C336)*SIN($E336)+'v1 Frame'!AA$3*COS($C336)*COS($E336),"")</f>
        <is>
          <t/>
        </is>
      </c>
      <c r="AH336" s="8" t="inlineStr">
        <f aca="false">IF(A336&lt;&gt;"",SQRT(SUMSQ(G336:I336)),"")</f>
        <is>
          <t/>
        </is>
      </c>
      <c r="AI336" s="8" t="inlineStr">
        <f aca="false">IF(A336&lt;&gt;"",IF(AH336&lt;&gt;0,ACOS(I336/AH336),0),"")</f>
        <is>
          <t/>
        </is>
      </c>
      <c r="AJ336" s="8" t="inlineStr">
        <f aca="false">IF(A336&lt;&gt;"",DEGREES(AI336),"")</f>
        <is>
          <t/>
        </is>
      </c>
      <c r="AK336" s="8" t="inlineStr">
        <f aca="false">IF(A336&lt;&gt;"",IF(OR(G336&lt;&gt;0,H336&lt;&gt;0),ATAN2(G336,H336),0),"")</f>
        <is>
          <t/>
        </is>
      </c>
      <c r="AL336" s="8" t="inlineStr">
        <f aca="false">IF(A336&lt;&gt;"",DEGREES(AK336),"")</f>
        <is>
          <t/>
        </is>
      </c>
      <c r="AM336" s="8" t="inlineStr">
        <f aca="false">IF(A336&lt;&gt;"",SQRT(SUMSQ(J336:L336)),"")</f>
        <is>
          <t/>
        </is>
      </c>
      <c r="AN336" s="8" t="inlineStr">
        <f aca="false">IF(A336&lt;&gt;"",IF(AM336&lt;&gt;0,ACOS(L336/AM336),0),"")</f>
        <is>
          <t/>
        </is>
      </c>
      <c r="AO336" s="8" t="inlineStr">
        <f aca="false">IF(A336&lt;&gt;"",DEGREES(AN336),"")</f>
        <is>
          <t/>
        </is>
      </c>
      <c r="AP336" s="8" t="inlineStr">
        <f aca="false">IF(A336&lt;&gt;"",IF(OR(J336&lt;&gt;0,K336&lt;&gt;0),ATAN2(J336,K336),0),"")</f>
        <is>
          <t/>
        </is>
      </c>
      <c r="AQ336" s="8" t="inlineStr">
        <f aca="false">IF(A336&lt;&gt;"",DEGREES(AP336),"")</f>
        <is>
          <t/>
        </is>
      </c>
      <c r="AR336" s="8" t="inlineStr">
        <f aca="false">IF(A336&lt;&gt;"",SQRT(SUMSQ(M336:O336)),"")</f>
        <is>
          <t/>
        </is>
      </c>
      <c r="AS336" s="8" t="inlineStr">
        <f aca="false">IF(A336&lt;&gt;"",IF(AR336&lt;&gt;0,ACOS(O336/AR336),0),"")</f>
        <is>
          <t/>
        </is>
      </c>
      <c r="AT336" s="8" t="inlineStr">
        <f aca="false">IF(A336&lt;&gt;"",DEGREES(AS336),"")</f>
        <is>
          <t/>
        </is>
      </c>
      <c r="AU336" s="8" t="inlineStr">
        <f aca="false">IF(A336&lt;&gt;"",IF(OR(M336&lt;&gt;0,N336&lt;&gt;0),ATAN2(M336,N336),0),"")</f>
        <is>
          <t/>
        </is>
      </c>
      <c r="AV336" s="8" t="inlineStr">
        <f aca="false">IF(A336&lt;&gt;"",DEGREES(AU336),"")</f>
        <is>
          <t/>
        </is>
      </c>
      <c r="AW336" s="8" t="inlineStr">
        <f aca="false">IF(A336&lt;&gt;"",SQRT(SUMSQ(P336:R336)),"")</f>
        <is>
          <t/>
        </is>
      </c>
      <c r="AX336" s="8" t="inlineStr">
        <f aca="false">IF(A336&lt;&gt;"",IF(AW336&lt;&gt;0,ACOS(R336/AW336),0),"")</f>
        <is>
          <t/>
        </is>
      </c>
      <c r="AY336" s="8" t="inlineStr">
        <f aca="false">IF(A336&lt;&gt;"",DEGREES(AX336),"")</f>
        <is>
          <t/>
        </is>
      </c>
      <c r="AZ336" s="8" t="inlineStr">
        <f aca="false">IF(A336&lt;&gt;"",IF(OR(P336&lt;&gt;0,Q336&lt;&gt;0),ATAN2(P336,Q336),0),"")</f>
        <is>
          <t/>
        </is>
      </c>
      <c r="BA336" s="8" t="inlineStr">
        <f aca="false">IF(A336&lt;&gt;"",DEGREES(AZ336),"")</f>
        <is>
          <t/>
        </is>
      </c>
      <c r="BB336" s="8" t="inlineStr">
        <f aca="false">IF(A336&lt;&gt;"",SQRT(SUMSQ(S336:U336)),"")</f>
        <is>
          <t/>
        </is>
      </c>
      <c r="BC336" s="8" t="inlineStr">
        <f aca="false">IF(A336&lt;&gt;"",IF(BB336&lt;&gt;0,ACOS(U336/BB336),0),"")</f>
        <is>
          <t/>
        </is>
      </c>
      <c r="BD336" s="8" t="inlineStr">
        <f aca="false">IF(A336&lt;&gt;"",DEGREES(BC336),"")</f>
        <is>
          <t/>
        </is>
      </c>
      <c r="BE336" s="8" t="inlineStr">
        <f aca="false">IF(A336&lt;&gt;"",IF(OR(S336&lt;&gt;0,T336&lt;&gt;0),ATAN2(S336,T336),0),"")</f>
        <is>
          <t/>
        </is>
      </c>
      <c r="BF336" s="8" t="inlineStr">
        <f aca="false">IF(A336&lt;&gt;"",DEGREES(BE336),"")</f>
        <is>
          <t/>
        </is>
      </c>
      <c r="BG336" s="8" t="inlineStr">
        <f aca="false">IF(A336&lt;&gt;"",SQRT(SUMSQ(V336:X336)),"")</f>
        <is>
          <t/>
        </is>
      </c>
      <c r="BH336" s="8" t="inlineStr">
        <f aca="false">IF(A336&lt;&gt;"",IF(BG336&lt;&gt;0,ACOS(X336/BG336),0),"")</f>
        <is>
          <t/>
        </is>
      </c>
      <c r="BI336" s="8" t="inlineStr">
        <f aca="false">IF(A336&lt;&gt;"",DEGREES(BH336),"")</f>
        <is>
          <t/>
        </is>
      </c>
      <c r="BJ336" s="8" t="inlineStr">
        <f aca="false">IF(A336&lt;&gt;"",IF(OR(V336&lt;&gt;0,W336&lt;&gt;0),ATAN2(V336,W336),0),"")</f>
        <is>
          <t/>
        </is>
      </c>
      <c r="BK336" s="8" t="inlineStr">
        <f aca="false">IF(A336&lt;&gt;"",DEGREES(BJ336),"")</f>
        <is>
          <t/>
        </is>
      </c>
      <c r="BL336" s="8" t="inlineStr">
        <f aca="false">IF(A336&lt;&gt;"",SQRT(SUMSQ(Y336:AA336)),"")</f>
        <is>
          <t/>
        </is>
      </c>
      <c r="BM336" s="8" t="inlineStr">
        <f aca="false">IF(A336&lt;&gt;"",IF(BL336&lt;&gt;0,ACOS(AA336/BL336),0),"")</f>
        <is>
          <t/>
        </is>
      </c>
      <c r="BN336" s="8" t="inlineStr">
        <f aca="false">IF(A336&lt;&gt;"",DEGREES(BM336),"")</f>
        <is>
          <t/>
        </is>
      </c>
      <c r="BO336" s="8" t="inlineStr">
        <f aca="false">IF(A336&lt;&gt;"",IF(OR(Y336&lt;&gt;0,Z336&lt;&gt;0),ATAN2(Y336,Z336),0),"")</f>
        <is>
          <t/>
        </is>
      </c>
      <c r="BP336" s="8" t="inlineStr">
        <f aca="false">IF(A336&lt;&gt;"",DEGREES(BO336),"")</f>
        <is>
          <t/>
        </is>
      </c>
      <c r="BQ336" s="8" t="inlineStr">
        <f aca="false">IF(A336&lt;&gt;"",SQRT(SUMSQ(AB336:AD336)),"")</f>
        <is>
          <t/>
        </is>
      </c>
      <c r="BR336" s="8" t="inlineStr">
        <f aca="false">IF(A336&lt;&gt;"",IF(BQ336&lt;&gt;0,ACOS(AD336/BQ336),0),"")</f>
        <is>
          <t/>
        </is>
      </c>
      <c r="BS336" s="8" t="inlineStr">
        <f aca="false">IF(A336&lt;&gt;"",DEGREES(BR336),"")</f>
        <is>
          <t/>
        </is>
      </c>
      <c r="BT336" s="8" t="inlineStr">
        <f aca="false">IF(A336&lt;&gt;"",IF(OR(AB336&lt;&gt;0,AC336&lt;&gt;0),ATAN2(AB336,AC336),0),"")</f>
        <is>
          <t/>
        </is>
      </c>
      <c r="BU336" s="8" t="inlineStr">
        <f aca="false">IF(A336&lt;&gt;"",DEGREES(BT336),"")</f>
        <is>
          <t/>
        </is>
      </c>
      <c r="BV336" s="8" t="inlineStr">
        <f aca="false">IF(A336&lt;&gt;"",SQRT(SUMSQ(AE336:AG336)),"")</f>
        <is>
          <t/>
        </is>
      </c>
      <c r="BW336" s="8" t="inlineStr">
        <f aca="false">IF(A336&lt;&gt;"",IF(BV336&lt;&gt;0,ACOS(AG336/BV336),0),"")</f>
        <is>
          <t/>
        </is>
      </c>
      <c r="BX336" s="8" t="inlineStr">
        <f aca="false">IF(A336&lt;&gt;"",DEGREES(BW336),"")</f>
        <is>
          <t/>
        </is>
      </c>
      <c r="BY336" s="8" t="inlineStr">
        <f aca="false">IF(A336&lt;&gt;"",IF(OR(AF336&lt;&gt;0,AG336&lt;&gt;0),ATAN2(AF336,AG336),0),"")</f>
        <is>
          <t/>
        </is>
      </c>
      <c r="BZ336" s="8" t="inlineStr">
        <f aca="false">IF(A336&lt;&gt;"",DEGREES(BY336),"")</f>
        <is>
          <t/>
        </is>
      </c>
      <c r="CA336" s="0" t="inlineStr">
        <f aca="false">IF(A336&lt;&gt;"",IF(AND(AI336&lt;Parameters!$B$11,AI336&gt;Parameters!$B$12,AN336&lt;Parameters!$B$11,AN336&gt;Parameters!$B$12,AS336&lt;Parameters!$B$11,AS336&gt;Parameters!$B$12,AX336&lt;Parameters!$B$11,AX336&gt;Parameters!$B$12,BC336&lt;Parameters!$B$11,BC336&gt;Parameters!$B$12,BM336&lt;Parameters!$B$11,BM336&gt;Parameters!$B$12,BR336&lt;Parameters!$B$11,BR336&gt;Parameters!$B$12,BW336&lt;Parameters!$B$11,BW336&gt;Parameters!$B$12),1,0),"")</f>
        <is>
          <t/>
        </is>
      </c>
      <c r="CB336" s="0" t="inlineStr">
        <f aca="false">IF(A336&lt;&gt;"",IF(OR(AI336&lt;Parameters!$B$12,AI336&gt;Parameters!$B$11),0,1),"")</f>
        <is>
          <t/>
        </is>
      </c>
      <c r="CC336" s="0" t="inlineStr">
        <f aca="false">IF(A336&lt;&gt;"",IF(OR(AN336&lt;Parameters!$B$12,AN336&gt;Parameters!$B$11),0,1),"")</f>
        <is>
          <t/>
        </is>
      </c>
      <c r="CD336" s="0" t="inlineStr">
        <f aca="false">IF(A336&lt;&gt;"",IF(OR(AS336&lt;Parameters!$B$12,AS336&gt;Parameters!$B$11),0,1),"")</f>
        <is>
          <t/>
        </is>
      </c>
      <c r="CE336" s="0" t="inlineStr">
        <f aca="false">IF(A336&lt;&gt;"",IF(OR(AX336&lt;Parameters!$B$12,AX336&gt;Parameters!$B$11),0,1),"")</f>
        <is>
          <t/>
        </is>
      </c>
      <c r="CF336" s="0" t="inlineStr">
        <f aca="false">IF(A336&lt;&gt;"",IF(OR(BC336&lt;Parameters!$B$12,BC336&gt;Parameters!$B$11),0,1),"")</f>
        <is>
          <t/>
        </is>
      </c>
      <c r="CG336" s="0" t="inlineStr">
        <f aca="false">IF(A336&lt;&gt;"",IF(OR(BH336&lt;Parameters!$B$12,BH336&gt;Parameters!$B$11),0,1),"")</f>
        <is>
          <t/>
        </is>
      </c>
      <c r="CH336" s="0" t="inlineStr">
        <f aca="false">IF(A336&lt;&gt;"",IF(OR(BM336&lt;Parameters!$B$12,BM336&gt;Parameters!$B$11),0,1),"")</f>
        <is>
          <t/>
        </is>
      </c>
      <c r="CI336" s="0" t="inlineStr">
        <f aca="false">IF(A336&lt;&gt;"",IF(OR(BR336&lt;Parameters!$B$12,BR336&gt;Parameters!$B$11),0,1),"")</f>
        <is>
          <t/>
        </is>
      </c>
      <c r="CJ336" s="0" t="inlineStr">
        <f aca="false">IF(A336&lt;&gt;"",IF(OR(BW336&lt;Parameters!$B$12,BW336&gt;Parameters!$B$11),0,1),"")</f>
        <is>
          <t/>
        </is>
      </c>
      <c r="CK336" s="26" t="inlineStr">
        <f aca="false">IF(A336&lt;&gt;"",SUM(CB336:CJ336)/9,"")</f>
        <is>
          <t/>
        </is>
      </c>
      <c r="CL336" s="0" t="inlineStr">
        <f aca="false">IF(A336&lt;&gt;"",CK336*9,"")</f>
        <is>
          <t/>
        </is>
      </c>
      <c r="CM336" s="8" t="inlineStr">
        <f aca="false">IF(A336&lt;&gt;"",TEXT(B336,CM$2)&amp;" "&amp;TEXT(A336,CM$2),"")</f>
        <is>
          <t/>
        </is>
      </c>
    </row>
    <row r="337" customFormat="false" ht="15" hidden="false" customHeight="false" outlineLevel="0" collapsed="false">
      <c r="A337" s="0" t="inlineStr">
        <f aca="false">IF(OR(B336&lt;Parameters!$K$12,A336&lt;Parameters!$K$12),IF(A336&lt;Parameters!$K$12,A336+1,0),"")</f>
        <is>
          <t/>
        </is>
      </c>
      <c r="B337" s="0" t="inlineStr">
        <f aca="false">IF(A337&lt;&gt;"",IF(A337=0,B336+1,B336),"")</f>
        <is>
          <t/>
        </is>
      </c>
      <c r="C337" s="24" t="inlineStr">
        <f aca="false">IF(A337&lt;&gt;"",-_phi*(A337+0.5),"")</f>
        <is>
          <t/>
        </is>
      </c>
      <c r="D337" s="8" t="inlineStr">
        <f aca="false">IF(A337&lt;&gt;"",DEGREES(C337),"")</f>
        <is>
          <t/>
        </is>
      </c>
      <c r="E337" s="24" t="inlineStr">
        <f aca="false">IF(A337&lt;&gt;"",_phi*(B337+0.5),"")</f>
        <is>
          <t/>
        </is>
      </c>
      <c r="F337" s="8" t="inlineStr">
        <f aca="false">IF(A337&lt;&gt;"",DEGREES(E337),"")</f>
        <is>
          <t/>
        </is>
      </c>
      <c r="G337" s="8" t="inlineStr">
        <f aca="false">IF(A337&lt;&gt;"",LOOKUP(A337,h!$A$3:$A$30,h!$D$3:$D$30),"")</f>
        <is>
          <t/>
        </is>
      </c>
      <c r="H337" s="8" t="inlineStr">
        <f aca="false">IF(A337&lt;&gt;"",LOOKUP(B337,h!$A$3:$A$30,h!$D$3:$D$30),"")</f>
        <is>
          <t/>
        </is>
      </c>
      <c r="I337" s="8" t="inlineStr">
        <f aca="false">IF(A337&lt;&gt;"",_zif,"")</f>
        <is>
          <t/>
        </is>
      </c>
      <c r="J337" s="8" t="inlineStr">
        <f aca="false">IF(A337&lt;&gt;"",$G337+'v1 Frame'!D$3*COS($C337)+'v1 Frame'!E$3*SIN($C337)*SIN($E337)+'v1 Frame'!F$3*SIN($C337)*COS($E337),"")</f>
        <is>
          <t/>
        </is>
      </c>
      <c r="K337" s="8" t="inlineStr">
        <f aca="false">IF(A337&lt;&gt;"",$H337+'v1 Frame'!E$3*COS($E337)-'v1 Frame'!F$3*SIN($E337),"")</f>
        <is>
          <t/>
        </is>
      </c>
      <c r="L337" s="8" t="inlineStr">
        <f aca="false">IF(A337&lt;&gt;"",$I337-'v1 Frame'!D$3*SIN($C337)+'v1 Frame'!E$3*COS($C337)*SIN($E337)+'v1 Frame'!F$3*COS($C337)*COS($E337),"")</f>
        <is>
          <t/>
        </is>
      </c>
      <c r="M337" s="8" t="inlineStr">
        <f aca="false">IF(A337&lt;&gt;"",$G337+'v1 Frame'!G$3*COS($C337)+'v1 Frame'!H$3*SIN($C337)*SIN($E337)+'v1 Frame'!I$3*SIN($C337)*COS($E337),"")</f>
        <is>
          <t/>
        </is>
      </c>
      <c r="N337" s="8" t="inlineStr">
        <f aca="false">IF(A337&lt;&gt;"",$H337+'v1 Frame'!H$3*COS($E337)-'v1 Frame'!I$3*SIN($E337),"")</f>
        <is>
          <t/>
        </is>
      </c>
      <c r="O337" s="8" t="inlineStr">
        <f aca="false">IF(A337&lt;&gt;"",$I337-'v1 Frame'!G$3*SIN($C337)+'v1 Frame'!H$3*COS($C337)*SIN($E337)+'v1 Frame'!I$3*COS($C337)*COS($E337),"")</f>
        <is>
          <t/>
        </is>
      </c>
      <c r="P337" s="8" t="inlineStr">
        <f aca="false">IF(A337&lt;&gt;"",$G337+'v1 Frame'!J$3*COS($C337)+'v1 Frame'!K$3*SIN($C337)*SIN($E337)+'v1 Frame'!L$3*SIN($C337)*COS($E337),"")</f>
        <is>
          <t/>
        </is>
      </c>
      <c r="Q337" s="8" t="inlineStr">
        <f aca="false">IF(A337&lt;&gt;"",$H337+'v1 Frame'!K$3*COS($E337)-'v1 Frame'!L$3*SIN($E337),"")</f>
        <is>
          <t/>
        </is>
      </c>
      <c r="R337" s="8" t="inlineStr">
        <f aca="false">IF(A337&lt;&gt;"",$I337-'v1 Frame'!J$3*SIN($C337)+'v1 Frame'!K$3*COS($C337)*SIN($E337)+'v1 Frame'!L$3*COS($C337)*COS($E337),"")</f>
        <is>
          <t/>
        </is>
      </c>
      <c r="S337" s="8" t="inlineStr">
        <f aca="false">IF(A337&lt;&gt;"",$G337+'v1 Frame'!M$3*COS($C337)+'v1 Frame'!N$3*SIN($C337)*SIN($E337)+'v1 Frame'!O$3*SIN($C337)*COS($E337),"")</f>
        <is>
          <t/>
        </is>
      </c>
      <c r="T337" s="8" t="inlineStr">
        <f aca="false">IF(A337&lt;&gt;"",$H337+'v1 Frame'!N$3*COS($E337)-'v1 Frame'!O$3*SIN($E337),"")</f>
        <is>
          <t/>
        </is>
      </c>
      <c r="U337" s="8" t="inlineStr">
        <f aca="false">IF(A337&lt;&gt;"",$I337-'v1 Frame'!M$3*SIN($C337)+'v1 Frame'!N$3*COS($C337)*SIN($E337)+'v1 Frame'!O$3*COS($C337)*COS($E337),"")</f>
        <is>
          <t/>
        </is>
      </c>
      <c r="V337" s="8" t="inlineStr">
        <f aca="false">IF(A337&lt;&gt;"",$G337+'v1 Frame'!P$3*COS($C337)+'v1 Frame'!Q$3*SIN($C337)*SIN($E337)+'v1 Frame'!R$3*SIN($C337)*COS($E337),"")</f>
        <is>
          <t/>
        </is>
      </c>
      <c r="W337" s="8" t="inlineStr">
        <f aca="false">IF(A337&lt;&gt;"",$H337+'v1 Frame'!Q$3*COS($E337)-'v1 Frame'!R$3*SIN($E337),"")</f>
        <is>
          <t/>
        </is>
      </c>
      <c r="X337" s="8" t="inlineStr">
        <f aca="false">IF(A337&lt;&gt;"",$I337-'v1 Frame'!P$3*SIN($C337)+'v1 Frame'!Q$3*COS($C337)*SIN($E337)+'v1 Frame'!R$3*COS($C337)*COS($E337),"")</f>
        <is>
          <t/>
        </is>
      </c>
      <c r="Y337" s="8" t="inlineStr">
        <f aca="false">IF(A337&lt;&gt;"",$G337+'v1 Frame'!S$3*COS($C337)+'v1 Frame'!T$3*SIN($C337)*SIN($E337)+'v1 Frame'!U$3*SIN($C337)*COS($E337),"")</f>
        <is>
          <t/>
        </is>
      </c>
      <c r="Z337" s="8" t="inlineStr">
        <f aca="false">IF(A337&lt;&gt;"",$H337+'v1 Frame'!T$3*COS($E337)-'v1 Frame'!U$3*SIN($E337),"")</f>
        <is>
          <t/>
        </is>
      </c>
      <c r="AA337" s="8" t="inlineStr">
        <f aca="false">IF(A337&lt;&gt;"",$I337-'v1 Frame'!S$3*SIN($C337)+'v1 Frame'!T$3*COS($C337)*SIN($E337)+'v1 Frame'!U$3*COS($C337)*COS($E337),"")</f>
        <is>
          <t/>
        </is>
      </c>
      <c r="AB337" s="8" t="inlineStr">
        <f aca="false">IF(A337&lt;&gt;"",$G337+'v1 Frame'!V$3*COS($C337)+'v1 Frame'!W$3*SIN($C337)*SIN($E337)+'v1 Frame'!X$3*SIN($C337)*COS($E337),"")</f>
        <is>
          <t/>
        </is>
      </c>
      <c r="AC337" s="8" t="inlineStr">
        <f aca="false">IF(A337&lt;&gt;"",$H337+'v1 Frame'!W$3*COS($E337)-'v1 Frame'!X$3*SIN($E337),"")</f>
        <is>
          <t/>
        </is>
      </c>
      <c r="AD337" s="8" t="inlineStr">
        <f aca="false">IF(A337&lt;&gt;"",$I337-'v1 Frame'!V$3*SIN($C337)+'v1 Frame'!W$3*COS($C337)*SIN($E337)+'v1 Frame'!X$3*COS($C337)*COS($E337),"")</f>
        <is>
          <t/>
        </is>
      </c>
      <c r="AE337" s="25" t="inlineStr">
        <f aca="false">IF(A337&lt;&gt;"",$G337+'v1 Frame'!Y$3*COS($C337)+'v1 Frame'!Z$3*SIN($C337)*SIN($E337)+'v1 Frame'!AA$3*SIN($C337)*COS($E337),"")</f>
        <is>
          <t/>
        </is>
      </c>
      <c r="AF337" s="25" t="inlineStr">
        <f aca="false">IF(A337&lt;&gt;"",$H337+'v1 Frame'!Z$3*COS($E337)-'v1 Frame'!AA$3*SIN($E337),"")</f>
        <is>
          <t/>
        </is>
      </c>
      <c r="AG337" s="25" t="inlineStr">
        <f aca="false">IF(A337&lt;&gt;"",$I337-'v1 Frame'!Y$3*SIN($C337)+'v1 Frame'!Z$3*COS($C337)*SIN($E337)+'v1 Frame'!AA$3*COS($C337)*COS($E337),"")</f>
        <is>
          <t/>
        </is>
      </c>
      <c r="AH337" s="8" t="inlineStr">
        <f aca="false">IF(A337&lt;&gt;"",SQRT(SUMSQ(G337:I337)),"")</f>
        <is>
          <t/>
        </is>
      </c>
      <c r="AI337" s="8" t="inlineStr">
        <f aca="false">IF(A337&lt;&gt;"",IF(AH337&lt;&gt;0,ACOS(I337/AH337),0),"")</f>
        <is>
          <t/>
        </is>
      </c>
      <c r="AJ337" s="8" t="inlineStr">
        <f aca="false">IF(A337&lt;&gt;"",DEGREES(AI337),"")</f>
        <is>
          <t/>
        </is>
      </c>
      <c r="AK337" s="8" t="inlineStr">
        <f aca="false">IF(A337&lt;&gt;"",IF(OR(G337&lt;&gt;0,H337&lt;&gt;0),ATAN2(G337,H337),0),"")</f>
        <is>
          <t/>
        </is>
      </c>
      <c r="AL337" s="8" t="inlineStr">
        <f aca="false">IF(A337&lt;&gt;"",DEGREES(AK337),"")</f>
        <is>
          <t/>
        </is>
      </c>
      <c r="AM337" s="8" t="inlineStr">
        <f aca="false">IF(A337&lt;&gt;"",SQRT(SUMSQ(J337:L337)),"")</f>
        <is>
          <t/>
        </is>
      </c>
      <c r="AN337" s="8" t="inlineStr">
        <f aca="false">IF(A337&lt;&gt;"",IF(AM337&lt;&gt;0,ACOS(L337/AM337),0),"")</f>
        <is>
          <t/>
        </is>
      </c>
      <c r="AO337" s="8" t="inlineStr">
        <f aca="false">IF(A337&lt;&gt;"",DEGREES(AN337),"")</f>
        <is>
          <t/>
        </is>
      </c>
      <c r="AP337" s="8" t="inlineStr">
        <f aca="false">IF(A337&lt;&gt;"",IF(OR(J337&lt;&gt;0,K337&lt;&gt;0),ATAN2(J337,K337),0),"")</f>
        <is>
          <t/>
        </is>
      </c>
      <c r="AQ337" s="8" t="inlineStr">
        <f aca="false">IF(A337&lt;&gt;"",DEGREES(AP337),"")</f>
        <is>
          <t/>
        </is>
      </c>
      <c r="AR337" s="8" t="inlineStr">
        <f aca="false">IF(A337&lt;&gt;"",SQRT(SUMSQ(M337:O337)),"")</f>
        <is>
          <t/>
        </is>
      </c>
      <c r="AS337" s="8" t="inlineStr">
        <f aca="false">IF(A337&lt;&gt;"",IF(AR337&lt;&gt;0,ACOS(O337/AR337),0),"")</f>
        <is>
          <t/>
        </is>
      </c>
      <c r="AT337" s="8" t="inlineStr">
        <f aca="false">IF(A337&lt;&gt;"",DEGREES(AS337),"")</f>
        <is>
          <t/>
        </is>
      </c>
      <c r="AU337" s="8" t="inlineStr">
        <f aca="false">IF(A337&lt;&gt;"",IF(OR(M337&lt;&gt;0,N337&lt;&gt;0),ATAN2(M337,N337),0),"")</f>
        <is>
          <t/>
        </is>
      </c>
      <c r="AV337" s="8" t="inlineStr">
        <f aca="false">IF(A337&lt;&gt;"",DEGREES(AU337),"")</f>
        <is>
          <t/>
        </is>
      </c>
      <c r="AW337" s="8" t="inlineStr">
        <f aca="false">IF(A337&lt;&gt;"",SQRT(SUMSQ(P337:R337)),"")</f>
        <is>
          <t/>
        </is>
      </c>
      <c r="AX337" s="8" t="inlineStr">
        <f aca="false">IF(A337&lt;&gt;"",IF(AW337&lt;&gt;0,ACOS(R337/AW337),0),"")</f>
        <is>
          <t/>
        </is>
      </c>
      <c r="AY337" s="8" t="inlineStr">
        <f aca="false">IF(A337&lt;&gt;"",DEGREES(AX337),"")</f>
        <is>
          <t/>
        </is>
      </c>
      <c r="AZ337" s="8" t="inlineStr">
        <f aca="false">IF(A337&lt;&gt;"",IF(OR(P337&lt;&gt;0,Q337&lt;&gt;0),ATAN2(P337,Q337),0),"")</f>
        <is>
          <t/>
        </is>
      </c>
      <c r="BA337" s="8" t="inlineStr">
        <f aca="false">IF(A337&lt;&gt;"",DEGREES(AZ337),"")</f>
        <is>
          <t/>
        </is>
      </c>
      <c r="BB337" s="8" t="inlineStr">
        <f aca="false">IF(A337&lt;&gt;"",SQRT(SUMSQ(S337:U337)),"")</f>
        <is>
          <t/>
        </is>
      </c>
      <c r="BC337" s="8" t="inlineStr">
        <f aca="false">IF(A337&lt;&gt;"",IF(BB337&lt;&gt;0,ACOS(U337/BB337),0),"")</f>
        <is>
          <t/>
        </is>
      </c>
      <c r="BD337" s="8" t="inlineStr">
        <f aca="false">IF(A337&lt;&gt;"",DEGREES(BC337),"")</f>
        <is>
          <t/>
        </is>
      </c>
      <c r="BE337" s="8" t="inlineStr">
        <f aca="false">IF(A337&lt;&gt;"",IF(OR(S337&lt;&gt;0,T337&lt;&gt;0),ATAN2(S337,T337),0),"")</f>
        <is>
          <t/>
        </is>
      </c>
      <c r="BF337" s="8" t="inlineStr">
        <f aca="false">IF(A337&lt;&gt;"",DEGREES(BE337),"")</f>
        <is>
          <t/>
        </is>
      </c>
      <c r="BG337" s="8" t="inlineStr">
        <f aca="false">IF(A337&lt;&gt;"",SQRT(SUMSQ(V337:X337)),"")</f>
        <is>
          <t/>
        </is>
      </c>
      <c r="BH337" s="8" t="inlineStr">
        <f aca="false">IF(A337&lt;&gt;"",IF(BG337&lt;&gt;0,ACOS(X337/BG337),0),"")</f>
        <is>
          <t/>
        </is>
      </c>
      <c r="BI337" s="8" t="inlineStr">
        <f aca="false">IF(A337&lt;&gt;"",DEGREES(BH337),"")</f>
        <is>
          <t/>
        </is>
      </c>
      <c r="BJ337" s="8" t="inlineStr">
        <f aca="false">IF(A337&lt;&gt;"",IF(OR(V337&lt;&gt;0,W337&lt;&gt;0),ATAN2(V337,W337),0),"")</f>
        <is>
          <t/>
        </is>
      </c>
      <c r="BK337" s="8" t="inlineStr">
        <f aca="false">IF(A337&lt;&gt;"",DEGREES(BJ337),"")</f>
        <is>
          <t/>
        </is>
      </c>
      <c r="BL337" s="8" t="inlineStr">
        <f aca="false">IF(A337&lt;&gt;"",SQRT(SUMSQ(Y337:AA337)),"")</f>
        <is>
          <t/>
        </is>
      </c>
      <c r="BM337" s="8" t="inlineStr">
        <f aca="false">IF(A337&lt;&gt;"",IF(BL337&lt;&gt;0,ACOS(AA337/BL337),0),"")</f>
        <is>
          <t/>
        </is>
      </c>
      <c r="BN337" s="8" t="inlineStr">
        <f aca="false">IF(A337&lt;&gt;"",DEGREES(BM337),"")</f>
        <is>
          <t/>
        </is>
      </c>
      <c r="BO337" s="8" t="inlineStr">
        <f aca="false">IF(A337&lt;&gt;"",IF(OR(Y337&lt;&gt;0,Z337&lt;&gt;0),ATAN2(Y337,Z337),0),"")</f>
        <is>
          <t/>
        </is>
      </c>
      <c r="BP337" s="8" t="inlineStr">
        <f aca="false">IF(A337&lt;&gt;"",DEGREES(BO337),"")</f>
        <is>
          <t/>
        </is>
      </c>
      <c r="BQ337" s="8" t="inlineStr">
        <f aca="false">IF(A337&lt;&gt;"",SQRT(SUMSQ(AB337:AD337)),"")</f>
        <is>
          <t/>
        </is>
      </c>
      <c r="BR337" s="8" t="inlineStr">
        <f aca="false">IF(A337&lt;&gt;"",IF(BQ337&lt;&gt;0,ACOS(AD337/BQ337),0),"")</f>
        <is>
          <t/>
        </is>
      </c>
      <c r="BS337" s="8" t="inlineStr">
        <f aca="false">IF(A337&lt;&gt;"",DEGREES(BR337),"")</f>
        <is>
          <t/>
        </is>
      </c>
      <c r="BT337" s="8" t="inlineStr">
        <f aca="false">IF(A337&lt;&gt;"",IF(OR(AB337&lt;&gt;0,AC337&lt;&gt;0),ATAN2(AB337,AC337),0),"")</f>
        <is>
          <t/>
        </is>
      </c>
      <c r="BU337" s="8" t="inlineStr">
        <f aca="false">IF(A337&lt;&gt;"",DEGREES(BT337),"")</f>
        <is>
          <t/>
        </is>
      </c>
      <c r="BV337" s="8" t="inlineStr">
        <f aca="false">IF(A337&lt;&gt;"",SQRT(SUMSQ(AE337:AG337)),"")</f>
        <is>
          <t/>
        </is>
      </c>
      <c r="BW337" s="8" t="inlineStr">
        <f aca="false">IF(A337&lt;&gt;"",IF(BV337&lt;&gt;0,ACOS(AG337/BV337),0),"")</f>
        <is>
          <t/>
        </is>
      </c>
      <c r="BX337" s="8" t="inlineStr">
        <f aca="false">IF(A337&lt;&gt;"",DEGREES(BW337),"")</f>
        <is>
          <t/>
        </is>
      </c>
      <c r="BY337" s="8" t="inlineStr">
        <f aca="false">IF(A337&lt;&gt;"",IF(OR(AF337&lt;&gt;0,AG337&lt;&gt;0),ATAN2(AF337,AG337),0),"")</f>
        <is>
          <t/>
        </is>
      </c>
      <c r="BZ337" s="8" t="inlineStr">
        <f aca="false">IF(A337&lt;&gt;"",DEGREES(BY337),"")</f>
        <is>
          <t/>
        </is>
      </c>
      <c r="CA337" s="0" t="inlineStr">
        <f aca="false">IF(A337&lt;&gt;"",IF(AND(AI337&lt;Parameters!$B$11,AI337&gt;Parameters!$B$12,AN337&lt;Parameters!$B$11,AN337&gt;Parameters!$B$12,AS337&lt;Parameters!$B$11,AS337&gt;Parameters!$B$12,AX337&lt;Parameters!$B$11,AX337&gt;Parameters!$B$12,BC337&lt;Parameters!$B$11,BC337&gt;Parameters!$B$12,BM337&lt;Parameters!$B$11,BM337&gt;Parameters!$B$12,BR337&lt;Parameters!$B$11,BR337&gt;Parameters!$B$12,BW337&lt;Parameters!$B$11,BW337&gt;Parameters!$B$12),1,0),"")</f>
        <is>
          <t/>
        </is>
      </c>
      <c r="CB337" s="0" t="inlineStr">
        <f aca="false">IF(A337&lt;&gt;"",IF(OR(AI337&lt;Parameters!$B$12,AI337&gt;Parameters!$B$11),0,1),"")</f>
        <is>
          <t/>
        </is>
      </c>
      <c r="CC337" s="0" t="inlineStr">
        <f aca="false">IF(A337&lt;&gt;"",IF(OR(AN337&lt;Parameters!$B$12,AN337&gt;Parameters!$B$11),0,1),"")</f>
        <is>
          <t/>
        </is>
      </c>
      <c r="CD337" s="0" t="inlineStr">
        <f aca="false">IF(A337&lt;&gt;"",IF(OR(AS337&lt;Parameters!$B$12,AS337&gt;Parameters!$B$11),0,1),"")</f>
        <is>
          <t/>
        </is>
      </c>
      <c r="CE337" s="0" t="inlineStr">
        <f aca="false">IF(A337&lt;&gt;"",IF(OR(AX337&lt;Parameters!$B$12,AX337&gt;Parameters!$B$11),0,1),"")</f>
        <is>
          <t/>
        </is>
      </c>
      <c r="CF337" s="0" t="inlineStr">
        <f aca="false">IF(A337&lt;&gt;"",IF(OR(BC337&lt;Parameters!$B$12,BC337&gt;Parameters!$B$11),0,1),"")</f>
        <is>
          <t/>
        </is>
      </c>
      <c r="CG337" s="0" t="inlineStr">
        <f aca="false">IF(A337&lt;&gt;"",IF(OR(BH337&lt;Parameters!$B$12,BH337&gt;Parameters!$B$11),0,1),"")</f>
        <is>
          <t/>
        </is>
      </c>
      <c r="CH337" s="0" t="inlineStr">
        <f aca="false">IF(A337&lt;&gt;"",IF(OR(BM337&lt;Parameters!$B$12,BM337&gt;Parameters!$B$11),0,1),"")</f>
        <is>
          <t/>
        </is>
      </c>
      <c r="CI337" s="0" t="inlineStr">
        <f aca="false">IF(A337&lt;&gt;"",IF(OR(BR337&lt;Parameters!$B$12,BR337&gt;Parameters!$B$11),0,1),"")</f>
        <is>
          <t/>
        </is>
      </c>
      <c r="CJ337" s="0" t="inlineStr">
        <f aca="false">IF(A337&lt;&gt;"",IF(OR(BW337&lt;Parameters!$B$12,BW337&gt;Parameters!$B$11),0,1),"")</f>
        <is>
          <t/>
        </is>
      </c>
      <c r="CK337" s="26" t="inlineStr">
        <f aca="false">IF(A337&lt;&gt;"",SUM(CB337:CJ337)/9,"")</f>
        <is>
          <t/>
        </is>
      </c>
      <c r="CL337" s="0" t="inlineStr">
        <f aca="false">IF(A337&lt;&gt;"",CK337*9,"")</f>
        <is>
          <t/>
        </is>
      </c>
      <c r="CM337" s="8" t="inlineStr">
        <f aca="false">IF(A337&lt;&gt;"",TEXT(B337,CM$2)&amp;" "&amp;TEXT(A337,CM$2),"")</f>
        <is>
          <t/>
        </is>
      </c>
    </row>
    <row r="338" customFormat="false" ht="15" hidden="false" customHeight="false" outlineLevel="0" collapsed="false">
      <c r="A338" s="0" t="inlineStr">
        <f aca="false">IF(OR(B337&lt;Parameters!$K$12,A337&lt;Parameters!$K$12),IF(A337&lt;Parameters!$K$12,A337+1,0),"")</f>
        <is>
          <t/>
        </is>
      </c>
      <c r="B338" s="0" t="inlineStr">
        <f aca="false">IF(A338&lt;&gt;"",IF(A338=0,B337+1,B337),"")</f>
        <is>
          <t/>
        </is>
      </c>
      <c r="C338" s="24" t="inlineStr">
        <f aca="false">IF(A338&lt;&gt;"",-_phi*(A338+0.5),"")</f>
        <is>
          <t/>
        </is>
      </c>
      <c r="D338" s="8" t="inlineStr">
        <f aca="false">IF(A338&lt;&gt;"",DEGREES(C338),"")</f>
        <is>
          <t/>
        </is>
      </c>
      <c r="E338" s="24" t="inlineStr">
        <f aca="false">IF(A338&lt;&gt;"",_phi*(B338+0.5),"")</f>
        <is>
          <t/>
        </is>
      </c>
      <c r="F338" s="8" t="inlineStr">
        <f aca="false">IF(A338&lt;&gt;"",DEGREES(E338),"")</f>
        <is>
          <t/>
        </is>
      </c>
      <c r="G338" s="8" t="inlineStr">
        <f aca="false">IF(A338&lt;&gt;"",LOOKUP(A338,h!$A$3:$A$30,h!$D$3:$D$30),"")</f>
        <is>
          <t/>
        </is>
      </c>
      <c r="H338" s="8" t="inlineStr">
        <f aca="false">IF(A338&lt;&gt;"",LOOKUP(B338,h!$A$3:$A$30,h!$D$3:$D$30),"")</f>
        <is>
          <t/>
        </is>
      </c>
      <c r="I338" s="8" t="inlineStr">
        <f aca="false">IF(A338&lt;&gt;"",_zif,"")</f>
        <is>
          <t/>
        </is>
      </c>
      <c r="J338" s="8" t="inlineStr">
        <f aca="false">IF(A338&lt;&gt;"",$G338+'v1 Frame'!D$3*COS($C338)+'v1 Frame'!E$3*SIN($C338)*SIN($E338)+'v1 Frame'!F$3*SIN($C338)*COS($E338),"")</f>
        <is>
          <t/>
        </is>
      </c>
      <c r="K338" s="8" t="inlineStr">
        <f aca="false">IF(A338&lt;&gt;"",$H338+'v1 Frame'!E$3*COS($E338)-'v1 Frame'!F$3*SIN($E338),"")</f>
        <is>
          <t/>
        </is>
      </c>
      <c r="L338" s="8" t="inlineStr">
        <f aca="false">IF(A338&lt;&gt;"",$I338-'v1 Frame'!D$3*SIN($C338)+'v1 Frame'!E$3*COS($C338)*SIN($E338)+'v1 Frame'!F$3*COS($C338)*COS($E338),"")</f>
        <is>
          <t/>
        </is>
      </c>
      <c r="M338" s="8" t="inlineStr">
        <f aca="false">IF(A338&lt;&gt;"",$G338+'v1 Frame'!G$3*COS($C338)+'v1 Frame'!H$3*SIN($C338)*SIN($E338)+'v1 Frame'!I$3*SIN($C338)*COS($E338),"")</f>
        <is>
          <t/>
        </is>
      </c>
      <c r="N338" s="8" t="inlineStr">
        <f aca="false">IF(A338&lt;&gt;"",$H338+'v1 Frame'!H$3*COS($E338)-'v1 Frame'!I$3*SIN($E338),"")</f>
        <is>
          <t/>
        </is>
      </c>
      <c r="O338" s="8" t="inlineStr">
        <f aca="false">IF(A338&lt;&gt;"",$I338-'v1 Frame'!G$3*SIN($C338)+'v1 Frame'!H$3*COS($C338)*SIN($E338)+'v1 Frame'!I$3*COS($C338)*COS($E338),"")</f>
        <is>
          <t/>
        </is>
      </c>
      <c r="P338" s="8" t="inlineStr">
        <f aca="false">IF(A338&lt;&gt;"",$G338+'v1 Frame'!J$3*COS($C338)+'v1 Frame'!K$3*SIN($C338)*SIN($E338)+'v1 Frame'!L$3*SIN($C338)*COS($E338),"")</f>
        <is>
          <t/>
        </is>
      </c>
      <c r="Q338" s="8" t="inlineStr">
        <f aca="false">IF(A338&lt;&gt;"",$H338+'v1 Frame'!K$3*COS($E338)-'v1 Frame'!L$3*SIN($E338),"")</f>
        <is>
          <t/>
        </is>
      </c>
      <c r="R338" s="8" t="inlineStr">
        <f aca="false">IF(A338&lt;&gt;"",$I338-'v1 Frame'!J$3*SIN($C338)+'v1 Frame'!K$3*COS($C338)*SIN($E338)+'v1 Frame'!L$3*COS($C338)*COS($E338),"")</f>
        <is>
          <t/>
        </is>
      </c>
      <c r="S338" s="8" t="inlineStr">
        <f aca="false">IF(A338&lt;&gt;"",$G338+'v1 Frame'!M$3*COS($C338)+'v1 Frame'!N$3*SIN($C338)*SIN($E338)+'v1 Frame'!O$3*SIN($C338)*COS($E338),"")</f>
        <is>
          <t/>
        </is>
      </c>
      <c r="T338" s="8" t="inlineStr">
        <f aca="false">IF(A338&lt;&gt;"",$H338+'v1 Frame'!N$3*COS($E338)-'v1 Frame'!O$3*SIN($E338),"")</f>
        <is>
          <t/>
        </is>
      </c>
      <c r="U338" s="8" t="inlineStr">
        <f aca="false">IF(A338&lt;&gt;"",$I338-'v1 Frame'!M$3*SIN($C338)+'v1 Frame'!N$3*COS($C338)*SIN($E338)+'v1 Frame'!O$3*COS($C338)*COS($E338),"")</f>
        <is>
          <t/>
        </is>
      </c>
      <c r="V338" s="8" t="inlineStr">
        <f aca="false">IF(A338&lt;&gt;"",$G338+'v1 Frame'!P$3*COS($C338)+'v1 Frame'!Q$3*SIN($C338)*SIN($E338)+'v1 Frame'!R$3*SIN($C338)*COS($E338),"")</f>
        <is>
          <t/>
        </is>
      </c>
      <c r="W338" s="8" t="inlineStr">
        <f aca="false">IF(A338&lt;&gt;"",$H338+'v1 Frame'!Q$3*COS($E338)-'v1 Frame'!R$3*SIN($E338),"")</f>
        <is>
          <t/>
        </is>
      </c>
      <c r="X338" s="8" t="inlineStr">
        <f aca="false">IF(A338&lt;&gt;"",$I338-'v1 Frame'!P$3*SIN($C338)+'v1 Frame'!Q$3*COS($C338)*SIN($E338)+'v1 Frame'!R$3*COS($C338)*COS($E338),"")</f>
        <is>
          <t/>
        </is>
      </c>
      <c r="Y338" s="8" t="inlineStr">
        <f aca="false">IF(A338&lt;&gt;"",$G338+'v1 Frame'!S$3*COS($C338)+'v1 Frame'!T$3*SIN($C338)*SIN($E338)+'v1 Frame'!U$3*SIN($C338)*COS($E338),"")</f>
        <is>
          <t/>
        </is>
      </c>
      <c r="Z338" s="8" t="inlineStr">
        <f aca="false">IF(A338&lt;&gt;"",$H338+'v1 Frame'!T$3*COS($E338)-'v1 Frame'!U$3*SIN($E338),"")</f>
        <is>
          <t/>
        </is>
      </c>
      <c r="AA338" s="8" t="inlineStr">
        <f aca="false">IF(A338&lt;&gt;"",$I338-'v1 Frame'!S$3*SIN($C338)+'v1 Frame'!T$3*COS($C338)*SIN($E338)+'v1 Frame'!U$3*COS($C338)*COS($E338),"")</f>
        <is>
          <t/>
        </is>
      </c>
      <c r="AB338" s="8" t="inlineStr">
        <f aca="false">IF(A338&lt;&gt;"",$G338+'v1 Frame'!V$3*COS($C338)+'v1 Frame'!W$3*SIN($C338)*SIN($E338)+'v1 Frame'!X$3*SIN($C338)*COS($E338),"")</f>
        <is>
          <t/>
        </is>
      </c>
      <c r="AC338" s="8" t="inlineStr">
        <f aca="false">IF(A338&lt;&gt;"",$H338+'v1 Frame'!W$3*COS($E338)-'v1 Frame'!X$3*SIN($E338),"")</f>
        <is>
          <t/>
        </is>
      </c>
      <c r="AD338" s="8" t="inlineStr">
        <f aca="false">IF(A338&lt;&gt;"",$I338-'v1 Frame'!V$3*SIN($C338)+'v1 Frame'!W$3*COS($C338)*SIN($E338)+'v1 Frame'!X$3*COS($C338)*COS($E338),"")</f>
        <is>
          <t/>
        </is>
      </c>
      <c r="AE338" s="25" t="inlineStr">
        <f aca="false">IF(A338&lt;&gt;"",$G338+'v1 Frame'!Y$3*COS($C338)+'v1 Frame'!Z$3*SIN($C338)*SIN($E338)+'v1 Frame'!AA$3*SIN($C338)*COS($E338),"")</f>
        <is>
          <t/>
        </is>
      </c>
      <c r="AF338" s="25" t="inlineStr">
        <f aca="false">IF(A338&lt;&gt;"",$H338+'v1 Frame'!Z$3*COS($E338)-'v1 Frame'!AA$3*SIN($E338),"")</f>
        <is>
          <t/>
        </is>
      </c>
      <c r="AG338" s="25" t="inlineStr">
        <f aca="false">IF(A338&lt;&gt;"",$I338-'v1 Frame'!Y$3*SIN($C338)+'v1 Frame'!Z$3*COS($C338)*SIN($E338)+'v1 Frame'!AA$3*COS($C338)*COS($E338),"")</f>
        <is>
          <t/>
        </is>
      </c>
      <c r="AH338" s="8" t="inlineStr">
        <f aca="false">IF(A338&lt;&gt;"",SQRT(SUMSQ(G338:I338)),"")</f>
        <is>
          <t/>
        </is>
      </c>
      <c r="AI338" s="8" t="inlineStr">
        <f aca="false">IF(A338&lt;&gt;"",IF(AH338&lt;&gt;0,ACOS(I338/AH338),0),"")</f>
        <is>
          <t/>
        </is>
      </c>
      <c r="AJ338" s="8" t="inlineStr">
        <f aca="false">IF(A338&lt;&gt;"",DEGREES(AI338),"")</f>
        <is>
          <t/>
        </is>
      </c>
      <c r="AK338" s="8" t="inlineStr">
        <f aca="false">IF(A338&lt;&gt;"",IF(OR(G338&lt;&gt;0,H338&lt;&gt;0),ATAN2(G338,H338),0),"")</f>
        <is>
          <t/>
        </is>
      </c>
      <c r="AL338" s="8" t="inlineStr">
        <f aca="false">IF(A338&lt;&gt;"",DEGREES(AK338),"")</f>
        <is>
          <t/>
        </is>
      </c>
      <c r="AM338" s="8" t="inlineStr">
        <f aca="false">IF(A338&lt;&gt;"",SQRT(SUMSQ(J338:L338)),"")</f>
        <is>
          <t/>
        </is>
      </c>
      <c r="AN338" s="8" t="inlineStr">
        <f aca="false">IF(A338&lt;&gt;"",IF(AM338&lt;&gt;0,ACOS(L338/AM338),0),"")</f>
        <is>
          <t/>
        </is>
      </c>
      <c r="AO338" s="8" t="inlineStr">
        <f aca="false">IF(A338&lt;&gt;"",DEGREES(AN338),"")</f>
        <is>
          <t/>
        </is>
      </c>
      <c r="AP338" s="8" t="inlineStr">
        <f aca="false">IF(A338&lt;&gt;"",IF(OR(J338&lt;&gt;0,K338&lt;&gt;0),ATAN2(J338,K338),0),"")</f>
        <is>
          <t/>
        </is>
      </c>
      <c r="AQ338" s="8" t="inlineStr">
        <f aca="false">IF(A338&lt;&gt;"",DEGREES(AP338),"")</f>
        <is>
          <t/>
        </is>
      </c>
      <c r="AR338" s="8" t="inlineStr">
        <f aca="false">IF(A338&lt;&gt;"",SQRT(SUMSQ(M338:O338)),"")</f>
        <is>
          <t/>
        </is>
      </c>
      <c r="AS338" s="8" t="inlineStr">
        <f aca="false">IF(A338&lt;&gt;"",IF(AR338&lt;&gt;0,ACOS(O338/AR338),0),"")</f>
        <is>
          <t/>
        </is>
      </c>
      <c r="AT338" s="8" t="inlineStr">
        <f aca="false">IF(A338&lt;&gt;"",DEGREES(AS338),"")</f>
        <is>
          <t/>
        </is>
      </c>
      <c r="AU338" s="8" t="inlineStr">
        <f aca="false">IF(A338&lt;&gt;"",IF(OR(M338&lt;&gt;0,N338&lt;&gt;0),ATAN2(M338,N338),0),"")</f>
        <is>
          <t/>
        </is>
      </c>
      <c r="AV338" s="8" t="inlineStr">
        <f aca="false">IF(A338&lt;&gt;"",DEGREES(AU338),"")</f>
        <is>
          <t/>
        </is>
      </c>
      <c r="AW338" s="8" t="inlineStr">
        <f aca="false">IF(A338&lt;&gt;"",SQRT(SUMSQ(P338:R338)),"")</f>
        <is>
          <t/>
        </is>
      </c>
      <c r="AX338" s="8" t="inlineStr">
        <f aca="false">IF(A338&lt;&gt;"",IF(AW338&lt;&gt;0,ACOS(R338/AW338),0),"")</f>
        <is>
          <t/>
        </is>
      </c>
      <c r="AY338" s="8" t="inlineStr">
        <f aca="false">IF(A338&lt;&gt;"",DEGREES(AX338),"")</f>
        <is>
          <t/>
        </is>
      </c>
      <c r="AZ338" s="8" t="inlineStr">
        <f aca="false">IF(A338&lt;&gt;"",IF(OR(P338&lt;&gt;0,Q338&lt;&gt;0),ATAN2(P338,Q338),0),"")</f>
        <is>
          <t/>
        </is>
      </c>
      <c r="BA338" s="8" t="inlineStr">
        <f aca="false">IF(A338&lt;&gt;"",DEGREES(AZ338),"")</f>
        <is>
          <t/>
        </is>
      </c>
      <c r="BB338" s="8" t="inlineStr">
        <f aca="false">IF(A338&lt;&gt;"",SQRT(SUMSQ(S338:U338)),"")</f>
        <is>
          <t/>
        </is>
      </c>
      <c r="BC338" s="8" t="inlineStr">
        <f aca="false">IF(A338&lt;&gt;"",IF(BB338&lt;&gt;0,ACOS(U338/BB338),0),"")</f>
        <is>
          <t/>
        </is>
      </c>
      <c r="BD338" s="8" t="inlineStr">
        <f aca="false">IF(A338&lt;&gt;"",DEGREES(BC338),"")</f>
        <is>
          <t/>
        </is>
      </c>
      <c r="BE338" s="8" t="inlineStr">
        <f aca="false">IF(A338&lt;&gt;"",IF(OR(S338&lt;&gt;0,T338&lt;&gt;0),ATAN2(S338,T338),0),"")</f>
        <is>
          <t/>
        </is>
      </c>
      <c r="BF338" s="8" t="inlineStr">
        <f aca="false">IF(A338&lt;&gt;"",DEGREES(BE338),"")</f>
        <is>
          <t/>
        </is>
      </c>
      <c r="BG338" s="8" t="inlineStr">
        <f aca="false">IF(A338&lt;&gt;"",SQRT(SUMSQ(V338:X338)),"")</f>
        <is>
          <t/>
        </is>
      </c>
      <c r="BH338" s="8" t="inlineStr">
        <f aca="false">IF(A338&lt;&gt;"",IF(BG338&lt;&gt;0,ACOS(X338/BG338),0),"")</f>
        <is>
          <t/>
        </is>
      </c>
      <c r="BI338" s="8" t="inlineStr">
        <f aca="false">IF(A338&lt;&gt;"",DEGREES(BH338),"")</f>
        <is>
          <t/>
        </is>
      </c>
      <c r="BJ338" s="8" t="inlineStr">
        <f aca="false">IF(A338&lt;&gt;"",IF(OR(V338&lt;&gt;0,W338&lt;&gt;0),ATAN2(V338,W338),0),"")</f>
        <is>
          <t/>
        </is>
      </c>
      <c r="BK338" s="8" t="inlineStr">
        <f aca="false">IF(A338&lt;&gt;"",DEGREES(BJ338),"")</f>
        <is>
          <t/>
        </is>
      </c>
      <c r="BL338" s="8" t="inlineStr">
        <f aca="false">IF(A338&lt;&gt;"",SQRT(SUMSQ(Y338:AA338)),"")</f>
        <is>
          <t/>
        </is>
      </c>
      <c r="BM338" s="8" t="inlineStr">
        <f aca="false">IF(A338&lt;&gt;"",IF(BL338&lt;&gt;0,ACOS(AA338/BL338),0),"")</f>
        <is>
          <t/>
        </is>
      </c>
      <c r="BN338" s="8" t="inlineStr">
        <f aca="false">IF(A338&lt;&gt;"",DEGREES(BM338),"")</f>
        <is>
          <t/>
        </is>
      </c>
      <c r="BO338" s="8" t="inlineStr">
        <f aca="false">IF(A338&lt;&gt;"",IF(OR(Y338&lt;&gt;0,Z338&lt;&gt;0),ATAN2(Y338,Z338),0),"")</f>
        <is>
          <t/>
        </is>
      </c>
      <c r="BP338" s="8" t="inlineStr">
        <f aca="false">IF(A338&lt;&gt;"",DEGREES(BO338),"")</f>
        <is>
          <t/>
        </is>
      </c>
      <c r="BQ338" s="8" t="inlineStr">
        <f aca="false">IF(A338&lt;&gt;"",SQRT(SUMSQ(AB338:AD338)),"")</f>
        <is>
          <t/>
        </is>
      </c>
      <c r="BR338" s="8" t="inlineStr">
        <f aca="false">IF(A338&lt;&gt;"",IF(BQ338&lt;&gt;0,ACOS(AD338/BQ338),0),"")</f>
        <is>
          <t/>
        </is>
      </c>
      <c r="BS338" s="8" t="inlineStr">
        <f aca="false">IF(A338&lt;&gt;"",DEGREES(BR338),"")</f>
        <is>
          <t/>
        </is>
      </c>
      <c r="BT338" s="8" t="inlineStr">
        <f aca="false">IF(A338&lt;&gt;"",IF(OR(AB338&lt;&gt;0,AC338&lt;&gt;0),ATAN2(AB338,AC338),0),"")</f>
        <is>
          <t/>
        </is>
      </c>
      <c r="BU338" s="8" t="inlineStr">
        <f aca="false">IF(A338&lt;&gt;"",DEGREES(BT338),"")</f>
        <is>
          <t/>
        </is>
      </c>
      <c r="BV338" s="8" t="inlineStr">
        <f aca="false">IF(A338&lt;&gt;"",SQRT(SUMSQ(AE338:AG338)),"")</f>
        <is>
          <t/>
        </is>
      </c>
      <c r="BW338" s="8" t="inlineStr">
        <f aca="false">IF(A338&lt;&gt;"",IF(BV338&lt;&gt;0,ACOS(AG338/BV338),0),"")</f>
        <is>
          <t/>
        </is>
      </c>
      <c r="BX338" s="8" t="inlineStr">
        <f aca="false">IF(A338&lt;&gt;"",DEGREES(BW338),"")</f>
        <is>
          <t/>
        </is>
      </c>
      <c r="BY338" s="8" t="inlineStr">
        <f aca="false">IF(A338&lt;&gt;"",IF(OR(AF338&lt;&gt;0,AG338&lt;&gt;0),ATAN2(AF338,AG338),0),"")</f>
        <is>
          <t/>
        </is>
      </c>
      <c r="BZ338" s="8" t="inlineStr">
        <f aca="false">IF(A338&lt;&gt;"",DEGREES(BY338),"")</f>
        <is>
          <t/>
        </is>
      </c>
      <c r="CA338" s="0" t="inlineStr">
        <f aca="false">IF(A338&lt;&gt;"",IF(AND(AI338&lt;Parameters!$B$11,AI338&gt;Parameters!$B$12,AN338&lt;Parameters!$B$11,AN338&gt;Parameters!$B$12,AS338&lt;Parameters!$B$11,AS338&gt;Parameters!$B$12,AX338&lt;Parameters!$B$11,AX338&gt;Parameters!$B$12,BC338&lt;Parameters!$B$11,BC338&gt;Parameters!$B$12,BM338&lt;Parameters!$B$11,BM338&gt;Parameters!$B$12,BR338&lt;Parameters!$B$11,BR338&gt;Parameters!$B$12,BW338&lt;Parameters!$B$11,BW338&gt;Parameters!$B$12),1,0),"")</f>
        <is>
          <t/>
        </is>
      </c>
      <c r="CB338" s="0" t="inlineStr">
        <f aca="false">IF(A338&lt;&gt;"",IF(OR(AI338&lt;Parameters!$B$12,AI338&gt;Parameters!$B$11),0,1),"")</f>
        <is>
          <t/>
        </is>
      </c>
      <c r="CC338" s="0" t="inlineStr">
        <f aca="false">IF(A338&lt;&gt;"",IF(OR(AN338&lt;Parameters!$B$12,AN338&gt;Parameters!$B$11),0,1),"")</f>
        <is>
          <t/>
        </is>
      </c>
      <c r="CD338" s="0" t="inlineStr">
        <f aca="false">IF(A338&lt;&gt;"",IF(OR(AS338&lt;Parameters!$B$12,AS338&gt;Parameters!$B$11),0,1),"")</f>
        <is>
          <t/>
        </is>
      </c>
      <c r="CE338" s="0" t="inlineStr">
        <f aca="false">IF(A338&lt;&gt;"",IF(OR(AX338&lt;Parameters!$B$12,AX338&gt;Parameters!$B$11),0,1),"")</f>
        <is>
          <t/>
        </is>
      </c>
      <c r="CF338" s="0" t="inlineStr">
        <f aca="false">IF(A338&lt;&gt;"",IF(OR(BC338&lt;Parameters!$B$12,BC338&gt;Parameters!$B$11),0,1),"")</f>
        <is>
          <t/>
        </is>
      </c>
      <c r="CG338" s="0" t="inlineStr">
        <f aca="false">IF(A338&lt;&gt;"",IF(OR(BH338&lt;Parameters!$B$12,BH338&gt;Parameters!$B$11),0,1),"")</f>
        <is>
          <t/>
        </is>
      </c>
      <c r="CH338" s="0" t="inlineStr">
        <f aca="false">IF(A338&lt;&gt;"",IF(OR(BM338&lt;Parameters!$B$12,BM338&gt;Parameters!$B$11),0,1),"")</f>
        <is>
          <t/>
        </is>
      </c>
      <c r="CI338" s="0" t="inlineStr">
        <f aca="false">IF(A338&lt;&gt;"",IF(OR(BR338&lt;Parameters!$B$12,BR338&gt;Parameters!$B$11),0,1),"")</f>
        <is>
          <t/>
        </is>
      </c>
      <c r="CJ338" s="0" t="inlineStr">
        <f aca="false">IF(A338&lt;&gt;"",IF(OR(BW338&lt;Parameters!$B$12,BW338&gt;Parameters!$B$11),0,1),"")</f>
        <is>
          <t/>
        </is>
      </c>
      <c r="CK338" s="26" t="inlineStr">
        <f aca="false">IF(A338&lt;&gt;"",SUM(CB338:CJ338)/9,"")</f>
        <is>
          <t/>
        </is>
      </c>
      <c r="CL338" s="0" t="inlineStr">
        <f aca="false">IF(A338&lt;&gt;"",CK338*9,"")</f>
        <is>
          <t/>
        </is>
      </c>
      <c r="CM338" s="8" t="inlineStr">
        <f aca="false">IF(A338&lt;&gt;"",TEXT(B338,CM$2)&amp;" "&amp;TEXT(A338,CM$2),"")</f>
        <is>
          <t/>
        </is>
      </c>
    </row>
    <row r="339" customFormat="false" ht="15" hidden="false" customHeight="false" outlineLevel="0" collapsed="false">
      <c r="A339" s="0" t="inlineStr">
        <f aca="false">IF(OR(B338&lt;Parameters!$K$12,A338&lt;Parameters!$K$12),IF(A338&lt;Parameters!$K$12,A338+1,0),"")</f>
        <is>
          <t/>
        </is>
      </c>
      <c r="B339" s="0" t="inlineStr">
        <f aca="false">IF(A339&lt;&gt;"",IF(A339=0,B338+1,B338),"")</f>
        <is>
          <t/>
        </is>
      </c>
      <c r="C339" s="24" t="inlineStr">
        <f aca="false">IF(A339&lt;&gt;"",-_phi*(A339+0.5),"")</f>
        <is>
          <t/>
        </is>
      </c>
      <c r="D339" s="8" t="inlineStr">
        <f aca="false">IF(A339&lt;&gt;"",DEGREES(C339),"")</f>
        <is>
          <t/>
        </is>
      </c>
      <c r="E339" s="24" t="inlineStr">
        <f aca="false">IF(A339&lt;&gt;"",_phi*(B339+0.5),"")</f>
        <is>
          <t/>
        </is>
      </c>
      <c r="F339" s="8" t="inlineStr">
        <f aca="false">IF(A339&lt;&gt;"",DEGREES(E339),"")</f>
        <is>
          <t/>
        </is>
      </c>
      <c r="G339" s="8" t="inlineStr">
        <f aca="false">IF(A339&lt;&gt;"",LOOKUP(A339,h!$A$3:$A$30,h!$D$3:$D$30),"")</f>
        <is>
          <t/>
        </is>
      </c>
      <c r="H339" s="8" t="inlineStr">
        <f aca="false">IF(A339&lt;&gt;"",LOOKUP(B339,h!$A$3:$A$30,h!$D$3:$D$30),"")</f>
        <is>
          <t/>
        </is>
      </c>
      <c r="I339" s="8" t="inlineStr">
        <f aca="false">IF(A339&lt;&gt;"",_zif,"")</f>
        <is>
          <t/>
        </is>
      </c>
      <c r="J339" s="8" t="inlineStr">
        <f aca="false">IF(A339&lt;&gt;"",$G339+'v1 Frame'!D$3*COS($C339)+'v1 Frame'!E$3*SIN($C339)*SIN($E339)+'v1 Frame'!F$3*SIN($C339)*COS($E339),"")</f>
        <is>
          <t/>
        </is>
      </c>
      <c r="K339" s="8" t="inlineStr">
        <f aca="false">IF(A339&lt;&gt;"",$H339+'v1 Frame'!E$3*COS($E339)-'v1 Frame'!F$3*SIN($E339),"")</f>
        <is>
          <t/>
        </is>
      </c>
      <c r="L339" s="8" t="inlineStr">
        <f aca="false">IF(A339&lt;&gt;"",$I339-'v1 Frame'!D$3*SIN($C339)+'v1 Frame'!E$3*COS($C339)*SIN($E339)+'v1 Frame'!F$3*COS($C339)*COS($E339),"")</f>
        <is>
          <t/>
        </is>
      </c>
      <c r="M339" s="8" t="inlineStr">
        <f aca="false">IF(A339&lt;&gt;"",$G339+'v1 Frame'!G$3*COS($C339)+'v1 Frame'!H$3*SIN($C339)*SIN($E339)+'v1 Frame'!I$3*SIN($C339)*COS($E339),"")</f>
        <is>
          <t/>
        </is>
      </c>
      <c r="N339" s="8" t="inlineStr">
        <f aca="false">IF(A339&lt;&gt;"",$H339+'v1 Frame'!H$3*COS($E339)-'v1 Frame'!I$3*SIN($E339),"")</f>
        <is>
          <t/>
        </is>
      </c>
      <c r="O339" s="8" t="inlineStr">
        <f aca="false">IF(A339&lt;&gt;"",$I339-'v1 Frame'!G$3*SIN($C339)+'v1 Frame'!H$3*COS($C339)*SIN($E339)+'v1 Frame'!I$3*COS($C339)*COS($E339),"")</f>
        <is>
          <t/>
        </is>
      </c>
      <c r="P339" s="8" t="inlineStr">
        <f aca="false">IF(A339&lt;&gt;"",$G339+'v1 Frame'!J$3*COS($C339)+'v1 Frame'!K$3*SIN($C339)*SIN($E339)+'v1 Frame'!L$3*SIN($C339)*COS($E339),"")</f>
        <is>
          <t/>
        </is>
      </c>
      <c r="Q339" s="8" t="inlineStr">
        <f aca="false">IF(A339&lt;&gt;"",$H339+'v1 Frame'!K$3*COS($E339)-'v1 Frame'!L$3*SIN($E339),"")</f>
        <is>
          <t/>
        </is>
      </c>
      <c r="R339" s="8" t="inlineStr">
        <f aca="false">IF(A339&lt;&gt;"",$I339-'v1 Frame'!J$3*SIN($C339)+'v1 Frame'!K$3*COS($C339)*SIN($E339)+'v1 Frame'!L$3*COS($C339)*COS($E339),"")</f>
        <is>
          <t/>
        </is>
      </c>
      <c r="S339" s="8" t="inlineStr">
        <f aca="false">IF(A339&lt;&gt;"",$G339+'v1 Frame'!M$3*COS($C339)+'v1 Frame'!N$3*SIN($C339)*SIN($E339)+'v1 Frame'!O$3*SIN($C339)*COS($E339),"")</f>
        <is>
          <t/>
        </is>
      </c>
      <c r="T339" s="8" t="inlineStr">
        <f aca="false">IF(A339&lt;&gt;"",$H339+'v1 Frame'!N$3*COS($E339)-'v1 Frame'!O$3*SIN($E339),"")</f>
        <is>
          <t/>
        </is>
      </c>
      <c r="U339" s="8" t="inlineStr">
        <f aca="false">IF(A339&lt;&gt;"",$I339-'v1 Frame'!M$3*SIN($C339)+'v1 Frame'!N$3*COS($C339)*SIN($E339)+'v1 Frame'!O$3*COS($C339)*COS($E339),"")</f>
        <is>
          <t/>
        </is>
      </c>
      <c r="V339" s="8" t="inlineStr">
        <f aca="false">IF(A339&lt;&gt;"",$G339+'v1 Frame'!P$3*COS($C339)+'v1 Frame'!Q$3*SIN($C339)*SIN($E339)+'v1 Frame'!R$3*SIN($C339)*COS($E339),"")</f>
        <is>
          <t/>
        </is>
      </c>
      <c r="W339" s="8" t="inlineStr">
        <f aca="false">IF(A339&lt;&gt;"",$H339+'v1 Frame'!Q$3*COS($E339)-'v1 Frame'!R$3*SIN($E339),"")</f>
        <is>
          <t/>
        </is>
      </c>
      <c r="X339" s="8" t="inlineStr">
        <f aca="false">IF(A339&lt;&gt;"",$I339-'v1 Frame'!P$3*SIN($C339)+'v1 Frame'!Q$3*COS($C339)*SIN($E339)+'v1 Frame'!R$3*COS($C339)*COS($E339),"")</f>
        <is>
          <t/>
        </is>
      </c>
      <c r="Y339" s="8" t="inlineStr">
        <f aca="false">IF(A339&lt;&gt;"",$G339+'v1 Frame'!S$3*COS($C339)+'v1 Frame'!T$3*SIN($C339)*SIN($E339)+'v1 Frame'!U$3*SIN($C339)*COS($E339),"")</f>
        <is>
          <t/>
        </is>
      </c>
      <c r="Z339" s="8" t="inlineStr">
        <f aca="false">IF(A339&lt;&gt;"",$H339+'v1 Frame'!T$3*COS($E339)-'v1 Frame'!U$3*SIN($E339),"")</f>
        <is>
          <t/>
        </is>
      </c>
      <c r="AA339" s="8" t="inlineStr">
        <f aca="false">IF(A339&lt;&gt;"",$I339-'v1 Frame'!S$3*SIN($C339)+'v1 Frame'!T$3*COS($C339)*SIN($E339)+'v1 Frame'!U$3*COS($C339)*COS($E339),"")</f>
        <is>
          <t/>
        </is>
      </c>
      <c r="AB339" s="8" t="inlineStr">
        <f aca="false">IF(A339&lt;&gt;"",$G339+'v1 Frame'!V$3*COS($C339)+'v1 Frame'!W$3*SIN($C339)*SIN($E339)+'v1 Frame'!X$3*SIN($C339)*COS($E339),"")</f>
        <is>
          <t/>
        </is>
      </c>
      <c r="AC339" s="8" t="inlineStr">
        <f aca="false">IF(A339&lt;&gt;"",$H339+'v1 Frame'!W$3*COS($E339)-'v1 Frame'!X$3*SIN($E339),"")</f>
        <is>
          <t/>
        </is>
      </c>
      <c r="AD339" s="8" t="inlineStr">
        <f aca="false">IF(A339&lt;&gt;"",$I339-'v1 Frame'!V$3*SIN($C339)+'v1 Frame'!W$3*COS($C339)*SIN($E339)+'v1 Frame'!X$3*COS($C339)*COS($E339),"")</f>
        <is>
          <t/>
        </is>
      </c>
      <c r="AE339" s="25" t="inlineStr">
        <f aca="false">IF(A339&lt;&gt;"",$G339+'v1 Frame'!Y$3*COS($C339)+'v1 Frame'!Z$3*SIN($C339)*SIN($E339)+'v1 Frame'!AA$3*SIN($C339)*COS($E339),"")</f>
        <is>
          <t/>
        </is>
      </c>
      <c r="AF339" s="25" t="inlineStr">
        <f aca="false">IF(A339&lt;&gt;"",$H339+'v1 Frame'!Z$3*COS($E339)-'v1 Frame'!AA$3*SIN($E339),"")</f>
        <is>
          <t/>
        </is>
      </c>
      <c r="AG339" s="25" t="inlineStr">
        <f aca="false">IF(A339&lt;&gt;"",$I339-'v1 Frame'!Y$3*SIN($C339)+'v1 Frame'!Z$3*COS($C339)*SIN($E339)+'v1 Frame'!AA$3*COS($C339)*COS($E339),"")</f>
        <is>
          <t/>
        </is>
      </c>
      <c r="AH339" s="8" t="inlineStr">
        <f aca="false">IF(A339&lt;&gt;"",SQRT(SUMSQ(G339:I339)),"")</f>
        <is>
          <t/>
        </is>
      </c>
      <c r="AI339" s="8" t="inlineStr">
        <f aca="false">IF(A339&lt;&gt;"",IF(AH339&lt;&gt;0,ACOS(I339/AH339),0),"")</f>
        <is>
          <t/>
        </is>
      </c>
      <c r="AJ339" s="8" t="inlineStr">
        <f aca="false">IF(A339&lt;&gt;"",DEGREES(AI339),"")</f>
        <is>
          <t/>
        </is>
      </c>
      <c r="AK339" s="8" t="inlineStr">
        <f aca="false">IF(A339&lt;&gt;"",IF(OR(G339&lt;&gt;0,H339&lt;&gt;0),ATAN2(G339,H339),0),"")</f>
        <is>
          <t/>
        </is>
      </c>
      <c r="AL339" s="8" t="inlineStr">
        <f aca="false">IF(A339&lt;&gt;"",DEGREES(AK339),"")</f>
        <is>
          <t/>
        </is>
      </c>
      <c r="AM339" s="8" t="inlineStr">
        <f aca="false">IF(A339&lt;&gt;"",SQRT(SUMSQ(J339:L339)),"")</f>
        <is>
          <t/>
        </is>
      </c>
      <c r="AN339" s="8" t="inlineStr">
        <f aca="false">IF(A339&lt;&gt;"",IF(AM339&lt;&gt;0,ACOS(L339/AM339),0),"")</f>
        <is>
          <t/>
        </is>
      </c>
      <c r="AO339" s="8" t="inlineStr">
        <f aca="false">IF(A339&lt;&gt;"",DEGREES(AN339),"")</f>
        <is>
          <t/>
        </is>
      </c>
      <c r="AP339" s="8" t="inlineStr">
        <f aca="false">IF(A339&lt;&gt;"",IF(OR(J339&lt;&gt;0,K339&lt;&gt;0),ATAN2(J339,K339),0),"")</f>
        <is>
          <t/>
        </is>
      </c>
      <c r="AQ339" s="8" t="inlineStr">
        <f aca="false">IF(A339&lt;&gt;"",DEGREES(AP339),"")</f>
        <is>
          <t/>
        </is>
      </c>
      <c r="AR339" s="8" t="inlineStr">
        <f aca="false">IF(A339&lt;&gt;"",SQRT(SUMSQ(M339:O339)),"")</f>
        <is>
          <t/>
        </is>
      </c>
      <c r="AS339" s="8" t="inlineStr">
        <f aca="false">IF(A339&lt;&gt;"",IF(AR339&lt;&gt;0,ACOS(O339/AR339),0),"")</f>
        <is>
          <t/>
        </is>
      </c>
      <c r="AT339" s="8" t="inlineStr">
        <f aca="false">IF(A339&lt;&gt;"",DEGREES(AS339),"")</f>
        <is>
          <t/>
        </is>
      </c>
      <c r="AU339" s="8" t="inlineStr">
        <f aca="false">IF(A339&lt;&gt;"",IF(OR(M339&lt;&gt;0,N339&lt;&gt;0),ATAN2(M339,N339),0),"")</f>
        <is>
          <t/>
        </is>
      </c>
      <c r="AV339" s="8" t="inlineStr">
        <f aca="false">IF(A339&lt;&gt;"",DEGREES(AU339),"")</f>
        <is>
          <t/>
        </is>
      </c>
      <c r="AW339" s="8" t="inlineStr">
        <f aca="false">IF(A339&lt;&gt;"",SQRT(SUMSQ(P339:R339)),"")</f>
        <is>
          <t/>
        </is>
      </c>
      <c r="AX339" s="8" t="inlineStr">
        <f aca="false">IF(A339&lt;&gt;"",IF(AW339&lt;&gt;0,ACOS(R339/AW339),0),"")</f>
        <is>
          <t/>
        </is>
      </c>
      <c r="AY339" s="8" t="inlineStr">
        <f aca="false">IF(A339&lt;&gt;"",DEGREES(AX339),"")</f>
        <is>
          <t/>
        </is>
      </c>
      <c r="AZ339" s="8" t="inlineStr">
        <f aca="false">IF(A339&lt;&gt;"",IF(OR(P339&lt;&gt;0,Q339&lt;&gt;0),ATAN2(P339,Q339),0),"")</f>
        <is>
          <t/>
        </is>
      </c>
      <c r="BA339" s="8" t="inlineStr">
        <f aca="false">IF(A339&lt;&gt;"",DEGREES(AZ339),"")</f>
        <is>
          <t/>
        </is>
      </c>
      <c r="BB339" s="8" t="inlineStr">
        <f aca="false">IF(A339&lt;&gt;"",SQRT(SUMSQ(S339:U339)),"")</f>
        <is>
          <t/>
        </is>
      </c>
      <c r="BC339" s="8" t="inlineStr">
        <f aca="false">IF(A339&lt;&gt;"",IF(BB339&lt;&gt;0,ACOS(U339/BB339),0),"")</f>
        <is>
          <t/>
        </is>
      </c>
      <c r="BD339" s="8" t="inlineStr">
        <f aca="false">IF(A339&lt;&gt;"",DEGREES(BC339),"")</f>
        <is>
          <t/>
        </is>
      </c>
      <c r="BE339" s="8" t="inlineStr">
        <f aca="false">IF(A339&lt;&gt;"",IF(OR(S339&lt;&gt;0,T339&lt;&gt;0),ATAN2(S339,T339),0),"")</f>
        <is>
          <t/>
        </is>
      </c>
      <c r="BF339" s="8" t="inlineStr">
        <f aca="false">IF(A339&lt;&gt;"",DEGREES(BE339),"")</f>
        <is>
          <t/>
        </is>
      </c>
      <c r="BG339" s="8" t="inlineStr">
        <f aca="false">IF(A339&lt;&gt;"",SQRT(SUMSQ(V339:X339)),"")</f>
        <is>
          <t/>
        </is>
      </c>
      <c r="BH339" s="8" t="inlineStr">
        <f aca="false">IF(A339&lt;&gt;"",IF(BG339&lt;&gt;0,ACOS(X339/BG339),0),"")</f>
        <is>
          <t/>
        </is>
      </c>
      <c r="BI339" s="8" t="inlineStr">
        <f aca="false">IF(A339&lt;&gt;"",DEGREES(BH339),"")</f>
        <is>
          <t/>
        </is>
      </c>
      <c r="BJ339" s="8" t="inlineStr">
        <f aca="false">IF(A339&lt;&gt;"",IF(OR(V339&lt;&gt;0,W339&lt;&gt;0),ATAN2(V339,W339),0),"")</f>
        <is>
          <t/>
        </is>
      </c>
      <c r="BK339" s="8" t="inlineStr">
        <f aca="false">IF(A339&lt;&gt;"",DEGREES(BJ339),"")</f>
        <is>
          <t/>
        </is>
      </c>
      <c r="BL339" s="8" t="inlineStr">
        <f aca="false">IF(A339&lt;&gt;"",SQRT(SUMSQ(Y339:AA339)),"")</f>
        <is>
          <t/>
        </is>
      </c>
      <c r="BM339" s="8" t="inlineStr">
        <f aca="false">IF(A339&lt;&gt;"",IF(BL339&lt;&gt;0,ACOS(AA339/BL339),0),"")</f>
        <is>
          <t/>
        </is>
      </c>
      <c r="BN339" s="8" t="inlineStr">
        <f aca="false">IF(A339&lt;&gt;"",DEGREES(BM339),"")</f>
        <is>
          <t/>
        </is>
      </c>
      <c r="BO339" s="8" t="inlineStr">
        <f aca="false">IF(A339&lt;&gt;"",IF(OR(Y339&lt;&gt;0,Z339&lt;&gt;0),ATAN2(Y339,Z339),0),"")</f>
        <is>
          <t/>
        </is>
      </c>
      <c r="BP339" s="8" t="inlineStr">
        <f aca="false">IF(A339&lt;&gt;"",DEGREES(BO339),"")</f>
        <is>
          <t/>
        </is>
      </c>
      <c r="BQ339" s="8" t="inlineStr">
        <f aca="false">IF(A339&lt;&gt;"",SQRT(SUMSQ(AB339:AD339)),"")</f>
        <is>
          <t/>
        </is>
      </c>
      <c r="BR339" s="8" t="inlineStr">
        <f aca="false">IF(A339&lt;&gt;"",IF(BQ339&lt;&gt;0,ACOS(AD339/BQ339),0),"")</f>
        <is>
          <t/>
        </is>
      </c>
      <c r="BS339" s="8" t="inlineStr">
        <f aca="false">IF(A339&lt;&gt;"",DEGREES(BR339),"")</f>
        <is>
          <t/>
        </is>
      </c>
      <c r="BT339" s="8" t="inlineStr">
        <f aca="false">IF(A339&lt;&gt;"",IF(OR(AB339&lt;&gt;0,AC339&lt;&gt;0),ATAN2(AB339,AC339),0),"")</f>
        <is>
          <t/>
        </is>
      </c>
      <c r="BU339" s="8" t="inlineStr">
        <f aca="false">IF(A339&lt;&gt;"",DEGREES(BT339),"")</f>
        <is>
          <t/>
        </is>
      </c>
      <c r="BV339" s="8" t="inlineStr">
        <f aca="false">IF(A339&lt;&gt;"",SQRT(SUMSQ(AE339:AG339)),"")</f>
        <is>
          <t/>
        </is>
      </c>
      <c r="BW339" s="8" t="inlineStr">
        <f aca="false">IF(A339&lt;&gt;"",IF(BV339&lt;&gt;0,ACOS(AG339/BV339),0),"")</f>
        <is>
          <t/>
        </is>
      </c>
      <c r="BX339" s="8" t="inlineStr">
        <f aca="false">IF(A339&lt;&gt;"",DEGREES(BW339),"")</f>
        <is>
          <t/>
        </is>
      </c>
      <c r="BY339" s="8" t="inlineStr">
        <f aca="false">IF(A339&lt;&gt;"",IF(OR(AF339&lt;&gt;0,AG339&lt;&gt;0),ATAN2(AF339,AG339),0),"")</f>
        <is>
          <t/>
        </is>
      </c>
      <c r="BZ339" s="8" t="inlineStr">
        <f aca="false">IF(A339&lt;&gt;"",DEGREES(BY339),"")</f>
        <is>
          <t/>
        </is>
      </c>
      <c r="CA339" s="0" t="inlineStr">
        <f aca="false">IF(A339&lt;&gt;"",IF(AND(AI339&lt;Parameters!$B$11,AI339&gt;Parameters!$B$12,AN339&lt;Parameters!$B$11,AN339&gt;Parameters!$B$12,AS339&lt;Parameters!$B$11,AS339&gt;Parameters!$B$12,AX339&lt;Parameters!$B$11,AX339&gt;Parameters!$B$12,BC339&lt;Parameters!$B$11,BC339&gt;Parameters!$B$12,BM339&lt;Parameters!$B$11,BM339&gt;Parameters!$B$12,BR339&lt;Parameters!$B$11,BR339&gt;Parameters!$B$12,BW339&lt;Parameters!$B$11,BW339&gt;Parameters!$B$12),1,0),"")</f>
        <is>
          <t/>
        </is>
      </c>
      <c r="CB339" s="0" t="inlineStr">
        <f aca="false">IF(A339&lt;&gt;"",IF(OR(AI339&lt;Parameters!$B$12,AI339&gt;Parameters!$B$11),0,1),"")</f>
        <is>
          <t/>
        </is>
      </c>
      <c r="CC339" s="0" t="inlineStr">
        <f aca="false">IF(A339&lt;&gt;"",IF(OR(AN339&lt;Parameters!$B$12,AN339&gt;Parameters!$B$11),0,1),"")</f>
        <is>
          <t/>
        </is>
      </c>
      <c r="CD339" s="0" t="inlineStr">
        <f aca="false">IF(A339&lt;&gt;"",IF(OR(AS339&lt;Parameters!$B$12,AS339&gt;Parameters!$B$11),0,1),"")</f>
        <is>
          <t/>
        </is>
      </c>
      <c r="CE339" s="0" t="inlineStr">
        <f aca="false">IF(A339&lt;&gt;"",IF(OR(AX339&lt;Parameters!$B$12,AX339&gt;Parameters!$B$11),0,1),"")</f>
        <is>
          <t/>
        </is>
      </c>
      <c r="CF339" s="0" t="inlineStr">
        <f aca="false">IF(A339&lt;&gt;"",IF(OR(BC339&lt;Parameters!$B$12,BC339&gt;Parameters!$B$11),0,1),"")</f>
        <is>
          <t/>
        </is>
      </c>
      <c r="CG339" s="0" t="inlineStr">
        <f aca="false">IF(A339&lt;&gt;"",IF(OR(BH339&lt;Parameters!$B$12,BH339&gt;Parameters!$B$11),0,1),"")</f>
        <is>
          <t/>
        </is>
      </c>
      <c r="CH339" s="0" t="inlineStr">
        <f aca="false">IF(A339&lt;&gt;"",IF(OR(BM339&lt;Parameters!$B$12,BM339&gt;Parameters!$B$11),0,1),"")</f>
        <is>
          <t/>
        </is>
      </c>
      <c r="CI339" s="0" t="inlineStr">
        <f aca="false">IF(A339&lt;&gt;"",IF(OR(BR339&lt;Parameters!$B$12,BR339&gt;Parameters!$B$11),0,1),"")</f>
        <is>
          <t/>
        </is>
      </c>
      <c r="CJ339" s="0" t="inlineStr">
        <f aca="false">IF(A339&lt;&gt;"",IF(OR(BW339&lt;Parameters!$B$12,BW339&gt;Parameters!$B$11),0,1),"")</f>
        <is>
          <t/>
        </is>
      </c>
      <c r="CK339" s="26" t="inlineStr">
        <f aca="false">IF(A339&lt;&gt;"",SUM(CB339:CJ339)/9,"")</f>
        <is>
          <t/>
        </is>
      </c>
      <c r="CL339" s="0" t="inlineStr">
        <f aca="false">IF(A339&lt;&gt;"",CK339*9,"")</f>
        <is>
          <t/>
        </is>
      </c>
      <c r="CM339" s="8" t="inlineStr">
        <f aca="false">IF(A339&lt;&gt;"",TEXT(B339,CM$2)&amp;" "&amp;TEXT(A339,CM$2),"")</f>
        <is>
          <t/>
        </is>
      </c>
    </row>
    <row r="340" customFormat="false" ht="15" hidden="false" customHeight="false" outlineLevel="0" collapsed="false">
      <c r="A340" s="0" t="inlineStr">
        <f aca="false">IF(OR(B339&lt;Parameters!$K$12,A339&lt;Parameters!$K$12),IF(A339&lt;Parameters!$K$12,A339+1,0),"")</f>
        <is>
          <t/>
        </is>
      </c>
      <c r="B340" s="0" t="inlineStr">
        <f aca="false">IF(A340&lt;&gt;"",IF(A340=0,B339+1,B339),"")</f>
        <is>
          <t/>
        </is>
      </c>
      <c r="C340" s="24" t="inlineStr">
        <f aca="false">IF(A340&lt;&gt;"",-_phi*(A340+0.5),"")</f>
        <is>
          <t/>
        </is>
      </c>
      <c r="D340" s="8" t="inlineStr">
        <f aca="false">IF(A340&lt;&gt;"",DEGREES(C340),"")</f>
        <is>
          <t/>
        </is>
      </c>
      <c r="E340" s="24" t="inlineStr">
        <f aca="false">IF(A340&lt;&gt;"",_phi*(B340+0.5),"")</f>
        <is>
          <t/>
        </is>
      </c>
      <c r="F340" s="8" t="inlineStr">
        <f aca="false">IF(A340&lt;&gt;"",DEGREES(E340),"")</f>
        <is>
          <t/>
        </is>
      </c>
      <c r="G340" s="8" t="inlineStr">
        <f aca="false">IF(A340&lt;&gt;"",LOOKUP(A340,h!$A$3:$A$30,h!$D$3:$D$30),"")</f>
        <is>
          <t/>
        </is>
      </c>
      <c r="H340" s="8" t="inlineStr">
        <f aca="false">IF(A340&lt;&gt;"",LOOKUP(B340,h!$A$3:$A$30,h!$D$3:$D$30),"")</f>
        <is>
          <t/>
        </is>
      </c>
      <c r="I340" s="8" t="inlineStr">
        <f aca="false">IF(A340&lt;&gt;"",_zif,"")</f>
        <is>
          <t/>
        </is>
      </c>
      <c r="J340" s="8" t="inlineStr">
        <f aca="false">IF(A340&lt;&gt;"",$G340+'v1 Frame'!D$3*COS($C340)+'v1 Frame'!E$3*SIN($C340)*SIN($E340)+'v1 Frame'!F$3*SIN($C340)*COS($E340),"")</f>
        <is>
          <t/>
        </is>
      </c>
      <c r="K340" s="8" t="inlineStr">
        <f aca="false">IF(A340&lt;&gt;"",$H340+'v1 Frame'!E$3*COS($E340)-'v1 Frame'!F$3*SIN($E340),"")</f>
        <is>
          <t/>
        </is>
      </c>
      <c r="L340" s="8" t="inlineStr">
        <f aca="false">IF(A340&lt;&gt;"",$I340-'v1 Frame'!D$3*SIN($C340)+'v1 Frame'!E$3*COS($C340)*SIN($E340)+'v1 Frame'!F$3*COS($C340)*COS($E340),"")</f>
        <is>
          <t/>
        </is>
      </c>
      <c r="M340" s="8" t="inlineStr">
        <f aca="false">IF(A340&lt;&gt;"",$G340+'v1 Frame'!G$3*COS($C340)+'v1 Frame'!H$3*SIN($C340)*SIN($E340)+'v1 Frame'!I$3*SIN($C340)*COS($E340),"")</f>
        <is>
          <t/>
        </is>
      </c>
      <c r="N340" s="8" t="inlineStr">
        <f aca="false">IF(A340&lt;&gt;"",$H340+'v1 Frame'!H$3*COS($E340)-'v1 Frame'!I$3*SIN($E340),"")</f>
        <is>
          <t/>
        </is>
      </c>
      <c r="O340" s="8" t="inlineStr">
        <f aca="false">IF(A340&lt;&gt;"",$I340-'v1 Frame'!G$3*SIN($C340)+'v1 Frame'!H$3*COS($C340)*SIN($E340)+'v1 Frame'!I$3*COS($C340)*COS($E340),"")</f>
        <is>
          <t/>
        </is>
      </c>
      <c r="P340" s="8" t="inlineStr">
        <f aca="false">IF(A340&lt;&gt;"",$G340+'v1 Frame'!J$3*COS($C340)+'v1 Frame'!K$3*SIN($C340)*SIN($E340)+'v1 Frame'!L$3*SIN($C340)*COS($E340),"")</f>
        <is>
          <t/>
        </is>
      </c>
      <c r="Q340" s="8" t="inlineStr">
        <f aca="false">IF(A340&lt;&gt;"",$H340+'v1 Frame'!K$3*COS($E340)-'v1 Frame'!L$3*SIN($E340),"")</f>
        <is>
          <t/>
        </is>
      </c>
      <c r="R340" s="8" t="inlineStr">
        <f aca="false">IF(A340&lt;&gt;"",$I340-'v1 Frame'!J$3*SIN($C340)+'v1 Frame'!K$3*COS($C340)*SIN($E340)+'v1 Frame'!L$3*COS($C340)*COS($E340),"")</f>
        <is>
          <t/>
        </is>
      </c>
      <c r="S340" s="8" t="inlineStr">
        <f aca="false">IF(A340&lt;&gt;"",$G340+'v1 Frame'!M$3*COS($C340)+'v1 Frame'!N$3*SIN($C340)*SIN($E340)+'v1 Frame'!O$3*SIN($C340)*COS($E340),"")</f>
        <is>
          <t/>
        </is>
      </c>
      <c r="T340" s="8" t="inlineStr">
        <f aca="false">IF(A340&lt;&gt;"",$H340+'v1 Frame'!N$3*COS($E340)-'v1 Frame'!O$3*SIN($E340),"")</f>
        <is>
          <t/>
        </is>
      </c>
      <c r="U340" s="8" t="inlineStr">
        <f aca="false">IF(A340&lt;&gt;"",$I340-'v1 Frame'!M$3*SIN($C340)+'v1 Frame'!N$3*COS($C340)*SIN($E340)+'v1 Frame'!O$3*COS($C340)*COS($E340),"")</f>
        <is>
          <t/>
        </is>
      </c>
      <c r="V340" s="8" t="inlineStr">
        <f aca="false">IF(A340&lt;&gt;"",$G340+'v1 Frame'!P$3*COS($C340)+'v1 Frame'!Q$3*SIN($C340)*SIN($E340)+'v1 Frame'!R$3*SIN($C340)*COS($E340),"")</f>
        <is>
          <t/>
        </is>
      </c>
      <c r="W340" s="8" t="inlineStr">
        <f aca="false">IF(A340&lt;&gt;"",$H340+'v1 Frame'!Q$3*COS($E340)-'v1 Frame'!R$3*SIN($E340),"")</f>
        <is>
          <t/>
        </is>
      </c>
      <c r="X340" s="8" t="inlineStr">
        <f aca="false">IF(A340&lt;&gt;"",$I340-'v1 Frame'!P$3*SIN($C340)+'v1 Frame'!Q$3*COS($C340)*SIN($E340)+'v1 Frame'!R$3*COS($C340)*COS($E340),"")</f>
        <is>
          <t/>
        </is>
      </c>
      <c r="Y340" s="8" t="inlineStr">
        <f aca="false">IF(A340&lt;&gt;"",$G340+'v1 Frame'!S$3*COS($C340)+'v1 Frame'!T$3*SIN($C340)*SIN($E340)+'v1 Frame'!U$3*SIN($C340)*COS($E340),"")</f>
        <is>
          <t/>
        </is>
      </c>
      <c r="Z340" s="8" t="inlineStr">
        <f aca="false">IF(A340&lt;&gt;"",$H340+'v1 Frame'!T$3*COS($E340)-'v1 Frame'!U$3*SIN($E340),"")</f>
        <is>
          <t/>
        </is>
      </c>
      <c r="AA340" s="8" t="inlineStr">
        <f aca="false">IF(A340&lt;&gt;"",$I340-'v1 Frame'!S$3*SIN($C340)+'v1 Frame'!T$3*COS($C340)*SIN($E340)+'v1 Frame'!U$3*COS($C340)*COS($E340),"")</f>
        <is>
          <t/>
        </is>
      </c>
      <c r="AB340" s="8" t="inlineStr">
        <f aca="false">IF(A340&lt;&gt;"",$G340+'v1 Frame'!V$3*COS($C340)+'v1 Frame'!W$3*SIN($C340)*SIN($E340)+'v1 Frame'!X$3*SIN($C340)*COS($E340),"")</f>
        <is>
          <t/>
        </is>
      </c>
      <c r="AC340" s="8" t="inlineStr">
        <f aca="false">IF(A340&lt;&gt;"",$H340+'v1 Frame'!W$3*COS($E340)-'v1 Frame'!X$3*SIN($E340),"")</f>
        <is>
          <t/>
        </is>
      </c>
      <c r="AD340" s="8" t="inlineStr">
        <f aca="false">IF(A340&lt;&gt;"",$I340-'v1 Frame'!V$3*SIN($C340)+'v1 Frame'!W$3*COS($C340)*SIN($E340)+'v1 Frame'!X$3*COS($C340)*COS($E340),"")</f>
        <is>
          <t/>
        </is>
      </c>
      <c r="AE340" s="25" t="inlineStr">
        <f aca="false">IF(A340&lt;&gt;"",$G340+'v1 Frame'!Y$3*COS($C340)+'v1 Frame'!Z$3*SIN($C340)*SIN($E340)+'v1 Frame'!AA$3*SIN($C340)*COS($E340),"")</f>
        <is>
          <t/>
        </is>
      </c>
      <c r="AF340" s="25" t="inlineStr">
        <f aca="false">IF(A340&lt;&gt;"",$H340+'v1 Frame'!Z$3*COS($E340)-'v1 Frame'!AA$3*SIN($E340),"")</f>
        <is>
          <t/>
        </is>
      </c>
      <c r="AG340" s="25" t="inlineStr">
        <f aca="false">IF(A340&lt;&gt;"",$I340-'v1 Frame'!Y$3*SIN($C340)+'v1 Frame'!Z$3*COS($C340)*SIN($E340)+'v1 Frame'!AA$3*COS($C340)*COS($E340),"")</f>
        <is>
          <t/>
        </is>
      </c>
      <c r="AH340" s="8" t="inlineStr">
        <f aca="false">IF(A340&lt;&gt;"",SQRT(SUMSQ(G340:I340)),"")</f>
        <is>
          <t/>
        </is>
      </c>
      <c r="AI340" s="8" t="inlineStr">
        <f aca="false">IF(A340&lt;&gt;"",IF(AH340&lt;&gt;0,ACOS(I340/AH340),0),"")</f>
        <is>
          <t/>
        </is>
      </c>
      <c r="AJ340" s="8" t="inlineStr">
        <f aca="false">IF(A340&lt;&gt;"",DEGREES(AI340),"")</f>
        <is>
          <t/>
        </is>
      </c>
      <c r="AK340" s="8" t="inlineStr">
        <f aca="false">IF(A340&lt;&gt;"",IF(OR(G340&lt;&gt;0,H340&lt;&gt;0),ATAN2(G340,H340),0),"")</f>
        <is>
          <t/>
        </is>
      </c>
      <c r="AL340" s="8" t="inlineStr">
        <f aca="false">IF(A340&lt;&gt;"",DEGREES(AK340),"")</f>
        <is>
          <t/>
        </is>
      </c>
      <c r="AM340" s="8" t="inlineStr">
        <f aca="false">IF(A340&lt;&gt;"",SQRT(SUMSQ(J340:L340)),"")</f>
        <is>
          <t/>
        </is>
      </c>
      <c r="AN340" s="8" t="inlineStr">
        <f aca="false">IF(A340&lt;&gt;"",IF(AM340&lt;&gt;0,ACOS(L340/AM340),0),"")</f>
        <is>
          <t/>
        </is>
      </c>
      <c r="AO340" s="8" t="inlineStr">
        <f aca="false">IF(A340&lt;&gt;"",DEGREES(AN340),"")</f>
        <is>
          <t/>
        </is>
      </c>
      <c r="AP340" s="8" t="inlineStr">
        <f aca="false">IF(A340&lt;&gt;"",IF(OR(J340&lt;&gt;0,K340&lt;&gt;0),ATAN2(J340,K340),0),"")</f>
        <is>
          <t/>
        </is>
      </c>
      <c r="AQ340" s="8" t="inlineStr">
        <f aca="false">IF(A340&lt;&gt;"",DEGREES(AP340),"")</f>
        <is>
          <t/>
        </is>
      </c>
      <c r="AR340" s="8" t="inlineStr">
        <f aca="false">IF(A340&lt;&gt;"",SQRT(SUMSQ(M340:O340)),"")</f>
        <is>
          <t/>
        </is>
      </c>
      <c r="AS340" s="8" t="inlineStr">
        <f aca="false">IF(A340&lt;&gt;"",IF(AR340&lt;&gt;0,ACOS(O340/AR340),0),"")</f>
        <is>
          <t/>
        </is>
      </c>
      <c r="AT340" s="8" t="inlineStr">
        <f aca="false">IF(A340&lt;&gt;"",DEGREES(AS340),"")</f>
        <is>
          <t/>
        </is>
      </c>
      <c r="AU340" s="8" t="inlineStr">
        <f aca="false">IF(A340&lt;&gt;"",IF(OR(M340&lt;&gt;0,N340&lt;&gt;0),ATAN2(M340,N340),0),"")</f>
        <is>
          <t/>
        </is>
      </c>
      <c r="AV340" s="8" t="inlineStr">
        <f aca="false">IF(A340&lt;&gt;"",DEGREES(AU340),"")</f>
        <is>
          <t/>
        </is>
      </c>
      <c r="AW340" s="8" t="inlineStr">
        <f aca="false">IF(A340&lt;&gt;"",SQRT(SUMSQ(P340:R340)),"")</f>
        <is>
          <t/>
        </is>
      </c>
      <c r="AX340" s="8" t="inlineStr">
        <f aca="false">IF(A340&lt;&gt;"",IF(AW340&lt;&gt;0,ACOS(R340/AW340),0),"")</f>
        <is>
          <t/>
        </is>
      </c>
      <c r="AY340" s="8" t="inlineStr">
        <f aca="false">IF(A340&lt;&gt;"",DEGREES(AX340),"")</f>
        <is>
          <t/>
        </is>
      </c>
      <c r="AZ340" s="8" t="inlineStr">
        <f aca="false">IF(A340&lt;&gt;"",IF(OR(P340&lt;&gt;0,Q340&lt;&gt;0),ATAN2(P340,Q340),0),"")</f>
        <is>
          <t/>
        </is>
      </c>
      <c r="BA340" s="8" t="inlineStr">
        <f aca="false">IF(A340&lt;&gt;"",DEGREES(AZ340),"")</f>
        <is>
          <t/>
        </is>
      </c>
      <c r="BB340" s="8" t="inlineStr">
        <f aca="false">IF(A340&lt;&gt;"",SQRT(SUMSQ(S340:U340)),"")</f>
        <is>
          <t/>
        </is>
      </c>
      <c r="BC340" s="8" t="inlineStr">
        <f aca="false">IF(A340&lt;&gt;"",IF(BB340&lt;&gt;0,ACOS(U340/BB340),0),"")</f>
        <is>
          <t/>
        </is>
      </c>
      <c r="BD340" s="8" t="inlineStr">
        <f aca="false">IF(A340&lt;&gt;"",DEGREES(BC340),"")</f>
        <is>
          <t/>
        </is>
      </c>
      <c r="BE340" s="8" t="inlineStr">
        <f aca="false">IF(A340&lt;&gt;"",IF(OR(S340&lt;&gt;0,T340&lt;&gt;0),ATAN2(S340,T340),0),"")</f>
        <is>
          <t/>
        </is>
      </c>
      <c r="BF340" s="8" t="inlineStr">
        <f aca="false">IF(A340&lt;&gt;"",DEGREES(BE340),"")</f>
        <is>
          <t/>
        </is>
      </c>
      <c r="BG340" s="8" t="inlineStr">
        <f aca="false">IF(A340&lt;&gt;"",SQRT(SUMSQ(V340:X340)),"")</f>
        <is>
          <t/>
        </is>
      </c>
      <c r="BH340" s="8" t="inlineStr">
        <f aca="false">IF(A340&lt;&gt;"",IF(BG340&lt;&gt;0,ACOS(X340/BG340),0),"")</f>
        <is>
          <t/>
        </is>
      </c>
      <c r="BI340" s="8" t="inlineStr">
        <f aca="false">IF(A340&lt;&gt;"",DEGREES(BH340),"")</f>
        <is>
          <t/>
        </is>
      </c>
      <c r="BJ340" s="8" t="inlineStr">
        <f aca="false">IF(A340&lt;&gt;"",IF(OR(V340&lt;&gt;0,W340&lt;&gt;0),ATAN2(V340,W340),0),"")</f>
        <is>
          <t/>
        </is>
      </c>
      <c r="BK340" s="8" t="inlineStr">
        <f aca="false">IF(A340&lt;&gt;"",DEGREES(BJ340),"")</f>
        <is>
          <t/>
        </is>
      </c>
      <c r="BL340" s="8" t="inlineStr">
        <f aca="false">IF(A340&lt;&gt;"",SQRT(SUMSQ(Y340:AA340)),"")</f>
        <is>
          <t/>
        </is>
      </c>
      <c r="BM340" s="8" t="inlineStr">
        <f aca="false">IF(A340&lt;&gt;"",IF(BL340&lt;&gt;0,ACOS(AA340/BL340),0),"")</f>
        <is>
          <t/>
        </is>
      </c>
      <c r="BN340" s="8" t="inlineStr">
        <f aca="false">IF(A340&lt;&gt;"",DEGREES(BM340),"")</f>
        <is>
          <t/>
        </is>
      </c>
      <c r="BO340" s="8" t="inlineStr">
        <f aca="false">IF(A340&lt;&gt;"",IF(OR(Y340&lt;&gt;0,Z340&lt;&gt;0),ATAN2(Y340,Z340),0),"")</f>
        <is>
          <t/>
        </is>
      </c>
      <c r="BP340" s="8" t="inlineStr">
        <f aca="false">IF(A340&lt;&gt;"",DEGREES(BO340),"")</f>
        <is>
          <t/>
        </is>
      </c>
      <c r="BQ340" s="8" t="inlineStr">
        <f aca="false">IF(A340&lt;&gt;"",SQRT(SUMSQ(AB340:AD340)),"")</f>
        <is>
          <t/>
        </is>
      </c>
      <c r="BR340" s="8" t="inlineStr">
        <f aca="false">IF(A340&lt;&gt;"",IF(BQ340&lt;&gt;0,ACOS(AD340/BQ340),0),"")</f>
        <is>
          <t/>
        </is>
      </c>
      <c r="BS340" s="8" t="inlineStr">
        <f aca="false">IF(A340&lt;&gt;"",DEGREES(BR340),"")</f>
        <is>
          <t/>
        </is>
      </c>
      <c r="BT340" s="8" t="inlineStr">
        <f aca="false">IF(A340&lt;&gt;"",IF(OR(AB340&lt;&gt;0,AC340&lt;&gt;0),ATAN2(AB340,AC340),0),"")</f>
        <is>
          <t/>
        </is>
      </c>
      <c r="BU340" s="8" t="inlineStr">
        <f aca="false">IF(A340&lt;&gt;"",DEGREES(BT340),"")</f>
        <is>
          <t/>
        </is>
      </c>
      <c r="BV340" s="8" t="inlineStr">
        <f aca="false">IF(A340&lt;&gt;"",SQRT(SUMSQ(AE340:AG340)),"")</f>
        <is>
          <t/>
        </is>
      </c>
      <c r="BW340" s="8" t="inlineStr">
        <f aca="false">IF(A340&lt;&gt;"",IF(BV340&lt;&gt;0,ACOS(AG340/BV340),0),"")</f>
        <is>
          <t/>
        </is>
      </c>
      <c r="BX340" s="8" t="inlineStr">
        <f aca="false">IF(A340&lt;&gt;"",DEGREES(BW340),"")</f>
        <is>
          <t/>
        </is>
      </c>
      <c r="BY340" s="8" t="inlineStr">
        <f aca="false">IF(A340&lt;&gt;"",IF(OR(AF340&lt;&gt;0,AG340&lt;&gt;0),ATAN2(AF340,AG340),0),"")</f>
        <is>
          <t/>
        </is>
      </c>
      <c r="BZ340" s="8" t="inlineStr">
        <f aca="false">IF(A340&lt;&gt;"",DEGREES(BY340),"")</f>
        <is>
          <t/>
        </is>
      </c>
      <c r="CA340" s="0" t="inlineStr">
        <f aca="false">IF(A340&lt;&gt;"",IF(AND(AI340&lt;Parameters!$B$11,AI340&gt;Parameters!$B$12,AN340&lt;Parameters!$B$11,AN340&gt;Parameters!$B$12,AS340&lt;Parameters!$B$11,AS340&gt;Parameters!$B$12,AX340&lt;Parameters!$B$11,AX340&gt;Parameters!$B$12,BC340&lt;Parameters!$B$11,BC340&gt;Parameters!$B$12,BM340&lt;Parameters!$B$11,BM340&gt;Parameters!$B$12,BR340&lt;Parameters!$B$11,BR340&gt;Parameters!$B$12,BW340&lt;Parameters!$B$11,BW340&gt;Parameters!$B$12),1,0),"")</f>
        <is>
          <t/>
        </is>
      </c>
      <c r="CB340" s="0" t="inlineStr">
        <f aca="false">IF(A340&lt;&gt;"",IF(OR(AI340&lt;Parameters!$B$12,AI340&gt;Parameters!$B$11),0,1),"")</f>
        <is>
          <t/>
        </is>
      </c>
      <c r="CC340" s="0" t="inlineStr">
        <f aca="false">IF(A340&lt;&gt;"",IF(OR(AN340&lt;Parameters!$B$12,AN340&gt;Parameters!$B$11),0,1),"")</f>
        <is>
          <t/>
        </is>
      </c>
      <c r="CD340" s="0" t="inlineStr">
        <f aca="false">IF(A340&lt;&gt;"",IF(OR(AS340&lt;Parameters!$B$12,AS340&gt;Parameters!$B$11),0,1),"")</f>
        <is>
          <t/>
        </is>
      </c>
      <c r="CE340" s="0" t="inlineStr">
        <f aca="false">IF(A340&lt;&gt;"",IF(OR(AX340&lt;Parameters!$B$12,AX340&gt;Parameters!$B$11),0,1),"")</f>
        <is>
          <t/>
        </is>
      </c>
      <c r="CF340" s="0" t="inlineStr">
        <f aca="false">IF(A340&lt;&gt;"",IF(OR(BC340&lt;Parameters!$B$12,BC340&gt;Parameters!$B$11),0,1),"")</f>
        <is>
          <t/>
        </is>
      </c>
      <c r="CG340" s="0" t="inlineStr">
        <f aca="false">IF(A340&lt;&gt;"",IF(OR(BH340&lt;Parameters!$B$12,BH340&gt;Parameters!$B$11),0,1),"")</f>
        <is>
          <t/>
        </is>
      </c>
      <c r="CH340" s="0" t="inlineStr">
        <f aca="false">IF(A340&lt;&gt;"",IF(OR(BM340&lt;Parameters!$B$12,BM340&gt;Parameters!$B$11),0,1),"")</f>
        <is>
          <t/>
        </is>
      </c>
      <c r="CI340" s="0" t="inlineStr">
        <f aca="false">IF(A340&lt;&gt;"",IF(OR(BR340&lt;Parameters!$B$12,BR340&gt;Parameters!$B$11),0,1),"")</f>
        <is>
          <t/>
        </is>
      </c>
      <c r="CJ340" s="0" t="inlineStr">
        <f aca="false">IF(A340&lt;&gt;"",IF(OR(BW340&lt;Parameters!$B$12,BW340&gt;Parameters!$B$11),0,1),"")</f>
        <is>
          <t/>
        </is>
      </c>
      <c r="CK340" s="26" t="inlineStr">
        <f aca="false">IF(A340&lt;&gt;"",SUM(CB340:CJ340)/9,"")</f>
        <is>
          <t/>
        </is>
      </c>
      <c r="CL340" s="0" t="inlineStr">
        <f aca="false">IF(A340&lt;&gt;"",CK340*9,"")</f>
        <is>
          <t/>
        </is>
      </c>
      <c r="CM340" s="8" t="inlineStr">
        <f aca="false">IF(A340&lt;&gt;"",TEXT(B340,CM$2)&amp;" "&amp;TEXT(A340,CM$2),"")</f>
        <is>
          <t/>
        </is>
      </c>
    </row>
    <row r="341" customFormat="false" ht="15" hidden="false" customHeight="false" outlineLevel="0" collapsed="false">
      <c r="A341" s="0" t="inlineStr">
        <f aca="false">IF(OR(B340&lt;Parameters!$K$12,A340&lt;Parameters!$K$12),IF(A340&lt;Parameters!$K$12,A340+1,0),"")</f>
        <is>
          <t/>
        </is>
      </c>
      <c r="B341" s="0" t="inlineStr">
        <f aca="false">IF(A341&lt;&gt;"",IF(A341=0,B340+1,B340),"")</f>
        <is>
          <t/>
        </is>
      </c>
      <c r="C341" s="24" t="inlineStr">
        <f aca="false">IF(A341&lt;&gt;"",-_phi*(A341+0.5),"")</f>
        <is>
          <t/>
        </is>
      </c>
      <c r="D341" s="8" t="inlineStr">
        <f aca="false">IF(A341&lt;&gt;"",DEGREES(C341),"")</f>
        <is>
          <t/>
        </is>
      </c>
      <c r="E341" s="24" t="inlineStr">
        <f aca="false">IF(A341&lt;&gt;"",_phi*(B341+0.5),"")</f>
        <is>
          <t/>
        </is>
      </c>
      <c r="F341" s="8" t="inlineStr">
        <f aca="false">IF(A341&lt;&gt;"",DEGREES(E341),"")</f>
        <is>
          <t/>
        </is>
      </c>
      <c r="G341" s="8" t="inlineStr">
        <f aca="false">IF(A341&lt;&gt;"",LOOKUP(A341,h!$A$3:$A$30,h!$D$3:$D$30),"")</f>
        <is>
          <t/>
        </is>
      </c>
      <c r="H341" s="8" t="inlineStr">
        <f aca="false">IF(A341&lt;&gt;"",LOOKUP(B341,h!$A$3:$A$30,h!$D$3:$D$30),"")</f>
        <is>
          <t/>
        </is>
      </c>
      <c r="I341" s="8" t="inlineStr">
        <f aca="false">IF(A341&lt;&gt;"",_zif,"")</f>
        <is>
          <t/>
        </is>
      </c>
      <c r="J341" s="8" t="inlineStr">
        <f aca="false">IF(A341&lt;&gt;"",$G341+'v1 Frame'!D$3*COS($C341)+'v1 Frame'!E$3*SIN($C341)*SIN($E341)+'v1 Frame'!F$3*SIN($C341)*COS($E341),"")</f>
        <is>
          <t/>
        </is>
      </c>
      <c r="K341" s="8" t="inlineStr">
        <f aca="false">IF(A341&lt;&gt;"",$H341+'v1 Frame'!E$3*COS($E341)-'v1 Frame'!F$3*SIN($E341),"")</f>
        <is>
          <t/>
        </is>
      </c>
      <c r="L341" s="8" t="inlineStr">
        <f aca="false">IF(A341&lt;&gt;"",$I341-'v1 Frame'!D$3*SIN($C341)+'v1 Frame'!E$3*COS($C341)*SIN($E341)+'v1 Frame'!F$3*COS($C341)*COS($E341),"")</f>
        <is>
          <t/>
        </is>
      </c>
      <c r="M341" s="8" t="inlineStr">
        <f aca="false">IF(A341&lt;&gt;"",$G341+'v1 Frame'!G$3*COS($C341)+'v1 Frame'!H$3*SIN($C341)*SIN($E341)+'v1 Frame'!I$3*SIN($C341)*COS($E341),"")</f>
        <is>
          <t/>
        </is>
      </c>
      <c r="N341" s="8" t="inlineStr">
        <f aca="false">IF(A341&lt;&gt;"",$H341+'v1 Frame'!H$3*COS($E341)-'v1 Frame'!I$3*SIN($E341),"")</f>
        <is>
          <t/>
        </is>
      </c>
      <c r="O341" s="8" t="inlineStr">
        <f aca="false">IF(A341&lt;&gt;"",$I341-'v1 Frame'!G$3*SIN($C341)+'v1 Frame'!H$3*COS($C341)*SIN($E341)+'v1 Frame'!I$3*COS($C341)*COS($E341),"")</f>
        <is>
          <t/>
        </is>
      </c>
      <c r="P341" s="8" t="inlineStr">
        <f aca="false">IF(A341&lt;&gt;"",$G341+'v1 Frame'!J$3*COS($C341)+'v1 Frame'!K$3*SIN($C341)*SIN($E341)+'v1 Frame'!L$3*SIN($C341)*COS($E341),"")</f>
        <is>
          <t/>
        </is>
      </c>
      <c r="Q341" s="8" t="inlineStr">
        <f aca="false">IF(A341&lt;&gt;"",$H341+'v1 Frame'!K$3*COS($E341)-'v1 Frame'!L$3*SIN($E341),"")</f>
        <is>
          <t/>
        </is>
      </c>
      <c r="R341" s="8" t="inlineStr">
        <f aca="false">IF(A341&lt;&gt;"",$I341-'v1 Frame'!J$3*SIN($C341)+'v1 Frame'!K$3*COS($C341)*SIN($E341)+'v1 Frame'!L$3*COS($C341)*COS($E341),"")</f>
        <is>
          <t/>
        </is>
      </c>
      <c r="S341" s="8" t="inlineStr">
        <f aca="false">IF(A341&lt;&gt;"",$G341+'v1 Frame'!M$3*COS($C341)+'v1 Frame'!N$3*SIN($C341)*SIN($E341)+'v1 Frame'!O$3*SIN($C341)*COS($E341),"")</f>
        <is>
          <t/>
        </is>
      </c>
      <c r="T341" s="8" t="inlineStr">
        <f aca="false">IF(A341&lt;&gt;"",$H341+'v1 Frame'!N$3*COS($E341)-'v1 Frame'!O$3*SIN($E341),"")</f>
        <is>
          <t/>
        </is>
      </c>
      <c r="U341" s="8" t="inlineStr">
        <f aca="false">IF(A341&lt;&gt;"",$I341-'v1 Frame'!M$3*SIN($C341)+'v1 Frame'!N$3*COS($C341)*SIN($E341)+'v1 Frame'!O$3*COS($C341)*COS($E341),"")</f>
        <is>
          <t/>
        </is>
      </c>
      <c r="V341" s="8" t="inlineStr">
        <f aca="false">IF(A341&lt;&gt;"",$G341+'v1 Frame'!P$3*COS($C341)+'v1 Frame'!Q$3*SIN($C341)*SIN($E341)+'v1 Frame'!R$3*SIN($C341)*COS($E341),"")</f>
        <is>
          <t/>
        </is>
      </c>
      <c r="W341" s="8" t="inlineStr">
        <f aca="false">IF(A341&lt;&gt;"",$H341+'v1 Frame'!Q$3*COS($E341)-'v1 Frame'!R$3*SIN($E341),"")</f>
        <is>
          <t/>
        </is>
      </c>
      <c r="X341" s="8" t="inlineStr">
        <f aca="false">IF(A341&lt;&gt;"",$I341-'v1 Frame'!P$3*SIN($C341)+'v1 Frame'!Q$3*COS($C341)*SIN($E341)+'v1 Frame'!R$3*COS($C341)*COS($E341),"")</f>
        <is>
          <t/>
        </is>
      </c>
      <c r="Y341" s="8" t="inlineStr">
        <f aca="false">IF(A341&lt;&gt;"",$G341+'v1 Frame'!S$3*COS($C341)+'v1 Frame'!T$3*SIN($C341)*SIN($E341)+'v1 Frame'!U$3*SIN($C341)*COS($E341),"")</f>
        <is>
          <t/>
        </is>
      </c>
      <c r="Z341" s="8" t="inlineStr">
        <f aca="false">IF(A341&lt;&gt;"",$H341+'v1 Frame'!T$3*COS($E341)-'v1 Frame'!U$3*SIN($E341),"")</f>
        <is>
          <t/>
        </is>
      </c>
      <c r="AA341" s="8" t="inlineStr">
        <f aca="false">IF(A341&lt;&gt;"",$I341-'v1 Frame'!S$3*SIN($C341)+'v1 Frame'!T$3*COS($C341)*SIN($E341)+'v1 Frame'!U$3*COS($C341)*COS($E341),"")</f>
        <is>
          <t/>
        </is>
      </c>
      <c r="AB341" s="8" t="inlineStr">
        <f aca="false">IF(A341&lt;&gt;"",$G341+'v1 Frame'!V$3*COS($C341)+'v1 Frame'!W$3*SIN($C341)*SIN($E341)+'v1 Frame'!X$3*SIN($C341)*COS($E341),"")</f>
        <is>
          <t/>
        </is>
      </c>
      <c r="AC341" s="8" t="inlineStr">
        <f aca="false">IF(A341&lt;&gt;"",$H341+'v1 Frame'!W$3*COS($E341)-'v1 Frame'!X$3*SIN($E341),"")</f>
        <is>
          <t/>
        </is>
      </c>
      <c r="AD341" s="8" t="inlineStr">
        <f aca="false">IF(A341&lt;&gt;"",$I341-'v1 Frame'!V$3*SIN($C341)+'v1 Frame'!W$3*COS($C341)*SIN($E341)+'v1 Frame'!X$3*COS($C341)*COS($E341),"")</f>
        <is>
          <t/>
        </is>
      </c>
      <c r="AE341" s="25" t="inlineStr">
        <f aca="false">IF(A341&lt;&gt;"",$G341+'v1 Frame'!Y$3*COS($C341)+'v1 Frame'!Z$3*SIN($C341)*SIN($E341)+'v1 Frame'!AA$3*SIN($C341)*COS($E341),"")</f>
        <is>
          <t/>
        </is>
      </c>
      <c r="AF341" s="25" t="inlineStr">
        <f aca="false">IF(A341&lt;&gt;"",$H341+'v1 Frame'!Z$3*COS($E341)-'v1 Frame'!AA$3*SIN($E341),"")</f>
        <is>
          <t/>
        </is>
      </c>
      <c r="AG341" s="25" t="inlineStr">
        <f aca="false">IF(A341&lt;&gt;"",$I341-'v1 Frame'!Y$3*SIN($C341)+'v1 Frame'!Z$3*COS($C341)*SIN($E341)+'v1 Frame'!AA$3*COS($C341)*COS($E341),"")</f>
        <is>
          <t/>
        </is>
      </c>
      <c r="AH341" s="8" t="inlineStr">
        <f aca="false">IF(A341&lt;&gt;"",SQRT(SUMSQ(G341:I341)),"")</f>
        <is>
          <t/>
        </is>
      </c>
      <c r="AI341" s="8" t="inlineStr">
        <f aca="false">IF(A341&lt;&gt;"",IF(AH341&lt;&gt;0,ACOS(I341/AH341),0),"")</f>
        <is>
          <t/>
        </is>
      </c>
      <c r="AJ341" s="8" t="inlineStr">
        <f aca="false">IF(A341&lt;&gt;"",DEGREES(AI341),"")</f>
        <is>
          <t/>
        </is>
      </c>
      <c r="AK341" s="8" t="inlineStr">
        <f aca="false">IF(A341&lt;&gt;"",IF(OR(G341&lt;&gt;0,H341&lt;&gt;0),ATAN2(G341,H341),0),"")</f>
        <is>
          <t/>
        </is>
      </c>
      <c r="AL341" s="8" t="inlineStr">
        <f aca="false">IF(A341&lt;&gt;"",DEGREES(AK341),"")</f>
        <is>
          <t/>
        </is>
      </c>
      <c r="AM341" s="8" t="inlineStr">
        <f aca="false">IF(A341&lt;&gt;"",SQRT(SUMSQ(J341:L341)),"")</f>
        <is>
          <t/>
        </is>
      </c>
      <c r="AN341" s="8" t="inlineStr">
        <f aca="false">IF(A341&lt;&gt;"",IF(AM341&lt;&gt;0,ACOS(L341/AM341),0),"")</f>
        <is>
          <t/>
        </is>
      </c>
      <c r="AO341" s="8" t="inlineStr">
        <f aca="false">IF(A341&lt;&gt;"",DEGREES(AN341),"")</f>
        <is>
          <t/>
        </is>
      </c>
      <c r="AP341" s="8" t="inlineStr">
        <f aca="false">IF(A341&lt;&gt;"",IF(OR(J341&lt;&gt;0,K341&lt;&gt;0),ATAN2(J341,K341),0),"")</f>
        <is>
          <t/>
        </is>
      </c>
      <c r="AQ341" s="8" t="inlineStr">
        <f aca="false">IF(A341&lt;&gt;"",DEGREES(AP341),"")</f>
        <is>
          <t/>
        </is>
      </c>
      <c r="AR341" s="8" t="inlineStr">
        <f aca="false">IF(A341&lt;&gt;"",SQRT(SUMSQ(M341:O341)),"")</f>
        <is>
          <t/>
        </is>
      </c>
      <c r="AS341" s="8" t="inlineStr">
        <f aca="false">IF(A341&lt;&gt;"",IF(AR341&lt;&gt;0,ACOS(O341/AR341),0),"")</f>
        <is>
          <t/>
        </is>
      </c>
      <c r="AT341" s="8" t="inlineStr">
        <f aca="false">IF(A341&lt;&gt;"",DEGREES(AS341),"")</f>
        <is>
          <t/>
        </is>
      </c>
      <c r="AU341" s="8" t="inlineStr">
        <f aca="false">IF(A341&lt;&gt;"",IF(OR(M341&lt;&gt;0,N341&lt;&gt;0),ATAN2(M341,N341),0),"")</f>
        <is>
          <t/>
        </is>
      </c>
      <c r="AV341" s="8" t="inlineStr">
        <f aca="false">IF(A341&lt;&gt;"",DEGREES(AU341),"")</f>
        <is>
          <t/>
        </is>
      </c>
      <c r="AW341" s="8" t="inlineStr">
        <f aca="false">IF(A341&lt;&gt;"",SQRT(SUMSQ(P341:R341)),"")</f>
        <is>
          <t/>
        </is>
      </c>
      <c r="AX341" s="8" t="inlineStr">
        <f aca="false">IF(A341&lt;&gt;"",IF(AW341&lt;&gt;0,ACOS(R341/AW341),0),"")</f>
        <is>
          <t/>
        </is>
      </c>
      <c r="AY341" s="8" t="inlineStr">
        <f aca="false">IF(A341&lt;&gt;"",DEGREES(AX341),"")</f>
        <is>
          <t/>
        </is>
      </c>
      <c r="AZ341" s="8" t="inlineStr">
        <f aca="false">IF(A341&lt;&gt;"",IF(OR(P341&lt;&gt;0,Q341&lt;&gt;0),ATAN2(P341,Q341),0),"")</f>
        <is>
          <t/>
        </is>
      </c>
      <c r="BA341" s="8" t="inlineStr">
        <f aca="false">IF(A341&lt;&gt;"",DEGREES(AZ341),"")</f>
        <is>
          <t/>
        </is>
      </c>
      <c r="BB341" s="8" t="inlineStr">
        <f aca="false">IF(A341&lt;&gt;"",SQRT(SUMSQ(S341:U341)),"")</f>
        <is>
          <t/>
        </is>
      </c>
      <c r="BC341" s="8" t="inlineStr">
        <f aca="false">IF(A341&lt;&gt;"",IF(BB341&lt;&gt;0,ACOS(U341/BB341),0),"")</f>
        <is>
          <t/>
        </is>
      </c>
      <c r="BD341" s="8" t="inlineStr">
        <f aca="false">IF(A341&lt;&gt;"",DEGREES(BC341),"")</f>
        <is>
          <t/>
        </is>
      </c>
      <c r="BE341" s="8" t="inlineStr">
        <f aca="false">IF(A341&lt;&gt;"",IF(OR(S341&lt;&gt;0,T341&lt;&gt;0),ATAN2(S341,T341),0),"")</f>
        <is>
          <t/>
        </is>
      </c>
      <c r="BF341" s="8" t="inlineStr">
        <f aca="false">IF(A341&lt;&gt;"",DEGREES(BE341),"")</f>
        <is>
          <t/>
        </is>
      </c>
      <c r="BG341" s="8" t="inlineStr">
        <f aca="false">IF(A341&lt;&gt;"",SQRT(SUMSQ(V341:X341)),"")</f>
        <is>
          <t/>
        </is>
      </c>
      <c r="BH341" s="8" t="inlineStr">
        <f aca="false">IF(A341&lt;&gt;"",IF(BG341&lt;&gt;0,ACOS(X341/BG341),0),"")</f>
        <is>
          <t/>
        </is>
      </c>
      <c r="BI341" s="8" t="inlineStr">
        <f aca="false">IF(A341&lt;&gt;"",DEGREES(BH341),"")</f>
        <is>
          <t/>
        </is>
      </c>
      <c r="BJ341" s="8" t="inlineStr">
        <f aca="false">IF(A341&lt;&gt;"",IF(OR(V341&lt;&gt;0,W341&lt;&gt;0),ATAN2(V341,W341),0),"")</f>
        <is>
          <t/>
        </is>
      </c>
      <c r="BK341" s="8" t="inlineStr">
        <f aca="false">IF(A341&lt;&gt;"",DEGREES(BJ341),"")</f>
        <is>
          <t/>
        </is>
      </c>
      <c r="BL341" s="8" t="inlineStr">
        <f aca="false">IF(A341&lt;&gt;"",SQRT(SUMSQ(Y341:AA341)),"")</f>
        <is>
          <t/>
        </is>
      </c>
      <c r="BM341" s="8" t="inlineStr">
        <f aca="false">IF(A341&lt;&gt;"",IF(BL341&lt;&gt;0,ACOS(AA341/BL341),0),"")</f>
        <is>
          <t/>
        </is>
      </c>
      <c r="BN341" s="8" t="inlineStr">
        <f aca="false">IF(A341&lt;&gt;"",DEGREES(BM341),"")</f>
        <is>
          <t/>
        </is>
      </c>
      <c r="BO341" s="8" t="inlineStr">
        <f aca="false">IF(A341&lt;&gt;"",IF(OR(Y341&lt;&gt;0,Z341&lt;&gt;0),ATAN2(Y341,Z341),0),"")</f>
        <is>
          <t/>
        </is>
      </c>
      <c r="BP341" s="8" t="inlineStr">
        <f aca="false">IF(A341&lt;&gt;"",DEGREES(BO341),"")</f>
        <is>
          <t/>
        </is>
      </c>
      <c r="BQ341" s="8" t="inlineStr">
        <f aca="false">IF(A341&lt;&gt;"",SQRT(SUMSQ(AB341:AD341)),"")</f>
        <is>
          <t/>
        </is>
      </c>
      <c r="BR341" s="8" t="inlineStr">
        <f aca="false">IF(A341&lt;&gt;"",IF(BQ341&lt;&gt;0,ACOS(AD341/BQ341),0),"")</f>
        <is>
          <t/>
        </is>
      </c>
      <c r="BS341" s="8" t="inlineStr">
        <f aca="false">IF(A341&lt;&gt;"",DEGREES(BR341),"")</f>
        <is>
          <t/>
        </is>
      </c>
      <c r="BT341" s="8" t="inlineStr">
        <f aca="false">IF(A341&lt;&gt;"",IF(OR(AB341&lt;&gt;0,AC341&lt;&gt;0),ATAN2(AB341,AC341),0),"")</f>
        <is>
          <t/>
        </is>
      </c>
      <c r="BU341" s="8" t="inlineStr">
        <f aca="false">IF(A341&lt;&gt;"",DEGREES(BT341),"")</f>
        <is>
          <t/>
        </is>
      </c>
      <c r="BV341" s="8" t="inlineStr">
        <f aca="false">IF(A341&lt;&gt;"",SQRT(SUMSQ(AE341:AG341)),"")</f>
        <is>
          <t/>
        </is>
      </c>
      <c r="BW341" s="8" t="inlineStr">
        <f aca="false">IF(A341&lt;&gt;"",IF(BV341&lt;&gt;0,ACOS(AG341/BV341),0),"")</f>
        <is>
          <t/>
        </is>
      </c>
      <c r="BX341" s="8" t="inlineStr">
        <f aca="false">IF(A341&lt;&gt;"",DEGREES(BW341),"")</f>
        <is>
          <t/>
        </is>
      </c>
      <c r="BY341" s="8" t="inlineStr">
        <f aca="false">IF(A341&lt;&gt;"",IF(OR(AF341&lt;&gt;0,AG341&lt;&gt;0),ATAN2(AF341,AG341),0),"")</f>
        <is>
          <t/>
        </is>
      </c>
      <c r="BZ341" s="8" t="inlineStr">
        <f aca="false">IF(A341&lt;&gt;"",DEGREES(BY341),"")</f>
        <is>
          <t/>
        </is>
      </c>
      <c r="CA341" s="0" t="inlineStr">
        <f aca="false">IF(A341&lt;&gt;"",IF(AND(AI341&lt;Parameters!$B$11,AI341&gt;Parameters!$B$12,AN341&lt;Parameters!$B$11,AN341&gt;Parameters!$B$12,AS341&lt;Parameters!$B$11,AS341&gt;Parameters!$B$12,AX341&lt;Parameters!$B$11,AX341&gt;Parameters!$B$12,BC341&lt;Parameters!$B$11,BC341&gt;Parameters!$B$12,BM341&lt;Parameters!$B$11,BM341&gt;Parameters!$B$12,BR341&lt;Parameters!$B$11,BR341&gt;Parameters!$B$12,BW341&lt;Parameters!$B$11,BW341&gt;Parameters!$B$12),1,0),"")</f>
        <is>
          <t/>
        </is>
      </c>
      <c r="CB341" s="0" t="inlineStr">
        <f aca="false">IF(A341&lt;&gt;"",IF(OR(AI341&lt;Parameters!$B$12,AI341&gt;Parameters!$B$11),0,1),"")</f>
        <is>
          <t/>
        </is>
      </c>
      <c r="CC341" s="0" t="inlineStr">
        <f aca="false">IF(A341&lt;&gt;"",IF(OR(AN341&lt;Parameters!$B$12,AN341&gt;Parameters!$B$11),0,1),"")</f>
        <is>
          <t/>
        </is>
      </c>
      <c r="CD341" s="0" t="inlineStr">
        <f aca="false">IF(A341&lt;&gt;"",IF(OR(AS341&lt;Parameters!$B$12,AS341&gt;Parameters!$B$11),0,1),"")</f>
        <is>
          <t/>
        </is>
      </c>
      <c r="CE341" s="0" t="inlineStr">
        <f aca="false">IF(A341&lt;&gt;"",IF(OR(AX341&lt;Parameters!$B$12,AX341&gt;Parameters!$B$11),0,1),"")</f>
        <is>
          <t/>
        </is>
      </c>
      <c r="CF341" s="0" t="inlineStr">
        <f aca="false">IF(A341&lt;&gt;"",IF(OR(BC341&lt;Parameters!$B$12,BC341&gt;Parameters!$B$11),0,1),"")</f>
        <is>
          <t/>
        </is>
      </c>
      <c r="CG341" s="0" t="inlineStr">
        <f aca="false">IF(A341&lt;&gt;"",IF(OR(BH341&lt;Parameters!$B$12,BH341&gt;Parameters!$B$11),0,1),"")</f>
        <is>
          <t/>
        </is>
      </c>
      <c r="CH341" s="0" t="inlineStr">
        <f aca="false">IF(A341&lt;&gt;"",IF(OR(BM341&lt;Parameters!$B$12,BM341&gt;Parameters!$B$11),0,1),"")</f>
        <is>
          <t/>
        </is>
      </c>
      <c r="CI341" s="0" t="inlineStr">
        <f aca="false">IF(A341&lt;&gt;"",IF(OR(BR341&lt;Parameters!$B$12,BR341&gt;Parameters!$B$11),0,1),"")</f>
        <is>
          <t/>
        </is>
      </c>
      <c r="CJ341" s="0" t="inlineStr">
        <f aca="false">IF(A341&lt;&gt;"",IF(OR(BW341&lt;Parameters!$B$12,BW341&gt;Parameters!$B$11),0,1),"")</f>
        <is>
          <t/>
        </is>
      </c>
      <c r="CK341" s="26" t="inlineStr">
        <f aca="false">IF(A341&lt;&gt;"",SUM(CB341:CJ341)/9,"")</f>
        <is>
          <t/>
        </is>
      </c>
      <c r="CL341" s="0" t="inlineStr">
        <f aca="false">IF(A341&lt;&gt;"",CK341*9,"")</f>
        <is>
          <t/>
        </is>
      </c>
      <c r="CM341" s="8" t="inlineStr">
        <f aca="false">IF(A341&lt;&gt;"",TEXT(B341,CM$2)&amp;" "&amp;TEXT(A341,CM$2),"")</f>
        <is>
          <t/>
        </is>
      </c>
    </row>
    <row r="342" customFormat="false" ht="15" hidden="false" customHeight="false" outlineLevel="0" collapsed="false">
      <c r="A342" s="0" t="inlineStr">
        <f aca="false">IF(OR(B341&lt;Parameters!$K$12,A341&lt;Parameters!$K$12),IF(A341&lt;Parameters!$K$12,A341+1,0),"")</f>
        <is>
          <t/>
        </is>
      </c>
      <c r="B342" s="0" t="inlineStr">
        <f aca="false">IF(A342&lt;&gt;"",IF(A342=0,B341+1,B341),"")</f>
        <is>
          <t/>
        </is>
      </c>
      <c r="C342" s="24" t="inlineStr">
        <f aca="false">IF(A342&lt;&gt;"",-_phi*(A342+0.5),"")</f>
        <is>
          <t/>
        </is>
      </c>
      <c r="D342" s="8" t="inlineStr">
        <f aca="false">IF(A342&lt;&gt;"",DEGREES(C342),"")</f>
        <is>
          <t/>
        </is>
      </c>
      <c r="E342" s="24" t="inlineStr">
        <f aca="false">IF(A342&lt;&gt;"",_phi*(B342+0.5),"")</f>
        <is>
          <t/>
        </is>
      </c>
      <c r="F342" s="8" t="inlineStr">
        <f aca="false">IF(A342&lt;&gt;"",DEGREES(E342),"")</f>
        <is>
          <t/>
        </is>
      </c>
      <c r="G342" s="8" t="inlineStr">
        <f aca="false">IF(A342&lt;&gt;"",LOOKUP(A342,h!$A$3:$A$30,h!$D$3:$D$30),"")</f>
        <is>
          <t/>
        </is>
      </c>
      <c r="H342" s="8" t="inlineStr">
        <f aca="false">IF(A342&lt;&gt;"",LOOKUP(B342,h!$A$3:$A$30,h!$D$3:$D$30),"")</f>
        <is>
          <t/>
        </is>
      </c>
      <c r="I342" s="8" t="inlineStr">
        <f aca="false">IF(A342&lt;&gt;"",_zif,"")</f>
        <is>
          <t/>
        </is>
      </c>
      <c r="J342" s="8" t="inlineStr">
        <f aca="false">IF(A342&lt;&gt;"",$G342+'v1 Frame'!D$3*COS($C342)+'v1 Frame'!E$3*SIN($C342)*SIN($E342)+'v1 Frame'!F$3*SIN($C342)*COS($E342),"")</f>
        <is>
          <t/>
        </is>
      </c>
      <c r="K342" s="8" t="inlineStr">
        <f aca="false">IF(A342&lt;&gt;"",$H342+'v1 Frame'!E$3*COS($E342)-'v1 Frame'!F$3*SIN($E342),"")</f>
        <is>
          <t/>
        </is>
      </c>
      <c r="L342" s="8" t="inlineStr">
        <f aca="false">IF(A342&lt;&gt;"",$I342-'v1 Frame'!D$3*SIN($C342)+'v1 Frame'!E$3*COS($C342)*SIN($E342)+'v1 Frame'!F$3*COS($C342)*COS($E342),"")</f>
        <is>
          <t/>
        </is>
      </c>
      <c r="M342" s="8" t="inlineStr">
        <f aca="false">IF(A342&lt;&gt;"",$G342+'v1 Frame'!G$3*COS($C342)+'v1 Frame'!H$3*SIN($C342)*SIN($E342)+'v1 Frame'!I$3*SIN($C342)*COS($E342),"")</f>
        <is>
          <t/>
        </is>
      </c>
      <c r="N342" s="8" t="inlineStr">
        <f aca="false">IF(A342&lt;&gt;"",$H342+'v1 Frame'!H$3*COS($E342)-'v1 Frame'!I$3*SIN($E342),"")</f>
        <is>
          <t/>
        </is>
      </c>
      <c r="O342" s="8" t="inlineStr">
        <f aca="false">IF(A342&lt;&gt;"",$I342-'v1 Frame'!G$3*SIN($C342)+'v1 Frame'!H$3*COS($C342)*SIN($E342)+'v1 Frame'!I$3*COS($C342)*COS($E342),"")</f>
        <is>
          <t/>
        </is>
      </c>
      <c r="P342" s="8" t="inlineStr">
        <f aca="false">IF(A342&lt;&gt;"",$G342+'v1 Frame'!J$3*COS($C342)+'v1 Frame'!K$3*SIN($C342)*SIN($E342)+'v1 Frame'!L$3*SIN($C342)*COS($E342),"")</f>
        <is>
          <t/>
        </is>
      </c>
      <c r="Q342" s="8" t="inlineStr">
        <f aca="false">IF(A342&lt;&gt;"",$H342+'v1 Frame'!K$3*COS($E342)-'v1 Frame'!L$3*SIN($E342),"")</f>
        <is>
          <t/>
        </is>
      </c>
      <c r="R342" s="8" t="inlineStr">
        <f aca="false">IF(A342&lt;&gt;"",$I342-'v1 Frame'!J$3*SIN($C342)+'v1 Frame'!K$3*COS($C342)*SIN($E342)+'v1 Frame'!L$3*COS($C342)*COS($E342),"")</f>
        <is>
          <t/>
        </is>
      </c>
      <c r="S342" s="8" t="inlineStr">
        <f aca="false">IF(A342&lt;&gt;"",$G342+'v1 Frame'!M$3*COS($C342)+'v1 Frame'!N$3*SIN($C342)*SIN($E342)+'v1 Frame'!O$3*SIN($C342)*COS($E342),"")</f>
        <is>
          <t/>
        </is>
      </c>
      <c r="T342" s="8" t="inlineStr">
        <f aca="false">IF(A342&lt;&gt;"",$H342+'v1 Frame'!N$3*COS($E342)-'v1 Frame'!O$3*SIN($E342),"")</f>
        <is>
          <t/>
        </is>
      </c>
      <c r="U342" s="8" t="inlineStr">
        <f aca="false">IF(A342&lt;&gt;"",$I342-'v1 Frame'!M$3*SIN($C342)+'v1 Frame'!N$3*COS($C342)*SIN($E342)+'v1 Frame'!O$3*COS($C342)*COS($E342),"")</f>
        <is>
          <t/>
        </is>
      </c>
      <c r="V342" s="8" t="inlineStr">
        <f aca="false">IF(A342&lt;&gt;"",$G342+'v1 Frame'!P$3*COS($C342)+'v1 Frame'!Q$3*SIN($C342)*SIN($E342)+'v1 Frame'!R$3*SIN($C342)*COS($E342),"")</f>
        <is>
          <t/>
        </is>
      </c>
      <c r="W342" s="8" t="inlineStr">
        <f aca="false">IF(A342&lt;&gt;"",$H342+'v1 Frame'!Q$3*COS($E342)-'v1 Frame'!R$3*SIN($E342),"")</f>
        <is>
          <t/>
        </is>
      </c>
      <c r="X342" s="8" t="inlineStr">
        <f aca="false">IF(A342&lt;&gt;"",$I342-'v1 Frame'!P$3*SIN($C342)+'v1 Frame'!Q$3*COS($C342)*SIN($E342)+'v1 Frame'!R$3*COS($C342)*COS($E342),"")</f>
        <is>
          <t/>
        </is>
      </c>
      <c r="Y342" s="8" t="inlineStr">
        <f aca="false">IF(A342&lt;&gt;"",$G342+'v1 Frame'!S$3*COS($C342)+'v1 Frame'!T$3*SIN($C342)*SIN($E342)+'v1 Frame'!U$3*SIN($C342)*COS($E342),"")</f>
        <is>
          <t/>
        </is>
      </c>
      <c r="Z342" s="8" t="inlineStr">
        <f aca="false">IF(A342&lt;&gt;"",$H342+'v1 Frame'!T$3*COS($E342)-'v1 Frame'!U$3*SIN($E342),"")</f>
        <is>
          <t/>
        </is>
      </c>
      <c r="AA342" s="8" t="inlineStr">
        <f aca="false">IF(A342&lt;&gt;"",$I342-'v1 Frame'!S$3*SIN($C342)+'v1 Frame'!T$3*COS($C342)*SIN($E342)+'v1 Frame'!U$3*COS($C342)*COS($E342),"")</f>
        <is>
          <t/>
        </is>
      </c>
      <c r="AB342" s="8" t="inlineStr">
        <f aca="false">IF(A342&lt;&gt;"",$G342+'v1 Frame'!V$3*COS($C342)+'v1 Frame'!W$3*SIN($C342)*SIN($E342)+'v1 Frame'!X$3*SIN($C342)*COS($E342),"")</f>
        <is>
          <t/>
        </is>
      </c>
      <c r="AC342" s="8" t="inlineStr">
        <f aca="false">IF(A342&lt;&gt;"",$H342+'v1 Frame'!W$3*COS($E342)-'v1 Frame'!X$3*SIN($E342),"")</f>
        <is>
          <t/>
        </is>
      </c>
      <c r="AD342" s="8" t="inlineStr">
        <f aca="false">IF(A342&lt;&gt;"",$I342-'v1 Frame'!V$3*SIN($C342)+'v1 Frame'!W$3*COS($C342)*SIN($E342)+'v1 Frame'!X$3*COS($C342)*COS($E342),"")</f>
        <is>
          <t/>
        </is>
      </c>
      <c r="AE342" s="25" t="inlineStr">
        <f aca="false">IF(A342&lt;&gt;"",$G342+'v1 Frame'!Y$3*COS($C342)+'v1 Frame'!Z$3*SIN($C342)*SIN($E342)+'v1 Frame'!AA$3*SIN($C342)*COS($E342),"")</f>
        <is>
          <t/>
        </is>
      </c>
      <c r="AF342" s="25" t="inlineStr">
        <f aca="false">IF(A342&lt;&gt;"",$H342+'v1 Frame'!Z$3*COS($E342)-'v1 Frame'!AA$3*SIN($E342),"")</f>
        <is>
          <t/>
        </is>
      </c>
      <c r="AG342" s="25" t="inlineStr">
        <f aca="false">IF(A342&lt;&gt;"",$I342-'v1 Frame'!Y$3*SIN($C342)+'v1 Frame'!Z$3*COS($C342)*SIN($E342)+'v1 Frame'!AA$3*COS($C342)*COS($E342),"")</f>
        <is>
          <t/>
        </is>
      </c>
      <c r="AH342" s="8" t="inlineStr">
        <f aca="false">IF(A342&lt;&gt;"",SQRT(SUMSQ(G342:I342)),"")</f>
        <is>
          <t/>
        </is>
      </c>
      <c r="AI342" s="8" t="inlineStr">
        <f aca="false">IF(A342&lt;&gt;"",IF(AH342&lt;&gt;0,ACOS(I342/AH342),0),"")</f>
        <is>
          <t/>
        </is>
      </c>
      <c r="AJ342" s="8" t="inlineStr">
        <f aca="false">IF(A342&lt;&gt;"",DEGREES(AI342),"")</f>
        <is>
          <t/>
        </is>
      </c>
      <c r="AK342" s="8" t="inlineStr">
        <f aca="false">IF(A342&lt;&gt;"",IF(OR(G342&lt;&gt;0,H342&lt;&gt;0),ATAN2(G342,H342),0),"")</f>
        <is>
          <t/>
        </is>
      </c>
      <c r="AL342" s="8" t="inlineStr">
        <f aca="false">IF(A342&lt;&gt;"",DEGREES(AK342),"")</f>
        <is>
          <t/>
        </is>
      </c>
      <c r="AM342" s="8" t="inlineStr">
        <f aca="false">IF(A342&lt;&gt;"",SQRT(SUMSQ(J342:L342)),"")</f>
        <is>
          <t/>
        </is>
      </c>
      <c r="AN342" s="8" t="inlineStr">
        <f aca="false">IF(A342&lt;&gt;"",IF(AM342&lt;&gt;0,ACOS(L342/AM342),0),"")</f>
        <is>
          <t/>
        </is>
      </c>
      <c r="AO342" s="8" t="inlineStr">
        <f aca="false">IF(A342&lt;&gt;"",DEGREES(AN342),"")</f>
        <is>
          <t/>
        </is>
      </c>
      <c r="AP342" s="8" t="inlineStr">
        <f aca="false">IF(A342&lt;&gt;"",IF(OR(J342&lt;&gt;0,K342&lt;&gt;0),ATAN2(J342,K342),0),"")</f>
        <is>
          <t/>
        </is>
      </c>
      <c r="AQ342" s="8" t="inlineStr">
        <f aca="false">IF(A342&lt;&gt;"",DEGREES(AP342),"")</f>
        <is>
          <t/>
        </is>
      </c>
      <c r="AR342" s="8" t="inlineStr">
        <f aca="false">IF(A342&lt;&gt;"",SQRT(SUMSQ(M342:O342)),"")</f>
        <is>
          <t/>
        </is>
      </c>
      <c r="AS342" s="8" t="inlineStr">
        <f aca="false">IF(A342&lt;&gt;"",IF(AR342&lt;&gt;0,ACOS(O342/AR342),0),"")</f>
        <is>
          <t/>
        </is>
      </c>
      <c r="AT342" s="8" t="inlineStr">
        <f aca="false">IF(A342&lt;&gt;"",DEGREES(AS342),"")</f>
        <is>
          <t/>
        </is>
      </c>
      <c r="AU342" s="8" t="inlineStr">
        <f aca="false">IF(A342&lt;&gt;"",IF(OR(M342&lt;&gt;0,N342&lt;&gt;0),ATAN2(M342,N342),0),"")</f>
        <is>
          <t/>
        </is>
      </c>
      <c r="AV342" s="8" t="inlineStr">
        <f aca="false">IF(A342&lt;&gt;"",DEGREES(AU342),"")</f>
        <is>
          <t/>
        </is>
      </c>
      <c r="AW342" s="8" t="inlineStr">
        <f aca="false">IF(A342&lt;&gt;"",SQRT(SUMSQ(P342:R342)),"")</f>
        <is>
          <t/>
        </is>
      </c>
      <c r="AX342" s="8" t="inlineStr">
        <f aca="false">IF(A342&lt;&gt;"",IF(AW342&lt;&gt;0,ACOS(R342/AW342),0),"")</f>
        <is>
          <t/>
        </is>
      </c>
      <c r="AY342" s="8" t="inlineStr">
        <f aca="false">IF(A342&lt;&gt;"",DEGREES(AX342),"")</f>
        <is>
          <t/>
        </is>
      </c>
      <c r="AZ342" s="8" t="inlineStr">
        <f aca="false">IF(A342&lt;&gt;"",IF(OR(P342&lt;&gt;0,Q342&lt;&gt;0),ATAN2(P342,Q342),0),"")</f>
        <is>
          <t/>
        </is>
      </c>
      <c r="BA342" s="8" t="inlineStr">
        <f aca="false">IF(A342&lt;&gt;"",DEGREES(AZ342),"")</f>
        <is>
          <t/>
        </is>
      </c>
      <c r="BB342" s="8" t="inlineStr">
        <f aca="false">IF(A342&lt;&gt;"",SQRT(SUMSQ(S342:U342)),"")</f>
        <is>
          <t/>
        </is>
      </c>
      <c r="BC342" s="8" t="inlineStr">
        <f aca="false">IF(A342&lt;&gt;"",IF(BB342&lt;&gt;0,ACOS(U342/BB342),0),"")</f>
        <is>
          <t/>
        </is>
      </c>
      <c r="BD342" s="8" t="inlineStr">
        <f aca="false">IF(A342&lt;&gt;"",DEGREES(BC342),"")</f>
        <is>
          <t/>
        </is>
      </c>
      <c r="BE342" s="8" t="inlineStr">
        <f aca="false">IF(A342&lt;&gt;"",IF(OR(S342&lt;&gt;0,T342&lt;&gt;0),ATAN2(S342,T342),0),"")</f>
        <is>
          <t/>
        </is>
      </c>
      <c r="BF342" s="8" t="inlineStr">
        <f aca="false">IF(A342&lt;&gt;"",DEGREES(BE342),"")</f>
        <is>
          <t/>
        </is>
      </c>
      <c r="BG342" s="8" t="inlineStr">
        <f aca="false">IF(A342&lt;&gt;"",SQRT(SUMSQ(V342:X342)),"")</f>
        <is>
          <t/>
        </is>
      </c>
      <c r="BH342" s="8" t="inlineStr">
        <f aca="false">IF(A342&lt;&gt;"",IF(BG342&lt;&gt;0,ACOS(X342/BG342),0),"")</f>
        <is>
          <t/>
        </is>
      </c>
      <c r="BI342" s="8" t="inlineStr">
        <f aca="false">IF(A342&lt;&gt;"",DEGREES(BH342),"")</f>
        <is>
          <t/>
        </is>
      </c>
      <c r="BJ342" s="8" t="inlineStr">
        <f aca="false">IF(A342&lt;&gt;"",IF(OR(V342&lt;&gt;0,W342&lt;&gt;0),ATAN2(V342,W342),0),"")</f>
        <is>
          <t/>
        </is>
      </c>
      <c r="BK342" s="8" t="inlineStr">
        <f aca="false">IF(A342&lt;&gt;"",DEGREES(BJ342),"")</f>
        <is>
          <t/>
        </is>
      </c>
      <c r="BL342" s="8" t="inlineStr">
        <f aca="false">IF(A342&lt;&gt;"",SQRT(SUMSQ(Y342:AA342)),"")</f>
        <is>
          <t/>
        </is>
      </c>
      <c r="BM342" s="8" t="inlineStr">
        <f aca="false">IF(A342&lt;&gt;"",IF(BL342&lt;&gt;0,ACOS(AA342/BL342),0),"")</f>
        <is>
          <t/>
        </is>
      </c>
      <c r="BN342" s="8" t="inlineStr">
        <f aca="false">IF(A342&lt;&gt;"",DEGREES(BM342),"")</f>
        <is>
          <t/>
        </is>
      </c>
      <c r="BO342" s="8" t="inlineStr">
        <f aca="false">IF(A342&lt;&gt;"",IF(OR(Y342&lt;&gt;0,Z342&lt;&gt;0),ATAN2(Y342,Z342),0),"")</f>
        <is>
          <t/>
        </is>
      </c>
      <c r="BP342" s="8" t="inlineStr">
        <f aca="false">IF(A342&lt;&gt;"",DEGREES(BO342),"")</f>
        <is>
          <t/>
        </is>
      </c>
      <c r="BQ342" s="8" t="inlineStr">
        <f aca="false">IF(A342&lt;&gt;"",SQRT(SUMSQ(AB342:AD342)),"")</f>
        <is>
          <t/>
        </is>
      </c>
      <c r="BR342" s="8" t="inlineStr">
        <f aca="false">IF(A342&lt;&gt;"",IF(BQ342&lt;&gt;0,ACOS(AD342/BQ342),0),"")</f>
        <is>
          <t/>
        </is>
      </c>
      <c r="BS342" s="8" t="inlineStr">
        <f aca="false">IF(A342&lt;&gt;"",DEGREES(BR342),"")</f>
        <is>
          <t/>
        </is>
      </c>
      <c r="BT342" s="8" t="inlineStr">
        <f aca="false">IF(A342&lt;&gt;"",IF(OR(AB342&lt;&gt;0,AC342&lt;&gt;0),ATAN2(AB342,AC342),0),"")</f>
        <is>
          <t/>
        </is>
      </c>
      <c r="BU342" s="8" t="inlineStr">
        <f aca="false">IF(A342&lt;&gt;"",DEGREES(BT342),"")</f>
        <is>
          <t/>
        </is>
      </c>
      <c r="BV342" s="8" t="inlineStr">
        <f aca="false">IF(A342&lt;&gt;"",SQRT(SUMSQ(AE342:AG342)),"")</f>
        <is>
          <t/>
        </is>
      </c>
      <c r="BW342" s="8" t="inlineStr">
        <f aca="false">IF(A342&lt;&gt;"",IF(BV342&lt;&gt;0,ACOS(AG342/BV342),0),"")</f>
        <is>
          <t/>
        </is>
      </c>
      <c r="BX342" s="8" t="inlineStr">
        <f aca="false">IF(A342&lt;&gt;"",DEGREES(BW342),"")</f>
        <is>
          <t/>
        </is>
      </c>
      <c r="BY342" s="8" t="inlineStr">
        <f aca="false">IF(A342&lt;&gt;"",IF(OR(AF342&lt;&gt;0,AG342&lt;&gt;0),ATAN2(AF342,AG342),0),"")</f>
        <is>
          <t/>
        </is>
      </c>
      <c r="BZ342" s="8" t="inlineStr">
        <f aca="false">IF(A342&lt;&gt;"",DEGREES(BY342),"")</f>
        <is>
          <t/>
        </is>
      </c>
      <c r="CA342" s="0" t="inlineStr">
        <f aca="false">IF(A342&lt;&gt;"",IF(AND(AI342&lt;Parameters!$B$11,AI342&gt;Parameters!$B$12,AN342&lt;Parameters!$B$11,AN342&gt;Parameters!$B$12,AS342&lt;Parameters!$B$11,AS342&gt;Parameters!$B$12,AX342&lt;Parameters!$B$11,AX342&gt;Parameters!$B$12,BC342&lt;Parameters!$B$11,BC342&gt;Parameters!$B$12,BM342&lt;Parameters!$B$11,BM342&gt;Parameters!$B$12,BR342&lt;Parameters!$B$11,BR342&gt;Parameters!$B$12,BW342&lt;Parameters!$B$11,BW342&gt;Parameters!$B$12),1,0),"")</f>
        <is>
          <t/>
        </is>
      </c>
      <c r="CB342" s="0" t="inlineStr">
        <f aca="false">IF(A342&lt;&gt;"",IF(OR(AI342&lt;Parameters!$B$12,AI342&gt;Parameters!$B$11),0,1),"")</f>
        <is>
          <t/>
        </is>
      </c>
      <c r="CC342" s="0" t="inlineStr">
        <f aca="false">IF(A342&lt;&gt;"",IF(OR(AN342&lt;Parameters!$B$12,AN342&gt;Parameters!$B$11),0,1),"")</f>
        <is>
          <t/>
        </is>
      </c>
      <c r="CD342" s="0" t="inlineStr">
        <f aca="false">IF(A342&lt;&gt;"",IF(OR(AS342&lt;Parameters!$B$12,AS342&gt;Parameters!$B$11),0,1),"")</f>
        <is>
          <t/>
        </is>
      </c>
      <c r="CE342" s="0" t="inlineStr">
        <f aca="false">IF(A342&lt;&gt;"",IF(OR(AX342&lt;Parameters!$B$12,AX342&gt;Parameters!$B$11),0,1),"")</f>
        <is>
          <t/>
        </is>
      </c>
      <c r="CF342" s="0" t="inlineStr">
        <f aca="false">IF(A342&lt;&gt;"",IF(OR(BC342&lt;Parameters!$B$12,BC342&gt;Parameters!$B$11),0,1),"")</f>
        <is>
          <t/>
        </is>
      </c>
      <c r="CG342" s="0" t="inlineStr">
        <f aca="false">IF(A342&lt;&gt;"",IF(OR(BH342&lt;Parameters!$B$12,BH342&gt;Parameters!$B$11),0,1),"")</f>
        <is>
          <t/>
        </is>
      </c>
      <c r="CH342" s="0" t="inlineStr">
        <f aca="false">IF(A342&lt;&gt;"",IF(OR(BM342&lt;Parameters!$B$12,BM342&gt;Parameters!$B$11),0,1),"")</f>
        <is>
          <t/>
        </is>
      </c>
      <c r="CI342" s="0" t="inlineStr">
        <f aca="false">IF(A342&lt;&gt;"",IF(OR(BR342&lt;Parameters!$B$12,BR342&gt;Parameters!$B$11),0,1),"")</f>
        <is>
          <t/>
        </is>
      </c>
      <c r="CJ342" s="0" t="inlineStr">
        <f aca="false">IF(A342&lt;&gt;"",IF(OR(BW342&lt;Parameters!$B$12,BW342&gt;Parameters!$B$11),0,1),"")</f>
        <is>
          <t/>
        </is>
      </c>
      <c r="CK342" s="26" t="inlineStr">
        <f aca="false">IF(A342&lt;&gt;"",SUM(CB342:CJ342)/9,"")</f>
        <is>
          <t/>
        </is>
      </c>
      <c r="CL342" s="0" t="inlineStr">
        <f aca="false">IF(A342&lt;&gt;"",CK342*9,"")</f>
        <is>
          <t/>
        </is>
      </c>
      <c r="CM342" s="8" t="inlineStr">
        <f aca="false">IF(A342&lt;&gt;"",TEXT(B342,CM$2)&amp;" "&amp;TEXT(A342,CM$2),"")</f>
        <is>
          <t/>
        </is>
      </c>
    </row>
    <row r="343" customFormat="false" ht="15" hidden="false" customHeight="false" outlineLevel="0" collapsed="false">
      <c r="A343" s="0" t="inlineStr">
        <f aca="false">IF(OR(B342&lt;Parameters!$K$12,A342&lt;Parameters!$K$12),IF(A342&lt;Parameters!$K$12,A342+1,0),"")</f>
        <is>
          <t/>
        </is>
      </c>
      <c r="B343" s="0" t="inlineStr">
        <f aca="false">IF(A343&lt;&gt;"",IF(A343=0,B342+1,B342),"")</f>
        <is>
          <t/>
        </is>
      </c>
      <c r="C343" s="24" t="inlineStr">
        <f aca="false">IF(A343&lt;&gt;"",-_phi*(A343+0.5),"")</f>
        <is>
          <t/>
        </is>
      </c>
      <c r="D343" s="8" t="inlineStr">
        <f aca="false">IF(A343&lt;&gt;"",DEGREES(C343),"")</f>
        <is>
          <t/>
        </is>
      </c>
      <c r="E343" s="24" t="inlineStr">
        <f aca="false">IF(A343&lt;&gt;"",_phi*(B343+0.5),"")</f>
        <is>
          <t/>
        </is>
      </c>
      <c r="F343" s="8" t="inlineStr">
        <f aca="false">IF(A343&lt;&gt;"",DEGREES(E343),"")</f>
        <is>
          <t/>
        </is>
      </c>
      <c r="G343" s="8" t="inlineStr">
        <f aca="false">IF(A343&lt;&gt;"",LOOKUP(A343,h!$A$3:$A$30,h!$D$3:$D$30),"")</f>
        <is>
          <t/>
        </is>
      </c>
      <c r="H343" s="8" t="inlineStr">
        <f aca="false">IF(A343&lt;&gt;"",LOOKUP(B343,h!$A$3:$A$30,h!$D$3:$D$30),"")</f>
        <is>
          <t/>
        </is>
      </c>
      <c r="I343" s="8" t="inlineStr">
        <f aca="false">IF(A343&lt;&gt;"",_zif,"")</f>
        <is>
          <t/>
        </is>
      </c>
      <c r="J343" s="8" t="inlineStr">
        <f aca="false">IF(A343&lt;&gt;"",$G343+'v1 Frame'!D$3*COS($C343)+'v1 Frame'!E$3*SIN($C343)*SIN($E343)+'v1 Frame'!F$3*SIN($C343)*COS($E343),"")</f>
        <is>
          <t/>
        </is>
      </c>
      <c r="K343" s="8" t="inlineStr">
        <f aca="false">IF(A343&lt;&gt;"",$H343+'v1 Frame'!E$3*COS($E343)-'v1 Frame'!F$3*SIN($E343),"")</f>
        <is>
          <t/>
        </is>
      </c>
      <c r="L343" s="8" t="inlineStr">
        <f aca="false">IF(A343&lt;&gt;"",$I343-'v1 Frame'!D$3*SIN($C343)+'v1 Frame'!E$3*COS($C343)*SIN($E343)+'v1 Frame'!F$3*COS($C343)*COS($E343),"")</f>
        <is>
          <t/>
        </is>
      </c>
      <c r="M343" s="8" t="inlineStr">
        <f aca="false">IF(A343&lt;&gt;"",$G343+'v1 Frame'!G$3*COS($C343)+'v1 Frame'!H$3*SIN($C343)*SIN($E343)+'v1 Frame'!I$3*SIN($C343)*COS($E343),"")</f>
        <is>
          <t/>
        </is>
      </c>
      <c r="N343" s="8" t="inlineStr">
        <f aca="false">IF(A343&lt;&gt;"",$H343+'v1 Frame'!H$3*COS($E343)-'v1 Frame'!I$3*SIN($E343),"")</f>
        <is>
          <t/>
        </is>
      </c>
      <c r="O343" s="8" t="inlineStr">
        <f aca="false">IF(A343&lt;&gt;"",$I343-'v1 Frame'!G$3*SIN($C343)+'v1 Frame'!H$3*COS($C343)*SIN($E343)+'v1 Frame'!I$3*COS($C343)*COS($E343),"")</f>
        <is>
          <t/>
        </is>
      </c>
      <c r="P343" s="8" t="inlineStr">
        <f aca="false">IF(A343&lt;&gt;"",$G343+'v1 Frame'!J$3*COS($C343)+'v1 Frame'!K$3*SIN($C343)*SIN($E343)+'v1 Frame'!L$3*SIN($C343)*COS($E343),"")</f>
        <is>
          <t/>
        </is>
      </c>
      <c r="Q343" s="8" t="inlineStr">
        <f aca="false">IF(A343&lt;&gt;"",$H343+'v1 Frame'!K$3*COS($E343)-'v1 Frame'!L$3*SIN($E343),"")</f>
        <is>
          <t/>
        </is>
      </c>
      <c r="R343" s="8" t="inlineStr">
        <f aca="false">IF(A343&lt;&gt;"",$I343-'v1 Frame'!J$3*SIN($C343)+'v1 Frame'!K$3*COS($C343)*SIN($E343)+'v1 Frame'!L$3*COS($C343)*COS($E343),"")</f>
        <is>
          <t/>
        </is>
      </c>
      <c r="S343" s="8" t="inlineStr">
        <f aca="false">IF(A343&lt;&gt;"",$G343+'v1 Frame'!M$3*COS($C343)+'v1 Frame'!N$3*SIN($C343)*SIN($E343)+'v1 Frame'!O$3*SIN($C343)*COS($E343),"")</f>
        <is>
          <t/>
        </is>
      </c>
      <c r="T343" s="8" t="inlineStr">
        <f aca="false">IF(A343&lt;&gt;"",$H343+'v1 Frame'!N$3*COS($E343)-'v1 Frame'!O$3*SIN($E343),"")</f>
        <is>
          <t/>
        </is>
      </c>
      <c r="U343" s="8" t="inlineStr">
        <f aca="false">IF(A343&lt;&gt;"",$I343-'v1 Frame'!M$3*SIN($C343)+'v1 Frame'!N$3*COS($C343)*SIN($E343)+'v1 Frame'!O$3*COS($C343)*COS($E343),"")</f>
        <is>
          <t/>
        </is>
      </c>
      <c r="V343" s="8" t="inlineStr">
        <f aca="false">IF(A343&lt;&gt;"",$G343+'v1 Frame'!P$3*COS($C343)+'v1 Frame'!Q$3*SIN($C343)*SIN($E343)+'v1 Frame'!R$3*SIN($C343)*COS($E343),"")</f>
        <is>
          <t/>
        </is>
      </c>
      <c r="W343" s="8" t="inlineStr">
        <f aca="false">IF(A343&lt;&gt;"",$H343+'v1 Frame'!Q$3*COS($E343)-'v1 Frame'!R$3*SIN($E343),"")</f>
        <is>
          <t/>
        </is>
      </c>
      <c r="X343" s="8" t="inlineStr">
        <f aca="false">IF(A343&lt;&gt;"",$I343-'v1 Frame'!P$3*SIN($C343)+'v1 Frame'!Q$3*COS($C343)*SIN($E343)+'v1 Frame'!R$3*COS($C343)*COS($E343),"")</f>
        <is>
          <t/>
        </is>
      </c>
      <c r="Y343" s="8" t="inlineStr">
        <f aca="false">IF(A343&lt;&gt;"",$G343+'v1 Frame'!S$3*COS($C343)+'v1 Frame'!T$3*SIN($C343)*SIN($E343)+'v1 Frame'!U$3*SIN($C343)*COS($E343),"")</f>
        <is>
          <t/>
        </is>
      </c>
      <c r="Z343" s="8" t="inlineStr">
        <f aca="false">IF(A343&lt;&gt;"",$H343+'v1 Frame'!T$3*COS($E343)-'v1 Frame'!U$3*SIN($E343),"")</f>
        <is>
          <t/>
        </is>
      </c>
      <c r="AA343" s="8" t="inlineStr">
        <f aca="false">IF(A343&lt;&gt;"",$I343-'v1 Frame'!S$3*SIN($C343)+'v1 Frame'!T$3*COS($C343)*SIN($E343)+'v1 Frame'!U$3*COS($C343)*COS($E343),"")</f>
        <is>
          <t/>
        </is>
      </c>
      <c r="AB343" s="8" t="inlineStr">
        <f aca="false">IF(A343&lt;&gt;"",$G343+'v1 Frame'!V$3*COS($C343)+'v1 Frame'!W$3*SIN($C343)*SIN($E343)+'v1 Frame'!X$3*SIN($C343)*COS($E343),"")</f>
        <is>
          <t/>
        </is>
      </c>
      <c r="AC343" s="8" t="inlineStr">
        <f aca="false">IF(A343&lt;&gt;"",$H343+'v1 Frame'!W$3*COS($E343)-'v1 Frame'!X$3*SIN($E343),"")</f>
        <is>
          <t/>
        </is>
      </c>
      <c r="AD343" s="8" t="inlineStr">
        <f aca="false">IF(A343&lt;&gt;"",$I343-'v1 Frame'!V$3*SIN($C343)+'v1 Frame'!W$3*COS($C343)*SIN($E343)+'v1 Frame'!X$3*COS($C343)*COS($E343),"")</f>
        <is>
          <t/>
        </is>
      </c>
      <c r="AE343" s="25" t="inlineStr">
        <f aca="false">IF(A343&lt;&gt;"",$G343+'v1 Frame'!Y$3*COS($C343)+'v1 Frame'!Z$3*SIN($C343)*SIN($E343)+'v1 Frame'!AA$3*SIN($C343)*COS($E343),"")</f>
        <is>
          <t/>
        </is>
      </c>
      <c r="AF343" s="25" t="inlineStr">
        <f aca="false">IF(A343&lt;&gt;"",$H343+'v1 Frame'!Z$3*COS($E343)-'v1 Frame'!AA$3*SIN($E343),"")</f>
        <is>
          <t/>
        </is>
      </c>
      <c r="AG343" s="25" t="inlineStr">
        <f aca="false">IF(A343&lt;&gt;"",$I343-'v1 Frame'!Y$3*SIN($C343)+'v1 Frame'!Z$3*COS($C343)*SIN($E343)+'v1 Frame'!AA$3*COS($C343)*COS($E343),"")</f>
        <is>
          <t/>
        </is>
      </c>
      <c r="AH343" s="8" t="inlineStr">
        <f aca="false">IF(A343&lt;&gt;"",SQRT(SUMSQ(G343:I343)),"")</f>
        <is>
          <t/>
        </is>
      </c>
      <c r="AI343" s="8" t="inlineStr">
        <f aca="false">IF(A343&lt;&gt;"",IF(AH343&lt;&gt;0,ACOS(I343/AH343),0),"")</f>
        <is>
          <t/>
        </is>
      </c>
      <c r="AJ343" s="8" t="inlineStr">
        <f aca="false">IF(A343&lt;&gt;"",DEGREES(AI343),"")</f>
        <is>
          <t/>
        </is>
      </c>
      <c r="AK343" s="8" t="inlineStr">
        <f aca="false">IF(A343&lt;&gt;"",IF(OR(G343&lt;&gt;0,H343&lt;&gt;0),ATAN2(G343,H343),0),"")</f>
        <is>
          <t/>
        </is>
      </c>
      <c r="AL343" s="8" t="inlineStr">
        <f aca="false">IF(A343&lt;&gt;"",DEGREES(AK343),"")</f>
        <is>
          <t/>
        </is>
      </c>
      <c r="AM343" s="8" t="inlineStr">
        <f aca="false">IF(A343&lt;&gt;"",SQRT(SUMSQ(J343:L343)),"")</f>
        <is>
          <t/>
        </is>
      </c>
      <c r="AN343" s="8" t="inlineStr">
        <f aca="false">IF(A343&lt;&gt;"",IF(AM343&lt;&gt;0,ACOS(L343/AM343),0),"")</f>
        <is>
          <t/>
        </is>
      </c>
      <c r="AO343" s="8" t="inlineStr">
        <f aca="false">IF(A343&lt;&gt;"",DEGREES(AN343),"")</f>
        <is>
          <t/>
        </is>
      </c>
      <c r="AP343" s="8" t="inlineStr">
        <f aca="false">IF(A343&lt;&gt;"",IF(OR(J343&lt;&gt;0,K343&lt;&gt;0),ATAN2(J343,K343),0),"")</f>
        <is>
          <t/>
        </is>
      </c>
      <c r="AQ343" s="8" t="inlineStr">
        <f aca="false">IF(A343&lt;&gt;"",DEGREES(AP343),"")</f>
        <is>
          <t/>
        </is>
      </c>
      <c r="AR343" s="8" t="inlineStr">
        <f aca="false">IF(A343&lt;&gt;"",SQRT(SUMSQ(M343:O343)),"")</f>
        <is>
          <t/>
        </is>
      </c>
      <c r="AS343" s="8" t="inlineStr">
        <f aca="false">IF(A343&lt;&gt;"",IF(AR343&lt;&gt;0,ACOS(O343/AR343),0),"")</f>
        <is>
          <t/>
        </is>
      </c>
      <c r="AT343" s="8" t="inlineStr">
        <f aca="false">IF(A343&lt;&gt;"",DEGREES(AS343),"")</f>
        <is>
          <t/>
        </is>
      </c>
      <c r="AU343" s="8" t="inlineStr">
        <f aca="false">IF(A343&lt;&gt;"",IF(OR(M343&lt;&gt;0,N343&lt;&gt;0),ATAN2(M343,N343),0),"")</f>
        <is>
          <t/>
        </is>
      </c>
      <c r="AV343" s="8" t="inlineStr">
        <f aca="false">IF(A343&lt;&gt;"",DEGREES(AU343),"")</f>
        <is>
          <t/>
        </is>
      </c>
      <c r="AW343" s="8" t="inlineStr">
        <f aca="false">IF(A343&lt;&gt;"",SQRT(SUMSQ(P343:R343)),"")</f>
        <is>
          <t/>
        </is>
      </c>
      <c r="AX343" s="8" t="inlineStr">
        <f aca="false">IF(A343&lt;&gt;"",IF(AW343&lt;&gt;0,ACOS(R343/AW343),0),"")</f>
        <is>
          <t/>
        </is>
      </c>
      <c r="AY343" s="8" t="inlineStr">
        <f aca="false">IF(A343&lt;&gt;"",DEGREES(AX343),"")</f>
        <is>
          <t/>
        </is>
      </c>
      <c r="AZ343" s="8" t="inlineStr">
        <f aca="false">IF(A343&lt;&gt;"",IF(OR(P343&lt;&gt;0,Q343&lt;&gt;0),ATAN2(P343,Q343),0),"")</f>
        <is>
          <t/>
        </is>
      </c>
      <c r="BA343" s="8" t="inlineStr">
        <f aca="false">IF(A343&lt;&gt;"",DEGREES(AZ343),"")</f>
        <is>
          <t/>
        </is>
      </c>
      <c r="BB343" s="8" t="inlineStr">
        <f aca="false">IF(A343&lt;&gt;"",SQRT(SUMSQ(S343:U343)),"")</f>
        <is>
          <t/>
        </is>
      </c>
      <c r="BC343" s="8" t="inlineStr">
        <f aca="false">IF(A343&lt;&gt;"",IF(BB343&lt;&gt;0,ACOS(U343/BB343),0),"")</f>
        <is>
          <t/>
        </is>
      </c>
      <c r="BD343" s="8" t="inlineStr">
        <f aca="false">IF(A343&lt;&gt;"",DEGREES(BC343),"")</f>
        <is>
          <t/>
        </is>
      </c>
      <c r="BE343" s="8" t="inlineStr">
        <f aca="false">IF(A343&lt;&gt;"",IF(OR(S343&lt;&gt;0,T343&lt;&gt;0),ATAN2(S343,T343),0),"")</f>
        <is>
          <t/>
        </is>
      </c>
      <c r="BF343" s="8" t="inlineStr">
        <f aca="false">IF(A343&lt;&gt;"",DEGREES(BE343),"")</f>
        <is>
          <t/>
        </is>
      </c>
      <c r="BG343" s="8" t="inlineStr">
        <f aca="false">IF(A343&lt;&gt;"",SQRT(SUMSQ(V343:X343)),"")</f>
        <is>
          <t/>
        </is>
      </c>
      <c r="BH343" s="8" t="inlineStr">
        <f aca="false">IF(A343&lt;&gt;"",IF(BG343&lt;&gt;0,ACOS(X343/BG343),0),"")</f>
        <is>
          <t/>
        </is>
      </c>
      <c r="BI343" s="8" t="inlineStr">
        <f aca="false">IF(A343&lt;&gt;"",DEGREES(BH343),"")</f>
        <is>
          <t/>
        </is>
      </c>
      <c r="BJ343" s="8" t="inlineStr">
        <f aca="false">IF(A343&lt;&gt;"",IF(OR(V343&lt;&gt;0,W343&lt;&gt;0),ATAN2(V343,W343),0),"")</f>
        <is>
          <t/>
        </is>
      </c>
      <c r="BK343" s="8" t="inlineStr">
        <f aca="false">IF(A343&lt;&gt;"",DEGREES(BJ343),"")</f>
        <is>
          <t/>
        </is>
      </c>
      <c r="BL343" s="8" t="inlineStr">
        <f aca="false">IF(A343&lt;&gt;"",SQRT(SUMSQ(Y343:AA343)),"")</f>
        <is>
          <t/>
        </is>
      </c>
      <c r="BM343" s="8" t="inlineStr">
        <f aca="false">IF(A343&lt;&gt;"",IF(BL343&lt;&gt;0,ACOS(AA343/BL343),0),"")</f>
        <is>
          <t/>
        </is>
      </c>
      <c r="BN343" s="8" t="inlineStr">
        <f aca="false">IF(A343&lt;&gt;"",DEGREES(BM343),"")</f>
        <is>
          <t/>
        </is>
      </c>
      <c r="BO343" s="8" t="inlineStr">
        <f aca="false">IF(A343&lt;&gt;"",IF(OR(Y343&lt;&gt;0,Z343&lt;&gt;0),ATAN2(Y343,Z343),0),"")</f>
        <is>
          <t/>
        </is>
      </c>
      <c r="BP343" s="8" t="inlineStr">
        <f aca="false">IF(A343&lt;&gt;"",DEGREES(BO343),"")</f>
        <is>
          <t/>
        </is>
      </c>
      <c r="BQ343" s="8" t="inlineStr">
        <f aca="false">IF(A343&lt;&gt;"",SQRT(SUMSQ(AB343:AD343)),"")</f>
        <is>
          <t/>
        </is>
      </c>
      <c r="BR343" s="8" t="inlineStr">
        <f aca="false">IF(A343&lt;&gt;"",IF(BQ343&lt;&gt;0,ACOS(AD343/BQ343),0),"")</f>
        <is>
          <t/>
        </is>
      </c>
      <c r="BS343" s="8" t="inlineStr">
        <f aca="false">IF(A343&lt;&gt;"",DEGREES(BR343),"")</f>
        <is>
          <t/>
        </is>
      </c>
      <c r="BT343" s="8" t="inlineStr">
        <f aca="false">IF(A343&lt;&gt;"",IF(OR(AB343&lt;&gt;0,AC343&lt;&gt;0),ATAN2(AB343,AC343),0),"")</f>
        <is>
          <t/>
        </is>
      </c>
      <c r="BU343" s="8" t="inlineStr">
        <f aca="false">IF(A343&lt;&gt;"",DEGREES(BT343),"")</f>
        <is>
          <t/>
        </is>
      </c>
      <c r="BV343" s="8" t="inlineStr">
        <f aca="false">IF(A343&lt;&gt;"",SQRT(SUMSQ(AE343:AG343)),"")</f>
        <is>
          <t/>
        </is>
      </c>
      <c r="BW343" s="8" t="inlineStr">
        <f aca="false">IF(A343&lt;&gt;"",IF(BV343&lt;&gt;0,ACOS(AG343/BV343),0),"")</f>
        <is>
          <t/>
        </is>
      </c>
      <c r="BX343" s="8" t="inlineStr">
        <f aca="false">IF(A343&lt;&gt;"",DEGREES(BW343),"")</f>
        <is>
          <t/>
        </is>
      </c>
      <c r="BY343" s="8" t="inlineStr">
        <f aca="false">IF(A343&lt;&gt;"",IF(OR(AF343&lt;&gt;0,AG343&lt;&gt;0),ATAN2(AF343,AG343),0),"")</f>
        <is>
          <t/>
        </is>
      </c>
      <c r="BZ343" s="8" t="inlineStr">
        <f aca="false">IF(A343&lt;&gt;"",DEGREES(BY343),"")</f>
        <is>
          <t/>
        </is>
      </c>
      <c r="CA343" s="0" t="inlineStr">
        <f aca="false">IF(A343&lt;&gt;"",IF(AND(AI343&lt;Parameters!$B$11,AI343&gt;Parameters!$B$12,AN343&lt;Parameters!$B$11,AN343&gt;Parameters!$B$12,AS343&lt;Parameters!$B$11,AS343&gt;Parameters!$B$12,AX343&lt;Parameters!$B$11,AX343&gt;Parameters!$B$12,BC343&lt;Parameters!$B$11,BC343&gt;Parameters!$B$12,BM343&lt;Parameters!$B$11,BM343&gt;Parameters!$B$12,BR343&lt;Parameters!$B$11,BR343&gt;Parameters!$B$12,BW343&lt;Parameters!$B$11,BW343&gt;Parameters!$B$12),1,0),"")</f>
        <is>
          <t/>
        </is>
      </c>
      <c r="CB343" s="0" t="inlineStr">
        <f aca="false">IF(A343&lt;&gt;"",IF(OR(AI343&lt;Parameters!$B$12,AI343&gt;Parameters!$B$11),0,1),"")</f>
        <is>
          <t/>
        </is>
      </c>
      <c r="CC343" s="0" t="inlineStr">
        <f aca="false">IF(A343&lt;&gt;"",IF(OR(AN343&lt;Parameters!$B$12,AN343&gt;Parameters!$B$11),0,1),"")</f>
        <is>
          <t/>
        </is>
      </c>
      <c r="CD343" s="0" t="inlineStr">
        <f aca="false">IF(A343&lt;&gt;"",IF(OR(AS343&lt;Parameters!$B$12,AS343&gt;Parameters!$B$11),0,1),"")</f>
        <is>
          <t/>
        </is>
      </c>
      <c r="CE343" s="0" t="inlineStr">
        <f aca="false">IF(A343&lt;&gt;"",IF(OR(AX343&lt;Parameters!$B$12,AX343&gt;Parameters!$B$11),0,1),"")</f>
        <is>
          <t/>
        </is>
      </c>
      <c r="CF343" s="0" t="inlineStr">
        <f aca="false">IF(A343&lt;&gt;"",IF(OR(BC343&lt;Parameters!$B$12,BC343&gt;Parameters!$B$11),0,1),"")</f>
        <is>
          <t/>
        </is>
      </c>
      <c r="CG343" s="0" t="inlineStr">
        <f aca="false">IF(A343&lt;&gt;"",IF(OR(BH343&lt;Parameters!$B$12,BH343&gt;Parameters!$B$11),0,1),"")</f>
        <is>
          <t/>
        </is>
      </c>
      <c r="CH343" s="0" t="inlineStr">
        <f aca="false">IF(A343&lt;&gt;"",IF(OR(BM343&lt;Parameters!$B$12,BM343&gt;Parameters!$B$11),0,1),"")</f>
        <is>
          <t/>
        </is>
      </c>
      <c r="CI343" s="0" t="inlineStr">
        <f aca="false">IF(A343&lt;&gt;"",IF(OR(BR343&lt;Parameters!$B$12,BR343&gt;Parameters!$B$11),0,1),"")</f>
        <is>
          <t/>
        </is>
      </c>
      <c r="CJ343" s="0" t="inlineStr">
        <f aca="false">IF(A343&lt;&gt;"",IF(OR(BW343&lt;Parameters!$B$12,BW343&gt;Parameters!$B$11),0,1),"")</f>
        <is>
          <t/>
        </is>
      </c>
      <c r="CK343" s="26" t="inlineStr">
        <f aca="false">IF(A343&lt;&gt;"",SUM(CB343:CJ343)/9,"")</f>
        <is>
          <t/>
        </is>
      </c>
      <c r="CL343" s="0" t="inlineStr">
        <f aca="false">IF(A343&lt;&gt;"",CK343*9,"")</f>
        <is>
          <t/>
        </is>
      </c>
      <c r="CM343" s="8" t="inlineStr">
        <f aca="false">IF(A343&lt;&gt;"",TEXT(B343,CM$2)&amp;" "&amp;TEXT(A343,CM$2),"")</f>
        <is>
          <t/>
        </is>
      </c>
    </row>
    <row r="344" customFormat="false" ht="15" hidden="false" customHeight="false" outlineLevel="0" collapsed="false">
      <c r="A344" s="0" t="inlineStr">
        <f aca="false">IF(OR(B343&lt;Parameters!$K$12,A343&lt;Parameters!$K$12),IF(A343&lt;Parameters!$K$12,A343+1,0),"")</f>
        <is>
          <t/>
        </is>
      </c>
      <c r="B344" s="0" t="inlineStr">
        <f aca="false">IF(A344&lt;&gt;"",IF(A344=0,B343+1,B343),"")</f>
        <is>
          <t/>
        </is>
      </c>
      <c r="C344" s="24" t="inlineStr">
        <f aca="false">IF(A344&lt;&gt;"",-_phi*(A344+0.5),"")</f>
        <is>
          <t/>
        </is>
      </c>
      <c r="D344" s="8" t="inlineStr">
        <f aca="false">IF(A344&lt;&gt;"",DEGREES(C344),"")</f>
        <is>
          <t/>
        </is>
      </c>
      <c r="E344" s="24" t="inlineStr">
        <f aca="false">IF(A344&lt;&gt;"",_phi*(B344+0.5),"")</f>
        <is>
          <t/>
        </is>
      </c>
      <c r="F344" s="8" t="inlineStr">
        <f aca="false">IF(A344&lt;&gt;"",DEGREES(E344),"")</f>
        <is>
          <t/>
        </is>
      </c>
      <c r="G344" s="8" t="inlineStr">
        <f aca="false">IF(A344&lt;&gt;"",LOOKUP(A344,h!$A$3:$A$30,h!$D$3:$D$30),"")</f>
        <is>
          <t/>
        </is>
      </c>
      <c r="H344" s="8" t="inlineStr">
        <f aca="false">IF(A344&lt;&gt;"",LOOKUP(B344,h!$A$3:$A$30,h!$D$3:$D$30),"")</f>
        <is>
          <t/>
        </is>
      </c>
      <c r="I344" s="8" t="inlineStr">
        <f aca="false">IF(A344&lt;&gt;"",_zif,"")</f>
        <is>
          <t/>
        </is>
      </c>
      <c r="J344" s="8" t="inlineStr">
        <f aca="false">IF(A344&lt;&gt;"",$G344+'v1 Frame'!D$3*COS($C344)+'v1 Frame'!E$3*SIN($C344)*SIN($E344)+'v1 Frame'!F$3*SIN($C344)*COS($E344),"")</f>
        <is>
          <t/>
        </is>
      </c>
      <c r="K344" s="8" t="inlineStr">
        <f aca="false">IF(A344&lt;&gt;"",$H344+'v1 Frame'!E$3*COS($E344)-'v1 Frame'!F$3*SIN($E344),"")</f>
        <is>
          <t/>
        </is>
      </c>
      <c r="L344" s="8" t="inlineStr">
        <f aca="false">IF(A344&lt;&gt;"",$I344-'v1 Frame'!D$3*SIN($C344)+'v1 Frame'!E$3*COS($C344)*SIN($E344)+'v1 Frame'!F$3*COS($C344)*COS($E344),"")</f>
        <is>
          <t/>
        </is>
      </c>
      <c r="M344" s="8" t="inlineStr">
        <f aca="false">IF(A344&lt;&gt;"",$G344+'v1 Frame'!G$3*COS($C344)+'v1 Frame'!H$3*SIN($C344)*SIN($E344)+'v1 Frame'!I$3*SIN($C344)*COS($E344),"")</f>
        <is>
          <t/>
        </is>
      </c>
      <c r="N344" s="8" t="inlineStr">
        <f aca="false">IF(A344&lt;&gt;"",$H344+'v1 Frame'!H$3*COS($E344)-'v1 Frame'!I$3*SIN($E344),"")</f>
        <is>
          <t/>
        </is>
      </c>
      <c r="O344" s="8" t="inlineStr">
        <f aca="false">IF(A344&lt;&gt;"",$I344-'v1 Frame'!G$3*SIN($C344)+'v1 Frame'!H$3*COS($C344)*SIN($E344)+'v1 Frame'!I$3*COS($C344)*COS($E344),"")</f>
        <is>
          <t/>
        </is>
      </c>
      <c r="P344" s="8" t="inlineStr">
        <f aca="false">IF(A344&lt;&gt;"",$G344+'v1 Frame'!J$3*COS($C344)+'v1 Frame'!K$3*SIN($C344)*SIN($E344)+'v1 Frame'!L$3*SIN($C344)*COS($E344),"")</f>
        <is>
          <t/>
        </is>
      </c>
      <c r="Q344" s="8" t="inlineStr">
        <f aca="false">IF(A344&lt;&gt;"",$H344+'v1 Frame'!K$3*COS($E344)-'v1 Frame'!L$3*SIN($E344),"")</f>
        <is>
          <t/>
        </is>
      </c>
      <c r="R344" s="8" t="inlineStr">
        <f aca="false">IF(A344&lt;&gt;"",$I344-'v1 Frame'!J$3*SIN($C344)+'v1 Frame'!K$3*COS($C344)*SIN($E344)+'v1 Frame'!L$3*COS($C344)*COS($E344),"")</f>
        <is>
          <t/>
        </is>
      </c>
      <c r="S344" s="8" t="inlineStr">
        <f aca="false">IF(A344&lt;&gt;"",$G344+'v1 Frame'!M$3*COS($C344)+'v1 Frame'!N$3*SIN($C344)*SIN($E344)+'v1 Frame'!O$3*SIN($C344)*COS($E344),"")</f>
        <is>
          <t/>
        </is>
      </c>
      <c r="T344" s="8" t="inlineStr">
        <f aca="false">IF(A344&lt;&gt;"",$H344+'v1 Frame'!N$3*COS($E344)-'v1 Frame'!O$3*SIN($E344),"")</f>
        <is>
          <t/>
        </is>
      </c>
      <c r="U344" s="8" t="inlineStr">
        <f aca="false">IF(A344&lt;&gt;"",$I344-'v1 Frame'!M$3*SIN($C344)+'v1 Frame'!N$3*COS($C344)*SIN($E344)+'v1 Frame'!O$3*COS($C344)*COS($E344),"")</f>
        <is>
          <t/>
        </is>
      </c>
      <c r="V344" s="8" t="inlineStr">
        <f aca="false">IF(A344&lt;&gt;"",$G344+'v1 Frame'!P$3*COS($C344)+'v1 Frame'!Q$3*SIN($C344)*SIN($E344)+'v1 Frame'!R$3*SIN($C344)*COS($E344),"")</f>
        <is>
          <t/>
        </is>
      </c>
      <c r="W344" s="8" t="inlineStr">
        <f aca="false">IF(A344&lt;&gt;"",$H344+'v1 Frame'!Q$3*COS($E344)-'v1 Frame'!R$3*SIN($E344),"")</f>
        <is>
          <t/>
        </is>
      </c>
      <c r="X344" s="8" t="inlineStr">
        <f aca="false">IF(A344&lt;&gt;"",$I344-'v1 Frame'!P$3*SIN($C344)+'v1 Frame'!Q$3*COS($C344)*SIN($E344)+'v1 Frame'!R$3*COS($C344)*COS($E344),"")</f>
        <is>
          <t/>
        </is>
      </c>
      <c r="Y344" s="8" t="inlineStr">
        <f aca="false">IF(A344&lt;&gt;"",$G344+'v1 Frame'!S$3*COS($C344)+'v1 Frame'!T$3*SIN($C344)*SIN($E344)+'v1 Frame'!U$3*SIN($C344)*COS($E344),"")</f>
        <is>
          <t/>
        </is>
      </c>
      <c r="Z344" s="8" t="inlineStr">
        <f aca="false">IF(A344&lt;&gt;"",$H344+'v1 Frame'!T$3*COS($E344)-'v1 Frame'!U$3*SIN($E344),"")</f>
        <is>
          <t/>
        </is>
      </c>
      <c r="AA344" s="8" t="inlineStr">
        <f aca="false">IF(A344&lt;&gt;"",$I344-'v1 Frame'!S$3*SIN($C344)+'v1 Frame'!T$3*COS($C344)*SIN($E344)+'v1 Frame'!U$3*COS($C344)*COS($E344),"")</f>
        <is>
          <t/>
        </is>
      </c>
      <c r="AB344" s="8" t="inlineStr">
        <f aca="false">IF(A344&lt;&gt;"",$G344+'v1 Frame'!V$3*COS($C344)+'v1 Frame'!W$3*SIN($C344)*SIN($E344)+'v1 Frame'!X$3*SIN($C344)*COS($E344),"")</f>
        <is>
          <t/>
        </is>
      </c>
      <c r="AC344" s="8" t="inlineStr">
        <f aca="false">IF(A344&lt;&gt;"",$H344+'v1 Frame'!W$3*COS($E344)-'v1 Frame'!X$3*SIN($E344),"")</f>
        <is>
          <t/>
        </is>
      </c>
      <c r="AD344" s="8" t="inlineStr">
        <f aca="false">IF(A344&lt;&gt;"",$I344-'v1 Frame'!V$3*SIN($C344)+'v1 Frame'!W$3*COS($C344)*SIN($E344)+'v1 Frame'!X$3*COS($C344)*COS($E344),"")</f>
        <is>
          <t/>
        </is>
      </c>
      <c r="AE344" s="25" t="inlineStr">
        <f aca="false">IF(A344&lt;&gt;"",$G344+'v1 Frame'!Y$3*COS($C344)+'v1 Frame'!Z$3*SIN($C344)*SIN($E344)+'v1 Frame'!AA$3*SIN($C344)*COS($E344),"")</f>
        <is>
          <t/>
        </is>
      </c>
      <c r="AF344" s="25" t="inlineStr">
        <f aca="false">IF(A344&lt;&gt;"",$H344+'v1 Frame'!Z$3*COS($E344)-'v1 Frame'!AA$3*SIN($E344),"")</f>
        <is>
          <t/>
        </is>
      </c>
      <c r="AG344" s="25" t="inlineStr">
        <f aca="false">IF(A344&lt;&gt;"",$I344-'v1 Frame'!Y$3*SIN($C344)+'v1 Frame'!Z$3*COS($C344)*SIN($E344)+'v1 Frame'!AA$3*COS($C344)*COS($E344),"")</f>
        <is>
          <t/>
        </is>
      </c>
      <c r="AH344" s="8" t="inlineStr">
        <f aca="false">IF(A344&lt;&gt;"",SQRT(SUMSQ(G344:I344)),"")</f>
        <is>
          <t/>
        </is>
      </c>
      <c r="AI344" s="8" t="inlineStr">
        <f aca="false">IF(A344&lt;&gt;"",IF(AH344&lt;&gt;0,ACOS(I344/AH344),0),"")</f>
        <is>
          <t/>
        </is>
      </c>
      <c r="AJ344" s="8" t="inlineStr">
        <f aca="false">IF(A344&lt;&gt;"",DEGREES(AI344),"")</f>
        <is>
          <t/>
        </is>
      </c>
      <c r="AK344" s="8" t="inlineStr">
        <f aca="false">IF(A344&lt;&gt;"",IF(OR(G344&lt;&gt;0,H344&lt;&gt;0),ATAN2(G344,H344),0),"")</f>
        <is>
          <t/>
        </is>
      </c>
      <c r="AL344" s="8" t="inlineStr">
        <f aca="false">IF(A344&lt;&gt;"",DEGREES(AK344),"")</f>
        <is>
          <t/>
        </is>
      </c>
      <c r="AM344" s="8" t="inlineStr">
        <f aca="false">IF(A344&lt;&gt;"",SQRT(SUMSQ(J344:L344)),"")</f>
        <is>
          <t/>
        </is>
      </c>
      <c r="AN344" s="8" t="inlineStr">
        <f aca="false">IF(A344&lt;&gt;"",IF(AM344&lt;&gt;0,ACOS(L344/AM344),0),"")</f>
        <is>
          <t/>
        </is>
      </c>
      <c r="AO344" s="8" t="inlineStr">
        <f aca="false">IF(A344&lt;&gt;"",DEGREES(AN344),"")</f>
        <is>
          <t/>
        </is>
      </c>
      <c r="AP344" s="8" t="inlineStr">
        <f aca="false">IF(A344&lt;&gt;"",IF(OR(J344&lt;&gt;0,K344&lt;&gt;0),ATAN2(J344,K344),0),"")</f>
        <is>
          <t/>
        </is>
      </c>
      <c r="AQ344" s="8" t="inlineStr">
        <f aca="false">IF(A344&lt;&gt;"",DEGREES(AP344),"")</f>
        <is>
          <t/>
        </is>
      </c>
      <c r="AR344" s="8" t="inlineStr">
        <f aca="false">IF(A344&lt;&gt;"",SQRT(SUMSQ(M344:O344)),"")</f>
        <is>
          <t/>
        </is>
      </c>
      <c r="AS344" s="8" t="inlineStr">
        <f aca="false">IF(A344&lt;&gt;"",IF(AR344&lt;&gt;0,ACOS(O344/AR344),0),"")</f>
        <is>
          <t/>
        </is>
      </c>
      <c r="AT344" s="8" t="inlineStr">
        <f aca="false">IF(A344&lt;&gt;"",DEGREES(AS344),"")</f>
        <is>
          <t/>
        </is>
      </c>
      <c r="AU344" s="8" t="inlineStr">
        <f aca="false">IF(A344&lt;&gt;"",IF(OR(M344&lt;&gt;0,N344&lt;&gt;0),ATAN2(M344,N344),0),"")</f>
        <is>
          <t/>
        </is>
      </c>
      <c r="AV344" s="8" t="inlineStr">
        <f aca="false">IF(A344&lt;&gt;"",DEGREES(AU344),"")</f>
        <is>
          <t/>
        </is>
      </c>
      <c r="AW344" s="8" t="inlineStr">
        <f aca="false">IF(A344&lt;&gt;"",SQRT(SUMSQ(P344:R344)),"")</f>
        <is>
          <t/>
        </is>
      </c>
      <c r="AX344" s="8" t="inlineStr">
        <f aca="false">IF(A344&lt;&gt;"",IF(AW344&lt;&gt;0,ACOS(R344/AW344),0),"")</f>
        <is>
          <t/>
        </is>
      </c>
      <c r="AY344" s="8" t="inlineStr">
        <f aca="false">IF(A344&lt;&gt;"",DEGREES(AX344),"")</f>
        <is>
          <t/>
        </is>
      </c>
      <c r="AZ344" s="8" t="inlineStr">
        <f aca="false">IF(A344&lt;&gt;"",IF(OR(P344&lt;&gt;0,Q344&lt;&gt;0),ATAN2(P344,Q344),0),"")</f>
        <is>
          <t/>
        </is>
      </c>
      <c r="BA344" s="8" t="inlineStr">
        <f aca="false">IF(A344&lt;&gt;"",DEGREES(AZ344),"")</f>
        <is>
          <t/>
        </is>
      </c>
      <c r="BB344" s="8" t="inlineStr">
        <f aca="false">IF(A344&lt;&gt;"",SQRT(SUMSQ(S344:U344)),"")</f>
        <is>
          <t/>
        </is>
      </c>
      <c r="BC344" s="8" t="inlineStr">
        <f aca="false">IF(A344&lt;&gt;"",IF(BB344&lt;&gt;0,ACOS(U344/BB344),0),"")</f>
        <is>
          <t/>
        </is>
      </c>
      <c r="BD344" s="8" t="inlineStr">
        <f aca="false">IF(A344&lt;&gt;"",DEGREES(BC344),"")</f>
        <is>
          <t/>
        </is>
      </c>
      <c r="BE344" s="8" t="inlineStr">
        <f aca="false">IF(A344&lt;&gt;"",IF(OR(S344&lt;&gt;0,T344&lt;&gt;0),ATAN2(S344,T344),0),"")</f>
        <is>
          <t/>
        </is>
      </c>
      <c r="BF344" s="8" t="inlineStr">
        <f aca="false">IF(A344&lt;&gt;"",DEGREES(BE344),"")</f>
        <is>
          <t/>
        </is>
      </c>
      <c r="BG344" s="8" t="inlineStr">
        <f aca="false">IF(A344&lt;&gt;"",SQRT(SUMSQ(V344:X344)),"")</f>
        <is>
          <t/>
        </is>
      </c>
      <c r="BH344" s="8" t="inlineStr">
        <f aca="false">IF(A344&lt;&gt;"",IF(BG344&lt;&gt;0,ACOS(X344/BG344),0),"")</f>
        <is>
          <t/>
        </is>
      </c>
      <c r="BI344" s="8" t="inlineStr">
        <f aca="false">IF(A344&lt;&gt;"",DEGREES(BH344),"")</f>
        <is>
          <t/>
        </is>
      </c>
      <c r="BJ344" s="8" t="inlineStr">
        <f aca="false">IF(A344&lt;&gt;"",IF(OR(V344&lt;&gt;0,W344&lt;&gt;0),ATAN2(V344,W344),0),"")</f>
        <is>
          <t/>
        </is>
      </c>
      <c r="BK344" s="8" t="inlineStr">
        <f aca="false">IF(A344&lt;&gt;"",DEGREES(BJ344),"")</f>
        <is>
          <t/>
        </is>
      </c>
      <c r="BL344" s="8" t="inlineStr">
        <f aca="false">IF(A344&lt;&gt;"",SQRT(SUMSQ(Y344:AA344)),"")</f>
        <is>
          <t/>
        </is>
      </c>
      <c r="BM344" s="8" t="inlineStr">
        <f aca="false">IF(A344&lt;&gt;"",IF(BL344&lt;&gt;0,ACOS(AA344/BL344),0),"")</f>
        <is>
          <t/>
        </is>
      </c>
      <c r="BN344" s="8" t="inlineStr">
        <f aca="false">IF(A344&lt;&gt;"",DEGREES(BM344),"")</f>
        <is>
          <t/>
        </is>
      </c>
      <c r="BO344" s="8" t="inlineStr">
        <f aca="false">IF(A344&lt;&gt;"",IF(OR(Y344&lt;&gt;0,Z344&lt;&gt;0),ATAN2(Y344,Z344),0),"")</f>
        <is>
          <t/>
        </is>
      </c>
      <c r="BP344" s="8" t="inlineStr">
        <f aca="false">IF(A344&lt;&gt;"",DEGREES(BO344),"")</f>
        <is>
          <t/>
        </is>
      </c>
      <c r="BQ344" s="8" t="inlineStr">
        <f aca="false">IF(A344&lt;&gt;"",SQRT(SUMSQ(AB344:AD344)),"")</f>
        <is>
          <t/>
        </is>
      </c>
      <c r="BR344" s="8" t="inlineStr">
        <f aca="false">IF(A344&lt;&gt;"",IF(BQ344&lt;&gt;0,ACOS(AD344/BQ344),0),"")</f>
        <is>
          <t/>
        </is>
      </c>
      <c r="BS344" s="8" t="inlineStr">
        <f aca="false">IF(A344&lt;&gt;"",DEGREES(BR344),"")</f>
        <is>
          <t/>
        </is>
      </c>
      <c r="BT344" s="8" t="inlineStr">
        <f aca="false">IF(A344&lt;&gt;"",IF(OR(AB344&lt;&gt;0,AC344&lt;&gt;0),ATAN2(AB344,AC344),0),"")</f>
        <is>
          <t/>
        </is>
      </c>
      <c r="BU344" s="8" t="inlineStr">
        <f aca="false">IF(A344&lt;&gt;"",DEGREES(BT344),"")</f>
        <is>
          <t/>
        </is>
      </c>
      <c r="BV344" s="8" t="inlineStr">
        <f aca="false">IF(A344&lt;&gt;"",SQRT(SUMSQ(AE344:AG344)),"")</f>
        <is>
          <t/>
        </is>
      </c>
      <c r="BW344" s="8" t="inlineStr">
        <f aca="false">IF(A344&lt;&gt;"",IF(BV344&lt;&gt;0,ACOS(AG344/BV344),0),"")</f>
        <is>
          <t/>
        </is>
      </c>
      <c r="BX344" s="8" t="inlineStr">
        <f aca="false">IF(A344&lt;&gt;"",DEGREES(BW344),"")</f>
        <is>
          <t/>
        </is>
      </c>
      <c r="BY344" s="8" t="inlineStr">
        <f aca="false">IF(A344&lt;&gt;"",IF(OR(AF344&lt;&gt;0,AG344&lt;&gt;0),ATAN2(AF344,AG344),0),"")</f>
        <is>
          <t/>
        </is>
      </c>
      <c r="BZ344" s="8" t="inlineStr">
        <f aca="false">IF(A344&lt;&gt;"",DEGREES(BY344),"")</f>
        <is>
          <t/>
        </is>
      </c>
      <c r="CA344" s="0" t="inlineStr">
        <f aca="false">IF(A344&lt;&gt;"",IF(AND(AI344&lt;Parameters!$B$11,AI344&gt;Parameters!$B$12,AN344&lt;Parameters!$B$11,AN344&gt;Parameters!$B$12,AS344&lt;Parameters!$B$11,AS344&gt;Parameters!$B$12,AX344&lt;Parameters!$B$11,AX344&gt;Parameters!$B$12,BC344&lt;Parameters!$B$11,BC344&gt;Parameters!$B$12,BM344&lt;Parameters!$B$11,BM344&gt;Parameters!$B$12,BR344&lt;Parameters!$B$11,BR344&gt;Parameters!$B$12,BW344&lt;Parameters!$B$11,BW344&gt;Parameters!$B$12),1,0),"")</f>
        <is>
          <t/>
        </is>
      </c>
      <c r="CB344" s="0" t="inlineStr">
        <f aca="false">IF(A344&lt;&gt;"",IF(OR(AI344&lt;Parameters!$B$12,AI344&gt;Parameters!$B$11),0,1),"")</f>
        <is>
          <t/>
        </is>
      </c>
      <c r="CC344" s="0" t="inlineStr">
        <f aca="false">IF(A344&lt;&gt;"",IF(OR(AN344&lt;Parameters!$B$12,AN344&gt;Parameters!$B$11),0,1),"")</f>
        <is>
          <t/>
        </is>
      </c>
      <c r="CD344" s="0" t="inlineStr">
        <f aca="false">IF(A344&lt;&gt;"",IF(OR(AS344&lt;Parameters!$B$12,AS344&gt;Parameters!$B$11),0,1),"")</f>
        <is>
          <t/>
        </is>
      </c>
      <c r="CE344" s="0" t="inlineStr">
        <f aca="false">IF(A344&lt;&gt;"",IF(OR(AX344&lt;Parameters!$B$12,AX344&gt;Parameters!$B$11),0,1),"")</f>
        <is>
          <t/>
        </is>
      </c>
      <c r="CF344" s="0" t="inlineStr">
        <f aca="false">IF(A344&lt;&gt;"",IF(OR(BC344&lt;Parameters!$B$12,BC344&gt;Parameters!$B$11),0,1),"")</f>
        <is>
          <t/>
        </is>
      </c>
      <c r="CG344" s="0" t="inlineStr">
        <f aca="false">IF(A344&lt;&gt;"",IF(OR(BH344&lt;Parameters!$B$12,BH344&gt;Parameters!$B$11),0,1),"")</f>
        <is>
          <t/>
        </is>
      </c>
      <c r="CH344" s="0" t="inlineStr">
        <f aca="false">IF(A344&lt;&gt;"",IF(OR(BM344&lt;Parameters!$B$12,BM344&gt;Parameters!$B$11),0,1),"")</f>
        <is>
          <t/>
        </is>
      </c>
      <c r="CI344" s="0" t="inlineStr">
        <f aca="false">IF(A344&lt;&gt;"",IF(OR(BR344&lt;Parameters!$B$12,BR344&gt;Parameters!$B$11),0,1),"")</f>
        <is>
          <t/>
        </is>
      </c>
      <c r="CJ344" s="0" t="inlineStr">
        <f aca="false">IF(A344&lt;&gt;"",IF(OR(BW344&lt;Parameters!$B$12,BW344&gt;Parameters!$B$11),0,1),"")</f>
        <is>
          <t/>
        </is>
      </c>
      <c r="CK344" s="26" t="inlineStr">
        <f aca="false">IF(A344&lt;&gt;"",SUM(CB344:CJ344)/9,"")</f>
        <is>
          <t/>
        </is>
      </c>
      <c r="CL344" s="0" t="inlineStr">
        <f aca="false">IF(A344&lt;&gt;"",CK344*9,"")</f>
        <is>
          <t/>
        </is>
      </c>
      <c r="CM344" s="8" t="inlineStr">
        <f aca="false">IF(A344&lt;&gt;"",TEXT(B344,CM$2)&amp;" "&amp;TEXT(A344,CM$2),"")</f>
        <is>
          <t/>
        </is>
      </c>
    </row>
    <row r="345" customFormat="false" ht="15" hidden="false" customHeight="false" outlineLevel="0" collapsed="false">
      <c r="A345" s="0" t="inlineStr">
        <f aca="false">IF(OR(B344&lt;Parameters!$K$12,A344&lt;Parameters!$K$12),IF(A344&lt;Parameters!$K$12,A344+1,0),"")</f>
        <is>
          <t/>
        </is>
      </c>
      <c r="B345" s="0" t="inlineStr">
        <f aca="false">IF(A345&lt;&gt;"",IF(A345=0,B344+1,B344),"")</f>
        <is>
          <t/>
        </is>
      </c>
      <c r="C345" s="24" t="inlineStr">
        <f aca="false">IF(A345&lt;&gt;"",-_phi*(A345+0.5),"")</f>
        <is>
          <t/>
        </is>
      </c>
      <c r="D345" s="8" t="inlineStr">
        <f aca="false">IF(A345&lt;&gt;"",DEGREES(C345),"")</f>
        <is>
          <t/>
        </is>
      </c>
      <c r="E345" s="24" t="inlineStr">
        <f aca="false">IF(A345&lt;&gt;"",_phi*(B345+0.5),"")</f>
        <is>
          <t/>
        </is>
      </c>
      <c r="F345" s="8" t="inlineStr">
        <f aca="false">IF(A345&lt;&gt;"",DEGREES(E345),"")</f>
        <is>
          <t/>
        </is>
      </c>
      <c r="G345" s="8" t="inlineStr">
        <f aca="false">IF(A345&lt;&gt;"",LOOKUP(A345,h!$A$3:$A$30,h!$D$3:$D$30),"")</f>
        <is>
          <t/>
        </is>
      </c>
      <c r="H345" s="8" t="inlineStr">
        <f aca="false">IF(A345&lt;&gt;"",LOOKUP(B345,h!$A$3:$A$30,h!$D$3:$D$30),"")</f>
        <is>
          <t/>
        </is>
      </c>
      <c r="I345" s="8" t="inlineStr">
        <f aca="false">IF(A345&lt;&gt;"",_zif,"")</f>
        <is>
          <t/>
        </is>
      </c>
      <c r="J345" s="8" t="inlineStr">
        <f aca="false">IF(A345&lt;&gt;"",$G345+'v1 Frame'!D$3*COS($C345)+'v1 Frame'!E$3*SIN($C345)*SIN($E345)+'v1 Frame'!F$3*SIN($C345)*COS($E345),"")</f>
        <is>
          <t/>
        </is>
      </c>
      <c r="K345" s="8" t="inlineStr">
        <f aca="false">IF(A345&lt;&gt;"",$H345+'v1 Frame'!E$3*COS($E345)-'v1 Frame'!F$3*SIN($E345),"")</f>
        <is>
          <t/>
        </is>
      </c>
      <c r="L345" s="8" t="inlineStr">
        <f aca="false">IF(A345&lt;&gt;"",$I345-'v1 Frame'!D$3*SIN($C345)+'v1 Frame'!E$3*COS($C345)*SIN($E345)+'v1 Frame'!F$3*COS($C345)*COS($E345),"")</f>
        <is>
          <t/>
        </is>
      </c>
      <c r="M345" s="8" t="inlineStr">
        <f aca="false">IF(A345&lt;&gt;"",$G345+'v1 Frame'!G$3*COS($C345)+'v1 Frame'!H$3*SIN($C345)*SIN($E345)+'v1 Frame'!I$3*SIN($C345)*COS($E345),"")</f>
        <is>
          <t/>
        </is>
      </c>
      <c r="N345" s="8" t="inlineStr">
        <f aca="false">IF(A345&lt;&gt;"",$H345+'v1 Frame'!H$3*COS($E345)-'v1 Frame'!I$3*SIN($E345),"")</f>
        <is>
          <t/>
        </is>
      </c>
      <c r="O345" s="8" t="inlineStr">
        <f aca="false">IF(A345&lt;&gt;"",$I345-'v1 Frame'!G$3*SIN($C345)+'v1 Frame'!H$3*COS($C345)*SIN($E345)+'v1 Frame'!I$3*COS($C345)*COS($E345),"")</f>
        <is>
          <t/>
        </is>
      </c>
      <c r="P345" s="8" t="inlineStr">
        <f aca="false">IF(A345&lt;&gt;"",$G345+'v1 Frame'!J$3*COS($C345)+'v1 Frame'!K$3*SIN($C345)*SIN($E345)+'v1 Frame'!L$3*SIN($C345)*COS($E345),"")</f>
        <is>
          <t/>
        </is>
      </c>
      <c r="Q345" s="8" t="inlineStr">
        <f aca="false">IF(A345&lt;&gt;"",$H345+'v1 Frame'!K$3*COS($E345)-'v1 Frame'!L$3*SIN($E345),"")</f>
        <is>
          <t/>
        </is>
      </c>
      <c r="R345" s="8" t="inlineStr">
        <f aca="false">IF(A345&lt;&gt;"",$I345-'v1 Frame'!J$3*SIN($C345)+'v1 Frame'!K$3*COS($C345)*SIN($E345)+'v1 Frame'!L$3*COS($C345)*COS($E345),"")</f>
        <is>
          <t/>
        </is>
      </c>
      <c r="S345" s="8" t="inlineStr">
        <f aca="false">IF(A345&lt;&gt;"",$G345+'v1 Frame'!M$3*COS($C345)+'v1 Frame'!N$3*SIN($C345)*SIN($E345)+'v1 Frame'!O$3*SIN($C345)*COS($E345),"")</f>
        <is>
          <t/>
        </is>
      </c>
      <c r="T345" s="8" t="inlineStr">
        <f aca="false">IF(A345&lt;&gt;"",$H345+'v1 Frame'!N$3*COS($E345)-'v1 Frame'!O$3*SIN($E345),"")</f>
        <is>
          <t/>
        </is>
      </c>
      <c r="U345" s="8" t="inlineStr">
        <f aca="false">IF(A345&lt;&gt;"",$I345-'v1 Frame'!M$3*SIN($C345)+'v1 Frame'!N$3*COS($C345)*SIN($E345)+'v1 Frame'!O$3*COS($C345)*COS($E345),"")</f>
        <is>
          <t/>
        </is>
      </c>
      <c r="V345" s="8" t="inlineStr">
        <f aca="false">IF(A345&lt;&gt;"",$G345+'v1 Frame'!P$3*COS($C345)+'v1 Frame'!Q$3*SIN($C345)*SIN($E345)+'v1 Frame'!R$3*SIN($C345)*COS($E345),"")</f>
        <is>
          <t/>
        </is>
      </c>
      <c r="W345" s="8" t="inlineStr">
        <f aca="false">IF(A345&lt;&gt;"",$H345+'v1 Frame'!Q$3*COS($E345)-'v1 Frame'!R$3*SIN($E345),"")</f>
        <is>
          <t/>
        </is>
      </c>
      <c r="X345" s="8" t="inlineStr">
        <f aca="false">IF(A345&lt;&gt;"",$I345-'v1 Frame'!P$3*SIN($C345)+'v1 Frame'!Q$3*COS($C345)*SIN($E345)+'v1 Frame'!R$3*COS($C345)*COS($E345),"")</f>
        <is>
          <t/>
        </is>
      </c>
      <c r="Y345" s="8" t="inlineStr">
        <f aca="false">IF(A345&lt;&gt;"",$G345+'v1 Frame'!S$3*COS($C345)+'v1 Frame'!T$3*SIN($C345)*SIN($E345)+'v1 Frame'!U$3*SIN($C345)*COS($E345),"")</f>
        <is>
          <t/>
        </is>
      </c>
      <c r="Z345" s="8" t="inlineStr">
        <f aca="false">IF(A345&lt;&gt;"",$H345+'v1 Frame'!T$3*COS($E345)-'v1 Frame'!U$3*SIN($E345),"")</f>
        <is>
          <t/>
        </is>
      </c>
      <c r="AA345" s="8" t="inlineStr">
        <f aca="false">IF(A345&lt;&gt;"",$I345-'v1 Frame'!S$3*SIN($C345)+'v1 Frame'!T$3*COS($C345)*SIN($E345)+'v1 Frame'!U$3*COS($C345)*COS($E345),"")</f>
        <is>
          <t/>
        </is>
      </c>
      <c r="AB345" s="8" t="inlineStr">
        <f aca="false">IF(A345&lt;&gt;"",$G345+'v1 Frame'!V$3*COS($C345)+'v1 Frame'!W$3*SIN($C345)*SIN($E345)+'v1 Frame'!X$3*SIN($C345)*COS($E345),"")</f>
        <is>
          <t/>
        </is>
      </c>
      <c r="AC345" s="8" t="inlineStr">
        <f aca="false">IF(A345&lt;&gt;"",$H345+'v1 Frame'!W$3*COS($E345)-'v1 Frame'!X$3*SIN($E345),"")</f>
        <is>
          <t/>
        </is>
      </c>
      <c r="AD345" s="8" t="inlineStr">
        <f aca="false">IF(A345&lt;&gt;"",$I345-'v1 Frame'!V$3*SIN($C345)+'v1 Frame'!W$3*COS($C345)*SIN($E345)+'v1 Frame'!X$3*COS($C345)*COS($E345),"")</f>
        <is>
          <t/>
        </is>
      </c>
      <c r="AE345" s="25" t="inlineStr">
        <f aca="false">IF(A345&lt;&gt;"",$G345+'v1 Frame'!Y$3*COS($C345)+'v1 Frame'!Z$3*SIN($C345)*SIN($E345)+'v1 Frame'!AA$3*SIN($C345)*COS($E345),"")</f>
        <is>
          <t/>
        </is>
      </c>
      <c r="AF345" s="25" t="inlineStr">
        <f aca="false">IF(A345&lt;&gt;"",$H345+'v1 Frame'!Z$3*COS($E345)-'v1 Frame'!AA$3*SIN($E345),"")</f>
        <is>
          <t/>
        </is>
      </c>
      <c r="AG345" s="25" t="inlineStr">
        <f aca="false">IF(A345&lt;&gt;"",$I345-'v1 Frame'!Y$3*SIN($C345)+'v1 Frame'!Z$3*COS($C345)*SIN($E345)+'v1 Frame'!AA$3*COS($C345)*COS($E345),"")</f>
        <is>
          <t/>
        </is>
      </c>
      <c r="AH345" s="8" t="inlineStr">
        <f aca="false">IF(A345&lt;&gt;"",SQRT(SUMSQ(G345:I345)),"")</f>
        <is>
          <t/>
        </is>
      </c>
      <c r="AI345" s="8" t="inlineStr">
        <f aca="false">IF(A345&lt;&gt;"",IF(AH345&lt;&gt;0,ACOS(I345/AH345),0),"")</f>
        <is>
          <t/>
        </is>
      </c>
      <c r="AJ345" s="8" t="inlineStr">
        <f aca="false">IF(A345&lt;&gt;"",DEGREES(AI345),"")</f>
        <is>
          <t/>
        </is>
      </c>
      <c r="AK345" s="8" t="inlineStr">
        <f aca="false">IF(A345&lt;&gt;"",IF(OR(G345&lt;&gt;0,H345&lt;&gt;0),ATAN2(G345,H345),0),"")</f>
        <is>
          <t/>
        </is>
      </c>
      <c r="AL345" s="8" t="inlineStr">
        <f aca="false">IF(A345&lt;&gt;"",DEGREES(AK345),"")</f>
        <is>
          <t/>
        </is>
      </c>
      <c r="AM345" s="8" t="inlineStr">
        <f aca="false">IF(A345&lt;&gt;"",SQRT(SUMSQ(J345:L345)),"")</f>
        <is>
          <t/>
        </is>
      </c>
      <c r="AN345" s="8" t="inlineStr">
        <f aca="false">IF(A345&lt;&gt;"",IF(AM345&lt;&gt;0,ACOS(L345/AM345),0),"")</f>
        <is>
          <t/>
        </is>
      </c>
      <c r="AO345" s="8" t="inlineStr">
        <f aca="false">IF(A345&lt;&gt;"",DEGREES(AN345),"")</f>
        <is>
          <t/>
        </is>
      </c>
      <c r="AP345" s="8" t="inlineStr">
        <f aca="false">IF(A345&lt;&gt;"",IF(OR(J345&lt;&gt;0,K345&lt;&gt;0),ATAN2(J345,K345),0),"")</f>
        <is>
          <t/>
        </is>
      </c>
      <c r="AQ345" s="8" t="inlineStr">
        <f aca="false">IF(A345&lt;&gt;"",DEGREES(AP345),"")</f>
        <is>
          <t/>
        </is>
      </c>
      <c r="AR345" s="8" t="inlineStr">
        <f aca="false">IF(A345&lt;&gt;"",SQRT(SUMSQ(M345:O345)),"")</f>
        <is>
          <t/>
        </is>
      </c>
      <c r="AS345" s="8" t="inlineStr">
        <f aca="false">IF(A345&lt;&gt;"",IF(AR345&lt;&gt;0,ACOS(O345/AR345),0),"")</f>
        <is>
          <t/>
        </is>
      </c>
      <c r="AT345" s="8" t="inlineStr">
        <f aca="false">IF(A345&lt;&gt;"",DEGREES(AS345),"")</f>
        <is>
          <t/>
        </is>
      </c>
      <c r="AU345" s="8" t="inlineStr">
        <f aca="false">IF(A345&lt;&gt;"",IF(OR(M345&lt;&gt;0,N345&lt;&gt;0),ATAN2(M345,N345),0),"")</f>
        <is>
          <t/>
        </is>
      </c>
      <c r="AV345" s="8" t="inlineStr">
        <f aca="false">IF(A345&lt;&gt;"",DEGREES(AU345),"")</f>
        <is>
          <t/>
        </is>
      </c>
      <c r="AW345" s="8" t="inlineStr">
        <f aca="false">IF(A345&lt;&gt;"",SQRT(SUMSQ(P345:R345)),"")</f>
        <is>
          <t/>
        </is>
      </c>
      <c r="AX345" s="8" t="inlineStr">
        <f aca="false">IF(A345&lt;&gt;"",IF(AW345&lt;&gt;0,ACOS(R345/AW345),0),"")</f>
        <is>
          <t/>
        </is>
      </c>
      <c r="AY345" s="8" t="inlineStr">
        <f aca="false">IF(A345&lt;&gt;"",DEGREES(AX345),"")</f>
        <is>
          <t/>
        </is>
      </c>
      <c r="AZ345" s="8" t="inlineStr">
        <f aca="false">IF(A345&lt;&gt;"",IF(OR(P345&lt;&gt;0,Q345&lt;&gt;0),ATAN2(P345,Q345),0),"")</f>
        <is>
          <t/>
        </is>
      </c>
      <c r="BA345" s="8" t="inlineStr">
        <f aca="false">IF(A345&lt;&gt;"",DEGREES(AZ345),"")</f>
        <is>
          <t/>
        </is>
      </c>
      <c r="BB345" s="8" t="inlineStr">
        <f aca="false">IF(A345&lt;&gt;"",SQRT(SUMSQ(S345:U345)),"")</f>
        <is>
          <t/>
        </is>
      </c>
      <c r="BC345" s="8" t="inlineStr">
        <f aca="false">IF(A345&lt;&gt;"",IF(BB345&lt;&gt;0,ACOS(U345/BB345),0),"")</f>
        <is>
          <t/>
        </is>
      </c>
      <c r="BD345" s="8" t="inlineStr">
        <f aca="false">IF(A345&lt;&gt;"",DEGREES(BC345),"")</f>
        <is>
          <t/>
        </is>
      </c>
      <c r="BE345" s="8" t="inlineStr">
        <f aca="false">IF(A345&lt;&gt;"",IF(OR(S345&lt;&gt;0,T345&lt;&gt;0),ATAN2(S345,T345),0),"")</f>
        <is>
          <t/>
        </is>
      </c>
      <c r="BF345" s="8" t="inlineStr">
        <f aca="false">IF(A345&lt;&gt;"",DEGREES(BE345),"")</f>
        <is>
          <t/>
        </is>
      </c>
      <c r="BG345" s="8" t="inlineStr">
        <f aca="false">IF(A345&lt;&gt;"",SQRT(SUMSQ(V345:X345)),"")</f>
        <is>
          <t/>
        </is>
      </c>
      <c r="BH345" s="8" t="inlineStr">
        <f aca="false">IF(A345&lt;&gt;"",IF(BG345&lt;&gt;0,ACOS(X345/BG345),0),"")</f>
        <is>
          <t/>
        </is>
      </c>
      <c r="BI345" s="8" t="inlineStr">
        <f aca="false">IF(A345&lt;&gt;"",DEGREES(BH345),"")</f>
        <is>
          <t/>
        </is>
      </c>
      <c r="BJ345" s="8" t="inlineStr">
        <f aca="false">IF(A345&lt;&gt;"",IF(OR(V345&lt;&gt;0,W345&lt;&gt;0),ATAN2(V345,W345),0),"")</f>
        <is>
          <t/>
        </is>
      </c>
      <c r="BK345" s="8" t="inlineStr">
        <f aca="false">IF(A345&lt;&gt;"",DEGREES(BJ345),"")</f>
        <is>
          <t/>
        </is>
      </c>
      <c r="BL345" s="8" t="inlineStr">
        <f aca="false">IF(A345&lt;&gt;"",SQRT(SUMSQ(Y345:AA345)),"")</f>
        <is>
          <t/>
        </is>
      </c>
      <c r="BM345" s="8" t="inlineStr">
        <f aca="false">IF(A345&lt;&gt;"",IF(BL345&lt;&gt;0,ACOS(AA345/BL345),0),"")</f>
        <is>
          <t/>
        </is>
      </c>
      <c r="BN345" s="8" t="inlineStr">
        <f aca="false">IF(A345&lt;&gt;"",DEGREES(BM345),"")</f>
        <is>
          <t/>
        </is>
      </c>
      <c r="BO345" s="8" t="inlineStr">
        <f aca="false">IF(A345&lt;&gt;"",IF(OR(Y345&lt;&gt;0,Z345&lt;&gt;0),ATAN2(Y345,Z345),0),"")</f>
        <is>
          <t/>
        </is>
      </c>
      <c r="BP345" s="8" t="inlineStr">
        <f aca="false">IF(A345&lt;&gt;"",DEGREES(BO345),"")</f>
        <is>
          <t/>
        </is>
      </c>
      <c r="BQ345" s="8" t="inlineStr">
        <f aca="false">IF(A345&lt;&gt;"",SQRT(SUMSQ(AB345:AD345)),"")</f>
        <is>
          <t/>
        </is>
      </c>
      <c r="BR345" s="8" t="inlineStr">
        <f aca="false">IF(A345&lt;&gt;"",IF(BQ345&lt;&gt;0,ACOS(AD345/BQ345),0),"")</f>
        <is>
          <t/>
        </is>
      </c>
      <c r="BS345" s="8" t="inlineStr">
        <f aca="false">IF(A345&lt;&gt;"",DEGREES(BR345),"")</f>
        <is>
          <t/>
        </is>
      </c>
      <c r="BT345" s="8" t="inlineStr">
        <f aca="false">IF(A345&lt;&gt;"",IF(OR(AB345&lt;&gt;0,AC345&lt;&gt;0),ATAN2(AB345,AC345),0),"")</f>
        <is>
          <t/>
        </is>
      </c>
      <c r="BU345" s="8" t="inlineStr">
        <f aca="false">IF(A345&lt;&gt;"",DEGREES(BT345),"")</f>
        <is>
          <t/>
        </is>
      </c>
      <c r="BV345" s="8" t="inlineStr">
        <f aca="false">IF(A345&lt;&gt;"",SQRT(SUMSQ(AE345:AG345)),"")</f>
        <is>
          <t/>
        </is>
      </c>
      <c r="BW345" s="8" t="inlineStr">
        <f aca="false">IF(A345&lt;&gt;"",IF(BV345&lt;&gt;0,ACOS(AG345/BV345),0),"")</f>
        <is>
          <t/>
        </is>
      </c>
      <c r="BX345" s="8" t="inlineStr">
        <f aca="false">IF(A345&lt;&gt;"",DEGREES(BW345),"")</f>
        <is>
          <t/>
        </is>
      </c>
      <c r="BY345" s="8" t="inlineStr">
        <f aca="false">IF(A345&lt;&gt;"",IF(OR(AF345&lt;&gt;0,AG345&lt;&gt;0),ATAN2(AF345,AG345),0),"")</f>
        <is>
          <t/>
        </is>
      </c>
      <c r="BZ345" s="8" t="inlineStr">
        <f aca="false">IF(A345&lt;&gt;"",DEGREES(BY345),"")</f>
        <is>
          <t/>
        </is>
      </c>
      <c r="CA345" s="0" t="inlineStr">
        <f aca="false">IF(A345&lt;&gt;"",IF(AND(AI345&lt;Parameters!$B$11,AI345&gt;Parameters!$B$12,AN345&lt;Parameters!$B$11,AN345&gt;Parameters!$B$12,AS345&lt;Parameters!$B$11,AS345&gt;Parameters!$B$12,AX345&lt;Parameters!$B$11,AX345&gt;Parameters!$B$12,BC345&lt;Parameters!$B$11,BC345&gt;Parameters!$B$12,BM345&lt;Parameters!$B$11,BM345&gt;Parameters!$B$12,BR345&lt;Parameters!$B$11,BR345&gt;Parameters!$B$12,BW345&lt;Parameters!$B$11,BW345&gt;Parameters!$B$12),1,0),"")</f>
        <is>
          <t/>
        </is>
      </c>
      <c r="CB345" s="0" t="inlineStr">
        <f aca="false">IF(A345&lt;&gt;"",IF(OR(AI345&lt;Parameters!$B$12,AI345&gt;Parameters!$B$11),0,1),"")</f>
        <is>
          <t/>
        </is>
      </c>
      <c r="CC345" s="0" t="inlineStr">
        <f aca="false">IF(A345&lt;&gt;"",IF(OR(AN345&lt;Parameters!$B$12,AN345&gt;Parameters!$B$11),0,1),"")</f>
        <is>
          <t/>
        </is>
      </c>
      <c r="CD345" s="0" t="inlineStr">
        <f aca="false">IF(A345&lt;&gt;"",IF(OR(AS345&lt;Parameters!$B$12,AS345&gt;Parameters!$B$11),0,1),"")</f>
        <is>
          <t/>
        </is>
      </c>
      <c r="CE345" s="0" t="inlineStr">
        <f aca="false">IF(A345&lt;&gt;"",IF(OR(AX345&lt;Parameters!$B$12,AX345&gt;Parameters!$B$11),0,1),"")</f>
        <is>
          <t/>
        </is>
      </c>
      <c r="CF345" s="0" t="inlineStr">
        <f aca="false">IF(A345&lt;&gt;"",IF(OR(BC345&lt;Parameters!$B$12,BC345&gt;Parameters!$B$11),0,1),"")</f>
        <is>
          <t/>
        </is>
      </c>
      <c r="CG345" s="0" t="inlineStr">
        <f aca="false">IF(A345&lt;&gt;"",IF(OR(BH345&lt;Parameters!$B$12,BH345&gt;Parameters!$B$11),0,1),"")</f>
        <is>
          <t/>
        </is>
      </c>
      <c r="CH345" s="0" t="inlineStr">
        <f aca="false">IF(A345&lt;&gt;"",IF(OR(BM345&lt;Parameters!$B$12,BM345&gt;Parameters!$B$11),0,1),"")</f>
        <is>
          <t/>
        </is>
      </c>
      <c r="CI345" s="0" t="inlineStr">
        <f aca="false">IF(A345&lt;&gt;"",IF(OR(BR345&lt;Parameters!$B$12,BR345&gt;Parameters!$B$11),0,1),"")</f>
        <is>
          <t/>
        </is>
      </c>
      <c r="CJ345" s="0" t="inlineStr">
        <f aca="false">IF(A345&lt;&gt;"",IF(OR(BW345&lt;Parameters!$B$12,BW345&gt;Parameters!$B$11),0,1),"")</f>
        <is>
          <t/>
        </is>
      </c>
      <c r="CK345" s="26" t="inlineStr">
        <f aca="false">IF(A345&lt;&gt;"",SUM(CB345:CJ345)/9,"")</f>
        <is>
          <t/>
        </is>
      </c>
      <c r="CL345" s="0" t="inlineStr">
        <f aca="false">IF(A345&lt;&gt;"",CK345*9,"")</f>
        <is>
          <t/>
        </is>
      </c>
      <c r="CM345" s="8" t="inlineStr">
        <f aca="false">IF(A345&lt;&gt;"",TEXT(B345,CM$2)&amp;" "&amp;TEXT(A345,CM$2),"")</f>
        <is>
          <t/>
        </is>
      </c>
    </row>
    <row r="346" customFormat="false" ht="15" hidden="false" customHeight="false" outlineLevel="0" collapsed="false">
      <c r="A346" s="0" t="inlineStr">
        <f aca="false">IF(OR(B345&lt;Parameters!$K$12,A345&lt;Parameters!$K$12),IF(A345&lt;Parameters!$K$12,A345+1,0),"")</f>
        <is>
          <t/>
        </is>
      </c>
      <c r="B346" s="0" t="inlineStr">
        <f aca="false">IF(A346&lt;&gt;"",IF(A346=0,B345+1,B345),"")</f>
        <is>
          <t/>
        </is>
      </c>
      <c r="C346" s="24" t="inlineStr">
        <f aca="false">IF(A346&lt;&gt;"",-_phi*(A346+0.5),"")</f>
        <is>
          <t/>
        </is>
      </c>
      <c r="D346" s="8" t="inlineStr">
        <f aca="false">IF(A346&lt;&gt;"",DEGREES(C346),"")</f>
        <is>
          <t/>
        </is>
      </c>
      <c r="E346" s="24" t="inlineStr">
        <f aca="false">IF(A346&lt;&gt;"",_phi*(B346+0.5),"")</f>
        <is>
          <t/>
        </is>
      </c>
      <c r="F346" s="8" t="inlineStr">
        <f aca="false">IF(A346&lt;&gt;"",DEGREES(E346),"")</f>
        <is>
          <t/>
        </is>
      </c>
      <c r="G346" s="8" t="inlineStr">
        <f aca="false">IF(A346&lt;&gt;"",LOOKUP(A346,h!$A$3:$A$30,h!$D$3:$D$30),"")</f>
        <is>
          <t/>
        </is>
      </c>
      <c r="H346" s="8" t="inlineStr">
        <f aca="false">IF(A346&lt;&gt;"",LOOKUP(B346,h!$A$3:$A$30,h!$D$3:$D$30),"")</f>
        <is>
          <t/>
        </is>
      </c>
      <c r="I346" s="8" t="inlineStr">
        <f aca="false">IF(A346&lt;&gt;"",_zif,"")</f>
        <is>
          <t/>
        </is>
      </c>
      <c r="J346" s="8" t="inlineStr">
        <f aca="false">IF(A346&lt;&gt;"",$G346+'v1 Frame'!D$3*COS($C346)+'v1 Frame'!E$3*SIN($C346)*SIN($E346)+'v1 Frame'!F$3*SIN($C346)*COS($E346),"")</f>
        <is>
          <t/>
        </is>
      </c>
      <c r="K346" s="8" t="inlineStr">
        <f aca="false">IF(A346&lt;&gt;"",$H346+'v1 Frame'!E$3*COS($E346)-'v1 Frame'!F$3*SIN($E346),"")</f>
        <is>
          <t/>
        </is>
      </c>
      <c r="L346" s="8" t="inlineStr">
        <f aca="false">IF(A346&lt;&gt;"",$I346-'v1 Frame'!D$3*SIN($C346)+'v1 Frame'!E$3*COS($C346)*SIN($E346)+'v1 Frame'!F$3*COS($C346)*COS($E346),"")</f>
        <is>
          <t/>
        </is>
      </c>
      <c r="M346" s="8" t="inlineStr">
        <f aca="false">IF(A346&lt;&gt;"",$G346+'v1 Frame'!G$3*COS($C346)+'v1 Frame'!H$3*SIN($C346)*SIN($E346)+'v1 Frame'!I$3*SIN($C346)*COS($E346),"")</f>
        <is>
          <t/>
        </is>
      </c>
      <c r="N346" s="8" t="inlineStr">
        <f aca="false">IF(A346&lt;&gt;"",$H346+'v1 Frame'!H$3*COS($E346)-'v1 Frame'!I$3*SIN($E346),"")</f>
        <is>
          <t/>
        </is>
      </c>
      <c r="O346" s="8" t="inlineStr">
        <f aca="false">IF(A346&lt;&gt;"",$I346-'v1 Frame'!G$3*SIN($C346)+'v1 Frame'!H$3*COS($C346)*SIN($E346)+'v1 Frame'!I$3*COS($C346)*COS($E346),"")</f>
        <is>
          <t/>
        </is>
      </c>
      <c r="P346" s="8" t="inlineStr">
        <f aca="false">IF(A346&lt;&gt;"",$G346+'v1 Frame'!J$3*COS($C346)+'v1 Frame'!K$3*SIN($C346)*SIN($E346)+'v1 Frame'!L$3*SIN($C346)*COS($E346),"")</f>
        <is>
          <t/>
        </is>
      </c>
      <c r="Q346" s="8" t="inlineStr">
        <f aca="false">IF(A346&lt;&gt;"",$H346+'v1 Frame'!K$3*COS($E346)-'v1 Frame'!L$3*SIN($E346),"")</f>
        <is>
          <t/>
        </is>
      </c>
      <c r="R346" s="8" t="inlineStr">
        <f aca="false">IF(A346&lt;&gt;"",$I346-'v1 Frame'!J$3*SIN($C346)+'v1 Frame'!K$3*COS($C346)*SIN($E346)+'v1 Frame'!L$3*COS($C346)*COS($E346),"")</f>
        <is>
          <t/>
        </is>
      </c>
      <c r="S346" s="8" t="inlineStr">
        <f aca="false">IF(A346&lt;&gt;"",$G346+'v1 Frame'!M$3*COS($C346)+'v1 Frame'!N$3*SIN($C346)*SIN($E346)+'v1 Frame'!O$3*SIN($C346)*COS($E346),"")</f>
        <is>
          <t/>
        </is>
      </c>
      <c r="T346" s="8" t="inlineStr">
        <f aca="false">IF(A346&lt;&gt;"",$H346+'v1 Frame'!N$3*COS($E346)-'v1 Frame'!O$3*SIN($E346),"")</f>
        <is>
          <t/>
        </is>
      </c>
      <c r="U346" s="8" t="inlineStr">
        <f aca="false">IF(A346&lt;&gt;"",$I346-'v1 Frame'!M$3*SIN($C346)+'v1 Frame'!N$3*COS($C346)*SIN($E346)+'v1 Frame'!O$3*COS($C346)*COS($E346),"")</f>
        <is>
          <t/>
        </is>
      </c>
      <c r="V346" s="8" t="inlineStr">
        <f aca="false">IF(A346&lt;&gt;"",$G346+'v1 Frame'!P$3*COS($C346)+'v1 Frame'!Q$3*SIN($C346)*SIN($E346)+'v1 Frame'!R$3*SIN($C346)*COS($E346),"")</f>
        <is>
          <t/>
        </is>
      </c>
      <c r="W346" s="8" t="inlineStr">
        <f aca="false">IF(A346&lt;&gt;"",$H346+'v1 Frame'!Q$3*COS($E346)-'v1 Frame'!R$3*SIN($E346),"")</f>
        <is>
          <t/>
        </is>
      </c>
      <c r="X346" s="8" t="inlineStr">
        <f aca="false">IF(A346&lt;&gt;"",$I346-'v1 Frame'!P$3*SIN($C346)+'v1 Frame'!Q$3*COS($C346)*SIN($E346)+'v1 Frame'!R$3*COS($C346)*COS($E346),"")</f>
        <is>
          <t/>
        </is>
      </c>
      <c r="Y346" s="8" t="inlineStr">
        <f aca="false">IF(A346&lt;&gt;"",$G346+'v1 Frame'!S$3*COS($C346)+'v1 Frame'!T$3*SIN($C346)*SIN($E346)+'v1 Frame'!U$3*SIN($C346)*COS($E346),"")</f>
        <is>
          <t/>
        </is>
      </c>
      <c r="Z346" s="8" t="inlineStr">
        <f aca="false">IF(A346&lt;&gt;"",$H346+'v1 Frame'!T$3*COS($E346)-'v1 Frame'!U$3*SIN($E346),"")</f>
        <is>
          <t/>
        </is>
      </c>
      <c r="AA346" s="8" t="inlineStr">
        <f aca="false">IF(A346&lt;&gt;"",$I346-'v1 Frame'!S$3*SIN($C346)+'v1 Frame'!T$3*COS($C346)*SIN($E346)+'v1 Frame'!U$3*COS($C346)*COS($E346),"")</f>
        <is>
          <t/>
        </is>
      </c>
      <c r="AB346" s="8" t="inlineStr">
        <f aca="false">IF(A346&lt;&gt;"",$G346+'v1 Frame'!V$3*COS($C346)+'v1 Frame'!W$3*SIN($C346)*SIN($E346)+'v1 Frame'!X$3*SIN($C346)*COS($E346),"")</f>
        <is>
          <t/>
        </is>
      </c>
      <c r="AC346" s="8" t="inlineStr">
        <f aca="false">IF(A346&lt;&gt;"",$H346+'v1 Frame'!W$3*COS($E346)-'v1 Frame'!X$3*SIN($E346),"")</f>
        <is>
          <t/>
        </is>
      </c>
      <c r="AD346" s="8" t="inlineStr">
        <f aca="false">IF(A346&lt;&gt;"",$I346-'v1 Frame'!V$3*SIN($C346)+'v1 Frame'!W$3*COS($C346)*SIN($E346)+'v1 Frame'!X$3*COS($C346)*COS($E346),"")</f>
        <is>
          <t/>
        </is>
      </c>
      <c r="AE346" s="25" t="inlineStr">
        <f aca="false">IF(A346&lt;&gt;"",$G346+'v1 Frame'!Y$3*COS($C346)+'v1 Frame'!Z$3*SIN($C346)*SIN($E346)+'v1 Frame'!AA$3*SIN($C346)*COS($E346),"")</f>
        <is>
          <t/>
        </is>
      </c>
      <c r="AF346" s="25" t="inlineStr">
        <f aca="false">IF(A346&lt;&gt;"",$H346+'v1 Frame'!Z$3*COS($E346)-'v1 Frame'!AA$3*SIN($E346),"")</f>
        <is>
          <t/>
        </is>
      </c>
      <c r="AG346" s="25" t="inlineStr">
        <f aca="false">IF(A346&lt;&gt;"",$I346-'v1 Frame'!Y$3*SIN($C346)+'v1 Frame'!Z$3*COS($C346)*SIN($E346)+'v1 Frame'!AA$3*COS($C346)*COS($E346),"")</f>
        <is>
          <t/>
        </is>
      </c>
      <c r="AH346" s="8" t="inlineStr">
        <f aca="false">IF(A346&lt;&gt;"",SQRT(SUMSQ(G346:I346)),"")</f>
        <is>
          <t/>
        </is>
      </c>
      <c r="AI346" s="8" t="inlineStr">
        <f aca="false">IF(A346&lt;&gt;"",IF(AH346&lt;&gt;0,ACOS(I346/AH346),0),"")</f>
        <is>
          <t/>
        </is>
      </c>
      <c r="AJ346" s="8" t="inlineStr">
        <f aca="false">IF(A346&lt;&gt;"",DEGREES(AI346),"")</f>
        <is>
          <t/>
        </is>
      </c>
      <c r="AK346" s="8" t="inlineStr">
        <f aca="false">IF(A346&lt;&gt;"",IF(OR(G346&lt;&gt;0,H346&lt;&gt;0),ATAN2(G346,H346),0),"")</f>
        <is>
          <t/>
        </is>
      </c>
      <c r="AL346" s="8" t="inlineStr">
        <f aca="false">IF(A346&lt;&gt;"",DEGREES(AK346),"")</f>
        <is>
          <t/>
        </is>
      </c>
      <c r="AM346" s="8" t="inlineStr">
        <f aca="false">IF(A346&lt;&gt;"",SQRT(SUMSQ(J346:L346)),"")</f>
        <is>
          <t/>
        </is>
      </c>
      <c r="AN346" s="8" t="inlineStr">
        <f aca="false">IF(A346&lt;&gt;"",IF(AM346&lt;&gt;0,ACOS(L346/AM346),0),"")</f>
        <is>
          <t/>
        </is>
      </c>
      <c r="AO346" s="8" t="inlineStr">
        <f aca="false">IF(A346&lt;&gt;"",DEGREES(AN346),"")</f>
        <is>
          <t/>
        </is>
      </c>
      <c r="AP346" s="8" t="inlineStr">
        <f aca="false">IF(A346&lt;&gt;"",IF(OR(J346&lt;&gt;0,K346&lt;&gt;0),ATAN2(J346,K346),0),"")</f>
        <is>
          <t/>
        </is>
      </c>
      <c r="AQ346" s="8" t="inlineStr">
        <f aca="false">IF(A346&lt;&gt;"",DEGREES(AP346),"")</f>
        <is>
          <t/>
        </is>
      </c>
      <c r="AR346" s="8" t="inlineStr">
        <f aca="false">IF(A346&lt;&gt;"",SQRT(SUMSQ(M346:O346)),"")</f>
        <is>
          <t/>
        </is>
      </c>
      <c r="AS346" s="8" t="inlineStr">
        <f aca="false">IF(A346&lt;&gt;"",IF(AR346&lt;&gt;0,ACOS(O346/AR346),0),"")</f>
        <is>
          <t/>
        </is>
      </c>
      <c r="AT346" s="8" t="inlineStr">
        <f aca="false">IF(A346&lt;&gt;"",DEGREES(AS346),"")</f>
        <is>
          <t/>
        </is>
      </c>
      <c r="AU346" s="8" t="inlineStr">
        <f aca="false">IF(A346&lt;&gt;"",IF(OR(M346&lt;&gt;0,N346&lt;&gt;0),ATAN2(M346,N346),0),"")</f>
        <is>
          <t/>
        </is>
      </c>
      <c r="AV346" s="8" t="inlineStr">
        <f aca="false">IF(A346&lt;&gt;"",DEGREES(AU346),"")</f>
        <is>
          <t/>
        </is>
      </c>
      <c r="AW346" s="8" t="inlineStr">
        <f aca="false">IF(A346&lt;&gt;"",SQRT(SUMSQ(P346:R346)),"")</f>
        <is>
          <t/>
        </is>
      </c>
      <c r="AX346" s="8" t="inlineStr">
        <f aca="false">IF(A346&lt;&gt;"",IF(AW346&lt;&gt;0,ACOS(R346/AW346),0),"")</f>
        <is>
          <t/>
        </is>
      </c>
      <c r="AY346" s="8" t="inlineStr">
        <f aca="false">IF(A346&lt;&gt;"",DEGREES(AX346),"")</f>
        <is>
          <t/>
        </is>
      </c>
      <c r="AZ346" s="8" t="inlineStr">
        <f aca="false">IF(A346&lt;&gt;"",IF(OR(P346&lt;&gt;0,Q346&lt;&gt;0),ATAN2(P346,Q346),0),"")</f>
        <is>
          <t/>
        </is>
      </c>
      <c r="BA346" s="8" t="inlineStr">
        <f aca="false">IF(A346&lt;&gt;"",DEGREES(AZ346),"")</f>
        <is>
          <t/>
        </is>
      </c>
      <c r="BB346" s="8" t="inlineStr">
        <f aca="false">IF(A346&lt;&gt;"",SQRT(SUMSQ(S346:U346)),"")</f>
        <is>
          <t/>
        </is>
      </c>
      <c r="BC346" s="8" t="inlineStr">
        <f aca="false">IF(A346&lt;&gt;"",IF(BB346&lt;&gt;0,ACOS(U346/BB346),0),"")</f>
        <is>
          <t/>
        </is>
      </c>
      <c r="BD346" s="8" t="inlineStr">
        <f aca="false">IF(A346&lt;&gt;"",DEGREES(BC346),"")</f>
        <is>
          <t/>
        </is>
      </c>
      <c r="BE346" s="8" t="inlineStr">
        <f aca="false">IF(A346&lt;&gt;"",IF(OR(S346&lt;&gt;0,T346&lt;&gt;0),ATAN2(S346,T346),0),"")</f>
        <is>
          <t/>
        </is>
      </c>
      <c r="BF346" s="8" t="inlineStr">
        <f aca="false">IF(A346&lt;&gt;"",DEGREES(BE346),"")</f>
        <is>
          <t/>
        </is>
      </c>
      <c r="BG346" s="8" t="inlineStr">
        <f aca="false">IF(A346&lt;&gt;"",SQRT(SUMSQ(V346:X346)),"")</f>
        <is>
          <t/>
        </is>
      </c>
      <c r="BH346" s="8" t="inlineStr">
        <f aca="false">IF(A346&lt;&gt;"",IF(BG346&lt;&gt;0,ACOS(X346/BG346),0),"")</f>
        <is>
          <t/>
        </is>
      </c>
      <c r="BI346" s="8" t="inlineStr">
        <f aca="false">IF(A346&lt;&gt;"",DEGREES(BH346),"")</f>
        <is>
          <t/>
        </is>
      </c>
      <c r="BJ346" s="8" t="inlineStr">
        <f aca="false">IF(A346&lt;&gt;"",IF(OR(V346&lt;&gt;0,W346&lt;&gt;0),ATAN2(V346,W346),0),"")</f>
        <is>
          <t/>
        </is>
      </c>
      <c r="BK346" s="8" t="inlineStr">
        <f aca="false">IF(A346&lt;&gt;"",DEGREES(BJ346),"")</f>
        <is>
          <t/>
        </is>
      </c>
      <c r="BL346" s="8" t="inlineStr">
        <f aca="false">IF(A346&lt;&gt;"",SQRT(SUMSQ(Y346:AA346)),"")</f>
        <is>
          <t/>
        </is>
      </c>
      <c r="BM346" s="8" t="inlineStr">
        <f aca="false">IF(A346&lt;&gt;"",IF(BL346&lt;&gt;0,ACOS(AA346/BL346),0),"")</f>
        <is>
          <t/>
        </is>
      </c>
      <c r="BN346" s="8" t="inlineStr">
        <f aca="false">IF(A346&lt;&gt;"",DEGREES(BM346),"")</f>
        <is>
          <t/>
        </is>
      </c>
      <c r="BO346" s="8" t="inlineStr">
        <f aca="false">IF(A346&lt;&gt;"",IF(OR(Y346&lt;&gt;0,Z346&lt;&gt;0),ATAN2(Y346,Z346),0),"")</f>
        <is>
          <t/>
        </is>
      </c>
      <c r="BP346" s="8" t="inlineStr">
        <f aca="false">IF(A346&lt;&gt;"",DEGREES(BO346),"")</f>
        <is>
          <t/>
        </is>
      </c>
      <c r="BQ346" s="8" t="inlineStr">
        <f aca="false">IF(A346&lt;&gt;"",SQRT(SUMSQ(AB346:AD346)),"")</f>
        <is>
          <t/>
        </is>
      </c>
      <c r="BR346" s="8" t="inlineStr">
        <f aca="false">IF(A346&lt;&gt;"",IF(BQ346&lt;&gt;0,ACOS(AD346/BQ346),0),"")</f>
        <is>
          <t/>
        </is>
      </c>
      <c r="BS346" s="8" t="inlineStr">
        <f aca="false">IF(A346&lt;&gt;"",DEGREES(BR346),"")</f>
        <is>
          <t/>
        </is>
      </c>
      <c r="BT346" s="8" t="inlineStr">
        <f aca="false">IF(A346&lt;&gt;"",IF(OR(AB346&lt;&gt;0,AC346&lt;&gt;0),ATAN2(AB346,AC346),0),"")</f>
        <is>
          <t/>
        </is>
      </c>
      <c r="BU346" s="8" t="inlineStr">
        <f aca="false">IF(A346&lt;&gt;"",DEGREES(BT346),"")</f>
        <is>
          <t/>
        </is>
      </c>
      <c r="BV346" s="8" t="inlineStr">
        <f aca="false">IF(A346&lt;&gt;"",SQRT(SUMSQ(AE346:AG346)),"")</f>
        <is>
          <t/>
        </is>
      </c>
      <c r="BW346" s="8" t="inlineStr">
        <f aca="false">IF(A346&lt;&gt;"",IF(BV346&lt;&gt;0,ACOS(AG346/BV346),0),"")</f>
        <is>
          <t/>
        </is>
      </c>
      <c r="BX346" s="8" t="inlineStr">
        <f aca="false">IF(A346&lt;&gt;"",DEGREES(BW346),"")</f>
        <is>
          <t/>
        </is>
      </c>
      <c r="BY346" s="8" t="inlineStr">
        <f aca="false">IF(A346&lt;&gt;"",IF(OR(AF346&lt;&gt;0,AG346&lt;&gt;0),ATAN2(AF346,AG346),0),"")</f>
        <is>
          <t/>
        </is>
      </c>
      <c r="BZ346" s="8" t="inlineStr">
        <f aca="false">IF(A346&lt;&gt;"",DEGREES(BY346),"")</f>
        <is>
          <t/>
        </is>
      </c>
      <c r="CA346" s="0" t="inlineStr">
        <f aca="false">IF(A346&lt;&gt;"",IF(AND(AI346&lt;Parameters!$B$11,AI346&gt;Parameters!$B$12,AN346&lt;Parameters!$B$11,AN346&gt;Parameters!$B$12,AS346&lt;Parameters!$B$11,AS346&gt;Parameters!$B$12,AX346&lt;Parameters!$B$11,AX346&gt;Parameters!$B$12,BC346&lt;Parameters!$B$11,BC346&gt;Parameters!$B$12,BM346&lt;Parameters!$B$11,BM346&gt;Parameters!$B$12,BR346&lt;Parameters!$B$11,BR346&gt;Parameters!$B$12,BW346&lt;Parameters!$B$11,BW346&gt;Parameters!$B$12),1,0),"")</f>
        <is>
          <t/>
        </is>
      </c>
      <c r="CB346" s="0" t="inlineStr">
        <f aca="false">IF(A346&lt;&gt;"",IF(OR(AI346&lt;Parameters!$B$12,AI346&gt;Parameters!$B$11),0,1),"")</f>
        <is>
          <t/>
        </is>
      </c>
      <c r="CC346" s="0" t="inlineStr">
        <f aca="false">IF(A346&lt;&gt;"",IF(OR(AN346&lt;Parameters!$B$12,AN346&gt;Parameters!$B$11),0,1),"")</f>
        <is>
          <t/>
        </is>
      </c>
      <c r="CD346" s="0" t="inlineStr">
        <f aca="false">IF(A346&lt;&gt;"",IF(OR(AS346&lt;Parameters!$B$12,AS346&gt;Parameters!$B$11),0,1),"")</f>
        <is>
          <t/>
        </is>
      </c>
      <c r="CE346" s="0" t="inlineStr">
        <f aca="false">IF(A346&lt;&gt;"",IF(OR(AX346&lt;Parameters!$B$12,AX346&gt;Parameters!$B$11),0,1),"")</f>
        <is>
          <t/>
        </is>
      </c>
      <c r="CF346" s="0" t="inlineStr">
        <f aca="false">IF(A346&lt;&gt;"",IF(OR(BC346&lt;Parameters!$B$12,BC346&gt;Parameters!$B$11),0,1),"")</f>
        <is>
          <t/>
        </is>
      </c>
      <c r="CG346" s="0" t="inlineStr">
        <f aca="false">IF(A346&lt;&gt;"",IF(OR(BH346&lt;Parameters!$B$12,BH346&gt;Parameters!$B$11),0,1),"")</f>
        <is>
          <t/>
        </is>
      </c>
      <c r="CH346" s="0" t="inlineStr">
        <f aca="false">IF(A346&lt;&gt;"",IF(OR(BM346&lt;Parameters!$B$12,BM346&gt;Parameters!$B$11),0,1),"")</f>
        <is>
          <t/>
        </is>
      </c>
      <c r="CI346" s="0" t="inlineStr">
        <f aca="false">IF(A346&lt;&gt;"",IF(OR(BR346&lt;Parameters!$B$12,BR346&gt;Parameters!$B$11),0,1),"")</f>
        <is>
          <t/>
        </is>
      </c>
      <c r="CJ346" s="0" t="inlineStr">
        <f aca="false">IF(A346&lt;&gt;"",IF(OR(BW346&lt;Parameters!$B$12,BW346&gt;Parameters!$B$11),0,1),"")</f>
        <is>
          <t/>
        </is>
      </c>
      <c r="CK346" s="26" t="inlineStr">
        <f aca="false">IF(A346&lt;&gt;"",SUM(CB346:CJ346)/9,"")</f>
        <is>
          <t/>
        </is>
      </c>
      <c r="CL346" s="0" t="inlineStr">
        <f aca="false">IF(A346&lt;&gt;"",CK346*9,"")</f>
        <is>
          <t/>
        </is>
      </c>
      <c r="CM346" s="8" t="inlineStr">
        <f aca="false">IF(A346&lt;&gt;"",TEXT(B346,CM$2)&amp;" "&amp;TEXT(A346,CM$2),"")</f>
        <is>
          <t/>
        </is>
      </c>
    </row>
    <row r="347" customFormat="false" ht="15" hidden="false" customHeight="false" outlineLevel="0" collapsed="false">
      <c r="A347" s="0" t="inlineStr">
        <f aca="false">IF(OR(B346&lt;Parameters!$K$12,A346&lt;Parameters!$K$12),IF(A346&lt;Parameters!$K$12,A346+1,0),"")</f>
        <is>
          <t/>
        </is>
      </c>
      <c r="B347" s="0" t="inlineStr">
        <f aca="false">IF(A347&lt;&gt;"",IF(A347=0,B346+1,B346),"")</f>
        <is>
          <t/>
        </is>
      </c>
      <c r="C347" s="24" t="inlineStr">
        <f aca="false">IF(A347&lt;&gt;"",-_phi*(A347+0.5),"")</f>
        <is>
          <t/>
        </is>
      </c>
      <c r="D347" s="8" t="inlineStr">
        <f aca="false">IF(A347&lt;&gt;"",DEGREES(C347),"")</f>
        <is>
          <t/>
        </is>
      </c>
      <c r="E347" s="24" t="inlineStr">
        <f aca="false">IF(A347&lt;&gt;"",_phi*(B347+0.5),"")</f>
        <is>
          <t/>
        </is>
      </c>
      <c r="F347" s="8" t="inlineStr">
        <f aca="false">IF(A347&lt;&gt;"",DEGREES(E347),"")</f>
        <is>
          <t/>
        </is>
      </c>
      <c r="G347" s="8" t="inlineStr">
        <f aca="false">IF(A347&lt;&gt;"",LOOKUP(A347,h!$A$3:$A$30,h!$D$3:$D$30),"")</f>
        <is>
          <t/>
        </is>
      </c>
      <c r="H347" s="8" t="inlineStr">
        <f aca="false">IF(A347&lt;&gt;"",LOOKUP(B347,h!$A$3:$A$30,h!$D$3:$D$30),"")</f>
        <is>
          <t/>
        </is>
      </c>
      <c r="I347" s="8" t="inlineStr">
        <f aca="false">IF(A347&lt;&gt;"",_zif,"")</f>
        <is>
          <t/>
        </is>
      </c>
      <c r="J347" s="8" t="inlineStr">
        <f aca="false">IF(A347&lt;&gt;"",$G347+'v1 Frame'!D$3*COS($C347)+'v1 Frame'!E$3*SIN($C347)*SIN($E347)+'v1 Frame'!F$3*SIN($C347)*COS($E347),"")</f>
        <is>
          <t/>
        </is>
      </c>
      <c r="K347" s="8" t="inlineStr">
        <f aca="false">IF(A347&lt;&gt;"",$H347+'v1 Frame'!E$3*COS($E347)-'v1 Frame'!F$3*SIN($E347),"")</f>
        <is>
          <t/>
        </is>
      </c>
      <c r="L347" s="8" t="inlineStr">
        <f aca="false">IF(A347&lt;&gt;"",$I347-'v1 Frame'!D$3*SIN($C347)+'v1 Frame'!E$3*COS($C347)*SIN($E347)+'v1 Frame'!F$3*COS($C347)*COS($E347),"")</f>
        <is>
          <t/>
        </is>
      </c>
      <c r="M347" s="8" t="inlineStr">
        <f aca="false">IF(A347&lt;&gt;"",$G347+'v1 Frame'!G$3*COS($C347)+'v1 Frame'!H$3*SIN($C347)*SIN($E347)+'v1 Frame'!I$3*SIN($C347)*COS($E347),"")</f>
        <is>
          <t/>
        </is>
      </c>
      <c r="N347" s="8" t="inlineStr">
        <f aca="false">IF(A347&lt;&gt;"",$H347+'v1 Frame'!H$3*COS($E347)-'v1 Frame'!I$3*SIN($E347),"")</f>
        <is>
          <t/>
        </is>
      </c>
      <c r="O347" s="8" t="inlineStr">
        <f aca="false">IF(A347&lt;&gt;"",$I347-'v1 Frame'!G$3*SIN($C347)+'v1 Frame'!H$3*COS($C347)*SIN($E347)+'v1 Frame'!I$3*COS($C347)*COS($E347),"")</f>
        <is>
          <t/>
        </is>
      </c>
      <c r="P347" s="8" t="inlineStr">
        <f aca="false">IF(A347&lt;&gt;"",$G347+'v1 Frame'!J$3*COS($C347)+'v1 Frame'!K$3*SIN($C347)*SIN($E347)+'v1 Frame'!L$3*SIN($C347)*COS($E347),"")</f>
        <is>
          <t/>
        </is>
      </c>
      <c r="Q347" s="8" t="inlineStr">
        <f aca="false">IF(A347&lt;&gt;"",$H347+'v1 Frame'!K$3*COS($E347)-'v1 Frame'!L$3*SIN($E347),"")</f>
        <is>
          <t/>
        </is>
      </c>
      <c r="R347" s="8" t="inlineStr">
        <f aca="false">IF(A347&lt;&gt;"",$I347-'v1 Frame'!J$3*SIN($C347)+'v1 Frame'!K$3*COS($C347)*SIN($E347)+'v1 Frame'!L$3*COS($C347)*COS($E347),"")</f>
        <is>
          <t/>
        </is>
      </c>
      <c r="S347" s="8" t="inlineStr">
        <f aca="false">IF(A347&lt;&gt;"",$G347+'v1 Frame'!M$3*COS($C347)+'v1 Frame'!N$3*SIN($C347)*SIN($E347)+'v1 Frame'!O$3*SIN($C347)*COS($E347),"")</f>
        <is>
          <t/>
        </is>
      </c>
      <c r="T347" s="8" t="inlineStr">
        <f aca="false">IF(A347&lt;&gt;"",$H347+'v1 Frame'!N$3*COS($E347)-'v1 Frame'!O$3*SIN($E347),"")</f>
        <is>
          <t/>
        </is>
      </c>
      <c r="U347" s="8" t="inlineStr">
        <f aca="false">IF(A347&lt;&gt;"",$I347-'v1 Frame'!M$3*SIN($C347)+'v1 Frame'!N$3*COS($C347)*SIN($E347)+'v1 Frame'!O$3*COS($C347)*COS($E347),"")</f>
        <is>
          <t/>
        </is>
      </c>
      <c r="V347" s="8" t="inlineStr">
        <f aca="false">IF(A347&lt;&gt;"",$G347+'v1 Frame'!P$3*COS($C347)+'v1 Frame'!Q$3*SIN($C347)*SIN($E347)+'v1 Frame'!R$3*SIN($C347)*COS($E347),"")</f>
        <is>
          <t/>
        </is>
      </c>
      <c r="W347" s="8" t="inlineStr">
        <f aca="false">IF(A347&lt;&gt;"",$H347+'v1 Frame'!Q$3*COS($E347)-'v1 Frame'!R$3*SIN($E347),"")</f>
        <is>
          <t/>
        </is>
      </c>
      <c r="X347" s="8" t="inlineStr">
        <f aca="false">IF(A347&lt;&gt;"",$I347-'v1 Frame'!P$3*SIN($C347)+'v1 Frame'!Q$3*COS($C347)*SIN($E347)+'v1 Frame'!R$3*COS($C347)*COS($E347),"")</f>
        <is>
          <t/>
        </is>
      </c>
      <c r="Y347" s="8" t="inlineStr">
        <f aca="false">IF(A347&lt;&gt;"",$G347+'v1 Frame'!S$3*COS($C347)+'v1 Frame'!T$3*SIN($C347)*SIN($E347)+'v1 Frame'!U$3*SIN($C347)*COS($E347),"")</f>
        <is>
          <t/>
        </is>
      </c>
      <c r="Z347" s="8" t="inlineStr">
        <f aca="false">IF(A347&lt;&gt;"",$H347+'v1 Frame'!T$3*COS($E347)-'v1 Frame'!U$3*SIN($E347),"")</f>
        <is>
          <t/>
        </is>
      </c>
      <c r="AA347" s="8" t="inlineStr">
        <f aca="false">IF(A347&lt;&gt;"",$I347-'v1 Frame'!S$3*SIN($C347)+'v1 Frame'!T$3*COS($C347)*SIN($E347)+'v1 Frame'!U$3*COS($C347)*COS($E347),"")</f>
        <is>
          <t/>
        </is>
      </c>
      <c r="AB347" s="8" t="inlineStr">
        <f aca="false">IF(A347&lt;&gt;"",$G347+'v1 Frame'!V$3*COS($C347)+'v1 Frame'!W$3*SIN($C347)*SIN($E347)+'v1 Frame'!X$3*SIN($C347)*COS($E347),"")</f>
        <is>
          <t/>
        </is>
      </c>
      <c r="AC347" s="8" t="inlineStr">
        <f aca="false">IF(A347&lt;&gt;"",$H347+'v1 Frame'!W$3*COS($E347)-'v1 Frame'!X$3*SIN($E347),"")</f>
        <is>
          <t/>
        </is>
      </c>
      <c r="AD347" s="8" t="inlineStr">
        <f aca="false">IF(A347&lt;&gt;"",$I347-'v1 Frame'!V$3*SIN($C347)+'v1 Frame'!W$3*COS($C347)*SIN($E347)+'v1 Frame'!X$3*COS($C347)*COS($E347),"")</f>
        <is>
          <t/>
        </is>
      </c>
      <c r="AE347" s="25" t="inlineStr">
        <f aca="false">IF(A347&lt;&gt;"",$G347+'v1 Frame'!Y$3*COS($C347)+'v1 Frame'!Z$3*SIN($C347)*SIN($E347)+'v1 Frame'!AA$3*SIN($C347)*COS($E347),"")</f>
        <is>
          <t/>
        </is>
      </c>
      <c r="AF347" s="25" t="inlineStr">
        <f aca="false">IF(A347&lt;&gt;"",$H347+'v1 Frame'!Z$3*COS($E347)-'v1 Frame'!AA$3*SIN($E347),"")</f>
        <is>
          <t/>
        </is>
      </c>
      <c r="AG347" s="25" t="inlineStr">
        <f aca="false">IF(A347&lt;&gt;"",$I347-'v1 Frame'!Y$3*SIN($C347)+'v1 Frame'!Z$3*COS($C347)*SIN($E347)+'v1 Frame'!AA$3*COS($C347)*COS($E347),"")</f>
        <is>
          <t/>
        </is>
      </c>
      <c r="AH347" s="8" t="inlineStr">
        <f aca="false">IF(A347&lt;&gt;"",SQRT(SUMSQ(G347:I347)),"")</f>
        <is>
          <t/>
        </is>
      </c>
      <c r="AI347" s="8" t="inlineStr">
        <f aca="false">IF(A347&lt;&gt;"",IF(AH347&lt;&gt;0,ACOS(I347/AH347),0),"")</f>
        <is>
          <t/>
        </is>
      </c>
      <c r="AJ347" s="8" t="inlineStr">
        <f aca="false">IF(A347&lt;&gt;"",DEGREES(AI347),"")</f>
        <is>
          <t/>
        </is>
      </c>
      <c r="AK347" s="8" t="inlineStr">
        <f aca="false">IF(A347&lt;&gt;"",IF(OR(G347&lt;&gt;0,H347&lt;&gt;0),ATAN2(G347,H347),0),"")</f>
        <is>
          <t/>
        </is>
      </c>
      <c r="AL347" s="8" t="inlineStr">
        <f aca="false">IF(A347&lt;&gt;"",DEGREES(AK347),"")</f>
        <is>
          <t/>
        </is>
      </c>
      <c r="AM347" s="8" t="inlineStr">
        <f aca="false">IF(A347&lt;&gt;"",SQRT(SUMSQ(J347:L347)),"")</f>
        <is>
          <t/>
        </is>
      </c>
      <c r="AN347" s="8" t="inlineStr">
        <f aca="false">IF(A347&lt;&gt;"",IF(AM347&lt;&gt;0,ACOS(L347/AM347),0),"")</f>
        <is>
          <t/>
        </is>
      </c>
      <c r="AO347" s="8" t="inlineStr">
        <f aca="false">IF(A347&lt;&gt;"",DEGREES(AN347),"")</f>
        <is>
          <t/>
        </is>
      </c>
      <c r="AP347" s="8" t="inlineStr">
        <f aca="false">IF(A347&lt;&gt;"",IF(OR(J347&lt;&gt;0,K347&lt;&gt;0),ATAN2(J347,K347),0),"")</f>
        <is>
          <t/>
        </is>
      </c>
      <c r="AQ347" s="8" t="inlineStr">
        <f aca="false">IF(A347&lt;&gt;"",DEGREES(AP347),"")</f>
        <is>
          <t/>
        </is>
      </c>
      <c r="AR347" s="8" t="inlineStr">
        <f aca="false">IF(A347&lt;&gt;"",SQRT(SUMSQ(M347:O347)),"")</f>
        <is>
          <t/>
        </is>
      </c>
      <c r="AS347" s="8" t="inlineStr">
        <f aca="false">IF(A347&lt;&gt;"",IF(AR347&lt;&gt;0,ACOS(O347/AR347),0),"")</f>
        <is>
          <t/>
        </is>
      </c>
      <c r="AT347" s="8" t="inlineStr">
        <f aca="false">IF(A347&lt;&gt;"",DEGREES(AS347),"")</f>
        <is>
          <t/>
        </is>
      </c>
      <c r="AU347" s="8" t="inlineStr">
        <f aca="false">IF(A347&lt;&gt;"",IF(OR(M347&lt;&gt;0,N347&lt;&gt;0),ATAN2(M347,N347),0),"")</f>
        <is>
          <t/>
        </is>
      </c>
      <c r="AV347" s="8" t="inlineStr">
        <f aca="false">IF(A347&lt;&gt;"",DEGREES(AU347),"")</f>
        <is>
          <t/>
        </is>
      </c>
      <c r="AW347" s="8" t="inlineStr">
        <f aca="false">IF(A347&lt;&gt;"",SQRT(SUMSQ(P347:R347)),"")</f>
        <is>
          <t/>
        </is>
      </c>
      <c r="AX347" s="8" t="inlineStr">
        <f aca="false">IF(A347&lt;&gt;"",IF(AW347&lt;&gt;0,ACOS(R347/AW347),0),"")</f>
        <is>
          <t/>
        </is>
      </c>
      <c r="AY347" s="8" t="inlineStr">
        <f aca="false">IF(A347&lt;&gt;"",DEGREES(AX347),"")</f>
        <is>
          <t/>
        </is>
      </c>
      <c r="AZ347" s="8" t="inlineStr">
        <f aca="false">IF(A347&lt;&gt;"",IF(OR(P347&lt;&gt;0,Q347&lt;&gt;0),ATAN2(P347,Q347),0),"")</f>
        <is>
          <t/>
        </is>
      </c>
      <c r="BA347" s="8" t="inlineStr">
        <f aca="false">IF(A347&lt;&gt;"",DEGREES(AZ347),"")</f>
        <is>
          <t/>
        </is>
      </c>
      <c r="BB347" s="8" t="inlineStr">
        <f aca="false">IF(A347&lt;&gt;"",SQRT(SUMSQ(S347:U347)),"")</f>
        <is>
          <t/>
        </is>
      </c>
      <c r="BC347" s="8" t="inlineStr">
        <f aca="false">IF(A347&lt;&gt;"",IF(BB347&lt;&gt;0,ACOS(U347/BB347),0),"")</f>
        <is>
          <t/>
        </is>
      </c>
      <c r="BD347" s="8" t="inlineStr">
        <f aca="false">IF(A347&lt;&gt;"",DEGREES(BC347),"")</f>
        <is>
          <t/>
        </is>
      </c>
      <c r="BE347" s="8" t="inlineStr">
        <f aca="false">IF(A347&lt;&gt;"",IF(OR(S347&lt;&gt;0,T347&lt;&gt;0),ATAN2(S347,T347),0),"")</f>
        <is>
          <t/>
        </is>
      </c>
      <c r="BF347" s="8" t="inlineStr">
        <f aca="false">IF(A347&lt;&gt;"",DEGREES(BE347),"")</f>
        <is>
          <t/>
        </is>
      </c>
      <c r="BG347" s="8" t="inlineStr">
        <f aca="false">IF(A347&lt;&gt;"",SQRT(SUMSQ(V347:X347)),"")</f>
        <is>
          <t/>
        </is>
      </c>
      <c r="BH347" s="8" t="inlineStr">
        <f aca="false">IF(A347&lt;&gt;"",IF(BG347&lt;&gt;0,ACOS(X347/BG347),0),"")</f>
        <is>
          <t/>
        </is>
      </c>
      <c r="BI347" s="8" t="inlineStr">
        <f aca="false">IF(A347&lt;&gt;"",DEGREES(BH347),"")</f>
        <is>
          <t/>
        </is>
      </c>
      <c r="BJ347" s="8" t="inlineStr">
        <f aca="false">IF(A347&lt;&gt;"",IF(OR(V347&lt;&gt;0,W347&lt;&gt;0),ATAN2(V347,W347),0),"")</f>
        <is>
          <t/>
        </is>
      </c>
      <c r="BK347" s="8" t="inlineStr">
        <f aca="false">IF(A347&lt;&gt;"",DEGREES(BJ347),"")</f>
        <is>
          <t/>
        </is>
      </c>
      <c r="BL347" s="8" t="inlineStr">
        <f aca="false">IF(A347&lt;&gt;"",SQRT(SUMSQ(Y347:AA347)),"")</f>
        <is>
          <t/>
        </is>
      </c>
      <c r="BM347" s="8" t="inlineStr">
        <f aca="false">IF(A347&lt;&gt;"",IF(BL347&lt;&gt;0,ACOS(AA347/BL347),0),"")</f>
        <is>
          <t/>
        </is>
      </c>
      <c r="BN347" s="8" t="inlineStr">
        <f aca="false">IF(A347&lt;&gt;"",DEGREES(BM347),"")</f>
        <is>
          <t/>
        </is>
      </c>
      <c r="BO347" s="8" t="inlineStr">
        <f aca="false">IF(A347&lt;&gt;"",IF(OR(Y347&lt;&gt;0,Z347&lt;&gt;0),ATAN2(Y347,Z347),0),"")</f>
        <is>
          <t/>
        </is>
      </c>
      <c r="BP347" s="8" t="inlineStr">
        <f aca="false">IF(A347&lt;&gt;"",DEGREES(BO347),"")</f>
        <is>
          <t/>
        </is>
      </c>
      <c r="BQ347" s="8" t="inlineStr">
        <f aca="false">IF(A347&lt;&gt;"",SQRT(SUMSQ(AB347:AD347)),"")</f>
        <is>
          <t/>
        </is>
      </c>
      <c r="BR347" s="8" t="inlineStr">
        <f aca="false">IF(A347&lt;&gt;"",IF(BQ347&lt;&gt;0,ACOS(AD347/BQ347),0),"")</f>
        <is>
          <t/>
        </is>
      </c>
      <c r="BS347" s="8" t="inlineStr">
        <f aca="false">IF(A347&lt;&gt;"",DEGREES(BR347),"")</f>
        <is>
          <t/>
        </is>
      </c>
      <c r="BT347" s="8" t="inlineStr">
        <f aca="false">IF(A347&lt;&gt;"",IF(OR(AB347&lt;&gt;0,AC347&lt;&gt;0),ATAN2(AB347,AC347),0),"")</f>
        <is>
          <t/>
        </is>
      </c>
      <c r="BU347" s="8" t="inlineStr">
        <f aca="false">IF(A347&lt;&gt;"",DEGREES(BT347),"")</f>
        <is>
          <t/>
        </is>
      </c>
      <c r="BV347" s="8" t="inlineStr">
        <f aca="false">IF(A347&lt;&gt;"",SQRT(SUMSQ(AE347:AG347)),"")</f>
        <is>
          <t/>
        </is>
      </c>
      <c r="BW347" s="8" t="inlineStr">
        <f aca="false">IF(A347&lt;&gt;"",IF(BV347&lt;&gt;0,ACOS(AG347/BV347),0),"")</f>
        <is>
          <t/>
        </is>
      </c>
      <c r="BX347" s="8" t="inlineStr">
        <f aca="false">IF(A347&lt;&gt;"",DEGREES(BW347),"")</f>
        <is>
          <t/>
        </is>
      </c>
      <c r="BY347" s="8" t="inlineStr">
        <f aca="false">IF(A347&lt;&gt;"",IF(OR(AF347&lt;&gt;0,AG347&lt;&gt;0),ATAN2(AF347,AG347),0),"")</f>
        <is>
          <t/>
        </is>
      </c>
      <c r="BZ347" s="8" t="inlineStr">
        <f aca="false">IF(A347&lt;&gt;"",DEGREES(BY347),"")</f>
        <is>
          <t/>
        </is>
      </c>
      <c r="CA347" s="0" t="inlineStr">
        <f aca="false">IF(A347&lt;&gt;"",IF(AND(AI347&lt;Parameters!$B$11,AI347&gt;Parameters!$B$12,AN347&lt;Parameters!$B$11,AN347&gt;Parameters!$B$12,AS347&lt;Parameters!$B$11,AS347&gt;Parameters!$B$12,AX347&lt;Parameters!$B$11,AX347&gt;Parameters!$B$12,BC347&lt;Parameters!$B$11,BC347&gt;Parameters!$B$12,BM347&lt;Parameters!$B$11,BM347&gt;Parameters!$B$12,BR347&lt;Parameters!$B$11,BR347&gt;Parameters!$B$12,BW347&lt;Parameters!$B$11,BW347&gt;Parameters!$B$12),1,0),"")</f>
        <is>
          <t/>
        </is>
      </c>
      <c r="CB347" s="0" t="inlineStr">
        <f aca="false">IF(A347&lt;&gt;"",IF(OR(AI347&lt;Parameters!$B$12,AI347&gt;Parameters!$B$11),0,1),"")</f>
        <is>
          <t/>
        </is>
      </c>
      <c r="CC347" s="0" t="inlineStr">
        <f aca="false">IF(A347&lt;&gt;"",IF(OR(AN347&lt;Parameters!$B$12,AN347&gt;Parameters!$B$11),0,1),"")</f>
        <is>
          <t/>
        </is>
      </c>
      <c r="CD347" s="0" t="inlineStr">
        <f aca="false">IF(A347&lt;&gt;"",IF(OR(AS347&lt;Parameters!$B$12,AS347&gt;Parameters!$B$11),0,1),"")</f>
        <is>
          <t/>
        </is>
      </c>
      <c r="CE347" s="0" t="inlineStr">
        <f aca="false">IF(A347&lt;&gt;"",IF(OR(AX347&lt;Parameters!$B$12,AX347&gt;Parameters!$B$11),0,1),"")</f>
        <is>
          <t/>
        </is>
      </c>
      <c r="CF347" s="0" t="inlineStr">
        <f aca="false">IF(A347&lt;&gt;"",IF(OR(BC347&lt;Parameters!$B$12,BC347&gt;Parameters!$B$11),0,1),"")</f>
        <is>
          <t/>
        </is>
      </c>
      <c r="CG347" s="0" t="inlineStr">
        <f aca="false">IF(A347&lt;&gt;"",IF(OR(BH347&lt;Parameters!$B$12,BH347&gt;Parameters!$B$11),0,1),"")</f>
        <is>
          <t/>
        </is>
      </c>
      <c r="CH347" s="0" t="inlineStr">
        <f aca="false">IF(A347&lt;&gt;"",IF(OR(BM347&lt;Parameters!$B$12,BM347&gt;Parameters!$B$11),0,1),"")</f>
        <is>
          <t/>
        </is>
      </c>
      <c r="CI347" s="0" t="inlineStr">
        <f aca="false">IF(A347&lt;&gt;"",IF(OR(BR347&lt;Parameters!$B$12,BR347&gt;Parameters!$B$11),0,1),"")</f>
        <is>
          <t/>
        </is>
      </c>
      <c r="CJ347" s="0" t="inlineStr">
        <f aca="false">IF(A347&lt;&gt;"",IF(OR(BW347&lt;Parameters!$B$12,BW347&gt;Parameters!$B$11),0,1),"")</f>
        <is>
          <t/>
        </is>
      </c>
      <c r="CK347" s="26" t="inlineStr">
        <f aca="false">IF(A347&lt;&gt;"",SUM(CB347:CJ347)/9,"")</f>
        <is>
          <t/>
        </is>
      </c>
      <c r="CL347" s="0" t="inlineStr">
        <f aca="false">IF(A347&lt;&gt;"",CK347*9,"")</f>
        <is>
          <t/>
        </is>
      </c>
      <c r="CM347" s="8" t="inlineStr">
        <f aca="false">IF(A347&lt;&gt;"",TEXT(B347,CM$2)&amp;" "&amp;TEXT(A347,CM$2),"")</f>
        <is>
          <t/>
        </is>
      </c>
    </row>
    <row r="348" customFormat="false" ht="15" hidden="false" customHeight="false" outlineLevel="0" collapsed="false">
      <c r="A348" s="0" t="inlineStr">
        <f aca="false">IF(OR(B347&lt;Parameters!$K$12,A347&lt;Parameters!$K$12),IF(A347&lt;Parameters!$K$12,A347+1,0),"")</f>
        <is>
          <t/>
        </is>
      </c>
      <c r="B348" s="0" t="inlineStr">
        <f aca="false">IF(A348&lt;&gt;"",IF(A348=0,B347+1,B347),"")</f>
        <is>
          <t/>
        </is>
      </c>
      <c r="C348" s="24" t="inlineStr">
        <f aca="false">IF(A348&lt;&gt;"",-_phi*(A348+0.5),"")</f>
        <is>
          <t/>
        </is>
      </c>
      <c r="D348" s="8" t="inlineStr">
        <f aca="false">IF(A348&lt;&gt;"",DEGREES(C348),"")</f>
        <is>
          <t/>
        </is>
      </c>
      <c r="E348" s="24" t="inlineStr">
        <f aca="false">IF(A348&lt;&gt;"",_phi*(B348+0.5),"")</f>
        <is>
          <t/>
        </is>
      </c>
      <c r="F348" s="8" t="inlineStr">
        <f aca="false">IF(A348&lt;&gt;"",DEGREES(E348),"")</f>
        <is>
          <t/>
        </is>
      </c>
      <c r="G348" s="8" t="inlineStr">
        <f aca="false">IF(A348&lt;&gt;"",LOOKUP(A348,h!$A$3:$A$30,h!$D$3:$D$30),"")</f>
        <is>
          <t/>
        </is>
      </c>
      <c r="H348" s="8" t="inlineStr">
        <f aca="false">IF(A348&lt;&gt;"",LOOKUP(B348,h!$A$3:$A$30,h!$D$3:$D$30),"")</f>
        <is>
          <t/>
        </is>
      </c>
      <c r="I348" s="8" t="inlineStr">
        <f aca="false">IF(A348&lt;&gt;"",_zif,"")</f>
        <is>
          <t/>
        </is>
      </c>
      <c r="J348" s="8" t="inlineStr">
        <f aca="false">IF(A348&lt;&gt;"",$G348+'v1 Frame'!D$3*COS($C348)+'v1 Frame'!E$3*SIN($C348)*SIN($E348)+'v1 Frame'!F$3*SIN($C348)*COS($E348),"")</f>
        <is>
          <t/>
        </is>
      </c>
      <c r="K348" s="8" t="inlineStr">
        <f aca="false">IF(A348&lt;&gt;"",$H348+'v1 Frame'!E$3*COS($E348)-'v1 Frame'!F$3*SIN($E348),"")</f>
        <is>
          <t/>
        </is>
      </c>
      <c r="L348" s="8" t="inlineStr">
        <f aca="false">IF(A348&lt;&gt;"",$I348-'v1 Frame'!D$3*SIN($C348)+'v1 Frame'!E$3*COS($C348)*SIN($E348)+'v1 Frame'!F$3*COS($C348)*COS($E348),"")</f>
        <is>
          <t/>
        </is>
      </c>
      <c r="M348" s="8" t="inlineStr">
        <f aca="false">IF(A348&lt;&gt;"",$G348+'v1 Frame'!G$3*COS($C348)+'v1 Frame'!H$3*SIN($C348)*SIN($E348)+'v1 Frame'!I$3*SIN($C348)*COS($E348),"")</f>
        <is>
          <t/>
        </is>
      </c>
      <c r="N348" s="8" t="inlineStr">
        <f aca="false">IF(A348&lt;&gt;"",$H348+'v1 Frame'!H$3*COS($E348)-'v1 Frame'!I$3*SIN($E348),"")</f>
        <is>
          <t/>
        </is>
      </c>
      <c r="O348" s="8" t="inlineStr">
        <f aca="false">IF(A348&lt;&gt;"",$I348-'v1 Frame'!G$3*SIN($C348)+'v1 Frame'!H$3*COS($C348)*SIN($E348)+'v1 Frame'!I$3*COS($C348)*COS($E348),"")</f>
        <is>
          <t/>
        </is>
      </c>
      <c r="P348" s="8" t="inlineStr">
        <f aca="false">IF(A348&lt;&gt;"",$G348+'v1 Frame'!J$3*COS($C348)+'v1 Frame'!K$3*SIN($C348)*SIN($E348)+'v1 Frame'!L$3*SIN($C348)*COS($E348),"")</f>
        <is>
          <t/>
        </is>
      </c>
      <c r="Q348" s="8" t="inlineStr">
        <f aca="false">IF(A348&lt;&gt;"",$H348+'v1 Frame'!K$3*COS($E348)-'v1 Frame'!L$3*SIN($E348),"")</f>
        <is>
          <t/>
        </is>
      </c>
      <c r="R348" s="8" t="inlineStr">
        <f aca="false">IF(A348&lt;&gt;"",$I348-'v1 Frame'!J$3*SIN($C348)+'v1 Frame'!K$3*COS($C348)*SIN($E348)+'v1 Frame'!L$3*COS($C348)*COS($E348),"")</f>
        <is>
          <t/>
        </is>
      </c>
      <c r="S348" s="8" t="inlineStr">
        <f aca="false">IF(A348&lt;&gt;"",$G348+'v1 Frame'!M$3*COS($C348)+'v1 Frame'!N$3*SIN($C348)*SIN($E348)+'v1 Frame'!O$3*SIN($C348)*COS($E348),"")</f>
        <is>
          <t/>
        </is>
      </c>
      <c r="T348" s="8" t="inlineStr">
        <f aca="false">IF(A348&lt;&gt;"",$H348+'v1 Frame'!N$3*COS($E348)-'v1 Frame'!O$3*SIN($E348),"")</f>
        <is>
          <t/>
        </is>
      </c>
      <c r="U348" s="8" t="inlineStr">
        <f aca="false">IF(A348&lt;&gt;"",$I348-'v1 Frame'!M$3*SIN($C348)+'v1 Frame'!N$3*COS($C348)*SIN($E348)+'v1 Frame'!O$3*COS($C348)*COS($E348),"")</f>
        <is>
          <t/>
        </is>
      </c>
      <c r="V348" s="8" t="inlineStr">
        <f aca="false">IF(A348&lt;&gt;"",$G348+'v1 Frame'!P$3*COS($C348)+'v1 Frame'!Q$3*SIN($C348)*SIN($E348)+'v1 Frame'!R$3*SIN($C348)*COS($E348),"")</f>
        <is>
          <t/>
        </is>
      </c>
      <c r="W348" s="8" t="inlineStr">
        <f aca="false">IF(A348&lt;&gt;"",$H348+'v1 Frame'!Q$3*COS($E348)-'v1 Frame'!R$3*SIN($E348),"")</f>
        <is>
          <t/>
        </is>
      </c>
      <c r="X348" s="8" t="inlineStr">
        <f aca="false">IF(A348&lt;&gt;"",$I348-'v1 Frame'!P$3*SIN($C348)+'v1 Frame'!Q$3*COS($C348)*SIN($E348)+'v1 Frame'!R$3*COS($C348)*COS($E348),"")</f>
        <is>
          <t/>
        </is>
      </c>
      <c r="Y348" s="8" t="inlineStr">
        <f aca="false">IF(A348&lt;&gt;"",$G348+'v1 Frame'!S$3*COS($C348)+'v1 Frame'!T$3*SIN($C348)*SIN($E348)+'v1 Frame'!U$3*SIN($C348)*COS($E348),"")</f>
        <is>
          <t/>
        </is>
      </c>
      <c r="Z348" s="8" t="inlineStr">
        <f aca="false">IF(A348&lt;&gt;"",$H348+'v1 Frame'!T$3*COS($E348)-'v1 Frame'!U$3*SIN($E348),"")</f>
        <is>
          <t/>
        </is>
      </c>
      <c r="AA348" s="8" t="inlineStr">
        <f aca="false">IF(A348&lt;&gt;"",$I348-'v1 Frame'!S$3*SIN($C348)+'v1 Frame'!T$3*COS($C348)*SIN($E348)+'v1 Frame'!U$3*COS($C348)*COS($E348),"")</f>
        <is>
          <t/>
        </is>
      </c>
      <c r="AB348" s="8" t="inlineStr">
        <f aca="false">IF(A348&lt;&gt;"",$G348+'v1 Frame'!V$3*COS($C348)+'v1 Frame'!W$3*SIN($C348)*SIN($E348)+'v1 Frame'!X$3*SIN($C348)*COS($E348),"")</f>
        <is>
          <t/>
        </is>
      </c>
      <c r="AC348" s="8" t="inlineStr">
        <f aca="false">IF(A348&lt;&gt;"",$H348+'v1 Frame'!W$3*COS($E348)-'v1 Frame'!X$3*SIN($E348),"")</f>
        <is>
          <t/>
        </is>
      </c>
      <c r="AD348" s="8" t="inlineStr">
        <f aca="false">IF(A348&lt;&gt;"",$I348-'v1 Frame'!V$3*SIN($C348)+'v1 Frame'!W$3*COS($C348)*SIN($E348)+'v1 Frame'!X$3*COS($C348)*COS($E348),"")</f>
        <is>
          <t/>
        </is>
      </c>
      <c r="AE348" s="25" t="inlineStr">
        <f aca="false">IF(A348&lt;&gt;"",$G348+'v1 Frame'!Y$3*COS($C348)+'v1 Frame'!Z$3*SIN($C348)*SIN($E348)+'v1 Frame'!AA$3*SIN($C348)*COS($E348),"")</f>
        <is>
          <t/>
        </is>
      </c>
      <c r="AF348" s="25" t="inlineStr">
        <f aca="false">IF(A348&lt;&gt;"",$H348+'v1 Frame'!Z$3*COS($E348)-'v1 Frame'!AA$3*SIN($E348),"")</f>
        <is>
          <t/>
        </is>
      </c>
      <c r="AG348" s="25" t="inlineStr">
        <f aca="false">IF(A348&lt;&gt;"",$I348-'v1 Frame'!Y$3*SIN($C348)+'v1 Frame'!Z$3*COS($C348)*SIN($E348)+'v1 Frame'!AA$3*COS($C348)*COS($E348),"")</f>
        <is>
          <t/>
        </is>
      </c>
      <c r="AH348" s="8" t="inlineStr">
        <f aca="false">IF(A348&lt;&gt;"",SQRT(SUMSQ(G348:I348)),"")</f>
        <is>
          <t/>
        </is>
      </c>
      <c r="AI348" s="8" t="inlineStr">
        <f aca="false">IF(A348&lt;&gt;"",IF(AH348&lt;&gt;0,ACOS(I348/AH348),0),"")</f>
        <is>
          <t/>
        </is>
      </c>
      <c r="AJ348" s="8" t="inlineStr">
        <f aca="false">IF(A348&lt;&gt;"",DEGREES(AI348),"")</f>
        <is>
          <t/>
        </is>
      </c>
      <c r="AK348" s="8" t="inlineStr">
        <f aca="false">IF(A348&lt;&gt;"",IF(OR(G348&lt;&gt;0,H348&lt;&gt;0),ATAN2(G348,H348),0),"")</f>
        <is>
          <t/>
        </is>
      </c>
      <c r="AL348" s="8" t="inlineStr">
        <f aca="false">IF(A348&lt;&gt;"",DEGREES(AK348),"")</f>
        <is>
          <t/>
        </is>
      </c>
      <c r="AM348" s="8" t="inlineStr">
        <f aca="false">IF(A348&lt;&gt;"",SQRT(SUMSQ(J348:L348)),"")</f>
        <is>
          <t/>
        </is>
      </c>
      <c r="AN348" s="8" t="inlineStr">
        <f aca="false">IF(A348&lt;&gt;"",IF(AM348&lt;&gt;0,ACOS(L348/AM348),0),"")</f>
        <is>
          <t/>
        </is>
      </c>
      <c r="AO348" s="8" t="inlineStr">
        <f aca="false">IF(A348&lt;&gt;"",DEGREES(AN348),"")</f>
        <is>
          <t/>
        </is>
      </c>
      <c r="AP348" s="8" t="inlineStr">
        <f aca="false">IF(A348&lt;&gt;"",IF(OR(J348&lt;&gt;0,K348&lt;&gt;0),ATAN2(J348,K348),0),"")</f>
        <is>
          <t/>
        </is>
      </c>
      <c r="AQ348" s="8" t="inlineStr">
        <f aca="false">IF(A348&lt;&gt;"",DEGREES(AP348),"")</f>
        <is>
          <t/>
        </is>
      </c>
      <c r="AR348" s="8" t="inlineStr">
        <f aca="false">IF(A348&lt;&gt;"",SQRT(SUMSQ(M348:O348)),"")</f>
        <is>
          <t/>
        </is>
      </c>
      <c r="AS348" s="8" t="inlineStr">
        <f aca="false">IF(A348&lt;&gt;"",IF(AR348&lt;&gt;0,ACOS(O348/AR348),0),"")</f>
        <is>
          <t/>
        </is>
      </c>
      <c r="AT348" s="8" t="inlineStr">
        <f aca="false">IF(A348&lt;&gt;"",DEGREES(AS348),"")</f>
        <is>
          <t/>
        </is>
      </c>
      <c r="AU348" s="8" t="inlineStr">
        <f aca="false">IF(A348&lt;&gt;"",IF(OR(M348&lt;&gt;0,N348&lt;&gt;0),ATAN2(M348,N348),0),"")</f>
        <is>
          <t/>
        </is>
      </c>
      <c r="AV348" s="8" t="inlineStr">
        <f aca="false">IF(A348&lt;&gt;"",DEGREES(AU348),"")</f>
        <is>
          <t/>
        </is>
      </c>
      <c r="AW348" s="8" t="inlineStr">
        <f aca="false">IF(A348&lt;&gt;"",SQRT(SUMSQ(P348:R348)),"")</f>
        <is>
          <t/>
        </is>
      </c>
      <c r="AX348" s="8" t="inlineStr">
        <f aca="false">IF(A348&lt;&gt;"",IF(AW348&lt;&gt;0,ACOS(R348/AW348),0),"")</f>
        <is>
          <t/>
        </is>
      </c>
      <c r="AY348" s="8" t="inlineStr">
        <f aca="false">IF(A348&lt;&gt;"",DEGREES(AX348),"")</f>
        <is>
          <t/>
        </is>
      </c>
      <c r="AZ348" s="8" t="inlineStr">
        <f aca="false">IF(A348&lt;&gt;"",IF(OR(P348&lt;&gt;0,Q348&lt;&gt;0),ATAN2(P348,Q348),0),"")</f>
        <is>
          <t/>
        </is>
      </c>
      <c r="BA348" s="8" t="inlineStr">
        <f aca="false">IF(A348&lt;&gt;"",DEGREES(AZ348),"")</f>
        <is>
          <t/>
        </is>
      </c>
      <c r="BB348" s="8" t="inlineStr">
        <f aca="false">IF(A348&lt;&gt;"",SQRT(SUMSQ(S348:U348)),"")</f>
        <is>
          <t/>
        </is>
      </c>
      <c r="BC348" s="8" t="inlineStr">
        <f aca="false">IF(A348&lt;&gt;"",IF(BB348&lt;&gt;0,ACOS(U348/BB348),0),"")</f>
        <is>
          <t/>
        </is>
      </c>
      <c r="BD348" s="8" t="inlineStr">
        <f aca="false">IF(A348&lt;&gt;"",DEGREES(BC348),"")</f>
        <is>
          <t/>
        </is>
      </c>
      <c r="BE348" s="8" t="inlineStr">
        <f aca="false">IF(A348&lt;&gt;"",IF(OR(S348&lt;&gt;0,T348&lt;&gt;0),ATAN2(S348,T348),0),"")</f>
        <is>
          <t/>
        </is>
      </c>
      <c r="BF348" s="8" t="inlineStr">
        <f aca="false">IF(A348&lt;&gt;"",DEGREES(BE348),"")</f>
        <is>
          <t/>
        </is>
      </c>
      <c r="BG348" s="8" t="inlineStr">
        <f aca="false">IF(A348&lt;&gt;"",SQRT(SUMSQ(V348:X348)),"")</f>
        <is>
          <t/>
        </is>
      </c>
      <c r="BH348" s="8" t="inlineStr">
        <f aca="false">IF(A348&lt;&gt;"",IF(BG348&lt;&gt;0,ACOS(X348/BG348),0),"")</f>
        <is>
          <t/>
        </is>
      </c>
      <c r="BI348" s="8" t="inlineStr">
        <f aca="false">IF(A348&lt;&gt;"",DEGREES(BH348),"")</f>
        <is>
          <t/>
        </is>
      </c>
      <c r="BJ348" s="8" t="inlineStr">
        <f aca="false">IF(A348&lt;&gt;"",IF(OR(V348&lt;&gt;0,W348&lt;&gt;0),ATAN2(V348,W348),0),"")</f>
        <is>
          <t/>
        </is>
      </c>
      <c r="BK348" s="8" t="inlineStr">
        <f aca="false">IF(A348&lt;&gt;"",DEGREES(BJ348),"")</f>
        <is>
          <t/>
        </is>
      </c>
      <c r="BL348" s="8" t="inlineStr">
        <f aca="false">IF(A348&lt;&gt;"",SQRT(SUMSQ(Y348:AA348)),"")</f>
        <is>
          <t/>
        </is>
      </c>
      <c r="BM348" s="8" t="inlineStr">
        <f aca="false">IF(A348&lt;&gt;"",IF(BL348&lt;&gt;0,ACOS(AA348/BL348),0),"")</f>
        <is>
          <t/>
        </is>
      </c>
      <c r="BN348" s="8" t="inlineStr">
        <f aca="false">IF(A348&lt;&gt;"",DEGREES(BM348),"")</f>
        <is>
          <t/>
        </is>
      </c>
      <c r="BO348" s="8" t="inlineStr">
        <f aca="false">IF(A348&lt;&gt;"",IF(OR(Y348&lt;&gt;0,Z348&lt;&gt;0),ATAN2(Y348,Z348),0),"")</f>
        <is>
          <t/>
        </is>
      </c>
      <c r="BP348" s="8" t="inlineStr">
        <f aca="false">IF(A348&lt;&gt;"",DEGREES(BO348),"")</f>
        <is>
          <t/>
        </is>
      </c>
      <c r="BQ348" s="8" t="inlineStr">
        <f aca="false">IF(A348&lt;&gt;"",SQRT(SUMSQ(AB348:AD348)),"")</f>
        <is>
          <t/>
        </is>
      </c>
      <c r="BR348" s="8" t="inlineStr">
        <f aca="false">IF(A348&lt;&gt;"",IF(BQ348&lt;&gt;0,ACOS(AD348/BQ348),0),"")</f>
        <is>
          <t/>
        </is>
      </c>
      <c r="BS348" s="8" t="inlineStr">
        <f aca="false">IF(A348&lt;&gt;"",DEGREES(BR348),"")</f>
        <is>
          <t/>
        </is>
      </c>
      <c r="BT348" s="8" t="inlineStr">
        <f aca="false">IF(A348&lt;&gt;"",IF(OR(AB348&lt;&gt;0,AC348&lt;&gt;0),ATAN2(AB348,AC348),0),"")</f>
        <is>
          <t/>
        </is>
      </c>
      <c r="BU348" s="8" t="inlineStr">
        <f aca="false">IF(A348&lt;&gt;"",DEGREES(BT348),"")</f>
        <is>
          <t/>
        </is>
      </c>
      <c r="BV348" s="8" t="inlineStr">
        <f aca="false">IF(A348&lt;&gt;"",SQRT(SUMSQ(AE348:AG348)),"")</f>
        <is>
          <t/>
        </is>
      </c>
      <c r="BW348" s="8" t="inlineStr">
        <f aca="false">IF(A348&lt;&gt;"",IF(BV348&lt;&gt;0,ACOS(AG348/BV348),0),"")</f>
        <is>
          <t/>
        </is>
      </c>
      <c r="BX348" s="8" t="inlineStr">
        <f aca="false">IF(A348&lt;&gt;"",DEGREES(BW348),"")</f>
        <is>
          <t/>
        </is>
      </c>
      <c r="BY348" s="8" t="inlineStr">
        <f aca="false">IF(A348&lt;&gt;"",IF(OR(AF348&lt;&gt;0,AG348&lt;&gt;0),ATAN2(AF348,AG348),0),"")</f>
        <is>
          <t/>
        </is>
      </c>
      <c r="BZ348" s="8" t="inlineStr">
        <f aca="false">IF(A348&lt;&gt;"",DEGREES(BY348),"")</f>
        <is>
          <t/>
        </is>
      </c>
      <c r="CA348" s="0" t="inlineStr">
        <f aca="false">IF(A348&lt;&gt;"",IF(AND(AI348&lt;Parameters!$B$11,AI348&gt;Parameters!$B$12,AN348&lt;Parameters!$B$11,AN348&gt;Parameters!$B$12,AS348&lt;Parameters!$B$11,AS348&gt;Parameters!$B$12,AX348&lt;Parameters!$B$11,AX348&gt;Parameters!$B$12,BC348&lt;Parameters!$B$11,BC348&gt;Parameters!$B$12,BM348&lt;Parameters!$B$11,BM348&gt;Parameters!$B$12,BR348&lt;Parameters!$B$11,BR348&gt;Parameters!$B$12,BW348&lt;Parameters!$B$11,BW348&gt;Parameters!$B$12),1,0),"")</f>
        <is>
          <t/>
        </is>
      </c>
      <c r="CB348" s="0" t="inlineStr">
        <f aca="false">IF(A348&lt;&gt;"",IF(OR(AI348&lt;Parameters!$B$12,AI348&gt;Parameters!$B$11),0,1),"")</f>
        <is>
          <t/>
        </is>
      </c>
      <c r="CC348" s="0" t="inlineStr">
        <f aca="false">IF(A348&lt;&gt;"",IF(OR(AN348&lt;Parameters!$B$12,AN348&gt;Parameters!$B$11),0,1),"")</f>
        <is>
          <t/>
        </is>
      </c>
      <c r="CD348" s="0" t="inlineStr">
        <f aca="false">IF(A348&lt;&gt;"",IF(OR(AS348&lt;Parameters!$B$12,AS348&gt;Parameters!$B$11),0,1),"")</f>
        <is>
          <t/>
        </is>
      </c>
      <c r="CE348" s="0" t="inlineStr">
        <f aca="false">IF(A348&lt;&gt;"",IF(OR(AX348&lt;Parameters!$B$12,AX348&gt;Parameters!$B$11),0,1),"")</f>
        <is>
          <t/>
        </is>
      </c>
      <c r="CF348" s="0" t="inlineStr">
        <f aca="false">IF(A348&lt;&gt;"",IF(OR(BC348&lt;Parameters!$B$12,BC348&gt;Parameters!$B$11),0,1),"")</f>
        <is>
          <t/>
        </is>
      </c>
      <c r="CG348" s="0" t="inlineStr">
        <f aca="false">IF(A348&lt;&gt;"",IF(OR(BH348&lt;Parameters!$B$12,BH348&gt;Parameters!$B$11),0,1),"")</f>
        <is>
          <t/>
        </is>
      </c>
      <c r="CH348" s="0" t="inlineStr">
        <f aca="false">IF(A348&lt;&gt;"",IF(OR(BM348&lt;Parameters!$B$12,BM348&gt;Parameters!$B$11),0,1),"")</f>
        <is>
          <t/>
        </is>
      </c>
      <c r="CI348" s="0" t="inlineStr">
        <f aca="false">IF(A348&lt;&gt;"",IF(OR(BR348&lt;Parameters!$B$12,BR348&gt;Parameters!$B$11),0,1),"")</f>
        <is>
          <t/>
        </is>
      </c>
      <c r="CJ348" s="0" t="inlineStr">
        <f aca="false">IF(A348&lt;&gt;"",IF(OR(BW348&lt;Parameters!$B$12,BW348&gt;Parameters!$B$11),0,1),"")</f>
        <is>
          <t/>
        </is>
      </c>
      <c r="CK348" s="26" t="inlineStr">
        <f aca="false">IF(A348&lt;&gt;"",SUM(CB348:CJ348)/9,"")</f>
        <is>
          <t/>
        </is>
      </c>
      <c r="CL348" s="0" t="inlineStr">
        <f aca="false">IF(A348&lt;&gt;"",CK348*9,"")</f>
        <is>
          <t/>
        </is>
      </c>
      <c r="CM348" s="8" t="inlineStr">
        <f aca="false">IF(A348&lt;&gt;"",TEXT(B348,CM$2)&amp;" "&amp;TEXT(A348,CM$2),"")</f>
        <is>
          <t/>
        </is>
      </c>
    </row>
    <row r="349" customFormat="false" ht="15" hidden="false" customHeight="false" outlineLevel="0" collapsed="false">
      <c r="A349" s="0" t="inlineStr">
        <f aca="false">IF(OR(B348&lt;Parameters!$K$12,A348&lt;Parameters!$K$12),IF(A348&lt;Parameters!$K$12,A348+1,0),"")</f>
        <is>
          <t/>
        </is>
      </c>
      <c r="B349" s="0" t="inlineStr">
        <f aca="false">IF(A349&lt;&gt;"",IF(A349=0,B348+1,B348),"")</f>
        <is>
          <t/>
        </is>
      </c>
      <c r="C349" s="24" t="inlineStr">
        <f aca="false">IF(A349&lt;&gt;"",-_phi*(A349+0.5),"")</f>
        <is>
          <t/>
        </is>
      </c>
      <c r="D349" s="8" t="inlineStr">
        <f aca="false">IF(A349&lt;&gt;"",DEGREES(C349),"")</f>
        <is>
          <t/>
        </is>
      </c>
      <c r="E349" s="24" t="inlineStr">
        <f aca="false">IF(A349&lt;&gt;"",_phi*(B349+0.5),"")</f>
        <is>
          <t/>
        </is>
      </c>
      <c r="F349" s="8" t="inlineStr">
        <f aca="false">IF(A349&lt;&gt;"",DEGREES(E349),"")</f>
        <is>
          <t/>
        </is>
      </c>
      <c r="G349" s="8" t="inlineStr">
        <f aca="false">IF(A349&lt;&gt;"",LOOKUP(A349,h!$A$3:$A$30,h!$D$3:$D$30),"")</f>
        <is>
          <t/>
        </is>
      </c>
      <c r="H349" s="8" t="inlineStr">
        <f aca="false">IF(A349&lt;&gt;"",LOOKUP(B349,h!$A$3:$A$30,h!$D$3:$D$30),"")</f>
        <is>
          <t/>
        </is>
      </c>
      <c r="I349" s="8" t="inlineStr">
        <f aca="false">IF(A349&lt;&gt;"",_zif,"")</f>
        <is>
          <t/>
        </is>
      </c>
      <c r="J349" s="8" t="inlineStr">
        <f aca="false">IF(A349&lt;&gt;"",$G349+'v1 Frame'!D$3*COS($C349)+'v1 Frame'!E$3*SIN($C349)*SIN($E349)+'v1 Frame'!F$3*SIN($C349)*COS($E349),"")</f>
        <is>
          <t/>
        </is>
      </c>
      <c r="K349" s="8" t="inlineStr">
        <f aca="false">IF(A349&lt;&gt;"",$H349+'v1 Frame'!E$3*COS($E349)-'v1 Frame'!F$3*SIN($E349),"")</f>
        <is>
          <t/>
        </is>
      </c>
      <c r="L349" s="8" t="inlineStr">
        <f aca="false">IF(A349&lt;&gt;"",$I349-'v1 Frame'!D$3*SIN($C349)+'v1 Frame'!E$3*COS($C349)*SIN($E349)+'v1 Frame'!F$3*COS($C349)*COS($E349),"")</f>
        <is>
          <t/>
        </is>
      </c>
      <c r="M349" s="8" t="inlineStr">
        <f aca="false">IF(A349&lt;&gt;"",$G349+'v1 Frame'!G$3*COS($C349)+'v1 Frame'!H$3*SIN($C349)*SIN($E349)+'v1 Frame'!I$3*SIN($C349)*COS($E349),"")</f>
        <is>
          <t/>
        </is>
      </c>
      <c r="N349" s="8" t="inlineStr">
        <f aca="false">IF(A349&lt;&gt;"",$H349+'v1 Frame'!H$3*COS($E349)-'v1 Frame'!I$3*SIN($E349),"")</f>
        <is>
          <t/>
        </is>
      </c>
      <c r="O349" s="8" t="inlineStr">
        <f aca="false">IF(A349&lt;&gt;"",$I349-'v1 Frame'!G$3*SIN($C349)+'v1 Frame'!H$3*COS($C349)*SIN($E349)+'v1 Frame'!I$3*COS($C349)*COS($E349),"")</f>
        <is>
          <t/>
        </is>
      </c>
      <c r="P349" s="8" t="inlineStr">
        <f aca="false">IF(A349&lt;&gt;"",$G349+'v1 Frame'!J$3*COS($C349)+'v1 Frame'!K$3*SIN($C349)*SIN($E349)+'v1 Frame'!L$3*SIN($C349)*COS($E349),"")</f>
        <is>
          <t/>
        </is>
      </c>
      <c r="Q349" s="8" t="inlineStr">
        <f aca="false">IF(A349&lt;&gt;"",$H349+'v1 Frame'!K$3*COS($E349)-'v1 Frame'!L$3*SIN($E349),"")</f>
        <is>
          <t/>
        </is>
      </c>
      <c r="R349" s="8" t="inlineStr">
        <f aca="false">IF(A349&lt;&gt;"",$I349-'v1 Frame'!J$3*SIN($C349)+'v1 Frame'!K$3*COS($C349)*SIN($E349)+'v1 Frame'!L$3*COS($C349)*COS($E349),"")</f>
        <is>
          <t/>
        </is>
      </c>
      <c r="S349" s="8" t="inlineStr">
        <f aca="false">IF(A349&lt;&gt;"",$G349+'v1 Frame'!M$3*COS($C349)+'v1 Frame'!N$3*SIN($C349)*SIN($E349)+'v1 Frame'!O$3*SIN($C349)*COS($E349),"")</f>
        <is>
          <t/>
        </is>
      </c>
      <c r="T349" s="8" t="inlineStr">
        <f aca="false">IF(A349&lt;&gt;"",$H349+'v1 Frame'!N$3*COS($E349)-'v1 Frame'!O$3*SIN($E349),"")</f>
        <is>
          <t/>
        </is>
      </c>
      <c r="U349" s="8" t="inlineStr">
        <f aca="false">IF(A349&lt;&gt;"",$I349-'v1 Frame'!M$3*SIN($C349)+'v1 Frame'!N$3*COS($C349)*SIN($E349)+'v1 Frame'!O$3*COS($C349)*COS($E349),"")</f>
        <is>
          <t/>
        </is>
      </c>
      <c r="V349" s="8" t="inlineStr">
        <f aca="false">IF(A349&lt;&gt;"",$G349+'v1 Frame'!P$3*COS($C349)+'v1 Frame'!Q$3*SIN($C349)*SIN($E349)+'v1 Frame'!R$3*SIN($C349)*COS($E349),"")</f>
        <is>
          <t/>
        </is>
      </c>
      <c r="W349" s="8" t="inlineStr">
        <f aca="false">IF(A349&lt;&gt;"",$H349+'v1 Frame'!Q$3*COS($E349)-'v1 Frame'!R$3*SIN($E349),"")</f>
        <is>
          <t/>
        </is>
      </c>
      <c r="X349" s="8" t="inlineStr">
        <f aca="false">IF(A349&lt;&gt;"",$I349-'v1 Frame'!P$3*SIN($C349)+'v1 Frame'!Q$3*COS($C349)*SIN($E349)+'v1 Frame'!R$3*COS($C349)*COS($E349),"")</f>
        <is>
          <t/>
        </is>
      </c>
      <c r="Y349" s="8" t="inlineStr">
        <f aca="false">IF(A349&lt;&gt;"",$G349+'v1 Frame'!S$3*COS($C349)+'v1 Frame'!T$3*SIN($C349)*SIN($E349)+'v1 Frame'!U$3*SIN($C349)*COS($E349),"")</f>
        <is>
          <t/>
        </is>
      </c>
      <c r="Z349" s="8" t="inlineStr">
        <f aca="false">IF(A349&lt;&gt;"",$H349+'v1 Frame'!T$3*COS($E349)-'v1 Frame'!U$3*SIN($E349),"")</f>
        <is>
          <t/>
        </is>
      </c>
      <c r="AA349" s="8" t="inlineStr">
        <f aca="false">IF(A349&lt;&gt;"",$I349-'v1 Frame'!S$3*SIN($C349)+'v1 Frame'!T$3*COS($C349)*SIN($E349)+'v1 Frame'!U$3*COS($C349)*COS($E349),"")</f>
        <is>
          <t/>
        </is>
      </c>
      <c r="AB349" s="8" t="inlineStr">
        <f aca="false">IF(A349&lt;&gt;"",$G349+'v1 Frame'!V$3*COS($C349)+'v1 Frame'!W$3*SIN($C349)*SIN($E349)+'v1 Frame'!X$3*SIN($C349)*COS($E349),"")</f>
        <is>
          <t/>
        </is>
      </c>
      <c r="AC349" s="8" t="inlineStr">
        <f aca="false">IF(A349&lt;&gt;"",$H349+'v1 Frame'!W$3*COS($E349)-'v1 Frame'!X$3*SIN($E349),"")</f>
        <is>
          <t/>
        </is>
      </c>
      <c r="AD349" s="8" t="inlineStr">
        <f aca="false">IF(A349&lt;&gt;"",$I349-'v1 Frame'!V$3*SIN($C349)+'v1 Frame'!W$3*COS($C349)*SIN($E349)+'v1 Frame'!X$3*COS($C349)*COS($E349),"")</f>
        <is>
          <t/>
        </is>
      </c>
      <c r="AE349" s="25" t="inlineStr">
        <f aca="false">IF(A349&lt;&gt;"",$G349+'v1 Frame'!Y$3*COS($C349)+'v1 Frame'!Z$3*SIN($C349)*SIN($E349)+'v1 Frame'!AA$3*SIN($C349)*COS($E349),"")</f>
        <is>
          <t/>
        </is>
      </c>
      <c r="AF349" s="25" t="inlineStr">
        <f aca="false">IF(A349&lt;&gt;"",$H349+'v1 Frame'!Z$3*COS($E349)-'v1 Frame'!AA$3*SIN($E349),"")</f>
        <is>
          <t/>
        </is>
      </c>
      <c r="AG349" s="25" t="inlineStr">
        <f aca="false">IF(A349&lt;&gt;"",$I349-'v1 Frame'!Y$3*SIN($C349)+'v1 Frame'!Z$3*COS($C349)*SIN($E349)+'v1 Frame'!AA$3*COS($C349)*COS($E349),"")</f>
        <is>
          <t/>
        </is>
      </c>
      <c r="AH349" s="8" t="inlineStr">
        <f aca="false">IF(A349&lt;&gt;"",SQRT(SUMSQ(G349:I349)),"")</f>
        <is>
          <t/>
        </is>
      </c>
      <c r="AI349" s="8" t="inlineStr">
        <f aca="false">IF(A349&lt;&gt;"",IF(AH349&lt;&gt;0,ACOS(I349/AH349),0),"")</f>
        <is>
          <t/>
        </is>
      </c>
      <c r="AJ349" s="8" t="inlineStr">
        <f aca="false">IF(A349&lt;&gt;"",DEGREES(AI349),"")</f>
        <is>
          <t/>
        </is>
      </c>
      <c r="AK349" s="8" t="inlineStr">
        <f aca="false">IF(A349&lt;&gt;"",IF(OR(G349&lt;&gt;0,H349&lt;&gt;0),ATAN2(G349,H349),0),"")</f>
        <is>
          <t/>
        </is>
      </c>
      <c r="AL349" s="8" t="inlineStr">
        <f aca="false">IF(A349&lt;&gt;"",DEGREES(AK349),"")</f>
        <is>
          <t/>
        </is>
      </c>
      <c r="AM349" s="8" t="inlineStr">
        <f aca="false">IF(A349&lt;&gt;"",SQRT(SUMSQ(J349:L349)),"")</f>
        <is>
          <t/>
        </is>
      </c>
      <c r="AN349" s="8" t="inlineStr">
        <f aca="false">IF(A349&lt;&gt;"",IF(AM349&lt;&gt;0,ACOS(L349/AM349),0),"")</f>
        <is>
          <t/>
        </is>
      </c>
      <c r="AO349" s="8" t="inlineStr">
        <f aca="false">IF(A349&lt;&gt;"",DEGREES(AN349),"")</f>
        <is>
          <t/>
        </is>
      </c>
      <c r="AP349" s="8" t="inlineStr">
        <f aca="false">IF(A349&lt;&gt;"",IF(OR(J349&lt;&gt;0,K349&lt;&gt;0),ATAN2(J349,K349),0),"")</f>
        <is>
          <t/>
        </is>
      </c>
      <c r="AQ349" s="8" t="inlineStr">
        <f aca="false">IF(A349&lt;&gt;"",DEGREES(AP349),"")</f>
        <is>
          <t/>
        </is>
      </c>
      <c r="AR349" s="8" t="inlineStr">
        <f aca="false">IF(A349&lt;&gt;"",SQRT(SUMSQ(M349:O349)),"")</f>
        <is>
          <t/>
        </is>
      </c>
      <c r="AS349" s="8" t="inlineStr">
        <f aca="false">IF(A349&lt;&gt;"",IF(AR349&lt;&gt;0,ACOS(O349/AR349),0),"")</f>
        <is>
          <t/>
        </is>
      </c>
      <c r="AT349" s="8" t="inlineStr">
        <f aca="false">IF(A349&lt;&gt;"",DEGREES(AS349),"")</f>
        <is>
          <t/>
        </is>
      </c>
      <c r="AU349" s="8" t="inlineStr">
        <f aca="false">IF(A349&lt;&gt;"",IF(OR(M349&lt;&gt;0,N349&lt;&gt;0),ATAN2(M349,N349),0),"")</f>
        <is>
          <t/>
        </is>
      </c>
      <c r="AV349" s="8" t="inlineStr">
        <f aca="false">IF(A349&lt;&gt;"",DEGREES(AU349),"")</f>
        <is>
          <t/>
        </is>
      </c>
      <c r="AW349" s="8" t="inlineStr">
        <f aca="false">IF(A349&lt;&gt;"",SQRT(SUMSQ(P349:R349)),"")</f>
        <is>
          <t/>
        </is>
      </c>
      <c r="AX349" s="8" t="inlineStr">
        <f aca="false">IF(A349&lt;&gt;"",IF(AW349&lt;&gt;0,ACOS(R349/AW349),0),"")</f>
        <is>
          <t/>
        </is>
      </c>
      <c r="AY349" s="8" t="inlineStr">
        <f aca="false">IF(A349&lt;&gt;"",DEGREES(AX349),"")</f>
        <is>
          <t/>
        </is>
      </c>
      <c r="AZ349" s="8" t="inlineStr">
        <f aca="false">IF(A349&lt;&gt;"",IF(OR(P349&lt;&gt;0,Q349&lt;&gt;0),ATAN2(P349,Q349),0),"")</f>
        <is>
          <t/>
        </is>
      </c>
      <c r="BA349" s="8" t="inlineStr">
        <f aca="false">IF(A349&lt;&gt;"",DEGREES(AZ349),"")</f>
        <is>
          <t/>
        </is>
      </c>
      <c r="BB349" s="8" t="inlineStr">
        <f aca="false">IF(A349&lt;&gt;"",SQRT(SUMSQ(S349:U349)),"")</f>
        <is>
          <t/>
        </is>
      </c>
      <c r="BC349" s="8" t="inlineStr">
        <f aca="false">IF(A349&lt;&gt;"",IF(BB349&lt;&gt;0,ACOS(U349/BB349),0),"")</f>
        <is>
          <t/>
        </is>
      </c>
      <c r="BD349" s="8" t="inlineStr">
        <f aca="false">IF(A349&lt;&gt;"",DEGREES(BC349),"")</f>
        <is>
          <t/>
        </is>
      </c>
      <c r="BE349" s="8" t="inlineStr">
        <f aca="false">IF(A349&lt;&gt;"",IF(OR(S349&lt;&gt;0,T349&lt;&gt;0),ATAN2(S349,T349),0),"")</f>
        <is>
          <t/>
        </is>
      </c>
      <c r="BF349" s="8" t="inlineStr">
        <f aca="false">IF(A349&lt;&gt;"",DEGREES(BE349),"")</f>
        <is>
          <t/>
        </is>
      </c>
      <c r="BG349" s="8" t="inlineStr">
        <f aca="false">IF(A349&lt;&gt;"",SQRT(SUMSQ(V349:X349)),"")</f>
        <is>
          <t/>
        </is>
      </c>
      <c r="BH349" s="8" t="inlineStr">
        <f aca="false">IF(A349&lt;&gt;"",IF(BG349&lt;&gt;0,ACOS(X349/BG349),0),"")</f>
        <is>
          <t/>
        </is>
      </c>
      <c r="BI349" s="8" t="inlineStr">
        <f aca="false">IF(A349&lt;&gt;"",DEGREES(BH349),"")</f>
        <is>
          <t/>
        </is>
      </c>
      <c r="BJ349" s="8" t="inlineStr">
        <f aca="false">IF(A349&lt;&gt;"",IF(OR(V349&lt;&gt;0,W349&lt;&gt;0),ATAN2(V349,W349),0),"")</f>
        <is>
          <t/>
        </is>
      </c>
      <c r="BK349" s="8" t="inlineStr">
        <f aca="false">IF(A349&lt;&gt;"",DEGREES(BJ349),"")</f>
        <is>
          <t/>
        </is>
      </c>
      <c r="BL349" s="8" t="inlineStr">
        <f aca="false">IF(A349&lt;&gt;"",SQRT(SUMSQ(Y349:AA349)),"")</f>
        <is>
          <t/>
        </is>
      </c>
      <c r="BM349" s="8" t="inlineStr">
        <f aca="false">IF(A349&lt;&gt;"",IF(BL349&lt;&gt;0,ACOS(AA349/BL349),0),"")</f>
        <is>
          <t/>
        </is>
      </c>
      <c r="BN349" s="8" t="inlineStr">
        <f aca="false">IF(A349&lt;&gt;"",DEGREES(BM349),"")</f>
        <is>
          <t/>
        </is>
      </c>
      <c r="BO349" s="8" t="inlineStr">
        <f aca="false">IF(A349&lt;&gt;"",IF(OR(Y349&lt;&gt;0,Z349&lt;&gt;0),ATAN2(Y349,Z349),0),"")</f>
        <is>
          <t/>
        </is>
      </c>
      <c r="BP349" s="8" t="inlineStr">
        <f aca="false">IF(A349&lt;&gt;"",DEGREES(BO349),"")</f>
        <is>
          <t/>
        </is>
      </c>
      <c r="BQ349" s="8" t="inlineStr">
        <f aca="false">IF(A349&lt;&gt;"",SQRT(SUMSQ(AB349:AD349)),"")</f>
        <is>
          <t/>
        </is>
      </c>
      <c r="BR349" s="8" t="inlineStr">
        <f aca="false">IF(A349&lt;&gt;"",IF(BQ349&lt;&gt;0,ACOS(AD349/BQ349),0),"")</f>
        <is>
          <t/>
        </is>
      </c>
      <c r="BS349" s="8" t="inlineStr">
        <f aca="false">IF(A349&lt;&gt;"",DEGREES(BR349),"")</f>
        <is>
          <t/>
        </is>
      </c>
      <c r="BT349" s="8" t="inlineStr">
        <f aca="false">IF(A349&lt;&gt;"",IF(OR(AB349&lt;&gt;0,AC349&lt;&gt;0),ATAN2(AB349,AC349),0),"")</f>
        <is>
          <t/>
        </is>
      </c>
      <c r="BU349" s="8" t="inlineStr">
        <f aca="false">IF(A349&lt;&gt;"",DEGREES(BT349),"")</f>
        <is>
          <t/>
        </is>
      </c>
      <c r="BV349" s="8" t="inlineStr">
        <f aca="false">IF(A349&lt;&gt;"",SQRT(SUMSQ(AE349:AG349)),"")</f>
        <is>
          <t/>
        </is>
      </c>
      <c r="BW349" s="8" t="inlineStr">
        <f aca="false">IF(A349&lt;&gt;"",IF(BV349&lt;&gt;0,ACOS(AG349/BV349),0),"")</f>
        <is>
          <t/>
        </is>
      </c>
      <c r="BX349" s="8" t="inlineStr">
        <f aca="false">IF(A349&lt;&gt;"",DEGREES(BW349),"")</f>
        <is>
          <t/>
        </is>
      </c>
      <c r="BY349" s="8" t="inlineStr">
        <f aca="false">IF(A349&lt;&gt;"",IF(OR(AF349&lt;&gt;0,AG349&lt;&gt;0),ATAN2(AF349,AG349),0),"")</f>
        <is>
          <t/>
        </is>
      </c>
      <c r="BZ349" s="8" t="inlineStr">
        <f aca="false">IF(A349&lt;&gt;"",DEGREES(BY349),"")</f>
        <is>
          <t/>
        </is>
      </c>
      <c r="CA349" s="0" t="inlineStr">
        <f aca="false">IF(A349&lt;&gt;"",IF(AND(AI349&lt;Parameters!$B$11,AI349&gt;Parameters!$B$12,AN349&lt;Parameters!$B$11,AN349&gt;Parameters!$B$12,AS349&lt;Parameters!$B$11,AS349&gt;Parameters!$B$12,AX349&lt;Parameters!$B$11,AX349&gt;Parameters!$B$12,BC349&lt;Parameters!$B$11,BC349&gt;Parameters!$B$12,BM349&lt;Parameters!$B$11,BM349&gt;Parameters!$B$12,BR349&lt;Parameters!$B$11,BR349&gt;Parameters!$B$12,BW349&lt;Parameters!$B$11,BW349&gt;Parameters!$B$12),1,0),"")</f>
        <is>
          <t/>
        </is>
      </c>
      <c r="CB349" s="0" t="inlineStr">
        <f aca="false">IF(A349&lt;&gt;"",IF(OR(AI349&lt;Parameters!$B$12,AI349&gt;Parameters!$B$11),0,1),"")</f>
        <is>
          <t/>
        </is>
      </c>
      <c r="CC349" s="0" t="inlineStr">
        <f aca="false">IF(A349&lt;&gt;"",IF(OR(AN349&lt;Parameters!$B$12,AN349&gt;Parameters!$B$11),0,1),"")</f>
        <is>
          <t/>
        </is>
      </c>
      <c r="CD349" s="0" t="inlineStr">
        <f aca="false">IF(A349&lt;&gt;"",IF(OR(AS349&lt;Parameters!$B$12,AS349&gt;Parameters!$B$11),0,1),"")</f>
        <is>
          <t/>
        </is>
      </c>
      <c r="CE349" s="0" t="inlineStr">
        <f aca="false">IF(A349&lt;&gt;"",IF(OR(AX349&lt;Parameters!$B$12,AX349&gt;Parameters!$B$11),0,1),"")</f>
        <is>
          <t/>
        </is>
      </c>
      <c r="CF349" s="0" t="inlineStr">
        <f aca="false">IF(A349&lt;&gt;"",IF(OR(BC349&lt;Parameters!$B$12,BC349&gt;Parameters!$B$11),0,1),"")</f>
        <is>
          <t/>
        </is>
      </c>
      <c r="CG349" s="0" t="inlineStr">
        <f aca="false">IF(A349&lt;&gt;"",IF(OR(BH349&lt;Parameters!$B$12,BH349&gt;Parameters!$B$11),0,1),"")</f>
        <is>
          <t/>
        </is>
      </c>
      <c r="CH349" s="0" t="inlineStr">
        <f aca="false">IF(A349&lt;&gt;"",IF(OR(BM349&lt;Parameters!$B$12,BM349&gt;Parameters!$B$11),0,1),"")</f>
        <is>
          <t/>
        </is>
      </c>
      <c r="CI349" s="0" t="inlineStr">
        <f aca="false">IF(A349&lt;&gt;"",IF(OR(BR349&lt;Parameters!$B$12,BR349&gt;Parameters!$B$11),0,1),"")</f>
        <is>
          <t/>
        </is>
      </c>
      <c r="CJ349" s="0" t="inlineStr">
        <f aca="false">IF(A349&lt;&gt;"",IF(OR(BW349&lt;Parameters!$B$12,BW349&gt;Parameters!$B$11),0,1),"")</f>
        <is>
          <t/>
        </is>
      </c>
      <c r="CK349" s="26" t="inlineStr">
        <f aca="false">IF(A349&lt;&gt;"",SUM(CB349:CJ349)/9,"")</f>
        <is>
          <t/>
        </is>
      </c>
      <c r="CL349" s="0" t="inlineStr">
        <f aca="false">IF(A349&lt;&gt;"",CK349*9,"")</f>
        <is>
          <t/>
        </is>
      </c>
      <c r="CM349" s="8" t="inlineStr">
        <f aca="false">IF(A349&lt;&gt;"",TEXT(B349,CM$2)&amp;" "&amp;TEXT(A349,CM$2),"")</f>
        <is>
          <t/>
        </is>
      </c>
    </row>
    <row r="350" customFormat="false" ht="15" hidden="false" customHeight="false" outlineLevel="0" collapsed="false">
      <c r="A350" s="0" t="inlineStr">
        <f aca="false">IF(OR(B349&lt;Parameters!$K$12,A349&lt;Parameters!$K$12),IF(A349&lt;Parameters!$K$12,A349+1,0),"")</f>
        <is>
          <t/>
        </is>
      </c>
      <c r="B350" s="0" t="inlineStr">
        <f aca="false">IF(A350&lt;&gt;"",IF(A350=0,B349+1,B349),"")</f>
        <is>
          <t/>
        </is>
      </c>
      <c r="C350" s="24" t="inlineStr">
        <f aca="false">IF(A350&lt;&gt;"",-_phi*(A350+0.5),"")</f>
        <is>
          <t/>
        </is>
      </c>
      <c r="D350" s="8" t="inlineStr">
        <f aca="false">IF(A350&lt;&gt;"",DEGREES(C350),"")</f>
        <is>
          <t/>
        </is>
      </c>
      <c r="E350" s="24" t="inlineStr">
        <f aca="false">IF(A350&lt;&gt;"",_phi*(B350+0.5),"")</f>
        <is>
          <t/>
        </is>
      </c>
      <c r="F350" s="8" t="inlineStr">
        <f aca="false">IF(A350&lt;&gt;"",DEGREES(E350),"")</f>
        <is>
          <t/>
        </is>
      </c>
      <c r="G350" s="8" t="inlineStr">
        <f aca="false">IF(A350&lt;&gt;"",LOOKUP(A350,h!$A$3:$A$30,h!$D$3:$D$30),"")</f>
        <is>
          <t/>
        </is>
      </c>
      <c r="H350" s="8" t="inlineStr">
        <f aca="false">IF(A350&lt;&gt;"",LOOKUP(B350,h!$A$3:$A$30,h!$D$3:$D$30),"")</f>
        <is>
          <t/>
        </is>
      </c>
      <c r="I350" s="8" t="inlineStr">
        <f aca="false">IF(A350&lt;&gt;"",_zif,"")</f>
        <is>
          <t/>
        </is>
      </c>
      <c r="J350" s="8" t="inlineStr">
        <f aca="false">IF(A350&lt;&gt;"",$G350+'v1 Frame'!D$3*COS($C350)+'v1 Frame'!E$3*SIN($C350)*SIN($E350)+'v1 Frame'!F$3*SIN($C350)*COS($E350),"")</f>
        <is>
          <t/>
        </is>
      </c>
      <c r="K350" s="8" t="inlineStr">
        <f aca="false">IF(A350&lt;&gt;"",$H350+'v1 Frame'!E$3*COS($E350)-'v1 Frame'!F$3*SIN($E350),"")</f>
        <is>
          <t/>
        </is>
      </c>
      <c r="L350" s="8" t="inlineStr">
        <f aca="false">IF(A350&lt;&gt;"",$I350-'v1 Frame'!D$3*SIN($C350)+'v1 Frame'!E$3*COS($C350)*SIN($E350)+'v1 Frame'!F$3*COS($C350)*COS($E350),"")</f>
        <is>
          <t/>
        </is>
      </c>
      <c r="M350" s="8" t="inlineStr">
        <f aca="false">IF(A350&lt;&gt;"",$G350+'v1 Frame'!G$3*COS($C350)+'v1 Frame'!H$3*SIN($C350)*SIN($E350)+'v1 Frame'!I$3*SIN($C350)*COS($E350),"")</f>
        <is>
          <t/>
        </is>
      </c>
      <c r="N350" s="8" t="inlineStr">
        <f aca="false">IF(A350&lt;&gt;"",$H350+'v1 Frame'!H$3*COS($E350)-'v1 Frame'!I$3*SIN($E350),"")</f>
        <is>
          <t/>
        </is>
      </c>
      <c r="O350" s="8" t="inlineStr">
        <f aca="false">IF(A350&lt;&gt;"",$I350-'v1 Frame'!G$3*SIN($C350)+'v1 Frame'!H$3*COS($C350)*SIN($E350)+'v1 Frame'!I$3*COS($C350)*COS($E350),"")</f>
        <is>
          <t/>
        </is>
      </c>
      <c r="P350" s="8" t="inlineStr">
        <f aca="false">IF(A350&lt;&gt;"",$G350+'v1 Frame'!J$3*COS($C350)+'v1 Frame'!K$3*SIN($C350)*SIN($E350)+'v1 Frame'!L$3*SIN($C350)*COS($E350),"")</f>
        <is>
          <t/>
        </is>
      </c>
      <c r="Q350" s="8" t="inlineStr">
        <f aca="false">IF(A350&lt;&gt;"",$H350+'v1 Frame'!K$3*COS($E350)-'v1 Frame'!L$3*SIN($E350),"")</f>
        <is>
          <t/>
        </is>
      </c>
      <c r="R350" s="8" t="inlineStr">
        <f aca="false">IF(A350&lt;&gt;"",$I350-'v1 Frame'!J$3*SIN($C350)+'v1 Frame'!K$3*COS($C350)*SIN($E350)+'v1 Frame'!L$3*COS($C350)*COS($E350),"")</f>
        <is>
          <t/>
        </is>
      </c>
      <c r="S350" s="8" t="inlineStr">
        <f aca="false">IF(A350&lt;&gt;"",$G350+'v1 Frame'!M$3*COS($C350)+'v1 Frame'!N$3*SIN($C350)*SIN($E350)+'v1 Frame'!O$3*SIN($C350)*COS($E350),"")</f>
        <is>
          <t/>
        </is>
      </c>
      <c r="T350" s="8" t="inlineStr">
        <f aca="false">IF(A350&lt;&gt;"",$H350+'v1 Frame'!N$3*COS($E350)-'v1 Frame'!O$3*SIN($E350),"")</f>
        <is>
          <t/>
        </is>
      </c>
      <c r="U350" s="8" t="inlineStr">
        <f aca="false">IF(A350&lt;&gt;"",$I350-'v1 Frame'!M$3*SIN($C350)+'v1 Frame'!N$3*COS($C350)*SIN($E350)+'v1 Frame'!O$3*COS($C350)*COS($E350),"")</f>
        <is>
          <t/>
        </is>
      </c>
      <c r="V350" s="8" t="inlineStr">
        <f aca="false">IF(A350&lt;&gt;"",$G350+'v1 Frame'!P$3*COS($C350)+'v1 Frame'!Q$3*SIN($C350)*SIN($E350)+'v1 Frame'!R$3*SIN($C350)*COS($E350),"")</f>
        <is>
          <t/>
        </is>
      </c>
      <c r="W350" s="8" t="inlineStr">
        <f aca="false">IF(A350&lt;&gt;"",$H350+'v1 Frame'!Q$3*COS($E350)-'v1 Frame'!R$3*SIN($E350),"")</f>
        <is>
          <t/>
        </is>
      </c>
      <c r="X350" s="8" t="inlineStr">
        <f aca="false">IF(A350&lt;&gt;"",$I350-'v1 Frame'!P$3*SIN($C350)+'v1 Frame'!Q$3*COS($C350)*SIN($E350)+'v1 Frame'!R$3*COS($C350)*COS($E350),"")</f>
        <is>
          <t/>
        </is>
      </c>
      <c r="Y350" s="8" t="inlineStr">
        <f aca="false">IF(A350&lt;&gt;"",$G350+'v1 Frame'!S$3*COS($C350)+'v1 Frame'!T$3*SIN($C350)*SIN($E350)+'v1 Frame'!U$3*SIN($C350)*COS($E350),"")</f>
        <is>
          <t/>
        </is>
      </c>
      <c r="Z350" s="8" t="inlineStr">
        <f aca="false">IF(A350&lt;&gt;"",$H350+'v1 Frame'!T$3*COS($E350)-'v1 Frame'!U$3*SIN($E350),"")</f>
        <is>
          <t/>
        </is>
      </c>
      <c r="AA350" s="8" t="inlineStr">
        <f aca="false">IF(A350&lt;&gt;"",$I350-'v1 Frame'!S$3*SIN($C350)+'v1 Frame'!T$3*COS($C350)*SIN($E350)+'v1 Frame'!U$3*COS($C350)*COS($E350),"")</f>
        <is>
          <t/>
        </is>
      </c>
      <c r="AB350" s="8" t="inlineStr">
        <f aca="false">IF(A350&lt;&gt;"",$G350+'v1 Frame'!V$3*COS($C350)+'v1 Frame'!W$3*SIN($C350)*SIN($E350)+'v1 Frame'!X$3*SIN($C350)*COS($E350),"")</f>
        <is>
          <t/>
        </is>
      </c>
      <c r="AC350" s="8" t="inlineStr">
        <f aca="false">IF(A350&lt;&gt;"",$H350+'v1 Frame'!W$3*COS($E350)-'v1 Frame'!X$3*SIN($E350),"")</f>
        <is>
          <t/>
        </is>
      </c>
      <c r="AD350" s="8" t="inlineStr">
        <f aca="false">IF(A350&lt;&gt;"",$I350-'v1 Frame'!V$3*SIN($C350)+'v1 Frame'!W$3*COS($C350)*SIN($E350)+'v1 Frame'!X$3*COS($C350)*COS($E350),"")</f>
        <is>
          <t/>
        </is>
      </c>
      <c r="AE350" s="25" t="inlineStr">
        <f aca="false">IF(A350&lt;&gt;"",$G350+'v1 Frame'!Y$3*COS($C350)+'v1 Frame'!Z$3*SIN($C350)*SIN($E350)+'v1 Frame'!AA$3*SIN($C350)*COS($E350),"")</f>
        <is>
          <t/>
        </is>
      </c>
      <c r="AF350" s="25" t="inlineStr">
        <f aca="false">IF(A350&lt;&gt;"",$H350+'v1 Frame'!Z$3*COS($E350)-'v1 Frame'!AA$3*SIN($E350),"")</f>
        <is>
          <t/>
        </is>
      </c>
      <c r="AG350" s="25" t="inlineStr">
        <f aca="false">IF(A350&lt;&gt;"",$I350-'v1 Frame'!Y$3*SIN($C350)+'v1 Frame'!Z$3*COS($C350)*SIN($E350)+'v1 Frame'!AA$3*COS($C350)*COS($E350),"")</f>
        <is>
          <t/>
        </is>
      </c>
      <c r="AH350" s="8" t="inlineStr">
        <f aca="false">IF(A350&lt;&gt;"",SQRT(SUMSQ(G350:I350)),"")</f>
        <is>
          <t/>
        </is>
      </c>
      <c r="AI350" s="8" t="inlineStr">
        <f aca="false">IF(A350&lt;&gt;"",IF(AH350&lt;&gt;0,ACOS(I350/AH350),0),"")</f>
        <is>
          <t/>
        </is>
      </c>
      <c r="AJ350" s="8" t="inlineStr">
        <f aca="false">IF(A350&lt;&gt;"",DEGREES(AI350),"")</f>
        <is>
          <t/>
        </is>
      </c>
      <c r="AK350" s="8" t="inlineStr">
        <f aca="false">IF(A350&lt;&gt;"",IF(OR(G350&lt;&gt;0,H350&lt;&gt;0),ATAN2(G350,H350),0),"")</f>
        <is>
          <t/>
        </is>
      </c>
      <c r="AL350" s="8" t="inlineStr">
        <f aca="false">IF(A350&lt;&gt;"",DEGREES(AK350),"")</f>
        <is>
          <t/>
        </is>
      </c>
      <c r="AM350" s="8" t="inlineStr">
        <f aca="false">IF(A350&lt;&gt;"",SQRT(SUMSQ(J350:L350)),"")</f>
        <is>
          <t/>
        </is>
      </c>
      <c r="AN350" s="8" t="inlineStr">
        <f aca="false">IF(A350&lt;&gt;"",IF(AM350&lt;&gt;0,ACOS(L350/AM350),0),"")</f>
        <is>
          <t/>
        </is>
      </c>
      <c r="AO350" s="8" t="inlineStr">
        <f aca="false">IF(A350&lt;&gt;"",DEGREES(AN350),"")</f>
        <is>
          <t/>
        </is>
      </c>
      <c r="AP350" s="8" t="inlineStr">
        <f aca="false">IF(A350&lt;&gt;"",IF(OR(J350&lt;&gt;0,K350&lt;&gt;0),ATAN2(J350,K350),0),"")</f>
        <is>
          <t/>
        </is>
      </c>
      <c r="AQ350" s="8" t="inlineStr">
        <f aca="false">IF(A350&lt;&gt;"",DEGREES(AP350),"")</f>
        <is>
          <t/>
        </is>
      </c>
      <c r="AR350" s="8" t="inlineStr">
        <f aca="false">IF(A350&lt;&gt;"",SQRT(SUMSQ(M350:O350)),"")</f>
        <is>
          <t/>
        </is>
      </c>
      <c r="AS350" s="8" t="inlineStr">
        <f aca="false">IF(A350&lt;&gt;"",IF(AR350&lt;&gt;0,ACOS(O350/AR350),0),"")</f>
        <is>
          <t/>
        </is>
      </c>
      <c r="AT350" s="8" t="inlineStr">
        <f aca="false">IF(A350&lt;&gt;"",DEGREES(AS350),"")</f>
        <is>
          <t/>
        </is>
      </c>
      <c r="AU350" s="8" t="inlineStr">
        <f aca="false">IF(A350&lt;&gt;"",IF(OR(M350&lt;&gt;0,N350&lt;&gt;0),ATAN2(M350,N350),0),"")</f>
        <is>
          <t/>
        </is>
      </c>
      <c r="AV350" s="8" t="inlineStr">
        <f aca="false">IF(A350&lt;&gt;"",DEGREES(AU350),"")</f>
        <is>
          <t/>
        </is>
      </c>
      <c r="AW350" s="8" t="inlineStr">
        <f aca="false">IF(A350&lt;&gt;"",SQRT(SUMSQ(P350:R350)),"")</f>
        <is>
          <t/>
        </is>
      </c>
      <c r="AX350" s="8" t="inlineStr">
        <f aca="false">IF(A350&lt;&gt;"",IF(AW350&lt;&gt;0,ACOS(R350/AW350),0),"")</f>
        <is>
          <t/>
        </is>
      </c>
      <c r="AY350" s="8" t="inlineStr">
        <f aca="false">IF(A350&lt;&gt;"",DEGREES(AX350),"")</f>
        <is>
          <t/>
        </is>
      </c>
      <c r="AZ350" s="8" t="inlineStr">
        <f aca="false">IF(A350&lt;&gt;"",IF(OR(P350&lt;&gt;0,Q350&lt;&gt;0),ATAN2(P350,Q350),0),"")</f>
        <is>
          <t/>
        </is>
      </c>
      <c r="BA350" s="8" t="inlineStr">
        <f aca="false">IF(A350&lt;&gt;"",DEGREES(AZ350),"")</f>
        <is>
          <t/>
        </is>
      </c>
      <c r="BB350" s="8" t="inlineStr">
        <f aca="false">IF(A350&lt;&gt;"",SQRT(SUMSQ(S350:U350)),"")</f>
        <is>
          <t/>
        </is>
      </c>
      <c r="BC350" s="8" t="inlineStr">
        <f aca="false">IF(A350&lt;&gt;"",IF(BB350&lt;&gt;0,ACOS(U350/BB350),0),"")</f>
        <is>
          <t/>
        </is>
      </c>
      <c r="BD350" s="8" t="inlineStr">
        <f aca="false">IF(A350&lt;&gt;"",DEGREES(BC350),"")</f>
        <is>
          <t/>
        </is>
      </c>
      <c r="BE350" s="8" t="inlineStr">
        <f aca="false">IF(A350&lt;&gt;"",IF(OR(S350&lt;&gt;0,T350&lt;&gt;0),ATAN2(S350,T350),0),"")</f>
        <is>
          <t/>
        </is>
      </c>
      <c r="BF350" s="8" t="inlineStr">
        <f aca="false">IF(A350&lt;&gt;"",DEGREES(BE350),"")</f>
        <is>
          <t/>
        </is>
      </c>
      <c r="BG350" s="8" t="inlineStr">
        <f aca="false">IF(A350&lt;&gt;"",SQRT(SUMSQ(V350:X350)),"")</f>
        <is>
          <t/>
        </is>
      </c>
      <c r="BH350" s="8" t="inlineStr">
        <f aca="false">IF(A350&lt;&gt;"",IF(BG350&lt;&gt;0,ACOS(X350/BG350),0),"")</f>
        <is>
          <t/>
        </is>
      </c>
      <c r="BI350" s="8" t="inlineStr">
        <f aca="false">IF(A350&lt;&gt;"",DEGREES(BH350),"")</f>
        <is>
          <t/>
        </is>
      </c>
      <c r="BJ350" s="8" t="inlineStr">
        <f aca="false">IF(A350&lt;&gt;"",IF(OR(V350&lt;&gt;0,W350&lt;&gt;0),ATAN2(V350,W350),0),"")</f>
        <is>
          <t/>
        </is>
      </c>
      <c r="BK350" s="8" t="inlineStr">
        <f aca="false">IF(A350&lt;&gt;"",DEGREES(BJ350),"")</f>
        <is>
          <t/>
        </is>
      </c>
      <c r="BL350" s="8" t="inlineStr">
        <f aca="false">IF(A350&lt;&gt;"",SQRT(SUMSQ(Y350:AA350)),"")</f>
        <is>
          <t/>
        </is>
      </c>
      <c r="BM350" s="8" t="inlineStr">
        <f aca="false">IF(A350&lt;&gt;"",IF(BL350&lt;&gt;0,ACOS(AA350/BL350),0),"")</f>
        <is>
          <t/>
        </is>
      </c>
      <c r="BN350" s="8" t="inlineStr">
        <f aca="false">IF(A350&lt;&gt;"",DEGREES(BM350),"")</f>
        <is>
          <t/>
        </is>
      </c>
      <c r="BO350" s="8" t="inlineStr">
        <f aca="false">IF(A350&lt;&gt;"",IF(OR(Y350&lt;&gt;0,Z350&lt;&gt;0),ATAN2(Y350,Z350),0),"")</f>
        <is>
          <t/>
        </is>
      </c>
      <c r="BP350" s="8" t="inlineStr">
        <f aca="false">IF(A350&lt;&gt;"",DEGREES(BO350),"")</f>
        <is>
          <t/>
        </is>
      </c>
      <c r="BQ350" s="8" t="inlineStr">
        <f aca="false">IF(A350&lt;&gt;"",SQRT(SUMSQ(AB350:AD350)),"")</f>
        <is>
          <t/>
        </is>
      </c>
      <c r="BR350" s="8" t="inlineStr">
        <f aca="false">IF(A350&lt;&gt;"",IF(BQ350&lt;&gt;0,ACOS(AD350/BQ350),0),"")</f>
        <is>
          <t/>
        </is>
      </c>
      <c r="BS350" s="8" t="inlineStr">
        <f aca="false">IF(A350&lt;&gt;"",DEGREES(BR350),"")</f>
        <is>
          <t/>
        </is>
      </c>
      <c r="BT350" s="8" t="inlineStr">
        <f aca="false">IF(A350&lt;&gt;"",IF(OR(AB350&lt;&gt;0,AC350&lt;&gt;0),ATAN2(AB350,AC350),0),"")</f>
        <is>
          <t/>
        </is>
      </c>
      <c r="BU350" s="8" t="inlineStr">
        <f aca="false">IF(A350&lt;&gt;"",DEGREES(BT350),"")</f>
        <is>
          <t/>
        </is>
      </c>
      <c r="BV350" s="8" t="inlineStr">
        <f aca="false">IF(A350&lt;&gt;"",SQRT(SUMSQ(AE350:AG350)),"")</f>
        <is>
          <t/>
        </is>
      </c>
      <c r="BW350" s="8" t="inlineStr">
        <f aca="false">IF(A350&lt;&gt;"",IF(BV350&lt;&gt;0,ACOS(AG350/BV350),0),"")</f>
        <is>
          <t/>
        </is>
      </c>
      <c r="BX350" s="8" t="inlineStr">
        <f aca="false">IF(A350&lt;&gt;"",DEGREES(BW350),"")</f>
        <is>
          <t/>
        </is>
      </c>
      <c r="BY350" s="8" t="inlineStr">
        <f aca="false">IF(A350&lt;&gt;"",IF(OR(AF350&lt;&gt;0,AG350&lt;&gt;0),ATAN2(AF350,AG350),0),"")</f>
        <is>
          <t/>
        </is>
      </c>
      <c r="BZ350" s="8" t="inlineStr">
        <f aca="false">IF(A350&lt;&gt;"",DEGREES(BY350),"")</f>
        <is>
          <t/>
        </is>
      </c>
      <c r="CA350" s="0" t="inlineStr">
        <f aca="false">IF(A350&lt;&gt;"",IF(AND(AI350&lt;Parameters!$B$11,AI350&gt;Parameters!$B$12,AN350&lt;Parameters!$B$11,AN350&gt;Parameters!$B$12,AS350&lt;Parameters!$B$11,AS350&gt;Parameters!$B$12,AX350&lt;Parameters!$B$11,AX350&gt;Parameters!$B$12,BC350&lt;Parameters!$B$11,BC350&gt;Parameters!$B$12,BM350&lt;Parameters!$B$11,BM350&gt;Parameters!$B$12,BR350&lt;Parameters!$B$11,BR350&gt;Parameters!$B$12,BW350&lt;Parameters!$B$11,BW350&gt;Parameters!$B$12),1,0),"")</f>
        <is>
          <t/>
        </is>
      </c>
      <c r="CB350" s="0" t="inlineStr">
        <f aca="false">IF(A350&lt;&gt;"",IF(OR(AI350&lt;Parameters!$B$12,AI350&gt;Parameters!$B$11),0,1),"")</f>
        <is>
          <t/>
        </is>
      </c>
      <c r="CC350" s="0" t="inlineStr">
        <f aca="false">IF(A350&lt;&gt;"",IF(OR(AN350&lt;Parameters!$B$12,AN350&gt;Parameters!$B$11),0,1),"")</f>
        <is>
          <t/>
        </is>
      </c>
      <c r="CD350" s="0" t="inlineStr">
        <f aca="false">IF(A350&lt;&gt;"",IF(OR(AS350&lt;Parameters!$B$12,AS350&gt;Parameters!$B$11),0,1),"")</f>
        <is>
          <t/>
        </is>
      </c>
      <c r="CE350" s="0" t="inlineStr">
        <f aca="false">IF(A350&lt;&gt;"",IF(OR(AX350&lt;Parameters!$B$12,AX350&gt;Parameters!$B$11),0,1),"")</f>
        <is>
          <t/>
        </is>
      </c>
      <c r="CF350" s="0" t="inlineStr">
        <f aca="false">IF(A350&lt;&gt;"",IF(OR(BC350&lt;Parameters!$B$12,BC350&gt;Parameters!$B$11),0,1),"")</f>
        <is>
          <t/>
        </is>
      </c>
      <c r="CG350" s="0" t="inlineStr">
        <f aca="false">IF(A350&lt;&gt;"",IF(OR(BH350&lt;Parameters!$B$12,BH350&gt;Parameters!$B$11),0,1),"")</f>
        <is>
          <t/>
        </is>
      </c>
      <c r="CH350" s="0" t="inlineStr">
        <f aca="false">IF(A350&lt;&gt;"",IF(OR(BM350&lt;Parameters!$B$12,BM350&gt;Parameters!$B$11),0,1),"")</f>
        <is>
          <t/>
        </is>
      </c>
      <c r="CI350" s="0" t="inlineStr">
        <f aca="false">IF(A350&lt;&gt;"",IF(OR(BR350&lt;Parameters!$B$12,BR350&gt;Parameters!$B$11),0,1),"")</f>
        <is>
          <t/>
        </is>
      </c>
      <c r="CJ350" s="0" t="inlineStr">
        <f aca="false">IF(A350&lt;&gt;"",IF(OR(BW350&lt;Parameters!$B$12,BW350&gt;Parameters!$B$11),0,1),"")</f>
        <is>
          <t/>
        </is>
      </c>
      <c r="CK350" s="26" t="inlineStr">
        <f aca="false">IF(A350&lt;&gt;"",SUM(CB350:CJ350)/9,"")</f>
        <is>
          <t/>
        </is>
      </c>
      <c r="CL350" s="0" t="inlineStr">
        <f aca="false">IF(A350&lt;&gt;"",CK350*9,"")</f>
        <is>
          <t/>
        </is>
      </c>
      <c r="CM350" s="8" t="inlineStr">
        <f aca="false">IF(A350&lt;&gt;"",TEXT(B350,CM$2)&amp;" "&amp;TEXT(A350,CM$2),"")</f>
        <is>
          <t/>
        </is>
      </c>
    </row>
    <row r="351" customFormat="false" ht="15" hidden="false" customHeight="false" outlineLevel="0" collapsed="false">
      <c r="A351" s="0" t="inlineStr">
        <f aca="false">IF(OR(B350&lt;Parameters!$K$12,A350&lt;Parameters!$K$12),IF(A350&lt;Parameters!$K$12,A350+1,0),"")</f>
        <is>
          <t/>
        </is>
      </c>
      <c r="B351" s="0" t="inlineStr">
        <f aca="false">IF(A351&lt;&gt;"",IF(A351=0,B350+1,B350),"")</f>
        <is>
          <t/>
        </is>
      </c>
      <c r="C351" s="24" t="inlineStr">
        <f aca="false">IF(A351&lt;&gt;"",-_phi*(A351+0.5),"")</f>
        <is>
          <t/>
        </is>
      </c>
      <c r="D351" s="8" t="inlineStr">
        <f aca="false">IF(A351&lt;&gt;"",DEGREES(C351),"")</f>
        <is>
          <t/>
        </is>
      </c>
      <c r="E351" s="24" t="inlineStr">
        <f aca="false">IF(A351&lt;&gt;"",_phi*(B351+0.5),"")</f>
        <is>
          <t/>
        </is>
      </c>
      <c r="F351" s="8" t="inlineStr">
        <f aca="false">IF(A351&lt;&gt;"",DEGREES(E351),"")</f>
        <is>
          <t/>
        </is>
      </c>
      <c r="G351" s="8" t="inlineStr">
        <f aca="false">IF(A351&lt;&gt;"",LOOKUP(A351,h!$A$3:$A$30,h!$D$3:$D$30),"")</f>
        <is>
          <t/>
        </is>
      </c>
      <c r="H351" s="8" t="inlineStr">
        <f aca="false">IF(A351&lt;&gt;"",LOOKUP(B351,h!$A$3:$A$30,h!$D$3:$D$30),"")</f>
        <is>
          <t/>
        </is>
      </c>
      <c r="I351" s="8" t="inlineStr">
        <f aca="false">IF(A351&lt;&gt;"",_zif,"")</f>
        <is>
          <t/>
        </is>
      </c>
      <c r="J351" s="8" t="inlineStr">
        <f aca="false">IF(A351&lt;&gt;"",$G351+'v1 Frame'!D$3*COS($C351)+'v1 Frame'!E$3*SIN($C351)*SIN($E351)+'v1 Frame'!F$3*SIN($C351)*COS($E351),"")</f>
        <is>
          <t/>
        </is>
      </c>
      <c r="K351" s="8" t="inlineStr">
        <f aca="false">IF(A351&lt;&gt;"",$H351+'v1 Frame'!E$3*COS($E351)-'v1 Frame'!F$3*SIN($E351),"")</f>
        <is>
          <t/>
        </is>
      </c>
      <c r="L351" s="8" t="inlineStr">
        <f aca="false">IF(A351&lt;&gt;"",$I351-'v1 Frame'!D$3*SIN($C351)+'v1 Frame'!E$3*COS($C351)*SIN($E351)+'v1 Frame'!F$3*COS($C351)*COS($E351),"")</f>
        <is>
          <t/>
        </is>
      </c>
      <c r="M351" s="8" t="inlineStr">
        <f aca="false">IF(A351&lt;&gt;"",$G351+'v1 Frame'!G$3*COS($C351)+'v1 Frame'!H$3*SIN($C351)*SIN($E351)+'v1 Frame'!I$3*SIN($C351)*COS($E351),"")</f>
        <is>
          <t/>
        </is>
      </c>
      <c r="N351" s="8" t="inlineStr">
        <f aca="false">IF(A351&lt;&gt;"",$H351+'v1 Frame'!H$3*COS($E351)-'v1 Frame'!I$3*SIN($E351),"")</f>
        <is>
          <t/>
        </is>
      </c>
      <c r="O351" s="8" t="inlineStr">
        <f aca="false">IF(A351&lt;&gt;"",$I351-'v1 Frame'!G$3*SIN($C351)+'v1 Frame'!H$3*COS($C351)*SIN($E351)+'v1 Frame'!I$3*COS($C351)*COS($E351),"")</f>
        <is>
          <t/>
        </is>
      </c>
      <c r="P351" s="8" t="inlineStr">
        <f aca="false">IF(A351&lt;&gt;"",$G351+'v1 Frame'!J$3*COS($C351)+'v1 Frame'!K$3*SIN($C351)*SIN($E351)+'v1 Frame'!L$3*SIN($C351)*COS($E351),"")</f>
        <is>
          <t/>
        </is>
      </c>
      <c r="Q351" s="8" t="inlineStr">
        <f aca="false">IF(A351&lt;&gt;"",$H351+'v1 Frame'!K$3*COS($E351)-'v1 Frame'!L$3*SIN($E351),"")</f>
        <is>
          <t/>
        </is>
      </c>
      <c r="R351" s="8" t="inlineStr">
        <f aca="false">IF(A351&lt;&gt;"",$I351-'v1 Frame'!J$3*SIN($C351)+'v1 Frame'!K$3*COS($C351)*SIN($E351)+'v1 Frame'!L$3*COS($C351)*COS($E351),"")</f>
        <is>
          <t/>
        </is>
      </c>
      <c r="S351" s="8" t="inlineStr">
        <f aca="false">IF(A351&lt;&gt;"",$G351+'v1 Frame'!M$3*COS($C351)+'v1 Frame'!N$3*SIN($C351)*SIN($E351)+'v1 Frame'!O$3*SIN($C351)*COS($E351),"")</f>
        <is>
          <t/>
        </is>
      </c>
      <c r="T351" s="8" t="inlineStr">
        <f aca="false">IF(A351&lt;&gt;"",$H351+'v1 Frame'!N$3*COS($E351)-'v1 Frame'!O$3*SIN($E351),"")</f>
        <is>
          <t/>
        </is>
      </c>
      <c r="U351" s="8" t="inlineStr">
        <f aca="false">IF(A351&lt;&gt;"",$I351-'v1 Frame'!M$3*SIN($C351)+'v1 Frame'!N$3*COS($C351)*SIN($E351)+'v1 Frame'!O$3*COS($C351)*COS($E351),"")</f>
        <is>
          <t/>
        </is>
      </c>
      <c r="V351" s="8" t="inlineStr">
        <f aca="false">IF(A351&lt;&gt;"",$G351+'v1 Frame'!P$3*COS($C351)+'v1 Frame'!Q$3*SIN($C351)*SIN($E351)+'v1 Frame'!R$3*SIN($C351)*COS($E351),"")</f>
        <is>
          <t/>
        </is>
      </c>
      <c r="W351" s="8" t="inlineStr">
        <f aca="false">IF(A351&lt;&gt;"",$H351+'v1 Frame'!Q$3*COS($E351)-'v1 Frame'!R$3*SIN($E351),"")</f>
        <is>
          <t/>
        </is>
      </c>
      <c r="X351" s="8" t="inlineStr">
        <f aca="false">IF(A351&lt;&gt;"",$I351-'v1 Frame'!P$3*SIN($C351)+'v1 Frame'!Q$3*COS($C351)*SIN($E351)+'v1 Frame'!R$3*COS($C351)*COS($E351),"")</f>
        <is>
          <t/>
        </is>
      </c>
      <c r="Y351" s="8" t="inlineStr">
        <f aca="false">IF(A351&lt;&gt;"",$G351+'v1 Frame'!S$3*COS($C351)+'v1 Frame'!T$3*SIN($C351)*SIN($E351)+'v1 Frame'!U$3*SIN($C351)*COS($E351),"")</f>
        <is>
          <t/>
        </is>
      </c>
      <c r="Z351" s="8" t="inlineStr">
        <f aca="false">IF(A351&lt;&gt;"",$H351+'v1 Frame'!T$3*COS($E351)-'v1 Frame'!U$3*SIN($E351),"")</f>
        <is>
          <t/>
        </is>
      </c>
      <c r="AA351" s="8" t="inlineStr">
        <f aca="false">IF(A351&lt;&gt;"",$I351-'v1 Frame'!S$3*SIN($C351)+'v1 Frame'!T$3*COS($C351)*SIN($E351)+'v1 Frame'!U$3*COS($C351)*COS($E351),"")</f>
        <is>
          <t/>
        </is>
      </c>
      <c r="AB351" s="8" t="inlineStr">
        <f aca="false">IF(A351&lt;&gt;"",$G351+'v1 Frame'!V$3*COS($C351)+'v1 Frame'!W$3*SIN($C351)*SIN($E351)+'v1 Frame'!X$3*SIN($C351)*COS($E351),"")</f>
        <is>
          <t/>
        </is>
      </c>
      <c r="AC351" s="8" t="inlineStr">
        <f aca="false">IF(A351&lt;&gt;"",$H351+'v1 Frame'!W$3*COS($E351)-'v1 Frame'!X$3*SIN($E351),"")</f>
        <is>
          <t/>
        </is>
      </c>
      <c r="AD351" s="8" t="inlineStr">
        <f aca="false">IF(A351&lt;&gt;"",$I351-'v1 Frame'!V$3*SIN($C351)+'v1 Frame'!W$3*COS($C351)*SIN($E351)+'v1 Frame'!X$3*COS($C351)*COS($E351),"")</f>
        <is>
          <t/>
        </is>
      </c>
      <c r="AE351" s="25" t="inlineStr">
        <f aca="false">IF(A351&lt;&gt;"",$G351+'v1 Frame'!Y$3*COS($C351)+'v1 Frame'!Z$3*SIN($C351)*SIN($E351)+'v1 Frame'!AA$3*SIN($C351)*COS($E351),"")</f>
        <is>
          <t/>
        </is>
      </c>
      <c r="AF351" s="25" t="inlineStr">
        <f aca="false">IF(A351&lt;&gt;"",$H351+'v1 Frame'!Z$3*COS($E351)-'v1 Frame'!AA$3*SIN($E351),"")</f>
        <is>
          <t/>
        </is>
      </c>
      <c r="AG351" s="25" t="inlineStr">
        <f aca="false">IF(A351&lt;&gt;"",$I351-'v1 Frame'!Y$3*SIN($C351)+'v1 Frame'!Z$3*COS($C351)*SIN($E351)+'v1 Frame'!AA$3*COS($C351)*COS($E351),"")</f>
        <is>
          <t/>
        </is>
      </c>
      <c r="AH351" s="8" t="inlineStr">
        <f aca="false">IF(A351&lt;&gt;"",SQRT(SUMSQ(G351:I351)),"")</f>
        <is>
          <t/>
        </is>
      </c>
      <c r="AI351" s="8" t="inlineStr">
        <f aca="false">IF(A351&lt;&gt;"",IF(AH351&lt;&gt;0,ACOS(I351/AH351),0),"")</f>
        <is>
          <t/>
        </is>
      </c>
      <c r="AJ351" s="8" t="inlineStr">
        <f aca="false">IF(A351&lt;&gt;"",DEGREES(AI351),"")</f>
        <is>
          <t/>
        </is>
      </c>
      <c r="AK351" s="8" t="inlineStr">
        <f aca="false">IF(A351&lt;&gt;"",IF(OR(G351&lt;&gt;0,H351&lt;&gt;0),ATAN2(G351,H351),0),"")</f>
        <is>
          <t/>
        </is>
      </c>
      <c r="AL351" s="8" t="inlineStr">
        <f aca="false">IF(A351&lt;&gt;"",DEGREES(AK351),"")</f>
        <is>
          <t/>
        </is>
      </c>
      <c r="AM351" s="8" t="inlineStr">
        <f aca="false">IF(A351&lt;&gt;"",SQRT(SUMSQ(J351:L351)),"")</f>
        <is>
          <t/>
        </is>
      </c>
      <c r="AN351" s="8" t="inlineStr">
        <f aca="false">IF(A351&lt;&gt;"",IF(AM351&lt;&gt;0,ACOS(L351/AM351),0),"")</f>
        <is>
          <t/>
        </is>
      </c>
      <c r="AO351" s="8" t="inlineStr">
        <f aca="false">IF(A351&lt;&gt;"",DEGREES(AN351),"")</f>
        <is>
          <t/>
        </is>
      </c>
      <c r="AP351" s="8" t="inlineStr">
        <f aca="false">IF(A351&lt;&gt;"",IF(OR(J351&lt;&gt;0,K351&lt;&gt;0),ATAN2(J351,K351),0),"")</f>
        <is>
          <t/>
        </is>
      </c>
      <c r="AQ351" s="8" t="inlineStr">
        <f aca="false">IF(A351&lt;&gt;"",DEGREES(AP351),"")</f>
        <is>
          <t/>
        </is>
      </c>
      <c r="AR351" s="8" t="inlineStr">
        <f aca="false">IF(A351&lt;&gt;"",SQRT(SUMSQ(M351:O351)),"")</f>
        <is>
          <t/>
        </is>
      </c>
      <c r="AS351" s="8" t="inlineStr">
        <f aca="false">IF(A351&lt;&gt;"",IF(AR351&lt;&gt;0,ACOS(O351/AR351),0),"")</f>
        <is>
          <t/>
        </is>
      </c>
      <c r="AT351" s="8" t="inlineStr">
        <f aca="false">IF(A351&lt;&gt;"",DEGREES(AS351),"")</f>
        <is>
          <t/>
        </is>
      </c>
      <c r="AU351" s="8" t="inlineStr">
        <f aca="false">IF(A351&lt;&gt;"",IF(OR(M351&lt;&gt;0,N351&lt;&gt;0),ATAN2(M351,N351),0),"")</f>
        <is>
          <t/>
        </is>
      </c>
      <c r="AV351" s="8" t="inlineStr">
        <f aca="false">IF(A351&lt;&gt;"",DEGREES(AU351),"")</f>
        <is>
          <t/>
        </is>
      </c>
      <c r="AW351" s="8" t="inlineStr">
        <f aca="false">IF(A351&lt;&gt;"",SQRT(SUMSQ(P351:R351)),"")</f>
        <is>
          <t/>
        </is>
      </c>
      <c r="AX351" s="8" t="inlineStr">
        <f aca="false">IF(A351&lt;&gt;"",IF(AW351&lt;&gt;0,ACOS(R351/AW351),0),"")</f>
        <is>
          <t/>
        </is>
      </c>
      <c r="AY351" s="8" t="inlineStr">
        <f aca="false">IF(A351&lt;&gt;"",DEGREES(AX351),"")</f>
        <is>
          <t/>
        </is>
      </c>
      <c r="AZ351" s="8" t="inlineStr">
        <f aca="false">IF(A351&lt;&gt;"",IF(OR(P351&lt;&gt;0,Q351&lt;&gt;0),ATAN2(P351,Q351),0),"")</f>
        <is>
          <t/>
        </is>
      </c>
      <c r="BA351" s="8" t="inlineStr">
        <f aca="false">IF(A351&lt;&gt;"",DEGREES(AZ351),"")</f>
        <is>
          <t/>
        </is>
      </c>
      <c r="BB351" s="8" t="inlineStr">
        <f aca="false">IF(A351&lt;&gt;"",SQRT(SUMSQ(S351:U351)),"")</f>
        <is>
          <t/>
        </is>
      </c>
      <c r="BC351" s="8" t="inlineStr">
        <f aca="false">IF(A351&lt;&gt;"",IF(BB351&lt;&gt;0,ACOS(U351/BB351),0),"")</f>
        <is>
          <t/>
        </is>
      </c>
      <c r="BD351" s="8" t="inlineStr">
        <f aca="false">IF(A351&lt;&gt;"",DEGREES(BC351),"")</f>
        <is>
          <t/>
        </is>
      </c>
      <c r="BE351" s="8" t="inlineStr">
        <f aca="false">IF(A351&lt;&gt;"",IF(OR(S351&lt;&gt;0,T351&lt;&gt;0),ATAN2(S351,T351),0),"")</f>
        <is>
          <t/>
        </is>
      </c>
      <c r="BF351" s="8" t="inlineStr">
        <f aca="false">IF(A351&lt;&gt;"",DEGREES(BE351),"")</f>
        <is>
          <t/>
        </is>
      </c>
      <c r="BG351" s="8" t="inlineStr">
        <f aca="false">IF(A351&lt;&gt;"",SQRT(SUMSQ(V351:X351)),"")</f>
        <is>
          <t/>
        </is>
      </c>
      <c r="BH351" s="8" t="inlineStr">
        <f aca="false">IF(A351&lt;&gt;"",IF(BG351&lt;&gt;0,ACOS(X351/BG351),0),"")</f>
        <is>
          <t/>
        </is>
      </c>
      <c r="BI351" s="8" t="inlineStr">
        <f aca="false">IF(A351&lt;&gt;"",DEGREES(BH351),"")</f>
        <is>
          <t/>
        </is>
      </c>
      <c r="BJ351" s="8" t="inlineStr">
        <f aca="false">IF(A351&lt;&gt;"",IF(OR(V351&lt;&gt;0,W351&lt;&gt;0),ATAN2(V351,W351),0),"")</f>
        <is>
          <t/>
        </is>
      </c>
      <c r="BK351" s="8" t="inlineStr">
        <f aca="false">IF(A351&lt;&gt;"",DEGREES(BJ351),"")</f>
        <is>
          <t/>
        </is>
      </c>
      <c r="BL351" s="8" t="inlineStr">
        <f aca="false">IF(A351&lt;&gt;"",SQRT(SUMSQ(Y351:AA351)),"")</f>
        <is>
          <t/>
        </is>
      </c>
      <c r="BM351" s="8" t="inlineStr">
        <f aca="false">IF(A351&lt;&gt;"",IF(BL351&lt;&gt;0,ACOS(AA351/BL351),0),"")</f>
        <is>
          <t/>
        </is>
      </c>
      <c r="BN351" s="8" t="inlineStr">
        <f aca="false">IF(A351&lt;&gt;"",DEGREES(BM351),"")</f>
        <is>
          <t/>
        </is>
      </c>
      <c r="BO351" s="8" t="inlineStr">
        <f aca="false">IF(A351&lt;&gt;"",IF(OR(Y351&lt;&gt;0,Z351&lt;&gt;0),ATAN2(Y351,Z351),0),"")</f>
        <is>
          <t/>
        </is>
      </c>
      <c r="BP351" s="8" t="inlineStr">
        <f aca="false">IF(A351&lt;&gt;"",DEGREES(BO351),"")</f>
        <is>
          <t/>
        </is>
      </c>
      <c r="BQ351" s="8" t="inlineStr">
        <f aca="false">IF(A351&lt;&gt;"",SQRT(SUMSQ(AB351:AD351)),"")</f>
        <is>
          <t/>
        </is>
      </c>
      <c r="BR351" s="8" t="inlineStr">
        <f aca="false">IF(A351&lt;&gt;"",IF(BQ351&lt;&gt;0,ACOS(AD351/BQ351),0),"")</f>
        <is>
          <t/>
        </is>
      </c>
      <c r="BS351" s="8" t="inlineStr">
        <f aca="false">IF(A351&lt;&gt;"",DEGREES(BR351),"")</f>
        <is>
          <t/>
        </is>
      </c>
      <c r="BT351" s="8" t="inlineStr">
        <f aca="false">IF(A351&lt;&gt;"",IF(OR(AB351&lt;&gt;0,AC351&lt;&gt;0),ATAN2(AB351,AC351),0),"")</f>
        <is>
          <t/>
        </is>
      </c>
      <c r="BU351" s="8" t="inlineStr">
        <f aca="false">IF(A351&lt;&gt;"",DEGREES(BT351),"")</f>
        <is>
          <t/>
        </is>
      </c>
      <c r="BV351" s="8" t="inlineStr">
        <f aca="false">IF(A351&lt;&gt;"",SQRT(SUMSQ(AE351:AG351)),"")</f>
        <is>
          <t/>
        </is>
      </c>
      <c r="BW351" s="8" t="inlineStr">
        <f aca="false">IF(A351&lt;&gt;"",IF(BV351&lt;&gt;0,ACOS(AG351/BV351),0),"")</f>
        <is>
          <t/>
        </is>
      </c>
      <c r="BX351" s="8" t="inlineStr">
        <f aca="false">IF(A351&lt;&gt;"",DEGREES(BW351),"")</f>
        <is>
          <t/>
        </is>
      </c>
      <c r="BY351" s="8" t="inlineStr">
        <f aca="false">IF(A351&lt;&gt;"",IF(OR(AF351&lt;&gt;0,AG351&lt;&gt;0),ATAN2(AF351,AG351),0),"")</f>
        <is>
          <t/>
        </is>
      </c>
      <c r="BZ351" s="8" t="inlineStr">
        <f aca="false">IF(A351&lt;&gt;"",DEGREES(BY351),"")</f>
        <is>
          <t/>
        </is>
      </c>
      <c r="CA351" s="0" t="inlineStr">
        <f aca="false">IF(A351&lt;&gt;"",IF(AND(AI351&lt;Parameters!$B$11,AI351&gt;Parameters!$B$12,AN351&lt;Parameters!$B$11,AN351&gt;Parameters!$B$12,AS351&lt;Parameters!$B$11,AS351&gt;Parameters!$B$12,AX351&lt;Parameters!$B$11,AX351&gt;Parameters!$B$12,BC351&lt;Parameters!$B$11,BC351&gt;Parameters!$B$12,BM351&lt;Parameters!$B$11,BM351&gt;Parameters!$B$12,BR351&lt;Parameters!$B$11,BR351&gt;Parameters!$B$12,BW351&lt;Parameters!$B$11,BW351&gt;Parameters!$B$12),1,0),"")</f>
        <is>
          <t/>
        </is>
      </c>
      <c r="CB351" s="0" t="inlineStr">
        <f aca="false">IF(A351&lt;&gt;"",IF(OR(AI351&lt;Parameters!$B$12,AI351&gt;Parameters!$B$11),0,1),"")</f>
        <is>
          <t/>
        </is>
      </c>
      <c r="CC351" s="0" t="inlineStr">
        <f aca="false">IF(A351&lt;&gt;"",IF(OR(AN351&lt;Parameters!$B$12,AN351&gt;Parameters!$B$11),0,1),"")</f>
        <is>
          <t/>
        </is>
      </c>
      <c r="CD351" s="0" t="inlineStr">
        <f aca="false">IF(A351&lt;&gt;"",IF(OR(AS351&lt;Parameters!$B$12,AS351&gt;Parameters!$B$11),0,1),"")</f>
        <is>
          <t/>
        </is>
      </c>
      <c r="CE351" s="0" t="inlineStr">
        <f aca="false">IF(A351&lt;&gt;"",IF(OR(AX351&lt;Parameters!$B$12,AX351&gt;Parameters!$B$11),0,1),"")</f>
        <is>
          <t/>
        </is>
      </c>
      <c r="CF351" s="0" t="inlineStr">
        <f aca="false">IF(A351&lt;&gt;"",IF(OR(BC351&lt;Parameters!$B$12,BC351&gt;Parameters!$B$11),0,1),"")</f>
        <is>
          <t/>
        </is>
      </c>
      <c r="CG351" s="0" t="inlineStr">
        <f aca="false">IF(A351&lt;&gt;"",IF(OR(BH351&lt;Parameters!$B$12,BH351&gt;Parameters!$B$11),0,1),"")</f>
        <is>
          <t/>
        </is>
      </c>
      <c r="CH351" s="0" t="inlineStr">
        <f aca="false">IF(A351&lt;&gt;"",IF(OR(BM351&lt;Parameters!$B$12,BM351&gt;Parameters!$B$11),0,1),"")</f>
        <is>
          <t/>
        </is>
      </c>
      <c r="CI351" s="0" t="inlineStr">
        <f aca="false">IF(A351&lt;&gt;"",IF(OR(BR351&lt;Parameters!$B$12,BR351&gt;Parameters!$B$11),0,1),"")</f>
        <is>
          <t/>
        </is>
      </c>
      <c r="CJ351" s="0" t="inlineStr">
        <f aca="false">IF(A351&lt;&gt;"",IF(OR(BW351&lt;Parameters!$B$12,BW351&gt;Parameters!$B$11),0,1),"")</f>
        <is>
          <t/>
        </is>
      </c>
      <c r="CK351" s="26" t="inlineStr">
        <f aca="false">IF(A351&lt;&gt;"",SUM(CB351:CJ351)/9,"")</f>
        <is>
          <t/>
        </is>
      </c>
      <c r="CL351" s="0" t="inlineStr">
        <f aca="false">IF(A351&lt;&gt;"",CK351*9,"")</f>
        <is>
          <t/>
        </is>
      </c>
      <c r="CM351" s="8" t="inlineStr">
        <f aca="false">IF(A351&lt;&gt;"",TEXT(B351,CM$2)&amp;" "&amp;TEXT(A351,CM$2),"")</f>
        <is>
          <t/>
        </is>
      </c>
    </row>
    <row r="352" customFormat="false" ht="15" hidden="false" customHeight="false" outlineLevel="0" collapsed="false">
      <c r="A352" s="0" t="inlineStr">
        <f aca="false">IF(OR(B351&lt;Parameters!$K$12,A351&lt;Parameters!$K$12),IF(A351&lt;Parameters!$K$12,A351+1,0),"")</f>
        <is>
          <t/>
        </is>
      </c>
      <c r="B352" s="0" t="inlineStr">
        <f aca="false">IF(A352&lt;&gt;"",IF(A352=0,B351+1,B351),"")</f>
        <is>
          <t/>
        </is>
      </c>
      <c r="C352" s="24" t="inlineStr">
        <f aca="false">IF(A352&lt;&gt;"",-_phi*(A352+0.5),"")</f>
        <is>
          <t/>
        </is>
      </c>
      <c r="D352" s="8" t="inlineStr">
        <f aca="false">IF(A352&lt;&gt;"",DEGREES(C352),"")</f>
        <is>
          <t/>
        </is>
      </c>
      <c r="E352" s="24" t="inlineStr">
        <f aca="false">IF(A352&lt;&gt;"",_phi*(B352+0.5),"")</f>
        <is>
          <t/>
        </is>
      </c>
      <c r="F352" s="8" t="inlineStr">
        <f aca="false">IF(A352&lt;&gt;"",DEGREES(E352),"")</f>
        <is>
          <t/>
        </is>
      </c>
      <c r="G352" s="8" t="inlineStr">
        <f aca="false">IF(A352&lt;&gt;"",LOOKUP(A352,h!$A$3:$A$30,h!$D$3:$D$30),"")</f>
        <is>
          <t/>
        </is>
      </c>
      <c r="H352" s="8" t="inlineStr">
        <f aca="false">IF(A352&lt;&gt;"",LOOKUP(B352,h!$A$3:$A$30,h!$D$3:$D$30),"")</f>
        <is>
          <t/>
        </is>
      </c>
      <c r="I352" s="8" t="inlineStr">
        <f aca="false">IF(A352&lt;&gt;"",_zif,"")</f>
        <is>
          <t/>
        </is>
      </c>
      <c r="J352" s="8" t="inlineStr">
        <f aca="false">IF(A352&lt;&gt;"",$G352+'v1 Frame'!D$3*COS($C352)+'v1 Frame'!E$3*SIN($C352)*SIN($E352)+'v1 Frame'!F$3*SIN($C352)*COS($E352),"")</f>
        <is>
          <t/>
        </is>
      </c>
      <c r="K352" s="8" t="inlineStr">
        <f aca="false">IF(A352&lt;&gt;"",$H352+'v1 Frame'!E$3*COS($E352)-'v1 Frame'!F$3*SIN($E352),"")</f>
        <is>
          <t/>
        </is>
      </c>
      <c r="L352" s="8" t="inlineStr">
        <f aca="false">IF(A352&lt;&gt;"",$I352-'v1 Frame'!D$3*SIN($C352)+'v1 Frame'!E$3*COS($C352)*SIN($E352)+'v1 Frame'!F$3*COS($C352)*COS($E352),"")</f>
        <is>
          <t/>
        </is>
      </c>
      <c r="M352" s="8" t="inlineStr">
        <f aca="false">IF(A352&lt;&gt;"",$G352+'v1 Frame'!G$3*COS($C352)+'v1 Frame'!H$3*SIN($C352)*SIN($E352)+'v1 Frame'!I$3*SIN($C352)*COS($E352),"")</f>
        <is>
          <t/>
        </is>
      </c>
      <c r="N352" s="8" t="inlineStr">
        <f aca="false">IF(A352&lt;&gt;"",$H352+'v1 Frame'!H$3*COS($E352)-'v1 Frame'!I$3*SIN($E352),"")</f>
        <is>
          <t/>
        </is>
      </c>
      <c r="O352" s="8" t="inlineStr">
        <f aca="false">IF(A352&lt;&gt;"",$I352-'v1 Frame'!G$3*SIN($C352)+'v1 Frame'!H$3*COS($C352)*SIN($E352)+'v1 Frame'!I$3*COS($C352)*COS($E352),"")</f>
        <is>
          <t/>
        </is>
      </c>
      <c r="P352" s="8" t="inlineStr">
        <f aca="false">IF(A352&lt;&gt;"",$G352+'v1 Frame'!J$3*COS($C352)+'v1 Frame'!K$3*SIN($C352)*SIN($E352)+'v1 Frame'!L$3*SIN($C352)*COS($E352),"")</f>
        <is>
          <t/>
        </is>
      </c>
      <c r="Q352" s="8" t="inlineStr">
        <f aca="false">IF(A352&lt;&gt;"",$H352+'v1 Frame'!K$3*COS($E352)-'v1 Frame'!L$3*SIN($E352),"")</f>
        <is>
          <t/>
        </is>
      </c>
      <c r="R352" s="8" t="inlineStr">
        <f aca="false">IF(A352&lt;&gt;"",$I352-'v1 Frame'!J$3*SIN($C352)+'v1 Frame'!K$3*COS($C352)*SIN($E352)+'v1 Frame'!L$3*COS($C352)*COS($E352),"")</f>
        <is>
          <t/>
        </is>
      </c>
      <c r="S352" s="8" t="inlineStr">
        <f aca="false">IF(A352&lt;&gt;"",$G352+'v1 Frame'!M$3*COS($C352)+'v1 Frame'!N$3*SIN($C352)*SIN($E352)+'v1 Frame'!O$3*SIN($C352)*COS($E352),"")</f>
        <is>
          <t/>
        </is>
      </c>
      <c r="T352" s="8" t="inlineStr">
        <f aca="false">IF(A352&lt;&gt;"",$H352+'v1 Frame'!N$3*COS($E352)-'v1 Frame'!O$3*SIN($E352),"")</f>
        <is>
          <t/>
        </is>
      </c>
      <c r="U352" s="8" t="inlineStr">
        <f aca="false">IF(A352&lt;&gt;"",$I352-'v1 Frame'!M$3*SIN($C352)+'v1 Frame'!N$3*COS($C352)*SIN($E352)+'v1 Frame'!O$3*COS($C352)*COS($E352),"")</f>
        <is>
          <t/>
        </is>
      </c>
      <c r="V352" s="8" t="inlineStr">
        <f aca="false">IF(A352&lt;&gt;"",$G352+'v1 Frame'!P$3*COS($C352)+'v1 Frame'!Q$3*SIN($C352)*SIN($E352)+'v1 Frame'!R$3*SIN($C352)*COS($E352),"")</f>
        <is>
          <t/>
        </is>
      </c>
      <c r="W352" s="8" t="inlineStr">
        <f aca="false">IF(A352&lt;&gt;"",$H352+'v1 Frame'!Q$3*COS($E352)-'v1 Frame'!R$3*SIN($E352),"")</f>
        <is>
          <t/>
        </is>
      </c>
      <c r="X352" s="8" t="inlineStr">
        <f aca="false">IF(A352&lt;&gt;"",$I352-'v1 Frame'!P$3*SIN($C352)+'v1 Frame'!Q$3*COS($C352)*SIN($E352)+'v1 Frame'!R$3*COS($C352)*COS($E352),"")</f>
        <is>
          <t/>
        </is>
      </c>
      <c r="Y352" s="8" t="inlineStr">
        <f aca="false">IF(A352&lt;&gt;"",$G352+'v1 Frame'!S$3*COS($C352)+'v1 Frame'!T$3*SIN($C352)*SIN($E352)+'v1 Frame'!U$3*SIN($C352)*COS($E352),"")</f>
        <is>
          <t/>
        </is>
      </c>
      <c r="Z352" s="8" t="inlineStr">
        <f aca="false">IF(A352&lt;&gt;"",$H352+'v1 Frame'!T$3*COS($E352)-'v1 Frame'!U$3*SIN($E352),"")</f>
        <is>
          <t/>
        </is>
      </c>
      <c r="AA352" s="8" t="inlineStr">
        <f aca="false">IF(A352&lt;&gt;"",$I352-'v1 Frame'!S$3*SIN($C352)+'v1 Frame'!T$3*COS($C352)*SIN($E352)+'v1 Frame'!U$3*COS($C352)*COS($E352),"")</f>
        <is>
          <t/>
        </is>
      </c>
      <c r="AB352" s="8" t="inlineStr">
        <f aca="false">IF(A352&lt;&gt;"",$G352+'v1 Frame'!V$3*COS($C352)+'v1 Frame'!W$3*SIN($C352)*SIN($E352)+'v1 Frame'!X$3*SIN($C352)*COS($E352),"")</f>
        <is>
          <t/>
        </is>
      </c>
      <c r="AC352" s="8" t="inlineStr">
        <f aca="false">IF(A352&lt;&gt;"",$H352+'v1 Frame'!W$3*COS($E352)-'v1 Frame'!X$3*SIN($E352),"")</f>
        <is>
          <t/>
        </is>
      </c>
      <c r="AD352" s="8" t="inlineStr">
        <f aca="false">IF(A352&lt;&gt;"",$I352-'v1 Frame'!V$3*SIN($C352)+'v1 Frame'!W$3*COS($C352)*SIN($E352)+'v1 Frame'!X$3*COS($C352)*COS($E352),"")</f>
        <is>
          <t/>
        </is>
      </c>
      <c r="AE352" s="25" t="inlineStr">
        <f aca="false">IF(A352&lt;&gt;"",$G352+'v1 Frame'!Y$3*COS($C352)+'v1 Frame'!Z$3*SIN($C352)*SIN($E352)+'v1 Frame'!AA$3*SIN($C352)*COS($E352),"")</f>
        <is>
          <t/>
        </is>
      </c>
      <c r="AF352" s="25" t="inlineStr">
        <f aca="false">IF(A352&lt;&gt;"",$H352+'v1 Frame'!Z$3*COS($E352)-'v1 Frame'!AA$3*SIN($E352),"")</f>
        <is>
          <t/>
        </is>
      </c>
      <c r="AG352" s="25" t="inlineStr">
        <f aca="false">IF(A352&lt;&gt;"",$I352-'v1 Frame'!Y$3*SIN($C352)+'v1 Frame'!Z$3*COS($C352)*SIN($E352)+'v1 Frame'!AA$3*COS($C352)*COS($E352),"")</f>
        <is>
          <t/>
        </is>
      </c>
      <c r="AH352" s="8" t="inlineStr">
        <f aca="false">IF(A352&lt;&gt;"",SQRT(SUMSQ(G352:I352)),"")</f>
        <is>
          <t/>
        </is>
      </c>
      <c r="AI352" s="8" t="inlineStr">
        <f aca="false">IF(A352&lt;&gt;"",IF(AH352&lt;&gt;0,ACOS(I352/AH352),0),"")</f>
        <is>
          <t/>
        </is>
      </c>
      <c r="AJ352" s="8" t="inlineStr">
        <f aca="false">IF(A352&lt;&gt;"",DEGREES(AI352),"")</f>
        <is>
          <t/>
        </is>
      </c>
      <c r="AK352" s="8" t="inlineStr">
        <f aca="false">IF(A352&lt;&gt;"",IF(OR(G352&lt;&gt;0,H352&lt;&gt;0),ATAN2(G352,H352),0),"")</f>
        <is>
          <t/>
        </is>
      </c>
      <c r="AL352" s="8" t="inlineStr">
        <f aca="false">IF(A352&lt;&gt;"",DEGREES(AK352),"")</f>
        <is>
          <t/>
        </is>
      </c>
      <c r="AM352" s="8" t="inlineStr">
        <f aca="false">IF(A352&lt;&gt;"",SQRT(SUMSQ(J352:L352)),"")</f>
        <is>
          <t/>
        </is>
      </c>
      <c r="AN352" s="8" t="inlineStr">
        <f aca="false">IF(A352&lt;&gt;"",IF(AM352&lt;&gt;0,ACOS(L352/AM352),0),"")</f>
        <is>
          <t/>
        </is>
      </c>
      <c r="AO352" s="8" t="inlineStr">
        <f aca="false">IF(A352&lt;&gt;"",DEGREES(AN352),"")</f>
        <is>
          <t/>
        </is>
      </c>
      <c r="AP352" s="8" t="inlineStr">
        <f aca="false">IF(A352&lt;&gt;"",IF(OR(J352&lt;&gt;0,K352&lt;&gt;0),ATAN2(J352,K352),0),"")</f>
        <is>
          <t/>
        </is>
      </c>
      <c r="AQ352" s="8" t="inlineStr">
        <f aca="false">IF(A352&lt;&gt;"",DEGREES(AP352),"")</f>
        <is>
          <t/>
        </is>
      </c>
      <c r="AR352" s="8" t="inlineStr">
        <f aca="false">IF(A352&lt;&gt;"",SQRT(SUMSQ(M352:O352)),"")</f>
        <is>
          <t/>
        </is>
      </c>
      <c r="AS352" s="8" t="inlineStr">
        <f aca="false">IF(A352&lt;&gt;"",IF(AR352&lt;&gt;0,ACOS(O352/AR352),0),"")</f>
        <is>
          <t/>
        </is>
      </c>
      <c r="AT352" s="8" t="inlineStr">
        <f aca="false">IF(A352&lt;&gt;"",DEGREES(AS352),"")</f>
        <is>
          <t/>
        </is>
      </c>
      <c r="AU352" s="8" t="inlineStr">
        <f aca="false">IF(A352&lt;&gt;"",IF(OR(M352&lt;&gt;0,N352&lt;&gt;0),ATAN2(M352,N352),0),"")</f>
        <is>
          <t/>
        </is>
      </c>
      <c r="AV352" s="8" t="inlineStr">
        <f aca="false">IF(A352&lt;&gt;"",DEGREES(AU352),"")</f>
        <is>
          <t/>
        </is>
      </c>
      <c r="AW352" s="8" t="inlineStr">
        <f aca="false">IF(A352&lt;&gt;"",SQRT(SUMSQ(P352:R352)),"")</f>
        <is>
          <t/>
        </is>
      </c>
      <c r="AX352" s="8" t="inlineStr">
        <f aca="false">IF(A352&lt;&gt;"",IF(AW352&lt;&gt;0,ACOS(R352/AW352),0),"")</f>
        <is>
          <t/>
        </is>
      </c>
      <c r="AY352" s="8" t="inlineStr">
        <f aca="false">IF(A352&lt;&gt;"",DEGREES(AX352),"")</f>
        <is>
          <t/>
        </is>
      </c>
      <c r="AZ352" s="8" t="inlineStr">
        <f aca="false">IF(A352&lt;&gt;"",IF(OR(P352&lt;&gt;0,Q352&lt;&gt;0),ATAN2(P352,Q352),0),"")</f>
        <is>
          <t/>
        </is>
      </c>
      <c r="BA352" s="8" t="inlineStr">
        <f aca="false">IF(A352&lt;&gt;"",DEGREES(AZ352),"")</f>
        <is>
          <t/>
        </is>
      </c>
      <c r="BB352" s="8" t="inlineStr">
        <f aca="false">IF(A352&lt;&gt;"",SQRT(SUMSQ(S352:U352)),"")</f>
        <is>
          <t/>
        </is>
      </c>
      <c r="BC352" s="8" t="inlineStr">
        <f aca="false">IF(A352&lt;&gt;"",IF(BB352&lt;&gt;0,ACOS(U352/BB352),0),"")</f>
        <is>
          <t/>
        </is>
      </c>
      <c r="BD352" s="8" t="inlineStr">
        <f aca="false">IF(A352&lt;&gt;"",DEGREES(BC352),"")</f>
        <is>
          <t/>
        </is>
      </c>
      <c r="BE352" s="8" t="inlineStr">
        <f aca="false">IF(A352&lt;&gt;"",IF(OR(S352&lt;&gt;0,T352&lt;&gt;0),ATAN2(S352,T352),0),"")</f>
        <is>
          <t/>
        </is>
      </c>
      <c r="BF352" s="8" t="inlineStr">
        <f aca="false">IF(A352&lt;&gt;"",DEGREES(BE352),"")</f>
        <is>
          <t/>
        </is>
      </c>
      <c r="BG352" s="8" t="inlineStr">
        <f aca="false">IF(A352&lt;&gt;"",SQRT(SUMSQ(V352:X352)),"")</f>
        <is>
          <t/>
        </is>
      </c>
      <c r="BH352" s="8" t="inlineStr">
        <f aca="false">IF(A352&lt;&gt;"",IF(BG352&lt;&gt;0,ACOS(X352/BG352),0),"")</f>
        <is>
          <t/>
        </is>
      </c>
      <c r="BI352" s="8" t="inlineStr">
        <f aca="false">IF(A352&lt;&gt;"",DEGREES(BH352),"")</f>
        <is>
          <t/>
        </is>
      </c>
      <c r="BJ352" s="8" t="inlineStr">
        <f aca="false">IF(A352&lt;&gt;"",IF(OR(V352&lt;&gt;0,W352&lt;&gt;0),ATAN2(V352,W352),0),"")</f>
        <is>
          <t/>
        </is>
      </c>
      <c r="BK352" s="8" t="inlineStr">
        <f aca="false">IF(A352&lt;&gt;"",DEGREES(BJ352),"")</f>
        <is>
          <t/>
        </is>
      </c>
      <c r="BL352" s="8" t="inlineStr">
        <f aca="false">IF(A352&lt;&gt;"",SQRT(SUMSQ(Y352:AA352)),"")</f>
        <is>
          <t/>
        </is>
      </c>
      <c r="BM352" s="8" t="inlineStr">
        <f aca="false">IF(A352&lt;&gt;"",IF(BL352&lt;&gt;0,ACOS(AA352/BL352),0),"")</f>
        <is>
          <t/>
        </is>
      </c>
      <c r="BN352" s="8" t="inlineStr">
        <f aca="false">IF(A352&lt;&gt;"",DEGREES(BM352),"")</f>
        <is>
          <t/>
        </is>
      </c>
      <c r="BO352" s="8" t="inlineStr">
        <f aca="false">IF(A352&lt;&gt;"",IF(OR(Y352&lt;&gt;0,Z352&lt;&gt;0),ATAN2(Y352,Z352),0),"")</f>
        <is>
          <t/>
        </is>
      </c>
      <c r="BP352" s="8" t="inlineStr">
        <f aca="false">IF(A352&lt;&gt;"",DEGREES(BO352),"")</f>
        <is>
          <t/>
        </is>
      </c>
      <c r="BQ352" s="8" t="inlineStr">
        <f aca="false">IF(A352&lt;&gt;"",SQRT(SUMSQ(AB352:AD352)),"")</f>
        <is>
          <t/>
        </is>
      </c>
      <c r="BR352" s="8" t="inlineStr">
        <f aca="false">IF(A352&lt;&gt;"",IF(BQ352&lt;&gt;0,ACOS(AD352/BQ352),0),"")</f>
        <is>
          <t/>
        </is>
      </c>
      <c r="BS352" s="8" t="inlineStr">
        <f aca="false">IF(A352&lt;&gt;"",DEGREES(BR352),"")</f>
        <is>
          <t/>
        </is>
      </c>
      <c r="BT352" s="8" t="inlineStr">
        <f aca="false">IF(A352&lt;&gt;"",IF(OR(AB352&lt;&gt;0,AC352&lt;&gt;0),ATAN2(AB352,AC352),0),"")</f>
        <is>
          <t/>
        </is>
      </c>
      <c r="BU352" s="8" t="inlineStr">
        <f aca="false">IF(A352&lt;&gt;"",DEGREES(BT352),"")</f>
        <is>
          <t/>
        </is>
      </c>
      <c r="BV352" s="8" t="inlineStr">
        <f aca="false">IF(A352&lt;&gt;"",SQRT(SUMSQ(AE352:AG352)),"")</f>
        <is>
          <t/>
        </is>
      </c>
      <c r="BW352" s="8" t="inlineStr">
        <f aca="false">IF(A352&lt;&gt;"",IF(BV352&lt;&gt;0,ACOS(AG352/BV352),0),"")</f>
        <is>
          <t/>
        </is>
      </c>
      <c r="BX352" s="8" t="inlineStr">
        <f aca="false">IF(A352&lt;&gt;"",DEGREES(BW352),"")</f>
        <is>
          <t/>
        </is>
      </c>
      <c r="BY352" s="8" t="inlineStr">
        <f aca="false">IF(A352&lt;&gt;"",IF(OR(AF352&lt;&gt;0,AG352&lt;&gt;0),ATAN2(AF352,AG352),0),"")</f>
        <is>
          <t/>
        </is>
      </c>
      <c r="BZ352" s="8" t="inlineStr">
        <f aca="false">IF(A352&lt;&gt;"",DEGREES(BY352),"")</f>
        <is>
          <t/>
        </is>
      </c>
      <c r="CA352" s="0" t="inlineStr">
        <f aca="false">IF(A352&lt;&gt;"",IF(AND(AI352&lt;Parameters!$B$11,AI352&gt;Parameters!$B$12,AN352&lt;Parameters!$B$11,AN352&gt;Parameters!$B$12,AS352&lt;Parameters!$B$11,AS352&gt;Parameters!$B$12,AX352&lt;Parameters!$B$11,AX352&gt;Parameters!$B$12,BC352&lt;Parameters!$B$11,BC352&gt;Parameters!$B$12,BM352&lt;Parameters!$B$11,BM352&gt;Parameters!$B$12,BR352&lt;Parameters!$B$11,BR352&gt;Parameters!$B$12,BW352&lt;Parameters!$B$11,BW352&gt;Parameters!$B$12),1,0),"")</f>
        <is>
          <t/>
        </is>
      </c>
      <c r="CB352" s="0" t="inlineStr">
        <f aca="false">IF(A352&lt;&gt;"",IF(OR(AI352&lt;Parameters!$B$12,AI352&gt;Parameters!$B$11),0,1),"")</f>
        <is>
          <t/>
        </is>
      </c>
      <c r="CC352" s="0" t="inlineStr">
        <f aca="false">IF(A352&lt;&gt;"",IF(OR(AN352&lt;Parameters!$B$12,AN352&gt;Parameters!$B$11),0,1),"")</f>
        <is>
          <t/>
        </is>
      </c>
      <c r="CD352" s="0" t="inlineStr">
        <f aca="false">IF(A352&lt;&gt;"",IF(OR(AS352&lt;Parameters!$B$12,AS352&gt;Parameters!$B$11),0,1),"")</f>
        <is>
          <t/>
        </is>
      </c>
      <c r="CE352" s="0" t="inlineStr">
        <f aca="false">IF(A352&lt;&gt;"",IF(OR(AX352&lt;Parameters!$B$12,AX352&gt;Parameters!$B$11),0,1),"")</f>
        <is>
          <t/>
        </is>
      </c>
      <c r="CF352" s="0" t="inlineStr">
        <f aca="false">IF(A352&lt;&gt;"",IF(OR(BC352&lt;Parameters!$B$12,BC352&gt;Parameters!$B$11),0,1),"")</f>
        <is>
          <t/>
        </is>
      </c>
      <c r="CG352" s="0" t="inlineStr">
        <f aca="false">IF(A352&lt;&gt;"",IF(OR(BH352&lt;Parameters!$B$12,BH352&gt;Parameters!$B$11),0,1),"")</f>
        <is>
          <t/>
        </is>
      </c>
      <c r="CH352" s="0" t="inlineStr">
        <f aca="false">IF(A352&lt;&gt;"",IF(OR(BM352&lt;Parameters!$B$12,BM352&gt;Parameters!$B$11),0,1),"")</f>
        <is>
          <t/>
        </is>
      </c>
      <c r="CI352" s="0" t="inlineStr">
        <f aca="false">IF(A352&lt;&gt;"",IF(OR(BR352&lt;Parameters!$B$12,BR352&gt;Parameters!$B$11),0,1),"")</f>
        <is>
          <t/>
        </is>
      </c>
      <c r="CJ352" s="0" t="inlineStr">
        <f aca="false">IF(A352&lt;&gt;"",IF(OR(BW352&lt;Parameters!$B$12,BW352&gt;Parameters!$B$11),0,1),"")</f>
        <is>
          <t/>
        </is>
      </c>
      <c r="CK352" s="26" t="inlineStr">
        <f aca="false">IF(A352&lt;&gt;"",SUM(CB352:CJ352)/9,"")</f>
        <is>
          <t/>
        </is>
      </c>
      <c r="CL352" s="0" t="inlineStr">
        <f aca="false">IF(A352&lt;&gt;"",CK352*9,"")</f>
        <is>
          <t/>
        </is>
      </c>
      <c r="CM352" s="8" t="inlineStr">
        <f aca="false">IF(A352&lt;&gt;"",TEXT(B352,CM$2)&amp;" "&amp;TEXT(A352,CM$2),"")</f>
        <is>
          <t/>
        </is>
      </c>
    </row>
    <row r="353" customFormat="false" ht="15" hidden="false" customHeight="false" outlineLevel="0" collapsed="false">
      <c r="A353" s="0" t="inlineStr">
        <f aca="false">IF(OR(B352&lt;Parameters!$K$12,A352&lt;Parameters!$K$12),IF(A352&lt;Parameters!$K$12,A352+1,0),"")</f>
        <is>
          <t/>
        </is>
      </c>
      <c r="B353" s="0" t="inlineStr">
        <f aca="false">IF(A353&lt;&gt;"",IF(A353=0,B352+1,B352),"")</f>
        <is>
          <t/>
        </is>
      </c>
      <c r="C353" s="24" t="inlineStr">
        <f aca="false">IF(A353&lt;&gt;"",-_phi*(A353+0.5),"")</f>
        <is>
          <t/>
        </is>
      </c>
      <c r="D353" s="8" t="inlineStr">
        <f aca="false">IF(A353&lt;&gt;"",DEGREES(C353),"")</f>
        <is>
          <t/>
        </is>
      </c>
      <c r="E353" s="24" t="inlineStr">
        <f aca="false">IF(A353&lt;&gt;"",_phi*(B353+0.5),"")</f>
        <is>
          <t/>
        </is>
      </c>
      <c r="F353" s="8" t="inlineStr">
        <f aca="false">IF(A353&lt;&gt;"",DEGREES(E353),"")</f>
        <is>
          <t/>
        </is>
      </c>
      <c r="G353" s="8" t="inlineStr">
        <f aca="false">IF(A353&lt;&gt;"",LOOKUP(A353,h!$A$3:$A$30,h!$D$3:$D$30),"")</f>
        <is>
          <t/>
        </is>
      </c>
      <c r="H353" s="8" t="inlineStr">
        <f aca="false">IF(A353&lt;&gt;"",LOOKUP(B353,h!$A$3:$A$30,h!$D$3:$D$30),"")</f>
        <is>
          <t/>
        </is>
      </c>
      <c r="I353" s="8" t="inlineStr">
        <f aca="false">IF(A353&lt;&gt;"",_zif,"")</f>
        <is>
          <t/>
        </is>
      </c>
      <c r="J353" s="8" t="inlineStr">
        <f aca="false">IF(A353&lt;&gt;"",$G353+'v1 Frame'!D$3*COS($C353)+'v1 Frame'!E$3*SIN($C353)*SIN($E353)+'v1 Frame'!F$3*SIN($C353)*COS($E353),"")</f>
        <is>
          <t/>
        </is>
      </c>
      <c r="K353" s="8" t="inlineStr">
        <f aca="false">IF(A353&lt;&gt;"",$H353+'v1 Frame'!E$3*COS($E353)-'v1 Frame'!F$3*SIN($E353),"")</f>
        <is>
          <t/>
        </is>
      </c>
      <c r="L353" s="8" t="inlineStr">
        <f aca="false">IF(A353&lt;&gt;"",$I353-'v1 Frame'!D$3*SIN($C353)+'v1 Frame'!E$3*COS($C353)*SIN($E353)+'v1 Frame'!F$3*COS($C353)*COS($E353),"")</f>
        <is>
          <t/>
        </is>
      </c>
      <c r="M353" s="8" t="inlineStr">
        <f aca="false">IF(A353&lt;&gt;"",$G353+'v1 Frame'!G$3*COS($C353)+'v1 Frame'!H$3*SIN($C353)*SIN($E353)+'v1 Frame'!I$3*SIN($C353)*COS($E353),"")</f>
        <is>
          <t/>
        </is>
      </c>
      <c r="N353" s="8" t="inlineStr">
        <f aca="false">IF(A353&lt;&gt;"",$H353+'v1 Frame'!H$3*COS($E353)-'v1 Frame'!I$3*SIN($E353),"")</f>
        <is>
          <t/>
        </is>
      </c>
      <c r="O353" s="8" t="inlineStr">
        <f aca="false">IF(A353&lt;&gt;"",$I353-'v1 Frame'!G$3*SIN($C353)+'v1 Frame'!H$3*COS($C353)*SIN($E353)+'v1 Frame'!I$3*COS($C353)*COS($E353),"")</f>
        <is>
          <t/>
        </is>
      </c>
      <c r="P353" s="8" t="inlineStr">
        <f aca="false">IF(A353&lt;&gt;"",$G353+'v1 Frame'!J$3*COS($C353)+'v1 Frame'!K$3*SIN($C353)*SIN($E353)+'v1 Frame'!L$3*SIN($C353)*COS($E353),"")</f>
        <is>
          <t/>
        </is>
      </c>
      <c r="Q353" s="8" t="inlineStr">
        <f aca="false">IF(A353&lt;&gt;"",$H353+'v1 Frame'!K$3*COS($E353)-'v1 Frame'!L$3*SIN($E353),"")</f>
        <is>
          <t/>
        </is>
      </c>
      <c r="R353" s="8" t="inlineStr">
        <f aca="false">IF(A353&lt;&gt;"",$I353-'v1 Frame'!J$3*SIN($C353)+'v1 Frame'!K$3*COS($C353)*SIN($E353)+'v1 Frame'!L$3*COS($C353)*COS($E353),"")</f>
        <is>
          <t/>
        </is>
      </c>
      <c r="S353" s="8" t="inlineStr">
        <f aca="false">IF(A353&lt;&gt;"",$G353+'v1 Frame'!M$3*COS($C353)+'v1 Frame'!N$3*SIN($C353)*SIN($E353)+'v1 Frame'!O$3*SIN($C353)*COS($E353),"")</f>
        <is>
          <t/>
        </is>
      </c>
      <c r="T353" s="8" t="inlineStr">
        <f aca="false">IF(A353&lt;&gt;"",$H353+'v1 Frame'!N$3*COS($E353)-'v1 Frame'!O$3*SIN($E353),"")</f>
        <is>
          <t/>
        </is>
      </c>
      <c r="U353" s="8" t="inlineStr">
        <f aca="false">IF(A353&lt;&gt;"",$I353-'v1 Frame'!M$3*SIN($C353)+'v1 Frame'!N$3*COS($C353)*SIN($E353)+'v1 Frame'!O$3*COS($C353)*COS($E353),"")</f>
        <is>
          <t/>
        </is>
      </c>
      <c r="V353" s="8" t="inlineStr">
        <f aca="false">IF(A353&lt;&gt;"",$G353+'v1 Frame'!P$3*COS($C353)+'v1 Frame'!Q$3*SIN($C353)*SIN($E353)+'v1 Frame'!R$3*SIN($C353)*COS($E353),"")</f>
        <is>
          <t/>
        </is>
      </c>
      <c r="W353" s="8" t="inlineStr">
        <f aca="false">IF(A353&lt;&gt;"",$H353+'v1 Frame'!Q$3*COS($E353)-'v1 Frame'!R$3*SIN($E353),"")</f>
        <is>
          <t/>
        </is>
      </c>
      <c r="X353" s="8" t="inlineStr">
        <f aca="false">IF(A353&lt;&gt;"",$I353-'v1 Frame'!P$3*SIN($C353)+'v1 Frame'!Q$3*COS($C353)*SIN($E353)+'v1 Frame'!R$3*COS($C353)*COS($E353),"")</f>
        <is>
          <t/>
        </is>
      </c>
      <c r="Y353" s="8" t="inlineStr">
        <f aca="false">IF(A353&lt;&gt;"",$G353+'v1 Frame'!S$3*COS($C353)+'v1 Frame'!T$3*SIN($C353)*SIN($E353)+'v1 Frame'!U$3*SIN($C353)*COS($E353),"")</f>
        <is>
          <t/>
        </is>
      </c>
      <c r="Z353" s="8" t="inlineStr">
        <f aca="false">IF(A353&lt;&gt;"",$H353+'v1 Frame'!T$3*COS($E353)-'v1 Frame'!U$3*SIN($E353),"")</f>
        <is>
          <t/>
        </is>
      </c>
      <c r="AA353" s="8" t="inlineStr">
        <f aca="false">IF(A353&lt;&gt;"",$I353-'v1 Frame'!S$3*SIN($C353)+'v1 Frame'!T$3*COS($C353)*SIN($E353)+'v1 Frame'!U$3*COS($C353)*COS($E353),"")</f>
        <is>
          <t/>
        </is>
      </c>
      <c r="AB353" s="8" t="inlineStr">
        <f aca="false">IF(A353&lt;&gt;"",$G353+'v1 Frame'!V$3*COS($C353)+'v1 Frame'!W$3*SIN($C353)*SIN($E353)+'v1 Frame'!X$3*SIN($C353)*COS($E353),"")</f>
        <is>
          <t/>
        </is>
      </c>
      <c r="AC353" s="8" t="inlineStr">
        <f aca="false">IF(A353&lt;&gt;"",$H353+'v1 Frame'!W$3*COS($E353)-'v1 Frame'!X$3*SIN($E353),"")</f>
        <is>
          <t/>
        </is>
      </c>
      <c r="AD353" s="8" t="inlineStr">
        <f aca="false">IF(A353&lt;&gt;"",$I353-'v1 Frame'!V$3*SIN($C353)+'v1 Frame'!W$3*COS($C353)*SIN($E353)+'v1 Frame'!X$3*COS($C353)*COS($E353),"")</f>
        <is>
          <t/>
        </is>
      </c>
      <c r="AE353" s="25" t="inlineStr">
        <f aca="false">IF(A353&lt;&gt;"",$G353+'v1 Frame'!Y$3*COS($C353)+'v1 Frame'!Z$3*SIN($C353)*SIN($E353)+'v1 Frame'!AA$3*SIN($C353)*COS($E353),"")</f>
        <is>
          <t/>
        </is>
      </c>
      <c r="AF353" s="25" t="inlineStr">
        <f aca="false">IF(A353&lt;&gt;"",$H353+'v1 Frame'!Z$3*COS($E353)-'v1 Frame'!AA$3*SIN($E353),"")</f>
        <is>
          <t/>
        </is>
      </c>
      <c r="AG353" s="25" t="inlineStr">
        <f aca="false">IF(A353&lt;&gt;"",$I353-'v1 Frame'!Y$3*SIN($C353)+'v1 Frame'!Z$3*COS($C353)*SIN($E353)+'v1 Frame'!AA$3*COS($C353)*COS($E353),"")</f>
        <is>
          <t/>
        </is>
      </c>
      <c r="AH353" s="8" t="inlineStr">
        <f aca="false">IF(A353&lt;&gt;"",SQRT(SUMSQ(G353:I353)),"")</f>
        <is>
          <t/>
        </is>
      </c>
      <c r="AI353" s="8" t="inlineStr">
        <f aca="false">IF(A353&lt;&gt;"",IF(AH353&lt;&gt;0,ACOS(I353/AH353),0),"")</f>
        <is>
          <t/>
        </is>
      </c>
      <c r="AJ353" s="8" t="inlineStr">
        <f aca="false">IF(A353&lt;&gt;"",DEGREES(AI353),"")</f>
        <is>
          <t/>
        </is>
      </c>
      <c r="AK353" s="8" t="inlineStr">
        <f aca="false">IF(A353&lt;&gt;"",IF(OR(G353&lt;&gt;0,H353&lt;&gt;0),ATAN2(G353,H353),0),"")</f>
        <is>
          <t/>
        </is>
      </c>
      <c r="AL353" s="8" t="inlineStr">
        <f aca="false">IF(A353&lt;&gt;"",DEGREES(AK353),"")</f>
        <is>
          <t/>
        </is>
      </c>
      <c r="AM353" s="8" t="inlineStr">
        <f aca="false">IF(A353&lt;&gt;"",SQRT(SUMSQ(J353:L353)),"")</f>
        <is>
          <t/>
        </is>
      </c>
      <c r="AN353" s="8" t="inlineStr">
        <f aca="false">IF(A353&lt;&gt;"",IF(AM353&lt;&gt;0,ACOS(L353/AM353),0),"")</f>
        <is>
          <t/>
        </is>
      </c>
      <c r="AO353" s="8" t="inlineStr">
        <f aca="false">IF(A353&lt;&gt;"",DEGREES(AN353),"")</f>
        <is>
          <t/>
        </is>
      </c>
      <c r="AP353" s="8" t="inlineStr">
        <f aca="false">IF(A353&lt;&gt;"",IF(OR(J353&lt;&gt;0,K353&lt;&gt;0),ATAN2(J353,K353),0),"")</f>
        <is>
          <t/>
        </is>
      </c>
      <c r="AQ353" s="8" t="inlineStr">
        <f aca="false">IF(A353&lt;&gt;"",DEGREES(AP353),"")</f>
        <is>
          <t/>
        </is>
      </c>
      <c r="AR353" s="8" t="inlineStr">
        <f aca="false">IF(A353&lt;&gt;"",SQRT(SUMSQ(M353:O353)),"")</f>
        <is>
          <t/>
        </is>
      </c>
      <c r="AS353" s="8" t="inlineStr">
        <f aca="false">IF(A353&lt;&gt;"",IF(AR353&lt;&gt;0,ACOS(O353/AR353),0),"")</f>
        <is>
          <t/>
        </is>
      </c>
      <c r="AT353" s="8" t="inlineStr">
        <f aca="false">IF(A353&lt;&gt;"",DEGREES(AS353),"")</f>
        <is>
          <t/>
        </is>
      </c>
      <c r="AU353" s="8" t="inlineStr">
        <f aca="false">IF(A353&lt;&gt;"",IF(OR(M353&lt;&gt;0,N353&lt;&gt;0),ATAN2(M353,N353),0),"")</f>
        <is>
          <t/>
        </is>
      </c>
      <c r="AV353" s="8" t="inlineStr">
        <f aca="false">IF(A353&lt;&gt;"",DEGREES(AU353),"")</f>
        <is>
          <t/>
        </is>
      </c>
      <c r="AW353" s="8" t="inlineStr">
        <f aca="false">IF(A353&lt;&gt;"",SQRT(SUMSQ(P353:R353)),"")</f>
        <is>
          <t/>
        </is>
      </c>
      <c r="AX353" s="8" t="inlineStr">
        <f aca="false">IF(A353&lt;&gt;"",IF(AW353&lt;&gt;0,ACOS(R353/AW353),0),"")</f>
        <is>
          <t/>
        </is>
      </c>
      <c r="AY353" s="8" t="inlineStr">
        <f aca="false">IF(A353&lt;&gt;"",DEGREES(AX353),"")</f>
        <is>
          <t/>
        </is>
      </c>
      <c r="AZ353" s="8" t="inlineStr">
        <f aca="false">IF(A353&lt;&gt;"",IF(OR(P353&lt;&gt;0,Q353&lt;&gt;0),ATAN2(P353,Q353),0),"")</f>
        <is>
          <t/>
        </is>
      </c>
      <c r="BA353" s="8" t="inlineStr">
        <f aca="false">IF(A353&lt;&gt;"",DEGREES(AZ353),"")</f>
        <is>
          <t/>
        </is>
      </c>
      <c r="BB353" s="8" t="inlineStr">
        <f aca="false">IF(A353&lt;&gt;"",SQRT(SUMSQ(S353:U353)),"")</f>
        <is>
          <t/>
        </is>
      </c>
      <c r="BC353" s="8" t="inlineStr">
        <f aca="false">IF(A353&lt;&gt;"",IF(BB353&lt;&gt;0,ACOS(U353/BB353),0),"")</f>
        <is>
          <t/>
        </is>
      </c>
      <c r="BD353" s="8" t="inlineStr">
        <f aca="false">IF(A353&lt;&gt;"",DEGREES(BC353),"")</f>
        <is>
          <t/>
        </is>
      </c>
      <c r="BE353" s="8" t="inlineStr">
        <f aca="false">IF(A353&lt;&gt;"",IF(OR(S353&lt;&gt;0,T353&lt;&gt;0),ATAN2(S353,T353),0),"")</f>
        <is>
          <t/>
        </is>
      </c>
      <c r="BF353" s="8" t="inlineStr">
        <f aca="false">IF(A353&lt;&gt;"",DEGREES(BE353),"")</f>
        <is>
          <t/>
        </is>
      </c>
      <c r="BG353" s="8" t="inlineStr">
        <f aca="false">IF(A353&lt;&gt;"",SQRT(SUMSQ(V353:X353)),"")</f>
        <is>
          <t/>
        </is>
      </c>
      <c r="BH353" s="8" t="inlineStr">
        <f aca="false">IF(A353&lt;&gt;"",IF(BG353&lt;&gt;0,ACOS(X353/BG353),0),"")</f>
        <is>
          <t/>
        </is>
      </c>
      <c r="BI353" s="8" t="inlineStr">
        <f aca="false">IF(A353&lt;&gt;"",DEGREES(BH353),"")</f>
        <is>
          <t/>
        </is>
      </c>
      <c r="BJ353" s="8" t="inlineStr">
        <f aca="false">IF(A353&lt;&gt;"",IF(OR(V353&lt;&gt;0,W353&lt;&gt;0),ATAN2(V353,W353),0),"")</f>
        <is>
          <t/>
        </is>
      </c>
      <c r="BK353" s="8" t="inlineStr">
        <f aca="false">IF(A353&lt;&gt;"",DEGREES(BJ353),"")</f>
        <is>
          <t/>
        </is>
      </c>
      <c r="BL353" s="8" t="inlineStr">
        <f aca="false">IF(A353&lt;&gt;"",SQRT(SUMSQ(Y353:AA353)),"")</f>
        <is>
          <t/>
        </is>
      </c>
      <c r="BM353" s="8" t="inlineStr">
        <f aca="false">IF(A353&lt;&gt;"",IF(BL353&lt;&gt;0,ACOS(AA353/BL353),0),"")</f>
        <is>
          <t/>
        </is>
      </c>
      <c r="BN353" s="8" t="inlineStr">
        <f aca="false">IF(A353&lt;&gt;"",DEGREES(BM353),"")</f>
        <is>
          <t/>
        </is>
      </c>
      <c r="BO353" s="8" t="inlineStr">
        <f aca="false">IF(A353&lt;&gt;"",IF(OR(Y353&lt;&gt;0,Z353&lt;&gt;0),ATAN2(Y353,Z353),0),"")</f>
        <is>
          <t/>
        </is>
      </c>
      <c r="BP353" s="8" t="inlineStr">
        <f aca="false">IF(A353&lt;&gt;"",DEGREES(BO353),"")</f>
        <is>
          <t/>
        </is>
      </c>
      <c r="BQ353" s="8" t="inlineStr">
        <f aca="false">IF(A353&lt;&gt;"",SQRT(SUMSQ(AB353:AD353)),"")</f>
        <is>
          <t/>
        </is>
      </c>
      <c r="BR353" s="8" t="inlineStr">
        <f aca="false">IF(A353&lt;&gt;"",IF(BQ353&lt;&gt;0,ACOS(AD353/BQ353),0),"")</f>
        <is>
          <t/>
        </is>
      </c>
      <c r="BS353" s="8" t="inlineStr">
        <f aca="false">IF(A353&lt;&gt;"",DEGREES(BR353),"")</f>
        <is>
          <t/>
        </is>
      </c>
      <c r="BT353" s="8" t="inlineStr">
        <f aca="false">IF(A353&lt;&gt;"",IF(OR(AB353&lt;&gt;0,AC353&lt;&gt;0),ATAN2(AB353,AC353),0),"")</f>
        <is>
          <t/>
        </is>
      </c>
      <c r="BU353" s="8" t="inlineStr">
        <f aca="false">IF(A353&lt;&gt;"",DEGREES(BT353),"")</f>
        <is>
          <t/>
        </is>
      </c>
      <c r="BV353" s="8" t="inlineStr">
        <f aca="false">IF(A353&lt;&gt;"",SQRT(SUMSQ(AE353:AG353)),"")</f>
        <is>
          <t/>
        </is>
      </c>
      <c r="BW353" s="8" t="inlineStr">
        <f aca="false">IF(A353&lt;&gt;"",IF(BV353&lt;&gt;0,ACOS(AG353/BV353),0),"")</f>
        <is>
          <t/>
        </is>
      </c>
      <c r="BX353" s="8" t="inlineStr">
        <f aca="false">IF(A353&lt;&gt;"",DEGREES(BW353),"")</f>
        <is>
          <t/>
        </is>
      </c>
      <c r="BY353" s="8" t="inlineStr">
        <f aca="false">IF(A353&lt;&gt;"",IF(OR(AF353&lt;&gt;0,AG353&lt;&gt;0),ATAN2(AF353,AG353),0),"")</f>
        <is>
          <t/>
        </is>
      </c>
      <c r="BZ353" s="8" t="inlineStr">
        <f aca="false">IF(A353&lt;&gt;"",DEGREES(BY353),"")</f>
        <is>
          <t/>
        </is>
      </c>
      <c r="CA353" s="0" t="inlineStr">
        <f aca="false">IF(A353&lt;&gt;"",IF(AND(AI353&lt;Parameters!$B$11,AI353&gt;Parameters!$B$12,AN353&lt;Parameters!$B$11,AN353&gt;Parameters!$B$12,AS353&lt;Parameters!$B$11,AS353&gt;Parameters!$B$12,AX353&lt;Parameters!$B$11,AX353&gt;Parameters!$B$12,BC353&lt;Parameters!$B$11,BC353&gt;Parameters!$B$12,BM353&lt;Parameters!$B$11,BM353&gt;Parameters!$B$12,BR353&lt;Parameters!$B$11,BR353&gt;Parameters!$B$12,BW353&lt;Parameters!$B$11,BW353&gt;Parameters!$B$12),1,0),"")</f>
        <is>
          <t/>
        </is>
      </c>
      <c r="CB353" s="0" t="inlineStr">
        <f aca="false">IF(A353&lt;&gt;"",IF(OR(AI353&lt;Parameters!$B$12,AI353&gt;Parameters!$B$11),0,1),"")</f>
        <is>
          <t/>
        </is>
      </c>
      <c r="CC353" s="0" t="inlineStr">
        <f aca="false">IF(A353&lt;&gt;"",IF(OR(AN353&lt;Parameters!$B$12,AN353&gt;Parameters!$B$11),0,1),"")</f>
        <is>
          <t/>
        </is>
      </c>
      <c r="CD353" s="0" t="inlineStr">
        <f aca="false">IF(A353&lt;&gt;"",IF(OR(AS353&lt;Parameters!$B$12,AS353&gt;Parameters!$B$11),0,1),"")</f>
        <is>
          <t/>
        </is>
      </c>
      <c r="CE353" s="0" t="inlineStr">
        <f aca="false">IF(A353&lt;&gt;"",IF(OR(AX353&lt;Parameters!$B$12,AX353&gt;Parameters!$B$11),0,1),"")</f>
        <is>
          <t/>
        </is>
      </c>
      <c r="CF353" s="0" t="inlineStr">
        <f aca="false">IF(A353&lt;&gt;"",IF(OR(BC353&lt;Parameters!$B$12,BC353&gt;Parameters!$B$11),0,1),"")</f>
        <is>
          <t/>
        </is>
      </c>
      <c r="CG353" s="0" t="inlineStr">
        <f aca="false">IF(A353&lt;&gt;"",IF(OR(BH353&lt;Parameters!$B$12,BH353&gt;Parameters!$B$11),0,1),"")</f>
        <is>
          <t/>
        </is>
      </c>
      <c r="CH353" s="0" t="inlineStr">
        <f aca="false">IF(A353&lt;&gt;"",IF(OR(BM353&lt;Parameters!$B$12,BM353&gt;Parameters!$B$11),0,1),"")</f>
        <is>
          <t/>
        </is>
      </c>
      <c r="CI353" s="0" t="inlineStr">
        <f aca="false">IF(A353&lt;&gt;"",IF(OR(BR353&lt;Parameters!$B$12,BR353&gt;Parameters!$B$11),0,1),"")</f>
        <is>
          <t/>
        </is>
      </c>
      <c r="CJ353" s="0" t="inlineStr">
        <f aca="false">IF(A353&lt;&gt;"",IF(OR(BW353&lt;Parameters!$B$12,BW353&gt;Parameters!$B$11),0,1),"")</f>
        <is>
          <t/>
        </is>
      </c>
      <c r="CK353" s="26" t="inlineStr">
        <f aca="false">IF(A353&lt;&gt;"",SUM(CB353:CJ353)/9,"")</f>
        <is>
          <t/>
        </is>
      </c>
      <c r="CL353" s="0" t="inlineStr">
        <f aca="false">IF(A353&lt;&gt;"",CK353*9,"")</f>
        <is>
          <t/>
        </is>
      </c>
      <c r="CM353" s="8" t="inlineStr">
        <f aca="false">IF(A353&lt;&gt;"",TEXT(B353,CM$2)&amp;" "&amp;TEXT(A353,CM$2),"")</f>
        <is>
          <t/>
        </is>
      </c>
    </row>
    <row r="354" customFormat="false" ht="15" hidden="false" customHeight="false" outlineLevel="0" collapsed="false">
      <c r="A354" s="0" t="inlineStr">
        <f aca="false">IF(OR(B353&lt;Parameters!$K$12,A353&lt;Parameters!$K$12),IF(A353&lt;Parameters!$K$12,A353+1,0),"")</f>
        <is>
          <t/>
        </is>
      </c>
      <c r="B354" s="0" t="inlineStr">
        <f aca="false">IF(A354&lt;&gt;"",IF(A354=0,B353+1,B353),"")</f>
        <is>
          <t/>
        </is>
      </c>
      <c r="C354" s="24" t="inlineStr">
        <f aca="false">IF(A354&lt;&gt;"",-_phi*(A354+0.5),"")</f>
        <is>
          <t/>
        </is>
      </c>
      <c r="D354" s="8" t="inlineStr">
        <f aca="false">IF(A354&lt;&gt;"",DEGREES(C354),"")</f>
        <is>
          <t/>
        </is>
      </c>
      <c r="E354" s="24" t="inlineStr">
        <f aca="false">IF(A354&lt;&gt;"",_phi*(B354+0.5),"")</f>
        <is>
          <t/>
        </is>
      </c>
      <c r="F354" s="8" t="inlineStr">
        <f aca="false">IF(A354&lt;&gt;"",DEGREES(E354),"")</f>
        <is>
          <t/>
        </is>
      </c>
      <c r="G354" s="8" t="inlineStr">
        <f aca="false">IF(A354&lt;&gt;"",LOOKUP(A354,h!$A$3:$A$30,h!$D$3:$D$30),"")</f>
        <is>
          <t/>
        </is>
      </c>
      <c r="H354" s="8" t="inlineStr">
        <f aca="false">IF(A354&lt;&gt;"",LOOKUP(B354,h!$A$3:$A$30,h!$D$3:$D$30),"")</f>
        <is>
          <t/>
        </is>
      </c>
      <c r="I354" s="8" t="inlineStr">
        <f aca="false">IF(A354&lt;&gt;"",_zif,"")</f>
        <is>
          <t/>
        </is>
      </c>
      <c r="J354" s="8" t="inlineStr">
        <f aca="false">IF(A354&lt;&gt;"",$G354+'v1 Frame'!D$3*COS($C354)+'v1 Frame'!E$3*SIN($C354)*SIN($E354)+'v1 Frame'!F$3*SIN($C354)*COS($E354),"")</f>
        <is>
          <t/>
        </is>
      </c>
      <c r="K354" s="8" t="inlineStr">
        <f aca="false">IF(A354&lt;&gt;"",$H354+'v1 Frame'!E$3*COS($E354)-'v1 Frame'!F$3*SIN($E354),"")</f>
        <is>
          <t/>
        </is>
      </c>
      <c r="L354" s="8" t="inlineStr">
        <f aca="false">IF(A354&lt;&gt;"",$I354-'v1 Frame'!D$3*SIN($C354)+'v1 Frame'!E$3*COS($C354)*SIN($E354)+'v1 Frame'!F$3*COS($C354)*COS($E354),"")</f>
        <is>
          <t/>
        </is>
      </c>
      <c r="M354" s="8" t="inlineStr">
        <f aca="false">IF(A354&lt;&gt;"",$G354+'v1 Frame'!G$3*COS($C354)+'v1 Frame'!H$3*SIN($C354)*SIN($E354)+'v1 Frame'!I$3*SIN($C354)*COS($E354),"")</f>
        <is>
          <t/>
        </is>
      </c>
      <c r="N354" s="8" t="inlineStr">
        <f aca="false">IF(A354&lt;&gt;"",$H354+'v1 Frame'!H$3*COS($E354)-'v1 Frame'!I$3*SIN($E354),"")</f>
        <is>
          <t/>
        </is>
      </c>
      <c r="O354" s="8" t="inlineStr">
        <f aca="false">IF(A354&lt;&gt;"",$I354-'v1 Frame'!G$3*SIN($C354)+'v1 Frame'!H$3*COS($C354)*SIN($E354)+'v1 Frame'!I$3*COS($C354)*COS($E354),"")</f>
        <is>
          <t/>
        </is>
      </c>
      <c r="P354" s="8" t="inlineStr">
        <f aca="false">IF(A354&lt;&gt;"",$G354+'v1 Frame'!J$3*COS($C354)+'v1 Frame'!K$3*SIN($C354)*SIN($E354)+'v1 Frame'!L$3*SIN($C354)*COS($E354),"")</f>
        <is>
          <t/>
        </is>
      </c>
      <c r="Q354" s="8" t="inlineStr">
        <f aca="false">IF(A354&lt;&gt;"",$H354+'v1 Frame'!K$3*COS($E354)-'v1 Frame'!L$3*SIN($E354),"")</f>
        <is>
          <t/>
        </is>
      </c>
      <c r="R354" s="8" t="inlineStr">
        <f aca="false">IF(A354&lt;&gt;"",$I354-'v1 Frame'!J$3*SIN($C354)+'v1 Frame'!K$3*COS($C354)*SIN($E354)+'v1 Frame'!L$3*COS($C354)*COS($E354),"")</f>
        <is>
          <t/>
        </is>
      </c>
      <c r="S354" s="8" t="inlineStr">
        <f aca="false">IF(A354&lt;&gt;"",$G354+'v1 Frame'!M$3*COS($C354)+'v1 Frame'!N$3*SIN($C354)*SIN($E354)+'v1 Frame'!O$3*SIN($C354)*COS($E354),"")</f>
        <is>
          <t/>
        </is>
      </c>
      <c r="T354" s="8" t="inlineStr">
        <f aca="false">IF(A354&lt;&gt;"",$H354+'v1 Frame'!N$3*COS($E354)-'v1 Frame'!O$3*SIN($E354),"")</f>
        <is>
          <t/>
        </is>
      </c>
      <c r="U354" s="8" t="inlineStr">
        <f aca="false">IF(A354&lt;&gt;"",$I354-'v1 Frame'!M$3*SIN($C354)+'v1 Frame'!N$3*COS($C354)*SIN($E354)+'v1 Frame'!O$3*COS($C354)*COS($E354),"")</f>
        <is>
          <t/>
        </is>
      </c>
      <c r="V354" s="8" t="inlineStr">
        <f aca="false">IF(A354&lt;&gt;"",$G354+'v1 Frame'!P$3*COS($C354)+'v1 Frame'!Q$3*SIN($C354)*SIN($E354)+'v1 Frame'!R$3*SIN($C354)*COS($E354),"")</f>
        <is>
          <t/>
        </is>
      </c>
      <c r="W354" s="8" t="inlineStr">
        <f aca="false">IF(A354&lt;&gt;"",$H354+'v1 Frame'!Q$3*COS($E354)-'v1 Frame'!R$3*SIN($E354),"")</f>
        <is>
          <t/>
        </is>
      </c>
      <c r="X354" s="8" t="inlineStr">
        <f aca="false">IF(A354&lt;&gt;"",$I354-'v1 Frame'!P$3*SIN($C354)+'v1 Frame'!Q$3*COS($C354)*SIN($E354)+'v1 Frame'!R$3*COS($C354)*COS($E354),"")</f>
        <is>
          <t/>
        </is>
      </c>
      <c r="Y354" s="8" t="inlineStr">
        <f aca="false">IF(A354&lt;&gt;"",$G354+'v1 Frame'!S$3*COS($C354)+'v1 Frame'!T$3*SIN($C354)*SIN($E354)+'v1 Frame'!U$3*SIN($C354)*COS($E354),"")</f>
        <is>
          <t/>
        </is>
      </c>
      <c r="Z354" s="8" t="inlineStr">
        <f aca="false">IF(A354&lt;&gt;"",$H354+'v1 Frame'!T$3*COS($E354)-'v1 Frame'!U$3*SIN($E354),"")</f>
        <is>
          <t/>
        </is>
      </c>
      <c r="AA354" s="8" t="inlineStr">
        <f aca="false">IF(A354&lt;&gt;"",$I354-'v1 Frame'!S$3*SIN($C354)+'v1 Frame'!T$3*COS($C354)*SIN($E354)+'v1 Frame'!U$3*COS($C354)*COS($E354),"")</f>
        <is>
          <t/>
        </is>
      </c>
      <c r="AB354" s="8" t="inlineStr">
        <f aca="false">IF(A354&lt;&gt;"",$G354+'v1 Frame'!V$3*COS($C354)+'v1 Frame'!W$3*SIN($C354)*SIN($E354)+'v1 Frame'!X$3*SIN($C354)*COS($E354),"")</f>
        <is>
          <t/>
        </is>
      </c>
      <c r="AC354" s="8" t="inlineStr">
        <f aca="false">IF(A354&lt;&gt;"",$H354+'v1 Frame'!W$3*COS($E354)-'v1 Frame'!X$3*SIN($E354),"")</f>
        <is>
          <t/>
        </is>
      </c>
      <c r="AD354" s="8" t="inlineStr">
        <f aca="false">IF(A354&lt;&gt;"",$I354-'v1 Frame'!V$3*SIN($C354)+'v1 Frame'!W$3*COS($C354)*SIN($E354)+'v1 Frame'!X$3*COS($C354)*COS($E354),"")</f>
        <is>
          <t/>
        </is>
      </c>
      <c r="AE354" s="25" t="inlineStr">
        <f aca="false">IF(A354&lt;&gt;"",$G354+'v1 Frame'!Y$3*COS($C354)+'v1 Frame'!Z$3*SIN($C354)*SIN($E354)+'v1 Frame'!AA$3*SIN($C354)*COS($E354),"")</f>
        <is>
          <t/>
        </is>
      </c>
      <c r="AF354" s="25" t="inlineStr">
        <f aca="false">IF(A354&lt;&gt;"",$H354+'v1 Frame'!Z$3*COS($E354)-'v1 Frame'!AA$3*SIN($E354),"")</f>
        <is>
          <t/>
        </is>
      </c>
      <c r="AG354" s="25" t="inlineStr">
        <f aca="false">IF(A354&lt;&gt;"",$I354-'v1 Frame'!Y$3*SIN($C354)+'v1 Frame'!Z$3*COS($C354)*SIN($E354)+'v1 Frame'!AA$3*COS($C354)*COS($E354),"")</f>
        <is>
          <t/>
        </is>
      </c>
      <c r="AH354" s="8" t="inlineStr">
        <f aca="false">IF(A354&lt;&gt;"",SQRT(SUMSQ(G354:I354)),"")</f>
        <is>
          <t/>
        </is>
      </c>
      <c r="AI354" s="8" t="inlineStr">
        <f aca="false">IF(A354&lt;&gt;"",IF(AH354&lt;&gt;0,ACOS(I354/AH354),0),"")</f>
        <is>
          <t/>
        </is>
      </c>
      <c r="AJ354" s="8" t="inlineStr">
        <f aca="false">IF(A354&lt;&gt;"",DEGREES(AI354),"")</f>
        <is>
          <t/>
        </is>
      </c>
      <c r="AK354" s="8" t="inlineStr">
        <f aca="false">IF(A354&lt;&gt;"",IF(OR(G354&lt;&gt;0,H354&lt;&gt;0),ATAN2(G354,H354),0),"")</f>
        <is>
          <t/>
        </is>
      </c>
      <c r="AL354" s="8" t="inlineStr">
        <f aca="false">IF(A354&lt;&gt;"",DEGREES(AK354),"")</f>
        <is>
          <t/>
        </is>
      </c>
      <c r="AM354" s="8" t="inlineStr">
        <f aca="false">IF(A354&lt;&gt;"",SQRT(SUMSQ(J354:L354)),"")</f>
        <is>
          <t/>
        </is>
      </c>
      <c r="AN354" s="8" t="inlineStr">
        <f aca="false">IF(A354&lt;&gt;"",IF(AM354&lt;&gt;0,ACOS(L354/AM354),0),"")</f>
        <is>
          <t/>
        </is>
      </c>
      <c r="AO354" s="8" t="inlineStr">
        <f aca="false">IF(A354&lt;&gt;"",DEGREES(AN354),"")</f>
        <is>
          <t/>
        </is>
      </c>
      <c r="AP354" s="8" t="inlineStr">
        <f aca="false">IF(A354&lt;&gt;"",IF(OR(J354&lt;&gt;0,K354&lt;&gt;0),ATAN2(J354,K354),0),"")</f>
        <is>
          <t/>
        </is>
      </c>
      <c r="AQ354" s="8" t="inlineStr">
        <f aca="false">IF(A354&lt;&gt;"",DEGREES(AP354),"")</f>
        <is>
          <t/>
        </is>
      </c>
      <c r="AR354" s="8" t="inlineStr">
        <f aca="false">IF(A354&lt;&gt;"",SQRT(SUMSQ(M354:O354)),"")</f>
        <is>
          <t/>
        </is>
      </c>
      <c r="AS354" s="8" t="inlineStr">
        <f aca="false">IF(A354&lt;&gt;"",IF(AR354&lt;&gt;0,ACOS(O354/AR354),0),"")</f>
        <is>
          <t/>
        </is>
      </c>
      <c r="AT354" s="8" t="inlineStr">
        <f aca="false">IF(A354&lt;&gt;"",DEGREES(AS354),"")</f>
        <is>
          <t/>
        </is>
      </c>
      <c r="AU354" s="8" t="inlineStr">
        <f aca="false">IF(A354&lt;&gt;"",IF(OR(M354&lt;&gt;0,N354&lt;&gt;0),ATAN2(M354,N354),0),"")</f>
        <is>
          <t/>
        </is>
      </c>
      <c r="AV354" s="8" t="inlineStr">
        <f aca="false">IF(A354&lt;&gt;"",DEGREES(AU354),"")</f>
        <is>
          <t/>
        </is>
      </c>
      <c r="AW354" s="8" t="inlineStr">
        <f aca="false">IF(A354&lt;&gt;"",SQRT(SUMSQ(P354:R354)),"")</f>
        <is>
          <t/>
        </is>
      </c>
      <c r="AX354" s="8" t="inlineStr">
        <f aca="false">IF(A354&lt;&gt;"",IF(AW354&lt;&gt;0,ACOS(R354/AW354),0),"")</f>
        <is>
          <t/>
        </is>
      </c>
      <c r="AY354" s="8" t="inlineStr">
        <f aca="false">IF(A354&lt;&gt;"",DEGREES(AX354),"")</f>
        <is>
          <t/>
        </is>
      </c>
      <c r="AZ354" s="8" t="inlineStr">
        <f aca="false">IF(A354&lt;&gt;"",IF(OR(P354&lt;&gt;0,Q354&lt;&gt;0),ATAN2(P354,Q354),0),"")</f>
        <is>
          <t/>
        </is>
      </c>
      <c r="BA354" s="8" t="inlineStr">
        <f aca="false">IF(A354&lt;&gt;"",DEGREES(AZ354),"")</f>
        <is>
          <t/>
        </is>
      </c>
      <c r="BB354" s="8" t="inlineStr">
        <f aca="false">IF(A354&lt;&gt;"",SQRT(SUMSQ(S354:U354)),"")</f>
        <is>
          <t/>
        </is>
      </c>
      <c r="BC354" s="8" t="inlineStr">
        <f aca="false">IF(A354&lt;&gt;"",IF(BB354&lt;&gt;0,ACOS(U354/BB354),0),"")</f>
        <is>
          <t/>
        </is>
      </c>
      <c r="BD354" s="8" t="inlineStr">
        <f aca="false">IF(A354&lt;&gt;"",DEGREES(BC354),"")</f>
        <is>
          <t/>
        </is>
      </c>
      <c r="BE354" s="8" t="inlineStr">
        <f aca="false">IF(A354&lt;&gt;"",IF(OR(S354&lt;&gt;0,T354&lt;&gt;0),ATAN2(S354,T354),0),"")</f>
        <is>
          <t/>
        </is>
      </c>
      <c r="BF354" s="8" t="inlineStr">
        <f aca="false">IF(A354&lt;&gt;"",DEGREES(BE354),"")</f>
        <is>
          <t/>
        </is>
      </c>
      <c r="BG354" s="8" t="inlineStr">
        <f aca="false">IF(A354&lt;&gt;"",SQRT(SUMSQ(V354:X354)),"")</f>
        <is>
          <t/>
        </is>
      </c>
      <c r="BH354" s="8" t="inlineStr">
        <f aca="false">IF(A354&lt;&gt;"",IF(BG354&lt;&gt;0,ACOS(X354/BG354),0),"")</f>
        <is>
          <t/>
        </is>
      </c>
      <c r="BI354" s="8" t="inlineStr">
        <f aca="false">IF(A354&lt;&gt;"",DEGREES(BH354),"")</f>
        <is>
          <t/>
        </is>
      </c>
      <c r="BJ354" s="8" t="inlineStr">
        <f aca="false">IF(A354&lt;&gt;"",IF(OR(V354&lt;&gt;0,W354&lt;&gt;0),ATAN2(V354,W354),0),"")</f>
        <is>
          <t/>
        </is>
      </c>
      <c r="BK354" s="8" t="inlineStr">
        <f aca="false">IF(A354&lt;&gt;"",DEGREES(BJ354),"")</f>
        <is>
          <t/>
        </is>
      </c>
      <c r="BL354" s="8" t="inlineStr">
        <f aca="false">IF(A354&lt;&gt;"",SQRT(SUMSQ(Y354:AA354)),"")</f>
        <is>
          <t/>
        </is>
      </c>
      <c r="BM354" s="8" t="inlineStr">
        <f aca="false">IF(A354&lt;&gt;"",IF(BL354&lt;&gt;0,ACOS(AA354/BL354),0),"")</f>
        <is>
          <t/>
        </is>
      </c>
      <c r="BN354" s="8" t="inlineStr">
        <f aca="false">IF(A354&lt;&gt;"",DEGREES(BM354),"")</f>
        <is>
          <t/>
        </is>
      </c>
      <c r="BO354" s="8" t="inlineStr">
        <f aca="false">IF(A354&lt;&gt;"",IF(OR(Y354&lt;&gt;0,Z354&lt;&gt;0),ATAN2(Y354,Z354),0),"")</f>
        <is>
          <t/>
        </is>
      </c>
      <c r="BP354" s="8" t="inlineStr">
        <f aca="false">IF(A354&lt;&gt;"",DEGREES(BO354),"")</f>
        <is>
          <t/>
        </is>
      </c>
      <c r="BQ354" s="8" t="inlineStr">
        <f aca="false">IF(A354&lt;&gt;"",SQRT(SUMSQ(AB354:AD354)),"")</f>
        <is>
          <t/>
        </is>
      </c>
      <c r="BR354" s="8" t="inlineStr">
        <f aca="false">IF(A354&lt;&gt;"",IF(BQ354&lt;&gt;0,ACOS(AD354/BQ354),0),"")</f>
        <is>
          <t/>
        </is>
      </c>
      <c r="BS354" s="8" t="inlineStr">
        <f aca="false">IF(A354&lt;&gt;"",DEGREES(BR354),"")</f>
        <is>
          <t/>
        </is>
      </c>
      <c r="BT354" s="8" t="inlineStr">
        <f aca="false">IF(A354&lt;&gt;"",IF(OR(AB354&lt;&gt;0,AC354&lt;&gt;0),ATAN2(AB354,AC354),0),"")</f>
        <is>
          <t/>
        </is>
      </c>
      <c r="BU354" s="8" t="inlineStr">
        <f aca="false">IF(A354&lt;&gt;"",DEGREES(BT354),"")</f>
        <is>
          <t/>
        </is>
      </c>
      <c r="BV354" s="8" t="inlineStr">
        <f aca="false">IF(A354&lt;&gt;"",SQRT(SUMSQ(AE354:AG354)),"")</f>
        <is>
          <t/>
        </is>
      </c>
      <c r="BW354" s="8" t="inlineStr">
        <f aca="false">IF(A354&lt;&gt;"",IF(BV354&lt;&gt;0,ACOS(AG354/BV354),0),"")</f>
        <is>
          <t/>
        </is>
      </c>
      <c r="BX354" s="8" t="inlineStr">
        <f aca="false">IF(A354&lt;&gt;"",DEGREES(BW354),"")</f>
        <is>
          <t/>
        </is>
      </c>
      <c r="BY354" s="8" t="inlineStr">
        <f aca="false">IF(A354&lt;&gt;"",IF(OR(AF354&lt;&gt;0,AG354&lt;&gt;0),ATAN2(AF354,AG354),0),"")</f>
        <is>
          <t/>
        </is>
      </c>
      <c r="BZ354" s="8" t="inlineStr">
        <f aca="false">IF(A354&lt;&gt;"",DEGREES(BY354),"")</f>
        <is>
          <t/>
        </is>
      </c>
      <c r="CA354" s="0" t="inlineStr">
        <f aca="false">IF(A354&lt;&gt;"",IF(AND(AI354&lt;Parameters!$B$11,AI354&gt;Parameters!$B$12,AN354&lt;Parameters!$B$11,AN354&gt;Parameters!$B$12,AS354&lt;Parameters!$B$11,AS354&gt;Parameters!$B$12,AX354&lt;Parameters!$B$11,AX354&gt;Parameters!$B$12,BC354&lt;Parameters!$B$11,BC354&gt;Parameters!$B$12,BM354&lt;Parameters!$B$11,BM354&gt;Parameters!$B$12,BR354&lt;Parameters!$B$11,BR354&gt;Parameters!$B$12,BW354&lt;Parameters!$B$11,BW354&gt;Parameters!$B$12),1,0),"")</f>
        <is>
          <t/>
        </is>
      </c>
      <c r="CB354" s="0" t="inlineStr">
        <f aca="false">IF(A354&lt;&gt;"",IF(OR(AI354&lt;Parameters!$B$12,AI354&gt;Parameters!$B$11),0,1),"")</f>
        <is>
          <t/>
        </is>
      </c>
      <c r="CC354" s="0" t="inlineStr">
        <f aca="false">IF(A354&lt;&gt;"",IF(OR(AN354&lt;Parameters!$B$12,AN354&gt;Parameters!$B$11),0,1),"")</f>
        <is>
          <t/>
        </is>
      </c>
      <c r="CD354" s="0" t="inlineStr">
        <f aca="false">IF(A354&lt;&gt;"",IF(OR(AS354&lt;Parameters!$B$12,AS354&gt;Parameters!$B$11),0,1),"")</f>
        <is>
          <t/>
        </is>
      </c>
      <c r="CE354" s="0" t="inlineStr">
        <f aca="false">IF(A354&lt;&gt;"",IF(OR(AX354&lt;Parameters!$B$12,AX354&gt;Parameters!$B$11),0,1),"")</f>
        <is>
          <t/>
        </is>
      </c>
      <c r="CF354" s="0" t="inlineStr">
        <f aca="false">IF(A354&lt;&gt;"",IF(OR(BC354&lt;Parameters!$B$12,BC354&gt;Parameters!$B$11),0,1),"")</f>
        <is>
          <t/>
        </is>
      </c>
      <c r="CG354" s="0" t="inlineStr">
        <f aca="false">IF(A354&lt;&gt;"",IF(OR(BH354&lt;Parameters!$B$12,BH354&gt;Parameters!$B$11),0,1),"")</f>
        <is>
          <t/>
        </is>
      </c>
      <c r="CH354" s="0" t="inlineStr">
        <f aca="false">IF(A354&lt;&gt;"",IF(OR(BM354&lt;Parameters!$B$12,BM354&gt;Parameters!$B$11),0,1),"")</f>
        <is>
          <t/>
        </is>
      </c>
      <c r="CI354" s="0" t="inlineStr">
        <f aca="false">IF(A354&lt;&gt;"",IF(OR(BR354&lt;Parameters!$B$12,BR354&gt;Parameters!$B$11),0,1),"")</f>
        <is>
          <t/>
        </is>
      </c>
      <c r="CJ354" s="0" t="inlineStr">
        <f aca="false">IF(A354&lt;&gt;"",IF(OR(BW354&lt;Parameters!$B$12,BW354&gt;Parameters!$B$11),0,1),"")</f>
        <is>
          <t/>
        </is>
      </c>
      <c r="CK354" s="26" t="inlineStr">
        <f aca="false">IF(A354&lt;&gt;"",SUM(CB354:CJ354)/9,"")</f>
        <is>
          <t/>
        </is>
      </c>
      <c r="CL354" s="0" t="inlineStr">
        <f aca="false">IF(A354&lt;&gt;"",CK354*9,"")</f>
        <is>
          <t/>
        </is>
      </c>
      <c r="CM354" s="8" t="inlineStr">
        <f aca="false">IF(A354&lt;&gt;"",TEXT(B354,CM$2)&amp;" "&amp;TEXT(A354,CM$2),"")</f>
        <is>
          <t/>
        </is>
      </c>
    </row>
    <row r="355" customFormat="false" ht="15" hidden="false" customHeight="false" outlineLevel="0" collapsed="false">
      <c r="A355" s="0" t="inlineStr">
        <f aca="false">IF(OR(B354&lt;Parameters!$K$12,A354&lt;Parameters!$K$12),IF(A354&lt;Parameters!$K$12,A354+1,0),"")</f>
        <is>
          <t/>
        </is>
      </c>
      <c r="B355" s="0" t="inlineStr">
        <f aca="false">IF(A355&lt;&gt;"",IF(A355=0,B354+1,B354),"")</f>
        <is>
          <t/>
        </is>
      </c>
      <c r="C355" s="24" t="inlineStr">
        <f aca="false">IF(A355&lt;&gt;"",-_phi*(A355+0.5),"")</f>
        <is>
          <t/>
        </is>
      </c>
      <c r="D355" s="8" t="inlineStr">
        <f aca="false">IF(A355&lt;&gt;"",DEGREES(C355),"")</f>
        <is>
          <t/>
        </is>
      </c>
      <c r="E355" s="24" t="inlineStr">
        <f aca="false">IF(A355&lt;&gt;"",_phi*(B355+0.5),"")</f>
        <is>
          <t/>
        </is>
      </c>
      <c r="F355" s="8" t="inlineStr">
        <f aca="false">IF(A355&lt;&gt;"",DEGREES(E355),"")</f>
        <is>
          <t/>
        </is>
      </c>
      <c r="G355" s="8" t="inlineStr">
        <f aca="false">IF(A355&lt;&gt;"",LOOKUP(A355,h!$A$3:$A$30,h!$D$3:$D$30),"")</f>
        <is>
          <t/>
        </is>
      </c>
      <c r="H355" s="8" t="inlineStr">
        <f aca="false">IF(A355&lt;&gt;"",LOOKUP(B355,h!$A$3:$A$30,h!$D$3:$D$30),"")</f>
        <is>
          <t/>
        </is>
      </c>
      <c r="I355" s="8" t="inlineStr">
        <f aca="false">IF(A355&lt;&gt;"",_zif,"")</f>
        <is>
          <t/>
        </is>
      </c>
      <c r="J355" s="8" t="inlineStr">
        <f aca="false">IF(A355&lt;&gt;"",$G355+'v1 Frame'!D$3*COS($C355)+'v1 Frame'!E$3*SIN($C355)*SIN($E355)+'v1 Frame'!F$3*SIN($C355)*COS($E355),"")</f>
        <is>
          <t/>
        </is>
      </c>
      <c r="K355" s="8" t="inlineStr">
        <f aca="false">IF(A355&lt;&gt;"",$H355+'v1 Frame'!E$3*COS($E355)-'v1 Frame'!F$3*SIN($E355),"")</f>
        <is>
          <t/>
        </is>
      </c>
      <c r="L355" s="8" t="inlineStr">
        <f aca="false">IF(A355&lt;&gt;"",$I355-'v1 Frame'!D$3*SIN($C355)+'v1 Frame'!E$3*COS($C355)*SIN($E355)+'v1 Frame'!F$3*COS($C355)*COS($E355),"")</f>
        <is>
          <t/>
        </is>
      </c>
      <c r="M355" s="8" t="inlineStr">
        <f aca="false">IF(A355&lt;&gt;"",$G355+'v1 Frame'!G$3*COS($C355)+'v1 Frame'!H$3*SIN($C355)*SIN($E355)+'v1 Frame'!I$3*SIN($C355)*COS($E355),"")</f>
        <is>
          <t/>
        </is>
      </c>
      <c r="N355" s="8" t="inlineStr">
        <f aca="false">IF(A355&lt;&gt;"",$H355+'v1 Frame'!H$3*COS($E355)-'v1 Frame'!I$3*SIN($E355),"")</f>
        <is>
          <t/>
        </is>
      </c>
      <c r="O355" s="8" t="inlineStr">
        <f aca="false">IF(A355&lt;&gt;"",$I355-'v1 Frame'!G$3*SIN($C355)+'v1 Frame'!H$3*COS($C355)*SIN($E355)+'v1 Frame'!I$3*COS($C355)*COS($E355),"")</f>
        <is>
          <t/>
        </is>
      </c>
      <c r="P355" s="8" t="inlineStr">
        <f aca="false">IF(A355&lt;&gt;"",$G355+'v1 Frame'!J$3*COS($C355)+'v1 Frame'!K$3*SIN($C355)*SIN($E355)+'v1 Frame'!L$3*SIN($C355)*COS($E355),"")</f>
        <is>
          <t/>
        </is>
      </c>
      <c r="Q355" s="8" t="inlineStr">
        <f aca="false">IF(A355&lt;&gt;"",$H355+'v1 Frame'!K$3*COS($E355)-'v1 Frame'!L$3*SIN($E355),"")</f>
        <is>
          <t/>
        </is>
      </c>
      <c r="R355" s="8" t="inlineStr">
        <f aca="false">IF(A355&lt;&gt;"",$I355-'v1 Frame'!J$3*SIN($C355)+'v1 Frame'!K$3*COS($C355)*SIN($E355)+'v1 Frame'!L$3*COS($C355)*COS($E355),"")</f>
        <is>
          <t/>
        </is>
      </c>
      <c r="S355" s="8" t="inlineStr">
        <f aca="false">IF(A355&lt;&gt;"",$G355+'v1 Frame'!M$3*COS($C355)+'v1 Frame'!N$3*SIN($C355)*SIN($E355)+'v1 Frame'!O$3*SIN($C355)*COS($E355),"")</f>
        <is>
          <t/>
        </is>
      </c>
      <c r="T355" s="8" t="inlineStr">
        <f aca="false">IF(A355&lt;&gt;"",$H355+'v1 Frame'!N$3*COS($E355)-'v1 Frame'!O$3*SIN($E355),"")</f>
        <is>
          <t/>
        </is>
      </c>
      <c r="U355" s="8" t="inlineStr">
        <f aca="false">IF(A355&lt;&gt;"",$I355-'v1 Frame'!M$3*SIN($C355)+'v1 Frame'!N$3*COS($C355)*SIN($E355)+'v1 Frame'!O$3*COS($C355)*COS($E355),"")</f>
        <is>
          <t/>
        </is>
      </c>
      <c r="V355" s="8" t="inlineStr">
        <f aca="false">IF(A355&lt;&gt;"",$G355+'v1 Frame'!P$3*COS($C355)+'v1 Frame'!Q$3*SIN($C355)*SIN($E355)+'v1 Frame'!R$3*SIN($C355)*COS($E355),"")</f>
        <is>
          <t/>
        </is>
      </c>
      <c r="W355" s="8" t="inlineStr">
        <f aca="false">IF(A355&lt;&gt;"",$H355+'v1 Frame'!Q$3*COS($E355)-'v1 Frame'!R$3*SIN($E355),"")</f>
        <is>
          <t/>
        </is>
      </c>
      <c r="X355" s="8" t="inlineStr">
        <f aca="false">IF(A355&lt;&gt;"",$I355-'v1 Frame'!P$3*SIN($C355)+'v1 Frame'!Q$3*COS($C355)*SIN($E355)+'v1 Frame'!R$3*COS($C355)*COS($E355),"")</f>
        <is>
          <t/>
        </is>
      </c>
      <c r="Y355" s="8" t="inlineStr">
        <f aca="false">IF(A355&lt;&gt;"",$G355+'v1 Frame'!S$3*COS($C355)+'v1 Frame'!T$3*SIN($C355)*SIN($E355)+'v1 Frame'!U$3*SIN($C355)*COS($E355),"")</f>
        <is>
          <t/>
        </is>
      </c>
      <c r="Z355" s="8" t="inlineStr">
        <f aca="false">IF(A355&lt;&gt;"",$H355+'v1 Frame'!T$3*COS($E355)-'v1 Frame'!U$3*SIN($E355),"")</f>
        <is>
          <t/>
        </is>
      </c>
      <c r="AA355" s="8" t="inlineStr">
        <f aca="false">IF(A355&lt;&gt;"",$I355-'v1 Frame'!S$3*SIN($C355)+'v1 Frame'!T$3*COS($C355)*SIN($E355)+'v1 Frame'!U$3*COS($C355)*COS($E355),"")</f>
        <is>
          <t/>
        </is>
      </c>
      <c r="AB355" s="8" t="inlineStr">
        <f aca="false">IF(A355&lt;&gt;"",$G355+'v1 Frame'!V$3*COS($C355)+'v1 Frame'!W$3*SIN($C355)*SIN($E355)+'v1 Frame'!X$3*SIN($C355)*COS($E355),"")</f>
        <is>
          <t/>
        </is>
      </c>
      <c r="AC355" s="8" t="inlineStr">
        <f aca="false">IF(A355&lt;&gt;"",$H355+'v1 Frame'!W$3*COS($E355)-'v1 Frame'!X$3*SIN($E355),"")</f>
        <is>
          <t/>
        </is>
      </c>
      <c r="AD355" s="8" t="inlineStr">
        <f aca="false">IF(A355&lt;&gt;"",$I355-'v1 Frame'!V$3*SIN($C355)+'v1 Frame'!W$3*COS($C355)*SIN($E355)+'v1 Frame'!X$3*COS($C355)*COS($E355),"")</f>
        <is>
          <t/>
        </is>
      </c>
      <c r="AE355" s="25" t="inlineStr">
        <f aca="false">IF(A355&lt;&gt;"",$G355+'v1 Frame'!Y$3*COS($C355)+'v1 Frame'!Z$3*SIN($C355)*SIN($E355)+'v1 Frame'!AA$3*SIN($C355)*COS($E355),"")</f>
        <is>
          <t/>
        </is>
      </c>
      <c r="AF355" s="25" t="inlineStr">
        <f aca="false">IF(A355&lt;&gt;"",$H355+'v1 Frame'!Z$3*COS($E355)-'v1 Frame'!AA$3*SIN($E355),"")</f>
        <is>
          <t/>
        </is>
      </c>
      <c r="AG355" s="25" t="inlineStr">
        <f aca="false">IF(A355&lt;&gt;"",$I355-'v1 Frame'!Y$3*SIN($C355)+'v1 Frame'!Z$3*COS($C355)*SIN($E355)+'v1 Frame'!AA$3*COS($C355)*COS($E355),"")</f>
        <is>
          <t/>
        </is>
      </c>
      <c r="AH355" s="8" t="inlineStr">
        <f aca="false">IF(A355&lt;&gt;"",SQRT(SUMSQ(G355:I355)),"")</f>
        <is>
          <t/>
        </is>
      </c>
      <c r="AI355" s="8" t="inlineStr">
        <f aca="false">IF(A355&lt;&gt;"",IF(AH355&lt;&gt;0,ACOS(I355/AH355),0),"")</f>
        <is>
          <t/>
        </is>
      </c>
      <c r="AJ355" s="8" t="inlineStr">
        <f aca="false">IF(A355&lt;&gt;"",DEGREES(AI355),"")</f>
        <is>
          <t/>
        </is>
      </c>
      <c r="AK355" s="8" t="inlineStr">
        <f aca="false">IF(A355&lt;&gt;"",IF(OR(G355&lt;&gt;0,H355&lt;&gt;0),ATAN2(G355,H355),0),"")</f>
        <is>
          <t/>
        </is>
      </c>
      <c r="AL355" s="8" t="inlineStr">
        <f aca="false">IF(A355&lt;&gt;"",DEGREES(AK355),"")</f>
        <is>
          <t/>
        </is>
      </c>
      <c r="AM355" s="8" t="inlineStr">
        <f aca="false">IF(A355&lt;&gt;"",SQRT(SUMSQ(J355:L355)),"")</f>
        <is>
          <t/>
        </is>
      </c>
      <c r="AN355" s="8" t="inlineStr">
        <f aca="false">IF(A355&lt;&gt;"",IF(AM355&lt;&gt;0,ACOS(L355/AM355),0),"")</f>
        <is>
          <t/>
        </is>
      </c>
      <c r="AO355" s="8" t="inlineStr">
        <f aca="false">IF(A355&lt;&gt;"",DEGREES(AN355),"")</f>
        <is>
          <t/>
        </is>
      </c>
      <c r="AP355" s="8" t="inlineStr">
        <f aca="false">IF(A355&lt;&gt;"",IF(OR(J355&lt;&gt;0,K355&lt;&gt;0),ATAN2(J355,K355),0),"")</f>
        <is>
          <t/>
        </is>
      </c>
      <c r="AQ355" s="8" t="inlineStr">
        <f aca="false">IF(A355&lt;&gt;"",DEGREES(AP355),"")</f>
        <is>
          <t/>
        </is>
      </c>
      <c r="AR355" s="8" t="inlineStr">
        <f aca="false">IF(A355&lt;&gt;"",SQRT(SUMSQ(M355:O355)),"")</f>
        <is>
          <t/>
        </is>
      </c>
      <c r="AS355" s="8" t="inlineStr">
        <f aca="false">IF(A355&lt;&gt;"",IF(AR355&lt;&gt;0,ACOS(O355/AR355),0),"")</f>
        <is>
          <t/>
        </is>
      </c>
      <c r="AT355" s="8" t="inlineStr">
        <f aca="false">IF(A355&lt;&gt;"",DEGREES(AS355),"")</f>
        <is>
          <t/>
        </is>
      </c>
      <c r="AU355" s="8" t="inlineStr">
        <f aca="false">IF(A355&lt;&gt;"",IF(OR(M355&lt;&gt;0,N355&lt;&gt;0),ATAN2(M355,N355),0),"")</f>
        <is>
          <t/>
        </is>
      </c>
      <c r="AV355" s="8" t="inlineStr">
        <f aca="false">IF(A355&lt;&gt;"",DEGREES(AU355),"")</f>
        <is>
          <t/>
        </is>
      </c>
      <c r="AW355" s="8" t="inlineStr">
        <f aca="false">IF(A355&lt;&gt;"",SQRT(SUMSQ(P355:R355)),"")</f>
        <is>
          <t/>
        </is>
      </c>
      <c r="AX355" s="8" t="inlineStr">
        <f aca="false">IF(A355&lt;&gt;"",IF(AW355&lt;&gt;0,ACOS(R355/AW355),0),"")</f>
        <is>
          <t/>
        </is>
      </c>
      <c r="AY355" s="8" t="inlineStr">
        <f aca="false">IF(A355&lt;&gt;"",DEGREES(AX355),"")</f>
        <is>
          <t/>
        </is>
      </c>
      <c r="AZ355" s="8" t="inlineStr">
        <f aca="false">IF(A355&lt;&gt;"",IF(OR(P355&lt;&gt;0,Q355&lt;&gt;0),ATAN2(P355,Q355),0),"")</f>
        <is>
          <t/>
        </is>
      </c>
      <c r="BA355" s="8" t="inlineStr">
        <f aca="false">IF(A355&lt;&gt;"",DEGREES(AZ355),"")</f>
        <is>
          <t/>
        </is>
      </c>
      <c r="BB355" s="8" t="inlineStr">
        <f aca="false">IF(A355&lt;&gt;"",SQRT(SUMSQ(S355:U355)),"")</f>
        <is>
          <t/>
        </is>
      </c>
      <c r="BC355" s="8" t="inlineStr">
        <f aca="false">IF(A355&lt;&gt;"",IF(BB355&lt;&gt;0,ACOS(U355/BB355),0),"")</f>
        <is>
          <t/>
        </is>
      </c>
      <c r="BD355" s="8" t="inlineStr">
        <f aca="false">IF(A355&lt;&gt;"",DEGREES(BC355),"")</f>
        <is>
          <t/>
        </is>
      </c>
      <c r="BE355" s="8" t="inlineStr">
        <f aca="false">IF(A355&lt;&gt;"",IF(OR(S355&lt;&gt;0,T355&lt;&gt;0),ATAN2(S355,T355),0),"")</f>
        <is>
          <t/>
        </is>
      </c>
      <c r="BF355" s="8" t="inlineStr">
        <f aca="false">IF(A355&lt;&gt;"",DEGREES(BE355),"")</f>
        <is>
          <t/>
        </is>
      </c>
      <c r="BG355" s="8" t="inlineStr">
        <f aca="false">IF(A355&lt;&gt;"",SQRT(SUMSQ(V355:X355)),"")</f>
        <is>
          <t/>
        </is>
      </c>
      <c r="BH355" s="8" t="inlineStr">
        <f aca="false">IF(A355&lt;&gt;"",IF(BG355&lt;&gt;0,ACOS(X355/BG355),0),"")</f>
        <is>
          <t/>
        </is>
      </c>
      <c r="BI355" s="8" t="inlineStr">
        <f aca="false">IF(A355&lt;&gt;"",DEGREES(BH355),"")</f>
        <is>
          <t/>
        </is>
      </c>
      <c r="BJ355" s="8" t="inlineStr">
        <f aca="false">IF(A355&lt;&gt;"",IF(OR(V355&lt;&gt;0,W355&lt;&gt;0),ATAN2(V355,W355),0),"")</f>
        <is>
          <t/>
        </is>
      </c>
      <c r="BK355" s="8" t="inlineStr">
        <f aca="false">IF(A355&lt;&gt;"",DEGREES(BJ355),"")</f>
        <is>
          <t/>
        </is>
      </c>
      <c r="BL355" s="8" t="inlineStr">
        <f aca="false">IF(A355&lt;&gt;"",SQRT(SUMSQ(Y355:AA355)),"")</f>
        <is>
          <t/>
        </is>
      </c>
      <c r="BM355" s="8" t="inlineStr">
        <f aca="false">IF(A355&lt;&gt;"",IF(BL355&lt;&gt;0,ACOS(AA355/BL355),0),"")</f>
        <is>
          <t/>
        </is>
      </c>
      <c r="BN355" s="8" t="inlineStr">
        <f aca="false">IF(A355&lt;&gt;"",DEGREES(BM355),"")</f>
        <is>
          <t/>
        </is>
      </c>
      <c r="BO355" s="8" t="inlineStr">
        <f aca="false">IF(A355&lt;&gt;"",IF(OR(Y355&lt;&gt;0,Z355&lt;&gt;0),ATAN2(Y355,Z355),0),"")</f>
        <is>
          <t/>
        </is>
      </c>
      <c r="BP355" s="8" t="inlineStr">
        <f aca="false">IF(A355&lt;&gt;"",DEGREES(BO355),"")</f>
        <is>
          <t/>
        </is>
      </c>
      <c r="BQ355" s="8" t="inlineStr">
        <f aca="false">IF(A355&lt;&gt;"",SQRT(SUMSQ(AB355:AD355)),"")</f>
        <is>
          <t/>
        </is>
      </c>
      <c r="BR355" s="8" t="inlineStr">
        <f aca="false">IF(A355&lt;&gt;"",IF(BQ355&lt;&gt;0,ACOS(AD355/BQ355),0),"")</f>
        <is>
          <t/>
        </is>
      </c>
      <c r="BS355" s="8" t="inlineStr">
        <f aca="false">IF(A355&lt;&gt;"",DEGREES(BR355),"")</f>
        <is>
          <t/>
        </is>
      </c>
      <c r="BT355" s="8" t="inlineStr">
        <f aca="false">IF(A355&lt;&gt;"",IF(OR(AB355&lt;&gt;0,AC355&lt;&gt;0),ATAN2(AB355,AC355),0),"")</f>
        <is>
          <t/>
        </is>
      </c>
      <c r="BU355" s="8" t="inlineStr">
        <f aca="false">IF(A355&lt;&gt;"",DEGREES(BT355),"")</f>
        <is>
          <t/>
        </is>
      </c>
      <c r="BV355" s="8" t="inlineStr">
        <f aca="false">IF(A355&lt;&gt;"",SQRT(SUMSQ(AE355:AG355)),"")</f>
        <is>
          <t/>
        </is>
      </c>
      <c r="BW355" s="8" t="inlineStr">
        <f aca="false">IF(A355&lt;&gt;"",IF(BV355&lt;&gt;0,ACOS(AG355/BV355),0),"")</f>
        <is>
          <t/>
        </is>
      </c>
      <c r="BX355" s="8" t="inlineStr">
        <f aca="false">IF(A355&lt;&gt;"",DEGREES(BW355),"")</f>
        <is>
          <t/>
        </is>
      </c>
      <c r="BY355" s="8" t="inlineStr">
        <f aca="false">IF(A355&lt;&gt;"",IF(OR(AF355&lt;&gt;0,AG355&lt;&gt;0),ATAN2(AF355,AG355),0),"")</f>
        <is>
          <t/>
        </is>
      </c>
      <c r="BZ355" s="8" t="inlineStr">
        <f aca="false">IF(A355&lt;&gt;"",DEGREES(BY355),"")</f>
        <is>
          <t/>
        </is>
      </c>
      <c r="CA355" s="0" t="inlineStr">
        <f aca="false">IF(A355&lt;&gt;"",IF(AND(AI355&lt;Parameters!$B$11,AI355&gt;Parameters!$B$12,AN355&lt;Parameters!$B$11,AN355&gt;Parameters!$B$12,AS355&lt;Parameters!$B$11,AS355&gt;Parameters!$B$12,AX355&lt;Parameters!$B$11,AX355&gt;Parameters!$B$12,BC355&lt;Parameters!$B$11,BC355&gt;Parameters!$B$12,BM355&lt;Parameters!$B$11,BM355&gt;Parameters!$B$12,BR355&lt;Parameters!$B$11,BR355&gt;Parameters!$B$12,BW355&lt;Parameters!$B$11,BW355&gt;Parameters!$B$12),1,0),"")</f>
        <is>
          <t/>
        </is>
      </c>
      <c r="CB355" s="0" t="inlineStr">
        <f aca="false">IF(A355&lt;&gt;"",IF(OR(AI355&lt;Parameters!$B$12,AI355&gt;Parameters!$B$11),0,1),"")</f>
        <is>
          <t/>
        </is>
      </c>
      <c r="CC355" s="0" t="inlineStr">
        <f aca="false">IF(A355&lt;&gt;"",IF(OR(AN355&lt;Parameters!$B$12,AN355&gt;Parameters!$B$11),0,1),"")</f>
        <is>
          <t/>
        </is>
      </c>
      <c r="CD355" s="0" t="inlineStr">
        <f aca="false">IF(A355&lt;&gt;"",IF(OR(AS355&lt;Parameters!$B$12,AS355&gt;Parameters!$B$11),0,1),"")</f>
        <is>
          <t/>
        </is>
      </c>
      <c r="CE355" s="0" t="inlineStr">
        <f aca="false">IF(A355&lt;&gt;"",IF(OR(AX355&lt;Parameters!$B$12,AX355&gt;Parameters!$B$11),0,1),"")</f>
        <is>
          <t/>
        </is>
      </c>
      <c r="CF355" s="0" t="inlineStr">
        <f aca="false">IF(A355&lt;&gt;"",IF(OR(BC355&lt;Parameters!$B$12,BC355&gt;Parameters!$B$11),0,1),"")</f>
        <is>
          <t/>
        </is>
      </c>
      <c r="CG355" s="0" t="inlineStr">
        <f aca="false">IF(A355&lt;&gt;"",IF(OR(BH355&lt;Parameters!$B$12,BH355&gt;Parameters!$B$11),0,1),"")</f>
        <is>
          <t/>
        </is>
      </c>
      <c r="CH355" s="0" t="inlineStr">
        <f aca="false">IF(A355&lt;&gt;"",IF(OR(BM355&lt;Parameters!$B$12,BM355&gt;Parameters!$B$11),0,1),"")</f>
        <is>
          <t/>
        </is>
      </c>
      <c r="CI355" s="0" t="inlineStr">
        <f aca="false">IF(A355&lt;&gt;"",IF(OR(BR355&lt;Parameters!$B$12,BR355&gt;Parameters!$B$11),0,1),"")</f>
        <is>
          <t/>
        </is>
      </c>
      <c r="CJ355" s="0" t="inlineStr">
        <f aca="false">IF(A355&lt;&gt;"",IF(OR(BW355&lt;Parameters!$B$12,BW355&gt;Parameters!$B$11),0,1),"")</f>
        <is>
          <t/>
        </is>
      </c>
      <c r="CK355" s="26" t="inlineStr">
        <f aca="false">IF(A355&lt;&gt;"",SUM(CB355:CJ355)/9,"")</f>
        <is>
          <t/>
        </is>
      </c>
      <c r="CL355" s="0" t="inlineStr">
        <f aca="false">IF(A355&lt;&gt;"",CK355*9,"")</f>
        <is>
          <t/>
        </is>
      </c>
      <c r="CM355" s="8" t="inlineStr">
        <f aca="false">IF(A355&lt;&gt;"",TEXT(B355,CM$2)&amp;" "&amp;TEXT(A355,CM$2),"")</f>
        <is>
          <t/>
        </is>
      </c>
    </row>
    <row r="356" customFormat="false" ht="15" hidden="false" customHeight="false" outlineLevel="0" collapsed="false">
      <c r="A356" s="0" t="inlineStr">
        <f aca="false">IF(OR(B355&lt;Parameters!$K$12,A355&lt;Parameters!$K$12),IF(A355&lt;Parameters!$K$12,A355+1,0),"")</f>
        <is>
          <t/>
        </is>
      </c>
      <c r="B356" s="0" t="inlineStr">
        <f aca="false">IF(A356&lt;&gt;"",IF(A356=0,B355+1,B355),"")</f>
        <is>
          <t/>
        </is>
      </c>
      <c r="C356" s="24" t="inlineStr">
        <f aca="false">IF(A356&lt;&gt;"",-_phi*(A356+0.5),"")</f>
        <is>
          <t/>
        </is>
      </c>
      <c r="D356" s="8" t="inlineStr">
        <f aca="false">IF(A356&lt;&gt;"",DEGREES(C356),"")</f>
        <is>
          <t/>
        </is>
      </c>
      <c r="E356" s="24" t="inlineStr">
        <f aca="false">IF(A356&lt;&gt;"",_phi*(B356+0.5),"")</f>
        <is>
          <t/>
        </is>
      </c>
      <c r="F356" s="8" t="inlineStr">
        <f aca="false">IF(A356&lt;&gt;"",DEGREES(E356),"")</f>
        <is>
          <t/>
        </is>
      </c>
      <c r="G356" s="8" t="inlineStr">
        <f aca="false">IF(A356&lt;&gt;"",LOOKUP(A356,h!$A$3:$A$30,h!$D$3:$D$30),"")</f>
        <is>
          <t/>
        </is>
      </c>
      <c r="H356" s="8" t="inlineStr">
        <f aca="false">IF(A356&lt;&gt;"",LOOKUP(B356,h!$A$3:$A$30,h!$D$3:$D$30),"")</f>
        <is>
          <t/>
        </is>
      </c>
      <c r="I356" s="8" t="inlineStr">
        <f aca="false">IF(A356&lt;&gt;"",_zif,"")</f>
        <is>
          <t/>
        </is>
      </c>
      <c r="J356" s="8" t="inlineStr">
        <f aca="false">IF(A356&lt;&gt;"",$G356+'v1 Frame'!D$3*COS($C356)+'v1 Frame'!E$3*SIN($C356)*SIN($E356)+'v1 Frame'!F$3*SIN($C356)*COS($E356),"")</f>
        <is>
          <t/>
        </is>
      </c>
      <c r="K356" s="8" t="inlineStr">
        <f aca="false">IF(A356&lt;&gt;"",$H356+'v1 Frame'!E$3*COS($E356)-'v1 Frame'!F$3*SIN($E356),"")</f>
        <is>
          <t/>
        </is>
      </c>
      <c r="L356" s="8" t="inlineStr">
        <f aca="false">IF(A356&lt;&gt;"",$I356-'v1 Frame'!D$3*SIN($C356)+'v1 Frame'!E$3*COS($C356)*SIN($E356)+'v1 Frame'!F$3*COS($C356)*COS($E356),"")</f>
        <is>
          <t/>
        </is>
      </c>
      <c r="M356" s="8" t="inlineStr">
        <f aca="false">IF(A356&lt;&gt;"",$G356+'v1 Frame'!G$3*COS($C356)+'v1 Frame'!H$3*SIN($C356)*SIN($E356)+'v1 Frame'!I$3*SIN($C356)*COS($E356),"")</f>
        <is>
          <t/>
        </is>
      </c>
      <c r="N356" s="8" t="inlineStr">
        <f aca="false">IF(A356&lt;&gt;"",$H356+'v1 Frame'!H$3*COS($E356)-'v1 Frame'!I$3*SIN($E356),"")</f>
        <is>
          <t/>
        </is>
      </c>
      <c r="O356" s="8" t="inlineStr">
        <f aca="false">IF(A356&lt;&gt;"",$I356-'v1 Frame'!G$3*SIN($C356)+'v1 Frame'!H$3*COS($C356)*SIN($E356)+'v1 Frame'!I$3*COS($C356)*COS($E356),"")</f>
        <is>
          <t/>
        </is>
      </c>
      <c r="P356" s="8" t="inlineStr">
        <f aca="false">IF(A356&lt;&gt;"",$G356+'v1 Frame'!J$3*COS($C356)+'v1 Frame'!K$3*SIN($C356)*SIN($E356)+'v1 Frame'!L$3*SIN($C356)*COS($E356),"")</f>
        <is>
          <t/>
        </is>
      </c>
      <c r="Q356" s="8" t="inlineStr">
        <f aca="false">IF(A356&lt;&gt;"",$H356+'v1 Frame'!K$3*COS($E356)-'v1 Frame'!L$3*SIN($E356),"")</f>
        <is>
          <t/>
        </is>
      </c>
      <c r="R356" s="8" t="inlineStr">
        <f aca="false">IF(A356&lt;&gt;"",$I356-'v1 Frame'!J$3*SIN($C356)+'v1 Frame'!K$3*COS($C356)*SIN($E356)+'v1 Frame'!L$3*COS($C356)*COS($E356),"")</f>
        <is>
          <t/>
        </is>
      </c>
      <c r="S356" s="8" t="inlineStr">
        <f aca="false">IF(A356&lt;&gt;"",$G356+'v1 Frame'!M$3*COS($C356)+'v1 Frame'!N$3*SIN($C356)*SIN($E356)+'v1 Frame'!O$3*SIN($C356)*COS($E356),"")</f>
        <is>
          <t/>
        </is>
      </c>
      <c r="T356" s="8" t="inlineStr">
        <f aca="false">IF(A356&lt;&gt;"",$H356+'v1 Frame'!N$3*COS($E356)-'v1 Frame'!O$3*SIN($E356),"")</f>
        <is>
          <t/>
        </is>
      </c>
      <c r="U356" s="8" t="inlineStr">
        <f aca="false">IF(A356&lt;&gt;"",$I356-'v1 Frame'!M$3*SIN($C356)+'v1 Frame'!N$3*COS($C356)*SIN($E356)+'v1 Frame'!O$3*COS($C356)*COS($E356),"")</f>
        <is>
          <t/>
        </is>
      </c>
      <c r="V356" s="8" t="inlineStr">
        <f aca="false">IF(A356&lt;&gt;"",$G356+'v1 Frame'!P$3*COS($C356)+'v1 Frame'!Q$3*SIN($C356)*SIN($E356)+'v1 Frame'!R$3*SIN($C356)*COS($E356),"")</f>
        <is>
          <t/>
        </is>
      </c>
      <c r="W356" s="8" t="inlineStr">
        <f aca="false">IF(A356&lt;&gt;"",$H356+'v1 Frame'!Q$3*COS($E356)-'v1 Frame'!R$3*SIN($E356),"")</f>
        <is>
          <t/>
        </is>
      </c>
      <c r="X356" s="8" t="inlineStr">
        <f aca="false">IF(A356&lt;&gt;"",$I356-'v1 Frame'!P$3*SIN($C356)+'v1 Frame'!Q$3*COS($C356)*SIN($E356)+'v1 Frame'!R$3*COS($C356)*COS($E356),"")</f>
        <is>
          <t/>
        </is>
      </c>
      <c r="Y356" s="8" t="inlineStr">
        <f aca="false">IF(A356&lt;&gt;"",$G356+'v1 Frame'!S$3*COS($C356)+'v1 Frame'!T$3*SIN($C356)*SIN($E356)+'v1 Frame'!U$3*SIN($C356)*COS($E356),"")</f>
        <is>
          <t/>
        </is>
      </c>
      <c r="Z356" s="8" t="inlineStr">
        <f aca="false">IF(A356&lt;&gt;"",$H356+'v1 Frame'!T$3*COS($E356)-'v1 Frame'!U$3*SIN($E356),"")</f>
        <is>
          <t/>
        </is>
      </c>
      <c r="AA356" s="8" t="inlineStr">
        <f aca="false">IF(A356&lt;&gt;"",$I356-'v1 Frame'!S$3*SIN($C356)+'v1 Frame'!T$3*COS($C356)*SIN($E356)+'v1 Frame'!U$3*COS($C356)*COS($E356),"")</f>
        <is>
          <t/>
        </is>
      </c>
      <c r="AB356" s="8" t="inlineStr">
        <f aca="false">IF(A356&lt;&gt;"",$G356+'v1 Frame'!V$3*COS($C356)+'v1 Frame'!W$3*SIN($C356)*SIN($E356)+'v1 Frame'!X$3*SIN($C356)*COS($E356),"")</f>
        <is>
          <t/>
        </is>
      </c>
      <c r="AC356" s="8" t="inlineStr">
        <f aca="false">IF(A356&lt;&gt;"",$H356+'v1 Frame'!W$3*COS($E356)-'v1 Frame'!X$3*SIN($E356),"")</f>
        <is>
          <t/>
        </is>
      </c>
      <c r="AD356" s="8" t="inlineStr">
        <f aca="false">IF(A356&lt;&gt;"",$I356-'v1 Frame'!V$3*SIN($C356)+'v1 Frame'!W$3*COS($C356)*SIN($E356)+'v1 Frame'!X$3*COS($C356)*COS($E356),"")</f>
        <is>
          <t/>
        </is>
      </c>
      <c r="AE356" s="25" t="inlineStr">
        <f aca="false">IF(A356&lt;&gt;"",$G356+'v1 Frame'!Y$3*COS($C356)+'v1 Frame'!Z$3*SIN($C356)*SIN($E356)+'v1 Frame'!AA$3*SIN($C356)*COS($E356),"")</f>
        <is>
          <t/>
        </is>
      </c>
      <c r="AF356" s="25" t="inlineStr">
        <f aca="false">IF(A356&lt;&gt;"",$H356+'v1 Frame'!Z$3*COS($E356)-'v1 Frame'!AA$3*SIN($E356),"")</f>
        <is>
          <t/>
        </is>
      </c>
      <c r="AG356" s="25" t="inlineStr">
        <f aca="false">IF(A356&lt;&gt;"",$I356-'v1 Frame'!Y$3*SIN($C356)+'v1 Frame'!Z$3*COS($C356)*SIN($E356)+'v1 Frame'!AA$3*COS($C356)*COS($E356),"")</f>
        <is>
          <t/>
        </is>
      </c>
      <c r="AH356" s="8" t="inlineStr">
        <f aca="false">IF(A356&lt;&gt;"",SQRT(SUMSQ(G356:I356)),"")</f>
        <is>
          <t/>
        </is>
      </c>
      <c r="AI356" s="8" t="inlineStr">
        <f aca="false">IF(A356&lt;&gt;"",IF(AH356&lt;&gt;0,ACOS(I356/AH356),0),"")</f>
        <is>
          <t/>
        </is>
      </c>
      <c r="AJ356" s="8" t="inlineStr">
        <f aca="false">IF(A356&lt;&gt;"",DEGREES(AI356),"")</f>
        <is>
          <t/>
        </is>
      </c>
      <c r="AK356" s="8" t="inlineStr">
        <f aca="false">IF(A356&lt;&gt;"",IF(OR(G356&lt;&gt;0,H356&lt;&gt;0),ATAN2(G356,H356),0),"")</f>
        <is>
          <t/>
        </is>
      </c>
      <c r="AL356" s="8" t="inlineStr">
        <f aca="false">IF(A356&lt;&gt;"",DEGREES(AK356),"")</f>
        <is>
          <t/>
        </is>
      </c>
      <c r="AM356" s="8" t="inlineStr">
        <f aca="false">IF(A356&lt;&gt;"",SQRT(SUMSQ(J356:L356)),"")</f>
        <is>
          <t/>
        </is>
      </c>
      <c r="AN356" s="8" t="inlineStr">
        <f aca="false">IF(A356&lt;&gt;"",IF(AM356&lt;&gt;0,ACOS(L356/AM356),0),"")</f>
        <is>
          <t/>
        </is>
      </c>
      <c r="AO356" s="8" t="inlineStr">
        <f aca="false">IF(A356&lt;&gt;"",DEGREES(AN356),"")</f>
        <is>
          <t/>
        </is>
      </c>
      <c r="AP356" s="8" t="inlineStr">
        <f aca="false">IF(A356&lt;&gt;"",IF(OR(J356&lt;&gt;0,K356&lt;&gt;0),ATAN2(J356,K356),0),"")</f>
        <is>
          <t/>
        </is>
      </c>
      <c r="AQ356" s="8" t="inlineStr">
        <f aca="false">IF(A356&lt;&gt;"",DEGREES(AP356),"")</f>
        <is>
          <t/>
        </is>
      </c>
      <c r="AR356" s="8" t="inlineStr">
        <f aca="false">IF(A356&lt;&gt;"",SQRT(SUMSQ(M356:O356)),"")</f>
        <is>
          <t/>
        </is>
      </c>
      <c r="AS356" s="8" t="inlineStr">
        <f aca="false">IF(A356&lt;&gt;"",IF(AR356&lt;&gt;0,ACOS(O356/AR356),0),"")</f>
        <is>
          <t/>
        </is>
      </c>
      <c r="AT356" s="8" t="inlineStr">
        <f aca="false">IF(A356&lt;&gt;"",DEGREES(AS356),"")</f>
        <is>
          <t/>
        </is>
      </c>
      <c r="AU356" s="8" t="inlineStr">
        <f aca="false">IF(A356&lt;&gt;"",IF(OR(M356&lt;&gt;0,N356&lt;&gt;0),ATAN2(M356,N356),0),"")</f>
        <is>
          <t/>
        </is>
      </c>
      <c r="AV356" s="8" t="inlineStr">
        <f aca="false">IF(A356&lt;&gt;"",DEGREES(AU356),"")</f>
        <is>
          <t/>
        </is>
      </c>
      <c r="AW356" s="8" t="inlineStr">
        <f aca="false">IF(A356&lt;&gt;"",SQRT(SUMSQ(P356:R356)),"")</f>
        <is>
          <t/>
        </is>
      </c>
      <c r="AX356" s="8" t="inlineStr">
        <f aca="false">IF(A356&lt;&gt;"",IF(AW356&lt;&gt;0,ACOS(R356/AW356),0),"")</f>
        <is>
          <t/>
        </is>
      </c>
      <c r="AY356" s="8" t="inlineStr">
        <f aca="false">IF(A356&lt;&gt;"",DEGREES(AX356),"")</f>
        <is>
          <t/>
        </is>
      </c>
      <c r="AZ356" s="8" t="inlineStr">
        <f aca="false">IF(A356&lt;&gt;"",IF(OR(P356&lt;&gt;0,Q356&lt;&gt;0),ATAN2(P356,Q356),0),"")</f>
        <is>
          <t/>
        </is>
      </c>
      <c r="BA356" s="8" t="inlineStr">
        <f aca="false">IF(A356&lt;&gt;"",DEGREES(AZ356),"")</f>
        <is>
          <t/>
        </is>
      </c>
      <c r="BB356" s="8" t="inlineStr">
        <f aca="false">IF(A356&lt;&gt;"",SQRT(SUMSQ(S356:U356)),"")</f>
        <is>
          <t/>
        </is>
      </c>
      <c r="BC356" s="8" t="inlineStr">
        <f aca="false">IF(A356&lt;&gt;"",IF(BB356&lt;&gt;0,ACOS(U356/BB356),0),"")</f>
        <is>
          <t/>
        </is>
      </c>
      <c r="BD356" s="8" t="inlineStr">
        <f aca="false">IF(A356&lt;&gt;"",DEGREES(BC356),"")</f>
        <is>
          <t/>
        </is>
      </c>
      <c r="BE356" s="8" t="inlineStr">
        <f aca="false">IF(A356&lt;&gt;"",IF(OR(S356&lt;&gt;0,T356&lt;&gt;0),ATAN2(S356,T356),0),"")</f>
        <is>
          <t/>
        </is>
      </c>
      <c r="BF356" s="8" t="inlineStr">
        <f aca="false">IF(A356&lt;&gt;"",DEGREES(BE356),"")</f>
        <is>
          <t/>
        </is>
      </c>
      <c r="BG356" s="8" t="inlineStr">
        <f aca="false">IF(A356&lt;&gt;"",SQRT(SUMSQ(V356:X356)),"")</f>
        <is>
          <t/>
        </is>
      </c>
      <c r="BH356" s="8" t="inlineStr">
        <f aca="false">IF(A356&lt;&gt;"",IF(BG356&lt;&gt;0,ACOS(X356/BG356),0),"")</f>
        <is>
          <t/>
        </is>
      </c>
      <c r="BI356" s="8" t="inlineStr">
        <f aca="false">IF(A356&lt;&gt;"",DEGREES(BH356),"")</f>
        <is>
          <t/>
        </is>
      </c>
      <c r="BJ356" s="8" t="inlineStr">
        <f aca="false">IF(A356&lt;&gt;"",IF(OR(V356&lt;&gt;0,W356&lt;&gt;0),ATAN2(V356,W356),0),"")</f>
        <is>
          <t/>
        </is>
      </c>
      <c r="BK356" s="8" t="inlineStr">
        <f aca="false">IF(A356&lt;&gt;"",DEGREES(BJ356),"")</f>
        <is>
          <t/>
        </is>
      </c>
      <c r="BL356" s="8" t="inlineStr">
        <f aca="false">IF(A356&lt;&gt;"",SQRT(SUMSQ(Y356:AA356)),"")</f>
        <is>
          <t/>
        </is>
      </c>
      <c r="BM356" s="8" t="inlineStr">
        <f aca="false">IF(A356&lt;&gt;"",IF(BL356&lt;&gt;0,ACOS(AA356/BL356),0),"")</f>
        <is>
          <t/>
        </is>
      </c>
      <c r="BN356" s="8" t="inlineStr">
        <f aca="false">IF(A356&lt;&gt;"",DEGREES(BM356),"")</f>
        <is>
          <t/>
        </is>
      </c>
      <c r="BO356" s="8" t="inlineStr">
        <f aca="false">IF(A356&lt;&gt;"",IF(OR(Y356&lt;&gt;0,Z356&lt;&gt;0),ATAN2(Y356,Z356),0),"")</f>
        <is>
          <t/>
        </is>
      </c>
      <c r="BP356" s="8" t="inlineStr">
        <f aca="false">IF(A356&lt;&gt;"",DEGREES(BO356),"")</f>
        <is>
          <t/>
        </is>
      </c>
      <c r="BQ356" s="8" t="inlineStr">
        <f aca="false">IF(A356&lt;&gt;"",SQRT(SUMSQ(AB356:AD356)),"")</f>
        <is>
          <t/>
        </is>
      </c>
      <c r="BR356" s="8" t="inlineStr">
        <f aca="false">IF(A356&lt;&gt;"",IF(BQ356&lt;&gt;0,ACOS(AD356/BQ356),0),"")</f>
        <is>
          <t/>
        </is>
      </c>
      <c r="BS356" s="8" t="inlineStr">
        <f aca="false">IF(A356&lt;&gt;"",DEGREES(BR356),"")</f>
        <is>
          <t/>
        </is>
      </c>
      <c r="BT356" s="8" t="inlineStr">
        <f aca="false">IF(A356&lt;&gt;"",IF(OR(AB356&lt;&gt;0,AC356&lt;&gt;0),ATAN2(AB356,AC356),0),"")</f>
        <is>
          <t/>
        </is>
      </c>
      <c r="BU356" s="8" t="inlineStr">
        <f aca="false">IF(A356&lt;&gt;"",DEGREES(BT356),"")</f>
        <is>
          <t/>
        </is>
      </c>
      <c r="BV356" s="8" t="inlineStr">
        <f aca="false">IF(A356&lt;&gt;"",SQRT(SUMSQ(AE356:AG356)),"")</f>
        <is>
          <t/>
        </is>
      </c>
      <c r="BW356" s="8" t="inlineStr">
        <f aca="false">IF(A356&lt;&gt;"",IF(BV356&lt;&gt;0,ACOS(AG356/BV356),0),"")</f>
        <is>
          <t/>
        </is>
      </c>
      <c r="BX356" s="8" t="inlineStr">
        <f aca="false">IF(A356&lt;&gt;"",DEGREES(BW356),"")</f>
        <is>
          <t/>
        </is>
      </c>
      <c r="BY356" s="8" t="inlineStr">
        <f aca="false">IF(A356&lt;&gt;"",IF(OR(AF356&lt;&gt;0,AG356&lt;&gt;0),ATAN2(AF356,AG356),0),"")</f>
        <is>
          <t/>
        </is>
      </c>
      <c r="BZ356" s="8" t="inlineStr">
        <f aca="false">IF(A356&lt;&gt;"",DEGREES(BY356),"")</f>
        <is>
          <t/>
        </is>
      </c>
      <c r="CA356" s="0" t="inlineStr">
        <f aca="false">IF(A356&lt;&gt;"",IF(AND(AI356&lt;Parameters!$B$11,AI356&gt;Parameters!$B$12,AN356&lt;Parameters!$B$11,AN356&gt;Parameters!$B$12,AS356&lt;Parameters!$B$11,AS356&gt;Parameters!$B$12,AX356&lt;Parameters!$B$11,AX356&gt;Parameters!$B$12,BC356&lt;Parameters!$B$11,BC356&gt;Parameters!$B$12,BM356&lt;Parameters!$B$11,BM356&gt;Parameters!$B$12,BR356&lt;Parameters!$B$11,BR356&gt;Parameters!$B$12,BW356&lt;Parameters!$B$11,BW356&gt;Parameters!$B$12),1,0),"")</f>
        <is>
          <t/>
        </is>
      </c>
      <c r="CB356" s="0" t="inlineStr">
        <f aca="false">IF(A356&lt;&gt;"",IF(OR(AI356&lt;Parameters!$B$12,AI356&gt;Parameters!$B$11),0,1),"")</f>
        <is>
          <t/>
        </is>
      </c>
      <c r="CC356" s="0" t="inlineStr">
        <f aca="false">IF(A356&lt;&gt;"",IF(OR(AN356&lt;Parameters!$B$12,AN356&gt;Parameters!$B$11),0,1),"")</f>
        <is>
          <t/>
        </is>
      </c>
      <c r="CD356" s="0" t="inlineStr">
        <f aca="false">IF(A356&lt;&gt;"",IF(OR(AS356&lt;Parameters!$B$12,AS356&gt;Parameters!$B$11),0,1),"")</f>
        <is>
          <t/>
        </is>
      </c>
      <c r="CE356" s="0" t="inlineStr">
        <f aca="false">IF(A356&lt;&gt;"",IF(OR(AX356&lt;Parameters!$B$12,AX356&gt;Parameters!$B$11),0,1),"")</f>
        <is>
          <t/>
        </is>
      </c>
      <c r="CF356" s="0" t="inlineStr">
        <f aca="false">IF(A356&lt;&gt;"",IF(OR(BC356&lt;Parameters!$B$12,BC356&gt;Parameters!$B$11),0,1),"")</f>
        <is>
          <t/>
        </is>
      </c>
      <c r="CG356" s="0" t="inlineStr">
        <f aca="false">IF(A356&lt;&gt;"",IF(OR(BH356&lt;Parameters!$B$12,BH356&gt;Parameters!$B$11),0,1),"")</f>
        <is>
          <t/>
        </is>
      </c>
      <c r="CH356" s="0" t="inlineStr">
        <f aca="false">IF(A356&lt;&gt;"",IF(OR(BM356&lt;Parameters!$B$12,BM356&gt;Parameters!$B$11),0,1),"")</f>
        <is>
          <t/>
        </is>
      </c>
      <c r="CI356" s="0" t="inlineStr">
        <f aca="false">IF(A356&lt;&gt;"",IF(OR(BR356&lt;Parameters!$B$12,BR356&gt;Parameters!$B$11),0,1),"")</f>
        <is>
          <t/>
        </is>
      </c>
      <c r="CJ356" s="0" t="inlineStr">
        <f aca="false">IF(A356&lt;&gt;"",IF(OR(BW356&lt;Parameters!$B$12,BW356&gt;Parameters!$B$11),0,1),"")</f>
        <is>
          <t/>
        </is>
      </c>
      <c r="CK356" s="26" t="inlineStr">
        <f aca="false">IF(A356&lt;&gt;"",SUM(CB356:CJ356)/9,"")</f>
        <is>
          <t/>
        </is>
      </c>
      <c r="CL356" s="0" t="inlineStr">
        <f aca="false">IF(A356&lt;&gt;"",CK356*9,"")</f>
        <is>
          <t/>
        </is>
      </c>
      <c r="CM356" s="8" t="inlineStr">
        <f aca="false">IF(A356&lt;&gt;"",TEXT(B356,CM$2)&amp;" "&amp;TEXT(A356,CM$2),"")</f>
        <is>
          <t/>
        </is>
      </c>
    </row>
    <row r="357" customFormat="false" ht="15" hidden="false" customHeight="false" outlineLevel="0" collapsed="false">
      <c r="A357" s="0" t="inlineStr">
        <f aca="false">IF(OR(B356&lt;Parameters!$K$12,A356&lt;Parameters!$K$12),IF(A356&lt;Parameters!$K$12,A356+1,0),"")</f>
        <is>
          <t/>
        </is>
      </c>
      <c r="B357" s="0" t="inlineStr">
        <f aca="false">IF(A357&lt;&gt;"",IF(A357=0,B356+1,B356),"")</f>
        <is>
          <t/>
        </is>
      </c>
      <c r="C357" s="24" t="inlineStr">
        <f aca="false">IF(A357&lt;&gt;"",-_phi*(A357+0.5),"")</f>
        <is>
          <t/>
        </is>
      </c>
      <c r="D357" s="8" t="inlineStr">
        <f aca="false">IF(A357&lt;&gt;"",DEGREES(C357),"")</f>
        <is>
          <t/>
        </is>
      </c>
      <c r="E357" s="24" t="inlineStr">
        <f aca="false">IF(A357&lt;&gt;"",_phi*(B357+0.5),"")</f>
        <is>
          <t/>
        </is>
      </c>
      <c r="F357" s="8" t="inlineStr">
        <f aca="false">IF(A357&lt;&gt;"",DEGREES(E357),"")</f>
        <is>
          <t/>
        </is>
      </c>
      <c r="G357" s="8" t="inlineStr">
        <f aca="false">IF(A357&lt;&gt;"",LOOKUP(A357,h!$A$3:$A$30,h!$D$3:$D$30),"")</f>
        <is>
          <t/>
        </is>
      </c>
      <c r="H357" s="8" t="inlineStr">
        <f aca="false">IF(A357&lt;&gt;"",LOOKUP(B357,h!$A$3:$A$30,h!$D$3:$D$30),"")</f>
        <is>
          <t/>
        </is>
      </c>
      <c r="I357" s="8" t="inlineStr">
        <f aca="false">IF(A357&lt;&gt;"",_zif,"")</f>
        <is>
          <t/>
        </is>
      </c>
      <c r="J357" s="8" t="inlineStr">
        <f aca="false">IF(A357&lt;&gt;"",$G357+'v1 Frame'!D$3*COS($C357)+'v1 Frame'!E$3*SIN($C357)*SIN($E357)+'v1 Frame'!F$3*SIN($C357)*COS($E357),"")</f>
        <is>
          <t/>
        </is>
      </c>
      <c r="K357" s="8" t="inlineStr">
        <f aca="false">IF(A357&lt;&gt;"",$H357+'v1 Frame'!E$3*COS($E357)-'v1 Frame'!F$3*SIN($E357),"")</f>
        <is>
          <t/>
        </is>
      </c>
      <c r="L357" s="8" t="inlineStr">
        <f aca="false">IF(A357&lt;&gt;"",$I357-'v1 Frame'!D$3*SIN($C357)+'v1 Frame'!E$3*COS($C357)*SIN($E357)+'v1 Frame'!F$3*COS($C357)*COS($E357),"")</f>
        <is>
          <t/>
        </is>
      </c>
      <c r="M357" s="8" t="inlineStr">
        <f aca="false">IF(A357&lt;&gt;"",$G357+'v1 Frame'!G$3*COS($C357)+'v1 Frame'!H$3*SIN($C357)*SIN($E357)+'v1 Frame'!I$3*SIN($C357)*COS($E357),"")</f>
        <is>
          <t/>
        </is>
      </c>
      <c r="N357" s="8" t="inlineStr">
        <f aca="false">IF(A357&lt;&gt;"",$H357+'v1 Frame'!H$3*COS($E357)-'v1 Frame'!I$3*SIN($E357),"")</f>
        <is>
          <t/>
        </is>
      </c>
      <c r="O357" s="8" t="inlineStr">
        <f aca="false">IF(A357&lt;&gt;"",$I357-'v1 Frame'!G$3*SIN($C357)+'v1 Frame'!H$3*COS($C357)*SIN($E357)+'v1 Frame'!I$3*COS($C357)*COS($E357),"")</f>
        <is>
          <t/>
        </is>
      </c>
      <c r="P357" s="8" t="inlineStr">
        <f aca="false">IF(A357&lt;&gt;"",$G357+'v1 Frame'!J$3*COS($C357)+'v1 Frame'!K$3*SIN($C357)*SIN($E357)+'v1 Frame'!L$3*SIN($C357)*COS($E357),"")</f>
        <is>
          <t/>
        </is>
      </c>
      <c r="Q357" s="8" t="inlineStr">
        <f aca="false">IF(A357&lt;&gt;"",$H357+'v1 Frame'!K$3*COS($E357)-'v1 Frame'!L$3*SIN($E357),"")</f>
        <is>
          <t/>
        </is>
      </c>
      <c r="R357" s="8" t="inlineStr">
        <f aca="false">IF(A357&lt;&gt;"",$I357-'v1 Frame'!J$3*SIN($C357)+'v1 Frame'!K$3*COS($C357)*SIN($E357)+'v1 Frame'!L$3*COS($C357)*COS($E357),"")</f>
        <is>
          <t/>
        </is>
      </c>
      <c r="S357" s="8" t="inlineStr">
        <f aca="false">IF(A357&lt;&gt;"",$G357+'v1 Frame'!M$3*COS($C357)+'v1 Frame'!N$3*SIN($C357)*SIN($E357)+'v1 Frame'!O$3*SIN($C357)*COS($E357),"")</f>
        <is>
          <t/>
        </is>
      </c>
      <c r="T357" s="8" t="inlineStr">
        <f aca="false">IF(A357&lt;&gt;"",$H357+'v1 Frame'!N$3*COS($E357)-'v1 Frame'!O$3*SIN($E357),"")</f>
        <is>
          <t/>
        </is>
      </c>
      <c r="U357" s="8" t="inlineStr">
        <f aca="false">IF(A357&lt;&gt;"",$I357-'v1 Frame'!M$3*SIN($C357)+'v1 Frame'!N$3*COS($C357)*SIN($E357)+'v1 Frame'!O$3*COS($C357)*COS($E357),"")</f>
        <is>
          <t/>
        </is>
      </c>
      <c r="V357" s="8" t="inlineStr">
        <f aca="false">IF(A357&lt;&gt;"",$G357+'v1 Frame'!P$3*COS($C357)+'v1 Frame'!Q$3*SIN($C357)*SIN($E357)+'v1 Frame'!R$3*SIN($C357)*COS($E357),"")</f>
        <is>
          <t/>
        </is>
      </c>
      <c r="W357" s="8" t="inlineStr">
        <f aca="false">IF(A357&lt;&gt;"",$H357+'v1 Frame'!Q$3*COS($E357)-'v1 Frame'!R$3*SIN($E357),"")</f>
        <is>
          <t/>
        </is>
      </c>
      <c r="X357" s="8" t="inlineStr">
        <f aca="false">IF(A357&lt;&gt;"",$I357-'v1 Frame'!P$3*SIN($C357)+'v1 Frame'!Q$3*COS($C357)*SIN($E357)+'v1 Frame'!R$3*COS($C357)*COS($E357),"")</f>
        <is>
          <t/>
        </is>
      </c>
      <c r="Y357" s="8" t="inlineStr">
        <f aca="false">IF(A357&lt;&gt;"",$G357+'v1 Frame'!S$3*COS($C357)+'v1 Frame'!T$3*SIN($C357)*SIN($E357)+'v1 Frame'!U$3*SIN($C357)*COS($E357),"")</f>
        <is>
          <t/>
        </is>
      </c>
      <c r="Z357" s="8" t="inlineStr">
        <f aca="false">IF(A357&lt;&gt;"",$H357+'v1 Frame'!T$3*COS($E357)-'v1 Frame'!U$3*SIN($E357),"")</f>
        <is>
          <t/>
        </is>
      </c>
      <c r="AA357" s="8" t="inlineStr">
        <f aca="false">IF(A357&lt;&gt;"",$I357-'v1 Frame'!S$3*SIN($C357)+'v1 Frame'!T$3*COS($C357)*SIN($E357)+'v1 Frame'!U$3*COS($C357)*COS($E357),"")</f>
        <is>
          <t/>
        </is>
      </c>
      <c r="AB357" s="8" t="inlineStr">
        <f aca="false">IF(A357&lt;&gt;"",$G357+'v1 Frame'!V$3*COS($C357)+'v1 Frame'!W$3*SIN($C357)*SIN($E357)+'v1 Frame'!X$3*SIN($C357)*COS($E357),"")</f>
        <is>
          <t/>
        </is>
      </c>
      <c r="AC357" s="8" t="inlineStr">
        <f aca="false">IF(A357&lt;&gt;"",$H357+'v1 Frame'!W$3*COS($E357)-'v1 Frame'!X$3*SIN($E357),"")</f>
        <is>
          <t/>
        </is>
      </c>
      <c r="AD357" s="8" t="inlineStr">
        <f aca="false">IF(A357&lt;&gt;"",$I357-'v1 Frame'!V$3*SIN($C357)+'v1 Frame'!W$3*COS($C357)*SIN($E357)+'v1 Frame'!X$3*COS($C357)*COS($E357),"")</f>
        <is>
          <t/>
        </is>
      </c>
      <c r="AE357" s="25" t="inlineStr">
        <f aca="false">IF(A357&lt;&gt;"",$G357+'v1 Frame'!Y$3*COS($C357)+'v1 Frame'!Z$3*SIN($C357)*SIN($E357)+'v1 Frame'!AA$3*SIN($C357)*COS($E357),"")</f>
        <is>
          <t/>
        </is>
      </c>
      <c r="AF357" s="25" t="inlineStr">
        <f aca="false">IF(A357&lt;&gt;"",$H357+'v1 Frame'!Z$3*COS($E357)-'v1 Frame'!AA$3*SIN($E357),"")</f>
        <is>
          <t/>
        </is>
      </c>
      <c r="AG357" s="25" t="inlineStr">
        <f aca="false">IF(A357&lt;&gt;"",$I357-'v1 Frame'!Y$3*SIN($C357)+'v1 Frame'!Z$3*COS($C357)*SIN($E357)+'v1 Frame'!AA$3*COS($C357)*COS($E357),"")</f>
        <is>
          <t/>
        </is>
      </c>
      <c r="AH357" s="8" t="inlineStr">
        <f aca="false">IF(A357&lt;&gt;"",SQRT(SUMSQ(G357:I357)),"")</f>
        <is>
          <t/>
        </is>
      </c>
      <c r="AI357" s="8" t="inlineStr">
        <f aca="false">IF(A357&lt;&gt;"",IF(AH357&lt;&gt;0,ACOS(I357/AH357),0),"")</f>
        <is>
          <t/>
        </is>
      </c>
      <c r="AJ357" s="8" t="inlineStr">
        <f aca="false">IF(A357&lt;&gt;"",DEGREES(AI357),"")</f>
        <is>
          <t/>
        </is>
      </c>
      <c r="AK357" s="8" t="inlineStr">
        <f aca="false">IF(A357&lt;&gt;"",IF(OR(G357&lt;&gt;0,H357&lt;&gt;0),ATAN2(G357,H357),0),"")</f>
        <is>
          <t/>
        </is>
      </c>
      <c r="AL357" s="8" t="inlineStr">
        <f aca="false">IF(A357&lt;&gt;"",DEGREES(AK357),"")</f>
        <is>
          <t/>
        </is>
      </c>
      <c r="AM357" s="8" t="inlineStr">
        <f aca="false">IF(A357&lt;&gt;"",SQRT(SUMSQ(J357:L357)),"")</f>
        <is>
          <t/>
        </is>
      </c>
      <c r="AN357" s="8" t="inlineStr">
        <f aca="false">IF(A357&lt;&gt;"",IF(AM357&lt;&gt;0,ACOS(L357/AM357),0),"")</f>
        <is>
          <t/>
        </is>
      </c>
      <c r="AO357" s="8" t="inlineStr">
        <f aca="false">IF(A357&lt;&gt;"",DEGREES(AN357),"")</f>
        <is>
          <t/>
        </is>
      </c>
      <c r="AP357" s="8" t="inlineStr">
        <f aca="false">IF(A357&lt;&gt;"",IF(OR(J357&lt;&gt;0,K357&lt;&gt;0),ATAN2(J357,K357),0),"")</f>
        <is>
          <t/>
        </is>
      </c>
      <c r="AQ357" s="8" t="inlineStr">
        <f aca="false">IF(A357&lt;&gt;"",DEGREES(AP357),"")</f>
        <is>
          <t/>
        </is>
      </c>
      <c r="AR357" s="8" t="inlineStr">
        <f aca="false">IF(A357&lt;&gt;"",SQRT(SUMSQ(M357:O357)),"")</f>
        <is>
          <t/>
        </is>
      </c>
      <c r="AS357" s="8" t="inlineStr">
        <f aca="false">IF(A357&lt;&gt;"",IF(AR357&lt;&gt;0,ACOS(O357/AR357),0),"")</f>
        <is>
          <t/>
        </is>
      </c>
      <c r="AT357" s="8" t="inlineStr">
        <f aca="false">IF(A357&lt;&gt;"",DEGREES(AS357),"")</f>
        <is>
          <t/>
        </is>
      </c>
      <c r="AU357" s="8" t="inlineStr">
        <f aca="false">IF(A357&lt;&gt;"",IF(OR(M357&lt;&gt;0,N357&lt;&gt;0),ATAN2(M357,N357),0),"")</f>
        <is>
          <t/>
        </is>
      </c>
      <c r="AV357" s="8" t="inlineStr">
        <f aca="false">IF(A357&lt;&gt;"",DEGREES(AU357),"")</f>
        <is>
          <t/>
        </is>
      </c>
      <c r="AW357" s="8" t="inlineStr">
        <f aca="false">IF(A357&lt;&gt;"",SQRT(SUMSQ(P357:R357)),"")</f>
        <is>
          <t/>
        </is>
      </c>
      <c r="AX357" s="8" t="inlineStr">
        <f aca="false">IF(A357&lt;&gt;"",IF(AW357&lt;&gt;0,ACOS(R357/AW357),0),"")</f>
        <is>
          <t/>
        </is>
      </c>
      <c r="AY357" s="8" t="inlineStr">
        <f aca="false">IF(A357&lt;&gt;"",DEGREES(AX357),"")</f>
        <is>
          <t/>
        </is>
      </c>
      <c r="AZ357" s="8" t="inlineStr">
        <f aca="false">IF(A357&lt;&gt;"",IF(OR(P357&lt;&gt;0,Q357&lt;&gt;0),ATAN2(P357,Q357),0),"")</f>
        <is>
          <t/>
        </is>
      </c>
      <c r="BA357" s="8" t="inlineStr">
        <f aca="false">IF(A357&lt;&gt;"",DEGREES(AZ357),"")</f>
        <is>
          <t/>
        </is>
      </c>
      <c r="BB357" s="8" t="inlineStr">
        <f aca="false">IF(A357&lt;&gt;"",SQRT(SUMSQ(S357:U357)),"")</f>
        <is>
          <t/>
        </is>
      </c>
      <c r="BC357" s="8" t="inlineStr">
        <f aca="false">IF(A357&lt;&gt;"",IF(BB357&lt;&gt;0,ACOS(U357/BB357),0),"")</f>
        <is>
          <t/>
        </is>
      </c>
      <c r="BD357" s="8" t="inlineStr">
        <f aca="false">IF(A357&lt;&gt;"",DEGREES(BC357),"")</f>
        <is>
          <t/>
        </is>
      </c>
      <c r="BE357" s="8" t="inlineStr">
        <f aca="false">IF(A357&lt;&gt;"",IF(OR(S357&lt;&gt;0,T357&lt;&gt;0),ATAN2(S357,T357),0),"")</f>
        <is>
          <t/>
        </is>
      </c>
      <c r="BF357" s="8" t="inlineStr">
        <f aca="false">IF(A357&lt;&gt;"",DEGREES(BE357),"")</f>
        <is>
          <t/>
        </is>
      </c>
      <c r="BG357" s="8" t="inlineStr">
        <f aca="false">IF(A357&lt;&gt;"",SQRT(SUMSQ(V357:X357)),"")</f>
        <is>
          <t/>
        </is>
      </c>
      <c r="BH357" s="8" t="inlineStr">
        <f aca="false">IF(A357&lt;&gt;"",IF(BG357&lt;&gt;0,ACOS(X357/BG357),0),"")</f>
        <is>
          <t/>
        </is>
      </c>
      <c r="BI357" s="8" t="inlineStr">
        <f aca="false">IF(A357&lt;&gt;"",DEGREES(BH357),"")</f>
        <is>
          <t/>
        </is>
      </c>
      <c r="BJ357" s="8" t="inlineStr">
        <f aca="false">IF(A357&lt;&gt;"",IF(OR(V357&lt;&gt;0,W357&lt;&gt;0),ATAN2(V357,W357),0),"")</f>
        <is>
          <t/>
        </is>
      </c>
      <c r="BK357" s="8" t="inlineStr">
        <f aca="false">IF(A357&lt;&gt;"",DEGREES(BJ357),"")</f>
        <is>
          <t/>
        </is>
      </c>
      <c r="BL357" s="8" t="inlineStr">
        <f aca="false">IF(A357&lt;&gt;"",SQRT(SUMSQ(Y357:AA357)),"")</f>
        <is>
          <t/>
        </is>
      </c>
      <c r="BM357" s="8" t="inlineStr">
        <f aca="false">IF(A357&lt;&gt;"",IF(BL357&lt;&gt;0,ACOS(AA357/BL357),0),"")</f>
        <is>
          <t/>
        </is>
      </c>
      <c r="BN357" s="8" t="inlineStr">
        <f aca="false">IF(A357&lt;&gt;"",DEGREES(BM357),"")</f>
        <is>
          <t/>
        </is>
      </c>
      <c r="BO357" s="8" t="inlineStr">
        <f aca="false">IF(A357&lt;&gt;"",IF(OR(Y357&lt;&gt;0,Z357&lt;&gt;0),ATAN2(Y357,Z357),0),"")</f>
        <is>
          <t/>
        </is>
      </c>
      <c r="BP357" s="8" t="inlineStr">
        <f aca="false">IF(A357&lt;&gt;"",DEGREES(BO357),"")</f>
        <is>
          <t/>
        </is>
      </c>
      <c r="BQ357" s="8" t="inlineStr">
        <f aca="false">IF(A357&lt;&gt;"",SQRT(SUMSQ(AB357:AD357)),"")</f>
        <is>
          <t/>
        </is>
      </c>
      <c r="BR357" s="8" t="inlineStr">
        <f aca="false">IF(A357&lt;&gt;"",IF(BQ357&lt;&gt;0,ACOS(AD357/BQ357),0),"")</f>
        <is>
          <t/>
        </is>
      </c>
      <c r="BS357" s="8" t="inlineStr">
        <f aca="false">IF(A357&lt;&gt;"",DEGREES(BR357),"")</f>
        <is>
          <t/>
        </is>
      </c>
      <c r="BT357" s="8" t="inlineStr">
        <f aca="false">IF(A357&lt;&gt;"",IF(OR(AB357&lt;&gt;0,AC357&lt;&gt;0),ATAN2(AB357,AC357),0),"")</f>
        <is>
          <t/>
        </is>
      </c>
      <c r="BU357" s="8" t="inlineStr">
        <f aca="false">IF(A357&lt;&gt;"",DEGREES(BT357),"")</f>
        <is>
          <t/>
        </is>
      </c>
      <c r="BV357" s="8" t="inlineStr">
        <f aca="false">IF(A357&lt;&gt;"",SQRT(SUMSQ(AE357:AG357)),"")</f>
        <is>
          <t/>
        </is>
      </c>
      <c r="BW357" s="8" t="inlineStr">
        <f aca="false">IF(A357&lt;&gt;"",IF(BV357&lt;&gt;0,ACOS(AG357/BV357),0),"")</f>
        <is>
          <t/>
        </is>
      </c>
      <c r="BX357" s="8" t="inlineStr">
        <f aca="false">IF(A357&lt;&gt;"",DEGREES(BW357),"")</f>
        <is>
          <t/>
        </is>
      </c>
      <c r="BY357" s="8" t="inlineStr">
        <f aca="false">IF(A357&lt;&gt;"",IF(OR(AF357&lt;&gt;0,AG357&lt;&gt;0),ATAN2(AF357,AG357),0),"")</f>
        <is>
          <t/>
        </is>
      </c>
      <c r="BZ357" s="8" t="inlineStr">
        <f aca="false">IF(A357&lt;&gt;"",DEGREES(BY357),"")</f>
        <is>
          <t/>
        </is>
      </c>
      <c r="CA357" s="0" t="inlineStr">
        <f aca="false">IF(A357&lt;&gt;"",IF(AND(AI357&lt;Parameters!$B$11,AI357&gt;Parameters!$B$12,AN357&lt;Parameters!$B$11,AN357&gt;Parameters!$B$12,AS357&lt;Parameters!$B$11,AS357&gt;Parameters!$B$12,AX357&lt;Parameters!$B$11,AX357&gt;Parameters!$B$12,BC357&lt;Parameters!$B$11,BC357&gt;Parameters!$B$12,BM357&lt;Parameters!$B$11,BM357&gt;Parameters!$B$12,BR357&lt;Parameters!$B$11,BR357&gt;Parameters!$B$12,BW357&lt;Parameters!$B$11,BW357&gt;Parameters!$B$12),1,0),"")</f>
        <is>
          <t/>
        </is>
      </c>
      <c r="CB357" s="0" t="inlineStr">
        <f aca="false">IF(A357&lt;&gt;"",IF(OR(AI357&lt;Parameters!$B$12,AI357&gt;Parameters!$B$11),0,1),"")</f>
        <is>
          <t/>
        </is>
      </c>
      <c r="CC357" s="0" t="inlineStr">
        <f aca="false">IF(A357&lt;&gt;"",IF(OR(AN357&lt;Parameters!$B$12,AN357&gt;Parameters!$B$11),0,1),"")</f>
        <is>
          <t/>
        </is>
      </c>
      <c r="CD357" s="0" t="inlineStr">
        <f aca="false">IF(A357&lt;&gt;"",IF(OR(AS357&lt;Parameters!$B$12,AS357&gt;Parameters!$B$11),0,1),"")</f>
        <is>
          <t/>
        </is>
      </c>
      <c r="CE357" s="0" t="inlineStr">
        <f aca="false">IF(A357&lt;&gt;"",IF(OR(AX357&lt;Parameters!$B$12,AX357&gt;Parameters!$B$11),0,1),"")</f>
        <is>
          <t/>
        </is>
      </c>
      <c r="CF357" s="0" t="inlineStr">
        <f aca="false">IF(A357&lt;&gt;"",IF(OR(BC357&lt;Parameters!$B$12,BC357&gt;Parameters!$B$11),0,1),"")</f>
        <is>
          <t/>
        </is>
      </c>
      <c r="CG357" s="0" t="inlineStr">
        <f aca="false">IF(A357&lt;&gt;"",IF(OR(BH357&lt;Parameters!$B$12,BH357&gt;Parameters!$B$11),0,1),"")</f>
        <is>
          <t/>
        </is>
      </c>
      <c r="CH357" s="0" t="inlineStr">
        <f aca="false">IF(A357&lt;&gt;"",IF(OR(BM357&lt;Parameters!$B$12,BM357&gt;Parameters!$B$11),0,1),"")</f>
        <is>
          <t/>
        </is>
      </c>
      <c r="CI357" s="0" t="inlineStr">
        <f aca="false">IF(A357&lt;&gt;"",IF(OR(BR357&lt;Parameters!$B$12,BR357&gt;Parameters!$B$11),0,1),"")</f>
        <is>
          <t/>
        </is>
      </c>
      <c r="CJ357" s="0" t="inlineStr">
        <f aca="false">IF(A357&lt;&gt;"",IF(OR(BW357&lt;Parameters!$B$12,BW357&gt;Parameters!$B$11),0,1),"")</f>
        <is>
          <t/>
        </is>
      </c>
      <c r="CK357" s="26" t="inlineStr">
        <f aca="false">IF(A357&lt;&gt;"",SUM(CB357:CJ357)/9,"")</f>
        <is>
          <t/>
        </is>
      </c>
      <c r="CL357" s="0" t="inlineStr">
        <f aca="false">IF(A357&lt;&gt;"",CK357*9,"")</f>
        <is>
          <t/>
        </is>
      </c>
      <c r="CM357" s="8" t="inlineStr">
        <f aca="false">IF(A357&lt;&gt;"",TEXT(B357,CM$2)&amp;" "&amp;TEXT(A357,CM$2),"")</f>
        <is>
          <t/>
        </is>
      </c>
    </row>
    <row r="358" customFormat="false" ht="15" hidden="false" customHeight="false" outlineLevel="0" collapsed="false">
      <c r="A358" s="0" t="inlineStr">
        <f aca="false">IF(OR(B357&lt;Parameters!$K$12,A357&lt;Parameters!$K$12),IF(A357&lt;Parameters!$K$12,A357+1,0),"")</f>
        <is>
          <t/>
        </is>
      </c>
      <c r="B358" s="0" t="inlineStr">
        <f aca="false">IF(A358&lt;&gt;"",IF(A358=0,B357+1,B357),"")</f>
        <is>
          <t/>
        </is>
      </c>
      <c r="C358" s="24" t="inlineStr">
        <f aca="false">IF(A358&lt;&gt;"",-_phi*(A358+0.5),"")</f>
        <is>
          <t/>
        </is>
      </c>
      <c r="D358" s="8" t="inlineStr">
        <f aca="false">IF(A358&lt;&gt;"",DEGREES(C358),"")</f>
        <is>
          <t/>
        </is>
      </c>
      <c r="E358" s="24" t="inlineStr">
        <f aca="false">IF(A358&lt;&gt;"",_phi*(B358+0.5),"")</f>
        <is>
          <t/>
        </is>
      </c>
      <c r="F358" s="8" t="inlineStr">
        <f aca="false">IF(A358&lt;&gt;"",DEGREES(E358),"")</f>
        <is>
          <t/>
        </is>
      </c>
      <c r="G358" s="8" t="inlineStr">
        <f aca="false">IF(A358&lt;&gt;"",LOOKUP(A358,h!$A$3:$A$30,h!$D$3:$D$30),"")</f>
        <is>
          <t/>
        </is>
      </c>
      <c r="H358" s="8" t="inlineStr">
        <f aca="false">IF(A358&lt;&gt;"",LOOKUP(B358,h!$A$3:$A$30,h!$D$3:$D$30),"")</f>
        <is>
          <t/>
        </is>
      </c>
      <c r="I358" s="8" t="inlineStr">
        <f aca="false">IF(A358&lt;&gt;"",_zif,"")</f>
        <is>
          <t/>
        </is>
      </c>
      <c r="J358" s="8" t="inlineStr">
        <f aca="false">IF(A358&lt;&gt;"",$G358+'v1 Frame'!D$3*COS($C358)+'v1 Frame'!E$3*SIN($C358)*SIN($E358)+'v1 Frame'!F$3*SIN($C358)*COS($E358),"")</f>
        <is>
          <t/>
        </is>
      </c>
      <c r="K358" s="8" t="inlineStr">
        <f aca="false">IF(A358&lt;&gt;"",$H358+'v1 Frame'!E$3*COS($E358)-'v1 Frame'!F$3*SIN($E358),"")</f>
        <is>
          <t/>
        </is>
      </c>
      <c r="L358" s="8" t="inlineStr">
        <f aca="false">IF(A358&lt;&gt;"",$I358-'v1 Frame'!D$3*SIN($C358)+'v1 Frame'!E$3*COS($C358)*SIN($E358)+'v1 Frame'!F$3*COS($C358)*COS($E358),"")</f>
        <is>
          <t/>
        </is>
      </c>
      <c r="M358" s="8" t="inlineStr">
        <f aca="false">IF(A358&lt;&gt;"",$G358+'v1 Frame'!G$3*COS($C358)+'v1 Frame'!H$3*SIN($C358)*SIN($E358)+'v1 Frame'!I$3*SIN($C358)*COS($E358),"")</f>
        <is>
          <t/>
        </is>
      </c>
      <c r="N358" s="8" t="inlineStr">
        <f aca="false">IF(A358&lt;&gt;"",$H358+'v1 Frame'!H$3*COS($E358)-'v1 Frame'!I$3*SIN($E358),"")</f>
        <is>
          <t/>
        </is>
      </c>
      <c r="O358" s="8" t="inlineStr">
        <f aca="false">IF(A358&lt;&gt;"",$I358-'v1 Frame'!G$3*SIN($C358)+'v1 Frame'!H$3*COS($C358)*SIN($E358)+'v1 Frame'!I$3*COS($C358)*COS($E358),"")</f>
        <is>
          <t/>
        </is>
      </c>
      <c r="P358" s="8" t="inlineStr">
        <f aca="false">IF(A358&lt;&gt;"",$G358+'v1 Frame'!J$3*COS($C358)+'v1 Frame'!K$3*SIN($C358)*SIN($E358)+'v1 Frame'!L$3*SIN($C358)*COS($E358),"")</f>
        <is>
          <t/>
        </is>
      </c>
      <c r="Q358" s="8" t="inlineStr">
        <f aca="false">IF(A358&lt;&gt;"",$H358+'v1 Frame'!K$3*COS($E358)-'v1 Frame'!L$3*SIN($E358),"")</f>
        <is>
          <t/>
        </is>
      </c>
      <c r="R358" s="8" t="inlineStr">
        <f aca="false">IF(A358&lt;&gt;"",$I358-'v1 Frame'!J$3*SIN($C358)+'v1 Frame'!K$3*COS($C358)*SIN($E358)+'v1 Frame'!L$3*COS($C358)*COS($E358),"")</f>
        <is>
          <t/>
        </is>
      </c>
      <c r="S358" s="8" t="inlineStr">
        <f aca="false">IF(A358&lt;&gt;"",$G358+'v1 Frame'!M$3*COS($C358)+'v1 Frame'!N$3*SIN($C358)*SIN($E358)+'v1 Frame'!O$3*SIN($C358)*COS($E358),"")</f>
        <is>
          <t/>
        </is>
      </c>
      <c r="T358" s="8" t="inlineStr">
        <f aca="false">IF(A358&lt;&gt;"",$H358+'v1 Frame'!N$3*COS($E358)-'v1 Frame'!O$3*SIN($E358),"")</f>
        <is>
          <t/>
        </is>
      </c>
      <c r="U358" s="8" t="inlineStr">
        <f aca="false">IF(A358&lt;&gt;"",$I358-'v1 Frame'!M$3*SIN($C358)+'v1 Frame'!N$3*COS($C358)*SIN($E358)+'v1 Frame'!O$3*COS($C358)*COS($E358),"")</f>
        <is>
          <t/>
        </is>
      </c>
      <c r="V358" s="8" t="inlineStr">
        <f aca="false">IF(A358&lt;&gt;"",$G358+'v1 Frame'!P$3*COS($C358)+'v1 Frame'!Q$3*SIN($C358)*SIN($E358)+'v1 Frame'!R$3*SIN($C358)*COS($E358),"")</f>
        <is>
          <t/>
        </is>
      </c>
      <c r="W358" s="8" t="inlineStr">
        <f aca="false">IF(A358&lt;&gt;"",$H358+'v1 Frame'!Q$3*COS($E358)-'v1 Frame'!R$3*SIN($E358),"")</f>
        <is>
          <t/>
        </is>
      </c>
      <c r="X358" s="8" t="inlineStr">
        <f aca="false">IF(A358&lt;&gt;"",$I358-'v1 Frame'!P$3*SIN($C358)+'v1 Frame'!Q$3*COS($C358)*SIN($E358)+'v1 Frame'!R$3*COS($C358)*COS($E358),"")</f>
        <is>
          <t/>
        </is>
      </c>
      <c r="Y358" s="8" t="inlineStr">
        <f aca="false">IF(A358&lt;&gt;"",$G358+'v1 Frame'!S$3*COS($C358)+'v1 Frame'!T$3*SIN($C358)*SIN($E358)+'v1 Frame'!U$3*SIN($C358)*COS($E358),"")</f>
        <is>
          <t/>
        </is>
      </c>
      <c r="Z358" s="8" t="inlineStr">
        <f aca="false">IF(A358&lt;&gt;"",$H358+'v1 Frame'!T$3*COS($E358)-'v1 Frame'!U$3*SIN($E358),"")</f>
        <is>
          <t/>
        </is>
      </c>
      <c r="AA358" s="8" t="inlineStr">
        <f aca="false">IF(A358&lt;&gt;"",$I358-'v1 Frame'!S$3*SIN($C358)+'v1 Frame'!T$3*COS($C358)*SIN($E358)+'v1 Frame'!U$3*COS($C358)*COS($E358),"")</f>
        <is>
          <t/>
        </is>
      </c>
      <c r="AB358" s="8" t="inlineStr">
        <f aca="false">IF(A358&lt;&gt;"",$G358+'v1 Frame'!V$3*COS($C358)+'v1 Frame'!W$3*SIN($C358)*SIN($E358)+'v1 Frame'!X$3*SIN($C358)*COS($E358),"")</f>
        <is>
          <t/>
        </is>
      </c>
      <c r="AC358" s="8" t="inlineStr">
        <f aca="false">IF(A358&lt;&gt;"",$H358+'v1 Frame'!W$3*COS($E358)-'v1 Frame'!X$3*SIN($E358),"")</f>
        <is>
          <t/>
        </is>
      </c>
      <c r="AD358" s="8" t="inlineStr">
        <f aca="false">IF(A358&lt;&gt;"",$I358-'v1 Frame'!V$3*SIN($C358)+'v1 Frame'!W$3*COS($C358)*SIN($E358)+'v1 Frame'!X$3*COS($C358)*COS($E358),"")</f>
        <is>
          <t/>
        </is>
      </c>
      <c r="AE358" s="25" t="inlineStr">
        <f aca="false">IF(A358&lt;&gt;"",$G358+'v1 Frame'!Y$3*COS($C358)+'v1 Frame'!Z$3*SIN($C358)*SIN($E358)+'v1 Frame'!AA$3*SIN($C358)*COS($E358),"")</f>
        <is>
          <t/>
        </is>
      </c>
      <c r="AF358" s="25" t="inlineStr">
        <f aca="false">IF(A358&lt;&gt;"",$H358+'v1 Frame'!Z$3*COS($E358)-'v1 Frame'!AA$3*SIN($E358),"")</f>
        <is>
          <t/>
        </is>
      </c>
      <c r="AG358" s="25" t="inlineStr">
        <f aca="false">IF(A358&lt;&gt;"",$I358-'v1 Frame'!Y$3*SIN($C358)+'v1 Frame'!Z$3*COS($C358)*SIN($E358)+'v1 Frame'!AA$3*COS($C358)*COS($E358),"")</f>
        <is>
          <t/>
        </is>
      </c>
      <c r="AH358" s="8" t="inlineStr">
        <f aca="false">IF(A358&lt;&gt;"",SQRT(SUMSQ(G358:I358)),"")</f>
        <is>
          <t/>
        </is>
      </c>
      <c r="AI358" s="8" t="inlineStr">
        <f aca="false">IF(A358&lt;&gt;"",IF(AH358&lt;&gt;0,ACOS(I358/AH358),0),"")</f>
        <is>
          <t/>
        </is>
      </c>
      <c r="AJ358" s="8" t="inlineStr">
        <f aca="false">IF(A358&lt;&gt;"",DEGREES(AI358),"")</f>
        <is>
          <t/>
        </is>
      </c>
      <c r="AK358" s="8" t="inlineStr">
        <f aca="false">IF(A358&lt;&gt;"",IF(OR(G358&lt;&gt;0,H358&lt;&gt;0),ATAN2(G358,H358),0),"")</f>
        <is>
          <t/>
        </is>
      </c>
      <c r="AL358" s="8" t="inlineStr">
        <f aca="false">IF(A358&lt;&gt;"",DEGREES(AK358),"")</f>
        <is>
          <t/>
        </is>
      </c>
      <c r="AM358" s="8" t="inlineStr">
        <f aca="false">IF(A358&lt;&gt;"",SQRT(SUMSQ(J358:L358)),"")</f>
        <is>
          <t/>
        </is>
      </c>
      <c r="AN358" s="8" t="inlineStr">
        <f aca="false">IF(A358&lt;&gt;"",IF(AM358&lt;&gt;0,ACOS(L358/AM358),0),"")</f>
        <is>
          <t/>
        </is>
      </c>
      <c r="AO358" s="8" t="inlineStr">
        <f aca="false">IF(A358&lt;&gt;"",DEGREES(AN358),"")</f>
        <is>
          <t/>
        </is>
      </c>
      <c r="AP358" s="8" t="inlineStr">
        <f aca="false">IF(A358&lt;&gt;"",IF(OR(J358&lt;&gt;0,K358&lt;&gt;0),ATAN2(J358,K358),0),"")</f>
        <is>
          <t/>
        </is>
      </c>
      <c r="AQ358" s="8" t="inlineStr">
        <f aca="false">IF(A358&lt;&gt;"",DEGREES(AP358),"")</f>
        <is>
          <t/>
        </is>
      </c>
      <c r="AR358" s="8" t="inlineStr">
        <f aca="false">IF(A358&lt;&gt;"",SQRT(SUMSQ(M358:O358)),"")</f>
        <is>
          <t/>
        </is>
      </c>
      <c r="AS358" s="8" t="inlineStr">
        <f aca="false">IF(A358&lt;&gt;"",IF(AR358&lt;&gt;0,ACOS(O358/AR358),0),"")</f>
        <is>
          <t/>
        </is>
      </c>
      <c r="AT358" s="8" t="inlineStr">
        <f aca="false">IF(A358&lt;&gt;"",DEGREES(AS358),"")</f>
        <is>
          <t/>
        </is>
      </c>
      <c r="AU358" s="8" t="inlineStr">
        <f aca="false">IF(A358&lt;&gt;"",IF(OR(M358&lt;&gt;0,N358&lt;&gt;0),ATAN2(M358,N358),0),"")</f>
        <is>
          <t/>
        </is>
      </c>
      <c r="AV358" s="8" t="inlineStr">
        <f aca="false">IF(A358&lt;&gt;"",DEGREES(AU358),"")</f>
        <is>
          <t/>
        </is>
      </c>
      <c r="AW358" s="8" t="inlineStr">
        <f aca="false">IF(A358&lt;&gt;"",SQRT(SUMSQ(P358:R358)),"")</f>
        <is>
          <t/>
        </is>
      </c>
      <c r="AX358" s="8" t="inlineStr">
        <f aca="false">IF(A358&lt;&gt;"",IF(AW358&lt;&gt;0,ACOS(R358/AW358),0),"")</f>
        <is>
          <t/>
        </is>
      </c>
      <c r="AY358" s="8" t="inlineStr">
        <f aca="false">IF(A358&lt;&gt;"",DEGREES(AX358),"")</f>
        <is>
          <t/>
        </is>
      </c>
      <c r="AZ358" s="8" t="inlineStr">
        <f aca="false">IF(A358&lt;&gt;"",IF(OR(P358&lt;&gt;0,Q358&lt;&gt;0),ATAN2(P358,Q358),0),"")</f>
        <is>
          <t/>
        </is>
      </c>
      <c r="BA358" s="8" t="inlineStr">
        <f aca="false">IF(A358&lt;&gt;"",DEGREES(AZ358),"")</f>
        <is>
          <t/>
        </is>
      </c>
      <c r="BB358" s="8" t="inlineStr">
        <f aca="false">IF(A358&lt;&gt;"",SQRT(SUMSQ(S358:U358)),"")</f>
        <is>
          <t/>
        </is>
      </c>
      <c r="BC358" s="8" t="inlineStr">
        <f aca="false">IF(A358&lt;&gt;"",IF(BB358&lt;&gt;0,ACOS(U358/BB358),0),"")</f>
        <is>
          <t/>
        </is>
      </c>
      <c r="BD358" s="8" t="inlineStr">
        <f aca="false">IF(A358&lt;&gt;"",DEGREES(BC358),"")</f>
        <is>
          <t/>
        </is>
      </c>
      <c r="BE358" s="8" t="inlineStr">
        <f aca="false">IF(A358&lt;&gt;"",IF(OR(S358&lt;&gt;0,T358&lt;&gt;0),ATAN2(S358,T358),0),"")</f>
        <is>
          <t/>
        </is>
      </c>
      <c r="BF358" s="8" t="inlineStr">
        <f aca="false">IF(A358&lt;&gt;"",DEGREES(BE358),"")</f>
        <is>
          <t/>
        </is>
      </c>
      <c r="BG358" s="8" t="inlineStr">
        <f aca="false">IF(A358&lt;&gt;"",SQRT(SUMSQ(V358:X358)),"")</f>
        <is>
          <t/>
        </is>
      </c>
      <c r="BH358" s="8" t="inlineStr">
        <f aca="false">IF(A358&lt;&gt;"",IF(BG358&lt;&gt;0,ACOS(X358/BG358),0),"")</f>
        <is>
          <t/>
        </is>
      </c>
      <c r="BI358" s="8" t="inlineStr">
        <f aca="false">IF(A358&lt;&gt;"",DEGREES(BH358),"")</f>
        <is>
          <t/>
        </is>
      </c>
      <c r="BJ358" s="8" t="inlineStr">
        <f aca="false">IF(A358&lt;&gt;"",IF(OR(V358&lt;&gt;0,W358&lt;&gt;0),ATAN2(V358,W358),0),"")</f>
        <is>
          <t/>
        </is>
      </c>
      <c r="BK358" s="8" t="inlineStr">
        <f aca="false">IF(A358&lt;&gt;"",DEGREES(BJ358),"")</f>
        <is>
          <t/>
        </is>
      </c>
      <c r="BL358" s="8" t="inlineStr">
        <f aca="false">IF(A358&lt;&gt;"",SQRT(SUMSQ(Y358:AA358)),"")</f>
        <is>
          <t/>
        </is>
      </c>
      <c r="BM358" s="8" t="inlineStr">
        <f aca="false">IF(A358&lt;&gt;"",IF(BL358&lt;&gt;0,ACOS(AA358/BL358),0),"")</f>
        <is>
          <t/>
        </is>
      </c>
      <c r="BN358" s="8" t="inlineStr">
        <f aca="false">IF(A358&lt;&gt;"",DEGREES(BM358),"")</f>
        <is>
          <t/>
        </is>
      </c>
      <c r="BO358" s="8" t="inlineStr">
        <f aca="false">IF(A358&lt;&gt;"",IF(OR(Y358&lt;&gt;0,Z358&lt;&gt;0),ATAN2(Y358,Z358),0),"")</f>
        <is>
          <t/>
        </is>
      </c>
      <c r="BP358" s="8" t="inlineStr">
        <f aca="false">IF(A358&lt;&gt;"",DEGREES(BO358),"")</f>
        <is>
          <t/>
        </is>
      </c>
      <c r="BQ358" s="8" t="inlineStr">
        <f aca="false">IF(A358&lt;&gt;"",SQRT(SUMSQ(AB358:AD358)),"")</f>
        <is>
          <t/>
        </is>
      </c>
      <c r="BR358" s="8" t="inlineStr">
        <f aca="false">IF(A358&lt;&gt;"",IF(BQ358&lt;&gt;0,ACOS(AD358/BQ358),0),"")</f>
        <is>
          <t/>
        </is>
      </c>
      <c r="BS358" s="8" t="inlineStr">
        <f aca="false">IF(A358&lt;&gt;"",DEGREES(BR358),"")</f>
        <is>
          <t/>
        </is>
      </c>
      <c r="BT358" s="8" t="inlineStr">
        <f aca="false">IF(A358&lt;&gt;"",IF(OR(AB358&lt;&gt;0,AC358&lt;&gt;0),ATAN2(AB358,AC358),0),"")</f>
        <is>
          <t/>
        </is>
      </c>
      <c r="BU358" s="8" t="inlineStr">
        <f aca="false">IF(A358&lt;&gt;"",DEGREES(BT358),"")</f>
        <is>
          <t/>
        </is>
      </c>
      <c r="BV358" s="8" t="inlineStr">
        <f aca="false">IF(A358&lt;&gt;"",SQRT(SUMSQ(AE358:AG358)),"")</f>
        <is>
          <t/>
        </is>
      </c>
      <c r="BW358" s="8" t="inlineStr">
        <f aca="false">IF(A358&lt;&gt;"",IF(BV358&lt;&gt;0,ACOS(AG358/BV358),0),"")</f>
        <is>
          <t/>
        </is>
      </c>
      <c r="BX358" s="8" t="inlineStr">
        <f aca="false">IF(A358&lt;&gt;"",DEGREES(BW358),"")</f>
        <is>
          <t/>
        </is>
      </c>
      <c r="BY358" s="8" t="inlineStr">
        <f aca="false">IF(A358&lt;&gt;"",IF(OR(AF358&lt;&gt;0,AG358&lt;&gt;0),ATAN2(AF358,AG358),0),"")</f>
        <is>
          <t/>
        </is>
      </c>
      <c r="BZ358" s="8" t="inlineStr">
        <f aca="false">IF(A358&lt;&gt;"",DEGREES(BY358),"")</f>
        <is>
          <t/>
        </is>
      </c>
      <c r="CA358" s="0" t="inlineStr">
        <f aca="false">IF(A358&lt;&gt;"",IF(AND(AI358&lt;Parameters!$B$11,AI358&gt;Parameters!$B$12,AN358&lt;Parameters!$B$11,AN358&gt;Parameters!$B$12,AS358&lt;Parameters!$B$11,AS358&gt;Parameters!$B$12,AX358&lt;Parameters!$B$11,AX358&gt;Parameters!$B$12,BC358&lt;Parameters!$B$11,BC358&gt;Parameters!$B$12,BM358&lt;Parameters!$B$11,BM358&gt;Parameters!$B$12,BR358&lt;Parameters!$B$11,BR358&gt;Parameters!$B$12,BW358&lt;Parameters!$B$11,BW358&gt;Parameters!$B$12),1,0),"")</f>
        <is>
          <t/>
        </is>
      </c>
      <c r="CB358" s="0" t="inlineStr">
        <f aca="false">IF(A358&lt;&gt;"",IF(OR(AI358&lt;Parameters!$B$12,AI358&gt;Parameters!$B$11),0,1),"")</f>
        <is>
          <t/>
        </is>
      </c>
      <c r="CC358" s="0" t="inlineStr">
        <f aca="false">IF(A358&lt;&gt;"",IF(OR(AN358&lt;Parameters!$B$12,AN358&gt;Parameters!$B$11),0,1),"")</f>
        <is>
          <t/>
        </is>
      </c>
      <c r="CD358" s="0" t="inlineStr">
        <f aca="false">IF(A358&lt;&gt;"",IF(OR(AS358&lt;Parameters!$B$12,AS358&gt;Parameters!$B$11),0,1),"")</f>
        <is>
          <t/>
        </is>
      </c>
      <c r="CE358" s="0" t="inlineStr">
        <f aca="false">IF(A358&lt;&gt;"",IF(OR(AX358&lt;Parameters!$B$12,AX358&gt;Parameters!$B$11),0,1),"")</f>
        <is>
          <t/>
        </is>
      </c>
      <c r="CF358" s="0" t="inlineStr">
        <f aca="false">IF(A358&lt;&gt;"",IF(OR(BC358&lt;Parameters!$B$12,BC358&gt;Parameters!$B$11),0,1),"")</f>
        <is>
          <t/>
        </is>
      </c>
      <c r="CG358" s="0" t="inlineStr">
        <f aca="false">IF(A358&lt;&gt;"",IF(OR(BH358&lt;Parameters!$B$12,BH358&gt;Parameters!$B$11),0,1),"")</f>
        <is>
          <t/>
        </is>
      </c>
      <c r="CH358" s="0" t="inlineStr">
        <f aca="false">IF(A358&lt;&gt;"",IF(OR(BM358&lt;Parameters!$B$12,BM358&gt;Parameters!$B$11),0,1),"")</f>
        <is>
          <t/>
        </is>
      </c>
      <c r="CI358" s="0" t="inlineStr">
        <f aca="false">IF(A358&lt;&gt;"",IF(OR(BR358&lt;Parameters!$B$12,BR358&gt;Parameters!$B$11),0,1),"")</f>
        <is>
          <t/>
        </is>
      </c>
      <c r="CJ358" s="0" t="inlineStr">
        <f aca="false">IF(A358&lt;&gt;"",IF(OR(BW358&lt;Parameters!$B$12,BW358&gt;Parameters!$B$11),0,1),"")</f>
        <is>
          <t/>
        </is>
      </c>
      <c r="CK358" s="26" t="inlineStr">
        <f aca="false">IF(A358&lt;&gt;"",SUM(CB358:CJ358)/9,"")</f>
        <is>
          <t/>
        </is>
      </c>
      <c r="CL358" s="0" t="inlineStr">
        <f aca="false">IF(A358&lt;&gt;"",CK358*9,"")</f>
        <is>
          <t/>
        </is>
      </c>
      <c r="CM358" s="8" t="inlineStr">
        <f aca="false">IF(A358&lt;&gt;"",TEXT(B358,CM$2)&amp;" "&amp;TEXT(A358,CM$2),"")</f>
        <is>
          <t/>
        </is>
      </c>
    </row>
    <row r="359" customFormat="false" ht="15" hidden="false" customHeight="false" outlineLevel="0" collapsed="false">
      <c r="A359" s="0" t="inlineStr">
        <f aca="false">IF(OR(B358&lt;Parameters!$K$12,A358&lt;Parameters!$K$12),IF(A358&lt;Parameters!$K$12,A358+1,0),"")</f>
        <is>
          <t/>
        </is>
      </c>
      <c r="B359" s="0" t="inlineStr">
        <f aca="false">IF(A359&lt;&gt;"",IF(A359=0,B358+1,B358),"")</f>
        <is>
          <t/>
        </is>
      </c>
      <c r="C359" s="24" t="inlineStr">
        <f aca="false">IF(A359&lt;&gt;"",-_phi*(A359+0.5),"")</f>
        <is>
          <t/>
        </is>
      </c>
      <c r="D359" s="8" t="inlineStr">
        <f aca="false">IF(A359&lt;&gt;"",DEGREES(C359),"")</f>
        <is>
          <t/>
        </is>
      </c>
      <c r="E359" s="24" t="inlineStr">
        <f aca="false">IF(A359&lt;&gt;"",_phi*(B359+0.5),"")</f>
        <is>
          <t/>
        </is>
      </c>
      <c r="F359" s="8" t="inlineStr">
        <f aca="false">IF(A359&lt;&gt;"",DEGREES(E359),"")</f>
        <is>
          <t/>
        </is>
      </c>
      <c r="G359" s="8" t="inlineStr">
        <f aca="false">IF(A359&lt;&gt;"",LOOKUP(A359,h!$A$3:$A$30,h!$D$3:$D$30),"")</f>
        <is>
          <t/>
        </is>
      </c>
      <c r="H359" s="8" t="inlineStr">
        <f aca="false">IF(A359&lt;&gt;"",LOOKUP(B359,h!$A$3:$A$30,h!$D$3:$D$30),"")</f>
        <is>
          <t/>
        </is>
      </c>
      <c r="I359" s="8" t="inlineStr">
        <f aca="false">IF(A359&lt;&gt;"",_zif,"")</f>
        <is>
          <t/>
        </is>
      </c>
      <c r="J359" s="8" t="inlineStr">
        <f aca="false">IF(A359&lt;&gt;"",$G359+'v1 Frame'!D$3*COS($C359)+'v1 Frame'!E$3*SIN($C359)*SIN($E359)+'v1 Frame'!F$3*SIN($C359)*COS($E359),"")</f>
        <is>
          <t/>
        </is>
      </c>
      <c r="K359" s="8" t="inlineStr">
        <f aca="false">IF(A359&lt;&gt;"",$H359+'v1 Frame'!E$3*COS($E359)-'v1 Frame'!F$3*SIN($E359),"")</f>
        <is>
          <t/>
        </is>
      </c>
      <c r="L359" s="8" t="inlineStr">
        <f aca="false">IF(A359&lt;&gt;"",$I359-'v1 Frame'!D$3*SIN($C359)+'v1 Frame'!E$3*COS($C359)*SIN($E359)+'v1 Frame'!F$3*COS($C359)*COS($E359),"")</f>
        <is>
          <t/>
        </is>
      </c>
      <c r="M359" s="8" t="inlineStr">
        <f aca="false">IF(A359&lt;&gt;"",$G359+'v1 Frame'!G$3*COS($C359)+'v1 Frame'!H$3*SIN($C359)*SIN($E359)+'v1 Frame'!I$3*SIN($C359)*COS($E359),"")</f>
        <is>
          <t/>
        </is>
      </c>
      <c r="N359" s="8" t="inlineStr">
        <f aca="false">IF(A359&lt;&gt;"",$H359+'v1 Frame'!H$3*COS($E359)-'v1 Frame'!I$3*SIN($E359),"")</f>
        <is>
          <t/>
        </is>
      </c>
      <c r="O359" s="8" t="inlineStr">
        <f aca="false">IF(A359&lt;&gt;"",$I359-'v1 Frame'!G$3*SIN($C359)+'v1 Frame'!H$3*COS($C359)*SIN($E359)+'v1 Frame'!I$3*COS($C359)*COS($E359),"")</f>
        <is>
          <t/>
        </is>
      </c>
      <c r="P359" s="8" t="inlineStr">
        <f aca="false">IF(A359&lt;&gt;"",$G359+'v1 Frame'!J$3*COS($C359)+'v1 Frame'!K$3*SIN($C359)*SIN($E359)+'v1 Frame'!L$3*SIN($C359)*COS($E359),"")</f>
        <is>
          <t/>
        </is>
      </c>
      <c r="Q359" s="8" t="inlineStr">
        <f aca="false">IF(A359&lt;&gt;"",$H359+'v1 Frame'!K$3*COS($E359)-'v1 Frame'!L$3*SIN($E359),"")</f>
        <is>
          <t/>
        </is>
      </c>
      <c r="R359" s="8" t="inlineStr">
        <f aca="false">IF(A359&lt;&gt;"",$I359-'v1 Frame'!J$3*SIN($C359)+'v1 Frame'!K$3*COS($C359)*SIN($E359)+'v1 Frame'!L$3*COS($C359)*COS($E359),"")</f>
        <is>
          <t/>
        </is>
      </c>
      <c r="S359" s="8" t="inlineStr">
        <f aca="false">IF(A359&lt;&gt;"",$G359+'v1 Frame'!M$3*COS($C359)+'v1 Frame'!N$3*SIN($C359)*SIN($E359)+'v1 Frame'!O$3*SIN($C359)*COS($E359),"")</f>
        <is>
          <t/>
        </is>
      </c>
      <c r="T359" s="8" t="inlineStr">
        <f aca="false">IF(A359&lt;&gt;"",$H359+'v1 Frame'!N$3*COS($E359)-'v1 Frame'!O$3*SIN($E359),"")</f>
        <is>
          <t/>
        </is>
      </c>
      <c r="U359" s="8" t="inlineStr">
        <f aca="false">IF(A359&lt;&gt;"",$I359-'v1 Frame'!M$3*SIN($C359)+'v1 Frame'!N$3*COS($C359)*SIN($E359)+'v1 Frame'!O$3*COS($C359)*COS($E359),"")</f>
        <is>
          <t/>
        </is>
      </c>
      <c r="V359" s="8" t="inlineStr">
        <f aca="false">IF(A359&lt;&gt;"",$G359+'v1 Frame'!P$3*COS($C359)+'v1 Frame'!Q$3*SIN($C359)*SIN($E359)+'v1 Frame'!R$3*SIN($C359)*COS($E359),"")</f>
        <is>
          <t/>
        </is>
      </c>
      <c r="W359" s="8" t="inlineStr">
        <f aca="false">IF(A359&lt;&gt;"",$H359+'v1 Frame'!Q$3*COS($E359)-'v1 Frame'!R$3*SIN($E359),"")</f>
        <is>
          <t/>
        </is>
      </c>
      <c r="X359" s="8" t="inlineStr">
        <f aca="false">IF(A359&lt;&gt;"",$I359-'v1 Frame'!P$3*SIN($C359)+'v1 Frame'!Q$3*COS($C359)*SIN($E359)+'v1 Frame'!R$3*COS($C359)*COS($E359),"")</f>
        <is>
          <t/>
        </is>
      </c>
      <c r="Y359" s="8" t="inlineStr">
        <f aca="false">IF(A359&lt;&gt;"",$G359+'v1 Frame'!S$3*COS($C359)+'v1 Frame'!T$3*SIN($C359)*SIN($E359)+'v1 Frame'!U$3*SIN($C359)*COS($E359),"")</f>
        <is>
          <t/>
        </is>
      </c>
      <c r="Z359" s="8" t="inlineStr">
        <f aca="false">IF(A359&lt;&gt;"",$H359+'v1 Frame'!T$3*COS($E359)-'v1 Frame'!U$3*SIN($E359),"")</f>
        <is>
          <t/>
        </is>
      </c>
      <c r="AA359" s="8" t="inlineStr">
        <f aca="false">IF(A359&lt;&gt;"",$I359-'v1 Frame'!S$3*SIN($C359)+'v1 Frame'!T$3*COS($C359)*SIN($E359)+'v1 Frame'!U$3*COS($C359)*COS($E359),"")</f>
        <is>
          <t/>
        </is>
      </c>
      <c r="AB359" s="8" t="inlineStr">
        <f aca="false">IF(A359&lt;&gt;"",$G359+'v1 Frame'!V$3*COS($C359)+'v1 Frame'!W$3*SIN($C359)*SIN($E359)+'v1 Frame'!X$3*SIN($C359)*COS($E359),"")</f>
        <is>
          <t/>
        </is>
      </c>
      <c r="AC359" s="8" t="inlineStr">
        <f aca="false">IF(A359&lt;&gt;"",$H359+'v1 Frame'!W$3*COS($E359)-'v1 Frame'!X$3*SIN($E359),"")</f>
        <is>
          <t/>
        </is>
      </c>
      <c r="AD359" s="8" t="inlineStr">
        <f aca="false">IF(A359&lt;&gt;"",$I359-'v1 Frame'!V$3*SIN($C359)+'v1 Frame'!W$3*COS($C359)*SIN($E359)+'v1 Frame'!X$3*COS($C359)*COS($E359),"")</f>
        <is>
          <t/>
        </is>
      </c>
      <c r="AE359" s="25" t="inlineStr">
        <f aca="false">IF(A359&lt;&gt;"",$G359+'v1 Frame'!Y$3*COS($C359)+'v1 Frame'!Z$3*SIN($C359)*SIN($E359)+'v1 Frame'!AA$3*SIN($C359)*COS($E359),"")</f>
        <is>
          <t/>
        </is>
      </c>
      <c r="AF359" s="25" t="inlineStr">
        <f aca="false">IF(A359&lt;&gt;"",$H359+'v1 Frame'!Z$3*COS($E359)-'v1 Frame'!AA$3*SIN($E359),"")</f>
        <is>
          <t/>
        </is>
      </c>
      <c r="AG359" s="25" t="inlineStr">
        <f aca="false">IF(A359&lt;&gt;"",$I359-'v1 Frame'!Y$3*SIN($C359)+'v1 Frame'!Z$3*COS($C359)*SIN($E359)+'v1 Frame'!AA$3*COS($C359)*COS($E359),"")</f>
        <is>
          <t/>
        </is>
      </c>
      <c r="AH359" s="8" t="inlineStr">
        <f aca="false">IF(A359&lt;&gt;"",SQRT(SUMSQ(G359:I359)),"")</f>
        <is>
          <t/>
        </is>
      </c>
      <c r="AI359" s="8" t="inlineStr">
        <f aca="false">IF(A359&lt;&gt;"",IF(AH359&lt;&gt;0,ACOS(I359/AH359),0),"")</f>
        <is>
          <t/>
        </is>
      </c>
      <c r="AJ359" s="8" t="inlineStr">
        <f aca="false">IF(A359&lt;&gt;"",DEGREES(AI359),"")</f>
        <is>
          <t/>
        </is>
      </c>
      <c r="AK359" s="8" t="inlineStr">
        <f aca="false">IF(A359&lt;&gt;"",IF(OR(G359&lt;&gt;0,H359&lt;&gt;0),ATAN2(G359,H359),0),"")</f>
        <is>
          <t/>
        </is>
      </c>
      <c r="AL359" s="8" t="inlineStr">
        <f aca="false">IF(A359&lt;&gt;"",DEGREES(AK359),"")</f>
        <is>
          <t/>
        </is>
      </c>
      <c r="AM359" s="8" t="inlineStr">
        <f aca="false">IF(A359&lt;&gt;"",SQRT(SUMSQ(J359:L359)),"")</f>
        <is>
          <t/>
        </is>
      </c>
      <c r="AN359" s="8" t="inlineStr">
        <f aca="false">IF(A359&lt;&gt;"",IF(AM359&lt;&gt;0,ACOS(L359/AM359),0),"")</f>
        <is>
          <t/>
        </is>
      </c>
      <c r="AO359" s="8" t="inlineStr">
        <f aca="false">IF(A359&lt;&gt;"",DEGREES(AN359),"")</f>
        <is>
          <t/>
        </is>
      </c>
      <c r="AP359" s="8" t="inlineStr">
        <f aca="false">IF(A359&lt;&gt;"",IF(OR(J359&lt;&gt;0,K359&lt;&gt;0),ATAN2(J359,K359),0),"")</f>
        <is>
          <t/>
        </is>
      </c>
      <c r="AQ359" s="8" t="inlineStr">
        <f aca="false">IF(A359&lt;&gt;"",DEGREES(AP359),"")</f>
        <is>
          <t/>
        </is>
      </c>
      <c r="AR359" s="8" t="inlineStr">
        <f aca="false">IF(A359&lt;&gt;"",SQRT(SUMSQ(M359:O359)),"")</f>
        <is>
          <t/>
        </is>
      </c>
      <c r="AS359" s="8" t="inlineStr">
        <f aca="false">IF(A359&lt;&gt;"",IF(AR359&lt;&gt;0,ACOS(O359/AR359),0),"")</f>
        <is>
          <t/>
        </is>
      </c>
      <c r="AT359" s="8" t="inlineStr">
        <f aca="false">IF(A359&lt;&gt;"",DEGREES(AS359),"")</f>
        <is>
          <t/>
        </is>
      </c>
      <c r="AU359" s="8" t="inlineStr">
        <f aca="false">IF(A359&lt;&gt;"",IF(OR(M359&lt;&gt;0,N359&lt;&gt;0),ATAN2(M359,N359),0),"")</f>
        <is>
          <t/>
        </is>
      </c>
      <c r="AV359" s="8" t="inlineStr">
        <f aca="false">IF(A359&lt;&gt;"",DEGREES(AU359),"")</f>
        <is>
          <t/>
        </is>
      </c>
      <c r="AW359" s="8" t="inlineStr">
        <f aca="false">IF(A359&lt;&gt;"",SQRT(SUMSQ(P359:R359)),"")</f>
        <is>
          <t/>
        </is>
      </c>
      <c r="AX359" s="8" t="inlineStr">
        <f aca="false">IF(A359&lt;&gt;"",IF(AW359&lt;&gt;0,ACOS(R359/AW359),0),"")</f>
        <is>
          <t/>
        </is>
      </c>
      <c r="AY359" s="8" t="inlineStr">
        <f aca="false">IF(A359&lt;&gt;"",DEGREES(AX359),"")</f>
        <is>
          <t/>
        </is>
      </c>
      <c r="AZ359" s="8" t="inlineStr">
        <f aca="false">IF(A359&lt;&gt;"",IF(OR(P359&lt;&gt;0,Q359&lt;&gt;0),ATAN2(P359,Q359),0),"")</f>
        <is>
          <t/>
        </is>
      </c>
      <c r="BA359" s="8" t="inlineStr">
        <f aca="false">IF(A359&lt;&gt;"",DEGREES(AZ359),"")</f>
        <is>
          <t/>
        </is>
      </c>
      <c r="BB359" s="8" t="inlineStr">
        <f aca="false">IF(A359&lt;&gt;"",SQRT(SUMSQ(S359:U359)),"")</f>
        <is>
          <t/>
        </is>
      </c>
      <c r="BC359" s="8" t="inlineStr">
        <f aca="false">IF(A359&lt;&gt;"",IF(BB359&lt;&gt;0,ACOS(U359/BB359),0),"")</f>
        <is>
          <t/>
        </is>
      </c>
      <c r="BD359" s="8" t="inlineStr">
        <f aca="false">IF(A359&lt;&gt;"",DEGREES(BC359),"")</f>
        <is>
          <t/>
        </is>
      </c>
      <c r="BE359" s="8" t="inlineStr">
        <f aca="false">IF(A359&lt;&gt;"",IF(OR(S359&lt;&gt;0,T359&lt;&gt;0),ATAN2(S359,T359),0),"")</f>
        <is>
          <t/>
        </is>
      </c>
      <c r="BF359" s="8" t="inlineStr">
        <f aca="false">IF(A359&lt;&gt;"",DEGREES(BE359),"")</f>
        <is>
          <t/>
        </is>
      </c>
      <c r="BG359" s="8" t="inlineStr">
        <f aca="false">IF(A359&lt;&gt;"",SQRT(SUMSQ(V359:X359)),"")</f>
        <is>
          <t/>
        </is>
      </c>
      <c r="BH359" s="8" t="inlineStr">
        <f aca="false">IF(A359&lt;&gt;"",IF(BG359&lt;&gt;0,ACOS(X359/BG359),0),"")</f>
        <is>
          <t/>
        </is>
      </c>
      <c r="BI359" s="8" t="inlineStr">
        <f aca="false">IF(A359&lt;&gt;"",DEGREES(BH359),"")</f>
        <is>
          <t/>
        </is>
      </c>
      <c r="BJ359" s="8" t="inlineStr">
        <f aca="false">IF(A359&lt;&gt;"",IF(OR(V359&lt;&gt;0,W359&lt;&gt;0),ATAN2(V359,W359),0),"")</f>
        <is>
          <t/>
        </is>
      </c>
      <c r="BK359" s="8" t="inlineStr">
        <f aca="false">IF(A359&lt;&gt;"",DEGREES(BJ359),"")</f>
        <is>
          <t/>
        </is>
      </c>
      <c r="BL359" s="8" t="inlineStr">
        <f aca="false">IF(A359&lt;&gt;"",SQRT(SUMSQ(Y359:AA359)),"")</f>
        <is>
          <t/>
        </is>
      </c>
      <c r="BM359" s="8" t="inlineStr">
        <f aca="false">IF(A359&lt;&gt;"",IF(BL359&lt;&gt;0,ACOS(AA359/BL359),0),"")</f>
        <is>
          <t/>
        </is>
      </c>
      <c r="BN359" s="8" t="inlineStr">
        <f aca="false">IF(A359&lt;&gt;"",DEGREES(BM359),"")</f>
        <is>
          <t/>
        </is>
      </c>
      <c r="BO359" s="8" t="inlineStr">
        <f aca="false">IF(A359&lt;&gt;"",IF(OR(Y359&lt;&gt;0,Z359&lt;&gt;0),ATAN2(Y359,Z359),0),"")</f>
        <is>
          <t/>
        </is>
      </c>
      <c r="BP359" s="8" t="inlineStr">
        <f aca="false">IF(A359&lt;&gt;"",DEGREES(BO359),"")</f>
        <is>
          <t/>
        </is>
      </c>
      <c r="BQ359" s="8" t="inlineStr">
        <f aca="false">IF(A359&lt;&gt;"",SQRT(SUMSQ(AB359:AD359)),"")</f>
        <is>
          <t/>
        </is>
      </c>
      <c r="BR359" s="8" t="inlineStr">
        <f aca="false">IF(A359&lt;&gt;"",IF(BQ359&lt;&gt;0,ACOS(AD359/BQ359),0),"")</f>
        <is>
          <t/>
        </is>
      </c>
      <c r="BS359" s="8" t="inlineStr">
        <f aca="false">IF(A359&lt;&gt;"",DEGREES(BR359),"")</f>
        <is>
          <t/>
        </is>
      </c>
      <c r="BT359" s="8" t="inlineStr">
        <f aca="false">IF(A359&lt;&gt;"",IF(OR(AB359&lt;&gt;0,AC359&lt;&gt;0),ATAN2(AB359,AC359),0),"")</f>
        <is>
          <t/>
        </is>
      </c>
      <c r="BU359" s="8" t="inlineStr">
        <f aca="false">IF(A359&lt;&gt;"",DEGREES(BT359),"")</f>
        <is>
          <t/>
        </is>
      </c>
      <c r="BV359" s="8" t="inlineStr">
        <f aca="false">IF(A359&lt;&gt;"",SQRT(SUMSQ(AE359:AG359)),"")</f>
        <is>
          <t/>
        </is>
      </c>
      <c r="BW359" s="8" t="inlineStr">
        <f aca="false">IF(A359&lt;&gt;"",IF(BV359&lt;&gt;0,ACOS(AG359/BV359),0),"")</f>
        <is>
          <t/>
        </is>
      </c>
      <c r="BX359" s="8" t="inlineStr">
        <f aca="false">IF(A359&lt;&gt;"",DEGREES(BW359),"")</f>
        <is>
          <t/>
        </is>
      </c>
      <c r="BY359" s="8" t="inlineStr">
        <f aca="false">IF(A359&lt;&gt;"",IF(OR(AF359&lt;&gt;0,AG359&lt;&gt;0),ATAN2(AF359,AG359),0),"")</f>
        <is>
          <t/>
        </is>
      </c>
      <c r="BZ359" s="8" t="inlineStr">
        <f aca="false">IF(A359&lt;&gt;"",DEGREES(BY359),"")</f>
        <is>
          <t/>
        </is>
      </c>
      <c r="CA359" s="0" t="inlineStr">
        <f aca="false">IF(A359&lt;&gt;"",IF(AND(AI359&lt;Parameters!$B$11,AI359&gt;Parameters!$B$12,AN359&lt;Parameters!$B$11,AN359&gt;Parameters!$B$12,AS359&lt;Parameters!$B$11,AS359&gt;Parameters!$B$12,AX359&lt;Parameters!$B$11,AX359&gt;Parameters!$B$12,BC359&lt;Parameters!$B$11,BC359&gt;Parameters!$B$12,BM359&lt;Parameters!$B$11,BM359&gt;Parameters!$B$12,BR359&lt;Parameters!$B$11,BR359&gt;Parameters!$B$12,BW359&lt;Parameters!$B$11,BW359&gt;Parameters!$B$12),1,0),"")</f>
        <is>
          <t/>
        </is>
      </c>
      <c r="CB359" s="0" t="inlineStr">
        <f aca="false">IF(A359&lt;&gt;"",IF(OR(AI359&lt;Parameters!$B$12,AI359&gt;Parameters!$B$11),0,1),"")</f>
        <is>
          <t/>
        </is>
      </c>
      <c r="CC359" s="0" t="inlineStr">
        <f aca="false">IF(A359&lt;&gt;"",IF(OR(AN359&lt;Parameters!$B$12,AN359&gt;Parameters!$B$11),0,1),"")</f>
        <is>
          <t/>
        </is>
      </c>
      <c r="CD359" s="0" t="inlineStr">
        <f aca="false">IF(A359&lt;&gt;"",IF(OR(AS359&lt;Parameters!$B$12,AS359&gt;Parameters!$B$11),0,1),"")</f>
        <is>
          <t/>
        </is>
      </c>
      <c r="CE359" s="0" t="inlineStr">
        <f aca="false">IF(A359&lt;&gt;"",IF(OR(AX359&lt;Parameters!$B$12,AX359&gt;Parameters!$B$11),0,1),"")</f>
        <is>
          <t/>
        </is>
      </c>
      <c r="CF359" s="0" t="inlineStr">
        <f aca="false">IF(A359&lt;&gt;"",IF(OR(BC359&lt;Parameters!$B$12,BC359&gt;Parameters!$B$11),0,1),"")</f>
        <is>
          <t/>
        </is>
      </c>
      <c r="CG359" s="0" t="inlineStr">
        <f aca="false">IF(A359&lt;&gt;"",IF(OR(BH359&lt;Parameters!$B$12,BH359&gt;Parameters!$B$11),0,1),"")</f>
        <is>
          <t/>
        </is>
      </c>
      <c r="CH359" s="0" t="inlineStr">
        <f aca="false">IF(A359&lt;&gt;"",IF(OR(BM359&lt;Parameters!$B$12,BM359&gt;Parameters!$B$11),0,1),"")</f>
        <is>
          <t/>
        </is>
      </c>
      <c r="CI359" s="0" t="inlineStr">
        <f aca="false">IF(A359&lt;&gt;"",IF(OR(BR359&lt;Parameters!$B$12,BR359&gt;Parameters!$B$11),0,1),"")</f>
        <is>
          <t/>
        </is>
      </c>
      <c r="CJ359" s="0" t="inlineStr">
        <f aca="false">IF(A359&lt;&gt;"",IF(OR(BW359&lt;Parameters!$B$12,BW359&gt;Parameters!$B$11),0,1),"")</f>
        <is>
          <t/>
        </is>
      </c>
      <c r="CK359" s="26" t="inlineStr">
        <f aca="false">IF(A359&lt;&gt;"",SUM(CB359:CJ359)/9,"")</f>
        <is>
          <t/>
        </is>
      </c>
      <c r="CL359" s="0" t="inlineStr">
        <f aca="false">IF(A359&lt;&gt;"",CK359*9,"")</f>
        <is>
          <t/>
        </is>
      </c>
      <c r="CM359" s="8" t="inlineStr">
        <f aca="false">IF(A359&lt;&gt;"",TEXT(B359,CM$2)&amp;" "&amp;TEXT(A359,CM$2),"")</f>
        <is>
          <t/>
        </is>
      </c>
    </row>
    <row r="360" customFormat="false" ht="15" hidden="false" customHeight="false" outlineLevel="0" collapsed="false">
      <c r="A360" s="0" t="inlineStr">
        <f aca="false">IF(OR(B359&lt;Parameters!$K$12,A359&lt;Parameters!$K$12),IF(A359&lt;Parameters!$K$12,A359+1,0),"")</f>
        <is>
          <t/>
        </is>
      </c>
      <c r="B360" s="0" t="inlineStr">
        <f aca="false">IF(A360&lt;&gt;"",IF(A360=0,B359+1,B359),"")</f>
        <is>
          <t/>
        </is>
      </c>
      <c r="C360" s="24" t="inlineStr">
        <f aca="false">IF(A360&lt;&gt;"",-_phi*(A360+0.5),"")</f>
        <is>
          <t/>
        </is>
      </c>
      <c r="D360" s="8" t="inlineStr">
        <f aca="false">IF(A360&lt;&gt;"",DEGREES(C360),"")</f>
        <is>
          <t/>
        </is>
      </c>
      <c r="E360" s="24" t="inlineStr">
        <f aca="false">IF(A360&lt;&gt;"",_phi*(B360+0.5),"")</f>
        <is>
          <t/>
        </is>
      </c>
      <c r="F360" s="8" t="inlineStr">
        <f aca="false">IF(A360&lt;&gt;"",DEGREES(E360),"")</f>
        <is>
          <t/>
        </is>
      </c>
      <c r="G360" s="8" t="inlineStr">
        <f aca="false">IF(A360&lt;&gt;"",LOOKUP(A360,h!$A$3:$A$30,h!$D$3:$D$30),"")</f>
        <is>
          <t/>
        </is>
      </c>
      <c r="H360" s="8" t="inlineStr">
        <f aca="false">IF(A360&lt;&gt;"",LOOKUP(B360,h!$A$3:$A$30,h!$D$3:$D$30),"")</f>
        <is>
          <t/>
        </is>
      </c>
      <c r="I360" s="8" t="inlineStr">
        <f aca="false">IF(A360&lt;&gt;"",_zif,"")</f>
        <is>
          <t/>
        </is>
      </c>
      <c r="J360" s="8" t="inlineStr">
        <f aca="false">IF(A360&lt;&gt;"",$G360+'v1 Frame'!D$3*COS($C360)+'v1 Frame'!E$3*SIN($C360)*SIN($E360)+'v1 Frame'!F$3*SIN($C360)*COS($E360),"")</f>
        <is>
          <t/>
        </is>
      </c>
      <c r="K360" s="8" t="inlineStr">
        <f aca="false">IF(A360&lt;&gt;"",$H360+'v1 Frame'!E$3*COS($E360)-'v1 Frame'!F$3*SIN($E360),"")</f>
        <is>
          <t/>
        </is>
      </c>
      <c r="L360" s="8" t="inlineStr">
        <f aca="false">IF(A360&lt;&gt;"",$I360-'v1 Frame'!D$3*SIN($C360)+'v1 Frame'!E$3*COS($C360)*SIN($E360)+'v1 Frame'!F$3*COS($C360)*COS($E360),"")</f>
        <is>
          <t/>
        </is>
      </c>
      <c r="M360" s="8" t="inlineStr">
        <f aca="false">IF(A360&lt;&gt;"",$G360+'v1 Frame'!G$3*COS($C360)+'v1 Frame'!H$3*SIN($C360)*SIN($E360)+'v1 Frame'!I$3*SIN($C360)*COS($E360),"")</f>
        <is>
          <t/>
        </is>
      </c>
      <c r="N360" s="8" t="inlineStr">
        <f aca="false">IF(A360&lt;&gt;"",$H360+'v1 Frame'!H$3*COS($E360)-'v1 Frame'!I$3*SIN($E360),"")</f>
        <is>
          <t/>
        </is>
      </c>
      <c r="O360" s="8" t="inlineStr">
        <f aca="false">IF(A360&lt;&gt;"",$I360-'v1 Frame'!G$3*SIN($C360)+'v1 Frame'!H$3*COS($C360)*SIN($E360)+'v1 Frame'!I$3*COS($C360)*COS($E360),"")</f>
        <is>
          <t/>
        </is>
      </c>
      <c r="P360" s="8" t="inlineStr">
        <f aca="false">IF(A360&lt;&gt;"",$G360+'v1 Frame'!J$3*COS($C360)+'v1 Frame'!K$3*SIN($C360)*SIN($E360)+'v1 Frame'!L$3*SIN($C360)*COS($E360),"")</f>
        <is>
          <t/>
        </is>
      </c>
      <c r="Q360" s="8" t="inlineStr">
        <f aca="false">IF(A360&lt;&gt;"",$H360+'v1 Frame'!K$3*COS($E360)-'v1 Frame'!L$3*SIN($E360),"")</f>
        <is>
          <t/>
        </is>
      </c>
      <c r="R360" s="8" t="inlineStr">
        <f aca="false">IF(A360&lt;&gt;"",$I360-'v1 Frame'!J$3*SIN($C360)+'v1 Frame'!K$3*COS($C360)*SIN($E360)+'v1 Frame'!L$3*COS($C360)*COS($E360),"")</f>
        <is>
          <t/>
        </is>
      </c>
      <c r="S360" s="8" t="inlineStr">
        <f aca="false">IF(A360&lt;&gt;"",$G360+'v1 Frame'!M$3*COS($C360)+'v1 Frame'!N$3*SIN($C360)*SIN($E360)+'v1 Frame'!O$3*SIN($C360)*COS($E360),"")</f>
        <is>
          <t/>
        </is>
      </c>
      <c r="T360" s="8" t="inlineStr">
        <f aca="false">IF(A360&lt;&gt;"",$H360+'v1 Frame'!N$3*COS($E360)-'v1 Frame'!O$3*SIN($E360),"")</f>
        <is>
          <t/>
        </is>
      </c>
      <c r="U360" s="8" t="inlineStr">
        <f aca="false">IF(A360&lt;&gt;"",$I360-'v1 Frame'!M$3*SIN($C360)+'v1 Frame'!N$3*COS($C360)*SIN($E360)+'v1 Frame'!O$3*COS($C360)*COS($E360),"")</f>
        <is>
          <t/>
        </is>
      </c>
      <c r="V360" s="8" t="inlineStr">
        <f aca="false">IF(A360&lt;&gt;"",$G360+'v1 Frame'!P$3*COS($C360)+'v1 Frame'!Q$3*SIN($C360)*SIN($E360)+'v1 Frame'!R$3*SIN($C360)*COS($E360),"")</f>
        <is>
          <t/>
        </is>
      </c>
      <c r="W360" s="8" t="inlineStr">
        <f aca="false">IF(A360&lt;&gt;"",$H360+'v1 Frame'!Q$3*COS($E360)-'v1 Frame'!R$3*SIN($E360),"")</f>
        <is>
          <t/>
        </is>
      </c>
      <c r="X360" s="8" t="inlineStr">
        <f aca="false">IF(A360&lt;&gt;"",$I360-'v1 Frame'!P$3*SIN($C360)+'v1 Frame'!Q$3*COS($C360)*SIN($E360)+'v1 Frame'!R$3*COS($C360)*COS($E360),"")</f>
        <is>
          <t/>
        </is>
      </c>
      <c r="Y360" s="8" t="inlineStr">
        <f aca="false">IF(A360&lt;&gt;"",$G360+'v1 Frame'!S$3*COS($C360)+'v1 Frame'!T$3*SIN($C360)*SIN($E360)+'v1 Frame'!U$3*SIN($C360)*COS($E360),"")</f>
        <is>
          <t/>
        </is>
      </c>
      <c r="Z360" s="8" t="inlineStr">
        <f aca="false">IF(A360&lt;&gt;"",$H360+'v1 Frame'!T$3*COS($E360)-'v1 Frame'!U$3*SIN($E360),"")</f>
        <is>
          <t/>
        </is>
      </c>
      <c r="AA360" s="8" t="inlineStr">
        <f aca="false">IF(A360&lt;&gt;"",$I360-'v1 Frame'!S$3*SIN($C360)+'v1 Frame'!T$3*COS($C360)*SIN($E360)+'v1 Frame'!U$3*COS($C360)*COS($E360),"")</f>
        <is>
          <t/>
        </is>
      </c>
      <c r="AB360" s="8" t="inlineStr">
        <f aca="false">IF(A360&lt;&gt;"",$G360+'v1 Frame'!V$3*COS($C360)+'v1 Frame'!W$3*SIN($C360)*SIN($E360)+'v1 Frame'!X$3*SIN($C360)*COS($E360),"")</f>
        <is>
          <t/>
        </is>
      </c>
      <c r="AC360" s="8" t="inlineStr">
        <f aca="false">IF(A360&lt;&gt;"",$H360+'v1 Frame'!W$3*COS($E360)-'v1 Frame'!X$3*SIN($E360),"")</f>
        <is>
          <t/>
        </is>
      </c>
      <c r="AD360" s="8" t="inlineStr">
        <f aca="false">IF(A360&lt;&gt;"",$I360-'v1 Frame'!V$3*SIN($C360)+'v1 Frame'!W$3*COS($C360)*SIN($E360)+'v1 Frame'!X$3*COS($C360)*COS($E360),"")</f>
        <is>
          <t/>
        </is>
      </c>
      <c r="AE360" s="25" t="inlineStr">
        <f aca="false">IF(A360&lt;&gt;"",$G360+'v1 Frame'!Y$3*COS($C360)+'v1 Frame'!Z$3*SIN($C360)*SIN($E360)+'v1 Frame'!AA$3*SIN($C360)*COS($E360),"")</f>
        <is>
          <t/>
        </is>
      </c>
      <c r="AF360" s="25" t="inlineStr">
        <f aca="false">IF(A360&lt;&gt;"",$H360+'v1 Frame'!Z$3*COS($E360)-'v1 Frame'!AA$3*SIN($E360),"")</f>
        <is>
          <t/>
        </is>
      </c>
      <c r="AG360" s="25" t="inlineStr">
        <f aca="false">IF(A360&lt;&gt;"",$I360-'v1 Frame'!Y$3*SIN($C360)+'v1 Frame'!Z$3*COS($C360)*SIN($E360)+'v1 Frame'!AA$3*COS($C360)*COS($E360),"")</f>
        <is>
          <t/>
        </is>
      </c>
      <c r="AH360" s="8" t="inlineStr">
        <f aca="false">IF(A360&lt;&gt;"",SQRT(SUMSQ(G360:I360)),"")</f>
        <is>
          <t/>
        </is>
      </c>
      <c r="AI360" s="8" t="inlineStr">
        <f aca="false">IF(A360&lt;&gt;"",IF(AH360&lt;&gt;0,ACOS(I360/AH360),0),"")</f>
        <is>
          <t/>
        </is>
      </c>
      <c r="AJ360" s="8" t="inlineStr">
        <f aca="false">IF(A360&lt;&gt;"",DEGREES(AI360),"")</f>
        <is>
          <t/>
        </is>
      </c>
      <c r="AK360" s="8" t="inlineStr">
        <f aca="false">IF(A360&lt;&gt;"",IF(OR(G360&lt;&gt;0,H360&lt;&gt;0),ATAN2(G360,H360),0),"")</f>
        <is>
          <t/>
        </is>
      </c>
      <c r="AL360" s="8" t="inlineStr">
        <f aca="false">IF(A360&lt;&gt;"",DEGREES(AK360),"")</f>
        <is>
          <t/>
        </is>
      </c>
      <c r="AM360" s="8" t="inlineStr">
        <f aca="false">IF(A360&lt;&gt;"",SQRT(SUMSQ(J360:L360)),"")</f>
        <is>
          <t/>
        </is>
      </c>
      <c r="AN360" s="8" t="inlineStr">
        <f aca="false">IF(A360&lt;&gt;"",IF(AM360&lt;&gt;0,ACOS(L360/AM360),0),"")</f>
        <is>
          <t/>
        </is>
      </c>
      <c r="AO360" s="8" t="inlineStr">
        <f aca="false">IF(A360&lt;&gt;"",DEGREES(AN360),"")</f>
        <is>
          <t/>
        </is>
      </c>
      <c r="AP360" s="8" t="inlineStr">
        <f aca="false">IF(A360&lt;&gt;"",IF(OR(J360&lt;&gt;0,K360&lt;&gt;0),ATAN2(J360,K360),0),"")</f>
        <is>
          <t/>
        </is>
      </c>
      <c r="AQ360" s="8" t="inlineStr">
        <f aca="false">IF(A360&lt;&gt;"",DEGREES(AP360),"")</f>
        <is>
          <t/>
        </is>
      </c>
      <c r="AR360" s="8" t="inlineStr">
        <f aca="false">IF(A360&lt;&gt;"",SQRT(SUMSQ(M360:O360)),"")</f>
        <is>
          <t/>
        </is>
      </c>
      <c r="AS360" s="8" t="inlineStr">
        <f aca="false">IF(A360&lt;&gt;"",IF(AR360&lt;&gt;0,ACOS(O360/AR360),0),"")</f>
        <is>
          <t/>
        </is>
      </c>
      <c r="AT360" s="8" t="inlineStr">
        <f aca="false">IF(A360&lt;&gt;"",DEGREES(AS360),"")</f>
        <is>
          <t/>
        </is>
      </c>
      <c r="AU360" s="8" t="inlineStr">
        <f aca="false">IF(A360&lt;&gt;"",IF(OR(M360&lt;&gt;0,N360&lt;&gt;0),ATAN2(M360,N360),0),"")</f>
        <is>
          <t/>
        </is>
      </c>
      <c r="AV360" s="8" t="inlineStr">
        <f aca="false">IF(A360&lt;&gt;"",DEGREES(AU360),"")</f>
        <is>
          <t/>
        </is>
      </c>
      <c r="AW360" s="8" t="inlineStr">
        <f aca="false">IF(A360&lt;&gt;"",SQRT(SUMSQ(P360:R360)),"")</f>
        <is>
          <t/>
        </is>
      </c>
      <c r="AX360" s="8" t="inlineStr">
        <f aca="false">IF(A360&lt;&gt;"",IF(AW360&lt;&gt;0,ACOS(R360/AW360),0),"")</f>
        <is>
          <t/>
        </is>
      </c>
      <c r="AY360" s="8" t="inlineStr">
        <f aca="false">IF(A360&lt;&gt;"",DEGREES(AX360),"")</f>
        <is>
          <t/>
        </is>
      </c>
      <c r="AZ360" s="8" t="inlineStr">
        <f aca="false">IF(A360&lt;&gt;"",IF(OR(P360&lt;&gt;0,Q360&lt;&gt;0),ATAN2(P360,Q360),0),"")</f>
        <is>
          <t/>
        </is>
      </c>
      <c r="BA360" s="8" t="inlineStr">
        <f aca="false">IF(A360&lt;&gt;"",DEGREES(AZ360),"")</f>
        <is>
          <t/>
        </is>
      </c>
      <c r="BB360" s="8" t="inlineStr">
        <f aca="false">IF(A360&lt;&gt;"",SQRT(SUMSQ(S360:U360)),"")</f>
        <is>
          <t/>
        </is>
      </c>
      <c r="BC360" s="8" t="inlineStr">
        <f aca="false">IF(A360&lt;&gt;"",IF(BB360&lt;&gt;0,ACOS(U360/BB360),0),"")</f>
        <is>
          <t/>
        </is>
      </c>
      <c r="BD360" s="8" t="inlineStr">
        <f aca="false">IF(A360&lt;&gt;"",DEGREES(BC360),"")</f>
        <is>
          <t/>
        </is>
      </c>
      <c r="BE360" s="8" t="inlineStr">
        <f aca="false">IF(A360&lt;&gt;"",IF(OR(S360&lt;&gt;0,T360&lt;&gt;0),ATAN2(S360,T360),0),"")</f>
        <is>
          <t/>
        </is>
      </c>
      <c r="BF360" s="8" t="inlineStr">
        <f aca="false">IF(A360&lt;&gt;"",DEGREES(BE360),"")</f>
        <is>
          <t/>
        </is>
      </c>
      <c r="BG360" s="8" t="inlineStr">
        <f aca="false">IF(A360&lt;&gt;"",SQRT(SUMSQ(V360:X360)),"")</f>
        <is>
          <t/>
        </is>
      </c>
      <c r="BH360" s="8" t="inlineStr">
        <f aca="false">IF(A360&lt;&gt;"",IF(BG360&lt;&gt;0,ACOS(X360/BG360),0),"")</f>
        <is>
          <t/>
        </is>
      </c>
      <c r="BI360" s="8" t="inlineStr">
        <f aca="false">IF(A360&lt;&gt;"",DEGREES(BH360),"")</f>
        <is>
          <t/>
        </is>
      </c>
      <c r="BJ360" s="8" t="inlineStr">
        <f aca="false">IF(A360&lt;&gt;"",IF(OR(V360&lt;&gt;0,W360&lt;&gt;0),ATAN2(V360,W360),0),"")</f>
        <is>
          <t/>
        </is>
      </c>
      <c r="BK360" s="8" t="inlineStr">
        <f aca="false">IF(A360&lt;&gt;"",DEGREES(BJ360),"")</f>
        <is>
          <t/>
        </is>
      </c>
      <c r="BL360" s="8" t="inlineStr">
        <f aca="false">IF(A360&lt;&gt;"",SQRT(SUMSQ(Y360:AA360)),"")</f>
        <is>
          <t/>
        </is>
      </c>
      <c r="BM360" s="8" t="inlineStr">
        <f aca="false">IF(A360&lt;&gt;"",IF(BL360&lt;&gt;0,ACOS(AA360/BL360),0),"")</f>
        <is>
          <t/>
        </is>
      </c>
      <c r="BN360" s="8" t="inlineStr">
        <f aca="false">IF(A360&lt;&gt;"",DEGREES(BM360),"")</f>
        <is>
          <t/>
        </is>
      </c>
      <c r="BO360" s="8" t="inlineStr">
        <f aca="false">IF(A360&lt;&gt;"",IF(OR(Y360&lt;&gt;0,Z360&lt;&gt;0),ATAN2(Y360,Z360),0),"")</f>
        <is>
          <t/>
        </is>
      </c>
      <c r="BP360" s="8" t="inlineStr">
        <f aca="false">IF(A360&lt;&gt;"",DEGREES(BO360),"")</f>
        <is>
          <t/>
        </is>
      </c>
      <c r="BQ360" s="8" t="inlineStr">
        <f aca="false">IF(A360&lt;&gt;"",SQRT(SUMSQ(AB360:AD360)),"")</f>
        <is>
          <t/>
        </is>
      </c>
      <c r="BR360" s="8" t="inlineStr">
        <f aca="false">IF(A360&lt;&gt;"",IF(BQ360&lt;&gt;0,ACOS(AD360/BQ360),0),"")</f>
        <is>
          <t/>
        </is>
      </c>
      <c r="BS360" s="8" t="inlineStr">
        <f aca="false">IF(A360&lt;&gt;"",DEGREES(BR360),"")</f>
        <is>
          <t/>
        </is>
      </c>
      <c r="BT360" s="8" t="inlineStr">
        <f aca="false">IF(A360&lt;&gt;"",IF(OR(AB360&lt;&gt;0,AC360&lt;&gt;0),ATAN2(AB360,AC360),0),"")</f>
        <is>
          <t/>
        </is>
      </c>
      <c r="BU360" s="8" t="inlineStr">
        <f aca="false">IF(A360&lt;&gt;"",DEGREES(BT360),"")</f>
        <is>
          <t/>
        </is>
      </c>
      <c r="BV360" s="8" t="inlineStr">
        <f aca="false">IF(A360&lt;&gt;"",SQRT(SUMSQ(AE360:AG360)),"")</f>
        <is>
          <t/>
        </is>
      </c>
      <c r="BW360" s="8" t="inlineStr">
        <f aca="false">IF(A360&lt;&gt;"",IF(BV360&lt;&gt;0,ACOS(AG360/BV360),0),"")</f>
        <is>
          <t/>
        </is>
      </c>
      <c r="BX360" s="8" t="inlineStr">
        <f aca="false">IF(A360&lt;&gt;"",DEGREES(BW360),"")</f>
        <is>
          <t/>
        </is>
      </c>
      <c r="BY360" s="8" t="inlineStr">
        <f aca="false">IF(A360&lt;&gt;"",IF(OR(AF360&lt;&gt;0,AG360&lt;&gt;0),ATAN2(AF360,AG360),0),"")</f>
        <is>
          <t/>
        </is>
      </c>
      <c r="BZ360" s="8" t="inlineStr">
        <f aca="false">IF(A360&lt;&gt;"",DEGREES(BY360),"")</f>
        <is>
          <t/>
        </is>
      </c>
      <c r="CA360" s="0" t="inlineStr">
        <f aca="false">IF(A360&lt;&gt;"",IF(AND(AI360&lt;Parameters!$B$11,AI360&gt;Parameters!$B$12,AN360&lt;Parameters!$B$11,AN360&gt;Parameters!$B$12,AS360&lt;Parameters!$B$11,AS360&gt;Parameters!$B$12,AX360&lt;Parameters!$B$11,AX360&gt;Parameters!$B$12,BC360&lt;Parameters!$B$11,BC360&gt;Parameters!$B$12,BM360&lt;Parameters!$B$11,BM360&gt;Parameters!$B$12,BR360&lt;Parameters!$B$11,BR360&gt;Parameters!$B$12,BW360&lt;Parameters!$B$11,BW360&gt;Parameters!$B$12),1,0),"")</f>
        <is>
          <t/>
        </is>
      </c>
      <c r="CB360" s="0" t="inlineStr">
        <f aca="false">IF(A360&lt;&gt;"",IF(OR(AI360&lt;Parameters!$B$12,AI360&gt;Parameters!$B$11),0,1),"")</f>
        <is>
          <t/>
        </is>
      </c>
      <c r="CC360" s="0" t="inlineStr">
        <f aca="false">IF(A360&lt;&gt;"",IF(OR(AN360&lt;Parameters!$B$12,AN360&gt;Parameters!$B$11),0,1),"")</f>
        <is>
          <t/>
        </is>
      </c>
      <c r="CD360" s="0" t="inlineStr">
        <f aca="false">IF(A360&lt;&gt;"",IF(OR(AS360&lt;Parameters!$B$12,AS360&gt;Parameters!$B$11),0,1),"")</f>
        <is>
          <t/>
        </is>
      </c>
      <c r="CE360" s="0" t="inlineStr">
        <f aca="false">IF(A360&lt;&gt;"",IF(OR(AX360&lt;Parameters!$B$12,AX360&gt;Parameters!$B$11),0,1),"")</f>
        <is>
          <t/>
        </is>
      </c>
      <c r="CF360" s="0" t="inlineStr">
        <f aca="false">IF(A360&lt;&gt;"",IF(OR(BC360&lt;Parameters!$B$12,BC360&gt;Parameters!$B$11),0,1),"")</f>
        <is>
          <t/>
        </is>
      </c>
      <c r="CG360" s="0" t="inlineStr">
        <f aca="false">IF(A360&lt;&gt;"",IF(OR(BH360&lt;Parameters!$B$12,BH360&gt;Parameters!$B$11),0,1),"")</f>
        <is>
          <t/>
        </is>
      </c>
      <c r="CH360" s="0" t="inlineStr">
        <f aca="false">IF(A360&lt;&gt;"",IF(OR(BM360&lt;Parameters!$B$12,BM360&gt;Parameters!$B$11),0,1),"")</f>
        <is>
          <t/>
        </is>
      </c>
      <c r="CI360" s="0" t="inlineStr">
        <f aca="false">IF(A360&lt;&gt;"",IF(OR(BR360&lt;Parameters!$B$12,BR360&gt;Parameters!$B$11),0,1),"")</f>
        <is>
          <t/>
        </is>
      </c>
      <c r="CJ360" s="0" t="inlineStr">
        <f aca="false">IF(A360&lt;&gt;"",IF(OR(BW360&lt;Parameters!$B$12,BW360&gt;Parameters!$B$11),0,1),"")</f>
        <is>
          <t/>
        </is>
      </c>
      <c r="CK360" s="26" t="inlineStr">
        <f aca="false">IF(A360&lt;&gt;"",SUM(CB360:CJ360)/9,"")</f>
        <is>
          <t/>
        </is>
      </c>
      <c r="CL360" s="0" t="inlineStr">
        <f aca="false">IF(A360&lt;&gt;"",CK360*9,"")</f>
        <is>
          <t/>
        </is>
      </c>
      <c r="CM360" s="8" t="inlineStr">
        <f aca="false">IF(A360&lt;&gt;"",TEXT(B360,CM$2)&amp;" "&amp;TEXT(A360,CM$2),"")</f>
        <is>
          <t/>
        </is>
      </c>
    </row>
    <row r="361" customFormat="false" ht="15" hidden="false" customHeight="false" outlineLevel="0" collapsed="false">
      <c r="A361" s="0" t="inlineStr">
        <f aca="false">IF(OR(B360&lt;Parameters!$K$12,A360&lt;Parameters!$K$12),IF(A360&lt;Parameters!$K$12,A360+1,0),"")</f>
        <is>
          <t/>
        </is>
      </c>
      <c r="B361" s="0" t="inlineStr">
        <f aca="false">IF(A361&lt;&gt;"",IF(A361=0,B360+1,B360),"")</f>
        <is>
          <t/>
        </is>
      </c>
      <c r="C361" s="24" t="inlineStr">
        <f aca="false">IF(A361&lt;&gt;"",-_phi*(A361+0.5),"")</f>
        <is>
          <t/>
        </is>
      </c>
      <c r="D361" s="8" t="inlineStr">
        <f aca="false">IF(A361&lt;&gt;"",DEGREES(C361),"")</f>
        <is>
          <t/>
        </is>
      </c>
      <c r="E361" s="24" t="inlineStr">
        <f aca="false">IF(A361&lt;&gt;"",_phi*(B361+0.5),"")</f>
        <is>
          <t/>
        </is>
      </c>
      <c r="F361" s="8" t="inlineStr">
        <f aca="false">IF(A361&lt;&gt;"",DEGREES(E361),"")</f>
        <is>
          <t/>
        </is>
      </c>
      <c r="G361" s="8" t="inlineStr">
        <f aca="false">IF(A361&lt;&gt;"",LOOKUP(A361,h!$A$3:$A$30,h!$D$3:$D$30),"")</f>
        <is>
          <t/>
        </is>
      </c>
      <c r="H361" s="8" t="inlineStr">
        <f aca="false">IF(A361&lt;&gt;"",LOOKUP(B361,h!$A$3:$A$30,h!$D$3:$D$30),"")</f>
        <is>
          <t/>
        </is>
      </c>
      <c r="I361" s="8" t="inlineStr">
        <f aca="false">IF(A361&lt;&gt;"",_zif,"")</f>
        <is>
          <t/>
        </is>
      </c>
      <c r="J361" s="8" t="inlineStr">
        <f aca="false">IF(A361&lt;&gt;"",$G361+'v1 Frame'!D$3*COS($C361)+'v1 Frame'!E$3*SIN($C361)*SIN($E361)+'v1 Frame'!F$3*SIN($C361)*COS($E361),"")</f>
        <is>
          <t/>
        </is>
      </c>
      <c r="K361" s="8" t="inlineStr">
        <f aca="false">IF(A361&lt;&gt;"",$H361+'v1 Frame'!E$3*COS($E361)-'v1 Frame'!F$3*SIN($E361),"")</f>
        <is>
          <t/>
        </is>
      </c>
      <c r="L361" s="8" t="inlineStr">
        <f aca="false">IF(A361&lt;&gt;"",$I361-'v1 Frame'!D$3*SIN($C361)+'v1 Frame'!E$3*COS($C361)*SIN($E361)+'v1 Frame'!F$3*COS($C361)*COS($E361),"")</f>
        <is>
          <t/>
        </is>
      </c>
      <c r="M361" s="8" t="inlineStr">
        <f aca="false">IF(A361&lt;&gt;"",$G361+'v1 Frame'!G$3*COS($C361)+'v1 Frame'!H$3*SIN($C361)*SIN($E361)+'v1 Frame'!I$3*SIN($C361)*COS($E361),"")</f>
        <is>
          <t/>
        </is>
      </c>
      <c r="N361" s="8" t="inlineStr">
        <f aca="false">IF(A361&lt;&gt;"",$H361+'v1 Frame'!H$3*COS($E361)-'v1 Frame'!I$3*SIN($E361),"")</f>
        <is>
          <t/>
        </is>
      </c>
      <c r="O361" s="8" t="inlineStr">
        <f aca="false">IF(A361&lt;&gt;"",$I361-'v1 Frame'!G$3*SIN($C361)+'v1 Frame'!H$3*COS($C361)*SIN($E361)+'v1 Frame'!I$3*COS($C361)*COS($E361),"")</f>
        <is>
          <t/>
        </is>
      </c>
      <c r="P361" s="8" t="inlineStr">
        <f aca="false">IF(A361&lt;&gt;"",$G361+'v1 Frame'!J$3*COS($C361)+'v1 Frame'!K$3*SIN($C361)*SIN($E361)+'v1 Frame'!L$3*SIN($C361)*COS($E361),"")</f>
        <is>
          <t/>
        </is>
      </c>
      <c r="Q361" s="8" t="inlineStr">
        <f aca="false">IF(A361&lt;&gt;"",$H361+'v1 Frame'!K$3*COS($E361)-'v1 Frame'!L$3*SIN($E361),"")</f>
        <is>
          <t/>
        </is>
      </c>
      <c r="R361" s="8" t="inlineStr">
        <f aca="false">IF(A361&lt;&gt;"",$I361-'v1 Frame'!J$3*SIN($C361)+'v1 Frame'!K$3*COS($C361)*SIN($E361)+'v1 Frame'!L$3*COS($C361)*COS($E361),"")</f>
        <is>
          <t/>
        </is>
      </c>
      <c r="S361" s="8" t="inlineStr">
        <f aca="false">IF(A361&lt;&gt;"",$G361+'v1 Frame'!M$3*COS($C361)+'v1 Frame'!N$3*SIN($C361)*SIN($E361)+'v1 Frame'!O$3*SIN($C361)*COS($E361),"")</f>
        <is>
          <t/>
        </is>
      </c>
      <c r="T361" s="8" t="inlineStr">
        <f aca="false">IF(A361&lt;&gt;"",$H361+'v1 Frame'!N$3*COS($E361)-'v1 Frame'!O$3*SIN($E361),"")</f>
        <is>
          <t/>
        </is>
      </c>
      <c r="U361" s="8" t="inlineStr">
        <f aca="false">IF(A361&lt;&gt;"",$I361-'v1 Frame'!M$3*SIN($C361)+'v1 Frame'!N$3*COS($C361)*SIN($E361)+'v1 Frame'!O$3*COS($C361)*COS($E361),"")</f>
        <is>
          <t/>
        </is>
      </c>
      <c r="V361" s="8" t="inlineStr">
        <f aca="false">IF(A361&lt;&gt;"",$G361+'v1 Frame'!P$3*COS($C361)+'v1 Frame'!Q$3*SIN($C361)*SIN($E361)+'v1 Frame'!R$3*SIN($C361)*COS($E361),"")</f>
        <is>
          <t/>
        </is>
      </c>
      <c r="W361" s="8" t="inlineStr">
        <f aca="false">IF(A361&lt;&gt;"",$H361+'v1 Frame'!Q$3*COS($E361)-'v1 Frame'!R$3*SIN($E361),"")</f>
        <is>
          <t/>
        </is>
      </c>
      <c r="X361" s="8" t="inlineStr">
        <f aca="false">IF(A361&lt;&gt;"",$I361-'v1 Frame'!P$3*SIN($C361)+'v1 Frame'!Q$3*COS($C361)*SIN($E361)+'v1 Frame'!R$3*COS($C361)*COS($E361),"")</f>
        <is>
          <t/>
        </is>
      </c>
      <c r="Y361" s="8" t="inlineStr">
        <f aca="false">IF(A361&lt;&gt;"",$G361+'v1 Frame'!S$3*COS($C361)+'v1 Frame'!T$3*SIN($C361)*SIN($E361)+'v1 Frame'!U$3*SIN($C361)*COS($E361),"")</f>
        <is>
          <t/>
        </is>
      </c>
      <c r="Z361" s="8" t="inlineStr">
        <f aca="false">IF(A361&lt;&gt;"",$H361+'v1 Frame'!T$3*COS($E361)-'v1 Frame'!U$3*SIN($E361),"")</f>
        <is>
          <t/>
        </is>
      </c>
      <c r="AA361" s="8" t="inlineStr">
        <f aca="false">IF(A361&lt;&gt;"",$I361-'v1 Frame'!S$3*SIN($C361)+'v1 Frame'!T$3*COS($C361)*SIN($E361)+'v1 Frame'!U$3*COS($C361)*COS($E361),"")</f>
        <is>
          <t/>
        </is>
      </c>
      <c r="AB361" s="8" t="inlineStr">
        <f aca="false">IF(A361&lt;&gt;"",$G361+'v1 Frame'!V$3*COS($C361)+'v1 Frame'!W$3*SIN($C361)*SIN($E361)+'v1 Frame'!X$3*SIN($C361)*COS($E361),"")</f>
        <is>
          <t/>
        </is>
      </c>
      <c r="AC361" s="8" t="inlineStr">
        <f aca="false">IF(A361&lt;&gt;"",$H361+'v1 Frame'!W$3*COS($E361)-'v1 Frame'!X$3*SIN($E361),"")</f>
        <is>
          <t/>
        </is>
      </c>
      <c r="AD361" s="8" t="inlineStr">
        <f aca="false">IF(A361&lt;&gt;"",$I361-'v1 Frame'!V$3*SIN($C361)+'v1 Frame'!W$3*COS($C361)*SIN($E361)+'v1 Frame'!X$3*COS($C361)*COS($E361),"")</f>
        <is>
          <t/>
        </is>
      </c>
      <c r="AE361" s="25" t="inlineStr">
        <f aca="false">IF(A361&lt;&gt;"",$G361+'v1 Frame'!Y$3*COS($C361)+'v1 Frame'!Z$3*SIN($C361)*SIN($E361)+'v1 Frame'!AA$3*SIN($C361)*COS($E361),"")</f>
        <is>
          <t/>
        </is>
      </c>
      <c r="AF361" s="25" t="inlineStr">
        <f aca="false">IF(A361&lt;&gt;"",$H361+'v1 Frame'!Z$3*COS($E361)-'v1 Frame'!AA$3*SIN($E361),"")</f>
        <is>
          <t/>
        </is>
      </c>
      <c r="AG361" s="25" t="inlineStr">
        <f aca="false">IF(A361&lt;&gt;"",$I361-'v1 Frame'!Y$3*SIN($C361)+'v1 Frame'!Z$3*COS($C361)*SIN($E361)+'v1 Frame'!AA$3*COS($C361)*COS($E361),"")</f>
        <is>
          <t/>
        </is>
      </c>
      <c r="AH361" s="8" t="inlineStr">
        <f aca="false">IF(A361&lt;&gt;"",SQRT(SUMSQ(G361:I361)),"")</f>
        <is>
          <t/>
        </is>
      </c>
      <c r="AI361" s="8" t="inlineStr">
        <f aca="false">IF(A361&lt;&gt;"",IF(AH361&lt;&gt;0,ACOS(I361/AH361),0),"")</f>
        <is>
          <t/>
        </is>
      </c>
      <c r="AJ361" s="8" t="inlineStr">
        <f aca="false">IF(A361&lt;&gt;"",DEGREES(AI361),"")</f>
        <is>
          <t/>
        </is>
      </c>
      <c r="AK361" s="8" t="inlineStr">
        <f aca="false">IF(A361&lt;&gt;"",IF(OR(G361&lt;&gt;0,H361&lt;&gt;0),ATAN2(G361,H361),0),"")</f>
        <is>
          <t/>
        </is>
      </c>
      <c r="AL361" s="8" t="inlineStr">
        <f aca="false">IF(A361&lt;&gt;"",DEGREES(AK361),"")</f>
        <is>
          <t/>
        </is>
      </c>
      <c r="AM361" s="8" t="inlineStr">
        <f aca="false">IF(A361&lt;&gt;"",SQRT(SUMSQ(J361:L361)),"")</f>
        <is>
          <t/>
        </is>
      </c>
      <c r="AN361" s="8" t="inlineStr">
        <f aca="false">IF(A361&lt;&gt;"",IF(AM361&lt;&gt;0,ACOS(L361/AM361),0),"")</f>
        <is>
          <t/>
        </is>
      </c>
      <c r="AO361" s="8" t="inlineStr">
        <f aca="false">IF(A361&lt;&gt;"",DEGREES(AN361),"")</f>
        <is>
          <t/>
        </is>
      </c>
      <c r="AP361" s="8" t="inlineStr">
        <f aca="false">IF(A361&lt;&gt;"",IF(OR(J361&lt;&gt;0,K361&lt;&gt;0),ATAN2(J361,K361),0),"")</f>
        <is>
          <t/>
        </is>
      </c>
      <c r="AQ361" s="8" t="inlineStr">
        <f aca="false">IF(A361&lt;&gt;"",DEGREES(AP361),"")</f>
        <is>
          <t/>
        </is>
      </c>
      <c r="AR361" s="8" t="inlineStr">
        <f aca="false">IF(A361&lt;&gt;"",SQRT(SUMSQ(M361:O361)),"")</f>
        <is>
          <t/>
        </is>
      </c>
      <c r="AS361" s="8" t="inlineStr">
        <f aca="false">IF(A361&lt;&gt;"",IF(AR361&lt;&gt;0,ACOS(O361/AR361),0),"")</f>
        <is>
          <t/>
        </is>
      </c>
      <c r="AT361" s="8" t="inlineStr">
        <f aca="false">IF(A361&lt;&gt;"",DEGREES(AS361),"")</f>
        <is>
          <t/>
        </is>
      </c>
      <c r="AU361" s="8" t="inlineStr">
        <f aca="false">IF(A361&lt;&gt;"",IF(OR(M361&lt;&gt;0,N361&lt;&gt;0),ATAN2(M361,N361),0),"")</f>
        <is>
          <t/>
        </is>
      </c>
      <c r="AV361" s="8" t="inlineStr">
        <f aca="false">IF(A361&lt;&gt;"",DEGREES(AU361),"")</f>
        <is>
          <t/>
        </is>
      </c>
      <c r="AW361" s="8" t="inlineStr">
        <f aca="false">IF(A361&lt;&gt;"",SQRT(SUMSQ(P361:R361)),"")</f>
        <is>
          <t/>
        </is>
      </c>
      <c r="AX361" s="8" t="inlineStr">
        <f aca="false">IF(A361&lt;&gt;"",IF(AW361&lt;&gt;0,ACOS(R361/AW361),0),"")</f>
        <is>
          <t/>
        </is>
      </c>
      <c r="AY361" s="8" t="inlineStr">
        <f aca="false">IF(A361&lt;&gt;"",DEGREES(AX361),"")</f>
        <is>
          <t/>
        </is>
      </c>
      <c r="AZ361" s="8" t="inlineStr">
        <f aca="false">IF(A361&lt;&gt;"",IF(OR(P361&lt;&gt;0,Q361&lt;&gt;0),ATAN2(P361,Q361),0),"")</f>
        <is>
          <t/>
        </is>
      </c>
      <c r="BA361" s="8" t="inlineStr">
        <f aca="false">IF(A361&lt;&gt;"",DEGREES(AZ361),"")</f>
        <is>
          <t/>
        </is>
      </c>
      <c r="BB361" s="8" t="inlineStr">
        <f aca="false">IF(A361&lt;&gt;"",SQRT(SUMSQ(S361:U361)),"")</f>
        <is>
          <t/>
        </is>
      </c>
      <c r="BC361" s="8" t="inlineStr">
        <f aca="false">IF(A361&lt;&gt;"",IF(BB361&lt;&gt;0,ACOS(U361/BB361),0),"")</f>
        <is>
          <t/>
        </is>
      </c>
      <c r="BD361" s="8" t="inlineStr">
        <f aca="false">IF(A361&lt;&gt;"",DEGREES(BC361),"")</f>
        <is>
          <t/>
        </is>
      </c>
      <c r="BE361" s="8" t="inlineStr">
        <f aca="false">IF(A361&lt;&gt;"",IF(OR(S361&lt;&gt;0,T361&lt;&gt;0),ATAN2(S361,T361),0),"")</f>
        <is>
          <t/>
        </is>
      </c>
      <c r="BF361" s="8" t="inlineStr">
        <f aca="false">IF(A361&lt;&gt;"",DEGREES(BE361),"")</f>
        <is>
          <t/>
        </is>
      </c>
      <c r="BG361" s="8" t="inlineStr">
        <f aca="false">IF(A361&lt;&gt;"",SQRT(SUMSQ(V361:X361)),"")</f>
        <is>
          <t/>
        </is>
      </c>
      <c r="BH361" s="8" t="inlineStr">
        <f aca="false">IF(A361&lt;&gt;"",IF(BG361&lt;&gt;0,ACOS(X361/BG361),0),"")</f>
        <is>
          <t/>
        </is>
      </c>
      <c r="BI361" s="8" t="inlineStr">
        <f aca="false">IF(A361&lt;&gt;"",DEGREES(BH361),"")</f>
        <is>
          <t/>
        </is>
      </c>
      <c r="BJ361" s="8" t="inlineStr">
        <f aca="false">IF(A361&lt;&gt;"",IF(OR(V361&lt;&gt;0,W361&lt;&gt;0),ATAN2(V361,W361),0),"")</f>
        <is>
          <t/>
        </is>
      </c>
      <c r="BK361" s="8" t="inlineStr">
        <f aca="false">IF(A361&lt;&gt;"",DEGREES(BJ361),"")</f>
        <is>
          <t/>
        </is>
      </c>
      <c r="BL361" s="8" t="inlineStr">
        <f aca="false">IF(A361&lt;&gt;"",SQRT(SUMSQ(Y361:AA361)),"")</f>
        <is>
          <t/>
        </is>
      </c>
      <c r="BM361" s="8" t="inlineStr">
        <f aca="false">IF(A361&lt;&gt;"",IF(BL361&lt;&gt;0,ACOS(AA361/BL361),0),"")</f>
        <is>
          <t/>
        </is>
      </c>
      <c r="BN361" s="8" t="inlineStr">
        <f aca="false">IF(A361&lt;&gt;"",DEGREES(BM361),"")</f>
        <is>
          <t/>
        </is>
      </c>
      <c r="BO361" s="8" t="inlineStr">
        <f aca="false">IF(A361&lt;&gt;"",IF(OR(Y361&lt;&gt;0,Z361&lt;&gt;0),ATAN2(Y361,Z361),0),"")</f>
        <is>
          <t/>
        </is>
      </c>
      <c r="BP361" s="8" t="inlineStr">
        <f aca="false">IF(A361&lt;&gt;"",DEGREES(BO361),"")</f>
        <is>
          <t/>
        </is>
      </c>
      <c r="BQ361" s="8" t="inlineStr">
        <f aca="false">IF(A361&lt;&gt;"",SQRT(SUMSQ(AB361:AD361)),"")</f>
        <is>
          <t/>
        </is>
      </c>
      <c r="BR361" s="8" t="inlineStr">
        <f aca="false">IF(A361&lt;&gt;"",IF(BQ361&lt;&gt;0,ACOS(AD361/BQ361),0),"")</f>
        <is>
          <t/>
        </is>
      </c>
      <c r="BS361" s="8" t="inlineStr">
        <f aca="false">IF(A361&lt;&gt;"",DEGREES(BR361),"")</f>
        <is>
          <t/>
        </is>
      </c>
      <c r="BT361" s="8" t="inlineStr">
        <f aca="false">IF(A361&lt;&gt;"",IF(OR(AB361&lt;&gt;0,AC361&lt;&gt;0),ATAN2(AB361,AC361),0),"")</f>
        <is>
          <t/>
        </is>
      </c>
      <c r="BU361" s="8" t="inlineStr">
        <f aca="false">IF(A361&lt;&gt;"",DEGREES(BT361),"")</f>
        <is>
          <t/>
        </is>
      </c>
      <c r="BV361" s="8" t="inlineStr">
        <f aca="false">IF(A361&lt;&gt;"",SQRT(SUMSQ(AE361:AG361)),"")</f>
        <is>
          <t/>
        </is>
      </c>
      <c r="BW361" s="8" t="inlineStr">
        <f aca="false">IF(A361&lt;&gt;"",IF(BV361&lt;&gt;0,ACOS(AG361/BV361),0),"")</f>
        <is>
          <t/>
        </is>
      </c>
      <c r="BX361" s="8" t="inlineStr">
        <f aca="false">IF(A361&lt;&gt;"",DEGREES(BW361),"")</f>
        <is>
          <t/>
        </is>
      </c>
      <c r="BY361" s="8" t="inlineStr">
        <f aca="false">IF(A361&lt;&gt;"",IF(OR(AF361&lt;&gt;0,AG361&lt;&gt;0),ATAN2(AF361,AG361),0),"")</f>
        <is>
          <t/>
        </is>
      </c>
      <c r="BZ361" s="8" t="inlineStr">
        <f aca="false">IF(A361&lt;&gt;"",DEGREES(BY361),"")</f>
        <is>
          <t/>
        </is>
      </c>
      <c r="CA361" s="0" t="inlineStr">
        <f aca="false">IF(A361&lt;&gt;"",IF(AND(AI361&lt;Parameters!$B$11,AI361&gt;Parameters!$B$12,AN361&lt;Parameters!$B$11,AN361&gt;Parameters!$B$12,AS361&lt;Parameters!$B$11,AS361&gt;Parameters!$B$12,AX361&lt;Parameters!$B$11,AX361&gt;Parameters!$B$12,BC361&lt;Parameters!$B$11,BC361&gt;Parameters!$B$12,BM361&lt;Parameters!$B$11,BM361&gt;Parameters!$B$12,BR361&lt;Parameters!$B$11,BR361&gt;Parameters!$B$12,BW361&lt;Parameters!$B$11,BW361&gt;Parameters!$B$12),1,0),"")</f>
        <is>
          <t/>
        </is>
      </c>
      <c r="CB361" s="0" t="inlineStr">
        <f aca="false">IF(A361&lt;&gt;"",IF(OR(AI361&lt;Parameters!$B$12,AI361&gt;Parameters!$B$11),0,1),"")</f>
        <is>
          <t/>
        </is>
      </c>
      <c r="CC361" s="0" t="inlineStr">
        <f aca="false">IF(A361&lt;&gt;"",IF(OR(AN361&lt;Parameters!$B$12,AN361&gt;Parameters!$B$11),0,1),"")</f>
        <is>
          <t/>
        </is>
      </c>
      <c r="CD361" s="0" t="inlineStr">
        <f aca="false">IF(A361&lt;&gt;"",IF(OR(AS361&lt;Parameters!$B$12,AS361&gt;Parameters!$B$11),0,1),"")</f>
        <is>
          <t/>
        </is>
      </c>
      <c r="CE361" s="0" t="inlineStr">
        <f aca="false">IF(A361&lt;&gt;"",IF(OR(AX361&lt;Parameters!$B$12,AX361&gt;Parameters!$B$11),0,1),"")</f>
        <is>
          <t/>
        </is>
      </c>
      <c r="CF361" s="0" t="inlineStr">
        <f aca="false">IF(A361&lt;&gt;"",IF(OR(BC361&lt;Parameters!$B$12,BC361&gt;Parameters!$B$11),0,1),"")</f>
        <is>
          <t/>
        </is>
      </c>
      <c r="CG361" s="0" t="inlineStr">
        <f aca="false">IF(A361&lt;&gt;"",IF(OR(BH361&lt;Parameters!$B$12,BH361&gt;Parameters!$B$11),0,1),"")</f>
        <is>
          <t/>
        </is>
      </c>
      <c r="CH361" s="0" t="inlineStr">
        <f aca="false">IF(A361&lt;&gt;"",IF(OR(BM361&lt;Parameters!$B$12,BM361&gt;Parameters!$B$11),0,1),"")</f>
        <is>
          <t/>
        </is>
      </c>
      <c r="CI361" s="0" t="inlineStr">
        <f aca="false">IF(A361&lt;&gt;"",IF(OR(BR361&lt;Parameters!$B$12,BR361&gt;Parameters!$B$11),0,1),"")</f>
        <is>
          <t/>
        </is>
      </c>
      <c r="CJ361" s="0" t="inlineStr">
        <f aca="false">IF(A361&lt;&gt;"",IF(OR(BW361&lt;Parameters!$B$12,BW361&gt;Parameters!$B$11),0,1),"")</f>
        <is>
          <t/>
        </is>
      </c>
      <c r="CK361" s="26" t="inlineStr">
        <f aca="false">IF(A361&lt;&gt;"",SUM(CB361:CJ361)/9,"")</f>
        <is>
          <t/>
        </is>
      </c>
      <c r="CL361" s="0" t="inlineStr">
        <f aca="false">IF(A361&lt;&gt;"",CK361*9,"")</f>
        <is>
          <t/>
        </is>
      </c>
      <c r="CM361" s="8" t="inlineStr">
        <f aca="false">IF(A361&lt;&gt;"",TEXT(B361,CM$2)&amp;" "&amp;TEXT(A361,CM$2),"")</f>
        <is>
          <t/>
        </is>
      </c>
    </row>
    <row r="362" customFormat="false" ht="15" hidden="false" customHeight="false" outlineLevel="0" collapsed="false">
      <c r="A362" s="0" t="inlineStr">
        <f aca="false">IF(OR(B361&lt;Parameters!$K$12,A361&lt;Parameters!$K$12),IF(A361&lt;Parameters!$K$12,A361+1,0),"")</f>
        <is>
          <t/>
        </is>
      </c>
      <c r="B362" s="0" t="inlineStr">
        <f aca="false">IF(A362&lt;&gt;"",IF(A362=0,B361+1,B361),"")</f>
        <is>
          <t/>
        </is>
      </c>
      <c r="C362" s="24" t="inlineStr">
        <f aca="false">IF(A362&lt;&gt;"",-_phi*(A362+0.5),"")</f>
        <is>
          <t/>
        </is>
      </c>
      <c r="D362" s="8" t="inlineStr">
        <f aca="false">IF(A362&lt;&gt;"",DEGREES(C362),"")</f>
        <is>
          <t/>
        </is>
      </c>
      <c r="E362" s="24" t="inlineStr">
        <f aca="false">IF(A362&lt;&gt;"",_phi*(B362+0.5),"")</f>
        <is>
          <t/>
        </is>
      </c>
      <c r="F362" s="8" t="inlineStr">
        <f aca="false">IF(A362&lt;&gt;"",DEGREES(E362),"")</f>
        <is>
          <t/>
        </is>
      </c>
      <c r="G362" s="8" t="inlineStr">
        <f aca="false">IF(A362&lt;&gt;"",LOOKUP(A362,h!$A$3:$A$30,h!$D$3:$D$30),"")</f>
        <is>
          <t/>
        </is>
      </c>
      <c r="H362" s="8" t="inlineStr">
        <f aca="false">IF(A362&lt;&gt;"",LOOKUP(B362,h!$A$3:$A$30,h!$D$3:$D$30),"")</f>
        <is>
          <t/>
        </is>
      </c>
      <c r="I362" s="8" t="inlineStr">
        <f aca="false">IF(A362&lt;&gt;"",_zif,"")</f>
        <is>
          <t/>
        </is>
      </c>
      <c r="J362" s="8" t="inlineStr">
        <f aca="false">IF(A362&lt;&gt;"",$G362+'v1 Frame'!D$3*COS($C362)+'v1 Frame'!E$3*SIN($C362)*SIN($E362)+'v1 Frame'!F$3*SIN($C362)*COS($E362),"")</f>
        <is>
          <t/>
        </is>
      </c>
      <c r="K362" s="8" t="inlineStr">
        <f aca="false">IF(A362&lt;&gt;"",$H362+'v1 Frame'!E$3*COS($E362)-'v1 Frame'!F$3*SIN($E362),"")</f>
        <is>
          <t/>
        </is>
      </c>
      <c r="L362" s="8" t="inlineStr">
        <f aca="false">IF(A362&lt;&gt;"",$I362-'v1 Frame'!D$3*SIN($C362)+'v1 Frame'!E$3*COS($C362)*SIN($E362)+'v1 Frame'!F$3*COS($C362)*COS($E362),"")</f>
        <is>
          <t/>
        </is>
      </c>
      <c r="M362" s="8" t="inlineStr">
        <f aca="false">IF(A362&lt;&gt;"",$G362+'v1 Frame'!G$3*COS($C362)+'v1 Frame'!H$3*SIN($C362)*SIN($E362)+'v1 Frame'!I$3*SIN($C362)*COS($E362),"")</f>
        <is>
          <t/>
        </is>
      </c>
      <c r="N362" s="8" t="inlineStr">
        <f aca="false">IF(A362&lt;&gt;"",$H362+'v1 Frame'!H$3*COS($E362)-'v1 Frame'!I$3*SIN($E362),"")</f>
        <is>
          <t/>
        </is>
      </c>
      <c r="O362" s="8" t="inlineStr">
        <f aca="false">IF(A362&lt;&gt;"",$I362-'v1 Frame'!G$3*SIN($C362)+'v1 Frame'!H$3*COS($C362)*SIN($E362)+'v1 Frame'!I$3*COS($C362)*COS($E362),"")</f>
        <is>
          <t/>
        </is>
      </c>
      <c r="P362" s="8" t="inlineStr">
        <f aca="false">IF(A362&lt;&gt;"",$G362+'v1 Frame'!J$3*COS($C362)+'v1 Frame'!K$3*SIN($C362)*SIN($E362)+'v1 Frame'!L$3*SIN($C362)*COS($E362),"")</f>
        <is>
          <t/>
        </is>
      </c>
      <c r="Q362" s="8" t="inlineStr">
        <f aca="false">IF(A362&lt;&gt;"",$H362+'v1 Frame'!K$3*COS($E362)-'v1 Frame'!L$3*SIN($E362),"")</f>
        <is>
          <t/>
        </is>
      </c>
      <c r="R362" s="8" t="inlineStr">
        <f aca="false">IF(A362&lt;&gt;"",$I362-'v1 Frame'!J$3*SIN($C362)+'v1 Frame'!K$3*COS($C362)*SIN($E362)+'v1 Frame'!L$3*COS($C362)*COS($E362),"")</f>
        <is>
          <t/>
        </is>
      </c>
      <c r="S362" s="8" t="inlineStr">
        <f aca="false">IF(A362&lt;&gt;"",$G362+'v1 Frame'!M$3*COS($C362)+'v1 Frame'!N$3*SIN($C362)*SIN($E362)+'v1 Frame'!O$3*SIN($C362)*COS($E362),"")</f>
        <is>
          <t/>
        </is>
      </c>
      <c r="T362" s="8" t="inlineStr">
        <f aca="false">IF(A362&lt;&gt;"",$H362+'v1 Frame'!N$3*COS($E362)-'v1 Frame'!O$3*SIN($E362),"")</f>
        <is>
          <t/>
        </is>
      </c>
      <c r="U362" s="8" t="inlineStr">
        <f aca="false">IF(A362&lt;&gt;"",$I362-'v1 Frame'!M$3*SIN($C362)+'v1 Frame'!N$3*COS($C362)*SIN($E362)+'v1 Frame'!O$3*COS($C362)*COS($E362),"")</f>
        <is>
          <t/>
        </is>
      </c>
      <c r="V362" s="8" t="inlineStr">
        <f aca="false">IF(A362&lt;&gt;"",$G362+'v1 Frame'!P$3*COS($C362)+'v1 Frame'!Q$3*SIN($C362)*SIN($E362)+'v1 Frame'!R$3*SIN($C362)*COS($E362),"")</f>
        <is>
          <t/>
        </is>
      </c>
      <c r="W362" s="8" t="inlineStr">
        <f aca="false">IF(A362&lt;&gt;"",$H362+'v1 Frame'!Q$3*COS($E362)-'v1 Frame'!R$3*SIN($E362),"")</f>
        <is>
          <t/>
        </is>
      </c>
      <c r="X362" s="8" t="inlineStr">
        <f aca="false">IF(A362&lt;&gt;"",$I362-'v1 Frame'!P$3*SIN($C362)+'v1 Frame'!Q$3*COS($C362)*SIN($E362)+'v1 Frame'!R$3*COS($C362)*COS($E362),"")</f>
        <is>
          <t/>
        </is>
      </c>
      <c r="Y362" s="8" t="inlineStr">
        <f aca="false">IF(A362&lt;&gt;"",$G362+'v1 Frame'!S$3*COS($C362)+'v1 Frame'!T$3*SIN($C362)*SIN($E362)+'v1 Frame'!U$3*SIN($C362)*COS($E362),"")</f>
        <is>
          <t/>
        </is>
      </c>
      <c r="Z362" s="8" t="inlineStr">
        <f aca="false">IF(A362&lt;&gt;"",$H362+'v1 Frame'!T$3*COS($E362)-'v1 Frame'!U$3*SIN($E362),"")</f>
        <is>
          <t/>
        </is>
      </c>
      <c r="AA362" s="8" t="inlineStr">
        <f aca="false">IF(A362&lt;&gt;"",$I362-'v1 Frame'!S$3*SIN($C362)+'v1 Frame'!T$3*COS($C362)*SIN($E362)+'v1 Frame'!U$3*COS($C362)*COS($E362),"")</f>
        <is>
          <t/>
        </is>
      </c>
      <c r="AB362" s="8" t="inlineStr">
        <f aca="false">IF(A362&lt;&gt;"",$G362+'v1 Frame'!V$3*COS($C362)+'v1 Frame'!W$3*SIN($C362)*SIN($E362)+'v1 Frame'!X$3*SIN($C362)*COS($E362),"")</f>
        <is>
          <t/>
        </is>
      </c>
      <c r="AC362" s="8" t="inlineStr">
        <f aca="false">IF(A362&lt;&gt;"",$H362+'v1 Frame'!W$3*COS($E362)-'v1 Frame'!X$3*SIN($E362),"")</f>
        <is>
          <t/>
        </is>
      </c>
      <c r="AD362" s="8" t="inlineStr">
        <f aca="false">IF(A362&lt;&gt;"",$I362-'v1 Frame'!V$3*SIN($C362)+'v1 Frame'!W$3*COS($C362)*SIN($E362)+'v1 Frame'!X$3*COS($C362)*COS($E362),"")</f>
        <is>
          <t/>
        </is>
      </c>
      <c r="AE362" s="25" t="inlineStr">
        <f aca="false">IF(A362&lt;&gt;"",$G362+'v1 Frame'!Y$3*COS($C362)+'v1 Frame'!Z$3*SIN($C362)*SIN($E362)+'v1 Frame'!AA$3*SIN($C362)*COS($E362),"")</f>
        <is>
          <t/>
        </is>
      </c>
      <c r="AF362" s="25" t="inlineStr">
        <f aca="false">IF(A362&lt;&gt;"",$H362+'v1 Frame'!Z$3*COS($E362)-'v1 Frame'!AA$3*SIN($E362),"")</f>
        <is>
          <t/>
        </is>
      </c>
      <c r="AG362" s="25" t="inlineStr">
        <f aca="false">IF(A362&lt;&gt;"",$I362-'v1 Frame'!Y$3*SIN($C362)+'v1 Frame'!Z$3*COS($C362)*SIN($E362)+'v1 Frame'!AA$3*COS($C362)*COS($E362),"")</f>
        <is>
          <t/>
        </is>
      </c>
      <c r="AH362" s="8" t="inlineStr">
        <f aca="false">IF(A362&lt;&gt;"",SQRT(SUMSQ(G362:I362)),"")</f>
        <is>
          <t/>
        </is>
      </c>
      <c r="AI362" s="8" t="inlineStr">
        <f aca="false">IF(A362&lt;&gt;"",IF(AH362&lt;&gt;0,ACOS(I362/AH362),0),"")</f>
        <is>
          <t/>
        </is>
      </c>
      <c r="AJ362" s="8" t="inlineStr">
        <f aca="false">IF(A362&lt;&gt;"",DEGREES(AI362),"")</f>
        <is>
          <t/>
        </is>
      </c>
      <c r="AK362" s="8" t="inlineStr">
        <f aca="false">IF(A362&lt;&gt;"",IF(OR(G362&lt;&gt;0,H362&lt;&gt;0),ATAN2(G362,H362),0),"")</f>
        <is>
          <t/>
        </is>
      </c>
      <c r="AL362" s="8" t="inlineStr">
        <f aca="false">IF(A362&lt;&gt;"",DEGREES(AK362),"")</f>
        <is>
          <t/>
        </is>
      </c>
      <c r="AM362" s="8" t="inlineStr">
        <f aca="false">IF(A362&lt;&gt;"",SQRT(SUMSQ(J362:L362)),"")</f>
        <is>
          <t/>
        </is>
      </c>
      <c r="AN362" s="8" t="inlineStr">
        <f aca="false">IF(A362&lt;&gt;"",IF(AM362&lt;&gt;0,ACOS(L362/AM362),0),"")</f>
        <is>
          <t/>
        </is>
      </c>
      <c r="AO362" s="8" t="inlineStr">
        <f aca="false">IF(A362&lt;&gt;"",DEGREES(AN362),"")</f>
        <is>
          <t/>
        </is>
      </c>
      <c r="AP362" s="8" t="inlineStr">
        <f aca="false">IF(A362&lt;&gt;"",IF(OR(J362&lt;&gt;0,K362&lt;&gt;0),ATAN2(J362,K362),0),"")</f>
        <is>
          <t/>
        </is>
      </c>
      <c r="AQ362" s="8" t="inlineStr">
        <f aca="false">IF(A362&lt;&gt;"",DEGREES(AP362),"")</f>
        <is>
          <t/>
        </is>
      </c>
      <c r="AR362" s="8" t="inlineStr">
        <f aca="false">IF(A362&lt;&gt;"",SQRT(SUMSQ(M362:O362)),"")</f>
        <is>
          <t/>
        </is>
      </c>
      <c r="AS362" s="8" t="inlineStr">
        <f aca="false">IF(A362&lt;&gt;"",IF(AR362&lt;&gt;0,ACOS(O362/AR362),0),"")</f>
        <is>
          <t/>
        </is>
      </c>
      <c r="AT362" s="8" t="inlineStr">
        <f aca="false">IF(A362&lt;&gt;"",DEGREES(AS362),"")</f>
        <is>
          <t/>
        </is>
      </c>
      <c r="AU362" s="8" t="inlineStr">
        <f aca="false">IF(A362&lt;&gt;"",IF(OR(M362&lt;&gt;0,N362&lt;&gt;0),ATAN2(M362,N362),0),"")</f>
        <is>
          <t/>
        </is>
      </c>
      <c r="AV362" s="8" t="inlineStr">
        <f aca="false">IF(A362&lt;&gt;"",DEGREES(AU362),"")</f>
        <is>
          <t/>
        </is>
      </c>
      <c r="AW362" s="8" t="inlineStr">
        <f aca="false">IF(A362&lt;&gt;"",SQRT(SUMSQ(P362:R362)),"")</f>
        <is>
          <t/>
        </is>
      </c>
      <c r="AX362" s="8" t="inlineStr">
        <f aca="false">IF(A362&lt;&gt;"",IF(AW362&lt;&gt;0,ACOS(R362/AW362),0),"")</f>
        <is>
          <t/>
        </is>
      </c>
      <c r="AY362" s="8" t="inlineStr">
        <f aca="false">IF(A362&lt;&gt;"",DEGREES(AX362),"")</f>
        <is>
          <t/>
        </is>
      </c>
      <c r="AZ362" s="8" t="inlineStr">
        <f aca="false">IF(A362&lt;&gt;"",IF(OR(P362&lt;&gt;0,Q362&lt;&gt;0),ATAN2(P362,Q362),0),"")</f>
        <is>
          <t/>
        </is>
      </c>
      <c r="BA362" s="8" t="inlineStr">
        <f aca="false">IF(A362&lt;&gt;"",DEGREES(AZ362),"")</f>
        <is>
          <t/>
        </is>
      </c>
      <c r="BB362" s="8" t="inlineStr">
        <f aca="false">IF(A362&lt;&gt;"",SQRT(SUMSQ(S362:U362)),"")</f>
        <is>
          <t/>
        </is>
      </c>
      <c r="BC362" s="8" t="inlineStr">
        <f aca="false">IF(A362&lt;&gt;"",IF(BB362&lt;&gt;0,ACOS(U362/BB362),0),"")</f>
        <is>
          <t/>
        </is>
      </c>
      <c r="BD362" s="8" t="inlineStr">
        <f aca="false">IF(A362&lt;&gt;"",DEGREES(BC362),"")</f>
        <is>
          <t/>
        </is>
      </c>
      <c r="BE362" s="8" t="inlineStr">
        <f aca="false">IF(A362&lt;&gt;"",IF(OR(S362&lt;&gt;0,T362&lt;&gt;0),ATAN2(S362,T362),0),"")</f>
        <is>
          <t/>
        </is>
      </c>
      <c r="BF362" s="8" t="inlineStr">
        <f aca="false">IF(A362&lt;&gt;"",DEGREES(BE362),"")</f>
        <is>
          <t/>
        </is>
      </c>
      <c r="BG362" s="8" t="inlineStr">
        <f aca="false">IF(A362&lt;&gt;"",SQRT(SUMSQ(V362:X362)),"")</f>
        <is>
          <t/>
        </is>
      </c>
      <c r="BH362" s="8" t="inlineStr">
        <f aca="false">IF(A362&lt;&gt;"",IF(BG362&lt;&gt;0,ACOS(X362/BG362),0),"")</f>
        <is>
          <t/>
        </is>
      </c>
      <c r="BI362" s="8" t="inlineStr">
        <f aca="false">IF(A362&lt;&gt;"",DEGREES(BH362),"")</f>
        <is>
          <t/>
        </is>
      </c>
      <c r="BJ362" s="8" t="inlineStr">
        <f aca="false">IF(A362&lt;&gt;"",IF(OR(V362&lt;&gt;0,W362&lt;&gt;0),ATAN2(V362,W362),0),"")</f>
        <is>
          <t/>
        </is>
      </c>
      <c r="BK362" s="8" t="inlineStr">
        <f aca="false">IF(A362&lt;&gt;"",DEGREES(BJ362),"")</f>
        <is>
          <t/>
        </is>
      </c>
      <c r="BL362" s="8" t="inlineStr">
        <f aca="false">IF(A362&lt;&gt;"",SQRT(SUMSQ(Y362:AA362)),"")</f>
        <is>
          <t/>
        </is>
      </c>
      <c r="BM362" s="8" t="inlineStr">
        <f aca="false">IF(A362&lt;&gt;"",IF(BL362&lt;&gt;0,ACOS(AA362/BL362),0),"")</f>
        <is>
          <t/>
        </is>
      </c>
      <c r="BN362" s="8" t="inlineStr">
        <f aca="false">IF(A362&lt;&gt;"",DEGREES(BM362),"")</f>
        <is>
          <t/>
        </is>
      </c>
      <c r="BO362" s="8" t="inlineStr">
        <f aca="false">IF(A362&lt;&gt;"",IF(OR(Y362&lt;&gt;0,Z362&lt;&gt;0),ATAN2(Y362,Z362),0),"")</f>
        <is>
          <t/>
        </is>
      </c>
      <c r="BP362" s="8" t="inlineStr">
        <f aca="false">IF(A362&lt;&gt;"",DEGREES(BO362),"")</f>
        <is>
          <t/>
        </is>
      </c>
      <c r="BQ362" s="8" t="inlineStr">
        <f aca="false">IF(A362&lt;&gt;"",SQRT(SUMSQ(AB362:AD362)),"")</f>
        <is>
          <t/>
        </is>
      </c>
      <c r="BR362" s="8" t="inlineStr">
        <f aca="false">IF(A362&lt;&gt;"",IF(BQ362&lt;&gt;0,ACOS(AD362/BQ362),0),"")</f>
        <is>
          <t/>
        </is>
      </c>
      <c r="BS362" s="8" t="inlineStr">
        <f aca="false">IF(A362&lt;&gt;"",DEGREES(BR362),"")</f>
        <is>
          <t/>
        </is>
      </c>
      <c r="BT362" s="8" t="inlineStr">
        <f aca="false">IF(A362&lt;&gt;"",IF(OR(AB362&lt;&gt;0,AC362&lt;&gt;0),ATAN2(AB362,AC362),0),"")</f>
        <is>
          <t/>
        </is>
      </c>
      <c r="BU362" s="8" t="inlineStr">
        <f aca="false">IF(A362&lt;&gt;"",DEGREES(BT362),"")</f>
        <is>
          <t/>
        </is>
      </c>
      <c r="BV362" s="8" t="inlineStr">
        <f aca="false">IF(A362&lt;&gt;"",SQRT(SUMSQ(AE362:AG362)),"")</f>
        <is>
          <t/>
        </is>
      </c>
      <c r="BW362" s="8" t="inlineStr">
        <f aca="false">IF(A362&lt;&gt;"",IF(BV362&lt;&gt;0,ACOS(AG362/BV362),0),"")</f>
        <is>
          <t/>
        </is>
      </c>
      <c r="BX362" s="8" t="inlineStr">
        <f aca="false">IF(A362&lt;&gt;"",DEGREES(BW362),"")</f>
        <is>
          <t/>
        </is>
      </c>
      <c r="BY362" s="8" t="inlineStr">
        <f aca="false">IF(A362&lt;&gt;"",IF(OR(AF362&lt;&gt;0,AG362&lt;&gt;0),ATAN2(AF362,AG362),0),"")</f>
        <is>
          <t/>
        </is>
      </c>
      <c r="BZ362" s="8" t="inlineStr">
        <f aca="false">IF(A362&lt;&gt;"",DEGREES(BY362),"")</f>
        <is>
          <t/>
        </is>
      </c>
      <c r="CA362" s="0" t="inlineStr">
        <f aca="false">IF(A362&lt;&gt;"",IF(AND(AI362&lt;Parameters!$B$11,AI362&gt;Parameters!$B$12,AN362&lt;Parameters!$B$11,AN362&gt;Parameters!$B$12,AS362&lt;Parameters!$B$11,AS362&gt;Parameters!$B$12,AX362&lt;Parameters!$B$11,AX362&gt;Parameters!$B$12,BC362&lt;Parameters!$B$11,BC362&gt;Parameters!$B$12,BM362&lt;Parameters!$B$11,BM362&gt;Parameters!$B$12,BR362&lt;Parameters!$B$11,BR362&gt;Parameters!$B$12,BW362&lt;Parameters!$B$11,BW362&gt;Parameters!$B$12),1,0),"")</f>
        <is>
          <t/>
        </is>
      </c>
      <c r="CB362" s="0" t="inlineStr">
        <f aca="false">IF(A362&lt;&gt;"",IF(OR(AI362&lt;Parameters!$B$12,AI362&gt;Parameters!$B$11),0,1),"")</f>
        <is>
          <t/>
        </is>
      </c>
      <c r="CC362" s="0" t="inlineStr">
        <f aca="false">IF(A362&lt;&gt;"",IF(OR(AN362&lt;Parameters!$B$12,AN362&gt;Parameters!$B$11),0,1),"")</f>
        <is>
          <t/>
        </is>
      </c>
      <c r="CD362" s="0" t="inlineStr">
        <f aca="false">IF(A362&lt;&gt;"",IF(OR(AS362&lt;Parameters!$B$12,AS362&gt;Parameters!$B$11),0,1),"")</f>
        <is>
          <t/>
        </is>
      </c>
      <c r="CE362" s="0" t="inlineStr">
        <f aca="false">IF(A362&lt;&gt;"",IF(OR(AX362&lt;Parameters!$B$12,AX362&gt;Parameters!$B$11),0,1),"")</f>
        <is>
          <t/>
        </is>
      </c>
      <c r="CF362" s="0" t="inlineStr">
        <f aca="false">IF(A362&lt;&gt;"",IF(OR(BC362&lt;Parameters!$B$12,BC362&gt;Parameters!$B$11),0,1),"")</f>
        <is>
          <t/>
        </is>
      </c>
      <c r="CG362" s="0" t="inlineStr">
        <f aca="false">IF(A362&lt;&gt;"",IF(OR(BH362&lt;Parameters!$B$12,BH362&gt;Parameters!$B$11),0,1),"")</f>
        <is>
          <t/>
        </is>
      </c>
      <c r="CH362" s="0" t="inlineStr">
        <f aca="false">IF(A362&lt;&gt;"",IF(OR(BM362&lt;Parameters!$B$12,BM362&gt;Parameters!$B$11),0,1),"")</f>
        <is>
          <t/>
        </is>
      </c>
      <c r="CI362" s="0" t="inlineStr">
        <f aca="false">IF(A362&lt;&gt;"",IF(OR(BR362&lt;Parameters!$B$12,BR362&gt;Parameters!$B$11),0,1),"")</f>
        <is>
          <t/>
        </is>
      </c>
      <c r="CJ362" s="0" t="inlineStr">
        <f aca="false">IF(A362&lt;&gt;"",IF(OR(BW362&lt;Parameters!$B$12,BW362&gt;Parameters!$B$11),0,1),"")</f>
        <is>
          <t/>
        </is>
      </c>
      <c r="CK362" s="26" t="inlineStr">
        <f aca="false">IF(A362&lt;&gt;"",SUM(CB362:CJ362)/9,"")</f>
        <is>
          <t/>
        </is>
      </c>
      <c r="CL362" s="0" t="inlineStr">
        <f aca="false">IF(A362&lt;&gt;"",CK362*9,"")</f>
        <is>
          <t/>
        </is>
      </c>
      <c r="CM362" s="8" t="inlineStr">
        <f aca="false">IF(A362&lt;&gt;"",TEXT(B362,CM$2)&amp;" "&amp;TEXT(A362,CM$2),"")</f>
        <is>
          <t/>
        </is>
      </c>
    </row>
    <row r="363" customFormat="false" ht="15" hidden="false" customHeight="false" outlineLevel="0" collapsed="false">
      <c r="A363" s="0" t="inlineStr">
        <f aca="false">IF(OR(B362&lt;Parameters!$K$12,A362&lt;Parameters!$K$12),IF(A362&lt;Parameters!$K$12,A362+1,0),"")</f>
        <is>
          <t/>
        </is>
      </c>
      <c r="B363" s="0" t="inlineStr">
        <f aca="false">IF(A363&lt;&gt;"",IF(A363=0,B362+1,B362),"")</f>
        <is>
          <t/>
        </is>
      </c>
      <c r="C363" s="24" t="inlineStr">
        <f aca="false">IF(A363&lt;&gt;"",-_phi*(A363+0.5),"")</f>
        <is>
          <t/>
        </is>
      </c>
      <c r="D363" s="8" t="inlineStr">
        <f aca="false">IF(A363&lt;&gt;"",DEGREES(C363),"")</f>
        <is>
          <t/>
        </is>
      </c>
      <c r="E363" s="24" t="inlineStr">
        <f aca="false">IF(A363&lt;&gt;"",_phi*(B363+0.5),"")</f>
        <is>
          <t/>
        </is>
      </c>
      <c r="F363" s="8" t="inlineStr">
        <f aca="false">IF(A363&lt;&gt;"",DEGREES(E363),"")</f>
        <is>
          <t/>
        </is>
      </c>
      <c r="G363" s="8" t="inlineStr">
        <f aca="false">IF(A363&lt;&gt;"",LOOKUP(A363,h!$A$3:$A$30,h!$D$3:$D$30),"")</f>
        <is>
          <t/>
        </is>
      </c>
      <c r="H363" s="8" t="inlineStr">
        <f aca="false">IF(A363&lt;&gt;"",LOOKUP(B363,h!$A$3:$A$30,h!$D$3:$D$30),"")</f>
        <is>
          <t/>
        </is>
      </c>
      <c r="I363" s="8" t="inlineStr">
        <f aca="false">IF(A363&lt;&gt;"",_zif,"")</f>
        <is>
          <t/>
        </is>
      </c>
      <c r="J363" s="8" t="inlineStr">
        <f aca="false">IF(A363&lt;&gt;"",$G363+'v1 Frame'!D$3*COS($C363)+'v1 Frame'!E$3*SIN($C363)*SIN($E363)+'v1 Frame'!F$3*SIN($C363)*COS($E363),"")</f>
        <is>
          <t/>
        </is>
      </c>
      <c r="K363" s="8" t="inlineStr">
        <f aca="false">IF(A363&lt;&gt;"",$H363+'v1 Frame'!E$3*COS($E363)-'v1 Frame'!F$3*SIN($E363),"")</f>
        <is>
          <t/>
        </is>
      </c>
      <c r="L363" s="8" t="inlineStr">
        <f aca="false">IF(A363&lt;&gt;"",$I363-'v1 Frame'!D$3*SIN($C363)+'v1 Frame'!E$3*COS($C363)*SIN($E363)+'v1 Frame'!F$3*COS($C363)*COS($E363),"")</f>
        <is>
          <t/>
        </is>
      </c>
      <c r="M363" s="8" t="inlineStr">
        <f aca="false">IF(A363&lt;&gt;"",$G363+'v1 Frame'!G$3*COS($C363)+'v1 Frame'!H$3*SIN($C363)*SIN($E363)+'v1 Frame'!I$3*SIN($C363)*COS($E363),"")</f>
        <is>
          <t/>
        </is>
      </c>
      <c r="N363" s="8" t="inlineStr">
        <f aca="false">IF(A363&lt;&gt;"",$H363+'v1 Frame'!H$3*COS($E363)-'v1 Frame'!I$3*SIN($E363),"")</f>
        <is>
          <t/>
        </is>
      </c>
      <c r="O363" s="8" t="inlineStr">
        <f aca="false">IF(A363&lt;&gt;"",$I363-'v1 Frame'!G$3*SIN($C363)+'v1 Frame'!H$3*COS($C363)*SIN($E363)+'v1 Frame'!I$3*COS($C363)*COS($E363),"")</f>
        <is>
          <t/>
        </is>
      </c>
      <c r="P363" s="8" t="inlineStr">
        <f aca="false">IF(A363&lt;&gt;"",$G363+'v1 Frame'!J$3*COS($C363)+'v1 Frame'!K$3*SIN($C363)*SIN($E363)+'v1 Frame'!L$3*SIN($C363)*COS($E363),"")</f>
        <is>
          <t/>
        </is>
      </c>
      <c r="Q363" s="8" t="inlineStr">
        <f aca="false">IF(A363&lt;&gt;"",$H363+'v1 Frame'!K$3*COS($E363)-'v1 Frame'!L$3*SIN($E363),"")</f>
        <is>
          <t/>
        </is>
      </c>
      <c r="R363" s="8" t="inlineStr">
        <f aca="false">IF(A363&lt;&gt;"",$I363-'v1 Frame'!J$3*SIN($C363)+'v1 Frame'!K$3*COS($C363)*SIN($E363)+'v1 Frame'!L$3*COS($C363)*COS($E363),"")</f>
        <is>
          <t/>
        </is>
      </c>
      <c r="S363" s="8" t="inlineStr">
        <f aca="false">IF(A363&lt;&gt;"",$G363+'v1 Frame'!M$3*COS($C363)+'v1 Frame'!N$3*SIN($C363)*SIN($E363)+'v1 Frame'!O$3*SIN($C363)*COS($E363),"")</f>
        <is>
          <t/>
        </is>
      </c>
      <c r="T363" s="8" t="inlineStr">
        <f aca="false">IF(A363&lt;&gt;"",$H363+'v1 Frame'!N$3*COS($E363)-'v1 Frame'!O$3*SIN($E363),"")</f>
        <is>
          <t/>
        </is>
      </c>
      <c r="U363" s="8" t="inlineStr">
        <f aca="false">IF(A363&lt;&gt;"",$I363-'v1 Frame'!M$3*SIN($C363)+'v1 Frame'!N$3*COS($C363)*SIN($E363)+'v1 Frame'!O$3*COS($C363)*COS($E363),"")</f>
        <is>
          <t/>
        </is>
      </c>
      <c r="V363" s="8" t="inlineStr">
        <f aca="false">IF(A363&lt;&gt;"",$G363+'v1 Frame'!P$3*COS($C363)+'v1 Frame'!Q$3*SIN($C363)*SIN($E363)+'v1 Frame'!R$3*SIN($C363)*COS($E363),"")</f>
        <is>
          <t/>
        </is>
      </c>
      <c r="W363" s="8" t="inlineStr">
        <f aca="false">IF(A363&lt;&gt;"",$H363+'v1 Frame'!Q$3*COS($E363)-'v1 Frame'!R$3*SIN($E363),"")</f>
        <is>
          <t/>
        </is>
      </c>
      <c r="X363" s="8" t="inlineStr">
        <f aca="false">IF(A363&lt;&gt;"",$I363-'v1 Frame'!P$3*SIN($C363)+'v1 Frame'!Q$3*COS($C363)*SIN($E363)+'v1 Frame'!R$3*COS($C363)*COS($E363),"")</f>
        <is>
          <t/>
        </is>
      </c>
      <c r="Y363" s="8" t="inlineStr">
        <f aca="false">IF(A363&lt;&gt;"",$G363+'v1 Frame'!S$3*COS($C363)+'v1 Frame'!T$3*SIN($C363)*SIN($E363)+'v1 Frame'!U$3*SIN($C363)*COS($E363),"")</f>
        <is>
          <t/>
        </is>
      </c>
      <c r="Z363" s="8" t="inlineStr">
        <f aca="false">IF(A363&lt;&gt;"",$H363+'v1 Frame'!T$3*COS($E363)-'v1 Frame'!U$3*SIN($E363),"")</f>
        <is>
          <t/>
        </is>
      </c>
      <c r="AA363" s="8" t="inlineStr">
        <f aca="false">IF(A363&lt;&gt;"",$I363-'v1 Frame'!S$3*SIN($C363)+'v1 Frame'!T$3*COS($C363)*SIN($E363)+'v1 Frame'!U$3*COS($C363)*COS($E363),"")</f>
        <is>
          <t/>
        </is>
      </c>
      <c r="AB363" s="8" t="inlineStr">
        <f aca="false">IF(A363&lt;&gt;"",$G363+'v1 Frame'!V$3*COS($C363)+'v1 Frame'!W$3*SIN($C363)*SIN($E363)+'v1 Frame'!X$3*SIN($C363)*COS($E363),"")</f>
        <is>
          <t/>
        </is>
      </c>
      <c r="AC363" s="8" t="inlineStr">
        <f aca="false">IF(A363&lt;&gt;"",$H363+'v1 Frame'!W$3*COS($E363)-'v1 Frame'!X$3*SIN($E363),"")</f>
        <is>
          <t/>
        </is>
      </c>
      <c r="AD363" s="8" t="inlineStr">
        <f aca="false">IF(A363&lt;&gt;"",$I363-'v1 Frame'!V$3*SIN($C363)+'v1 Frame'!W$3*COS($C363)*SIN($E363)+'v1 Frame'!X$3*COS($C363)*COS($E363),"")</f>
        <is>
          <t/>
        </is>
      </c>
      <c r="AE363" s="25" t="inlineStr">
        <f aca="false">IF(A363&lt;&gt;"",$G363+'v1 Frame'!Y$3*COS($C363)+'v1 Frame'!Z$3*SIN($C363)*SIN($E363)+'v1 Frame'!AA$3*SIN($C363)*COS($E363),"")</f>
        <is>
          <t/>
        </is>
      </c>
      <c r="AF363" s="25" t="inlineStr">
        <f aca="false">IF(A363&lt;&gt;"",$H363+'v1 Frame'!Z$3*COS($E363)-'v1 Frame'!AA$3*SIN($E363),"")</f>
        <is>
          <t/>
        </is>
      </c>
      <c r="AG363" s="25" t="inlineStr">
        <f aca="false">IF(A363&lt;&gt;"",$I363-'v1 Frame'!Y$3*SIN($C363)+'v1 Frame'!Z$3*COS($C363)*SIN($E363)+'v1 Frame'!AA$3*COS($C363)*COS($E363),"")</f>
        <is>
          <t/>
        </is>
      </c>
      <c r="AH363" s="8" t="inlineStr">
        <f aca="false">IF(A363&lt;&gt;"",SQRT(SUMSQ(G363:I363)),"")</f>
        <is>
          <t/>
        </is>
      </c>
      <c r="AI363" s="8" t="inlineStr">
        <f aca="false">IF(A363&lt;&gt;"",IF(AH363&lt;&gt;0,ACOS(I363/AH363),0),"")</f>
        <is>
          <t/>
        </is>
      </c>
      <c r="AJ363" s="8" t="inlineStr">
        <f aca="false">IF(A363&lt;&gt;"",DEGREES(AI363),"")</f>
        <is>
          <t/>
        </is>
      </c>
      <c r="AK363" s="8" t="inlineStr">
        <f aca="false">IF(A363&lt;&gt;"",IF(OR(G363&lt;&gt;0,H363&lt;&gt;0),ATAN2(G363,H363),0),"")</f>
        <is>
          <t/>
        </is>
      </c>
      <c r="AL363" s="8" t="inlineStr">
        <f aca="false">IF(A363&lt;&gt;"",DEGREES(AK363),"")</f>
        <is>
          <t/>
        </is>
      </c>
      <c r="AM363" s="8" t="inlineStr">
        <f aca="false">IF(A363&lt;&gt;"",SQRT(SUMSQ(J363:L363)),"")</f>
        <is>
          <t/>
        </is>
      </c>
      <c r="AN363" s="8" t="inlineStr">
        <f aca="false">IF(A363&lt;&gt;"",IF(AM363&lt;&gt;0,ACOS(L363/AM363),0),"")</f>
        <is>
          <t/>
        </is>
      </c>
      <c r="AO363" s="8" t="inlineStr">
        <f aca="false">IF(A363&lt;&gt;"",DEGREES(AN363),"")</f>
        <is>
          <t/>
        </is>
      </c>
      <c r="AP363" s="8" t="inlineStr">
        <f aca="false">IF(A363&lt;&gt;"",IF(OR(J363&lt;&gt;0,K363&lt;&gt;0),ATAN2(J363,K363),0),"")</f>
        <is>
          <t/>
        </is>
      </c>
      <c r="AQ363" s="8" t="inlineStr">
        <f aca="false">IF(A363&lt;&gt;"",DEGREES(AP363),"")</f>
        <is>
          <t/>
        </is>
      </c>
      <c r="AR363" s="8" t="inlineStr">
        <f aca="false">IF(A363&lt;&gt;"",SQRT(SUMSQ(M363:O363)),"")</f>
        <is>
          <t/>
        </is>
      </c>
      <c r="AS363" s="8" t="inlineStr">
        <f aca="false">IF(A363&lt;&gt;"",IF(AR363&lt;&gt;0,ACOS(O363/AR363),0),"")</f>
        <is>
          <t/>
        </is>
      </c>
      <c r="AT363" s="8" t="inlineStr">
        <f aca="false">IF(A363&lt;&gt;"",DEGREES(AS363),"")</f>
        <is>
          <t/>
        </is>
      </c>
      <c r="AU363" s="8" t="inlineStr">
        <f aca="false">IF(A363&lt;&gt;"",IF(OR(M363&lt;&gt;0,N363&lt;&gt;0),ATAN2(M363,N363),0),"")</f>
        <is>
          <t/>
        </is>
      </c>
      <c r="AV363" s="8" t="inlineStr">
        <f aca="false">IF(A363&lt;&gt;"",DEGREES(AU363),"")</f>
        <is>
          <t/>
        </is>
      </c>
      <c r="AW363" s="8" t="inlineStr">
        <f aca="false">IF(A363&lt;&gt;"",SQRT(SUMSQ(P363:R363)),"")</f>
        <is>
          <t/>
        </is>
      </c>
      <c r="AX363" s="8" t="inlineStr">
        <f aca="false">IF(A363&lt;&gt;"",IF(AW363&lt;&gt;0,ACOS(R363/AW363),0),"")</f>
        <is>
          <t/>
        </is>
      </c>
      <c r="AY363" s="8" t="inlineStr">
        <f aca="false">IF(A363&lt;&gt;"",DEGREES(AX363),"")</f>
        <is>
          <t/>
        </is>
      </c>
      <c r="AZ363" s="8" t="inlineStr">
        <f aca="false">IF(A363&lt;&gt;"",IF(OR(P363&lt;&gt;0,Q363&lt;&gt;0),ATAN2(P363,Q363),0),"")</f>
        <is>
          <t/>
        </is>
      </c>
      <c r="BA363" s="8" t="inlineStr">
        <f aca="false">IF(A363&lt;&gt;"",DEGREES(AZ363),"")</f>
        <is>
          <t/>
        </is>
      </c>
      <c r="BB363" s="8" t="inlineStr">
        <f aca="false">IF(A363&lt;&gt;"",SQRT(SUMSQ(S363:U363)),"")</f>
        <is>
          <t/>
        </is>
      </c>
      <c r="BC363" s="8" t="inlineStr">
        <f aca="false">IF(A363&lt;&gt;"",IF(BB363&lt;&gt;0,ACOS(U363/BB363),0),"")</f>
        <is>
          <t/>
        </is>
      </c>
      <c r="BD363" s="8" t="inlineStr">
        <f aca="false">IF(A363&lt;&gt;"",DEGREES(BC363),"")</f>
        <is>
          <t/>
        </is>
      </c>
      <c r="BE363" s="8" t="inlineStr">
        <f aca="false">IF(A363&lt;&gt;"",IF(OR(S363&lt;&gt;0,T363&lt;&gt;0),ATAN2(S363,T363),0),"")</f>
        <is>
          <t/>
        </is>
      </c>
      <c r="BF363" s="8" t="inlineStr">
        <f aca="false">IF(A363&lt;&gt;"",DEGREES(BE363),"")</f>
        <is>
          <t/>
        </is>
      </c>
      <c r="BG363" s="8" t="inlineStr">
        <f aca="false">IF(A363&lt;&gt;"",SQRT(SUMSQ(V363:X363)),"")</f>
        <is>
          <t/>
        </is>
      </c>
      <c r="BH363" s="8" t="inlineStr">
        <f aca="false">IF(A363&lt;&gt;"",IF(BG363&lt;&gt;0,ACOS(X363/BG363),0),"")</f>
        <is>
          <t/>
        </is>
      </c>
      <c r="BI363" s="8" t="inlineStr">
        <f aca="false">IF(A363&lt;&gt;"",DEGREES(BH363),"")</f>
        <is>
          <t/>
        </is>
      </c>
      <c r="BJ363" s="8" t="inlineStr">
        <f aca="false">IF(A363&lt;&gt;"",IF(OR(V363&lt;&gt;0,W363&lt;&gt;0),ATAN2(V363,W363),0),"")</f>
        <is>
          <t/>
        </is>
      </c>
      <c r="BK363" s="8" t="inlineStr">
        <f aca="false">IF(A363&lt;&gt;"",DEGREES(BJ363),"")</f>
        <is>
          <t/>
        </is>
      </c>
      <c r="BL363" s="8" t="inlineStr">
        <f aca="false">IF(A363&lt;&gt;"",SQRT(SUMSQ(Y363:AA363)),"")</f>
        <is>
          <t/>
        </is>
      </c>
      <c r="BM363" s="8" t="inlineStr">
        <f aca="false">IF(A363&lt;&gt;"",IF(BL363&lt;&gt;0,ACOS(AA363/BL363),0),"")</f>
        <is>
          <t/>
        </is>
      </c>
      <c r="BN363" s="8" t="inlineStr">
        <f aca="false">IF(A363&lt;&gt;"",DEGREES(BM363),"")</f>
        <is>
          <t/>
        </is>
      </c>
      <c r="BO363" s="8" t="inlineStr">
        <f aca="false">IF(A363&lt;&gt;"",IF(OR(Y363&lt;&gt;0,Z363&lt;&gt;0),ATAN2(Y363,Z363),0),"")</f>
        <is>
          <t/>
        </is>
      </c>
      <c r="BP363" s="8" t="inlineStr">
        <f aca="false">IF(A363&lt;&gt;"",DEGREES(BO363),"")</f>
        <is>
          <t/>
        </is>
      </c>
      <c r="BQ363" s="8" t="inlineStr">
        <f aca="false">IF(A363&lt;&gt;"",SQRT(SUMSQ(AB363:AD363)),"")</f>
        <is>
          <t/>
        </is>
      </c>
      <c r="BR363" s="8" t="inlineStr">
        <f aca="false">IF(A363&lt;&gt;"",IF(BQ363&lt;&gt;0,ACOS(AD363/BQ363),0),"")</f>
        <is>
          <t/>
        </is>
      </c>
      <c r="BS363" s="8" t="inlineStr">
        <f aca="false">IF(A363&lt;&gt;"",DEGREES(BR363),"")</f>
        <is>
          <t/>
        </is>
      </c>
      <c r="BT363" s="8" t="inlineStr">
        <f aca="false">IF(A363&lt;&gt;"",IF(OR(AB363&lt;&gt;0,AC363&lt;&gt;0),ATAN2(AB363,AC363),0),"")</f>
        <is>
          <t/>
        </is>
      </c>
      <c r="BU363" s="8" t="inlineStr">
        <f aca="false">IF(A363&lt;&gt;"",DEGREES(BT363),"")</f>
        <is>
          <t/>
        </is>
      </c>
      <c r="BV363" s="8" t="inlineStr">
        <f aca="false">IF(A363&lt;&gt;"",SQRT(SUMSQ(AE363:AG363)),"")</f>
        <is>
          <t/>
        </is>
      </c>
      <c r="BW363" s="8" t="inlineStr">
        <f aca="false">IF(A363&lt;&gt;"",IF(BV363&lt;&gt;0,ACOS(AG363/BV363),0),"")</f>
        <is>
          <t/>
        </is>
      </c>
      <c r="BX363" s="8" t="inlineStr">
        <f aca="false">IF(A363&lt;&gt;"",DEGREES(BW363),"")</f>
        <is>
          <t/>
        </is>
      </c>
      <c r="BY363" s="8" t="inlineStr">
        <f aca="false">IF(A363&lt;&gt;"",IF(OR(AF363&lt;&gt;0,AG363&lt;&gt;0),ATAN2(AF363,AG363),0),"")</f>
        <is>
          <t/>
        </is>
      </c>
      <c r="BZ363" s="8" t="inlineStr">
        <f aca="false">IF(A363&lt;&gt;"",DEGREES(BY363),"")</f>
        <is>
          <t/>
        </is>
      </c>
      <c r="CA363" s="0" t="inlineStr">
        <f aca="false">IF(A363&lt;&gt;"",IF(AND(AI363&lt;Parameters!$B$11,AI363&gt;Parameters!$B$12,AN363&lt;Parameters!$B$11,AN363&gt;Parameters!$B$12,AS363&lt;Parameters!$B$11,AS363&gt;Parameters!$B$12,AX363&lt;Parameters!$B$11,AX363&gt;Parameters!$B$12,BC363&lt;Parameters!$B$11,BC363&gt;Parameters!$B$12,BM363&lt;Parameters!$B$11,BM363&gt;Parameters!$B$12,BR363&lt;Parameters!$B$11,BR363&gt;Parameters!$B$12,BW363&lt;Parameters!$B$11,BW363&gt;Parameters!$B$12),1,0),"")</f>
        <is>
          <t/>
        </is>
      </c>
      <c r="CB363" s="0" t="inlineStr">
        <f aca="false">IF(A363&lt;&gt;"",IF(OR(AI363&lt;Parameters!$B$12,AI363&gt;Parameters!$B$11),0,1),"")</f>
        <is>
          <t/>
        </is>
      </c>
      <c r="CC363" s="0" t="inlineStr">
        <f aca="false">IF(A363&lt;&gt;"",IF(OR(AN363&lt;Parameters!$B$12,AN363&gt;Parameters!$B$11),0,1),"")</f>
        <is>
          <t/>
        </is>
      </c>
      <c r="CD363" s="0" t="inlineStr">
        <f aca="false">IF(A363&lt;&gt;"",IF(OR(AS363&lt;Parameters!$B$12,AS363&gt;Parameters!$B$11),0,1),"")</f>
        <is>
          <t/>
        </is>
      </c>
      <c r="CE363" s="0" t="inlineStr">
        <f aca="false">IF(A363&lt;&gt;"",IF(OR(AX363&lt;Parameters!$B$12,AX363&gt;Parameters!$B$11),0,1),"")</f>
        <is>
          <t/>
        </is>
      </c>
      <c r="CF363" s="0" t="inlineStr">
        <f aca="false">IF(A363&lt;&gt;"",IF(OR(BC363&lt;Parameters!$B$12,BC363&gt;Parameters!$B$11),0,1),"")</f>
        <is>
          <t/>
        </is>
      </c>
      <c r="CG363" s="0" t="inlineStr">
        <f aca="false">IF(A363&lt;&gt;"",IF(OR(BH363&lt;Parameters!$B$12,BH363&gt;Parameters!$B$11),0,1),"")</f>
        <is>
          <t/>
        </is>
      </c>
      <c r="CH363" s="0" t="inlineStr">
        <f aca="false">IF(A363&lt;&gt;"",IF(OR(BM363&lt;Parameters!$B$12,BM363&gt;Parameters!$B$11),0,1),"")</f>
        <is>
          <t/>
        </is>
      </c>
      <c r="CI363" s="0" t="inlineStr">
        <f aca="false">IF(A363&lt;&gt;"",IF(OR(BR363&lt;Parameters!$B$12,BR363&gt;Parameters!$B$11),0,1),"")</f>
        <is>
          <t/>
        </is>
      </c>
      <c r="CJ363" s="0" t="inlineStr">
        <f aca="false">IF(A363&lt;&gt;"",IF(OR(BW363&lt;Parameters!$B$12,BW363&gt;Parameters!$B$11),0,1),"")</f>
        <is>
          <t/>
        </is>
      </c>
      <c r="CK363" s="26" t="inlineStr">
        <f aca="false">IF(A363&lt;&gt;"",SUM(CB363:CJ363)/9,"")</f>
        <is>
          <t/>
        </is>
      </c>
      <c r="CL363" s="0" t="inlineStr">
        <f aca="false">IF(A363&lt;&gt;"",CK363*9,"")</f>
        <is>
          <t/>
        </is>
      </c>
      <c r="CM363" s="8" t="inlineStr">
        <f aca="false">IF(A363&lt;&gt;"",TEXT(B363,CM$2)&amp;" "&amp;TEXT(A363,CM$2),"")</f>
        <is>
          <t/>
        </is>
      </c>
    </row>
    <row r="364" customFormat="false" ht="15" hidden="false" customHeight="false" outlineLevel="0" collapsed="false">
      <c r="A364" s="0" t="inlineStr">
        <f aca="false">IF(OR(B363&lt;Parameters!$K$12,A363&lt;Parameters!$K$12),IF(A363&lt;Parameters!$K$12,A363+1,0),"")</f>
        <is>
          <t/>
        </is>
      </c>
      <c r="B364" s="0" t="inlineStr">
        <f aca="false">IF(A364&lt;&gt;"",IF(A364=0,B363+1,B363),"")</f>
        <is>
          <t/>
        </is>
      </c>
      <c r="C364" s="24" t="inlineStr">
        <f aca="false">IF(A364&lt;&gt;"",-_phi*(A364+0.5),"")</f>
        <is>
          <t/>
        </is>
      </c>
      <c r="D364" s="8" t="inlineStr">
        <f aca="false">IF(A364&lt;&gt;"",DEGREES(C364),"")</f>
        <is>
          <t/>
        </is>
      </c>
      <c r="E364" s="24" t="inlineStr">
        <f aca="false">IF(A364&lt;&gt;"",_phi*(B364+0.5),"")</f>
        <is>
          <t/>
        </is>
      </c>
      <c r="F364" s="8" t="inlineStr">
        <f aca="false">IF(A364&lt;&gt;"",DEGREES(E364),"")</f>
        <is>
          <t/>
        </is>
      </c>
      <c r="G364" s="8" t="inlineStr">
        <f aca="false">IF(A364&lt;&gt;"",LOOKUP(A364,h!$A$3:$A$30,h!$D$3:$D$30),"")</f>
        <is>
          <t/>
        </is>
      </c>
      <c r="H364" s="8" t="inlineStr">
        <f aca="false">IF(A364&lt;&gt;"",LOOKUP(B364,h!$A$3:$A$30,h!$D$3:$D$30),"")</f>
        <is>
          <t/>
        </is>
      </c>
      <c r="I364" s="8" t="inlineStr">
        <f aca="false">IF(A364&lt;&gt;"",_zif,"")</f>
        <is>
          <t/>
        </is>
      </c>
      <c r="J364" s="8" t="inlineStr">
        <f aca="false">IF(A364&lt;&gt;"",$G364+'v1 Frame'!D$3*COS($C364)+'v1 Frame'!E$3*SIN($C364)*SIN($E364)+'v1 Frame'!F$3*SIN($C364)*COS($E364),"")</f>
        <is>
          <t/>
        </is>
      </c>
      <c r="K364" s="8" t="inlineStr">
        <f aca="false">IF(A364&lt;&gt;"",$H364+'v1 Frame'!E$3*COS($E364)-'v1 Frame'!F$3*SIN($E364),"")</f>
        <is>
          <t/>
        </is>
      </c>
      <c r="L364" s="8" t="inlineStr">
        <f aca="false">IF(A364&lt;&gt;"",$I364-'v1 Frame'!D$3*SIN($C364)+'v1 Frame'!E$3*COS($C364)*SIN($E364)+'v1 Frame'!F$3*COS($C364)*COS($E364),"")</f>
        <is>
          <t/>
        </is>
      </c>
      <c r="M364" s="8" t="inlineStr">
        <f aca="false">IF(A364&lt;&gt;"",$G364+'v1 Frame'!G$3*COS($C364)+'v1 Frame'!H$3*SIN($C364)*SIN($E364)+'v1 Frame'!I$3*SIN($C364)*COS($E364),"")</f>
        <is>
          <t/>
        </is>
      </c>
      <c r="N364" s="8" t="inlineStr">
        <f aca="false">IF(A364&lt;&gt;"",$H364+'v1 Frame'!H$3*COS($E364)-'v1 Frame'!I$3*SIN($E364),"")</f>
        <is>
          <t/>
        </is>
      </c>
      <c r="O364" s="8" t="inlineStr">
        <f aca="false">IF(A364&lt;&gt;"",$I364-'v1 Frame'!G$3*SIN($C364)+'v1 Frame'!H$3*COS($C364)*SIN($E364)+'v1 Frame'!I$3*COS($C364)*COS($E364),"")</f>
        <is>
          <t/>
        </is>
      </c>
      <c r="P364" s="8" t="inlineStr">
        <f aca="false">IF(A364&lt;&gt;"",$G364+'v1 Frame'!J$3*COS($C364)+'v1 Frame'!K$3*SIN($C364)*SIN($E364)+'v1 Frame'!L$3*SIN($C364)*COS($E364),"")</f>
        <is>
          <t/>
        </is>
      </c>
      <c r="Q364" s="8" t="inlineStr">
        <f aca="false">IF(A364&lt;&gt;"",$H364+'v1 Frame'!K$3*COS($E364)-'v1 Frame'!L$3*SIN($E364),"")</f>
        <is>
          <t/>
        </is>
      </c>
      <c r="R364" s="8" t="inlineStr">
        <f aca="false">IF(A364&lt;&gt;"",$I364-'v1 Frame'!J$3*SIN($C364)+'v1 Frame'!K$3*COS($C364)*SIN($E364)+'v1 Frame'!L$3*COS($C364)*COS($E364),"")</f>
        <is>
          <t/>
        </is>
      </c>
      <c r="S364" s="8" t="inlineStr">
        <f aca="false">IF(A364&lt;&gt;"",$G364+'v1 Frame'!M$3*COS($C364)+'v1 Frame'!N$3*SIN($C364)*SIN($E364)+'v1 Frame'!O$3*SIN($C364)*COS($E364),"")</f>
        <is>
          <t/>
        </is>
      </c>
      <c r="T364" s="8" t="inlineStr">
        <f aca="false">IF(A364&lt;&gt;"",$H364+'v1 Frame'!N$3*COS($E364)-'v1 Frame'!O$3*SIN($E364),"")</f>
        <is>
          <t/>
        </is>
      </c>
      <c r="U364" s="8" t="inlineStr">
        <f aca="false">IF(A364&lt;&gt;"",$I364-'v1 Frame'!M$3*SIN($C364)+'v1 Frame'!N$3*COS($C364)*SIN($E364)+'v1 Frame'!O$3*COS($C364)*COS($E364),"")</f>
        <is>
          <t/>
        </is>
      </c>
      <c r="V364" s="8" t="inlineStr">
        <f aca="false">IF(A364&lt;&gt;"",$G364+'v1 Frame'!P$3*COS($C364)+'v1 Frame'!Q$3*SIN($C364)*SIN($E364)+'v1 Frame'!R$3*SIN($C364)*COS($E364),"")</f>
        <is>
          <t/>
        </is>
      </c>
      <c r="W364" s="8" t="inlineStr">
        <f aca="false">IF(A364&lt;&gt;"",$H364+'v1 Frame'!Q$3*COS($E364)-'v1 Frame'!R$3*SIN($E364),"")</f>
        <is>
          <t/>
        </is>
      </c>
      <c r="X364" s="8" t="inlineStr">
        <f aca="false">IF(A364&lt;&gt;"",$I364-'v1 Frame'!P$3*SIN($C364)+'v1 Frame'!Q$3*COS($C364)*SIN($E364)+'v1 Frame'!R$3*COS($C364)*COS($E364),"")</f>
        <is>
          <t/>
        </is>
      </c>
      <c r="Y364" s="8" t="inlineStr">
        <f aca="false">IF(A364&lt;&gt;"",$G364+'v1 Frame'!S$3*COS($C364)+'v1 Frame'!T$3*SIN($C364)*SIN($E364)+'v1 Frame'!U$3*SIN($C364)*COS($E364),"")</f>
        <is>
          <t/>
        </is>
      </c>
      <c r="Z364" s="8" t="inlineStr">
        <f aca="false">IF(A364&lt;&gt;"",$H364+'v1 Frame'!T$3*COS($E364)-'v1 Frame'!U$3*SIN($E364),"")</f>
        <is>
          <t/>
        </is>
      </c>
      <c r="AA364" s="8" t="inlineStr">
        <f aca="false">IF(A364&lt;&gt;"",$I364-'v1 Frame'!S$3*SIN($C364)+'v1 Frame'!T$3*COS($C364)*SIN($E364)+'v1 Frame'!U$3*COS($C364)*COS($E364),"")</f>
        <is>
          <t/>
        </is>
      </c>
      <c r="AB364" s="8" t="inlineStr">
        <f aca="false">IF(A364&lt;&gt;"",$G364+'v1 Frame'!V$3*COS($C364)+'v1 Frame'!W$3*SIN($C364)*SIN($E364)+'v1 Frame'!X$3*SIN($C364)*COS($E364),"")</f>
        <is>
          <t/>
        </is>
      </c>
      <c r="AC364" s="8" t="inlineStr">
        <f aca="false">IF(A364&lt;&gt;"",$H364+'v1 Frame'!W$3*COS($E364)-'v1 Frame'!X$3*SIN($E364),"")</f>
        <is>
          <t/>
        </is>
      </c>
      <c r="AD364" s="8" t="inlineStr">
        <f aca="false">IF(A364&lt;&gt;"",$I364-'v1 Frame'!V$3*SIN($C364)+'v1 Frame'!W$3*COS($C364)*SIN($E364)+'v1 Frame'!X$3*COS($C364)*COS($E364),"")</f>
        <is>
          <t/>
        </is>
      </c>
      <c r="AE364" s="25" t="inlineStr">
        <f aca="false">IF(A364&lt;&gt;"",$G364+'v1 Frame'!Y$3*COS($C364)+'v1 Frame'!Z$3*SIN($C364)*SIN($E364)+'v1 Frame'!AA$3*SIN($C364)*COS($E364),"")</f>
        <is>
          <t/>
        </is>
      </c>
      <c r="AF364" s="25" t="inlineStr">
        <f aca="false">IF(A364&lt;&gt;"",$H364+'v1 Frame'!Z$3*COS($E364)-'v1 Frame'!AA$3*SIN($E364),"")</f>
        <is>
          <t/>
        </is>
      </c>
      <c r="AG364" s="25" t="inlineStr">
        <f aca="false">IF(A364&lt;&gt;"",$I364-'v1 Frame'!Y$3*SIN($C364)+'v1 Frame'!Z$3*COS($C364)*SIN($E364)+'v1 Frame'!AA$3*COS($C364)*COS($E364),"")</f>
        <is>
          <t/>
        </is>
      </c>
      <c r="AH364" s="8" t="inlineStr">
        <f aca="false">IF(A364&lt;&gt;"",SQRT(SUMSQ(G364:I364)),"")</f>
        <is>
          <t/>
        </is>
      </c>
      <c r="AI364" s="8" t="inlineStr">
        <f aca="false">IF(A364&lt;&gt;"",IF(AH364&lt;&gt;0,ACOS(I364/AH364),0),"")</f>
        <is>
          <t/>
        </is>
      </c>
      <c r="AJ364" s="8" t="inlineStr">
        <f aca="false">IF(A364&lt;&gt;"",DEGREES(AI364),"")</f>
        <is>
          <t/>
        </is>
      </c>
      <c r="AK364" s="8" t="inlineStr">
        <f aca="false">IF(A364&lt;&gt;"",IF(OR(G364&lt;&gt;0,H364&lt;&gt;0),ATAN2(G364,H364),0),"")</f>
        <is>
          <t/>
        </is>
      </c>
      <c r="AL364" s="8" t="inlineStr">
        <f aca="false">IF(A364&lt;&gt;"",DEGREES(AK364),"")</f>
        <is>
          <t/>
        </is>
      </c>
      <c r="AM364" s="8" t="inlineStr">
        <f aca="false">IF(A364&lt;&gt;"",SQRT(SUMSQ(J364:L364)),"")</f>
        <is>
          <t/>
        </is>
      </c>
      <c r="AN364" s="8" t="inlineStr">
        <f aca="false">IF(A364&lt;&gt;"",IF(AM364&lt;&gt;0,ACOS(L364/AM364),0),"")</f>
        <is>
          <t/>
        </is>
      </c>
      <c r="AO364" s="8" t="inlineStr">
        <f aca="false">IF(A364&lt;&gt;"",DEGREES(AN364),"")</f>
        <is>
          <t/>
        </is>
      </c>
      <c r="AP364" s="8" t="inlineStr">
        <f aca="false">IF(A364&lt;&gt;"",IF(OR(J364&lt;&gt;0,K364&lt;&gt;0),ATAN2(J364,K364),0),"")</f>
        <is>
          <t/>
        </is>
      </c>
      <c r="AQ364" s="8" t="inlineStr">
        <f aca="false">IF(A364&lt;&gt;"",DEGREES(AP364),"")</f>
        <is>
          <t/>
        </is>
      </c>
      <c r="AR364" s="8" t="inlineStr">
        <f aca="false">IF(A364&lt;&gt;"",SQRT(SUMSQ(M364:O364)),"")</f>
        <is>
          <t/>
        </is>
      </c>
      <c r="AS364" s="8" t="inlineStr">
        <f aca="false">IF(A364&lt;&gt;"",IF(AR364&lt;&gt;0,ACOS(O364/AR364),0),"")</f>
        <is>
          <t/>
        </is>
      </c>
      <c r="AT364" s="8" t="inlineStr">
        <f aca="false">IF(A364&lt;&gt;"",DEGREES(AS364),"")</f>
        <is>
          <t/>
        </is>
      </c>
      <c r="AU364" s="8" t="inlineStr">
        <f aca="false">IF(A364&lt;&gt;"",IF(OR(M364&lt;&gt;0,N364&lt;&gt;0),ATAN2(M364,N364),0),"")</f>
        <is>
          <t/>
        </is>
      </c>
      <c r="AV364" s="8" t="inlineStr">
        <f aca="false">IF(A364&lt;&gt;"",DEGREES(AU364),"")</f>
        <is>
          <t/>
        </is>
      </c>
      <c r="AW364" s="8" t="inlineStr">
        <f aca="false">IF(A364&lt;&gt;"",SQRT(SUMSQ(P364:R364)),"")</f>
        <is>
          <t/>
        </is>
      </c>
      <c r="AX364" s="8" t="inlineStr">
        <f aca="false">IF(A364&lt;&gt;"",IF(AW364&lt;&gt;0,ACOS(R364/AW364),0),"")</f>
        <is>
          <t/>
        </is>
      </c>
      <c r="AY364" s="8" t="inlineStr">
        <f aca="false">IF(A364&lt;&gt;"",DEGREES(AX364),"")</f>
        <is>
          <t/>
        </is>
      </c>
      <c r="AZ364" s="8" t="inlineStr">
        <f aca="false">IF(A364&lt;&gt;"",IF(OR(P364&lt;&gt;0,Q364&lt;&gt;0),ATAN2(P364,Q364),0),"")</f>
        <is>
          <t/>
        </is>
      </c>
      <c r="BA364" s="8" t="inlineStr">
        <f aca="false">IF(A364&lt;&gt;"",DEGREES(AZ364),"")</f>
        <is>
          <t/>
        </is>
      </c>
      <c r="BB364" s="8" t="inlineStr">
        <f aca="false">IF(A364&lt;&gt;"",SQRT(SUMSQ(S364:U364)),"")</f>
        <is>
          <t/>
        </is>
      </c>
      <c r="BC364" s="8" t="inlineStr">
        <f aca="false">IF(A364&lt;&gt;"",IF(BB364&lt;&gt;0,ACOS(U364/BB364),0),"")</f>
        <is>
          <t/>
        </is>
      </c>
      <c r="BD364" s="8" t="inlineStr">
        <f aca="false">IF(A364&lt;&gt;"",DEGREES(BC364),"")</f>
        <is>
          <t/>
        </is>
      </c>
      <c r="BE364" s="8" t="inlineStr">
        <f aca="false">IF(A364&lt;&gt;"",IF(OR(S364&lt;&gt;0,T364&lt;&gt;0),ATAN2(S364,T364),0),"")</f>
        <is>
          <t/>
        </is>
      </c>
      <c r="BF364" s="8" t="inlineStr">
        <f aca="false">IF(A364&lt;&gt;"",DEGREES(BE364),"")</f>
        <is>
          <t/>
        </is>
      </c>
      <c r="BG364" s="8" t="inlineStr">
        <f aca="false">IF(A364&lt;&gt;"",SQRT(SUMSQ(V364:X364)),"")</f>
        <is>
          <t/>
        </is>
      </c>
      <c r="BH364" s="8" t="inlineStr">
        <f aca="false">IF(A364&lt;&gt;"",IF(BG364&lt;&gt;0,ACOS(X364/BG364),0),"")</f>
        <is>
          <t/>
        </is>
      </c>
      <c r="BI364" s="8" t="inlineStr">
        <f aca="false">IF(A364&lt;&gt;"",DEGREES(BH364),"")</f>
        <is>
          <t/>
        </is>
      </c>
      <c r="BJ364" s="8" t="inlineStr">
        <f aca="false">IF(A364&lt;&gt;"",IF(OR(V364&lt;&gt;0,W364&lt;&gt;0),ATAN2(V364,W364),0),"")</f>
        <is>
          <t/>
        </is>
      </c>
      <c r="BK364" s="8" t="inlineStr">
        <f aca="false">IF(A364&lt;&gt;"",DEGREES(BJ364),"")</f>
        <is>
          <t/>
        </is>
      </c>
      <c r="BL364" s="8" t="inlineStr">
        <f aca="false">IF(A364&lt;&gt;"",SQRT(SUMSQ(Y364:AA364)),"")</f>
        <is>
          <t/>
        </is>
      </c>
      <c r="BM364" s="8" t="inlineStr">
        <f aca="false">IF(A364&lt;&gt;"",IF(BL364&lt;&gt;0,ACOS(AA364/BL364),0),"")</f>
        <is>
          <t/>
        </is>
      </c>
      <c r="BN364" s="8" t="inlineStr">
        <f aca="false">IF(A364&lt;&gt;"",DEGREES(BM364),"")</f>
        <is>
          <t/>
        </is>
      </c>
      <c r="BO364" s="8" t="inlineStr">
        <f aca="false">IF(A364&lt;&gt;"",IF(OR(Y364&lt;&gt;0,Z364&lt;&gt;0),ATAN2(Y364,Z364),0),"")</f>
        <is>
          <t/>
        </is>
      </c>
      <c r="BP364" s="8" t="inlineStr">
        <f aca="false">IF(A364&lt;&gt;"",DEGREES(BO364),"")</f>
        <is>
          <t/>
        </is>
      </c>
      <c r="BQ364" s="8" t="inlineStr">
        <f aca="false">IF(A364&lt;&gt;"",SQRT(SUMSQ(AB364:AD364)),"")</f>
        <is>
          <t/>
        </is>
      </c>
      <c r="BR364" s="8" t="inlineStr">
        <f aca="false">IF(A364&lt;&gt;"",IF(BQ364&lt;&gt;0,ACOS(AD364/BQ364),0),"")</f>
        <is>
          <t/>
        </is>
      </c>
      <c r="BS364" s="8" t="inlineStr">
        <f aca="false">IF(A364&lt;&gt;"",DEGREES(BR364),"")</f>
        <is>
          <t/>
        </is>
      </c>
      <c r="BT364" s="8" t="inlineStr">
        <f aca="false">IF(A364&lt;&gt;"",IF(OR(AB364&lt;&gt;0,AC364&lt;&gt;0),ATAN2(AB364,AC364),0),"")</f>
        <is>
          <t/>
        </is>
      </c>
      <c r="BU364" s="8" t="inlineStr">
        <f aca="false">IF(A364&lt;&gt;"",DEGREES(BT364),"")</f>
        <is>
          <t/>
        </is>
      </c>
      <c r="BV364" s="8" t="inlineStr">
        <f aca="false">IF(A364&lt;&gt;"",SQRT(SUMSQ(AE364:AG364)),"")</f>
        <is>
          <t/>
        </is>
      </c>
      <c r="BW364" s="8" t="inlineStr">
        <f aca="false">IF(A364&lt;&gt;"",IF(BV364&lt;&gt;0,ACOS(AG364/BV364),0),"")</f>
        <is>
          <t/>
        </is>
      </c>
      <c r="BX364" s="8" t="inlineStr">
        <f aca="false">IF(A364&lt;&gt;"",DEGREES(BW364),"")</f>
        <is>
          <t/>
        </is>
      </c>
      <c r="BY364" s="8" t="inlineStr">
        <f aca="false">IF(A364&lt;&gt;"",IF(OR(AF364&lt;&gt;0,AG364&lt;&gt;0),ATAN2(AF364,AG364),0),"")</f>
        <is>
          <t/>
        </is>
      </c>
      <c r="BZ364" s="8" t="inlineStr">
        <f aca="false">IF(A364&lt;&gt;"",DEGREES(BY364),"")</f>
        <is>
          <t/>
        </is>
      </c>
      <c r="CA364" s="0" t="inlineStr">
        <f aca="false">IF(A364&lt;&gt;"",IF(AND(AI364&lt;Parameters!$B$11,AI364&gt;Parameters!$B$12,AN364&lt;Parameters!$B$11,AN364&gt;Parameters!$B$12,AS364&lt;Parameters!$B$11,AS364&gt;Parameters!$B$12,AX364&lt;Parameters!$B$11,AX364&gt;Parameters!$B$12,BC364&lt;Parameters!$B$11,BC364&gt;Parameters!$B$12,BM364&lt;Parameters!$B$11,BM364&gt;Parameters!$B$12,BR364&lt;Parameters!$B$11,BR364&gt;Parameters!$B$12,BW364&lt;Parameters!$B$11,BW364&gt;Parameters!$B$12),1,0),"")</f>
        <is>
          <t/>
        </is>
      </c>
      <c r="CB364" s="0" t="inlineStr">
        <f aca="false">IF(A364&lt;&gt;"",IF(OR(AI364&lt;Parameters!$B$12,AI364&gt;Parameters!$B$11),0,1),"")</f>
        <is>
          <t/>
        </is>
      </c>
      <c r="CC364" s="0" t="inlineStr">
        <f aca="false">IF(A364&lt;&gt;"",IF(OR(AN364&lt;Parameters!$B$12,AN364&gt;Parameters!$B$11),0,1),"")</f>
        <is>
          <t/>
        </is>
      </c>
      <c r="CD364" s="0" t="inlineStr">
        <f aca="false">IF(A364&lt;&gt;"",IF(OR(AS364&lt;Parameters!$B$12,AS364&gt;Parameters!$B$11),0,1),"")</f>
        <is>
          <t/>
        </is>
      </c>
      <c r="CE364" s="0" t="inlineStr">
        <f aca="false">IF(A364&lt;&gt;"",IF(OR(AX364&lt;Parameters!$B$12,AX364&gt;Parameters!$B$11),0,1),"")</f>
        <is>
          <t/>
        </is>
      </c>
      <c r="CF364" s="0" t="inlineStr">
        <f aca="false">IF(A364&lt;&gt;"",IF(OR(BC364&lt;Parameters!$B$12,BC364&gt;Parameters!$B$11),0,1),"")</f>
        <is>
          <t/>
        </is>
      </c>
      <c r="CG364" s="0" t="inlineStr">
        <f aca="false">IF(A364&lt;&gt;"",IF(OR(BH364&lt;Parameters!$B$12,BH364&gt;Parameters!$B$11),0,1),"")</f>
        <is>
          <t/>
        </is>
      </c>
      <c r="CH364" s="0" t="inlineStr">
        <f aca="false">IF(A364&lt;&gt;"",IF(OR(BM364&lt;Parameters!$B$12,BM364&gt;Parameters!$B$11),0,1),"")</f>
        <is>
          <t/>
        </is>
      </c>
      <c r="CI364" s="0" t="inlineStr">
        <f aca="false">IF(A364&lt;&gt;"",IF(OR(BR364&lt;Parameters!$B$12,BR364&gt;Parameters!$B$11),0,1),"")</f>
        <is>
          <t/>
        </is>
      </c>
      <c r="CJ364" s="0" t="inlineStr">
        <f aca="false">IF(A364&lt;&gt;"",IF(OR(BW364&lt;Parameters!$B$12,BW364&gt;Parameters!$B$11),0,1),"")</f>
        <is>
          <t/>
        </is>
      </c>
      <c r="CK364" s="26" t="inlineStr">
        <f aca="false">IF(A364&lt;&gt;"",SUM(CB364:CJ364)/9,"")</f>
        <is>
          <t/>
        </is>
      </c>
      <c r="CL364" s="0" t="inlineStr">
        <f aca="false">IF(A364&lt;&gt;"",CK364*9,"")</f>
        <is>
          <t/>
        </is>
      </c>
      <c r="CM364" s="8" t="inlineStr">
        <f aca="false">IF(A364&lt;&gt;"",TEXT(B364,CM$2)&amp;" "&amp;TEXT(A364,CM$2),"")</f>
        <is>
          <t/>
        </is>
      </c>
    </row>
    <row r="365" customFormat="false" ht="15" hidden="false" customHeight="false" outlineLevel="0" collapsed="false">
      <c r="A365" s="0" t="inlineStr">
        <f aca="false">IF(OR(B364&lt;Parameters!$K$12,A364&lt;Parameters!$K$12),IF(A364&lt;Parameters!$K$12,A364+1,0),"")</f>
        <is>
          <t/>
        </is>
      </c>
      <c r="B365" s="0" t="inlineStr">
        <f aca="false">IF(A365&lt;&gt;"",IF(A365=0,B364+1,B364),"")</f>
        <is>
          <t/>
        </is>
      </c>
      <c r="C365" s="24" t="inlineStr">
        <f aca="false">IF(A365&lt;&gt;"",-_phi*(A365+0.5),"")</f>
        <is>
          <t/>
        </is>
      </c>
      <c r="D365" s="8" t="inlineStr">
        <f aca="false">IF(A365&lt;&gt;"",DEGREES(C365),"")</f>
        <is>
          <t/>
        </is>
      </c>
      <c r="E365" s="24" t="inlineStr">
        <f aca="false">IF(A365&lt;&gt;"",_phi*(B365+0.5),"")</f>
        <is>
          <t/>
        </is>
      </c>
      <c r="F365" s="8" t="inlineStr">
        <f aca="false">IF(A365&lt;&gt;"",DEGREES(E365),"")</f>
        <is>
          <t/>
        </is>
      </c>
      <c r="G365" s="8" t="inlineStr">
        <f aca="false">IF(A365&lt;&gt;"",LOOKUP(A365,h!$A$3:$A$30,h!$D$3:$D$30),"")</f>
        <is>
          <t/>
        </is>
      </c>
      <c r="H365" s="8" t="inlineStr">
        <f aca="false">IF(A365&lt;&gt;"",LOOKUP(B365,h!$A$3:$A$30,h!$D$3:$D$30),"")</f>
        <is>
          <t/>
        </is>
      </c>
      <c r="I365" s="8" t="inlineStr">
        <f aca="false">IF(A365&lt;&gt;"",_zif,"")</f>
        <is>
          <t/>
        </is>
      </c>
      <c r="J365" s="8" t="inlineStr">
        <f aca="false">IF(A365&lt;&gt;"",$G365+'v1 Frame'!D$3*COS($C365)+'v1 Frame'!E$3*SIN($C365)*SIN($E365)+'v1 Frame'!F$3*SIN($C365)*COS($E365),"")</f>
        <is>
          <t/>
        </is>
      </c>
      <c r="K365" s="8" t="inlineStr">
        <f aca="false">IF(A365&lt;&gt;"",$H365+'v1 Frame'!E$3*COS($E365)-'v1 Frame'!F$3*SIN($E365),"")</f>
        <is>
          <t/>
        </is>
      </c>
      <c r="L365" s="8" t="inlineStr">
        <f aca="false">IF(A365&lt;&gt;"",$I365-'v1 Frame'!D$3*SIN($C365)+'v1 Frame'!E$3*COS($C365)*SIN($E365)+'v1 Frame'!F$3*COS($C365)*COS($E365),"")</f>
        <is>
          <t/>
        </is>
      </c>
      <c r="M365" s="8" t="inlineStr">
        <f aca="false">IF(A365&lt;&gt;"",$G365+'v1 Frame'!G$3*COS($C365)+'v1 Frame'!H$3*SIN($C365)*SIN($E365)+'v1 Frame'!I$3*SIN($C365)*COS($E365),"")</f>
        <is>
          <t/>
        </is>
      </c>
      <c r="N365" s="8" t="inlineStr">
        <f aca="false">IF(A365&lt;&gt;"",$H365+'v1 Frame'!H$3*COS($E365)-'v1 Frame'!I$3*SIN($E365),"")</f>
        <is>
          <t/>
        </is>
      </c>
      <c r="O365" s="8" t="inlineStr">
        <f aca="false">IF(A365&lt;&gt;"",$I365-'v1 Frame'!G$3*SIN($C365)+'v1 Frame'!H$3*COS($C365)*SIN($E365)+'v1 Frame'!I$3*COS($C365)*COS($E365),"")</f>
        <is>
          <t/>
        </is>
      </c>
      <c r="P365" s="8" t="inlineStr">
        <f aca="false">IF(A365&lt;&gt;"",$G365+'v1 Frame'!J$3*COS($C365)+'v1 Frame'!K$3*SIN($C365)*SIN($E365)+'v1 Frame'!L$3*SIN($C365)*COS($E365),"")</f>
        <is>
          <t/>
        </is>
      </c>
      <c r="Q365" s="8" t="inlineStr">
        <f aca="false">IF(A365&lt;&gt;"",$H365+'v1 Frame'!K$3*COS($E365)-'v1 Frame'!L$3*SIN($E365),"")</f>
        <is>
          <t/>
        </is>
      </c>
      <c r="R365" s="8" t="inlineStr">
        <f aca="false">IF(A365&lt;&gt;"",$I365-'v1 Frame'!J$3*SIN($C365)+'v1 Frame'!K$3*COS($C365)*SIN($E365)+'v1 Frame'!L$3*COS($C365)*COS($E365),"")</f>
        <is>
          <t/>
        </is>
      </c>
      <c r="S365" s="8" t="inlineStr">
        <f aca="false">IF(A365&lt;&gt;"",$G365+'v1 Frame'!M$3*COS($C365)+'v1 Frame'!N$3*SIN($C365)*SIN($E365)+'v1 Frame'!O$3*SIN($C365)*COS($E365),"")</f>
        <is>
          <t/>
        </is>
      </c>
      <c r="T365" s="8" t="inlineStr">
        <f aca="false">IF(A365&lt;&gt;"",$H365+'v1 Frame'!N$3*COS($E365)-'v1 Frame'!O$3*SIN($E365),"")</f>
        <is>
          <t/>
        </is>
      </c>
      <c r="U365" s="8" t="inlineStr">
        <f aca="false">IF(A365&lt;&gt;"",$I365-'v1 Frame'!M$3*SIN($C365)+'v1 Frame'!N$3*COS($C365)*SIN($E365)+'v1 Frame'!O$3*COS($C365)*COS($E365),"")</f>
        <is>
          <t/>
        </is>
      </c>
      <c r="V365" s="8" t="inlineStr">
        <f aca="false">IF(A365&lt;&gt;"",$G365+'v1 Frame'!P$3*COS($C365)+'v1 Frame'!Q$3*SIN($C365)*SIN($E365)+'v1 Frame'!R$3*SIN($C365)*COS($E365),"")</f>
        <is>
          <t/>
        </is>
      </c>
      <c r="W365" s="8" t="inlineStr">
        <f aca="false">IF(A365&lt;&gt;"",$H365+'v1 Frame'!Q$3*COS($E365)-'v1 Frame'!R$3*SIN($E365),"")</f>
        <is>
          <t/>
        </is>
      </c>
      <c r="X365" s="8" t="inlineStr">
        <f aca="false">IF(A365&lt;&gt;"",$I365-'v1 Frame'!P$3*SIN($C365)+'v1 Frame'!Q$3*COS($C365)*SIN($E365)+'v1 Frame'!R$3*COS($C365)*COS($E365),"")</f>
        <is>
          <t/>
        </is>
      </c>
      <c r="Y365" s="8" t="inlineStr">
        <f aca="false">IF(A365&lt;&gt;"",$G365+'v1 Frame'!S$3*COS($C365)+'v1 Frame'!T$3*SIN($C365)*SIN($E365)+'v1 Frame'!U$3*SIN($C365)*COS($E365),"")</f>
        <is>
          <t/>
        </is>
      </c>
      <c r="Z365" s="8" t="inlineStr">
        <f aca="false">IF(A365&lt;&gt;"",$H365+'v1 Frame'!T$3*COS($E365)-'v1 Frame'!U$3*SIN($E365),"")</f>
        <is>
          <t/>
        </is>
      </c>
      <c r="AA365" s="8" t="inlineStr">
        <f aca="false">IF(A365&lt;&gt;"",$I365-'v1 Frame'!S$3*SIN($C365)+'v1 Frame'!T$3*COS($C365)*SIN($E365)+'v1 Frame'!U$3*COS($C365)*COS($E365),"")</f>
        <is>
          <t/>
        </is>
      </c>
      <c r="AB365" s="8" t="inlineStr">
        <f aca="false">IF(A365&lt;&gt;"",$G365+'v1 Frame'!V$3*COS($C365)+'v1 Frame'!W$3*SIN($C365)*SIN($E365)+'v1 Frame'!X$3*SIN($C365)*COS($E365),"")</f>
        <is>
          <t/>
        </is>
      </c>
      <c r="AC365" s="8" t="inlineStr">
        <f aca="false">IF(A365&lt;&gt;"",$H365+'v1 Frame'!W$3*COS($E365)-'v1 Frame'!X$3*SIN($E365),"")</f>
        <is>
          <t/>
        </is>
      </c>
      <c r="AD365" s="8" t="inlineStr">
        <f aca="false">IF(A365&lt;&gt;"",$I365-'v1 Frame'!V$3*SIN($C365)+'v1 Frame'!W$3*COS($C365)*SIN($E365)+'v1 Frame'!X$3*COS($C365)*COS($E365),"")</f>
        <is>
          <t/>
        </is>
      </c>
      <c r="AE365" s="25" t="inlineStr">
        <f aca="false">IF(A365&lt;&gt;"",$G365+'v1 Frame'!Y$3*COS($C365)+'v1 Frame'!Z$3*SIN($C365)*SIN($E365)+'v1 Frame'!AA$3*SIN($C365)*COS($E365),"")</f>
        <is>
          <t/>
        </is>
      </c>
      <c r="AF365" s="25" t="inlineStr">
        <f aca="false">IF(A365&lt;&gt;"",$H365+'v1 Frame'!Z$3*COS($E365)-'v1 Frame'!AA$3*SIN($E365),"")</f>
        <is>
          <t/>
        </is>
      </c>
      <c r="AG365" s="25" t="inlineStr">
        <f aca="false">IF(A365&lt;&gt;"",$I365-'v1 Frame'!Y$3*SIN($C365)+'v1 Frame'!Z$3*COS($C365)*SIN($E365)+'v1 Frame'!AA$3*COS($C365)*COS($E365),"")</f>
        <is>
          <t/>
        </is>
      </c>
      <c r="AH365" s="8" t="inlineStr">
        <f aca="false">IF(A365&lt;&gt;"",SQRT(SUMSQ(G365:I365)),"")</f>
        <is>
          <t/>
        </is>
      </c>
      <c r="AI365" s="8" t="inlineStr">
        <f aca="false">IF(A365&lt;&gt;"",IF(AH365&lt;&gt;0,ACOS(I365/AH365),0),"")</f>
        <is>
          <t/>
        </is>
      </c>
      <c r="AJ365" s="8" t="inlineStr">
        <f aca="false">IF(A365&lt;&gt;"",DEGREES(AI365),"")</f>
        <is>
          <t/>
        </is>
      </c>
      <c r="AK365" s="8" t="inlineStr">
        <f aca="false">IF(A365&lt;&gt;"",IF(OR(G365&lt;&gt;0,H365&lt;&gt;0),ATAN2(G365,H365),0),"")</f>
        <is>
          <t/>
        </is>
      </c>
      <c r="AL365" s="8" t="inlineStr">
        <f aca="false">IF(A365&lt;&gt;"",DEGREES(AK365),"")</f>
        <is>
          <t/>
        </is>
      </c>
      <c r="AM365" s="8" t="inlineStr">
        <f aca="false">IF(A365&lt;&gt;"",SQRT(SUMSQ(J365:L365)),"")</f>
        <is>
          <t/>
        </is>
      </c>
      <c r="AN365" s="8" t="inlineStr">
        <f aca="false">IF(A365&lt;&gt;"",IF(AM365&lt;&gt;0,ACOS(L365/AM365),0),"")</f>
        <is>
          <t/>
        </is>
      </c>
      <c r="AO365" s="8" t="inlineStr">
        <f aca="false">IF(A365&lt;&gt;"",DEGREES(AN365),"")</f>
        <is>
          <t/>
        </is>
      </c>
      <c r="AP365" s="8" t="inlineStr">
        <f aca="false">IF(A365&lt;&gt;"",IF(OR(J365&lt;&gt;0,K365&lt;&gt;0),ATAN2(J365,K365),0),"")</f>
        <is>
          <t/>
        </is>
      </c>
      <c r="AQ365" s="8" t="inlineStr">
        <f aca="false">IF(A365&lt;&gt;"",DEGREES(AP365),"")</f>
        <is>
          <t/>
        </is>
      </c>
      <c r="AR365" s="8" t="inlineStr">
        <f aca="false">IF(A365&lt;&gt;"",SQRT(SUMSQ(M365:O365)),"")</f>
        <is>
          <t/>
        </is>
      </c>
      <c r="AS365" s="8" t="inlineStr">
        <f aca="false">IF(A365&lt;&gt;"",IF(AR365&lt;&gt;0,ACOS(O365/AR365),0),"")</f>
        <is>
          <t/>
        </is>
      </c>
      <c r="AT365" s="8" t="inlineStr">
        <f aca="false">IF(A365&lt;&gt;"",DEGREES(AS365),"")</f>
        <is>
          <t/>
        </is>
      </c>
      <c r="AU365" s="8" t="inlineStr">
        <f aca="false">IF(A365&lt;&gt;"",IF(OR(M365&lt;&gt;0,N365&lt;&gt;0),ATAN2(M365,N365),0),"")</f>
        <is>
          <t/>
        </is>
      </c>
      <c r="AV365" s="8" t="inlineStr">
        <f aca="false">IF(A365&lt;&gt;"",DEGREES(AU365),"")</f>
        <is>
          <t/>
        </is>
      </c>
      <c r="AW365" s="8" t="inlineStr">
        <f aca="false">IF(A365&lt;&gt;"",SQRT(SUMSQ(P365:R365)),"")</f>
        <is>
          <t/>
        </is>
      </c>
      <c r="AX365" s="8" t="inlineStr">
        <f aca="false">IF(A365&lt;&gt;"",IF(AW365&lt;&gt;0,ACOS(R365/AW365),0),"")</f>
        <is>
          <t/>
        </is>
      </c>
      <c r="AY365" s="8" t="inlineStr">
        <f aca="false">IF(A365&lt;&gt;"",DEGREES(AX365),"")</f>
        <is>
          <t/>
        </is>
      </c>
      <c r="AZ365" s="8" t="inlineStr">
        <f aca="false">IF(A365&lt;&gt;"",IF(OR(P365&lt;&gt;0,Q365&lt;&gt;0),ATAN2(P365,Q365),0),"")</f>
        <is>
          <t/>
        </is>
      </c>
      <c r="BA365" s="8" t="inlineStr">
        <f aca="false">IF(A365&lt;&gt;"",DEGREES(AZ365),"")</f>
        <is>
          <t/>
        </is>
      </c>
      <c r="BB365" s="8" t="inlineStr">
        <f aca="false">IF(A365&lt;&gt;"",SQRT(SUMSQ(S365:U365)),"")</f>
        <is>
          <t/>
        </is>
      </c>
      <c r="BC365" s="8" t="inlineStr">
        <f aca="false">IF(A365&lt;&gt;"",IF(BB365&lt;&gt;0,ACOS(U365/BB365),0),"")</f>
        <is>
          <t/>
        </is>
      </c>
      <c r="BD365" s="8" t="inlineStr">
        <f aca="false">IF(A365&lt;&gt;"",DEGREES(BC365),"")</f>
        <is>
          <t/>
        </is>
      </c>
      <c r="BE365" s="8" t="inlineStr">
        <f aca="false">IF(A365&lt;&gt;"",IF(OR(S365&lt;&gt;0,T365&lt;&gt;0),ATAN2(S365,T365),0),"")</f>
        <is>
          <t/>
        </is>
      </c>
      <c r="BF365" s="8" t="inlineStr">
        <f aca="false">IF(A365&lt;&gt;"",DEGREES(BE365),"")</f>
        <is>
          <t/>
        </is>
      </c>
      <c r="BG365" s="8" t="inlineStr">
        <f aca="false">IF(A365&lt;&gt;"",SQRT(SUMSQ(V365:X365)),"")</f>
        <is>
          <t/>
        </is>
      </c>
      <c r="BH365" s="8" t="inlineStr">
        <f aca="false">IF(A365&lt;&gt;"",IF(BG365&lt;&gt;0,ACOS(X365/BG365),0),"")</f>
        <is>
          <t/>
        </is>
      </c>
      <c r="BI365" s="8" t="inlineStr">
        <f aca="false">IF(A365&lt;&gt;"",DEGREES(BH365),"")</f>
        <is>
          <t/>
        </is>
      </c>
      <c r="BJ365" s="8" t="inlineStr">
        <f aca="false">IF(A365&lt;&gt;"",IF(OR(V365&lt;&gt;0,W365&lt;&gt;0),ATAN2(V365,W365),0),"")</f>
        <is>
          <t/>
        </is>
      </c>
      <c r="BK365" s="8" t="inlineStr">
        <f aca="false">IF(A365&lt;&gt;"",DEGREES(BJ365),"")</f>
        <is>
          <t/>
        </is>
      </c>
      <c r="BL365" s="8" t="inlineStr">
        <f aca="false">IF(A365&lt;&gt;"",SQRT(SUMSQ(Y365:AA365)),"")</f>
        <is>
          <t/>
        </is>
      </c>
      <c r="BM365" s="8" t="inlineStr">
        <f aca="false">IF(A365&lt;&gt;"",IF(BL365&lt;&gt;0,ACOS(AA365/BL365),0),"")</f>
        <is>
          <t/>
        </is>
      </c>
      <c r="BN365" s="8" t="inlineStr">
        <f aca="false">IF(A365&lt;&gt;"",DEGREES(BM365),"")</f>
        <is>
          <t/>
        </is>
      </c>
      <c r="BO365" s="8" t="inlineStr">
        <f aca="false">IF(A365&lt;&gt;"",IF(OR(Y365&lt;&gt;0,Z365&lt;&gt;0),ATAN2(Y365,Z365),0),"")</f>
        <is>
          <t/>
        </is>
      </c>
      <c r="BP365" s="8" t="inlineStr">
        <f aca="false">IF(A365&lt;&gt;"",DEGREES(BO365),"")</f>
        <is>
          <t/>
        </is>
      </c>
      <c r="BQ365" s="8" t="inlineStr">
        <f aca="false">IF(A365&lt;&gt;"",SQRT(SUMSQ(AB365:AD365)),"")</f>
        <is>
          <t/>
        </is>
      </c>
      <c r="BR365" s="8" t="inlineStr">
        <f aca="false">IF(A365&lt;&gt;"",IF(BQ365&lt;&gt;0,ACOS(AD365/BQ365),0),"")</f>
        <is>
          <t/>
        </is>
      </c>
      <c r="BS365" s="8" t="inlineStr">
        <f aca="false">IF(A365&lt;&gt;"",DEGREES(BR365),"")</f>
        <is>
          <t/>
        </is>
      </c>
      <c r="BT365" s="8" t="inlineStr">
        <f aca="false">IF(A365&lt;&gt;"",IF(OR(AB365&lt;&gt;0,AC365&lt;&gt;0),ATAN2(AB365,AC365),0),"")</f>
        <is>
          <t/>
        </is>
      </c>
      <c r="BU365" s="8" t="inlineStr">
        <f aca="false">IF(A365&lt;&gt;"",DEGREES(BT365),"")</f>
        <is>
          <t/>
        </is>
      </c>
      <c r="BV365" s="8" t="inlineStr">
        <f aca="false">IF(A365&lt;&gt;"",SQRT(SUMSQ(AE365:AG365)),"")</f>
        <is>
          <t/>
        </is>
      </c>
      <c r="BW365" s="8" t="inlineStr">
        <f aca="false">IF(A365&lt;&gt;"",IF(BV365&lt;&gt;0,ACOS(AG365/BV365),0),"")</f>
        <is>
          <t/>
        </is>
      </c>
      <c r="BX365" s="8" t="inlineStr">
        <f aca="false">IF(A365&lt;&gt;"",DEGREES(BW365),"")</f>
        <is>
          <t/>
        </is>
      </c>
      <c r="BY365" s="8" t="inlineStr">
        <f aca="false">IF(A365&lt;&gt;"",IF(OR(AF365&lt;&gt;0,AG365&lt;&gt;0),ATAN2(AF365,AG365),0),"")</f>
        <is>
          <t/>
        </is>
      </c>
      <c r="BZ365" s="8" t="inlineStr">
        <f aca="false">IF(A365&lt;&gt;"",DEGREES(BY365),"")</f>
        <is>
          <t/>
        </is>
      </c>
      <c r="CA365" s="0" t="inlineStr">
        <f aca="false">IF(A365&lt;&gt;"",IF(AND(AI365&lt;Parameters!$B$11,AI365&gt;Parameters!$B$12,AN365&lt;Parameters!$B$11,AN365&gt;Parameters!$B$12,AS365&lt;Parameters!$B$11,AS365&gt;Parameters!$B$12,AX365&lt;Parameters!$B$11,AX365&gt;Parameters!$B$12,BC365&lt;Parameters!$B$11,BC365&gt;Parameters!$B$12,BM365&lt;Parameters!$B$11,BM365&gt;Parameters!$B$12,BR365&lt;Parameters!$B$11,BR365&gt;Parameters!$B$12,BW365&lt;Parameters!$B$11,BW365&gt;Parameters!$B$12),1,0),"")</f>
        <is>
          <t/>
        </is>
      </c>
      <c r="CB365" s="0" t="inlineStr">
        <f aca="false">IF(A365&lt;&gt;"",IF(OR(AI365&lt;Parameters!$B$12,AI365&gt;Parameters!$B$11),0,1),"")</f>
        <is>
          <t/>
        </is>
      </c>
      <c r="CC365" s="0" t="inlineStr">
        <f aca="false">IF(A365&lt;&gt;"",IF(OR(AN365&lt;Parameters!$B$12,AN365&gt;Parameters!$B$11),0,1),"")</f>
        <is>
          <t/>
        </is>
      </c>
      <c r="CD365" s="0" t="inlineStr">
        <f aca="false">IF(A365&lt;&gt;"",IF(OR(AS365&lt;Parameters!$B$12,AS365&gt;Parameters!$B$11),0,1),"")</f>
        <is>
          <t/>
        </is>
      </c>
      <c r="CE365" s="0" t="inlineStr">
        <f aca="false">IF(A365&lt;&gt;"",IF(OR(AX365&lt;Parameters!$B$12,AX365&gt;Parameters!$B$11),0,1),"")</f>
        <is>
          <t/>
        </is>
      </c>
      <c r="CF365" s="0" t="inlineStr">
        <f aca="false">IF(A365&lt;&gt;"",IF(OR(BC365&lt;Parameters!$B$12,BC365&gt;Parameters!$B$11),0,1),"")</f>
        <is>
          <t/>
        </is>
      </c>
      <c r="CG365" s="0" t="inlineStr">
        <f aca="false">IF(A365&lt;&gt;"",IF(OR(BH365&lt;Parameters!$B$12,BH365&gt;Parameters!$B$11),0,1),"")</f>
        <is>
          <t/>
        </is>
      </c>
      <c r="CH365" s="0" t="inlineStr">
        <f aca="false">IF(A365&lt;&gt;"",IF(OR(BM365&lt;Parameters!$B$12,BM365&gt;Parameters!$B$11),0,1),"")</f>
        <is>
          <t/>
        </is>
      </c>
      <c r="CI365" s="0" t="inlineStr">
        <f aca="false">IF(A365&lt;&gt;"",IF(OR(BR365&lt;Parameters!$B$12,BR365&gt;Parameters!$B$11),0,1),"")</f>
        <is>
          <t/>
        </is>
      </c>
      <c r="CJ365" s="0" t="inlineStr">
        <f aca="false">IF(A365&lt;&gt;"",IF(OR(BW365&lt;Parameters!$B$12,BW365&gt;Parameters!$B$11),0,1),"")</f>
        <is>
          <t/>
        </is>
      </c>
      <c r="CK365" s="26" t="inlineStr">
        <f aca="false">IF(A365&lt;&gt;"",SUM(CB365:CJ365)/9,"")</f>
        <is>
          <t/>
        </is>
      </c>
      <c r="CL365" s="0" t="inlineStr">
        <f aca="false">IF(A365&lt;&gt;"",CK365*9,"")</f>
        <is>
          <t/>
        </is>
      </c>
      <c r="CM365" s="8" t="inlineStr">
        <f aca="false">IF(A365&lt;&gt;"",TEXT(B365,CM$2)&amp;" "&amp;TEXT(A365,CM$2),"")</f>
        <is>
          <t/>
        </is>
      </c>
    </row>
    <row r="366" customFormat="false" ht="15" hidden="false" customHeight="false" outlineLevel="0" collapsed="false">
      <c r="A366" s="0" t="inlineStr">
        <f aca="false">IF(OR(B365&lt;Parameters!$K$12,A365&lt;Parameters!$K$12),IF(A365&lt;Parameters!$K$12,A365+1,0),"")</f>
        <is>
          <t/>
        </is>
      </c>
      <c r="B366" s="0" t="inlineStr">
        <f aca="false">IF(A366&lt;&gt;"",IF(A366=0,B365+1,B365),"")</f>
        <is>
          <t/>
        </is>
      </c>
      <c r="C366" s="24" t="inlineStr">
        <f aca="false">IF(A366&lt;&gt;"",-_phi*(A366+0.5),"")</f>
        <is>
          <t/>
        </is>
      </c>
      <c r="D366" s="8" t="inlineStr">
        <f aca="false">IF(A366&lt;&gt;"",DEGREES(C366),"")</f>
        <is>
          <t/>
        </is>
      </c>
      <c r="E366" s="24" t="inlineStr">
        <f aca="false">IF(A366&lt;&gt;"",_phi*(B366+0.5),"")</f>
        <is>
          <t/>
        </is>
      </c>
      <c r="F366" s="8" t="inlineStr">
        <f aca="false">IF(A366&lt;&gt;"",DEGREES(E366),"")</f>
        <is>
          <t/>
        </is>
      </c>
      <c r="G366" s="8" t="inlineStr">
        <f aca="false">IF(A366&lt;&gt;"",LOOKUP(A366,h!$A$3:$A$30,h!$D$3:$D$30),"")</f>
        <is>
          <t/>
        </is>
      </c>
      <c r="H366" s="8" t="inlineStr">
        <f aca="false">IF(A366&lt;&gt;"",LOOKUP(B366,h!$A$3:$A$30,h!$D$3:$D$30),"")</f>
        <is>
          <t/>
        </is>
      </c>
      <c r="I366" s="8" t="inlineStr">
        <f aca="false">IF(A366&lt;&gt;"",_zif,"")</f>
        <is>
          <t/>
        </is>
      </c>
      <c r="J366" s="8" t="inlineStr">
        <f aca="false">IF(A366&lt;&gt;"",$G366+'v1 Frame'!D$3*COS($C366)+'v1 Frame'!E$3*SIN($C366)*SIN($E366)+'v1 Frame'!F$3*SIN($C366)*COS($E366),"")</f>
        <is>
          <t/>
        </is>
      </c>
      <c r="K366" s="8" t="inlineStr">
        <f aca="false">IF(A366&lt;&gt;"",$H366+'v1 Frame'!E$3*COS($E366)-'v1 Frame'!F$3*SIN($E366),"")</f>
        <is>
          <t/>
        </is>
      </c>
      <c r="L366" s="8" t="inlineStr">
        <f aca="false">IF(A366&lt;&gt;"",$I366-'v1 Frame'!D$3*SIN($C366)+'v1 Frame'!E$3*COS($C366)*SIN($E366)+'v1 Frame'!F$3*COS($C366)*COS($E366),"")</f>
        <is>
          <t/>
        </is>
      </c>
      <c r="M366" s="8" t="inlineStr">
        <f aca="false">IF(A366&lt;&gt;"",$G366+'v1 Frame'!G$3*COS($C366)+'v1 Frame'!H$3*SIN($C366)*SIN($E366)+'v1 Frame'!I$3*SIN($C366)*COS($E366),"")</f>
        <is>
          <t/>
        </is>
      </c>
      <c r="N366" s="8" t="inlineStr">
        <f aca="false">IF(A366&lt;&gt;"",$H366+'v1 Frame'!H$3*COS($E366)-'v1 Frame'!I$3*SIN($E366),"")</f>
        <is>
          <t/>
        </is>
      </c>
      <c r="O366" s="8" t="inlineStr">
        <f aca="false">IF(A366&lt;&gt;"",$I366-'v1 Frame'!G$3*SIN($C366)+'v1 Frame'!H$3*COS($C366)*SIN($E366)+'v1 Frame'!I$3*COS($C366)*COS($E366),"")</f>
        <is>
          <t/>
        </is>
      </c>
      <c r="P366" s="8" t="inlineStr">
        <f aca="false">IF(A366&lt;&gt;"",$G366+'v1 Frame'!J$3*COS($C366)+'v1 Frame'!K$3*SIN($C366)*SIN($E366)+'v1 Frame'!L$3*SIN($C366)*COS($E366),"")</f>
        <is>
          <t/>
        </is>
      </c>
      <c r="Q366" s="8" t="inlineStr">
        <f aca="false">IF(A366&lt;&gt;"",$H366+'v1 Frame'!K$3*COS($E366)-'v1 Frame'!L$3*SIN($E366),"")</f>
        <is>
          <t/>
        </is>
      </c>
      <c r="R366" s="8" t="inlineStr">
        <f aca="false">IF(A366&lt;&gt;"",$I366-'v1 Frame'!J$3*SIN($C366)+'v1 Frame'!K$3*COS($C366)*SIN($E366)+'v1 Frame'!L$3*COS($C366)*COS($E366),"")</f>
        <is>
          <t/>
        </is>
      </c>
      <c r="S366" s="8" t="inlineStr">
        <f aca="false">IF(A366&lt;&gt;"",$G366+'v1 Frame'!M$3*COS($C366)+'v1 Frame'!N$3*SIN($C366)*SIN($E366)+'v1 Frame'!O$3*SIN($C366)*COS($E366),"")</f>
        <is>
          <t/>
        </is>
      </c>
      <c r="T366" s="8" t="inlineStr">
        <f aca="false">IF(A366&lt;&gt;"",$H366+'v1 Frame'!N$3*COS($E366)-'v1 Frame'!O$3*SIN($E366),"")</f>
        <is>
          <t/>
        </is>
      </c>
      <c r="U366" s="8" t="inlineStr">
        <f aca="false">IF(A366&lt;&gt;"",$I366-'v1 Frame'!M$3*SIN($C366)+'v1 Frame'!N$3*COS($C366)*SIN($E366)+'v1 Frame'!O$3*COS($C366)*COS($E366),"")</f>
        <is>
          <t/>
        </is>
      </c>
      <c r="V366" s="8" t="inlineStr">
        <f aca="false">IF(A366&lt;&gt;"",$G366+'v1 Frame'!P$3*COS($C366)+'v1 Frame'!Q$3*SIN($C366)*SIN($E366)+'v1 Frame'!R$3*SIN($C366)*COS($E366),"")</f>
        <is>
          <t/>
        </is>
      </c>
      <c r="W366" s="8" t="inlineStr">
        <f aca="false">IF(A366&lt;&gt;"",$H366+'v1 Frame'!Q$3*COS($E366)-'v1 Frame'!R$3*SIN($E366),"")</f>
        <is>
          <t/>
        </is>
      </c>
      <c r="X366" s="8" t="inlineStr">
        <f aca="false">IF(A366&lt;&gt;"",$I366-'v1 Frame'!P$3*SIN($C366)+'v1 Frame'!Q$3*COS($C366)*SIN($E366)+'v1 Frame'!R$3*COS($C366)*COS($E366),"")</f>
        <is>
          <t/>
        </is>
      </c>
      <c r="Y366" s="8" t="inlineStr">
        <f aca="false">IF(A366&lt;&gt;"",$G366+'v1 Frame'!S$3*COS($C366)+'v1 Frame'!T$3*SIN($C366)*SIN($E366)+'v1 Frame'!U$3*SIN($C366)*COS($E366),"")</f>
        <is>
          <t/>
        </is>
      </c>
      <c r="Z366" s="8" t="inlineStr">
        <f aca="false">IF(A366&lt;&gt;"",$H366+'v1 Frame'!T$3*COS($E366)-'v1 Frame'!U$3*SIN($E366),"")</f>
        <is>
          <t/>
        </is>
      </c>
      <c r="AA366" s="8" t="inlineStr">
        <f aca="false">IF(A366&lt;&gt;"",$I366-'v1 Frame'!S$3*SIN($C366)+'v1 Frame'!T$3*COS($C366)*SIN($E366)+'v1 Frame'!U$3*COS($C366)*COS($E366),"")</f>
        <is>
          <t/>
        </is>
      </c>
      <c r="AB366" s="8" t="inlineStr">
        <f aca="false">IF(A366&lt;&gt;"",$G366+'v1 Frame'!V$3*COS($C366)+'v1 Frame'!W$3*SIN($C366)*SIN($E366)+'v1 Frame'!X$3*SIN($C366)*COS($E366),"")</f>
        <is>
          <t/>
        </is>
      </c>
      <c r="AC366" s="8" t="inlineStr">
        <f aca="false">IF(A366&lt;&gt;"",$H366+'v1 Frame'!W$3*COS($E366)-'v1 Frame'!X$3*SIN($E366),"")</f>
        <is>
          <t/>
        </is>
      </c>
      <c r="AD366" s="8" t="inlineStr">
        <f aca="false">IF(A366&lt;&gt;"",$I366-'v1 Frame'!V$3*SIN($C366)+'v1 Frame'!W$3*COS($C366)*SIN($E366)+'v1 Frame'!X$3*COS($C366)*COS($E366),"")</f>
        <is>
          <t/>
        </is>
      </c>
      <c r="AE366" s="25" t="inlineStr">
        <f aca="false">IF(A366&lt;&gt;"",$G366+'v1 Frame'!Y$3*COS($C366)+'v1 Frame'!Z$3*SIN($C366)*SIN($E366)+'v1 Frame'!AA$3*SIN($C366)*COS($E366),"")</f>
        <is>
          <t/>
        </is>
      </c>
      <c r="AF366" s="25" t="inlineStr">
        <f aca="false">IF(A366&lt;&gt;"",$H366+'v1 Frame'!Z$3*COS($E366)-'v1 Frame'!AA$3*SIN($E366),"")</f>
        <is>
          <t/>
        </is>
      </c>
      <c r="AG366" s="25" t="inlineStr">
        <f aca="false">IF(A366&lt;&gt;"",$I366-'v1 Frame'!Y$3*SIN($C366)+'v1 Frame'!Z$3*COS($C366)*SIN($E366)+'v1 Frame'!AA$3*COS($C366)*COS($E366),"")</f>
        <is>
          <t/>
        </is>
      </c>
      <c r="AH366" s="8" t="inlineStr">
        <f aca="false">IF(A366&lt;&gt;"",SQRT(SUMSQ(G366:I366)),"")</f>
        <is>
          <t/>
        </is>
      </c>
      <c r="AI366" s="8" t="inlineStr">
        <f aca="false">IF(A366&lt;&gt;"",IF(AH366&lt;&gt;0,ACOS(I366/AH366),0),"")</f>
        <is>
          <t/>
        </is>
      </c>
      <c r="AJ366" s="8" t="inlineStr">
        <f aca="false">IF(A366&lt;&gt;"",DEGREES(AI366),"")</f>
        <is>
          <t/>
        </is>
      </c>
      <c r="AK366" s="8" t="inlineStr">
        <f aca="false">IF(A366&lt;&gt;"",IF(OR(G366&lt;&gt;0,H366&lt;&gt;0),ATAN2(G366,H366),0),"")</f>
        <is>
          <t/>
        </is>
      </c>
      <c r="AL366" s="8" t="inlineStr">
        <f aca="false">IF(A366&lt;&gt;"",DEGREES(AK366),"")</f>
        <is>
          <t/>
        </is>
      </c>
      <c r="AM366" s="8" t="inlineStr">
        <f aca="false">IF(A366&lt;&gt;"",SQRT(SUMSQ(J366:L366)),"")</f>
        <is>
          <t/>
        </is>
      </c>
      <c r="AN366" s="8" t="inlineStr">
        <f aca="false">IF(A366&lt;&gt;"",IF(AM366&lt;&gt;0,ACOS(L366/AM366),0),"")</f>
        <is>
          <t/>
        </is>
      </c>
      <c r="AO366" s="8" t="inlineStr">
        <f aca="false">IF(A366&lt;&gt;"",DEGREES(AN366),"")</f>
        <is>
          <t/>
        </is>
      </c>
      <c r="AP366" s="8" t="inlineStr">
        <f aca="false">IF(A366&lt;&gt;"",IF(OR(J366&lt;&gt;0,K366&lt;&gt;0),ATAN2(J366,K366),0),"")</f>
        <is>
          <t/>
        </is>
      </c>
      <c r="AQ366" s="8" t="inlineStr">
        <f aca="false">IF(A366&lt;&gt;"",DEGREES(AP366),"")</f>
        <is>
          <t/>
        </is>
      </c>
      <c r="AR366" s="8" t="inlineStr">
        <f aca="false">IF(A366&lt;&gt;"",SQRT(SUMSQ(M366:O366)),"")</f>
        <is>
          <t/>
        </is>
      </c>
      <c r="AS366" s="8" t="inlineStr">
        <f aca="false">IF(A366&lt;&gt;"",IF(AR366&lt;&gt;0,ACOS(O366/AR366),0),"")</f>
        <is>
          <t/>
        </is>
      </c>
      <c r="AT366" s="8" t="inlineStr">
        <f aca="false">IF(A366&lt;&gt;"",DEGREES(AS366),"")</f>
        <is>
          <t/>
        </is>
      </c>
      <c r="AU366" s="8" t="inlineStr">
        <f aca="false">IF(A366&lt;&gt;"",IF(OR(M366&lt;&gt;0,N366&lt;&gt;0),ATAN2(M366,N366),0),"")</f>
        <is>
          <t/>
        </is>
      </c>
      <c r="AV366" s="8" t="inlineStr">
        <f aca="false">IF(A366&lt;&gt;"",DEGREES(AU366),"")</f>
        <is>
          <t/>
        </is>
      </c>
      <c r="AW366" s="8" t="inlineStr">
        <f aca="false">IF(A366&lt;&gt;"",SQRT(SUMSQ(P366:R366)),"")</f>
        <is>
          <t/>
        </is>
      </c>
      <c r="AX366" s="8" t="inlineStr">
        <f aca="false">IF(A366&lt;&gt;"",IF(AW366&lt;&gt;0,ACOS(R366/AW366),0),"")</f>
        <is>
          <t/>
        </is>
      </c>
      <c r="AY366" s="8" t="inlineStr">
        <f aca="false">IF(A366&lt;&gt;"",DEGREES(AX366),"")</f>
        <is>
          <t/>
        </is>
      </c>
      <c r="AZ366" s="8" t="inlineStr">
        <f aca="false">IF(A366&lt;&gt;"",IF(OR(P366&lt;&gt;0,Q366&lt;&gt;0),ATAN2(P366,Q366),0),"")</f>
        <is>
          <t/>
        </is>
      </c>
      <c r="BA366" s="8" t="inlineStr">
        <f aca="false">IF(A366&lt;&gt;"",DEGREES(AZ366),"")</f>
        <is>
          <t/>
        </is>
      </c>
      <c r="BB366" s="8" t="inlineStr">
        <f aca="false">IF(A366&lt;&gt;"",SQRT(SUMSQ(S366:U366)),"")</f>
        <is>
          <t/>
        </is>
      </c>
      <c r="BC366" s="8" t="inlineStr">
        <f aca="false">IF(A366&lt;&gt;"",IF(BB366&lt;&gt;0,ACOS(U366/BB366),0),"")</f>
        <is>
          <t/>
        </is>
      </c>
      <c r="BD366" s="8" t="inlineStr">
        <f aca="false">IF(A366&lt;&gt;"",DEGREES(BC366),"")</f>
        <is>
          <t/>
        </is>
      </c>
      <c r="BE366" s="8" t="inlineStr">
        <f aca="false">IF(A366&lt;&gt;"",IF(OR(S366&lt;&gt;0,T366&lt;&gt;0),ATAN2(S366,T366),0),"")</f>
        <is>
          <t/>
        </is>
      </c>
      <c r="BF366" s="8" t="inlineStr">
        <f aca="false">IF(A366&lt;&gt;"",DEGREES(BE366),"")</f>
        <is>
          <t/>
        </is>
      </c>
      <c r="BG366" s="8" t="inlineStr">
        <f aca="false">IF(A366&lt;&gt;"",SQRT(SUMSQ(V366:X366)),"")</f>
        <is>
          <t/>
        </is>
      </c>
      <c r="BH366" s="8" t="inlineStr">
        <f aca="false">IF(A366&lt;&gt;"",IF(BG366&lt;&gt;0,ACOS(X366/BG366),0),"")</f>
        <is>
          <t/>
        </is>
      </c>
      <c r="BI366" s="8" t="inlineStr">
        <f aca="false">IF(A366&lt;&gt;"",DEGREES(BH366),"")</f>
        <is>
          <t/>
        </is>
      </c>
      <c r="BJ366" s="8" t="inlineStr">
        <f aca="false">IF(A366&lt;&gt;"",IF(OR(V366&lt;&gt;0,W366&lt;&gt;0),ATAN2(V366,W366),0),"")</f>
        <is>
          <t/>
        </is>
      </c>
      <c r="BK366" s="8" t="inlineStr">
        <f aca="false">IF(A366&lt;&gt;"",DEGREES(BJ366),"")</f>
        <is>
          <t/>
        </is>
      </c>
      <c r="BL366" s="8" t="inlineStr">
        <f aca="false">IF(A366&lt;&gt;"",SQRT(SUMSQ(Y366:AA366)),"")</f>
        <is>
          <t/>
        </is>
      </c>
      <c r="BM366" s="8" t="inlineStr">
        <f aca="false">IF(A366&lt;&gt;"",IF(BL366&lt;&gt;0,ACOS(AA366/BL366),0),"")</f>
        <is>
          <t/>
        </is>
      </c>
      <c r="BN366" s="8" t="inlineStr">
        <f aca="false">IF(A366&lt;&gt;"",DEGREES(BM366),"")</f>
        <is>
          <t/>
        </is>
      </c>
      <c r="BO366" s="8" t="inlineStr">
        <f aca="false">IF(A366&lt;&gt;"",IF(OR(Y366&lt;&gt;0,Z366&lt;&gt;0),ATAN2(Y366,Z366),0),"")</f>
        <is>
          <t/>
        </is>
      </c>
      <c r="BP366" s="8" t="inlineStr">
        <f aca="false">IF(A366&lt;&gt;"",DEGREES(BO366),"")</f>
        <is>
          <t/>
        </is>
      </c>
      <c r="BQ366" s="8" t="inlineStr">
        <f aca="false">IF(A366&lt;&gt;"",SQRT(SUMSQ(AB366:AD366)),"")</f>
        <is>
          <t/>
        </is>
      </c>
      <c r="BR366" s="8" t="inlineStr">
        <f aca="false">IF(A366&lt;&gt;"",IF(BQ366&lt;&gt;0,ACOS(AD366/BQ366),0),"")</f>
        <is>
          <t/>
        </is>
      </c>
      <c r="BS366" s="8" t="inlineStr">
        <f aca="false">IF(A366&lt;&gt;"",DEGREES(BR366),"")</f>
        <is>
          <t/>
        </is>
      </c>
      <c r="BT366" s="8" t="inlineStr">
        <f aca="false">IF(A366&lt;&gt;"",IF(OR(AB366&lt;&gt;0,AC366&lt;&gt;0),ATAN2(AB366,AC366),0),"")</f>
        <is>
          <t/>
        </is>
      </c>
      <c r="BU366" s="8" t="inlineStr">
        <f aca="false">IF(A366&lt;&gt;"",DEGREES(BT366),"")</f>
        <is>
          <t/>
        </is>
      </c>
      <c r="BV366" s="8" t="inlineStr">
        <f aca="false">IF(A366&lt;&gt;"",SQRT(SUMSQ(AE366:AG366)),"")</f>
        <is>
          <t/>
        </is>
      </c>
      <c r="BW366" s="8" t="inlineStr">
        <f aca="false">IF(A366&lt;&gt;"",IF(BV366&lt;&gt;0,ACOS(AG366/BV366),0),"")</f>
        <is>
          <t/>
        </is>
      </c>
      <c r="BX366" s="8" t="inlineStr">
        <f aca="false">IF(A366&lt;&gt;"",DEGREES(BW366),"")</f>
        <is>
          <t/>
        </is>
      </c>
      <c r="BY366" s="8" t="inlineStr">
        <f aca="false">IF(A366&lt;&gt;"",IF(OR(AF366&lt;&gt;0,AG366&lt;&gt;0),ATAN2(AF366,AG366),0),"")</f>
        <is>
          <t/>
        </is>
      </c>
      <c r="BZ366" s="8" t="inlineStr">
        <f aca="false">IF(A366&lt;&gt;"",DEGREES(BY366),"")</f>
        <is>
          <t/>
        </is>
      </c>
      <c r="CA366" s="0" t="inlineStr">
        <f aca="false">IF(A366&lt;&gt;"",IF(AND(AI366&lt;Parameters!$B$11,AI366&gt;Parameters!$B$12,AN366&lt;Parameters!$B$11,AN366&gt;Parameters!$B$12,AS366&lt;Parameters!$B$11,AS366&gt;Parameters!$B$12,AX366&lt;Parameters!$B$11,AX366&gt;Parameters!$B$12,BC366&lt;Parameters!$B$11,BC366&gt;Parameters!$B$12,BM366&lt;Parameters!$B$11,BM366&gt;Parameters!$B$12,BR366&lt;Parameters!$B$11,BR366&gt;Parameters!$B$12,BW366&lt;Parameters!$B$11,BW366&gt;Parameters!$B$12),1,0),"")</f>
        <is>
          <t/>
        </is>
      </c>
      <c r="CB366" s="0" t="inlineStr">
        <f aca="false">IF(A366&lt;&gt;"",IF(OR(AI366&lt;Parameters!$B$12,AI366&gt;Parameters!$B$11),0,1),"")</f>
        <is>
          <t/>
        </is>
      </c>
      <c r="CC366" s="0" t="inlineStr">
        <f aca="false">IF(A366&lt;&gt;"",IF(OR(AN366&lt;Parameters!$B$12,AN366&gt;Parameters!$B$11),0,1),"")</f>
        <is>
          <t/>
        </is>
      </c>
      <c r="CD366" s="0" t="inlineStr">
        <f aca="false">IF(A366&lt;&gt;"",IF(OR(AS366&lt;Parameters!$B$12,AS366&gt;Parameters!$B$11),0,1),"")</f>
        <is>
          <t/>
        </is>
      </c>
      <c r="CE366" s="0" t="inlineStr">
        <f aca="false">IF(A366&lt;&gt;"",IF(OR(AX366&lt;Parameters!$B$12,AX366&gt;Parameters!$B$11),0,1),"")</f>
        <is>
          <t/>
        </is>
      </c>
      <c r="CF366" s="0" t="inlineStr">
        <f aca="false">IF(A366&lt;&gt;"",IF(OR(BC366&lt;Parameters!$B$12,BC366&gt;Parameters!$B$11),0,1),"")</f>
        <is>
          <t/>
        </is>
      </c>
      <c r="CG366" s="0" t="inlineStr">
        <f aca="false">IF(A366&lt;&gt;"",IF(OR(BH366&lt;Parameters!$B$12,BH366&gt;Parameters!$B$11),0,1),"")</f>
        <is>
          <t/>
        </is>
      </c>
      <c r="CH366" s="0" t="inlineStr">
        <f aca="false">IF(A366&lt;&gt;"",IF(OR(BM366&lt;Parameters!$B$12,BM366&gt;Parameters!$B$11),0,1),"")</f>
        <is>
          <t/>
        </is>
      </c>
      <c r="CI366" s="0" t="inlineStr">
        <f aca="false">IF(A366&lt;&gt;"",IF(OR(BR366&lt;Parameters!$B$12,BR366&gt;Parameters!$B$11),0,1),"")</f>
        <is>
          <t/>
        </is>
      </c>
      <c r="CJ366" s="0" t="inlineStr">
        <f aca="false">IF(A366&lt;&gt;"",IF(OR(BW366&lt;Parameters!$B$12,BW366&gt;Parameters!$B$11),0,1),"")</f>
        <is>
          <t/>
        </is>
      </c>
      <c r="CK366" s="26" t="inlineStr">
        <f aca="false">IF(A366&lt;&gt;"",SUM(CB366:CJ366)/9,"")</f>
        <is>
          <t/>
        </is>
      </c>
      <c r="CL366" s="0" t="inlineStr">
        <f aca="false">IF(A366&lt;&gt;"",CK366*9,"")</f>
        <is>
          <t/>
        </is>
      </c>
      <c r="CM366" s="8" t="inlineStr">
        <f aca="false">IF(A366&lt;&gt;"",TEXT(B366,CM$2)&amp;" "&amp;TEXT(A366,CM$2),"")</f>
        <is>
          <t/>
        </is>
      </c>
    </row>
    <row r="367" customFormat="false" ht="15" hidden="false" customHeight="false" outlineLevel="0" collapsed="false">
      <c r="A367" s="0" t="inlineStr">
        <f aca="false">IF(OR(B366&lt;Parameters!$K$12,A366&lt;Parameters!$K$12),IF(A366&lt;Parameters!$K$12,A366+1,0),"")</f>
        <is>
          <t/>
        </is>
      </c>
      <c r="B367" s="0" t="inlineStr">
        <f aca="false">IF(A367&lt;&gt;"",IF(A367=0,B366+1,B366),"")</f>
        <is>
          <t/>
        </is>
      </c>
      <c r="C367" s="24" t="inlineStr">
        <f aca="false">IF(A367&lt;&gt;"",-_phi*(A367+0.5),"")</f>
        <is>
          <t/>
        </is>
      </c>
      <c r="D367" s="8" t="inlineStr">
        <f aca="false">IF(A367&lt;&gt;"",DEGREES(C367),"")</f>
        <is>
          <t/>
        </is>
      </c>
      <c r="E367" s="24" t="inlineStr">
        <f aca="false">IF(A367&lt;&gt;"",_phi*(B367+0.5),"")</f>
        <is>
          <t/>
        </is>
      </c>
      <c r="F367" s="8" t="inlineStr">
        <f aca="false">IF(A367&lt;&gt;"",DEGREES(E367),"")</f>
        <is>
          <t/>
        </is>
      </c>
      <c r="G367" s="8" t="inlineStr">
        <f aca="false">IF(A367&lt;&gt;"",LOOKUP(A367,h!$A$3:$A$30,h!$D$3:$D$30),"")</f>
        <is>
          <t/>
        </is>
      </c>
      <c r="H367" s="8" t="inlineStr">
        <f aca="false">IF(A367&lt;&gt;"",LOOKUP(B367,h!$A$3:$A$30,h!$D$3:$D$30),"")</f>
        <is>
          <t/>
        </is>
      </c>
      <c r="I367" s="8" t="inlineStr">
        <f aca="false">IF(A367&lt;&gt;"",_zif,"")</f>
        <is>
          <t/>
        </is>
      </c>
      <c r="J367" s="8" t="inlineStr">
        <f aca="false">IF(A367&lt;&gt;"",$G367+'v1 Frame'!D$3*COS($C367)+'v1 Frame'!E$3*SIN($C367)*SIN($E367)+'v1 Frame'!F$3*SIN($C367)*COS($E367),"")</f>
        <is>
          <t/>
        </is>
      </c>
      <c r="K367" s="8" t="inlineStr">
        <f aca="false">IF(A367&lt;&gt;"",$H367+'v1 Frame'!E$3*COS($E367)-'v1 Frame'!F$3*SIN($E367),"")</f>
        <is>
          <t/>
        </is>
      </c>
      <c r="L367" s="8" t="inlineStr">
        <f aca="false">IF(A367&lt;&gt;"",$I367-'v1 Frame'!D$3*SIN($C367)+'v1 Frame'!E$3*COS($C367)*SIN($E367)+'v1 Frame'!F$3*COS($C367)*COS($E367),"")</f>
        <is>
          <t/>
        </is>
      </c>
      <c r="M367" s="8" t="inlineStr">
        <f aca="false">IF(A367&lt;&gt;"",$G367+'v1 Frame'!G$3*COS($C367)+'v1 Frame'!H$3*SIN($C367)*SIN($E367)+'v1 Frame'!I$3*SIN($C367)*COS($E367),"")</f>
        <is>
          <t/>
        </is>
      </c>
      <c r="N367" s="8" t="inlineStr">
        <f aca="false">IF(A367&lt;&gt;"",$H367+'v1 Frame'!H$3*COS($E367)-'v1 Frame'!I$3*SIN($E367),"")</f>
        <is>
          <t/>
        </is>
      </c>
      <c r="O367" s="8" t="inlineStr">
        <f aca="false">IF(A367&lt;&gt;"",$I367-'v1 Frame'!G$3*SIN($C367)+'v1 Frame'!H$3*COS($C367)*SIN($E367)+'v1 Frame'!I$3*COS($C367)*COS($E367),"")</f>
        <is>
          <t/>
        </is>
      </c>
      <c r="P367" s="8" t="inlineStr">
        <f aca="false">IF(A367&lt;&gt;"",$G367+'v1 Frame'!J$3*COS($C367)+'v1 Frame'!K$3*SIN($C367)*SIN($E367)+'v1 Frame'!L$3*SIN($C367)*COS($E367),"")</f>
        <is>
          <t/>
        </is>
      </c>
      <c r="Q367" s="8" t="inlineStr">
        <f aca="false">IF(A367&lt;&gt;"",$H367+'v1 Frame'!K$3*COS($E367)-'v1 Frame'!L$3*SIN($E367),"")</f>
        <is>
          <t/>
        </is>
      </c>
      <c r="R367" s="8" t="inlineStr">
        <f aca="false">IF(A367&lt;&gt;"",$I367-'v1 Frame'!J$3*SIN($C367)+'v1 Frame'!K$3*COS($C367)*SIN($E367)+'v1 Frame'!L$3*COS($C367)*COS($E367),"")</f>
        <is>
          <t/>
        </is>
      </c>
      <c r="S367" s="8" t="inlineStr">
        <f aca="false">IF(A367&lt;&gt;"",$G367+'v1 Frame'!M$3*COS($C367)+'v1 Frame'!N$3*SIN($C367)*SIN($E367)+'v1 Frame'!O$3*SIN($C367)*COS($E367),"")</f>
        <is>
          <t/>
        </is>
      </c>
      <c r="T367" s="8" t="inlineStr">
        <f aca="false">IF(A367&lt;&gt;"",$H367+'v1 Frame'!N$3*COS($E367)-'v1 Frame'!O$3*SIN($E367),"")</f>
        <is>
          <t/>
        </is>
      </c>
      <c r="U367" s="8" t="inlineStr">
        <f aca="false">IF(A367&lt;&gt;"",$I367-'v1 Frame'!M$3*SIN($C367)+'v1 Frame'!N$3*COS($C367)*SIN($E367)+'v1 Frame'!O$3*COS($C367)*COS($E367),"")</f>
        <is>
          <t/>
        </is>
      </c>
      <c r="V367" s="8" t="inlineStr">
        <f aca="false">IF(A367&lt;&gt;"",$G367+'v1 Frame'!P$3*COS($C367)+'v1 Frame'!Q$3*SIN($C367)*SIN($E367)+'v1 Frame'!R$3*SIN($C367)*COS($E367),"")</f>
        <is>
          <t/>
        </is>
      </c>
      <c r="W367" s="8" t="inlineStr">
        <f aca="false">IF(A367&lt;&gt;"",$H367+'v1 Frame'!Q$3*COS($E367)-'v1 Frame'!R$3*SIN($E367),"")</f>
        <is>
          <t/>
        </is>
      </c>
      <c r="X367" s="8" t="inlineStr">
        <f aca="false">IF(A367&lt;&gt;"",$I367-'v1 Frame'!P$3*SIN($C367)+'v1 Frame'!Q$3*COS($C367)*SIN($E367)+'v1 Frame'!R$3*COS($C367)*COS($E367),"")</f>
        <is>
          <t/>
        </is>
      </c>
      <c r="Y367" s="8" t="inlineStr">
        <f aca="false">IF(A367&lt;&gt;"",$G367+'v1 Frame'!S$3*COS($C367)+'v1 Frame'!T$3*SIN($C367)*SIN($E367)+'v1 Frame'!U$3*SIN($C367)*COS($E367),"")</f>
        <is>
          <t/>
        </is>
      </c>
      <c r="Z367" s="8" t="inlineStr">
        <f aca="false">IF(A367&lt;&gt;"",$H367+'v1 Frame'!T$3*COS($E367)-'v1 Frame'!U$3*SIN($E367),"")</f>
        <is>
          <t/>
        </is>
      </c>
      <c r="AA367" s="8" t="inlineStr">
        <f aca="false">IF(A367&lt;&gt;"",$I367-'v1 Frame'!S$3*SIN($C367)+'v1 Frame'!T$3*COS($C367)*SIN($E367)+'v1 Frame'!U$3*COS($C367)*COS($E367),"")</f>
        <is>
          <t/>
        </is>
      </c>
      <c r="AB367" s="8" t="inlineStr">
        <f aca="false">IF(A367&lt;&gt;"",$G367+'v1 Frame'!V$3*COS($C367)+'v1 Frame'!W$3*SIN($C367)*SIN($E367)+'v1 Frame'!X$3*SIN($C367)*COS($E367),"")</f>
        <is>
          <t/>
        </is>
      </c>
      <c r="AC367" s="8" t="inlineStr">
        <f aca="false">IF(A367&lt;&gt;"",$H367+'v1 Frame'!W$3*COS($E367)-'v1 Frame'!X$3*SIN($E367),"")</f>
        <is>
          <t/>
        </is>
      </c>
      <c r="AD367" s="8" t="inlineStr">
        <f aca="false">IF(A367&lt;&gt;"",$I367-'v1 Frame'!V$3*SIN($C367)+'v1 Frame'!W$3*COS($C367)*SIN($E367)+'v1 Frame'!X$3*COS($C367)*COS($E367),"")</f>
        <is>
          <t/>
        </is>
      </c>
      <c r="AE367" s="25" t="inlineStr">
        <f aca="false">IF(A367&lt;&gt;"",$G367+'v1 Frame'!Y$3*COS($C367)+'v1 Frame'!Z$3*SIN($C367)*SIN($E367)+'v1 Frame'!AA$3*SIN($C367)*COS($E367),"")</f>
        <is>
          <t/>
        </is>
      </c>
      <c r="AF367" s="25" t="inlineStr">
        <f aca="false">IF(A367&lt;&gt;"",$H367+'v1 Frame'!Z$3*COS($E367)-'v1 Frame'!AA$3*SIN($E367),"")</f>
        <is>
          <t/>
        </is>
      </c>
      <c r="AG367" s="25" t="inlineStr">
        <f aca="false">IF(A367&lt;&gt;"",$I367-'v1 Frame'!Y$3*SIN($C367)+'v1 Frame'!Z$3*COS($C367)*SIN($E367)+'v1 Frame'!AA$3*COS($C367)*COS($E367),"")</f>
        <is>
          <t/>
        </is>
      </c>
      <c r="AH367" s="8" t="inlineStr">
        <f aca="false">IF(A367&lt;&gt;"",SQRT(SUMSQ(G367:I367)),"")</f>
        <is>
          <t/>
        </is>
      </c>
      <c r="AI367" s="8" t="inlineStr">
        <f aca="false">IF(A367&lt;&gt;"",IF(AH367&lt;&gt;0,ACOS(I367/AH367),0),"")</f>
        <is>
          <t/>
        </is>
      </c>
      <c r="AJ367" s="8" t="inlineStr">
        <f aca="false">IF(A367&lt;&gt;"",DEGREES(AI367),"")</f>
        <is>
          <t/>
        </is>
      </c>
      <c r="AK367" s="8" t="inlineStr">
        <f aca="false">IF(A367&lt;&gt;"",IF(OR(G367&lt;&gt;0,H367&lt;&gt;0),ATAN2(G367,H367),0),"")</f>
        <is>
          <t/>
        </is>
      </c>
      <c r="AL367" s="8" t="inlineStr">
        <f aca="false">IF(A367&lt;&gt;"",DEGREES(AK367),"")</f>
        <is>
          <t/>
        </is>
      </c>
      <c r="AM367" s="8" t="inlineStr">
        <f aca="false">IF(A367&lt;&gt;"",SQRT(SUMSQ(J367:L367)),"")</f>
        <is>
          <t/>
        </is>
      </c>
      <c r="AN367" s="8" t="inlineStr">
        <f aca="false">IF(A367&lt;&gt;"",IF(AM367&lt;&gt;0,ACOS(L367/AM367),0),"")</f>
        <is>
          <t/>
        </is>
      </c>
      <c r="AO367" s="8" t="inlineStr">
        <f aca="false">IF(A367&lt;&gt;"",DEGREES(AN367),"")</f>
        <is>
          <t/>
        </is>
      </c>
      <c r="AP367" s="8" t="inlineStr">
        <f aca="false">IF(A367&lt;&gt;"",IF(OR(J367&lt;&gt;0,K367&lt;&gt;0),ATAN2(J367,K367),0),"")</f>
        <is>
          <t/>
        </is>
      </c>
      <c r="AQ367" s="8" t="inlineStr">
        <f aca="false">IF(A367&lt;&gt;"",DEGREES(AP367),"")</f>
        <is>
          <t/>
        </is>
      </c>
      <c r="AR367" s="8" t="inlineStr">
        <f aca="false">IF(A367&lt;&gt;"",SQRT(SUMSQ(M367:O367)),"")</f>
        <is>
          <t/>
        </is>
      </c>
      <c r="AS367" s="8" t="inlineStr">
        <f aca="false">IF(A367&lt;&gt;"",IF(AR367&lt;&gt;0,ACOS(O367/AR367),0),"")</f>
        <is>
          <t/>
        </is>
      </c>
      <c r="AT367" s="8" t="inlineStr">
        <f aca="false">IF(A367&lt;&gt;"",DEGREES(AS367),"")</f>
        <is>
          <t/>
        </is>
      </c>
      <c r="AU367" s="8" t="inlineStr">
        <f aca="false">IF(A367&lt;&gt;"",IF(OR(M367&lt;&gt;0,N367&lt;&gt;0),ATAN2(M367,N367),0),"")</f>
        <is>
          <t/>
        </is>
      </c>
      <c r="AV367" s="8" t="inlineStr">
        <f aca="false">IF(A367&lt;&gt;"",DEGREES(AU367),"")</f>
        <is>
          <t/>
        </is>
      </c>
      <c r="AW367" s="8" t="inlineStr">
        <f aca="false">IF(A367&lt;&gt;"",SQRT(SUMSQ(P367:R367)),"")</f>
        <is>
          <t/>
        </is>
      </c>
      <c r="AX367" s="8" t="inlineStr">
        <f aca="false">IF(A367&lt;&gt;"",IF(AW367&lt;&gt;0,ACOS(R367/AW367),0),"")</f>
        <is>
          <t/>
        </is>
      </c>
      <c r="AY367" s="8" t="inlineStr">
        <f aca="false">IF(A367&lt;&gt;"",DEGREES(AX367),"")</f>
        <is>
          <t/>
        </is>
      </c>
      <c r="AZ367" s="8" t="inlineStr">
        <f aca="false">IF(A367&lt;&gt;"",IF(OR(P367&lt;&gt;0,Q367&lt;&gt;0),ATAN2(P367,Q367),0),"")</f>
        <is>
          <t/>
        </is>
      </c>
      <c r="BA367" s="8" t="inlineStr">
        <f aca="false">IF(A367&lt;&gt;"",DEGREES(AZ367),"")</f>
        <is>
          <t/>
        </is>
      </c>
      <c r="BB367" s="8" t="inlineStr">
        <f aca="false">IF(A367&lt;&gt;"",SQRT(SUMSQ(S367:U367)),"")</f>
        <is>
          <t/>
        </is>
      </c>
      <c r="BC367" s="8" t="inlineStr">
        <f aca="false">IF(A367&lt;&gt;"",IF(BB367&lt;&gt;0,ACOS(U367/BB367),0),"")</f>
        <is>
          <t/>
        </is>
      </c>
      <c r="BD367" s="8" t="inlineStr">
        <f aca="false">IF(A367&lt;&gt;"",DEGREES(BC367),"")</f>
        <is>
          <t/>
        </is>
      </c>
      <c r="BE367" s="8" t="inlineStr">
        <f aca="false">IF(A367&lt;&gt;"",IF(OR(S367&lt;&gt;0,T367&lt;&gt;0),ATAN2(S367,T367),0),"")</f>
        <is>
          <t/>
        </is>
      </c>
      <c r="BF367" s="8" t="inlineStr">
        <f aca="false">IF(A367&lt;&gt;"",DEGREES(BE367),"")</f>
        <is>
          <t/>
        </is>
      </c>
      <c r="BG367" s="8" t="inlineStr">
        <f aca="false">IF(A367&lt;&gt;"",SQRT(SUMSQ(V367:X367)),"")</f>
        <is>
          <t/>
        </is>
      </c>
      <c r="BH367" s="8" t="inlineStr">
        <f aca="false">IF(A367&lt;&gt;"",IF(BG367&lt;&gt;0,ACOS(X367/BG367),0),"")</f>
        <is>
          <t/>
        </is>
      </c>
      <c r="BI367" s="8" t="inlineStr">
        <f aca="false">IF(A367&lt;&gt;"",DEGREES(BH367),"")</f>
        <is>
          <t/>
        </is>
      </c>
      <c r="BJ367" s="8" t="inlineStr">
        <f aca="false">IF(A367&lt;&gt;"",IF(OR(V367&lt;&gt;0,W367&lt;&gt;0),ATAN2(V367,W367),0),"")</f>
        <is>
          <t/>
        </is>
      </c>
      <c r="BK367" s="8" t="inlineStr">
        <f aca="false">IF(A367&lt;&gt;"",DEGREES(BJ367),"")</f>
        <is>
          <t/>
        </is>
      </c>
      <c r="BL367" s="8" t="inlineStr">
        <f aca="false">IF(A367&lt;&gt;"",SQRT(SUMSQ(Y367:AA367)),"")</f>
        <is>
          <t/>
        </is>
      </c>
      <c r="BM367" s="8" t="inlineStr">
        <f aca="false">IF(A367&lt;&gt;"",IF(BL367&lt;&gt;0,ACOS(AA367/BL367),0),"")</f>
        <is>
          <t/>
        </is>
      </c>
      <c r="BN367" s="8" t="inlineStr">
        <f aca="false">IF(A367&lt;&gt;"",DEGREES(BM367),"")</f>
        <is>
          <t/>
        </is>
      </c>
      <c r="BO367" s="8" t="inlineStr">
        <f aca="false">IF(A367&lt;&gt;"",IF(OR(Y367&lt;&gt;0,Z367&lt;&gt;0),ATAN2(Y367,Z367),0),"")</f>
        <is>
          <t/>
        </is>
      </c>
      <c r="BP367" s="8" t="inlineStr">
        <f aca="false">IF(A367&lt;&gt;"",DEGREES(BO367),"")</f>
        <is>
          <t/>
        </is>
      </c>
      <c r="BQ367" s="8" t="inlineStr">
        <f aca="false">IF(A367&lt;&gt;"",SQRT(SUMSQ(AB367:AD367)),"")</f>
        <is>
          <t/>
        </is>
      </c>
      <c r="BR367" s="8" t="inlineStr">
        <f aca="false">IF(A367&lt;&gt;"",IF(BQ367&lt;&gt;0,ACOS(AD367/BQ367),0),"")</f>
        <is>
          <t/>
        </is>
      </c>
      <c r="BS367" s="8" t="inlineStr">
        <f aca="false">IF(A367&lt;&gt;"",DEGREES(BR367),"")</f>
        <is>
          <t/>
        </is>
      </c>
      <c r="BT367" s="8" t="inlineStr">
        <f aca="false">IF(A367&lt;&gt;"",IF(OR(AB367&lt;&gt;0,AC367&lt;&gt;0),ATAN2(AB367,AC367),0),"")</f>
        <is>
          <t/>
        </is>
      </c>
      <c r="BU367" s="8" t="inlineStr">
        <f aca="false">IF(A367&lt;&gt;"",DEGREES(BT367),"")</f>
        <is>
          <t/>
        </is>
      </c>
      <c r="BV367" s="8" t="inlineStr">
        <f aca="false">IF(A367&lt;&gt;"",SQRT(SUMSQ(AE367:AG367)),"")</f>
        <is>
          <t/>
        </is>
      </c>
      <c r="BW367" s="8" t="inlineStr">
        <f aca="false">IF(A367&lt;&gt;"",IF(BV367&lt;&gt;0,ACOS(AG367/BV367),0),"")</f>
        <is>
          <t/>
        </is>
      </c>
      <c r="BX367" s="8" t="inlineStr">
        <f aca="false">IF(A367&lt;&gt;"",DEGREES(BW367),"")</f>
        <is>
          <t/>
        </is>
      </c>
      <c r="BY367" s="8" t="inlineStr">
        <f aca="false">IF(A367&lt;&gt;"",IF(OR(AF367&lt;&gt;0,AG367&lt;&gt;0),ATAN2(AF367,AG367),0),"")</f>
        <is>
          <t/>
        </is>
      </c>
      <c r="BZ367" s="8" t="inlineStr">
        <f aca="false">IF(A367&lt;&gt;"",DEGREES(BY367),"")</f>
        <is>
          <t/>
        </is>
      </c>
      <c r="CA367" s="0" t="inlineStr">
        <f aca="false">IF(A367&lt;&gt;"",IF(AND(AI367&lt;Parameters!$B$11,AI367&gt;Parameters!$B$12,AN367&lt;Parameters!$B$11,AN367&gt;Parameters!$B$12,AS367&lt;Parameters!$B$11,AS367&gt;Parameters!$B$12,AX367&lt;Parameters!$B$11,AX367&gt;Parameters!$B$12,BC367&lt;Parameters!$B$11,BC367&gt;Parameters!$B$12,BM367&lt;Parameters!$B$11,BM367&gt;Parameters!$B$12,BR367&lt;Parameters!$B$11,BR367&gt;Parameters!$B$12,BW367&lt;Parameters!$B$11,BW367&gt;Parameters!$B$12),1,0),"")</f>
        <is>
          <t/>
        </is>
      </c>
      <c r="CB367" s="0" t="inlineStr">
        <f aca="false">IF(A367&lt;&gt;"",IF(OR(AI367&lt;Parameters!$B$12,AI367&gt;Parameters!$B$11),0,1),"")</f>
        <is>
          <t/>
        </is>
      </c>
      <c r="CC367" s="0" t="inlineStr">
        <f aca="false">IF(A367&lt;&gt;"",IF(OR(AN367&lt;Parameters!$B$12,AN367&gt;Parameters!$B$11),0,1),"")</f>
        <is>
          <t/>
        </is>
      </c>
      <c r="CD367" s="0" t="inlineStr">
        <f aca="false">IF(A367&lt;&gt;"",IF(OR(AS367&lt;Parameters!$B$12,AS367&gt;Parameters!$B$11),0,1),"")</f>
        <is>
          <t/>
        </is>
      </c>
      <c r="CE367" s="0" t="inlineStr">
        <f aca="false">IF(A367&lt;&gt;"",IF(OR(AX367&lt;Parameters!$B$12,AX367&gt;Parameters!$B$11),0,1),"")</f>
        <is>
          <t/>
        </is>
      </c>
      <c r="CF367" s="0" t="inlineStr">
        <f aca="false">IF(A367&lt;&gt;"",IF(OR(BC367&lt;Parameters!$B$12,BC367&gt;Parameters!$B$11),0,1),"")</f>
        <is>
          <t/>
        </is>
      </c>
      <c r="CG367" s="0" t="inlineStr">
        <f aca="false">IF(A367&lt;&gt;"",IF(OR(BH367&lt;Parameters!$B$12,BH367&gt;Parameters!$B$11),0,1),"")</f>
        <is>
          <t/>
        </is>
      </c>
      <c r="CH367" s="0" t="inlineStr">
        <f aca="false">IF(A367&lt;&gt;"",IF(OR(BM367&lt;Parameters!$B$12,BM367&gt;Parameters!$B$11),0,1),"")</f>
        <is>
          <t/>
        </is>
      </c>
      <c r="CI367" s="0" t="inlineStr">
        <f aca="false">IF(A367&lt;&gt;"",IF(OR(BR367&lt;Parameters!$B$12,BR367&gt;Parameters!$B$11),0,1),"")</f>
        <is>
          <t/>
        </is>
      </c>
      <c r="CJ367" s="0" t="inlineStr">
        <f aca="false">IF(A367&lt;&gt;"",IF(OR(BW367&lt;Parameters!$B$12,BW367&gt;Parameters!$B$11),0,1),"")</f>
        <is>
          <t/>
        </is>
      </c>
      <c r="CK367" s="26" t="inlineStr">
        <f aca="false">IF(A367&lt;&gt;"",SUM(CB367:CJ367)/9,"")</f>
        <is>
          <t/>
        </is>
      </c>
      <c r="CL367" s="0" t="inlineStr">
        <f aca="false">IF(A367&lt;&gt;"",CK367*9,"")</f>
        <is>
          <t/>
        </is>
      </c>
      <c r="CM367" s="8" t="inlineStr">
        <f aca="false">IF(A367&lt;&gt;"",TEXT(B367,CM$2)&amp;" "&amp;TEXT(A367,CM$2),"")</f>
        <is>
          <t/>
        </is>
      </c>
    </row>
    <row r="368" customFormat="false" ht="15" hidden="false" customHeight="false" outlineLevel="0" collapsed="false">
      <c r="A368" s="0" t="inlineStr">
        <f aca="false">IF(OR(B367&lt;Parameters!$K$12,A367&lt;Parameters!$K$12),IF(A367&lt;Parameters!$K$12,A367+1,0),"")</f>
        <is>
          <t/>
        </is>
      </c>
      <c r="B368" s="0" t="inlineStr">
        <f aca="false">IF(A368&lt;&gt;"",IF(A368=0,B367+1,B367),"")</f>
        <is>
          <t/>
        </is>
      </c>
      <c r="C368" s="24" t="inlineStr">
        <f aca="false">IF(A368&lt;&gt;"",-_phi*(A368+0.5),"")</f>
        <is>
          <t/>
        </is>
      </c>
      <c r="D368" s="8" t="inlineStr">
        <f aca="false">IF(A368&lt;&gt;"",DEGREES(C368),"")</f>
        <is>
          <t/>
        </is>
      </c>
      <c r="E368" s="24" t="inlineStr">
        <f aca="false">IF(A368&lt;&gt;"",_phi*(B368+0.5),"")</f>
        <is>
          <t/>
        </is>
      </c>
      <c r="F368" s="8" t="inlineStr">
        <f aca="false">IF(A368&lt;&gt;"",DEGREES(E368),"")</f>
        <is>
          <t/>
        </is>
      </c>
      <c r="G368" s="8" t="inlineStr">
        <f aca="false">IF(A368&lt;&gt;"",LOOKUP(A368,h!$A$3:$A$30,h!$D$3:$D$30),"")</f>
        <is>
          <t/>
        </is>
      </c>
      <c r="H368" s="8" t="inlineStr">
        <f aca="false">IF(A368&lt;&gt;"",LOOKUP(B368,h!$A$3:$A$30,h!$D$3:$D$30),"")</f>
        <is>
          <t/>
        </is>
      </c>
      <c r="I368" s="8" t="inlineStr">
        <f aca="false">IF(A368&lt;&gt;"",_zif,"")</f>
        <is>
          <t/>
        </is>
      </c>
      <c r="J368" s="8" t="inlineStr">
        <f aca="false">IF(A368&lt;&gt;"",$G368+'v1 Frame'!D$3*COS($C368)+'v1 Frame'!E$3*SIN($C368)*SIN($E368)+'v1 Frame'!F$3*SIN($C368)*COS($E368),"")</f>
        <is>
          <t/>
        </is>
      </c>
      <c r="K368" s="8" t="inlineStr">
        <f aca="false">IF(A368&lt;&gt;"",$H368+'v1 Frame'!E$3*COS($E368)-'v1 Frame'!F$3*SIN($E368),"")</f>
        <is>
          <t/>
        </is>
      </c>
      <c r="L368" s="8" t="inlineStr">
        <f aca="false">IF(A368&lt;&gt;"",$I368-'v1 Frame'!D$3*SIN($C368)+'v1 Frame'!E$3*COS($C368)*SIN($E368)+'v1 Frame'!F$3*COS($C368)*COS($E368),"")</f>
        <is>
          <t/>
        </is>
      </c>
      <c r="M368" s="8" t="inlineStr">
        <f aca="false">IF(A368&lt;&gt;"",$G368+'v1 Frame'!G$3*COS($C368)+'v1 Frame'!H$3*SIN($C368)*SIN($E368)+'v1 Frame'!I$3*SIN($C368)*COS($E368),"")</f>
        <is>
          <t/>
        </is>
      </c>
      <c r="N368" s="8" t="inlineStr">
        <f aca="false">IF(A368&lt;&gt;"",$H368+'v1 Frame'!H$3*COS($E368)-'v1 Frame'!I$3*SIN($E368),"")</f>
        <is>
          <t/>
        </is>
      </c>
      <c r="O368" s="8" t="inlineStr">
        <f aca="false">IF(A368&lt;&gt;"",$I368-'v1 Frame'!G$3*SIN($C368)+'v1 Frame'!H$3*COS($C368)*SIN($E368)+'v1 Frame'!I$3*COS($C368)*COS($E368),"")</f>
        <is>
          <t/>
        </is>
      </c>
      <c r="P368" s="8" t="inlineStr">
        <f aca="false">IF(A368&lt;&gt;"",$G368+'v1 Frame'!J$3*COS($C368)+'v1 Frame'!K$3*SIN($C368)*SIN($E368)+'v1 Frame'!L$3*SIN($C368)*COS($E368),"")</f>
        <is>
          <t/>
        </is>
      </c>
      <c r="Q368" s="8" t="inlineStr">
        <f aca="false">IF(A368&lt;&gt;"",$H368+'v1 Frame'!K$3*COS($E368)-'v1 Frame'!L$3*SIN($E368),"")</f>
        <is>
          <t/>
        </is>
      </c>
      <c r="R368" s="8" t="inlineStr">
        <f aca="false">IF(A368&lt;&gt;"",$I368-'v1 Frame'!J$3*SIN($C368)+'v1 Frame'!K$3*COS($C368)*SIN($E368)+'v1 Frame'!L$3*COS($C368)*COS($E368),"")</f>
        <is>
          <t/>
        </is>
      </c>
      <c r="S368" s="8" t="inlineStr">
        <f aca="false">IF(A368&lt;&gt;"",$G368+'v1 Frame'!M$3*COS($C368)+'v1 Frame'!N$3*SIN($C368)*SIN($E368)+'v1 Frame'!O$3*SIN($C368)*COS($E368),"")</f>
        <is>
          <t/>
        </is>
      </c>
      <c r="T368" s="8" t="inlineStr">
        <f aca="false">IF(A368&lt;&gt;"",$H368+'v1 Frame'!N$3*COS($E368)-'v1 Frame'!O$3*SIN($E368),"")</f>
        <is>
          <t/>
        </is>
      </c>
      <c r="U368" s="8" t="inlineStr">
        <f aca="false">IF(A368&lt;&gt;"",$I368-'v1 Frame'!M$3*SIN($C368)+'v1 Frame'!N$3*COS($C368)*SIN($E368)+'v1 Frame'!O$3*COS($C368)*COS($E368),"")</f>
        <is>
          <t/>
        </is>
      </c>
      <c r="V368" s="8" t="inlineStr">
        <f aca="false">IF(A368&lt;&gt;"",$G368+'v1 Frame'!P$3*COS($C368)+'v1 Frame'!Q$3*SIN($C368)*SIN($E368)+'v1 Frame'!R$3*SIN($C368)*COS($E368),"")</f>
        <is>
          <t/>
        </is>
      </c>
      <c r="W368" s="8" t="inlineStr">
        <f aca="false">IF(A368&lt;&gt;"",$H368+'v1 Frame'!Q$3*COS($E368)-'v1 Frame'!R$3*SIN($E368),"")</f>
        <is>
          <t/>
        </is>
      </c>
      <c r="X368" s="8" t="inlineStr">
        <f aca="false">IF(A368&lt;&gt;"",$I368-'v1 Frame'!P$3*SIN($C368)+'v1 Frame'!Q$3*COS($C368)*SIN($E368)+'v1 Frame'!R$3*COS($C368)*COS($E368),"")</f>
        <is>
          <t/>
        </is>
      </c>
      <c r="Y368" s="8" t="inlineStr">
        <f aca="false">IF(A368&lt;&gt;"",$G368+'v1 Frame'!S$3*COS($C368)+'v1 Frame'!T$3*SIN($C368)*SIN($E368)+'v1 Frame'!U$3*SIN($C368)*COS($E368),"")</f>
        <is>
          <t/>
        </is>
      </c>
      <c r="Z368" s="8" t="inlineStr">
        <f aca="false">IF(A368&lt;&gt;"",$H368+'v1 Frame'!T$3*COS($E368)-'v1 Frame'!U$3*SIN($E368),"")</f>
        <is>
          <t/>
        </is>
      </c>
      <c r="AA368" s="8" t="inlineStr">
        <f aca="false">IF(A368&lt;&gt;"",$I368-'v1 Frame'!S$3*SIN($C368)+'v1 Frame'!T$3*COS($C368)*SIN($E368)+'v1 Frame'!U$3*COS($C368)*COS($E368),"")</f>
        <is>
          <t/>
        </is>
      </c>
      <c r="AB368" s="8" t="inlineStr">
        <f aca="false">IF(A368&lt;&gt;"",$G368+'v1 Frame'!V$3*COS($C368)+'v1 Frame'!W$3*SIN($C368)*SIN($E368)+'v1 Frame'!X$3*SIN($C368)*COS($E368),"")</f>
        <is>
          <t/>
        </is>
      </c>
      <c r="AC368" s="8" t="inlineStr">
        <f aca="false">IF(A368&lt;&gt;"",$H368+'v1 Frame'!W$3*COS($E368)-'v1 Frame'!X$3*SIN($E368),"")</f>
        <is>
          <t/>
        </is>
      </c>
      <c r="AD368" s="8" t="inlineStr">
        <f aca="false">IF(A368&lt;&gt;"",$I368-'v1 Frame'!V$3*SIN($C368)+'v1 Frame'!W$3*COS($C368)*SIN($E368)+'v1 Frame'!X$3*COS($C368)*COS($E368),"")</f>
        <is>
          <t/>
        </is>
      </c>
      <c r="AE368" s="25" t="inlineStr">
        <f aca="false">IF(A368&lt;&gt;"",$G368+'v1 Frame'!Y$3*COS($C368)+'v1 Frame'!Z$3*SIN($C368)*SIN($E368)+'v1 Frame'!AA$3*SIN($C368)*COS($E368),"")</f>
        <is>
          <t/>
        </is>
      </c>
      <c r="AF368" s="25" t="inlineStr">
        <f aca="false">IF(A368&lt;&gt;"",$H368+'v1 Frame'!Z$3*COS($E368)-'v1 Frame'!AA$3*SIN($E368),"")</f>
        <is>
          <t/>
        </is>
      </c>
      <c r="AG368" s="25" t="inlineStr">
        <f aca="false">IF(A368&lt;&gt;"",$I368-'v1 Frame'!Y$3*SIN($C368)+'v1 Frame'!Z$3*COS($C368)*SIN($E368)+'v1 Frame'!AA$3*COS($C368)*COS($E368),"")</f>
        <is>
          <t/>
        </is>
      </c>
      <c r="AH368" s="8" t="inlineStr">
        <f aca="false">IF(A368&lt;&gt;"",SQRT(SUMSQ(G368:I368)),"")</f>
        <is>
          <t/>
        </is>
      </c>
      <c r="AI368" s="8" t="inlineStr">
        <f aca="false">IF(A368&lt;&gt;"",IF(AH368&lt;&gt;0,ACOS(I368/AH368),0),"")</f>
        <is>
          <t/>
        </is>
      </c>
      <c r="AJ368" s="8" t="inlineStr">
        <f aca="false">IF(A368&lt;&gt;"",DEGREES(AI368),"")</f>
        <is>
          <t/>
        </is>
      </c>
      <c r="AK368" s="8" t="inlineStr">
        <f aca="false">IF(A368&lt;&gt;"",IF(OR(G368&lt;&gt;0,H368&lt;&gt;0),ATAN2(G368,H368),0),"")</f>
        <is>
          <t/>
        </is>
      </c>
      <c r="AL368" s="8" t="inlineStr">
        <f aca="false">IF(A368&lt;&gt;"",DEGREES(AK368),"")</f>
        <is>
          <t/>
        </is>
      </c>
      <c r="AM368" s="8" t="inlineStr">
        <f aca="false">IF(A368&lt;&gt;"",SQRT(SUMSQ(J368:L368)),"")</f>
        <is>
          <t/>
        </is>
      </c>
      <c r="AN368" s="8" t="inlineStr">
        <f aca="false">IF(A368&lt;&gt;"",IF(AM368&lt;&gt;0,ACOS(L368/AM368),0),"")</f>
        <is>
          <t/>
        </is>
      </c>
      <c r="AO368" s="8" t="inlineStr">
        <f aca="false">IF(A368&lt;&gt;"",DEGREES(AN368),"")</f>
        <is>
          <t/>
        </is>
      </c>
      <c r="AP368" s="8" t="inlineStr">
        <f aca="false">IF(A368&lt;&gt;"",IF(OR(J368&lt;&gt;0,K368&lt;&gt;0),ATAN2(J368,K368),0),"")</f>
        <is>
          <t/>
        </is>
      </c>
      <c r="AQ368" s="8" t="inlineStr">
        <f aca="false">IF(A368&lt;&gt;"",DEGREES(AP368),"")</f>
        <is>
          <t/>
        </is>
      </c>
      <c r="AR368" s="8" t="inlineStr">
        <f aca="false">IF(A368&lt;&gt;"",SQRT(SUMSQ(M368:O368)),"")</f>
        <is>
          <t/>
        </is>
      </c>
      <c r="AS368" s="8" t="inlineStr">
        <f aca="false">IF(A368&lt;&gt;"",IF(AR368&lt;&gt;0,ACOS(O368/AR368),0),"")</f>
        <is>
          <t/>
        </is>
      </c>
      <c r="AT368" s="8" t="inlineStr">
        <f aca="false">IF(A368&lt;&gt;"",DEGREES(AS368),"")</f>
        <is>
          <t/>
        </is>
      </c>
      <c r="AU368" s="8" t="inlineStr">
        <f aca="false">IF(A368&lt;&gt;"",IF(OR(M368&lt;&gt;0,N368&lt;&gt;0),ATAN2(M368,N368),0),"")</f>
        <is>
          <t/>
        </is>
      </c>
      <c r="AV368" s="8" t="inlineStr">
        <f aca="false">IF(A368&lt;&gt;"",DEGREES(AU368),"")</f>
        <is>
          <t/>
        </is>
      </c>
      <c r="AW368" s="8" t="inlineStr">
        <f aca="false">IF(A368&lt;&gt;"",SQRT(SUMSQ(P368:R368)),"")</f>
        <is>
          <t/>
        </is>
      </c>
      <c r="AX368" s="8" t="inlineStr">
        <f aca="false">IF(A368&lt;&gt;"",IF(AW368&lt;&gt;0,ACOS(R368/AW368),0),"")</f>
        <is>
          <t/>
        </is>
      </c>
      <c r="AY368" s="8" t="inlineStr">
        <f aca="false">IF(A368&lt;&gt;"",DEGREES(AX368),"")</f>
        <is>
          <t/>
        </is>
      </c>
      <c r="AZ368" s="8" t="inlineStr">
        <f aca="false">IF(A368&lt;&gt;"",IF(OR(P368&lt;&gt;0,Q368&lt;&gt;0),ATAN2(P368,Q368),0),"")</f>
        <is>
          <t/>
        </is>
      </c>
      <c r="BA368" s="8" t="inlineStr">
        <f aca="false">IF(A368&lt;&gt;"",DEGREES(AZ368),"")</f>
        <is>
          <t/>
        </is>
      </c>
      <c r="BB368" s="8" t="inlineStr">
        <f aca="false">IF(A368&lt;&gt;"",SQRT(SUMSQ(S368:U368)),"")</f>
        <is>
          <t/>
        </is>
      </c>
      <c r="BC368" s="8" t="inlineStr">
        <f aca="false">IF(A368&lt;&gt;"",IF(BB368&lt;&gt;0,ACOS(U368/BB368),0),"")</f>
        <is>
          <t/>
        </is>
      </c>
      <c r="BD368" s="8" t="inlineStr">
        <f aca="false">IF(A368&lt;&gt;"",DEGREES(BC368),"")</f>
        <is>
          <t/>
        </is>
      </c>
      <c r="BE368" s="8" t="inlineStr">
        <f aca="false">IF(A368&lt;&gt;"",IF(OR(S368&lt;&gt;0,T368&lt;&gt;0),ATAN2(S368,T368),0),"")</f>
        <is>
          <t/>
        </is>
      </c>
      <c r="BF368" s="8" t="inlineStr">
        <f aca="false">IF(A368&lt;&gt;"",DEGREES(BE368),"")</f>
        <is>
          <t/>
        </is>
      </c>
      <c r="BG368" s="8" t="inlineStr">
        <f aca="false">IF(A368&lt;&gt;"",SQRT(SUMSQ(V368:X368)),"")</f>
        <is>
          <t/>
        </is>
      </c>
      <c r="BH368" s="8" t="inlineStr">
        <f aca="false">IF(A368&lt;&gt;"",IF(BG368&lt;&gt;0,ACOS(X368/BG368),0),"")</f>
        <is>
          <t/>
        </is>
      </c>
      <c r="BI368" s="8" t="inlineStr">
        <f aca="false">IF(A368&lt;&gt;"",DEGREES(BH368),"")</f>
        <is>
          <t/>
        </is>
      </c>
      <c r="BJ368" s="8" t="inlineStr">
        <f aca="false">IF(A368&lt;&gt;"",IF(OR(V368&lt;&gt;0,W368&lt;&gt;0),ATAN2(V368,W368),0),"")</f>
        <is>
          <t/>
        </is>
      </c>
      <c r="BK368" s="8" t="inlineStr">
        <f aca="false">IF(A368&lt;&gt;"",DEGREES(BJ368),"")</f>
        <is>
          <t/>
        </is>
      </c>
      <c r="BL368" s="8" t="inlineStr">
        <f aca="false">IF(A368&lt;&gt;"",SQRT(SUMSQ(Y368:AA368)),"")</f>
        <is>
          <t/>
        </is>
      </c>
      <c r="BM368" s="8" t="inlineStr">
        <f aca="false">IF(A368&lt;&gt;"",IF(BL368&lt;&gt;0,ACOS(AA368/BL368),0),"")</f>
        <is>
          <t/>
        </is>
      </c>
      <c r="BN368" s="8" t="inlineStr">
        <f aca="false">IF(A368&lt;&gt;"",DEGREES(BM368),"")</f>
        <is>
          <t/>
        </is>
      </c>
      <c r="BO368" s="8" t="inlineStr">
        <f aca="false">IF(A368&lt;&gt;"",IF(OR(Y368&lt;&gt;0,Z368&lt;&gt;0),ATAN2(Y368,Z368),0),"")</f>
        <is>
          <t/>
        </is>
      </c>
      <c r="BP368" s="8" t="inlineStr">
        <f aca="false">IF(A368&lt;&gt;"",DEGREES(BO368),"")</f>
        <is>
          <t/>
        </is>
      </c>
      <c r="BQ368" s="8" t="inlineStr">
        <f aca="false">IF(A368&lt;&gt;"",SQRT(SUMSQ(AB368:AD368)),"")</f>
        <is>
          <t/>
        </is>
      </c>
      <c r="BR368" s="8" t="inlineStr">
        <f aca="false">IF(A368&lt;&gt;"",IF(BQ368&lt;&gt;0,ACOS(AD368/BQ368),0),"")</f>
        <is>
          <t/>
        </is>
      </c>
      <c r="BS368" s="8" t="inlineStr">
        <f aca="false">IF(A368&lt;&gt;"",DEGREES(BR368),"")</f>
        <is>
          <t/>
        </is>
      </c>
      <c r="BT368" s="8" t="inlineStr">
        <f aca="false">IF(A368&lt;&gt;"",IF(OR(AB368&lt;&gt;0,AC368&lt;&gt;0),ATAN2(AB368,AC368),0),"")</f>
        <is>
          <t/>
        </is>
      </c>
      <c r="BU368" s="8" t="inlineStr">
        <f aca="false">IF(A368&lt;&gt;"",DEGREES(BT368),"")</f>
        <is>
          <t/>
        </is>
      </c>
      <c r="BV368" s="8" t="inlineStr">
        <f aca="false">IF(A368&lt;&gt;"",SQRT(SUMSQ(AE368:AG368)),"")</f>
        <is>
          <t/>
        </is>
      </c>
      <c r="BW368" s="8" t="inlineStr">
        <f aca="false">IF(A368&lt;&gt;"",IF(BV368&lt;&gt;0,ACOS(AG368/BV368),0),"")</f>
        <is>
          <t/>
        </is>
      </c>
      <c r="BX368" s="8" t="inlineStr">
        <f aca="false">IF(A368&lt;&gt;"",DEGREES(BW368),"")</f>
        <is>
          <t/>
        </is>
      </c>
      <c r="BY368" s="8" t="inlineStr">
        <f aca="false">IF(A368&lt;&gt;"",IF(OR(AF368&lt;&gt;0,AG368&lt;&gt;0),ATAN2(AF368,AG368),0),"")</f>
        <is>
          <t/>
        </is>
      </c>
      <c r="BZ368" s="8" t="inlineStr">
        <f aca="false">IF(A368&lt;&gt;"",DEGREES(BY368),"")</f>
        <is>
          <t/>
        </is>
      </c>
      <c r="CA368" s="0" t="inlineStr">
        <f aca="false">IF(A368&lt;&gt;"",IF(AND(AI368&lt;Parameters!$B$11,AI368&gt;Parameters!$B$12,AN368&lt;Parameters!$B$11,AN368&gt;Parameters!$B$12,AS368&lt;Parameters!$B$11,AS368&gt;Parameters!$B$12,AX368&lt;Parameters!$B$11,AX368&gt;Parameters!$B$12,BC368&lt;Parameters!$B$11,BC368&gt;Parameters!$B$12,BM368&lt;Parameters!$B$11,BM368&gt;Parameters!$B$12,BR368&lt;Parameters!$B$11,BR368&gt;Parameters!$B$12,BW368&lt;Parameters!$B$11,BW368&gt;Parameters!$B$12),1,0),"")</f>
        <is>
          <t/>
        </is>
      </c>
      <c r="CB368" s="0" t="inlineStr">
        <f aca="false">IF(A368&lt;&gt;"",IF(OR(AI368&lt;Parameters!$B$12,AI368&gt;Parameters!$B$11),0,1),"")</f>
        <is>
          <t/>
        </is>
      </c>
      <c r="CC368" s="0" t="inlineStr">
        <f aca="false">IF(A368&lt;&gt;"",IF(OR(AN368&lt;Parameters!$B$12,AN368&gt;Parameters!$B$11),0,1),"")</f>
        <is>
          <t/>
        </is>
      </c>
      <c r="CD368" s="0" t="inlineStr">
        <f aca="false">IF(A368&lt;&gt;"",IF(OR(AS368&lt;Parameters!$B$12,AS368&gt;Parameters!$B$11),0,1),"")</f>
        <is>
          <t/>
        </is>
      </c>
      <c r="CE368" s="0" t="inlineStr">
        <f aca="false">IF(A368&lt;&gt;"",IF(OR(AX368&lt;Parameters!$B$12,AX368&gt;Parameters!$B$11),0,1),"")</f>
        <is>
          <t/>
        </is>
      </c>
      <c r="CF368" s="0" t="inlineStr">
        <f aca="false">IF(A368&lt;&gt;"",IF(OR(BC368&lt;Parameters!$B$12,BC368&gt;Parameters!$B$11),0,1),"")</f>
        <is>
          <t/>
        </is>
      </c>
      <c r="CG368" s="0" t="inlineStr">
        <f aca="false">IF(A368&lt;&gt;"",IF(OR(BH368&lt;Parameters!$B$12,BH368&gt;Parameters!$B$11),0,1),"")</f>
        <is>
          <t/>
        </is>
      </c>
      <c r="CH368" s="0" t="inlineStr">
        <f aca="false">IF(A368&lt;&gt;"",IF(OR(BM368&lt;Parameters!$B$12,BM368&gt;Parameters!$B$11),0,1),"")</f>
        <is>
          <t/>
        </is>
      </c>
      <c r="CI368" s="0" t="inlineStr">
        <f aca="false">IF(A368&lt;&gt;"",IF(OR(BR368&lt;Parameters!$B$12,BR368&gt;Parameters!$B$11),0,1),"")</f>
        <is>
          <t/>
        </is>
      </c>
      <c r="CJ368" s="0" t="inlineStr">
        <f aca="false">IF(A368&lt;&gt;"",IF(OR(BW368&lt;Parameters!$B$12,BW368&gt;Parameters!$B$11),0,1),"")</f>
        <is>
          <t/>
        </is>
      </c>
      <c r="CK368" s="26" t="inlineStr">
        <f aca="false">IF(A368&lt;&gt;"",SUM(CB368:CJ368)/9,"")</f>
        <is>
          <t/>
        </is>
      </c>
      <c r="CL368" s="0" t="inlineStr">
        <f aca="false">IF(A368&lt;&gt;"",CK368*9,"")</f>
        <is>
          <t/>
        </is>
      </c>
      <c r="CM368" s="8" t="inlineStr">
        <f aca="false">IF(A368&lt;&gt;"",TEXT(B368,CM$2)&amp;" "&amp;TEXT(A368,CM$2),"")</f>
        <is>
          <t/>
        </is>
      </c>
    </row>
    <row r="369" customFormat="false" ht="15" hidden="false" customHeight="false" outlineLevel="0" collapsed="false">
      <c r="A369" s="0" t="inlineStr">
        <f aca="false">IF(OR(B368&lt;Parameters!$K$12,A368&lt;Parameters!$K$12),IF(A368&lt;Parameters!$K$12,A368+1,0),"")</f>
        <is>
          <t/>
        </is>
      </c>
      <c r="B369" s="0" t="inlineStr">
        <f aca="false">IF(A369&lt;&gt;"",IF(A369=0,B368+1,B368),"")</f>
        <is>
          <t/>
        </is>
      </c>
      <c r="C369" s="24" t="inlineStr">
        <f aca="false">IF(A369&lt;&gt;"",-_phi*(A369+0.5),"")</f>
        <is>
          <t/>
        </is>
      </c>
      <c r="D369" s="8" t="inlineStr">
        <f aca="false">IF(A369&lt;&gt;"",DEGREES(C369),"")</f>
        <is>
          <t/>
        </is>
      </c>
      <c r="E369" s="24" t="inlineStr">
        <f aca="false">IF(A369&lt;&gt;"",_phi*(B369+0.5),"")</f>
        <is>
          <t/>
        </is>
      </c>
      <c r="F369" s="8" t="inlineStr">
        <f aca="false">IF(A369&lt;&gt;"",DEGREES(E369),"")</f>
        <is>
          <t/>
        </is>
      </c>
      <c r="G369" s="8" t="inlineStr">
        <f aca="false">IF(A369&lt;&gt;"",LOOKUP(A369,h!$A$3:$A$30,h!$D$3:$D$30),"")</f>
        <is>
          <t/>
        </is>
      </c>
      <c r="H369" s="8" t="inlineStr">
        <f aca="false">IF(A369&lt;&gt;"",LOOKUP(B369,h!$A$3:$A$30,h!$D$3:$D$30),"")</f>
        <is>
          <t/>
        </is>
      </c>
      <c r="I369" s="8" t="inlineStr">
        <f aca="false">IF(A369&lt;&gt;"",_zif,"")</f>
        <is>
          <t/>
        </is>
      </c>
      <c r="J369" s="8" t="inlineStr">
        <f aca="false">IF(A369&lt;&gt;"",$G369+'v1 Frame'!D$3*COS($C369)+'v1 Frame'!E$3*SIN($C369)*SIN($E369)+'v1 Frame'!F$3*SIN($C369)*COS($E369),"")</f>
        <is>
          <t/>
        </is>
      </c>
      <c r="K369" s="8" t="inlineStr">
        <f aca="false">IF(A369&lt;&gt;"",$H369+'v1 Frame'!E$3*COS($E369)-'v1 Frame'!F$3*SIN($E369),"")</f>
        <is>
          <t/>
        </is>
      </c>
      <c r="L369" s="8" t="inlineStr">
        <f aca="false">IF(A369&lt;&gt;"",$I369-'v1 Frame'!D$3*SIN($C369)+'v1 Frame'!E$3*COS($C369)*SIN($E369)+'v1 Frame'!F$3*COS($C369)*COS($E369),"")</f>
        <is>
          <t/>
        </is>
      </c>
      <c r="M369" s="8" t="inlineStr">
        <f aca="false">IF(A369&lt;&gt;"",$G369+'v1 Frame'!G$3*COS($C369)+'v1 Frame'!H$3*SIN($C369)*SIN($E369)+'v1 Frame'!I$3*SIN($C369)*COS($E369),"")</f>
        <is>
          <t/>
        </is>
      </c>
      <c r="N369" s="8" t="inlineStr">
        <f aca="false">IF(A369&lt;&gt;"",$H369+'v1 Frame'!H$3*COS($E369)-'v1 Frame'!I$3*SIN($E369),"")</f>
        <is>
          <t/>
        </is>
      </c>
      <c r="O369" s="8" t="inlineStr">
        <f aca="false">IF(A369&lt;&gt;"",$I369-'v1 Frame'!G$3*SIN($C369)+'v1 Frame'!H$3*COS($C369)*SIN($E369)+'v1 Frame'!I$3*COS($C369)*COS($E369),"")</f>
        <is>
          <t/>
        </is>
      </c>
      <c r="P369" s="8" t="inlineStr">
        <f aca="false">IF(A369&lt;&gt;"",$G369+'v1 Frame'!J$3*COS($C369)+'v1 Frame'!K$3*SIN($C369)*SIN($E369)+'v1 Frame'!L$3*SIN($C369)*COS($E369),"")</f>
        <is>
          <t/>
        </is>
      </c>
      <c r="Q369" s="8" t="inlineStr">
        <f aca="false">IF(A369&lt;&gt;"",$H369+'v1 Frame'!K$3*COS($E369)-'v1 Frame'!L$3*SIN($E369),"")</f>
        <is>
          <t/>
        </is>
      </c>
      <c r="R369" s="8" t="inlineStr">
        <f aca="false">IF(A369&lt;&gt;"",$I369-'v1 Frame'!J$3*SIN($C369)+'v1 Frame'!K$3*COS($C369)*SIN($E369)+'v1 Frame'!L$3*COS($C369)*COS($E369),"")</f>
        <is>
          <t/>
        </is>
      </c>
      <c r="S369" s="8" t="inlineStr">
        <f aca="false">IF(A369&lt;&gt;"",$G369+'v1 Frame'!M$3*COS($C369)+'v1 Frame'!N$3*SIN($C369)*SIN($E369)+'v1 Frame'!O$3*SIN($C369)*COS($E369),"")</f>
        <is>
          <t/>
        </is>
      </c>
      <c r="T369" s="8" t="inlineStr">
        <f aca="false">IF(A369&lt;&gt;"",$H369+'v1 Frame'!N$3*COS($E369)-'v1 Frame'!O$3*SIN($E369),"")</f>
        <is>
          <t/>
        </is>
      </c>
      <c r="U369" s="8" t="inlineStr">
        <f aca="false">IF(A369&lt;&gt;"",$I369-'v1 Frame'!M$3*SIN($C369)+'v1 Frame'!N$3*COS($C369)*SIN($E369)+'v1 Frame'!O$3*COS($C369)*COS($E369),"")</f>
        <is>
          <t/>
        </is>
      </c>
      <c r="V369" s="8" t="inlineStr">
        <f aca="false">IF(A369&lt;&gt;"",$G369+'v1 Frame'!P$3*COS($C369)+'v1 Frame'!Q$3*SIN($C369)*SIN($E369)+'v1 Frame'!R$3*SIN($C369)*COS($E369),"")</f>
        <is>
          <t/>
        </is>
      </c>
      <c r="W369" s="8" t="inlineStr">
        <f aca="false">IF(A369&lt;&gt;"",$H369+'v1 Frame'!Q$3*COS($E369)-'v1 Frame'!R$3*SIN($E369),"")</f>
        <is>
          <t/>
        </is>
      </c>
      <c r="X369" s="8" t="inlineStr">
        <f aca="false">IF(A369&lt;&gt;"",$I369-'v1 Frame'!P$3*SIN($C369)+'v1 Frame'!Q$3*COS($C369)*SIN($E369)+'v1 Frame'!R$3*COS($C369)*COS($E369),"")</f>
        <is>
          <t/>
        </is>
      </c>
      <c r="Y369" s="8" t="inlineStr">
        <f aca="false">IF(A369&lt;&gt;"",$G369+'v1 Frame'!S$3*COS($C369)+'v1 Frame'!T$3*SIN($C369)*SIN($E369)+'v1 Frame'!U$3*SIN($C369)*COS($E369),"")</f>
        <is>
          <t/>
        </is>
      </c>
      <c r="Z369" s="8" t="inlineStr">
        <f aca="false">IF(A369&lt;&gt;"",$H369+'v1 Frame'!T$3*COS($E369)-'v1 Frame'!U$3*SIN($E369),"")</f>
        <is>
          <t/>
        </is>
      </c>
      <c r="AA369" s="8" t="inlineStr">
        <f aca="false">IF(A369&lt;&gt;"",$I369-'v1 Frame'!S$3*SIN($C369)+'v1 Frame'!T$3*COS($C369)*SIN($E369)+'v1 Frame'!U$3*COS($C369)*COS($E369),"")</f>
        <is>
          <t/>
        </is>
      </c>
      <c r="AB369" s="8" t="inlineStr">
        <f aca="false">IF(A369&lt;&gt;"",$G369+'v1 Frame'!V$3*COS($C369)+'v1 Frame'!W$3*SIN($C369)*SIN($E369)+'v1 Frame'!X$3*SIN($C369)*COS($E369),"")</f>
        <is>
          <t/>
        </is>
      </c>
      <c r="AC369" s="8" t="inlineStr">
        <f aca="false">IF(A369&lt;&gt;"",$H369+'v1 Frame'!W$3*COS($E369)-'v1 Frame'!X$3*SIN($E369),"")</f>
        <is>
          <t/>
        </is>
      </c>
      <c r="AD369" s="8" t="inlineStr">
        <f aca="false">IF(A369&lt;&gt;"",$I369-'v1 Frame'!V$3*SIN($C369)+'v1 Frame'!W$3*COS($C369)*SIN($E369)+'v1 Frame'!X$3*COS($C369)*COS($E369),"")</f>
        <is>
          <t/>
        </is>
      </c>
      <c r="AE369" s="25" t="inlineStr">
        <f aca="false">IF(A369&lt;&gt;"",$G369+'v1 Frame'!Y$3*COS($C369)+'v1 Frame'!Z$3*SIN($C369)*SIN($E369)+'v1 Frame'!AA$3*SIN($C369)*COS($E369),"")</f>
        <is>
          <t/>
        </is>
      </c>
      <c r="AF369" s="25" t="inlineStr">
        <f aca="false">IF(A369&lt;&gt;"",$H369+'v1 Frame'!Z$3*COS($E369)-'v1 Frame'!AA$3*SIN($E369),"")</f>
        <is>
          <t/>
        </is>
      </c>
      <c r="AG369" s="25" t="inlineStr">
        <f aca="false">IF(A369&lt;&gt;"",$I369-'v1 Frame'!Y$3*SIN($C369)+'v1 Frame'!Z$3*COS($C369)*SIN($E369)+'v1 Frame'!AA$3*COS($C369)*COS($E369),"")</f>
        <is>
          <t/>
        </is>
      </c>
      <c r="AH369" s="8" t="inlineStr">
        <f aca="false">IF(A369&lt;&gt;"",SQRT(SUMSQ(G369:I369)),"")</f>
        <is>
          <t/>
        </is>
      </c>
      <c r="AI369" s="8" t="inlineStr">
        <f aca="false">IF(A369&lt;&gt;"",IF(AH369&lt;&gt;0,ACOS(I369/AH369),0),"")</f>
        <is>
          <t/>
        </is>
      </c>
      <c r="AJ369" s="8" t="inlineStr">
        <f aca="false">IF(A369&lt;&gt;"",DEGREES(AI369),"")</f>
        <is>
          <t/>
        </is>
      </c>
      <c r="AK369" s="8" t="inlineStr">
        <f aca="false">IF(A369&lt;&gt;"",IF(OR(G369&lt;&gt;0,H369&lt;&gt;0),ATAN2(G369,H369),0),"")</f>
        <is>
          <t/>
        </is>
      </c>
      <c r="AL369" s="8" t="inlineStr">
        <f aca="false">IF(A369&lt;&gt;"",DEGREES(AK369),"")</f>
        <is>
          <t/>
        </is>
      </c>
      <c r="AM369" s="8" t="inlineStr">
        <f aca="false">IF(A369&lt;&gt;"",SQRT(SUMSQ(J369:L369)),"")</f>
        <is>
          <t/>
        </is>
      </c>
      <c r="AN369" s="8" t="inlineStr">
        <f aca="false">IF(A369&lt;&gt;"",IF(AM369&lt;&gt;0,ACOS(L369/AM369),0),"")</f>
        <is>
          <t/>
        </is>
      </c>
      <c r="AO369" s="8" t="inlineStr">
        <f aca="false">IF(A369&lt;&gt;"",DEGREES(AN369),"")</f>
        <is>
          <t/>
        </is>
      </c>
      <c r="AP369" s="8" t="inlineStr">
        <f aca="false">IF(A369&lt;&gt;"",IF(OR(J369&lt;&gt;0,K369&lt;&gt;0),ATAN2(J369,K369),0),"")</f>
        <is>
          <t/>
        </is>
      </c>
      <c r="AQ369" s="8" t="inlineStr">
        <f aca="false">IF(A369&lt;&gt;"",DEGREES(AP369),"")</f>
        <is>
          <t/>
        </is>
      </c>
      <c r="AR369" s="8" t="inlineStr">
        <f aca="false">IF(A369&lt;&gt;"",SQRT(SUMSQ(M369:O369)),"")</f>
        <is>
          <t/>
        </is>
      </c>
      <c r="AS369" s="8" t="inlineStr">
        <f aca="false">IF(A369&lt;&gt;"",IF(AR369&lt;&gt;0,ACOS(O369/AR369),0),"")</f>
        <is>
          <t/>
        </is>
      </c>
      <c r="AT369" s="8" t="inlineStr">
        <f aca="false">IF(A369&lt;&gt;"",DEGREES(AS369),"")</f>
        <is>
          <t/>
        </is>
      </c>
      <c r="AU369" s="8" t="inlineStr">
        <f aca="false">IF(A369&lt;&gt;"",IF(OR(M369&lt;&gt;0,N369&lt;&gt;0),ATAN2(M369,N369),0),"")</f>
        <is>
          <t/>
        </is>
      </c>
      <c r="AV369" s="8" t="inlineStr">
        <f aca="false">IF(A369&lt;&gt;"",DEGREES(AU369),"")</f>
        <is>
          <t/>
        </is>
      </c>
      <c r="AW369" s="8" t="inlineStr">
        <f aca="false">IF(A369&lt;&gt;"",SQRT(SUMSQ(P369:R369)),"")</f>
        <is>
          <t/>
        </is>
      </c>
      <c r="AX369" s="8" t="inlineStr">
        <f aca="false">IF(A369&lt;&gt;"",IF(AW369&lt;&gt;0,ACOS(R369/AW369),0),"")</f>
        <is>
          <t/>
        </is>
      </c>
      <c r="AY369" s="8" t="inlineStr">
        <f aca="false">IF(A369&lt;&gt;"",DEGREES(AX369),"")</f>
        <is>
          <t/>
        </is>
      </c>
      <c r="AZ369" s="8" t="inlineStr">
        <f aca="false">IF(A369&lt;&gt;"",IF(OR(P369&lt;&gt;0,Q369&lt;&gt;0),ATAN2(P369,Q369),0),"")</f>
        <is>
          <t/>
        </is>
      </c>
      <c r="BA369" s="8" t="inlineStr">
        <f aca="false">IF(A369&lt;&gt;"",DEGREES(AZ369),"")</f>
        <is>
          <t/>
        </is>
      </c>
      <c r="BB369" s="8" t="inlineStr">
        <f aca="false">IF(A369&lt;&gt;"",SQRT(SUMSQ(S369:U369)),"")</f>
        <is>
          <t/>
        </is>
      </c>
      <c r="BC369" s="8" t="inlineStr">
        <f aca="false">IF(A369&lt;&gt;"",IF(BB369&lt;&gt;0,ACOS(U369/BB369),0),"")</f>
        <is>
          <t/>
        </is>
      </c>
      <c r="BD369" s="8" t="inlineStr">
        <f aca="false">IF(A369&lt;&gt;"",DEGREES(BC369),"")</f>
        <is>
          <t/>
        </is>
      </c>
      <c r="BE369" s="8" t="inlineStr">
        <f aca="false">IF(A369&lt;&gt;"",IF(OR(S369&lt;&gt;0,T369&lt;&gt;0),ATAN2(S369,T369),0),"")</f>
        <is>
          <t/>
        </is>
      </c>
      <c r="BF369" s="8" t="inlineStr">
        <f aca="false">IF(A369&lt;&gt;"",DEGREES(BE369),"")</f>
        <is>
          <t/>
        </is>
      </c>
      <c r="BG369" s="8" t="inlineStr">
        <f aca="false">IF(A369&lt;&gt;"",SQRT(SUMSQ(V369:X369)),"")</f>
        <is>
          <t/>
        </is>
      </c>
      <c r="BH369" s="8" t="inlineStr">
        <f aca="false">IF(A369&lt;&gt;"",IF(BG369&lt;&gt;0,ACOS(X369/BG369),0),"")</f>
        <is>
          <t/>
        </is>
      </c>
      <c r="BI369" s="8" t="inlineStr">
        <f aca="false">IF(A369&lt;&gt;"",DEGREES(BH369),"")</f>
        <is>
          <t/>
        </is>
      </c>
      <c r="BJ369" s="8" t="inlineStr">
        <f aca="false">IF(A369&lt;&gt;"",IF(OR(V369&lt;&gt;0,W369&lt;&gt;0),ATAN2(V369,W369),0),"")</f>
        <is>
          <t/>
        </is>
      </c>
      <c r="BK369" s="8" t="inlineStr">
        <f aca="false">IF(A369&lt;&gt;"",DEGREES(BJ369),"")</f>
        <is>
          <t/>
        </is>
      </c>
      <c r="BL369" s="8" t="inlineStr">
        <f aca="false">IF(A369&lt;&gt;"",SQRT(SUMSQ(Y369:AA369)),"")</f>
        <is>
          <t/>
        </is>
      </c>
      <c r="BM369" s="8" t="inlineStr">
        <f aca="false">IF(A369&lt;&gt;"",IF(BL369&lt;&gt;0,ACOS(AA369/BL369),0),"")</f>
        <is>
          <t/>
        </is>
      </c>
      <c r="BN369" s="8" t="inlineStr">
        <f aca="false">IF(A369&lt;&gt;"",DEGREES(BM369),"")</f>
        <is>
          <t/>
        </is>
      </c>
      <c r="BO369" s="8" t="inlineStr">
        <f aca="false">IF(A369&lt;&gt;"",IF(OR(Y369&lt;&gt;0,Z369&lt;&gt;0),ATAN2(Y369,Z369),0),"")</f>
        <is>
          <t/>
        </is>
      </c>
      <c r="BP369" s="8" t="inlineStr">
        <f aca="false">IF(A369&lt;&gt;"",DEGREES(BO369),"")</f>
        <is>
          <t/>
        </is>
      </c>
      <c r="BQ369" s="8" t="inlineStr">
        <f aca="false">IF(A369&lt;&gt;"",SQRT(SUMSQ(AB369:AD369)),"")</f>
        <is>
          <t/>
        </is>
      </c>
      <c r="BR369" s="8" t="inlineStr">
        <f aca="false">IF(A369&lt;&gt;"",IF(BQ369&lt;&gt;0,ACOS(AD369/BQ369),0),"")</f>
        <is>
          <t/>
        </is>
      </c>
      <c r="BS369" s="8" t="inlineStr">
        <f aca="false">IF(A369&lt;&gt;"",DEGREES(BR369),"")</f>
        <is>
          <t/>
        </is>
      </c>
      <c r="BT369" s="8" t="inlineStr">
        <f aca="false">IF(A369&lt;&gt;"",IF(OR(AB369&lt;&gt;0,AC369&lt;&gt;0),ATAN2(AB369,AC369),0),"")</f>
        <is>
          <t/>
        </is>
      </c>
      <c r="BU369" s="8" t="inlineStr">
        <f aca="false">IF(A369&lt;&gt;"",DEGREES(BT369),"")</f>
        <is>
          <t/>
        </is>
      </c>
      <c r="BV369" s="8" t="inlineStr">
        <f aca="false">IF(A369&lt;&gt;"",SQRT(SUMSQ(AE369:AG369)),"")</f>
        <is>
          <t/>
        </is>
      </c>
      <c r="BW369" s="8" t="inlineStr">
        <f aca="false">IF(A369&lt;&gt;"",IF(BV369&lt;&gt;0,ACOS(AG369/BV369),0),"")</f>
        <is>
          <t/>
        </is>
      </c>
      <c r="BX369" s="8" t="inlineStr">
        <f aca="false">IF(A369&lt;&gt;"",DEGREES(BW369),"")</f>
        <is>
          <t/>
        </is>
      </c>
      <c r="BY369" s="8" t="inlineStr">
        <f aca="false">IF(A369&lt;&gt;"",IF(OR(AF369&lt;&gt;0,AG369&lt;&gt;0),ATAN2(AF369,AG369),0),"")</f>
        <is>
          <t/>
        </is>
      </c>
      <c r="BZ369" s="8" t="inlineStr">
        <f aca="false">IF(A369&lt;&gt;"",DEGREES(BY369),"")</f>
        <is>
          <t/>
        </is>
      </c>
      <c r="CA369" s="0" t="inlineStr">
        <f aca="false">IF(A369&lt;&gt;"",IF(AND(AI369&lt;Parameters!$B$11,AI369&gt;Parameters!$B$12,AN369&lt;Parameters!$B$11,AN369&gt;Parameters!$B$12,AS369&lt;Parameters!$B$11,AS369&gt;Parameters!$B$12,AX369&lt;Parameters!$B$11,AX369&gt;Parameters!$B$12,BC369&lt;Parameters!$B$11,BC369&gt;Parameters!$B$12,BM369&lt;Parameters!$B$11,BM369&gt;Parameters!$B$12,BR369&lt;Parameters!$B$11,BR369&gt;Parameters!$B$12,BW369&lt;Parameters!$B$11,BW369&gt;Parameters!$B$12),1,0),"")</f>
        <is>
          <t/>
        </is>
      </c>
      <c r="CB369" s="0" t="inlineStr">
        <f aca="false">IF(A369&lt;&gt;"",IF(OR(AI369&lt;Parameters!$B$12,AI369&gt;Parameters!$B$11),0,1),"")</f>
        <is>
          <t/>
        </is>
      </c>
      <c r="CC369" s="0" t="inlineStr">
        <f aca="false">IF(A369&lt;&gt;"",IF(OR(AN369&lt;Parameters!$B$12,AN369&gt;Parameters!$B$11),0,1),"")</f>
        <is>
          <t/>
        </is>
      </c>
      <c r="CD369" s="0" t="inlineStr">
        <f aca="false">IF(A369&lt;&gt;"",IF(OR(AS369&lt;Parameters!$B$12,AS369&gt;Parameters!$B$11),0,1),"")</f>
        <is>
          <t/>
        </is>
      </c>
      <c r="CE369" s="0" t="inlineStr">
        <f aca="false">IF(A369&lt;&gt;"",IF(OR(AX369&lt;Parameters!$B$12,AX369&gt;Parameters!$B$11),0,1),"")</f>
        <is>
          <t/>
        </is>
      </c>
      <c r="CF369" s="0" t="inlineStr">
        <f aca="false">IF(A369&lt;&gt;"",IF(OR(BC369&lt;Parameters!$B$12,BC369&gt;Parameters!$B$11),0,1),"")</f>
        <is>
          <t/>
        </is>
      </c>
      <c r="CG369" s="0" t="inlineStr">
        <f aca="false">IF(A369&lt;&gt;"",IF(OR(BH369&lt;Parameters!$B$12,BH369&gt;Parameters!$B$11),0,1),"")</f>
        <is>
          <t/>
        </is>
      </c>
      <c r="CH369" s="0" t="inlineStr">
        <f aca="false">IF(A369&lt;&gt;"",IF(OR(BM369&lt;Parameters!$B$12,BM369&gt;Parameters!$B$11),0,1),"")</f>
        <is>
          <t/>
        </is>
      </c>
      <c r="CI369" s="0" t="inlineStr">
        <f aca="false">IF(A369&lt;&gt;"",IF(OR(BR369&lt;Parameters!$B$12,BR369&gt;Parameters!$B$11),0,1),"")</f>
        <is>
          <t/>
        </is>
      </c>
      <c r="CJ369" s="0" t="inlineStr">
        <f aca="false">IF(A369&lt;&gt;"",IF(OR(BW369&lt;Parameters!$B$12,BW369&gt;Parameters!$B$11),0,1),"")</f>
        <is>
          <t/>
        </is>
      </c>
      <c r="CK369" s="26" t="inlineStr">
        <f aca="false">IF(A369&lt;&gt;"",SUM(CB369:CJ369)/9,"")</f>
        <is>
          <t/>
        </is>
      </c>
      <c r="CL369" s="0" t="inlineStr">
        <f aca="false">IF(A369&lt;&gt;"",CK369*9,"")</f>
        <is>
          <t/>
        </is>
      </c>
      <c r="CM369" s="8" t="inlineStr">
        <f aca="false">IF(A369&lt;&gt;"",TEXT(B369,CM$2)&amp;" "&amp;TEXT(A369,CM$2),"")</f>
        <is>
          <t/>
        </is>
      </c>
    </row>
    <row r="370" customFormat="false" ht="15" hidden="false" customHeight="false" outlineLevel="0" collapsed="false">
      <c r="A370" s="0" t="inlineStr">
        <f aca="false">IF(OR(B369&lt;Parameters!$K$12,A369&lt;Parameters!$K$12),IF(A369&lt;Parameters!$K$12,A369+1,0),"")</f>
        <is>
          <t/>
        </is>
      </c>
      <c r="B370" s="0" t="inlineStr">
        <f aca="false">IF(A370&lt;&gt;"",IF(A370=0,B369+1,B369),"")</f>
        <is>
          <t/>
        </is>
      </c>
      <c r="C370" s="24" t="inlineStr">
        <f aca="false">IF(A370&lt;&gt;"",-_phi*(A370+0.5),"")</f>
        <is>
          <t/>
        </is>
      </c>
      <c r="D370" s="8" t="inlineStr">
        <f aca="false">IF(A370&lt;&gt;"",DEGREES(C370),"")</f>
        <is>
          <t/>
        </is>
      </c>
      <c r="E370" s="24" t="inlineStr">
        <f aca="false">IF(A370&lt;&gt;"",_phi*(B370+0.5),"")</f>
        <is>
          <t/>
        </is>
      </c>
      <c r="F370" s="8" t="inlineStr">
        <f aca="false">IF(A370&lt;&gt;"",DEGREES(E370),"")</f>
        <is>
          <t/>
        </is>
      </c>
      <c r="G370" s="8" t="inlineStr">
        <f aca="false">IF(A370&lt;&gt;"",LOOKUP(A370,h!$A$3:$A$30,h!$D$3:$D$30),"")</f>
        <is>
          <t/>
        </is>
      </c>
      <c r="H370" s="8" t="inlineStr">
        <f aca="false">IF(A370&lt;&gt;"",LOOKUP(B370,h!$A$3:$A$30,h!$D$3:$D$30),"")</f>
        <is>
          <t/>
        </is>
      </c>
      <c r="I370" s="8" t="inlineStr">
        <f aca="false">IF(A370&lt;&gt;"",_zif,"")</f>
        <is>
          <t/>
        </is>
      </c>
      <c r="J370" s="8" t="inlineStr">
        <f aca="false">IF(A370&lt;&gt;"",$G370+'v1 Frame'!D$3*COS($C370)+'v1 Frame'!E$3*SIN($C370)*SIN($E370)+'v1 Frame'!F$3*SIN($C370)*COS($E370),"")</f>
        <is>
          <t/>
        </is>
      </c>
      <c r="K370" s="8" t="inlineStr">
        <f aca="false">IF(A370&lt;&gt;"",$H370+'v1 Frame'!E$3*COS($E370)-'v1 Frame'!F$3*SIN($E370),"")</f>
        <is>
          <t/>
        </is>
      </c>
      <c r="L370" s="8" t="inlineStr">
        <f aca="false">IF(A370&lt;&gt;"",$I370-'v1 Frame'!D$3*SIN($C370)+'v1 Frame'!E$3*COS($C370)*SIN($E370)+'v1 Frame'!F$3*COS($C370)*COS($E370),"")</f>
        <is>
          <t/>
        </is>
      </c>
      <c r="M370" s="8" t="inlineStr">
        <f aca="false">IF(A370&lt;&gt;"",$G370+'v1 Frame'!G$3*COS($C370)+'v1 Frame'!H$3*SIN($C370)*SIN($E370)+'v1 Frame'!I$3*SIN($C370)*COS($E370),"")</f>
        <is>
          <t/>
        </is>
      </c>
      <c r="N370" s="8" t="inlineStr">
        <f aca="false">IF(A370&lt;&gt;"",$H370+'v1 Frame'!H$3*COS($E370)-'v1 Frame'!I$3*SIN($E370),"")</f>
        <is>
          <t/>
        </is>
      </c>
      <c r="O370" s="8" t="inlineStr">
        <f aca="false">IF(A370&lt;&gt;"",$I370-'v1 Frame'!G$3*SIN($C370)+'v1 Frame'!H$3*COS($C370)*SIN($E370)+'v1 Frame'!I$3*COS($C370)*COS($E370),"")</f>
        <is>
          <t/>
        </is>
      </c>
      <c r="P370" s="8" t="inlineStr">
        <f aca="false">IF(A370&lt;&gt;"",$G370+'v1 Frame'!J$3*COS($C370)+'v1 Frame'!K$3*SIN($C370)*SIN($E370)+'v1 Frame'!L$3*SIN($C370)*COS($E370),"")</f>
        <is>
          <t/>
        </is>
      </c>
      <c r="Q370" s="8" t="inlineStr">
        <f aca="false">IF(A370&lt;&gt;"",$H370+'v1 Frame'!K$3*COS($E370)-'v1 Frame'!L$3*SIN($E370),"")</f>
        <is>
          <t/>
        </is>
      </c>
      <c r="R370" s="8" t="inlineStr">
        <f aca="false">IF(A370&lt;&gt;"",$I370-'v1 Frame'!J$3*SIN($C370)+'v1 Frame'!K$3*COS($C370)*SIN($E370)+'v1 Frame'!L$3*COS($C370)*COS($E370),"")</f>
        <is>
          <t/>
        </is>
      </c>
      <c r="S370" s="8" t="inlineStr">
        <f aca="false">IF(A370&lt;&gt;"",$G370+'v1 Frame'!M$3*COS($C370)+'v1 Frame'!N$3*SIN($C370)*SIN($E370)+'v1 Frame'!O$3*SIN($C370)*COS($E370),"")</f>
        <is>
          <t/>
        </is>
      </c>
      <c r="T370" s="8" t="inlineStr">
        <f aca="false">IF(A370&lt;&gt;"",$H370+'v1 Frame'!N$3*COS($E370)-'v1 Frame'!O$3*SIN($E370),"")</f>
        <is>
          <t/>
        </is>
      </c>
      <c r="U370" s="8" t="inlineStr">
        <f aca="false">IF(A370&lt;&gt;"",$I370-'v1 Frame'!M$3*SIN($C370)+'v1 Frame'!N$3*COS($C370)*SIN($E370)+'v1 Frame'!O$3*COS($C370)*COS($E370),"")</f>
        <is>
          <t/>
        </is>
      </c>
      <c r="V370" s="8" t="inlineStr">
        <f aca="false">IF(A370&lt;&gt;"",$G370+'v1 Frame'!P$3*COS($C370)+'v1 Frame'!Q$3*SIN($C370)*SIN($E370)+'v1 Frame'!R$3*SIN($C370)*COS($E370),"")</f>
        <is>
          <t/>
        </is>
      </c>
      <c r="W370" s="8" t="inlineStr">
        <f aca="false">IF(A370&lt;&gt;"",$H370+'v1 Frame'!Q$3*COS($E370)-'v1 Frame'!R$3*SIN($E370),"")</f>
        <is>
          <t/>
        </is>
      </c>
      <c r="X370" s="8" t="inlineStr">
        <f aca="false">IF(A370&lt;&gt;"",$I370-'v1 Frame'!P$3*SIN($C370)+'v1 Frame'!Q$3*COS($C370)*SIN($E370)+'v1 Frame'!R$3*COS($C370)*COS($E370),"")</f>
        <is>
          <t/>
        </is>
      </c>
      <c r="Y370" s="8" t="inlineStr">
        <f aca="false">IF(A370&lt;&gt;"",$G370+'v1 Frame'!S$3*COS($C370)+'v1 Frame'!T$3*SIN($C370)*SIN($E370)+'v1 Frame'!U$3*SIN($C370)*COS($E370),"")</f>
        <is>
          <t/>
        </is>
      </c>
      <c r="Z370" s="8" t="inlineStr">
        <f aca="false">IF(A370&lt;&gt;"",$H370+'v1 Frame'!T$3*COS($E370)-'v1 Frame'!U$3*SIN($E370),"")</f>
        <is>
          <t/>
        </is>
      </c>
      <c r="AA370" s="8" t="inlineStr">
        <f aca="false">IF(A370&lt;&gt;"",$I370-'v1 Frame'!S$3*SIN($C370)+'v1 Frame'!T$3*COS($C370)*SIN($E370)+'v1 Frame'!U$3*COS($C370)*COS($E370),"")</f>
        <is>
          <t/>
        </is>
      </c>
      <c r="AB370" s="8" t="inlineStr">
        <f aca="false">IF(A370&lt;&gt;"",$G370+'v1 Frame'!V$3*COS($C370)+'v1 Frame'!W$3*SIN($C370)*SIN($E370)+'v1 Frame'!X$3*SIN($C370)*COS($E370),"")</f>
        <is>
          <t/>
        </is>
      </c>
      <c r="AC370" s="8" t="inlineStr">
        <f aca="false">IF(A370&lt;&gt;"",$H370+'v1 Frame'!W$3*COS($E370)-'v1 Frame'!X$3*SIN($E370),"")</f>
        <is>
          <t/>
        </is>
      </c>
      <c r="AD370" s="8" t="inlineStr">
        <f aca="false">IF(A370&lt;&gt;"",$I370-'v1 Frame'!V$3*SIN($C370)+'v1 Frame'!W$3*COS($C370)*SIN($E370)+'v1 Frame'!X$3*COS($C370)*COS($E370),"")</f>
        <is>
          <t/>
        </is>
      </c>
      <c r="AE370" s="25" t="inlineStr">
        <f aca="false">IF(A370&lt;&gt;"",$G370+'v1 Frame'!Y$3*COS($C370)+'v1 Frame'!Z$3*SIN($C370)*SIN($E370)+'v1 Frame'!AA$3*SIN($C370)*COS($E370),"")</f>
        <is>
          <t/>
        </is>
      </c>
      <c r="AF370" s="25" t="inlineStr">
        <f aca="false">IF(A370&lt;&gt;"",$H370+'v1 Frame'!Z$3*COS($E370)-'v1 Frame'!AA$3*SIN($E370),"")</f>
        <is>
          <t/>
        </is>
      </c>
      <c r="AG370" s="25" t="inlineStr">
        <f aca="false">IF(A370&lt;&gt;"",$I370-'v1 Frame'!Y$3*SIN($C370)+'v1 Frame'!Z$3*COS($C370)*SIN($E370)+'v1 Frame'!AA$3*COS($C370)*COS($E370),"")</f>
        <is>
          <t/>
        </is>
      </c>
      <c r="AH370" s="8" t="inlineStr">
        <f aca="false">IF(A370&lt;&gt;"",SQRT(SUMSQ(G370:I370)),"")</f>
        <is>
          <t/>
        </is>
      </c>
      <c r="AI370" s="8" t="inlineStr">
        <f aca="false">IF(A370&lt;&gt;"",IF(AH370&lt;&gt;0,ACOS(I370/AH370),0),"")</f>
        <is>
          <t/>
        </is>
      </c>
      <c r="AJ370" s="8" t="inlineStr">
        <f aca="false">IF(A370&lt;&gt;"",DEGREES(AI370),"")</f>
        <is>
          <t/>
        </is>
      </c>
      <c r="AK370" s="8" t="inlineStr">
        <f aca="false">IF(A370&lt;&gt;"",IF(OR(G370&lt;&gt;0,H370&lt;&gt;0),ATAN2(G370,H370),0),"")</f>
        <is>
          <t/>
        </is>
      </c>
      <c r="AL370" s="8" t="inlineStr">
        <f aca="false">IF(A370&lt;&gt;"",DEGREES(AK370),"")</f>
        <is>
          <t/>
        </is>
      </c>
      <c r="AM370" s="8" t="inlineStr">
        <f aca="false">IF(A370&lt;&gt;"",SQRT(SUMSQ(J370:L370)),"")</f>
        <is>
          <t/>
        </is>
      </c>
      <c r="AN370" s="8" t="inlineStr">
        <f aca="false">IF(A370&lt;&gt;"",IF(AM370&lt;&gt;0,ACOS(L370/AM370),0),"")</f>
        <is>
          <t/>
        </is>
      </c>
      <c r="AO370" s="8" t="inlineStr">
        <f aca="false">IF(A370&lt;&gt;"",DEGREES(AN370),"")</f>
        <is>
          <t/>
        </is>
      </c>
      <c r="AP370" s="8" t="inlineStr">
        <f aca="false">IF(A370&lt;&gt;"",IF(OR(J370&lt;&gt;0,K370&lt;&gt;0),ATAN2(J370,K370),0),"")</f>
        <is>
          <t/>
        </is>
      </c>
      <c r="AQ370" s="8" t="inlineStr">
        <f aca="false">IF(A370&lt;&gt;"",DEGREES(AP370),"")</f>
        <is>
          <t/>
        </is>
      </c>
      <c r="AR370" s="8" t="inlineStr">
        <f aca="false">IF(A370&lt;&gt;"",SQRT(SUMSQ(M370:O370)),"")</f>
        <is>
          <t/>
        </is>
      </c>
      <c r="AS370" s="8" t="inlineStr">
        <f aca="false">IF(A370&lt;&gt;"",IF(AR370&lt;&gt;0,ACOS(O370/AR370),0),"")</f>
        <is>
          <t/>
        </is>
      </c>
      <c r="AT370" s="8" t="inlineStr">
        <f aca="false">IF(A370&lt;&gt;"",DEGREES(AS370),"")</f>
        <is>
          <t/>
        </is>
      </c>
      <c r="AU370" s="8" t="inlineStr">
        <f aca="false">IF(A370&lt;&gt;"",IF(OR(M370&lt;&gt;0,N370&lt;&gt;0),ATAN2(M370,N370),0),"")</f>
        <is>
          <t/>
        </is>
      </c>
      <c r="AV370" s="8" t="inlineStr">
        <f aca="false">IF(A370&lt;&gt;"",DEGREES(AU370),"")</f>
        <is>
          <t/>
        </is>
      </c>
      <c r="AW370" s="8" t="inlineStr">
        <f aca="false">IF(A370&lt;&gt;"",SQRT(SUMSQ(P370:R370)),"")</f>
        <is>
          <t/>
        </is>
      </c>
      <c r="AX370" s="8" t="inlineStr">
        <f aca="false">IF(A370&lt;&gt;"",IF(AW370&lt;&gt;0,ACOS(R370/AW370),0),"")</f>
        <is>
          <t/>
        </is>
      </c>
      <c r="AY370" s="8" t="inlineStr">
        <f aca="false">IF(A370&lt;&gt;"",DEGREES(AX370),"")</f>
        <is>
          <t/>
        </is>
      </c>
      <c r="AZ370" s="8" t="inlineStr">
        <f aca="false">IF(A370&lt;&gt;"",IF(OR(P370&lt;&gt;0,Q370&lt;&gt;0),ATAN2(P370,Q370),0),"")</f>
        <is>
          <t/>
        </is>
      </c>
      <c r="BA370" s="8" t="inlineStr">
        <f aca="false">IF(A370&lt;&gt;"",DEGREES(AZ370),"")</f>
        <is>
          <t/>
        </is>
      </c>
      <c r="BB370" s="8" t="inlineStr">
        <f aca="false">IF(A370&lt;&gt;"",SQRT(SUMSQ(S370:U370)),"")</f>
        <is>
          <t/>
        </is>
      </c>
      <c r="BC370" s="8" t="inlineStr">
        <f aca="false">IF(A370&lt;&gt;"",IF(BB370&lt;&gt;0,ACOS(U370/BB370),0),"")</f>
        <is>
          <t/>
        </is>
      </c>
      <c r="BD370" s="8" t="inlineStr">
        <f aca="false">IF(A370&lt;&gt;"",DEGREES(BC370),"")</f>
        <is>
          <t/>
        </is>
      </c>
      <c r="BE370" s="8" t="inlineStr">
        <f aca="false">IF(A370&lt;&gt;"",IF(OR(S370&lt;&gt;0,T370&lt;&gt;0),ATAN2(S370,T370),0),"")</f>
        <is>
          <t/>
        </is>
      </c>
      <c r="BF370" s="8" t="inlineStr">
        <f aca="false">IF(A370&lt;&gt;"",DEGREES(BE370),"")</f>
        <is>
          <t/>
        </is>
      </c>
      <c r="BG370" s="8" t="inlineStr">
        <f aca="false">IF(A370&lt;&gt;"",SQRT(SUMSQ(V370:X370)),"")</f>
        <is>
          <t/>
        </is>
      </c>
      <c r="BH370" s="8" t="inlineStr">
        <f aca="false">IF(A370&lt;&gt;"",IF(BG370&lt;&gt;0,ACOS(X370/BG370),0),"")</f>
        <is>
          <t/>
        </is>
      </c>
      <c r="BI370" s="8" t="inlineStr">
        <f aca="false">IF(A370&lt;&gt;"",DEGREES(BH370),"")</f>
        <is>
          <t/>
        </is>
      </c>
      <c r="BJ370" s="8" t="inlineStr">
        <f aca="false">IF(A370&lt;&gt;"",IF(OR(V370&lt;&gt;0,W370&lt;&gt;0),ATAN2(V370,W370),0),"")</f>
        <is>
          <t/>
        </is>
      </c>
      <c r="BK370" s="8" t="inlineStr">
        <f aca="false">IF(A370&lt;&gt;"",DEGREES(BJ370),"")</f>
        <is>
          <t/>
        </is>
      </c>
      <c r="BL370" s="8" t="inlineStr">
        <f aca="false">IF(A370&lt;&gt;"",SQRT(SUMSQ(Y370:AA370)),"")</f>
        <is>
          <t/>
        </is>
      </c>
      <c r="BM370" s="8" t="inlineStr">
        <f aca="false">IF(A370&lt;&gt;"",IF(BL370&lt;&gt;0,ACOS(AA370/BL370),0),"")</f>
        <is>
          <t/>
        </is>
      </c>
      <c r="BN370" s="8" t="inlineStr">
        <f aca="false">IF(A370&lt;&gt;"",DEGREES(BM370),"")</f>
        <is>
          <t/>
        </is>
      </c>
      <c r="BO370" s="8" t="inlineStr">
        <f aca="false">IF(A370&lt;&gt;"",IF(OR(Y370&lt;&gt;0,Z370&lt;&gt;0),ATAN2(Y370,Z370),0),"")</f>
        <is>
          <t/>
        </is>
      </c>
      <c r="BP370" s="8" t="inlineStr">
        <f aca="false">IF(A370&lt;&gt;"",DEGREES(BO370),"")</f>
        <is>
          <t/>
        </is>
      </c>
      <c r="BQ370" s="8" t="inlineStr">
        <f aca="false">IF(A370&lt;&gt;"",SQRT(SUMSQ(AB370:AD370)),"")</f>
        <is>
          <t/>
        </is>
      </c>
      <c r="BR370" s="8" t="inlineStr">
        <f aca="false">IF(A370&lt;&gt;"",IF(BQ370&lt;&gt;0,ACOS(AD370/BQ370),0),"")</f>
        <is>
          <t/>
        </is>
      </c>
      <c r="BS370" s="8" t="inlineStr">
        <f aca="false">IF(A370&lt;&gt;"",DEGREES(BR370),"")</f>
        <is>
          <t/>
        </is>
      </c>
      <c r="BT370" s="8" t="inlineStr">
        <f aca="false">IF(A370&lt;&gt;"",IF(OR(AB370&lt;&gt;0,AC370&lt;&gt;0),ATAN2(AB370,AC370),0),"")</f>
        <is>
          <t/>
        </is>
      </c>
      <c r="BU370" s="8" t="inlineStr">
        <f aca="false">IF(A370&lt;&gt;"",DEGREES(BT370),"")</f>
        <is>
          <t/>
        </is>
      </c>
      <c r="BV370" s="8" t="inlineStr">
        <f aca="false">IF(A370&lt;&gt;"",SQRT(SUMSQ(AE370:AG370)),"")</f>
        <is>
          <t/>
        </is>
      </c>
      <c r="BW370" s="8" t="inlineStr">
        <f aca="false">IF(A370&lt;&gt;"",IF(BV370&lt;&gt;0,ACOS(AG370/BV370),0),"")</f>
        <is>
          <t/>
        </is>
      </c>
      <c r="BX370" s="8" t="inlineStr">
        <f aca="false">IF(A370&lt;&gt;"",DEGREES(BW370),"")</f>
        <is>
          <t/>
        </is>
      </c>
      <c r="BY370" s="8" t="inlineStr">
        <f aca="false">IF(A370&lt;&gt;"",IF(OR(AF370&lt;&gt;0,AG370&lt;&gt;0),ATAN2(AF370,AG370),0),"")</f>
        <is>
          <t/>
        </is>
      </c>
      <c r="BZ370" s="8" t="inlineStr">
        <f aca="false">IF(A370&lt;&gt;"",DEGREES(BY370),"")</f>
        <is>
          <t/>
        </is>
      </c>
      <c r="CA370" s="0" t="inlineStr">
        <f aca="false">IF(A370&lt;&gt;"",IF(AND(AI370&lt;Parameters!$B$11,AI370&gt;Parameters!$B$12,AN370&lt;Parameters!$B$11,AN370&gt;Parameters!$B$12,AS370&lt;Parameters!$B$11,AS370&gt;Parameters!$B$12,AX370&lt;Parameters!$B$11,AX370&gt;Parameters!$B$12,BC370&lt;Parameters!$B$11,BC370&gt;Parameters!$B$12,BM370&lt;Parameters!$B$11,BM370&gt;Parameters!$B$12,BR370&lt;Parameters!$B$11,BR370&gt;Parameters!$B$12,BW370&lt;Parameters!$B$11,BW370&gt;Parameters!$B$12),1,0),"")</f>
        <is>
          <t/>
        </is>
      </c>
      <c r="CB370" s="0" t="inlineStr">
        <f aca="false">IF(A370&lt;&gt;"",IF(OR(AI370&lt;Parameters!$B$12,AI370&gt;Parameters!$B$11),0,1),"")</f>
        <is>
          <t/>
        </is>
      </c>
      <c r="CC370" s="0" t="inlineStr">
        <f aca="false">IF(A370&lt;&gt;"",IF(OR(AN370&lt;Parameters!$B$12,AN370&gt;Parameters!$B$11),0,1),"")</f>
        <is>
          <t/>
        </is>
      </c>
      <c r="CD370" s="0" t="inlineStr">
        <f aca="false">IF(A370&lt;&gt;"",IF(OR(AS370&lt;Parameters!$B$12,AS370&gt;Parameters!$B$11),0,1),"")</f>
        <is>
          <t/>
        </is>
      </c>
      <c r="CE370" s="0" t="inlineStr">
        <f aca="false">IF(A370&lt;&gt;"",IF(OR(AX370&lt;Parameters!$B$12,AX370&gt;Parameters!$B$11),0,1),"")</f>
        <is>
          <t/>
        </is>
      </c>
      <c r="CF370" s="0" t="inlineStr">
        <f aca="false">IF(A370&lt;&gt;"",IF(OR(BC370&lt;Parameters!$B$12,BC370&gt;Parameters!$B$11),0,1),"")</f>
        <is>
          <t/>
        </is>
      </c>
      <c r="CG370" s="0" t="inlineStr">
        <f aca="false">IF(A370&lt;&gt;"",IF(OR(BH370&lt;Parameters!$B$12,BH370&gt;Parameters!$B$11),0,1),"")</f>
        <is>
          <t/>
        </is>
      </c>
      <c r="CH370" s="0" t="inlineStr">
        <f aca="false">IF(A370&lt;&gt;"",IF(OR(BM370&lt;Parameters!$B$12,BM370&gt;Parameters!$B$11),0,1),"")</f>
        <is>
          <t/>
        </is>
      </c>
      <c r="CI370" s="0" t="inlineStr">
        <f aca="false">IF(A370&lt;&gt;"",IF(OR(BR370&lt;Parameters!$B$12,BR370&gt;Parameters!$B$11),0,1),"")</f>
        <is>
          <t/>
        </is>
      </c>
      <c r="CJ370" s="0" t="inlineStr">
        <f aca="false">IF(A370&lt;&gt;"",IF(OR(BW370&lt;Parameters!$B$12,BW370&gt;Parameters!$B$11),0,1),"")</f>
        <is>
          <t/>
        </is>
      </c>
      <c r="CK370" s="26" t="inlineStr">
        <f aca="false">IF(A370&lt;&gt;"",SUM(CB370:CJ370)/9,"")</f>
        <is>
          <t/>
        </is>
      </c>
      <c r="CL370" s="0" t="inlineStr">
        <f aca="false">IF(A370&lt;&gt;"",CK370*9,"")</f>
        <is>
          <t/>
        </is>
      </c>
      <c r="CM370" s="8" t="inlineStr">
        <f aca="false">IF(A370&lt;&gt;"",TEXT(B370,CM$2)&amp;" "&amp;TEXT(A370,CM$2),"")</f>
        <is>
          <t/>
        </is>
      </c>
    </row>
    <row r="371" customFormat="false" ht="15" hidden="false" customHeight="false" outlineLevel="0" collapsed="false">
      <c r="A371" s="0" t="inlineStr">
        <f aca="false">IF(OR(B370&lt;Parameters!$K$12,A370&lt;Parameters!$K$12),IF(A370&lt;Parameters!$K$12,A370+1,0),"")</f>
        <is>
          <t/>
        </is>
      </c>
      <c r="B371" s="0" t="inlineStr">
        <f aca="false">IF(A371&lt;&gt;"",IF(A371=0,B370+1,B370),"")</f>
        <is>
          <t/>
        </is>
      </c>
      <c r="C371" s="24" t="inlineStr">
        <f aca="false">IF(A371&lt;&gt;"",-_phi*(A371+0.5),"")</f>
        <is>
          <t/>
        </is>
      </c>
      <c r="D371" s="8" t="inlineStr">
        <f aca="false">IF(A371&lt;&gt;"",DEGREES(C371),"")</f>
        <is>
          <t/>
        </is>
      </c>
      <c r="E371" s="24" t="inlineStr">
        <f aca="false">IF(A371&lt;&gt;"",_phi*(B371+0.5),"")</f>
        <is>
          <t/>
        </is>
      </c>
      <c r="F371" s="8" t="inlineStr">
        <f aca="false">IF(A371&lt;&gt;"",DEGREES(E371),"")</f>
        <is>
          <t/>
        </is>
      </c>
      <c r="G371" s="8" t="inlineStr">
        <f aca="false">IF(A371&lt;&gt;"",LOOKUP(A371,h!$A$3:$A$30,h!$D$3:$D$30),"")</f>
        <is>
          <t/>
        </is>
      </c>
      <c r="H371" s="8" t="inlineStr">
        <f aca="false">IF(A371&lt;&gt;"",LOOKUP(B371,h!$A$3:$A$30,h!$D$3:$D$30),"")</f>
        <is>
          <t/>
        </is>
      </c>
      <c r="I371" s="8" t="inlineStr">
        <f aca="false">IF(A371&lt;&gt;"",_zif,"")</f>
        <is>
          <t/>
        </is>
      </c>
      <c r="J371" s="8" t="inlineStr">
        <f aca="false">IF(A371&lt;&gt;"",$G371+'v1 Frame'!D$3*COS($C371)+'v1 Frame'!E$3*SIN($C371)*SIN($E371)+'v1 Frame'!F$3*SIN($C371)*COS($E371),"")</f>
        <is>
          <t/>
        </is>
      </c>
      <c r="K371" s="8" t="inlineStr">
        <f aca="false">IF(A371&lt;&gt;"",$H371+'v1 Frame'!E$3*COS($E371)-'v1 Frame'!F$3*SIN($E371),"")</f>
        <is>
          <t/>
        </is>
      </c>
      <c r="L371" s="8" t="inlineStr">
        <f aca="false">IF(A371&lt;&gt;"",$I371-'v1 Frame'!D$3*SIN($C371)+'v1 Frame'!E$3*COS($C371)*SIN($E371)+'v1 Frame'!F$3*COS($C371)*COS($E371),"")</f>
        <is>
          <t/>
        </is>
      </c>
      <c r="M371" s="8" t="inlineStr">
        <f aca="false">IF(A371&lt;&gt;"",$G371+'v1 Frame'!G$3*COS($C371)+'v1 Frame'!H$3*SIN($C371)*SIN($E371)+'v1 Frame'!I$3*SIN($C371)*COS($E371),"")</f>
        <is>
          <t/>
        </is>
      </c>
      <c r="N371" s="8" t="inlineStr">
        <f aca="false">IF(A371&lt;&gt;"",$H371+'v1 Frame'!H$3*COS($E371)-'v1 Frame'!I$3*SIN($E371),"")</f>
        <is>
          <t/>
        </is>
      </c>
      <c r="O371" s="8" t="inlineStr">
        <f aca="false">IF(A371&lt;&gt;"",$I371-'v1 Frame'!G$3*SIN($C371)+'v1 Frame'!H$3*COS($C371)*SIN($E371)+'v1 Frame'!I$3*COS($C371)*COS($E371),"")</f>
        <is>
          <t/>
        </is>
      </c>
      <c r="P371" s="8" t="inlineStr">
        <f aca="false">IF(A371&lt;&gt;"",$G371+'v1 Frame'!J$3*COS($C371)+'v1 Frame'!K$3*SIN($C371)*SIN($E371)+'v1 Frame'!L$3*SIN($C371)*COS($E371),"")</f>
        <is>
          <t/>
        </is>
      </c>
      <c r="Q371" s="8" t="inlineStr">
        <f aca="false">IF(A371&lt;&gt;"",$H371+'v1 Frame'!K$3*COS($E371)-'v1 Frame'!L$3*SIN($E371),"")</f>
        <is>
          <t/>
        </is>
      </c>
      <c r="R371" s="8" t="inlineStr">
        <f aca="false">IF(A371&lt;&gt;"",$I371-'v1 Frame'!J$3*SIN($C371)+'v1 Frame'!K$3*COS($C371)*SIN($E371)+'v1 Frame'!L$3*COS($C371)*COS($E371),"")</f>
        <is>
          <t/>
        </is>
      </c>
      <c r="S371" s="8" t="inlineStr">
        <f aca="false">IF(A371&lt;&gt;"",$G371+'v1 Frame'!M$3*COS($C371)+'v1 Frame'!N$3*SIN($C371)*SIN($E371)+'v1 Frame'!O$3*SIN($C371)*COS($E371),"")</f>
        <is>
          <t/>
        </is>
      </c>
      <c r="T371" s="8" t="inlineStr">
        <f aca="false">IF(A371&lt;&gt;"",$H371+'v1 Frame'!N$3*COS($E371)-'v1 Frame'!O$3*SIN($E371),"")</f>
        <is>
          <t/>
        </is>
      </c>
      <c r="U371" s="8" t="inlineStr">
        <f aca="false">IF(A371&lt;&gt;"",$I371-'v1 Frame'!M$3*SIN($C371)+'v1 Frame'!N$3*COS($C371)*SIN($E371)+'v1 Frame'!O$3*COS($C371)*COS($E371),"")</f>
        <is>
          <t/>
        </is>
      </c>
      <c r="V371" s="8" t="inlineStr">
        <f aca="false">IF(A371&lt;&gt;"",$G371+'v1 Frame'!P$3*COS($C371)+'v1 Frame'!Q$3*SIN($C371)*SIN($E371)+'v1 Frame'!R$3*SIN($C371)*COS($E371),"")</f>
        <is>
          <t/>
        </is>
      </c>
      <c r="W371" s="8" t="inlineStr">
        <f aca="false">IF(A371&lt;&gt;"",$H371+'v1 Frame'!Q$3*COS($E371)-'v1 Frame'!R$3*SIN($E371),"")</f>
        <is>
          <t/>
        </is>
      </c>
      <c r="X371" s="8" t="inlineStr">
        <f aca="false">IF(A371&lt;&gt;"",$I371-'v1 Frame'!P$3*SIN($C371)+'v1 Frame'!Q$3*COS($C371)*SIN($E371)+'v1 Frame'!R$3*COS($C371)*COS($E371),"")</f>
        <is>
          <t/>
        </is>
      </c>
      <c r="Y371" s="8" t="inlineStr">
        <f aca="false">IF(A371&lt;&gt;"",$G371+'v1 Frame'!S$3*COS($C371)+'v1 Frame'!T$3*SIN($C371)*SIN($E371)+'v1 Frame'!U$3*SIN($C371)*COS($E371),"")</f>
        <is>
          <t/>
        </is>
      </c>
      <c r="Z371" s="8" t="inlineStr">
        <f aca="false">IF(A371&lt;&gt;"",$H371+'v1 Frame'!T$3*COS($E371)-'v1 Frame'!U$3*SIN($E371),"")</f>
        <is>
          <t/>
        </is>
      </c>
      <c r="AA371" s="8" t="inlineStr">
        <f aca="false">IF(A371&lt;&gt;"",$I371-'v1 Frame'!S$3*SIN($C371)+'v1 Frame'!T$3*COS($C371)*SIN($E371)+'v1 Frame'!U$3*COS($C371)*COS($E371),"")</f>
        <is>
          <t/>
        </is>
      </c>
      <c r="AB371" s="8" t="inlineStr">
        <f aca="false">IF(A371&lt;&gt;"",$G371+'v1 Frame'!V$3*COS($C371)+'v1 Frame'!W$3*SIN($C371)*SIN($E371)+'v1 Frame'!X$3*SIN($C371)*COS($E371),"")</f>
        <is>
          <t/>
        </is>
      </c>
      <c r="AC371" s="8" t="inlineStr">
        <f aca="false">IF(A371&lt;&gt;"",$H371+'v1 Frame'!W$3*COS($E371)-'v1 Frame'!X$3*SIN($E371),"")</f>
        <is>
          <t/>
        </is>
      </c>
      <c r="AD371" s="8" t="inlineStr">
        <f aca="false">IF(A371&lt;&gt;"",$I371-'v1 Frame'!V$3*SIN($C371)+'v1 Frame'!W$3*COS($C371)*SIN($E371)+'v1 Frame'!X$3*COS($C371)*COS($E371),"")</f>
        <is>
          <t/>
        </is>
      </c>
      <c r="AE371" s="25" t="inlineStr">
        <f aca="false">IF(A371&lt;&gt;"",$G371+'v1 Frame'!Y$3*COS($C371)+'v1 Frame'!Z$3*SIN($C371)*SIN($E371)+'v1 Frame'!AA$3*SIN($C371)*COS($E371),"")</f>
        <is>
          <t/>
        </is>
      </c>
      <c r="AF371" s="25" t="inlineStr">
        <f aca="false">IF(A371&lt;&gt;"",$H371+'v1 Frame'!Z$3*COS($E371)-'v1 Frame'!AA$3*SIN($E371),"")</f>
        <is>
          <t/>
        </is>
      </c>
      <c r="AG371" s="25" t="inlineStr">
        <f aca="false">IF(A371&lt;&gt;"",$I371-'v1 Frame'!Y$3*SIN($C371)+'v1 Frame'!Z$3*COS($C371)*SIN($E371)+'v1 Frame'!AA$3*COS($C371)*COS($E371),"")</f>
        <is>
          <t/>
        </is>
      </c>
      <c r="AH371" s="8" t="inlineStr">
        <f aca="false">IF(A371&lt;&gt;"",SQRT(SUMSQ(G371:I371)),"")</f>
        <is>
          <t/>
        </is>
      </c>
      <c r="AI371" s="8" t="inlineStr">
        <f aca="false">IF(A371&lt;&gt;"",IF(AH371&lt;&gt;0,ACOS(I371/AH371),0),"")</f>
        <is>
          <t/>
        </is>
      </c>
      <c r="AJ371" s="8" t="inlineStr">
        <f aca="false">IF(A371&lt;&gt;"",DEGREES(AI371),"")</f>
        <is>
          <t/>
        </is>
      </c>
      <c r="AK371" s="8" t="inlineStr">
        <f aca="false">IF(A371&lt;&gt;"",IF(OR(G371&lt;&gt;0,H371&lt;&gt;0),ATAN2(G371,H371),0),"")</f>
        <is>
          <t/>
        </is>
      </c>
      <c r="AL371" s="8" t="inlineStr">
        <f aca="false">IF(A371&lt;&gt;"",DEGREES(AK371),"")</f>
        <is>
          <t/>
        </is>
      </c>
      <c r="AM371" s="8" t="inlineStr">
        <f aca="false">IF(A371&lt;&gt;"",SQRT(SUMSQ(J371:L371)),"")</f>
        <is>
          <t/>
        </is>
      </c>
      <c r="AN371" s="8" t="inlineStr">
        <f aca="false">IF(A371&lt;&gt;"",IF(AM371&lt;&gt;0,ACOS(L371/AM371),0),"")</f>
        <is>
          <t/>
        </is>
      </c>
      <c r="AO371" s="8" t="inlineStr">
        <f aca="false">IF(A371&lt;&gt;"",DEGREES(AN371),"")</f>
        <is>
          <t/>
        </is>
      </c>
      <c r="AP371" s="8" t="inlineStr">
        <f aca="false">IF(A371&lt;&gt;"",IF(OR(J371&lt;&gt;0,K371&lt;&gt;0),ATAN2(J371,K371),0),"")</f>
        <is>
          <t/>
        </is>
      </c>
      <c r="AQ371" s="8" t="inlineStr">
        <f aca="false">IF(A371&lt;&gt;"",DEGREES(AP371),"")</f>
        <is>
          <t/>
        </is>
      </c>
      <c r="AR371" s="8" t="inlineStr">
        <f aca="false">IF(A371&lt;&gt;"",SQRT(SUMSQ(M371:O371)),"")</f>
        <is>
          <t/>
        </is>
      </c>
      <c r="AS371" s="8" t="inlineStr">
        <f aca="false">IF(A371&lt;&gt;"",IF(AR371&lt;&gt;0,ACOS(O371/AR371),0),"")</f>
        <is>
          <t/>
        </is>
      </c>
      <c r="AT371" s="8" t="inlineStr">
        <f aca="false">IF(A371&lt;&gt;"",DEGREES(AS371),"")</f>
        <is>
          <t/>
        </is>
      </c>
      <c r="AU371" s="8" t="inlineStr">
        <f aca="false">IF(A371&lt;&gt;"",IF(OR(M371&lt;&gt;0,N371&lt;&gt;0),ATAN2(M371,N371),0),"")</f>
        <is>
          <t/>
        </is>
      </c>
      <c r="AV371" s="8" t="inlineStr">
        <f aca="false">IF(A371&lt;&gt;"",DEGREES(AU371),"")</f>
        <is>
          <t/>
        </is>
      </c>
      <c r="AW371" s="8" t="inlineStr">
        <f aca="false">IF(A371&lt;&gt;"",SQRT(SUMSQ(P371:R371)),"")</f>
        <is>
          <t/>
        </is>
      </c>
      <c r="AX371" s="8" t="inlineStr">
        <f aca="false">IF(A371&lt;&gt;"",IF(AW371&lt;&gt;0,ACOS(R371/AW371),0),"")</f>
        <is>
          <t/>
        </is>
      </c>
      <c r="AY371" s="8" t="inlineStr">
        <f aca="false">IF(A371&lt;&gt;"",DEGREES(AX371),"")</f>
        <is>
          <t/>
        </is>
      </c>
      <c r="AZ371" s="8" t="inlineStr">
        <f aca="false">IF(A371&lt;&gt;"",IF(OR(P371&lt;&gt;0,Q371&lt;&gt;0),ATAN2(P371,Q371),0),"")</f>
        <is>
          <t/>
        </is>
      </c>
      <c r="BA371" s="8" t="inlineStr">
        <f aca="false">IF(A371&lt;&gt;"",DEGREES(AZ371),"")</f>
        <is>
          <t/>
        </is>
      </c>
      <c r="BB371" s="8" t="inlineStr">
        <f aca="false">IF(A371&lt;&gt;"",SQRT(SUMSQ(S371:U371)),"")</f>
        <is>
          <t/>
        </is>
      </c>
      <c r="BC371" s="8" t="inlineStr">
        <f aca="false">IF(A371&lt;&gt;"",IF(BB371&lt;&gt;0,ACOS(U371/BB371),0),"")</f>
        <is>
          <t/>
        </is>
      </c>
      <c r="BD371" s="8" t="inlineStr">
        <f aca="false">IF(A371&lt;&gt;"",DEGREES(BC371),"")</f>
        <is>
          <t/>
        </is>
      </c>
      <c r="BE371" s="8" t="inlineStr">
        <f aca="false">IF(A371&lt;&gt;"",IF(OR(S371&lt;&gt;0,T371&lt;&gt;0),ATAN2(S371,T371),0),"")</f>
        <is>
          <t/>
        </is>
      </c>
      <c r="BF371" s="8" t="inlineStr">
        <f aca="false">IF(A371&lt;&gt;"",DEGREES(BE371),"")</f>
        <is>
          <t/>
        </is>
      </c>
      <c r="BG371" s="8" t="inlineStr">
        <f aca="false">IF(A371&lt;&gt;"",SQRT(SUMSQ(V371:X371)),"")</f>
        <is>
          <t/>
        </is>
      </c>
      <c r="BH371" s="8" t="inlineStr">
        <f aca="false">IF(A371&lt;&gt;"",IF(BG371&lt;&gt;0,ACOS(X371/BG371),0),"")</f>
        <is>
          <t/>
        </is>
      </c>
      <c r="BI371" s="8" t="inlineStr">
        <f aca="false">IF(A371&lt;&gt;"",DEGREES(BH371),"")</f>
        <is>
          <t/>
        </is>
      </c>
      <c r="BJ371" s="8" t="inlineStr">
        <f aca="false">IF(A371&lt;&gt;"",IF(OR(V371&lt;&gt;0,W371&lt;&gt;0),ATAN2(V371,W371),0),"")</f>
        <is>
          <t/>
        </is>
      </c>
      <c r="BK371" s="8" t="inlineStr">
        <f aca="false">IF(A371&lt;&gt;"",DEGREES(BJ371),"")</f>
        <is>
          <t/>
        </is>
      </c>
      <c r="BL371" s="8" t="inlineStr">
        <f aca="false">IF(A371&lt;&gt;"",SQRT(SUMSQ(Y371:AA371)),"")</f>
        <is>
          <t/>
        </is>
      </c>
      <c r="BM371" s="8" t="inlineStr">
        <f aca="false">IF(A371&lt;&gt;"",IF(BL371&lt;&gt;0,ACOS(AA371/BL371),0),"")</f>
        <is>
          <t/>
        </is>
      </c>
      <c r="BN371" s="8" t="inlineStr">
        <f aca="false">IF(A371&lt;&gt;"",DEGREES(BM371),"")</f>
        <is>
          <t/>
        </is>
      </c>
      <c r="BO371" s="8" t="inlineStr">
        <f aca="false">IF(A371&lt;&gt;"",IF(OR(Y371&lt;&gt;0,Z371&lt;&gt;0),ATAN2(Y371,Z371),0),"")</f>
        <is>
          <t/>
        </is>
      </c>
      <c r="BP371" s="8" t="inlineStr">
        <f aca="false">IF(A371&lt;&gt;"",DEGREES(BO371),"")</f>
        <is>
          <t/>
        </is>
      </c>
      <c r="BQ371" s="8" t="inlineStr">
        <f aca="false">IF(A371&lt;&gt;"",SQRT(SUMSQ(AB371:AD371)),"")</f>
        <is>
          <t/>
        </is>
      </c>
      <c r="BR371" s="8" t="inlineStr">
        <f aca="false">IF(A371&lt;&gt;"",IF(BQ371&lt;&gt;0,ACOS(AD371/BQ371),0),"")</f>
        <is>
          <t/>
        </is>
      </c>
      <c r="BS371" s="8" t="inlineStr">
        <f aca="false">IF(A371&lt;&gt;"",DEGREES(BR371),"")</f>
        <is>
          <t/>
        </is>
      </c>
      <c r="BT371" s="8" t="inlineStr">
        <f aca="false">IF(A371&lt;&gt;"",IF(OR(AB371&lt;&gt;0,AC371&lt;&gt;0),ATAN2(AB371,AC371),0),"")</f>
        <is>
          <t/>
        </is>
      </c>
      <c r="BU371" s="8" t="inlineStr">
        <f aca="false">IF(A371&lt;&gt;"",DEGREES(BT371),"")</f>
        <is>
          <t/>
        </is>
      </c>
      <c r="BV371" s="8" t="inlineStr">
        <f aca="false">IF(A371&lt;&gt;"",SQRT(SUMSQ(AE371:AG371)),"")</f>
        <is>
          <t/>
        </is>
      </c>
      <c r="BW371" s="8" t="inlineStr">
        <f aca="false">IF(A371&lt;&gt;"",IF(BV371&lt;&gt;0,ACOS(AG371/BV371),0),"")</f>
        <is>
          <t/>
        </is>
      </c>
      <c r="BX371" s="8" t="inlineStr">
        <f aca="false">IF(A371&lt;&gt;"",DEGREES(BW371),"")</f>
        <is>
          <t/>
        </is>
      </c>
      <c r="BY371" s="8" t="inlineStr">
        <f aca="false">IF(A371&lt;&gt;"",IF(OR(AF371&lt;&gt;0,AG371&lt;&gt;0),ATAN2(AF371,AG371),0),"")</f>
        <is>
          <t/>
        </is>
      </c>
      <c r="BZ371" s="8" t="inlineStr">
        <f aca="false">IF(A371&lt;&gt;"",DEGREES(BY371),"")</f>
        <is>
          <t/>
        </is>
      </c>
      <c r="CA371" s="0" t="inlineStr">
        <f aca="false">IF(A371&lt;&gt;"",IF(AND(AI371&lt;Parameters!$B$11,AI371&gt;Parameters!$B$12,AN371&lt;Parameters!$B$11,AN371&gt;Parameters!$B$12,AS371&lt;Parameters!$B$11,AS371&gt;Parameters!$B$12,AX371&lt;Parameters!$B$11,AX371&gt;Parameters!$B$12,BC371&lt;Parameters!$B$11,BC371&gt;Parameters!$B$12,BM371&lt;Parameters!$B$11,BM371&gt;Parameters!$B$12,BR371&lt;Parameters!$B$11,BR371&gt;Parameters!$B$12,BW371&lt;Parameters!$B$11,BW371&gt;Parameters!$B$12),1,0),"")</f>
        <is>
          <t/>
        </is>
      </c>
      <c r="CB371" s="0" t="inlineStr">
        <f aca="false">IF(A371&lt;&gt;"",IF(OR(AI371&lt;Parameters!$B$12,AI371&gt;Parameters!$B$11),0,1),"")</f>
        <is>
          <t/>
        </is>
      </c>
      <c r="CC371" s="0" t="inlineStr">
        <f aca="false">IF(A371&lt;&gt;"",IF(OR(AN371&lt;Parameters!$B$12,AN371&gt;Parameters!$B$11),0,1),"")</f>
        <is>
          <t/>
        </is>
      </c>
      <c r="CD371" s="0" t="inlineStr">
        <f aca="false">IF(A371&lt;&gt;"",IF(OR(AS371&lt;Parameters!$B$12,AS371&gt;Parameters!$B$11),0,1),"")</f>
        <is>
          <t/>
        </is>
      </c>
      <c r="CE371" s="0" t="inlineStr">
        <f aca="false">IF(A371&lt;&gt;"",IF(OR(AX371&lt;Parameters!$B$12,AX371&gt;Parameters!$B$11),0,1),"")</f>
        <is>
          <t/>
        </is>
      </c>
      <c r="CF371" s="0" t="inlineStr">
        <f aca="false">IF(A371&lt;&gt;"",IF(OR(BC371&lt;Parameters!$B$12,BC371&gt;Parameters!$B$11),0,1),"")</f>
        <is>
          <t/>
        </is>
      </c>
      <c r="CG371" s="0" t="inlineStr">
        <f aca="false">IF(A371&lt;&gt;"",IF(OR(BH371&lt;Parameters!$B$12,BH371&gt;Parameters!$B$11),0,1),"")</f>
        <is>
          <t/>
        </is>
      </c>
      <c r="CH371" s="0" t="inlineStr">
        <f aca="false">IF(A371&lt;&gt;"",IF(OR(BM371&lt;Parameters!$B$12,BM371&gt;Parameters!$B$11),0,1),"")</f>
        <is>
          <t/>
        </is>
      </c>
      <c r="CI371" s="0" t="inlineStr">
        <f aca="false">IF(A371&lt;&gt;"",IF(OR(BR371&lt;Parameters!$B$12,BR371&gt;Parameters!$B$11),0,1),"")</f>
        <is>
          <t/>
        </is>
      </c>
      <c r="CJ371" s="0" t="inlineStr">
        <f aca="false">IF(A371&lt;&gt;"",IF(OR(BW371&lt;Parameters!$B$12,BW371&gt;Parameters!$B$11),0,1),"")</f>
        <is>
          <t/>
        </is>
      </c>
      <c r="CK371" s="26" t="inlineStr">
        <f aca="false">IF(A371&lt;&gt;"",SUM(CB371:CJ371)/9,"")</f>
        <is>
          <t/>
        </is>
      </c>
      <c r="CL371" s="0" t="inlineStr">
        <f aca="false">IF(A371&lt;&gt;"",CK371*9,"")</f>
        <is>
          <t/>
        </is>
      </c>
      <c r="CM371" s="8" t="inlineStr">
        <f aca="false">IF(A371&lt;&gt;"",TEXT(B371,CM$2)&amp;" "&amp;TEXT(A371,CM$2),"")</f>
        <is>
          <t/>
        </is>
      </c>
    </row>
    <row r="372" customFormat="false" ht="15" hidden="false" customHeight="false" outlineLevel="0" collapsed="false">
      <c r="A372" s="0" t="inlineStr">
        <f aca="false">IF(OR(B371&lt;Parameters!$K$12,A371&lt;Parameters!$K$12),IF(A371&lt;Parameters!$K$12,A371+1,0),"")</f>
        <is>
          <t/>
        </is>
      </c>
      <c r="B372" s="0" t="inlineStr">
        <f aca="false">IF(A372&lt;&gt;"",IF(A372=0,B371+1,B371),"")</f>
        <is>
          <t/>
        </is>
      </c>
      <c r="C372" s="24" t="inlineStr">
        <f aca="false">IF(A372&lt;&gt;"",-_phi*(A372+0.5),"")</f>
        <is>
          <t/>
        </is>
      </c>
      <c r="D372" s="8" t="inlineStr">
        <f aca="false">IF(A372&lt;&gt;"",DEGREES(C372),"")</f>
        <is>
          <t/>
        </is>
      </c>
      <c r="E372" s="24" t="inlineStr">
        <f aca="false">IF(A372&lt;&gt;"",_phi*(B372+0.5),"")</f>
        <is>
          <t/>
        </is>
      </c>
      <c r="F372" s="8" t="inlineStr">
        <f aca="false">IF(A372&lt;&gt;"",DEGREES(E372),"")</f>
        <is>
          <t/>
        </is>
      </c>
      <c r="G372" s="8" t="inlineStr">
        <f aca="false">IF(A372&lt;&gt;"",LOOKUP(A372,h!$A$3:$A$30,h!$D$3:$D$30),"")</f>
        <is>
          <t/>
        </is>
      </c>
      <c r="H372" s="8" t="inlineStr">
        <f aca="false">IF(A372&lt;&gt;"",LOOKUP(B372,h!$A$3:$A$30,h!$D$3:$D$30),"")</f>
        <is>
          <t/>
        </is>
      </c>
      <c r="I372" s="8" t="inlineStr">
        <f aca="false">IF(A372&lt;&gt;"",_zif,"")</f>
        <is>
          <t/>
        </is>
      </c>
      <c r="J372" s="8" t="inlineStr">
        <f aca="false">IF(A372&lt;&gt;"",$G372+'v1 Frame'!D$3*COS($C372)+'v1 Frame'!E$3*SIN($C372)*SIN($E372)+'v1 Frame'!F$3*SIN($C372)*COS($E372),"")</f>
        <is>
          <t/>
        </is>
      </c>
      <c r="K372" s="8" t="inlineStr">
        <f aca="false">IF(A372&lt;&gt;"",$H372+'v1 Frame'!E$3*COS($E372)-'v1 Frame'!F$3*SIN($E372),"")</f>
        <is>
          <t/>
        </is>
      </c>
      <c r="L372" s="8" t="inlineStr">
        <f aca="false">IF(A372&lt;&gt;"",$I372-'v1 Frame'!D$3*SIN($C372)+'v1 Frame'!E$3*COS($C372)*SIN($E372)+'v1 Frame'!F$3*COS($C372)*COS($E372),"")</f>
        <is>
          <t/>
        </is>
      </c>
      <c r="M372" s="8" t="inlineStr">
        <f aca="false">IF(A372&lt;&gt;"",$G372+'v1 Frame'!G$3*COS($C372)+'v1 Frame'!H$3*SIN($C372)*SIN($E372)+'v1 Frame'!I$3*SIN($C372)*COS($E372),"")</f>
        <is>
          <t/>
        </is>
      </c>
      <c r="N372" s="8" t="inlineStr">
        <f aca="false">IF(A372&lt;&gt;"",$H372+'v1 Frame'!H$3*COS($E372)-'v1 Frame'!I$3*SIN($E372),"")</f>
        <is>
          <t/>
        </is>
      </c>
      <c r="O372" s="8" t="inlineStr">
        <f aca="false">IF(A372&lt;&gt;"",$I372-'v1 Frame'!G$3*SIN($C372)+'v1 Frame'!H$3*COS($C372)*SIN($E372)+'v1 Frame'!I$3*COS($C372)*COS($E372),"")</f>
        <is>
          <t/>
        </is>
      </c>
      <c r="P372" s="8" t="inlineStr">
        <f aca="false">IF(A372&lt;&gt;"",$G372+'v1 Frame'!J$3*COS($C372)+'v1 Frame'!K$3*SIN($C372)*SIN($E372)+'v1 Frame'!L$3*SIN($C372)*COS($E372),"")</f>
        <is>
          <t/>
        </is>
      </c>
      <c r="Q372" s="8" t="inlineStr">
        <f aca="false">IF(A372&lt;&gt;"",$H372+'v1 Frame'!K$3*COS($E372)-'v1 Frame'!L$3*SIN($E372),"")</f>
        <is>
          <t/>
        </is>
      </c>
      <c r="R372" s="8" t="inlineStr">
        <f aca="false">IF(A372&lt;&gt;"",$I372-'v1 Frame'!J$3*SIN($C372)+'v1 Frame'!K$3*COS($C372)*SIN($E372)+'v1 Frame'!L$3*COS($C372)*COS($E372),"")</f>
        <is>
          <t/>
        </is>
      </c>
      <c r="S372" s="8" t="inlineStr">
        <f aca="false">IF(A372&lt;&gt;"",$G372+'v1 Frame'!M$3*COS($C372)+'v1 Frame'!N$3*SIN($C372)*SIN($E372)+'v1 Frame'!O$3*SIN($C372)*COS($E372),"")</f>
        <is>
          <t/>
        </is>
      </c>
      <c r="T372" s="8" t="inlineStr">
        <f aca="false">IF(A372&lt;&gt;"",$H372+'v1 Frame'!N$3*COS($E372)-'v1 Frame'!O$3*SIN($E372),"")</f>
        <is>
          <t/>
        </is>
      </c>
      <c r="U372" s="8" t="inlineStr">
        <f aca="false">IF(A372&lt;&gt;"",$I372-'v1 Frame'!M$3*SIN($C372)+'v1 Frame'!N$3*COS($C372)*SIN($E372)+'v1 Frame'!O$3*COS($C372)*COS($E372),"")</f>
        <is>
          <t/>
        </is>
      </c>
      <c r="V372" s="8" t="inlineStr">
        <f aca="false">IF(A372&lt;&gt;"",$G372+'v1 Frame'!P$3*COS($C372)+'v1 Frame'!Q$3*SIN($C372)*SIN($E372)+'v1 Frame'!R$3*SIN($C372)*COS($E372),"")</f>
        <is>
          <t/>
        </is>
      </c>
      <c r="W372" s="8" t="inlineStr">
        <f aca="false">IF(A372&lt;&gt;"",$H372+'v1 Frame'!Q$3*COS($E372)-'v1 Frame'!R$3*SIN($E372),"")</f>
        <is>
          <t/>
        </is>
      </c>
      <c r="X372" s="8" t="inlineStr">
        <f aca="false">IF(A372&lt;&gt;"",$I372-'v1 Frame'!P$3*SIN($C372)+'v1 Frame'!Q$3*COS($C372)*SIN($E372)+'v1 Frame'!R$3*COS($C372)*COS($E372),"")</f>
        <is>
          <t/>
        </is>
      </c>
      <c r="Y372" s="8" t="inlineStr">
        <f aca="false">IF(A372&lt;&gt;"",$G372+'v1 Frame'!S$3*COS($C372)+'v1 Frame'!T$3*SIN($C372)*SIN($E372)+'v1 Frame'!U$3*SIN($C372)*COS($E372),"")</f>
        <is>
          <t/>
        </is>
      </c>
      <c r="Z372" s="8" t="inlineStr">
        <f aca="false">IF(A372&lt;&gt;"",$H372+'v1 Frame'!T$3*COS($E372)-'v1 Frame'!U$3*SIN($E372),"")</f>
        <is>
          <t/>
        </is>
      </c>
      <c r="AA372" s="8" t="inlineStr">
        <f aca="false">IF(A372&lt;&gt;"",$I372-'v1 Frame'!S$3*SIN($C372)+'v1 Frame'!T$3*COS($C372)*SIN($E372)+'v1 Frame'!U$3*COS($C372)*COS($E372),"")</f>
        <is>
          <t/>
        </is>
      </c>
      <c r="AB372" s="8" t="inlineStr">
        <f aca="false">IF(A372&lt;&gt;"",$G372+'v1 Frame'!V$3*COS($C372)+'v1 Frame'!W$3*SIN($C372)*SIN($E372)+'v1 Frame'!X$3*SIN($C372)*COS($E372),"")</f>
        <is>
          <t/>
        </is>
      </c>
      <c r="AC372" s="8" t="inlineStr">
        <f aca="false">IF(A372&lt;&gt;"",$H372+'v1 Frame'!W$3*COS($E372)-'v1 Frame'!X$3*SIN($E372),"")</f>
        <is>
          <t/>
        </is>
      </c>
      <c r="AD372" s="8" t="inlineStr">
        <f aca="false">IF(A372&lt;&gt;"",$I372-'v1 Frame'!V$3*SIN($C372)+'v1 Frame'!W$3*COS($C372)*SIN($E372)+'v1 Frame'!X$3*COS($C372)*COS($E372),"")</f>
        <is>
          <t/>
        </is>
      </c>
      <c r="AE372" s="25" t="inlineStr">
        <f aca="false">IF(A372&lt;&gt;"",$G372+'v1 Frame'!Y$3*COS($C372)+'v1 Frame'!Z$3*SIN($C372)*SIN($E372)+'v1 Frame'!AA$3*SIN($C372)*COS($E372),"")</f>
        <is>
          <t/>
        </is>
      </c>
      <c r="AF372" s="25" t="inlineStr">
        <f aca="false">IF(A372&lt;&gt;"",$H372+'v1 Frame'!Z$3*COS($E372)-'v1 Frame'!AA$3*SIN($E372),"")</f>
        <is>
          <t/>
        </is>
      </c>
      <c r="AG372" s="25" t="inlineStr">
        <f aca="false">IF(A372&lt;&gt;"",$I372-'v1 Frame'!Y$3*SIN($C372)+'v1 Frame'!Z$3*COS($C372)*SIN($E372)+'v1 Frame'!AA$3*COS($C372)*COS($E372),"")</f>
        <is>
          <t/>
        </is>
      </c>
      <c r="AH372" s="8" t="inlineStr">
        <f aca="false">IF(A372&lt;&gt;"",SQRT(SUMSQ(G372:I372)),"")</f>
        <is>
          <t/>
        </is>
      </c>
      <c r="AI372" s="8" t="inlineStr">
        <f aca="false">IF(A372&lt;&gt;"",IF(AH372&lt;&gt;0,ACOS(I372/AH372),0),"")</f>
        <is>
          <t/>
        </is>
      </c>
      <c r="AJ372" s="8" t="inlineStr">
        <f aca="false">IF(A372&lt;&gt;"",DEGREES(AI372),"")</f>
        <is>
          <t/>
        </is>
      </c>
      <c r="AK372" s="8" t="inlineStr">
        <f aca="false">IF(A372&lt;&gt;"",IF(OR(G372&lt;&gt;0,H372&lt;&gt;0),ATAN2(G372,H372),0),"")</f>
        <is>
          <t/>
        </is>
      </c>
      <c r="AL372" s="8" t="inlineStr">
        <f aca="false">IF(A372&lt;&gt;"",DEGREES(AK372),"")</f>
        <is>
          <t/>
        </is>
      </c>
      <c r="AM372" s="8" t="inlineStr">
        <f aca="false">IF(A372&lt;&gt;"",SQRT(SUMSQ(J372:L372)),"")</f>
        <is>
          <t/>
        </is>
      </c>
      <c r="AN372" s="8" t="inlineStr">
        <f aca="false">IF(A372&lt;&gt;"",IF(AM372&lt;&gt;0,ACOS(L372/AM372),0),"")</f>
        <is>
          <t/>
        </is>
      </c>
      <c r="AO372" s="8" t="inlineStr">
        <f aca="false">IF(A372&lt;&gt;"",DEGREES(AN372),"")</f>
        <is>
          <t/>
        </is>
      </c>
      <c r="AP372" s="8" t="inlineStr">
        <f aca="false">IF(A372&lt;&gt;"",IF(OR(J372&lt;&gt;0,K372&lt;&gt;0),ATAN2(J372,K372),0),"")</f>
        <is>
          <t/>
        </is>
      </c>
      <c r="AQ372" s="8" t="inlineStr">
        <f aca="false">IF(A372&lt;&gt;"",DEGREES(AP372),"")</f>
        <is>
          <t/>
        </is>
      </c>
      <c r="AR372" s="8" t="inlineStr">
        <f aca="false">IF(A372&lt;&gt;"",SQRT(SUMSQ(M372:O372)),"")</f>
        <is>
          <t/>
        </is>
      </c>
      <c r="AS372" s="8" t="inlineStr">
        <f aca="false">IF(A372&lt;&gt;"",IF(AR372&lt;&gt;0,ACOS(O372/AR372),0),"")</f>
        <is>
          <t/>
        </is>
      </c>
      <c r="AT372" s="8" t="inlineStr">
        <f aca="false">IF(A372&lt;&gt;"",DEGREES(AS372),"")</f>
        <is>
          <t/>
        </is>
      </c>
      <c r="AU372" s="8" t="inlineStr">
        <f aca="false">IF(A372&lt;&gt;"",IF(OR(M372&lt;&gt;0,N372&lt;&gt;0),ATAN2(M372,N372),0),"")</f>
        <is>
          <t/>
        </is>
      </c>
      <c r="AV372" s="8" t="inlineStr">
        <f aca="false">IF(A372&lt;&gt;"",DEGREES(AU372),"")</f>
        <is>
          <t/>
        </is>
      </c>
      <c r="AW372" s="8" t="inlineStr">
        <f aca="false">IF(A372&lt;&gt;"",SQRT(SUMSQ(P372:R372)),"")</f>
        <is>
          <t/>
        </is>
      </c>
      <c r="AX372" s="8" t="inlineStr">
        <f aca="false">IF(A372&lt;&gt;"",IF(AW372&lt;&gt;0,ACOS(R372/AW372),0),"")</f>
        <is>
          <t/>
        </is>
      </c>
      <c r="AY372" s="8" t="inlineStr">
        <f aca="false">IF(A372&lt;&gt;"",DEGREES(AX372),"")</f>
        <is>
          <t/>
        </is>
      </c>
      <c r="AZ372" s="8" t="inlineStr">
        <f aca="false">IF(A372&lt;&gt;"",IF(OR(P372&lt;&gt;0,Q372&lt;&gt;0),ATAN2(P372,Q372),0),"")</f>
        <is>
          <t/>
        </is>
      </c>
      <c r="BA372" s="8" t="inlineStr">
        <f aca="false">IF(A372&lt;&gt;"",DEGREES(AZ372),"")</f>
        <is>
          <t/>
        </is>
      </c>
      <c r="BB372" s="8" t="inlineStr">
        <f aca="false">IF(A372&lt;&gt;"",SQRT(SUMSQ(S372:U372)),"")</f>
        <is>
          <t/>
        </is>
      </c>
      <c r="BC372" s="8" t="inlineStr">
        <f aca="false">IF(A372&lt;&gt;"",IF(BB372&lt;&gt;0,ACOS(U372/BB372),0),"")</f>
        <is>
          <t/>
        </is>
      </c>
      <c r="BD372" s="8" t="inlineStr">
        <f aca="false">IF(A372&lt;&gt;"",DEGREES(BC372),"")</f>
        <is>
          <t/>
        </is>
      </c>
      <c r="BE372" s="8" t="inlineStr">
        <f aca="false">IF(A372&lt;&gt;"",IF(OR(S372&lt;&gt;0,T372&lt;&gt;0),ATAN2(S372,T372),0),"")</f>
        <is>
          <t/>
        </is>
      </c>
      <c r="BF372" s="8" t="inlineStr">
        <f aca="false">IF(A372&lt;&gt;"",DEGREES(BE372),"")</f>
        <is>
          <t/>
        </is>
      </c>
      <c r="BG372" s="8" t="inlineStr">
        <f aca="false">IF(A372&lt;&gt;"",SQRT(SUMSQ(V372:X372)),"")</f>
        <is>
          <t/>
        </is>
      </c>
      <c r="BH372" s="8" t="inlineStr">
        <f aca="false">IF(A372&lt;&gt;"",IF(BG372&lt;&gt;0,ACOS(X372/BG372),0),"")</f>
        <is>
          <t/>
        </is>
      </c>
      <c r="BI372" s="8" t="inlineStr">
        <f aca="false">IF(A372&lt;&gt;"",DEGREES(BH372),"")</f>
        <is>
          <t/>
        </is>
      </c>
      <c r="BJ372" s="8" t="inlineStr">
        <f aca="false">IF(A372&lt;&gt;"",IF(OR(V372&lt;&gt;0,W372&lt;&gt;0),ATAN2(V372,W372),0),"")</f>
        <is>
          <t/>
        </is>
      </c>
      <c r="BK372" s="8" t="inlineStr">
        <f aca="false">IF(A372&lt;&gt;"",DEGREES(BJ372),"")</f>
        <is>
          <t/>
        </is>
      </c>
      <c r="BL372" s="8" t="inlineStr">
        <f aca="false">IF(A372&lt;&gt;"",SQRT(SUMSQ(Y372:AA372)),"")</f>
        <is>
          <t/>
        </is>
      </c>
      <c r="BM372" s="8" t="inlineStr">
        <f aca="false">IF(A372&lt;&gt;"",IF(BL372&lt;&gt;0,ACOS(AA372/BL372),0),"")</f>
        <is>
          <t/>
        </is>
      </c>
      <c r="BN372" s="8" t="inlineStr">
        <f aca="false">IF(A372&lt;&gt;"",DEGREES(BM372),"")</f>
        <is>
          <t/>
        </is>
      </c>
      <c r="BO372" s="8" t="inlineStr">
        <f aca="false">IF(A372&lt;&gt;"",IF(OR(Y372&lt;&gt;0,Z372&lt;&gt;0),ATAN2(Y372,Z372),0),"")</f>
        <is>
          <t/>
        </is>
      </c>
      <c r="BP372" s="8" t="inlineStr">
        <f aca="false">IF(A372&lt;&gt;"",DEGREES(BO372),"")</f>
        <is>
          <t/>
        </is>
      </c>
      <c r="BQ372" s="8" t="inlineStr">
        <f aca="false">IF(A372&lt;&gt;"",SQRT(SUMSQ(AB372:AD372)),"")</f>
        <is>
          <t/>
        </is>
      </c>
      <c r="BR372" s="8" t="inlineStr">
        <f aca="false">IF(A372&lt;&gt;"",IF(BQ372&lt;&gt;0,ACOS(AD372/BQ372),0),"")</f>
        <is>
          <t/>
        </is>
      </c>
      <c r="BS372" s="8" t="inlineStr">
        <f aca="false">IF(A372&lt;&gt;"",DEGREES(BR372),"")</f>
        <is>
          <t/>
        </is>
      </c>
      <c r="BT372" s="8" t="inlineStr">
        <f aca="false">IF(A372&lt;&gt;"",IF(OR(AB372&lt;&gt;0,AC372&lt;&gt;0),ATAN2(AB372,AC372),0),"")</f>
        <is>
          <t/>
        </is>
      </c>
      <c r="BU372" s="8" t="inlineStr">
        <f aca="false">IF(A372&lt;&gt;"",DEGREES(BT372),"")</f>
        <is>
          <t/>
        </is>
      </c>
      <c r="BV372" s="8" t="inlineStr">
        <f aca="false">IF(A372&lt;&gt;"",SQRT(SUMSQ(AE372:AG372)),"")</f>
        <is>
          <t/>
        </is>
      </c>
      <c r="BW372" s="8" t="inlineStr">
        <f aca="false">IF(A372&lt;&gt;"",IF(BV372&lt;&gt;0,ACOS(AG372/BV372),0),"")</f>
        <is>
          <t/>
        </is>
      </c>
      <c r="BX372" s="8" t="inlineStr">
        <f aca="false">IF(A372&lt;&gt;"",DEGREES(BW372),"")</f>
        <is>
          <t/>
        </is>
      </c>
      <c r="BY372" s="8" t="inlineStr">
        <f aca="false">IF(A372&lt;&gt;"",IF(OR(AF372&lt;&gt;0,AG372&lt;&gt;0),ATAN2(AF372,AG372),0),"")</f>
        <is>
          <t/>
        </is>
      </c>
      <c r="BZ372" s="8" t="inlineStr">
        <f aca="false">IF(A372&lt;&gt;"",DEGREES(BY372),"")</f>
        <is>
          <t/>
        </is>
      </c>
      <c r="CA372" s="0" t="inlineStr">
        <f aca="false">IF(A372&lt;&gt;"",IF(AND(AI372&lt;Parameters!$B$11,AI372&gt;Parameters!$B$12,AN372&lt;Parameters!$B$11,AN372&gt;Parameters!$B$12,AS372&lt;Parameters!$B$11,AS372&gt;Parameters!$B$12,AX372&lt;Parameters!$B$11,AX372&gt;Parameters!$B$12,BC372&lt;Parameters!$B$11,BC372&gt;Parameters!$B$12,BM372&lt;Parameters!$B$11,BM372&gt;Parameters!$B$12,BR372&lt;Parameters!$B$11,BR372&gt;Parameters!$B$12,BW372&lt;Parameters!$B$11,BW372&gt;Parameters!$B$12),1,0),"")</f>
        <is>
          <t/>
        </is>
      </c>
      <c r="CB372" s="0" t="inlineStr">
        <f aca="false">IF(A372&lt;&gt;"",IF(OR(AI372&lt;Parameters!$B$12,AI372&gt;Parameters!$B$11),0,1),"")</f>
        <is>
          <t/>
        </is>
      </c>
      <c r="CC372" s="0" t="inlineStr">
        <f aca="false">IF(A372&lt;&gt;"",IF(OR(AN372&lt;Parameters!$B$12,AN372&gt;Parameters!$B$11),0,1),"")</f>
        <is>
          <t/>
        </is>
      </c>
      <c r="CD372" s="0" t="inlineStr">
        <f aca="false">IF(A372&lt;&gt;"",IF(OR(AS372&lt;Parameters!$B$12,AS372&gt;Parameters!$B$11),0,1),"")</f>
        <is>
          <t/>
        </is>
      </c>
      <c r="CE372" s="0" t="inlineStr">
        <f aca="false">IF(A372&lt;&gt;"",IF(OR(AX372&lt;Parameters!$B$12,AX372&gt;Parameters!$B$11),0,1),"")</f>
        <is>
          <t/>
        </is>
      </c>
      <c r="CF372" s="0" t="inlineStr">
        <f aca="false">IF(A372&lt;&gt;"",IF(OR(BC372&lt;Parameters!$B$12,BC372&gt;Parameters!$B$11),0,1),"")</f>
        <is>
          <t/>
        </is>
      </c>
      <c r="CG372" s="0" t="inlineStr">
        <f aca="false">IF(A372&lt;&gt;"",IF(OR(BH372&lt;Parameters!$B$12,BH372&gt;Parameters!$B$11),0,1),"")</f>
        <is>
          <t/>
        </is>
      </c>
      <c r="CH372" s="0" t="inlineStr">
        <f aca="false">IF(A372&lt;&gt;"",IF(OR(BM372&lt;Parameters!$B$12,BM372&gt;Parameters!$B$11),0,1),"")</f>
        <is>
          <t/>
        </is>
      </c>
      <c r="CI372" s="0" t="inlineStr">
        <f aca="false">IF(A372&lt;&gt;"",IF(OR(BR372&lt;Parameters!$B$12,BR372&gt;Parameters!$B$11),0,1),"")</f>
        <is>
          <t/>
        </is>
      </c>
      <c r="CJ372" s="0" t="inlineStr">
        <f aca="false">IF(A372&lt;&gt;"",IF(OR(BW372&lt;Parameters!$B$12,BW372&gt;Parameters!$B$11),0,1),"")</f>
        <is>
          <t/>
        </is>
      </c>
      <c r="CK372" s="26" t="inlineStr">
        <f aca="false">IF(A372&lt;&gt;"",SUM(CB372:CJ372)/9,"")</f>
        <is>
          <t/>
        </is>
      </c>
      <c r="CL372" s="0" t="inlineStr">
        <f aca="false">IF(A372&lt;&gt;"",CK372*9,"")</f>
        <is>
          <t/>
        </is>
      </c>
      <c r="CM372" s="8" t="inlineStr">
        <f aca="false">IF(A372&lt;&gt;"",TEXT(B372,CM$2)&amp;" "&amp;TEXT(A372,CM$2),"")</f>
        <is>
          <t/>
        </is>
      </c>
    </row>
    <row r="373" customFormat="false" ht="15" hidden="false" customHeight="false" outlineLevel="0" collapsed="false">
      <c r="A373" s="0" t="inlineStr">
        <f aca="false">IF(OR(B372&lt;Parameters!$K$12,A372&lt;Parameters!$K$12),IF(A372&lt;Parameters!$K$12,A372+1,0),"")</f>
        <is>
          <t/>
        </is>
      </c>
      <c r="B373" s="0" t="inlineStr">
        <f aca="false">IF(A373&lt;&gt;"",IF(A373=0,B372+1,B372),"")</f>
        <is>
          <t/>
        </is>
      </c>
      <c r="C373" s="24" t="inlineStr">
        <f aca="false">IF(A373&lt;&gt;"",-_phi*(A373+0.5),"")</f>
        <is>
          <t/>
        </is>
      </c>
      <c r="D373" s="8" t="inlineStr">
        <f aca="false">IF(A373&lt;&gt;"",DEGREES(C373),"")</f>
        <is>
          <t/>
        </is>
      </c>
      <c r="E373" s="24" t="inlineStr">
        <f aca="false">IF(A373&lt;&gt;"",_phi*(B373+0.5),"")</f>
        <is>
          <t/>
        </is>
      </c>
      <c r="F373" s="8" t="inlineStr">
        <f aca="false">IF(A373&lt;&gt;"",DEGREES(E373),"")</f>
        <is>
          <t/>
        </is>
      </c>
      <c r="G373" s="8" t="inlineStr">
        <f aca="false">IF(A373&lt;&gt;"",LOOKUP(A373,h!$A$3:$A$30,h!$D$3:$D$30),"")</f>
        <is>
          <t/>
        </is>
      </c>
      <c r="H373" s="8" t="inlineStr">
        <f aca="false">IF(A373&lt;&gt;"",LOOKUP(B373,h!$A$3:$A$30,h!$D$3:$D$30),"")</f>
        <is>
          <t/>
        </is>
      </c>
      <c r="I373" s="8" t="inlineStr">
        <f aca="false">IF(A373&lt;&gt;"",_zif,"")</f>
        <is>
          <t/>
        </is>
      </c>
      <c r="J373" s="8" t="inlineStr">
        <f aca="false">IF(A373&lt;&gt;"",$G373+'v1 Frame'!D$3*COS($C373)+'v1 Frame'!E$3*SIN($C373)*SIN($E373)+'v1 Frame'!F$3*SIN($C373)*COS($E373),"")</f>
        <is>
          <t/>
        </is>
      </c>
      <c r="K373" s="8" t="inlineStr">
        <f aca="false">IF(A373&lt;&gt;"",$H373+'v1 Frame'!E$3*COS($E373)-'v1 Frame'!F$3*SIN($E373),"")</f>
        <is>
          <t/>
        </is>
      </c>
      <c r="L373" s="8" t="inlineStr">
        <f aca="false">IF(A373&lt;&gt;"",$I373-'v1 Frame'!D$3*SIN($C373)+'v1 Frame'!E$3*COS($C373)*SIN($E373)+'v1 Frame'!F$3*COS($C373)*COS($E373),"")</f>
        <is>
          <t/>
        </is>
      </c>
      <c r="M373" s="8" t="inlineStr">
        <f aca="false">IF(A373&lt;&gt;"",$G373+'v1 Frame'!G$3*COS($C373)+'v1 Frame'!H$3*SIN($C373)*SIN($E373)+'v1 Frame'!I$3*SIN($C373)*COS($E373),"")</f>
        <is>
          <t/>
        </is>
      </c>
      <c r="N373" s="8" t="inlineStr">
        <f aca="false">IF(A373&lt;&gt;"",$H373+'v1 Frame'!H$3*COS($E373)-'v1 Frame'!I$3*SIN($E373),"")</f>
        <is>
          <t/>
        </is>
      </c>
      <c r="O373" s="8" t="inlineStr">
        <f aca="false">IF(A373&lt;&gt;"",$I373-'v1 Frame'!G$3*SIN($C373)+'v1 Frame'!H$3*COS($C373)*SIN($E373)+'v1 Frame'!I$3*COS($C373)*COS($E373),"")</f>
        <is>
          <t/>
        </is>
      </c>
      <c r="P373" s="8" t="inlineStr">
        <f aca="false">IF(A373&lt;&gt;"",$G373+'v1 Frame'!J$3*COS($C373)+'v1 Frame'!K$3*SIN($C373)*SIN($E373)+'v1 Frame'!L$3*SIN($C373)*COS($E373),"")</f>
        <is>
          <t/>
        </is>
      </c>
      <c r="Q373" s="8" t="inlineStr">
        <f aca="false">IF(A373&lt;&gt;"",$H373+'v1 Frame'!K$3*COS($E373)-'v1 Frame'!L$3*SIN($E373),"")</f>
        <is>
          <t/>
        </is>
      </c>
      <c r="R373" s="8" t="inlineStr">
        <f aca="false">IF(A373&lt;&gt;"",$I373-'v1 Frame'!J$3*SIN($C373)+'v1 Frame'!K$3*COS($C373)*SIN($E373)+'v1 Frame'!L$3*COS($C373)*COS($E373),"")</f>
        <is>
          <t/>
        </is>
      </c>
      <c r="S373" s="8" t="inlineStr">
        <f aca="false">IF(A373&lt;&gt;"",$G373+'v1 Frame'!M$3*COS($C373)+'v1 Frame'!N$3*SIN($C373)*SIN($E373)+'v1 Frame'!O$3*SIN($C373)*COS($E373),"")</f>
        <is>
          <t/>
        </is>
      </c>
      <c r="T373" s="8" t="inlineStr">
        <f aca="false">IF(A373&lt;&gt;"",$H373+'v1 Frame'!N$3*COS($E373)-'v1 Frame'!O$3*SIN($E373),"")</f>
        <is>
          <t/>
        </is>
      </c>
      <c r="U373" s="8" t="inlineStr">
        <f aca="false">IF(A373&lt;&gt;"",$I373-'v1 Frame'!M$3*SIN($C373)+'v1 Frame'!N$3*COS($C373)*SIN($E373)+'v1 Frame'!O$3*COS($C373)*COS($E373),"")</f>
        <is>
          <t/>
        </is>
      </c>
      <c r="V373" s="8" t="inlineStr">
        <f aca="false">IF(A373&lt;&gt;"",$G373+'v1 Frame'!P$3*COS($C373)+'v1 Frame'!Q$3*SIN($C373)*SIN($E373)+'v1 Frame'!R$3*SIN($C373)*COS($E373),"")</f>
        <is>
          <t/>
        </is>
      </c>
      <c r="W373" s="8" t="inlineStr">
        <f aca="false">IF(A373&lt;&gt;"",$H373+'v1 Frame'!Q$3*COS($E373)-'v1 Frame'!R$3*SIN($E373),"")</f>
        <is>
          <t/>
        </is>
      </c>
      <c r="X373" s="8" t="inlineStr">
        <f aca="false">IF(A373&lt;&gt;"",$I373-'v1 Frame'!P$3*SIN($C373)+'v1 Frame'!Q$3*COS($C373)*SIN($E373)+'v1 Frame'!R$3*COS($C373)*COS($E373),"")</f>
        <is>
          <t/>
        </is>
      </c>
      <c r="Y373" s="8" t="inlineStr">
        <f aca="false">IF(A373&lt;&gt;"",$G373+'v1 Frame'!S$3*COS($C373)+'v1 Frame'!T$3*SIN($C373)*SIN($E373)+'v1 Frame'!U$3*SIN($C373)*COS($E373),"")</f>
        <is>
          <t/>
        </is>
      </c>
      <c r="Z373" s="8" t="inlineStr">
        <f aca="false">IF(A373&lt;&gt;"",$H373+'v1 Frame'!T$3*COS($E373)-'v1 Frame'!U$3*SIN($E373),"")</f>
        <is>
          <t/>
        </is>
      </c>
      <c r="AA373" s="8" t="inlineStr">
        <f aca="false">IF(A373&lt;&gt;"",$I373-'v1 Frame'!S$3*SIN($C373)+'v1 Frame'!T$3*COS($C373)*SIN($E373)+'v1 Frame'!U$3*COS($C373)*COS($E373),"")</f>
        <is>
          <t/>
        </is>
      </c>
      <c r="AB373" s="8" t="inlineStr">
        <f aca="false">IF(A373&lt;&gt;"",$G373+'v1 Frame'!V$3*COS($C373)+'v1 Frame'!W$3*SIN($C373)*SIN($E373)+'v1 Frame'!X$3*SIN($C373)*COS($E373),"")</f>
        <is>
          <t/>
        </is>
      </c>
      <c r="AC373" s="8" t="inlineStr">
        <f aca="false">IF(A373&lt;&gt;"",$H373+'v1 Frame'!W$3*COS($E373)-'v1 Frame'!X$3*SIN($E373),"")</f>
        <is>
          <t/>
        </is>
      </c>
      <c r="AD373" s="8" t="inlineStr">
        <f aca="false">IF(A373&lt;&gt;"",$I373-'v1 Frame'!V$3*SIN($C373)+'v1 Frame'!W$3*COS($C373)*SIN($E373)+'v1 Frame'!X$3*COS($C373)*COS($E373),"")</f>
        <is>
          <t/>
        </is>
      </c>
      <c r="AE373" s="25" t="inlineStr">
        <f aca="false">IF(A373&lt;&gt;"",$G373+'v1 Frame'!Y$3*COS($C373)+'v1 Frame'!Z$3*SIN($C373)*SIN($E373)+'v1 Frame'!AA$3*SIN($C373)*COS($E373),"")</f>
        <is>
          <t/>
        </is>
      </c>
      <c r="AF373" s="25" t="inlineStr">
        <f aca="false">IF(A373&lt;&gt;"",$H373+'v1 Frame'!Z$3*COS($E373)-'v1 Frame'!AA$3*SIN($E373),"")</f>
        <is>
          <t/>
        </is>
      </c>
      <c r="AG373" s="25" t="inlineStr">
        <f aca="false">IF(A373&lt;&gt;"",$I373-'v1 Frame'!Y$3*SIN($C373)+'v1 Frame'!Z$3*COS($C373)*SIN($E373)+'v1 Frame'!AA$3*COS($C373)*COS($E373),"")</f>
        <is>
          <t/>
        </is>
      </c>
      <c r="AH373" s="8" t="inlineStr">
        <f aca="false">IF(A373&lt;&gt;"",SQRT(SUMSQ(G373:I373)),"")</f>
        <is>
          <t/>
        </is>
      </c>
      <c r="AI373" s="8" t="inlineStr">
        <f aca="false">IF(A373&lt;&gt;"",IF(AH373&lt;&gt;0,ACOS(I373/AH373),0),"")</f>
        <is>
          <t/>
        </is>
      </c>
      <c r="AJ373" s="8" t="inlineStr">
        <f aca="false">IF(A373&lt;&gt;"",DEGREES(AI373),"")</f>
        <is>
          <t/>
        </is>
      </c>
      <c r="AK373" s="8" t="inlineStr">
        <f aca="false">IF(A373&lt;&gt;"",IF(OR(G373&lt;&gt;0,H373&lt;&gt;0),ATAN2(G373,H373),0),"")</f>
        <is>
          <t/>
        </is>
      </c>
      <c r="AL373" s="8" t="inlineStr">
        <f aca="false">IF(A373&lt;&gt;"",DEGREES(AK373),"")</f>
        <is>
          <t/>
        </is>
      </c>
      <c r="AM373" s="8" t="inlineStr">
        <f aca="false">IF(A373&lt;&gt;"",SQRT(SUMSQ(J373:L373)),"")</f>
        <is>
          <t/>
        </is>
      </c>
      <c r="AN373" s="8" t="inlineStr">
        <f aca="false">IF(A373&lt;&gt;"",IF(AM373&lt;&gt;0,ACOS(L373/AM373),0),"")</f>
        <is>
          <t/>
        </is>
      </c>
      <c r="AO373" s="8" t="inlineStr">
        <f aca="false">IF(A373&lt;&gt;"",DEGREES(AN373),"")</f>
        <is>
          <t/>
        </is>
      </c>
      <c r="AP373" s="8" t="inlineStr">
        <f aca="false">IF(A373&lt;&gt;"",IF(OR(J373&lt;&gt;0,K373&lt;&gt;0),ATAN2(J373,K373),0),"")</f>
        <is>
          <t/>
        </is>
      </c>
      <c r="AQ373" s="8" t="inlineStr">
        <f aca="false">IF(A373&lt;&gt;"",DEGREES(AP373),"")</f>
        <is>
          <t/>
        </is>
      </c>
      <c r="AR373" s="8" t="inlineStr">
        <f aca="false">IF(A373&lt;&gt;"",SQRT(SUMSQ(M373:O373)),"")</f>
        <is>
          <t/>
        </is>
      </c>
      <c r="AS373" s="8" t="inlineStr">
        <f aca="false">IF(A373&lt;&gt;"",IF(AR373&lt;&gt;0,ACOS(O373/AR373),0),"")</f>
        <is>
          <t/>
        </is>
      </c>
      <c r="AT373" s="8" t="inlineStr">
        <f aca="false">IF(A373&lt;&gt;"",DEGREES(AS373),"")</f>
        <is>
          <t/>
        </is>
      </c>
      <c r="AU373" s="8" t="inlineStr">
        <f aca="false">IF(A373&lt;&gt;"",IF(OR(M373&lt;&gt;0,N373&lt;&gt;0),ATAN2(M373,N373),0),"")</f>
        <is>
          <t/>
        </is>
      </c>
      <c r="AV373" s="8" t="inlineStr">
        <f aca="false">IF(A373&lt;&gt;"",DEGREES(AU373),"")</f>
        <is>
          <t/>
        </is>
      </c>
      <c r="AW373" s="8" t="inlineStr">
        <f aca="false">IF(A373&lt;&gt;"",SQRT(SUMSQ(P373:R373)),"")</f>
        <is>
          <t/>
        </is>
      </c>
      <c r="AX373" s="8" t="inlineStr">
        <f aca="false">IF(A373&lt;&gt;"",IF(AW373&lt;&gt;0,ACOS(R373/AW373),0),"")</f>
        <is>
          <t/>
        </is>
      </c>
      <c r="AY373" s="8" t="inlineStr">
        <f aca="false">IF(A373&lt;&gt;"",DEGREES(AX373),"")</f>
        <is>
          <t/>
        </is>
      </c>
      <c r="AZ373" s="8" t="inlineStr">
        <f aca="false">IF(A373&lt;&gt;"",IF(OR(P373&lt;&gt;0,Q373&lt;&gt;0),ATAN2(P373,Q373),0),"")</f>
        <is>
          <t/>
        </is>
      </c>
      <c r="BA373" s="8" t="inlineStr">
        <f aca="false">IF(A373&lt;&gt;"",DEGREES(AZ373),"")</f>
        <is>
          <t/>
        </is>
      </c>
      <c r="BB373" s="8" t="inlineStr">
        <f aca="false">IF(A373&lt;&gt;"",SQRT(SUMSQ(S373:U373)),"")</f>
        <is>
          <t/>
        </is>
      </c>
      <c r="BC373" s="8" t="inlineStr">
        <f aca="false">IF(A373&lt;&gt;"",IF(BB373&lt;&gt;0,ACOS(U373/BB373),0),"")</f>
        <is>
          <t/>
        </is>
      </c>
      <c r="BD373" s="8" t="inlineStr">
        <f aca="false">IF(A373&lt;&gt;"",DEGREES(BC373),"")</f>
        <is>
          <t/>
        </is>
      </c>
      <c r="BE373" s="8" t="inlineStr">
        <f aca="false">IF(A373&lt;&gt;"",IF(OR(S373&lt;&gt;0,T373&lt;&gt;0),ATAN2(S373,T373),0),"")</f>
        <is>
          <t/>
        </is>
      </c>
      <c r="BF373" s="8" t="inlineStr">
        <f aca="false">IF(A373&lt;&gt;"",DEGREES(BE373),"")</f>
        <is>
          <t/>
        </is>
      </c>
      <c r="BG373" s="8" t="inlineStr">
        <f aca="false">IF(A373&lt;&gt;"",SQRT(SUMSQ(V373:X373)),"")</f>
        <is>
          <t/>
        </is>
      </c>
      <c r="BH373" s="8" t="inlineStr">
        <f aca="false">IF(A373&lt;&gt;"",IF(BG373&lt;&gt;0,ACOS(X373/BG373),0),"")</f>
        <is>
          <t/>
        </is>
      </c>
      <c r="BI373" s="8" t="inlineStr">
        <f aca="false">IF(A373&lt;&gt;"",DEGREES(BH373),"")</f>
        <is>
          <t/>
        </is>
      </c>
      <c r="BJ373" s="8" t="inlineStr">
        <f aca="false">IF(A373&lt;&gt;"",IF(OR(V373&lt;&gt;0,W373&lt;&gt;0),ATAN2(V373,W373),0),"")</f>
        <is>
          <t/>
        </is>
      </c>
      <c r="BK373" s="8" t="inlineStr">
        <f aca="false">IF(A373&lt;&gt;"",DEGREES(BJ373),"")</f>
        <is>
          <t/>
        </is>
      </c>
      <c r="BL373" s="8" t="inlineStr">
        <f aca="false">IF(A373&lt;&gt;"",SQRT(SUMSQ(Y373:AA373)),"")</f>
        <is>
          <t/>
        </is>
      </c>
      <c r="BM373" s="8" t="inlineStr">
        <f aca="false">IF(A373&lt;&gt;"",IF(BL373&lt;&gt;0,ACOS(AA373/BL373),0),"")</f>
        <is>
          <t/>
        </is>
      </c>
      <c r="BN373" s="8" t="inlineStr">
        <f aca="false">IF(A373&lt;&gt;"",DEGREES(BM373),"")</f>
        <is>
          <t/>
        </is>
      </c>
      <c r="BO373" s="8" t="inlineStr">
        <f aca="false">IF(A373&lt;&gt;"",IF(OR(Y373&lt;&gt;0,Z373&lt;&gt;0),ATAN2(Y373,Z373),0),"")</f>
        <is>
          <t/>
        </is>
      </c>
      <c r="BP373" s="8" t="inlineStr">
        <f aca="false">IF(A373&lt;&gt;"",DEGREES(BO373),"")</f>
        <is>
          <t/>
        </is>
      </c>
      <c r="BQ373" s="8" t="inlineStr">
        <f aca="false">IF(A373&lt;&gt;"",SQRT(SUMSQ(AB373:AD373)),"")</f>
        <is>
          <t/>
        </is>
      </c>
      <c r="BR373" s="8" t="inlineStr">
        <f aca="false">IF(A373&lt;&gt;"",IF(BQ373&lt;&gt;0,ACOS(AD373/BQ373),0),"")</f>
        <is>
          <t/>
        </is>
      </c>
      <c r="BS373" s="8" t="inlineStr">
        <f aca="false">IF(A373&lt;&gt;"",DEGREES(BR373),"")</f>
        <is>
          <t/>
        </is>
      </c>
      <c r="BT373" s="8" t="inlineStr">
        <f aca="false">IF(A373&lt;&gt;"",IF(OR(AB373&lt;&gt;0,AC373&lt;&gt;0),ATAN2(AB373,AC373),0),"")</f>
        <is>
          <t/>
        </is>
      </c>
      <c r="BU373" s="8" t="inlineStr">
        <f aca="false">IF(A373&lt;&gt;"",DEGREES(BT373),"")</f>
        <is>
          <t/>
        </is>
      </c>
      <c r="BV373" s="8" t="inlineStr">
        <f aca="false">IF(A373&lt;&gt;"",SQRT(SUMSQ(AE373:AG373)),"")</f>
        <is>
          <t/>
        </is>
      </c>
      <c r="BW373" s="8" t="inlineStr">
        <f aca="false">IF(A373&lt;&gt;"",IF(BV373&lt;&gt;0,ACOS(AG373/BV373),0),"")</f>
        <is>
          <t/>
        </is>
      </c>
      <c r="BX373" s="8" t="inlineStr">
        <f aca="false">IF(A373&lt;&gt;"",DEGREES(BW373),"")</f>
        <is>
          <t/>
        </is>
      </c>
      <c r="BY373" s="8" t="inlineStr">
        <f aca="false">IF(A373&lt;&gt;"",IF(OR(AF373&lt;&gt;0,AG373&lt;&gt;0),ATAN2(AF373,AG373),0),"")</f>
        <is>
          <t/>
        </is>
      </c>
      <c r="BZ373" s="8" t="inlineStr">
        <f aca="false">IF(A373&lt;&gt;"",DEGREES(BY373),"")</f>
        <is>
          <t/>
        </is>
      </c>
      <c r="CA373" s="0" t="inlineStr">
        <f aca="false">IF(A373&lt;&gt;"",IF(AND(AI373&lt;Parameters!$B$11,AI373&gt;Parameters!$B$12,AN373&lt;Parameters!$B$11,AN373&gt;Parameters!$B$12,AS373&lt;Parameters!$B$11,AS373&gt;Parameters!$B$12,AX373&lt;Parameters!$B$11,AX373&gt;Parameters!$B$12,BC373&lt;Parameters!$B$11,BC373&gt;Parameters!$B$12,BM373&lt;Parameters!$B$11,BM373&gt;Parameters!$B$12,BR373&lt;Parameters!$B$11,BR373&gt;Parameters!$B$12,BW373&lt;Parameters!$B$11,BW373&gt;Parameters!$B$12),1,0),"")</f>
        <is>
          <t/>
        </is>
      </c>
      <c r="CB373" s="0" t="inlineStr">
        <f aca="false">IF(A373&lt;&gt;"",IF(OR(AI373&lt;Parameters!$B$12,AI373&gt;Parameters!$B$11),0,1),"")</f>
        <is>
          <t/>
        </is>
      </c>
      <c r="CC373" s="0" t="inlineStr">
        <f aca="false">IF(A373&lt;&gt;"",IF(OR(AN373&lt;Parameters!$B$12,AN373&gt;Parameters!$B$11),0,1),"")</f>
        <is>
          <t/>
        </is>
      </c>
      <c r="CD373" s="0" t="inlineStr">
        <f aca="false">IF(A373&lt;&gt;"",IF(OR(AS373&lt;Parameters!$B$12,AS373&gt;Parameters!$B$11),0,1),"")</f>
        <is>
          <t/>
        </is>
      </c>
      <c r="CE373" s="0" t="inlineStr">
        <f aca="false">IF(A373&lt;&gt;"",IF(OR(AX373&lt;Parameters!$B$12,AX373&gt;Parameters!$B$11),0,1),"")</f>
        <is>
          <t/>
        </is>
      </c>
      <c r="CF373" s="0" t="inlineStr">
        <f aca="false">IF(A373&lt;&gt;"",IF(OR(BC373&lt;Parameters!$B$12,BC373&gt;Parameters!$B$11),0,1),"")</f>
        <is>
          <t/>
        </is>
      </c>
      <c r="CG373" s="0" t="inlineStr">
        <f aca="false">IF(A373&lt;&gt;"",IF(OR(BH373&lt;Parameters!$B$12,BH373&gt;Parameters!$B$11),0,1),"")</f>
        <is>
          <t/>
        </is>
      </c>
      <c r="CH373" s="0" t="inlineStr">
        <f aca="false">IF(A373&lt;&gt;"",IF(OR(BM373&lt;Parameters!$B$12,BM373&gt;Parameters!$B$11),0,1),"")</f>
        <is>
          <t/>
        </is>
      </c>
      <c r="CI373" s="0" t="inlineStr">
        <f aca="false">IF(A373&lt;&gt;"",IF(OR(BR373&lt;Parameters!$B$12,BR373&gt;Parameters!$B$11),0,1),"")</f>
        <is>
          <t/>
        </is>
      </c>
      <c r="CJ373" s="0" t="inlineStr">
        <f aca="false">IF(A373&lt;&gt;"",IF(OR(BW373&lt;Parameters!$B$12,BW373&gt;Parameters!$B$11),0,1),"")</f>
        <is>
          <t/>
        </is>
      </c>
      <c r="CK373" s="26" t="inlineStr">
        <f aca="false">IF(A373&lt;&gt;"",SUM(CB373:CJ373)/9,"")</f>
        <is>
          <t/>
        </is>
      </c>
      <c r="CL373" s="0" t="inlineStr">
        <f aca="false">IF(A373&lt;&gt;"",CK373*9,"")</f>
        <is>
          <t/>
        </is>
      </c>
      <c r="CM373" s="8" t="inlineStr">
        <f aca="false">IF(A373&lt;&gt;"",TEXT(B373,CM$2)&amp;" "&amp;TEXT(A373,CM$2),"")</f>
        <is>
          <t/>
        </is>
      </c>
    </row>
    <row r="374" customFormat="false" ht="15" hidden="false" customHeight="false" outlineLevel="0" collapsed="false">
      <c r="A374" s="0" t="inlineStr">
        <f aca="false">IF(OR(B373&lt;Parameters!$K$12,A373&lt;Parameters!$K$12),IF(A373&lt;Parameters!$K$12,A373+1,0),"")</f>
        <is>
          <t/>
        </is>
      </c>
      <c r="B374" s="0" t="inlineStr">
        <f aca="false">IF(A374&lt;&gt;"",IF(A374=0,B373+1,B373),"")</f>
        <is>
          <t/>
        </is>
      </c>
      <c r="C374" s="24" t="inlineStr">
        <f aca="false">IF(A374&lt;&gt;"",-_phi*(A374+0.5),"")</f>
        <is>
          <t/>
        </is>
      </c>
      <c r="D374" s="8" t="inlineStr">
        <f aca="false">IF(A374&lt;&gt;"",DEGREES(C374),"")</f>
        <is>
          <t/>
        </is>
      </c>
      <c r="E374" s="24" t="inlineStr">
        <f aca="false">IF(A374&lt;&gt;"",_phi*(B374+0.5),"")</f>
        <is>
          <t/>
        </is>
      </c>
      <c r="F374" s="8" t="inlineStr">
        <f aca="false">IF(A374&lt;&gt;"",DEGREES(E374),"")</f>
        <is>
          <t/>
        </is>
      </c>
      <c r="G374" s="8" t="inlineStr">
        <f aca="false">IF(A374&lt;&gt;"",LOOKUP(A374,h!$A$3:$A$30,h!$D$3:$D$30),"")</f>
        <is>
          <t/>
        </is>
      </c>
      <c r="H374" s="8" t="inlineStr">
        <f aca="false">IF(A374&lt;&gt;"",LOOKUP(B374,h!$A$3:$A$30,h!$D$3:$D$30),"")</f>
        <is>
          <t/>
        </is>
      </c>
      <c r="I374" s="8" t="inlineStr">
        <f aca="false">IF(A374&lt;&gt;"",_zif,"")</f>
        <is>
          <t/>
        </is>
      </c>
      <c r="J374" s="8" t="inlineStr">
        <f aca="false">IF(A374&lt;&gt;"",$G374+'v1 Frame'!D$3*COS($C374)+'v1 Frame'!E$3*SIN($C374)*SIN($E374)+'v1 Frame'!F$3*SIN($C374)*COS($E374),"")</f>
        <is>
          <t/>
        </is>
      </c>
      <c r="K374" s="8" t="inlineStr">
        <f aca="false">IF(A374&lt;&gt;"",$H374+'v1 Frame'!E$3*COS($E374)-'v1 Frame'!F$3*SIN($E374),"")</f>
        <is>
          <t/>
        </is>
      </c>
      <c r="L374" s="8" t="inlineStr">
        <f aca="false">IF(A374&lt;&gt;"",$I374-'v1 Frame'!D$3*SIN($C374)+'v1 Frame'!E$3*COS($C374)*SIN($E374)+'v1 Frame'!F$3*COS($C374)*COS($E374),"")</f>
        <is>
          <t/>
        </is>
      </c>
      <c r="M374" s="8" t="inlineStr">
        <f aca="false">IF(A374&lt;&gt;"",$G374+'v1 Frame'!G$3*COS($C374)+'v1 Frame'!H$3*SIN($C374)*SIN($E374)+'v1 Frame'!I$3*SIN($C374)*COS($E374),"")</f>
        <is>
          <t/>
        </is>
      </c>
      <c r="N374" s="8" t="inlineStr">
        <f aca="false">IF(A374&lt;&gt;"",$H374+'v1 Frame'!H$3*COS($E374)-'v1 Frame'!I$3*SIN($E374),"")</f>
        <is>
          <t/>
        </is>
      </c>
      <c r="O374" s="8" t="inlineStr">
        <f aca="false">IF(A374&lt;&gt;"",$I374-'v1 Frame'!G$3*SIN($C374)+'v1 Frame'!H$3*COS($C374)*SIN($E374)+'v1 Frame'!I$3*COS($C374)*COS($E374),"")</f>
        <is>
          <t/>
        </is>
      </c>
      <c r="P374" s="8" t="inlineStr">
        <f aca="false">IF(A374&lt;&gt;"",$G374+'v1 Frame'!J$3*COS($C374)+'v1 Frame'!K$3*SIN($C374)*SIN($E374)+'v1 Frame'!L$3*SIN($C374)*COS($E374),"")</f>
        <is>
          <t/>
        </is>
      </c>
      <c r="Q374" s="8" t="inlineStr">
        <f aca="false">IF(A374&lt;&gt;"",$H374+'v1 Frame'!K$3*COS($E374)-'v1 Frame'!L$3*SIN($E374),"")</f>
        <is>
          <t/>
        </is>
      </c>
      <c r="R374" s="8" t="inlineStr">
        <f aca="false">IF(A374&lt;&gt;"",$I374-'v1 Frame'!J$3*SIN($C374)+'v1 Frame'!K$3*COS($C374)*SIN($E374)+'v1 Frame'!L$3*COS($C374)*COS($E374),"")</f>
        <is>
          <t/>
        </is>
      </c>
      <c r="S374" s="8" t="inlineStr">
        <f aca="false">IF(A374&lt;&gt;"",$G374+'v1 Frame'!M$3*COS($C374)+'v1 Frame'!N$3*SIN($C374)*SIN($E374)+'v1 Frame'!O$3*SIN($C374)*COS($E374),"")</f>
        <is>
          <t/>
        </is>
      </c>
      <c r="T374" s="8" t="inlineStr">
        <f aca="false">IF(A374&lt;&gt;"",$H374+'v1 Frame'!N$3*COS($E374)-'v1 Frame'!O$3*SIN($E374),"")</f>
        <is>
          <t/>
        </is>
      </c>
      <c r="U374" s="8" t="inlineStr">
        <f aca="false">IF(A374&lt;&gt;"",$I374-'v1 Frame'!M$3*SIN($C374)+'v1 Frame'!N$3*COS($C374)*SIN($E374)+'v1 Frame'!O$3*COS($C374)*COS($E374),"")</f>
        <is>
          <t/>
        </is>
      </c>
      <c r="V374" s="8" t="inlineStr">
        <f aca="false">IF(A374&lt;&gt;"",$G374+'v1 Frame'!P$3*COS($C374)+'v1 Frame'!Q$3*SIN($C374)*SIN($E374)+'v1 Frame'!R$3*SIN($C374)*COS($E374),"")</f>
        <is>
          <t/>
        </is>
      </c>
      <c r="W374" s="8" t="inlineStr">
        <f aca="false">IF(A374&lt;&gt;"",$H374+'v1 Frame'!Q$3*COS($E374)-'v1 Frame'!R$3*SIN($E374),"")</f>
        <is>
          <t/>
        </is>
      </c>
      <c r="X374" s="8" t="inlineStr">
        <f aca="false">IF(A374&lt;&gt;"",$I374-'v1 Frame'!P$3*SIN($C374)+'v1 Frame'!Q$3*COS($C374)*SIN($E374)+'v1 Frame'!R$3*COS($C374)*COS($E374),"")</f>
        <is>
          <t/>
        </is>
      </c>
      <c r="Y374" s="8" t="inlineStr">
        <f aca="false">IF(A374&lt;&gt;"",$G374+'v1 Frame'!S$3*COS($C374)+'v1 Frame'!T$3*SIN($C374)*SIN($E374)+'v1 Frame'!U$3*SIN($C374)*COS($E374),"")</f>
        <is>
          <t/>
        </is>
      </c>
      <c r="Z374" s="8" t="inlineStr">
        <f aca="false">IF(A374&lt;&gt;"",$H374+'v1 Frame'!T$3*COS($E374)-'v1 Frame'!U$3*SIN($E374),"")</f>
        <is>
          <t/>
        </is>
      </c>
      <c r="AA374" s="8" t="inlineStr">
        <f aca="false">IF(A374&lt;&gt;"",$I374-'v1 Frame'!S$3*SIN($C374)+'v1 Frame'!T$3*COS($C374)*SIN($E374)+'v1 Frame'!U$3*COS($C374)*COS($E374),"")</f>
        <is>
          <t/>
        </is>
      </c>
      <c r="AB374" s="8" t="inlineStr">
        <f aca="false">IF(A374&lt;&gt;"",$G374+'v1 Frame'!V$3*COS($C374)+'v1 Frame'!W$3*SIN($C374)*SIN($E374)+'v1 Frame'!X$3*SIN($C374)*COS($E374),"")</f>
        <is>
          <t/>
        </is>
      </c>
      <c r="AC374" s="8" t="inlineStr">
        <f aca="false">IF(A374&lt;&gt;"",$H374+'v1 Frame'!W$3*COS($E374)-'v1 Frame'!X$3*SIN($E374),"")</f>
        <is>
          <t/>
        </is>
      </c>
      <c r="AD374" s="8" t="inlineStr">
        <f aca="false">IF(A374&lt;&gt;"",$I374-'v1 Frame'!V$3*SIN($C374)+'v1 Frame'!W$3*COS($C374)*SIN($E374)+'v1 Frame'!X$3*COS($C374)*COS($E374),"")</f>
        <is>
          <t/>
        </is>
      </c>
      <c r="AE374" s="25" t="inlineStr">
        <f aca="false">IF(A374&lt;&gt;"",$G374+'v1 Frame'!Y$3*COS($C374)+'v1 Frame'!Z$3*SIN($C374)*SIN($E374)+'v1 Frame'!AA$3*SIN($C374)*COS($E374),"")</f>
        <is>
          <t/>
        </is>
      </c>
      <c r="AF374" s="25" t="inlineStr">
        <f aca="false">IF(A374&lt;&gt;"",$H374+'v1 Frame'!Z$3*COS($E374)-'v1 Frame'!AA$3*SIN($E374),"")</f>
        <is>
          <t/>
        </is>
      </c>
      <c r="AG374" s="25" t="inlineStr">
        <f aca="false">IF(A374&lt;&gt;"",$I374-'v1 Frame'!Y$3*SIN($C374)+'v1 Frame'!Z$3*COS($C374)*SIN($E374)+'v1 Frame'!AA$3*COS($C374)*COS($E374),"")</f>
        <is>
          <t/>
        </is>
      </c>
      <c r="AH374" s="8" t="inlineStr">
        <f aca="false">IF(A374&lt;&gt;"",SQRT(SUMSQ(G374:I374)),"")</f>
        <is>
          <t/>
        </is>
      </c>
      <c r="AI374" s="8" t="inlineStr">
        <f aca="false">IF(A374&lt;&gt;"",IF(AH374&lt;&gt;0,ACOS(I374/AH374),0),"")</f>
        <is>
          <t/>
        </is>
      </c>
      <c r="AJ374" s="8" t="inlineStr">
        <f aca="false">IF(A374&lt;&gt;"",DEGREES(AI374),"")</f>
        <is>
          <t/>
        </is>
      </c>
      <c r="AK374" s="8" t="inlineStr">
        <f aca="false">IF(A374&lt;&gt;"",IF(OR(G374&lt;&gt;0,H374&lt;&gt;0),ATAN2(G374,H374),0),"")</f>
        <is>
          <t/>
        </is>
      </c>
      <c r="AL374" s="8" t="inlineStr">
        <f aca="false">IF(A374&lt;&gt;"",DEGREES(AK374),"")</f>
        <is>
          <t/>
        </is>
      </c>
      <c r="AM374" s="8" t="inlineStr">
        <f aca="false">IF(A374&lt;&gt;"",SQRT(SUMSQ(J374:L374)),"")</f>
        <is>
          <t/>
        </is>
      </c>
      <c r="AN374" s="8" t="inlineStr">
        <f aca="false">IF(A374&lt;&gt;"",IF(AM374&lt;&gt;0,ACOS(L374/AM374),0),"")</f>
        <is>
          <t/>
        </is>
      </c>
      <c r="AO374" s="8" t="inlineStr">
        <f aca="false">IF(A374&lt;&gt;"",DEGREES(AN374),"")</f>
        <is>
          <t/>
        </is>
      </c>
      <c r="AP374" s="8" t="inlineStr">
        <f aca="false">IF(A374&lt;&gt;"",IF(OR(J374&lt;&gt;0,K374&lt;&gt;0),ATAN2(J374,K374),0),"")</f>
        <is>
          <t/>
        </is>
      </c>
      <c r="AQ374" s="8" t="inlineStr">
        <f aca="false">IF(A374&lt;&gt;"",DEGREES(AP374),"")</f>
        <is>
          <t/>
        </is>
      </c>
      <c r="AR374" s="8" t="inlineStr">
        <f aca="false">IF(A374&lt;&gt;"",SQRT(SUMSQ(M374:O374)),"")</f>
        <is>
          <t/>
        </is>
      </c>
      <c r="AS374" s="8" t="inlineStr">
        <f aca="false">IF(A374&lt;&gt;"",IF(AR374&lt;&gt;0,ACOS(O374/AR374),0),"")</f>
        <is>
          <t/>
        </is>
      </c>
      <c r="AT374" s="8" t="inlineStr">
        <f aca="false">IF(A374&lt;&gt;"",DEGREES(AS374),"")</f>
        <is>
          <t/>
        </is>
      </c>
      <c r="AU374" s="8" t="inlineStr">
        <f aca="false">IF(A374&lt;&gt;"",IF(OR(M374&lt;&gt;0,N374&lt;&gt;0),ATAN2(M374,N374),0),"")</f>
        <is>
          <t/>
        </is>
      </c>
      <c r="AV374" s="8" t="inlineStr">
        <f aca="false">IF(A374&lt;&gt;"",DEGREES(AU374),"")</f>
        <is>
          <t/>
        </is>
      </c>
      <c r="AW374" s="8" t="inlineStr">
        <f aca="false">IF(A374&lt;&gt;"",SQRT(SUMSQ(P374:R374)),"")</f>
        <is>
          <t/>
        </is>
      </c>
      <c r="AX374" s="8" t="inlineStr">
        <f aca="false">IF(A374&lt;&gt;"",IF(AW374&lt;&gt;0,ACOS(R374/AW374),0),"")</f>
        <is>
          <t/>
        </is>
      </c>
      <c r="AY374" s="8" t="inlineStr">
        <f aca="false">IF(A374&lt;&gt;"",DEGREES(AX374),"")</f>
        <is>
          <t/>
        </is>
      </c>
      <c r="AZ374" s="8" t="inlineStr">
        <f aca="false">IF(A374&lt;&gt;"",IF(OR(P374&lt;&gt;0,Q374&lt;&gt;0),ATAN2(P374,Q374),0),"")</f>
        <is>
          <t/>
        </is>
      </c>
      <c r="BA374" s="8" t="inlineStr">
        <f aca="false">IF(A374&lt;&gt;"",DEGREES(AZ374),"")</f>
        <is>
          <t/>
        </is>
      </c>
      <c r="BB374" s="8" t="inlineStr">
        <f aca="false">IF(A374&lt;&gt;"",SQRT(SUMSQ(S374:U374)),"")</f>
        <is>
          <t/>
        </is>
      </c>
      <c r="BC374" s="8" t="inlineStr">
        <f aca="false">IF(A374&lt;&gt;"",IF(BB374&lt;&gt;0,ACOS(U374/BB374),0),"")</f>
        <is>
          <t/>
        </is>
      </c>
      <c r="BD374" s="8" t="inlineStr">
        <f aca="false">IF(A374&lt;&gt;"",DEGREES(BC374),"")</f>
        <is>
          <t/>
        </is>
      </c>
      <c r="BE374" s="8" t="inlineStr">
        <f aca="false">IF(A374&lt;&gt;"",IF(OR(S374&lt;&gt;0,T374&lt;&gt;0),ATAN2(S374,T374),0),"")</f>
        <is>
          <t/>
        </is>
      </c>
      <c r="BF374" s="8" t="inlineStr">
        <f aca="false">IF(A374&lt;&gt;"",DEGREES(BE374),"")</f>
        <is>
          <t/>
        </is>
      </c>
      <c r="BG374" s="8" t="inlineStr">
        <f aca="false">IF(A374&lt;&gt;"",SQRT(SUMSQ(V374:X374)),"")</f>
        <is>
          <t/>
        </is>
      </c>
      <c r="BH374" s="8" t="inlineStr">
        <f aca="false">IF(A374&lt;&gt;"",IF(BG374&lt;&gt;0,ACOS(X374/BG374),0),"")</f>
        <is>
          <t/>
        </is>
      </c>
      <c r="BI374" s="8" t="inlineStr">
        <f aca="false">IF(A374&lt;&gt;"",DEGREES(BH374),"")</f>
        <is>
          <t/>
        </is>
      </c>
      <c r="BJ374" s="8" t="inlineStr">
        <f aca="false">IF(A374&lt;&gt;"",IF(OR(V374&lt;&gt;0,W374&lt;&gt;0),ATAN2(V374,W374),0),"")</f>
        <is>
          <t/>
        </is>
      </c>
      <c r="BK374" s="8" t="inlineStr">
        <f aca="false">IF(A374&lt;&gt;"",DEGREES(BJ374),"")</f>
        <is>
          <t/>
        </is>
      </c>
      <c r="BL374" s="8" t="inlineStr">
        <f aca="false">IF(A374&lt;&gt;"",SQRT(SUMSQ(Y374:AA374)),"")</f>
        <is>
          <t/>
        </is>
      </c>
      <c r="BM374" s="8" t="inlineStr">
        <f aca="false">IF(A374&lt;&gt;"",IF(BL374&lt;&gt;0,ACOS(AA374/BL374),0),"")</f>
        <is>
          <t/>
        </is>
      </c>
      <c r="BN374" s="8" t="inlineStr">
        <f aca="false">IF(A374&lt;&gt;"",DEGREES(BM374),"")</f>
        <is>
          <t/>
        </is>
      </c>
      <c r="BO374" s="8" t="inlineStr">
        <f aca="false">IF(A374&lt;&gt;"",IF(OR(Y374&lt;&gt;0,Z374&lt;&gt;0),ATAN2(Y374,Z374),0),"")</f>
        <is>
          <t/>
        </is>
      </c>
      <c r="BP374" s="8" t="inlineStr">
        <f aca="false">IF(A374&lt;&gt;"",DEGREES(BO374),"")</f>
        <is>
          <t/>
        </is>
      </c>
      <c r="BQ374" s="8" t="inlineStr">
        <f aca="false">IF(A374&lt;&gt;"",SQRT(SUMSQ(AB374:AD374)),"")</f>
        <is>
          <t/>
        </is>
      </c>
      <c r="BR374" s="8" t="inlineStr">
        <f aca="false">IF(A374&lt;&gt;"",IF(BQ374&lt;&gt;0,ACOS(AD374/BQ374),0),"")</f>
        <is>
          <t/>
        </is>
      </c>
      <c r="BS374" s="8" t="inlineStr">
        <f aca="false">IF(A374&lt;&gt;"",DEGREES(BR374),"")</f>
        <is>
          <t/>
        </is>
      </c>
      <c r="BT374" s="8" t="inlineStr">
        <f aca="false">IF(A374&lt;&gt;"",IF(OR(AB374&lt;&gt;0,AC374&lt;&gt;0),ATAN2(AB374,AC374),0),"")</f>
        <is>
          <t/>
        </is>
      </c>
      <c r="BU374" s="8" t="inlineStr">
        <f aca="false">IF(A374&lt;&gt;"",DEGREES(BT374),"")</f>
        <is>
          <t/>
        </is>
      </c>
      <c r="BV374" s="8" t="inlineStr">
        <f aca="false">IF(A374&lt;&gt;"",SQRT(SUMSQ(AE374:AG374)),"")</f>
        <is>
          <t/>
        </is>
      </c>
      <c r="BW374" s="8" t="inlineStr">
        <f aca="false">IF(A374&lt;&gt;"",IF(BV374&lt;&gt;0,ACOS(AG374/BV374),0),"")</f>
        <is>
          <t/>
        </is>
      </c>
      <c r="BX374" s="8" t="inlineStr">
        <f aca="false">IF(A374&lt;&gt;"",DEGREES(BW374),"")</f>
        <is>
          <t/>
        </is>
      </c>
      <c r="BY374" s="8" t="inlineStr">
        <f aca="false">IF(A374&lt;&gt;"",IF(OR(AF374&lt;&gt;0,AG374&lt;&gt;0),ATAN2(AF374,AG374),0),"")</f>
        <is>
          <t/>
        </is>
      </c>
      <c r="BZ374" s="8" t="inlineStr">
        <f aca="false">IF(A374&lt;&gt;"",DEGREES(BY374),"")</f>
        <is>
          <t/>
        </is>
      </c>
      <c r="CA374" s="0" t="inlineStr">
        <f aca="false">IF(A374&lt;&gt;"",IF(AND(AI374&lt;Parameters!$B$11,AI374&gt;Parameters!$B$12,AN374&lt;Parameters!$B$11,AN374&gt;Parameters!$B$12,AS374&lt;Parameters!$B$11,AS374&gt;Parameters!$B$12,AX374&lt;Parameters!$B$11,AX374&gt;Parameters!$B$12,BC374&lt;Parameters!$B$11,BC374&gt;Parameters!$B$12,BM374&lt;Parameters!$B$11,BM374&gt;Parameters!$B$12,BR374&lt;Parameters!$B$11,BR374&gt;Parameters!$B$12,BW374&lt;Parameters!$B$11,BW374&gt;Parameters!$B$12),1,0),"")</f>
        <is>
          <t/>
        </is>
      </c>
      <c r="CB374" s="0" t="inlineStr">
        <f aca="false">IF(A374&lt;&gt;"",IF(OR(AI374&lt;Parameters!$B$12,AI374&gt;Parameters!$B$11),0,1),"")</f>
        <is>
          <t/>
        </is>
      </c>
      <c r="CC374" s="0" t="inlineStr">
        <f aca="false">IF(A374&lt;&gt;"",IF(OR(AN374&lt;Parameters!$B$12,AN374&gt;Parameters!$B$11),0,1),"")</f>
        <is>
          <t/>
        </is>
      </c>
      <c r="CD374" s="0" t="inlineStr">
        <f aca="false">IF(A374&lt;&gt;"",IF(OR(AS374&lt;Parameters!$B$12,AS374&gt;Parameters!$B$11),0,1),"")</f>
        <is>
          <t/>
        </is>
      </c>
      <c r="CE374" s="0" t="inlineStr">
        <f aca="false">IF(A374&lt;&gt;"",IF(OR(AX374&lt;Parameters!$B$12,AX374&gt;Parameters!$B$11),0,1),"")</f>
        <is>
          <t/>
        </is>
      </c>
      <c r="CF374" s="0" t="inlineStr">
        <f aca="false">IF(A374&lt;&gt;"",IF(OR(BC374&lt;Parameters!$B$12,BC374&gt;Parameters!$B$11),0,1),"")</f>
        <is>
          <t/>
        </is>
      </c>
      <c r="CG374" s="0" t="inlineStr">
        <f aca="false">IF(A374&lt;&gt;"",IF(OR(BH374&lt;Parameters!$B$12,BH374&gt;Parameters!$B$11),0,1),"")</f>
        <is>
          <t/>
        </is>
      </c>
      <c r="CH374" s="0" t="inlineStr">
        <f aca="false">IF(A374&lt;&gt;"",IF(OR(BM374&lt;Parameters!$B$12,BM374&gt;Parameters!$B$11),0,1),"")</f>
        <is>
          <t/>
        </is>
      </c>
      <c r="CI374" s="0" t="inlineStr">
        <f aca="false">IF(A374&lt;&gt;"",IF(OR(BR374&lt;Parameters!$B$12,BR374&gt;Parameters!$B$11),0,1),"")</f>
        <is>
          <t/>
        </is>
      </c>
      <c r="CJ374" s="0" t="inlineStr">
        <f aca="false">IF(A374&lt;&gt;"",IF(OR(BW374&lt;Parameters!$B$12,BW374&gt;Parameters!$B$11),0,1),"")</f>
        <is>
          <t/>
        </is>
      </c>
      <c r="CK374" s="26" t="inlineStr">
        <f aca="false">IF(A374&lt;&gt;"",SUM(CB374:CJ374)/9,"")</f>
        <is>
          <t/>
        </is>
      </c>
      <c r="CL374" s="0" t="inlineStr">
        <f aca="false">IF(A374&lt;&gt;"",CK374*9,"")</f>
        <is>
          <t/>
        </is>
      </c>
      <c r="CM374" s="8" t="inlineStr">
        <f aca="false">IF(A374&lt;&gt;"",TEXT(B374,CM$2)&amp;" "&amp;TEXT(A374,CM$2),"")</f>
        <is>
          <t/>
        </is>
      </c>
    </row>
    <row r="375" customFormat="false" ht="15" hidden="false" customHeight="false" outlineLevel="0" collapsed="false">
      <c r="A375" s="0" t="inlineStr">
        <f aca="false">IF(OR(B374&lt;Parameters!$K$12,A374&lt;Parameters!$K$12),IF(A374&lt;Parameters!$K$12,A374+1,0),"")</f>
        <is>
          <t/>
        </is>
      </c>
      <c r="B375" s="0" t="inlineStr">
        <f aca="false">IF(A375&lt;&gt;"",IF(A375=0,B374+1,B374),"")</f>
        <is>
          <t/>
        </is>
      </c>
      <c r="C375" s="24" t="inlineStr">
        <f aca="false">IF(A375&lt;&gt;"",-_phi*(A375+0.5),"")</f>
        <is>
          <t/>
        </is>
      </c>
      <c r="D375" s="8" t="inlineStr">
        <f aca="false">IF(A375&lt;&gt;"",DEGREES(C375),"")</f>
        <is>
          <t/>
        </is>
      </c>
      <c r="E375" s="24" t="inlineStr">
        <f aca="false">IF(A375&lt;&gt;"",_phi*(B375+0.5),"")</f>
        <is>
          <t/>
        </is>
      </c>
      <c r="F375" s="8" t="inlineStr">
        <f aca="false">IF(A375&lt;&gt;"",DEGREES(E375),"")</f>
        <is>
          <t/>
        </is>
      </c>
      <c r="G375" s="8" t="inlineStr">
        <f aca="false">IF(A375&lt;&gt;"",LOOKUP(A375,h!$A$3:$A$30,h!$D$3:$D$30),"")</f>
        <is>
          <t/>
        </is>
      </c>
      <c r="H375" s="8" t="inlineStr">
        <f aca="false">IF(A375&lt;&gt;"",LOOKUP(B375,h!$A$3:$A$30,h!$D$3:$D$30),"")</f>
        <is>
          <t/>
        </is>
      </c>
      <c r="I375" s="8" t="inlineStr">
        <f aca="false">IF(A375&lt;&gt;"",_zif,"")</f>
        <is>
          <t/>
        </is>
      </c>
      <c r="J375" s="8" t="inlineStr">
        <f aca="false">IF(A375&lt;&gt;"",$G375+'v1 Frame'!D$3*COS($C375)+'v1 Frame'!E$3*SIN($C375)*SIN($E375)+'v1 Frame'!F$3*SIN($C375)*COS($E375),"")</f>
        <is>
          <t/>
        </is>
      </c>
      <c r="K375" s="8" t="inlineStr">
        <f aca="false">IF(A375&lt;&gt;"",$H375+'v1 Frame'!E$3*COS($E375)-'v1 Frame'!F$3*SIN($E375),"")</f>
        <is>
          <t/>
        </is>
      </c>
      <c r="L375" s="8" t="inlineStr">
        <f aca="false">IF(A375&lt;&gt;"",$I375-'v1 Frame'!D$3*SIN($C375)+'v1 Frame'!E$3*COS($C375)*SIN($E375)+'v1 Frame'!F$3*COS($C375)*COS($E375),"")</f>
        <is>
          <t/>
        </is>
      </c>
      <c r="M375" s="8" t="inlineStr">
        <f aca="false">IF(A375&lt;&gt;"",$G375+'v1 Frame'!G$3*COS($C375)+'v1 Frame'!H$3*SIN($C375)*SIN($E375)+'v1 Frame'!I$3*SIN($C375)*COS($E375),"")</f>
        <is>
          <t/>
        </is>
      </c>
      <c r="N375" s="8" t="inlineStr">
        <f aca="false">IF(A375&lt;&gt;"",$H375+'v1 Frame'!H$3*COS($E375)-'v1 Frame'!I$3*SIN($E375),"")</f>
        <is>
          <t/>
        </is>
      </c>
      <c r="O375" s="8" t="inlineStr">
        <f aca="false">IF(A375&lt;&gt;"",$I375-'v1 Frame'!G$3*SIN($C375)+'v1 Frame'!H$3*COS($C375)*SIN($E375)+'v1 Frame'!I$3*COS($C375)*COS($E375),"")</f>
        <is>
          <t/>
        </is>
      </c>
      <c r="P375" s="8" t="inlineStr">
        <f aca="false">IF(A375&lt;&gt;"",$G375+'v1 Frame'!J$3*COS($C375)+'v1 Frame'!K$3*SIN($C375)*SIN($E375)+'v1 Frame'!L$3*SIN($C375)*COS($E375),"")</f>
        <is>
          <t/>
        </is>
      </c>
      <c r="Q375" s="8" t="inlineStr">
        <f aca="false">IF(A375&lt;&gt;"",$H375+'v1 Frame'!K$3*COS($E375)-'v1 Frame'!L$3*SIN($E375),"")</f>
        <is>
          <t/>
        </is>
      </c>
      <c r="R375" s="8" t="inlineStr">
        <f aca="false">IF(A375&lt;&gt;"",$I375-'v1 Frame'!J$3*SIN($C375)+'v1 Frame'!K$3*COS($C375)*SIN($E375)+'v1 Frame'!L$3*COS($C375)*COS($E375),"")</f>
        <is>
          <t/>
        </is>
      </c>
      <c r="S375" s="8" t="inlineStr">
        <f aca="false">IF(A375&lt;&gt;"",$G375+'v1 Frame'!M$3*COS($C375)+'v1 Frame'!N$3*SIN($C375)*SIN($E375)+'v1 Frame'!O$3*SIN($C375)*COS($E375),"")</f>
        <is>
          <t/>
        </is>
      </c>
      <c r="T375" s="8" t="inlineStr">
        <f aca="false">IF(A375&lt;&gt;"",$H375+'v1 Frame'!N$3*COS($E375)-'v1 Frame'!O$3*SIN($E375),"")</f>
        <is>
          <t/>
        </is>
      </c>
      <c r="U375" s="8" t="inlineStr">
        <f aca="false">IF(A375&lt;&gt;"",$I375-'v1 Frame'!M$3*SIN($C375)+'v1 Frame'!N$3*COS($C375)*SIN($E375)+'v1 Frame'!O$3*COS($C375)*COS($E375),"")</f>
        <is>
          <t/>
        </is>
      </c>
      <c r="V375" s="8" t="inlineStr">
        <f aca="false">IF(A375&lt;&gt;"",$G375+'v1 Frame'!P$3*COS($C375)+'v1 Frame'!Q$3*SIN($C375)*SIN($E375)+'v1 Frame'!R$3*SIN($C375)*COS($E375),"")</f>
        <is>
          <t/>
        </is>
      </c>
      <c r="W375" s="8" t="inlineStr">
        <f aca="false">IF(A375&lt;&gt;"",$H375+'v1 Frame'!Q$3*COS($E375)-'v1 Frame'!R$3*SIN($E375),"")</f>
        <is>
          <t/>
        </is>
      </c>
      <c r="X375" s="8" t="inlineStr">
        <f aca="false">IF(A375&lt;&gt;"",$I375-'v1 Frame'!P$3*SIN($C375)+'v1 Frame'!Q$3*COS($C375)*SIN($E375)+'v1 Frame'!R$3*COS($C375)*COS($E375),"")</f>
        <is>
          <t/>
        </is>
      </c>
      <c r="Y375" s="8" t="inlineStr">
        <f aca="false">IF(A375&lt;&gt;"",$G375+'v1 Frame'!S$3*COS($C375)+'v1 Frame'!T$3*SIN($C375)*SIN($E375)+'v1 Frame'!U$3*SIN($C375)*COS($E375),"")</f>
        <is>
          <t/>
        </is>
      </c>
      <c r="Z375" s="8" t="inlineStr">
        <f aca="false">IF(A375&lt;&gt;"",$H375+'v1 Frame'!T$3*COS($E375)-'v1 Frame'!U$3*SIN($E375),"")</f>
        <is>
          <t/>
        </is>
      </c>
      <c r="AA375" s="8" t="inlineStr">
        <f aca="false">IF(A375&lt;&gt;"",$I375-'v1 Frame'!S$3*SIN($C375)+'v1 Frame'!T$3*COS($C375)*SIN($E375)+'v1 Frame'!U$3*COS($C375)*COS($E375),"")</f>
        <is>
          <t/>
        </is>
      </c>
      <c r="AB375" s="8" t="inlineStr">
        <f aca="false">IF(A375&lt;&gt;"",$G375+'v1 Frame'!V$3*COS($C375)+'v1 Frame'!W$3*SIN($C375)*SIN($E375)+'v1 Frame'!X$3*SIN($C375)*COS($E375),"")</f>
        <is>
          <t/>
        </is>
      </c>
      <c r="AC375" s="8" t="inlineStr">
        <f aca="false">IF(A375&lt;&gt;"",$H375+'v1 Frame'!W$3*COS($E375)-'v1 Frame'!X$3*SIN($E375),"")</f>
        <is>
          <t/>
        </is>
      </c>
      <c r="AD375" s="8" t="inlineStr">
        <f aca="false">IF(A375&lt;&gt;"",$I375-'v1 Frame'!V$3*SIN($C375)+'v1 Frame'!W$3*COS($C375)*SIN($E375)+'v1 Frame'!X$3*COS($C375)*COS($E375),"")</f>
        <is>
          <t/>
        </is>
      </c>
      <c r="AE375" s="25" t="inlineStr">
        <f aca="false">IF(A375&lt;&gt;"",$G375+'v1 Frame'!Y$3*COS($C375)+'v1 Frame'!Z$3*SIN($C375)*SIN($E375)+'v1 Frame'!AA$3*SIN($C375)*COS($E375),"")</f>
        <is>
          <t/>
        </is>
      </c>
      <c r="AF375" s="25" t="inlineStr">
        <f aca="false">IF(A375&lt;&gt;"",$H375+'v1 Frame'!Z$3*COS($E375)-'v1 Frame'!AA$3*SIN($E375),"")</f>
        <is>
          <t/>
        </is>
      </c>
      <c r="AG375" s="25" t="inlineStr">
        <f aca="false">IF(A375&lt;&gt;"",$I375-'v1 Frame'!Y$3*SIN($C375)+'v1 Frame'!Z$3*COS($C375)*SIN($E375)+'v1 Frame'!AA$3*COS($C375)*COS($E375),"")</f>
        <is>
          <t/>
        </is>
      </c>
      <c r="AH375" s="8" t="inlineStr">
        <f aca="false">IF(A375&lt;&gt;"",SQRT(SUMSQ(G375:I375)),"")</f>
        <is>
          <t/>
        </is>
      </c>
      <c r="AI375" s="8" t="inlineStr">
        <f aca="false">IF(A375&lt;&gt;"",IF(AH375&lt;&gt;0,ACOS(I375/AH375),0),"")</f>
        <is>
          <t/>
        </is>
      </c>
      <c r="AJ375" s="8" t="inlineStr">
        <f aca="false">IF(A375&lt;&gt;"",DEGREES(AI375),"")</f>
        <is>
          <t/>
        </is>
      </c>
      <c r="AK375" s="8" t="inlineStr">
        <f aca="false">IF(A375&lt;&gt;"",IF(OR(G375&lt;&gt;0,H375&lt;&gt;0),ATAN2(G375,H375),0),"")</f>
        <is>
          <t/>
        </is>
      </c>
      <c r="AL375" s="8" t="inlineStr">
        <f aca="false">IF(A375&lt;&gt;"",DEGREES(AK375),"")</f>
        <is>
          <t/>
        </is>
      </c>
      <c r="AM375" s="8" t="inlineStr">
        <f aca="false">IF(A375&lt;&gt;"",SQRT(SUMSQ(J375:L375)),"")</f>
        <is>
          <t/>
        </is>
      </c>
      <c r="AN375" s="8" t="inlineStr">
        <f aca="false">IF(A375&lt;&gt;"",IF(AM375&lt;&gt;0,ACOS(L375/AM375),0),"")</f>
        <is>
          <t/>
        </is>
      </c>
      <c r="AO375" s="8" t="inlineStr">
        <f aca="false">IF(A375&lt;&gt;"",DEGREES(AN375),"")</f>
        <is>
          <t/>
        </is>
      </c>
      <c r="AP375" s="8" t="inlineStr">
        <f aca="false">IF(A375&lt;&gt;"",IF(OR(J375&lt;&gt;0,K375&lt;&gt;0),ATAN2(J375,K375),0),"")</f>
        <is>
          <t/>
        </is>
      </c>
      <c r="AQ375" s="8" t="inlineStr">
        <f aca="false">IF(A375&lt;&gt;"",DEGREES(AP375),"")</f>
        <is>
          <t/>
        </is>
      </c>
      <c r="AR375" s="8" t="inlineStr">
        <f aca="false">IF(A375&lt;&gt;"",SQRT(SUMSQ(M375:O375)),"")</f>
        <is>
          <t/>
        </is>
      </c>
      <c r="AS375" s="8" t="inlineStr">
        <f aca="false">IF(A375&lt;&gt;"",IF(AR375&lt;&gt;0,ACOS(O375/AR375),0),"")</f>
        <is>
          <t/>
        </is>
      </c>
      <c r="AT375" s="8" t="inlineStr">
        <f aca="false">IF(A375&lt;&gt;"",DEGREES(AS375),"")</f>
        <is>
          <t/>
        </is>
      </c>
      <c r="AU375" s="8" t="inlineStr">
        <f aca="false">IF(A375&lt;&gt;"",IF(OR(M375&lt;&gt;0,N375&lt;&gt;0),ATAN2(M375,N375),0),"")</f>
        <is>
          <t/>
        </is>
      </c>
      <c r="AV375" s="8" t="inlineStr">
        <f aca="false">IF(A375&lt;&gt;"",DEGREES(AU375),"")</f>
        <is>
          <t/>
        </is>
      </c>
      <c r="AW375" s="8" t="inlineStr">
        <f aca="false">IF(A375&lt;&gt;"",SQRT(SUMSQ(P375:R375)),"")</f>
        <is>
          <t/>
        </is>
      </c>
      <c r="AX375" s="8" t="inlineStr">
        <f aca="false">IF(A375&lt;&gt;"",IF(AW375&lt;&gt;0,ACOS(R375/AW375),0),"")</f>
        <is>
          <t/>
        </is>
      </c>
      <c r="AY375" s="8" t="inlineStr">
        <f aca="false">IF(A375&lt;&gt;"",DEGREES(AX375),"")</f>
        <is>
          <t/>
        </is>
      </c>
      <c r="AZ375" s="8" t="inlineStr">
        <f aca="false">IF(A375&lt;&gt;"",IF(OR(P375&lt;&gt;0,Q375&lt;&gt;0),ATAN2(P375,Q375),0),"")</f>
        <is>
          <t/>
        </is>
      </c>
      <c r="BA375" s="8" t="inlineStr">
        <f aca="false">IF(A375&lt;&gt;"",DEGREES(AZ375),"")</f>
        <is>
          <t/>
        </is>
      </c>
      <c r="BB375" s="8" t="inlineStr">
        <f aca="false">IF(A375&lt;&gt;"",SQRT(SUMSQ(S375:U375)),"")</f>
        <is>
          <t/>
        </is>
      </c>
      <c r="BC375" s="8" t="inlineStr">
        <f aca="false">IF(A375&lt;&gt;"",IF(BB375&lt;&gt;0,ACOS(U375/BB375),0),"")</f>
        <is>
          <t/>
        </is>
      </c>
      <c r="BD375" s="8" t="inlineStr">
        <f aca="false">IF(A375&lt;&gt;"",DEGREES(BC375),"")</f>
        <is>
          <t/>
        </is>
      </c>
      <c r="BE375" s="8" t="inlineStr">
        <f aca="false">IF(A375&lt;&gt;"",IF(OR(S375&lt;&gt;0,T375&lt;&gt;0),ATAN2(S375,T375),0),"")</f>
        <is>
          <t/>
        </is>
      </c>
      <c r="BF375" s="8" t="inlineStr">
        <f aca="false">IF(A375&lt;&gt;"",DEGREES(BE375),"")</f>
        <is>
          <t/>
        </is>
      </c>
      <c r="BG375" s="8" t="inlineStr">
        <f aca="false">IF(A375&lt;&gt;"",SQRT(SUMSQ(V375:X375)),"")</f>
        <is>
          <t/>
        </is>
      </c>
      <c r="BH375" s="8" t="inlineStr">
        <f aca="false">IF(A375&lt;&gt;"",IF(BG375&lt;&gt;0,ACOS(X375/BG375),0),"")</f>
        <is>
          <t/>
        </is>
      </c>
      <c r="BI375" s="8" t="inlineStr">
        <f aca="false">IF(A375&lt;&gt;"",DEGREES(BH375),"")</f>
        <is>
          <t/>
        </is>
      </c>
      <c r="BJ375" s="8" t="inlineStr">
        <f aca="false">IF(A375&lt;&gt;"",IF(OR(V375&lt;&gt;0,W375&lt;&gt;0),ATAN2(V375,W375),0),"")</f>
        <is>
          <t/>
        </is>
      </c>
      <c r="BK375" s="8" t="inlineStr">
        <f aca="false">IF(A375&lt;&gt;"",DEGREES(BJ375),"")</f>
        <is>
          <t/>
        </is>
      </c>
      <c r="BL375" s="8" t="inlineStr">
        <f aca="false">IF(A375&lt;&gt;"",SQRT(SUMSQ(Y375:AA375)),"")</f>
        <is>
          <t/>
        </is>
      </c>
      <c r="BM375" s="8" t="inlineStr">
        <f aca="false">IF(A375&lt;&gt;"",IF(BL375&lt;&gt;0,ACOS(AA375/BL375),0),"")</f>
        <is>
          <t/>
        </is>
      </c>
      <c r="BN375" s="8" t="inlineStr">
        <f aca="false">IF(A375&lt;&gt;"",DEGREES(BM375),"")</f>
        <is>
          <t/>
        </is>
      </c>
      <c r="BO375" s="8" t="inlineStr">
        <f aca="false">IF(A375&lt;&gt;"",IF(OR(Y375&lt;&gt;0,Z375&lt;&gt;0),ATAN2(Y375,Z375),0),"")</f>
        <is>
          <t/>
        </is>
      </c>
      <c r="BP375" s="8" t="inlineStr">
        <f aca="false">IF(A375&lt;&gt;"",DEGREES(BO375),"")</f>
        <is>
          <t/>
        </is>
      </c>
      <c r="BQ375" s="8" t="inlineStr">
        <f aca="false">IF(A375&lt;&gt;"",SQRT(SUMSQ(AB375:AD375)),"")</f>
        <is>
          <t/>
        </is>
      </c>
      <c r="BR375" s="8" t="inlineStr">
        <f aca="false">IF(A375&lt;&gt;"",IF(BQ375&lt;&gt;0,ACOS(AD375/BQ375),0),"")</f>
        <is>
          <t/>
        </is>
      </c>
      <c r="BS375" s="8" t="inlineStr">
        <f aca="false">IF(A375&lt;&gt;"",DEGREES(BR375),"")</f>
        <is>
          <t/>
        </is>
      </c>
      <c r="BT375" s="8" t="inlineStr">
        <f aca="false">IF(A375&lt;&gt;"",IF(OR(AB375&lt;&gt;0,AC375&lt;&gt;0),ATAN2(AB375,AC375),0),"")</f>
        <is>
          <t/>
        </is>
      </c>
      <c r="BU375" s="8" t="inlineStr">
        <f aca="false">IF(A375&lt;&gt;"",DEGREES(BT375),"")</f>
        <is>
          <t/>
        </is>
      </c>
      <c r="BV375" s="8" t="inlineStr">
        <f aca="false">IF(A375&lt;&gt;"",SQRT(SUMSQ(AE375:AG375)),"")</f>
        <is>
          <t/>
        </is>
      </c>
      <c r="BW375" s="8" t="inlineStr">
        <f aca="false">IF(A375&lt;&gt;"",IF(BV375&lt;&gt;0,ACOS(AG375/BV375),0),"")</f>
        <is>
          <t/>
        </is>
      </c>
      <c r="BX375" s="8" t="inlineStr">
        <f aca="false">IF(A375&lt;&gt;"",DEGREES(BW375),"")</f>
        <is>
          <t/>
        </is>
      </c>
      <c r="BY375" s="8" t="inlineStr">
        <f aca="false">IF(A375&lt;&gt;"",IF(OR(AF375&lt;&gt;0,AG375&lt;&gt;0),ATAN2(AF375,AG375),0),"")</f>
        <is>
          <t/>
        </is>
      </c>
      <c r="BZ375" s="8" t="inlineStr">
        <f aca="false">IF(A375&lt;&gt;"",DEGREES(BY375),"")</f>
        <is>
          <t/>
        </is>
      </c>
      <c r="CA375" s="0" t="inlineStr">
        <f aca="false">IF(A375&lt;&gt;"",IF(AND(AI375&lt;Parameters!$B$11,AI375&gt;Parameters!$B$12,AN375&lt;Parameters!$B$11,AN375&gt;Parameters!$B$12,AS375&lt;Parameters!$B$11,AS375&gt;Parameters!$B$12,AX375&lt;Parameters!$B$11,AX375&gt;Parameters!$B$12,BC375&lt;Parameters!$B$11,BC375&gt;Parameters!$B$12,BM375&lt;Parameters!$B$11,BM375&gt;Parameters!$B$12,BR375&lt;Parameters!$B$11,BR375&gt;Parameters!$B$12,BW375&lt;Parameters!$B$11,BW375&gt;Parameters!$B$12),1,0),"")</f>
        <is>
          <t/>
        </is>
      </c>
      <c r="CB375" s="0" t="inlineStr">
        <f aca="false">IF(A375&lt;&gt;"",IF(OR(AI375&lt;Parameters!$B$12,AI375&gt;Parameters!$B$11),0,1),"")</f>
        <is>
          <t/>
        </is>
      </c>
      <c r="CC375" s="0" t="inlineStr">
        <f aca="false">IF(A375&lt;&gt;"",IF(OR(AN375&lt;Parameters!$B$12,AN375&gt;Parameters!$B$11),0,1),"")</f>
        <is>
          <t/>
        </is>
      </c>
      <c r="CD375" s="0" t="inlineStr">
        <f aca="false">IF(A375&lt;&gt;"",IF(OR(AS375&lt;Parameters!$B$12,AS375&gt;Parameters!$B$11),0,1),"")</f>
        <is>
          <t/>
        </is>
      </c>
      <c r="CE375" s="0" t="inlineStr">
        <f aca="false">IF(A375&lt;&gt;"",IF(OR(AX375&lt;Parameters!$B$12,AX375&gt;Parameters!$B$11),0,1),"")</f>
        <is>
          <t/>
        </is>
      </c>
      <c r="CF375" s="0" t="inlineStr">
        <f aca="false">IF(A375&lt;&gt;"",IF(OR(BC375&lt;Parameters!$B$12,BC375&gt;Parameters!$B$11),0,1),"")</f>
        <is>
          <t/>
        </is>
      </c>
      <c r="CG375" s="0" t="inlineStr">
        <f aca="false">IF(A375&lt;&gt;"",IF(OR(BH375&lt;Parameters!$B$12,BH375&gt;Parameters!$B$11),0,1),"")</f>
        <is>
          <t/>
        </is>
      </c>
      <c r="CH375" s="0" t="inlineStr">
        <f aca="false">IF(A375&lt;&gt;"",IF(OR(BM375&lt;Parameters!$B$12,BM375&gt;Parameters!$B$11),0,1),"")</f>
        <is>
          <t/>
        </is>
      </c>
      <c r="CI375" s="0" t="inlineStr">
        <f aca="false">IF(A375&lt;&gt;"",IF(OR(BR375&lt;Parameters!$B$12,BR375&gt;Parameters!$B$11),0,1),"")</f>
        <is>
          <t/>
        </is>
      </c>
      <c r="CJ375" s="0" t="inlineStr">
        <f aca="false">IF(A375&lt;&gt;"",IF(OR(BW375&lt;Parameters!$B$12,BW375&gt;Parameters!$B$11),0,1),"")</f>
        <is>
          <t/>
        </is>
      </c>
      <c r="CK375" s="26" t="inlineStr">
        <f aca="false">IF(A375&lt;&gt;"",SUM(CB375:CJ375)/9,"")</f>
        <is>
          <t/>
        </is>
      </c>
      <c r="CL375" s="0" t="inlineStr">
        <f aca="false">IF(A375&lt;&gt;"",CK375*9,"")</f>
        <is>
          <t/>
        </is>
      </c>
      <c r="CM375" s="8" t="inlineStr">
        <f aca="false">IF(A375&lt;&gt;"",TEXT(B375,CM$2)&amp;" "&amp;TEXT(A375,CM$2),"")</f>
        <is>
          <t/>
        </is>
      </c>
    </row>
    <row r="376" customFormat="false" ht="15" hidden="false" customHeight="false" outlineLevel="0" collapsed="false">
      <c r="A376" s="0" t="inlineStr">
        <f aca="false">IF(OR(B375&lt;Parameters!$K$12,A375&lt;Parameters!$K$12),IF(A375&lt;Parameters!$K$12,A375+1,0),"")</f>
        <is>
          <t/>
        </is>
      </c>
      <c r="B376" s="0" t="inlineStr">
        <f aca="false">IF(A376&lt;&gt;"",IF(A376=0,B375+1,B375),"")</f>
        <is>
          <t/>
        </is>
      </c>
      <c r="C376" s="24" t="inlineStr">
        <f aca="false">IF(A376&lt;&gt;"",-_phi*(A376+0.5),"")</f>
        <is>
          <t/>
        </is>
      </c>
      <c r="D376" s="8" t="inlineStr">
        <f aca="false">IF(A376&lt;&gt;"",DEGREES(C376),"")</f>
        <is>
          <t/>
        </is>
      </c>
      <c r="E376" s="24" t="inlineStr">
        <f aca="false">IF(A376&lt;&gt;"",_phi*(B376+0.5),"")</f>
        <is>
          <t/>
        </is>
      </c>
      <c r="F376" s="8" t="inlineStr">
        <f aca="false">IF(A376&lt;&gt;"",DEGREES(E376),"")</f>
        <is>
          <t/>
        </is>
      </c>
      <c r="G376" s="8" t="inlineStr">
        <f aca="false">IF(A376&lt;&gt;"",LOOKUP(A376,h!$A$3:$A$30,h!$D$3:$D$30),"")</f>
        <is>
          <t/>
        </is>
      </c>
      <c r="H376" s="8" t="inlineStr">
        <f aca="false">IF(A376&lt;&gt;"",LOOKUP(B376,h!$A$3:$A$30,h!$D$3:$D$30),"")</f>
        <is>
          <t/>
        </is>
      </c>
      <c r="I376" s="8" t="inlineStr">
        <f aca="false">IF(A376&lt;&gt;"",_zif,"")</f>
        <is>
          <t/>
        </is>
      </c>
      <c r="J376" s="8" t="inlineStr">
        <f aca="false">IF(A376&lt;&gt;"",$G376+'v1 Frame'!D$3*COS($C376)+'v1 Frame'!E$3*SIN($C376)*SIN($E376)+'v1 Frame'!F$3*SIN($C376)*COS($E376),"")</f>
        <is>
          <t/>
        </is>
      </c>
      <c r="K376" s="8" t="inlineStr">
        <f aca="false">IF(A376&lt;&gt;"",$H376+'v1 Frame'!E$3*COS($E376)-'v1 Frame'!F$3*SIN($E376),"")</f>
        <is>
          <t/>
        </is>
      </c>
      <c r="L376" s="8" t="inlineStr">
        <f aca="false">IF(A376&lt;&gt;"",$I376-'v1 Frame'!D$3*SIN($C376)+'v1 Frame'!E$3*COS($C376)*SIN($E376)+'v1 Frame'!F$3*COS($C376)*COS($E376),"")</f>
        <is>
          <t/>
        </is>
      </c>
      <c r="M376" s="8" t="inlineStr">
        <f aca="false">IF(A376&lt;&gt;"",$G376+'v1 Frame'!G$3*COS($C376)+'v1 Frame'!H$3*SIN($C376)*SIN($E376)+'v1 Frame'!I$3*SIN($C376)*COS($E376),"")</f>
        <is>
          <t/>
        </is>
      </c>
      <c r="N376" s="8" t="inlineStr">
        <f aca="false">IF(A376&lt;&gt;"",$H376+'v1 Frame'!H$3*COS($E376)-'v1 Frame'!I$3*SIN($E376),"")</f>
        <is>
          <t/>
        </is>
      </c>
      <c r="O376" s="8" t="inlineStr">
        <f aca="false">IF(A376&lt;&gt;"",$I376-'v1 Frame'!G$3*SIN($C376)+'v1 Frame'!H$3*COS($C376)*SIN($E376)+'v1 Frame'!I$3*COS($C376)*COS($E376),"")</f>
        <is>
          <t/>
        </is>
      </c>
      <c r="P376" s="8" t="inlineStr">
        <f aca="false">IF(A376&lt;&gt;"",$G376+'v1 Frame'!J$3*COS($C376)+'v1 Frame'!K$3*SIN($C376)*SIN($E376)+'v1 Frame'!L$3*SIN($C376)*COS($E376),"")</f>
        <is>
          <t/>
        </is>
      </c>
      <c r="Q376" s="8" t="inlineStr">
        <f aca="false">IF(A376&lt;&gt;"",$H376+'v1 Frame'!K$3*COS($E376)-'v1 Frame'!L$3*SIN($E376),"")</f>
        <is>
          <t/>
        </is>
      </c>
      <c r="R376" s="8" t="inlineStr">
        <f aca="false">IF(A376&lt;&gt;"",$I376-'v1 Frame'!J$3*SIN($C376)+'v1 Frame'!K$3*COS($C376)*SIN($E376)+'v1 Frame'!L$3*COS($C376)*COS($E376),"")</f>
        <is>
          <t/>
        </is>
      </c>
      <c r="S376" s="8" t="inlineStr">
        <f aca="false">IF(A376&lt;&gt;"",$G376+'v1 Frame'!M$3*COS($C376)+'v1 Frame'!N$3*SIN($C376)*SIN($E376)+'v1 Frame'!O$3*SIN($C376)*COS($E376),"")</f>
        <is>
          <t/>
        </is>
      </c>
      <c r="T376" s="8" t="inlineStr">
        <f aca="false">IF(A376&lt;&gt;"",$H376+'v1 Frame'!N$3*COS($E376)-'v1 Frame'!O$3*SIN($E376),"")</f>
        <is>
          <t/>
        </is>
      </c>
      <c r="U376" s="8" t="inlineStr">
        <f aca="false">IF(A376&lt;&gt;"",$I376-'v1 Frame'!M$3*SIN($C376)+'v1 Frame'!N$3*COS($C376)*SIN($E376)+'v1 Frame'!O$3*COS($C376)*COS($E376),"")</f>
        <is>
          <t/>
        </is>
      </c>
      <c r="V376" s="8" t="inlineStr">
        <f aca="false">IF(A376&lt;&gt;"",$G376+'v1 Frame'!P$3*COS($C376)+'v1 Frame'!Q$3*SIN($C376)*SIN($E376)+'v1 Frame'!R$3*SIN($C376)*COS($E376),"")</f>
        <is>
          <t/>
        </is>
      </c>
      <c r="W376" s="8" t="inlineStr">
        <f aca="false">IF(A376&lt;&gt;"",$H376+'v1 Frame'!Q$3*COS($E376)-'v1 Frame'!R$3*SIN($E376),"")</f>
        <is>
          <t/>
        </is>
      </c>
      <c r="X376" s="8" t="inlineStr">
        <f aca="false">IF(A376&lt;&gt;"",$I376-'v1 Frame'!P$3*SIN($C376)+'v1 Frame'!Q$3*COS($C376)*SIN($E376)+'v1 Frame'!R$3*COS($C376)*COS($E376),"")</f>
        <is>
          <t/>
        </is>
      </c>
      <c r="Y376" s="8" t="inlineStr">
        <f aca="false">IF(A376&lt;&gt;"",$G376+'v1 Frame'!S$3*COS($C376)+'v1 Frame'!T$3*SIN($C376)*SIN($E376)+'v1 Frame'!U$3*SIN($C376)*COS($E376),"")</f>
        <is>
          <t/>
        </is>
      </c>
      <c r="Z376" s="8" t="inlineStr">
        <f aca="false">IF(A376&lt;&gt;"",$H376+'v1 Frame'!T$3*COS($E376)-'v1 Frame'!U$3*SIN($E376),"")</f>
        <is>
          <t/>
        </is>
      </c>
      <c r="AA376" s="8" t="inlineStr">
        <f aca="false">IF(A376&lt;&gt;"",$I376-'v1 Frame'!S$3*SIN($C376)+'v1 Frame'!T$3*COS($C376)*SIN($E376)+'v1 Frame'!U$3*COS($C376)*COS($E376),"")</f>
        <is>
          <t/>
        </is>
      </c>
      <c r="AB376" s="8" t="inlineStr">
        <f aca="false">IF(A376&lt;&gt;"",$G376+'v1 Frame'!V$3*COS($C376)+'v1 Frame'!W$3*SIN($C376)*SIN($E376)+'v1 Frame'!X$3*SIN($C376)*COS($E376),"")</f>
        <is>
          <t/>
        </is>
      </c>
      <c r="AC376" s="8" t="inlineStr">
        <f aca="false">IF(A376&lt;&gt;"",$H376+'v1 Frame'!W$3*COS($E376)-'v1 Frame'!X$3*SIN($E376),"")</f>
        <is>
          <t/>
        </is>
      </c>
      <c r="AD376" s="8" t="inlineStr">
        <f aca="false">IF(A376&lt;&gt;"",$I376-'v1 Frame'!V$3*SIN($C376)+'v1 Frame'!W$3*COS($C376)*SIN($E376)+'v1 Frame'!X$3*COS($C376)*COS($E376),"")</f>
        <is>
          <t/>
        </is>
      </c>
      <c r="AE376" s="25" t="inlineStr">
        <f aca="false">IF(A376&lt;&gt;"",$G376+'v1 Frame'!Y$3*COS($C376)+'v1 Frame'!Z$3*SIN($C376)*SIN($E376)+'v1 Frame'!AA$3*SIN($C376)*COS($E376),"")</f>
        <is>
          <t/>
        </is>
      </c>
      <c r="AF376" s="25" t="inlineStr">
        <f aca="false">IF(A376&lt;&gt;"",$H376+'v1 Frame'!Z$3*COS($E376)-'v1 Frame'!AA$3*SIN($E376),"")</f>
        <is>
          <t/>
        </is>
      </c>
      <c r="AG376" s="25" t="inlineStr">
        <f aca="false">IF(A376&lt;&gt;"",$I376-'v1 Frame'!Y$3*SIN($C376)+'v1 Frame'!Z$3*COS($C376)*SIN($E376)+'v1 Frame'!AA$3*COS($C376)*COS($E376),"")</f>
        <is>
          <t/>
        </is>
      </c>
      <c r="AH376" s="8" t="inlineStr">
        <f aca="false">IF(A376&lt;&gt;"",SQRT(SUMSQ(G376:I376)),"")</f>
        <is>
          <t/>
        </is>
      </c>
      <c r="AI376" s="8" t="inlineStr">
        <f aca="false">IF(A376&lt;&gt;"",IF(AH376&lt;&gt;0,ACOS(I376/AH376),0),"")</f>
        <is>
          <t/>
        </is>
      </c>
      <c r="AJ376" s="8" t="inlineStr">
        <f aca="false">IF(A376&lt;&gt;"",DEGREES(AI376),"")</f>
        <is>
          <t/>
        </is>
      </c>
      <c r="AK376" s="8" t="inlineStr">
        <f aca="false">IF(A376&lt;&gt;"",IF(OR(G376&lt;&gt;0,H376&lt;&gt;0),ATAN2(G376,H376),0),"")</f>
        <is>
          <t/>
        </is>
      </c>
      <c r="AL376" s="8" t="inlineStr">
        <f aca="false">IF(A376&lt;&gt;"",DEGREES(AK376),"")</f>
        <is>
          <t/>
        </is>
      </c>
      <c r="AM376" s="8" t="inlineStr">
        <f aca="false">IF(A376&lt;&gt;"",SQRT(SUMSQ(J376:L376)),"")</f>
        <is>
          <t/>
        </is>
      </c>
      <c r="AN376" s="8" t="inlineStr">
        <f aca="false">IF(A376&lt;&gt;"",IF(AM376&lt;&gt;0,ACOS(L376/AM376),0),"")</f>
        <is>
          <t/>
        </is>
      </c>
      <c r="AO376" s="8" t="inlineStr">
        <f aca="false">IF(A376&lt;&gt;"",DEGREES(AN376),"")</f>
        <is>
          <t/>
        </is>
      </c>
      <c r="AP376" s="8" t="inlineStr">
        <f aca="false">IF(A376&lt;&gt;"",IF(OR(J376&lt;&gt;0,K376&lt;&gt;0),ATAN2(J376,K376),0),"")</f>
        <is>
          <t/>
        </is>
      </c>
      <c r="AQ376" s="8" t="inlineStr">
        <f aca="false">IF(A376&lt;&gt;"",DEGREES(AP376),"")</f>
        <is>
          <t/>
        </is>
      </c>
      <c r="AR376" s="8" t="inlineStr">
        <f aca="false">IF(A376&lt;&gt;"",SQRT(SUMSQ(M376:O376)),"")</f>
        <is>
          <t/>
        </is>
      </c>
      <c r="AS376" s="8" t="inlineStr">
        <f aca="false">IF(A376&lt;&gt;"",IF(AR376&lt;&gt;0,ACOS(O376/AR376),0),"")</f>
        <is>
          <t/>
        </is>
      </c>
      <c r="AT376" s="8" t="inlineStr">
        <f aca="false">IF(A376&lt;&gt;"",DEGREES(AS376),"")</f>
        <is>
          <t/>
        </is>
      </c>
      <c r="AU376" s="8" t="inlineStr">
        <f aca="false">IF(A376&lt;&gt;"",IF(OR(M376&lt;&gt;0,N376&lt;&gt;0),ATAN2(M376,N376),0),"")</f>
        <is>
          <t/>
        </is>
      </c>
      <c r="AV376" s="8" t="inlineStr">
        <f aca="false">IF(A376&lt;&gt;"",DEGREES(AU376),"")</f>
        <is>
          <t/>
        </is>
      </c>
      <c r="AW376" s="8" t="inlineStr">
        <f aca="false">IF(A376&lt;&gt;"",SQRT(SUMSQ(P376:R376)),"")</f>
        <is>
          <t/>
        </is>
      </c>
      <c r="AX376" s="8" t="inlineStr">
        <f aca="false">IF(A376&lt;&gt;"",IF(AW376&lt;&gt;0,ACOS(R376/AW376),0),"")</f>
        <is>
          <t/>
        </is>
      </c>
      <c r="AY376" s="8" t="inlineStr">
        <f aca="false">IF(A376&lt;&gt;"",DEGREES(AX376),"")</f>
        <is>
          <t/>
        </is>
      </c>
      <c r="AZ376" s="8" t="inlineStr">
        <f aca="false">IF(A376&lt;&gt;"",IF(OR(P376&lt;&gt;0,Q376&lt;&gt;0),ATAN2(P376,Q376),0),"")</f>
        <is>
          <t/>
        </is>
      </c>
      <c r="BA376" s="8" t="inlineStr">
        <f aca="false">IF(A376&lt;&gt;"",DEGREES(AZ376),"")</f>
        <is>
          <t/>
        </is>
      </c>
      <c r="BB376" s="8" t="inlineStr">
        <f aca="false">IF(A376&lt;&gt;"",SQRT(SUMSQ(S376:U376)),"")</f>
        <is>
          <t/>
        </is>
      </c>
      <c r="BC376" s="8" t="inlineStr">
        <f aca="false">IF(A376&lt;&gt;"",IF(BB376&lt;&gt;0,ACOS(U376/BB376),0),"")</f>
        <is>
          <t/>
        </is>
      </c>
      <c r="BD376" s="8" t="inlineStr">
        <f aca="false">IF(A376&lt;&gt;"",DEGREES(BC376),"")</f>
        <is>
          <t/>
        </is>
      </c>
      <c r="BE376" s="8" t="inlineStr">
        <f aca="false">IF(A376&lt;&gt;"",IF(OR(S376&lt;&gt;0,T376&lt;&gt;0),ATAN2(S376,T376),0),"")</f>
        <is>
          <t/>
        </is>
      </c>
      <c r="BF376" s="8" t="inlineStr">
        <f aca="false">IF(A376&lt;&gt;"",DEGREES(BE376),"")</f>
        <is>
          <t/>
        </is>
      </c>
      <c r="BG376" s="8" t="inlineStr">
        <f aca="false">IF(A376&lt;&gt;"",SQRT(SUMSQ(V376:X376)),"")</f>
        <is>
          <t/>
        </is>
      </c>
      <c r="BH376" s="8" t="inlineStr">
        <f aca="false">IF(A376&lt;&gt;"",IF(BG376&lt;&gt;0,ACOS(X376/BG376),0),"")</f>
        <is>
          <t/>
        </is>
      </c>
      <c r="BI376" s="8" t="inlineStr">
        <f aca="false">IF(A376&lt;&gt;"",DEGREES(BH376),"")</f>
        <is>
          <t/>
        </is>
      </c>
      <c r="BJ376" s="8" t="inlineStr">
        <f aca="false">IF(A376&lt;&gt;"",IF(OR(V376&lt;&gt;0,W376&lt;&gt;0),ATAN2(V376,W376),0),"")</f>
        <is>
          <t/>
        </is>
      </c>
      <c r="BK376" s="8" t="inlineStr">
        <f aca="false">IF(A376&lt;&gt;"",DEGREES(BJ376),"")</f>
        <is>
          <t/>
        </is>
      </c>
      <c r="BL376" s="8" t="inlineStr">
        <f aca="false">IF(A376&lt;&gt;"",SQRT(SUMSQ(Y376:AA376)),"")</f>
        <is>
          <t/>
        </is>
      </c>
      <c r="BM376" s="8" t="inlineStr">
        <f aca="false">IF(A376&lt;&gt;"",IF(BL376&lt;&gt;0,ACOS(AA376/BL376),0),"")</f>
        <is>
          <t/>
        </is>
      </c>
      <c r="BN376" s="8" t="inlineStr">
        <f aca="false">IF(A376&lt;&gt;"",DEGREES(BM376),"")</f>
        <is>
          <t/>
        </is>
      </c>
      <c r="BO376" s="8" t="inlineStr">
        <f aca="false">IF(A376&lt;&gt;"",IF(OR(Y376&lt;&gt;0,Z376&lt;&gt;0),ATAN2(Y376,Z376),0),"")</f>
        <is>
          <t/>
        </is>
      </c>
      <c r="BP376" s="8" t="inlineStr">
        <f aca="false">IF(A376&lt;&gt;"",DEGREES(BO376),"")</f>
        <is>
          <t/>
        </is>
      </c>
      <c r="BQ376" s="8" t="inlineStr">
        <f aca="false">IF(A376&lt;&gt;"",SQRT(SUMSQ(AB376:AD376)),"")</f>
        <is>
          <t/>
        </is>
      </c>
      <c r="BR376" s="8" t="inlineStr">
        <f aca="false">IF(A376&lt;&gt;"",IF(BQ376&lt;&gt;0,ACOS(AD376/BQ376),0),"")</f>
        <is>
          <t/>
        </is>
      </c>
      <c r="BS376" s="8" t="inlineStr">
        <f aca="false">IF(A376&lt;&gt;"",DEGREES(BR376),"")</f>
        <is>
          <t/>
        </is>
      </c>
      <c r="BT376" s="8" t="inlineStr">
        <f aca="false">IF(A376&lt;&gt;"",IF(OR(AB376&lt;&gt;0,AC376&lt;&gt;0),ATAN2(AB376,AC376),0),"")</f>
        <is>
          <t/>
        </is>
      </c>
      <c r="BU376" s="8" t="inlineStr">
        <f aca="false">IF(A376&lt;&gt;"",DEGREES(BT376),"")</f>
        <is>
          <t/>
        </is>
      </c>
      <c r="BV376" s="8" t="inlineStr">
        <f aca="false">IF(A376&lt;&gt;"",SQRT(SUMSQ(AE376:AG376)),"")</f>
        <is>
          <t/>
        </is>
      </c>
      <c r="BW376" s="8" t="inlineStr">
        <f aca="false">IF(A376&lt;&gt;"",IF(BV376&lt;&gt;0,ACOS(AG376/BV376),0),"")</f>
        <is>
          <t/>
        </is>
      </c>
      <c r="BX376" s="8" t="inlineStr">
        <f aca="false">IF(A376&lt;&gt;"",DEGREES(BW376),"")</f>
        <is>
          <t/>
        </is>
      </c>
      <c r="BY376" s="8" t="inlineStr">
        <f aca="false">IF(A376&lt;&gt;"",IF(OR(AF376&lt;&gt;0,AG376&lt;&gt;0),ATAN2(AF376,AG376),0),"")</f>
        <is>
          <t/>
        </is>
      </c>
      <c r="BZ376" s="8" t="inlineStr">
        <f aca="false">IF(A376&lt;&gt;"",DEGREES(BY376),"")</f>
        <is>
          <t/>
        </is>
      </c>
      <c r="CA376" s="0" t="inlineStr">
        <f aca="false">IF(A376&lt;&gt;"",IF(AND(AI376&lt;Parameters!$B$11,AI376&gt;Parameters!$B$12,AN376&lt;Parameters!$B$11,AN376&gt;Parameters!$B$12,AS376&lt;Parameters!$B$11,AS376&gt;Parameters!$B$12,AX376&lt;Parameters!$B$11,AX376&gt;Parameters!$B$12,BC376&lt;Parameters!$B$11,BC376&gt;Parameters!$B$12,BM376&lt;Parameters!$B$11,BM376&gt;Parameters!$B$12,BR376&lt;Parameters!$B$11,BR376&gt;Parameters!$B$12,BW376&lt;Parameters!$B$11,BW376&gt;Parameters!$B$12),1,0),"")</f>
        <is>
          <t/>
        </is>
      </c>
      <c r="CB376" s="0" t="inlineStr">
        <f aca="false">IF(A376&lt;&gt;"",IF(OR(AI376&lt;Parameters!$B$12,AI376&gt;Parameters!$B$11),0,1),"")</f>
        <is>
          <t/>
        </is>
      </c>
      <c r="CC376" s="0" t="inlineStr">
        <f aca="false">IF(A376&lt;&gt;"",IF(OR(AN376&lt;Parameters!$B$12,AN376&gt;Parameters!$B$11),0,1),"")</f>
        <is>
          <t/>
        </is>
      </c>
      <c r="CD376" s="0" t="inlineStr">
        <f aca="false">IF(A376&lt;&gt;"",IF(OR(AS376&lt;Parameters!$B$12,AS376&gt;Parameters!$B$11),0,1),"")</f>
        <is>
          <t/>
        </is>
      </c>
      <c r="CE376" s="0" t="inlineStr">
        <f aca="false">IF(A376&lt;&gt;"",IF(OR(AX376&lt;Parameters!$B$12,AX376&gt;Parameters!$B$11),0,1),"")</f>
        <is>
          <t/>
        </is>
      </c>
      <c r="CF376" s="0" t="inlineStr">
        <f aca="false">IF(A376&lt;&gt;"",IF(OR(BC376&lt;Parameters!$B$12,BC376&gt;Parameters!$B$11),0,1),"")</f>
        <is>
          <t/>
        </is>
      </c>
      <c r="CG376" s="0" t="inlineStr">
        <f aca="false">IF(A376&lt;&gt;"",IF(OR(BH376&lt;Parameters!$B$12,BH376&gt;Parameters!$B$11),0,1),"")</f>
        <is>
          <t/>
        </is>
      </c>
      <c r="CH376" s="0" t="inlineStr">
        <f aca="false">IF(A376&lt;&gt;"",IF(OR(BM376&lt;Parameters!$B$12,BM376&gt;Parameters!$B$11),0,1),"")</f>
        <is>
          <t/>
        </is>
      </c>
      <c r="CI376" s="0" t="inlineStr">
        <f aca="false">IF(A376&lt;&gt;"",IF(OR(BR376&lt;Parameters!$B$12,BR376&gt;Parameters!$B$11),0,1),"")</f>
        <is>
          <t/>
        </is>
      </c>
      <c r="CJ376" s="0" t="inlineStr">
        <f aca="false">IF(A376&lt;&gt;"",IF(OR(BW376&lt;Parameters!$B$12,BW376&gt;Parameters!$B$11),0,1),"")</f>
        <is>
          <t/>
        </is>
      </c>
      <c r="CK376" s="26" t="inlineStr">
        <f aca="false">IF(A376&lt;&gt;"",SUM(CB376:CJ376)/9,"")</f>
        <is>
          <t/>
        </is>
      </c>
      <c r="CL376" s="0" t="inlineStr">
        <f aca="false">IF(A376&lt;&gt;"",CK376*9,"")</f>
        <is>
          <t/>
        </is>
      </c>
      <c r="CM376" s="8" t="inlineStr">
        <f aca="false">IF(A376&lt;&gt;"",TEXT(B376,CM$2)&amp;" "&amp;TEXT(A376,CM$2),"")</f>
        <is>
          <t/>
        </is>
      </c>
    </row>
    <row r="377" customFormat="false" ht="15" hidden="false" customHeight="false" outlineLevel="0" collapsed="false">
      <c r="A377" s="0" t="inlineStr">
        <f aca="false">IF(OR(B376&lt;Parameters!$K$12,A376&lt;Parameters!$K$12),IF(A376&lt;Parameters!$K$12,A376+1,0),"")</f>
        <is>
          <t/>
        </is>
      </c>
      <c r="B377" s="0" t="inlineStr">
        <f aca="false">IF(A377&lt;&gt;"",IF(A377=0,B376+1,B376),"")</f>
        <is>
          <t/>
        </is>
      </c>
      <c r="C377" s="24" t="inlineStr">
        <f aca="false">IF(A377&lt;&gt;"",-_phi*(A377+0.5),"")</f>
        <is>
          <t/>
        </is>
      </c>
      <c r="D377" s="8" t="inlineStr">
        <f aca="false">IF(A377&lt;&gt;"",DEGREES(C377),"")</f>
        <is>
          <t/>
        </is>
      </c>
      <c r="E377" s="24" t="inlineStr">
        <f aca="false">IF(A377&lt;&gt;"",_phi*(B377+0.5),"")</f>
        <is>
          <t/>
        </is>
      </c>
      <c r="F377" s="8" t="inlineStr">
        <f aca="false">IF(A377&lt;&gt;"",DEGREES(E377),"")</f>
        <is>
          <t/>
        </is>
      </c>
      <c r="G377" s="8" t="inlineStr">
        <f aca="false">IF(A377&lt;&gt;"",LOOKUP(A377,h!$A$3:$A$30,h!$D$3:$D$30),"")</f>
        <is>
          <t/>
        </is>
      </c>
      <c r="H377" s="8" t="inlineStr">
        <f aca="false">IF(A377&lt;&gt;"",LOOKUP(B377,h!$A$3:$A$30,h!$D$3:$D$30),"")</f>
        <is>
          <t/>
        </is>
      </c>
      <c r="I377" s="8" t="inlineStr">
        <f aca="false">IF(A377&lt;&gt;"",_zif,"")</f>
        <is>
          <t/>
        </is>
      </c>
      <c r="J377" s="8" t="inlineStr">
        <f aca="false">IF(A377&lt;&gt;"",$G377+'v1 Frame'!D$3*COS($C377)+'v1 Frame'!E$3*SIN($C377)*SIN($E377)+'v1 Frame'!F$3*SIN($C377)*COS($E377),"")</f>
        <is>
          <t/>
        </is>
      </c>
      <c r="K377" s="8" t="inlineStr">
        <f aca="false">IF(A377&lt;&gt;"",$H377+'v1 Frame'!E$3*COS($E377)-'v1 Frame'!F$3*SIN($E377),"")</f>
        <is>
          <t/>
        </is>
      </c>
      <c r="L377" s="8" t="inlineStr">
        <f aca="false">IF(A377&lt;&gt;"",$I377-'v1 Frame'!D$3*SIN($C377)+'v1 Frame'!E$3*COS($C377)*SIN($E377)+'v1 Frame'!F$3*COS($C377)*COS($E377),"")</f>
        <is>
          <t/>
        </is>
      </c>
      <c r="M377" s="8" t="inlineStr">
        <f aca="false">IF(A377&lt;&gt;"",$G377+'v1 Frame'!G$3*COS($C377)+'v1 Frame'!H$3*SIN($C377)*SIN($E377)+'v1 Frame'!I$3*SIN($C377)*COS($E377),"")</f>
        <is>
          <t/>
        </is>
      </c>
      <c r="N377" s="8" t="inlineStr">
        <f aca="false">IF(A377&lt;&gt;"",$H377+'v1 Frame'!H$3*COS($E377)-'v1 Frame'!I$3*SIN($E377),"")</f>
        <is>
          <t/>
        </is>
      </c>
      <c r="O377" s="8" t="inlineStr">
        <f aca="false">IF(A377&lt;&gt;"",$I377-'v1 Frame'!G$3*SIN($C377)+'v1 Frame'!H$3*COS($C377)*SIN($E377)+'v1 Frame'!I$3*COS($C377)*COS($E377),"")</f>
        <is>
          <t/>
        </is>
      </c>
      <c r="P377" s="8" t="inlineStr">
        <f aca="false">IF(A377&lt;&gt;"",$G377+'v1 Frame'!J$3*COS($C377)+'v1 Frame'!K$3*SIN($C377)*SIN($E377)+'v1 Frame'!L$3*SIN($C377)*COS($E377),"")</f>
        <is>
          <t/>
        </is>
      </c>
      <c r="Q377" s="8" t="inlineStr">
        <f aca="false">IF(A377&lt;&gt;"",$H377+'v1 Frame'!K$3*COS($E377)-'v1 Frame'!L$3*SIN($E377),"")</f>
        <is>
          <t/>
        </is>
      </c>
      <c r="R377" s="8" t="inlineStr">
        <f aca="false">IF(A377&lt;&gt;"",$I377-'v1 Frame'!J$3*SIN($C377)+'v1 Frame'!K$3*COS($C377)*SIN($E377)+'v1 Frame'!L$3*COS($C377)*COS($E377),"")</f>
        <is>
          <t/>
        </is>
      </c>
      <c r="S377" s="8" t="inlineStr">
        <f aca="false">IF(A377&lt;&gt;"",$G377+'v1 Frame'!M$3*COS($C377)+'v1 Frame'!N$3*SIN($C377)*SIN($E377)+'v1 Frame'!O$3*SIN($C377)*COS($E377),"")</f>
        <is>
          <t/>
        </is>
      </c>
      <c r="T377" s="8" t="inlineStr">
        <f aca="false">IF(A377&lt;&gt;"",$H377+'v1 Frame'!N$3*COS($E377)-'v1 Frame'!O$3*SIN($E377),"")</f>
        <is>
          <t/>
        </is>
      </c>
      <c r="U377" s="8" t="inlineStr">
        <f aca="false">IF(A377&lt;&gt;"",$I377-'v1 Frame'!M$3*SIN($C377)+'v1 Frame'!N$3*COS($C377)*SIN($E377)+'v1 Frame'!O$3*COS($C377)*COS($E377),"")</f>
        <is>
          <t/>
        </is>
      </c>
      <c r="V377" s="8" t="inlineStr">
        <f aca="false">IF(A377&lt;&gt;"",$G377+'v1 Frame'!P$3*COS($C377)+'v1 Frame'!Q$3*SIN($C377)*SIN($E377)+'v1 Frame'!R$3*SIN($C377)*COS($E377),"")</f>
        <is>
          <t/>
        </is>
      </c>
      <c r="W377" s="8" t="inlineStr">
        <f aca="false">IF(A377&lt;&gt;"",$H377+'v1 Frame'!Q$3*COS($E377)-'v1 Frame'!R$3*SIN($E377),"")</f>
        <is>
          <t/>
        </is>
      </c>
      <c r="X377" s="8" t="inlineStr">
        <f aca="false">IF(A377&lt;&gt;"",$I377-'v1 Frame'!P$3*SIN($C377)+'v1 Frame'!Q$3*COS($C377)*SIN($E377)+'v1 Frame'!R$3*COS($C377)*COS($E377),"")</f>
        <is>
          <t/>
        </is>
      </c>
      <c r="Y377" s="8" t="inlineStr">
        <f aca="false">IF(A377&lt;&gt;"",$G377+'v1 Frame'!S$3*COS($C377)+'v1 Frame'!T$3*SIN($C377)*SIN($E377)+'v1 Frame'!U$3*SIN($C377)*COS($E377),"")</f>
        <is>
          <t/>
        </is>
      </c>
      <c r="Z377" s="8" t="inlineStr">
        <f aca="false">IF(A377&lt;&gt;"",$H377+'v1 Frame'!T$3*COS($E377)-'v1 Frame'!U$3*SIN($E377),"")</f>
        <is>
          <t/>
        </is>
      </c>
      <c r="AA377" s="8" t="inlineStr">
        <f aca="false">IF(A377&lt;&gt;"",$I377-'v1 Frame'!S$3*SIN($C377)+'v1 Frame'!T$3*COS($C377)*SIN($E377)+'v1 Frame'!U$3*COS($C377)*COS($E377),"")</f>
        <is>
          <t/>
        </is>
      </c>
      <c r="AB377" s="8" t="inlineStr">
        <f aca="false">IF(A377&lt;&gt;"",$G377+'v1 Frame'!V$3*COS($C377)+'v1 Frame'!W$3*SIN($C377)*SIN($E377)+'v1 Frame'!X$3*SIN($C377)*COS($E377),"")</f>
        <is>
          <t/>
        </is>
      </c>
      <c r="AC377" s="8" t="inlineStr">
        <f aca="false">IF(A377&lt;&gt;"",$H377+'v1 Frame'!W$3*COS($E377)-'v1 Frame'!X$3*SIN($E377),"")</f>
        <is>
          <t/>
        </is>
      </c>
      <c r="AD377" s="8" t="inlineStr">
        <f aca="false">IF(A377&lt;&gt;"",$I377-'v1 Frame'!V$3*SIN($C377)+'v1 Frame'!W$3*COS($C377)*SIN($E377)+'v1 Frame'!X$3*COS($C377)*COS($E377),"")</f>
        <is>
          <t/>
        </is>
      </c>
      <c r="AE377" s="25" t="inlineStr">
        <f aca="false">IF(A377&lt;&gt;"",$G377+'v1 Frame'!Y$3*COS($C377)+'v1 Frame'!Z$3*SIN($C377)*SIN($E377)+'v1 Frame'!AA$3*SIN($C377)*COS($E377),"")</f>
        <is>
          <t/>
        </is>
      </c>
      <c r="AF377" s="25" t="inlineStr">
        <f aca="false">IF(A377&lt;&gt;"",$H377+'v1 Frame'!Z$3*COS($E377)-'v1 Frame'!AA$3*SIN($E377),"")</f>
        <is>
          <t/>
        </is>
      </c>
      <c r="AG377" s="25" t="inlineStr">
        <f aca="false">IF(A377&lt;&gt;"",$I377-'v1 Frame'!Y$3*SIN($C377)+'v1 Frame'!Z$3*COS($C377)*SIN($E377)+'v1 Frame'!AA$3*COS($C377)*COS($E377),"")</f>
        <is>
          <t/>
        </is>
      </c>
      <c r="AH377" s="8" t="inlineStr">
        <f aca="false">IF(A377&lt;&gt;"",SQRT(SUMSQ(G377:I377)),"")</f>
        <is>
          <t/>
        </is>
      </c>
      <c r="AI377" s="8" t="inlineStr">
        <f aca="false">IF(A377&lt;&gt;"",IF(AH377&lt;&gt;0,ACOS(I377/AH377),0),"")</f>
        <is>
          <t/>
        </is>
      </c>
      <c r="AJ377" s="8" t="inlineStr">
        <f aca="false">IF(A377&lt;&gt;"",DEGREES(AI377),"")</f>
        <is>
          <t/>
        </is>
      </c>
      <c r="AK377" s="8" t="inlineStr">
        <f aca="false">IF(A377&lt;&gt;"",IF(OR(G377&lt;&gt;0,H377&lt;&gt;0),ATAN2(G377,H377),0),"")</f>
        <is>
          <t/>
        </is>
      </c>
      <c r="AL377" s="8" t="inlineStr">
        <f aca="false">IF(A377&lt;&gt;"",DEGREES(AK377),"")</f>
        <is>
          <t/>
        </is>
      </c>
      <c r="AM377" s="8" t="inlineStr">
        <f aca="false">IF(A377&lt;&gt;"",SQRT(SUMSQ(J377:L377)),"")</f>
        <is>
          <t/>
        </is>
      </c>
      <c r="AN377" s="8" t="inlineStr">
        <f aca="false">IF(A377&lt;&gt;"",IF(AM377&lt;&gt;0,ACOS(L377/AM377),0),"")</f>
        <is>
          <t/>
        </is>
      </c>
      <c r="AO377" s="8" t="inlineStr">
        <f aca="false">IF(A377&lt;&gt;"",DEGREES(AN377),"")</f>
        <is>
          <t/>
        </is>
      </c>
      <c r="AP377" s="8" t="inlineStr">
        <f aca="false">IF(A377&lt;&gt;"",IF(OR(J377&lt;&gt;0,K377&lt;&gt;0),ATAN2(J377,K377),0),"")</f>
        <is>
          <t/>
        </is>
      </c>
      <c r="AQ377" s="8" t="inlineStr">
        <f aca="false">IF(A377&lt;&gt;"",DEGREES(AP377),"")</f>
        <is>
          <t/>
        </is>
      </c>
      <c r="AR377" s="8" t="inlineStr">
        <f aca="false">IF(A377&lt;&gt;"",SQRT(SUMSQ(M377:O377)),"")</f>
        <is>
          <t/>
        </is>
      </c>
      <c r="AS377" s="8" t="inlineStr">
        <f aca="false">IF(A377&lt;&gt;"",IF(AR377&lt;&gt;0,ACOS(O377/AR377),0),"")</f>
        <is>
          <t/>
        </is>
      </c>
      <c r="AT377" s="8" t="inlineStr">
        <f aca="false">IF(A377&lt;&gt;"",DEGREES(AS377),"")</f>
        <is>
          <t/>
        </is>
      </c>
      <c r="AU377" s="8" t="inlineStr">
        <f aca="false">IF(A377&lt;&gt;"",IF(OR(M377&lt;&gt;0,N377&lt;&gt;0),ATAN2(M377,N377),0),"")</f>
        <is>
          <t/>
        </is>
      </c>
      <c r="AV377" s="8" t="inlineStr">
        <f aca="false">IF(A377&lt;&gt;"",DEGREES(AU377),"")</f>
        <is>
          <t/>
        </is>
      </c>
      <c r="AW377" s="8" t="inlineStr">
        <f aca="false">IF(A377&lt;&gt;"",SQRT(SUMSQ(P377:R377)),"")</f>
        <is>
          <t/>
        </is>
      </c>
      <c r="AX377" s="8" t="inlineStr">
        <f aca="false">IF(A377&lt;&gt;"",IF(AW377&lt;&gt;0,ACOS(R377/AW377),0),"")</f>
        <is>
          <t/>
        </is>
      </c>
      <c r="AY377" s="8" t="inlineStr">
        <f aca="false">IF(A377&lt;&gt;"",DEGREES(AX377),"")</f>
        <is>
          <t/>
        </is>
      </c>
      <c r="AZ377" s="8" t="inlineStr">
        <f aca="false">IF(A377&lt;&gt;"",IF(OR(P377&lt;&gt;0,Q377&lt;&gt;0),ATAN2(P377,Q377),0),"")</f>
        <is>
          <t/>
        </is>
      </c>
      <c r="BA377" s="8" t="inlineStr">
        <f aca="false">IF(A377&lt;&gt;"",DEGREES(AZ377),"")</f>
        <is>
          <t/>
        </is>
      </c>
      <c r="BB377" s="8" t="inlineStr">
        <f aca="false">IF(A377&lt;&gt;"",SQRT(SUMSQ(S377:U377)),"")</f>
        <is>
          <t/>
        </is>
      </c>
      <c r="BC377" s="8" t="inlineStr">
        <f aca="false">IF(A377&lt;&gt;"",IF(BB377&lt;&gt;0,ACOS(U377/BB377),0),"")</f>
        <is>
          <t/>
        </is>
      </c>
      <c r="BD377" s="8" t="inlineStr">
        <f aca="false">IF(A377&lt;&gt;"",DEGREES(BC377),"")</f>
        <is>
          <t/>
        </is>
      </c>
      <c r="BE377" s="8" t="inlineStr">
        <f aca="false">IF(A377&lt;&gt;"",IF(OR(S377&lt;&gt;0,T377&lt;&gt;0),ATAN2(S377,T377),0),"")</f>
        <is>
          <t/>
        </is>
      </c>
      <c r="BF377" s="8" t="inlineStr">
        <f aca="false">IF(A377&lt;&gt;"",DEGREES(BE377),"")</f>
        <is>
          <t/>
        </is>
      </c>
      <c r="BG377" s="8" t="inlineStr">
        <f aca="false">IF(A377&lt;&gt;"",SQRT(SUMSQ(V377:X377)),"")</f>
        <is>
          <t/>
        </is>
      </c>
      <c r="BH377" s="8" t="inlineStr">
        <f aca="false">IF(A377&lt;&gt;"",IF(BG377&lt;&gt;0,ACOS(X377/BG377),0),"")</f>
        <is>
          <t/>
        </is>
      </c>
      <c r="BI377" s="8" t="inlineStr">
        <f aca="false">IF(A377&lt;&gt;"",DEGREES(BH377),"")</f>
        <is>
          <t/>
        </is>
      </c>
      <c r="BJ377" s="8" t="inlineStr">
        <f aca="false">IF(A377&lt;&gt;"",IF(OR(V377&lt;&gt;0,W377&lt;&gt;0),ATAN2(V377,W377),0),"")</f>
        <is>
          <t/>
        </is>
      </c>
      <c r="BK377" s="8" t="inlineStr">
        <f aca="false">IF(A377&lt;&gt;"",DEGREES(BJ377),"")</f>
        <is>
          <t/>
        </is>
      </c>
      <c r="BL377" s="8" t="inlineStr">
        <f aca="false">IF(A377&lt;&gt;"",SQRT(SUMSQ(Y377:AA377)),"")</f>
        <is>
          <t/>
        </is>
      </c>
      <c r="BM377" s="8" t="inlineStr">
        <f aca="false">IF(A377&lt;&gt;"",IF(BL377&lt;&gt;0,ACOS(AA377/BL377),0),"")</f>
        <is>
          <t/>
        </is>
      </c>
      <c r="BN377" s="8" t="inlineStr">
        <f aca="false">IF(A377&lt;&gt;"",DEGREES(BM377),"")</f>
        <is>
          <t/>
        </is>
      </c>
      <c r="BO377" s="8" t="inlineStr">
        <f aca="false">IF(A377&lt;&gt;"",IF(OR(Y377&lt;&gt;0,Z377&lt;&gt;0),ATAN2(Y377,Z377),0),"")</f>
        <is>
          <t/>
        </is>
      </c>
      <c r="BP377" s="8" t="inlineStr">
        <f aca="false">IF(A377&lt;&gt;"",DEGREES(BO377),"")</f>
        <is>
          <t/>
        </is>
      </c>
      <c r="BQ377" s="8" t="inlineStr">
        <f aca="false">IF(A377&lt;&gt;"",SQRT(SUMSQ(AB377:AD377)),"")</f>
        <is>
          <t/>
        </is>
      </c>
      <c r="BR377" s="8" t="inlineStr">
        <f aca="false">IF(A377&lt;&gt;"",IF(BQ377&lt;&gt;0,ACOS(AD377/BQ377),0),"")</f>
        <is>
          <t/>
        </is>
      </c>
      <c r="BS377" s="8" t="inlineStr">
        <f aca="false">IF(A377&lt;&gt;"",DEGREES(BR377),"")</f>
        <is>
          <t/>
        </is>
      </c>
      <c r="BT377" s="8" t="inlineStr">
        <f aca="false">IF(A377&lt;&gt;"",IF(OR(AB377&lt;&gt;0,AC377&lt;&gt;0),ATAN2(AB377,AC377),0),"")</f>
        <is>
          <t/>
        </is>
      </c>
      <c r="BU377" s="8" t="inlineStr">
        <f aca="false">IF(A377&lt;&gt;"",DEGREES(BT377),"")</f>
        <is>
          <t/>
        </is>
      </c>
      <c r="BV377" s="8" t="inlineStr">
        <f aca="false">IF(A377&lt;&gt;"",SQRT(SUMSQ(AE377:AG377)),"")</f>
        <is>
          <t/>
        </is>
      </c>
      <c r="BW377" s="8" t="inlineStr">
        <f aca="false">IF(A377&lt;&gt;"",IF(BV377&lt;&gt;0,ACOS(AG377/BV377),0),"")</f>
        <is>
          <t/>
        </is>
      </c>
      <c r="BX377" s="8" t="inlineStr">
        <f aca="false">IF(A377&lt;&gt;"",DEGREES(BW377),"")</f>
        <is>
          <t/>
        </is>
      </c>
      <c r="BY377" s="8" t="inlineStr">
        <f aca="false">IF(A377&lt;&gt;"",IF(OR(AF377&lt;&gt;0,AG377&lt;&gt;0),ATAN2(AF377,AG377),0),"")</f>
        <is>
          <t/>
        </is>
      </c>
      <c r="BZ377" s="8" t="inlineStr">
        <f aca="false">IF(A377&lt;&gt;"",DEGREES(BY377),"")</f>
        <is>
          <t/>
        </is>
      </c>
      <c r="CA377" s="0" t="inlineStr">
        <f aca="false">IF(A377&lt;&gt;"",IF(AND(AI377&lt;Parameters!$B$11,AI377&gt;Parameters!$B$12,AN377&lt;Parameters!$B$11,AN377&gt;Parameters!$B$12,AS377&lt;Parameters!$B$11,AS377&gt;Parameters!$B$12,AX377&lt;Parameters!$B$11,AX377&gt;Parameters!$B$12,BC377&lt;Parameters!$B$11,BC377&gt;Parameters!$B$12,BM377&lt;Parameters!$B$11,BM377&gt;Parameters!$B$12,BR377&lt;Parameters!$B$11,BR377&gt;Parameters!$B$12,BW377&lt;Parameters!$B$11,BW377&gt;Parameters!$B$12),1,0),"")</f>
        <is>
          <t/>
        </is>
      </c>
      <c r="CB377" s="0" t="inlineStr">
        <f aca="false">IF(A377&lt;&gt;"",IF(OR(AI377&lt;Parameters!$B$12,AI377&gt;Parameters!$B$11),0,1),"")</f>
        <is>
          <t/>
        </is>
      </c>
      <c r="CC377" s="0" t="inlineStr">
        <f aca="false">IF(A377&lt;&gt;"",IF(OR(AN377&lt;Parameters!$B$12,AN377&gt;Parameters!$B$11),0,1),"")</f>
        <is>
          <t/>
        </is>
      </c>
      <c r="CD377" s="0" t="inlineStr">
        <f aca="false">IF(A377&lt;&gt;"",IF(OR(AS377&lt;Parameters!$B$12,AS377&gt;Parameters!$B$11),0,1),"")</f>
        <is>
          <t/>
        </is>
      </c>
      <c r="CE377" s="0" t="inlineStr">
        <f aca="false">IF(A377&lt;&gt;"",IF(OR(AX377&lt;Parameters!$B$12,AX377&gt;Parameters!$B$11),0,1),"")</f>
        <is>
          <t/>
        </is>
      </c>
      <c r="CF377" s="0" t="inlineStr">
        <f aca="false">IF(A377&lt;&gt;"",IF(OR(BC377&lt;Parameters!$B$12,BC377&gt;Parameters!$B$11),0,1),"")</f>
        <is>
          <t/>
        </is>
      </c>
      <c r="CG377" s="0" t="inlineStr">
        <f aca="false">IF(A377&lt;&gt;"",IF(OR(BH377&lt;Parameters!$B$12,BH377&gt;Parameters!$B$11),0,1),"")</f>
        <is>
          <t/>
        </is>
      </c>
      <c r="CH377" s="0" t="inlineStr">
        <f aca="false">IF(A377&lt;&gt;"",IF(OR(BM377&lt;Parameters!$B$12,BM377&gt;Parameters!$B$11),0,1),"")</f>
        <is>
          <t/>
        </is>
      </c>
      <c r="CI377" s="0" t="inlineStr">
        <f aca="false">IF(A377&lt;&gt;"",IF(OR(BR377&lt;Parameters!$B$12,BR377&gt;Parameters!$B$11),0,1),"")</f>
        <is>
          <t/>
        </is>
      </c>
      <c r="CJ377" s="0" t="inlineStr">
        <f aca="false">IF(A377&lt;&gt;"",IF(OR(BW377&lt;Parameters!$B$12,BW377&gt;Parameters!$B$11),0,1),"")</f>
        <is>
          <t/>
        </is>
      </c>
      <c r="CK377" s="26" t="inlineStr">
        <f aca="false">IF(A377&lt;&gt;"",SUM(CB377:CJ377)/9,"")</f>
        <is>
          <t/>
        </is>
      </c>
      <c r="CL377" s="0" t="inlineStr">
        <f aca="false">IF(A377&lt;&gt;"",CK377*9,"")</f>
        <is>
          <t/>
        </is>
      </c>
      <c r="CM377" s="8" t="inlineStr">
        <f aca="false">IF(A377&lt;&gt;"",TEXT(B377,CM$2)&amp;" "&amp;TEXT(A377,CM$2),"")</f>
        <is>
          <t/>
        </is>
      </c>
    </row>
    <row r="378" customFormat="false" ht="15" hidden="false" customHeight="false" outlineLevel="0" collapsed="false">
      <c r="A378" s="0" t="inlineStr">
        <f aca="false">IF(OR(B377&lt;Parameters!$K$12,A377&lt;Parameters!$K$12),IF(A377&lt;Parameters!$K$12,A377+1,0),"")</f>
        <is>
          <t/>
        </is>
      </c>
      <c r="B378" s="0" t="inlineStr">
        <f aca="false">IF(A378&lt;&gt;"",IF(A378=0,B377+1,B377),"")</f>
        <is>
          <t/>
        </is>
      </c>
      <c r="C378" s="24" t="inlineStr">
        <f aca="false">IF(A378&lt;&gt;"",-_phi*(A378+0.5),"")</f>
        <is>
          <t/>
        </is>
      </c>
      <c r="D378" s="8" t="inlineStr">
        <f aca="false">IF(A378&lt;&gt;"",DEGREES(C378),"")</f>
        <is>
          <t/>
        </is>
      </c>
      <c r="E378" s="24" t="inlineStr">
        <f aca="false">IF(A378&lt;&gt;"",_phi*(B378+0.5),"")</f>
        <is>
          <t/>
        </is>
      </c>
      <c r="F378" s="8" t="inlineStr">
        <f aca="false">IF(A378&lt;&gt;"",DEGREES(E378),"")</f>
        <is>
          <t/>
        </is>
      </c>
      <c r="G378" s="8" t="inlineStr">
        <f aca="false">IF(A378&lt;&gt;"",LOOKUP(A378,h!$A$3:$A$30,h!$D$3:$D$30),"")</f>
        <is>
          <t/>
        </is>
      </c>
      <c r="H378" s="8" t="inlineStr">
        <f aca="false">IF(A378&lt;&gt;"",LOOKUP(B378,h!$A$3:$A$30,h!$D$3:$D$30),"")</f>
        <is>
          <t/>
        </is>
      </c>
      <c r="I378" s="8" t="inlineStr">
        <f aca="false">IF(A378&lt;&gt;"",_zif,"")</f>
        <is>
          <t/>
        </is>
      </c>
      <c r="J378" s="8" t="inlineStr">
        <f aca="false">IF(A378&lt;&gt;"",$G378+'v1 Frame'!D$3*COS($C378)+'v1 Frame'!E$3*SIN($C378)*SIN($E378)+'v1 Frame'!F$3*SIN($C378)*COS($E378),"")</f>
        <is>
          <t/>
        </is>
      </c>
      <c r="K378" s="8" t="inlineStr">
        <f aca="false">IF(A378&lt;&gt;"",$H378+'v1 Frame'!E$3*COS($E378)-'v1 Frame'!F$3*SIN($E378),"")</f>
        <is>
          <t/>
        </is>
      </c>
      <c r="L378" s="8" t="inlineStr">
        <f aca="false">IF(A378&lt;&gt;"",$I378-'v1 Frame'!D$3*SIN($C378)+'v1 Frame'!E$3*COS($C378)*SIN($E378)+'v1 Frame'!F$3*COS($C378)*COS($E378),"")</f>
        <is>
          <t/>
        </is>
      </c>
      <c r="M378" s="8" t="inlineStr">
        <f aca="false">IF(A378&lt;&gt;"",$G378+'v1 Frame'!G$3*COS($C378)+'v1 Frame'!H$3*SIN($C378)*SIN($E378)+'v1 Frame'!I$3*SIN($C378)*COS($E378),"")</f>
        <is>
          <t/>
        </is>
      </c>
      <c r="N378" s="8" t="inlineStr">
        <f aca="false">IF(A378&lt;&gt;"",$H378+'v1 Frame'!H$3*COS($E378)-'v1 Frame'!I$3*SIN($E378),"")</f>
        <is>
          <t/>
        </is>
      </c>
      <c r="O378" s="8" t="inlineStr">
        <f aca="false">IF(A378&lt;&gt;"",$I378-'v1 Frame'!G$3*SIN($C378)+'v1 Frame'!H$3*COS($C378)*SIN($E378)+'v1 Frame'!I$3*COS($C378)*COS($E378),"")</f>
        <is>
          <t/>
        </is>
      </c>
      <c r="P378" s="8" t="inlineStr">
        <f aca="false">IF(A378&lt;&gt;"",$G378+'v1 Frame'!J$3*COS($C378)+'v1 Frame'!K$3*SIN($C378)*SIN($E378)+'v1 Frame'!L$3*SIN($C378)*COS($E378),"")</f>
        <is>
          <t/>
        </is>
      </c>
      <c r="Q378" s="8" t="inlineStr">
        <f aca="false">IF(A378&lt;&gt;"",$H378+'v1 Frame'!K$3*COS($E378)-'v1 Frame'!L$3*SIN($E378),"")</f>
        <is>
          <t/>
        </is>
      </c>
      <c r="R378" s="8" t="inlineStr">
        <f aca="false">IF(A378&lt;&gt;"",$I378-'v1 Frame'!J$3*SIN($C378)+'v1 Frame'!K$3*COS($C378)*SIN($E378)+'v1 Frame'!L$3*COS($C378)*COS($E378),"")</f>
        <is>
          <t/>
        </is>
      </c>
      <c r="S378" s="8" t="inlineStr">
        <f aca="false">IF(A378&lt;&gt;"",$G378+'v1 Frame'!M$3*COS($C378)+'v1 Frame'!N$3*SIN($C378)*SIN($E378)+'v1 Frame'!O$3*SIN($C378)*COS($E378),"")</f>
        <is>
          <t/>
        </is>
      </c>
      <c r="T378" s="8" t="inlineStr">
        <f aca="false">IF(A378&lt;&gt;"",$H378+'v1 Frame'!N$3*COS($E378)-'v1 Frame'!O$3*SIN($E378),"")</f>
        <is>
          <t/>
        </is>
      </c>
      <c r="U378" s="8" t="inlineStr">
        <f aca="false">IF(A378&lt;&gt;"",$I378-'v1 Frame'!M$3*SIN($C378)+'v1 Frame'!N$3*COS($C378)*SIN($E378)+'v1 Frame'!O$3*COS($C378)*COS($E378),"")</f>
        <is>
          <t/>
        </is>
      </c>
      <c r="V378" s="8" t="inlineStr">
        <f aca="false">IF(A378&lt;&gt;"",$G378+'v1 Frame'!P$3*COS($C378)+'v1 Frame'!Q$3*SIN($C378)*SIN($E378)+'v1 Frame'!R$3*SIN($C378)*COS($E378),"")</f>
        <is>
          <t/>
        </is>
      </c>
      <c r="W378" s="8" t="inlineStr">
        <f aca="false">IF(A378&lt;&gt;"",$H378+'v1 Frame'!Q$3*COS($E378)-'v1 Frame'!R$3*SIN($E378),"")</f>
        <is>
          <t/>
        </is>
      </c>
      <c r="X378" s="8" t="inlineStr">
        <f aca="false">IF(A378&lt;&gt;"",$I378-'v1 Frame'!P$3*SIN($C378)+'v1 Frame'!Q$3*COS($C378)*SIN($E378)+'v1 Frame'!R$3*COS($C378)*COS($E378),"")</f>
        <is>
          <t/>
        </is>
      </c>
      <c r="Y378" s="8" t="inlineStr">
        <f aca="false">IF(A378&lt;&gt;"",$G378+'v1 Frame'!S$3*COS($C378)+'v1 Frame'!T$3*SIN($C378)*SIN($E378)+'v1 Frame'!U$3*SIN($C378)*COS($E378),"")</f>
        <is>
          <t/>
        </is>
      </c>
      <c r="Z378" s="8" t="inlineStr">
        <f aca="false">IF(A378&lt;&gt;"",$H378+'v1 Frame'!T$3*COS($E378)-'v1 Frame'!U$3*SIN($E378),"")</f>
        <is>
          <t/>
        </is>
      </c>
      <c r="AA378" s="8" t="inlineStr">
        <f aca="false">IF(A378&lt;&gt;"",$I378-'v1 Frame'!S$3*SIN($C378)+'v1 Frame'!T$3*COS($C378)*SIN($E378)+'v1 Frame'!U$3*COS($C378)*COS($E378),"")</f>
        <is>
          <t/>
        </is>
      </c>
      <c r="AB378" s="8" t="inlineStr">
        <f aca="false">IF(A378&lt;&gt;"",$G378+'v1 Frame'!V$3*COS($C378)+'v1 Frame'!W$3*SIN($C378)*SIN($E378)+'v1 Frame'!X$3*SIN($C378)*COS($E378),"")</f>
        <is>
          <t/>
        </is>
      </c>
      <c r="AC378" s="8" t="inlineStr">
        <f aca="false">IF(A378&lt;&gt;"",$H378+'v1 Frame'!W$3*COS($E378)-'v1 Frame'!X$3*SIN($E378),"")</f>
        <is>
          <t/>
        </is>
      </c>
      <c r="AD378" s="8" t="inlineStr">
        <f aca="false">IF(A378&lt;&gt;"",$I378-'v1 Frame'!V$3*SIN($C378)+'v1 Frame'!W$3*COS($C378)*SIN($E378)+'v1 Frame'!X$3*COS($C378)*COS($E378),"")</f>
        <is>
          <t/>
        </is>
      </c>
      <c r="AE378" s="25" t="inlineStr">
        <f aca="false">IF(A378&lt;&gt;"",$G378+'v1 Frame'!Y$3*COS($C378)+'v1 Frame'!Z$3*SIN($C378)*SIN($E378)+'v1 Frame'!AA$3*SIN($C378)*COS($E378),"")</f>
        <is>
          <t/>
        </is>
      </c>
      <c r="AF378" s="25" t="inlineStr">
        <f aca="false">IF(A378&lt;&gt;"",$H378+'v1 Frame'!Z$3*COS($E378)-'v1 Frame'!AA$3*SIN($E378),"")</f>
        <is>
          <t/>
        </is>
      </c>
      <c r="AG378" s="25" t="inlineStr">
        <f aca="false">IF(A378&lt;&gt;"",$I378-'v1 Frame'!Y$3*SIN($C378)+'v1 Frame'!Z$3*COS($C378)*SIN($E378)+'v1 Frame'!AA$3*COS($C378)*COS($E378),"")</f>
        <is>
          <t/>
        </is>
      </c>
      <c r="AH378" s="8" t="inlineStr">
        <f aca="false">IF(A378&lt;&gt;"",SQRT(SUMSQ(G378:I378)),"")</f>
        <is>
          <t/>
        </is>
      </c>
      <c r="AI378" s="8" t="inlineStr">
        <f aca="false">IF(A378&lt;&gt;"",IF(AH378&lt;&gt;0,ACOS(I378/AH378),0),"")</f>
        <is>
          <t/>
        </is>
      </c>
      <c r="AJ378" s="8" t="inlineStr">
        <f aca="false">IF(A378&lt;&gt;"",DEGREES(AI378),"")</f>
        <is>
          <t/>
        </is>
      </c>
      <c r="AK378" s="8" t="inlineStr">
        <f aca="false">IF(A378&lt;&gt;"",IF(OR(G378&lt;&gt;0,H378&lt;&gt;0),ATAN2(G378,H378),0),"")</f>
        <is>
          <t/>
        </is>
      </c>
      <c r="AL378" s="8" t="inlineStr">
        <f aca="false">IF(A378&lt;&gt;"",DEGREES(AK378),"")</f>
        <is>
          <t/>
        </is>
      </c>
      <c r="AM378" s="8" t="inlineStr">
        <f aca="false">IF(A378&lt;&gt;"",SQRT(SUMSQ(J378:L378)),"")</f>
        <is>
          <t/>
        </is>
      </c>
      <c r="AN378" s="8" t="inlineStr">
        <f aca="false">IF(A378&lt;&gt;"",IF(AM378&lt;&gt;0,ACOS(L378/AM378),0),"")</f>
        <is>
          <t/>
        </is>
      </c>
      <c r="AO378" s="8" t="inlineStr">
        <f aca="false">IF(A378&lt;&gt;"",DEGREES(AN378),"")</f>
        <is>
          <t/>
        </is>
      </c>
      <c r="AP378" s="8" t="inlineStr">
        <f aca="false">IF(A378&lt;&gt;"",IF(OR(J378&lt;&gt;0,K378&lt;&gt;0),ATAN2(J378,K378),0),"")</f>
        <is>
          <t/>
        </is>
      </c>
      <c r="AQ378" s="8" t="inlineStr">
        <f aca="false">IF(A378&lt;&gt;"",DEGREES(AP378),"")</f>
        <is>
          <t/>
        </is>
      </c>
      <c r="AR378" s="8" t="inlineStr">
        <f aca="false">IF(A378&lt;&gt;"",SQRT(SUMSQ(M378:O378)),"")</f>
        <is>
          <t/>
        </is>
      </c>
      <c r="AS378" s="8" t="inlineStr">
        <f aca="false">IF(A378&lt;&gt;"",IF(AR378&lt;&gt;0,ACOS(O378/AR378),0),"")</f>
        <is>
          <t/>
        </is>
      </c>
      <c r="AT378" s="8" t="inlineStr">
        <f aca="false">IF(A378&lt;&gt;"",DEGREES(AS378),"")</f>
        <is>
          <t/>
        </is>
      </c>
      <c r="AU378" s="8" t="inlineStr">
        <f aca="false">IF(A378&lt;&gt;"",IF(OR(M378&lt;&gt;0,N378&lt;&gt;0),ATAN2(M378,N378),0),"")</f>
        <is>
          <t/>
        </is>
      </c>
      <c r="AV378" s="8" t="inlineStr">
        <f aca="false">IF(A378&lt;&gt;"",DEGREES(AU378),"")</f>
        <is>
          <t/>
        </is>
      </c>
      <c r="AW378" s="8" t="inlineStr">
        <f aca="false">IF(A378&lt;&gt;"",SQRT(SUMSQ(P378:R378)),"")</f>
        <is>
          <t/>
        </is>
      </c>
      <c r="AX378" s="8" t="inlineStr">
        <f aca="false">IF(A378&lt;&gt;"",IF(AW378&lt;&gt;0,ACOS(R378/AW378),0),"")</f>
        <is>
          <t/>
        </is>
      </c>
      <c r="AY378" s="8" t="inlineStr">
        <f aca="false">IF(A378&lt;&gt;"",DEGREES(AX378),"")</f>
        <is>
          <t/>
        </is>
      </c>
      <c r="AZ378" s="8" t="inlineStr">
        <f aca="false">IF(A378&lt;&gt;"",IF(OR(P378&lt;&gt;0,Q378&lt;&gt;0),ATAN2(P378,Q378),0),"")</f>
        <is>
          <t/>
        </is>
      </c>
      <c r="BA378" s="8" t="inlineStr">
        <f aca="false">IF(A378&lt;&gt;"",DEGREES(AZ378),"")</f>
        <is>
          <t/>
        </is>
      </c>
      <c r="BB378" s="8" t="inlineStr">
        <f aca="false">IF(A378&lt;&gt;"",SQRT(SUMSQ(S378:U378)),"")</f>
        <is>
          <t/>
        </is>
      </c>
      <c r="BC378" s="8" t="inlineStr">
        <f aca="false">IF(A378&lt;&gt;"",IF(BB378&lt;&gt;0,ACOS(U378/BB378),0),"")</f>
        <is>
          <t/>
        </is>
      </c>
      <c r="BD378" s="8" t="inlineStr">
        <f aca="false">IF(A378&lt;&gt;"",DEGREES(BC378),"")</f>
        <is>
          <t/>
        </is>
      </c>
      <c r="BE378" s="8" t="inlineStr">
        <f aca="false">IF(A378&lt;&gt;"",IF(OR(S378&lt;&gt;0,T378&lt;&gt;0),ATAN2(S378,T378),0),"")</f>
        <is>
          <t/>
        </is>
      </c>
      <c r="BF378" s="8" t="inlineStr">
        <f aca="false">IF(A378&lt;&gt;"",DEGREES(BE378),"")</f>
        <is>
          <t/>
        </is>
      </c>
      <c r="BG378" s="8" t="inlineStr">
        <f aca="false">IF(A378&lt;&gt;"",SQRT(SUMSQ(V378:X378)),"")</f>
        <is>
          <t/>
        </is>
      </c>
      <c r="BH378" s="8" t="inlineStr">
        <f aca="false">IF(A378&lt;&gt;"",IF(BG378&lt;&gt;0,ACOS(X378/BG378),0),"")</f>
        <is>
          <t/>
        </is>
      </c>
      <c r="BI378" s="8" t="inlineStr">
        <f aca="false">IF(A378&lt;&gt;"",DEGREES(BH378),"")</f>
        <is>
          <t/>
        </is>
      </c>
      <c r="BJ378" s="8" t="inlineStr">
        <f aca="false">IF(A378&lt;&gt;"",IF(OR(V378&lt;&gt;0,W378&lt;&gt;0),ATAN2(V378,W378),0),"")</f>
        <is>
          <t/>
        </is>
      </c>
      <c r="BK378" s="8" t="inlineStr">
        <f aca="false">IF(A378&lt;&gt;"",DEGREES(BJ378),"")</f>
        <is>
          <t/>
        </is>
      </c>
      <c r="BL378" s="8" t="inlineStr">
        <f aca="false">IF(A378&lt;&gt;"",SQRT(SUMSQ(Y378:AA378)),"")</f>
        <is>
          <t/>
        </is>
      </c>
      <c r="BM378" s="8" t="inlineStr">
        <f aca="false">IF(A378&lt;&gt;"",IF(BL378&lt;&gt;0,ACOS(AA378/BL378),0),"")</f>
        <is>
          <t/>
        </is>
      </c>
      <c r="BN378" s="8" t="inlineStr">
        <f aca="false">IF(A378&lt;&gt;"",DEGREES(BM378),"")</f>
        <is>
          <t/>
        </is>
      </c>
      <c r="BO378" s="8" t="inlineStr">
        <f aca="false">IF(A378&lt;&gt;"",IF(OR(Y378&lt;&gt;0,Z378&lt;&gt;0),ATAN2(Y378,Z378),0),"")</f>
        <is>
          <t/>
        </is>
      </c>
      <c r="BP378" s="8" t="inlineStr">
        <f aca="false">IF(A378&lt;&gt;"",DEGREES(BO378),"")</f>
        <is>
          <t/>
        </is>
      </c>
      <c r="BQ378" s="8" t="inlineStr">
        <f aca="false">IF(A378&lt;&gt;"",SQRT(SUMSQ(AB378:AD378)),"")</f>
        <is>
          <t/>
        </is>
      </c>
      <c r="BR378" s="8" t="inlineStr">
        <f aca="false">IF(A378&lt;&gt;"",IF(BQ378&lt;&gt;0,ACOS(AD378/BQ378),0),"")</f>
        <is>
          <t/>
        </is>
      </c>
      <c r="BS378" s="8" t="inlineStr">
        <f aca="false">IF(A378&lt;&gt;"",DEGREES(BR378),"")</f>
        <is>
          <t/>
        </is>
      </c>
      <c r="BT378" s="8" t="inlineStr">
        <f aca="false">IF(A378&lt;&gt;"",IF(OR(AB378&lt;&gt;0,AC378&lt;&gt;0),ATAN2(AB378,AC378),0),"")</f>
        <is>
          <t/>
        </is>
      </c>
      <c r="BU378" s="8" t="inlineStr">
        <f aca="false">IF(A378&lt;&gt;"",DEGREES(BT378),"")</f>
        <is>
          <t/>
        </is>
      </c>
      <c r="BV378" s="8" t="inlineStr">
        <f aca="false">IF(A378&lt;&gt;"",SQRT(SUMSQ(AE378:AG378)),"")</f>
        <is>
          <t/>
        </is>
      </c>
      <c r="BW378" s="8" t="inlineStr">
        <f aca="false">IF(A378&lt;&gt;"",IF(BV378&lt;&gt;0,ACOS(AG378/BV378),0),"")</f>
        <is>
          <t/>
        </is>
      </c>
      <c r="BX378" s="8" t="inlineStr">
        <f aca="false">IF(A378&lt;&gt;"",DEGREES(BW378),"")</f>
        <is>
          <t/>
        </is>
      </c>
      <c r="BY378" s="8" t="inlineStr">
        <f aca="false">IF(A378&lt;&gt;"",IF(OR(AF378&lt;&gt;0,AG378&lt;&gt;0),ATAN2(AF378,AG378),0),"")</f>
        <is>
          <t/>
        </is>
      </c>
      <c r="BZ378" s="8" t="inlineStr">
        <f aca="false">IF(A378&lt;&gt;"",DEGREES(BY378),"")</f>
        <is>
          <t/>
        </is>
      </c>
      <c r="CA378" s="0" t="inlineStr">
        <f aca="false">IF(A378&lt;&gt;"",IF(AND(AI378&lt;Parameters!$B$11,AI378&gt;Parameters!$B$12,AN378&lt;Parameters!$B$11,AN378&gt;Parameters!$B$12,AS378&lt;Parameters!$B$11,AS378&gt;Parameters!$B$12,AX378&lt;Parameters!$B$11,AX378&gt;Parameters!$B$12,BC378&lt;Parameters!$B$11,BC378&gt;Parameters!$B$12,BM378&lt;Parameters!$B$11,BM378&gt;Parameters!$B$12,BR378&lt;Parameters!$B$11,BR378&gt;Parameters!$B$12,BW378&lt;Parameters!$B$11,BW378&gt;Parameters!$B$12),1,0),"")</f>
        <is>
          <t/>
        </is>
      </c>
      <c r="CB378" s="0" t="inlineStr">
        <f aca="false">IF(A378&lt;&gt;"",IF(OR(AI378&lt;Parameters!$B$12,AI378&gt;Parameters!$B$11),0,1),"")</f>
        <is>
          <t/>
        </is>
      </c>
      <c r="CC378" s="0" t="inlineStr">
        <f aca="false">IF(A378&lt;&gt;"",IF(OR(AN378&lt;Parameters!$B$12,AN378&gt;Parameters!$B$11),0,1),"")</f>
        <is>
          <t/>
        </is>
      </c>
      <c r="CD378" s="0" t="inlineStr">
        <f aca="false">IF(A378&lt;&gt;"",IF(OR(AS378&lt;Parameters!$B$12,AS378&gt;Parameters!$B$11),0,1),"")</f>
        <is>
          <t/>
        </is>
      </c>
      <c r="CE378" s="0" t="inlineStr">
        <f aca="false">IF(A378&lt;&gt;"",IF(OR(AX378&lt;Parameters!$B$12,AX378&gt;Parameters!$B$11),0,1),"")</f>
        <is>
          <t/>
        </is>
      </c>
      <c r="CF378" s="0" t="inlineStr">
        <f aca="false">IF(A378&lt;&gt;"",IF(OR(BC378&lt;Parameters!$B$12,BC378&gt;Parameters!$B$11),0,1),"")</f>
        <is>
          <t/>
        </is>
      </c>
      <c r="CG378" s="0" t="inlineStr">
        <f aca="false">IF(A378&lt;&gt;"",IF(OR(BH378&lt;Parameters!$B$12,BH378&gt;Parameters!$B$11),0,1),"")</f>
        <is>
          <t/>
        </is>
      </c>
      <c r="CH378" s="0" t="inlineStr">
        <f aca="false">IF(A378&lt;&gt;"",IF(OR(BM378&lt;Parameters!$B$12,BM378&gt;Parameters!$B$11),0,1),"")</f>
        <is>
          <t/>
        </is>
      </c>
      <c r="CI378" s="0" t="inlineStr">
        <f aca="false">IF(A378&lt;&gt;"",IF(OR(BR378&lt;Parameters!$B$12,BR378&gt;Parameters!$B$11),0,1),"")</f>
        <is>
          <t/>
        </is>
      </c>
      <c r="CJ378" s="0" t="inlineStr">
        <f aca="false">IF(A378&lt;&gt;"",IF(OR(BW378&lt;Parameters!$B$12,BW378&gt;Parameters!$B$11),0,1),"")</f>
        <is>
          <t/>
        </is>
      </c>
      <c r="CK378" s="26" t="inlineStr">
        <f aca="false">IF(A378&lt;&gt;"",SUM(CB378:CJ378)/9,"")</f>
        <is>
          <t/>
        </is>
      </c>
      <c r="CL378" s="0" t="inlineStr">
        <f aca="false">IF(A378&lt;&gt;"",CK378*9,"")</f>
        <is>
          <t/>
        </is>
      </c>
      <c r="CM378" s="8" t="inlineStr">
        <f aca="false">IF(A378&lt;&gt;"",TEXT(B378,CM$2)&amp;" "&amp;TEXT(A378,CM$2),"")</f>
        <is>
          <t/>
        </is>
      </c>
    </row>
    <row r="379" customFormat="false" ht="15" hidden="false" customHeight="false" outlineLevel="0" collapsed="false">
      <c r="A379" s="0" t="inlineStr">
        <f aca="false">IF(OR(B378&lt;Parameters!$K$12,A378&lt;Parameters!$K$12),IF(A378&lt;Parameters!$K$12,A378+1,0),"")</f>
        <is>
          <t/>
        </is>
      </c>
      <c r="B379" s="0" t="inlineStr">
        <f aca="false">IF(A379&lt;&gt;"",IF(A379=0,B378+1,B378),"")</f>
        <is>
          <t/>
        </is>
      </c>
      <c r="C379" s="24" t="inlineStr">
        <f aca="false">IF(A379&lt;&gt;"",-_phi*(A379+0.5),"")</f>
        <is>
          <t/>
        </is>
      </c>
      <c r="D379" s="8" t="inlineStr">
        <f aca="false">IF(A379&lt;&gt;"",DEGREES(C379),"")</f>
        <is>
          <t/>
        </is>
      </c>
      <c r="E379" s="24" t="inlineStr">
        <f aca="false">IF(A379&lt;&gt;"",_phi*(B379+0.5),"")</f>
        <is>
          <t/>
        </is>
      </c>
      <c r="F379" s="8" t="inlineStr">
        <f aca="false">IF(A379&lt;&gt;"",DEGREES(E379),"")</f>
        <is>
          <t/>
        </is>
      </c>
      <c r="G379" s="8" t="inlineStr">
        <f aca="false">IF(A379&lt;&gt;"",LOOKUP(A379,h!$A$3:$A$30,h!$D$3:$D$30),"")</f>
        <is>
          <t/>
        </is>
      </c>
      <c r="H379" s="8" t="inlineStr">
        <f aca="false">IF(A379&lt;&gt;"",LOOKUP(B379,h!$A$3:$A$30,h!$D$3:$D$30),"")</f>
        <is>
          <t/>
        </is>
      </c>
      <c r="I379" s="8" t="inlineStr">
        <f aca="false">IF(A379&lt;&gt;"",_zif,"")</f>
        <is>
          <t/>
        </is>
      </c>
      <c r="J379" s="8" t="inlineStr">
        <f aca="false">IF(A379&lt;&gt;"",$G379+'v1 Frame'!D$3*COS($C379)+'v1 Frame'!E$3*SIN($C379)*SIN($E379)+'v1 Frame'!F$3*SIN($C379)*COS($E379),"")</f>
        <is>
          <t/>
        </is>
      </c>
      <c r="K379" s="8" t="inlineStr">
        <f aca="false">IF(A379&lt;&gt;"",$H379+'v1 Frame'!E$3*COS($E379)-'v1 Frame'!F$3*SIN($E379),"")</f>
        <is>
          <t/>
        </is>
      </c>
      <c r="L379" s="8" t="inlineStr">
        <f aca="false">IF(A379&lt;&gt;"",$I379-'v1 Frame'!D$3*SIN($C379)+'v1 Frame'!E$3*COS($C379)*SIN($E379)+'v1 Frame'!F$3*COS($C379)*COS($E379),"")</f>
        <is>
          <t/>
        </is>
      </c>
      <c r="M379" s="8" t="inlineStr">
        <f aca="false">IF(A379&lt;&gt;"",$G379+'v1 Frame'!G$3*COS($C379)+'v1 Frame'!H$3*SIN($C379)*SIN($E379)+'v1 Frame'!I$3*SIN($C379)*COS($E379),"")</f>
        <is>
          <t/>
        </is>
      </c>
      <c r="N379" s="8" t="inlineStr">
        <f aca="false">IF(A379&lt;&gt;"",$H379+'v1 Frame'!H$3*COS($E379)-'v1 Frame'!I$3*SIN($E379),"")</f>
        <is>
          <t/>
        </is>
      </c>
      <c r="O379" s="8" t="inlineStr">
        <f aca="false">IF(A379&lt;&gt;"",$I379-'v1 Frame'!G$3*SIN($C379)+'v1 Frame'!H$3*COS($C379)*SIN($E379)+'v1 Frame'!I$3*COS($C379)*COS($E379),"")</f>
        <is>
          <t/>
        </is>
      </c>
      <c r="P379" s="8" t="inlineStr">
        <f aca="false">IF(A379&lt;&gt;"",$G379+'v1 Frame'!J$3*COS($C379)+'v1 Frame'!K$3*SIN($C379)*SIN($E379)+'v1 Frame'!L$3*SIN($C379)*COS($E379),"")</f>
        <is>
          <t/>
        </is>
      </c>
      <c r="Q379" s="8" t="inlineStr">
        <f aca="false">IF(A379&lt;&gt;"",$H379+'v1 Frame'!K$3*COS($E379)-'v1 Frame'!L$3*SIN($E379),"")</f>
        <is>
          <t/>
        </is>
      </c>
      <c r="R379" s="8" t="inlineStr">
        <f aca="false">IF(A379&lt;&gt;"",$I379-'v1 Frame'!J$3*SIN($C379)+'v1 Frame'!K$3*COS($C379)*SIN($E379)+'v1 Frame'!L$3*COS($C379)*COS($E379),"")</f>
        <is>
          <t/>
        </is>
      </c>
      <c r="S379" s="8" t="inlineStr">
        <f aca="false">IF(A379&lt;&gt;"",$G379+'v1 Frame'!M$3*COS($C379)+'v1 Frame'!N$3*SIN($C379)*SIN($E379)+'v1 Frame'!O$3*SIN($C379)*COS($E379),"")</f>
        <is>
          <t/>
        </is>
      </c>
      <c r="T379" s="8" t="inlineStr">
        <f aca="false">IF(A379&lt;&gt;"",$H379+'v1 Frame'!N$3*COS($E379)-'v1 Frame'!O$3*SIN($E379),"")</f>
        <is>
          <t/>
        </is>
      </c>
      <c r="U379" s="8" t="inlineStr">
        <f aca="false">IF(A379&lt;&gt;"",$I379-'v1 Frame'!M$3*SIN($C379)+'v1 Frame'!N$3*COS($C379)*SIN($E379)+'v1 Frame'!O$3*COS($C379)*COS($E379),"")</f>
        <is>
          <t/>
        </is>
      </c>
      <c r="V379" s="8" t="inlineStr">
        <f aca="false">IF(A379&lt;&gt;"",$G379+'v1 Frame'!P$3*COS($C379)+'v1 Frame'!Q$3*SIN($C379)*SIN($E379)+'v1 Frame'!R$3*SIN($C379)*COS($E379),"")</f>
        <is>
          <t/>
        </is>
      </c>
      <c r="W379" s="8" t="inlineStr">
        <f aca="false">IF(A379&lt;&gt;"",$H379+'v1 Frame'!Q$3*COS($E379)-'v1 Frame'!R$3*SIN($E379),"")</f>
        <is>
          <t/>
        </is>
      </c>
      <c r="X379" s="8" t="inlineStr">
        <f aca="false">IF(A379&lt;&gt;"",$I379-'v1 Frame'!P$3*SIN($C379)+'v1 Frame'!Q$3*COS($C379)*SIN($E379)+'v1 Frame'!R$3*COS($C379)*COS($E379),"")</f>
        <is>
          <t/>
        </is>
      </c>
      <c r="Y379" s="8" t="inlineStr">
        <f aca="false">IF(A379&lt;&gt;"",$G379+'v1 Frame'!S$3*COS($C379)+'v1 Frame'!T$3*SIN($C379)*SIN($E379)+'v1 Frame'!U$3*SIN($C379)*COS($E379),"")</f>
        <is>
          <t/>
        </is>
      </c>
      <c r="Z379" s="8" t="inlineStr">
        <f aca="false">IF(A379&lt;&gt;"",$H379+'v1 Frame'!T$3*COS($E379)-'v1 Frame'!U$3*SIN($E379),"")</f>
        <is>
          <t/>
        </is>
      </c>
      <c r="AA379" s="8" t="inlineStr">
        <f aca="false">IF(A379&lt;&gt;"",$I379-'v1 Frame'!S$3*SIN($C379)+'v1 Frame'!T$3*COS($C379)*SIN($E379)+'v1 Frame'!U$3*COS($C379)*COS($E379),"")</f>
        <is>
          <t/>
        </is>
      </c>
      <c r="AB379" s="8" t="inlineStr">
        <f aca="false">IF(A379&lt;&gt;"",$G379+'v1 Frame'!V$3*COS($C379)+'v1 Frame'!W$3*SIN($C379)*SIN($E379)+'v1 Frame'!X$3*SIN($C379)*COS($E379),"")</f>
        <is>
          <t/>
        </is>
      </c>
      <c r="AC379" s="8" t="inlineStr">
        <f aca="false">IF(A379&lt;&gt;"",$H379+'v1 Frame'!W$3*COS($E379)-'v1 Frame'!X$3*SIN($E379),"")</f>
        <is>
          <t/>
        </is>
      </c>
      <c r="AD379" s="8" t="inlineStr">
        <f aca="false">IF(A379&lt;&gt;"",$I379-'v1 Frame'!V$3*SIN($C379)+'v1 Frame'!W$3*COS($C379)*SIN($E379)+'v1 Frame'!X$3*COS($C379)*COS($E379),"")</f>
        <is>
          <t/>
        </is>
      </c>
      <c r="AE379" s="25" t="inlineStr">
        <f aca="false">IF(A379&lt;&gt;"",$G379+'v1 Frame'!Y$3*COS($C379)+'v1 Frame'!Z$3*SIN($C379)*SIN($E379)+'v1 Frame'!AA$3*SIN($C379)*COS($E379),"")</f>
        <is>
          <t/>
        </is>
      </c>
      <c r="AF379" s="25" t="inlineStr">
        <f aca="false">IF(A379&lt;&gt;"",$H379+'v1 Frame'!Z$3*COS($E379)-'v1 Frame'!AA$3*SIN($E379),"")</f>
        <is>
          <t/>
        </is>
      </c>
      <c r="AG379" s="25" t="inlineStr">
        <f aca="false">IF(A379&lt;&gt;"",$I379-'v1 Frame'!Y$3*SIN($C379)+'v1 Frame'!Z$3*COS($C379)*SIN($E379)+'v1 Frame'!AA$3*COS($C379)*COS($E379),"")</f>
        <is>
          <t/>
        </is>
      </c>
      <c r="AH379" s="8" t="inlineStr">
        <f aca="false">IF(A379&lt;&gt;"",SQRT(SUMSQ(G379:I379)),"")</f>
        <is>
          <t/>
        </is>
      </c>
      <c r="AI379" s="8" t="inlineStr">
        <f aca="false">IF(A379&lt;&gt;"",IF(AH379&lt;&gt;0,ACOS(I379/AH379),0),"")</f>
        <is>
          <t/>
        </is>
      </c>
      <c r="AJ379" s="8" t="inlineStr">
        <f aca="false">IF(A379&lt;&gt;"",DEGREES(AI379),"")</f>
        <is>
          <t/>
        </is>
      </c>
      <c r="AK379" s="8" t="inlineStr">
        <f aca="false">IF(A379&lt;&gt;"",IF(OR(G379&lt;&gt;0,H379&lt;&gt;0),ATAN2(G379,H379),0),"")</f>
        <is>
          <t/>
        </is>
      </c>
      <c r="AL379" s="8" t="inlineStr">
        <f aca="false">IF(A379&lt;&gt;"",DEGREES(AK379),"")</f>
        <is>
          <t/>
        </is>
      </c>
      <c r="AM379" s="8" t="inlineStr">
        <f aca="false">IF(A379&lt;&gt;"",SQRT(SUMSQ(J379:L379)),"")</f>
        <is>
          <t/>
        </is>
      </c>
      <c r="AN379" s="8" t="inlineStr">
        <f aca="false">IF(A379&lt;&gt;"",IF(AM379&lt;&gt;0,ACOS(L379/AM379),0),"")</f>
        <is>
          <t/>
        </is>
      </c>
      <c r="AO379" s="8" t="inlineStr">
        <f aca="false">IF(A379&lt;&gt;"",DEGREES(AN379),"")</f>
        <is>
          <t/>
        </is>
      </c>
      <c r="AP379" s="8" t="inlineStr">
        <f aca="false">IF(A379&lt;&gt;"",IF(OR(J379&lt;&gt;0,K379&lt;&gt;0),ATAN2(J379,K379),0),"")</f>
        <is>
          <t/>
        </is>
      </c>
      <c r="AQ379" s="8" t="inlineStr">
        <f aca="false">IF(A379&lt;&gt;"",DEGREES(AP379),"")</f>
        <is>
          <t/>
        </is>
      </c>
      <c r="AR379" s="8" t="inlineStr">
        <f aca="false">IF(A379&lt;&gt;"",SQRT(SUMSQ(M379:O379)),"")</f>
        <is>
          <t/>
        </is>
      </c>
      <c r="AS379" s="8" t="inlineStr">
        <f aca="false">IF(A379&lt;&gt;"",IF(AR379&lt;&gt;0,ACOS(O379/AR379),0),"")</f>
        <is>
          <t/>
        </is>
      </c>
      <c r="AT379" s="8" t="inlineStr">
        <f aca="false">IF(A379&lt;&gt;"",DEGREES(AS379),"")</f>
        <is>
          <t/>
        </is>
      </c>
      <c r="AU379" s="8" t="inlineStr">
        <f aca="false">IF(A379&lt;&gt;"",IF(OR(M379&lt;&gt;0,N379&lt;&gt;0),ATAN2(M379,N379),0),"")</f>
        <is>
          <t/>
        </is>
      </c>
      <c r="AV379" s="8" t="inlineStr">
        <f aca="false">IF(A379&lt;&gt;"",DEGREES(AU379),"")</f>
        <is>
          <t/>
        </is>
      </c>
      <c r="AW379" s="8" t="inlineStr">
        <f aca="false">IF(A379&lt;&gt;"",SQRT(SUMSQ(P379:R379)),"")</f>
        <is>
          <t/>
        </is>
      </c>
      <c r="AX379" s="8" t="inlineStr">
        <f aca="false">IF(A379&lt;&gt;"",IF(AW379&lt;&gt;0,ACOS(R379/AW379),0),"")</f>
        <is>
          <t/>
        </is>
      </c>
      <c r="AY379" s="8" t="inlineStr">
        <f aca="false">IF(A379&lt;&gt;"",DEGREES(AX379),"")</f>
        <is>
          <t/>
        </is>
      </c>
      <c r="AZ379" s="8" t="inlineStr">
        <f aca="false">IF(A379&lt;&gt;"",IF(OR(P379&lt;&gt;0,Q379&lt;&gt;0),ATAN2(P379,Q379),0),"")</f>
        <is>
          <t/>
        </is>
      </c>
      <c r="BA379" s="8" t="inlineStr">
        <f aca="false">IF(A379&lt;&gt;"",DEGREES(AZ379),"")</f>
        <is>
          <t/>
        </is>
      </c>
      <c r="BB379" s="8" t="inlineStr">
        <f aca="false">IF(A379&lt;&gt;"",SQRT(SUMSQ(S379:U379)),"")</f>
        <is>
          <t/>
        </is>
      </c>
      <c r="BC379" s="8" t="inlineStr">
        <f aca="false">IF(A379&lt;&gt;"",IF(BB379&lt;&gt;0,ACOS(U379/BB379),0),"")</f>
        <is>
          <t/>
        </is>
      </c>
      <c r="BD379" s="8" t="inlineStr">
        <f aca="false">IF(A379&lt;&gt;"",DEGREES(BC379),"")</f>
        <is>
          <t/>
        </is>
      </c>
      <c r="BE379" s="8" t="inlineStr">
        <f aca="false">IF(A379&lt;&gt;"",IF(OR(S379&lt;&gt;0,T379&lt;&gt;0),ATAN2(S379,T379),0),"")</f>
        <is>
          <t/>
        </is>
      </c>
      <c r="BF379" s="8" t="inlineStr">
        <f aca="false">IF(A379&lt;&gt;"",DEGREES(BE379),"")</f>
        <is>
          <t/>
        </is>
      </c>
      <c r="BG379" s="8" t="inlineStr">
        <f aca="false">IF(A379&lt;&gt;"",SQRT(SUMSQ(V379:X379)),"")</f>
        <is>
          <t/>
        </is>
      </c>
      <c r="BH379" s="8" t="inlineStr">
        <f aca="false">IF(A379&lt;&gt;"",IF(BG379&lt;&gt;0,ACOS(X379/BG379),0),"")</f>
        <is>
          <t/>
        </is>
      </c>
      <c r="BI379" s="8" t="inlineStr">
        <f aca="false">IF(A379&lt;&gt;"",DEGREES(BH379),"")</f>
        <is>
          <t/>
        </is>
      </c>
      <c r="BJ379" s="8" t="inlineStr">
        <f aca="false">IF(A379&lt;&gt;"",IF(OR(V379&lt;&gt;0,W379&lt;&gt;0),ATAN2(V379,W379),0),"")</f>
        <is>
          <t/>
        </is>
      </c>
      <c r="BK379" s="8" t="inlineStr">
        <f aca="false">IF(A379&lt;&gt;"",DEGREES(BJ379),"")</f>
        <is>
          <t/>
        </is>
      </c>
      <c r="BL379" s="8" t="inlineStr">
        <f aca="false">IF(A379&lt;&gt;"",SQRT(SUMSQ(Y379:AA379)),"")</f>
        <is>
          <t/>
        </is>
      </c>
      <c r="BM379" s="8" t="inlineStr">
        <f aca="false">IF(A379&lt;&gt;"",IF(BL379&lt;&gt;0,ACOS(AA379/BL379),0),"")</f>
        <is>
          <t/>
        </is>
      </c>
      <c r="BN379" s="8" t="inlineStr">
        <f aca="false">IF(A379&lt;&gt;"",DEGREES(BM379),"")</f>
        <is>
          <t/>
        </is>
      </c>
      <c r="BO379" s="8" t="inlineStr">
        <f aca="false">IF(A379&lt;&gt;"",IF(OR(Y379&lt;&gt;0,Z379&lt;&gt;0),ATAN2(Y379,Z379),0),"")</f>
        <is>
          <t/>
        </is>
      </c>
      <c r="BP379" s="8" t="inlineStr">
        <f aca="false">IF(A379&lt;&gt;"",DEGREES(BO379),"")</f>
        <is>
          <t/>
        </is>
      </c>
      <c r="BQ379" s="8" t="inlineStr">
        <f aca="false">IF(A379&lt;&gt;"",SQRT(SUMSQ(AB379:AD379)),"")</f>
        <is>
          <t/>
        </is>
      </c>
      <c r="BR379" s="8" t="inlineStr">
        <f aca="false">IF(A379&lt;&gt;"",IF(BQ379&lt;&gt;0,ACOS(AD379/BQ379),0),"")</f>
        <is>
          <t/>
        </is>
      </c>
      <c r="BS379" s="8" t="inlineStr">
        <f aca="false">IF(A379&lt;&gt;"",DEGREES(BR379),"")</f>
        <is>
          <t/>
        </is>
      </c>
      <c r="BT379" s="8" t="inlineStr">
        <f aca="false">IF(A379&lt;&gt;"",IF(OR(AB379&lt;&gt;0,AC379&lt;&gt;0),ATAN2(AB379,AC379),0),"")</f>
        <is>
          <t/>
        </is>
      </c>
      <c r="BU379" s="8" t="inlineStr">
        <f aca="false">IF(A379&lt;&gt;"",DEGREES(BT379),"")</f>
        <is>
          <t/>
        </is>
      </c>
      <c r="BV379" s="8" t="inlineStr">
        <f aca="false">IF(A379&lt;&gt;"",SQRT(SUMSQ(AE379:AG379)),"")</f>
        <is>
          <t/>
        </is>
      </c>
      <c r="BW379" s="8" t="inlineStr">
        <f aca="false">IF(A379&lt;&gt;"",IF(BV379&lt;&gt;0,ACOS(AG379/BV379),0),"")</f>
        <is>
          <t/>
        </is>
      </c>
      <c r="BX379" s="8" t="inlineStr">
        <f aca="false">IF(A379&lt;&gt;"",DEGREES(BW379),"")</f>
        <is>
          <t/>
        </is>
      </c>
      <c r="BY379" s="8" t="inlineStr">
        <f aca="false">IF(A379&lt;&gt;"",IF(OR(AF379&lt;&gt;0,AG379&lt;&gt;0),ATAN2(AF379,AG379),0),"")</f>
        <is>
          <t/>
        </is>
      </c>
      <c r="BZ379" s="8" t="inlineStr">
        <f aca="false">IF(A379&lt;&gt;"",DEGREES(BY379),"")</f>
        <is>
          <t/>
        </is>
      </c>
      <c r="CA379" s="0" t="inlineStr">
        <f aca="false">IF(A379&lt;&gt;"",IF(AND(AI379&lt;Parameters!$B$11,AI379&gt;Parameters!$B$12,AN379&lt;Parameters!$B$11,AN379&gt;Parameters!$B$12,AS379&lt;Parameters!$B$11,AS379&gt;Parameters!$B$12,AX379&lt;Parameters!$B$11,AX379&gt;Parameters!$B$12,BC379&lt;Parameters!$B$11,BC379&gt;Parameters!$B$12,BM379&lt;Parameters!$B$11,BM379&gt;Parameters!$B$12,BR379&lt;Parameters!$B$11,BR379&gt;Parameters!$B$12,BW379&lt;Parameters!$B$11,BW379&gt;Parameters!$B$12),1,0),"")</f>
        <is>
          <t/>
        </is>
      </c>
      <c r="CB379" s="0" t="inlineStr">
        <f aca="false">IF(A379&lt;&gt;"",IF(OR(AI379&lt;Parameters!$B$12,AI379&gt;Parameters!$B$11),0,1),"")</f>
        <is>
          <t/>
        </is>
      </c>
      <c r="CC379" s="0" t="inlineStr">
        <f aca="false">IF(A379&lt;&gt;"",IF(OR(AN379&lt;Parameters!$B$12,AN379&gt;Parameters!$B$11),0,1),"")</f>
        <is>
          <t/>
        </is>
      </c>
      <c r="CD379" s="0" t="inlineStr">
        <f aca="false">IF(A379&lt;&gt;"",IF(OR(AS379&lt;Parameters!$B$12,AS379&gt;Parameters!$B$11),0,1),"")</f>
        <is>
          <t/>
        </is>
      </c>
      <c r="CE379" s="0" t="inlineStr">
        <f aca="false">IF(A379&lt;&gt;"",IF(OR(AX379&lt;Parameters!$B$12,AX379&gt;Parameters!$B$11),0,1),"")</f>
        <is>
          <t/>
        </is>
      </c>
      <c r="CF379" s="0" t="inlineStr">
        <f aca="false">IF(A379&lt;&gt;"",IF(OR(BC379&lt;Parameters!$B$12,BC379&gt;Parameters!$B$11),0,1),"")</f>
        <is>
          <t/>
        </is>
      </c>
      <c r="CG379" s="0" t="inlineStr">
        <f aca="false">IF(A379&lt;&gt;"",IF(OR(BH379&lt;Parameters!$B$12,BH379&gt;Parameters!$B$11),0,1),"")</f>
        <is>
          <t/>
        </is>
      </c>
      <c r="CH379" s="0" t="inlineStr">
        <f aca="false">IF(A379&lt;&gt;"",IF(OR(BM379&lt;Parameters!$B$12,BM379&gt;Parameters!$B$11),0,1),"")</f>
        <is>
          <t/>
        </is>
      </c>
      <c r="CI379" s="0" t="inlineStr">
        <f aca="false">IF(A379&lt;&gt;"",IF(OR(BR379&lt;Parameters!$B$12,BR379&gt;Parameters!$B$11),0,1),"")</f>
        <is>
          <t/>
        </is>
      </c>
      <c r="CJ379" s="0" t="inlineStr">
        <f aca="false">IF(A379&lt;&gt;"",IF(OR(BW379&lt;Parameters!$B$12,BW379&gt;Parameters!$B$11),0,1),"")</f>
        <is>
          <t/>
        </is>
      </c>
      <c r="CK379" s="26" t="inlineStr">
        <f aca="false">IF(A379&lt;&gt;"",SUM(CB379:CJ379)/9,"")</f>
        <is>
          <t/>
        </is>
      </c>
      <c r="CL379" s="0" t="inlineStr">
        <f aca="false">IF(A379&lt;&gt;"",CK379*9,"")</f>
        <is>
          <t/>
        </is>
      </c>
      <c r="CM379" s="8" t="inlineStr">
        <f aca="false">IF(A379&lt;&gt;"",TEXT(B379,CM$2)&amp;" "&amp;TEXT(A379,CM$2),"")</f>
        <is>
          <t/>
        </is>
      </c>
    </row>
    <row r="380" customFormat="false" ht="15" hidden="false" customHeight="false" outlineLevel="0" collapsed="false">
      <c r="A380" s="0" t="inlineStr">
        <f aca="false">IF(OR(B379&lt;Parameters!$K$12,A379&lt;Parameters!$K$12),IF(A379&lt;Parameters!$K$12,A379+1,0),"")</f>
        <is>
          <t/>
        </is>
      </c>
      <c r="B380" s="0" t="inlineStr">
        <f aca="false">IF(A380&lt;&gt;"",IF(A380=0,B379+1,B379),"")</f>
        <is>
          <t/>
        </is>
      </c>
      <c r="C380" s="24" t="inlineStr">
        <f aca="false">IF(A380&lt;&gt;"",-_phi*(A380+0.5),"")</f>
        <is>
          <t/>
        </is>
      </c>
      <c r="D380" s="8" t="inlineStr">
        <f aca="false">IF(A380&lt;&gt;"",DEGREES(C380),"")</f>
        <is>
          <t/>
        </is>
      </c>
      <c r="E380" s="24" t="inlineStr">
        <f aca="false">IF(A380&lt;&gt;"",_phi*(B380+0.5),"")</f>
        <is>
          <t/>
        </is>
      </c>
      <c r="F380" s="8" t="inlineStr">
        <f aca="false">IF(A380&lt;&gt;"",DEGREES(E380),"")</f>
        <is>
          <t/>
        </is>
      </c>
      <c r="G380" s="8" t="inlineStr">
        <f aca="false">IF(A380&lt;&gt;"",LOOKUP(A380,h!$A$3:$A$30,h!$D$3:$D$30),"")</f>
        <is>
          <t/>
        </is>
      </c>
      <c r="H380" s="8" t="inlineStr">
        <f aca="false">IF(A380&lt;&gt;"",LOOKUP(B380,h!$A$3:$A$30,h!$D$3:$D$30),"")</f>
        <is>
          <t/>
        </is>
      </c>
      <c r="I380" s="8" t="inlineStr">
        <f aca="false">IF(A380&lt;&gt;"",_zif,"")</f>
        <is>
          <t/>
        </is>
      </c>
      <c r="J380" s="8" t="inlineStr">
        <f aca="false">IF(A380&lt;&gt;"",$G380+'v1 Frame'!D$3*COS($C380)+'v1 Frame'!E$3*SIN($C380)*SIN($E380)+'v1 Frame'!F$3*SIN($C380)*COS($E380),"")</f>
        <is>
          <t/>
        </is>
      </c>
      <c r="K380" s="8" t="inlineStr">
        <f aca="false">IF(A380&lt;&gt;"",$H380+'v1 Frame'!E$3*COS($E380)-'v1 Frame'!F$3*SIN($E380),"")</f>
        <is>
          <t/>
        </is>
      </c>
      <c r="L380" s="8" t="inlineStr">
        <f aca="false">IF(A380&lt;&gt;"",$I380-'v1 Frame'!D$3*SIN($C380)+'v1 Frame'!E$3*COS($C380)*SIN($E380)+'v1 Frame'!F$3*COS($C380)*COS($E380),"")</f>
        <is>
          <t/>
        </is>
      </c>
      <c r="M380" s="8" t="inlineStr">
        <f aca="false">IF(A380&lt;&gt;"",$G380+'v1 Frame'!G$3*COS($C380)+'v1 Frame'!H$3*SIN($C380)*SIN($E380)+'v1 Frame'!I$3*SIN($C380)*COS($E380),"")</f>
        <is>
          <t/>
        </is>
      </c>
      <c r="N380" s="8" t="inlineStr">
        <f aca="false">IF(A380&lt;&gt;"",$H380+'v1 Frame'!H$3*COS($E380)-'v1 Frame'!I$3*SIN($E380),"")</f>
        <is>
          <t/>
        </is>
      </c>
      <c r="O380" s="8" t="inlineStr">
        <f aca="false">IF(A380&lt;&gt;"",$I380-'v1 Frame'!G$3*SIN($C380)+'v1 Frame'!H$3*COS($C380)*SIN($E380)+'v1 Frame'!I$3*COS($C380)*COS($E380),"")</f>
        <is>
          <t/>
        </is>
      </c>
      <c r="P380" s="8" t="inlineStr">
        <f aca="false">IF(A380&lt;&gt;"",$G380+'v1 Frame'!J$3*COS($C380)+'v1 Frame'!K$3*SIN($C380)*SIN($E380)+'v1 Frame'!L$3*SIN($C380)*COS($E380),"")</f>
        <is>
          <t/>
        </is>
      </c>
      <c r="Q380" s="8" t="inlineStr">
        <f aca="false">IF(A380&lt;&gt;"",$H380+'v1 Frame'!K$3*COS($E380)-'v1 Frame'!L$3*SIN($E380),"")</f>
        <is>
          <t/>
        </is>
      </c>
      <c r="R380" s="8" t="inlineStr">
        <f aca="false">IF(A380&lt;&gt;"",$I380-'v1 Frame'!J$3*SIN($C380)+'v1 Frame'!K$3*COS($C380)*SIN($E380)+'v1 Frame'!L$3*COS($C380)*COS($E380),"")</f>
        <is>
          <t/>
        </is>
      </c>
      <c r="S380" s="8" t="inlineStr">
        <f aca="false">IF(A380&lt;&gt;"",$G380+'v1 Frame'!M$3*COS($C380)+'v1 Frame'!N$3*SIN($C380)*SIN($E380)+'v1 Frame'!O$3*SIN($C380)*COS($E380),"")</f>
        <is>
          <t/>
        </is>
      </c>
      <c r="T380" s="8" t="inlineStr">
        <f aca="false">IF(A380&lt;&gt;"",$H380+'v1 Frame'!N$3*COS($E380)-'v1 Frame'!O$3*SIN($E380),"")</f>
        <is>
          <t/>
        </is>
      </c>
      <c r="U380" s="8" t="inlineStr">
        <f aca="false">IF(A380&lt;&gt;"",$I380-'v1 Frame'!M$3*SIN($C380)+'v1 Frame'!N$3*COS($C380)*SIN($E380)+'v1 Frame'!O$3*COS($C380)*COS($E380),"")</f>
        <is>
          <t/>
        </is>
      </c>
      <c r="V380" s="8" t="inlineStr">
        <f aca="false">IF(A380&lt;&gt;"",$G380+'v1 Frame'!P$3*COS($C380)+'v1 Frame'!Q$3*SIN($C380)*SIN($E380)+'v1 Frame'!R$3*SIN($C380)*COS($E380),"")</f>
        <is>
          <t/>
        </is>
      </c>
      <c r="W380" s="8" t="inlineStr">
        <f aca="false">IF(A380&lt;&gt;"",$H380+'v1 Frame'!Q$3*COS($E380)-'v1 Frame'!R$3*SIN($E380),"")</f>
        <is>
          <t/>
        </is>
      </c>
      <c r="X380" s="8" t="inlineStr">
        <f aca="false">IF(A380&lt;&gt;"",$I380-'v1 Frame'!P$3*SIN($C380)+'v1 Frame'!Q$3*COS($C380)*SIN($E380)+'v1 Frame'!R$3*COS($C380)*COS($E380),"")</f>
        <is>
          <t/>
        </is>
      </c>
      <c r="Y380" s="8" t="inlineStr">
        <f aca="false">IF(A380&lt;&gt;"",$G380+'v1 Frame'!S$3*COS($C380)+'v1 Frame'!T$3*SIN($C380)*SIN($E380)+'v1 Frame'!U$3*SIN($C380)*COS($E380),"")</f>
        <is>
          <t/>
        </is>
      </c>
      <c r="Z380" s="8" t="inlineStr">
        <f aca="false">IF(A380&lt;&gt;"",$H380+'v1 Frame'!T$3*COS($E380)-'v1 Frame'!U$3*SIN($E380),"")</f>
        <is>
          <t/>
        </is>
      </c>
      <c r="AA380" s="8" t="inlineStr">
        <f aca="false">IF(A380&lt;&gt;"",$I380-'v1 Frame'!S$3*SIN($C380)+'v1 Frame'!T$3*COS($C380)*SIN($E380)+'v1 Frame'!U$3*COS($C380)*COS($E380),"")</f>
        <is>
          <t/>
        </is>
      </c>
      <c r="AB380" s="8" t="inlineStr">
        <f aca="false">IF(A380&lt;&gt;"",$G380+'v1 Frame'!V$3*COS($C380)+'v1 Frame'!W$3*SIN($C380)*SIN($E380)+'v1 Frame'!X$3*SIN($C380)*COS($E380),"")</f>
        <is>
          <t/>
        </is>
      </c>
      <c r="AC380" s="8" t="inlineStr">
        <f aca="false">IF(A380&lt;&gt;"",$H380+'v1 Frame'!W$3*COS($E380)-'v1 Frame'!X$3*SIN($E380),"")</f>
        <is>
          <t/>
        </is>
      </c>
      <c r="AD380" s="8" t="inlineStr">
        <f aca="false">IF(A380&lt;&gt;"",$I380-'v1 Frame'!V$3*SIN($C380)+'v1 Frame'!W$3*COS($C380)*SIN($E380)+'v1 Frame'!X$3*COS($C380)*COS($E380),"")</f>
        <is>
          <t/>
        </is>
      </c>
      <c r="AE380" s="25" t="inlineStr">
        <f aca="false">IF(A380&lt;&gt;"",$G380+'v1 Frame'!Y$3*COS($C380)+'v1 Frame'!Z$3*SIN($C380)*SIN($E380)+'v1 Frame'!AA$3*SIN($C380)*COS($E380),"")</f>
        <is>
          <t/>
        </is>
      </c>
      <c r="AF380" s="25" t="inlineStr">
        <f aca="false">IF(A380&lt;&gt;"",$H380+'v1 Frame'!Z$3*COS($E380)-'v1 Frame'!AA$3*SIN($E380),"")</f>
        <is>
          <t/>
        </is>
      </c>
      <c r="AG380" s="25" t="inlineStr">
        <f aca="false">IF(A380&lt;&gt;"",$I380-'v1 Frame'!Y$3*SIN($C380)+'v1 Frame'!Z$3*COS($C380)*SIN($E380)+'v1 Frame'!AA$3*COS($C380)*COS($E380),"")</f>
        <is>
          <t/>
        </is>
      </c>
      <c r="AH380" s="8" t="inlineStr">
        <f aca="false">IF(A380&lt;&gt;"",SQRT(SUMSQ(G380:I380)),"")</f>
        <is>
          <t/>
        </is>
      </c>
      <c r="AI380" s="8" t="inlineStr">
        <f aca="false">IF(A380&lt;&gt;"",IF(AH380&lt;&gt;0,ACOS(I380/AH380),0),"")</f>
        <is>
          <t/>
        </is>
      </c>
      <c r="AJ380" s="8" t="inlineStr">
        <f aca="false">IF(A380&lt;&gt;"",DEGREES(AI380),"")</f>
        <is>
          <t/>
        </is>
      </c>
      <c r="AK380" s="8" t="inlineStr">
        <f aca="false">IF(A380&lt;&gt;"",IF(OR(G380&lt;&gt;0,H380&lt;&gt;0),ATAN2(G380,H380),0),"")</f>
        <is>
          <t/>
        </is>
      </c>
      <c r="AL380" s="8" t="inlineStr">
        <f aca="false">IF(A380&lt;&gt;"",DEGREES(AK380),"")</f>
        <is>
          <t/>
        </is>
      </c>
      <c r="AM380" s="8" t="inlineStr">
        <f aca="false">IF(A380&lt;&gt;"",SQRT(SUMSQ(J380:L380)),"")</f>
        <is>
          <t/>
        </is>
      </c>
      <c r="AN380" s="8" t="inlineStr">
        <f aca="false">IF(A380&lt;&gt;"",IF(AM380&lt;&gt;0,ACOS(L380/AM380),0),"")</f>
        <is>
          <t/>
        </is>
      </c>
      <c r="AO380" s="8" t="inlineStr">
        <f aca="false">IF(A380&lt;&gt;"",DEGREES(AN380),"")</f>
        <is>
          <t/>
        </is>
      </c>
      <c r="AP380" s="8" t="inlineStr">
        <f aca="false">IF(A380&lt;&gt;"",IF(OR(J380&lt;&gt;0,K380&lt;&gt;0),ATAN2(J380,K380),0),"")</f>
        <is>
          <t/>
        </is>
      </c>
      <c r="AQ380" s="8" t="inlineStr">
        <f aca="false">IF(A380&lt;&gt;"",DEGREES(AP380),"")</f>
        <is>
          <t/>
        </is>
      </c>
      <c r="AR380" s="8" t="inlineStr">
        <f aca="false">IF(A380&lt;&gt;"",SQRT(SUMSQ(M380:O380)),"")</f>
        <is>
          <t/>
        </is>
      </c>
      <c r="AS380" s="8" t="inlineStr">
        <f aca="false">IF(A380&lt;&gt;"",IF(AR380&lt;&gt;0,ACOS(O380/AR380),0),"")</f>
        <is>
          <t/>
        </is>
      </c>
      <c r="AT380" s="8" t="inlineStr">
        <f aca="false">IF(A380&lt;&gt;"",DEGREES(AS380),"")</f>
        <is>
          <t/>
        </is>
      </c>
      <c r="AU380" s="8" t="inlineStr">
        <f aca="false">IF(A380&lt;&gt;"",IF(OR(M380&lt;&gt;0,N380&lt;&gt;0),ATAN2(M380,N380),0),"")</f>
        <is>
          <t/>
        </is>
      </c>
      <c r="AV380" s="8" t="inlineStr">
        <f aca="false">IF(A380&lt;&gt;"",DEGREES(AU380),"")</f>
        <is>
          <t/>
        </is>
      </c>
      <c r="AW380" s="8" t="inlineStr">
        <f aca="false">IF(A380&lt;&gt;"",SQRT(SUMSQ(P380:R380)),"")</f>
        <is>
          <t/>
        </is>
      </c>
      <c r="AX380" s="8" t="inlineStr">
        <f aca="false">IF(A380&lt;&gt;"",IF(AW380&lt;&gt;0,ACOS(R380/AW380),0),"")</f>
        <is>
          <t/>
        </is>
      </c>
      <c r="AY380" s="8" t="inlineStr">
        <f aca="false">IF(A380&lt;&gt;"",DEGREES(AX380),"")</f>
        <is>
          <t/>
        </is>
      </c>
      <c r="AZ380" s="8" t="inlineStr">
        <f aca="false">IF(A380&lt;&gt;"",IF(OR(P380&lt;&gt;0,Q380&lt;&gt;0),ATAN2(P380,Q380),0),"")</f>
        <is>
          <t/>
        </is>
      </c>
      <c r="BA380" s="8" t="inlineStr">
        <f aca="false">IF(A380&lt;&gt;"",DEGREES(AZ380),"")</f>
        <is>
          <t/>
        </is>
      </c>
      <c r="BB380" s="8" t="inlineStr">
        <f aca="false">IF(A380&lt;&gt;"",SQRT(SUMSQ(S380:U380)),"")</f>
        <is>
          <t/>
        </is>
      </c>
      <c r="BC380" s="8" t="inlineStr">
        <f aca="false">IF(A380&lt;&gt;"",IF(BB380&lt;&gt;0,ACOS(U380/BB380),0),"")</f>
        <is>
          <t/>
        </is>
      </c>
      <c r="BD380" s="8" t="inlineStr">
        <f aca="false">IF(A380&lt;&gt;"",DEGREES(BC380),"")</f>
        <is>
          <t/>
        </is>
      </c>
      <c r="BE380" s="8" t="inlineStr">
        <f aca="false">IF(A380&lt;&gt;"",IF(OR(S380&lt;&gt;0,T380&lt;&gt;0),ATAN2(S380,T380),0),"")</f>
        <is>
          <t/>
        </is>
      </c>
      <c r="BF380" s="8" t="inlineStr">
        <f aca="false">IF(A380&lt;&gt;"",DEGREES(BE380),"")</f>
        <is>
          <t/>
        </is>
      </c>
      <c r="BG380" s="8" t="inlineStr">
        <f aca="false">IF(A380&lt;&gt;"",SQRT(SUMSQ(V380:X380)),"")</f>
        <is>
          <t/>
        </is>
      </c>
      <c r="BH380" s="8" t="inlineStr">
        <f aca="false">IF(A380&lt;&gt;"",IF(BG380&lt;&gt;0,ACOS(X380/BG380),0),"")</f>
        <is>
          <t/>
        </is>
      </c>
      <c r="BI380" s="8" t="inlineStr">
        <f aca="false">IF(A380&lt;&gt;"",DEGREES(BH380),"")</f>
        <is>
          <t/>
        </is>
      </c>
      <c r="BJ380" s="8" t="inlineStr">
        <f aca="false">IF(A380&lt;&gt;"",IF(OR(V380&lt;&gt;0,W380&lt;&gt;0),ATAN2(V380,W380),0),"")</f>
        <is>
          <t/>
        </is>
      </c>
      <c r="BK380" s="8" t="inlineStr">
        <f aca="false">IF(A380&lt;&gt;"",DEGREES(BJ380),"")</f>
        <is>
          <t/>
        </is>
      </c>
      <c r="BL380" s="8" t="inlineStr">
        <f aca="false">IF(A380&lt;&gt;"",SQRT(SUMSQ(Y380:AA380)),"")</f>
        <is>
          <t/>
        </is>
      </c>
      <c r="BM380" s="8" t="inlineStr">
        <f aca="false">IF(A380&lt;&gt;"",IF(BL380&lt;&gt;0,ACOS(AA380/BL380),0),"")</f>
        <is>
          <t/>
        </is>
      </c>
      <c r="BN380" s="8" t="inlineStr">
        <f aca="false">IF(A380&lt;&gt;"",DEGREES(BM380),"")</f>
        <is>
          <t/>
        </is>
      </c>
      <c r="BO380" s="8" t="inlineStr">
        <f aca="false">IF(A380&lt;&gt;"",IF(OR(Y380&lt;&gt;0,Z380&lt;&gt;0),ATAN2(Y380,Z380),0),"")</f>
        <is>
          <t/>
        </is>
      </c>
      <c r="BP380" s="8" t="inlineStr">
        <f aca="false">IF(A380&lt;&gt;"",DEGREES(BO380),"")</f>
        <is>
          <t/>
        </is>
      </c>
      <c r="BQ380" s="8" t="inlineStr">
        <f aca="false">IF(A380&lt;&gt;"",SQRT(SUMSQ(AB380:AD380)),"")</f>
        <is>
          <t/>
        </is>
      </c>
      <c r="BR380" s="8" t="inlineStr">
        <f aca="false">IF(A380&lt;&gt;"",IF(BQ380&lt;&gt;0,ACOS(AD380/BQ380),0),"")</f>
        <is>
          <t/>
        </is>
      </c>
      <c r="BS380" s="8" t="inlineStr">
        <f aca="false">IF(A380&lt;&gt;"",DEGREES(BR380),"")</f>
        <is>
          <t/>
        </is>
      </c>
      <c r="BT380" s="8" t="inlineStr">
        <f aca="false">IF(A380&lt;&gt;"",IF(OR(AB380&lt;&gt;0,AC380&lt;&gt;0),ATAN2(AB380,AC380),0),"")</f>
        <is>
          <t/>
        </is>
      </c>
      <c r="BU380" s="8" t="inlineStr">
        <f aca="false">IF(A380&lt;&gt;"",DEGREES(BT380),"")</f>
        <is>
          <t/>
        </is>
      </c>
      <c r="BV380" s="8" t="inlineStr">
        <f aca="false">IF(A380&lt;&gt;"",SQRT(SUMSQ(AE380:AG380)),"")</f>
        <is>
          <t/>
        </is>
      </c>
      <c r="BW380" s="8" t="inlineStr">
        <f aca="false">IF(A380&lt;&gt;"",IF(BV380&lt;&gt;0,ACOS(AG380/BV380),0),"")</f>
        <is>
          <t/>
        </is>
      </c>
      <c r="BX380" s="8" t="inlineStr">
        <f aca="false">IF(A380&lt;&gt;"",DEGREES(BW380),"")</f>
        <is>
          <t/>
        </is>
      </c>
      <c r="BY380" s="8" t="inlineStr">
        <f aca="false">IF(A380&lt;&gt;"",IF(OR(AF380&lt;&gt;0,AG380&lt;&gt;0),ATAN2(AF380,AG380),0),"")</f>
        <is>
          <t/>
        </is>
      </c>
      <c r="BZ380" s="8" t="inlineStr">
        <f aca="false">IF(A380&lt;&gt;"",DEGREES(BY380),"")</f>
        <is>
          <t/>
        </is>
      </c>
      <c r="CA380" s="0" t="inlineStr">
        <f aca="false">IF(A380&lt;&gt;"",IF(AND(AI380&lt;Parameters!$B$11,AI380&gt;Parameters!$B$12,AN380&lt;Parameters!$B$11,AN380&gt;Parameters!$B$12,AS380&lt;Parameters!$B$11,AS380&gt;Parameters!$B$12,AX380&lt;Parameters!$B$11,AX380&gt;Parameters!$B$12,BC380&lt;Parameters!$B$11,BC380&gt;Parameters!$B$12,BM380&lt;Parameters!$B$11,BM380&gt;Parameters!$B$12,BR380&lt;Parameters!$B$11,BR380&gt;Parameters!$B$12,BW380&lt;Parameters!$B$11,BW380&gt;Parameters!$B$12),1,0),"")</f>
        <is>
          <t/>
        </is>
      </c>
      <c r="CB380" s="0" t="inlineStr">
        <f aca="false">IF(A380&lt;&gt;"",IF(OR(AI380&lt;Parameters!$B$12,AI380&gt;Parameters!$B$11),0,1),"")</f>
        <is>
          <t/>
        </is>
      </c>
      <c r="CC380" s="0" t="inlineStr">
        <f aca="false">IF(A380&lt;&gt;"",IF(OR(AN380&lt;Parameters!$B$12,AN380&gt;Parameters!$B$11),0,1),"")</f>
        <is>
          <t/>
        </is>
      </c>
      <c r="CD380" s="0" t="inlineStr">
        <f aca="false">IF(A380&lt;&gt;"",IF(OR(AS380&lt;Parameters!$B$12,AS380&gt;Parameters!$B$11),0,1),"")</f>
        <is>
          <t/>
        </is>
      </c>
      <c r="CE380" s="0" t="inlineStr">
        <f aca="false">IF(A380&lt;&gt;"",IF(OR(AX380&lt;Parameters!$B$12,AX380&gt;Parameters!$B$11),0,1),"")</f>
        <is>
          <t/>
        </is>
      </c>
      <c r="CF380" s="0" t="inlineStr">
        <f aca="false">IF(A380&lt;&gt;"",IF(OR(BC380&lt;Parameters!$B$12,BC380&gt;Parameters!$B$11),0,1),"")</f>
        <is>
          <t/>
        </is>
      </c>
      <c r="CG380" s="0" t="inlineStr">
        <f aca="false">IF(A380&lt;&gt;"",IF(OR(BH380&lt;Parameters!$B$12,BH380&gt;Parameters!$B$11),0,1),"")</f>
        <is>
          <t/>
        </is>
      </c>
      <c r="CH380" s="0" t="inlineStr">
        <f aca="false">IF(A380&lt;&gt;"",IF(OR(BM380&lt;Parameters!$B$12,BM380&gt;Parameters!$B$11),0,1),"")</f>
        <is>
          <t/>
        </is>
      </c>
      <c r="CI380" s="0" t="inlineStr">
        <f aca="false">IF(A380&lt;&gt;"",IF(OR(BR380&lt;Parameters!$B$12,BR380&gt;Parameters!$B$11),0,1),"")</f>
        <is>
          <t/>
        </is>
      </c>
      <c r="CJ380" s="0" t="inlineStr">
        <f aca="false">IF(A380&lt;&gt;"",IF(OR(BW380&lt;Parameters!$B$12,BW380&gt;Parameters!$B$11),0,1),"")</f>
        <is>
          <t/>
        </is>
      </c>
      <c r="CK380" s="26" t="inlineStr">
        <f aca="false">IF(A380&lt;&gt;"",SUM(CB380:CJ380)/9,"")</f>
        <is>
          <t/>
        </is>
      </c>
      <c r="CL380" s="0" t="inlineStr">
        <f aca="false">IF(A380&lt;&gt;"",CK380*9,"")</f>
        <is>
          <t/>
        </is>
      </c>
      <c r="CM380" s="8" t="inlineStr">
        <f aca="false">IF(A380&lt;&gt;"",TEXT(B380,CM$2)&amp;" "&amp;TEXT(A380,CM$2),"")</f>
        <is>
          <t/>
        </is>
      </c>
    </row>
    <row r="381" customFormat="false" ht="15" hidden="false" customHeight="false" outlineLevel="0" collapsed="false">
      <c r="A381" s="0" t="inlineStr">
        <f aca="false">IF(OR(B380&lt;Parameters!$K$12,A380&lt;Parameters!$K$12),IF(A380&lt;Parameters!$K$12,A380+1,0),"")</f>
        <is>
          <t/>
        </is>
      </c>
      <c r="B381" s="0" t="inlineStr">
        <f aca="false">IF(A381&lt;&gt;"",IF(A381=0,B380+1,B380),"")</f>
        <is>
          <t/>
        </is>
      </c>
      <c r="C381" s="24" t="inlineStr">
        <f aca="false">IF(A381&lt;&gt;"",-_phi*(A381+0.5),"")</f>
        <is>
          <t/>
        </is>
      </c>
      <c r="D381" s="8" t="inlineStr">
        <f aca="false">IF(A381&lt;&gt;"",DEGREES(C381),"")</f>
        <is>
          <t/>
        </is>
      </c>
      <c r="E381" s="24" t="inlineStr">
        <f aca="false">IF(A381&lt;&gt;"",_phi*(B381+0.5),"")</f>
        <is>
          <t/>
        </is>
      </c>
      <c r="F381" s="8" t="inlineStr">
        <f aca="false">IF(A381&lt;&gt;"",DEGREES(E381),"")</f>
        <is>
          <t/>
        </is>
      </c>
      <c r="G381" s="8" t="inlineStr">
        <f aca="false">IF(A381&lt;&gt;"",LOOKUP(A381,h!$A$3:$A$30,h!$D$3:$D$30),"")</f>
        <is>
          <t/>
        </is>
      </c>
      <c r="H381" s="8" t="inlineStr">
        <f aca="false">IF(A381&lt;&gt;"",LOOKUP(B381,h!$A$3:$A$30,h!$D$3:$D$30),"")</f>
        <is>
          <t/>
        </is>
      </c>
      <c r="I381" s="8" t="inlineStr">
        <f aca="false">IF(A381&lt;&gt;"",_zif,"")</f>
        <is>
          <t/>
        </is>
      </c>
      <c r="J381" s="8" t="inlineStr">
        <f aca="false">IF(A381&lt;&gt;"",$G381+'v1 Frame'!D$3*COS($C381)+'v1 Frame'!E$3*SIN($C381)*SIN($E381)+'v1 Frame'!F$3*SIN($C381)*COS($E381),"")</f>
        <is>
          <t/>
        </is>
      </c>
      <c r="K381" s="8" t="inlineStr">
        <f aca="false">IF(A381&lt;&gt;"",$H381+'v1 Frame'!E$3*COS($E381)-'v1 Frame'!F$3*SIN($E381),"")</f>
        <is>
          <t/>
        </is>
      </c>
      <c r="L381" s="8" t="inlineStr">
        <f aca="false">IF(A381&lt;&gt;"",$I381-'v1 Frame'!D$3*SIN($C381)+'v1 Frame'!E$3*COS($C381)*SIN($E381)+'v1 Frame'!F$3*COS($C381)*COS($E381),"")</f>
        <is>
          <t/>
        </is>
      </c>
      <c r="M381" s="8" t="inlineStr">
        <f aca="false">IF(A381&lt;&gt;"",$G381+'v1 Frame'!G$3*COS($C381)+'v1 Frame'!H$3*SIN($C381)*SIN($E381)+'v1 Frame'!I$3*SIN($C381)*COS($E381),"")</f>
        <is>
          <t/>
        </is>
      </c>
      <c r="N381" s="8" t="inlineStr">
        <f aca="false">IF(A381&lt;&gt;"",$H381+'v1 Frame'!H$3*COS($E381)-'v1 Frame'!I$3*SIN($E381),"")</f>
        <is>
          <t/>
        </is>
      </c>
      <c r="O381" s="8" t="inlineStr">
        <f aca="false">IF(A381&lt;&gt;"",$I381-'v1 Frame'!G$3*SIN($C381)+'v1 Frame'!H$3*COS($C381)*SIN($E381)+'v1 Frame'!I$3*COS($C381)*COS($E381),"")</f>
        <is>
          <t/>
        </is>
      </c>
      <c r="P381" s="8" t="inlineStr">
        <f aca="false">IF(A381&lt;&gt;"",$G381+'v1 Frame'!J$3*COS($C381)+'v1 Frame'!K$3*SIN($C381)*SIN($E381)+'v1 Frame'!L$3*SIN($C381)*COS($E381),"")</f>
        <is>
          <t/>
        </is>
      </c>
      <c r="Q381" s="8" t="inlineStr">
        <f aca="false">IF(A381&lt;&gt;"",$H381+'v1 Frame'!K$3*COS($E381)-'v1 Frame'!L$3*SIN($E381),"")</f>
        <is>
          <t/>
        </is>
      </c>
      <c r="R381" s="8" t="inlineStr">
        <f aca="false">IF(A381&lt;&gt;"",$I381-'v1 Frame'!J$3*SIN($C381)+'v1 Frame'!K$3*COS($C381)*SIN($E381)+'v1 Frame'!L$3*COS($C381)*COS($E381),"")</f>
        <is>
          <t/>
        </is>
      </c>
      <c r="S381" s="8" t="inlineStr">
        <f aca="false">IF(A381&lt;&gt;"",$G381+'v1 Frame'!M$3*COS($C381)+'v1 Frame'!N$3*SIN($C381)*SIN($E381)+'v1 Frame'!O$3*SIN($C381)*COS($E381),"")</f>
        <is>
          <t/>
        </is>
      </c>
      <c r="T381" s="8" t="inlineStr">
        <f aca="false">IF(A381&lt;&gt;"",$H381+'v1 Frame'!N$3*COS($E381)-'v1 Frame'!O$3*SIN($E381),"")</f>
        <is>
          <t/>
        </is>
      </c>
      <c r="U381" s="8" t="inlineStr">
        <f aca="false">IF(A381&lt;&gt;"",$I381-'v1 Frame'!M$3*SIN($C381)+'v1 Frame'!N$3*COS($C381)*SIN($E381)+'v1 Frame'!O$3*COS($C381)*COS($E381),"")</f>
        <is>
          <t/>
        </is>
      </c>
      <c r="V381" s="8" t="inlineStr">
        <f aca="false">IF(A381&lt;&gt;"",$G381+'v1 Frame'!P$3*COS($C381)+'v1 Frame'!Q$3*SIN($C381)*SIN($E381)+'v1 Frame'!R$3*SIN($C381)*COS($E381),"")</f>
        <is>
          <t/>
        </is>
      </c>
      <c r="W381" s="8" t="inlineStr">
        <f aca="false">IF(A381&lt;&gt;"",$H381+'v1 Frame'!Q$3*COS($E381)-'v1 Frame'!R$3*SIN($E381),"")</f>
        <is>
          <t/>
        </is>
      </c>
      <c r="X381" s="8" t="inlineStr">
        <f aca="false">IF(A381&lt;&gt;"",$I381-'v1 Frame'!P$3*SIN($C381)+'v1 Frame'!Q$3*COS($C381)*SIN($E381)+'v1 Frame'!R$3*COS($C381)*COS($E381),"")</f>
        <is>
          <t/>
        </is>
      </c>
      <c r="Y381" s="8" t="inlineStr">
        <f aca="false">IF(A381&lt;&gt;"",$G381+'v1 Frame'!S$3*COS($C381)+'v1 Frame'!T$3*SIN($C381)*SIN($E381)+'v1 Frame'!U$3*SIN($C381)*COS($E381),"")</f>
        <is>
          <t/>
        </is>
      </c>
      <c r="Z381" s="8" t="inlineStr">
        <f aca="false">IF(A381&lt;&gt;"",$H381+'v1 Frame'!T$3*COS($E381)-'v1 Frame'!U$3*SIN($E381),"")</f>
        <is>
          <t/>
        </is>
      </c>
      <c r="AA381" s="8" t="inlineStr">
        <f aca="false">IF(A381&lt;&gt;"",$I381-'v1 Frame'!S$3*SIN($C381)+'v1 Frame'!T$3*COS($C381)*SIN($E381)+'v1 Frame'!U$3*COS($C381)*COS($E381),"")</f>
        <is>
          <t/>
        </is>
      </c>
      <c r="AB381" s="8" t="inlineStr">
        <f aca="false">IF(A381&lt;&gt;"",$G381+'v1 Frame'!V$3*COS($C381)+'v1 Frame'!W$3*SIN($C381)*SIN($E381)+'v1 Frame'!X$3*SIN($C381)*COS($E381),"")</f>
        <is>
          <t/>
        </is>
      </c>
      <c r="AC381" s="8" t="inlineStr">
        <f aca="false">IF(A381&lt;&gt;"",$H381+'v1 Frame'!W$3*COS($E381)-'v1 Frame'!X$3*SIN($E381),"")</f>
        <is>
          <t/>
        </is>
      </c>
      <c r="AD381" s="8" t="inlineStr">
        <f aca="false">IF(A381&lt;&gt;"",$I381-'v1 Frame'!V$3*SIN($C381)+'v1 Frame'!W$3*COS($C381)*SIN($E381)+'v1 Frame'!X$3*COS($C381)*COS($E381),"")</f>
        <is>
          <t/>
        </is>
      </c>
      <c r="AE381" s="25" t="inlineStr">
        <f aca="false">IF(A381&lt;&gt;"",$G381+'v1 Frame'!Y$3*COS($C381)+'v1 Frame'!Z$3*SIN($C381)*SIN($E381)+'v1 Frame'!AA$3*SIN($C381)*COS($E381),"")</f>
        <is>
          <t/>
        </is>
      </c>
      <c r="AF381" s="25" t="inlineStr">
        <f aca="false">IF(A381&lt;&gt;"",$H381+'v1 Frame'!Z$3*COS($E381)-'v1 Frame'!AA$3*SIN($E381),"")</f>
        <is>
          <t/>
        </is>
      </c>
      <c r="AG381" s="25" t="inlineStr">
        <f aca="false">IF(A381&lt;&gt;"",$I381-'v1 Frame'!Y$3*SIN($C381)+'v1 Frame'!Z$3*COS($C381)*SIN($E381)+'v1 Frame'!AA$3*COS($C381)*COS($E381),"")</f>
        <is>
          <t/>
        </is>
      </c>
      <c r="AH381" s="8" t="inlineStr">
        <f aca="false">IF(A381&lt;&gt;"",SQRT(SUMSQ(G381:I381)),"")</f>
        <is>
          <t/>
        </is>
      </c>
      <c r="AI381" s="8" t="inlineStr">
        <f aca="false">IF(A381&lt;&gt;"",IF(AH381&lt;&gt;0,ACOS(I381/AH381),0),"")</f>
        <is>
          <t/>
        </is>
      </c>
      <c r="AJ381" s="8" t="inlineStr">
        <f aca="false">IF(A381&lt;&gt;"",DEGREES(AI381),"")</f>
        <is>
          <t/>
        </is>
      </c>
      <c r="AK381" s="8" t="inlineStr">
        <f aca="false">IF(A381&lt;&gt;"",IF(OR(G381&lt;&gt;0,H381&lt;&gt;0),ATAN2(G381,H381),0),"")</f>
        <is>
          <t/>
        </is>
      </c>
      <c r="AL381" s="8" t="inlineStr">
        <f aca="false">IF(A381&lt;&gt;"",DEGREES(AK381),"")</f>
        <is>
          <t/>
        </is>
      </c>
      <c r="AM381" s="8" t="inlineStr">
        <f aca="false">IF(A381&lt;&gt;"",SQRT(SUMSQ(J381:L381)),"")</f>
        <is>
          <t/>
        </is>
      </c>
      <c r="AN381" s="8" t="inlineStr">
        <f aca="false">IF(A381&lt;&gt;"",IF(AM381&lt;&gt;0,ACOS(L381/AM381),0),"")</f>
        <is>
          <t/>
        </is>
      </c>
      <c r="AO381" s="8" t="inlineStr">
        <f aca="false">IF(A381&lt;&gt;"",DEGREES(AN381),"")</f>
        <is>
          <t/>
        </is>
      </c>
      <c r="AP381" s="8" t="inlineStr">
        <f aca="false">IF(A381&lt;&gt;"",IF(OR(J381&lt;&gt;0,K381&lt;&gt;0),ATAN2(J381,K381),0),"")</f>
        <is>
          <t/>
        </is>
      </c>
      <c r="AQ381" s="8" t="inlineStr">
        <f aca="false">IF(A381&lt;&gt;"",DEGREES(AP381),"")</f>
        <is>
          <t/>
        </is>
      </c>
      <c r="AR381" s="8" t="inlineStr">
        <f aca="false">IF(A381&lt;&gt;"",SQRT(SUMSQ(M381:O381)),"")</f>
        <is>
          <t/>
        </is>
      </c>
      <c r="AS381" s="8" t="inlineStr">
        <f aca="false">IF(A381&lt;&gt;"",IF(AR381&lt;&gt;0,ACOS(O381/AR381),0),"")</f>
        <is>
          <t/>
        </is>
      </c>
      <c r="AT381" s="8" t="inlineStr">
        <f aca="false">IF(A381&lt;&gt;"",DEGREES(AS381),"")</f>
        <is>
          <t/>
        </is>
      </c>
      <c r="AU381" s="8" t="inlineStr">
        <f aca="false">IF(A381&lt;&gt;"",IF(OR(M381&lt;&gt;0,N381&lt;&gt;0),ATAN2(M381,N381),0),"")</f>
        <is>
          <t/>
        </is>
      </c>
      <c r="AV381" s="8" t="inlineStr">
        <f aca="false">IF(A381&lt;&gt;"",DEGREES(AU381),"")</f>
        <is>
          <t/>
        </is>
      </c>
      <c r="AW381" s="8" t="inlineStr">
        <f aca="false">IF(A381&lt;&gt;"",SQRT(SUMSQ(P381:R381)),"")</f>
        <is>
          <t/>
        </is>
      </c>
      <c r="AX381" s="8" t="inlineStr">
        <f aca="false">IF(A381&lt;&gt;"",IF(AW381&lt;&gt;0,ACOS(R381/AW381),0),"")</f>
        <is>
          <t/>
        </is>
      </c>
      <c r="AY381" s="8" t="inlineStr">
        <f aca="false">IF(A381&lt;&gt;"",DEGREES(AX381),"")</f>
        <is>
          <t/>
        </is>
      </c>
      <c r="AZ381" s="8" t="inlineStr">
        <f aca="false">IF(A381&lt;&gt;"",IF(OR(P381&lt;&gt;0,Q381&lt;&gt;0),ATAN2(P381,Q381),0),"")</f>
        <is>
          <t/>
        </is>
      </c>
      <c r="BA381" s="8" t="inlineStr">
        <f aca="false">IF(A381&lt;&gt;"",DEGREES(AZ381),"")</f>
        <is>
          <t/>
        </is>
      </c>
      <c r="BB381" s="8" t="inlineStr">
        <f aca="false">IF(A381&lt;&gt;"",SQRT(SUMSQ(S381:U381)),"")</f>
        <is>
          <t/>
        </is>
      </c>
      <c r="BC381" s="8" t="inlineStr">
        <f aca="false">IF(A381&lt;&gt;"",IF(BB381&lt;&gt;0,ACOS(U381/BB381),0),"")</f>
        <is>
          <t/>
        </is>
      </c>
      <c r="BD381" s="8" t="inlineStr">
        <f aca="false">IF(A381&lt;&gt;"",DEGREES(BC381),"")</f>
        <is>
          <t/>
        </is>
      </c>
      <c r="BE381" s="8" t="inlineStr">
        <f aca="false">IF(A381&lt;&gt;"",IF(OR(S381&lt;&gt;0,T381&lt;&gt;0),ATAN2(S381,T381),0),"")</f>
        <is>
          <t/>
        </is>
      </c>
      <c r="BF381" s="8" t="inlineStr">
        <f aca="false">IF(A381&lt;&gt;"",DEGREES(BE381),"")</f>
        <is>
          <t/>
        </is>
      </c>
      <c r="BG381" s="8" t="inlineStr">
        <f aca="false">IF(A381&lt;&gt;"",SQRT(SUMSQ(V381:X381)),"")</f>
        <is>
          <t/>
        </is>
      </c>
      <c r="BH381" s="8" t="inlineStr">
        <f aca="false">IF(A381&lt;&gt;"",IF(BG381&lt;&gt;0,ACOS(X381/BG381),0),"")</f>
        <is>
          <t/>
        </is>
      </c>
      <c r="BI381" s="8" t="inlineStr">
        <f aca="false">IF(A381&lt;&gt;"",DEGREES(BH381),"")</f>
        <is>
          <t/>
        </is>
      </c>
      <c r="BJ381" s="8" t="inlineStr">
        <f aca="false">IF(A381&lt;&gt;"",IF(OR(V381&lt;&gt;0,W381&lt;&gt;0),ATAN2(V381,W381),0),"")</f>
        <is>
          <t/>
        </is>
      </c>
      <c r="BK381" s="8" t="inlineStr">
        <f aca="false">IF(A381&lt;&gt;"",DEGREES(BJ381),"")</f>
        <is>
          <t/>
        </is>
      </c>
      <c r="BL381" s="8" t="inlineStr">
        <f aca="false">IF(A381&lt;&gt;"",SQRT(SUMSQ(Y381:AA381)),"")</f>
        <is>
          <t/>
        </is>
      </c>
      <c r="BM381" s="8" t="inlineStr">
        <f aca="false">IF(A381&lt;&gt;"",IF(BL381&lt;&gt;0,ACOS(AA381/BL381),0),"")</f>
        <is>
          <t/>
        </is>
      </c>
      <c r="BN381" s="8" t="inlineStr">
        <f aca="false">IF(A381&lt;&gt;"",DEGREES(BM381),"")</f>
        <is>
          <t/>
        </is>
      </c>
      <c r="BO381" s="8" t="inlineStr">
        <f aca="false">IF(A381&lt;&gt;"",IF(OR(Y381&lt;&gt;0,Z381&lt;&gt;0),ATAN2(Y381,Z381),0),"")</f>
        <is>
          <t/>
        </is>
      </c>
      <c r="BP381" s="8" t="inlineStr">
        <f aca="false">IF(A381&lt;&gt;"",DEGREES(BO381),"")</f>
        <is>
          <t/>
        </is>
      </c>
      <c r="BQ381" s="8" t="inlineStr">
        <f aca="false">IF(A381&lt;&gt;"",SQRT(SUMSQ(AB381:AD381)),"")</f>
        <is>
          <t/>
        </is>
      </c>
      <c r="BR381" s="8" t="inlineStr">
        <f aca="false">IF(A381&lt;&gt;"",IF(BQ381&lt;&gt;0,ACOS(AD381/BQ381),0),"")</f>
        <is>
          <t/>
        </is>
      </c>
      <c r="BS381" s="8" t="inlineStr">
        <f aca="false">IF(A381&lt;&gt;"",DEGREES(BR381),"")</f>
        <is>
          <t/>
        </is>
      </c>
      <c r="BT381" s="8" t="inlineStr">
        <f aca="false">IF(A381&lt;&gt;"",IF(OR(AB381&lt;&gt;0,AC381&lt;&gt;0),ATAN2(AB381,AC381),0),"")</f>
        <is>
          <t/>
        </is>
      </c>
      <c r="BU381" s="8" t="inlineStr">
        <f aca="false">IF(A381&lt;&gt;"",DEGREES(BT381),"")</f>
        <is>
          <t/>
        </is>
      </c>
      <c r="BV381" s="8" t="inlineStr">
        <f aca="false">IF(A381&lt;&gt;"",SQRT(SUMSQ(AE381:AG381)),"")</f>
        <is>
          <t/>
        </is>
      </c>
      <c r="BW381" s="8" t="inlineStr">
        <f aca="false">IF(A381&lt;&gt;"",IF(BV381&lt;&gt;0,ACOS(AG381/BV381),0),"")</f>
        <is>
          <t/>
        </is>
      </c>
      <c r="BX381" s="8" t="inlineStr">
        <f aca="false">IF(A381&lt;&gt;"",DEGREES(BW381),"")</f>
        <is>
          <t/>
        </is>
      </c>
      <c r="BY381" s="8" t="inlineStr">
        <f aca="false">IF(A381&lt;&gt;"",IF(OR(AF381&lt;&gt;0,AG381&lt;&gt;0),ATAN2(AF381,AG381),0),"")</f>
        <is>
          <t/>
        </is>
      </c>
      <c r="BZ381" s="8" t="inlineStr">
        <f aca="false">IF(A381&lt;&gt;"",DEGREES(BY381),"")</f>
        <is>
          <t/>
        </is>
      </c>
      <c r="CA381" s="0" t="inlineStr">
        <f aca="false">IF(A381&lt;&gt;"",IF(AND(AI381&lt;Parameters!$B$11,AI381&gt;Parameters!$B$12,AN381&lt;Parameters!$B$11,AN381&gt;Parameters!$B$12,AS381&lt;Parameters!$B$11,AS381&gt;Parameters!$B$12,AX381&lt;Parameters!$B$11,AX381&gt;Parameters!$B$12,BC381&lt;Parameters!$B$11,BC381&gt;Parameters!$B$12,BM381&lt;Parameters!$B$11,BM381&gt;Parameters!$B$12,BR381&lt;Parameters!$B$11,BR381&gt;Parameters!$B$12,BW381&lt;Parameters!$B$11,BW381&gt;Parameters!$B$12),1,0),"")</f>
        <is>
          <t/>
        </is>
      </c>
      <c r="CB381" s="0" t="inlineStr">
        <f aca="false">IF(A381&lt;&gt;"",IF(OR(AI381&lt;Parameters!$B$12,AI381&gt;Parameters!$B$11),0,1),"")</f>
        <is>
          <t/>
        </is>
      </c>
      <c r="CC381" s="0" t="inlineStr">
        <f aca="false">IF(A381&lt;&gt;"",IF(OR(AN381&lt;Parameters!$B$12,AN381&gt;Parameters!$B$11),0,1),"")</f>
        <is>
          <t/>
        </is>
      </c>
      <c r="CD381" s="0" t="inlineStr">
        <f aca="false">IF(A381&lt;&gt;"",IF(OR(AS381&lt;Parameters!$B$12,AS381&gt;Parameters!$B$11),0,1),"")</f>
        <is>
          <t/>
        </is>
      </c>
      <c r="CE381" s="0" t="inlineStr">
        <f aca="false">IF(A381&lt;&gt;"",IF(OR(AX381&lt;Parameters!$B$12,AX381&gt;Parameters!$B$11),0,1),"")</f>
        <is>
          <t/>
        </is>
      </c>
      <c r="CF381" s="0" t="inlineStr">
        <f aca="false">IF(A381&lt;&gt;"",IF(OR(BC381&lt;Parameters!$B$12,BC381&gt;Parameters!$B$11),0,1),"")</f>
        <is>
          <t/>
        </is>
      </c>
      <c r="CG381" s="0" t="inlineStr">
        <f aca="false">IF(A381&lt;&gt;"",IF(OR(BH381&lt;Parameters!$B$12,BH381&gt;Parameters!$B$11),0,1),"")</f>
        <is>
          <t/>
        </is>
      </c>
      <c r="CH381" s="0" t="inlineStr">
        <f aca="false">IF(A381&lt;&gt;"",IF(OR(BM381&lt;Parameters!$B$12,BM381&gt;Parameters!$B$11),0,1),"")</f>
        <is>
          <t/>
        </is>
      </c>
      <c r="CI381" s="0" t="inlineStr">
        <f aca="false">IF(A381&lt;&gt;"",IF(OR(BR381&lt;Parameters!$B$12,BR381&gt;Parameters!$B$11),0,1),"")</f>
        <is>
          <t/>
        </is>
      </c>
      <c r="CJ381" s="0" t="inlineStr">
        <f aca="false">IF(A381&lt;&gt;"",IF(OR(BW381&lt;Parameters!$B$12,BW381&gt;Parameters!$B$11),0,1),"")</f>
        <is>
          <t/>
        </is>
      </c>
      <c r="CK381" s="26" t="inlineStr">
        <f aca="false">IF(A381&lt;&gt;"",SUM(CB381:CJ381)/9,"")</f>
        <is>
          <t/>
        </is>
      </c>
      <c r="CL381" s="0" t="inlineStr">
        <f aca="false">IF(A381&lt;&gt;"",CK381*9,"")</f>
        <is>
          <t/>
        </is>
      </c>
      <c r="CM381" s="8" t="inlineStr">
        <f aca="false">IF(A381&lt;&gt;"",TEXT(B381,CM$2)&amp;" "&amp;TEXT(A381,CM$2),"")</f>
        <is>
          <t/>
        </is>
      </c>
    </row>
    <row r="382" customFormat="false" ht="15" hidden="false" customHeight="false" outlineLevel="0" collapsed="false">
      <c r="A382" s="0" t="inlineStr">
        <f aca="false">IF(OR(B381&lt;Parameters!$K$12,A381&lt;Parameters!$K$12),IF(A381&lt;Parameters!$K$12,A381+1,0),"")</f>
        <is>
          <t/>
        </is>
      </c>
      <c r="B382" s="0" t="inlineStr">
        <f aca="false">IF(A382&lt;&gt;"",IF(A382=0,B381+1,B381),"")</f>
        <is>
          <t/>
        </is>
      </c>
      <c r="C382" s="24" t="inlineStr">
        <f aca="false">IF(A382&lt;&gt;"",-_phi*(A382+0.5),"")</f>
        <is>
          <t/>
        </is>
      </c>
      <c r="D382" s="8" t="inlineStr">
        <f aca="false">IF(A382&lt;&gt;"",DEGREES(C382),"")</f>
        <is>
          <t/>
        </is>
      </c>
      <c r="E382" s="24" t="inlineStr">
        <f aca="false">IF(A382&lt;&gt;"",_phi*(B382+0.5),"")</f>
        <is>
          <t/>
        </is>
      </c>
      <c r="F382" s="8" t="inlineStr">
        <f aca="false">IF(A382&lt;&gt;"",DEGREES(E382),"")</f>
        <is>
          <t/>
        </is>
      </c>
      <c r="G382" s="8" t="inlineStr">
        <f aca="false">IF(A382&lt;&gt;"",LOOKUP(A382,h!$A$3:$A$30,h!$D$3:$D$30),"")</f>
        <is>
          <t/>
        </is>
      </c>
      <c r="H382" s="8" t="inlineStr">
        <f aca="false">IF(A382&lt;&gt;"",LOOKUP(B382,h!$A$3:$A$30,h!$D$3:$D$30),"")</f>
        <is>
          <t/>
        </is>
      </c>
      <c r="I382" s="8" t="inlineStr">
        <f aca="false">IF(A382&lt;&gt;"",_zif,"")</f>
        <is>
          <t/>
        </is>
      </c>
      <c r="J382" s="8" t="inlineStr">
        <f aca="false">IF(A382&lt;&gt;"",$G382+'v1 Frame'!D$3*COS($C382)+'v1 Frame'!E$3*SIN($C382)*SIN($E382)+'v1 Frame'!F$3*SIN($C382)*COS($E382),"")</f>
        <is>
          <t/>
        </is>
      </c>
      <c r="K382" s="8" t="inlineStr">
        <f aca="false">IF(A382&lt;&gt;"",$H382+'v1 Frame'!E$3*COS($E382)-'v1 Frame'!F$3*SIN($E382),"")</f>
        <is>
          <t/>
        </is>
      </c>
      <c r="L382" s="8" t="inlineStr">
        <f aca="false">IF(A382&lt;&gt;"",$I382-'v1 Frame'!D$3*SIN($C382)+'v1 Frame'!E$3*COS($C382)*SIN($E382)+'v1 Frame'!F$3*COS($C382)*COS($E382),"")</f>
        <is>
          <t/>
        </is>
      </c>
      <c r="M382" s="8" t="inlineStr">
        <f aca="false">IF(A382&lt;&gt;"",$G382+'v1 Frame'!G$3*COS($C382)+'v1 Frame'!H$3*SIN($C382)*SIN($E382)+'v1 Frame'!I$3*SIN($C382)*COS($E382),"")</f>
        <is>
          <t/>
        </is>
      </c>
      <c r="N382" s="8" t="inlineStr">
        <f aca="false">IF(A382&lt;&gt;"",$H382+'v1 Frame'!H$3*COS($E382)-'v1 Frame'!I$3*SIN($E382),"")</f>
        <is>
          <t/>
        </is>
      </c>
      <c r="O382" s="8" t="inlineStr">
        <f aca="false">IF(A382&lt;&gt;"",$I382-'v1 Frame'!G$3*SIN($C382)+'v1 Frame'!H$3*COS($C382)*SIN($E382)+'v1 Frame'!I$3*COS($C382)*COS($E382),"")</f>
        <is>
          <t/>
        </is>
      </c>
      <c r="P382" s="8" t="inlineStr">
        <f aca="false">IF(A382&lt;&gt;"",$G382+'v1 Frame'!J$3*COS($C382)+'v1 Frame'!K$3*SIN($C382)*SIN($E382)+'v1 Frame'!L$3*SIN($C382)*COS($E382),"")</f>
        <is>
          <t/>
        </is>
      </c>
      <c r="Q382" s="8" t="inlineStr">
        <f aca="false">IF(A382&lt;&gt;"",$H382+'v1 Frame'!K$3*COS($E382)-'v1 Frame'!L$3*SIN($E382),"")</f>
        <is>
          <t/>
        </is>
      </c>
      <c r="R382" s="8" t="inlineStr">
        <f aca="false">IF(A382&lt;&gt;"",$I382-'v1 Frame'!J$3*SIN($C382)+'v1 Frame'!K$3*COS($C382)*SIN($E382)+'v1 Frame'!L$3*COS($C382)*COS($E382),"")</f>
        <is>
          <t/>
        </is>
      </c>
      <c r="S382" s="8" t="inlineStr">
        <f aca="false">IF(A382&lt;&gt;"",$G382+'v1 Frame'!M$3*COS($C382)+'v1 Frame'!N$3*SIN($C382)*SIN($E382)+'v1 Frame'!O$3*SIN($C382)*COS($E382),"")</f>
        <is>
          <t/>
        </is>
      </c>
      <c r="T382" s="8" t="inlineStr">
        <f aca="false">IF(A382&lt;&gt;"",$H382+'v1 Frame'!N$3*COS($E382)-'v1 Frame'!O$3*SIN($E382),"")</f>
        <is>
          <t/>
        </is>
      </c>
      <c r="U382" s="8" t="inlineStr">
        <f aca="false">IF(A382&lt;&gt;"",$I382-'v1 Frame'!M$3*SIN($C382)+'v1 Frame'!N$3*COS($C382)*SIN($E382)+'v1 Frame'!O$3*COS($C382)*COS($E382),"")</f>
        <is>
          <t/>
        </is>
      </c>
      <c r="V382" s="8" t="inlineStr">
        <f aca="false">IF(A382&lt;&gt;"",$G382+'v1 Frame'!P$3*COS($C382)+'v1 Frame'!Q$3*SIN($C382)*SIN($E382)+'v1 Frame'!R$3*SIN($C382)*COS($E382),"")</f>
        <is>
          <t/>
        </is>
      </c>
      <c r="W382" s="8" t="inlineStr">
        <f aca="false">IF(A382&lt;&gt;"",$H382+'v1 Frame'!Q$3*COS($E382)-'v1 Frame'!R$3*SIN($E382),"")</f>
        <is>
          <t/>
        </is>
      </c>
      <c r="X382" s="8" t="inlineStr">
        <f aca="false">IF(A382&lt;&gt;"",$I382-'v1 Frame'!P$3*SIN($C382)+'v1 Frame'!Q$3*COS($C382)*SIN($E382)+'v1 Frame'!R$3*COS($C382)*COS($E382),"")</f>
        <is>
          <t/>
        </is>
      </c>
      <c r="Y382" s="8" t="inlineStr">
        <f aca="false">IF(A382&lt;&gt;"",$G382+'v1 Frame'!S$3*COS($C382)+'v1 Frame'!T$3*SIN($C382)*SIN($E382)+'v1 Frame'!U$3*SIN($C382)*COS($E382),"")</f>
        <is>
          <t/>
        </is>
      </c>
      <c r="Z382" s="8" t="inlineStr">
        <f aca="false">IF(A382&lt;&gt;"",$H382+'v1 Frame'!T$3*COS($E382)-'v1 Frame'!U$3*SIN($E382),"")</f>
        <is>
          <t/>
        </is>
      </c>
      <c r="AA382" s="8" t="inlineStr">
        <f aca="false">IF(A382&lt;&gt;"",$I382-'v1 Frame'!S$3*SIN($C382)+'v1 Frame'!T$3*COS($C382)*SIN($E382)+'v1 Frame'!U$3*COS($C382)*COS($E382),"")</f>
        <is>
          <t/>
        </is>
      </c>
      <c r="AB382" s="8" t="inlineStr">
        <f aca="false">IF(A382&lt;&gt;"",$G382+'v1 Frame'!V$3*COS($C382)+'v1 Frame'!W$3*SIN($C382)*SIN($E382)+'v1 Frame'!X$3*SIN($C382)*COS($E382),"")</f>
        <is>
          <t/>
        </is>
      </c>
      <c r="AC382" s="8" t="inlineStr">
        <f aca="false">IF(A382&lt;&gt;"",$H382+'v1 Frame'!W$3*COS($E382)-'v1 Frame'!X$3*SIN($E382),"")</f>
        <is>
          <t/>
        </is>
      </c>
      <c r="AD382" s="8" t="inlineStr">
        <f aca="false">IF(A382&lt;&gt;"",$I382-'v1 Frame'!V$3*SIN($C382)+'v1 Frame'!W$3*COS($C382)*SIN($E382)+'v1 Frame'!X$3*COS($C382)*COS($E382),"")</f>
        <is>
          <t/>
        </is>
      </c>
      <c r="AE382" s="25" t="inlineStr">
        <f aca="false">IF(A382&lt;&gt;"",$G382+'v1 Frame'!Y$3*COS($C382)+'v1 Frame'!Z$3*SIN($C382)*SIN($E382)+'v1 Frame'!AA$3*SIN($C382)*COS($E382),"")</f>
        <is>
          <t/>
        </is>
      </c>
      <c r="AF382" s="25" t="inlineStr">
        <f aca="false">IF(A382&lt;&gt;"",$H382+'v1 Frame'!Z$3*COS($E382)-'v1 Frame'!AA$3*SIN($E382),"")</f>
        <is>
          <t/>
        </is>
      </c>
      <c r="AG382" s="25" t="inlineStr">
        <f aca="false">IF(A382&lt;&gt;"",$I382-'v1 Frame'!Y$3*SIN($C382)+'v1 Frame'!Z$3*COS($C382)*SIN($E382)+'v1 Frame'!AA$3*COS($C382)*COS($E382),"")</f>
        <is>
          <t/>
        </is>
      </c>
      <c r="AH382" s="8" t="inlineStr">
        <f aca="false">IF(A382&lt;&gt;"",SQRT(SUMSQ(G382:I382)),"")</f>
        <is>
          <t/>
        </is>
      </c>
      <c r="AI382" s="8" t="inlineStr">
        <f aca="false">IF(A382&lt;&gt;"",IF(AH382&lt;&gt;0,ACOS(I382/AH382),0),"")</f>
        <is>
          <t/>
        </is>
      </c>
      <c r="AJ382" s="8" t="inlineStr">
        <f aca="false">IF(A382&lt;&gt;"",DEGREES(AI382),"")</f>
        <is>
          <t/>
        </is>
      </c>
      <c r="AK382" s="8" t="inlineStr">
        <f aca="false">IF(A382&lt;&gt;"",IF(OR(G382&lt;&gt;0,H382&lt;&gt;0),ATAN2(G382,H382),0),"")</f>
        <is>
          <t/>
        </is>
      </c>
      <c r="AL382" s="8" t="inlineStr">
        <f aca="false">IF(A382&lt;&gt;"",DEGREES(AK382),"")</f>
        <is>
          <t/>
        </is>
      </c>
      <c r="AM382" s="8" t="inlineStr">
        <f aca="false">IF(A382&lt;&gt;"",SQRT(SUMSQ(J382:L382)),"")</f>
        <is>
          <t/>
        </is>
      </c>
      <c r="AN382" s="8" t="inlineStr">
        <f aca="false">IF(A382&lt;&gt;"",IF(AM382&lt;&gt;0,ACOS(L382/AM382),0),"")</f>
        <is>
          <t/>
        </is>
      </c>
      <c r="AO382" s="8" t="inlineStr">
        <f aca="false">IF(A382&lt;&gt;"",DEGREES(AN382),"")</f>
        <is>
          <t/>
        </is>
      </c>
      <c r="AP382" s="8" t="inlineStr">
        <f aca="false">IF(A382&lt;&gt;"",IF(OR(J382&lt;&gt;0,K382&lt;&gt;0),ATAN2(J382,K382),0),"")</f>
        <is>
          <t/>
        </is>
      </c>
      <c r="AQ382" s="8" t="inlineStr">
        <f aca="false">IF(A382&lt;&gt;"",DEGREES(AP382),"")</f>
        <is>
          <t/>
        </is>
      </c>
      <c r="AR382" s="8" t="inlineStr">
        <f aca="false">IF(A382&lt;&gt;"",SQRT(SUMSQ(M382:O382)),"")</f>
        <is>
          <t/>
        </is>
      </c>
      <c r="AS382" s="8" t="inlineStr">
        <f aca="false">IF(A382&lt;&gt;"",IF(AR382&lt;&gt;0,ACOS(O382/AR382),0),"")</f>
        <is>
          <t/>
        </is>
      </c>
      <c r="AT382" s="8" t="inlineStr">
        <f aca="false">IF(A382&lt;&gt;"",DEGREES(AS382),"")</f>
        <is>
          <t/>
        </is>
      </c>
      <c r="AU382" s="8" t="inlineStr">
        <f aca="false">IF(A382&lt;&gt;"",IF(OR(M382&lt;&gt;0,N382&lt;&gt;0),ATAN2(M382,N382),0),"")</f>
        <is>
          <t/>
        </is>
      </c>
      <c r="AV382" s="8" t="inlineStr">
        <f aca="false">IF(A382&lt;&gt;"",DEGREES(AU382),"")</f>
        <is>
          <t/>
        </is>
      </c>
      <c r="AW382" s="8" t="inlineStr">
        <f aca="false">IF(A382&lt;&gt;"",SQRT(SUMSQ(P382:R382)),"")</f>
        <is>
          <t/>
        </is>
      </c>
      <c r="AX382" s="8" t="inlineStr">
        <f aca="false">IF(A382&lt;&gt;"",IF(AW382&lt;&gt;0,ACOS(R382/AW382),0),"")</f>
        <is>
          <t/>
        </is>
      </c>
      <c r="AY382" s="8" t="inlineStr">
        <f aca="false">IF(A382&lt;&gt;"",DEGREES(AX382),"")</f>
        <is>
          <t/>
        </is>
      </c>
      <c r="AZ382" s="8" t="inlineStr">
        <f aca="false">IF(A382&lt;&gt;"",IF(OR(P382&lt;&gt;0,Q382&lt;&gt;0),ATAN2(P382,Q382),0),"")</f>
        <is>
          <t/>
        </is>
      </c>
      <c r="BA382" s="8" t="inlineStr">
        <f aca="false">IF(A382&lt;&gt;"",DEGREES(AZ382),"")</f>
        <is>
          <t/>
        </is>
      </c>
      <c r="BB382" s="8" t="inlineStr">
        <f aca="false">IF(A382&lt;&gt;"",SQRT(SUMSQ(S382:U382)),"")</f>
        <is>
          <t/>
        </is>
      </c>
      <c r="BC382" s="8" t="inlineStr">
        <f aca="false">IF(A382&lt;&gt;"",IF(BB382&lt;&gt;0,ACOS(U382/BB382),0),"")</f>
        <is>
          <t/>
        </is>
      </c>
      <c r="BD382" s="8" t="inlineStr">
        <f aca="false">IF(A382&lt;&gt;"",DEGREES(BC382),"")</f>
        <is>
          <t/>
        </is>
      </c>
      <c r="BE382" s="8" t="inlineStr">
        <f aca="false">IF(A382&lt;&gt;"",IF(OR(S382&lt;&gt;0,T382&lt;&gt;0),ATAN2(S382,T382),0),"")</f>
        <is>
          <t/>
        </is>
      </c>
      <c r="BF382" s="8" t="inlineStr">
        <f aca="false">IF(A382&lt;&gt;"",DEGREES(BE382),"")</f>
        <is>
          <t/>
        </is>
      </c>
      <c r="BG382" s="8" t="inlineStr">
        <f aca="false">IF(A382&lt;&gt;"",SQRT(SUMSQ(V382:X382)),"")</f>
        <is>
          <t/>
        </is>
      </c>
      <c r="BH382" s="8" t="inlineStr">
        <f aca="false">IF(A382&lt;&gt;"",IF(BG382&lt;&gt;0,ACOS(X382/BG382),0),"")</f>
        <is>
          <t/>
        </is>
      </c>
      <c r="BI382" s="8" t="inlineStr">
        <f aca="false">IF(A382&lt;&gt;"",DEGREES(BH382),"")</f>
        <is>
          <t/>
        </is>
      </c>
      <c r="BJ382" s="8" t="inlineStr">
        <f aca="false">IF(A382&lt;&gt;"",IF(OR(V382&lt;&gt;0,W382&lt;&gt;0),ATAN2(V382,W382),0),"")</f>
        <is>
          <t/>
        </is>
      </c>
      <c r="BK382" s="8" t="inlineStr">
        <f aca="false">IF(A382&lt;&gt;"",DEGREES(BJ382),"")</f>
        <is>
          <t/>
        </is>
      </c>
      <c r="BL382" s="8" t="inlineStr">
        <f aca="false">IF(A382&lt;&gt;"",SQRT(SUMSQ(Y382:AA382)),"")</f>
        <is>
          <t/>
        </is>
      </c>
      <c r="BM382" s="8" t="inlineStr">
        <f aca="false">IF(A382&lt;&gt;"",IF(BL382&lt;&gt;0,ACOS(AA382/BL382),0),"")</f>
        <is>
          <t/>
        </is>
      </c>
      <c r="BN382" s="8" t="inlineStr">
        <f aca="false">IF(A382&lt;&gt;"",DEGREES(BM382),"")</f>
        <is>
          <t/>
        </is>
      </c>
      <c r="BO382" s="8" t="inlineStr">
        <f aca="false">IF(A382&lt;&gt;"",IF(OR(Y382&lt;&gt;0,Z382&lt;&gt;0),ATAN2(Y382,Z382),0),"")</f>
        <is>
          <t/>
        </is>
      </c>
      <c r="BP382" s="8" t="inlineStr">
        <f aca="false">IF(A382&lt;&gt;"",DEGREES(BO382),"")</f>
        <is>
          <t/>
        </is>
      </c>
      <c r="BQ382" s="8" t="inlineStr">
        <f aca="false">IF(A382&lt;&gt;"",SQRT(SUMSQ(AB382:AD382)),"")</f>
        <is>
          <t/>
        </is>
      </c>
      <c r="BR382" s="8" t="inlineStr">
        <f aca="false">IF(A382&lt;&gt;"",IF(BQ382&lt;&gt;0,ACOS(AD382/BQ382),0),"")</f>
        <is>
          <t/>
        </is>
      </c>
      <c r="BS382" s="8" t="inlineStr">
        <f aca="false">IF(A382&lt;&gt;"",DEGREES(BR382),"")</f>
        <is>
          <t/>
        </is>
      </c>
      <c r="BT382" s="8" t="inlineStr">
        <f aca="false">IF(A382&lt;&gt;"",IF(OR(AB382&lt;&gt;0,AC382&lt;&gt;0),ATAN2(AB382,AC382),0),"")</f>
        <is>
          <t/>
        </is>
      </c>
      <c r="BU382" s="8" t="inlineStr">
        <f aca="false">IF(A382&lt;&gt;"",DEGREES(BT382),"")</f>
        <is>
          <t/>
        </is>
      </c>
      <c r="BV382" s="8" t="inlineStr">
        <f aca="false">IF(A382&lt;&gt;"",SQRT(SUMSQ(AE382:AG382)),"")</f>
        <is>
          <t/>
        </is>
      </c>
      <c r="BW382" s="8" t="inlineStr">
        <f aca="false">IF(A382&lt;&gt;"",IF(BV382&lt;&gt;0,ACOS(AG382/BV382),0),"")</f>
        <is>
          <t/>
        </is>
      </c>
      <c r="BX382" s="8" t="inlineStr">
        <f aca="false">IF(A382&lt;&gt;"",DEGREES(BW382),"")</f>
        <is>
          <t/>
        </is>
      </c>
      <c r="BY382" s="8" t="inlineStr">
        <f aca="false">IF(A382&lt;&gt;"",IF(OR(AF382&lt;&gt;0,AG382&lt;&gt;0),ATAN2(AF382,AG382),0),"")</f>
        <is>
          <t/>
        </is>
      </c>
      <c r="BZ382" s="8" t="inlineStr">
        <f aca="false">IF(A382&lt;&gt;"",DEGREES(BY382),"")</f>
        <is>
          <t/>
        </is>
      </c>
      <c r="CA382" s="0" t="inlineStr">
        <f aca="false">IF(A382&lt;&gt;"",IF(AND(AI382&lt;Parameters!$B$11,AI382&gt;Parameters!$B$12,AN382&lt;Parameters!$B$11,AN382&gt;Parameters!$B$12,AS382&lt;Parameters!$B$11,AS382&gt;Parameters!$B$12,AX382&lt;Parameters!$B$11,AX382&gt;Parameters!$B$12,BC382&lt;Parameters!$B$11,BC382&gt;Parameters!$B$12,BM382&lt;Parameters!$B$11,BM382&gt;Parameters!$B$12,BR382&lt;Parameters!$B$11,BR382&gt;Parameters!$B$12,BW382&lt;Parameters!$B$11,BW382&gt;Parameters!$B$12),1,0),"")</f>
        <is>
          <t/>
        </is>
      </c>
      <c r="CB382" s="0" t="inlineStr">
        <f aca="false">IF(A382&lt;&gt;"",IF(OR(AI382&lt;Parameters!$B$12,AI382&gt;Parameters!$B$11),0,1),"")</f>
        <is>
          <t/>
        </is>
      </c>
      <c r="CC382" s="0" t="inlineStr">
        <f aca="false">IF(A382&lt;&gt;"",IF(OR(AN382&lt;Parameters!$B$12,AN382&gt;Parameters!$B$11),0,1),"")</f>
        <is>
          <t/>
        </is>
      </c>
      <c r="CD382" s="0" t="inlineStr">
        <f aca="false">IF(A382&lt;&gt;"",IF(OR(AS382&lt;Parameters!$B$12,AS382&gt;Parameters!$B$11),0,1),"")</f>
        <is>
          <t/>
        </is>
      </c>
      <c r="CE382" s="0" t="inlineStr">
        <f aca="false">IF(A382&lt;&gt;"",IF(OR(AX382&lt;Parameters!$B$12,AX382&gt;Parameters!$B$11),0,1),"")</f>
        <is>
          <t/>
        </is>
      </c>
      <c r="CF382" s="0" t="inlineStr">
        <f aca="false">IF(A382&lt;&gt;"",IF(OR(BC382&lt;Parameters!$B$12,BC382&gt;Parameters!$B$11),0,1),"")</f>
        <is>
          <t/>
        </is>
      </c>
      <c r="CG382" s="0" t="inlineStr">
        <f aca="false">IF(A382&lt;&gt;"",IF(OR(BH382&lt;Parameters!$B$12,BH382&gt;Parameters!$B$11),0,1),"")</f>
        <is>
          <t/>
        </is>
      </c>
      <c r="CH382" s="0" t="inlineStr">
        <f aca="false">IF(A382&lt;&gt;"",IF(OR(BM382&lt;Parameters!$B$12,BM382&gt;Parameters!$B$11),0,1),"")</f>
        <is>
          <t/>
        </is>
      </c>
      <c r="CI382" s="0" t="inlineStr">
        <f aca="false">IF(A382&lt;&gt;"",IF(OR(BR382&lt;Parameters!$B$12,BR382&gt;Parameters!$B$11),0,1),"")</f>
        <is>
          <t/>
        </is>
      </c>
      <c r="CJ382" s="0" t="inlineStr">
        <f aca="false">IF(A382&lt;&gt;"",IF(OR(BW382&lt;Parameters!$B$12,BW382&gt;Parameters!$B$11),0,1),"")</f>
        <is>
          <t/>
        </is>
      </c>
      <c r="CK382" s="26" t="inlineStr">
        <f aca="false">IF(A382&lt;&gt;"",SUM(CB382:CJ382)/9,"")</f>
        <is>
          <t/>
        </is>
      </c>
      <c r="CL382" s="0" t="inlineStr">
        <f aca="false">IF(A382&lt;&gt;"",CK382*9,"")</f>
        <is>
          <t/>
        </is>
      </c>
      <c r="CM382" s="8" t="inlineStr">
        <f aca="false">IF(A382&lt;&gt;"",TEXT(B382,CM$2)&amp;" "&amp;TEXT(A382,CM$2),"")</f>
        <is>
          <t/>
        </is>
      </c>
    </row>
    <row r="383" customFormat="false" ht="15" hidden="false" customHeight="false" outlineLevel="0" collapsed="false">
      <c r="A383" s="0" t="inlineStr">
        <f aca="false">IF(OR(B382&lt;Parameters!$K$12,A382&lt;Parameters!$K$12),IF(A382&lt;Parameters!$K$12,A382+1,0),"")</f>
        <is>
          <t/>
        </is>
      </c>
      <c r="B383" s="0" t="inlineStr">
        <f aca="false">IF(A383&lt;&gt;"",IF(A383=0,B382+1,B382),"")</f>
        <is>
          <t/>
        </is>
      </c>
      <c r="C383" s="24" t="inlineStr">
        <f aca="false">IF(A383&lt;&gt;"",-_phi*(A383+0.5),"")</f>
        <is>
          <t/>
        </is>
      </c>
      <c r="D383" s="8" t="inlineStr">
        <f aca="false">IF(A383&lt;&gt;"",DEGREES(C383),"")</f>
        <is>
          <t/>
        </is>
      </c>
      <c r="E383" s="24" t="inlineStr">
        <f aca="false">IF(A383&lt;&gt;"",_phi*(B383+0.5),"")</f>
        <is>
          <t/>
        </is>
      </c>
      <c r="F383" s="8" t="inlineStr">
        <f aca="false">IF(A383&lt;&gt;"",DEGREES(E383),"")</f>
        <is>
          <t/>
        </is>
      </c>
      <c r="G383" s="8" t="inlineStr">
        <f aca="false">IF(A383&lt;&gt;"",LOOKUP(A383,h!$A$3:$A$30,h!$D$3:$D$30),"")</f>
        <is>
          <t/>
        </is>
      </c>
      <c r="H383" s="8" t="inlineStr">
        <f aca="false">IF(A383&lt;&gt;"",LOOKUP(B383,h!$A$3:$A$30,h!$D$3:$D$30),"")</f>
        <is>
          <t/>
        </is>
      </c>
      <c r="I383" s="8" t="inlineStr">
        <f aca="false">IF(A383&lt;&gt;"",_zif,"")</f>
        <is>
          <t/>
        </is>
      </c>
      <c r="J383" s="8" t="inlineStr">
        <f aca="false">IF(A383&lt;&gt;"",$G383+'v1 Frame'!D$3*COS($C383)+'v1 Frame'!E$3*SIN($C383)*SIN($E383)+'v1 Frame'!F$3*SIN($C383)*COS($E383),"")</f>
        <is>
          <t/>
        </is>
      </c>
      <c r="K383" s="8" t="inlineStr">
        <f aca="false">IF(A383&lt;&gt;"",$H383+'v1 Frame'!E$3*COS($E383)-'v1 Frame'!F$3*SIN($E383),"")</f>
        <is>
          <t/>
        </is>
      </c>
      <c r="L383" s="8" t="inlineStr">
        <f aca="false">IF(A383&lt;&gt;"",$I383-'v1 Frame'!D$3*SIN($C383)+'v1 Frame'!E$3*COS($C383)*SIN($E383)+'v1 Frame'!F$3*COS($C383)*COS($E383),"")</f>
        <is>
          <t/>
        </is>
      </c>
      <c r="M383" s="8" t="inlineStr">
        <f aca="false">IF(A383&lt;&gt;"",$G383+'v1 Frame'!G$3*COS($C383)+'v1 Frame'!H$3*SIN($C383)*SIN($E383)+'v1 Frame'!I$3*SIN($C383)*COS($E383),"")</f>
        <is>
          <t/>
        </is>
      </c>
      <c r="N383" s="8" t="inlineStr">
        <f aca="false">IF(A383&lt;&gt;"",$H383+'v1 Frame'!H$3*COS($E383)-'v1 Frame'!I$3*SIN($E383),"")</f>
        <is>
          <t/>
        </is>
      </c>
      <c r="O383" s="8" t="inlineStr">
        <f aca="false">IF(A383&lt;&gt;"",$I383-'v1 Frame'!G$3*SIN($C383)+'v1 Frame'!H$3*COS($C383)*SIN($E383)+'v1 Frame'!I$3*COS($C383)*COS($E383),"")</f>
        <is>
          <t/>
        </is>
      </c>
      <c r="P383" s="8" t="inlineStr">
        <f aca="false">IF(A383&lt;&gt;"",$G383+'v1 Frame'!J$3*COS($C383)+'v1 Frame'!K$3*SIN($C383)*SIN($E383)+'v1 Frame'!L$3*SIN($C383)*COS($E383),"")</f>
        <is>
          <t/>
        </is>
      </c>
      <c r="Q383" s="8" t="inlineStr">
        <f aca="false">IF(A383&lt;&gt;"",$H383+'v1 Frame'!K$3*COS($E383)-'v1 Frame'!L$3*SIN($E383),"")</f>
        <is>
          <t/>
        </is>
      </c>
      <c r="R383" s="8" t="inlineStr">
        <f aca="false">IF(A383&lt;&gt;"",$I383-'v1 Frame'!J$3*SIN($C383)+'v1 Frame'!K$3*COS($C383)*SIN($E383)+'v1 Frame'!L$3*COS($C383)*COS($E383),"")</f>
        <is>
          <t/>
        </is>
      </c>
      <c r="S383" s="8" t="inlineStr">
        <f aca="false">IF(A383&lt;&gt;"",$G383+'v1 Frame'!M$3*COS($C383)+'v1 Frame'!N$3*SIN($C383)*SIN($E383)+'v1 Frame'!O$3*SIN($C383)*COS($E383),"")</f>
        <is>
          <t/>
        </is>
      </c>
      <c r="T383" s="8" t="inlineStr">
        <f aca="false">IF(A383&lt;&gt;"",$H383+'v1 Frame'!N$3*COS($E383)-'v1 Frame'!O$3*SIN($E383),"")</f>
        <is>
          <t/>
        </is>
      </c>
      <c r="U383" s="8" t="inlineStr">
        <f aca="false">IF(A383&lt;&gt;"",$I383-'v1 Frame'!M$3*SIN($C383)+'v1 Frame'!N$3*COS($C383)*SIN($E383)+'v1 Frame'!O$3*COS($C383)*COS($E383),"")</f>
        <is>
          <t/>
        </is>
      </c>
      <c r="V383" s="8" t="inlineStr">
        <f aca="false">IF(A383&lt;&gt;"",$G383+'v1 Frame'!P$3*COS($C383)+'v1 Frame'!Q$3*SIN($C383)*SIN($E383)+'v1 Frame'!R$3*SIN($C383)*COS($E383),"")</f>
        <is>
          <t/>
        </is>
      </c>
      <c r="W383" s="8" t="inlineStr">
        <f aca="false">IF(A383&lt;&gt;"",$H383+'v1 Frame'!Q$3*COS($E383)-'v1 Frame'!R$3*SIN($E383),"")</f>
        <is>
          <t/>
        </is>
      </c>
      <c r="X383" s="8" t="inlineStr">
        <f aca="false">IF(A383&lt;&gt;"",$I383-'v1 Frame'!P$3*SIN($C383)+'v1 Frame'!Q$3*COS($C383)*SIN($E383)+'v1 Frame'!R$3*COS($C383)*COS($E383),"")</f>
        <is>
          <t/>
        </is>
      </c>
      <c r="Y383" s="8" t="inlineStr">
        <f aca="false">IF(A383&lt;&gt;"",$G383+'v1 Frame'!S$3*COS($C383)+'v1 Frame'!T$3*SIN($C383)*SIN($E383)+'v1 Frame'!U$3*SIN($C383)*COS($E383),"")</f>
        <is>
          <t/>
        </is>
      </c>
      <c r="Z383" s="8" t="inlineStr">
        <f aca="false">IF(A383&lt;&gt;"",$H383+'v1 Frame'!T$3*COS($E383)-'v1 Frame'!U$3*SIN($E383),"")</f>
        <is>
          <t/>
        </is>
      </c>
      <c r="AA383" s="8" t="inlineStr">
        <f aca="false">IF(A383&lt;&gt;"",$I383-'v1 Frame'!S$3*SIN($C383)+'v1 Frame'!T$3*COS($C383)*SIN($E383)+'v1 Frame'!U$3*COS($C383)*COS($E383),"")</f>
        <is>
          <t/>
        </is>
      </c>
      <c r="AB383" s="8" t="inlineStr">
        <f aca="false">IF(A383&lt;&gt;"",$G383+'v1 Frame'!V$3*COS($C383)+'v1 Frame'!W$3*SIN($C383)*SIN($E383)+'v1 Frame'!X$3*SIN($C383)*COS($E383),"")</f>
        <is>
          <t/>
        </is>
      </c>
      <c r="AC383" s="8" t="inlineStr">
        <f aca="false">IF(A383&lt;&gt;"",$H383+'v1 Frame'!W$3*COS($E383)-'v1 Frame'!X$3*SIN($E383),"")</f>
        <is>
          <t/>
        </is>
      </c>
      <c r="AD383" s="8" t="inlineStr">
        <f aca="false">IF(A383&lt;&gt;"",$I383-'v1 Frame'!V$3*SIN($C383)+'v1 Frame'!W$3*COS($C383)*SIN($E383)+'v1 Frame'!X$3*COS($C383)*COS($E383),"")</f>
        <is>
          <t/>
        </is>
      </c>
      <c r="AE383" s="25" t="inlineStr">
        <f aca="false">IF(A383&lt;&gt;"",$G383+'v1 Frame'!Y$3*COS($C383)+'v1 Frame'!Z$3*SIN($C383)*SIN($E383)+'v1 Frame'!AA$3*SIN($C383)*COS($E383),"")</f>
        <is>
          <t/>
        </is>
      </c>
      <c r="AF383" s="25" t="inlineStr">
        <f aca="false">IF(A383&lt;&gt;"",$H383+'v1 Frame'!Z$3*COS($E383)-'v1 Frame'!AA$3*SIN($E383),"")</f>
        <is>
          <t/>
        </is>
      </c>
      <c r="AG383" s="25" t="inlineStr">
        <f aca="false">IF(A383&lt;&gt;"",$I383-'v1 Frame'!Y$3*SIN($C383)+'v1 Frame'!Z$3*COS($C383)*SIN($E383)+'v1 Frame'!AA$3*COS($C383)*COS($E383),"")</f>
        <is>
          <t/>
        </is>
      </c>
      <c r="AH383" s="8" t="inlineStr">
        <f aca="false">IF(A383&lt;&gt;"",SQRT(SUMSQ(G383:I383)),"")</f>
        <is>
          <t/>
        </is>
      </c>
      <c r="AI383" s="8" t="inlineStr">
        <f aca="false">IF(A383&lt;&gt;"",IF(AH383&lt;&gt;0,ACOS(I383/AH383),0),"")</f>
        <is>
          <t/>
        </is>
      </c>
      <c r="AJ383" s="8" t="inlineStr">
        <f aca="false">IF(A383&lt;&gt;"",DEGREES(AI383),"")</f>
        <is>
          <t/>
        </is>
      </c>
      <c r="AK383" s="8" t="inlineStr">
        <f aca="false">IF(A383&lt;&gt;"",IF(OR(G383&lt;&gt;0,H383&lt;&gt;0),ATAN2(G383,H383),0),"")</f>
        <is>
          <t/>
        </is>
      </c>
      <c r="AL383" s="8" t="inlineStr">
        <f aca="false">IF(A383&lt;&gt;"",DEGREES(AK383),"")</f>
        <is>
          <t/>
        </is>
      </c>
      <c r="AM383" s="8" t="inlineStr">
        <f aca="false">IF(A383&lt;&gt;"",SQRT(SUMSQ(J383:L383)),"")</f>
        <is>
          <t/>
        </is>
      </c>
      <c r="AN383" s="8" t="inlineStr">
        <f aca="false">IF(A383&lt;&gt;"",IF(AM383&lt;&gt;0,ACOS(L383/AM383),0),"")</f>
        <is>
          <t/>
        </is>
      </c>
      <c r="AO383" s="8" t="inlineStr">
        <f aca="false">IF(A383&lt;&gt;"",DEGREES(AN383),"")</f>
        <is>
          <t/>
        </is>
      </c>
      <c r="AP383" s="8" t="inlineStr">
        <f aca="false">IF(A383&lt;&gt;"",IF(OR(J383&lt;&gt;0,K383&lt;&gt;0),ATAN2(J383,K383),0),"")</f>
        <is>
          <t/>
        </is>
      </c>
      <c r="AQ383" s="8" t="inlineStr">
        <f aca="false">IF(A383&lt;&gt;"",DEGREES(AP383),"")</f>
        <is>
          <t/>
        </is>
      </c>
      <c r="AR383" s="8" t="inlineStr">
        <f aca="false">IF(A383&lt;&gt;"",SQRT(SUMSQ(M383:O383)),"")</f>
        <is>
          <t/>
        </is>
      </c>
      <c r="AS383" s="8" t="inlineStr">
        <f aca="false">IF(A383&lt;&gt;"",IF(AR383&lt;&gt;0,ACOS(O383/AR383),0),"")</f>
        <is>
          <t/>
        </is>
      </c>
      <c r="AT383" s="8" t="inlineStr">
        <f aca="false">IF(A383&lt;&gt;"",DEGREES(AS383),"")</f>
        <is>
          <t/>
        </is>
      </c>
      <c r="AU383" s="8" t="inlineStr">
        <f aca="false">IF(A383&lt;&gt;"",IF(OR(M383&lt;&gt;0,N383&lt;&gt;0),ATAN2(M383,N383),0),"")</f>
        <is>
          <t/>
        </is>
      </c>
      <c r="AV383" s="8" t="inlineStr">
        <f aca="false">IF(A383&lt;&gt;"",DEGREES(AU383),"")</f>
        <is>
          <t/>
        </is>
      </c>
      <c r="AW383" s="8" t="inlineStr">
        <f aca="false">IF(A383&lt;&gt;"",SQRT(SUMSQ(P383:R383)),"")</f>
        <is>
          <t/>
        </is>
      </c>
      <c r="AX383" s="8" t="inlineStr">
        <f aca="false">IF(A383&lt;&gt;"",IF(AW383&lt;&gt;0,ACOS(R383/AW383),0),"")</f>
        <is>
          <t/>
        </is>
      </c>
      <c r="AY383" s="8" t="inlineStr">
        <f aca="false">IF(A383&lt;&gt;"",DEGREES(AX383),"")</f>
        <is>
          <t/>
        </is>
      </c>
      <c r="AZ383" s="8" t="inlineStr">
        <f aca="false">IF(A383&lt;&gt;"",IF(OR(P383&lt;&gt;0,Q383&lt;&gt;0),ATAN2(P383,Q383),0),"")</f>
        <is>
          <t/>
        </is>
      </c>
      <c r="BA383" s="8" t="inlineStr">
        <f aca="false">IF(A383&lt;&gt;"",DEGREES(AZ383),"")</f>
        <is>
          <t/>
        </is>
      </c>
      <c r="BB383" s="8" t="inlineStr">
        <f aca="false">IF(A383&lt;&gt;"",SQRT(SUMSQ(S383:U383)),"")</f>
        <is>
          <t/>
        </is>
      </c>
      <c r="BC383" s="8" t="inlineStr">
        <f aca="false">IF(A383&lt;&gt;"",IF(BB383&lt;&gt;0,ACOS(U383/BB383),0),"")</f>
        <is>
          <t/>
        </is>
      </c>
      <c r="BD383" s="8" t="inlineStr">
        <f aca="false">IF(A383&lt;&gt;"",DEGREES(BC383),"")</f>
        <is>
          <t/>
        </is>
      </c>
      <c r="BE383" s="8" t="inlineStr">
        <f aca="false">IF(A383&lt;&gt;"",IF(OR(S383&lt;&gt;0,T383&lt;&gt;0),ATAN2(S383,T383),0),"")</f>
        <is>
          <t/>
        </is>
      </c>
      <c r="BF383" s="8" t="inlineStr">
        <f aca="false">IF(A383&lt;&gt;"",DEGREES(BE383),"")</f>
        <is>
          <t/>
        </is>
      </c>
      <c r="BG383" s="8" t="inlineStr">
        <f aca="false">IF(A383&lt;&gt;"",SQRT(SUMSQ(V383:X383)),"")</f>
        <is>
          <t/>
        </is>
      </c>
      <c r="BH383" s="8" t="inlineStr">
        <f aca="false">IF(A383&lt;&gt;"",IF(BG383&lt;&gt;0,ACOS(X383/BG383),0),"")</f>
        <is>
          <t/>
        </is>
      </c>
      <c r="BI383" s="8" t="inlineStr">
        <f aca="false">IF(A383&lt;&gt;"",DEGREES(BH383),"")</f>
        <is>
          <t/>
        </is>
      </c>
      <c r="BJ383" s="8" t="inlineStr">
        <f aca="false">IF(A383&lt;&gt;"",IF(OR(V383&lt;&gt;0,W383&lt;&gt;0),ATAN2(V383,W383),0),"")</f>
        <is>
          <t/>
        </is>
      </c>
      <c r="BK383" s="8" t="inlineStr">
        <f aca="false">IF(A383&lt;&gt;"",DEGREES(BJ383),"")</f>
        <is>
          <t/>
        </is>
      </c>
      <c r="BL383" s="8" t="inlineStr">
        <f aca="false">IF(A383&lt;&gt;"",SQRT(SUMSQ(Y383:AA383)),"")</f>
        <is>
          <t/>
        </is>
      </c>
      <c r="BM383" s="8" t="inlineStr">
        <f aca="false">IF(A383&lt;&gt;"",IF(BL383&lt;&gt;0,ACOS(AA383/BL383),0),"")</f>
        <is>
          <t/>
        </is>
      </c>
      <c r="BN383" s="8" t="inlineStr">
        <f aca="false">IF(A383&lt;&gt;"",DEGREES(BM383),"")</f>
        <is>
          <t/>
        </is>
      </c>
      <c r="BO383" s="8" t="inlineStr">
        <f aca="false">IF(A383&lt;&gt;"",IF(OR(Y383&lt;&gt;0,Z383&lt;&gt;0),ATAN2(Y383,Z383),0),"")</f>
        <is>
          <t/>
        </is>
      </c>
      <c r="BP383" s="8" t="inlineStr">
        <f aca="false">IF(A383&lt;&gt;"",DEGREES(BO383),"")</f>
        <is>
          <t/>
        </is>
      </c>
      <c r="BQ383" s="8" t="inlineStr">
        <f aca="false">IF(A383&lt;&gt;"",SQRT(SUMSQ(AB383:AD383)),"")</f>
        <is>
          <t/>
        </is>
      </c>
      <c r="BR383" s="8" t="inlineStr">
        <f aca="false">IF(A383&lt;&gt;"",IF(BQ383&lt;&gt;0,ACOS(AD383/BQ383),0),"")</f>
        <is>
          <t/>
        </is>
      </c>
      <c r="BS383" s="8" t="inlineStr">
        <f aca="false">IF(A383&lt;&gt;"",DEGREES(BR383),"")</f>
        <is>
          <t/>
        </is>
      </c>
      <c r="BT383" s="8" t="inlineStr">
        <f aca="false">IF(A383&lt;&gt;"",IF(OR(AB383&lt;&gt;0,AC383&lt;&gt;0),ATAN2(AB383,AC383),0),"")</f>
        <is>
          <t/>
        </is>
      </c>
      <c r="BU383" s="8" t="inlineStr">
        <f aca="false">IF(A383&lt;&gt;"",DEGREES(BT383),"")</f>
        <is>
          <t/>
        </is>
      </c>
      <c r="BV383" s="8" t="inlineStr">
        <f aca="false">IF(A383&lt;&gt;"",SQRT(SUMSQ(AE383:AG383)),"")</f>
        <is>
          <t/>
        </is>
      </c>
      <c r="BW383" s="8" t="inlineStr">
        <f aca="false">IF(A383&lt;&gt;"",IF(BV383&lt;&gt;0,ACOS(AG383/BV383),0),"")</f>
        <is>
          <t/>
        </is>
      </c>
      <c r="BX383" s="8" t="inlineStr">
        <f aca="false">IF(A383&lt;&gt;"",DEGREES(BW383),"")</f>
        <is>
          <t/>
        </is>
      </c>
      <c r="BY383" s="8" t="inlineStr">
        <f aca="false">IF(A383&lt;&gt;"",IF(OR(AF383&lt;&gt;0,AG383&lt;&gt;0),ATAN2(AF383,AG383),0),"")</f>
        <is>
          <t/>
        </is>
      </c>
      <c r="BZ383" s="8" t="inlineStr">
        <f aca="false">IF(A383&lt;&gt;"",DEGREES(BY383),"")</f>
        <is>
          <t/>
        </is>
      </c>
      <c r="CA383" s="0" t="inlineStr">
        <f aca="false">IF(A383&lt;&gt;"",IF(AND(AI383&lt;Parameters!$B$11,AI383&gt;Parameters!$B$12,AN383&lt;Parameters!$B$11,AN383&gt;Parameters!$B$12,AS383&lt;Parameters!$B$11,AS383&gt;Parameters!$B$12,AX383&lt;Parameters!$B$11,AX383&gt;Parameters!$B$12,BC383&lt;Parameters!$B$11,BC383&gt;Parameters!$B$12,BM383&lt;Parameters!$B$11,BM383&gt;Parameters!$B$12,BR383&lt;Parameters!$B$11,BR383&gt;Parameters!$B$12,BW383&lt;Parameters!$B$11,BW383&gt;Parameters!$B$12),1,0),"")</f>
        <is>
          <t/>
        </is>
      </c>
      <c r="CB383" s="0" t="inlineStr">
        <f aca="false">IF(A383&lt;&gt;"",IF(OR(AI383&lt;Parameters!$B$12,AI383&gt;Parameters!$B$11),0,1),"")</f>
        <is>
          <t/>
        </is>
      </c>
      <c r="CC383" s="0" t="inlineStr">
        <f aca="false">IF(A383&lt;&gt;"",IF(OR(AN383&lt;Parameters!$B$12,AN383&gt;Parameters!$B$11),0,1),"")</f>
        <is>
          <t/>
        </is>
      </c>
      <c r="CD383" s="0" t="inlineStr">
        <f aca="false">IF(A383&lt;&gt;"",IF(OR(AS383&lt;Parameters!$B$12,AS383&gt;Parameters!$B$11),0,1),"")</f>
        <is>
          <t/>
        </is>
      </c>
      <c r="CE383" s="0" t="inlineStr">
        <f aca="false">IF(A383&lt;&gt;"",IF(OR(AX383&lt;Parameters!$B$12,AX383&gt;Parameters!$B$11),0,1),"")</f>
        <is>
          <t/>
        </is>
      </c>
      <c r="CF383" s="0" t="inlineStr">
        <f aca="false">IF(A383&lt;&gt;"",IF(OR(BC383&lt;Parameters!$B$12,BC383&gt;Parameters!$B$11),0,1),"")</f>
        <is>
          <t/>
        </is>
      </c>
      <c r="CG383" s="0" t="inlineStr">
        <f aca="false">IF(A383&lt;&gt;"",IF(OR(BH383&lt;Parameters!$B$12,BH383&gt;Parameters!$B$11),0,1),"")</f>
        <is>
          <t/>
        </is>
      </c>
      <c r="CH383" s="0" t="inlineStr">
        <f aca="false">IF(A383&lt;&gt;"",IF(OR(BM383&lt;Parameters!$B$12,BM383&gt;Parameters!$B$11),0,1),"")</f>
        <is>
          <t/>
        </is>
      </c>
      <c r="CI383" s="0" t="inlineStr">
        <f aca="false">IF(A383&lt;&gt;"",IF(OR(BR383&lt;Parameters!$B$12,BR383&gt;Parameters!$B$11),0,1),"")</f>
        <is>
          <t/>
        </is>
      </c>
      <c r="CJ383" s="0" t="inlineStr">
        <f aca="false">IF(A383&lt;&gt;"",IF(OR(BW383&lt;Parameters!$B$12,BW383&gt;Parameters!$B$11),0,1),"")</f>
        <is>
          <t/>
        </is>
      </c>
      <c r="CK383" s="26" t="inlineStr">
        <f aca="false">IF(A383&lt;&gt;"",SUM(CB383:CJ383)/9,"")</f>
        <is>
          <t/>
        </is>
      </c>
      <c r="CL383" s="0" t="inlineStr">
        <f aca="false">IF(A383&lt;&gt;"",CK383*9,"")</f>
        <is>
          <t/>
        </is>
      </c>
      <c r="CM383" s="8" t="inlineStr">
        <f aca="false">IF(A383&lt;&gt;"",TEXT(B383,CM$2)&amp;" "&amp;TEXT(A383,CM$2),"")</f>
        <is>
          <t/>
        </is>
      </c>
    </row>
    <row r="384" customFormat="false" ht="15" hidden="false" customHeight="false" outlineLevel="0" collapsed="false">
      <c r="A384" s="0" t="inlineStr">
        <f aca="false">IF(OR(B383&lt;Parameters!$K$12,A383&lt;Parameters!$K$12),IF(A383&lt;Parameters!$K$12,A383+1,0),"")</f>
        <is>
          <t/>
        </is>
      </c>
      <c r="B384" s="0" t="inlineStr">
        <f aca="false">IF(A384&lt;&gt;"",IF(A384=0,B383+1,B383),"")</f>
        <is>
          <t/>
        </is>
      </c>
      <c r="C384" s="24" t="inlineStr">
        <f aca="false">IF(A384&lt;&gt;"",-_phi*(A384+0.5),"")</f>
        <is>
          <t/>
        </is>
      </c>
      <c r="D384" s="8" t="inlineStr">
        <f aca="false">IF(A384&lt;&gt;"",DEGREES(C384),"")</f>
        <is>
          <t/>
        </is>
      </c>
      <c r="E384" s="24" t="inlineStr">
        <f aca="false">IF(A384&lt;&gt;"",_phi*(B384+0.5),"")</f>
        <is>
          <t/>
        </is>
      </c>
      <c r="F384" s="8" t="inlineStr">
        <f aca="false">IF(A384&lt;&gt;"",DEGREES(E384),"")</f>
        <is>
          <t/>
        </is>
      </c>
      <c r="G384" s="8" t="inlineStr">
        <f aca="false">IF(A384&lt;&gt;"",LOOKUP(A384,h!$A$3:$A$30,h!$D$3:$D$30),"")</f>
        <is>
          <t/>
        </is>
      </c>
      <c r="H384" s="8" t="inlineStr">
        <f aca="false">IF(A384&lt;&gt;"",LOOKUP(B384,h!$A$3:$A$30,h!$D$3:$D$30),"")</f>
        <is>
          <t/>
        </is>
      </c>
      <c r="I384" s="8" t="inlineStr">
        <f aca="false">IF(A384&lt;&gt;"",_zif,"")</f>
        <is>
          <t/>
        </is>
      </c>
      <c r="J384" s="8" t="inlineStr">
        <f aca="false">IF(A384&lt;&gt;"",$G384+'v1 Frame'!D$3*COS($C384)+'v1 Frame'!E$3*SIN($C384)*SIN($E384)+'v1 Frame'!F$3*SIN($C384)*COS($E384),"")</f>
        <is>
          <t/>
        </is>
      </c>
      <c r="K384" s="8" t="inlineStr">
        <f aca="false">IF(A384&lt;&gt;"",$H384+'v1 Frame'!E$3*COS($E384)-'v1 Frame'!F$3*SIN($E384),"")</f>
        <is>
          <t/>
        </is>
      </c>
      <c r="L384" s="8" t="inlineStr">
        <f aca="false">IF(A384&lt;&gt;"",$I384-'v1 Frame'!D$3*SIN($C384)+'v1 Frame'!E$3*COS($C384)*SIN($E384)+'v1 Frame'!F$3*COS($C384)*COS($E384),"")</f>
        <is>
          <t/>
        </is>
      </c>
      <c r="M384" s="8" t="inlineStr">
        <f aca="false">IF(A384&lt;&gt;"",$G384+'v1 Frame'!G$3*COS($C384)+'v1 Frame'!H$3*SIN($C384)*SIN($E384)+'v1 Frame'!I$3*SIN($C384)*COS($E384),"")</f>
        <is>
          <t/>
        </is>
      </c>
      <c r="N384" s="8" t="inlineStr">
        <f aca="false">IF(A384&lt;&gt;"",$H384+'v1 Frame'!H$3*COS($E384)-'v1 Frame'!I$3*SIN($E384),"")</f>
        <is>
          <t/>
        </is>
      </c>
      <c r="O384" s="8" t="inlineStr">
        <f aca="false">IF(A384&lt;&gt;"",$I384-'v1 Frame'!G$3*SIN($C384)+'v1 Frame'!H$3*COS($C384)*SIN($E384)+'v1 Frame'!I$3*COS($C384)*COS($E384),"")</f>
        <is>
          <t/>
        </is>
      </c>
      <c r="P384" s="8" t="inlineStr">
        <f aca="false">IF(A384&lt;&gt;"",$G384+'v1 Frame'!J$3*COS($C384)+'v1 Frame'!K$3*SIN($C384)*SIN($E384)+'v1 Frame'!L$3*SIN($C384)*COS($E384),"")</f>
        <is>
          <t/>
        </is>
      </c>
      <c r="Q384" s="8" t="inlineStr">
        <f aca="false">IF(A384&lt;&gt;"",$H384+'v1 Frame'!K$3*COS($E384)-'v1 Frame'!L$3*SIN($E384),"")</f>
        <is>
          <t/>
        </is>
      </c>
      <c r="R384" s="8" t="inlineStr">
        <f aca="false">IF(A384&lt;&gt;"",$I384-'v1 Frame'!J$3*SIN($C384)+'v1 Frame'!K$3*COS($C384)*SIN($E384)+'v1 Frame'!L$3*COS($C384)*COS($E384),"")</f>
        <is>
          <t/>
        </is>
      </c>
      <c r="S384" s="8" t="inlineStr">
        <f aca="false">IF(A384&lt;&gt;"",$G384+'v1 Frame'!M$3*COS($C384)+'v1 Frame'!N$3*SIN($C384)*SIN($E384)+'v1 Frame'!O$3*SIN($C384)*COS($E384),"")</f>
        <is>
          <t/>
        </is>
      </c>
      <c r="T384" s="8" t="inlineStr">
        <f aca="false">IF(A384&lt;&gt;"",$H384+'v1 Frame'!N$3*COS($E384)-'v1 Frame'!O$3*SIN($E384),"")</f>
        <is>
          <t/>
        </is>
      </c>
      <c r="U384" s="8" t="inlineStr">
        <f aca="false">IF(A384&lt;&gt;"",$I384-'v1 Frame'!M$3*SIN($C384)+'v1 Frame'!N$3*COS($C384)*SIN($E384)+'v1 Frame'!O$3*COS($C384)*COS($E384),"")</f>
        <is>
          <t/>
        </is>
      </c>
      <c r="V384" s="8" t="inlineStr">
        <f aca="false">IF(A384&lt;&gt;"",$G384+'v1 Frame'!P$3*COS($C384)+'v1 Frame'!Q$3*SIN($C384)*SIN($E384)+'v1 Frame'!R$3*SIN($C384)*COS($E384),"")</f>
        <is>
          <t/>
        </is>
      </c>
      <c r="W384" s="8" t="inlineStr">
        <f aca="false">IF(A384&lt;&gt;"",$H384+'v1 Frame'!Q$3*COS($E384)-'v1 Frame'!R$3*SIN($E384),"")</f>
        <is>
          <t/>
        </is>
      </c>
      <c r="X384" s="8" t="inlineStr">
        <f aca="false">IF(A384&lt;&gt;"",$I384-'v1 Frame'!P$3*SIN($C384)+'v1 Frame'!Q$3*COS($C384)*SIN($E384)+'v1 Frame'!R$3*COS($C384)*COS($E384),"")</f>
        <is>
          <t/>
        </is>
      </c>
      <c r="Y384" s="8" t="inlineStr">
        <f aca="false">IF(A384&lt;&gt;"",$G384+'v1 Frame'!S$3*COS($C384)+'v1 Frame'!T$3*SIN($C384)*SIN($E384)+'v1 Frame'!U$3*SIN($C384)*COS($E384),"")</f>
        <is>
          <t/>
        </is>
      </c>
      <c r="Z384" s="8" t="inlineStr">
        <f aca="false">IF(A384&lt;&gt;"",$H384+'v1 Frame'!T$3*COS($E384)-'v1 Frame'!U$3*SIN($E384),"")</f>
        <is>
          <t/>
        </is>
      </c>
      <c r="AA384" s="8" t="inlineStr">
        <f aca="false">IF(A384&lt;&gt;"",$I384-'v1 Frame'!S$3*SIN($C384)+'v1 Frame'!T$3*COS($C384)*SIN($E384)+'v1 Frame'!U$3*COS($C384)*COS($E384),"")</f>
        <is>
          <t/>
        </is>
      </c>
      <c r="AB384" s="8" t="inlineStr">
        <f aca="false">IF(A384&lt;&gt;"",$G384+'v1 Frame'!V$3*COS($C384)+'v1 Frame'!W$3*SIN($C384)*SIN($E384)+'v1 Frame'!X$3*SIN($C384)*COS($E384),"")</f>
        <is>
          <t/>
        </is>
      </c>
      <c r="AC384" s="8" t="inlineStr">
        <f aca="false">IF(A384&lt;&gt;"",$H384+'v1 Frame'!W$3*COS($E384)-'v1 Frame'!X$3*SIN($E384),"")</f>
        <is>
          <t/>
        </is>
      </c>
      <c r="AD384" s="8" t="inlineStr">
        <f aca="false">IF(A384&lt;&gt;"",$I384-'v1 Frame'!V$3*SIN($C384)+'v1 Frame'!W$3*COS($C384)*SIN($E384)+'v1 Frame'!X$3*COS($C384)*COS($E384),"")</f>
        <is>
          <t/>
        </is>
      </c>
      <c r="AE384" s="25" t="inlineStr">
        <f aca="false">IF(A384&lt;&gt;"",$G384+'v1 Frame'!Y$3*COS($C384)+'v1 Frame'!Z$3*SIN($C384)*SIN($E384)+'v1 Frame'!AA$3*SIN($C384)*COS($E384),"")</f>
        <is>
          <t/>
        </is>
      </c>
      <c r="AF384" s="25" t="inlineStr">
        <f aca="false">IF(A384&lt;&gt;"",$H384+'v1 Frame'!Z$3*COS($E384)-'v1 Frame'!AA$3*SIN($E384),"")</f>
        <is>
          <t/>
        </is>
      </c>
      <c r="AG384" s="25" t="inlineStr">
        <f aca="false">IF(A384&lt;&gt;"",$I384-'v1 Frame'!Y$3*SIN($C384)+'v1 Frame'!Z$3*COS($C384)*SIN($E384)+'v1 Frame'!AA$3*COS($C384)*COS($E384),"")</f>
        <is>
          <t/>
        </is>
      </c>
      <c r="AH384" s="8" t="inlineStr">
        <f aca="false">IF(A384&lt;&gt;"",SQRT(SUMSQ(G384:I384)),"")</f>
        <is>
          <t/>
        </is>
      </c>
      <c r="AI384" s="8" t="inlineStr">
        <f aca="false">IF(A384&lt;&gt;"",IF(AH384&lt;&gt;0,ACOS(I384/AH384),0),"")</f>
        <is>
          <t/>
        </is>
      </c>
      <c r="AJ384" s="8" t="inlineStr">
        <f aca="false">IF(A384&lt;&gt;"",DEGREES(AI384),"")</f>
        <is>
          <t/>
        </is>
      </c>
      <c r="AK384" s="8" t="inlineStr">
        <f aca="false">IF(A384&lt;&gt;"",IF(OR(G384&lt;&gt;0,H384&lt;&gt;0),ATAN2(G384,H384),0),"")</f>
        <is>
          <t/>
        </is>
      </c>
      <c r="AL384" s="8" t="inlineStr">
        <f aca="false">IF(A384&lt;&gt;"",DEGREES(AK384),"")</f>
        <is>
          <t/>
        </is>
      </c>
      <c r="AM384" s="8" t="inlineStr">
        <f aca="false">IF(A384&lt;&gt;"",SQRT(SUMSQ(J384:L384)),"")</f>
        <is>
          <t/>
        </is>
      </c>
      <c r="AN384" s="8" t="inlineStr">
        <f aca="false">IF(A384&lt;&gt;"",IF(AM384&lt;&gt;0,ACOS(L384/AM384),0),"")</f>
        <is>
          <t/>
        </is>
      </c>
      <c r="AO384" s="8" t="inlineStr">
        <f aca="false">IF(A384&lt;&gt;"",DEGREES(AN384),"")</f>
        <is>
          <t/>
        </is>
      </c>
      <c r="AP384" s="8" t="inlineStr">
        <f aca="false">IF(A384&lt;&gt;"",IF(OR(J384&lt;&gt;0,K384&lt;&gt;0),ATAN2(J384,K384),0),"")</f>
        <is>
          <t/>
        </is>
      </c>
      <c r="AQ384" s="8" t="inlineStr">
        <f aca="false">IF(A384&lt;&gt;"",DEGREES(AP384),"")</f>
        <is>
          <t/>
        </is>
      </c>
      <c r="AR384" s="8" t="inlineStr">
        <f aca="false">IF(A384&lt;&gt;"",SQRT(SUMSQ(M384:O384)),"")</f>
        <is>
          <t/>
        </is>
      </c>
      <c r="AS384" s="8" t="inlineStr">
        <f aca="false">IF(A384&lt;&gt;"",IF(AR384&lt;&gt;0,ACOS(O384/AR384),0),"")</f>
        <is>
          <t/>
        </is>
      </c>
      <c r="AT384" s="8" t="inlineStr">
        <f aca="false">IF(A384&lt;&gt;"",DEGREES(AS384),"")</f>
        <is>
          <t/>
        </is>
      </c>
      <c r="AU384" s="8" t="inlineStr">
        <f aca="false">IF(A384&lt;&gt;"",IF(OR(M384&lt;&gt;0,N384&lt;&gt;0),ATAN2(M384,N384),0),"")</f>
        <is>
          <t/>
        </is>
      </c>
      <c r="AV384" s="8" t="inlineStr">
        <f aca="false">IF(A384&lt;&gt;"",DEGREES(AU384),"")</f>
        <is>
          <t/>
        </is>
      </c>
      <c r="AW384" s="8" t="inlineStr">
        <f aca="false">IF(A384&lt;&gt;"",SQRT(SUMSQ(P384:R384)),"")</f>
        <is>
          <t/>
        </is>
      </c>
      <c r="AX384" s="8" t="inlineStr">
        <f aca="false">IF(A384&lt;&gt;"",IF(AW384&lt;&gt;0,ACOS(R384/AW384),0),"")</f>
        <is>
          <t/>
        </is>
      </c>
      <c r="AY384" s="8" t="inlineStr">
        <f aca="false">IF(A384&lt;&gt;"",DEGREES(AX384),"")</f>
        <is>
          <t/>
        </is>
      </c>
      <c r="AZ384" s="8" t="inlineStr">
        <f aca="false">IF(A384&lt;&gt;"",IF(OR(P384&lt;&gt;0,Q384&lt;&gt;0),ATAN2(P384,Q384),0),"")</f>
        <is>
          <t/>
        </is>
      </c>
      <c r="BA384" s="8" t="inlineStr">
        <f aca="false">IF(A384&lt;&gt;"",DEGREES(AZ384),"")</f>
        <is>
          <t/>
        </is>
      </c>
      <c r="BB384" s="8" t="inlineStr">
        <f aca="false">IF(A384&lt;&gt;"",SQRT(SUMSQ(S384:U384)),"")</f>
        <is>
          <t/>
        </is>
      </c>
      <c r="BC384" s="8" t="inlineStr">
        <f aca="false">IF(A384&lt;&gt;"",IF(BB384&lt;&gt;0,ACOS(U384/BB384),0),"")</f>
        <is>
          <t/>
        </is>
      </c>
      <c r="BD384" s="8" t="inlineStr">
        <f aca="false">IF(A384&lt;&gt;"",DEGREES(BC384),"")</f>
        <is>
          <t/>
        </is>
      </c>
      <c r="BE384" s="8" t="inlineStr">
        <f aca="false">IF(A384&lt;&gt;"",IF(OR(S384&lt;&gt;0,T384&lt;&gt;0),ATAN2(S384,T384),0),"")</f>
        <is>
          <t/>
        </is>
      </c>
      <c r="BF384" s="8" t="inlineStr">
        <f aca="false">IF(A384&lt;&gt;"",DEGREES(BE384),"")</f>
        <is>
          <t/>
        </is>
      </c>
      <c r="BG384" s="8" t="inlineStr">
        <f aca="false">IF(A384&lt;&gt;"",SQRT(SUMSQ(V384:X384)),"")</f>
        <is>
          <t/>
        </is>
      </c>
      <c r="BH384" s="8" t="inlineStr">
        <f aca="false">IF(A384&lt;&gt;"",IF(BG384&lt;&gt;0,ACOS(X384/BG384),0),"")</f>
        <is>
          <t/>
        </is>
      </c>
      <c r="BI384" s="8" t="inlineStr">
        <f aca="false">IF(A384&lt;&gt;"",DEGREES(BH384),"")</f>
        <is>
          <t/>
        </is>
      </c>
      <c r="BJ384" s="8" t="inlineStr">
        <f aca="false">IF(A384&lt;&gt;"",IF(OR(V384&lt;&gt;0,W384&lt;&gt;0),ATAN2(V384,W384),0),"")</f>
        <is>
          <t/>
        </is>
      </c>
      <c r="BK384" s="8" t="inlineStr">
        <f aca="false">IF(A384&lt;&gt;"",DEGREES(BJ384),"")</f>
        <is>
          <t/>
        </is>
      </c>
      <c r="BL384" s="8" t="inlineStr">
        <f aca="false">IF(A384&lt;&gt;"",SQRT(SUMSQ(Y384:AA384)),"")</f>
        <is>
          <t/>
        </is>
      </c>
      <c r="BM384" s="8" t="inlineStr">
        <f aca="false">IF(A384&lt;&gt;"",IF(BL384&lt;&gt;0,ACOS(AA384/BL384),0),"")</f>
        <is>
          <t/>
        </is>
      </c>
      <c r="BN384" s="8" t="inlineStr">
        <f aca="false">IF(A384&lt;&gt;"",DEGREES(BM384),"")</f>
        <is>
          <t/>
        </is>
      </c>
      <c r="BO384" s="8" t="inlineStr">
        <f aca="false">IF(A384&lt;&gt;"",IF(OR(Y384&lt;&gt;0,Z384&lt;&gt;0),ATAN2(Y384,Z384),0),"")</f>
        <is>
          <t/>
        </is>
      </c>
      <c r="BP384" s="8" t="inlineStr">
        <f aca="false">IF(A384&lt;&gt;"",DEGREES(BO384),"")</f>
        <is>
          <t/>
        </is>
      </c>
      <c r="BQ384" s="8" t="inlineStr">
        <f aca="false">IF(A384&lt;&gt;"",SQRT(SUMSQ(AB384:AD384)),"")</f>
        <is>
          <t/>
        </is>
      </c>
      <c r="BR384" s="8" t="inlineStr">
        <f aca="false">IF(A384&lt;&gt;"",IF(BQ384&lt;&gt;0,ACOS(AD384/BQ384),0),"")</f>
        <is>
          <t/>
        </is>
      </c>
      <c r="BS384" s="8" t="inlineStr">
        <f aca="false">IF(A384&lt;&gt;"",DEGREES(BR384),"")</f>
        <is>
          <t/>
        </is>
      </c>
      <c r="BT384" s="8" t="inlineStr">
        <f aca="false">IF(A384&lt;&gt;"",IF(OR(AB384&lt;&gt;0,AC384&lt;&gt;0),ATAN2(AB384,AC384),0),"")</f>
        <is>
          <t/>
        </is>
      </c>
      <c r="BU384" s="8" t="inlineStr">
        <f aca="false">IF(A384&lt;&gt;"",DEGREES(BT384),"")</f>
        <is>
          <t/>
        </is>
      </c>
      <c r="BV384" s="8" t="inlineStr">
        <f aca="false">IF(A384&lt;&gt;"",SQRT(SUMSQ(AE384:AG384)),"")</f>
        <is>
          <t/>
        </is>
      </c>
      <c r="BW384" s="8" t="inlineStr">
        <f aca="false">IF(A384&lt;&gt;"",IF(BV384&lt;&gt;0,ACOS(AG384/BV384),0),"")</f>
        <is>
          <t/>
        </is>
      </c>
      <c r="BX384" s="8" t="inlineStr">
        <f aca="false">IF(A384&lt;&gt;"",DEGREES(BW384),"")</f>
        <is>
          <t/>
        </is>
      </c>
      <c r="BY384" s="8" t="inlineStr">
        <f aca="false">IF(A384&lt;&gt;"",IF(OR(AF384&lt;&gt;0,AG384&lt;&gt;0),ATAN2(AF384,AG384),0),"")</f>
        <is>
          <t/>
        </is>
      </c>
      <c r="BZ384" s="8" t="inlineStr">
        <f aca="false">IF(A384&lt;&gt;"",DEGREES(BY384),"")</f>
        <is>
          <t/>
        </is>
      </c>
      <c r="CA384" s="0" t="inlineStr">
        <f aca="false">IF(A384&lt;&gt;"",IF(AND(AI384&lt;Parameters!$B$11,AI384&gt;Parameters!$B$12,AN384&lt;Parameters!$B$11,AN384&gt;Parameters!$B$12,AS384&lt;Parameters!$B$11,AS384&gt;Parameters!$B$12,AX384&lt;Parameters!$B$11,AX384&gt;Parameters!$B$12,BC384&lt;Parameters!$B$11,BC384&gt;Parameters!$B$12,BM384&lt;Parameters!$B$11,BM384&gt;Parameters!$B$12,BR384&lt;Parameters!$B$11,BR384&gt;Parameters!$B$12,BW384&lt;Parameters!$B$11,BW384&gt;Parameters!$B$12),1,0),"")</f>
        <is>
          <t/>
        </is>
      </c>
      <c r="CB384" s="0" t="inlineStr">
        <f aca="false">IF(A384&lt;&gt;"",IF(OR(AI384&lt;Parameters!$B$12,AI384&gt;Parameters!$B$11),0,1),"")</f>
        <is>
          <t/>
        </is>
      </c>
      <c r="CC384" s="0" t="inlineStr">
        <f aca="false">IF(A384&lt;&gt;"",IF(OR(AN384&lt;Parameters!$B$12,AN384&gt;Parameters!$B$11),0,1),"")</f>
        <is>
          <t/>
        </is>
      </c>
      <c r="CD384" s="0" t="inlineStr">
        <f aca="false">IF(A384&lt;&gt;"",IF(OR(AS384&lt;Parameters!$B$12,AS384&gt;Parameters!$B$11),0,1),"")</f>
        <is>
          <t/>
        </is>
      </c>
      <c r="CE384" s="0" t="inlineStr">
        <f aca="false">IF(A384&lt;&gt;"",IF(OR(AX384&lt;Parameters!$B$12,AX384&gt;Parameters!$B$11),0,1),"")</f>
        <is>
          <t/>
        </is>
      </c>
      <c r="CF384" s="0" t="inlineStr">
        <f aca="false">IF(A384&lt;&gt;"",IF(OR(BC384&lt;Parameters!$B$12,BC384&gt;Parameters!$B$11),0,1),"")</f>
        <is>
          <t/>
        </is>
      </c>
      <c r="CG384" s="0" t="inlineStr">
        <f aca="false">IF(A384&lt;&gt;"",IF(OR(BH384&lt;Parameters!$B$12,BH384&gt;Parameters!$B$11),0,1),"")</f>
        <is>
          <t/>
        </is>
      </c>
      <c r="CH384" s="0" t="inlineStr">
        <f aca="false">IF(A384&lt;&gt;"",IF(OR(BM384&lt;Parameters!$B$12,BM384&gt;Parameters!$B$11),0,1),"")</f>
        <is>
          <t/>
        </is>
      </c>
      <c r="CI384" s="0" t="inlineStr">
        <f aca="false">IF(A384&lt;&gt;"",IF(OR(BR384&lt;Parameters!$B$12,BR384&gt;Parameters!$B$11),0,1),"")</f>
        <is>
          <t/>
        </is>
      </c>
      <c r="CJ384" s="0" t="inlineStr">
        <f aca="false">IF(A384&lt;&gt;"",IF(OR(BW384&lt;Parameters!$B$12,BW384&gt;Parameters!$B$11),0,1),"")</f>
        <is>
          <t/>
        </is>
      </c>
      <c r="CK384" s="26" t="inlineStr">
        <f aca="false">IF(A384&lt;&gt;"",SUM(CB384:CJ384)/9,"")</f>
        <is>
          <t/>
        </is>
      </c>
      <c r="CL384" s="0" t="inlineStr">
        <f aca="false">IF(A384&lt;&gt;"",CK384*9,"")</f>
        <is>
          <t/>
        </is>
      </c>
      <c r="CM384" s="8" t="inlineStr">
        <f aca="false">IF(A384&lt;&gt;"",TEXT(B384,CM$2)&amp;" "&amp;TEXT(A384,CM$2),"")</f>
        <is>
          <t/>
        </is>
      </c>
    </row>
    <row r="385" customFormat="false" ht="15" hidden="false" customHeight="false" outlineLevel="0" collapsed="false">
      <c r="A385" s="0" t="inlineStr">
        <f aca="false">IF(OR(B384&lt;Parameters!$K$12,A384&lt;Parameters!$K$12),IF(A384&lt;Parameters!$K$12,A384+1,0),"")</f>
        <is>
          <t/>
        </is>
      </c>
      <c r="B385" s="0" t="inlineStr">
        <f aca="false">IF(A385&lt;&gt;"",IF(A385=0,B384+1,B384),"")</f>
        <is>
          <t/>
        </is>
      </c>
      <c r="C385" s="24" t="inlineStr">
        <f aca="false">IF(A385&lt;&gt;"",-_phi*(A385+0.5),"")</f>
        <is>
          <t/>
        </is>
      </c>
      <c r="D385" s="8" t="inlineStr">
        <f aca="false">IF(A385&lt;&gt;"",DEGREES(C385),"")</f>
        <is>
          <t/>
        </is>
      </c>
      <c r="E385" s="24" t="inlineStr">
        <f aca="false">IF(A385&lt;&gt;"",_phi*(B385+0.5),"")</f>
        <is>
          <t/>
        </is>
      </c>
      <c r="F385" s="8" t="inlineStr">
        <f aca="false">IF(A385&lt;&gt;"",DEGREES(E385),"")</f>
        <is>
          <t/>
        </is>
      </c>
      <c r="G385" s="8" t="inlineStr">
        <f aca="false">IF(A385&lt;&gt;"",LOOKUP(A385,h!$A$3:$A$30,h!$D$3:$D$30),"")</f>
        <is>
          <t/>
        </is>
      </c>
      <c r="H385" s="8" t="inlineStr">
        <f aca="false">IF(A385&lt;&gt;"",LOOKUP(B385,h!$A$3:$A$30,h!$D$3:$D$30),"")</f>
        <is>
          <t/>
        </is>
      </c>
      <c r="I385" s="8" t="inlineStr">
        <f aca="false">IF(A385&lt;&gt;"",_zif,"")</f>
        <is>
          <t/>
        </is>
      </c>
      <c r="J385" s="8" t="inlineStr">
        <f aca="false">IF(A385&lt;&gt;"",$G385+'v1 Frame'!D$3*COS($C385)+'v1 Frame'!E$3*SIN($C385)*SIN($E385)+'v1 Frame'!F$3*SIN($C385)*COS($E385),"")</f>
        <is>
          <t/>
        </is>
      </c>
      <c r="K385" s="8" t="inlineStr">
        <f aca="false">IF(A385&lt;&gt;"",$H385+'v1 Frame'!E$3*COS($E385)-'v1 Frame'!F$3*SIN($E385),"")</f>
        <is>
          <t/>
        </is>
      </c>
      <c r="L385" s="8" t="inlineStr">
        <f aca="false">IF(A385&lt;&gt;"",$I385-'v1 Frame'!D$3*SIN($C385)+'v1 Frame'!E$3*COS($C385)*SIN($E385)+'v1 Frame'!F$3*COS($C385)*COS($E385),"")</f>
        <is>
          <t/>
        </is>
      </c>
      <c r="M385" s="8" t="inlineStr">
        <f aca="false">IF(A385&lt;&gt;"",$G385+'v1 Frame'!G$3*COS($C385)+'v1 Frame'!H$3*SIN($C385)*SIN($E385)+'v1 Frame'!I$3*SIN($C385)*COS($E385),"")</f>
        <is>
          <t/>
        </is>
      </c>
      <c r="N385" s="8" t="inlineStr">
        <f aca="false">IF(A385&lt;&gt;"",$H385+'v1 Frame'!H$3*COS($E385)-'v1 Frame'!I$3*SIN($E385),"")</f>
        <is>
          <t/>
        </is>
      </c>
      <c r="O385" s="8" t="inlineStr">
        <f aca="false">IF(A385&lt;&gt;"",$I385-'v1 Frame'!G$3*SIN($C385)+'v1 Frame'!H$3*COS($C385)*SIN($E385)+'v1 Frame'!I$3*COS($C385)*COS($E385),"")</f>
        <is>
          <t/>
        </is>
      </c>
      <c r="P385" s="8" t="inlineStr">
        <f aca="false">IF(A385&lt;&gt;"",$G385+'v1 Frame'!J$3*COS($C385)+'v1 Frame'!K$3*SIN($C385)*SIN($E385)+'v1 Frame'!L$3*SIN($C385)*COS($E385),"")</f>
        <is>
          <t/>
        </is>
      </c>
      <c r="Q385" s="8" t="inlineStr">
        <f aca="false">IF(A385&lt;&gt;"",$H385+'v1 Frame'!K$3*COS($E385)-'v1 Frame'!L$3*SIN($E385),"")</f>
        <is>
          <t/>
        </is>
      </c>
      <c r="R385" s="8" t="inlineStr">
        <f aca="false">IF(A385&lt;&gt;"",$I385-'v1 Frame'!J$3*SIN($C385)+'v1 Frame'!K$3*COS($C385)*SIN($E385)+'v1 Frame'!L$3*COS($C385)*COS($E385),"")</f>
        <is>
          <t/>
        </is>
      </c>
      <c r="S385" s="8" t="inlineStr">
        <f aca="false">IF(A385&lt;&gt;"",$G385+'v1 Frame'!M$3*COS($C385)+'v1 Frame'!N$3*SIN($C385)*SIN($E385)+'v1 Frame'!O$3*SIN($C385)*COS($E385),"")</f>
        <is>
          <t/>
        </is>
      </c>
      <c r="T385" s="8" t="inlineStr">
        <f aca="false">IF(A385&lt;&gt;"",$H385+'v1 Frame'!N$3*COS($E385)-'v1 Frame'!O$3*SIN($E385),"")</f>
        <is>
          <t/>
        </is>
      </c>
      <c r="U385" s="8" t="inlineStr">
        <f aca="false">IF(A385&lt;&gt;"",$I385-'v1 Frame'!M$3*SIN($C385)+'v1 Frame'!N$3*COS($C385)*SIN($E385)+'v1 Frame'!O$3*COS($C385)*COS($E385),"")</f>
        <is>
          <t/>
        </is>
      </c>
      <c r="V385" s="8" t="inlineStr">
        <f aca="false">IF(A385&lt;&gt;"",$G385+'v1 Frame'!P$3*COS($C385)+'v1 Frame'!Q$3*SIN($C385)*SIN($E385)+'v1 Frame'!R$3*SIN($C385)*COS($E385),"")</f>
        <is>
          <t/>
        </is>
      </c>
      <c r="W385" s="8" t="inlineStr">
        <f aca="false">IF(A385&lt;&gt;"",$H385+'v1 Frame'!Q$3*COS($E385)-'v1 Frame'!R$3*SIN($E385),"")</f>
        <is>
          <t/>
        </is>
      </c>
      <c r="X385" s="8" t="inlineStr">
        <f aca="false">IF(A385&lt;&gt;"",$I385-'v1 Frame'!P$3*SIN($C385)+'v1 Frame'!Q$3*COS($C385)*SIN($E385)+'v1 Frame'!R$3*COS($C385)*COS($E385),"")</f>
        <is>
          <t/>
        </is>
      </c>
      <c r="Y385" s="8" t="inlineStr">
        <f aca="false">IF(A385&lt;&gt;"",$G385+'v1 Frame'!S$3*COS($C385)+'v1 Frame'!T$3*SIN($C385)*SIN($E385)+'v1 Frame'!U$3*SIN($C385)*COS($E385),"")</f>
        <is>
          <t/>
        </is>
      </c>
      <c r="Z385" s="8" t="inlineStr">
        <f aca="false">IF(A385&lt;&gt;"",$H385+'v1 Frame'!T$3*COS($E385)-'v1 Frame'!U$3*SIN($E385),"")</f>
        <is>
          <t/>
        </is>
      </c>
      <c r="AA385" s="8" t="inlineStr">
        <f aca="false">IF(A385&lt;&gt;"",$I385-'v1 Frame'!S$3*SIN($C385)+'v1 Frame'!T$3*COS($C385)*SIN($E385)+'v1 Frame'!U$3*COS($C385)*COS($E385),"")</f>
        <is>
          <t/>
        </is>
      </c>
      <c r="AB385" s="8" t="inlineStr">
        <f aca="false">IF(A385&lt;&gt;"",$G385+'v1 Frame'!V$3*COS($C385)+'v1 Frame'!W$3*SIN($C385)*SIN($E385)+'v1 Frame'!X$3*SIN($C385)*COS($E385),"")</f>
        <is>
          <t/>
        </is>
      </c>
      <c r="AC385" s="8" t="inlineStr">
        <f aca="false">IF(A385&lt;&gt;"",$H385+'v1 Frame'!W$3*COS($E385)-'v1 Frame'!X$3*SIN($E385),"")</f>
        <is>
          <t/>
        </is>
      </c>
      <c r="AD385" s="8" t="inlineStr">
        <f aca="false">IF(A385&lt;&gt;"",$I385-'v1 Frame'!V$3*SIN($C385)+'v1 Frame'!W$3*COS($C385)*SIN($E385)+'v1 Frame'!X$3*COS($C385)*COS($E385),"")</f>
        <is>
          <t/>
        </is>
      </c>
      <c r="AE385" s="25" t="inlineStr">
        <f aca="false">IF(A385&lt;&gt;"",$G385+'v1 Frame'!Y$3*COS($C385)+'v1 Frame'!Z$3*SIN($C385)*SIN($E385)+'v1 Frame'!AA$3*SIN($C385)*COS($E385),"")</f>
        <is>
          <t/>
        </is>
      </c>
      <c r="AF385" s="25" t="inlineStr">
        <f aca="false">IF(A385&lt;&gt;"",$H385+'v1 Frame'!Z$3*COS($E385)-'v1 Frame'!AA$3*SIN($E385),"")</f>
        <is>
          <t/>
        </is>
      </c>
      <c r="AG385" s="25" t="inlineStr">
        <f aca="false">IF(A385&lt;&gt;"",$I385-'v1 Frame'!Y$3*SIN($C385)+'v1 Frame'!Z$3*COS($C385)*SIN($E385)+'v1 Frame'!AA$3*COS($C385)*COS($E385),"")</f>
        <is>
          <t/>
        </is>
      </c>
      <c r="AH385" s="8" t="inlineStr">
        <f aca="false">IF(A385&lt;&gt;"",SQRT(SUMSQ(G385:I385)),"")</f>
        <is>
          <t/>
        </is>
      </c>
      <c r="AI385" s="8" t="inlineStr">
        <f aca="false">IF(A385&lt;&gt;"",IF(AH385&lt;&gt;0,ACOS(I385/AH385),0),"")</f>
        <is>
          <t/>
        </is>
      </c>
      <c r="AJ385" s="8" t="inlineStr">
        <f aca="false">IF(A385&lt;&gt;"",DEGREES(AI385),"")</f>
        <is>
          <t/>
        </is>
      </c>
      <c r="AK385" s="8" t="inlineStr">
        <f aca="false">IF(A385&lt;&gt;"",IF(OR(G385&lt;&gt;0,H385&lt;&gt;0),ATAN2(G385,H385),0),"")</f>
        <is>
          <t/>
        </is>
      </c>
      <c r="AL385" s="8" t="inlineStr">
        <f aca="false">IF(A385&lt;&gt;"",DEGREES(AK385),"")</f>
        <is>
          <t/>
        </is>
      </c>
      <c r="AM385" s="8" t="inlineStr">
        <f aca="false">IF(A385&lt;&gt;"",SQRT(SUMSQ(J385:L385)),"")</f>
        <is>
          <t/>
        </is>
      </c>
      <c r="AN385" s="8" t="inlineStr">
        <f aca="false">IF(A385&lt;&gt;"",IF(AM385&lt;&gt;0,ACOS(L385/AM385),0),"")</f>
        <is>
          <t/>
        </is>
      </c>
      <c r="AO385" s="8" t="inlineStr">
        <f aca="false">IF(A385&lt;&gt;"",DEGREES(AN385),"")</f>
        <is>
          <t/>
        </is>
      </c>
      <c r="AP385" s="8" t="inlineStr">
        <f aca="false">IF(A385&lt;&gt;"",IF(OR(J385&lt;&gt;0,K385&lt;&gt;0),ATAN2(J385,K385),0),"")</f>
        <is>
          <t/>
        </is>
      </c>
      <c r="AQ385" s="8" t="inlineStr">
        <f aca="false">IF(A385&lt;&gt;"",DEGREES(AP385),"")</f>
        <is>
          <t/>
        </is>
      </c>
      <c r="AR385" s="8" t="inlineStr">
        <f aca="false">IF(A385&lt;&gt;"",SQRT(SUMSQ(M385:O385)),"")</f>
        <is>
          <t/>
        </is>
      </c>
      <c r="AS385" s="8" t="inlineStr">
        <f aca="false">IF(A385&lt;&gt;"",IF(AR385&lt;&gt;0,ACOS(O385/AR385),0),"")</f>
        <is>
          <t/>
        </is>
      </c>
      <c r="AT385" s="8" t="inlineStr">
        <f aca="false">IF(A385&lt;&gt;"",DEGREES(AS385),"")</f>
        <is>
          <t/>
        </is>
      </c>
      <c r="AU385" s="8" t="inlineStr">
        <f aca="false">IF(A385&lt;&gt;"",IF(OR(M385&lt;&gt;0,N385&lt;&gt;0),ATAN2(M385,N385),0),"")</f>
        <is>
          <t/>
        </is>
      </c>
      <c r="AV385" s="8" t="inlineStr">
        <f aca="false">IF(A385&lt;&gt;"",DEGREES(AU385),"")</f>
        <is>
          <t/>
        </is>
      </c>
      <c r="AW385" s="8" t="inlineStr">
        <f aca="false">IF(A385&lt;&gt;"",SQRT(SUMSQ(P385:R385)),"")</f>
        <is>
          <t/>
        </is>
      </c>
      <c r="AX385" s="8" t="inlineStr">
        <f aca="false">IF(A385&lt;&gt;"",IF(AW385&lt;&gt;0,ACOS(R385/AW385),0),"")</f>
        <is>
          <t/>
        </is>
      </c>
      <c r="AY385" s="8" t="inlineStr">
        <f aca="false">IF(A385&lt;&gt;"",DEGREES(AX385),"")</f>
        <is>
          <t/>
        </is>
      </c>
      <c r="AZ385" s="8" t="inlineStr">
        <f aca="false">IF(A385&lt;&gt;"",IF(OR(P385&lt;&gt;0,Q385&lt;&gt;0),ATAN2(P385,Q385),0),"")</f>
        <is>
          <t/>
        </is>
      </c>
      <c r="BA385" s="8" t="inlineStr">
        <f aca="false">IF(A385&lt;&gt;"",DEGREES(AZ385),"")</f>
        <is>
          <t/>
        </is>
      </c>
      <c r="BB385" s="8" t="inlineStr">
        <f aca="false">IF(A385&lt;&gt;"",SQRT(SUMSQ(S385:U385)),"")</f>
        <is>
          <t/>
        </is>
      </c>
      <c r="BC385" s="8" t="inlineStr">
        <f aca="false">IF(A385&lt;&gt;"",IF(BB385&lt;&gt;0,ACOS(U385/BB385),0),"")</f>
        <is>
          <t/>
        </is>
      </c>
      <c r="BD385" s="8" t="inlineStr">
        <f aca="false">IF(A385&lt;&gt;"",DEGREES(BC385),"")</f>
        <is>
          <t/>
        </is>
      </c>
      <c r="BE385" s="8" t="inlineStr">
        <f aca="false">IF(A385&lt;&gt;"",IF(OR(S385&lt;&gt;0,T385&lt;&gt;0),ATAN2(S385,T385),0),"")</f>
        <is>
          <t/>
        </is>
      </c>
      <c r="BF385" s="8" t="inlineStr">
        <f aca="false">IF(A385&lt;&gt;"",DEGREES(BE385),"")</f>
        <is>
          <t/>
        </is>
      </c>
      <c r="BG385" s="8" t="inlineStr">
        <f aca="false">IF(A385&lt;&gt;"",SQRT(SUMSQ(V385:X385)),"")</f>
        <is>
          <t/>
        </is>
      </c>
      <c r="BH385" s="8" t="inlineStr">
        <f aca="false">IF(A385&lt;&gt;"",IF(BG385&lt;&gt;0,ACOS(X385/BG385),0),"")</f>
        <is>
          <t/>
        </is>
      </c>
      <c r="BI385" s="8" t="inlineStr">
        <f aca="false">IF(A385&lt;&gt;"",DEGREES(BH385),"")</f>
        <is>
          <t/>
        </is>
      </c>
      <c r="BJ385" s="8" t="inlineStr">
        <f aca="false">IF(A385&lt;&gt;"",IF(OR(V385&lt;&gt;0,W385&lt;&gt;0),ATAN2(V385,W385),0),"")</f>
        <is>
          <t/>
        </is>
      </c>
      <c r="BK385" s="8" t="inlineStr">
        <f aca="false">IF(A385&lt;&gt;"",DEGREES(BJ385),"")</f>
        <is>
          <t/>
        </is>
      </c>
      <c r="BL385" s="8" t="inlineStr">
        <f aca="false">IF(A385&lt;&gt;"",SQRT(SUMSQ(Y385:AA385)),"")</f>
        <is>
          <t/>
        </is>
      </c>
      <c r="BM385" s="8" t="inlineStr">
        <f aca="false">IF(A385&lt;&gt;"",IF(BL385&lt;&gt;0,ACOS(AA385/BL385),0),"")</f>
        <is>
          <t/>
        </is>
      </c>
      <c r="BN385" s="8" t="inlineStr">
        <f aca="false">IF(A385&lt;&gt;"",DEGREES(BM385),"")</f>
        <is>
          <t/>
        </is>
      </c>
      <c r="BO385" s="8" t="inlineStr">
        <f aca="false">IF(A385&lt;&gt;"",IF(OR(Y385&lt;&gt;0,Z385&lt;&gt;0),ATAN2(Y385,Z385),0),"")</f>
        <is>
          <t/>
        </is>
      </c>
      <c r="BP385" s="8" t="inlineStr">
        <f aca="false">IF(A385&lt;&gt;"",DEGREES(BO385),"")</f>
        <is>
          <t/>
        </is>
      </c>
      <c r="BQ385" s="8" t="inlineStr">
        <f aca="false">IF(A385&lt;&gt;"",SQRT(SUMSQ(AB385:AD385)),"")</f>
        <is>
          <t/>
        </is>
      </c>
      <c r="BR385" s="8" t="inlineStr">
        <f aca="false">IF(A385&lt;&gt;"",IF(BQ385&lt;&gt;0,ACOS(AD385/BQ385),0),"")</f>
        <is>
          <t/>
        </is>
      </c>
      <c r="BS385" s="8" t="inlineStr">
        <f aca="false">IF(A385&lt;&gt;"",DEGREES(BR385),"")</f>
        <is>
          <t/>
        </is>
      </c>
      <c r="BT385" s="8" t="inlineStr">
        <f aca="false">IF(A385&lt;&gt;"",IF(OR(AB385&lt;&gt;0,AC385&lt;&gt;0),ATAN2(AB385,AC385),0),"")</f>
        <is>
          <t/>
        </is>
      </c>
      <c r="BU385" s="8" t="inlineStr">
        <f aca="false">IF(A385&lt;&gt;"",DEGREES(BT385),"")</f>
        <is>
          <t/>
        </is>
      </c>
      <c r="BV385" s="8" t="inlineStr">
        <f aca="false">IF(A385&lt;&gt;"",SQRT(SUMSQ(AE385:AG385)),"")</f>
        <is>
          <t/>
        </is>
      </c>
      <c r="BW385" s="8" t="inlineStr">
        <f aca="false">IF(A385&lt;&gt;"",IF(BV385&lt;&gt;0,ACOS(AG385/BV385),0),"")</f>
        <is>
          <t/>
        </is>
      </c>
      <c r="BX385" s="8" t="inlineStr">
        <f aca="false">IF(A385&lt;&gt;"",DEGREES(BW385),"")</f>
        <is>
          <t/>
        </is>
      </c>
      <c r="BY385" s="8" t="inlineStr">
        <f aca="false">IF(A385&lt;&gt;"",IF(OR(AF385&lt;&gt;0,AG385&lt;&gt;0),ATAN2(AF385,AG385),0),"")</f>
        <is>
          <t/>
        </is>
      </c>
      <c r="BZ385" s="8" t="inlineStr">
        <f aca="false">IF(A385&lt;&gt;"",DEGREES(BY385),"")</f>
        <is>
          <t/>
        </is>
      </c>
      <c r="CA385" s="0" t="inlineStr">
        <f aca="false">IF(A385&lt;&gt;"",IF(AND(AI385&lt;Parameters!$B$11,AI385&gt;Parameters!$B$12,AN385&lt;Parameters!$B$11,AN385&gt;Parameters!$B$12,AS385&lt;Parameters!$B$11,AS385&gt;Parameters!$B$12,AX385&lt;Parameters!$B$11,AX385&gt;Parameters!$B$12,BC385&lt;Parameters!$B$11,BC385&gt;Parameters!$B$12,BM385&lt;Parameters!$B$11,BM385&gt;Parameters!$B$12,BR385&lt;Parameters!$B$11,BR385&gt;Parameters!$B$12,BW385&lt;Parameters!$B$11,BW385&gt;Parameters!$B$12),1,0),"")</f>
        <is>
          <t/>
        </is>
      </c>
      <c r="CB385" s="0" t="inlineStr">
        <f aca="false">IF(A385&lt;&gt;"",IF(OR(AI385&lt;Parameters!$B$12,AI385&gt;Parameters!$B$11),0,1),"")</f>
        <is>
          <t/>
        </is>
      </c>
      <c r="CC385" s="0" t="inlineStr">
        <f aca="false">IF(A385&lt;&gt;"",IF(OR(AN385&lt;Parameters!$B$12,AN385&gt;Parameters!$B$11),0,1),"")</f>
        <is>
          <t/>
        </is>
      </c>
      <c r="CD385" s="0" t="inlineStr">
        <f aca="false">IF(A385&lt;&gt;"",IF(OR(AS385&lt;Parameters!$B$12,AS385&gt;Parameters!$B$11),0,1),"")</f>
        <is>
          <t/>
        </is>
      </c>
      <c r="CE385" s="0" t="inlineStr">
        <f aca="false">IF(A385&lt;&gt;"",IF(OR(AX385&lt;Parameters!$B$12,AX385&gt;Parameters!$B$11),0,1),"")</f>
        <is>
          <t/>
        </is>
      </c>
      <c r="CF385" s="0" t="inlineStr">
        <f aca="false">IF(A385&lt;&gt;"",IF(OR(BC385&lt;Parameters!$B$12,BC385&gt;Parameters!$B$11),0,1),"")</f>
        <is>
          <t/>
        </is>
      </c>
      <c r="CG385" s="0" t="inlineStr">
        <f aca="false">IF(A385&lt;&gt;"",IF(OR(BH385&lt;Parameters!$B$12,BH385&gt;Parameters!$B$11),0,1),"")</f>
        <is>
          <t/>
        </is>
      </c>
      <c r="CH385" s="0" t="inlineStr">
        <f aca="false">IF(A385&lt;&gt;"",IF(OR(BM385&lt;Parameters!$B$12,BM385&gt;Parameters!$B$11),0,1),"")</f>
        <is>
          <t/>
        </is>
      </c>
      <c r="CI385" s="0" t="inlineStr">
        <f aca="false">IF(A385&lt;&gt;"",IF(OR(BR385&lt;Parameters!$B$12,BR385&gt;Parameters!$B$11),0,1),"")</f>
        <is>
          <t/>
        </is>
      </c>
      <c r="CJ385" s="0" t="inlineStr">
        <f aca="false">IF(A385&lt;&gt;"",IF(OR(BW385&lt;Parameters!$B$12,BW385&gt;Parameters!$B$11),0,1),"")</f>
        <is>
          <t/>
        </is>
      </c>
      <c r="CK385" s="26" t="inlineStr">
        <f aca="false">IF(A385&lt;&gt;"",SUM(CB385:CJ385)/9,"")</f>
        <is>
          <t/>
        </is>
      </c>
      <c r="CL385" s="0" t="inlineStr">
        <f aca="false">IF(A385&lt;&gt;"",CK385*9,"")</f>
        <is>
          <t/>
        </is>
      </c>
      <c r="CM385" s="8" t="inlineStr">
        <f aca="false">IF(A385&lt;&gt;"",TEXT(B385,CM$2)&amp;" "&amp;TEXT(A385,CM$2),"")</f>
        <is>
          <t/>
        </is>
      </c>
    </row>
    <row r="386" customFormat="false" ht="15" hidden="false" customHeight="false" outlineLevel="0" collapsed="false">
      <c r="A386" s="0" t="inlineStr">
        <f aca="false">IF(OR(B385&lt;Parameters!$K$12,A385&lt;Parameters!$K$12),IF(A385&lt;Parameters!$K$12,A385+1,0),"")</f>
        <is>
          <t/>
        </is>
      </c>
      <c r="B386" s="0" t="inlineStr">
        <f aca="false">IF(A386&lt;&gt;"",IF(A386=0,B385+1,B385),"")</f>
        <is>
          <t/>
        </is>
      </c>
      <c r="C386" s="24" t="inlineStr">
        <f aca="false">IF(A386&lt;&gt;"",-_phi*(A386+0.5),"")</f>
        <is>
          <t/>
        </is>
      </c>
      <c r="D386" s="8" t="inlineStr">
        <f aca="false">IF(A386&lt;&gt;"",DEGREES(C386),"")</f>
        <is>
          <t/>
        </is>
      </c>
      <c r="E386" s="24" t="inlineStr">
        <f aca="false">IF(A386&lt;&gt;"",_phi*(B386+0.5),"")</f>
        <is>
          <t/>
        </is>
      </c>
      <c r="F386" s="8" t="inlineStr">
        <f aca="false">IF(A386&lt;&gt;"",DEGREES(E386),"")</f>
        <is>
          <t/>
        </is>
      </c>
      <c r="G386" s="8" t="inlineStr">
        <f aca="false">IF(A386&lt;&gt;"",LOOKUP(A386,h!$A$3:$A$30,h!$D$3:$D$30),"")</f>
        <is>
          <t/>
        </is>
      </c>
      <c r="H386" s="8" t="inlineStr">
        <f aca="false">IF(A386&lt;&gt;"",LOOKUP(B386,h!$A$3:$A$30,h!$D$3:$D$30),"")</f>
        <is>
          <t/>
        </is>
      </c>
      <c r="I386" s="8" t="inlineStr">
        <f aca="false">IF(A386&lt;&gt;"",_zif,"")</f>
        <is>
          <t/>
        </is>
      </c>
      <c r="J386" s="8" t="inlineStr">
        <f aca="false">IF(A386&lt;&gt;"",$G386+'v1 Frame'!D$3*COS($C386)+'v1 Frame'!E$3*SIN($C386)*SIN($E386)+'v1 Frame'!F$3*SIN($C386)*COS($E386),"")</f>
        <is>
          <t/>
        </is>
      </c>
      <c r="K386" s="8" t="inlineStr">
        <f aca="false">IF(A386&lt;&gt;"",$H386+'v1 Frame'!E$3*COS($E386)-'v1 Frame'!F$3*SIN($E386),"")</f>
        <is>
          <t/>
        </is>
      </c>
      <c r="L386" s="8" t="inlineStr">
        <f aca="false">IF(A386&lt;&gt;"",$I386-'v1 Frame'!D$3*SIN($C386)+'v1 Frame'!E$3*COS($C386)*SIN($E386)+'v1 Frame'!F$3*COS($C386)*COS($E386),"")</f>
        <is>
          <t/>
        </is>
      </c>
      <c r="M386" s="8" t="inlineStr">
        <f aca="false">IF(A386&lt;&gt;"",$G386+'v1 Frame'!G$3*COS($C386)+'v1 Frame'!H$3*SIN($C386)*SIN($E386)+'v1 Frame'!I$3*SIN($C386)*COS($E386),"")</f>
        <is>
          <t/>
        </is>
      </c>
      <c r="N386" s="8" t="inlineStr">
        <f aca="false">IF(A386&lt;&gt;"",$H386+'v1 Frame'!H$3*COS($E386)-'v1 Frame'!I$3*SIN($E386),"")</f>
        <is>
          <t/>
        </is>
      </c>
      <c r="O386" s="8" t="inlineStr">
        <f aca="false">IF(A386&lt;&gt;"",$I386-'v1 Frame'!G$3*SIN($C386)+'v1 Frame'!H$3*COS($C386)*SIN($E386)+'v1 Frame'!I$3*COS($C386)*COS($E386),"")</f>
        <is>
          <t/>
        </is>
      </c>
      <c r="P386" s="8" t="inlineStr">
        <f aca="false">IF(A386&lt;&gt;"",$G386+'v1 Frame'!J$3*COS($C386)+'v1 Frame'!K$3*SIN($C386)*SIN($E386)+'v1 Frame'!L$3*SIN($C386)*COS($E386),"")</f>
        <is>
          <t/>
        </is>
      </c>
      <c r="Q386" s="8" t="inlineStr">
        <f aca="false">IF(A386&lt;&gt;"",$H386+'v1 Frame'!K$3*COS($E386)-'v1 Frame'!L$3*SIN($E386),"")</f>
        <is>
          <t/>
        </is>
      </c>
      <c r="R386" s="8" t="inlineStr">
        <f aca="false">IF(A386&lt;&gt;"",$I386-'v1 Frame'!J$3*SIN($C386)+'v1 Frame'!K$3*COS($C386)*SIN($E386)+'v1 Frame'!L$3*COS($C386)*COS($E386),"")</f>
        <is>
          <t/>
        </is>
      </c>
      <c r="S386" s="8" t="inlineStr">
        <f aca="false">IF(A386&lt;&gt;"",$G386+'v1 Frame'!M$3*COS($C386)+'v1 Frame'!N$3*SIN($C386)*SIN($E386)+'v1 Frame'!O$3*SIN($C386)*COS($E386),"")</f>
        <is>
          <t/>
        </is>
      </c>
      <c r="T386" s="8" t="inlineStr">
        <f aca="false">IF(A386&lt;&gt;"",$H386+'v1 Frame'!N$3*COS($E386)-'v1 Frame'!O$3*SIN($E386),"")</f>
        <is>
          <t/>
        </is>
      </c>
      <c r="U386" s="8" t="inlineStr">
        <f aca="false">IF(A386&lt;&gt;"",$I386-'v1 Frame'!M$3*SIN($C386)+'v1 Frame'!N$3*COS($C386)*SIN($E386)+'v1 Frame'!O$3*COS($C386)*COS($E386),"")</f>
        <is>
          <t/>
        </is>
      </c>
      <c r="V386" s="8" t="inlineStr">
        <f aca="false">IF(A386&lt;&gt;"",$G386+'v1 Frame'!P$3*COS($C386)+'v1 Frame'!Q$3*SIN($C386)*SIN($E386)+'v1 Frame'!R$3*SIN($C386)*COS($E386),"")</f>
        <is>
          <t/>
        </is>
      </c>
      <c r="W386" s="8" t="inlineStr">
        <f aca="false">IF(A386&lt;&gt;"",$H386+'v1 Frame'!Q$3*COS($E386)-'v1 Frame'!R$3*SIN($E386),"")</f>
        <is>
          <t/>
        </is>
      </c>
      <c r="X386" s="8" t="inlineStr">
        <f aca="false">IF(A386&lt;&gt;"",$I386-'v1 Frame'!P$3*SIN($C386)+'v1 Frame'!Q$3*COS($C386)*SIN($E386)+'v1 Frame'!R$3*COS($C386)*COS($E386),"")</f>
        <is>
          <t/>
        </is>
      </c>
      <c r="Y386" s="8" t="inlineStr">
        <f aca="false">IF(A386&lt;&gt;"",$G386+'v1 Frame'!S$3*COS($C386)+'v1 Frame'!T$3*SIN($C386)*SIN($E386)+'v1 Frame'!U$3*SIN($C386)*COS($E386),"")</f>
        <is>
          <t/>
        </is>
      </c>
      <c r="Z386" s="8" t="inlineStr">
        <f aca="false">IF(A386&lt;&gt;"",$H386+'v1 Frame'!T$3*COS($E386)-'v1 Frame'!U$3*SIN($E386),"")</f>
        <is>
          <t/>
        </is>
      </c>
      <c r="AA386" s="8" t="inlineStr">
        <f aca="false">IF(A386&lt;&gt;"",$I386-'v1 Frame'!S$3*SIN($C386)+'v1 Frame'!T$3*COS($C386)*SIN($E386)+'v1 Frame'!U$3*COS($C386)*COS($E386),"")</f>
        <is>
          <t/>
        </is>
      </c>
      <c r="AB386" s="8" t="inlineStr">
        <f aca="false">IF(A386&lt;&gt;"",$G386+'v1 Frame'!V$3*COS($C386)+'v1 Frame'!W$3*SIN($C386)*SIN($E386)+'v1 Frame'!X$3*SIN($C386)*COS($E386),"")</f>
        <is>
          <t/>
        </is>
      </c>
      <c r="AC386" s="8" t="inlineStr">
        <f aca="false">IF(A386&lt;&gt;"",$H386+'v1 Frame'!W$3*COS($E386)-'v1 Frame'!X$3*SIN($E386),"")</f>
        <is>
          <t/>
        </is>
      </c>
      <c r="AD386" s="8" t="inlineStr">
        <f aca="false">IF(A386&lt;&gt;"",$I386-'v1 Frame'!V$3*SIN($C386)+'v1 Frame'!W$3*COS($C386)*SIN($E386)+'v1 Frame'!X$3*COS($C386)*COS($E386),"")</f>
        <is>
          <t/>
        </is>
      </c>
      <c r="AE386" s="25" t="inlineStr">
        <f aca="false">IF(A386&lt;&gt;"",$G386+'v1 Frame'!Y$3*COS($C386)+'v1 Frame'!Z$3*SIN($C386)*SIN($E386)+'v1 Frame'!AA$3*SIN($C386)*COS($E386),"")</f>
        <is>
          <t/>
        </is>
      </c>
      <c r="AF386" s="25" t="inlineStr">
        <f aca="false">IF(A386&lt;&gt;"",$H386+'v1 Frame'!Z$3*COS($E386)-'v1 Frame'!AA$3*SIN($E386),"")</f>
        <is>
          <t/>
        </is>
      </c>
      <c r="AG386" s="25" t="inlineStr">
        <f aca="false">IF(A386&lt;&gt;"",$I386-'v1 Frame'!Y$3*SIN($C386)+'v1 Frame'!Z$3*COS($C386)*SIN($E386)+'v1 Frame'!AA$3*COS($C386)*COS($E386),"")</f>
        <is>
          <t/>
        </is>
      </c>
      <c r="AH386" s="8" t="inlineStr">
        <f aca="false">IF(A386&lt;&gt;"",SQRT(SUMSQ(G386:I386)),"")</f>
        <is>
          <t/>
        </is>
      </c>
      <c r="AI386" s="8" t="inlineStr">
        <f aca="false">IF(A386&lt;&gt;"",IF(AH386&lt;&gt;0,ACOS(I386/AH386),0),"")</f>
        <is>
          <t/>
        </is>
      </c>
      <c r="AJ386" s="8" t="inlineStr">
        <f aca="false">IF(A386&lt;&gt;"",DEGREES(AI386),"")</f>
        <is>
          <t/>
        </is>
      </c>
      <c r="AK386" s="8" t="inlineStr">
        <f aca="false">IF(A386&lt;&gt;"",IF(OR(G386&lt;&gt;0,H386&lt;&gt;0),ATAN2(G386,H386),0),"")</f>
        <is>
          <t/>
        </is>
      </c>
      <c r="AL386" s="8" t="inlineStr">
        <f aca="false">IF(A386&lt;&gt;"",DEGREES(AK386),"")</f>
        <is>
          <t/>
        </is>
      </c>
      <c r="AM386" s="8" t="inlineStr">
        <f aca="false">IF(A386&lt;&gt;"",SQRT(SUMSQ(J386:L386)),"")</f>
        <is>
          <t/>
        </is>
      </c>
      <c r="AN386" s="8" t="inlineStr">
        <f aca="false">IF(A386&lt;&gt;"",IF(AM386&lt;&gt;0,ACOS(L386/AM386),0),"")</f>
        <is>
          <t/>
        </is>
      </c>
      <c r="AO386" s="8" t="inlineStr">
        <f aca="false">IF(A386&lt;&gt;"",DEGREES(AN386),"")</f>
        <is>
          <t/>
        </is>
      </c>
      <c r="AP386" s="8" t="inlineStr">
        <f aca="false">IF(A386&lt;&gt;"",IF(OR(J386&lt;&gt;0,K386&lt;&gt;0),ATAN2(J386,K386),0),"")</f>
        <is>
          <t/>
        </is>
      </c>
      <c r="AQ386" s="8" t="inlineStr">
        <f aca="false">IF(A386&lt;&gt;"",DEGREES(AP386),"")</f>
        <is>
          <t/>
        </is>
      </c>
      <c r="AR386" s="8" t="inlineStr">
        <f aca="false">IF(A386&lt;&gt;"",SQRT(SUMSQ(M386:O386)),"")</f>
        <is>
          <t/>
        </is>
      </c>
      <c r="AS386" s="8" t="inlineStr">
        <f aca="false">IF(A386&lt;&gt;"",IF(AR386&lt;&gt;0,ACOS(O386/AR386),0),"")</f>
        <is>
          <t/>
        </is>
      </c>
      <c r="AT386" s="8" t="inlineStr">
        <f aca="false">IF(A386&lt;&gt;"",DEGREES(AS386),"")</f>
        <is>
          <t/>
        </is>
      </c>
      <c r="AU386" s="8" t="inlineStr">
        <f aca="false">IF(A386&lt;&gt;"",IF(OR(M386&lt;&gt;0,N386&lt;&gt;0),ATAN2(M386,N386),0),"")</f>
        <is>
          <t/>
        </is>
      </c>
      <c r="AV386" s="8" t="inlineStr">
        <f aca="false">IF(A386&lt;&gt;"",DEGREES(AU386),"")</f>
        <is>
          <t/>
        </is>
      </c>
      <c r="AW386" s="8" t="inlineStr">
        <f aca="false">IF(A386&lt;&gt;"",SQRT(SUMSQ(P386:R386)),"")</f>
        <is>
          <t/>
        </is>
      </c>
      <c r="AX386" s="8" t="inlineStr">
        <f aca="false">IF(A386&lt;&gt;"",IF(AW386&lt;&gt;0,ACOS(R386/AW386),0),"")</f>
        <is>
          <t/>
        </is>
      </c>
      <c r="AY386" s="8" t="inlineStr">
        <f aca="false">IF(A386&lt;&gt;"",DEGREES(AX386),"")</f>
        <is>
          <t/>
        </is>
      </c>
      <c r="AZ386" s="8" t="inlineStr">
        <f aca="false">IF(A386&lt;&gt;"",IF(OR(P386&lt;&gt;0,Q386&lt;&gt;0),ATAN2(P386,Q386),0),"")</f>
        <is>
          <t/>
        </is>
      </c>
      <c r="BA386" s="8" t="inlineStr">
        <f aca="false">IF(A386&lt;&gt;"",DEGREES(AZ386),"")</f>
        <is>
          <t/>
        </is>
      </c>
      <c r="BB386" s="8" t="inlineStr">
        <f aca="false">IF(A386&lt;&gt;"",SQRT(SUMSQ(S386:U386)),"")</f>
        <is>
          <t/>
        </is>
      </c>
      <c r="BC386" s="8" t="inlineStr">
        <f aca="false">IF(A386&lt;&gt;"",IF(BB386&lt;&gt;0,ACOS(U386/BB386),0),"")</f>
        <is>
          <t/>
        </is>
      </c>
      <c r="BD386" s="8" t="inlineStr">
        <f aca="false">IF(A386&lt;&gt;"",DEGREES(BC386),"")</f>
        <is>
          <t/>
        </is>
      </c>
      <c r="BE386" s="8" t="inlineStr">
        <f aca="false">IF(A386&lt;&gt;"",IF(OR(S386&lt;&gt;0,T386&lt;&gt;0),ATAN2(S386,T386),0),"")</f>
        <is>
          <t/>
        </is>
      </c>
      <c r="BF386" s="8" t="inlineStr">
        <f aca="false">IF(A386&lt;&gt;"",DEGREES(BE386),"")</f>
        <is>
          <t/>
        </is>
      </c>
      <c r="BG386" s="8" t="inlineStr">
        <f aca="false">IF(A386&lt;&gt;"",SQRT(SUMSQ(V386:X386)),"")</f>
        <is>
          <t/>
        </is>
      </c>
      <c r="BH386" s="8" t="inlineStr">
        <f aca="false">IF(A386&lt;&gt;"",IF(BG386&lt;&gt;0,ACOS(X386/BG386),0),"")</f>
        <is>
          <t/>
        </is>
      </c>
      <c r="BI386" s="8" t="inlineStr">
        <f aca="false">IF(A386&lt;&gt;"",DEGREES(BH386),"")</f>
        <is>
          <t/>
        </is>
      </c>
      <c r="BJ386" s="8" t="inlineStr">
        <f aca="false">IF(A386&lt;&gt;"",IF(OR(V386&lt;&gt;0,W386&lt;&gt;0),ATAN2(V386,W386),0),"")</f>
        <is>
          <t/>
        </is>
      </c>
      <c r="BK386" s="8" t="inlineStr">
        <f aca="false">IF(A386&lt;&gt;"",DEGREES(BJ386),"")</f>
        <is>
          <t/>
        </is>
      </c>
      <c r="BL386" s="8" t="inlineStr">
        <f aca="false">IF(A386&lt;&gt;"",SQRT(SUMSQ(Y386:AA386)),"")</f>
        <is>
          <t/>
        </is>
      </c>
      <c r="BM386" s="8" t="inlineStr">
        <f aca="false">IF(A386&lt;&gt;"",IF(BL386&lt;&gt;0,ACOS(AA386/BL386),0),"")</f>
        <is>
          <t/>
        </is>
      </c>
      <c r="BN386" s="8" t="inlineStr">
        <f aca="false">IF(A386&lt;&gt;"",DEGREES(BM386),"")</f>
        <is>
          <t/>
        </is>
      </c>
      <c r="BO386" s="8" t="inlineStr">
        <f aca="false">IF(A386&lt;&gt;"",IF(OR(Y386&lt;&gt;0,Z386&lt;&gt;0),ATAN2(Y386,Z386),0),"")</f>
        <is>
          <t/>
        </is>
      </c>
      <c r="BP386" s="8" t="inlineStr">
        <f aca="false">IF(A386&lt;&gt;"",DEGREES(BO386),"")</f>
        <is>
          <t/>
        </is>
      </c>
      <c r="BQ386" s="8" t="inlineStr">
        <f aca="false">IF(A386&lt;&gt;"",SQRT(SUMSQ(AB386:AD386)),"")</f>
        <is>
          <t/>
        </is>
      </c>
      <c r="BR386" s="8" t="inlineStr">
        <f aca="false">IF(A386&lt;&gt;"",IF(BQ386&lt;&gt;0,ACOS(AD386/BQ386),0),"")</f>
        <is>
          <t/>
        </is>
      </c>
      <c r="BS386" s="8" t="inlineStr">
        <f aca="false">IF(A386&lt;&gt;"",DEGREES(BR386),"")</f>
        <is>
          <t/>
        </is>
      </c>
      <c r="BT386" s="8" t="inlineStr">
        <f aca="false">IF(A386&lt;&gt;"",IF(OR(AB386&lt;&gt;0,AC386&lt;&gt;0),ATAN2(AB386,AC386),0),"")</f>
        <is>
          <t/>
        </is>
      </c>
      <c r="BU386" s="8" t="inlineStr">
        <f aca="false">IF(A386&lt;&gt;"",DEGREES(BT386),"")</f>
        <is>
          <t/>
        </is>
      </c>
      <c r="BV386" s="8" t="inlineStr">
        <f aca="false">IF(A386&lt;&gt;"",SQRT(SUMSQ(AE386:AG386)),"")</f>
        <is>
          <t/>
        </is>
      </c>
      <c r="BW386" s="8" t="inlineStr">
        <f aca="false">IF(A386&lt;&gt;"",IF(BV386&lt;&gt;0,ACOS(AG386/BV386),0),"")</f>
        <is>
          <t/>
        </is>
      </c>
      <c r="BX386" s="8" t="inlineStr">
        <f aca="false">IF(A386&lt;&gt;"",DEGREES(BW386),"")</f>
        <is>
          <t/>
        </is>
      </c>
      <c r="BY386" s="8" t="inlineStr">
        <f aca="false">IF(A386&lt;&gt;"",IF(OR(AF386&lt;&gt;0,AG386&lt;&gt;0),ATAN2(AF386,AG386),0),"")</f>
        <is>
          <t/>
        </is>
      </c>
      <c r="BZ386" s="8" t="inlineStr">
        <f aca="false">IF(A386&lt;&gt;"",DEGREES(BY386),"")</f>
        <is>
          <t/>
        </is>
      </c>
      <c r="CA386" s="0" t="inlineStr">
        <f aca="false">IF(A386&lt;&gt;"",IF(AND(AI386&lt;Parameters!$B$11,AI386&gt;Parameters!$B$12,AN386&lt;Parameters!$B$11,AN386&gt;Parameters!$B$12,AS386&lt;Parameters!$B$11,AS386&gt;Parameters!$B$12,AX386&lt;Parameters!$B$11,AX386&gt;Parameters!$B$12,BC386&lt;Parameters!$B$11,BC386&gt;Parameters!$B$12,BM386&lt;Parameters!$B$11,BM386&gt;Parameters!$B$12,BR386&lt;Parameters!$B$11,BR386&gt;Parameters!$B$12,BW386&lt;Parameters!$B$11,BW386&gt;Parameters!$B$12),1,0),"")</f>
        <is>
          <t/>
        </is>
      </c>
      <c r="CB386" s="0" t="inlineStr">
        <f aca="false">IF(A386&lt;&gt;"",IF(OR(AI386&lt;Parameters!$B$12,AI386&gt;Parameters!$B$11),0,1),"")</f>
        <is>
          <t/>
        </is>
      </c>
      <c r="CC386" s="0" t="inlineStr">
        <f aca="false">IF(A386&lt;&gt;"",IF(OR(AN386&lt;Parameters!$B$12,AN386&gt;Parameters!$B$11),0,1),"")</f>
        <is>
          <t/>
        </is>
      </c>
      <c r="CD386" s="0" t="inlineStr">
        <f aca="false">IF(A386&lt;&gt;"",IF(OR(AS386&lt;Parameters!$B$12,AS386&gt;Parameters!$B$11),0,1),"")</f>
        <is>
          <t/>
        </is>
      </c>
      <c r="CE386" s="0" t="inlineStr">
        <f aca="false">IF(A386&lt;&gt;"",IF(OR(AX386&lt;Parameters!$B$12,AX386&gt;Parameters!$B$11),0,1),"")</f>
        <is>
          <t/>
        </is>
      </c>
      <c r="CF386" s="0" t="inlineStr">
        <f aca="false">IF(A386&lt;&gt;"",IF(OR(BC386&lt;Parameters!$B$12,BC386&gt;Parameters!$B$11),0,1),"")</f>
        <is>
          <t/>
        </is>
      </c>
      <c r="CG386" s="0" t="inlineStr">
        <f aca="false">IF(A386&lt;&gt;"",IF(OR(BH386&lt;Parameters!$B$12,BH386&gt;Parameters!$B$11),0,1),"")</f>
        <is>
          <t/>
        </is>
      </c>
      <c r="CH386" s="0" t="inlineStr">
        <f aca="false">IF(A386&lt;&gt;"",IF(OR(BM386&lt;Parameters!$B$12,BM386&gt;Parameters!$B$11),0,1),"")</f>
        <is>
          <t/>
        </is>
      </c>
      <c r="CI386" s="0" t="inlineStr">
        <f aca="false">IF(A386&lt;&gt;"",IF(OR(BR386&lt;Parameters!$B$12,BR386&gt;Parameters!$B$11),0,1),"")</f>
        <is>
          <t/>
        </is>
      </c>
      <c r="CJ386" s="0" t="inlineStr">
        <f aca="false">IF(A386&lt;&gt;"",IF(OR(BW386&lt;Parameters!$B$12,BW386&gt;Parameters!$B$11),0,1),"")</f>
        <is>
          <t/>
        </is>
      </c>
      <c r="CK386" s="26" t="inlineStr">
        <f aca="false">IF(A386&lt;&gt;"",SUM(CB386:CJ386)/9,"")</f>
        <is>
          <t/>
        </is>
      </c>
      <c r="CL386" s="0" t="inlineStr">
        <f aca="false">IF(A386&lt;&gt;"",CK386*9,"")</f>
        <is>
          <t/>
        </is>
      </c>
      <c r="CM386" s="8" t="inlineStr">
        <f aca="false">IF(A386&lt;&gt;"",TEXT(B386,CM$2)&amp;" "&amp;TEXT(A386,CM$2),"")</f>
        <is>
          <t/>
        </is>
      </c>
    </row>
    <row r="387" customFormat="false" ht="15" hidden="false" customHeight="false" outlineLevel="0" collapsed="false">
      <c r="A387" s="0" t="inlineStr">
        <f aca="false">IF(OR(B386&lt;Parameters!$K$12,A386&lt;Parameters!$K$12),IF(A386&lt;Parameters!$K$12,A386+1,0),"")</f>
        <is>
          <t/>
        </is>
      </c>
      <c r="B387" s="0" t="inlineStr">
        <f aca="false">IF(A387&lt;&gt;"",IF(A387=0,B386+1,B386),"")</f>
        <is>
          <t/>
        </is>
      </c>
      <c r="C387" s="24" t="inlineStr">
        <f aca="false">IF(A387&lt;&gt;"",-_phi*(A387+0.5),"")</f>
        <is>
          <t/>
        </is>
      </c>
      <c r="D387" s="8" t="inlineStr">
        <f aca="false">IF(A387&lt;&gt;"",DEGREES(C387),"")</f>
        <is>
          <t/>
        </is>
      </c>
      <c r="E387" s="24" t="inlineStr">
        <f aca="false">IF(A387&lt;&gt;"",_phi*(B387+0.5),"")</f>
        <is>
          <t/>
        </is>
      </c>
      <c r="F387" s="8" t="inlineStr">
        <f aca="false">IF(A387&lt;&gt;"",DEGREES(E387),"")</f>
        <is>
          <t/>
        </is>
      </c>
      <c r="G387" s="8" t="inlineStr">
        <f aca="false">IF(A387&lt;&gt;"",LOOKUP(A387,h!$A$3:$A$30,h!$D$3:$D$30),"")</f>
        <is>
          <t/>
        </is>
      </c>
      <c r="H387" s="8" t="inlineStr">
        <f aca="false">IF(A387&lt;&gt;"",LOOKUP(B387,h!$A$3:$A$30,h!$D$3:$D$30),"")</f>
        <is>
          <t/>
        </is>
      </c>
      <c r="I387" s="8" t="inlineStr">
        <f aca="false">IF(A387&lt;&gt;"",_zif,"")</f>
        <is>
          <t/>
        </is>
      </c>
      <c r="J387" s="8" t="inlineStr">
        <f aca="false">IF(A387&lt;&gt;"",$G387+'v1 Frame'!D$3*COS($C387)+'v1 Frame'!E$3*SIN($C387)*SIN($E387)+'v1 Frame'!F$3*SIN($C387)*COS($E387),"")</f>
        <is>
          <t/>
        </is>
      </c>
      <c r="K387" s="8" t="inlineStr">
        <f aca="false">IF(A387&lt;&gt;"",$H387+'v1 Frame'!E$3*COS($E387)-'v1 Frame'!F$3*SIN($E387),"")</f>
        <is>
          <t/>
        </is>
      </c>
      <c r="L387" s="8" t="inlineStr">
        <f aca="false">IF(A387&lt;&gt;"",$I387-'v1 Frame'!D$3*SIN($C387)+'v1 Frame'!E$3*COS($C387)*SIN($E387)+'v1 Frame'!F$3*COS($C387)*COS($E387),"")</f>
        <is>
          <t/>
        </is>
      </c>
      <c r="M387" s="8" t="inlineStr">
        <f aca="false">IF(A387&lt;&gt;"",$G387+'v1 Frame'!G$3*COS($C387)+'v1 Frame'!H$3*SIN($C387)*SIN($E387)+'v1 Frame'!I$3*SIN($C387)*COS($E387),"")</f>
        <is>
          <t/>
        </is>
      </c>
      <c r="N387" s="8" t="inlineStr">
        <f aca="false">IF(A387&lt;&gt;"",$H387+'v1 Frame'!H$3*COS($E387)-'v1 Frame'!I$3*SIN($E387),"")</f>
        <is>
          <t/>
        </is>
      </c>
      <c r="O387" s="8" t="inlineStr">
        <f aca="false">IF(A387&lt;&gt;"",$I387-'v1 Frame'!G$3*SIN($C387)+'v1 Frame'!H$3*COS($C387)*SIN($E387)+'v1 Frame'!I$3*COS($C387)*COS($E387),"")</f>
        <is>
          <t/>
        </is>
      </c>
      <c r="P387" s="8" t="inlineStr">
        <f aca="false">IF(A387&lt;&gt;"",$G387+'v1 Frame'!J$3*COS($C387)+'v1 Frame'!K$3*SIN($C387)*SIN($E387)+'v1 Frame'!L$3*SIN($C387)*COS($E387),"")</f>
        <is>
          <t/>
        </is>
      </c>
      <c r="Q387" s="8" t="inlineStr">
        <f aca="false">IF(A387&lt;&gt;"",$H387+'v1 Frame'!K$3*COS($E387)-'v1 Frame'!L$3*SIN($E387),"")</f>
        <is>
          <t/>
        </is>
      </c>
      <c r="R387" s="8" t="inlineStr">
        <f aca="false">IF(A387&lt;&gt;"",$I387-'v1 Frame'!J$3*SIN($C387)+'v1 Frame'!K$3*COS($C387)*SIN($E387)+'v1 Frame'!L$3*COS($C387)*COS($E387),"")</f>
        <is>
          <t/>
        </is>
      </c>
      <c r="S387" s="8" t="inlineStr">
        <f aca="false">IF(A387&lt;&gt;"",$G387+'v1 Frame'!M$3*COS($C387)+'v1 Frame'!N$3*SIN($C387)*SIN($E387)+'v1 Frame'!O$3*SIN($C387)*COS($E387),"")</f>
        <is>
          <t/>
        </is>
      </c>
      <c r="T387" s="8" t="inlineStr">
        <f aca="false">IF(A387&lt;&gt;"",$H387+'v1 Frame'!N$3*COS($E387)-'v1 Frame'!O$3*SIN($E387),"")</f>
        <is>
          <t/>
        </is>
      </c>
      <c r="U387" s="8" t="inlineStr">
        <f aca="false">IF(A387&lt;&gt;"",$I387-'v1 Frame'!M$3*SIN($C387)+'v1 Frame'!N$3*COS($C387)*SIN($E387)+'v1 Frame'!O$3*COS($C387)*COS($E387),"")</f>
        <is>
          <t/>
        </is>
      </c>
      <c r="V387" s="8" t="inlineStr">
        <f aca="false">IF(A387&lt;&gt;"",$G387+'v1 Frame'!P$3*COS($C387)+'v1 Frame'!Q$3*SIN($C387)*SIN($E387)+'v1 Frame'!R$3*SIN($C387)*COS($E387),"")</f>
        <is>
          <t/>
        </is>
      </c>
      <c r="W387" s="8" t="inlineStr">
        <f aca="false">IF(A387&lt;&gt;"",$H387+'v1 Frame'!Q$3*COS($E387)-'v1 Frame'!R$3*SIN($E387),"")</f>
        <is>
          <t/>
        </is>
      </c>
      <c r="X387" s="8" t="inlineStr">
        <f aca="false">IF(A387&lt;&gt;"",$I387-'v1 Frame'!P$3*SIN($C387)+'v1 Frame'!Q$3*COS($C387)*SIN($E387)+'v1 Frame'!R$3*COS($C387)*COS($E387),"")</f>
        <is>
          <t/>
        </is>
      </c>
      <c r="Y387" s="8" t="inlineStr">
        <f aca="false">IF(A387&lt;&gt;"",$G387+'v1 Frame'!S$3*COS($C387)+'v1 Frame'!T$3*SIN($C387)*SIN($E387)+'v1 Frame'!U$3*SIN($C387)*COS($E387),"")</f>
        <is>
          <t/>
        </is>
      </c>
      <c r="Z387" s="8" t="inlineStr">
        <f aca="false">IF(A387&lt;&gt;"",$H387+'v1 Frame'!T$3*COS($E387)-'v1 Frame'!U$3*SIN($E387),"")</f>
        <is>
          <t/>
        </is>
      </c>
      <c r="AA387" s="8" t="inlineStr">
        <f aca="false">IF(A387&lt;&gt;"",$I387-'v1 Frame'!S$3*SIN($C387)+'v1 Frame'!T$3*COS($C387)*SIN($E387)+'v1 Frame'!U$3*COS($C387)*COS($E387),"")</f>
        <is>
          <t/>
        </is>
      </c>
      <c r="AB387" s="8" t="inlineStr">
        <f aca="false">IF(A387&lt;&gt;"",$G387+'v1 Frame'!V$3*COS($C387)+'v1 Frame'!W$3*SIN($C387)*SIN($E387)+'v1 Frame'!X$3*SIN($C387)*COS($E387),"")</f>
        <is>
          <t/>
        </is>
      </c>
      <c r="AC387" s="8" t="inlineStr">
        <f aca="false">IF(A387&lt;&gt;"",$H387+'v1 Frame'!W$3*COS($E387)-'v1 Frame'!X$3*SIN($E387),"")</f>
        <is>
          <t/>
        </is>
      </c>
      <c r="AD387" s="8" t="inlineStr">
        <f aca="false">IF(A387&lt;&gt;"",$I387-'v1 Frame'!V$3*SIN($C387)+'v1 Frame'!W$3*COS($C387)*SIN($E387)+'v1 Frame'!X$3*COS($C387)*COS($E387),"")</f>
        <is>
          <t/>
        </is>
      </c>
      <c r="AE387" s="25" t="inlineStr">
        <f aca="false">IF(A387&lt;&gt;"",$G387+'v1 Frame'!Y$3*COS($C387)+'v1 Frame'!Z$3*SIN($C387)*SIN($E387)+'v1 Frame'!AA$3*SIN($C387)*COS($E387),"")</f>
        <is>
          <t/>
        </is>
      </c>
      <c r="AF387" s="25" t="inlineStr">
        <f aca="false">IF(A387&lt;&gt;"",$H387+'v1 Frame'!Z$3*COS($E387)-'v1 Frame'!AA$3*SIN($E387),"")</f>
        <is>
          <t/>
        </is>
      </c>
      <c r="AG387" s="25" t="inlineStr">
        <f aca="false">IF(A387&lt;&gt;"",$I387-'v1 Frame'!Y$3*SIN($C387)+'v1 Frame'!Z$3*COS($C387)*SIN($E387)+'v1 Frame'!AA$3*COS($C387)*COS($E387),"")</f>
        <is>
          <t/>
        </is>
      </c>
      <c r="AH387" s="8" t="inlineStr">
        <f aca="false">IF(A387&lt;&gt;"",SQRT(SUMSQ(G387:I387)),"")</f>
        <is>
          <t/>
        </is>
      </c>
      <c r="AI387" s="8" t="inlineStr">
        <f aca="false">IF(A387&lt;&gt;"",IF(AH387&lt;&gt;0,ACOS(I387/AH387),0),"")</f>
        <is>
          <t/>
        </is>
      </c>
      <c r="AJ387" s="8" t="inlineStr">
        <f aca="false">IF(A387&lt;&gt;"",DEGREES(AI387),"")</f>
        <is>
          <t/>
        </is>
      </c>
      <c r="AK387" s="8" t="inlineStr">
        <f aca="false">IF(A387&lt;&gt;"",IF(OR(G387&lt;&gt;0,H387&lt;&gt;0),ATAN2(G387,H387),0),"")</f>
        <is>
          <t/>
        </is>
      </c>
      <c r="AL387" s="8" t="inlineStr">
        <f aca="false">IF(A387&lt;&gt;"",DEGREES(AK387),"")</f>
        <is>
          <t/>
        </is>
      </c>
      <c r="AM387" s="8" t="inlineStr">
        <f aca="false">IF(A387&lt;&gt;"",SQRT(SUMSQ(J387:L387)),"")</f>
        <is>
          <t/>
        </is>
      </c>
      <c r="AN387" s="8" t="inlineStr">
        <f aca="false">IF(A387&lt;&gt;"",IF(AM387&lt;&gt;0,ACOS(L387/AM387),0),"")</f>
        <is>
          <t/>
        </is>
      </c>
      <c r="AO387" s="8" t="inlineStr">
        <f aca="false">IF(A387&lt;&gt;"",DEGREES(AN387),"")</f>
        <is>
          <t/>
        </is>
      </c>
      <c r="AP387" s="8" t="inlineStr">
        <f aca="false">IF(A387&lt;&gt;"",IF(OR(J387&lt;&gt;0,K387&lt;&gt;0),ATAN2(J387,K387),0),"")</f>
        <is>
          <t/>
        </is>
      </c>
      <c r="AQ387" s="8" t="inlineStr">
        <f aca="false">IF(A387&lt;&gt;"",DEGREES(AP387),"")</f>
        <is>
          <t/>
        </is>
      </c>
      <c r="AR387" s="8" t="inlineStr">
        <f aca="false">IF(A387&lt;&gt;"",SQRT(SUMSQ(M387:O387)),"")</f>
        <is>
          <t/>
        </is>
      </c>
      <c r="AS387" s="8" t="inlineStr">
        <f aca="false">IF(A387&lt;&gt;"",IF(AR387&lt;&gt;0,ACOS(O387/AR387),0),"")</f>
        <is>
          <t/>
        </is>
      </c>
      <c r="AT387" s="8" t="inlineStr">
        <f aca="false">IF(A387&lt;&gt;"",DEGREES(AS387),"")</f>
        <is>
          <t/>
        </is>
      </c>
      <c r="AU387" s="8" t="inlineStr">
        <f aca="false">IF(A387&lt;&gt;"",IF(OR(M387&lt;&gt;0,N387&lt;&gt;0),ATAN2(M387,N387),0),"")</f>
        <is>
          <t/>
        </is>
      </c>
      <c r="AV387" s="8" t="inlineStr">
        <f aca="false">IF(A387&lt;&gt;"",DEGREES(AU387),"")</f>
        <is>
          <t/>
        </is>
      </c>
      <c r="AW387" s="8" t="inlineStr">
        <f aca="false">IF(A387&lt;&gt;"",SQRT(SUMSQ(P387:R387)),"")</f>
        <is>
          <t/>
        </is>
      </c>
      <c r="AX387" s="8" t="inlineStr">
        <f aca="false">IF(A387&lt;&gt;"",IF(AW387&lt;&gt;0,ACOS(R387/AW387),0),"")</f>
        <is>
          <t/>
        </is>
      </c>
      <c r="AY387" s="8" t="inlineStr">
        <f aca="false">IF(A387&lt;&gt;"",DEGREES(AX387),"")</f>
        <is>
          <t/>
        </is>
      </c>
      <c r="AZ387" s="8" t="inlineStr">
        <f aca="false">IF(A387&lt;&gt;"",IF(OR(P387&lt;&gt;0,Q387&lt;&gt;0),ATAN2(P387,Q387),0),"")</f>
        <is>
          <t/>
        </is>
      </c>
      <c r="BA387" s="8" t="inlineStr">
        <f aca="false">IF(A387&lt;&gt;"",DEGREES(AZ387),"")</f>
        <is>
          <t/>
        </is>
      </c>
      <c r="BB387" s="8" t="inlineStr">
        <f aca="false">IF(A387&lt;&gt;"",SQRT(SUMSQ(S387:U387)),"")</f>
        <is>
          <t/>
        </is>
      </c>
      <c r="BC387" s="8" t="inlineStr">
        <f aca="false">IF(A387&lt;&gt;"",IF(BB387&lt;&gt;0,ACOS(U387/BB387),0),"")</f>
        <is>
          <t/>
        </is>
      </c>
      <c r="BD387" s="8" t="inlineStr">
        <f aca="false">IF(A387&lt;&gt;"",DEGREES(BC387),"")</f>
        <is>
          <t/>
        </is>
      </c>
      <c r="BE387" s="8" t="inlineStr">
        <f aca="false">IF(A387&lt;&gt;"",IF(OR(S387&lt;&gt;0,T387&lt;&gt;0),ATAN2(S387,T387),0),"")</f>
        <is>
          <t/>
        </is>
      </c>
      <c r="BF387" s="8" t="inlineStr">
        <f aca="false">IF(A387&lt;&gt;"",DEGREES(BE387),"")</f>
        <is>
          <t/>
        </is>
      </c>
      <c r="BG387" s="8" t="inlineStr">
        <f aca="false">IF(A387&lt;&gt;"",SQRT(SUMSQ(V387:X387)),"")</f>
        <is>
          <t/>
        </is>
      </c>
      <c r="BH387" s="8" t="inlineStr">
        <f aca="false">IF(A387&lt;&gt;"",IF(BG387&lt;&gt;0,ACOS(X387/BG387),0),"")</f>
        <is>
          <t/>
        </is>
      </c>
      <c r="BI387" s="8" t="inlineStr">
        <f aca="false">IF(A387&lt;&gt;"",DEGREES(BH387),"")</f>
        <is>
          <t/>
        </is>
      </c>
      <c r="BJ387" s="8" t="inlineStr">
        <f aca="false">IF(A387&lt;&gt;"",IF(OR(V387&lt;&gt;0,W387&lt;&gt;0),ATAN2(V387,W387),0),"")</f>
        <is>
          <t/>
        </is>
      </c>
      <c r="BK387" s="8" t="inlineStr">
        <f aca="false">IF(A387&lt;&gt;"",DEGREES(BJ387),"")</f>
        <is>
          <t/>
        </is>
      </c>
      <c r="BL387" s="8" t="inlineStr">
        <f aca="false">IF(A387&lt;&gt;"",SQRT(SUMSQ(Y387:AA387)),"")</f>
        <is>
          <t/>
        </is>
      </c>
      <c r="BM387" s="8" t="inlineStr">
        <f aca="false">IF(A387&lt;&gt;"",IF(BL387&lt;&gt;0,ACOS(AA387/BL387),0),"")</f>
        <is>
          <t/>
        </is>
      </c>
      <c r="BN387" s="8" t="inlineStr">
        <f aca="false">IF(A387&lt;&gt;"",DEGREES(BM387),"")</f>
        <is>
          <t/>
        </is>
      </c>
      <c r="BO387" s="8" t="inlineStr">
        <f aca="false">IF(A387&lt;&gt;"",IF(OR(Y387&lt;&gt;0,Z387&lt;&gt;0),ATAN2(Y387,Z387),0),"")</f>
        <is>
          <t/>
        </is>
      </c>
      <c r="BP387" s="8" t="inlineStr">
        <f aca="false">IF(A387&lt;&gt;"",DEGREES(BO387),"")</f>
        <is>
          <t/>
        </is>
      </c>
      <c r="BQ387" s="8" t="inlineStr">
        <f aca="false">IF(A387&lt;&gt;"",SQRT(SUMSQ(AB387:AD387)),"")</f>
        <is>
          <t/>
        </is>
      </c>
      <c r="BR387" s="8" t="inlineStr">
        <f aca="false">IF(A387&lt;&gt;"",IF(BQ387&lt;&gt;0,ACOS(AD387/BQ387),0),"")</f>
        <is>
          <t/>
        </is>
      </c>
      <c r="BS387" s="8" t="inlineStr">
        <f aca="false">IF(A387&lt;&gt;"",DEGREES(BR387),"")</f>
        <is>
          <t/>
        </is>
      </c>
      <c r="BT387" s="8" t="inlineStr">
        <f aca="false">IF(A387&lt;&gt;"",IF(OR(AB387&lt;&gt;0,AC387&lt;&gt;0),ATAN2(AB387,AC387),0),"")</f>
        <is>
          <t/>
        </is>
      </c>
      <c r="BU387" s="8" t="inlineStr">
        <f aca="false">IF(A387&lt;&gt;"",DEGREES(BT387),"")</f>
        <is>
          <t/>
        </is>
      </c>
      <c r="BV387" s="8" t="inlineStr">
        <f aca="false">IF(A387&lt;&gt;"",SQRT(SUMSQ(AE387:AG387)),"")</f>
        <is>
          <t/>
        </is>
      </c>
      <c r="BW387" s="8" t="inlineStr">
        <f aca="false">IF(A387&lt;&gt;"",IF(BV387&lt;&gt;0,ACOS(AG387/BV387),0),"")</f>
        <is>
          <t/>
        </is>
      </c>
      <c r="BX387" s="8" t="inlineStr">
        <f aca="false">IF(A387&lt;&gt;"",DEGREES(BW387),"")</f>
        <is>
          <t/>
        </is>
      </c>
      <c r="BY387" s="8" t="inlineStr">
        <f aca="false">IF(A387&lt;&gt;"",IF(OR(AF387&lt;&gt;0,AG387&lt;&gt;0),ATAN2(AF387,AG387),0),"")</f>
        <is>
          <t/>
        </is>
      </c>
      <c r="BZ387" s="8" t="inlineStr">
        <f aca="false">IF(A387&lt;&gt;"",DEGREES(BY387),"")</f>
        <is>
          <t/>
        </is>
      </c>
      <c r="CA387" s="0" t="inlineStr">
        <f aca="false">IF(A387&lt;&gt;"",IF(AND(AI387&lt;Parameters!$B$11,AI387&gt;Parameters!$B$12,AN387&lt;Parameters!$B$11,AN387&gt;Parameters!$B$12,AS387&lt;Parameters!$B$11,AS387&gt;Parameters!$B$12,AX387&lt;Parameters!$B$11,AX387&gt;Parameters!$B$12,BC387&lt;Parameters!$B$11,BC387&gt;Parameters!$B$12,BM387&lt;Parameters!$B$11,BM387&gt;Parameters!$B$12,BR387&lt;Parameters!$B$11,BR387&gt;Parameters!$B$12,BW387&lt;Parameters!$B$11,BW387&gt;Parameters!$B$12),1,0),"")</f>
        <is>
          <t/>
        </is>
      </c>
      <c r="CB387" s="0" t="inlineStr">
        <f aca="false">IF(A387&lt;&gt;"",IF(OR(AI387&lt;Parameters!$B$12,AI387&gt;Parameters!$B$11),0,1),"")</f>
        <is>
          <t/>
        </is>
      </c>
      <c r="CC387" s="0" t="inlineStr">
        <f aca="false">IF(A387&lt;&gt;"",IF(OR(AN387&lt;Parameters!$B$12,AN387&gt;Parameters!$B$11),0,1),"")</f>
        <is>
          <t/>
        </is>
      </c>
      <c r="CD387" s="0" t="inlineStr">
        <f aca="false">IF(A387&lt;&gt;"",IF(OR(AS387&lt;Parameters!$B$12,AS387&gt;Parameters!$B$11),0,1),"")</f>
        <is>
          <t/>
        </is>
      </c>
      <c r="CE387" s="0" t="inlineStr">
        <f aca="false">IF(A387&lt;&gt;"",IF(OR(AX387&lt;Parameters!$B$12,AX387&gt;Parameters!$B$11),0,1),"")</f>
        <is>
          <t/>
        </is>
      </c>
      <c r="CF387" s="0" t="inlineStr">
        <f aca="false">IF(A387&lt;&gt;"",IF(OR(BC387&lt;Parameters!$B$12,BC387&gt;Parameters!$B$11),0,1),"")</f>
        <is>
          <t/>
        </is>
      </c>
      <c r="CG387" s="0" t="inlineStr">
        <f aca="false">IF(A387&lt;&gt;"",IF(OR(BH387&lt;Parameters!$B$12,BH387&gt;Parameters!$B$11),0,1),"")</f>
        <is>
          <t/>
        </is>
      </c>
      <c r="CH387" s="0" t="inlineStr">
        <f aca="false">IF(A387&lt;&gt;"",IF(OR(BM387&lt;Parameters!$B$12,BM387&gt;Parameters!$B$11),0,1),"")</f>
        <is>
          <t/>
        </is>
      </c>
      <c r="CI387" s="0" t="inlineStr">
        <f aca="false">IF(A387&lt;&gt;"",IF(OR(BR387&lt;Parameters!$B$12,BR387&gt;Parameters!$B$11),0,1),"")</f>
        <is>
          <t/>
        </is>
      </c>
      <c r="CJ387" s="0" t="inlineStr">
        <f aca="false">IF(A387&lt;&gt;"",IF(OR(BW387&lt;Parameters!$B$12,BW387&gt;Parameters!$B$11),0,1),"")</f>
        <is>
          <t/>
        </is>
      </c>
      <c r="CK387" s="26" t="inlineStr">
        <f aca="false">IF(A387&lt;&gt;"",SUM(CB387:CJ387)/9,"")</f>
        <is>
          <t/>
        </is>
      </c>
      <c r="CL387" s="0" t="inlineStr">
        <f aca="false">IF(A387&lt;&gt;"",CK387*9,"")</f>
        <is>
          <t/>
        </is>
      </c>
      <c r="CM387" s="8" t="inlineStr">
        <f aca="false">IF(A387&lt;&gt;"",TEXT(B387,CM$2)&amp;" "&amp;TEXT(A387,CM$2),"")</f>
        <is>
          <t/>
        </is>
      </c>
    </row>
    <row r="388" customFormat="false" ht="15" hidden="false" customHeight="false" outlineLevel="0" collapsed="false">
      <c r="A388" s="0" t="inlineStr">
        <f aca="false">IF(OR(B387&lt;Parameters!$K$12,A387&lt;Parameters!$K$12),IF(A387&lt;Parameters!$K$12,A387+1,0),"")</f>
        <is>
          <t/>
        </is>
      </c>
      <c r="B388" s="0" t="inlineStr">
        <f aca="false">IF(A388&lt;&gt;"",IF(A388=0,B387+1,B387),"")</f>
        <is>
          <t/>
        </is>
      </c>
      <c r="C388" s="24" t="inlineStr">
        <f aca="false">IF(A388&lt;&gt;"",-_phi*(A388+0.5),"")</f>
        <is>
          <t/>
        </is>
      </c>
      <c r="D388" s="8" t="inlineStr">
        <f aca="false">IF(A388&lt;&gt;"",DEGREES(C388),"")</f>
        <is>
          <t/>
        </is>
      </c>
      <c r="E388" s="24" t="inlineStr">
        <f aca="false">IF(A388&lt;&gt;"",_phi*(B388+0.5),"")</f>
        <is>
          <t/>
        </is>
      </c>
      <c r="F388" s="8" t="inlineStr">
        <f aca="false">IF(A388&lt;&gt;"",DEGREES(E388),"")</f>
        <is>
          <t/>
        </is>
      </c>
      <c r="G388" s="8" t="inlineStr">
        <f aca="false">IF(A388&lt;&gt;"",LOOKUP(A388,h!$A$3:$A$30,h!$D$3:$D$30),"")</f>
        <is>
          <t/>
        </is>
      </c>
      <c r="H388" s="8" t="inlineStr">
        <f aca="false">IF(A388&lt;&gt;"",LOOKUP(B388,h!$A$3:$A$30,h!$D$3:$D$30),"")</f>
        <is>
          <t/>
        </is>
      </c>
      <c r="I388" s="8" t="inlineStr">
        <f aca="false">IF(A388&lt;&gt;"",_zif,"")</f>
        <is>
          <t/>
        </is>
      </c>
      <c r="J388" s="8" t="inlineStr">
        <f aca="false">IF(A388&lt;&gt;"",$G388+'v1 Frame'!D$3*COS($C388)+'v1 Frame'!E$3*SIN($C388)*SIN($E388)+'v1 Frame'!F$3*SIN($C388)*COS($E388),"")</f>
        <is>
          <t/>
        </is>
      </c>
      <c r="K388" s="8" t="inlineStr">
        <f aca="false">IF(A388&lt;&gt;"",$H388+'v1 Frame'!E$3*COS($E388)-'v1 Frame'!F$3*SIN($E388),"")</f>
        <is>
          <t/>
        </is>
      </c>
      <c r="L388" s="8" t="inlineStr">
        <f aca="false">IF(A388&lt;&gt;"",$I388-'v1 Frame'!D$3*SIN($C388)+'v1 Frame'!E$3*COS($C388)*SIN($E388)+'v1 Frame'!F$3*COS($C388)*COS($E388),"")</f>
        <is>
          <t/>
        </is>
      </c>
      <c r="M388" s="8" t="inlineStr">
        <f aca="false">IF(A388&lt;&gt;"",$G388+'v1 Frame'!G$3*COS($C388)+'v1 Frame'!H$3*SIN($C388)*SIN($E388)+'v1 Frame'!I$3*SIN($C388)*COS($E388),"")</f>
        <is>
          <t/>
        </is>
      </c>
      <c r="N388" s="8" t="inlineStr">
        <f aca="false">IF(A388&lt;&gt;"",$H388+'v1 Frame'!H$3*COS($E388)-'v1 Frame'!I$3*SIN($E388),"")</f>
        <is>
          <t/>
        </is>
      </c>
      <c r="O388" s="8" t="inlineStr">
        <f aca="false">IF(A388&lt;&gt;"",$I388-'v1 Frame'!G$3*SIN($C388)+'v1 Frame'!H$3*COS($C388)*SIN($E388)+'v1 Frame'!I$3*COS($C388)*COS($E388),"")</f>
        <is>
          <t/>
        </is>
      </c>
      <c r="P388" s="8" t="inlineStr">
        <f aca="false">IF(A388&lt;&gt;"",$G388+'v1 Frame'!J$3*COS($C388)+'v1 Frame'!K$3*SIN($C388)*SIN($E388)+'v1 Frame'!L$3*SIN($C388)*COS($E388),"")</f>
        <is>
          <t/>
        </is>
      </c>
      <c r="Q388" s="8" t="inlineStr">
        <f aca="false">IF(A388&lt;&gt;"",$H388+'v1 Frame'!K$3*COS($E388)-'v1 Frame'!L$3*SIN($E388),"")</f>
        <is>
          <t/>
        </is>
      </c>
      <c r="R388" s="8" t="inlineStr">
        <f aca="false">IF(A388&lt;&gt;"",$I388-'v1 Frame'!J$3*SIN($C388)+'v1 Frame'!K$3*COS($C388)*SIN($E388)+'v1 Frame'!L$3*COS($C388)*COS($E388),"")</f>
        <is>
          <t/>
        </is>
      </c>
      <c r="S388" s="8" t="inlineStr">
        <f aca="false">IF(A388&lt;&gt;"",$G388+'v1 Frame'!M$3*COS($C388)+'v1 Frame'!N$3*SIN($C388)*SIN($E388)+'v1 Frame'!O$3*SIN($C388)*COS($E388),"")</f>
        <is>
          <t/>
        </is>
      </c>
      <c r="T388" s="8" t="inlineStr">
        <f aca="false">IF(A388&lt;&gt;"",$H388+'v1 Frame'!N$3*COS($E388)-'v1 Frame'!O$3*SIN($E388),"")</f>
        <is>
          <t/>
        </is>
      </c>
      <c r="U388" s="8" t="inlineStr">
        <f aca="false">IF(A388&lt;&gt;"",$I388-'v1 Frame'!M$3*SIN($C388)+'v1 Frame'!N$3*COS($C388)*SIN($E388)+'v1 Frame'!O$3*COS($C388)*COS($E388),"")</f>
        <is>
          <t/>
        </is>
      </c>
      <c r="V388" s="8" t="inlineStr">
        <f aca="false">IF(A388&lt;&gt;"",$G388+'v1 Frame'!P$3*COS($C388)+'v1 Frame'!Q$3*SIN($C388)*SIN($E388)+'v1 Frame'!R$3*SIN($C388)*COS($E388),"")</f>
        <is>
          <t/>
        </is>
      </c>
      <c r="W388" s="8" t="inlineStr">
        <f aca="false">IF(A388&lt;&gt;"",$H388+'v1 Frame'!Q$3*COS($E388)-'v1 Frame'!R$3*SIN($E388),"")</f>
        <is>
          <t/>
        </is>
      </c>
      <c r="X388" s="8" t="inlineStr">
        <f aca="false">IF(A388&lt;&gt;"",$I388-'v1 Frame'!P$3*SIN($C388)+'v1 Frame'!Q$3*COS($C388)*SIN($E388)+'v1 Frame'!R$3*COS($C388)*COS($E388),"")</f>
        <is>
          <t/>
        </is>
      </c>
      <c r="Y388" s="8" t="inlineStr">
        <f aca="false">IF(A388&lt;&gt;"",$G388+'v1 Frame'!S$3*COS($C388)+'v1 Frame'!T$3*SIN($C388)*SIN($E388)+'v1 Frame'!U$3*SIN($C388)*COS($E388),"")</f>
        <is>
          <t/>
        </is>
      </c>
      <c r="Z388" s="8" t="inlineStr">
        <f aca="false">IF(A388&lt;&gt;"",$H388+'v1 Frame'!T$3*COS($E388)-'v1 Frame'!U$3*SIN($E388),"")</f>
        <is>
          <t/>
        </is>
      </c>
      <c r="AA388" s="8" t="inlineStr">
        <f aca="false">IF(A388&lt;&gt;"",$I388-'v1 Frame'!S$3*SIN($C388)+'v1 Frame'!T$3*COS($C388)*SIN($E388)+'v1 Frame'!U$3*COS($C388)*COS($E388),"")</f>
        <is>
          <t/>
        </is>
      </c>
      <c r="AB388" s="8" t="inlineStr">
        <f aca="false">IF(A388&lt;&gt;"",$G388+'v1 Frame'!V$3*COS($C388)+'v1 Frame'!W$3*SIN($C388)*SIN($E388)+'v1 Frame'!X$3*SIN($C388)*COS($E388),"")</f>
        <is>
          <t/>
        </is>
      </c>
      <c r="AC388" s="8" t="inlineStr">
        <f aca="false">IF(A388&lt;&gt;"",$H388+'v1 Frame'!W$3*COS($E388)-'v1 Frame'!X$3*SIN($E388),"")</f>
        <is>
          <t/>
        </is>
      </c>
      <c r="AD388" s="8" t="inlineStr">
        <f aca="false">IF(A388&lt;&gt;"",$I388-'v1 Frame'!V$3*SIN($C388)+'v1 Frame'!W$3*COS($C388)*SIN($E388)+'v1 Frame'!X$3*COS($C388)*COS($E388),"")</f>
        <is>
          <t/>
        </is>
      </c>
      <c r="AE388" s="25" t="inlineStr">
        <f aca="false">IF(A388&lt;&gt;"",$G388+'v1 Frame'!Y$3*COS($C388)+'v1 Frame'!Z$3*SIN($C388)*SIN($E388)+'v1 Frame'!AA$3*SIN($C388)*COS($E388),"")</f>
        <is>
          <t/>
        </is>
      </c>
      <c r="AF388" s="25" t="inlineStr">
        <f aca="false">IF(A388&lt;&gt;"",$H388+'v1 Frame'!Z$3*COS($E388)-'v1 Frame'!AA$3*SIN($E388),"")</f>
        <is>
          <t/>
        </is>
      </c>
      <c r="AG388" s="25" t="inlineStr">
        <f aca="false">IF(A388&lt;&gt;"",$I388-'v1 Frame'!Y$3*SIN($C388)+'v1 Frame'!Z$3*COS($C388)*SIN($E388)+'v1 Frame'!AA$3*COS($C388)*COS($E388),"")</f>
        <is>
          <t/>
        </is>
      </c>
      <c r="AH388" s="8" t="inlineStr">
        <f aca="false">IF(A388&lt;&gt;"",SQRT(SUMSQ(G388:I388)),"")</f>
        <is>
          <t/>
        </is>
      </c>
      <c r="AI388" s="8" t="inlineStr">
        <f aca="false">IF(A388&lt;&gt;"",IF(AH388&lt;&gt;0,ACOS(I388/AH388),0),"")</f>
        <is>
          <t/>
        </is>
      </c>
      <c r="AJ388" s="8" t="inlineStr">
        <f aca="false">IF(A388&lt;&gt;"",DEGREES(AI388),"")</f>
        <is>
          <t/>
        </is>
      </c>
      <c r="AK388" s="8" t="inlineStr">
        <f aca="false">IF(A388&lt;&gt;"",IF(OR(G388&lt;&gt;0,H388&lt;&gt;0),ATAN2(G388,H388),0),"")</f>
        <is>
          <t/>
        </is>
      </c>
      <c r="AL388" s="8" t="inlineStr">
        <f aca="false">IF(A388&lt;&gt;"",DEGREES(AK388),"")</f>
        <is>
          <t/>
        </is>
      </c>
      <c r="AM388" s="8" t="inlineStr">
        <f aca="false">IF(A388&lt;&gt;"",SQRT(SUMSQ(J388:L388)),"")</f>
        <is>
          <t/>
        </is>
      </c>
      <c r="AN388" s="8" t="inlineStr">
        <f aca="false">IF(A388&lt;&gt;"",IF(AM388&lt;&gt;0,ACOS(L388/AM388),0),"")</f>
        <is>
          <t/>
        </is>
      </c>
      <c r="AO388" s="8" t="inlineStr">
        <f aca="false">IF(A388&lt;&gt;"",DEGREES(AN388),"")</f>
        <is>
          <t/>
        </is>
      </c>
      <c r="AP388" s="8" t="inlineStr">
        <f aca="false">IF(A388&lt;&gt;"",IF(OR(J388&lt;&gt;0,K388&lt;&gt;0),ATAN2(J388,K388),0),"")</f>
        <is>
          <t/>
        </is>
      </c>
      <c r="AQ388" s="8" t="inlineStr">
        <f aca="false">IF(A388&lt;&gt;"",DEGREES(AP388),"")</f>
        <is>
          <t/>
        </is>
      </c>
      <c r="AR388" s="8" t="inlineStr">
        <f aca="false">IF(A388&lt;&gt;"",SQRT(SUMSQ(M388:O388)),"")</f>
        <is>
          <t/>
        </is>
      </c>
      <c r="AS388" s="8" t="inlineStr">
        <f aca="false">IF(A388&lt;&gt;"",IF(AR388&lt;&gt;0,ACOS(O388/AR388),0),"")</f>
        <is>
          <t/>
        </is>
      </c>
      <c r="AT388" s="8" t="inlineStr">
        <f aca="false">IF(A388&lt;&gt;"",DEGREES(AS388),"")</f>
        <is>
          <t/>
        </is>
      </c>
      <c r="AU388" s="8" t="inlineStr">
        <f aca="false">IF(A388&lt;&gt;"",IF(OR(M388&lt;&gt;0,N388&lt;&gt;0),ATAN2(M388,N388),0),"")</f>
        <is>
          <t/>
        </is>
      </c>
      <c r="AV388" s="8" t="inlineStr">
        <f aca="false">IF(A388&lt;&gt;"",DEGREES(AU388),"")</f>
        <is>
          <t/>
        </is>
      </c>
      <c r="AW388" s="8" t="inlineStr">
        <f aca="false">IF(A388&lt;&gt;"",SQRT(SUMSQ(P388:R388)),"")</f>
        <is>
          <t/>
        </is>
      </c>
      <c r="AX388" s="8" t="inlineStr">
        <f aca="false">IF(A388&lt;&gt;"",IF(AW388&lt;&gt;0,ACOS(R388/AW388),0),"")</f>
        <is>
          <t/>
        </is>
      </c>
      <c r="AY388" s="8" t="inlineStr">
        <f aca="false">IF(A388&lt;&gt;"",DEGREES(AX388),"")</f>
        <is>
          <t/>
        </is>
      </c>
      <c r="AZ388" s="8" t="inlineStr">
        <f aca="false">IF(A388&lt;&gt;"",IF(OR(P388&lt;&gt;0,Q388&lt;&gt;0),ATAN2(P388,Q388),0),"")</f>
        <is>
          <t/>
        </is>
      </c>
      <c r="BA388" s="8" t="inlineStr">
        <f aca="false">IF(A388&lt;&gt;"",DEGREES(AZ388),"")</f>
        <is>
          <t/>
        </is>
      </c>
      <c r="BB388" s="8" t="inlineStr">
        <f aca="false">IF(A388&lt;&gt;"",SQRT(SUMSQ(S388:U388)),"")</f>
        <is>
          <t/>
        </is>
      </c>
      <c r="BC388" s="8" t="inlineStr">
        <f aca="false">IF(A388&lt;&gt;"",IF(BB388&lt;&gt;0,ACOS(U388/BB388),0),"")</f>
        <is>
          <t/>
        </is>
      </c>
      <c r="BD388" s="8" t="inlineStr">
        <f aca="false">IF(A388&lt;&gt;"",DEGREES(BC388),"")</f>
        <is>
          <t/>
        </is>
      </c>
      <c r="BE388" s="8" t="inlineStr">
        <f aca="false">IF(A388&lt;&gt;"",IF(OR(S388&lt;&gt;0,T388&lt;&gt;0),ATAN2(S388,T388),0),"")</f>
        <is>
          <t/>
        </is>
      </c>
      <c r="BF388" s="8" t="inlineStr">
        <f aca="false">IF(A388&lt;&gt;"",DEGREES(BE388),"")</f>
        <is>
          <t/>
        </is>
      </c>
      <c r="BG388" s="8" t="inlineStr">
        <f aca="false">IF(A388&lt;&gt;"",SQRT(SUMSQ(V388:X388)),"")</f>
        <is>
          <t/>
        </is>
      </c>
      <c r="BH388" s="8" t="inlineStr">
        <f aca="false">IF(A388&lt;&gt;"",IF(BG388&lt;&gt;0,ACOS(X388/BG388),0),"")</f>
        <is>
          <t/>
        </is>
      </c>
      <c r="BI388" s="8" t="inlineStr">
        <f aca="false">IF(A388&lt;&gt;"",DEGREES(BH388),"")</f>
        <is>
          <t/>
        </is>
      </c>
      <c r="BJ388" s="8" t="inlineStr">
        <f aca="false">IF(A388&lt;&gt;"",IF(OR(V388&lt;&gt;0,W388&lt;&gt;0),ATAN2(V388,W388),0),"")</f>
        <is>
          <t/>
        </is>
      </c>
      <c r="BK388" s="8" t="inlineStr">
        <f aca="false">IF(A388&lt;&gt;"",DEGREES(BJ388),"")</f>
        <is>
          <t/>
        </is>
      </c>
      <c r="BL388" s="8" t="inlineStr">
        <f aca="false">IF(A388&lt;&gt;"",SQRT(SUMSQ(Y388:AA388)),"")</f>
        <is>
          <t/>
        </is>
      </c>
      <c r="BM388" s="8" t="inlineStr">
        <f aca="false">IF(A388&lt;&gt;"",IF(BL388&lt;&gt;0,ACOS(AA388/BL388),0),"")</f>
        <is>
          <t/>
        </is>
      </c>
      <c r="BN388" s="8" t="inlineStr">
        <f aca="false">IF(A388&lt;&gt;"",DEGREES(BM388),"")</f>
        <is>
          <t/>
        </is>
      </c>
      <c r="BO388" s="8" t="inlineStr">
        <f aca="false">IF(A388&lt;&gt;"",IF(OR(Y388&lt;&gt;0,Z388&lt;&gt;0),ATAN2(Y388,Z388),0),"")</f>
        <is>
          <t/>
        </is>
      </c>
      <c r="BP388" s="8" t="inlineStr">
        <f aca="false">IF(A388&lt;&gt;"",DEGREES(BO388),"")</f>
        <is>
          <t/>
        </is>
      </c>
      <c r="BQ388" s="8" t="inlineStr">
        <f aca="false">IF(A388&lt;&gt;"",SQRT(SUMSQ(AB388:AD388)),"")</f>
        <is>
          <t/>
        </is>
      </c>
      <c r="BR388" s="8" t="inlineStr">
        <f aca="false">IF(A388&lt;&gt;"",IF(BQ388&lt;&gt;0,ACOS(AD388/BQ388),0),"")</f>
        <is>
          <t/>
        </is>
      </c>
      <c r="BS388" s="8" t="inlineStr">
        <f aca="false">IF(A388&lt;&gt;"",DEGREES(BR388),"")</f>
        <is>
          <t/>
        </is>
      </c>
      <c r="BT388" s="8" t="inlineStr">
        <f aca="false">IF(A388&lt;&gt;"",IF(OR(AB388&lt;&gt;0,AC388&lt;&gt;0),ATAN2(AB388,AC388),0),"")</f>
        <is>
          <t/>
        </is>
      </c>
      <c r="BU388" s="8" t="inlineStr">
        <f aca="false">IF(A388&lt;&gt;"",DEGREES(BT388),"")</f>
        <is>
          <t/>
        </is>
      </c>
      <c r="BV388" s="8" t="inlineStr">
        <f aca="false">IF(A388&lt;&gt;"",SQRT(SUMSQ(AE388:AG388)),"")</f>
        <is>
          <t/>
        </is>
      </c>
      <c r="BW388" s="8" t="inlineStr">
        <f aca="false">IF(A388&lt;&gt;"",IF(BV388&lt;&gt;0,ACOS(AG388/BV388),0),"")</f>
        <is>
          <t/>
        </is>
      </c>
      <c r="BX388" s="8" t="inlineStr">
        <f aca="false">IF(A388&lt;&gt;"",DEGREES(BW388),"")</f>
        <is>
          <t/>
        </is>
      </c>
      <c r="BY388" s="8" t="inlineStr">
        <f aca="false">IF(A388&lt;&gt;"",IF(OR(AF388&lt;&gt;0,AG388&lt;&gt;0),ATAN2(AF388,AG388),0),"")</f>
        <is>
          <t/>
        </is>
      </c>
      <c r="BZ388" s="8" t="inlineStr">
        <f aca="false">IF(A388&lt;&gt;"",DEGREES(BY388),"")</f>
        <is>
          <t/>
        </is>
      </c>
      <c r="CA388" s="0" t="inlineStr">
        <f aca="false">IF(A388&lt;&gt;"",IF(AND(AI388&lt;Parameters!$B$11,AI388&gt;Parameters!$B$12,AN388&lt;Parameters!$B$11,AN388&gt;Parameters!$B$12,AS388&lt;Parameters!$B$11,AS388&gt;Parameters!$B$12,AX388&lt;Parameters!$B$11,AX388&gt;Parameters!$B$12,BC388&lt;Parameters!$B$11,BC388&gt;Parameters!$B$12,BM388&lt;Parameters!$B$11,BM388&gt;Parameters!$B$12,BR388&lt;Parameters!$B$11,BR388&gt;Parameters!$B$12,BW388&lt;Parameters!$B$11,BW388&gt;Parameters!$B$12),1,0),"")</f>
        <is>
          <t/>
        </is>
      </c>
      <c r="CB388" s="0" t="inlineStr">
        <f aca="false">IF(A388&lt;&gt;"",IF(OR(AI388&lt;Parameters!$B$12,AI388&gt;Parameters!$B$11),0,1),"")</f>
        <is>
          <t/>
        </is>
      </c>
      <c r="CC388" s="0" t="inlineStr">
        <f aca="false">IF(A388&lt;&gt;"",IF(OR(AN388&lt;Parameters!$B$12,AN388&gt;Parameters!$B$11),0,1),"")</f>
        <is>
          <t/>
        </is>
      </c>
      <c r="CD388" s="0" t="inlineStr">
        <f aca="false">IF(A388&lt;&gt;"",IF(OR(AS388&lt;Parameters!$B$12,AS388&gt;Parameters!$B$11),0,1),"")</f>
        <is>
          <t/>
        </is>
      </c>
      <c r="CE388" s="0" t="inlineStr">
        <f aca="false">IF(A388&lt;&gt;"",IF(OR(AX388&lt;Parameters!$B$12,AX388&gt;Parameters!$B$11),0,1),"")</f>
        <is>
          <t/>
        </is>
      </c>
      <c r="CF388" s="0" t="inlineStr">
        <f aca="false">IF(A388&lt;&gt;"",IF(OR(BC388&lt;Parameters!$B$12,BC388&gt;Parameters!$B$11),0,1),"")</f>
        <is>
          <t/>
        </is>
      </c>
      <c r="CG388" s="0" t="inlineStr">
        <f aca="false">IF(A388&lt;&gt;"",IF(OR(BH388&lt;Parameters!$B$12,BH388&gt;Parameters!$B$11),0,1),"")</f>
        <is>
          <t/>
        </is>
      </c>
      <c r="CH388" s="0" t="inlineStr">
        <f aca="false">IF(A388&lt;&gt;"",IF(OR(BM388&lt;Parameters!$B$12,BM388&gt;Parameters!$B$11),0,1),"")</f>
        <is>
          <t/>
        </is>
      </c>
      <c r="CI388" s="0" t="inlineStr">
        <f aca="false">IF(A388&lt;&gt;"",IF(OR(BR388&lt;Parameters!$B$12,BR388&gt;Parameters!$B$11),0,1),"")</f>
        <is>
          <t/>
        </is>
      </c>
      <c r="CJ388" s="0" t="inlineStr">
        <f aca="false">IF(A388&lt;&gt;"",IF(OR(BW388&lt;Parameters!$B$12,BW388&gt;Parameters!$B$11),0,1),"")</f>
        <is>
          <t/>
        </is>
      </c>
      <c r="CK388" s="26" t="inlineStr">
        <f aca="false">IF(A388&lt;&gt;"",SUM(CB388:CJ388)/9,"")</f>
        <is>
          <t/>
        </is>
      </c>
      <c r="CL388" s="0" t="inlineStr">
        <f aca="false">IF(A388&lt;&gt;"",CK388*9,"")</f>
        <is>
          <t/>
        </is>
      </c>
      <c r="CM388" s="8" t="inlineStr">
        <f aca="false">IF(A388&lt;&gt;"",TEXT(B388,CM$2)&amp;" "&amp;TEXT(A388,CM$2),"")</f>
        <is>
          <t/>
        </is>
      </c>
    </row>
    <row r="389" customFormat="false" ht="15" hidden="false" customHeight="false" outlineLevel="0" collapsed="false">
      <c r="A389" s="0" t="inlineStr">
        <f aca="false">IF(OR(B388&lt;Parameters!$K$12,A388&lt;Parameters!$K$12),IF(A388&lt;Parameters!$K$12,A388+1,0),"")</f>
        <is>
          <t/>
        </is>
      </c>
      <c r="B389" s="0" t="inlineStr">
        <f aca="false">IF(A389&lt;&gt;"",IF(A389=0,B388+1,B388),"")</f>
        <is>
          <t/>
        </is>
      </c>
      <c r="C389" s="24" t="inlineStr">
        <f aca="false">IF(A389&lt;&gt;"",-_phi*(A389+0.5),"")</f>
        <is>
          <t/>
        </is>
      </c>
      <c r="D389" s="8" t="inlineStr">
        <f aca="false">IF(A389&lt;&gt;"",DEGREES(C389),"")</f>
        <is>
          <t/>
        </is>
      </c>
      <c r="E389" s="24" t="inlineStr">
        <f aca="false">IF(A389&lt;&gt;"",_phi*(B389+0.5),"")</f>
        <is>
          <t/>
        </is>
      </c>
      <c r="F389" s="8" t="inlineStr">
        <f aca="false">IF(A389&lt;&gt;"",DEGREES(E389),"")</f>
        <is>
          <t/>
        </is>
      </c>
      <c r="G389" s="8" t="inlineStr">
        <f aca="false">IF(A389&lt;&gt;"",LOOKUP(A389,h!$A$3:$A$30,h!$D$3:$D$30),"")</f>
        <is>
          <t/>
        </is>
      </c>
      <c r="H389" s="8" t="inlineStr">
        <f aca="false">IF(A389&lt;&gt;"",LOOKUP(B389,h!$A$3:$A$30,h!$D$3:$D$30),"")</f>
        <is>
          <t/>
        </is>
      </c>
      <c r="I389" s="8" t="inlineStr">
        <f aca="false">IF(A389&lt;&gt;"",_zif,"")</f>
        <is>
          <t/>
        </is>
      </c>
      <c r="J389" s="8" t="inlineStr">
        <f aca="false">IF(A389&lt;&gt;"",$G389+'v1 Frame'!D$3*COS($C389)+'v1 Frame'!E$3*SIN($C389)*SIN($E389)+'v1 Frame'!F$3*SIN($C389)*COS($E389),"")</f>
        <is>
          <t/>
        </is>
      </c>
      <c r="K389" s="8" t="inlineStr">
        <f aca="false">IF(A389&lt;&gt;"",$H389+'v1 Frame'!E$3*COS($E389)-'v1 Frame'!F$3*SIN($E389),"")</f>
        <is>
          <t/>
        </is>
      </c>
      <c r="L389" s="8" t="inlineStr">
        <f aca="false">IF(A389&lt;&gt;"",$I389-'v1 Frame'!D$3*SIN($C389)+'v1 Frame'!E$3*COS($C389)*SIN($E389)+'v1 Frame'!F$3*COS($C389)*COS($E389),"")</f>
        <is>
          <t/>
        </is>
      </c>
      <c r="M389" s="8" t="inlineStr">
        <f aca="false">IF(A389&lt;&gt;"",$G389+'v1 Frame'!G$3*COS($C389)+'v1 Frame'!H$3*SIN($C389)*SIN($E389)+'v1 Frame'!I$3*SIN($C389)*COS($E389),"")</f>
        <is>
          <t/>
        </is>
      </c>
      <c r="N389" s="8" t="inlineStr">
        <f aca="false">IF(A389&lt;&gt;"",$H389+'v1 Frame'!H$3*COS($E389)-'v1 Frame'!I$3*SIN($E389),"")</f>
        <is>
          <t/>
        </is>
      </c>
      <c r="O389" s="8" t="inlineStr">
        <f aca="false">IF(A389&lt;&gt;"",$I389-'v1 Frame'!G$3*SIN($C389)+'v1 Frame'!H$3*COS($C389)*SIN($E389)+'v1 Frame'!I$3*COS($C389)*COS($E389),"")</f>
        <is>
          <t/>
        </is>
      </c>
      <c r="P389" s="8" t="inlineStr">
        <f aca="false">IF(A389&lt;&gt;"",$G389+'v1 Frame'!J$3*COS($C389)+'v1 Frame'!K$3*SIN($C389)*SIN($E389)+'v1 Frame'!L$3*SIN($C389)*COS($E389),"")</f>
        <is>
          <t/>
        </is>
      </c>
      <c r="Q389" s="8" t="inlineStr">
        <f aca="false">IF(A389&lt;&gt;"",$H389+'v1 Frame'!K$3*COS($E389)-'v1 Frame'!L$3*SIN($E389),"")</f>
        <is>
          <t/>
        </is>
      </c>
      <c r="R389" s="8" t="inlineStr">
        <f aca="false">IF(A389&lt;&gt;"",$I389-'v1 Frame'!J$3*SIN($C389)+'v1 Frame'!K$3*COS($C389)*SIN($E389)+'v1 Frame'!L$3*COS($C389)*COS($E389),"")</f>
        <is>
          <t/>
        </is>
      </c>
      <c r="S389" s="8" t="inlineStr">
        <f aca="false">IF(A389&lt;&gt;"",$G389+'v1 Frame'!M$3*COS($C389)+'v1 Frame'!N$3*SIN($C389)*SIN($E389)+'v1 Frame'!O$3*SIN($C389)*COS($E389),"")</f>
        <is>
          <t/>
        </is>
      </c>
      <c r="T389" s="8" t="inlineStr">
        <f aca="false">IF(A389&lt;&gt;"",$H389+'v1 Frame'!N$3*COS($E389)-'v1 Frame'!O$3*SIN($E389),"")</f>
        <is>
          <t/>
        </is>
      </c>
      <c r="U389" s="8" t="inlineStr">
        <f aca="false">IF(A389&lt;&gt;"",$I389-'v1 Frame'!M$3*SIN($C389)+'v1 Frame'!N$3*COS($C389)*SIN($E389)+'v1 Frame'!O$3*COS($C389)*COS($E389),"")</f>
        <is>
          <t/>
        </is>
      </c>
      <c r="V389" s="8" t="inlineStr">
        <f aca="false">IF(A389&lt;&gt;"",$G389+'v1 Frame'!P$3*COS($C389)+'v1 Frame'!Q$3*SIN($C389)*SIN($E389)+'v1 Frame'!R$3*SIN($C389)*COS($E389),"")</f>
        <is>
          <t/>
        </is>
      </c>
      <c r="W389" s="8" t="inlineStr">
        <f aca="false">IF(A389&lt;&gt;"",$H389+'v1 Frame'!Q$3*COS($E389)-'v1 Frame'!R$3*SIN($E389),"")</f>
        <is>
          <t/>
        </is>
      </c>
      <c r="X389" s="8" t="inlineStr">
        <f aca="false">IF(A389&lt;&gt;"",$I389-'v1 Frame'!P$3*SIN($C389)+'v1 Frame'!Q$3*COS($C389)*SIN($E389)+'v1 Frame'!R$3*COS($C389)*COS($E389),"")</f>
        <is>
          <t/>
        </is>
      </c>
      <c r="Y389" s="8" t="inlineStr">
        <f aca="false">IF(A389&lt;&gt;"",$G389+'v1 Frame'!S$3*COS($C389)+'v1 Frame'!T$3*SIN($C389)*SIN($E389)+'v1 Frame'!U$3*SIN($C389)*COS($E389),"")</f>
        <is>
          <t/>
        </is>
      </c>
      <c r="Z389" s="8" t="inlineStr">
        <f aca="false">IF(A389&lt;&gt;"",$H389+'v1 Frame'!T$3*COS($E389)-'v1 Frame'!U$3*SIN($E389),"")</f>
        <is>
          <t/>
        </is>
      </c>
      <c r="AA389" s="8" t="inlineStr">
        <f aca="false">IF(A389&lt;&gt;"",$I389-'v1 Frame'!S$3*SIN($C389)+'v1 Frame'!T$3*COS($C389)*SIN($E389)+'v1 Frame'!U$3*COS($C389)*COS($E389),"")</f>
        <is>
          <t/>
        </is>
      </c>
      <c r="AB389" s="8" t="inlineStr">
        <f aca="false">IF(A389&lt;&gt;"",$G389+'v1 Frame'!V$3*COS($C389)+'v1 Frame'!W$3*SIN($C389)*SIN($E389)+'v1 Frame'!X$3*SIN($C389)*COS($E389),"")</f>
        <is>
          <t/>
        </is>
      </c>
      <c r="AC389" s="8" t="inlineStr">
        <f aca="false">IF(A389&lt;&gt;"",$H389+'v1 Frame'!W$3*COS($E389)-'v1 Frame'!X$3*SIN($E389),"")</f>
        <is>
          <t/>
        </is>
      </c>
      <c r="AD389" s="8" t="inlineStr">
        <f aca="false">IF(A389&lt;&gt;"",$I389-'v1 Frame'!V$3*SIN($C389)+'v1 Frame'!W$3*COS($C389)*SIN($E389)+'v1 Frame'!X$3*COS($C389)*COS($E389),"")</f>
        <is>
          <t/>
        </is>
      </c>
      <c r="AE389" s="25" t="inlineStr">
        <f aca="false">IF(A389&lt;&gt;"",$G389+'v1 Frame'!Y$3*COS($C389)+'v1 Frame'!Z$3*SIN($C389)*SIN($E389)+'v1 Frame'!AA$3*SIN($C389)*COS($E389),"")</f>
        <is>
          <t/>
        </is>
      </c>
      <c r="AF389" s="25" t="inlineStr">
        <f aca="false">IF(A389&lt;&gt;"",$H389+'v1 Frame'!Z$3*COS($E389)-'v1 Frame'!AA$3*SIN($E389),"")</f>
        <is>
          <t/>
        </is>
      </c>
      <c r="AG389" s="25" t="inlineStr">
        <f aca="false">IF(A389&lt;&gt;"",$I389-'v1 Frame'!Y$3*SIN($C389)+'v1 Frame'!Z$3*COS($C389)*SIN($E389)+'v1 Frame'!AA$3*COS($C389)*COS($E389),"")</f>
        <is>
          <t/>
        </is>
      </c>
      <c r="AH389" s="8" t="inlineStr">
        <f aca="false">IF(A389&lt;&gt;"",SQRT(SUMSQ(G389:I389)),"")</f>
        <is>
          <t/>
        </is>
      </c>
      <c r="AI389" s="8" t="inlineStr">
        <f aca="false">IF(A389&lt;&gt;"",IF(AH389&lt;&gt;0,ACOS(I389/AH389),0),"")</f>
        <is>
          <t/>
        </is>
      </c>
      <c r="AJ389" s="8" t="inlineStr">
        <f aca="false">IF(A389&lt;&gt;"",DEGREES(AI389),"")</f>
        <is>
          <t/>
        </is>
      </c>
      <c r="AK389" s="8" t="inlineStr">
        <f aca="false">IF(A389&lt;&gt;"",IF(OR(G389&lt;&gt;0,H389&lt;&gt;0),ATAN2(G389,H389),0),"")</f>
        <is>
          <t/>
        </is>
      </c>
      <c r="AL389" s="8" t="inlineStr">
        <f aca="false">IF(A389&lt;&gt;"",DEGREES(AK389),"")</f>
        <is>
          <t/>
        </is>
      </c>
      <c r="AM389" s="8" t="inlineStr">
        <f aca="false">IF(A389&lt;&gt;"",SQRT(SUMSQ(J389:L389)),"")</f>
        <is>
          <t/>
        </is>
      </c>
      <c r="AN389" s="8" t="inlineStr">
        <f aca="false">IF(A389&lt;&gt;"",IF(AM389&lt;&gt;0,ACOS(L389/AM389),0),"")</f>
        <is>
          <t/>
        </is>
      </c>
      <c r="AO389" s="8" t="inlineStr">
        <f aca="false">IF(A389&lt;&gt;"",DEGREES(AN389),"")</f>
        <is>
          <t/>
        </is>
      </c>
      <c r="AP389" s="8" t="inlineStr">
        <f aca="false">IF(A389&lt;&gt;"",IF(OR(J389&lt;&gt;0,K389&lt;&gt;0),ATAN2(J389,K389),0),"")</f>
        <is>
          <t/>
        </is>
      </c>
      <c r="AQ389" s="8" t="inlineStr">
        <f aca="false">IF(A389&lt;&gt;"",DEGREES(AP389),"")</f>
        <is>
          <t/>
        </is>
      </c>
      <c r="AR389" s="8" t="inlineStr">
        <f aca="false">IF(A389&lt;&gt;"",SQRT(SUMSQ(M389:O389)),"")</f>
        <is>
          <t/>
        </is>
      </c>
      <c r="AS389" s="8" t="inlineStr">
        <f aca="false">IF(A389&lt;&gt;"",IF(AR389&lt;&gt;0,ACOS(O389/AR389),0),"")</f>
        <is>
          <t/>
        </is>
      </c>
      <c r="AT389" s="8" t="inlineStr">
        <f aca="false">IF(A389&lt;&gt;"",DEGREES(AS389),"")</f>
        <is>
          <t/>
        </is>
      </c>
      <c r="AU389" s="8" t="inlineStr">
        <f aca="false">IF(A389&lt;&gt;"",IF(OR(M389&lt;&gt;0,N389&lt;&gt;0),ATAN2(M389,N389),0),"")</f>
        <is>
          <t/>
        </is>
      </c>
      <c r="AV389" s="8" t="inlineStr">
        <f aca="false">IF(A389&lt;&gt;"",DEGREES(AU389),"")</f>
        <is>
          <t/>
        </is>
      </c>
      <c r="AW389" s="8" t="inlineStr">
        <f aca="false">IF(A389&lt;&gt;"",SQRT(SUMSQ(P389:R389)),"")</f>
        <is>
          <t/>
        </is>
      </c>
      <c r="AX389" s="8" t="inlineStr">
        <f aca="false">IF(A389&lt;&gt;"",IF(AW389&lt;&gt;0,ACOS(R389/AW389),0),"")</f>
        <is>
          <t/>
        </is>
      </c>
      <c r="AY389" s="8" t="inlineStr">
        <f aca="false">IF(A389&lt;&gt;"",DEGREES(AX389),"")</f>
        <is>
          <t/>
        </is>
      </c>
      <c r="AZ389" s="8" t="inlineStr">
        <f aca="false">IF(A389&lt;&gt;"",IF(OR(P389&lt;&gt;0,Q389&lt;&gt;0),ATAN2(P389,Q389),0),"")</f>
        <is>
          <t/>
        </is>
      </c>
      <c r="BA389" s="8" t="inlineStr">
        <f aca="false">IF(A389&lt;&gt;"",DEGREES(AZ389),"")</f>
        <is>
          <t/>
        </is>
      </c>
      <c r="BB389" s="8" t="inlineStr">
        <f aca="false">IF(A389&lt;&gt;"",SQRT(SUMSQ(S389:U389)),"")</f>
        <is>
          <t/>
        </is>
      </c>
      <c r="BC389" s="8" t="inlineStr">
        <f aca="false">IF(A389&lt;&gt;"",IF(BB389&lt;&gt;0,ACOS(U389/BB389),0),"")</f>
        <is>
          <t/>
        </is>
      </c>
      <c r="BD389" s="8" t="inlineStr">
        <f aca="false">IF(A389&lt;&gt;"",DEGREES(BC389),"")</f>
        <is>
          <t/>
        </is>
      </c>
      <c r="BE389" s="8" t="inlineStr">
        <f aca="false">IF(A389&lt;&gt;"",IF(OR(S389&lt;&gt;0,T389&lt;&gt;0),ATAN2(S389,T389),0),"")</f>
        <is>
          <t/>
        </is>
      </c>
      <c r="BF389" s="8" t="inlineStr">
        <f aca="false">IF(A389&lt;&gt;"",DEGREES(BE389),"")</f>
        <is>
          <t/>
        </is>
      </c>
      <c r="BG389" s="8" t="inlineStr">
        <f aca="false">IF(A389&lt;&gt;"",SQRT(SUMSQ(V389:X389)),"")</f>
        <is>
          <t/>
        </is>
      </c>
      <c r="BH389" s="8" t="inlineStr">
        <f aca="false">IF(A389&lt;&gt;"",IF(BG389&lt;&gt;0,ACOS(X389/BG389),0),"")</f>
        <is>
          <t/>
        </is>
      </c>
      <c r="BI389" s="8" t="inlineStr">
        <f aca="false">IF(A389&lt;&gt;"",DEGREES(BH389),"")</f>
        <is>
          <t/>
        </is>
      </c>
      <c r="BJ389" s="8" t="inlineStr">
        <f aca="false">IF(A389&lt;&gt;"",IF(OR(V389&lt;&gt;0,W389&lt;&gt;0),ATAN2(V389,W389),0),"")</f>
        <is>
          <t/>
        </is>
      </c>
      <c r="BK389" s="8" t="inlineStr">
        <f aca="false">IF(A389&lt;&gt;"",DEGREES(BJ389),"")</f>
        <is>
          <t/>
        </is>
      </c>
      <c r="BL389" s="8" t="inlineStr">
        <f aca="false">IF(A389&lt;&gt;"",SQRT(SUMSQ(Y389:AA389)),"")</f>
        <is>
          <t/>
        </is>
      </c>
      <c r="BM389" s="8" t="inlineStr">
        <f aca="false">IF(A389&lt;&gt;"",IF(BL389&lt;&gt;0,ACOS(AA389/BL389),0),"")</f>
        <is>
          <t/>
        </is>
      </c>
      <c r="BN389" s="8" t="inlineStr">
        <f aca="false">IF(A389&lt;&gt;"",DEGREES(BM389),"")</f>
        <is>
          <t/>
        </is>
      </c>
      <c r="BO389" s="8" t="inlineStr">
        <f aca="false">IF(A389&lt;&gt;"",IF(OR(Y389&lt;&gt;0,Z389&lt;&gt;0),ATAN2(Y389,Z389),0),"")</f>
        <is>
          <t/>
        </is>
      </c>
      <c r="BP389" s="8" t="inlineStr">
        <f aca="false">IF(A389&lt;&gt;"",DEGREES(BO389),"")</f>
        <is>
          <t/>
        </is>
      </c>
      <c r="BQ389" s="8" t="inlineStr">
        <f aca="false">IF(A389&lt;&gt;"",SQRT(SUMSQ(AB389:AD389)),"")</f>
        <is>
          <t/>
        </is>
      </c>
      <c r="BR389" s="8" t="inlineStr">
        <f aca="false">IF(A389&lt;&gt;"",IF(BQ389&lt;&gt;0,ACOS(AD389/BQ389),0),"")</f>
        <is>
          <t/>
        </is>
      </c>
      <c r="BS389" s="8" t="inlineStr">
        <f aca="false">IF(A389&lt;&gt;"",DEGREES(BR389),"")</f>
        <is>
          <t/>
        </is>
      </c>
      <c r="BT389" s="8" t="inlineStr">
        <f aca="false">IF(A389&lt;&gt;"",IF(OR(AB389&lt;&gt;0,AC389&lt;&gt;0),ATAN2(AB389,AC389),0),"")</f>
        <is>
          <t/>
        </is>
      </c>
      <c r="BU389" s="8" t="inlineStr">
        <f aca="false">IF(A389&lt;&gt;"",DEGREES(BT389),"")</f>
        <is>
          <t/>
        </is>
      </c>
      <c r="BV389" s="8" t="inlineStr">
        <f aca="false">IF(A389&lt;&gt;"",SQRT(SUMSQ(AE389:AG389)),"")</f>
        <is>
          <t/>
        </is>
      </c>
      <c r="BW389" s="8" t="inlineStr">
        <f aca="false">IF(A389&lt;&gt;"",IF(BV389&lt;&gt;0,ACOS(AG389/BV389),0),"")</f>
        <is>
          <t/>
        </is>
      </c>
      <c r="BX389" s="8" t="inlineStr">
        <f aca="false">IF(A389&lt;&gt;"",DEGREES(BW389),"")</f>
        <is>
          <t/>
        </is>
      </c>
      <c r="BY389" s="8" t="inlineStr">
        <f aca="false">IF(A389&lt;&gt;"",IF(OR(AF389&lt;&gt;0,AG389&lt;&gt;0),ATAN2(AF389,AG389),0),"")</f>
        <is>
          <t/>
        </is>
      </c>
      <c r="BZ389" s="8" t="inlineStr">
        <f aca="false">IF(A389&lt;&gt;"",DEGREES(BY389),"")</f>
        <is>
          <t/>
        </is>
      </c>
      <c r="CA389" s="0" t="inlineStr">
        <f aca="false">IF(A389&lt;&gt;"",IF(AND(AI389&lt;Parameters!$B$11,AI389&gt;Parameters!$B$12,AN389&lt;Parameters!$B$11,AN389&gt;Parameters!$B$12,AS389&lt;Parameters!$B$11,AS389&gt;Parameters!$B$12,AX389&lt;Parameters!$B$11,AX389&gt;Parameters!$B$12,BC389&lt;Parameters!$B$11,BC389&gt;Parameters!$B$12,BM389&lt;Parameters!$B$11,BM389&gt;Parameters!$B$12,BR389&lt;Parameters!$B$11,BR389&gt;Parameters!$B$12,BW389&lt;Parameters!$B$11,BW389&gt;Parameters!$B$12),1,0),"")</f>
        <is>
          <t/>
        </is>
      </c>
      <c r="CB389" s="0" t="inlineStr">
        <f aca="false">IF(A389&lt;&gt;"",IF(OR(AI389&lt;Parameters!$B$12,AI389&gt;Parameters!$B$11),0,1),"")</f>
        <is>
          <t/>
        </is>
      </c>
      <c r="CC389" s="0" t="inlineStr">
        <f aca="false">IF(A389&lt;&gt;"",IF(OR(AN389&lt;Parameters!$B$12,AN389&gt;Parameters!$B$11),0,1),"")</f>
        <is>
          <t/>
        </is>
      </c>
      <c r="CD389" s="0" t="inlineStr">
        <f aca="false">IF(A389&lt;&gt;"",IF(OR(AS389&lt;Parameters!$B$12,AS389&gt;Parameters!$B$11),0,1),"")</f>
        <is>
          <t/>
        </is>
      </c>
      <c r="CE389" s="0" t="inlineStr">
        <f aca="false">IF(A389&lt;&gt;"",IF(OR(AX389&lt;Parameters!$B$12,AX389&gt;Parameters!$B$11),0,1),"")</f>
        <is>
          <t/>
        </is>
      </c>
      <c r="CF389" s="0" t="inlineStr">
        <f aca="false">IF(A389&lt;&gt;"",IF(OR(BC389&lt;Parameters!$B$12,BC389&gt;Parameters!$B$11),0,1),"")</f>
        <is>
          <t/>
        </is>
      </c>
      <c r="CG389" s="0" t="inlineStr">
        <f aca="false">IF(A389&lt;&gt;"",IF(OR(BH389&lt;Parameters!$B$12,BH389&gt;Parameters!$B$11),0,1),"")</f>
        <is>
          <t/>
        </is>
      </c>
      <c r="CH389" s="0" t="inlineStr">
        <f aca="false">IF(A389&lt;&gt;"",IF(OR(BM389&lt;Parameters!$B$12,BM389&gt;Parameters!$B$11),0,1),"")</f>
        <is>
          <t/>
        </is>
      </c>
      <c r="CI389" s="0" t="inlineStr">
        <f aca="false">IF(A389&lt;&gt;"",IF(OR(BR389&lt;Parameters!$B$12,BR389&gt;Parameters!$B$11),0,1),"")</f>
        <is>
          <t/>
        </is>
      </c>
      <c r="CJ389" s="0" t="inlineStr">
        <f aca="false">IF(A389&lt;&gt;"",IF(OR(BW389&lt;Parameters!$B$12,BW389&gt;Parameters!$B$11),0,1),"")</f>
        <is>
          <t/>
        </is>
      </c>
      <c r="CK389" s="26" t="inlineStr">
        <f aca="false">IF(A389&lt;&gt;"",SUM(CB389:CJ389)/9,"")</f>
        <is>
          <t/>
        </is>
      </c>
      <c r="CL389" s="0" t="inlineStr">
        <f aca="false">IF(A389&lt;&gt;"",CK389*9,"")</f>
        <is>
          <t/>
        </is>
      </c>
      <c r="CM389" s="8" t="inlineStr">
        <f aca="false">IF(A389&lt;&gt;"",TEXT(B389,CM$2)&amp;" "&amp;TEXT(A389,CM$2),"")</f>
        <is>
          <t/>
        </is>
      </c>
    </row>
    <row r="390" customFormat="false" ht="15" hidden="false" customHeight="false" outlineLevel="0" collapsed="false">
      <c r="A390" s="0" t="inlineStr">
        <f aca="false">IF(OR(B389&lt;Parameters!$K$12,A389&lt;Parameters!$K$12),IF(A389&lt;Parameters!$K$12,A389+1,0),"")</f>
        <is>
          <t/>
        </is>
      </c>
      <c r="B390" s="0" t="inlineStr">
        <f aca="false">IF(A390&lt;&gt;"",IF(A390=0,B389+1,B389),"")</f>
        <is>
          <t/>
        </is>
      </c>
      <c r="C390" s="24" t="inlineStr">
        <f aca="false">IF(A390&lt;&gt;"",-_phi*(A390+0.5),"")</f>
        <is>
          <t/>
        </is>
      </c>
      <c r="D390" s="8" t="inlineStr">
        <f aca="false">IF(A390&lt;&gt;"",DEGREES(C390),"")</f>
        <is>
          <t/>
        </is>
      </c>
      <c r="E390" s="24" t="inlineStr">
        <f aca="false">IF(A390&lt;&gt;"",_phi*(B390+0.5),"")</f>
        <is>
          <t/>
        </is>
      </c>
      <c r="F390" s="8" t="inlineStr">
        <f aca="false">IF(A390&lt;&gt;"",DEGREES(E390),"")</f>
        <is>
          <t/>
        </is>
      </c>
      <c r="G390" s="8" t="inlineStr">
        <f aca="false">IF(A390&lt;&gt;"",LOOKUP(A390,h!$A$3:$A$30,h!$D$3:$D$30),"")</f>
        <is>
          <t/>
        </is>
      </c>
      <c r="H390" s="8" t="inlineStr">
        <f aca="false">IF(A390&lt;&gt;"",LOOKUP(B390,h!$A$3:$A$30,h!$D$3:$D$30),"")</f>
        <is>
          <t/>
        </is>
      </c>
      <c r="I390" s="8" t="inlineStr">
        <f aca="false">IF(A390&lt;&gt;"",_zif,"")</f>
        <is>
          <t/>
        </is>
      </c>
      <c r="J390" s="8" t="inlineStr">
        <f aca="false">IF(A390&lt;&gt;"",$G390+'v1 Frame'!D$3*COS($C390)+'v1 Frame'!E$3*SIN($C390)*SIN($E390)+'v1 Frame'!F$3*SIN($C390)*COS($E390),"")</f>
        <is>
          <t/>
        </is>
      </c>
      <c r="K390" s="8" t="inlineStr">
        <f aca="false">IF(A390&lt;&gt;"",$H390+'v1 Frame'!E$3*COS($E390)-'v1 Frame'!F$3*SIN($E390),"")</f>
        <is>
          <t/>
        </is>
      </c>
      <c r="L390" s="8" t="inlineStr">
        <f aca="false">IF(A390&lt;&gt;"",$I390-'v1 Frame'!D$3*SIN($C390)+'v1 Frame'!E$3*COS($C390)*SIN($E390)+'v1 Frame'!F$3*COS($C390)*COS($E390),"")</f>
        <is>
          <t/>
        </is>
      </c>
      <c r="M390" s="8" t="inlineStr">
        <f aca="false">IF(A390&lt;&gt;"",$G390+'v1 Frame'!G$3*COS($C390)+'v1 Frame'!H$3*SIN($C390)*SIN($E390)+'v1 Frame'!I$3*SIN($C390)*COS($E390),"")</f>
        <is>
          <t/>
        </is>
      </c>
      <c r="N390" s="8" t="inlineStr">
        <f aca="false">IF(A390&lt;&gt;"",$H390+'v1 Frame'!H$3*COS($E390)-'v1 Frame'!I$3*SIN($E390),"")</f>
        <is>
          <t/>
        </is>
      </c>
      <c r="O390" s="8" t="inlineStr">
        <f aca="false">IF(A390&lt;&gt;"",$I390-'v1 Frame'!G$3*SIN($C390)+'v1 Frame'!H$3*COS($C390)*SIN($E390)+'v1 Frame'!I$3*COS($C390)*COS($E390),"")</f>
        <is>
          <t/>
        </is>
      </c>
      <c r="P390" s="8" t="inlineStr">
        <f aca="false">IF(A390&lt;&gt;"",$G390+'v1 Frame'!J$3*COS($C390)+'v1 Frame'!K$3*SIN($C390)*SIN($E390)+'v1 Frame'!L$3*SIN($C390)*COS($E390),"")</f>
        <is>
          <t/>
        </is>
      </c>
      <c r="Q390" s="8" t="inlineStr">
        <f aca="false">IF(A390&lt;&gt;"",$H390+'v1 Frame'!K$3*COS($E390)-'v1 Frame'!L$3*SIN($E390),"")</f>
        <is>
          <t/>
        </is>
      </c>
      <c r="R390" s="8" t="inlineStr">
        <f aca="false">IF(A390&lt;&gt;"",$I390-'v1 Frame'!J$3*SIN($C390)+'v1 Frame'!K$3*COS($C390)*SIN($E390)+'v1 Frame'!L$3*COS($C390)*COS($E390),"")</f>
        <is>
          <t/>
        </is>
      </c>
      <c r="S390" s="8" t="inlineStr">
        <f aca="false">IF(A390&lt;&gt;"",$G390+'v1 Frame'!M$3*COS($C390)+'v1 Frame'!N$3*SIN($C390)*SIN($E390)+'v1 Frame'!O$3*SIN($C390)*COS($E390),"")</f>
        <is>
          <t/>
        </is>
      </c>
      <c r="T390" s="8" t="inlineStr">
        <f aca="false">IF(A390&lt;&gt;"",$H390+'v1 Frame'!N$3*COS($E390)-'v1 Frame'!O$3*SIN($E390),"")</f>
        <is>
          <t/>
        </is>
      </c>
      <c r="U390" s="8" t="inlineStr">
        <f aca="false">IF(A390&lt;&gt;"",$I390-'v1 Frame'!M$3*SIN($C390)+'v1 Frame'!N$3*COS($C390)*SIN($E390)+'v1 Frame'!O$3*COS($C390)*COS($E390),"")</f>
        <is>
          <t/>
        </is>
      </c>
      <c r="V390" s="8" t="inlineStr">
        <f aca="false">IF(A390&lt;&gt;"",$G390+'v1 Frame'!P$3*COS($C390)+'v1 Frame'!Q$3*SIN($C390)*SIN($E390)+'v1 Frame'!R$3*SIN($C390)*COS($E390),"")</f>
        <is>
          <t/>
        </is>
      </c>
      <c r="W390" s="8" t="inlineStr">
        <f aca="false">IF(A390&lt;&gt;"",$H390+'v1 Frame'!Q$3*COS($E390)-'v1 Frame'!R$3*SIN($E390),"")</f>
        <is>
          <t/>
        </is>
      </c>
      <c r="X390" s="8" t="inlineStr">
        <f aca="false">IF(A390&lt;&gt;"",$I390-'v1 Frame'!P$3*SIN($C390)+'v1 Frame'!Q$3*COS($C390)*SIN($E390)+'v1 Frame'!R$3*COS($C390)*COS($E390),"")</f>
        <is>
          <t/>
        </is>
      </c>
      <c r="Y390" s="8" t="inlineStr">
        <f aca="false">IF(A390&lt;&gt;"",$G390+'v1 Frame'!S$3*COS($C390)+'v1 Frame'!T$3*SIN($C390)*SIN($E390)+'v1 Frame'!U$3*SIN($C390)*COS($E390),"")</f>
        <is>
          <t/>
        </is>
      </c>
      <c r="Z390" s="8" t="inlineStr">
        <f aca="false">IF(A390&lt;&gt;"",$H390+'v1 Frame'!T$3*COS($E390)-'v1 Frame'!U$3*SIN($E390),"")</f>
        <is>
          <t/>
        </is>
      </c>
      <c r="AA390" s="8" t="inlineStr">
        <f aca="false">IF(A390&lt;&gt;"",$I390-'v1 Frame'!S$3*SIN($C390)+'v1 Frame'!T$3*COS($C390)*SIN($E390)+'v1 Frame'!U$3*COS($C390)*COS($E390),"")</f>
        <is>
          <t/>
        </is>
      </c>
      <c r="AB390" s="8" t="inlineStr">
        <f aca="false">IF(A390&lt;&gt;"",$G390+'v1 Frame'!V$3*COS($C390)+'v1 Frame'!W$3*SIN($C390)*SIN($E390)+'v1 Frame'!X$3*SIN($C390)*COS($E390),"")</f>
        <is>
          <t/>
        </is>
      </c>
      <c r="AC390" s="8" t="inlineStr">
        <f aca="false">IF(A390&lt;&gt;"",$H390+'v1 Frame'!W$3*COS($E390)-'v1 Frame'!X$3*SIN($E390),"")</f>
        <is>
          <t/>
        </is>
      </c>
      <c r="AD390" s="8" t="inlineStr">
        <f aca="false">IF(A390&lt;&gt;"",$I390-'v1 Frame'!V$3*SIN($C390)+'v1 Frame'!W$3*COS($C390)*SIN($E390)+'v1 Frame'!X$3*COS($C390)*COS($E390),"")</f>
        <is>
          <t/>
        </is>
      </c>
      <c r="AE390" s="25" t="inlineStr">
        <f aca="false">IF(A390&lt;&gt;"",$G390+'v1 Frame'!Y$3*COS($C390)+'v1 Frame'!Z$3*SIN($C390)*SIN($E390)+'v1 Frame'!AA$3*SIN($C390)*COS($E390),"")</f>
        <is>
          <t/>
        </is>
      </c>
      <c r="AF390" s="25" t="inlineStr">
        <f aca="false">IF(A390&lt;&gt;"",$H390+'v1 Frame'!Z$3*COS($E390)-'v1 Frame'!AA$3*SIN($E390),"")</f>
        <is>
          <t/>
        </is>
      </c>
      <c r="AG390" s="25" t="inlineStr">
        <f aca="false">IF(A390&lt;&gt;"",$I390-'v1 Frame'!Y$3*SIN($C390)+'v1 Frame'!Z$3*COS($C390)*SIN($E390)+'v1 Frame'!AA$3*COS($C390)*COS($E390),"")</f>
        <is>
          <t/>
        </is>
      </c>
      <c r="AH390" s="8" t="inlineStr">
        <f aca="false">IF(A390&lt;&gt;"",SQRT(SUMSQ(G390:I390)),"")</f>
        <is>
          <t/>
        </is>
      </c>
      <c r="AI390" s="8" t="inlineStr">
        <f aca="false">IF(A390&lt;&gt;"",IF(AH390&lt;&gt;0,ACOS(I390/AH390),0),"")</f>
        <is>
          <t/>
        </is>
      </c>
      <c r="AJ390" s="8" t="inlineStr">
        <f aca="false">IF(A390&lt;&gt;"",DEGREES(AI390),"")</f>
        <is>
          <t/>
        </is>
      </c>
      <c r="AK390" s="8" t="inlineStr">
        <f aca="false">IF(A390&lt;&gt;"",IF(OR(G390&lt;&gt;0,H390&lt;&gt;0),ATAN2(G390,H390),0),"")</f>
        <is>
          <t/>
        </is>
      </c>
      <c r="AL390" s="8" t="inlineStr">
        <f aca="false">IF(A390&lt;&gt;"",DEGREES(AK390),"")</f>
        <is>
          <t/>
        </is>
      </c>
      <c r="AM390" s="8" t="inlineStr">
        <f aca="false">IF(A390&lt;&gt;"",SQRT(SUMSQ(J390:L390)),"")</f>
        <is>
          <t/>
        </is>
      </c>
      <c r="AN390" s="8" t="inlineStr">
        <f aca="false">IF(A390&lt;&gt;"",IF(AM390&lt;&gt;0,ACOS(L390/AM390),0),"")</f>
        <is>
          <t/>
        </is>
      </c>
      <c r="AO390" s="8" t="inlineStr">
        <f aca="false">IF(A390&lt;&gt;"",DEGREES(AN390),"")</f>
        <is>
          <t/>
        </is>
      </c>
      <c r="AP390" s="8" t="inlineStr">
        <f aca="false">IF(A390&lt;&gt;"",IF(OR(J390&lt;&gt;0,K390&lt;&gt;0),ATAN2(J390,K390),0),"")</f>
        <is>
          <t/>
        </is>
      </c>
      <c r="AQ390" s="8" t="inlineStr">
        <f aca="false">IF(A390&lt;&gt;"",DEGREES(AP390),"")</f>
        <is>
          <t/>
        </is>
      </c>
      <c r="AR390" s="8" t="inlineStr">
        <f aca="false">IF(A390&lt;&gt;"",SQRT(SUMSQ(M390:O390)),"")</f>
        <is>
          <t/>
        </is>
      </c>
      <c r="AS390" s="8" t="inlineStr">
        <f aca="false">IF(A390&lt;&gt;"",IF(AR390&lt;&gt;0,ACOS(O390/AR390),0),"")</f>
        <is>
          <t/>
        </is>
      </c>
      <c r="AT390" s="8" t="inlineStr">
        <f aca="false">IF(A390&lt;&gt;"",DEGREES(AS390),"")</f>
        <is>
          <t/>
        </is>
      </c>
      <c r="AU390" s="8" t="inlineStr">
        <f aca="false">IF(A390&lt;&gt;"",IF(OR(M390&lt;&gt;0,N390&lt;&gt;0),ATAN2(M390,N390),0),"")</f>
        <is>
          <t/>
        </is>
      </c>
      <c r="AV390" s="8" t="inlineStr">
        <f aca="false">IF(A390&lt;&gt;"",DEGREES(AU390),"")</f>
        <is>
          <t/>
        </is>
      </c>
      <c r="AW390" s="8" t="inlineStr">
        <f aca="false">IF(A390&lt;&gt;"",SQRT(SUMSQ(P390:R390)),"")</f>
        <is>
          <t/>
        </is>
      </c>
      <c r="AX390" s="8" t="inlineStr">
        <f aca="false">IF(A390&lt;&gt;"",IF(AW390&lt;&gt;0,ACOS(R390/AW390),0),"")</f>
        <is>
          <t/>
        </is>
      </c>
      <c r="AY390" s="8" t="inlineStr">
        <f aca="false">IF(A390&lt;&gt;"",DEGREES(AX390),"")</f>
        <is>
          <t/>
        </is>
      </c>
      <c r="AZ390" s="8" t="inlineStr">
        <f aca="false">IF(A390&lt;&gt;"",IF(OR(P390&lt;&gt;0,Q390&lt;&gt;0),ATAN2(P390,Q390),0),"")</f>
        <is>
          <t/>
        </is>
      </c>
      <c r="BA390" s="8" t="inlineStr">
        <f aca="false">IF(A390&lt;&gt;"",DEGREES(AZ390),"")</f>
        <is>
          <t/>
        </is>
      </c>
      <c r="BB390" s="8" t="inlineStr">
        <f aca="false">IF(A390&lt;&gt;"",SQRT(SUMSQ(S390:U390)),"")</f>
        <is>
          <t/>
        </is>
      </c>
      <c r="BC390" s="8" t="inlineStr">
        <f aca="false">IF(A390&lt;&gt;"",IF(BB390&lt;&gt;0,ACOS(U390/BB390),0),"")</f>
        <is>
          <t/>
        </is>
      </c>
      <c r="BD390" s="8" t="inlineStr">
        <f aca="false">IF(A390&lt;&gt;"",DEGREES(BC390),"")</f>
        <is>
          <t/>
        </is>
      </c>
      <c r="BE390" s="8" t="inlineStr">
        <f aca="false">IF(A390&lt;&gt;"",IF(OR(S390&lt;&gt;0,T390&lt;&gt;0),ATAN2(S390,T390),0),"")</f>
        <is>
          <t/>
        </is>
      </c>
      <c r="BF390" s="8" t="inlineStr">
        <f aca="false">IF(A390&lt;&gt;"",DEGREES(BE390),"")</f>
        <is>
          <t/>
        </is>
      </c>
      <c r="BG390" s="8" t="inlineStr">
        <f aca="false">IF(A390&lt;&gt;"",SQRT(SUMSQ(V390:X390)),"")</f>
        <is>
          <t/>
        </is>
      </c>
      <c r="BH390" s="8" t="inlineStr">
        <f aca="false">IF(A390&lt;&gt;"",IF(BG390&lt;&gt;0,ACOS(X390/BG390),0),"")</f>
        <is>
          <t/>
        </is>
      </c>
      <c r="BI390" s="8" t="inlineStr">
        <f aca="false">IF(A390&lt;&gt;"",DEGREES(BH390),"")</f>
        <is>
          <t/>
        </is>
      </c>
      <c r="BJ390" s="8" t="inlineStr">
        <f aca="false">IF(A390&lt;&gt;"",IF(OR(V390&lt;&gt;0,W390&lt;&gt;0),ATAN2(V390,W390),0),"")</f>
        <is>
          <t/>
        </is>
      </c>
      <c r="BK390" s="8" t="inlineStr">
        <f aca="false">IF(A390&lt;&gt;"",DEGREES(BJ390),"")</f>
        <is>
          <t/>
        </is>
      </c>
      <c r="BL390" s="8" t="inlineStr">
        <f aca="false">IF(A390&lt;&gt;"",SQRT(SUMSQ(Y390:AA390)),"")</f>
        <is>
          <t/>
        </is>
      </c>
      <c r="BM390" s="8" t="inlineStr">
        <f aca="false">IF(A390&lt;&gt;"",IF(BL390&lt;&gt;0,ACOS(AA390/BL390),0),"")</f>
        <is>
          <t/>
        </is>
      </c>
      <c r="BN390" s="8" t="inlineStr">
        <f aca="false">IF(A390&lt;&gt;"",DEGREES(BM390),"")</f>
        <is>
          <t/>
        </is>
      </c>
      <c r="BO390" s="8" t="inlineStr">
        <f aca="false">IF(A390&lt;&gt;"",IF(OR(Y390&lt;&gt;0,Z390&lt;&gt;0),ATAN2(Y390,Z390),0),"")</f>
        <is>
          <t/>
        </is>
      </c>
      <c r="BP390" s="8" t="inlineStr">
        <f aca="false">IF(A390&lt;&gt;"",DEGREES(BO390),"")</f>
        <is>
          <t/>
        </is>
      </c>
      <c r="BQ390" s="8" t="inlineStr">
        <f aca="false">IF(A390&lt;&gt;"",SQRT(SUMSQ(AB390:AD390)),"")</f>
        <is>
          <t/>
        </is>
      </c>
      <c r="BR390" s="8" t="inlineStr">
        <f aca="false">IF(A390&lt;&gt;"",IF(BQ390&lt;&gt;0,ACOS(AD390/BQ390),0),"")</f>
        <is>
          <t/>
        </is>
      </c>
      <c r="BS390" s="8" t="inlineStr">
        <f aca="false">IF(A390&lt;&gt;"",DEGREES(BR390),"")</f>
        <is>
          <t/>
        </is>
      </c>
      <c r="BT390" s="8" t="inlineStr">
        <f aca="false">IF(A390&lt;&gt;"",IF(OR(AB390&lt;&gt;0,AC390&lt;&gt;0),ATAN2(AB390,AC390),0),"")</f>
        <is>
          <t/>
        </is>
      </c>
      <c r="BU390" s="8" t="inlineStr">
        <f aca="false">IF(A390&lt;&gt;"",DEGREES(BT390),"")</f>
        <is>
          <t/>
        </is>
      </c>
      <c r="BV390" s="8" t="inlineStr">
        <f aca="false">IF(A390&lt;&gt;"",SQRT(SUMSQ(AE390:AG390)),"")</f>
        <is>
          <t/>
        </is>
      </c>
      <c r="BW390" s="8" t="inlineStr">
        <f aca="false">IF(A390&lt;&gt;"",IF(BV390&lt;&gt;0,ACOS(AG390/BV390),0),"")</f>
        <is>
          <t/>
        </is>
      </c>
      <c r="BX390" s="8" t="inlineStr">
        <f aca="false">IF(A390&lt;&gt;"",DEGREES(BW390),"")</f>
        <is>
          <t/>
        </is>
      </c>
      <c r="BY390" s="8" t="inlineStr">
        <f aca="false">IF(A390&lt;&gt;"",IF(OR(AF390&lt;&gt;0,AG390&lt;&gt;0),ATAN2(AF390,AG390),0),"")</f>
        <is>
          <t/>
        </is>
      </c>
      <c r="BZ390" s="8" t="inlineStr">
        <f aca="false">IF(A390&lt;&gt;"",DEGREES(BY390),"")</f>
        <is>
          <t/>
        </is>
      </c>
      <c r="CA390" s="0" t="inlineStr">
        <f aca="false">IF(A390&lt;&gt;"",IF(AND(AI390&lt;Parameters!$B$11,AI390&gt;Parameters!$B$12,AN390&lt;Parameters!$B$11,AN390&gt;Parameters!$B$12,AS390&lt;Parameters!$B$11,AS390&gt;Parameters!$B$12,AX390&lt;Parameters!$B$11,AX390&gt;Parameters!$B$12,BC390&lt;Parameters!$B$11,BC390&gt;Parameters!$B$12,BM390&lt;Parameters!$B$11,BM390&gt;Parameters!$B$12,BR390&lt;Parameters!$B$11,BR390&gt;Parameters!$B$12,BW390&lt;Parameters!$B$11,BW390&gt;Parameters!$B$12),1,0),"")</f>
        <is>
          <t/>
        </is>
      </c>
      <c r="CB390" s="0" t="inlineStr">
        <f aca="false">IF(A390&lt;&gt;"",IF(OR(AI390&lt;Parameters!$B$12,AI390&gt;Parameters!$B$11),0,1),"")</f>
        <is>
          <t/>
        </is>
      </c>
      <c r="CC390" s="0" t="inlineStr">
        <f aca="false">IF(A390&lt;&gt;"",IF(OR(AN390&lt;Parameters!$B$12,AN390&gt;Parameters!$B$11),0,1),"")</f>
        <is>
          <t/>
        </is>
      </c>
      <c r="CD390" s="0" t="inlineStr">
        <f aca="false">IF(A390&lt;&gt;"",IF(OR(AS390&lt;Parameters!$B$12,AS390&gt;Parameters!$B$11),0,1),"")</f>
        <is>
          <t/>
        </is>
      </c>
      <c r="CE390" s="0" t="inlineStr">
        <f aca="false">IF(A390&lt;&gt;"",IF(OR(AX390&lt;Parameters!$B$12,AX390&gt;Parameters!$B$11),0,1),"")</f>
        <is>
          <t/>
        </is>
      </c>
      <c r="CF390" s="0" t="inlineStr">
        <f aca="false">IF(A390&lt;&gt;"",IF(OR(BC390&lt;Parameters!$B$12,BC390&gt;Parameters!$B$11),0,1),"")</f>
        <is>
          <t/>
        </is>
      </c>
      <c r="CG390" s="0" t="inlineStr">
        <f aca="false">IF(A390&lt;&gt;"",IF(OR(BH390&lt;Parameters!$B$12,BH390&gt;Parameters!$B$11),0,1),"")</f>
        <is>
          <t/>
        </is>
      </c>
      <c r="CH390" s="0" t="inlineStr">
        <f aca="false">IF(A390&lt;&gt;"",IF(OR(BM390&lt;Parameters!$B$12,BM390&gt;Parameters!$B$11),0,1),"")</f>
        <is>
          <t/>
        </is>
      </c>
      <c r="CI390" s="0" t="inlineStr">
        <f aca="false">IF(A390&lt;&gt;"",IF(OR(BR390&lt;Parameters!$B$12,BR390&gt;Parameters!$B$11),0,1),"")</f>
        <is>
          <t/>
        </is>
      </c>
      <c r="CJ390" s="0" t="inlineStr">
        <f aca="false">IF(A390&lt;&gt;"",IF(OR(BW390&lt;Parameters!$B$12,BW390&gt;Parameters!$B$11),0,1),"")</f>
        <is>
          <t/>
        </is>
      </c>
      <c r="CK390" s="26" t="inlineStr">
        <f aca="false">IF(A390&lt;&gt;"",SUM(CB390:CJ390)/9,"")</f>
        <is>
          <t/>
        </is>
      </c>
      <c r="CL390" s="0" t="inlineStr">
        <f aca="false">IF(A390&lt;&gt;"",CK390*9,"")</f>
        <is>
          <t/>
        </is>
      </c>
      <c r="CM390" s="8" t="inlineStr">
        <f aca="false">IF(A390&lt;&gt;"",TEXT(B390,CM$2)&amp;" "&amp;TEXT(A390,CM$2),"")</f>
        <is>
          <t/>
        </is>
      </c>
    </row>
    <row r="391" customFormat="false" ht="15" hidden="false" customHeight="false" outlineLevel="0" collapsed="false">
      <c r="A391" s="0" t="inlineStr">
        <f aca="false">IF(OR(B390&lt;Parameters!$K$12,A390&lt;Parameters!$K$12),IF(A390&lt;Parameters!$K$12,A390+1,0),"")</f>
        <is>
          <t/>
        </is>
      </c>
      <c r="B391" s="0" t="inlineStr">
        <f aca="false">IF(A391&lt;&gt;"",IF(A391=0,B390+1,B390),"")</f>
        <is>
          <t/>
        </is>
      </c>
      <c r="C391" s="24" t="inlineStr">
        <f aca="false">IF(A391&lt;&gt;"",-_phi*(A391+0.5),"")</f>
        <is>
          <t/>
        </is>
      </c>
      <c r="D391" s="8" t="inlineStr">
        <f aca="false">IF(A391&lt;&gt;"",DEGREES(C391),"")</f>
        <is>
          <t/>
        </is>
      </c>
      <c r="E391" s="24" t="inlineStr">
        <f aca="false">IF(A391&lt;&gt;"",_phi*(B391+0.5),"")</f>
        <is>
          <t/>
        </is>
      </c>
      <c r="F391" s="8" t="inlineStr">
        <f aca="false">IF(A391&lt;&gt;"",DEGREES(E391),"")</f>
        <is>
          <t/>
        </is>
      </c>
      <c r="G391" s="8" t="inlineStr">
        <f aca="false">IF(A391&lt;&gt;"",LOOKUP(A391,h!$A$3:$A$30,h!$D$3:$D$30),"")</f>
        <is>
          <t/>
        </is>
      </c>
      <c r="H391" s="8" t="inlineStr">
        <f aca="false">IF(A391&lt;&gt;"",LOOKUP(B391,h!$A$3:$A$30,h!$D$3:$D$30),"")</f>
        <is>
          <t/>
        </is>
      </c>
      <c r="I391" s="8" t="inlineStr">
        <f aca="false">IF(A391&lt;&gt;"",_zif,"")</f>
        <is>
          <t/>
        </is>
      </c>
      <c r="J391" s="8" t="inlineStr">
        <f aca="false">IF(A391&lt;&gt;"",$G391+'v1 Frame'!D$3*COS($C391)+'v1 Frame'!E$3*SIN($C391)*SIN($E391)+'v1 Frame'!F$3*SIN($C391)*COS($E391),"")</f>
        <is>
          <t/>
        </is>
      </c>
      <c r="K391" s="8" t="inlineStr">
        <f aca="false">IF(A391&lt;&gt;"",$H391+'v1 Frame'!E$3*COS($E391)-'v1 Frame'!F$3*SIN($E391),"")</f>
        <is>
          <t/>
        </is>
      </c>
      <c r="L391" s="8" t="inlineStr">
        <f aca="false">IF(A391&lt;&gt;"",$I391-'v1 Frame'!D$3*SIN($C391)+'v1 Frame'!E$3*COS($C391)*SIN($E391)+'v1 Frame'!F$3*COS($C391)*COS($E391),"")</f>
        <is>
          <t/>
        </is>
      </c>
      <c r="M391" s="8" t="inlineStr">
        <f aca="false">IF(A391&lt;&gt;"",$G391+'v1 Frame'!G$3*COS($C391)+'v1 Frame'!H$3*SIN($C391)*SIN($E391)+'v1 Frame'!I$3*SIN($C391)*COS($E391),"")</f>
        <is>
          <t/>
        </is>
      </c>
      <c r="N391" s="8" t="inlineStr">
        <f aca="false">IF(A391&lt;&gt;"",$H391+'v1 Frame'!H$3*COS($E391)-'v1 Frame'!I$3*SIN($E391),"")</f>
        <is>
          <t/>
        </is>
      </c>
      <c r="O391" s="8" t="inlineStr">
        <f aca="false">IF(A391&lt;&gt;"",$I391-'v1 Frame'!G$3*SIN($C391)+'v1 Frame'!H$3*COS($C391)*SIN($E391)+'v1 Frame'!I$3*COS($C391)*COS($E391),"")</f>
        <is>
          <t/>
        </is>
      </c>
      <c r="P391" s="8" t="inlineStr">
        <f aca="false">IF(A391&lt;&gt;"",$G391+'v1 Frame'!J$3*COS($C391)+'v1 Frame'!K$3*SIN($C391)*SIN($E391)+'v1 Frame'!L$3*SIN($C391)*COS($E391),"")</f>
        <is>
          <t/>
        </is>
      </c>
      <c r="Q391" s="8" t="inlineStr">
        <f aca="false">IF(A391&lt;&gt;"",$H391+'v1 Frame'!K$3*COS($E391)-'v1 Frame'!L$3*SIN($E391),"")</f>
        <is>
          <t/>
        </is>
      </c>
      <c r="R391" s="8" t="inlineStr">
        <f aca="false">IF(A391&lt;&gt;"",$I391-'v1 Frame'!J$3*SIN($C391)+'v1 Frame'!K$3*COS($C391)*SIN($E391)+'v1 Frame'!L$3*COS($C391)*COS($E391),"")</f>
        <is>
          <t/>
        </is>
      </c>
      <c r="S391" s="8" t="inlineStr">
        <f aca="false">IF(A391&lt;&gt;"",$G391+'v1 Frame'!M$3*COS($C391)+'v1 Frame'!N$3*SIN($C391)*SIN($E391)+'v1 Frame'!O$3*SIN($C391)*COS($E391),"")</f>
        <is>
          <t/>
        </is>
      </c>
      <c r="T391" s="8" t="inlineStr">
        <f aca="false">IF(A391&lt;&gt;"",$H391+'v1 Frame'!N$3*COS($E391)-'v1 Frame'!O$3*SIN($E391),"")</f>
        <is>
          <t/>
        </is>
      </c>
      <c r="U391" s="8" t="inlineStr">
        <f aca="false">IF(A391&lt;&gt;"",$I391-'v1 Frame'!M$3*SIN($C391)+'v1 Frame'!N$3*COS($C391)*SIN($E391)+'v1 Frame'!O$3*COS($C391)*COS($E391),"")</f>
        <is>
          <t/>
        </is>
      </c>
      <c r="V391" s="8" t="inlineStr">
        <f aca="false">IF(A391&lt;&gt;"",$G391+'v1 Frame'!P$3*COS($C391)+'v1 Frame'!Q$3*SIN($C391)*SIN($E391)+'v1 Frame'!R$3*SIN($C391)*COS($E391),"")</f>
        <is>
          <t/>
        </is>
      </c>
      <c r="W391" s="8" t="inlineStr">
        <f aca="false">IF(A391&lt;&gt;"",$H391+'v1 Frame'!Q$3*COS($E391)-'v1 Frame'!R$3*SIN($E391),"")</f>
        <is>
          <t/>
        </is>
      </c>
      <c r="X391" s="8" t="inlineStr">
        <f aca="false">IF(A391&lt;&gt;"",$I391-'v1 Frame'!P$3*SIN($C391)+'v1 Frame'!Q$3*COS($C391)*SIN($E391)+'v1 Frame'!R$3*COS($C391)*COS($E391),"")</f>
        <is>
          <t/>
        </is>
      </c>
      <c r="Y391" s="8" t="inlineStr">
        <f aca="false">IF(A391&lt;&gt;"",$G391+'v1 Frame'!S$3*COS($C391)+'v1 Frame'!T$3*SIN($C391)*SIN($E391)+'v1 Frame'!U$3*SIN($C391)*COS($E391),"")</f>
        <is>
          <t/>
        </is>
      </c>
      <c r="Z391" s="8" t="inlineStr">
        <f aca="false">IF(A391&lt;&gt;"",$H391+'v1 Frame'!T$3*COS($E391)-'v1 Frame'!U$3*SIN($E391),"")</f>
        <is>
          <t/>
        </is>
      </c>
      <c r="AA391" s="8" t="inlineStr">
        <f aca="false">IF(A391&lt;&gt;"",$I391-'v1 Frame'!S$3*SIN($C391)+'v1 Frame'!T$3*COS($C391)*SIN($E391)+'v1 Frame'!U$3*COS($C391)*COS($E391),"")</f>
        <is>
          <t/>
        </is>
      </c>
      <c r="AB391" s="8" t="inlineStr">
        <f aca="false">IF(A391&lt;&gt;"",$G391+'v1 Frame'!V$3*COS($C391)+'v1 Frame'!W$3*SIN($C391)*SIN($E391)+'v1 Frame'!X$3*SIN($C391)*COS($E391),"")</f>
        <is>
          <t/>
        </is>
      </c>
      <c r="AC391" s="8" t="inlineStr">
        <f aca="false">IF(A391&lt;&gt;"",$H391+'v1 Frame'!W$3*COS($E391)-'v1 Frame'!X$3*SIN($E391),"")</f>
        <is>
          <t/>
        </is>
      </c>
      <c r="AD391" s="8" t="inlineStr">
        <f aca="false">IF(A391&lt;&gt;"",$I391-'v1 Frame'!V$3*SIN($C391)+'v1 Frame'!W$3*COS($C391)*SIN($E391)+'v1 Frame'!X$3*COS($C391)*COS($E391),"")</f>
        <is>
          <t/>
        </is>
      </c>
      <c r="AE391" s="25" t="inlineStr">
        <f aca="false">IF(A391&lt;&gt;"",$G391+'v1 Frame'!Y$3*COS($C391)+'v1 Frame'!Z$3*SIN($C391)*SIN($E391)+'v1 Frame'!AA$3*SIN($C391)*COS($E391),"")</f>
        <is>
          <t/>
        </is>
      </c>
      <c r="AF391" s="25" t="inlineStr">
        <f aca="false">IF(A391&lt;&gt;"",$H391+'v1 Frame'!Z$3*COS($E391)-'v1 Frame'!AA$3*SIN($E391),"")</f>
        <is>
          <t/>
        </is>
      </c>
      <c r="AG391" s="25" t="inlineStr">
        <f aca="false">IF(A391&lt;&gt;"",$I391-'v1 Frame'!Y$3*SIN($C391)+'v1 Frame'!Z$3*COS($C391)*SIN($E391)+'v1 Frame'!AA$3*COS($C391)*COS($E391),"")</f>
        <is>
          <t/>
        </is>
      </c>
      <c r="AH391" s="8" t="inlineStr">
        <f aca="false">IF(A391&lt;&gt;"",SQRT(SUMSQ(G391:I391)),"")</f>
        <is>
          <t/>
        </is>
      </c>
      <c r="AI391" s="8" t="inlineStr">
        <f aca="false">IF(A391&lt;&gt;"",IF(AH391&lt;&gt;0,ACOS(I391/AH391),0),"")</f>
        <is>
          <t/>
        </is>
      </c>
      <c r="AJ391" s="8" t="inlineStr">
        <f aca="false">IF(A391&lt;&gt;"",DEGREES(AI391),"")</f>
        <is>
          <t/>
        </is>
      </c>
      <c r="AK391" s="8" t="inlineStr">
        <f aca="false">IF(A391&lt;&gt;"",IF(OR(G391&lt;&gt;0,H391&lt;&gt;0),ATAN2(G391,H391),0),"")</f>
        <is>
          <t/>
        </is>
      </c>
      <c r="AL391" s="8" t="inlineStr">
        <f aca="false">IF(A391&lt;&gt;"",DEGREES(AK391),"")</f>
        <is>
          <t/>
        </is>
      </c>
      <c r="AM391" s="8" t="inlineStr">
        <f aca="false">IF(A391&lt;&gt;"",SQRT(SUMSQ(J391:L391)),"")</f>
        <is>
          <t/>
        </is>
      </c>
      <c r="AN391" s="8" t="inlineStr">
        <f aca="false">IF(A391&lt;&gt;"",IF(AM391&lt;&gt;0,ACOS(L391/AM391),0),"")</f>
        <is>
          <t/>
        </is>
      </c>
      <c r="AO391" s="8" t="inlineStr">
        <f aca="false">IF(A391&lt;&gt;"",DEGREES(AN391),"")</f>
        <is>
          <t/>
        </is>
      </c>
      <c r="AP391" s="8" t="inlineStr">
        <f aca="false">IF(A391&lt;&gt;"",IF(OR(J391&lt;&gt;0,K391&lt;&gt;0),ATAN2(J391,K391),0),"")</f>
        <is>
          <t/>
        </is>
      </c>
      <c r="AQ391" s="8" t="inlineStr">
        <f aca="false">IF(A391&lt;&gt;"",DEGREES(AP391),"")</f>
        <is>
          <t/>
        </is>
      </c>
      <c r="AR391" s="8" t="inlineStr">
        <f aca="false">IF(A391&lt;&gt;"",SQRT(SUMSQ(M391:O391)),"")</f>
        <is>
          <t/>
        </is>
      </c>
      <c r="AS391" s="8" t="inlineStr">
        <f aca="false">IF(A391&lt;&gt;"",IF(AR391&lt;&gt;0,ACOS(O391/AR391),0),"")</f>
        <is>
          <t/>
        </is>
      </c>
      <c r="AT391" s="8" t="inlineStr">
        <f aca="false">IF(A391&lt;&gt;"",DEGREES(AS391),"")</f>
        <is>
          <t/>
        </is>
      </c>
      <c r="AU391" s="8" t="inlineStr">
        <f aca="false">IF(A391&lt;&gt;"",IF(OR(M391&lt;&gt;0,N391&lt;&gt;0),ATAN2(M391,N391),0),"")</f>
        <is>
          <t/>
        </is>
      </c>
      <c r="AV391" s="8" t="inlineStr">
        <f aca="false">IF(A391&lt;&gt;"",DEGREES(AU391),"")</f>
        <is>
          <t/>
        </is>
      </c>
      <c r="AW391" s="8" t="inlineStr">
        <f aca="false">IF(A391&lt;&gt;"",SQRT(SUMSQ(P391:R391)),"")</f>
        <is>
          <t/>
        </is>
      </c>
      <c r="AX391" s="8" t="inlineStr">
        <f aca="false">IF(A391&lt;&gt;"",IF(AW391&lt;&gt;0,ACOS(R391/AW391),0),"")</f>
        <is>
          <t/>
        </is>
      </c>
      <c r="AY391" s="8" t="inlineStr">
        <f aca="false">IF(A391&lt;&gt;"",DEGREES(AX391),"")</f>
        <is>
          <t/>
        </is>
      </c>
      <c r="AZ391" s="8" t="inlineStr">
        <f aca="false">IF(A391&lt;&gt;"",IF(OR(P391&lt;&gt;0,Q391&lt;&gt;0),ATAN2(P391,Q391),0),"")</f>
        <is>
          <t/>
        </is>
      </c>
      <c r="BA391" s="8" t="inlineStr">
        <f aca="false">IF(A391&lt;&gt;"",DEGREES(AZ391),"")</f>
        <is>
          <t/>
        </is>
      </c>
      <c r="BB391" s="8" t="inlineStr">
        <f aca="false">IF(A391&lt;&gt;"",SQRT(SUMSQ(S391:U391)),"")</f>
        <is>
          <t/>
        </is>
      </c>
      <c r="BC391" s="8" t="inlineStr">
        <f aca="false">IF(A391&lt;&gt;"",IF(BB391&lt;&gt;0,ACOS(U391/BB391),0),"")</f>
        <is>
          <t/>
        </is>
      </c>
      <c r="BD391" s="8" t="inlineStr">
        <f aca="false">IF(A391&lt;&gt;"",DEGREES(BC391),"")</f>
        <is>
          <t/>
        </is>
      </c>
      <c r="BE391" s="8" t="inlineStr">
        <f aca="false">IF(A391&lt;&gt;"",IF(OR(S391&lt;&gt;0,T391&lt;&gt;0),ATAN2(S391,T391),0),"")</f>
        <is>
          <t/>
        </is>
      </c>
      <c r="BF391" s="8" t="inlineStr">
        <f aca="false">IF(A391&lt;&gt;"",DEGREES(BE391),"")</f>
        <is>
          <t/>
        </is>
      </c>
      <c r="BG391" s="8" t="inlineStr">
        <f aca="false">IF(A391&lt;&gt;"",SQRT(SUMSQ(V391:X391)),"")</f>
        <is>
          <t/>
        </is>
      </c>
      <c r="BH391" s="8" t="inlineStr">
        <f aca="false">IF(A391&lt;&gt;"",IF(BG391&lt;&gt;0,ACOS(X391/BG391),0),"")</f>
        <is>
          <t/>
        </is>
      </c>
      <c r="BI391" s="8" t="inlineStr">
        <f aca="false">IF(A391&lt;&gt;"",DEGREES(BH391),"")</f>
        <is>
          <t/>
        </is>
      </c>
      <c r="BJ391" s="8" t="inlineStr">
        <f aca="false">IF(A391&lt;&gt;"",IF(OR(V391&lt;&gt;0,W391&lt;&gt;0),ATAN2(V391,W391),0),"")</f>
        <is>
          <t/>
        </is>
      </c>
      <c r="BK391" s="8" t="inlineStr">
        <f aca="false">IF(A391&lt;&gt;"",DEGREES(BJ391),"")</f>
        <is>
          <t/>
        </is>
      </c>
      <c r="BL391" s="8" t="inlineStr">
        <f aca="false">IF(A391&lt;&gt;"",SQRT(SUMSQ(Y391:AA391)),"")</f>
        <is>
          <t/>
        </is>
      </c>
      <c r="BM391" s="8" t="inlineStr">
        <f aca="false">IF(A391&lt;&gt;"",IF(BL391&lt;&gt;0,ACOS(AA391/BL391),0),"")</f>
        <is>
          <t/>
        </is>
      </c>
      <c r="BN391" s="8" t="inlineStr">
        <f aca="false">IF(A391&lt;&gt;"",DEGREES(BM391),"")</f>
        <is>
          <t/>
        </is>
      </c>
      <c r="BO391" s="8" t="inlineStr">
        <f aca="false">IF(A391&lt;&gt;"",IF(OR(Y391&lt;&gt;0,Z391&lt;&gt;0),ATAN2(Y391,Z391),0),"")</f>
        <is>
          <t/>
        </is>
      </c>
      <c r="BP391" s="8" t="inlineStr">
        <f aca="false">IF(A391&lt;&gt;"",DEGREES(BO391),"")</f>
        <is>
          <t/>
        </is>
      </c>
      <c r="BQ391" s="8" t="inlineStr">
        <f aca="false">IF(A391&lt;&gt;"",SQRT(SUMSQ(AB391:AD391)),"")</f>
        <is>
          <t/>
        </is>
      </c>
      <c r="BR391" s="8" t="inlineStr">
        <f aca="false">IF(A391&lt;&gt;"",IF(BQ391&lt;&gt;0,ACOS(AD391/BQ391),0),"")</f>
        <is>
          <t/>
        </is>
      </c>
      <c r="BS391" s="8" t="inlineStr">
        <f aca="false">IF(A391&lt;&gt;"",DEGREES(BR391),"")</f>
        <is>
          <t/>
        </is>
      </c>
      <c r="BT391" s="8" t="inlineStr">
        <f aca="false">IF(A391&lt;&gt;"",IF(OR(AB391&lt;&gt;0,AC391&lt;&gt;0),ATAN2(AB391,AC391),0),"")</f>
        <is>
          <t/>
        </is>
      </c>
      <c r="BU391" s="8" t="inlineStr">
        <f aca="false">IF(A391&lt;&gt;"",DEGREES(BT391),"")</f>
        <is>
          <t/>
        </is>
      </c>
      <c r="BV391" s="8" t="inlineStr">
        <f aca="false">IF(A391&lt;&gt;"",SQRT(SUMSQ(AE391:AG391)),"")</f>
        <is>
          <t/>
        </is>
      </c>
      <c r="BW391" s="8" t="inlineStr">
        <f aca="false">IF(A391&lt;&gt;"",IF(BV391&lt;&gt;0,ACOS(AG391/BV391),0),"")</f>
        <is>
          <t/>
        </is>
      </c>
      <c r="BX391" s="8" t="inlineStr">
        <f aca="false">IF(A391&lt;&gt;"",DEGREES(BW391),"")</f>
        <is>
          <t/>
        </is>
      </c>
      <c r="BY391" s="8" t="inlineStr">
        <f aca="false">IF(A391&lt;&gt;"",IF(OR(AF391&lt;&gt;0,AG391&lt;&gt;0),ATAN2(AF391,AG391),0),"")</f>
        <is>
          <t/>
        </is>
      </c>
      <c r="BZ391" s="8" t="inlineStr">
        <f aca="false">IF(A391&lt;&gt;"",DEGREES(BY391),"")</f>
        <is>
          <t/>
        </is>
      </c>
      <c r="CA391" s="0" t="inlineStr">
        <f aca="false">IF(A391&lt;&gt;"",IF(AND(AI391&lt;Parameters!$B$11,AI391&gt;Parameters!$B$12,AN391&lt;Parameters!$B$11,AN391&gt;Parameters!$B$12,AS391&lt;Parameters!$B$11,AS391&gt;Parameters!$B$12,AX391&lt;Parameters!$B$11,AX391&gt;Parameters!$B$12,BC391&lt;Parameters!$B$11,BC391&gt;Parameters!$B$12,BM391&lt;Parameters!$B$11,BM391&gt;Parameters!$B$12,BR391&lt;Parameters!$B$11,BR391&gt;Parameters!$B$12,BW391&lt;Parameters!$B$11,BW391&gt;Parameters!$B$12),1,0),"")</f>
        <is>
          <t/>
        </is>
      </c>
      <c r="CB391" s="0" t="inlineStr">
        <f aca="false">IF(A391&lt;&gt;"",IF(OR(AI391&lt;Parameters!$B$12,AI391&gt;Parameters!$B$11),0,1),"")</f>
        <is>
          <t/>
        </is>
      </c>
      <c r="CC391" s="0" t="inlineStr">
        <f aca="false">IF(A391&lt;&gt;"",IF(OR(AN391&lt;Parameters!$B$12,AN391&gt;Parameters!$B$11),0,1),"")</f>
        <is>
          <t/>
        </is>
      </c>
      <c r="CD391" s="0" t="inlineStr">
        <f aca="false">IF(A391&lt;&gt;"",IF(OR(AS391&lt;Parameters!$B$12,AS391&gt;Parameters!$B$11),0,1),"")</f>
        <is>
          <t/>
        </is>
      </c>
      <c r="CE391" s="0" t="inlineStr">
        <f aca="false">IF(A391&lt;&gt;"",IF(OR(AX391&lt;Parameters!$B$12,AX391&gt;Parameters!$B$11),0,1),"")</f>
        <is>
          <t/>
        </is>
      </c>
      <c r="CF391" s="0" t="inlineStr">
        <f aca="false">IF(A391&lt;&gt;"",IF(OR(BC391&lt;Parameters!$B$12,BC391&gt;Parameters!$B$11),0,1),"")</f>
        <is>
          <t/>
        </is>
      </c>
      <c r="CG391" s="0" t="inlineStr">
        <f aca="false">IF(A391&lt;&gt;"",IF(OR(BH391&lt;Parameters!$B$12,BH391&gt;Parameters!$B$11),0,1),"")</f>
        <is>
          <t/>
        </is>
      </c>
      <c r="CH391" s="0" t="inlineStr">
        <f aca="false">IF(A391&lt;&gt;"",IF(OR(BM391&lt;Parameters!$B$12,BM391&gt;Parameters!$B$11),0,1),"")</f>
        <is>
          <t/>
        </is>
      </c>
      <c r="CI391" s="0" t="inlineStr">
        <f aca="false">IF(A391&lt;&gt;"",IF(OR(BR391&lt;Parameters!$B$12,BR391&gt;Parameters!$B$11),0,1),"")</f>
        <is>
          <t/>
        </is>
      </c>
      <c r="CJ391" s="0" t="inlineStr">
        <f aca="false">IF(A391&lt;&gt;"",IF(OR(BW391&lt;Parameters!$B$12,BW391&gt;Parameters!$B$11),0,1),"")</f>
        <is>
          <t/>
        </is>
      </c>
      <c r="CK391" s="26" t="inlineStr">
        <f aca="false">IF(A391&lt;&gt;"",SUM(CB391:CJ391)/9,"")</f>
        <is>
          <t/>
        </is>
      </c>
      <c r="CL391" s="0" t="inlineStr">
        <f aca="false">IF(A391&lt;&gt;"",CK391*9,"")</f>
        <is>
          <t/>
        </is>
      </c>
      <c r="CM391" s="8" t="inlineStr">
        <f aca="false">IF(A391&lt;&gt;"",TEXT(B391,CM$2)&amp;" "&amp;TEXT(A391,CM$2),"")</f>
        <is>
          <t/>
        </is>
      </c>
    </row>
    <row r="392" customFormat="false" ht="15" hidden="false" customHeight="false" outlineLevel="0" collapsed="false">
      <c r="A392" s="0" t="inlineStr">
        <f aca="false">IF(OR(B391&lt;Parameters!$K$12,A391&lt;Parameters!$K$12),IF(A391&lt;Parameters!$K$12,A391+1,0),"")</f>
        <is>
          <t/>
        </is>
      </c>
      <c r="B392" s="0" t="inlineStr">
        <f aca="false">IF(A392&lt;&gt;"",IF(A392=0,B391+1,B391),"")</f>
        <is>
          <t/>
        </is>
      </c>
      <c r="C392" s="24" t="inlineStr">
        <f aca="false">IF(A392&lt;&gt;"",-_phi*(A392+0.5),"")</f>
        <is>
          <t/>
        </is>
      </c>
      <c r="D392" s="8" t="inlineStr">
        <f aca="false">IF(A392&lt;&gt;"",DEGREES(C392),"")</f>
        <is>
          <t/>
        </is>
      </c>
      <c r="E392" s="24" t="inlineStr">
        <f aca="false">IF(A392&lt;&gt;"",_phi*(B392+0.5),"")</f>
        <is>
          <t/>
        </is>
      </c>
      <c r="F392" s="8" t="inlineStr">
        <f aca="false">IF(A392&lt;&gt;"",DEGREES(E392),"")</f>
        <is>
          <t/>
        </is>
      </c>
      <c r="G392" s="8" t="inlineStr">
        <f aca="false">IF(A392&lt;&gt;"",LOOKUP(A392,h!$A$3:$A$30,h!$D$3:$D$30),"")</f>
        <is>
          <t/>
        </is>
      </c>
      <c r="H392" s="8" t="inlineStr">
        <f aca="false">IF(A392&lt;&gt;"",LOOKUP(B392,h!$A$3:$A$30,h!$D$3:$D$30),"")</f>
        <is>
          <t/>
        </is>
      </c>
      <c r="I392" s="8" t="inlineStr">
        <f aca="false">IF(A392&lt;&gt;"",_zif,"")</f>
        <is>
          <t/>
        </is>
      </c>
      <c r="J392" s="8" t="inlineStr">
        <f aca="false">IF(A392&lt;&gt;"",$G392+'v1 Frame'!D$3*COS($C392)+'v1 Frame'!E$3*SIN($C392)*SIN($E392)+'v1 Frame'!F$3*SIN($C392)*COS($E392),"")</f>
        <is>
          <t/>
        </is>
      </c>
      <c r="K392" s="8" t="inlineStr">
        <f aca="false">IF(A392&lt;&gt;"",$H392+'v1 Frame'!E$3*COS($E392)-'v1 Frame'!F$3*SIN($E392),"")</f>
        <is>
          <t/>
        </is>
      </c>
      <c r="L392" s="8" t="inlineStr">
        <f aca="false">IF(A392&lt;&gt;"",$I392-'v1 Frame'!D$3*SIN($C392)+'v1 Frame'!E$3*COS($C392)*SIN($E392)+'v1 Frame'!F$3*COS($C392)*COS($E392),"")</f>
        <is>
          <t/>
        </is>
      </c>
      <c r="M392" s="8" t="inlineStr">
        <f aca="false">IF(A392&lt;&gt;"",$G392+'v1 Frame'!G$3*COS($C392)+'v1 Frame'!H$3*SIN($C392)*SIN($E392)+'v1 Frame'!I$3*SIN($C392)*COS($E392),"")</f>
        <is>
          <t/>
        </is>
      </c>
      <c r="N392" s="8" t="inlineStr">
        <f aca="false">IF(A392&lt;&gt;"",$H392+'v1 Frame'!H$3*COS($E392)-'v1 Frame'!I$3*SIN($E392),"")</f>
        <is>
          <t/>
        </is>
      </c>
      <c r="O392" s="8" t="inlineStr">
        <f aca="false">IF(A392&lt;&gt;"",$I392-'v1 Frame'!G$3*SIN($C392)+'v1 Frame'!H$3*COS($C392)*SIN($E392)+'v1 Frame'!I$3*COS($C392)*COS($E392),"")</f>
        <is>
          <t/>
        </is>
      </c>
      <c r="P392" s="8" t="inlineStr">
        <f aca="false">IF(A392&lt;&gt;"",$G392+'v1 Frame'!J$3*COS($C392)+'v1 Frame'!K$3*SIN($C392)*SIN($E392)+'v1 Frame'!L$3*SIN($C392)*COS($E392),"")</f>
        <is>
          <t/>
        </is>
      </c>
      <c r="Q392" s="8" t="inlineStr">
        <f aca="false">IF(A392&lt;&gt;"",$H392+'v1 Frame'!K$3*COS($E392)-'v1 Frame'!L$3*SIN($E392),"")</f>
        <is>
          <t/>
        </is>
      </c>
      <c r="R392" s="8" t="inlineStr">
        <f aca="false">IF(A392&lt;&gt;"",$I392-'v1 Frame'!J$3*SIN($C392)+'v1 Frame'!K$3*COS($C392)*SIN($E392)+'v1 Frame'!L$3*COS($C392)*COS($E392),"")</f>
        <is>
          <t/>
        </is>
      </c>
      <c r="S392" s="8" t="inlineStr">
        <f aca="false">IF(A392&lt;&gt;"",$G392+'v1 Frame'!M$3*COS($C392)+'v1 Frame'!N$3*SIN($C392)*SIN($E392)+'v1 Frame'!O$3*SIN($C392)*COS($E392),"")</f>
        <is>
          <t/>
        </is>
      </c>
      <c r="T392" s="8" t="inlineStr">
        <f aca="false">IF(A392&lt;&gt;"",$H392+'v1 Frame'!N$3*COS($E392)-'v1 Frame'!O$3*SIN($E392),"")</f>
        <is>
          <t/>
        </is>
      </c>
      <c r="U392" s="8" t="inlineStr">
        <f aca="false">IF(A392&lt;&gt;"",$I392-'v1 Frame'!M$3*SIN($C392)+'v1 Frame'!N$3*COS($C392)*SIN($E392)+'v1 Frame'!O$3*COS($C392)*COS($E392),"")</f>
        <is>
          <t/>
        </is>
      </c>
      <c r="V392" s="8" t="inlineStr">
        <f aca="false">IF(A392&lt;&gt;"",$G392+'v1 Frame'!P$3*COS($C392)+'v1 Frame'!Q$3*SIN($C392)*SIN($E392)+'v1 Frame'!R$3*SIN($C392)*COS($E392),"")</f>
        <is>
          <t/>
        </is>
      </c>
      <c r="W392" s="8" t="inlineStr">
        <f aca="false">IF(A392&lt;&gt;"",$H392+'v1 Frame'!Q$3*COS($E392)-'v1 Frame'!R$3*SIN($E392),"")</f>
        <is>
          <t/>
        </is>
      </c>
      <c r="X392" s="8" t="inlineStr">
        <f aca="false">IF(A392&lt;&gt;"",$I392-'v1 Frame'!P$3*SIN($C392)+'v1 Frame'!Q$3*COS($C392)*SIN($E392)+'v1 Frame'!R$3*COS($C392)*COS($E392),"")</f>
        <is>
          <t/>
        </is>
      </c>
      <c r="Y392" s="8" t="inlineStr">
        <f aca="false">IF(A392&lt;&gt;"",$G392+'v1 Frame'!S$3*COS($C392)+'v1 Frame'!T$3*SIN($C392)*SIN($E392)+'v1 Frame'!U$3*SIN($C392)*COS($E392),"")</f>
        <is>
          <t/>
        </is>
      </c>
      <c r="Z392" s="8" t="inlineStr">
        <f aca="false">IF(A392&lt;&gt;"",$H392+'v1 Frame'!T$3*COS($E392)-'v1 Frame'!U$3*SIN($E392),"")</f>
        <is>
          <t/>
        </is>
      </c>
      <c r="AA392" s="8" t="inlineStr">
        <f aca="false">IF(A392&lt;&gt;"",$I392-'v1 Frame'!S$3*SIN($C392)+'v1 Frame'!T$3*COS($C392)*SIN($E392)+'v1 Frame'!U$3*COS($C392)*COS($E392),"")</f>
        <is>
          <t/>
        </is>
      </c>
      <c r="AB392" s="8" t="inlineStr">
        <f aca="false">IF(A392&lt;&gt;"",$G392+'v1 Frame'!V$3*COS($C392)+'v1 Frame'!W$3*SIN($C392)*SIN($E392)+'v1 Frame'!X$3*SIN($C392)*COS($E392),"")</f>
        <is>
          <t/>
        </is>
      </c>
      <c r="AC392" s="8" t="inlineStr">
        <f aca="false">IF(A392&lt;&gt;"",$H392+'v1 Frame'!W$3*COS($E392)-'v1 Frame'!X$3*SIN($E392),"")</f>
        <is>
          <t/>
        </is>
      </c>
      <c r="AD392" s="8" t="inlineStr">
        <f aca="false">IF(A392&lt;&gt;"",$I392-'v1 Frame'!V$3*SIN($C392)+'v1 Frame'!W$3*COS($C392)*SIN($E392)+'v1 Frame'!X$3*COS($C392)*COS($E392),"")</f>
        <is>
          <t/>
        </is>
      </c>
      <c r="AE392" s="25" t="inlineStr">
        <f aca="false">IF(A392&lt;&gt;"",$G392+'v1 Frame'!Y$3*COS($C392)+'v1 Frame'!Z$3*SIN($C392)*SIN($E392)+'v1 Frame'!AA$3*SIN($C392)*COS($E392),"")</f>
        <is>
          <t/>
        </is>
      </c>
      <c r="AF392" s="25" t="inlineStr">
        <f aca="false">IF(A392&lt;&gt;"",$H392+'v1 Frame'!Z$3*COS($E392)-'v1 Frame'!AA$3*SIN($E392),"")</f>
        <is>
          <t/>
        </is>
      </c>
      <c r="AG392" s="25" t="inlineStr">
        <f aca="false">IF(A392&lt;&gt;"",$I392-'v1 Frame'!Y$3*SIN($C392)+'v1 Frame'!Z$3*COS($C392)*SIN($E392)+'v1 Frame'!AA$3*COS($C392)*COS($E392),"")</f>
        <is>
          <t/>
        </is>
      </c>
      <c r="AH392" s="8" t="inlineStr">
        <f aca="false">IF(A392&lt;&gt;"",SQRT(SUMSQ(G392:I392)),"")</f>
        <is>
          <t/>
        </is>
      </c>
      <c r="AI392" s="8" t="inlineStr">
        <f aca="false">IF(A392&lt;&gt;"",IF(AH392&lt;&gt;0,ACOS(I392/AH392),0),"")</f>
        <is>
          <t/>
        </is>
      </c>
      <c r="AJ392" s="8" t="inlineStr">
        <f aca="false">IF(A392&lt;&gt;"",DEGREES(AI392),"")</f>
        <is>
          <t/>
        </is>
      </c>
      <c r="AK392" s="8" t="inlineStr">
        <f aca="false">IF(A392&lt;&gt;"",IF(OR(G392&lt;&gt;0,H392&lt;&gt;0),ATAN2(G392,H392),0),"")</f>
        <is>
          <t/>
        </is>
      </c>
      <c r="AL392" s="8" t="inlineStr">
        <f aca="false">IF(A392&lt;&gt;"",DEGREES(AK392),"")</f>
        <is>
          <t/>
        </is>
      </c>
      <c r="AM392" s="8" t="inlineStr">
        <f aca="false">IF(A392&lt;&gt;"",SQRT(SUMSQ(J392:L392)),"")</f>
        <is>
          <t/>
        </is>
      </c>
      <c r="AN392" s="8" t="inlineStr">
        <f aca="false">IF(A392&lt;&gt;"",IF(AM392&lt;&gt;0,ACOS(L392/AM392),0),"")</f>
        <is>
          <t/>
        </is>
      </c>
      <c r="AO392" s="8" t="inlineStr">
        <f aca="false">IF(A392&lt;&gt;"",DEGREES(AN392),"")</f>
        <is>
          <t/>
        </is>
      </c>
      <c r="AP392" s="8" t="inlineStr">
        <f aca="false">IF(A392&lt;&gt;"",IF(OR(J392&lt;&gt;0,K392&lt;&gt;0),ATAN2(J392,K392),0),"")</f>
        <is>
          <t/>
        </is>
      </c>
      <c r="AQ392" s="8" t="inlineStr">
        <f aca="false">IF(A392&lt;&gt;"",DEGREES(AP392),"")</f>
        <is>
          <t/>
        </is>
      </c>
      <c r="AR392" s="8" t="inlineStr">
        <f aca="false">IF(A392&lt;&gt;"",SQRT(SUMSQ(M392:O392)),"")</f>
        <is>
          <t/>
        </is>
      </c>
      <c r="AS392" s="8" t="inlineStr">
        <f aca="false">IF(A392&lt;&gt;"",IF(AR392&lt;&gt;0,ACOS(O392/AR392),0),"")</f>
        <is>
          <t/>
        </is>
      </c>
      <c r="AT392" s="8" t="inlineStr">
        <f aca="false">IF(A392&lt;&gt;"",DEGREES(AS392),"")</f>
        <is>
          <t/>
        </is>
      </c>
      <c r="AU392" s="8" t="inlineStr">
        <f aca="false">IF(A392&lt;&gt;"",IF(OR(M392&lt;&gt;0,N392&lt;&gt;0),ATAN2(M392,N392),0),"")</f>
        <is>
          <t/>
        </is>
      </c>
      <c r="AV392" s="8" t="inlineStr">
        <f aca="false">IF(A392&lt;&gt;"",DEGREES(AU392),"")</f>
        <is>
          <t/>
        </is>
      </c>
      <c r="AW392" s="8" t="inlineStr">
        <f aca="false">IF(A392&lt;&gt;"",SQRT(SUMSQ(P392:R392)),"")</f>
        <is>
          <t/>
        </is>
      </c>
      <c r="AX392" s="8" t="inlineStr">
        <f aca="false">IF(A392&lt;&gt;"",IF(AW392&lt;&gt;0,ACOS(R392/AW392),0),"")</f>
        <is>
          <t/>
        </is>
      </c>
      <c r="AY392" s="8" t="inlineStr">
        <f aca="false">IF(A392&lt;&gt;"",DEGREES(AX392),"")</f>
        <is>
          <t/>
        </is>
      </c>
      <c r="AZ392" s="8" t="inlineStr">
        <f aca="false">IF(A392&lt;&gt;"",IF(OR(P392&lt;&gt;0,Q392&lt;&gt;0),ATAN2(P392,Q392),0),"")</f>
        <is>
          <t/>
        </is>
      </c>
      <c r="BA392" s="8" t="inlineStr">
        <f aca="false">IF(A392&lt;&gt;"",DEGREES(AZ392),"")</f>
        <is>
          <t/>
        </is>
      </c>
      <c r="BB392" s="8" t="inlineStr">
        <f aca="false">IF(A392&lt;&gt;"",SQRT(SUMSQ(S392:U392)),"")</f>
        <is>
          <t/>
        </is>
      </c>
      <c r="BC392" s="8" t="inlineStr">
        <f aca="false">IF(A392&lt;&gt;"",IF(BB392&lt;&gt;0,ACOS(U392/BB392),0),"")</f>
        <is>
          <t/>
        </is>
      </c>
      <c r="BD392" s="8" t="inlineStr">
        <f aca="false">IF(A392&lt;&gt;"",DEGREES(BC392),"")</f>
        <is>
          <t/>
        </is>
      </c>
      <c r="BE392" s="8" t="inlineStr">
        <f aca="false">IF(A392&lt;&gt;"",IF(OR(S392&lt;&gt;0,T392&lt;&gt;0),ATAN2(S392,T392),0),"")</f>
        <is>
          <t/>
        </is>
      </c>
      <c r="BF392" s="8" t="inlineStr">
        <f aca="false">IF(A392&lt;&gt;"",DEGREES(BE392),"")</f>
        <is>
          <t/>
        </is>
      </c>
      <c r="BG392" s="8" t="inlineStr">
        <f aca="false">IF(A392&lt;&gt;"",SQRT(SUMSQ(V392:X392)),"")</f>
        <is>
          <t/>
        </is>
      </c>
      <c r="BH392" s="8" t="inlineStr">
        <f aca="false">IF(A392&lt;&gt;"",IF(BG392&lt;&gt;0,ACOS(X392/BG392),0),"")</f>
        <is>
          <t/>
        </is>
      </c>
      <c r="BI392" s="8" t="inlineStr">
        <f aca="false">IF(A392&lt;&gt;"",DEGREES(BH392),"")</f>
        <is>
          <t/>
        </is>
      </c>
      <c r="BJ392" s="8" t="inlineStr">
        <f aca="false">IF(A392&lt;&gt;"",IF(OR(V392&lt;&gt;0,W392&lt;&gt;0),ATAN2(V392,W392),0),"")</f>
        <is>
          <t/>
        </is>
      </c>
      <c r="BK392" s="8" t="inlineStr">
        <f aca="false">IF(A392&lt;&gt;"",DEGREES(BJ392),"")</f>
        <is>
          <t/>
        </is>
      </c>
      <c r="BL392" s="8" t="inlineStr">
        <f aca="false">IF(A392&lt;&gt;"",SQRT(SUMSQ(Y392:AA392)),"")</f>
        <is>
          <t/>
        </is>
      </c>
      <c r="BM392" s="8" t="inlineStr">
        <f aca="false">IF(A392&lt;&gt;"",IF(BL392&lt;&gt;0,ACOS(AA392/BL392),0),"")</f>
        <is>
          <t/>
        </is>
      </c>
      <c r="BN392" s="8" t="inlineStr">
        <f aca="false">IF(A392&lt;&gt;"",DEGREES(BM392),"")</f>
        <is>
          <t/>
        </is>
      </c>
      <c r="BO392" s="8" t="inlineStr">
        <f aca="false">IF(A392&lt;&gt;"",IF(OR(Y392&lt;&gt;0,Z392&lt;&gt;0),ATAN2(Y392,Z392),0),"")</f>
        <is>
          <t/>
        </is>
      </c>
      <c r="BP392" s="8" t="inlineStr">
        <f aca="false">IF(A392&lt;&gt;"",DEGREES(BO392),"")</f>
        <is>
          <t/>
        </is>
      </c>
      <c r="BQ392" s="8" t="inlineStr">
        <f aca="false">IF(A392&lt;&gt;"",SQRT(SUMSQ(AB392:AD392)),"")</f>
        <is>
          <t/>
        </is>
      </c>
      <c r="BR392" s="8" t="inlineStr">
        <f aca="false">IF(A392&lt;&gt;"",IF(BQ392&lt;&gt;0,ACOS(AD392/BQ392),0),"")</f>
        <is>
          <t/>
        </is>
      </c>
      <c r="BS392" s="8" t="inlineStr">
        <f aca="false">IF(A392&lt;&gt;"",DEGREES(BR392),"")</f>
        <is>
          <t/>
        </is>
      </c>
      <c r="BT392" s="8" t="inlineStr">
        <f aca="false">IF(A392&lt;&gt;"",IF(OR(AB392&lt;&gt;0,AC392&lt;&gt;0),ATAN2(AB392,AC392),0),"")</f>
        <is>
          <t/>
        </is>
      </c>
      <c r="BU392" s="8" t="inlineStr">
        <f aca="false">IF(A392&lt;&gt;"",DEGREES(BT392),"")</f>
        <is>
          <t/>
        </is>
      </c>
      <c r="BV392" s="8" t="inlineStr">
        <f aca="false">IF(A392&lt;&gt;"",SQRT(SUMSQ(AE392:AG392)),"")</f>
        <is>
          <t/>
        </is>
      </c>
      <c r="BW392" s="8" t="inlineStr">
        <f aca="false">IF(A392&lt;&gt;"",IF(BV392&lt;&gt;0,ACOS(AG392/BV392),0),"")</f>
        <is>
          <t/>
        </is>
      </c>
      <c r="BX392" s="8" t="inlineStr">
        <f aca="false">IF(A392&lt;&gt;"",DEGREES(BW392),"")</f>
        <is>
          <t/>
        </is>
      </c>
      <c r="BY392" s="8" t="inlineStr">
        <f aca="false">IF(A392&lt;&gt;"",IF(OR(AF392&lt;&gt;0,AG392&lt;&gt;0),ATAN2(AF392,AG392),0),"")</f>
        <is>
          <t/>
        </is>
      </c>
      <c r="BZ392" s="8" t="inlineStr">
        <f aca="false">IF(A392&lt;&gt;"",DEGREES(BY392),"")</f>
        <is>
          <t/>
        </is>
      </c>
      <c r="CA392" s="0" t="inlineStr">
        <f aca="false">IF(A392&lt;&gt;"",IF(AND(AI392&lt;Parameters!$B$11,AI392&gt;Parameters!$B$12,AN392&lt;Parameters!$B$11,AN392&gt;Parameters!$B$12,AS392&lt;Parameters!$B$11,AS392&gt;Parameters!$B$12,AX392&lt;Parameters!$B$11,AX392&gt;Parameters!$B$12,BC392&lt;Parameters!$B$11,BC392&gt;Parameters!$B$12,BM392&lt;Parameters!$B$11,BM392&gt;Parameters!$B$12,BR392&lt;Parameters!$B$11,BR392&gt;Parameters!$B$12,BW392&lt;Parameters!$B$11,BW392&gt;Parameters!$B$12),1,0),"")</f>
        <is>
          <t/>
        </is>
      </c>
      <c r="CB392" s="0" t="inlineStr">
        <f aca="false">IF(A392&lt;&gt;"",IF(OR(AI392&lt;Parameters!$B$12,AI392&gt;Parameters!$B$11),0,1),"")</f>
        <is>
          <t/>
        </is>
      </c>
      <c r="CC392" s="0" t="inlineStr">
        <f aca="false">IF(A392&lt;&gt;"",IF(OR(AN392&lt;Parameters!$B$12,AN392&gt;Parameters!$B$11),0,1),"")</f>
        <is>
          <t/>
        </is>
      </c>
      <c r="CD392" s="0" t="inlineStr">
        <f aca="false">IF(A392&lt;&gt;"",IF(OR(AS392&lt;Parameters!$B$12,AS392&gt;Parameters!$B$11),0,1),"")</f>
        <is>
          <t/>
        </is>
      </c>
      <c r="CE392" s="0" t="inlineStr">
        <f aca="false">IF(A392&lt;&gt;"",IF(OR(AX392&lt;Parameters!$B$12,AX392&gt;Parameters!$B$11),0,1),"")</f>
        <is>
          <t/>
        </is>
      </c>
      <c r="CF392" s="0" t="inlineStr">
        <f aca="false">IF(A392&lt;&gt;"",IF(OR(BC392&lt;Parameters!$B$12,BC392&gt;Parameters!$B$11),0,1),"")</f>
        <is>
          <t/>
        </is>
      </c>
      <c r="CG392" s="0" t="inlineStr">
        <f aca="false">IF(A392&lt;&gt;"",IF(OR(BH392&lt;Parameters!$B$12,BH392&gt;Parameters!$B$11),0,1),"")</f>
        <is>
          <t/>
        </is>
      </c>
      <c r="CH392" s="0" t="inlineStr">
        <f aca="false">IF(A392&lt;&gt;"",IF(OR(BM392&lt;Parameters!$B$12,BM392&gt;Parameters!$B$11),0,1),"")</f>
        <is>
          <t/>
        </is>
      </c>
      <c r="CI392" s="0" t="inlineStr">
        <f aca="false">IF(A392&lt;&gt;"",IF(OR(BR392&lt;Parameters!$B$12,BR392&gt;Parameters!$B$11),0,1),"")</f>
        <is>
          <t/>
        </is>
      </c>
      <c r="CJ392" s="0" t="inlineStr">
        <f aca="false">IF(A392&lt;&gt;"",IF(OR(BW392&lt;Parameters!$B$12,BW392&gt;Parameters!$B$11),0,1),"")</f>
        <is>
          <t/>
        </is>
      </c>
      <c r="CK392" s="26" t="inlineStr">
        <f aca="false">IF(A392&lt;&gt;"",SUM(CB392:CJ392)/9,"")</f>
        <is>
          <t/>
        </is>
      </c>
      <c r="CL392" s="0" t="inlineStr">
        <f aca="false">IF(A392&lt;&gt;"",CK392*9,"")</f>
        <is>
          <t/>
        </is>
      </c>
      <c r="CM392" s="8" t="inlineStr">
        <f aca="false">IF(A392&lt;&gt;"",TEXT(B392,CM$2)&amp;" "&amp;TEXT(A392,CM$2),"")</f>
        <is>
          <t/>
        </is>
      </c>
    </row>
    <row r="393" customFormat="false" ht="15" hidden="false" customHeight="false" outlineLevel="0" collapsed="false">
      <c r="A393" s="0" t="inlineStr">
        <f aca="false">IF(OR(B392&lt;Parameters!$K$12,A392&lt;Parameters!$K$12),IF(A392&lt;Parameters!$K$12,A392+1,0),"")</f>
        <is>
          <t/>
        </is>
      </c>
      <c r="B393" s="0" t="inlineStr">
        <f aca="false">IF(A393&lt;&gt;"",IF(A393=0,B392+1,B392),"")</f>
        <is>
          <t/>
        </is>
      </c>
      <c r="C393" s="24" t="inlineStr">
        <f aca="false">IF(A393&lt;&gt;"",-_phi*(A393+0.5),"")</f>
        <is>
          <t/>
        </is>
      </c>
      <c r="D393" s="8" t="inlineStr">
        <f aca="false">IF(A393&lt;&gt;"",DEGREES(C393),"")</f>
        <is>
          <t/>
        </is>
      </c>
      <c r="E393" s="24" t="inlineStr">
        <f aca="false">IF(A393&lt;&gt;"",_phi*(B393+0.5),"")</f>
        <is>
          <t/>
        </is>
      </c>
      <c r="F393" s="8" t="inlineStr">
        <f aca="false">IF(A393&lt;&gt;"",DEGREES(E393),"")</f>
        <is>
          <t/>
        </is>
      </c>
      <c r="G393" s="8" t="inlineStr">
        <f aca="false">IF(A393&lt;&gt;"",LOOKUP(A393,h!$A$3:$A$30,h!$D$3:$D$30),"")</f>
        <is>
          <t/>
        </is>
      </c>
      <c r="H393" s="8" t="inlineStr">
        <f aca="false">IF(A393&lt;&gt;"",LOOKUP(B393,h!$A$3:$A$30,h!$D$3:$D$30),"")</f>
        <is>
          <t/>
        </is>
      </c>
      <c r="I393" s="8" t="inlineStr">
        <f aca="false">IF(A393&lt;&gt;"",_zif,"")</f>
        <is>
          <t/>
        </is>
      </c>
      <c r="J393" s="8" t="inlineStr">
        <f aca="false">IF(A393&lt;&gt;"",$G393+'v1 Frame'!D$3*COS($C393)+'v1 Frame'!E$3*SIN($C393)*SIN($E393)+'v1 Frame'!F$3*SIN($C393)*COS($E393),"")</f>
        <is>
          <t/>
        </is>
      </c>
      <c r="K393" s="8" t="inlineStr">
        <f aca="false">IF(A393&lt;&gt;"",$H393+'v1 Frame'!E$3*COS($E393)-'v1 Frame'!F$3*SIN($E393),"")</f>
        <is>
          <t/>
        </is>
      </c>
      <c r="L393" s="8" t="inlineStr">
        <f aca="false">IF(A393&lt;&gt;"",$I393-'v1 Frame'!D$3*SIN($C393)+'v1 Frame'!E$3*COS($C393)*SIN($E393)+'v1 Frame'!F$3*COS($C393)*COS($E393),"")</f>
        <is>
          <t/>
        </is>
      </c>
      <c r="M393" s="8" t="inlineStr">
        <f aca="false">IF(A393&lt;&gt;"",$G393+'v1 Frame'!G$3*COS($C393)+'v1 Frame'!H$3*SIN($C393)*SIN($E393)+'v1 Frame'!I$3*SIN($C393)*COS($E393),"")</f>
        <is>
          <t/>
        </is>
      </c>
      <c r="N393" s="8" t="inlineStr">
        <f aca="false">IF(A393&lt;&gt;"",$H393+'v1 Frame'!H$3*COS($E393)-'v1 Frame'!I$3*SIN($E393),"")</f>
        <is>
          <t/>
        </is>
      </c>
      <c r="O393" s="8" t="inlineStr">
        <f aca="false">IF(A393&lt;&gt;"",$I393-'v1 Frame'!G$3*SIN($C393)+'v1 Frame'!H$3*COS($C393)*SIN($E393)+'v1 Frame'!I$3*COS($C393)*COS($E393),"")</f>
        <is>
          <t/>
        </is>
      </c>
      <c r="P393" s="8" t="inlineStr">
        <f aca="false">IF(A393&lt;&gt;"",$G393+'v1 Frame'!J$3*COS($C393)+'v1 Frame'!K$3*SIN($C393)*SIN($E393)+'v1 Frame'!L$3*SIN($C393)*COS($E393),"")</f>
        <is>
          <t/>
        </is>
      </c>
      <c r="Q393" s="8" t="inlineStr">
        <f aca="false">IF(A393&lt;&gt;"",$H393+'v1 Frame'!K$3*COS($E393)-'v1 Frame'!L$3*SIN($E393),"")</f>
        <is>
          <t/>
        </is>
      </c>
      <c r="R393" s="8" t="inlineStr">
        <f aca="false">IF(A393&lt;&gt;"",$I393-'v1 Frame'!J$3*SIN($C393)+'v1 Frame'!K$3*COS($C393)*SIN($E393)+'v1 Frame'!L$3*COS($C393)*COS($E393),"")</f>
        <is>
          <t/>
        </is>
      </c>
      <c r="S393" s="8" t="inlineStr">
        <f aca="false">IF(A393&lt;&gt;"",$G393+'v1 Frame'!M$3*COS($C393)+'v1 Frame'!N$3*SIN($C393)*SIN($E393)+'v1 Frame'!O$3*SIN($C393)*COS($E393),"")</f>
        <is>
          <t/>
        </is>
      </c>
      <c r="T393" s="8" t="inlineStr">
        <f aca="false">IF(A393&lt;&gt;"",$H393+'v1 Frame'!N$3*COS($E393)-'v1 Frame'!O$3*SIN($E393),"")</f>
        <is>
          <t/>
        </is>
      </c>
      <c r="U393" s="8" t="inlineStr">
        <f aca="false">IF(A393&lt;&gt;"",$I393-'v1 Frame'!M$3*SIN($C393)+'v1 Frame'!N$3*COS($C393)*SIN($E393)+'v1 Frame'!O$3*COS($C393)*COS($E393),"")</f>
        <is>
          <t/>
        </is>
      </c>
      <c r="V393" s="8" t="inlineStr">
        <f aca="false">IF(A393&lt;&gt;"",$G393+'v1 Frame'!P$3*COS($C393)+'v1 Frame'!Q$3*SIN($C393)*SIN($E393)+'v1 Frame'!R$3*SIN($C393)*COS($E393),"")</f>
        <is>
          <t/>
        </is>
      </c>
      <c r="W393" s="8" t="inlineStr">
        <f aca="false">IF(A393&lt;&gt;"",$H393+'v1 Frame'!Q$3*COS($E393)-'v1 Frame'!R$3*SIN($E393),"")</f>
        <is>
          <t/>
        </is>
      </c>
      <c r="X393" s="8" t="inlineStr">
        <f aca="false">IF(A393&lt;&gt;"",$I393-'v1 Frame'!P$3*SIN($C393)+'v1 Frame'!Q$3*COS($C393)*SIN($E393)+'v1 Frame'!R$3*COS($C393)*COS($E393),"")</f>
        <is>
          <t/>
        </is>
      </c>
      <c r="Y393" s="8" t="inlineStr">
        <f aca="false">IF(A393&lt;&gt;"",$G393+'v1 Frame'!S$3*COS($C393)+'v1 Frame'!T$3*SIN($C393)*SIN($E393)+'v1 Frame'!U$3*SIN($C393)*COS($E393),"")</f>
        <is>
          <t/>
        </is>
      </c>
      <c r="Z393" s="8" t="inlineStr">
        <f aca="false">IF(A393&lt;&gt;"",$H393+'v1 Frame'!T$3*COS($E393)-'v1 Frame'!U$3*SIN($E393),"")</f>
        <is>
          <t/>
        </is>
      </c>
      <c r="AA393" s="8" t="inlineStr">
        <f aca="false">IF(A393&lt;&gt;"",$I393-'v1 Frame'!S$3*SIN($C393)+'v1 Frame'!T$3*COS($C393)*SIN($E393)+'v1 Frame'!U$3*COS($C393)*COS($E393),"")</f>
        <is>
          <t/>
        </is>
      </c>
      <c r="AB393" s="8" t="inlineStr">
        <f aca="false">IF(A393&lt;&gt;"",$G393+'v1 Frame'!V$3*COS($C393)+'v1 Frame'!W$3*SIN($C393)*SIN($E393)+'v1 Frame'!X$3*SIN($C393)*COS($E393),"")</f>
        <is>
          <t/>
        </is>
      </c>
      <c r="AC393" s="8" t="inlineStr">
        <f aca="false">IF(A393&lt;&gt;"",$H393+'v1 Frame'!W$3*COS($E393)-'v1 Frame'!X$3*SIN($E393),"")</f>
        <is>
          <t/>
        </is>
      </c>
      <c r="AD393" s="8" t="inlineStr">
        <f aca="false">IF(A393&lt;&gt;"",$I393-'v1 Frame'!V$3*SIN($C393)+'v1 Frame'!W$3*COS($C393)*SIN($E393)+'v1 Frame'!X$3*COS($C393)*COS($E393),"")</f>
        <is>
          <t/>
        </is>
      </c>
      <c r="AE393" s="25" t="inlineStr">
        <f aca="false">IF(A393&lt;&gt;"",$G393+'v1 Frame'!Y$3*COS($C393)+'v1 Frame'!Z$3*SIN($C393)*SIN($E393)+'v1 Frame'!AA$3*SIN($C393)*COS($E393),"")</f>
        <is>
          <t/>
        </is>
      </c>
      <c r="AF393" s="25" t="inlineStr">
        <f aca="false">IF(A393&lt;&gt;"",$H393+'v1 Frame'!Z$3*COS($E393)-'v1 Frame'!AA$3*SIN($E393),"")</f>
        <is>
          <t/>
        </is>
      </c>
      <c r="AG393" s="25" t="inlineStr">
        <f aca="false">IF(A393&lt;&gt;"",$I393-'v1 Frame'!Y$3*SIN($C393)+'v1 Frame'!Z$3*COS($C393)*SIN($E393)+'v1 Frame'!AA$3*COS($C393)*COS($E393),"")</f>
        <is>
          <t/>
        </is>
      </c>
      <c r="AH393" s="8" t="inlineStr">
        <f aca="false">IF(A393&lt;&gt;"",SQRT(SUMSQ(G393:I393)),"")</f>
        <is>
          <t/>
        </is>
      </c>
      <c r="AI393" s="8" t="inlineStr">
        <f aca="false">IF(A393&lt;&gt;"",IF(AH393&lt;&gt;0,ACOS(I393/AH393),0),"")</f>
        <is>
          <t/>
        </is>
      </c>
      <c r="AJ393" s="8" t="inlineStr">
        <f aca="false">IF(A393&lt;&gt;"",DEGREES(AI393),"")</f>
        <is>
          <t/>
        </is>
      </c>
      <c r="AK393" s="8" t="inlineStr">
        <f aca="false">IF(A393&lt;&gt;"",IF(OR(G393&lt;&gt;0,H393&lt;&gt;0),ATAN2(G393,H393),0),"")</f>
        <is>
          <t/>
        </is>
      </c>
      <c r="AL393" s="8" t="inlineStr">
        <f aca="false">IF(A393&lt;&gt;"",DEGREES(AK393),"")</f>
        <is>
          <t/>
        </is>
      </c>
      <c r="AM393" s="8" t="inlineStr">
        <f aca="false">IF(A393&lt;&gt;"",SQRT(SUMSQ(J393:L393)),"")</f>
        <is>
          <t/>
        </is>
      </c>
      <c r="AN393" s="8" t="inlineStr">
        <f aca="false">IF(A393&lt;&gt;"",IF(AM393&lt;&gt;0,ACOS(L393/AM393),0),"")</f>
        <is>
          <t/>
        </is>
      </c>
      <c r="AO393" s="8" t="inlineStr">
        <f aca="false">IF(A393&lt;&gt;"",DEGREES(AN393),"")</f>
        <is>
          <t/>
        </is>
      </c>
      <c r="AP393" s="8" t="inlineStr">
        <f aca="false">IF(A393&lt;&gt;"",IF(OR(J393&lt;&gt;0,K393&lt;&gt;0),ATAN2(J393,K393),0),"")</f>
        <is>
          <t/>
        </is>
      </c>
      <c r="AQ393" s="8" t="inlineStr">
        <f aca="false">IF(A393&lt;&gt;"",DEGREES(AP393),"")</f>
        <is>
          <t/>
        </is>
      </c>
      <c r="AR393" s="8" t="inlineStr">
        <f aca="false">IF(A393&lt;&gt;"",SQRT(SUMSQ(M393:O393)),"")</f>
        <is>
          <t/>
        </is>
      </c>
      <c r="AS393" s="8" t="inlineStr">
        <f aca="false">IF(A393&lt;&gt;"",IF(AR393&lt;&gt;0,ACOS(O393/AR393),0),"")</f>
        <is>
          <t/>
        </is>
      </c>
      <c r="AT393" s="8" t="inlineStr">
        <f aca="false">IF(A393&lt;&gt;"",DEGREES(AS393),"")</f>
        <is>
          <t/>
        </is>
      </c>
      <c r="AU393" s="8" t="inlineStr">
        <f aca="false">IF(A393&lt;&gt;"",IF(OR(M393&lt;&gt;0,N393&lt;&gt;0),ATAN2(M393,N393),0),"")</f>
        <is>
          <t/>
        </is>
      </c>
      <c r="AV393" s="8" t="inlineStr">
        <f aca="false">IF(A393&lt;&gt;"",DEGREES(AU393),"")</f>
        <is>
          <t/>
        </is>
      </c>
      <c r="AW393" s="8" t="inlineStr">
        <f aca="false">IF(A393&lt;&gt;"",SQRT(SUMSQ(P393:R393)),"")</f>
        <is>
          <t/>
        </is>
      </c>
      <c r="AX393" s="8" t="inlineStr">
        <f aca="false">IF(A393&lt;&gt;"",IF(AW393&lt;&gt;0,ACOS(R393/AW393),0),"")</f>
        <is>
          <t/>
        </is>
      </c>
      <c r="AY393" s="8" t="inlineStr">
        <f aca="false">IF(A393&lt;&gt;"",DEGREES(AX393),"")</f>
        <is>
          <t/>
        </is>
      </c>
      <c r="AZ393" s="8" t="inlineStr">
        <f aca="false">IF(A393&lt;&gt;"",IF(OR(P393&lt;&gt;0,Q393&lt;&gt;0),ATAN2(P393,Q393),0),"")</f>
        <is>
          <t/>
        </is>
      </c>
      <c r="BA393" s="8" t="inlineStr">
        <f aca="false">IF(A393&lt;&gt;"",DEGREES(AZ393),"")</f>
        <is>
          <t/>
        </is>
      </c>
      <c r="BB393" s="8" t="inlineStr">
        <f aca="false">IF(A393&lt;&gt;"",SQRT(SUMSQ(S393:U393)),"")</f>
        <is>
          <t/>
        </is>
      </c>
      <c r="BC393" s="8" t="inlineStr">
        <f aca="false">IF(A393&lt;&gt;"",IF(BB393&lt;&gt;0,ACOS(U393/BB393),0),"")</f>
        <is>
          <t/>
        </is>
      </c>
      <c r="BD393" s="8" t="inlineStr">
        <f aca="false">IF(A393&lt;&gt;"",DEGREES(BC393),"")</f>
        <is>
          <t/>
        </is>
      </c>
      <c r="BE393" s="8" t="inlineStr">
        <f aca="false">IF(A393&lt;&gt;"",IF(OR(S393&lt;&gt;0,T393&lt;&gt;0),ATAN2(S393,T393),0),"")</f>
        <is>
          <t/>
        </is>
      </c>
      <c r="BF393" s="8" t="inlineStr">
        <f aca="false">IF(A393&lt;&gt;"",DEGREES(BE393),"")</f>
        <is>
          <t/>
        </is>
      </c>
      <c r="BG393" s="8" t="inlineStr">
        <f aca="false">IF(A393&lt;&gt;"",SQRT(SUMSQ(V393:X393)),"")</f>
        <is>
          <t/>
        </is>
      </c>
      <c r="BH393" s="8" t="inlineStr">
        <f aca="false">IF(A393&lt;&gt;"",IF(BG393&lt;&gt;0,ACOS(X393/BG393),0),"")</f>
        <is>
          <t/>
        </is>
      </c>
      <c r="BI393" s="8" t="inlineStr">
        <f aca="false">IF(A393&lt;&gt;"",DEGREES(BH393),"")</f>
        <is>
          <t/>
        </is>
      </c>
      <c r="BJ393" s="8" t="inlineStr">
        <f aca="false">IF(A393&lt;&gt;"",IF(OR(V393&lt;&gt;0,W393&lt;&gt;0),ATAN2(V393,W393),0),"")</f>
        <is>
          <t/>
        </is>
      </c>
      <c r="BK393" s="8" t="inlineStr">
        <f aca="false">IF(A393&lt;&gt;"",DEGREES(BJ393),"")</f>
        <is>
          <t/>
        </is>
      </c>
      <c r="BL393" s="8" t="inlineStr">
        <f aca="false">IF(A393&lt;&gt;"",SQRT(SUMSQ(Y393:AA393)),"")</f>
        <is>
          <t/>
        </is>
      </c>
      <c r="BM393" s="8" t="inlineStr">
        <f aca="false">IF(A393&lt;&gt;"",IF(BL393&lt;&gt;0,ACOS(AA393/BL393),0),"")</f>
        <is>
          <t/>
        </is>
      </c>
      <c r="BN393" s="8" t="inlineStr">
        <f aca="false">IF(A393&lt;&gt;"",DEGREES(BM393),"")</f>
        <is>
          <t/>
        </is>
      </c>
      <c r="BO393" s="8" t="inlineStr">
        <f aca="false">IF(A393&lt;&gt;"",IF(OR(Y393&lt;&gt;0,Z393&lt;&gt;0),ATAN2(Y393,Z393),0),"")</f>
        <is>
          <t/>
        </is>
      </c>
      <c r="BP393" s="8" t="inlineStr">
        <f aca="false">IF(A393&lt;&gt;"",DEGREES(BO393),"")</f>
        <is>
          <t/>
        </is>
      </c>
      <c r="BQ393" s="8" t="inlineStr">
        <f aca="false">IF(A393&lt;&gt;"",SQRT(SUMSQ(AB393:AD393)),"")</f>
        <is>
          <t/>
        </is>
      </c>
      <c r="BR393" s="8" t="inlineStr">
        <f aca="false">IF(A393&lt;&gt;"",IF(BQ393&lt;&gt;0,ACOS(AD393/BQ393),0),"")</f>
        <is>
          <t/>
        </is>
      </c>
      <c r="BS393" s="8" t="inlineStr">
        <f aca="false">IF(A393&lt;&gt;"",DEGREES(BR393),"")</f>
        <is>
          <t/>
        </is>
      </c>
      <c r="BT393" s="8" t="inlineStr">
        <f aca="false">IF(A393&lt;&gt;"",IF(OR(AB393&lt;&gt;0,AC393&lt;&gt;0),ATAN2(AB393,AC393),0),"")</f>
        <is>
          <t/>
        </is>
      </c>
      <c r="BU393" s="8" t="inlineStr">
        <f aca="false">IF(A393&lt;&gt;"",DEGREES(BT393),"")</f>
        <is>
          <t/>
        </is>
      </c>
      <c r="BV393" s="8" t="inlineStr">
        <f aca="false">IF(A393&lt;&gt;"",SQRT(SUMSQ(AE393:AG393)),"")</f>
        <is>
          <t/>
        </is>
      </c>
      <c r="BW393" s="8" t="inlineStr">
        <f aca="false">IF(A393&lt;&gt;"",IF(BV393&lt;&gt;0,ACOS(AG393/BV393),0),"")</f>
        <is>
          <t/>
        </is>
      </c>
      <c r="BX393" s="8" t="inlineStr">
        <f aca="false">IF(A393&lt;&gt;"",DEGREES(BW393),"")</f>
        <is>
          <t/>
        </is>
      </c>
      <c r="BY393" s="8" t="inlineStr">
        <f aca="false">IF(A393&lt;&gt;"",IF(OR(AF393&lt;&gt;0,AG393&lt;&gt;0),ATAN2(AF393,AG393),0),"")</f>
        <is>
          <t/>
        </is>
      </c>
      <c r="BZ393" s="8" t="inlineStr">
        <f aca="false">IF(A393&lt;&gt;"",DEGREES(BY393),"")</f>
        <is>
          <t/>
        </is>
      </c>
      <c r="CA393" s="0" t="inlineStr">
        <f aca="false">IF(A393&lt;&gt;"",IF(AND(AI393&lt;Parameters!$B$11,AI393&gt;Parameters!$B$12,AN393&lt;Parameters!$B$11,AN393&gt;Parameters!$B$12,AS393&lt;Parameters!$B$11,AS393&gt;Parameters!$B$12,AX393&lt;Parameters!$B$11,AX393&gt;Parameters!$B$12,BC393&lt;Parameters!$B$11,BC393&gt;Parameters!$B$12,BM393&lt;Parameters!$B$11,BM393&gt;Parameters!$B$12,BR393&lt;Parameters!$B$11,BR393&gt;Parameters!$B$12,BW393&lt;Parameters!$B$11,BW393&gt;Parameters!$B$12),1,0),"")</f>
        <is>
          <t/>
        </is>
      </c>
      <c r="CB393" s="0" t="inlineStr">
        <f aca="false">IF(A393&lt;&gt;"",IF(OR(AI393&lt;Parameters!$B$12,AI393&gt;Parameters!$B$11),0,1),"")</f>
        <is>
          <t/>
        </is>
      </c>
      <c r="CC393" s="0" t="inlineStr">
        <f aca="false">IF(A393&lt;&gt;"",IF(OR(AN393&lt;Parameters!$B$12,AN393&gt;Parameters!$B$11),0,1),"")</f>
        <is>
          <t/>
        </is>
      </c>
      <c r="CD393" s="0" t="inlineStr">
        <f aca="false">IF(A393&lt;&gt;"",IF(OR(AS393&lt;Parameters!$B$12,AS393&gt;Parameters!$B$11),0,1),"")</f>
        <is>
          <t/>
        </is>
      </c>
      <c r="CE393" s="0" t="inlineStr">
        <f aca="false">IF(A393&lt;&gt;"",IF(OR(AX393&lt;Parameters!$B$12,AX393&gt;Parameters!$B$11),0,1),"")</f>
        <is>
          <t/>
        </is>
      </c>
      <c r="CF393" s="0" t="inlineStr">
        <f aca="false">IF(A393&lt;&gt;"",IF(OR(BC393&lt;Parameters!$B$12,BC393&gt;Parameters!$B$11),0,1),"")</f>
        <is>
          <t/>
        </is>
      </c>
      <c r="CG393" s="0" t="inlineStr">
        <f aca="false">IF(A393&lt;&gt;"",IF(OR(BH393&lt;Parameters!$B$12,BH393&gt;Parameters!$B$11),0,1),"")</f>
        <is>
          <t/>
        </is>
      </c>
      <c r="CH393" s="0" t="inlineStr">
        <f aca="false">IF(A393&lt;&gt;"",IF(OR(BM393&lt;Parameters!$B$12,BM393&gt;Parameters!$B$11),0,1),"")</f>
        <is>
          <t/>
        </is>
      </c>
      <c r="CI393" s="0" t="inlineStr">
        <f aca="false">IF(A393&lt;&gt;"",IF(OR(BR393&lt;Parameters!$B$12,BR393&gt;Parameters!$B$11),0,1),"")</f>
        <is>
          <t/>
        </is>
      </c>
      <c r="CJ393" s="0" t="inlineStr">
        <f aca="false">IF(A393&lt;&gt;"",IF(OR(BW393&lt;Parameters!$B$12,BW393&gt;Parameters!$B$11),0,1),"")</f>
        <is>
          <t/>
        </is>
      </c>
      <c r="CK393" s="26" t="inlineStr">
        <f aca="false">IF(A393&lt;&gt;"",SUM(CB393:CJ393)/9,"")</f>
        <is>
          <t/>
        </is>
      </c>
      <c r="CL393" s="0" t="inlineStr">
        <f aca="false">IF(A393&lt;&gt;"",CK393*9,"")</f>
        <is>
          <t/>
        </is>
      </c>
      <c r="CM393" s="8" t="inlineStr">
        <f aca="false">IF(A393&lt;&gt;"",TEXT(B393,CM$2)&amp;" "&amp;TEXT(A393,CM$2),"")</f>
        <is>
          <t/>
        </is>
      </c>
    </row>
    <row r="394" customFormat="false" ht="15" hidden="false" customHeight="false" outlineLevel="0" collapsed="false">
      <c r="A394" s="0" t="inlineStr">
        <f aca="false">IF(OR(B393&lt;Parameters!$K$12,A393&lt;Parameters!$K$12),IF(A393&lt;Parameters!$K$12,A393+1,0),"")</f>
        <is>
          <t/>
        </is>
      </c>
      <c r="B394" s="0" t="inlineStr">
        <f aca="false">IF(A394&lt;&gt;"",IF(A394=0,B393+1,B393),"")</f>
        <is>
          <t/>
        </is>
      </c>
      <c r="C394" s="24" t="inlineStr">
        <f aca="false">IF(A394&lt;&gt;"",-_phi*(A394+0.5),"")</f>
        <is>
          <t/>
        </is>
      </c>
      <c r="D394" s="8" t="inlineStr">
        <f aca="false">IF(A394&lt;&gt;"",DEGREES(C394),"")</f>
        <is>
          <t/>
        </is>
      </c>
      <c r="E394" s="24" t="inlineStr">
        <f aca="false">IF(A394&lt;&gt;"",_phi*(B394+0.5),"")</f>
        <is>
          <t/>
        </is>
      </c>
      <c r="F394" s="8" t="inlineStr">
        <f aca="false">IF(A394&lt;&gt;"",DEGREES(E394),"")</f>
        <is>
          <t/>
        </is>
      </c>
      <c r="G394" s="8" t="inlineStr">
        <f aca="false">IF(A394&lt;&gt;"",LOOKUP(A394,h!$A$3:$A$30,h!$D$3:$D$30),"")</f>
        <is>
          <t/>
        </is>
      </c>
      <c r="H394" s="8" t="inlineStr">
        <f aca="false">IF(A394&lt;&gt;"",LOOKUP(B394,h!$A$3:$A$30,h!$D$3:$D$30),"")</f>
        <is>
          <t/>
        </is>
      </c>
      <c r="I394" s="8" t="inlineStr">
        <f aca="false">IF(A394&lt;&gt;"",_zif,"")</f>
        <is>
          <t/>
        </is>
      </c>
      <c r="J394" s="8" t="inlineStr">
        <f aca="false">IF(A394&lt;&gt;"",$G394+'v1 Frame'!D$3*COS($C394)+'v1 Frame'!E$3*SIN($C394)*SIN($E394)+'v1 Frame'!F$3*SIN($C394)*COS($E394),"")</f>
        <is>
          <t/>
        </is>
      </c>
      <c r="K394" s="8" t="inlineStr">
        <f aca="false">IF(A394&lt;&gt;"",$H394+'v1 Frame'!E$3*COS($E394)-'v1 Frame'!F$3*SIN($E394),"")</f>
        <is>
          <t/>
        </is>
      </c>
      <c r="L394" s="8" t="inlineStr">
        <f aca="false">IF(A394&lt;&gt;"",$I394-'v1 Frame'!D$3*SIN($C394)+'v1 Frame'!E$3*COS($C394)*SIN($E394)+'v1 Frame'!F$3*COS($C394)*COS($E394),"")</f>
        <is>
          <t/>
        </is>
      </c>
      <c r="M394" s="8" t="inlineStr">
        <f aca="false">IF(A394&lt;&gt;"",$G394+'v1 Frame'!G$3*COS($C394)+'v1 Frame'!H$3*SIN($C394)*SIN($E394)+'v1 Frame'!I$3*SIN($C394)*COS($E394),"")</f>
        <is>
          <t/>
        </is>
      </c>
      <c r="N394" s="8" t="inlineStr">
        <f aca="false">IF(A394&lt;&gt;"",$H394+'v1 Frame'!H$3*COS($E394)-'v1 Frame'!I$3*SIN($E394),"")</f>
        <is>
          <t/>
        </is>
      </c>
      <c r="O394" s="8" t="inlineStr">
        <f aca="false">IF(A394&lt;&gt;"",$I394-'v1 Frame'!G$3*SIN($C394)+'v1 Frame'!H$3*COS($C394)*SIN($E394)+'v1 Frame'!I$3*COS($C394)*COS($E394),"")</f>
        <is>
          <t/>
        </is>
      </c>
      <c r="P394" s="8" t="inlineStr">
        <f aca="false">IF(A394&lt;&gt;"",$G394+'v1 Frame'!J$3*COS($C394)+'v1 Frame'!K$3*SIN($C394)*SIN($E394)+'v1 Frame'!L$3*SIN($C394)*COS($E394),"")</f>
        <is>
          <t/>
        </is>
      </c>
      <c r="Q394" s="8" t="inlineStr">
        <f aca="false">IF(A394&lt;&gt;"",$H394+'v1 Frame'!K$3*COS($E394)-'v1 Frame'!L$3*SIN($E394),"")</f>
        <is>
          <t/>
        </is>
      </c>
      <c r="R394" s="8" t="inlineStr">
        <f aca="false">IF(A394&lt;&gt;"",$I394-'v1 Frame'!J$3*SIN($C394)+'v1 Frame'!K$3*COS($C394)*SIN($E394)+'v1 Frame'!L$3*COS($C394)*COS($E394),"")</f>
        <is>
          <t/>
        </is>
      </c>
      <c r="S394" s="8" t="inlineStr">
        <f aca="false">IF(A394&lt;&gt;"",$G394+'v1 Frame'!M$3*COS($C394)+'v1 Frame'!N$3*SIN($C394)*SIN($E394)+'v1 Frame'!O$3*SIN($C394)*COS($E394),"")</f>
        <is>
          <t/>
        </is>
      </c>
      <c r="T394" s="8" t="inlineStr">
        <f aca="false">IF(A394&lt;&gt;"",$H394+'v1 Frame'!N$3*COS($E394)-'v1 Frame'!O$3*SIN($E394),"")</f>
        <is>
          <t/>
        </is>
      </c>
      <c r="U394" s="8" t="inlineStr">
        <f aca="false">IF(A394&lt;&gt;"",$I394-'v1 Frame'!M$3*SIN($C394)+'v1 Frame'!N$3*COS($C394)*SIN($E394)+'v1 Frame'!O$3*COS($C394)*COS($E394),"")</f>
        <is>
          <t/>
        </is>
      </c>
      <c r="V394" s="8" t="inlineStr">
        <f aca="false">IF(A394&lt;&gt;"",$G394+'v1 Frame'!P$3*COS($C394)+'v1 Frame'!Q$3*SIN($C394)*SIN($E394)+'v1 Frame'!R$3*SIN($C394)*COS($E394),"")</f>
        <is>
          <t/>
        </is>
      </c>
      <c r="W394" s="8" t="inlineStr">
        <f aca="false">IF(A394&lt;&gt;"",$H394+'v1 Frame'!Q$3*COS($E394)-'v1 Frame'!R$3*SIN($E394),"")</f>
        <is>
          <t/>
        </is>
      </c>
      <c r="X394" s="8" t="inlineStr">
        <f aca="false">IF(A394&lt;&gt;"",$I394-'v1 Frame'!P$3*SIN($C394)+'v1 Frame'!Q$3*COS($C394)*SIN($E394)+'v1 Frame'!R$3*COS($C394)*COS($E394),"")</f>
        <is>
          <t/>
        </is>
      </c>
      <c r="Y394" s="8" t="inlineStr">
        <f aca="false">IF(A394&lt;&gt;"",$G394+'v1 Frame'!S$3*COS($C394)+'v1 Frame'!T$3*SIN($C394)*SIN($E394)+'v1 Frame'!U$3*SIN($C394)*COS($E394),"")</f>
        <is>
          <t/>
        </is>
      </c>
      <c r="Z394" s="8" t="inlineStr">
        <f aca="false">IF(A394&lt;&gt;"",$H394+'v1 Frame'!T$3*COS($E394)-'v1 Frame'!U$3*SIN($E394),"")</f>
        <is>
          <t/>
        </is>
      </c>
      <c r="AA394" s="8" t="inlineStr">
        <f aca="false">IF(A394&lt;&gt;"",$I394-'v1 Frame'!S$3*SIN($C394)+'v1 Frame'!T$3*COS($C394)*SIN($E394)+'v1 Frame'!U$3*COS($C394)*COS($E394),"")</f>
        <is>
          <t/>
        </is>
      </c>
      <c r="AB394" s="8" t="inlineStr">
        <f aca="false">IF(A394&lt;&gt;"",$G394+'v1 Frame'!V$3*COS($C394)+'v1 Frame'!W$3*SIN($C394)*SIN($E394)+'v1 Frame'!X$3*SIN($C394)*COS($E394),"")</f>
        <is>
          <t/>
        </is>
      </c>
      <c r="AC394" s="8" t="inlineStr">
        <f aca="false">IF(A394&lt;&gt;"",$H394+'v1 Frame'!W$3*COS($E394)-'v1 Frame'!X$3*SIN($E394),"")</f>
        <is>
          <t/>
        </is>
      </c>
      <c r="AD394" s="8" t="inlineStr">
        <f aca="false">IF(A394&lt;&gt;"",$I394-'v1 Frame'!V$3*SIN($C394)+'v1 Frame'!W$3*COS($C394)*SIN($E394)+'v1 Frame'!X$3*COS($C394)*COS($E394),"")</f>
        <is>
          <t/>
        </is>
      </c>
      <c r="AE394" s="25" t="inlineStr">
        <f aca="false">IF(A394&lt;&gt;"",$G394+'v1 Frame'!Y$3*COS($C394)+'v1 Frame'!Z$3*SIN($C394)*SIN($E394)+'v1 Frame'!AA$3*SIN($C394)*COS($E394),"")</f>
        <is>
          <t/>
        </is>
      </c>
      <c r="AF394" s="25" t="inlineStr">
        <f aca="false">IF(A394&lt;&gt;"",$H394+'v1 Frame'!Z$3*COS($E394)-'v1 Frame'!AA$3*SIN($E394),"")</f>
        <is>
          <t/>
        </is>
      </c>
      <c r="AG394" s="25" t="inlineStr">
        <f aca="false">IF(A394&lt;&gt;"",$I394-'v1 Frame'!Y$3*SIN($C394)+'v1 Frame'!Z$3*COS($C394)*SIN($E394)+'v1 Frame'!AA$3*COS($C394)*COS($E394),"")</f>
        <is>
          <t/>
        </is>
      </c>
      <c r="AH394" s="8" t="inlineStr">
        <f aca="false">IF(A394&lt;&gt;"",SQRT(SUMSQ(G394:I394)),"")</f>
        <is>
          <t/>
        </is>
      </c>
      <c r="AI394" s="8" t="inlineStr">
        <f aca="false">IF(A394&lt;&gt;"",IF(AH394&lt;&gt;0,ACOS(I394/AH394),0),"")</f>
        <is>
          <t/>
        </is>
      </c>
      <c r="AJ394" s="8" t="inlineStr">
        <f aca="false">IF(A394&lt;&gt;"",DEGREES(AI394),"")</f>
        <is>
          <t/>
        </is>
      </c>
      <c r="AK394" s="8" t="inlineStr">
        <f aca="false">IF(A394&lt;&gt;"",IF(OR(G394&lt;&gt;0,H394&lt;&gt;0),ATAN2(G394,H394),0),"")</f>
        <is>
          <t/>
        </is>
      </c>
      <c r="AL394" s="8" t="inlineStr">
        <f aca="false">IF(A394&lt;&gt;"",DEGREES(AK394),"")</f>
        <is>
          <t/>
        </is>
      </c>
      <c r="AM394" s="8" t="inlineStr">
        <f aca="false">IF(A394&lt;&gt;"",SQRT(SUMSQ(J394:L394)),"")</f>
        <is>
          <t/>
        </is>
      </c>
      <c r="AN394" s="8" t="inlineStr">
        <f aca="false">IF(A394&lt;&gt;"",IF(AM394&lt;&gt;0,ACOS(L394/AM394),0),"")</f>
        <is>
          <t/>
        </is>
      </c>
      <c r="AO394" s="8" t="inlineStr">
        <f aca="false">IF(A394&lt;&gt;"",DEGREES(AN394),"")</f>
        <is>
          <t/>
        </is>
      </c>
      <c r="AP394" s="8" t="inlineStr">
        <f aca="false">IF(A394&lt;&gt;"",IF(OR(J394&lt;&gt;0,K394&lt;&gt;0),ATAN2(J394,K394),0),"")</f>
        <is>
          <t/>
        </is>
      </c>
      <c r="AQ394" s="8" t="inlineStr">
        <f aca="false">IF(A394&lt;&gt;"",DEGREES(AP394),"")</f>
        <is>
          <t/>
        </is>
      </c>
      <c r="AR394" s="8" t="inlineStr">
        <f aca="false">IF(A394&lt;&gt;"",SQRT(SUMSQ(M394:O394)),"")</f>
        <is>
          <t/>
        </is>
      </c>
      <c r="AS394" s="8" t="inlineStr">
        <f aca="false">IF(A394&lt;&gt;"",IF(AR394&lt;&gt;0,ACOS(O394/AR394),0),"")</f>
        <is>
          <t/>
        </is>
      </c>
      <c r="AT394" s="8" t="inlineStr">
        <f aca="false">IF(A394&lt;&gt;"",DEGREES(AS394),"")</f>
        <is>
          <t/>
        </is>
      </c>
      <c r="AU394" s="8" t="inlineStr">
        <f aca="false">IF(A394&lt;&gt;"",IF(OR(M394&lt;&gt;0,N394&lt;&gt;0),ATAN2(M394,N394),0),"")</f>
        <is>
          <t/>
        </is>
      </c>
      <c r="AV394" s="8" t="inlineStr">
        <f aca="false">IF(A394&lt;&gt;"",DEGREES(AU394),"")</f>
        <is>
          <t/>
        </is>
      </c>
      <c r="AW394" s="8" t="inlineStr">
        <f aca="false">IF(A394&lt;&gt;"",SQRT(SUMSQ(P394:R394)),"")</f>
        <is>
          <t/>
        </is>
      </c>
      <c r="AX394" s="8" t="inlineStr">
        <f aca="false">IF(A394&lt;&gt;"",IF(AW394&lt;&gt;0,ACOS(R394/AW394),0),"")</f>
        <is>
          <t/>
        </is>
      </c>
      <c r="AY394" s="8" t="inlineStr">
        <f aca="false">IF(A394&lt;&gt;"",DEGREES(AX394),"")</f>
        <is>
          <t/>
        </is>
      </c>
      <c r="AZ394" s="8" t="inlineStr">
        <f aca="false">IF(A394&lt;&gt;"",IF(OR(P394&lt;&gt;0,Q394&lt;&gt;0),ATAN2(P394,Q394),0),"")</f>
        <is>
          <t/>
        </is>
      </c>
      <c r="BA394" s="8" t="inlineStr">
        <f aca="false">IF(A394&lt;&gt;"",DEGREES(AZ394),"")</f>
        <is>
          <t/>
        </is>
      </c>
      <c r="BB394" s="8" t="inlineStr">
        <f aca="false">IF(A394&lt;&gt;"",SQRT(SUMSQ(S394:U394)),"")</f>
        <is>
          <t/>
        </is>
      </c>
      <c r="BC394" s="8" t="inlineStr">
        <f aca="false">IF(A394&lt;&gt;"",IF(BB394&lt;&gt;0,ACOS(U394/BB394),0),"")</f>
        <is>
          <t/>
        </is>
      </c>
      <c r="BD394" s="8" t="inlineStr">
        <f aca="false">IF(A394&lt;&gt;"",DEGREES(BC394),"")</f>
        <is>
          <t/>
        </is>
      </c>
      <c r="BE394" s="8" t="inlineStr">
        <f aca="false">IF(A394&lt;&gt;"",IF(OR(S394&lt;&gt;0,T394&lt;&gt;0),ATAN2(S394,T394),0),"")</f>
        <is>
          <t/>
        </is>
      </c>
      <c r="BF394" s="8" t="inlineStr">
        <f aca="false">IF(A394&lt;&gt;"",DEGREES(BE394),"")</f>
        <is>
          <t/>
        </is>
      </c>
      <c r="BG394" s="8" t="inlineStr">
        <f aca="false">IF(A394&lt;&gt;"",SQRT(SUMSQ(V394:X394)),"")</f>
        <is>
          <t/>
        </is>
      </c>
      <c r="BH394" s="8" t="inlineStr">
        <f aca="false">IF(A394&lt;&gt;"",IF(BG394&lt;&gt;0,ACOS(X394/BG394),0),"")</f>
        <is>
          <t/>
        </is>
      </c>
      <c r="BI394" s="8" t="inlineStr">
        <f aca="false">IF(A394&lt;&gt;"",DEGREES(BH394),"")</f>
        <is>
          <t/>
        </is>
      </c>
      <c r="BJ394" s="8" t="inlineStr">
        <f aca="false">IF(A394&lt;&gt;"",IF(OR(V394&lt;&gt;0,W394&lt;&gt;0),ATAN2(V394,W394),0),"")</f>
        <is>
          <t/>
        </is>
      </c>
      <c r="BK394" s="8" t="inlineStr">
        <f aca="false">IF(A394&lt;&gt;"",DEGREES(BJ394),"")</f>
        <is>
          <t/>
        </is>
      </c>
      <c r="BL394" s="8" t="inlineStr">
        <f aca="false">IF(A394&lt;&gt;"",SQRT(SUMSQ(Y394:AA394)),"")</f>
        <is>
          <t/>
        </is>
      </c>
      <c r="BM394" s="8" t="inlineStr">
        <f aca="false">IF(A394&lt;&gt;"",IF(BL394&lt;&gt;0,ACOS(AA394/BL394),0),"")</f>
        <is>
          <t/>
        </is>
      </c>
      <c r="BN394" s="8" t="inlineStr">
        <f aca="false">IF(A394&lt;&gt;"",DEGREES(BM394),"")</f>
        <is>
          <t/>
        </is>
      </c>
      <c r="BO394" s="8" t="inlineStr">
        <f aca="false">IF(A394&lt;&gt;"",IF(OR(Y394&lt;&gt;0,Z394&lt;&gt;0),ATAN2(Y394,Z394),0),"")</f>
        <is>
          <t/>
        </is>
      </c>
      <c r="BP394" s="8" t="inlineStr">
        <f aca="false">IF(A394&lt;&gt;"",DEGREES(BO394),"")</f>
        <is>
          <t/>
        </is>
      </c>
      <c r="BQ394" s="8" t="inlineStr">
        <f aca="false">IF(A394&lt;&gt;"",SQRT(SUMSQ(AB394:AD394)),"")</f>
        <is>
          <t/>
        </is>
      </c>
      <c r="BR394" s="8" t="inlineStr">
        <f aca="false">IF(A394&lt;&gt;"",IF(BQ394&lt;&gt;0,ACOS(AD394/BQ394),0),"")</f>
        <is>
          <t/>
        </is>
      </c>
      <c r="BS394" s="8" t="inlineStr">
        <f aca="false">IF(A394&lt;&gt;"",DEGREES(BR394),"")</f>
        <is>
          <t/>
        </is>
      </c>
      <c r="BT394" s="8" t="inlineStr">
        <f aca="false">IF(A394&lt;&gt;"",IF(OR(AB394&lt;&gt;0,AC394&lt;&gt;0),ATAN2(AB394,AC394),0),"")</f>
        <is>
          <t/>
        </is>
      </c>
      <c r="BU394" s="8" t="inlineStr">
        <f aca="false">IF(A394&lt;&gt;"",DEGREES(BT394),"")</f>
        <is>
          <t/>
        </is>
      </c>
      <c r="BV394" s="8" t="inlineStr">
        <f aca="false">IF(A394&lt;&gt;"",SQRT(SUMSQ(AE394:AG394)),"")</f>
        <is>
          <t/>
        </is>
      </c>
      <c r="BW394" s="8" t="inlineStr">
        <f aca="false">IF(A394&lt;&gt;"",IF(BV394&lt;&gt;0,ACOS(AG394/BV394),0),"")</f>
        <is>
          <t/>
        </is>
      </c>
      <c r="BX394" s="8" t="inlineStr">
        <f aca="false">IF(A394&lt;&gt;"",DEGREES(BW394),"")</f>
        <is>
          <t/>
        </is>
      </c>
      <c r="BY394" s="8" t="inlineStr">
        <f aca="false">IF(A394&lt;&gt;"",IF(OR(AF394&lt;&gt;0,AG394&lt;&gt;0),ATAN2(AF394,AG394),0),"")</f>
        <is>
          <t/>
        </is>
      </c>
      <c r="BZ394" s="8" t="inlineStr">
        <f aca="false">IF(A394&lt;&gt;"",DEGREES(BY394),"")</f>
        <is>
          <t/>
        </is>
      </c>
      <c r="CA394" s="0" t="inlineStr">
        <f aca="false">IF(A394&lt;&gt;"",IF(AND(AI394&lt;Parameters!$B$11,AI394&gt;Parameters!$B$12,AN394&lt;Parameters!$B$11,AN394&gt;Parameters!$B$12,AS394&lt;Parameters!$B$11,AS394&gt;Parameters!$B$12,AX394&lt;Parameters!$B$11,AX394&gt;Parameters!$B$12,BC394&lt;Parameters!$B$11,BC394&gt;Parameters!$B$12,BM394&lt;Parameters!$B$11,BM394&gt;Parameters!$B$12,BR394&lt;Parameters!$B$11,BR394&gt;Parameters!$B$12,BW394&lt;Parameters!$B$11,BW394&gt;Parameters!$B$12),1,0),"")</f>
        <is>
          <t/>
        </is>
      </c>
      <c r="CB394" s="0" t="inlineStr">
        <f aca="false">IF(A394&lt;&gt;"",IF(OR(AI394&lt;Parameters!$B$12,AI394&gt;Parameters!$B$11),0,1),"")</f>
        <is>
          <t/>
        </is>
      </c>
      <c r="CC394" s="0" t="inlineStr">
        <f aca="false">IF(A394&lt;&gt;"",IF(OR(AN394&lt;Parameters!$B$12,AN394&gt;Parameters!$B$11),0,1),"")</f>
        <is>
          <t/>
        </is>
      </c>
      <c r="CD394" s="0" t="inlineStr">
        <f aca="false">IF(A394&lt;&gt;"",IF(OR(AS394&lt;Parameters!$B$12,AS394&gt;Parameters!$B$11),0,1),"")</f>
        <is>
          <t/>
        </is>
      </c>
      <c r="CE394" s="0" t="inlineStr">
        <f aca="false">IF(A394&lt;&gt;"",IF(OR(AX394&lt;Parameters!$B$12,AX394&gt;Parameters!$B$11),0,1),"")</f>
        <is>
          <t/>
        </is>
      </c>
      <c r="CF394" s="0" t="inlineStr">
        <f aca="false">IF(A394&lt;&gt;"",IF(OR(BC394&lt;Parameters!$B$12,BC394&gt;Parameters!$B$11),0,1),"")</f>
        <is>
          <t/>
        </is>
      </c>
      <c r="CG394" s="0" t="inlineStr">
        <f aca="false">IF(A394&lt;&gt;"",IF(OR(BH394&lt;Parameters!$B$12,BH394&gt;Parameters!$B$11),0,1),"")</f>
        <is>
          <t/>
        </is>
      </c>
      <c r="CH394" s="0" t="inlineStr">
        <f aca="false">IF(A394&lt;&gt;"",IF(OR(BM394&lt;Parameters!$B$12,BM394&gt;Parameters!$B$11),0,1),"")</f>
        <is>
          <t/>
        </is>
      </c>
      <c r="CI394" s="0" t="inlineStr">
        <f aca="false">IF(A394&lt;&gt;"",IF(OR(BR394&lt;Parameters!$B$12,BR394&gt;Parameters!$B$11),0,1),"")</f>
        <is>
          <t/>
        </is>
      </c>
      <c r="CJ394" s="0" t="inlineStr">
        <f aca="false">IF(A394&lt;&gt;"",IF(OR(BW394&lt;Parameters!$B$12,BW394&gt;Parameters!$B$11),0,1),"")</f>
        <is>
          <t/>
        </is>
      </c>
      <c r="CK394" s="26" t="inlineStr">
        <f aca="false">IF(A394&lt;&gt;"",SUM(CB394:CJ394)/9,"")</f>
        <is>
          <t/>
        </is>
      </c>
      <c r="CL394" s="0" t="inlineStr">
        <f aca="false">IF(A394&lt;&gt;"",CK394*9,"")</f>
        <is>
          <t/>
        </is>
      </c>
      <c r="CM394" s="8" t="inlineStr">
        <f aca="false">IF(A394&lt;&gt;"",TEXT(B394,CM$2)&amp;" "&amp;TEXT(A394,CM$2),"")</f>
        <is>
          <t/>
        </is>
      </c>
    </row>
    <row r="395" customFormat="false" ht="15" hidden="false" customHeight="false" outlineLevel="0" collapsed="false">
      <c r="A395" s="0" t="inlineStr">
        <f aca="false">IF(OR(B394&lt;Parameters!$K$12,A394&lt;Parameters!$K$12),IF(A394&lt;Parameters!$K$12,A394+1,0),"")</f>
        <is>
          <t/>
        </is>
      </c>
      <c r="B395" s="0" t="inlineStr">
        <f aca="false">IF(A395&lt;&gt;"",IF(A395=0,B394+1,B394),"")</f>
        <is>
          <t/>
        </is>
      </c>
      <c r="C395" s="24" t="inlineStr">
        <f aca="false">IF(A395&lt;&gt;"",-_phi*(A395+0.5),"")</f>
        <is>
          <t/>
        </is>
      </c>
      <c r="D395" s="8" t="inlineStr">
        <f aca="false">IF(A395&lt;&gt;"",DEGREES(C395),"")</f>
        <is>
          <t/>
        </is>
      </c>
      <c r="E395" s="24" t="inlineStr">
        <f aca="false">IF(A395&lt;&gt;"",_phi*(B395+0.5),"")</f>
        <is>
          <t/>
        </is>
      </c>
      <c r="F395" s="8" t="inlineStr">
        <f aca="false">IF(A395&lt;&gt;"",DEGREES(E395),"")</f>
        <is>
          <t/>
        </is>
      </c>
      <c r="G395" s="8" t="inlineStr">
        <f aca="false">IF(A395&lt;&gt;"",LOOKUP(A395,h!$A$3:$A$30,h!$D$3:$D$30),"")</f>
        <is>
          <t/>
        </is>
      </c>
      <c r="H395" s="8" t="inlineStr">
        <f aca="false">IF(A395&lt;&gt;"",LOOKUP(B395,h!$A$3:$A$30,h!$D$3:$D$30),"")</f>
        <is>
          <t/>
        </is>
      </c>
      <c r="I395" s="8" t="inlineStr">
        <f aca="false">IF(A395&lt;&gt;"",_zif,"")</f>
        <is>
          <t/>
        </is>
      </c>
      <c r="J395" s="8" t="inlineStr">
        <f aca="false">IF(A395&lt;&gt;"",$G395+'v1 Frame'!D$3*COS($C395)+'v1 Frame'!E$3*SIN($C395)*SIN($E395)+'v1 Frame'!F$3*SIN($C395)*COS($E395),"")</f>
        <is>
          <t/>
        </is>
      </c>
      <c r="K395" s="8" t="inlineStr">
        <f aca="false">IF(A395&lt;&gt;"",$H395+'v1 Frame'!E$3*COS($E395)-'v1 Frame'!F$3*SIN($E395),"")</f>
        <is>
          <t/>
        </is>
      </c>
      <c r="L395" s="8" t="inlineStr">
        <f aca="false">IF(A395&lt;&gt;"",$I395-'v1 Frame'!D$3*SIN($C395)+'v1 Frame'!E$3*COS($C395)*SIN($E395)+'v1 Frame'!F$3*COS($C395)*COS($E395),"")</f>
        <is>
          <t/>
        </is>
      </c>
      <c r="M395" s="8" t="inlineStr">
        <f aca="false">IF(A395&lt;&gt;"",$G395+'v1 Frame'!G$3*COS($C395)+'v1 Frame'!H$3*SIN($C395)*SIN($E395)+'v1 Frame'!I$3*SIN($C395)*COS($E395),"")</f>
        <is>
          <t/>
        </is>
      </c>
      <c r="N395" s="8" t="inlineStr">
        <f aca="false">IF(A395&lt;&gt;"",$H395+'v1 Frame'!H$3*COS($E395)-'v1 Frame'!I$3*SIN($E395),"")</f>
        <is>
          <t/>
        </is>
      </c>
      <c r="O395" s="8" t="inlineStr">
        <f aca="false">IF(A395&lt;&gt;"",$I395-'v1 Frame'!G$3*SIN($C395)+'v1 Frame'!H$3*COS($C395)*SIN($E395)+'v1 Frame'!I$3*COS($C395)*COS($E395),"")</f>
        <is>
          <t/>
        </is>
      </c>
      <c r="P395" s="8" t="inlineStr">
        <f aca="false">IF(A395&lt;&gt;"",$G395+'v1 Frame'!J$3*COS($C395)+'v1 Frame'!K$3*SIN($C395)*SIN($E395)+'v1 Frame'!L$3*SIN($C395)*COS($E395),"")</f>
        <is>
          <t/>
        </is>
      </c>
      <c r="Q395" s="8" t="inlineStr">
        <f aca="false">IF(A395&lt;&gt;"",$H395+'v1 Frame'!K$3*COS($E395)-'v1 Frame'!L$3*SIN($E395),"")</f>
        <is>
          <t/>
        </is>
      </c>
      <c r="R395" s="8" t="inlineStr">
        <f aca="false">IF(A395&lt;&gt;"",$I395-'v1 Frame'!J$3*SIN($C395)+'v1 Frame'!K$3*COS($C395)*SIN($E395)+'v1 Frame'!L$3*COS($C395)*COS($E395),"")</f>
        <is>
          <t/>
        </is>
      </c>
      <c r="S395" s="8" t="inlineStr">
        <f aca="false">IF(A395&lt;&gt;"",$G395+'v1 Frame'!M$3*COS($C395)+'v1 Frame'!N$3*SIN($C395)*SIN($E395)+'v1 Frame'!O$3*SIN($C395)*COS($E395),"")</f>
        <is>
          <t/>
        </is>
      </c>
      <c r="T395" s="8" t="inlineStr">
        <f aca="false">IF(A395&lt;&gt;"",$H395+'v1 Frame'!N$3*COS($E395)-'v1 Frame'!O$3*SIN($E395),"")</f>
        <is>
          <t/>
        </is>
      </c>
      <c r="U395" s="8" t="inlineStr">
        <f aca="false">IF(A395&lt;&gt;"",$I395-'v1 Frame'!M$3*SIN($C395)+'v1 Frame'!N$3*COS($C395)*SIN($E395)+'v1 Frame'!O$3*COS($C395)*COS($E395),"")</f>
        <is>
          <t/>
        </is>
      </c>
      <c r="V395" s="8" t="inlineStr">
        <f aca="false">IF(A395&lt;&gt;"",$G395+'v1 Frame'!P$3*COS($C395)+'v1 Frame'!Q$3*SIN($C395)*SIN($E395)+'v1 Frame'!R$3*SIN($C395)*COS($E395),"")</f>
        <is>
          <t/>
        </is>
      </c>
      <c r="W395" s="8" t="inlineStr">
        <f aca="false">IF(A395&lt;&gt;"",$H395+'v1 Frame'!Q$3*COS($E395)-'v1 Frame'!R$3*SIN($E395),"")</f>
        <is>
          <t/>
        </is>
      </c>
      <c r="X395" s="8" t="inlineStr">
        <f aca="false">IF(A395&lt;&gt;"",$I395-'v1 Frame'!P$3*SIN($C395)+'v1 Frame'!Q$3*COS($C395)*SIN($E395)+'v1 Frame'!R$3*COS($C395)*COS($E395),"")</f>
        <is>
          <t/>
        </is>
      </c>
      <c r="Y395" s="8" t="inlineStr">
        <f aca="false">IF(A395&lt;&gt;"",$G395+'v1 Frame'!S$3*COS($C395)+'v1 Frame'!T$3*SIN($C395)*SIN($E395)+'v1 Frame'!U$3*SIN($C395)*COS($E395),"")</f>
        <is>
          <t/>
        </is>
      </c>
      <c r="Z395" s="8" t="inlineStr">
        <f aca="false">IF(A395&lt;&gt;"",$H395+'v1 Frame'!T$3*COS($E395)-'v1 Frame'!U$3*SIN($E395),"")</f>
        <is>
          <t/>
        </is>
      </c>
      <c r="AA395" s="8" t="inlineStr">
        <f aca="false">IF(A395&lt;&gt;"",$I395-'v1 Frame'!S$3*SIN($C395)+'v1 Frame'!T$3*COS($C395)*SIN($E395)+'v1 Frame'!U$3*COS($C395)*COS($E395),"")</f>
        <is>
          <t/>
        </is>
      </c>
      <c r="AB395" s="8" t="inlineStr">
        <f aca="false">IF(A395&lt;&gt;"",$G395+'v1 Frame'!V$3*COS($C395)+'v1 Frame'!W$3*SIN($C395)*SIN($E395)+'v1 Frame'!X$3*SIN($C395)*COS($E395),"")</f>
        <is>
          <t/>
        </is>
      </c>
      <c r="AC395" s="8" t="inlineStr">
        <f aca="false">IF(A395&lt;&gt;"",$H395+'v1 Frame'!W$3*COS($E395)-'v1 Frame'!X$3*SIN($E395),"")</f>
        <is>
          <t/>
        </is>
      </c>
      <c r="AD395" s="8" t="inlineStr">
        <f aca="false">IF(A395&lt;&gt;"",$I395-'v1 Frame'!V$3*SIN($C395)+'v1 Frame'!W$3*COS($C395)*SIN($E395)+'v1 Frame'!X$3*COS($C395)*COS($E395),"")</f>
        <is>
          <t/>
        </is>
      </c>
      <c r="AE395" s="25" t="inlineStr">
        <f aca="false">IF(A395&lt;&gt;"",$G395+'v1 Frame'!Y$3*COS($C395)+'v1 Frame'!Z$3*SIN($C395)*SIN($E395)+'v1 Frame'!AA$3*SIN($C395)*COS($E395),"")</f>
        <is>
          <t/>
        </is>
      </c>
      <c r="AF395" s="25" t="inlineStr">
        <f aca="false">IF(A395&lt;&gt;"",$H395+'v1 Frame'!Z$3*COS($E395)-'v1 Frame'!AA$3*SIN($E395),"")</f>
        <is>
          <t/>
        </is>
      </c>
      <c r="AG395" s="25" t="inlineStr">
        <f aca="false">IF(A395&lt;&gt;"",$I395-'v1 Frame'!Y$3*SIN($C395)+'v1 Frame'!Z$3*COS($C395)*SIN($E395)+'v1 Frame'!AA$3*COS($C395)*COS($E395),"")</f>
        <is>
          <t/>
        </is>
      </c>
      <c r="AH395" s="8" t="inlineStr">
        <f aca="false">IF(A395&lt;&gt;"",SQRT(SUMSQ(G395:I395)),"")</f>
        <is>
          <t/>
        </is>
      </c>
      <c r="AI395" s="8" t="inlineStr">
        <f aca="false">IF(A395&lt;&gt;"",IF(AH395&lt;&gt;0,ACOS(I395/AH395),0),"")</f>
        <is>
          <t/>
        </is>
      </c>
      <c r="AJ395" s="8" t="inlineStr">
        <f aca="false">IF(A395&lt;&gt;"",DEGREES(AI395),"")</f>
        <is>
          <t/>
        </is>
      </c>
      <c r="AK395" s="8" t="inlineStr">
        <f aca="false">IF(A395&lt;&gt;"",IF(OR(G395&lt;&gt;0,H395&lt;&gt;0),ATAN2(G395,H395),0),"")</f>
        <is>
          <t/>
        </is>
      </c>
      <c r="AL395" s="8" t="inlineStr">
        <f aca="false">IF(A395&lt;&gt;"",DEGREES(AK395),"")</f>
        <is>
          <t/>
        </is>
      </c>
      <c r="AM395" s="8" t="inlineStr">
        <f aca="false">IF(A395&lt;&gt;"",SQRT(SUMSQ(J395:L395)),"")</f>
        <is>
          <t/>
        </is>
      </c>
      <c r="AN395" s="8" t="inlineStr">
        <f aca="false">IF(A395&lt;&gt;"",IF(AM395&lt;&gt;0,ACOS(L395/AM395),0),"")</f>
        <is>
          <t/>
        </is>
      </c>
      <c r="AO395" s="8" t="inlineStr">
        <f aca="false">IF(A395&lt;&gt;"",DEGREES(AN395),"")</f>
        <is>
          <t/>
        </is>
      </c>
      <c r="AP395" s="8" t="inlineStr">
        <f aca="false">IF(A395&lt;&gt;"",IF(OR(J395&lt;&gt;0,K395&lt;&gt;0),ATAN2(J395,K395),0),"")</f>
        <is>
          <t/>
        </is>
      </c>
      <c r="AQ395" s="8" t="inlineStr">
        <f aca="false">IF(A395&lt;&gt;"",DEGREES(AP395),"")</f>
        <is>
          <t/>
        </is>
      </c>
      <c r="AR395" s="8" t="inlineStr">
        <f aca="false">IF(A395&lt;&gt;"",SQRT(SUMSQ(M395:O395)),"")</f>
        <is>
          <t/>
        </is>
      </c>
      <c r="AS395" s="8" t="inlineStr">
        <f aca="false">IF(A395&lt;&gt;"",IF(AR395&lt;&gt;0,ACOS(O395/AR395),0),"")</f>
        <is>
          <t/>
        </is>
      </c>
      <c r="AT395" s="8" t="inlineStr">
        <f aca="false">IF(A395&lt;&gt;"",DEGREES(AS395),"")</f>
        <is>
          <t/>
        </is>
      </c>
      <c r="AU395" s="8" t="inlineStr">
        <f aca="false">IF(A395&lt;&gt;"",IF(OR(M395&lt;&gt;0,N395&lt;&gt;0),ATAN2(M395,N395),0),"")</f>
        <is>
          <t/>
        </is>
      </c>
      <c r="AV395" s="8" t="inlineStr">
        <f aca="false">IF(A395&lt;&gt;"",DEGREES(AU395),"")</f>
        <is>
          <t/>
        </is>
      </c>
      <c r="AW395" s="8" t="inlineStr">
        <f aca="false">IF(A395&lt;&gt;"",SQRT(SUMSQ(P395:R395)),"")</f>
        <is>
          <t/>
        </is>
      </c>
      <c r="AX395" s="8" t="inlineStr">
        <f aca="false">IF(A395&lt;&gt;"",IF(AW395&lt;&gt;0,ACOS(R395/AW395),0),"")</f>
        <is>
          <t/>
        </is>
      </c>
      <c r="AY395" s="8" t="inlineStr">
        <f aca="false">IF(A395&lt;&gt;"",DEGREES(AX395),"")</f>
        <is>
          <t/>
        </is>
      </c>
      <c r="AZ395" s="8" t="inlineStr">
        <f aca="false">IF(A395&lt;&gt;"",IF(OR(P395&lt;&gt;0,Q395&lt;&gt;0),ATAN2(P395,Q395),0),"")</f>
        <is>
          <t/>
        </is>
      </c>
      <c r="BA395" s="8" t="inlineStr">
        <f aca="false">IF(A395&lt;&gt;"",DEGREES(AZ395),"")</f>
        <is>
          <t/>
        </is>
      </c>
      <c r="BB395" s="8" t="inlineStr">
        <f aca="false">IF(A395&lt;&gt;"",SQRT(SUMSQ(S395:U395)),"")</f>
        <is>
          <t/>
        </is>
      </c>
      <c r="BC395" s="8" t="inlineStr">
        <f aca="false">IF(A395&lt;&gt;"",IF(BB395&lt;&gt;0,ACOS(U395/BB395),0),"")</f>
        <is>
          <t/>
        </is>
      </c>
      <c r="BD395" s="8" t="inlineStr">
        <f aca="false">IF(A395&lt;&gt;"",DEGREES(BC395),"")</f>
        <is>
          <t/>
        </is>
      </c>
      <c r="BE395" s="8" t="inlineStr">
        <f aca="false">IF(A395&lt;&gt;"",IF(OR(S395&lt;&gt;0,T395&lt;&gt;0),ATAN2(S395,T395),0),"")</f>
        <is>
          <t/>
        </is>
      </c>
      <c r="BF395" s="8" t="inlineStr">
        <f aca="false">IF(A395&lt;&gt;"",DEGREES(BE395),"")</f>
        <is>
          <t/>
        </is>
      </c>
      <c r="BG395" s="8" t="inlineStr">
        <f aca="false">IF(A395&lt;&gt;"",SQRT(SUMSQ(V395:X395)),"")</f>
        <is>
          <t/>
        </is>
      </c>
      <c r="BH395" s="8" t="inlineStr">
        <f aca="false">IF(A395&lt;&gt;"",IF(BG395&lt;&gt;0,ACOS(X395/BG395),0),"")</f>
        <is>
          <t/>
        </is>
      </c>
      <c r="BI395" s="8" t="inlineStr">
        <f aca="false">IF(A395&lt;&gt;"",DEGREES(BH395),"")</f>
        <is>
          <t/>
        </is>
      </c>
      <c r="BJ395" s="8" t="inlineStr">
        <f aca="false">IF(A395&lt;&gt;"",IF(OR(V395&lt;&gt;0,W395&lt;&gt;0),ATAN2(V395,W395),0),"")</f>
        <is>
          <t/>
        </is>
      </c>
      <c r="BK395" s="8" t="inlineStr">
        <f aca="false">IF(A395&lt;&gt;"",DEGREES(BJ395),"")</f>
        <is>
          <t/>
        </is>
      </c>
      <c r="BL395" s="8" t="inlineStr">
        <f aca="false">IF(A395&lt;&gt;"",SQRT(SUMSQ(Y395:AA395)),"")</f>
        <is>
          <t/>
        </is>
      </c>
      <c r="BM395" s="8" t="inlineStr">
        <f aca="false">IF(A395&lt;&gt;"",IF(BL395&lt;&gt;0,ACOS(AA395/BL395),0),"")</f>
        <is>
          <t/>
        </is>
      </c>
      <c r="BN395" s="8" t="inlineStr">
        <f aca="false">IF(A395&lt;&gt;"",DEGREES(BM395),"")</f>
        <is>
          <t/>
        </is>
      </c>
      <c r="BO395" s="8" t="inlineStr">
        <f aca="false">IF(A395&lt;&gt;"",IF(OR(Y395&lt;&gt;0,Z395&lt;&gt;0),ATAN2(Y395,Z395),0),"")</f>
        <is>
          <t/>
        </is>
      </c>
      <c r="BP395" s="8" t="inlineStr">
        <f aca="false">IF(A395&lt;&gt;"",DEGREES(BO395),"")</f>
        <is>
          <t/>
        </is>
      </c>
      <c r="BQ395" s="8" t="inlineStr">
        <f aca="false">IF(A395&lt;&gt;"",SQRT(SUMSQ(AB395:AD395)),"")</f>
        <is>
          <t/>
        </is>
      </c>
      <c r="BR395" s="8" t="inlineStr">
        <f aca="false">IF(A395&lt;&gt;"",IF(BQ395&lt;&gt;0,ACOS(AD395/BQ395),0),"")</f>
        <is>
          <t/>
        </is>
      </c>
      <c r="BS395" s="8" t="inlineStr">
        <f aca="false">IF(A395&lt;&gt;"",DEGREES(BR395),"")</f>
        <is>
          <t/>
        </is>
      </c>
      <c r="BT395" s="8" t="inlineStr">
        <f aca="false">IF(A395&lt;&gt;"",IF(OR(AB395&lt;&gt;0,AC395&lt;&gt;0),ATAN2(AB395,AC395),0),"")</f>
        <is>
          <t/>
        </is>
      </c>
      <c r="BU395" s="8" t="inlineStr">
        <f aca="false">IF(A395&lt;&gt;"",DEGREES(BT395),"")</f>
        <is>
          <t/>
        </is>
      </c>
      <c r="BV395" s="8" t="inlineStr">
        <f aca="false">IF(A395&lt;&gt;"",SQRT(SUMSQ(AE395:AG395)),"")</f>
        <is>
          <t/>
        </is>
      </c>
      <c r="BW395" s="8" t="inlineStr">
        <f aca="false">IF(A395&lt;&gt;"",IF(BV395&lt;&gt;0,ACOS(AG395/BV395),0),"")</f>
        <is>
          <t/>
        </is>
      </c>
      <c r="BX395" s="8" t="inlineStr">
        <f aca="false">IF(A395&lt;&gt;"",DEGREES(BW395),"")</f>
        <is>
          <t/>
        </is>
      </c>
      <c r="BY395" s="8" t="inlineStr">
        <f aca="false">IF(A395&lt;&gt;"",IF(OR(AF395&lt;&gt;0,AG395&lt;&gt;0),ATAN2(AF395,AG395),0),"")</f>
        <is>
          <t/>
        </is>
      </c>
      <c r="BZ395" s="8" t="inlineStr">
        <f aca="false">IF(A395&lt;&gt;"",DEGREES(BY395),"")</f>
        <is>
          <t/>
        </is>
      </c>
      <c r="CA395" s="0" t="inlineStr">
        <f aca="false">IF(A395&lt;&gt;"",IF(AND(AI395&lt;Parameters!$B$11,AI395&gt;Parameters!$B$12,AN395&lt;Parameters!$B$11,AN395&gt;Parameters!$B$12,AS395&lt;Parameters!$B$11,AS395&gt;Parameters!$B$12,AX395&lt;Parameters!$B$11,AX395&gt;Parameters!$B$12,BC395&lt;Parameters!$B$11,BC395&gt;Parameters!$B$12,BM395&lt;Parameters!$B$11,BM395&gt;Parameters!$B$12,BR395&lt;Parameters!$B$11,BR395&gt;Parameters!$B$12,BW395&lt;Parameters!$B$11,BW395&gt;Parameters!$B$12),1,0),"")</f>
        <is>
          <t/>
        </is>
      </c>
      <c r="CB395" s="0" t="inlineStr">
        <f aca="false">IF(A395&lt;&gt;"",IF(OR(AI395&lt;Parameters!$B$12,AI395&gt;Parameters!$B$11),0,1),"")</f>
        <is>
          <t/>
        </is>
      </c>
      <c r="CC395" s="0" t="inlineStr">
        <f aca="false">IF(A395&lt;&gt;"",IF(OR(AN395&lt;Parameters!$B$12,AN395&gt;Parameters!$B$11),0,1),"")</f>
        <is>
          <t/>
        </is>
      </c>
      <c r="CD395" s="0" t="inlineStr">
        <f aca="false">IF(A395&lt;&gt;"",IF(OR(AS395&lt;Parameters!$B$12,AS395&gt;Parameters!$B$11),0,1),"")</f>
        <is>
          <t/>
        </is>
      </c>
      <c r="CE395" s="0" t="inlineStr">
        <f aca="false">IF(A395&lt;&gt;"",IF(OR(AX395&lt;Parameters!$B$12,AX395&gt;Parameters!$B$11),0,1),"")</f>
        <is>
          <t/>
        </is>
      </c>
      <c r="CF395" s="0" t="inlineStr">
        <f aca="false">IF(A395&lt;&gt;"",IF(OR(BC395&lt;Parameters!$B$12,BC395&gt;Parameters!$B$11),0,1),"")</f>
        <is>
          <t/>
        </is>
      </c>
      <c r="CG395" s="0" t="inlineStr">
        <f aca="false">IF(A395&lt;&gt;"",IF(OR(BH395&lt;Parameters!$B$12,BH395&gt;Parameters!$B$11),0,1),"")</f>
        <is>
          <t/>
        </is>
      </c>
      <c r="CH395" s="0" t="inlineStr">
        <f aca="false">IF(A395&lt;&gt;"",IF(OR(BM395&lt;Parameters!$B$12,BM395&gt;Parameters!$B$11),0,1),"")</f>
        <is>
          <t/>
        </is>
      </c>
      <c r="CI395" s="0" t="inlineStr">
        <f aca="false">IF(A395&lt;&gt;"",IF(OR(BR395&lt;Parameters!$B$12,BR395&gt;Parameters!$B$11),0,1),"")</f>
        <is>
          <t/>
        </is>
      </c>
      <c r="CJ395" s="0" t="inlineStr">
        <f aca="false">IF(A395&lt;&gt;"",IF(OR(BW395&lt;Parameters!$B$12,BW395&gt;Parameters!$B$11),0,1),"")</f>
        <is>
          <t/>
        </is>
      </c>
      <c r="CK395" s="26" t="inlineStr">
        <f aca="false">IF(A395&lt;&gt;"",SUM(CB395:CJ395)/9,"")</f>
        <is>
          <t/>
        </is>
      </c>
      <c r="CL395" s="0" t="inlineStr">
        <f aca="false">IF(A395&lt;&gt;"",CK395*9,"")</f>
        <is>
          <t/>
        </is>
      </c>
      <c r="CM395" s="8" t="inlineStr">
        <f aca="false">IF(A395&lt;&gt;"",TEXT(B395,CM$2)&amp;" "&amp;TEXT(A395,CM$2),"")</f>
        <is>
          <t/>
        </is>
      </c>
    </row>
    <row r="396" customFormat="false" ht="15" hidden="false" customHeight="false" outlineLevel="0" collapsed="false">
      <c r="A396" s="0" t="inlineStr">
        <f aca="false">IF(OR(B395&lt;Parameters!$K$12,A395&lt;Parameters!$K$12),IF(A395&lt;Parameters!$K$12,A395+1,0),"")</f>
        <is>
          <t/>
        </is>
      </c>
      <c r="B396" s="0" t="inlineStr">
        <f aca="false">IF(A396&lt;&gt;"",IF(A396=0,B395+1,B395),"")</f>
        <is>
          <t/>
        </is>
      </c>
      <c r="C396" s="24" t="inlineStr">
        <f aca="false">IF(A396&lt;&gt;"",-_phi*(A396+0.5),"")</f>
        <is>
          <t/>
        </is>
      </c>
      <c r="D396" s="8" t="inlineStr">
        <f aca="false">IF(A396&lt;&gt;"",DEGREES(C396),"")</f>
        <is>
          <t/>
        </is>
      </c>
      <c r="E396" s="24" t="inlineStr">
        <f aca="false">IF(A396&lt;&gt;"",_phi*(B396+0.5),"")</f>
        <is>
          <t/>
        </is>
      </c>
      <c r="F396" s="8" t="inlineStr">
        <f aca="false">IF(A396&lt;&gt;"",DEGREES(E396),"")</f>
        <is>
          <t/>
        </is>
      </c>
      <c r="G396" s="8" t="inlineStr">
        <f aca="false">IF(A396&lt;&gt;"",LOOKUP(A396,h!$A$3:$A$30,h!$D$3:$D$30),"")</f>
        <is>
          <t/>
        </is>
      </c>
      <c r="H396" s="8" t="inlineStr">
        <f aca="false">IF(A396&lt;&gt;"",LOOKUP(B396,h!$A$3:$A$30,h!$D$3:$D$30),"")</f>
        <is>
          <t/>
        </is>
      </c>
      <c r="I396" s="8" t="inlineStr">
        <f aca="false">IF(A396&lt;&gt;"",_zif,"")</f>
        <is>
          <t/>
        </is>
      </c>
      <c r="J396" s="8" t="inlineStr">
        <f aca="false">IF(A396&lt;&gt;"",$G396+'v1 Frame'!D$3*COS($C396)+'v1 Frame'!E$3*SIN($C396)*SIN($E396)+'v1 Frame'!F$3*SIN($C396)*COS($E396),"")</f>
        <is>
          <t/>
        </is>
      </c>
      <c r="K396" s="8" t="inlineStr">
        <f aca="false">IF(A396&lt;&gt;"",$H396+'v1 Frame'!E$3*COS($E396)-'v1 Frame'!F$3*SIN($E396),"")</f>
        <is>
          <t/>
        </is>
      </c>
      <c r="L396" s="8" t="inlineStr">
        <f aca="false">IF(A396&lt;&gt;"",$I396-'v1 Frame'!D$3*SIN($C396)+'v1 Frame'!E$3*COS($C396)*SIN($E396)+'v1 Frame'!F$3*COS($C396)*COS($E396),"")</f>
        <is>
          <t/>
        </is>
      </c>
      <c r="M396" s="8" t="inlineStr">
        <f aca="false">IF(A396&lt;&gt;"",$G396+'v1 Frame'!G$3*COS($C396)+'v1 Frame'!H$3*SIN($C396)*SIN($E396)+'v1 Frame'!I$3*SIN($C396)*COS($E396),"")</f>
        <is>
          <t/>
        </is>
      </c>
      <c r="N396" s="8" t="inlineStr">
        <f aca="false">IF(A396&lt;&gt;"",$H396+'v1 Frame'!H$3*COS($E396)-'v1 Frame'!I$3*SIN($E396),"")</f>
        <is>
          <t/>
        </is>
      </c>
      <c r="O396" s="8" t="inlineStr">
        <f aca="false">IF(A396&lt;&gt;"",$I396-'v1 Frame'!G$3*SIN($C396)+'v1 Frame'!H$3*COS($C396)*SIN($E396)+'v1 Frame'!I$3*COS($C396)*COS($E396),"")</f>
        <is>
          <t/>
        </is>
      </c>
      <c r="P396" s="8" t="inlineStr">
        <f aca="false">IF(A396&lt;&gt;"",$G396+'v1 Frame'!J$3*COS($C396)+'v1 Frame'!K$3*SIN($C396)*SIN($E396)+'v1 Frame'!L$3*SIN($C396)*COS($E396),"")</f>
        <is>
          <t/>
        </is>
      </c>
      <c r="Q396" s="8" t="inlineStr">
        <f aca="false">IF(A396&lt;&gt;"",$H396+'v1 Frame'!K$3*COS($E396)-'v1 Frame'!L$3*SIN($E396),"")</f>
        <is>
          <t/>
        </is>
      </c>
      <c r="R396" s="8" t="inlineStr">
        <f aca="false">IF(A396&lt;&gt;"",$I396-'v1 Frame'!J$3*SIN($C396)+'v1 Frame'!K$3*COS($C396)*SIN($E396)+'v1 Frame'!L$3*COS($C396)*COS($E396),"")</f>
        <is>
          <t/>
        </is>
      </c>
      <c r="S396" s="8" t="inlineStr">
        <f aca="false">IF(A396&lt;&gt;"",$G396+'v1 Frame'!M$3*COS($C396)+'v1 Frame'!N$3*SIN($C396)*SIN($E396)+'v1 Frame'!O$3*SIN($C396)*COS($E396),"")</f>
        <is>
          <t/>
        </is>
      </c>
      <c r="T396" s="8" t="inlineStr">
        <f aca="false">IF(A396&lt;&gt;"",$H396+'v1 Frame'!N$3*COS($E396)-'v1 Frame'!O$3*SIN($E396),"")</f>
        <is>
          <t/>
        </is>
      </c>
      <c r="U396" s="8" t="inlineStr">
        <f aca="false">IF(A396&lt;&gt;"",$I396-'v1 Frame'!M$3*SIN($C396)+'v1 Frame'!N$3*COS($C396)*SIN($E396)+'v1 Frame'!O$3*COS($C396)*COS($E396),"")</f>
        <is>
          <t/>
        </is>
      </c>
      <c r="V396" s="8" t="inlineStr">
        <f aca="false">IF(A396&lt;&gt;"",$G396+'v1 Frame'!P$3*COS($C396)+'v1 Frame'!Q$3*SIN($C396)*SIN($E396)+'v1 Frame'!R$3*SIN($C396)*COS($E396),"")</f>
        <is>
          <t/>
        </is>
      </c>
      <c r="W396" s="8" t="inlineStr">
        <f aca="false">IF(A396&lt;&gt;"",$H396+'v1 Frame'!Q$3*COS($E396)-'v1 Frame'!R$3*SIN($E396),"")</f>
        <is>
          <t/>
        </is>
      </c>
      <c r="X396" s="8" t="inlineStr">
        <f aca="false">IF(A396&lt;&gt;"",$I396-'v1 Frame'!P$3*SIN($C396)+'v1 Frame'!Q$3*COS($C396)*SIN($E396)+'v1 Frame'!R$3*COS($C396)*COS($E396),"")</f>
        <is>
          <t/>
        </is>
      </c>
      <c r="Y396" s="8" t="inlineStr">
        <f aca="false">IF(A396&lt;&gt;"",$G396+'v1 Frame'!S$3*COS($C396)+'v1 Frame'!T$3*SIN($C396)*SIN($E396)+'v1 Frame'!U$3*SIN($C396)*COS($E396),"")</f>
        <is>
          <t/>
        </is>
      </c>
      <c r="Z396" s="8" t="inlineStr">
        <f aca="false">IF(A396&lt;&gt;"",$H396+'v1 Frame'!T$3*COS($E396)-'v1 Frame'!U$3*SIN($E396),"")</f>
        <is>
          <t/>
        </is>
      </c>
      <c r="AA396" s="8" t="inlineStr">
        <f aca="false">IF(A396&lt;&gt;"",$I396-'v1 Frame'!S$3*SIN($C396)+'v1 Frame'!T$3*COS($C396)*SIN($E396)+'v1 Frame'!U$3*COS($C396)*COS($E396),"")</f>
        <is>
          <t/>
        </is>
      </c>
      <c r="AB396" s="8" t="inlineStr">
        <f aca="false">IF(A396&lt;&gt;"",$G396+'v1 Frame'!V$3*COS($C396)+'v1 Frame'!W$3*SIN($C396)*SIN($E396)+'v1 Frame'!X$3*SIN($C396)*COS($E396),"")</f>
        <is>
          <t/>
        </is>
      </c>
      <c r="AC396" s="8" t="inlineStr">
        <f aca="false">IF(A396&lt;&gt;"",$H396+'v1 Frame'!W$3*COS($E396)-'v1 Frame'!X$3*SIN($E396),"")</f>
        <is>
          <t/>
        </is>
      </c>
      <c r="AD396" s="8" t="inlineStr">
        <f aca="false">IF(A396&lt;&gt;"",$I396-'v1 Frame'!V$3*SIN($C396)+'v1 Frame'!W$3*COS($C396)*SIN($E396)+'v1 Frame'!X$3*COS($C396)*COS($E396),"")</f>
        <is>
          <t/>
        </is>
      </c>
      <c r="AE396" s="25" t="inlineStr">
        <f aca="false">IF(A396&lt;&gt;"",$G396+'v1 Frame'!Y$3*COS($C396)+'v1 Frame'!Z$3*SIN($C396)*SIN($E396)+'v1 Frame'!AA$3*SIN($C396)*COS($E396),"")</f>
        <is>
          <t/>
        </is>
      </c>
      <c r="AF396" s="25" t="inlineStr">
        <f aca="false">IF(A396&lt;&gt;"",$H396+'v1 Frame'!Z$3*COS($E396)-'v1 Frame'!AA$3*SIN($E396),"")</f>
        <is>
          <t/>
        </is>
      </c>
      <c r="AG396" s="25" t="inlineStr">
        <f aca="false">IF(A396&lt;&gt;"",$I396-'v1 Frame'!Y$3*SIN($C396)+'v1 Frame'!Z$3*COS($C396)*SIN($E396)+'v1 Frame'!AA$3*COS($C396)*COS($E396),"")</f>
        <is>
          <t/>
        </is>
      </c>
      <c r="AH396" s="8" t="inlineStr">
        <f aca="false">IF(A396&lt;&gt;"",SQRT(SUMSQ(G396:I396)),"")</f>
        <is>
          <t/>
        </is>
      </c>
      <c r="AI396" s="8" t="inlineStr">
        <f aca="false">IF(A396&lt;&gt;"",IF(AH396&lt;&gt;0,ACOS(I396/AH396),0),"")</f>
        <is>
          <t/>
        </is>
      </c>
      <c r="AJ396" s="8" t="inlineStr">
        <f aca="false">IF(A396&lt;&gt;"",DEGREES(AI396),"")</f>
        <is>
          <t/>
        </is>
      </c>
      <c r="AK396" s="8" t="inlineStr">
        <f aca="false">IF(A396&lt;&gt;"",IF(OR(G396&lt;&gt;0,H396&lt;&gt;0),ATAN2(G396,H396),0),"")</f>
        <is>
          <t/>
        </is>
      </c>
      <c r="AL396" s="8" t="inlineStr">
        <f aca="false">IF(A396&lt;&gt;"",DEGREES(AK396),"")</f>
        <is>
          <t/>
        </is>
      </c>
      <c r="AM396" s="8" t="inlineStr">
        <f aca="false">IF(A396&lt;&gt;"",SQRT(SUMSQ(J396:L396)),"")</f>
        <is>
          <t/>
        </is>
      </c>
      <c r="AN396" s="8" t="inlineStr">
        <f aca="false">IF(A396&lt;&gt;"",IF(AM396&lt;&gt;0,ACOS(L396/AM396),0),"")</f>
        <is>
          <t/>
        </is>
      </c>
      <c r="AO396" s="8" t="inlineStr">
        <f aca="false">IF(A396&lt;&gt;"",DEGREES(AN396),"")</f>
        <is>
          <t/>
        </is>
      </c>
      <c r="AP396" s="8" t="inlineStr">
        <f aca="false">IF(A396&lt;&gt;"",IF(OR(J396&lt;&gt;0,K396&lt;&gt;0),ATAN2(J396,K396),0),"")</f>
        <is>
          <t/>
        </is>
      </c>
      <c r="AQ396" s="8" t="inlineStr">
        <f aca="false">IF(A396&lt;&gt;"",DEGREES(AP396),"")</f>
        <is>
          <t/>
        </is>
      </c>
      <c r="AR396" s="8" t="inlineStr">
        <f aca="false">IF(A396&lt;&gt;"",SQRT(SUMSQ(M396:O396)),"")</f>
        <is>
          <t/>
        </is>
      </c>
      <c r="AS396" s="8" t="inlineStr">
        <f aca="false">IF(A396&lt;&gt;"",IF(AR396&lt;&gt;0,ACOS(O396/AR396),0),"")</f>
        <is>
          <t/>
        </is>
      </c>
      <c r="AT396" s="8" t="inlineStr">
        <f aca="false">IF(A396&lt;&gt;"",DEGREES(AS396),"")</f>
        <is>
          <t/>
        </is>
      </c>
      <c r="AU396" s="8" t="inlineStr">
        <f aca="false">IF(A396&lt;&gt;"",IF(OR(M396&lt;&gt;0,N396&lt;&gt;0),ATAN2(M396,N396),0),"")</f>
        <is>
          <t/>
        </is>
      </c>
      <c r="AV396" s="8" t="inlineStr">
        <f aca="false">IF(A396&lt;&gt;"",DEGREES(AU396),"")</f>
        <is>
          <t/>
        </is>
      </c>
      <c r="AW396" s="8" t="inlineStr">
        <f aca="false">IF(A396&lt;&gt;"",SQRT(SUMSQ(P396:R396)),"")</f>
        <is>
          <t/>
        </is>
      </c>
      <c r="AX396" s="8" t="inlineStr">
        <f aca="false">IF(A396&lt;&gt;"",IF(AW396&lt;&gt;0,ACOS(R396/AW396),0),"")</f>
        <is>
          <t/>
        </is>
      </c>
      <c r="AY396" s="8" t="inlineStr">
        <f aca="false">IF(A396&lt;&gt;"",DEGREES(AX396),"")</f>
        <is>
          <t/>
        </is>
      </c>
      <c r="AZ396" s="8" t="inlineStr">
        <f aca="false">IF(A396&lt;&gt;"",IF(OR(P396&lt;&gt;0,Q396&lt;&gt;0),ATAN2(P396,Q396),0),"")</f>
        <is>
          <t/>
        </is>
      </c>
      <c r="BA396" s="8" t="inlineStr">
        <f aca="false">IF(A396&lt;&gt;"",DEGREES(AZ396),"")</f>
        <is>
          <t/>
        </is>
      </c>
      <c r="BB396" s="8" t="inlineStr">
        <f aca="false">IF(A396&lt;&gt;"",SQRT(SUMSQ(S396:U396)),"")</f>
        <is>
          <t/>
        </is>
      </c>
      <c r="BC396" s="8" t="inlineStr">
        <f aca="false">IF(A396&lt;&gt;"",IF(BB396&lt;&gt;0,ACOS(U396/BB396),0),"")</f>
        <is>
          <t/>
        </is>
      </c>
      <c r="BD396" s="8" t="inlineStr">
        <f aca="false">IF(A396&lt;&gt;"",DEGREES(BC396),"")</f>
        <is>
          <t/>
        </is>
      </c>
      <c r="BE396" s="8" t="inlineStr">
        <f aca="false">IF(A396&lt;&gt;"",IF(OR(S396&lt;&gt;0,T396&lt;&gt;0),ATAN2(S396,T396),0),"")</f>
        <is>
          <t/>
        </is>
      </c>
      <c r="BF396" s="8" t="inlineStr">
        <f aca="false">IF(A396&lt;&gt;"",DEGREES(BE396),"")</f>
        <is>
          <t/>
        </is>
      </c>
      <c r="BG396" s="8" t="inlineStr">
        <f aca="false">IF(A396&lt;&gt;"",SQRT(SUMSQ(V396:X396)),"")</f>
        <is>
          <t/>
        </is>
      </c>
      <c r="BH396" s="8" t="inlineStr">
        <f aca="false">IF(A396&lt;&gt;"",IF(BG396&lt;&gt;0,ACOS(X396/BG396),0),"")</f>
        <is>
          <t/>
        </is>
      </c>
      <c r="BI396" s="8" t="inlineStr">
        <f aca="false">IF(A396&lt;&gt;"",DEGREES(BH396),"")</f>
        <is>
          <t/>
        </is>
      </c>
      <c r="BJ396" s="8" t="inlineStr">
        <f aca="false">IF(A396&lt;&gt;"",IF(OR(V396&lt;&gt;0,W396&lt;&gt;0),ATAN2(V396,W396),0),"")</f>
        <is>
          <t/>
        </is>
      </c>
      <c r="BK396" s="8" t="inlineStr">
        <f aca="false">IF(A396&lt;&gt;"",DEGREES(BJ396),"")</f>
        <is>
          <t/>
        </is>
      </c>
      <c r="BL396" s="8" t="inlineStr">
        <f aca="false">IF(A396&lt;&gt;"",SQRT(SUMSQ(Y396:AA396)),"")</f>
        <is>
          <t/>
        </is>
      </c>
      <c r="BM396" s="8" t="inlineStr">
        <f aca="false">IF(A396&lt;&gt;"",IF(BL396&lt;&gt;0,ACOS(AA396/BL396),0),"")</f>
        <is>
          <t/>
        </is>
      </c>
      <c r="BN396" s="8" t="inlineStr">
        <f aca="false">IF(A396&lt;&gt;"",DEGREES(BM396),"")</f>
        <is>
          <t/>
        </is>
      </c>
      <c r="BO396" s="8" t="inlineStr">
        <f aca="false">IF(A396&lt;&gt;"",IF(OR(Y396&lt;&gt;0,Z396&lt;&gt;0),ATAN2(Y396,Z396),0),"")</f>
        <is>
          <t/>
        </is>
      </c>
      <c r="BP396" s="8" t="inlineStr">
        <f aca="false">IF(A396&lt;&gt;"",DEGREES(BO396),"")</f>
        <is>
          <t/>
        </is>
      </c>
      <c r="BQ396" s="8" t="inlineStr">
        <f aca="false">IF(A396&lt;&gt;"",SQRT(SUMSQ(AB396:AD396)),"")</f>
        <is>
          <t/>
        </is>
      </c>
      <c r="BR396" s="8" t="inlineStr">
        <f aca="false">IF(A396&lt;&gt;"",IF(BQ396&lt;&gt;0,ACOS(AD396/BQ396),0),"")</f>
        <is>
          <t/>
        </is>
      </c>
      <c r="BS396" s="8" t="inlineStr">
        <f aca="false">IF(A396&lt;&gt;"",DEGREES(BR396),"")</f>
        <is>
          <t/>
        </is>
      </c>
      <c r="BT396" s="8" t="inlineStr">
        <f aca="false">IF(A396&lt;&gt;"",IF(OR(AB396&lt;&gt;0,AC396&lt;&gt;0),ATAN2(AB396,AC396),0),"")</f>
        <is>
          <t/>
        </is>
      </c>
      <c r="BU396" s="8" t="inlineStr">
        <f aca="false">IF(A396&lt;&gt;"",DEGREES(BT396),"")</f>
        <is>
          <t/>
        </is>
      </c>
      <c r="BV396" s="8" t="inlineStr">
        <f aca="false">IF(A396&lt;&gt;"",SQRT(SUMSQ(AE396:AG396)),"")</f>
        <is>
          <t/>
        </is>
      </c>
      <c r="BW396" s="8" t="inlineStr">
        <f aca="false">IF(A396&lt;&gt;"",IF(BV396&lt;&gt;0,ACOS(AG396/BV396),0),"")</f>
        <is>
          <t/>
        </is>
      </c>
      <c r="BX396" s="8" t="inlineStr">
        <f aca="false">IF(A396&lt;&gt;"",DEGREES(BW396),"")</f>
        <is>
          <t/>
        </is>
      </c>
      <c r="BY396" s="8" t="inlineStr">
        <f aca="false">IF(A396&lt;&gt;"",IF(OR(AF396&lt;&gt;0,AG396&lt;&gt;0),ATAN2(AF396,AG396),0),"")</f>
        <is>
          <t/>
        </is>
      </c>
      <c r="BZ396" s="8" t="inlineStr">
        <f aca="false">IF(A396&lt;&gt;"",DEGREES(BY396),"")</f>
        <is>
          <t/>
        </is>
      </c>
      <c r="CA396" s="0" t="inlineStr">
        <f aca="false">IF(A396&lt;&gt;"",IF(AND(AI396&lt;Parameters!$B$11,AI396&gt;Parameters!$B$12,AN396&lt;Parameters!$B$11,AN396&gt;Parameters!$B$12,AS396&lt;Parameters!$B$11,AS396&gt;Parameters!$B$12,AX396&lt;Parameters!$B$11,AX396&gt;Parameters!$B$12,BC396&lt;Parameters!$B$11,BC396&gt;Parameters!$B$12,BM396&lt;Parameters!$B$11,BM396&gt;Parameters!$B$12,BR396&lt;Parameters!$B$11,BR396&gt;Parameters!$B$12,BW396&lt;Parameters!$B$11,BW396&gt;Parameters!$B$12),1,0),"")</f>
        <is>
          <t/>
        </is>
      </c>
      <c r="CB396" s="0" t="inlineStr">
        <f aca="false">IF(A396&lt;&gt;"",IF(OR(AI396&lt;Parameters!$B$12,AI396&gt;Parameters!$B$11),0,1),"")</f>
        <is>
          <t/>
        </is>
      </c>
      <c r="CC396" s="0" t="inlineStr">
        <f aca="false">IF(A396&lt;&gt;"",IF(OR(AN396&lt;Parameters!$B$12,AN396&gt;Parameters!$B$11),0,1),"")</f>
        <is>
          <t/>
        </is>
      </c>
      <c r="CD396" s="0" t="inlineStr">
        <f aca="false">IF(A396&lt;&gt;"",IF(OR(AS396&lt;Parameters!$B$12,AS396&gt;Parameters!$B$11),0,1),"")</f>
        <is>
          <t/>
        </is>
      </c>
      <c r="CE396" s="0" t="inlineStr">
        <f aca="false">IF(A396&lt;&gt;"",IF(OR(AX396&lt;Parameters!$B$12,AX396&gt;Parameters!$B$11),0,1),"")</f>
        <is>
          <t/>
        </is>
      </c>
      <c r="CF396" s="0" t="inlineStr">
        <f aca="false">IF(A396&lt;&gt;"",IF(OR(BC396&lt;Parameters!$B$12,BC396&gt;Parameters!$B$11),0,1),"")</f>
        <is>
          <t/>
        </is>
      </c>
      <c r="CG396" s="0" t="inlineStr">
        <f aca="false">IF(A396&lt;&gt;"",IF(OR(BH396&lt;Parameters!$B$12,BH396&gt;Parameters!$B$11),0,1),"")</f>
        <is>
          <t/>
        </is>
      </c>
      <c r="CH396" s="0" t="inlineStr">
        <f aca="false">IF(A396&lt;&gt;"",IF(OR(BM396&lt;Parameters!$B$12,BM396&gt;Parameters!$B$11),0,1),"")</f>
        <is>
          <t/>
        </is>
      </c>
      <c r="CI396" s="0" t="inlineStr">
        <f aca="false">IF(A396&lt;&gt;"",IF(OR(BR396&lt;Parameters!$B$12,BR396&gt;Parameters!$B$11),0,1),"")</f>
        <is>
          <t/>
        </is>
      </c>
      <c r="CJ396" s="0" t="inlineStr">
        <f aca="false">IF(A396&lt;&gt;"",IF(OR(BW396&lt;Parameters!$B$12,BW396&gt;Parameters!$B$11),0,1),"")</f>
        <is>
          <t/>
        </is>
      </c>
      <c r="CK396" s="26" t="inlineStr">
        <f aca="false">IF(A396&lt;&gt;"",SUM(CB396:CJ396)/9,"")</f>
        <is>
          <t/>
        </is>
      </c>
      <c r="CL396" s="0" t="inlineStr">
        <f aca="false">IF(A396&lt;&gt;"",CK396*9,"")</f>
        <is>
          <t/>
        </is>
      </c>
      <c r="CM396" s="8" t="inlineStr">
        <f aca="false">IF(A396&lt;&gt;"",TEXT(B396,CM$2)&amp;" "&amp;TEXT(A396,CM$2),"")</f>
        <is>
          <t/>
        </is>
      </c>
    </row>
    <row r="397" customFormat="false" ht="15" hidden="false" customHeight="false" outlineLevel="0" collapsed="false">
      <c r="A397" s="0" t="inlineStr">
        <f aca="false">IF(OR(B396&lt;Parameters!$K$12,A396&lt;Parameters!$K$12),IF(A396&lt;Parameters!$K$12,A396+1,0),"")</f>
        <is>
          <t/>
        </is>
      </c>
      <c r="B397" s="0" t="inlineStr">
        <f aca="false">IF(A397&lt;&gt;"",IF(A397=0,B396+1,B396),"")</f>
        <is>
          <t/>
        </is>
      </c>
      <c r="C397" s="24" t="inlineStr">
        <f aca="false">IF(A397&lt;&gt;"",-_phi*(A397+0.5),"")</f>
        <is>
          <t/>
        </is>
      </c>
      <c r="D397" s="8" t="inlineStr">
        <f aca="false">IF(A397&lt;&gt;"",DEGREES(C397),"")</f>
        <is>
          <t/>
        </is>
      </c>
      <c r="E397" s="24" t="inlineStr">
        <f aca="false">IF(A397&lt;&gt;"",_phi*(B397+0.5),"")</f>
        <is>
          <t/>
        </is>
      </c>
      <c r="F397" s="8" t="inlineStr">
        <f aca="false">IF(A397&lt;&gt;"",DEGREES(E397),"")</f>
        <is>
          <t/>
        </is>
      </c>
      <c r="G397" s="8" t="inlineStr">
        <f aca="false">IF(A397&lt;&gt;"",LOOKUP(A397,h!$A$3:$A$30,h!$D$3:$D$30),"")</f>
        <is>
          <t/>
        </is>
      </c>
      <c r="H397" s="8" t="inlineStr">
        <f aca="false">IF(A397&lt;&gt;"",LOOKUP(B397,h!$A$3:$A$30,h!$D$3:$D$30),"")</f>
        <is>
          <t/>
        </is>
      </c>
      <c r="I397" s="8" t="inlineStr">
        <f aca="false">IF(A397&lt;&gt;"",_zif,"")</f>
        <is>
          <t/>
        </is>
      </c>
      <c r="J397" s="8" t="inlineStr">
        <f aca="false">IF(A397&lt;&gt;"",$G397+'v1 Frame'!D$3*COS($C397)+'v1 Frame'!E$3*SIN($C397)*SIN($E397)+'v1 Frame'!F$3*SIN($C397)*COS($E397),"")</f>
        <is>
          <t/>
        </is>
      </c>
      <c r="K397" s="8" t="inlineStr">
        <f aca="false">IF(A397&lt;&gt;"",$H397+'v1 Frame'!E$3*COS($E397)-'v1 Frame'!F$3*SIN($E397),"")</f>
        <is>
          <t/>
        </is>
      </c>
      <c r="L397" s="8" t="inlineStr">
        <f aca="false">IF(A397&lt;&gt;"",$I397-'v1 Frame'!D$3*SIN($C397)+'v1 Frame'!E$3*COS($C397)*SIN($E397)+'v1 Frame'!F$3*COS($C397)*COS($E397),"")</f>
        <is>
          <t/>
        </is>
      </c>
      <c r="M397" s="8" t="inlineStr">
        <f aca="false">IF(A397&lt;&gt;"",$G397+'v1 Frame'!G$3*COS($C397)+'v1 Frame'!H$3*SIN($C397)*SIN($E397)+'v1 Frame'!I$3*SIN($C397)*COS($E397),"")</f>
        <is>
          <t/>
        </is>
      </c>
      <c r="N397" s="8" t="inlineStr">
        <f aca="false">IF(A397&lt;&gt;"",$H397+'v1 Frame'!H$3*COS($E397)-'v1 Frame'!I$3*SIN($E397),"")</f>
        <is>
          <t/>
        </is>
      </c>
      <c r="O397" s="8" t="inlineStr">
        <f aca="false">IF(A397&lt;&gt;"",$I397-'v1 Frame'!G$3*SIN($C397)+'v1 Frame'!H$3*COS($C397)*SIN($E397)+'v1 Frame'!I$3*COS($C397)*COS($E397),"")</f>
        <is>
          <t/>
        </is>
      </c>
      <c r="P397" s="8" t="inlineStr">
        <f aca="false">IF(A397&lt;&gt;"",$G397+'v1 Frame'!J$3*COS($C397)+'v1 Frame'!K$3*SIN($C397)*SIN($E397)+'v1 Frame'!L$3*SIN($C397)*COS($E397),"")</f>
        <is>
          <t/>
        </is>
      </c>
      <c r="Q397" s="8" t="inlineStr">
        <f aca="false">IF(A397&lt;&gt;"",$H397+'v1 Frame'!K$3*COS($E397)-'v1 Frame'!L$3*SIN($E397),"")</f>
        <is>
          <t/>
        </is>
      </c>
      <c r="R397" s="8" t="inlineStr">
        <f aca="false">IF(A397&lt;&gt;"",$I397-'v1 Frame'!J$3*SIN($C397)+'v1 Frame'!K$3*COS($C397)*SIN($E397)+'v1 Frame'!L$3*COS($C397)*COS($E397),"")</f>
        <is>
          <t/>
        </is>
      </c>
      <c r="S397" s="8" t="inlineStr">
        <f aca="false">IF(A397&lt;&gt;"",$G397+'v1 Frame'!M$3*COS($C397)+'v1 Frame'!N$3*SIN($C397)*SIN($E397)+'v1 Frame'!O$3*SIN($C397)*COS($E397),"")</f>
        <is>
          <t/>
        </is>
      </c>
      <c r="T397" s="8" t="inlineStr">
        <f aca="false">IF(A397&lt;&gt;"",$H397+'v1 Frame'!N$3*COS($E397)-'v1 Frame'!O$3*SIN($E397),"")</f>
        <is>
          <t/>
        </is>
      </c>
      <c r="U397" s="8" t="inlineStr">
        <f aca="false">IF(A397&lt;&gt;"",$I397-'v1 Frame'!M$3*SIN($C397)+'v1 Frame'!N$3*COS($C397)*SIN($E397)+'v1 Frame'!O$3*COS($C397)*COS($E397),"")</f>
        <is>
          <t/>
        </is>
      </c>
      <c r="V397" s="8" t="inlineStr">
        <f aca="false">IF(A397&lt;&gt;"",$G397+'v1 Frame'!P$3*COS($C397)+'v1 Frame'!Q$3*SIN($C397)*SIN($E397)+'v1 Frame'!R$3*SIN($C397)*COS($E397),"")</f>
        <is>
          <t/>
        </is>
      </c>
      <c r="W397" s="8" t="inlineStr">
        <f aca="false">IF(A397&lt;&gt;"",$H397+'v1 Frame'!Q$3*COS($E397)-'v1 Frame'!R$3*SIN($E397),"")</f>
        <is>
          <t/>
        </is>
      </c>
      <c r="X397" s="8" t="inlineStr">
        <f aca="false">IF(A397&lt;&gt;"",$I397-'v1 Frame'!P$3*SIN($C397)+'v1 Frame'!Q$3*COS($C397)*SIN($E397)+'v1 Frame'!R$3*COS($C397)*COS($E397),"")</f>
        <is>
          <t/>
        </is>
      </c>
      <c r="Y397" s="8" t="inlineStr">
        <f aca="false">IF(A397&lt;&gt;"",$G397+'v1 Frame'!S$3*COS($C397)+'v1 Frame'!T$3*SIN($C397)*SIN($E397)+'v1 Frame'!U$3*SIN($C397)*COS($E397),"")</f>
        <is>
          <t/>
        </is>
      </c>
      <c r="Z397" s="8" t="inlineStr">
        <f aca="false">IF(A397&lt;&gt;"",$H397+'v1 Frame'!T$3*COS($E397)-'v1 Frame'!U$3*SIN($E397),"")</f>
        <is>
          <t/>
        </is>
      </c>
      <c r="AA397" s="8" t="inlineStr">
        <f aca="false">IF(A397&lt;&gt;"",$I397-'v1 Frame'!S$3*SIN($C397)+'v1 Frame'!T$3*COS($C397)*SIN($E397)+'v1 Frame'!U$3*COS($C397)*COS($E397),"")</f>
        <is>
          <t/>
        </is>
      </c>
      <c r="AB397" s="8" t="inlineStr">
        <f aca="false">IF(A397&lt;&gt;"",$G397+'v1 Frame'!V$3*COS($C397)+'v1 Frame'!W$3*SIN($C397)*SIN($E397)+'v1 Frame'!X$3*SIN($C397)*COS($E397),"")</f>
        <is>
          <t/>
        </is>
      </c>
      <c r="AC397" s="8" t="inlineStr">
        <f aca="false">IF(A397&lt;&gt;"",$H397+'v1 Frame'!W$3*COS($E397)-'v1 Frame'!X$3*SIN($E397),"")</f>
        <is>
          <t/>
        </is>
      </c>
      <c r="AD397" s="8" t="inlineStr">
        <f aca="false">IF(A397&lt;&gt;"",$I397-'v1 Frame'!V$3*SIN($C397)+'v1 Frame'!W$3*COS($C397)*SIN($E397)+'v1 Frame'!X$3*COS($C397)*COS($E397),"")</f>
        <is>
          <t/>
        </is>
      </c>
      <c r="AE397" s="25" t="inlineStr">
        <f aca="false">IF(A397&lt;&gt;"",$G397+'v1 Frame'!Y$3*COS($C397)+'v1 Frame'!Z$3*SIN($C397)*SIN($E397)+'v1 Frame'!AA$3*SIN($C397)*COS($E397),"")</f>
        <is>
          <t/>
        </is>
      </c>
      <c r="AF397" s="25" t="inlineStr">
        <f aca="false">IF(A397&lt;&gt;"",$H397+'v1 Frame'!Z$3*COS($E397)-'v1 Frame'!AA$3*SIN($E397),"")</f>
        <is>
          <t/>
        </is>
      </c>
      <c r="AG397" s="25" t="inlineStr">
        <f aca="false">IF(A397&lt;&gt;"",$I397-'v1 Frame'!Y$3*SIN($C397)+'v1 Frame'!Z$3*COS($C397)*SIN($E397)+'v1 Frame'!AA$3*COS($C397)*COS($E397),"")</f>
        <is>
          <t/>
        </is>
      </c>
      <c r="AH397" s="8" t="inlineStr">
        <f aca="false">IF(A397&lt;&gt;"",SQRT(SUMSQ(G397:I397)),"")</f>
        <is>
          <t/>
        </is>
      </c>
      <c r="AI397" s="8" t="inlineStr">
        <f aca="false">IF(A397&lt;&gt;"",IF(AH397&lt;&gt;0,ACOS(I397/AH397),0),"")</f>
        <is>
          <t/>
        </is>
      </c>
      <c r="AJ397" s="8" t="inlineStr">
        <f aca="false">IF(A397&lt;&gt;"",DEGREES(AI397),"")</f>
        <is>
          <t/>
        </is>
      </c>
      <c r="AK397" s="8" t="inlineStr">
        <f aca="false">IF(A397&lt;&gt;"",IF(OR(G397&lt;&gt;0,H397&lt;&gt;0),ATAN2(G397,H397),0),"")</f>
        <is>
          <t/>
        </is>
      </c>
      <c r="AL397" s="8" t="inlineStr">
        <f aca="false">IF(A397&lt;&gt;"",DEGREES(AK397),"")</f>
        <is>
          <t/>
        </is>
      </c>
      <c r="AM397" s="8" t="inlineStr">
        <f aca="false">IF(A397&lt;&gt;"",SQRT(SUMSQ(J397:L397)),"")</f>
        <is>
          <t/>
        </is>
      </c>
      <c r="AN397" s="8" t="inlineStr">
        <f aca="false">IF(A397&lt;&gt;"",IF(AM397&lt;&gt;0,ACOS(L397/AM397),0),"")</f>
        <is>
          <t/>
        </is>
      </c>
      <c r="AO397" s="8" t="inlineStr">
        <f aca="false">IF(A397&lt;&gt;"",DEGREES(AN397),"")</f>
        <is>
          <t/>
        </is>
      </c>
      <c r="AP397" s="8" t="inlineStr">
        <f aca="false">IF(A397&lt;&gt;"",IF(OR(J397&lt;&gt;0,K397&lt;&gt;0),ATAN2(J397,K397),0),"")</f>
        <is>
          <t/>
        </is>
      </c>
      <c r="AQ397" s="8" t="inlineStr">
        <f aca="false">IF(A397&lt;&gt;"",DEGREES(AP397),"")</f>
        <is>
          <t/>
        </is>
      </c>
      <c r="AR397" s="8" t="inlineStr">
        <f aca="false">IF(A397&lt;&gt;"",SQRT(SUMSQ(M397:O397)),"")</f>
        <is>
          <t/>
        </is>
      </c>
      <c r="AS397" s="8" t="inlineStr">
        <f aca="false">IF(A397&lt;&gt;"",IF(AR397&lt;&gt;0,ACOS(O397/AR397),0),"")</f>
        <is>
          <t/>
        </is>
      </c>
      <c r="AT397" s="8" t="inlineStr">
        <f aca="false">IF(A397&lt;&gt;"",DEGREES(AS397),"")</f>
        <is>
          <t/>
        </is>
      </c>
      <c r="AU397" s="8" t="inlineStr">
        <f aca="false">IF(A397&lt;&gt;"",IF(OR(M397&lt;&gt;0,N397&lt;&gt;0),ATAN2(M397,N397),0),"")</f>
        <is>
          <t/>
        </is>
      </c>
      <c r="AV397" s="8" t="inlineStr">
        <f aca="false">IF(A397&lt;&gt;"",DEGREES(AU397),"")</f>
        <is>
          <t/>
        </is>
      </c>
      <c r="AW397" s="8" t="inlineStr">
        <f aca="false">IF(A397&lt;&gt;"",SQRT(SUMSQ(P397:R397)),"")</f>
        <is>
          <t/>
        </is>
      </c>
      <c r="AX397" s="8" t="inlineStr">
        <f aca="false">IF(A397&lt;&gt;"",IF(AW397&lt;&gt;0,ACOS(R397/AW397),0),"")</f>
        <is>
          <t/>
        </is>
      </c>
      <c r="AY397" s="8" t="inlineStr">
        <f aca="false">IF(A397&lt;&gt;"",DEGREES(AX397),"")</f>
        <is>
          <t/>
        </is>
      </c>
      <c r="AZ397" s="8" t="inlineStr">
        <f aca="false">IF(A397&lt;&gt;"",IF(OR(P397&lt;&gt;0,Q397&lt;&gt;0),ATAN2(P397,Q397),0),"")</f>
        <is>
          <t/>
        </is>
      </c>
      <c r="BA397" s="8" t="inlineStr">
        <f aca="false">IF(A397&lt;&gt;"",DEGREES(AZ397),"")</f>
        <is>
          <t/>
        </is>
      </c>
      <c r="BB397" s="8" t="inlineStr">
        <f aca="false">IF(A397&lt;&gt;"",SQRT(SUMSQ(S397:U397)),"")</f>
        <is>
          <t/>
        </is>
      </c>
      <c r="BC397" s="8" t="inlineStr">
        <f aca="false">IF(A397&lt;&gt;"",IF(BB397&lt;&gt;0,ACOS(U397/BB397),0),"")</f>
        <is>
          <t/>
        </is>
      </c>
      <c r="BD397" s="8" t="inlineStr">
        <f aca="false">IF(A397&lt;&gt;"",DEGREES(BC397),"")</f>
        <is>
          <t/>
        </is>
      </c>
      <c r="BE397" s="8" t="inlineStr">
        <f aca="false">IF(A397&lt;&gt;"",IF(OR(S397&lt;&gt;0,T397&lt;&gt;0),ATAN2(S397,T397),0),"")</f>
        <is>
          <t/>
        </is>
      </c>
      <c r="BF397" s="8" t="inlineStr">
        <f aca="false">IF(A397&lt;&gt;"",DEGREES(BE397),"")</f>
        <is>
          <t/>
        </is>
      </c>
      <c r="BG397" s="8" t="inlineStr">
        <f aca="false">IF(A397&lt;&gt;"",SQRT(SUMSQ(V397:X397)),"")</f>
        <is>
          <t/>
        </is>
      </c>
      <c r="BH397" s="8" t="inlineStr">
        <f aca="false">IF(A397&lt;&gt;"",IF(BG397&lt;&gt;0,ACOS(X397/BG397),0),"")</f>
        <is>
          <t/>
        </is>
      </c>
      <c r="BI397" s="8" t="inlineStr">
        <f aca="false">IF(A397&lt;&gt;"",DEGREES(BH397),"")</f>
        <is>
          <t/>
        </is>
      </c>
      <c r="BJ397" s="8" t="inlineStr">
        <f aca="false">IF(A397&lt;&gt;"",IF(OR(V397&lt;&gt;0,W397&lt;&gt;0),ATAN2(V397,W397),0),"")</f>
        <is>
          <t/>
        </is>
      </c>
      <c r="BK397" s="8" t="inlineStr">
        <f aca="false">IF(A397&lt;&gt;"",DEGREES(BJ397),"")</f>
        <is>
          <t/>
        </is>
      </c>
      <c r="BL397" s="8" t="inlineStr">
        <f aca="false">IF(A397&lt;&gt;"",SQRT(SUMSQ(Y397:AA397)),"")</f>
        <is>
          <t/>
        </is>
      </c>
      <c r="BM397" s="8" t="inlineStr">
        <f aca="false">IF(A397&lt;&gt;"",IF(BL397&lt;&gt;0,ACOS(AA397/BL397),0),"")</f>
        <is>
          <t/>
        </is>
      </c>
      <c r="BN397" s="8" t="inlineStr">
        <f aca="false">IF(A397&lt;&gt;"",DEGREES(BM397),"")</f>
        <is>
          <t/>
        </is>
      </c>
      <c r="BO397" s="8" t="inlineStr">
        <f aca="false">IF(A397&lt;&gt;"",IF(OR(Y397&lt;&gt;0,Z397&lt;&gt;0),ATAN2(Y397,Z397),0),"")</f>
        <is>
          <t/>
        </is>
      </c>
      <c r="BP397" s="8" t="inlineStr">
        <f aca="false">IF(A397&lt;&gt;"",DEGREES(BO397),"")</f>
        <is>
          <t/>
        </is>
      </c>
      <c r="BQ397" s="8" t="inlineStr">
        <f aca="false">IF(A397&lt;&gt;"",SQRT(SUMSQ(AB397:AD397)),"")</f>
        <is>
          <t/>
        </is>
      </c>
      <c r="BR397" s="8" t="inlineStr">
        <f aca="false">IF(A397&lt;&gt;"",IF(BQ397&lt;&gt;0,ACOS(AD397/BQ397),0),"")</f>
        <is>
          <t/>
        </is>
      </c>
      <c r="BS397" s="8" t="inlineStr">
        <f aca="false">IF(A397&lt;&gt;"",DEGREES(BR397),"")</f>
        <is>
          <t/>
        </is>
      </c>
      <c r="BT397" s="8" t="inlineStr">
        <f aca="false">IF(A397&lt;&gt;"",IF(OR(AB397&lt;&gt;0,AC397&lt;&gt;0),ATAN2(AB397,AC397),0),"")</f>
        <is>
          <t/>
        </is>
      </c>
      <c r="BU397" s="8" t="inlineStr">
        <f aca="false">IF(A397&lt;&gt;"",DEGREES(BT397),"")</f>
        <is>
          <t/>
        </is>
      </c>
      <c r="BV397" s="8" t="inlineStr">
        <f aca="false">IF(A397&lt;&gt;"",SQRT(SUMSQ(AE397:AG397)),"")</f>
        <is>
          <t/>
        </is>
      </c>
      <c r="BW397" s="8" t="inlineStr">
        <f aca="false">IF(A397&lt;&gt;"",IF(BV397&lt;&gt;0,ACOS(AG397/BV397),0),"")</f>
        <is>
          <t/>
        </is>
      </c>
      <c r="BX397" s="8" t="inlineStr">
        <f aca="false">IF(A397&lt;&gt;"",DEGREES(BW397),"")</f>
        <is>
          <t/>
        </is>
      </c>
      <c r="BY397" s="8" t="inlineStr">
        <f aca="false">IF(A397&lt;&gt;"",IF(OR(AF397&lt;&gt;0,AG397&lt;&gt;0),ATAN2(AF397,AG397),0),"")</f>
        <is>
          <t/>
        </is>
      </c>
      <c r="BZ397" s="8" t="inlineStr">
        <f aca="false">IF(A397&lt;&gt;"",DEGREES(BY397),"")</f>
        <is>
          <t/>
        </is>
      </c>
      <c r="CA397" s="0" t="inlineStr">
        <f aca="false">IF(A397&lt;&gt;"",IF(AND(AI397&lt;Parameters!$B$11,AI397&gt;Parameters!$B$12,AN397&lt;Parameters!$B$11,AN397&gt;Parameters!$B$12,AS397&lt;Parameters!$B$11,AS397&gt;Parameters!$B$12,AX397&lt;Parameters!$B$11,AX397&gt;Parameters!$B$12,BC397&lt;Parameters!$B$11,BC397&gt;Parameters!$B$12,BM397&lt;Parameters!$B$11,BM397&gt;Parameters!$B$12,BR397&lt;Parameters!$B$11,BR397&gt;Parameters!$B$12,BW397&lt;Parameters!$B$11,BW397&gt;Parameters!$B$12),1,0),"")</f>
        <is>
          <t/>
        </is>
      </c>
      <c r="CB397" s="0" t="inlineStr">
        <f aca="false">IF(A397&lt;&gt;"",IF(OR(AI397&lt;Parameters!$B$12,AI397&gt;Parameters!$B$11),0,1),"")</f>
        <is>
          <t/>
        </is>
      </c>
      <c r="CC397" s="0" t="inlineStr">
        <f aca="false">IF(A397&lt;&gt;"",IF(OR(AN397&lt;Parameters!$B$12,AN397&gt;Parameters!$B$11),0,1),"")</f>
        <is>
          <t/>
        </is>
      </c>
      <c r="CD397" s="0" t="inlineStr">
        <f aca="false">IF(A397&lt;&gt;"",IF(OR(AS397&lt;Parameters!$B$12,AS397&gt;Parameters!$B$11),0,1),"")</f>
        <is>
          <t/>
        </is>
      </c>
      <c r="CE397" s="0" t="inlineStr">
        <f aca="false">IF(A397&lt;&gt;"",IF(OR(AX397&lt;Parameters!$B$12,AX397&gt;Parameters!$B$11),0,1),"")</f>
        <is>
          <t/>
        </is>
      </c>
      <c r="CF397" s="0" t="inlineStr">
        <f aca="false">IF(A397&lt;&gt;"",IF(OR(BC397&lt;Parameters!$B$12,BC397&gt;Parameters!$B$11),0,1),"")</f>
        <is>
          <t/>
        </is>
      </c>
      <c r="CG397" s="0" t="inlineStr">
        <f aca="false">IF(A397&lt;&gt;"",IF(OR(BH397&lt;Parameters!$B$12,BH397&gt;Parameters!$B$11),0,1),"")</f>
        <is>
          <t/>
        </is>
      </c>
      <c r="CH397" s="0" t="inlineStr">
        <f aca="false">IF(A397&lt;&gt;"",IF(OR(BM397&lt;Parameters!$B$12,BM397&gt;Parameters!$B$11),0,1),"")</f>
        <is>
          <t/>
        </is>
      </c>
      <c r="CI397" s="0" t="inlineStr">
        <f aca="false">IF(A397&lt;&gt;"",IF(OR(BR397&lt;Parameters!$B$12,BR397&gt;Parameters!$B$11),0,1),"")</f>
        <is>
          <t/>
        </is>
      </c>
      <c r="CJ397" s="0" t="inlineStr">
        <f aca="false">IF(A397&lt;&gt;"",IF(OR(BW397&lt;Parameters!$B$12,BW397&gt;Parameters!$B$11),0,1),"")</f>
        <is>
          <t/>
        </is>
      </c>
      <c r="CK397" s="26" t="inlineStr">
        <f aca="false">IF(A397&lt;&gt;"",SUM(CB397:CJ397)/9,"")</f>
        <is>
          <t/>
        </is>
      </c>
      <c r="CL397" s="0" t="inlineStr">
        <f aca="false">IF(A397&lt;&gt;"",CK397*9,"")</f>
        <is>
          <t/>
        </is>
      </c>
      <c r="CM397" s="8" t="inlineStr">
        <f aca="false">IF(A397&lt;&gt;"",TEXT(B397,CM$2)&amp;" "&amp;TEXT(A397,CM$2),"")</f>
        <is>
          <t/>
        </is>
      </c>
    </row>
    <row r="398" customFormat="false" ht="15" hidden="false" customHeight="false" outlineLevel="0" collapsed="false">
      <c r="A398" s="0" t="inlineStr">
        <f aca="false">IF(OR(B397&lt;Parameters!$K$12,A397&lt;Parameters!$K$12),IF(A397&lt;Parameters!$K$12,A397+1,0),"")</f>
        <is>
          <t/>
        </is>
      </c>
      <c r="B398" s="0" t="inlineStr">
        <f aca="false">IF(A398&lt;&gt;"",IF(A398=0,B397+1,B397),"")</f>
        <is>
          <t/>
        </is>
      </c>
      <c r="C398" s="24" t="inlineStr">
        <f aca="false">IF(A398&lt;&gt;"",-_phi*(A398+0.5),"")</f>
        <is>
          <t/>
        </is>
      </c>
      <c r="D398" s="8" t="inlineStr">
        <f aca="false">IF(A398&lt;&gt;"",DEGREES(C398),"")</f>
        <is>
          <t/>
        </is>
      </c>
      <c r="E398" s="24" t="inlineStr">
        <f aca="false">IF(A398&lt;&gt;"",_phi*(B398+0.5),"")</f>
        <is>
          <t/>
        </is>
      </c>
      <c r="F398" s="8" t="inlineStr">
        <f aca="false">IF(A398&lt;&gt;"",DEGREES(E398),"")</f>
        <is>
          <t/>
        </is>
      </c>
      <c r="G398" s="8" t="inlineStr">
        <f aca="false">IF(A398&lt;&gt;"",LOOKUP(A398,h!$A$3:$A$30,h!$D$3:$D$30),"")</f>
        <is>
          <t/>
        </is>
      </c>
      <c r="H398" s="8" t="inlineStr">
        <f aca="false">IF(A398&lt;&gt;"",LOOKUP(B398,h!$A$3:$A$30,h!$D$3:$D$30),"")</f>
        <is>
          <t/>
        </is>
      </c>
      <c r="I398" s="8" t="inlineStr">
        <f aca="false">IF(A398&lt;&gt;"",_zif,"")</f>
        <is>
          <t/>
        </is>
      </c>
      <c r="J398" s="8" t="inlineStr">
        <f aca="false">IF(A398&lt;&gt;"",$G398+'v1 Frame'!D$3*COS($C398)+'v1 Frame'!E$3*SIN($C398)*SIN($E398)+'v1 Frame'!F$3*SIN($C398)*COS($E398),"")</f>
        <is>
          <t/>
        </is>
      </c>
      <c r="K398" s="8" t="inlineStr">
        <f aca="false">IF(A398&lt;&gt;"",$H398+'v1 Frame'!E$3*COS($E398)-'v1 Frame'!F$3*SIN($E398),"")</f>
        <is>
          <t/>
        </is>
      </c>
      <c r="L398" s="8" t="inlineStr">
        <f aca="false">IF(A398&lt;&gt;"",$I398-'v1 Frame'!D$3*SIN($C398)+'v1 Frame'!E$3*COS($C398)*SIN($E398)+'v1 Frame'!F$3*COS($C398)*COS($E398),"")</f>
        <is>
          <t/>
        </is>
      </c>
      <c r="M398" s="8" t="inlineStr">
        <f aca="false">IF(A398&lt;&gt;"",$G398+'v1 Frame'!G$3*COS($C398)+'v1 Frame'!H$3*SIN($C398)*SIN($E398)+'v1 Frame'!I$3*SIN($C398)*COS($E398),"")</f>
        <is>
          <t/>
        </is>
      </c>
      <c r="N398" s="8" t="inlineStr">
        <f aca="false">IF(A398&lt;&gt;"",$H398+'v1 Frame'!H$3*COS($E398)-'v1 Frame'!I$3*SIN($E398),"")</f>
        <is>
          <t/>
        </is>
      </c>
      <c r="O398" s="8" t="inlineStr">
        <f aca="false">IF(A398&lt;&gt;"",$I398-'v1 Frame'!G$3*SIN($C398)+'v1 Frame'!H$3*COS($C398)*SIN($E398)+'v1 Frame'!I$3*COS($C398)*COS($E398),"")</f>
        <is>
          <t/>
        </is>
      </c>
      <c r="P398" s="8" t="inlineStr">
        <f aca="false">IF(A398&lt;&gt;"",$G398+'v1 Frame'!J$3*COS($C398)+'v1 Frame'!K$3*SIN($C398)*SIN($E398)+'v1 Frame'!L$3*SIN($C398)*COS($E398),"")</f>
        <is>
          <t/>
        </is>
      </c>
      <c r="Q398" s="8" t="inlineStr">
        <f aca="false">IF(A398&lt;&gt;"",$H398+'v1 Frame'!K$3*COS($E398)-'v1 Frame'!L$3*SIN($E398),"")</f>
        <is>
          <t/>
        </is>
      </c>
      <c r="R398" s="8" t="inlineStr">
        <f aca="false">IF(A398&lt;&gt;"",$I398-'v1 Frame'!J$3*SIN($C398)+'v1 Frame'!K$3*COS($C398)*SIN($E398)+'v1 Frame'!L$3*COS($C398)*COS($E398),"")</f>
        <is>
          <t/>
        </is>
      </c>
      <c r="S398" s="8" t="inlineStr">
        <f aca="false">IF(A398&lt;&gt;"",$G398+'v1 Frame'!M$3*COS($C398)+'v1 Frame'!N$3*SIN($C398)*SIN($E398)+'v1 Frame'!O$3*SIN($C398)*COS($E398),"")</f>
        <is>
          <t/>
        </is>
      </c>
      <c r="T398" s="8" t="inlineStr">
        <f aca="false">IF(A398&lt;&gt;"",$H398+'v1 Frame'!N$3*COS($E398)-'v1 Frame'!O$3*SIN($E398),"")</f>
        <is>
          <t/>
        </is>
      </c>
      <c r="U398" s="8" t="inlineStr">
        <f aca="false">IF(A398&lt;&gt;"",$I398-'v1 Frame'!M$3*SIN($C398)+'v1 Frame'!N$3*COS($C398)*SIN($E398)+'v1 Frame'!O$3*COS($C398)*COS($E398),"")</f>
        <is>
          <t/>
        </is>
      </c>
      <c r="V398" s="8" t="inlineStr">
        <f aca="false">IF(A398&lt;&gt;"",$G398+'v1 Frame'!P$3*COS($C398)+'v1 Frame'!Q$3*SIN($C398)*SIN($E398)+'v1 Frame'!R$3*SIN($C398)*COS($E398),"")</f>
        <is>
          <t/>
        </is>
      </c>
      <c r="W398" s="8" t="inlineStr">
        <f aca="false">IF(A398&lt;&gt;"",$H398+'v1 Frame'!Q$3*COS($E398)-'v1 Frame'!R$3*SIN($E398),"")</f>
        <is>
          <t/>
        </is>
      </c>
      <c r="X398" s="8" t="inlineStr">
        <f aca="false">IF(A398&lt;&gt;"",$I398-'v1 Frame'!P$3*SIN($C398)+'v1 Frame'!Q$3*COS($C398)*SIN($E398)+'v1 Frame'!R$3*COS($C398)*COS($E398),"")</f>
        <is>
          <t/>
        </is>
      </c>
      <c r="Y398" s="8" t="inlineStr">
        <f aca="false">IF(A398&lt;&gt;"",$G398+'v1 Frame'!S$3*COS($C398)+'v1 Frame'!T$3*SIN($C398)*SIN($E398)+'v1 Frame'!U$3*SIN($C398)*COS($E398),"")</f>
        <is>
          <t/>
        </is>
      </c>
      <c r="Z398" s="8" t="inlineStr">
        <f aca="false">IF(A398&lt;&gt;"",$H398+'v1 Frame'!T$3*COS($E398)-'v1 Frame'!U$3*SIN($E398),"")</f>
        <is>
          <t/>
        </is>
      </c>
      <c r="AA398" s="8" t="inlineStr">
        <f aca="false">IF(A398&lt;&gt;"",$I398-'v1 Frame'!S$3*SIN($C398)+'v1 Frame'!T$3*COS($C398)*SIN($E398)+'v1 Frame'!U$3*COS($C398)*COS($E398),"")</f>
        <is>
          <t/>
        </is>
      </c>
      <c r="AB398" s="8" t="inlineStr">
        <f aca="false">IF(A398&lt;&gt;"",$G398+'v1 Frame'!V$3*COS($C398)+'v1 Frame'!W$3*SIN($C398)*SIN($E398)+'v1 Frame'!X$3*SIN($C398)*COS($E398),"")</f>
        <is>
          <t/>
        </is>
      </c>
      <c r="AC398" s="8" t="inlineStr">
        <f aca="false">IF(A398&lt;&gt;"",$H398+'v1 Frame'!W$3*COS($E398)-'v1 Frame'!X$3*SIN($E398),"")</f>
        <is>
          <t/>
        </is>
      </c>
      <c r="AD398" s="8" t="inlineStr">
        <f aca="false">IF(A398&lt;&gt;"",$I398-'v1 Frame'!V$3*SIN($C398)+'v1 Frame'!W$3*COS($C398)*SIN($E398)+'v1 Frame'!X$3*COS($C398)*COS($E398),"")</f>
        <is>
          <t/>
        </is>
      </c>
      <c r="AE398" s="25" t="inlineStr">
        <f aca="false">IF(A398&lt;&gt;"",$G398+'v1 Frame'!Y$3*COS($C398)+'v1 Frame'!Z$3*SIN($C398)*SIN($E398)+'v1 Frame'!AA$3*SIN($C398)*COS($E398),"")</f>
        <is>
          <t/>
        </is>
      </c>
      <c r="AF398" s="25" t="inlineStr">
        <f aca="false">IF(A398&lt;&gt;"",$H398+'v1 Frame'!Z$3*COS($E398)-'v1 Frame'!AA$3*SIN($E398),"")</f>
        <is>
          <t/>
        </is>
      </c>
      <c r="AG398" s="25" t="inlineStr">
        <f aca="false">IF(A398&lt;&gt;"",$I398-'v1 Frame'!Y$3*SIN($C398)+'v1 Frame'!Z$3*COS($C398)*SIN($E398)+'v1 Frame'!AA$3*COS($C398)*COS($E398),"")</f>
        <is>
          <t/>
        </is>
      </c>
      <c r="AH398" s="8" t="inlineStr">
        <f aca="false">IF(A398&lt;&gt;"",SQRT(SUMSQ(G398:I398)),"")</f>
        <is>
          <t/>
        </is>
      </c>
      <c r="AI398" s="8" t="inlineStr">
        <f aca="false">IF(A398&lt;&gt;"",IF(AH398&lt;&gt;0,ACOS(I398/AH398),0),"")</f>
        <is>
          <t/>
        </is>
      </c>
      <c r="AJ398" s="8" t="inlineStr">
        <f aca="false">IF(A398&lt;&gt;"",DEGREES(AI398),"")</f>
        <is>
          <t/>
        </is>
      </c>
      <c r="AK398" s="8" t="inlineStr">
        <f aca="false">IF(A398&lt;&gt;"",IF(OR(G398&lt;&gt;0,H398&lt;&gt;0),ATAN2(G398,H398),0),"")</f>
        <is>
          <t/>
        </is>
      </c>
      <c r="AL398" s="8" t="inlineStr">
        <f aca="false">IF(A398&lt;&gt;"",DEGREES(AK398),"")</f>
        <is>
          <t/>
        </is>
      </c>
      <c r="AM398" s="8" t="inlineStr">
        <f aca="false">IF(A398&lt;&gt;"",SQRT(SUMSQ(J398:L398)),"")</f>
        <is>
          <t/>
        </is>
      </c>
      <c r="AN398" s="8" t="inlineStr">
        <f aca="false">IF(A398&lt;&gt;"",IF(AM398&lt;&gt;0,ACOS(L398/AM398),0),"")</f>
        <is>
          <t/>
        </is>
      </c>
      <c r="AO398" s="8" t="inlineStr">
        <f aca="false">IF(A398&lt;&gt;"",DEGREES(AN398),"")</f>
        <is>
          <t/>
        </is>
      </c>
      <c r="AP398" s="8" t="inlineStr">
        <f aca="false">IF(A398&lt;&gt;"",IF(OR(J398&lt;&gt;0,K398&lt;&gt;0),ATAN2(J398,K398),0),"")</f>
        <is>
          <t/>
        </is>
      </c>
      <c r="AQ398" s="8" t="inlineStr">
        <f aca="false">IF(A398&lt;&gt;"",DEGREES(AP398),"")</f>
        <is>
          <t/>
        </is>
      </c>
      <c r="AR398" s="8" t="inlineStr">
        <f aca="false">IF(A398&lt;&gt;"",SQRT(SUMSQ(M398:O398)),"")</f>
        <is>
          <t/>
        </is>
      </c>
      <c r="AS398" s="8" t="inlineStr">
        <f aca="false">IF(A398&lt;&gt;"",IF(AR398&lt;&gt;0,ACOS(O398/AR398),0),"")</f>
        <is>
          <t/>
        </is>
      </c>
      <c r="AT398" s="8" t="inlineStr">
        <f aca="false">IF(A398&lt;&gt;"",DEGREES(AS398),"")</f>
        <is>
          <t/>
        </is>
      </c>
      <c r="AU398" s="8" t="inlineStr">
        <f aca="false">IF(A398&lt;&gt;"",IF(OR(M398&lt;&gt;0,N398&lt;&gt;0),ATAN2(M398,N398),0),"")</f>
        <is>
          <t/>
        </is>
      </c>
      <c r="AV398" s="8" t="inlineStr">
        <f aca="false">IF(A398&lt;&gt;"",DEGREES(AU398),"")</f>
        <is>
          <t/>
        </is>
      </c>
      <c r="AW398" s="8" t="inlineStr">
        <f aca="false">IF(A398&lt;&gt;"",SQRT(SUMSQ(P398:R398)),"")</f>
        <is>
          <t/>
        </is>
      </c>
      <c r="AX398" s="8" t="inlineStr">
        <f aca="false">IF(A398&lt;&gt;"",IF(AW398&lt;&gt;0,ACOS(R398/AW398),0),"")</f>
        <is>
          <t/>
        </is>
      </c>
      <c r="AY398" s="8" t="inlineStr">
        <f aca="false">IF(A398&lt;&gt;"",DEGREES(AX398),"")</f>
        <is>
          <t/>
        </is>
      </c>
      <c r="AZ398" s="8" t="inlineStr">
        <f aca="false">IF(A398&lt;&gt;"",IF(OR(P398&lt;&gt;0,Q398&lt;&gt;0),ATAN2(P398,Q398),0),"")</f>
        <is>
          <t/>
        </is>
      </c>
      <c r="BA398" s="8" t="inlineStr">
        <f aca="false">IF(A398&lt;&gt;"",DEGREES(AZ398),"")</f>
        <is>
          <t/>
        </is>
      </c>
      <c r="BB398" s="8" t="inlineStr">
        <f aca="false">IF(A398&lt;&gt;"",SQRT(SUMSQ(S398:U398)),"")</f>
        <is>
          <t/>
        </is>
      </c>
      <c r="BC398" s="8" t="inlineStr">
        <f aca="false">IF(A398&lt;&gt;"",IF(BB398&lt;&gt;0,ACOS(U398/BB398),0),"")</f>
        <is>
          <t/>
        </is>
      </c>
      <c r="BD398" s="8" t="inlineStr">
        <f aca="false">IF(A398&lt;&gt;"",DEGREES(BC398),"")</f>
        <is>
          <t/>
        </is>
      </c>
      <c r="BE398" s="8" t="inlineStr">
        <f aca="false">IF(A398&lt;&gt;"",IF(OR(S398&lt;&gt;0,T398&lt;&gt;0),ATAN2(S398,T398),0),"")</f>
        <is>
          <t/>
        </is>
      </c>
      <c r="BF398" s="8" t="inlineStr">
        <f aca="false">IF(A398&lt;&gt;"",DEGREES(BE398),"")</f>
        <is>
          <t/>
        </is>
      </c>
      <c r="BG398" s="8" t="inlineStr">
        <f aca="false">IF(A398&lt;&gt;"",SQRT(SUMSQ(V398:X398)),"")</f>
        <is>
          <t/>
        </is>
      </c>
      <c r="BH398" s="8" t="inlineStr">
        <f aca="false">IF(A398&lt;&gt;"",IF(BG398&lt;&gt;0,ACOS(X398/BG398),0),"")</f>
        <is>
          <t/>
        </is>
      </c>
      <c r="BI398" s="8" t="inlineStr">
        <f aca="false">IF(A398&lt;&gt;"",DEGREES(BH398),"")</f>
        <is>
          <t/>
        </is>
      </c>
      <c r="BJ398" s="8" t="inlineStr">
        <f aca="false">IF(A398&lt;&gt;"",IF(OR(V398&lt;&gt;0,W398&lt;&gt;0),ATAN2(V398,W398),0),"")</f>
        <is>
          <t/>
        </is>
      </c>
      <c r="BK398" s="8" t="inlineStr">
        <f aca="false">IF(A398&lt;&gt;"",DEGREES(BJ398),"")</f>
        <is>
          <t/>
        </is>
      </c>
      <c r="BL398" s="8" t="inlineStr">
        <f aca="false">IF(A398&lt;&gt;"",SQRT(SUMSQ(Y398:AA398)),"")</f>
        <is>
          <t/>
        </is>
      </c>
      <c r="BM398" s="8" t="inlineStr">
        <f aca="false">IF(A398&lt;&gt;"",IF(BL398&lt;&gt;0,ACOS(AA398/BL398),0),"")</f>
        <is>
          <t/>
        </is>
      </c>
      <c r="BN398" s="8" t="inlineStr">
        <f aca="false">IF(A398&lt;&gt;"",DEGREES(BM398),"")</f>
        <is>
          <t/>
        </is>
      </c>
      <c r="BO398" s="8" t="inlineStr">
        <f aca="false">IF(A398&lt;&gt;"",IF(OR(Y398&lt;&gt;0,Z398&lt;&gt;0),ATAN2(Y398,Z398),0),"")</f>
        <is>
          <t/>
        </is>
      </c>
      <c r="BP398" s="8" t="inlineStr">
        <f aca="false">IF(A398&lt;&gt;"",DEGREES(BO398),"")</f>
        <is>
          <t/>
        </is>
      </c>
      <c r="BQ398" s="8" t="inlineStr">
        <f aca="false">IF(A398&lt;&gt;"",SQRT(SUMSQ(AB398:AD398)),"")</f>
        <is>
          <t/>
        </is>
      </c>
      <c r="BR398" s="8" t="inlineStr">
        <f aca="false">IF(A398&lt;&gt;"",IF(BQ398&lt;&gt;0,ACOS(AD398/BQ398),0),"")</f>
        <is>
          <t/>
        </is>
      </c>
      <c r="BS398" s="8" t="inlineStr">
        <f aca="false">IF(A398&lt;&gt;"",DEGREES(BR398),"")</f>
        <is>
          <t/>
        </is>
      </c>
      <c r="BT398" s="8" t="inlineStr">
        <f aca="false">IF(A398&lt;&gt;"",IF(OR(AB398&lt;&gt;0,AC398&lt;&gt;0),ATAN2(AB398,AC398),0),"")</f>
        <is>
          <t/>
        </is>
      </c>
      <c r="BU398" s="8" t="inlineStr">
        <f aca="false">IF(A398&lt;&gt;"",DEGREES(BT398),"")</f>
        <is>
          <t/>
        </is>
      </c>
      <c r="BV398" s="8" t="inlineStr">
        <f aca="false">IF(A398&lt;&gt;"",SQRT(SUMSQ(AE398:AG398)),"")</f>
        <is>
          <t/>
        </is>
      </c>
      <c r="BW398" s="8" t="inlineStr">
        <f aca="false">IF(A398&lt;&gt;"",IF(BV398&lt;&gt;0,ACOS(AG398/BV398),0),"")</f>
        <is>
          <t/>
        </is>
      </c>
      <c r="BX398" s="8" t="inlineStr">
        <f aca="false">IF(A398&lt;&gt;"",DEGREES(BW398),"")</f>
        <is>
          <t/>
        </is>
      </c>
      <c r="BY398" s="8" t="inlineStr">
        <f aca="false">IF(A398&lt;&gt;"",IF(OR(AF398&lt;&gt;0,AG398&lt;&gt;0),ATAN2(AF398,AG398),0),"")</f>
        <is>
          <t/>
        </is>
      </c>
      <c r="BZ398" s="8" t="inlineStr">
        <f aca="false">IF(A398&lt;&gt;"",DEGREES(BY398),"")</f>
        <is>
          <t/>
        </is>
      </c>
      <c r="CA398" s="0" t="inlineStr">
        <f aca="false">IF(A398&lt;&gt;"",IF(AND(AI398&lt;Parameters!$B$11,AI398&gt;Parameters!$B$12,AN398&lt;Parameters!$B$11,AN398&gt;Parameters!$B$12,AS398&lt;Parameters!$B$11,AS398&gt;Parameters!$B$12,AX398&lt;Parameters!$B$11,AX398&gt;Parameters!$B$12,BC398&lt;Parameters!$B$11,BC398&gt;Parameters!$B$12,BM398&lt;Parameters!$B$11,BM398&gt;Parameters!$B$12,BR398&lt;Parameters!$B$11,BR398&gt;Parameters!$B$12,BW398&lt;Parameters!$B$11,BW398&gt;Parameters!$B$12),1,0),"")</f>
        <is>
          <t/>
        </is>
      </c>
      <c r="CB398" s="0" t="inlineStr">
        <f aca="false">IF(A398&lt;&gt;"",IF(OR(AI398&lt;Parameters!$B$12,AI398&gt;Parameters!$B$11),0,1),"")</f>
        <is>
          <t/>
        </is>
      </c>
      <c r="CC398" s="0" t="inlineStr">
        <f aca="false">IF(A398&lt;&gt;"",IF(OR(AN398&lt;Parameters!$B$12,AN398&gt;Parameters!$B$11),0,1),"")</f>
        <is>
          <t/>
        </is>
      </c>
      <c r="CD398" s="0" t="inlineStr">
        <f aca="false">IF(A398&lt;&gt;"",IF(OR(AS398&lt;Parameters!$B$12,AS398&gt;Parameters!$B$11),0,1),"")</f>
        <is>
          <t/>
        </is>
      </c>
      <c r="CE398" s="0" t="inlineStr">
        <f aca="false">IF(A398&lt;&gt;"",IF(OR(AX398&lt;Parameters!$B$12,AX398&gt;Parameters!$B$11),0,1),"")</f>
        <is>
          <t/>
        </is>
      </c>
      <c r="CF398" s="0" t="inlineStr">
        <f aca="false">IF(A398&lt;&gt;"",IF(OR(BC398&lt;Parameters!$B$12,BC398&gt;Parameters!$B$11),0,1),"")</f>
        <is>
          <t/>
        </is>
      </c>
      <c r="CG398" s="0" t="inlineStr">
        <f aca="false">IF(A398&lt;&gt;"",IF(OR(BH398&lt;Parameters!$B$12,BH398&gt;Parameters!$B$11),0,1),"")</f>
        <is>
          <t/>
        </is>
      </c>
      <c r="CH398" s="0" t="inlineStr">
        <f aca="false">IF(A398&lt;&gt;"",IF(OR(BM398&lt;Parameters!$B$12,BM398&gt;Parameters!$B$11),0,1),"")</f>
        <is>
          <t/>
        </is>
      </c>
      <c r="CI398" s="0" t="inlineStr">
        <f aca="false">IF(A398&lt;&gt;"",IF(OR(BR398&lt;Parameters!$B$12,BR398&gt;Parameters!$B$11),0,1),"")</f>
        <is>
          <t/>
        </is>
      </c>
      <c r="CJ398" s="0" t="inlineStr">
        <f aca="false">IF(A398&lt;&gt;"",IF(OR(BW398&lt;Parameters!$B$12,BW398&gt;Parameters!$B$11),0,1),"")</f>
        <is>
          <t/>
        </is>
      </c>
      <c r="CK398" s="26" t="inlineStr">
        <f aca="false">IF(A398&lt;&gt;"",SUM(CB398:CJ398)/9,"")</f>
        <is>
          <t/>
        </is>
      </c>
      <c r="CL398" s="0" t="inlineStr">
        <f aca="false">IF(A398&lt;&gt;"",CK398*9,"")</f>
        <is>
          <t/>
        </is>
      </c>
      <c r="CM398" s="8" t="inlineStr">
        <f aca="false">IF(A398&lt;&gt;"",TEXT(B398,CM$2)&amp;" "&amp;TEXT(A398,CM$2),"")</f>
        <is>
          <t/>
        </is>
      </c>
    </row>
    <row r="399" customFormat="false" ht="15" hidden="false" customHeight="false" outlineLevel="0" collapsed="false">
      <c r="A399" s="0" t="inlineStr">
        <f aca="false">IF(OR(B398&lt;Parameters!$K$12,A398&lt;Parameters!$K$12),IF(A398&lt;Parameters!$K$12,A398+1,0),"")</f>
        <is>
          <t/>
        </is>
      </c>
      <c r="B399" s="0" t="inlineStr">
        <f aca="false">IF(A399&lt;&gt;"",IF(A399=0,B398+1,B398),"")</f>
        <is>
          <t/>
        </is>
      </c>
      <c r="C399" s="24" t="inlineStr">
        <f aca="false">IF(A399&lt;&gt;"",-_phi*(A399+0.5),"")</f>
        <is>
          <t/>
        </is>
      </c>
      <c r="D399" s="8" t="inlineStr">
        <f aca="false">IF(A399&lt;&gt;"",DEGREES(C399),"")</f>
        <is>
          <t/>
        </is>
      </c>
      <c r="E399" s="24" t="inlineStr">
        <f aca="false">IF(A399&lt;&gt;"",_phi*(B399+0.5),"")</f>
        <is>
          <t/>
        </is>
      </c>
      <c r="F399" s="8" t="inlineStr">
        <f aca="false">IF(A399&lt;&gt;"",DEGREES(E399),"")</f>
        <is>
          <t/>
        </is>
      </c>
      <c r="G399" s="8" t="inlineStr">
        <f aca="false">IF(A399&lt;&gt;"",LOOKUP(A399,h!$A$3:$A$30,h!$D$3:$D$30),"")</f>
        <is>
          <t/>
        </is>
      </c>
      <c r="H399" s="8" t="inlineStr">
        <f aca="false">IF(A399&lt;&gt;"",LOOKUP(B399,h!$A$3:$A$30,h!$D$3:$D$30),"")</f>
        <is>
          <t/>
        </is>
      </c>
      <c r="I399" s="8" t="inlineStr">
        <f aca="false">IF(A399&lt;&gt;"",_zif,"")</f>
        <is>
          <t/>
        </is>
      </c>
      <c r="J399" s="8" t="inlineStr">
        <f aca="false">IF(A399&lt;&gt;"",$G399+'v1 Frame'!D$3*COS($C399)+'v1 Frame'!E$3*SIN($C399)*SIN($E399)+'v1 Frame'!F$3*SIN($C399)*COS($E399),"")</f>
        <is>
          <t/>
        </is>
      </c>
      <c r="K399" s="8" t="inlineStr">
        <f aca="false">IF(A399&lt;&gt;"",$H399+'v1 Frame'!E$3*COS($E399)-'v1 Frame'!F$3*SIN($E399),"")</f>
        <is>
          <t/>
        </is>
      </c>
      <c r="L399" s="8" t="inlineStr">
        <f aca="false">IF(A399&lt;&gt;"",$I399-'v1 Frame'!D$3*SIN($C399)+'v1 Frame'!E$3*COS($C399)*SIN($E399)+'v1 Frame'!F$3*COS($C399)*COS($E399),"")</f>
        <is>
          <t/>
        </is>
      </c>
      <c r="M399" s="8" t="inlineStr">
        <f aca="false">IF(A399&lt;&gt;"",$G399+'v1 Frame'!G$3*COS($C399)+'v1 Frame'!H$3*SIN($C399)*SIN($E399)+'v1 Frame'!I$3*SIN($C399)*COS($E399),"")</f>
        <is>
          <t/>
        </is>
      </c>
      <c r="N399" s="8" t="inlineStr">
        <f aca="false">IF(A399&lt;&gt;"",$H399+'v1 Frame'!H$3*COS($E399)-'v1 Frame'!I$3*SIN($E399),"")</f>
        <is>
          <t/>
        </is>
      </c>
      <c r="O399" s="8" t="inlineStr">
        <f aca="false">IF(A399&lt;&gt;"",$I399-'v1 Frame'!G$3*SIN($C399)+'v1 Frame'!H$3*COS($C399)*SIN($E399)+'v1 Frame'!I$3*COS($C399)*COS($E399),"")</f>
        <is>
          <t/>
        </is>
      </c>
      <c r="P399" s="8" t="inlineStr">
        <f aca="false">IF(A399&lt;&gt;"",$G399+'v1 Frame'!J$3*COS($C399)+'v1 Frame'!K$3*SIN($C399)*SIN($E399)+'v1 Frame'!L$3*SIN($C399)*COS($E399),"")</f>
        <is>
          <t/>
        </is>
      </c>
      <c r="Q399" s="8" t="inlineStr">
        <f aca="false">IF(A399&lt;&gt;"",$H399+'v1 Frame'!K$3*COS($E399)-'v1 Frame'!L$3*SIN($E399),"")</f>
        <is>
          <t/>
        </is>
      </c>
      <c r="R399" s="8" t="inlineStr">
        <f aca="false">IF(A399&lt;&gt;"",$I399-'v1 Frame'!J$3*SIN($C399)+'v1 Frame'!K$3*COS($C399)*SIN($E399)+'v1 Frame'!L$3*COS($C399)*COS($E399),"")</f>
        <is>
          <t/>
        </is>
      </c>
      <c r="S399" s="8" t="inlineStr">
        <f aca="false">IF(A399&lt;&gt;"",$G399+'v1 Frame'!M$3*COS($C399)+'v1 Frame'!N$3*SIN($C399)*SIN($E399)+'v1 Frame'!O$3*SIN($C399)*COS($E399),"")</f>
        <is>
          <t/>
        </is>
      </c>
      <c r="T399" s="8" t="inlineStr">
        <f aca="false">IF(A399&lt;&gt;"",$H399+'v1 Frame'!N$3*COS($E399)-'v1 Frame'!O$3*SIN($E399),"")</f>
        <is>
          <t/>
        </is>
      </c>
      <c r="U399" s="8" t="inlineStr">
        <f aca="false">IF(A399&lt;&gt;"",$I399-'v1 Frame'!M$3*SIN($C399)+'v1 Frame'!N$3*COS($C399)*SIN($E399)+'v1 Frame'!O$3*COS($C399)*COS($E399),"")</f>
        <is>
          <t/>
        </is>
      </c>
      <c r="V399" s="8" t="inlineStr">
        <f aca="false">IF(A399&lt;&gt;"",$G399+'v1 Frame'!P$3*COS($C399)+'v1 Frame'!Q$3*SIN($C399)*SIN($E399)+'v1 Frame'!R$3*SIN($C399)*COS($E399),"")</f>
        <is>
          <t/>
        </is>
      </c>
      <c r="W399" s="8" t="inlineStr">
        <f aca="false">IF(A399&lt;&gt;"",$H399+'v1 Frame'!Q$3*COS($E399)-'v1 Frame'!R$3*SIN($E399),"")</f>
        <is>
          <t/>
        </is>
      </c>
      <c r="X399" s="8" t="inlineStr">
        <f aca="false">IF(A399&lt;&gt;"",$I399-'v1 Frame'!P$3*SIN($C399)+'v1 Frame'!Q$3*COS($C399)*SIN($E399)+'v1 Frame'!R$3*COS($C399)*COS($E399),"")</f>
        <is>
          <t/>
        </is>
      </c>
      <c r="Y399" s="8" t="inlineStr">
        <f aca="false">IF(A399&lt;&gt;"",$G399+'v1 Frame'!S$3*COS($C399)+'v1 Frame'!T$3*SIN($C399)*SIN($E399)+'v1 Frame'!U$3*SIN($C399)*COS($E399),"")</f>
        <is>
          <t/>
        </is>
      </c>
      <c r="Z399" s="8" t="inlineStr">
        <f aca="false">IF(A399&lt;&gt;"",$H399+'v1 Frame'!T$3*COS($E399)-'v1 Frame'!U$3*SIN($E399),"")</f>
        <is>
          <t/>
        </is>
      </c>
      <c r="AA399" s="8" t="inlineStr">
        <f aca="false">IF(A399&lt;&gt;"",$I399-'v1 Frame'!S$3*SIN($C399)+'v1 Frame'!T$3*COS($C399)*SIN($E399)+'v1 Frame'!U$3*COS($C399)*COS($E399),"")</f>
        <is>
          <t/>
        </is>
      </c>
      <c r="AB399" s="8" t="inlineStr">
        <f aca="false">IF(A399&lt;&gt;"",$G399+'v1 Frame'!V$3*COS($C399)+'v1 Frame'!W$3*SIN($C399)*SIN($E399)+'v1 Frame'!X$3*SIN($C399)*COS($E399),"")</f>
        <is>
          <t/>
        </is>
      </c>
      <c r="AC399" s="8" t="inlineStr">
        <f aca="false">IF(A399&lt;&gt;"",$H399+'v1 Frame'!W$3*COS($E399)-'v1 Frame'!X$3*SIN($E399),"")</f>
        <is>
          <t/>
        </is>
      </c>
      <c r="AD399" s="8" t="inlineStr">
        <f aca="false">IF(A399&lt;&gt;"",$I399-'v1 Frame'!V$3*SIN($C399)+'v1 Frame'!W$3*COS($C399)*SIN($E399)+'v1 Frame'!X$3*COS($C399)*COS($E399),"")</f>
        <is>
          <t/>
        </is>
      </c>
      <c r="AE399" s="25" t="inlineStr">
        <f aca="false">IF(A399&lt;&gt;"",$G399+'v1 Frame'!Y$3*COS($C399)+'v1 Frame'!Z$3*SIN($C399)*SIN($E399)+'v1 Frame'!AA$3*SIN($C399)*COS($E399),"")</f>
        <is>
          <t/>
        </is>
      </c>
      <c r="AF399" s="25" t="inlineStr">
        <f aca="false">IF(A399&lt;&gt;"",$H399+'v1 Frame'!Z$3*COS($E399)-'v1 Frame'!AA$3*SIN($E399),"")</f>
        <is>
          <t/>
        </is>
      </c>
      <c r="AG399" s="25" t="inlineStr">
        <f aca="false">IF(A399&lt;&gt;"",$I399-'v1 Frame'!Y$3*SIN($C399)+'v1 Frame'!Z$3*COS($C399)*SIN($E399)+'v1 Frame'!AA$3*COS($C399)*COS($E399),"")</f>
        <is>
          <t/>
        </is>
      </c>
      <c r="AH399" s="8" t="inlineStr">
        <f aca="false">IF(A399&lt;&gt;"",SQRT(SUMSQ(G399:I399)),"")</f>
        <is>
          <t/>
        </is>
      </c>
      <c r="AI399" s="8" t="inlineStr">
        <f aca="false">IF(A399&lt;&gt;"",IF(AH399&lt;&gt;0,ACOS(I399/AH399),0),"")</f>
        <is>
          <t/>
        </is>
      </c>
      <c r="AJ399" s="8" t="inlineStr">
        <f aca="false">IF(A399&lt;&gt;"",DEGREES(AI399),"")</f>
        <is>
          <t/>
        </is>
      </c>
      <c r="AK399" s="8" t="inlineStr">
        <f aca="false">IF(A399&lt;&gt;"",IF(OR(G399&lt;&gt;0,H399&lt;&gt;0),ATAN2(G399,H399),0),"")</f>
        <is>
          <t/>
        </is>
      </c>
      <c r="AL399" s="8" t="inlineStr">
        <f aca="false">IF(A399&lt;&gt;"",DEGREES(AK399),"")</f>
        <is>
          <t/>
        </is>
      </c>
      <c r="AM399" s="8" t="inlineStr">
        <f aca="false">IF(A399&lt;&gt;"",SQRT(SUMSQ(J399:L399)),"")</f>
        <is>
          <t/>
        </is>
      </c>
      <c r="AN399" s="8" t="inlineStr">
        <f aca="false">IF(A399&lt;&gt;"",IF(AM399&lt;&gt;0,ACOS(L399/AM399),0),"")</f>
        <is>
          <t/>
        </is>
      </c>
      <c r="AO399" s="8" t="inlineStr">
        <f aca="false">IF(A399&lt;&gt;"",DEGREES(AN399),"")</f>
        <is>
          <t/>
        </is>
      </c>
      <c r="AP399" s="8" t="inlineStr">
        <f aca="false">IF(A399&lt;&gt;"",IF(OR(J399&lt;&gt;0,K399&lt;&gt;0),ATAN2(J399,K399),0),"")</f>
        <is>
          <t/>
        </is>
      </c>
      <c r="AQ399" s="8" t="inlineStr">
        <f aca="false">IF(A399&lt;&gt;"",DEGREES(AP399),"")</f>
        <is>
          <t/>
        </is>
      </c>
      <c r="AR399" s="8" t="inlineStr">
        <f aca="false">IF(A399&lt;&gt;"",SQRT(SUMSQ(M399:O399)),"")</f>
        <is>
          <t/>
        </is>
      </c>
      <c r="AS399" s="8" t="inlineStr">
        <f aca="false">IF(A399&lt;&gt;"",IF(AR399&lt;&gt;0,ACOS(O399/AR399),0),"")</f>
        <is>
          <t/>
        </is>
      </c>
      <c r="AT399" s="8" t="inlineStr">
        <f aca="false">IF(A399&lt;&gt;"",DEGREES(AS399),"")</f>
        <is>
          <t/>
        </is>
      </c>
      <c r="AU399" s="8" t="inlineStr">
        <f aca="false">IF(A399&lt;&gt;"",IF(OR(M399&lt;&gt;0,N399&lt;&gt;0),ATAN2(M399,N399),0),"")</f>
        <is>
          <t/>
        </is>
      </c>
      <c r="AV399" s="8" t="inlineStr">
        <f aca="false">IF(A399&lt;&gt;"",DEGREES(AU399),"")</f>
        <is>
          <t/>
        </is>
      </c>
      <c r="AW399" s="8" t="inlineStr">
        <f aca="false">IF(A399&lt;&gt;"",SQRT(SUMSQ(P399:R399)),"")</f>
        <is>
          <t/>
        </is>
      </c>
      <c r="AX399" s="8" t="inlineStr">
        <f aca="false">IF(A399&lt;&gt;"",IF(AW399&lt;&gt;0,ACOS(R399/AW399),0),"")</f>
        <is>
          <t/>
        </is>
      </c>
      <c r="AY399" s="8" t="inlineStr">
        <f aca="false">IF(A399&lt;&gt;"",DEGREES(AX399),"")</f>
        <is>
          <t/>
        </is>
      </c>
      <c r="AZ399" s="8" t="inlineStr">
        <f aca="false">IF(A399&lt;&gt;"",IF(OR(P399&lt;&gt;0,Q399&lt;&gt;0),ATAN2(P399,Q399),0),"")</f>
        <is>
          <t/>
        </is>
      </c>
      <c r="BA399" s="8" t="inlineStr">
        <f aca="false">IF(A399&lt;&gt;"",DEGREES(AZ399),"")</f>
        <is>
          <t/>
        </is>
      </c>
      <c r="BB399" s="8" t="inlineStr">
        <f aca="false">IF(A399&lt;&gt;"",SQRT(SUMSQ(S399:U399)),"")</f>
        <is>
          <t/>
        </is>
      </c>
      <c r="BC399" s="8" t="inlineStr">
        <f aca="false">IF(A399&lt;&gt;"",IF(BB399&lt;&gt;0,ACOS(U399/BB399),0),"")</f>
        <is>
          <t/>
        </is>
      </c>
      <c r="BD399" s="8" t="inlineStr">
        <f aca="false">IF(A399&lt;&gt;"",DEGREES(BC399),"")</f>
        <is>
          <t/>
        </is>
      </c>
      <c r="BE399" s="8" t="inlineStr">
        <f aca="false">IF(A399&lt;&gt;"",IF(OR(S399&lt;&gt;0,T399&lt;&gt;0),ATAN2(S399,T399),0),"")</f>
        <is>
          <t/>
        </is>
      </c>
      <c r="BF399" s="8" t="inlineStr">
        <f aca="false">IF(A399&lt;&gt;"",DEGREES(BE399),"")</f>
        <is>
          <t/>
        </is>
      </c>
      <c r="BG399" s="8" t="inlineStr">
        <f aca="false">IF(A399&lt;&gt;"",SQRT(SUMSQ(V399:X399)),"")</f>
        <is>
          <t/>
        </is>
      </c>
      <c r="BH399" s="8" t="inlineStr">
        <f aca="false">IF(A399&lt;&gt;"",IF(BG399&lt;&gt;0,ACOS(X399/BG399),0),"")</f>
        <is>
          <t/>
        </is>
      </c>
      <c r="BI399" s="8" t="inlineStr">
        <f aca="false">IF(A399&lt;&gt;"",DEGREES(BH399),"")</f>
        <is>
          <t/>
        </is>
      </c>
      <c r="BJ399" s="8" t="inlineStr">
        <f aca="false">IF(A399&lt;&gt;"",IF(OR(V399&lt;&gt;0,W399&lt;&gt;0),ATAN2(V399,W399),0),"")</f>
        <is>
          <t/>
        </is>
      </c>
      <c r="BK399" s="8" t="inlineStr">
        <f aca="false">IF(A399&lt;&gt;"",DEGREES(BJ399),"")</f>
        <is>
          <t/>
        </is>
      </c>
      <c r="BL399" s="8" t="inlineStr">
        <f aca="false">IF(A399&lt;&gt;"",SQRT(SUMSQ(Y399:AA399)),"")</f>
        <is>
          <t/>
        </is>
      </c>
      <c r="BM399" s="8" t="inlineStr">
        <f aca="false">IF(A399&lt;&gt;"",IF(BL399&lt;&gt;0,ACOS(AA399/BL399),0),"")</f>
        <is>
          <t/>
        </is>
      </c>
      <c r="BN399" s="8" t="inlineStr">
        <f aca="false">IF(A399&lt;&gt;"",DEGREES(BM399),"")</f>
        <is>
          <t/>
        </is>
      </c>
      <c r="BO399" s="8" t="inlineStr">
        <f aca="false">IF(A399&lt;&gt;"",IF(OR(Y399&lt;&gt;0,Z399&lt;&gt;0),ATAN2(Y399,Z399),0),"")</f>
        <is>
          <t/>
        </is>
      </c>
      <c r="BP399" s="8" t="inlineStr">
        <f aca="false">IF(A399&lt;&gt;"",DEGREES(BO399),"")</f>
        <is>
          <t/>
        </is>
      </c>
      <c r="BQ399" s="8" t="inlineStr">
        <f aca="false">IF(A399&lt;&gt;"",SQRT(SUMSQ(AB399:AD399)),"")</f>
        <is>
          <t/>
        </is>
      </c>
      <c r="BR399" s="8" t="inlineStr">
        <f aca="false">IF(A399&lt;&gt;"",IF(BQ399&lt;&gt;0,ACOS(AD399/BQ399),0),"")</f>
        <is>
          <t/>
        </is>
      </c>
      <c r="BS399" s="8" t="inlineStr">
        <f aca="false">IF(A399&lt;&gt;"",DEGREES(BR399),"")</f>
        <is>
          <t/>
        </is>
      </c>
      <c r="BT399" s="8" t="inlineStr">
        <f aca="false">IF(A399&lt;&gt;"",IF(OR(AB399&lt;&gt;0,AC399&lt;&gt;0),ATAN2(AB399,AC399),0),"")</f>
        <is>
          <t/>
        </is>
      </c>
      <c r="BU399" s="8" t="inlineStr">
        <f aca="false">IF(A399&lt;&gt;"",DEGREES(BT399),"")</f>
        <is>
          <t/>
        </is>
      </c>
      <c r="BV399" s="8" t="inlineStr">
        <f aca="false">IF(A399&lt;&gt;"",SQRT(SUMSQ(AE399:AG399)),"")</f>
        <is>
          <t/>
        </is>
      </c>
      <c r="BW399" s="8" t="inlineStr">
        <f aca="false">IF(A399&lt;&gt;"",IF(BV399&lt;&gt;0,ACOS(AG399/BV399),0),"")</f>
        <is>
          <t/>
        </is>
      </c>
      <c r="BX399" s="8" t="inlineStr">
        <f aca="false">IF(A399&lt;&gt;"",DEGREES(BW399),"")</f>
        <is>
          <t/>
        </is>
      </c>
      <c r="BY399" s="8" t="inlineStr">
        <f aca="false">IF(A399&lt;&gt;"",IF(OR(AF399&lt;&gt;0,AG399&lt;&gt;0),ATAN2(AF399,AG399),0),"")</f>
        <is>
          <t/>
        </is>
      </c>
      <c r="BZ399" s="8" t="inlineStr">
        <f aca="false">IF(A399&lt;&gt;"",DEGREES(BY399),"")</f>
        <is>
          <t/>
        </is>
      </c>
      <c r="CA399" s="0" t="inlineStr">
        <f aca="false">IF(A399&lt;&gt;"",IF(AND(AI399&lt;Parameters!$B$11,AI399&gt;Parameters!$B$12,AN399&lt;Parameters!$B$11,AN399&gt;Parameters!$B$12,AS399&lt;Parameters!$B$11,AS399&gt;Parameters!$B$12,AX399&lt;Parameters!$B$11,AX399&gt;Parameters!$B$12,BC399&lt;Parameters!$B$11,BC399&gt;Parameters!$B$12,BM399&lt;Parameters!$B$11,BM399&gt;Parameters!$B$12,BR399&lt;Parameters!$B$11,BR399&gt;Parameters!$B$12,BW399&lt;Parameters!$B$11,BW399&gt;Parameters!$B$12),1,0),"")</f>
        <is>
          <t/>
        </is>
      </c>
      <c r="CB399" s="0" t="inlineStr">
        <f aca="false">IF(A399&lt;&gt;"",IF(OR(AI399&lt;Parameters!$B$12,AI399&gt;Parameters!$B$11),0,1),"")</f>
        <is>
          <t/>
        </is>
      </c>
      <c r="CC399" s="0" t="inlineStr">
        <f aca="false">IF(A399&lt;&gt;"",IF(OR(AN399&lt;Parameters!$B$12,AN399&gt;Parameters!$B$11),0,1),"")</f>
        <is>
          <t/>
        </is>
      </c>
      <c r="CD399" s="0" t="inlineStr">
        <f aca="false">IF(A399&lt;&gt;"",IF(OR(AS399&lt;Parameters!$B$12,AS399&gt;Parameters!$B$11),0,1),"")</f>
        <is>
          <t/>
        </is>
      </c>
      <c r="CE399" s="0" t="inlineStr">
        <f aca="false">IF(A399&lt;&gt;"",IF(OR(AX399&lt;Parameters!$B$12,AX399&gt;Parameters!$B$11),0,1),"")</f>
        <is>
          <t/>
        </is>
      </c>
      <c r="CF399" s="0" t="inlineStr">
        <f aca="false">IF(A399&lt;&gt;"",IF(OR(BC399&lt;Parameters!$B$12,BC399&gt;Parameters!$B$11),0,1),"")</f>
        <is>
          <t/>
        </is>
      </c>
      <c r="CG399" s="0" t="inlineStr">
        <f aca="false">IF(A399&lt;&gt;"",IF(OR(BH399&lt;Parameters!$B$12,BH399&gt;Parameters!$B$11),0,1),"")</f>
        <is>
          <t/>
        </is>
      </c>
      <c r="CH399" s="0" t="inlineStr">
        <f aca="false">IF(A399&lt;&gt;"",IF(OR(BM399&lt;Parameters!$B$12,BM399&gt;Parameters!$B$11),0,1),"")</f>
        <is>
          <t/>
        </is>
      </c>
      <c r="CI399" s="0" t="inlineStr">
        <f aca="false">IF(A399&lt;&gt;"",IF(OR(BR399&lt;Parameters!$B$12,BR399&gt;Parameters!$B$11),0,1),"")</f>
        <is>
          <t/>
        </is>
      </c>
      <c r="CJ399" s="0" t="inlineStr">
        <f aca="false">IF(A399&lt;&gt;"",IF(OR(BW399&lt;Parameters!$B$12,BW399&gt;Parameters!$B$11),0,1),"")</f>
        <is>
          <t/>
        </is>
      </c>
      <c r="CK399" s="26" t="inlineStr">
        <f aca="false">IF(A399&lt;&gt;"",SUM(CB399:CJ399)/9,"")</f>
        <is>
          <t/>
        </is>
      </c>
      <c r="CL399" s="0" t="inlineStr">
        <f aca="false">IF(A399&lt;&gt;"",CK399*9,"")</f>
        <is>
          <t/>
        </is>
      </c>
      <c r="CM399" s="8" t="inlineStr">
        <f aca="false">IF(A399&lt;&gt;"",TEXT(B399,CM$2)&amp;" "&amp;TEXT(A399,CM$2),"")</f>
        <is>
          <t/>
        </is>
      </c>
    </row>
    <row r="400" customFormat="false" ht="15" hidden="false" customHeight="false" outlineLevel="0" collapsed="false">
      <c r="A400" s="0" t="inlineStr">
        <f aca="false">IF(OR(B399&lt;Parameters!$K$12,A399&lt;Parameters!$K$12),IF(A399&lt;Parameters!$K$12,A399+1,0),"")</f>
        <is>
          <t/>
        </is>
      </c>
      <c r="B400" s="0" t="inlineStr">
        <f aca="false">IF(A400&lt;&gt;"",IF(A400=0,B399+1,B399),"")</f>
        <is>
          <t/>
        </is>
      </c>
      <c r="C400" s="24" t="inlineStr">
        <f aca="false">IF(A400&lt;&gt;"",-_phi*(A400+0.5),"")</f>
        <is>
          <t/>
        </is>
      </c>
      <c r="D400" s="8" t="inlineStr">
        <f aca="false">IF(A400&lt;&gt;"",DEGREES(C400),"")</f>
        <is>
          <t/>
        </is>
      </c>
      <c r="E400" s="24" t="inlineStr">
        <f aca="false">IF(A400&lt;&gt;"",_phi*(B400+0.5),"")</f>
        <is>
          <t/>
        </is>
      </c>
      <c r="F400" s="8" t="inlineStr">
        <f aca="false">IF(A400&lt;&gt;"",DEGREES(E400),"")</f>
        <is>
          <t/>
        </is>
      </c>
      <c r="G400" s="8" t="inlineStr">
        <f aca="false">IF(A400&lt;&gt;"",LOOKUP(A400,h!$A$3:$A$30,h!$D$3:$D$30),"")</f>
        <is>
          <t/>
        </is>
      </c>
      <c r="H400" s="8" t="inlineStr">
        <f aca="false">IF(A400&lt;&gt;"",LOOKUP(B400,h!$A$3:$A$30,h!$D$3:$D$30),"")</f>
        <is>
          <t/>
        </is>
      </c>
      <c r="I400" s="8" t="inlineStr">
        <f aca="false">IF(A400&lt;&gt;"",_zif,"")</f>
        <is>
          <t/>
        </is>
      </c>
      <c r="J400" s="8" t="inlineStr">
        <f aca="false">IF(A400&lt;&gt;"",$G400+'v1 Frame'!D$3*COS($C400)+'v1 Frame'!E$3*SIN($C400)*SIN($E400)+'v1 Frame'!F$3*SIN($C400)*COS($E400),"")</f>
        <is>
          <t/>
        </is>
      </c>
      <c r="K400" s="8" t="inlineStr">
        <f aca="false">IF(A400&lt;&gt;"",$H400+'v1 Frame'!E$3*COS($E400)-'v1 Frame'!F$3*SIN($E400),"")</f>
        <is>
          <t/>
        </is>
      </c>
      <c r="L400" s="8" t="inlineStr">
        <f aca="false">IF(A400&lt;&gt;"",$I400-'v1 Frame'!D$3*SIN($C400)+'v1 Frame'!E$3*COS($C400)*SIN($E400)+'v1 Frame'!F$3*COS($C400)*COS($E400),"")</f>
        <is>
          <t/>
        </is>
      </c>
      <c r="M400" s="8" t="inlineStr">
        <f aca="false">IF(A400&lt;&gt;"",$G400+'v1 Frame'!G$3*COS($C400)+'v1 Frame'!H$3*SIN($C400)*SIN($E400)+'v1 Frame'!I$3*SIN($C400)*COS($E400),"")</f>
        <is>
          <t/>
        </is>
      </c>
      <c r="N400" s="8" t="inlineStr">
        <f aca="false">IF(A400&lt;&gt;"",$H400+'v1 Frame'!H$3*COS($E400)-'v1 Frame'!I$3*SIN($E400),"")</f>
        <is>
          <t/>
        </is>
      </c>
      <c r="O400" s="8" t="inlineStr">
        <f aca="false">IF(A400&lt;&gt;"",$I400-'v1 Frame'!G$3*SIN($C400)+'v1 Frame'!H$3*COS($C400)*SIN($E400)+'v1 Frame'!I$3*COS($C400)*COS($E400),"")</f>
        <is>
          <t/>
        </is>
      </c>
      <c r="P400" s="8" t="inlineStr">
        <f aca="false">IF(A400&lt;&gt;"",$G400+'v1 Frame'!J$3*COS($C400)+'v1 Frame'!K$3*SIN($C400)*SIN($E400)+'v1 Frame'!L$3*SIN($C400)*COS($E400),"")</f>
        <is>
          <t/>
        </is>
      </c>
      <c r="Q400" s="8" t="inlineStr">
        <f aca="false">IF(A400&lt;&gt;"",$H400+'v1 Frame'!K$3*COS($E400)-'v1 Frame'!L$3*SIN($E400),"")</f>
        <is>
          <t/>
        </is>
      </c>
      <c r="R400" s="8" t="inlineStr">
        <f aca="false">IF(A400&lt;&gt;"",$I400-'v1 Frame'!J$3*SIN($C400)+'v1 Frame'!K$3*COS($C400)*SIN($E400)+'v1 Frame'!L$3*COS($C400)*COS($E400),"")</f>
        <is>
          <t/>
        </is>
      </c>
      <c r="S400" s="8" t="inlineStr">
        <f aca="false">IF(A400&lt;&gt;"",$G400+'v1 Frame'!M$3*COS($C400)+'v1 Frame'!N$3*SIN($C400)*SIN($E400)+'v1 Frame'!O$3*SIN($C400)*COS($E400),"")</f>
        <is>
          <t/>
        </is>
      </c>
      <c r="T400" s="8" t="inlineStr">
        <f aca="false">IF(A400&lt;&gt;"",$H400+'v1 Frame'!N$3*COS($E400)-'v1 Frame'!O$3*SIN($E400),"")</f>
        <is>
          <t/>
        </is>
      </c>
      <c r="U400" s="8" t="inlineStr">
        <f aca="false">IF(A400&lt;&gt;"",$I400-'v1 Frame'!M$3*SIN($C400)+'v1 Frame'!N$3*COS($C400)*SIN($E400)+'v1 Frame'!O$3*COS($C400)*COS($E400),"")</f>
        <is>
          <t/>
        </is>
      </c>
      <c r="V400" s="8" t="inlineStr">
        <f aca="false">IF(A400&lt;&gt;"",$G400+'v1 Frame'!P$3*COS($C400)+'v1 Frame'!Q$3*SIN($C400)*SIN($E400)+'v1 Frame'!R$3*SIN($C400)*COS($E400),"")</f>
        <is>
          <t/>
        </is>
      </c>
      <c r="W400" s="8" t="inlineStr">
        <f aca="false">IF(A400&lt;&gt;"",$H400+'v1 Frame'!Q$3*COS($E400)-'v1 Frame'!R$3*SIN($E400),"")</f>
        <is>
          <t/>
        </is>
      </c>
      <c r="X400" s="8" t="inlineStr">
        <f aca="false">IF(A400&lt;&gt;"",$I400-'v1 Frame'!P$3*SIN($C400)+'v1 Frame'!Q$3*COS($C400)*SIN($E400)+'v1 Frame'!R$3*COS($C400)*COS($E400),"")</f>
        <is>
          <t/>
        </is>
      </c>
      <c r="Y400" s="8" t="inlineStr">
        <f aca="false">IF(A400&lt;&gt;"",$G400+'v1 Frame'!S$3*COS($C400)+'v1 Frame'!T$3*SIN($C400)*SIN($E400)+'v1 Frame'!U$3*SIN($C400)*COS($E400),"")</f>
        <is>
          <t/>
        </is>
      </c>
      <c r="Z400" s="8" t="inlineStr">
        <f aca="false">IF(A400&lt;&gt;"",$H400+'v1 Frame'!T$3*COS($E400)-'v1 Frame'!U$3*SIN($E400),"")</f>
        <is>
          <t/>
        </is>
      </c>
      <c r="AA400" s="8" t="inlineStr">
        <f aca="false">IF(A400&lt;&gt;"",$I400-'v1 Frame'!S$3*SIN($C400)+'v1 Frame'!T$3*COS($C400)*SIN($E400)+'v1 Frame'!U$3*COS($C400)*COS($E400),"")</f>
        <is>
          <t/>
        </is>
      </c>
      <c r="AB400" s="8" t="inlineStr">
        <f aca="false">IF(A400&lt;&gt;"",$G400+'v1 Frame'!V$3*COS($C400)+'v1 Frame'!W$3*SIN($C400)*SIN($E400)+'v1 Frame'!X$3*SIN($C400)*COS($E400),"")</f>
        <is>
          <t/>
        </is>
      </c>
      <c r="AC400" s="8" t="inlineStr">
        <f aca="false">IF(A400&lt;&gt;"",$H400+'v1 Frame'!W$3*COS($E400)-'v1 Frame'!X$3*SIN($E400),"")</f>
        <is>
          <t/>
        </is>
      </c>
      <c r="AD400" s="8" t="inlineStr">
        <f aca="false">IF(A400&lt;&gt;"",$I400-'v1 Frame'!V$3*SIN($C400)+'v1 Frame'!W$3*COS($C400)*SIN($E400)+'v1 Frame'!X$3*COS($C400)*COS($E400),"")</f>
        <is>
          <t/>
        </is>
      </c>
      <c r="AE400" s="25" t="inlineStr">
        <f aca="false">IF(A400&lt;&gt;"",$G400+'v1 Frame'!Y$3*COS($C400)+'v1 Frame'!Z$3*SIN($C400)*SIN($E400)+'v1 Frame'!AA$3*SIN($C400)*COS($E400),"")</f>
        <is>
          <t/>
        </is>
      </c>
      <c r="AF400" s="25" t="inlineStr">
        <f aca="false">IF(A400&lt;&gt;"",$H400+'v1 Frame'!Z$3*COS($E400)-'v1 Frame'!AA$3*SIN($E400),"")</f>
        <is>
          <t/>
        </is>
      </c>
      <c r="AG400" s="25" t="inlineStr">
        <f aca="false">IF(A400&lt;&gt;"",$I400-'v1 Frame'!Y$3*SIN($C400)+'v1 Frame'!Z$3*COS($C400)*SIN($E400)+'v1 Frame'!AA$3*COS($C400)*COS($E400),"")</f>
        <is>
          <t/>
        </is>
      </c>
      <c r="AH400" s="8" t="inlineStr">
        <f aca="false">IF(A400&lt;&gt;"",SQRT(SUMSQ(G400:I400)),"")</f>
        <is>
          <t/>
        </is>
      </c>
      <c r="AI400" s="8" t="inlineStr">
        <f aca="false">IF(A400&lt;&gt;"",IF(AH400&lt;&gt;0,ACOS(I400/AH400),0),"")</f>
        <is>
          <t/>
        </is>
      </c>
      <c r="AJ400" s="8" t="inlineStr">
        <f aca="false">IF(A400&lt;&gt;"",DEGREES(AI400),"")</f>
        <is>
          <t/>
        </is>
      </c>
      <c r="AK400" s="8" t="inlineStr">
        <f aca="false">IF(A400&lt;&gt;"",IF(OR(G400&lt;&gt;0,H400&lt;&gt;0),ATAN2(G400,H400),0),"")</f>
        <is>
          <t/>
        </is>
      </c>
      <c r="AL400" s="8" t="inlineStr">
        <f aca="false">IF(A400&lt;&gt;"",DEGREES(AK400),"")</f>
        <is>
          <t/>
        </is>
      </c>
      <c r="AM400" s="8" t="inlineStr">
        <f aca="false">IF(A400&lt;&gt;"",SQRT(SUMSQ(J400:L400)),"")</f>
        <is>
          <t/>
        </is>
      </c>
      <c r="AN400" s="8" t="inlineStr">
        <f aca="false">IF(A400&lt;&gt;"",IF(AM400&lt;&gt;0,ACOS(L400/AM400),0),"")</f>
        <is>
          <t/>
        </is>
      </c>
      <c r="AO400" s="8" t="inlineStr">
        <f aca="false">IF(A400&lt;&gt;"",DEGREES(AN400),"")</f>
        <is>
          <t/>
        </is>
      </c>
      <c r="AP400" s="8" t="inlineStr">
        <f aca="false">IF(A400&lt;&gt;"",IF(OR(J400&lt;&gt;0,K400&lt;&gt;0),ATAN2(J400,K400),0),"")</f>
        <is>
          <t/>
        </is>
      </c>
      <c r="AQ400" s="8" t="inlineStr">
        <f aca="false">IF(A400&lt;&gt;"",DEGREES(AP400),"")</f>
        <is>
          <t/>
        </is>
      </c>
      <c r="AR400" s="8" t="inlineStr">
        <f aca="false">IF(A400&lt;&gt;"",SQRT(SUMSQ(M400:O400)),"")</f>
        <is>
          <t/>
        </is>
      </c>
      <c r="AS400" s="8" t="inlineStr">
        <f aca="false">IF(A400&lt;&gt;"",IF(AR400&lt;&gt;0,ACOS(O400/AR400),0),"")</f>
        <is>
          <t/>
        </is>
      </c>
      <c r="AT400" s="8" t="inlineStr">
        <f aca="false">IF(A400&lt;&gt;"",DEGREES(AS400),"")</f>
        <is>
          <t/>
        </is>
      </c>
      <c r="AU400" s="8" t="inlineStr">
        <f aca="false">IF(A400&lt;&gt;"",IF(OR(M400&lt;&gt;0,N400&lt;&gt;0),ATAN2(M400,N400),0),"")</f>
        <is>
          <t/>
        </is>
      </c>
      <c r="AV400" s="8" t="inlineStr">
        <f aca="false">IF(A400&lt;&gt;"",DEGREES(AU400),"")</f>
        <is>
          <t/>
        </is>
      </c>
      <c r="AW400" s="8" t="inlineStr">
        <f aca="false">IF(A400&lt;&gt;"",SQRT(SUMSQ(P400:R400)),"")</f>
        <is>
          <t/>
        </is>
      </c>
      <c r="AX400" s="8" t="inlineStr">
        <f aca="false">IF(A400&lt;&gt;"",IF(AW400&lt;&gt;0,ACOS(R400/AW400),0),"")</f>
        <is>
          <t/>
        </is>
      </c>
      <c r="AY400" s="8" t="inlineStr">
        <f aca="false">IF(A400&lt;&gt;"",DEGREES(AX400),"")</f>
        <is>
          <t/>
        </is>
      </c>
      <c r="AZ400" s="8" t="inlineStr">
        <f aca="false">IF(A400&lt;&gt;"",IF(OR(P400&lt;&gt;0,Q400&lt;&gt;0),ATAN2(P400,Q400),0),"")</f>
        <is>
          <t/>
        </is>
      </c>
      <c r="BA400" s="8" t="inlineStr">
        <f aca="false">IF(A400&lt;&gt;"",DEGREES(AZ400),"")</f>
        <is>
          <t/>
        </is>
      </c>
      <c r="BB400" s="8" t="inlineStr">
        <f aca="false">IF(A400&lt;&gt;"",SQRT(SUMSQ(S400:U400)),"")</f>
        <is>
          <t/>
        </is>
      </c>
      <c r="BC400" s="8" t="inlineStr">
        <f aca="false">IF(A400&lt;&gt;"",IF(BB400&lt;&gt;0,ACOS(U400/BB400),0),"")</f>
        <is>
          <t/>
        </is>
      </c>
      <c r="BD400" s="8" t="inlineStr">
        <f aca="false">IF(A400&lt;&gt;"",DEGREES(BC400),"")</f>
        <is>
          <t/>
        </is>
      </c>
      <c r="BE400" s="8" t="inlineStr">
        <f aca="false">IF(A400&lt;&gt;"",IF(OR(S400&lt;&gt;0,T400&lt;&gt;0),ATAN2(S400,T400),0),"")</f>
        <is>
          <t/>
        </is>
      </c>
      <c r="BF400" s="8" t="inlineStr">
        <f aca="false">IF(A400&lt;&gt;"",DEGREES(BE400),"")</f>
        <is>
          <t/>
        </is>
      </c>
      <c r="BG400" s="8" t="inlineStr">
        <f aca="false">IF(A400&lt;&gt;"",SQRT(SUMSQ(V400:X400)),"")</f>
        <is>
          <t/>
        </is>
      </c>
      <c r="BH400" s="8" t="inlineStr">
        <f aca="false">IF(A400&lt;&gt;"",IF(BG400&lt;&gt;0,ACOS(X400/BG400),0),"")</f>
        <is>
          <t/>
        </is>
      </c>
      <c r="BI400" s="8" t="inlineStr">
        <f aca="false">IF(A400&lt;&gt;"",DEGREES(BH400),"")</f>
        <is>
          <t/>
        </is>
      </c>
      <c r="BJ400" s="8" t="inlineStr">
        <f aca="false">IF(A400&lt;&gt;"",IF(OR(V400&lt;&gt;0,W400&lt;&gt;0),ATAN2(V400,W400),0),"")</f>
        <is>
          <t/>
        </is>
      </c>
      <c r="BK400" s="8" t="inlineStr">
        <f aca="false">IF(A400&lt;&gt;"",DEGREES(BJ400),"")</f>
        <is>
          <t/>
        </is>
      </c>
      <c r="BL400" s="8" t="inlineStr">
        <f aca="false">IF(A400&lt;&gt;"",SQRT(SUMSQ(Y400:AA400)),"")</f>
        <is>
          <t/>
        </is>
      </c>
      <c r="BM400" s="8" t="inlineStr">
        <f aca="false">IF(A400&lt;&gt;"",IF(BL400&lt;&gt;0,ACOS(AA400/BL400),0),"")</f>
        <is>
          <t/>
        </is>
      </c>
      <c r="BN400" s="8" t="inlineStr">
        <f aca="false">IF(A400&lt;&gt;"",DEGREES(BM400),"")</f>
        <is>
          <t/>
        </is>
      </c>
      <c r="BO400" s="8" t="inlineStr">
        <f aca="false">IF(A400&lt;&gt;"",IF(OR(Y400&lt;&gt;0,Z400&lt;&gt;0),ATAN2(Y400,Z400),0),"")</f>
        <is>
          <t/>
        </is>
      </c>
      <c r="BP400" s="8" t="inlineStr">
        <f aca="false">IF(A400&lt;&gt;"",DEGREES(BO400),"")</f>
        <is>
          <t/>
        </is>
      </c>
      <c r="BQ400" s="8" t="inlineStr">
        <f aca="false">IF(A400&lt;&gt;"",SQRT(SUMSQ(AB400:AD400)),"")</f>
        <is>
          <t/>
        </is>
      </c>
      <c r="BR400" s="8" t="inlineStr">
        <f aca="false">IF(A400&lt;&gt;"",IF(BQ400&lt;&gt;0,ACOS(AD400/BQ400),0),"")</f>
        <is>
          <t/>
        </is>
      </c>
      <c r="BS400" s="8" t="inlineStr">
        <f aca="false">IF(A400&lt;&gt;"",DEGREES(BR400),"")</f>
        <is>
          <t/>
        </is>
      </c>
      <c r="BT400" s="8" t="inlineStr">
        <f aca="false">IF(A400&lt;&gt;"",IF(OR(AB400&lt;&gt;0,AC400&lt;&gt;0),ATAN2(AB400,AC400),0),"")</f>
        <is>
          <t/>
        </is>
      </c>
      <c r="BU400" s="8" t="inlineStr">
        <f aca="false">IF(A400&lt;&gt;"",DEGREES(BT400),"")</f>
        <is>
          <t/>
        </is>
      </c>
      <c r="BV400" s="8" t="inlineStr">
        <f aca="false">IF(A400&lt;&gt;"",SQRT(SUMSQ(AE400:AG400)),"")</f>
        <is>
          <t/>
        </is>
      </c>
      <c r="BW400" s="8" t="inlineStr">
        <f aca="false">IF(A400&lt;&gt;"",IF(BV400&lt;&gt;0,ACOS(AG400/BV400),0),"")</f>
        <is>
          <t/>
        </is>
      </c>
      <c r="BX400" s="8" t="inlineStr">
        <f aca="false">IF(A400&lt;&gt;"",DEGREES(BW400),"")</f>
        <is>
          <t/>
        </is>
      </c>
      <c r="BY400" s="8" t="inlineStr">
        <f aca="false">IF(A400&lt;&gt;"",IF(OR(AF400&lt;&gt;0,AG400&lt;&gt;0),ATAN2(AF400,AG400),0),"")</f>
        <is>
          <t/>
        </is>
      </c>
      <c r="BZ400" s="8" t="inlineStr">
        <f aca="false">IF(A400&lt;&gt;"",DEGREES(BY400),"")</f>
        <is>
          <t/>
        </is>
      </c>
      <c r="CA400" s="0" t="inlineStr">
        <f aca="false">IF(A400&lt;&gt;"",IF(AND(AI400&lt;Parameters!$B$11,AI400&gt;Parameters!$B$12,AN400&lt;Parameters!$B$11,AN400&gt;Parameters!$B$12,AS400&lt;Parameters!$B$11,AS400&gt;Parameters!$B$12,AX400&lt;Parameters!$B$11,AX400&gt;Parameters!$B$12,BC400&lt;Parameters!$B$11,BC400&gt;Parameters!$B$12,BM400&lt;Parameters!$B$11,BM400&gt;Parameters!$B$12,BR400&lt;Parameters!$B$11,BR400&gt;Parameters!$B$12,BW400&lt;Parameters!$B$11,BW400&gt;Parameters!$B$12),1,0),"")</f>
        <is>
          <t/>
        </is>
      </c>
      <c r="CB400" s="0" t="inlineStr">
        <f aca="false">IF(A400&lt;&gt;"",IF(OR(AI400&lt;Parameters!$B$12,AI400&gt;Parameters!$B$11),0,1),"")</f>
        <is>
          <t/>
        </is>
      </c>
      <c r="CC400" s="0" t="inlineStr">
        <f aca="false">IF(A400&lt;&gt;"",IF(OR(AN400&lt;Parameters!$B$12,AN400&gt;Parameters!$B$11),0,1),"")</f>
        <is>
          <t/>
        </is>
      </c>
      <c r="CD400" s="0" t="inlineStr">
        <f aca="false">IF(A400&lt;&gt;"",IF(OR(AS400&lt;Parameters!$B$12,AS400&gt;Parameters!$B$11),0,1),"")</f>
        <is>
          <t/>
        </is>
      </c>
      <c r="CE400" s="0" t="inlineStr">
        <f aca="false">IF(A400&lt;&gt;"",IF(OR(AX400&lt;Parameters!$B$12,AX400&gt;Parameters!$B$11),0,1),"")</f>
        <is>
          <t/>
        </is>
      </c>
      <c r="CF400" s="0" t="inlineStr">
        <f aca="false">IF(A400&lt;&gt;"",IF(OR(BC400&lt;Parameters!$B$12,BC400&gt;Parameters!$B$11),0,1),"")</f>
        <is>
          <t/>
        </is>
      </c>
      <c r="CG400" s="0" t="inlineStr">
        <f aca="false">IF(A400&lt;&gt;"",IF(OR(BH400&lt;Parameters!$B$12,BH400&gt;Parameters!$B$11),0,1),"")</f>
        <is>
          <t/>
        </is>
      </c>
      <c r="CH400" s="0" t="inlineStr">
        <f aca="false">IF(A400&lt;&gt;"",IF(OR(BM400&lt;Parameters!$B$12,BM400&gt;Parameters!$B$11),0,1),"")</f>
        <is>
          <t/>
        </is>
      </c>
      <c r="CI400" s="0" t="inlineStr">
        <f aca="false">IF(A400&lt;&gt;"",IF(OR(BR400&lt;Parameters!$B$12,BR400&gt;Parameters!$B$11),0,1),"")</f>
        <is>
          <t/>
        </is>
      </c>
      <c r="CJ400" s="0" t="inlineStr">
        <f aca="false">IF(A400&lt;&gt;"",IF(OR(BW400&lt;Parameters!$B$12,BW400&gt;Parameters!$B$11),0,1),"")</f>
        <is>
          <t/>
        </is>
      </c>
      <c r="CK400" s="26" t="inlineStr">
        <f aca="false">IF(A400&lt;&gt;"",SUM(CB400:CJ400)/9,"")</f>
        <is>
          <t/>
        </is>
      </c>
      <c r="CL400" s="0" t="inlineStr">
        <f aca="false">IF(A400&lt;&gt;"",CK400*9,"")</f>
        <is>
          <t/>
        </is>
      </c>
      <c r="CM400" s="8" t="inlineStr">
        <f aca="false">IF(A400&lt;&gt;"",TEXT(B400,CM$2)&amp;" "&amp;TEXT(A400,CM$2),"")</f>
        <is>
          <t/>
        </is>
      </c>
    </row>
    <row r="401" customFormat="false" ht="15" hidden="false" customHeight="false" outlineLevel="0" collapsed="false">
      <c r="A401" s="0" t="inlineStr">
        <f aca="false">IF(OR(B400&lt;Parameters!$K$12,A400&lt;Parameters!$K$12),IF(A400&lt;Parameters!$K$12,A400+1,0),"")</f>
        <is>
          <t/>
        </is>
      </c>
      <c r="B401" s="0" t="inlineStr">
        <f aca="false">IF(A401&lt;&gt;"",IF(A401=0,B400+1,B400),"")</f>
        <is>
          <t/>
        </is>
      </c>
      <c r="C401" s="24" t="inlineStr">
        <f aca="false">IF(A401&lt;&gt;"",-_phi*(A401+0.5),"")</f>
        <is>
          <t/>
        </is>
      </c>
      <c r="D401" s="8" t="inlineStr">
        <f aca="false">IF(A401&lt;&gt;"",DEGREES(C401),"")</f>
        <is>
          <t/>
        </is>
      </c>
      <c r="E401" s="24" t="inlineStr">
        <f aca="false">IF(A401&lt;&gt;"",_phi*(B401+0.5),"")</f>
        <is>
          <t/>
        </is>
      </c>
      <c r="F401" s="8" t="inlineStr">
        <f aca="false">IF(A401&lt;&gt;"",DEGREES(E401),"")</f>
        <is>
          <t/>
        </is>
      </c>
      <c r="G401" s="8" t="inlineStr">
        <f aca="false">IF(A401&lt;&gt;"",LOOKUP(A401,h!$A$3:$A$30,h!$D$3:$D$30),"")</f>
        <is>
          <t/>
        </is>
      </c>
      <c r="H401" s="8" t="inlineStr">
        <f aca="false">IF(A401&lt;&gt;"",LOOKUP(B401,h!$A$3:$A$30,h!$D$3:$D$30),"")</f>
        <is>
          <t/>
        </is>
      </c>
      <c r="I401" s="8" t="inlineStr">
        <f aca="false">IF(A401&lt;&gt;"",_zif,"")</f>
        <is>
          <t/>
        </is>
      </c>
      <c r="J401" s="8" t="inlineStr">
        <f aca="false">IF(A401&lt;&gt;"",$G401+'v1 Frame'!D$3*COS($C401)+'v1 Frame'!E$3*SIN($C401)*SIN($E401)+'v1 Frame'!F$3*SIN($C401)*COS($E401),"")</f>
        <is>
          <t/>
        </is>
      </c>
      <c r="K401" s="8" t="inlineStr">
        <f aca="false">IF(A401&lt;&gt;"",$H401+'v1 Frame'!E$3*COS($E401)-'v1 Frame'!F$3*SIN($E401),"")</f>
        <is>
          <t/>
        </is>
      </c>
      <c r="L401" s="8" t="inlineStr">
        <f aca="false">IF(A401&lt;&gt;"",$I401-'v1 Frame'!D$3*SIN($C401)+'v1 Frame'!E$3*COS($C401)*SIN($E401)+'v1 Frame'!F$3*COS($C401)*COS($E401),"")</f>
        <is>
          <t/>
        </is>
      </c>
      <c r="M401" s="8" t="inlineStr">
        <f aca="false">IF(A401&lt;&gt;"",$G401+'v1 Frame'!G$3*COS($C401)+'v1 Frame'!H$3*SIN($C401)*SIN($E401)+'v1 Frame'!I$3*SIN($C401)*COS($E401),"")</f>
        <is>
          <t/>
        </is>
      </c>
      <c r="N401" s="8" t="inlineStr">
        <f aca="false">IF(A401&lt;&gt;"",$H401+'v1 Frame'!H$3*COS($E401)-'v1 Frame'!I$3*SIN($E401),"")</f>
        <is>
          <t/>
        </is>
      </c>
      <c r="O401" s="8" t="inlineStr">
        <f aca="false">IF(A401&lt;&gt;"",$I401-'v1 Frame'!G$3*SIN($C401)+'v1 Frame'!H$3*COS($C401)*SIN($E401)+'v1 Frame'!I$3*COS($C401)*COS($E401),"")</f>
        <is>
          <t/>
        </is>
      </c>
      <c r="P401" s="8" t="inlineStr">
        <f aca="false">IF(A401&lt;&gt;"",$G401+'v1 Frame'!J$3*COS($C401)+'v1 Frame'!K$3*SIN($C401)*SIN($E401)+'v1 Frame'!L$3*SIN($C401)*COS($E401),"")</f>
        <is>
          <t/>
        </is>
      </c>
      <c r="Q401" s="8" t="inlineStr">
        <f aca="false">IF(A401&lt;&gt;"",$H401+'v1 Frame'!K$3*COS($E401)-'v1 Frame'!L$3*SIN($E401),"")</f>
        <is>
          <t/>
        </is>
      </c>
      <c r="R401" s="8" t="inlineStr">
        <f aca="false">IF(A401&lt;&gt;"",$I401-'v1 Frame'!J$3*SIN($C401)+'v1 Frame'!K$3*COS($C401)*SIN($E401)+'v1 Frame'!L$3*COS($C401)*COS($E401),"")</f>
        <is>
          <t/>
        </is>
      </c>
      <c r="S401" s="8" t="inlineStr">
        <f aca="false">IF(A401&lt;&gt;"",$G401+'v1 Frame'!M$3*COS($C401)+'v1 Frame'!N$3*SIN($C401)*SIN($E401)+'v1 Frame'!O$3*SIN($C401)*COS($E401),"")</f>
        <is>
          <t/>
        </is>
      </c>
      <c r="T401" s="8" t="inlineStr">
        <f aca="false">IF(A401&lt;&gt;"",$H401+'v1 Frame'!N$3*COS($E401)-'v1 Frame'!O$3*SIN($E401),"")</f>
        <is>
          <t/>
        </is>
      </c>
      <c r="U401" s="8" t="inlineStr">
        <f aca="false">IF(A401&lt;&gt;"",$I401-'v1 Frame'!M$3*SIN($C401)+'v1 Frame'!N$3*COS($C401)*SIN($E401)+'v1 Frame'!O$3*COS($C401)*COS($E401),"")</f>
        <is>
          <t/>
        </is>
      </c>
      <c r="V401" s="8" t="inlineStr">
        <f aca="false">IF(A401&lt;&gt;"",$G401+'v1 Frame'!P$3*COS($C401)+'v1 Frame'!Q$3*SIN($C401)*SIN($E401)+'v1 Frame'!R$3*SIN($C401)*COS($E401),"")</f>
        <is>
          <t/>
        </is>
      </c>
      <c r="W401" s="8" t="inlineStr">
        <f aca="false">IF(A401&lt;&gt;"",$H401+'v1 Frame'!Q$3*COS($E401)-'v1 Frame'!R$3*SIN($E401),"")</f>
        <is>
          <t/>
        </is>
      </c>
      <c r="X401" s="8" t="inlineStr">
        <f aca="false">IF(A401&lt;&gt;"",$I401-'v1 Frame'!P$3*SIN($C401)+'v1 Frame'!Q$3*COS($C401)*SIN($E401)+'v1 Frame'!R$3*COS($C401)*COS($E401),"")</f>
        <is>
          <t/>
        </is>
      </c>
      <c r="Y401" s="8" t="inlineStr">
        <f aca="false">IF(A401&lt;&gt;"",$G401+'v1 Frame'!S$3*COS($C401)+'v1 Frame'!T$3*SIN($C401)*SIN($E401)+'v1 Frame'!U$3*SIN($C401)*COS($E401),"")</f>
        <is>
          <t/>
        </is>
      </c>
      <c r="Z401" s="8" t="inlineStr">
        <f aca="false">IF(A401&lt;&gt;"",$H401+'v1 Frame'!T$3*COS($E401)-'v1 Frame'!U$3*SIN($E401),"")</f>
        <is>
          <t/>
        </is>
      </c>
      <c r="AA401" s="8" t="inlineStr">
        <f aca="false">IF(A401&lt;&gt;"",$I401-'v1 Frame'!S$3*SIN($C401)+'v1 Frame'!T$3*COS($C401)*SIN($E401)+'v1 Frame'!U$3*COS($C401)*COS($E401),"")</f>
        <is>
          <t/>
        </is>
      </c>
      <c r="AB401" s="8" t="inlineStr">
        <f aca="false">IF(A401&lt;&gt;"",$G401+'v1 Frame'!V$3*COS($C401)+'v1 Frame'!W$3*SIN($C401)*SIN($E401)+'v1 Frame'!X$3*SIN($C401)*COS($E401),"")</f>
        <is>
          <t/>
        </is>
      </c>
      <c r="AC401" s="8" t="inlineStr">
        <f aca="false">IF(A401&lt;&gt;"",$H401+'v1 Frame'!W$3*COS($E401)-'v1 Frame'!X$3*SIN($E401),"")</f>
        <is>
          <t/>
        </is>
      </c>
      <c r="AD401" s="8" t="inlineStr">
        <f aca="false">IF(A401&lt;&gt;"",$I401-'v1 Frame'!V$3*SIN($C401)+'v1 Frame'!W$3*COS($C401)*SIN($E401)+'v1 Frame'!X$3*COS($C401)*COS($E401),"")</f>
        <is>
          <t/>
        </is>
      </c>
      <c r="AE401" s="25" t="inlineStr">
        <f aca="false">IF(A401&lt;&gt;"",$G401+'v1 Frame'!Y$3*COS($C401)+'v1 Frame'!Z$3*SIN($C401)*SIN($E401)+'v1 Frame'!AA$3*SIN($C401)*COS($E401),"")</f>
        <is>
          <t/>
        </is>
      </c>
      <c r="AF401" s="25" t="inlineStr">
        <f aca="false">IF(A401&lt;&gt;"",$H401+'v1 Frame'!Z$3*COS($E401)-'v1 Frame'!AA$3*SIN($E401),"")</f>
        <is>
          <t/>
        </is>
      </c>
      <c r="AG401" s="25" t="inlineStr">
        <f aca="false">IF(A401&lt;&gt;"",$I401-'v1 Frame'!Y$3*SIN($C401)+'v1 Frame'!Z$3*COS($C401)*SIN($E401)+'v1 Frame'!AA$3*COS($C401)*COS($E401),"")</f>
        <is>
          <t/>
        </is>
      </c>
      <c r="AH401" s="8" t="inlineStr">
        <f aca="false">IF(A401&lt;&gt;"",SQRT(SUMSQ(G401:I401)),"")</f>
        <is>
          <t/>
        </is>
      </c>
      <c r="AI401" s="8" t="inlineStr">
        <f aca="false">IF(A401&lt;&gt;"",IF(AH401&lt;&gt;0,ACOS(I401/AH401),0),"")</f>
        <is>
          <t/>
        </is>
      </c>
      <c r="AJ401" s="8" t="inlineStr">
        <f aca="false">IF(A401&lt;&gt;"",DEGREES(AI401),"")</f>
        <is>
          <t/>
        </is>
      </c>
      <c r="AK401" s="8" t="inlineStr">
        <f aca="false">IF(A401&lt;&gt;"",IF(OR(G401&lt;&gt;0,H401&lt;&gt;0),ATAN2(G401,H401),0),"")</f>
        <is>
          <t/>
        </is>
      </c>
      <c r="AL401" s="8" t="inlineStr">
        <f aca="false">IF(A401&lt;&gt;"",DEGREES(AK401),"")</f>
        <is>
          <t/>
        </is>
      </c>
      <c r="AM401" s="8" t="inlineStr">
        <f aca="false">IF(A401&lt;&gt;"",SQRT(SUMSQ(J401:L401)),"")</f>
        <is>
          <t/>
        </is>
      </c>
      <c r="AN401" s="8" t="inlineStr">
        <f aca="false">IF(A401&lt;&gt;"",IF(AM401&lt;&gt;0,ACOS(L401/AM401),0),"")</f>
        <is>
          <t/>
        </is>
      </c>
      <c r="AO401" s="8" t="inlineStr">
        <f aca="false">IF(A401&lt;&gt;"",DEGREES(AN401),"")</f>
        <is>
          <t/>
        </is>
      </c>
      <c r="AP401" s="8" t="inlineStr">
        <f aca="false">IF(A401&lt;&gt;"",IF(OR(J401&lt;&gt;0,K401&lt;&gt;0),ATAN2(J401,K401),0),"")</f>
        <is>
          <t/>
        </is>
      </c>
      <c r="AQ401" s="8" t="inlineStr">
        <f aca="false">IF(A401&lt;&gt;"",DEGREES(AP401),"")</f>
        <is>
          <t/>
        </is>
      </c>
      <c r="AR401" s="8" t="inlineStr">
        <f aca="false">IF(A401&lt;&gt;"",SQRT(SUMSQ(M401:O401)),"")</f>
        <is>
          <t/>
        </is>
      </c>
      <c r="AS401" s="8" t="inlineStr">
        <f aca="false">IF(A401&lt;&gt;"",IF(AR401&lt;&gt;0,ACOS(O401/AR401),0),"")</f>
        <is>
          <t/>
        </is>
      </c>
      <c r="AT401" s="8" t="inlineStr">
        <f aca="false">IF(A401&lt;&gt;"",DEGREES(AS401),"")</f>
        <is>
          <t/>
        </is>
      </c>
      <c r="AU401" s="8" t="inlineStr">
        <f aca="false">IF(A401&lt;&gt;"",IF(OR(M401&lt;&gt;0,N401&lt;&gt;0),ATAN2(M401,N401),0),"")</f>
        <is>
          <t/>
        </is>
      </c>
      <c r="AV401" s="8" t="inlineStr">
        <f aca="false">IF(A401&lt;&gt;"",DEGREES(AU401),"")</f>
        <is>
          <t/>
        </is>
      </c>
      <c r="AW401" s="8" t="inlineStr">
        <f aca="false">IF(A401&lt;&gt;"",SQRT(SUMSQ(P401:R401)),"")</f>
        <is>
          <t/>
        </is>
      </c>
      <c r="AX401" s="8" t="inlineStr">
        <f aca="false">IF(A401&lt;&gt;"",IF(AW401&lt;&gt;0,ACOS(R401/AW401),0),"")</f>
        <is>
          <t/>
        </is>
      </c>
      <c r="AY401" s="8" t="inlineStr">
        <f aca="false">IF(A401&lt;&gt;"",DEGREES(AX401),"")</f>
        <is>
          <t/>
        </is>
      </c>
      <c r="AZ401" s="8" t="inlineStr">
        <f aca="false">IF(A401&lt;&gt;"",IF(OR(P401&lt;&gt;0,Q401&lt;&gt;0),ATAN2(P401,Q401),0),"")</f>
        <is>
          <t/>
        </is>
      </c>
      <c r="BA401" s="8" t="inlineStr">
        <f aca="false">IF(A401&lt;&gt;"",DEGREES(AZ401),"")</f>
        <is>
          <t/>
        </is>
      </c>
      <c r="BB401" s="8" t="inlineStr">
        <f aca="false">IF(A401&lt;&gt;"",SQRT(SUMSQ(S401:U401)),"")</f>
        <is>
          <t/>
        </is>
      </c>
      <c r="BC401" s="8" t="inlineStr">
        <f aca="false">IF(A401&lt;&gt;"",IF(BB401&lt;&gt;0,ACOS(U401/BB401),0),"")</f>
        <is>
          <t/>
        </is>
      </c>
      <c r="BD401" s="8" t="inlineStr">
        <f aca="false">IF(A401&lt;&gt;"",DEGREES(BC401),"")</f>
        <is>
          <t/>
        </is>
      </c>
      <c r="BE401" s="8" t="inlineStr">
        <f aca="false">IF(A401&lt;&gt;"",IF(OR(S401&lt;&gt;0,T401&lt;&gt;0),ATAN2(S401,T401),0),"")</f>
        <is>
          <t/>
        </is>
      </c>
      <c r="BF401" s="8" t="inlineStr">
        <f aca="false">IF(A401&lt;&gt;"",DEGREES(BE401),"")</f>
        <is>
          <t/>
        </is>
      </c>
      <c r="BG401" s="8" t="inlineStr">
        <f aca="false">IF(A401&lt;&gt;"",SQRT(SUMSQ(V401:X401)),"")</f>
        <is>
          <t/>
        </is>
      </c>
      <c r="BH401" s="8" t="inlineStr">
        <f aca="false">IF(A401&lt;&gt;"",IF(BG401&lt;&gt;0,ACOS(X401/BG401),0),"")</f>
        <is>
          <t/>
        </is>
      </c>
      <c r="BI401" s="8" t="inlineStr">
        <f aca="false">IF(A401&lt;&gt;"",DEGREES(BH401),"")</f>
        <is>
          <t/>
        </is>
      </c>
      <c r="BJ401" s="8" t="inlineStr">
        <f aca="false">IF(A401&lt;&gt;"",IF(OR(V401&lt;&gt;0,W401&lt;&gt;0),ATAN2(V401,W401),0),"")</f>
        <is>
          <t/>
        </is>
      </c>
      <c r="BK401" s="8" t="inlineStr">
        <f aca="false">IF(A401&lt;&gt;"",DEGREES(BJ401),"")</f>
        <is>
          <t/>
        </is>
      </c>
      <c r="BL401" s="8" t="inlineStr">
        <f aca="false">IF(A401&lt;&gt;"",SQRT(SUMSQ(Y401:AA401)),"")</f>
        <is>
          <t/>
        </is>
      </c>
      <c r="BM401" s="8" t="inlineStr">
        <f aca="false">IF(A401&lt;&gt;"",IF(BL401&lt;&gt;0,ACOS(AA401/BL401),0),"")</f>
        <is>
          <t/>
        </is>
      </c>
      <c r="BN401" s="8" t="inlineStr">
        <f aca="false">IF(A401&lt;&gt;"",DEGREES(BM401),"")</f>
        <is>
          <t/>
        </is>
      </c>
      <c r="BO401" s="8" t="inlineStr">
        <f aca="false">IF(A401&lt;&gt;"",IF(OR(Y401&lt;&gt;0,Z401&lt;&gt;0),ATAN2(Y401,Z401),0),"")</f>
        <is>
          <t/>
        </is>
      </c>
      <c r="BP401" s="8" t="inlineStr">
        <f aca="false">IF(A401&lt;&gt;"",DEGREES(BO401),"")</f>
        <is>
          <t/>
        </is>
      </c>
      <c r="BQ401" s="8" t="inlineStr">
        <f aca="false">IF(A401&lt;&gt;"",SQRT(SUMSQ(AB401:AD401)),"")</f>
        <is>
          <t/>
        </is>
      </c>
      <c r="BR401" s="8" t="inlineStr">
        <f aca="false">IF(A401&lt;&gt;"",IF(BQ401&lt;&gt;0,ACOS(AD401/BQ401),0),"")</f>
        <is>
          <t/>
        </is>
      </c>
      <c r="BS401" s="8" t="inlineStr">
        <f aca="false">IF(A401&lt;&gt;"",DEGREES(BR401),"")</f>
        <is>
          <t/>
        </is>
      </c>
      <c r="BT401" s="8" t="inlineStr">
        <f aca="false">IF(A401&lt;&gt;"",IF(OR(AB401&lt;&gt;0,AC401&lt;&gt;0),ATAN2(AB401,AC401),0),"")</f>
        <is>
          <t/>
        </is>
      </c>
      <c r="BU401" s="8" t="inlineStr">
        <f aca="false">IF(A401&lt;&gt;"",DEGREES(BT401),"")</f>
        <is>
          <t/>
        </is>
      </c>
      <c r="BV401" s="8" t="inlineStr">
        <f aca="false">IF(A401&lt;&gt;"",SQRT(SUMSQ(AE401:AG401)),"")</f>
        <is>
          <t/>
        </is>
      </c>
      <c r="BW401" s="8" t="inlineStr">
        <f aca="false">IF(A401&lt;&gt;"",IF(BV401&lt;&gt;0,ACOS(AG401/BV401),0),"")</f>
        <is>
          <t/>
        </is>
      </c>
      <c r="BX401" s="8" t="inlineStr">
        <f aca="false">IF(A401&lt;&gt;"",DEGREES(BW401),"")</f>
        <is>
          <t/>
        </is>
      </c>
      <c r="BY401" s="8" t="inlineStr">
        <f aca="false">IF(A401&lt;&gt;"",IF(OR(AF401&lt;&gt;0,AG401&lt;&gt;0),ATAN2(AF401,AG401),0),"")</f>
        <is>
          <t/>
        </is>
      </c>
      <c r="BZ401" s="8" t="inlineStr">
        <f aca="false">IF(A401&lt;&gt;"",DEGREES(BY401),"")</f>
        <is>
          <t/>
        </is>
      </c>
      <c r="CA401" s="0" t="inlineStr">
        <f aca="false">IF(A401&lt;&gt;"",IF(AND(AI401&lt;Parameters!$B$11,AI401&gt;Parameters!$B$12,AN401&lt;Parameters!$B$11,AN401&gt;Parameters!$B$12,AS401&lt;Parameters!$B$11,AS401&gt;Parameters!$B$12,AX401&lt;Parameters!$B$11,AX401&gt;Parameters!$B$12,BC401&lt;Parameters!$B$11,BC401&gt;Parameters!$B$12,BM401&lt;Parameters!$B$11,BM401&gt;Parameters!$B$12,BR401&lt;Parameters!$B$11,BR401&gt;Parameters!$B$12,BW401&lt;Parameters!$B$11,BW401&gt;Parameters!$B$12),1,0),"")</f>
        <is>
          <t/>
        </is>
      </c>
      <c r="CB401" s="0" t="inlineStr">
        <f aca="false">IF(A401&lt;&gt;"",IF(OR(AI401&lt;Parameters!$B$12,AI401&gt;Parameters!$B$11),0,1),"")</f>
        <is>
          <t/>
        </is>
      </c>
      <c r="CC401" s="0" t="inlineStr">
        <f aca="false">IF(A401&lt;&gt;"",IF(OR(AN401&lt;Parameters!$B$12,AN401&gt;Parameters!$B$11),0,1),"")</f>
        <is>
          <t/>
        </is>
      </c>
      <c r="CD401" s="0" t="inlineStr">
        <f aca="false">IF(A401&lt;&gt;"",IF(OR(AS401&lt;Parameters!$B$12,AS401&gt;Parameters!$B$11),0,1),"")</f>
        <is>
          <t/>
        </is>
      </c>
      <c r="CE401" s="0" t="inlineStr">
        <f aca="false">IF(A401&lt;&gt;"",IF(OR(AX401&lt;Parameters!$B$12,AX401&gt;Parameters!$B$11),0,1),"")</f>
        <is>
          <t/>
        </is>
      </c>
      <c r="CF401" s="0" t="inlineStr">
        <f aca="false">IF(A401&lt;&gt;"",IF(OR(BC401&lt;Parameters!$B$12,BC401&gt;Parameters!$B$11),0,1),"")</f>
        <is>
          <t/>
        </is>
      </c>
      <c r="CG401" s="0" t="inlineStr">
        <f aca="false">IF(A401&lt;&gt;"",IF(OR(BH401&lt;Parameters!$B$12,BH401&gt;Parameters!$B$11),0,1),"")</f>
        <is>
          <t/>
        </is>
      </c>
      <c r="CH401" s="0" t="inlineStr">
        <f aca="false">IF(A401&lt;&gt;"",IF(OR(BM401&lt;Parameters!$B$12,BM401&gt;Parameters!$B$11),0,1),"")</f>
        <is>
          <t/>
        </is>
      </c>
      <c r="CI401" s="0" t="inlineStr">
        <f aca="false">IF(A401&lt;&gt;"",IF(OR(BR401&lt;Parameters!$B$12,BR401&gt;Parameters!$B$11),0,1),"")</f>
        <is>
          <t/>
        </is>
      </c>
      <c r="CJ401" s="0" t="inlineStr">
        <f aca="false">IF(A401&lt;&gt;"",IF(OR(BW401&lt;Parameters!$B$12,BW401&gt;Parameters!$B$11),0,1),"")</f>
        <is>
          <t/>
        </is>
      </c>
      <c r="CK401" s="26" t="inlineStr">
        <f aca="false">IF(A401&lt;&gt;"",SUM(CB401:CJ401)/9,"")</f>
        <is>
          <t/>
        </is>
      </c>
      <c r="CL401" s="0" t="inlineStr">
        <f aca="false">IF(A401&lt;&gt;"",CK401*9,"")</f>
        <is>
          <t/>
        </is>
      </c>
      <c r="CM401" s="8" t="inlineStr">
        <f aca="false">IF(A401&lt;&gt;"",TEXT(B401,CM$2)&amp;" "&amp;TEXT(A401,CM$2),"")</f>
        <is>
          <t/>
        </is>
      </c>
    </row>
    <row r="402" customFormat="false" ht="15" hidden="false" customHeight="false" outlineLevel="0" collapsed="false">
      <c r="A402" s="0" t="inlineStr">
        <f aca="false">IF(OR(B401&lt;Parameters!$K$12,A401&lt;Parameters!$K$12),IF(A401&lt;Parameters!$K$12,A401+1,0),"")</f>
        <is>
          <t/>
        </is>
      </c>
      <c r="B402" s="0" t="inlineStr">
        <f aca="false">IF(A402&lt;&gt;"",IF(A402=0,B401+1,B401),"")</f>
        <is>
          <t/>
        </is>
      </c>
      <c r="C402" s="24" t="inlineStr">
        <f aca="false">IF(A402&lt;&gt;"",-_phi*(A402+0.5),"")</f>
        <is>
          <t/>
        </is>
      </c>
      <c r="D402" s="8" t="inlineStr">
        <f aca="false">IF(A402&lt;&gt;"",DEGREES(C402),"")</f>
        <is>
          <t/>
        </is>
      </c>
      <c r="E402" s="24" t="inlineStr">
        <f aca="false">IF(A402&lt;&gt;"",_phi*(B402+0.5),"")</f>
        <is>
          <t/>
        </is>
      </c>
      <c r="F402" s="8" t="inlineStr">
        <f aca="false">IF(A402&lt;&gt;"",DEGREES(E402),"")</f>
        <is>
          <t/>
        </is>
      </c>
      <c r="G402" s="8" t="inlineStr">
        <f aca="false">IF(A402&lt;&gt;"",LOOKUP(A402,h!$A$3:$A$30,h!$D$3:$D$30),"")</f>
        <is>
          <t/>
        </is>
      </c>
      <c r="H402" s="8" t="inlineStr">
        <f aca="false">IF(A402&lt;&gt;"",LOOKUP(B402,h!$A$3:$A$30,h!$D$3:$D$30),"")</f>
        <is>
          <t/>
        </is>
      </c>
      <c r="I402" s="8" t="inlineStr">
        <f aca="false">IF(A402&lt;&gt;"",_zif,"")</f>
        <is>
          <t/>
        </is>
      </c>
      <c r="J402" s="8" t="inlineStr">
        <f aca="false">IF(A402&lt;&gt;"",$G402+'v1 Frame'!D$3*COS($C402)+'v1 Frame'!E$3*SIN($C402)*SIN($E402)+'v1 Frame'!F$3*SIN($C402)*COS($E402),"")</f>
        <is>
          <t/>
        </is>
      </c>
      <c r="K402" s="8" t="inlineStr">
        <f aca="false">IF(A402&lt;&gt;"",$H402+'v1 Frame'!E$3*COS($E402)-'v1 Frame'!F$3*SIN($E402),"")</f>
        <is>
          <t/>
        </is>
      </c>
      <c r="L402" s="8" t="inlineStr">
        <f aca="false">IF(A402&lt;&gt;"",$I402-'v1 Frame'!D$3*SIN($C402)+'v1 Frame'!E$3*COS($C402)*SIN($E402)+'v1 Frame'!F$3*COS($C402)*COS($E402),"")</f>
        <is>
          <t/>
        </is>
      </c>
      <c r="M402" s="8" t="inlineStr">
        <f aca="false">IF(A402&lt;&gt;"",$G402+'v1 Frame'!G$3*COS($C402)+'v1 Frame'!H$3*SIN($C402)*SIN($E402)+'v1 Frame'!I$3*SIN($C402)*COS($E402),"")</f>
        <is>
          <t/>
        </is>
      </c>
      <c r="N402" s="8" t="inlineStr">
        <f aca="false">IF(A402&lt;&gt;"",$H402+'v1 Frame'!H$3*COS($E402)-'v1 Frame'!I$3*SIN($E402),"")</f>
        <is>
          <t/>
        </is>
      </c>
      <c r="O402" s="8" t="inlineStr">
        <f aca="false">IF(A402&lt;&gt;"",$I402-'v1 Frame'!G$3*SIN($C402)+'v1 Frame'!H$3*COS($C402)*SIN($E402)+'v1 Frame'!I$3*COS($C402)*COS($E402),"")</f>
        <is>
          <t/>
        </is>
      </c>
      <c r="P402" s="8" t="inlineStr">
        <f aca="false">IF(A402&lt;&gt;"",$G402+'v1 Frame'!J$3*COS($C402)+'v1 Frame'!K$3*SIN($C402)*SIN($E402)+'v1 Frame'!L$3*SIN($C402)*COS($E402),"")</f>
        <is>
          <t/>
        </is>
      </c>
      <c r="Q402" s="8" t="inlineStr">
        <f aca="false">IF(A402&lt;&gt;"",$H402+'v1 Frame'!K$3*COS($E402)-'v1 Frame'!L$3*SIN($E402),"")</f>
        <is>
          <t/>
        </is>
      </c>
      <c r="R402" s="8" t="inlineStr">
        <f aca="false">IF(A402&lt;&gt;"",$I402-'v1 Frame'!J$3*SIN($C402)+'v1 Frame'!K$3*COS($C402)*SIN($E402)+'v1 Frame'!L$3*COS($C402)*COS($E402),"")</f>
        <is>
          <t/>
        </is>
      </c>
      <c r="S402" s="8" t="inlineStr">
        <f aca="false">IF(A402&lt;&gt;"",$G402+'v1 Frame'!M$3*COS($C402)+'v1 Frame'!N$3*SIN($C402)*SIN($E402)+'v1 Frame'!O$3*SIN($C402)*COS($E402),"")</f>
        <is>
          <t/>
        </is>
      </c>
      <c r="T402" s="8" t="inlineStr">
        <f aca="false">IF(A402&lt;&gt;"",$H402+'v1 Frame'!N$3*COS($E402)-'v1 Frame'!O$3*SIN($E402),"")</f>
        <is>
          <t/>
        </is>
      </c>
      <c r="U402" s="8" t="inlineStr">
        <f aca="false">IF(A402&lt;&gt;"",$I402-'v1 Frame'!M$3*SIN($C402)+'v1 Frame'!N$3*COS($C402)*SIN($E402)+'v1 Frame'!O$3*COS($C402)*COS($E402),"")</f>
        <is>
          <t/>
        </is>
      </c>
      <c r="V402" s="8" t="inlineStr">
        <f aca="false">IF(A402&lt;&gt;"",$G402+'v1 Frame'!P$3*COS($C402)+'v1 Frame'!Q$3*SIN($C402)*SIN($E402)+'v1 Frame'!R$3*SIN($C402)*COS($E402),"")</f>
        <is>
          <t/>
        </is>
      </c>
      <c r="W402" s="8" t="inlineStr">
        <f aca="false">IF(A402&lt;&gt;"",$H402+'v1 Frame'!Q$3*COS($E402)-'v1 Frame'!R$3*SIN($E402),"")</f>
        <is>
          <t/>
        </is>
      </c>
      <c r="X402" s="8" t="inlineStr">
        <f aca="false">IF(A402&lt;&gt;"",$I402-'v1 Frame'!P$3*SIN($C402)+'v1 Frame'!Q$3*COS($C402)*SIN($E402)+'v1 Frame'!R$3*COS($C402)*COS($E402),"")</f>
        <is>
          <t/>
        </is>
      </c>
      <c r="Y402" s="8" t="inlineStr">
        <f aca="false">IF(A402&lt;&gt;"",$G402+'v1 Frame'!S$3*COS($C402)+'v1 Frame'!T$3*SIN($C402)*SIN($E402)+'v1 Frame'!U$3*SIN($C402)*COS($E402),"")</f>
        <is>
          <t/>
        </is>
      </c>
      <c r="Z402" s="8" t="inlineStr">
        <f aca="false">IF(A402&lt;&gt;"",$H402+'v1 Frame'!T$3*COS($E402)-'v1 Frame'!U$3*SIN($E402),"")</f>
        <is>
          <t/>
        </is>
      </c>
      <c r="AA402" s="8" t="inlineStr">
        <f aca="false">IF(A402&lt;&gt;"",$I402-'v1 Frame'!S$3*SIN($C402)+'v1 Frame'!T$3*COS($C402)*SIN($E402)+'v1 Frame'!U$3*COS($C402)*COS($E402),"")</f>
        <is>
          <t/>
        </is>
      </c>
      <c r="AB402" s="8" t="inlineStr">
        <f aca="false">IF(A402&lt;&gt;"",$G402+'v1 Frame'!V$3*COS($C402)+'v1 Frame'!W$3*SIN($C402)*SIN($E402)+'v1 Frame'!X$3*SIN($C402)*COS($E402),"")</f>
        <is>
          <t/>
        </is>
      </c>
      <c r="AC402" s="8" t="inlineStr">
        <f aca="false">IF(A402&lt;&gt;"",$H402+'v1 Frame'!W$3*COS($E402)-'v1 Frame'!X$3*SIN($E402),"")</f>
        <is>
          <t/>
        </is>
      </c>
      <c r="AD402" s="8" t="inlineStr">
        <f aca="false">IF(A402&lt;&gt;"",$I402-'v1 Frame'!V$3*SIN($C402)+'v1 Frame'!W$3*COS($C402)*SIN($E402)+'v1 Frame'!X$3*COS($C402)*COS($E402),"")</f>
        <is>
          <t/>
        </is>
      </c>
      <c r="AE402" s="25" t="inlineStr">
        <f aca="false">IF(A402&lt;&gt;"",$G402+'v1 Frame'!Y$3*COS($C402)+'v1 Frame'!Z$3*SIN($C402)*SIN($E402)+'v1 Frame'!AA$3*SIN($C402)*COS($E402),"")</f>
        <is>
          <t/>
        </is>
      </c>
      <c r="AF402" s="25" t="inlineStr">
        <f aca="false">IF(A402&lt;&gt;"",$H402+'v1 Frame'!Z$3*COS($E402)-'v1 Frame'!AA$3*SIN($E402),"")</f>
        <is>
          <t/>
        </is>
      </c>
      <c r="AG402" s="25" t="inlineStr">
        <f aca="false">IF(A402&lt;&gt;"",$I402-'v1 Frame'!Y$3*SIN($C402)+'v1 Frame'!Z$3*COS($C402)*SIN($E402)+'v1 Frame'!AA$3*COS($C402)*COS($E402),"")</f>
        <is>
          <t/>
        </is>
      </c>
      <c r="AH402" s="8" t="inlineStr">
        <f aca="false">IF(A402&lt;&gt;"",SQRT(SUMSQ(G402:I402)),"")</f>
        <is>
          <t/>
        </is>
      </c>
      <c r="AI402" s="8" t="inlineStr">
        <f aca="false">IF(A402&lt;&gt;"",IF(AH402&lt;&gt;0,ACOS(I402/AH402),0),"")</f>
        <is>
          <t/>
        </is>
      </c>
      <c r="AJ402" s="8" t="inlineStr">
        <f aca="false">IF(A402&lt;&gt;"",DEGREES(AI402),"")</f>
        <is>
          <t/>
        </is>
      </c>
      <c r="AK402" s="8" t="inlineStr">
        <f aca="false">IF(A402&lt;&gt;"",IF(OR(G402&lt;&gt;0,H402&lt;&gt;0),ATAN2(G402,H402),0),"")</f>
        <is>
          <t/>
        </is>
      </c>
      <c r="AL402" s="8" t="inlineStr">
        <f aca="false">IF(A402&lt;&gt;"",DEGREES(AK402),"")</f>
        <is>
          <t/>
        </is>
      </c>
      <c r="AM402" s="8" t="inlineStr">
        <f aca="false">IF(A402&lt;&gt;"",SQRT(SUMSQ(J402:L402)),"")</f>
        <is>
          <t/>
        </is>
      </c>
      <c r="AN402" s="8" t="inlineStr">
        <f aca="false">IF(A402&lt;&gt;"",IF(AM402&lt;&gt;0,ACOS(L402/AM402),0),"")</f>
        <is>
          <t/>
        </is>
      </c>
      <c r="AO402" s="8" t="inlineStr">
        <f aca="false">IF(A402&lt;&gt;"",DEGREES(AN402),"")</f>
        <is>
          <t/>
        </is>
      </c>
      <c r="AP402" s="8" t="inlineStr">
        <f aca="false">IF(A402&lt;&gt;"",IF(OR(J402&lt;&gt;0,K402&lt;&gt;0),ATAN2(J402,K402),0),"")</f>
        <is>
          <t/>
        </is>
      </c>
      <c r="AQ402" s="8" t="inlineStr">
        <f aca="false">IF(A402&lt;&gt;"",DEGREES(AP402),"")</f>
        <is>
          <t/>
        </is>
      </c>
      <c r="AR402" s="8" t="inlineStr">
        <f aca="false">IF(A402&lt;&gt;"",SQRT(SUMSQ(M402:O402)),"")</f>
        <is>
          <t/>
        </is>
      </c>
      <c r="AS402" s="8" t="inlineStr">
        <f aca="false">IF(A402&lt;&gt;"",IF(AR402&lt;&gt;0,ACOS(O402/AR402),0),"")</f>
        <is>
          <t/>
        </is>
      </c>
      <c r="AT402" s="8" t="inlineStr">
        <f aca="false">IF(A402&lt;&gt;"",DEGREES(AS402),"")</f>
        <is>
          <t/>
        </is>
      </c>
      <c r="AU402" s="8" t="inlineStr">
        <f aca="false">IF(A402&lt;&gt;"",IF(OR(M402&lt;&gt;0,N402&lt;&gt;0),ATAN2(M402,N402),0),"")</f>
        <is>
          <t/>
        </is>
      </c>
      <c r="AV402" s="8" t="inlineStr">
        <f aca="false">IF(A402&lt;&gt;"",DEGREES(AU402),"")</f>
        <is>
          <t/>
        </is>
      </c>
      <c r="AW402" s="8" t="inlineStr">
        <f aca="false">IF(A402&lt;&gt;"",SQRT(SUMSQ(P402:R402)),"")</f>
        <is>
          <t/>
        </is>
      </c>
      <c r="AX402" s="8" t="inlineStr">
        <f aca="false">IF(A402&lt;&gt;"",IF(AW402&lt;&gt;0,ACOS(R402/AW402),0),"")</f>
        <is>
          <t/>
        </is>
      </c>
      <c r="AY402" s="8" t="inlineStr">
        <f aca="false">IF(A402&lt;&gt;"",DEGREES(AX402),"")</f>
        <is>
          <t/>
        </is>
      </c>
      <c r="AZ402" s="8" t="inlineStr">
        <f aca="false">IF(A402&lt;&gt;"",IF(OR(P402&lt;&gt;0,Q402&lt;&gt;0),ATAN2(P402,Q402),0),"")</f>
        <is>
          <t/>
        </is>
      </c>
      <c r="BA402" s="8" t="inlineStr">
        <f aca="false">IF(A402&lt;&gt;"",DEGREES(AZ402),"")</f>
        <is>
          <t/>
        </is>
      </c>
      <c r="BB402" s="8" t="inlineStr">
        <f aca="false">IF(A402&lt;&gt;"",SQRT(SUMSQ(S402:U402)),"")</f>
        <is>
          <t/>
        </is>
      </c>
      <c r="BC402" s="8" t="inlineStr">
        <f aca="false">IF(A402&lt;&gt;"",IF(BB402&lt;&gt;0,ACOS(U402/BB402),0),"")</f>
        <is>
          <t/>
        </is>
      </c>
      <c r="BD402" s="8" t="inlineStr">
        <f aca="false">IF(A402&lt;&gt;"",DEGREES(BC402),"")</f>
        <is>
          <t/>
        </is>
      </c>
      <c r="BE402" s="8" t="inlineStr">
        <f aca="false">IF(A402&lt;&gt;"",IF(OR(S402&lt;&gt;0,T402&lt;&gt;0),ATAN2(S402,T402),0),"")</f>
        <is>
          <t/>
        </is>
      </c>
      <c r="BF402" s="8" t="inlineStr">
        <f aca="false">IF(A402&lt;&gt;"",DEGREES(BE402),"")</f>
        <is>
          <t/>
        </is>
      </c>
      <c r="BG402" s="8" t="inlineStr">
        <f aca="false">IF(A402&lt;&gt;"",SQRT(SUMSQ(V402:X402)),"")</f>
        <is>
          <t/>
        </is>
      </c>
      <c r="BH402" s="8" t="inlineStr">
        <f aca="false">IF(A402&lt;&gt;"",IF(BG402&lt;&gt;0,ACOS(X402/BG402),0),"")</f>
        <is>
          <t/>
        </is>
      </c>
      <c r="BI402" s="8" t="inlineStr">
        <f aca="false">IF(A402&lt;&gt;"",DEGREES(BH402),"")</f>
        <is>
          <t/>
        </is>
      </c>
      <c r="BJ402" s="8" t="inlineStr">
        <f aca="false">IF(A402&lt;&gt;"",IF(OR(V402&lt;&gt;0,W402&lt;&gt;0),ATAN2(V402,W402),0),"")</f>
        <is>
          <t/>
        </is>
      </c>
      <c r="BK402" s="8" t="inlineStr">
        <f aca="false">IF(A402&lt;&gt;"",DEGREES(BJ402),"")</f>
        <is>
          <t/>
        </is>
      </c>
      <c r="BL402" s="8" t="inlineStr">
        <f aca="false">IF(A402&lt;&gt;"",SQRT(SUMSQ(Y402:AA402)),"")</f>
        <is>
          <t/>
        </is>
      </c>
      <c r="BM402" s="8" t="inlineStr">
        <f aca="false">IF(A402&lt;&gt;"",IF(BL402&lt;&gt;0,ACOS(AA402/BL402),0),"")</f>
        <is>
          <t/>
        </is>
      </c>
      <c r="BN402" s="8" t="inlineStr">
        <f aca="false">IF(A402&lt;&gt;"",DEGREES(BM402),"")</f>
        <is>
          <t/>
        </is>
      </c>
      <c r="BO402" s="8" t="inlineStr">
        <f aca="false">IF(A402&lt;&gt;"",IF(OR(Y402&lt;&gt;0,Z402&lt;&gt;0),ATAN2(Y402,Z402),0),"")</f>
        <is>
          <t/>
        </is>
      </c>
      <c r="BP402" s="8" t="inlineStr">
        <f aca="false">IF(A402&lt;&gt;"",DEGREES(BO402),"")</f>
        <is>
          <t/>
        </is>
      </c>
      <c r="BQ402" s="8" t="inlineStr">
        <f aca="false">IF(A402&lt;&gt;"",SQRT(SUMSQ(AB402:AD402)),"")</f>
        <is>
          <t/>
        </is>
      </c>
      <c r="BR402" s="8" t="inlineStr">
        <f aca="false">IF(A402&lt;&gt;"",IF(BQ402&lt;&gt;0,ACOS(AD402/BQ402),0),"")</f>
        <is>
          <t/>
        </is>
      </c>
      <c r="BS402" s="8" t="inlineStr">
        <f aca="false">IF(A402&lt;&gt;"",DEGREES(BR402),"")</f>
        <is>
          <t/>
        </is>
      </c>
      <c r="BT402" s="8" t="inlineStr">
        <f aca="false">IF(A402&lt;&gt;"",IF(OR(AB402&lt;&gt;0,AC402&lt;&gt;0),ATAN2(AB402,AC402),0),"")</f>
        <is>
          <t/>
        </is>
      </c>
      <c r="BU402" s="8" t="inlineStr">
        <f aca="false">IF(A402&lt;&gt;"",DEGREES(BT402),"")</f>
        <is>
          <t/>
        </is>
      </c>
      <c r="BV402" s="8" t="inlineStr">
        <f aca="false">IF(A402&lt;&gt;"",SQRT(SUMSQ(AE402:AG402)),"")</f>
        <is>
          <t/>
        </is>
      </c>
      <c r="BW402" s="8" t="inlineStr">
        <f aca="false">IF(A402&lt;&gt;"",IF(BV402&lt;&gt;0,ACOS(AG402/BV402),0),"")</f>
        <is>
          <t/>
        </is>
      </c>
      <c r="BX402" s="8" t="inlineStr">
        <f aca="false">IF(A402&lt;&gt;"",DEGREES(BW402),"")</f>
        <is>
          <t/>
        </is>
      </c>
      <c r="BY402" s="8" t="inlineStr">
        <f aca="false">IF(A402&lt;&gt;"",IF(OR(AF402&lt;&gt;0,AG402&lt;&gt;0),ATAN2(AF402,AG402),0),"")</f>
        <is>
          <t/>
        </is>
      </c>
      <c r="BZ402" s="8" t="inlineStr">
        <f aca="false">IF(A402&lt;&gt;"",DEGREES(BY402),"")</f>
        <is>
          <t/>
        </is>
      </c>
      <c r="CA402" s="0" t="inlineStr">
        <f aca="false">IF(A402&lt;&gt;"",IF(AND(AI402&lt;Parameters!$B$11,AI402&gt;Parameters!$B$12,AN402&lt;Parameters!$B$11,AN402&gt;Parameters!$B$12,AS402&lt;Parameters!$B$11,AS402&gt;Parameters!$B$12,AX402&lt;Parameters!$B$11,AX402&gt;Parameters!$B$12,BC402&lt;Parameters!$B$11,BC402&gt;Parameters!$B$12,BM402&lt;Parameters!$B$11,BM402&gt;Parameters!$B$12,BR402&lt;Parameters!$B$11,BR402&gt;Parameters!$B$12,BW402&lt;Parameters!$B$11,BW402&gt;Parameters!$B$12),1,0),"")</f>
        <is>
          <t/>
        </is>
      </c>
      <c r="CB402" s="0" t="inlineStr">
        <f aca="false">IF(A402&lt;&gt;"",IF(OR(AI402&lt;Parameters!$B$12,AI402&gt;Parameters!$B$11),0,1),"")</f>
        <is>
          <t/>
        </is>
      </c>
      <c r="CC402" s="0" t="inlineStr">
        <f aca="false">IF(A402&lt;&gt;"",IF(OR(AN402&lt;Parameters!$B$12,AN402&gt;Parameters!$B$11),0,1),"")</f>
        <is>
          <t/>
        </is>
      </c>
      <c r="CD402" s="0" t="inlineStr">
        <f aca="false">IF(A402&lt;&gt;"",IF(OR(AS402&lt;Parameters!$B$12,AS402&gt;Parameters!$B$11),0,1),"")</f>
        <is>
          <t/>
        </is>
      </c>
      <c r="CE402" s="0" t="inlineStr">
        <f aca="false">IF(A402&lt;&gt;"",IF(OR(AX402&lt;Parameters!$B$12,AX402&gt;Parameters!$B$11),0,1),"")</f>
        <is>
          <t/>
        </is>
      </c>
      <c r="CF402" s="0" t="inlineStr">
        <f aca="false">IF(A402&lt;&gt;"",IF(OR(BC402&lt;Parameters!$B$12,BC402&gt;Parameters!$B$11),0,1),"")</f>
        <is>
          <t/>
        </is>
      </c>
      <c r="CG402" s="0" t="inlineStr">
        <f aca="false">IF(A402&lt;&gt;"",IF(OR(BH402&lt;Parameters!$B$12,BH402&gt;Parameters!$B$11),0,1),"")</f>
        <is>
          <t/>
        </is>
      </c>
      <c r="CH402" s="0" t="inlineStr">
        <f aca="false">IF(A402&lt;&gt;"",IF(OR(BM402&lt;Parameters!$B$12,BM402&gt;Parameters!$B$11),0,1),"")</f>
        <is>
          <t/>
        </is>
      </c>
      <c r="CI402" s="0" t="inlineStr">
        <f aca="false">IF(A402&lt;&gt;"",IF(OR(BR402&lt;Parameters!$B$12,BR402&gt;Parameters!$B$11),0,1),"")</f>
        <is>
          <t/>
        </is>
      </c>
      <c r="CJ402" s="0" t="inlineStr">
        <f aca="false">IF(A402&lt;&gt;"",IF(OR(BW402&lt;Parameters!$B$12,BW402&gt;Parameters!$B$11),0,1),"")</f>
        <is>
          <t/>
        </is>
      </c>
      <c r="CK402" s="26" t="inlineStr">
        <f aca="false">IF(A402&lt;&gt;"",SUM(CB402:CJ402)/9,"")</f>
        <is>
          <t/>
        </is>
      </c>
      <c r="CL402" s="0" t="inlineStr">
        <f aca="false">IF(A402&lt;&gt;"",CK402*9,"")</f>
        <is>
          <t/>
        </is>
      </c>
      <c r="CM402" s="8" t="inlineStr">
        <f aca="false">IF(A402&lt;&gt;"",TEXT(B402,CM$2)&amp;" "&amp;TEXT(A402,CM$2),"")</f>
        <is>
          <t/>
        </is>
      </c>
    </row>
    <row r="403" customFormat="false" ht="15" hidden="false" customHeight="false" outlineLevel="0" collapsed="false">
      <c r="A403" s="0" t="inlineStr">
        <f aca="false">IF(OR(B402&lt;Parameters!$K$12,A402&lt;Parameters!$K$12),IF(A402&lt;Parameters!$K$12,A402+1,0),"")</f>
        <is>
          <t/>
        </is>
      </c>
      <c r="B403" s="0" t="inlineStr">
        <f aca="false">IF(A403&lt;&gt;"",IF(A403=0,B402+1,B402),"")</f>
        <is>
          <t/>
        </is>
      </c>
      <c r="C403" s="24" t="inlineStr">
        <f aca="false">IF(A403&lt;&gt;"",-_phi*(A403+0.5),"")</f>
        <is>
          <t/>
        </is>
      </c>
      <c r="D403" s="8" t="inlineStr">
        <f aca="false">IF(A403&lt;&gt;"",DEGREES(C403),"")</f>
        <is>
          <t/>
        </is>
      </c>
      <c r="E403" s="24" t="inlineStr">
        <f aca="false">IF(A403&lt;&gt;"",_phi*(B403+0.5),"")</f>
        <is>
          <t/>
        </is>
      </c>
      <c r="F403" s="8" t="inlineStr">
        <f aca="false">IF(A403&lt;&gt;"",DEGREES(E403),"")</f>
        <is>
          <t/>
        </is>
      </c>
      <c r="G403" s="8" t="inlineStr">
        <f aca="false">IF(A403&lt;&gt;"",LOOKUP(A403,h!$A$3:$A$30,h!$D$3:$D$30),"")</f>
        <is>
          <t/>
        </is>
      </c>
      <c r="H403" s="8" t="inlineStr">
        <f aca="false">IF(A403&lt;&gt;"",LOOKUP(B403,h!$A$3:$A$30,h!$D$3:$D$30),"")</f>
        <is>
          <t/>
        </is>
      </c>
      <c r="I403" s="8" t="inlineStr">
        <f aca="false">IF(A403&lt;&gt;"",_zif,"")</f>
        <is>
          <t/>
        </is>
      </c>
      <c r="J403" s="8" t="inlineStr">
        <f aca="false">IF(A403&lt;&gt;"",$G403+'v1 Frame'!D$3*COS($C403)+'v1 Frame'!E$3*SIN($C403)*SIN($E403)+'v1 Frame'!F$3*SIN($C403)*COS($E403),"")</f>
        <is>
          <t/>
        </is>
      </c>
      <c r="K403" s="8" t="inlineStr">
        <f aca="false">IF(A403&lt;&gt;"",$H403+'v1 Frame'!E$3*COS($E403)-'v1 Frame'!F$3*SIN($E403),"")</f>
        <is>
          <t/>
        </is>
      </c>
      <c r="L403" s="8" t="inlineStr">
        <f aca="false">IF(A403&lt;&gt;"",$I403-'v1 Frame'!D$3*SIN($C403)+'v1 Frame'!E$3*COS($C403)*SIN($E403)+'v1 Frame'!F$3*COS($C403)*COS($E403),"")</f>
        <is>
          <t/>
        </is>
      </c>
      <c r="M403" s="8" t="inlineStr">
        <f aca="false">IF(A403&lt;&gt;"",$G403+'v1 Frame'!G$3*COS($C403)+'v1 Frame'!H$3*SIN($C403)*SIN($E403)+'v1 Frame'!I$3*SIN($C403)*COS($E403),"")</f>
        <is>
          <t/>
        </is>
      </c>
      <c r="N403" s="8" t="inlineStr">
        <f aca="false">IF(A403&lt;&gt;"",$H403+'v1 Frame'!H$3*COS($E403)-'v1 Frame'!I$3*SIN($E403),"")</f>
        <is>
          <t/>
        </is>
      </c>
      <c r="O403" s="8" t="inlineStr">
        <f aca="false">IF(A403&lt;&gt;"",$I403-'v1 Frame'!G$3*SIN($C403)+'v1 Frame'!H$3*COS($C403)*SIN($E403)+'v1 Frame'!I$3*COS($C403)*COS($E403),"")</f>
        <is>
          <t/>
        </is>
      </c>
      <c r="P403" s="8" t="inlineStr">
        <f aca="false">IF(A403&lt;&gt;"",$G403+'v1 Frame'!J$3*COS($C403)+'v1 Frame'!K$3*SIN($C403)*SIN($E403)+'v1 Frame'!L$3*SIN($C403)*COS($E403),"")</f>
        <is>
          <t/>
        </is>
      </c>
      <c r="Q403" s="8" t="inlineStr">
        <f aca="false">IF(A403&lt;&gt;"",$H403+'v1 Frame'!K$3*COS($E403)-'v1 Frame'!L$3*SIN($E403),"")</f>
        <is>
          <t/>
        </is>
      </c>
      <c r="R403" s="8" t="inlineStr">
        <f aca="false">IF(A403&lt;&gt;"",$I403-'v1 Frame'!J$3*SIN($C403)+'v1 Frame'!K$3*COS($C403)*SIN($E403)+'v1 Frame'!L$3*COS($C403)*COS($E403),"")</f>
        <is>
          <t/>
        </is>
      </c>
      <c r="S403" s="8" t="inlineStr">
        <f aca="false">IF(A403&lt;&gt;"",$G403+'v1 Frame'!M$3*COS($C403)+'v1 Frame'!N$3*SIN($C403)*SIN($E403)+'v1 Frame'!O$3*SIN($C403)*COS($E403),"")</f>
        <is>
          <t/>
        </is>
      </c>
      <c r="T403" s="8" t="inlineStr">
        <f aca="false">IF(A403&lt;&gt;"",$H403+'v1 Frame'!N$3*COS($E403)-'v1 Frame'!O$3*SIN($E403),"")</f>
        <is>
          <t/>
        </is>
      </c>
      <c r="U403" s="8" t="inlineStr">
        <f aca="false">IF(A403&lt;&gt;"",$I403-'v1 Frame'!M$3*SIN($C403)+'v1 Frame'!N$3*COS($C403)*SIN($E403)+'v1 Frame'!O$3*COS($C403)*COS($E403),"")</f>
        <is>
          <t/>
        </is>
      </c>
      <c r="V403" s="8" t="inlineStr">
        <f aca="false">IF(A403&lt;&gt;"",$G403+'v1 Frame'!P$3*COS($C403)+'v1 Frame'!Q$3*SIN($C403)*SIN($E403)+'v1 Frame'!R$3*SIN($C403)*COS($E403),"")</f>
        <is>
          <t/>
        </is>
      </c>
      <c r="W403" s="8" t="inlineStr">
        <f aca="false">IF(A403&lt;&gt;"",$H403+'v1 Frame'!Q$3*COS($E403)-'v1 Frame'!R$3*SIN($E403),"")</f>
        <is>
          <t/>
        </is>
      </c>
      <c r="X403" s="8" t="inlineStr">
        <f aca="false">IF(A403&lt;&gt;"",$I403-'v1 Frame'!P$3*SIN($C403)+'v1 Frame'!Q$3*COS($C403)*SIN($E403)+'v1 Frame'!R$3*COS($C403)*COS($E403),"")</f>
        <is>
          <t/>
        </is>
      </c>
      <c r="Y403" s="8" t="inlineStr">
        <f aca="false">IF(A403&lt;&gt;"",$G403+'v1 Frame'!S$3*COS($C403)+'v1 Frame'!T$3*SIN($C403)*SIN($E403)+'v1 Frame'!U$3*SIN($C403)*COS($E403),"")</f>
        <is>
          <t/>
        </is>
      </c>
      <c r="Z403" s="8" t="inlineStr">
        <f aca="false">IF(A403&lt;&gt;"",$H403+'v1 Frame'!T$3*COS($E403)-'v1 Frame'!U$3*SIN($E403),"")</f>
        <is>
          <t/>
        </is>
      </c>
      <c r="AA403" s="8" t="inlineStr">
        <f aca="false">IF(A403&lt;&gt;"",$I403-'v1 Frame'!S$3*SIN($C403)+'v1 Frame'!T$3*COS($C403)*SIN($E403)+'v1 Frame'!U$3*COS($C403)*COS($E403),"")</f>
        <is>
          <t/>
        </is>
      </c>
      <c r="AB403" s="8" t="inlineStr">
        <f aca="false">IF(A403&lt;&gt;"",$G403+'v1 Frame'!V$3*COS($C403)+'v1 Frame'!W$3*SIN($C403)*SIN($E403)+'v1 Frame'!X$3*SIN($C403)*COS($E403),"")</f>
        <is>
          <t/>
        </is>
      </c>
      <c r="AC403" s="8" t="inlineStr">
        <f aca="false">IF(A403&lt;&gt;"",$H403+'v1 Frame'!W$3*COS($E403)-'v1 Frame'!X$3*SIN($E403),"")</f>
        <is>
          <t/>
        </is>
      </c>
      <c r="AD403" s="8" t="inlineStr">
        <f aca="false">IF(A403&lt;&gt;"",$I403-'v1 Frame'!V$3*SIN($C403)+'v1 Frame'!W$3*COS($C403)*SIN($E403)+'v1 Frame'!X$3*COS($C403)*COS($E403),"")</f>
        <is>
          <t/>
        </is>
      </c>
      <c r="AE403" s="25" t="inlineStr">
        <f aca="false">IF(A403&lt;&gt;"",$G403+'v1 Frame'!Y$3*COS($C403)+'v1 Frame'!Z$3*SIN($C403)*SIN($E403)+'v1 Frame'!AA$3*SIN($C403)*COS($E403),"")</f>
        <is>
          <t/>
        </is>
      </c>
      <c r="AF403" s="25" t="inlineStr">
        <f aca="false">IF(A403&lt;&gt;"",$H403+'v1 Frame'!Z$3*COS($E403)-'v1 Frame'!AA$3*SIN($E403),"")</f>
        <is>
          <t/>
        </is>
      </c>
      <c r="AG403" s="25" t="inlineStr">
        <f aca="false">IF(A403&lt;&gt;"",$I403-'v1 Frame'!Y$3*SIN($C403)+'v1 Frame'!Z$3*COS($C403)*SIN($E403)+'v1 Frame'!AA$3*COS($C403)*COS($E403),"")</f>
        <is>
          <t/>
        </is>
      </c>
      <c r="AH403" s="8" t="inlineStr">
        <f aca="false">IF(A403&lt;&gt;"",SQRT(SUMSQ(G403:I403)),"")</f>
        <is>
          <t/>
        </is>
      </c>
      <c r="AI403" s="8" t="inlineStr">
        <f aca="false">IF(A403&lt;&gt;"",IF(AH403&lt;&gt;0,ACOS(I403/AH403),0),"")</f>
        <is>
          <t/>
        </is>
      </c>
      <c r="AJ403" s="8" t="inlineStr">
        <f aca="false">IF(A403&lt;&gt;"",DEGREES(AI403),"")</f>
        <is>
          <t/>
        </is>
      </c>
      <c r="AK403" s="8" t="inlineStr">
        <f aca="false">IF(A403&lt;&gt;"",IF(OR(G403&lt;&gt;0,H403&lt;&gt;0),ATAN2(G403,H403),0),"")</f>
        <is>
          <t/>
        </is>
      </c>
      <c r="AL403" s="8" t="inlineStr">
        <f aca="false">IF(A403&lt;&gt;"",DEGREES(AK403),"")</f>
        <is>
          <t/>
        </is>
      </c>
      <c r="AM403" s="8" t="inlineStr">
        <f aca="false">IF(A403&lt;&gt;"",SQRT(SUMSQ(J403:L403)),"")</f>
        <is>
          <t/>
        </is>
      </c>
      <c r="AN403" s="8" t="inlineStr">
        <f aca="false">IF(A403&lt;&gt;"",IF(AM403&lt;&gt;0,ACOS(L403/AM403),0),"")</f>
        <is>
          <t/>
        </is>
      </c>
      <c r="AO403" s="8" t="inlineStr">
        <f aca="false">IF(A403&lt;&gt;"",DEGREES(AN403),"")</f>
        <is>
          <t/>
        </is>
      </c>
      <c r="AP403" s="8" t="inlineStr">
        <f aca="false">IF(A403&lt;&gt;"",IF(OR(J403&lt;&gt;0,K403&lt;&gt;0),ATAN2(J403,K403),0),"")</f>
        <is>
          <t/>
        </is>
      </c>
      <c r="AQ403" s="8" t="inlineStr">
        <f aca="false">IF(A403&lt;&gt;"",DEGREES(AP403),"")</f>
        <is>
          <t/>
        </is>
      </c>
      <c r="AR403" s="8" t="inlineStr">
        <f aca="false">IF(A403&lt;&gt;"",SQRT(SUMSQ(M403:O403)),"")</f>
        <is>
          <t/>
        </is>
      </c>
      <c r="AS403" s="8" t="inlineStr">
        <f aca="false">IF(A403&lt;&gt;"",IF(AR403&lt;&gt;0,ACOS(O403/AR403),0),"")</f>
        <is>
          <t/>
        </is>
      </c>
      <c r="AT403" s="8" t="inlineStr">
        <f aca="false">IF(A403&lt;&gt;"",DEGREES(AS403),"")</f>
        <is>
          <t/>
        </is>
      </c>
      <c r="AU403" s="8" t="inlineStr">
        <f aca="false">IF(A403&lt;&gt;"",IF(OR(M403&lt;&gt;0,N403&lt;&gt;0),ATAN2(M403,N403),0),"")</f>
        <is>
          <t/>
        </is>
      </c>
      <c r="AV403" s="8" t="inlineStr">
        <f aca="false">IF(A403&lt;&gt;"",DEGREES(AU403),"")</f>
        <is>
          <t/>
        </is>
      </c>
      <c r="AW403" s="8" t="inlineStr">
        <f aca="false">IF(A403&lt;&gt;"",SQRT(SUMSQ(P403:R403)),"")</f>
        <is>
          <t/>
        </is>
      </c>
      <c r="AX403" s="8" t="inlineStr">
        <f aca="false">IF(A403&lt;&gt;"",IF(AW403&lt;&gt;0,ACOS(R403/AW403),0),"")</f>
        <is>
          <t/>
        </is>
      </c>
      <c r="AY403" s="8" t="inlineStr">
        <f aca="false">IF(A403&lt;&gt;"",DEGREES(AX403),"")</f>
        <is>
          <t/>
        </is>
      </c>
      <c r="AZ403" s="8" t="inlineStr">
        <f aca="false">IF(A403&lt;&gt;"",IF(OR(P403&lt;&gt;0,Q403&lt;&gt;0),ATAN2(P403,Q403),0),"")</f>
        <is>
          <t/>
        </is>
      </c>
      <c r="BA403" s="8" t="inlineStr">
        <f aca="false">IF(A403&lt;&gt;"",DEGREES(AZ403),"")</f>
        <is>
          <t/>
        </is>
      </c>
      <c r="BB403" s="8" t="inlineStr">
        <f aca="false">IF(A403&lt;&gt;"",SQRT(SUMSQ(S403:U403)),"")</f>
        <is>
          <t/>
        </is>
      </c>
      <c r="BC403" s="8" t="inlineStr">
        <f aca="false">IF(A403&lt;&gt;"",IF(BB403&lt;&gt;0,ACOS(U403/BB403),0),"")</f>
        <is>
          <t/>
        </is>
      </c>
      <c r="BD403" s="8" t="inlineStr">
        <f aca="false">IF(A403&lt;&gt;"",DEGREES(BC403),"")</f>
        <is>
          <t/>
        </is>
      </c>
      <c r="BE403" s="8" t="inlineStr">
        <f aca="false">IF(A403&lt;&gt;"",IF(OR(S403&lt;&gt;0,T403&lt;&gt;0),ATAN2(S403,T403),0),"")</f>
        <is>
          <t/>
        </is>
      </c>
      <c r="BF403" s="8" t="inlineStr">
        <f aca="false">IF(A403&lt;&gt;"",DEGREES(BE403),"")</f>
        <is>
          <t/>
        </is>
      </c>
      <c r="BG403" s="8" t="inlineStr">
        <f aca="false">IF(A403&lt;&gt;"",SQRT(SUMSQ(V403:X403)),"")</f>
        <is>
          <t/>
        </is>
      </c>
      <c r="BH403" s="8" t="inlineStr">
        <f aca="false">IF(A403&lt;&gt;"",IF(BG403&lt;&gt;0,ACOS(X403/BG403),0),"")</f>
        <is>
          <t/>
        </is>
      </c>
      <c r="BI403" s="8" t="inlineStr">
        <f aca="false">IF(A403&lt;&gt;"",DEGREES(BH403),"")</f>
        <is>
          <t/>
        </is>
      </c>
      <c r="BJ403" s="8" t="inlineStr">
        <f aca="false">IF(A403&lt;&gt;"",IF(OR(V403&lt;&gt;0,W403&lt;&gt;0),ATAN2(V403,W403),0),"")</f>
        <is>
          <t/>
        </is>
      </c>
      <c r="BK403" s="8" t="inlineStr">
        <f aca="false">IF(A403&lt;&gt;"",DEGREES(BJ403),"")</f>
        <is>
          <t/>
        </is>
      </c>
      <c r="BL403" s="8" t="inlineStr">
        <f aca="false">IF(A403&lt;&gt;"",SQRT(SUMSQ(Y403:AA403)),"")</f>
        <is>
          <t/>
        </is>
      </c>
      <c r="BM403" s="8" t="inlineStr">
        <f aca="false">IF(A403&lt;&gt;"",IF(BL403&lt;&gt;0,ACOS(AA403/BL403),0),"")</f>
        <is>
          <t/>
        </is>
      </c>
      <c r="BN403" s="8" t="inlineStr">
        <f aca="false">IF(A403&lt;&gt;"",DEGREES(BM403),"")</f>
        <is>
          <t/>
        </is>
      </c>
      <c r="BO403" s="8" t="inlineStr">
        <f aca="false">IF(A403&lt;&gt;"",IF(OR(Y403&lt;&gt;0,Z403&lt;&gt;0),ATAN2(Y403,Z403),0),"")</f>
        <is>
          <t/>
        </is>
      </c>
      <c r="BP403" s="8" t="inlineStr">
        <f aca="false">IF(A403&lt;&gt;"",DEGREES(BO403),"")</f>
        <is>
          <t/>
        </is>
      </c>
      <c r="BQ403" s="8" t="inlineStr">
        <f aca="false">IF(A403&lt;&gt;"",SQRT(SUMSQ(AB403:AD403)),"")</f>
        <is>
          <t/>
        </is>
      </c>
      <c r="BR403" s="8" t="inlineStr">
        <f aca="false">IF(A403&lt;&gt;"",IF(BQ403&lt;&gt;0,ACOS(AD403/BQ403),0),"")</f>
        <is>
          <t/>
        </is>
      </c>
      <c r="BS403" s="8" t="inlineStr">
        <f aca="false">IF(A403&lt;&gt;"",DEGREES(BR403),"")</f>
        <is>
          <t/>
        </is>
      </c>
      <c r="BT403" s="8" t="inlineStr">
        <f aca="false">IF(A403&lt;&gt;"",IF(OR(AB403&lt;&gt;0,AC403&lt;&gt;0),ATAN2(AB403,AC403),0),"")</f>
        <is>
          <t/>
        </is>
      </c>
      <c r="BU403" s="8" t="inlineStr">
        <f aca="false">IF(A403&lt;&gt;"",DEGREES(BT403),"")</f>
        <is>
          <t/>
        </is>
      </c>
      <c r="BV403" s="8" t="inlineStr">
        <f aca="false">IF(A403&lt;&gt;"",SQRT(SUMSQ(AE403:AG403)),"")</f>
        <is>
          <t/>
        </is>
      </c>
      <c r="BW403" s="8" t="inlineStr">
        <f aca="false">IF(A403&lt;&gt;"",IF(BV403&lt;&gt;0,ACOS(AG403/BV403),0),"")</f>
        <is>
          <t/>
        </is>
      </c>
      <c r="BX403" s="8" t="inlineStr">
        <f aca="false">IF(A403&lt;&gt;"",DEGREES(BW403),"")</f>
        <is>
          <t/>
        </is>
      </c>
      <c r="BY403" s="8" t="inlineStr">
        <f aca="false">IF(A403&lt;&gt;"",IF(OR(AF403&lt;&gt;0,AG403&lt;&gt;0),ATAN2(AF403,AG403),0),"")</f>
        <is>
          <t/>
        </is>
      </c>
      <c r="BZ403" s="8" t="inlineStr">
        <f aca="false">IF(A403&lt;&gt;"",DEGREES(BY403),"")</f>
        <is>
          <t/>
        </is>
      </c>
      <c r="CA403" s="0" t="inlineStr">
        <f aca="false">IF(A403&lt;&gt;"",IF(AND(AI403&lt;Parameters!$B$11,AI403&gt;Parameters!$B$12,AN403&lt;Parameters!$B$11,AN403&gt;Parameters!$B$12,AS403&lt;Parameters!$B$11,AS403&gt;Parameters!$B$12,AX403&lt;Parameters!$B$11,AX403&gt;Parameters!$B$12,BC403&lt;Parameters!$B$11,BC403&gt;Parameters!$B$12,BM403&lt;Parameters!$B$11,BM403&gt;Parameters!$B$12,BR403&lt;Parameters!$B$11,BR403&gt;Parameters!$B$12,BW403&lt;Parameters!$B$11,BW403&gt;Parameters!$B$12),1,0),"")</f>
        <is>
          <t/>
        </is>
      </c>
      <c r="CB403" s="0" t="inlineStr">
        <f aca="false">IF(A403&lt;&gt;"",IF(OR(AI403&lt;Parameters!$B$12,AI403&gt;Parameters!$B$11),0,1),"")</f>
        <is>
          <t/>
        </is>
      </c>
      <c r="CC403" s="0" t="inlineStr">
        <f aca="false">IF(A403&lt;&gt;"",IF(OR(AN403&lt;Parameters!$B$12,AN403&gt;Parameters!$B$11),0,1),"")</f>
        <is>
          <t/>
        </is>
      </c>
      <c r="CD403" s="0" t="inlineStr">
        <f aca="false">IF(A403&lt;&gt;"",IF(OR(AS403&lt;Parameters!$B$12,AS403&gt;Parameters!$B$11),0,1),"")</f>
        <is>
          <t/>
        </is>
      </c>
      <c r="CE403" s="0" t="inlineStr">
        <f aca="false">IF(A403&lt;&gt;"",IF(OR(AX403&lt;Parameters!$B$12,AX403&gt;Parameters!$B$11),0,1),"")</f>
        <is>
          <t/>
        </is>
      </c>
      <c r="CF403" s="0" t="inlineStr">
        <f aca="false">IF(A403&lt;&gt;"",IF(OR(BC403&lt;Parameters!$B$12,BC403&gt;Parameters!$B$11),0,1),"")</f>
        <is>
          <t/>
        </is>
      </c>
      <c r="CG403" s="0" t="inlineStr">
        <f aca="false">IF(A403&lt;&gt;"",IF(OR(BH403&lt;Parameters!$B$12,BH403&gt;Parameters!$B$11),0,1),"")</f>
        <is>
          <t/>
        </is>
      </c>
      <c r="CH403" s="0" t="inlineStr">
        <f aca="false">IF(A403&lt;&gt;"",IF(OR(BM403&lt;Parameters!$B$12,BM403&gt;Parameters!$B$11),0,1),"")</f>
        <is>
          <t/>
        </is>
      </c>
      <c r="CI403" s="0" t="inlineStr">
        <f aca="false">IF(A403&lt;&gt;"",IF(OR(BR403&lt;Parameters!$B$12,BR403&gt;Parameters!$B$11),0,1),"")</f>
        <is>
          <t/>
        </is>
      </c>
      <c r="CJ403" s="0" t="inlineStr">
        <f aca="false">IF(A403&lt;&gt;"",IF(OR(BW403&lt;Parameters!$B$12,BW403&gt;Parameters!$B$11),0,1),"")</f>
        <is>
          <t/>
        </is>
      </c>
      <c r="CK403" s="26" t="inlineStr">
        <f aca="false">IF(A403&lt;&gt;"",SUM(CB403:CJ403)/9,"")</f>
        <is>
          <t/>
        </is>
      </c>
      <c r="CL403" s="0" t="inlineStr">
        <f aca="false">IF(A403&lt;&gt;"",CK403*9,"")</f>
        <is>
          <t/>
        </is>
      </c>
      <c r="CM403" s="8" t="inlineStr">
        <f aca="false">IF(A403&lt;&gt;"",TEXT(B403,CM$2)&amp;" "&amp;TEXT(A403,CM$2),"")</f>
        <is>
          <t/>
        </is>
      </c>
    </row>
    <row r="404" customFormat="false" ht="15" hidden="false" customHeight="false" outlineLevel="0" collapsed="false">
      <c r="A404" s="0" t="inlineStr">
        <f aca="false">IF(OR(B403&lt;Parameters!$K$12,A403&lt;Parameters!$K$12),IF(A403&lt;Parameters!$K$12,A403+1,0),"")</f>
        <is>
          <t/>
        </is>
      </c>
      <c r="B404" s="0" t="inlineStr">
        <f aca="false">IF(A404&lt;&gt;"",IF(A404=0,B403+1,B403),"")</f>
        <is>
          <t/>
        </is>
      </c>
      <c r="C404" s="24" t="inlineStr">
        <f aca="false">IF(A404&lt;&gt;"",-_phi*(A404+0.5),"")</f>
        <is>
          <t/>
        </is>
      </c>
      <c r="D404" s="8" t="inlineStr">
        <f aca="false">IF(A404&lt;&gt;"",DEGREES(C404),"")</f>
        <is>
          <t/>
        </is>
      </c>
      <c r="E404" s="24" t="inlineStr">
        <f aca="false">IF(A404&lt;&gt;"",_phi*(B404+0.5),"")</f>
        <is>
          <t/>
        </is>
      </c>
      <c r="F404" s="8" t="inlineStr">
        <f aca="false">IF(A404&lt;&gt;"",DEGREES(E404),"")</f>
        <is>
          <t/>
        </is>
      </c>
      <c r="G404" s="8" t="inlineStr">
        <f aca="false">IF(A404&lt;&gt;"",LOOKUP(A404,h!$A$3:$A$30,h!$D$3:$D$30),"")</f>
        <is>
          <t/>
        </is>
      </c>
      <c r="H404" s="8" t="inlineStr">
        <f aca="false">IF(A404&lt;&gt;"",LOOKUP(B404,h!$A$3:$A$30,h!$D$3:$D$30),"")</f>
        <is>
          <t/>
        </is>
      </c>
      <c r="I404" s="8" t="inlineStr">
        <f aca="false">IF(A404&lt;&gt;"",_zif,"")</f>
        <is>
          <t/>
        </is>
      </c>
      <c r="J404" s="8" t="inlineStr">
        <f aca="false">IF(A404&lt;&gt;"",$G404+'v1 Frame'!D$3*COS($C404)+'v1 Frame'!E$3*SIN($C404)*SIN($E404)+'v1 Frame'!F$3*SIN($C404)*COS($E404),"")</f>
        <is>
          <t/>
        </is>
      </c>
      <c r="K404" s="8" t="inlineStr">
        <f aca="false">IF(A404&lt;&gt;"",$H404+'v1 Frame'!E$3*COS($E404)-'v1 Frame'!F$3*SIN($E404),"")</f>
        <is>
          <t/>
        </is>
      </c>
      <c r="L404" s="8" t="inlineStr">
        <f aca="false">IF(A404&lt;&gt;"",$I404-'v1 Frame'!D$3*SIN($C404)+'v1 Frame'!E$3*COS($C404)*SIN($E404)+'v1 Frame'!F$3*COS($C404)*COS($E404),"")</f>
        <is>
          <t/>
        </is>
      </c>
      <c r="M404" s="8" t="inlineStr">
        <f aca="false">IF(A404&lt;&gt;"",$G404+'v1 Frame'!G$3*COS($C404)+'v1 Frame'!H$3*SIN($C404)*SIN($E404)+'v1 Frame'!I$3*SIN($C404)*COS($E404),"")</f>
        <is>
          <t/>
        </is>
      </c>
      <c r="N404" s="8" t="inlineStr">
        <f aca="false">IF(A404&lt;&gt;"",$H404+'v1 Frame'!H$3*COS($E404)-'v1 Frame'!I$3*SIN($E404),"")</f>
        <is>
          <t/>
        </is>
      </c>
      <c r="O404" s="8" t="inlineStr">
        <f aca="false">IF(A404&lt;&gt;"",$I404-'v1 Frame'!G$3*SIN($C404)+'v1 Frame'!H$3*COS($C404)*SIN($E404)+'v1 Frame'!I$3*COS($C404)*COS($E404),"")</f>
        <is>
          <t/>
        </is>
      </c>
      <c r="P404" s="8" t="inlineStr">
        <f aca="false">IF(A404&lt;&gt;"",$G404+'v1 Frame'!J$3*COS($C404)+'v1 Frame'!K$3*SIN($C404)*SIN($E404)+'v1 Frame'!L$3*SIN($C404)*COS($E404),"")</f>
        <is>
          <t/>
        </is>
      </c>
      <c r="Q404" s="8" t="inlineStr">
        <f aca="false">IF(A404&lt;&gt;"",$H404+'v1 Frame'!K$3*COS($E404)-'v1 Frame'!L$3*SIN($E404),"")</f>
        <is>
          <t/>
        </is>
      </c>
      <c r="R404" s="8" t="inlineStr">
        <f aca="false">IF(A404&lt;&gt;"",$I404-'v1 Frame'!J$3*SIN($C404)+'v1 Frame'!K$3*COS($C404)*SIN($E404)+'v1 Frame'!L$3*COS($C404)*COS($E404),"")</f>
        <is>
          <t/>
        </is>
      </c>
      <c r="S404" s="8" t="inlineStr">
        <f aca="false">IF(A404&lt;&gt;"",$G404+'v1 Frame'!M$3*COS($C404)+'v1 Frame'!N$3*SIN($C404)*SIN($E404)+'v1 Frame'!O$3*SIN($C404)*COS($E404),"")</f>
        <is>
          <t/>
        </is>
      </c>
      <c r="T404" s="8" t="inlineStr">
        <f aca="false">IF(A404&lt;&gt;"",$H404+'v1 Frame'!N$3*COS($E404)-'v1 Frame'!O$3*SIN($E404),"")</f>
        <is>
          <t/>
        </is>
      </c>
      <c r="U404" s="8" t="inlineStr">
        <f aca="false">IF(A404&lt;&gt;"",$I404-'v1 Frame'!M$3*SIN($C404)+'v1 Frame'!N$3*COS($C404)*SIN($E404)+'v1 Frame'!O$3*COS($C404)*COS($E404),"")</f>
        <is>
          <t/>
        </is>
      </c>
      <c r="V404" s="8" t="inlineStr">
        <f aca="false">IF(A404&lt;&gt;"",$G404+'v1 Frame'!P$3*COS($C404)+'v1 Frame'!Q$3*SIN($C404)*SIN($E404)+'v1 Frame'!R$3*SIN($C404)*COS($E404),"")</f>
        <is>
          <t/>
        </is>
      </c>
      <c r="W404" s="8" t="inlineStr">
        <f aca="false">IF(A404&lt;&gt;"",$H404+'v1 Frame'!Q$3*COS($E404)-'v1 Frame'!R$3*SIN($E404),"")</f>
        <is>
          <t/>
        </is>
      </c>
      <c r="X404" s="8" t="inlineStr">
        <f aca="false">IF(A404&lt;&gt;"",$I404-'v1 Frame'!P$3*SIN($C404)+'v1 Frame'!Q$3*COS($C404)*SIN($E404)+'v1 Frame'!R$3*COS($C404)*COS($E404),"")</f>
        <is>
          <t/>
        </is>
      </c>
      <c r="Y404" s="8" t="inlineStr">
        <f aca="false">IF(A404&lt;&gt;"",$G404+'v1 Frame'!S$3*COS($C404)+'v1 Frame'!T$3*SIN($C404)*SIN($E404)+'v1 Frame'!U$3*SIN($C404)*COS($E404),"")</f>
        <is>
          <t/>
        </is>
      </c>
      <c r="Z404" s="8" t="inlineStr">
        <f aca="false">IF(A404&lt;&gt;"",$H404+'v1 Frame'!T$3*COS($E404)-'v1 Frame'!U$3*SIN($E404),"")</f>
        <is>
          <t/>
        </is>
      </c>
      <c r="AA404" s="8" t="inlineStr">
        <f aca="false">IF(A404&lt;&gt;"",$I404-'v1 Frame'!S$3*SIN($C404)+'v1 Frame'!T$3*COS($C404)*SIN($E404)+'v1 Frame'!U$3*COS($C404)*COS($E404),"")</f>
        <is>
          <t/>
        </is>
      </c>
      <c r="AB404" s="8" t="inlineStr">
        <f aca="false">IF(A404&lt;&gt;"",$G404+'v1 Frame'!V$3*COS($C404)+'v1 Frame'!W$3*SIN($C404)*SIN($E404)+'v1 Frame'!X$3*SIN($C404)*COS($E404),"")</f>
        <is>
          <t/>
        </is>
      </c>
      <c r="AC404" s="8" t="inlineStr">
        <f aca="false">IF(A404&lt;&gt;"",$H404+'v1 Frame'!W$3*COS($E404)-'v1 Frame'!X$3*SIN($E404),"")</f>
        <is>
          <t/>
        </is>
      </c>
      <c r="AD404" s="8" t="inlineStr">
        <f aca="false">IF(A404&lt;&gt;"",$I404-'v1 Frame'!V$3*SIN($C404)+'v1 Frame'!W$3*COS($C404)*SIN($E404)+'v1 Frame'!X$3*COS($C404)*COS($E404),"")</f>
        <is>
          <t/>
        </is>
      </c>
      <c r="AE404" s="25" t="inlineStr">
        <f aca="false">IF(A404&lt;&gt;"",$G404+'v1 Frame'!Y$3*COS($C404)+'v1 Frame'!Z$3*SIN($C404)*SIN($E404)+'v1 Frame'!AA$3*SIN($C404)*COS($E404),"")</f>
        <is>
          <t/>
        </is>
      </c>
      <c r="AF404" s="25" t="inlineStr">
        <f aca="false">IF(A404&lt;&gt;"",$H404+'v1 Frame'!Z$3*COS($E404)-'v1 Frame'!AA$3*SIN($E404),"")</f>
        <is>
          <t/>
        </is>
      </c>
      <c r="AG404" s="25" t="inlineStr">
        <f aca="false">IF(A404&lt;&gt;"",$I404-'v1 Frame'!Y$3*SIN($C404)+'v1 Frame'!Z$3*COS($C404)*SIN($E404)+'v1 Frame'!AA$3*COS($C404)*COS($E404),"")</f>
        <is>
          <t/>
        </is>
      </c>
      <c r="AH404" s="8" t="inlineStr">
        <f aca="false">IF(A404&lt;&gt;"",SQRT(SUMSQ(G404:I404)),"")</f>
        <is>
          <t/>
        </is>
      </c>
      <c r="AI404" s="8" t="inlineStr">
        <f aca="false">IF(A404&lt;&gt;"",IF(AH404&lt;&gt;0,ACOS(I404/AH404),0),"")</f>
        <is>
          <t/>
        </is>
      </c>
      <c r="AJ404" s="8" t="inlineStr">
        <f aca="false">IF(A404&lt;&gt;"",DEGREES(AI404),"")</f>
        <is>
          <t/>
        </is>
      </c>
      <c r="AK404" s="8" t="inlineStr">
        <f aca="false">IF(A404&lt;&gt;"",IF(OR(G404&lt;&gt;0,H404&lt;&gt;0),ATAN2(G404,H404),0),"")</f>
        <is>
          <t/>
        </is>
      </c>
      <c r="AL404" s="8" t="inlineStr">
        <f aca="false">IF(A404&lt;&gt;"",DEGREES(AK404),"")</f>
        <is>
          <t/>
        </is>
      </c>
      <c r="AM404" s="8" t="inlineStr">
        <f aca="false">IF(A404&lt;&gt;"",SQRT(SUMSQ(J404:L404)),"")</f>
        <is>
          <t/>
        </is>
      </c>
      <c r="AN404" s="8" t="inlineStr">
        <f aca="false">IF(A404&lt;&gt;"",IF(AM404&lt;&gt;0,ACOS(L404/AM404),0),"")</f>
        <is>
          <t/>
        </is>
      </c>
      <c r="AO404" s="8" t="inlineStr">
        <f aca="false">IF(A404&lt;&gt;"",DEGREES(AN404),"")</f>
        <is>
          <t/>
        </is>
      </c>
      <c r="AP404" s="8" t="inlineStr">
        <f aca="false">IF(A404&lt;&gt;"",IF(OR(J404&lt;&gt;0,K404&lt;&gt;0),ATAN2(J404,K404),0),"")</f>
        <is>
          <t/>
        </is>
      </c>
      <c r="AQ404" s="8" t="inlineStr">
        <f aca="false">IF(A404&lt;&gt;"",DEGREES(AP404),"")</f>
        <is>
          <t/>
        </is>
      </c>
      <c r="AR404" s="8" t="inlineStr">
        <f aca="false">IF(A404&lt;&gt;"",SQRT(SUMSQ(M404:O404)),"")</f>
        <is>
          <t/>
        </is>
      </c>
      <c r="AS404" s="8" t="inlineStr">
        <f aca="false">IF(A404&lt;&gt;"",IF(AR404&lt;&gt;0,ACOS(O404/AR404),0),"")</f>
        <is>
          <t/>
        </is>
      </c>
      <c r="AT404" s="8" t="inlineStr">
        <f aca="false">IF(A404&lt;&gt;"",DEGREES(AS404),"")</f>
        <is>
          <t/>
        </is>
      </c>
      <c r="AU404" s="8" t="inlineStr">
        <f aca="false">IF(A404&lt;&gt;"",IF(OR(M404&lt;&gt;0,N404&lt;&gt;0),ATAN2(M404,N404),0),"")</f>
        <is>
          <t/>
        </is>
      </c>
      <c r="AV404" s="8" t="inlineStr">
        <f aca="false">IF(A404&lt;&gt;"",DEGREES(AU404),"")</f>
        <is>
          <t/>
        </is>
      </c>
      <c r="AW404" s="8" t="inlineStr">
        <f aca="false">IF(A404&lt;&gt;"",SQRT(SUMSQ(P404:R404)),"")</f>
        <is>
          <t/>
        </is>
      </c>
      <c r="AX404" s="8" t="inlineStr">
        <f aca="false">IF(A404&lt;&gt;"",IF(AW404&lt;&gt;0,ACOS(R404/AW404),0),"")</f>
        <is>
          <t/>
        </is>
      </c>
      <c r="AY404" s="8" t="inlineStr">
        <f aca="false">IF(A404&lt;&gt;"",DEGREES(AX404),"")</f>
        <is>
          <t/>
        </is>
      </c>
      <c r="AZ404" s="8" t="inlineStr">
        <f aca="false">IF(A404&lt;&gt;"",IF(OR(P404&lt;&gt;0,Q404&lt;&gt;0),ATAN2(P404,Q404),0),"")</f>
        <is>
          <t/>
        </is>
      </c>
      <c r="BA404" s="8" t="inlineStr">
        <f aca="false">IF(A404&lt;&gt;"",DEGREES(AZ404),"")</f>
        <is>
          <t/>
        </is>
      </c>
      <c r="BB404" s="8" t="inlineStr">
        <f aca="false">IF(A404&lt;&gt;"",SQRT(SUMSQ(S404:U404)),"")</f>
        <is>
          <t/>
        </is>
      </c>
      <c r="BC404" s="8" t="inlineStr">
        <f aca="false">IF(A404&lt;&gt;"",IF(BB404&lt;&gt;0,ACOS(U404/BB404),0),"")</f>
        <is>
          <t/>
        </is>
      </c>
      <c r="BD404" s="8" t="inlineStr">
        <f aca="false">IF(A404&lt;&gt;"",DEGREES(BC404),"")</f>
        <is>
          <t/>
        </is>
      </c>
      <c r="BE404" s="8" t="inlineStr">
        <f aca="false">IF(A404&lt;&gt;"",IF(OR(S404&lt;&gt;0,T404&lt;&gt;0),ATAN2(S404,T404),0),"")</f>
        <is>
          <t/>
        </is>
      </c>
      <c r="BF404" s="8" t="inlineStr">
        <f aca="false">IF(A404&lt;&gt;"",DEGREES(BE404),"")</f>
        <is>
          <t/>
        </is>
      </c>
      <c r="BG404" s="8" t="inlineStr">
        <f aca="false">IF(A404&lt;&gt;"",SQRT(SUMSQ(V404:X404)),"")</f>
        <is>
          <t/>
        </is>
      </c>
      <c r="BH404" s="8" t="inlineStr">
        <f aca="false">IF(A404&lt;&gt;"",IF(BG404&lt;&gt;0,ACOS(X404/BG404),0),"")</f>
        <is>
          <t/>
        </is>
      </c>
      <c r="BI404" s="8" t="inlineStr">
        <f aca="false">IF(A404&lt;&gt;"",DEGREES(BH404),"")</f>
        <is>
          <t/>
        </is>
      </c>
      <c r="BJ404" s="8" t="inlineStr">
        <f aca="false">IF(A404&lt;&gt;"",IF(OR(V404&lt;&gt;0,W404&lt;&gt;0),ATAN2(V404,W404),0),"")</f>
        <is>
          <t/>
        </is>
      </c>
      <c r="BK404" s="8" t="inlineStr">
        <f aca="false">IF(A404&lt;&gt;"",DEGREES(BJ404),"")</f>
        <is>
          <t/>
        </is>
      </c>
      <c r="BL404" s="8" t="inlineStr">
        <f aca="false">IF(A404&lt;&gt;"",SQRT(SUMSQ(Y404:AA404)),"")</f>
        <is>
          <t/>
        </is>
      </c>
      <c r="BM404" s="8" t="inlineStr">
        <f aca="false">IF(A404&lt;&gt;"",IF(BL404&lt;&gt;0,ACOS(AA404/BL404),0),"")</f>
        <is>
          <t/>
        </is>
      </c>
      <c r="BN404" s="8" t="inlineStr">
        <f aca="false">IF(A404&lt;&gt;"",DEGREES(BM404),"")</f>
        <is>
          <t/>
        </is>
      </c>
      <c r="BO404" s="8" t="inlineStr">
        <f aca="false">IF(A404&lt;&gt;"",IF(OR(Y404&lt;&gt;0,Z404&lt;&gt;0),ATAN2(Y404,Z404),0),"")</f>
        <is>
          <t/>
        </is>
      </c>
      <c r="BP404" s="8" t="inlineStr">
        <f aca="false">IF(A404&lt;&gt;"",DEGREES(BO404),"")</f>
        <is>
          <t/>
        </is>
      </c>
      <c r="BQ404" s="8" t="inlineStr">
        <f aca="false">IF(A404&lt;&gt;"",SQRT(SUMSQ(AB404:AD404)),"")</f>
        <is>
          <t/>
        </is>
      </c>
      <c r="BR404" s="8" t="inlineStr">
        <f aca="false">IF(A404&lt;&gt;"",IF(BQ404&lt;&gt;0,ACOS(AD404/BQ404),0),"")</f>
        <is>
          <t/>
        </is>
      </c>
      <c r="BS404" s="8" t="inlineStr">
        <f aca="false">IF(A404&lt;&gt;"",DEGREES(BR404),"")</f>
        <is>
          <t/>
        </is>
      </c>
      <c r="BT404" s="8" t="inlineStr">
        <f aca="false">IF(A404&lt;&gt;"",IF(OR(AB404&lt;&gt;0,AC404&lt;&gt;0),ATAN2(AB404,AC404),0),"")</f>
        <is>
          <t/>
        </is>
      </c>
      <c r="BU404" s="8" t="inlineStr">
        <f aca="false">IF(A404&lt;&gt;"",DEGREES(BT404),"")</f>
        <is>
          <t/>
        </is>
      </c>
      <c r="BV404" s="8" t="inlineStr">
        <f aca="false">IF(A404&lt;&gt;"",SQRT(SUMSQ(AE404:AG404)),"")</f>
        <is>
          <t/>
        </is>
      </c>
      <c r="BW404" s="8" t="inlineStr">
        <f aca="false">IF(A404&lt;&gt;"",IF(BV404&lt;&gt;0,ACOS(AG404/BV404),0),"")</f>
        <is>
          <t/>
        </is>
      </c>
      <c r="BX404" s="8" t="inlineStr">
        <f aca="false">IF(A404&lt;&gt;"",DEGREES(BW404),"")</f>
        <is>
          <t/>
        </is>
      </c>
      <c r="BY404" s="8" t="inlineStr">
        <f aca="false">IF(A404&lt;&gt;"",IF(OR(AF404&lt;&gt;0,AG404&lt;&gt;0),ATAN2(AF404,AG404),0),"")</f>
        <is>
          <t/>
        </is>
      </c>
      <c r="BZ404" s="8" t="inlineStr">
        <f aca="false">IF(A404&lt;&gt;"",DEGREES(BY404),"")</f>
        <is>
          <t/>
        </is>
      </c>
      <c r="CA404" s="0" t="inlineStr">
        <f aca="false">IF(A404&lt;&gt;"",IF(AND(AI404&lt;Parameters!$B$11,AI404&gt;Parameters!$B$12,AN404&lt;Parameters!$B$11,AN404&gt;Parameters!$B$12,AS404&lt;Parameters!$B$11,AS404&gt;Parameters!$B$12,AX404&lt;Parameters!$B$11,AX404&gt;Parameters!$B$12,BC404&lt;Parameters!$B$11,BC404&gt;Parameters!$B$12,BM404&lt;Parameters!$B$11,BM404&gt;Parameters!$B$12,BR404&lt;Parameters!$B$11,BR404&gt;Parameters!$B$12,BW404&lt;Parameters!$B$11,BW404&gt;Parameters!$B$12),1,0),"")</f>
        <is>
          <t/>
        </is>
      </c>
      <c r="CB404" s="0" t="inlineStr">
        <f aca="false">IF(A404&lt;&gt;"",IF(OR(AI404&lt;Parameters!$B$12,AI404&gt;Parameters!$B$11),0,1),"")</f>
        <is>
          <t/>
        </is>
      </c>
      <c r="CC404" s="0" t="inlineStr">
        <f aca="false">IF(A404&lt;&gt;"",IF(OR(AN404&lt;Parameters!$B$12,AN404&gt;Parameters!$B$11),0,1),"")</f>
        <is>
          <t/>
        </is>
      </c>
      <c r="CD404" s="0" t="inlineStr">
        <f aca="false">IF(A404&lt;&gt;"",IF(OR(AS404&lt;Parameters!$B$12,AS404&gt;Parameters!$B$11),0,1),"")</f>
        <is>
          <t/>
        </is>
      </c>
      <c r="CE404" s="0" t="inlineStr">
        <f aca="false">IF(A404&lt;&gt;"",IF(OR(AX404&lt;Parameters!$B$12,AX404&gt;Parameters!$B$11),0,1),"")</f>
        <is>
          <t/>
        </is>
      </c>
      <c r="CF404" s="0" t="inlineStr">
        <f aca="false">IF(A404&lt;&gt;"",IF(OR(BC404&lt;Parameters!$B$12,BC404&gt;Parameters!$B$11),0,1),"")</f>
        <is>
          <t/>
        </is>
      </c>
      <c r="CG404" s="0" t="inlineStr">
        <f aca="false">IF(A404&lt;&gt;"",IF(OR(BH404&lt;Parameters!$B$12,BH404&gt;Parameters!$B$11),0,1),"")</f>
        <is>
          <t/>
        </is>
      </c>
      <c r="CH404" s="0" t="inlineStr">
        <f aca="false">IF(A404&lt;&gt;"",IF(OR(BM404&lt;Parameters!$B$12,BM404&gt;Parameters!$B$11),0,1),"")</f>
        <is>
          <t/>
        </is>
      </c>
      <c r="CI404" s="0" t="inlineStr">
        <f aca="false">IF(A404&lt;&gt;"",IF(OR(BR404&lt;Parameters!$B$12,BR404&gt;Parameters!$B$11),0,1),"")</f>
        <is>
          <t/>
        </is>
      </c>
      <c r="CJ404" s="0" t="inlineStr">
        <f aca="false">IF(A404&lt;&gt;"",IF(OR(BW404&lt;Parameters!$B$12,BW404&gt;Parameters!$B$11),0,1),"")</f>
        <is>
          <t/>
        </is>
      </c>
      <c r="CK404" s="26" t="inlineStr">
        <f aca="false">IF(A404&lt;&gt;"",SUM(CB404:CJ404)/9,"")</f>
        <is>
          <t/>
        </is>
      </c>
      <c r="CL404" s="0" t="inlineStr">
        <f aca="false">IF(A404&lt;&gt;"",CK404*9,"")</f>
        <is>
          <t/>
        </is>
      </c>
      <c r="CM404" s="8" t="inlineStr">
        <f aca="false">IF(A404&lt;&gt;"",TEXT(B404,CM$2)&amp;" "&amp;TEXT(A404,CM$2),"")</f>
        <is>
          <t/>
        </is>
      </c>
    </row>
    <row r="405" customFormat="false" ht="15" hidden="false" customHeight="false" outlineLevel="0" collapsed="false">
      <c r="A405" s="0" t="inlineStr">
        <f aca="false">IF(OR(B404&lt;Parameters!$K$12,A404&lt;Parameters!$K$12),IF(A404&lt;Parameters!$K$12,A404+1,0),"")</f>
        <is>
          <t/>
        </is>
      </c>
      <c r="B405" s="0" t="inlineStr">
        <f aca="false">IF(A405&lt;&gt;"",IF(A405=0,B404+1,B404),"")</f>
        <is>
          <t/>
        </is>
      </c>
      <c r="C405" s="24" t="inlineStr">
        <f aca="false">IF(A405&lt;&gt;"",-_phi*(A405+0.5),"")</f>
        <is>
          <t/>
        </is>
      </c>
      <c r="D405" s="8" t="inlineStr">
        <f aca="false">IF(A405&lt;&gt;"",DEGREES(C405),"")</f>
        <is>
          <t/>
        </is>
      </c>
      <c r="E405" s="24" t="inlineStr">
        <f aca="false">IF(A405&lt;&gt;"",_phi*(B405+0.5),"")</f>
        <is>
          <t/>
        </is>
      </c>
      <c r="F405" s="8" t="inlineStr">
        <f aca="false">IF(A405&lt;&gt;"",DEGREES(E405),"")</f>
        <is>
          <t/>
        </is>
      </c>
      <c r="G405" s="8" t="inlineStr">
        <f aca="false">IF(A405&lt;&gt;"",LOOKUP(A405,h!$A$3:$A$30,h!$D$3:$D$30),"")</f>
        <is>
          <t/>
        </is>
      </c>
      <c r="H405" s="8" t="inlineStr">
        <f aca="false">IF(A405&lt;&gt;"",LOOKUP(B405,h!$A$3:$A$30,h!$D$3:$D$30),"")</f>
        <is>
          <t/>
        </is>
      </c>
      <c r="I405" s="8" t="inlineStr">
        <f aca="false">IF(A405&lt;&gt;"",_zif,"")</f>
        <is>
          <t/>
        </is>
      </c>
      <c r="J405" s="8" t="inlineStr">
        <f aca="false">IF(A405&lt;&gt;"",$G405+'v1 Frame'!D$3*COS($C405)+'v1 Frame'!E$3*SIN($C405)*SIN($E405)+'v1 Frame'!F$3*SIN($C405)*COS($E405),"")</f>
        <is>
          <t/>
        </is>
      </c>
      <c r="K405" s="8" t="inlineStr">
        <f aca="false">IF(A405&lt;&gt;"",$H405+'v1 Frame'!E$3*COS($E405)-'v1 Frame'!F$3*SIN($E405),"")</f>
        <is>
          <t/>
        </is>
      </c>
      <c r="L405" s="8" t="inlineStr">
        <f aca="false">IF(A405&lt;&gt;"",$I405-'v1 Frame'!D$3*SIN($C405)+'v1 Frame'!E$3*COS($C405)*SIN($E405)+'v1 Frame'!F$3*COS($C405)*COS($E405),"")</f>
        <is>
          <t/>
        </is>
      </c>
      <c r="M405" s="8" t="inlineStr">
        <f aca="false">IF(A405&lt;&gt;"",$G405+'v1 Frame'!G$3*COS($C405)+'v1 Frame'!H$3*SIN($C405)*SIN($E405)+'v1 Frame'!I$3*SIN($C405)*COS($E405),"")</f>
        <is>
          <t/>
        </is>
      </c>
      <c r="N405" s="8" t="inlineStr">
        <f aca="false">IF(A405&lt;&gt;"",$H405+'v1 Frame'!H$3*COS($E405)-'v1 Frame'!I$3*SIN($E405),"")</f>
        <is>
          <t/>
        </is>
      </c>
      <c r="O405" s="8" t="inlineStr">
        <f aca="false">IF(A405&lt;&gt;"",$I405-'v1 Frame'!G$3*SIN($C405)+'v1 Frame'!H$3*COS($C405)*SIN($E405)+'v1 Frame'!I$3*COS($C405)*COS($E405),"")</f>
        <is>
          <t/>
        </is>
      </c>
      <c r="P405" s="8" t="inlineStr">
        <f aca="false">IF(A405&lt;&gt;"",$G405+'v1 Frame'!J$3*COS($C405)+'v1 Frame'!K$3*SIN($C405)*SIN($E405)+'v1 Frame'!L$3*SIN($C405)*COS($E405),"")</f>
        <is>
          <t/>
        </is>
      </c>
      <c r="Q405" s="8" t="inlineStr">
        <f aca="false">IF(A405&lt;&gt;"",$H405+'v1 Frame'!K$3*COS($E405)-'v1 Frame'!L$3*SIN($E405),"")</f>
        <is>
          <t/>
        </is>
      </c>
      <c r="R405" s="8" t="inlineStr">
        <f aca="false">IF(A405&lt;&gt;"",$I405-'v1 Frame'!J$3*SIN($C405)+'v1 Frame'!K$3*COS($C405)*SIN($E405)+'v1 Frame'!L$3*COS($C405)*COS($E405),"")</f>
        <is>
          <t/>
        </is>
      </c>
      <c r="S405" s="8" t="inlineStr">
        <f aca="false">IF(A405&lt;&gt;"",$G405+'v1 Frame'!M$3*COS($C405)+'v1 Frame'!N$3*SIN($C405)*SIN($E405)+'v1 Frame'!O$3*SIN($C405)*COS($E405),"")</f>
        <is>
          <t/>
        </is>
      </c>
      <c r="T405" s="8" t="inlineStr">
        <f aca="false">IF(A405&lt;&gt;"",$H405+'v1 Frame'!N$3*COS($E405)-'v1 Frame'!O$3*SIN($E405),"")</f>
        <is>
          <t/>
        </is>
      </c>
      <c r="U405" s="8" t="inlineStr">
        <f aca="false">IF(A405&lt;&gt;"",$I405-'v1 Frame'!M$3*SIN($C405)+'v1 Frame'!N$3*COS($C405)*SIN($E405)+'v1 Frame'!O$3*COS($C405)*COS($E405),"")</f>
        <is>
          <t/>
        </is>
      </c>
      <c r="V405" s="8" t="inlineStr">
        <f aca="false">IF(A405&lt;&gt;"",$G405+'v1 Frame'!P$3*COS($C405)+'v1 Frame'!Q$3*SIN($C405)*SIN($E405)+'v1 Frame'!R$3*SIN($C405)*COS($E405),"")</f>
        <is>
          <t/>
        </is>
      </c>
      <c r="W405" s="8" t="inlineStr">
        <f aca="false">IF(A405&lt;&gt;"",$H405+'v1 Frame'!Q$3*COS($E405)-'v1 Frame'!R$3*SIN($E405),"")</f>
        <is>
          <t/>
        </is>
      </c>
      <c r="X405" s="8" t="inlineStr">
        <f aca="false">IF(A405&lt;&gt;"",$I405-'v1 Frame'!P$3*SIN($C405)+'v1 Frame'!Q$3*COS($C405)*SIN($E405)+'v1 Frame'!R$3*COS($C405)*COS($E405),"")</f>
        <is>
          <t/>
        </is>
      </c>
      <c r="Y405" s="8" t="inlineStr">
        <f aca="false">IF(A405&lt;&gt;"",$G405+'v1 Frame'!S$3*COS($C405)+'v1 Frame'!T$3*SIN($C405)*SIN($E405)+'v1 Frame'!U$3*SIN($C405)*COS($E405),"")</f>
        <is>
          <t/>
        </is>
      </c>
      <c r="Z405" s="8" t="inlineStr">
        <f aca="false">IF(A405&lt;&gt;"",$H405+'v1 Frame'!T$3*COS($E405)-'v1 Frame'!U$3*SIN($E405),"")</f>
        <is>
          <t/>
        </is>
      </c>
      <c r="AA405" s="8" t="inlineStr">
        <f aca="false">IF(A405&lt;&gt;"",$I405-'v1 Frame'!S$3*SIN($C405)+'v1 Frame'!T$3*COS($C405)*SIN($E405)+'v1 Frame'!U$3*COS($C405)*COS($E405),"")</f>
        <is>
          <t/>
        </is>
      </c>
      <c r="AB405" s="8" t="inlineStr">
        <f aca="false">IF(A405&lt;&gt;"",$G405+'v1 Frame'!V$3*COS($C405)+'v1 Frame'!W$3*SIN($C405)*SIN($E405)+'v1 Frame'!X$3*SIN($C405)*COS($E405),"")</f>
        <is>
          <t/>
        </is>
      </c>
      <c r="AC405" s="8" t="inlineStr">
        <f aca="false">IF(A405&lt;&gt;"",$H405+'v1 Frame'!W$3*COS($E405)-'v1 Frame'!X$3*SIN($E405),"")</f>
        <is>
          <t/>
        </is>
      </c>
      <c r="AD405" s="8" t="inlineStr">
        <f aca="false">IF(A405&lt;&gt;"",$I405-'v1 Frame'!V$3*SIN($C405)+'v1 Frame'!W$3*COS($C405)*SIN($E405)+'v1 Frame'!X$3*COS($C405)*COS($E405),"")</f>
        <is>
          <t/>
        </is>
      </c>
      <c r="AE405" s="25" t="inlineStr">
        <f aca="false">IF(A405&lt;&gt;"",$G405+'v1 Frame'!Y$3*COS($C405)+'v1 Frame'!Z$3*SIN($C405)*SIN($E405)+'v1 Frame'!AA$3*SIN($C405)*COS($E405),"")</f>
        <is>
          <t/>
        </is>
      </c>
      <c r="AF405" s="25" t="inlineStr">
        <f aca="false">IF(A405&lt;&gt;"",$H405+'v1 Frame'!Z$3*COS($E405)-'v1 Frame'!AA$3*SIN($E405),"")</f>
        <is>
          <t/>
        </is>
      </c>
      <c r="AG405" s="25" t="inlineStr">
        <f aca="false">IF(A405&lt;&gt;"",$I405-'v1 Frame'!Y$3*SIN($C405)+'v1 Frame'!Z$3*COS($C405)*SIN($E405)+'v1 Frame'!AA$3*COS($C405)*COS($E405),"")</f>
        <is>
          <t/>
        </is>
      </c>
      <c r="AH405" s="8" t="inlineStr">
        <f aca="false">IF(A405&lt;&gt;"",SQRT(SUMSQ(G405:I405)),"")</f>
        <is>
          <t/>
        </is>
      </c>
      <c r="AI405" s="8" t="inlineStr">
        <f aca="false">IF(A405&lt;&gt;"",IF(AH405&lt;&gt;0,ACOS(I405/AH405),0),"")</f>
        <is>
          <t/>
        </is>
      </c>
      <c r="AJ405" s="8" t="inlineStr">
        <f aca="false">IF(A405&lt;&gt;"",DEGREES(AI405),"")</f>
        <is>
          <t/>
        </is>
      </c>
      <c r="AK405" s="8" t="inlineStr">
        <f aca="false">IF(A405&lt;&gt;"",IF(OR(G405&lt;&gt;0,H405&lt;&gt;0),ATAN2(G405,H405),0),"")</f>
        <is>
          <t/>
        </is>
      </c>
      <c r="AL405" s="8" t="inlineStr">
        <f aca="false">IF(A405&lt;&gt;"",DEGREES(AK405),"")</f>
        <is>
          <t/>
        </is>
      </c>
      <c r="AM405" s="8" t="inlineStr">
        <f aca="false">IF(A405&lt;&gt;"",SQRT(SUMSQ(J405:L405)),"")</f>
        <is>
          <t/>
        </is>
      </c>
      <c r="AN405" s="8" t="inlineStr">
        <f aca="false">IF(A405&lt;&gt;"",IF(AM405&lt;&gt;0,ACOS(L405/AM405),0),"")</f>
        <is>
          <t/>
        </is>
      </c>
      <c r="AO405" s="8" t="inlineStr">
        <f aca="false">IF(A405&lt;&gt;"",DEGREES(AN405),"")</f>
        <is>
          <t/>
        </is>
      </c>
      <c r="AP405" s="8" t="inlineStr">
        <f aca="false">IF(A405&lt;&gt;"",IF(OR(J405&lt;&gt;0,K405&lt;&gt;0),ATAN2(J405,K405),0),"")</f>
        <is>
          <t/>
        </is>
      </c>
      <c r="AQ405" s="8" t="inlineStr">
        <f aca="false">IF(A405&lt;&gt;"",DEGREES(AP405),"")</f>
        <is>
          <t/>
        </is>
      </c>
      <c r="AR405" s="8" t="inlineStr">
        <f aca="false">IF(A405&lt;&gt;"",SQRT(SUMSQ(M405:O405)),"")</f>
        <is>
          <t/>
        </is>
      </c>
      <c r="AS405" s="8" t="inlineStr">
        <f aca="false">IF(A405&lt;&gt;"",IF(AR405&lt;&gt;0,ACOS(O405/AR405),0),"")</f>
        <is>
          <t/>
        </is>
      </c>
      <c r="AT405" s="8" t="inlineStr">
        <f aca="false">IF(A405&lt;&gt;"",DEGREES(AS405),"")</f>
        <is>
          <t/>
        </is>
      </c>
      <c r="AU405" s="8" t="inlineStr">
        <f aca="false">IF(A405&lt;&gt;"",IF(OR(M405&lt;&gt;0,N405&lt;&gt;0),ATAN2(M405,N405),0),"")</f>
        <is>
          <t/>
        </is>
      </c>
      <c r="AV405" s="8" t="inlineStr">
        <f aca="false">IF(A405&lt;&gt;"",DEGREES(AU405),"")</f>
        <is>
          <t/>
        </is>
      </c>
      <c r="AW405" s="8" t="inlineStr">
        <f aca="false">IF(A405&lt;&gt;"",SQRT(SUMSQ(P405:R405)),"")</f>
        <is>
          <t/>
        </is>
      </c>
      <c r="AX405" s="8" t="inlineStr">
        <f aca="false">IF(A405&lt;&gt;"",IF(AW405&lt;&gt;0,ACOS(R405/AW405),0),"")</f>
        <is>
          <t/>
        </is>
      </c>
      <c r="AY405" s="8" t="inlineStr">
        <f aca="false">IF(A405&lt;&gt;"",DEGREES(AX405),"")</f>
        <is>
          <t/>
        </is>
      </c>
      <c r="AZ405" s="8" t="inlineStr">
        <f aca="false">IF(A405&lt;&gt;"",IF(OR(P405&lt;&gt;0,Q405&lt;&gt;0),ATAN2(P405,Q405),0),"")</f>
        <is>
          <t/>
        </is>
      </c>
      <c r="BA405" s="8" t="inlineStr">
        <f aca="false">IF(A405&lt;&gt;"",DEGREES(AZ405),"")</f>
        <is>
          <t/>
        </is>
      </c>
      <c r="BB405" s="8" t="inlineStr">
        <f aca="false">IF(A405&lt;&gt;"",SQRT(SUMSQ(S405:U405)),"")</f>
        <is>
          <t/>
        </is>
      </c>
      <c r="BC405" s="8" t="inlineStr">
        <f aca="false">IF(A405&lt;&gt;"",IF(BB405&lt;&gt;0,ACOS(U405/BB405),0),"")</f>
        <is>
          <t/>
        </is>
      </c>
      <c r="BD405" s="8" t="inlineStr">
        <f aca="false">IF(A405&lt;&gt;"",DEGREES(BC405),"")</f>
        <is>
          <t/>
        </is>
      </c>
      <c r="BE405" s="8" t="inlineStr">
        <f aca="false">IF(A405&lt;&gt;"",IF(OR(S405&lt;&gt;0,T405&lt;&gt;0),ATAN2(S405,T405),0),"")</f>
        <is>
          <t/>
        </is>
      </c>
      <c r="BF405" s="8" t="inlineStr">
        <f aca="false">IF(A405&lt;&gt;"",DEGREES(BE405),"")</f>
        <is>
          <t/>
        </is>
      </c>
      <c r="BG405" s="8" t="inlineStr">
        <f aca="false">IF(A405&lt;&gt;"",SQRT(SUMSQ(V405:X405)),"")</f>
        <is>
          <t/>
        </is>
      </c>
      <c r="BH405" s="8" t="inlineStr">
        <f aca="false">IF(A405&lt;&gt;"",IF(BG405&lt;&gt;0,ACOS(X405/BG405),0),"")</f>
        <is>
          <t/>
        </is>
      </c>
      <c r="BI405" s="8" t="inlineStr">
        <f aca="false">IF(A405&lt;&gt;"",DEGREES(BH405),"")</f>
        <is>
          <t/>
        </is>
      </c>
      <c r="BJ405" s="8" t="inlineStr">
        <f aca="false">IF(A405&lt;&gt;"",IF(OR(V405&lt;&gt;0,W405&lt;&gt;0),ATAN2(V405,W405),0),"")</f>
        <is>
          <t/>
        </is>
      </c>
      <c r="BK405" s="8" t="inlineStr">
        <f aca="false">IF(A405&lt;&gt;"",DEGREES(BJ405),"")</f>
        <is>
          <t/>
        </is>
      </c>
      <c r="BL405" s="8" t="inlineStr">
        <f aca="false">IF(A405&lt;&gt;"",SQRT(SUMSQ(Y405:AA405)),"")</f>
        <is>
          <t/>
        </is>
      </c>
      <c r="BM405" s="8" t="inlineStr">
        <f aca="false">IF(A405&lt;&gt;"",IF(BL405&lt;&gt;0,ACOS(AA405/BL405),0),"")</f>
        <is>
          <t/>
        </is>
      </c>
      <c r="BN405" s="8" t="inlineStr">
        <f aca="false">IF(A405&lt;&gt;"",DEGREES(BM405),"")</f>
        <is>
          <t/>
        </is>
      </c>
      <c r="BO405" s="8" t="inlineStr">
        <f aca="false">IF(A405&lt;&gt;"",IF(OR(Y405&lt;&gt;0,Z405&lt;&gt;0),ATAN2(Y405,Z405),0),"")</f>
        <is>
          <t/>
        </is>
      </c>
      <c r="BP405" s="8" t="inlineStr">
        <f aca="false">IF(A405&lt;&gt;"",DEGREES(BO405),"")</f>
        <is>
          <t/>
        </is>
      </c>
      <c r="BQ405" s="8" t="inlineStr">
        <f aca="false">IF(A405&lt;&gt;"",SQRT(SUMSQ(AB405:AD405)),"")</f>
        <is>
          <t/>
        </is>
      </c>
      <c r="BR405" s="8" t="inlineStr">
        <f aca="false">IF(A405&lt;&gt;"",IF(BQ405&lt;&gt;0,ACOS(AD405/BQ405),0),"")</f>
        <is>
          <t/>
        </is>
      </c>
      <c r="BS405" s="8" t="inlineStr">
        <f aca="false">IF(A405&lt;&gt;"",DEGREES(BR405),"")</f>
        <is>
          <t/>
        </is>
      </c>
      <c r="BT405" s="8" t="inlineStr">
        <f aca="false">IF(A405&lt;&gt;"",IF(OR(AB405&lt;&gt;0,AC405&lt;&gt;0),ATAN2(AB405,AC405),0),"")</f>
        <is>
          <t/>
        </is>
      </c>
      <c r="BU405" s="8" t="inlineStr">
        <f aca="false">IF(A405&lt;&gt;"",DEGREES(BT405),"")</f>
        <is>
          <t/>
        </is>
      </c>
      <c r="BV405" s="8" t="inlineStr">
        <f aca="false">IF(A405&lt;&gt;"",SQRT(SUMSQ(AE405:AG405)),"")</f>
        <is>
          <t/>
        </is>
      </c>
      <c r="BW405" s="8" t="inlineStr">
        <f aca="false">IF(A405&lt;&gt;"",IF(BV405&lt;&gt;0,ACOS(AG405/BV405),0),"")</f>
        <is>
          <t/>
        </is>
      </c>
      <c r="BX405" s="8" t="inlineStr">
        <f aca="false">IF(A405&lt;&gt;"",DEGREES(BW405),"")</f>
        <is>
          <t/>
        </is>
      </c>
      <c r="BY405" s="8" t="inlineStr">
        <f aca="false">IF(A405&lt;&gt;"",IF(OR(AF405&lt;&gt;0,AG405&lt;&gt;0),ATAN2(AF405,AG405),0),"")</f>
        <is>
          <t/>
        </is>
      </c>
      <c r="BZ405" s="8" t="inlineStr">
        <f aca="false">IF(A405&lt;&gt;"",DEGREES(BY405),"")</f>
        <is>
          <t/>
        </is>
      </c>
      <c r="CA405" s="0" t="inlineStr">
        <f aca="false">IF(A405&lt;&gt;"",IF(AND(AI405&lt;Parameters!$B$11,AI405&gt;Parameters!$B$12,AN405&lt;Parameters!$B$11,AN405&gt;Parameters!$B$12,AS405&lt;Parameters!$B$11,AS405&gt;Parameters!$B$12,AX405&lt;Parameters!$B$11,AX405&gt;Parameters!$B$12,BC405&lt;Parameters!$B$11,BC405&gt;Parameters!$B$12,BM405&lt;Parameters!$B$11,BM405&gt;Parameters!$B$12,BR405&lt;Parameters!$B$11,BR405&gt;Parameters!$B$12,BW405&lt;Parameters!$B$11,BW405&gt;Parameters!$B$12),1,0),"")</f>
        <is>
          <t/>
        </is>
      </c>
      <c r="CB405" s="0" t="inlineStr">
        <f aca="false">IF(A405&lt;&gt;"",IF(OR(AI405&lt;Parameters!$B$12,AI405&gt;Parameters!$B$11),0,1),"")</f>
        <is>
          <t/>
        </is>
      </c>
      <c r="CC405" s="0" t="inlineStr">
        <f aca="false">IF(A405&lt;&gt;"",IF(OR(AN405&lt;Parameters!$B$12,AN405&gt;Parameters!$B$11),0,1),"")</f>
        <is>
          <t/>
        </is>
      </c>
      <c r="CD405" s="0" t="inlineStr">
        <f aca="false">IF(A405&lt;&gt;"",IF(OR(AS405&lt;Parameters!$B$12,AS405&gt;Parameters!$B$11),0,1),"")</f>
        <is>
          <t/>
        </is>
      </c>
      <c r="CE405" s="0" t="inlineStr">
        <f aca="false">IF(A405&lt;&gt;"",IF(OR(AX405&lt;Parameters!$B$12,AX405&gt;Parameters!$B$11),0,1),"")</f>
        <is>
          <t/>
        </is>
      </c>
      <c r="CF405" s="0" t="inlineStr">
        <f aca="false">IF(A405&lt;&gt;"",IF(OR(BC405&lt;Parameters!$B$12,BC405&gt;Parameters!$B$11),0,1),"")</f>
        <is>
          <t/>
        </is>
      </c>
      <c r="CG405" s="0" t="inlineStr">
        <f aca="false">IF(A405&lt;&gt;"",IF(OR(BH405&lt;Parameters!$B$12,BH405&gt;Parameters!$B$11),0,1),"")</f>
        <is>
          <t/>
        </is>
      </c>
      <c r="CH405" s="0" t="inlineStr">
        <f aca="false">IF(A405&lt;&gt;"",IF(OR(BM405&lt;Parameters!$B$12,BM405&gt;Parameters!$B$11),0,1),"")</f>
        <is>
          <t/>
        </is>
      </c>
      <c r="CI405" s="0" t="inlineStr">
        <f aca="false">IF(A405&lt;&gt;"",IF(OR(BR405&lt;Parameters!$B$12,BR405&gt;Parameters!$B$11),0,1),"")</f>
        <is>
          <t/>
        </is>
      </c>
      <c r="CJ405" s="0" t="inlineStr">
        <f aca="false">IF(A405&lt;&gt;"",IF(OR(BW405&lt;Parameters!$B$12,BW405&gt;Parameters!$B$11),0,1),"")</f>
        <is>
          <t/>
        </is>
      </c>
      <c r="CK405" s="26" t="inlineStr">
        <f aca="false">IF(A405&lt;&gt;"",SUM(CB405:CJ405)/9,"")</f>
        <is>
          <t/>
        </is>
      </c>
      <c r="CL405" s="0" t="inlineStr">
        <f aca="false">IF(A405&lt;&gt;"",CK405*9,"")</f>
        <is>
          <t/>
        </is>
      </c>
      <c r="CM405" s="8" t="inlineStr">
        <f aca="false">IF(A405&lt;&gt;"",TEXT(B405,CM$2)&amp;" "&amp;TEXT(A405,CM$2),"")</f>
        <is>
          <t/>
        </is>
      </c>
    </row>
    <row r="406" customFormat="false" ht="15" hidden="false" customHeight="false" outlineLevel="0" collapsed="false">
      <c r="A406" s="0" t="inlineStr">
        <f aca="false">IF(OR(B405&lt;Parameters!$K$12,A405&lt;Parameters!$K$12),IF(A405&lt;Parameters!$K$12,A405+1,0),"")</f>
        <is>
          <t/>
        </is>
      </c>
      <c r="B406" s="0" t="inlineStr">
        <f aca="false">IF(A406&lt;&gt;"",IF(A406=0,B405+1,B405),"")</f>
        <is>
          <t/>
        </is>
      </c>
      <c r="C406" s="24" t="inlineStr">
        <f aca="false">IF(A406&lt;&gt;"",-_phi*(A406+0.5),"")</f>
        <is>
          <t/>
        </is>
      </c>
      <c r="D406" s="8" t="inlineStr">
        <f aca="false">IF(A406&lt;&gt;"",DEGREES(C406),"")</f>
        <is>
          <t/>
        </is>
      </c>
      <c r="E406" s="24" t="inlineStr">
        <f aca="false">IF(A406&lt;&gt;"",_phi*(B406+0.5),"")</f>
        <is>
          <t/>
        </is>
      </c>
      <c r="F406" s="8" t="inlineStr">
        <f aca="false">IF(A406&lt;&gt;"",DEGREES(E406),"")</f>
        <is>
          <t/>
        </is>
      </c>
      <c r="G406" s="8" t="inlineStr">
        <f aca="false">IF(A406&lt;&gt;"",LOOKUP(A406,h!$A$3:$A$30,h!$D$3:$D$30),"")</f>
        <is>
          <t/>
        </is>
      </c>
      <c r="H406" s="8" t="inlineStr">
        <f aca="false">IF(A406&lt;&gt;"",LOOKUP(B406,h!$A$3:$A$30,h!$D$3:$D$30),"")</f>
        <is>
          <t/>
        </is>
      </c>
      <c r="I406" s="8" t="inlineStr">
        <f aca="false">IF(A406&lt;&gt;"",_zif,"")</f>
        <is>
          <t/>
        </is>
      </c>
      <c r="J406" s="8" t="inlineStr">
        <f aca="false">IF(A406&lt;&gt;"",$G406+'v1 Frame'!D$3*COS($C406)+'v1 Frame'!E$3*SIN($C406)*SIN($E406)+'v1 Frame'!F$3*SIN($C406)*COS($E406),"")</f>
        <is>
          <t/>
        </is>
      </c>
      <c r="K406" s="8" t="inlineStr">
        <f aca="false">IF(A406&lt;&gt;"",$H406+'v1 Frame'!E$3*COS($E406)-'v1 Frame'!F$3*SIN($E406),"")</f>
        <is>
          <t/>
        </is>
      </c>
      <c r="L406" s="8" t="inlineStr">
        <f aca="false">IF(A406&lt;&gt;"",$I406-'v1 Frame'!D$3*SIN($C406)+'v1 Frame'!E$3*COS($C406)*SIN($E406)+'v1 Frame'!F$3*COS($C406)*COS($E406),"")</f>
        <is>
          <t/>
        </is>
      </c>
      <c r="M406" s="8" t="inlineStr">
        <f aca="false">IF(A406&lt;&gt;"",$G406+'v1 Frame'!G$3*COS($C406)+'v1 Frame'!H$3*SIN($C406)*SIN($E406)+'v1 Frame'!I$3*SIN($C406)*COS($E406),"")</f>
        <is>
          <t/>
        </is>
      </c>
      <c r="N406" s="8" t="inlineStr">
        <f aca="false">IF(A406&lt;&gt;"",$H406+'v1 Frame'!H$3*COS($E406)-'v1 Frame'!I$3*SIN($E406),"")</f>
        <is>
          <t/>
        </is>
      </c>
      <c r="O406" s="8" t="inlineStr">
        <f aca="false">IF(A406&lt;&gt;"",$I406-'v1 Frame'!G$3*SIN($C406)+'v1 Frame'!H$3*COS($C406)*SIN($E406)+'v1 Frame'!I$3*COS($C406)*COS($E406),"")</f>
        <is>
          <t/>
        </is>
      </c>
      <c r="P406" s="8" t="inlineStr">
        <f aca="false">IF(A406&lt;&gt;"",$G406+'v1 Frame'!J$3*COS($C406)+'v1 Frame'!K$3*SIN($C406)*SIN($E406)+'v1 Frame'!L$3*SIN($C406)*COS($E406),"")</f>
        <is>
          <t/>
        </is>
      </c>
      <c r="Q406" s="8" t="inlineStr">
        <f aca="false">IF(A406&lt;&gt;"",$H406+'v1 Frame'!K$3*COS($E406)-'v1 Frame'!L$3*SIN($E406),"")</f>
        <is>
          <t/>
        </is>
      </c>
      <c r="R406" s="8" t="inlineStr">
        <f aca="false">IF(A406&lt;&gt;"",$I406-'v1 Frame'!J$3*SIN($C406)+'v1 Frame'!K$3*COS($C406)*SIN($E406)+'v1 Frame'!L$3*COS($C406)*COS($E406),"")</f>
        <is>
          <t/>
        </is>
      </c>
      <c r="S406" s="8" t="inlineStr">
        <f aca="false">IF(A406&lt;&gt;"",$G406+'v1 Frame'!M$3*COS($C406)+'v1 Frame'!N$3*SIN($C406)*SIN($E406)+'v1 Frame'!O$3*SIN($C406)*COS($E406),"")</f>
        <is>
          <t/>
        </is>
      </c>
      <c r="T406" s="8" t="inlineStr">
        <f aca="false">IF(A406&lt;&gt;"",$H406+'v1 Frame'!N$3*COS($E406)-'v1 Frame'!O$3*SIN($E406),"")</f>
        <is>
          <t/>
        </is>
      </c>
      <c r="U406" s="8" t="inlineStr">
        <f aca="false">IF(A406&lt;&gt;"",$I406-'v1 Frame'!M$3*SIN($C406)+'v1 Frame'!N$3*COS($C406)*SIN($E406)+'v1 Frame'!O$3*COS($C406)*COS($E406),"")</f>
        <is>
          <t/>
        </is>
      </c>
      <c r="V406" s="8" t="inlineStr">
        <f aca="false">IF(A406&lt;&gt;"",$G406+'v1 Frame'!P$3*COS($C406)+'v1 Frame'!Q$3*SIN($C406)*SIN($E406)+'v1 Frame'!R$3*SIN($C406)*COS($E406),"")</f>
        <is>
          <t/>
        </is>
      </c>
      <c r="W406" s="8" t="inlineStr">
        <f aca="false">IF(A406&lt;&gt;"",$H406+'v1 Frame'!Q$3*COS($E406)-'v1 Frame'!R$3*SIN($E406),"")</f>
        <is>
          <t/>
        </is>
      </c>
      <c r="X406" s="8" t="inlineStr">
        <f aca="false">IF(A406&lt;&gt;"",$I406-'v1 Frame'!P$3*SIN($C406)+'v1 Frame'!Q$3*COS($C406)*SIN($E406)+'v1 Frame'!R$3*COS($C406)*COS($E406),"")</f>
        <is>
          <t/>
        </is>
      </c>
      <c r="Y406" s="8" t="inlineStr">
        <f aca="false">IF(A406&lt;&gt;"",$G406+'v1 Frame'!S$3*COS($C406)+'v1 Frame'!T$3*SIN($C406)*SIN($E406)+'v1 Frame'!U$3*SIN($C406)*COS($E406),"")</f>
        <is>
          <t/>
        </is>
      </c>
      <c r="Z406" s="8" t="inlineStr">
        <f aca="false">IF(A406&lt;&gt;"",$H406+'v1 Frame'!T$3*COS($E406)-'v1 Frame'!U$3*SIN($E406),"")</f>
        <is>
          <t/>
        </is>
      </c>
      <c r="AA406" s="8" t="inlineStr">
        <f aca="false">IF(A406&lt;&gt;"",$I406-'v1 Frame'!S$3*SIN($C406)+'v1 Frame'!T$3*COS($C406)*SIN($E406)+'v1 Frame'!U$3*COS($C406)*COS($E406),"")</f>
        <is>
          <t/>
        </is>
      </c>
      <c r="AB406" s="8" t="inlineStr">
        <f aca="false">IF(A406&lt;&gt;"",$G406+'v1 Frame'!V$3*COS($C406)+'v1 Frame'!W$3*SIN($C406)*SIN($E406)+'v1 Frame'!X$3*SIN($C406)*COS($E406),"")</f>
        <is>
          <t/>
        </is>
      </c>
      <c r="AC406" s="8" t="inlineStr">
        <f aca="false">IF(A406&lt;&gt;"",$H406+'v1 Frame'!W$3*COS($E406)-'v1 Frame'!X$3*SIN($E406),"")</f>
        <is>
          <t/>
        </is>
      </c>
      <c r="AD406" s="8" t="inlineStr">
        <f aca="false">IF(A406&lt;&gt;"",$I406-'v1 Frame'!V$3*SIN($C406)+'v1 Frame'!W$3*COS($C406)*SIN($E406)+'v1 Frame'!X$3*COS($C406)*COS($E406),"")</f>
        <is>
          <t/>
        </is>
      </c>
      <c r="AE406" s="25" t="inlineStr">
        <f aca="false">IF(A406&lt;&gt;"",$G406+'v1 Frame'!Y$3*COS($C406)+'v1 Frame'!Z$3*SIN($C406)*SIN($E406)+'v1 Frame'!AA$3*SIN($C406)*COS($E406),"")</f>
        <is>
          <t/>
        </is>
      </c>
      <c r="AF406" s="25" t="inlineStr">
        <f aca="false">IF(A406&lt;&gt;"",$H406+'v1 Frame'!Z$3*COS($E406)-'v1 Frame'!AA$3*SIN($E406),"")</f>
        <is>
          <t/>
        </is>
      </c>
      <c r="AG406" s="25" t="inlineStr">
        <f aca="false">IF(A406&lt;&gt;"",$I406-'v1 Frame'!Y$3*SIN($C406)+'v1 Frame'!Z$3*COS($C406)*SIN($E406)+'v1 Frame'!AA$3*COS($C406)*COS($E406),"")</f>
        <is>
          <t/>
        </is>
      </c>
      <c r="AH406" s="8" t="inlineStr">
        <f aca="false">IF(A406&lt;&gt;"",SQRT(SUMSQ(G406:I406)),"")</f>
        <is>
          <t/>
        </is>
      </c>
      <c r="AI406" s="8" t="inlineStr">
        <f aca="false">IF(A406&lt;&gt;"",IF(AH406&lt;&gt;0,ACOS(I406/AH406),0),"")</f>
        <is>
          <t/>
        </is>
      </c>
      <c r="AJ406" s="8" t="inlineStr">
        <f aca="false">IF(A406&lt;&gt;"",DEGREES(AI406),"")</f>
        <is>
          <t/>
        </is>
      </c>
      <c r="AK406" s="8" t="inlineStr">
        <f aca="false">IF(A406&lt;&gt;"",IF(OR(G406&lt;&gt;0,H406&lt;&gt;0),ATAN2(G406,H406),0),"")</f>
        <is>
          <t/>
        </is>
      </c>
      <c r="AL406" s="8" t="inlineStr">
        <f aca="false">IF(A406&lt;&gt;"",DEGREES(AK406),"")</f>
        <is>
          <t/>
        </is>
      </c>
      <c r="AM406" s="8" t="inlineStr">
        <f aca="false">IF(A406&lt;&gt;"",SQRT(SUMSQ(J406:L406)),"")</f>
        <is>
          <t/>
        </is>
      </c>
      <c r="AN406" s="8" t="inlineStr">
        <f aca="false">IF(A406&lt;&gt;"",IF(AM406&lt;&gt;0,ACOS(L406/AM406),0),"")</f>
        <is>
          <t/>
        </is>
      </c>
      <c r="AO406" s="8" t="inlineStr">
        <f aca="false">IF(A406&lt;&gt;"",DEGREES(AN406),"")</f>
        <is>
          <t/>
        </is>
      </c>
      <c r="AP406" s="8" t="inlineStr">
        <f aca="false">IF(A406&lt;&gt;"",IF(OR(J406&lt;&gt;0,K406&lt;&gt;0),ATAN2(J406,K406),0),"")</f>
        <is>
          <t/>
        </is>
      </c>
      <c r="AQ406" s="8" t="inlineStr">
        <f aca="false">IF(A406&lt;&gt;"",DEGREES(AP406),"")</f>
        <is>
          <t/>
        </is>
      </c>
      <c r="AR406" s="8" t="inlineStr">
        <f aca="false">IF(A406&lt;&gt;"",SQRT(SUMSQ(M406:O406)),"")</f>
        <is>
          <t/>
        </is>
      </c>
      <c r="AS406" s="8" t="inlineStr">
        <f aca="false">IF(A406&lt;&gt;"",IF(AR406&lt;&gt;0,ACOS(O406/AR406),0),"")</f>
        <is>
          <t/>
        </is>
      </c>
      <c r="AT406" s="8" t="inlineStr">
        <f aca="false">IF(A406&lt;&gt;"",DEGREES(AS406),"")</f>
        <is>
          <t/>
        </is>
      </c>
      <c r="AU406" s="8" t="inlineStr">
        <f aca="false">IF(A406&lt;&gt;"",IF(OR(M406&lt;&gt;0,N406&lt;&gt;0),ATAN2(M406,N406),0),"")</f>
        <is>
          <t/>
        </is>
      </c>
      <c r="AV406" s="8" t="inlineStr">
        <f aca="false">IF(A406&lt;&gt;"",DEGREES(AU406),"")</f>
        <is>
          <t/>
        </is>
      </c>
      <c r="AW406" s="8" t="inlineStr">
        <f aca="false">IF(A406&lt;&gt;"",SQRT(SUMSQ(P406:R406)),"")</f>
        <is>
          <t/>
        </is>
      </c>
      <c r="AX406" s="8" t="inlineStr">
        <f aca="false">IF(A406&lt;&gt;"",IF(AW406&lt;&gt;0,ACOS(R406/AW406),0),"")</f>
        <is>
          <t/>
        </is>
      </c>
      <c r="AY406" s="8" t="inlineStr">
        <f aca="false">IF(A406&lt;&gt;"",DEGREES(AX406),"")</f>
        <is>
          <t/>
        </is>
      </c>
      <c r="AZ406" s="8" t="inlineStr">
        <f aca="false">IF(A406&lt;&gt;"",IF(OR(P406&lt;&gt;0,Q406&lt;&gt;0),ATAN2(P406,Q406),0),"")</f>
        <is>
          <t/>
        </is>
      </c>
      <c r="BA406" s="8" t="inlineStr">
        <f aca="false">IF(A406&lt;&gt;"",DEGREES(AZ406),"")</f>
        <is>
          <t/>
        </is>
      </c>
      <c r="BB406" s="8" t="inlineStr">
        <f aca="false">IF(A406&lt;&gt;"",SQRT(SUMSQ(S406:U406)),"")</f>
        <is>
          <t/>
        </is>
      </c>
      <c r="BC406" s="8" t="inlineStr">
        <f aca="false">IF(A406&lt;&gt;"",IF(BB406&lt;&gt;0,ACOS(U406/BB406),0),"")</f>
        <is>
          <t/>
        </is>
      </c>
      <c r="BD406" s="8" t="inlineStr">
        <f aca="false">IF(A406&lt;&gt;"",DEGREES(BC406),"")</f>
        <is>
          <t/>
        </is>
      </c>
      <c r="BE406" s="8" t="inlineStr">
        <f aca="false">IF(A406&lt;&gt;"",IF(OR(S406&lt;&gt;0,T406&lt;&gt;0),ATAN2(S406,T406),0),"")</f>
        <is>
          <t/>
        </is>
      </c>
      <c r="BF406" s="8" t="inlineStr">
        <f aca="false">IF(A406&lt;&gt;"",DEGREES(BE406),"")</f>
        <is>
          <t/>
        </is>
      </c>
      <c r="BG406" s="8" t="inlineStr">
        <f aca="false">IF(A406&lt;&gt;"",SQRT(SUMSQ(V406:X406)),"")</f>
        <is>
          <t/>
        </is>
      </c>
      <c r="BH406" s="8" t="inlineStr">
        <f aca="false">IF(A406&lt;&gt;"",IF(BG406&lt;&gt;0,ACOS(X406/BG406),0),"")</f>
        <is>
          <t/>
        </is>
      </c>
      <c r="BI406" s="8" t="inlineStr">
        <f aca="false">IF(A406&lt;&gt;"",DEGREES(BH406),"")</f>
        <is>
          <t/>
        </is>
      </c>
      <c r="BJ406" s="8" t="inlineStr">
        <f aca="false">IF(A406&lt;&gt;"",IF(OR(V406&lt;&gt;0,W406&lt;&gt;0),ATAN2(V406,W406),0),"")</f>
        <is>
          <t/>
        </is>
      </c>
      <c r="BK406" s="8" t="inlineStr">
        <f aca="false">IF(A406&lt;&gt;"",DEGREES(BJ406),"")</f>
        <is>
          <t/>
        </is>
      </c>
      <c r="BL406" s="8" t="inlineStr">
        <f aca="false">IF(A406&lt;&gt;"",SQRT(SUMSQ(Y406:AA406)),"")</f>
        <is>
          <t/>
        </is>
      </c>
      <c r="BM406" s="8" t="inlineStr">
        <f aca="false">IF(A406&lt;&gt;"",IF(BL406&lt;&gt;0,ACOS(AA406/BL406),0),"")</f>
        <is>
          <t/>
        </is>
      </c>
      <c r="BN406" s="8" t="inlineStr">
        <f aca="false">IF(A406&lt;&gt;"",DEGREES(BM406),"")</f>
        <is>
          <t/>
        </is>
      </c>
      <c r="BO406" s="8" t="inlineStr">
        <f aca="false">IF(A406&lt;&gt;"",IF(OR(Y406&lt;&gt;0,Z406&lt;&gt;0),ATAN2(Y406,Z406),0),"")</f>
        <is>
          <t/>
        </is>
      </c>
      <c r="BP406" s="8" t="inlineStr">
        <f aca="false">IF(A406&lt;&gt;"",DEGREES(BO406),"")</f>
        <is>
          <t/>
        </is>
      </c>
      <c r="BQ406" s="8" t="inlineStr">
        <f aca="false">IF(A406&lt;&gt;"",SQRT(SUMSQ(AB406:AD406)),"")</f>
        <is>
          <t/>
        </is>
      </c>
      <c r="BR406" s="8" t="inlineStr">
        <f aca="false">IF(A406&lt;&gt;"",IF(BQ406&lt;&gt;0,ACOS(AD406/BQ406),0),"")</f>
        <is>
          <t/>
        </is>
      </c>
      <c r="BS406" s="8" t="inlineStr">
        <f aca="false">IF(A406&lt;&gt;"",DEGREES(BR406),"")</f>
        <is>
          <t/>
        </is>
      </c>
      <c r="BT406" s="8" t="inlineStr">
        <f aca="false">IF(A406&lt;&gt;"",IF(OR(AB406&lt;&gt;0,AC406&lt;&gt;0),ATAN2(AB406,AC406),0),"")</f>
        <is>
          <t/>
        </is>
      </c>
      <c r="BU406" s="8" t="inlineStr">
        <f aca="false">IF(A406&lt;&gt;"",DEGREES(BT406),"")</f>
        <is>
          <t/>
        </is>
      </c>
      <c r="BV406" s="8" t="inlineStr">
        <f aca="false">IF(A406&lt;&gt;"",SQRT(SUMSQ(AE406:AG406)),"")</f>
        <is>
          <t/>
        </is>
      </c>
      <c r="BW406" s="8" t="inlineStr">
        <f aca="false">IF(A406&lt;&gt;"",IF(BV406&lt;&gt;0,ACOS(AG406/BV406),0),"")</f>
        <is>
          <t/>
        </is>
      </c>
      <c r="BX406" s="8" t="inlineStr">
        <f aca="false">IF(A406&lt;&gt;"",DEGREES(BW406),"")</f>
        <is>
          <t/>
        </is>
      </c>
      <c r="BY406" s="8" t="inlineStr">
        <f aca="false">IF(A406&lt;&gt;"",IF(OR(AF406&lt;&gt;0,AG406&lt;&gt;0),ATAN2(AF406,AG406),0),"")</f>
        <is>
          <t/>
        </is>
      </c>
      <c r="BZ406" s="8" t="inlineStr">
        <f aca="false">IF(A406&lt;&gt;"",DEGREES(BY406),"")</f>
        <is>
          <t/>
        </is>
      </c>
      <c r="CA406" s="0" t="inlineStr">
        <f aca="false">IF(A406&lt;&gt;"",IF(AND(AI406&lt;Parameters!$B$11,AI406&gt;Parameters!$B$12,AN406&lt;Parameters!$B$11,AN406&gt;Parameters!$B$12,AS406&lt;Parameters!$B$11,AS406&gt;Parameters!$B$12,AX406&lt;Parameters!$B$11,AX406&gt;Parameters!$B$12,BC406&lt;Parameters!$B$11,BC406&gt;Parameters!$B$12,BM406&lt;Parameters!$B$11,BM406&gt;Parameters!$B$12,BR406&lt;Parameters!$B$11,BR406&gt;Parameters!$B$12,BW406&lt;Parameters!$B$11,BW406&gt;Parameters!$B$12),1,0),"")</f>
        <is>
          <t/>
        </is>
      </c>
      <c r="CB406" s="0" t="inlineStr">
        <f aca="false">IF(A406&lt;&gt;"",IF(OR(AI406&lt;Parameters!$B$12,AI406&gt;Parameters!$B$11),0,1),"")</f>
        <is>
          <t/>
        </is>
      </c>
      <c r="CC406" s="0" t="inlineStr">
        <f aca="false">IF(A406&lt;&gt;"",IF(OR(AN406&lt;Parameters!$B$12,AN406&gt;Parameters!$B$11),0,1),"")</f>
        <is>
          <t/>
        </is>
      </c>
      <c r="CD406" s="0" t="inlineStr">
        <f aca="false">IF(A406&lt;&gt;"",IF(OR(AS406&lt;Parameters!$B$12,AS406&gt;Parameters!$B$11),0,1),"")</f>
        <is>
          <t/>
        </is>
      </c>
      <c r="CE406" s="0" t="inlineStr">
        <f aca="false">IF(A406&lt;&gt;"",IF(OR(AX406&lt;Parameters!$B$12,AX406&gt;Parameters!$B$11),0,1),"")</f>
        <is>
          <t/>
        </is>
      </c>
      <c r="CF406" s="0" t="inlineStr">
        <f aca="false">IF(A406&lt;&gt;"",IF(OR(BC406&lt;Parameters!$B$12,BC406&gt;Parameters!$B$11),0,1),"")</f>
        <is>
          <t/>
        </is>
      </c>
      <c r="CG406" s="0" t="inlineStr">
        <f aca="false">IF(A406&lt;&gt;"",IF(OR(BH406&lt;Parameters!$B$12,BH406&gt;Parameters!$B$11),0,1),"")</f>
        <is>
          <t/>
        </is>
      </c>
      <c r="CH406" s="0" t="inlineStr">
        <f aca="false">IF(A406&lt;&gt;"",IF(OR(BM406&lt;Parameters!$B$12,BM406&gt;Parameters!$B$11),0,1),"")</f>
        <is>
          <t/>
        </is>
      </c>
      <c r="CI406" s="0" t="inlineStr">
        <f aca="false">IF(A406&lt;&gt;"",IF(OR(BR406&lt;Parameters!$B$12,BR406&gt;Parameters!$B$11),0,1),"")</f>
        <is>
          <t/>
        </is>
      </c>
      <c r="CJ406" s="0" t="inlineStr">
        <f aca="false">IF(A406&lt;&gt;"",IF(OR(BW406&lt;Parameters!$B$12,BW406&gt;Parameters!$B$11),0,1),"")</f>
        <is>
          <t/>
        </is>
      </c>
      <c r="CK406" s="26" t="inlineStr">
        <f aca="false">IF(A406&lt;&gt;"",SUM(CB406:CJ406)/9,"")</f>
        <is>
          <t/>
        </is>
      </c>
      <c r="CL406" s="0" t="inlineStr">
        <f aca="false">IF(A406&lt;&gt;"",CK406*9,"")</f>
        <is>
          <t/>
        </is>
      </c>
      <c r="CM406" s="8" t="inlineStr">
        <f aca="false">IF(A406&lt;&gt;"",TEXT(B406,CM$2)&amp;" "&amp;TEXT(A406,CM$2),"")</f>
        <is>
          <t/>
        </is>
      </c>
    </row>
    <row r="407" customFormat="false" ht="15" hidden="false" customHeight="false" outlineLevel="0" collapsed="false">
      <c r="A407" s="0" t="inlineStr">
        <f aca="false">IF(OR(B406&lt;Parameters!$K$12,A406&lt;Parameters!$K$12),IF(A406&lt;Parameters!$K$12,A406+1,0),"")</f>
        <is>
          <t/>
        </is>
      </c>
      <c r="B407" s="0" t="inlineStr">
        <f aca="false">IF(A407&lt;&gt;"",IF(A407=0,B406+1,B406),"")</f>
        <is>
          <t/>
        </is>
      </c>
      <c r="C407" s="24" t="inlineStr">
        <f aca="false">IF(A407&lt;&gt;"",-_phi*(A407+0.5),"")</f>
        <is>
          <t/>
        </is>
      </c>
      <c r="D407" s="8" t="inlineStr">
        <f aca="false">IF(A407&lt;&gt;"",DEGREES(C407),"")</f>
        <is>
          <t/>
        </is>
      </c>
      <c r="E407" s="24" t="inlineStr">
        <f aca="false">IF(A407&lt;&gt;"",_phi*(B407+0.5),"")</f>
        <is>
          <t/>
        </is>
      </c>
      <c r="F407" s="8" t="inlineStr">
        <f aca="false">IF(A407&lt;&gt;"",DEGREES(E407),"")</f>
        <is>
          <t/>
        </is>
      </c>
      <c r="G407" s="8" t="inlineStr">
        <f aca="false">IF(A407&lt;&gt;"",LOOKUP(A407,h!$A$3:$A$30,h!$D$3:$D$30),"")</f>
        <is>
          <t/>
        </is>
      </c>
      <c r="H407" s="8" t="inlineStr">
        <f aca="false">IF(A407&lt;&gt;"",LOOKUP(B407,h!$A$3:$A$30,h!$D$3:$D$30),"")</f>
        <is>
          <t/>
        </is>
      </c>
      <c r="I407" s="8" t="inlineStr">
        <f aca="false">IF(A407&lt;&gt;"",_zif,"")</f>
        <is>
          <t/>
        </is>
      </c>
      <c r="J407" s="8" t="inlineStr">
        <f aca="false">IF(A407&lt;&gt;"",$G407+'v1 Frame'!D$3*COS($C407)+'v1 Frame'!E$3*SIN($C407)*SIN($E407)+'v1 Frame'!F$3*SIN($C407)*COS($E407),"")</f>
        <is>
          <t/>
        </is>
      </c>
      <c r="K407" s="8" t="inlineStr">
        <f aca="false">IF(A407&lt;&gt;"",$H407+'v1 Frame'!E$3*COS($E407)-'v1 Frame'!F$3*SIN($E407),"")</f>
        <is>
          <t/>
        </is>
      </c>
      <c r="L407" s="8" t="inlineStr">
        <f aca="false">IF(A407&lt;&gt;"",$I407-'v1 Frame'!D$3*SIN($C407)+'v1 Frame'!E$3*COS($C407)*SIN($E407)+'v1 Frame'!F$3*COS($C407)*COS($E407),"")</f>
        <is>
          <t/>
        </is>
      </c>
      <c r="M407" s="8" t="inlineStr">
        <f aca="false">IF(A407&lt;&gt;"",$G407+'v1 Frame'!G$3*COS($C407)+'v1 Frame'!H$3*SIN($C407)*SIN($E407)+'v1 Frame'!I$3*SIN($C407)*COS($E407),"")</f>
        <is>
          <t/>
        </is>
      </c>
      <c r="N407" s="8" t="inlineStr">
        <f aca="false">IF(A407&lt;&gt;"",$H407+'v1 Frame'!H$3*COS($E407)-'v1 Frame'!I$3*SIN($E407),"")</f>
        <is>
          <t/>
        </is>
      </c>
      <c r="O407" s="8" t="inlineStr">
        <f aca="false">IF(A407&lt;&gt;"",$I407-'v1 Frame'!G$3*SIN($C407)+'v1 Frame'!H$3*COS($C407)*SIN($E407)+'v1 Frame'!I$3*COS($C407)*COS($E407),"")</f>
        <is>
          <t/>
        </is>
      </c>
      <c r="P407" s="8" t="inlineStr">
        <f aca="false">IF(A407&lt;&gt;"",$G407+'v1 Frame'!J$3*COS($C407)+'v1 Frame'!K$3*SIN($C407)*SIN($E407)+'v1 Frame'!L$3*SIN($C407)*COS($E407),"")</f>
        <is>
          <t/>
        </is>
      </c>
      <c r="Q407" s="8" t="inlineStr">
        <f aca="false">IF(A407&lt;&gt;"",$H407+'v1 Frame'!K$3*COS($E407)-'v1 Frame'!L$3*SIN($E407),"")</f>
        <is>
          <t/>
        </is>
      </c>
      <c r="R407" s="8" t="inlineStr">
        <f aca="false">IF(A407&lt;&gt;"",$I407-'v1 Frame'!J$3*SIN($C407)+'v1 Frame'!K$3*COS($C407)*SIN($E407)+'v1 Frame'!L$3*COS($C407)*COS($E407),"")</f>
        <is>
          <t/>
        </is>
      </c>
      <c r="S407" s="8" t="inlineStr">
        <f aca="false">IF(A407&lt;&gt;"",$G407+'v1 Frame'!M$3*COS($C407)+'v1 Frame'!N$3*SIN($C407)*SIN($E407)+'v1 Frame'!O$3*SIN($C407)*COS($E407),"")</f>
        <is>
          <t/>
        </is>
      </c>
      <c r="T407" s="8" t="inlineStr">
        <f aca="false">IF(A407&lt;&gt;"",$H407+'v1 Frame'!N$3*COS($E407)-'v1 Frame'!O$3*SIN($E407),"")</f>
        <is>
          <t/>
        </is>
      </c>
      <c r="U407" s="8" t="inlineStr">
        <f aca="false">IF(A407&lt;&gt;"",$I407-'v1 Frame'!M$3*SIN($C407)+'v1 Frame'!N$3*COS($C407)*SIN($E407)+'v1 Frame'!O$3*COS($C407)*COS($E407),"")</f>
        <is>
          <t/>
        </is>
      </c>
      <c r="V407" s="8" t="inlineStr">
        <f aca="false">IF(A407&lt;&gt;"",$G407+'v1 Frame'!P$3*COS($C407)+'v1 Frame'!Q$3*SIN($C407)*SIN($E407)+'v1 Frame'!R$3*SIN($C407)*COS($E407),"")</f>
        <is>
          <t/>
        </is>
      </c>
      <c r="W407" s="8" t="inlineStr">
        <f aca="false">IF(A407&lt;&gt;"",$H407+'v1 Frame'!Q$3*COS($E407)-'v1 Frame'!R$3*SIN($E407),"")</f>
        <is>
          <t/>
        </is>
      </c>
      <c r="X407" s="8" t="inlineStr">
        <f aca="false">IF(A407&lt;&gt;"",$I407-'v1 Frame'!P$3*SIN($C407)+'v1 Frame'!Q$3*COS($C407)*SIN($E407)+'v1 Frame'!R$3*COS($C407)*COS($E407),"")</f>
        <is>
          <t/>
        </is>
      </c>
      <c r="Y407" s="8" t="inlineStr">
        <f aca="false">IF(A407&lt;&gt;"",$G407+'v1 Frame'!S$3*COS($C407)+'v1 Frame'!T$3*SIN($C407)*SIN($E407)+'v1 Frame'!U$3*SIN($C407)*COS($E407),"")</f>
        <is>
          <t/>
        </is>
      </c>
      <c r="Z407" s="8" t="inlineStr">
        <f aca="false">IF(A407&lt;&gt;"",$H407+'v1 Frame'!T$3*COS($E407)-'v1 Frame'!U$3*SIN($E407),"")</f>
        <is>
          <t/>
        </is>
      </c>
      <c r="AA407" s="8" t="inlineStr">
        <f aca="false">IF(A407&lt;&gt;"",$I407-'v1 Frame'!S$3*SIN($C407)+'v1 Frame'!T$3*COS($C407)*SIN($E407)+'v1 Frame'!U$3*COS($C407)*COS($E407),"")</f>
        <is>
          <t/>
        </is>
      </c>
      <c r="AB407" s="8" t="inlineStr">
        <f aca="false">IF(A407&lt;&gt;"",$G407+'v1 Frame'!V$3*COS($C407)+'v1 Frame'!W$3*SIN($C407)*SIN($E407)+'v1 Frame'!X$3*SIN($C407)*COS($E407),"")</f>
        <is>
          <t/>
        </is>
      </c>
      <c r="AC407" s="8" t="inlineStr">
        <f aca="false">IF(A407&lt;&gt;"",$H407+'v1 Frame'!W$3*COS($E407)-'v1 Frame'!X$3*SIN($E407),"")</f>
        <is>
          <t/>
        </is>
      </c>
      <c r="AD407" s="8" t="inlineStr">
        <f aca="false">IF(A407&lt;&gt;"",$I407-'v1 Frame'!V$3*SIN($C407)+'v1 Frame'!W$3*COS($C407)*SIN($E407)+'v1 Frame'!X$3*COS($C407)*COS($E407),"")</f>
        <is>
          <t/>
        </is>
      </c>
      <c r="AE407" s="25" t="inlineStr">
        <f aca="false">IF(A407&lt;&gt;"",$G407+'v1 Frame'!Y$3*COS($C407)+'v1 Frame'!Z$3*SIN($C407)*SIN($E407)+'v1 Frame'!AA$3*SIN($C407)*COS($E407),"")</f>
        <is>
          <t/>
        </is>
      </c>
      <c r="AF407" s="25" t="inlineStr">
        <f aca="false">IF(A407&lt;&gt;"",$H407+'v1 Frame'!Z$3*COS($E407)-'v1 Frame'!AA$3*SIN($E407),"")</f>
        <is>
          <t/>
        </is>
      </c>
      <c r="AG407" s="25" t="inlineStr">
        <f aca="false">IF(A407&lt;&gt;"",$I407-'v1 Frame'!Y$3*SIN($C407)+'v1 Frame'!Z$3*COS($C407)*SIN($E407)+'v1 Frame'!AA$3*COS($C407)*COS($E407),"")</f>
        <is>
          <t/>
        </is>
      </c>
      <c r="AH407" s="8" t="inlineStr">
        <f aca="false">IF(A407&lt;&gt;"",SQRT(SUMSQ(G407:I407)),"")</f>
        <is>
          <t/>
        </is>
      </c>
      <c r="AI407" s="8" t="inlineStr">
        <f aca="false">IF(A407&lt;&gt;"",IF(AH407&lt;&gt;0,ACOS(I407/AH407),0),"")</f>
        <is>
          <t/>
        </is>
      </c>
      <c r="AJ407" s="8" t="inlineStr">
        <f aca="false">IF(A407&lt;&gt;"",DEGREES(AI407),"")</f>
        <is>
          <t/>
        </is>
      </c>
      <c r="AK407" s="8" t="inlineStr">
        <f aca="false">IF(A407&lt;&gt;"",IF(OR(G407&lt;&gt;0,H407&lt;&gt;0),ATAN2(G407,H407),0),"")</f>
        <is>
          <t/>
        </is>
      </c>
      <c r="AL407" s="8" t="inlineStr">
        <f aca="false">IF(A407&lt;&gt;"",DEGREES(AK407),"")</f>
        <is>
          <t/>
        </is>
      </c>
      <c r="AM407" s="8" t="inlineStr">
        <f aca="false">IF(A407&lt;&gt;"",SQRT(SUMSQ(J407:L407)),"")</f>
        <is>
          <t/>
        </is>
      </c>
      <c r="AN407" s="8" t="inlineStr">
        <f aca="false">IF(A407&lt;&gt;"",IF(AM407&lt;&gt;0,ACOS(L407/AM407),0),"")</f>
        <is>
          <t/>
        </is>
      </c>
      <c r="AO407" s="8" t="inlineStr">
        <f aca="false">IF(A407&lt;&gt;"",DEGREES(AN407),"")</f>
        <is>
          <t/>
        </is>
      </c>
      <c r="AP407" s="8" t="inlineStr">
        <f aca="false">IF(A407&lt;&gt;"",IF(OR(J407&lt;&gt;0,K407&lt;&gt;0),ATAN2(J407,K407),0),"")</f>
        <is>
          <t/>
        </is>
      </c>
      <c r="AQ407" s="8" t="inlineStr">
        <f aca="false">IF(A407&lt;&gt;"",DEGREES(AP407),"")</f>
        <is>
          <t/>
        </is>
      </c>
      <c r="AR407" s="8" t="inlineStr">
        <f aca="false">IF(A407&lt;&gt;"",SQRT(SUMSQ(M407:O407)),"")</f>
        <is>
          <t/>
        </is>
      </c>
      <c r="AS407" s="8" t="inlineStr">
        <f aca="false">IF(A407&lt;&gt;"",IF(AR407&lt;&gt;0,ACOS(O407/AR407),0),"")</f>
        <is>
          <t/>
        </is>
      </c>
      <c r="AT407" s="8" t="inlineStr">
        <f aca="false">IF(A407&lt;&gt;"",DEGREES(AS407),"")</f>
        <is>
          <t/>
        </is>
      </c>
      <c r="AU407" s="8" t="inlineStr">
        <f aca="false">IF(A407&lt;&gt;"",IF(OR(M407&lt;&gt;0,N407&lt;&gt;0),ATAN2(M407,N407),0),"")</f>
        <is>
          <t/>
        </is>
      </c>
      <c r="AV407" s="8" t="inlineStr">
        <f aca="false">IF(A407&lt;&gt;"",DEGREES(AU407),"")</f>
        <is>
          <t/>
        </is>
      </c>
      <c r="AW407" s="8" t="inlineStr">
        <f aca="false">IF(A407&lt;&gt;"",SQRT(SUMSQ(P407:R407)),"")</f>
        <is>
          <t/>
        </is>
      </c>
      <c r="AX407" s="8" t="inlineStr">
        <f aca="false">IF(A407&lt;&gt;"",IF(AW407&lt;&gt;0,ACOS(R407/AW407),0),"")</f>
        <is>
          <t/>
        </is>
      </c>
      <c r="AY407" s="8" t="inlineStr">
        <f aca="false">IF(A407&lt;&gt;"",DEGREES(AX407),"")</f>
        <is>
          <t/>
        </is>
      </c>
      <c r="AZ407" s="8" t="inlineStr">
        <f aca="false">IF(A407&lt;&gt;"",IF(OR(P407&lt;&gt;0,Q407&lt;&gt;0),ATAN2(P407,Q407),0),"")</f>
        <is>
          <t/>
        </is>
      </c>
      <c r="BA407" s="8" t="inlineStr">
        <f aca="false">IF(A407&lt;&gt;"",DEGREES(AZ407),"")</f>
        <is>
          <t/>
        </is>
      </c>
      <c r="BB407" s="8" t="inlineStr">
        <f aca="false">IF(A407&lt;&gt;"",SQRT(SUMSQ(S407:U407)),"")</f>
        <is>
          <t/>
        </is>
      </c>
      <c r="BC407" s="8" t="inlineStr">
        <f aca="false">IF(A407&lt;&gt;"",IF(BB407&lt;&gt;0,ACOS(U407/BB407),0),"")</f>
        <is>
          <t/>
        </is>
      </c>
      <c r="BD407" s="8" t="inlineStr">
        <f aca="false">IF(A407&lt;&gt;"",DEGREES(BC407),"")</f>
        <is>
          <t/>
        </is>
      </c>
      <c r="BE407" s="8" t="inlineStr">
        <f aca="false">IF(A407&lt;&gt;"",IF(OR(S407&lt;&gt;0,T407&lt;&gt;0),ATAN2(S407,T407),0),"")</f>
        <is>
          <t/>
        </is>
      </c>
      <c r="BF407" s="8" t="inlineStr">
        <f aca="false">IF(A407&lt;&gt;"",DEGREES(BE407),"")</f>
        <is>
          <t/>
        </is>
      </c>
      <c r="BG407" s="8" t="inlineStr">
        <f aca="false">IF(A407&lt;&gt;"",SQRT(SUMSQ(V407:X407)),"")</f>
        <is>
          <t/>
        </is>
      </c>
      <c r="BH407" s="8" t="inlineStr">
        <f aca="false">IF(A407&lt;&gt;"",IF(BG407&lt;&gt;0,ACOS(X407/BG407),0),"")</f>
        <is>
          <t/>
        </is>
      </c>
      <c r="BI407" s="8" t="inlineStr">
        <f aca="false">IF(A407&lt;&gt;"",DEGREES(BH407),"")</f>
        <is>
          <t/>
        </is>
      </c>
      <c r="BJ407" s="8" t="inlineStr">
        <f aca="false">IF(A407&lt;&gt;"",IF(OR(V407&lt;&gt;0,W407&lt;&gt;0),ATAN2(V407,W407),0),"")</f>
        <is>
          <t/>
        </is>
      </c>
      <c r="BK407" s="8" t="inlineStr">
        <f aca="false">IF(A407&lt;&gt;"",DEGREES(BJ407),"")</f>
        <is>
          <t/>
        </is>
      </c>
      <c r="BL407" s="8" t="inlineStr">
        <f aca="false">IF(A407&lt;&gt;"",SQRT(SUMSQ(Y407:AA407)),"")</f>
        <is>
          <t/>
        </is>
      </c>
      <c r="BM407" s="8" t="inlineStr">
        <f aca="false">IF(A407&lt;&gt;"",IF(BL407&lt;&gt;0,ACOS(AA407/BL407),0),"")</f>
        <is>
          <t/>
        </is>
      </c>
      <c r="BN407" s="8" t="inlineStr">
        <f aca="false">IF(A407&lt;&gt;"",DEGREES(BM407),"")</f>
        <is>
          <t/>
        </is>
      </c>
      <c r="BO407" s="8" t="inlineStr">
        <f aca="false">IF(A407&lt;&gt;"",IF(OR(Y407&lt;&gt;0,Z407&lt;&gt;0),ATAN2(Y407,Z407),0),"")</f>
        <is>
          <t/>
        </is>
      </c>
      <c r="BP407" s="8" t="inlineStr">
        <f aca="false">IF(A407&lt;&gt;"",DEGREES(BO407),"")</f>
        <is>
          <t/>
        </is>
      </c>
      <c r="BQ407" s="8" t="inlineStr">
        <f aca="false">IF(A407&lt;&gt;"",SQRT(SUMSQ(AB407:AD407)),"")</f>
        <is>
          <t/>
        </is>
      </c>
      <c r="BR407" s="8" t="inlineStr">
        <f aca="false">IF(A407&lt;&gt;"",IF(BQ407&lt;&gt;0,ACOS(AD407/BQ407),0),"")</f>
        <is>
          <t/>
        </is>
      </c>
      <c r="BS407" s="8" t="inlineStr">
        <f aca="false">IF(A407&lt;&gt;"",DEGREES(BR407),"")</f>
        <is>
          <t/>
        </is>
      </c>
      <c r="BT407" s="8" t="inlineStr">
        <f aca="false">IF(A407&lt;&gt;"",IF(OR(AB407&lt;&gt;0,AC407&lt;&gt;0),ATAN2(AB407,AC407),0),"")</f>
        <is>
          <t/>
        </is>
      </c>
      <c r="BU407" s="8" t="inlineStr">
        <f aca="false">IF(A407&lt;&gt;"",DEGREES(BT407),"")</f>
        <is>
          <t/>
        </is>
      </c>
      <c r="BV407" s="8" t="inlineStr">
        <f aca="false">IF(A407&lt;&gt;"",SQRT(SUMSQ(AE407:AG407)),"")</f>
        <is>
          <t/>
        </is>
      </c>
      <c r="BW407" s="8" t="inlineStr">
        <f aca="false">IF(A407&lt;&gt;"",IF(BV407&lt;&gt;0,ACOS(AG407/BV407),0),"")</f>
        <is>
          <t/>
        </is>
      </c>
      <c r="BX407" s="8" t="inlineStr">
        <f aca="false">IF(A407&lt;&gt;"",DEGREES(BW407),"")</f>
        <is>
          <t/>
        </is>
      </c>
      <c r="BY407" s="8" t="inlineStr">
        <f aca="false">IF(A407&lt;&gt;"",IF(OR(AF407&lt;&gt;0,AG407&lt;&gt;0),ATAN2(AF407,AG407),0),"")</f>
        <is>
          <t/>
        </is>
      </c>
      <c r="BZ407" s="8" t="inlineStr">
        <f aca="false">IF(A407&lt;&gt;"",DEGREES(BY407),"")</f>
        <is>
          <t/>
        </is>
      </c>
      <c r="CA407" s="0" t="inlineStr">
        <f aca="false">IF(A407&lt;&gt;"",IF(AND(AI407&lt;Parameters!$B$11,AI407&gt;Parameters!$B$12,AN407&lt;Parameters!$B$11,AN407&gt;Parameters!$B$12,AS407&lt;Parameters!$B$11,AS407&gt;Parameters!$B$12,AX407&lt;Parameters!$B$11,AX407&gt;Parameters!$B$12,BC407&lt;Parameters!$B$11,BC407&gt;Parameters!$B$12,BM407&lt;Parameters!$B$11,BM407&gt;Parameters!$B$12,BR407&lt;Parameters!$B$11,BR407&gt;Parameters!$B$12,BW407&lt;Parameters!$B$11,BW407&gt;Parameters!$B$12),1,0),"")</f>
        <is>
          <t/>
        </is>
      </c>
      <c r="CB407" s="0" t="inlineStr">
        <f aca="false">IF(A407&lt;&gt;"",IF(OR(AI407&lt;Parameters!$B$12,AI407&gt;Parameters!$B$11),0,1),"")</f>
        <is>
          <t/>
        </is>
      </c>
      <c r="CC407" s="0" t="inlineStr">
        <f aca="false">IF(A407&lt;&gt;"",IF(OR(AN407&lt;Parameters!$B$12,AN407&gt;Parameters!$B$11),0,1),"")</f>
        <is>
          <t/>
        </is>
      </c>
      <c r="CD407" s="0" t="inlineStr">
        <f aca="false">IF(A407&lt;&gt;"",IF(OR(AS407&lt;Parameters!$B$12,AS407&gt;Parameters!$B$11),0,1),"")</f>
        <is>
          <t/>
        </is>
      </c>
      <c r="CE407" s="0" t="inlineStr">
        <f aca="false">IF(A407&lt;&gt;"",IF(OR(AX407&lt;Parameters!$B$12,AX407&gt;Parameters!$B$11),0,1),"")</f>
        <is>
          <t/>
        </is>
      </c>
      <c r="CF407" s="0" t="inlineStr">
        <f aca="false">IF(A407&lt;&gt;"",IF(OR(BC407&lt;Parameters!$B$12,BC407&gt;Parameters!$B$11),0,1),"")</f>
        <is>
          <t/>
        </is>
      </c>
      <c r="CG407" s="0" t="inlineStr">
        <f aca="false">IF(A407&lt;&gt;"",IF(OR(BH407&lt;Parameters!$B$12,BH407&gt;Parameters!$B$11),0,1),"")</f>
        <is>
          <t/>
        </is>
      </c>
      <c r="CH407" s="0" t="inlineStr">
        <f aca="false">IF(A407&lt;&gt;"",IF(OR(BM407&lt;Parameters!$B$12,BM407&gt;Parameters!$B$11),0,1),"")</f>
        <is>
          <t/>
        </is>
      </c>
      <c r="CI407" s="0" t="inlineStr">
        <f aca="false">IF(A407&lt;&gt;"",IF(OR(BR407&lt;Parameters!$B$12,BR407&gt;Parameters!$B$11),0,1),"")</f>
        <is>
          <t/>
        </is>
      </c>
      <c r="CJ407" s="0" t="inlineStr">
        <f aca="false">IF(A407&lt;&gt;"",IF(OR(BW407&lt;Parameters!$B$12,BW407&gt;Parameters!$B$11),0,1),"")</f>
        <is>
          <t/>
        </is>
      </c>
      <c r="CK407" s="26" t="inlineStr">
        <f aca="false">IF(A407&lt;&gt;"",SUM(CB407:CJ407)/9,"")</f>
        <is>
          <t/>
        </is>
      </c>
      <c r="CL407" s="0" t="inlineStr">
        <f aca="false">IF(A407&lt;&gt;"",CK407*9,"")</f>
        <is>
          <t/>
        </is>
      </c>
      <c r="CM407" s="8" t="inlineStr">
        <f aca="false">IF(A407&lt;&gt;"",TEXT(B407,CM$2)&amp;" "&amp;TEXT(A407,CM$2),"")</f>
        <is>
          <t/>
        </is>
      </c>
    </row>
    <row r="408" customFormat="false" ht="15" hidden="false" customHeight="false" outlineLevel="0" collapsed="false">
      <c r="A408" s="0" t="inlineStr">
        <f aca="false">IF(OR(B407&lt;Parameters!$K$12,A407&lt;Parameters!$K$12),IF(A407&lt;Parameters!$K$12,A407+1,0),"")</f>
        <is>
          <t/>
        </is>
      </c>
      <c r="B408" s="0" t="inlineStr">
        <f aca="false">IF(A408&lt;&gt;"",IF(A408=0,B407+1,B407),"")</f>
        <is>
          <t/>
        </is>
      </c>
      <c r="C408" s="24" t="inlineStr">
        <f aca="false">IF(A408&lt;&gt;"",-_phi*(A408+0.5),"")</f>
        <is>
          <t/>
        </is>
      </c>
      <c r="D408" s="8" t="inlineStr">
        <f aca="false">IF(A408&lt;&gt;"",DEGREES(C408),"")</f>
        <is>
          <t/>
        </is>
      </c>
      <c r="E408" s="24" t="inlineStr">
        <f aca="false">IF(A408&lt;&gt;"",_phi*(B408+0.5),"")</f>
        <is>
          <t/>
        </is>
      </c>
      <c r="F408" s="8" t="inlineStr">
        <f aca="false">IF(A408&lt;&gt;"",DEGREES(E408),"")</f>
        <is>
          <t/>
        </is>
      </c>
      <c r="G408" s="8" t="inlineStr">
        <f aca="false">IF(A408&lt;&gt;"",LOOKUP(A408,h!$A$3:$A$30,h!$D$3:$D$30),"")</f>
        <is>
          <t/>
        </is>
      </c>
      <c r="H408" s="8" t="inlineStr">
        <f aca="false">IF(A408&lt;&gt;"",LOOKUP(B408,h!$A$3:$A$30,h!$D$3:$D$30),"")</f>
        <is>
          <t/>
        </is>
      </c>
      <c r="I408" s="8" t="inlineStr">
        <f aca="false">IF(A408&lt;&gt;"",_zif,"")</f>
        <is>
          <t/>
        </is>
      </c>
      <c r="J408" s="8" t="inlineStr">
        <f aca="false">IF(A408&lt;&gt;"",$G408+'v1 Frame'!D$3*COS($C408)+'v1 Frame'!E$3*SIN($C408)*SIN($E408)+'v1 Frame'!F$3*SIN($C408)*COS($E408),"")</f>
        <is>
          <t/>
        </is>
      </c>
      <c r="K408" s="8" t="inlineStr">
        <f aca="false">IF(A408&lt;&gt;"",$H408+'v1 Frame'!E$3*COS($E408)-'v1 Frame'!F$3*SIN($E408),"")</f>
        <is>
          <t/>
        </is>
      </c>
      <c r="L408" s="8" t="inlineStr">
        <f aca="false">IF(A408&lt;&gt;"",$I408-'v1 Frame'!D$3*SIN($C408)+'v1 Frame'!E$3*COS($C408)*SIN($E408)+'v1 Frame'!F$3*COS($C408)*COS($E408),"")</f>
        <is>
          <t/>
        </is>
      </c>
      <c r="M408" s="8" t="inlineStr">
        <f aca="false">IF(A408&lt;&gt;"",$G408+'v1 Frame'!G$3*COS($C408)+'v1 Frame'!H$3*SIN($C408)*SIN($E408)+'v1 Frame'!I$3*SIN($C408)*COS($E408),"")</f>
        <is>
          <t/>
        </is>
      </c>
      <c r="N408" s="8" t="inlineStr">
        <f aca="false">IF(A408&lt;&gt;"",$H408+'v1 Frame'!H$3*COS($E408)-'v1 Frame'!I$3*SIN($E408),"")</f>
        <is>
          <t/>
        </is>
      </c>
      <c r="O408" s="8" t="inlineStr">
        <f aca="false">IF(A408&lt;&gt;"",$I408-'v1 Frame'!G$3*SIN($C408)+'v1 Frame'!H$3*COS($C408)*SIN($E408)+'v1 Frame'!I$3*COS($C408)*COS($E408),"")</f>
        <is>
          <t/>
        </is>
      </c>
      <c r="P408" s="8" t="inlineStr">
        <f aca="false">IF(A408&lt;&gt;"",$G408+'v1 Frame'!J$3*COS($C408)+'v1 Frame'!K$3*SIN($C408)*SIN($E408)+'v1 Frame'!L$3*SIN($C408)*COS($E408),"")</f>
        <is>
          <t/>
        </is>
      </c>
      <c r="Q408" s="8" t="inlineStr">
        <f aca="false">IF(A408&lt;&gt;"",$H408+'v1 Frame'!K$3*COS($E408)-'v1 Frame'!L$3*SIN($E408),"")</f>
        <is>
          <t/>
        </is>
      </c>
      <c r="R408" s="8" t="inlineStr">
        <f aca="false">IF(A408&lt;&gt;"",$I408-'v1 Frame'!J$3*SIN($C408)+'v1 Frame'!K$3*COS($C408)*SIN($E408)+'v1 Frame'!L$3*COS($C408)*COS($E408),"")</f>
        <is>
          <t/>
        </is>
      </c>
      <c r="S408" s="8" t="inlineStr">
        <f aca="false">IF(A408&lt;&gt;"",$G408+'v1 Frame'!M$3*COS($C408)+'v1 Frame'!N$3*SIN($C408)*SIN($E408)+'v1 Frame'!O$3*SIN($C408)*COS($E408),"")</f>
        <is>
          <t/>
        </is>
      </c>
      <c r="T408" s="8" t="inlineStr">
        <f aca="false">IF(A408&lt;&gt;"",$H408+'v1 Frame'!N$3*COS($E408)-'v1 Frame'!O$3*SIN($E408),"")</f>
        <is>
          <t/>
        </is>
      </c>
      <c r="U408" s="8" t="inlineStr">
        <f aca="false">IF(A408&lt;&gt;"",$I408-'v1 Frame'!M$3*SIN($C408)+'v1 Frame'!N$3*COS($C408)*SIN($E408)+'v1 Frame'!O$3*COS($C408)*COS($E408),"")</f>
        <is>
          <t/>
        </is>
      </c>
      <c r="V408" s="8" t="inlineStr">
        <f aca="false">IF(A408&lt;&gt;"",$G408+'v1 Frame'!P$3*COS($C408)+'v1 Frame'!Q$3*SIN($C408)*SIN($E408)+'v1 Frame'!R$3*SIN($C408)*COS($E408),"")</f>
        <is>
          <t/>
        </is>
      </c>
      <c r="W408" s="8" t="inlineStr">
        <f aca="false">IF(A408&lt;&gt;"",$H408+'v1 Frame'!Q$3*COS($E408)-'v1 Frame'!R$3*SIN($E408),"")</f>
        <is>
          <t/>
        </is>
      </c>
      <c r="X408" s="8" t="inlineStr">
        <f aca="false">IF(A408&lt;&gt;"",$I408-'v1 Frame'!P$3*SIN($C408)+'v1 Frame'!Q$3*COS($C408)*SIN($E408)+'v1 Frame'!R$3*COS($C408)*COS($E408),"")</f>
        <is>
          <t/>
        </is>
      </c>
      <c r="Y408" s="8" t="inlineStr">
        <f aca="false">IF(A408&lt;&gt;"",$G408+'v1 Frame'!S$3*COS($C408)+'v1 Frame'!T$3*SIN($C408)*SIN($E408)+'v1 Frame'!U$3*SIN($C408)*COS($E408),"")</f>
        <is>
          <t/>
        </is>
      </c>
      <c r="Z408" s="8" t="inlineStr">
        <f aca="false">IF(A408&lt;&gt;"",$H408+'v1 Frame'!T$3*COS($E408)-'v1 Frame'!U$3*SIN($E408),"")</f>
        <is>
          <t/>
        </is>
      </c>
      <c r="AA408" s="8" t="inlineStr">
        <f aca="false">IF(A408&lt;&gt;"",$I408-'v1 Frame'!S$3*SIN($C408)+'v1 Frame'!T$3*COS($C408)*SIN($E408)+'v1 Frame'!U$3*COS($C408)*COS($E408),"")</f>
        <is>
          <t/>
        </is>
      </c>
      <c r="AB408" s="8" t="inlineStr">
        <f aca="false">IF(A408&lt;&gt;"",$G408+'v1 Frame'!V$3*COS($C408)+'v1 Frame'!W$3*SIN($C408)*SIN($E408)+'v1 Frame'!X$3*SIN($C408)*COS($E408),"")</f>
        <is>
          <t/>
        </is>
      </c>
      <c r="AC408" s="8" t="inlineStr">
        <f aca="false">IF(A408&lt;&gt;"",$H408+'v1 Frame'!W$3*COS($E408)-'v1 Frame'!X$3*SIN($E408),"")</f>
        <is>
          <t/>
        </is>
      </c>
      <c r="AD408" s="8" t="inlineStr">
        <f aca="false">IF(A408&lt;&gt;"",$I408-'v1 Frame'!V$3*SIN($C408)+'v1 Frame'!W$3*COS($C408)*SIN($E408)+'v1 Frame'!X$3*COS($C408)*COS($E408),"")</f>
        <is>
          <t/>
        </is>
      </c>
      <c r="AE408" s="25" t="inlineStr">
        <f aca="false">IF(A408&lt;&gt;"",$G408+'v1 Frame'!Y$3*COS($C408)+'v1 Frame'!Z$3*SIN($C408)*SIN($E408)+'v1 Frame'!AA$3*SIN($C408)*COS($E408),"")</f>
        <is>
          <t/>
        </is>
      </c>
      <c r="AF408" s="25" t="inlineStr">
        <f aca="false">IF(A408&lt;&gt;"",$H408+'v1 Frame'!Z$3*COS($E408)-'v1 Frame'!AA$3*SIN($E408),"")</f>
        <is>
          <t/>
        </is>
      </c>
      <c r="AG408" s="25" t="inlineStr">
        <f aca="false">IF(A408&lt;&gt;"",$I408-'v1 Frame'!Y$3*SIN($C408)+'v1 Frame'!Z$3*COS($C408)*SIN($E408)+'v1 Frame'!AA$3*COS($C408)*COS($E408),"")</f>
        <is>
          <t/>
        </is>
      </c>
      <c r="AH408" s="8" t="inlineStr">
        <f aca="false">IF(A408&lt;&gt;"",SQRT(SUMSQ(G408:I408)),"")</f>
        <is>
          <t/>
        </is>
      </c>
      <c r="AI408" s="8" t="inlineStr">
        <f aca="false">IF(A408&lt;&gt;"",IF(AH408&lt;&gt;0,ACOS(I408/AH408),0),"")</f>
        <is>
          <t/>
        </is>
      </c>
      <c r="AJ408" s="8" t="inlineStr">
        <f aca="false">IF(A408&lt;&gt;"",DEGREES(AI408),"")</f>
        <is>
          <t/>
        </is>
      </c>
      <c r="AK408" s="8" t="inlineStr">
        <f aca="false">IF(A408&lt;&gt;"",IF(OR(G408&lt;&gt;0,H408&lt;&gt;0),ATAN2(G408,H408),0),"")</f>
        <is>
          <t/>
        </is>
      </c>
      <c r="AL408" s="8" t="inlineStr">
        <f aca="false">IF(A408&lt;&gt;"",DEGREES(AK408),"")</f>
        <is>
          <t/>
        </is>
      </c>
      <c r="AM408" s="8" t="inlineStr">
        <f aca="false">IF(A408&lt;&gt;"",SQRT(SUMSQ(J408:L408)),"")</f>
        <is>
          <t/>
        </is>
      </c>
      <c r="AN408" s="8" t="inlineStr">
        <f aca="false">IF(A408&lt;&gt;"",IF(AM408&lt;&gt;0,ACOS(L408/AM408),0),"")</f>
        <is>
          <t/>
        </is>
      </c>
      <c r="AO408" s="8" t="inlineStr">
        <f aca="false">IF(A408&lt;&gt;"",DEGREES(AN408),"")</f>
        <is>
          <t/>
        </is>
      </c>
      <c r="AP408" s="8" t="inlineStr">
        <f aca="false">IF(A408&lt;&gt;"",IF(OR(J408&lt;&gt;0,K408&lt;&gt;0),ATAN2(J408,K408),0),"")</f>
        <is>
          <t/>
        </is>
      </c>
      <c r="AQ408" s="8" t="inlineStr">
        <f aca="false">IF(A408&lt;&gt;"",DEGREES(AP408),"")</f>
        <is>
          <t/>
        </is>
      </c>
      <c r="AR408" s="8" t="inlineStr">
        <f aca="false">IF(A408&lt;&gt;"",SQRT(SUMSQ(M408:O408)),"")</f>
        <is>
          <t/>
        </is>
      </c>
      <c r="AS408" s="8" t="inlineStr">
        <f aca="false">IF(A408&lt;&gt;"",IF(AR408&lt;&gt;0,ACOS(O408/AR408),0),"")</f>
        <is>
          <t/>
        </is>
      </c>
      <c r="AT408" s="8" t="inlineStr">
        <f aca="false">IF(A408&lt;&gt;"",DEGREES(AS408),"")</f>
        <is>
          <t/>
        </is>
      </c>
      <c r="AU408" s="8" t="inlineStr">
        <f aca="false">IF(A408&lt;&gt;"",IF(OR(M408&lt;&gt;0,N408&lt;&gt;0),ATAN2(M408,N408),0),"")</f>
        <is>
          <t/>
        </is>
      </c>
      <c r="AV408" s="8" t="inlineStr">
        <f aca="false">IF(A408&lt;&gt;"",DEGREES(AU408),"")</f>
        <is>
          <t/>
        </is>
      </c>
      <c r="AW408" s="8" t="inlineStr">
        <f aca="false">IF(A408&lt;&gt;"",SQRT(SUMSQ(P408:R408)),"")</f>
        <is>
          <t/>
        </is>
      </c>
      <c r="AX408" s="8" t="inlineStr">
        <f aca="false">IF(A408&lt;&gt;"",IF(AW408&lt;&gt;0,ACOS(R408/AW408),0),"")</f>
        <is>
          <t/>
        </is>
      </c>
      <c r="AY408" s="8" t="inlineStr">
        <f aca="false">IF(A408&lt;&gt;"",DEGREES(AX408),"")</f>
        <is>
          <t/>
        </is>
      </c>
      <c r="AZ408" s="8" t="inlineStr">
        <f aca="false">IF(A408&lt;&gt;"",IF(OR(P408&lt;&gt;0,Q408&lt;&gt;0),ATAN2(P408,Q408),0),"")</f>
        <is>
          <t/>
        </is>
      </c>
      <c r="BA408" s="8" t="inlineStr">
        <f aca="false">IF(A408&lt;&gt;"",DEGREES(AZ408),"")</f>
        <is>
          <t/>
        </is>
      </c>
      <c r="BB408" s="8" t="inlineStr">
        <f aca="false">IF(A408&lt;&gt;"",SQRT(SUMSQ(S408:U408)),"")</f>
        <is>
          <t/>
        </is>
      </c>
      <c r="BC408" s="8" t="inlineStr">
        <f aca="false">IF(A408&lt;&gt;"",IF(BB408&lt;&gt;0,ACOS(U408/BB408),0),"")</f>
        <is>
          <t/>
        </is>
      </c>
      <c r="BD408" s="8" t="inlineStr">
        <f aca="false">IF(A408&lt;&gt;"",DEGREES(BC408),"")</f>
        <is>
          <t/>
        </is>
      </c>
      <c r="BE408" s="8" t="inlineStr">
        <f aca="false">IF(A408&lt;&gt;"",IF(OR(S408&lt;&gt;0,T408&lt;&gt;0),ATAN2(S408,T408),0),"")</f>
        <is>
          <t/>
        </is>
      </c>
      <c r="BF408" s="8" t="inlineStr">
        <f aca="false">IF(A408&lt;&gt;"",DEGREES(BE408),"")</f>
        <is>
          <t/>
        </is>
      </c>
      <c r="BG408" s="8" t="inlineStr">
        <f aca="false">IF(A408&lt;&gt;"",SQRT(SUMSQ(V408:X408)),"")</f>
        <is>
          <t/>
        </is>
      </c>
      <c r="BH408" s="8" t="inlineStr">
        <f aca="false">IF(A408&lt;&gt;"",IF(BG408&lt;&gt;0,ACOS(X408/BG408),0),"")</f>
        <is>
          <t/>
        </is>
      </c>
      <c r="BI408" s="8" t="inlineStr">
        <f aca="false">IF(A408&lt;&gt;"",DEGREES(BH408),"")</f>
        <is>
          <t/>
        </is>
      </c>
      <c r="BJ408" s="8" t="inlineStr">
        <f aca="false">IF(A408&lt;&gt;"",IF(OR(V408&lt;&gt;0,W408&lt;&gt;0),ATAN2(V408,W408),0),"")</f>
        <is>
          <t/>
        </is>
      </c>
      <c r="BK408" s="8" t="inlineStr">
        <f aca="false">IF(A408&lt;&gt;"",DEGREES(BJ408),"")</f>
        <is>
          <t/>
        </is>
      </c>
      <c r="BL408" s="8" t="inlineStr">
        <f aca="false">IF(A408&lt;&gt;"",SQRT(SUMSQ(Y408:AA408)),"")</f>
        <is>
          <t/>
        </is>
      </c>
      <c r="BM408" s="8" t="inlineStr">
        <f aca="false">IF(A408&lt;&gt;"",IF(BL408&lt;&gt;0,ACOS(AA408/BL408),0),"")</f>
        <is>
          <t/>
        </is>
      </c>
      <c r="BN408" s="8" t="inlineStr">
        <f aca="false">IF(A408&lt;&gt;"",DEGREES(BM408),"")</f>
        <is>
          <t/>
        </is>
      </c>
      <c r="BO408" s="8" t="inlineStr">
        <f aca="false">IF(A408&lt;&gt;"",IF(OR(Y408&lt;&gt;0,Z408&lt;&gt;0),ATAN2(Y408,Z408),0),"")</f>
        <is>
          <t/>
        </is>
      </c>
      <c r="BP408" s="8" t="inlineStr">
        <f aca="false">IF(A408&lt;&gt;"",DEGREES(BO408),"")</f>
        <is>
          <t/>
        </is>
      </c>
      <c r="BQ408" s="8" t="inlineStr">
        <f aca="false">IF(A408&lt;&gt;"",SQRT(SUMSQ(AB408:AD408)),"")</f>
        <is>
          <t/>
        </is>
      </c>
      <c r="BR408" s="8" t="inlineStr">
        <f aca="false">IF(A408&lt;&gt;"",IF(BQ408&lt;&gt;0,ACOS(AD408/BQ408),0),"")</f>
        <is>
          <t/>
        </is>
      </c>
      <c r="BS408" s="8" t="inlineStr">
        <f aca="false">IF(A408&lt;&gt;"",DEGREES(BR408),"")</f>
        <is>
          <t/>
        </is>
      </c>
      <c r="BT408" s="8" t="inlineStr">
        <f aca="false">IF(A408&lt;&gt;"",IF(OR(AB408&lt;&gt;0,AC408&lt;&gt;0),ATAN2(AB408,AC408),0),"")</f>
        <is>
          <t/>
        </is>
      </c>
      <c r="BU408" s="8" t="inlineStr">
        <f aca="false">IF(A408&lt;&gt;"",DEGREES(BT408),"")</f>
        <is>
          <t/>
        </is>
      </c>
      <c r="BV408" s="8" t="inlineStr">
        <f aca="false">IF(A408&lt;&gt;"",SQRT(SUMSQ(AE408:AG408)),"")</f>
        <is>
          <t/>
        </is>
      </c>
      <c r="BW408" s="8" t="inlineStr">
        <f aca="false">IF(A408&lt;&gt;"",IF(BV408&lt;&gt;0,ACOS(AG408/BV408),0),"")</f>
        <is>
          <t/>
        </is>
      </c>
      <c r="BX408" s="8" t="inlineStr">
        <f aca="false">IF(A408&lt;&gt;"",DEGREES(BW408),"")</f>
        <is>
          <t/>
        </is>
      </c>
      <c r="BY408" s="8" t="inlineStr">
        <f aca="false">IF(A408&lt;&gt;"",IF(OR(AF408&lt;&gt;0,AG408&lt;&gt;0),ATAN2(AF408,AG408),0),"")</f>
        <is>
          <t/>
        </is>
      </c>
      <c r="BZ408" s="8" t="inlineStr">
        <f aca="false">IF(A408&lt;&gt;"",DEGREES(BY408),"")</f>
        <is>
          <t/>
        </is>
      </c>
      <c r="CA408" s="0" t="inlineStr">
        <f aca="false">IF(A408&lt;&gt;"",IF(AND(AI408&lt;Parameters!$B$11,AI408&gt;Parameters!$B$12,AN408&lt;Parameters!$B$11,AN408&gt;Parameters!$B$12,AS408&lt;Parameters!$B$11,AS408&gt;Parameters!$B$12,AX408&lt;Parameters!$B$11,AX408&gt;Parameters!$B$12,BC408&lt;Parameters!$B$11,BC408&gt;Parameters!$B$12,BM408&lt;Parameters!$B$11,BM408&gt;Parameters!$B$12,BR408&lt;Parameters!$B$11,BR408&gt;Parameters!$B$12,BW408&lt;Parameters!$B$11,BW408&gt;Parameters!$B$12),1,0),"")</f>
        <is>
          <t/>
        </is>
      </c>
      <c r="CB408" s="0" t="inlineStr">
        <f aca="false">IF(A408&lt;&gt;"",IF(OR(AI408&lt;Parameters!$B$12,AI408&gt;Parameters!$B$11),0,1),"")</f>
        <is>
          <t/>
        </is>
      </c>
      <c r="CC408" s="0" t="inlineStr">
        <f aca="false">IF(A408&lt;&gt;"",IF(OR(AN408&lt;Parameters!$B$12,AN408&gt;Parameters!$B$11),0,1),"")</f>
        <is>
          <t/>
        </is>
      </c>
      <c r="CD408" s="0" t="inlineStr">
        <f aca="false">IF(A408&lt;&gt;"",IF(OR(AS408&lt;Parameters!$B$12,AS408&gt;Parameters!$B$11),0,1),"")</f>
        <is>
          <t/>
        </is>
      </c>
      <c r="CE408" s="0" t="inlineStr">
        <f aca="false">IF(A408&lt;&gt;"",IF(OR(AX408&lt;Parameters!$B$12,AX408&gt;Parameters!$B$11),0,1),"")</f>
        <is>
          <t/>
        </is>
      </c>
      <c r="CF408" s="0" t="inlineStr">
        <f aca="false">IF(A408&lt;&gt;"",IF(OR(BC408&lt;Parameters!$B$12,BC408&gt;Parameters!$B$11),0,1),"")</f>
        <is>
          <t/>
        </is>
      </c>
      <c r="CG408" s="0" t="inlineStr">
        <f aca="false">IF(A408&lt;&gt;"",IF(OR(BH408&lt;Parameters!$B$12,BH408&gt;Parameters!$B$11),0,1),"")</f>
        <is>
          <t/>
        </is>
      </c>
      <c r="CH408" s="0" t="inlineStr">
        <f aca="false">IF(A408&lt;&gt;"",IF(OR(BM408&lt;Parameters!$B$12,BM408&gt;Parameters!$B$11),0,1),"")</f>
        <is>
          <t/>
        </is>
      </c>
      <c r="CI408" s="0" t="inlineStr">
        <f aca="false">IF(A408&lt;&gt;"",IF(OR(BR408&lt;Parameters!$B$12,BR408&gt;Parameters!$B$11),0,1),"")</f>
        <is>
          <t/>
        </is>
      </c>
      <c r="CJ408" s="0" t="inlineStr">
        <f aca="false">IF(A408&lt;&gt;"",IF(OR(BW408&lt;Parameters!$B$12,BW408&gt;Parameters!$B$11),0,1),"")</f>
        <is>
          <t/>
        </is>
      </c>
      <c r="CK408" s="26" t="inlineStr">
        <f aca="false">IF(A408&lt;&gt;"",SUM(CB408:CJ408)/9,"")</f>
        <is>
          <t/>
        </is>
      </c>
      <c r="CL408" s="0" t="inlineStr">
        <f aca="false">IF(A408&lt;&gt;"",CK408*9,"")</f>
        <is>
          <t/>
        </is>
      </c>
      <c r="CM408" s="8" t="inlineStr">
        <f aca="false">IF(A408&lt;&gt;"",TEXT(B408,CM$2)&amp;" "&amp;TEXT(A408,CM$2),"")</f>
        <is>
          <t/>
        </is>
      </c>
    </row>
    <row r="409" customFormat="false" ht="15" hidden="false" customHeight="false" outlineLevel="0" collapsed="false">
      <c r="A409" s="0" t="inlineStr">
        <f aca="false">IF(OR(B408&lt;Parameters!$K$12,A408&lt;Parameters!$K$12),IF(A408&lt;Parameters!$K$12,A408+1,0),"")</f>
        <is>
          <t/>
        </is>
      </c>
      <c r="B409" s="0" t="inlineStr">
        <f aca="false">IF(A409&lt;&gt;"",IF(A409=0,B408+1,B408),"")</f>
        <is>
          <t/>
        </is>
      </c>
      <c r="C409" s="24" t="inlineStr">
        <f aca="false">IF(A409&lt;&gt;"",-_phi*(A409+0.5),"")</f>
        <is>
          <t/>
        </is>
      </c>
      <c r="D409" s="8" t="inlineStr">
        <f aca="false">IF(A409&lt;&gt;"",DEGREES(C409),"")</f>
        <is>
          <t/>
        </is>
      </c>
      <c r="E409" s="24" t="inlineStr">
        <f aca="false">IF(A409&lt;&gt;"",_phi*(B409+0.5),"")</f>
        <is>
          <t/>
        </is>
      </c>
      <c r="F409" s="8" t="inlineStr">
        <f aca="false">IF(A409&lt;&gt;"",DEGREES(E409),"")</f>
        <is>
          <t/>
        </is>
      </c>
      <c r="G409" s="8" t="inlineStr">
        <f aca="false">IF(A409&lt;&gt;"",LOOKUP(A409,h!$A$3:$A$30,h!$D$3:$D$30),"")</f>
        <is>
          <t/>
        </is>
      </c>
      <c r="H409" s="8" t="inlineStr">
        <f aca="false">IF(A409&lt;&gt;"",LOOKUP(B409,h!$A$3:$A$30,h!$D$3:$D$30),"")</f>
        <is>
          <t/>
        </is>
      </c>
      <c r="I409" s="8" t="inlineStr">
        <f aca="false">IF(A409&lt;&gt;"",_zif,"")</f>
        <is>
          <t/>
        </is>
      </c>
      <c r="J409" s="8" t="inlineStr">
        <f aca="false">IF(A409&lt;&gt;"",$G409+'v1 Frame'!D$3*COS($C409)+'v1 Frame'!E$3*SIN($C409)*SIN($E409)+'v1 Frame'!F$3*SIN($C409)*COS($E409),"")</f>
        <is>
          <t/>
        </is>
      </c>
      <c r="K409" s="8" t="inlineStr">
        <f aca="false">IF(A409&lt;&gt;"",$H409+'v1 Frame'!E$3*COS($E409)-'v1 Frame'!F$3*SIN($E409),"")</f>
        <is>
          <t/>
        </is>
      </c>
      <c r="L409" s="8" t="inlineStr">
        <f aca="false">IF(A409&lt;&gt;"",$I409-'v1 Frame'!D$3*SIN($C409)+'v1 Frame'!E$3*COS($C409)*SIN($E409)+'v1 Frame'!F$3*COS($C409)*COS($E409),"")</f>
        <is>
          <t/>
        </is>
      </c>
      <c r="M409" s="8" t="inlineStr">
        <f aca="false">IF(A409&lt;&gt;"",$G409+'v1 Frame'!G$3*COS($C409)+'v1 Frame'!H$3*SIN($C409)*SIN($E409)+'v1 Frame'!I$3*SIN($C409)*COS($E409),"")</f>
        <is>
          <t/>
        </is>
      </c>
      <c r="N409" s="8" t="inlineStr">
        <f aca="false">IF(A409&lt;&gt;"",$H409+'v1 Frame'!H$3*COS($E409)-'v1 Frame'!I$3*SIN($E409),"")</f>
        <is>
          <t/>
        </is>
      </c>
      <c r="O409" s="8" t="inlineStr">
        <f aca="false">IF(A409&lt;&gt;"",$I409-'v1 Frame'!G$3*SIN($C409)+'v1 Frame'!H$3*COS($C409)*SIN($E409)+'v1 Frame'!I$3*COS($C409)*COS($E409),"")</f>
        <is>
          <t/>
        </is>
      </c>
      <c r="P409" s="8" t="inlineStr">
        <f aca="false">IF(A409&lt;&gt;"",$G409+'v1 Frame'!J$3*COS($C409)+'v1 Frame'!K$3*SIN($C409)*SIN($E409)+'v1 Frame'!L$3*SIN($C409)*COS($E409),"")</f>
        <is>
          <t/>
        </is>
      </c>
      <c r="Q409" s="8" t="inlineStr">
        <f aca="false">IF(A409&lt;&gt;"",$H409+'v1 Frame'!K$3*COS($E409)-'v1 Frame'!L$3*SIN($E409),"")</f>
        <is>
          <t/>
        </is>
      </c>
      <c r="R409" s="8" t="inlineStr">
        <f aca="false">IF(A409&lt;&gt;"",$I409-'v1 Frame'!J$3*SIN($C409)+'v1 Frame'!K$3*COS($C409)*SIN($E409)+'v1 Frame'!L$3*COS($C409)*COS($E409),"")</f>
        <is>
          <t/>
        </is>
      </c>
      <c r="S409" s="8" t="inlineStr">
        <f aca="false">IF(A409&lt;&gt;"",$G409+'v1 Frame'!M$3*COS($C409)+'v1 Frame'!N$3*SIN($C409)*SIN($E409)+'v1 Frame'!O$3*SIN($C409)*COS($E409),"")</f>
        <is>
          <t/>
        </is>
      </c>
      <c r="T409" s="8" t="inlineStr">
        <f aca="false">IF(A409&lt;&gt;"",$H409+'v1 Frame'!N$3*COS($E409)-'v1 Frame'!O$3*SIN($E409),"")</f>
        <is>
          <t/>
        </is>
      </c>
      <c r="U409" s="8" t="inlineStr">
        <f aca="false">IF(A409&lt;&gt;"",$I409-'v1 Frame'!M$3*SIN($C409)+'v1 Frame'!N$3*COS($C409)*SIN($E409)+'v1 Frame'!O$3*COS($C409)*COS($E409),"")</f>
        <is>
          <t/>
        </is>
      </c>
      <c r="V409" s="8" t="inlineStr">
        <f aca="false">IF(A409&lt;&gt;"",$G409+'v1 Frame'!P$3*COS($C409)+'v1 Frame'!Q$3*SIN($C409)*SIN($E409)+'v1 Frame'!R$3*SIN($C409)*COS($E409),"")</f>
        <is>
          <t/>
        </is>
      </c>
      <c r="W409" s="8" t="inlineStr">
        <f aca="false">IF(A409&lt;&gt;"",$H409+'v1 Frame'!Q$3*COS($E409)-'v1 Frame'!R$3*SIN($E409),"")</f>
        <is>
          <t/>
        </is>
      </c>
      <c r="X409" s="8" t="inlineStr">
        <f aca="false">IF(A409&lt;&gt;"",$I409-'v1 Frame'!P$3*SIN($C409)+'v1 Frame'!Q$3*COS($C409)*SIN($E409)+'v1 Frame'!R$3*COS($C409)*COS($E409),"")</f>
        <is>
          <t/>
        </is>
      </c>
      <c r="Y409" s="8" t="inlineStr">
        <f aca="false">IF(A409&lt;&gt;"",$G409+'v1 Frame'!S$3*COS($C409)+'v1 Frame'!T$3*SIN($C409)*SIN($E409)+'v1 Frame'!U$3*SIN($C409)*COS($E409),"")</f>
        <is>
          <t/>
        </is>
      </c>
      <c r="Z409" s="8" t="inlineStr">
        <f aca="false">IF(A409&lt;&gt;"",$H409+'v1 Frame'!T$3*COS($E409)-'v1 Frame'!U$3*SIN($E409),"")</f>
        <is>
          <t/>
        </is>
      </c>
      <c r="AA409" s="8" t="inlineStr">
        <f aca="false">IF(A409&lt;&gt;"",$I409-'v1 Frame'!S$3*SIN($C409)+'v1 Frame'!T$3*COS($C409)*SIN($E409)+'v1 Frame'!U$3*COS($C409)*COS($E409),"")</f>
        <is>
          <t/>
        </is>
      </c>
      <c r="AB409" s="8" t="inlineStr">
        <f aca="false">IF(A409&lt;&gt;"",$G409+'v1 Frame'!V$3*COS($C409)+'v1 Frame'!W$3*SIN($C409)*SIN($E409)+'v1 Frame'!X$3*SIN($C409)*COS($E409),"")</f>
        <is>
          <t/>
        </is>
      </c>
      <c r="AC409" s="8" t="inlineStr">
        <f aca="false">IF(A409&lt;&gt;"",$H409+'v1 Frame'!W$3*COS($E409)-'v1 Frame'!X$3*SIN($E409),"")</f>
        <is>
          <t/>
        </is>
      </c>
      <c r="AD409" s="8" t="inlineStr">
        <f aca="false">IF(A409&lt;&gt;"",$I409-'v1 Frame'!V$3*SIN($C409)+'v1 Frame'!W$3*COS($C409)*SIN($E409)+'v1 Frame'!X$3*COS($C409)*COS($E409),"")</f>
        <is>
          <t/>
        </is>
      </c>
      <c r="AE409" s="25" t="inlineStr">
        <f aca="false">IF(A409&lt;&gt;"",$G409+'v1 Frame'!Y$3*COS($C409)+'v1 Frame'!Z$3*SIN($C409)*SIN($E409)+'v1 Frame'!AA$3*SIN($C409)*COS($E409),"")</f>
        <is>
          <t/>
        </is>
      </c>
      <c r="AF409" s="25" t="inlineStr">
        <f aca="false">IF(A409&lt;&gt;"",$H409+'v1 Frame'!Z$3*COS($E409)-'v1 Frame'!AA$3*SIN($E409),"")</f>
        <is>
          <t/>
        </is>
      </c>
      <c r="AG409" s="25" t="inlineStr">
        <f aca="false">IF(A409&lt;&gt;"",$I409-'v1 Frame'!Y$3*SIN($C409)+'v1 Frame'!Z$3*COS($C409)*SIN($E409)+'v1 Frame'!AA$3*COS($C409)*COS($E409),"")</f>
        <is>
          <t/>
        </is>
      </c>
      <c r="AH409" s="8" t="inlineStr">
        <f aca="false">IF(A409&lt;&gt;"",SQRT(SUMSQ(G409:I409)),"")</f>
        <is>
          <t/>
        </is>
      </c>
      <c r="AI409" s="8" t="inlineStr">
        <f aca="false">IF(A409&lt;&gt;"",IF(AH409&lt;&gt;0,ACOS(I409/AH409),0),"")</f>
        <is>
          <t/>
        </is>
      </c>
      <c r="AJ409" s="8" t="inlineStr">
        <f aca="false">IF(A409&lt;&gt;"",DEGREES(AI409),"")</f>
        <is>
          <t/>
        </is>
      </c>
      <c r="AK409" s="8" t="inlineStr">
        <f aca="false">IF(A409&lt;&gt;"",IF(OR(G409&lt;&gt;0,H409&lt;&gt;0),ATAN2(G409,H409),0),"")</f>
        <is>
          <t/>
        </is>
      </c>
      <c r="AL409" s="8" t="inlineStr">
        <f aca="false">IF(A409&lt;&gt;"",DEGREES(AK409),"")</f>
        <is>
          <t/>
        </is>
      </c>
      <c r="AM409" s="8" t="inlineStr">
        <f aca="false">IF(A409&lt;&gt;"",SQRT(SUMSQ(J409:L409)),"")</f>
        <is>
          <t/>
        </is>
      </c>
      <c r="AN409" s="8" t="inlineStr">
        <f aca="false">IF(A409&lt;&gt;"",IF(AM409&lt;&gt;0,ACOS(L409/AM409),0),"")</f>
        <is>
          <t/>
        </is>
      </c>
      <c r="AO409" s="8" t="inlineStr">
        <f aca="false">IF(A409&lt;&gt;"",DEGREES(AN409),"")</f>
        <is>
          <t/>
        </is>
      </c>
      <c r="AP409" s="8" t="inlineStr">
        <f aca="false">IF(A409&lt;&gt;"",IF(OR(J409&lt;&gt;0,K409&lt;&gt;0),ATAN2(J409,K409),0),"")</f>
        <is>
          <t/>
        </is>
      </c>
      <c r="AQ409" s="8" t="inlineStr">
        <f aca="false">IF(A409&lt;&gt;"",DEGREES(AP409),"")</f>
        <is>
          <t/>
        </is>
      </c>
      <c r="AR409" s="8" t="inlineStr">
        <f aca="false">IF(A409&lt;&gt;"",SQRT(SUMSQ(M409:O409)),"")</f>
        <is>
          <t/>
        </is>
      </c>
      <c r="AS409" s="8" t="inlineStr">
        <f aca="false">IF(A409&lt;&gt;"",IF(AR409&lt;&gt;0,ACOS(O409/AR409),0),"")</f>
        <is>
          <t/>
        </is>
      </c>
      <c r="AT409" s="8" t="inlineStr">
        <f aca="false">IF(A409&lt;&gt;"",DEGREES(AS409),"")</f>
        <is>
          <t/>
        </is>
      </c>
      <c r="AU409" s="8" t="inlineStr">
        <f aca="false">IF(A409&lt;&gt;"",IF(OR(M409&lt;&gt;0,N409&lt;&gt;0),ATAN2(M409,N409),0),"")</f>
        <is>
          <t/>
        </is>
      </c>
      <c r="AV409" s="8" t="inlineStr">
        <f aca="false">IF(A409&lt;&gt;"",DEGREES(AU409),"")</f>
        <is>
          <t/>
        </is>
      </c>
      <c r="AW409" s="8" t="inlineStr">
        <f aca="false">IF(A409&lt;&gt;"",SQRT(SUMSQ(P409:R409)),"")</f>
        <is>
          <t/>
        </is>
      </c>
      <c r="AX409" s="8" t="inlineStr">
        <f aca="false">IF(A409&lt;&gt;"",IF(AW409&lt;&gt;0,ACOS(R409/AW409),0),"")</f>
        <is>
          <t/>
        </is>
      </c>
      <c r="AY409" s="8" t="inlineStr">
        <f aca="false">IF(A409&lt;&gt;"",DEGREES(AX409),"")</f>
        <is>
          <t/>
        </is>
      </c>
      <c r="AZ409" s="8" t="inlineStr">
        <f aca="false">IF(A409&lt;&gt;"",IF(OR(P409&lt;&gt;0,Q409&lt;&gt;0),ATAN2(P409,Q409),0),"")</f>
        <is>
          <t/>
        </is>
      </c>
      <c r="BA409" s="8" t="inlineStr">
        <f aca="false">IF(A409&lt;&gt;"",DEGREES(AZ409),"")</f>
        <is>
          <t/>
        </is>
      </c>
      <c r="BB409" s="8" t="inlineStr">
        <f aca="false">IF(A409&lt;&gt;"",SQRT(SUMSQ(S409:U409)),"")</f>
        <is>
          <t/>
        </is>
      </c>
      <c r="BC409" s="8" t="inlineStr">
        <f aca="false">IF(A409&lt;&gt;"",IF(BB409&lt;&gt;0,ACOS(U409/BB409),0),"")</f>
        <is>
          <t/>
        </is>
      </c>
      <c r="BD409" s="8" t="inlineStr">
        <f aca="false">IF(A409&lt;&gt;"",DEGREES(BC409),"")</f>
        <is>
          <t/>
        </is>
      </c>
      <c r="BE409" s="8" t="inlineStr">
        <f aca="false">IF(A409&lt;&gt;"",IF(OR(S409&lt;&gt;0,T409&lt;&gt;0),ATAN2(S409,T409),0),"")</f>
        <is>
          <t/>
        </is>
      </c>
      <c r="BF409" s="8" t="inlineStr">
        <f aca="false">IF(A409&lt;&gt;"",DEGREES(BE409),"")</f>
        <is>
          <t/>
        </is>
      </c>
      <c r="BG409" s="8" t="inlineStr">
        <f aca="false">IF(A409&lt;&gt;"",SQRT(SUMSQ(V409:X409)),"")</f>
        <is>
          <t/>
        </is>
      </c>
      <c r="BH409" s="8" t="inlineStr">
        <f aca="false">IF(A409&lt;&gt;"",IF(BG409&lt;&gt;0,ACOS(X409/BG409),0),"")</f>
        <is>
          <t/>
        </is>
      </c>
      <c r="BI409" s="8" t="inlineStr">
        <f aca="false">IF(A409&lt;&gt;"",DEGREES(BH409),"")</f>
        <is>
          <t/>
        </is>
      </c>
      <c r="BJ409" s="8" t="inlineStr">
        <f aca="false">IF(A409&lt;&gt;"",IF(OR(V409&lt;&gt;0,W409&lt;&gt;0),ATAN2(V409,W409),0),"")</f>
        <is>
          <t/>
        </is>
      </c>
      <c r="BK409" s="8" t="inlineStr">
        <f aca="false">IF(A409&lt;&gt;"",DEGREES(BJ409),"")</f>
        <is>
          <t/>
        </is>
      </c>
      <c r="BL409" s="8" t="inlineStr">
        <f aca="false">IF(A409&lt;&gt;"",SQRT(SUMSQ(Y409:AA409)),"")</f>
        <is>
          <t/>
        </is>
      </c>
      <c r="BM409" s="8" t="inlineStr">
        <f aca="false">IF(A409&lt;&gt;"",IF(BL409&lt;&gt;0,ACOS(AA409/BL409),0),"")</f>
        <is>
          <t/>
        </is>
      </c>
      <c r="BN409" s="8" t="inlineStr">
        <f aca="false">IF(A409&lt;&gt;"",DEGREES(BM409),"")</f>
        <is>
          <t/>
        </is>
      </c>
      <c r="BO409" s="8" t="inlineStr">
        <f aca="false">IF(A409&lt;&gt;"",IF(OR(Y409&lt;&gt;0,Z409&lt;&gt;0),ATAN2(Y409,Z409),0),"")</f>
        <is>
          <t/>
        </is>
      </c>
      <c r="BP409" s="8" t="inlineStr">
        <f aca="false">IF(A409&lt;&gt;"",DEGREES(BO409),"")</f>
        <is>
          <t/>
        </is>
      </c>
      <c r="BQ409" s="8" t="inlineStr">
        <f aca="false">IF(A409&lt;&gt;"",SQRT(SUMSQ(AB409:AD409)),"")</f>
        <is>
          <t/>
        </is>
      </c>
      <c r="BR409" s="8" t="inlineStr">
        <f aca="false">IF(A409&lt;&gt;"",IF(BQ409&lt;&gt;0,ACOS(AD409/BQ409),0),"")</f>
        <is>
          <t/>
        </is>
      </c>
      <c r="BS409" s="8" t="inlineStr">
        <f aca="false">IF(A409&lt;&gt;"",DEGREES(BR409),"")</f>
        <is>
          <t/>
        </is>
      </c>
      <c r="BT409" s="8" t="inlineStr">
        <f aca="false">IF(A409&lt;&gt;"",IF(OR(AB409&lt;&gt;0,AC409&lt;&gt;0),ATAN2(AB409,AC409),0),"")</f>
        <is>
          <t/>
        </is>
      </c>
      <c r="BU409" s="8" t="inlineStr">
        <f aca="false">IF(A409&lt;&gt;"",DEGREES(BT409),"")</f>
        <is>
          <t/>
        </is>
      </c>
      <c r="BV409" s="8" t="inlineStr">
        <f aca="false">IF(A409&lt;&gt;"",SQRT(SUMSQ(AE409:AG409)),"")</f>
        <is>
          <t/>
        </is>
      </c>
      <c r="BW409" s="8" t="inlineStr">
        <f aca="false">IF(A409&lt;&gt;"",IF(BV409&lt;&gt;0,ACOS(AG409/BV409),0),"")</f>
        <is>
          <t/>
        </is>
      </c>
      <c r="BX409" s="8" t="inlineStr">
        <f aca="false">IF(A409&lt;&gt;"",DEGREES(BW409),"")</f>
        <is>
          <t/>
        </is>
      </c>
      <c r="BY409" s="8" t="inlineStr">
        <f aca="false">IF(A409&lt;&gt;"",IF(OR(AF409&lt;&gt;0,AG409&lt;&gt;0),ATAN2(AF409,AG409),0),"")</f>
        <is>
          <t/>
        </is>
      </c>
      <c r="BZ409" s="8" t="inlineStr">
        <f aca="false">IF(A409&lt;&gt;"",DEGREES(BY409),"")</f>
        <is>
          <t/>
        </is>
      </c>
      <c r="CA409" s="0" t="inlineStr">
        <f aca="false">IF(A409&lt;&gt;"",IF(AND(AI409&lt;Parameters!$B$11,AI409&gt;Parameters!$B$12,AN409&lt;Parameters!$B$11,AN409&gt;Parameters!$B$12,AS409&lt;Parameters!$B$11,AS409&gt;Parameters!$B$12,AX409&lt;Parameters!$B$11,AX409&gt;Parameters!$B$12,BC409&lt;Parameters!$B$11,BC409&gt;Parameters!$B$12,BM409&lt;Parameters!$B$11,BM409&gt;Parameters!$B$12,BR409&lt;Parameters!$B$11,BR409&gt;Parameters!$B$12,BW409&lt;Parameters!$B$11,BW409&gt;Parameters!$B$12),1,0),"")</f>
        <is>
          <t/>
        </is>
      </c>
      <c r="CB409" s="0" t="inlineStr">
        <f aca="false">IF(A409&lt;&gt;"",IF(OR(AI409&lt;Parameters!$B$12,AI409&gt;Parameters!$B$11),0,1),"")</f>
        <is>
          <t/>
        </is>
      </c>
      <c r="CC409" s="0" t="inlineStr">
        <f aca="false">IF(A409&lt;&gt;"",IF(OR(AN409&lt;Parameters!$B$12,AN409&gt;Parameters!$B$11),0,1),"")</f>
        <is>
          <t/>
        </is>
      </c>
      <c r="CD409" s="0" t="inlineStr">
        <f aca="false">IF(A409&lt;&gt;"",IF(OR(AS409&lt;Parameters!$B$12,AS409&gt;Parameters!$B$11),0,1),"")</f>
        <is>
          <t/>
        </is>
      </c>
      <c r="CE409" s="0" t="inlineStr">
        <f aca="false">IF(A409&lt;&gt;"",IF(OR(AX409&lt;Parameters!$B$12,AX409&gt;Parameters!$B$11),0,1),"")</f>
        <is>
          <t/>
        </is>
      </c>
      <c r="CF409" s="0" t="inlineStr">
        <f aca="false">IF(A409&lt;&gt;"",IF(OR(BC409&lt;Parameters!$B$12,BC409&gt;Parameters!$B$11),0,1),"")</f>
        <is>
          <t/>
        </is>
      </c>
      <c r="CG409" s="0" t="inlineStr">
        <f aca="false">IF(A409&lt;&gt;"",IF(OR(BH409&lt;Parameters!$B$12,BH409&gt;Parameters!$B$11),0,1),"")</f>
        <is>
          <t/>
        </is>
      </c>
      <c r="CH409" s="0" t="inlineStr">
        <f aca="false">IF(A409&lt;&gt;"",IF(OR(BM409&lt;Parameters!$B$12,BM409&gt;Parameters!$B$11),0,1),"")</f>
        <is>
          <t/>
        </is>
      </c>
      <c r="CI409" s="0" t="inlineStr">
        <f aca="false">IF(A409&lt;&gt;"",IF(OR(BR409&lt;Parameters!$B$12,BR409&gt;Parameters!$B$11),0,1),"")</f>
        <is>
          <t/>
        </is>
      </c>
      <c r="CJ409" s="0" t="inlineStr">
        <f aca="false">IF(A409&lt;&gt;"",IF(OR(BW409&lt;Parameters!$B$12,BW409&gt;Parameters!$B$11),0,1),"")</f>
        <is>
          <t/>
        </is>
      </c>
      <c r="CK409" s="26" t="inlineStr">
        <f aca="false">IF(A409&lt;&gt;"",SUM(CB409:CJ409)/9,"")</f>
        <is>
          <t/>
        </is>
      </c>
      <c r="CL409" s="0" t="inlineStr">
        <f aca="false">IF(A409&lt;&gt;"",CK409*9,"")</f>
        <is>
          <t/>
        </is>
      </c>
      <c r="CM409" s="8" t="inlineStr">
        <f aca="false">IF(A409&lt;&gt;"",TEXT(B409,CM$2)&amp;" "&amp;TEXT(A409,CM$2),"")</f>
        <is>
          <t/>
        </is>
      </c>
    </row>
    <row r="410" customFormat="false" ht="15" hidden="false" customHeight="false" outlineLevel="0" collapsed="false">
      <c r="A410" s="0" t="inlineStr">
        <f aca="false">IF(OR(B409&lt;Parameters!$K$12,A409&lt;Parameters!$K$12),IF(A409&lt;Parameters!$K$12,A409+1,0),"")</f>
        <is>
          <t/>
        </is>
      </c>
      <c r="B410" s="0" t="inlineStr">
        <f aca="false">IF(A410&lt;&gt;"",IF(A410=0,B409+1,B409),"")</f>
        <is>
          <t/>
        </is>
      </c>
      <c r="C410" s="24" t="inlineStr">
        <f aca="false">IF(A410&lt;&gt;"",-_phi*(A410+0.5),"")</f>
        <is>
          <t/>
        </is>
      </c>
      <c r="D410" s="8" t="inlineStr">
        <f aca="false">IF(A410&lt;&gt;"",DEGREES(C410),"")</f>
        <is>
          <t/>
        </is>
      </c>
      <c r="E410" s="24" t="inlineStr">
        <f aca="false">IF(A410&lt;&gt;"",_phi*(B410+0.5),"")</f>
        <is>
          <t/>
        </is>
      </c>
      <c r="F410" s="8" t="inlineStr">
        <f aca="false">IF(A410&lt;&gt;"",DEGREES(E410),"")</f>
        <is>
          <t/>
        </is>
      </c>
      <c r="G410" s="8" t="inlineStr">
        <f aca="false">IF(A410&lt;&gt;"",LOOKUP(A410,h!$A$3:$A$30,h!$D$3:$D$30),"")</f>
        <is>
          <t/>
        </is>
      </c>
      <c r="H410" s="8" t="inlineStr">
        <f aca="false">IF(A410&lt;&gt;"",LOOKUP(B410,h!$A$3:$A$30,h!$D$3:$D$30),"")</f>
        <is>
          <t/>
        </is>
      </c>
      <c r="I410" s="8" t="inlineStr">
        <f aca="false">IF(A410&lt;&gt;"",_zif,"")</f>
        <is>
          <t/>
        </is>
      </c>
      <c r="J410" s="8" t="inlineStr">
        <f aca="false">IF(A410&lt;&gt;"",$G410+'v1 Frame'!D$3*COS($C410)+'v1 Frame'!E$3*SIN($C410)*SIN($E410)+'v1 Frame'!F$3*SIN($C410)*COS($E410),"")</f>
        <is>
          <t/>
        </is>
      </c>
      <c r="K410" s="8" t="inlineStr">
        <f aca="false">IF(A410&lt;&gt;"",$H410+'v1 Frame'!E$3*COS($E410)-'v1 Frame'!F$3*SIN($E410),"")</f>
        <is>
          <t/>
        </is>
      </c>
      <c r="L410" s="8" t="inlineStr">
        <f aca="false">IF(A410&lt;&gt;"",$I410-'v1 Frame'!D$3*SIN($C410)+'v1 Frame'!E$3*COS($C410)*SIN($E410)+'v1 Frame'!F$3*COS($C410)*COS($E410),"")</f>
        <is>
          <t/>
        </is>
      </c>
      <c r="M410" s="8" t="inlineStr">
        <f aca="false">IF(A410&lt;&gt;"",$G410+'v1 Frame'!G$3*COS($C410)+'v1 Frame'!H$3*SIN($C410)*SIN($E410)+'v1 Frame'!I$3*SIN($C410)*COS($E410),"")</f>
        <is>
          <t/>
        </is>
      </c>
      <c r="N410" s="8" t="inlineStr">
        <f aca="false">IF(A410&lt;&gt;"",$H410+'v1 Frame'!H$3*COS($E410)-'v1 Frame'!I$3*SIN($E410),"")</f>
        <is>
          <t/>
        </is>
      </c>
      <c r="O410" s="8" t="inlineStr">
        <f aca="false">IF(A410&lt;&gt;"",$I410-'v1 Frame'!G$3*SIN($C410)+'v1 Frame'!H$3*COS($C410)*SIN($E410)+'v1 Frame'!I$3*COS($C410)*COS($E410),"")</f>
        <is>
          <t/>
        </is>
      </c>
      <c r="P410" s="8" t="inlineStr">
        <f aca="false">IF(A410&lt;&gt;"",$G410+'v1 Frame'!J$3*COS($C410)+'v1 Frame'!K$3*SIN($C410)*SIN($E410)+'v1 Frame'!L$3*SIN($C410)*COS($E410),"")</f>
        <is>
          <t/>
        </is>
      </c>
      <c r="Q410" s="8" t="inlineStr">
        <f aca="false">IF(A410&lt;&gt;"",$H410+'v1 Frame'!K$3*COS($E410)-'v1 Frame'!L$3*SIN($E410),"")</f>
        <is>
          <t/>
        </is>
      </c>
      <c r="R410" s="8" t="inlineStr">
        <f aca="false">IF(A410&lt;&gt;"",$I410-'v1 Frame'!J$3*SIN($C410)+'v1 Frame'!K$3*COS($C410)*SIN($E410)+'v1 Frame'!L$3*COS($C410)*COS($E410),"")</f>
        <is>
          <t/>
        </is>
      </c>
      <c r="S410" s="8" t="inlineStr">
        <f aca="false">IF(A410&lt;&gt;"",$G410+'v1 Frame'!M$3*COS($C410)+'v1 Frame'!N$3*SIN($C410)*SIN($E410)+'v1 Frame'!O$3*SIN($C410)*COS($E410),"")</f>
        <is>
          <t/>
        </is>
      </c>
      <c r="T410" s="8" t="inlineStr">
        <f aca="false">IF(A410&lt;&gt;"",$H410+'v1 Frame'!N$3*COS($E410)-'v1 Frame'!O$3*SIN($E410),"")</f>
        <is>
          <t/>
        </is>
      </c>
      <c r="U410" s="8" t="inlineStr">
        <f aca="false">IF(A410&lt;&gt;"",$I410-'v1 Frame'!M$3*SIN($C410)+'v1 Frame'!N$3*COS($C410)*SIN($E410)+'v1 Frame'!O$3*COS($C410)*COS($E410),"")</f>
        <is>
          <t/>
        </is>
      </c>
      <c r="V410" s="8" t="inlineStr">
        <f aca="false">IF(A410&lt;&gt;"",$G410+'v1 Frame'!P$3*COS($C410)+'v1 Frame'!Q$3*SIN($C410)*SIN($E410)+'v1 Frame'!R$3*SIN($C410)*COS($E410),"")</f>
        <is>
          <t/>
        </is>
      </c>
      <c r="W410" s="8" t="inlineStr">
        <f aca="false">IF(A410&lt;&gt;"",$H410+'v1 Frame'!Q$3*COS($E410)-'v1 Frame'!R$3*SIN($E410),"")</f>
        <is>
          <t/>
        </is>
      </c>
      <c r="X410" s="8" t="inlineStr">
        <f aca="false">IF(A410&lt;&gt;"",$I410-'v1 Frame'!P$3*SIN($C410)+'v1 Frame'!Q$3*COS($C410)*SIN($E410)+'v1 Frame'!R$3*COS($C410)*COS($E410),"")</f>
        <is>
          <t/>
        </is>
      </c>
      <c r="Y410" s="8" t="inlineStr">
        <f aca="false">IF(A410&lt;&gt;"",$G410+'v1 Frame'!S$3*COS($C410)+'v1 Frame'!T$3*SIN($C410)*SIN($E410)+'v1 Frame'!U$3*SIN($C410)*COS($E410),"")</f>
        <is>
          <t/>
        </is>
      </c>
      <c r="Z410" s="8" t="inlineStr">
        <f aca="false">IF(A410&lt;&gt;"",$H410+'v1 Frame'!T$3*COS($E410)-'v1 Frame'!U$3*SIN($E410),"")</f>
        <is>
          <t/>
        </is>
      </c>
      <c r="AA410" s="8" t="inlineStr">
        <f aca="false">IF(A410&lt;&gt;"",$I410-'v1 Frame'!S$3*SIN($C410)+'v1 Frame'!T$3*COS($C410)*SIN($E410)+'v1 Frame'!U$3*COS($C410)*COS($E410),"")</f>
        <is>
          <t/>
        </is>
      </c>
      <c r="AB410" s="8" t="inlineStr">
        <f aca="false">IF(A410&lt;&gt;"",$G410+'v1 Frame'!V$3*COS($C410)+'v1 Frame'!W$3*SIN($C410)*SIN($E410)+'v1 Frame'!X$3*SIN($C410)*COS($E410),"")</f>
        <is>
          <t/>
        </is>
      </c>
      <c r="AC410" s="8" t="inlineStr">
        <f aca="false">IF(A410&lt;&gt;"",$H410+'v1 Frame'!W$3*COS($E410)-'v1 Frame'!X$3*SIN($E410),"")</f>
        <is>
          <t/>
        </is>
      </c>
      <c r="AD410" s="8" t="inlineStr">
        <f aca="false">IF(A410&lt;&gt;"",$I410-'v1 Frame'!V$3*SIN($C410)+'v1 Frame'!W$3*COS($C410)*SIN($E410)+'v1 Frame'!X$3*COS($C410)*COS($E410),"")</f>
        <is>
          <t/>
        </is>
      </c>
      <c r="AE410" s="25" t="inlineStr">
        <f aca="false">IF(A410&lt;&gt;"",$G410+'v1 Frame'!Y$3*COS($C410)+'v1 Frame'!Z$3*SIN($C410)*SIN($E410)+'v1 Frame'!AA$3*SIN($C410)*COS($E410),"")</f>
        <is>
          <t/>
        </is>
      </c>
      <c r="AF410" s="25" t="inlineStr">
        <f aca="false">IF(A410&lt;&gt;"",$H410+'v1 Frame'!Z$3*COS($E410)-'v1 Frame'!AA$3*SIN($E410),"")</f>
        <is>
          <t/>
        </is>
      </c>
      <c r="AG410" s="25" t="inlineStr">
        <f aca="false">IF(A410&lt;&gt;"",$I410-'v1 Frame'!Y$3*SIN($C410)+'v1 Frame'!Z$3*COS($C410)*SIN($E410)+'v1 Frame'!AA$3*COS($C410)*COS($E410),"")</f>
        <is>
          <t/>
        </is>
      </c>
      <c r="AH410" s="8" t="inlineStr">
        <f aca="false">IF(A410&lt;&gt;"",SQRT(SUMSQ(G410:I410)),"")</f>
        <is>
          <t/>
        </is>
      </c>
      <c r="AI410" s="8" t="inlineStr">
        <f aca="false">IF(A410&lt;&gt;"",IF(AH410&lt;&gt;0,ACOS(I410/AH410),0),"")</f>
        <is>
          <t/>
        </is>
      </c>
      <c r="AJ410" s="8" t="inlineStr">
        <f aca="false">IF(A410&lt;&gt;"",DEGREES(AI410),"")</f>
        <is>
          <t/>
        </is>
      </c>
      <c r="AK410" s="8" t="inlineStr">
        <f aca="false">IF(A410&lt;&gt;"",IF(OR(G410&lt;&gt;0,H410&lt;&gt;0),ATAN2(G410,H410),0),"")</f>
        <is>
          <t/>
        </is>
      </c>
      <c r="AL410" s="8" t="inlineStr">
        <f aca="false">IF(A410&lt;&gt;"",DEGREES(AK410),"")</f>
        <is>
          <t/>
        </is>
      </c>
      <c r="AM410" s="8" t="inlineStr">
        <f aca="false">IF(A410&lt;&gt;"",SQRT(SUMSQ(J410:L410)),"")</f>
        <is>
          <t/>
        </is>
      </c>
      <c r="AN410" s="8" t="inlineStr">
        <f aca="false">IF(A410&lt;&gt;"",IF(AM410&lt;&gt;0,ACOS(L410/AM410),0),"")</f>
        <is>
          <t/>
        </is>
      </c>
      <c r="AO410" s="8" t="inlineStr">
        <f aca="false">IF(A410&lt;&gt;"",DEGREES(AN410),"")</f>
        <is>
          <t/>
        </is>
      </c>
      <c r="AP410" s="8" t="inlineStr">
        <f aca="false">IF(A410&lt;&gt;"",IF(OR(J410&lt;&gt;0,K410&lt;&gt;0),ATAN2(J410,K410),0),"")</f>
        <is>
          <t/>
        </is>
      </c>
      <c r="AQ410" s="8" t="inlineStr">
        <f aca="false">IF(A410&lt;&gt;"",DEGREES(AP410),"")</f>
        <is>
          <t/>
        </is>
      </c>
      <c r="AR410" s="8" t="inlineStr">
        <f aca="false">IF(A410&lt;&gt;"",SQRT(SUMSQ(M410:O410)),"")</f>
        <is>
          <t/>
        </is>
      </c>
      <c r="AS410" s="8" t="inlineStr">
        <f aca="false">IF(A410&lt;&gt;"",IF(AR410&lt;&gt;0,ACOS(O410/AR410),0),"")</f>
        <is>
          <t/>
        </is>
      </c>
      <c r="AT410" s="8" t="inlineStr">
        <f aca="false">IF(A410&lt;&gt;"",DEGREES(AS410),"")</f>
        <is>
          <t/>
        </is>
      </c>
      <c r="AU410" s="8" t="inlineStr">
        <f aca="false">IF(A410&lt;&gt;"",IF(OR(M410&lt;&gt;0,N410&lt;&gt;0),ATAN2(M410,N410),0),"")</f>
        <is>
          <t/>
        </is>
      </c>
      <c r="AV410" s="8" t="inlineStr">
        <f aca="false">IF(A410&lt;&gt;"",DEGREES(AU410),"")</f>
        <is>
          <t/>
        </is>
      </c>
      <c r="AW410" s="8" t="inlineStr">
        <f aca="false">IF(A410&lt;&gt;"",SQRT(SUMSQ(P410:R410)),"")</f>
        <is>
          <t/>
        </is>
      </c>
      <c r="AX410" s="8" t="inlineStr">
        <f aca="false">IF(A410&lt;&gt;"",IF(AW410&lt;&gt;0,ACOS(R410/AW410),0),"")</f>
        <is>
          <t/>
        </is>
      </c>
      <c r="AY410" s="8" t="inlineStr">
        <f aca="false">IF(A410&lt;&gt;"",DEGREES(AX410),"")</f>
        <is>
          <t/>
        </is>
      </c>
      <c r="AZ410" s="8" t="inlineStr">
        <f aca="false">IF(A410&lt;&gt;"",IF(OR(P410&lt;&gt;0,Q410&lt;&gt;0),ATAN2(P410,Q410),0),"")</f>
        <is>
          <t/>
        </is>
      </c>
      <c r="BA410" s="8" t="inlineStr">
        <f aca="false">IF(A410&lt;&gt;"",DEGREES(AZ410),"")</f>
        <is>
          <t/>
        </is>
      </c>
      <c r="BB410" s="8" t="inlineStr">
        <f aca="false">IF(A410&lt;&gt;"",SQRT(SUMSQ(S410:U410)),"")</f>
        <is>
          <t/>
        </is>
      </c>
      <c r="BC410" s="8" t="inlineStr">
        <f aca="false">IF(A410&lt;&gt;"",IF(BB410&lt;&gt;0,ACOS(U410/BB410),0),"")</f>
        <is>
          <t/>
        </is>
      </c>
      <c r="BD410" s="8" t="inlineStr">
        <f aca="false">IF(A410&lt;&gt;"",DEGREES(BC410),"")</f>
        <is>
          <t/>
        </is>
      </c>
      <c r="BE410" s="8" t="inlineStr">
        <f aca="false">IF(A410&lt;&gt;"",IF(OR(S410&lt;&gt;0,T410&lt;&gt;0),ATAN2(S410,T410),0),"")</f>
        <is>
          <t/>
        </is>
      </c>
      <c r="BF410" s="8" t="inlineStr">
        <f aca="false">IF(A410&lt;&gt;"",DEGREES(BE410),"")</f>
        <is>
          <t/>
        </is>
      </c>
      <c r="BG410" s="8" t="inlineStr">
        <f aca="false">IF(A410&lt;&gt;"",SQRT(SUMSQ(V410:X410)),"")</f>
        <is>
          <t/>
        </is>
      </c>
      <c r="BH410" s="8" t="inlineStr">
        <f aca="false">IF(A410&lt;&gt;"",IF(BG410&lt;&gt;0,ACOS(X410/BG410),0),"")</f>
        <is>
          <t/>
        </is>
      </c>
      <c r="BI410" s="8" t="inlineStr">
        <f aca="false">IF(A410&lt;&gt;"",DEGREES(BH410),"")</f>
        <is>
          <t/>
        </is>
      </c>
      <c r="BJ410" s="8" t="inlineStr">
        <f aca="false">IF(A410&lt;&gt;"",IF(OR(V410&lt;&gt;0,W410&lt;&gt;0),ATAN2(V410,W410),0),"")</f>
        <is>
          <t/>
        </is>
      </c>
      <c r="BK410" s="8" t="inlineStr">
        <f aca="false">IF(A410&lt;&gt;"",DEGREES(BJ410),"")</f>
        <is>
          <t/>
        </is>
      </c>
      <c r="BL410" s="8" t="inlineStr">
        <f aca="false">IF(A410&lt;&gt;"",SQRT(SUMSQ(Y410:AA410)),"")</f>
        <is>
          <t/>
        </is>
      </c>
      <c r="BM410" s="8" t="inlineStr">
        <f aca="false">IF(A410&lt;&gt;"",IF(BL410&lt;&gt;0,ACOS(AA410/BL410),0),"")</f>
        <is>
          <t/>
        </is>
      </c>
      <c r="BN410" s="8" t="inlineStr">
        <f aca="false">IF(A410&lt;&gt;"",DEGREES(BM410),"")</f>
        <is>
          <t/>
        </is>
      </c>
      <c r="BO410" s="8" t="inlineStr">
        <f aca="false">IF(A410&lt;&gt;"",IF(OR(Y410&lt;&gt;0,Z410&lt;&gt;0),ATAN2(Y410,Z410),0),"")</f>
        <is>
          <t/>
        </is>
      </c>
      <c r="BP410" s="8" t="inlineStr">
        <f aca="false">IF(A410&lt;&gt;"",DEGREES(BO410),"")</f>
        <is>
          <t/>
        </is>
      </c>
      <c r="BQ410" s="8" t="inlineStr">
        <f aca="false">IF(A410&lt;&gt;"",SQRT(SUMSQ(AB410:AD410)),"")</f>
        <is>
          <t/>
        </is>
      </c>
      <c r="BR410" s="8" t="inlineStr">
        <f aca="false">IF(A410&lt;&gt;"",IF(BQ410&lt;&gt;0,ACOS(AD410/BQ410),0),"")</f>
        <is>
          <t/>
        </is>
      </c>
      <c r="BS410" s="8" t="inlineStr">
        <f aca="false">IF(A410&lt;&gt;"",DEGREES(BR410),"")</f>
        <is>
          <t/>
        </is>
      </c>
      <c r="BT410" s="8" t="inlineStr">
        <f aca="false">IF(A410&lt;&gt;"",IF(OR(AB410&lt;&gt;0,AC410&lt;&gt;0),ATAN2(AB410,AC410),0),"")</f>
        <is>
          <t/>
        </is>
      </c>
      <c r="BU410" s="8" t="inlineStr">
        <f aca="false">IF(A410&lt;&gt;"",DEGREES(BT410),"")</f>
        <is>
          <t/>
        </is>
      </c>
      <c r="BV410" s="8" t="inlineStr">
        <f aca="false">IF(A410&lt;&gt;"",SQRT(SUMSQ(AE410:AG410)),"")</f>
        <is>
          <t/>
        </is>
      </c>
      <c r="BW410" s="8" t="inlineStr">
        <f aca="false">IF(A410&lt;&gt;"",IF(BV410&lt;&gt;0,ACOS(AG410/BV410),0),"")</f>
        <is>
          <t/>
        </is>
      </c>
      <c r="BX410" s="8" t="inlineStr">
        <f aca="false">IF(A410&lt;&gt;"",DEGREES(BW410),"")</f>
        <is>
          <t/>
        </is>
      </c>
      <c r="BY410" s="8" t="inlineStr">
        <f aca="false">IF(A410&lt;&gt;"",IF(OR(AF410&lt;&gt;0,AG410&lt;&gt;0),ATAN2(AF410,AG410),0),"")</f>
        <is>
          <t/>
        </is>
      </c>
      <c r="BZ410" s="8" t="inlineStr">
        <f aca="false">IF(A410&lt;&gt;"",DEGREES(BY410),"")</f>
        <is>
          <t/>
        </is>
      </c>
      <c r="CA410" s="0" t="inlineStr">
        <f aca="false">IF(A410&lt;&gt;"",IF(AND(AI410&lt;Parameters!$B$11,AI410&gt;Parameters!$B$12,AN410&lt;Parameters!$B$11,AN410&gt;Parameters!$B$12,AS410&lt;Parameters!$B$11,AS410&gt;Parameters!$B$12,AX410&lt;Parameters!$B$11,AX410&gt;Parameters!$B$12,BC410&lt;Parameters!$B$11,BC410&gt;Parameters!$B$12,BM410&lt;Parameters!$B$11,BM410&gt;Parameters!$B$12,BR410&lt;Parameters!$B$11,BR410&gt;Parameters!$B$12,BW410&lt;Parameters!$B$11,BW410&gt;Parameters!$B$12),1,0),"")</f>
        <is>
          <t/>
        </is>
      </c>
      <c r="CB410" s="0" t="inlineStr">
        <f aca="false">IF(A410&lt;&gt;"",IF(OR(AI410&lt;Parameters!$B$12,AI410&gt;Parameters!$B$11),0,1),"")</f>
        <is>
          <t/>
        </is>
      </c>
      <c r="CC410" s="0" t="inlineStr">
        <f aca="false">IF(A410&lt;&gt;"",IF(OR(AN410&lt;Parameters!$B$12,AN410&gt;Parameters!$B$11),0,1),"")</f>
        <is>
          <t/>
        </is>
      </c>
      <c r="CD410" s="0" t="inlineStr">
        <f aca="false">IF(A410&lt;&gt;"",IF(OR(AS410&lt;Parameters!$B$12,AS410&gt;Parameters!$B$11),0,1),"")</f>
        <is>
          <t/>
        </is>
      </c>
      <c r="CE410" s="0" t="inlineStr">
        <f aca="false">IF(A410&lt;&gt;"",IF(OR(AX410&lt;Parameters!$B$12,AX410&gt;Parameters!$B$11),0,1),"")</f>
        <is>
          <t/>
        </is>
      </c>
      <c r="CF410" s="0" t="inlineStr">
        <f aca="false">IF(A410&lt;&gt;"",IF(OR(BC410&lt;Parameters!$B$12,BC410&gt;Parameters!$B$11),0,1),"")</f>
        <is>
          <t/>
        </is>
      </c>
      <c r="CG410" s="0" t="inlineStr">
        <f aca="false">IF(A410&lt;&gt;"",IF(OR(BH410&lt;Parameters!$B$12,BH410&gt;Parameters!$B$11),0,1),"")</f>
        <is>
          <t/>
        </is>
      </c>
      <c r="CH410" s="0" t="inlineStr">
        <f aca="false">IF(A410&lt;&gt;"",IF(OR(BM410&lt;Parameters!$B$12,BM410&gt;Parameters!$B$11),0,1),"")</f>
        <is>
          <t/>
        </is>
      </c>
      <c r="CI410" s="0" t="inlineStr">
        <f aca="false">IF(A410&lt;&gt;"",IF(OR(BR410&lt;Parameters!$B$12,BR410&gt;Parameters!$B$11),0,1),"")</f>
        <is>
          <t/>
        </is>
      </c>
      <c r="CJ410" s="0" t="inlineStr">
        <f aca="false">IF(A410&lt;&gt;"",IF(OR(BW410&lt;Parameters!$B$12,BW410&gt;Parameters!$B$11),0,1),"")</f>
        <is>
          <t/>
        </is>
      </c>
      <c r="CK410" s="26" t="inlineStr">
        <f aca="false">IF(A410&lt;&gt;"",SUM(CB410:CJ410)/9,"")</f>
        <is>
          <t/>
        </is>
      </c>
      <c r="CL410" s="0" t="inlineStr">
        <f aca="false">IF(A410&lt;&gt;"",CK410*9,"")</f>
        <is>
          <t/>
        </is>
      </c>
      <c r="CM410" s="8" t="inlineStr">
        <f aca="false">IF(A410&lt;&gt;"",TEXT(B410,CM$2)&amp;" "&amp;TEXT(A410,CM$2),"")</f>
        <is>
          <t/>
        </is>
      </c>
    </row>
    <row r="411" customFormat="false" ht="15" hidden="false" customHeight="false" outlineLevel="0" collapsed="false">
      <c r="A411" s="0" t="inlineStr">
        <f aca="false">IF(OR(B410&lt;Parameters!$K$12,A410&lt;Parameters!$K$12),IF(A410&lt;Parameters!$K$12,A410+1,0),"")</f>
        <is>
          <t/>
        </is>
      </c>
      <c r="B411" s="0" t="inlineStr">
        <f aca="false">IF(A411&lt;&gt;"",IF(A411=0,B410+1,B410),"")</f>
        <is>
          <t/>
        </is>
      </c>
      <c r="C411" s="24" t="inlineStr">
        <f aca="false">IF(A411&lt;&gt;"",-_phi*(A411+0.5),"")</f>
        <is>
          <t/>
        </is>
      </c>
      <c r="D411" s="8" t="inlineStr">
        <f aca="false">IF(A411&lt;&gt;"",DEGREES(C411),"")</f>
        <is>
          <t/>
        </is>
      </c>
      <c r="E411" s="24" t="inlineStr">
        <f aca="false">IF(A411&lt;&gt;"",_phi*(B411+0.5),"")</f>
        <is>
          <t/>
        </is>
      </c>
      <c r="F411" s="8" t="inlineStr">
        <f aca="false">IF(A411&lt;&gt;"",DEGREES(E411),"")</f>
        <is>
          <t/>
        </is>
      </c>
      <c r="G411" s="8" t="inlineStr">
        <f aca="false">IF(A411&lt;&gt;"",LOOKUP(A411,h!$A$3:$A$30,h!$D$3:$D$30),"")</f>
        <is>
          <t/>
        </is>
      </c>
      <c r="H411" s="8" t="inlineStr">
        <f aca="false">IF(A411&lt;&gt;"",LOOKUP(B411,h!$A$3:$A$30,h!$D$3:$D$30),"")</f>
        <is>
          <t/>
        </is>
      </c>
      <c r="I411" s="8" t="inlineStr">
        <f aca="false">IF(A411&lt;&gt;"",_zif,"")</f>
        <is>
          <t/>
        </is>
      </c>
      <c r="J411" s="8" t="inlineStr">
        <f aca="false">IF(A411&lt;&gt;"",$G411+'v1 Frame'!D$3*COS($C411)+'v1 Frame'!E$3*SIN($C411)*SIN($E411)+'v1 Frame'!F$3*SIN($C411)*COS($E411),"")</f>
        <is>
          <t/>
        </is>
      </c>
      <c r="K411" s="8" t="inlineStr">
        <f aca="false">IF(A411&lt;&gt;"",$H411+'v1 Frame'!E$3*COS($E411)-'v1 Frame'!F$3*SIN($E411),"")</f>
        <is>
          <t/>
        </is>
      </c>
      <c r="L411" s="8" t="inlineStr">
        <f aca="false">IF(A411&lt;&gt;"",$I411-'v1 Frame'!D$3*SIN($C411)+'v1 Frame'!E$3*COS($C411)*SIN($E411)+'v1 Frame'!F$3*COS($C411)*COS($E411),"")</f>
        <is>
          <t/>
        </is>
      </c>
      <c r="M411" s="8" t="inlineStr">
        <f aca="false">IF(A411&lt;&gt;"",$G411+'v1 Frame'!G$3*COS($C411)+'v1 Frame'!H$3*SIN($C411)*SIN($E411)+'v1 Frame'!I$3*SIN($C411)*COS($E411),"")</f>
        <is>
          <t/>
        </is>
      </c>
      <c r="N411" s="8" t="inlineStr">
        <f aca="false">IF(A411&lt;&gt;"",$H411+'v1 Frame'!H$3*COS($E411)-'v1 Frame'!I$3*SIN($E411),"")</f>
        <is>
          <t/>
        </is>
      </c>
      <c r="O411" s="8" t="inlineStr">
        <f aca="false">IF(A411&lt;&gt;"",$I411-'v1 Frame'!G$3*SIN($C411)+'v1 Frame'!H$3*COS($C411)*SIN($E411)+'v1 Frame'!I$3*COS($C411)*COS($E411),"")</f>
        <is>
          <t/>
        </is>
      </c>
      <c r="P411" s="8" t="inlineStr">
        <f aca="false">IF(A411&lt;&gt;"",$G411+'v1 Frame'!J$3*COS($C411)+'v1 Frame'!K$3*SIN($C411)*SIN($E411)+'v1 Frame'!L$3*SIN($C411)*COS($E411),"")</f>
        <is>
          <t/>
        </is>
      </c>
      <c r="Q411" s="8" t="inlineStr">
        <f aca="false">IF(A411&lt;&gt;"",$H411+'v1 Frame'!K$3*COS($E411)-'v1 Frame'!L$3*SIN($E411),"")</f>
        <is>
          <t/>
        </is>
      </c>
      <c r="R411" s="8" t="inlineStr">
        <f aca="false">IF(A411&lt;&gt;"",$I411-'v1 Frame'!J$3*SIN($C411)+'v1 Frame'!K$3*COS($C411)*SIN($E411)+'v1 Frame'!L$3*COS($C411)*COS($E411),"")</f>
        <is>
          <t/>
        </is>
      </c>
      <c r="S411" s="8" t="inlineStr">
        <f aca="false">IF(A411&lt;&gt;"",$G411+'v1 Frame'!M$3*COS($C411)+'v1 Frame'!N$3*SIN($C411)*SIN($E411)+'v1 Frame'!O$3*SIN($C411)*COS($E411),"")</f>
        <is>
          <t/>
        </is>
      </c>
      <c r="T411" s="8" t="inlineStr">
        <f aca="false">IF(A411&lt;&gt;"",$H411+'v1 Frame'!N$3*COS($E411)-'v1 Frame'!O$3*SIN($E411),"")</f>
        <is>
          <t/>
        </is>
      </c>
      <c r="U411" s="8" t="inlineStr">
        <f aca="false">IF(A411&lt;&gt;"",$I411-'v1 Frame'!M$3*SIN($C411)+'v1 Frame'!N$3*COS($C411)*SIN($E411)+'v1 Frame'!O$3*COS($C411)*COS($E411),"")</f>
        <is>
          <t/>
        </is>
      </c>
      <c r="V411" s="8" t="inlineStr">
        <f aca="false">IF(A411&lt;&gt;"",$G411+'v1 Frame'!P$3*COS($C411)+'v1 Frame'!Q$3*SIN($C411)*SIN($E411)+'v1 Frame'!R$3*SIN($C411)*COS($E411),"")</f>
        <is>
          <t/>
        </is>
      </c>
      <c r="W411" s="8" t="inlineStr">
        <f aca="false">IF(A411&lt;&gt;"",$H411+'v1 Frame'!Q$3*COS($E411)-'v1 Frame'!R$3*SIN($E411),"")</f>
        <is>
          <t/>
        </is>
      </c>
      <c r="X411" s="8" t="inlineStr">
        <f aca="false">IF(A411&lt;&gt;"",$I411-'v1 Frame'!P$3*SIN($C411)+'v1 Frame'!Q$3*COS($C411)*SIN($E411)+'v1 Frame'!R$3*COS($C411)*COS($E411),"")</f>
        <is>
          <t/>
        </is>
      </c>
      <c r="Y411" s="8" t="inlineStr">
        <f aca="false">IF(A411&lt;&gt;"",$G411+'v1 Frame'!S$3*COS($C411)+'v1 Frame'!T$3*SIN($C411)*SIN($E411)+'v1 Frame'!U$3*SIN($C411)*COS($E411),"")</f>
        <is>
          <t/>
        </is>
      </c>
      <c r="Z411" s="8" t="inlineStr">
        <f aca="false">IF(A411&lt;&gt;"",$H411+'v1 Frame'!T$3*COS($E411)-'v1 Frame'!U$3*SIN($E411),"")</f>
        <is>
          <t/>
        </is>
      </c>
      <c r="AA411" s="8" t="inlineStr">
        <f aca="false">IF(A411&lt;&gt;"",$I411-'v1 Frame'!S$3*SIN($C411)+'v1 Frame'!T$3*COS($C411)*SIN($E411)+'v1 Frame'!U$3*COS($C411)*COS($E411),"")</f>
        <is>
          <t/>
        </is>
      </c>
      <c r="AB411" s="8" t="inlineStr">
        <f aca="false">IF(A411&lt;&gt;"",$G411+'v1 Frame'!V$3*COS($C411)+'v1 Frame'!W$3*SIN($C411)*SIN($E411)+'v1 Frame'!X$3*SIN($C411)*COS($E411),"")</f>
        <is>
          <t/>
        </is>
      </c>
      <c r="AC411" s="8" t="inlineStr">
        <f aca="false">IF(A411&lt;&gt;"",$H411+'v1 Frame'!W$3*COS($E411)-'v1 Frame'!X$3*SIN($E411),"")</f>
        <is>
          <t/>
        </is>
      </c>
      <c r="AD411" s="8" t="inlineStr">
        <f aca="false">IF(A411&lt;&gt;"",$I411-'v1 Frame'!V$3*SIN($C411)+'v1 Frame'!W$3*COS($C411)*SIN($E411)+'v1 Frame'!X$3*COS($C411)*COS($E411),"")</f>
        <is>
          <t/>
        </is>
      </c>
      <c r="AE411" s="25" t="inlineStr">
        <f aca="false">IF(A411&lt;&gt;"",$G411+'v1 Frame'!Y$3*COS($C411)+'v1 Frame'!Z$3*SIN($C411)*SIN($E411)+'v1 Frame'!AA$3*SIN($C411)*COS($E411),"")</f>
        <is>
          <t/>
        </is>
      </c>
      <c r="AF411" s="25" t="inlineStr">
        <f aca="false">IF(A411&lt;&gt;"",$H411+'v1 Frame'!Z$3*COS($E411)-'v1 Frame'!AA$3*SIN($E411),"")</f>
        <is>
          <t/>
        </is>
      </c>
      <c r="AG411" s="25" t="inlineStr">
        <f aca="false">IF(A411&lt;&gt;"",$I411-'v1 Frame'!Y$3*SIN($C411)+'v1 Frame'!Z$3*COS($C411)*SIN($E411)+'v1 Frame'!AA$3*COS($C411)*COS($E411),"")</f>
        <is>
          <t/>
        </is>
      </c>
      <c r="AH411" s="8" t="inlineStr">
        <f aca="false">IF(A411&lt;&gt;"",SQRT(SUMSQ(G411:I411)),"")</f>
        <is>
          <t/>
        </is>
      </c>
      <c r="AI411" s="8" t="inlineStr">
        <f aca="false">IF(A411&lt;&gt;"",IF(AH411&lt;&gt;0,ACOS(I411/AH411),0),"")</f>
        <is>
          <t/>
        </is>
      </c>
      <c r="AJ411" s="8" t="inlineStr">
        <f aca="false">IF(A411&lt;&gt;"",DEGREES(AI411),"")</f>
        <is>
          <t/>
        </is>
      </c>
      <c r="AK411" s="8" t="inlineStr">
        <f aca="false">IF(A411&lt;&gt;"",IF(OR(G411&lt;&gt;0,H411&lt;&gt;0),ATAN2(G411,H411),0),"")</f>
        <is>
          <t/>
        </is>
      </c>
      <c r="AL411" s="8" t="inlineStr">
        <f aca="false">IF(A411&lt;&gt;"",DEGREES(AK411),"")</f>
        <is>
          <t/>
        </is>
      </c>
      <c r="AM411" s="8" t="inlineStr">
        <f aca="false">IF(A411&lt;&gt;"",SQRT(SUMSQ(J411:L411)),"")</f>
        <is>
          <t/>
        </is>
      </c>
      <c r="AN411" s="8" t="inlineStr">
        <f aca="false">IF(A411&lt;&gt;"",IF(AM411&lt;&gt;0,ACOS(L411/AM411),0),"")</f>
        <is>
          <t/>
        </is>
      </c>
      <c r="AO411" s="8" t="inlineStr">
        <f aca="false">IF(A411&lt;&gt;"",DEGREES(AN411),"")</f>
        <is>
          <t/>
        </is>
      </c>
      <c r="AP411" s="8" t="inlineStr">
        <f aca="false">IF(A411&lt;&gt;"",IF(OR(J411&lt;&gt;0,K411&lt;&gt;0),ATAN2(J411,K411),0),"")</f>
        <is>
          <t/>
        </is>
      </c>
      <c r="AQ411" s="8" t="inlineStr">
        <f aca="false">IF(A411&lt;&gt;"",DEGREES(AP411),"")</f>
        <is>
          <t/>
        </is>
      </c>
      <c r="AR411" s="8" t="inlineStr">
        <f aca="false">IF(A411&lt;&gt;"",SQRT(SUMSQ(M411:O411)),"")</f>
        <is>
          <t/>
        </is>
      </c>
      <c r="AS411" s="8" t="inlineStr">
        <f aca="false">IF(A411&lt;&gt;"",IF(AR411&lt;&gt;0,ACOS(O411/AR411),0),"")</f>
        <is>
          <t/>
        </is>
      </c>
      <c r="AT411" s="8" t="inlineStr">
        <f aca="false">IF(A411&lt;&gt;"",DEGREES(AS411),"")</f>
        <is>
          <t/>
        </is>
      </c>
      <c r="AU411" s="8" t="inlineStr">
        <f aca="false">IF(A411&lt;&gt;"",IF(OR(M411&lt;&gt;0,N411&lt;&gt;0),ATAN2(M411,N411),0),"")</f>
        <is>
          <t/>
        </is>
      </c>
      <c r="AV411" s="8" t="inlineStr">
        <f aca="false">IF(A411&lt;&gt;"",DEGREES(AU411),"")</f>
        <is>
          <t/>
        </is>
      </c>
      <c r="AW411" s="8" t="inlineStr">
        <f aca="false">IF(A411&lt;&gt;"",SQRT(SUMSQ(P411:R411)),"")</f>
        <is>
          <t/>
        </is>
      </c>
      <c r="AX411" s="8" t="inlineStr">
        <f aca="false">IF(A411&lt;&gt;"",IF(AW411&lt;&gt;0,ACOS(R411/AW411),0),"")</f>
        <is>
          <t/>
        </is>
      </c>
      <c r="AY411" s="8" t="inlineStr">
        <f aca="false">IF(A411&lt;&gt;"",DEGREES(AX411),"")</f>
        <is>
          <t/>
        </is>
      </c>
      <c r="AZ411" s="8" t="inlineStr">
        <f aca="false">IF(A411&lt;&gt;"",IF(OR(P411&lt;&gt;0,Q411&lt;&gt;0),ATAN2(P411,Q411),0),"")</f>
        <is>
          <t/>
        </is>
      </c>
      <c r="BA411" s="8" t="inlineStr">
        <f aca="false">IF(A411&lt;&gt;"",DEGREES(AZ411),"")</f>
        <is>
          <t/>
        </is>
      </c>
      <c r="BB411" s="8" t="inlineStr">
        <f aca="false">IF(A411&lt;&gt;"",SQRT(SUMSQ(S411:U411)),"")</f>
        <is>
          <t/>
        </is>
      </c>
      <c r="BC411" s="8" t="inlineStr">
        <f aca="false">IF(A411&lt;&gt;"",IF(BB411&lt;&gt;0,ACOS(U411/BB411),0),"")</f>
        <is>
          <t/>
        </is>
      </c>
      <c r="BD411" s="8" t="inlineStr">
        <f aca="false">IF(A411&lt;&gt;"",DEGREES(BC411),"")</f>
        <is>
          <t/>
        </is>
      </c>
      <c r="BE411" s="8" t="inlineStr">
        <f aca="false">IF(A411&lt;&gt;"",IF(OR(S411&lt;&gt;0,T411&lt;&gt;0),ATAN2(S411,T411),0),"")</f>
        <is>
          <t/>
        </is>
      </c>
      <c r="BF411" s="8" t="inlineStr">
        <f aca="false">IF(A411&lt;&gt;"",DEGREES(BE411),"")</f>
        <is>
          <t/>
        </is>
      </c>
      <c r="BG411" s="8" t="inlineStr">
        <f aca="false">IF(A411&lt;&gt;"",SQRT(SUMSQ(V411:X411)),"")</f>
        <is>
          <t/>
        </is>
      </c>
      <c r="BH411" s="8" t="inlineStr">
        <f aca="false">IF(A411&lt;&gt;"",IF(BG411&lt;&gt;0,ACOS(X411/BG411),0),"")</f>
        <is>
          <t/>
        </is>
      </c>
      <c r="BI411" s="8" t="inlineStr">
        <f aca="false">IF(A411&lt;&gt;"",DEGREES(BH411),"")</f>
        <is>
          <t/>
        </is>
      </c>
      <c r="BJ411" s="8" t="inlineStr">
        <f aca="false">IF(A411&lt;&gt;"",IF(OR(V411&lt;&gt;0,W411&lt;&gt;0),ATAN2(V411,W411),0),"")</f>
        <is>
          <t/>
        </is>
      </c>
      <c r="BK411" s="8" t="inlineStr">
        <f aca="false">IF(A411&lt;&gt;"",DEGREES(BJ411),"")</f>
        <is>
          <t/>
        </is>
      </c>
      <c r="BL411" s="8" t="inlineStr">
        <f aca="false">IF(A411&lt;&gt;"",SQRT(SUMSQ(Y411:AA411)),"")</f>
        <is>
          <t/>
        </is>
      </c>
      <c r="BM411" s="8" t="inlineStr">
        <f aca="false">IF(A411&lt;&gt;"",IF(BL411&lt;&gt;0,ACOS(AA411/BL411),0),"")</f>
        <is>
          <t/>
        </is>
      </c>
      <c r="BN411" s="8" t="inlineStr">
        <f aca="false">IF(A411&lt;&gt;"",DEGREES(BM411),"")</f>
        <is>
          <t/>
        </is>
      </c>
      <c r="BO411" s="8" t="inlineStr">
        <f aca="false">IF(A411&lt;&gt;"",IF(OR(Y411&lt;&gt;0,Z411&lt;&gt;0),ATAN2(Y411,Z411),0),"")</f>
        <is>
          <t/>
        </is>
      </c>
      <c r="BP411" s="8" t="inlineStr">
        <f aca="false">IF(A411&lt;&gt;"",DEGREES(BO411),"")</f>
        <is>
          <t/>
        </is>
      </c>
      <c r="BQ411" s="8" t="inlineStr">
        <f aca="false">IF(A411&lt;&gt;"",SQRT(SUMSQ(AB411:AD411)),"")</f>
        <is>
          <t/>
        </is>
      </c>
      <c r="BR411" s="8" t="inlineStr">
        <f aca="false">IF(A411&lt;&gt;"",IF(BQ411&lt;&gt;0,ACOS(AD411/BQ411),0),"")</f>
        <is>
          <t/>
        </is>
      </c>
      <c r="BS411" s="8" t="inlineStr">
        <f aca="false">IF(A411&lt;&gt;"",DEGREES(BR411),"")</f>
        <is>
          <t/>
        </is>
      </c>
      <c r="BT411" s="8" t="inlineStr">
        <f aca="false">IF(A411&lt;&gt;"",IF(OR(AB411&lt;&gt;0,AC411&lt;&gt;0),ATAN2(AB411,AC411),0),"")</f>
        <is>
          <t/>
        </is>
      </c>
      <c r="BU411" s="8" t="inlineStr">
        <f aca="false">IF(A411&lt;&gt;"",DEGREES(BT411),"")</f>
        <is>
          <t/>
        </is>
      </c>
      <c r="BV411" s="8" t="inlineStr">
        <f aca="false">IF(A411&lt;&gt;"",SQRT(SUMSQ(AE411:AG411)),"")</f>
        <is>
          <t/>
        </is>
      </c>
      <c r="BW411" s="8" t="inlineStr">
        <f aca="false">IF(A411&lt;&gt;"",IF(BV411&lt;&gt;0,ACOS(AG411/BV411),0),"")</f>
        <is>
          <t/>
        </is>
      </c>
      <c r="BX411" s="8" t="inlineStr">
        <f aca="false">IF(A411&lt;&gt;"",DEGREES(BW411),"")</f>
        <is>
          <t/>
        </is>
      </c>
      <c r="BY411" s="8" t="inlineStr">
        <f aca="false">IF(A411&lt;&gt;"",IF(OR(AF411&lt;&gt;0,AG411&lt;&gt;0),ATAN2(AF411,AG411),0),"")</f>
        <is>
          <t/>
        </is>
      </c>
      <c r="BZ411" s="8" t="inlineStr">
        <f aca="false">IF(A411&lt;&gt;"",DEGREES(BY411),"")</f>
        <is>
          <t/>
        </is>
      </c>
      <c r="CA411" s="0" t="inlineStr">
        <f aca="false">IF(A411&lt;&gt;"",IF(AND(AI411&lt;Parameters!$B$11,AI411&gt;Parameters!$B$12,AN411&lt;Parameters!$B$11,AN411&gt;Parameters!$B$12,AS411&lt;Parameters!$B$11,AS411&gt;Parameters!$B$12,AX411&lt;Parameters!$B$11,AX411&gt;Parameters!$B$12,BC411&lt;Parameters!$B$11,BC411&gt;Parameters!$B$12,BM411&lt;Parameters!$B$11,BM411&gt;Parameters!$B$12,BR411&lt;Parameters!$B$11,BR411&gt;Parameters!$B$12,BW411&lt;Parameters!$B$11,BW411&gt;Parameters!$B$12),1,0),"")</f>
        <is>
          <t/>
        </is>
      </c>
      <c r="CB411" s="0" t="inlineStr">
        <f aca="false">IF(A411&lt;&gt;"",IF(OR(AI411&lt;Parameters!$B$12,AI411&gt;Parameters!$B$11),0,1),"")</f>
        <is>
          <t/>
        </is>
      </c>
      <c r="CC411" s="0" t="inlineStr">
        <f aca="false">IF(A411&lt;&gt;"",IF(OR(AN411&lt;Parameters!$B$12,AN411&gt;Parameters!$B$11),0,1),"")</f>
        <is>
          <t/>
        </is>
      </c>
      <c r="CD411" s="0" t="inlineStr">
        <f aca="false">IF(A411&lt;&gt;"",IF(OR(AS411&lt;Parameters!$B$12,AS411&gt;Parameters!$B$11),0,1),"")</f>
        <is>
          <t/>
        </is>
      </c>
      <c r="CE411" s="0" t="inlineStr">
        <f aca="false">IF(A411&lt;&gt;"",IF(OR(AX411&lt;Parameters!$B$12,AX411&gt;Parameters!$B$11),0,1),"")</f>
        <is>
          <t/>
        </is>
      </c>
      <c r="CF411" s="0" t="inlineStr">
        <f aca="false">IF(A411&lt;&gt;"",IF(OR(BC411&lt;Parameters!$B$12,BC411&gt;Parameters!$B$11),0,1),"")</f>
        <is>
          <t/>
        </is>
      </c>
      <c r="CG411" s="0" t="inlineStr">
        <f aca="false">IF(A411&lt;&gt;"",IF(OR(BH411&lt;Parameters!$B$12,BH411&gt;Parameters!$B$11),0,1),"")</f>
        <is>
          <t/>
        </is>
      </c>
      <c r="CH411" s="0" t="inlineStr">
        <f aca="false">IF(A411&lt;&gt;"",IF(OR(BM411&lt;Parameters!$B$12,BM411&gt;Parameters!$B$11),0,1),"")</f>
        <is>
          <t/>
        </is>
      </c>
      <c r="CI411" s="0" t="inlineStr">
        <f aca="false">IF(A411&lt;&gt;"",IF(OR(BR411&lt;Parameters!$B$12,BR411&gt;Parameters!$B$11),0,1),"")</f>
        <is>
          <t/>
        </is>
      </c>
      <c r="CJ411" s="0" t="inlineStr">
        <f aca="false">IF(A411&lt;&gt;"",IF(OR(BW411&lt;Parameters!$B$12,BW411&gt;Parameters!$B$11),0,1),"")</f>
        <is>
          <t/>
        </is>
      </c>
      <c r="CK411" s="26" t="inlineStr">
        <f aca="false">IF(A411&lt;&gt;"",SUM(CB411:CJ411)/9,"")</f>
        <is>
          <t/>
        </is>
      </c>
      <c r="CL411" s="0" t="inlineStr">
        <f aca="false">IF(A411&lt;&gt;"",CK411*9,"")</f>
        <is>
          <t/>
        </is>
      </c>
      <c r="CM411" s="8" t="inlineStr">
        <f aca="false">IF(A411&lt;&gt;"",TEXT(B411,CM$2)&amp;" "&amp;TEXT(A411,CM$2),"")</f>
        <is>
          <t/>
        </is>
      </c>
    </row>
    <row r="412" customFormat="false" ht="15" hidden="false" customHeight="false" outlineLevel="0" collapsed="false">
      <c r="A412" s="0" t="inlineStr">
        <f aca="false">IF(OR(B411&lt;Parameters!$K$12,A411&lt;Parameters!$K$12),IF(A411&lt;Parameters!$K$12,A411+1,0),"")</f>
        <is>
          <t/>
        </is>
      </c>
      <c r="B412" s="0" t="inlineStr">
        <f aca="false">IF(A412&lt;&gt;"",IF(A412=0,B411+1,B411),"")</f>
        <is>
          <t/>
        </is>
      </c>
      <c r="C412" s="24" t="inlineStr">
        <f aca="false">IF(A412&lt;&gt;"",-_phi*(A412+0.5),"")</f>
        <is>
          <t/>
        </is>
      </c>
      <c r="D412" s="8" t="inlineStr">
        <f aca="false">IF(A412&lt;&gt;"",DEGREES(C412),"")</f>
        <is>
          <t/>
        </is>
      </c>
      <c r="E412" s="24" t="inlineStr">
        <f aca="false">IF(A412&lt;&gt;"",_phi*(B412+0.5),"")</f>
        <is>
          <t/>
        </is>
      </c>
      <c r="F412" s="8" t="inlineStr">
        <f aca="false">IF(A412&lt;&gt;"",DEGREES(E412),"")</f>
        <is>
          <t/>
        </is>
      </c>
      <c r="G412" s="8" t="inlineStr">
        <f aca="false">IF(A412&lt;&gt;"",LOOKUP(A412,h!$A$3:$A$30,h!$D$3:$D$30),"")</f>
        <is>
          <t/>
        </is>
      </c>
      <c r="H412" s="8" t="inlineStr">
        <f aca="false">IF(A412&lt;&gt;"",LOOKUP(B412,h!$A$3:$A$30,h!$D$3:$D$30),"")</f>
        <is>
          <t/>
        </is>
      </c>
      <c r="I412" s="8" t="inlineStr">
        <f aca="false">IF(A412&lt;&gt;"",_zif,"")</f>
        <is>
          <t/>
        </is>
      </c>
      <c r="J412" s="8" t="inlineStr">
        <f aca="false">IF(A412&lt;&gt;"",$G412+'v1 Frame'!D$3*COS($C412)+'v1 Frame'!E$3*SIN($C412)*SIN($E412)+'v1 Frame'!F$3*SIN($C412)*COS($E412),"")</f>
        <is>
          <t/>
        </is>
      </c>
      <c r="K412" s="8" t="inlineStr">
        <f aca="false">IF(A412&lt;&gt;"",$H412+'v1 Frame'!E$3*COS($E412)-'v1 Frame'!F$3*SIN($E412),"")</f>
        <is>
          <t/>
        </is>
      </c>
      <c r="L412" s="8" t="inlineStr">
        <f aca="false">IF(A412&lt;&gt;"",$I412-'v1 Frame'!D$3*SIN($C412)+'v1 Frame'!E$3*COS($C412)*SIN($E412)+'v1 Frame'!F$3*COS($C412)*COS($E412),"")</f>
        <is>
          <t/>
        </is>
      </c>
      <c r="M412" s="8" t="inlineStr">
        <f aca="false">IF(A412&lt;&gt;"",$G412+'v1 Frame'!G$3*COS($C412)+'v1 Frame'!H$3*SIN($C412)*SIN($E412)+'v1 Frame'!I$3*SIN($C412)*COS($E412),"")</f>
        <is>
          <t/>
        </is>
      </c>
      <c r="N412" s="8" t="inlineStr">
        <f aca="false">IF(A412&lt;&gt;"",$H412+'v1 Frame'!H$3*COS($E412)-'v1 Frame'!I$3*SIN($E412),"")</f>
        <is>
          <t/>
        </is>
      </c>
      <c r="O412" s="8" t="inlineStr">
        <f aca="false">IF(A412&lt;&gt;"",$I412-'v1 Frame'!G$3*SIN($C412)+'v1 Frame'!H$3*COS($C412)*SIN($E412)+'v1 Frame'!I$3*COS($C412)*COS($E412),"")</f>
        <is>
          <t/>
        </is>
      </c>
      <c r="P412" s="8" t="inlineStr">
        <f aca="false">IF(A412&lt;&gt;"",$G412+'v1 Frame'!J$3*COS($C412)+'v1 Frame'!K$3*SIN($C412)*SIN($E412)+'v1 Frame'!L$3*SIN($C412)*COS($E412),"")</f>
        <is>
          <t/>
        </is>
      </c>
      <c r="Q412" s="8" t="inlineStr">
        <f aca="false">IF(A412&lt;&gt;"",$H412+'v1 Frame'!K$3*COS($E412)-'v1 Frame'!L$3*SIN($E412),"")</f>
        <is>
          <t/>
        </is>
      </c>
      <c r="R412" s="8" t="inlineStr">
        <f aca="false">IF(A412&lt;&gt;"",$I412-'v1 Frame'!J$3*SIN($C412)+'v1 Frame'!K$3*COS($C412)*SIN($E412)+'v1 Frame'!L$3*COS($C412)*COS($E412),"")</f>
        <is>
          <t/>
        </is>
      </c>
      <c r="S412" s="8" t="inlineStr">
        <f aca="false">IF(A412&lt;&gt;"",$G412+'v1 Frame'!M$3*COS($C412)+'v1 Frame'!N$3*SIN($C412)*SIN($E412)+'v1 Frame'!O$3*SIN($C412)*COS($E412),"")</f>
        <is>
          <t/>
        </is>
      </c>
      <c r="T412" s="8" t="inlineStr">
        <f aca="false">IF(A412&lt;&gt;"",$H412+'v1 Frame'!N$3*COS($E412)-'v1 Frame'!O$3*SIN($E412),"")</f>
        <is>
          <t/>
        </is>
      </c>
      <c r="U412" s="8" t="inlineStr">
        <f aca="false">IF(A412&lt;&gt;"",$I412-'v1 Frame'!M$3*SIN($C412)+'v1 Frame'!N$3*COS($C412)*SIN($E412)+'v1 Frame'!O$3*COS($C412)*COS($E412),"")</f>
        <is>
          <t/>
        </is>
      </c>
      <c r="V412" s="8" t="inlineStr">
        <f aca="false">IF(A412&lt;&gt;"",$G412+'v1 Frame'!P$3*COS($C412)+'v1 Frame'!Q$3*SIN($C412)*SIN($E412)+'v1 Frame'!R$3*SIN($C412)*COS($E412),"")</f>
        <is>
          <t/>
        </is>
      </c>
      <c r="W412" s="8" t="inlineStr">
        <f aca="false">IF(A412&lt;&gt;"",$H412+'v1 Frame'!Q$3*COS($E412)-'v1 Frame'!R$3*SIN($E412),"")</f>
        <is>
          <t/>
        </is>
      </c>
      <c r="X412" s="8" t="inlineStr">
        <f aca="false">IF(A412&lt;&gt;"",$I412-'v1 Frame'!P$3*SIN($C412)+'v1 Frame'!Q$3*COS($C412)*SIN($E412)+'v1 Frame'!R$3*COS($C412)*COS($E412),"")</f>
        <is>
          <t/>
        </is>
      </c>
      <c r="Y412" s="8" t="inlineStr">
        <f aca="false">IF(A412&lt;&gt;"",$G412+'v1 Frame'!S$3*COS($C412)+'v1 Frame'!T$3*SIN($C412)*SIN($E412)+'v1 Frame'!U$3*SIN($C412)*COS($E412),"")</f>
        <is>
          <t/>
        </is>
      </c>
      <c r="Z412" s="8" t="inlineStr">
        <f aca="false">IF(A412&lt;&gt;"",$H412+'v1 Frame'!T$3*COS($E412)-'v1 Frame'!U$3*SIN($E412),"")</f>
        <is>
          <t/>
        </is>
      </c>
      <c r="AA412" s="8" t="inlineStr">
        <f aca="false">IF(A412&lt;&gt;"",$I412-'v1 Frame'!S$3*SIN($C412)+'v1 Frame'!T$3*COS($C412)*SIN($E412)+'v1 Frame'!U$3*COS($C412)*COS($E412),"")</f>
        <is>
          <t/>
        </is>
      </c>
      <c r="AB412" s="8" t="inlineStr">
        <f aca="false">IF(A412&lt;&gt;"",$G412+'v1 Frame'!V$3*COS($C412)+'v1 Frame'!W$3*SIN($C412)*SIN($E412)+'v1 Frame'!X$3*SIN($C412)*COS($E412),"")</f>
        <is>
          <t/>
        </is>
      </c>
      <c r="AC412" s="8" t="inlineStr">
        <f aca="false">IF(A412&lt;&gt;"",$H412+'v1 Frame'!W$3*COS($E412)-'v1 Frame'!X$3*SIN($E412),"")</f>
        <is>
          <t/>
        </is>
      </c>
      <c r="AD412" s="8" t="inlineStr">
        <f aca="false">IF(A412&lt;&gt;"",$I412-'v1 Frame'!V$3*SIN($C412)+'v1 Frame'!W$3*COS($C412)*SIN($E412)+'v1 Frame'!X$3*COS($C412)*COS($E412),"")</f>
        <is>
          <t/>
        </is>
      </c>
      <c r="AE412" s="25" t="inlineStr">
        <f aca="false">IF(A412&lt;&gt;"",$G412+'v1 Frame'!Y$3*COS($C412)+'v1 Frame'!Z$3*SIN($C412)*SIN($E412)+'v1 Frame'!AA$3*SIN($C412)*COS($E412),"")</f>
        <is>
          <t/>
        </is>
      </c>
      <c r="AF412" s="25" t="inlineStr">
        <f aca="false">IF(A412&lt;&gt;"",$H412+'v1 Frame'!Z$3*COS($E412)-'v1 Frame'!AA$3*SIN($E412),"")</f>
        <is>
          <t/>
        </is>
      </c>
      <c r="AG412" s="25" t="inlineStr">
        <f aca="false">IF(A412&lt;&gt;"",$I412-'v1 Frame'!Y$3*SIN($C412)+'v1 Frame'!Z$3*COS($C412)*SIN($E412)+'v1 Frame'!AA$3*COS($C412)*COS($E412),"")</f>
        <is>
          <t/>
        </is>
      </c>
      <c r="AH412" s="8" t="inlineStr">
        <f aca="false">IF(A412&lt;&gt;"",SQRT(SUMSQ(G412:I412)),"")</f>
        <is>
          <t/>
        </is>
      </c>
      <c r="AI412" s="8" t="inlineStr">
        <f aca="false">IF(A412&lt;&gt;"",IF(AH412&lt;&gt;0,ACOS(I412/AH412),0),"")</f>
        <is>
          <t/>
        </is>
      </c>
      <c r="AJ412" s="8" t="inlineStr">
        <f aca="false">IF(A412&lt;&gt;"",DEGREES(AI412),"")</f>
        <is>
          <t/>
        </is>
      </c>
      <c r="AK412" s="8" t="inlineStr">
        <f aca="false">IF(A412&lt;&gt;"",IF(OR(G412&lt;&gt;0,H412&lt;&gt;0),ATAN2(G412,H412),0),"")</f>
        <is>
          <t/>
        </is>
      </c>
      <c r="AL412" s="8" t="inlineStr">
        <f aca="false">IF(A412&lt;&gt;"",DEGREES(AK412),"")</f>
        <is>
          <t/>
        </is>
      </c>
      <c r="AM412" s="8" t="inlineStr">
        <f aca="false">IF(A412&lt;&gt;"",SQRT(SUMSQ(J412:L412)),"")</f>
        <is>
          <t/>
        </is>
      </c>
      <c r="AN412" s="8" t="inlineStr">
        <f aca="false">IF(A412&lt;&gt;"",IF(AM412&lt;&gt;0,ACOS(L412/AM412),0),"")</f>
        <is>
          <t/>
        </is>
      </c>
      <c r="AO412" s="8" t="inlineStr">
        <f aca="false">IF(A412&lt;&gt;"",DEGREES(AN412),"")</f>
        <is>
          <t/>
        </is>
      </c>
      <c r="AP412" s="8" t="inlineStr">
        <f aca="false">IF(A412&lt;&gt;"",IF(OR(J412&lt;&gt;0,K412&lt;&gt;0),ATAN2(J412,K412),0),"")</f>
        <is>
          <t/>
        </is>
      </c>
      <c r="AQ412" s="8" t="inlineStr">
        <f aca="false">IF(A412&lt;&gt;"",DEGREES(AP412),"")</f>
        <is>
          <t/>
        </is>
      </c>
      <c r="AR412" s="8" t="inlineStr">
        <f aca="false">IF(A412&lt;&gt;"",SQRT(SUMSQ(M412:O412)),"")</f>
        <is>
          <t/>
        </is>
      </c>
      <c r="AS412" s="8" t="inlineStr">
        <f aca="false">IF(A412&lt;&gt;"",IF(AR412&lt;&gt;0,ACOS(O412/AR412),0),"")</f>
        <is>
          <t/>
        </is>
      </c>
      <c r="AT412" s="8" t="inlineStr">
        <f aca="false">IF(A412&lt;&gt;"",DEGREES(AS412),"")</f>
        <is>
          <t/>
        </is>
      </c>
      <c r="AU412" s="8" t="inlineStr">
        <f aca="false">IF(A412&lt;&gt;"",IF(OR(M412&lt;&gt;0,N412&lt;&gt;0),ATAN2(M412,N412),0),"")</f>
        <is>
          <t/>
        </is>
      </c>
      <c r="AV412" s="8" t="inlineStr">
        <f aca="false">IF(A412&lt;&gt;"",DEGREES(AU412),"")</f>
        <is>
          <t/>
        </is>
      </c>
      <c r="AW412" s="8" t="inlineStr">
        <f aca="false">IF(A412&lt;&gt;"",SQRT(SUMSQ(P412:R412)),"")</f>
        <is>
          <t/>
        </is>
      </c>
      <c r="AX412" s="8" t="inlineStr">
        <f aca="false">IF(A412&lt;&gt;"",IF(AW412&lt;&gt;0,ACOS(R412/AW412),0),"")</f>
        <is>
          <t/>
        </is>
      </c>
      <c r="AY412" s="8" t="inlineStr">
        <f aca="false">IF(A412&lt;&gt;"",DEGREES(AX412),"")</f>
        <is>
          <t/>
        </is>
      </c>
      <c r="AZ412" s="8" t="inlineStr">
        <f aca="false">IF(A412&lt;&gt;"",IF(OR(P412&lt;&gt;0,Q412&lt;&gt;0),ATAN2(P412,Q412),0),"")</f>
        <is>
          <t/>
        </is>
      </c>
      <c r="BA412" s="8" t="inlineStr">
        <f aca="false">IF(A412&lt;&gt;"",DEGREES(AZ412),"")</f>
        <is>
          <t/>
        </is>
      </c>
      <c r="BB412" s="8" t="inlineStr">
        <f aca="false">IF(A412&lt;&gt;"",SQRT(SUMSQ(S412:U412)),"")</f>
        <is>
          <t/>
        </is>
      </c>
      <c r="BC412" s="8" t="inlineStr">
        <f aca="false">IF(A412&lt;&gt;"",IF(BB412&lt;&gt;0,ACOS(U412/BB412),0),"")</f>
        <is>
          <t/>
        </is>
      </c>
      <c r="BD412" s="8" t="inlineStr">
        <f aca="false">IF(A412&lt;&gt;"",DEGREES(BC412),"")</f>
        <is>
          <t/>
        </is>
      </c>
      <c r="BE412" s="8" t="inlineStr">
        <f aca="false">IF(A412&lt;&gt;"",IF(OR(S412&lt;&gt;0,T412&lt;&gt;0),ATAN2(S412,T412),0),"")</f>
        <is>
          <t/>
        </is>
      </c>
      <c r="BF412" s="8" t="inlineStr">
        <f aca="false">IF(A412&lt;&gt;"",DEGREES(BE412),"")</f>
        <is>
          <t/>
        </is>
      </c>
      <c r="BG412" s="8" t="inlineStr">
        <f aca="false">IF(A412&lt;&gt;"",SQRT(SUMSQ(V412:X412)),"")</f>
        <is>
          <t/>
        </is>
      </c>
      <c r="BH412" s="8" t="inlineStr">
        <f aca="false">IF(A412&lt;&gt;"",IF(BG412&lt;&gt;0,ACOS(X412/BG412),0),"")</f>
        <is>
          <t/>
        </is>
      </c>
      <c r="BI412" s="8" t="inlineStr">
        <f aca="false">IF(A412&lt;&gt;"",DEGREES(BH412),"")</f>
        <is>
          <t/>
        </is>
      </c>
      <c r="BJ412" s="8" t="inlineStr">
        <f aca="false">IF(A412&lt;&gt;"",IF(OR(V412&lt;&gt;0,W412&lt;&gt;0),ATAN2(V412,W412),0),"")</f>
        <is>
          <t/>
        </is>
      </c>
      <c r="BK412" s="8" t="inlineStr">
        <f aca="false">IF(A412&lt;&gt;"",DEGREES(BJ412),"")</f>
        <is>
          <t/>
        </is>
      </c>
      <c r="BL412" s="8" t="inlineStr">
        <f aca="false">IF(A412&lt;&gt;"",SQRT(SUMSQ(Y412:AA412)),"")</f>
        <is>
          <t/>
        </is>
      </c>
      <c r="BM412" s="8" t="inlineStr">
        <f aca="false">IF(A412&lt;&gt;"",IF(BL412&lt;&gt;0,ACOS(AA412/BL412),0),"")</f>
        <is>
          <t/>
        </is>
      </c>
      <c r="BN412" s="8" t="inlineStr">
        <f aca="false">IF(A412&lt;&gt;"",DEGREES(BM412),"")</f>
        <is>
          <t/>
        </is>
      </c>
      <c r="BO412" s="8" t="inlineStr">
        <f aca="false">IF(A412&lt;&gt;"",IF(OR(Y412&lt;&gt;0,Z412&lt;&gt;0),ATAN2(Y412,Z412),0),"")</f>
        <is>
          <t/>
        </is>
      </c>
      <c r="BP412" s="8" t="inlineStr">
        <f aca="false">IF(A412&lt;&gt;"",DEGREES(BO412),"")</f>
        <is>
          <t/>
        </is>
      </c>
      <c r="BQ412" s="8" t="inlineStr">
        <f aca="false">IF(A412&lt;&gt;"",SQRT(SUMSQ(AB412:AD412)),"")</f>
        <is>
          <t/>
        </is>
      </c>
      <c r="BR412" s="8" t="inlineStr">
        <f aca="false">IF(A412&lt;&gt;"",IF(BQ412&lt;&gt;0,ACOS(AD412/BQ412),0),"")</f>
        <is>
          <t/>
        </is>
      </c>
      <c r="BS412" s="8" t="inlineStr">
        <f aca="false">IF(A412&lt;&gt;"",DEGREES(BR412),"")</f>
        <is>
          <t/>
        </is>
      </c>
      <c r="BT412" s="8" t="inlineStr">
        <f aca="false">IF(A412&lt;&gt;"",IF(OR(AB412&lt;&gt;0,AC412&lt;&gt;0),ATAN2(AB412,AC412),0),"")</f>
        <is>
          <t/>
        </is>
      </c>
      <c r="BU412" s="8" t="inlineStr">
        <f aca="false">IF(A412&lt;&gt;"",DEGREES(BT412),"")</f>
        <is>
          <t/>
        </is>
      </c>
      <c r="BV412" s="8" t="inlineStr">
        <f aca="false">IF(A412&lt;&gt;"",SQRT(SUMSQ(AE412:AG412)),"")</f>
        <is>
          <t/>
        </is>
      </c>
      <c r="BW412" s="8" t="inlineStr">
        <f aca="false">IF(A412&lt;&gt;"",IF(BV412&lt;&gt;0,ACOS(AG412/BV412),0),"")</f>
        <is>
          <t/>
        </is>
      </c>
      <c r="BX412" s="8" t="inlineStr">
        <f aca="false">IF(A412&lt;&gt;"",DEGREES(BW412),"")</f>
        <is>
          <t/>
        </is>
      </c>
      <c r="BY412" s="8" t="inlineStr">
        <f aca="false">IF(A412&lt;&gt;"",IF(OR(AF412&lt;&gt;0,AG412&lt;&gt;0),ATAN2(AF412,AG412),0),"")</f>
        <is>
          <t/>
        </is>
      </c>
      <c r="BZ412" s="8" t="inlineStr">
        <f aca="false">IF(A412&lt;&gt;"",DEGREES(BY412),"")</f>
        <is>
          <t/>
        </is>
      </c>
      <c r="CA412" s="0" t="inlineStr">
        <f aca="false">IF(A412&lt;&gt;"",IF(AND(AI412&lt;Parameters!$B$11,AI412&gt;Parameters!$B$12,AN412&lt;Parameters!$B$11,AN412&gt;Parameters!$B$12,AS412&lt;Parameters!$B$11,AS412&gt;Parameters!$B$12,AX412&lt;Parameters!$B$11,AX412&gt;Parameters!$B$12,BC412&lt;Parameters!$B$11,BC412&gt;Parameters!$B$12,BM412&lt;Parameters!$B$11,BM412&gt;Parameters!$B$12,BR412&lt;Parameters!$B$11,BR412&gt;Parameters!$B$12,BW412&lt;Parameters!$B$11,BW412&gt;Parameters!$B$12),1,0),"")</f>
        <is>
          <t/>
        </is>
      </c>
      <c r="CB412" s="0" t="inlineStr">
        <f aca="false">IF(A412&lt;&gt;"",IF(OR(AI412&lt;Parameters!$B$12,AI412&gt;Parameters!$B$11),0,1),"")</f>
        <is>
          <t/>
        </is>
      </c>
      <c r="CC412" s="0" t="inlineStr">
        <f aca="false">IF(A412&lt;&gt;"",IF(OR(AN412&lt;Parameters!$B$12,AN412&gt;Parameters!$B$11),0,1),"")</f>
        <is>
          <t/>
        </is>
      </c>
      <c r="CD412" s="0" t="inlineStr">
        <f aca="false">IF(A412&lt;&gt;"",IF(OR(AS412&lt;Parameters!$B$12,AS412&gt;Parameters!$B$11),0,1),"")</f>
        <is>
          <t/>
        </is>
      </c>
      <c r="CE412" s="0" t="inlineStr">
        <f aca="false">IF(A412&lt;&gt;"",IF(OR(AX412&lt;Parameters!$B$12,AX412&gt;Parameters!$B$11),0,1),"")</f>
        <is>
          <t/>
        </is>
      </c>
      <c r="CF412" s="0" t="inlineStr">
        <f aca="false">IF(A412&lt;&gt;"",IF(OR(BC412&lt;Parameters!$B$12,BC412&gt;Parameters!$B$11),0,1),"")</f>
        <is>
          <t/>
        </is>
      </c>
      <c r="CG412" s="0" t="inlineStr">
        <f aca="false">IF(A412&lt;&gt;"",IF(OR(BH412&lt;Parameters!$B$12,BH412&gt;Parameters!$B$11),0,1),"")</f>
        <is>
          <t/>
        </is>
      </c>
      <c r="CH412" s="0" t="inlineStr">
        <f aca="false">IF(A412&lt;&gt;"",IF(OR(BM412&lt;Parameters!$B$12,BM412&gt;Parameters!$B$11),0,1),"")</f>
        <is>
          <t/>
        </is>
      </c>
      <c r="CI412" s="0" t="inlineStr">
        <f aca="false">IF(A412&lt;&gt;"",IF(OR(BR412&lt;Parameters!$B$12,BR412&gt;Parameters!$B$11),0,1),"")</f>
        <is>
          <t/>
        </is>
      </c>
      <c r="CJ412" s="0" t="inlineStr">
        <f aca="false">IF(A412&lt;&gt;"",IF(OR(BW412&lt;Parameters!$B$12,BW412&gt;Parameters!$B$11),0,1),"")</f>
        <is>
          <t/>
        </is>
      </c>
      <c r="CK412" s="26" t="inlineStr">
        <f aca="false">IF(A412&lt;&gt;"",SUM(CB412:CJ412)/9,"")</f>
        <is>
          <t/>
        </is>
      </c>
      <c r="CL412" s="0" t="inlineStr">
        <f aca="false">IF(A412&lt;&gt;"",CK412*9,"")</f>
        <is>
          <t/>
        </is>
      </c>
      <c r="CM412" s="8" t="inlineStr">
        <f aca="false">IF(A412&lt;&gt;"",TEXT(B412,CM$2)&amp;" "&amp;TEXT(A412,CM$2),"")</f>
        <is>
          <t/>
        </is>
      </c>
    </row>
    <row r="413" customFormat="false" ht="15" hidden="false" customHeight="false" outlineLevel="0" collapsed="false">
      <c r="A413" s="0" t="inlineStr">
        <f aca="false">IF(OR(B412&lt;Parameters!$K$12,A412&lt;Parameters!$K$12),IF(A412&lt;Parameters!$K$12,A412+1,0),"")</f>
        <is>
          <t/>
        </is>
      </c>
      <c r="B413" s="0" t="inlineStr">
        <f aca="false">IF(A413&lt;&gt;"",IF(A413=0,B412+1,B412),"")</f>
        <is>
          <t/>
        </is>
      </c>
      <c r="C413" s="24" t="inlineStr">
        <f aca="false">IF(A413&lt;&gt;"",-_phi*(A413+0.5),"")</f>
        <is>
          <t/>
        </is>
      </c>
      <c r="D413" s="8" t="inlineStr">
        <f aca="false">IF(A413&lt;&gt;"",DEGREES(C413),"")</f>
        <is>
          <t/>
        </is>
      </c>
      <c r="E413" s="24" t="inlineStr">
        <f aca="false">IF(A413&lt;&gt;"",_phi*(B413+0.5),"")</f>
        <is>
          <t/>
        </is>
      </c>
      <c r="F413" s="8" t="inlineStr">
        <f aca="false">IF(A413&lt;&gt;"",DEGREES(E413),"")</f>
        <is>
          <t/>
        </is>
      </c>
      <c r="G413" s="8" t="inlineStr">
        <f aca="false">IF(A413&lt;&gt;"",LOOKUP(A413,h!$A$3:$A$30,h!$D$3:$D$30),"")</f>
        <is>
          <t/>
        </is>
      </c>
      <c r="H413" s="8" t="inlineStr">
        <f aca="false">IF(A413&lt;&gt;"",LOOKUP(B413,h!$A$3:$A$30,h!$D$3:$D$30),"")</f>
        <is>
          <t/>
        </is>
      </c>
      <c r="I413" s="8" t="inlineStr">
        <f aca="false">IF(A413&lt;&gt;"",_zif,"")</f>
        <is>
          <t/>
        </is>
      </c>
      <c r="J413" s="8" t="inlineStr">
        <f aca="false">IF(A413&lt;&gt;"",$G413+'v1 Frame'!D$3*COS($C413)+'v1 Frame'!E$3*SIN($C413)*SIN($E413)+'v1 Frame'!F$3*SIN($C413)*COS($E413),"")</f>
        <is>
          <t/>
        </is>
      </c>
      <c r="K413" s="8" t="inlineStr">
        <f aca="false">IF(A413&lt;&gt;"",$H413+'v1 Frame'!E$3*COS($E413)-'v1 Frame'!F$3*SIN($E413),"")</f>
        <is>
          <t/>
        </is>
      </c>
      <c r="L413" s="8" t="inlineStr">
        <f aca="false">IF(A413&lt;&gt;"",$I413-'v1 Frame'!D$3*SIN($C413)+'v1 Frame'!E$3*COS($C413)*SIN($E413)+'v1 Frame'!F$3*COS($C413)*COS($E413),"")</f>
        <is>
          <t/>
        </is>
      </c>
      <c r="M413" s="8" t="inlineStr">
        <f aca="false">IF(A413&lt;&gt;"",$G413+'v1 Frame'!G$3*COS($C413)+'v1 Frame'!H$3*SIN($C413)*SIN($E413)+'v1 Frame'!I$3*SIN($C413)*COS($E413),"")</f>
        <is>
          <t/>
        </is>
      </c>
      <c r="N413" s="8" t="inlineStr">
        <f aca="false">IF(A413&lt;&gt;"",$H413+'v1 Frame'!H$3*COS($E413)-'v1 Frame'!I$3*SIN($E413),"")</f>
        <is>
          <t/>
        </is>
      </c>
      <c r="O413" s="8" t="inlineStr">
        <f aca="false">IF(A413&lt;&gt;"",$I413-'v1 Frame'!G$3*SIN($C413)+'v1 Frame'!H$3*COS($C413)*SIN($E413)+'v1 Frame'!I$3*COS($C413)*COS($E413),"")</f>
        <is>
          <t/>
        </is>
      </c>
      <c r="P413" s="8" t="inlineStr">
        <f aca="false">IF(A413&lt;&gt;"",$G413+'v1 Frame'!J$3*COS($C413)+'v1 Frame'!K$3*SIN($C413)*SIN($E413)+'v1 Frame'!L$3*SIN($C413)*COS($E413),"")</f>
        <is>
          <t/>
        </is>
      </c>
      <c r="Q413" s="8" t="inlineStr">
        <f aca="false">IF(A413&lt;&gt;"",$H413+'v1 Frame'!K$3*COS($E413)-'v1 Frame'!L$3*SIN($E413),"")</f>
        <is>
          <t/>
        </is>
      </c>
      <c r="R413" s="8" t="inlineStr">
        <f aca="false">IF(A413&lt;&gt;"",$I413-'v1 Frame'!J$3*SIN($C413)+'v1 Frame'!K$3*COS($C413)*SIN($E413)+'v1 Frame'!L$3*COS($C413)*COS($E413),"")</f>
        <is>
          <t/>
        </is>
      </c>
      <c r="S413" s="8" t="inlineStr">
        <f aca="false">IF(A413&lt;&gt;"",$G413+'v1 Frame'!M$3*COS($C413)+'v1 Frame'!N$3*SIN($C413)*SIN($E413)+'v1 Frame'!O$3*SIN($C413)*COS($E413),"")</f>
        <is>
          <t/>
        </is>
      </c>
      <c r="T413" s="8" t="inlineStr">
        <f aca="false">IF(A413&lt;&gt;"",$H413+'v1 Frame'!N$3*COS($E413)-'v1 Frame'!O$3*SIN($E413),"")</f>
        <is>
          <t/>
        </is>
      </c>
      <c r="U413" s="8" t="inlineStr">
        <f aca="false">IF(A413&lt;&gt;"",$I413-'v1 Frame'!M$3*SIN($C413)+'v1 Frame'!N$3*COS($C413)*SIN($E413)+'v1 Frame'!O$3*COS($C413)*COS($E413),"")</f>
        <is>
          <t/>
        </is>
      </c>
      <c r="V413" s="8" t="inlineStr">
        <f aca="false">IF(A413&lt;&gt;"",$G413+'v1 Frame'!P$3*COS($C413)+'v1 Frame'!Q$3*SIN($C413)*SIN($E413)+'v1 Frame'!R$3*SIN($C413)*COS($E413),"")</f>
        <is>
          <t/>
        </is>
      </c>
      <c r="W413" s="8" t="inlineStr">
        <f aca="false">IF(A413&lt;&gt;"",$H413+'v1 Frame'!Q$3*COS($E413)-'v1 Frame'!R$3*SIN($E413),"")</f>
        <is>
          <t/>
        </is>
      </c>
      <c r="X413" s="8" t="inlineStr">
        <f aca="false">IF(A413&lt;&gt;"",$I413-'v1 Frame'!P$3*SIN($C413)+'v1 Frame'!Q$3*COS($C413)*SIN($E413)+'v1 Frame'!R$3*COS($C413)*COS($E413),"")</f>
        <is>
          <t/>
        </is>
      </c>
      <c r="Y413" s="8" t="inlineStr">
        <f aca="false">IF(A413&lt;&gt;"",$G413+'v1 Frame'!S$3*COS($C413)+'v1 Frame'!T$3*SIN($C413)*SIN($E413)+'v1 Frame'!U$3*SIN($C413)*COS($E413),"")</f>
        <is>
          <t/>
        </is>
      </c>
      <c r="Z413" s="8" t="inlineStr">
        <f aca="false">IF(A413&lt;&gt;"",$H413+'v1 Frame'!T$3*COS($E413)-'v1 Frame'!U$3*SIN($E413),"")</f>
        <is>
          <t/>
        </is>
      </c>
      <c r="AA413" s="8" t="inlineStr">
        <f aca="false">IF(A413&lt;&gt;"",$I413-'v1 Frame'!S$3*SIN($C413)+'v1 Frame'!T$3*COS($C413)*SIN($E413)+'v1 Frame'!U$3*COS($C413)*COS($E413),"")</f>
        <is>
          <t/>
        </is>
      </c>
      <c r="AB413" s="8" t="inlineStr">
        <f aca="false">IF(A413&lt;&gt;"",$G413+'v1 Frame'!V$3*COS($C413)+'v1 Frame'!W$3*SIN($C413)*SIN($E413)+'v1 Frame'!X$3*SIN($C413)*COS($E413),"")</f>
        <is>
          <t/>
        </is>
      </c>
      <c r="AC413" s="8" t="inlineStr">
        <f aca="false">IF(A413&lt;&gt;"",$H413+'v1 Frame'!W$3*COS($E413)-'v1 Frame'!X$3*SIN($E413),"")</f>
        <is>
          <t/>
        </is>
      </c>
      <c r="AD413" s="8" t="inlineStr">
        <f aca="false">IF(A413&lt;&gt;"",$I413-'v1 Frame'!V$3*SIN($C413)+'v1 Frame'!W$3*COS($C413)*SIN($E413)+'v1 Frame'!X$3*COS($C413)*COS($E413),"")</f>
        <is>
          <t/>
        </is>
      </c>
      <c r="AE413" s="25" t="inlineStr">
        <f aca="false">IF(A413&lt;&gt;"",$G413+'v1 Frame'!Y$3*COS($C413)+'v1 Frame'!Z$3*SIN($C413)*SIN($E413)+'v1 Frame'!AA$3*SIN($C413)*COS($E413),"")</f>
        <is>
          <t/>
        </is>
      </c>
      <c r="AF413" s="25" t="inlineStr">
        <f aca="false">IF(A413&lt;&gt;"",$H413+'v1 Frame'!Z$3*COS($E413)-'v1 Frame'!AA$3*SIN($E413),"")</f>
        <is>
          <t/>
        </is>
      </c>
      <c r="AG413" s="25" t="inlineStr">
        <f aca="false">IF(A413&lt;&gt;"",$I413-'v1 Frame'!Y$3*SIN($C413)+'v1 Frame'!Z$3*COS($C413)*SIN($E413)+'v1 Frame'!AA$3*COS($C413)*COS($E413),"")</f>
        <is>
          <t/>
        </is>
      </c>
      <c r="AH413" s="8" t="inlineStr">
        <f aca="false">IF(A413&lt;&gt;"",SQRT(SUMSQ(G413:I413)),"")</f>
        <is>
          <t/>
        </is>
      </c>
      <c r="AI413" s="8" t="inlineStr">
        <f aca="false">IF(A413&lt;&gt;"",IF(AH413&lt;&gt;0,ACOS(I413/AH413),0),"")</f>
        <is>
          <t/>
        </is>
      </c>
      <c r="AJ413" s="8" t="inlineStr">
        <f aca="false">IF(A413&lt;&gt;"",DEGREES(AI413),"")</f>
        <is>
          <t/>
        </is>
      </c>
      <c r="AK413" s="8" t="inlineStr">
        <f aca="false">IF(A413&lt;&gt;"",IF(OR(G413&lt;&gt;0,H413&lt;&gt;0),ATAN2(G413,H413),0),"")</f>
        <is>
          <t/>
        </is>
      </c>
      <c r="AL413" s="8" t="inlineStr">
        <f aca="false">IF(A413&lt;&gt;"",DEGREES(AK413),"")</f>
        <is>
          <t/>
        </is>
      </c>
      <c r="AM413" s="8" t="inlineStr">
        <f aca="false">IF(A413&lt;&gt;"",SQRT(SUMSQ(J413:L413)),"")</f>
        <is>
          <t/>
        </is>
      </c>
      <c r="AN413" s="8" t="inlineStr">
        <f aca="false">IF(A413&lt;&gt;"",IF(AM413&lt;&gt;0,ACOS(L413/AM413),0),"")</f>
        <is>
          <t/>
        </is>
      </c>
      <c r="AO413" s="8" t="inlineStr">
        <f aca="false">IF(A413&lt;&gt;"",DEGREES(AN413),"")</f>
        <is>
          <t/>
        </is>
      </c>
      <c r="AP413" s="8" t="inlineStr">
        <f aca="false">IF(A413&lt;&gt;"",IF(OR(J413&lt;&gt;0,K413&lt;&gt;0),ATAN2(J413,K413),0),"")</f>
        <is>
          <t/>
        </is>
      </c>
      <c r="AQ413" s="8" t="inlineStr">
        <f aca="false">IF(A413&lt;&gt;"",DEGREES(AP413),"")</f>
        <is>
          <t/>
        </is>
      </c>
      <c r="AR413" s="8" t="inlineStr">
        <f aca="false">IF(A413&lt;&gt;"",SQRT(SUMSQ(M413:O413)),"")</f>
        <is>
          <t/>
        </is>
      </c>
      <c r="AS413" s="8" t="inlineStr">
        <f aca="false">IF(A413&lt;&gt;"",IF(AR413&lt;&gt;0,ACOS(O413/AR413),0),"")</f>
        <is>
          <t/>
        </is>
      </c>
      <c r="AT413" s="8" t="inlineStr">
        <f aca="false">IF(A413&lt;&gt;"",DEGREES(AS413),"")</f>
        <is>
          <t/>
        </is>
      </c>
      <c r="AU413" s="8" t="inlineStr">
        <f aca="false">IF(A413&lt;&gt;"",IF(OR(M413&lt;&gt;0,N413&lt;&gt;0),ATAN2(M413,N413),0),"")</f>
        <is>
          <t/>
        </is>
      </c>
      <c r="AV413" s="8" t="inlineStr">
        <f aca="false">IF(A413&lt;&gt;"",DEGREES(AU413),"")</f>
        <is>
          <t/>
        </is>
      </c>
      <c r="AW413" s="8" t="inlineStr">
        <f aca="false">IF(A413&lt;&gt;"",SQRT(SUMSQ(P413:R413)),"")</f>
        <is>
          <t/>
        </is>
      </c>
      <c r="AX413" s="8" t="inlineStr">
        <f aca="false">IF(A413&lt;&gt;"",IF(AW413&lt;&gt;0,ACOS(R413/AW413),0),"")</f>
        <is>
          <t/>
        </is>
      </c>
      <c r="AY413" s="8" t="inlineStr">
        <f aca="false">IF(A413&lt;&gt;"",DEGREES(AX413),"")</f>
        <is>
          <t/>
        </is>
      </c>
      <c r="AZ413" s="8" t="inlineStr">
        <f aca="false">IF(A413&lt;&gt;"",IF(OR(P413&lt;&gt;0,Q413&lt;&gt;0),ATAN2(P413,Q413),0),"")</f>
        <is>
          <t/>
        </is>
      </c>
      <c r="BA413" s="8" t="inlineStr">
        <f aca="false">IF(A413&lt;&gt;"",DEGREES(AZ413),"")</f>
        <is>
          <t/>
        </is>
      </c>
      <c r="BB413" s="8" t="inlineStr">
        <f aca="false">IF(A413&lt;&gt;"",SQRT(SUMSQ(S413:U413)),"")</f>
        <is>
          <t/>
        </is>
      </c>
      <c r="BC413" s="8" t="inlineStr">
        <f aca="false">IF(A413&lt;&gt;"",IF(BB413&lt;&gt;0,ACOS(U413/BB413),0),"")</f>
        <is>
          <t/>
        </is>
      </c>
      <c r="BD413" s="8" t="inlineStr">
        <f aca="false">IF(A413&lt;&gt;"",DEGREES(BC413),"")</f>
        <is>
          <t/>
        </is>
      </c>
      <c r="BE413" s="8" t="inlineStr">
        <f aca="false">IF(A413&lt;&gt;"",IF(OR(S413&lt;&gt;0,T413&lt;&gt;0),ATAN2(S413,T413),0),"")</f>
        <is>
          <t/>
        </is>
      </c>
      <c r="BF413" s="8" t="inlineStr">
        <f aca="false">IF(A413&lt;&gt;"",DEGREES(BE413),"")</f>
        <is>
          <t/>
        </is>
      </c>
      <c r="BG413" s="8" t="inlineStr">
        <f aca="false">IF(A413&lt;&gt;"",SQRT(SUMSQ(V413:X413)),"")</f>
        <is>
          <t/>
        </is>
      </c>
      <c r="BH413" s="8" t="inlineStr">
        <f aca="false">IF(A413&lt;&gt;"",IF(BG413&lt;&gt;0,ACOS(X413/BG413),0),"")</f>
        <is>
          <t/>
        </is>
      </c>
      <c r="BI413" s="8" t="inlineStr">
        <f aca="false">IF(A413&lt;&gt;"",DEGREES(BH413),"")</f>
        <is>
          <t/>
        </is>
      </c>
      <c r="BJ413" s="8" t="inlineStr">
        <f aca="false">IF(A413&lt;&gt;"",IF(OR(V413&lt;&gt;0,W413&lt;&gt;0),ATAN2(V413,W413),0),"")</f>
        <is>
          <t/>
        </is>
      </c>
      <c r="BK413" s="8" t="inlineStr">
        <f aca="false">IF(A413&lt;&gt;"",DEGREES(BJ413),"")</f>
        <is>
          <t/>
        </is>
      </c>
      <c r="BL413" s="8" t="inlineStr">
        <f aca="false">IF(A413&lt;&gt;"",SQRT(SUMSQ(Y413:AA413)),"")</f>
        <is>
          <t/>
        </is>
      </c>
      <c r="BM413" s="8" t="inlineStr">
        <f aca="false">IF(A413&lt;&gt;"",IF(BL413&lt;&gt;0,ACOS(AA413/BL413),0),"")</f>
        <is>
          <t/>
        </is>
      </c>
      <c r="BN413" s="8" t="inlineStr">
        <f aca="false">IF(A413&lt;&gt;"",DEGREES(BM413),"")</f>
        <is>
          <t/>
        </is>
      </c>
      <c r="BO413" s="8" t="inlineStr">
        <f aca="false">IF(A413&lt;&gt;"",IF(OR(Y413&lt;&gt;0,Z413&lt;&gt;0),ATAN2(Y413,Z413),0),"")</f>
        <is>
          <t/>
        </is>
      </c>
      <c r="BP413" s="8" t="inlineStr">
        <f aca="false">IF(A413&lt;&gt;"",DEGREES(BO413),"")</f>
        <is>
          <t/>
        </is>
      </c>
      <c r="BQ413" s="8" t="inlineStr">
        <f aca="false">IF(A413&lt;&gt;"",SQRT(SUMSQ(AB413:AD413)),"")</f>
        <is>
          <t/>
        </is>
      </c>
      <c r="BR413" s="8" t="inlineStr">
        <f aca="false">IF(A413&lt;&gt;"",IF(BQ413&lt;&gt;0,ACOS(AD413/BQ413),0),"")</f>
        <is>
          <t/>
        </is>
      </c>
      <c r="BS413" s="8" t="inlineStr">
        <f aca="false">IF(A413&lt;&gt;"",DEGREES(BR413),"")</f>
        <is>
          <t/>
        </is>
      </c>
      <c r="BT413" s="8" t="inlineStr">
        <f aca="false">IF(A413&lt;&gt;"",IF(OR(AB413&lt;&gt;0,AC413&lt;&gt;0),ATAN2(AB413,AC413),0),"")</f>
        <is>
          <t/>
        </is>
      </c>
      <c r="BU413" s="8" t="inlineStr">
        <f aca="false">IF(A413&lt;&gt;"",DEGREES(BT413),"")</f>
        <is>
          <t/>
        </is>
      </c>
      <c r="BV413" s="8" t="inlineStr">
        <f aca="false">IF(A413&lt;&gt;"",SQRT(SUMSQ(AE413:AG413)),"")</f>
        <is>
          <t/>
        </is>
      </c>
      <c r="BW413" s="8" t="inlineStr">
        <f aca="false">IF(A413&lt;&gt;"",IF(BV413&lt;&gt;0,ACOS(AG413/BV413),0),"")</f>
        <is>
          <t/>
        </is>
      </c>
      <c r="BX413" s="8" t="inlineStr">
        <f aca="false">IF(A413&lt;&gt;"",DEGREES(BW413),"")</f>
        <is>
          <t/>
        </is>
      </c>
      <c r="BY413" s="8" t="inlineStr">
        <f aca="false">IF(A413&lt;&gt;"",IF(OR(AF413&lt;&gt;0,AG413&lt;&gt;0),ATAN2(AF413,AG413),0),"")</f>
        <is>
          <t/>
        </is>
      </c>
      <c r="BZ413" s="8" t="inlineStr">
        <f aca="false">IF(A413&lt;&gt;"",DEGREES(BY413),"")</f>
        <is>
          <t/>
        </is>
      </c>
      <c r="CA413" s="0" t="inlineStr">
        <f aca="false">IF(A413&lt;&gt;"",IF(AND(AI413&lt;Parameters!$B$11,AI413&gt;Parameters!$B$12,AN413&lt;Parameters!$B$11,AN413&gt;Parameters!$B$12,AS413&lt;Parameters!$B$11,AS413&gt;Parameters!$B$12,AX413&lt;Parameters!$B$11,AX413&gt;Parameters!$B$12,BC413&lt;Parameters!$B$11,BC413&gt;Parameters!$B$12,BM413&lt;Parameters!$B$11,BM413&gt;Parameters!$B$12,BR413&lt;Parameters!$B$11,BR413&gt;Parameters!$B$12,BW413&lt;Parameters!$B$11,BW413&gt;Parameters!$B$12),1,0),"")</f>
        <is>
          <t/>
        </is>
      </c>
      <c r="CB413" s="0" t="inlineStr">
        <f aca="false">IF(A413&lt;&gt;"",IF(OR(AI413&lt;Parameters!$B$12,AI413&gt;Parameters!$B$11),0,1),"")</f>
        <is>
          <t/>
        </is>
      </c>
      <c r="CC413" s="0" t="inlineStr">
        <f aca="false">IF(A413&lt;&gt;"",IF(OR(AN413&lt;Parameters!$B$12,AN413&gt;Parameters!$B$11),0,1),"")</f>
        <is>
          <t/>
        </is>
      </c>
      <c r="CD413" s="0" t="inlineStr">
        <f aca="false">IF(A413&lt;&gt;"",IF(OR(AS413&lt;Parameters!$B$12,AS413&gt;Parameters!$B$11),0,1),"")</f>
        <is>
          <t/>
        </is>
      </c>
      <c r="CE413" s="0" t="inlineStr">
        <f aca="false">IF(A413&lt;&gt;"",IF(OR(AX413&lt;Parameters!$B$12,AX413&gt;Parameters!$B$11),0,1),"")</f>
        <is>
          <t/>
        </is>
      </c>
      <c r="CF413" s="0" t="inlineStr">
        <f aca="false">IF(A413&lt;&gt;"",IF(OR(BC413&lt;Parameters!$B$12,BC413&gt;Parameters!$B$11),0,1),"")</f>
        <is>
          <t/>
        </is>
      </c>
      <c r="CG413" s="0" t="inlineStr">
        <f aca="false">IF(A413&lt;&gt;"",IF(OR(BH413&lt;Parameters!$B$12,BH413&gt;Parameters!$B$11),0,1),"")</f>
        <is>
          <t/>
        </is>
      </c>
      <c r="CH413" s="0" t="inlineStr">
        <f aca="false">IF(A413&lt;&gt;"",IF(OR(BM413&lt;Parameters!$B$12,BM413&gt;Parameters!$B$11),0,1),"")</f>
        <is>
          <t/>
        </is>
      </c>
      <c r="CI413" s="0" t="inlineStr">
        <f aca="false">IF(A413&lt;&gt;"",IF(OR(BR413&lt;Parameters!$B$12,BR413&gt;Parameters!$B$11),0,1),"")</f>
        <is>
          <t/>
        </is>
      </c>
      <c r="CJ413" s="0" t="inlineStr">
        <f aca="false">IF(A413&lt;&gt;"",IF(OR(BW413&lt;Parameters!$B$12,BW413&gt;Parameters!$B$11),0,1),"")</f>
        <is>
          <t/>
        </is>
      </c>
      <c r="CK413" s="26" t="inlineStr">
        <f aca="false">IF(A413&lt;&gt;"",SUM(CB413:CJ413)/9,"")</f>
        <is>
          <t/>
        </is>
      </c>
      <c r="CL413" s="0" t="inlineStr">
        <f aca="false">IF(A413&lt;&gt;"",CK413*9,"")</f>
        <is>
          <t/>
        </is>
      </c>
      <c r="CM413" s="8" t="inlineStr">
        <f aca="false">IF(A413&lt;&gt;"",TEXT(B413,CM$2)&amp;" "&amp;TEXT(A413,CM$2),"")</f>
        <is>
          <t/>
        </is>
      </c>
    </row>
    <row r="414" customFormat="false" ht="15" hidden="false" customHeight="false" outlineLevel="0" collapsed="false">
      <c r="A414" s="0" t="inlineStr">
        <f aca="false">IF(OR(B413&lt;Parameters!$K$12,A413&lt;Parameters!$K$12),IF(A413&lt;Parameters!$K$12,A413+1,0),"")</f>
        <is>
          <t/>
        </is>
      </c>
      <c r="B414" s="0" t="inlineStr">
        <f aca="false">IF(A414&lt;&gt;"",IF(A414=0,B413+1,B413),"")</f>
        <is>
          <t/>
        </is>
      </c>
      <c r="C414" s="24" t="inlineStr">
        <f aca="false">IF(A414&lt;&gt;"",-_phi*(A414+0.5),"")</f>
        <is>
          <t/>
        </is>
      </c>
      <c r="D414" s="8" t="inlineStr">
        <f aca="false">IF(A414&lt;&gt;"",DEGREES(C414),"")</f>
        <is>
          <t/>
        </is>
      </c>
      <c r="E414" s="24" t="inlineStr">
        <f aca="false">IF(A414&lt;&gt;"",_phi*(B414+0.5),"")</f>
        <is>
          <t/>
        </is>
      </c>
      <c r="F414" s="8" t="inlineStr">
        <f aca="false">IF(A414&lt;&gt;"",DEGREES(E414),"")</f>
        <is>
          <t/>
        </is>
      </c>
      <c r="G414" s="8" t="inlineStr">
        <f aca="false">IF(A414&lt;&gt;"",LOOKUP(A414,h!$A$3:$A$30,h!$D$3:$D$30),"")</f>
        <is>
          <t/>
        </is>
      </c>
      <c r="H414" s="8" t="inlineStr">
        <f aca="false">IF(A414&lt;&gt;"",LOOKUP(B414,h!$A$3:$A$30,h!$D$3:$D$30),"")</f>
        <is>
          <t/>
        </is>
      </c>
      <c r="I414" s="8" t="inlineStr">
        <f aca="false">IF(A414&lt;&gt;"",_zif,"")</f>
        <is>
          <t/>
        </is>
      </c>
      <c r="J414" s="8" t="inlineStr">
        <f aca="false">IF(A414&lt;&gt;"",$G414+'v1 Frame'!D$3*COS($C414)+'v1 Frame'!E$3*SIN($C414)*SIN($E414)+'v1 Frame'!F$3*SIN($C414)*COS($E414),"")</f>
        <is>
          <t/>
        </is>
      </c>
      <c r="K414" s="8" t="inlineStr">
        <f aca="false">IF(A414&lt;&gt;"",$H414+'v1 Frame'!E$3*COS($E414)-'v1 Frame'!F$3*SIN($E414),"")</f>
        <is>
          <t/>
        </is>
      </c>
      <c r="L414" s="8" t="inlineStr">
        <f aca="false">IF(A414&lt;&gt;"",$I414-'v1 Frame'!D$3*SIN($C414)+'v1 Frame'!E$3*COS($C414)*SIN($E414)+'v1 Frame'!F$3*COS($C414)*COS($E414),"")</f>
        <is>
          <t/>
        </is>
      </c>
      <c r="M414" s="8" t="inlineStr">
        <f aca="false">IF(A414&lt;&gt;"",$G414+'v1 Frame'!G$3*COS($C414)+'v1 Frame'!H$3*SIN($C414)*SIN($E414)+'v1 Frame'!I$3*SIN($C414)*COS($E414),"")</f>
        <is>
          <t/>
        </is>
      </c>
      <c r="N414" s="8" t="inlineStr">
        <f aca="false">IF(A414&lt;&gt;"",$H414+'v1 Frame'!H$3*COS($E414)-'v1 Frame'!I$3*SIN($E414),"")</f>
        <is>
          <t/>
        </is>
      </c>
      <c r="O414" s="8" t="inlineStr">
        <f aca="false">IF(A414&lt;&gt;"",$I414-'v1 Frame'!G$3*SIN($C414)+'v1 Frame'!H$3*COS($C414)*SIN($E414)+'v1 Frame'!I$3*COS($C414)*COS($E414),"")</f>
        <is>
          <t/>
        </is>
      </c>
      <c r="P414" s="8" t="inlineStr">
        <f aca="false">IF(A414&lt;&gt;"",$G414+'v1 Frame'!J$3*COS($C414)+'v1 Frame'!K$3*SIN($C414)*SIN($E414)+'v1 Frame'!L$3*SIN($C414)*COS($E414),"")</f>
        <is>
          <t/>
        </is>
      </c>
      <c r="Q414" s="8" t="inlineStr">
        <f aca="false">IF(A414&lt;&gt;"",$H414+'v1 Frame'!K$3*COS($E414)-'v1 Frame'!L$3*SIN($E414),"")</f>
        <is>
          <t/>
        </is>
      </c>
      <c r="R414" s="8" t="inlineStr">
        <f aca="false">IF(A414&lt;&gt;"",$I414-'v1 Frame'!J$3*SIN($C414)+'v1 Frame'!K$3*COS($C414)*SIN($E414)+'v1 Frame'!L$3*COS($C414)*COS($E414),"")</f>
        <is>
          <t/>
        </is>
      </c>
      <c r="S414" s="8" t="inlineStr">
        <f aca="false">IF(A414&lt;&gt;"",$G414+'v1 Frame'!M$3*COS($C414)+'v1 Frame'!N$3*SIN($C414)*SIN($E414)+'v1 Frame'!O$3*SIN($C414)*COS($E414),"")</f>
        <is>
          <t/>
        </is>
      </c>
      <c r="T414" s="8" t="inlineStr">
        <f aca="false">IF(A414&lt;&gt;"",$H414+'v1 Frame'!N$3*COS($E414)-'v1 Frame'!O$3*SIN($E414),"")</f>
        <is>
          <t/>
        </is>
      </c>
      <c r="U414" s="8" t="inlineStr">
        <f aca="false">IF(A414&lt;&gt;"",$I414-'v1 Frame'!M$3*SIN($C414)+'v1 Frame'!N$3*COS($C414)*SIN($E414)+'v1 Frame'!O$3*COS($C414)*COS($E414),"")</f>
        <is>
          <t/>
        </is>
      </c>
      <c r="V414" s="8" t="inlineStr">
        <f aca="false">IF(A414&lt;&gt;"",$G414+'v1 Frame'!P$3*COS($C414)+'v1 Frame'!Q$3*SIN($C414)*SIN($E414)+'v1 Frame'!R$3*SIN($C414)*COS($E414),"")</f>
        <is>
          <t/>
        </is>
      </c>
      <c r="W414" s="8" t="inlineStr">
        <f aca="false">IF(A414&lt;&gt;"",$H414+'v1 Frame'!Q$3*COS($E414)-'v1 Frame'!R$3*SIN($E414),"")</f>
        <is>
          <t/>
        </is>
      </c>
      <c r="X414" s="8" t="inlineStr">
        <f aca="false">IF(A414&lt;&gt;"",$I414-'v1 Frame'!P$3*SIN($C414)+'v1 Frame'!Q$3*COS($C414)*SIN($E414)+'v1 Frame'!R$3*COS($C414)*COS($E414),"")</f>
        <is>
          <t/>
        </is>
      </c>
      <c r="Y414" s="8" t="inlineStr">
        <f aca="false">IF(A414&lt;&gt;"",$G414+'v1 Frame'!S$3*COS($C414)+'v1 Frame'!T$3*SIN($C414)*SIN($E414)+'v1 Frame'!U$3*SIN($C414)*COS($E414),"")</f>
        <is>
          <t/>
        </is>
      </c>
      <c r="Z414" s="8" t="inlineStr">
        <f aca="false">IF(A414&lt;&gt;"",$H414+'v1 Frame'!T$3*COS($E414)-'v1 Frame'!U$3*SIN($E414),"")</f>
        <is>
          <t/>
        </is>
      </c>
      <c r="AA414" s="8" t="inlineStr">
        <f aca="false">IF(A414&lt;&gt;"",$I414-'v1 Frame'!S$3*SIN($C414)+'v1 Frame'!T$3*COS($C414)*SIN($E414)+'v1 Frame'!U$3*COS($C414)*COS($E414),"")</f>
        <is>
          <t/>
        </is>
      </c>
      <c r="AB414" s="8" t="inlineStr">
        <f aca="false">IF(A414&lt;&gt;"",$G414+'v1 Frame'!V$3*COS($C414)+'v1 Frame'!W$3*SIN($C414)*SIN($E414)+'v1 Frame'!X$3*SIN($C414)*COS($E414),"")</f>
        <is>
          <t/>
        </is>
      </c>
      <c r="AC414" s="8" t="inlineStr">
        <f aca="false">IF(A414&lt;&gt;"",$H414+'v1 Frame'!W$3*COS($E414)-'v1 Frame'!X$3*SIN($E414),"")</f>
        <is>
          <t/>
        </is>
      </c>
      <c r="AD414" s="8" t="inlineStr">
        <f aca="false">IF(A414&lt;&gt;"",$I414-'v1 Frame'!V$3*SIN($C414)+'v1 Frame'!W$3*COS($C414)*SIN($E414)+'v1 Frame'!X$3*COS($C414)*COS($E414),"")</f>
        <is>
          <t/>
        </is>
      </c>
      <c r="AE414" s="25" t="inlineStr">
        <f aca="false">IF(A414&lt;&gt;"",$G414+'v1 Frame'!Y$3*COS($C414)+'v1 Frame'!Z$3*SIN($C414)*SIN($E414)+'v1 Frame'!AA$3*SIN($C414)*COS($E414),"")</f>
        <is>
          <t/>
        </is>
      </c>
      <c r="AF414" s="25" t="inlineStr">
        <f aca="false">IF(A414&lt;&gt;"",$H414+'v1 Frame'!Z$3*COS($E414)-'v1 Frame'!AA$3*SIN($E414),"")</f>
        <is>
          <t/>
        </is>
      </c>
      <c r="AG414" s="25" t="inlineStr">
        <f aca="false">IF(A414&lt;&gt;"",$I414-'v1 Frame'!Y$3*SIN($C414)+'v1 Frame'!Z$3*COS($C414)*SIN($E414)+'v1 Frame'!AA$3*COS($C414)*COS($E414),"")</f>
        <is>
          <t/>
        </is>
      </c>
      <c r="AH414" s="8" t="inlineStr">
        <f aca="false">IF(A414&lt;&gt;"",SQRT(SUMSQ(G414:I414)),"")</f>
        <is>
          <t/>
        </is>
      </c>
      <c r="AI414" s="8" t="inlineStr">
        <f aca="false">IF(A414&lt;&gt;"",IF(AH414&lt;&gt;0,ACOS(I414/AH414),0),"")</f>
        <is>
          <t/>
        </is>
      </c>
      <c r="AJ414" s="8" t="inlineStr">
        <f aca="false">IF(A414&lt;&gt;"",DEGREES(AI414),"")</f>
        <is>
          <t/>
        </is>
      </c>
      <c r="AK414" s="8" t="inlineStr">
        <f aca="false">IF(A414&lt;&gt;"",IF(OR(G414&lt;&gt;0,H414&lt;&gt;0),ATAN2(G414,H414),0),"")</f>
        <is>
          <t/>
        </is>
      </c>
      <c r="AL414" s="8" t="inlineStr">
        <f aca="false">IF(A414&lt;&gt;"",DEGREES(AK414),"")</f>
        <is>
          <t/>
        </is>
      </c>
      <c r="AM414" s="8" t="inlineStr">
        <f aca="false">IF(A414&lt;&gt;"",SQRT(SUMSQ(J414:L414)),"")</f>
        <is>
          <t/>
        </is>
      </c>
      <c r="AN414" s="8" t="inlineStr">
        <f aca="false">IF(A414&lt;&gt;"",IF(AM414&lt;&gt;0,ACOS(L414/AM414),0),"")</f>
        <is>
          <t/>
        </is>
      </c>
      <c r="AO414" s="8" t="inlineStr">
        <f aca="false">IF(A414&lt;&gt;"",DEGREES(AN414),"")</f>
        <is>
          <t/>
        </is>
      </c>
      <c r="AP414" s="8" t="inlineStr">
        <f aca="false">IF(A414&lt;&gt;"",IF(OR(J414&lt;&gt;0,K414&lt;&gt;0),ATAN2(J414,K414),0),"")</f>
        <is>
          <t/>
        </is>
      </c>
      <c r="AQ414" s="8" t="inlineStr">
        <f aca="false">IF(A414&lt;&gt;"",DEGREES(AP414),"")</f>
        <is>
          <t/>
        </is>
      </c>
      <c r="AR414" s="8" t="inlineStr">
        <f aca="false">IF(A414&lt;&gt;"",SQRT(SUMSQ(M414:O414)),"")</f>
        <is>
          <t/>
        </is>
      </c>
      <c r="AS414" s="8" t="inlineStr">
        <f aca="false">IF(A414&lt;&gt;"",IF(AR414&lt;&gt;0,ACOS(O414/AR414),0),"")</f>
        <is>
          <t/>
        </is>
      </c>
      <c r="AT414" s="8" t="inlineStr">
        <f aca="false">IF(A414&lt;&gt;"",DEGREES(AS414),"")</f>
        <is>
          <t/>
        </is>
      </c>
      <c r="AU414" s="8" t="inlineStr">
        <f aca="false">IF(A414&lt;&gt;"",IF(OR(M414&lt;&gt;0,N414&lt;&gt;0),ATAN2(M414,N414),0),"")</f>
        <is>
          <t/>
        </is>
      </c>
      <c r="AV414" s="8" t="inlineStr">
        <f aca="false">IF(A414&lt;&gt;"",DEGREES(AU414),"")</f>
        <is>
          <t/>
        </is>
      </c>
      <c r="AW414" s="8" t="inlineStr">
        <f aca="false">IF(A414&lt;&gt;"",SQRT(SUMSQ(P414:R414)),"")</f>
        <is>
          <t/>
        </is>
      </c>
      <c r="AX414" s="8" t="inlineStr">
        <f aca="false">IF(A414&lt;&gt;"",IF(AW414&lt;&gt;0,ACOS(R414/AW414),0),"")</f>
        <is>
          <t/>
        </is>
      </c>
      <c r="AY414" s="8" t="inlineStr">
        <f aca="false">IF(A414&lt;&gt;"",DEGREES(AX414),"")</f>
        <is>
          <t/>
        </is>
      </c>
      <c r="AZ414" s="8" t="inlineStr">
        <f aca="false">IF(A414&lt;&gt;"",IF(OR(P414&lt;&gt;0,Q414&lt;&gt;0),ATAN2(P414,Q414),0),"")</f>
        <is>
          <t/>
        </is>
      </c>
      <c r="BA414" s="8" t="inlineStr">
        <f aca="false">IF(A414&lt;&gt;"",DEGREES(AZ414),"")</f>
        <is>
          <t/>
        </is>
      </c>
      <c r="BB414" s="8" t="inlineStr">
        <f aca="false">IF(A414&lt;&gt;"",SQRT(SUMSQ(S414:U414)),"")</f>
        <is>
          <t/>
        </is>
      </c>
      <c r="BC414" s="8" t="inlineStr">
        <f aca="false">IF(A414&lt;&gt;"",IF(BB414&lt;&gt;0,ACOS(U414/BB414),0),"")</f>
        <is>
          <t/>
        </is>
      </c>
      <c r="BD414" s="8" t="inlineStr">
        <f aca="false">IF(A414&lt;&gt;"",DEGREES(BC414),"")</f>
        <is>
          <t/>
        </is>
      </c>
      <c r="BE414" s="8" t="inlineStr">
        <f aca="false">IF(A414&lt;&gt;"",IF(OR(S414&lt;&gt;0,T414&lt;&gt;0),ATAN2(S414,T414),0),"")</f>
        <is>
          <t/>
        </is>
      </c>
      <c r="BF414" s="8" t="inlineStr">
        <f aca="false">IF(A414&lt;&gt;"",DEGREES(BE414),"")</f>
        <is>
          <t/>
        </is>
      </c>
      <c r="BG414" s="8" t="inlineStr">
        <f aca="false">IF(A414&lt;&gt;"",SQRT(SUMSQ(V414:X414)),"")</f>
        <is>
          <t/>
        </is>
      </c>
      <c r="BH414" s="8" t="inlineStr">
        <f aca="false">IF(A414&lt;&gt;"",IF(BG414&lt;&gt;0,ACOS(X414/BG414),0),"")</f>
        <is>
          <t/>
        </is>
      </c>
      <c r="BI414" s="8" t="inlineStr">
        <f aca="false">IF(A414&lt;&gt;"",DEGREES(BH414),"")</f>
        <is>
          <t/>
        </is>
      </c>
      <c r="BJ414" s="8" t="inlineStr">
        <f aca="false">IF(A414&lt;&gt;"",IF(OR(V414&lt;&gt;0,W414&lt;&gt;0),ATAN2(V414,W414),0),"")</f>
        <is>
          <t/>
        </is>
      </c>
      <c r="BK414" s="8" t="inlineStr">
        <f aca="false">IF(A414&lt;&gt;"",DEGREES(BJ414),"")</f>
        <is>
          <t/>
        </is>
      </c>
      <c r="BL414" s="8" t="inlineStr">
        <f aca="false">IF(A414&lt;&gt;"",SQRT(SUMSQ(Y414:AA414)),"")</f>
        <is>
          <t/>
        </is>
      </c>
      <c r="BM414" s="8" t="inlineStr">
        <f aca="false">IF(A414&lt;&gt;"",IF(BL414&lt;&gt;0,ACOS(AA414/BL414),0),"")</f>
        <is>
          <t/>
        </is>
      </c>
      <c r="BN414" s="8" t="inlineStr">
        <f aca="false">IF(A414&lt;&gt;"",DEGREES(BM414),"")</f>
        <is>
          <t/>
        </is>
      </c>
      <c r="BO414" s="8" t="inlineStr">
        <f aca="false">IF(A414&lt;&gt;"",IF(OR(Y414&lt;&gt;0,Z414&lt;&gt;0),ATAN2(Y414,Z414),0),"")</f>
        <is>
          <t/>
        </is>
      </c>
      <c r="BP414" s="8" t="inlineStr">
        <f aca="false">IF(A414&lt;&gt;"",DEGREES(BO414),"")</f>
        <is>
          <t/>
        </is>
      </c>
      <c r="BQ414" s="8" t="inlineStr">
        <f aca="false">IF(A414&lt;&gt;"",SQRT(SUMSQ(AB414:AD414)),"")</f>
        <is>
          <t/>
        </is>
      </c>
      <c r="BR414" s="8" t="inlineStr">
        <f aca="false">IF(A414&lt;&gt;"",IF(BQ414&lt;&gt;0,ACOS(AD414/BQ414),0),"")</f>
        <is>
          <t/>
        </is>
      </c>
      <c r="BS414" s="8" t="inlineStr">
        <f aca="false">IF(A414&lt;&gt;"",DEGREES(BR414),"")</f>
        <is>
          <t/>
        </is>
      </c>
      <c r="BT414" s="8" t="inlineStr">
        <f aca="false">IF(A414&lt;&gt;"",IF(OR(AB414&lt;&gt;0,AC414&lt;&gt;0),ATAN2(AB414,AC414),0),"")</f>
        <is>
          <t/>
        </is>
      </c>
      <c r="BU414" s="8" t="inlineStr">
        <f aca="false">IF(A414&lt;&gt;"",DEGREES(BT414),"")</f>
        <is>
          <t/>
        </is>
      </c>
      <c r="BV414" s="8" t="inlineStr">
        <f aca="false">IF(A414&lt;&gt;"",SQRT(SUMSQ(AE414:AG414)),"")</f>
        <is>
          <t/>
        </is>
      </c>
      <c r="BW414" s="8" t="inlineStr">
        <f aca="false">IF(A414&lt;&gt;"",IF(BV414&lt;&gt;0,ACOS(AG414/BV414),0),"")</f>
        <is>
          <t/>
        </is>
      </c>
      <c r="BX414" s="8" t="inlineStr">
        <f aca="false">IF(A414&lt;&gt;"",DEGREES(BW414),"")</f>
        <is>
          <t/>
        </is>
      </c>
      <c r="BY414" s="8" t="inlineStr">
        <f aca="false">IF(A414&lt;&gt;"",IF(OR(AF414&lt;&gt;0,AG414&lt;&gt;0),ATAN2(AF414,AG414),0),"")</f>
        <is>
          <t/>
        </is>
      </c>
      <c r="BZ414" s="8" t="inlineStr">
        <f aca="false">IF(A414&lt;&gt;"",DEGREES(BY414),"")</f>
        <is>
          <t/>
        </is>
      </c>
      <c r="CA414" s="0" t="inlineStr">
        <f aca="false">IF(A414&lt;&gt;"",IF(AND(AI414&lt;Parameters!$B$11,AI414&gt;Parameters!$B$12,AN414&lt;Parameters!$B$11,AN414&gt;Parameters!$B$12,AS414&lt;Parameters!$B$11,AS414&gt;Parameters!$B$12,AX414&lt;Parameters!$B$11,AX414&gt;Parameters!$B$12,BC414&lt;Parameters!$B$11,BC414&gt;Parameters!$B$12,BM414&lt;Parameters!$B$11,BM414&gt;Parameters!$B$12,BR414&lt;Parameters!$B$11,BR414&gt;Parameters!$B$12,BW414&lt;Parameters!$B$11,BW414&gt;Parameters!$B$12),1,0),"")</f>
        <is>
          <t/>
        </is>
      </c>
      <c r="CB414" s="0" t="inlineStr">
        <f aca="false">IF(A414&lt;&gt;"",IF(OR(AI414&lt;Parameters!$B$12,AI414&gt;Parameters!$B$11),0,1),"")</f>
        <is>
          <t/>
        </is>
      </c>
      <c r="CC414" s="0" t="inlineStr">
        <f aca="false">IF(A414&lt;&gt;"",IF(OR(AN414&lt;Parameters!$B$12,AN414&gt;Parameters!$B$11),0,1),"")</f>
        <is>
          <t/>
        </is>
      </c>
      <c r="CD414" s="0" t="inlineStr">
        <f aca="false">IF(A414&lt;&gt;"",IF(OR(AS414&lt;Parameters!$B$12,AS414&gt;Parameters!$B$11),0,1),"")</f>
        <is>
          <t/>
        </is>
      </c>
      <c r="CE414" s="0" t="inlineStr">
        <f aca="false">IF(A414&lt;&gt;"",IF(OR(AX414&lt;Parameters!$B$12,AX414&gt;Parameters!$B$11),0,1),"")</f>
        <is>
          <t/>
        </is>
      </c>
      <c r="CF414" s="0" t="inlineStr">
        <f aca="false">IF(A414&lt;&gt;"",IF(OR(BC414&lt;Parameters!$B$12,BC414&gt;Parameters!$B$11),0,1),"")</f>
        <is>
          <t/>
        </is>
      </c>
      <c r="CG414" s="0" t="inlineStr">
        <f aca="false">IF(A414&lt;&gt;"",IF(OR(BH414&lt;Parameters!$B$12,BH414&gt;Parameters!$B$11),0,1),"")</f>
        <is>
          <t/>
        </is>
      </c>
      <c r="CH414" s="0" t="inlineStr">
        <f aca="false">IF(A414&lt;&gt;"",IF(OR(BM414&lt;Parameters!$B$12,BM414&gt;Parameters!$B$11),0,1),"")</f>
        <is>
          <t/>
        </is>
      </c>
      <c r="CI414" s="0" t="inlineStr">
        <f aca="false">IF(A414&lt;&gt;"",IF(OR(BR414&lt;Parameters!$B$12,BR414&gt;Parameters!$B$11),0,1),"")</f>
        <is>
          <t/>
        </is>
      </c>
      <c r="CJ414" s="0" t="inlineStr">
        <f aca="false">IF(A414&lt;&gt;"",IF(OR(BW414&lt;Parameters!$B$12,BW414&gt;Parameters!$B$11),0,1),"")</f>
        <is>
          <t/>
        </is>
      </c>
      <c r="CK414" s="26" t="inlineStr">
        <f aca="false">IF(A414&lt;&gt;"",SUM(CB414:CJ414)/9,"")</f>
        <is>
          <t/>
        </is>
      </c>
      <c r="CL414" s="0" t="inlineStr">
        <f aca="false">IF(A414&lt;&gt;"",CK414*9,"")</f>
        <is>
          <t/>
        </is>
      </c>
      <c r="CM414" s="8" t="inlineStr">
        <f aca="false">IF(A414&lt;&gt;"",TEXT(B414,CM$2)&amp;" "&amp;TEXT(A414,CM$2),"")</f>
        <is>
          <t/>
        </is>
      </c>
    </row>
    <row r="415" customFormat="false" ht="15" hidden="false" customHeight="false" outlineLevel="0" collapsed="false">
      <c r="A415" s="0" t="inlineStr">
        <f aca="false">IF(OR(B414&lt;Parameters!$K$12,A414&lt;Parameters!$K$12),IF(A414&lt;Parameters!$K$12,A414+1,0),"")</f>
        <is>
          <t/>
        </is>
      </c>
      <c r="B415" s="0" t="inlineStr">
        <f aca="false">IF(A415&lt;&gt;"",IF(A415=0,B414+1,B414),"")</f>
        <is>
          <t/>
        </is>
      </c>
      <c r="C415" s="24" t="inlineStr">
        <f aca="false">IF(A415&lt;&gt;"",-_phi*(A415+0.5),"")</f>
        <is>
          <t/>
        </is>
      </c>
      <c r="D415" s="8" t="inlineStr">
        <f aca="false">IF(A415&lt;&gt;"",DEGREES(C415),"")</f>
        <is>
          <t/>
        </is>
      </c>
      <c r="E415" s="24" t="inlineStr">
        <f aca="false">IF(A415&lt;&gt;"",_phi*(B415+0.5),"")</f>
        <is>
          <t/>
        </is>
      </c>
      <c r="F415" s="8" t="inlineStr">
        <f aca="false">IF(A415&lt;&gt;"",DEGREES(E415),"")</f>
        <is>
          <t/>
        </is>
      </c>
      <c r="G415" s="8" t="inlineStr">
        <f aca="false">IF(A415&lt;&gt;"",LOOKUP(A415,h!$A$3:$A$30,h!$D$3:$D$30),"")</f>
        <is>
          <t/>
        </is>
      </c>
      <c r="H415" s="8" t="inlineStr">
        <f aca="false">IF(A415&lt;&gt;"",LOOKUP(B415,h!$A$3:$A$30,h!$D$3:$D$30),"")</f>
        <is>
          <t/>
        </is>
      </c>
      <c r="I415" s="8" t="inlineStr">
        <f aca="false">IF(A415&lt;&gt;"",_zif,"")</f>
        <is>
          <t/>
        </is>
      </c>
      <c r="J415" s="8" t="inlineStr">
        <f aca="false">IF(A415&lt;&gt;"",$G415+'v1 Frame'!D$3*COS($C415)+'v1 Frame'!E$3*SIN($C415)*SIN($E415)+'v1 Frame'!F$3*SIN($C415)*COS($E415),"")</f>
        <is>
          <t/>
        </is>
      </c>
      <c r="K415" s="8" t="inlineStr">
        <f aca="false">IF(A415&lt;&gt;"",$H415+'v1 Frame'!E$3*COS($E415)-'v1 Frame'!F$3*SIN($E415),"")</f>
        <is>
          <t/>
        </is>
      </c>
      <c r="L415" s="8" t="inlineStr">
        <f aca="false">IF(A415&lt;&gt;"",$I415-'v1 Frame'!D$3*SIN($C415)+'v1 Frame'!E$3*COS($C415)*SIN($E415)+'v1 Frame'!F$3*COS($C415)*COS($E415),"")</f>
        <is>
          <t/>
        </is>
      </c>
      <c r="M415" s="8" t="inlineStr">
        <f aca="false">IF(A415&lt;&gt;"",$G415+'v1 Frame'!G$3*COS($C415)+'v1 Frame'!H$3*SIN($C415)*SIN($E415)+'v1 Frame'!I$3*SIN($C415)*COS($E415),"")</f>
        <is>
          <t/>
        </is>
      </c>
      <c r="N415" s="8" t="inlineStr">
        <f aca="false">IF(A415&lt;&gt;"",$H415+'v1 Frame'!H$3*COS($E415)-'v1 Frame'!I$3*SIN($E415),"")</f>
        <is>
          <t/>
        </is>
      </c>
      <c r="O415" s="8" t="inlineStr">
        <f aca="false">IF(A415&lt;&gt;"",$I415-'v1 Frame'!G$3*SIN($C415)+'v1 Frame'!H$3*COS($C415)*SIN($E415)+'v1 Frame'!I$3*COS($C415)*COS($E415),"")</f>
        <is>
          <t/>
        </is>
      </c>
      <c r="P415" s="8" t="inlineStr">
        <f aca="false">IF(A415&lt;&gt;"",$G415+'v1 Frame'!J$3*COS($C415)+'v1 Frame'!K$3*SIN($C415)*SIN($E415)+'v1 Frame'!L$3*SIN($C415)*COS($E415),"")</f>
        <is>
          <t/>
        </is>
      </c>
      <c r="Q415" s="8" t="inlineStr">
        <f aca="false">IF(A415&lt;&gt;"",$H415+'v1 Frame'!K$3*COS($E415)-'v1 Frame'!L$3*SIN($E415),"")</f>
        <is>
          <t/>
        </is>
      </c>
      <c r="R415" s="8" t="inlineStr">
        <f aca="false">IF(A415&lt;&gt;"",$I415-'v1 Frame'!J$3*SIN($C415)+'v1 Frame'!K$3*COS($C415)*SIN($E415)+'v1 Frame'!L$3*COS($C415)*COS($E415),"")</f>
        <is>
          <t/>
        </is>
      </c>
      <c r="S415" s="8" t="inlineStr">
        <f aca="false">IF(A415&lt;&gt;"",$G415+'v1 Frame'!M$3*COS($C415)+'v1 Frame'!N$3*SIN($C415)*SIN($E415)+'v1 Frame'!O$3*SIN($C415)*COS($E415),"")</f>
        <is>
          <t/>
        </is>
      </c>
      <c r="T415" s="8" t="inlineStr">
        <f aca="false">IF(A415&lt;&gt;"",$H415+'v1 Frame'!N$3*COS($E415)-'v1 Frame'!O$3*SIN($E415),"")</f>
        <is>
          <t/>
        </is>
      </c>
      <c r="U415" s="8" t="inlineStr">
        <f aca="false">IF(A415&lt;&gt;"",$I415-'v1 Frame'!M$3*SIN($C415)+'v1 Frame'!N$3*COS($C415)*SIN($E415)+'v1 Frame'!O$3*COS($C415)*COS($E415),"")</f>
        <is>
          <t/>
        </is>
      </c>
      <c r="V415" s="8" t="inlineStr">
        <f aca="false">IF(A415&lt;&gt;"",$G415+'v1 Frame'!P$3*COS($C415)+'v1 Frame'!Q$3*SIN($C415)*SIN($E415)+'v1 Frame'!R$3*SIN($C415)*COS($E415),"")</f>
        <is>
          <t/>
        </is>
      </c>
      <c r="W415" s="8" t="inlineStr">
        <f aca="false">IF(A415&lt;&gt;"",$H415+'v1 Frame'!Q$3*COS($E415)-'v1 Frame'!R$3*SIN($E415),"")</f>
        <is>
          <t/>
        </is>
      </c>
      <c r="X415" s="8" t="inlineStr">
        <f aca="false">IF(A415&lt;&gt;"",$I415-'v1 Frame'!P$3*SIN($C415)+'v1 Frame'!Q$3*COS($C415)*SIN($E415)+'v1 Frame'!R$3*COS($C415)*COS($E415),"")</f>
        <is>
          <t/>
        </is>
      </c>
      <c r="Y415" s="8" t="inlineStr">
        <f aca="false">IF(A415&lt;&gt;"",$G415+'v1 Frame'!S$3*COS($C415)+'v1 Frame'!T$3*SIN($C415)*SIN($E415)+'v1 Frame'!U$3*SIN($C415)*COS($E415),"")</f>
        <is>
          <t/>
        </is>
      </c>
      <c r="Z415" s="8" t="inlineStr">
        <f aca="false">IF(A415&lt;&gt;"",$H415+'v1 Frame'!T$3*COS($E415)-'v1 Frame'!U$3*SIN($E415),"")</f>
        <is>
          <t/>
        </is>
      </c>
      <c r="AA415" s="8" t="inlineStr">
        <f aca="false">IF(A415&lt;&gt;"",$I415-'v1 Frame'!S$3*SIN($C415)+'v1 Frame'!T$3*COS($C415)*SIN($E415)+'v1 Frame'!U$3*COS($C415)*COS($E415),"")</f>
        <is>
          <t/>
        </is>
      </c>
      <c r="AB415" s="8" t="inlineStr">
        <f aca="false">IF(A415&lt;&gt;"",$G415+'v1 Frame'!V$3*COS($C415)+'v1 Frame'!W$3*SIN($C415)*SIN($E415)+'v1 Frame'!X$3*SIN($C415)*COS($E415),"")</f>
        <is>
          <t/>
        </is>
      </c>
      <c r="AC415" s="8" t="inlineStr">
        <f aca="false">IF(A415&lt;&gt;"",$H415+'v1 Frame'!W$3*COS($E415)-'v1 Frame'!X$3*SIN($E415),"")</f>
        <is>
          <t/>
        </is>
      </c>
      <c r="AD415" s="8" t="inlineStr">
        <f aca="false">IF(A415&lt;&gt;"",$I415-'v1 Frame'!V$3*SIN($C415)+'v1 Frame'!W$3*COS($C415)*SIN($E415)+'v1 Frame'!X$3*COS($C415)*COS($E415),"")</f>
        <is>
          <t/>
        </is>
      </c>
      <c r="AE415" s="25" t="inlineStr">
        <f aca="false">IF(A415&lt;&gt;"",$G415+'v1 Frame'!Y$3*COS($C415)+'v1 Frame'!Z$3*SIN($C415)*SIN($E415)+'v1 Frame'!AA$3*SIN($C415)*COS($E415),"")</f>
        <is>
          <t/>
        </is>
      </c>
      <c r="AF415" s="25" t="inlineStr">
        <f aca="false">IF(A415&lt;&gt;"",$H415+'v1 Frame'!Z$3*COS($E415)-'v1 Frame'!AA$3*SIN($E415),"")</f>
        <is>
          <t/>
        </is>
      </c>
      <c r="AG415" s="25" t="inlineStr">
        <f aca="false">IF(A415&lt;&gt;"",$I415-'v1 Frame'!Y$3*SIN($C415)+'v1 Frame'!Z$3*COS($C415)*SIN($E415)+'v1 Frame'!AA$3*COS($C415)*COS($E415),"")</f>
        <is>
          <t/>
        </is>
      </c>
      <c r="AH415" s="8" t="inlineStr">
        <f aca="false">IF(A415&lt;&gt;"",SQRT(SUMSQ(G415:I415)),"")</f>
        <is>
          <t/>
        </is>
      </c>
      <c r="AI415" s="8" t="inlineStr">
        <f aca="false">IF(A415&lt;&gt;"",IF(AH415&lt;&gt;0,ACOS(I415/AH415),0),"")</f>
        <is>
          <t/>
        </is>
      </c>
      <c r="AJ415" s="8" t="inlineStr">
        <f aca="false">IF(A415&lt;&gt;"",DEGREES(AI415),"")</f>
        <is>
          <t/>
        </is>
      </c>
      <c r="AK415" s="8" t="inlineStr">
        <f aca="false">IF(A415&lt;&gt;"",IF(OR(G415&lt;&gt;0,H415&lt;&gt;0),ATAN2(G415,H415),0),"")</f>
        <is>
          <t/>
        </is>
      </c>
      <c r="AL415" s="8" t="inlineStr">
        <f aca="false">IF(A415&lt;&gt;"",DEGREES(AK415),"")</f>
        <is>
          <t/>
        </is>
      </c>
      <c r="AM415" s="8" t="inlineStr">
        <f aca="false">IF(A415&lt;&gt;"",SQRT(SUMSQ(J415:L415)),"")</f>
        <is>
          <t/>
        </is>
      </c>
      <c r="AN415" s="8" t="inlineStr">
        <f aca="false">IF(A415&lt;&gt;"",IF(AM415&lt;&gt;0,ACOS(L415/AM415),0),"")</f>
        <is>
          <t/>
        </is>
      </c>
      <c r="AO415" s="8" t="inlineStr">
        <f aca="false">IF(A415&lt;&gt;"",DEGREES(AN415),"")</f>
        <is>
          <t/>
        </is>
      </c>
      <c r="AP415" s="8" t="inlineStr">
        <f aca="false">IF(A415&lt;&gt;"",IF(OR(J415&lt;&gt;0,K415&lt;&gt;0),ATAN2(J415,K415),0),"")</f>
        <is>
          <t/>
        </is>
      </c>
      <c r="AQ415" s="8" t="inlineStr">
        <f aca="false">IF(A415&lt;&gt;"",DEGREES(AP415),"")</f>
        <is>
          <t/>
        </is>
      </c>
      <c r="AR415" s="8" t="inlineStr">
        <f aca="false">IF(A415&lt;&gt;"",SQRT(SUMSQ(M415:O415)),"")</f>
        <is>
          <t/>
        </is>
      </c>
      <c r="AS415" s="8" t="inlineStr">
        <f aca="false">IF(A415&lt;&gt;"",IF(AR415&lt;&gt;0,ACOS(O415/AR415),0),"")</f>
        <is>
          <t/>
        </is>
      </c>
      <c r="AT415" s="8" t="inlineStr">
        <f aca="false">IF(A415&lt;&gt;"",DEGREES(AS415),"")</f>
        <is>
          <t/>
        </is>
      </c>
      <c r="AU415" s="8" t="inlineStr">
        <f aca="false">IF(A415&lt;&gt;"",IF(OR(M415&lt;&gt;0,N415&lt;&gt;0),ATAN2(M415,N415),0),"")</f>
        <is>
          <t/>
        </is>
      </c>
      <c r="AV415" s="8" t="inlineStr">
        <f aca="false">IF(A415&lt;&gt;"",DEGREES(AU415),"")</f>
        <is>
          <t/>
        </is>
      </c>
      <c r="AW415" s="8" t="inlineStr">
        <f aca="false">IF(A415&lt;&gt;"",SQRT(SUMSQ(P415:R415)),"")</f>
        <is>
          <t/>
        </is>
      </c>
      <c r="AX415" s="8" t="inlineStr">
        <f aca="false">IF(A415&lt;&gt;"",IF(AW415&lt;&gt;0,ACOS(R415/AW415),0),"")</f>
        <is>
          <t/>
        </is>
      </c>
      <c r="AY415" s="8" t="inlineStr">
        <f aca="false">IF(A415&lt;&gt;"",DEGREES(AX415),"")</f>
        <is>
          <t/>
        </is>
      </c>
      <c r="AZ415" s="8" t="inlineStr">
        <f aca="false">IF(A415&lt;&gt;"",IF(OR(P415&lt;&gt;0,Q415&lt;&gt;0),ATAN2(P415,Q415),0),"")</f>
        <is>
          <t/>
        </is>
      </c>
      <c r="BA415" s="8" t="inlineStr">
        <f aca="false">IF(A415&lt;&gt;"",DEGREES(AZ415),"")</f>
        <is>
          <t/>
        </is>
      </c>
      <c r="BB415" s="8" t="inlineStr">
        <f aca="false">IF(A415&lt;&gt;"",SQRT(SUMSQ(S415:U415)),"")</f>
        <is>
          <t/>
        </is>
      </c>
      <c r="BC415" s="8" t="inlineStr">
        <f aca="false">IF(A415&lt;&gt;"",IF(BB415&lt;&gt;0,ACOS(U415/BB415),0),"")</f>
        <is>
          <t/>
        </is>
      </c>
      <c r="BD415" s="8" t="inlineStr">
        <f aca="false">IF(A415&lt;&gt;"",DEGREES(BC415),"")</f>
        <is>
          <t/>
        </is>
      </c>
      <c r="BE415" s="8" t="inlineStr">
        <f aca="false">IF(A415&lt;&gt;"",IF(OR(S415&lt;&gt;0,T415&lt;&gt;0),ATAN2(S415,T415),0),"")</f>
        <is>
          <t/>
        </is>
      </c>
      <c r="BF415" s="8" t="inlineStr">
        <f aca="false">IF(A415&lt;&gt;"",DEGREES(BE415),"")</f>
        <is>
          <t/>
        </is>
      </c>
      <c r="BG415" s="8" t="inlineStr">
        <f aca="false">IF(A415&lt;&gt;"",SQRT(SUMSQ(V415:X415)),"")</f>
        <is>
          <t/>
        </is>
      </c>
      <c r="BH415" s="8" t="inlineStr">
        <f aca="false">IF(A415&lt;&gt;"",IF(BG415&lt;&gt;0,ACOS(X415/BG415),0),"")</f>
        <is>
          <t/>
        </is>
      </c>
      <c r="BI415" s="8" t="inlineStr">
        <f aca="false">IF(A415&lt;&gt;"",DEGREES(BH415),"")</f>
        <is>
          <t/>
        </is>
      </c>
      <c r="BJ415" s="8" t="inlineStr">
        <f aca="false">IF(A415&lt;&gt;"",IF(OR(V415&lt;&gt;0,W415&lt;&gt;0),ATAN2(V415,W415),0),"")</f>
        <is>
          <t/>
        </is>
      </c>
      <c r="BK415" s="8" t="inlineStr">
        <f aca="false">IF(A415&lt;&gt;"",DEGREES(BJ415),"")</f>
        <is>
          <t/>
        </is>
      </c>
      <c r="BL415" s="8" t="inlineStr">
        <f aca="false">IF(A415&lt;&gt;"",SQRT(SUMSQ(Y415:AA415)),"")</f>
        <is>
          <t/>
        </is>
      </c>
      <c r="BM415" s="8" t="inlineStr">
        <f aca="false">IF(A415&lt;&gt;"",IF(BL415&lt;&gt;0,ACOS(AA415/BL415),0),"")</f>
        <is>
          <t/>
        </is>
      </c>
      <c r="BN415" s="8" t="inlineStr">
        <f aca="false">IF(A415&lt;&gt;"",DEGREES(BM415),"")</f>
        <is>
          <t/>
        </is>
      </c>
      <c r="BO415" s="8" t="inlineStr">
        <f aca="false">IF(A415&lt;&gt;"",IF(OR(Y415&lt;&gt;0,Z415&lt;&gt;0),ATAN2(Y415,Z415),0),"")</f>
        <is>
          <t/>
        </is>
      </c>
      <c r="BP415" s="8" t="inlineStr">
        <f aca="false">IF(A415&lt;&gt;"",DEGREES(BO415),"")</f>
        <is>
          <t/>
        </is>
      </c>
      <c r="BQ415" s="8" t="inlineStr">
        <f aca="false">IF(A415&lt;&gt;"",SQRT(SUMSQ(AB415:AD415)),"")</f>
        <is>
          <t/>
        </is>
      </c>
      <c r="BR415" s="8" t="inlineStr">
        <f aca="false">IF(A415&lt;&gt;"",IF(BQ415&lt;&gt;0,ACOS(AD415/BQ415),0),"")</f>
        <is>
          <t/>
        </is>
      </c>
      <c r="BS415" s="8" t="inlineStr">
        <f aca="false">IF(A415&lt;&gt;"",DEGREES(BR415),"")</f>
        <is>
          <t/>
        </is>
      </c>
      <c r="BT415" s="8" t="inlineStr">
        <f aca="false">IF(A415&lt;&gt;"",IF(OR(AB415&lt;&gt;0,AC415&lt;&gt;0),ATAN2(AB415,AC415),0),"")</f>
        <is>
          <t/>
        </is>
      </c>
      <c r="BU415" s="8" t="inlineStr">
        <f aca="false">IF(A415&lt;&gt;"",DEGREES(BT415),"")</f>
        <is>
          <t/>
        </is>
      </c>
      <c r="BV415" s="8" t="inlineStr">
        <f aca="false">IF(A415&lt;&gt;"",SQRT(SUMSQ(AE415:AG415)),"")</f>
        <is>
          <t/>
        </is>
      </c>
      <c r="BW415" s="8" t="inlineStr">
        <f aca="false">IF(A415&lt;&gt;"",IF(BV415&lt;&gt;0,ACOS(AG415/BV415),0),"")</f>
        <is>
          <t/>
        </is>
      </c>
      <c r="BX415" s="8" t="inlineStr">
        <f aca="false">IF(A415&lt;&gt;"",DEGREES(BW415),"")</f>
        <is>
          <t/>
        </is>
      </c>
      <c r="BY415" s="8" t="inlineStr">
        <f aca="false">IF(A415&lt;&gt;"",IF(OR(AF415&lt;&gt;0,AG415&lt;&gt;0),ATAN2(AF415,AG415),0),"")</f>
        <is>
          <t/>
        </is>
      </c>
      <c r="BZ415" s="8" t="inlineStr">
        <f aca="false">IF(A415&lt;&gt;"",DEGREES(BY415),"")</f>
        <is>
          <t/>
        </is>
      </c>
      <c r="CA415" s="0" t="inlineStr">
        <f aca="false">IF(A415&lt;&gt;"",IF(AND(AI415&lt;Parameters!$B$11,AI415&gt;Parameters!$B$12,AN415&lt;Parameters!$B$11,AN415&gt;Parameters!$B$12,AS415&lt;Parameters!$B$11,AS415&gt;Parameters!$B$12,AX415&lt;Parameters!$B$11,AX415&gt;Parameters!$B$12,BC415&lt;Parameters!$B$11,BC415&gt;Parameters!$B$12,BM415&lt;Parameters!$B$11,BM415&gt;Parameters!$B$12,BR415&lt;Parameters!$B$11,BR415&gt;Parameters!$B$12,BW415&lt;Parameters!$B$11,BW415&gt;Parameters!$B$12),1,0),"")</f>
        <is>
          <t/>
        </is>
      </c>
      <c r="CB415" s="0" t="inlineStr">
        <f aca="false">IF(A415&lt;&gt;"",IF(OR(AI415&lt;Parameters!$B$12,AI415&gt;Parameters!$B$11),0,1),"")</f>
        <is>
          <t/>
        </is>
      </c>
      <c r="CC415" s="0" t="inlineStr">
        <f aca="false">IF(A415&lt;&gt;"",IF(OR(AN415&lt;Parameters!$B$12,AN415&gt;Parameters!$B$11),0,1),"")</f>
        <is>
          <t/>
        </is>
      </c>
      <c r="CD415" s="0" t="inlineStr">
        <f aca="false">IF(A415&lt;&gt;"",IF(OR(AS415&lt;Parameters!$B$12,AS415&gt;Parameters!$B$11),0,1),"")</f>
        <is>
          <t/>
        </is>
      </c>
      <c r="CE415" s="0" t="inlineStr">
        <f aca="false">IF(A415&lt;&gt;"",IF(OR(AX415&lt;Parameters!$B$12,AX415&gt;Parameters!$B$11),0,1),"")</f>
        <is>
          <t/>
        </is>
      </c>
      <c r="CF415" s="0" t="inlineStr">
        <f aca="false">IF(A415&lt;&gt;"",IF(OR(BC415&lt;Parameters!$B$12,BC415&gt;Parameters!$B$11),0,1),"")</f>
        <is>
          <t/>
        </is>
      </c>
      <c r="CG415" s="0" t="inlineStr">
        <f aca="false">IF(A415&lt;&gt;"",IF(OR(BH415&lt;Parameters!$B$12,BH415&gt;Parameters!$B$11),0,1),"")</f>
        <is>
          <t/>
        </is>
      </c>
      <c r="CH415" s="0" t="inlineStr">
        <f aca="false">IF(A415&lt;&gt;"",IF(OR(BM415&lt;Parameters!$B$12,BM415&gt;Parameters!$B$11),0,1),"")</f>
        <is>
          <t/>
        </is>
      </c>
      <c r="CI415" s="0" t="inlineStr">
        <f aca="false">IF(A415&lt;&gt;"",IF(OR(BR415&lt;Parameters!$B$12,BR415&gt;Parameters!$B$11),0,1),"")</f>
        <is>
          <t/>
        </is>
      </c>
      <c r="CJ415" s="0" t="inlineStr">
        <f aca="false">IF(A415&lt;&gt;"",IF(OR(BW415&lt;Parameters!$B$12,BW415&gt;Parameters!$B$11),0,1),"")</f>
        <is>
          <t/>
        </is>
      </c>
      <c r="CK415" s="26" t="inlineStr">
        <f aca="false">IF(A415&lt;&gt;"",SUM(CB415:CJ415)/9,"")</f>
        <is>
          <t/>
        </is>
      </c>
      <c r="CL415" s="0" t="inlineStr">
        <f aca="false">IF(A415&lt;&gt;"",CK415*9,"")</f>
        <is>
          <t/>
        </is>
      </c>
      <c r="CM415" s="8" t="inlineStr">
        <f aca="false">IF(A415&lt;&gt;"",TEXT(B415,CM$2)&amp;" "&amp;TEXT(A415,CM$2),"")</f>
        <is>
          <t/>
        </is>
      </c>
    </row>
    <row r="416" customFormat="false" ht="15" hidden="false" customHeight="false" outlineLevel="0" collapsed="false">
      <c r="A416" s="0" t="inlineStr">
        <f aca="false">IF(OR(B415&lt;Parameters!$K$12,A415&lt;Parameters!$K$12),IF(A415&lt;Parameters!$K$12,A415+1,0),"")</f>
        <is>
          <t/>
        </is>
      </c>
      <c r="B416" s="0" t="inlineStr">
        <f aca="false">IF(A416&lt;&gt;"",IF(A416=0,B415+1,B415),"")</f>
        <is>
          <t/>
        </is>
      </c>
      <c r="C416" s="24" t="inlineStr">
        <f aca="false">IF(A416&lt;&gt;"",-_phi*(A416+0.5),"")</f>
        <is>
          <t/>
        </is>
      </c>
      <c r="D416" s="8" t="inlineStr">
        <f aca="false">IF(A416&lt;&gt;"",DEGREES(C416),"")</f>
        <is>
          <t/>
        </is>
      </c>
      <c r="E416" s="24" t="inlineStr">
        <f aca="false">IF(A416&lt;&gt;"",_phi*(B416+0.5),"")</f>
        <is>
          <t/>
        </is>
      </c>
      <c r="F416" s="8" t="inlineStr">
        <f aca="false">IF(A416&lt;&gt;"",DEGREES(E416),"")</f>
        <is>
          <t/>
        </is>
      </c>
      <c r="G416" s="8" t="inlineStr">
        <f aca="false">IF(A416&lt;&gt;"",LOOKUP(A416,h!$A$3:$A$30,h!$D$3:$D$30),"")</f>
        <is>
          <t/>
        </is>
      </c>
      <c r="H416" s="8" t="inlineStr">
        <f aca="false">IF(A416&lt;&gt;"",LOOKUP(B416,h!$A$3:$A$30,h!$D$3:$D$30),"")</f>
        <is>
          <t/>
        </is>
      </c>
      <c r="I416" s="8" t="inlineStr">
        <f aca="false">IF(A416&lt;&gt;"",_zif,"")</f>
        <is>
          <t/>
        </is>
      </c>
      <c r="J416" s="8" t="inlineStr">
        <f aca="false">IF(A416&lt;&gt;"",$G416+'v1 Frame'!D$3*COS($C416)+'v1 Frame'!E$3*SIN($C416)*SIN($E416)+'v1 Frame'!F$3*SIN($C416)*COS($E416),"")</f>
        <is>
          <t/>
        </is>
      </c>
      <c r="K416" s="8" t="inlineStr">
        <f aca="false">IF(A416&lt;&gt;"",$H416+'v1 Frame'!E$3*COS($E416)-'v1 Frame'!F$3*SIN($E416),"")</f>
        <is>
          <t/>
        </is>
      </c>
      <c r="L416" s="8" t="inlineStr">
        <f aca="false">IF(A416&lt;&gt;"",$I416-'v1 Frame'!D$3*SIN($C416)+'v1 Frame'!E$3*COS($C416)*SIN($E416)+'v1 Frame'!F$3*COS($C416)*COS($E416),"")</f>
        <is>
          <t/>
        </is>
      </c>
      <c r="M416" s="8" t="inlineStr">
        <f aca="false">IF(A416&lt;&gt;"",$G416+'v1 Frame'!G$3*COS($C416)+'v1 Frame'!H$3*SIN($C416)*SIN($E416)+'v1 Frame'!I$3*SIN($C416)*COS($E416),"")</f>
        <is>
          <t/>
        </is>
      </c>
      <c r="N416" s="8" t="inlineStr">
        <f aca="false">IF(A416&lt;&gt;"",$H416+'v1 Frame'!H$3*COS($E416)-'v1 Frame'!I$3*SIN($E416),"")</f>
        <is>
          <t/>
        </is>
      </c>
      <c r="O416" s="8" t="inlineStr">
        <f aca="false">IF(A416&lt;&gt;"",$I416-'v1 Frame'!G$3*SIN($C416)+'v1 Frame'!H$3*COS($C416)*SIN($E416)+'v1 Frame'!I$3*COS($C416)*COS($E416),"")</f>
        <is>
          <t/>
        </is>
      </c>
      <c r="P416" s="8" t="inlineStr">
        <f aca="false">IF(A416&lt;&gt;"",$G416+'v1 Frame'!J$3*COS($C416)+'v1 Frame'!K$3*SIN($C416)*SIN($E416)+'v1 Frame'!L$3*SIN($C416)*COS($E416),"")</f>
        <is>
          <t/>
        </is>
      </c>
      <c r="Q416" s="8" t="inlineStr">
        <f aca="false">IF(A416&lt;&gt;"",$H416+'v1 Frame'!K$3*COS($E416)-'v1 Frame'!L$3*SIN($E416),"")</f>
        <is>
          <t/>
        </is>
      </c>
      <c r="R416" s="8" t="inlineStr">
        <f aca="false">IF(A416&lt;&gt;"",$I416-'v1 Frame'!J$3*SIN($C416)+'v1 Frame'!K$3*COS($C416)*SIN($E416)+'v1 Frame'!L$3*COS($C416)*COS($E416),"")</f>
        <is>
          <t/>
        </is>
      </c>
      <c r="S416" s="8" t="inlineStr">
        <f aca="false">IF(A416&lt;&gt;"",$G416+'v1 Frame'!M$3*COS($C416)+'v1 Frame'!N$3*SIN($C416)*SIN($E416)+'v1 Frame'!O$3*SIN($C416)*COS($E416),"")</f>
        <is>
          <t/>
        </is>
      </c>
      <c r="T416" s="8" t="inlineStr">
        <f aca="false">IF(A416&lt;&gt;"",$H416+'v1 Frame'!N$3*COS($E416)-'v1 Frame'!O$3*SIN($E416),"")</f>
        <is>
          <t/>
        </is>
      </c>
      <c r="U416" s="8" t="inlineStr">
        <f aca="false">IF(A416&lt;&gt;"",$I416-'v1 Frame'!M$3*SIN($C416)+'v1 Frame'!N$3*COS($C416)*SIN($E416)+'v1 Frame'!O$3*COS($C416)*COS($E416),"")</f>
        <is>
          <t/>
        </is>
      </c>
      <c r="V416" s="8" t="inlineStr">
        <f aca="false">IF(A416&lt;&gt;"",$G416+'v1 Frame'!P$3*COS($C416)+'v1 Frame'!Q$3*SIN($C416)*SIN($E416)+'v1 Frame'!R$3*SIN($C416)*COS($E416),"")</f>
        <is>
          <t/>
        </is>
      </c>
      <c r="W416" s="8" t="inlineStr">
        <f aca="false">IF(A416&lt;&gt;"",$H416+'v1 Frame'!Q$3*COS($E416)-'v1 Frame'!R$3*SIN($E416),"")</f>
        <is>
          <t/>
        </is>
      </c>
      <c r="X416" s="8" t="inlineStr">
        <f aca="false">IF(A416&lt;&gt;"",$I416-'v1 Frame'!P$3*SIN($C416)+'v1 Frame'!Q$3*COS($C416)*SIN($E416)+'v1 Frame'!R$3*COS($C416)*COS($E416),"")</f>
        <is>
          <t/>
        </is>
      </c>
      <c r="Y416" s="8" t="inlineStr">
        <f aca="false">IF(A416&lt;&gt;"",$G416+'v1 Frame'!S$3*COS($C416)+'v1 Frame'!T$3*SIN($C416)*SIN($E416)+'v1 Frame'!U$3*SIN($C416)*COS($E416),"")</f>
        <is>
          <t/>
        </is>
      </c>
      <c r="Z416" s="8" t="inlineStr">
        <f aca="false">IF(A416&lt;&gt;"",$H416+'v1 Frame'!T$3*COS($E416)-'v1 Frame'!U$3*SIN($E416),"")</f>
        <is>
          <t/>
        </is>
      </c>
      <c r="AA416" s="8" t="inlineStr">
        <f aca="false">IF(A416&lt;&gt;"",$I416-'v1 Frame'!S$3*SIN($C416)+'v1 Frame'!T$3*COS($C416)*SIN($E416)+'v1 Frame'!U$3*COS($C416)*COS($E416),"")</f>
        <is>
          <t/>
        </is>
      </c>
      <c r="AB416" s="8" t="inlineStr">
        <f aca="false">IF(A416&lt;&gt;"",$G416+'v1 Frame'!V$3*COS($C416)+'v1 Frame'!W$3*SIN($C416)*SIN($E416)+'v1 Frame'!X$3*SIN($C416)*COS($E416),"")</f>
        <is>
          <t/>
        </is>
      </c>
      <c r="AC416" s="8" t="inlineStr">
        <f aca="false">IF(A416&lt;&gt;"",$H416+'v1 Frame'!W$3*COS($E416)-'v1 Frame'!X$3*SIN($E416),"")</f>
        <is>
          <t/>
        </is>
      </c>
      <c r="AD416" s="8" t="inlineStr">
        <f aca="false">IF(A416&lt;&gt;"",$I416-'v1 Frame'!V$3*SIN($C416)+'v1 Frame'!W$3*COS($C416)*SIN($E416)+'v1 Frame'!X$3*COS($C416)*COS($E416),"")</f>
        <is>
          <t/>
        </is>
      </c>
      <c r="AE416" s="25" t="inlineStr">
        <f aca="false">IF(A416&lt;&gt;"",$G416+'v1 Frame'!Y$3*COS($C416)+'v1 Frame'!Z$3*SIN($C416)*SIN($E416)+'v1 Frame'!AA$3*SIN($C416)*COS($E416),"")</f>
        <is>
          <t/>
        </is>
      </c>
      <c r="AF416" s="25" t="inlineStr">
        <f aca="false">IF(A416&lt;&gt;"",$H416+'v1 Frame'!Z$3*COS($E416)-'v1 Frame'!AA$3*SIN($E416),"")</f>
        <is>
          <t/>
        </is>
      </c>
      <c r="AG416" s="25" t="inlineStr">
        <f aca="false">IF(A416&lt;&gt;"",$I416-'v1 Frame'!Y$3*SIN($C416)+'v1 Frame'!Z$3*COS($C416)*SIN($E416)+'v1 Frame'!AA$3*COS($C416)*COS($E416),"")</f>
        <is>
          <t/>
        </is>
      </c>
      <c r="AH416" s="8" t="inlineStr">
        <f aca="false">IF(A416&lt;&gt;"",SQRT(SUMSQ(G416:I416)),"")</f>
        <is>
          <t/>
        </is>
      </c>
      <c r="AI416" s="8" t="inlineStr">
        <f aca="false">IF(A416&lt;&gt;"",IF(AH416&lt;&gt;0,ACOS(I416/AH416),0),"")</f>
        <is>
          <t/>
        </is>
      </c>
      <c r="AJ416" s="8" t="inlineStr">
        <f aca="false">IF(A416&lt;&gt;"",DEGREES(AI416),"")</f>
        <is>
          <t/>
        </is>
      </c>
      <c r="AK416" s="8" t="inlineStr">
        <f aca="false">IF(A416&lt;&gt;"",IF(OR(G416&lt;&gt;0,H416&lt;&gt;0),ATAN2(G416,H416),0),"")</f>
        <is>
          <t/>
        </is>
      </c>
      <c r="AL416" s="8" t="inlineStr">
        <f aca="false">IF(A416&lt;&gt;"",DEGREES(AK416),"")</f>
        <is>
          <t/>
        </is>
      </c>
      <c r="AM416" s="8" t="inlineStr">
        <f aca="false">IF(A416&lt;&gt;"",SQRT(SUMSQ(J416:L416)),"")</f>
        <is>
          <t/>
        </is>
      </c>
      <c r="AN416" s="8" t="inlineStr">
        <f aca="false">IF(A416&lt;&gt;"",IF(AM416&lt;&gt;0,ACOS(L416/AM416),0),"")</f>
        <is>
          <t/>
        </is>
      </c>
      <c r="AO416" s="8" t="inlineStr">
        <f aca="false">IF(A416&lt;&gt;"",DEGREES(AN416),"")</f>
        <is>
          <t/>
        </is>
      </c>
      <c r="AP416" s="8" t="inlineStr">
        <f aca="false">IF(A416&lt;&gt;"",IF(OR(J416&lt;&gt;0,K416&lt;&gt;0),ATAN2(J416,K416),0),"")</f>
        <is>
          <t/>
        </is>
      </c>
      <c r="AQ416" s="8" t="inlineStr">
        <f aca="false">IF(A416&lt;&gt;"",DEGREES(AP416),"")</f>
        <is>
          <t/>
        </is>
      </c>
      <c r="AR416" s="8" t="inlineStr">
        <f aca="false">IF(A416&lt;&gt;"",SQRT(SUMSQ(M416:O416)),"")</f>
        <is>
          <t/>
        </is>
      </c>
      <c r="AS416" s="8" t="inlineStr">
        <f aca="false">IF(A416&lt;&gt;"",IF(AR416&lt;&gt;0,ACOS(O416/AR416),0),"")</f>
        <is>
          <t/>
        </is>
      </c>
      <c r="AT416" s="8" t="inlineStr">
        <f aca="false">IF(A416&lt;&gt;"",DEGREES(AS416),"")</f>
        <is>
          <t/>
        </is>
      </c>
      <c r="AU416" s="8" t="inlineStr">
        <f aca="false">IF(A416&lt;&gt;"",IF(OR(M416&lt;&gt;0,N416&lt;&gt;0),ATAN2(M416,N416),0),"")</f>
        <is>
          <t/>
        </is>
      </c>
      <c r="AV416" s="8" t="inlineStr">
        <f aca="false">IF(A416&lt;&gt;"",DEGREES(AU416),"")</f>
        <is>
          <t/>
        </is>
      </c>
      <c r="AW416" s="8" t="inlineStr">
        <f aca="false">IF(A416&lt;&gt;"",SQRT(SUMSQ(P416:R416)),"")</f>
        <is>
          <t/>
        </is>
      </c>
      <c r="AX416" s="8" t="inlineStr">
        <f aca="false">IF(A416&lt;&gt;"",IF(AW416&lt;&gt;0,ACOS(R416/AW416),0),"")</f>
        <is>
          <t/>
        </is>
      </c>
      <c r="AY416" s="8" t="inlineStr">
        <f aca="false">IF(A416&lt;&gt;"",DEGREES(AX416),"")</f>
        <is>
          <t/>
        </is>
      </c>
      <c r="AZ416" s="8" t="inlineStr">
        <f aca="false">IF(A416&lt;&gt;"",IF(OR(P416&lt;&gt;0,Q416&lt;&gt;0),ATAN2(P416,Q416),0),"")</f>
        <is>
          <t/>
        </is>
      </c>
      <c r="BA416" s="8" t="inlineStr">
        <f aca="false">IF(A416&lt;&gt;"",DEGREES(AZ416),"")</f>
        <is>
          <t/>
        </is>
      </c>
      <c r="BB416" s="8" t="inlineStr">
        <f aca="false">IF(A416&lt;&gt;"",SQRT(SUMSQ(S416:U416)),"")</f>
        <is>
          <t/>
        </is>
      </c>
      <c r="BC416" s="8" t="inlineStr">
        <f aca="false">IF(A416&lt;&gt;"",IF(BB416&lt;&gt;0,ACOS(U416/BB416),0),"")</f>
        <is>
          <t/>
        </is>
      </c>
      <c r="BD416" s="8" t="inlineStr">
        <f aca="false">IF(A416&lt;&gt;"",DEGREES(BC416),"")</f>
        <is>
          <t/>
        </is>
      </c>
      <c r="BE416" s="8" t="inlineStr">
        <f aca="false">IF(A416&lt;&gt;"",IF(OR(S416&lt;&gt;0,T416&lt;&gt;0),ATAN2(S416,T416),0),"")</f>
        <is>
          <t/>
        </is>
      </c>
      <c r="BF416" s="8" t="inlineStr">
        <f aca="false">IF(A416&lt;&gt;"",DEGREES(BE416),"")</f>
        <is>
          <t/>
        </is>
      </c>
      <c r="BG416" s="8" t="inlineStr">
        <f aca="false">IF(A416&lt;&gt;"",SQRT(SUMSQ(V416:X416)),"")</f>
        <is>
          <t/>
        </is>
      </c>
      <c r="BH416" s="8" t="inlineStr">
        <f aca="false">IF(A416&lt;&gt;"",IF(BG416&lt;&gt;0,ACOS(X416/BG416),0),"")</f>
        <is>
          <t/>
        </is>
      </c>
      <c r="BI416" s="8" t="inlineStr">
        <f aca="false">IF(A416&lt;&gt;"",DEGREES(BH416),"")</f>
        <is>
          <t/>
        </is>
      </c>
      <c r="BJ416" s="8" t="inlineStr">
        <f aca="false">IF(A416&lt;&gt;"",IF(OR(V416&lt;&gt;0,W416&lt;&gt;0),ATAN2(V416,W416),0),"")</f>
        <is>
          <t/>
        </is>
      </c>
      <c r="BK416" s="8" t="inlineStr">
        <f aca="false">IF(A416&lt;&gt;"",DEGREES(BJ416),"")</f>
        <is>
          <t/>
        </is>
      </c>
      <c r="BL416" s="8" t="inlineStr">
        <f aca="false">IF(A416&lt;&gt;"",SQRT(SUMSQ(Y416:AA416)),"")</f>
        <is>
          <t/>
        </is>
      </c>
      <c r="BM416" s="8" t="inlineStr">
        <f aca="false">IF(A416&lt;&gt;"",IF(BL416&lt;&gt;0,ACOS(AA416/BL416),0),"")</f>
        <is>
          <t/>
        </is>
      </c>
      <c r="BN416" s="8" t="inlineStr">
        <f aca="false">IF(A416&lt;&gt;"",DEGREES(BM416),"")</f>
        <is>
          <t/>
        </is>
      </c>
      <c r="BO416" s="8" t="inlineStr">
        <f aca="false">IF(A416&lt;&gt;"",IF(OR(Y416&lt;&gt;0,Z416&lt;&gt;0),ATAN2(Y416,Z416),0),"")</f>
        <is>
          <t/>
        </is>
      </c>
      <c r="BP416" s="8" t="inlineStr">
        <f aca="false">IF(A416&lt;&gt;"",DEGREES(BO416),"")</f>
        <is>
          <t/>
        </is>
      </c>
      <c r="BQ416" s="8" t="inlineStr">
        <f aca="false">IF(A416&lt;&gt;"",SQRT(SUMSQ(AB416:AD416)),"")</f>
        <is>
          <t/>
        </is>
      </c>
      <c r="BR416" s="8" t="inlineStr">
        <f aca="false">IF(A416&lt;&gt;"",IF(BQ416&lt;&gt;0,ACOS(AD416/BQ416),0),"")</f>
        <is>
          <t/>
        </is>
      </c>
      <c r="BS416" s="8" t="inlineStr">
        <f aca="false">IF(A416&lt;&gt;"",DEGREES(BR416),"")</f>
        <is>
          <t/>
        </is>
      </c>
      <c r="BT416" s="8" t="inlineStr">
        <f aca="false">IF(A416&lt;&gt;"",IF(OR(AB416&lt;&gt;0,AC416&lt;&gt;0),ATAN2(AB416,AC416),0),"")</f>
        <is>
          <t/>
        </is>
      </c>
      <c r="BU416" s="8" t="inlineStr">
        <f aca="false">IF(A416&lt;&gt;"",DEGREES(BT416),"")</f>
        <is>
          <t/>
        </is>
      </c>
      <c r="BV416" s="8" t="inlineStr">
        <f aca="false">IF(A416&lt;&gt;"",SQRT(SUMSQ(AE416:AG416)),"")</f>
        <is>
          <t/>
        </is>
      </c>
      <c r="BW416" s="8" t="inlineStr">
        <f aca="false">IF(A416&lt;&gt;"",IF(BV416&lt;&gt;0,ACOS(AG416/BV416),0),"")</f>
        <is>
          <t/>
        </is>
      </c>
      <c r="BX416" s="8" t="inlineStr">
        <f aca="false">IF(A416&lt;&gt;"",DEGREES(BW416),"")</f>
        <is>
          <t/>
        </is>
      </c>
      <c r="BY416" s="8" t="inlineStr">
        <f aca="false">IF(A416&lt;&gt;"",IF(OR(AF416&lt;&gt;0,AG416&lt;&gt;0),ATAN2(AF416,AG416),0),"")</f>
        <is>
          <t/>
        </is>
      </c>
      <c r="BZ416" s="8" t="inlineStr">
        <f aca="false">IF(A416&lt;&gt;"",DEGREES(BY416),"")</f>
        <is>
          <t/>
        </is>
      </c>
      <c r="CA416" s="0" t="inlineStr">
        <f aca="false">IF(A416&lt;&gt;"",IF(AND(AI416&lt;Parameters!$B$11,AI416&gt;Parameters!$B$12,AN416&lt;Parameters!$B$11,AN416&gt;Parameters!$B$12,AS416&lt;Parameters!$B$11,AS416&gt;Parameters!$B$12,AX416&lt;Parameters!$B$11,AX416&gt;Parameters!$B$12,BC416&lt;Parameters!$B$11,BC416&gt;Parameters!$B$12,BM416&lt;Parameters!$B$11,BM416&gt;Parameters!$B$12,BR416&lt;Parameters!$B$11,BR416&gt;Parameters!$B$12,BW416&lt;Parameters!$B$11,BW416&gt;Parameters!$B$12),1,0),"")</f>
        <is>
          <t/>
        </is>
      </c>
      <c r="CB416" s="0" t="inlineStr">
        <f aca="false">IF(A416&lt;&gt;"",IF(OR(AI416&lt;Parameters!$B$12,AI416&gt;Parameters!$B$11),0,1),"")</f>
        <is>
          <t/>
        </is>
      </c>
      <c r="CC416" s="0" t="inlineStr">
        <f aca="false">IF(A416&lt;&gt;"",IF(OR(AN416&lt;Parameters!$B$12,AN416&gt;Parameters!$B$11),0,1),"")</f>
        <is>
          <t/>
        </is>
      </c>
      <c r="CD416" s="0" t="inlineStr">
        <f aca="false">IF(A416&lt;&gt;"",IF(OR(AS416&lt;Parameters!$B$12,AS416&gt;Parameters!$B$11),0,1),"")</f>
        <is>
          <t/>
        </is>
      </c>
      <c r="CE416" s="0" t="inlineStr">
        <f aca="false">IF(A416&lt;&gt;"",IF(OR(AX416&lt;Parameters!$B$12,AX416&gt;Parameters!$B$11),0,1),"")</f>
        <is>
          <t/>
        </is>
      </c>
      <c r="CF416" s="0" t="inlineStr">
        <f aca="false">IF(A416&lt;&gt;"",IF(OR(BC416&lt;Parameters!$B$12,BC416&gt;Parameters!$B$11),0,1),"")</f>
        <is>
          <t/>
        </is>
      </c>
      <c r="CG416" s="0" t="inlineStr">
        <f aca="false">IF(A416&lt;&gt;"",IF(OR(BH416&lt;Parameters!$B$12,BH416&gt;Parameters!$B$11),0,1),"")</f>
        <is>
          <t/>
        </is>
      </c>
      <c r="CH416" s="0" t="inlineStr">
        <f aca="false">IF(A416&lt;&gt;"",IF(OR(BM416&lt;Parameters!$B$12,BM416&gt;Parameters!$B$11),0,1),"")</f>
        <is>
          <t/>
        </is>
      </c>
      <c r="CI416" s="0" t="inlineStr">
        <f aca="false">IF(A416&lt;&gt;"",IF(OR(BR416&lt;Parameters!$B$12,BR416&gt;Parameters!$B$11),0,1),"")</f>
        <is>
          <t/>
        </is>
      </c>
      <c r="CJ416" s="0" t="inlineStr">
        <f aca="false">IF(A416&lt;&gt;"",IF(OR(BW416&lt;Parameters!$B$12,BW416&gt;Parameters!$B$11),0,1),"")</f>
        <is>
          <t/>
        </is>
      </c>
      <c r="CK416" s="26" t="inlineStr">
        <f aca="false">IF(A416&lt;&gt;"",SUM(CB416:CJ416)/9,"")</f>
        <is>
          <t/>
        </is>
      </c>
      <c r="CL416" s="0" t="inlineStr">
        <f aca="false">IF(A416&lt;&gt;"",CK416*9,"")</f>
        <is>
          <t/>
        </is>
      </c>
      <c r="CM416" s="8" t="inlineStr">
        <f aca="false">IF(A416&lt;&gt;"",TEXT(B416,CM$2)&amp;" "&amp;TEXT(A416,CM$2),"")</f>
        <is>
          <t/>
        </is>
      </c>
    </row>
    <row r="417" customFormat="false" ht="15" hidden="false" customHeight="false" outlineLevel="0" collapsed="false">
      <c r="A417" s="0" t="inlineStr">
        <f aca="false">IF(OR(B416&lt;Parameters!$K$12,A416&lt;Parameters!$K$12),IF(A416&lt;Parameters!$K$12,A416+1,0),"")</f>
        <is>
          <t/>
        </is>
      </c>
      <c r="B417" s="0" t="inlineStr">
        <f aca="false">IF(A417&lt;&gt;"",IF(A417=0,B416+1,B416),"")</f>
        <is>
          <t/>
        </is>
      </c>
      <c r="C417" s="24" t="inlineStr">
        <f aca="false">IF(A417&lt;&gt;"",-_phi*(A417+0.5),"")</f>
        <is>
          <t/>
        </is>
      </c>
      <c r="D417" s="8" t="inlineStr">
        <f aca="false">IF(A417&lt;&gt;"",DEGREES(C417),"")</f>
        <is>
          <t/>
        </is>
      </c>
      <c r="E417" s="24" t="inlineStr">
        <f aca="false">IF(A417&lt;&gt;"",_phi*(B417+0.5),"")</f>
        <is>
          <t/>
        </is>
      </c>
      <c r="F417" s="8" t="inlineStr">
        <f aca="false">IF(A417&lt;&gt;"",DEGREES(E417),"")</f>
        <is>
          <t/>
        </is>
      </c>
      <c r="G417" s="8" t="inlineStr">
        <f aca="false">IF(A417&lt;&gt;"",LOOKUP(A417,h!$A$3:$A$30,h!$D$3:$D$30),"")</f>
        <is>
          <t/>
        </is>
      </c>
      <c r="H417" s="8" t="inlineStr">
        <f aca="false">IF(A417&lt;&gt;"",LOOKUP(B417,h!$A$3:$A$30,h!$D$3:$D$30),"")</f>
        <is>
          <t/>
        </is>
      </c>
      <c r="I417" s="8" t="inlineStr">
        <f aca="false">IF(A417&lt;&gt;"",_zif,"")</f>
        <is>
          <t/>
        </is>
      </c>
      <c r="J417" s="8" t="inlineStr">
        <f aca="false">IF(A417&lt;&gt;"",$G417+'v1 Frame'!D$3*COS($C417)+'v1 Frame'!E$3*SIN($C417)*SIN($E417)+'v1 Frame'!F$3*SIN($C417)*COS($E417),"")</f>
        <is>
          <t/>
        </is>
      </c>
      <c r="K417" s="8" t="inlineStr">
        <f aca="false">IF(A417&lt;&gt;"",$H417+'v1 Frame'!E$3*COS($E417)-'v1 Frame'!F$3*SIN($E417),"")</f>
        <is>
          <t/>
        </is>
      </c>
      <c r="L417" s="8" t="inlineStr">
        <f aca="false">IF(A417&lt;&gt;"",$I417-'v1 Frame'!D$3*SIN($C417)+'v1 Frame'!E$3*COS($C417)*SIN($E417)+'v1 Frame'!F$3*COS($C417)*COS($E417),"")</f>
        <is>
          <t/>
        </is>
      </c>
      <c r="M417" s="8" t="inlineStr">
        <f aca="false">IF(A417&lt;&gt;"",$G417+'v1 Frame'!G$3*COS($C417)+'v1 Frame'!H$3*SIN($C417)*SIN($E417)+'v1 Frame'!I$3*SIN($C417)*COS($E417),"")</f>
        <is>
          <t/>
        </is>
      </c>
      <c r="N417" s="8" t="inlineStr">
        <f aca="false">IF(A417&lt;&gt;"",$H417+'v1 Frame'!H$3*COS($E417)-'v1 Frame'!I$3*SIN($E417),"")</f>
        <is>
          <t/>
        </is>
      </c>
      <c r="O417" s="8" t="inlineStr">
        <f aca="false">IF(A417&lt;&gt;"",$I417-'v1 Frame'!G$3*SIN($C417)+'v1 Frame'!H$3*COS($C417)*SIN($E417)+'v1 Frame'!I$3*COS($C417)*COS($E417),"")</f>
        <is>
          <t/>
        </is>
      </c>
      <c r="P417" s="8" t="inlineStr">
        <f aca="false">IF(A417&lt;&gt;"",$G417+'v1 Frame'!J$3*COS($C417)+'v1 Frame'!K$3*SIN($C417)*SIN($E417)+'v1 Frame'!L$3*SIN($C417)*COS($E417),"")</f>
        <is>
          <t/>
        </is>
      </c>
      <c r="Q417" s="8" t="inlineStr">
        <f aca="false">IF(A417&lt;&gt;"",$H417+'v1 Frame'!K$3*COS($E417)-'v1 Frame'!L$3*SIN($E417),"")</f>
        <is>
          <t/>
        </is>
      </c>
      <c r="R417" s="8" t="inlineStr">
        <f aca="false">IF(A417&lt;&gt;"",$I417-'v1 Frame'!J$3*SIN($C417)+'v1 Frame'!K$3*COS($C417)*SIN($E417)+'v1 Frame'!L$3*COS($C417)*COS($E417),"")</f>
        <is>
          <t/>
        </is>
      </c>
      <c r="S417" s="8" t="inlineStr">
        <f aca="false">IF(A417&lt;&gt;"",$G417+'v1 Frame'!M$3*COS($C417)+'v1 Frame'!N$3*SIN($C417)*SIN($E417)+'v1 Frame'!O$3*SIN($C417)*COS($E417),"")</f>
        <is>
          <t/>
        </is>
      </c>
      <c r="T417" s="8" t="inlineStr">
        <f aca="false">IF(A417&lt;&gt;"",$H417+'v1 Frame'!N$3*COS($E417)-'v1 Frame'!O$3*SIN($E417),"")</f>
        <is>
          <t/>
        </is>
      </c>
      <c r="U417" s="8" t="inlineStr">
        <f aca="false">IF(A417&lt;&gt;"",$I417-'v1 Frame'!M$3*SIN($C417)+'v1 Frame'!N$3*COS($C417)*SIN($E417)+'v1 Frame'!O$3*COS($C417)*COS($E417),"")</f>
        <is>
          <t/>
        </is>
      </c>
      <c r="V417" s="8" t="inlineStr">
        <f aca="false">IF(A417&lt;&gt;"",$G417+'v1 Frame'!P$3*COS($C417)+'v1 Frame'!Q$3*SIN($C417)*SIN($E417)+'v1 Frame'!R$3*SIN($C417)*COS($E417),"")</f>
        <is>
          <t/>
        </is>
      </c>
      <c r="W417" s="8" t="inlineStr">
        <f aca="false">IF(A417&lt;&gt;"",$H417+'v1 Frame'!Q$3*COS($E417)-'v1 Frame'!R$3*SIN($E417),"")</f>
        <is>
          <t/>
        </is>
      </c>
      <c r="X417" s="8" t="inlineStr">
        <f aca="false">IF(A417&lt;&gt;"",$I417-'v1 Frame'!P$3*SIN($C417)+'v1 Frame'!Q$3*COS($C417)*SIN($E417)+'v1 Frame'!R$3*COS($C417)*COS($E417),"")</f>
        <is>
          <t/>
        </is>
      </c>
      <c r="Y417" s="8" t="inlineStr">
        <f aca="false">IF(A417&lt;&gt;"",$G417+'v1 Frame'!S$3*COS($C417)+'v1 Frame'!T$3*SIN($C417)*SIN($E417)+'v1 Frame'!U$3*SIN($C417)*COS($E417),"")</f>
        <is>
          <t/>
        </is>
      </c>
      <c r="Z417" s="8" t="inlineStr">
        <f aca="false">IF(A417&lt;&gt;"",$H417+'v1 Frame'!T$3*COS($E417)-'v1 Frame'!U$3*SIN($E417),"")</f>
        <is>
          <t/>
        </is>
      </c>
      <c r="AA417" s="8" t="inlineStr">
        <f aca="false">IF(A417&lt;&gt;"",$I417-'v1 Frame'!S$3*SIN($C417)+'v1 Frame'!T$3*COS($C417)*SIN($E417)+'v1 Frame'!U$3*COS($C417)*COS($E417),"")</f>
        <is>
          <t/>
        </is>
      </c>
      <c r="AB417" s="8" t="inlineStr">
        <f aca="false">IF(A417&lt;&gt;"",$G417+'v1 Frame'!V$3*COS($C417)+'v1 Frame'!W$3*SIN($C417)*SIN($E417)+'v1 Frame'!X$3*SIN($C417)*COS($E417),"")</f>
        <is>
          <t/>
        </is>
      </c>
      <c r="AC417" s="8" t="inlineStr">
        <f aca="false">IF(A417&lt;&gt;"",$H417+'v1 Frame'!W$3*COS($E417)-'v1 Frame'!X$3*SIN($E417),"")</f>
        <is>
          <t/>
        </is>
      </c>
      <c r="AD417" s="8" t="inlineStr">
        <f aca="false">IF(A417&lt;&gt;"",$I417-'v1 Frame'!V$3*SIN($C417)+'v1 Frame'!W$3*COS($C417)*SIN($E417)+'v1 Frame'!X$3*COS($C417)*COS($E417),"")</f>
        <is>
          <t/>
        </is>
      </c>
      <c r="AE417" s="25" t="inlineStr">
        <f aca="false">IF(A417&lt;&gt;"",$G417+'v1 Frame'!Y$3*COS($C417)+'v1 Frame'!Z$3*SIN($C417)*SIN($E417)+'v1 Frame'!AA$3*SIN($C417)*COS($E417),"")</f>
        <is>
          <t/>
        </is>
      </c>
      <c r="AF417" s="25" t="inlineStr">
        <f aca="false">IF(A417&lt;&gt;"",$H417+'v1 Frame'!Z$3*COS($E417)-'v1 Frame'!AA$3*SIN($E417),"")</f>
        <is>
          <t/>
        </is>
      </c>
      <c r="AG417" s="25" t="inlineStr">
        <f aca="false">IF(A417&lt;&gt;"",$I417-'v1 Frame'!Y$3*SIN($C417)+'v1 Frame'!Z$3*COS($C417)*SIN($E417)+'v1 Frame'!AA$3*COS($C417)*COS($E417),"")</f>
        <is>
          <t/>
        </is>
      </c>
      <c r="AH417" s="8" t="inlineStr">
        <f aca="false">IF(A417&lt;&gt;"",SQRT(SUMSQ(G417:I417)),"")</f>
        <is>
          <t/>
        </is>
      </c>
      <c r="AI417" s="8" t="inlineStr">
        <f aca="false">IF(A417&lt;&gt;"",IF(AH417&lt;&gt;0,ACOS(I417/AH417),0),"")</f>
        <is>
          <t/>
        </is>
      </c>
      <c r="AJ417" s="8" t="inlineStr">
        <f aca="false">IF(A417&lt;&gt;"",DEGREES(AI417),"")</f>
        <is>
          <t/>
        </is>
      </c>
      <c r="AK417" s="8" t="inlineStr">
        <f aca="false">IF(A417&lt;&gt;"",IF(OR(G417&lt;&gt;0,H417&lt;&gt;0),ATAN2(G417,H417),0),"")</f>
        <is>
          <t/>
        </is>
      </c>
      <c r="AL417" s="8" t="inlineStr">
        <f aca="false">IF(A417&lt;&gt;"",DEGREES(AK417),"")</f>
        <is>
          <t/>
        </is>
      </c>
      <c r="AM417" s="8" t="inlineStr">
        <f aca="false">IF(A417&lt;&gt;"",SQRT(SUMSQ(J417:L417)),"")</f>
        <is>
          <t/>
        </is>
      </c>
      <c r="AN417" s="8" t="inlineStr">
        <f aca="false">IF(A417&lt;&gt;"",IF(AM417&lt;&gt;0,ACOS(L417/AM417),0),"")</f>
        <is>
          <t/>
        </is>
      </c>
      <c r="AO417" s="8" t="inlineStr">
        <f aca="false">IF(A417&lt;&gt;"",DEGREES(AN417),"")</f>
        <is>
          <t/>
        </is>
      </c>
      <c r="AP417" s="8" t="inlineStr">
        <f aca="false">IF(A417&lt;&gt;"",IF(OR(J417&lt;&gt;0,K417&lt;&gt;0),ATAN2(J417,K417),0),"")</f>
        <is>
          <t/>
        </is>
      </c>
      <c r="AQ417" s="8" t="inlineStr">
        <f aca="false">IF(A417&lt;&gt;"",DEGREES(AP417),"")</f>
        <is>
          <t/>
        </is>
      </c>
      <c r="AR417" s="8" t="inlineStr">
        <f aca="false">IF(A417&lt;&gt;"",SQRT(SUMSQ(M417:O417)),"")</f>
        <is>
          <t/>
        </is>
      </c>
      <c r="AS417" s="8" t="inlineStr">
        <f aca="false">IF(A417&lt;&gt;"",IF(AR417&lt;&gt;0,ACOS(O417/AR417),0),"")</f>
        <is>
          <t/>
        </is>
      </c>
      <c r="AT417" s="8" t="inlineStr">
        <f aca="false">IF(A417&lt;&gt;"",DEGREES(AS417),"")</f>
        <is>
          <t/>
        </is>
      </c>
      <c r="AU417" s="8" t="inlineStr">
        <f aca="false">IF(A417&lt;&gt;"",IF(OR(M417&lt;&gt;0,N417&lt;&gt;0),ATAN2(M417,N417),0),"")</f>
        <is>
          <t/>
        </is>
      </c>
      <c r="AV417" s="8" t="inlineStr">
        <f aca="false">IF(A417&lt;&gt;"",DEGREES(AU417),"")</f>
        <is>
          <t/>
        </is>
      </c>
      <c r="AW417" s="8" t="inlineStr">
        <f aca="false">IF(A417&lt;&gt;"",SQRT(SUMSQ(P417:R417)),"")</f>
        <is>
          <t/>
        </is>
      </c>
      <c r="AX417" s="8" t="inlineStr">
        <f aca="false">IF(A417&lt;&gt;"",IF(AW417&lt;&gt;0,ACOS(R417/AW417),0),"")</f>
        <is>
          <t/>
        </is>
      </c>
      <c r="AY417" s="8" t="inlineStr">
        <f aca="false">IF(A417&lt;&gt;"",DEGREES(AX417),"")</f>
        <is>
          <t/>
        </is>
      </c>
      <c r="AZ417" s="8" t="inlineStr">
        <f aca="false">IF(A417&lt;&gt;"",IF(OR(P417&lt;&gt;0,Q417&lt;&gt;0),ATAN2(P417,Q417),0),"")</f>
        <is>
          <t/>
        </is>
      </c>
      <c r="BA417" s="8" t="inlineStr">
        <f aca="false">IF(A417&lt;&gt;"",DEGREES(AZ417),"")</f>
        <is>
          <t/>
        </is>
      </c>
      <c r="BB417" s="8" t="inlineStr">
        <f aca="false">IF(A417&lt;&gt;"",SQRT(SUMSQ(S417:U417)),"")</f>
        <is>
          <t/>
        </is>
      </c>
      <c r="BC417" s="8" t="inlineStr">
        <f aca="false">IF(A417&lt;&gt;"",IF(BB417&lt;&gt;0,ACOS(U417/BB417),0),"")</f>
        <is>
          <t/>
        </is>
      </c>
      <c r="BD417" s="8" t="inlineStr">
        <f aca="false">IF(A417&lt;&gt;"",DEGREES(BC417),"")</f>
        <is>
          <t/>
        </is>
      </c>
      <c r="BE417" s="8" t="inlineStr">
        <f aca="false">IF(A417&lt;&gt;"",IF(OR(S417&lt;&gt;0,T417&lt;&gt;0),ATAN2(S417,T417),0),"")</f>
        <is>
          <t/>
        </is>
      </c>
      <c r="BF417" s="8" t="inlineStr">
        <f aca="false">IF(A417&lt;&gt;"",DEGREES(BE417),"")</f>
        <is>
          <t/>
        </is>
      </c>
      <c r="BG417" s="8" t="inlineStr">
        <f aca="false">IF(A417&lt;&gt;"",SQRT(SUMSQ(V417:X417)),"")</f>
        <is>
          <t/>
        </is>
      </c>
      <c r="BH417" s="8" t="inlineStr">
        <f aca="false">IF(A417&lt;&gt;"",IF(BG417&lt;&gt;0,ACOS(X417/BG417),0),"")</f>
        <is>
          <t/>
        </is>
      </c>
      <c r="BI417" s="8" t="inlineStr">
        <f aca="false">IF(A417&lt;&gt;"",DEGREES(BH417),"")</f>
        <is>
          <t/>
        </is>
      </c>
      <c r="BJ417" s="8" t="inlineStr">
        <f aca="false">IF(A417&lt;&gt;"",IF(OR(V417&lt;&gt;0,W417&lt;&gt;0),ATAN2(V417,W417),0),"")</f>
        <is>
          <t/>
        </is>
      </c>
      <c r="BK417" s="8" t="inlineStr">
        <f aca="false">IF(A417&lt;&gt;"",DEGREES(BJ417),"")</f>
        <is>
          <t/>
        </is>
      </c>
      <c r="BL417" s="8" t="inlineStr">
        <f aca="false">IF(A417&lt;&gt;"",SQRT(SUMSQ(Y417:AA417)),"")</f>
        <is>
          <t/>
        </is>
      </c>
      <c r="BM417" s="8" t="inlineStr">
        <f aca="false">IF(A417&lt;&gt;"",IF(BL417&lt;&gt;0,ACOS(AA417/BL417),0),"")</f>
        <is>
          <t/>
        </is>
      </c>
      <c r="BN417" s="8" t="inlineStr">
        <f aca="false">IF(A417&lt;&gt;"",DEGREES(BM417),"")</f>
        <is>
          <t/>
        </is>
      </c>
      <c r="BO417" s="8" t="inlineStr">
        <f aca="false">IF(A417&lt;&gt;"",IF(OR(Y417&lt;&gt;0,Z417&lt;&gt;0),ATAN2(Y417,Z417),0),"")</f>
        <is>
          <t/>
        </is>
      </c>
      <c r="BP417" s="8" t="inlineStr">
        <f aca="false">IF(A417&lt;&gt;"",DEGREES(BO417),"")</f>
        <is>
          <t/>
        </is>
      </c>
      <c r="BQ417" s="8" t="inlineStr">
        <f aca="false">IF(A417&lt;&gt;"",SQRT(SUMSQ(AB417:AD417)),"")</f>
        <is>
          <t/>
        </is>
      </c>
      <c r="BR417" s="8" t="inlineStr">
        <f aca="false">IF(A417&lt;&gt;"",IF(BQ417&lt;&gt;0,ACOS(AD417/BQ417),0),"")</f>
        <is>
          <t/>
        </is>
      </c>
      <c r="BS417" s="8" t="inlineStr">
        <f aca="false">IF(A417&lt;&gt;"",DEGREES(BR417),"")</f>
        <is>
          <t/>
        </is>
      </c>
      <c r="BT417" s="8" t="inlineStr">
        <f aca="false">IF(A417&lt;&gt;"",IF(OR(AB417&lt;&gt;0,AC417&lt;&gt;0),ATAN2(AB417,AC417),0),"")</f>
        <is>
          <t/>
        </is>
      </c>
      <c r="BU417" s="8" t="inlineStr">
        <f aca="false">IF(A417&lt;&gt;"",DEGREES(BT417),"")</f>
        <is>
          <t/>
        </is>
      </c>
      <c r="BV417" s="8" t="inlineStr">
        <f aca="false">IF(A417&lt;&gt;"",SQRT(SUMSQ(AE417:AG417)),"")</f>
        <is>
          <t/>
        </is>
      </c>
      <c r="BW417" s="8" t="inlineStr">
        <f aca="false">IF(A417&lt;&gt;"",IF(BV417&lt;&gt;0,ACOS(AG417/BV417),0),"")</f>
        <is>
          <t/>
        </is>
      </c>
      <c r="BX417" s="8" t="inlineStr">
        <f aca="false">IF(A417&lt;&gt;"",DEGREES(BW417),"")</f>
        <is>
          <t/>
        </is>
      </c>
      <c r="BY417" s="8" t="inlineStr">
        <f aca="false">IF(A417&lt;&gt;"",IF(OR(AF417&lt;&gt;0,AG417&lt;&gt;0),ATAN2(AF417,AG417),0),"")</f>
        <is>
          <t/>
        </is>
      </c>
      <c r="BZ417" s="8" t="inlineStr">
        <f aca="false">IF(A417&lt;&gt;"",DEGREES(BY417),"")</f>
        <is>
          <t/>
        </is>
      </c>
      <c r="CA417" s="0" t="inlineStr">
        <f aca="false">IF(A417&lt;&gt;"",IF(AND(AI417&lt;Parameters!$B$11,AI417&gt;Parameters!$B$12,AN417&lt;Parameters!$B$11,AN417&gt;Parameters!$B$12,AS417&lt;Parameters!$B$11,AS417&gt;Parameters!$B$12,AX417&lt;Parameters!$B$11,AX417&gt;Parameters!$B$12,BC417&lt;Parameters!$B$11,BC417&gt;Parameters!$B$12,BM417&lt;Parameters!$B$11,BM417&gt;Parameters!$B$12,BR417&lt;Parameters!$B$11,BR417&gt;Parameters!$B$12,BW417&lt;Parameters!$B$11,BW417&gt;Parameters!$B$12),1,0),"")</f>
        <is>
          <t/>
        </is>
      </c>
      <c r="CB417" s="0" t="inlineStr">
        <f aca="false">IF(A417&lt;&gt;"",IF(OR(AI417&lt;Parameters!$B$12,AI417&gt;Parameters!$B$11),0,1),"")</f>
        <is>
          <t/>
        </is>
      </c>
      <c r="CC417" s="0" t="inlineStr">
        <f aca="false">IF(A417&lt;&gt;"",IF(OR(AN417&lt;Parameters!$B$12,AN417&gt;Parameters!$B$11),0,1),"")</f>
        <is>
          <t/>
        </is>
      </c>
      <c r="CD417" s="0" t="inlineStr">
        <f aca="false">IF(A417&lt;&gt;"",IF(OR(AS417&lt;Parameters!$B$12,AS417&gt;Parameters!$B$11),0,1),"")</f>
        <is>
          <t/>
        </is>
      </c>
      <c r="CE417" s="0" t="inlineStr">
        <f aca="false">IF(A417&lt;&gt;"",IF(OR(AX417&lt;Parameters!$B$12,AX417&gt;Parameters!$B$11),0,1),"")</f>
        <is>
          <t/>
        </is>
      </c>
      <c r="CF417" s="0" t="inlineStr">
        <f aca="false">IF(A417&lt;&gt;"",IF(OR(BC417&lt;Parameters!$B$12,BC417&gt;Parameters!$B$11),0,1),"")</f>
        <is>
          <t/>
        </is>
      </c>
      <c r="CG417" s="0" t="inlineStr">
        <f aca="false">IF(A417&lt;&gt;"",IF(OR(BH417&lt;Parameters!$B$12,BH417&gt;Parameters!$B$11),0,1),"")</f>
        <is>
          <t/>
        </is>
      </c>
      <c r="CH417" s="0" t="inlineStr">
        <f aca="false">IF(A417&lt;&gt;"",IF(OR(BM417&lt;Parameters!$B$12,BM417&gt;Parameters!$B$11),0,1),"")</f>
        <is>
          <t/>
        </is>
      </c>
      <c r="CI417" s="0" t="inlineStr">
        <f aca="false">IF(A417&lt;&gt;"",IF(OR(BR417&lt;Parameters!$B$12,BR417&gt;Parameters!$B$11),0,1),"")</f>
        <is>
          <t/>
        </is>
      </c>
      <c r="CJ417" s="0" t="inlineStr">
        <f aca="false">IF(A417&lt;&gt;"",IF(OR(BW417&lt;Parameters!$B$12,BW417&gt;Parameters!$B$11),0,1),"")</f>
        <is>
          <t/>
        </is>
      </c>
      <c r="CK417" s="26" t="inlineStr">
        <f aca="false">IF(A417&lt;&gt;"",SUM(CB417:CJ417)/9,"")</f>
        <is>
          <t/>
        </is>
      </c>
      <c r="CL417" s="0" t="inlineStr">
        <f aca="false">IF(A417&lt;&gt;"",CK417*9,"")</f>
        <is>
          <t/>
        </is>
      </c>
      <c r="CM417" s="8" t="inlineStr">
        <f aca="false">IF(A417&lt;&gt;"",TEXT(B417,CM$2)&amp;" "&amp;TEXT(A417,CM$2),"")</f>
        <is>
          <t/>
        </is>
      </c>
    </row>
    <row r="418" customFormat="false" ht="15" hidden="false" customHeight="false" outlineLevel="0" collapsed="false">
      <c r="A418" s="0" t="inlineStr">
        <f aca="false">IF(OR(B417&lt;Parameters!$K$12,A417&lt;Parameters!$K$12),IF(A417&lt;Parameters!$K$12,A417+1,0),"")</f>
        <is>
          <t/>
        </is>
      </c>
      <c r="B418" s="0" t="inlineStr">
        <f aca="false">IF(A418&lt;&gt;"",IF(A418=0,B417+1,B417),"")</f>
        <is>
          <t/>
        </is>
      </c>
      <c r="C418" s="24" t="inlineStr">
        <f aca="false">IF(A418&lt;&gt;"",-_phi*(A418+0.5),"")</f>
        <is>
          <t/>
        </is>
      </c>
      <c r="D418" s="8" t="inlineStr">
        <f aca="false">IF(A418&lt;&gt;"",DEGREES(C418),"")</f>
        <is>
          <t/>
        </is>
      </c>
      <c r="E418" s="24" t="inlineStr">
        <f aca="false">IF(A418&lt;&gt;"",_phi*(B418+0.5),"")</f>
        <is>
          <t/>
        </is>
      </c>
      <c r="F418" s="8" t="inlineStr">
        <f aca="false">IF(A418&lt;&gt;"",DEGREES(E418),"")</f>
        <is>
          <t/>
        </is>
      </c>
      <c r="G418" s="8" t="inlineStr">
        <f aca="false">IF(A418&lt;&gt;"",LOOKUP(A418,h!$A$3:$A$30,h!$D$3:$D$30),"")</f>
        <is>
          <t/>
        </is>
      </c>
      <c r="H418" s="8" t="inlineStr">
        <f aca="false">IF(A418&lt;&gt;"",LOOKUP(B418,h!$A$3:$A$30,h!$D$3:$D$30),"")</f>
        <is>
          <t/>
        </is>
      </c>
      <c r="I418" s="8" t="inlineStr">
        <f aca="false">IF(A418&lt;&gt;"",_zif,"")</f>
        <is>
          <t/>
        </is>
      </c>
      <c r="J418" s="8" t="inlineStr">
        <f aca="false">IF(A418&lt;&gt;"",$G418+'v1 Frame'!D$3*COS($C418)+'v1 Frame'!E$3*SIN($C418)*SIN($E418)+'v1 Frame'!F$3*SIN($C418)*COS($E418),"")</f>
        <is>
          <t/>
        </is>
      </c>
      <c r="K418" s="8" t="inlineStr">
        <f aca="false">IF(A418&lt;&gt;"",$H418+'v1 Frame'!E$3*COS($E418)-'v1 Frame'!F$3*SIN($E418),"")</f>
        <is>
          <t/>
        </is>
      </c>
      <c r="L418" s="8" t="inlineStr">
        <f aca="false">IF(A418&lt;&gt;"",$I418-'v1 Frame'!D$3*SIN($C418)+'v1 Frame'!E$3*COS($C418)*SIN($E418)+'v1 Frame'!F$3*COS($C418)*COS($E418),"")</f>
        <is>
          <t/>
        </is>
      </c>
      <c r="M418" s="8" t="inlineStr">
        <f aca="false">IF(A418&lt;&gt;"",$G418+'v1 Frame'!G$3*COS($C418)+'v1 Frame'!H$3*SIN($C418)*SIN($E418)+'v1 Frame'!I$3*SIN($C418)*COS($E418),"")</f>
        <is>
          <t/>
        </is>
      </c>
      <c r="N418" s="8" t="inlineStr">
        <f aca="false">IF(A418&lt;&gt;"",$H418+'v1 Frame'!H$3*COS($E418)-'v1 Frame'!I$3*SIN($E418),"")</f>
        <is>
          <t/>
        </is>
      </c>
      <c r="O418" s="8" t="inlineStr">
        <f aca="false">IF(A418&lt;&gt;"",$I418-'v1 Frame'!G$3*SIN($C418)+'v1 Frame'!H$3*COS($C418)*SIN($E418)+'v1 Frame'!I$3*COS($C418)*COS($E418),"")</f>
        <is>
          <t/>
        </is>
      </c>
      <c r="P418" s="8" t="inlineStr">
        <f aca="false">IF(A418&lt;&gt;"",$G418+'v1 Frame'!J$3*COS($C418)+'v1 Frame'!K$3*SIN($C418)*SIN($E418)+'v1 Frame'!L$3*SIN($C418)*COS($E418),"")</f>
        <is>
          <t/>
        </is>
      </c>
      <c r="Q418" s="8" t="inlineStr">
        <f aca="false">IF(A418&lt;&gt;"",$H418+'v1 Frame'!K$3*COS($E418)-'v1 Frame'!L$3*SIN($E418),"")</f>
        <is>
          <t/>
        </is>
      </c>
      <c r="R418" s="8" t="inlineStr">
        <f aca="false">IF(A418&lt;&gt;"",$I418-'v1 Frame'!J$3*SIN($C418)+'v1 Frame'!K$3*COS($C418)*SIN($E418)+'v1 Frame'!L$3*COS($C418)*COS($E418),"")</f>
        <is>
          <t/>
        </is>
      </c>
      <c r="S418" s="8" t="inlineStr">
        <f aca="false">IF(A418&lt;&gt;"",$G418+'v1 Frame'!M$3*COS($C418)+'v1 Frame'!N$3*SIN($C418)*SIN($E418)+'v1 Frame'!O$3*SIN($C418)*COS($E418),"")</f>
        <is>
          <t/>
        </is>
      </c>
      <c r="T418" s="8" t="inlineStr">
        <f aca="false">IF(A418&lt;&gt;"",$H418+'v1 Frame'!N$3*COS($E418)-'v1 Frame'!O$3*SIN($E418),"")</f>
        <is>
          <t/>
        </is>
      </c>
      <c r="U418" s="8" t="inlineStr">
        <f aca="false">IF(A418&lt;&gt;"",$I418-'v1 Frame'!M$3*SIN($C418)+'v1 Frame'!N$3*COS($C418)*SIN($E418)+'v1 Frame'!O$3*COS($C418)*COS($E418),"")</f>
        <is>
          <t/>
        </is>
      </c>
      <c r="V418" s="8" t="inlineStr">
        <f aca="false">IF(A418&lt;&gt;"",$G418+'v1 Frame'!P$3*COS($C418)+'v1 Frame'!Q$3*SIN($C418)*SIN($E418)+'v1 Frame'!R$3*SIN($C418)*COS($E418),"")</f>
        <is>
          <t/>
        </is>
      </c>
      <c r="W418" s="8" t="inlineStr">
        <f aca="false">IF(A418&lt;&gt;"",$H418+'v1 Frame'!Q$3*COS($E418)-'v1 Frame'!R$3*SIN($E418),"")</f>
        <is>
          <t/>
        </is>
      </c>
      <c r="X418" s="8" t="inlineStr">
        <f aca="false">IF(A418&lt;&gt;"",$I418-'v1 Frame'!P$3*SIN($C418)+'v1 Frame'!Q$3*COS($C418)*SIN($E418)+'v1 Frame'!R$3*COS($C418)*COS($E418),"")</f>
        <is>
          <t/>
        </is>
      </c>
      <c r="Y418" s="8" t="inlineStr">
        <f aca="false">IF(A418&lt;&gt;"",$G418+'v1 Frame'!S$3*COS($C418)+'v1 Frame'!T$3*SIN($C418)*SIN($E418)+'v1 Frame'!U$3*SIN($C418)*COS($E418),"")</f>
        <is>
          <t/>
        </is>
      </c>
      <c r="Z418" s="8" t="inlineStr">
        <f aca="false">IF(A418&lt;&gt;"",$H418+'v1 Frame'!T$3*COS($E418)-'v1 Frame'!U$3*SIN($E418),"")</f>
        <is>
          <t/>
        </is>
      </c>
      <c r="AA418" s="8" t="inlineStr">
        <f aca="false">IF(A418&lt;&gt;"",$I418-'v1 Frame'!S$3*SIN($C418)+'v1 Frame'!T$3*COS($C418)*SIN($E418)+'v1 Frame'!U$3*COS($C418)*COS($E418),"")</f>
        <is>
          <t/>
        </is>
      </c>
      <c r="AB418" s="8" t="inlineStr">
        <f aca="false">IF(A418&lt;&gt;"",$G418+'v1 Frame'!V$3*COS($C418)+'v1 Frame'!W$3*SIN($C418)*SIN($E418)+'v1 Frame'!X$3*SIN($C418)*COS($E418),"")</f>
        <is>
          <t/>
        </is>
      </c>
      <c r="AC418" s="8" t="inlineStr">
        <f aca="false">IF(A418&lt;&gt;"",$H418+'v1 Frame'!W$3*COS($E418)-'v1 Frame'!X$3*SIN($E418),"")</f>
        <is>
          <t/>
        </is>
      </c>
      <c r="AD418" s="8" t="inlineStr">
        <f aca="false">IF(A418&lt;&gt;"",$I418-'v1 Frame'!V$3*SIN($C418)+'v1 Frame'!W$3*COS($C418)*SIN($E418)+'v1 Frame'!X$3*COS($C418)*COS($E418),"")</f>
        <is>
          <t/>
        </is>
      </c>
      <c r="AE418" s="25" t="inlineStr">
        <f aca="false">IF(A418&lt;&gt;"",$G418+'v1 Frame'!Y$3*COS($C418)+'v1 Frame'!Z$3*SIN($C418)*SIN($E418)+'v1 Frame'!AA$3*SIN($C418)*COS($E418),"")</f>
        <is>
          <t/>
        </is>
      </c>
      <c r="AF418" s="25" t="inlineStr">
        <f aca="false">IF(A418&lt;&gt;"",$H418+'v1 Frame'!Z$3*COS($E418)-'v1 Frame'!AA$3*SIN($E418),"")</f>
        <is>
          <t/>
        </is>
      </c>
      <c r="AG418" s="25" t="inlineStr">
        <f aca="false">IF(A418&lt;&gt;"",$I418-'v1 Frame'!Y$3*SIN($C418)+'v1 Frame'!Z$3*COS($C418)*SIN($E418)+'v1 Frame'!AA$3*COS($C418)*COS($E418),"")</f>
        <is>
          <t/>
        </is>
      </c>
      <c r="AH418" s="8" t="inlineStr">
        <f aca="false">IF(A418&lt;&gt;"",SQRT(SUMSQ(G418:I418)),"")</f>
        <is>
          <t/>
        </is>
      </c>
      <c r="AI418" s="8" t="inlineStr">
        <f aca="false">IF(A418&lt;&gt;"",IF(AH418&lt;&gt;0,ACOS(I418/AH418),0),"")</f>
        <is>
          <t/>
        </is>
      </c>
      <c r="AJ418" s="8" t="inlineStr">
        <f aca="false">IF(A418&lt;&gt;"",DEGREES(AI418),"")</f>
        <is>
          <t/>
        </is>
      </c>
      <c r="AK418" s="8" t="inlineStr">
        <f aca="false">IF(A418&lt;&gt;"",IF(OR(G418&lt;&gt;0,H418&lt;&gt;0),ATAN2(G418,H418),0),"")</f>
        <is>
          <t/>
        </is>
      </c>
      <c r="AL418" s="8" t="inlineStr">
        <f aca="false">IF(A418&lt;&gt;"",DEGREES(AK418),"")</f>
        <is>
          <t/>
        </is>
      </c>
      <c r="AM418" s="8" t="inlineStr">
        <f aca="false">IF(A418&lt;&gt;"",SQRT(SUMSQ(J418:L418)),"")</f>
        <is>
          <t/>
        </is>
      </c>
      <c r="AN418" s="8" t="inlineStr">
        <f aca="false">IF(A418&lt;&gt;"",IF(AM418&lt;&gt;0,ACOS(L418/AM418),0),"")</f>
        <is>
          <t/>
        </is>
      </c>
      <c r="AO418" s="8" t="inlineStr">
        <f aca="false">IF(A418&lt;&gt;"",DEGREES(AN418),"")</f>
        <is>
          <t/>
        </is>
      </c>
      <c r="AP418" s="8" t="inlineStr">
        <f aca="false">IF(A418&lt;&gt;"",IF(OR(J418&lt;&gt;0,K418&lt;&gt;0),ATAN2(J418,K418),0),"")</f>
        <is>
          <t/>
        </is>
      </c>
      <c r="AQ418" s="8" t="inlineStr">
        <f aca="false">IF(A418&lt;&gt;"",DEGREES(AP418),"")</f>
        <is>
          <t/>
        </is>
      </c>
      <c r="AR418" s="8" t="inlineStr">
        <f aca="false">IF(A418&lt;&gt;"",SQRT(SUMSQ(M418:O418)),"")</f>
        <is>
          <t/>
        </is>
      </c>
      <c r="AS418" s="8" t="inlineStr">
        <f aca="false">IF(A418&lt;&gt;"",IF(AR418&lt;&gt;0,ACOS(O418/AR418),0),"")</f>
        <is>
          <t/>
        </is>
      </c>
      <c r="AT418" s="8" t="inlineStr">
        <f aca="false">IF(A418&lt;&gt;"",DEGREES(AS418),"")</f>
        <is>
          <t/>
        </is>
      </c>
      <c r="AU418" s="8" t="inlineStr">
        <f aca="false">IF(A418&lt;&gt;"",IF(OR(M418&lt;&gt;0,N418&lt;&gt;0),ATAN2(M418,N418),0),"")</f>
        <is>
          <t/>
        </is>
      </c>
      <c r="AV418" s="8" t="inlineStr">
        <f aca="false">IF(A418&lt;&gt;"",DEGREES(AU418),"")</f>
        <is>
          <t/>
        </is>
      </c>
      <c r="AW418" s="8" t="inlineStr">
        <f aca="false">IF(A418&lt;&gt;"",SQRT(SUMSQ(P418:R418)),"")</f>
        <is>
          <t/>
        </is>
      </c>
      <c r="AX418" s="8" t="inlineStr">
        <f aca="false">IF(A418&lt;&gt;"",IF(AW418&lt;&gt;0,ACOS(R418/AW418),0),"")</f>
        <is>
          <t/>
        </is>
      </c>
      <c r="AY418" s="8" t="inlineStr">
        <f aca="false">IF(A418&lt;&gt;"",DEGREES(AX418),"")</f>
        <is>
          <t/>
        </is>
      </c>
      <c r="AZ418" s="8" t="inlineStr">
        <f aca="false">IF(A418&lt;&gt;"",IF(OR(P418&lt;&gt;0,Q418&lt;&gt;0),ATAN2(P418,Q418),0),"")</f>
        <is>
          <t/>
        </is>
      </c>
      <c r="BA418" s="8" t="inlineStr">
        <f aca="false">IF(A418&lt;&gt;"",DEGREES(AZ418),"")</f>
        <is>
          <t/>
        </is>
      </c>
      <c r="BB418" s="8" t="inlineStr">
        <f aca="false">IF(A418&lt;&gt;"",SQRT(SUMSQ(S418:U418)),"")</f>
        <is>
          <t/>
        </is>
      </c>
      <c r="BC418" s="8" t="inlineStr">
        <f aca="false">IF(A418&lt;&gt;"",IF(BB418&lt;&gt;0,ACOS(U418/BB418),0),"")</f>
        <is>
          <t/>
        </is>
      </c>
      <c r="BD418" s="8" t="inlineStr">
        <f aca="false">IF(A418&lt;&gt;"",DEGREES(BC418),"")</f>
        <is>
          <t/>
        </is>
      </c>
      <c r="BE418" s="8" t="inlineStr">
        <f aca="false">IF(A418&lt;&gt;"",IF(OR(S418&lt;&gt;0,T418&lt;&gt;0),ATAN2(S418,T418),0),"")</f>
        <is>
          <t/>
        </is>
      </c>
      <c r="BF418" s="8" t="inlineStr">
        <f aca="false">IF(A418&lt;&gt;"",DEGREES(BE418),"")</f>
        <is>
          <t/>
        </is>
      </c>
      <c r="BG418" s="8" t="inlineStr">
        <f aca="false">IF(A418&lt;&gt;"",SQRT(SUMSQ(V418:X418)),"")</f>
        <is>
          <t/>
        </is>
      </c>
      <c r="BH418" s="8" t="inlineStr">
        <f aca="false">IF(A418&lt;&gt;"",IF(BG418&lt;&gt;0,ACOS(X418/BG418),0),"")</f>
        <is>
          <t/>
        </is>
      </c>
      <c r="BI418" s="8" t="inlineStr">
        <f aca="false">IF(A418&lt;&gt;"",DEGREES(BH418),"")</f>
        <is>
          <t/>
        </is>
      </c>
      <c r="BJ418" s="8" t="inlineStr">
        <f aca="false">IF(A418&lt;&gt;"",IF(OR(V418&lt;&gt;0,W418&lt;&gt;0),ATAN2(V418,W418),0),"")</f>
        <is>
          <t/>
        </is>
      </c>
      <c r="BK418" s="8" t="inlineStr">
        <f aca="false">IF(A418&lt;&gt;"",DEGREES(BJ418),"")</f>
        <is>
          <t/>
        </is>
      </c>
      <c r="BL418" s="8" t="inlineStr">
        <f aca="false">IF(A418&lt;&gt;"",SQRT(SUMSQ(Y418:AA418)),"")</f>
        <is>
          <t/>
        </is>
      </c>
      <c r="BM418" s="8" t="inlineStr">
        <f aca="false">IF(A418&lt;&gt;"",IF(BL418&lt;&gt;0,ACOS(AA418/BL418),0),"")</f>
        <is>
          <t/>
        </is>
      </c>
      <c r="BN418" s="8" t="inlineStr">
        <f aca="false">IF(A418&lt;&gt;"",DEGREES(BM418),"")</f>
        <is>
          <t/>
        </is>
      </c>
      <c r="BO418" s="8" t="inlineStr">
        <f aca="false">IF(A418&lt;&gt;"",IF(OR(Y418&lt;&gt;0,Z418&lt;&gt;0),ATAN2(Y418,Z418),0),"")</f>
        <is>
          <t/>
        </is>
      </c>
      <c r="BP418" s="8" t="inlineStr">
        <f aca="false">IF(A418&lt;&gt;"",DEGREES(BO418),"")</f>
        <is>
          <t/>
        </is>
      </c>
      <c r="BQ418" s="8" t="inlineStr">
        <f aca="false">IF(A418&lt;&gt;"",SQRT(SUMSQ(AB418:AD418)),"")</f>
        <is>
          <t/>
        </is>
      </c>
      <c r="BR418" s="8" t="inlineStr">
        <f aca="false">IF(A418&lt;&gt;"",IF(BQ418&lt;&gt;0,ACOS(AD418/BQ418),0),"")</f>
        <is>
          <t/>
        </is>
      </c>
      <c r="BS418" s="8" t="inlineStr">
        <f aca="false">IF(A418&lt;&gt;"",DEGREES(BR418),"")</f>
        <is>
          <t/>
        </is>
      </c>
      <c r="BT418" s="8" t="inlineStr">
        <f aca="false">IF(A418&lt;&gt;"",IF(OR(AB418&lt;&gt;0,AC418&lt;&gt;0),ATAN2(AB418,AC418),0),"")</f>
        <is>
          <t/>
        </is>
      </c>
      <c r="BU418" s="8" t="inlineStr">
        <f aca="false">IF(A418&lt;&gt;"",DEGREES(BT418),"")</f>
        <is>
          <t/>
        </is>
      </c>
      <c r="BV418" s="8" t="inlineStr">
        <f aca="false">IF(A418&lt;&gt;"",SQRT(SUMSQ(AE418:AG418)),"")</f>
        <is>
          <t/>
        </is>
      </c>
      <c r="BW418" s="8" t="inlineStr">
        <f aca="false">IF(A418&lt;&gt;"",IF(BV418&lt;&gt;0,ACOS(AG418/BV418),0),"")</f>
        <is>
          <t/>
        </is>
      </c>
      <c r="BX418" s="8" t="inlineStr">
        <f aca="false">IF(A418&lt;&gt;"",DEGREES(BW418),"")</f>
        <is>
          <t/>
        </is>
      </c>
      <c r="BY418" s="8" t="inlineStr">
        <f aca="false">IF(A418&lt;&gt;"",IF(OR(AF418&lt;&gt;0,AG418&lt;&gt;0),ATAN2(AF418,AG418),0),"")</f>
        <is>
          <t/>
        </is>
      </c>
      <c r="BZ418" s="8" t="inlineStr">
        <f aca="false">IF(A418&lt;&gt;"",DEGREES(BY418),"")</f>
        <is>
          <t/>
        </is>
      </c>
      <c r="CA418" s="0" t="inlineStr">
        <f aca="false">IF(A418&lt;&gt;"",IF(AND(AI418&lt;Parameters!$B$11,AI418&gt;Parameters!$B$12,AN418&lt;Parameters!$B$11,AN418&gt;Parameters!$B$12,AS418&lt;Parameters!$B$11,AS418&gt;Parameters!$B$12,AX418&lt;Parameters!$B$11,AX418&gt;Parameters!$B$12,BC418&lt;Parameters!$B$11,BC418&gt;Parameters!$B$12,BM418&lt;Parameters!$B$11,BM418&gt;Parameters!$B$12,BR418&lt;Parameters!$B$11,BR418&gt;Parameters!$B$12,BW418&lt;Parameters!$B$11,BW418&gt;Parameters!$B$12),1,0),"")</f>
        <is>
          <t/>
        </is>
      </c>
      <c r="CB418" s="0" t="inlineStr">
        <f aca="false">IF(A418&lt;&gt;"",IF(OR(AI418&lt;Parameters!$B$12,AI418&gt;Parameters!$B$11),0,1),"")</f>
        <is>
          <t/>
        </is>
      </c>
      <c r="CC418" s="0" t="inlineStr">
        <f aca="false">IF(A418&lt;&gt;"",IF(OR(AN418&lt;Parameters!$B$12,AN418&gt;Parameters!$B$11),0,1),"")</f>
        <is>
          <t/>
        </is>
      </c>
      <c r="CD418" s="0" t="inlineStr">
        <f aca="false">IF(A418&lt;&gt;"",IF(OR(AS418&lt;Parameters!$B$12,AS418&gt;Parameters!$B$11),0,1),"")</f>
        <is>
          <t/>
        </is>
      </c>
      <c r="CE418" s="0" t="inlineStr">
        <f aca="false">IF(A418&lt;&gt;"",IF(OR(AX418&lt;Parameters!$B$12,AX418&gt;Parameters!$B$11),0,1),"")</f>
        <is>
          <t/>
        </is>
      </c>
      <c r="CF418" s="0" t="inlineStr">
        <f aca="false">IF(A418&lt;&gt;"",IF(OR(BC418&lt;Parameters!$B$12,BC418&gt;Parameters!$B$11),0,1),"")</f>
        <is>
          <t/>
        </is>
      </c>
      <c r="CG418" s="0" t="inlineStr">
        <f aca="false">IF(A418&lt;&gt;"",IF(OR(BH418&lt;Parameters!$B$12,BH418&gt;Parameters!$B$11),0,1),"")</f>
        <is>
          <t/>
        </is>
      </c>
      <c r="CH418" s="0" t="inlineStr">
        <f aca="false">IF(A418&lt;&gt;"",IF(OR(BM418&lt;Parameters!$B$12,BM418&gt;Parameters!$B$11),0,1),"")</f>
        <is>
          <t/>
        </is>
      </c>
      <c r="CI418" s="0" t="inlineStr">
        <f aca="false">IF(A418&lt;&gt;"",IF(OR(BR418&lt;Parameters!$B$12,BR418&gt;Parameters!$B$11),0,1),"")</f>
        <is>
          <t/>
        </is>
      </c>
      <c r="CJ418" s="0" t="inlineStr">
        <f aca="false">IF(A418&lt;&gt;"",IF(OR(BW418&lt;Parameters!$B$12,BW418&gt;Parameters!$B$11),0,1),"")</f>
        <is>
          <t/>
        </is>
      </c>
      <c r="CK418" s="26" t="inlineStr">
        <f aca="false">IF(A418&lt;&gt;"",SUM(CB418:CJ418)/9,"")</f>
        <is>
          <t/>
        </is>
      </c>
      <c r="CL418" s="0" t="inlineStr">
        <f aca="false">IF(A418&lt;&gt;"",CK418*9,"")</f>
        <is>
          <t/>
        </is>
      </c>
      <c r="CM418" s="8" t="inlineStr">
        <f aca="false">IF(A418&lt;&gt;"",TEXT(B418,CM$2)&amp;" "&amp;TEXT(A418,CM$2),"")</f>
        <is>
          <t/>
        </is>
      </c>
    </row>
    <row r="419" customFormat="false" ht="15" hidden="false" customHeight="false" outlineLevel="0" collapsed="false">
      <c r="A419" s="0" t="inlineStr">
        <f aca="false">IF(OR(B418&lt;Parameters!$K$12,A418&lt;Parameters!$K$12),IF(A418&lt;Parameters!$K$12,A418+1,0),"")</f>
        <is>
          <t/>
        </is>
      </c>
      <c r="B419" s="0" t="inlineStr">
        <f aca="false">IF(A419&lt;&gt;"",IF(A419=0,B418+1,B418),"")</f>
        <is>
          <t/>
        </is>
      </c>
      <c r="C419" s="24" t="inlineStr">
        <f aca="false">IF(A419&lt;&gt;"",-_phi*(A419+0.5),"")</f>
        <is>
          <t/>
        </is>
      </c>
      <c r="D419" s="8" t="inlineStr">
        <f aca="false">IF(A419&lt;&gt;"",DEGREES(C419),"")</f>
        <is>
          <t/>
        </is>
      </c>
      <c r="E419" s="24" t="inlineStr">
        <f aca="false">IF(A419&lt;&gt;"",_phi*(B419+0.5),"")</f>
        <is>
          <t/>
        </is>
      </c>
      <c r="F419" s="8" t="inlineStr">
        <f aca="false">IF(A419&lt;&gt;"",DEGREES(E419),"")</f>
        <is>
          <t/>
        </is>
      </c>
      <c r="G419" s="8" t="inlineStr">
        <f aca="false">IF(A419&lt;&gt;"",LOOKUP(A419,h!$A$3:$A$30,h!$D$3:$D$30),"")</f>
        <is>
          <t/>
        </is>
      </c>
      <c r="H419" s="8" t="inlineStr">
        <f aca="false">IF(A419&lt;&gt;"",LOOKUP(B419,h!$A$3:$A$30,h!$D$3:$D$30),"")</f>
        <is>
          <t/>
        </is>
      </c>
      <c r="I419" s="8" t="inlineStr">
        <f aca="false">IF(A419&lt;&gt;"",_zif,"")</f>
        <is>
          <t/>
        </is>
      </c>
      <c r="J419" s="8" t="inlineStr">
        <f aca="false">IF(A419&lt;&gt;"",$G419+'v1 Frame'!D$3*COS($C419)+'v1 Frame'!E$3*SIN($C419)*SIN($E419)+'v1 Frame'!F$3*SIN($C419)*COS($E419),"")</f>
        <is>
          <t/>
        </is>
      </c>
      <c r="K419" s="8" t="inlineStr">
        <f aca="false">IF(A419&lt;&gt;"",$H419+'v1 Frame'!E$3*COS($E419)-'v1 Frame'!F$3*SIN($E419),"")</f>
        <is>
          <t/>
        </is>
      </c>
      <c r="L419" s="8" t="inlineStr">
        <f aca="false">IF(A419&lt;&gt;"",$I419-'v1 Frame'!D$3*SIN($C419)+'v1 Frame'!E$3*COS($C419)*SIN($E419)+'v1 Frame'!F$3*COS($C419)*COS($E419),"")</f>
        <is>
          <t/>
        </is>
      </c>
      <c r="M419" s="8" t="inlineStr">
        <f aca="false">IF(A419&lt;&gt;"",$G419+'v1 Frame'!G$3*COS($C419)+'v1 Frame'!H$3*SIN($C419)*SIN($E419)+'v1 Frame'!I$3*SIN($C419)*COS($E419),"")</f>
        <is>
          <t/>
        </is>
      </c>
      <c r="N419" s="8" t="inlineStr">
        <f aca="false">IF(A419&lt;&gt;"",$H419+'v1 Frame'!H$3*COS($E419)-'v1 Frame'!I$3*SIN($E419),"")</f>
        <is>
          <t/>
        </is>
      </c>
      <c r="O419" s="8" t="inlineStr">
        <f aca="false">IF(A419&lt;&gt;"",$I419-'v1 Frame'!G$3*SIN($C419)+'v1 Frame'!H$3*COS($C419)*SIN($E419)+'v1 Frame'!I$3*COS($C419)*COS($E419),"")</f>
        <is>
          <t/>
        </is>
      </c>
      <c r="P419" s="8" t="inlineStr">
        <f aca="false">IF(A419&lt;&gt;"",$G419+'v1 Frame'!J$3*COS($C419)+'v1 Frame'!K$3*SIN($C419)*SIN($E419)+'v1 Frame'!L$3*SIN($C419)*COS($E419),"")</f>
        <is>
          <t/>
        </is>
      </c>
      <c r="Q419" s="8" t="inlineStr">
        <f aca="false">IF(A419&lt;&gt;"",$H419+'v1 Frame'!K$3*COS($E419)-'v1 Frame'!L$3*SIN($E419),"")</f>
        <is>
          <t/>
        </is>
      </c>
      <c r="R419" s="8" t="inlineStr">
        <f aca="false">IF(A419&lt;&gt;"",$I419-'v1 Frame'!J$3*SIN($C419)+'v1 Frame'!K$3*COS($C419)*SIN($E419)+'v1 Frame'!L$3*COS($C419)*COS($E419),"")</f>
        <is>
          <t/>
        </is>
      </c>
      <c r="S419" s="8" t="inlineStr">
        <f aca="false">IF(A419&lt;&gt;"",$G419+'v1 Frame'!M$3*COS($C419)+'v1 Frame'!N$3*SIN($C419)*SIN($E419)+'v1 Frame'!O$3*SIN($C419)*COS($E419),"")</f>
        <is>
          <t/>
        </is>
      </c>
      <c r="T419" s="8" t="inlineStr">
        <f aca="false">IF(A419&lt;&gt;"",$H419+'v1 Frame'!N$3*COS($E419)-'v1 Frame'!O$3*SIN($E419),"")</f>
        <is>
          <t/>
        </is>
      </c>
      <c r="U419" s="8" t="inlineStr">
        <f aca="false">IF(A419&lt;&gt;"",$I419-'v1 Frame'!M$3*SIN($C419)+'v1 Frame'!N$3*COS($C419)*SIN($E419)+'v1 Frame'!O$3*COS($C419)*COS($E419),"")</f>
        <is>
          <t/>
        </is>
      </c>
      <c r="V419" s="8" t="inlineStr">
        <f aca="false">IF(A419&lt;&gt;"",$G419+'v1 Frame'!P$3*COS($C419)+'v1 Frame'!Q$3*SIN($C419)*SIN($E419)+'v1 Frame'!R$3*SIN($C419)*COS($E419),"")</f>
        <is>
          <t/>
        </is>
      </c>
      <c r="W419" s="8" t="inlineStr">
        <f aca="false">IF(A419&lt;&gt;"",$H419+'v1 Frame'!Q$3*COS($E419)-'v1 Frame'!R$3*SIN($E419),"")</f>
        <is>
          <t/>
        </is>
      </c>
      <c r="X419" s="8" t="inlineStr">
        <f aca="false">IF(A419&lt;&gt;"",$I419-'v1 Frame'!P$3*SIN($C419)+'v1 Frame'!Q$3*COS($C419)*SIN($E419)+'v1 Frame'!R$3*COS($C419)*COS($E419),"")</f>
        <is>
          <t/>
        </is>
      </c>
      <c r="Y419" s="8" t="inlineStr">
        <f aca="false">IF(A419&lt;&gt;"",$G419+'v1 Frame'!S$3*COS($C419)+'v1 Frame'!T$3*SIN($C419)*SIN($E419)+'v1 Frame'!U$3*SIN($C419)*COS($E419),"")</f>
        <is>
          <t/>
        </is>
      </c>
      <c r="Z419" s="8" t="inlineStr">
        <f aca="false">IF(A419&lt;&gt;"",$H419+'v1 Frame'!T$3*COS($E419)-'v1 Frame'!U$3*SIN($E419),"")</f>
        <is>
          <t/>
        </is>
      </c>
      <c r="AA419" s="8" t="inlineStr">
        <f aca="false">IF(A419&lt;&gt;"",$I419-'v1 Frame'!S$3*SIN($C419)+'v1 Frame'!T$3*COS($C419)*SIN($E419)+'v1 Frame'!U$3*COS($C419)*COS($E419),"")</f>
        <is>
          <t/>
        </is>
      </c>
      <c r="AB419" s="8" t="inlineStr">
        <f aca="false">IF(A419&lt;&gt;"",$G419+'v1 Frame'!V$3*COS($C419)+'v1 Frame'!W$3*SIN($C419)*SIN($E419)+'v1 Frame'!X$3*SIN($C419)*COS($E419),"")</f>
        <is>
          <t/>
        </is>
      </c>
      <c r="AC419" s="8" t="inlineStr">
        <f aca="false">IF(A419&lt;&gt;"",$H419+'v1 Frame'!W$3*COS($E419)-'v1 Frame'!X$3*SIN($E419),"")</f>
        <is>
          <t/>
        </is>
      </c>
      <c r="AD419" s="8" t="inlineStr">
        <f aca="false">IF(A419&lt;&gt;"",$I419-'v1 Frame'!V$3*SIN($C419)+'v1 Frame'!W$3*COS($C419)*SIN($E419)+'v1 Frame'!X$3*COS($C419)*COS($E419),"")</f>
        <is>
          <t/>
        </is>
      </c>
      <c r="AE419" s="25" t="inlineStr">
        <f aca="false">IF(A419&lt;&gt;"",$G419+'v1 Frame'!Y$3*COS($C419)+'v1 Frame'!Z$3*SIN($C419)*SIN($E419)+'v1 Frame'!AA$3*SIN($C419)*COS($E419),"")</f>
        <is>
          <t/>
        </is>
      </c>
      <c r="AF419" s="25" t="inlineStr">
        <f aca="false">IF(A419&lt;&gt;"",$H419+'v1 Frame'!Z$3*COS($E419)-'v1 Frame'!AA$3*SIN($E419),"")</f>
        <is>
          <t/>
        </is>
      </c>
      <c r="AG419" s="25" t="inlineStr">
        <f aca="false">IF(A419&lt;&gt;"",$I419-'v1 Frame'!Y$3*SIN($C419)+'v1 Frame'!Z$3*COS($C419)*SIN($E419)+'v1 Frame'!AA$3*COS($C419)*COS($E419),"")</f>
        <is>
          <t/>
        </is>
      </c>
      <c r="AH419" s="8" t="inlineStr">
        <f aca="false">IF(A419&lt;&gt;"",SQRT(SUMSQ(G419:I419)),"")</f>
        <is>
          <t/>
        </is>
      </c>
      <c r="AI419" s="8" t="inlineStr">
        <f aca="false">IF(A419&lt;&gt;"",IF(AH419&lt;&gt;0,ACOS(I419/AH419),0),"")</f>
        <is>
          <t/>
        </is>
      </c>
      <c r="AJ419" s="8" t="inlineStr">
        <f aca="false">IF(A419&lt;&gt;"",DEGREES(AI419),"")</f>
        <is>
          <t/>
        </is>
      </c>
      <c r="AK419" s="8" t="inlineStr">
        <f aca="false">IF(A419&lt;&gt;"",IF(OR(G419&lt;&gt;0,H419&lt;&gt;0),ATAN2(G419,H419),0),"")</f>
        <is>
          <t/>
        </is>
      </c>
      <c r="AL419" s="8" t="inlineStr">
        <f aca="false">IF(A419&lt;&gt;"",DEGREES(AK419),"")</f>
        <is>
          <t/>
        </is>
      </c>
      <c r="AM419" s="8" t="inlineStr">
        <f aca="false">IF(A419&lt;&gt;"",SQRT(SUMSQ(J419:L419)),"")</f>
        <is>
          <t/>
        </is>
      </c>
      <c r="AN419" s="8" t="inlineStr">
        <f aca="false">IF(A419&lt;&gt;"",IF(AM419&lt;&gt;0,ACOS(L419/AM419),0),"")</f>
        <is>
          <t/>
        </is>
      </c>
      <c r="AO419" s="8" t="inlineStr">
        <f aca="false">IF(A419&lt;&gt;"",DEGREES(AN419),"")</f>
        <is>
          <t/>
        </is>
      </c>
      <c r="AP419" s="8" t="inlineStr">
        <f aca="false">IF(A419&lt;&gt;"",IF(OR(J419&lt;&gt;0,K419&lt;&gt;0),ATAN2(J419,K419),0),"")</f>
        <is>
          <t/>
        </is>
      </c>
      <c r="AQ419" s="8" t="inlineStr">
        <f aca="false">IF(A419&lt;&gt;"",DEGREES(AP419),"")</f>
        <is>
          <t/>
        </is>
      </c>
      <c r="AR419" s="8" t="inlineStr">
        <f aca="false">IF(A419&lt;&gt;"",SQRT(SUMSQ(M419:O419)),"")</f>
        <is>
          <t/>
        </is>
      </c>
      <c r="AS419" s="8" t="inlineStr">
        <f aca="false">IF(A419&lt;&gt;"",IF(AR419&lt;&gt;0,ACOS(O419/AR419),0),"")</f>
        <is>
          <t/>
        </is>
      </c>
      <c r="AT419" s="8" t="inlineStr">
        <f aca="false">IF(A419&lt;&gt;"",DEGREES(AS419),"")</f>
        <is>
          <t/>
        </is>
      </c>
      <c r="AU419" s="8" t="inlineStr">
        <f aca="false">IF(A419&lt;&gt;"",IF(OR(M419&lt;&gt;0,N419&lt;&gt;0),ATAN2(M419,N419),0),"")</f>
        <is>
          <t/>
        </is>
      </c>
      <c r="AV419" s="8" t="inlineStr">
        <f aca="false">IF(A419&lt;&gt;"",DEGREES(AU419),"")</f>
        <is>
          <t/>
        </is>
      </c>
      <c r="AW419" s="8" t="inlineStr">
        <f aca="false">IF(A419&lt;&gt;"",SQRT(SUMSQ(P419:R419)),"")</f>
        <is>
          <t/>
        </is>
      </c>
      <c r="AX419" s="8" t="inlineStr">
        <f aca="false">IF(A419&lt;&gt;"",IF(AW419&lt;&gt;0,ACOS(R419/AW419),0),"")</f>
        <is>
          <t/>
        </is>
      </c>
      <c r="AY419" s="8" t="inlineStr">
        <f aca="false">IF(A419&lt;&gt;"",DEGREES(AX419),"")</f>
        <is>
          <t/>
        </is>
      </c>
      <c r="AZ419" s="8" t="inlineStr">
        <f aca="false">IF(A419&lt;&gt;"",IF(OR(P419&lt;&gt;0,Q419&lt;&gt;0),ATAN2(P419,Q419),0),"")</f>
        <is>
          <t/>
        </is>
      </c>
      <c r="BA419" s="8" t="inlineStr">
        <f aca="false">IF(A419&lt;&gt;"",DEGREES(AZ419),"")</f>
        <is>
          <t/>
        </is>
      </c>
      <c r="BB419" s="8" t="inlineStr">
        <f aca="false">IF(A419&lt;&gt;"",SQRT(SUMSQ(S419:U419)),"")</f>
        <is>
          <t/>
        </is>
      </c>
      <c r="BC419" s="8" t="inlineStr">
        <f aca="false">IF(A419&lt;&gt;"",IF(BB419&lt;&gt;0,ACOS(U419/BB419),0),"")</f>
        <is>
          <t/>
        </is>
      </c>
      <c r="BD419" s="8" t="inlineStr">
        <f aca="false">IF(A419&lt;&gt;"",DEGREES(BC419),"")</f>
        <is>
          <t/>
        </is>
      </c>
      <c r="BE419" s="8" t="inlineStr">
        <f aca="false">IF(A419&lt;&gt;"",IF(OR(S419&lt;&gt;0,T419&lt;&gt;0),ATAN2(S419,T419),0),"")</f>
        <is>
          <t/>
        </is>
      </c>
      <c r="BF419" s="8" t="inlineStr">
        <f aca="false">IF(A419&lt;&gt;"",DEGREES(BE419),"")</f>
        <is>
          <t/>
        </is>
      </c>
      <c r="BG419" s="8" t="inlineStr">
        <f aca="false">IF(A419&lt;&gt;"",SQRT(SUMSQ(V419:X419)),"")</f>
        <is>
          <t/>
        </is>
      </c>
      <c r="BH419" s="8" t="inlineStr">
        <f aca="false">IF(A419&lt;&gt;"",IF(BG419&lt;&gt;0,ACOS(X419/BG419),0),"")</f>
        <is>
          <t/>
        </is>
      </c>
      <c r="BI419" s="8" t="inlineStr">
        <f aca="false">IF(A419&lt;&gt;"",DEGREES(BH419),"")</f>
        <is>
          <t/>
        </is>
      </c>
      <c r="BJ419" s="8" t="inlineStr">
        <f aca="false">IF(A419&lt;&gt;"",IF(OR(V419&lt;&gt;0,W419&lt;&gt;0),ATAN2(V419,W419),0),"")</f>
        <is>
          <t/>
        </is>
      </c>
      <c r="BK419" s="8" t="inlineStr">
        <f aca="false">IF(A419&lt;&gt;"",DEGREES(BJ419),"")</f>
        <is>
          <t/>
        </is>
      </c>
      <c r="BL419" s="8" t="inlineStr">
        <f aca="false">IF(A419&lt;&gt;"",SQRT(SUMSQ(Y419:AA419)),"")</f>
        <is>
          <t/>
        </is>
      </c>
      <c r="BM419" s="8" t="inlineStr">
        <f aca="false">IF(A419&lt;&gt;"",IF(BL419&lt;&gt;0,ACOS(AA419/BL419),0),"")</f>
        <is>
          <t/>
        </is>
      </c>
      <c r="BN419" s="8" t="inlineStr">
        <f aca="false">IF(A419&lt;&gt;"",DEGREES(BM419),"")</f>
        <is>
          <t/>
        </is>
      </c>
      <c r="BO419" s="8" t="inlineStr">
        <f aca="false">IF(A419&lt;&gt;"",IF(OR(Y419&lt;&gt;0,Z419&lt;&gt;0),ATAN2(Y419,Z419),0),"")</f>
        <is>
          <t/>
        </is>
      </c>
      <c r="BP419" s="8" t="inlineStr">
        <f aca="false">IF(A419&lt;&gt;"",DEGREES(BO419),"")</f>
        <is>
          <t/>
        </is>
      </c>
      <c r="BQ419" s="8" t="inlineStr">
        <f aca="false">IF(A419&lt;&gt;"",SQRT(SUMSQ(AB419:AD419)),"")</f>
        <is>
          <t/>
        </is>
      </c>
      <c r="BR419" s="8" t="inlineStr">
        <f aca="false">IF(A419&lt;&gt;"",IF(BQ419&lt;&gt;0,ACOS(AD419/BQ419),0),"")</f>
        <is>
          <t/>
        </is>
      </c>
      <c r="BS419" s="8" t="inlineStr">
        <f aca="false">IF(A419&lt;&gt;"",DEGREES(BR419),"")</f>
        <is>
          <t/>
        </is>
      </c>
      <c r="BT419" s="8" t="inlineStr">
        <f aca="false">IF(A419&lt;&gt;"",IF(OR(AB419&lt;&gt;0,AC419&lt;&gt;0),ATAN2(AB419,AC419),0),"")</f>
        <is>
          <t/>
        </is>
      </c>
      <c r="BU419" s="8" t="inlineStr">
        <f aca="false">IF(A419&lt;&gt;"",DEGREES(BT419),"")</f>
        <is>
          <t/>
        </is>
      </c>
      <c r="BV419" s="8" t="inlineStr">
        <f aca="false">IF(A419&lt;&gt;"",SQRT(SUMSQ(AE419:AG419)),"")</f>
        <is>
          <t/>
        </is>
      </c>
      <c r="BW419" s="8" t="inlineStr">
        <f aca="false">IF(A419&lt;&gt;"",IF(BV419&lt;&gt;0,ACOS(AG419/BV419),0),"")</f>
        <is>
          <t/>
        </is>
      </c>
      <c r="BX419" s="8" t="inlineStr">
        <f aca="false">IF(A419&lt;&gt;"",DEGREES(BW419),"")</f>
        <is>
          <t/>
        </is>
      </c>
      <c r="BY419" s="8" t="inlineStr">
        <f aca="false">IF(A419&lt;&gt;"",IF(OR(AF419&lt;&gt;0,AG419&lt;&gt;0),ATAN2(AF419,AG419),0),"")</f>
        <is>
          <t/>
        </is>
      </c>
      <c r="BZ419" s="8" t="inlineStr">
        <f aca="false">IF(A419&lt;&gt;"",DEGREES(BY419),"")</f>
        <is>
          <t/>
        </is>
      </c>
      <c r="CA419" s="0" t="inlineStr">
        <f aca="false">IF(A419&lt;&gt;"",IF(AND(AI419&lt;Parameters!$B$11,AI419&gt;Parameters!$B$12,AN419&lt;Parameters!$B$11,AN419&gt;Parameters!$B$12,AS419&lt;Parameters!$B$11,AS419&gt;Parameters!$B$12,AX419&lt;Parameters!$B$11,AX419&gt;Parameters!$B$12,BC419&lt;Parameters!$B$11,BC419&gt;Parameters!$B$12,BM419&lt;Parameters!$B$11,BM419&gt;Parameters!$B$12,BR419&lt;Parameters!$B$11,BR419&gt;Parameters!$B$12,BW419&lt;Parameters!$B$11,BW419&gt;Parameters!$B$12),1,0),"")</f>
        <is>
          <t/>
        </is>
      </c>
      <c r="CB419" s="0" t="inlineStr">
        <f aca="false">IF(A419&lt;&gt;"",IF(OR(AI419&lt;Parameters!$B$12,AI419&gt;Parameters!$B$11),0,1),"")</f>
        <is>
          <t/>
        </is>
      </c>
      <c r="CC419" s="0" t="inlineStr">
        <f aca="false">IF(A419&lt;&gt;"",IF(OR(AN419&lt;Parameters!$B$12,AN419&gt;Parameters!$B$11),0,1),"")</f>
        <is>
          <t/>
        </is>
      </c>
      <c r="CD419" s="0" t="inlineStr">
        <f aca="false">IF(A419&lt;&gt;"",IF(OR(AS419&lt;Parameters!$B$12,AS419&gt;Parameters!$B$11),0,1),"")</f>
        <is>
          <t/>
        </is>
      </c>
      <c r="CE419" s="0" t="inlineStr">
        <f aca="false">IF(A419&lt;&gt;"",IF(OR(AX419&lt;Parameters!$B$12,AX419&gt;Parameters!$B$11),0,1),"")</f>
        <is>
          <t/>
        </is>
      </c>
      <c r="CF419" s="0" t="inlineStr">
        <f aca="false">IF(A419&lt;&gt;"",IF(OR(BC419&lt;Parameters!$B$12,BC419&gt;Parameters!$B$11),0,1),"")</f>
        <is>
          <t/>
        </is>
      </c>
      <c r="CG419" s="0" t="inlineStr">
        <f aca="false">IF(A419&lt;&gt;"",IF(OR(BH419&lt;Parameters!$B$12,BH419&gt;Parameters!$B$11),0,1),"")</f>
        <is>
          <t/>
        </is>
      </c>
      <c r="CH419" s="0" t="inlineStr">
        <f aca="false">IF(A419&lt;&gt;"",IF(OR(BM419&lt;Parameters!$B$12,BM419&gt;Parameters!$B$11),0,1),"")</f>
        <is>
          <t/>
        </is>
      </c>
      <c r="CI419" s="0" t="inlineStr">
        <f aca="false">IF(A419&lt;&gt;"",IF(OR(BR419&lt;Parameters!$B$12,BR419&gt;Parameters!$B$11),0,1),"")</f>
        <is>
          <t/>
        </is>
      </c>
      <c r="CJ419" s="0" t="inlineStr">
        <f aca="false">IF(A419&lt;&gt;"",IF(OR(BW419&lt;Parameters!$B$12,BW419&gt;Parameters!$B$11),0,1),"")</f>
        <is>
          <t/>
        </is>
      </c>
      <c r="CK419" s="26" t="inlineStr">
        <f aca="false">IF(A419&lt;&gt;"",SUM(CB419:CJ419)/9,"")</f>
        <is>
          <t/>
        </is>
      </c>
      <c r="CL419" s="0" t="inlineStr">
        <f aca="false">IF(A419&lt;&gt;"",CK419*9,"")</f>
        <is>
          <t/>
        </is>
      </c>
      <c r="CM419" s="8" t="inlineStr">
        <f aca="false">IF(A419&lt;&gt;"",TEXT(B419,CM$2)&amp;" "&amp;TEXT(A419,CM$2),"")</f>
        <is>
          <t/>
        </is>
      </c>
    </row>
    <row r="420" customFormat="false" ht="15" hidden="false" customHeight="false" outlineLevel="0" collapsed="false">
      <c r="A420" s="0" t="inlineStr">
        <f aca="false">IF(OR(B419&lt;Parameters!$K$12,A419&lt;Parameters!$K$12),IF(A419&lt;Parameters!$K$12,A419+1,0),"")</f>
        <is>
          <t/>
        </is>
      </c>
      <c r="B420" s="0" t="inlineStr">
        <f aca="false">IF(A420&lt;&gt;"",IF(A420=0,B419+1,B419),"")</f>
        <is>
          <t/>
        </is>
      </c>
      <c r="C420" s="24" t="inlineStr">
        <f aca="false">IF(A420&lt;&gt;"",-_phi*(A420+0.5),"")</f>
        <is>
          <t/>
        </is>
      </c>
      <c r="D420" s="8" t="inlineStr">
        <f aca="false">IF(A420&lt;&gt;"",DEGREES(C420),"")</f>
        <is>
          <t/>
        </is>
      </c>
      <c r="E420" s="24" t="inlineStr">
        <f aca="false">IF(A420&lt;&gt;"",_phi*(B420+0.5),"")</f>
        <is>
          <t/>
        </is>
      </c>
      <c r="F420" s="8" t="inlineStr">
        <f aca="false">IF(A420&lt;&gt;"",DEGREES(E420),"")</f>
        <is>
          <t/>
        </is>
      </c>
      <c r="G420" s="8" t="inlineStr">
        <f aca="false">IF(A420&lt;&gt;"",LOOKUP(A420,h!$A$3:$A$30,h!$D$3:$D$30),"")</f>
        <is>
          <t/>
        </is>
      </c>
      <c r="H420" s="8" t="inlineStr">
        <f aca="false">IF(A420&lt;&gt;"",LOOKUP(B420,h!$A$3:$A$30,h!$D$3:$D$30),"")</f>
        <is>
          <t/>
        </is>
      </c>
      <c r="I420" s="8" t="inlineStr">
        <f aca="false">IF(A420&lt;&gt;"",_zif,"")</f>
        <is>
          <t/>
        </is>
      </c>
      <c r="J420" s="8" t="inlineStr">
        <f aca="false">IF(A420&lt;&gt;"",$G420+'v1 Frame'!D$3*COS($C420)+'v1 Frame'!E$3*SIN($C420)*SIN($E420)+'v1 Frame'!F$3*SIN($C420)*COS($E420),"")</f>
        <is>
          <t/>
        </is>
      </c>
      <c r="K420" s="8" t="inlineStr">
        <f aca="false">IF(A420&lt;&gt;"",$H420+'v1 Frame'!E$3*COS($E420)-'v1 Frame'!F$3*SIN($E420),"")</f>
        <is>
          <t/>
        </is>
      </c>
      <c r="L420" s="8" t="inlineStr">
        <f aca="false">IF(A420&lt;&gt;"",$I420-'v1 Frame'!D$3*SIN($C420)+'v1 Frame'!E$3*COS($C420)*SIN($E420)+'v1 Frame'!F$3*COS($C420)*COS($E420),"")</f>
        <is>
          <t/>
        </is>
      </c>
      <c r="M420" s="8" t="inlineStr">
        <f aca="false">IF(A420&lt;&gt;"",$G420+'v1 Frame'!G$3*COS($C420)+'v1 Frame'!H$3*SIN($C420)*SIN($E420)+'v1 Frame'!I$3*SIN($C420)*COS($E420),"")</f>
        <is>
          <t/>
        </is>
      </c>
      <c r="N420" s="8" t="inlineStr">
        <f aca="false">IF(A420&lt;&gt;"",$H420+'v1 Frame'!H$3*COS($E420)-'v1 Frame'!I$3*SIN($E420),"")</f>
        <is>
          <t/>
        </is>
      </c>
      <c r="O420" s="8" t="inlineStr">
        <f aca="false">IF(A420&lt;&gt;"",$I420-'v1 Frame'!G$3*SIN($C420)+'v1 Frame'!H$3*COS($C420)*SIN($E420)+'v1 Frame'!I$3*COS($C420)*COS($E420),"")</f>
        <is>
          <t/>
        </is>
      </c>
      <c r="P420" s="8" t="inlineStr">
        <f aca="false">IF(A420&lt;&gt;"",$G420+'v1 Frame'!J$3*COS($C420)+'v1 Frame'!K$3*SIN($C420)*SIN($E420)+'v1 Frame'!L$3*SIN($C420)*COS($E420),"")</f>
        <is>
          <t/>
        </is>
      </c>
      <c r="Q420" s="8" t="inlineStr">
        <f aca="false">IF(A420&lt;&gt;"",$H420+'v1 Frame'!K$3*COS($E420)-'v1 Frame'!L$3*SIN($E420),"")</f>
        <is>
          <t/>
        </is>
      </c>
      <c r="R420" s="8" t="inlineStr">
        <f aca="false">IF(A420&lt;&gt;"",$I420-'v1 Frame'!J$3*SIN($C420)+'v1 Frame'!K$3*COS($C420)*SIN($E420)+'v1 Frame'!L$3*COS($C420)*COS($E420),"")</f>
        <is>
          <t/>
        </is>
      </c>
      <c r="S420" s="8" t="inlineStr">
        <f aca="false">IF(A420&lt;&gt;"",$G420+'v1 Frame'!M$3*COS($C420)+'v1 Frame'!N$3*SIN($C420)*SIN($E420)+'v1 Frame'!O$3*SIN($C420)*COS($E420),"")</f>
        <is>
          <t/>
        </is>
      </c>
      <c r="T420" s="8" t="inlineStr">
        <f aca="false">IF(A420&lt;&gt;"",$H420+'v1 Frame'!N$3*COS($E420)-'v1 Frame'!O$3*SIN($E420),"")</f>
        <is>
          <t/>
        </is>
      </c>
      <c r="U420" s="8" t="inlineStr">
        <f aca="false">IF(A420&lt;&gt;"",$I420-'v1 Frame'!M$3*SIN($C420)+'v1 Frame'!N$3*COS($C420)*SIN($E420)+'v1 Frame'!O$3*COS($C420)*COS($E420),"")</f>
        <is>
          <t/>
        </is>
      </c>
      <c r="V420" s="8" t="inlineStr">
        <f aca="false">IF(A420&lt;&gt;"",$G420+'v1 Frame'!P$3*COS($C420)+'v1 Frame'!Q$3*SIN($C420)*SIN($E420)+'v1 Frame'!R$3*SIN($C420)*COS($E420),"")</f>
        <is>
          <t/>
        </is>
      </c>
      <c r="W420" s="8" t="inlineStr">
        <f aca="false">IF(A420&lt;&gt;"",$H420+'v1 Frame'!Q$3*COS($E420)-'v1 Frame'!R$3*SIN($E420),"")</f>
        <is>
          <t/>
        </is>
      </c>
      <c r="X420" s="8" t="inlineStr">
        <f aca="false">IF(A420&lt;&gt;"",$I420-'v1 Frame'!P$3*SIN($C420)+'v1 Frame'!Q$3*COS($C420)*SIN($E420)+'v1 Frame'!R$3*COS($C420)*COS($E420),"")</f>
        <is>
          <t/>
        </is>
      </c>
      <c r="Y420" s="8" t="inlineStr">
        <f aca="false">IF(A420&lt;&gt;"",$G420+'v1 Frame'!S$3*COS($C420)+'v1 Frame'!T$3*SIN($C420)*SIN($E420)+'v1 Frame'!U$3*SIN($C420)*COS($E420),"")</f>
        <is>
          <t/>
        </is>
      </c>
      <c r="Z420" s="8" t="inlineStr">
        <f aca="false">IF(A420&lt;&gt;"",$H420+'v1 Frame'!T$3*COS($E420)-'v1 Frame'!U$3*SIN($E420),"")</f>
        <is>
          <t/>
        </is>
      </c>
      <c r="AA420" s="8" t="inlineStr">
        <f aca="false">IF(A420&lt;&gt;"",$I420-'v1 Frame'!S$3*SIN($C420)+'v1 Frame'!T$3*COS($C420)*SIN($E420)+'v1 Frame'!U$3*COS($C420)*COS($E420),"")</f>
        <is>
          <t/>
        </is>
      </c>
      <c r="AB420" s="8" t="inlineStr">
        <f aca="false">IF(A420&lt;&gt;"",$G420+'v1 Frame'!V$3*COS($C420)+'v1 Frame'!W$3*SIN($C420)*SIN($E420)+'v1 Frame'!X$3*SIN($C420)*COS($E420),"")</f>
        <is>
          <t/>
        </is>
      </c>
      <c r="AC420" s="8" t="inlineStr">
        <f aca="false">IF(A420&lt;&gt;"",$H420+'v1 Frame'!W$3*COS($E420)-'v1 Frame'!X$3*SIN($E420),"")</f>
        <is>
          <t/>
        </is>
      </c>
      <c r="AD420" s="8" t="inlineStr">
        <f aca="false">IF(A420&lt;&gt;"",$I420-'v1 Frame'!V$3*SIN($C420)+'v1 Frame'!W$3*COS($C420)*SIN($E420)+'v1 Frame'!X$3*COS($C420)*COS($E420),"")</f>
        <is>
          <t/>
        </is>
      </c>
      <c r="AE420" s="25" t="inlineStr">
        <f aca="false">IF(A420&lt;&gt;"",$G420+'v1 Frame'!Y$3*COS($C420)+'v1 Frame'!Z$3*SIN($C420)*SIN($E420)+'v1 Frame'!AA$3*SIN($C420)*COS($E420),"")</f>
        <is>
          <t/>
        </is>
      </c>
      <c r="AF420" s="25" t="inlineStr">
        <f aca="false">IF(A420&lt;&gt;"",$H420+'v1 Frame'!Z$3*COS($E420)-'v1 Frame'!AA$3*SIN($E420),"")</f>
        <is>
          <t/>
        </is>
      </c>
      <c r="AG420" s="25" t="inlineStr">
        <f aca="false">IF(A420&lt;&gt;"",$I420-'v1 Frame'!Y$3*SIN($C420)+'v1 Frame'!Z$3*COS($C420)*SIN($E420)+'v1 Frame'!AA$3*COS($C420)*COS($E420),"")</f>
        <is>
          <t/>
        </is>
      </c>
      <c r="AH420" s="8" t="inlineStr">
        <f aca="false">IF(A420&lt;&gt;"",SQRT(SUMSQ(G420:I420)),"")</f>
        <is>
          <t/>
        </is>
      </c>
      <c r="AI420" s="8" t="inlineStr">
        <f aca="false">IF(A420&lt;&gt;"",IF(AH420&lt;&gt;0,ACOS(I420/AH420),0),"")</f>
        <is>
          <t/>
        </is>
      </c>
      <c r="AJ420" s="8" t="inlineStr">
        <f aca="false">IF(A420&lt;&gt;"",DEGREES(AI420),"")</f>
        <is>
          <t/>
        </is>
      </c>
      <c r="AK420" s="8" t="inlineStr">
        <f aca="false">IF(A420&lt;&gt;"",IF(OR(G420&lt;&gt;0,H420&lt;&gt;0),ATAN2(G420,H420),0),"")</f>
        <is>
          <t/>
        </is>
      </c>
      <c r="AL420" s="8" t="inlineStr">
        <f aca="false">IF(A420&lt;&gt;"",DEGREES(AK420),"")</f>
        <is>
          <t/>
        </is>
      </c>
      <c r="AM420" s="8" t="inlineStr">
        <f aca="false">IF(A420&lt;&gt;"",SQRT(SUMSQ(J420:L420)),"")</f>
        <is>
          <t/>
        </is>
      </c>
      <c r="AN420" s="8" t="inlineStr">
        <f aca="false">IF(A420&lt;&gt;"",IF(AM420&lt;&gt;0,ACOS(L420/AM420),0),"")</f>
        <is>
          <t/>
        </is>
      </c>
      <c r="AO420" s="8" t="inlineStr">
        <f aca="false">IF(A420&lt;&gt;"",DEGREES(AN420),"")</f>
        <is>
          <t/>
        </is>
      </c>
      <c r="AP420" s="8" t="inlineStr">
        <f aca="false">IF(A420&lt;&gt;"",IF(OR(J420&lt;&gt;0,K420&lt;&gt;0),ATAN2(J420,K420),0),"")</f>
        <is>
          <t/>
        </is>
      </c>
      <c r="AQ420" s="8" t="inlineStr">
        <f aca="false">IF(A420&lt;&gt;"",DEGREES(AP420),"")</f>
        <is>
          <t/>
        </is>
      </c>
      <c r="AR420" s="8" t="inlineStr">
        <f aca="false">IF(A420&lt;&gt;"",SQRT(SUMSQ(M420:O420)),"")</f>
        <is>
          <t/>
        </is>
      </c>
      <c r="AS420" s="8" t="inlineStr">
        <f aca="false">IF(A420&lt;&gt;"",IF(AR420&lt;&gt;0,ACOS(O420/AR420),0),"")</f>
        <is>
          <t/>
        </is>
      </c>
      <c r="AT420" s="8" t="inlineStr">
        <f aca="false">IF(A420&lt;&gt;"",DEGREES(AS420),"")</f>
        <is>
          <t/>
        </is>
      </c>
      <c r="AU420" s="8" t="inlineStr">
        <f aca="false">IF(A420&lt;&gt;"",IF(OR(M420&lt;&gt;0,N420&lt;&gt;0),ATAN2(M420,N420),0),"")</f>
        <is>
          <t/>
        </is>
      </c>
      <c r="AV420" s="8" t="inlineStr">
        <f aca="false">IF(A420&lt;&gt;"",DEGREES(AU420),"")</f>
        <is>
          <t/>
        </is>
      </c>
      <c r="AW420" s="8" t="inlineStr">
        <f aca="false">IF(A420&lt;&gt;"",SQRT(SUMSQ(P420:R420)),"")</f>
        <is>
          <t/>
        </is>
      </c>
      <c r="AX420" s="8" t="inlineStr">
        <f aca="false">IF(A420&lt;&gt;"",IF(AW420&lt;&gt;0,ACOS(R420/AW420),0),"")</f>
        <is>
          <t/>
        </is>
      </c>
      <c r="AY420" s="8" t="inlineStr">
        <f aca="false">IF(A420&lt;&gt;"",DEGREES(AX420),"")</f>
        <is>
          <t/>
        </is>
      </c>
      <c r="AZ420" s="8" t="inlineStr">
        <f aca="false">IF(A420&lt;&gt;"",IF(OR(P420&lt;&gt;0,Q420&lt;&gt;0),ATAN2(P420,Q420),0),"")</f>
        <is>
          <t/>
        </is>
      </c>
      <c r="BA420" s="8" t="inlineStr">
        <f aca="false">IF(A420&lt;&gt;"",DEGREES(AZ420),"")</f>
        <is>
          <t/>
        </is>
      </c>
      <c r="BB420" s="8" t="inlineStr">
        <f aca="false">IF(A420&lt;&gt;"",SQRT(SUMSQ(S420:U420)),"")</f>
        <is>
          <t/>
        </is>
      </c>
      <c r="BC420" s="8" t="inlineStr">
        <f aca="false">IF(A420&lt;&gt;"",IF(BB420&lt;&gt;0,ACOS(U420/BB420),0),"")</f>
        <is>
          <t/>
        </is>
      </c>
      <c r="BD420" s="8" t="inlineStr">
        <f aca="false">IF(A420&lt;&gt;"",DEGREES(BC420),"")</f>
        <is>
          <t/>
        </is>
      </c>
      <c r="BE420" s="8" t="inlineStr">
        <f aca="false">IF(A420&lt;&gt;"",IF(OR(S420&lt;&gt;0,T420&lt;&gt;0),ATAN2(S420,T420),0),"")</f>
        <is>
          <t/>
        </is>
      </c>
      <c r="BF420" s="8" t="inlineStr">
        <f aca="false">IF(A420&lt;&gt;"",DEGREES(BE420),"")</f>
        <is>
          <t/>
        </is>
      </c>
      <c r="BG420" s="8" t="inlineStr">
        <f aca="false">IF(A420&lt;&gt;"",SQRT(SUMSQ(V420:X420)),"")</f>
        <is>
          <t/>
        </is>
      </c>
      <c r="BH420" s="8" t="inlineStr">
        <f aca="false">IF(A420&lt;&gt;"",IF(BG420&lt;&gt;0,ACOS(X420/BG420),0),"")</f>
        <is>
          <t/>
        </is>
      </c>
      <c r="BI420" s="8" t="inlineStr">
        <f aca="false">IF(A420&lt;&gt;"",DEGREES(BH420),"")</f>
        <is>
          <t/>
        </is>
      </c>
      <c r="BJ420" s="8" t="inlineStr">
        <f aca="false">IF(A420&lt;&gt;"",IF(OR(V420&lt;&gt;0,W420&lt;&gt;0),ATAN2(V420,W420),0),"")</f>
        <is>
          <t/>
        </is>
      </c>
      <c r="BK420" s="8" t="inlineStr">
        <f aca="false">IF(A420&lt;&gt;"",DEGREES(BJ420),"")</f>
        <is>
          <t/>
        </is>
      </c>
      <c r="BL420" s="8" t="inlineStr">
        <f aca="false">IF(A420&lt;&gt;"",SQRT(SUMSQ(Y420:AA420)),"")</f>
        <is>
          <t/>
        </is>
      </c>
      <c r="BM420" s="8" t="inlineStr">
        <f aca="false">IF(A420&lt;&gt;"",IF(BL420&lt;&gt;0,ACOS(AA420/BL420),0),"")</f>
        <is>
          <t/>
        </is>
      </c>
      <c r="BN420" s="8" t="inlineStr">
        <f aca="false">IF(A420&lt;&gt;"",DEGREES(BM420),"")</f>
        <is>
          <t/>
        </is>
      </c>
      <c r="BO420" s="8" t="inlineStr">
        <f aca="false">IF(A420&lt;&gt;"",IF(OR(Y420&lt;&gt;0,Z420&lt;&gt;0),ATAN2(Y420,Z420),0),"")</f>
        <is>
          <t/>
        </is>
      </c>
      <c r="BP420" s="8" t="inlineStr">
        <f aca="false">IF(A420&lt;&gt;"",DEGREES(BO420),"")</f>
        <is>
          <t/>
        </is>
      </c>
      <c r="BQ420" s="8" t="inlineStr">
        <f aca="false">IF(A420&lt;&gt;"",SQRT(SUMSQ(AB420:AD420)),"")</f>
        <is>
          <t/>
        </is>
      </c>
      <c r="BR420" s="8" t="inlineStr">
        <f aca="false">IF(A420&lt;&gt;"",IF(BQ420&lt;&gt;0,ACOS(AD420/BQ420),0),"")</f>
        <is>
          <t/>
        </is>
      </c>
      <c r="BS420" s="8" t="inlineStr">
        <f aca="false">IF(A420&lt;&gt;"",DEGREES(BR420),"")</f>
        <is>
          <t/>
        </is>
      </c>
      <c r="BT420" s="8" t="inlineStr">
        <f aca="false">IF(A420&lt;&gt;"",IF(OR(AB420&lt;&gt;0,AC420&lt;&gt;0),ATAN2(AB420,AC420),0),"")</f>
        <is>
          <t/>
        </is>
      </c>
      <c r="BU420" s="8" t="inlineStr">
        <f aca="false">IF(A420&lt;&gt;"",DEGREES(BT420),"")</f>
        <is>
          <t/>
        </is>
      </c>
      <c r="BV420" s="8" t="inlineStr">
        <f aca="false">IF(A420&lt;&gt;"",SQRT(SUMSQ(AE420:AG420)),"")</f>
        <is>
          <t/>
        </is>
      </c>
      <c r="BW420" s="8" t="inlineStr">
        <f aca="false">IF(A420&lt;&gt;"",IF(BV420&lt;&gt;0,ACOS(AG420/BV420),0),"")</f>
        <is>
          <t/>
        </is>
      </c>
      <c r="BX420" s="8" t="inlineStr">
        <f aca="false">IF(A420&lt;&gt;"",DEGREES(BW420),"")</f>
        <is>
          <t/>
        </is>
      </c>
      <c r="BY420" s="8" t="inlineStr">
        <f aca="false">IF(A420&lt;&gt;"",IF(OR(AF420&lt;&gt;0,AG420&lt;&gt;0),ATAN2(AF420,AG420),0),"")</f>
        <is>
          <t/>
        </is>
      </c>
      <c r="BZ420" s="8" t="inlineStr">
        <f aca="false">IF(A420&lt;&gt;"",DEGREES(BY420),"")</f>
        <is>
          <t/>
        </is>
      </c>
      <c r="CA420" s="0" t="inlineStr">
        <f aca="false">IF(A420&lt;&gt;"",IF(AND(AI420&lt;Parameters!$B$11,AI420&gt;Parameters!$B$12,AN420&lt;Parameters!$B$11,AN420&gt;Parameters!$B$12,AS420&lt;Parameters!$B$11,AS420&gt;Parameters!$B$12,AX420&lt;Parameters!$B$11,AX420&gt;Parameters!$B$12,BC420&lt;Parameters!$B$11,BC420&gt;Parameters!$B$12,BM420&lt;Parameters!$B$11,BM420&gt;Parameters!$B$12,BR420&lt;Parameters!$B$11,BR420&gt;Parameters!$B$12,BW420&lt;Parameters!$B$11,BW420&gt;Parameters!$B$12),1,0),"")</f>
        <is>
          <t/>
        </is>
      </c>
      <c r="CB420" s="0" t="inlineStr">
        <f aca="false">IF(A420&lt;&gt;"",IF(OR(AI420&lt;Parameters!$B$12,AI420&gt;Parameters!$B$11),0,1),"")</f>
        <is>
          <t/>
        </is>
      </c>
      <c r="CC420" s="0" t="inlineStr">
        <f aca="false">IF(A420&lt;&gt;"",IF(OR(AN420&lt;Parameters!$B$12,AN420&gt;Parameters!$B$11),0,1),"")</f>
        <is>
          <t/>
        </is>
      </c>
      <c r="CD420" s="0" t="inlineStr">
        <f aca="false">IF(A420&lt;&gt;"",IF(OR(AS420&lt;Parameters!$B$12,AS420&gt;Parameters!$B$11),0,1),"")</f>
        <is>
          <t/>
        </is>
      </c>
      <c r="CE420" s="0" t="inlineStr">
        <f aca="false">IF(A420&lt;&gt;"",IF(OR(AX420&lt;Parameters!$B$12,AX420&gt;Parameters!$B$11),0,1),"")</f>
        <is>
          <t/>
        </is>
      </c>
      <c r="CF420" s="0" t="inlineStr">
        <f aca="false">IF(A420&lt;&gt;"",IF(OR(BC420&lt;Parameters!$B$12,BC420&gt;Parameters!$B$11),0,1),"")</f>
        <is>
          <t/>
        </is>
      </c>
      <c r="CG420" s="0" t="inlineStr">
        <f aca="false">IF(A420&lt;&gt;"",IF(OR(BH420&lt;Parameters!$B$12,BH420&gt;Parameters!$B$11),0,1),"")</f>
        <is>
          <t/>
        </is>
      </c>
      <c r="CH420" s="0" t="inlineStr">
        <f aca="false">IF(A420&lt;&gt;"",IF(OR(BM420&lt;Parameters!$B$12,BM420&gt;Parameters!$B$11),0,1),"")</f>
        <is>
          <t/>
        </is>
      </c>
      <c r="CI420" s="0" t="inlineStr">
        <f aca="false">IF(A420&lt;&gt;"",IF(OR(BR420&lt;Parameters!$B$12,BR420&gt;Parameters!$B$11),0,1),"")</f>
        <is>
          <t/>
        </is>
      </c>
      <c r="CJ420" s="0" t="inlineStr">
        <f aca="false">IF(A420&lt;&gt;"",IF(OR(BW420&lt;Parameters!$B$12,BW420&gt;Parameters!$B$11),0,1),"")</f>
        <is>
          <t/>
        </is>
      </c>
      <c r="CK420" s="26" t="inlineStr">
        <f aca="false">IF(A420&lt;&gt;"",SUM(CB420:CJ420)/9,"")</f>
        <is>
          <t/>
        </is>
      </c>
      <c r="CL420" s="0" t="inlineStr">
        <f aca="false">IF(A420&lt;&gt;"",CK420*9,"")</f>
        <is>
          <t/>
        </is>
      </c>
      <c r="CM420" s="8" t="inlineStr">
        <f aca="false">IF(A420&lt;&gt;"",TEXT(B420,CM$2)&amp;" "&amp;TEXT(A420,CM$2),"")</f>
        <is>
          <t/>
        </is>
      </c>
    </row>
    <row r="421" customFormat="false" ht="15" hidden="false" customHeight="false" outlineLevel="0" collapsed="false">
      <c r="A421" s="0" t="inlineStr">
        <f aca="false">IF(OR(B420&lt;Parameters!$K$12,A420&lt;Parameters!$K$12),IF(A420&lt;Parameters!$K$12,A420+1,0),"")</f>
        <is>
          <t/>
        </is>
      </c>
      <c r="B421" s="0" t="inlineStr">
        <f aca="false">IF(A421&lt;&gt;"",IF(A421=0,B420+1,B420),"")</f>
        <is>
          <t/>
        </is>
      </c>
      <c r="C421" s="24" t="inlineStr">
        <f aca="false">IF(A421&lt;&gt;"",-_phi*(A421+0.5),"")</f>
        <is>
          <t/>
        </is>
      </c>
      <c r="D421" s="8" t="inlineStr">
        <f aca="false">IF(A421&lt;&gt;"",DEGREES(C421),"")</f>
        <is>
          <t/>
        </is>
      </c>
      <c r="E421" s="24" t="inlineStr">
        <f aca="false">IF(A421&lt;&gt;"",_phi*(B421+0.5),"")</f>
        <is>
          <t/>
        </is>
      </c>
      <c r="F421" s="8" t="inlineStr">
        <f aca="false">IF(A421&lt;&gt;"",DEGREES(E421),"")</f>
        <is>
          <t/>
        </is>
      </c>
      <c r="G421" s="8" t="inlineStr">
        <f aca="false">IF(A421&lt;&gt;"",LOOKUP(A421,h!$A$3:$A$30,h!$D$3:$D$30),"")</f>
        <is>
          <t/>
        </is>
      </c>
      <c r="H421" s="8" t="inlineStr">
        <f aca="false">IF(A421&lt;&gt;"",LOOKUP(B421,h!$A$3:$A$30,h!$D$3:$D$30),"")</f>
        <is>
          <t/>
        </is>
      </c>
      <c r="I421" s="8" t="inlineStr">
        <f aca="false">IF(A421&lt;&gt;"",_zif,"")</f>
        <is>
          <t/>
        </is>
      </c>
      <c r="J421" s="8" t="inlineStr">
        <f aca="false">IF(A421&lt;&gt;"",$G421+'v1 Frame'!D$3*COS($C421)+'v1 Frame'!E$3*SIN($C421)*SIN($E421)+'v1 Frame'!F$3*SIN($C421)*COS($E421),"")</f>
        <is>
          <t/>
        </is>
      </c>
      <c r="K421" s="8" t="inlineStr">
        <f aca="false">IF(A421&lt;&gt;"",$H421+'v1 Frame'!E$3*COS($E421)-'v1 Frame'!F$3*SIN($E421),"")</f>
        <is>
          <t/>
        </is>
      </c>
      <c r="L421" s="8" t="inlineStr">
        <f aca="false">IF(A421&lt;&gt;"",$I421-'v1 Frame'!D$3*SIN($C421)+'v1 Frame'!E$3*COS($C421)*SIN($E421)+'v1 Frame'!F$3*COS($C421)*COS($E421),"")</f>
        <is>
          <t/>
        </is>
      </c>
      <c r="M421" s="8" t="inlineStr">
        <f aca="false">IF(A421&lt;&gt;"",$G421+'v1 Frame'!G$3*COS($C421)+'v1 Frame'!H$3*SIN($C421)*SIN($E421)+'v1 Frame'!I$3*SIN($C421)*COS($E421),"")</f>
        <is>
          <t/>
        </is>
      </c>
      <c r="N421" s="8" t="inlineStr">
        <f aca="false">IF(A421&lt;&gt;"",$H421+'v1 Frame'!H$3*COS($E421)-'v1 Frame'!I$3*SIN($E421),"")</f>
        <is>
          <t/>
        </is>
      </c>
      <c r="O421" s="8" t="inlineStr">
        <f aca="false">IF(A421&lt;&gt;"",$I421-'v1 Frame'!G$3*SIN($C421)+'v1 Frame'!H$3*COS($C421)*SIN($E421)+'v1 Frame'!I$3*COS($C421)*COS($E421),"")</f>
        <is>
          <t/>
        </is>
      </c>
      <c r="P421" s="8" t="inlineStr">
        <f aca="false">IF(A421&lt;&gt;"",$G421+'v1 Frame'!J$3*COS($C421)+'v1 Frame'!K$3*SIN($C421)*SIN($E421)+'v1 Frame'!L$3*SIN($C421)*COS($E421),"")</f>
        <is>
          <t/>
        </is>
      </c>
      <c r="Q421" s="8" t="inlineStr">
        <f aca="false">IF(A421&lt;&gt;"",$H421+'v1 Frame'!K$3*COS($E421)-'v1 Frame'!L$3*SIN($E421),"")</f>
        <is>
          <t/>
        </is>
      </c>
      <c r="R421" s="8" t="inlineStr">
        <f aca="false">IF(A421&lt;&gt;"",$I421-'v1 Frame'!J$3*SIN($C421)+'v1 Frame'!K$3*COS($C421)*SIN($E421)+'v1 Frame'!L$3*COS($C421)*COS($E421),"")</f>
        <is>
          <t/>
        </is>
      </c>
      <c r="S421" s="8" t="inlineStr">
        <f aca="false">IF(A421&lt;&gt;"",$G421+'v1 Frame'!M$3*COS($C421)+'v1 Frame'!N$3*SIN($C421)*SIN($E421)+'v1 Frame'!O$3*SIN($C421)*COS($E421),"")</f>
        <is>
          <t/>
        </is>
      </c>
      <c r="T421" s="8" t="inlineStr">
        <f aca="false">IF(A421&lt;&gt;"",$H421+'v1 Frame'!N$3*COS($E421)-'v1 Frame'!O$3*SIN($E421),"")</f>
        <is>
          <t/>
        </is>
      </c>
      <c r="U421" s="8" t="inlineStr">
        <f aca="false">IF(A421&lt;&gt;"",$I421-'v1 Frame'!M$3*SIN($C421)+'v1 Frame'!N$3*COS($C421)*SIN($E421)+'v1 Frame'!O$3*COS($C421)*COS($E421),"")</f>
        <is>
          <t/>
        </is>
      </c>
      <c r="V421" s="8" t="inlineStr">
        <f aca="false">IF(A421&lt;&gt;"",$G421+'v1 Frame'!P$3*COS($C421)+'v1 Frame'!Q$3*SIN($C421)*SIN($E421)+'v1 Frame'!R$3*SIN($C421)*COS($E421),"")</f>
        <is>
          <t/>
        </is>
      </c>
      <c r="W421" s="8" t="inlineStr">
        <f aca="false">IF(A421&lt;&gt;"",$H421+'v1 Frame'!Q$3*COS($E421)-'v1 Frame'!R$3*SIN($E421),"")</f>
        <is>
          <t/>
        </is>
      </c>
      <c r="X421" s="8" t="inlineStr">
        <f aca="false">IF(A421&lt;&gt;"",$I421-'v1 Frame'!P$3*SIN($C421)+'v1 Frame'!Q$3*COS($C421)*SIN($E421)+'v1 Frame'!R$3*COS($C421)*COS($E421),"")</f>
        <is>
          <t/>
        </is>
      </c>
      <c r="Y421" s="8" t="inlineStr">
        <f aca="false">IF(A421&lt;&gt;"",$G421+'v1 Frame'!S$3*COS($C421)+'v1 Frame'!T$3*SIN($C421)*SIN($E421)+'v1 Frame'!U$3*SIN($C421)*COS($E421),"")</f>
        <is>
          <t/>
        </is>
      </c>
      <c r="Z421" s="8" t="inlineStr">
        <f aca="false">IF(A421&lt;&gt;"",$H421+'v1 Frame'!T$3*COS($E421)-'v1 Frame'!U$3*SIN($E421),"")</f>
        <is>
          <t/>
        </is>
      </c>
      <c r="AA421" s="8" t="inlineStr">
        <f aca="false">IF(A421&lt;&gt;"",$I421-'v1 Frame'!S$3*SIN($C421)+'v1 Frame'!T$3*COS($C421)*SIN($E421)+'v1 Frame'!U$3*COS($C421)*COS($E421),"")</f>
        <is>
          <t/>
        </is>
      </c>
      <c r="AB421" s="8" t="inlineStr">
        <f aca="false">IF(A421&lt;&gt;"",$G421+'v1 Frame'!V$3*COS($C421)+'v1 Frame'!W$3*SIN($C421)*SIN($E421)+'v1 Frame'!X$3*SIN($C421)*COS($E421),"")</f>
        <is>
          <t/>
        </is>
      </c>
      <c r="AC421" s="8" t="inlineStr">
        <f aca="false">IF(A421&lt;&gt;"",$H421+'v1 Frame'!W$3*COS($E421)-'v1 Frame'!X$3*SIN($E421),"")</f>
        <is>
          <t/>
        </is>
      </c>
      <c r="AD421" s="8" t="inlineStr">
        <f aca="false">IF(A421&lt;&gt;"",$I421-'v1 Frame'!V$3*SIN($C421)+'v1 Frame'!W$3*COS($C421)*SIN($E421)+'v1 Frame'!X$3*COS($C421)*COS($E421),"")</f>
        <is>
          <t/>
        </is>
      </c>
      <c r="AE421" s="25" t="inlineStr">
        <f aca="false">IF(A421&lt;&gt;"",$G421+'v1 Frame'!Y$3*COS($C421)+'v1 Frame'!Z$3*SIN($C421)*SIN($E421)+'v1 Frame'!AA$3*SIN($C421)*COS($E421),"")</f>
        <is>
          <t/>
        </is>
      </c>
      <c r="AF421" s="25" t="inlineStr">
        <f aca="false">IF(A421&lt;&gt;"",$H421+'v1 Frame'!Z$3*COS($E421)-'v1 Frame'!AA$3*SIN($E421),"")</f>
        <is>
          <t/>
        </is>
      </c>
      <c r="AG421" s="25" t="inlineStr">
        <f aca="false">IF(A421&lt;&gt;"",$I421-'v1 Frame'!Y$3*SIN($C421)+'v1 Frame'!Z$3*COS($C421)*SIN($E421)+'v1 Frame'!AA$3*COS($C421)*COS($E421),"")</f>
        <is>
          <t/>
        </is>
      </c>
      <c r="AH421" s="8" t="inlineStr">
        <f aca="false">IF(A421&lt;&gt;"",SQRT(SUMSQ(G421:I421)),"")</f>
        <is>
          <t/>
        </is>
      </c>
      <c r="AI421" s="8" t="inlineStr">
        <f aca="false">IF(A421&lt;&gt;"",IF(AH421&lt;&gt;0,ACOS(I421/AH421),0),"")</f>
        <is>
          <t/>
        </is>
      </c>
      <c r="AJ421" s="8" t="inlineStr">
        <f aca="false">IF(A421&lt;&gt;"",DEGREES(AI421),"")</f>
        <is>
          <t/>
        </is>
      </c>
      <c r="AK421" s="8" t="inlineStr">
        <f aca="false">IF(A421&lt;&gt;"",IF(OR(G421&lt;&gt;0,H421&lt;&gt;0),ATAN2(G421,H421),0),"")</f>
        <is>
          <t/>
        </is>
      </c>
      <c r="AL421" s="8" t="inlineStr">
        <f aca="false">IF(A421&lt;&gt;"",DEGREES(AK421),"")</f>
        <is>
          <t/>
        </is>
      </c>
      <c r="AM421" s="8" t="inlineStr">
        <f aca="false">IF(A421&lt;&gt;"",SQRT(SUMSQ(J421:L421)),"")</f>
        <is>
          <t/>
        </is>
      </c>
      <c r="AN421" s="8" t="inlineStr">
        <f aca="false">IF(A421&lt;&gt;"",IF(AM421&lt;&gt;0,ACOS(L421/AM421),0),"")</f>
        <is>
          <t/>
        </is>
      </c>
      <c r="AO421" s="8" t="inlineStr">
        <f aca="false">IF(A421&lt;&gt;"",DEGREES(AN421),"")</f>
        <is>
          <t/>
        </is>
      </c>
      <c r="AP421" s="8" t="inlineStr">
        <f aca="false">IF(A421&lt;&gt;"",IF(OR(J421&lt;&gt;0,K421&lt;&gt;0),ATAN2(J421,K421),0),"")</f>
        <is>
          <t/>
        </is>
      </c>
      <c r="AQ421" s="8" t="inlineStr">
        <f aca="false">IF(A421&lt;&gt;"",DEGREES(AP421),"")</f>
        <is>
          <t/>
        </is>
      </c>
      <c r="AR421" s="8" t="inlineStr">
        <f aca="false">IF(A421&lt;&gt;"",SQRT(SUMSQ(M421:O421)),"")</f>
        <is>
          <t/>
        </is>
      </c>
      <c r="AS421" s="8" t="inlineStr">
        <f aca="false">IF(A421&lt;&gt;"",IF(AR421&lt;&gt;0,ACOS(O421/AR421),0),"")</f>
        <is>
          <t/>
        </is>
      </c>
      <c r="AT421" s="8" t="inlineStr">
        <f aca="false">IF(A421&lt;&gt;"",DEGREES(AS421),"")</f>
        <is>
          <t/>
        </is>
      </c>
      <c r="AU421" s="8" t="inlineStr">
        <f aca="false">IF(A421&lt;&gt;"",IF(OR(M421&lt;&gt;0,N421&lt;&gt;0),ATAN2(M421,N421),0),"")</f>
        <is>
          <t/>
        </is>
      </c>
      <c r="AV421" s="8" t="inlineStr">
        <f aca="false">IF(A421&lt;&gt;"",DEGREES(AU421),"")</f>
        <is>
          <t/>
        </is>
      </c>
      <c r="AW421" s="8" t="inlineStr">
        <f aca="false">IF(A421&lt;&gt;"",SQRT(SUMSQ(P421:R421)),"")</f>
        <is>
          <t/>
        </is>
      </c>
      <c r="AX421" s="8" t="inlineStr">
        <f aca="false">IF(A421&lt;&gt;"",IF(AW421&lt;&gt;0,ACOS(R421/AW421),0),"")</f>
        <is>
          <t/>
        </is>
      </c>
      <c r="AY421" s="8" t="inlineStr">
        <f aca="false">IF(A421&lt;&gt;"",DEGREES(AX421),"")</f>
        <is>
          <t/>
        </is>
      </c>
      <c r="AZ421" s="8" t="inlineStr">
        <f aca="false">IF(A421&lt;&gt;"",IF(OR(P421&lt;&gt;0,Q421&lt;&gt;0),ATAN2(P421,Q421),0),"")</f>
        <is>
          <t/>
        </is>
      </c>
      <c r="BA421" s="8" t="inlineStr">
        <f aca="false">IF(A421&lt;&gt;"",DEGREES(AZ421),"")</f>
        <is>
          <t/>
        </is>
      </c>
      <c r="BB421" s="8" t="inlineStr">
        <f aca="false">IF(A421&lt;&gt;"",SQRT(SUMSQ(S421:U421)),"")</f>
        <is>
          <t/>
        </is>
      </c>
      <c r="BC421" s="8" t="inlineStr">
        <f aca="false">IF(A421&lt;&gt;"",IF(BB421&lt;&gt;0,ACOS(U421/BB421),0),"")</f>
        <is>
          <t/>
        </is>
      </c>
      <c r="BD421" s="8" t="inlineStr">
        <f aca="false">IF(A421&lt;&gt;"",DEGREES(BC421),"")</f>
        <is>
          <t/>
        </is>
      </c>
      <c r="BE421" s="8" t="inlineStr">
        <f aca="false">IF(A421&lt;&gt;"",IF(OR(S421&lt;&gt;0,T421&lt;&gt;0),ATAN2(S421,T421),0),"")</f>
        <is>
          <t/>
        </is>
      </c>
      <c r="BF421" s="8" t="inlineStr">
        <f aca="false">IF(A421&lt;&gt;"",DEGREES(BE421),"")</f>
        <is>
          <t/>
        </is>
      </c>
      <c r="BG421" s="8" t="inlineStr">
        <f aca="false">IF(A421&lt;&gt;"",SQRT(SUMSQ(V421:X421)),"")</f>
        <is>
          <t/>
        </is>
      </c>
      <c r="BH421" s="8" t="inlineStr">
        <f aca="false">IF(A421&lt;&gt;"",IF(BG421&lt;&gt;0,ACOS(X421/BG421),0),"")</f>
        <is>
          <t/>
        </is>
      </c>
      <c r="BI421" s="8" t="inlineStr">
        <f aca="false">IF(A421&lt;&gt;"",DEGREES(BH421),"")</f>
        <is>
          <t/>
        </is>
      </c>
      <c r="BJ421" s="8" t="inlineStr">
        <f aca="false">IF(A421&lt;&gt;"",IF(OR(V421&lt;&gt;0,W421&lt;&gt;0),ATAN2(V421,W421),0),"")</f>
        <is>
          <t/>
        </is>
      </c>
      <c r="BK421" s="8" t="inlineStr">
        <f aca="false">IF(A421&lt;&gt;"",DEGREES(BJ421),"")</f>
        <is>
          <t/>
        </is>
      </c>
      <c r="BL421" s="8" t="inlineStr">
        <f aca="false">IF(A421&lt;&gt;"",SQRT(SUMSQ(Y421:AA421)),"")</f>
        <is>
          <t/>
        </is>
      </c>
      <c r="BM421" s="8" t="inlineStr">
        <f aca="false">IF(A421&lt;&gt;"",IF(BL421&lt;&gt;0,ACOS(AA421/BL421),0),"")</f>
        <is>
          <t/>
        </is>
      </c>
      <c r="BN421" s="8" t="inlineStr">
        <f aca="false">IF(A421&lt;&gt;"",DEGREES(BM421),"")</f>
        <is>
          <t/>
        </is>
      </c>
      <c r="BO421" s="8" t="inlineStr">
        <f aca="false">IF(A421&lt;&gt;"",IF(OR(Y421&lt;&gt;0,Z421&lt;&gt;0),ATAN2(Y421,Z421),0),"")</f>
        <is>
          <t/>
        </is>
      </c>
      <c r="BP421" s="8" t="inlineStr">
        <f aca="false">IF(A421&lt;&gt;"",DEGREES(BO421),"")</f>
        <is>
          <t/>
        </is>
      </c>
      <c r="BQ421" s="8" t="inlineStr">
        <f aca="false">IF(A421&lt;&gt;"",SQRT(SUMSQ(AB421:AD421)),"")</f>
        <is>
          <t/>
        </is>
      </c>
      <c r="BR421" s="8" t="inlineStr">
        <f aca="false">IF(A421&lt;&gt;"",IF(BQ421&lt;&gt;0,ACOS(AD421/BQ421),0),"")</f>
        <is>
          <t/>
        </is>
      </c>
      <c r="BS421" s="8" t="inlineStr">
        <f aca="false">IF(A421&lt;&gt;"",DEGREES(BR421),"")</f>
        <is>
          <t/>
        </is>
      </c>
      <c r="BT421" s="8" t="inlineStr">
        <f aca="false">IF(A421&lt;&gt;"",IF(OR(AB421&lt;&gt;0,AC421&lt;&gt;0),ATAN2(AB421,AC421),0),"")</f>
        <is>
          <t/>
        </is>
      </c>
      <c r="BU421" s="8" t="inlineStr">
        <f aca="false">IF(A421&lt;&gt;"",DEGREES(BT421),"")</f>
        <is>
          <t/>
        </is>
      </c>
      <c r="BV421" s="8" t="inlineStr">
        <f aca="false">IF(A421&lt;&gt;"",SQRT(SUMSQ(AE421:AG421)),"")</f>
        <is>
          <t/>
        </is>
      </c>
      <c r="BW421" s="8" t="inlineStr">
        <f aca="false">IF(A421&lt;&gt;"",IF(BV421&lt;&gt;0,ACOS(AG421/BV421),0),"")</f>
        <is>
          <t/>
        </is>
      </c>
      <c r="BX421" s="8" t="inlineStr">
        <f aca="false">IF(A421&lt;&gt;"",DEGREES(BW421),"")</f>
        <is>
          <t/>
        </is>
      </c>
      <c r="BY421" s="8" t="inlineStr">
        <f aca="false">IF(A421&lt;&gt;"",IF(OR(AF421&lt;&gt;0,AG421&lt;&gt;0),ATAN2(AF421,AG421),0),"")</f>
        <is>
          <t/>
        </is>
      </c>
      <c r="BZ421" s="8" t="inlineStr">
        <f aca="false">IF(A421&lt;&gt;"",DEGREES(BY421),"")</f>
        <is>
          <t/>
        </is>
      </c>
      <c r="CA421" s="0" t="inlineStr">
        <f aca="false">IF(A421&lt;&gt;"",IF(AND(AI421&lt;Parameters!$B$11,AI421&gt;Parameters!$B$12,AN421&lt;Parameters!$B$11,AN421&gt;Parameters!$B$12,AS421&lt;Parameters!$B$11,AS421&gt;Parameters!$B$12,AX421&lt;Parameters!$B$11,AX421&gt;Parameters!$B$12,BC421&lt;Parameters!$B$11,BC421&gt;Parameters!$B$12,BM421&lt;Parameters!$B$11,BM421&gt;Parameters!$B$12,BR421&lt;Parameters!$B$11,BR421&gt;Parameters!$B$12,BW421&lt;Parameters!$B$11,BW421&gt;Parameters!$B$12),1,0),"")</f>
        <is>
          <t/>
        </is>
      </c>
      <c r="CB421" s="0" t="inlineStr">
        <f aca="false">IF(A421&lt;&gt;"",IF(OR(AI421&lt;Parameters!$B$12,AI421&gt;Parameters!$B$11),0,1),"")</f>
        <is>
          <t/>
        </is>
      </c>
      <c r="CC421" s="0" t="inlineStr">
        <f aca="false">IF(A421&lt;&gt;"",IF(OR(AN421&lt;Parameters!$B$12,AN421&gt;Parameters!$B$11),0,1),"")</f>
        <is>
          <t/>
        </is>
      </c>
      <c r="CD421" s="0" t="inlineStr">
        <f aca="false">IF(A421&lt;&gt;"",IF(OR(AS421&lt;Parameters!$B$12,AS421&gt;Parameters!$B$11),0,1),"")</f>
        <is>
          <t/>
        </is>
      </c>
      <c r="CE421" s="0" t="inlineStr">
        <f aca="false">IF(A421&lt;&gt;"",IF(OR(AX421&lt;Parameters!$B$12,AX421&gt;Parameters!$B$11),0,1),"")</f>
        <is>
          <t/>
        </is>
      </c>
      <c r="CF421" s="0" t="inlineStr">
        <f aca="false">IF(A421&lt;&gt;"",IF(OR(BC421&lt;Parameters!$B$12,BC421&gt;Parameters!$B$11),0,1),"")</f>
        <is>
          <t/>
        </is>
      </c>
      <c r="CG421" s="0" t="inlineStr">
        <f aca="false">IF(A421&lt;&gt;"",IF(OR(BH421&lt;Parameters!$B$12,BH421&gt;Parameters!$B$11),0,1),"")</f>
        <is>
          <t/>
        </is>
      </c>
      <c r="CH421" s="0" t="inlineStr">
        <f aca="false">IF(A421&lt;&gt;"",IF(OR(BM421&lt;Parameters!$B$12,BM421&gt;Parameters!$B$11),0,1),"")</f>
        <is>
          <t/>
        </is>
      </c>
      <c r="CI421" s="0" t="inlineStr">
        <f aca="false">IF(A421&lt;&gt;"",IF(OR(BR421&lt;Parameters!$B$12,BR421&gt;Parameters!$B$11),0,1),"")</f>
        <is>
          <t/>
        </is>
      </c>
      <c r="CJ421" s="0" t="inlineStr">
        <f aca="false">IF(A421&lt;&gt;"",IF(OR(BW421&lt;Parameters!$B$12,BW421&gt;Parameters!$B$11),0,1),"")</f>
        <is>
          <t/>
        </is>
      </c>
      <c r="CK421" s="26" t="inlineStr">
        <f aca="false">IF(A421&lt;&gt;"",SUM(CB421:CJ421)/9,"")</f>
        <is>
          <t/>
        </is>
      </c>
      <c r="CL421" s="0" t="inlineStr">
        <f aca="false">IF(A421&lt;&gt;"",CK421*9,"")</f>
        <is>
          <t/>
        </is>
      </c>
      <c r="CM421" s="8" t="inlineStr">
        <f aca="false">IF(A421&lt;&gt;"",TEXT(B421,CM$2)&amp;" "&amp;TEXT(A421,CM$2),"")</f>
        <is>
          <t/>
        </is>
      </c>
    </row>
    <row r="422" customFormat="false" ht="15" hidden="false" customHeight="false" outlineLevel="0" collapsed="false">
      <c r="A422" s="0" t="inlineStr">
        <f aca="false">IF(OR(B421&lt;Parameters!$K$12,A421&lt;Parameters!$K$12),IF(A421&lt;Parameters!$K$12,A421+1,0),"")</f>
        <is>
          <t/>
        </is>
      </c>
      <c r="B422" s="0" t="inlineStr">
        <f aca="false">IF(A422&lt;&gt;"",IF(A422=0,B421+1,B421),"")</f>
        <is>
          <t/>
        </is>
      </c>
      <c r="C422" s="24" t="inlineStr">
        <f aca="false">IF(A422&lt;&gt;"",-_phi*(A422+0.5),"")</f>
        <is>
          <t/>
        </is>
      </c>
      <c r="D422" s="8" t="inlineStr">
        <f aca="false">IF(A422&lt;&gt;"",DEGREES(C422),"")</f>
        <is>
          <t/>
        </is>
      </c>
      <c r="E422" s="24" t="inlineStr">
        <f aca="false">IF(A422&lt;&gt;"",_phi*(B422+0.5),"")</f>
        <is>
          <t/>
        </is>
      </c>
      <c r="F422" s="8" t="inlineStr">
        <f aca="false">IF(A422&lt;&gt;"",DEGREES(E422),"")</f>
        <is>
          <t/>
        </is>
      </c>
      <c r="G422" s="8" t="inlineStr">
        <f aca="false">IF(A422&lt;&gt;"",LOOKUP(A422,h!$A$3:$A$30,h!$D$3:$D$30),"")</f>
        <is>
          <t/>
        </is>
      </c>
      <c r="H422" s="8" t="inlineStr">
        <f aca="false">IF(A422&lt;&gt;"",LOOKUP(B422,h!$A$3:$A$30,h!$D$3:$D$30),"")</f>
        <is>
          <t/>
        </is>
      </c>
      <c r="I422" s="8" t="inlineStr">
        <f aca="false">IF(A422&lt;&gt;"",_zif,"")</f>
        <is>
          <t/>
        </is>
      </c>
      <c r="J422" s="8" t="inlineStr">
        <f aca="false">IF(A422&lt;&gt;"",$G422+'v1 Frame'!D$3*COS($C422)+'v1 Frame'!E$3*SIN($C422)*SIN($E422)+'v1 Frame'!F$3*SIN($C422)*COS($E422),"")</f>
        <is>
          <t/>
        </is>
      </c>
      <c r="K422" s="8" t="inlineStr">
        <f aca="false">IF(A422&lt;&gt;"",$H422+'v1 Frame'!E$3*COS($E422)-'v1 Frame'!F$3*SIN($E422),"")</f>
        <is>
          <t/>
        </is>
      </c>
      <c r="L422" s="8" t="inlineStr">
        <f aca="false">IF(A422&lt;&gt;"",$I422-'v1 Frame'!D$3*SIN($C422)+'v1 Frame'!E$3*COS($C422)*SIN($E422)+'v1 Frame'!F$3*COS($C422)*COS($E422),"")</f>
        <is>
          <t/>
        </is>
      </c>
      <c r="M422" s="8" t="inlineStr">
        <f aca="false">IF(A422&lt;&gt;"",$G422+'v1 Frame'!G$3*COS($C422)+'v1 Frame'!H$3*SIN($C422)*SIN($E422)+'v1 Frame'!I$3*SIN($C422)*COS($E422),"")</f>
        <is>
          <t/>
        </is>
      </c>
      <c r="N422" s="8" t="inlineStr">
        <f aca="false">IF(A422&lt;&gt;"",$H422+'v1 Frame'!H$3*COS($E422)-'v1 Frame'!I$3*SIN($E422),"")</f>
        <is>
          <t/>
        </is>
      </c>
      <c r="O422" s="8" t="inlineStr">
        <f aca="false">IF(A422&lt;&gt;"",$I422-'v1 Frame'!G$3*SIN($C422)+'v1 Frame'!H$3*COS($C422)*SIN($E422)+'v1 Frame'!I$3*COS($C422)*COS($E422),"")</f>
        <is>
          <t/>
        </is>
      </c>
      <c r="P422" s="8" t="inlineStr">
        <f aca="false">IF(A422&lt;&gt;"",$G422+'v1 Frame'!J$3*COS($C422)+'v1 Frame'!K$3*SIN($C422)*SIN($E422)+'v1 Frame'!L$3*SIN($C422)*COS($E422),"")</f>
        <is>
          <t/>
        </is>
      </c>
      <c r="Q422" s="8" t="inlineStr">
        <f aca="false">IF(A422&lt;&gt;"",$H422+'v1 Frame'!K$3*COS($E422)-'v1 Frame'!L$3*SIN($E422),"")</f>
        <is>
          <t/>
        </is>
      </c>
      <c r="R422" s="8" t="inlineStr">
        <f aca="false">IF(A422&lt;&gt;"",$I422-'v1 Frame'!J$3*SIN($C422)+'v1 Frame'!K$3*COS($C422)*SIN($E422)+'v1 Frame'!L$3*COS($C422)*COS($E422),"")</f>
        <is>
          <t/>
        </is>
      </c>
      <c r="S422" s="8" t="inlineStr">
        <f aca="false">IF(A422&lt;&gt;"",$G422+'v1 Frame'!M$3*COS($C422)+'v1 Frame'!N$3*SIN($C422)*SIN($E422)+'v1 Frame'!O$3*SIN($C422)*COS($E422),"")</f>
        <is>
          <t/>
        </is>
      </c>
      <c r="T422" s="8" t="inlineStr">
        <f aca="false">IF(A422&lt;&gt;"",$H422+'v1 Frame'!N$3*COS($E422)-'v1 Frame'!O$3*SIN($E422),"")</f>
        <is>
          <t/>
        </is>
      </c>
      <c r="U422" s="8" t="inlineStr">
        <f aca="false">IF(A422&lt;&gt;"",$I422-'v1 Frame'!M$3*SIN($C422)+'v1 Frame'!N$3*COS($C422)*SIN($E422)+'v1 Frame'!O$3*COS($C422)*COS($E422),"")</f>
        <is>
          <t/>
        </is>
      </c>
      <c r="V422" s="8" t="inlineStr">
        <f aca="false">IF(A422&lt;&gt;"",$G422+'v1 Frame'!P$3*COS($C422)+'v1 Frame'!Q$3*SIN($C422)*SIN($E422)+'v1 Frame'!R$3*SIN($C422)*COS($E422),"")</f>
        <is>
          <t/>
        </is>
      </c>
      <c r="W422" s="8" t="inlineStr">
        <f aca="false">IF(A422&lt;&gt;"",$H422+'v1 Frame'!Q$3*COS($E422)-'v1 Frame'!R$3*SIN($E422),"")</f>
        <is>
          <t/>
        </is>
      </c>
      <c r="X422" s="8" t="inlineStr">
        <f aca="false">IF(A422&lt;&gt;"",$I422-'v1 Frame'!P$3*SIN($C422)+'v1 Frame'!Q$3*COS($C422)*SIN($E422)+'v1 Frame'!R$3*COS($C422)*COS($E422),"")</f>
        <is>
          <t/>
        </is>
      </c>
      <c r="Y422" s="8" t="inlineStr">
        <f aca="false">IF(A422&lt;&gt;"",$G422+'v1 Frame'!S$3*COS($C422)+'v1 Frame'!T$3*SIN($C422)*SIN($E422)+'v1 Frame'!U$3*SIN($C422)*COS($E422),"")</f>
        <is>
          <t/>
        </is>
      </c>
      <c r="Z422" s="8" t="inlineStr">
        <f aca="false">IF(A422&lt;&gt;"",$H422+'v1 Frame'!T$3*COS($E422)-'v1 Frame'!U$3*SIN($E422),"")</f>
        <is>
          <t/>
        </is>
      </c>
      <c r="AA422" s="8" t="inlineStr">
        <f aca="false">IF(A422&lt;&gt;"",$I422-'v1 Frame'!S$3*SIN($C422)+'v1 Frame'!T$3*COS($C422)*SIN($E422)+'v1 Frame'!U$3*COS($C422)*COS($E422),"")</f>
        <is>
          <t/>
        </is>
      </c>
      <c r="AB422" s="8" t="inlineStr">
        <f aca="false">IF(A422&lt;&gt;"",$G422+'v1 Frame'!V$3*COS($C422)+'v1 Frame'!W$3*SIN($C422)*SIN($E422)+'v1 Frame'!X$3*SIN($C422)*COS($E422),"")</f>
        <is>
          <t/>
        </is>
      </c>
      <c r="AC422" s="8" t="inlineStr">
        <f aca="false">IF(A422&lt;&gt;"",$H422+'v1 Frame'!W$3*COS($E422)-'v1 Frame'!X$3*SIN($E422),"")</f>
        <is>
          <t/>
        </is>
      </c>
      <c r="AD422" s="8" t="inlineStr">
        <f aca="false">IF(A422&lt;&gt;"",$I422-'v1 Frame'!V$3*SIN($C422)+'v1 Frame'!W$3*COS($C422)*SIN($E422)+'v1 Frame'!X$3*COS($C422)*COS($E422),"")</f>
        <is>
          <t/>
        </is>
      </c>
      <c r="AE422" s="25" t="inlineStr">
        <f aca="false">IF(A422&lt;&gt;"",$G422+'v1 Frame'!Y$3*COS($C422)+'v1 Frame'!Z$3*SIN($C422)*SIN($E422)+'v1 Frame'!AA$3*SIN($C422)*COS($E422),"")</f>
        <is>
          <t/>
        </is>
      </c>
      <c r="AF422" s="25" t="inlineStr">
        <f aca="false">IF(A422&lt;&gt;"",$H422+'v1 Frame'!Z$3*COS($E422)-'v1 Frame'!AA$3*SIN($E422),"")</f>
        <is>
          <t/>
        </is>
      </c>
      <c r="AG422" s="25" t="inlineStr">
        <f aca="false">IF(A422&lt;&gt;"",$I422-'v1 Frame'!Y$3*SIN($C422)+'v1 Frame'!Z$3*COS($C422)*SIN($E422)+'v1 Frame'!AA$3*COS($C422)*COS($E422),"")</f>
        <is>
          <t/>
        </is>
      </c>
      <c r="AH422" s="8" t="inlineStr">
        <f aca="false">IF(A422&lt;&gt;"",SQRT(SUMSQ(G422:I422)),"")</f>
        <is>
          <t/>
        </is>
      </c>
      <c r="AI422" s="8" t="inlineStr">
        <f aca="false">IF(A422&lt;&gt;"",IF(AH422&lt;&gt;0,ACOS(I422/AH422),0),"")</f>
        <is>
          <t/>
        </is>
      </c>
      <c r="AJ422" s="8" t="inlineStr">
        <f aca="false">IF(A422&lt;&gt;"",DEGREES(AI422),"")</f>
        <is>
          <t/>
        </is>
      </c>
      <c r="AK422" s="8" t="inlineStr">
        <f aca="false">IF(A422&lt;&gt;"",IF(OR(G422&lt;&gt;0,H422&lt;&gt;0),ATAN2(G422,H422),0),"")</f>
        <is>
          <t/>
        </is>
      </c>
      <c r="AL422" s="8" t="inlineStr">
        <f aca="false">IF(A422&lt;&gt;"",DEGREES(AK422),"")</f>
        <is>
          <t/>
        </is>
      </c>
      <c r="AM422" s="8" t="inlineStr">
        <f aca="false">IF(A422&lt;&gt;"",SQRT(SUMSQ(J422:L422)),"")</f>
        <is>
          <t/>
        </is>
      </c>
      <c r="AN422" s="8" t="inlineStr">
        <f aca="false">IF(A422&lt;&gt;"",IF(AM422&lt;&gt;0,ACOS(L422/AM422),0),"")</f>
        <is>
          <t/>
        </is>
      </c>
      <c r="AO422" s="8" t="inlineStr">
        <f aca="false">IF(A422&lt;&gt;"",DEGREES(AN422),"")</f>
        <is>
          <t/>
        </is>
      </c>
      <c r="AP422" s="8" t="inlineStr">
        <f aca="false">IF(A422&lt;&gt;"",IF(OR(J422&lt;&gt;0,K422&lt;&gt;0),ATAN2(J422,K422),0),"")</f>
        <is>
          <t/>
        </is>
      </c>
      <c r="AQ422" s="8" t="inlineStr">
        <f aca="false">IF(A422&lt;&gt;"",DEGREES(AP422),"")</f>
        <is>
          <t/>
        </is>
      </c>
      <c r="AR422" s="8" t="inlineStr">
        <f aca="false">IF(A422&lt;&gt;"",SQRT(SUMSQ(M422:O422)),"")</f>
        <is>
          <t/>
        </is>
      </c>
      <c r="AS422" s="8" t="inlineStr">
        <f aca="false">IF(A422&lt;&gt;"",IF(AR422&lt;&gt;0,ACOS(O422/AR422),0),"")</f>
        <is>
          <t/>
        </is>
      </c>
      <c r="AT422" s="8" t="inlineStr">
        <f aca="false">IF(A422&lt;&gt;"",DEGREES(AS422),"")</f>
        <is>
          <t/>
        </is>
      </c>
      <c r="AU422" s="8" t="inlineStr">
        <f aca="false">IF(A422&lt;&gt;"",IF(OR(M422&lt;&gt;0,N422&lt;&gt;0),ATAN2(M422,N422),0),"")</f>
        <is>
          <t/>
        </is>
      </c>
      <c r="AV422" s="8" t="inlineStr">
        <f aca="false">IF(A422&lt;&gt;"",DEGREES(AU422),"")</f>
        <is>
          <t/>
        </is>
      </c>
      <c r="AW422" s="8" t="inlineStr">
        <f aca="false">IF(A422&lt;&gt;"",SQRT(SUMSQ(P422:R422)),"")</f>
        <is>
          <t/>
        </is>
      </c>
      <c r="AX422" s="8" t="inlineStr">
        <f aca="false">IF(A422&lt;&gt;"",IF(AW422&lt;&gt;0,ACOS(R422/AW422),0),"")</f>
        <is>
          <t/>
        </is>
      </c>
      <c r="AY422" s="8" t="inlineStr">
        <f aca="false">IF(A422&lt;&gt;"",DEGREES(AX422),"")</f>
        <is>
          <t/>
        </is>
      </c>
      <c r="AZ422" s="8" t="inlineStr">
        <f aca="false">IF(A422&lt;&gt;"",IF(OR(P422&lt;&gt;0,Q422&lt;&gt;0),ATAN2(P422,Q422),0),"")</f>
        <is>
          <t/>
        </is>
      </c>
      <c r="BA422" s="8" t="inlineStr">
        <f aca="false">IF(A422&lt;&gt;"",DEGREES(AZ422),"")</f>
        <is>
          <t/>
        </is>
      </c>
      <c r="BB422" s="8" t="inlineStr">
        <f aca="false">IF(A422&lt;&gt;"",SQRT(SUMSQ(S422:U422)),"")</f>
        <is>
          <t/>
        </is>
      </c>
      <c r="BC422" s="8" t="inlineStr">
        <f aca="false">IF(A422&lt;&gt;"",IF(BB422&lt;&gt;0,ACOS(U422/BB422),0),"")</f>
        <is>
          <t/>
        </is>
      </c>
      <c r="BD422" s="8" t="inlineStr">
        <f aca="false">IF(A422&lt;&gt;"",DEGREES(BC422),"")</f>
        <is>
          <t/>
        </is>
      </c>
      <c r="BE422" s="8" t="inlineStr">
        <f aca="false">IF(A422&lt;&gt;"",IF(OR(S422&lt;&gt;0,T422&lt;&gt;0),ATAN2(S422,T422),0),"")</f>
        <is>
          <t/>
        </is>
      </c>
      <c r="BF422" s="8" t="inlineStr">
        <f aca="false">IF(A422&lt;&gt;"",DEGREES(BE422),"")</f>
        <is>
          <t/>
        </is>
      </c>
      <c r="BG422" s="8" t="inlineStr">
        <f aca="false">IF(A422&lt;&gt;"",SQRT(SUMSQ(V422:X422)),"")</f>
        <is>
          <t/>
        </is>
      </c>
      <c r="BH422" s="8" t="inlineStr">
        <f aca="false">IF(A422&lt;&gt;"",IF(BG422&lt;&gt;0,ACOS(X422/BG422),0),"")</f>
        <is>
          <t/>
        </is>
      </c>
      <c r="BI422" s="8" t="inlineStr">
        <f aca="false">IF(A422&lt;&gt;"",DEGREES(BH422),"")</f>
        <is>
          <t/>
        </is>
      </c>
      <c r="BJ422" s="8" t="inlineStr">
        <f aca="false">IF(A422&lt;&gt;"",IF(OR(V422&lt;&gt;0,W422&lt;&gt;0),ATAN2(V422,W422),0),"")</f>
        <is>
          <t/>
        </is>
      </c>
      <c r="BK422" s="8" t="inlineStr">
        <f aca="false">IF(A422&lt;&gt;"",DEGREES(BJ422),"")</f>
        <is>
          <t/>
        </is>
      </c>
      <c r="BL422" s="8" t="inlineStr">
        <f aca="false">IF(A422&lt;&gt;"",SQRT(SUMSQ(Y422:AA422)),"")</f>
        <is>
          <t/>
        </is>
      </c>
      <c r="BM422" s="8" t="inlineStr">
        <f aca="false">IF(A422&lt;&gt;"",IF(BL422&lt;&gt;0,ACOS(AA422/BL422),0),"")</f>
        <is>
          <t/>
        </is>
      </c>
      <c r="BN422" s="8" t="inlineStr">
        <f aca="false">IF(A422&lt;&gt;"",DEGREES(BM422),"")</f>
        <is>
          <t/>
        </is>
      </c>
      <c r="BO422" s="8" t="inlineStr">
        <f aca="false">IF(A422&lt;&gt;"",IF(OR(Y422&lt;&gt;0,Z422&lt;&gt;0),ATAN2(Y422,Z422),0),"")</f>
        <is>
          <t/>
        </is>
      </c>
      <c r="BP422" s="8" t="inlineStr">
        <f aca="false">IF(A422&lt;&gt;"",DEGREES(BO422),"")</f>
        <is>
          <t/>
        </is>
      </c>
      <c r="BQ422" s="8" t="inlineStr">
        <f aca="false">IF(A422&lt;&gt;"",SQRT(SUMSQ(AB422:AD422)),"")</f>
        <is>
          <t/>
        </is>
      </c>
      <c r="BR422" s="8" t="inlineStr">
        <f aca="false">IF(A422&lt;&gt;"",IF(BQ422&lt;&gt;0,ACOS(AD422/BQ422),0),"")</f>
        <is>
          <t/>
        </is>
      </c>
      <c r="BS422" s="8" t="inlineStr">
        <f aca="false">IF(A422&lt;&gt;"",DEGREES(BR422),"")</f>
        <is>
          <t/>
        </is>
      </c>
      <c r="BT422" s="8" t="inlineStr">
        <f aca="false">IF(A422&lt;&gt;"",IF(OR(AB422&lt;&gt;0,AC422&lt;&gt;0),ATAN2(AB422,AC422),0),"")</f>
        <is>
          <t/>
        </is>
      </c>
      <c r="BU422" s="8" t="inlineStr">
        <f aca="false">IF(A422&lt;&gt;"",DEGREES(BT422),"")</f>
        <is>
          <t/>
        </is>
      </c>
      <c r="BV422" s="8" t="inlineStr">
        <f aca="false">IF(A422&lt;&gt;"",SQRT(SUMSQ(AE422:AG422)),"")</f>
        <is>
          <t/>
        </is>
      </c>
      <c r="BW422" s="8" t="inlineStr">
        <f aca="false">IF(A422&lt;&gt;"",IF(BV422&lt;&gt;0,ACOS(AG422/BV422),0),"")</f>
        <is>
          <t/>
        </is>
      </c>
      <c r="BX422" s="8" t="inlineStr">
        <f aca="false">IF(A422&lt;&gt;"",DEGREES(BW422),"")</f>
        <is>
          <t/>
        </is>
      </c>
      <c r="BY422" s="8" t="inlineStr">
        <f aca="false">IF(A422&lt;&gt;"",IF(OR(AF422&lt;&gt;0,AG422&lt;&gt;0),ATAN2(AF422,AG422),0),"")</f>
        <is>
          <t/>
        </is>
      </c>
      <c r="BZ422" s="8" t="inlineStr">
        <f aca="false">IF(A422&lt;&gt;"",DEGREES(BY422),"")</f>
        <is>
          <t/>
        </is>
      </c>
      <c r="CA422" s="0" t="inlineStr">
        <f aca="false">IF(A422&lt;&gt;"",IF(AND(AI422&lt;Parameters!$B$11,AI422&gt;Parameters!$B$12,AN422&lt;Parameters!$B$11,AN422&gt;Parameters!$B$12,AS422&lt;Parameters!$B$11,AS422&gt;Parameters!$B$12,AX422&lt;Parameters!$B$11,AX422&gt;Parameters!$B$12,BC422&lt;Parameters!$B$11,BC422&gt;Parameters!$B$12,BM422&lt;Parameters!$B$11,BM422&gt;Parameters!$B$12,BR422&lt;Parameters!$B$11,BR422&gt;Parameters!$B$12,BW422&lt;Parameters!$B$11,BW422&gt;Parameters!$B$12),1,0),"")</f>
        <is>
          <t/>
        </is>
      </c>
      <c r="CB422" s="0" t="inlineStr">
        <f aca="false">IF(A422&lt;&gt;"",IF(OR(AI422&lt;Parameters!$B$12,AI422&gt;Parameters!$B$11),0,1),"")</f>
        <is>
          <t/>
        </is>
      </c>
      <c r="CC422" s="0" t="inlineStr">
        <f aca="false">IF(A422&lt;&gt;"",IF(OR(AN422&lt;Parameters!$B$12,AN422&gt;Parameters!$B$11),0,1),"")</f>
        <is>
          <t/>
        </is>
      </c>
      <c r="CD422" s="0" t="inlineStr">
        <f aca="false">IF(A422&lt;&gt;"",IF(OR(AS422&lt;Parameters!$B$12,AS422&gt;Parameters!$B$11),0,1),"")</f>
        <is>
          <t/>
        </is>
      </c>
      <c r="CE422" s="0" t="inlineStr">
        <f aca="false">IF(A422&lt;&gt;"",IF(OR(AX422&lt;Parameters!$B$12,AX422&gt;Parameters!$B$11),0,1),"")</f>
        <is>
          <t/>
        </is>
      </c>
      <c r="CF422" s="0" t="inlineStr">
        <f aca="false">IF(A422&lt;&gt;"",IF(OR(BC422&lt;Parameters!$B$12,BC422&gt;Parameters!$B$11),0,1),"")</f>
        <is>
          <t/>
        </is>
      </c>
      <c r="CG422" s="0" t="inlineStr">
        <f aca="false">IF(A422&lt;&gt;"",IF(OR(BH422&lt;Parameters!$B$12,BH422&gt;Parameters!$B$11),0,1),"")</f>
        <is>
          <t/>
        </is>
      </c>
      <c r="CH422" s="0" t="inlineStr">
        <f aca="false">IF(A422&lt;&gt;"",IF(OR(BM422&lt;Parameters!$B$12,BM422&gt;Parameters!$B$11),0,1),"")</f>
        <is>
          <t/>
        </is>
      </c>
      <c r="CI422" s="0" t="inlineStr">
        <f aca="false">IF(A422&lt;&gt;"",IF(OR(BR422&lt;Parameters!$B$12,BR422&gt;Parameters!$B$11),0,1),"")</f>
        <is>
          <t/>
        </is>
      </c>
      <c r="CJ422" s="0" t="inlineStr">
        <f aca="false">IF(A422&lt;&gt;"",IF(OR(BW422&lt;Parameters!$B$12,BW422&gt;Parameters!$B$11),0,1),"")</f>
        <is>
          <t/>
        </is>
      </c>
      <c r="CK422" s="26" t="inlineStr">
        <f aca="false">IF(A422&lt;&gt;"",SUM(CB422:CJ422)/9,"")</f>
        <is>
          <t/>
        </is>
      </c>
      <c r="CL422" s="0" t="inlineStr">
        <f aca="false">IF(A422&lt;&gt;"",CK422*9,"")</f>
        <is>
          <t/>
        </is>
      </c>
      <c r="CM422" s="8" t="inlineStr">
        <f aca="false">IF(A422&lt;&gt;"",TEXT(B422,CM$2)&amp;" "&amp;TEXT(A422,CM$2),"")</f>
        <is>
          <t/>
        </is>
      </c>
    </row>
    <row r="423" customFormat="false" ht="15" hidden="false" customHeight="false" outlineLevel="0" collapsed="false">
      <c r="A423" s="0" t="inlineStr">
        <f aca="false">IF(OR(B422&lt;Parameters!$K$12,A422&lt;Parameters!$K$12),IF(A422&lt;Parameters!$K$12,A422+1,0),"")</f>
        <is>
          <t/>
        </is>
      </c>
      <c r="B423" s="0" t="inlineStr">
        <f aca="false">IF(A423&lt;&gt;"",IF(A423=0,B422+1,B422),"")</f>
        <is>
          <t/>
        </is>
      </c>
      <c r="C423" s="24" t="inlineStr">
        <f aca="false">IF(A423&lt;&gt;"",-_phi*(A423+0.5),"")</f>
        <is>
          <t/>
        </is>
      </c>
      <c r="D423" s="8" t="inlineStr">
        <f aca="false">IF(A423&lt;&gt;"",DEGREES(C423),"")</f>
        <is>
          <t/>
        </is>
      </c>
      <c r="E423" s="24" t="inlineStr">
        <f aca="false">IF(A423&lt;&gt;"",_phi*(B423+0.5),"")</f>
        <is>
          <t/>
        </is>
      </c>
      <c r="F423" s="8" t="inlineStr">
        <f aca="false">IF(A423&lt;&gt;"",DEGREES(E423),"")</f>
        <is>
          <t/>
        </is>
      </c>
      <c r="G423" s="8" t="inlineStr">
        <f aca="false">IF(A423&lt;&gt;"",LOOKUP(A423,h!$A$3:$A$30,h!$D$3:$D$30),"")</f>
        <is>
          <t/>
        </is>
      </c>
      <c r="H423" s="8" t="inlineStr">
        <f aca="false">IF(A423&lt;&gt;"",LOOKUP(B423,h!$A$3:$A$30,h!$D$3:$D$30),"")</f>
        <is>
          <t/>
        </is>
      </c>
      <c r="I423" s="8" t="inlineStr">
        <f aca="false">IF(A423&lt;&gt;"",_zif,"")</f>
        <is>
          <t/>
        </is>
      </c>
      <c r="J423" s="8" t="inlineStr">
        <f aca="false">IF(A423&lt;&gt;"",$G423+'v1 Frame'!D$3*COS($C423)+'v1 Frame'!E$3*SIN($C423)*SIN($E423)+'v1 Frame'!F$3*SIN($C423)*COS($E423),"")</f>
        <is>
          <t/>
        </is>
      </c>
      <c r="K423" s="8" t="inlineStr">
        <f aca="false">IF(A423&lt;&gt;"",$H423+'v1 Frame'!E$3*COS($E423)-'v1 Frame'!F$3*SIN($E423),"")</f>
        <is>
          <t/>
        </is>
      </c>
      <c r="L423" s="8" t="inlineStr">
        <f aca="false">IF(A423&lt;&gt;"",$I423-'v1 Frame'!D$3*SIN($C423)+'v1 Frame'!E$3*COS($C423)*SIN($E423)+'v1 Frame'!F$3*COS($C423)*COS($E423),"")</f>
        <is>
          <t/>
        </is>
      </c>
      <c r="M423" s="8" t="inlineStr">
        <f aca="false">IF(A423&lt;&gt;"",$G423+'v1 Frame'!G$3*COS($C423)+'v1 Frame'!H$3*SIN($C423)*SIN($E423)+'v1 Frame'!I$3*SIN($C423)*COS($E423),"")</f>
        <is>
          <t/>
        </is>
      </c>
      <c r="N423" s="8" t="inlineStr">
        <f aca="false">IF(A423&lt;&gt;"",$H423+'v1 Frame'!H$3*COS($E423)-'v1 Frame'!I$3*SIN($E423),"")</f>
        <is>
          <t/>
        </is>
      </c>
      <c r="O423" s="8" t="inlineStr">
        <f aca="false">IF(A423&lt;&gt;"",$I423-'v1 Frame'!G$3*SIN($C423)+'v1 Frame'!H$3*COS($C423)*SIN($E423)+'v1 Frame'!I$3*COS($C423)*COS($E423),"")</f>
        <is>
          <t/>
        </is>
      </c>
      <c r="P423" s="8" t="inlineStr">
        <f aca="false">IF(A423&lt;&gt;"",$G423+'v1 Frame'!J$3*COS($C423)+'v1 Frame'!K$3*SIN($C423)*SIN($E423)+'v1 Frame'!L$3*SIN($C423)*COS($E423),"")</f>
        <is>
          <t/>
        </is>
      </c>
      <c r="Q423" s="8" t="inlineStr">
        <f aca="false">IF(A423&lt;&gt;"",$H423+'v1 Frame'!K$3*COS($E423)-'v1 Frame'!L$3*SIN($E423),"")</f>
        <is>
          <t/>
        </is>
      </c>
      <c r="R423" s="8" t="inlineStr">
        <f aca="false">IF(A423&lt;&gt;"",$I423-'v1 Frame'!J$3*SIN($C423)+'v1 Frame'!K$3*COS($C423)*SIN($E423)+'v1 Frame'!L$3*COS($C423)*COS($E423),"")</f>
        <is>
          <t/>
        </is>
      </c>
      <c r="S423" s="8" t="inlineStr">
        <f aca="false">IF(A423&lt;&gt;"",$G423+'v1 Frame'!M$3*COS($C423)+'v1 Frame'!N$3*SIN($C423)*SIN($E423)+'v1 Frame'!O$3*SIN($C423)*COS($E423),"")</f>
        <is>
          <t/>
        </is>
      </c>
      <c r="T423" s="8" t="inlineStr">
        <f aca="false">IF(A423&lt;&gt;"",$H423+'v1 Frame'!N$3*COS($E423)-'v1 Frame'!O$3*SIN($E423),"")</f>
        <is>
          <t/>
        </is>
      </c>
      <c r="U423" s="8" t="inlineStr">
        <f aca="false">IF(A423&lt;&gt;"",$I423-'v1 Frame'!M$3*SIN($C423)+'v1 Frame'!N$3*COS($C423)*SIN($E423)+'v1 Frame'!O$3*COS($C423)*COS($E423),"")</f>
        <is>
          <t/>
        </is>
      </c>
      <c r="V423" s="8" t="inlineStr">
        <f aca="false">IF(A423&lt;&gt;"",$G423+'v1 Frame'!P$3*COS($C423)+'v1 Frame'!Q$3*SIN($C423)*SIN($E423)+'v1 Frame'!R$3*SIN($C423)*COS($E423),"")</f>
        <is>
          <t/>
        </is>
      </c>
      <c r="W423" s="8" t="inlineStr">
        <f aca="false">IF(A423&lt;&gt;"",$H423+'v1 Frame'!Q$3*COS($E423)-'v1 Frame'!R$3*SIN($E423),"")</f>
        <is>
          <t/>
        </is>
      </c>
      <c r="X423" s="8" t="inlineStr">
        <f aca="false">IF(A423&lt;&gt;"",$I423-'v1 Frame'!P$3*SIN($C423)+'v1 Frame'!Q$3*COS($C423)*SIN($E423)+'v1 Frame'!R$3*COS($C423)*COS($E423),"")</f>
        <is>
          <t/>
        </is>
      </c>
      <c r="Y423" s="8" t="inlineStr">
        <f aca="false">IF(A423&lt;&gt;"",$G423+'v1 Frame'!S$3*COS($C423)+'v1 Frame'!T$3*SIN($C423)*SIN($E423)+'v1 Frame'!U$3*SIN($C423)*COS($E423),"")</f>
        <is>
          <t/>
        </is>
      </c>
      <c r="Z423" s="8" t="inlineStr">
        <f aca="false">IF(A423&lt;&gt;"",$H423+'v1 Frame'!T$3*COS($E423)-'v1 Frame'!U$3*SIN($E423),"")</f>
        <is>
          <t/>
        </is>
      </c>
      <c r="AA423" s="8" t="inlineStr">
        <f aca="false">IF(A423&lt;&gt;"",$I423-'v1 Frame'!S$3*SIN($C423)+'v1 Frame'!T$3*COS($C423)*SIN($E423)+'v1 Frame'!U$3*COS($C423)*COS($E423),"")</f>
        <is>
          <t/>
        </is>
      </c>
      <c r="AB423" s="8" t="inlineStr">
        <f aca="false">IF(A423&lt;&gt;"",$G423+'v1 Frame'!V$3*COS($C423)+'v1 Frame'!W$3*SIN($C423)*SIN($E423)+'v1 Frame'!X$3*SIN($C423)*COS($E423),"")</f>
        <is>
          <t/>
        </is>
      </c>
      <c r="AC423" s="8" t="inlineStr">
        <f aca="false">IF(A423&lt;&gt;"",$H423+'v1 Frame'!W$3*COS($E423)-'v1 Frame'!X$3*SIN($E423),"")</f>
        <is>
          <t/>
        </is>
      </c>
      <c r="AD423" s="8" t="inlineStr">
        <f aca="false">IF(A423&lt;&gt;"",$I423-'v1 Frame'!V$3*SIN($C423)+'v1 Frame'!W$3*COS($C423)*SIN($E423)+'v1 Frame'!X$3*COS($C423)*COS($E423),"")</f>
        <is>
          <t/>
        </is>
      </c>
      <c r="AE423" s="25" t="inlineStr">
        <f aca="false">IF(A423&lt;&gt;"",$G423+'v1 Frame'!Y$3*COS($C423)+'v1 Frame'!Z$3*SIN($C423)*SIN($E423)+'v1 Frame'!AA$3*SIN($C423)*COS($E423),"")</f>
        <is>
          <t/>
        </is>
      </c>
      <c r="AF423" s="25" t="inlineStr">
        <f aca="false">IF(A423&lt;&gt;"",$H423+'v1 Frame'!Z$3*COS($E423)-'v1 Frame'!AA$3*SIN($E423),"")</f>
        <is>
          <t/>
        </is>
      </c>
      <c r="AG423" s="25" t="inlineStr">
        <f aca="false">IF(A423&lt;&gt;"",$I423-'v1 Frame'!Y$3*SIN($C423)+'v1 Frame'!Z$3*COS($C423)*SIN($E423)+'v1 Frame'!AA$3*COS($C423)*COS($E423),"")</f>
        <is>
          <t/>
        </is>
      </c>
      <c r="AH423" s="8" t="inlineStr">
        <f aca="false">IF(A423&lt;&gt;"",SQRT(SUMSQ(G423:I423)),"")</f>
        <is>
          <t/>
        </is>
      </c>
      <c r="AI423" s="8" t="inlineStr">
        <f aca="false">IF(A423&lt;&gt;"",IF(AH423&lt;&gt;0,ACOS(I423/AH423),0),"")</f>
        <is>
          <t/>
        </is>
      </c>
      <c r="AJ423" s="8" t="inlineStr">
        <f aca="false">IF(A423&lt;&gt;"",DEGREES(AI423),"")</f>
        <is>
          <t/>
        </is>
      </c>
      <c r="AK423" s="8" t="inlineStr">
        <f aca="false">IF(A423&lt;&gt;"",IF(OR(G423&lt;&gt;0,H423&lt;&gt;0),ATAN2(G423,H423),0),"")</f>
        <is>
          <t/>
        </is>
      </c>
      <c r="AL423" s="8" t="inlineStr">
        <f aca="false">IF(A423&lt;&gt;"",DEGREES(AK423),"")</f>
        <is>
          <t/>
        </is>
      </c>
      <c r="AM423" s="8" t="inlineStr">
        <f aca="false">IF(A423&lt;&gt;"",SQRT(SUMSQ(J423:L423)),"")</f>
        <is>
          <t/>
        </is>
      </c>
      <c r="AN423" s="8" t="inlineStr">
        <f aca="false">IF(A423&lt;&gt;"",IF(AM423&lt;&gt;0,ACOS(L423/AM423),0),"")</f>
        <is>
          <t/>
        </is>
      </c>
      <c r="AO423" s="8" t="inlineStr">
        <f aca="false">IF(A423&lt;&gt;"",DEGREES(AN423),"")</f>
        <is>
          <t/>
        </is>
      </c>
      <c r="AP423" s="8" t="inlineStr">
        <f aca="false">IF(A423&lt;&gt;"",IF(OR(J423&lt;&gt;0,K423&lt;&gt;0),ATAN2(J423,K423),0),"")</f>
        <is>
          <t/>
        </is>
      </c>
      <c r="AQ423" s="8" t="inlineStr">
        <f aca="false">IF(A423&lt;&gt;"",DEGREES(AP423),"")</f>
        <is>
          <t/>
        </is>
      </c>
      <c r="AR423" s="8" t="inlineStr">
        <f aca="false">IF(A423&lt;&gt;"",SQRT(SUMSQ(M423:O423)),"")</f>
        <is>
          <t/>
        </is>
      </c>
      <c r="AS423" s="8" t="inlineStr">
        <f aca="false">IF(A423&lt;&gt;"",IF(AR423&lt;&gt;0,ACOS(O423/AR423),0),"")</f>
        <is>
          <t/>
        </is>
      </c>
      <c r="AT423" s="8" t="inlineStr">
        <f aca="false">IF(A423&lt;&gt;"",DEGREES(AS423),"")</f>
        <is>
          <t/>
        </is>
      </c>
      <c r="AU423" s="8" t="inlineStr">
        <f aca="false">IF(A423&lt;&gt;"",IF(OR(M423&lt;&gt;0,N423&lt;&gt;0),ATAN2(M423,N423),0),"")</f>
        <is>
          <t/>
        </is>
      </c>
      <c r="AV423" s="8" t="inlineStr">
        <f aca="false">IF(A423&lt;&gt;"",DEGREES(AU423),"")</f>
        <is>
          <t/>
        </is>
      </c>
      <c r="AW423" s="8" t="inlineStr">
        <f aca="false">IF(A423&lt;&gt;"",SQRT(SUMSQ(P423:R423)),"")</f>
        <is>
          <t/>
        </is>
      </c>
      <c r="AX423" s="8" t="inlineStr">
        <f aca="false">IF(A423&lt;&gt;"",IF(AW423&lt;&gt;0,ACOS(R423/AW423),0),"")</f>
        <is>
          <t/>
        </is>
      </c>
      <c r="AY423" s="8" t="inlineStr">
        <f aca="false">IF(A423&lt;&gt;"",DEGREES(AX423),"")</f>
        <is>
          <t/>
        </is>
      </c>
      <c r="AZ423" s="8" t="inlineStr">
        <f aca="false">IF(A423&lt;&gt;"",IF(OR(P423&lt;&gt;0,Q423&lt;&gt;0),ATAN2(P423,Q423),0),"")</f>
        <is>
          <t/>
        </is>
      </c>
      <c r="BA423" s="8" t="inlineStr">
        <f aca="false">IF(A423&lt;&gt;"",DEGREES(AZ423),"")</f>
        <is>
          <t/>
        </is>
      </c>
      <c r="BB423" s="8" t="inlineStr">
        <f aca="false">IF(A423&lt;&gt;"",SQRT(SUMSQ(S423:U423)),"")</f>
        <is>
          <t/>
        </is>
      </c>
      <c r="BC423" s="8" t="inlineStr">
        <f aca="false">IF(A423&lt;&gt;"",IF(BB423&lt;&gt;0,ACOS(U423/BB423),0),"")</f>
        <is>
          <t/>
        </is>
      </c>
      <c r="BD423" s="8" t="inlineStr">
        <f aca="false">IF(A423&lt;&gt;"",DEGREES(BC423),"")</f>
        <is>
          <t/>
        </is>
      </c>
      <c r="BE423" s="8" t="inlineStr">
        <f aca="false">IF(A423&lt;&gt;"",IF(OR(S423&lt;&gt;0,T423&lt;&gt;0),ATAN2(S423,T423),0),"")</f>
        <is>
          <t/>
        </is>
      </c>
      <c r="BF423" s="8" t="inlineStr">
        <f aca="false">IF(A423&lt;&gt;"",DEGREES(BE423),"")</f>
        <is>
          <t/>
        </is>
      </c>
      <c r="BG423" s="8" t="inlineStr">
        <f aca="false">IF(A423&lt;&gt;"",SQRT(SUMSQ(V423:X423)),"")</f>
        <is>
          <t/>
        </is>
      </c>
      <c r="BH423" s="8" t="inlineStr">
        <f aca="false">IF(A423&lt;&gt;"",IF(BG423&lt;&gt;0,ACOS(X423/BG423),0),"")</f>
        <is>
          <t/>
        </is>
      </c>
      <c r="BI423" s="8" t="inlineStr">
        <f aca="false">IF(A423&lt;&gt;"",DEGREES(BH423),"")</f>
        <is>
          <t/>
        </is>
      </c>
      <c r="BJ423" s="8" t="inlineStr">
        <f aca="false">IF(A423&lt;&gt;"",IF(OR(V423&lt;&gt;0,W423&lt;&gt;0),ATAN2(V423,W423),0),"")</f>
        <is>
          <t/>
        </is>
      </c>
      <c r="BK423" s="8" t="inlineStr">
        <f aca="false">IF(A423&lt;&gt;"",DEGREES(BJ423),"")</f>
        <is>
          <t/>
        </is>
      </c>
      <c r="BL423" s="8" t="inlineStr">
        <f aca="false">IF(A423&lt;&gt;"",SQRT(SUMSQ(Y423:AA423)),"")</f>
        <is>
          <t/>
        </is>
      </c>
      <c r="BM423" s="8" t="inlineStr">
        <f aca="false">IF(A423&lt;&gt;"",IF(BL423&lt;&gt;0,ACOS(AA423/BL423),0),"")</f>
        <is>
          <t/>
        </is>
      </c>
      <c r="BN423" s="8" t="inlineStr">
        <f aca="false">IF(A423&lt;&gt;"",DEGREES(BM423),"")</f>
        <is>
          <t/>
        </is>
      </c>
      <c r="BO423" s="8" t="inlineStr">
        <f aca="false">IF(A423&lt;&gt;"",IF(OR(Y423&lt;&gt;0,Z423&lt;&gt;0),ATAN2(Y423,Z423),0),"")</f>
        <is>
          <t/>
        </is>
      </c>
      <c r="BP423" s="8" t="inlineStr">
        <f aca="false">IF(A423&lt;&gt;"",DEGREES(BO423),"")</f>
        <is>
          <t/>
        </is>
      </c>
      <c r="BQ423" s="8" t="inlineStr">
        <f aca="false">IF(A423&lt;&gt;"",SQRT(SUMSQ(AB423:AD423)),"")</f>
        <is>
          <t/>
        </is>
      </c>
      <c r="BR423" s="8" t="inlineStr">
        <f aca="false">IF(A423&lt;&gt;"",IF(BQ423&lt;&gt;0,ACOS(AD423/BQ423),0),"")</f>
        <is>
          <t/>
        </is>
      </c>
      <c r="BS423" s="8" t="inlineStr">
        <f aca="false">IF(A423&lt;&gt;"",DEGREES(BR423),"")</f>
        <is>
          <t/>
        </is>
      </c>
      <c r="BT423" s="8" t="inlineStr">
        <f aca="false">IF(A423&lt;&gt;"",IF(OR(AB423&lt;&gt;0,AC423&lt;&gt;0),ATAN2(AB423,AC423),0),"")</f>
        <is>
          <t/>
        </is>
      </c>
      <c r="BU423" s="8" t="inlineStr">
        <f aca="false">IF(A423&lt;&gt;"",DEGREES(BT423),"")</f>
        <is>
          <t/>
        </is>
      </c>
      <c r="BV423" s="8" t="inlineStr">
        <f aca="false">IF(A423&lt;&gt;"",SQRT(SUMSQ(AE423:AG423)),"")</f>
        <is>
          <t/>
        </is>
      </c>
      <c r="BW423" s="8" t="inlineStr">
        <f aca="false">IF(A423&lt;&gt;"",IF(BV423&lt;&gt;0,ACOS(AG423/BV423),0),"")</f>
        <is>
          <t/>
        </is>
      </c>
      <c r="BX423" s="8" t="inlineStr">
        <f aca="false">IF(A423&lt;&gt;"",DEGREES(BW423),"")</f>
        <is>
          <t/>
        </is>
      </c>
      <c r="BY423" s="8" t="inlineStr">
        <f aca="false">IF(A423&lt;&gt;"",IF(OR(AF423&lt;&gt;0,AG423&lt;&gt;0),ATAN2(AF423,AG423),0),"")</f>
        <is>
          <t/>
        </is>
      </c>
      <c r="BZ423" s="8" t="inlineStr">
        <f aca="false">IF(A423&lt;&gt;"",DEGREES(BY423),"")</f>
        <is>
          <t/>
        </is>
      </c>
      <c r="CA423" s="0" t="inlineStr">
        <f aca="false">IF(A423&lt;&gt;"",IF(AND(AI423&lt;Parameters!$B$11,AI423&gt;Parameters!$B$12,AN423&lt;Parameters!$B$11,AN423&gt;Parameters!$B$12,AS423&lt;Parameters!$B$11,AS423&gt;Parameters!$B$12,AX423&lt;Parameters!$B$11,AX423&gt;Parameters!$B$12,BC423&lt;Parameters!$B$11,BC423&gt;Parameters!$B$12,BM423&lt;Parameters!$B$11,BM423&gt;Parameters!$B$12,BR423&lt;Parameters!$B$11,BR423&gt;Parameters!$B$12,BW423&lt;Parameters!$B$11,BW423&gt;Parameters!$B$12),1,0),"")</f>
        <is>
          <t/>
        </is>
      </c>
      <c r="CB423" s="0" t="inlineStr">
        <f aca="false">IF(A423&lt;&gt;"",IF(OR(AI423&lt;Parameters!$B$12,AI423&gt;Parameters!$B$11),0,1),"")</f>
        <is>
          <t/>
        </is>
      </c>
      <c r="CC423" s="0" t="inlineStr">
        <f aca="false">IF(A423&lt;&gt;"",IF(OR(AN423&lt;Parameters!$B$12,AN423&gt;Parameters!$B$11),0,1),"")</f>
        <is>
          <t/>
        </is>
      </c>
      <c r="CD423" s="0" t="inlineStr">
        <f aca="false">IF(A423&lt;&gt;"",IF(OR(AS423&lt;Parameters!$B$12,AS423&gt;Parameters!$B$11),0,1),"")</f>
        <is>
          <t/>
        </is>
      </c>
      <c r="CE423" s="0" t="inlineStr">
        <f aca="false">IF(A423&lt;&gt;"",IF(OR(AX423&lt;Parameters!$B$12,AX423&gt;Parameters!$B$11),0,1),"")</f>
        <is>
          <t/>
        </is>
      </c>
      <c r="CF423" s="0" t="inlineStr">
        <f aca="false">IF(A423&lt;&gt;"",IF(OR(BC423&lt;Parameters!$B$12,BC423&gt;Parameters!$B$11),0,1),"")</f>
        <is>
          <t/>
        </is>
      </c>
      <c r="CG423" s="0" t="inlineStr">
        <f aca="false">IF(A423&lt;&gt;"",IF(OR(BH423&lt;Parameters!$B$12,BH423&gt;Parameters!$B$11),0,1),"")</f>
        <is>
          <t/>
        </is>
      </c>
      <c r="CH423" s="0" t="inlineStr">
        <f aca="false">IF(A423&lt;&gt;"",IF(OR(BM423&lt;Parameters!$B$12,BM423&gt;Parameters!$B$11),0,1),"")</f>
        <is>
          <t/>
        </is>
      </c>
      <c r="CI423" s="0" t="inlineStr">
        <f aca="false">IF(A423&lt;&gt;"",IF(OR(BR423&lt;Parameters!$B$12,BR423&gt;Parameters!$B$11),0,1),"")</f>
        <is>
          <t/>
        </is>
      </c>
      <c r="CJ423" s="0" t="inlineStr">
        <f aca="false">IF(A423&lt;&gt;"",IF(OR(BW423&lt;Parameters!$B$12,BW423&gt;Parameters!$B$11),0,1),"")</f>
        <is>
          <t/>
        </is>
      </c>
      <c r="CK423" s="26" t="inlineStr">
        <f aca="false">IF(A423&lt;&gt;"",SUM(CB423:CJ423)/9,"")</f>
        <is>
          <t/>
        </is>
      </c>
      <c r="CL423" s="0" t="inlineStr">
        <f aca="false">IF(A423&lt;&gt;"",CK423*9,"")</f>
        <is>
          <t/>
        </is>
      </c>
      <c r="CM423" s="8" t="inlineStr">
        <f aca="false">IF(A423&lt;&gt;"",TEXT(B423,CM$2)&amp;" "&amp;TEXT(A423,CM$2),"")</f>
        <is>
          <t/>
        </is>
      </c>
    </row>
    <row r="424" customFormat="false" ht="15" hidden="false" customHeight="false" outlineLevel="0" collapsed="false">
      <c r="A424" s="0" t="inlineStr">
        <f aca="false">IF(OR(B423&lt;Parameters!$K$12,A423&lt;Parameters!$K$12),IF(A423&lt;Parameters!$K$12,A423+1,0),"")</f>
        <is>
          <t/>
        </is>
      </c>
      <c r="B424" s="0" t="inlineStr">
        <f aca="false">IF(A424&lt;&gt;"",IF(A424=0,B423+1,B423),"")</f>
        <is>
          <t/>
        </is>
      </c>
      <c r="C424" s="24" t="inlineStr">
        <f aca="false">IF(A424&lt;&gt;"",-_phi*(A424+0.5),"")</f>
        <is>
          <t/>
        </is>
      </c>
      <c r="D424" s="8" t="inlineStr">
        <f aca="false">IF(A424&lt;&gt;"",DEGREES(C424),"")</f>
        <is>
          <t/>
        </is>
      </c>
      <c r="E424" s="24" t="inlineStr">
        <f aca="false">IF(A424&lt;&gt;"",_phi*(B424+0.5),"")</f>
        <is>
          <t/>
        </is>
      </c>
      <c r="F424" s="8" t="inlineStr">
        <f aca="false">IF(A424&lt;&gt;"",DEGREES(E424),"")</f>
        <is>
          <t/>
        </is>
      </c>
      <c r="G424" s="8" t="inlineStr">
        <f aca="false">IF(A424&lt;&gt;"",LOOKUP(A424,h!$A$3:$A$30,h!$D$3:$D$30),"")</f>
        <is>
          <t/>
        </is>
      </c>
      <c r="H424" s="8" t="inlineStr">
        <f aca="false">IF(A424&lt;&gt;"",LOOKUP(B424,h!$A$3:$A$30,h!$D$3:$D$30),"")</f>
        <is>
          <t/>
        </is>
      </c>
      <c r="I424" s="8" t="inlineStr">
        <f aca="false">IF(A424&lt;&gt;"",_zif,"")</f>
        <is>
          <t/>
        </is>
      </c>
      <c r="J424" s="8" t="inlineStr">
        <f aca="false">IF(A424&lt;&gt;"",$G424+'v1 Frame'!D$3*COS($C424)+'v1 Frame'!E$3*SIN($C424)*SIN($E424)+'v1 Frame'!F$3*SIN($C424)*COS($E424),"")</f>
        <is>
          <t/>
        </is>
      </c>
      <c r="K424" s="8" t="inlineStr">
        <f aca="false">IF(A424&lt;&gt;"",$H424+'v1 Frame'!E$3*COS($E424)-'v1 Frame'!F$3*SIN($E424),"")</f>
        <is>
          <t/>
        </is>
      </c>
      <c r="L424" s="8" t="inlineStr">
        <f aca="false">IF(A424&lt;&gt;"",$I424-'v1 Frame'!D$3*SIN($C424)+'v1 Frame'!E$3*COS($C424)*SIN($E424)+'v1 Frame'!F$3*COS($C424)*COS($E424),"")</f>
        <is>
          <t/>
        </is>
      </c>
      <c r="M424" s="8" t="inlineStr">
        <f aca="false">IF(A424&lt;&gt;"",$G424+'v1 Frame'!G$3*COS($C424)+'v1 Frame'!H$3*SIN($C424)*SIN($E424)+'v1 Frame'!I$3*SIN($C424)*COS($E424),"")</f>
        <is>
          <t/>
        </is>
      </c>
      <c r="N424" s="8" t="inlineStr">
        <f aca="false">IF(A424&lt;&gt;"",$H424+'v1 Frame'!H$3*COS($E424)-'v1 Frame'!I$3*SIN($E424),"")</f>
        <is>
          <t/>
        </is>
      </c>
      <c r="O424" s="8" t="inlineStr">
        <f aca="false">IF(A424&lt;&gt;"",$I424-'v1 Frame'!G$3*SIN($C424)+'v1 Frame'!H$3*COS($C424)*SIN($E424)+'v1 Frame'!I$3*COS($C424)*COS($E424),"")</f>
        <is>
          <t/>
        </is>
      </c>
      <c r="P424" s="8" t="inlineStr">
        <f aca="false">IF(A424&lt;&gt;"",$G424+'v1 Frame'!J$3*COS($C424)+'v1 Frame'!K$3*SIN($C424)*SIN($E424)+'v1 Frame'!L$3*SIN($C424)*COS($E424),"")</f>
        <is>
          <t/>
        </is>
      </c>
      <c r="Q424" s="8" t="inlineStr">
        <f aca="false">IF(A424&lt;&gt;"",$H424+'v1 Frame'!K$3*COS($E424)-'v1 Frame'!L$3*SIN($E424),"")</f>
        <is>
          <t/>
        </is>
      </c>
      <c r="R424" s="8" t="inlineStr">
        <f aca="false">IF(A424&lt;&gt;"",$I424-'v1 Frame'!J$3*SIN($C424)+'v1 Frame'!K$3*COS($C424)*SIN($E424)+'v1 Frame'!L$3*COS($C424)*COS($E424),"")</f>
        <is>
          <t/>
        </is>
      </c>
      <c r="S424" s="8" t="inlineStr">
        <f aca="false">IF(A424&lt;&gt;"",$G424+'v1 Frame'!M$3*COS($C424)+'v1 Frame'!N$3*SIN($C424)*SIN($E424)+'v1 Frame'!O$3*SIN($C424)*COS($E424),"")</f>
        <is>
          <t/>
        </is>
      </c>
      <c r="T424" s="8" t="inlineStr">
        <f aca="false">IF(A424&lt;&gt;"",$H424+'v1 Frame'!N$3*COS($E424)-'v1 Frame'!O$3*SIN($E424),"")</f>
        <is>
          <t/>
        </is>
      </c>
      <c r="U424" s="8" t="inlineStr">
        <f aca="false">IF(A424&lt;&gt;"",$I424-'v1 Frame'!M$3*SIN($C424)+'v1 Frame'!N$3*COS($C424)*SIN($E424)+'v1 Frame'!O$3*COS($C424)*COS($E424),"")</f>
        <is>
          <t/>
        </is>
      </c>
      <c r="V424" s="8" t="inlineStr">
        <f aca="false">IF(A424&lt;&gt;"",$G424+'v1 Frame'!P$3*COS($C424)+'v1 Frame'!Q$3*SIN($C424)*SIN($E424)+'v1 Frame'!R$3*SIN($C424)*COS($E424),"")</f>
        <is>
          <t/>
        </is>
      </c>
      <c r="W424" s="8" t="inlineStr">
        <f aca="false">IF(A424&lt;&gt;"",$H424+'v1 Frame'!Q$3*COS($E424)-'v1 Frame'!R$3*SIN($E424),"")</f>
        <is>
          <t/>
        </is>
      </c>
      <c r="X424" s="8" t="inlineStr">
        <f aca="false">IF(A424&lt;&gt;"",$I424-'v1 Frame'!P$3*SIN($C424)+'v1 Frame'!Q$3*COS($C424)*SIN($E424)+'v1 Frame'!R$3*COS($C424)*COS($E424),"")</f>
        <is>
          <t/>
        </is>
      </c>
      <c r="Y424" s="8" t="inlineStr">
        <f aca="false">IF(A424&lt;&gt;"",$G424+'v1 Frame'!S$3*COS($C424)+'v1 Frame'!T$3*SIN($C424)*SIN($E424)+'v1 Frame'!U$3*SIN($C424)*COS($E424),"")</f>
        <is>
          <t/>
        </is>
      </c>
      <c r="Z424" s="8" t="inlineStr">
        <f aca="false">IF(A424&lt;&gt;"",$H424+'v1 Frame'!T$3*COS($E424)-'v1 Frame'!U$3*SIN($E424),"")</f>
        <is>
          <t/>
        </is>
      </c>
      <c r="AA424" s="8" t="inlineStr">
        <f aca="false">IF(A424&lt;&gt;"",$I424-'v1 Frame'!S$3*SIN($C424)+'v1 Frame'!T$3*COS($C424)*SIN($E424)+'v1 Frame'!U$3*COS($C424)*COS($E424),"")</f>
        <is>
          <t/>
        </is>
      </c>
      <c r="AB424" s="8" t="inlineStr">
        <f aca="false">IF(A424&lt;&gt;"",$G424+'v1 Frame'!V$3*COS($C424)+'v1 Frame'!W$3*SIN($C424)*SIN($E424)+'v1 Frame'!X$3*SIN($C424)*COS($E424),"")</f>
        <is>
          <t/>
        </is>
      </c>
      <c r="AC424" s="8" t="inlineStr">
        <f aca="false">IF(A424&lt;&gt;"",$H424+'v1 Frame'!W$3*COS($E424)-'v1 Frame'!X$3*SIN($E424),"")</f>
        <is>
          <t/>
        </is>
      </c>
      <c r="AD424" s="8" t="inlineStr">
        <f aca="false">IF(A424&lt;&gt;"",$I424-'v1 Frame'!V$3*SIN($C424)+'v1 Frame'!W$3*COS($C424)*SIN($E424)+'v1 Frame'!X$3*COS($C424)*COS($E424),"")</f>
        <is>
          <t/>
        </is>
      </c>
      <c r="AE424" s="25" t="inlineStr">
        <f aca="false">IF(A424&lt;&gt;"",$G424+'v1 Frame'!Y$3*COS($C424)+'v1 Frame'!Z$3*SIN($C424)*SIN($E424)+'v1 Frame'!AA$3*SIN($C424)*COS($E424),"")</f>
        <is>
          <t/>
        </is>
      </c>
      <c r="AF424" s="25" t="inlineStr">
        <f aca="false">IF(A424&lt;&gt;"",$H424+'v1 Frame'!Z$3*COS($E424)-'v1 Frame'!AA$3*SIN($E424),"")</f>
        <is>
          <t/>
        </is>
      </c>
      <c r="AG424" s="25" t="inlineStr">
        <f aca="false">IF(A424&lt;&gt;"",$I424-'v1 Frame'!Y$3*SIN($C424)+'v1 Frame'!Z$3*COS($C424)*SIN($E424)+'v1 Frame'!AA$3*COS($C424)*COS($E424),"")</f>
        <is>
          <t/>
        </is>
      </c>
      <c r="AH424" s="8" t="inlineStr">
        <f aca="false">IF(A424&lt;&gt;"",SQRT(SUMSQ(G424:I424)),"")</f>
        <is>
          <t/>
        </is>
      </c>
      <c r="AI424" s="8" t="inlineStr">
        <f aca="false">IF(A424&lt;&gt;"",IF(AH424&lt;&gt;0,ACOS(I424/AH424),0),"")</f>
        <is>
          <t/>
        </is>
      </c>
      <c r="AJ424" s="8" t="inlineStr">
        <f aca="false">IF(A424&lt;&gt;"",DEGREES(AI424),"")</f>
        <is>
          <t/>
        </is>
      </c>
      <c r="AK424" s="8" t="inlineStr">
        <f aca="false">IF(A424&lt;&gt;"",IF(OR(G424&lt;&gt;0,H424&lt;&gt;0),ATAN2(G424,H424),0),"")</f>
        <is>
          <t/>
        </is>
      </c>
      <c r="AL424" s="8" t="inlineStr">
        <f aca="false">IF(A424&lt;&gt;"",DEGREES(AK424),"")</f>
        <is>
          <t/>
        </is>
      </c>
      <c r="AM424" s="8" t="inlineStr">
        <f aca="false">IF(A424&lt;&gt;"",SQRT(SUMSQ(J424:L424)),"")</f>
        <is>
          <t/>
        </is>
      </c>
      <c r="AN424" s="8" t="inlineStr">
        <f aca="false">IF(A424&lt;&gt;"",IF(AM424&lt;&gt;0,ACOS(L424/AM424),0),"")</f>
        <is>
          <t/>
        </is>
      </c>
      <c r="AO424" s="8" t="inlineStr">
        <f aca="false">IF(A424&lt;&gt;"",DEGREES(AN424),"")</f>
        <is>
          <t/>
        </is>
      </c>
      <c r="AP424" s="8" t="inlineStr">
        <f aca="false">IF(A424&lt;&gt;"",IF(OR(J424&lt;&gt;0,K424&lt;&gt;0),ATAN2(J424,K424),0),"")</f>
        <is>
          <t/>
        </is>
      </c>
      <c r="AQ424" s="8" t="inlineStr">
        <f aca="false">IF(A424&lt;&gt;"",DEGREES(AP424),"")</f>
        <is>
          <t/>
        </is>
      </c>
      <c r="AR424" s="8" t="inlineStr">
        <f aca="false">IF(A424&lt;&gt;"",SQRT(SUMSQ(M424:O424)),"")</f>
        <is>
          <t/>
        </is>
      </c>
      <c r="AS424" s="8" t="inlineStr">
        <f aca="false">IF(A424&lt;&gt;"",IF(AR424&lt;&gt;0,ACOS(O424/AR424),0),"")</f>
        <is>
          <t/>
        </is>
      </c>
      <c r="AT424" s="8" t="inlineStr">
        <f aca="false">IF(A424&lt;&gt;"",DEGREES(AS424),"")</f>
        <is>
          <t/>
        </is>
      </c>
      <c r="AU424" s="8" t="inlineStr">
        <f aca="false">IF(A424&lt;&gt;"",IF(OR(M424&lt;&gt;0,N424&lt;&gt;0),ATAN2(M424,N424),0),"")</f>
        <is>
          <t/>
        </is>
      </c>
      <c r="AV424" s="8" t="inlineStr">
        <f aca="false">IF(A424&lt;&gt;"",DEGREES(AU424),"")</f>
        <is>
          <t/>
        </is>
      </c>
      <c r="AW424" s="8" t="inlineStr">
        <f aca="false">IF(A424&lt;&gt;"",SQRT(SUMSQ(P424:R424)),"")</f>
        <is>
          <t/>
        </is>
      </c>
      <c r="AX424" s="8" t="inlineStr">
        <f aca="false">IF(A424&lt;&gt;"",IF(AW424&lt;&gt;0,ACOS(R424/AW424),0),"")</f>
        <is>
          <t/>
        </is>
      </c>
      <c r="AY424" s="8" t="inlineStr">
        <f aca="false">IF(A424&lt;&gt;"",DEGREES(AX424),"")</f>
        <is>
          <t/>
        </is>
      </c>
      <c r="AZ424" s="8" t="inlineStr">
        <f aca="false">IF(A424&lt;&gt;"",IF(OR(P424&lt;&gt;0,Q424&lt;&gt;0),ATAN2(P424,Q424),0),"")</f>
        <is>
          <t/>
        </is>
      </c>
      <c r="BA424" s="8" t="inlineStr">
        <f aca="false">IF(A424&lt;&gt;"",DEGREES(AZ424),"")</f>
        <is>
          <t/>
        </is>
      </c>
      <c r="BB424" s="8" t="inlineStr">
        <f aca="false">IF(A424&lt;&gt;"",SQRT(SUMSQ(S424:U424)),"")</f>
        <is>
          <t/>
        </is>
      </c>
      <c r="BC424" s="8" t="inlineStr">
        <f aca="false">IF(A424&lt;&gt;"",IF(BB424&lt;&gt;0,ACOS(U424/BB424),0),"")</f>
        <is>
          <t/>
        </is>
      </c>
      <c r="BD424" s="8" t="inlineStr">
        <f aca="false">IF(A424&lt;&gt;"",DEGREES(BC424),"")</f>
        <is>
          <t/>
        </is>
      </c>
      <c r="BE424" s="8" t="inlineStr">
        <f aca="false">IF(A424&lt;&gt;"",IF(OR(S424&lt;&gt;0,T424&lt;&gt;0),ATAN2(S424,T424),0),"")</f>
        <is>
          <t/>
        </is>
      </c>
      <c r="BF424" s="8" t="inlineStr">
        <f aca="false">IF(A424&lt;&gt;"",DEGREES(BE424),"")</f>
        <is>
          <t/>
        </is>
      </c>
      <c r="BG424" s="8" t="inlineStr">
        <f aca="false">IF(A424&lt;&gt;"",SQRT(SUMSQ(V424:X424)),"")</f>
        <is>
          <t/>
        </is>
      </c>
      <c r="BH424" s="8" t="inlineStr">
        <f aca="false">IF(A424&lt;&gt;"",IF(BG424&lt;&gt;0,ACOS(X424/BG424),0),"")</f>
        <is>
          <t/>
        </is>
      </c>
      <c r="BI424" s="8" t="inlineStr">
        <f aca="false">IF(A424&lt;&gt;"",DEGREES(BH424),"")</f>
        <is>
          <t/>
        </is>
      </c>
      <c r="BJ424" s="8" t="inlineStr">
        <f aca="false">IF(A424&lt;&gt;"",IF(OR(V424&lt;&gt;0,W424&lt;&gt;0),ATAN2(V424,W424),0),"")</f>
        <is>
          <t/>
        </is>
      </c>
      <c r="BK424" s="8" t="inlineStr">
        <f aca="false">IF(A424&lt;&gt;"",DEGREES(BJ424),"")</f>
        <is>
          <t/>
        </is>
      </c>
      <c r="BL424" s="8" t="inlineStr">
        <f aca="false">IF(A424&lt;&gt;"",SQRT(SUMSQ(Y424:AA424)),"")</f>
        <is>
          <t/>
        </is>
      </c>
      <c r="BM424" s="8" t="inlineStr">
        <f aca="false">IF(A424&lt;&gt;"",IF(BL424&lt;&gt;0,ACOS(AA424/BL424),0),"")</f>
        <is>
          <t/>
        </is>
      </c>
      <c r="BN424" s="8" t="inlineStr">
        <f aca="false">IF(A424&lt;&gt;"",DEGREES(BM424),"")</f>
        <is>
          <t/>
        </is>
      </c>
      <c r="BO424" s="8" t="inlineStr">
        <f aca="false">IF(A424&lt;&gt;"",IF(OR(Y424&lt;&gt;0,Z424&lt;&gt;0),ATAN2(Y424,Z424),0),"")</f>
        <is>
          <t/>
        </is>
      </c>
      <c r="BP424" s="8" t="inlineStr">
        <f aca="false">IF(A424&lt;&gt;"",DEGREES(BO424),"")</f>
        <is>
          <t/>
        </is>
      </c>
      <c r="BQ424" s="8" t="inlineStr">
        <f aca="false">IF(A424&lt;&gt;"",SQRT(SUMSQ(AB424:AD424)),"")</f>
        <is>
          <t/>
        </is>
      </c>
      <c r="BR424" s="8" t="inlineStr">
        <f aca="false">IF(A424&lt;&gt;"",IF(BQ424&lt;&gt;0,ACOS(AD424/BQ424),0),"")</f>
        <is>
          <t/>
        </is>
      </c>
      <c r="BS424" s="8" t="inlineStr">
        <f aca="false">IF(A424&lt;&gt;"",DEGREES(BR424),"")</f>
        <is>
          <t/>
        </is>
      </c>
      <c r="BT424" s="8" t="inlineStr">
        <f aca="false">IF(A424&lt;&gt;"",IF(OR(AB424&lt;&gt;0,AC424&lt;&gt;0),ATAN2(AB424,AC424),0),"")</f>
        <is>
          <t/>
        </is>
      </c>
      <c r="BU424" s="8" t="inlineStr">
        <f aca="false">IF(A424&lt;&gt;"",DEGREES(BT424),"")</f>
        <is>
          <t/>
        </is>
      </c>
      <c r="BV424" s="8" t="inlineStr">
        <f aca="false">IF(A424&lt;&gt;"",SQRT(SUMSQ(AE424:AG424)),"")</f>
        <is>
          <t/>
        </is>
      </c>
      <c r="BW424" s="8" t="inlineStr">
        <f aca="false">IF(A424&lt;&gt;"",IF(BV424&lt;&gt;0,ACOS(AG424/BV424),0),"")</f>
        <is>
          <t/>
        </is>
      </c>
      <c r="BX424" s="8" t="inlineStr">
        <f aca="false">IF(A424&lt;&gt;"",DEGREES(BW424),"")</f>
        <is>
          <t/>
        </is>
      </c>
      <c r="BY424" s="8" t="inlineStr">
        <f aca="false">IF(A424&lt;&gt;"",IF(OR(AF424&lt;&gt;0,AG424&lt;&gt;0),ATAN2(AF424,AG424),0),"")</f>
        <is>
          <t/>
        </is>
      </c>
      <c r="BZ424" s="8" t="inlineStr">
        <f aca="false">IF(A424&lt;&gt;"",DEGREES(BY424),"")</f>
        <is>
          <t/>
        </is>
      </c>
      <c r="CA424" s="0" t="inlineStr">
        <f aca="false">IF(A424&lt;&gt;"",IF(AND(AI424&lt;Parameters!$B$11,AI424&gt;Parameters!$B$12,AN424&lt;Parameters!$B$11,AN424&gt;Parameters!$B$12,AS424&lt;Parameters!$B$11,AS424&gt;Parameters!$B$12,AX424&lt;Parameters!$B$11,AX424&gt;Parameters!$B$12,BC424&lt;Parameters!$B$11,BC424&gt;Parameters!$B$12,BM424&lt;Parameters!$B$11,BM424&gt;Parameters!$B$12,BR424&lt;Parameters!$B$11,BR424&gt;Parameters!$B$12,BW424&lt;Parameters!$B$11,BW424&gt;Parameters!$B$12),1,0),"")</f>
        <is>
          <t/>
        </is>
      </c>
      <c r="CB424" s="0" t="inlineStr">
        <f aca="false">IF(A424&lt;&gt;"",IF(OR(AI424&lt;Parameters!$B$12,AI424&gt;Parameters!$B$11),0,1),"")</f>
        <is>
          <t/>
        </is>
      </c>
      <c r="CC424" s="0" t="inlineStr">
        <f aca="false">IF(A424&lt;&gt;"",IF(OR(AN424&lt;Parameters!$B$12,AN424&gt;Parameters!$B$11),0,1),"")</f>
        <is>
          <t/>
        </is>
      </c>
      <c r="CD424" s="0" t="inlineStr">
        <f aca="false">IF(A424&lt;&gt;"",IF(OR(AS424&lt;Parameters!$B$12,AS424&gt;Parameters!$B$11),0,1),"")</f>
        <is>
          <t/>
        </is>
      </c>
      <c r="CE424" s="0" t="inlineStr">
        <f aca="false">IF(A424&lt;&gt;"",IF(OR(AX424&lt;Parameters!$B$12,AX424&gt;Parameters!$B$11),0,1),"")</f>
        <is>
          <t/>
        </is>
      </c>
      <c r="CF424" s="0" t="inlineStr">
        <f aca="false">IF(A424&lt;&gt;"",IF(OR(BC424&lt;Parameters!$B$12,BC424&gt;Parameters!$B$11),0,1),"")</f>
        <is>
          <t/>
        </is>
      </c>
      <c r="CG424" s="0" t="inlineStr">
        <f aca="false">IF(A424&lt;&gt;"",IF(OR(BH424&lt;Parameters!$B$12,BH424&gt;Parameters!$B$11),0,1),"")</f>
        <is>
          <t/>
        </is>
      </c>
      <c r="CH424" s="0" t="inlineStr">
        <f aca="false">IF(A424&lt;&gt;"",IF(OR(BM424&lt;Parameters!$B$12,BM424&gt;Parameters!$B$11),0,1),"")</f>
        <is>
          <t/>
        </is>
      </c>
      <c r="CI424" s="0" t="inlineStr">
        <f aca="false">IF(A424&lt;&gt;"",IF(OR(BR424&lt;Parameters!$B$12,BR424&gt;Parameters!$B$11),0,1),"")</f>
        <is>
          <t/>
        </is>
      </c>
      <c r="CJ424" s="0" t="inlineStr">
        <f aca="false">IF(A424&lt;&gt;"",IF(OR(BW424&lt;Parameters!$B$12,BW424&gt;Parameters!$B$11),0,1),"")</f>
        <is>
          <t/>
        </is>
      </c>
      <c r="CK424" s="26" t="inlineStr">
        <f aca="false">IF(A424&lt;&gt;"",SUM(CB424:CJ424)/9,"")</f>
        <is>
          <t/>
        </is>
      </c>
      <c r="CL424" s="0" t="inlineStr">
        <f aca="false">IF(A424&lt;&gt;"",CK424*9,"")</f>
        <is>
          <t/>
        </is>
      </c>
      <c r="CM424" s="8" t="inlineStr">
        <f aca="false">IF(A424&lt;&gt;"",TEXT(B424,CM$2)&amp;" "&amp;TEXT(A424,CM$2),"")</f>
        <is>
          <t/>
        </is>
      </c>
    </row>
    <row r="425" customFormat="false" ht="15" hidden="false" customHeight="false" outlineLevel="0" collapsed="false">
      <c r="A425" s="0" t="inlineStr">
        <f aca="false">IF(OR(B424&lt;Parameters!$K$12,A424&lt;Parameters!$K$12),IF(A424&lt;Parameters!$K$12,A424+1,0),"")</f>
        <is>
          <t/>
        </is>
      </c>
      <c r="B425" s="0" t="inlineStr">
        <f aca="false">IF(A425&lt;&gt;"",IF(A425=0,B424+1,B424),"")</f>
        <is>
          <t/>
        </is>
      </c>
      <c r="C425" s="24" t="inlineStr">
        <f aca="false">IF(A425&lt;&gt;"",-_phi*(A425+0.5),"")</f>
        <is>
          <t/>
        </is>
      </c>
      <c r="D425" s="8" t="inlineStr">
        <f aca="false">IF(A425&lt;&gt;"",DEGREES(C425),"")</f>
        <is>
          <t/>
        </is>
      </c>
      <c r="E425" s="24" t="inlineStr">
        <f aca="false">IF(A425&lt;&gt;"",_phi*(B425+0.5),"")</f>
        <is>
          <t/>
        </is>
      </c>
      <c r="F425" s="8" t="inlineStr">
        <f aca="false">IF(A425&lt;&gt;"",DEGREES(E425),"")</f>
        <is>
          <t/>
        </is>
      </c>
      <c r="G425" s="8" t="inlineStr">
        <f aca="false">IF(A425&lt;&gt;"",LOOKUP(A425,h!$A$3:$A$30,h!$D$3:$D$30),"")</f>
        <is>
          <t/>
        </is>
      </c>
      <c r="H425" s="8" t="inlineStr">
        <f aca="false">IF(A425&lt;&gt;"",LOOKUP(B425,h!$A$3:$A$30,h!$D$3:$D$30),"")</f>
        <is>
          <t/>
        </is>
      </c>
      <c r="I425" s="8" t="inlineStr">
        <f aca="false">IF(A425&lt;&gt;"",_zif,"")</f>
        <is>
          <t/>
        </is>
      </c>
      <c r="J425" s="8" t="inlineStr">
        <f aca="false">IF(A425&lt;&gt;"",$G425+'v1 Frame'!D$3*COS($C425)+'v1 Frame'!E$3*SIN($C425)*SIN($E425)+'v1 Frame'!F$3*SIN($C425)*COS($E425),"")</f>
        <is>
          <t/>
        </is>
      </c>
      <c r="K425" s="8" t="inlineStr">
        <f aca="false">IF(A425&lt;&gt;"",$H425+'v1 Frame'!E$3*COS($E425)-'v1 Frame'!F$3*SIN($E425),"")</f>
        <is>
          <t/>
        </is>
      </c>
      <c r="L425" s="8" t="inlineStr">
        <f aca="false">IF(A425&lt;&gt;"",$I425-'v1 Frame'!D$3*SIN($C425)+'v1 Frame'!E$3*COS($C425)*SIN($E425)+'v1 Frame'!F$3*COS($C425)*COS($E425),"")</f>
        <is>
          <t/>
        </is>
      </c>
      <c r="M425" s="8" t="inlineStr">
        <f aca="false">IF(A425&lt;&gt;"",$G425+'v1 Frame'!G$3*COS($C425)+'v1 Frame'!H$3*SIN($C425)*SIN($E425)+'v1 Frame'!I$3*SIN($C425)*COS($E425),"")</f>
        <is>
          <t/>
        </is>
      </c>
      <c r="N425" s="8" t="inlineStr">
        <f aca="false">IF(A425&lt;&gt;"",$H425+'v1 Frame'!H$3*COS($E425)-'v1 Frame'!I$3*SIN($E425),"")</f>
        <is>
          <t/>
        </is>
      </c>
      <c r="O425" s="8" t="inlineStr">
        <f aca="false">IF(A425&lt;&gt;"",$I425-'v1 Frame'!G$3*SIN($C425)+'v1 Frame'!H$3*COS($C425)*SIN($E425)+'v1 Frame'!I$3*COS($C425)*COS($E425),"")</f>
        <is>
          <t/>
        </is>
      </c>
      <c r="P425" s="8" t="inlineStr">
        <f aca="false">IF(A425&lt;&gt;"",$G425+'v1 Frame'!J$3*COS($C425)+'v1 Frame'!K$3*SIN($C425)*SIN($E425)+'v1 Frame'!L$3*SIN($C425)*COS($E425),"")</f>
        <is>
          <t/>
        </is>
      </c>
      <c r="Q425" s="8" t="inlineStr">
        <f aca="false">IF(A425&lt;&gt;"",$H425+'v1 Frame'!K$3*COS($E425)-'v1 Frame'!L$3*SIN($E425),"")</f>
        <is>
          <t/>
        </is>
      </c>
      <c r="R425" s="8" t="inlineStr">
        <f aca="false">IF(A425&lt;&gt;"",$I425-'v1 Frame'!J$3*SIN($C425)+'v1 Frame'!K$3*COS($C425)*SIN($E425)+'v1 Frame'!L$3*COS($C425)*COS($E425),"")</f>
        <is>
          <t/>
        </is>
      </c>
      <c r="S425" s="8" t="inlineStr">
        <f aca="false">IF(A425&lt;&gt;"",$G425+'v1 Frame'!M$3*COS($C425)+'v1 Frame'!N$3*SIN($C425)*SIN($E425)+'v1 Frame'!O$3*SIN($C425)*COS($E425),"")</f>
        <is>
          <t/>
        </is>
      </c>
      <c r="T425" s="8" t="inlineStr">
        <f aca="false">IF(A425&lt;&gt;"",$H425+'v1 Frame'!N$3*COS($E425)-'v1 Frame'!O$3*SIN($E425),"")</f>
        <is>
          <t/>
        </is>
      </c>
      <c r="U425" s="8" t="inlineStr">
        <f aca="false">IF(A425&lt;&gt;"",$I425-'v1 Frame'!M$3*SIN($C425)+'v1 Frame'!N$3*COS($C425)*SIN($E425)+'v1 Frame'!O$3*COS($C425)*COS($E425),"")</f>
        <is>
          <t/>
        </is>
      </c>
      <c r="V425" s="8" t="inlineStr">
        <f aca="false">IF(A425&lt;&gt;"",$G425+'v1 Frame'!P$3*COS($C425)+'v1 Frame'!Q$3*SIN($C425)*SIN($E425)+'v1 Frame'!R$3*SIN($C425)*COS($E425),"")</f>
        <is>
          <t/>
        </is>
      </c>
      <c r="W425" s="8" t="inlineStr">
        <f aca="false">IF(A425&lt;&gt;"",$H425+'v1 Frame'!Q$3*COS($E425)-'v1 Frame'!R$3*SIN($E425),"")</f>
        <is>
          <t/>
        </is>
      </c>
      <c r="X425" s="8" t="inlineStr">
        <f aca="false">IF(A425&lt;&gt;"",$I425-'v1 Frame'!P$3*SIN($C425)+'v1 Frame'!Q$3*COS($C425)*SIN($E425)+'v1 Frame'!R$3*COS($C425)*COS($E425),"")</f>
        <is>
          <t/>
        </is>
      </c>
      <c r="Y425" s="8" t="inlineStr">
        <f aca="false">IF(A425&lt;&gt;"",$G425+'v1 Frame'!S$3*COS($C425)+'v1 Frame'!T$3*SIN($C425)*SIN($E425)+'v1 Frame'!U$3*SIN($C425)*COS($E425),"")</f>
        <is>
          <t/>
        </is>
      </c>
      <c r="Z425" s="8" t="inlineStr">
        <f aca="false">IF(A425&lt;&gt;"",$H425+'v1 Frame'!T$3*COS($E425)-'v1 Frame'!U$3*SIN($E425),"")</f>
        <is>
          <t/>
        </is>
      </c>
      <c r="AA425" s="8" t="inlineStr">
        <f aca="false">IF(A425&lt;&gt;"",$I425-'v1 Frame'!S$3*SIN($C425)+'v1 Frame'!T$3*COS($C425)*SIN($E425)+'v1 Frame'!U$3*COS($C425)*COS($E425),"")</f>
        <is>
          <t/>
        </is>
      </c>
      <c r="AB425" s="8" t="inlineStr">
        <f aca="false">IF(A425&lt;&gt;"",$G425+'v1 Frame'!V$3*COS($C425)+'v1 Frame'!W$3*SIN($C425)*SIN($E425)+'v1 Frame'!X$3*SIN($C425)*COS($E425),"")</f>
        <is>
          <t/>
        </is>
      </c>
      <c r="AC425" s="8" t="inlineStr">
        <f aca="false">IF(A425&lt;&gt;"",$H425+'v1 Frame'!W$3*COS($E425)-'v1 Frame'!X$3*SIN($E425),"")</f>
        <is>
          <t/>
        </is>
      </c>
      <c r="AD425" s="8" t="inlineStr">
        <f aca="false">IF(A425&lt;&gt;"",$I425-'v1 Frame'!V$3*SIN($C425)+'v1 Frame'!W$3*COS($C425)*SIN($E425)+'v1 Frame'!X$3*COS($C425)*COS($E425),"")</f>
        <is>
          <t/>
        </is>
      </c>
      <c r="AE425" s="25" t="inlineStr">
        <f aca="false">IF(A425&lt;&gt;"",$G425+'v1 Frame'!Y$3*COS($C425)+'v1 Frame'!Z$3*SIN($C425)*SIN($E425)+'v1 Frame'!AA$3*SIN($C425)*COS($E425),"")</f>
        <is>
          <t/>
        </is>
      </c>
      <c r="AF425" s="25" t="inlineStr">
        <f aca="false">IF(A425&lt;&gt;"",$H425+'v1 Frame'!Z$3*COS($E425)-'v1 Frame'!AA$3*SIN($E425),"")</f>
        <is>
          <t/>
        </is>
      </c>
      <c r="AG425" s="25" t="inlineStr">
        <f aca="false">IF(A425&lt;&gt;"",$I425-'v1 Frame'!Y$3*SIN($C425)+'v1 Frame'!Z$3*COS($C425)*SIN($E425)+'v1 Frame'!AA$3*COS($C425)*COS($E425),"")</f>
        <is>
          <t/>
        </is>
      </c>
      <c r="AH425" s="8" t="inlineStr">
        <f aca="false">IF(A425&lt;&gt;"",SQRT(SUMSQ(G425:I425)),"")</f>
        <is>
          <t/>
        </is>
      </c>
      <c r="AI425" s="8" t="inlineStr">
        <f aca="false">IF(A425&lt;&gt;"",IF(AH425&lt;&gt;0,ACOS(I425/AH425),0),"")</f>
        <is>
          <t/>
        </is>
      </c>
      <c r="AJ425" s="8" t="inlineStr">
        <f aca="false">IF(A425&lt;&gt;"",DEGREES(AI425),"")</f>
        <is>
          <t/>
        </is>
      </c>
      <c r="AK425" s="8" t="inlineStr">
        <f aca="false">IF(A425&lt;&gt;"",IF(OR(G425&lt;&gt;0,H425&lt;&gt;0),ATAN2(G425,H425),0),"")</f>
        <is>
          <t/>
        </is>
      </c>
      <c r="AL425" s="8" t="inlineStr">
        <f aca="false">IF(A425&lt;&gt;"",DEGREES(AK425),"")</f>
        <is>
          <t/>
        </is>
      </c>
      <c r="AM425" s="8" t="inlineStr">
        <f aca="false">IF(A425&lt;&gt;"",SQRT(SUMSQ(J425:L425)),"")</f>
        <is>
          <t/>
        </is>
      </c>
      <c r="AN425" s="8" t="inlineStr">
        <f aca="false">IF(A425&lt;&gt;"",IF(AM425&lt;&gt;0,ACOS(L425/AM425),0),"")</f>
        <is>
          <t/>
        </is>
      </c>
      <c r="AO425" s="8" t="inlineStr">
        <f aca="false">IF(A425&lt;&gt;"",DEGREES(AN425),"")</f>
        <is>
          <t/>
        </is>
      </c>
      <c r="AP425" s="8" t="inlineStr">
        <f aca="false">IF(A425&lt;&gt;"",IF(OR(J425&lt;&gt;0,K425&lt;&gt;0),ATAN2(J425,K425),0),"")</f>
        <is>
          <t/>
        </is>
      </c>
      <c r="AQ425" s="8" t="inlineStr">
        <f aca="false">IF(A425&lt;&gt;"",DEGREES(AP425),"")</f>
        <is>
          <t/>
        </is>
      </c>
      <c r="AR425" s="8" t="inlineStr">
        <f aca="false">IF(A425&lt;&gt;"",SQRT(SUMSQ(M425:O425)),"")</f>
        <is>
          <t/>
        </is>
      </c>
      <c r="AS425" s="8" t="inlineStr">
        <f aca="false">IF(A425&lt;&gt;"",IF(AR425&lt;&gt;0,ACOS(O425/AR425),0),"")</f>
        <is>
          <t/>
        </is>
      </c>
      <c r="AT425" s="8" t="inlineStr">
        <f aca="false">IF(A425&lt;&gt;"",DEGREES(AS425),"")</f>
        <is>
          <t/>
        </is>
      </c>
      <c r="AU425" s="8" t="inlineStr">
        <f aca="false">IF(A425&lt;&gt;"",IF(OR(M425&lt;&gt;0,N425&lt;&gt;0),ATAN2(M425,N425),0),"")</f>
        <is>
          <t/>
        </is>
      </c>
      <c r="AV425" s="8" t="inlineStr">
        <f aca="false">IF(A425&lt;&gt;"",DEGREES(AU425),"")</f>
        <is>
          <t/>
        </is>
      </c>
      <c r="AW425" s="8" t="inlineStr">
        <f aca="false">IF(A425&lt;&gt;"",SQRT(SUMSQ(P425:R425)),"")</f>
        <is>
          <t/>
        </is>
      </c>
      <c r="AX425" s="8" t="inlineStr">
        <f aca="false">IF(A425&lt;&gt;"",IF(AW425&lt;&gt;0,ACOS(R425/AW425),0),"")</f>
        <is>
          <t/>
        </is>
      </c>
      <c r="AY425" s="8" t="inlineStr">
        <f aca="false">IF(A425&lt;&gt;"",DEGREES(AX425),"")</f>
        <is>
          <t/>
        </is>
      </c>
      <c r="AZ425" s="8" t="inlineStr">
        <f aca="false">IF(A425&lt;&gt;"",IF(OR(P425&lt;&gt;0,Q425&lt;&gt;0),ATAN2(P425,Q425),0),"")</f>
        <is>
          <t/>
        </is>
      </c>
      <c r="BA425" s="8" t="inlineStr">
        <f aca="false">IF(A425&lt;&gt;"",DEGREES(AZ425),"")</f>
        <is>
          <t/>
        </is>
      </c>
      <c r="BB425" s="8" t="inlineStr">
        <f aca="false">IF(A425&lt;&gt;"",SQRT(SUMSQ(S425:U425)),"")</f>
        <is>
          <t/>
        </is>
      </c>
      <c r="BC425" s="8" t="inlineStr">
        <f aca="false">IF(A425&lt;&gt;"",IF(BB425&lt;&gt;0,ACOS(U425/BB425),0),"")</f>
        <is>
          <t/>
        </is>
      </c>
      <c r="BD425" s="8" t="inlineStr">
        <f aca="false">IF(A425&lt;&gt;"",DEGREES(BC425),"")</f>
        <is>
          <t/>
        </is>
      </c>
      <c r="BE425" s="8" t="inlineStr">
        <f aca="false">IF(A425&lt;&gt;"",IF(OR(S425&lt;&gt;0,T425&lt;&gt;0),ATAN2(S425,T425),0),"")</f>
        <is>
          <t/>
        </is>
      </c>
      <c r="BF425" s="8" t="inlineStr">
        <f aca="false">IF(A425&lt;&gt;"",DEGREES(BE425),"")</f>
        <is>
          <t/>
        </is>
      </c>
      <c r="BG425" s="8" t="inlineStr">
        <f aca="false">IF(A425&lt;&gt;"",SQRT(SUMSQ(V425:X425)),"")</f>
        <is>
          <t/>
        </is>
      </c>
      <c r="BH425" s="8" t="inlineStr">
        <f aca="false">IF(A425&lt;&gt;"",IF(BG425&lt;&gt;0,ACOS(X425/BG425),0),"")</f>
        <is>
          <t/>
        </is>
      </c>
      <c r="BI425" s="8" t="inlineStr">
        <f aca="false">IF(A425&lt;&gt;"",DEGREES(BH425),"")</f>
        <is>
          <t/>
        </is>
      </c>
      <c r="BJ425" s="8" t="inlineStr">
        <f aca="false">IF(A425&lt;&gt;"",IF(OR(V425&lt;&gt;0,W425&lt;&gt;0),ATAN2(V425,W425),0),"")</f>
        <is>
          <t/>
        </is>
      </c>
      <c r="BK425" s="8" t="inlineStr">
        <f aca="false">IF(A425&lt;&gt;"",DEGREES(BJ425),"")</f>
        <is>
          <t/>
        </is>
      </c>
      <c r="BL425" s="8" t="inlineStr">
        <f aca="false">IF(A425&lt;&gt;"",SQRT(SUMSQ(Y425:AA425)),"")</f>
        <is>
          <t/>
        </is>
      </c>
      <c r="BM425" s="8" t="inlineStr">
        <f aca="false">IF(A425&lt;&gt;"",IF(BL425&lt;&gt;0,ACOS(AA425/BL425),0),"")</f>
        <is>
          <t/>
        </is>
      </c>
      <c r="BN425" s="8" t="inlineStr">
        <f aca="false">IF(A425&lt;&gt;"",DEGREES(BM425),"")</f>
        <is>
          <t/>
        </is>
      </c>
      <c r="BO425" s="8" t="inlineStr">
        <f aca="false">IF(A425&lt;&gt;"",IF(OR(Y425&lt;&gt;0,Z425&lt;&gt;0),ATAN2(Y425,Z425),0),"")</f>
        <is>
          <t/>
        </is>
      </c>
      <c r="BP425" s="8" t="inlineStr">
        <f aca="false">IF(A425&lt;&gt;"",DEGREES(BO425),"")</f>
        <is>
          <t/>
        </is>
      </c>
      <c r="BQ425" s="8" t="inlineStr">
        <f aca="false">IF(A425&lt;&gt;"",SQRT(SUMSQ(AB425:AD425)),"")</f>
        <is>
          <t/>
        </is>
      </c>
      <c r="BR425" s="8" t="inlineStr">
        <f aca="false">IF(A425&lt;&gt;"",IF(BQ425&lt;&gt;0,ACOS(AD425/BQ425),0),"")</f>
        <is>
          <t/>
        </is>
      </c>
      <c r="BS425" s="8" t="inlineStr">
        <f aca="false">IF(A425&lt;&gt;"",DEGREES(BR425),"")</f>
        <is>
          <t/>
        </is>
      </c>
      <c r="BT425" s="8" t="inlineStr">
        <f aca="false">IF(A425&lt;&gt;"",IF(OR(AB425&lt;&gt;0,AC425&lt;&gt;0),ATAN2(AB425,AC425),0),"")</f>
        <is>
          <t/>
        </is>
      </c>
      <c r="BU425" s="8" t="inlineStr">
        <f aca="false">IF(A425&lt;&gt;"",DEGREES(BT425),"")</f>
        <is>
          <t/>
        </is>
      </c>
      <c r="BV425" s="8" t="inlineStr">
        <f aca="false">IF(A425&lt;&gt;"",SQRT(SUMSQ(AE425:AG425)),"")</f>
        <is>
          <t/>
        </is>
      </c>
      <c r="BW425" s="8" t="inlineStr">
        <f aca="false">IF(A425&lt;&gt;"",IF(BV425&lt;&gt;0,ACOS(AG425/BV425),0),"")</f>
        <is>
          <t/>
        </is>
      </c>
      <c r="BX425" s="8" t="inlineStr">
        <f aca="false">IF(A425&lt;&gt;"",DEGREES(BW425),"")</f>
        <is>
          <t/>
        </is>
      </c>
      <c r="BY425" s="8" t="inlineStr">
        <f aca="false">IF(A425&lt;&gt;"",IF(OR(AF425&lt;&gt;0,AG425&lt;&gt;0),ATAN2(AF425,AG425),0),"")</f>
        <is>
          <t/>
        </is>
      </c>
      <c r="BZ425" s="8" t="inlineStr">
        <f aca="false">IF(A425&lt;&gt;"",DEGREES(BY425),"")</f>
        <is>
          <t/>
        </is>
      </c>
      <c r="CA425" s="0" t="inlineStr">
        <f aca="false">IF(A425&lt;&gt;"",IF(AND(AI425&lt;Parameters!$B$11,AI425&gt;Parameters!$B$12,AN425&lt;Parameters!$B$11,AN425&gt;Parameters!$B$12,AS425&lt;Parameters!$B$11,AS425&gt;Parameters!$B$12,AX425&lt;Parameters!$B$11,AX425&gt;Parameters!$B$12,BC425&lt;Parameters!$B$11,BC425&gt;Parameters!$B$12,BM425&lt;Parameters!$B$11,BM425&gt;Parameters!$B$12,BR425&lt;Parameters!$B$11,BR425&gt;Parameters!$B$12,BW425&lt;Parameters!$B$11,BW425&gt;Parameters!$B$12),1,0),"")</f>
        <is>
          <t/>
        </is>
      </c>
      <c r="CB425" s="0" t="inlineStr">
        <f aca="false">IF(A425&lt;&gt;"",IF(OR(AI425&lt;Parameters!$B$12,AI425&gt;Parameters!$B$11),0,1),"")</f>
        <is>
          <t/>
        </is>
      </c>
      <c r="CC425" s="0" t="inlineStr">
        <f aca="false">IF(A425&lt;&gt;"",IF(OR(AN425&lt;Parameters!$B$12,AN425&gt;Parameters!$B$11),0,1),"")</f>
        <is>
          <t/>
        </is>
      </c>
      <c r="CD425" s="0" t="inlineStr">
        <f aca="false">IF(A425&lt;&gt;"",IF(OR(AS425&lt;Parameters!$B$12,AS425&gt;Parameters!$B$11),0,1),"")</f>
        <is>
          <t/>
        </is>
      </c>
      <c r="CE425" s="0" t="inlineStr">
        <f aca="false">IF(A425&lt;&gt;"",IF(OR(AX425&lt;Parameters!$B$12,AX425&gt;Parameters!$B$11),0,1),"")</f>
        <is>
          <t/>
        </is>
      </c>
      <c r="CF425" s="0" t="inlineStr">
        <f aca="false">IF(A425&lt;&gt;"",IF(OR(BC425&lt;Parameters!$B$12,BC425&gt;Parameters!$B$11),0,1),"")</f>
        <is>
          <t/>
        </is>
      </c>
      <c r="CG425" s="0" t="inlineStr">
        <f aca="false">IF(A425&lt;&gt;"",IF(OR(BH425&lt;Parameters!$B$12,BH425&gt;Parameters!$B$11),0,1),"")</f>
        <is>
          <t/>
        </is>
      </c>
      <c r="CH425" s="0" t="inlineStr">
        <f aca="false">IF(A425&lt;&gt;"",IF(OR(BM425&lt;Parameters!$B$12,BM425&gt;Parameters!$B$11),0,1),"")</f>
        <is>
          <t/>
        </is>
      </c>
      <c r="CI425" s="0" t="inlineStr">
        <f aca="false">IF(A425&lt;&gt;"",IF(OR(BR425&lt;Parameters!$B$12,BR425&gt;Parameters!$B$11),0,1),"")</f>
        <is>
          <t/>
        </is>
      </c>
      <c r="CJ425" s="0" t="inlineStr">
        <f aca="false">IF(A425&lt;&gt;"",IF(OR(BW425&lt;Parameters!$B$12,BW425&gt;Parameters!$B$11),0,1),"")</f>
        <is>
          <t/>
        </is>
      </c>
      <c r="CK425" s="26" t="inlineStr">
        <f aca="false">IF(A425&lt;&gt;"",SUM(CB425:CJ425)/9,"")</f>
        <is>
          <t/>
        </is>
      </c>
      <c r="CL425" s="0" t="inlineStr">
        <f aca="false">IF(A425&lt;&gt;"",CK425*9,"")</f>
        <is>
          <t/>
        </is>
      </c>
      <c r="CM425" s="8" t="inlineStr">
        <f aca="false">IF(A425&lt;&gt;"",TEXT(B425,CM$2)&amp;" "&amp;TEXT(A425,CM$2),"")</f>
        <is>
          <t/>
        </is>
      </c>
    </row>
    <row r="426" customFormat="false" ht="15" hidden="false" customHeight="false" outlineLevel="0" collapsed="false">
      <c r="A426" s="0" t="inlineStr">
        <f aca="false">IF(OR(B425&lt;Parameters!$K$12,A425&lt;Parameters!$K$12),IF(A425&lt;Parameters!$K$12,A425+1,0),"")</f>
        <is>
          <t/>
        </is>
      </c>
      <c r="B426" s="0" t="inlineStr">
        <f aca="false">IF(A426&lt;&gt;"",IF(A426=0,B425+1,B425),"")</f>
        <is>
          <t/>
        </is>
      </c>
      <c r="C426" s="24" t="inlineStr">
        <f aca="false">IF(A426&lt;&gt;"",-_phi*(A426+0.5),"")</f>
        <is>
          <t/>
        </is>
      </c>
      <c r="D426" s="8" t="inlineStr">
        <f aca="false">IF(A426&lt;&gt;"",DEGREES(C426),"")</f>
        <is>
          <t/>
        </is>
      </c>
      <c r="E426" s="24" t="inlineStr">
        <f aca="false">IF(A426&lt;&gt;"",_phi*(B426+0.5),"")</f>
        <is>
          <t/>
        </is>
      </c>
      <c r="F426" s="8" t="inlineStr">
        <f aca="false">IF(A426&lt;&gt;"",DEGREES(E426),"")</f>
        <is>
          <t/>
        </is>
      </c>
      <c r="G426" s="8" t="inlineStr">
        <f aca="false">IF(A426&lt;&gt;"",LOOKUP(A426,h!$A$3:$A$30,h!$D$3:$D$30),"")</f>
        <is>
          <t/>
        </is>
      </c>
      <c r="H426" s="8" t="inlineStr">
        <f aca="false">IF(A426&lt;&gt;"",LOOKUP(B426,h!$A$3:$A$30,h!$D$3:$D$30),"")</f>
        <is>
          <t/>
        </is>
      </c>
      <c r="I426" s="8" t="inlineStr">
        <f aca="false">IF(A426&lt;&gt;"",_zif,"")</f>
        <is>
          <t/>
        </is>
      </c>
      <c r="J426" s="8" t="inlineStr">
        <f aca="false">IF(A426&lt;&gt;"",$G426+'v1 Frame'!D$3*COS($C426)+'v1 Frame'!E$3*SIN($C426)*SIN($E426)+'v1 Frame'!F$3*SIN($C426)*COS($E426),"")</f>
        <is>
          <t/>
        </is>
      </c>
      <c r="K426" s="8" t="inlineStr">
        <f aca="false">IF(A426&lt;&gt;"",$H426+'v1 Frame'!E$3*COS($E426)-'v1 Frame'!F$3*SIN($E426),"")</f>
        <is>
          <t/>
        </is>
      </c>
      <c r="L426" s="8" t="inlineStr">
        <f aca="false">IF(A426&lt;&gt;"",$I426-'v1 Frame'!D$3*SIN($C426)+'v1 Frame'!E$3*COS($C426)*SIN($E426)+'v1 Frame'!F$3*COS($C426)*COS($E426),"")</f>
        <is>
          <t/>
        </is>
      </c>
      <c r="M426" s="8" t="inlineStr">
        <f aca="false">IF(A426&lt;&gt;"",$G426+'v1 Frame'!G$3*COS($C426)+'v1 Frame'!H$3*SIN($C426)*SIN($E426)+'v1 Frame'!I$3*SIN($C426)*COS($E426),"")</f>
        <is>
          <t/>
        </is>
      </c>
      <c r="N426" s="8" t="inlineStr">
        <f aca="false">IF(A426&lt;&gt;"",$H426+'v1 Frame'!H$3*COS($E426)-'v1 Frame'!I$3*SIN($E426),"")</f>
        <is>
          <t/>
        </is>
      </c>
      <c r="O426" s="8" t="inlineStr">
        <f aca="false">IF(A426&lt;&gt;"",$I426-'v1 Frame'!G$3*SIN($C426)+'v1 Frame'!H$3*COS($C426)*SIN($E426)+'v1 Frame'!I$3*COS($C426)*COS($E426),"")</f>
        <is>
          <t/>
        </is>
      </c>
      <c r="P426" s="8" t="inlineStr">
        <f aca="false">IF(A426&lt;&gt;"",$G426+'v1 Frame'!J$3*COS($C426)+'v1 Frame'!K$3*SIN($C426)*SIN($E426)+'v1 Frame'!L$3*SIN($C426)*COS($E426),"")</f>
        <is>
          <t/>
        </is>
      </c>
      <c r="Q426" s="8" t="inlineStr">
        <f aca="false">IF(A426&lt;&gt;"",$H426+'v1 Frame'!K$3*COS($E426)-'v1 Frame'!L$3*SIN($E426),"")</f>
        <is>
          <t/>
        </is>
      </c>
      <c r="R426" s="8" t="inlineStr">
        <f aca="false">IF(A426&lt;&gt;"",$I426-'v1 Frame'!J$3*SIN($C426)+'v1 Frame'!K$3*COS($C426)*SIN($E426)+'v1 Frame'!L$3*COS($C426)*COS($E426),"")</f>
        <is>
          <t/>
        </is>
      </c>
      <c r="S426" s="8" t="inlineStr">
        <f aca="false">IF(A426&lt;&gt;"",$G426+'v1 Frame'!M$3*COS($C426)+'v1 Frame'!N$3*SIN($C426)*SIN($E426)+'v1 Frame'!O$3*SIN($C426)*COS($E426),"")</f>
        <is>
          <t/>
        </is>
      </c>
      <c r="T426" s="8" t="inlineStr">
        <f aca="false">IF(A426&lt;&gt;"",$H426+'v1 Frame'!N$3*COS($E426)-'v1 Frame'!O$3*SIN($E426),"")</f>
        <is>
          <t/>
        </is>
      </c>
      <c r="U426" s="8" t="inlineStr">
        <f aca="false">IF(A426&lt;&gt;"",$I426-'v1 Frame'!M$3*SIN($C426)+'v1 Frame'!N$3*COS($C426)*SIN($E426)+'v1 Frame'!O$3*COS($C426)*COS($E426),"")</f>
        <is>
          <t/>
        </is>
      </c>
      <c r="V426" s="8" t="inlineStr">
        <f aca="false">IF(A426&lt;&gt;"",$G426+'v1 Frame'!P$3*COS($C426)+'v1 Frame'!Q$3*SIN($C426)*SIN($E426)+'v1 Frame'!R$3*SIN($C426)*COS($E426),"")</f>
        <is>
          <t/>
        </is>
      </c>
      <c r="W426" s="8" t="inlineStr">
        <f aca="false">IF(A426&lt;&gt;"",$H426+'v1 Frame'!Q$3*COS($E426)-'v1 Frame'!R$3*SIN($E426),"")</f>
        <is>
          <t/>
        </is>
      </c>
      <c r="X426" s="8" t="inlineStr">
        <f aca="false">IF(A426&lt;&gt;"",$I426-'v1 Frame'!P$3*SIN($C426)+'v1 Frame'!Q$3*COS($C426)*SIN($E426)+'v1 Frame'!R$3*COS($C426)*COS($E426),"")</f>
        <is>
          <t/>
        </is>
      </c>
      <c r="Y426" s="8" t="inlineStr">
        <f aca="false">IF(A426&lt;&gt;"",$G426+'v1 Frame'!S$3*COS($C426)+'v1 Frame'!T$3*SIN($C426)*SIN($E426)+'v1 Frame'!U$3*SIN($C426)*COS($E426),"")</f>
        <is>
          <t/>
        </is>
      </c>
      <c r="Z426" s="8" t="inlineStr">
        <f aca="false">IF(A426&lt;&gt;"",$H426+'v1 Frame'!T$3*COS($E426)-'v1 Frame'!U$3*SIN($E426),"")</f>
        <is>
          <t/>
        </is>
      </c>
      <c r="AA426" s="8" t="inlineStr">
        <f aca="false">IF(A426&lt;&gt;"",$I426-'v1 Frame'!S$3*SIN($C426)+'v1 Frame'!T$3*COS($C426)*SIN($E426)+'v1 Frame'!U$3*COS($C426)*COS($E426),"")</f>
        <is>
          <t/>
        </is>
      </c>
      <c r="AB426" s="8" t="inlineStr">
        <f aca="false">IF(A426&lt;&gt;"",$G426+'v1 Frame'!V$3*COS($C426)+'v1 Frame'!W$3*SIN($C426)*SIN($E426)+'v1 Frame'!X$3*SIN($C426)*COS($E426),"")</f>
        <is>
          <t/>
        </is>
      </c>
      <c r="AC426" s="8" t="inlineStr">
        <f aca="false">IF(A426&lt;&gt;"",$H426+'v1 Frame'!W$3*COS($E426)-'v1 Frame'!X$3*SIN($E426),"")</f>
        <is>
          <t/>
        </is>
      </c>
      <c r="AD426" s="8" t="inlineStr">
        <f aca="false">IF(A426&lt;&gt;"",$I426-'v1 Frame'!V$3*SIN($C426)+'v1 Frame'!W$3*COS($C426)*SIN($E426)+'v1 Frame'!X$3*COS($C426)*COS($E426),"")</f>
        <is>
          <t/>
        </is>
      </c>
      <c r="AE426" s="25" t="inlineStr">
        <f aca="false">IF(A426&lt;&gt;"",$G426+'v1 Frame'!Y$3*COS($C426)+'v1 Frame'!Z$3*SIN($C426)*SIN($E426)+'v1 Frame'!AA$3*SIN($C426)*COS($E426),"")</f>
        <is>
          <t/>
        </is>
      </c>
      <c r="AF426" s="25" t="inlineStr">
        <f aca="false">IF(A426&lt;&gt;"",$H426+'v1 Frame'!Z$3*COS($E426)-'v1 Frame'!AA$3*SIN($E426),"")</f>
        <is>
          <t/>
        </is>
      </c>
      <c r="AG426" s="25" t="inlineStr">
        <f aca="false">IF(A426&lt;&gt;"",$I426-'v1 Frame'!Y$3*SIN($C426)+'v1 Frame'!Z$3*COS($C426)*SIN($E426)+'v1 Frame'!AA$3*COS($C426)*COS($E426),"")</f>
        <is>
          <t/>
        </is>
      </c>
      <c r="AH426" s="8" t="inlineStr">
        <f aca="false">IF(A426&lt;&gt;"",SQRT(SUMSQ(G426:I426)),"")</f>
        <is>
          <t/>
        </is>
      </c>
      <c r="AI426" s="8" t="inlineStr">
        <f aca="false">IF(A426&lt;&gt;"",IF(AH426&lt;&gt;0,ACOS(I426/AH426),0),"")</f>
        <is>
          <t/>
        </is>
      </c>
      <c r="AJ426" s="8" t="inlineStr">
        <f aca="false">IF(A426&lt;&gt;"",DEGREES(AI426),"")</f>
        <is>
          <t/>
        </is>
      </c>
      <c r="AK426" s="8" t="inlineStr">
        <f aca="false">IF(A426&lt;&gt;"",IF(OR(G426&lt;&gt;0,H426&lt;&gt;0),ATAN2(G426,H426),0),"")</f>
        <is>
          <t/>
        </is>
      </c>
      <c r="AL426" s="8" t="inlineStr">
        <f aca="false">IF(A426&lt;&gt;"",DEGREES(AK426),"")</f>
        <is>
          <t/>
        </is>
      </c>
      <c r="AM426" s="8" t="inlineStr">
        <f aca="false">IF(A426&lt;&gt;"",SQRT(SUMSQ(J426:L426)),"")</f>
        <is>
          <t/>
        </is>
      </c>
      <c r="AN426" s="8" t="inlineStr">
        <f aca="false">IF(A426&lt;&gt;"",IF(AM426&lt;&gt;0,ACOS(L426/AM426),0),"")</f>
        <is>
          <t/>
        </is>
      </c>
      <c r="AO426" s="8" t="inlineStr">
        <f aca="false">IF(A426&lt;&gt;"",DEGREES(AN426),"")</f>
        <is>
          <t/>
        </is>
      </c>
      <c r="AP426" s="8" t="inlineStr">
        <f aca="false">IF(A426&lt;&gt;"",IF(OR(J426&lt;&gt;0,K426&lt;&gt;0),ATAN2(J426,K426),0),"")</f>
        <is>
          <t/>
        </is>
      </c>
      <c r="AQ426" s="8" t="inlineStr">
        <f aca="false">IF(A426&lt;&gt;"",DEGREES(AP426),"")</f>
        <is>
          <t/>
        </is>
      </c>
      <c r="AR426" s="8" t="inlineStr">
        <f aca="false">IF(A426&lt;&gt;"",SQRT(SUMSQ(M426:O426)),"")</f>
        <is>
          <t/>
        </is>
      </c>
      <c r="AS426" s="8" t="inlineStr">
        <f aca="false">IF(A426&lt;&gt;"",IF(AR426&lt;&gt;0,ACOS(O426/AR426),0),"")</f>
        <is>
          <t/>
        </is>
      </c>
      <c r="AT426" s="8" t="inlineStr">
        <f aca="false">IF(A426&lt;&gt;"",DEGREES(AS426),"")</f>
        <is>
          <t/>
        </is>
      </c>
      <c r="AU426" s="8" t="inlineStr">
        <f aca="false">IF(A426&lt;&gt;"",IF(OR(M426&lt;&gt;0,N426&lt;&gt;0),ATAN2(M426,N426),0),"")</f>
        <is>
          <t/>
        </is>
      </c>
      <c r="AV426" s="8" t="inlineStr">
        <f aca="false">IF(A426&lt;&gt;"",DEGREES(AU426),"")</f>
        <is>
          <t/>
        </is>
      </c>
      <c r="AW426" s="8" t="inlineStr">
        <f aca="false">IF(A426&lt;&gt;"",SQRT(SUMSQ(P426:R426)),"")</f>
        <is>
          <t/>
        </is>
      </c>
      <c r="AX426" s="8" t="inlineStr">
        <f aca="false">IF(A426&lt;&gt;"",IF(AW426&lt;&gt;0,ACOS(R426/AW426),0),"")</f>
        <is>
          <t/>
        </is>
      </c>
      <c r="AY426" s="8" t="inlineStr">
        <f aca="false">IF(A426&lt;&gt;"",DEGREES(AX426),"")</f>
        <is>
          <t/>
        </is>
      </c>
      <c r="AZ426" s="8" t="inlineStr">
        <f aca="false">IF(A426&lt;&gt;"",IF(OR(P426&lt;&gt;0,Q426&lt;&gt;0),ATAN2(P426,Q426),0),"")</f>
        <is>
          <t/>
        </is>
      </c>
      <c r="BA426" s="8" t="inlineStr">
        <f aca="false">IF(A426&lt;&gt;"",DEGREES(AZ426),"")</f>
        <is>
          <t/>
        </is>
      </c>
      <c r="BB426" s="8" t="inlineStr">
        <f aca="false">IF(A426&lt;&gt;"",SQRT(SUMSQ(S426:U426)),"")</f>
        <is>
          <t/>
        </is>
      </c>
      <c r="BC426" s="8" t="inlineStr">
        <f aca="false">IF(A426&lt;&gt;"",IF(BB426&lt;&gt;0,ACOS(U426/BB426),0),"")</f>
        <is>
          <t/>
        </is>
      </c>
      <c r="BD426" s="8" t="inlineStr">
        <f aca="false">IF(A426&lt;&gt;"",DEGREES(BC426),"")</f>
        <is>
          <t/>
        </is>
      </c>
      <c r="BE426" s="8" t="inlineStr">
        <f aca="false">IF(A426&lt;&gt;"",IF(OR(S426&lt;&gt;0,T426&lt;&gt;0),ATAN2(S426,T426),0),"")</f>
        <is>
          <t/>
        </is>
      </c>
      <c r="BF426" s="8" t="inlineStr">
        <f aca="false">IF(A426&lt;&gt;"",DEGREES(BE426),"")</f>
        <is>
          <t/>
        </is>
      </c>
      <c r="BG426" s="8" t="inlineStr">
        <f aca="false">IF(A426&lt;&gt;"",SQRT(SUMSQ(V426:X426)),"")</f>
        <is>
          <t/>
        </is>
      </c>
      <c r="BH426" s="8" t="inlineStr">
        <f aca="false">IF(A426&lt;&gt;"",IF(BG426&lt;&gt;0,ACOS(X426/BG426),0),"")</f>
        <is>
          <t/>
        </is>
      </c>
      <c r="BI426" s="8" t="inlineStr">
        <f aca="false">IF(A426&lt;&gt;"",DEGREES(BH426),"")</f>
        <is>
          <t/>
        </is>
      </c>
      <c r="BJ426" s="8" t="inlineStr">
        <f aca="false">IF(A426&lt;&gt;"",IF(OR(V426&lt;&gt;0,W426&lt;&gt;0),ATAN2(V426,W426),0),"")</f>
        <is>
          <t/>
        </is>
      </c>
      <c r="BK426" s="8" t="inlineStr">
        <f aca="false">IF(A426&lt;&gt;"",DEGREES(BJ426),"")</f>
        <is>
          <t/>
        </is>
      </c>
      <c r="BL426" s="8" t="inlineStr">
        <f aca="false">IF(A426&lt;&gt;"",SQRT(SUMSQ(Y426:AA426)),"")</f>
        <is>
          <t/>
        </is>
      </c>
      <c r="BM426" s="8" t="inlineStr">
        <f aca="false">IF(A426&lt;&gt;"",IF(BL426&lt;&gt;0,ACOS(AA426/BL426),0),"")</f>
        <is>
          <t/>
        </is>
      </c>
      <c r="BN426" s="8" t="inlineStr">
        <f aca="false">IF(A426&lt;&gt;"",DEGREES(BM426),"")</f>
        <is>
          <t/>
        </is>
      </c>
      <c r="BO426" s="8" t="inlineStr">
        <f aca="false">IF(A426&lt;&gt;"",IF(OR(Y426&lt;&gt;0,Z426&lt;&gt;0),ATAN2(Y426,Z426),0),"")</f>
        <is>
          <t/>
        </is>
      </c>
      <c r="BP426" s="8" t="inlineStr">
        <f aca="false">IF(A426&lt;&gt;"",DEGREES(BO426),"")</f>
        <is>
          <t/>
        </is>
      </c>
      <c r="BQ426" s="8" t="inlineStr">
        <f aca="false">IF(A426&lt;&gt;"",SQRT(SUMSQ(AB426:AD426)),"")</f>
        <is>
          <t/>
        </is>
      </c>
      <c r="BR426" s="8" t="inlineStr">
        <f aca="false">IF(A426&lt;&gt;"",IF(BQ426&lt;&gt;0,ACOS(AD426/BQ426),0),"")</f>
        <is>
          <t/>
        </is>
      </c>
      <c r="BS426" s="8" t="inlineStr">
        <f aca="false">IF(A426&lt;&gt;"",DEGREES(BR426),"")</f>
        <is>
          <t/>
        </is>
      </c>
      <c r="BT426" s="8" t="inlineStr">
        <f aca="false">IF(A426&lt;&gt;"",IF(OR(AB426&lt;&gt;0,AC426&lt;&gt;0),ATAN2(AB426,AC426),0),"")</f>
        <is>
          <t/>
        </is>
      </c>
      <c r="BU426" s="8" t="inlineStr">
        <f aca="false">IF(A426&lt;&gt;"",DEGREES(BT426),"")</f>
        <is>
          <t/>
        </is>
      </c>
      <c r="BV426" s="8" t="inlineStr">
        <f aca="false">IF(A426&lt;&gt;"",SQRT(SUMSQ(AE426:AG426)),"")</f>
        <is>
          <t/>
        </is>
      </c>
      <c r="BW426" s="8" t="inlineStr">
        <f aca="false">IF(A426&lt;&gt;"",IF(BV426&lt;&gt;0,ACOS(AG426/BV426),0),"")</f>
        <is>
          <t/>
        </is>
      </c>
      <c r="BX426" s="8" t="inlineStr">
        <f aca="false">IF(A426&lt;&gt;"",DEGREES(BW426),"")</f>
        <is>
          <t/>
        </is>
      </c>
      <c r="BY426" s="8" t="inlineStr">
        <f aca="false">IF(A426&lt;&gt;"",IF(OR(AF426&lt;&gt;0,AG426&lt;&gt;0),ATAN2(AF426,AG426),0),"")</f>
        <is>
          <t/>
        </is>
      </c>
      <c r="BZ426" s="8" t="inlineStr">
        <f aca="false">IF(A426&lt;&gt;"",DEGREES(BY426),"")</f>
        <is>
          <t/>
        </is>
      </c>
      <c r="CA426" s="0" t="inlineStr">
        <f aca="false">IF(A426&lt;&gt;"",IF(AND(AI426&lt;Parameters!$B$11,AI426&gt;Parameters!$B$12,AN426&lt;Parameters!$B$11,AN426&gt;Parameters!$B$12,AS426&lt;Parameters!$B$11,AS426&gt;Parameters!$B$12,AX426&lt;Parameters!$B$11,AX426&gt;Parameters!$B$12,BC426&lt;Parameters!$B$11,BC426&gt;Parameters!$B$12,BM426&lt;Parameters!$B$11,BM426&gt;Parameters!$B$12,BR426&lt;Parameters!$B$11,BR426&gt;Parameters!$B$12,BW426&lt;Parameters!$B$11,BW426&gt;Parameters!$B$12),1,0),"")</f>
        <is>
          <t/>
        </is>
      </c>
      <c r="CB426" s="0" t="inlineStr">
        <f aca="false">IF(A426&lt;&gt;"",IF(OR(AI426&lt;Parameters!$B$12,AI426&gt;Parameters!$B$11),0,1),"")</f>
        <is>
          <t/>
        </is>
      </c>
      <c r="CC426" s="0" t="inlineStr">
        <f aca="false">IF(A426&lt;&gt;"",IF(OR(AN426&lt;Parameters!$B$12,AN426&gt;Parameters!$B$11),0,1),"")</f>
        <is>
          <t/>
        </is>
      </c>
      <c r="CD426" s="0" t="inlineStr">
        <f aca="false">IF(A426&lt;&gt;"",IF(OR(AS426&lt;Parameters!$B$12,AS426&gt;Parameters!$B$11),0,1),"")</f>
        <is>
          <t/>
        </is>
      </c>
      <c r="CE426" s="0" t="inlineStr">
        <f aca="false">IF(A426&lt;&gt;"",IF(OR(AX426&lt;Parameters!$B$12,AX426&gt;Parameters!$B$11),0,1),"")</f>
        <is>
          <t/>
        </is>
      </c>
      <c r="CF426" s="0" t="inlineStr">
        <f aca="false">IF(A426&lt;&gt;"",IF(OR(BC426&lt;Parameters!$B$12,BC426&gt;Parameters!$B$11),0,1),"")</f>
        <is>
          <t/>
        </is>
      </c>
      <c r="CG426" s="0" t="inlineStr">
        <f aca="false">IF(A426&lt;&gt;"",IF(OR(BH426&lt;Parameters!$B$12,BH426&gt;Parameters!$B$11),0,1),"")</f>
        <is>
          <t/>
        </is>
      </c>
      <c r="CH426" s="0" t="inlineStr">
        <f aca="false">IF(A426&lt;&gt;"",IF(OR(BM426&lt;Parameters!$B$12,BM426&gt;Parameters!$B$11),0,1),"")</f>
        <is>
          <t/>
        </is>
      </c>
      <c r="CI426" s="0" t="inlineStr">
        <f aca="false">IF(A426&lt;&gt;"",IF(OR(BR426&lt;Parameters!$B$12,BR426&gt;Parameters!$B$11),0,1),"")</f>
        <is>
          <t/>
        </is>
      </c>
      <c r="CJ426" s="0" t="inlineStr">
        <f aca="false">IF(A426&lt;&gt;"",IF(OR(BW426&lt;Parameters!$B$12,BW426&gt;Parameters!$B$11),0,1),"")</f>
        <is>
          <t/>
        </is>
      </c>
      <c r="CK426" s="26" t="inlineStr">
        <f aca="false">IF(A426&lt;&gt;"",SUM(CB426:CJ426)/9,"")</f>
        <is>
          <t/>
        </is>
      </c>
      <c r="CL426" s="0" t="inlineStr">
        <f aca="false">IF(A426&lt;&gt;"",CK426*9,"")</f>
        <is>
          <t/>
        </is>
      </c>
      <c r="CM426" s="8" t="inlineStr">
        <f aca="false">IF(A426&lt;&gt;"",TEXT(B426,CM$2)&amp;" "&amp;TEXT(A426,CM$2),"")</f>
        <is>
          <t/>
        </is>
      </c>
    </row>
    <row r="427" customFormat="false" ht="15" hidden="false" customHeight="false" outlineLevel="0" collapsed="false">
      <c r="A427" s="0" t="inlineStr">
        <f aca="false">IF(OR(B426&lt;Parameters!$K$12,A426&lt;Parameters!$K$12),IF(A426&lt;Parameters!$K$12,A426+1,0),"")</f>
        <is>
          <t/>
        </is>
      </c>
      <c r="B427" s="0" t="inlineStr">
        <f aca="false">IF(A427&lt;&gt;"",IF(A427=0,B426+1,B426),"")</f>
        <is>
          <t/>
        </is>
      </c>
      <c r="C427" s="24" t="inlineStr">
        <f aca="false">IF(A427&lt;&gt;"",-_phi*(A427+0.5),"")</f>
        <is>
          <t/>
        </is>
      </c>
      <c r="D427" s="8" t="inlineStr">
        <f aca="false">IF(A427&lt;&gt;"",DEGREES(C427),"")</f>
        <is>
          <t/>
        </is>
      </c>
      <c r="E427" s="24" t="inlineStr">
        <f aca="false">IF(A427&lt;&gt;"",_phi*(B427+0.5),"")</f>
        <is>
          <t/>
        </is>
      </c>
      <c r="F427" s="8" t="inlineStr">
        <f aca="false">IF(A427&lt;&gt;"",DEGREES(E427),"")</f>
        <is>
          <t/>
        </is>
      </c>
      <c r="G427" s="8" t="inlineStr">
        <f aca="false">IF(A427&lt;&gt;"",LOOKUP(A427,h!$A$3:$A$30,h!$D$3:$D$30),"")</f>
        <is>
          <t/>
        </is>
      </c>
      <c r="H427" s="8" t="inlineStr">
        <f aca="false">IF(A427&lt;&gt;"",LOOKUP(B427,h!$A$3:$A$30,h!$D$3:$D$30),"")</f>
        <is>
          <t/>
        </is>
      </c>
      <c r="I427" s="8" t="inlineStr">
        <f aca="false">IF(A427&lt;&gt;"",_zif,"")</f>
        <is>
          <t/>
        </is>
      </c>
      <c r="J427" s="8" t="inlineStr">
        <f aca="false">IF(A427&lt;&gt;"",$G427+'v1 Frame'!D$3*COS($C427)+'v1 Frame'!E$3*SIN($C427)*SIN($E427)+'v1 Frame'!F$3*SIN($C427)*COS($E427),"")</f>
        <is>
          <t/>
        </is>
      </c>
      <c r="K427" s="8" t="inlineStr">
        <f aca="false">IF(A427&lt;&gt;"",$H427+'v1 Frame'!E$3*COS($E427)-'v1 Frame'!F$3*SIN($E427),"")</f>
        <is>
          <t/>
        </is>
      </c>
      <c r="L427" s="8" t="inlineStr">
        <f aca="false">IF(A427&lt;&gt;"",$I427-'v1 Frame'!D$3*SIN($C427)+'v1 Frame'!E$3*COS($C427)*SIN($E427)+'v1 Frame'!F$3*COS($C427)*COS($E427),"")</f>
        <is>
          <t/>
        </is>
      </c>
      <c r="M427" s="8" t="inlineStr">
        <f aca="false">IF(A427&lt;&gt;"",$G427+'v1 Frame'!G$3*COS($C427)+'v1 Frame'!H$3*SIN($C427)*SIN($E427)+'v1 Frame'!I$3*SIN($C427)*COS($E427),"")</f>
        <is>
          <t/>
        </is>
      </c>
      <c r="N427" s="8" t="inlineStr">
        <f aca="false">IF(A427&lt;&gt;"",$H427+'v1 Frame'!H$3*COS($E427)-'v1 Frame'!I$3*SIN($E427),"")</f>
        <is>
          <t/>
        </is>
      </c>
      <c r="O427" s="8" t="inlineStr">
        <f aca="false">IF(A427&lt;&gt;"",$I427-'v1 Frame'!G$3*SIN($C427)+'v1 Frame'!H$3*COS($C427)*SIN($E427)+'v1 Frame'!I$3*COS($C427)*COS($E427),"")</f>
        <is>
          <t/>
        </is>
      </c>
      <c r="P427" s="8" t="inlineStr">
        <f aca="false">IF(A427&lt;&gt;"",$G427+'v1 Frame'!J$3*COS($C427)+'v1 Frame'!K$3*SIN($C427)*SIN($E427)+'v1 Frame'!L$3*SIN($C427)*COS($E427),"")</f>
        <is>
          <t/>
        </is>
      </c>
      <c r="Q427" s="8" t="inlineStr">
        <f aca="false">IF(A427&lt;&gt;"",$H427+'v1 Frame'!K$3*COS($E427)-'v1 Frame'!L$3*SIN($E427),"")</f>
        <is>
          <t/>
        </is>
      </c>
      <c r="R427" s="8" t="inlineStr">
        <f aca="false">IF(A427&lt;&gt;"",$I427-'v1 Frame'!J$3*SIN($C427)+'v1 Frame'!K$3*COS($C427)*SIN($E427)+'v1 Frame'!L$3*COS($C427)*COS($E427),"")</f>
        <is>
          <t/>
        </is>
      </c>
      <c r="S427" s="8" t="inlineStr">
        <f aca="false">IF(A427&lt;&gt;"",$G427+'v1 Frame'!M$3*COS($C427)+'v1 Frame'!N$3*SIN($C427)*SIN($E427)+'v1 Frame'!O$3*SIN($C427)*COS($E427),"")</f>
        <is>
          <t/>
        </is>
      </c>
      <c r="T427" s="8" t="inlineStr">
        <f aca="false">IF(A427&lt;&gt;"",$H427+'v1 Frame'!N$3*COS($E427)-'v1 Frame'!O$3*SIN($E427),"")</f>
        <is>
          <t/>
        </is>
      </c>
      <c r="U427" s="8" t="inlineStr">
        <f aca="false">IF(A427&lt;&gt;"",$I427-'v1 Frame'!M$3*SIN($C427)+'v1 Frame'!N$3*COS($C427)*SIN($E427)+'v1 Frame'!O$3*COS($C427)*COS($E427),"")</f>
        <is>
          <t/>
        </is>
      </c>
      <c r="V427" s="8" t="inlineStr">
        <f aca="false">IF(A427&lt;&gt;"",$G427+'v1 Frame'!P$3*COS($C427)+'v1 Frame'!Q$3*SIN($C427)*SIN($E427)+'v1 Frame'!R$3*SIN($C427)*COS($E427),"")</f>
        <is>
          <t/>
        </is>
      </c>
      <c r="W427" s="8" t="inlineStr">
        <f aca="false">IF(A427&lt;&gt;"",$H427+'v1 Frame'!Q$3*COS($E427)-'v1 Frame'!R$3*SIN($E427),"")</f>
        <is>
          <t/>
        </is>
      </c>
      <c r="X427" s="8" t="inlineStr">
        <f aca="false">IF(A427&lt;&gt;"",$I427-'v1 Frame'!P$3*SIN($C427)+'v1 Frame'!Q$3*COS($C427)*SIN($E427)+'v1 Frame'!R$3*COS($C427)*COS($E427),"")</f>
        <is>
          <t/>
        </is>
      </c>
      <c r="Y427" s="8" t="inlineStr">
        <f aca="false">IF(A427&lt;&gt;"",$G427+'v1 Frame'!S$3*COS($C427)+'v1 Frame'!T$3*SIN($C427)*SIN($E427)+'v1 Frame'!U$3*SIN($C427)*COS($E427),"")</f>
        <is>
          <t/>
        </is>
      </c>
      <c r="Z427" s="8" t="inlineStr">
        <f aca="false">IF(A427&lt;&gt;"",$H427+'v1 Frame'!T$3*COS($E427)-'v1 Frame'!U$3*SIN($E427),"")</f>
        <is>
          <t/>
        </is>
      </c>
      <c r="AA427" s="8" t="inlineStr">
        <f aca="false">IF(A427&lt;&gt;"",$I427-'v1 Frame'!S$3*SIN($C427)+'v1 Frame'!T$3*COS($C427)*SIN($E427)+'v1 Frame'!U$3*COS($C427)*COS($E427),"")</f>
        <is>
          <t/>
        </is>
      </c>
      <c r="AB427" s="8" t="inlineStr">
        <f aca="false">IF(A427&lt;&gt;"",$G427+'v1 Frame'!V$3*COS($C427)+'v1 Frame'!W$3*SIN($C427)*SIN($E427)+'v1 Frame'!X$3*SIN($C427)*COS($E427),"")</f>
        <is>
          <t/>
        </is>
      </c>
      <c r="AC427" s="8" t="inlineStr">
        <f aca="false">IF(A427&lt;&gt;"",$H427+'v1 Frame'!W$3*COS($E427)-'v1 Frame'!X$3*SIN($E427),"")</f>
        <is>
          <t/>
        </is>
      </c>
      <c r="AD427" s="8" t="inlineStr">
        <f aca="false">IF(A427&lt;&gt;"",$I427-'v1 Frame'!V$3*SIN($C427)+'v1 Frame'!W$3*COS($C427)*SIN($E427)+'v1 Frame'!X$3*COS($C427)*COS($E427),"")</f>
        <is>
          <t/>
        </is>
      </c>
      <c r="AE427" s="25" t="inlineStr">
        <f aca="false">IF(A427&lt;&gt;"",$G427+'v1 Frame'!Y$3*COS($C427)+'v1 Frame'!Z$3*SIN($C427)*SIN($E427)+'v1 Frame'!AA$3*SIN($C427)*COS($E427),"")</f>
        <is>
          <t/>
        </is>
      </c>
      <c r="AF427" s="25" t="inlineStr">
        <f aca="false">IF(A427&lt;&gt;"",$H427+'v1 Frame'!Z$3*COS($E427)-'v1 Frame'!AA$3*SIN($E427),"")</f>
        <is>
          <t/>
        </is>
      </c>
      <c r="AG427" s="25" t="inlineStr">
        <f aca="false">IF(A427&lt;&gt;"",$I427-'v1 Frame'!Y$3*SIN($C427)+'v1 Frame'!Z$3*COS($C427)*SIN($E427)+'v1 Frame'!AA$3*COS($C427)*COS($E427),"")</f>
        <is>
          <t/>
        </is>
      </c>
      <c r="AH427" s="8" t="inlineStr">
        <f aca="false">IF(A427&lt;&gt;"",SQRT(SUMSQ(G427:I427)),"")</f>
        <is>
          <t/>
        </is>
      </c>
      <c r="AI427" s="8" t="inlineStr">
        <f aca="false">IF(A427&lt;&gt;"",IF(AH427&lt;&gt;0,ACOS(I427/AH427),0),"")</f>
        <is>
          <t/>
        </is>
      </c>
      <c r="AJ427" s="8" t="inlineStr">
        <f aca="false">IF(A427&lt;&gt;"",DEGREES(AI427),"")</f>
        <is>
          <t/>
        </is>
      </c>
      <c r="AK427" s="8" t="inlineStr">
        <f aca="false">IF(A427&lt;&gt;"",IF(OR(G427&lt;&gt;0,H427&lt;&gt;0),ATAN2(G427,H427),0),"")</f>
        <is>
          <t/>
        </is>
      </c>
      <c r="AL427" s="8" t="inlineStr">
        <f aca="false">IF(A427&lt;&gt;"",DEGREES(AK427),"")</f>
        <is>
          <t/>
        </is>
      </c>
      <c r="AM427" s="8" t="inlineStr">
        <f aca="false">IF(A427&lt;&gt;"",SQRT(SUMSQ(J427:L427)),"")</f>
        <is>
          <t/>
        </is>
      </c>
      <c r="AN427" s="8" t="inlineStr">
        <f aca="false">IF(A427&lt;&gt;"",IF(AM427&lt;&gt;0,ACOS(L427/AM427),0),"")</f>
        <is>
          <t/>
        </is>
      </c>
      <c r="AO427" s="8" t="inlineStr">
        <f aca="false">IF(A427&lt;&gt;"",DEGREES(AN427),"")</f>
        <is>
          <t/>
        </is>
      </c>
      <c r="AP427" s="8" t="inlineStr">
        <f aca="false">IF(A427&lt;&gt;"",IF(OR(J427&lt;&gt;0,K427&lt;&gt;0),ATAN2(J427,K427),0),"")</f>
        <is>
          <t/>
        </is>
      </c>
      <c r="AQ427" s="8" t="inlineStr">
        <f aca="false">IF(A427&lt;&gt;"",DEGREES(AP427),"")</f>
        <is>
          <t/>
        </is>
      </c>
      <c r="AR427" s="8" t="inlineStr">
        <f aca="false">IF(A427&lt;&gt;"",SQRT(SUMSQ(M427:O427)),"")</f>
        <is>
          <t/>
        </is>
      </c>
      <c r="AS427" s="8" t="inlineStr">
        <f aca="false">IF(A427&lt;&gt;"",IF(AR427&lt;&gt;0,ACOS(O427/AR427),0),"")</f>
        <is>
          <t/>
        </is>
      </c>
      <c r="AT427" s="8" t="inlineStr">
        <f aca="false">IF(A427&lt;&gt;"",DEGREES(AS427),"")</f>
        <is>
          <t/>
        </is>
      </c>
      <c r="AU427" s="8" t="inlineStr">
        <f aca="false">IF(A427&lt;&gt;"",IF(OR(M427&lt;&gt;0,N427&lt;&gt;0),ATAN2(M427,N427),0),"")</f>
        <is>
          <t/>
        </is>
      </c>
      <c r="AV427" s="8" t="inlineStr">
        <f aca="false">IF(A427&lt;&gt;"",DEGREES(AU427),"")</f>
        <is>
          <t/>
        </is>
      </c>
      <c r="AW427" s="8" t="inlineStr">
        <f aca="false">IF(A427&lt;&gt;"",SQRT(SUMSQ(P427:R427)),"")</f>
        <is>
          <t/>
        </is>
      </c>
      <c r="AX427" s="8" t="inlineStr">
        <f aca="false">IF(A427&lt;&gt;"",IF(AW427&lt;&gt;0,ACOS(R427/AW427),0),"")</f>
        <is>
          <t/>
        </is>
      </c>
      <c r="AY427" s="8" t="inlineStr">
        <f aca="false">IF(A427&lt;&gt;"",DEGREES(AX427),"")</f>
        <is>
          <t/>
        </is>
      </c>
      <c r="AZ427" s="8" t="inlineStr">
        <f aca="false">IF(A427&lt;&gt;"",IF(OR(P427&lt;&gt;0,Q427&lt;&gt;0),ATAN2(P427,Q427),0),"")</f>
        <is>
          <t/>
        </is>
      </c>
      <c r="BA427" s="8" t="inlineStr">
        <f aca="false">IF(A427&lt;&gt;"",DEGREES(AZ427),"")</f>
        <is>
          <t/>
        </is>
      </c>
      <c r="BB427" s="8" t="inlineStr">
        <f aca="false">IF(A427&lt;&gt;"",SQRT(SUMSQ(S427:U427)),"")</f>
        <is>
          <t/>
        </is>
      </c>
      <c r="BC427" s="8" t="inlineStr">
        <f aca="false">IF(A427&lt;&gt;"",IF(BB427&lt;&gt;0,ACOS(U427/BB427),0),"")</f>
        <is>
          <t/>
        </is>
      </c>
      <c r="BD427" s="8" t="inlineStr">
        <f aca="false">IF(A427&lt;&gt;"",DEGREES(BC427),"")</f>
        <is>
          <t/>
        </is>
      </c>
      <c r="BE427" s="8" t="inlineStr">
        <f aca="false">IF(A427&lt;&gt;"",IF(OR(S427&lt;&gt;0,T427&lt;&gt;0),ATAN2(S427,T427),0),"")</f>
        <is>
          <t/>
        </is>
      </c>
      <c r="BF427" s="8" t="inlineStr">
        <f aca="false">IF(A427&lt;&gt;"",DEGREES(BE427),"")</f>
        <is>
          <t/>
        </is>
      </c>
      <c r="BG427" s="8" t="inlineStr">
        <f aca="false">IF(A427&lt;&gt;"",SQRT(SUMSQ(V427:X427)),"")</f>
        <is>
          <t/>
        </is>
      </c>
      <c r="BH427" s="8" t="inlineStr">
        <f aca="false">IF(A427&lt;&gt;"",IF(BG427&lt;&gt;0,ACOS(X427/BG427),0),"")</f>
        <is>
          <t/>
        </is>
      </c>
      <c r="BI427" s="8" t="inlineStr">
        <f aca="false">IF(A427&lt;&gt;"",DEGREES(BH427),"")</f>
        <is>
          <t/>
        </is>
      </c>
      <c r="BJ427" s="8" t="inlineStr">
        <f aca="false">IF(A427&lt;&gt;"",IF(OR(V427&lt;&gt;0,W427&lt;&gt;0),ATAN2(V427,W427),0),"")</f>
        <is>
          <t/>
        </is>
      </c>
      <c r="BK427" s="8" t="inlineStr">
        <f aca="false">IF(A427&lt;&gt;"",DEGREES(BJ427),"")</f>
        <is>
          <t/>
        </is>
      </c>
      <c r="BL427" s="8" t="inlineStr">
        <f aca="false">IF(A427&lt;&gt;"",SQRT(SUMSQ(Y427:AA427)),"")</f>
        <is>
          <t/>
        </is>
      </c>
      <c r="BM427" s="8" t="inlineStr">
        <f aca="false">IF(A427&lt;&gt;"",IF(BL427&lt;&gt;0,ACOS(AA427/BL427),0),"")</f>
        <is>
          <t/>
        </is>
      </c>
      <c r="BN427" s="8" t="inlineStr">
        <f aca="false">IF(A427&lt;&gt;"",DEGREES(BM427),"")</f>
        <is>
          <t/>
        </is>
      </c>
      <c r="BO427" s="8" t="inlineStr">
        <f aca="false">IF(A427&lt;&gt;"",IF(OR(Y427&lt;&gt;0,Z427&lt;&gt;0),ATAN2(Y427,Z427),0),"")</f>
        <is>
          <t/>
        </is>
      </c>
      <c r="BP427" s="8" t="inlineStr">
        <f aca="false">IF(A427&lt;&gt;"",DEGREES(BO427),"")</f>
        <is>
          <t/>
        </is>
      </c>
      <c r="BQ427" s="8" t="inlineStr">
        <f aca="false">IF(A427&lt;&gt;"",SQRT(SUMSQ(AB427:AD427)),"")</f>
        <is>
          <t/>
        </is>
      </c>
      <c r="BR427" s="8" t="inlineStr">
        <f aca="false">IF(A427&lt;&gt;"",IF(BQ427&lt;&gt;0,ACOS(AD427/BQ427),0),"")</f>
        <is>
          <t/>
        </is>
      </c>
      <c r="BS427" s="8" t="inlineStr">
        <f aca="false">IF(A427&lt;&gt;"",DEGREES(BR427),"")</f>
        <is>
          <t/>
        </is>
      </c>
      <c r="BT427" s="8" t="inlineStr">
        <f aca="false">IF(A427&lt;&gt;"",IF(OR(AB427&lt;&gt;0,AC427&lt;&gt;0),ATAN2(AB427,AC427),0),"")</f>
        <is>
          <t/>
        </is>
      </c>
      <c r="BU427" s="8" t="inlineStr">
        <f aca="false">IF(A427&lt;&gt;"",DEGREES(BT427),"")</f>
        <is>
          <t/>
        </is>
      </c>
      <c r="BV427" s="8" t="inlineStr">
        <f aca="false">IF(A427&lt;&gt;"",SQRT(SUMSQ(AE427:AG427)),"")</f>
        <is>
          <t/>
        </is>
      </c>
      <c r="BW427" s="8" t="inlineStr">
        <f aca="false">IF(A427&lt;&gt;"",IF(BV427&lt;&gt;0,ACOS(AG427/BV427),0),"")</f>
        <is>
          <t/>
        </is>
      </c>
      <c r="BX427" s="8" t="inlineStr">
        <f aca="false">IF(A427&lt;&gt;"",DEGREES(BW427),"")</f>
        <is>
          <t/>
        </is>
      </c>
      <c r="BY427" s="8" t="inlineStr">
        <f aca="false">IF(A427&lt;&gt;"",IF(OR(AF427&lt;&gt;0,AG427&lt;&gt;0),ATAN2(AF427,AG427),0),"")</f>
        <is>
          <t/>
        </is>
      </c>
      <c r="BZ427" s="8" t="inlineStr">
        <f aca="false">IF(A427&lt;&gt;"",DEGREES(BY427),"")</f>
        <is>
          <t/>
        </is>
      </c>
      <c r="CA427" s="0" t="inlineStr">
        <f aca="false">IF(A427&lt;&gt;"",IF(AND(AI427&lt;Parameters!$B$11,AI427&gt;Parameters!$B$12,AN427&lt;Parameters!$B$11,AN427&gt;Parameters!$B$12,AS427&lt;Parameters!$B$11,AS427&gt;Parameters!$B$12,AX427&lt;Parameters!$B$11,AX427&gt;Parameters!$B$12,BC427&lt;Parameters!$B$11,BC427&gt;Parameters!$B$12,BM427&lt;Parameters!$B$11,BM427&gt;Parameters!$B$12,BR427&lt;Parameters!$B$11,BR427&gt;Parameters!$B$12,BW427&lt;Parameters!$B$11,BW427&gt;Parameters!$B$12),1,0),"")</f>
        <is>
          <t/>
        </is>
      </c>
      <c r="CB427" s="0" t="inlineStr">
        <f aca="false">IF(A427&lt;&gt;"",IF(OR(AI427&lt;Parameters!$B$12,AI427&gt;Parameters!$B$11),0,1),"")</f>
        <is>
          <t/>
        </is>
      </c>
      <c r="CC427" s="0" t="inlineStr">
        <f aca="false">IF(A427&lt;&gt;"",IF(OR(AN427&lt;Parameters!$B$12,AN427&gt;Parameters!$B$11),0,1),"")</f>
        <is>
          <t/>
        </is>
      </c>
      <c r="CD427" s="0" t="inlineStr">
        <f aca="false">IF(A427&lt;&gt;"",IF(OR(AS427&lt;Parameters!$B$12,AS427&gt;Parameters!$B$11),0,1),"")</f>
        <is>
          <t/>
        </is>
      </c>
      <c r="CE427" s="0" t="inlineStr">
        <f aca="false">IF(A427&lt;&gt;"",IF(OR(AX427&lt;Parameters!$B$12,AX427&gt;Parameters!$B$11),0,1),"")</f>
        <is>
          <t/>
        </is>
      </c>
      <c r="CF427" s="0" t="inlineStr">
        <f aca="false">IF(A427&lt;&gt;"",IF(OR(BC427&lt;Parameters!$B$12,BC427&gt;Parameters!$B$11),0,1),"")</f>
        <is>
          <t/>
        </is>
      </c>
      <c r="CG427" s="0" t="inlineStr">
        <f aca="false">IF(A427&lt;&gt;"",IF(OR(BH427&lt;Parameters!$B$12,BH427&gt;Parameters!$B$11),0,1),"")</f>
        <is>
          <t/>
        </is>
      </c>
      <c r="CH427" s="0" t="inlineStr">
        <f aca="false">IF(A427&lt;&gt;"",IF(OR(BM427&lt;Parameters!$B$12,BM427&gt;Parameters!$B$11),0,1),"")</f>
        <is>
          <t/>
        </is>
      </c>
      <c r="CI427" s="0" t="inlineStr">
        <f aca="false">IF(A427&lt;&gt;"",IF(OR(BR427&lt;Parameters!$B$12,BR427&gt;Parameters!$B$11),0,1),"")</f>
        <is>
          <t/>
        </is>
      </c>
      <c r="CJ427" s="0" t="inlineStr">
        <f aca="false">IF(A427&lt;&gt;"",IF(OR(BW427&lt;Parameters!$B$12,BW427&gt;Parameters!$B$11),0,1),"")</f>
        <is>
          <t/>
        </is>
      </c>
      <c r="CK427" s="26" t="inlineStr">
        <f aca="false">IF(A427&lt;&gt;"",SUM(CB427:CJ427)/9,"")</f>
        <is>
          <t/>
        </is>
      </c>
      <c r="CL427" s="0" t="inlineStr">
        <f aca="false">IF(A427&lt;&gt;"",CK427*9,"")</f>
        <is>
          <t/>
        </is>
      </c>
      <c r="CM427" s="8" t="inlineStr">
        <f aca="false">IF(A427&lt;&gt;"",TEXT(B427,CM$2)&amp;" "&amp;TEXT(A427,CM$2),"")</f>
        <is>
          <t/>
        </is>
      </c>
    </row>
    <row r="428" customFormat="false" ht="15" hidden="false" customHeight="false" outlineLevel="0" collapsed="false">
      <c r="A428" s="0" t="inlineStr">
        <f aca="false">IF(OR(B427&lt;Parameters!$K$12,A427&lt;Parameters!$K$12),IF(A427&lt;Parameters!$K$12,A427+1,0),"")</f>
        <is>
          <t/>
        </is>
      </c>
      <c r="B428" s="0" t="inlineStr">
        <f aca="false">IF(A428&lt;&gt;"",IF(A428=0,B427+1,B427),"")</f>
        <is>
          <t/>
        </is>
      </c>
      <c r="C428" s="24" t="inlineStr">
        <f aca="false">IF(A428&lt;&gt;"",-_phi*(A428+0.5),"")</f>
        <is>
          <t/>
        </is>
      </c>
      <c r="D428" s="8" t="inlineStr">
        <f aca="false">IF(A428&lt;&gt;"",DEGREES(C428),"")</f>
        <is>
          <t/>
        </is>
      </c>
      <c r="E428" s="24" t="inlineStr">
        <f aca="false">IF(A428&lt;&gt;"",_phi*(B428+0.5),"")</f>
        <is>
          <t/>
        </is>
      </c>
      <c r="F428" s="8" t="inlineStr">
        <f aca="false">IF(A428&lt;&gt;"",DEGREES(E428),"")</f>
        <is>
          <t/>
        </is>
      </c>
      <c r="G428" s="8" t="inlineStr">
        <f aca="false">IF(A428&lt;&gt;"",LOOKUP(A428,h!$A$3:$A$30,h!$D$3:$D$30),"")</f>
        <is>
          <t/>
        </is>
      </c>
      <c r="H428" s="8" t="inlineStr">
        <f aca="false">IF(A428&lt;&gt;"",LOOKUP(B428,h!$A$3:$A$30,h!$D$3:$D$30),"")</f>
        <is>
          <t/>
        </is>
      </c>
      <c r="I428" s="8" t="inlineStr">
        <f aca="false">IF(A428&lt;&gt;"",_zif,"")</f>
        <is>
          <t/>
        </is>
      </c>
      <c r="J428" s="8" t="inlineStr">
        <f aca="false">IF(A428&lt;&gt;"",$G428+'v1 Frame'!D$3*COS($C428)+'v1 Frame'!E$3*SIN($C428)*SIN($E428)+'v1 Frame'!F$3*SIN($C428)*COS($E428),"")</f>
        <is>
          <t/>
        </is>
      </c>
      <c r="K428" s="8" t="inlineStr">
        <f aca="false">IF(A428&lt;&gt;"",$H428+'v1 Frame'!E$3*COS($E428)-'v1 Frame'!F$3*SIN($E428),"")</f>
        <is>
          <t/>
        </is>
      </c>
      <c r="L428" s="8" t="inlineStr">
        <f aca="false">IF(A428&lt;&gt;"",$I428-'v1 Frame'!D$3*SIN($C428)+'v1 Frame'!E$3*COS($C428)*SIN($E428)+'v1 Frame'!F$3*COS($C428)*COS($E428),"")</f>
        <is>
          <t/>
        </is>
      </c>
      <c r="M428" s="8" t="inlineStr">
        <f aca="false">IF(A428&lt;&gt;"",$G428+'v1 Frame'!G$3*COS($C428)+'v1 Frame'!H$3*SIN($C428)*SIN($E428)+'v1 Frame'!I$3*SIN($C428)*COS($E428),"")</f>
        <is>
          <t/>
        </is>
      </c>
      <c r="N428" s="8" t="inlineStr">
        <f aca="false">IF(A428&lt;&gt;"",$H428+'v1 Frame'!H$3*COS($E428)-'v1 Frame'!I$3*SIN($E428),"")</f>
        <is>
          <t/>
        </is>
      </c>
      <c r="O428" s="8" t="inlineStr">
        <f aca="false">IF(A428&lt;&gt;"",$I428-'v1 Frame'!G$3*SIN($C428)+'v1 Frame'!H$3*COS($C428)*SIN($E428)+'v1 Frame'!I$3*COS($C428)*COS($E428),"")</f>
        <is>
          <t/>
        </is>
      </c>
      <c r="P428" s="8" t="inlineStr">
        <f aca="false">IF(A428&lt;&gt;"",$G428+'v1 Frame'!J$3*COS($C428)+'v1 Frame'!K$3*SIN($C428)*SIN($E428)+'v1 Frame'!L$3*SIN($C428)*COS($E428),"")</f>
        <is>
          <t/>
        </is>
      </c>
      <c r="Q428" s="8" t="inlineStr">
        <f aca="false">IF(A428&lt;&gt;"",$H428+'v1 Frame'!K$3*COS($E428)-'v1 Frame'!L$3*SIN($E428),"")</f>
        <is>
          <t/>
        </is>
      </c>
      <c r="R428" s="8" t="inlineStr">
        <f aca="false">IF(A428&lt;&gt;"",$I428-'v1 Frame'!J$3*SIN($C428)+'v1 Frame'!K$3*COS($C428)*SIN($E428)+'v1 Frame'!L$3*COS($C428)*COS($E428),"")</f>
        <is>
          <t/>
        </is>
      </c>
      <c r="S428" s="8" t="inlineStr">
        <f aca="false">IF(A428&lt;&gt;"",$G428+'v1 Frame'!M$3*COS($C428)+'v1 Frame'!N$3*SIN($C428)*SIN($E428)+'v1 Frame'!O$3*SIN($C428)*COS($E428),"")</f>
        <is>
          <t/>
        </is>
      </c>
      <c r="T428" s="8" t="inlineStr">
        <f aca="false">IF(A428&lt;&gt;"",$H428+'v1 Frame'!N$3*COS($E428)-'v1 Frame'!O$3*SIN($E428),"")</f>
        <is>
          <t/>
        </is>
      </c>
      <c r="U428" s="8" t="inlineStr">
        <f aca="false">IF(A428&lt;&gt;"",$I428-'v1 Frame'!M$3*SIN($C428)+'v1 Frame'!N$3*COS($C428)*SIN($E428)+'v1 Frame'!O$3*COS($C428)*COS($E428),"")</f>
        <is>
          <t/>
        </is>
      </c>
      <c r="V428" s="8" t="inlineStr">
        <f aca="false">IF(A428&lt;&gt;"",$G428+'v1 Frame'!P$3*COS($C428)+'v1 Frame'!Q$3*SIN($C428)*SIN($E428)+'v1 Frame'!R$3*SIN($C428)*COS($E428),"")</f>
        <is>
          <t/>
        </is>
      </c>
      <c r="W428" s="8" t="inlineStr">
        <f aca="false">IF(A428&lt;&gt;"",$H428+'v1 Frame'!Q$3*COS($E428)-'v1 Frame'!R$3*SIN($E428),"")</f>
        <is>
          <t/>
        </is>
      </c>
      <c r="X428" s="8" t="inlineStr">
        <f aca="false">IF(A428&lt;&gt;"",$I428-'v1 Frame'!P$3*SIN($C428)+'v1 Frame'!Q$3*COS($C428)*SIN($E428)+'v1 Frame'!R$3*COS($C428)*COS($E428),"")</f>
        <is>
          <t/>
        </is>
      </c>
      <c r="Y428" s="8" t="inlineStr">
        <f aca="false">IF(A428&lt;&gt;"",$G428+'v1 Frame'!S$3*COS($C428)+'v1 Frame'!T$3*SIN($C428)*SIN($E428)+'v1 Frame'!U$3*SIN($C428)*COS($E428),"")</f>
        <is>
          <t/>
        </is>
      </c>
      <c r="Z428" s="8" t="inlineStr">
        <f aca="false">IF(A428&lt;&gt;"",$H428+'v1 Frame'!T$3*COS($E428)-'v1 Frame'!U$3*SIN($E428),"")</f>
        <is>
          <t/>
        </is>
      </c>
      <c r="AA428" s="8" t="inlineStr">
        <f aca="false">IF(A428&lt;&gt;"",$I428-'v1 Frame'!S$3*SIN($C428)+'v1 Frame'!T$3*COS($C428)*SIN($E428)+'v1 Frame'!U$3*COS($C428)*COS($E428),"")</f>
        <is>
          <t/>
        </is>
      </c>
      <c r="AB428" s="8" t="inlineStr">
        <f aca="false">IF(A428&lt;&gt;"",$G428+'v1 Frame'!V$3*COS($C428)+'v1 Frame'!W$3*SIN($C428)*SIN($E428)+'v1 Frame'!X$3*SIN($C428)*COS($E428),"")</f>
        <is>
          <t/>
        </is>
      </c>
      <c r="AC428" s="8" t="inlineStr">
        <f aca="false">IF(A428&lt;&gt;"",$H428+'v1 Frame'!W$3*COS($E428)-'v1 Frame'!X$3*SIN($E428),"")</f>
        <is>
          <t/>
        </is>
      </c>
      <c r="AD428" s="8" t="inlineStr">
        <f aca="false">IF(A428&lt;&gt;"",$I428-'v1 Frame'!V$3*SIN($C428)+'v1 Frame'!W$3*COS($C428)*SIN($E428)+'v1 Frame'!X$3*COS($C428)*COS($E428),"")</f>
        <is>
          <t/>
        </is>
      </c>
      <c r="AE428" s="25" t="inlineStr">
        <f aca="false">IF(A428&lt;&gt;"",$G428+'v1 Frame'!Y$3*COS($C428)+'v1 Frame'!Z$3*SIN($C428)*SIN($E428)+'v1 Frame'!AA$3*SIN($C428)*COS($E428),"")</f>
        <is>
          <t/>
        </is>
      </c>
      <c r="AF428" s="25" t="inlineStr">
        <f aca="false">IF(A428&lt;&gt;"",$H428+'v1 Frame'!Z$3*COS($E428)-'v1 Frame'!AA$3*SIN($E428),"")</f>
        <is>
          <t/>
        </is>
      </c>
      <c r="AG428" s="25" t="inlineStr">
        <f aca="false">IF(A428&lt;&gt;"",$I428-'v1 Frame'!Y$3*SIN($C428)+'v1 Frame'!Z$3*COS($C428)*SIN($E428)+'v1 Frame'!AA$3*COS($C428)*COS($E428),"")</f>
        <is>
          <t/>
        </is>
      </c>
      <c r="AH428" s="8" t="inlineStr">
        <f aca="false">IF(A428&lt;&gt;"",SQRT(SUMSQ(G428:I428)),"")</f>
        <is>
          <t/>
        </is>
      </c>
      <c r="AI428" s="8" t="inlineStr">
        <f aca="false">IF(A428&lt;&gt;"",IF(AH428&lt;&gt;0,ACOS(I428/AH428),0),"")</f>
        <is>
          <t/>
        </is>
      </c>
      <c r="AJ428" s="8" t="inlineStr">
        <f aca="false">IF(A428&lt;&gt;"",DEGREES(AI428),"")</f>
        <is>
          <t/>
        </is>
      </c>
      <c r="AK428" s="8" t="inlineStr">
        <f aca="false">IF(A428&lt;&gt;"",IF(OR(G428&lt;&gt;0,H428&lt;&gt;0),ATAN2(G428,H428),0),"")</f>
        <is>
          <t/>
        </is>
      </c>
      <c r="AL428" s="8" t="inlineStr">
        <f aca="false">IF(A428&lt;&gt;"",DEGREES(AK428),"")</f>
        <is>
          <t/>
        </is>
      </c>
      <c r="AM428" s="8" t="inlineStr">
        <f aca="false">IF(A428&lt;&gt;"",SQRT(SUMSQ(J428:L428)),"")</f>
        <is>
          <t/>
        </is>
      </c>
      <c r="AN428" s="8" t="inlineStr">
        <f aca="false">IF(A428&lt;&gt;"",IF(AM428&lt;&gt;0,ACOS(L428/AM428),0),"")</f>
        <is>
          <t/>
        </is>
      </c>
      <c r="AO428" s="8" t="inlineStr">
        <f aca="false">IF(A428&lt;&gt;"",DEGREES(AN428),"")</f>
        <is>
          <t/>
        </is>
      </c>
      <c r="AP428" s="8" t="inlineStr">
        <f aca="false">IF(A428&lt;&gt;"",IF(OR(J428&lt;&gt;0,K428&lt;&gt;0),ATAN2(J428,K428),0),"")</f>
        <is>
          <t/>
        </is>
      </c>
      <c r="AQ428" s="8" t="inlineStr">
        <f aca="false">IF(A428&lt;&gt;"",DEGREES(AP428),"")</f>
        <is>
          <t/>
        </is>
      </c>
      <c r="AR428" s="8" t="inlineStr">
        <f aca="false">IF(A428&lt;&gt;"",SQRT(SUMSQ(M428:O428)),"")</f>
        <is>
          <t/>
        </is>
      </c>
      <c r="AS428" s="8" t="inlineStr">
        <f aca="false">IF(A428&lt;&gt;"",IF(AR428&lt;&gt;0,ACOS(O428/AR428),0),"")</f>
        <is>
          <t/>
        </is>
      </c>
      <c r="AT428" s="8" t="inlineStr">
        <f aca="false">IF(A428&lt;&gt;"",DEGREES(AS428),"")</f>
        <is>
          <t/>
        </is>
      </c>
      <c r="AU428" s="8" t="inlineStr">
        <f aca="false">IF(A428&lt;&gt;"",IF(OR(M428&lt;&gt;0,N428&lt;&gt;0),ATAN2(M428,N428),0),"")</f>
        <is>
          <t/>
        </is>
      </c>
      <c r="AV428" s="8" t="inlineStr">
        <f aca="false">IF(A428&lt;&gt;"",DEGREES(AU428),"")</f>
        <is>
          <t/>
        </is>
      </c>
      <c r="AW428" s="8" t="inlineStr">
        <f aca="false">IF(A428&lt;&gt;"",SQRT(SUMSQ(P428:R428)),"")</f>
        <is>
          <t/>
        </is>
      </c>
      <c r="AX428" s="8" t="inlineStr">
        <f aca="false">IF(A428&lt;&gt;"",IF(AW428&lt;&gt;0,ACOS(R428/AW428),0),"")</f>
        <is>
          <t/>
        </is>
      </c>
      <c r="AY428" s="8" t="inlineStr">
        <f aca="false">IF(A428&lt;&gt;"",DEGREES(AX428),"")</f>
        <is>
          <t/>
        </is>
      </c>
      <c r="AZ428" s="8" t="inlineStr">
        <f aca="false">IF(A428&lt;&gt;"",IF(OR(P428&lt;&gt;0,Q428&lt;&gt;0),ATAN2(P428,Q428),0),"")</f>
        <is>
          <t/>
        </is>
      </c>
      <c r="BA428" s="8" t="inlineStr">
        <f aca="false">IF(A428&lt;&gt;"",DEGREES(AZ428),"")</f>
        <is>
          <t/>
        </is>
      </c>
      <c r="BB428" s="8" t="inlineStr">
        <f aca="false">IF(A428&lt;&gt;"",SQRT(SUMSQ(S428:U428)),"")</f>
        <is>
          <t/>
        </is>
      </c>
      <c r="BC428" s="8" t="inlineStr">
        <f aca="false">IF(A428&lt;&gt;"",IF(BB428&lt;&gt;0,ACOS(U428/BB428),0),"")</f>
        <is>
          <t/>
        </is>
      </c>
      <c r="BD428" s="8" t="inlineStr">
        <f aca="false">IF(A428&lt;&gt;"",DEGREES(BC428),"")</f>
        <is>
          <t/>
        </is>
      </c>
      <c r="BE428" s="8" t="inlineStr">
        <f aca="false">IF(A428&lt;&gt;"",IF(OR(S428&lt;&gt;0,T428&lt;&gt;0),ATAN2(S428,T428),0),"")</f>
        <is>
          <t/>
        </is>
      </c>
      <c r="BF428" s="8" t="inlineStr">
        <f aca="false">IF(A428&lt;&gt;"",DEGREES(BE428),"")</f>
        <is>
          <t/>
        </is>
      </c>
      <c r="BG428" s="8" t="inlineStr">
        <f aca="false">IF(A428&lt;&gt;"",SQRT(SUMSQ(V428:X428)),"")</f>
        <is>
          <t/>
        </is>
      </c>
      <c r="BH428" s="8" t="inlineStr">
        <f aca="false">IF(A428&lt;&gt;"",IF(BG428&lt;&gt;0,ACOS(X428/BG428),0),"")</f>
        <is>
          <t/>
        </is>
      </c>
      <c r="BI428" s="8" t="inlineStr">
        <f aca="false">IF(A428&lt;&gt;"",DEGREES(BH428),"")</f>
        <is>
          <t/>
        </is>
      </c>
      <c r="BJ428" s="8" t="inlineStr">
        <f aca="false">IF(A428&lt;&gt;"",IF(OR(V428&lt;&gt;0,W428&lt;&gt;0),ATAN2(V428,W428),0),"")</f>
        <is>
          <t/>
        </is>
      </c>
      <c r="BK428" s="8" t="inlineStr">
        <f aca="false">IF(A428&lt;&gt;"",DEGREES(BJ428),"")</f>
        <is>
          <t/>
        </is>
      </c>
      <c r="BL428" s="8" t="inlineStr">
        <f aca="false">IF(A428&lt;&gt;"",SQRT(SUMSQ(Y428:AA428)),"")</f>
        <is>
          <t/>
        </is>
      </c>
      <c r="BM428" s="8" t="inlineStr">
        <f aca="false">IF(A428&lt;&gt;"",IF(BL428&lt;&gt;0,ACOS(AA428/BL428),0),"")</f>
        <is>
          <t/>
        </is>
      </c>
      <c r="BN428" s="8" t="inlineStr">
        <f aca="false">IF(A428&lt;&gt;"",DEGREES(BM428),"")</f>
        <is>
          <t/>
        </is>
      </c>
      <c r="BO428" s="8" t="inlineStr">
        <f aca="false">IF(A428&lt;&gt;"",IF(OR(Y428&lt;&gt;0,Z428&lt;&gt;0),ATAN2(Y428,Z428),0),"")</f>
        <is>
          <t/>
        </is>
      </c>
      <c r="BP428" s="8" t="inlineStr">
        <f aca="false">IF(A428&lt;&gt;"",DEGREES(BO428),"")</f>
        <is>
          <t/>
        </is>
      </c>
      <c r="BQ428" s="8" t="inlineStr">
        <f aca="false">IF(A428&lt;&gt;"",SQRT(SUMSQ(AB428:AD428)),"")</f>
        <is>
          <t/>
        </is>
      </c>
      <c r="BR428" s="8" t="inlineStr">
        <f aca="false">IF(A428&lt;&gt;"",IF(BQ428&lt;&gt;0,ACOS(AD428/BQ428),0),"")</f>
        <is>
          <t/>
        </is>
      </c>
      <c r="BS428" s="8" t="inlineStr">
        <f aca="false">IF(A428&lt;&gt;"",DEGREES(BR428),"")</f>
        <is>
          <t/>
        </is>
      </c>
      <c r="BT428" s="8" t="inlineStr">
        <f aca="false">IF(A428&lt;&gt;"",IF(OR(AB428&lt;&gt;0,AC428&lt;&gt;0),ATAN2(AB428,AC428),0),"")</f>
        <is>
          <t/>
        </is>
      </c>
      <c r="BU428" s="8" t="inlineStr">
        <f aca="false">IF(A428&lt;&gt;"",DEGREES(BT428),"")</f>
        <is>
          <t/>
        </is>
      </c>
      <c r="BV428" s="8" t="inlineStr">
        <f aca="false">IF(A428&lt;&gt;"",SQRT(SUMSQ(AE428:AG428)),"")</f>
        <is>
          <t/>
        </is>
      </c>
      <c r="BW428" s="8" t="inlineStr">
        <f aca="false">IF(A428&lt;&gt;"",IF(BV428&lt;&gt;0,ACOS(AG428/BV428),0),"")</f>
        <is>
          <t/>
        </is>
      </c>
      <c r="BX428" s="8" t="inlineStr">
        <f aca="false">IF(A428&lt;&gt;"",DEGREES(BW428),"")</f>
        <is>
          <t/>
        </is>
      </c>
      <c r="BY428" s="8" t="inlineStr">
        <f aca="false">IF(A428&lt;&gt;"",IF(OR(AF428&lt;&gt;0,AG428&lt;&gt;0),ATAN2(AF428,AG428),0),"")</f>
        <is>
          <t/>
        </is>
      </c>
      <c r="BZ428" s="8" t="inlineStr">
        <f aca="false">IF(A428&lt;&gt;"",DEGREES(BY428),"")</f>
        <is>
          <t/>
        </is>
      </c>
      <c r="CA428" s="0" t="inlineStr">
        <f aca="false">IF(A428&lt;&gt;"",IF(AND(AI428&lt;Parameters!$B$11,AI428&gt;Parameters!$B$12,AN428&lt;Parameters!$B$11,AN428&gt;Parameters!$B$12,AS428&lt;Parameters!$B$11,AS428&gt;Parameters!$B$12,AX428&lt;Parameters!$B$11,AX428&gt;Parameters!$B$12,BC428&lt;Parameters!$B$11,BC428&gt;Parameters!$B$12,BM428&lt;Parameters!$B$11,BM428&gt;Parameters!$B$12,BR428&lt;Parameters!$B$11,BR428&gt;Parameters!$B$12,BW428&lt;Parameters!$B$11,BW428&gt;Parameters!$B$12),1,0),"")</f>
        <is>
          <t/>
        </is>
      </c>
      <c r="CB428" s="0" t="inlineStr">
        <f aca="false">IF(A428&lt;&gt;"",IF(OR(AI428&lt;Parameters!$B$12,AI428&gt;Parameters!$B$11),0,1),"")</f>
        <is>
          <t/>
        </is>
      </c>
      <c r="CC428" s="0" t="inlineStr">
        <f aca="false">IF(A428&lt;&gt;"",IF(OR(AN428&lt;Parameters!$B$12,AN428&gt;Parameters!$B$11),0,1),"")</f>
        <is>
          <t/>
        </is>
      </c>
      <c r="CD428" s="0" t="inlineStr">
        <f aca="false">IF(A428&lt;&gt;"",IF(OR(AS428&lt;Parameters!$B$12,AS428&gt;Parameters!$B$11),0,1),"")</f>
        <is>
          <t/>
        </is>
      </c>
      <c r="CE428" s="0" t="inlineStr">
        <f aca="false">IF(A428&lt;&gt;"",IF(OR(AX428&lt;Parameters!$B$12,AX428&gt;Parameters!$B$11),0,1),"")</f>
        <is>
          <t/>
        </is>
      </c>
      <c r="CF428" s="0" t="inlineStr">
        <f aca="false">IF(A428&lt;&gt;"",IF(OR(BC428&lt;Parameters!$B$12,BC428&gt;Parameters!$B$11),0,1),"")</f>
        <is>
          <t/>
        </is>
      </c>
      <c r="CG428" s="0" t="inlineStr">
        <f aca="false">IF(A428&lt;&gt;"",IF(OR(BH428&lt;Parameters!$B$12,BH428&gt;Parameters!$B$11),0,1),"")</f>
        <is>
          <t/>
        </is>
      </c>
      <c r="CH428" s="0" t="inlineStr">
        <f aca="false">IF(A428&lt;&gt;"",IF(OR(BM428&lt;Parameters!$B$12,BM428&gt;Parameters!$B$11),0,1),"")</f>
        <is>
          <t/>
        </is>
      </c>
      <c r="CI428" s="0" t="inlineStr">
        <f aca="false">IF(A428&lt;&gt;"",IF(OR(BR428&lt;Parameters!$B$12,BR428&gt;Parameters!$B$11),0,1),"")</f>
        <is>
          <t/>
        </is>
      </c>
      <c r="CJ428" s="0" t="inlineStr">
        <f aca="false">IF(A428&lt;&gt;"",IF(OR(BW428&lt;Parameters!$B$12,BW428&gt;Parameters!$B$11),0,1),"")</f>
        <is>
          <t/>
        </is>
      </c>
      <c r="CK428" s="26" t="inlineStr">
        <f aca="false">IF(A428&lt;&gt;"",SUM(CB428:CJ428)/9,"")</f>
        <is>
          <t/>
        </is>
      </c>
      <c r="CL428" s="0" t="inlineStr">
        <f aca="false">IF(A428&lt;&gt;"",CK428*9,"")</f>
        <is>
          <t/>
        </is>
      </c>
      <c r="CM428" s="8" t="inlineStr">
        <f aca="false">IF(A428&lt;&gt;"",TEXT(B428,CM$2)&amp;" "&amp;TEXT(A428,CM$2),"")</f>
        <is>
          <t/>
        </is>
      </c>
    </row>
    <row r="429" customFormat="false" ht="15" hidden="false" customHeight="false" outlineLevel="0" collapsed="false">
      <c r="A429" s="0" t="inlineStr">
        <f aca="false">IF(OR(B428&lt;Parameters!$K$12,A428&lt;Parameters!$K$12),IF(A428&lt;Parameters!$K$12,A428+1,0),"")</f>
        <is>
          <t/>
        </is>
      </c>
      <c r="B429" s="0" t="inlineStr">
        <f aca="false">IF(A429&lt;&gt;"",IF(A429=0,B428+1,B428),"")</f>
        <is>
          <t/>
        </is>
      </c>
      <c r="C429" s="24" t="inlineStr">
        <f aca="false">IF(A429&lt;&gt;"",-_phi*(A429+0.5),"")</f>
        <is>
          <t/>
        </is>
      </c>
      <c r="D429" s="8" t="inlineStr">
        <f aca="false">IF(A429&lt;&gt;"",DEGREES(C429),"")</f>
        <is>
          <t/>
        </is>
      </c>
      <c r="E429" s="24" t="inlineStr">
        <f aca="false">IF(A429&lt;&gt;"",_phi*(B429+0.5),"")</f>
        <is>
          <t/>
        </is>
      </c>
      <c r="F429" s="8" t="inlineStr">
        <f aca="false">IF(A429&lt;&gt;"",DEGREES(E429),"")</f>
        <is>
          <t/>
        </is>
      </c>
      <c r="G429" s="8" t="inlineStr">
        <f aca="false">IF(A429&lt;&gt;"",LOOKUP(A429,h!$A$3:$A$30,h!$D$3:$D$30),"")</f>
        <is>
          <t/>
        </is>
      </c>
      <c r="H429" s="8" t="inlineStr">
        <f aca="false">IF(A429&lt;&gt;"",LOOKUP(B429,h!$A$3:$A$30,h!$D$3:$D$30),"")</f>
        <is>
          <t/>
        </is>
      </c>
      <c r="I429" s="8" t="inlineStr">
        <f aca="false">IF(A429&lt;&gt;"",_zif,"")</f>
        <is>
          <t/>
        </is>
      </c>
      <c r="J429" s="8" t="inlineStr">
        <f aca="false">IF(A429&lt;&gt;"",$G429+'v1 Frame'!D$3*COS($C429)+'v1 Frame'!E$3*SIN($C429)*SIN($E429)+'v1 Frame'!F$3*SIN($C429)*COS($E429),"")</f>
        <is>
          <t/>
        </is>
      </c>
      <c r="K429" s="8" t="inlineStr">
        <f aca="false">IF(A429&lt;&gt;"",$H429+'v1 Frame'!E$3*COS($E429)-'v1 Frame'!F$3*SIN($E429),"")</f>
        <is>
          <t/>
        </is>
      </c>
      <c r="L429" s="8" t="inlineStr">
        <f aca="false">IF(A429&lt;&gt;"",$I429-'v1 Frame'!D$3*SIN($C429)+'v1 Frame'!E$3*COS($C429)*SIN($E429)+'v1 Frame'!F$3*COS($C429)*COS($E429),"")</f>
        <is>
          <t/>
        </is>
      </c>
      <c r="M429" s="8" t="inlineStr">
        <f aca="false">IF(A429&lt;&gt;"",$G429+'v1 Frame'!G$3*COS($C429)+'v1 Frame'!H$3*SIN($C429)*SIN($E429)+'v1 Frame'!I$3*SIN($C429)*COS($E429),"")</f>
        <is>
          <t/>
        </is>
      </c>
      <c r="N429" s="8" t="inlineStr">
        <f aca="false">IF(A429&lt;&gt;"",$H429+'v1 Frame'!H$3*COS($E429)-'v1 Frame'!I$3*SIN($E429),"")</f>
        <is>
          <t/>
        </is>
      </c>
      <c r="O429" s="8" t="inlineStr">
        <f aca="false">IF(A429&lt;&gt;"",$I429-'v1 Frame'!G$3*SIN($C429)+'v1 Frame'!H$3*COS($C429)*SIN($E429)+'v1 Frame'!I$3*COS($C429)*COS($E429),"")</f>
        <is>
          <t/>
        </is>
      </c>
      <c r="P429" s="8" t="inlineStr">
        <f aca="false">IF(A429&lt;&gt;"",$G429+'v1 Frame'!J$3*COS($C429)+'v1 Frame'!K$3*SIN($C429)*SIN($E429)+'v1 Frame'!L$3*SIN($C429)*COS($E429),"")</f>
        <is>
          <t/>
        </is>
      </c>
      <c r="Q429" s="8" t="inlineStr">
        <f aca="false">IF(A429&lt;&gt;"",$H429+'v1 Frame'!K$3*COS($E429)-'v1 Frame'!L$3*SIN($E429),"")</f>
        <is>
          <t/>
        </is>
      </c>
      <c r="R429" s="8" t="inlineStr">
        <f aca="false">IF(A429&lt;&gt;"",$I429-'v1 Frame'!J$3*SIN($C429)+'v1 Frame'!K$3*COS($C429)*SIN($E429)+'v1 Frame'!L$3*COS($C429)*COS($E429),"")</f>
        <is>
          <t/>
        </is>
      </c>
      <c r="S429" s="8" t="inlineStr">
        <f aca="false">IF(A429&lt;&gt;"",$G429+'v1 Frame'!M$3*COS($C429)+'v1 Frame'!N$3*SIN($C429)*SIN($E429)+'v1 Frame'!O$3*SIN($C429)*COS($E429),"")</f>
        <is>
          <t/>
        </is>
      </c>
      <c r="T429" s="8" t="inlineStr">
        <f aca="false">IF(A429&lt;&gt;"",$H429+'v1 Frame'!N$3*COS($E429)-'v1 Frame'!O$3*SIN($E429),"")</f>
        <is>
          <t/>
        </is>
      </c>
      <c r="U429" s="8" t="inlineStr">
        <f aca="false">IF(A429&lt;&gt;"",$I429-'v1 Frame'!M$3*SIN($C429)+'v1 Frame'!N$3*COS($C429)*SIN($E429)+'v1 Frame'!O$3*COS($C429)*COS($E429),"")</f>
        <is>
          <t/>
        </is>
      </c>
      <c r="V429" s="8" t="inlineStr">
        <f aca="false">IF(A429&lt;&gt;"",$G429+'v1 Frame'!P$3*COS($C429)+'v1 Frame'!Q$3*SIN($C429)*SIN($E429)+'v1 Frame'!R$3*SIN($C429)*COS($E429),"")</f>
        <is>
          <t/>
        </is>
      </c>
      <c r="W429" s="8" t="inlineStr">
        <f aca="false">IF(A429&lt;&gt;"",$H429+'v1 Frame'!Q$3*COS($E429)-'v1 Frame'!R$3*SIN($E429),"")</f>
        <is>
          <t/>
        </is>
      </c>
      <c r="X429" s="8" t="inlineStr">
        <f aca="false">IF(A429&lt;&gt;"",$I429-'v1 Frame'!P$3*SIN($C429)+'v1 Frame'!Q$3*COS($C429)*SIN($E429)+'v1 Frame'!R$3*COS($C429)*COS($E429),"")</f>
        <is>
          <t/>
        </is>
      </c>
      <c r="Y429" s="8" t="inlineStr">
        <f aca="false">IF(A429&lt;&gt;"",$G429+'v1 Frame'!S$3*COS($C429)+'v1 Frame'!T$3*SIN($C429)*SIN($E429)+'v1 Frame'!U$3*SIN($C429)*COS($E429),"")</f>
        <is>
          <t/>
        </is>
      </c>
      <c r="Z429" s="8" t="inlineStr">
        <f aca="false">IF(A429&lt;&gt;"",$H429+'v1 Frame'!T$3*COS($E429)-'v1 Frame'!U$3*SIN($E429),"")</f>
        <is>
          <t/>
        </is>
      </c>
      <c r="AA429" s="8" t="inlineStr">
        <f aca="false">IF(A429&lt;&gt;"",$I429-'v1 Frame'!S$3*SIN($C429)+'v1 Frame'!T$3*COS($C429)*SIN($E429)+'v1 Frame'!U$3*COS($C429)*COS($E429),"")</f>
        <is>
          <t/>
        </is>
      </c>
      <c r="AB429" s="8" t="inlineStr">
        <f aca="false">IF(A429&lt;&gt;"",$G429+'v1 Frame'!V$3*COS($C429)+'v1 Frame'!W$3*SIN($C429)*SIN($E429)+'v1 Frame'!X$3*SIN($C429)*COS($E429),"")</f>
        <is>
          <t/>
        </is>
      </c>
      <c r="AC429" s="8" t="inlineStr">
        <f aca="false">IF(A429&lt;&gt;"",$H429+'v1 Frame'!W$3*COS($E429)-'v1 Frame'!X$3*SIN($E429),"")</f>
        <is>
          <t/>
        </is>
      </c>
      <c r="AD429" s="8" t="inlineStr">
        <f aca="false">IF(A429&lt;&gt;"",$I429-'v1 Frame'!V$3*SIN($C429)+'v1 Frame'!W$3*COS($C429)*SIN($E429)+'v1 Frame'!X$3*COS($C429)*COS($E429),"")</f>
        <is>
          <t/>
        </is>
      </c>
      <c r="AE429" s="25" t="inlineStr">
        <f aca="false">IF(A429&lt;&gt;"",$G429+'v1 Frame'!Y$3*COS($C429)+'v1 Frame'!Z$3*SIN($C429)*SIN($E429)+'v1 Frame'!AA$3*SIN($C429)*COS($E429),"")</f>
        <is>
          <t/>
        </is>
      </c>
      <c r="AF429" s="25" t="inlineStr">
        <f aca="false">IF(A429&lt;&gt;"",$H429+'v1 Frame'!Z$3*COS($E429)-'v1 Frame'!AA$3*SIN($E429),"")</f>
        <is>
          <t/>
        </is>
      </c>
      <c r="AG429" s="25" t="inlineStr">
        <f aca="false">IF(A429&lt;&gt;"",$I429-'v1 Frame'!Y$3*SIN($C429)+'v1 Frame'!Z$3*COS($C429)*SIN($E429)+'v1 Frame'!AA$3*COS($C429)*COS($E429),"")</f>
        <is>
          <t/>
        </is>
      </c>
      <c r="AH429" s="8" t="inlineStr">
        <f aca="false">IF(A429&lt;&gt;"",SQRT(SUMSQ(G429:I429)),"")</f>
        <is>
          <t/>
        </is>
      </c>
      <c r="AI429" s="8" t="inlineStr">
        <f aca="false">IF(A429&lt;&gt;"",IF(AH429&lt;&gt;0,ACOS(I429/AH429),0),"")</f>
        <is>
          <t/>
        </is>
      </c>
      <c r="AJ429" s="8" t="inlineStr">
        <f aca="false">IF(A429&lt;&gt;"",DEGREES(AI429),"")</f>
        <is>
          <t/>
        </is>
      </c>
      <c r="AK429" s="8" t="inlineStr">
        <f aca="false">IF(A429&lt;&gt;"",IF(OR(G429&lt;&gt;0,H429&lt;&gt;0),ATAN2(G429,H429),0),"")</f>
        <is>
          <t/>
        </is>
      </c>
      <c r="AL429" s="8" t="inlineStr">
        <f aca="false">IF(A429&lt;&gt;"",DEGREES(AK429),"")</f>
        <is>
          <t/>
        </is>
      </c>
      <c r="AM429" s="8" t="inlineStr">
        <f aca="false">IF(A429&lt;&gt;"",SQRT(SUMSQ(J429:L429)),"")</f>
        <is>
          <t/>
        </is>
      </c>
      <c r="AN429" s="8" t="inlineStr">
        <f aca="false">IF(A429&lt;&gt;"",IF(AM429&lt;&gt;0,ACOS(L429/AM429),0),"")</f>
        <is>
          <t/>
        </is>
      </c>
      <c r="AO429" s="8" t="inlineStr">
        <f aca="false">IF(A429&lt;&gt;"",DEGREES(AN429),"")</f>
        <is>
          <t/>
        </is>
      </c>
      <c r="AP429" s="8" t="inlineStr">
        <f aca="false">IF(A429&lt;&gt;"",IF(OR(J429&lt;&gt;0,K429&lt;&gt;0),ATAN2(J429,K429),0),"")</f>
        <is>
          <t/>
        </is>
      </c>
      <c r="AQ429" s="8" t="inlineStr">
        <f aca="false">IF(A429&lt;&gt;"",DEGREES(AP429),"")</f>
        <is>
          <t/>
        </is>
      </c>
      <c r="AR429" s="8" t="inlineStr">
        <f aca="false">IF(A429&lt;&gt;"",SQRT(SUMSQ(M429:O429)),"")</f>
        <is>
          <t/>
        </is>
      </c>
      <c r="AS429" s="8" t="inlineStr">
        <f aca="false">IF(A429&lt;&gt;"",IF(AR429&lt;&gt;0,ACOS(O429/AR429),0),"")</f>
        <is>
          <t/>
        </is>
      </c>
      <c r="AT429" s="8" t="inlineStr">
        <f aca="false">IF(A429&lt;&gt;"",DEGREES(AS429),"")</f>
        <is>
          <t/>
        </is>
      </c>
      <c r="AU429" s="8" t="inlineStr">
        <f aca="false">IF(A429&lt;&gt;"",IF(OR(M429&lt;&gt;0,N429&lt;&gt;0),ATAN2(M429,N429),0),"")</f>
        <is>
          <t/>
        </is>
      </c>
      <c r="AV429" s="8" t="inlineStr">
        <f aca="false">IF(A429&lt;&gt;"",DEGREES(AU429),"")</f>
        <is>
          <t/>
        </is>
      </c>
      <c r="AW429" s="8" t="inlineStr">
        <f aca="false">IF(A429&lt;&gt;"",SQRT(SUMSQ(P429:R429)),"")</f>
        <is>
          <t/>
        </is>
      </c>
      <c r="AX429" s="8" t="inlineStr">
        <f aca="false">IF(A429&lt;&gt;"",IF(AW429&lt;&gt;0,ACOS(R429/AW429),0),"")</f>
        <is>
          <t/>
        </is>
      </c>
      <c r="AY429" s="8" t="inlineStr">
        <f aca="false">IF(A429&lt;&gt;"",DEGREES(AX429),"")</f>
        <is>
          <t/>
        </is>
      </c>
      <c r="AZ429" s="8" t="inlineStr">
        <f aca="false">IF(A429&lt;&gt;"",IF(OR(P429&lt;&gt;0,Q429&lt;&gt;0),ATAN2(P429,Q429),0),"")</f>
        <is>
          <t/>
        </is>
      </c>
      <c r="BA429" s="8" t="inlineStr">
        <f aca="false">IF(A429&lt;&gt;"",DEGREES(AZ429),"")</f>
        <is>
          <t/>
        </is>
      </c>
      <c r="BB429" s="8" t="inlineStr">
        <f aca="false">IF(A429&lt;&gt;"",SQRT(SUMSQ(S429:U429)),"")</f>
        <is>
          <t/>
        </is>
      </c>
      <c r="BC429" s="8" t="inlineStr">
        <f aca="false">IF(A429&lt;&gt;"",IF(BB429&lt;&gt;0,ACOS(U429/BB429),0),"")</f>
        <is>
          <t/>
        </is>
      </c>
      <c r="BD429" s="8" t="inlineStr">
        <f aca="false">IF(A429&lt;&gt;"",DEGREES(BC429),"")</f>
        <is>
          <t/>
        </is>
      </c>
      <c r="BE429" s="8" t="inlineStr">
        <f aca="false">IF(A429&lt;&gt;"",IF(OR(S429&lt;&gt;0,T429&lt;&gt;0),ATAN2(S429,T429),0),"")</f>
        <is>
          <t/>
        </is>
      </c>
      <c r="BF429" s="8" t="inlineStr">
        <f aca="false">IF(A429&lt;&gt;"",DEGREES(BE429),"")</f>
        <is>
          <t/>
        </is>
      </c>
      <c r="BG429" s="8" t="inlineStr">
        <f aca="false">IF(A429&lt;&gt;"",SQRT(SUMSQ(V429:X429)),"")</f>
        <is>
          <t/>
        </is>
      </c>
      <c r="BH429" s="8" t="inlineStr">
        <f aca="false">IF(A429&lt;&gt;"",IF(BG429&lt;&gt;0,ACOS(X429/BG429),0),"")</f>
        <is>
          <t/>
        </is>
      </c>
      <c r="BI429" s="8" t="inlineStr">
        <f aca="false">IF(A429&lt;&gt;"",DEGREES(BH429),"")</f>
        <is>
          <t/>
        </is>
      </c>
      <c r="BJ429" s="8" t="inlineStr">
        <f aca="false">IF(A429&lt;&gt;"",IF(OR(V429&lt;&gt;0,W429&lt;&gt;0),ATAN2(V429,W429),0),"")</f>
        <is>
          <t/>
        </is>
      </c>
      <c r="BK429" s="8" t="inlineStr">
        <f aca="false">IF(A429&lt;&gt;"",DEGREES(BJ429),"")</f>
        <is>
          <t/>
        </is>
      </c>
      <c r="BL429" s="8" t="inlineStr">
        <f aca="false">IF(A429&lt;&gt;"",SQRT(SUMSQ(Y429:AA429)),"")</f>
        <is>
          <t/>
        </is>
      </c>
      <c r="BM429" s="8" t="inlineStr">
        <f aca="false">IF(A429&lt;&gt;"",IF(BL429&lt;&gt;0,ACOS(AA429/BL429),0),"")</f>
        <is>
          <t/>
        </is>
      </c>
      <c r="BN429" s="8" t="inlineStr">
        <f aca="false">IF(A429&lt;&gt;"",DEGREES(BM429),"")</f>
        <is>
          <t/>
        </is>
      </c>
      <c r="BO429" s="8" t="inlineStr">
        <f aca="false">IF(A429&lt;&gt;"",IF(OR(Y429&lt;&gt;0,Z429&lt;&gt;0),ATAN2(Y429,Z429),0),"")</f>
        <is>
          <t/>
        </is>
      </c>
      <c r="BP429" s="8" t="inlineStr">
        <f aca="false">IF(A429&lt;&gt;"",DEGREES(BO429),"")</f>
        <is>
          <t/>
        </is>
      </c>
      <c r="BQ429" s="8" t="inlineStr">
        <f aca="false">IF(A429&lt;&gt;"",SQRT(SUMSQ(AB429:AD429)),"")</f>
        <is>
          <t/>
        </is>
      </c>
      <c r="BR429" s="8" t="inlineStr">
        <f aca="false">IF(A429&lt;&gt;"",IF(BQ429&lt;&gt;0,ACOS(AD429/BQ429),0),"")</f>
        <is>
          <t/>
        </is>
      </c>
      <c r="BS429" s="8" t="inlineStr">
        <f aca="false">IF(A429&lt;&gt;"",DEGREES(BR429),"")</f>
        <is>
          <t/>
        </is>
      </c>
      <c r="BT429" s="8" t="inlineStr">
        <f aca="false">IF(A429&lt;&gt;"",IF(OR(AB429&lt;&gt;0,AC429&lt;&gt;0),ATAN2(AB429,AC429),0),"")</f>
        <is>
          <t/>
        </is>
      </c>
      <c r="BU429" s="8" t="inlineStr">
        <f aca="false">IF(A429&lt;&gt;"",DEGREES(BT429),"")</f>
        <is>
          <t/>
        </is>
      </c>
      <c r="BV429" s="8" t="inlineStr">
        <f aca="false">IF(A429&lt;&gt;"",SQRT(SUMSQ(AE429:AG429)),"")</f>
        <is>
          <t/>
        </is>
      </c>
      <c r="BW429" s="8" t="inlineStr">
        <f aca="false">IF(A429&lt;&gt;"",IF(BV429&lt;&gt;0,ACOS(AG429/BV429),0),"")</f>
        <is>
          <t/>
        </is>
      </c>
      <c r="BX429" s="8" t="inlineStr">
        <f aca="false">IF(A429&lt;&gt;"",DEGREES(BW429),"")</f>
        <is>
          <t/>
        </is>
      </c>
      <c r="BY429" s="8" t="inlineStr">
        <f aca="false">IF(A429&lt;&gt;"",IF(OR(AF429&lt;&gt;0,AG429&lt;&gt;0),ATAN2(AF429,AG429),0),"")</f>
        <is>
          <t/>
        </is>
      </c>
      <c r="BZ429" s="8" t="inlineStr">
        <f aca="false">IF(A429&lt;&gt;"",DEGREES(BY429),"")</f>
        <is>
          <t/>
        </is>
      </c>
      <c r="CA429" s="0" t="inlineStr">
        <f aca="false">IF(A429&lt;&gt;"",IF(AND(AI429&lt;Parameters!$B$11,AI429&gt;Parameters!$B$12,AN429&lt;Parameters!$B$11,AN429&gt;Parameters!$B$12,AS429&lt;Parameters!$B$11,AS429&gt;Parameters!$B$12,AX429&lt;Parameters!$B$11,AX429&gt;Parameters!$B$12,BC429&lt;Parameters!$B$11,BC429&gt;Parameters!$B$12,BM429&lt;Parameters!$B$11,BM429&gt;Parameters!$B$12,BR429&lt;Parameters!$B$11,BR429&gt;Parameters!$B$12,BW429&lt;Parameters!$B$11,BW429&gt;Parameters!$B$12),1,0),"")</f>
        <is>
          <t/>
        </is>
      </c>
      <c r="CB429" s="0" t="inlineStr">
        <f aca="false">IF(A429&lt;&gt;"",IF(OR(AI429&lt;Parameters!$B$12,AI429&gt;Parameters!$B$11),0,1),"")</f>
        <is>
          <t/>
        </is>
      </c>
      <c r="CC429" s="0" t="inlineStr">
        <f aca="false">IF(A429&lt;&gt;"",IF(OR(AN429&lt;Parameters!$B$12,AN429&gt;Parameters!$B$11),0,1),"")</f>
        <is>
          <t/>
        </is>
      </c>
      <c r="CD429" s="0" t="inlineStr">
        <f aca="false">IF(A429&lt;&gt;"",IF(OR(AS429&lt;Parameters!$B$12,AS429&gt;Parameters!$B$11),0,1),"")</f>
        <is>
          <t/>
        </is>
      </c>
      <c r="CE429" s="0" t="inlineStr">
        <f aca="false">IF(A429&lt;&gt;"",IF(OR(AX429&lt;Parameters!$B$12,AX429&gt;Parameters!$B$11),0,1),"")</f>
        <is>
          <t/>
        </is>
      </c>
      <c r="CF429" s="0" t="inlineStr">
        <f aca="false">IF(A429&lt;&gt;"",IF(OR(BC429&lt;Parameters!$B$12,BC429&gt;Parameters!$B$11),0,1),"")</f>
        <is>
          <t/>
        </is>
      </c>
      <c r="CG429" s="0" t="inlineStr">
        <f aca="false">IF(A429&lt;&gt;"",IF(OR(BH429&lt;Parameters!$B$12,BH429&gt;Parameters!$B$11),0,1),"")</f>
        <is>
          <t/>
        </is>
      </c>
      <c r="CH429" s="0" t="inlineStr">
        <f aca="false">IF(A429&lt;&gt;"",IF(OR(BM429&lt;Parameters!$B$12,BM429&gt;Parameters!$B$11),0,1),"")</f>
        <is>
          <t/>
        </is>
      </c>
      <c r="CI429" s="0" t="inlineStr">
        <f aca="false">IF(A429&lt;&gt;"",IF(OR(BR429&lt;Parameters!$B$12,BR429&gt;Parameters!$B$11),0,1),"")</f>
        <is>
          <t/>
        </is>
      </c>
      <c r="CJ429" s="0" t="inlineStr">
        <f aca="false">IF(A429&lt;&gt;"",IF(OR(BW429&lt;Parameters!$B$12,BW429&gt;Parameters!$B$11),0,1),"")</f>
        <is>
          <t/>
        </is>
      </c>
      <c r="CK429" s="26" t="inlineStr">
        <f aca="false">IF(A429&lt;&gt;"",SUM(CB429:CJ429)/9,"")</f>
        <is>
          <t/>
        </is>
      </c>
      <c r="CL429" s="0" t="inlineStr">
        <f aca="false">IF(A429&lt;&gt;"",CK429*9,"")</f>
        <is>
          <t/>
        </is>
      </c>
      <c r="CM429" s="8" t="inlineStr">
        <f aca="false">IF(A429&lt;&gt;"",TEXT(B429,CM$2)&amp;" "&amp;TEXT(A429,CM$2),"")</f>
        <is>
          <t/>
        </is>
      </c>
    </row>
    <row r="430" customFormat="false" ht="15" hidden="false" customHeight="false" outlineLevel="0" collapsed="false">
      <c r="A430" s="0" t="inlineStr">
        <f aca="false">IF(OR(B429&lt;Parameters!$K$12,A429&lt;Parameters!$K$12),IF(A429&lt;Parameters!$K$12,A429+1,0),"")</f>
        <is>
          <t/>
        </is>
      </c>
      <c r="B430" s="0" t="inlineStr">
        <f aca="false">IF(A430&lt;&gt;"",IF(A430=0,B429+1,B429),"")</f>
        <is>
          <t/>
        </is>
      </c>
      <c r="C430" s="24" t="inlineStr">
        <f aca="false">IF(A430&lt;&gt;"",-_phi*(A430+0.5),"")</f>
        <is>
          <t/>
        </is>
      </c>
      <c r="D430" s="8" t="inlineStr">
        <f aca="false">IF(A430&lt;&gt;"",DEGREES(C430),"")</f>
        <is>
          <t/>
        </is>
      </c>
      <c r="E430" s="24" t="inlineStr">
        <f aca="false">IF(A430&lt;&gt;"",_phi*(B430+0.5),"")</f>
        <is>
          <t/>
        </is>
      </c>
      <c r="F430" s="8" t="inlineStr">
        <f aca="false">IF(A430&lt;&gt;"",DEGREES(E430),"")</f>
        <is>
          <t/>
        </is>
      </c>
      <c r="G430" s="8" t="inlineStr">
        <f aca="false">IF(A430&lt;&gt;"",LOOKUP(A430,h!$A$3:$A$30,h!$D$3:$D$30),"")</f>
        <is>
          <t/>
        </is>
      </c>
      <c r="H430" s="8" t="inlineStr">
        <f aca="false">IF(A430&lt;&gt;"",LOOKUP(B430,h!$A$3:$A$30,h!$D$3:$D$30),"")</f>
        <is>
          <t/>
        </is>
      </c>
      <c r="I430" s="8" t="inlineStr">
        <f aca="false">IF(A430&lt;&gt;"",_zif,"")</f>
        <is>
          <t/>
        </is>
      </c>
      <c r="J430" s="8" t="inlineStr">
        <f aca="false">IF(A430&lt;&gt;"",$G430+'v1 Frame'!D$3*COS($C430)+'v1 Frame'!E$3*SIN($C430)*SIN($E430)+'v1 Frame'!F$3*SIN($C430)*COS($E430),"")</f>
        <is>
          <t/>
        </is>
      </c>
      <c r="K430" s="8" t="inlineStr">
        <f aca="false">IF(A430&lt;&gt;"",$H430+'v1 Frame'!E$3*COS($E430)-'v1 Frame'!F$3*SIN($E430),"")</f>
        <is>
          <t/>
        </is>
      </c>
      <c r="L430" s="8" t="inlineStr">
        <f aca="false">IF(A430&lt;&gt;"",$I430-'v1 Frame'!D$3*SIN($C430)+'v1 Frame'!E$3*COS($C430)*SIN($E430)+'v1 Frame'!F$3*COS($C430)*COS($E430),"")</f>
        <is>
          <t/>
        </is>
      </c>
      <c r="M430" s="8" t="inlineStr">
        <f aca="false">IF(A430&lt;&gt;"",$G430+'v1 Frame'!G$3*COS($C430)+'v1 Frame'!H$3*SIN($C430)*SIN($E430)+'v1 Frame'!I$3*SIN($C430)*COS($E430),"")</f>
        <is>
          <t/>
        </is>
      </c>
      <c r="N430" s="8" t="inlineStr">
        <f aca="false">IF(A430&lt;&gt;"",$H430+'v1 Frame'!H$3*COS($E430)-'v1 Frame'!I$3*SIN($E430),"")</f>
        <is>
          <t/>
        </is>
      </c>
      <c r="O430" s="8" t="inlineStr">
        <f aca="false">IF(A430&lt;&gt;"",$I430-'v1 Frame'!G$3*SIN($C430)+'v1 Frame'!H$3*COS($C430)*SIN($E430)+'v1 Frame'!I$3*COS($C430)*COS($E430),"")</f>
        <is>
          <t/>
        </is>
      </c>
      <c r="P430" s="8" t="inlineStr">
        <f aca="false">IF(A430&lt;&gt;"",$G430+'v1 Frame'!J$3*COS($C430)+'v1 Frame'!K$3*SIN($C430)*SIN($E430)+'v1 Frame'!L$3*SIN($C430)*COS($E430),"")</f>
        <is>
          <t/>
        </is>
      </c>
      <c r="Q430" s="8" t="inlineStr">
        <f aca="false">IF(A430&lt;&gt;"",$H430+'v1 Frame'!K$3*COS($E430)-'v1 Frame'!L$3*SIN($E430),"")</f>
        <is>
          <t/>
        </is>
      </c>
      <c r="R430" s="8" t="inlineStr">
        <f aca="false">IF(A430&lt;&gt;"",$I430-'v1 Frame'!J$3*SIN($C430)+'v1 Frame'!K$3*COS($C430)*SIN($E430)+'v1 Frame'!L$3*COS($C430)*COS($E430),"")</f>
        <is>
          <t/>
        </is>
      </c>
      <c r="S430" s="8" t="inlineStr">
        <f aca="false">IF(A430&lt;&gt;"",$G430+'v1 Frame'!M$3*COS($C430)+'v1 Frame'!N$3*SIN($C430)*SIN($E430)+'v1 Frame'!O$3*SIN($C430)*COS($E430),"")</f>
        <is>
          <t/>
        </is>
      </c>
      <c r="T430" s="8" t="inlineStr">
        <f aca="false">IF(A430&lt;&gt;"",$H430+'v1 Frame'!N$3*COS($E430)-'v1 Frame'!O$3*SIN($E430),"")</f>
        <is>
          <t/>
        </is>
      </c>
      <c r="U430" s="8" t="inlineStr">
        <f aca="false">IF(A430&lt;&gt;"",$I430-'v1 Frame'!M$3*SIN($C430)+'v1 Frame'!N$3*COS($C430)*SIN($E430)+'v1 Frame'!O$3*COS($C430)*COS($E430),"")</f>
        <is>
          <t/>
        </is>
      </c>
      <c r="V430" s="8" t="inlineStr">
        <f aca="false">IF(A430&lt;&gt;"",$G430+'v1 Frame'!P$3*COS($C430)+'v1 Frame'!Q$3*SIN($C430)*SIN($E430)+'v1 Frame'!R$3*SIN($C430)*COS($E430),"")</f>
        <is>
          <t/>
        </is>
      </c>
      <c r="W430" s="8" t="inlineStr">
        <f aca="false">IF(A430&lt;&gt;"",$H430+'v1 Frame'!Q$3*COS($E430)-'v1 Frame'!R$3*SIN($E430),"")</f>
        <is>
          <t/>
        </is>
      </c>
      <c r="X430" s="8" t="inlineStr">
        <f aca="false">IF(A430&lt;&gt;"",$I430-'v1 Frame'!P$3*SIN($C430)+'v1 Frame'!Q$3*COS($C430)*SIN($E430)+'v1 Frame'!R$3*COS($C430)*COS($E430),"")</f>
        <is>
          <t/>
        </is>
      </c>
      <c r="Y430" s="8" t="inlineStr">
        <f aca="false">IF(A430&lt;&gt;"",$G430+'v1 Frame'!S$3*COS($C430)+'v1 Frame'!T$3*SIN($C430)*SIN($E430)+'v1 Frame'!U$3*SIN($C430)*COS($E430),"")</f>
        <is>
          <t/>
        </is>
      </c>
      <c r="Z430" s="8" t="inlineStr">
        <f aca="false">IF(A430&lt;&gt;"",$H430+'v1 Frame'!T$3*COS($E430)-'v1 Frame'!U$3*SIN($E430),"")</f>
        <is>
          <t/>
        </is>
      </c>
      <c r="AA430" s="8" t="inlineStr">
        <f aca="false">IF(A430&lt;&gt;"",$I430-'v1 Frame'!S$3*SIN($C430)+'v1 Frame'!T$3*COS($C430)*SIN($E430)+'v1 Frame'!U$3*COS($C430)*COS($E430),"")</f>
        <is>
          <t/>
        </is>
      </c>
      <c r="AB430" s="8" t="inlineStr">
        <f aca="false">IF(A430&lt;&gt;"",$G430+'v1 Frame'!V$3*COS($C430)+'v1 Frame'!W$3*SIN($C430)*SIN($E430)+'v1 Frame'!X$3*SIN($C430)*COS($E430),"")</f>
        <is>
          <t/>
        </is>
      </c>
      <c r="AC430" s="8" t="inlineStr">
        <f aca="false">IF(A430&lt;&gt;"",$H430+'v1 Frame'!W$3*COS($E430)-'v1 Frame'!X$3*SIN($E430),"")</f>
        <is>
          <t/>
        </is>
      </c>
      <c r="AD430" s="8" t="inlineStr">
        <f aca="false">IF(A430&lt;&gt;"",$I430-'v1 Frame'!V$3*SIN($C430)+'v1 Frame'!W$3*COS($C430)*SIN($E430)+'v1 Frame'!X$3*COS($C430)*COS($E430),"")</f>
        <is>
          <t/>
        </is>
      </c>
      <c r="AE430" s="25" t="inlineStr">
        <f aca="false">IF(A430&lt;&gt;"",$G430+'v1 Frame'!Y$3*COS($C430)+'v1 Frame'!Z$3*SIN($C430)*SIN($E430)+'v1 Frame'!AA$3*SIN($C430)*COS($E430),"")</f>
        <is>
          <t/>
        </is>
      </c>
      <c r="AF430" s="25" t="inlineStr">
        <f aca="false">IF(A430&lt;&gt;"",$H430+'v1 Frame'!Z$3*COS($E430)-'v1 Frame'!AA$3*SIN($E430),"")</f>
        <is>
          <t/>
        </is>
      </c>
      <c r="AG430" s="25" t="inlineStr">
        <f aca="false">IF(A430&lt;&gt;"",$I430-'v1 Frame'!Y$3*SIN($C430)+'v1 Frame'!Z$3*COS($C430)*SIN($E430)+'v1 Frame'!AA$3*COS($C430)*COS($E430),"")</f>
        <is>
          <t/>
        </is>
      </c>
      <c r="AH430" s="8" t="inlineStr">
        <f aca="false">IF(A430&lt;&gt;"",SQRT(SUMSQ(G430:I430)),"")</f>
        <is>
          <t/>
        </is>
      </c>
      <c r="AI430" s="8" t="inlineStr">
        <f aca="false">IF(A430&lt;&gt;"",IF(AH430&lt;&gt;0,ACOS(I430/AH430),0),"")</f>
        <is>
          <t/>
        </is>
      </c>
      <c r="AJ430" s="8" t="inlineStr">
        <f aca="false">IF(A430&lt;&gt;"",DEGREES(AI430),"")</f>
        <is>
          <t/>
        </is>
      </c>
      <c r="AK430" s="8" t="inlineStr">
        <f aca="false">IF(A430&lt;&gt;"",IF(OR(G430&lt;&gt;0,H430&lt;&gt;0),ATAN2(G430,H430),0),"")</f>
        <is>
          <t/>
        </is>
      </c>
      <c r="AL430" s="8" t="inlineStr">
        <f aca="false">IF(A430&lt;&gt;"",DEGREES(AK430),"")</f>
        <is>
          <t/>
        </is>
      </c>
      <c r="AM430" s="8" t="inlineStr">
        <f aca="false">IF(A430&lt;&gt;"",SQRT(SUMSQ(J430:L430)),"")</f>
        <is>
          <t/>
        </is>
      </c>
      <c r="AN430" s="8" t="inlineStr">
        <f aca="false">IF(A430&lt;&gt;"",IF(AM430&lt;&gt;0,ACOS(L430/AM430),0),"")</f>
        <is>
          <t/>
        </is>
      </c>
      <c r="AO430" s="8" t="inlineStr">
        <f aca="false">IF(A430&lt;&gt;"",DEGREES(AN430),"")</f>
        <is>
          <t/>
        </is>
      </c>
      <c r="AP430" s="8" t="inlineStr">
        <f aca="false">IF(A430&lt;&gt;"",IF(OR(J430&lt;&gt;0,K430&lt;&gt;0),ATAN2(J430,K430),0),"")</f>
        <is>
          <t/>
        </is>
      </c>
      <c r="AQ430" s="8" t="inlineStr">
        <f aca="false">IF(A430&lt;&gt;"",DEGREES(AP430),"")</f>
        <is>
          <t/>
        </is>
      </c>
      <c r="AR430" s="8" t="inlineStr">
        <f aca="false">IF(A430&lt;&gt;"",SQRT(SUMSQ(M430:O430)),"")</f>
        <is>
          <t/>
        </is>
      </c>
      <c r="AS430" s="8" t="inlineStr">
        <f aca="false">IF(A430&lt;&gt;"",IF(AR430&lt;&gt;0,ACOS(O430/AR430),0),"")</f>
        <is>
          <t/>
        </is>
      </c>
      <c r="AT430" s="8" t="inlineStr">
        <f aca="false">IF(A430&lt;&gt;"",DEGREES(AS430),"")</f>
        <is>
          <t/>
        </is>
      </c>
      <c r="AU430" s="8" t="inlineStr">
        <f aca="false">IF(A430&lt;&gt;"",IF(OR(M430&lt;&gt;0,N430&lt;&gt;0),ATAN2(M430,N430),0),"")</f>
        <is>
          <t/>
        </is>
      </c>
      <c r="AV430" s="8" t="inlineStr">
        <f aca="false">IF(A430&lt;&gt;"",DEGREES(AU430),"")</f>
        <is>
          <t/>
        </is>
      </c>
      <c r="AW430" s="8" t="inlineStr">
        <f aca="false">IF(A430&lt;&gt;"",SQRT(SUMSQ(P430:R430)),"")</f>
        <is>
          <t/>
        </is>
      </c>
      <c r="AX430" s="8" t="inlineStr">
        <f aca="false">IF(A430&lt;&gt;"",IF(AW430&lt;&gt;0,ACOS(R430/AW430),0),"")</f>
        <is>
          <t/>
        </is>
      </c>
      <c r="AY430" s="8" t="inlineStr">
        <f aca="false">IF(A430&lt;&gt;"",DEGREES(AX430),"")</f>
        <is>
          <t/>
        </is>
      </c>
      <c r="AZ430" s="8" t="inlineStr">
        <f aca="false">IF(A430&lt;&gt;"",IF(OR(P430&lt;&gt;0,Q430&lt;&gt;0),ATAN2(P430,Q430),0),"")</f>
        <is>
          <t/>
        </is>
      </c>
      <c r="BA430" s="8" t="inlineStr">
        <f aca="false">IF(A430&lt;&gt;"",DEGREES(AZ430),"")</f>
        <is>
          <t/>
        </is>
      </c>
      <c r="BB430" s="8" t="inlineStr">
        <f aca="false">IF(A430&lt;&gt;"",SQRT(SUMSQ(S430:U430)),"")</f>
        <is>
          <t/>
        </is>
      </c>
      <c r="BC430" s="8" t="inlineStr">
        <f aca="false">IF(A430&lt;&gt;"",IF(BB430&lt;&gt;0,ACOS(U430/BB430),0),"")</f>
        <is>
          <t/>
        </is>
      </c>
      <c r="BD430" s="8" t="inlineStr">
        <f aca="false">IF(A430&lt;&gt;"",DEGREES(BC430),"")</f>
        <is>
          <t/>
        </is>
      </c>
      <c r="BE430" s="8" t="inlineStr">
        <f aca="false">IF(A430&lt;&gt;"",IF(OR(S430&lt;&gt;0,T430&lt;&gt;0),ATAN2(S430,T430),0),"")</f>
        <is>
          <t/>
        </is>
      </c>
      <c r="BF430" s="8" t="inlineStr">
        <f aca="false">IF(A430&lt;&gt;"",DEGREES(BE430),"")</f>
        <is>
          <t/>
        </is>
      </c>
      <c r="BG430" s="8" t="inlineStr">
        <f aca="false">IF(A430&lt;&gt;"",SQRT(SUMSQ(V430:X430)),"")</f>
        <is>
          <t/>
        </is>
      </c>
      <c r="BH430" s="8" t="inlineStr">
        <f aca="false">IF(A430&lt;&gt;"",IF(BG430&lt;&gt;0,ACOS(X430/BG430),0),"")</f>
        <is>
          <t/>
        </is>
      </c>
      <c r="BI430" s="8" t="inlineStr">
        <f aca="false">IF(A430&lt;&gt;"",DEGREES(BH430),"")</f>
        <is>
          <t/>
        </is>
      </c>
      <c r="BJ430" s="8" t="inlineStr">
        <f aca="false">IF(A430&lt;&gt;"",IF(OR(V430&lt;&gt;0,W430&lt;&gt;0),ATAN2(V430,W430),0),"")</f>
        <is>
          <t/>
        </is>
      </c>
      <c r="BK430" s="8" t="inlineStr">
        <f aca="false">IF(A430&lt;&gt;"",DEGREES(BJ430),"")</f>
        <is>
          <t/>
        </is>
      </c>
      <c r="BL430" s="8" t="inlineStr">
        <f aca="false">IF(A430&lt;&gt;"",SQRT(SUMSQ(Y430:AA430)),"")</f>
        <is>
          <t/>
        </is>
      </c>
      <c r="BM430" s="8" t="inlineStr">
        <f aca="false">IF(A430&lt;&gt;"",IF(BL430&lt;&gt;0,ACOS(AA430/BL430),0),"")</f>
        <is>
          <t/>
        </is>
      </c>
      <c r="BN430" s="8" t="inlineStr">
        <f aca="false">IF(A430&lt;&gt;"",DEGREES(BM430),"")</f>
        <is>
          <t/>
        </is>
      </c>
      <c r="BO430" s="8" t="inlineStr">
        <f aca="false">IF(A430&lt;&gt;"",IF(OR(Y430&lt;&gt;0,Z430&lt;&gt;0),ATAN2(Y430,Z430),0),"")</f>
        <is>
          <t/>
        </is>
      </c>
      <c r="BP430" s="8" t="inlineStr">
        <f aca="false">IF(A430&lt;&gt;"",DEGREES(BO430),"")</f>
        <is>
          <t/>
        </is>
      </c>
      <c r="BQ430" s="8" t="inlineStr">
        <f aca="false">IF(A430&lt;&gt;"",SQRT(SUMSQ(AB430:AD430)),"")</f>
        <is>
          <t/>
        </is>
      </c>
      <c r="BR430" s="8" t="inlineStr">
        <f aca="false">IF(A430&lt;&gt;"",IF(BQ430&lt;&gt;0,ACOS(AD430/BQ430),0),"")</f>
        <is>
          <t/>
        </is>
      </c>
      <c r="BS430" s="8" t="inlineStr">
        <f aca="false">IF(A430&lt;&gt;"",DEGREES(BR430),"")</f>
        <is>
          <t/>
        </is>
      </c>
      <c r="BT430" s="8" t="inlineStr">
        <f aca="false">IF(A430&lt;&gt;"",IF(OR(AB430&lt;&gt;0,AC430&lt;&gt;0),ATAN2(AB430,AC430),0),"")</f>
        <is>
          <t/>
        </is>
      </c>
      <c r="BU430" s="8" t="inlineStr">
        <f aca="false">IF(A430&lt;&gt;"",DEGREES(BT430),"")</f>
        <is>
          <t/>
        </is>
      </c>
      <c r="BV430" s="8" t="inlineStr">
        <f aca="false">IF(A430&lt;&gt;"",SQRT(SUMSQ(AE430:AG430)),"")</f>
        <is>
          <t/>
        </is>
      </c>
      <c r="BW430" s="8" t="inlineStr">
        <f aca="false">IF(A430&lt;&gt;"",IF(BV430&lt;&gt;0,ACOS(AG430/BV430),0),"")</f>
        <is>
          <t/>
        </is>
      </c>
      <c r="BX430" s="8" t="inlineStr">
        <f aca="false">IF(A430&lt;&gt;"",DEGREES(BW430),"")</f>
        <is>
          <t/>
        </is>
      </c>
      <c r="BY430" s="8" t="inlineStr">
        <f aca="false">IF(A430&lt;&gt;"",IF(OR(AF430&lt;&gt;0,AG430&lt;&gt;0),ATAN2(AF430,AG430),0),"")</f>
        <is>
          <t/>
        </is>
      </c>
      <c r="BZ430" s="8" t="inlineStr">
        <f aca="false">IF(A430&lt;&gt;"",DEGREES(BY430),"")</f>
        <is>
          <t/>
        </is>
      </c>
      <c r="CA430" s="0" t="inlineStr">
        <f aca="false">IF(A430&lt;&gt;"",IF(AND(AI430&lt;Parameters!$B$11,AI430&gt;Parameters!$B$12,AN430&lt;Parameters!$B$11,AN430&gt;Parameters!$B$12,AS430&lt;Parameters!$B$11,AS430&gt;Parameters!$B$12,AX430&lt;Parameters!$B$11,AX430&gt;Parameters!$B$12,BC430&lt;Parameters!$B$11,BC430&gt;Parameters!$B$12,BM430&lt;Parameters!$B$11,BM430&gt;Parameters!$B$12,BR430&lt;Parameters!$B$11,BR430&gt;Parameters!$B$12,BW430&lt;Parameters!$B$11,BW430&gt;Parameters!$B$12),1,0),"")</f>
        <is>
          <t/>
        </is>
      </c>
      <c r="CB430" s="0" t="inlineStr">
        <f aca="false">IF(A430&lt;&gt;"",IF(OR(AI430&lt;Parameters!$B$12,AI430&gt;Parameters!$B$11),0,1),"")</f>
        <is>
          <t/>
        </is>
      </c>
      <c r="CC430" s="0" t="inlineStr">
        <f aca="false">IF(A430&lt;&gt;"",IF(OR(AN430&lt;Parameters!$B$12,AN430&gt;Parameters!$B$11),0,1),"")</f>
        <is>
          <t/>
        </is>
      </c>
      <c r="CD430" s="0" t="inlineStr">
        <f aca="false">IF(A430&lt;&gt;"",IF(OR(AS430&lt;Parameters!$B$12,AS430&gt;Parameters!$B$11),0,1),"")</f>
        <is>
          <t/>
        </is>
      </c>
      <c r="CE430" s="0" t="inlineStr">
        <f aca="false">IF(A430&lt;&gt;"",IF(OR(AX430&lt;Parameters!$B$12,AX430&gt;Parameters!$B$11),0,1),"")</f>
        <is>
          <t/>
        </is>
      </c>
      <c r="CF430" s="0" t="inlineStr">
        <f aca="false">IF(A430&lt;&gt;"",IF(OR(BC430&lt;Parameters!$B$12,BC430&gt;Parameters!$B$11),0,1),"")</f>
        <is>
          <t/>
        </is>
      </c>
      <c r="CG430" s="0" t="inlineStr">
        <f aca="false">IF(A430&lt;&gt;"",IF(OR(BH430&lt;Parameters!$B$12,BH430&gt;Parameters!$B$11),0,1),"")</f>
        <is>
          <t/>
        </is>
      </c>
      <c r="CH430" s="0" t="inlineStr">
        <f aca="false">IF(A430&lt;&gt;"",IF(OR(BM430&lt;Parameters!$B$12,BM430&gt;Parameters!$B$11),0,1),"")</f>
        <is>
          <t/>
        </is>
      </c>
      <c r="CI430" s="0" t="inlineStr">
        <f aca="false">IF(A430&lt;&gt;"",IF(OR(BR430&lt;Parameters!$B$12,BR430&gt;Parameters!$B$11),0,1),"")</f>
        <is>
          <t/>
        </is>
      </c>
      <c r="CJ430" s="0" t="inlineStr">
        <f aca="false">IF(A430&lt;&gt;"",IF(OR(BW430&lt;Parameters!$B$12,BW430&gt;Parameters!$B$11),0,1),"")</f>
        <is>
          <t/>
        </is>
      </c>
      <c r="CK430" s="26" t="inlineStr">
        <f aca="false">IF(A430&lt;&gt;"",SUM(CB430:CJ430)/9,"")</f>
        <is>
          <t/>
        </is>
      </c>
      <c r="CL430" s="0" t="inlineStr">
        <f aca="false">IF(A430&lt;&gt;"",CK430*9,"")</f>
        <is>
          <t/>
        </is>
      </c>
      <c r="CM430" s="8" t="inlineStr">
        <f aca="false">IF(A430&lt;&gt;"",TEXT(B430,CM$2)&amp;" "&amp;TEXT(A430,CM$2),"")</f>
        <is>
          <t/>
        </is>
      </c>
    </row>
    <row r="431" customFormat="false" ht="15" hidden="false" customHeight="false" outlineLevel="0" collapsed="false">
      <c r="A431" s="0" t="inlineStr">
        <f aca="false">IF(OR(B430&lt;Parameters!$K$12,A430&lt;Parameters!$K$12),IF(A430&lt;Parameters!$K$12,A430+1,0),"")</f>
        <is>
          <t/>
        </is>
      </c>
      <c r="B431" s="0" t="inlineStr">
        <f aca="false">IF(A431&lt;&gt;"",IF(A431=0,B430+1,B430),"")</f>
        <is>
          <t/>
        </is>
      </c>
      <c r="C431" s="24" t="inlineStr">
        <f aca="false">IF(A431&lt;&gt;"",-_phi*(A431+0.5),"")</f>
        <is>
          <t/>
        </is>
      </c>
      <c r="D431" s="8" t="inlineStr">
        <f aca="false">IF(A431&lt;&gt;"",DEGREES(C431),"")</f>
        <is>
          <t/>
        </is>
      </c>
      <c r="E431" s="24" t="inlineStr">
        <f aca="false">IF(A431&lt;&gt;"",_phi*(B431+0.5),"")</f>
        <is>
          <t/>
        </is>
      </c>
      <c r="F431" s="8" t="inlineStr">
        <f aca="false">IF(A431&lt;&gt;"",DEGREES(E431),"")</f>
        <is>
          <t/>
        </is>
      </c>
      <c r="G431" s="8" t="inlineStr">
        <f aca="false">IF(A431&lt;&gt;"",LOOKUP(A431,h!$A$3:$A$30,h!$D$3:$D$30),"")</f>
        <is>
          <t/>
        </is>
      </c>
      <c r="H431" s="8" t="inlineStr">
        <f aca="false">IF(A431&lt;&gt;"",LOOKUP(B431,h!$A$3:$A$30,h!$D$3:$D$30),"")</f>
        <is>
          <t/>
        </is>
      </c>
      <c r="I431" s="8" t="inlineStr">
        <f aca="false">IF(A431&lt;&gt;"",_zif,"")</f>
        <is>
          <t/>
        </is>
      </c>
      <c r="J431" s="8" t="inlineStr">
        <f aca="false">IF(A431&lt;&gt;"",$G431+'v1 Frame'!D$3*COS($C431)+'v1 Frame'!E$3*SIN($C431)*SIN($E431)+'v1 Frame'!F$3*SIN($C431)*COS($E431),"")</f>
        <is>
          <t/>
        </is>
      </c>
      <c r="K431" s="8" t="inlineStr">
        <f aca="false">IF(A431&lt;&gt;"",$H431+'v1 Frame'!E$3*COS($E431)-'v1 Frame'!F$3*SIN($E431),"")</f>
        <is>
          <t/>
        </is>
      </c>
      <c r="L431" s="8" t="inlineStr">
        <f aca="false">IF(A431&lt;&gt;"",$I431-'v1 Frame'!D$3*SIN($C431)+'v1 Frame'!E$3*COS($C431)*SIN($E431)+'v1 Frame'!F$3*COS($C431)*COS($E431),"")</f>
        <is>
          <t/>
        </is>
      </c>
      <c r="M431" s="8" t="inlineStr">
        <f aca="false">IF(A431&lt;&gt;"",$G431+'v1 Frame'!G$3*COS($C431)+'v1 Frame'!H$3*SIN($C431)*SIN($E431)+'v1 Frame'!I$3*SIN($C431)*COS($E431),"")</f>
        <is>
          <t/>
        </is>
      </c>
      <c r="N431" s="8" t="inlineStr">
        <f aca="false">IF(A431&lt;&gt;"",$H431+'v1 Frame'!H$3*COS($E431)-'v1 Frame'!I$3*SIN($E431),"")</f>
        <is>
          <t/>
        </is>
      </c>
      <c r="O431" s="8" t="inlineStr">
        <f aca="false">IF(A431&lt;&gt;"",$I431-'v1 Frame'!G$3*SIN($C431)+'v1 Frame'!H$3*COS($C431)*SIN($E431)+'v1 Frame'!I$3*COS($C431)*COS($E431),"")</f>
        <is>
          <t/>
        </is>
      </c>
      <c r="P431" s="8" t="inlineStr">
        <f aca="false">IF(A431&lt;&gt;"",$G431+'v1 Frame'!J$3*COS($C431)+'v1 Frame'!K$3*SIN($C431)*SIN($E431)+'v1 Frame'!L$3*SIN($C431)*COS($E431),"")</f>
        <is>
          <t/>
        </is>
      </c>
      <c r="Q431" s="8" t="inlineStr">
        <f aca="false">IF(A431&lt;&gt;"",$H431+'v1 Frame'!K$3*COS($E431)-'v1 Frame'!L$3*SIN($E431),"")</f>
        <is>
          <t/>
        </is>
      </c>
      <c r="R431" s="8" t="inlineStr">
        <f aca="false">IF(A431&lt;&gt;"",$I431-'v1 Frame'!J$3*SIN($C431)+'v1 Frame'!K$3*COS($C431)*SIN($E431)+'v1 Frame'!L$3*COS($C431)*COS($E431),"")</f>
        <is>
          <t/>
        </is>
      </c>
      <c r="S431" s="8" t="inlineStr">
        <f aca="false">IF(A431&lt;&gt;"",$G431+'v1 Frame'!M$3*COS($C431)+'v1 Frame'!N$3*SIN($C431)*SIN($E431)+'v1 Frame'!O$3*SIN($C431)*COS($E431),"")</f>
        <is>
          <t/>
        </is>
      </c>
      <c r="T431" s="8" t="inlineStr">
        <f aca="false">IF(A431&lt;&gt;"",$H431+'v1 Frame'!N$3*COS($E431)-'v1 Frame'!O$3*SIN($E431),"")</f>
        <is>
          <t/>
        </is>
      </c>
      <c r="U431" s="8" t="inlineStr">
        <f aca="false">IF(A431&lt;&gt;"",$I431-'v1 Frame'!M$3*SIN($C431)+'v1 Frame'!N$3*COS($C431)*SIN($E431)+'v1 Frame'!O$3*COS($C431)*COS($E431),"")</f>
        <is>
          <t/>
        </is>
      </c>
      <c r="V431" s="8" t="inlineStr">
        <f aca="false">IF(A431&lt;&gt;"",$G431+'v1 Frame'!P$3*COS($C431)+'v1 Frame'!Q$3*SIN($C431)*SIN($E431)+'v1 Frame'!R$3*SIN($C431)*COS($E431),"")</f>
        <is>
          <t/>
        </is>
      </c>
      <c r="W431" s="8" t="inlineStr">
        <f aca="false">IF(A431&lt;&gt;"",$H431+'v1 Frame'!Q$3*COS($E431)-'v1 Frame'!R$3*SIN($E431),"")</f>
        <is>
          <t/>
        </is>
      </c>
      <c r="X431" s="8" t="inlineStr">
        <f aca="false">IF(A431&lt;&gt;"",$I431-'v1 Frame'!P$3*SIN($C431)+'v1 Frame'!Q$3*COS($C431)*SIN($E431)+'v1 Frame'!R$3*COS($C431)*COS($E431),"")</f>
        <is>
          <t/>
        </is>
      </c>
      <c r="Y431" s="8" t="inlineStr">
        <f aca="false">IF(A431&lt;&gt;"",$G431+'v1 Frame'!S$3*COS($C431)+'v1 Frame'!T$3*SIN($C431)*SIN($E431)+'v1 Frame'!U$3*SIN($C431)*COS($E431),"")</f>
        <is>
          <t/>
        </is>
      </c>
      <c r="Z431" s="8" t="inlineStr">
        <f aca="false">IF(A431&lt;&gt;"",$H431+'v1 Frame'!T$3*COS($E431)-'v1 Frame'!U$3*SIN($E431),"")</f>
        <is>
          <t/>
        </is>
      </c>
      <c r="AA431" s="8" t="inlineStr">
        <f aca="false">IF(A431&lt;&gt;"",$I431-'v1 Frame'!S$3*SIN($C431)+'v1 Frame'!T$3*COS($C431)*SIN($E431)+'v1 Frame'!U$3*COS($C431)*COS($E431),"")</f>
        <is>
          <t/>
        </is>
      </c>
      <c r="AB431" s="8" t="inlineStr">
        <f aca="false">IF(A431&lt;&gt;"",$G431+'v1 Frame'!V$3*COS($C431)+'v1 Frame'!W$3*SIN($C431)*SIN($E431)+'v1 Frame'!X$3*SIN($C431)*COS($E431),"")</f>
        <is>
          <t/>
        </is>
      </c>
      <c r="AC431" s="8" t="inlineStr">
        <f aca="false">IF(A431&lt;&gt;"",$H431+'v1 Frame'!W$3*COS($E431)-'v1 Frame'!X$3*SIN($E431),"")</f>
        <is>
          <t/>
        </is>
      </c>
      <c r="AD431" s="8" t="inlineStr">
        <f aca="false">IF(A431&lt;&gt;"",$I431-'v1 Frame'!V$3*SIN($C431)+'v1 Frame'!W$3*COS($C431)*SIN($E431)+'v1 Frame'!X$3*COS($C431)*COS($E431),"")</f>
        <is>
          <t/>
        </is>
      </c>
      <c r="AE431" s="25" t="inlineStr">
        <f aca="false">IF(A431&lt;&gt;"",$G431+'v1 Frame'!Y$3*COS($C431)+'v1 Frame'!Z$3*SIN($C431)*SIN($E431)+'v1 Frame'!AA$3*SIN($C431)*COS($E431),"")</f>
        <is>
          <t/>
        </is>
      </c>
      <c r="AF431" s="25" t="inlineStr">
        <f aca="false">IF(A431&lt;&gt;"",$H431+'v1 Frame'!Z$3*COS($E431)-'v1 Frame'!AA$3*SIN($E431),"")</f>
        <is>
          <t/>
        </is>
      </c>
      <c r="AG431" s="25" t="inlineStr">
        <f aca="false">IF(A431&lt;&gt;"",$I431-'v1 Frame'!Y$3*SIN($C431)+'v1 Frame'!Z$3*COS($C431)*SIN($E431)+'v1 Frame'!AA$3*COS($C431)*COS($E431),"")</f>
        <is>
          <t/>
        </is>
      </c>
      <c r="AH431" s="8" t="inlineStr">
        <f aca="false">IF(A431&lt;&gt;"",SQRT(SUMSQ(G431:I431)),"")</f>
        <is>
          <t/>
        </is>
      </c>
      <c r="AI431" s="8" t="inlineStr">
        <f aca="false">IF(A431&lt;&gt;"",IF(AH431&lt;&gt;0,ACOS(I431/AH431),0),"")</f>
        <is>
          <t/>
        </is>
      </c>
      <c r="AJ431" s="8" t="inlineStr">
        <f aca="false">IF(A431&lt;&gt;"",DEGREES(AI431),"")</f>
        <is>
          <t/>
        </is>
      </c>
      <c r="AK431" s="8" t="inlineStr">
        <f aca="false">IF(A431&lt;&gt;"",IF(OR(G431&lt;&gt;0,H431&lt;&gt;0),ATAN2(G431,H431),0),"")</f>
        <is>
          <t/>
        </is>
      </c>
      <c r="AL431" s="8" t="inlineStr">
        <f aca="false">IF(A431&lt;&gt;"",DEGREES(AK431),"")</f>
        <is>
          <t/>
        </is>
      </c>
      <c r="AM431" s="8" t="inlineStr">
        <f aca="false">IF(A431&lt;&gt;"",SQRT(SUMSQ(J431:L431)),"")</f>
        <is>
          <t/>
        </is>
      </c>
      <c r="AN431" s="8" t="inlineStr">
        <f aca="false">IF(A431&lt;&gt;"",IF(AM431&lt;&gt;0,ACOS(L431/AM431),0),"")</f>
        <is>
          <t/>
        </is>
      </c>
      <c r="AO431" s="8" t="inlineStr">
        <f aca="false">IF(A431&lt;&gt;"",DEGREES(AN431),"")</f>
        <is>
          <t/>
        </is>
      </c>
      <c r="AP431" s="8" t="inlineStr">
        <f aca="false">IF(A431&lt;&gt;"",IF(OR(J431&lt;&gt;0,K431&lt;&gt;0),ATAN2(J431,K431),0),"")</f>
        <is>
          <t/>
        </is>
      </c>
      <c r="AQ431" s="8" t="inlineStr">
        <f aca="false">IF(A431&lt;&gt;"",DEGREES(AP431),"")</f>
        <is>
          <t/>
        </is>
      </c>
      <c r="AR431" s="8" t="inlineStr">
        <f aca="false">IF(A431&lt;&gt;"",SQRT(SUMSQ(M431:O431)),"")</f>
        <is>
          <t/>
        </is>
      </c>
      <c r="AS431" s="8" t="inlineStr">
        <f aca="false">IF(A431&lt;&gt;"",IF(AR431&lt;&gt;0,ACOS(O431/AR431),0),"")</f>
        <is>
          <t/>
        </is>
      </c>
      <c r="AT431" s="8" t="inlineStr">
        <f aca="false">IF(A431&lt;&gt;"",DEGREES(AS431),"")</f>
        <is>
          <t/>
        </is>
      </c>
      <c r="AU431" s="8" t="inlineStr">
        <f aca="false">IF(A431&lt;&gt;"",IF(OR(M431&lt;&gt;0,N431&lt;&gt;0),ATAN2(M431,N431),0),"")</f>
        <is>
          <t/>
        </is>
      </c>
      <c r="AV431" s="8" t="inlineStr">
        <f aca="false">IF(A431&lt;&gt;"",DEGREES(AU431),"")</f>
        <is>
          <t/>
        </is>
      </c>
      <c r="AW431" s="8" t="inlineStr">
        <f aca="false">IF(A431&lt;&gt;"",SQRT(SUMSQ(P431:R431)),"")</f>
        <is>
          <t/>
        </is>
      </c>
      <c r="AX431" s="8" t="inlineStr">
        <f aca="false">IF(A431&lt;&gt;"",IF(AW431&lt;&gt;0,ACOS(R431/AW431),0),"")</f>
        <is>
          <t/>
        </is>
      </c>
      <c r="AY431" s="8" t="inlineStr">
        <f aca="false">IF(A431&lt;&gt;"",DEGREES(AX431),"")</f>
        <is>
          <t/>
        </is>
      </c>
      <c r="AZ431" s="8" t="inlineStr">
        <f aca="false">IF(A431&lt;&gt;"",IF(OR(P431&lt;&gt;0,Q431&lt;&gt;0),ATAN2(P431,Q431),0),"")</f>
        <is>
          <t/>
        </is>
      </c>
      <c r="BA431" s="8" t="inlineStr">
        <f aca="false">IF(A431&lt;&gt;"",DEGREES(AZ431),"")</f>
        <is>
          <t/>
        </is>
      </c>
      <c r="BB431" s="8" t="inlineStr">
        <f aca="false">IF(A431&lt;&gt;"",SQRT(SUMSQ(S431:U431)),"")</f>
        <is>
          <t/>
        </is>
      </c>
      <c r="BC431" s="8" t="inlineStr">
        <f aca="false">IF(A431&lt;&gt;"",IF(BB431&lt;&gt;0,ACOS(U431/BB431),0),"")</f>
        <is>
          <t/>
        </is>
      </c>
      <c r="BD431" s="8" t="inlineStr">
        <f aca="false">IF(A431&lt;&gt;"",DEGREES(BC431),"")</f>
        <is>
          <t/>
        </is>
      </c>
      <c r="BE431" s="8" t="inlineStr">
        <f aca="false">IF(A431&lt;&gt;"",IF(OR(S431&lt;&gt;0,T431&lt;&gt;0),ATAN2(S431,T431),0),"")</f>
        <is>
          <t/>
        </is>
      </c>
      <c r="BF431" s="8" t="inlineStr">
        <f aca="false">IF(A431&lt;&gt;"",DEGREES(BE431),"")</f>
        <is>
          <t/>
        </is>
      </c>
      <c r="BG431" s="8" t="inlineStr">
        <f aca="false">IF(A431&lt;&gt;"",SQRT(SUMSQ(V431:X431)),"")</f>
        <is>
          <t/>
        </is>
      </c>
      <c r="BH431" s="8" t="inlineStr">
        <f aca="false">IF(A431&lt;&gt;"",IF(BG431&lt;&gt;0,ACOS(X431/BG431),0),"")</f>
        <is>
          <t/>
        </is>
      </c>
      <c r="BI431" s="8" t="inlineStr">
        <f aca="false">IF(A431&lt;&gt;"",DEGREES(BH431),"")</f>
        <is>
          <t/>
        </is>
      </c>
      <c r="BJ431" s="8" t="inlineStr">
        <f aca="false">IF(A431&lt;&gt;"",IF(OR(V431&lt;&gt;0,W431&lt;&gt;0),ATAN2(V431,W431),0),"")</f>
        <is>
          <t/>
        </is>
      </c>
      <c r="BK431" s="8" t="inlineStr">
        <f aca="false">IF(A431&lt;&gt;"",DEGREES(BJ431),"")</f>
        <is>
          <t/>
        </is>
      </c>
      <c r="BL431" s="8" t="inlineStr">
        <f aca="false">IF(A431&lt;&gt;"",SQRT(SUMSQ(Y431:AA431)),"")</f>
        <is>
          <t/>
        </is>
      </c>
      <c r="BM431" s="8" t="inlineStr">
        <f aca="false">IF(A431&lt;&gt;"",IF(BL431&lt;&gt;0,ACOS(AA431/BL431),0),"")</f>
        <is>
          <t/>
        </is>
      </c>
      <c r="BN431" s="8" t="inlineStr">
        <f aca="false">IF(A431&lt;&gt;"",DEGREES(BM431),"")</f>
        <is>
          <t/>
        </is>
      </c>
      <c r="BO431" s="8" t="inlineStr">
        <f aca="false">IF(A431&lt;&gt;"",IF(OR(Y431&lt;&gt;0,Z431&lt;&gt;0),ATAN2(Y431,Z431),0),"")</f>
        <is>
          <t/>
        </is>
      </c>
      <c r="BP431" s="8" t="inlineStr">
        <f aca="false">IF(A431&lt;&gt;"",DEGREES(BO431),"")</f>
        <is>
          <t/>
        </is>
      </c>
      <c r="BQ431" s="8" t="inlineStr">
        <f aca="false">IF(A431&lt;&gt;"",SQRT(SUMSQ(AB431:AD431)),"")</f>
        <is>
          <t/>
        </is>
      </c>
      <c r="BR431" s="8" t="inlineStr">
        <f aca="false">IF(A431&lt;&gt;"",IF(BQ431&lt;&gt;0,ACOS(AD431/BQ431),0),"")</f>
        <is>
          <t/>
        </is>
      </c>
      <c r="BS431" s="8" t="inlineStr">
        <f aca="false">IF(A431&lt;&gt;"",DEGREES(BR431),"")</f>
        <is>
          <t/>
        </is>
      </c>
      <c r="BT431" s="8" t="inlineStr">
        <f aca="false">IF(A431&lt;&gt;"",IF(OR(AB431&lt;&gt;0,AC431&lt;&gt;0),ATAN2(AB431,AC431),0),"")</f>
        <is>
          <t/>
        </is>
      </c>
      <c r="BU431" s="8" t="inlineStr">
        <f aca="false">IF(A431&lt;&gt;"",DEGREES(BT431),"")</f>
        <is>
          <t/>
        </is>
      </c>
      <c r="BV431" s="8" t="inlineStr">
        <f aca="false">IF(A431&lt;&gt;"",SQRT(SUMSQ(AE431:AG431)),"")</f>
        <is>
          <t/>
        </is>
      </c>
      <c r="BW431" s="8" t="inlineStr">
        <f aca="false">IF(A431&lt;&gt;"",IF(BV431&lt;&gt;0,ACOS(AG431/BV431),0),"")</f>
        <is>
          <t/>
        </is>
      </c>
      <c r="BX431" s="8" t="inlineStr">
        <f aca="false">IF(A431&lt;&gt;"",DEGREES(BW431),"")</f>
        <is>
          <t/>
        </is>
      </c>
      <c r="BY431" s="8" t="inlineStr">
        <f aca="false">IF(A431&lt;&gt;"",IF(OR(AF431&lt;&gt;0,AG431&lt;&gt;0),ATAN2(AF431,AG431),0),"")</f>
        <is>
          <t/>
        </is>
      </c>
      <c r="BZ431" s="8" t="inlineStr">
        <f aca="false">IF(A431&lt;&gt;"",DEGREES(BY431),"")</f>
        <is>
          <t/>
        </is>
      </c>
      <c r="CA431" s="0" t="inlineStr">
        <f aca="false">IF(A431&lt;&gt;"",IF(AND(AI431&lt;Parameters!$B$11,AI431&gt;Parameters!$B$12,AN431&lt;Parameters!$B$11,AN431&gt;Parameters!$B$12,AS431&lt;Parameters!$B$11,AS431&gt;Parameters!$B$12,AX431&lt;Parameters!$B$11,AX431&gt;Parameters!$B$12,BC431&lt;Parameters!$B$11,BC431&gt;Parameters!$B$12,BM431&lt;Parameters!$B$11,BM431&gt;Parameters!$B$12,BR431&lt;Parameters!$B$11,BR431&gt;Parameters!$B$12,BW431&lt;Parameters!$B$11,BW431&gt;Parameters!$B$12),1,0),"")</f>
        <is>
          <t/>
        </is>
      </c>
      <c r="CB431" s="0" t="inlineStr">
        <f aca="false">IF(A431&lt;&gt;"",IF(OR(AI431&lt;Parameters!$B$12,AI431&gt;Parameters!$B$11),0,1),"")</f>
        <is>
          <t/>
        </is>
      </c>
      <c r="CC431" s="0" t="inlineStr">
        <f aca="false">IF(A431&lt;&gt;"",IF(OR(AN431&lt;Parameters!$B$12,AN431&gt;Parameters!$B$11),0,1),"")</f>
        <is>
          <t/>
        </is>
      </c>
      <c r="CD431" s="0" t="inlineStr">
        <f aca="false">IF(A431&lt;&gt;"",IF(OR(AS431&lt;Parameters!$B$12,AS431&gt;Parameters!$B$11),0,1),"")</f>
        <is>
          <t/>
        </is>
      </c>
      <c r="CE431" s="0" t="inlineStr">
        <f aca="false">IF(A431&lt;&gt;"",IF(OR(AX431&lt;Parameters!$B$12,AX431&gt;Parameters!$B$11),0,1),"")</f>
        <is>
          <t/>
        </is>
      </c>
      <c r="CF431" s="0" t="inlineStr">
        <f aca="false">IF(A431&lt;&gt;"",IF(OR(BC431&lt;Parameters!$B$12,BC431&gt;Parameters!$B$11),0,1),"")</f>
        <is>
          <t/>
        </is>
      </c>
      <c r="CG431" s="0" t="inlineStr">
        <f aca="false">IF(A431&lt;&gt;"",IF(OR(BH431&lt;Parameters!$B$12,BH431&gt;Parameters!$B$11),0,1),"")</f>
        <is>
          <t/>
        </is>
      </c>
      <c r="CH431" s="0" t="inlineStr">
        <f aca="false">IF(A431&lt;&gt;"",IF(OR(BM431&lt;Parameters!$B$12,BM431&gt;Parameters!$B$11),0,1),"")</f>
        <is>
          <t/>
        </is>
      </c>
      <c r="CI431" s="0" t="inlineStr">
        <f aca="false">IF(A431&lt;&gt;"",IF(OR(BR431&lt;Parameters!$B$12,BR431&gt;Parameters!$B$11),0,1),"")</f>
        <is>
          <t/>
        </is>
      </c>
      <c r="CJ431" s="0" t="inlineStr">
        <f aca="false">IF(A431&lt;&gt;"",IF(OR(BW431&lt;Parameters!$B$12,BW431&gt;Parameters!$B$11),0,1),"")</f>
        <is>
          <t/>
        </is>
      </c>
      <c r="CK431" s="26" t="inlineStr">
        <f aca="false">IF(A431&lt;&gt;"",SUM(CB431:CJ431)/9,"")</f>
        <is>
          <t/>
        </is>
      </c>
      <c r="CL431" s="0" t="inlineStr">
        <f aca="false">IF(A431&lt;&gt;"",CK431*9,"")</f>
        <is>
          <t/>
        </is>
      </c>
      <c r="CM431" s="8" t="inlineStr">
        <f aca="false">IF(A431&lt;&gt;"",TEXT(B431,CM$2)&amp;" "&amp;TEXT(A431,CM$2),"")</f>
        <is>
          <t/>
        </is>
      </c>
    </row>
    <row r="432" customFormat="false" ht="15" hidden="false" customHeight="false" outlineLevel="0" collapsed="false">
      <c r="A432" s="0" t="inlineStr">
        <f aca="false">IF(OR(B431&lt;Parameters!$K$12,A431&lt;Parameters!$K$12),IF(A431&lt;Parameters!$K$12,A431+1,0),"")</f>
        <is>
          <t/>
        </is>
      </c>
      <c r="B432" s="0" t="inlineStr">
        <f aca="false">IF(A432&lt;&gt;"",IF(A432=0,B431+1,B431),"")</f>
        <is>
          <t/>
        </is>
      </c>
      <c r="C432" s="24" t="inlineStr">
        <f aca="false">IF(A432&lt;&gt;"",-_phi*(A432+0.5),"")</f>
        <is>
          <t/>
        </is>
      </c>
      <c r="D432" s="8" t="inlineStr">
        <f aca="false">IF(A432&lt;&gt;"",DEGREES(C432),"")</f>
        <is>
          <t/>
        </is>
      </c>
      <c r="E432" s="24" t="inlineStr">
        <f aca="false">IF(A432&lt;&gt;"",_phi*(B432+0.5),"")</f>
        <is>
          <t/>
        </is>
      </c>
      <c r="F432" s="8" t="inlineStr">
        <f aca="false">IF(A432&lt;&gt;"",DEGREES(E432),"")</f>
        <is>
          <t/>
        </is>
      </c>
      <c r="G432" s="8" t="inlineStr">
        <f aca="false">IF(A432&lt;&gt;"",LOOKUP(A432,h!$A$3:$A$30,h!$D$3:$D$30),"")</f>
        <is>
          <t/>
        </is>
      </c>
      <c r="H432" s="8" t="inlineStr">
        <f aca="false">IF(A432&lt;&gt;"",LOOKUP(B432,h!$A$3:$A$30,h!$D$3:$D$30),"")</f>
        <is>
          <t/>
        </is>
      </c>
      <c r="I432" s="8" t="inlineStr">
        <f aca="false">IF(A432&lt;&gt;"",_zif,"")</f>
        <is>
          <t/>
        </is>
      </c>
      <c r="J432" s="8" t="inlineStr">
        <f aca="false">IF(A432&lt;&gt;"",$G432+'v1 Frame'!D$3*COS($C432)+'v1 Frame'!E$3*SIN($C432)*SIN($E432)+'v1 Frame'!F$3*SIN($C432)*COS($E432),"")</f>
        <is>
          <t/>
        </is>
      </c>
      <c r="K432" s="8" t="inlineStr">
        <f aca="false">IF(A432&lt;&gt;"",$H432+'v1 Frame'!E$3*COS($E432)-'v1 Frame'!F$3*SIN($E432),"")</f>
        <is>
          <t/>
        </is>
      </c>
      <c r="L432" s="8" t="inlineStr">
        <f aca="false">IF(A432&lt;&gt;"",$I432-'v1 Frame'!D$3*SIN($C432)+'v1 Frame'!E$3*COS($C432)*SIN($E432)+'v1 Frame'!F$3*COS($C432)*COS($E432),"")</f>
        <is>
          <t/>
        </is>
      </c>
      <c r="M432" s="8" t="inlineStr">
        <f aca="false">IF(A432&lt;&gt;"",$G432+'v1 Frame'!G$3*COS($C432)+'v1 Frame'!H$3*SIN($C432)*SIN($E432)+'v1 Frame'!I$3*SIN($C432)*COS($E432),"")</f>
        <is>
          <t/>
        </is>
      </c>
      <c r="N432" s="8" t="inlineStr">
        <f aca="false">IF(A432&lt;&gt;"",$H432+'v1 Frame'!H$3*COS($E432)-'v1 Frame'!I$3*SIN($E432),"")</f>
        <is>
          <t/>
        </is>
      </c>
      <c r="O432" s="8" t="inlineStr">
        <f aca="false">IF(A432&lt;&gt;"",$I432-'v1 Frame'!G$3*SIN($C432)+'v1 Frame'!H$3*COS($C432)*SIN($E432)+'v1 Frame'!I$3*COS($C432)*COS($E432),"")</f>
        <is>
          <t/>
        </is>
      </c>
      <c r="P432" s="8" t="inlineStr">
        <f aca="false">IF(A432&lt;&gt;"",$G432+'v1 Frame'!J$3*COS($C432)+'v1 Frame'!K$3*SIN($C432)*SIN($E432)+'v1 Frame'!L$3*SIN($C432)*COS($E432),"")</f>
        <is>
          <t/>
        </is>
      </c>
      <c r="Q432" s="8" t="inlineStr">
        <f aca="false">IF(A432&lt;&gt;"",$H432+'v1 Frame'!K$3*COS($E432)-'v1 Frame'!L$3*SIN($E432),"")</f>
        <is>
          <t/>
        </is>
      </c>
      <c r="R432" s="8" t="inlineStr">
        <f aca="false">IF(A432&lt;&gt;"",$I432-'v1 Frame'!J$3*SIN($C432)+'v1 Frame'!K$3*COS($C432)*SIN($E432)+'v1 Frame'!L$3*COS($C432)*COS($E432),"")</f>
        <is>
          <t/>
        </is>
      </c>
      <c r="S432" s="8" t="inlineStr">
        <f aca="false">IF(A432&lt;&gt;"",$G432+'v1 Frame'!M$3*COS($C432)+'v1 Frame'!N$3*SIN($C432)*SIN($E432)+'v1 Frame'!O$3*SIN($C432)*COS($E432),"")</f>
        <is>
          <t/>
        </is>
      </c>
      <c r="T432" s="8" t="inlineStr">
        <f aca="false">IF(A432&lt;&gt;"",$H432+'v1 Frame'!N$3*COS($E432)-'v1 Frame'!O$3*SIN($E432),"")</f>
        <is>
          <t/>
        </is>
      </c>
      <c r="U432" s="8" t="inlineStr">
        <f aca="false">IF(A432&lt;&gt;"",$I432-'v1 Frame'!M$3*SIN($C432)+'v1 Frame'!N$3*COS($C432)*SIN($E432)+'v1 Frame'!O$3*COS($C432)*COS($E432),"")</f>
        <is>
          <t/>
        </is>
      </c>
      <c r="V432" s="8" t="inlineStr">
        <f aca="false">IF(A432&lt;&gt;"",$G432+'v1 Frame'!P$3*COS($C432)+'v1 Frame'!Q$3*SIN($C432)*SIN($E432)+'v1 Frame'!R$3*SIN($C432)*COS($E432),"")</f>
        <is>
          <t/>
        </is>
      </c>
      <c r="W432" s="8" t="inlineStr">
        <f aca="false">IF(A432&lt;&gt;"",$H432+'v1 Frame'!Q$3*COS($E432)-'v1 Frame'!R$3*SIN($E432),"")</f>
        <is>
          <t/>
        </is>
      </c>
      <c r="X432" s="8" t="inlineStr">
        <f aca="false">IF(A432&lt;&gt;"",$I432-'v1 Frame'!P$3*SIN($C432)+'v1 Frame'!Q$3*COS($C432)*SIN($E432)+'v1 Frame'!R$3*COS($C432)*COS($E432),"")</f>
        <is>
          <t/>
        </is>
      </c>
      <c r="Y432" s="8" t="inlineStr">
        <f aca="false">IF(A432&lt;&gt;"",$G432+'v1 Frame'!S$3*COS($C432)+'v1 Frame'!T$3*SIN($C432)*SIN($E432)+'v1 Frame'!U$3*SIN($C432)*COS($E432),"")</f>
        <is>
          <t/>
        </is>
      </c>
      <c r="Z432" s="8" t="inlineStr">
        <f aca="false">IF(A432&lt;&gt;"",$H432+'v1 Frame'!T$3*COS($E432)-'v1 Frame'!U$3*SIN($E432),"")</f>
        <is>
          <t/>
        </is>
      </c>
      <c r="AA432" s="8" t="inlineStr">
        <f aca="false">IF(A432&lt;&gt;"",$I432-'v1 Frame'!S$3*SIN($C432)+'v1 Frame'!T$3*COS($C432)*SIN($E432)+'v1 Frame'!U$3*COS($C432)*COS($E432),"")</f>
        <is>
          <t/>
        </is>
      </c>
      <c r="AB432" s="8" t="inlineStr">
        <f aca="false">IF(A432&lt;&gt;"",$G432+'v1 Frame'!V$3*COS($C432)+'v1 Frame'!W$3*SIN($C432)*SIN($E432)+'v1 Frame'!X$3*SIN($C432)*COS($E432),"")</f>
        <is>
          <t/>
        </is>
      </c>
      <c r="AC432" s="8" t="inlineStr">
        <f aca="false">IF(A432&lt;&gt;"",$H432+'v1 Frame'!W$3*COS($E432)-'v1 Frame'!X$3*SIN($E432),"")</f>
        <is>
          <t/>
        </is>
      </c>
      <c r="AD432" s="8" t="inlineStr">
        <f aca="false">IF(A432&lt;&gt;"",$I432-'v1 Frame'!V$3*SIN($C432)+'v1 Frame'!W$3*COS($C432)*SIN($E432)+'v1 Frame'!X$3*COS($C432)*COS($E432),"")</f>
        <is>
          <t/>
        </is>
      </c>
      <c r="AE432" s="25" t="inlineStr">
        <f aca="false">IF(A432&lt;&gt;"",$G432+'v1 Frame'!Y$3*COS($C432)+'v1 Frame'!Z$3*SIN($C432)*SIN($E432)+'v1 Frame'!AA$3*SIN($C432)*COS($E432),"")</f>
        <is>
          <t/>
        </is>
      </c>
      <c r="AF432" s="25" t="inlineStr">
        <f aca="false">IF(A432&lt;&gt;"",$H432+'v1 Frame'!Z$3*COS($E432)-'v1 Frame'!AA$3*SIN($E432),"")</f>
        <is>
          <t/>
        </is>
      </c>
      <c r="AG432" s="25" t="inlineStr">
        <f aca="false">IF(A432&lt;&gt;"",$I432-'v1 Frame'!Y$3*SIN($C432)+'v1 Frame'!Z$3*COS($C432)*SIN($E432)+'v1 Frame'!AA$3*COS($C432)*COS($E432),"")</f>
        <is>
          <t/>
        </is>
      </c>
      <c r="AH432" s="8" t="inlineStr">
        <f aca="false">IF(A432&lt;&gt;"",SQRT(SUMSQ(G432:I432)),"")</f>
        <is>
          <t/>
        </is>
      </c>
      <c r="AI432" s="8" t="inlineStr">
        <f aca="false">IF(A432&lt;&gt;"",IF(AH432&lt;&gt;0,ACOS(I432/AH432),0),"")</f>
        <is>
          <t/>
        </is>
      </c>
      <c r="AJ432" s="8" t="inlineStr">
        <f aca="false">IF(A432&lt;&gt;"",DEGREES(AI432),"")</f>
        <is>
          <t/>
        </is>
      </c>
      <c r="AK432" s="8" t="inlineStr">
        <f aca="false">IF(A432&lt;&gt;"",IF(OR(G432&lt;&gt;0,H432&lt;&gt;0),ATAN2(G432,H432),0),"")</f>
        <is>
          <t/>
        </is>
      </c>
      <c r="AL432" s="8" t="inlineStr">
        <f aca="false">IF(A432&lt;&gt;"",DEGREES(AK432),"")</f>
        <is>
          <t/>
        </is>
      </c>
      <c r="AM432" s="8" t="inlineStr">
        <f aca="false">IF(A432&lt;&gt;"",SQRT(SUMSQ(J432:L432)),"")</f>
        <is>
          <t/>
        </is>
      </c>
      <c r="AN432" s="8" t="inlineStr">
        <f aca="false">IF(A432&lt;&gt;"",IF(AM432&lt;&gt;0,ACOS(L432/AM432),0),"")</f>
        <is>
          <t/>
        </is>
      </c>
      <c r="AO432" s="8" t="inlineStr">
        <f aca="false">IF(A432&lt;&gt;"",DEGREES(AN432),"")</f>
        <is>
          <t/>
        </is>
      </c>
      <c r="AP432" s="8" t="inlineStr">
        <f aca="false">IF(A432&lt;&gt;"",IF(OR(J432&lt;&gt;0,K432&lt;&gt;0),ATAN2(J432,K432),0),"")</f>
        <is>
          <t/>
        </is>
      </c>
      <c r="AQ432" s="8" t="inlineStr">
        <f aca="false">IF(A432&lt;&gt;"",DEGREES(AP432),"")</f>
        <is>
          <t/>
        </is>
      </c>
      <c r="AR432" s="8" t="inlineStr">
        <f aca="false">IF(A432&lt;&gt;"",SQRT(SUMSQ(M432:O432)),"")</f>
        <is>
          <t/>
        </is>
      </c>
      <c r="AS432" s="8" t="inlineStr">
        <f aca="false">IF(A432&lt;&gt;"",IF(AR432&lt;&gt;0,ACOS(O432/AR432),0),"")</f>
        <is>
          <t/>
        </is>
      </c>
      <c r="AT432" s="8" t="inlineStr">
        <f aca="false">IF(A432&lt;&gt;"",DEGREES(AS432),"")</f>
        <is>
          <t/>
        </is>
      </c>
      <c r="AU432" s="8" t="inlineStr">
        <f aca="false">IF(A432&lt;&gt;"",IF(OR(M432&lt;&gt;0,N432&lt;&gt;0),ATAN2(M432,N432),0),"")</f>
        <is>
          <t/>
        </is>
      </c>
      <c r="AV432" s="8" t="inlineStr">
        <f aca="false">IF(A432&lt;&gt;"",DEGREES(AU432),"")</f>
        <is>
          <t/>
        </is>
      </c>
      <c r="AW432" s="8" t="inlineStr">
        <f aca="false">IF(A432&lt;&gt;"",SQRT(SUMSQ(P432:R432)),"")</f>
        <is>
          <t/>
        </is>
      </c>
      <c r="AX432" s="8" t="inlineStr">
        <f aca="false">IF(A432&lt;&gt;"",IF(AW432&lt;&gt;0,ACOS(R432/AW432),0),"")</f>
        <is>
          <t/>
        </is>
      </c>
      <c r="AY432" s="8" t="inlineStr">
        <f aca="false">IF(A432&lt;&gt;"",DEGREES(AX432),"")</f>
        <is>
          <t/>
        </is>
      </c>
      <c r="AZ432" s="8" t="inlineStr">
        <f aca="false">IF(A432&lt;&gt;"",IF(OR(P432&lt;&gt;0,Q432&lt;&gt;0),ATAN2(P432,Q432),0),"")</f>
        <is>
          <t/>
        </is>
      </c>
      <c r="BA432" s="8" t="inlineStr">
        <f aca="false">IF(A432&lt;&gt;"",DEGREES(AZ432),"")</f>
        <is>
          <t/>
        </is>
      </c>
      <c r="BB432" s="8" t="inlineStr">
        <f aca="false">IF(A432&lt;&gt;"",SQRT(SUMSQ(S432:U432)),"")</f>
        <is>
          <t/>
        </is>
      </c>
      <c r="BC432" s="8" t="inlineStr">
        <f aca="false">IF(A432&lt;&gt;"",IF(BB432&lt;&gt;0,ACOS(U432/BB432),0),"")</f>
        <is>
          <t/>
        </is>
      </c>
      <c r="BD432" s="8" t="inlineStr">
        <f aca="false">IF(A432&lt;&gt;"",DEGREES(BC432),"")</f>
        <is>
          <t/>
        </is>
      </c>
      <c r="BE432" s="8" t="inlineStr">
        <f aca="false">IF(A432&lt;&gt;"",IF(OR(S432&lt;&gt;0,T432&lt;&gt;0),ATAN2(S432,T432),0),"")</f>
        <is>
          <t/>
        </is>
      </c>
      <c r="BF432" s="8" t="inlineStr">
        <f aca="false">IF(A432&lt;&gt;"",DEGREES(BE432),"")</f>
        <is>
          <t/>
        </is>
      </c>
      <c r="BG432" s="8" t="inlineStr">
        <f aca="false">IF(A432&lt;&gt;"",SQRT(SUMSQ(V432:X432)),"")</f>
        <is>
          <t/>
        </is>
      </c>
      <c r="BH432" s="8" t="inlineStr">
        <f aca="false">IF(A432&lt;&gt;"",IF(BG432&lt;&gt;0,ACOS(X432/BG432),0),"")</f>
        <is>
          <t/>
        </is>
      </c>
      <c r="BI432" s="8" t="inlineStr">
        <f aca="false">IF(A432&lt;&gt;"",DEGREES(BH432),"")</f>
        <is>
          <t/>
        </is>
      </c>
      <c r="BJ432" s="8" t="inlineStr">
        <f aca="false">IF(A432&lt;&gt;"",IF(OR(V432&lt;&gt;0,W432&lt;&gt;0),ATAN2(V432,W432),0),"")</f>
        <is>
          <t/>
        </is>
      </c>
      <c r="BK432" s="8" t="inlineStr">
        <f aca="false">IF(A432&lt;&gt;"",DEGREES(BJ432),"")</f>
        <is>
          <t/>
        </is>
      </c>
      <c r="BL432" s="8" t="inlineStr">
        <f aca="false">IF(A432&lt;&gt;"",SQRT(SUMSQ(Y432:AA432)),"")</f>
        <is>
          <t/>
        </is>
      </c>
      <c r="BM432" s="8" t="inlineStr">
        <f aca="false">IF(A432&lt;&gt;"",IF(BL432&lt;&gt;0,ACOS(AA432/BL432),0),"")</f>
        <is>
          <t/>
        </is>
      </c>
      <c r="BN432" s="8" t="inlineStr">
        <f aca="false">IF(A432&lt;&gt;"",DEGREES(BM432),"")</f>
        <is>
          <t/>
        </is>
      </c>
      <c r="BO432" s="8" t="inlineStr">
        <f aca="false">IF(A432&lt;&gt;"",IF(OR(Y432&lt;&gt;0,Z432&lt;&gt;0),ATAN2(Y432,Z432),0),"")</f>
        <is>
          <t/>
        </is>
      </c>
      <c r="BP432" s="8" t="inlineStr">
        <f aca="false">IF(A432&lt;&gt;"",DEGREES(BO432),"")</f>
        <is>
          <t/>
        </is>
      </c>
      <c r="BQ432" s="8" t="inlineStr">
        <f aca="false">IF(A432&lt;&gt;"",SQRT(SUMSQ(AB432:AD432)),"")</f>
        <is>
          <t/>
        </is>
      </c>
      <c r="BR432" s="8" t="inlineStr">
        <f aca="false">IF(A432&lt;&gt;"",IF(BQ432&lt;&gt;0,ACOS(AD432/BQ432),0),"")</f>
        <is>
          <t/>
        </is>
      </c>
      <c r="BS432" s="8" t="inlineStr">
        <f aca="false">IF(A432&lt;&gt;"",DEGREES(BR432),"")</f>
        <is>
          <t/>
        </is>
      </c>
      <c r="BT432" s="8" t="inlineStr">
        <f aca="false">IF(A432&lt;&gt;"",IF(OR(AB432&lt;&gt;0,AC432&lt;&gt;0),ATAN2(AB432,AC432),0),"")</f>
        <is>
          <t/>
        </is>
      </c>
      <c r="BU432" s="8" t="inlineStr">
        <f aca="false">IF(A432&lt;&gt;"",DEGREES(BT432),"")</f>
        <is>
          <t/>
        </is>
      </c>
      <c r="BV432" s="8" t="inlineStr">
        <f aca="false">IF(A432&lt;&gt;"",SQRT(SUMSQ(AE432:AG432)),"")</f>
        <is>
          <t/>
        </is>
      </c>
      <c r="BW432" s="8" t="inlineStr">
        <f aca="false">IF(A432&lt;&gt;"",IF(BV432&lt;&gt;0,ACOS(AG432/BV432),0),"")</f>
        <is>
          <t/>
        </is>
      </c>
      <c r="BX432" s="8" t="inlineStr">
        <f aca="false">IF(A432&lt;&gt;"",DEGREES(BW432),"")</f>
        <is>
          <t/>
        </is>
      </c>
      <c r="BY432" s="8" t="inlineStr">
        <f aca="false">IF(A432&lt;&gt;"",IF(OR(AF432&lt;&gt;0,AG432&lt;&gt;0),ATAN2(AF432,AG432),0),"")</f>
        <is>
          <t/>
        </is>
      </c>
      <c r="BZ432" s="8" t="inlineStr">
        <f aca="false">IF(A432&lt;&gt;"",DEGREES(BY432),"")</f>
        <is>
          <t/>
        </is>
      </c>
      <c r="CA432" s="0" t="inlineStr">
        <f aca="false">IF(A432&lt;&gt;"",IF(AND(AI432&lt;Parameters!$B$11,AI432&gt;Parameters!$B$12,AN432&lt;Parameters!$B$11,AN432&gt;Parameters!$B$12,AS432&lt;Parameters!$B$11,AS432&gt;Parameters!$B$12,AX432&lt;Parameters!$B$11,AX432&gt;Parameters!$B$12,BC432&lt;Parameters!$B$11,BC432&gt;Parameters!$B$12,BM432&lt;Parameters!$B$11,BM432&gt;Parameters!$B$12,BR432&lt;Parameters!$B$11,BR432&gt;Parameters!$B$12,BW432&lt;Parameters!$B$11,BW432&gt;Parameters!$B$12),1,0),"")</f>
        <is>
          <t/>
        </is>
      </c>
      <c r="CB432" s="0" t="inlineStr">
        <f aca="false">IF(A432&lt;&gt;"",IF(OR(AI432&lt;Parameters!$B$12,AI432&gt;Parameters!$B$11),0,1),"")</f>
        <is>
          <t/>
        </is>
      </c>
      <c r="CC432" s="0" t="inlineStr">
        <f aca="false">IF(A432&lt;&gt;"",IF(OR(AN432&lt;Parameters!$B$12,AN432&gt;Parameters!$B$11),0,1),"")</f>
        <is>
          <t/>
        </is>
      </c>
      <c r="CD432" s="0" t="inlineStr">
        <f aca="false">IF(A432&lt;&gt;"",IF(OR(AS432&lt;Parameters!$B$12,AS432&gt;Parameters!$B$11),0,1),"")</f>
        <is>
          <t/>
        </is>
      </c>
      <c r="CE432" s="0" t="inlineStr">
        <f aca="false">IF(A432&lt;&gt;"",IF(OR(AX432&lt;Parameters!$B$12,AX432&gt;Parameters!$B$11),0,1),"")</f>
        <is>
          <t/>
        </is>
      </c>
      <c r="CF432" s="0" t="inlineStr">
        <f aca="false">IF(A432&lt;&gt;"",IF(OR(BC432&lt;Parameters!$B$12,BC432&gt;Parameters!$B$11),0,1),"")</f>
        <is>
          <t/>
        </is>
      </c>
      <c r="CG432" s="0" t="inlineStr">
        <f aca="false">IF(A432&lt;&gt;"",IF(OR(BH432&lt;Parameters!$B$12,BH432&gt;Parameters!$B$11),0,1),"")</f>
        <is>
          <t/>
        </is>
      </c>
      <c r="CH432" s="0" t="inlineStr">
        <f aca="false">IF(A432&lt;&gt;"",IF(OR(BM432&lt;Parameters!$B$12,BM432&gt;Parameters!$B$11),0,1),"")</f>
        <is>
          <t/>
        </is>
      </c>
      <c r="CI432" s="0" t="inlineStr">
        <f aca="false">IF(A432&lt;&gt;"",IF(OR(BR432&lt;Parameters!$B$12,BR432&gt;Parameters!$B$11),0,1),"")</f>
        <is>
          <t/>
        </is>
      </c>
      <c r="CJ432" s="0" t="inlineStr">
        <f aca="false">IF(A432&lt;&gt;"",IF(OR(BW432&lt;Parameters!$B$12,BW432&gt;Parameters!$B$11),0,1),"")</f>
        <is>
          <t/>
        </is>
      </c>
      <c r="CK432" s="26" t="inlineStr">
        <f aca="false">IF(A432&lt;&gt;"",SUM(CB432:CJ432)/9,"")</f>
        <is>
          <t/>
        </is>
      </c>
      <c r="CL432" s="0" t="inlineStr">
        <f aca="false">IF(A432&lt;&gt;"",CK432*9,"")</f>
        <is>
          <t/>
        </is>
      </c>
      <c r="CM432" s="8" t="inlineStr">
        <f aca="false">IF(A432&lt;&gt;"",TEXT(B432,CM$2)&amp;" "&amp;TEXT(A432,CM$2),"")</f>
        <is>
          <t/>
        </is>
      </c>
    </row>
    <row r="433" customFormat="false" ht="15" hidden="false" customHeight="false" outlineLevel="0" collapsed="false">
      <c r="A433" s="0" t="inlineStr">
        <f aca="false">IF(OR(B432&lt;Parameters!$K$12,A432&lt;Parameters!$K$12),IF(A432&lt;Parameters!$K$12,A432+1,0),"")</f>
        <is>
          <t/>
        </is>
      </c>
      <c r="B433" s="0" t="inlineStr">
        <f aca="false">IF(A433&lt;&gt;"",IF(A433=0,B432+1,B432),"")</f>
        <is>
          <t/>
        </is>
      </c>
      <c r="C433" s="24" t="inlineStr">
        <f aca="false">IF(A433&lt;&gt;"",-_phi*(A433+0.5),"")</f>
        <is>
          <t/>
        </is>
      </c>
      <c r="D433" s="8" t="inlineStr">
        <f aca="false">IF(A433&lt;&gt;"",DEGREES(C433),"")</f>
        <is>
          <t/>
        </is>
      </c>
      <c r="E433" s="24" t="inlineStr">
        <f aca="false">IF(A433&lt;&gt;"",_phi*(B433+0.5),"")</f>
        <is>
          <t/>
        </is>
      </c>
      <c r="F433" s="8" t="inlineStr">
        <f aca="false">IF(A433&lt;&gt;"",DEGREES(E433),"")</f>
        <is>
          <t/>
        </is>
      </c>
      <c r="G433" s="8" t="inlineStr">
        <f aca="false">IF(A433&lt;&gt;"",LOOKUP(A433,h!$A$3:$A$30,h!$D$3:$D$30),"")</f>
        <is>
          <t/>
        </is>
      </c>
      <c r="H433" s="8" t="inlineStr">
        <f aca="false">IF(A433&lt;&gt;"",LOOKUP(B433,h!$A$3:$A$30,h!$D$3:$D$30),"")</f>
        <is>
          <t/>
        </is>
      </c>
      <c r="I433" s="8" t="inlineStr">
        <f aca="false">IF(A433&lt;&gt;"",_zif,"")</f>
        <is>
          <t/>
        </is>
      </c>
      <c r="J433" s="8" t="inlineStr">
        <f aca="false">IF(A433&lt;&gt;"",$G433+'v1 Frame'!D$3*COS($C433)+'v1 Frame'!E$3*SIN($C433)*SIN($E433)+'v1 Frame'!F$3*SIN($C433)*COS($E433),"")</f>
        <is>
          <t/>
        </is>
      </c>
      <c r="K433" s="8" t="inlineStr">
        <f aca="false">IF(A433&lt;&gt;"",$H433+'v1 Frame'!E$3*COS($E433)-'v1 Frame'!F$3*SIN($E433),"")</f>
        <is>
          <t/>
        </is>
      </c>
      <c r="L433" s="8" t="inlineStr">
        <f aca="false">IF(A433&lt;&gt;"",$I433-'v1 Frame'!D$3*SIN($C433)+'v1 Frame'!E$3*COS($C433)*SIN($E433)+'v1 Frame'!F$3*COS($C433)*COS($E433),"")</f>
        <is>
          <t/>
        </is>
      </c>
      <c r="M433" s="8" t="inlineStr">
        <f aca="false">IF(A433&lt;&gt;"",$G433+'v1 Frame'!G$3*COS($C433)+'v1 Frame'!H$3*SIN($C433)*SIN($E433)+'v1 Frame'!I$3*SIN($C433)*COS($E433),"")</f>
        <is>
          <t/>
        </is>
      </c>
      <c r="N433" s="8" t="inlineStr">
        <f aca="false">IF(A433&lt;&gt;"",$H433+'v1 Frame'!H$3*COS($E433)-'v1 Frame'!I$3*SIN($E433),"")</f>
        <is>
          <t/>
        </is>
      </c>
      <c r="O433" s="8" t="inlineStr">
        <f aca="false">IF(A433&lt;&gt;"",$I433-'v1 Frame'!G$3*SIN($C433)+'v1 Frame'!H$3*COS($C433)*SIN($E433)+'v1 Frame'!I$3*COS($C433)*COS($E433),"")</f>
        <is>
          <t/>
        </is>
      </c>
      <c r="P433" s="8" t="inlineStr">
        <f aca="false">IF(A433&lt;&gt;"",$G433+'v1 Frame'!J$3*COS($C433)+'v1 Frame'!K$3*SIN($C433)*SIN($E433)+'v1 Frame'!L$3*SIN($C433)*COS($E433),"")</f>
        <is>
          <t/>
        </is>
      </c>
      <c r="Q433" s="8" t="inlineStr">
        <f aca="false">IF(A433&lt;&gt;"",$H433+'v1 Frame'!K$3*COS($E433)-'v1 Frame'!L$3*SIN($E433),"")</f>
        <is>
          <t/>
        </is>
      </c>
      <c r="R433" s="8" t="inlineStr">
        <f aca="false">IF(A433&lt;&gt;"",$I433-'v1 Frame'!J$3*SIN($C433)+'v1 Frame'!K$3*COS($C433)*SIN($E433)+'v1 Frame'!L$3*COS($C433)*COS($E433),"")</f>
        <is>
          <t/>
        </is>
      </c>
      <c r="S433" s="8" t="inlineStr">
        <f aca="false">IF(A433&lt;&gt;"",$G433+'v1 Frame'!M$3*COS($C433)+'v1 Frame'!N$3*SIN($C433)*SIN($E433)+'v1 Frame'!O$3*SIN($C433)*COS($E433),"")</f>
        <is>
          <t/>
        </is>
      </c>
      <c r="T433" s="8" t="inlineStr">
        <f aca="false">IF(A433&lt;&gt;"",$H433+'v1 Frame'!N$3*COS($E433)-'v1 Frame'!O$3*SIN($E433),"")</f>
        <is>
          <t/>
        </is>
      </c>
      <c r="U433" s="8" t="inlineStr">
        <f aca="false">IF(A433&lt;&gt;"",$I433-'v1 Frame'!M$3*SIN($C433)+'v1 Frame'!N$3*COS($C433)*SIN($E433)+'v1 Frame'!O$3*COS($C433)*COS($E433),"")</f>
        <is>
          <t/>
        </is>
      </c>
      <c r="V433" s="8" t="inlineStr">
        <f aca="false">IF(A433&lt;&gt;"",$G433+'v1 Frame'!P$3*COS($C433)+'v1 Frame'!Q$3*SIN($C433)*SIN($E433)+'v1 Frame'!R$3*SIN($C433)*COS($E433),"")</f>
        <is>
          <t/>
        </is>
      </c>
      <c r="W433" s="8" t="inlineStr">
        <f aca="false">IF(A433&lt;&gt;"",$H433+'v1 Frame'!Q$3*COS($E433)-'v1 Frame'!R$3*SIN($E433),"")</f>
        <is>
          <t/>
        </is>
      </c>
      <c r="X433" s="8" t="inlineStr">
        <f aca="false">IF(A433&lt;&gt;"",$I433-'v1 Frame'!P$3*SIN($C433)+'v1 Frame'!Q$3*COS($C433)*SIN($E433)+'v1 Frame'!R$3*COS($C433)*COS($E433),"")</f>
        <is>
          <t/>
        </is>
      </c>
      <c r="Y433" s="8" t="inlineStr">
        <f aca="false">IF(A433&lt;&gt;"",$G433+'v1 Frame'!S$3*COS($C433)+'v1 Frame'!T$3*SIN($C433)*SIN($E433)+'v1 Frame'!U$3*SIN($C433)*COS($E433),"")</f>
        <is>
          <t/>
        </is>
      </c>
      <c r="Z433" s="8" t="inlineStr">
        <f aca="false">IF(A433&lt;&gt;"",$H433+'v1 Frame'!T$3*COS($E433)-'v1 Frame'!U$3*SIN($E433),"")</f>
        <is>
          <t/>
        </is>
      </c>
      <c r="AA433" s="8" t="inlineStr">
        <f aca="false">IF(A433&lt;&gt;"",$I433-'v1 Frame'!S$3*SIN($C433)+'v1 Frame'!T$3*COS($C433)*SIN($E433)+'v1 Frame'!U$3*COS($C433)*COS($E433),"")</f>
        <is>
          <t/>
        </is>
      </c>
      <c r="AB433" s="8" t="inlineStr">
        <f aca="false">IF(A433&lt;&gt;"",$G433+'v1 Frame'!V$3*COS($C433)+'v1 Frame'!W$3*SIN($C433)*SIN($E433)+'v1 Frame'!X$3*SIN($C433)*COS($E433),"")</f>
        <is>
          <t/>
        </is>
      </c>
      <c r="AC433" s="8" t="inlineStr">
        <f aca="false">IF(A433&lt;&gt;"",$H433+'v1 Frame'!W$3*COS($E433)-'v1 Frame'!X$3*SIN($E433),"")</f>
        <is>
          <t/>
        </is>
      </c>
      <c r="AD433" s="8" t="inlineStr">
        <f aca="false">IF(A433&lt;&gt;"",$I433-'v1 Frame'!V$3*SIN($C433)+'v1 Frame'!W$3*COS($C433)*SIN($E433)+'v1 Frame'!X$3*COS($C433)*COS($E433),"")</f>
        <is>
          <t/>
        </is>
      </c>
      <c r="AE433" s="25" t="inlineStr">
        <f aca="false">IF(A433&lt;&gt;"",$G433+'v1 Frame'!Y$3*COS($C433)+'v1 Frame'!Z$3*SIN($C433)*SIN($E433)+'v1 Frame'!AA$3*SIN($C433)*COS($E433),"")</f>
        <is>
          <t/>
        </is>
      </c>
      <c r="AF433" s="25" t="inlineStr">
        <f aca="false">IF(A433&lt;&gt;"",$H433+'v1 Frame'!Z$3*COS($E433)-'v1 Frame'!AA$3*SIN($E433),"")</f>
        <is>
          <t/>
        </is>
      </c>
      <c r="AG433" s="25" t="inlineStr">
        <f aca="false">IF(A433&lt;&gt;"",$I433-'v1 Frame'!Y$3*SIN($C433)+'v1 Frame'!Z$3*COS($C433)*SIN($E433)+'v1 Frame'!AA$3*COS($C433)*COS($E433),"")</f>
        <is>
          <t/>
        </is>
      </c>
      <c r="AH433" s="8" t="inlineStr">
        <f aca="false">IF(A433&lt;&gt;"",SQRT(SUMSQ(G433:I433)),"")</f>
        <is>
          <t/>
        </is>
      </c>
      <c r="AI433" s="8" t="inlineStr">
        <f aca="false">IF(A433&lt;&gt;"",IF(AH433&lt;&gt;0,ACOS(I433/AH433),0),"")</f>
        <is>
          <t/>
        </is>
      </c>
      <c r="AJ433" s="8" t="inlineStr">
        <f aca="false">IF(A433&lt;&gt;"",DEGREES(AI433),"")</f>
        <is>
          <t/>
        </is>
      </c>
      <c r="AK433" s="8" t="inlineStr">
        <f aca="false">IF(A433&lt;&gt;"",IF(OR(G433&lt;&gt;0,H433&lt;&gt;0),ATAN2(G433,H433),0),"")</f>
        <is>
          <t/>
        </is>
      </c>
      <c r="AL433" s="8" t="inlineStr">
        <f aca="false">IF(A433&lt;&gt;"",DEGREES(AK433),"")</f>
        <is>
          <t/>
        </is>
      </c>
      <c r="AM433" s="8" t="inlineStr">
        <f aca="false">IF(A433&lt;&gt;"",SQRT(SUMSQ(J433:L433)),"")</f>
        <is>
          <t/>
        </is>
      </c>
      <c r="AN433" s="8" t="inlineStr">
        <f aca="false">IF(A433&lt;&gt;"",IF(AM433&lt;&gt;0,ACOS(L433/AM433),0),"")</f>
        <is>
          <t/>
        </is>
      </c>
      <c r="AO433" s="8" t="inlineStr">
        <f aca="false">IF(A433&lt;&gt;"",DEGREES(AN433),"")</f>
        <is>
          <t/>
        </is>
      </c>
      <c r="AP433" s="8" t="inlineStr">
        <f aca="false">IF(A433&lt;&gt;"",IF(OR(J433&lt;&gt;0,K433&lt;&gt;0),ATAN2(J433,K433),0),"")</f>
        <is>
          <t/>
        </is>
      </c>
      <c r="AQ433" s="8" t="inlineStr">
        <f aca="false">IF(A433&lt;&gt;"",DEGREES(AP433),"")</f>
        <is>
          <t/>
        </is>
      </c>
      <c r="AR433" s="8" t="inlineStr">
        <f aca="false">IF(A433&lt;&gt;"",SQRT(SUMSQ(M433:O433)),"")</f>
        <is>
          <t/>
        </is>
      </c>
      <c r="AS433" s="8" t="inlineStr">
        <f aca="false">IF(A433&lt;&gt;"",IF(AR433&lt;&gt;0,ACOS(O433/AR433),0),"")</f>
        <is>
          <t/>
        </is>
      </c>
      <c r="AT433" s="8" t="inlineStr">
        <f aca="false">IF(A433&lt;&gt;"",DEGREES(AS433),"")</f>
        <is>
          <t/>
        </is>
      </c>
      <c r="AU433" s="8" t="inlineStr">
        <f aca="false">IF(A433&lt;&gt;"",IF(OR(M433&lt;&gt;0,N433&lt;&gt;0),ATAN2(M433,N433),0),"")</f>
        <is>
          <t/>
        </is>
      </c>
      <c r="AV433" s="8" t="inlineStr">
        <f aca="false">IF(A433&lt;&gt;"",DEGREES(AU433),"")</f>
        <is>
          <t/>
        </is>
      </c>
      <c r="AW433" s="8" t="inlineStr">
        <f aca="false">IF(A433&lt;&gt;"",SQRT(SUMSQ(P433:R433)),"")</f>
        <is>
          <t/>
        </is>
      </c>
      <c r="AX433" s="8" t="inlineStr">
        <f aca="false">IF(A433&lt;&gt;"",IF(AW433&lt;&gt;0,ACOS(R433/AW433),0),"")</f>
        <is>
          <t/>
        </is>
      </c>
      <c r="AY433" s="8" t="inlineStr">
        <f aca="false">IF(A433&lt;&gt;"",DEGREES(AX433),"")</f>
        <is>
          <t/>
        </is>
      </c>
      <c r="AZ433" s="8" t="inlineStr">
        <f aca="false">IF(A433&lt;&gt;"",IF(OR(P433&lt;&gt;0,Q433&lt;&gt;0),ATAN2(P433,Q433),0),"")</f>
        <is>
          <t/>
        </is>
      </c>
      <c r="BA433" s="8" t="inlineStr">
        <f aca="false">IF(A433&lt;&gt;"",DEGREES(AZ433),"")</f>
        <is>
          <t/>
        </is>
      </c>
      <c r="BB433" s="8" t="inlineStr">
        <f aca="false">IF(A433&lt;&gt;"",SQRT(SUMSQ(S433:U433)),"")</f>
        <is>
          <t/>
        </is>
      </c>
      <c r="BC433" s="8" t="inlineStr">
        <f aca="false">IF(A433&lt;&gt;"",IF(BB433&lt;&gt;0,ACOS(U433/BB433),0),"")</f>
        <is>
          <t/>
        </is>
      </c>
      <c r="BD433" s="8" t="inlineStr">
        <f aca="false">IF(A433&lt;&gt;"",DEGREES(BC433),"")</f>
        <is>
          <t/>
        </is>
      </c>
      <c r="BE433" s="8" t="inlineStr">
        <f aca="false">IF(A433&lt;&gt;"",IF(OR(S433&lt;&gt;0,T433&lt;&gt;0),ATAN2(S433,T433),0),"")</f>
        <is>
          <t/>
        </is>
      </c>
      <c r="BF433" s="8" t="inlineStr">
        <f aca="false">IF(A433&lt;&gt;"",DEGREES(BE433),"")</f>
        <is>
          <t/>
        </is>
      </c>
      <c r="BG433" s="8" t="inlineStr">
        <f aca="false">IF(A433&lt;&gt;"",SQRT(SUMSQ(V433:X433)),"")</f>
        <is>
          <t/>
        </is>
      </c>
      <c r="BH433" s="8" t="inlineStr">
        <f aca="false">IF(A433&lt;&gt;"",IF(BG433&lt;&gt;0,ACOS(X433/BG433),0),"")</f>
        <is>
          <t/>
        </is>
      </c>
      <c r="BI433" s="8" t="inlineStr">
        <f aca="false">IF(A433&lt;&gt;"",DEGREES(BH433),"")</f>
        <is>
          <t/>
        </is>
      </c>
      <c r="BJ433" s="8" t="inlineStr">
        <f aca="false">IF(A433&lt;&gt;"",IF(OR(V433&lt;&gt;0,W433&lt;&gt;0),ATAN2(V433,W433),0),"")</f>
        <is>
          <t/>
        </is>
      </c>
      <c r="BK433" s="8" t="inlineStr">
        <f aca="false">IF(A433&lt;&gt;"",DEGREES(BJ433),"")</f>
        <is>
          <t/>
        </is>
      </c>
      <c r="BL433" s="8" t="inlineStr">
        <f aca="false">IF(A433&lt;&gt;"",SQRT(SUMSQ(Y433:AA433)),"")</f>
        <is>
          <t/>
        </is>
      </c>
      <c r="BM433" s="8" t="inlineStr">
        <f aca="false">IF(A433&lt;&gt;"",IF(BL433&lt;&gt;0,ACOS(AA433/BL433),0),"")</f>
        <is>
          <t/>
        </is>
      </c>
      <c r="BN433" s="8" t="inlineStr">
        <f aca="false">IF(A433&lt;&gt;"",DEGREES(BM433),"")</f>
        <is>
          <t/>
        </is>
      </c>
      <c r="BO433" s="8" t="inlineStr">
        <f aca="false">IF(A433&lt;&gt;"",IF(OR(Y433&lt;&gt;0,Z433&lt;&gt;0),ATAN2(Y433,Z433),0),"")</f>
        <is>
          <t/>
        </is>
      </c>
      <c r="BP433" s="8" t="inlineStr">
        <f aca="false">IF(A433&lt;&gt;"",DEGREES(BO433),"")</f>
        <is>
          <t/>
        </is>
      </c>
      <c r="BQ433" s="8" t="inlineStr">
        <f aca="false">IF(A433&lt;&gt;"",SQRT(SUMSQ(AB433:AD433)),"")</f>
        <is>
          <t/>
        </is>
      </c>
      <c r="BR433" s="8" t="inlineStr">
        <f aca="false">IF(A433&lt;&gt;"",IF(BQ433&lt;&gt;0,ACOS(AD433/BQ433),0),"")</f>
        <is>
          <t/>
        </is>
      </c>
      <c r="BS433" s="8" t="inlineStr">
        <f aca="false">IF(A433&lt;&gt;"",DEGREES(BR433),"")</f>
        <is>
          <t/>
        </is>
      </c>
      <c r="BT433" s="8" t="inlineStr">
        <f aca="false">IF(A433&lt;&gt;"",IF(OR(AB433&lt;&gt;0,AC433&lt;&gt;0),ATAN2(AB433,AC433),0),"")</f>
        <is>
          <t/>
        </is>
      </c>
      <c r="BU433" s="8" t="inlineStr">
        <f aca="false">IF(A433&lt;&gt;"",DEGREES(BT433),"")</f>
        <is>
          <t/>
        </is>
      </c>
      <c r="BV433" s="8" t="inlineStr">
        <f aca="false">IF(A433&lt;&gt;"",SQRT(SUMSQ(AE433:AG433)),"")</f>
        <is>
          <t/>
        </is>
      </c>
      <c r="BW433" s="8" t="inlineStr">
        <f aca="false">IF(A433&lt;&gt;"",IF(BV433&lt;&gt;0,ACOS(AG433/BV433),0),"")</f>
        <is>
          <t/>
        </is>
      </c>
      <c r="BX433" s="8" t="inlineStr">
        <f aca="false">IF(A433&lt;&gt;"",DEGREES(BW433),"")</f>
        <is>
          <t/>
        </is>
      </c>
      <c r="BY433" s="8" t="inlineStr">
        <f aca="false">IF(A433&lt;&gt;"",IF(OR(AF433&lt;&gt;0,AG433&lt;&gt;0),ATAN2(AF433,AG433),0),"")</f>
        <is>
          <t/>
        </is>
      </c>
      <c r="BZ433" s="8" t="inlineStr">
        <f aca="false">IF(A433&lt;&gt;"",DEGREES(BY433),"")</f>
        <is>
          <t/>
        </is>
      </c>
      <c r="CA433" s="0" t="inlineStr">
        <f aca="false">IF(A433&lt;&gt;"",IF(AND(AI433&lt;Parameters!$B$11,AI433&gt;Parameters!$B$12,AN433&lt;Parameters!$B$11,AN433&gt;Parameters!$B$12,AS433&lt;Parameters!$B$11,AS433&gt;Parameters!$B$12,AX433&lt;Parameters!$B$11,AX433&gt;Parameters!$B$12,BC433&lt;Parameters!$B$11,BC433&gt;Parameters!$B$12,BM433&lt;Parameters!$B$11,BM433&gt;Parameters!$B$12,BR433&lt;Parameters!$B$11,BR433&gt;Parameters!$B$12,BW433&lt;Parameters!$B$11,BW433&gt;Parameters!$B$12),1,0),"")</f>
        <is>
          <t/>
        </is>
      </c>
      <c r="CB433" s="0" t="inlineStr">
        <f aca="false">IF(A433&lt;&gt;"",IF(OR(AI433&lt;Parameters!$B$12,AI433&gt;Parameters!$B$11),0,1),"")</f>
        <is>
          <t/>
        </is>
      </c>
      <c r="CC433" s="0" t="inlineStr">
        <f aca="false">IF(A433&lt;&gt;"",IF(OR(AN433&lt;Parameters!$B$12,AN433&gt;Parameters!$B$11),0,1),"")</f>
        <is>
          <t/>
        </is>
      </c>
      <c r="CD433" s="0" t="inlineStr">
        <f aca="false">IF(A433&lt;&gt;"",IF(OR(AS433&lt;Parameters!$B$12,AS433&gt;Parameters!$B$11),0,1),"")</f>
        <is>
          <t/>
        </is>
      </c>
      <c r="CE433" s="0" t="inlineStr">
        <f aca="false">IF(A433&lt;&gt;"",IF(OR(AX433&lt;Parameters!$B$12,AX433&gt;Parameters!$B$11),0,1),"")</f>
        <is>
          <t/>
        </is>
      </c>
      <c r="CF433" s="0" t="inlineStr">
        <f aca="false">IF(A433&lt;&gt;"",IF(OR(BC433&lt;Parameters!$B$12,BC433&gt;Parameters!$B$11),0,1),"")</f>
        <is>
          <t/>
        </is>
      </c>
      <c r="CG433" s="0" t="inlineStr">
        <f aca="false">IF(A433&lt;&gt;"",IF(OR(BH433&lt;Parameters!$B$12,BH433&gt;Parameters!$B$11),0,1),"")</f>
        <is>
          <t/>
        </is>
      </c>
      <c r="CH433" s="0" t="inlineStr">
        <f aca="false">IF(A433&lt;&gt;"",IF(OR(BM433&lt;Parameters!$B$12,BM433&gt;Parameters!$B$11),0,1),"")</f>
        <is>
          <t/>
        </is>
      </c>
      <c r="CI433" s="0" t="inlineStr">
        <f aca="false">IF(A433&lt;&gt;"",IF(OR(BR433&lt;Parameters!$B$12,BR433&gt;Parameters!$B$11),0,1),"")</f>
        <is>
          <t/>
        </is>
      </c>
      <c r="CJ433" s="0" t="inlineStr">
        <f aca="false">IF(A433&lt;&gt;"",IF(OR(BW433&lt;Parameters!$B$12,BW433&gt;Parameters!$B$11),0,1),"")</f>
        <is>
          <t/>
        </is>
      </c>
      <c r="CK433" s="26" t="inlineStr">
        <f aca="false">IF(A433&lt;&gt;"",SUM(CB433:CJ433)/9,"")</f>
        <is>
          <t/>
        </is>
      </c>
      <c r="CL433" s="0" t="inlineStr">
        <f aca="false">IF(A433&lt;&gt;"",CK433*9,"")</f>
        <is>
          <t/>
        </is>
      </c>
      <c r="CM433" s="8" t="inlineStr">
        <f aca="false">IF(A433&lt;&gt;"",TEXT(B433,CM$2)&amp;" "&amp;TEXT(A433,CM$2),"")</f>
        <is>
          <t/>
        </is>
      </c>
    </row>
    <row r="434" customFormat="false" ht="15" hidden="false" customHeight="false" outlineLevel="0" collapsed="false">
      <c r="A434" s="0" t="inlineStr">
        <f aca="false">IF(OR(B433&lt;Parameters!$K$12,A433&lt;Parameters!$K$12),IF(A433&lt;Parameters!$K$12,A433+1,0),"")</f>
        <is>
          <t/>
        </is>
      </c>
      <c r="B434" s="0" t="inlineStr">
        <f aca="false">IF(A434&lt;&gt;"",IF(A434=0,B433+1,B433),"")</f>
        <is>
          <t/>
        </is>
      </c>
      <c r="C434" s="24" t="inlineStr">
        <f aca="false">IF(A434&lt;&gt;"",-_phi*(A434+0.5),"")</f>
        <is>
          <t/>
        </is>
      </c>
      <c r="D434" s="8" t="inlineStr">
        <f aca="false">IF(A434&lt;&gt;"",DEGREES(C434),"")</f>
        <is>
          <t/>
        </is>
      </c>
      <c r="E434" s="24" t="inlineStr">
        <f aca="false">IF(A434&lt;&gt;"",_phi*(B434+0.5),"")</f>
        <is>
          <t/>
        </is>
      </c>
      <c r="F434" s="8" t="inlineStr">
        <f aca="false">IF(A434&lt;&gt;"",DEGREES(E434),"")</f>
        <is>
          <t/>
        </is>
      </c>
      <c r="G434" s="8" t="inlineStr">
        <f aca="false">IF(A434&lt;&gt;"",LOOKUP(A434,h!$A$3:$A$30,h!$D$3:$D$30),"")</f>
        <is>
          <t/>
        </is>
      </c>
      <c r="H434" s="8" t="inlineStr">
        <f aca="false">IF(A434&lt;&gt;"",LOOKUP(B434,h!$A$3:$A$30,h!$D$3:$D$30),"")</f>
        <is>
          <t/>
        </is>
      </c>
      <c r="I434" s="8" t="inlineStr">
        <f aca="false">IF(A434&lt;&gt;"",_zif,"")</f>
        <is>
          <t/>
        </is>
      </c>
      <c r="J434" s="8" t="inlineStr">
        <f aca="false">IF(A434&lt;&gt;"",$G434+'v1 Frame'!D$3*COS($C434)+'v1 Frame'!E$3*SIN($C434)*SIN($E434)+'v1 Frame'!F$3*SIN($C434)*COS($E434),"")</f>
        <is>
          <t/>
        </is>
      </c>
      <c r="K434" s="8" t="inlineStr">
        <f aca="false">IF(A434&lt;&gt;"",$H434+'v1 Frame'!E$3*COS($E434)-'v1 Frame'!F$3*SIN($E434),"")</f>
        <is>
          <t/>
        </is>
      </c>
      <c r="L434" s="8" t="inlineStr">
        <f aca="false">IF(A434&lt;&gt;"",$I434-'v1 Frame'!D$3*SIN($C434)+'v1 Frame'!E$3*COS($C434)*SIN($E434)+'v1 Frame'!F$3*COS($C434)*COS($E434),"")</f>
        <is>
          <t/>
        </is>
      </c>
      <c r="M434" s="8" t="inlineStr">
        <f aca="false">IF(A434&lt;&gt;"",$G434+'v1 Frame'!G$3*COS($C434)+'v1 Frame'!H$3*SIN($C434)*SIN($E434)+'v1 Frame'!I$3*SIN($C434)*COS($E434),"")</f>
        <is>
          <t/>
        </is>
      </c>
      <c r="N434" s="8" t="inlineStr">
        <f aca="false">IF(A434&lt;&gt;"",$H434+'v1 Frame'!H$3*COS($E434)-'v1 Frame'!I$3*SIN($E434),"")</f>
        <is>
          <t/>
        </is>
      </c>
      <c r="O434" s="8" t="inlineStr">
        <f aca="false">IF(A434&lt;&gt;"",$I434-'v1 Frame'!G$3*SIN($C434)+'v1 Frame'!H$3*COS($C434)*SIN($E434)+'v1 Frame'!I$3*COS($C434)*COS($E434),"")</f>
        <is>
          <t/>
        </is>
      </c>
      <c r="P434" s="8" t="inlineStr">
        <f aca="false">IF(A434&lt;&gt;"",$G434+'v1 Frame'!J$3*COS($C434)+'v1 Frame'!K$3*SIN($C434)*SIN($E434)+'v1 Frame'!L$3*SIN($C434)*COS($E434),"")</f>
        <is>
          <t/>
        </is>
      </c>
      <c r="Q434" s="8" t="inlineStr">
        <f aca="false">IF(A434&lt;&gt;"",$H434+'v1 Frame'!K$3*COS($E434)-'v1 Frame'!L$3*SIN($E434),"")</f>
        <is>
          <t/>
        </is>
      </c>
      <c r="R434" s="8" t="inlineStr">
        <f aca="false">IF(A434&lt;&gt;"",$I434-'v1 Frame'!J$3*SIN($C434)+'v1 Frame'!K$3*COS($C434)*SIN($E434)+'v1 Frame'!L$3*COS($C434)*COS($E434),"")</f>
        <is>
          <t/>
        </is>
      </c>
      <c r="S434" s="8" t="inlineStr">
        <f aca="false">IF(A434&lt;&gt;"",$G434+'v1 Frame'!M$3*COS($C434)+'v1 Frame'!N$3*SIN($C434)*SIN($E434)+'v1 Frame'!O$3*SIN($C434)*COS($E434),"")</f>
        <is>
          <t/>
        </is>
      </c>
      <c r="T434" s="8" t="inlineStr">
        <f aca="false">IF(A434&lt;&gt;"",$H434+'v1 Frame'!N$3*COS($E434)-'v1 Frame'!O$3*SIN($E434),"")</f>
        <is>
          <t/>
        </is>
      </c>
      <c r="U434" s="8" t="inlineStr">
        <f aca="false">IF(A434&lt;&gt;"",$I434-'v1 Frame'!M$3*SIN($C434)+'v1 Frame'!N$3*COS($C434)*SIN($E434)+'v1 Frame'!O$3*COS($C434)*COS($E434),"")</f>
        <is>
          <t/>
        </is>
      </c>
      <c r="V434" s="8" t="inlineStr">
        <f aca="false">IF(A434&lt;&gt;"",$G434+'v1 Frame'!P$3*COS($C434)+'v1 Frame'!Q$3*SIN($C434)*SIN($E434)+'v1 Frame'!R$3*SIN($C434)*COS($E434),"")</f>
        <is>
          <t/>
        </is>
      </c>
      <c r="W434" s="8" t="inlineStr">
        <f aca="false">IF(A434&lt;&gt;"",$H434+'v1 Frame'!Q$3*COS($E434)-'v1 Frame'!R$3*SIN($E434),"")</f>
        <is>
          <t/>
        </is>
      </c>
      <c r="X434" s="8" t="inlineStr">
        <f aca="false">IF(A434&lt;&gt;"",$I434-'v1 Frame'!P$3*SIN($C434)+'v1 Frame'!Q$3*COS($C434)*SIN($E434)+'v1 Frame'!R$3*COS($C434)*COS($E434),"")</f>
        <is>
          <t/>
        </is>
      </c>
      <c r="Y434" s="8" t="inlineStr">
        <f aca="false">IF(A434&lt;&gt;"",$G434+'v1 Frame'!S$3*COS($C434)+'v1 Frame'!T$3*SIN($C434)*SIN($E434)+'v1 Frame'!U$3*SIN($C434)*COS($E434),"")</f>
        <is>
          <t/>
        </is>
      </c>
      <c r="Z434" s="8" t="inlineStr">
        <f aca="false">IF(A434&lt;&gt;"",$H434+'v1 Frame'!T$3*COS($E434)-'v1 Frame'!U$3*SIN($E434),"")</f>
        <is>
          <t/>
        </is>
      </c>
      <c r="AA434" s="8" t="inlineStr">
        <f aca="false">IF(A434&lt;&gt;"",$I434-'v1 Frame'!S$3*SIN($C434)+'v1 Frame'!T$3*COS($C434)*SIN($E434)+'v1 Frame'!U$3*COS($C434)*COS($E434),"")</f>
        <is>
          <t/>
        </is>
      </c>
      <c r="AB434" s="8" t="inlineStr">
        <f aca="false">IF(A434&lt;&gt;"",$G434+'v1 Frame'!V$3*COS($C434)+'v1 Frame'!W$3*SIN($C434)*SIN($E434)+'v1 Frame'!X$3*SIN($C434)*COS($E434),"")</f>
        <is>
          <t/>
        </is>
      </c>
      <c r="AC434" s="8" t="inlineStr">
        <f aca="false">IF(A434&lt;&gt;"",$H434+'v1 Frame'!W$3*COS($E434)-'v1 Frame'!X$3*SIN($E434),"")</f>
        <is>
          <t/>
        </is>
      </c>
      <c r="AD434" s="8" t="inlineStr">
        <f aca="false">IF(A434&lt;&gt;"",$I434-'v1 Frame'!V$3*SIN($C434)+'v1 Frame'!W$3*COS($C434)*SIN($E434)+'v1 Frame'!X$3*COS($C434)*COS($E434),"")</f>
        <is>
          <t/>
        </is>
      </c>
      <c r="AE434" s="25" t="inlineStr">
        <f aca="false">IF(A434&lt;&gt;"",$G434+'v1 Frame'!Y$3*COS($C434)+'v1 Frame'!Z$3*SIN($C434)*SIN($E434)+'v1 Frame'!AA$3*SIN($C434)*COS($E434),"")</f>
        <is>
          <t/>
        </is>
      </c>
      <c r="AF434" s="25" t="inlineStr">
        <f aca="false">IF(A434&lt;&gt;"",$H434+'v1 Frame'!Z$3*COS($E434)-'v1 Frame'!AA$3*SIN($E434),"")</f>
        <is>
          <t/>
        </is>
      </c>
      <c r="AG434" s="25" t="inlineStr">
        <f aca="false">IF(A434&lt;&gt;"",$I434-'v1 Frame'!Y$3*SIN($C434)+'v1 Frame'!Z$3*COS($C434)*SIN($E434)+'v1 Frame'!AA$3*COS($C434)*COS($E434),"")</f>
        <is>
          <t/>
        </is>
      </c>
      <c r="AH434" s="8" t="inlineStr">
        <f aca="false">IF(A434&lt;&gt;"",SQRT(SUMSQ(G434:I434)),"")</f>
        <is>
          <t/>
        </is>
      </c>
      <c r="AI434" s="8" t="inlineStr">
        <f aca="false">IF(A434&lt;&gt;"",IF(AH434&lt;&gt;0,ACOS(I434/AH434),0),"")</f>
        <is>
          <t/>
        </is>
      </c>
      <c r="AJ434" s="8" t="inlineStr">
        <f aca="false">IF(A434&lt;&gt;"",DEGREES(AI434),"")</f>
        <is>
          <t/>
        </is>
      </c>
      <c r="AK434" s="8" t="inlineStr">
        <f aca="false">IF(A434&lt;&gt;"",IF(OR(G434&lt;&gt;0,H434&lt;&gt;0),ATAN2(G434,H434),0),"")</f>
        <is>
          <t/>
        </is>
      </c>
      <c r="AL434" s="8" t="inlineStr">
        <f aca="false">IF(A434&lt;&gt;"",DEGREES(AK434),"")</f>
        <is>
          <t/>
        </is>
      </c>
      <c r="AM434" s="8" t="inlineStr">
        <f aca="false">IF(A434&lt;&gt;"",SQRT(SUMSQ(J434:L434)),"")</f>
        <is>
          <t/>
        </is>
      </c>
      <c r="AN434" s="8" t="inlineStr">
        <f aca="false">IF(A434&lt;&gt;"",IF(AM434&lt;&gt;0,ACOS(L434/AM434),0),"")</f>
        <is>
          <t/>
        </is>
      </c>
      <c r="AO434" s="8" t="inlineStr">
        <f aca="false">IF(A434&lt;&gt;"",DEGREES(AN434),"")</f>
        <is>
          <t/>
        </is>
      </c>
      <c r="AP434" s="8" t="inlineStr">
        <f aca="false">IF(A434&lt;&gt;"",IF(OR(J434&lt;&gt;0,K434&lt;&gt;0),ATAN2(J434,K434),0),"")</f>
        <is>
          <t/>
        </is>
      </c>
      <c r="AQ434" s="8" t="inlineStr">
        <f aca="false">IF(A434&lt;&gt;"",DEGREES(AP434),"")</f>
        <is>
          <t/>
        </is>
      </c>
      <c r="AR434" s="8" t="inlineStr">
        <f aca="false">IF(A434&lt;&gt;"",SQRT(SUMSQ(M434:O434)),"")</f>
        <is>
          <t/>
        </is>
      </c>
      <c r="AS434" s="8" t="inlineStr">
        <f aca="false">IF(A434&lt;&gt;"",IF(AR434&lt;&gt;0,ACOS(O434/AR434),0),"")</f>
        <is>
          <t/>
        </is>
      </c>
      <c r="AT434" s="8" t="inlineStr">
        <f aca="false">IF(A434&lt;&gt;"",DEGREES(AS434),"")</f>
        <is>
          <t/>
        </is>
      </c>
      <c r="AU434" s="8" t="inlineStr">
        <f aca="false">IF(A434&lt;&gt;"",IF(OR(M434&lt;&gt;0,N434&lt;&gt;0),ATAN2(M434,N434),0),"")</f>
        <is>
          <t/>
        </is>
      </c>
      <c r="AV434" s="8" t="inlineStr">
        <f aca="false">IF(A434&lt;&gt;"",DEGREES(AU434),"")</f>
        <is>
          <t/>
        </is>
      </c>
      <c r="AW434" s="8" t="inlineStr">
        <f aca="false">IF(A434&lt;&gt;"",SQRT(SUMSQ(P434:R434)),"")</f>
        <is>
          <t/>
        </is>
      </c>
      <c r="AX434" s="8" t="inlineStr">
        <f aca="false">IF(A434&lt;&gt;"",IF(AW434&lt;&gt;0,ACOS(R434/AW434),0),"")</f>
        <is>
          <t/>
        </is>
      </c>
      <c r="AY434" s="8" t="inlineStr">
        <f aca="false">IF(A434&lt;&gt;"",DEGREES(AX434),"")</f>
        <is>
          <t/>
        </is>
      </c>
      <c r="AZ434" s="8" t="inlineStr">
        <f aca="false">IF(A434&lt;&gt;"",IF(OR(P434&lt;&gt;0,Q434&lt;&gt;0),ATAN2(P434,Q434),0),"")</f>
        <is>
          <t/>
        </is>
      </c>
      <c r="BA434" s="8" t="inlineStr">
        <f aca="false">IF(A434&lt;&gt;"",DEGREES(AZ434),"")</f>
        <is>
          <t/>
        </is>
      </c>
      <c r="BB434" s="8" t="inlineStr">
        <f aca="false">IF(A434&lt;&gt;"",SQRT(SUMSQ(S434:U434)),"")</f>
        <is>
          <t/>
        </is>
      </c>
      <c r="BC434" s="8" t="inlineStr">
        <f aca="false">IF(A434&lt;&gt;"",IF(BB434&lt;&gt;0,ACOS(U434/BB434),0),"")</f>
        <is>
          <t/>
        </is>
      </c>
      <c r="BD434" s="8" t="inlineStr">
        <f aca="false">IF(A434&lt;&gt;"",DEGREES(BC434),"")</f>
        <is>
          <t/>
        </is>
      </c>
      <c r="BE434" s="8" t="inlineStr">
        <f aca="false">IF(A434&lt;&gt;"",IF(OR(S434&lt;&gt;0,T434&lt;&gt;0),ATAN2(S434,T434),0),"")</f>
        <is>
          <t/>
        </is>
      </c>
      <c r="BF434" s="8" t="inlineStr">
        <f aca="false">IF(A434&lt;&gt;"",DEGREES(BE434),"")</f>
        <is>
          <t/>
        </is>
      </c>
      <c r="BG434" s="8" t="inlineStr">
        <f aca="false">IF(A434&lt;&gt;"",SQRT(SUMSQ(V434:X434)),"")</f>
        <is>
          <t/>
        </is>
      </c>
      <c r="BH434" s="8" t="inlineStr">
        <f aca="false">IF(A434&lt;&gt;"",IF(BG434&lt;&gt;0,ACOS(X434/BG434),0),"")</f>
        <is>
          <t/>
        </is>
      </c>
      <c r="BI434" s="8" t="inlineStr">
        <f aca="false">IF(A434&lt;&gt;"",DEGREES(BH434),"")</f>
        <is>
          <t/>
        </is>
      </c>
      <c r="BJ434" s="8" t="inlineStr">
        <f aca="false">IF(A434&lt;&gt;"",IF(OR(V434&lt;&gt;0,W434&lt;&gt;0),ATAN2(V434,W434),0),"")</f>
        <is>
          <t/>
        </is>
      </c>
      <c r="BK434" s="8" t="inlineStr">
        <f aca="false">IF(A434&lt;&gt;"",DEGREES(BJ434),"")</f>
        <is>
          <t/>
        </is>
      </c>
      <c r="BL434" s="8" t="inlineStr">
        <f aca="false">IF(A434&lt;&gt;"",SQRT(SUMSQ(Y434:AA434)),"")</f>
        <is>
          <t/>
        </is>
      </c>
      <c r="BM434" s="8" t="inlineStr">
        <f aca="false">IF(A434&lt;&gt;"",IF(BL434&lt;&gt;0,ACOS(AA434/BL434),0),"")</f>
        <is>
          <t/>
        </is>
      </c>
      <c r="BN434" s="8" t="inlineStr">
        <f aca="false">IF(A434&lt;&gt;"",DEGREES(BM434),"")</f>
        <is>
          <t/>
        </is>
      </c>
      <c r="BO434" s="8" t="inlineStr">
        <f aca="false">IF(A434&lt;&gt;"",IF(OR(Y434&lt;&gt;0,Z434&lt;&gt;0),ATAN2(Y434,Z434),0),"")</f>
        <is>
          <t/>
        </is>
      </c>
      <c r="BP434" s="8" t="inlineStr">
        <f aca="false">IF(A434&lt;&gt;"",DEGREES(BO434),"")</f>
        <is>
          <t/>
        </is>
      </c>
      <c r="BQ434" s="8" t="inlineStr">
        <f aca="false">IF(A434&lt;&gt;"",SQRT(SUMSQ(AB434:AD434)),"")</f>
        <is>
          <t/>
        </is>
      </c>
      <c r="BR434" s="8" t="inlineStr">
        <f aca="false">IF(A434&lt;&gt;"",IF(BQ434&lt;&gt;0,ACOS(AD434/BQ434),0),"")</f>
        <is>
          <t/>
        </is>
      </c>
      <c r="BS434" s="8" t="inlineStr">
        <f aca="false">IF(A434&lt;&gt;"",DEGREES(BR434),"")</f>
        <is>
          <t/>
        </is>
      </c>
      <c r="BT434" s="8" t="inlineStr">
        <f aca="false">IF(A434&lt;&gt;"",IF(OR(AB434&lt;&gt;0,AC434&lt;&gt;0),ATAN2(AB434,AC434),0),"")</f>
        <is>
          <t/>
        </is>
      </c>
      <c r="BU434" s="8" t="inlineStr">
        <f aca="false">IF(A434&lt;&gt;"",DEGREES(BT434),"")</f>
        <is>
          <t/>
        </is>
      </c>
      <c r="BV434" s="8" t="inlineStr">
        <f aca="false">IF(A434&lt;&gt;"",SQRT(SUMSQ(AE434:AG434)),"")</f>
        <is>
          <t/>
        </is>
      </c>
      <c r="BW434" s="8" t="inlineStr">
        <f aca="false">IF(A434&lt;&gt;"",IF(BV434&lt;&gt;0,ACOS(AG434/BV434),0),"")</f>
        <is>
          <t/>
        </is>
      </c>
      <c r="BX434" s="8" t="inlineStr">
        <f aca="false">IF(A434&lt;&gt;"",DEGREES(BW434),"")</f>
        <is>
          <t/>
        </is>
      </c>
      <c r="BY434" s="8" t="inlineStr">
        <f aca="false">IF(A434&lt;&gt;"",IF(OR(AF434&lt;&gt;0,AG434&lt;&gt;0),ATAN2(AF434,AG434),0),"")</f>
        <is>
          <t/>
        </is>
      </c>
      <c r="BZ434" s="8" t="inlineStr">
        <f aca="false">IF(A434&lt;&gt;"",DEGREES(BY434),"")</f>
        <is>
          <t/>
        </is>
      </c>
      <c r="CA434" s="0" t="inlineStr">
        <f aca="false">IF(A434&lt;&gt;"",IF(AND(AI434&lt;Parameters!$B$11,AI434&gt;Parameters!$B$12,AN434&lt;Parameters!$B$11,AN434&gt;Parameters!$B$12,AS434&lt;Parameters!$B$11,AS434&gt;Parameters!$B$12,AX434&lt;Parameters!$B$11,AX434&gt;Parameters!$B$12,BC434&lt;Parameters!$B$11,BC434&gt;Parameters!$B$12,BM434&lt;Parameters!$B$11,BM434&gt;Parameters!$B$12,BR434&lt;Parameters!$B$11,BR434&gt;Parameters!$B$12,BW434&lt;Parameters!$B$11,BW434&gt;Parameters!$B$12),1,0),"")</f>
        <is>
          <t/>
        </is>
      </c>
      <c r="CB434" s="0" t="inlineStr">
        <f aca="false">IF(A434&lt;&gt;"",IF(OR(AI434&lt;Parameters!$B$12,AI434&gt;Parameters!$B$11),0,1),"")</f>
        <is>
          <t/>
        </is>
      </c>
      <c r="CC434" s="0" t="inlineStr">
        <f aca="false">IF(A434&lt;&gt;"",IF(OR(AN434&lt;Parameters!$B$12,AN434&gt;Parameters!$B$11),0,1),"")</f>
        <is>
          <t/>
        </is>
      </c>
      <c r="CD434" s="0" t="inlineStr">
        <f aca="false">IF(A434&lt;&gt;"",IF(OR(AS434&lt;Parameters!$B$12,AS434&gt;Parameters!$B$11),0,1),"")</f>
        <is>
          <t/>
        </is>
      </c>
      <c r="CE434" s="0" t="inlineStr">
        <f aca="false">IF(A434&lt;&gt;"",IF(OR(AX434&lt;Parameters!$B$12,AX434&gt;Parameters!$B$11),0,1),"")</f>
        <is>
          <t/>
        </is>
      </c>
      <c r="CF434" s="0" t="inlineStr">
        <f aca="false">IF(A434&lt;&gt;"",IF(OR(BC434&lt;Parameters!$B$12,BC434&gt;Parameters!$B$11),0,1),"")</f>
        <is>
          <t/>
        </is>
      </c>
      <c r="CG434" s="0" t="inlineStr">
        <f aca="false">IF(A434&lt;&gt;"",IF(OR(BH434&lt;Parameters!$B$12,BH434&gt;Parameters!$B$11),0,1),"")</f>
        <is>
          <t/>
        </is>
      </c>
      <c r="CH434" s="0" t="inlineStr">
        <f aca="false">IF(A434&lt;&gt;"",IF(OR(BM434&lt;Parameters!$B$12,BM434&gt;Parameters!$B$11),0,1),"")</f>
        <is>
          <t/>
        </is>
      </c>
      <c r="CI434" s="0" t="inlineStr">
        <f aca="false">IF(A434&lt;&gt;"",IF(OR(BR434&lt;Parameters!$B$12,BR434&gt;Parameters!$B$11),0,1),"")</f>
        <is>
          <t/>
        </is>
      </c>
      <c r="CJ434" s="0" t="inlineStr">
        <f aca="false">IF(A434&lt;&gt;"",IF(OR(BW434&lt;Parameters!$B$12,BW434&gt;Parameters!$B$11),0,1),"")</f>
        <is>
          <t/>
        </is>
      </c>
      <c r="CK434" s="26" t="inlineStr">
        <f aca="false">IF(A434&lt;&gt;"",SUM(CB434:CJ434)/9,"")</f>
        <is>
          <t/>
        </is>
      </c>
      <c r="CL434" s="0" t="inlineStr">
        <f aca="false">IF(A434&lt;&gt;"",CK434*9,"")</f>
        <is>
          <t/>
        </is>
      </c>
      <c r="CM434" s="8" t="inlineStr">
        <f aca="false">IF(A434&lt;&gt;"",TEXT(B434,CM$2)&amp;" "&amp;TEXT(A434,CM$2),"")</f>
        <is>
          <t/>
        </is>
      </c>
    </row>
    <row r="435" customFormat="false" ht="15" hidden="false" customHeight="false" outlineLevel="0" collapsed="false">
      <c r="A435" s="0" t="inlineStr">
        <f aca="false">IF(OR(B434&lt;Parameters!$K$12,A434&lt;Parameters!$K$12),IF(A434&lt;Parameters!$K$12,A434+1,0),"")</f>
        <is>
          <t/>
        </is>
      </c>
      <c r="B435" s="0" t="inlineStr">
        <f aca="false">IF(A435&lt;&gt;"",IF(A435=0,B434+1,B434),"")</f>
        <is>
          <t/>
        </is>
      </c>
      <c r="C435" s="24" t="inlineStr">
        <f aca="false">IF(A435&lt;&gt;"",-_phi*(A435+0.5),"")</f>
        <is>
          <t/>
        </is>
      </c>
      <c r="D435" s="8" t="inlineStr">
        <f aca="false">IF(A435&lt;&gt;"",DEGREES(C435),"")</f>
        <is>
          <t/>
        </is>
      </c>
      <c r="E435" s="24" t="inlineStr">
        <f aca="false">IF(A435&lt;&gt;"",_phi*(B435+0.5),"")</f>
        <is>
          <t/>
        </is>
      </c>
      <c r="F435" s="8" t="inlineStr">
        <f aca="false">IF(A435&lt;&gt;"",DEGREES(E435),"")</f>
        <is>
          <t/>
        </is>
      </c>
      <c r="G435" s="8" t="inlineStr">
        <f aca="false">IF(A435&lt;&gt;"",LOOKUP(A435,h!$A$3:$A$30,h!$D$3:$D$30),"")</f>
        <is>
          <t/>
        </is>
      </c>
      <c r="H435" s="8" t="inlineStr">
        <f aca="false">IF(A435&lt;&gt;"",LOOKUP(B435,h!$A$3:$A$30,h!$D$3:$D$30),"")</f>
        <is>
          <t/>
        </is>
      </c>
      <c r="I435" s="8" t="inlineStr">
        <f aca="false">IF(A435&lt;&gt;"",_zif,"")</f>
        <is>
          <t/>
        </is>
      </c>
      <c r="J435" s="8" t="inlineStr">
        <f aca="false">IF(A435&lt;&gt;"",$G435+'v1 Frame'!D$3*COS($C435)+'v1 Frame'!E$3*SIN($C435)*SIN($E435)+'v1 Frame'!F$3*SIN($C435)*COS($E435),"")</f>
        <is>
          <t/>
        </is>
      </c>
      <c r="K435" s="8" t="inlineStr">
        <f aca="false">IF(A435&lt;&gt;"",$H435+'v1 Frame'!E$3*COS($E435)-'v1 Frame'!F$3*SIN($E435),"")</f>
        <is>
          <t/>
        </is>
      </c>
      <c r="L435" s="8" t="inlineStr">
        <f aca="false">IF(A435&lt;&gt;"",$I435-'v1 Frame'!D$3*SIN($C435)+'v1 Frame'!E$3*COS($C435)*SIN($E435)+'v1 Frame'!F$3*COS($C435)*COS($E435),"")</f>
        <is>
          <t/>
        </is>
      </c>
      <c r="M435" s="8" t="inlineStr">
        <f aca="false">IF(A435&lt;&gt;"",$G435+'v1 Frame'!G$3*COS($C435)+'v1 Frame'!H$3*SIN($C435)*SIN($E435)+'v1 Frame'!I$3*SIN($C435)*COS($E435),"")</f>
        <is>
          <t/>
        </is>
      </c>
      <c r="N435" s="8" t="inlineStr">
        <f aca="false">IF(A435&lt;&gt;"",$H435+'v1 Frame'!H$3*COS($E435)-'v1 Frame'!I$3*SIN($E435),"")</f>
        <is>
          <t/>
        </is>
      </c>
      <c r="O435" s="8" t="inlineStr">
        <f aca="false">IF(A435&lt;&gt;"",$I435-'v1 Frame'!G$3*SIN($C435)+'v1 Frame'!H$3*COS($C435)*SIN($E435)+'v1 Frame'!I$3*COS($C435)*COS($E435),"")</f>
        <is>
          <t/>
        </is>
      </c>
      <c r="P435" s="8" t="inlineStr">
        <f aca="false">IF(A435&lt;&gt;"",$G435+'v1 Frame'!J$3*COS($C435)+'v1 Frame'!K$3*SIN($C435)*SIN($E435)+'v1 Frame'!L$3*SIN($C435)*COS($E435),"")</f>
        <is>
          <t/>
        </is>
      </c>
      <c r="Q435" s="8" t="inlineStr">
        <f aca="false">IF(A435&lt;&gt;"",$H435+'v1 Frame'!K$3*COS($E435)-'v1 Frame'!L$3*SIN($E435),"")</f>
        <is>
          <t/>
        </is>
      </c>
      <c r="R435" s="8" t="inlineStr">
        <f aca="false">IF(A435&lt;&gt;"",$I435-'v1 Frame'!J$3*SIN($C435)+'v1 Frame'!K$3*COS($C435)*SIN($E435)+'v1 Frame'!L$3*COS($C435)*COS($E435),"")</f>
        <is>
          <t/>
        </is>
      </c>
      <c r="S435" s="8" t="inlineStr">
        <f aca="false">IF(A435&lt;&gt;"",$G435+'v1 Frame'!M$3*COS($C435)+'v1 Frame'!N$3*SIN($C435)*SIN($E435)+'v1 Frame'!O$3*SIN($C435)*COS($E435),"")</f>
        <is>
          <t/>
        </is>
      </c>
      <c r="T435" s="8" t="inlineStr">
        <f aca="false">IF(A435&lt;&gt;"",$H435+'v1 Frame'!N$3*COS($E435)-'v1 Frame'!O$3*SIN($E435),"")</f>
        <is>
          <t/>
        </is>
      </c>
      <c r="U435" s="8" t="inlineStr">
        <f aca="false">IF(A435&lt;&gt;"",$I435-'v1 Frame'!M$3*SIN($C435)+'v1 Frame'!N$3*COS($C435)*SIN($E435)+'v1 Frame'!O$3*COS($C435)*COS($E435),"")</f>
        <is>
          <t/>
        </is>
      </c>
      <c r="V435" s="8" t="inlineStr">
        <f aca="false">IF(A435&lt;&gt;"",$G435+'v1 Frame'!P$3*COS($C435)+'v1 Frame'!Q$3*SIN($C435)*SIN($E435)+'v1 Frame'!R$3*SIN($C435)*COS($E435),"")</f>
        <is>
          <t/>
        </is>
      </c>
      <c r="W435" s="8" t="inlineStr">
        <f aca="false">IF(A435&lt;&gt;"",$H435+'v1 Frame'!Q$3*COS($E435)-'v1 Frame'!R$3*SIN($E435),"")</f>
        <is>
          <t/>
        </is>
      </c>
      <c r="X435" s="8" t="inlineStr">
        <f aca="false">IF(A435&lt;&gt;"",$I435-'v1 Frame'!P$3*SIN($C435)+'v1 Frame'!Q$3*COS($C435)*SIN($E435)+'v1 Frame'!R$3*COS($C435)*COS($E435),"")</f>
        <is>
          <t/>
        </is>
      </c>
      <c r="Y435" s="8" t="inlineStr">
        <f aca="false">IF(A435&lt;&gt;"",$G435+'v1 Frame'!S$3*COS($C435)+'v1 Frame'!T$3*SIN($C435)*SIN($E435)+'v1 Frame'!U$3*SIN($C435)*COS($E435),"")</f>
        <is>
          <t/>
        </is>
      </c>
      <c r="Z435" s="8" t="inlineStr">
        <f aca="false">IF(A435&lt;&gt;"",$H435+'v1 Frame'!T$3*COS($E435)-'v1 Frame'!U$3*SIN($E435),"")</f>
        <is>
          <t/>
        </is>
      </c>
      <c r="AA435" s="8" t="inlineStr">
        <f aca="false">IF(A435&lt;&gt;"",$I435-'v1 Frame'!S$3*SIN($C435)+'v1 Frame'!T$3*COS($C435)*SIN($E435)+'v1 Frame'!U$3*COS($C435)*COS($E435),"")</f>
        <is>
          <t/>
        </is>
      </c>
      <c r="AB435" s="8" t="inlineStr">
        <f aca="false">IF(A435&lt;&gt;"",$G435+'v1 Frame'!V$3*COS($C435)+'v1 Frame'!W$3*SIN($C435)*SIN($E435)+'v1 Frame'!X$3*SIN($C435)*COS($E435),"")</f>
        <is>
          <t/>
        </is>
      </c>
      <c r="AC435" s="8" t="inlineStr">
        <f aca="false">IF(A435&lt;&gt;"",$H435+'v1 Frame'!W$3*COS($E435)-'v1 Frame'!X$3*SIN($E435),"")</f>
        <is>
          <t/>
        </is>
      </c>
      <c r="AD435" s="8" t="inlineStr">
        <f aca="false">IF(A435&lt;&gt;"",$I435-'v1 Frame'!V$3*SIN($C435)+'v1 Frame'!W$3*COS($C435)*SIN($E435)+'v1 Frame'!X$3*COS($C435)*COS($E435),"")</f>
        <is>
          <t/>
        </is>
      </c>
      <c r="AE435" s="25" t="inlineStr">
        <f aca="false">IF(A435&lt;&gt;"",$G435+'v1 Frame'!Y$3*COS($C435)+'v1 Frame'!Z$3*SIN($C435)*SIN($E435)+'v1 Frame'!AA$3*SIN($C435)*COS($E435),"")</f>
        <is>
          <t/>
        </is>
      </c>
      <c r="AF435" s="25" t="inlineStr">
        <f aca="false">IF(A435&lt;&gt;"",$H435+'v1 Frame'!Z$3*COS($E435)-'v1 Frame'!AA$3*SIN($E435),"")</f>
        <is>
          <t/>
        </is>
      </c>
      <c r="AG435" s="25" t="inlineStr">
        <f aca="false">IF(A435&lt;&gt;"",$I435-'v1 Frame'!Y$3*SIN($C435)+'v1 Frame'!Z$3*COS($C435)*SIN($E435)+'v1 Frame'!AA$3*COS($C435)*COS($E435),"")</f>
        <is>
          <t/>
        </is>
      </c>
      <c r="AH435" s="8" t="inlineStr">
        <f aca="false">IF(A435&lt;&gt;"",SQRT(SUMSQ(G435:I435)),"")</f>
        <is>
          <t/>
        </is>
      </c>
      <c r="AI435" s="8" t="inlineStr">
        <f aca="false">IF(A435&lt;&gt;"",IF(AH435&lt;&gt;0,ACOS(I435/AH435),0),"")</f>
        <is>
          <t/>
        </is>
      </c>
      <c r="AJ435" s="8" t="inlineStr">
        <f aca="false">IF(A435&lt;&gt;"",DEGREES(AI435),"")</f>
        <is>
          <t/>
        </is>
      </c>
      <c r="AK435" s="8" t="inlineStr">
        <f aca="false">IF(A435&lt;&gt;"",IF(OR(G435&lt;&gt;0,H435&lt;&gt;0),ATAN2(G435,H435),0),"")</f>
        <is>
          <t/>
        </is>
      </c>
      <c r="AL435" s="8" t="inlineStr">
        <f aca="false">IF(A435&lt;&gt;"",DEGREES(AK435),"")</f>
        <is>
          <t/>
        </is>
      </c>
      <c r="AM435" s="8" t="inlineStr">
        <f aca="false">IF(A435&lt;&gt;"",SQRT(SUMSQ(J435:L435)),"")</f>
        <is>
          <t/>
        </is>
      </c>
      <c r="AN435" s="8" t="inlineStr">
        <f aca="false">IF(A435&lt;&gt;"",IF(AM435&lt;&gt;0,ACOS(L435/AM435),0),"")</f>
        <is>
          <t/>
        </is>
      </c>
      <c r="AO435" s="8" t="inlineStr">
        <f aca="false">IF(A435&lt;&gt;"",DEGREES(AN435),"")</f>
        <is>
          <t/>
        </is>
      </c>
      <c r="AP435" s="8" t="inlineStr">
        <f aca="false">IF(A435&lt;&gt;"",IF(OR(J435&lt;&gt;0,K435&lt;&gt;0),ATAN2(J435,K435),0),"")</f>
        <is>
          <t/>
        </is>
      </c>
      <c r="AQ435" s="8" t="inlineStr">
        <f aca="false">IF(A435&lt;&gt;"",DEGREES(AP435),"")</f>
        <is>
          <t/>
        </is>
      </c>
      <c r="AR435" s="8" t="inlineStr">
        <f aca="false">IF(A435&lt;&gt;"",SQRT(SUMSQ(M435:O435)),"")</f>
        <is>
          <t/>
        </is>
      </c>
      <c r="AS435" s="8" t="inlineStr">
        <f aca="false">IF(A435&lt;&gt;"",IF(AR435&lt;&gt;0,ACOS(O435/AR435),0),"")</f>
        <is>
          <t/>
        </is>
      </c>
      <c r="AT435" s="8" t="inlineStr">
        <f aca="false">IF(A435&lt;&gt;"",DEGREES(AS435),"")</f>
        <is>
          <t/>
        </is>
      </c>
      <c r="AU435" s="8" t="inlineStr">
        <f aca="false">IF(A435&lt;&gt;"",IF(OR(M435&lt;&gt;0,N435&lt;&gt;0),ATAN2(M435,N435),0),"")</f>
        <is>
          <t/>
        </is>
      </c>
      <c r="AV435" s="8" t="inlineStr">
        <f aca="false">IF(A435&lt;&gt;"",DEGREES(AU435),"")</f>
        <is>
          <t/>
        </is>
      </c>
      <c r="AW435" s="8" t="inlineStr">
        <f aca="false">IF(A435&lt;&gt;"",SQRT(SUMSQ(P435:R435)),"")</f>
        <is>
          <t/>
        </is>
      </c>
      <c r="AX435" s="8" t="inlineStr">
        <f aca="false">IF(A435&lt;&gt;"",IF(AW435&lt;&gt;0,ACOS(R435/AW435),0),"")</f>
        <is>
          <t/>
        </is>
      </c>
      <c r="AY435" s="8" t="inlineStr">
        <f aca="false">IF(A435&lt;&gt;"",DEGREES(AX435),"")</f>
        <is>
          <t/>
        </is>
      </c>
      <c r="AZ435" s="8" t="inlineStr">
        <f aca="false">IF(A435&lt;&gt;"",IF(OR(P435&lt;&gt;0,Q435&lt;&gt;0),ATAN2(P435,Q435),0),"")</f>
        <is>
          <t/>
        </is>
      </c>
      <c r="BA435" s="8" t="inlineStr">
        <f aca="false">IF(A435&lt;&gt;"",DEGREES(AZ435),"")</f>
        <is>
          <t/>
        </is>
      </c>
      <c r="BB435" s="8" t="inlineStr">
        <f aca="false">IF(A435&lt;&gt;"",SQRT(SUMSQ(S435:U435)),"")</f>
        <is>
          <t/>
        </is>
      </c>
      <c r="BC435" s="8" t="inlineStr">
        <f aca="false">IF(A435&lt;&gt;"",IF(BB435&lt;&gt;0,ACOS(U435/BB435),0),"")</f>
        <is>
          <t/>
        </is>
      </c>
      <c r="BD435" s="8" t="inlineStr">
        <f aca="false">IF(A435&lt;&gt;"",DEGREES(BC435),"")</f>
        <is>
          <t/>
        </is>
      </c>
      <c r="BE435" s="8" t="inlineStr">
        <f aca="false">IF(A435&lt;&gt;"",IF(OR(S435&lt;&gt;0,T435&lt;&gt;0),ATAN2(S435,T435),0),"")</f>
        <is>
          <t/>
        </is>
      </c>
      <c r="BF435" s="8" t="inlineStr">
        <f aca="false">IF(A435&lt;&gt;"",DEGREES(BE435),"")</f>
        <is>
          <t/>
        </is>
      </c>
      <c r="BG435" s="8" t="inlineStr">
        <f aca="false">IF(A435&lt;&gt;"",SQRT(SUMSQ(V435:X435)),"")</f>
        <is>
          <t/>
        </is>
      </c>
      <c r="BH435" s="8" t="inlineStr">
        <f aca="false">IF(A435&lt;&gt;"",IF(BG435&lt;&gt;0,ACOS(X435/BG435),0),"")</f>
        <is>
          <t/>
        </is>
      </c>
      <c r="BI435" s="8" t="inlineStr">
        <f aca="false">IF(A435&lt;&gt;"",DEGREES(BH435),"")</f>
        <is>
          <t/>
        </is>
      </c>
      <c r="BJ435" s="8" t="inlineStr">
        <f aca="false">IF(A435&lt;&gt;"",IF(OR(V435&lt;&gt;0,W435&lt;&gt;0),ATAN2(V435,W435),0),"")</f>
        <is>
          <t/>
        </is>
      </c>
      <c r="BK435" s="8" t="inlineStr">
        <f aca="false">IF(A435&lt;&gt;"",DEGREES(BJ435),"")</f>
        <is>
          <t/>
        </is>
      </c>
      <c r="BL435" s="8" t="inlineStr">
        <f aca="false">IF(A435&lt;&gt;"",SQRT(SUMSQ(Y435:AA435)),"")</f>
        <is>
          <t/>
        </is>
      </c>
      <c r="BM435" s="8" t="inlineStr">
        <f aca="false">IF(A435&lt;&gt;"",IF(BL435&lt;&gt;0,ACOS(AA435/BL435),0),"")</f>
        <is>
          <t/>
        </is>
      </c>
      <c r="BN435" s="8" t="inlineStr">
        <f aca="false">IF(A435&lt;&gt;"",DEGREES(BM435),"")</f>
        <is>
          <t/>
        </is>
      </c>
      <c r="BO435" s="8" t="inlineStr">
        <f aca="false">IF(A435&lt;&gt;"",IF(OR(Y435&lt;&gt;0,Z435&lt;&gt;0),ATAN2(Y435,Z435),0),"")</f>
        <is>
          <t/>
        </is>
      </c>
      <c r="BP435" s="8" t="inlineStr">
        <f aca="false">IF(A435&lt;&gt;"",DEGREES(BO435),"")</f>
        <is>
          <t/>
        </is>
      </c>
      <c r="BQ435" s="8" t="inlineStr">
        <f aca="false">IF(A435&lt;&gt;"",SQRT(SUMSQ(AB435:AD435)),"")</f>
        <is>
          <t/>
        </is>
      </c>
      <c r="BR435" s="8" t="inlineStr">
        <f aca="false">IF(A435&lt;&gt;"",IF(BQ435&lt;&gt;0,ACOS(AD435/BQ435),0),"")</f>
        <is>
          <t/>
        </is>
      </c>
      <c r="BS435" s="8" t="inlineStr">
        <f aca="false">IF(A435&lt;&gt;"",DEGREES(BR435),"")</f>
        <is>
          <t/>
        </is>
      </c>
      <c r="BT435" s="8" t="inlineStr">
        <f aca="false">IF(A435&lt;&gt;"",IF(OR(AB435&lt;&gt;0,AC435&lt;&gt;0),ATAN2(AB435,AC435),0),"")</f>
        <is>
          <t/>
        </is>
      </c>
      <c r="BU435" s="8" t="inlineStr">
        <f aca="false">IF(A435&lt;&gt;"",DEGREES(BT435),"")</f>
        <is>
          <t/>
        </is>
      </c>
      <c r="BV435" s="8" t="inlineStr">
        <f aca="false">IF(A435&lt;&gt;"",SQRT(SUMSQ(AE435:AG435)),"")</f>
        <is>
          <t/>
        </is>
      </c>
      <c r="BW435" s="8" t="inlineStr">
        <f aca="false">IF(A435&lt;&gt;"",IF(BV435&lt;&gt;0,ACOS(AG435/BV435),0),"")</f>
        <is>
          <t/>
        </is>
      </c>
      <c r="BX435" s="8" t="inlineStr">
        <f aca="false">IF(A435&lt;&gt;"",DEGREES(BW435),"")</f>
        <is>
          <t/>
        </is>
      </c>
      <c r="BY435" s="8" t="inlineStr">
        <f aca="false">IF(A435&lt;&gt;"",IF(OR(AF435&lt;&gt;0,AG435&lt;&gt;0),ATAN2(AF435,AG435),0),"")</f>
        <is>
          <t/>
        </is>
      </c>
      <c r="BZ435" s="8" t="inlineStr">
        <f aca="false">IF(A435&lt;&gt;"",DEGREES(BY435),"")</f>
        <is>
          <t/>
        </is>
      </c>
      <c r="CA435" s="0" t="inlineStr">
        <f aca="false">IF(A435&lt;&gt;"",IF(AND(AI435&lt;Parameters!$B$11,AI435&gt;Parameters!$B$12,AN435&lt;Parameters!$B$11,AN435&gt;Parameters!$B$12,AS435&lt;Parameters!$B$11,AS435&gt;Parameters!$B$12,AX435&lt;Parameters!$B$11,AX435&gt;Parameters!$B$12,BC435&lt;Parameters!$B$11,BC435&gt;Parameters!$B$12,BM435&lt;Parameters!$B$11,BM435&gt;Parameters!$B$12,BR435&lt;Parameters!$B$11,BR435&gt;Parameters!$B$12,BW435&lt;Parameters!$B$11,BW435&gt;Parameters!$B$12),1,0),"")</f>
        <is>
          <t/>
        </is>
      </c>
      <c r="CB435" s="0" t="inlineStr">
        <f aca="false">IF(A435&lt;&gt;"",IF(OR(AI435&lt;Parameters!$B$12,AI435&gt;Parameters!$B$11),0,1),"")</f>
        <is>
          <t/>
        </is>
      </c>
      <c r="CC435" s="0" t="inlineStr">
        <f aca="false">IF(A435&lt;&gt;"",IF(OR(AN435&lt;Parameters!$B$12,AN435&gt;Parameters!$B$11),0,1),"")</f>
        <is>
          <t/>
        </is>
      </c>
      <c r="CD435" s="0" t="inlineStr">
        <f aca="false">IF(A435&lt;&gt;"",IF(OR(AS435&lt;Parameters!$B$12,AS435&gt;Parameters!$B$11),0,1),"")</f>
        <is>
          <t/>
        </is>
      </c>
      <c r="CE435" s="0" t="inlineStr">
        <f aca="false">IF(A435&lt;&gt;"",IF(OR(AX435&lt;Parameters!$B$12,AX435&gt;Parameters!$B$11),0,1),"")</f>
        <is>
          <t/>
        </is>
      </c>
      <c r="CF435" s="0" t="inlineStr">
        <f aca="false">IF(A435&lt;&gt;"",IF(OR(BC435&lt;Parameters!$B$12,BC435&gt;Parameters!$B$11),0,1),"")</f>
        <is>
          <t/>
        </is>
      </c>
      <c r="CG435" s="0" t="inlineStr">
        <f aca="false">IF(A435&lt;&gt;"",IF(OR(BH435&lt;Parameters!$B$12,BH435&gt;Parameters!$B$11),0,1),"")</f>
        <is>
          <t/>
        </is>
      </c>
      <c r="CH435" s="0" t="inlineStr">
        <f aca="false">IF(A435&lt;&gt;"",IF(OR(BM435&lt;Parameters!$B$12,BM435&gt;Parameters!$B$11),0,1),"")</f>
        <is>
          <t/>
        </is>
      </c>
      <c r="CI435" s="0" t="inlineStr">
        <f aca="false">IF(A435&lt;&gt;"",IF(OR(BR435&lt;Parameters!$B$12,BR435&gt;Parameters!$B$11),0,1),"")</f>
        <is>
          <t/>
        </is>
      </c>
      <c r="CJ435" s="0" t="inlineStr">
        <f aca="false">IF(A435&lt;&gt;"",IF(OR(BW435&lt;Parameters!$B$12,BW435&gt;Parameters!$B$11),0,1),"")</f>
        <is>
          <t/>
        </is>
      </c>
      <c r="CK435" s="26" t="inlineStr">
        <f aca="false">IF(A435&lt;&gt;"",SUM(CB435:CJ435)/9,"")</f>
        <is>
          <t/>
        </is>
      </c>
      <c r="CL435" s="0" t="inlineStr">
        <f aca="false">IF(A435&lt;&gt;"",CK435*9,"")</f>
        <is>
          <t/>
        </is>
      </c>
      <c r="CM435" s="8" t="inlineStr">
        <f aca="false">IF(A435&lt;&gt;"",TEXT(B435,CM$2)&amp;" "&amp;TEXT(A435,CM$2),"")</f>
        <is>
          <t/>
        </is>
      </c>
    </row>
    <row r="436" customFormat="false" ht="15" hidden="false" customHeight="false" outlineLevel="0" collapsed="false">
      <c r="A436" s="0" t="inlineStr">
        <f aca="false">IF(OR(B435&lt;Parameters!$K$12,A435&lt;Parameters!$K$12),IF(A435&lt;Parameters!$K$12,A435+1,0),"")</f>
        <is>
          <t/>
        </is>
      </c>
      <c r="B436" s="0" t="inlineStr">
        <f aca="false">IF(A436&lt;&gt;"",IF(A436=0,B435+1,B435),"")</f>
        <is>
          <t/>
        </is>
      </c>
      <c r="C436" s="24" t="inlineStr">
        <f aca="false">IF(A436&lt;&gt;"",-_phi*(A436+0.5),"")</f>
        <is>
          <t/>
        </is>
      </c>
      <c r="D436" s="8" t="inlineStr">
        <f aca="false">IF(A436&lt;&gt;"",DEGREES(C436),"")</f>
        <is>
          <t/>
        </is>
      </c>
      <c r="E436" s="24" t="inlineStr">
        <f aca="false">IF(A436&lt;&gt;"",_phi*(B436+0.5),"")</f>
        <is>
          <t/>
        </is>
      </c>
      <c r="F436" s="8" t="inlineStr">
        <f aca="false">IF(A436&lt;&gt;"",DEGREES(E436),"")</f>
        <is>
          <t/>
        </is>
      </c>
      <c r="G436" s="8" t="inlineStr">
        <f aca="false">IF(A436&lt;&gt;"",LOOKUP(A436,h!$A$3:$A$30,h!$D$3:$D$30),"")</f>
        <is>
          <t/>
        </is>
      </c>
      <c r="H436" s="8" t="inlineStr">
        <f aca="false">IF(A436&lt;&gt;"",LOOKUP(B436,h!$A$3:$A$30,h!$D$3:$D$30),"")</f>
        <is>
          <t/>
        </is>
      </c>
      <c r="I436" s="8" t="inlineStr">
        <f aca="false">IF(A436&lt;&gt;"",_zif,"")</f>
        <is>
          <t/>
        </is>
      </c>
      <c r="J436" s="8" t="inlineStr">
        <f aca="false">IF(A436&lt;&gt;"",$G436+'v1 Frame'!D$3*COS($C436)+'v1 Frame'!E$3*SIN($C436)*SIN($E436)+'v1 Frame'!F$3*SIN($C436)*COS($E436),"")</f>
        <is>
          <t/>
        </is>
      </c>
      <c r="K436" s="8" t="inlineStr">
        <f aca="false">IF(A436&lt;&gt;"",$H436+'v1 Frame'!E$3*COS($E436)-'v1 Frame'!F$3*SIN($E436),"")</f>
        <is>
          <t/>
        </is>
      </c>
      <c r="L436" s="8" t="inlineStr">
        <f aca="false">IF(A436&lt;&gt;"",$I436-'v1 Frame'!D$3*SIN($C436)+'v1 Frame'!E$3*COS($C436)*SIN($E436)+'v1 Frame'!F$3*COS($C436)*COS($E436),"")</f>
        <is>
          <t/>
        </is>
      </c>
      <c r="M436" s="8" t="inlineStr">
        <f aca="false">IF(A436&lt;&gt;"",$G436+'v1 Frame'!G$3*COS($C436)+'v1 Frame'!H$3*SIN($C436)*SIN($E436)+'v1 Frame'!I$3*SIN($C436)*COS($E436),"")</f>
        <is>
          <t/>
        </is>
      </c>
      <c r="N436" s="8" t="inlineStr">
        <f aca="false">IF(A436&lt;&gt;"",$H436+'v1 Frame'!H$3*COS($E436)-'v1 Frame'!I$3*SIN($E436),"")</f>
        <is>
          <t/>
        </is>
      </c>
      <c r="O436" s="8" t="inlineStr">
        <f aca="false">IF(A436&lt;&gt;"",$I436-'v1 Frame'!G$3*SIN($C436)+'v1 Frame'!H$3*COS($C436)*SIN($E436)+'v1 Frame'!I$3*COS($C436)*COS($E436),"")</f>
        <is>
          <t/>
        </is>
      </c>
      <c r="P436" s="8" t="inlineStr">
        <f aca="false">IF(A436&lt;&gt;"",$G436+'v1 Frame'!J$3*COS($C436)+'v1 Frame'!K$3*SIN($C436)*SIN($E436)+'v1 Frame'!L$3*SIN($C436)*COS($E436),"")</f>
        <is>
          <t/>
        </is>
      </c>
      <c r="Q436" s="8" t="inlineStr">
        <f aca="false">IF(A436&lt;&gt;"",$H436+'v1 Frame'!K$3*COS($E436)-'v1 Frame'!L$3*SIN($E436),"")</f>
        <is>
          <t/>
        </is>
      </c>
      <c r="R436" s="8" t="inlineStr">
        <f aca="false">IF(A436&lt;&gt;"",$I436-'v1 Frame'!J$3*SIN($C436)+'v1 Frame'!K$3*COS($C436)*SIN($E436)+'v1 Frame'!L$3*COS($C436)*COS($E436),"")</f>
        <is>
          <t/>
        </is>
      </c>
      <c r="S436" s="8" t="inlineStr">
        <f aca="false">IF(A436&lt;&gt;"",$G436+'v1 Frame'!M$3*COS($C436)+'v1 Frame'!N$3*SIN($C436)*SIN($E436)+'v1 Frame'!O$3*SIN($C436)*COS($E436),"")</f>
        <is>
          <t/>
        </is>
      </c>
      <c r="T436" s="8" t="inlineStr">
        <f aca="false">IF(A436&lt;&gt;"",$H436+'v1 Frame'!N$3*COS($E436)-'v1 Frame'!O$3*SIN($E436),"")</f>
        <is>
          <t/>
        </is>
      </c>
      <c r="U436" s="8" t="inlineStr">
        <f aca="false">IF(A436&lt;&gt;"",$I436-'v1 Frame'!M$3*SIN($C436)+'v1 Frame'!N$3*COS($C436)*SIN($E436)+'v1 Frame'!O$3*COS($C436)*COS($E436),"")</f>
        <is>
          <t/>
        </is>
      </c>
      <c r="V436" s="8" t="inlineStr">
        <f aca="false">IF(A436&lt;&gt;"",$G436+'v1 Frame'!P$3*COS($C436)+'v1 Frame'!Q$3*SIN($C436)*SIN($E436)+'v1 Frame'!R$3*SIN($C436)*COS($E436),"")</f>
        <is>
          <t/>
        </is>
      </c>
      <c r="W436" s="8" t="inlineStr">
        <f aca="false">IF(A436&lt;&gt;"",$H436+'v1 Frame'!Q$3*COS($E436)-'v1 Frame'!R$3*SIN($E436),"")</f>
        <is>
          <t/>
        </is>
      </c>
      <c r="X436" s="8" t="inlineStr">
        <f aca="false">IF(A436&lt;&gt;"",$I436-'v1 Frame'!P$3*SIN($C436)+'v1 Frame'!Q$3*COS($C436)*SIN($E436)+'v1 Frame'!R$3*COS($C436)*COS($E436),"")</f>
        <is>
          <t/>
        </is>
      </c>
      <c r="Y436" s="8" t="inlineStr">
        <f aca="false">IF(A436&lt;&gt;"",$G436+'v1 Frame'!S$3*COS($C436)+'v1 Frame'!T$3*SIN($C436)*SIN($E436)+'v1 Frame'!U$3*SIN($C436)*COS($E436),"")</f>
        <is>
          <t/>
        </is>
      </c>
      <c r="Z436" s="8" t="inlineStr">
        <f aca="false">IF(A436&lt;&gt;"",$H436+'v1 Frame'!T$3*COS($E436)-'v1 Frame'!U$3*SIN($E436),"")</f>
        <is>
          <t/>
        </is>
      </c>
      <c r="AA436" s="8" t="inlineStr">
        <f aca="false">IF(A436&lt;&gt;"",$I436-'v1 Frame'!S$3*SIN($C436)+'v1 Frame'!T$3*COS($C436)*SIN($E436)+'v1 Frame'!U$3*COS($C436)*COS($E436),"")</f>
        <is>
          <t/>
        </is>
      </c>
      <c r="AB436" s="8" t="inlineStr">
        <f aca="false">IF(A436&lt;&gt;"",$G436+'v1 Frame'!V$3*COS($C436)+'v1 Frame'!W$3*SIN($C436)*SIN($E436)+'v1 Frame'!X$3*SIN($C436)*COS($E436),"")</f>
        <is>
          <t/>
        </is>
      </c>
      <c r="AC436" s="8" t="inlineStr">
        <f aca="false">IF(A436&lt;&gt;"",$H436+'v1 Frame'!W$3*COS($E436)-'v1 Frame'!X$3*SIN($E436),"")</f>
        <is>
          <t/>
        </is>
      </c>
      <c r="AD436" s="8" t="inlineStr">
        <f aca="false">IF(A436&lt;&gt;"",$I436-'v1 Frame'!V$3*SIN($C436)+'v1 Frame'!W$3*COS($C436)*SIN($E436)+'v1 Frame'!X$3*COS($C436)*COS($E436),"")</f>
        <is>
          <t/>
        </is>
      </c>
      <c r="AE436" s="25" t="inlineStr">
        <f aca="false">IF(A436&lt;&gt;"",$G436+'v1 Frame'!Y$3*COS($C436)+'v1 Frame'!Z$3*SIN($C436)*SIN($E436)+'v1 Frame'!AA$3*SIN($C436)*COS($E436),"")</f>
        <is>
          <t/>
        </is>
      </c>
      <c r="AF436" s="25" t="inlineStr">
        <f aca="false">IF(A436&lt;&gt;"",$H436+'v1 Frame'!Z$3*COS($E436)-'v1 Frame'!AA$3*SIN($E436),"")</f>
        <is>
          <t/>
        </is>
      </c>
      <c r="AG436" s="25" t="inlineStr">
        <f aca="false">IF(A436&lt;&gt;"",$I436-'v1 Frame'!Y$3*SIN($C436)+'v1 Frame'!Z$3*COS($C436)*SIN($E436)+'v1 Frame'!AA$3*COS($C436)*COS($E436),"")</f>
        <is>
          <t/>
        </is>
      </c>
      <c r="AH436" s="8" t="inlineStr">
        <f aca="false">IF(A436&lt;&gt;"",SQRT(SUMSQ(G436:I436)),"")</f>
        <is>
          <t/>
        </is>
      </c>
      <c r="AI436" s="8" t="inlineStr">
        <f aca="false">IF(A436&lt;&gt;"",IF(AH436&lt;&gt;0,ACOS(I436/AH436),0),"")</f>
        <is>
          <t/>
        </is>
      </c>
      <c r="AJ436" s="8" t="inlineStr">
        <f aca="false">IF(A436&lt;&gt;"",DEGREES(AI436),"")</f>
        <is>
          <t/>
        </is>
      </c>
      <c r="AK436" s="8" t="inlineStr">
        <f aca="false">IF(A436&lt;&gt;"",IF(OR(G436&lt;&gt;0,H436&lt;&gt;0),ATAN2(G436,H436),0),"")</f>
        <is>
          <t/>
        </is>
      </c>
      <c r="AL436" s="8" t="inlineStr">
        <f aca="false">IF(A436&lt;&gt;"",DEGREES(AK436),"")</f>
        <is>
          <t/>
        </is>
      </c>
      <c r="AM436" s="8" t="inlineStr">
        <f aca="false">IF(A436&lt;&gt;"",SQRT(SUMSQ(J436:L436)),"")</f>
        <is>
          <t/>
        </is>
      </c>
      <c r="AN436" s="8" t="inlineStr">
        <f aca="false">IF(A436&lt;&gt;"",IF(AM436&lt;&gt;0,ACOS(L436/AM436),0),"")</f>
        <is>
          <t/>
        </is>
      </c>
      <c r="AO436" s="8" t="inlineStr">
        <f aca="false">IF(A436&lt;&gt;"",DEGREES(AN436),"")</f>
        <is>
          <t/>
        </is>
      </c>
      <c r="AP436" s="8" t="inlineStr">
        <f aca="false">IF(A436&lt;&gt;"",IF(OR(J436&lt;&gt;0,K436&lt;&gt;0),ATAN2(J436,K436),0),"")</f>
        <is>
          <t/>
        </is>
      </c>
      <c r="AQ436" s="8" t="inlineStr">
        <f aca="false">IF(A436&lt;&gt;"",DEGREES(AP436),"")</f>
        <is>
          <t/>
        </is>
      </c>
      <c r="AR436" s="8" t="inlineStr">
        <f aca="false">IF(A436&lt;&gt;"",SQRT(SUMSQ(M436:O436)),"")</f>
        <is>
          <t/>
        </is>
      </c>
      <c r="AS436" s="8" t="inlineStr">
        <f aca="false">IF(A436&lt;&gt;"",IF(AR436&lt;&gt;0,ACOS(O436/AR436),0),"")</f>
        <is>
          <t/>
        </is>
      </c>
      <c r="AT436" s="8" t="inlineStr">
        <f aca="false">IF(A436&lt;&gt;"",DEGREES(AS436),"")</f>
        <is>
          <t/>
        </is>
      </c>
      <c r="AU436" s="8" t="inlineStr">
        <f aca="false">IF(A436&lt;&gt;"",IF(OR(M436&lt;&gt;0,N436&lt;&gt;0),ATAN2(M436,N436),0),"")</f>
        <is>
          <t/>
        </is>
      </c>
      <c r="AV436" s="8" t="inlineStr">
        <f aca="false">IF(A436&lt;&gt;"",DEGREES(AU436),"")</f>
        <is>
          <t/>
        </is>
      </c>
      <c r="AW436" s="8" t="inlineStr">
        <f aca="false">IF(A436&lt;&gt;"",SQRT(SUMSQ(P436:R436)),"")</f>
        <is>
          <t/>
        </is>
      </c>
      <c r="AX436" s="8" t="inlineStr">
        <f aca="false">IF(A436&lt;&gt;"",IF(AW436&lt;&gt;0,ACOS(R436/AW436),0),"")</f>
        <is>
          <t/>
        </is>
      </c>
      <c r="AY436" s="8" t="inlineStr">
        <f aca="false">IF(A436&lt;&gt;"",DEGREES(AX436),"")</f>
        <is>
          <t/>
        </is>
      </c>
      <c r="AZ436" s="8" t="inlineStr">
        <f aca="false">IF(A436&lt;&gt;"",IF(OR(P436&lt;&gt;0,Q436&lt;&gt;0),ATAN2(P436,Q436),0),"")</f>
        <is>
          <t/>
        </is>
      </c>
      <c r="BA436" s="8" t="inlineStr">
        <f aca="false">IF(A436&lt;&gt;"",DEGREES(AZ436),"")</f>
        <is>
          <t/>
        </is>
      </c>
      <c r="BB436" s="8" t="inlineStr">
        <f aca="false">IF(A436&lt;&gt;"",SQRT(SUMSQ(S436:U436)),"")</f>
        <is>
          <t/>
        </is>
      </c>
      <c r="BC436" s="8" t="inlineStr">
        <f aca="false">IF(A436&lt;&gt;"",IF(BB436&lt;&gt;0,ACOS(U436/BB436),0),"")</f>
        <is>
          <t/>
        </is>
      </c>
      <c r="BD436" s="8" t="inlineStr">
        <f aca="false">IF(A436&lt;&gt;"",DEGREES(BC436),"")</f>
        <is>
          <t/>
        </is>
      </c>
      <c r="BE436" s="8" t="inlineStr">
        <f aca="false">IF(A436&lt;&gt;"",IF(OR(S436&lt;&gt;0,T436&lt;&gt;0),ATAN2(S436,T436),0),"")</f>
        <is>
          <t/>
        </is>
      </c>
      <c r="BF436" s="8" t="inlineStr">
        <f aca="false">IF(A436&lt;&gt;"",DEGREES(BE436),"")</f>
        <is>
          <t/>
        </is>
      </c>
      <c r="BG436" s="8" t="inlineStr">
        <f aca="false">IF(A436&lt;&gt;"",SQRT(SUMSQ(V436:X436)),"")</f>
        <is>
          <t/>
        </is>
      </c>
      <c r="BH436" s="8" t="inlineStr">
        <f aca="false">IF(A436&lt;&gt;"",IF(BG436&lt;&gt;0,ACOS(X436/BG436),0),"")</f>
        <is>
          <t/>
        </is>
      </c>
      <c r="BI436" s="8" t="inlineStr">
        <f aca="false">IF(A436&lt;&gt;"",DEGREES(BH436),"")</f>
        <is>
          <t/>
        </is>
      </c>
      <c r="BJ436" s="8" t="inlineStr">
        <f aca="false">IF(A436&lt;&gt;"",IF(OR(V436&lt;&gt;0,W436&lt;&gt;0),ATAN2(V436,W436),0),"")</f>
        <is>
          <t/>
        </is>
      </c>
      <c r="BK436" s="8" t="inlineStr">
        <f aca="false">IF(A436&lt;&gt;"",DEGREES(BJ436),"")</f>
        <is>
          <t/>
        </is>
      </c>
      <c r="BL436" s="8" t="inlineStr">
        <f aca="false">IF(A436&lt;&gt;"",SQRT(SUMSQ(Y436:AA436)),"")</f>
        <is>
          <t/>
        </is>
      </c>
      <c r="BM436" s="8" t="inlineStr">
        <f aca="false">IF(A436&lt;&gt;"",IF(BL436&lt;&gt;0,ACOS(AA436/BL436),0),"")</f>
        <is>
          <t/>
        </is>
      </c>
      <c r="BN436" s="8" t="inlineStr">
        <f aca="false">IF(A436&lt;&gt;"",DEGREES(BM436),"")</f>
        <is>
          <t/>
        </is>
      </c>
      <c r="BO436" s="8" t="inlineStr">
        <f aca="false">IF(A436&lt;&gt;"",IF(OR(Y436&lt;&gt;0,Z436&lt;&gt;0),ATAN2(Y436,Z436),0),"")</f>
        <is>
          <t/>
        </is>
      </c>
      <c r="BP436" s="8" t="inlineStr">
        <f aca="false">IF(A436&lt;&gt;"",DEGREES(BO436),"")</f>
        <is>
          <t/>
        </is>
      </c>
      <c r="BQ436" s="8" t="inlineStr">
        <f aca="false">IF(A436&lt;&gt;"",SQRT(SUMSQ(AB436:AD436)),"")</f>
        <is>
          <t/>
        </is>
      </c>
      <c r="BR436" s="8" t="inlineStr">
        <f aca="false">IF(A436&lt;&gt;"",IF(BQ436&lt;&gt;0,ACOS(AD436/BQ436),0),"")</f>
        <is>
          <t/>
        </is>
      </c>
      <c r="BS436" s="8" t="inlineStr">
        <f aca="false">IF(A436&lt;&gt;"",DEGREES(BR436),"")</f>
        <is>
          <t/>
        </is>
      </c>
      <c r="BT436" s="8" t="inlineStr">
        <f aca="false">IF(A436&lt;&gt;"",IF(OR(AB436&lt;&gt;0,AC436&lt;&gt;0),ATAN2(AB436,AC436),0),"")</f>
        <is>
          <t/>
        </is>
      </c>
      <c r="BU436" s="8" t="inlineStr">
        <f aca="false">IF(A436&lt;&gt;"",DEGREES(BT436),"")</f>
        <is>
          <t/>
        </is>
      </c>
      <c r="BV436" s="8" t="inlineStr">
        <f aca="false">IF(A436&lt;&gt;"",SQRT(SUMSQ(AE436:AG436)),"")</f>
        <is>
          <t/>
        </is>
      </c>
      <c r="BW436" s="8" t="inlineStr">
        <f aca="false">IF(A436&lt;&gt;"",IF(BV436&lt;&gt;0,ACOS(AG436/BV436),0),"")</f>
        <is>
          <t/>
        </is>
      </c>
      <c r="BX436" s="8" t="inlineStr">
        <f aca="false">IF(A436&lt;&gt;"",DEGREES(BW436),"")</f>
        <is>
          <t/>
        </is>
      </c>
      <c r="BY436" s="8" t="inlineStr">
        <f aca="false">IF(A436&lt;&gt;"",IF(OR(AF436&lt;&gt;0,AG436&lt;&gt;0),ATAN2(AF436,AG436),0),"")</f>
        <is>
          <t/>
        </is>
      </c>
      <c r="BZ436" s="8" t="inlineStr">
        <f aca="false">IF(A436&lt;&gt;"",DEGREES(BY436),"")</f>
        <is>
          <t/>
        </is>
      </c>
      <c r="CA436" s="0" t="inlineStr">
        <f aca="false">IF(A436&lt;&gt;"",IF(AND(AI436&lt;Parameters!$B$11,AI436&gt;Parameters!$B$12,AN436&lt;Parameters!$B$11,AN436&gt;Parameters!$B$12,AS436&lt;Parameters!$B$11,AS436&gt;Parameters!$B$12,AX436&lt;Parameters!$B$11,AX436&gt;Parameters!$B$12,BC436&lt;Parameters!$B$11,BC436&gt;Parameters!$B$12,BM436&lt;Parameters!$B$11,BM436&gt;Parameters!$B$12,BR436&lt;Parameters!$B$11,BR436&gt;Parameters!$B$12,BW436&lt;Parameters!$B$11,BW436&gt;Parameters!$B$12),1,0),"")</f>
        <is>
          <t/>
        </is>
      </c>
      <c r="CB436" s="0" t="inlineStr">
        <f aca="false">IF(A436&lt;&gt;"",IF(OR(AI436&lt;Parameters!$B$12,AI436&gt;Parameters!$B$11),0,1),"")</f>
        <is>
          <t/>
        </is>
      </c>
      <c r="CC436" s="0" t="inlineStr">
        <f aca="false">IF(A436&lt;&gt;"",IF(OR(AN436&lt;Parameters!$B$12,AN436&gt;Parameters!$B$11),0,1),"")</f>
        <is>
          <t/>
        </is>
      </c>
      <c r="CD436" s="0" t="inlineStr">
        <f aca="false">IF(A436&lt;&gt;"",IF(OR(AS436&lt;Parameters!$B$12,AS436&gt;Parameters!$B$11),0,1),"")</f>
        <is>
          <t/>
        </is>
      </c>
      <c r="CE436" s="0" t="inlineStr">
        <f aca="false">IF(A436&lt;&gt;"",IF(OR(AX436&lt;Parameters!$B$12,AX436&gt;Parameters!$B$11),0,1),"")</f>
        <is>
          <t/>
        </is>
      </c>
      <c r="CF436" s="0" t="inlineStr">
        <f aca="false">IF(A436&lt;&gt;"",IF(OR(BC436&lt;Parameters!$B$12,BC436&gt;Parameters!$B$11),0,1),"")</f>
        <is>
          <t/>
        </is>
      </c>
      <c r="CG436" s="0" t="inlineStr">
        <f aca="false">IF(A436&lt;&gt;"",IF(OR(BH436&lt;Parameters!$B$12,BH436&gt;Parameters!$B$11),0,1),"")</f>
        <is>
          <t/>
        </is>
      </c>
      <c r="CH436" s="0" t="inlineStr">
        <f aca="false">IF(A436&lt;&gt;"",IF(OR(BM436&lt;Parameters!$B$12,BM436&gt;Parameters!$B$11),0,1),"")</f>
        <is>
          <t/>
        </is>
      </c>
      <c r="CI436" s="0" t="inlineStr">
        <f aca="false">IF(A436&lt;&gt;"",IF(OR(BR436&lt;Parameters!$B$12,BR436&gt;Parameters!$B$11),0,1),"")</f>
        <is>
          <t/>
        </is>
      </c>
      <c r="CJ436" s="0" t="inlineStr">
        <f aca="false">IF(A436&lt;&gt;"",IF(OR(BW436&lt;Parameters!$B$12,BW436&gt;Parameters!$B$11),0,1),"")</f>
        <is>
          <t/>
        </is>
      </c>
      <c r="CK436" s="26" t="inlineStr">
        <f aca="false">IF(A436&lt;&gt;"",SUM(CB436:CJ436)/9,"")</f>
        <is>
          <t/>
        </is>
      </c>
      <c r="CL436" s="0" t="inlineStr">
        <f aca="false">IF(A436&lt;&gt;"",CK436*9,"")</f>
        <is>
          <t/>
        </is>
      </c>
      <c r="CM436" s="8" t="inlineStr">
        <f aca="false">IF(A436&lt;&gt;"",TEXT(B436,CM$2)&amp;" "&amp;TEXT(A436,CM$2),"")</f>
        <is>
          <t/>
        </is>
      </c>
    </row>
    <row r="437" customFormat="false" ht="15" hidden="false" customHeight="false" outlineLevel="0" collapsed="false">
      <c r="A437" s="0" t="inlineStr">
        <f aca="false">IF(OR(B436&lt;Parameters!$K$12,A436&lt;Parameters!$K$12),IF(A436&lt;Parameters!$K$12,A436+1,0),"")</f>
        <is>
          <t/>
        </is>
      </c>
      <c r="B437" s="0" t="inlineStr">
        <f aca="false">IF(A437&lt;&gt;"",IF(A437=0,B436+1,B436),"")</f>
        <is>
          <t/>
        </is>
      </c>
      <c r="C437" s="24" t="inlineStr">
        <f aca="false">IF(A437&lt;&gt;"",-_phi*(A437+0.5),"")</f>
        <is>
          <t/>
        </is>
      </c>
      <c r="D437" s="8" t="inlineStr">
        <f aca="false">IF(A437&lt;&gt;"",DEGREES(C437),"")</f>
        <is>
          <t/>
        </is>
      </c>
      <c r="E437" s="24" t="inlineStr">
        <f aca="false">IF(A437&lt;&gt;"",_phi*(B437+0.5),"")</f>
        <is>
          <t/>
        </is>
      </c>
      <c r="F437" s="8" t="inlineStr">
        <f aca="false">IF(A437&lt;&gt;"",DEGREES(E437),"")</f>
        <is>
          <t/>
        </is>
      </c>
      <c r="G437" s="8" t="inlineStr">
        <f aca="false">IF(A437&lt;&gt;"",LOOKUP(A437,h!$A$3:$A$30,h!$D$3:$D$30),"")</f>
        <is>
          <t/>
        </is>
      </c>
      <c r="H437" s="8" t="inlineStr">
        <f aca="false">IF(A437&lt;&gt;"",LOOKUP(B437,h!$A$3:$A$30,h!$D$3:$D$30),"")</f>
        <is>
          <t/>
        </is>
      </c>
      <c r="I437" s="8" t="inlineStr">
        <f aca="false">IF(A437&lt;&gt;"",_zif,"")</f>
        <is>
          <t/>
        </is>
      </c>
      <c r="J437" s="8" t="inlineStr">
        <f aca="false">IF(A437&lt;&gt;"",$G437+'v1 Frame'!D$3*COS($C437)+'v1 Frame'!E$3*SIN($C437)*SIN($E437)+'v1 Frame'!F$3*SIN($C437)*COS($E437),"")</f>
        <is>
          <t/>
        </is>
      </c>
      <c r="K437" s="8" t="inlineStr">
        <f aca="false">IF(A437&lt;&gt;"",$H437+'v1 Frame'!E$3*COS($E437)-'v1 Frame'!F$3*SIN($E437),"")</f>
        <is>
          <t/>
        </is>
      </c>
      <c r="L437" s="8" t="inlineStr">
        <f aca="false">IF(A437&lt;&gt;"",$I437-'v1 Frame'!D$3*SIN($C437)+'v1 Frame'!E$3*COS($C437)*SIN($E437)+'v1 Frame'!F$3*COS($C437)*COS($E437),"")</f>
        <is>
          <t/>
        </is>
      </c>
      <c r="M437" s="8" t="inlineStr">
        <f aca="false">IF(A437&lt;&gt;"",$G437+'v1 Frame'!G$3*COS($C437)+'v1 Frame'!H$3*SIN($C437)*SIN($E437)+'v1 Frame'!I$3*SIN($C437)*COS($E437),"")</f>
        <is>
          <t/>
        </is>
      </c>
      <c r="N437" s="8" t="inlineStr">
        <f aca="false">IF(A437&lt;&gt;"",$H437+'v1 Frame'!H$3*COS($E437)-'v1 Frame'!I$3*SIN($E437),"")</f>
        <is>
          <t/>
        </is>
      </c>
      <c r="O437" s="8" t="inlineStr">
        <f aca="false">IF(A437&lt;&gt;"",$I437-'v1 Frame'!G$3*SIN($C437)+'v1 Frame'!H$3*COS($C437)*SIN($E437)+'v1 Frame'!I$3*COS($C437)*COS($E437),"")</f>
        <is>
          <t/>
        </is>
      </c>
      <c r="P437" s="8" t="inlineStr">
        <f aca="false">IF(A437&lt;&gt;"",$G437+'v1 Frame'!J$3*COS($C437)+'v1 Frame'!K$3*SIN($C437)*SIN($E437)+'v1 Frame'!L$3*SIN($C437)*COS($E437),"")</f>
        <is>
          <t/>
        </is>
      </c>
      <c r="Q437" s="8" t="inlineStr">
        <f aca="false">IF(A437&lt;&gt;"",$H437+'v1 Frame'!K$3*COS($E437)-'v1 Frame'!L$3*SIN($E437),"")</f>
        <is>
          <t/>
        </is>
      </c>
      <c r="R437" s="8" t="inlineStr">
        <f aca="false">IF(A437&lt;&gt;"",$I437-'v1 Frame'!J$3*SIN($C437)+'v1 Frame'!K$3*COS($C437)*SIN($E437)+'v1 Frame'!L$3*COS($C437)*COS($E437),"")</f>
        <is>
          <t/>
        </is>
      </c>
      <c r="S437" s="8" t="inlineStr">
        <f aca="false">IF(A437&lt;&gt;"",$G437+'v1 Frame'!M$3*COS($C437)+'v1 Frame'!N$3*SIN($C437)*SIN($E437)+'v1 Frame'!O$3*SIN($C437)*COS($E437),"")</f>
        <is>
          <t/>
        </is>
      </c>
      <c r="T437" s="8" t="inlineStr">
        <f aca="false">IF(A437&lt;&gt;"",$H437+'v1 Frame'!N$3*COS($E437)-'v1 Frame'!O$3*SIN($E437),"")</f>
        <is>
          <t/>
        </is>
      </c>
      <c r="U437" s="8" t="inlineStr">
        <f aca="false">IF(A437&lt;&gt;"",$I437-'v1 Frame'!M$3*SIN($C437)+'v1 Frame'!N$3*COS($C437)*SIN($E437)+'v1 Frame'!O$3*COS($C437)*COS($E437),"")</f>
        <is>
          <t/>
        </is>
      </c>
      <c r="V437" s="8" t="inlineStr">
        <f aca="false">IF(A437&lt;&gt;"",$G437+'v1 Frame'!P$3*COS($C437)+'v1 Frame'!Q$3*SIN($C437)*SIN($E437)+'v1 Frame'!R$3*SIN($C437)*COS($E437),"")</f>
        <is>
          <t/>
        </is>
      </c>
      <c r="W437" s="8" t="inlineStr">
        <f aca="false">IF(A437&lt;&gt;"",$H437+'v1 Frame'!Q$3*COS($E437)-'v1 Frame'!R$3*SIN($E437),"")</f>
        <is>
          <t/>
        </is>
      </c>
      <c r="X437" s="8" t="inlineStr">
        <f aca="false">IF(A437&lt;&gt;"",$I437-'v1 Frame'!P$3*SIN($C437)+'v1 Frame'!Q$3*COS($C437)*SIN($E437)+'v1 Frame'!R$3*COS($C437)*COS($E437),"")</f>
        <is>
          <t/>
        </is>
      </c>
      <c r="Y437" s="8" t="inlineStr">
        <f aca="false">IF(A437&lt;&gt;"",$G437+'v1 Frame'!S$3*COS($C437)+'v1 Frame'!T$3*SIN($C437)*SIN($E437)+'v1 Frame'!U$3*SIN($C437)*COS($E437),"")</f>
        <is>
          <t/>
        </is>
      </c>
      <c r="Z437" s="8" t="inlineStr">
        <f aca="false">IF(A437&lt;&gt;"",$H437+'v1 Frame'!T$3*COS($E437)-'v1 Frame'!U$3*SIN($E437),"")</f>
        <is>
          <t/>
        </is>
      </c>
      <c r="AA437" s="8" t="inlineStr">
        <f aca="false">IF(A437&lt;&gt;"",$I437-'v1 Frame'!S$3*SIN($C437)+'v1 Frame'!T$3*COS($C437)*SIN($E437)+'v1 Frame'!U$3*COS($C437)*COS($E437),"")</f>
        <is>
          <t/>
        </is>
      </c>
      <c r="AB437" s="8" t="inlineStr">
        <f aca="false">IF(A437&lt;&gt;"",$G437+'v1 Frame'!V$3*COS($C437)+'v1 Frame'!W$3*SIN($C437)*SIN($E437)+'v1 Frame'!X$3*SIN($C437)*COS($E437),"")</f>
        <is>
          <t/>
        </is>
      </c>
      <c r="AC437" s="8" t="inlineStr">
        <f aca="false">IF(A437&lt;&gt;"",$H437+'v1 Frame'!W$3*COS($E437)-'v1 Frame'!X$3*SIN($E437),"")</f>
        <is>
          <t/>
        </is>
      </c>
      <c r="AD437" s="8" t="inlineStr">
        <f aca="false">IF(A437&lt;&gt;"",$I437-'v1 Frame'!V$3*SIN($C437)+'v1 Frame'!W$3*COS($C437)*SIN($E437)+'v1 Frame'!X$3*COS($C437)*COS($E437),"")</f>
        <is>
          <t/>
        </is>
      </c>
      <c r="AE437" s="25" t="inlineStr">
        <f aca="false">IF(A437&lt;&gt;"",$G437+'v1 Frame'!Y$3*COS($C437)+'v1 Frame'!Z$3*SIN($C437)*SIN($E437)+'v1 Frame'!AA$3*SIN($C437)*COS($E437),"")</f>
        <is>
          <t/>
        </is>
      </c>
      <c r="AF437" s="25" t="inlineStr">
        <f aca="false">IF(A437&lt;&gt;"",$H437+'v1 Frame'!Z$3*COS($E437)-'v1 Frame'!AA$3*SIN($E437),"")</f>
        <is>
          <t/>
        </is>
      </c>
      <c r="AG437" s="25" t="inlineStr">
        <f aca="false">IF(A437&lt;&gt;"",$I437-'v1 Frame'!Y$3*SIN($C437)+'v1 Frame'!Z$3*COS($C437)*SIN($E437)+'v1 Frame'!AA$3*COS($C437)*COS($E437),"")</f>
        <is>
          <t/>
        </is>
      </c>
      <c r="AH437" s="8" t="inlineStr">
        <f aca="false">IF(A437&lt;&gt;"",SQRT(SUMSQ(G437:I437)),"")</f>
        <is>
          <t/>
        </is>
      </c>
      <c r="AI437" s="8" t="inlineStr">
        <f aca="false">IF(A437&lt;&gt;"",IF(AH437&lt;&gt;0,ACOS(I437/AH437),0),"")</f>
        <is>
          <t/>
        </is>
      </c>
      <c r="AJ437" s="8" t="inlineStr">
        <f aca="false">IF(A437&lt;&gt;"",DEGREES(AI437),"")</f>
        <is>
          <t/>
        </is>
      </c>
      <c r="AK437" s="8" t="inlineStr">
        <f aca="false">IF(A437&lt;&gt;"",IF(OR(G437&lt;&gt;0,H437&lt;&gt;0),ATAN2(G437,H437),0),"")</f>
        <is>
          <t/>
        </is>
      </c>
      <c r="AL437" s="8" t="inlineStr">
        <f aca="false">IF(A437&lt;&gt;"",DEGREES(AK437),"")</f>
        <is>
          <t/>
        </is>
      </c>
      <c r="AM437" s="8" t="inlineStr">
        <f aca="false">IF(A437&lt;&gt;"",SQRT(SUMSQ(J437:L437)),"")</f>
        <is>
          <t/>
        </is>
      </c>
      <c r="AN437" s="8" t="inlineStr">
        <f aca="false">IF(A437&lt;&gt;"",IF(AM437&lt;&gt;0,ACOS(L437/AM437),0),"")</f>
        <is>
          <t/>
        </is>
      </c>
      <c r="AO437" s="8" t="inlineStr">
        <f aca="false">IF(A437&lt;&gt;"",DEGREES(AN437),"")</f>
        <is>
          <t/>
        </is>
      </c>
      <c r="AP437" s="8" t="inlineStr">
        <f aca="false">IF(A437&lt;&gt;"",IF(OR(J437&lt;&gt;0,K437&lt;&gt;0),ATAN2(J437,K437),0),"")</f>
        <is>
          <t/>
        </is>
      </c>
      <c r="AQ437" s="8" t="inlineStr">
        <f aca="false">IF(A437&lt;&gt;"",DEGREES(AP437),"")</f>
        <is>
          <t/>
        </is>
      </c>
      <c r="AR437" s="8" t="inlineStr">
        <f aca="false">IF(A437&lt;&gt;"",SQRT(SUMSQ(M437:O437)),"")</f>
        <is>
          <t/>
        </is>
      </c>
      <c r="AS437" s="8" t="inlineStr">
        <f aca="false">IF(A437&lt;&gt;"",IF(AR437&lt;&gt;0,ACOS(O437/AR437),0),"")</f>
        <is>
          <t/>
        </is>
      </c>
      <c r="AT437" s="8" t="inlineStr">
        <f aca="false">IF(A437&lt;&gt;"",DEGREES(AS437),"")</f>
        <is>
          <t/>
        </is>
      </c>
      <c r="AU437" s="8" t="inlineStr">
        <f aca="false">IF(A437&lt;&gt;"",IF(OR(M437&lt;&gt;0,N437&lt;&gt;0),ATAN2(M437,N437),0),"")</f>
        <is>
          <t/>
        </is>
      </c>
      <c r="AV437" s="8" t="inlineStr">
        <f aca="false">IF(A437&lt;&gt;"",DEGREES(AU437),"")</f>
        <is>
          <t/>
        </is>
      </c>
      <c r="AW437" s="8" t="inlineStr">
        <f aca="false">IF(A437&lt;&gt;"",SQRT(SUMSQ(P437:R437)),"")</f>
        <is>
          <t/>
        </is>
      </c>
      <c r="AX437" s="8" t="inlineStr">
        <f aca="false">IF(A437&lt;&gt;"",IF(AW437&lt;&gt;0,ACOS(R437/AW437),0),"")</f>
        <is>
          <t/>
        </is>
      </c>
      <c r="AY437" s="8" t="inlineStr">
        <f aca="false">IF(A437&lt;&gt;"",DEGREES(AX437),"")</f>
        <is>
          <t/>
        </is>
      </c>
      <c r="AZ437" s="8" t="inlineStr">
        <f aca="false">IF(A437&lt;&gt;"",IF(OR(P437&lt;&gt;0,Q437&lt;&gt;0),ATAN2(P437,Q437),0),"")</f>
        <is>
          <t/>
        </is>
      </c>
      <c r="BA437" s="8" t="inlineStr">
        <f aca="false">IF(A437&lt;&gt;"",DEGREES(AZ437),"")</f>
        <is>
          <t/>
        </is>
      </c>
      <c r="BB437" s="8" t="inlineStr">
        <f aca="false">IF(A437&lt;&gt;"",SQRT(SUMSQ(S437:U437)),"")</f>
        <is>
          <t/>
        </is>
      </c>
      <c r="BC437" s="8" t="inlineStr">
        <f aca="false">IF(A437&lt;&gt;"",IF(BB437&lt;&gt;0,ACOS(U437/BB437),0),"")</f>
        <is>
          <t/>
        </is>
      </c>
      <c r="BD437" s="8" t="inlineStr">
        <f aca="false">IF(A437&lt;&gt;"",DEGREES(BC437),"")</f>
        <is>
          <t/>
        </is>
      </c>
      <c r="BE437" s="8" t="inlineStr">
        <f aca="false">IF(A437&lt;&gt;"",IF(OR(S437&lt;&gt;0,T437&lt;&gt;0),ATAN2(S437,T437),0),"")</f>
        <is>
          <t/>
        </is>
      </c>
      <c r="BF437" s="8" t="inlineStr">
        <f aca="false">IF(A437&lt;&gt;"",DEGREES(BE437),"")</f>
        <is>
          <t/>
        </is>
      </c>
      <c r="BG437" s="8" t="inlineStr">
        <f aca="false">IF(A437&lt;&gt;"",SQRT(SUMSQ(V437:X437)),"")</f>
        <is>
          <t/>
        </is>
      </c>
      <c r="BH437" s="8" t="inlineStr">
        <f aca="false">IF(A437&lt;&gt;"",IF(BG437&lt;&gt;0,ACOS(X437/BG437),0),"")</f>
        <is>
          <t/>
        </is>
      </c>
      <c r="BI437" s="8" t="inlineStr">
        <f aca="false">IF(A437&lt;&gt;"",DEGREES(BH437),"")</f>
        <is>
          <t/>
        </is>
      </c>
      <c r="BJ437" s="8" t="inlineStr">
        <f aca="false">IF(A437&lt;&gt;"",IF(OR(V437&lt;&gt;0,W437&lt;&gt;0),ATAN2(V437,W437),0),"")</f>
        <is>
          <t/>
        </is>
      </c>
      <c r="BK437" s="8" t="inlineStr">
        <f aca="false">IF(A437&lt;&gt;"",DEGREES(BJ437),"")</f>
        <is>
          <t/>
        </is>
      </c>
      <c r="BL437" s="8" t="inlineStr">
        <f aca="false">IF(A437&lt;&gt;"",SQRT(SUMSQ(Y437:AA437)),"")</f>
        <is>
          <t/>
        </is>
      </c>
      <c r="BM437" s="8" t="inlineStr">
        <f aca="false">IF(A437&lt;&gt;"",IF(BL437&lt;&gt;0,ACOS(AA437/BL437),0),"")</f>
        <is>
          <t/>
        </is>
      </c>
      <c r="BN437" s="8" t="inlineStr">
        <f aca="false">IF(A437&lt;&gt;"",DEGREES(BM437),"")</f>
        <is>
          <t/>
        </is>
      </c>
      <c r="BO437" s="8" t="inlineStr">
        <f aca="false">IF(A437&lt;&gt;"",IF(OR(Y437&lt;&gt;0,Z437&lt;&gt;0),ATAN2(Y437,Z437),0),"")</f>
        <is>
          <t/>
        </is>
      </c>
      <c r="BP437" s="8" t="inlineStr">
        <f aca="false">IF(A437&lt;&gt;"",DEGREES(BO437),"")</f>
        <is>
          <t/>
        </is>
      </c>
      <c r="BQ437" s="8" t="inlineStr">
        <f aca="false">IF(A437&lt;&gt;"",SQRT(SUMSQ(AB437:AD437)),"")</f>
        <is>
          <t/>
        </is>
      </c>
      <c r="BR437" s="8" t="inlineStr">
        <f aca="false">IF(A437&lt;&gt;"",IF(BQ437&lt;&gt;0,ACOS(AD437/BQ437),0),"")</f>
        <is>
          <t/>
        </is>
      </c>
      <c r="BS437" s="8" t="inlineStr">
        <f aca="false">IF(A437&lt;&gt;"",DEGREES(BR437),"")</f>
        <is>
          <t/>
        </is>
      </c>
      <c r="BT437" s="8" t="inlineStr">
        <f aca="false">IF(A437&lt;&gt;"",IF(OR(AB437&lt;&gt;0,AC437&lt;&gt;0),ATAN2(AB437,AC437),0),"")</f>
        <is>
          <t/>
        </is>
      </c>
      <c r="BU437" s="8" t="inlineStr">
        <f aca="false">IF(A437&lt;&gt;"",DEGREES(BT437),"")</f>
        <is>
          <t/>
        </is>
      </c>
      <c r="BV437" s="8" t="inlineStr">
        <f aca="false">IF(A437&lt;&gt;"",SQRT(SUMSQ(AE437:AG437)),"")</f>
        <is>
          <t/>
        </is>
      </c>
      <c r="BW437" s="8" t="inlineStr">
        <f aca="false">IF(A437&lt;&gt;"",IF(BV437&lt;&gt;0,ACOS(AG437/BV437),0),"")</f>
        <is>
          <t/>
        </is>
      </c>
      <c r="BX437" s="8" t="inlineStr">
        <f aca="false">IF(A437&lt;&gt;"",DEGREES(BW437),"")</f>
        <is>
          <t/>
        </is>
      </c>
      <c r="BY437" s="8" t="inlineStr">
        <f aca="false">IF(A437&lt;&gt;"",IF(OR(AF437&lt;&gt;0,AG437&lt;&gt;0),ATAN2(AF437,AG437),0),"")</f>
        <is>
          <t/>
        </is>
      </c>
      <c r="BZ437" s="8" t="inlineStr">
        <f aca="false">IF(A437&lt;&gt;"",DEGREES(BY437),"")</f>
        <is>
          <t/>
        </is>
      </c>
      <c r="CA437" s="0" t="inlineStr">
        <f aca="false">IF(A437&lt;&gt;"",IF(AND(AI437&lt;Parameters!$B$11,AI437&gt;Parameters!$B$12,AN437&lt;Parameters!$B$11,AN437&gt;Parameters!$B$12,AS437&lt;Parameters!$B$11,AS437&gt;Parameters!$B$12,AX437&lt;Parameters!$B$11,AX437&gt;Parameters!$B$12,BC437&lt;Parameters!$B$11,BC437&gt;Parameters!$B$12,BM437&lt;Parameters!$B$11,BM437&gt;Parameters!$B$12,BR437&lt;Parameters!$B$11,BR437&gt;Parameters!$B$12,BW437&lt;Parameters!$B$11,BW437&gt;Parameters!$B$12),1,0),"")</f>
        <is>
          <t/>
        </is>
      </c>
      <c r="CB437" s="0" t="inlineStr">
        <f aca="false">IF(A437&lt;&gt;"",IF(OR(AI437&lt;Parameters!$B$12,AI437&gt;Parameters!$B$11),0,1),"")</f>
        <is>
          <t/>
        </is>
      </c>
      <c r="CC437" s="0" t="inlineStr">
        <f aca="false">IF(A437&lt;&gt;"",IF(OR(AN437&lt;Parameters!$B$12,AN437&gt;Parameters!$B$11),0,1),"")</f>
        <is>
          <t/>
        </is>
      </c>
      <c r="CD437" s="0" t="inlineStr">
        <f aca="false">IF(A437&lt;&gt;"",IF(OR(AS437&lt;Parameters!$B$12,AS437&gt;Parameters!$B$11),0,1),"")</f>
        <is>
          <t/>
        </is>
      </c>
      <c r="CE437" s="0" t="inlineStr">
        <f aca="false">IF(A437&lt;&gt;"",IF(OR(AX437&lt;Parameters!$B$12,AX437&gt;Parameters!$B$11),0,1),"")</f>
        <is>
          <t/>
        </is>
      </c>
      <c r="CF437" s="0" t="inlineStr">
        <f aca="false">IF(A437&lt;&gt;"",IF(OR(BC437&lt;Parameters!$B$12,BC437&gt;Parameters!$B$11),0,1),"")</f>
        <is>
          <t/>
        </is>
      </c>
      <c r="CG437" s="0" t="inlineStr">
        <f aca="false">IF(A437&lt;&gt;"",IF(OR(BH437&lt;Parameters!$B$12,BH437&gt;Parameters!$B$11),0,1),"")</f>
        <is>
          <t/>
        </is>
      </c>
      <c r="CH437" s="0" t="inlineStr">
        <f aca="false">IF(A437&lt;&gt;"",IF(OR(BM437&lt;Parameters!$B$12,BM437&gt;Parameters!$B$11),0,1),"")</f>
        <is>
          <t/>
        </is>
      </c>
      <c r="CI437" s="0" t="inlineStr">
        <f aca="false">IF(A437&lt;&gt;"",IF(OR(BR437&lt;Parameters!$B$12,BR437&gt;Parameters!$B$11),0,1),"")</f>
        <is>
          <t/>
        </is>
      </c>
      <c r="CJ437" s="0" t="inlineStr">
        <f aca="false">IF(A437&lt;&gt;"",IF(OR(BW437&lt;Parameters!$B$12,BW437&gt;Parameters!$B$11),0,1),"")</f>
        <is>
          <t/>
        </is>
      </c>
      <c r="CK437" s="26" t="inlineStr">
        <f aca="false">IF(A437&lt;&gt;"",SUM(CB437:CJ437)/9,"")</f>
        <is>
          <t/>
        </is>
      </c>
      <c r="CL437" s="0" t="inlineStr">
        <f aca="false">IF(A437&lt;&gt;"",CK437*9,"")</f>
        <is>
          <t/>
        </is>
      </c>
      <c r="CM437" s="8" t="inlineStr">
        <f aca="false">IF(A437&lt;&gt;"",TEXT(B437,CM$2)&amp;" "&amp;TEXT(A437,CM$2),"")</f>
        <is>
          <t/>
        </is>
      </c>
    </row>
    <row r="438" customFormat="false" ht="15" hidden="false" customHeight="false" outlineLevel="0" collapsed="false">
      <c r="A438" s="0" t="inlineStr">
        <f aca="false">IF(OR(B437&lt;Parameters!$K$12,A437&lt;Parameters!$K$12),IF(A437&lt;Parameters!$K$12,A437+1,0),"")</f>
        <is>
          <t/>
        </is>
      </c>
      <c r="B438" s="0" t="inlineStr">
        <f aca="false">IF(A438&lt;&gt;"",IF(A438=0,B437+1,B437),"")</f>
        <is>
          <t/>
        </is>
      </c>
      <c r="C438" s="24" t="inlineStr">
        <f aca="false">IF(A438&lt;&gt;"",-_phi*(A438+0.5),"")</f>
        <is>
          <t/>
        </is>
      </c>
      <c r="D438" s="8" t="inlineStr">
        <f aca="false">IF(A438&lt;&gt;"",DEGREES(C438),"")</f>
        <is>
          <t/>
        </is>
      </c>
      <c r="E438" s="24" t="inlineStr">
        <f aca="false">IF(A438&lt;&gt;"",_phi*(B438+0.5),"")</f>
        <is>
          <t/>
        </is>
      </c>
      <c r="F438" s="8" t="inlineStr">
        <f aca="false">IF(A438&lt;&gt;"",DEGREES(E438),"")</f>
        <is>
          <t/>
        </is>
      </c>
      <c r="G438" s="8" t="inlineStr">
        <f aca="false">IF(A438&lt;&gt;"",LOOKUP(A438,h!$A$3:$A$30,h!$D$3:$D$30),"")</f>
        <is>
          <t/>
        </is>
      </c>
      <c r="H438" s="8" t="inlineStr">
        <f aca="false">IF(A438&lt;&gt;"",LOOKUP(B438,h!$A$3:$A$30,h!$D$3:$D$30),"")</f>
        <is>
          <t/>
        </is>
      </c>
      <c r="I438" s="8" t="inlineStr">
        <f aca="false">IF(A438&lt;&gt;"",_zif,"")</f>
        <is>
          <t/>
        </is>
      </c>
      <c r="J438" s="8" t="inlineStr">
        <f aca="false">IF(A438&lt;&gt;"",$G438+'v1 Frame'!D$3*COS($C438)+'v1 Frame'!E$3*SIN($C438)*SIN($E438)+'v1 Frame'!F$3*SIN($C438)*COS($E438),"")</f>
        <is>
          <t/>
        </is>
      </c>
      <c r="K438" s="8" t="inlineStr">
        <f aca="false">IF(A438&lt;&gt;"",$H438+'v1 Frame'!E$3*COS($E438)-'v1 Frame'!F$3*SIN($E438),"")</f>
        <is>
          <t/>
        </is>
      </c>
      <c r="L438" s="8" t="inlineStr">
        <f aca="false">IF(A438&lt;&gt;"",$I438-'v1 Frame'!D$3*SIN($C438)+'v1 Frame'!E$3*COS($C438)*SIN($E438)+'v1 Frame'!F$3*COS($C438)*COS($E438),"")</f>
        <is>
          <t/>
        </is>
      </c>
      <c r="M438" s="8" t="inlineStr">
        <f aca="false">IF(A438&lt;&gt;"",$G438+'v1 Frame'!G$3*COS($C438)+'v1 Frame'!H$3*SIN($C438)*SIN($E438)+'v1 Frame'!I$3*SIN($C438)*COS($E438),"")</f>
        <is>
          <t/>
        </is>
      </c>
      <c r="N438" s="8" t="inlineStr">
        <f aca="false">IF(A438&lt;&gt;"",$H438+'v1 Frame'!H$3*COS($E438)-'v1 Frame'!I$3*SIN($E438),"")</f>
        <is>
          <t/>
        </is>
      </c>
      <c r="O438" s="8" t="inlineStr">
        <f aca="false">IF(A438&lt;&gt;"",$I438-'v1 Frame'!G$3*SIN($C438)+'v1 Frame'!H$3*COS($C438)*SIN($E438)+'v1 Frame'!I$3*COS($C438)*COS($E438),"")</f>
        <is>
          <t/>
        </is>
      </c>
      <c r="P438" s="8" t="inlineStr">
        <f aca="false">IF(A438&lt;&gt;"",$G438+'v1 Frame'!J$3*COS($C438)+'v1 Frame'!K$3*SIN($C438)*SIN($E438)+'v1 Frame'!L$3*SIN($C438)*COS($E438),"")</f>
        <is>
          <t/>
        </is>
      </c>
      <c r="Q438" s="8" t="inlineStr">
        <f aca="false">IF(A438&lt;&gt;"",$H438+'v1 Frame'!K$3*COS($E438)-'v1 Frame'!L$3*SIN($E438),"")</f>
        <is>
          <t/>
        </is>
      </c>
      <c r="R438" s="8" t="inlineStr">
        <f aca="false">IF(A438&lt;&gt;"",$I438-'v1 Frame'!J$3*SIN($C438)+'v1 Frame'!K$3*COS($C438)*SIN($E438)+'v1 Frame'!L$3*COS($C438)*COS($E438),"")</f>
        <is>
          <t/>
        </is>
      </c>
      <c r="S438" s="8" t="inlineStr">
        <f aca="false">IF(A438&lt;&gt;"",$G438+'v1 Frame'!M$3*COS($C438)+'v1 Frame'!N$3*SIN($C438)*SIN($E438)+'v1 Frame'!O$3*SIN($C438)*COS($E438),"")</f>
        <is>
          <t/>
        </is>
      </c>
      <c r="T438" s="8" t="inlineStr">
        <f aca="false">IF(A438&lt;&gt;"",$H438+'v1 Frame'!N$3*COS($E438)-'v1 Frame'!O$3*SIN($E438),"")</f>
        <is>
          <t/>
        </is>
      </c>
      <c r="U438" s="8" t="inlineStr">
        <f aca="false">IF(A438&lt;&gt;"",$I438-'v1 Frame'!M$3*SIN($C438)+'v1 Frame'!N$3*COS($C438)*SIN($E438)+'v1 Frame'!O$3*COS($C438)*COS($E438),"")</f>
        <is>
          <t/>
        </is>
      </c>
      <c r="V438" s="8" t="inlineStr">
        <f aca="false">IF(A438&lt;&gt;"",$G438+'v1 Frame'!P$3*COS($C438)+'v1 Frame'!Q$3*SIN($C438)*SIN($E438)+'v1 Frame'!R$3*SIN($C438)*COS($E438),"")</f>
        <is>
          <t/>
        </is>
      </c>
      <c r="W438" s="8" t="inlineStr">
        <f aca="false">IF(A438&lt;&gt;"",$H438+'v1 Frame'!Q$3*COS($E438)-'v1 Frame'!R$3*SIN($E438),"")</f>
        <is>
          <t/>
        </is>
      </c>
      <c r="X438" s="8" t="inlineStr">
        <f aca="false">IF(A438&lt;&gt;"",$I438-'v1 Frame'!P$3*SIN($C438)+'v1 Frame'!Q$3*COS($C438)*SIN($E438)+'v1 Frame'!R$3*COS($C438)*COS($E438),"")</f>
        <is>
          <t/>
        </is>
      </c>
      <c r="Y438" s="8" t="inlineStr">
        <f aca="false">IF(A438&lt;&gt;"",$G438+'v1 Frame'!S$3*COS($C438)+'v1 Frame'!T$3*SIN($C438)*SIN($E438)+'v1 Frame'!U$3*SIN($C438)*COS($E438),"")</f>
        <is>
          <t/>
        </is>
      </c>
      <c r="Z438" s="8" t="inlineStr">
        <f aca="false">IF(A438&lt;&gt;"",$H438+'v1 Frame'!T$3*COS($E438)-'v1 Frame'!U$3*SIN($E438),"")</f>
        <is>
          <t/>
        </is>
      </c>
      <c r="AA438" s="8" t="inlineStr">
        <f aca="false">IF(A438&lt;&gt;"",$I438-'v1 Frame'!S$3*SIN($C438)+'v1 Frame'!T$3*COS($C438)*SIN($E438)+'v1 Frame'!U$3*COS($C438)*COS($E438),"")</f>
        <is>
          <t/>
        </is>
      </c>
      <c r="AB438" s="8" t="inlineStr">
        <f aca="false">IF(A438&lt;&gt;"",$G438+'v1 Frame'!V$3*COS($C438)+'v1 Frame'!W$3*SIN($C438)*SIN($E438)+'v1 Frame'!X$3*SIN($C438)*COS($E438),"")</f>
        <is>
          <t/>
        </is>
      </c>
      <c r="AC438" s="8" t="inlineStr">
        <f aca="false">IF(A438&lt;&gt;"",$H438+'v1 Frame'!W$3*COS($E438)-'v1 Frame'!X$3*SIN($E438),"")</f>
        <is>
          <t/>
        </is>
      </c>
      <c r="AD438" s="8" t="inlineStr">
        <f aca="false">IF(A438&lt;&gt;"",$I438-'v1 Frame'!V$3*SIN($C438)+'v1 Frame'!W$3*COS($C438)*SIN($E438)+'v1 Frame'!X$3*COS($C438)*COS($E438),"")</f>
        <is>
          <t/>
        </is>
      </c>
      <c r="AE438" s="25" t="inlineStr">
        <f aca="false">IF(A438&lt;&gt;"",$G438+'v1 Frame'!Y$3*COS($C438)+'v1 Frame'!Z$3*SIN($C438)*SIN($E438)+'v1 Frame'!AA$3*SIN($C438)*COS($E438),"")</f>
        <is>
          <t/>
        </is>
      </c>
      <c r="AF438" s="25" t="inlineStr">
        <f aca="false">IF(A438&lt;&gt;"",$H438+'v1 Frame'!Z$3*COS($E438)-'v1 Frame'!AA$3*SIN($E438),"")</f>
        <is>
          <t/>
        </is>
      </c>
      <c r="AG438" s="25" t="inlineStr">
        <f aca="false">IF(A438&lt;&gt;"",$I438-'v1 Frame'!Y$3*SIN($C438)+'v1 Frame'!Z$3*COS($C438)*SIN($E438)+'v1 Frame'!AA$3*COS($C438)*COS($E438),"")</f>
        <is>
          <t/>
        </is>
      </c>
      <c r="AH438" s="8" t="inlineStr">
        <f aca="false">IF(A438&lt;&gt;"",SQRT(SUMSQ(G438:I438)),"")</f>
        <is>
          <t/>
        </is>
      </c>
      <c r="AI438" s="8" t="inlineStr">
        <f aca="false">IF(A438&lt;&gt;"",IF(AH438&lt;&gt;0,ACOS(I438/AH438),0),"")</f>
        <is>
          <t/>
        </is>
      </c>
      <c r="AJ438" s="8" t="inlineStr">
        <f aca="false">IF(A438&lt;&gt;"",DEGREES(AI438),"")</f>
        <is>
          <t/>
        </is>
      </c>
      <c r="AK438" s="8" t="inlineStr">
        <f aca="false">IF(A438&lt;&gt;"",IF(OR(G438&lt;&gt;0,H438&lt;&gt;0),ATAN2(G438,H438),0),"")</f>
        <is>
          <t/>
        </is>
      </c>
      <c r="AL438" s="8" t="inlineStr">
        <f aca="false">IF(A438&lt;&gt;"",DEGREES(AK438),"")</f>
        <is>
          <t/>
        </is>
      </c>
      <c r="AM438" s="8" t="inlineStr">
        <f aca="false">IF(A438&lt;&gt;"",SQRT(SUMSQ(J438:L438)),"")</f>
        <is>
          <t/>
        </is>
      </c>
      <c r="AN438" s="8" t="inlineStr">
        <f aca="false">IF(A438&lt;&gt;"",IF(AM438&lt;&gt;0,ACOS(L438/AM438),0),"")</f>
        <is>
          <t/>
        </is>
      </c>
      <c r="AO438" s="8" t="inlineStr">
        <f aca="false">IF(A438&lt;&gt;"",DEGREES(AN438),"")</f>
        <is>
          <t/>
        </is>
      </c>
      <c r="AP438" s="8" t="inlineStr">
        <f aca="false">IF(A438&lt;&gt;"",IF(OR(J438&lt;&gt;0,K438&lt;&gt;0),ATAN2(J438,K438),0),"")</f>
        <is>
          <t/>
        </is>
      </c>
      <c r="AQ438" s="8" t="inlineStr">
        <f aca="false">IF(A438&lt;&gt;"",DEGREES(AP438),"")</f>
        <is>
          <t/>
        </is>
      </c>
      <c r="AR438" s="8" t="inlineStr">
        <f aca="false">IF(A438&lt;&gt;"",SQRT(SUMSQ(M438:O438)),"")</f>
        <is>
          <t/>
        </is>
      </c>
      <c r="AS438" s="8" t="inlineStr">
        <f aca="false">IF(A438&lt;&gt;"",IF(AR438&lt;&gt;0,ACOS(O438/AR438),0),"")</f>
        <is>
          <t/>
        </is>
      </c>
      <c r="AT438" s="8" t="inlineStr">
        <f aca="false">IF(A438&lt;&gt;"",DEGREES(AS438),"")</f>
        <is>
          <t/>
        </is>
      </c>
      <c r="AU438" s="8" t="inlineStr">
        <f aca="false">IF(A438&lt;&gt;"",IF(OR(M438&lt;&gt;0,N438&lt;&gt;0),ATAN2(M438,N438),0),"")</f>
        <is>
          <t/>
        </is>
      </c>
      <c r="AV438" s="8" t="inlineStr">
        <f aca="false">IF(A438&lt;&gt;"",DEGREES(AU438),"")</f>
        <is>
          <t/>
        </is>
      </c>
      <c r="AW438" s="8" t="inlineStr">
        <f aca="false">IF(A438&lt;&gt;"",SQRT(SUMSQ(P438:R438)),"")</f>
        <is>
          <t/>
        </is>
      </c>
      <c r="AX438" s="8" t="inlineStr">
        <f aca="false">IF(A438&lt;&gt;"",IF(AW438&lt;&gt;0,ACOS(R438/AW438),0),"")</f>
        <is>
          <t/>
        </is>
      </c>
      <c r="AY438" s="8" t="inlineStr">
        <f aca="false">IF(A438&lt;&gt;"",DEGREES(AX438),"")</f>
        <is>
          <t/>
        </is>
      </c>
      <c r="AZ438" s="8" t="inlineStr">
        <f aca="false">IF(A438&lt;&gt;"",IF(OR(P438&lt;&gt;0,Q438&lt;&gt;0),ATAN2(P438,Q438),0),"")</f>
        <is>
          <t/>
        </is>
      </c>
      <c r="BA438" s="8" t="inlineStr">
        <f aca="false">IF(A438&lt;&gt;"",DEGREES(AZ438),"")</f>
        <is>
          <t/>
        </is>
      </c>
      <c r="BB438" s="8" t="inlineStr">
        <f aca="false">IF(A438&lt;&gt;"",SQRT(SUMSQ(S438:U438)),"")</f>
        <is>
          <t/>
        </is>
      </c>
      <c r="BC438" s="8" t="inlineStr">
        <f aca="false">IF(A438&lt;&gt;"",IF(BB438&lt;&gt;0,ACOS(U438/BB438),0),"")</f>
        <is>
          <t/>
        </is>
      </c>
      <c r="BD438" s="8" t="inlineStr">
        <f aca="false">IF(A438&lt;&gt;"",DEGREES(BC438),"")</f>
        <is>
          <t/>
        </is>
      </c>
      <c r="BE438" s="8" t="inlineStr">
        <f aca="false">IF(A438&lt;&gt;"",IF(OR(S438&lt;&gt;0,T438&lt;&gt;0),ATAN2(S438,T438),0),"")</f>
        <is>
          <t/>
        </is>
      </c>
      <c r="BF438" s="8" t="inlineStr">
        <f aca="false">IF(A438&lt;&gt;"",DEGREES(BE438),"")</f>
        <is>
          <t/>
        </is>
      </c>
      <c r="BG438" s="8" t="inlineStr">
        <f aca="false">IF(A438&lt;&gt;"",SQRT(SUMSQ(V438:X438)),"")</f>
        <is>
          <t/>
        </is>
      </c>
      <c r="BH438" s="8" t="inlineStr">
        <f aca="false">IF(A438&lt;&gt;"",IF(BG438&lt;&gt;0,ACOS(X438/BG438),0),"")</f>
        <is>
          <t/>
        </is>
      </c>
      <c r="BI438" s="8" t="inlineStr">
        <f aca="false">IF(A438&lt;&gt;"",DEGREES(BH438),"")</f>
        <is>
          <t/>
        </is>
      </c>
      <c r="BJ438" s="8" t="inlineStr">
        <f aca="false">IF(A438&lt;&gt;"",IF(OR(V438&lt;&gt;0,W438&lt;&gt;0),ATAN2(V438,W438),0),"")</f>
        <is>
          <t/>
        </is>
      </c>
      <c r="BK438" s="8" t="inlineStr">
        <f aca="false">IF(A438&lt;&gt;"",DEGREES(BJ438),"")</f>
        <is>
          <t/>
        </is>
      </c>
      <c r="BL438" s="8" t="inlineStr">
        <f aca="false">IF(A438&lt;&gt;"",SQRT(SUMSQ(Y438:AA438)),"")</f>
        <is>
          <t/>
        </is>
      </c>
      <c r="BM438" s="8" t="inlineStr">
        <f aca="false">IF(A438&lt;&gt;"",IF(BL438&lt;&gt;0,ACOS(AA438/BL438),0),"")</f>
        <is>
          <t/>
        </is>
      </c>
      <c r="BN438" s="8" t="inlineStr">
        <f aca="false">IF(A438&lt;&gt;"",DEGREES(BM438),"")</f>
        <is>
          <t/>
        </is>
      </c>
      <c r="BO438" s="8" t="inlineStr">
        <f aca="false">IF(A438&lt;&gt;"",IF(OR(Y438&lt;&gt;0,Z438&lt;&gt;0),ATAN2(Y438,Z438),0),"")</f>
        <is>
          <t/>
        </is>
      </c>
      <c r="BP438" s="8" t="inlineStr">
        <f aca="false">IF(A438&lt;&gt;"",DEGREES(BO438),"")</f>
        <is>
          <t/>
        </is>
      </c>
      <c r="BQ438" s="8" t="inlineStr">
        <f aca="false">IF(A438&lt;&gt;"",SQRT(SUMSQ(AB438:AD438)),"")</f>
        <is>
          <t/>
        </is>
      </c>
      <c r="BR438" s="8" t="inlineStr">
        <f aca="false">IF(A438&lt;&gt;"",IF(BQ438&lt;&gt;0,ACOS(AD438/BQ438),0),"")</f>
        <is>
          <t/>
        </is>
      </c>
      <c r="BS438" s="8" t="inlineStr">
        <f aca="false">IF(A438&lt;&gt;"",DEGREES(BR438),"")</f>
        <is>
          <t/>
        </is>
      </c>
      <c r="BT438" s="8" t="inlineStr">
        <f aca="false">IF(A438&lt;&gt;"",IF(OR(AB438&lt;&gt;0,AC438&lt;&gt;0),ATAN2(AB438,AC438),0),"")</f>
        <is>
          <t/>
        </is>
      </c>
      <c r="BU438" s="8" t="inlineStr">
        <f aca="false">IF(A438&lt;&gt;"",DEGREES(BT438),"")</f>
        <is>
          <t/>
        </is>
      </c>
      <c r="BV438" s="8" t="inlineStr">
        <f aca="false">IF(A438&lt;&gt;"",SQRT(SUMSQ(AE438:AG438)),"")</f>
        <is>
          <t/>
        </is>
      </c>
      <c r="BW438" s="8" t="inlineStr">
        <f aca="false">IF(A438&lt;&gt;"",IF(BV438&lt;&gt;0,ACOS(AG438/BV438),0),"")</f>
        <is>
          <t/>
        </is>
      </c>
      <c r="BX438" s="8" t="inlineStr">
        <f aca="false">IF(A438&lt;&gt;"",DEGREES(BW438),"")</f>
        <is>
          <t/>
        </is>
      </c>
      <c r="BY438" s="8" t="inlineStr">
        <f aca="false">IF(A438&lt;&gt;"",IF(OR(AF438&lt;&gt;0,AG438&lt;&gt;0),ATAN2(AF438,AG438),0),"")</f>
        <is>
          <t/>
        </is>
      </c>
      <c r="BZ438" s="8" t="inlineStr">
        <f aca="false">IF(A438&lt;&gt;"",DEGREES(BY438),"")</f>
        <is>
          <t/>
        </is>
      </c>
      <c r="CA438" s="0" t="inlineStr">
        <f aca="false">IF(A438&lt;&gt;"",IF(AND(AI438&lt;Parameters!$B$11,AI438&gt;Parameters!$B$12,AN438&lt;Parameters!$B$11,AN438&gt;Parameters!$B$12,AS438&lt;Parameters!$B$11,AS438&gt;Parameters!$B$12,AX438&lt;Parameters!$B$11,AX438&gt;Parameters!$B$12,BC438&lt;Parameters!$B$11,BC438&gt;Parameters!$B$12,BM438&lt;Parameters!$B$11,BM438&gt;Parameters!$B$12,BR438&lt;Parameters!$B$11,BR438&gt;Parameters!$B$12,BW438&lt;Parameters!$B$11,BW438&gt;Parameters!$B$12),1,0),"")</f>
        <is>
          <t/>
        </is>
      </c>
      <c r="CB438" s="0" t="inlineStr">
        <f aca="false">IF(A438&lt;&gt;"",IF(OR(AI438&lt;Parameters!$B$12,AI438&gt;Parameters!$B$11),0,1),"")</f>
        <is>
          <t/>
        </is>
      </c>
      <c r="CC438" s="0" t="inlineStr">
        <f aca="false">IF(A438&lt;&gt;"",IF(OR(AN438&lt;Parameters!$B$12,AN438&gt;Parameters!$B$11),0,1),"")</f>
        <is>
          <t/>
        </is>
      </c>
      <c r="CD438" s="0" t="inlineStr">
        <f aca="false">IF(A438&lt;&gt;"",IF(OR(AS438&lt;Parameters!$B$12,AS438&gt;Parameters!$B$11),0,1),"")</f>
        <is>
          <t/>
        </is>
      </c>
      <c r="CE438" s="0" t="inlineStr">
        <f aca="false">IF(A438&lt;&gt;"",IF(OR(AX438&lt;Parameters!$B$12,AX438&gt;Parameters!$B$11),0,1),"")</f>
        <is>
          <t/>
        </is>
      </c>
      <c r="CF438" s="0" t="inlineStr">
        <f aca="false">IF(A438&lt;&gt;"",IF(OR(BC438&lt;Parameters!$B$12,BC438&gt;Parameters!$B$11),0,1),"")</f>
        <is>
          <t/>
        </is>
      </c>
      <c r="CG438" s="0" t="inlineStr">
        <f aca="false">IF(A438&lt;&gt;"",IF(OR(BH438&lt;Parameters!$B$12,BH438&gt;Parameters!$B$11),0,1),"")</f>
        <is>
          <t/>
        </is>
      </c>
      <c r="CH438" s="0" t="inlineStr">
        <f aca="false">IF(A438&lt;&gt;"",IF(OR(BM438&lt;Parameters!$B$12,BM438&gt;Parameters!$B$11),0,1),"")</f>
        <is>
          <t/>
        </is>
      </c>
      <c r="CI438" s="0" t="inlineStr">
        <f aca="false">IF(A438&lt;&gt;"",IF(OR(BR438&lt;Parameters!$B$12,BR438&gt;Parameters!$B$11),0,1),"")</f>
        <is>
          <t/>
        </is>
      </c>
      <c r="CJ438" s="0" t="inlineStr">
        <f aca="false">IF(A438&lt;&gt;"",IF(OR(BW438&lt;Parameters!$B$12,BW438&gt;Parameters!$B$11),0,1),"")</f>
        <is>
          <t/>
        </is>
      </c>
      <c r="CK438" s="26" t="inlineStr">
        <f aca="false">IF(A438&lt;&gt;"",SUM(CB438:CJ438)/9,"")</f>
        <is>
          <t/>
        </is>
      </c>
      <c r="CL438" s="0" t="inlineStr">
        <f aca="false">IF(A438&lt;&gt;"",CK438*9,"")</f>
        <is>
          <t/>
        </is>
      </c>
      <c r="CM438" s="8" t="inlineStr">
        <f aca="false">IF(A438&lt;&gt;"",TEXT(B438,CM$2)&amp;" "&amp;TEXT(A438,CM$2),"")</f>
        <is>
          <t/>
        </is>
      </c>
    </row>
    <row r="439" customFormat="false" ht="15" hidden="false" customHeight="false" outlineLevel="0" collapsed="false">
      <c r="A439" s="0" t="inlineStr">
        <f aca="false">IF(OR(B438&lt;Parameters!$K$12,A438&lt;Parameters!$K$12),IF(A438&lt;Parameters!$K$12,A438+1,0),"")</f>
        <is>
          <t/>
        </is>
      </c>
      <c r="B439" s="0" t="inlineStr">
        <f aca="false">IF(A439&lt;&gt;"",IF(A439=0,B438+1,B438),"")</f>
        <is>
          <t/>
        </is>
      </c>
      <c r="C439" s="24" t="inlineStr">
        <f aca="false">IF(A439&lt;&gt;"",-_phi*(A439+0.5),"")</f>
        <is>
          <t/>
        </is>
      </c>
      <c r="D439" s="8" t="inlineStr">
        <f aca="false">IF(A439&lt;&gt;"",DEGREES(C439),"")</f>
        <is>
          <t/>
        </is>
      </c>
      <c r="E439" s="24" t="inlineStr">
        <f aca="false">IF(A439&lt;&gt;"",_phi*(B439+0.5),"")</f>
        <is>
          <t/>
        </is>
      </c>
      <c r="F439" s="8" t="inlineStr">
        <f aca="false">IF(A439&lt;&gt;"",DEGREES(E439),"")</f>
        <is>
          <t/>
        </is>
      </c>
      <c r="G439" s="8" t="inlineStr">
        <f aca="false">IF(A439&lt;&gt;"",LOOKUP(A439,h!$A$3:$A$30,h!$D$3:$D$30),"")</f>
        <is>
          <t/>
        </is>
      </c>
      <c r="H439" s="8" t="inlineStr">
        <f aca="false">IF(A439&lt;&gt;"",LOOKUP(B439,h!$A$3:$A$30,h!$D$3:$D$30),"")</f>
        <is>
          <t/>
        </is>
      </c>
      <c r="I439" s="8" t="inlineStr">
        <f aca="false">IF(A439&lt;&gt;"",_zif,"")</f>
        <is>
          <t/>
        </is>
      </c>
      <c r="J439" s="8" t="inlineStr">
        <f aca="false">IF(A439&lt;&gt;"",$G439+'v1 Frame'!D$3*COS($C439)+'v1 Frame'!E$3*SIN($C439)*SIN($E439)+'v1 Frame'!F$3*SIN($C439)*COS($E439),"")</f>
        <is>
          <t/>
        </is>
      </c>
      <c r="K439" s="8" t="inlineStr">
        <f aca="false">IF(A439&lt;&gt;"",$H439+'v1 Frame'!E$3*COS($E439)-'v1 Frame'!F$3*SIN($E439),"")</f>
        <is>
          <t/>
        </is>
      </c>
      <c r="L439" s="8" t="inlineStr">
        <f aca="false">IF(A439&lt;&gt;"",$I439-'v1 Frame'!D$3*SIN($C439)+'v1 Frame'!E$3*COS($C439)*SIN($E439)+'v1 Frame'!F$3*COS($C439)*COS($E439),"")</f>
        <is>
          <t/>
        </is>
      </c>
      <c r="M439" s="8" t="inlineStr">
        <f aca="false">IF(A439&lt;&gt;"",$G439+'v1 Frame'!G$3*COS($C439)+'v1 Frame'!H$3*SIN($C439)*SIN($E439)+'v1 Frame'!I$3*SIN($C439)*COS($E439),"")</f>
        <is>
          <t/>
        </is>
      </c>
      <c r="N439" s="8" t="inlineStr">
        <f aca="false">IF(A439&lt;&gt;"",$H439+'v1 Frame'!H$3*COS($E439)-'v1 Frame'!I$3*SIN($E439),"")</f>
        <is>
          <t/>
        </is>
      </c>
      <c r="O439" s="8" t="inlineStr">
        <f aca="false">IF(A439&lt;&gt;"",$I439-'v1 Frame'!G$3*SIN($C439)+'v1 Frame'!H$3*COS($C439)*SIN($E439)+'v1 Frame'!I$3*COS($C439)*COS($E439),"")</f>
        <is>
          <t/>
        </is>
      </c>
      <c r="P439" s="8" t="inlineStr">
        <f aca="false">IF(A439&lt;&gt;"",$G439+'v1 Frame'!J$3*COS($C439)+'v1 Frame'!K$3*SIN($C439)*SIN($E439)+'v1 Frame'!L$3*SIN($C439)*COS($E439),"")</f>
        <is>
          <t/>
        </is>
      </c>
      <c r="Q439" s="8" t="inlineStr">
        <f aca="false">IF(A439&lt;&gt;"",$H439+'v1 Frame'!K$3*COS($E439)-'v1 Frame'!L$3*SIN($E439),"")</f>
        <is>
          <t/>
        </is>
      </c>
      <c r="R439" s="8" t="inlineStr">
        <f aca="false">IF(A439&lt;&gt;"",$I439-'v1 Frame'!J$3*SIN($C439)+'v1 Frame'!K$3*COS($C439)*SIN($E439)+'v1 Frame'!L$3*COS($C439)*COS($E439),"")</f>
        <is>
          <t/>
        </is>
      </c>
      <c r="S439" s="8" t="inlineStr">
        <f aca="false">IF(A439&lt;&gt;"",$G439+'v1 Frame'!M$3*COS($C439)+'v1 Frame'!N$3*SIN($C439)*SIN($E439)+'v1 Frame'!O$3*SIN($C439)*COS($E439),"")</f>
        <is>
          <t/>
        </is>
      </c>
      <c r="T439" s="8" t="inlineStr">
        <f aca="false">IF(A439&lt;&gt;"",$H439+'v1 Frame'!N$3*COS($E439)-'v1 Frame'!O$3*SIN($E439),"")</f>
        <is>
          <t/>
        </is>
      </c>
      <c r="U439" s="8" t="inlineStr">
        <f aca="false">IF(A439&lt;&gt;"",$I439-'v1 Frame'!M$3*SIN($C439)+'v1 Frame'!N$3*COS($C439)*SIN($E439)+'v1 Frame'!O$3*COS($C439)*COS($E439),"")</f>
        <is>
          <t/>
        </is>
      </c>
      <c r="V439" s="8" t="inlineStr">
        <f aca="false">IF(A439&lt;&gt;"",$G439+'v1 Frame'!P$3*COS($C439)+'v1 Frame'!Q$3*SIN($C439)*SIN($E439)+'v1 Frame'!R$3*SIN($C439)*COS($E439),"")</f>
        <is>
          <t/>
        </is>
      </c>
      <c r="W439" s="8" t="inlineStr">
        <f aca="false">IF(A439&lt;&gt;"",$H439+'v1 Frame'!Q$3*COS($E439)-'v1 Frame'!R$3*SIN($E439),"")</f>
        <is>
          <t/>
        </is>
      </c>
      <c r="X439" s="8" t="inlineStr">
        <f aca="false">IF(A439&lt;&gt;"",$I439-'v1 Frame'!P$3*SIN($C439)+'v1 Frame'!Q$3*COS($C439)*SIN($E439)+'v1 Frame'!R$3*COS($C439)*COS($E439),"")</f>
        <is>
          <t/>
        </is>
      </c>
      <c r="Y439" s="8" t="inlineStr">
        <f aca="false">IF(A439&lt;&gt;"",$G439+'v1 Frame'!S$3*COS($C439)+'v1 Frame'!T$3*SIN($C439)*SIN($E439)+'v1 Frame'!U$3*SIN($C439)*COS($E439),"")</f>
        <is>
          <t/>
        </is>
      </c>
      <c r="Z439" s="8" t="inlineStr">
        <f aca="false">IF(A439&lt;&gt;"",$H439+'v1 Frame'!T$3*COS($E439)-'v1 Frame'!U$3*SIN($E439),"")</f>
        <is>
          <t/>
        </is>
      </c>
      <c r="AA439" s="8" t="inlineStr">
        <f aca="false">IF(A439&lt;&gt;"",$I439-'v1 Frame'!S$3*SIN($C439)+'v1 Frame'!T$3*COS($C439)*SIN($E439)+'v1 Frame'!U$3*COS($C439)*COS($E439),"")</f>
        <is>
          <t/>
        </is>
      </c>
      <c r="AB439" s="8" t="inlineStr">
        <f aca="false">IF(A439&lt;&gt;"",$G439+'v1 Frame'!V$3*COS($C439)+'v1 Frame'!W$3*SIN($C439)*SIN($E439)+'v1 Frame'!X$3*SIN($C439)*COS($E439),"")</f>
        <is>
          <t/>
        </is>
      </c>
      <c r="AC439" s="8" t="inlineStr">
        <f aca="false">IF(A439&lt;&gt;"",$H439+'v1 Frame'!W$3*COS($E439)-'v1 Frame'!X$3*SIN($E439),"")</f>
        <is>
          <t/>
        </is>
      </c>
      <c r="AD439" s="8" t="inlineStr">
        <f aca="false">IF(A439&lt;&gt;"",$I439-'v1 Frame'!V$3*SIN($C439)+'v1 Frame'!W$3*COS($C439)*SIN($E439)+'v1 Frame'!X$3*COS($C439)*COS($E439),"")</f>
        <is>
          <t/>
        </is>
      </c>
      <c r="AE439" s="25" t="inlineStr">
        <f aca="false">IF(A439&lt;&gt;"",$G439+'v1 Frame'!Y$3*COS($C439)+'v1 Frame'!Z$3*SIN($C439)*SIN($E439)+'v1 Frame'!AA$3*SIN($C439)*COS($E439),"")</f>
        <is>
          <t/>
        </is>
      </c>
      <c r="AF439" s="25" t="inlineStr">
        <f aca="false">IF(A439&lt;&gt;"",$H439+'v1 Frame'!Z$3*COS($E439)-'v1 Frame'!AA$3*SIN($E439),"")</f>
        <is>
          <t/>
        </is>
      </c>
      <c r="AG439" s="25" t="inlineStr">
        <f aca="false">IF(A439&lt;&gt;"",$I439-'v1 Frame'!Y$3*SIN($C439)+'v1 Frame'!Z$3*COS($C439)*SIN($E439)+'v1 Frame'!AA$3*COS($C439)*COS($E439),"")</f>
        <is>
          <t/>
        </is>
      </c>
      <c r="AH439" s="8" t="inlineStr">
        <f aca="false">IF(A439&lt;&gt;"",SQRT(SUMSQ(G439:I439)),"")</f>
        <is>
          <t/>
        </is>
      </c>
      <c r="AI439" s="8" t="inlineStr">
        <f aca="false">IF(A439&lt;&gt;"",IF(AH439&lt;&gt;0,ACOS(I439/AH439),0),"")</f>
        <is>
          <t/>
        </is>
      </c>
      <c r="AJ439" s="8" t="inlineStr">
        <f aca="false">IF(A439&lt;&gt;"",DEGREES(AI439),"")</f>
        <is>
          <t/>
        </is>
      </c>
      <c r="AK439" s="8" t="inlineStr">
        <f aca="false">IF(A439&lt;&gt;"",IF(OR(G439&lt;&gt;0,H439&lt;&gt;0),ATAN2(G439,H439),0),"")</f>
        <is>
          <t/>
        </is>
      </c>
      <c r="AL439" s="8" t="inlineStr">
        <f aca="false">IF(A439&lt;&gt;"",DEGREES(AK439),"")</f>
        <is>
          <t/>
        </is>
      </c>
      <c r="AM439" s="8" t="inlineStr">
        <f aca="false">IF(A439&lt;&gt;"",SQRT(SUMSQ(J439:L439)),"")</f>
        <is>
          <t/>
        </is>
      </c>
      <c r="AN439" s="8" t="inlineStr">
        <f aca="false">IF(A439&lt;&gt;"",IF(AM439&lt;&gt;0,ACOS(L439/AM439),0),"")</f>
        <is>
          <t/>
        </is>
      </c>
      <c r="AO439" s="8" t="inlineStr">
        <f aca="false">IF(A439&lt;&gt;"",DEGREES(AN439),"")</f>
        <is>
          <t/>
        </is>
      </c>
      <c r="AP439" s="8" t="inlineStr">
        <f aca="false">IF(A439&lt;&gt;"",IF(OR(J439&lt;&gt;0,K439&lt;&gt;0),ATAN2(J439,K439),0),"")</f>
        <is>
          <t/>
        </is>
      </c>
      <c r="AQ439" s="8" t="inlineStr">
        <f aca="false">IF(A439&lt;&gt;"",DEGREES(AP439),"")</f>
        <is>
          <t/>
        </is>
      </c>
      <c r="AR439" s="8" t="inlineStr">
        <f aca="false">IF(A439&lt;&gt;"",SQRT(SUMSQ(M439:O439)),"")</f>
        <is>
          <t/>
        </is>
      </c>
      <c r="AS439" s="8" t="inlineStr">
        <f aca="false">IF(A439&lt;&gt;"",IF(AR439&lt;&gt;0,ACOS(O439/AR439),0),"")</f>
        <is>
          <t/>
        </is>
      </c>
      <c r="AT439" s="8" t="inlineStr">
        <f aca="false">IF(A439&lt;&gt;"",DEGREES(AS439),"")</f>
        <is>
          <t/>
        </is>
      </c>
      <c r="AU439" s="8" t="inlineStr">
        <f aca="false">IF(A439&lt;&gt;"",IF(OR(M439&lt;&gt;0,N439&lt;&gt;0),ATAN2(M439,N439),0),"")</f>
        <is>
          <t/>
        </is>
      </c>
      <c r="AV439" s="8" t="inlineStr">
        <f aca="false">IF(A439&lt;&gt;"",DEGREES(AU439),"")</f>
        <is>
          <t/>
        </is>
      </c>
      <c r="AW439" s="8" t="inlineStr">
        <f aca="false">IF(A439&lt;&gt;"",SQRT(SUMSQ(P439:R439)),"")</f>
        <is>
          <t/>
        </is>
      </c>
      <c r="AX439" s="8" t="inlineStr">
        <f aca="false">IF(A439&lt;&gt;"",IF(AW439&lt;&gt;0,ACOS(R439/AW439),0),"")</f>
        <is>
          <t/>
        </is>
      </c>
      <c r="AY439" s="8" t="inlineStr">
        <f aca="false">IF(A439&lt;&gt;"",DEGREES(AX439),"")</f>
        <is>
          <t/>
        </is>
      </c>
      <c r="AZ439" s="8" t="inlineStr">
        <f aca="false">IF(A439&lt;&gt;"",IF(OR(P439&lt;&gt;0,Q439&lt;&gt;0),ATAN2(P439,Q439),0),"")</f>
        <is>
          <t/>
        </is>
      </c>
      <c r="BA439" s="8" t="inlineStr">
        <f aca="false">IF(A439&lt;&gt;"",DEGREES(AZ439),"")</f>
        <is>
          <t/>
        </is>
      </c>
      <c r="BB439" s="8" t="inlineStr">
        <f aca="false">IF(A439&lt;&gt;"",SQRT(SUMSQ(S439:U439)),"")</f>
        <is>
          <t/>
        </is>
      </c>
      <c r="BC439" s="8" t="inlineStr">
        <f aca="false">IF(A439&lt;&gt;"",IF(BB439&lt;&gt;0,ACOS(U439/BB439),0),"")</f>
        <is>
          <t/>
        </is>
      </c>
      <c r="BD439" s="8" t="inlineStr">
        <f aca="false">IF(A439&lt;&gt;"",DEGREES(BC439),"")</f>
        <is>
          <t/>
        </is>
      </c>
      <c r="BE439" s="8" t="inlineStr">
        <f aca="false">IF(A439&lt;&gt;"",IF(OR(S439&lt;&gt;0,T439&lt;&gt;0),ATAN2(S439,T439),0),"")</f>
        <is>
          <t/>
        </is>
      </c>
      <c r="BF439" s="8" t="inlineStr">
        <f aca="false">IF(A439&lt;&gt;"",DEGREES(BE439),"")</f>
        <is>
          <t/>
        </is>
      </c>
      <c r="BG439" s="8" t="inlineStr">
        <f aca="false">IF(A439&lt;&gt;"",SQRT(SUMSQ(V439:X439)),"")</f>
        <is>
          <t/>
        </is>
      </c>
      <c r="BH439" s="8" t="inlineStr">
        <f aca="false">IF(A439&lt;&gt;"",IF(BG439&lt;&gt;0,ACOS(X439/BG439),0),"")</f>
        <is>
          <t/>
        </is>
      </c>
      <c r="BI439" s="8" t="inlineStr">
        <f aca="false">IF(A439&lt;&gt;"",DEGREES(BH439),"")</f>
        <is>
          <t/>
        </is>
      </c>
      <c r="BJ439" s="8" t="inlineStr">
        <f aca="false">IF(A439&lt;&gt;"",IF(OR(V439&lt;&gt;0,W439&lt;&gt;0),ATAN2(V439,W439),0),"")</f>
        <is>
          <t/>
        </is>
      </c>
      <c r="BK439" s="8" t="inlineStr">
        <f aca="false">IF(A439&lt;&gt;"",DEGREES(BJ439),"")</f>
        <is>
          <t/>
        </is>
      </c>
      <c r="BL439" s="8" t="inlineStr">
        <f aca="false">IF(A439&lt;&gt;"",SQRT(SUMSQ(Y439:AA439)),"")</f>
        <is>
          <t/>
        </is>
      </c>
      <c r="BM439" s="8" t="inlineStr">
        <f aca="false">IF(A439&lt;&gt;"",IF(BL439&lt;&gt;0,ACOS(AA439/BL439),0),"")</f>
        <is>
          <t/>
        </is>
      </c>
      <c r="BN439" s="8" t="inlineStr">
        <f aca="false">IF(A439&lt;&gt;"",DEGREES(BM439),"")</f>
        <is>
          <t/>
        </is>
      </c>
      <c r="BO439" s="8" t="inlineStr">
        <f aca="false">IF(A439&lt;&gt;"",IF(OR(Y439&lt;&gt;0,Z439&lt;&gt;0),ATAN2(Y439,Z439),0),"")</f>
        <is>
          <t/>
        </is>
      </c>
      <c r="BP439" s="8" t="inlineStr">
        <f aca="false">IF(A439&lt;&gt;"",DEGREES(BO439),"")</f>
        <is>
          <t/>
        </is>
      </c>
      <c r="BQ439" s="8" t="inlineStr">
        <f aca="false">IF(A439&lt;&gt;"",SQRT(SUMSQ(AB439:AD439)),"")</f>
        <is>
          <t/>
        </is>
      </c>
      <c r="BR439" s="8" t="inlineStr">
        <f aca="false">IF(A439&lt;&gt;"",IF(BQ439&lt;&gt;0,ACOS(AD439/BQ439),0),"")</f>
        <is>
          <t/>
        </is>
      </c>
      <c r="BS439" s="8" t="inlineStr">
        <f aca="false">IF(A439&lt;&gt;"",DEGREES(BR439),"")</f>
        <is>
          <t/>
        </is>
      </c>
      <c r="BT439" s="8" t="inlineStr">
        <f aca="false">IF(A439&lt;&gt;"",IF(OR(AB439&lt;&gt;0,AC439&lt;&gt;0),ATAN2(AB439,AC439),0),"")</f>
        <is>
          <t/>
        </is>
      </c>
      <c r="BU439" s="8" t="inlineStr">
        <f aca="false">IF(A439&lt;&gt;"",DEGREES(BT439),"")</f>
        <is>
          <t/>
        </is>
      </c>
      <c r="BV439" s="8" t="inlineStr">
        <f aca="false">IF(A439&lt;&gt;"",SQRT(SUMSQ(AE439:AG439)),"")</f>
        <is>
          <t/>
        </is>
      </c>
      <c r="BW439" s="8" t="inlineStr">
        <f aca="false">IF(A439&lt;&gt;"",IF(BV439&lt;&gt;0,ACOS(AG439/BV439),0),"")</f>
        <is>
          <t/>
        </is>
      </c>
      <c r="BX439" s="8" t="inlineStr">
        <f aca="false">IF(A439&lt;&gt;"",DEGREES(BW439),"")</f>
        <is>
          <t/>
        </is>
      </c>
      <c r="BY439" s="8" t="inlineStr">
        <f aca="false">IF(A439&lt;&gt;"",IF(OR(AF439&lt;&gt;0,AG439&lt;&gt;0),ATAN2(AF439,AG439),0),"")</f>
        <is>
          <t/>
        </is>
      </c>
      <c r="BZ439" s="8" t="inlineStr">
        <f aca="false">IF(A439&lt;&gt;"",DEGREES(BY439),"")</f>
        <is>
          <t/>
        </is>
      </c>
      <c r="CA439" s="0" t="inlineStr">
        <f aca="false">IF(A439&lt;&gt;"",IF(AND(AI439&lt;Parameters!$B$11,AI439&gt;Parameters!$B$12,AN439&lt;Parameters!$B$11,AN439&gt;Parameters!$B$12,AS439&lt;Parameters!$B$11,AS439&gt;Parameters!$B$12,AX439&lt;Parameters!$B$11,AX439&gt;Parameters!$B$12,BC439&lt;Parameters!$B$11,BC439&gt;Parameters!$B$12,BM439&lt;Parameters!$B$11,BM439&gt;Parameters!$B$12,BR439&lt;Parameters!$B$11,BR439&gt;Parameters!$B$12,BW439&lt;Parameters!$B$11,BW439&gt;Parameters!$B$12),1,0),"")</f>
        <is>
          <t/>
        </is>
      </c>
      <c r="CB439" s="0" t="inlineStr">
        <f aca="false">IF(A439&lt;&gt;"",IF(OR(AI439&lt;Parameters!$B$12,AI439&gt;Parameters!$B$11),0,1),"")</f>
        <is>
          <t/>
        </is>
      </c>
      <c r="CC439" s="0" t="inlineStr">
        <f aca="false">IF(A439&lt;&gt;"",IF(OR(AN439&lt;Parameters!$B$12,AN439&gt;Parameters!$B$11),0,1),"")</f>
        <is>
          <t/>
        </is>
      </c>
      <c r="CD439" s="0" t="inlineStr">
        <f aca="false">IF(A439&lt;&gt;"",IF(OR(AS439&lt;Parameters!$B$12,AS439&gt;Parameters!$B$11),0,1),"")</f>
        <is>
          <t/>
        </is>
      </c>
      <c r="CE439" s="0" t="inlineStr">
        <f aca="false">IF(A439&lt;&gt;"",IF(OR(AX439&lt;Parameters!$B$12,AX439&gt;Parameters!$B$11),0,1),"")</f>
        <is>
          <t/>
        </is>
      </c>
      <c r="CF439" s="0" t="inlineStr">
        <f aca="false">IF(A439&lt;&gt;"",IF(OR(BC439&lt;Parameters!$B$12,BC439&gt;Parameters!$B$11),0,1),"")</f>
        <is>
          <t/>
        </is>
      </c>
      <c r="CG439" s="0" t="inlineStr">
        <f aca="false">IF(A439&lt;&gt;"",IF(OR(BH439&lt;Parameters!$B$12,BH439&gt;Parameters!$B$11),0,1),"")</f>
        <is>
          <t/>
        </is>
      </c>
      <c r="CH439" s="0" t="inlineStr">
        <f aca="false">IF(A439&lt;&gt;"",IF(OR(BM439&lt;Parameters!$B$12,BM439&gt;Parameters!$B$11),0,1),"")</f>
        <is>
          <t/>
        </is>
      </c>
      <c r="CI439" s="0" t="inlineStr">
        <f aca="false">IF(A439&lt;&gt;"",IF(OR(BR439&lt;Parameters!$B$12,BR439&gt;Parameters!$B$11),0,1),"")</f>
        <is>
          <t/>
        </is>
      </c>
      <c r="CJ439" s="0" t="inlineStr">
        <f aca="false">IF(A439&lt;&gt;"",IF(OR(BW439&lt;Parameters!$B$12,BW439&gt;Parameters!$B$11),0,1),"")</f>
        <is>
          <t/>
        </is>
      </c>
      <c r="CK439" s="26" t="inlineStr">
        <f aca="false">IF(A439&lt;&gt;"",SUM(CB439:CJ439)/9,"")</f>
        <is>
          <t/>
        </is>
      </c>
      <c r="CL439" s="0" t="inlineStr">
        <f aca="false">IF(A439&lt;&gt;"",CK439*9,"")</f>
        <is>
          <t/>
        </is>
      </c>
      <c r="CM439" s="8" t="inlineStr">
        <f aca="false">IF(A439&lt;&gt;"",TEXT(B439,CM$2)&amp;" "&amp;TEXT(A439,CM$2),"")</f>
        <is>
          <t/>
        </is>
      </c>
    </row>
    <row r="440" customFormat="false" ht="15" hidden="false" customHeight="false" outlineLevel="0" collapsed="false">
      <c r="A440" s="0" t="inlineStr">
        <f aca="false">IF(OR(B439&lt;Parameters!$K$12,A439&lt;Parameters!$K$12),IF(A439&lt;Parameters!$K$12,A439+1,0),"")</f>
        <is>
          <t/>
        </is>
      </c>
      <c r="B440" s="0" t="inlineStr">
        <f aca="false">IF(A440&lt;&gt;"",IF(A440=0,B439+1,B439),"")</f>
        <is>
          <t/>
        </is>
      </c>
      <c r="C440" s="24" t="inlineStr">
        <f aca="false">IF(A440&lt;&gt;"",-_phi*(A440+0.5),"")</f>
        <is>
          <t/>
        </is>
      </c>
      <c r="D440" s="8" t="inlineStr">
        <f aca="false">IF(A440&lt;&gt;"",DEGREES(C440),"")</f>
        <is>
          <t/>
        </is>
      </c>
      <c r="E440" s="24" t="inlineStr">
        <f aca="false">IF(A440&lt;&gt;"",_phi*(B440+0.5),"")</f>
        <is>
          <t/>
        </is>
      </c>
      <c r="F440" s="8" t="inlineStr">
        <f aca="false">IF(A440&lt;&gt;"",DEGREES(E440),"")</f>
        <is>
          <t/>
        </is>
      </c>
      <c r="G440" s="8" t="inlineStr">
        <f aca="false">IF(A440&lt;&gt;"",LOOKUP(A440,h!$A$3:$A$30,h!$D$3:$D$30),"")</f>
        <is>
          <t/>
        </is>
      </c>
      <c r="H440" s="8" t="inlineStr">
        <f aca="false">IF(A440&lt;&gt;"",LOOKUP(B440,h!$A$3:$A$30,h!$D$3:$D$30),"")</f>
        <is>
          <t/>
        </is>
      </c>
      <c r="I440" s="8" t="inlineStr">
        <f aca="false">IF(A440&lt;&gt;"",_zif,"")</f>
        <is>
          <t/>
        </is>
      </c>
      <c r="J440" s="8" t="inlineStr">
        <f aca="false">IF(A440&lt;&gt;"",$G440+'v1 Frame'!D$3*COS($C440)+'v1 Frame'!E$3*SIN($C440)*SIN($E440)+'v1 Frame'!F$3*SIN($C440)*COS($E440),"")</f>
        <is>
          <t/>
        </is>
      </c>
      <c r="K440" s="8" t="inlineStr">
        <f aca="false">IF(A440&lt;&gt;"",$H440+'v1 Frame'!E$3*COS($E440)-'v1 Frame'!F$3*SIN($E440),"")</f>
        <is>
          <t/>
        </is>
      </c>
      <c r="L440" s="8" t="inlineStr">
        <f aca="false">IF(A440&lt;&gt;"",$I440-'v1 Frame'!D$3*SIN($C440)+'v1 Frame'!E$3*COS($C440)*SIN($E440)+'v1 Frame'!F$3*COS($C440)*COS($E440),"")</f>
        <is>
          <t/>
        </is>
      </c>
      <c r="M440" s="8" t="inlineStr">
        <f aca="false">IF(A440&lt;&gt;"",$G440+'v1 Frame'!G$3*COS($C440)+'v1 Frame'!H$3*SIN($C440)*SIN($E440)+'v1 Frame'!I$3*SIN($C440)*COS($E440),"")</f>
        <is>
          <t/>
        </is>
      </c>
      <c r="N440" s="8" t="inlineStr">
        <f aca="false">IF(A440&lt;&gt;"",$H440+'v1 Frame'!H$3*COS($E440)-'v1 Frame'!I$3*SIN($E440),"")</f>
        <is>
          <t/>
        </is>
      </c>
      <c r="O440" s="8" t="inlineStr">
        <f aca="false">IF(A440&lt;&gt;"",$I440-'v1 Frame'!G$3*SIN($C440)+'v1 Frame'!H$3*COS($C440)*SIN($E440)+'v1 Frame'!I$3*COS($C440)*COS($E440),"")</f>
        <is>
          <t/>
        </is>
      </c>
      <c r="P440" s="8" t="inlineStr">
        <f aca="false">IF(A440&lt;&gt;"",$G440+'v1 Frame'!J$3*COS($C440)+'v1 Frame'!K$3*SIN($C440)*SIN($E440)+'v1 Frame'!L$3*SIN($C440)*COS($E440),"")</f>
        <is>
          <t/>
        </is>
      </c>
      <c r="Q440" s="8" t="inlineStr">
        <f aca="false">IF(A440&lt;&gt;"",$H440+'v1 Frame'!K$3*COS($E440)-'v1 Frame'!L$3*SIN($E440),"")</f>
        <is>
          <t/>
        </is>
      </c>
      <c r="R440" s="8" t="inlineStr">
        <f aca="false">IF(A440&lt;&gt;"",$I440-'v1 Frame'!J$3*SIN($C440)+'v1 Frame'!K$3*COS($C440)*SIN($E440)+'v1 Frame'!L$3*COS($C440)*COS($E440),"")</f>
        <is>
          <t/>
        </is>
      </c>
      <c r="S440" s="8" t="inlineStr">
        <f aca="false">IF(A440&lt;&gt;"",$G440+'v1 Frame'!M$3*COS($C440)+'v1 Frame'!N$3*SIN($C440)*SIN($E440)+'v1 Frame'!O$3*SIN($C440)*COS($E440),"")</f>
        <is>
          <t/>
        </is>
      </c>
      <c r="T440" s="8" t="inlineStr">
        <f aca="false">IF(A440&lt;&gt;"",$H440+'v1 Frame'!N$3*COS($E440)-'v1 Frame'!O$3*SIN($E440),"")</f>
        <is>
          <t/>
        </is>
      </c>
      <c r="U440" s="8" t="inlineStr">
        <f aca="false">IF(A440&lt;&gt;"",$I440-'v1 Frame'!M$3*SIN($C440)+'v1 Frame'!N$3*COS($C440)*SIN($E440)+'v1 Frame'!O$3*COS($C440)*COS($E440),"")</f>
        <is>
          <t/>
        </is>
      </c>
      <c r="V440" s="8" t="inlineStr">
        <f aca="false">IF(A440&lt;&gt;"",$G440+'v1 Frame'!P$3*COS($C440)+'v1 Frame'!Q$3*SIN($C440)*SIN($E440)+'v1 Frame'!R$3*SIN($C440)*COS($E440),"")</f>
        <is>
          <t/>
        </is>
      </c>
      <c r="W440" s="8" t="inlineStr">
        <f aca="false">IF(A440&lt;&gt;"",$H440+'v1 Frame'!Q$3*COS($E440)-'v1 Frame'!R$3*SIN($E440),"")</f>
        <is>
          <t/>
        </is>
      </c>
      <c r="X440" s="8" t="inlineStr">
        <f aca="false">IF(A440&lt;&gt;"",$I440-'v1 Frame'!P$3*SIN($C440)+'v1 Frame'!Q$3*COS($C440)*SIN($E440)+'v1 Frame'!R$3*COS($C440)*COS($E440),"")</f>
        <is>
          <t/>
        </is>
      </c>
      <c r="Y440" s="8" t="inlineStr">
        <f aca="false">IF(A440&lt;&gt;"",$G440+'v1 Frame'!S$3*COS($C440)+'v1 Frame'!T$3*SIN($C440)*SIN($E440)+'v1 Frame'!U$3*SIN($C440)*COS($E440),"")</f>
        <is>
          <t/>
        </is>
      </c>
      <c r="Z440" s="8" t="inlineStr">
        <f aca="false">IF(A440&lt;&gt;"",$H440+'v1 Frame'!T$3*COS($E440)-'v1 Frame'!U$3*SIN($E440),"")</f>
        <is>
          <t/>
        </is>
      </c>
      <c r="AA440" s="8" t="inlineStr">
        <f aca="false">IF(A440&lt;&gt;"",$I440-'v1 Frame'!S$3*SIN($C440)+'v1 Frame'!T$3*COS($C440)*SIN($E440)+'v1 Frame'!U$3*COS($C440)*COS($E440),"")</f>
        <is>
          <t/>
        </is>
      </c>
      <c r="AB440" s="8" t="inlineStr">
        <f aca="false">IF(A440&lt;&gt;"",$G440+'v1 Frame'!V$3*COS($C440)+'v1 Frame'!W$3*SIN($C440)*SIN($E440)+'v1 Frame'!X$3*SIN($C440)*COS($E440),"")</f>
        <is>
          <t/>
        </is>
      </c>
      <c r="AC440" s="8" t="inlineStr">
        <f aca="false">IF(A440&lt;&gt;"",$H440+'v1 Frame'!W$3*COS($E440)-'v1 Frame'!X$3*SIN($E440),"")</f>
        <is>
          <t/>
        </is>
      </c>
      <c r="AD440" s="8" t="inlineStr">
        <f aca="false">IF(A440&lt;&gt;"",$I440-'v1 Frame'!V$3*SIN($C440)+'v1 Frame'!W$3*COS($C440)*SIN($E440)+'v1 Frame'!X$3*COS($C440)*COS($E440),"")</f>
        <is>
          <t/>
        </is>
      </c>
      <c r="AE440" s="25" t="inlineStr">
        <f aca="false">IF(A440&lt;&gt;"",$G440+'v1 Frame'!Y$3*COS($C440)+'v1 Frame'!Z$3*SIN($C440)*SIN($E440)+'v1 Frame'!AA$3*SIN($C440)*COS($E440),"")</f>
        <is>
          <t/>
        </is>
      </c>
      <c r="AF440" s="25" t="inlineStr">
        <f aca="false">IF(A440&lt;&gt;"",$H440+'v1 Frame'!Z$3*COS($E440)-'v1 Frame'!AA$3*SIN($E440),"")</f>
        <is>
          <t/>
        </is>
      </c>
      <c r="AG440" s="25" t="inlineStr">
        <f aca="false">IF(A440&lt;&gt;"",$I440-'v1 Frame'!Y$3*SIN($C440)+'v1 Frame'!Z$3*COS($C440)*SIN($E440)+'v1 Frame'!AA$3*COS($C440)*COS($E440),"")</f>
        <is>
          <t/>
        </is>
      </c>
      <c r="AH440" s="8" t="inlineStr">
        <f aca="false">IF(A440&lt;&gt;"",SQRT(SUMSQ(G440:I440)),"")</f>
        <is>
          <t/>
        </is>
      </c>
      <c r="AI440" s="8" t="inlineStr">
        <f aca="false">IF(A440&lt;&gt;"",IF(AH440&lt;&gt;0,ACOS(I440/AH440),0),"")</f>
        <is>
          <t/>
        </is>
      </c>
      <c r="AJ440" s="8" t="inlineStr">
        <f aca="false">IF(A440&lt;&gt;"",DEGREES(AI440),"")</f>
        <is>
          <t/>
        </is>
      </c>
      <c r="AK440" s="8" t="inlineStr">
        <f aca="false">IF(A440&lt;&gt;"",IF(OR(G440&lt;&gt;0,H440&lt;&gt;0),ATAN2(G440,H440),0),"")</f>
        <is>
          <t/>
        </is>
      </c>
      <c r="AL440" s="8" t="inlineStr">
        <f aca="false">IF(A440&lt;&gt;"",DEGREES(AK440),"")</f>
        <is>
          <t/>
        </is>
      </c>
      <c r="AM440" s="8" t="inlineStr">
        <f aca="false">IF(A440&lt;&gt;"",SQRT(SUMSQ(J440:L440)),"")</f>
        <is>
          <t/>
        </is>
      </c>
      <c r="AN440" s="8" t="inlineStr">
        <f aca="false">IF(A440&lt;&gt;"",IF(AM440&lt;&gt;0,ACOS(L440/AM440),0),"")</f>
        <is>
          <t/>
        </is>
      </c>
      <c r="AO440" s="8" t="inlineStr">
        <f aca="false">IF(A440&lt;&gt;"",DEGREES(AN440),"")</f>
        <is>
          <t/>
        </is>
      </c>
      <c r="AP440" s="8" t="inlineStr">
        <f aca="false">IF(A440&lt;&gt;"",IF(OR(J440&lt;&gt;0,K440&lt;&gt;0),ATAN2(J440,K440),0),"")</f>
        <is>
          <t/>
        </is>
      </c>
      <c r="AQ440" s="8" t="inlineStr">
        <f aca="false">IF(A440&lt;&gt;"",DEGREES(AP440),"")</f>
        <is>
          <t/>
        </is>
      </c>
      <c r="AR440" s="8" t="inlineStr">
        <f aca="false">IF(A440&lt;&gt;"",SQRT(SUMSQ(M440:O440)),"")</f>
        <is>
          <t/>
        </is>
      </c>
      <c r="AS440" s="8" t="inlineStr">
        <f aca="false">IF(A440&lt;&gt;"",IF(AR440&lt;&gt;0,ACOS(O440/AR440),0),"")</f>
        <is>
          <t/>
        </is>
      </c>
      <c r="AT440" s="8" t="inlineStr">
        <f aca="false">IF(A440&lt;&gt;"",DEGREES(AS440),"")</f>
        <is>
          <t/>
        </is>
      </c>
      <c r="AU440" s="8" t="inlineStr">
        <f aca="false">IF(A440&lt;&gt;"",IF(OR(M440&lt;&gt;0,N440&lt;&gt;0),ATAN2(M440,N440),0),"")</f>
        <is>
          <t/>
        </is>
      </c>
      <c r="AV440" s="8" t="inlineStr">
        <f aca="false">IF(A440&lt;&gt;"",DEGREES(AU440),"")</f>
        <is>
          <t/>
        </is>
      </c>
      <c r="AW440" s="8" t="inlineStr">
        <f aca="false">IF(A440&lt;&gt;"",SQRT(SUMSQ(P440:R440)),"")</f>
        <is>
          <t/>
        </is>
      </c>
      <c r="AX440" s="8" t="inlineStr">
        <f aca="false">IF(A440&lt;&gt;"",IF(AW440&lt;&gt;0,ACOS(R440/AW440),0),"")</f>
        <is>
          <t/>
        </is>
      </c>
      <c r="AY440" s="8" t="inlineStr">
        <f aca="false">IF(A440&lt;&gt;"",DEGREES(AX440),"")</f>
        <is>
          <t/>
        </is>
      </c>
      <c r="AZ440" s="8" t="inlineStr">
        <f aca="false">IF(A440&lt;&gt;"",IF(OR(P440&lt;&gt;0,Q440&lt;&gt;0),ATAN2(P440,Q440),0),"")</f>
        <is>
          <t/>
        </is>
      </c>
      <c r="BA440" s="8" t="inlineStr">
        <f aca="false">IF(A440&lt;&gt;"",DEGREES(AZ440),"")</f>
        <is>
          <t/>
        </is>
      </c>
      <c r="BB440" s="8" t="inlineStr">
        <f aca="false">IF(A440&lt;&gt;"",SQRT(SUMSQ(S440:U440)),"")</f>
        <is>
          <t/>
        </is>
      </c>
      <c r="BC440" s="8" t="inlineStr">
        <f aca="false">IF(A440&lt;&gt;"",IF(BB440&lt;&gt;0,ACOS(U440/BB440),0),"")</f>
        <is>
          <t/>
        </is>
      </c>
      <c r="BD440" s="8" t="inlineStr">
        <f aca="false">IF(A440&lt;&gt;"",DEGREES(BC440),"")</f>
        <is>
          <t/>
        </is>
      </c>
      <c r="BE440" s="8" t="inlineStr">
        <f aca="false">IF(A440&lt;&gt;"",IF(OR(S440&lt;&gt;0,T440&lt;&gt;0),ATAN2(S440,T440),0),"")</f>
        <is>
          <t/>
        </is>
      </c>
      <c r="BF440" s="8" t="inlineStr">
        <f aca="false">IF(A440&lt;&gt;"",DEGREES(BE440),"")</f>
        <is>
          <t/>
        </is>
      </c>
      <c r="BG440" s="8" t="inlineStr">
        <f aca="false">IF(A440&lt;&gt;"",SQRT(SUMSQ(V440:X440)),"")</f>
        <is>
          <t/>
        </is>
      </c>
      <c r="BH440" s="8" t="inlineStr">
        <f aca="false">IF(A440&lt;&gt;"",IF(BG440&lt;&gt;0,ACOS(X440/BG440),0),"")</f>
        <is>
          <t/>
        </is>
      </c>
      <c r="BI440" s="8" t="inlineStr">
        <f aca="false">IF(A440&lt;&gt;"",DEGREES(BH440),"")</f>
        <is>
          <t/>
        </is>
      </c>
      <c r="BJ440" s="8" t="inlineStr">
        <f aca="false">IF(A440&lt;&gt;"",IF(OR(V440&lt;&gt;0,W440&lt;&gt;0),ATAN2(V440,W440),0),"")</f>
        <is>
          <t/>
        </is>
      </c>
      <c r="BK440" s="8" t="inlineStr">
        <f aca="false">IF(A440&lt;&gt;"",DEGREES(BJ440),"")</f>
        <is>
          <t/>
        </is>
      </c>
      <c r="BL440" s="8" t="inlineStr">
        <f aca="false">IF(A440&lt;&gt;"",SQRT(SUMSQ(Y440:AA440)),"")</f>
        <is>
          <t/>
        </is>
      </c>
      <c r="BM440" s="8" t="inlineStr">
        <f aca="false">IF(A440&lt;&gt;"",IF(BL440&lt;&gt;0,ACOS(AA440/BL440),0),"")</f>
        <is>
          <t/>
        </is>
      </c>
      <c r="BN440" s="8" t="inlineStr">
        <f aca="false">IF(A440&lt;&gt;"",DEGREES(BM440),"")</f>
        <is>
          <t/>
        </is>
      </c>
      <c r="BO440" s="8" t="inlineStr">
        <f aca="false">IF(A440&lt;&gt;"",IF(OR(Y440&lt;&gt;0,Z440&lt;&gt;0),ATAN2(Y440,Z440),0),"")</f>
        <is>
          <t/>
        </is>
      </c>
      <c r="BP440" s="8" t="inlineStr">
        <f aca="false">IF(A440&lt;&gt;"",DEGREES(BO440),"")</f>
        <is>
          <t/>
        </is>
      </c>
      <c r="BQ440" s="8" t="inlineStr">
        <f aca="false">IF(A440&lt;&gt;"",SQRT(SUMSQ(AB440:AD440)),"")</f>
        <is>
          <t/>
        </is>
      </c>
      <c r="BR440" s="8" t="inlineStr">
        <f aca="false">IF(A440&lt;&gt;"",IF(BQ440&lt;&gt;0,ACOS(AD440/BQ440),0),"")</f>
        <is>
          <t/>
        </is>
      </c>
      <c r="BS440" s="8" t="inlineStr">
        <f aca="false">IF(A440&lt;&gt;"",DEGREES(BR440),"")</f>
        <is>
          <t/>
        </is>
      </c>
      <c r="BT440" s="8" t="inlineStr">
        <f aca="false">IF(A440&lt;&gt;"",IF(OR(AB440&lt;&gt;0,AC440&lt;&gt;0),ATAN2(AB440,AC440),0),"")</f>
        <is>
          <t/>
        </is>
      </c>
      <c r="BU440" s="8" t="inlineStr">
        <f aca="false">IF(A440&lt;&gt;"",DEGREES(BT440),"")</f>
        <is>
          <t/>
        </is>
      </c>
      <c r="BV440" s="8" t="inlineStr">
        <f aca="false">IF(A440&lt;&gt;"",SQRT(SUMSQ(AE440:AG440)),"")</f>
        <is>
          <t/>
        </is>
      </c>
      <c r="BW440" s="8" t="inlineStr">
        <f aca="false">IF(A440&lt;&gt;"",IF(BV440&lt;&gt;0,ACOS(AG440/BV440),0),"")</f>
        <is>
          <t/>
        </is>
      </c>
      <c r="BX440" s="8" t="inlineStr">
        <f aca="false">IF(A440&lt;&gt;"",DEGREES(BW440),"")</f>
        <is>
          <t/>
        </is>
      </c>
      <c r="BY440" s="8" t="inlineStr">
        <f aca="false">IF(A440&lt;&gt;"",IF(OR(AF440&lt;&gt;0,AG440&lt;&gt;0),ATAN2(AF440,AG440),0),"")</f>
        <is>
          <t/>
        </is>
      </c>
      <c r="BZ440" s="8" t="inlineStr">
        <f aca="false">IF(A440&lt;&gt;"",DEGREES(BY440),"")</f>
        <is>
          <t/>
        </is>
      </c>
      <c r="CA440" s="0" t="inlineStr">
        <f aca="false">IF(A440&lt;&gt;"",IF(AND(AI440&lt;Parameters!$B$11,AI440&gt;Parameters!$B$12,AN440&lt;Parameters!$B$11,AN440&gt;Parameters!$B$12,AS440&lt;Parameters!$B$11,AS440&gt;Parameters!$B$12,AX440&lt;Parameters!$B$11,AX440&gt;Parameters!$B$12,BC440&lt;Parameters!$B$11,BC440&gt;Parameters!$B$12,BM440&lt;Parameters!$B$11,BM440&gt;Parameters!$B$12,BR440&lt;Parameters!$B$11,BR440&gt;Parameters!$B$12,BW440&lt;Parameters!$B$11,BW440&gt;Parameters!$B$12),1,0),"")</f>
        <is>
          <t/>
        </is>
      </c>
      <c r="CB440" s="0" t="inlineStr">
        <f aca="false">IF(A440&lt;&gt;"",IF(OR(AI440&lt;Parameters!$B$12,AI440&gt;Parameters!$B$11),0,1),"")</f>
        <is>
          <t/>
        </is>
      </c>
      <c r="CC440" s="0" t="inlineStr">
        <f aca="false">IF(A440&lt;&gt;"",IF(OR(AN440&lt;Parameters!$B$12,AN440&gt;Parameters!$B$11),0,1),"")</f>
        <is>
          <t/>
        </is>
      </c>
      <c r="CD440" s="0" t="inlineStr">
        <f aca="false">IF(A440&lt;&gt;"",IF(OR(AS440&lt;Parameters!$B$12,AS440&gt;Parameters!$B$11),0,1),"")</f>
        <is>
          <t/>
        </is>
      </c>
      <c r="CE440" s="0" t="inlineStr">
        <f aca="false">IF(A440&lt;&gt;"",IF(OR(AX440&lt;Parameters!$B$12,AX440&gt;Parameters!$B$11),0,1),"")</f>
        <is>
          <t/>
        </is>
      </c>
      <c r="CF440" s="0" t="inlineStr">
        <f aca="false">IF(A440&lt;&gt;"",IF(OR(BC440&lt;Parameters!$B$12,BC440&gt;Parameters!$B$11),0,1),"")</f>
        <is>
          <t/>
        </is>
      </c>
      <c r="CG440" s="0" t="inlineStr">
        <f aca="false">IF(A440&lt;&gt;"",IF(OR(BH440&lt;Parameters!$B$12,BH440&gt;Parameters!$B$11),0,1),"")</f>
        <is>
          <t/>
        </is>
      </c>
      <c r="CH440" s="0" t="inlineStr">
        <f aca="false">IF(A440&lt;&gt;"",IF(OR(BM440&lt;Parameters!$B$12,BM440&gt;Parameters!$B$11),0,1),"")</f>
        <is>
          <t/>
        </is>
      </c>
      <c r="CI440" s="0" t="inlineStr">
        <f aca="false">IF(A440&lt;&gt;"",IF(OR(BR440&lt;Parameters!$B$12,BR440&gt;Parameters!$B$11),0,1),"")</f>
        <is>
          <t/>
        </is>
      </c>
      <c r="CJ440" s="0" t="inlineStr">
        <f aca="false">IF(A440&lt;&gt;"",IF(OR(BW440&lt;Parameters!$B$12,BW440&gt;Parameters!$B$11),0,1),"")</f>
        <is>
          <t/>
        </is>
      </c>
      <c r="CK440" s="26" t="inlineStr">
        <f aca="false">IF(A440&lt;&gt;"",SUM(CB440:CJ440)/9,"")</f>
        <is>
          <t/>
        </is>
      </c>
      <c r="CL440" s="0" t="inlineStr">
        <f aca="false">IF(A440&lt;&gt;"",CK440*9,"")</f>
        <is>
          <t/>
        </is>
      </c>
      <c r="CM440" s="8" t="inlineStr">
        <f aca="false">IF(A440&lt;&gt;"",TEXT(B440,CM$2)&amp;" "&amp;TEXT(A440,CM$2),"")</f>
        <is>
          <t/>
        </is>
      </c>
    </row>
    <row r="441" customFormat="false" ht="15" hidden="false" customHeight="false" outlineLevel="0" collapsed="false">
      <c r="A441" s="0" t="inlineStr">
        <f aca="false">IF(OR(B440&lt;Parameters!$K$12,A440&lt;Parameters!$K$12),IF(A440&lt;Parameters!$K$12,A440+1,0),"")</f>
        <is>
          <t/>
        </is>
      </c>
      <c r="B441" s="0" t="inlineStr">
        <f aca="false">IF(A441&lt;&gt;"",IF(A441=0,B440+1,B440),"")</f>
        <is>
          <t/>
        </is>
      </c>
      <c r="C441" s="24" t="inlineStr">
        <f aca="false">IF(A441&lt;&gt;"",-_phi*(A441+0.5),"")</f>
        <is>
          <t/>
        </is>
      </c>
      <c r="D441" s="8" t="inlineStr">
        <f aca="false">IF(A441&lt;&gt;"",DEGREES(C441),"")</f>
        <is>
          <t/>
        </is>
      </c>
      <c r="E441" s="24" t="inlineStr">
        <f aca="false">IF(A441&lt;&gt;"",_phi*(B441+0.5),"")</f>
        <is>
          <t/>
        </is>
      </c>
      <c r="F441" s="8" t="inlineStr">
        <f aca="false">IF(A441&lt;&gt;"",DEGREES(E441),"")</f>
        <is>
          <t/>
        </is>
      </c>
      <c r="G441" s="8" t="inlineStr">
        <f aca="false">IF(A441&lt;&gt;"",LOOKUP(A441,h!$A$3:$A$30,h!$D$3:$D$30),"")</f>
        <is>
          <t/>
        </is>
      </c>
      <c r="H441" s="8" t="inlineStr">
        <f aca="false">IF(A441&lt;&gt;"",LOOKUP(B441,h!$A$3:$A$30,h!$D$3:$D$30),"")</f>
        <is>
          <t/>
        </is>
      </c>
      <c r="I441" s="8" t="inlineStr">
        <f aca="false">IF(A441&lt;&gt;"",_zif,"")</f>
        <is>
          <t/>
        </is>
      </c>
      <c r="J441" s="8" t="inlineStr">
        <f aca="false">IF(A441&lt;&gt;"",$G441+'v1 Frame'!D$3*COS($C441)+'v1 Frame'!E$3*SIN($C441)*SIN($E441)+'v1 Frame'!F$3*SIN($C441)*COS($E441),"")</f>
        <is>
          <t/>
        </is>
      </c>
      <c r="K441" s="8" t="inlineStr">
        <f aca="false">IF(A441&lt;&gt;"",$H441+'v1 Frame'!E$3*COS($E441)-'v1 Frame'!F$3*SIN($E441),"")</f>
        <is>
          <t/>
        </is>
      </c>
      <c r="L441" s="8" t="inlineStr">
        <f aca="false">IF(A441&lt;&gt;"",$I441-'v1 Frame'!D$3*SIN($C441)+'v1 Frame'!E$3*COS($C441)*SIN($E441)+'v1 Frame'!F$3*COS($C441)*COS($E441),"")</f>
        <is>
          <t/>
        </is>
      </c>
      <c r="M441" s="8" t="inlineStr">
        <f aca="false">IF(A441&lt;&gt;"",$G441+'v1 Frame'!G$3*COS($C441)+'v1 Frame'!H$3*SIN($C441)*SIN($E441)+'v1 Frame'!I$3*SIN($C441)*COS($E441),"")</f>
        <is>
          <t/>
        </is>
      </c>
      <c r="N441" s="8" t="inlineStr">
        <f aca="false">IF(A441&lt;&gt;"",$H441+'v1 Frame'!H$3*COS($E441)-'v1 Frame'!I$3*SIN($E441),"")</f>
        <is>
          <t/>
        </is>
      </c>
      <c r="O441" s="8" t="inlineStr">
        <f aca="false">IF(A441&lt;&gt;"",$I441-'v1 Frame'!G$3*SIN($C441)+'v1 Frame'!H$3*COS($C441)*SIN($E441)+'v1 Frame'!I$3*COS($C441)*COS($E441),"")</f>
        <is>
          <t/>
        </is>
      </c>
      <c r="P441" s="8" t="inlineStr">
        <f aca="false">IF(A441&lt;&gt;"",$G441+'v1 Frame'!J$3*COS($C441)+'v1 Frame'!K$3*SIN($C441)*SIN($E441)+'v1 Frame'!L$3*SIN($C441)*COS($E441),"")</f>
        <is>
          <t/>
        </is>
      </c>
      <c r="Q441" s="8" t="inlineStr">
        <f aca="false">IF(A441&lt;&gt;"",$H441+'v1 Frame'!K$3*COS($E441)-'v1 Frame'!L$3*SIN($E441),"")</f>
        <is>
          <t/>
        </is>
      </c>
      <c r="R441" s="8" t="inlineStr">
        <f aca="false">IF(A441&lt;&gt;"",$I441-'v1 Frame'!J$3*SIN($C441)+'v1 Frame'!K$3*COS($C441)*SIN($E441)+'v1 Frame'!L$3*COS($C441)*COS($E441),"")</f>
        <is>
          <t/>
        </is>
      </c>
      <c r="S441" s="8" t="inlineStr">
        <f aca="false">IF(A441&lt;&gt;"",$G441+'v1 Frame'!M$3*COS($C441)+'v1 Frame'!N$3*SIN($C441)*SIN($E441)+'v1 Frame'!O$3*SIN($C441)*COS($E441),"")</f>
        <is>
          <t/>
        </is>
      </c>
      <c r="T441" s="8" t="inlineStr">
        <f aca="false">IF(A441&lt;&gt;"",$H441+'v1 Frame'!N$3*COS($E441)-'v1 Frame'!O$3*SIN($E441),"")</f>
        <is>
          <t/>
        </is>
      </c>
      <c r="U441" s="8" t="inlineStr">
        <f aca="false">IF(A441&lt;&gt;"",$I441-'v1 Frame'!M$3*SIN($C441)+'v1 Frame'!N$3*COS($C441)*SIN($E441)+'v1 Frame'!O$3*COS($C441)*COS($E441),"")</f>
        <is>
          <t/>
        </is>
      </c>
      <c r="V441" s="8" t="inlineStr">
        <f aca="false">IF(A441&lt;&gt;"",$G441+'v1 Frame'!P$3*COS($C441)+'v1 Frame'!Q$3*SIN($C441)*SIN($E441)+'v1 Frame'!R$3*SIN($C441)*COS($E441),"")</f>
        <is>
          <t/>
        </is>
      </c>
      <c r="W441" s="8" t="inlineStr">
        <f aca="false">IF(A441&lt;&gt;"",$H441+'v1 Frame'!Q$3*COS($E441)-'v1 Frame'!R$3*SIN($E441),"")</f>
        <is>
          <t/>
        </is>
      </c>
      <c r="X441" s="8" t="inlineStr">
        <f aca="false">IF(A441&lt;&gt;"",$I441-'v1 Frame'!P$3*SIN($C441)+'v1 Frame'!Q$3*COS($C441)*SIN($E441)+'v1 Frame'!R$3*COS($C441)*COS($E441),"")</f>
        <is>
          <t/>
        </is>
      </c>
      <c r="Y441" s="8" t="inlineStr">
        <f aca="false">IF(A441&lt;&gt;"",$G441+'v1 Frame'!S$3*COS($C441)+'v1 Frame'!T$3*SIN($C441)*SIN($E441)+'v1 Frame'!U$3*SIN($C441)*COS($E441),"")</f>
        <is>
          <t/>
        </is>
      </c>
      <c r="Z441" s="8" t="inlineStr">
        <f aca="false">IF(A441&lt;&gt;"",$H441+'v1 Frame'!T$3*COS($E441)-'v1 Frame'!U$3*SIN($E441),"")</f>
        <is>
          <t/>
        </is>
      </c>
      <c r="AA441" s="8" t="inlineStr">
        <f aca="false">IF(A441&lt;&gt;"",$I441-'v1 Frame'!S$3*SIN($C441)+'v1 Frame'!T$3*COS($C441)*SIN($E441)+'v1 Frame'!U$3*COS($C441)*COS($E441),"")</f>
        <is>
          <t/>
        </is>
      </c>
      <c r="AB441" s="8" t="inlineStr">
        <f aca="false">IF(A441&lt;&gt;"",$G441+'v1 Frame'!V$3*COS($C441)+'v1 Frame'!W$3*SIN($C441)*SIN($E441)+'v1 Frame'!X$3*SIN($C441)*COS($E441),"")</f>
        <is>
          <t/>
        </is>
      </c>
      <c r="AC441" s="8" t="inlineStr">
        <f aca="false">IF(A441&lt;&gt;"",$H441+'v1 Frame'!W$3*COS($E441)-'v1 Frame'!X$3*SIN($E441),"")</f>
        <is>
          <t/>
        </is>
      </c>
      <c r="AD441" s="8" t="inlineStr">
        <f aca="false">IF(A441&lt;&gt;"",$I441-'v1 Frame'!V$3*SIN($C441)+'v1 Frame'!W$3*COS($C441)*SIN($E441)+'v1 Frame'!X$3*COS($C441)*COS($E441),"")</f>
        <is>
          <t/>
        </is>
      </c>
      <c r="AE441" s="25" t="inlineStr">
        <f aca="false">IF(A441&lt;&gt;"",$G441+'v1 Frame'!Y$3*COS($C441)+'v1 Frame'!Z$3*SIN($C441)*SIN($E441)+'v1 Frame'!AA$3*SIN($C441)*COS($E441),"")</f>
        <is>
          <t/>
        </is>
      </c>
      <c r="AF441" s="25" t="inlineStr">
        <f aca="false">IF(A441&lt;&gt;"",$H441+'v1 Frame'!Z$3*COS($E441)-'v1 Frame'!AA$3*SIN($E441),"")</f>
        <is>
          <t/>
        </is>
      </c>
      <c r="AG441" s="25" t="inlineStr">
        <f aca="false">IF(A441&lt;&gt;"",$I441-'v1 Frame'!Y$3*SIN($C441)+'v1 Frame'!Z$3*COS($C441)*SIN($E441)+'v1 Frame'!AA$3*COS($C441)*COS($E441),"")</f>
        <is>
          <t/>
        </is>
      </c>
      <c r="AH441" s="8" t="inlineStr">
        <f aca="false">IF(A441&lt;&gt;"",SQRT(SUMSQ(G441:I441)),"")</f>
        <is>
          <t/>
        </is>
      </c>
      <c r="AI441" s="8" t="inlineStr">
        <f aca="false">IF(A441&lt;&gt;"",IF(AH441&lt;&gt;0,ACOS(I441/AH441),0),"")</f>
        <is>
          <t/>
        </is>
      </c>
      <c r="AJ441" s="8" t="inlineStr">
        <f aca="false">IF(A441&lt;&gt;"",DEGREES(AI441),"")</f>
        <is>
          <t/>
        </is>
      </c>
      <c r="AK441" s="8" t="inlineStr">
        <f aca="false">IF(A441&lt;&gt;"",IF(OR(G441&lt;&gt;0,H441&lt;&gt;0),ATAN2(G441,H441),0),"")</f>
        <is>
          <t/>
        </is>
      </c>
      <c r="AL441" s="8" t="inlineStr">
        <f aca="false">IF(A441&lt;&gt;"",DEGREES(AK441),"")</f>
        <is>
          <t/>
        </is>
      </c>
      <c r="AM441" s="8" t="inlineStr">
        <f aca="false">IF(A441&lt;&gt;"",SQRT(SUMSQ(J441:L441)),"")</f>
        <is>
          <t/>
        </is>
      </c>
      <c r="AN441" s="8" t="inlineStr">
        <f aca="false">IF(A441&lt;&gt;"",IF(AM441&lt;&gt;0,ACOS(L441/AM441),0),"")</f>
        <is>
          <t/>
        </is>
      </c>
      <c r="AO441" s="8" t="inlineStr">
        <f aca="false">IF(A441&lt;&gt;"",DEGREES(AN441),"")</f>
        <is>
          <t/>
        </is>
      </c>
      <c r="AP441" s="8" t="inlineStr">
        <f aca="false">IF(A441&lt;&gt;"",IF(OR(J441&lt;&gt;0,K441&lt;&gt;0),ATAN2(J441,K441),0),"")</f>
        <is>
          <t/>
        </is>
      </c>
      <c r="AQ441" s="8" t="inlineStr">
        <f aca="false">IF(A441&lt;&gt;"",DEGREES(AP441),"")</f>
        <is>
          <t/>
        </is>
      </c>
      <c r="AR441" s="8" t="inlineStr">
        <f aca="false">IF(A441&lt;&gt;"",SQRT(SUMSQ(M441:O441)),"")</f>
        <is>
          <t/>
        </is>
      </c>
      <c r="AS441" s="8" t="inlineStr">
        <f aca="false">IF(A441&lt;&gt;"",IF(AR441&lt;&gt;0,ACOS(O441/AR441),0),"")</f>
        <is>
          <t/>
        </is>
      </c>
      <c r="AT441" s="8" t="inlineStr">
        <f aca="false">IF(A441&lt;&gt;"",DEGREES(AS441),"")</f>
        <is>
          <t/>
        </is>
      </c>
      <c r="AU441" s="8" t="inlineStr">
        <f aca="false">IF(A441&lt;&gt;"",IF(OR(M441&lt;&gt;0,N441&lt;&gt;0),ATAN2(M441,N441),0),"")</f>
        <is>
          <t/>
        </is>
      </c>
      <c r="AV441" s="8" t="inlineStr">
        <f aca="false">IF(A441&lt;&gt;"",DEGREES(AU441),"")</f>
        <is>
          <t/>
        </is>
      </c>
      <c r="AW441" s="8" t="inlineStr">
        <f aca="false">IF(A441&lt;&gt;"",SQRT(SUMSQ(P441:R441)),"")</f>
        <is>
          <t/>
        </is>
      </c>
      <c r="AX441" s="8" t="inlineStr">
        <f aca="false">IF(A441&lt;&gt;"",IF(AW441&lt;&gt;0,ACOS(R441/AW441),0),"")</f>
        <is>
          <t/>
        </is>
      </c>
      <c r="AY441" s="8" t="inlineStr">
        <f aca="false">IF(A441&lt;&gt;"",DEGREES(AX441),"")</f>
        <is>
          <t/>
        </is>
      </c>
      <c r="AZ441" s="8" t="inlineStr">
        <f aca="false">IF(A441&lt;&gt;"",IF(OR(P441&lt;&gt;0,Q441&lt;&gt;0),ATAN2(P441,Q441),0),"")</f>
        <is>
          <t/>
        </is>
      </c>
      <c r="BA441" s="8" t="inlineStr">
        <f aca="false">IF(A441&lt;&gt;"",DEGREES(AZ441),"")</f>
        <is>
          <t/>
        </is>
      </c>
      <c r="BB441" s="8" t="inlineStr">
        <f aca="false">IF(A441&lt;&gt;"",SQRT(SUMSQ(S441:U441)),"")</f>
        <is>
          <t/>
        </is>
      </c>
      <c r="BC441" s="8" t="inlineStr">
        <f aca="false">IF(A441&lt;&gt;"",IF(BB441&lt;&gt;0,ACOS(U441/BB441),0),"")</f>
        <is>
          <t/>
        </is>
      </c>
      <c r="BD441" s="8" t="inlineStr">
        <f aca="false">IF(A441&lt;&gt;"",DEGREES(BC441),"")</f>
        <is>
          <t/>
        </is>
      </c>
      <c r="BE441" s="8" t="inlineStr">
        <f aca="false">IF(A441&lt;&gt;"",IF(OR(S441&lt;&gt;0,T441&lt;&gt;0),ATAN2(S441,T441),0),"")</f>
        <is>
          <t/>
        </is>
      </c>
      <c r="BF441" s="8" t="inlineStr">
        <f aca="false">IF(A441&lt;&gt;"",DEGREES(BE441),"")</f>
        <is>
          <t/>
        </is>
      </c>
      <c r="BG441" s="8" t="inlineStr">
        <f aca="false">IF(A441&lt;&gt;"",SQRT(SUMSQ(V441:X441)),"")</f>
        <is>
          <t/>
        </is>
      </c>
      <c r="BH441" s="8" t="inlineStr">
        <f aca="false">IF(A441&lt;&gt;"",IF(BG441&lt;&gt;0,ACOS(X441/BG441),0),"")</f>
        <is>
          <t/>
        </is>
      </c>
      <c r="BI441" s="8" t="inlineStr">
        <f aca="false">IF(A441&lt;&gt;"",DEGREES(BH441),"")</f>
        <is>
          <t/>
        </is>
      </c>
      <c r="BJ441" s="8" t="inlineStr">
        <f aca="false">IF(A441&lt;&gt;"",IF(OR(V441&lt;&gt;0,W441&lt;&gt;0),ATAN2(V441,W441),0),"")</f>
        <is>
          <t/>
        </is>
      </c>
      <c r="BK441" s="8" t="inlineStr">
        <f aca="false">IF(A441&lt;&gt;"",DEGREES(BJ441),"")</f>
        <is>
          <t/>
        </is>
      </c>
      <c r="BL441" s="8" t="inlineStr">
        <f aca="false">IF(A441&lt;&gt;"",SQRT(SUMSQ(Y441:AA441)),"")</f>
        <is>
          <t/>
        </is>
      </c>
      <c r="BM441" s="8" t="inlineStr">
        <f aca="false">IF(A441&lt;&gt;"",IF(BL441&lt;&gt;0,ACOS(AA441/BL441),0),"")</f>
        <is>
          <t/>
        </is>
      </c>
      <c r="BN441" s="8" t="inlineStr">
        <f aca="false">IF(A441&lt;&gt;"",DEGREES(BM441),"")</f>
        <is>
          <t/>
        </is>
      </c>
      <c r="BO441" s="8" t="inlineStr">
        <f aca="false">IF(A441&lt;&gt;"",IF(OR(Y441&lt;&gt;0,Z441&lt;&gt;0),ATAN2(Y441,Z441),0),"")</f>
        <is>
          <t/>
        </is>
      </c>
      <c r="BP441" s="8" t="inlineStr">
        <f aca="false">IF(A441&lt;&gt;"",DEGREES(BO441),"")</f>
        <is>
          <t/>
        </is>
      </c>
      <c r="BQ441" s="8" t="inlineStr">
        <f aca="false">IF(A441&lt;&gt;"",SQRT(SUMSQ(AB441:AD441)),"")</f>
        <is>
          <t/>
        </is>
      </c>
      <c r="BR441" s="8" t="inlineStr">
        <f aca="false">IF(A441&lt;&gt;"",IF(BQ441&lt;&gt;0,ACOS(AD441/BQ441),0),"")</f>
        <is>
          <t/>
        </is>
      </c>
      <c r="BS441" s="8" t="inlineStr">
        <f aca="false">IF(A441&lt;&gt;"",DEGREES(BR441),"")</f>
        <is>
          <t/>
        </is>
      </c>
      <c r="BT441" s="8" t="inlineStr">
        <f aca="false">IF(A441&lt;&gt;"",IF(OR(AB441&lt;&gt;0,AC441&lt;&gt;0),ATAN2(AB441,AC441),0),"")</f>
        <is>
          <t/>
        </is>
      </c>
      <c r="BU441" s="8" t="inlineStr">
        <f aca="false">IF(A441&lt;&gt;"",DEGREES(BT441),"")</f>
        <is>
          <t/>
        </is>
      </c>
      <c r="BV441" s="8" t="inlineStr">
        <f aca="false">IF(A441&lt;&gt;"",SQRT(SUMSQ(AE441:AG441)),"")</f>
        <is>
          <t/>
        </is>
      </c>
      <c r="BW441" s="8" t="inlineStr">
        <f aca="false">IF(A441&lt;&gt;"",IF(BV441&lt;&gt;0,ACOS(AG441/BV441),0),"")</f>
        <is>
          <t/>
        </is>
      </c>
      <c r="BX441" s="8" t="inlineStr">
        <f aca="false">IF(A441&lt;&gt;"",DEGREES(BW441),"")</f>
        <is>
          <t/>
        </is>
      </c>
      <c r="BY441" s="8" t="inlineStr">
        <f aca="false">IF(A441&lt;&gt;"",IF(OR(AF441&lt;&gt;0,AG441&lt;&gt;0),ATAN2(AF441,AG441),0),"")</f>
        <is>
          <t/>
        </is>
      </c>
      <c r="BZ441" s="8" t="inlineStr">
        <f aca="false">IF(A441&lt;&gt;"",DEGREES(BY441),"")</f>
        <is>
          <t/>
        </is>
      </c>
      <c r="CA441" s="0" t="inlineStr">
        <f aca="false">IF(A441&lt;&gt;"",IF(AND(AI441&lt;Parameters!$B$11,AI441&gt;Parameters!$B$12,AN441&lt;Parameters!$B$11,AN441&gt;Parameters!$B$12,AS441&lt;Parameters!$B$11,AS441&gt;Parameters!$B$12,AX441&lt;Parameters!$B$11,AX441&gt;Parameters!$B$12,BC441&lt;Parameters!$B$11,BC441&gt;Parameters!$B$12,BM441&lt;Parameters!$B$11,BM441&gt;Parameters!$B$12,BR441&lt;Parameters!$B$11,BR441&gt;Parameters!$B$12,BW441&lt;Parameters!$B$11,BW441&gt;Parameters!$B$12),1,0),"")</f>
        <is>
          <t/>
        </is>
      </c>
      <c r="CB441" s="0" t="inlineStr">
        <f aca="false">IF(A441&lt;&gt;"",IF(OR(AI441&lt;Parameters!$B$12,AI441&gt;Parameters!$B$11),0,1),"")</f>
        <is>
          <t/>
        </is>
      </c>
      <c r="CC441" s="0" t="inlineStr">
        <f aca="false">IF(A441&lt;&gt;"",IF(OR(AN441&lt;Parameters!$B$12,AN441&gt;Parameters!$B$11),0,1),"")</f>
        <is>
          <t/>
        </is>
      </c>
      <c r="CD441" s="0" t="inlineStr">
        <f aca="false">IF(A441&lt;&gt;"",IF(OR(AS441&lt;Parameters!$B$12,AS441&gt;Parameters!$B$11),0,1),"")</f>
        <is>
          <t/>
        </is>
      </c>
      <c r="CE441" s="0" t="inlineStr">
        <f aca="false">IF(A441&lt;&gt;"",IF(OR(AX441&lt;Parameters!$B$12,AX441&gt;Parameters!$B$11),0,1),"")</f>
        <is>
          <t/>
        </is>
      </c>
      <c r="CF441" s="0" t="inlineStr">
        <f aca="false">IF(A441&lt;&gt;"",IF(OR(BC441&lt;Parameters!$B$12,BC441&gt;Parameters!$B$11),0,1),"")</f>
        <is>
          <t/>
        </is>
      </c>
      <c r="CG441" s="0" t="inlineStr">
        <f aca="false">IF(A441&lt;&gt;"",IF(OR(BH441&lt;Parameters!$B$12,BH441&gt;Parameters!$B$11),0,1),"")</f>
        <is>
          <t/>
        </is>
      </c>
      <c r="CH441" s="0" t="inlineStr">
        <f aca="false">IF(A441&lt;&gt;"",IF(OR(BM441&lt;Parameters!$B$12,BM441&gt;Parameters!$B$11),0,1),"")</f>
        <is>
          <t/>
        </is>
      </c>
      <c r="CI441" s="0" t="inlineStr">
        <f aca="false">IF(A441&lt;&gt;"",IF(OR(BR441&lt;Parameters!$B$12,BR441&gt;Parameters!$B$11),0,1),"")</f>
        <is>
          <t/>
        </is>
      </c>
      <c r="CJ441" s="0" t="inlineStr">
        <f aca="false">IF(A441&lt;&gt;"",IF(OR(BW441&lt;Parameters!$B$12,BW441&gt;Parameters!$B$11),0,1),"")</f>
        <is>
          <t/>
        </is>
      </c>
      <c r="CK441" s="26" t="inlineStr">
        <f aca="false">IF(A441&lt;&gt;"",SUM(CB441:CJ441)/9,"")</f>
        <is>
          <t/>
        </is>
      </c>
      <c r="CL441" s="0" t="inlineStr">
        <f aca="false">IF(A441&lt;&gt;"",CK441*9,"")</f>
        <is>
          <t/>
        </is>
      </c>
      <c r="CM441" s="8" t="inlineStr">
        <f aca="false">IF(A441&lt;&gt;"",TEXT(B441,CM$2)&amp;" "&amp;TEXT(A441,CM$2),"")</f>
        <is>
          <t/>
        </is>
      </c>
    </row>
    <row r="442" customFormat="false" ht="15" hidden="false" customHeight="false" outlineLevel="0" collapsed="false">
      <c r="A442" s="0" t="inlineStr">
        <f aca="false">IF(OR(B441&lt;Parameters!$K$12,A441&lt;Parameters!$K$12),IF(A441&lt;Parameters!$K$12,A441+1,0),"")</f>
        <is>
          <t/>
        </is>
      </c>
      <c r="B442" s="0" t="inlineStr">
        <f aca="false">IF(A442&lt;&gt;"",IF(A442=0,B441+1,B441),"")</f>
        <is>
          <t/>
        </is>
      </c>
      <c r="C442" s="24" t="inlineStr">
        <f aca="false">IF(A442&lt;&gt;"",-_phi*(A442+0.5),"")</f>
        <is>
          <t/>
        </is>
      </c>
      <c r="D442" s="8" t="inlineStr">
        <f aca="false">IF(A442&lt;&gt;"",DEGREES(C442),"")</f>
        <is>
          <t/>
        </is>
      </c>
      <c r="E442" s="24" t="inlineStr">
        <f aca="false">IF(A442&lt;&gt;"",_phi*(B442+0.5),"")</f>
        <is>
          <t/>
        </is>
      </c>
      <c r="F442" s="8" t="inlineStr">
        <f aca="false">IF(A442&lt;&gt;"",DEGREES(E442),"")</f>
        <is>
          <t/>
        </is>
      </c>
      <c r="G442" s="8" t="inlineStr">
        <f aca="false">IF(A442&lt;&gt;"",LOOKUP(A442,h!$A$3:$A$30,h!$D$3:$D$30),"")</f>
        <is>
          <t/>
        </is>
      </c>
      <c r="H442" s="8" t="inlineStr">
        <f aca="false">IF(A442&lt;&gt;"",LOOKUP(B442,h!$A$3:$A$30,h!$D$3:$D$30),"")</f>
        <is>
          <t/>
        </is>
      </c>
      <c r="I442" s="8" t="inlineStr">
        <f aca="false">IF(A442&lt;&gt;"",_zif,"")</f>
        <is>
          <t/>
        </is>
      </c>
      <c r="J442" s="8" t="inlineStr">
        <f aca="false">IF(A442&lt;&gt;"",$G442+'v1 Frame'!D$3*COS($C442)+'v1 Frame'!E$3*SIN($C442)*SIN($E442)+'v1 Frame'!F$3*SIN($C442)*COS($E442),"")</f>
        <is>
          <t/>
        </is>
      </c>
      <c r="K442" s="8" t="inlineStr">
        <f aca="false">IF(A442&lt;&gt;"",$H442+'v1 Frame'!E$3*COS($E442)-'v1 Frame'!F$3*SIN($E442),"")</f>
        <is>
          <t/>
        </is>
      </c>
      <c r="L442" s="8" t="inlineStr">
        <f aca="false">IF(A442&lt;&gt;"",$I442-'v1 Frame'!D$3*SIN($C442)+'v1 Frame'!E$3*COS($C442)*SIN($E442)+'v1 Frame'!F$3*COS($C442)*COS($E442),"")</f>
        <is>
          <t/>
        </is>
      </c>
      <c r="M442" s="8" t="inlineStr">
        <f aca="false">IF(A442&lt;&gt;"",$G442+'v1 Frame'!G$3*COS($C442)+'v1 Frame'!H$3*SIN($C442)*SIN($E442)+'v1 Frame'!I$3*SIN($C442)*COS($E442),"")</f>
        <is>
          <t/>
        </is>
      </c>
      <c r="N442" s="8" t="inlineStr">
        <f aca="false">IF(A442&lt;&gt;"",$H442+'v1 Frame'!H$3*COS($E442)-'v1 Frame'!I$3*SIN($E442),"")</f>
        <is>
          <t/>
        </is>
      </c>
      <c r="O442" s="8" t="inlineStr">
        <f aca="false">IF(A442&lt;&gt;"",$I442-'v1 Frame'!G$3*SIN($C442)+'v1 Frame'!H$3*COS($C442)*SIN($E442)+'v1 Frame'!I$3*COS($C442)*COS($E442),"")</f>
        <is>
          <t/>
        </is>
      </c>
      <c r="P442" s="8" t="inlineStr">
        <f aca="false">IF(A442&lt;&gt;"",$G442+'v1 Frame'!J$3*COS($C442)+'v1 Frame'!K$3*SIN($C442)*SIN($E442)+'v1 Frame'!L$3*SIN($C442)*COS($E442),"")</f>
        <is>
          <t/>
        </is>
      </c>
      <c r="Q442" s="8" t="inlineStr">
        <f aca="false">IF(A442&lt;&gt;"",$H442+'v1 Frame'!K$3*COS($E442)-'v1 Frame'!L$3*SIN($E442),"")</f>
        <is>
          <t/>
        </is>
      </c>
      <c r="R442" s="8" t="inlineStr">
        <f aca="false">IF(A442&lt;&gt;"",$I442-'v1 Frame'!J$3*SIN($C442)+'v1 Frame'!K$3*COS($C442)*SIN($E442)+'v1 Frame'!L$3*COS($C442)*COS($E442),"")</f>
        <is>
          <t/>
        </is>
      </c>
      <c r="S442" s="8" t="inlineStr">
        <f aca="false">IF(A442&lt;&gt;"",$G442+'v1 Frame'!M$3*COS($C442)+'v1 Frame'!N$3*SIN($C442)*SIN($E442)+'v1 Frame'!O$3*SIN($C442)*COS($E442),"")</f>
        <is>
          <t/>
        </is>
      </c>
      <c r="T442" s="8" t="inlineStr">
        <f aca="false">IF(A442&lt;&gt;"",$H442+'v1 Frame'!N$3*COS($E442)-'v1 Frame'!O$3*SIN($E442),"")</f>
        <is>
          <t/>
        </is>
      </c>
      <c r="U442" s="8" t="inlineStr">
        <f aca="false">IF(A442&lt;&gt;"",$I442-'v1 Frame'!M$3*SIN($C442)+'v1 Frame'!N$3*COS($C442)*SIN($E442)+'v1 Frame'!O$3*COS($C442)*COS($E442),"")</f>
        <is>
          <t/>
        </is>
      </c>
      <c r="V442" s="8" t="inlineStr">
        <f aca="false">IF(A442&lt;&gt;"",$G442+'v1 Frame'!P$3*COS($C442)+'v1 Frame'!Q$3*SIN($C442)*SIN($E442)+'v1 Frame'!R$3*SIN($C442)*COS($E442),"")</f>
        <is>
          <t/>
        </is>
      </c>
      <c r="W442" s="8" t="inlineStr">
        <f aca="false">IF(A442&lt;&gt;"",$H442+'v1 Frame'!Q$3*COS($E442)-'v1 Frame'!R$3*SIN($E442),"")</f>
        <is>
          <t/>
        </is>
      </c>
      <c r="X442" s="8" t="inlineStr">
        <f aca="false">IF(A442&lt;&gt;"",$I442-'v1 Frame'!P$3*SIN($C442)+'v1 Frame'!Q$3*COS($C442)*SIN($E442)+'v1 Frame'!R$3*COS($C442)*COS($E442),"")</f>
        <is>
          <t/>
        </is>
      </c>
      <c r="Y442" s="8" t="inlineStr">
        <f aca="false">IF(A442&lt;&gt;"",$G442+'v1 Frame'!S$3*COS($C442)+'v1 Frame'!T$3*SIN($C442)*SIN($E442)+'v1 Frame'!U$3*SIN($C442)*COS($E442),"")</f>
        <is>
          <t/>
        </is>
      </c>
      <c r="Z442" s="8" t="inlineStr">
        <f aca="false">IF(A442&lt;&gt;"",$H442+'v1 Frame'!T$3*COS($E442)-'v1 Frame'!U$3*SIN($E442),"")</f>
        <is>
          <t/>
        </is>
      </c>
      <c r="AA442" s="8" t="inlineStr">
        <f aca="false">IF(A442&lt;&gt;"",$I442-'v1 Frame'!S$3*SIN($C442)+'v1 Frame'!T$3*COS($C442)*SIN($E442)+'v1 Frame'!U$3*COS($C442)*COS($E442),"")</f>
        <is>
          <t/>
        </is>
      </c>
      <c r="AB442" s="8" t="inlineStr">
        <f aca="false">IF(A442&lt;&gt;"",$G442+'v1 Frame'!V$3*COS($C442)+'v1 Frame'!W$3*SIN($C442)*SIN($E442)+'v1 Frame'!X$3*SIN($C442)*COS($E442),"")</f>
        <is>
          <t/>
        </is>
      </c>
      <c r="AC442" s="8" t="inlineStr">
        <f aca="false">IF(A442&lt;&gt;"",$H442+'v1 Frame'!W$3*COS($E442)-'v1 Frame'!X$3*SIN($E442),"")</f>
        <is>
          <t/>
        </is>
      </c>
      <c r="AD442" s="8" t="inlineStr">
        <f aca="false">IF(A442&lt;&gt;"",$I442-'v1 Frame'!V$3*SIN($C442)+'v1 Frame'!W$3*COS($C442)*SIN($E442)+'v1 Frame'!X$3*COS($C442)*COS($E442),"")</f>
        <is>
          <t/>
        </is>
      </c>
      <c r="AE442" s="25" t="inlineStr">
        <f aca="false">IF(A442&lt;&gt;"",$G442+'v1 Frame'!Y$3*COS($C442)+'v1 Frame'!Z$3*SIN($C442)*SIN($E442)+'v1 Frame'!AA$3*SIN($C442)*COS($E442),"")</f>
        <is>
          <t/>
        </is>
      </c>
      <c r="AF442" s="25" t="inlineStr">
        <f aca="false">IF(A442&lt;&gt;"",$H442+'v1 Frame'!Z$3*COS($E442)-'v1 Frame'!AA$3*SIN($E442),"")</f>
        <is>
          <t/>
        </is>
      </c>
      <c r="AG442" s="25" t="inlineStr">
        <f aca="false">IF(A442&lt;&gt;"",$I442-'v1 Frame'!Y$3*SIN($C442)+'v1 Frame'!Z$3*COS($C442)*SIN($E442)+'v1 Frame'!AA$3*COS($C442)*COS($E442),"")</f>
        <is>
          <t/>
        </is>
      </c>
      <c r="AH442" s="8" t="inlineStr">
        <f aca="false">IF(A442&lt;&gt;"",SQRT(SUMSQ(G442:I442)),"")</f>
        <is>
          <t/>
        </is>
      </c>
      <c r="AI442" s="8" t="inlineStr">
        <f aca="false">IF(A442&lt;&gt;"",IF(AH442&lt;&gt;0,ACOS(I442/AH442),0),"")</f>
        <is>
          <t/>
        </is>
      </c>
      <c r="AJ442" s="8" t="inlineStr">
        <f aca="false">IF(A442&lt;&gt;"",DEGREES(AI442),"")</f>
        <is>
          <t/>
        </is>
      </c>
      <c r="AK442" s="8" t="inlineStr">
        <f aca="false">IF(A442&lt;&gt;"",IF(OR(G442&lt;&gt;0,H442&lt;&gt;0),ATAN2(G442,H442),0),"")</f>
        <is>
          <t/>
        </is>
      </c>
      <c r="AL442" s="8" t="inlineStr">
        <f aca="false">IF(A442&lt;&gt;"",DEGREES(AK442),"")</f>
        <is>
          <t/>
        </is>
      </c>
      <c r="AM442" s="8" t="inlineStr">
        <f aca="false">IF(A442&lt;&gt;"",SQRT(SUMSQ(J442:L442)),"")</f>
        <is>
          <t/>
        </is>
      </c>
      <c r="AN442" s="8" t="inlineStr">
        <f aca="false">IF(A442&lt;&gt;"",IF(AM442&lt;&gt;0,ACOS(L442/AM442),0),"")</f>
        <is>
          <t/>
        </is>
      </c>
      <c r="AO442" s="8" t="inlineStr">
        <f aca="false">IF(A442&lt;&gt;"",DEGREES(AN442),"")</f>
        <is>
          <t/>
        </is>
      </c>
      <c r="AP442" s="8" t="inlineStr">
        <f aca="false">IF(A442&lt;&gt;"",IF(OR(J442&lt;&gt;0,K442&lt;&gt;0),ATAN2(J442,K442),0),"")</f>
        <is>
          <t/>
        </is>
      </c>
      <c r="AQ442" s="8" t="inlineStr">
        <f aca="false">IF(A442&lt;&gt;"",DEGREES(AP442),"")</f>
        <is>
          <t/>
        </is>
      </c>
      <c r="AR442" s="8" t="inlineStr">
        <f aca="false">IF(A442&lt;&gt;"",SQRT(SUMSQ(M442:O442)),"")</f>
        <is>
          <t/>
        </is>
      </c>
      <c r="AS442" s="8" t="inlineStr">
        <f aca="false">IF(A442&lt;&gt;"",IF(AR442&lt;&gt;0,ACOS(O442/AR442),0),"")</f>
        <is>
          <t/>
        </is>
      </c>
      <c r="AT442" s="8" t="inlineStr">
        <f aca="false">IF(A442&lt;&gt;"",DEGREES(AS442),"")</f>
        <is>
          <t/>
        </is>
      </c>
      <c r="AU442" s="8" t="inlineStr">
        <f aca="false">IF(A442&lt;&gt;"",IF(OR(M442&lt;&gt;0,N442&lt;&gt;0),ATAN2(M442,N442),0),"")</f>
        <is>
          <t/>
        </is>
      </c>
      <c r="AV442" s="8" t="inlineStr">
        <f aca="false">IF(A442&lt;&gt;"",DEGREES(AU442),"")</f>
        <is>
          <t/>
        </is>
      </c>
      <c r="AW442" s="8" t="inlineStr">
        <f aca="false">IF(A442&lt;&gt;"",SQRT(SUMSQ(P442:R442)),"")</f>
        <is>
          <t/>
        </is>
      </c>
      <c r="AX442" s="8" t="inlineStr">
        <f aca="false">IF(A442&lt;&gt;"",IF(AW442&lt;&gt;0,ACOS(R442/AW442),0),"")</f>
        <is>
          <t/>
        </is>
      </c>
      <c r="AY442" s="8" t="inlineStr">
        <f aca="false">IF(A442&lt;&gt;"",DEGREES(AX442),"")</f>
        <is>
          <t/>
        </is>
      </c>
      <c r="AZ442" s="8" t="inlineStr">
        <f aca="false">IF(A442&lt;&gt;"",IF(OR(P442&lt;&gt;0,Q442&lt;&gt;0),ATAN2(P442,Q442),0),"")</f>
        <is>
          <t/>
        </is>
      </c>
      <c r="BA442" s="8" t="inlineStr">
        <f aca="false">IF(A442&lt;&gt;"",DEGREES(AZ442),"")</f>
        <is>
          <t/>
        </is>
      </c>
      <c r="BB442" s="8" t="inlineStr">
        <f aca="false">IF(A442&lt;&gt;"",SQRT(SUMSQ(S442:U442)),"")</f>
        <is>
          <t/>
        </is>
      </c>
      <c r="BC442" s="8" t="inlineStr">
        <f aca="false">IF(A442&lt;&gt;"",IF(BB442&lt;&gt;0,ACOS(U442/BB442),0),"")</f>
        <is>
          <t/>
        </is>
      </c>
      <c r="BD442" s="8" t="inlineStr">
        <f aca="false">IF(A442&lt;&gt;"",DEGREES(BC442),"")</f>
        <is>
          <t/>
        </is>
      </c>
      <c r="BE442" s="8" t="inlineStr">
        <f aca="false">IF(A442&lt;&gt;"",IF(OR(S442&lt;&gt;0,T442&lt;&gt;0),ATAN2(S442,T442),0),"")</f>
        <is>
          <t/>
        </is>
      </c>
      <c r="BF442" s="8" t="inlineStr">
        <f aca="false">IF(A442&lt;&gt;"",DEGREES(BE442),"")</f>
        <is>
          <t/>
        </is>
      </c>
      <c r="BG442" s="8" t="inlineStr">
        <f aca="false">IF(A442&lt;&gt;"",SQRT(SUMSQ(V442:X442)),"")</f>
        <is>
          <t/>
        </is>
      </c>
      <c r="BH442" s="8" t="inlineStr">
        <f aca="false">IF(A442&lt;&gt;"",IF(BG442&lt;&gt;0,ACOS(X442/BG442),0),"")</f>
        <is>
          <t/>
        </is>
      </c>
      <c r="BI442" s="8" t="inlineStr">
        <f aca="false">IF(A442&lt;&gt;"",DEGREES(BH442),"")</f>
        <is>
          <t/>
        </is>
      </c>
      <c r="BJ442" s="8" t="inlineStr">
        <f aca="false">IF(A442&lt;&gt;"",IF(OR(V442&lt;&gt;0,W442&lt;&gt;0),ATAN2(V442,W442),0),"")</f>
        <is>
          <t/>
        </is>
      </c>
      <c r="BK442" s="8" t="inlineStr">
        <f aca="false">IF(A442&lt;&gt;"",DEGREES(BJ442),"")</f>
        <is>
          <t/>
        </is>
      </c>
      <c r="BL442" s="8" t="inlineStr">
        <f aca="false">IF(A442&lt;&gt;"",SQRT(SUMSQ(Y442:AA442)),"")</f>
        <is>
          <t/>
        </is>
      </c>
      <c r="BM442" s="8" t="inlineStr">
        <f aca="false">IF(A442&lt;&gt;"",IF(BL442&lt;&gt;0,ACOS(AA442/BL442),0),"")</f>
        <is>
          <t/>
        </is>
      </c>
      <c r="BN442" s="8" t="inlineStr">
        <f aca="false">IF(A442&lt;&gt;"",DEGREES(BM442),"")</f>
        <is>
          <t/>
        </is>
      </c>
      <c r="BO442" s="8" t="inlineStr">
        <f aca="false">IF(A442&lt;&gt;"",IF(OR(Y442&lt;&gt;0,Z442&lt;&gt;0),ATAN2(Y442,Z442),0),"")</f>
        <is>
          <t/>
        </is>
      </c>
      <c r="BP442" s="8" t="inlineStr">
        <f aca="false">IF(A442&lt;&gt;"",DEGREES(BO442),"")</f>
        <is>
          <t/>
        </is>
      </c>
      <c r="BQ442" s="8" t="inlineStr">
        <f aca="false">IF(A442&lt;&gt;"",SQRT(SUMSQ(AB442:AD442)),"")</f>
        <is>
          <t/>
        </is>
      </c>
      <c r="BR442" s="8" t="inlineStr">
        <f aca="false">IF(A442&lt;&gt;"",IF(BQ442&lt;&gt;0,ACOS(AD442/BQ442),0),"")</f>
        <is>
          <t/>
        </is>
      </c>
      <c r="BS442" s="8" t="inlineStr">
        <f aca="false">IF(A442&lt;&gt;"",DEGREES(BR442),"")</f>
        <is>
          <t/>
        </is>
      </c>
      <c r="BT442" s="8" t="inlineStr">
        <f aca="false">IF(A442&lt;&gt;"",IF(OR(AB442&lt;&gt;0,AC442&lt;&gt;0),ATAN2(AB442,AC442),0),"")</f>
        <is>
          <t/>
        </is>
      </c>
      <c r="BU442" s="8" t="inlineStr">
        <f aca="false">IF(A442&lt;&gt;"",DEGREES(BT442),"")</f>
        <is>
          <t/>
        </is>
      </c>
      <c r="BV442" s="8" t="inlineStr">
        <f aca="false">IF(A442&lt;&gt;"",SQRT(SUMSQ(AE442:AG442)),"")</f>
        <is>
          <t/>
        </is>
      </c>
      <c r="BW442" s="8" t="inlineStr">
        <f aca="false">IF(A442&lt;&gt;"",IF(BV442&lt;&gt;0,ACOS(AG442/BV442),0),"")</f>
        <is>
          <t/>
        </is>
      </c>
      <c r="BX442" s="8" t="inlineStr">
        <f aca="false">IF(A442&lt;&gt;"",DEGREES(BW442),"")</f>
        <is>
          <t/>
        </is>
      </c>
      <c r="BY442" s="8" t="inlineStr">
        <f aca="false">IF(A442&lt;&gt;"",IF(OR(AF442&lt;&gt;0,AG442&lt;&gt;0),ATAN2(AF442,AG442),0),"")</f>
        <is>
          <t/>
        </is>
      </c>
      <c r="BZ442" s="8" t="inlineStr">
        <f aca="false">IF(A442&lt;&gt;"",DEGREES(BY442),"")</f>
        <is>
          <t/>
        </is>
      </c>
      <c r="CA442" s="0" t="inlineStr">
        <f aca="false">IF(A442&lt;&gt;"",IF(AND(AI442&lt;Parameters!$B$11,AI442&gt;Parameters!$B$12,AN442&lt;Parameters!$B$11,AN442&gt;Parameters!$B$12,AS442&lt;Parameters!$B$11,AS442&gt;Parameters!$B$12,AX442&lt;Parameters!$B$11,AX442&gt;Parameters!$B$12,BC442&lt;Parameters!$B$11,BC442&gt;Parameters!$B$12,BM442&lt;Parameters!$B$11,BM442&gt;Parameters!$B$12,BR442&lt;Parameters!$B$11,BR442&gt;Parameters!$B$12,BW442&lt;Parameters!$B$11,BW442&gt;Parameters!$B$12),1,0),"")</f>
        <is>
          <t/>
        </is>
      </c>
      <c r="CB442" s="0" t="inlineStr">
        <f aca="false">IF(A442&lt;&gt;"",IF(OR(AI442&lt;Parameters!$B$12,AI442&gt;Parameters!$B$11),0,1),"")</f>
        <is>
          <t/>
        </is>
      </c>
      <c r="CC442" s="0" t="inlineStr">
        <f aca="false">IF(A442&lt;&gt;"",IF(OR(AN442&lt;Parameters!$B$12,AN442&gt;Parameters!$B$11),0,1),"")</f>
        <is>
          <t/>
        </is>
      </c>
      <c r="CD442" s="0" t="inlineStr">
        <f aca="false">IF(A442&lt;&gt;"",IF(OR(AS442&lt;Parameters!$B$12,AS442&gt;Parameters!$B$11),0,1),"")</f>
        <is>
          <t/>
        </is>
      </c>
      <c r="CE442" s="0" t="inlineStr">
        <f aca="false">IF(A442&lt;&gt;"",IF(OR(AX442&lt;Parameters!$B$12,AX442&gt;Parameters!$B$11),0,1),"")</f>
        <is>
          <t/>
        </is>
      </c>
      <c r="CF442" s="0" t="inlineStr">
        <f aca="false">IF(A442&lt;&gt;"",IF(OR(BC442&lt;Parameters!$B$12,BC442&gt;Parameters!$B$11),0,1),"")</f>
        <is>
          <t/>
        </is>
      </c>
      <c r="CG442" s="0" t="inlineStr">
        <f aca="false">IF(A442&lt;&gt;"",IF(OR(BH442&lt;Parameters!$B$12,BH442&gt;Parameters!$B$11),0,1),"")</f>
        <is>
          <t/>
        </is>
      </c>
      <c r="CH442" s="0" t="inlineStr">
        <f aca="false">IF(A442&lt;&gt;"",IF(OR(BM442&lt;Parameters!$B$12,BM442&gt;Parameters!$B$11),0,1),"")</f>
        <is>
          <t/>
        </is>
      </c>
      <c r="CI442" s="0" t="inlineStr">
        <f aca="false">IF(A442&lt;&gt;"",IF(OR(BR442&lt;Parameters!$B$12,BR442&gt;Parameters!$B$11),0,1),"")</f>
        <is>
          <t/>
        </is>
      </c>
      <c r="CJ442" s="0" t="inlineStr">
        <f aca="false">IF(A442&lt;&gt;"",IF(OR(BW442&lt;Parameters!$B$12,BW442&gt;Parameters!$B$11),0,1),"")</f>
        <is>
          <t/>
        </is>
      </c>
      <c r="CK442" s="26" t="inlineStr">
        <f aca="false">IF(A442&lt;&gt;"",SUM(CB442:CJ442)/9,"")</f>
        <is>
          <t/>
        </is>
      </c>
      <c r="CL442" s="0" t="inlineStr">
        <f aca="false">IF(A442&lt;&gt;"",CK442*9,"")</f>
        <is>
          <t/>
        </is>
      </c>
      <c r="CM442" s="8" t="inlineStr">
        <f aca="false">IF(A442&lt;&gt;"",TEXT(B442,CM$2)&amp;" "&amp;TEXT(A442,CM$2),"")</f>
        <is>
          <t/>
        </is>
      </c>
    </row>
    <row r="443" customFormat="false" ht="15" hidden="false" customHeight="false" outlineLevel="0" collapsed="false">
      <c r="A443" s="0" t="inlineStr">
        <f aca="false">IF(OR(B442&lt;Parameters!$K$12,A442&lt;Parameters!$K$12),IF(A442&lt;Parameters!$K$12,A442+1,0),"")</f>
        <is>
          <t/>
        </is>
      </c>
      <c r="B443" s="0" t="inlineStr">
        <f aca="false">IF(A443&lt;&gt;"",IF(A443=0,B442+1,B442),"")</f>
        <is>
          <t/>
        </is>
      </c>
      <c r="C443" s="24" t="inlineStr">
        <f aca="false">IF(A443&lt;&gt;"",-_phi*(A443+0.5),"")</f>
        <is>
          <t/>
        </is>
      </c>
      <c r="D443" s="8" t="inlineStr">
        <f aca="false">IF(A443&lt;&gt;"",DEGREES(C443),"")</f>
        <is>
          <t/>
        </is>
      </c>
      <c r="E443" s="24" t="inlineStr">
        <f aca="false">IF(A443&lt;&gt;"",_phi*(B443+0.5),"")</f>
        <is>
          <t/>
        </is>
      </c>
      <c r="F443" s="8" t="inlineStr">
        <f aca="false">IF(A443&lt;&gt;"",DEGREES(E443),"")</f>
        <is>
          <t/>
        </is>
      </c>
      <c r="G443" s="8" t="inlineStr">
        <f aca="false">IF(A443&lt;&gt;"",LOOKUP(A443,h!$A$3:$A$30,h!$D$3:$D$30),"")</f>
        <is>
          <t/>
        </is>
      </c>
      <c r="H443" s="8" t="inlineStr">
        <f aca="false">IF(A443&lt;&gt;"",LOOKUP(B443,h!$A$3:$A$30,h!$D$3:$D$30),"")</f>
        <is>
          <t/>
        </is>
      </c>
      <c r="I443" s="8" t="inlineStr">
        <f aca="false">IF(A443&lt;&gt;"",_zif,"")</f>
        <is>
          <t/>
        </is>
      </c>
      <c r="J443" s="8" t="inlineStr">
        <f aca="false">IF(A443&lt;&gt;"",$G443+'v1 Frame'!D$3*COS($C443)+'v1 Frame'!E$3*SIN($C443)*SIN($E443)+'v1 Frame'!F$3*SIN($C443)*COS($E443),"")</f>
        <is>
          <t/>
        </is>
      </c>
      <c r="K443" s="8" t="inlineStr">
        <f aca="false">IF(A443&lt;&gt;"",$H443+'v1 Frame'!E$3*COS($E443)-'v1 Frame'!F$3*SIN($E443),"")</f>
        <is>
          <t/>
        </is>
      </c>
      <c r="L443" s="8" t="inlineStr">
        <f aca="false">IF(A443&lt;&gt;"",$I443-'v1 Frame'!D$3*SIN($C443)+'v1 Frame'!E$3*COS($C443)*SIN($E443)+'v1 Frame'!F$3*COS($C443)*COS($E443),"")</f>
        <is>
          <t/>
        </is>
      </c>
      <c r="M443" s="8" t="inlineStr">
        <f aca="false">IF(A443&lt;&gt;"",$G443+'v1 Frame'!G$3*COS($C443)+'v1 Frame'!H$3*SIN($C443)*SIN($E443)+'v1 Frame'!I$3*SIN($C443)*COS($E443),"")</f>
        <is>
          <t/>
        </is>
      </c>
      <c r="N443" s="8" t="inlineStr">
        <f aca="false">IF(A443&lt;&gt;"",$H443+'v1 Frame'!H$3*COS($E443)-'v1 Frame'!I$3*SIN($E443),"")</f>
        <is>
          <t/>
        </is>
      </c>
      <c r="O443" s="8" t="inlineStr">
        <f aca="false">IF(A443&lt;&gt;"",$I443-'v1 Frame'!G$3*SIN($C443)+'v1 Frame'!H$3*COS($C443)*SIN($E443)+'v1 Frame'!I$3*COS($C443)*COS($E443),"")</f>
        <is>
          <t/>
        </is>
      </c>
      <c r="P443" s="8" t="inlineStr">
        <f aca="false">IF(A443&lt;&gt;"",$G443+'v1 Frame'!J$3*COS($C443)+'v1 Frame'!K$3*SIN($C443)*SIN($E443)+'v1 Frame'!L$3*SIN($C443)*COS($E443),"")</f>
        <is>
          <t/>
        </is>
      </c>
      <c r="Q443" s="8" t="inlineStr">
        <f aca="false">IF(A443&lt;&gt;"",$H443+'v1 Frame'!K$3*COS($E443)-'v1 Frame'!L$3*SIN($E443),"")</f>
        <is>
          <t/>
        </is>
      </c>
      <c r="R443" s="8" t="inlineStr">
        <f aca="false">IF(A443&lt;&gt;"",$I443-'v1 Frame'!J$3*SIN($C443)+'v1 Frame'!K$3*COS($C443)*SIN($E443)+'v1 Frame'!L$3*COS($C443)*COS($E443),"")</f>
        <is>
          <t/>
        </is>
      </c>
      <c r="S443" s="8" t="inlineStr">
        <f aca="false">IF(A443&lt;&gt;"",$G443+'v1 Frame'!M$3*COS($C443)+'v1 Frame'!N$3*SIN($C443)*SIN($E443)+'v1 Frame'!O$3*SIN($C443)*COS($E443),"")</f>
        <is>
          <t/>
        </is>
      </c>
      <c r="T443" s="8" t="inlineStr">
        <f aca="false">IF(A443&lt;&gt;"",$H443+'v1 Frame'!N$3*COS($E443)-'v1 Frame'!O$3*SIN($E443),"")</f>
        <is>
          <t/>
        </is>
      </c>
      <c r="U443" s="8" t="inlineStr">
        <f aca="false">IF(A443&lt;&gt;"",$I443-'v1 Frame'!M$3*SIN($C443)+'v1 Frame'!N$3*COS($C443)*SIN($E443)+'v1 Frame'!O$3*COS($C443)*COS($E443),"")</f>
        <is>
          <t/>
        </is>
      </c>
      <c r="V443" s="8" t="inlineStr">
        <f aca="false">IF(A443&lt;&gt;"",$G443+'v1 Frame'!P$3*COS($C443)+'v1 Frame'!Q$3*SIN($C443)*SIN($E443)+'v1 Frame'!R$3*SIN($C443)*COS($E443),"")</f>
        <is>
          <t/>
        </is>
      </c>
      <c r="W443" s="8" t="inlineStr">
        <f aca="false">IF(A443&lt;&gt;"",$H443+'v1 Frame'!Q$3*COS($E443)-'v1 Frame'!R$3*SIN($E443),"")</f>
        <is>
          <t/>
        </is>
      </c>
      <c r="X443" s="8" t="inlineStr">
        <f aca="false">IF(A443&lt;&gt;"",$I443-'v1 Frame'!P$3*SIN($C443)+'v1 Frame'!Q$3*COS($C443)*SIN($E443)+'v1 Frame'!R$3*COS($C443)*COS($E443),"")</f>
        <is>
          <t/>
        </is>
      </c>
      <c r="Y443" s="8" t="inlineStr">
        <f aca="false">IF(A443&lt;&gt;"",$G443+'v1 Frame'!S$3*COS($C443)+'v1 Frame'!T$3*SIN($C443)*SIN($E443)+'v1 Frame'!U$3*SIN($C443)*COS($E443),"")</f>
        <is>
          <t/>
        </is>
      </c>
      <c r="Z443" s="8" t="inlineStr">
        <f aca="false">IF(A443&lt;&gt;"",$H443+'v1 Frame'!T$3*COS($E443)-'v1 Frame'!U$3*SIN($E443),"")</f>
        <is>
          <t/>
        </is>
      </c>
      <c r="AA443" s="8" t="inlineStr">
        <f aca="false">IF(A443&lt;&gt;"",$I443-'v1 Frame'!S$3*SIN($C443)+'v1 Frame'!T$3*COS($C443)*SIN($E443)+'v1 Frame'!U$3*COS($C443)*COS($E443),"")</f>
        <is>
          <t/>
        </is>
      </c>
      <c r="AB443" s="8" t="inlineStr">
        <f aca="false">IF(A443&lt;&gt;"",$G443+'v1 Frame'!V$3*COS($C443)+'v1 Frame'!W$3*SIN($C443)*SIN($E443)+'v1 Frame'!X$3*SIN($C443)*COS($E443),"")</f>
        <is>
          <t/>
        </is>
      </c>
      <c r="AC443" s="8" t="inlineStr">
        <f aca="false">IF(A443&lt;&gt;"",$H443+'v1 Frame'!W$3*COS($E443)-'v1 Frame'!X$3*SIN($E443),"")</f>
        <is>
          <t/>
        </is>
      </c>
      <c r="AD443" s="8" t="inlineStr">
        <f aca="false">IF(A443&lt;&gt;"",$I443-'v1 Frame'!V$3*SIN($C443)+'v1 Frame'!W$3*COS($C443)*SIN($E443)+'v1 Frame'!X$3*COS($C443)*COS($E443),"")</f>
        <is>
          <t/>
        </is>
      </c>
      <c r="AE443" s="25" t="inlineStr">
        <f aca="false">IF(A443&lt;&gt;"",$G443+'v1 Frame'!Y$3*COS($C443)+'v1 Frame'!Z$3*SIN($C443)*SIN($E443)+'v1 Frame'!AA$3*SIN($C443)*COS($E443),"")</f>
        <is>
          <t/>
        </is>
      </c>
      <c r="AF443" s="25" t="inlineStr">
        <f aca="false">IF(A443&lt;&gt;"",$H443+'v1 Frame'!Z$3*COS($E443)-'v1 Frame'!AA$3*SIN($E443),"")</f>
        <is>
          <t/>
        </is>
      </c>
      <c r="AG443" s="25" t="inlineStr">
        <f aca="false">IF(A443&lt;&gt;"",$I443-'v1 Frame'!Y$3*SIN($C443)+'v1 Frame'!Z$3*COS($C443)*SIN($E443)+'v1 Frame'!AA$3*COS($C443)*COS($E443),"")</f>
        <is>
          <t/>
        </is>
      </c>
      <c r="AH443" s="8" t="inlineStr">
        <f aca="false">IF(A443&lt;&gt;"",SQRT(SUMSQ(G443:I443)),"")</f>
        <is>
          <t/>
        </is>
      </c>
      <c r="AI443" s="8" t="inlineStr">
        <f aca="false">IF(A443&lt;&gt;"",IF(AH443&lt;&gt;0,ACOS(I443/AH443),0),"")</f>
        <is>
          <t/>
        </is>
      </c>
      <c r="AJ443" s="8" t="inlineStr">
        <f aca="false">IF(A443&lt;&gt;"",DEGREES(AI443),"")</f>
        <is>
          <t/>
        </is>
      </c>
      <c r="AK443" s="8" t="inlineStr">
        <f aca="false">IF(A443&lt;&gt;"",IF(OR(G443&lt;&gt;0,H443&lt;&gt;0),ATAN2(G443,H443),0),"")</f>
        <is>
          <t/>
        </is>
      </c>
      <c r="AL443" s="8" t="inlineStr">
        <f aca="false">IF(A443&lt;&gt;"",DEGREES(AK443),"")</f>
        <is>
          <t/>
        </is>
      </c>
      <c r="AM443" s="8" t="inlineStr">
        <f aca="false">IF(A443&lt;&gt;"",SQRT(SUMSQ(J443:L443)),"")</f>
        <is>
          <t/>
        </is>
      </c>
      <c r="AN443" s="8" t="inlineStr">
        <f aca="false">IF(A443&lt;&gt;"",IF(AM443&lt;&gt;0,ACOS(L443/AM443),0),"")</f>
        <is>
          <t/>
        </is>
      </c>
      <c r="AO443" s="8" t="inlineStr">
        <f aca="false">IF(A443&lt;&gt;"",DEGREES(AN443),"")</f>
        <is>
          <t/>
        </is>
      </c>
      <c r="AP443" s="8" t="inlineStr">
        <f aca="false">IF(A443&lt;&gt;"",IF(OR(J443&lt;&gt;0,K443&lt;&gt;0),ATAN2(J443,K443),0),"")</f>
        <is>
          <t/>
        </is>
      </c>
      <c r="AQ443" s="8" t="inlineStr">
        <f aca="false">IF(A443&lt;&gt;"",DEGREES(AP443),"")</f>
        <is>
          <t/>
        </is>
      </c>
      <c r="AR443" s="8" t="inlineStr">
        <f aca="false">IF(A443&lt;&gt;"",SQRT(SUMSQ(M443:O443)),"")</f>
        <is>
          <t/>
        </is>
      </c>
      <c r="AS443" s="8" t="inlineStr">
        <f aca="false">IF(A443&lt;&gt;"",IF(AR443&lt;&gt;0,ACOS(O443/AR443),0),"")</f>
        <is>
          <t/>
        </is>
      </c>
      <c r="AT443" s="8" t="inlineStr">
        <f aca="false">IF(A443&lt;&gt;"",DEGREES(AS443),"")</f>
        <is>
          <t/>
        </is>
      </c>
      <c r="AU443" s="8" t="inlineStr">
        <f aca="false">IF(A443&lt;&gt;"",IF(OR(M443&lt;&gt;0,N443&lt;&gt;0),ATAN2(M443,N443),0),"")</f>
        <is>
          <t/>
        </is>
      </c>
      <c r="AV443" s="8" t="inlineStr">
        <f aca="false">IF(A443&lt;&gt;"",DEGREES(AU443),"")</f>
        <is>
          <t/>
        </is>
      </c>
      <c r="AW443" s="8" t="inlineStr">
        <f aca="false">IF(A443&lt;&gt;"",SQRT(SUMSQ(P443:R443)),"")</f>
        <is>
          <t/>
        </is>
      </c>
      <c r="AX443" s="8" t="inlineStr">
        <f aca="false">IF(A443&lt;&gt;"",IF(AW443&lt;&gt;0,ACOS(R443/AW443),0),"")</f>
        <is>
          <t/>
        </is>
      </c>
      <c r="AY443" s="8" t="inlineStr">
        <f aca="false">IF(A443&lt;&gt;"",DEGREES(AX443),"")</f>
        <is>
          <t/>
        </is>
      </c>
      <c r="AZ443" s="8" t="inlineStr">
        <f aca="false">IF(A443&lt;&gt;"",IF(OR(P443&lt;&gt;0,Q443&lt;&gt;0),ATAN2(P443,Q443),0),"")</f>
        <is>
          <t/>
        </is>
      </c>
      <c r="BA443" s="8" t="inlineStr">
        <f aca="false">IF(A443&lt;&gt;"",DEGREES(AZ443),"")</f>
        <is>
          <t/>
        </is>
      </c>
      <c r="BB443" s="8" t="inlineStr">
        <f aca="false">IF(A443&lt;&gt;"",SQRT(SUMSQ(S443:U443)),"")</f>
        <is>
          <t/>
        </is>
      </c>
      <c r="BC443" s="8" t="inlineStr">
        <f aca="false">IF(A443&lt;&gt;"",IF(BB443&lt;&gt;0,ACOS(U443/BB443),0),"")</f>
        <is>
          <t/>
        </is>
      </c>
      <c r="BD443" s="8" t="inlineStr">
        <f aca="false">IF(A443&lt;&gt;"",DEGREES(BC443),"")</f>
        <is>
          <t/>
        </is>
      </c>
      <c r="BE443" s="8" t="inlineStr">
        <f aca="false">IF(A443&lt;&gt;"",IF(OR(S443&lt;&gt;0,T443&lt;&gt;0),ATAN2(S443,T443),0),"")</f>
        <is>
          <t/>
        </is>
      </c>
      <c r="BF443" s="8" t="inlineStr">
        <f aca="false">IF(A443&lt;&gt;"",DEGREES(BE443),"")</f>
        <is>
          <t/>
        </is>
      </c>
      <c r="BG443" s="8" t="inlineStr">
        <f aca="false">IF(A443&lt;&gt;"",SQRT(SUMSQ(V443:X443)),"")</f>
        <is>
          <t/>
        </is>
      </c>
      <c r="BH443" s="8" t="inlineStr">
        <f aca="false">IF(A443&lt;&gt;"",IF(BG443&lt;&gt;0,ACOS(X443/BG443),0),"")</f>
        <is>
          <t/>
        </is>
      </c>
      <c r="BI443" s="8" t="inlineStr">
        <f aca="false">IF(A443&lt;&gt;"",DEGREES(BH443),"")</f>
        <is>
          <t/>
        </is>
      </c>
      <c r="BJ443" s="8" t="inlineStr">
        <f aca="false">IF(A443&lt;&gt;"",IF(OR(V443&lt;&gt;0,W443&lt;&gt;0),ATAN2(V443,W443),0),"")</f>
        <is>
          <t/>
        </is>
      </c>
      <c r="BK443" s="8" t="inlineStr">
        <f aca="false">IF(A443&lt;&gt;"",DEGREES(BJ443),"")</f>
        <is>
          <t/>
        </is>
      </c>
      <c r="BL443" s="8" t="inlineStr">
        <f aca="false">IF(A443&lt;&gt;"",SQRT(SUMSQ(Y443:AA443)),"")</f>
        <is>
          <t/>
        </is>
      </c>
      <c r="BM443" s="8" t="inlineStr">
        <f aca="false">IF(A443&lt;&gt;"",IF(BL443&lt;&gt;0,ACOS(AA443/BL443),0),"")</f>
        <is>
          <t/>
        </is>
      </c>
      <c r="BN443" s="8" t="inlineStr">
        <f aca="false">IF(A443&lt;&gt;"",DEGREES(BM443),"")</f>
        <is>
          <t/>
        </is>
      </c>
      <c r="BO443" s="8" t="inlineStr">
        <f aca="false">IF(A443&lt;&gt;"",IF(OR(Y443&lt;&gt;0,Z443&lt;&gt;0),ATAN2(Y443,Z443),0),"")</f>
        <is>
          <t/>
        </is>
      </c>
      <c r="BP443" s="8" t="inlineStr">
        <f aca="false">IF(A443&lt;&gt;"",DEGREES(BO443),"")</f>
        <is>
          <t/>
        </is>
      </c>
      <c r="BQ443" s="8" t="inlineStr">
        <f aca="false">IF(A443&lt;&gt;"",SQRT(SUMSQ(AB443:AD443)),"")</f>
        <is>
          <t/>
        </is>
      </c>
      <c r="BR443" s="8" t="inlineStr">
        <f aca="false">IF(A443&lt;&gt;"",IF(BQ443&lt;&gt;0,ACOS(AD443/BQ443),0),"")</f>
        <is>
          <t/>
        </is>
      </c>
      <c r="BS443" s="8" t="inlineStr">
        <f aca="false">IF(A443&lt;&gt;"",DEGREES(BR443),"")</f>
        <is>
          <t/>
        </is>
      </c>
      <c r="BT443" s="8" t="inlineStr">
        <f aca="false">IF(A443&lt;&gt;"",IF(OR(AB443&lt;&gt;0,AC443&lt;&gt;0),ATAN2(AB443,AC443),0),"")</f>
        <is>
          <t/>
        </is>
      </c>
      <c r="BU443" s="8" t="inlineStr">
        <f aca="false">IF(A443&lt;&gt;"",DEGREES(BT443),"")</f>
        <is>
          <t/>
        </is>
      </c>
      <c r="BV443" s="8" t="inlineStr">
        <f aca="false">IF(A443&lt;&gt;"",SQRT(SUMSQ(AE443:AG443)),"")</f>
        <is>
          <t/>
        </is>
      </c>
      <c r="BW443" s="8" t="inlineStr">
        <f aca="false">IF(A443&lt;&gt;"",IF(BV443&lt;&gt;0,ACOS(AG443/BV443),0),"")</f>
        <is>
          <t/>
        </is>
      </c>
      <c r="BX443" s="8" t="inlineStr">
        <f aca="false">IF(A443&lt;&gt;"",DEGREES(BW443),"")</f>
        <is>
          <t/>
        </is>
      </c>
      <c r="BY443" s="8" t="inlineStr">
        <f aca="false">IF(A443&lt;&gt;"",IF(OR(AF443&lt;&gt;0,AG443&lt;&gt;0),ATAN2(AF443,AG443),0),"")</f>
        <is>
          <t/>
        </is>
      </c>
      <c r="BZ443" s="8" t="inlineStr">
        <f aca="false">IF(A443&lt;&gt;"",DEGREES(BY443),"")</f>
        <is>
          <t/>
        </is>
      </c>
      <c r="CA443" s="0" t="inlineStr">
        <f aca="false">IF(A443&lt;&gt;"",IF(AND(AI443&lt;Parameters!$B$11,AI443&gt;Parameters!$B$12,AN443&lt;Parameters!$B$11,AN443&gt;Parameters!$B$12,AS443&lt;Parameters!$B$11,AS443&gt;Parameters!$B$12,AX443&lt;Parameters!$B$11,AX443&gt;Parameters!$B$12,BC443&lt;Parameters!$B$11,BC443&gt;Parameters!$B$12,BM443&lt;Parameters!$B$11,BM443&gt;Parameters!$B$12,BR443&lt;Parameters!$B$11,BR443&gt;Parameters!$B$12,BW443&lt;Parameters!$B$11,BW443&gt;Parameters!$B$12),1,0),"")</f>
        <is>
          <t/>
        </is>
      </c>
      <c r="CB443" s="0" t="inlineStr">
        <f aca="false">IF(A443&lt;&gt;"",IF(OR(AI443&lt;Parameters!$B$12,AI443&gt;Parameters!$B$11),0,1),"")</f>
        <is>
          <t/>
        </is>
      </c>
      <c r="CC443" s="0" t="inlineStr">
        <f aca="false">IF(A443&lt;&gt;"",IF(OR(AN443&lt;Parameters!$B$12,AN443&gt;Parameters!$B$11),0,1),"")</f>
        <is>
          <t/>
        </is>
      </c>
      <c r="CD443" s="0" t="inlineStr">
        <f aca="false">IF(A443&lt;&gt;"",IF(OR(AS443&lt;Parameters!$B$12,AS443&gt;Parameters!$B$11),0,1),"")</f>
        <is>
          <t/>
        </is>
      </c>
      <c r="CE443" s="0" t="inlineStr">
        <f aca="false">IF(A443&lt;&gt;"",IF(OR(AX443&lt;Parameters!$B$12,AX443&gt;Parameters!$B$11),0,1),"")</f>
        <is>
          <t/>
        </is>
      </c>
      <c r="CF443" s="0" t="inlineStr">
        <f aca="false">IF(A443&lt;&gt;"",IF(OR(BC443&lt;Parameters!$B$12,BC443&gt;Parameters!$B$11),0,1),"")</f>
        <is>
          <t/>
        </is>
      </c>
      <c r="CG443" s="0" t="inlineStr">
        <f aca="false">IF(A443&lt;&gt;"",IF(OR(BH443&lt;Parameters!$B$12,BH443&gt;Parameters!$B$11),0,1),"")</f>
        <is>
          <t/>
        </is>
      </c>
      <c r="CH443" s="0" t="inlineStr">
        <f aca="false">IF(A443&lt;&gt;"",IF(OR(BM443&lt;Parameters!$B$12,BM443&gt;Parameters!$B$11),0,1),"")</f>
        <is>
          <t/>
        </is>
      </c>
      <c r="CI443" s="0" t="inlineStr">
        <f aca="false">IF(A443&lt;&gt;"",IF(OR(BR443&lt;Parameters!$B$12,BR443&gt;Parameters!$B$11),0,1),"")</f>
        <is>
          <t/>
        </is>
      </c>
      <c r="CJ443" s="0" t="inlineStr">
        <f aca="false">IF(A443&lt;&gt;"",IF(OR(BW443&lt;Parameters!$B$12,BW443&gt;Parameters!$B$11),0,1),"")</f>
        <is>
          <t/>
        </is>
      </c>
      <c r="CK443" s="26" t="inlineStr">
        <f aca="false">IF(A443&lt;&gt;"",SUM(CB443:CJ443)/9,"")</f>
        <is>
          <t/>
        </is>
      </c>
      <c r="CL443" s="0" t="inlineStr">
        <f aca="false">IF(A443&lt;&gt;"",CK443*9,"")</f>
        <is>
          <t/>
        </is>
      </c>
      <c r="CM443" s="8" t="inlineStr">
        <f aca="false">IF(A443&lt;&gt;"",TEXT(B443,CM$2)&amp;" "&amp;TEXT(A443,CM$2),"")</f>
        <is>
          <t/>
        </is>
      </c>
    </row>
    <row r="444" customFormat="false" ht="15" hidden="false" customHeight="false" outlineLevel="0" collapsed="false">
      <c r="A444" s="0" t="inlineStr">
        <f aca="false">IF(OR(B443&lt;Parameters!$K$12,A443&lt;Parameters!$K$12),IF(A443&lt;Parameters!$K$12,A443+1,0),"")</f>
        <is>
          <t/>
        </is>
      </c>
      <c r="B444" s="0" t="inlineStr">
        <f aca="false">IF(A444&lt;&gt;"",IF(A444=0,B443+1,B443),"")</f>
        <is>
          <t/>
        </is>
      </c>
      <c r="C444" s="24" t="inlineStr">
        <f aca="false">IF(A444&lt;&gt;"",-_phi*(A444+0.5),"")</f>
        <is>
          <t/>
        </is>
      </c>
      <c r="D444" s="8" t="inlineStr">
        <f aca="false">IF(A444&lt;&gt;"",DEGREES(C444),"")</f>
        <is>
          <t/>
        </is>
      </c>
      <c r="E444" s="24" t="inlineStr">
        <f aca="false">IF(A444&lt;&gt;"",_phi*(B444+0.5),"")</f>
        <is>
          <t/>
        </is>
      </c>
      <c r="F444" s="8" t="inlineStr">
        <f aca="false">IF(A444&lt;&gt;"",DEGREES(E444),"")</f>
        <is>
          <t/>
        </is>
      </c>
      <c r="G444" s="8" t="inlineStr">
        <f aca="false">IF(A444&lt;&gt;"",LOOKUP(A444,h!$A$3:$A$30,h!$D$3:$D$30),"")</f>
        <is>
          <t/>
        </is>
      </c>
      <c r="H444" s="8" t="inlineStr">
        <f aca="false">IF(A444&lt;&gt;"",LOOKUP(B444,h!$A$3:$A$30,h!$D$3:$D$30),"")</f>
        <is>
          <t/>
        </is>
      </c>
      <c r="I444" s="8" t="inlineStr">
        <f aca="false">IF(A444&lt;&gt;"",_zif,"")</f>
        <is>
          <t/>
        </is>
      </c>
      <c r="J444" s="8" t="inlineStr">
        <f aca="false">IF(A444&lt;&gt;"",$G444+'v1 Frame'!D$3*COS($C444)+'v1 Frame'!E$3*SIN($C444)*SIN($E444)+'v1 Frame'!F$3*SIN($C444)*COS($E444),"")</f>
        <is>
          <t/>
        </is>
      </c>
      <c r="K444" s="8" t="inlineStr">
        <f aca="false">IF(A444&lt;&gt;"",$H444+'v1 Frame'!E$3*COS($E444)-'v1 Frame'!F$3*SIN($E444),"")</f>
        <is>
          <t/>
        </is>
      </c>
      <c r="L444" s="8" t="inlineStr">
        <f aca="false">IF(A444&lt;&gt;"",$I444-'v1 Frame'!D$3*SIN($C444)+'v1 Frame'!E$3*COS($C444)*SIN($E444)+'v1 Frame'!F$3*COS($C444)*COS($E444),"")</f>
        <is>
          <t/>
        </is>
      </c>
      <c r="M444" s="8" t="inlineStr">
        <f aca="false">IF(A444&lt;&gt;"",$G444+'v1 Frame'!G$3*COS($C444)+'v1 Frame'!H$3*SIN($C444)*SIN($E444)+'v1 Frame'!I$3*SIN($C444)*COS($E444),"")</f>
        <is>
          <t/>
        </is>
      </c>
      <c r="N444" s="8" t="inlineStr">
        <f aca="false">IF(A444&lt;&gt;"",$H444+'v1 Frame'!H$3*COS($E444)-'v1 Frame'!I$3*SIN($E444),"")</f>
        <is>
          <t/>
        </is>
      </c>
      <c r="O444" s="8" t="inlineStr">
        <f aca="false">IF(A444&lt;&gt;"",$I444-'v1 Frame'!G$3*SIN($C444)+'v1 Frame'!H$3*COS($C444)*SIN($E444)+'v1 Frame'!I$3*COS($C444)*COS($E444),"")</f>
        <is>
          <t/>
        </is>
      </c>
      <c r="P444" s="8" t="inlineStr">
        <f aca="false">IF(A444&lt;&gt;"",$G444+'v1 Frame'!J$3*COS($C444)+'v1 Frame'!K$3*SIN($C444)*SIN($E444)+'v1 Frame'!L$3*SIN($C444)*COS($E444),"")</f>
        <is>
          <t/>
        </is>
      </c>
      <c r="Q444" s="8" t="inlineStr">
        <f aca="false">IF(A444&lt;&gt;"",$H444+'v1 Frame'!K$3*COS($E444)-'v1 Frame'!L$3*SIN($E444),"")</f>
        <is>
          <t/>
        </is>
      </c>
      <c r="R444" s="8" t="inlineStr">
        <f aca="false">IF(A444&lt;&gt;"",$I444-'v1 Frame'!J$3*SIN($C444)+'v1 Frame'!K$3*COS($C444)*SIN($E444)+'v1 Frame'!L$3*COS($C444)*COS($E444),"")</f>
        <is>
          <t/>
        </is>
      </c>
      <c r="S444" s="8" t="inlineStr">
        <f aca="false">IF(A444&lt;&gt;"",$G444+'v1 Frame'!M$3*COS($C444)+'v1 Frame'!N$3*SIN($C444)*SIN($E444)+'v1 Frame'!O$3*SIN($C444)*COS($E444),"")</f>
        <is>
          <t/>
        </is>
      </c>
      <c r="T444" s="8" t="inlineStr">
        <f aca="false">IF(A444&lt;&gt;"",$H444+'v1 Frame'!N$3*COS($E444)-'v1 Frame'!O$3*SIN($E444),"")</f>
        <is>
          <t/>
        </is>
      </c>
      <c r="U444" s="8" t="inlineStr">
        <f aca="false">IF(A444&lt;&gt;"",$I444-'v1 Frame'!M$3*SIN($C444)+'v1 Frame'!N$3*COS($C444)*SIN($E444)+'v1 Frame'!O$3*COS($C444)*COS($E444),"")</f>
        <is>
          <t/>
        </is>
      </c>
      <c r="V444" s="8" t="inlineStr">
        <f aca="false">IF(A444&lt;&gt;"",$G444+'v1 Frame'!P$3*COS($C444)+'v1 Frame'!Q$3*SIN($C444)*SIN($E444)+'v1 Frame'!R$3*SIN($C444)*COS($E444),"")</f>
        <is>
          <t/>
        </is>
      </c>
      <c r="W444" s="8" t="inlineStr">
        <f aca="false">IF(A444&lt;&gt;"",$H444+'v1 Frame'!Q$3*COS($E444)-'v1 Frame'!R$3*SIN($E444),"")</f>
        <is>
          <t/>
        </is>
      </c>
      <c r="X444" s="8" t="inlineStr">
        <f aca="false">IF(A444&lt;&gt;"",$I444-'v1 Frame'!P$3*SIN($C444)+'v1 Frame'!Q$3*COS($C444)*SIN($E444)+'v1 Frame'!R$3*COS($C444)*COS($E444),"")</f>
        <is>
          <t/>
        </is>
      </c>
      <c r="Y444" s="8" t="inlineStr">
        <f aca="false">IF(A444&lt;&gt;"",$G444+'v1 Frame'!S$3*COS($C444)+'v1 Frame'!T$3*SIN($C444)*SIN($E444)+'v1 Frame'!U$3*SIN($C444)*COS($E444),"")</f>
        <is>
          <t/>
        </is>
      </c>
      <c r="Z444" s="8" t="inlineStr">
        <f aca="false">IF(A444&lt;&gt;"",$H444+'v1 Frame'!T$3*COS($E444)-'v1 Frame'!U$3*SIN($E444),"")</f>
        <is>
          <t/>
        </is>
      </c>
      <c r="AA444" s="8" t="inlineStr">
        <f aca="false">IF(A444&lt;&gt;"",$I444-'v1 Frame'!S$3*SIN($C444)+'v1 Frame'!T$3*COS($C444)*SIN($E444)+'v1 Frame'!U$3*COS($C444)*COS($E444),"")</f>
        <is>
          <t/>
        </is>
      </c>
      <c r="AB444" s="8" t="inlineStr">
        <f aca="false">IF(A444&lt;&gt;"",$G444+'v1 Frame'!V$3*COS($C444)+'v1 Frame'!W$3*SIN($C444)*SIN($E444)+'v1 Frame'!X$3*SIN($C444)*COS($E444),"")</f>
        <is>
          <t/>
        </is>
      </c>
      <c r="AC444" s="8" t="inlineStr">
        <f aca="false">IF(A444&lt;&gt;"",$H444+'v1 Frame'!W$3*COS($E444)-'v1 Frame'!X$3*SIN($E444),"")</f>
        <is>
          <t/>
        </is>
      </c>
      <c r="AD444" s="8" t="inlineStr">
        <f aca="false">IF(A444&lt;&gt;"",$I444-'v1 Frame'!V$3*SIN($C444)+'v1 Frame'!W$3*COS($C444)*SIN($E444)+'v1 Frame'!X$3*COS($C444)*COS($E444),"")</f>
        <is>
          <t/>
        </is>
      </c>
      <c r="AE444" s="25" t="inlineStr">
        <f aca="false">IF(A444&lt;&gt;"",$G444+'v1 Frame'!Y$3*COS($C444)+'v1 Frame'!Z$3*SIN($C444)*SIN($E444)+'v1 Frame'!AA$3*SIN($C444)*COS($E444),"")</f>
        <is>
          <t/>
        </is>
      </c>
      <c r="AF444" s="25" t="inlineStr">
        <f aca="false">IF(A444&lt;&gt;"",$H444+'v1 Frame'!Z$3*COS($E444)-'v1 Frame'!AA$3*SIN($E444),"")</f>
        <is>
          <t/>
        </is>
      </c>
      <c r="AG444" s="25" t="inlineStr">
        <f aca="false">IF(A444&lt;&gt;"",$I444-'v1 Frame'!Y$3*SIN($C444)+'v1 Frame'!Z$3*COS($C444)*SIN($E444)+'v1 Frame'!AA$3*COS($C444)*COS($E444),"")</f>
        <is>
          <t/>
        </is>
      </c>
      <c r="AH444" s="8" t="inlineStr">
        <f aca="false">IF(A444&lt;&gt;"",SQRT(SUMSQ(G444:I444)),"")</f>
        <is>
          <t/>
        </is>
      </c>
      <c r="AI444" s="8" t="inlineStr">
        <f aca="false">IF(A444&lt;&gt;"",IF(AH444&lt;&gt;0,ACOS(I444/AH444),0),"")</f>
        <is>
          <t/>
        </is>
      </c>
      <c r="AJ444" s="8" t="inlineStr">
        <f aca="false">IF(A444&lt;&gt;"",DEGREES(AI444),"")</f>
        <is>
          <t/>
        </is>
      </c>
      <c r="AK444" s="8" t="inlineStr">
        <f aca="false">IF(A444&lt;&gt;"",IF(OR(G444&lt;&gt;0,H444&lt;&gt;0),ATAN2(G444,H444),0),"")</f>
        <is>
          <t/>
        </is>
      </c>
      <c r="AL444" s="8" t="inlineStr">
        <f aca="false">IF(A444&lt;&gt;"",DEGREES(AK444),"")</f>
        <is>
          <t/>
        </is>
      </c>
      <c r="AM444" s="8" t="inlineStr">
        <f aca="false">IF(A444&lt;&gt;"",SQRT(SUMSQ(J444:L444)),"")</f>
        <is>
          <t/>
        </is>
      </c>
      <c r="AN444" s="8" t="inlineStr">
        <f aca="false">IF(A444&lt;&gt;"",IF(AM444&lt;&gt;0,ACOS(L444/AM444),0),"")</f>
        <is>
          <t/>
        </is>
      </c>
      <c r="AO444" s="8" t="inlineStr">
        <f aca="false">IF(A444&lt;&gt;"",DEGREES(AN444),"")</f>
        <is>
          <t/>
        </is>
      </c>
      <c r="AP444" s="8" t="inlineStr">
        <f aca="false">IF(A444&lt;&gt;"",IF(OR(J444&lt;&gt;0,K444&lt;&gt;0),ATAN2(J444,K444),0),"")</f>
        <is>
          <t/>
        </is>
      </c>
      <c r="AQ444" s="8" t="inlineStr">
        <f aca="false">IF(A444&lt;&gt;"",DEGREES(AP444),"")</f>
        <is>
          <t/>
        </is>
      </c>
      <c r="AR444" s="8" t="inlineStr">
        <f aca="false">IF(A444&lt;&gt;"",SQRT(SUMSQ(M444:O444)),"")</f>
        <is>
          <t/>
        </is>
      </c>
      <c r="AS444" s="8" t="inlineStr">
        <f aca="false">IF(A444&lt;&gt;"",IF(AR444&lt;&gt;0,ACOS(O444/AR444),0),"")</f>
        <is>
          <t/>
        </is>
      </c>
      <c r="AT444" s="8" t="inlineStr">
        <f aca="false">IF(A444&lt;&gt;"",DEGREES(AS444),"")</f>
        <is>
          <t/>
        </is>
      </c>
      <c r="AU444" s="8" t="inlineStr">
        <f aca="false">IF(A444&lt;&gt;"",IF(OR(M444&lt;&gt;0,N444&lt;&gt;0),ATAN2(M444,N444),0),"")</f>
        <is>
          <t/>
        </is>
      </c>
      <c r="AV444" s="8" t="inlineStr">
        <f aca="false">IF(A444&lt;&gt;"",DEGREES(AU444),"")</f>
        <is>
          <t/>
        </is>
      </c>
      <c r="AW444" s="8" t="inlineStr">
        <f aca="false">IF(A444&lt;&gt;"",SQRT(SUMSQ(P444:R444)),"")</f>
        <is>
          <t/>
        </is>
      </c>
      <c r="AX444" s="8" t="inlineStr">
        <f aca="false">IF(A444&lt;&gt;"",IF(AW444&lt;&gt;0,ACOS(R444/AW444),0),"")</f>
        <is>
          <t/>
        </is>
      </c>
      <c r="AY444" s="8" t="inlineStr">
        <f aca="false">IF(A444&lt;&gt;"",DEGREES(AX444),"")</f>
        <is>
          <t/>
        </is>
      </c>
      <c r="AZ444" s="8" t="inlineStr">
        <f aca="false">IF(A444&lt;&gt;"",IF(OR(P444&lt;&gt;0,Q444&lt;&gt;0),ATAN2(P444,Q444),0),"")</f>
        <is>
          <t/>
        </is>
      </c>
      <c r="BA444" s="8" t="inlineStr">
        <f aca="false">IF(A444&lt;&gt;"",DEGREES(AZ444),"")</f>
        <is>
          <t/>
        </is>
      </c>
      <c r="BB444" s="8" t="inlineStr">
        <f aca="false">IF(A444&lt;&gt;"",SQRT(SUMSQ(S444:U444)),"")</f>
        <is>
          <t/>
        </is>
      </c>
      <c r="BC444" s="8" t="inlineStr">
        <f aca="false">IF(A444&lt;&gt;"",IF(BB444&lt;&gt;0,ACOS(U444/BB444),0),"")</f>
        <is>
          <t/>
        </is>
      </c>
      <c r="BD444" s="8" t="inlineStr">
        <f aca="false">IF(A444&lt;&gt;"",DEGREES(BC444),"")</f>
        <is>
          <t/>
        </is>
      </c>
      <c r="BE444" s="8" t="inlineStr">
        <f aca="false">IF(A444&lt;&gt;"",IF(OR(S444&lt;&gt;0,T444&lt;&gt;0),ATAN2(S444,T444),0),"")</f>
        <is>
          <t/>
        </is>
      </c>
      <c r="BF444" s="8" t="inlineStr">
        <f aca="false">IF(A444&lt;&gt;"",DEGREES(BE444),"")</f>
        <is>
          <t/>
        </is>
      </c>
      <c r="BG444" s="8" t="inlineStr">
        <f aca="false">IF(A444&lt;&gt;"",SQRT(SUMSQ(V444:X444)),"")</f>
        <is>
          <t/>
        </is>
      </c>
      <c r="BH444" s="8" t="inlineStr">
        <f aca="false">IF(A444&lt;&gt;"",IF(BG444&lt;&gt;0,ACOS(X444/BG444),0),"")</f>
        <is>
          <t/>
        </is>
      </c>
      <c r="BI444" s="8" t="inlineStr">
        <f aca="false">IF(A444&lt;&gt;"",DEGREES(BH444),"")</f>
        <is>
          <t/>
        </is>
      </c>
      <c r="BJ444" s="8" t="inlineStr">
        <f aca="false">IF(A444&lt;&gt;"",IF(OR(V444&lt;&gt;0,W444&lt;&gt;0),ATAN2(V444,W444),0),"")</f>
        <is>
          <t/>
        </is>
      </c>
      <c r="BK444" s="8" t="inlineStr">
        <f aca="false">IF(A444&lt;&gt;"",DEGREES(BJ444),"")</f>
        <is>
          <t/>
        </is>
      </c>
      <c r="BL444" s="8" t="inlineStr">
        <f aca="false">IF(A444&lt;&gt;"",SQRT(SUMSQ(Y444:AA444)),"")</f>
        <is>
          <t/>
        </is>
      </c>
      <c r="BM444" s="8" t="inlineStr">
        <f aca="false">IF(A444&lt;&gt;"",IF(BL444&lt;&gt;0,ACOS(AA444/BL444),0),"")</f>
        <is>
          <t/>
        </is>
      </c>
      <c r="BN444" s="8" t="inlineStr">
        <f aca="false">IF(A444&lt;&gt;"",DEGREES(BM444),"")</f>
        <is>
          <t/>
        </is>
      </c>
      <c r="BO444" s="8" t="inlineStr">
        <f aca="false">IF(A444&lt;&gt;"",IF(OR(Y444&lt;&gt;0,Z444&lt;&gt;0),ATAN2(Y444,Z444),0),"")</f>
        <is>
          <t/>
        </is>
      </c>
      <c r="BP444" s="8" t="inlineStr">
        <f aca="false">IF(A444&lt;&gt;"",DEGREES(BO444),"")</f>
        <is>
          <t/>
        </is>
      </c>
      <c r="BQ444" s="8" t="inlineStr">
        <f aca="false">IF(A444&lt;&gt;"",SQRT(SUMSQ(AB444:AD444)),"")</f>
        <is>
          <t/>
        </is>
      </c>
      <c r="BR444" s="8" t="inlineStr">
        <f aca="false">IF(A444&lt;&gt;"",IF(BQ444&lt;&gt;0,ACOS(AD444/BQ444),0),"")</f>
        <is>
          <t/>
        </is>
      </c>
      <c r="BS444" s="8" t="inlineStr">
        <f aca="false">IF(A444&lt;&gt;"",DEGREES(BR444),"")</f>
        <is>
          <t/>
        </is>
      </c>
      <c r="BT444" s="8" t="inlineStr">
        <f aca="false">IF(A444&lt;&gt;"",IF(OR(AB444&lt;&gt;0,AC444&lt;&gt;0),ATAN2(AB444,AC444),0),"")</f>
        <is>
          <t/>
        </is>
      </c>
      <c r="BU444" s="8" t="inlineStr">
        <f aca="false">IF(A444&lt;&gt;"",DEGREES(BT444),"")</f>
        <is>
          <t/>
        </is>
      </c>
      <c r="BV444" s="8" t="inlineStr">
        <f aca="false">IF(A444&lt;&gt;"",SQRT(SUMSQ(AE444:AG444)),"")</f>
        <is>
          <t/>
        </is>
      </c>
      <c r="BW444" s="8" t="inlineStr">
        <f aca="false">IF(A444&lt;&gt;"",IF(BV444&lt;&gt;0,ACOS(AG444/BV444),0),"")</f>
        <is>
          <t/>
        </is>
      </c>
      <c r="BX444" s="8" t="inlineStr">
        <f aca="false">IF(A444&lt;&gt;"",DEGREES(BW444),"")</f>
        <is>
          <t/>
        </is>
      </c>
      <c r="BY444" s="8" t="inlineStr">
        <f aca="false">IF(A444&lt;&gt;"",IF(OR(AF444&lt;&gt;0,AG444&lt;&gt;0),ATAN2(AF444,AG444),0),"")</f>
        <is>
          <t/>
        </is>
      </c>
      <c r="BZ444" s="8" t="inlineStr">
        <f aca="false">IF(A444&lt;&gt;"",DEGREES(BY444),"")</f>
        <is>
          <t/>
        </is>
      </c>
      <c r="CA444" s="0" t="inlineStr">
        <f aca="false">IF(A444&lt;&gt;"",IF(AND(AI444&lt;Parameters!$B$11,AI444&gt;Parameters!$B$12,AN444&lt;Parameters!$B$11,AN444&gt;Parameters!$B$12,AS444&lt;Parameters!$B$11,AS444&gt;Parameters!$B$12,AX444&lt;Parameters!$B$11,AX444&gt;Parameters!$B$12,BC444&lt;Parameters!$B$11,BC444&gt;Parameters!$B$12,BM444&lt;Parameters!$B$11,BM444&gt;Parameters!$B$12,BR444&lt;Parameters!$B$11,BR444&gt;Parameters!$B$12,BW444&lt;Parameters!$B$11,BW444&gt;Parameters!$B$12),1,0),"")</f>
        <is>
          <t/>
        </is>
      </c>
      <c r="CB444" s="0" t="inlineStr">
        <f aca="false">IF(A444&lt;&gt;"",IF(OR(AI444&lt;Parameters!$B$12,AI444&gt;Parameters!$B$11),0,1),"")</f>
        <is>
          <t/>
        </is>
      </c>
      <c r="CC444" s="0" t="inlineStr">
        <f aca="false">IF(A444&lt;&gt;"",IF(OR(AN444&lt;Parameters!$B$12,AN444&gt;Parameters!$B$11),0,1),"")</f>
        <is>
          <t/>
        </is>
      </c>
      <c r="CD444" s="0" t="inlineStr">
        <f aca="false">IF(A444&lt;&gt;"",IF(OR(AS444&lt;Parameters!$B$12,AS444&gt;Parameters!$B$11),0,1),"")</f>
        <is>
          <t/>
        </is>
      </c>
      <c r="CE444" s="0" t="inlineStr">
        <f aca="false">IF(A444&lt;&gt;"",IF(OR(AX444&lt;Parameters!$B$12,AX444&gt;Parameters!$B$11),0,1),"")</f>
        <is>
          <t/>
        </is>
      </c>
      <c r="CF444" s="0" t="inlineStr">
        <f aca="false">IF(A444&lt;&gt;"",IF(OR(BC444&lt;Parameters!$B$12,BC444&gt;Parameters!$B$11),0,1),"")</f>
        <is>
          <t/>
        </is>
      </c>
      <c r="CG444" s="0" t="inlineStr">
        <f aca="false">IF(A444&lt;&gt;"",IF(OR(BH444&lt;Parameters!$B$12,BH444&gt;Parameters!$B$11),0,1),"")</f>
        <is>
          <t/>
        </is>
      </c>
      <c r="CH444" s="0" t="inlineStr">
        <f aca="false">IF(A444&lt;&gt;"",IF(OR(BM444&lt;Parameters!$B$12,BM444&gt;Parameters!$B$11),0,1),"")</f>
        <is>
          <t/>
        </is>
      </c>
      <c r="CI444" s="0" t="inlineStr">
        <f aca="false">IF(A444&lt;&gt;"",IF(OR(BR444&lt;Parameters!$B$12,BR444&gt;Parameters!$B$11),0,1),"")</f>
        <is>
          <t/>
        </is>
      </c>
      <c r="CJ444" s="0" t="inlineStr">
        <f aca="false">IF(A444&lt;&gt;"",IF(OR(BW444&lt;Parameters!$B$12,BW444&gt;Parameters!$B$11),0,1),"")</f>
        <is>
          <t/>
        </is>
      </c>
      <c r="CK444" s="26" t="inlineStr">
        <f aca="false">IF(A444&lt;&gt;"",SUM(CB444:CJ444)/9,"")</f>
        <is>
          <t/>
        </is>
      </c>
      <c r="CL444" s="0" t="inlineStr">
        <f aca="false">IF(A444&lt;&gt;"",CK444*9,"")</f>
        <is>
          <t/>
        </is>
      </c>
      <c r="CM444" s="8" t="inlineStr">
        <f aca="false">IF(A444&lt;&gt;"",TEXT(B444,CM$2)&amp;" "&amp;TEXT(A444,CM$2),"")</f>
        <is>
          <t/>
        </is>
      </c>
    </row>
    <row r="445" customFormat="false" ht="15" hidden="false" customHeight="false" outlineLevel="0" collapsed="false">
      <c r="A445" s="0" t="inlineStr">
        <f aca="false">IF(OR(B444&lt;Parameters!$K$12,A444&lt;Parameters!$K$12),IF(A444&lt;Parameters!$K$12,A444+1,0),"")</f>
        <is>
          <t/>
        </is>
      </c>
      <c r="B445" s="0" t="inlineStr">
        <f aca="false">IF(A445&lt;&gt;"",IF(A445=0,B444+1,B444),"")</f>
        <is>
          <t/>
        </is>
      </c>
      <c r="C445" s="24" t="inlineStr">
        <f aca="false">IF(A445&lt;&gt;"",-_phi*(A445+0.5),"")</f>
        <is>
          <t/>
        </is>
      </c>
      <c r="D445" s="8" t="inlineStr">
        <f aca="false">IF(A445&lt;&gt;"",DEGREES(C445),"")</f>
        <is>
          <t/>
        </is>
      </c>
      <c r="E445" s="24" t="inlineStr">
        <f aca="false">IF(A445&lt;&gt;"",_phi*(B445+0.5),"")</f>
        <is>
          <t/>
        </is>
      </c>
      <c r="F445" s="8" t="inlineStr">
        <f aca="false">IF(A445&lt;&gt;"",DEGREES(E445),"")</f>
        <is>
          <t/>
        </is>
      </c>
      <c r="G445" s="8" t="inlineStr">
        <f aca="false">IF(A445&lt;&gt;"",LOOKUP(A445,h!$A$3:$A$30,h!$D$3:$D$30),"")</f>
        <is>
          <t/>
        </is>
      </c>
      <c r="H445" s="8" t="inlineStr">
        <f aca="false">IF(A445&lt;&gt;"",LOOKUP(B445,h!$A$3:$A$30,h!$D$3:$D$30),"")</f>
        <is>
          <t/>
        </is>
      </c>
      <c r="I445" s="8" t="inlineStr">
        <f aca="false">IF(A445&lt;&gt;"",_zif,"")</f>
        <is>
          <t/>
        </is>
      </c>
      <c r="J445" s="8" t="inlineStr">
        <f aca="false">IF(A445&lt;&gt;"",$G445+'v1 Frame'!D$3*COS($C445)+'v1 Frame'!E$3*SIN($C445)*SIN($E445)+'v1 Frame'!F$3*SIN($C445)*COS($E445),"")</f>
        <is>
          <t/>
        </is>
      </c>
      <c r="K445" s="8" t="inlineStr">
        <f aca="false">IF(A445&lt;&gt;"",$H445+'v1 Frame'!E$3*COS($E445)-'v1 Frame'!F$3*SIN($E445),"")</f>
        <is>
          <t/>
        </is>
      </c>
      <c r="L445" s="8" t="inlineStr">
        <f aca="false">IF(A445&lt;&gt;"",$I445-'v1 Frame'!D$3*SIN($C445)+'v1 Frame'!E$3*COS($C445)*SIN($E445)+'v1 Frame'!F$3*COS($C445)*COS($E445),"")</f>
        <is>
          <t/>
        </is>
      </c>
      <c r="M445" s="8" t="inlineStr">
        <f aca="false">IF(A445&lt;&gt;"",$G445+'v1 Frame'!G$3*COS($C445)+'v1 Frame'!H$3*SIN($C445)*SIN($E445)+'v1 Frame'!I$3*SIN($C445)*COS($E445),"")</f>
        <is>
          <t/>
        </is>
      </c>
      <c r="N445" s="8" t="inlineStr">
        <f aca="false">IF(A445&lt;&gt;"",$H445+'v1 Frame'!H$3*COS($E445)-'v1 Frame'!I$3*SIN($E445),"")</f>
        <is>
          <t/>
        </is>
      </c>
      <c r="O445" s="8" t="inlineStr">
        <f aca="false">IF(A445&lt;&gt;"",$I445-'v1 Frame'!G$3*SIN($C445)+'v1 Frame'!H$3*COS($C445)*SIN($E445)+'v1 Frame'!I$3*COS($C445)*COS($E445),"")</f>
        <is>
          <t/>
        </is>
      </c>
      <c r="P445" s="8" t="inlineStr">
        <f aca="false">IF(A445&lt;&gt;"",$G445+'v1 Frame'!J$3*COS($C445)+'v1 Frame'!K$3*SIN($C445)*SIN($E445)+'v1 Frame'!L$3*SIN($C445)*COS($E445),"")</f>
        <is>
          <t/>
        </is>
      </c>
      <c r="Q445" s="8" t="inlineStr">
        <f aca="false">IF(A445&lt;&gt;"",$H445+'v1 Frame'!K$3*COS($E445)-'v1 Frame'!L$3*SIN($E445),"")</f>
        <is>
          <t/>
        </is>
      </c>
      <c r="R445" s="8" t="inlineStr">
        <f aca="false">IF(A445&lt;&gt;"",$I445-'v1 Frame'!J$3*SIN($C445)+'v1 Frame'!K$3*COS($C445)*SIN($E445)+'v1 Frame'!L$3*COS($C445)*COS($E445),"")</f>
        <is>
          <t/>
        </is>
      </c>
      <c r="S445" s="8" t="inlineStr">
        <f aca="false">IF(A445&lt;&gt;"",$G445+'v1 Frame'!M$3*COS($C445)+'v1 Frame'!N$3*SIN($C445)*SIN($E445)+'v1 Frame'!O$3*SIN($C445)*COS($E445),"")</f>
        <is>
          <t/>
        </is>
      </c>
      <c r="T445" s="8" t="inlineStr">
        <f aca="false">IF(A445&lt;&gt;"",$H445+'v1 Frame'!N$3*COS($E445)-'v1 Frame'!O$3*SIN($E445),"")</f>
        <is>
          <t/>
        </is>
      </c>
      <c r="U445" s="8" t="inlineStr">
        <f aca="false">IF(A445&lt;&gt;"",$I445-'v1 Frame'!M$3*SIN($C445)+'v1 Frame'!N$3*COS($C445)*SIN($E445)+'v1 Frame'!O$3*COS($C445)*COS($E445),"")</f>
        <is>
          <t/>
        </is>
      </c>
      <c r="V445" s="8" t="inlineStr">
        <f aca="false">IF(A445&lt;&gt;"",$G445+'v1 Frame'!P$3*COS($C445)+'v1 Frame'!Q$3*SIN($C445)*SIN($E445)+'v1 Frame'!R$3*SIN($C445)*COS($E445),"")</f>
        <is>
          <t/>
        </is>
      </c>
      <c r="W445" s="8" t="inlineStr">
        <f aca="false">IF(A445&lt;&gt;"",$H445+'v1 Frame'!Q$3*COS($E445)-'v1 Frame'!R$3*SIN($E445),"")</f>
        <is>
          <t/>
        </is>
      </c>
      <c r="X445" s="8" t="inlineStr">
        <f aca="false">IF(A445&lt;&gt;"",$I445-'v1 Frame'!P$3*SIN($C445)+'v1 Frame'!Q$3*COS($C445)*SIN($E445)+'v1 Frame'!R$3*COS($C445)*COS($E445),"")</f>
        <is>
          <t/>
        </is>
      </c>
      <c r="Y445" s="8" t="inlineStr">
        <f aca="false">IF(A445&lt;&gt;"",$G445+'v1 Frame'!S$3*COS($C445)+'v1 Frame'!T$3*SIN($C445)*SIN($E445)+'v1 Frame'!U$3*SIN($C445)*COS($E445),"")</f>
        <is>
          <t/>
        </is>
      </c>
      <c r="Z445" s="8" t="inlineStr">
        <f aca="false">IF(A445&lt;&gt;"",$H445+'v1 Frame'!T$3*COS($E445)-'v1 Frame'!U$3*SIN($E445),"")</f>
        <is>
          <t/>
        </is>
      </c>
      <c r="AA445" s="8" t="inlineStr">
        <f aca="false">IF(A445&lt;&gt;"",$I445-'v1 Frame'!S$3*SIN($C445)+'v1 Frame'!T$3*COS($C445)*SIN($E445)+'v1 Frame'!U$3*COS($C445)*COS($E445),"")</f>
        <is>
          <t/>
        </is>
      </c>
      <c r="AB445" s="8" t="inlineStr">
        <f aca="false">IF(A445&lt;&gt;"",$G445+'v1 Frame'!V$3*COS($C445)+'v1 Frame'!W$3*SIN($C445)*SIN($E445)+'v1 Frame'!X$3*SIN($C445)*COS($E445),"")</f>
        <is>
          <t/>
        </is>
      </c>
      <c r="AC445" s="8" t="inlineStr">
        <f aca="false">IF(A445&lt;&gt;"",$H445+'v1 Frame'!W$3*COS($E445)-'v1 Frame'!X$3*SIN($E445),"")</f>
        <is>
          <t/>
        </is>
      </c>
      <c r="AD445" s="8" t="inlineStr">
        <f aca="false">IF(A445&lt;&gt;"",$I445-'v1 Frame'!V$3*SIN($C445)+'v1 Frame'!W$3*COS($C445)*SIN($E445)+'v1 Frame'!X$3*COS($C445)*COS($E445),"")</f>
        <is>
          <t/>
        </is>
      </c>
      <c r="AE445" s="25" t="inlineStr">
        <f aca="false">IF(A445&lt;&gt;"",$G445+'v1 Frame'!Y$3*COS($C445)+'v1 Frame'!Z$3*SIN($C445)*SIN($E445)+'v1 Frame'!AA$3*SIN($C445)*COS($E445),"")</f>
        <is>
          <t/>
        </is>
      </c>
      <c r="AF445" s="25" t="inlineStr">
        <f aca="false">IF(A445&lt;&gt;"",$H445+'v1 Frame'!Z$3*COS($E445)-'v1 Frame'!AA$3*SIN($E445),"")</f>
        <is>
          <t/>
        </is>
      </c>
      <c r="AG445" s="25" t="inlineStr">
        <f aca="false">IF(A445&lt;&gt;"",$I445-'v1 Frame'!Y$3*SIN($C445)+'v1 Frame'!Z$3*COS($C445)*SIN($E445)+'v1 Frame'!AA$3*COS($C445)*COS($E445),"")</f>
        <is>
          <t/>
        </is>
      </c>
      <c r="AH445" s="8" t="inlineStr">
        <f aca="false">IF(A445&lt;&gt;"",SQRT(SUMSQ(G445:I445)),"")</f>
        <is>
          <t/>
        </is>
      </c>
      <c r="AI445" s="8" t="inlineStr">
        <f aca="false">IF(A445&lt;&gt;"",IF(AH445&lt;&gt;0,ACOS(I445/AH445),0),"")</f>
        <is>
          <t/>
        </is>
      </c>
      <c r="AJ445" s="8" t="inlineStr">
        <f aca="false">IF(A445&lt;&gt;"",DEGREES(AI445),"")</f>
        <is>
          <t/>
        </is>
      </c>
      <c r="AK445" s="8" t="inlineStr">
        <f aca="false">IF(A445&lt;&gt;"",IF(OR(G445&lt;&gt;0,H445&lt;&gt;0),ATAN2(G445,H445),0),"")</f>
        <is>
          <t/>
        </is>
      </c>
      <c r="AL445" s="8" t="inlineStr">
        <f aca="false">IF(A445&lt;&gt;"",DEGREES(AK445),"")</f>
        <is>
          <t/>
        </is>
      </c>
      <c r="AM445" s="8" t="inlineStr">
        <f aca="false">IF(A445&lt;&gt;"",SQRT(SUMSQ(J445:L445)),"")</f>
        <is>
          <t/>
        </is>
      </c>
      <c r="AN445" s="8" t="inlineStr">
        <f aca="false">IF(A445&lt;&gt;"",IF(AM445&lt;&gt;0,ACOS(L445/AM445),0),"")</f>
        <is>
          <t/>
        </is>
      </c>
      <c r="AO445" s="8" t="inlineStr">
        <f aca="false">IF(A445&lt;&gt;"",DEGREES(AN445),"")</f>
        <is>
          <t/>
        </is>
      </c>
      <c r="AP445" s="8" t="inlineStr">
        <f aca="false">IF(A445&lt;&gt;"",IF(OR(J445&lt;&gt;0,K445&lt;&gt;0),ATAN2(J445,K445),0),"")</f>
        <is>
          <t/>
        </is>
      </c>
      <c r="AQ445" s="8" t="inlineStr">
        <f aca="false">IF(A445&lt;&gt;"",DEGREES(AP445),"")</f>
        <is>
          <t/>
        </is>
      </c>
      <c r="AR445" s="8" t="inlineStr">
        <f aca="false">IF(A445&lt;&gt;"",SQRT(SUMSQ(M445:O445)),"")</f>
        <is>
          <t/>
        </is>
      </c>
      <c r="AS445" s="8" t="inlineStr">
        <f aca="false">IF(A445&lt;&gt;"",IF(AR445&lt;&gt;0,ACOS(O445/AR445),0),"")</f>
        <is>
          <t/>
        </is>
      </c>
      <c r="AT445" s="8" t="inlineStr">
        <f aca="false">IF(A445&lt;&gt;"",DEGREES(AS445),"")</f>
        <is>
          <t/>
        </is>
      </c>
      <c r="AU445" s="8" t="inlineStr">
        <f aca="false">IF(A445&lt;&gt;"",IF(OR(M445&lt;&gt;0,N445&lt;&gt;0),ATAN2(M445,N445),0),"")</f>
        <is>
          <t/>
        </is>
      </c>
      <c r="AV445" s="8" t="inlineStr">
        <f aca="false">IF(A445&lt;&gt;"",DEGREES(AU445),"")</f>
        <is>
          <t/>
        </is>
      </c>
      <c r="AW445" s="8" t="inlineStr">
        <f aca="false">IF(A445&lt;&gt;"",SQRT(SUMSQ(P445:R445)),"")</f>
        <is>
          <t/>
        </is>
      </c>
      <c r="AX445" s="8" t="inlineStr">
        <f aca="false">IF(A445&lt;&gt;"",IF(AW445&lt;&gt;0,ACOS(R445/AW445),0),"")</f>
        <is>
          <t/>
        </is>
      </c>
      <c r="AY445" s="8" t="inlineStr">
        <f aca="false">IF(A445&lt;&gt;"",DEGREES(AX445),"")</f>
        <is>
          <t/>
        </is>
      </c>
      <c r="AZ445" s="8" t="inlineStr">
        <f aca="false">IF(A445&lt;&gt;"",IF(OR(P445&lt;&gt;0,Q445&lt;&gt;0),ATAN2(P445,Q445),0),"")</f>
        <is>
          <t/>
        </is>
      </c>
      <c r="BA445" s="8" t="inlineStr">
        <f aca="false">IF(A445&lt;&gt;"",DEGREES(AZ445),"")</f>
        <is>
          <t/>
        </is>
      </c>
      <c r="BB445" s="8" t="inlineStr">
        <f aca="false">IF(A445&lt;&gt;"",SQRT(SUMSQ(S445:U445)),"")</f>
        <is>
          <t/>
        </is>
      </c>
      <c r="BC445" s="8" t="inlineStr">
        <f aca="false">IF(A445&lt;&gt;"",IF(BB445&lt;&gt;0,ACOS(U445/BB445),0),"")</f>
        <is>
          <t/>
        </is>
      </c>
      <c r="BD445" s="8" t="inlineStr">
        <f aca="false">IF(A445&lt;&gt;"",DEGREES(BC445),"")</f>
        <is>
          <t/>
        </is>
      </c>
      <c r="BE445" s="8" t="inlineStr">
        <f aca="false">IF(A445&lt;&gt;"",IF(OR(S445&lt;&gt;0,T445&lt;&gt;0),ATAN2(S445,T445),0),"")</f>
        <is>
          <t/>
        </is>
      </c>
      <c r="BF445" s="8" t="inlineStr">
        <f aca="false">IF(A445&lt;&gt;"",DEGREES(BE445),"")</f>
        <is>
          <t/>
        </is>
      </c>
      <c r="BG445" s="8" t="inlineStr">
        <f aca="false">IF(A445&lt;&gt;"",SQRT(SUMSQ(V445:X445)),"")</f>
        <is>
          <t/>
        </is>
      </c>
      <c r="BH445" s="8" t="inlineStr">
        <f aca="false">IF(A445&lt;&gt;"",IF(BG445&lt;&gt;0,ACOS(X445/BG445),0),"")</f>
        <is>
          <t/>
        </is>
      </c>
      <c r="BI445" s="8" t="inlineStr">
        <f aca="false">IF(A445&lt;&gt;"",DEGREES(BH445),"")</f>
        <is>
          <t/>
        </is>
      </c>
      <c r="BJ445" s="8" t="inlineStr">
        <f aca="false">IF(A445&lt;&gt;"",IF(OR(V445&lt;&gt;0,W445&lt;&gt;0),ATAN2(V445,W445),0),"")</f>
        <is>
          <t/>
        </is>
      </c>
      <c r="BK445" s="8" t="inlineStr">
        <f aca="false">IF(A445&lt;&gt;"",DEGREES(BJ445),"")</f>
        <is>
          <t/>
        </is>
      </c>
      <c r="BL445" s="8" t="inlineStr">
        <f aca="false">IF(A445&lt;&gt;"",SQRT(SUMSQ(Y445:AA445)),"")</f>
        <is>
          <t/>
        </is>
      </c>
      <c r="BM445" s="8" t="inlineStr">
        <f aca="false">IF(A445&lt;&gt;"",IF(BL445&lt;&gt;0,ACOS(AA445/BL445),0),"")</f>
        <is>
          <t/>
        </is>
      </c>
      <c r="BN445" s="8" t="inlineStr">
        <f aca="false">IF(A445&lt;&gt;"",DEGREES(BM445),"")</f>
        <is>
          <t/>
        </is>
      </c>
      <c r="BO445" s="8" t="inlineStr">
        <f aca="false">IF(A445&lt;&gt;"",IF(OR(Y445&lt;&gt;0,Z445&lt;&gt;0),ATAN2(Y445,Z445),0),"")</f>
        <is>
          <t/>
        </is>
      </c>
      <c r="BP445" s="8" t="inlineStr">
        <f aca="false">IF(A445&lt;&gt;"",DEGREES(BO445),"")</f>
        <is>
          <t/>
        </is>
      </c>
      <c r="BQ445" s="8" t="inlineStr">
        <f aca="false">IF(A445&lt;&gt;"",SQRT(SUMSQ(AB445:AD445)),"")</f>
        <is>
          <t/>
        </is>
      </c>
      <c r="BR445" s="8" t="inlineStr">
        <f aca="false">IF(A445&lt;&gt;"",IF(BQ445&lt;&gt;0,ACOS(AD445/BQ445),0),"")</f>
        <is>
          <t/>
        </is>
      </c>
      <c r="BS445" s="8" t="inlineStr">
        <f aca="false">IF(A445&lt;&gt;"",DEGREES(BR445),"")</f>
        <is>
          <t/>
        </is>
      </c>
      <c r="BT445" s="8" t="inlineStr">
        <f aca="false">IF(A445&lt;&gt;"",IF(OR(AB445&lt;&gt;0,AC445&lt;&gt;0),ATAN2(AB445,AC445),0),"")</f>
        <is>
          <t/>
        </is>
      </c>
      <c r="BU445" s="8" t="inlineStr">
        <f aca="false">IF(A445&lt;&gt;"",DEGREES(BT445),"")</f>
        <is>
          <t/>
        </is>
      </c>
      <c r="BV445" s="8" t="inlineStr">
        <f aca="false">IF(A445&lt;&gt;"",SQRT(SUMSQ(AE445:AG445)),"")</f>
        <is>
          <t/>
        </is>
      </c>
      <c r="BW445" s="8" t="inlineStr">
        <f aca="false">IF(A445&lt;&gt;"",IF(BV445&lt;&gt;0,ACOS(AG445/BV445),0),"")</f>
        <is>
          <t/>
        </is>
      </c>
      <c r="BX445" s="8" t="inlineStr">
        <f aca="false">IF(A445&lt;&gt;"",DEGREES(BW445),"")</f>
        <is>
          <t/>
        </is>
      </c>
      <c r="BY445" s="8" t="inlineStr">
        <f aca="false">IF(A445&lt;&gt;"",IF(OR(AF445&lt;&gt;0,AG445&lt;&gt;0),ATAN2(AF445,AG445),0),"")</f>
        <is>
          <t/>
        </is>
      </c>
      <c r="BZ445" s="8" t="inlineStr">
        <f aca="false">IF(A445&lt;&gt;"",DEGREES(BY445),"")</f>
        <is>
          <t/>
        </is>
      </c>
      <c r="CA445" s="0" t="inlineStr">
        <f aca="false">IF(A445&lt;&gt;"",IF(AND(AI445&lt;Parameters!$B$11,AI445&gt;Parameters!$B$12,AN445&lt;Parameters!$B$11,AN445&gt;Parameters!$B$12,AS445&lt;Parameters!$B$11,AS445&gt;Parameters!$B$12,AX445&lt;Parameters!$B$11,AX445&gt;Parameters!$B$12,BC445&lt;Parameters!$B$11,BC445&gt;Parameters!$B$12,BM445&lt;Parameters!$B$11,BM445&gt;Parameters!$B$12,BR445&lt;Parameters!$B$11,BR445&gt;Parameters!$B$12,BW445&lt;Parameters!$B$11,BW445&gt;Parameters!$B$12),1,0),"")</f>
        <is>
          <t/>
        </is>
      </c>
      <c r="CB445" s="0" t="inlineStr">
        <f aca="false">IF(A445&lt;&gt;"",IF(OR(AI445&lt;Parameters!$B$12,AI445&gt;Parameters!$B$11),0,1),"")</f>
        <is>
          <t/>
        </is>
      </c>
      <c r="CC445" s="0" t="inlineStr">
        <f aca="false">IF(A445&lt;&gt;"",IF(OR(AN445&lt;Parameters!$B$12,AN445&gt;Parameters!$B$11),0,1),"")</f>
        <is>
          <t/>
        </is>
      </c>
      <c r="CD445" s="0" t="inlineStr">
        <f aca="false">IF(A445&lt;&gt;"",IF(OR(AS445&lt;Parameters!$B$12,AS445&gt;Parameters!$B$11),0,1),"")</f>
        <is>
          <t/>
        </is>
      </c>
      <c r="CE445" s="0" t="inlineStr">
        <f aca="false">IF(A445&lt;&gt;"",IF(OR(AX445&lt;Parameters!$B$12,AX445&gt;Parameters!$B$11),0,1),"")</f>
        <is>
          <t/>
        </is>
      </c>
      <c r="CF445" s="0" t="inlineStr">
        <f aca="false">IF(A445&lt;&gt;"",IF(OR(BC445&lt;Parameters!$B$12,BC445&gt;Parameters!$B$11),0,1),"")</f>
        <is>
          <t/>
        </is>
      </c>
      <c r="CG445" s="0" t="inlineStr">
        <f aca="false">IF(A445&lt;&gt;"",IF(OR(BH445&lt;Parameters!$B$12,BH445&gt;Parameters!$B$11),0,1),"")</f>
        <is>
          <t/>
        </is>
      </c>
      <c r="CH445" s="0" t="inlineStr">
        <f aca="false">IF(A445&lt;&gt;"",IF(OR(BM445&lt;Parameters!$B$12,BM445&gt;Parameters!$B$11),0,1),"")</f>
        <is>
          <t/>
        </is>
      </c>
      <c r="CI445" s="0" t="inlineStr">
        <f aca="false">IF(A445&lt;&gt;"",IF(OR(BR445&lt;Parameters!$B$12,BR445&gt;Parameters!$B$11),0,1),"")</f>
        <is>
          <t/>
        </is>
      </c>
      <c r="CJ445" s="0" t="inlineStr">
        <f aca="false">IF(A445&lt;&gt;"",IF(OR(BW445&lt;Parameters!$B$12,BW445&gt;Parameters!$B$11),0,1),"")</f>
        <is>
          <t/>
        </is>
      </c>
      <c r="CK445" s="26" t="inlineStr">
        <f aca="false">IF(A445&lt;&gt;"",SUM(CB445:CJ445)/9,"")</f>
        <is>
          <t/>
        </is>
      </c>
      <c r="CL445" s="0" t="inlineStr">
        <f aca="false">IF(A445&lt;&gt;"",CK445*9,"")</f>
        <is>
          <t/>
        </is>
      </c>
      <c r="CM445" s="8" t="inlineStr">
        <f aca="false">IF(A445&lt;&gt;"",TEXT(B445,CM$2)&amp;" "&amp;TEXT(A445,CM$2),"")</f>
        <is>
          <t/>
        </is>
      </c>
    </row>
    <row r="446" customFormat="false" ht="15" hidden="false" customHeight="false" outlineLevel="0" collapsed="false">
      <c r="A446" s="0" t="inlineStr">
        <f aca="false">IF(OR(B445&lt;Parameters!$K$12,A445&lt;Parameters!$K$12),IF(A445&lt;Parameters!$K$12,A445+1,0),"")</f>
        <is>
          <t/>
        </is>
      </c>
      <c r="B446" s="0" t="inlineStr">
        <f aca="false">IF(A446&lt;&gt;"",IF(A446=0,B445+1,B445),"")</f>
        <is>
          <t/>
        </is>
      </c>
      <c r="C446" s="24" t="inlineStr">
        <f aca="false">IF(A446&lt;&gt;"",-_phi*(A446+0.5),"")</f>
        <is>
          <t/>
        </is>
      </c>
      <c r="D446" s="8" t="inlineStr">
        <f aca="false">IF(A446&lt;&gt;"",DEGREES(C446),"")</f>
        <is>
          <t/>
        </is>
      </c>
      <c r="E446" s="24" t="inlineStr">
        <f aca="false">IF(A446&lt;&gt;"",_phi*(B446+0.5),"")</f>
        <is>
          <t/>
        </is>
      </c>
      <c r="F446" s="8" t="inlineStr">
        <f aca="false">IF(A446&lt;&gt;"",DEGREES(E446),"")</f>
        <is>
          <t/>
        </is>
      </c>
      <c r="G446" s="8" t="inlineStr">
        <f aca="false">IF(A446&lt;&gt;"",LOOKUP(A446,h!$A$3:$A$30,h!$D$3:$D$30),"")</f>
        <is>
          <t/>
        </is>
      </c>
      <c r="H446" s="8" t="inlineStr">
        <f aca="false">IF(A446&lt;&gt;"",LOOKUP(B446,h!$A$3:$A$30,h!$D$3:$D$30),"")</f>
        <is>
          <t/>
        </is>
      </c>
      <c r="I446" s="8" t="inlineStr">
        <f aca="false">IF(A446&lt;&gt;"",_zif,"")</f>
        <is>
          <t/>
        </is>
      </c>
      <c r="J446" s="8" t="inlineStr">
        <f aca="false">IF(A446&lt;&gt;"",$G446+'v1 Frame'!D$3*COS($C446)+'v1 Frame'!E$3*SIN($C446)*SIN($E446)+'v1 Frame'!F$3*SIN($C446)*COS($E446),"")</f>
        <is>
          <t/>
        </is>
      </c>
      <c r="K446" s="8" t="inlineStr">
        <f aca="false">IF(A446&lt;&gt;"",$H446+'v1 Frame'!E$3*COS($E446)-'v1 Frame'!F$3*SIN($E446),"")</f>
        <is>
          <t/>
        </is>
      </c>
      <c r="L446" s="8" t="inlineStr">
        <f aca="false">IF(A446&lt;&gt;"",$I446-'v1 Frame'!D$3*SIN($C446)+'v1 Frame'!E$3*COS($C446)*SIN($E446)+'v1 Frame'!F$3*COS($C446)*COS($E446),"")</f>
        <is>
          <t/>
        </is>
      </c>
      <c r="M446" s="8" t="inlineStr">
        <f aca="false">IF(A446&lt;&gt;"",$G446+'v1 Frame'!G$3*COS($C446)+'v1 Frame'!H$3*SIN($C446)*SIN($E446)+'v1 Frame'!I$3*SIN($C446)*COS($E446),"")</f>
        <is>
          <t/>
        </is>
      </c>
      <c r="N446" s="8" t="inlineStr">
        <f aca="false">IF(A446&lt;&gt;"",$H446+'v1 Frame'!H$3*COS($E446)-'v1 Frame'!I$3*SIN($E446),"")</f>
        <is>
          <t/>
        </is>
      </c>
      <c r="O446" s="8" t="inlineStr">
        <f aca="false">IF(A446&lt;&gt;"",$I446-'v1 Frame'!G$3*SIN($C446)+'v1 Frame'!H$3*COS($C446)*SIN($E446)+'v1 Frame'!I$3*COS($C446)*COS($E446),"")</f>
        <is>
          <t/>
        </is>
      </c>
      <c r="P446" s="8" t="inlineStr">
        <f aca="false">IF(A446&lt;&gt;"",$G446+'v1 Frame'!J$3*COS($C446)+'v1 Frame'!K$3*SIN($C446)*SIN($E446)+'v1 Frame'!L$3*SIN($C446)*COS($E446),"")</f>
        <is>
          <t/>
        </is>
      </c>
      <c r="Q446" s="8" t="inlineStr">
        <f aca="false">IF(A446&lt;&gt;"",$H446+'v1 Frame'!K$3*COS($E446)-'v1 Frame'!L$3*SIN($E446),"")</f>
        <is>
          <t/>
        </is>
      </c>
      <c r="R446" s="8" t="inlineStr">
        <f aca="false">IF(A446&lt;&gt;"",$I446-'v1 Frame'!J$3*SIN($C446)+'v1 Frame'!K$3*COS($C446)*SIN($E446)+'v1 Frame'!L$3*COS($C446)*COS($E446),"")</f>
        <is>
          <t/>
        </is>
      </c>
      <c r="S446" s="8" t="inlineStr">
        <f aca="false">IF(A446&lt;&gt;"",$G446+'v1 Frame'!M$3*COS($C446)+'v1 Frame'!N$3*SIN($C446)*SIN($E446)+'v1 Frame'!O$3*SIN($C446)*COS($E446),"")</f>
        <is>
          <t/>
        </is>
      </c>
      <c r="T446" s="8" t="inlineStr">
        <f aca="false">IF(A446&lt;&gt;"",$H446+'v1 Frame'!N$3*COS($E446)-'v1 Frame'!O$3*SIN($E446),"")</f>
        <is>
          <t/>
        </is>
      </c>
      <c r="U446" s="8" t="inlineStr">
        <f aca="false">IF(A446&lt;&gt;"",$I446-'v1 Frame'!M$3*SIN($C446)+'v1 Frame'!N$3*COS($C446)*SIN($E446)+'v1 Frame'!O$3*COS($C446)*COS($E446),"")</f>
        <is>
          <t/>
        </is>
      </c>
      <c r="V446" s="8" t="inlineStr">
        <f aca="false">IF(A446&lt;&gt;"",$G446+'v1 Frame'!P$3*COS($C446)+'v1 Frame'!Q$3*SIN($C446)*SIN($E446)+'v1 Frame'!R$3*SIN($C446)*COS($E446),"")</f>
        <is>
          <t/>
        </is>
      </c>
      <c r="W446" s="8" t="inlineStr">
        <f aca="false">IF(A446&lt;&gt;"",$H446+'v1 Frame'!Q$3*COS($E446)-'v1 Frame'!R$3*SIN($E446),"")</f>
        <is>
          <t/>
        </is>
      </c>
      <c r="X446" s="8" t="inlineStr">
        <f aca="false">IF(A446&lt;&gt;"",$I446-'v1 Frame'!P$3*SIN($C446)+'v1 Frame'!Q$3*COS($C446)*SIN($E446)+'v1 Frame'!R$3*COS($C446)*COS($E446),"")</f>
        <is>
          <t/>
        </is>
      </c>
      <c r="Y446" s="8" t="inlineStr">
        <f aca="false">IF(A446&lt;&gt;"",$G446+'v1 Frame'!S$3*COS($C446)+'v1 Frame'!T$3*SIN($C446)*SIN($E446)+'v1 Frame'!U$3*SIN($C446)*COS($E446),"")</f>
        <is>
          <t/>
        </is>
      </c>
      <c r="Z446" s="8" t="inlineStr">
        <f aca="false">IF(A446&lt;&gt;"",$H446+'v1 Frame'!T$3*COS($E446)-'v1 Frame'!U$3*SIN($E446),"")</f>
        <is>
          <t/>
        </is>
      </c>
      <c r="AA446" s="8" t="inlineStr">
        <f aca="false">IF(A446&lt;&gt;"",$I446-'v1 Frame'!S$3*SIN($C446)+'v1 Frame'!T$3*COS($C446)*SIN($E446)+'v1 Frame'!U$3*COS($C446)*COS($E446),"")</f>
        <is>
          <t/>
        </is>
      </c>
      <c r="AB446" s="8" t="inlineStr">
        <f aca="false">IF(A446&lt;&gt;"",$G446+'v1 Frame'!V$3*COS($C446)+'v1 Frame'!W$3*SIN($C446)*SIN($E446)+'v1 Frame'!X$3*SIN($C446)*COS($E446),"")</f>
        <is>
          <t/>
        </is>
      </c>
      <c r="AC446" s="8" t="inlineStr">
        <f aca="false">IF(A446&lt;&gt;"",$H446+'v1 Frame'!W$3*COS($E446)-'v1 Frame'!X$3*SIN($E446),"")</f>
        <is>
          <t/>
        </is>
      </c>
      <c r="AD446" s="8" t="inlineStr">
        <f aca="false">IF(A446&lt;&gt;"",$I446-'v1 Frame'!V$3*SIN($C446)+'v1 Frame'!W$3*COS($C446)*SIN($E446)+'v1 Frame'!X$3*COS($C446)*COS($E446),"")</f>
        <is>
          <t/>
        </is>
      </c>
      <c r="AE446" s="25" t="inlineStr">
        <f aca="false">IF(A446&lt;&gt;"",$G446+'v1 Frame'!Y$3*COS($C446)+'v1 Frame'!Z$3*SIN($C446)*SIN($E446)+'v1 Frame'!AA$3*SIN($C446)*COS($E446),"")</f>
        <is>
          <t/>
        </is>
      </c>
      <c r="AF446" s="25" t="inlineStr">
        <f aca="false">IF(A446&lt;&gt;"",$H446+'v1 Frame'!Z$3*COS($E446)-'v1 Frame'!AA$3*SIN($E446),"")</f>
        <is>
          <t/>
        </is>
      </c>
      <c r="AG446" s="25" t="inlineStr">
        <f aca="false">IF(A446&lt;&gt;"",$I446-'v1 Frame'!Y$3*SIN($C446)+'v1 Frame'!Z$3*COS($C446)*SIN($E446)+'v1 Frame'!AA$3*COS($C446)*COS($E446),"")</f>
        <is>
          <t/>
        </is>
      </c>
      <c r="AH446" s="8" t="inlineStr">
        <f aca="false">IF(A446&lt;&gt;"",SQRT(SUMSQ(G446:I446)),"")</f>
        <is>
          <t/>
        </is>
      </c>
      <c r="AI446" s="8" t="inlineStr">
        <f aca="false">IF(A446&lt;&gt;"",IF(AH446&lt;&gt;0,ACOS(I446/AH446),0),"")</f>
        <is>
          <t/>
        </is>
      </c>
      <c r="AJ446" s="8" t="inlineStr">
        <f aca="false">IF(A446&lt;&gt;"",DEGREES(AI446),"")</f>
        <is>
          <t/>
        </is>
      </c>
      <c r="AK446" s="8" t="inlineStr">
        <f aca="false">IF(A446&lt;&gt;"",IF(OR(G446&lt;&gt;0,H446&lt;&gt;0),ATAN2(G446,H446),0),"")</f>
        <is>
          <t/>
        </is>
      </c>
      <c r="AL446" s="8" t="inlineStr">
        <f aca="false">IF(A446&lt;&gt;"",DEGREES(AK446),"")</f>
        <is>
          <t/>
        </is>
      </c>
      <c r="AM446" s="8" t="inlineStr">
        <f aca="false">IF(A446&lt;&gt;"",SQRT(SUMSQ(J446:L446)),"")</f>
        <is>
          <t/>
        </is>
      </c>
      <c r="AN446" s="8" t="inlineStr">
        <f aca="false">IF(A446&lt;&gt;"",IF(AM446&lt;&gt;0,ACOS(L446/AM446),0),"")</f>
        <is>
          <t/>
        </is>
      </c>
      <c r="AO446" s="8" t="inlineStr">
        <f aca="false">IF(A446&lt;&gt;"",DEGREES(AN446),"")</f>
        <is>
          <t/>
        </is>
      </c>
      <c r="AP446" s="8" t="inlineStr">
        <f aca="false">IF(A446&lt;&gt;"",IF(OR(J446&lt;&gt;0,K446&lt;&gt;0),ATAN2(J446,K446),0),"")</f>
        <is>
          <t/>
        </is>
      </c>
      <c r="AQ446" s="8" t="inlineStr">
        <f aca="false">IF(A446&lt;&gt;"",DEGREES(AP446),"")</f>
        <is>
          <t/>
        </is>
      </c>
      <c r="AR446" s="8" t="inlineStr">
        <f aca="false">IF(A446&lt;&gt;"",SQRT(SUMSQ(M446:O446)),"")</f>
        <is>
          <t/>
        </is>
      </c>
      <c r="AS446" s="8" t="inlineStr">
        <f aca="false">IF(A446&lt;&gt;"",IF(AR446&lt;&gt;0,ACOS(O446/AR446),0),"")</f>
        <is>
          <t/>
        </is>
      </c>
      <c r="AT446" s="8" t="inlineStr">
        <f aca="false">IF(A446&lt;&gt;"",DEGREES(AS446),"")</f>
        <is>
          <t/>
        </is>
      </c>
      <c r="AU446" s="8" t="inlineStr">
        <f aca="false">IF(A446&lt;&gt;"",IF(OR(M446&lt;&gt;0,N446&lt;&gt;0),ATAN2(M446,N446),0),"")</f>
        <is>
          <t/>
        </is>
      </c>
      <c r="AV446" s="8" t="inlineStr">
        <f aca="false">IF(A446&lt;&gt;"",DEGREES(AU446),"")</f>
        <is>
          <t/>
        </is>
      </c>
      <c r="AW446" s="8" t="inlineStr">
        <f aca="false">IF(A446&lt;&gt;"",SQRT(SUMSQ(P446:R446)),"")</f>
        <is>
          <t/>
        </is>
      </c>
      <c r="AX446" s="8" t="inlineStr">
        <f aca="false">IF(A446&lt;&gt;"",IF(AW446&lt;&gt;0,ACOS(R446/AW446),0),"")</f>
        <is>
          <t/>
        </is>
      </c>
      <c r="AY446" s="8" t="inlineStr">
        <f aca="false">IF(A446&lt;&gt;"",DEGREES(AX446),"")</f>
        <is>
          <t/>
        </is>
      </c>
      <c r="AZ446" s="8" t="inlineStr">
        <f aca="false">IF(A446&lt;&gt;"",IF(OR(P446&lt;&gt;0,Q446&lt;&gt;0),ATAN2(P446,Q446),0),"")</f>
        <is>
          <t/>
        </is>
      </c>
      <c r="BA446" s="8" t="inlineStr">
        <f aca="false">IF(A446&lt;&gt;"",DEGREES(AZ446),"")</f>
        <is>
          <t/>
        </is>
      </c>
      <c r="BB446" s="8" t="inlineStr">
        <f aca="false">IF(A446&lt;&gt;"",SQRT(SUMSQ(S446:U446)),"")</f>
        <is>
          <t/>
        </is>
      </c>
      <c r="BC446" s="8" t="inlineStr">
        <f aca="false">IF(A446&lt;&gt;"",IF(BB446&lt;&gt;0,ACOS(U446/BB446),0),"")</f>
        <is>
          <t/>
        </is>
      </c>
      <c r="BD446" s="8" t="inlineStr">
        <f aca="false">IF(A446&lt;&gt;"",DEGREES(BC446),"")</f>
        <is>
          <t/>
        </is>
      </c>
      <c r="BE446" s="8" t="inlineStr">
        <f aca="false">IF(A446&lt;&gt;"",IF(OR(S446&lt;&gt;0,T446&lt;&gt;0),ATAN2(S446,T446),0),"")</f>
        <is>
          <t/>
        </is>
      </c>
      <c r="BF446" s="8" t="inlineStr">
        <f aca="false">IF(A446&lt;&gt;"",DEGREES(BE446),"")</f>
        <is>
          <t/>
        </is>
      </c>
      <c r="BG446" s="8" t="inlineStr">
        <f aca="false">IF(A446&lt;&gt;"",SQRT(SUMSQ(V446:X446)),"")</f>
        <is>
          <t/>
        </is>
      </c>
      <c r="BH446" s="8" t="inlineStr">
        <f aca="false">IF(A446&lt;&gt;"",IF(BG446&lt;&gt;0,ACOS(X446/BG446),0),"")</f>
        <is>
          <t/>
        </is>
      </c>
      <c r="BI446" s="8" t="inlineStr">
        <f aca="false">IF(A446&lt;&gt;"",DEGREES(BH446),"")</f>
        <is>
          <t/>
        </is>
      </c>
      <c r="BJ446" s="8" t="inlineStr">
        <f aca="false">IF(A446&lt;&gt;"",IF(OR(V446&lt;&gt;0,W446&lt;&gt;0),ATAN2(V446,W446),0),"")</f>
        <is>
          <t/>
        </is>
      </c>
      <c r="BK446" s="8" t="inlineStr">
        <f aca="false">IF(A446&lt;&gt;"",DEGREES(BJ446),"")</f>
        <is>
          <t/>
        </is>
      </c>
      <c r="BL446" s="8" t="inlineStr">
        <f aca="false">IF(A446&lt;&gt;"",SQRT(SUMSQ(Y446:AA446)),"")</f>
        <is>
          <t/>
        </is>
      </c>
      <c r="BM446" s="8" t="inlineStr">
        <f aca="false">IF(A446&lt;&gt;"",IF(BL446&lt;&gt;0,ACOS(AA446/BL446),0),"")</f>
        <is>
          <t/>
        </is>
      </c>
      <c r="BN446" s="8" t="inlineStr">
        <f aca="false">IF(A446&lt;&gt;"",DEGREES(BM446),"")</f>
        <is>
          <t/>
        </is>
      </c>
      <c r="BO446" s="8" t="inlineStr">
        <f aca="false">IF(A446&lt;&gt;"",IF(OR(Y446&lt;&gt;0,Z446&lt;&gt;0),ATAN2(Y446,Z446),0),"")</f>
        <is>
          <t/>
        </is>
      </c>
      <c r="BP446" s="8" t="inlineStr">
        <f aca="false">IF(A446&lt;&gt;"",DEGREES(BO446),"")</f>
        <is>
          <t/>
        </is>
      </c>
      <c r="BQ446" s="8" t="inlineStr">
        <f aca="false">IF(A446&lt;&gt;"",SQRT(SUMSQ(AB446:AD446)),"")</f>
        <is>
          <t/>
        </is>
      </c>
      <c r="BR446" s="8" t="inlineStr">
        <f aca="false">IF(A446&lt;&gt;"",IF(BQ446&lt;&gt;0,ACOS(AD446/BQ446),0),"")</f>
        <is>
          <t/>
        </is>
      </c>
      <c r="BS446" s="8" t="inlineStr">
        <f aca="false">IF(A446&lt;&gt;"",DEGREES(BR446),"")</f>
        <is>
          <t/>
        </is>
      </c>
      <c r="BT446" s="8" t="inlineStr">
        <f aca="false">IF(A446&lt;&gt;"",IF(OR(AB446&lt;&gt;0,AC446&lt;&gt;0),ATAN2(AB446,AC446),0),"")</f>
        <is>
          <t/>
        </is>
      </c>
      <c r="BU446" s="8" t="inlineStr">
        <f aca="false">IF(A446&lt;&gt;"",DEGREES(BT446),"")</f>
        <is>
          <t/>
        </is>
      </c>
      <c r="BV446" s="8" t="inlineStr">
        <f aca="false">IF(A446&lt;&gt;"",SQRT(SUMSQ(AE446:AG446)),"")</f>
        <is>
          <t/>
        </is>
      </c>
      <c r="BW446" s="8" t="inlineStr">
        <f aca="false">IF(A446&lt;&gt;"",IF(BV446&lt;&gt;0,ACOS(AG446/BV446),0),"")</f>
        <is>
          <t/>
        </is>
      </c>
      <c r="BX446" s="8" t="inlineStr">
        <f aca="false">IF(A446&lt;&gt;"",DEGREES(BW446),"")</f>
        <is>
          <t/>
        </is>
      </c>
      <c r="BY446" s="8" t="inlineStr">
        <f aca="false">IF(A446&lt;&gt;"",IF(OR(AF446&lt;&gt;0,AG446&lt;&gt;0),ATAN2(AF446,AG446),0),"")</f>
        <is>
          <t/>
        </is>
      </c>
      <c r="BZ446" s="8" t="inlineStr">
        <f aca="false">IF(A446&lt;&gt;"",DEGREES(BY446),"")</f>
        <is>
          <t/>
        </is>
      </c>
      <c r="CA446" s="0" t="inlineStr">
        <f aca="false">IF(A446&lt;&gt;"",IF(AND(AI446&lt;Parameters!$B$11,AI446&gt;Parameters!$B$12,AN446&lt;Parameters!$B$11,AN446&gt;Parameters!$B$12,AS446&lt;Parameters!$B$11,AS446&gt;Parameters!$B$12,AX446&lt;Parameters!$B$11,AX446&gt;Parameters!$B$12,BC446&lt;Parameters!$B$11,BC446&gt;Parameters!$B$12,BM446&lt;Parameters!$B$11,BM446&gt;Parameters!$B$12,BR446&lt;Parameters!$B$11,BR446&gt;Parameters!$B$12,BW446&lt;Parameters!$B$11,BW446&gt;Parameters!$B$12),1,0),"")</f>
        <is>
          <t/>
        </is>
      </c>
      <c r="CB446" s="0" t="inlineStr">
        <f aca="false">IF(A446&lt;&gt;"",IF(OR(AI446&lt;Parameters!$B$12,AI446&gt;Parameters!$B$11),0,1),"")</f>
        <is>
          <t/>
        </is>
      </c>
      <c r="CC446" s="0" t="inlineStr">
        <f aca="false">IF(A446&lt;&gt;"",IF(OR(AN446&lt;Parameters!$B$12,AN446&gt;Parameters!$B$11),0,1),"")</f>
        <is>
          <t/>
        </is>
      </c>
      <c r="CD446" s="0" t="inlineStr">
        <f aca="false">IF(A446&lt;&gt;"",IF(OR(AS446&lt;Parameters!$B$12,AS446&gt;Parameters!$B$11),0,1),"")</f>
        <is>
          <t/>
        </is>
      </c>
      <c r="CE446" s="0" t="inlineStr">
        <f aca="false">IF(A446&lt;&gt;"",IF(OR(AX446&lt;Parameters!$B$12,AX446&gt;Parameters!$B$11),0,1),"")</f>
        <is>
          <t/>
        </is>
      </c>
      <c r="CF446" s="0" t="inlineStr">
        <f aca="false">IF(A446&lt;&gt;"",IF(OR(BC446&lt;Parameters!$B$12,BC446&gt;Parameters!$B$11),0,1),"")</f>
        <is>
          <t/>
        </is>
      </c>
      <c r="CG446" s="0" t="inlineStr">
        <f aca="false">IF(A446&lt;&gt;"",IF(OR(BH446&lt;Parameters!$B$12,BH446&gt;Parameters!$B$11),0,1),"")</f>
        <is>
          <t/>
        </is>
      </c>
      <c r="CH446" s="0" t="inlineStr">
        <f aca="false">IF(A446&lt;&gt;"",IF(OR(BM446&lt;Parameters!$B$12,BM446&gt;Parameters!$B$11),0,1),"")</f>
        <is>
          <t/>
        </is>
      </c>
      <c r="CI446" s="0" t="inlineStr">
        <f aca="false">IF(A446&lt;&gt;"",IF(OR(BR446&lt;Parameters!$B$12,BR446&gt;Parameters!$B$11),0,1),"")</f>
        <is>
          <t/>
        </is>
      </c>
      <c r="CJ446" s="0" t="inlineStr">
        <f aca="false">IF(A446&lt;&gt;"",IF(OR(BW446&lt;Parameters!$B$12,BW446&gt;Parameters!$B$11),0,1),"")</f>
        <is>
          <t/>
        </is>
      </c>
      <c r="CK446" s="26" t="inlineStr">
        <f aca="false">IF(A446&lt;&gt;"",SUM(CB446:CJ446)/9,"")</f>
        <is>
          <t/>
        </is>
      </c>
      <c r="CL446" s="0" t="inlineStr">
        <f aca="false">IF(A446&lt;&gt;"",CK446*9,"")</f>
        <is>
          <t/>
        </is>
      </c>
      <c r="CM446" s="8" t="inlineStr">
        <f aca="false">IF(A446&lt;&gt;"",TEXT(B446,CM$2)&amp;" "&amp;TEXT(A446,CM$2),"")</f>
        <is>
          <t/>
        </is>
      </c>
    </row>
    <row r="447" customFormat="false" ht="15" hidden="false" customHeight="false" outlineLevel="0" collapsed="false">
      <c r="A447" s="0" t="inlineStr">
        <f aca="false">IF(OR(B446&lt;Parameters!$K$12,A446&lt;Parameters!$K$12),IF(A446&lt;Parameters!$K$12,A446+1,0),"")</f>
        <is>
          <t/>
        </is>
      </c>
      <c r="B447" s="0" t="inlineStr">
        <f aca="false">IF(A447&lt;&gt;"",IF(A447=0,B446+1,B446),"")</f>
        <is>
          <t/>
        </is>
      </c>
      <c r="C447" s="24" t="inlineStr">
        <f aca="false">IF(A447&lt;&gt;"",-_phi*(A447+0.5),"")</f>
        <is>
          <t/>
        </is>
      </c>
      <c r="D447" s="8" t="inlineStr">
        <f aca="false">IF(A447&lt;&gt;"",DEGREES(C447),"")</f>
        <is>
          <t/>
        </is>
      </c>
      <c r="E447" s="24" t="inlineStr">
        <f aca="false">IF(A447&lt;&gt;"",_phi*(B447+0.5),"")</f>
        <is>
          <t/>
        </is>
      </c>
      <c r="F447" s="8" t="inlineStr">
        <f aca="false">IF(A447&lt;&gt;"",DEGREES(E447),"")</f>
        <is>
          <t/>
        </is>
      </c>
      <c r="G447" s="8" t="inlineStr">
        <f aca="false">IF(A447&lt;&gt;"",LOOKUP(A447,h!$A$3:$A$30,h!$D$3:$D$30),"")</f>
        <is>
          <t/>
        </is>
      </c>
      <c r="H447" s="8" t="inlineStr">
        <f aca="false">IF(A447&lt;&gt;"",LOOKUP(B447,h!$A$3:$A$30,h!$D$3:$D$30),"")</f>
        <is>
          <t/>
        </is>
      </c>
      <c r="I447" s="8" t="inlineStr">
        <f aca="false">IF(A447&lt;&gt;"",_zif,"")</f>
        <is>
          <t/>
        </is>
      </c>
      <c r="J447" s="8" t="inlineStr">
        <f aca="false">IF(A447&lt;&gt;"",$G447+'v1 Frame'!D$3*COS($C447)+'v1 Frame'!E$3*SIN($C447)*SIN($E447)+'v1 Frame'!F$3*SIN($C447)*COS($E447),"")</f>
        <is>
          <t/>
        </is>
      </c>
      <c r="K447" s="8" t="inlineStr">
        <f aca="false">IF(A447&lt;&gt;"",$H447+'v1 Frame'!E$3*COS($E447)-'v1 Frame'!F$3*SIN($E447),"")</f>
        <is>
          <t/>
        </is>
      </c>
      <c r="L447" s="8" t="inlineStr">
        <f aca="false">IF(A447&lt;&gt;"",$I447-'v1 Frame'!D$3*SIN($C447)+'v1 Frame'!E$3*COS($C447)*SIN($E447)+'v1 Frame'!F$3*COS($C447)*COS($E447),"")</f>
        <is>
          <t/>
        </is>
      </c>
      <c r="M447" s="8" t="inlineStr">
        <f aca="false">IF(A447&lt;&gt;"",$G447+'v1 Frame'!G$3*COS($C447)+'v1 Frame'!H$3*SIN($C447)*SIN($E447)+'v1 Frame'!I$3*SIN($C447)*COS($E447),"")</f>
        <is>
          <t/>
        </is>
      </c>
      <c r="N447" s="8" t="inlineStr">
        <f aca="false">IF(A447&lt;&gt;"",$H447+'v1 Frame'!H$3*COS($E447)-'v1 Frame'!I$3*SIN($E447),"")</f>
        <is>
          <t/>
        </is>
      </c>
      <c r="O447" s="8" t="inlineStr">
        <f aca="false">IF(A447&lt;&gt;"",$I447-'v1 Frame'!G$3*SIN($C447)+'v1 Frame'!H$3*COS($C447)*SIN($E447)+'v1 Frame'!I$3*COS($C447)*COS($E447),"")</f>
        <is>
          <t/>
        </is>
      </c>
      <c r="P447" s="8" t="inlineStr">
        <f aca="false">IF(A447&lt;&gt;"",$G447+'v1 Frame'!J$3*COS($C447)+'v1 Frame'!K$3*SIN($C447)*SIN($E447)+'v1 Frame'!L$3*SIN($C447)*COS($E447),"")</f>
        <is>
          <t/>
        </is>
      </c>
      <c r="Q447" s="8" t="inlineStr">
        <f aca="false">IF(A447&lt;&gt;"",$H447+'v1 Frame'!K$3*COS($E447)-'v1 Frame'!L$3*SIN($E447),"")</f>
        <is>
          <t/>
        </is>
      </c>
      <c r="R447" s="8" t="inlineStr">
        <f aca="false">IF(A447&lt;&gt;"",$I447-'v1 Frame'!J$3*SIN($C447)+'v1 Frame'!K$3*COS($C447)*SIN($E447)+'v1 Frame'!L$3*COS($C447)*COS($E447),"")</f>
        <is>
          <t/>
        </is>
      </c>
      <c r="S447" s="8" t="inlineStr">
        <f aca="false">IF(A447&lt;&gt;"",$G447+'v1 Frame'!M$3*COS($C447)+'v1 Frame'!N$3*SIN($C447)*SIN($E447)+'v1 Frame'!O$3*SIN($C447)*COS($E447),"")</f>
        <is>
          <t/>
        </is>
      </c>
      <c r="T447" s="8" t="inlineStr">
        <f aca="false">IF(A447&lt;&gt;"",$H447+'v1 Frame'!N$3*COS($E447)-'v1 Frame'!O$3*SIN($E447),"")</f>
        <is>
          <t/>
        </is>
      </c>
      <c r="U447" s="8" t="inlineStr">
        <f aca="false">IF(A447&lt;&gt;"",$I447-'v1 Frame'!M$3*SIN($C447)+'v1 Frame'!N$3*COS($C447)*SIN($E447)+'v1 Frame'!O$3*COS($C447)*COS($E447),"")</f>
        <is>
          <t/>
        </is>
      </c>
      <c r="V447" s="8" t="inlineStr">
        <f aca="false">IF(A447&lt;&gt;"",$G447+'v1 Frame'!P$3*COS($C447)+'v1 Frame'!Q$3*SIN($C447)*SIN($E447)+'v1 Frame'!R$3*SIN($C447)*COS($E447),"")</f>
        <is>
          <t/>
        </is>
      </c>
      <c r="W447" s="8" t="inlineStr">
        <f aca="false">IF(A447&lt;&gt;"",$H447+'v1 Frame'!Q$3*COS($E447)-'v1 Frame'!R$3*SIN($E447),"")</f>
        <is>
          <t/>
        </is>
      </c>
      <c r="X447" s="8" t="inlineStr">
        <f aca="false">IF(A447&lt;&gt;"",$I447-'v1 Frame'!P$3*SIN($C447)+'v1 Frame'!Q$3*COS($C447)*SIN($E447)+'v1 Frame'!R$3*COS($C447)*COS($E447),"")</f>
        <is>
          <t/>
        </is>
      </c>
      <c r="Y447" s="8" t="inlineStr">
        <f aca="false">IF(A447&lt;&gt;"",$G447+'v1 Frame'!S$3*COS($C447)+'v1 Frame'!T$3*SIN($C447)*SIN($E447)+'v1 Frame'!U$3*SIN($C447)*COS($E447),"")</f>
        <is>
          <t/>
        </is>
      </c>
      <c r="Z447" s="8" t="inlineStr">
        <f aca="false">IF(A447&lt;&gt;"",$H447+'v1 Frame'!T$3*COS($E447)-'v1 Frame'!U$3*SIN($E447),"")</f>
        <is>
          <t/>
        </is>
      </c>
      <c r="AA447" s="8" t="inlineStr">
        <f aca="false">IF(A447&lt;&gt;"",$I447-'v1 Frame'!S$3*SIN($C447)+'v1 Frame'!T$3*COS($C447)*SIN($E447)+'v1 Frame'!U$3*COS($C447)*COS($E447),"")</f>
        <is>
          <t/>
        </is>
      </c>
      <c r="AB447" s="8" t="inlineStr">
        <f aca="false">IF(A447&lt;&gt;"",$G447+'v1 Frame'!V$3*COS($C447)+'v1 Frame'!W$3*SIN($C447)*SIN($E447)+'v1 Frame'!X$3*SIN($C447)*COS($E447),"")</f>
        <is>
          <t/>
        </is>
      </c>
      <c r="AC447" s="8" t="inlineStr">
        <f aca="false">IF(A447&lt;&gt;"",$H447+'v1 Frame'!W$3*COS($E447)-'v1 Frame'!X$3*SIN($E447),"")</f>
        <is>
          <t/>
        </is>
      </c>
      <c r="AD447" s="8" t="inlineStr">
        <f aca="false">IF(A447&lt;&gt;"",$I447-'v1 Frame'!V$3*SIN($C447)+'v1 Frame'!W$3*COS($C447)*SIN($E447)+'v1 Frame'!X$3*COS($C447)*COS($E447),"")</f>
        <is>
          <t/>
        </is>
      </c>
      <c r="AE447" s="25" t="inlineStr">
        <f aca="false">IF(A447&lt;&gt;"",$G447+'v1 Frame'!Y$3*COS($C447)+'v1 Frame'!Z$3*SIN($C447)*SIN($E447)+'v1 Frame'!AA$3*SIN($C447)*COS($E447),"")</f>
        <is>
          <t/>
        </is>
      </c>
      <c r="AF447" s="25" t="inlineStr">
        <f aca="false">IF(A447&lt;&gt;"",$H447+'v1 Frame'!Z$3*COS($E447)-'v1 Frame'!AA$3*SIN($E447),"")</f>
        <is>
          <t/>
        </is>
      </c>
      <c r="AG447" s="25" t="inlineStr">
        <f aca="false">IF(A447&lt;&gt;"",$I447-'v1 Frame'!Y$3*SIN($C447)+'v1 Frame'!Z$3*COS($C447)*SIN($E447)+'v1 Frame'!AA$3*COS($C447)*COS($E447),"")</f>
        <is>
          <t/>
        </is>
      </c>
      <c r="AH447" s="8" t="inlineStr">
        <f aca="false">IF(A447&lt;&gt;"",SQRT(SUMSQ(G447:I447)),"")</f>
        <is>
          <t/>
        </is>
      </c>
      <c r="AI447" s="8" t="inlineStr">
        <f aca="false">IF(A447&lt;&gt;"",IF(AH447&lt;&gt;0,ACOS(I447/AH447),0),"")</f>
        <is>
          <t/>
        </is>
      </c>
      <c r="AJ447" s="8" t="inlineStr">
        <f aca="false">IF(A447&lt;&gt;"",DEGREES(AI447),"")</f>
        <is>
          <t/>
        </is>
      </c>
      <c r="AK447" s="8" t="inlineStr">
        <f aca="false">IF(A447&lt;&gt;"",IF(OR(G447&lt;&gt;0,H447&lt;&gt;0),ATAN2(G447,H447),0),"")</f>
        <is>
          <t/>
        </is>
      </c>
      <c r="AL447" s="8" t="inlineStr">
        <f aca="false">IF(A447&lt;&gt;"",DEGREES(AK447),"")</f>
        <is>
          <t/>
        </is>
      </c>
      <c r="AM447" s="8" t="inlineStr">
        <f aca="false">IF(A447&lt;&gt;"",SQRT(SUMSQ(J447:L447)),"")</f>
        <is>
          <t/>
        </is>
      </c>
      <c r="AN447" s="8" t="inlineStr">
        <f aca="false">IF(A447&lt;&gt;"",IF(AM447&lt;&gt;0,ACOS(L447/AM447),0),"")</f>
        <is>
          <t/>
        </is>
      </c>
      <c r="AO447" s="8" t="inlineStr">
        <f aca="false">IF(A447&lt;&gt;"",DEGREES(AN447),"")</f>
        <is>
          <t/>
        </is>
      </c>
      <c r="AP447" s="8" t="inlineStr">
        <f aca="false">IF(A447&lt;&gt;"",IF(OR(J447&lt;&gt;0,K447&lt;&gt;0),ATAN2(J447,K447),0),"")</f>
        <is>
          <t/>
        </is>
      </c>
      <c r="AQ447" s="8" t="inlineStr">
        <f aca="false">IF(A447&lt;&gt;"",DEGREES(AP447),"")</f>
        <is>
          <t/>
        </is>
      </c>
      <c r="AR447" s="8" t="inlineStr">
        <f aca="false">IF(A447&lt;&gt;"",SQRT(SUMSQ(M447:O447)),"")</f>
        <is>
          <t/>
        </is>
      </c>
      <c r="AS447" s="8" t="inlineStr">
        <f aca="false">IF(A447&lt;&gt;"",IF(AR447&lt;&gt;0,ACOS(O447/AR447),0),"")</f>
        <is>
          <t/>
        </is>
      </c>
      <c r="AT447" s="8" t="inlineStr">
        <f aca="false">IF(A447&lt;&gt;"",DEGREES(AS447),"")</f>
        <is>
          <t/>
        </is>
      </c>
      <c r="AU447" s="8" t="inlineStr">
        <f aca="false">IF(A447&lt;&gt;"",IF(OR(M447&lt;&gt;0,N447&lt;&gt;0),ATAN2(M447,N447),0),"")</f>
        <is>
          <t/>
        </is>
      </c>
      <c r="AV447" s="8" t="inlineStr">
        <f aca="false">IF(A447&lt;&gt;"",DEGREES(AU447),"")</f>
        <is>
          <t/>
        </is>
      </c>
      <c r="AW447" s="8" t="inlineStr">
        <f aca="false">IF(A447&lt;&gt;"",SQRT(SUMSQ(P447:R447)),"")</f>
        <is>
          <t/>
        </is>
      </c>
      <c r="AX447" s="8" t="inlineStr">
        <f aca="false">IF(A447&lt;&gt;"",IF(AW447&lt;&gt;0,ACOS(R447/AW447),0),"")</f>
        <is>
          <t/>
        </is>
      </c>
      <c r="AY447" s="8" t="inlineStr">
        <f aca="false">IF(A447&lt;&gt;"",DEGREES(AX447),"")</f>
        <is>
          <t/>
        </is>
      </c>
      <c r="AZ447" s="8" t="inlineStr">
        <f aca="false">IF(A447&lt;&gt;"",IF(OR(P447&lt;&gt;0,Q447&lt;&gt;0),ATAN2(P447,Q447),0),"")</f>
        <is>
          <t/>
        </is>
      </c>
      <c r="BA447" s="8" t="inlineStr">
        <f aca="false">IF(A447&lt;&gt;"",DEGREES(AZ447),"")</f>
        <is>
          <t/>
        </is>
      </c>
      <c r="BB447" s="8" t="inlineStr">
        <f aca="false">IF(A447&lt;&gt;"",SQRT(SUMSQ(S447:U447)),"")</f>
        <is>
          <t/>
        </is>
      </c>
      <c r="BC447" s="8" t="inlineStr">
        <f aca="false">IF(A447&lt;&gt;"",IF(BB447&lt;&gt;0,ACOS(U447/BB447),0),"")</f>
        <is>
          <t/>
        </is>
      </c>
      <c r="BD447" s="8" t="inlineStr">
        <f aca="false">IF(A447&lt;&gt;"",DEGREES(BC447),"")</f>
        <is>
          <t/>
        </is>
      </c>
      <c r="BE447" s="8" t="inlineStr">
        <f aca="false">IF(A447&lt;&gt;"",IF(OR(S447&lt;&gt;0,T447&lt;&gt;0),ATAN2(S447,T447),0),"")</f>
        <is>
          <t/>
        </is>
      </c>
      <c r="BF447" s="8" t="inlineStr">
        <f aca="false">IF(A447&lt;&gt;"",DEGREES(BE447),"")</f>
        <is>
          <t/>
        </is>
      </c>
      <c r="BG447" s="8" t="inlineStr">
        <f aca="false">IF(A447&lt;&gt;"",SQRT(SUMSQ(V447:X447)),"")</f>
        <is>
          <t/>
        </is>
      </c>
      <c r="BH447" s="8" t="inlineStr">
        <f aca="false">IF(A447&lt;&gt;"",IF(BG447&lt;&gt;0,ACOS(X447/BG447),0),"")</f>
        <is>
          <t/>
        </is>
      </c>
      <c r="BI447" s="8" t="inlineStr">
        <f aca="false">IF(A447&lt;&gt;"",DEGREES(BH447),"")</f>
        <is>
          <t/>
        </is>
      </c>
      <c r="BJ447" s="8" t="inlineStr">
        <f aca="false">IF(A447&lt;&gt;"",IF(OR(V447&lt;&gt;0,W447&lt;&gt;0),ATAN2(V447,W447),0),"")</f>
        <is>
          <t/>
        </is>
      </c>
      <c r="BK447" s="8" t="inlineStr">
        <f aca="false">IF(A447&lt;&gt;"",DEGREES(BJ447),"")</f>
        <is>
          <t/>
        </is>
      </c>
      <c r="BL447" s="8" t="inlineStr">
        <f aca="false">IF(A447&lt;&gt;"",SQRT(SUMSQ(Y447:AA447)),"")</f>
        <is>
          <t/>
        </is>
      </c>
      <c r="BM447" s="8" t="inlineStr">
        <f aca="false">IF(A447&lt;&gt;"",IF(BL447&lt;&gt;0,ACOS(AA447/BL447),0),"")</f>
        <is>
          <t/>
        </is>
      </c>
      <c r="BN447" s="8" t="inlineStr">
        <f aca="false">IF(A447&lt;&gt;"",DEGREES(BM447),"")</f>
        <is>
          <t/>
        </is>
      </c>
      <c r="BO447" s="8" t="inlineStr">
        <f aca="false">IF(A447&lt;&gt;"",IF(OR(Y447&lt;&gt;0,Z447&lt;&gt;0),ATAN2(Y447,Z447),0),"")</f>
        <is>
          <t/>
        </is>
      </c>
      <c r="BP447" s="8" t="inlineStr">
        <f aca="false">IF(A447&lt;&gt;"",DEGREES(BO447),"")</f>
        <is>
          <t/>
        </is>
      </c>
      <c r="BQ447" s="8" t="inlineStr">
        <f aca="false">IF(A447&lt;&gt;"",SQRT(SUMSQ(AB447:AD447)),"")</f>
        <is>
          <t/>
        </is>
      </c>
      <c r="BR447" s="8" t="inlineStr">
        <f aca="false">IF(A447&lt;&gt;"",IF(BQ447&lt;&gt;0,ACOS(AD447/BQ447),0),"")</f>
        <is>
          <t/>
        </is>
      </c>
      <c r="BS447" s="8" t="inlineStr">
        <f aca="false">IF(A447&lt;&gt;"",DEGREES(BR447),"")</f>
        <is>
          <t/>
        </is>
      </c>
      <c r="BT447" s="8" t="inlineStr">
        <f aca="false">IF(A447&lt;&gt;"",IF(OR(AB447&lt;&gt;0,AC447&lt;&gt;0),ATAN2(AB447,AC447),0),"")</f>
        <is>
          <t/>
        </is>
      </c>
      <c r="BU447" s="8" t="inlineStr">
        <f aca="false">IF(A447&lt;&gt;"",DEGREES(BT447),"")</f>
        <is>
          <t/>
        </is>
      </c>
      <c r="BV447" s="8" t="inlineStr">
        <f aca="false">IF(A447&lt;&gt;"",SQRT(SUMSQ(AE447:AG447)),"")</f>
        <is>
          <t/>
        </is>
      </c>
      <c r="BW447" s="8" t="inlineStr">
        <f aca="false">IF(A447&lt;&gt;"",IF(BV447&lt;&gt;0,ACOS(AG447/BV447),0),"")</f>
        <is>
          <t/>
        </is>
      </c>
      <c r="BX447" s="8" t="inlineStr">
        <f aca="false">IF(A447&lt;&gt;"",DEGREES(BW447),"")</f>
        <is>
          <t/>
        </is>
      </c>
      <c r="BY447" s="8" t="inlineStr">
        <f aca="false">IF(A447&lt;&gt;"",IF(OR(AF447&lt;&gt;0,AG447&lt;&gt;0),ATAN2(AF447,AG447),0),"")</f>
        <is>
          <t/>
        </is>
      </c>
      <c r="BZ447" s="8" t="inlineStr">
        <f aca="false">IF(A447&lt;&gt;"",DEGREES(BY447),"")</f>
        <is>
          <t/>
        </is>
      </c>
      <c r="CA447" s="0" t="inlineStr">
        <f aca="false">IF(A447&lt;&gt;"",IF(AND(AI447&lt;Parameters!$B$11,AI447&gt;Parameters!$B$12,AN447&lt;Parameters!$B$11,AN447&gt;Parameters!$B$12,AS447&lt;Parameters!$B$11,AS447&gt;Parameters!$B$12,AX447&lt;Parameters!$B$11,AX447&gt;Parameters!$B$12,BC447&lt;Parameters!$B$11,BC447&gt;Parameters!$B$12,BM447&lt;Parameters!$B$11,BM447&gt;Parameters!$B$12,BR447&lt;Parameters!$B$11,BR447&gt;Parameters!$B$12,BW447&lt;Parameters!$B$11,BW447&gt;Parameters!$B$12),1,0),"")</f>
        <is>
          <t/>
        </is>
      </c>
      <c r="CB447" s="0" t="inlineStr">
        <f aca="false">IF(A447&lt;&gt;"",IF(OR(AI447&lt;Parameters!$B$12,AI447&gt;Parameters!$B$11),0,1),"")</f>
        <is>
          <t/>
        </is>
      </c>
      <c r="CC447" s="0" t="inlineStr">
        <f aca="false">IF(A447&lt;&gt;"",IF(OR(AN447&lt;Parameters!$B$12,AN447&gt;Parameters!$B$11),0,1),"")</f>
        <is>
          <t/>
        </is>
      </c>
      <c r="CD447" s="0" t="inlineStr">
        <f aca="false">IF(A447&lt;&gt;"",IF(OR(AS447&lt;Parameters!$B$12,AS447&gt;Parameters!$B$11),0,1),"")</f>
        <is>
          <t/>
        </is>
      </c>
      <c r="CE447" s="0" t="inlineStr">
        <f aca="false">IF(A447&lt;&gt;"",IF(OR(AX447&lt;Parameters!$B$12,AX447&gt;Parameters!$B$11),0,1),"")</f>
        <is>
          <t/>
        </is>
      </c>
      <c r="CF447" s="0" t="inlineStr">
        <f aca="false">IF(A447&lt;&gt;"",IF(OR(BC447&lt;Parameters!$B$12,BC447&gt;Parameters!$B$11),0,1),"")</f>
        <is>
          <t/>
        </is>
      </c>
      <c r="CG447" s="0" t="inlineStr">
        <f aca="false">IF(A447&lt;&gt;"",IF(OR(BH447&lt;Parameters!$B$12,BH447&gt;Parameters!$B$11),0,1),"")</f>
        <is>
          <t/>
        </is>
      </c>
      <c r="CH447" s="0" t="inlineStr">
        <f aca="false">IF(A447&lt;&gt;"",IF(OR(BM447&lt;Parameters!$B$12,BM447&gt;Parameters!$B$11),0,1),"")</f>
        <is>
          <t/>
        </is>
      </c>
      <c r="CI447" s="0" t="inlineStr">
        <f aca="false">IF(A447&lt;&gt;"",IF(OR(BR447&lt;Parameters!$B$12,BR447&gt;Parameters!$B$11),0,1),"")</f>
        <is>
          <t/>
        </is>
      </c>
      <c r="CJ447" s="0" t="inlineStr">
        <f aca="false">IF(A447&lt;&gt;"",IF(OR(BW447&lt;Parameters!$B$12,BW447&gt;Parameters!$B$11),0,1),"")</f>
        <is>
          <t/>
        </is>
      </c>
      <c r="CK447" s="26" t="inlineStr">
        <f aca="false">IF(A447&lt;&gt;"",SUM(CB447:CJ447)/9,"")</f>
        <is>
          <t/>
        </is>
      </c>
      <c r="CL447" s="0" t="inlineStr">
        <f aca="false">IF(A447&lt;&gt;"",CK447*9,"")</f>
        <is>
          <t/>
        </is>
      </c>
      <c r="CM447" s="8" t="inlineStr">
        <f aca="false">IF(A447&lt;&gt;"",TEXT(B447,CM$2)&amp;" "&amp;TEXT(A447,CM$2),"")</f>
        <is>
          <t/>
        </is>
      </c>
    </row>
    <row r="448" customFormat="false" ht="15" hidden="false" customHeight="false" outlineLevel="0" collapsed="false">
      <c r="A448" s="0" t="inlineStr">
        <f aca="false">IF(OR(B447&lt;Parameters!$K$12,A447&lt;Parameters!$K$12),IF(A447&lt;Parameters!$K$12,A447+1,0),"")</f>
        <is>
          <t/>
        </is>
      </c>
      <c r="B448" s="0" t="inlineStr">
        <f aca="false">IF(A448&lt;&gt;"",IF(A448=0,B447+1,B447),"")</f>
        <is>
          <t/>
        </is>
      </c>
      <c r="C448" s="24" t="inlineStr">
        <f aca="false">IF(A448&lt;&gt;"",-_phi*(A448+0.5),"")</f>
        <is>
          <t/>
        </is>
      </c>
      <c r="D448" s="8" t="inlineStr">
        <f aca="false">IF(A448&lt;&gt;"",DEGREES(C448),"")</f>
        <is>
          <t/>
        </is>
      </c>
      <c r="E448" s="24" t="inlineStr">
        <f aca="false">IF(A448&lt;&gt;"",_phi*(B448+0.5),"")</f>
        <is>
          <t/>
        </is>
      </c>
      <c r="F448" s="8" t="inlineStr">
        <f aca="false">IF(A448&lt;&gt;"",DEGREES(E448),"")</f>
        <is>
          <t/>
        </is>
      </c>
      <c r="G448" s="8" t="inlineStr">
        <f aca="false">IF(A448&lt;&gt;"",LOOKUP(A448,h!$A$3:$A$30,h!$D$3:$D$30),"")</f>
        <is>
          <t/>
        </is>
      </c>
      <c r="H448" s="8" t="inlineStr">
        <f aca="false">IF(A448&lt;&gt;"",LOOKUP(B448,h!$A$3:$A$30,h!$D$3:$D$30),"")</f>
        <is>
          <t/>
        </is>
      </c>
      <c r="I448" s="8" t="inlineStr">
        <f aca="false">IF(A448&lt;&gt;"",_zif,"")</f>
        <is>
          <t/>
        </is>
      </c>
      <c r="J448" s="8" t="inlineStr">
        <f aca="false">IF(A448&lt;&gt;"",$G448+'v1 Frame'!D$3*COS($C448)+'v1 Frame'!E$3*SIN($C448)*SIN($E448)+'v1 Frame'!F$3*SIN($C448)*COS($E448),"")</f>
        <is>
          <t/>
        </is>
      </c>
      <c r="K448" s="8" t="inlineStr">
        <f aca="false">IF(A448&lt;&gt;"",$H448+'v1 Frame'!E$3*COS($E448)-'v1 Frame'!F$3*SIN($E448),"")</f>
        <is>
          <t/>
        </is>
      </c>
      <c r="L448" s="8" t="inlineStr">
        <f aca="false">IF(A448&lt;&gt;"",$I448-'v1 Frame'!D$3*SIN($C448)+'v1 Frame'!E$3*COS($C448)*SIN($E448)+'v1 Frame'!F$3*COS($C448)*COS($E448),"")</f>
        <is>
          <t/>
        </is>
      </c>
      <c r="M448" s="8" t="inlineStr">
        <f aca="false">IF(A448&lt;&gt;"",$G448+'v1 Frame'!G$3*COS($C448)+'v1 Frame'!H$3*SIN($C448)*SIN($E448)+'v1 Frame'!I$3*SIN($C448)*COS($E448),"")</f>
        <is>
          <t/>
        </is>
      </c>
      <c r="N448" s="8" t="inlineStr">
        <f aca="false">IF(A448&lt;&gt;"",$H448+'v1 Frame'!H$3*COS($E448)-'v1 Frame'!I$3*SIN($E448),"")</f>
        <is>
          <t/>
        </is>
      </c>
      <c r="O448" s="8" t="inlineStr">
        <f aca="false">IF(A448&lt;&gt;"",$I448-'v1 Frame'!G$3*SIN($C448)+'v1 Frame'!H$3*COS($C448)*SIN($E448)+'v1 Frame'!I$3*COS($C448)*COS($E448),"")</f>
        <is>
          <t/>
        </is>
      </c>
      <c r="P448" s="8" t="inlineStr">
        <f aca="false">IF(A448&lt;&gt;"",$G448+'v1 Frame'!J$3*COS($C448)+'v1 Frame'!K$3*SIN($C448)*SIN($E448)+'v1 Frame'!L$3*SIN($C448)*COS($E448),"")</f>
        <is>
          <t/>
        </is>
      </c>
      <c r="Q448" s="8" t="inlineStr">
        <f aca="false">IF(A448&lt;&gt;"",$H448+'v1 Frame'!K$3*COS($E448)-'v1 Frame'!L$3*SIN($E448),"")</f>
        <is>
          <t/>
        </is>
      </c>
      <c r="R448" s="8" t="inlineStr">
        <f aca="false">IF(A448&lt;&gt;"",$I448-'v1 Frame'!J$3*SIN($C448)+'v1 Frame'!K$3*COS($C448)*SIN($E448)+'v1 Frame'!L$3*COS($C448)*COS($E448),"")</f>
        <is>
          <t/>
        </is>
      </c>
      <c r="S448" s="8" t="inlineStr">
        <f aca="false">IF(A448&lt;&gt;"",$G448+'v1 Frame'!M$3*COS($C448)+'v1 Frame'!N$3*SIN($C448)*SIN($E448)+'v1 Frame'!O$3*SIN($C448)*COS($E448),"")</f>
        <is>
          <t/>
        </is>
      </c>
      <c r="T448" s="8" t="inlineStr">
        <f aca="false">IF(A448&lt;&gt;"",$H448+'v1 Frame'!N$3*COS($E448)-'v1 Frame'!O$3*SIN($E448),"")</f>
        <is>
          <t/>
        </is>
      </c>
      <c r="U448" s="8" t="inlineStr">
        <f aca="false">IF(A448&lt;&gt;"",$I448-'v1 Frame'!M$3*SIN($C448)+'v1 Frame'!N$3*COS($C448)*SIN($E448)+'v1 Frame'!O$3*COS($C448)*COS($E448),"")</f>
        <is>
          <t/>
        </is>
      </c>
      <c r="V448" s="8" t="inlineStr">
        <f aca="false">IF(A448&lt;&gt;"",$G448+'v1 Frame'!P$3*COS($C448)+'v1 Frame'!Q$3*SIN($C448)*SIN($E448)+'v1 Frame'!R$3*SIN($C448)*COS($E448),"")</f>
        <is>
          <t/>
        </is>
      </c>
      <c r="W448" s="8" t="inlineStr">
        <f aca="false">IF(A448&lt;&gt;"",$H448+'v1 Frame'!Q$3*COS($E448)-'v1 Frame'!R$3*SIN($E448),"")</f>
        <is>
          <t/>
        </is>
      </c>
      <c r="X448" s="8" t="inlineStr">
        <f aca="false">IF(A448&lt;&gt;"",$I448-'v1 Frame'!P$3*SIN($C448)+'v1 Frame'!Q$3*COS($C448)*SIN($E448)+'v1 Frame'!R$3*COS($C448)*COS($E448),"")</f>
        <is>
          <t/>
        </is>
      </c>
      <c r="Y448" s="8" t="inlineStr">
        <f aca="false">IF(A448&lt;&gt;"",$G448+'v1 Frame'!S$3*COS($C448)+'v1 Frame'!T$3*SIN($C448)*SIN($E448)+'v1 Frame'!U$3*SIN($C448)*COS($E448),"")</f>
        <is>
          <t/>
        </is>
      </c>
      <c r="Z448" s="8" t="inlineStr">
        <f aca="false">IF(A448&lt;&gt;"",$H448+'v1 Frame'!T$3*COS($E448)-'v1 Frame'!U$3*SIN($E448),"")</f>
        <is>
          <t/>
        </is>
      </c>
      <c r="AA448" s="8" t="inlineStr">
        <f aca="false">IF(A448&lt;&gt;"",$I448-'v1 Frame'!S$3*SIN($C448)+'v1 Frame'!T$3*COS($C448)*SIN($E448)+'v1 Frame'!U$3*COS($C448)*COS($E448),"")</f>
        <is>
          <t/>
        </is>
      </c>
      <c r="AB448" s="8" t="inlineStr">
        <f aca="false">IF(A448&lt;&gt;"",$G448+'v1 Frame'!V$3*COS($C448)+'v1 Frame'!W$3*SIN($C448)*SIN($E448)+'v1 Frame'!X$3*SIN($C448)*COS($E448),"")</f>
        <is>
          <t/>
        </is>
      </c>
      <c r="AC448" s="8" t="inlineStr">
        <f aca="false">IF(A448&lt;&gt;"",$H448+'v1 Frame'!W$3*COS($E448)-'v1 Frame'!X$3*SIN($E448),"")</f>
        <is>
          <t/>
        </is>
      </c>
      <c r="AD448" s="8" t="inlineStr">
        <f aca="false">IF(A448&lt;&gt;"",$I448-'v1 Frame'!V$3*SIN($C448)+'v1 Frame'!W$3*COS($C448)*SIN($E448)+'v1 Frame'!X$3*COS($C448)*COS($E448),"")</f>
        <is>
          <t/>
        </is>
      </c>
      <c r="AE448" s="25" t="inlineStr">
        <f aca="false">IF(A448&lt;&gt;"",$G448+'v1 Frame'!Y$3*COS($C448)+'v1 Frame'!Z$3*SIN($C448)*SIN($E448)+'v1 Frame'!AA$3*SIN($C448)*COS($E448),"")</f>
        <is>
          <t/>
        </is>
      </c>
      <c r="AF448" s="25" t="inlineStr">
        <f aca="false">IF(A448&lt;&gt;"",$H448+'v1 Frame'!Z$3*COS($E448)-'v1 Frame'!AA$3*SIN($E448),"")</f>
        <is>
          <t/>
        </is>
      </c>
      <c r="AG448" s="25" t="inlineStr">
        <f aca="false">IF(A448&lt;&gt;"",$I448-'v1 Frame'!Y$3*SIN($C448)+'v1 Frame'!Z$3*COS($C448)*SIN($E448)+'v1 Frame'!AA$3*COS($C448)*COS($E448),"")</f>
        <is>
          <t/>
        </is>
      </c>
      <c r="AH448" s="8" t="inlineStr">
        <f aca="false">IF(A448&lt;&gt;"",SQRT(SUMSQ(G448:I448)),"")</f>
        <is>
          <t/>
        </is>
      </c>
      <c r="AI448" s="8" t="inlineStr">
        <f aca="false">IF(A448&lt;&gt;"",IF(AH448&lt;&gt;0,ACOS(I448/AH448),0),"")</f>
        <is>
          <t/>
        </is>
      </c>
      <c r="AJ448" s="8" t="inlineStr">
        <f aca="false">IF(A448&lt;&gt;"",DEGREES(AI448),"")</f>
        <is>
          <t/>
        </is>
      </c>
      <c r="AK448" s="8" t="inlineStr">
        <f aca="false">IF(A448&lt;&gt;"",IF(OR(G448&lt;&gt;0,H448&lt;&gt;0),ATAN2(G448,H448),0),"")</f>
        <is>
          <t/>
        </is>
      </c>
      <c r="AL448" s="8" t="inlineStr">
        <f aca="false">IF(A448&lt;&gt;"",DEGREES(AK448),"")</f>
        <is>
          <t/>
        </is>
      </c>
      <c r="AM448" s="8" t="inlineStr">
        <f aca="false">IF(A448&lt;&gt;"",SQRT(SUMSQ(J448:L448)),"")</f>
        <is>
          <t/>
        </is>
      </c>
      <c r="AN448" s="8" t="inlineStr">
        <f aca="false">IF(A448&lt;&gt;"",IF(AM448&lt;&gt;0,ACOS(L448/AM448),0),"")</f>
        <is>
          <t/>
        </is>
      </c>
      <c r="AO448" s="8" t="inlineStr">
        <f aca="false">IF(A448&lt;&gt;"",DEGREES(AN448),"")</f>
        <is>
          <t/>
        </is>
      </c>
      <c r="AP448" s="8" t="inlineStr">
        <f aca="false">IF(A448&lt;&gt;"",IF(OR(J448&lt;&gt;0,K448&lt;&gt;0),ATAN2(J448,K448),0),"")</f>
        <is>
          <t/>
        </is>
      </c>
      <c r="AQ448" s="8" t="inlineStr">
        <f aca="false">IF(A448&lt;&gt;"",DEGREES(AP448),"")</f>
        <is>
          <t/>
        </is>
      </c>
      <c r="AR448" s="8" t="inlineStr">
        <f aca="false">IF(A448&lt;&gt;"",SQRT(SUMSQ(M448:O448)),"")</f>
        <is>
          <t/>
        </is>
      </c>
      <c r="AS448" s="8" t="inlineStr">
        <f aca="false">IF(A448&lt;&gt;"",IF(AR448&lt;&gt;0,ACOS(O448/AR448),0),"")</f>
        <is>
          <t/>
        </is>
      </c>
      <c r="AT448" s="8" t="inlineStr">
        <f aca="false">IF(A448&lt;&gt;"",DEGREES(AS448),"")</f>
        <is>
          <t/>
        </is>
      </c>
      <c r="AU448" s="8" t="inlineStr">
        <f aca="false">IF(A448&lt;&gt;"",IF(OR(M448&lt;&gt;0,N448&lt;&gt;0),ATAN2(M448,N448),0),"")</f>
        <is>
          <t/>
        </is>
      </c>
      <c r="AV448" s="8" t="inlineStr">
        <f aca="false">IF(A448&lt;&gt;"",DEGREES(AU448),"")</f>
        <is>
          <t/>
        </is>
      </c>
      <c r="AW448" s="8" t="inlineStr">
        <f aca="false">IF(A448&lt;&gt;"",SQRT(SUMSQ(P448:R448)),"")</f>
        <is>
          <t/>
        </is>
      </c>
      <c r="AX448" s="8" t="inlineStr">
        <f aca="false">IF(A448&lt;&gt;"",IF(AW448&lt;&gt;0,ACOS(R448/AW448),0),"")</f>
        <is>
          <t/>
        </is>
      </c>
      <c r="AY448" s="8" t="inlineStr">
        <f aca="false">IF(A448&lt;&gt;"",DEGREES(AX448),"")</f>
        <is>
          <t/>
        </is>
      </c>
      <c r="AZ448" s="8" t="inlineStr">
        <f aca="false">IF(A448&lt;&gt;"",IF(OR(P448&lt;&gt;0,Q448&lt;&gt;0),ATAN2(P448,Q448),0),"")</f>
        <is>
          <t/>
        </is>
      </c>
      <c r="BA448" s="8" t="inlineStr">
        <f aca="false">IF(A448&lt;&gt;"",DEGREES(AZ448),"")</f>
        <is>
          <t/>
        </is>
      </c>
      <c r="BB448" s="8" t="inlineStr">
        <f aca="false">IF(A448&lt;&gt;"",SQRT(SUMSQ(S448:U448)),"")</f>
        <is>
          <t/>
        </is>
      </c>
      <c r="BC448" s="8" t="inlineStr">
        <f aca="false">IF(A448&lt;&gt;"",IF(BB448&lt;&gt;0,ACOS(U448/BB448),0),"")</f>
        <is>
          <t/>
        </is>
      </c>
      <c r="BD448" s="8" t="inlineStr">
        <f aca="false">IF(A448&lt;&gt;"",DEGREES(BC448),"")</f>
        <is>
          <t/>
        </is>
      </c>
      <c r="BE448" s="8" t="inlineStr">
        <f aca="false">IF(A448&lt;&gt;"",IF(OR(S448&lt;&gt;0,T448&lt;&gt;0),ATAN2(S448,T448),0),"")</f>
        <is>
          <t/>
        </is>
      </c>
      <c r="BF448" s="8" t="inlineStr">
        <f aca="false">IF(A448&lt;&gt;"",DEGREES(BE448),"")</f>
        <is>
          <t/>
        </is>
      </c>
      <c r="BG448" s="8" t="inlineStr">
        <f aca="false">IF(A448&lt;&gt;"",SQRT(SUMSQ(V448:X448)),"")</f>
        <is>
          <t/>
        </is>
      </c>
      <c r="BH448" s="8" t="inlineStr">
        <f aca="false">IF(A448&lt;&gt;"",IF(BG448&lt;&gt;0,ACOS(X448/BG448),0),"")</f>
        <is>
          <t/>
        </is>
      </c>
      <c r="BI448" s="8" t="inlineStr">
        <f aca="false">IF(A448&lt;&gt;"",DEGREES(BH448),"")</f>
        <is>
          <t/>
        </is>
      </c>
      <c r="BJ448" s="8" t="inlineStr">
        <f aca="false">IF(A448&lt;&gt;"",IF(OR(V448&lt;&gt;0,W448&lt;&gt;0),ATAN2(V448,W448),0),"")</f>
        <is>
          <t/>
        </is>
      </c>
      <c r="BK448" s="8" t="inlineStr">
        <f aca="false">IF(A448&lt;&gt;"",DEGREES(BJ448),"")</f>
        <is>
          <t/>
        </is>
      </c>
      <c r="BL448" s="8" t="inlineStr">
        <f aca="false">IF(A448&lt;&gt;"",SQRT(SUMSQ(Y448:AA448)),"")</f>
        <is>
          <t/>
        </is>
      </c>
      <c r="BM448" s="8" t="inlineStr">
        <f aca="false">IF(A448&lt;&gt;"",IF(BL448&lt;&gt;0,ACOS(AA448/BL448),0),"")</f>
        <is>
          <t/>
        </is>
      </c>
      <c r="BN448" s="8" t="inlineStr">
        <f aca="false">IF(A448&lt;&gt;"",DEGREES(BM448),"")</f>
        <is>
          <t/>
        </is>
      </c>
      <c r="BO448" s="8" t="inlineStr">
        <f aca="false">IF(A448&lt;&gt;"",IF(OR(Y448&lt;&gt;0,Z448&lt;&gt;0),ATAN2(Y448,Z448),0),"")</f>
        <is>
          <t/>
        </is>
      </c>
      <c r="BP448" s="8" t="inlineStr">
        <f aca="false">IF(A448&lt;&gt;"",DEGREES(BO448),"")</f>
        <is>
          <t/>
        </is>
      </c>
      <c r="BQ448" s="8" t="inlineStr">
        <f aca="false">IF(A448&lt;&gt;"",SQRT(SUMSQ(AB448:AD448)),"")</f>
        <is>
          <t/>
        </is>
      </c>
      <c r="BR448" s="8" t="inlineStr">
        <f aca="false">IF(A448&lt;&gt;"",IF(BQ448&lt;&gt;0,ACOS(AD448/BQ448),0),"")</f>
        <is>
          <t/>
        </is>
      </c>
      <c r="BS448" s="8" t="inlineStr">
        <f aca="false">IF(A448&lt;&gt;"",DEGREES(BR448),"")</f>
        <is>
          <t/>
        </is>
      </c>
      <c r="BT448" s="8" t="inlineStr">
        <f aca="false">IF(A448&lt;&gt;"",IF(OR(AB448&lt;&gt;0,AC448&lt;&gt;0),ATAN2(AB448,AC448),0),"")</f>
        <is>
          <t/>
        </is>
      </c>
      <c r="BU448" s="8" t="inlineStr">
        <f aca="false">IF(A448&lt;&gt;"",DEGREES(BT448),"")</f>
        <is>
          <t/>
        </is>
      </c>
      <c r="BV448" s="8" t="inlineStr">
        <f aca="false">IF(A448&lt;&gt;"",SQRT(SUMSQ(AE448:AG448)),"")</f>
        <is>
          <t/>
        </is>
      </c>
      <c r="BW448" s="8" t="inlineStr">
        <f aca="false">IF(A448&lt;&gt;"",IF(BV448&lt;&gt;0,ACOS(AG448/BV448),0),"")</f>
        <is>
          <t/>
        </is>
      </c>
      <c r="BX448" s="8" t="inlineStr">
        <f aca="false">IF(A448&lt;&gt;"",DEGREES(BW448),"")</f>
        <is>
          <t/>
        </is>
      </c>
      <c r="BY448" s="8" t="inlineStr">
        <f aca="false">IF(A448&lt;&gt;"",IF(OR(AF448&lt;&gt;0,AG448&lt;&gt;0),ATAN2(AF448,AG448),0),"")</f>
        <is>
          <t/>
        </is>
      </c>
      <c r="BZ448" s="8" t="inlineStr">
        <f aca="false">IF(A448&lt;&gt;"",DEGREES(BY448),"")</f>
        <is>
          <t/>
        </is>
      </c>
      <c r="CA448" s="0" t="inlineStr">
        <f aca="false">IF(A448&lt;&gt;"",IF(AND(AI448&lt;Parameters!$B$11,AI448&gt;Parameters!$B$12,AN448&lt;Parameters!$B$11,AN448&gt;Parameters!$B$12,AS448&lt;Parameters!$B$11,AS448&gt;Parameters!$B$12,AX448&lt;Parameters!$B$11,AX448&gt;Parameters!$B$12,BC448&lt;Parameters!$B$11,BC448&gt;Parameters!$B$12,BM448&lt;Parameters!$B$11,BM448&gt;Parameters!$B$12,BR448&lt;Parameters!$B$11,BR448&gt;Parameters!$B$12,BW448&lt;Parameters!$B$11,BW448&gt;Parameters!$B$12),1,0),"")</f>
        <is>
          <t/>
        </is>
      </c>
      <c r="CB448" s="0" t="inlineStr">
        <f aca="false">IF(A448&lt;&gt;"",IF(OR(AI448&lt;Parameters!$B$12,AI448&gt;Parameters!$B$11),0,1),"")</f>
        <is>
          <t/>
        </is>
      </c>
      <c r="CC448" s="0" t="inlineStr">
        <f aca="false">IF(A448&lt;&gt;"",IF(OR(AN448&lt;Parameters!$B$12,AN448&gt;Parameters!$B$11),0,1),"")</f>
        <is>
          <t/>
        </is>
      </c>
      <c r="CD448" s="0" t="inlineStr">
        <f aca="false">IF(A448&lt;&gt;"",IF(OR(AS448&lt;Parameters!$B$12,AS448&gt;Parameters!$B$11),0,1),"")</f>
        <is>
          <t/>
        </is>
      </c>
      <c r="CE448" s="0" t="inlineStr">
        <f aca="false">IF(A448&lt;&gt;"",IF(OR(AX448&lt;Parameters!$B$12,AX448&gt;Parameters!$B$11),0,1),"")</f>
        <is>
          <t/>
        </is>
      </c>
      <c r="CF448" s="0" t="inlineStr">
        <f aca="false">IF(A448&lt;&gt;"",IF(OR(BC448&lt;Parameters!$B$12,BC448&gt;Parameters!$B$11),0,1),"")</f>
        <is>
          <t/>
        </is>
      </c>
      <c r="CG448" s="0" t="inlineStr">
        <f aca="false">IF(A448&lt;&gt;"",IF(OR(BH448&lt;Parameters!$B$12,BH448&gt;Parameters!$B$11),0,1),"")</f>
        <is>
          <t/>
        </is>
      </c>
      <c r="CH448" s="0" t="inlineStr">
        <f aca="false">IF(A448&lt;&gt;"",IF(OR(BM448&lt;Parameters!$B$12,BM448&gt;Parameters!$B$11),0,1),"")</f>
        <is>
          <t/>
        </is>
      </c>
      <c r="CI448" s="0" t="inlineStr">
        <f aca="false">IF(A448&lt;&gt;"",IF(OR(BR448&lt;Parameters!$B$12,BR448&gt;Parameters!$B$11),0,1),"")</f>
        <is>
          <t/>
        </is>
      </c>
      <c r="CJ448" s="0" t="inlineStr">
        <f aca="false">IF(A448&lt;&gt;"",IF(OR(BW448&lt;Parameters!$B$12,BW448&gt;Parameters!$B$11),0,1),"")</f>
        <is>
          <t/>
        </is>
      </c>
      <c r="CK448" s="26" t="inlineStr">
        <f aca="false">IF(A448&lt;&gt;"",SUM(CB448:CJ448)/9,"")</f>
        <is>
          <t/>
        </is>
      </c>
      <c r="CL448" s="0" t="inlineStr">
        <f aca="false">IF(A448&lt;&gt;"",CK448*9,"")</f>
        <is>
          <t/>
        </is>
      </c>
      <c r="CM448" s="8" t="inlineStr">
        <f aca="false">IF(A448&lt;&gt;"",TEXT(B448,CM$2)&amp;" "&amp;TEXT(A448,CM$2),"")</f>
        <is>
          <t/>
        </is>
      </c>
    </row>
    <row r="449" customFormat="false" ht="15" hidden="false" customHeight="false" outlineLevel="0" collapsed="false">
      <c r="A449" s="0" t="inlineStr">
        <f aca="false">IF(OR(B448&lt;Parameters!$K$12,A448&lt;Parameters!$K$12),IF(A448&lt;Parameters!$K$12,A448+1,0),"")</f>
        <is>
          <t/>
        </is>
      </c>
      <c r="B449" s="0" t="inlineStr">
        <f aca="false">IF(A449&lt;&gt;"",IF(A449=0,B448+1,B448),"")</f>
        <is>
          <t/>
        </is>
      </c>
      <c r="C449" s="24" t="inlineStr">
        <f aca="false">IF(A449&lt;&gt;"",-_phi*(A449+0.5),"")</f>
        <is>
          <t/>
        </is>
      </c>
      <c r="D449" s="8" t="inlineStr">
        <f aca="false">IF(A449&lt;&gt;"",DEGREES(C449),"")</f>
        <is>
          <t/>
        </is>
      </c>
      <c r="E449" s="24" t="inlineStr">
        <f aca="false">IF(A449&lt;&gt;"",_phi*(B449+0.5),"")</f>
        <is>
          <t/>
        </is>
      </c>
      <c r="F449" s="8" t="inlineStr">
        <f aca="false">IF(A449&lt;&gt;"",DEGREES(E449),"")</f>
        <is>
          <t/>
        </is>
      </c>
      <c r="G449" s="8" t="inlineStr">
        <f aca="false">IF(A449&lt;&gt;"",LOOKUP(A449,h!$A$3:$A$30,h!$D$3:$D$30),"")</f>
        <is>
          <t/>
        </is>
      </c>
      <c r="H449" s="8" t="inlineStr">
        <f aca="false">IF(A449&lt;&gt;"",LOOKUP(B449,h!$A$3:$A$30,h!$D$3:$D$30),"")</f>
        <is>
          <t/>
        </is>
      </c>
      <c r="I449" s="8" t="inlineStr">
        <f aca="false">IF(A449&lt;&gt;"",_zif,"")</f>
        <is>
          <t/>
        </is>
      </c>
      <c r="J449" s="8" t="inlineStr">
        <f aca="false">IF(A449&lt;&gt;"",$G449+'v1 Frame'!D$3*COS($C449)+'v1 Frame'!E$3*SIN($C449)*SIN($E449)+'v1 Frame'!F$3*SIN($C449)*COS($E449),"")</f>
        <is>
          <t/>
        </is>
      </c>
      <c r="K449" s="8" t="inlineStr">
        <f aca="false">IF(A449&lt;&gt;"",$H449+'v1 Frame'!E$3*COS($E449)-'v1 Frame'!F$3*SIN($E449),"")</f>
        <is>
          <t/>
        </is>
      </c>
      <c r="L449" s="8" t="inlineStr">
        <f aca="false">IF(A449&lt;&gt;"",$I449-'v1 Frame'!D$3*SIN($C449)+'v1 Frame'!E$3*COS($C449)*SIN($E449)+'v1 Frame'!F$3*COS($C449)*COS($E449),"")</f>
        <is>
          <t/>
        </is>
      </c>
      <c r="M449" s="8" t="inlineStr">
        <f aca="false">IF(A449&lt;&gt;"",$G449+'v1 Frame'!G$3*COS($C449)+'v1 Frame'!H$3*SIN($C449)*SIN($E449)+'v1 Frame'!I$3*SIN($C449)*COS($E449),"")</f>
        <is>
          <t/>
        </is>
      </c>
      <c r="N449" s="8" t="inlineStr">
        <f aca="false">IF(A449&lt;&gt;"",$H449+'v1 Frame'!H$3*COS($E449)-'v1 Frame'!I$3*SIN($E449),"")</f>
        <is>
          <t/>
        </is>
      </c>
      <c r="O449" s="8" t="inlineStr">
        <f aca="false">IF(A449&lt;&gt;"",$I449-'v1 Frame'!G$3*SIN($C449)+'v1 Frame'!H$3*COS($C449)*SIN($E449)+'v1 Frame'!I$3*COS($C449)*COS($E449),"")</f>
        <is>
          <t/>
        </is>
      </c>
      <c r="P449" s="8" t="inlineStr">
        <f aca="false">IF(A449&lt;&gt;"",$G449+'v1 Frame'!J$3*COS($C449)+'v1 Frame'!K$3*SIN($C449)*SIN($E449)+'v1 Frame'!L$3*SIN($C449)*COS($E449),"")</f>
        <is>
          <t/>
        </is>
      </c>
      <c r="Q449" s="8" t="inlineStr">
        <f aca="false">IF(A449&lt;&gt;"",$H449+'v1 Frame'!K$3*COS($E449)-'v1 Frame'!L$3*SIN($E449),"")</f>
        <is>
          <t/>
        </is>
      </c>
      <c r="R449" s="8" t="inlineStr">
        <f aca="false">IF(A449&lt;&gt;"",$I449-'v1 Frame'!J$3*SIN($C449)+'v1 Frame'!K$3*COS($C449)*SIN($E449)+'v1 Frame'!L$3*COS($C449)*COS($E449),"")</f>
        <is>
          <t/>
        </is>
      </c>
      <c r="S449" s="8" t="inlineStr">
        <f aca="false">IF(A449&lt;&gt;"",$G449+'v1 Frame'!M$3*COS($C449)+'v1 Frame'!N$3*SIN($C449)*SIN($E449)+'v1 Frame'!O$3*SIN($C449)*COS($E449),"")</f>
        <is>
          <t/>
        </is>
      </c>
      <c r="T449" s="8" t="inlineStr">
        <f aca="false">IF(A449&lt;&gt;"",$H449+'v1 Frame'!N$3*COS($E449)-'v1 Frame'!O$3*SIN($E449),"")</f>
        <is>
          <t/>
        </is>
      </c>
      <c r="U449" s="8" t="inlineStr">
        <f aca="false">IF(A449&lt;&gt;"",$I449-'v1 Frame'!M$3*SIN($C449)+'v1 Frame'!N$3*COS($C449)*SIN($E449)+'v1 Frame'!O$3*COS($C449)*COS($E449),"")</f>
        <is>
          <t/>
        </is>
      </c>
      <c r="V449" s="8" t="inlineStr">
        <f aca="false">IF(A449&lt;&gt;"",$G449+'v1 Frame'!P$3*COS($C449)+'v1 Frame'!Q$3*SIN($C449)*SIN($E449)+'v1 Frame'!R$3*SIN($C449)*COS($E449),"")</f>
        <is>
          <t/>
        </is>
      </c>
      <c r="W449" s="8" t="inlineStr">
        <f aca="false">IF(A449&lt;&gt;"",$H449+'v1 Frame'!Q$3*COS($E449)-'v1 Frame'!R$3*SIN($E449),"")</f>
        <is>
          <t/>
        </is>
      </c>
      <c r="X449" s="8" t="inlineStr">
        <f aca="false">IF(A449&lt;&gt;"",$I449-'v1 Frame'!P$3*SIN($C449)+'v1 Frame'!Q$3*COS($C449)*SIN($E449)+'v1 Frame'!R$3*COS($C449)*COS($E449),"")</f>
        <is>
          <t/>
        </is>
      </c>
      <c r="Y449" s="8" t="inlineStr">
        <f aca="false">IF(A449&lt;&gt;"",$G449+'v1 Frame'!S$3*COS($C449)+'v1 Frame'!T$3*SIN($C449)*SIN($E449)+'v1 Frame'!U$3*SIN($C449)*COS($E449),"")</f>
        <is>
          <t/>
        </is>
      </c>
      <c r="Z449" s="8" t="inlineStr">
        <f aca="false">IF(A449&lt;&gt;"",$H449+'v1 Frame'!T$3*COS($E449)-'v1 Frame'!U$3*SIN($E449),"")</f>
        <is>
          <t/>
        </is>
      </c>
      <c r="AA449" s="8" t="inlineStr">
        <f aca="false">IF(A449&lt;&gt;"",$I449-'v1 Frame'!S$3*SIN($C449)+'v1 Frame'!T$3*COS($C449)*SIN($E449)+'v1 Frame'!U$3*COS($C449)*COS($E449),"")</f>
        <is>
          <t/>
        </is>
      </c>
      <c r="AB449" s="8" t="inlineStr">
        <f aca="false">IF(A449&lt;&gt;"",$G449+'v1 Frame'!V$3*COS($C449)+'v1 Frame'!W$3*SIN($C449)*SIN($E449)+'v1 Frame'!X$3*SIN($C449)*COS($E449),"")</f>
        <is>
          <t/>
        </is>
      </c>
      <c r="AC449" s="8" t="inlineStr">
        <f aca="false">IF(A449&lt;&gt;"",$H449+'v1 Frame'!W$3*COS($E449)-'v1 Frame'!X$3*SIN($E449),"")</f>
        <is>
          <t/>
        </is>
      </c>
      <c r="AD449" s="8" t="inlineStr">
        <f aca="false">IF(A449&lt;&gt;"",$I449-'v1 Frame'!V$3*SIN($C449)+'v1 Frame'!W$3*COS($C449)*SIN($E449)+'v1 Frame'!X$3*COS($C449)*COS($E449),"")</f>
        <is>
          <t/>
        </is>
      </c>
      <c r="AE449" s="25" t="inlineStr">
        <f aca="false">IF(A449&lt;&gt;"",$G449+'v1 Frame'!Y$3*COS($C449)+'v1 Frame'!Z$3*SIN($C449)*SIN($E449)+'v1 Frame'!AA$3*SIN($C449)*COS($E449),"")</f>
        <is>
          <t/>
        </is>
      </c>
      <c r="AF449" s="25" t="inlineStr">
        <f aca="false">IF(A449&lt;&gt;"",$H449+'v1 Frame'!Z$3*COS($E449)-'v1 Frame'!AA$3*SIN($E449),"")</f>
        <is>
          <t/>
        </is>
      </c>
      <c r="AG449" s="25" t="inlineStr">
        <f aca="false">IF(A449&lt;&gt;"",$I449-'v1 Frame'!Y$3*SIN($C449)+'v1 Frame'!Z$3*COS($C449)*SIN($E449)+'v1 Frame'!AA$3*COS($C449)*COS($E449),"")</f>
        <is>
          <t/>
        </is>
      </c>
      <c r="AH449" s="8" t="inlineStr">
        <f aca="false">IF(A449&lt;&gt;"",SQRT(SUMSQ(G449:I449)),"")</f>
        <is>
          <t/>
        </is>
      </c>
      <c r="AI449" s="8" t="inlineStr">
        <f aca="false">IF(A449&lt;&gt;"",IF(AH449&lt;&gt;0,ACOS(I449/AH449),0),"")</f>
        <is>
          <t/>
        </is>
      </c>
      <c r="AJ449" s="8" t="inlineStr">
        <f aca="false">IF(A449&lt;&gt;"",DEGREES(AI449),"")</f>
        <is>
          <t/>
        </is>
      </c>
      <c r="AK449" s="8" t="inlineStr">
        <f aca="false">IF(A449&lt;&gt;"",IF(OR(G449&lt;&gt;0,H449&lt;&gt;0),ATAN2(G449,H449),0),"")</f>
        <is>
          <t/>
        </is>
      </c>
      <c r="AL449" s="8" t="inlineStr">
        <f aca="false">IF(A449&lt;&gt;"",DEGREES(AK449),"")</f>
        <is>
          <t/>
        </is>
      </c>
      <c r="AM449" s="8" t="inlineStr">
        <f aca="false">IF(A449&lt;&gt;"",SQRT(SUMSQ(J449:L449)),"")</f>
        <is>
          <t/>
        </is>
      </c>
      <c r="AN449" s="8" t="inlineStr">
        <f aca="false">IF(A449&lt;&gt;"",IF(AM449&lt;&gt;0,ACOS(L449/AM449),0),"")</f>
        <is>
          <t/>
        </is>
      </c>
      <c r="AO449" s="8" t="inlineStr">
        <f aca="false">IF(A449&lt;&gt;"",DEGREES(AN449),"")</f>
        <is>
          <t/>
        </is>
      </c>
      <c r="AP449" s="8" t="inlineStr">
        <f aca="false">IF(A449&lt;&gt;"",IF(OR(J449&lt;&gt;0,K449&lt;&gt;0),ATAN2(J449,K449),0),"")</f>
        <is>
          <t/>
        </is>
      </c>
      <c r="AQ449" s="8" t="inlineStr">
        <f aca="false">IF(A449&lt;&gt;"",DEGREES(AP449),"")</f>
        <is>
          <t/>
        </is>
      </c>
      <c r="AR449" s="8" t="inlineStr">
        <f aca="false">IF(A449&lt;&gt;"",SQRT(SUMSQ(M449:O449)),"")</f>
        <is>
          <t/>
        </is>
      </c>
      <c r="AS449" s="8" t="inlineStr">
        <f aca="false">IF(A449&lt;&gt;"",IF(AR449&lt;&gt;0,ACOS(O449/AR449),0),"")</f>
        <is>
          <t/>
        </is>
      </c>
      <c r="AT449" s="8" t="inlineStr">
        <f aca="false">IF(A449&lt;&gt;"",DEGREES(AS449),"")</f>
        <is>
          <t/>
        </is>
      </c>
      <c r="AU449" s="8" t="inlineStr">
        <f aca="false">IF(A449&lt;&gt;"",IF(OR(M449&lt;&gt;0,N449&lt;&gt;0),ATAN2(M449,N449),0),"")</f>
        <is>
          <t/>
        </is>
      </c>
      <c r="AV449" s="8" t="inlineStr">
        <f aca="false">IF(A449&lt;&gt;"",DEGREES(AU449),"")</f>
        <is>
          <t/>
        </is>
      </c>
      <c r="AW449" s="8" t="inlineStr">
        <f aca="false">IF(A449&lt;&gt;"",SQRT(SUMSQ(P449:R449)),"")</f>
        <is>
          <t/>
        </is>
      </c>
      <c r="AX449" s="8" t="inlineStr">
        <f aca="false">IF(A449&lt;&gt;"",IF(AW449&lt;&gt;0,ACOS(R449/AW449),0),"")</f>
        <is>
          <t/>
        </is>
      </c>
      <c r="AY449" s="8" t="inlineStr">
        <f aca="false">IF(A449&lt;&gt;"",DEGREES(AX449),"")</f>
        <is>
          <t/>
        </is>
      </c>
      <c r="AZ449" s="8" t="inlineStr">
        <f aca="false">IF(A449&lt;&gt;"",IF(OR(P449&lt;&gt;0,Q449&lt;&gt;0),ATAN2(P449,Q449),0),"")</f>
        <is>
          <t/>
        </is>
      </c>
      <c r="BA449" s="8" t="inlineStr">
        <f aca="false">IF(A449&lt;&gt;"",DEGREES(AZ449),"")</f>
        <is>
          <t/>
        </is>
      </c>
      <c r="BB449" s="8" t="inlineStr">
        <f aca="false">IF(A449&lt;&gt;"",SQRT(SUMSQ(S449:U449)),"")</f>
        <is>
          <t/>
        </is>
      </c>
      <c r="BC449" s="8" t="inlineStr">
        <f aca="false">IF(A449&lt;&gt;"",IF(BB449&lt;&gt;0,ACOS(U449/BB449),0),"")</f>
        <is>
          <t/>
        </is>
      </c>
      <c r="BD449" s="8" t="inlineStr">
        <f aca="false">IF(A449&lt;&gt;"",DEGREES(BC449),"")</f>
        <is>
          <t/>
        </is>
      </c>
      <c r="BE449" s="8" t="inlineStr">
        <f aca="false">IF(A449&lt;&gt;"",IF(OR(S449&lt;&gt;0,T449&lt;&gt;0),ATAN2(S449,T449),0),"")</f>
        <is>
          <t/>
        </is>
      </c>
      <c r="BF449" s="8" t="inlineStr">
        <f aca="false">IF(A449&lt;&gt;"",DEGREES(BE449),"")</f>
        <is>
          <t/>
        </is>
      </c>
      <c r="BG449" s="8" t="inlineStr">
        <f aca="false">IF(A449&lt;&gt;"",SQRT(SUMSQ(V449:X449)),"")</f>
        <is>
          <t/>
        </is>
      </c>
      <c r="BH449" s="8" t="inlineStr">
        <f aca="false">IF(A449&lt;&gt;"",IF(BG449&lt;&gt;0,ACOS(X449/BG449),0),"")</f>
        <is>
          <t/>
        </is>
      </c>
      <c r="BI449" s="8" t="inlineStr">
        <f aca="false">IF(A449&lt;&gt;"",DEGREES(BH449),"")</f>
        <is>
          <t/>
        </is>
      </c>
      <c r="BJ449" s="8" t="inlineStr">
        <f aca="false">IF(A449&lt;&gt;"",IF(OR(V449&lt;&gt;0,W449&lt;&gt;0),ATAN2(V449,W449),0),"")</f>
        <is>
          <t/>
        </is>
      </c>
      <c r="BK449" s="8" t="inlineStr">
        <f aca="false">IF(A449&lt;&gt;"",DEGREES(BJ449),"")</f>
        <is>
          <t/>
        </is>
      </c>
      <c r="BL449" s="8" t="inlineStr">
        <f aca="false">IF(A449&lt;&gt;"",SQRT(SUMSQ(Y449:AA449)),"")</f>
        <is>
          <t/>
        </is>
      </c>
      <c r="BM449" s="8" t="inlineStr">
        <f aca="false">IF(A449&lt;&gt;"",IF(BL449&lt;&gt;0,ACOS(AA449/BL449),0),"")</f>
        <is>
          <t/>
        </is>
      </c>
      <c r="BN449" s="8" t="inlineStr">
        <f aca="false">IF(A449&lt;&gt;"",DEGREES(BM449),"")</f>
        <is>
          <t/>
        </is>
      </c>
      <c r="BO449" s="8" t="inlineStr">
        <f aca="false">IF(A449&lt;&gt;"",IF(OR(Y449&lt;&gt;0,Z449&lt;&gt;0),ATAN2(Y449,Z449),0),"")</f>
        <is>
          <t/>
        </is>
      </c>
      <c r="BP449" s="8" t="inlineStr">
        <f aca="false">IF(A449&lt;&gt;"",DEGREES(BO449),"")</f>
        <is>
          <t/>
        </is>
      </c>
      <c r="BQ449" s="8" t="inlineStr">
        <f aca="false">IF(A449&lt;&gt;"",SQRT(SUMSQ(AB449:AD449)),"")</f>
        <is>
          <t/>
        </is>
      </c>
      <c r="BR449" s="8" t="inlineStr">
        <f aca="false">IF(A449&lt;&gt;"",IF(BQ449&lt;&gt;0,ACOS(AD449/BQ449),0),"")</f>
        <is>
          <t/>
        </is>
      </c>
      <c r="BS449" s="8" t="inlineStr">
        <f aca="false">IF(A449&lt;&gt;"",DEGREES(BR449),"")</f>
        <is>
          <t/>
        </is>
      </c>
      <c r="BT449" s="8" t="inlineStr">
        <f aca="false">IF(A449&lt;&gt;"",IF(OR(AB449&lt;&gt;0,AC449&lt;&gt;0),ATAN2(AB449,AC449),0),"")</f>
        <is>
          <t/>
        </is>
      </c>
      <c r="BU449" s="8" t="inlineStr">
        <f aca="false">IF(A449&lt;&gt;"",DEGREES(BT449),"")</f>
        <is>
          <t/>
        </is>
      </c>
      <c r="BV449" s="8" t="inlineStr">
        <f aca="false">IF(A449&lt;&gt;"",SQRT(SUMSQ(AE449:AG449)),"")</f>
        <is>
          <t/>
        </is>
      </c>
      <c r="BW449" s="8" t="inlineStr">
        <f aca="false">IF(A449&lt;&gt;"",IF(BV449&lt;&gt;0,ACOS(AG449/BV449),0),"")</f>
        <is>
          <t/>
        </is>
      </c>
      <c r="BX449" s="8" t="inlineStr">
        <f aca="false">IF(A449&lt;&gt;"",DEGREES(BW449),"")</f>
        <is>
          <t/>
        </is>
      </c>
      <c r="BY449" s="8" t="inlineStr">
        <f aca="false">IF(A449&lt;&gt;"",IF(OR(AF449&lt;&gt;0,AG449&lt;&gt;0),ATAN2(AF449,AG449),0),"")</f>
        <is>
          <t/>
        </is>
      </c>
      <c r="BZ449" s="8" t="inlineStr">
        <f aca="false">IF(A449&lt;&gt;"",DEGREES(BY449),"")</f>
        <is>
          <t/>
        </is>
      </c>
      <c r="CA449" s="0" t="inlineStr">
        <f aca="false">IF(A449&lt;&gt;"",IF(AND(AI449&lt;Parameters!$B$11,AI449&gt;Parameters!$B$12,AN449&lt;Parameters!$B$11,AN449&gt;Parameters!$B$12,AS449&lt;Parameters!$B$11,AS449&gt;Parameters!$B$12,AX449&lt;Parameters!$B$11,AX449&gt;Parameters!$B$12,BC449&lt;Parameters!$B$11,BC449&gt;Parameters!$B$12,BM449&lt;Parameters!$B$11,BM449&gt;Parameters!$B$12,BR449&lt;Parameters!$B$11,BR449&gt;Parameters!$B$12,BW449&lt;Parameters!$B$11,BW449&gt;Parameters!$B$12),1,0),"")</f>
        <is>
          <t/>
        </is>
      </c>
      <c r="CB449" s="0" t="inlineStr">
        <f aca="false">IF(A449&lt;&gt;"",IF(OR(AI449&lt;Parameters!$B$12,AI449&gt;Parameters!$B$11),0,1),"")</f>
        <is>
          <t/>
        </is>
      </c>
      <c r="CC449" s="0" t="inlineStr">
        <f aca="false">IF(A449&lt;&gt;"",IF(OR(AN449&lt;Parameters!$B$12,AN449&gt;Parameters!$B$11),0,1),"")</f>
        <is>
          <t/>
        </is>
      </c>
      <c r="CD449" s="0" t="inlineStr">
        <f aca="false">IF(A449&lt;&gt;"",IF(OR(AS449&lt;Parameters!$B$12,AS449&gt;Parameters!$B$11),0,1),"")</f>
        <is>
          <t/>
        </is>
      </c>
      <c r="CE449" s="0" t="inlineStr">
        <f aca="false">IF(A449&lt;&gt;"",IF(OR(AX449&lt;Parameters!$B$12,AX449&gt;Parameters!$B$11),0,1),"")</f>
        <is>
          <t/>
        </is>
      </c>
      <c r="CF449" s="0" t="inlineStr">
        <f aca="false">IF(A449&lt;&gt;"",IF(OR(BC449&lt;Parameters!$B$12,BC449&gt;Parameters!$B$11),0,1),"")</f>
        <is>
          <t/>
        </is>
      </c>
      <c r="CG449" s="0" t="inlineStr">
        <f aca="false">IF(A449&lt;&gt;"",IF(OR(BH449&lt;Parameters!$B$12,BH449&gt;Parameters!$B$11),0,1),"")</f>
        <is>
          <t/>
        </is>
      </c>
      <c r="CH449" s="0" t="inlineStr">
        <f aca="false">IF(A449&lt;&gt;"",IF(OR(BM449&lt;Parameters!$B$12,BM449&gt;Parameters!$B$11),0,1),"")</f>
        <is>
          <t/>
        </is>
      </c>
      <c r="CI449" s="0" t="inlineStr">
        <f aca="false">IF(A449&lt;&gt;"",IF(OR(BR449&lt;Parameters!$B$12,BR449&gt;Parameters!$B$11),0,1),"")</f>
        <is>
          <t/>
        </is>
      </c>
      <c r="CJ449" s="0" t="inlineStr">
        <f aca="false">IF(A449&lt;&gt;"",IF(OR(BW449&lt;Parameters!$B$12,BW449&gt;Parameters!$B$11),0,1),"")</f>
        <is>
          <t/>
        </is>
      </c>
      <c r="CK449" s="26" t="inlineStr">
        <f aca="false">IF(A449&lt;&gt;"",SUM(CB449:CJ449)/9,"")</f>
        <is>
          <t/>
        </is>
      </c>
      <c r="CL449" s="0" t="inlineStr">
        <f aca="false">IF(A449&lt;&gt;"",CK449*9,"")</f>
        <is>
          <t/>
        </is>
      </c>
      <c r="CM449" s="8" t="inlineStr">
        <f aca="false">IF(A449&lt;&gt;"",TEXT(B449,CM$2)&amp;" "&amp;TEXT(A449,CM$2),"")</f>
        <is>
          <t/>
        </is>
      </c>
    </row>
    <row r="450" customFormat="false" ht="15" hidden="false" customHeight="false" outlineLevel="0" collapsed="false">
      <c r="A450" s="0" t="inlineStr">
        <f aca="false">IF(OR(B449&lt;Parameters!$K$12,A449&lt;Parameters!$K$12),IF(A449&lt;Parameters!$K$12,A449+1,0),"")</f>
        <is>
          <t/>
        </is>
      </c>
      <c r="B450" s="0" t="inlineStr">
        <f aca="false">IF(A450&lt;&gt;"",IF(A450=0,B449+1,B449),"")</f>
        <is>
          <t/>
        </is>
      </c>
      <c r="C450" s="24" t="inlineStr">
        <f aca="false">IF(A450&lt;&gt;"",-_phi*(A450+0.5),"")</f>
        <is>
          <t/>
        </is>
      </c>
      <c r="D450" s="8" t="inlineStr">
        <f aca="false">IF(A450&lt;&gt;"",DEGREES(C450),"")</f>
        <is>
          <t/>
        </is>
      </c>
      <c r="E450" s="24" t="inlineStr">
        <f aca="false">IF(A450&lt;&gt;"",_phi*(B450+0.5),"")</f>
        <is>
          <t/>
        </is>
      </c>
      <c r="F450" s="8" t="inlineStr">
        <f aca="false">IF(A450&lt;&gt;"",DEGREES(E450),"")</f>
        <is>
          <t/>
        </is>
      </c>
      <c r="G450" s="8" t="inlineStr">
        <f aca="false">IF(A450&lt;&gt;"",LOOKUP(A450,h!$A$3:$A$30,h!$D$3:$D$30),"")</f>
        <is>
          <t/>
        </is>
      </c>
      <c r="H450" s="8" t="inlineStr">
        <f aca="false">IF(A450&lt;&gt;"",LOOKUP(B450,h!$A$3:$A$30,h!$D$3:$D$30),"")</f>
        <is>
          <t/>
        </is>
      </c>
      <c r="I450" s="8" t="inlineStr">
        <f aca="false">IF(A450&lt;&gt;"",_zif,"")</f>
        <is>
          <t/>
        </is>
      </c>
      <c r="J450" s="8" t="inlineStr">
        <f aca="false">IF(A450&lt;&gt;"",$G450+'v1 Frame'!D$3*COS($C450)+'v1 Frame'!E$3*SIN($C450)*SIN($E450)+'v1 Frame'!F$3*SIN($C450)*COS($E450),"")</f>
        <is>
          <t/>
        </is>
      </c>
      <c r="K450" s="8" t="inlineStr">
        <f aca="false">IF(A450&lt;&gt;"",$H450+'v1 Frame'!E$3*COS($E450)-'v1 Frame'!F$3*SIN($E450),"")</f>
        <is>
          <t/>
        </is>
      </c>
      <c r="L450" s="8" t="inlineStr">
        <f aca="false">IF(A450&lt;&gt;"",$I450-'v1 Frame'!D$3*SIN($C450)+'v1 Frame'!E$3*COS($C450)*SIN($E450)+'v1 Frame'!F$3*COS($C450)*COS($E450),"")</f>
        <is>
          <t/>
        </is>
      </c>
      <c r="M450" s="8" t="inlineStr">
        <f aca="false">IF(A450&lt;&gt;"",$G450+'v1 Frame'!G$3*COS($C450)+'v1 Frame'!H$3*SIN($C450)*SIN($E450)+'v1 Frame'!I$3*SIN($C450)*COS($E450),"")</f>
        <is>
          <t/>
        </is>
      </c>
      <c r="N450" s="8" t="inlineStr">
        <f aca="false">IF(A450&lt;&gt;"",$H450+'v1 Frame'!H$3*COS($E450)-'v1 Frame'!I$3*SIN($E450),"")</f>
        <is>
          <t/>
        </is>
      </c>
      <c r="O450" s="8" t="inlineStr">
        <f aca="false">IF(A450&lt;&gt;"",$I450-'v1 Frame'!G$3*SIN($C450)+'v1 Frame'!H$3*COS($C450)*SIN($E450)+'v1 Frame'!I$3*COS($C450)*COS($E450),"")</f>
        <is>
          <t/>
        </is>
      </c>
      <c r="P450" s="8" t="inlineStr">
        <f aca="false">IF(A450&lt;&gt;"",$G450+'v1 Frame'!J$3*COS($C450)+'v1 Frame'!K$3*SIN($C450)*SIN($E450)+'v1 Frame'!L$3*SIN($C450)*COS($E450),"")</f>
        <is>
          <t/>
        </is>
      </c>
      <c r="Q450" s="8" t="inlineStr">
        <f aca="false">IF(A450&lt;&gt;"",$H450+'v1 Frame'!K$3*COS($E450)-'v1 Frame'!L$3*SIN($E450),"")</f>
        <is>
          <t/>
        </is>
      </c>
      <c r="R450" s="8" t="inlineStr">
        <f aca="false">IF(A450&lt;&gt;"",$I450-'v1 Frame'!J$3*SIN($C450)+'v1 Frame'!K$3*COS($C450)*SIN($E450)+'v1 Frame'!L$3*COS($C450)*COS($E450),"")</f>
        <is>
          <t/>
        </is>
      </c>
      <c r="S450" s="8" t="inlineStr">
        <f aca="false">IF(A450&lt;&gt;"",$G450+'v1 Frame'!M$3*COS($C450)+'v1 Frame'!N$3*SIN($C450)*SIN($E450)+'v1 Frame'!O$3*SIN($C450)*COS($E450),"")</f>
        <is>
          <t/>
        </is>
      </c>
      <c r="T450" s="8" t="inlineStr">
        <f aca="false">IF(A450&lt;&gt;"",$H450+'v1 Frame'!N$3*COS($E450)-'v1 Frame'!O$3*SIN($E450),"")</f>
        <is>
          <t/>
        </is>
      </c>
      <c r="U450" s="8" t="inlineStr">
        <f aca="false">IF(A450&lt;&gt;"",$I450-'v1 Frame'!M$3*SIN($C450)+'v1 Frame'!N$3*COS($C450)*SIN($E450)+'v1 Frame'!O$3*COS($C450)*COS($E450),"")</f>
        <is>
          <t/>
        </is>
      </c>
      <c r="V450" s="8" t="inlineStr">
        <f aca="false">IF(A450&lt;&gt;"",$G450+'v1 Frame'!P$3*COS($C450)+'v1 Frame'!Q$3*SIN($C450)*SIN($E450)+'v1 Frame'!R$3*SIN($C450)*COS($E450),"")</f>
        <is>
          <t/>
        </is>
      </c>
      <c r="W450" s="8" t="inlineStr">
        <f aca="false">IF(A450&lt;&gt;"",$H450+'v1 Frame'!Q$3*COS($E450)-'v1 Frame'!R$3*SIN($E450),"")</f>
        <is>
          <t/>
        </is>
      </c>
      <c r="X450" s="8" t="inlineStr">
        <f aca="false">IF(A450&lt;&gt;"",$I450-'v1 Frame'!P$3*SIN($C450)+'v1 Frame'!Q$3*COS($C450)*SIN($E450)+'v1 Frame'!R$3*COS($C450)*COS($E450),"")</f>
        <is>
          <t/>
        </is>
      </c>
      <c r="Y450" s="8" t="inlineStr">
        <f aca="false">IF(A450&lt;&gt;"",$G450+'v1 Frame'!S$3*COS($C450)+'v1 Frame'!T$3*SIN($C450)*SIN($E450)+'v1 Frame'!U$3*SIN($C450)*COS($E450),"")</f>
        <is>
          <t/>
        </is>
      </c>
      <c r="Z450" s="8" t="inlineStr">
        <f aca="false">IF(A450&lt;&gt;"",$H450+'v1 Frame'!T$3*COS($E450)-'v1 Frame'!U$3*SIN($E450),"")</f>
        <is>
          <t/>
        </is>
      </c>
      <c r="AA450" s="8" t="inlineStr">
        <f aca="false">IF(A450&lt;&gt;"",$I450-'v1 Frame'!S$3*SIN($C450)+'v1 Frame'!T$3*COS($C450)*SIN($E450)+'v1 Frame'!U$3*COS($C450)*COS($E450),"")</f>
        <is>
          <t/>
        </is>
      </c>
      <c r="AB450" s="8" t="inlineStr">
        <f aca="false">IF(A450&lt;&gt;"",$G450+'v1 Frame'!V$3*COS($C450)+'v1 Frame'!W$3*SIN($C450)*SIN($E450)+'v1 Frame'!X$3*SIN($C450)*COS($E450),"")</f>
        <is>
          <t/>
        </is>
      </c>
      <c r="AC450" s="8" t="inlineStr">
        <f aca="false">IF(A450&lt;&gt;"",$H450+'v1 Frame'!W$3*COS($E450)-'v1 Frame'!X$3*SIN($E450),"")</f>
        <is>
          <t/>
        </is>
      </c>
      <c r="AD450" s="8" t="inlineStr">
        <f aca="false">IF(A450&lt;&gt;"",$I450-'v1 Frame'!V$3*SIN($C450)+'v1 Frame'!W$3*COS($C450)*SIN($E450)+'v1 Frame'!X$3*COS($C450)*COS($E450),"")</f>
        <is>
          <t/>
        </is>
      </c>
      <c r="AE450" s="25" t="inlineStr">
        <f aca="false">IF(A450&lt;&gt;"",$G450+'v1 Frame'!Y$3*COS($C450)+'v1 Frame'!Z$3*SIN($C450)*SIN($E450)+'v1 Frame'!AA$3*SIN($C450)*COS($E450),"")</f>
        <is>
          <t/>
        </is>
      </c>
      <c r="AF450" s="25" t="inlineStr">
        <f aca="false">IF(A450&lt;&gt;"",$H450+'v1 Frame'!Z$3*COS($E450)-'v1 Frame'!AA$3*SIN($E450),"")</f>
        <is>
          <t/>
        </is>
      </c>
      <c r="AG450" s="25" t="inlineStr">
        <f aca="false">IF(A450&lt;&gt;"",$I450-'v1 Frame'!Y$3*SIN($C450)+'v1 Frame'!Z$3*COS($C450)*SIN($E450)+'v1 Frame'!AA$3*COS($C450)*COS($E450),"")</f>
        <is>
          <t/>
        </is>
      </c>
      <c r="AH450" s="8" t="inlineStr">
        <f aca="false">IF(A450&lt;&gt;"",SQRT(SUMSQ(G450:I450)),"")</f>
        <is>
          <t/>
        </is>
      </c>
      <c r="AI450" s="8" t="inlineStr">
        <f aca="false">IF(A450&lt;&gt;"",IF(AH450&lt;&gt;0,ACOS(I450/AH450),0),"")</f>
        <is>
          <t/>
        </is>
      </c>
      <c r="AJ450" s="8" t="inlineStr">
        <f aca="false">IF(A450&lt;&gt;"",DEGREES(AI450),"")</f>
        <is>
          <t/>
        </is>
      </c>
      <c r="AK450" s="8" t="inlineStr">
        <f aca="false">IF(A450&lt;&gt;"",IF(OR(G450&lt;&gt;0,H450&lt;&gt;0),ATAN2(G450,H450),0),"")</f>
        <is>
          <t/>
        </is>
      </c>
      <c r="AL450" s="8" t="inlineStr">
        <f aca="false">IF(A450&lt;&gt;"",DEGREES(AK450),"")</f>
        <is>
          <t/>
        </is>
      </c>
      <c r="AM450" s="8" t="inlineStr">
        <f aca="false">IF(A450&lt;&gt;"",SQRT(SUMSQ(J450:L450)),"")</f>
        <is>
          <t/>
        </is>
      </c>
      <c r="AN450" s="8" t="inlineStr">
        <f aca="false">IF(A450&lt;&gt;"",IF(AM450&lt;&gt;0,ACOS(L450/AM450),0),"")</f>
        <is>
          <t/>
        </is>
      </c>
      <c r="AO450" s="8" t="inlineStr">
        <f aca="false">IF(A450&lt;&gt;"",DEGREES(AN450),"")</f>
        <is>
          <t/>
        </is>
      </c>
      <c r="AP450" s="8" t="inlineStr">
        <f aca="false">IF(A450&lt;&gt;"",IF(OR(J450&lt;&gt;0,K450&lt;&gt;0),ATAN2(J450,K450),0),"")</f>
        <is>
          <t/>
        </is>
      </c>
      <c r="AQ450" s="8" t="inlineStr">
        <f aca="false">IF(A450&lt;&gt;"",DEGREES(AP450),"")</f>
        <is>
          <t/>
        </is>
      </c>
      <c r="AR450" s="8" t="inlineStr">
        <f aca="false">IF(A450&lt;&gt;"",SQRT(SUMSQ(M450:O450)),"")</f>
        <is>
          <t/>
        </is>
      </c>
      <c r="AS450" s="8" t="inlineStr">
        <f aca="false">IF(A450&lt;&gt;"",IF(AR450&lt;&gt;0,ACOS(O450/AR450),0),"")</f>
        <is>
          <t/>
        </is>
      </c>
      <c r="AT450" s="8" t="inlineStr">
        <f aca="false">IF(A450&lt;&gt;"",DEGREES(AS450),"")</f>
        <is>
          <t/>
        </is>
      </c>
      <c r="AU450" s="8" t="inlineStr">
        <f aca="false">IF(A450&lt;&gt;"",IF(OR(M450&lt;&gt;0,N450&lt;&gt;0),ATAN2(M450,N450),0),"")</f>
        <is>
          <t/>
        </is>
      </c>
      <c r="AV450" s="8" t="inlineStr">
        <f aca="false">IF(A450&lt;&gt;"",DEGREES(AU450),"")</f>
        <is>
          <t/>
        </is>
      </c>
      <c r="AW450" s="8" t="inlineStr">
        <f aca="false">IF(A450&lt;&gt;"",SQRT(SUMSQ(P450:R450)),"")</f>
        <is>
          <t/>
        </is>
      </c>
      <c r="AX450" s="8" t="inlineStr">
        <f aca="false">IF(A450&lt;&gt;"",IF(AW450&lt;&gt;0,ACOS(R450/AW450),0),"")</f>
        <is>
          <t/>
        </is>
      </c>
      <c r="AY450" s="8" t="inlineStr">
        <f aca="false">IF(A450&lt;&gt;"",DEGREES(AX450),"")</f>
        <is>
          <t/>
        </is>
      </c>
      <c r="AZ450" s="8" t="inlineStr">
        <f aca="false">IF(A450&lt;&gt;"",IF(OR(P450&lt;&gt;0,Q450&lt;&gt;0),ATAN2(P450,Q450),0),"")</f>
        <is>
          <t/>
        </is>
      </c>
      <c r="BA450" s="8" t="inlineStr">
        <f aca="false">IF(A450&lt;&gt;"",DEGREES(AZ450),"")</f>
        <is>
          <t/>
        </is>
      </c>
      <c r="BB450" s="8" t="inlineStr">
        <f aca="false">IF(A450&lt;&gt;"",SQRT(SUMSQ(S450:U450)),"")</f>
        <is>
          <t/>
        </is>
      </c>
      <c r="BC450" s="8" t="inlineStr">
        <f aca="false">IF(A450&lt;&gt;"",IF(BB450&lt;&gt;0,ACOS(U450/BB450),0),"")</f>
        <is>
          <t/>
        </is>
      </c>
      <c r="BD450" s="8" t="inlineStr">
        <f aca="false">IF(A450&lt;&gt;"",DEGREES(BC450),"")</f>
        <is>
          <t/>
        </is>
      </c>
      <c r="BE450" s="8" t="inlineStr">
        <f aca="false">IF(A450&lt;&gt;"",IF(OR(S450&lt;&gt;0,T450&lt;&gt;0),ATAN2(S450,T450),0),"")</f>
        <is>
          <t/>
        </is>
      </c>
      <c r="BF450" s="8" t="inlineStr">
        <f aca="false">IF(A450&lt;&gt;"",DEGREES(BE450),"")</f>
        <is>
          <t/>
        </is>
      </c>
      <c r="BG450" s="8" t="inlineStr">
        <f aca="false">IF(A450&lt;&gt;"",SQRT(SUMSQ(V450:X450)),"")</f>
        <is>
          <t/>
        </is>
      </c>
      <c r="BH450" s="8" t="inlineStr">
        <f aca="false">IF(A450&lt;&gt;"",IF(BG450&lt;&gt;0,ACOS(X450/BG450),0),"")</f>
        <is>
          <t/>
        </is>
      </c>
      <c r="BI450" s="8" t="inlineStr">
        <f aca="false">IF(A450&lt;&gt;"",DEGREES(BH450),"")</f>
        <is>
          <t/>
        </is>
      </c>
      <c r="BJ450" s="8" t="inlineStr">
        <f aca="false">IF(A450&lt;&gt;"",IF(OR(V450&lt;&gt;0,W450&lt;&gt;0),ATAN2(V450,W450),0),"")</f>
        <is>
          <t/>
        </is>
      </c>
      <c r="BK450" s="8" t="inlineStr">
        <f aca="false">IF(A450&lt;&gt;"",DEGREES(BJ450),"")</f>
        <is>
          <t/>
        </is>
      </c>
      <c r="BL450" s="8" t="inlineStr">
        <f aca="false">IF(A450&lt;&gt;"",SQRT(SUMSQ(Y450:AA450)),"")</f>
        <is>
          <t/>
        </is>
      </c>
      <c r="BM450" s="8" t="inlineStr">
        <f aca="false">IF(A450&lt;&gt;"",IF(BL450&lt;&gt;0,ACOS(AA450/BL450),0),"")</f>
        <is>
          <t/>
        </is>
      </c>
      <c r="BN450" s="8" t="inlineStr">
        <f aca="false">IF(A450&lt;&gt;"",DEGREES(BM450),"")</f>
        <is>
          <t/>
        </is>
      </c>
      <c r="BO450" s="8" t="inlineStr">
        <f aca="false">IF(A450&lt;&gt;"",IF(OR(Y450&lt;&gt;0,Z450&lt;&gt;0),ATAN2(Y450,Z450),0),"")</f>
        <is>
          <t/>
        </is>
      </c>
      <c r="BP450" s="8" t="inlineStr">
        <f aca="false">IF(A450&lt;&gt;"",DEGREES(BO450),"")</f>
        <is>
          <t/>
        </is>
      </c>
      <c r="BQ450" s="8" t="inlineStr">
        <f aca="false">IF(A450&lt;&gt;"",SQRT(SUMSQ(AB450:AD450)),"")</f>
        <is>
          <t/>
        </is>
      </c>
      <c r="BR450" s="8" t="inlineStr">
        <f aca="false">IF(A450&lt;&gt;"",IF(BQ450&lt;&gt;0,ACOS(AD450/BQ450),0),"")</f>
        <is>
          <t/>
        </is>
      </c>
      <c r="BS450" s="8" t="inlineStr">
        <f aca="false">IF(A450&lt;&gt;"",DEGREES(BR450),"")</f>
        <is>
          <t/>
        </is>
      </c>
      <c r="BT450" s="8" t="inlineStr">
        <f aca="false">IF(A450&lt;&gt;"",IF(OR(AB450&lt;&gt;0,AC450&lt;&gt;0),ATAN2(AB450,AC450),0),"")</f>
        <is>
          <t/>
        </is>
      </c>
      <c r="BU450" s="8" t="inlineStr">
        <f aca="false">IF(A450&lt;&gt;"",DEGREES(BT450),"")</f>
        <is>
          <t/>
        </is>
      </c>
      <c r="BV450" s="8" t="inlineStr">
        <f aca="false">IF(A450&lt;&gt;"",SQRT(SUMSQ(AE450:AG450)),"")</f>
        <is>
          <t/>
        </is>
      </c>
      <c r="BW450" s="8" t="inlineStr">
        <f aca="false">IF(A450&lt;&gt;"",IF(BV450&lt;&gt;0,ACOS(AG450/BV450),0),"")</f>
        <is>
          <t/>
        </is>
      </c>
      <c r="BX450" s="8" t="inlineStr">
        <f aca="false">IF(A450&lt;&gt;"",DEGREES(BW450),"")</f>
        <is>
          <t/>
        </is>
      </c>
      <c r="BY450" s="8" t="inlineStr">
        <f aca="false">IF(A450&lt;&gt;"",IF(OR(AF450&lt;&gt;0,AG450&lt;&gt;0),ATAN2(AF450,AG450),0),"")</f>
        <is>
          <t/>
        </is>
      </c>
      <c r="BZ450" s="8" t="inlineStr">
        <f aca="false">IF(A450&lt;&gt;"",DEGREES(BY450),"")</f>
        <is>
          <t/>
        </is>
      </c>
      <c r="CA450" s="0" t="inlineStr">
        <f aca="false">IF(A450&lt;&gt;"",IF(AND(AI450&lt;Parameters!$B$11,AI450&gt;Parameters!$B$12,AN450&lt;Parameters!$B$11,AN450&gt;Parameters!$B$12,AS450&lt;Parameters!$B$11,AS450&gt;Parameters!$B$12,AX450&lt;Parameters!$B$11,AX450&gt;Parameters!$B$12,BC450&lt;Parameters!$B$11,BC450&gt;Parameters!$B$12,BM450&lt;Parameters!$B$11,BM450&gt;Parameters!$B$12,BR450&lt;Parameters!$B$11,BR450&gt;Parameters!$B$12,BW450&lt;Parameters!$B$11,BW450&gt;Parameters!$B$12),1,0),"")</f>
        <is>
          <t/>
        </is>
      </c>
      <c r="CB450" s="0" t="inlineStr">
        <f aca="false">IF(A450&lt;&gt;"",IF(OR(AI450&lt;Parameters!$B$12,AI450&gt;Parameters!$B$11),0,1),"")</f>
        <is>
          <t/>
        </is>
      </c>
      <c r="CC450" s="0" t="inlineStr">
        <f aca="false">IF(A450&lt;&gt;"",IF(OR(AN450&lt;Parameters!$B$12,AN450&gt;Parameters!$B$11),0,1),"")</f>
        <is>
          <t/>
        </is>
      </c>
      <c r="CD450" s="0" t="inlineStr">
        <f aca="false">IF(A450&lt;&gt;"",IF(OR(AS450&lt;Parameters!$B$12,AS450&gt;Parameters!$B$11),0,1),"")</f>
        <is>
          <t/>
        </is>
      </c>
      <c r="CE450" s="0" t="inlineStr">
        <f aca="false">IF(A450&lt;&gt;"",IF(OR(AX450&lt;Parameters!$B$12,AX450&gt;Parameters!$B$11),0,1),"")</f>
        <is>
          <t/>
        </is>
      </c>
      <c r="CF450" s="0" t="inlineStr">
        <f aca="false">IF(A450&lt;&gt;"",IF(OR(BC450&lt;Parameters!$B$12,BC450&gt;Parameters!$B$11),0,1),"")</f>
        <is>
          <t/>
        </is>
      </c>
      <c r="CG450" s="0" t="inlineStr">
        <f aca="false">IF(A450&lt;&gt;"",IF(OR(BH450&lt;Parameters!$B$12,BH450&gt;Parameters!$B$11),0,1),"")</f>
        <is>
          <t/>
        </is>
      </c>
      <c r="CH450" s="0" t="inlineStr">
        <f aca="false">IF(A450&lt;&gt;"",IF(OR(BM450&lt;Parameters!$B$12,BM450&gt;Parameters!$B$11),0,1),"")</f>
        <is>
          <t/>
        </is>
      </c>
      <c r="CI450" s="0" t="inlineStr">
        <f aca="false">IF(A450&lt;&gt;"",IF(OR(BR450&lt;Parameters!$B$12,BR450&gt;Parameters!$B$11),0,1),"")</f>
        <is>
          <t/>
        </is>
      </c>
      <c r="CJ450" s="0" t="inlineStr">
        <f aca="false">IF(A450&lt;&gt;"",IF(OR(BW450&lt;Parameters!$B$12,BW450&gt;Parameters!$B$11),0,1),"")</f>
        <is>
          <t/>
        </is>
      </c>
      <c r="CK450" s="26" t="inlineStr">
        <f aca="false">IF(A450&lt;&gt;"",SUM(CB450:CJ450)/9,"")</f>
        <is>
          <t/>
        </is>
      </c>
      <c r="CL450" s="0" t="inlineStr">
        <f aca="false">IF(A450&lt;&gt;"",CK450*9,"")</f>
        <is>
          <t/>
        </is>
      </c>
      <c r="CM450" s="8" t="inlineStr">
        <f aca="false">IF(A450&lt;&gt;"",TEXT(B450,CM$2)&amp;" "&amp;TEXT(A450,CM$2),"")</f>
        <is>
          <t/>
        </is>
      </c>
    </row>
    <row r="451" customFormat="false" ht="15" hidden="false" customHeight="false" outlineLevel="0" collapsed="false">
      <c r="A451" s="0" t="inlineStr">
        <f aca="false">IF(OR(B450&lt;Parameters!$K$12,A450&lt;Parameters!$K$12),IF(A450&lt;Parameters!$K$12,A450+1,0),"")</f>
        <is>
          <t/>
        </is>
      </c>
      <c r="B451" s="0" t="inlineStr">
        <f aca="false">IF(A451&lt;&gt;"",IF(A451=0,B450+1,B450),"")</f>
        <is>
          <t/>
        </is>
      </c>
      <c r="C451" s="24" t="inlineStr">
        <f aca="false">IF(A451&lt;&gt;"",-_phi*(A451+0.5),"")</f>
        <is>
          <t/>
        </is>
      </c>
      <c r="D451" s="8" t="inlineStr">
        <f aca="false">IF(A451&lt;&gt;"",DEGREES(C451),"")</f>
        <is>
          <t/>
        </is>
      </c>
      <c r="E451" s="24" t="inlineStr">
        <f aca="false">IF(A451&lt;&gt;"",_phi*(B451+0.5),"")</f>
        <is>
          <t/>
        </is>
      </c>
      <c r="F451" s="8" t="inlineStr">
        <f aca="false">IF(A451&lt;&gt;"",DEGREES(E451),"")</f>
        <is>
          <t/>
        </is>
      </c>
      <c r="G451" s="8" t="inlineStr">
        <f aca="false">IF(A451&lt;&gt;"",LOOKUP(A451,h!$A$3:$A$30,h!$D$3:$D$30),"")</f>
        <is>
          <t/>
        </is>
      </c>
      <c r="H451" s="8" t="inlineStr">
        <f aca="false">IF(A451&lt;&gt;"",LOOKUP(B451,h!$A$3:$A$30,h!$D$3:$D$30),"")</f>
        <is>
          <t/>
        </is>
      </c>
      <c r="I451" s="8" t="inlineStr">
        <f aca="false">IF(A451&lt;&gt;"",_zif,"")</f>
        <is>
          <t/>
        </is>
      </c>
      <c r="J451" s="8" t="inlineStr">
        <f aca="false">IF(A451&lt;&gt;"",$G451+'v1 Frame'!D$3*COS($C451)+'v1 Frame'!E$3*SIN($C451)*SIN($E451)+'v1 Frame'!F$3*SIN($C451)*COS($E451),"")</f>
        <is>
          <t/>
        </is>
      </c>
      <c r="K451" s="8" t="inlineStr">
        <f aca="false">IF(A451&lt;&gt;"",$H451+'v1 Frame'!E$3*COS($E451)-'v1 Frame'!F$3*SIN($E451),"")</f>
        <is>
          <t/>
        </is>
      </c>
      <c r="L451" s="8" t="inlineStr">
        <f aca="false">IF(A451&lt;&gt;"",$I451-'v1 Frame'!D$3*SIN($C451)+'v1 Frame'!E$3*COS($C451)*SIN($E451)+'v1 Frame'!F$3*COS($C451)*COS($E451),"")</f>
        <is>
          <t/>
        </is>
      </c>
      <c r="M451" s="8" t="inlineStr">
        <f aca="false">IF(A451&lt;&gt;"",$G451+'v1 Frame'!G$3*COS($C451)+'v1 Frame'!H$3*SIN($C451)*SIN($E451)+'v1 Frame'!I$3*SIN($C451)*COS($E451),"")</f>
        <is>
          <t/>
        </is>
      </c>
      <c r="N451" s="8" t="inlineStr">
        <f aca="false">IF(A451&lt;&gt;"",$H451+'v1 Frame'!H$3*COS($E451)-'v1 Frame'!I$3*SIN($E451),"")</f>
        <is>
          <t/>
        </is>
      </c>
      <c r="O451" s="8" t="inlineStr">
        <f aca="false">IF(A451&lt;&gt;"",$I451-'v1 Frame'!G$3*SIN($C451)+'v1 Frame'!H$3*COS($C451)*SIN($E451)+'v1 Frame'!I$3*COS($C451)*COS($E451),"")</f>
        <is>
          <t/>
        </is>
      </c>
      <c r="P451" s="8" t="inlineStr">
        <f aca="false">IF(A451&lt;&gt;"",$G451+'v1 Frame'!J$3*COS($C451)+'v1 Frame'!K$3*SIN($C451)*SIN($E451)+'v1 Frame'!L$3*SIN($C451)*COS($E451),"")</f>
        <is>
          <t/>
        </is>
      </c>
      <c r="Q451" s="8" t="inlineStr">
        <f aca="false">IF(A451&lt;&gt;"",$H451+'v1 Frame'!K$3*COS($E451)-'v1 Frame'!L$3*SIN($E451),"")</f>
        <is>
          <t/>
        </is>
      </c>
      <c r="R451" s="8" t="inlineStr">
        <f aca="false">IF(A451&lt;&gt;"",$I451-'v1 Frame'!J$3*SIN($C451)+'v1 Frame'!K$3*COS($C451)*SIN($E451)+'v1 Frame'!L$3*COS($C451)*COS($E451),"")</f>
        <is>
          <t/>
        </is>
      </c>
      <c r="S451" s="8" t="inlineStr">
        <f aca="false">IF(A451&lt;&gt;"",$G451+'v1 Frame'!M$3*COS($C451)+'v1 Frame'!N$3*SIN($C451)*SIN($E451)+'v1 Frame'!O$3*SIN($C451)*COS($E451),"")</f>
        <is>
          <t/>
        </is>
      </c>
      <c r="T451" s="8" t="inlineStr">
        <f aca="false">IF(A451&lt;&gt;"",$H451+'v1 Frame'!N$3*COS($E451)-'v1 Frame'!O$3*SIN($E451),"")</f>
        <is>
          <t/>
        </is>
      </c>
      <c r="U451" s="8" t="inlineStr">
        <f aca="false">IF(A451&lt;&gt;"",$I451-'v1 Frame'!M$3*SIN($C451)+'v1 Frame'!N$3*COS($C451)*SIN($E451)+'v1 Frame'!O$3*COS($C451)*COS($E451),"")</f>
        <is>
          <t/>
        </is>
      </c>
      <c r="V451" s="8" t="inlineStr">
        <f aca="false">IF(A451&lt;&gt;"",$G451+'v1 Frame'!P$3*COS($C451)+'v1 Frame'!Q$3*SIN($C451)*SIN($E451)+'v1 Frame'!R$3*SIN($C451)*COS($E451),"")</f>
        <is>
          <t/>
        </is>
      </c>
      <c r="W451" s="8" t="inlineStr">
        <f aca="false">IF(A451&lt;&gt;"",$H451+'v1 Frame'!Q$3*COS($E451)-'v1 Frame'!R$3*SIN($E451),"")</f>
        <is>
          <t/>
        </is>
      </c>
      <c r="X451" s="8" t="inlineStr">
        <f aca="false">IF(A451&lt;&gt;"",$I451-'v1 Frame'!P$3*SIN($C451)+'v1 Frame'!Q$3*COS($C451)*SIN($E451)+'v1 Frame'!R$3*COS($C451)*COS($E451),"")</f>
        <is>
          <t/>
        </is>
      </c>
      <c r="Y451" s="8" t="inlineStr">
        <f aca="false">IF(A451&lt;&gt;"",$G451+'v1 Frame'!S$3*COS($C451)+'v1 Frame'!T$3*SIN($C451)*SIN($E451)+'v1 Frame'!U$3*SIN($C451)*COS($E451),"")</f>
        <is>
          <t/>
        </is>
      </c>
      <c r="Z451" s="8" t="inlineStr">
        <f aca="false">IF(A451&lt;&gt;"",$H451+'v1 Frame'!T$3*COS($E451)-'v1 Frame'!U$3*SIN($E451),"")</f>
        <is>
          <t/>
        </is>
      </c>
      <c r="AA451" s="8" t="inlineStr">
        <f aca="false">IF(A451&lt;&gt;"",$I451-'v1 Frame'!S$3*SIN($C451)+'v1 Frame'!T$3*COS($C451)*SIN($E451)+'v1 Frame'!U$3*COS($C451)*COS($E451),"")</f>
        <is>
          <t/>
        </is>
      </c>
      <c r="AB451" s="8" t="inlineStr">
        <f aca="false">IF(A451&lt;&gt;"",$G451+'v1 Frame'!V$3*COS($C451)+'v1 Frame'!W$3*SIN($C451)*SIN($E451)+'v1 Frame'!X$3*SIN($C451)*COS($E451),"")</f>
        <is>
          <t/>
        </is>
      </c>
      <c r="AC451" s="8" t="inlineStr">
        <f aca="false">IF(A451&lt;&gt;"",$H451+'v1 Frame'!W$3*COS($E451)-'v1 Frame'!X$3*SIN($E451),"")</f>
        <is>
          <t/>
        </is>
      </c>
      <c r="AD451" s="8" t="inlineStr">
        <f aca="false">IF(A451&lt;&gt;"",$I451-'v1 Frame'!V$3*SIN($C451)+'v1 Frame'!W$3*COS($C451)*SIN($E451)+'v1 Frame'!X$3*COS($C451)*COS($E451),"")</f>
        <is>
          <t/>
        </is>
      </c>
      <c r="AE451" s="25" t="inlineStr">
        <f aca="false">IF(A451&lt;&gt;"",$G451+'v1 Frame'!Y$3*COS($C451)+'v1 Frame'!Z$3*SIN($C451)*SIN($E451)+'v1 Frame'!AA$3*SIN($C451)*COS($E451),"")</f>
        <is>
          <t/>
        </is>
      </c>
      <c r="AF451" s="25" t="inlineStr">
        <f aca="false">IF(A451&lt;&gt;"",$H451+'v1 Frame'!Z$3*COS($E451)-'v1 Frame'!AA$3*SIN($E451),"")</f>
        <is>
          <t/>
        </is>
      </c>
      <c r="AG451" s="25" t="inlineStr">
        <f aca="false">IF(A451&lt;&gt;"",$I451-'v1 Frame'!Y$3*SIN($C451)+'v1 Frame'!Z$3*COS($C451)*SIN($E451)+'v1 Frame'!AA$3*COS($C451)*COS($E451),"")</f>
        <is>
          <t/>
        </is>
      </c>
      <c r="AH451" s="8" t="inlineStr">
        <f aca="false">IF(A451&lt;&gt;"",SQRT(SUMSQ(G451:I451)),"")</f>
        <is>
          <t/>
        </is>
      </c>
      <c r="AI451" s="8" t="inlineStr">
        <f aca="false">IF(A451&lt;&gt;"",IF(AH451&lt;&gt;0,ACOS(I451/AH451),0),"")</f>
        <is>
          <t/>
        </is>
      </c>
      <c r="AJ451" s="8" t="inlineStr">
        <f aca="false">IF(A451&lt;&gt;"",DEGREES(AI451),"")</f>
        <is>
          <t/>
        </is>
      </c>
      <c r="AK451" s="8" t="inlineStr">
        <f aca="false">IF(A451&lt;&gt;"",IF(OR(G451&lt;&gt;0,H451&lt;&gt;0),ATAN2(G451,H451),0),"")</f>
        <is>
          <t/>
        </is>
      </c>
      <c r="AL451" s="8" t="inlineStr">
        <f aca="false">IF(A451&lt;&gt;"",DEGREES(AK451),"")</f>
        <is>
          <t/>
        </is>
      </c>
      <c r="AM451" s="8" t="inlineStr">
        <f aca="false">IF(A451&lt;&gt;"",SQRT(SUMSQ(J451:L451)),"")</f>
        <is>
          <t/>
        </is>
      </c>
      <c r="AN451" s="8" t="inlineStr">
        <f aca="false">IF(A451&lt;&gt;"",IF(AM451&lt;&gt;0,ACOS(L451/AM451),0),"")</f>
        <is>
          <t/>
        </is>
      </c>
      <c r="AO451" s="8" t="inlineStr">
        <f aca="false">IF(A451&lt;&gt;"",DEGREES(AN451),"")</f>
        <is>
          <t/>
        </is>
      </c>
      <c r="AP451" s="8" t="inlineStr">
        <f aca="false">IF(A451&lt;&gt;"",IF(OR(J451&lt;&gt;0,K451&lt;&gt;0),ATAN2(J451,K451),0),"")</f>
        <is>
          <t/>
        </is>
      </c>
      <c r="AQ451" s="8" t="inlineStr">
        <f aca="false">IF(A451&lt;&gt;"",DEGREES(AP451),"")</f>
        <is>
          <t/>
        </is>
      </c>
      <c r="AR451" s="8" t="inlineStr">
        <f aca="false">IF(A451&lt;&gt;"",SQRT(SUMSQ(M451:O451)),"")</f>
        <is>
          <t/>
        </is>
      </c>
      <c r="AS451" s="8" t="inlineStr">
        <f aca="false">IF(A451&lt;&gt;"",IF(AR451&lt;&gt;0,ACOS(O451/AR451),0),"")</f>
        <is>
          <t/>
        </is>
      </c>
      <c r="AT451" s="8" t="inlineStr">
        <f aca="false">IF(A451&lt;&gt;"",DEGREES(AS451),"")</f>
        <is>
          <t/>
        </is>
      </c>
      <c r="AU451" s="8" t="inlineStr">
        <f aca="false">IF(A451&lt;&gt;"",IF(OR(M451&lt;&gt;0,N451&lt;&gt;0),ATAN2(M451,N451),0),"")</f>
        <is>
          <t/>
        </is>
      </c>
      <c r="AV451" s="8" t="inlineStr">
        <f aca="false">IF(A451&lt;&gt;"",DEGREES(AU451),"")</f>
        <is>
          <t/>
        </is>
      </c>
      <c r="AW451" s="8" t="inlineStr">
        <f aca="false">IF(A451&lt;&gt;"",SQRT(SUMSQ(P451:R451)),"")</f>
        <is>
          <t/>
        </is>
      </c>
      <c r="AX451" s="8" t="inlineStr">
        <f aca="false">IF(A451&lt;&gt;"",IF(AW451&lt;&gt;0,ACOS(R451/AW451),0),"")</f>
        <is>
          <t/>
        </is>
      </c>
      <c r="AY451" s="8" t="inlineStr">
        <f aca="false">IF(A451&lt;&gt;"",DEGREES(AX451),"")</f>
        <is>
          <t/>
        </is>
      </c>
      <c r="AZ451" s="8" t="inlineStr">
        <f aca="false">IF(A451&lt;&gt;"",IF(OR(P451&lt;&gt;0,Q451&lt;&gt;0),ATAN2(P451,Q451),0),"")</f>
        <is>
          <t/>
        </is>
      </c>
      <c r="BA451" s="8" t="inlineStr">
        <f aca="false">IF(A451&lt;&gt;"",DEGREES(AZ451),"")</f>
        <is>
          <t/>
        </is>
      </c>
      <c r="BB451" s="8" t="inlineStr">
        <f aca="false">IF(A451&lt;&gt;"",SQRT(SUMSQ(S451:U451)),"")</f>
        <is>
          <t/>
        </is>
      </c>
      <c r="BC451" s="8" t="inlineStr">
        <f aca="false">IF(A451&lt;&gt;"",IF(BB451&lt;&gt;0,ACOS(U451/BB451),0),"")</f>
        <is>
          <t/>
        </is>
      </c>
      <c r="BD451" s="8" t="inlineStr">
        <f aca="false">IF(A451&lt;&gt;"",DEGREES(BC451),"")</f>
        <is>
          <t/>
        </is>
      </c>
      <c r="BE451" s="8" t="inlineStr">
        <f aca="false">IF(A451&lt;&gt;"",IF(OR(S451&lt;&gt;0,T451&lt;&gt;0),ATAN2(S451,T451),0),"")</f>
        <is>
          <t/>
        </is>
      </c>
      <c r="BF451" s="8" t="inlineStr">
        <f aca="false">IF(A451&lt;&gt;"",DEGREES(BE451),"")</f>
        <is>
          <t/>
        </is>
      </c>
      <c r="BG451" s="8" t="inlineStr">
        <f aca="false">IF(A451&lt;&gt;"",SQRT(SUMSQ(V451:X451)),"")</f>
        <is>
          <t/>
        </is>
      </c>
      <c r="BH451" s="8" t="inlineStr">
        <f aca="false">IF(A451&lt;&gt;"",IF(BG451&lt;&gt;0,ACOS(X451/BG451),0),"")</f>
        <is>
          <t/>
        </is>
      </c>
      <c r="BI451" s="8" t="inlineStr">
        <f aca="false">IF(A451&lt;&gt;"",DEGREES(BH451),"")</f>
        <is>
          <t/>
        </is>
      </c>
      <c r="BJ451" s="8" t="inlineStr">
        <f aca="false">IF(A451&lt;&gt;"",IF(OR(V451&lt;&gt;0,W451&lt;&gt;0),ATAN2(V451,W451),0),"")</f>
        <is>
          <t/>
        </is>
      </c>
      <c r="BK451" s="8" t="inlineStr">
        <f aca="false">IF(A451&lt;&gt;"",DEGREES(BJ451),"")</f>
        <is>
          <t/>
        </is>
      </c>
      <c r="BL451" s="8" t="inlineStr">
        <f aca="false">IF(A451&lt;&gt;"",SQRT(SUMSQ(Y451:AA451)),"")</f>
        <is>
          <t/>
        </is>
      </c>
      <c r="BM451" s="8" t="inlineStr">
        <f aca="false">IF(A451&lt;&gt;"",IF(BL451&lt;&gt;0,ACOS(AA451/BL451),0),"")</f>
        <is>
          <t/>
        </is>
      </c>
      <c r="BN451" s="8" t="inlineStr">
        <f aca="false">IF(A451&lt;&gt;"",DEGREES(BM451),"")</f>
        <is>
          <t/>
        </is>
      </c>
      <c r="BO451" s="8" t="inlineStr">
        <f aca="false">IF(A451&lt;&gt;"",IF(OR(Y451&lt;&gt;0,Z451&lt;&gt;0),ATAN2(Y451,Z451),0),"")</f>
        <is>
          <t/>
        </is>
      </c>
      <c r="BP451" s="8" t="inlineStr">
        <f aca="false">IF(A451&lt;&gt;"",DEGREES(BO451),"")</f>
        <is>
          <t/>
        </is>
      </c>
      <c r="BQ451" s="8" t="inlineStr">
        <f aca="false">IF(A451&lt;&gt;"",SQRT(SUMSQ(AB451:AD451)),"")</f>
        <is>
          <t/>
        </is>
      </c>
      <c r="BR451" s="8" t="inlineStr">
        <f aca="false">IF(A451&lt;&gt;"",IF(BQ451&lt;&gt;0,ACOS(AD451/BQ451),0),"")</f>
        <is>
          <t/>
        </is>
      </c>
      <c r="BS451" s="8" t="inlineStr">
        <f aca="false">IF(A451&lt;&gt;"",DEGREES(BR451),"")</f>
        <is>
          <t/>
        </is>
      </c>
      <c r="BT451" s="8" t="inlineStr">
        <f aca="false">IF(A451&lt;&gt;"",IF(OR(AB451&lt;&gt;0,AC451&lt;&gt;0),ATAN2(AB451,AC451),0),"")</f>
        <is>
          <t/>
        </is>
      </c>
      <c r="BU451" s="8" t="inlineStr">
        <f aca="false">IF(A451&lt;&gt;"",DEGREES(BT451),"")</f>
        <is>
          <t/>
        </is>
      </c>
      <c r="BV451" s="8" t="inlineStr">
        <f aca="false">IF(A451&lt;&gt;"",SQRT(SUMSQ(AE451:AG451)),"")</f>
        <is>
          <t/>
        </is>
      </c>
      <c r="BW451" s="8" t="inlineStr">
        <f aca="false">IF(A451&lt;&gt;"",IF(BV451&lt;&gt;0,ACOS(AG451/BV451),0),"")</f>
        <is>
          <t/>
        </is>
      </c>
      <c r="BX451" s="8" t="inlineStr">
        <f aca="false">IF(A451&lt;&gt;"",DEGREES(BW451),"")</f>
        <is>
          <t/>
        </is>
      </c>
      <c r="BY451" s="8" t="inlineStr">
        <f aca="false">IF(A451&lt;&gt;"",IF(OR(AF451&lt;&gt;0,AG451&lt;&gt;0),ATAN2(AF451,AG451),0),"")</f>
        <is>
          <t/>
        </is>
      </c>
      <c r="BZ451" s="8" t="inlineStr">
        <f aca="false">IF(A451&lt;&gt;"",DEGREES(BY451),"")</f>
        <is>
          <t/>
        </is>
      </c>
      <c r="CA451" s="0" t="inlineStr">
        <f aca="false">IF(A451&lt;&gt;"",IF(AND(AI451&lt;Parameters!$B$11,AI451&gt;Parameters!$B$12,AN451&lt;Parameters!$B$11,AN451&gt;Parameters!$B$12,AS451&lt;Parameters!$B$11,AS451&gt;Parameters!$B$12,AX451&lt;Parameters!$B$11,AX451&gt;Parameters!$B$12,BC451&lt;Parameters!$B$11,BC451&gt;Parameters!$B$12,BM451&lt;Parameters!$B$11,BM451&gt;Parameters!$B$12,BR451&lt;Parameters!$B$11,BR451&gt;Parameters!$B$12,BW451&lt;Parameters!$B$11,BW451&gt;Parameters!$B$12),1,0),"")</f>
        <is>
          <t/>
        </is>
      </c>
      <c r="CB451" s="0" t="inlineStr">
        <f aca="false">IF(A451&lt;&gt;"",IF(OR(AI451&lt;Parameters!$B$12,AI451&gt;Parameters!$B$11),0,1),"")</f>
        <is>
          <t/>
        </is>
      </c>
      <c r="CC451" s="0" t="inlineStr">
        <f aca="false">IF(A451&lt;&gt;"",IF(OR(AN451&lt;Parameters!$B$12,AN451&gt;Parameters!$B$11),0,1),"")</f>
        <is>
          <t/>
        </is>
      </c>
      <c r="CD451" s="0" t="inlineStr">
        <f aca="false">IF(A451&lt;&gt;"",IF(OR(AS451&lt;Parameters!$B$12,AS451&gt;Parameters!$B$11),0,1),"")</f>
        <is>
          <t/>
        </is>
      </c>
      <c r="CE451" s="0" t="inlineStr">
        <f aca="false">IF(A451&lt;&gt;"",IF(OR(AX451&lt;Parameters!$B$12,AX451&gt;Parameters!$B$11),0,1),"")</f>
        <is>
          <t/>
        </is>
      </c>
      <c r="CF451" s="0" t="inlineStr">
        <f aca="false">IF(A451&lt;&gt;"",IF(OR(BC451&lt;Parameters!$B$12,BC451&gt;Parameters!$B$11),0,1),"")</f>
        <is>
          <t/>
        </is>
      </c>
      <c r="CG451" s="0" t="inlineStr">
        <f aca="false">IF(A451&lt;&gt;"",IF(OR(BH451&lt;Parameters!$B$12,BH451&gt;Parameters!$B$11),0,1),"")</f>
        <is>
          <t/>
        </is>
      </c>
      <c r="CH451" s="0" t="inlineStr">
        <f aca="false">IF(A451&lt;&gt;"",IF(OR(BM451&lt;Parameters!$B$12,BM451&gt;Parameters!$B$11),0,1),"")</f>
        <is>
          <t/>
        </is>
      </c>
      <c r="CI451" s="0" t="inlineStr">
        <f aca="false">IF(A451&lt;&gt;"",IF(OR(BR451&lt;Parameters!$B$12,BR451&gt;Parameters!$B$11),0,1),"")</f>
        <is>
          <t/>
        </is>
      </c>
      <c r="CJ451" s="0" t="inlineStr">
        <f aca="false">IF(A451&lt;&gt;"",IF(OR(BW451&lt;Parameters!$B$12,BW451&gt;Parameters!$B$11),0,1),"")</f>
        <is>
          <t/>
        </is>
      </c>
      <c r="CK451" s="26" t="inlineStr">
        <f aca="false">IF(A451&lt;&gt;"",SUM(CB451:CJ451)/9,"")</f>
        <is>
          <t/>
        </is>
      </c>
      <c r="CL451" s="0" t="inlineStr">
        <f aca="false">IF(A451&lt;&gt;"",CK451*9,"")</f>
        <is>
          <t/>
        </is>
      </c>
      <c r="CM451" s="8" t="inlineStr">
        <f aca="false">IF(A451&lt;&gt;"",TEXT(B451,CM$2)&amp;" "&amp;TEXT(A451,CM$2),"")</f>
        <is>
          <t/>
        </is>
      </c>
    </row>
    <row r="452" customFormat="false" ht="15" hidden="false" customHeight="false" outlineLevel="0" collapsed="false">
      <c r="A452" s="0" t="inlineStr">
        <f aca="false">IF(OR(B451&lt;Parameters!$K$12,A451&lt;Parameters!$K$12),IF(A451&lt;Parameters!$K$12,A451+1,0),"")</f>
        <is>
          <t/>
        </is>
      </c>
      <c r="B452" s="0" t="inlineStr">
        <f aca="false">IF(A452&lt;&gt;"",IF(A452=0,B451+1,B451),"")</f>
        <is>
          <t/>
        </is>
      </c>
      <c r="C452" s="24" t="inlineStr">
        <f aca="false">IF(A452&lt;&gt;"",-_phi*(A452+0.5),"")</f>
        <is>
          <t/>
        </is>
      </c>
      <c r="D452" s="8" t="inlineStr">
        <f aca="false">IF(A452&lt;&gt;"",DEGREES(C452),"")</f>
        <is>
          <t/>
        </is>
      </c>
      <c r="E452" s="24" t="inlineStr">
        <f aca="false">IF(A452&lt;&gt;"",_phi*(B452+0.5),"")</f>
        <is>
          <t/>
        </is>
      </c>
      <c r="F452" s="8" t="inlineStr">
        <f aca="false">IF(A452&lt;&gt;"",DEGREES(E452),"")</f>
        <is>
          <t/>
        </is>
      </c>
      <c r="G452" s="8" t="inlineStr">
        <f aca="false">IF(A452&lt;&gt;"",LOOKUP(A452,h!$A$3:$A$30,h!$D$3:$D$30),"")</f>
        <is>
          <t/>
        </is>
      </c>
      <c r="H452" s="8" t="inlineStr">
        <f aca="false">IF(A452&lt;&gt;"",LOOKUP(B452,h!$A$3:$A$30,h!$D$3:$D$30),"")</f>
        <is>
          <t/>
        </is>
      </c>
      <c r="I452" s="8" t="inlineStr">
        <f aca="false">IF(A452&lt;&gt;"",_zif,"")</f>
        <is>
          <t/>
        </is>
      </c>
      <c r="J452" s="8" t="inlineStr">
        <f aca="false">IF(A452&lt;&gt;"",$G452+'v1 Frame'!D$3*COS($C452)+'v1 Frame'!E$3*SIN($C452)*SIN($E452)+'v1 Frame'!F$3*SIN($C452)*COS($E452),"")</f>
        <is>
          <t/>
        </is>
      </c>
      <c r="K452" s="8" t="inlineStr">
        <f aca="false">IF(A452&lt;&gt;"",$H452+'v1 Frame'!E$3*COS($E452)-'v1 Frame'!F$3*SIN($E452),"")</f>
        <is>
          <t/>
        </is>
      </c>
      <c r="L452" s="8" t="inlineStr">
        <f aca="false">IF(A452&lt;&gt;"",$I452-'v1 Frame'!D$3*SIN($C452)+'v1 Frame'!E$3*COS($C452)*SIN($E452)+'v1 Frame'!F$3*COS($C452)*COS($E452),"")</f>
        <is>
          <t/>
        </is>
      </c>
      <c r="M452" s="8" t="inlineStr">
        <f aca="false">IF(A452&lt;&gt;"",$G452+'v1 Frame'!G$3*COS($C452)+'v1 Frame'!H$3*SIN($C452)*SIN($E452)+'v1 Frame'!I$3*SIN($C452)*COS($E452),"")</f>
        <is>
          <t/>
        </is>
      </c>
      <c r="N452" s="8" t="inlineStr">
        <f aca="false">IF(A452&lt;&gt;"",$H452+'v1 Frame'!H$3*COS($E452)-'v1 Frame'!I$3*SIN($E452),"")</f>
        <is>
          <t/>
        </is>
      </c>
      <c r="O452" s="8" t="inlineStr">
        <f aca="false">IF(A452&lt;&gt;"",$I452-'v1 Frame'!G$3*SIN($C452)+'v1 Frame'!H$3*COS($C452)*SIN($E452)+'v1 Frame'!I$3*COS($C452)*COS($E452),"")</f>
        <is>
          <t/>
        </is>
      </c>
      <c r="P452" s="8" t="inlineStr">
        <f aca="false">IF(A452&lt;&gt;"",$G452+'v1 Frame'!J$3*COS($C452)+'v1 Frame'!K$3*SIN($C452)*SIN($E452)+'v1 Frame'!L$3*SIN($C452)*COS($E452),"")</f>
        <is>
          <t/>
        </is>
      </c>
      <c r="Q452" s="8" t="inlineStr">
        <f aca="false">IF(A452&lt;&gt;"",$H452+'v1 Frame'!K$3*COS($E452)-'v1 Frame'!L$3*SIN($E452),"")</f>
        <is>
          <t/>
        </is>
      </c>
      <c r="R452" s="8" t="inlineStr">
        <f aca="false">IF(A452&lt;&gt;"",$I452-'v1 Frame'!J$3*SIN($C452)+'v1 Frame'!K$3*COS($C452)*SIN($E452)+'v1 Frame'!L$3*COS($C452)*COS($E452),"")</f>
        <is>
          <t/>
        </is>
      </c>
      <c r="S452" s="8" t="inlineStr">
        <f aca="false">IF(A452&lt;&gt;"",$G452+'v1 Frame'!M$3*COS($C452)+'v1 Frame'!N$3*SIN($C452)*SIN($E452)+'v1 Frame'!O$3*SIN($C452)*COS($E452),"")</f>
        <is>
          <t/>
        </is>
      </c>
      <c r="T452" s="8" t="inlineStr">
        <f aca="false">IF(A452&lt;&gt;"",$H452+'v1 Frame'!N$3*COS($E452)-'v1 Frame'!O$3*SIN($E452),"")</f>
        <is>
          <t/>
        </is>
      </c>
      <c r="U452" s="8" t="inlineStr">
        <f aca="false">IF(A452&lt;&gt;"",$I452-'v1 Frame'!M$3*SIN($C452)+'v1 Frame'!N$3*COS($C452)*SIN($E452)+'v1 Frame'!O$3*COS($C452)*COS($E452),"")</f>
        <is>
          <t/>
        </is>
      </c>
      <c r="V452" s="8" t="inlineStr">
        <f aca="false">IF(A452&lt;&gt;"",$G452+'v1 Frame'!P$3*COS($C452)+'v1 Frame'!Q$3*SIN($C452)*SIN($E452)+'v1 Frame'!R$3*SIN($C452)*COS($E452),"")</f>
        <is>
          <t/>
        </is>
      </c>
      <c r="W452" s="8" t="inlineStr">
        <f aca="false">IF(A452&lt;&gt;"",$H452+'v1 Frame'!Q$3*COS($E452)-'v1 Frame'!R$3*SIN($E452),"")</f>
        <is>
          <t/>
        </is>
      </c>
      <c r="X452" s="8" t="inlineStr">
        <f aca="false">IF(A452&lt;&gt;"",$I452-'v1 Frame'!P$3*SIN($C452)+'v1 Frame'!Q$3*COS($C452)*SIN($E452)+'v1 Frame'!R$3*COS($C452)*COS($E452),"")</f>
        <is>
          <t/>
        </is>
      </c>
      <c r="Y452" s="8" t="inlineStr">
        <f aca="false">IF(A452&lt;&gt;"",$G452+'v1 Frame'!S$3*COS($C452)+'v1 Frame'!T$3*SIN($C452)*SIN($E452)+'v1 Frame'!U$3*SIN($C452)*COS($E452),"")</f>
        <is>
          <t/>
        </is>
      </c>
      <c r="Z452" s="8" t="inlineStr">
        <f aca="false">IF(A452&lt;&gt;"",$H452+'v1 Frame'!T$3*COS($E452)-'v1 Frame'!U$3*SIN($E452),"")</f>
        <is>
          <t/>
        </is>
      </c>
      <c r="AA452" s="8" t="inlineStr">
        <f aca="false">IF(A452&lt;&gt;"",$I452-'v1 Frame'!S$3*SIN($C452)+'v1 Frame'!T$3*COS($C452)*SIN($E452)+'v1 Frame'!U$3*COS($C452)*COS($E452),"")</f>
        <is>
          <t/>
        </is>
      </c>
      <c r="AB452" s="8" t="inlineStr">
        <f aca="false">IF(A452&lt;&gt;"",$G452+'v1 Frame'!V$3*COS($C452)+'v1 Frame'!W$3*SIN($C452)*SIN($E452)+'v1 Frame'!X$3*SIN($C452)*COS($E452),"")</f>
        <is>
          <t/>
        </is>
      </c>
      <c r="AC452" s="8" t="inlineStr">
        <f aca="false">IF(A452&lt;&gt;"",$H452+'v1 Frame'!W$3*COS($E452)-'v1 Frame'!X$3*SIN($E452),"")</f>
        <is>
          <t/>
        </is>
      </c>
      <c r="AD452" s="8" t="inlineStr">
        <f aca="false">IF(A452&lt;&gt;"",$I452-'v1 Frame'!V$3*SIN($C452)+'v1 Frame'!W$3*COS($C452)*SIN($E452)+'v1 Frame'!X$3*COS($C452)*COS($E452),"")</f>
        <is>
          <t/>
        </is>
      </c>
      <c r="AE452" s="25" t="inlineStr">
        <f aca="false">IF(A452&lt;&gt;"",$G452+'v1 Frame'!Y$3*COS($C452)+'v1 Frame'!Z$3*SIN($C452)*SIN($E452)+'v1 Frame'!AA$3*SIN($C452)*COS($E452),"")</f>
        <is>
          <t/>
        </is>
      </c>
      <c r="AF452" s="25" t="inlineStr">
        <f aca="false">IF(A452&lt;&gt;"",$H452+'v1 Frame'!Z$3*COS($E452)-'v1 Frame'!AA$3*SIN($E452),"")</f>
        <is>
          <t/>
        </is>
      </c>
      <c r="AG452" s="25" t="inlineStr">
        <f aca="false">IF(A452&lt;&gt;"",$I452-'v1 Frame'!Y$3*SIN($C452)+'v1 Frame'!Z$3*COS($C452)*SIN($E452)+'v1 Frame'!AA$3*COS($C452)*COS($E452),"")</f>
        <is>
          <t/>
        </is>
      </c>
      <c r="AH452" s="8" t="inlineStr">
        <f aca="false">IF(A452&lt;&gt;"",SQRT(SUMSQ(G452:I452)),"")</f>
        <is>
          <t/>
        </is>
      </c>
      <c r="AI452" s="8" t="inlineStr">
        <f aca="false">IF(A452&lt;&gt;"",IF(AH452&lt;&gt;0,ACOS(I452/AH452),0),"")</f>
        <is>
          <t/>
        </is>
      </c>
      <c r="AJ452" s="8" t="inlineStr">
        <f aca="false">IF(A452&lt;&gt;"",DEGREES(AI452),"")</f>
        <is>
          <t/>
        </is>
      </c>
      <c r="AK452" s="8" t="inlineStr">
        <f aca="false">IF(A452&lt;&gt;"",IF(OR(G452&lt;&gt;0,H452&lt;&gt;0),ATAN2(G452,H452),0),"")</f>
        <is>
          <t/>
        </is>
      </c>
      <c r="AL452" s="8" t="inlineStr">
        <f aca="false">IF(A452&lt;&gt;"",DEGREES(AK452),"")</f>
        <is>
          <t/>
        </is>
      </c>
      <c r="AM452" s="8" t="inlineStr">
        <f aca="false">IF(A452&lt;&gt;"",SQRT(SUMSQ(J452:L452)),"")</f>
        <is>
          <t/>
        </is>
      </c>
      <c r="AN452" s="8" t="inlineStr">
        <f aca="false">IF(A452&lt;&gt;"",IF(AM452&lt;&gt;0,ACOS(L452/AM452),0),"")</f>
        <is>
          <t/>
        </is>
      </c>
      <c r="AO452" s="8" t="inlineStr">
        <f aca="false">IF(A452&lt;&gt;"",DEGREES(AN452),"")</f>
        <is>
          <t/>
        </is>
      </c>
      <c r="AP452" s="8" t="inlineStr">
        <f aca="false">IF(A452&lt;&gt;"",IF(OR(J452&lt;&gt;0,K452&lt;&gt;0),ATAN2(J452,K452),0),"")</f>
        <is>
          <t/>
        </is>
      </c>
      <c r="AQ452" s="8" t="inlineStr">
        <f aca="false">IF(A452&lt;&gt;"",DEGREES(AP452),"")</f>
        <is>
          <t/>
        </is>
      </c>
      <c r="AR452" s="8" t="inlineStr">
        <f aca="false">IF(A452&lt;&gt;"",SQRT(SUMSQ(M452:O452)),"")</f>
        <is>
          <t/>
        </is>
      </c>
      <c r="AS452" s="8" t="inlineStr">
        <f aca="false">IF(A452&lt;&gt;"",IF(AR452&lt;&gt;0,ACOS(O452/AR452),0),"")</f>
        <is>
          <t/>
        </is>
      </c>
      <c r="AT452" s="8" t="inlineStr">
        <f aca="false">IF(A452&lt;&gt;"",DEGREES(AS452),"")</f>
        <is>
          <t/>
        </is>
      </c>
      <c r="AU452" s="8" t="inlineStr">
        <f aca="false">IF(A452&lt;&gt;"",IF(OR(M452&lt;&gt;0,N452&lt;&gt;0),ATAN2(M452,N452),0),"")</f>
        <is>
          <t/>
        </is>
      </c>
      <c r="AV452" s="8" t="inlineStr">
        <f aca="false">IF(A452&lt;&gt;"",DEGREES(AU452),"")</f>
        <is>
          <t/>
        </is>
      </c>
      <c r="AW452" s="8" t="inlineStr">
        <f aca="false">IF(A452&lt;&gt;"",SQRT(SUMSQ(P452:R452)),"")</f>
        <is>
          <t/>
        </is>
      </c>
      <c r="AX452" s="8" t="inlineStr">
        <f aca="false">IF(A452&lt;&gt;"",IF(AW452&lt;&gt;0,ACOS(R452/AW452),0),"")</f>
        <is>
          <t/>
        </is>
      </c>
      <c r="AY452" s="8" t="inlineStr">
        <f aca="false">IF(A452&lt;&gt;"",DEGREES(AX452),"")</f>
        <is>
          <t/>
        </is>
      </c>
      <c r="AZ452" s="8" t="inlineStr">
        <f aca="false">IF(A452&lt;&gt;"",IF(OR(P452&lt;&gt;0,Q452&lt;&gt;0),ATAN2(P452,Q452),0),"")</f>
        <is>
          <t/>
        </is>
      </c>
      <c r="BA452" s="8" t="inlineStr">
        <f aca="false">IF(A452&lt;&gt;"",DEGREES(AZ452),"")</f>
        <is>
          <t/>
        </is>
      </c>
      <c r="BB452" s="8" t="inlineStr">
        <f aca="false">IF(A452&lt;&gt;"",SQRT(SUMSQ(S452:U452)),"")</f>
        <is>
          <t/>
        </is>
      </c>
      <c r="BC452" s="8" t="inlineStr">
        <f aca="false">IF(A452&lt;&gt;"",IF(BB452&lt;&gt;0,ACOS(U452/BB452),0),"")</f>
        <is>
          <t/>
        </is>
      </c>
      <c r="BD452" s="8" t="inlineStr">
        <f aca="false">IF(A452&lt;&gt;"",DEGREES(BC452),"")</f>
        <is>
          <t/>
        </is>
      </c>
      <c r="BE452" s="8" t="inlineStr">
        <f aca="false">IF(A452&lt;&gt;"",IF(OR(S452&lt;&gt;0,T452&lt;&gt;0),ATAN2(S452,T452),0),"")</f>
        <is>
          <t/>
        </is>
      </c>
      <c r="BF452" s="8" t="inlineStr">
        <f aca="false">IF(A452&lt;&gt;"",DEGREES(BE452),"")</f>
        <is>
          <t/>
        </is>
      </c>
      <c r="BG452" s="8" t="inlineStr">
        <f aca="false">IF(A452&lt;&gt;"",SQRT(SUMSQ(V452:X452)),"")</f>
        <is>
          <t/>
        </is>
      </c>
      <c r="BH452" s="8" t="inlineStr">
        <f aca="false">IF(A452&lt;&gt;"",IF(BG452&lt;&gt;0,ACOS(X452/BG452),0),"")</f>
        <is>
          <t/>
        </is>
      </c>
      <c r="BI452" s="8" t="inlineStr">
        <f aca="false">IF(A452&lt;&gt;"",DEGREES(BH452),"")</f>
        <is>
          <t/>
        </is>
      </c>
      <c r="BJ452" s="8" t="inlineStr">
        <f aca="false">IF(A452&lt;&gt;"",IF(OR(V452&lt;&gt;0,W452&lt;&gt;0),ATAN2(V452,W452),0),"")</f>
        <is>
          <t/>
        </is>
      </c>
      <c r="BK452" s="8" t="inlineStr">
        <f aca="false">IF(A452&lt;&gt;"",DEGREES(BJ452),"")</f>
        <is>
          <t/>
        </is>
      </c>
      <c r="BL452" s="8" t="inlineStr">
        <f aca="false">IF(A452&lt;&gt;"",SQRT(SUMSQ(Y452:AA452)),"")</f>
        <is>
          <t/>
        </is>
      </c>
      <c r="BM452" s="8" t="inlineStr">
        <f aca="false">IF(A452&lt;&gt;"",IF(BL452&lt;&gt;0,ACOS(AA452/BL452),0),"")</f>
        <is>
          <t/>
        </is>
      </c>
      <c r="BN452" s="8" t="inlineStr">
        <f aca="false">IF(A452&lt;&gt;"",DEGREES(BM452),"")</f>
        <is>
          <t/>
        </is>
      </c>
      <c r="BO452" s="8" t="inlineStr">
        <f aca="false">IF(A452&lt;&gt;"",IF(OR(Y452&lt;&gt;0,Z452&lt;&gt;0),ATAN2(Y452,Z452),0),"")</f>
        <is>
          <t/>
        </is>
      </c>
      <c r="BP452" s="8" t="inlineStr">
        <f aca="false">IF(A452&lt;&gt;"",DEGREES(BO452),"")</f>
        <is>
          <t/>
        </is>
      </c>
      <c r="BQ452" s="8" t="inlineStr">
        <f aca="false">IF(A452&lt;&gt;"",SQRT(SUMSQ(AB452:AD452)),"")</f>
        <is>
          <t/>
        </is>
      </c>
      <c r="BR452" s="8" t="inlineStr">
        <f aca="false">IF(A452&lt;&gt;"",IF(BQ452&lt;&gt;0,ACOS(AD452/BQ452),0),"")</f>
        <is>
          <t/>
        </is>
      </c>
      <c r="BS452" s="8" t="inlineStr">
        <f aca="false">IF(A452&lt;&gt;"",DEGREES(BR452),"")</f>
        <is>
          <t/>
        </is>
      </c>
      <c r="BT452" s="8" t="inlineStr">
        <f aca="false">IF(A452&lt;&gt;"",IF(OR(AB452&lt;&gt;0,AC452&lt;&gt;0),ATAN2(AB452,AC452),0),"")</f>
        <is>
          <t/>
        </is>
      </c>
      <c r="BU452" s="8" t="inlineStr">
        <f aca="false">IF(A452&lt;&gt;"",DEGREES(BT452),"")</f>
        <is>
          <t/>
        </is>
      </c>
      <c r="BV452" s="8" t="inlineStr">
        <f aca="false">IF(A452&lt;&gt;"",SQRT(SUMSQ(AE452:AG452)),"")</f>
        <is>
          <t/>
        </is>
      </c>
      <c r="BW452" s="8" t="inlineStr">
        <f aca="false">IF(A452&lt;&gt;"",IF(BV452&lt;&gt;0,ACOS(AG452/BV452),0),"")</f>
        <is>
          <t/>
        </is>
      </c>
      <c r="BX452" s="8" t="inlineStr">
        <f aca="false">IF(A452&lt;&gt;"",DEGREES(BW452),"")</f>
        <is>
          <t/>
        </is>
      </c>
      <c r="BY452" s="8" t="inlineStr">
        <f aca="false">IF(A452&lt;&gt;"",IF(OR(AF452&lt;&gt;0,AG452&lt;&gt;0),ATAN2(AF452,AG452),0),"")</f>
        <is>
          <t/>
        </is>
      </c>
      <c r="BZ452" s="8" t="inlineStr">
        <f aca="false">IF(A452&lt;&gt;"",DEGREES(BY452),"")</f>
        <is>
          <t/>
        </is>
      </c>
      <c r="CA452" s="0" t="inlineStr">
        <f aca="false">IF(A452&lt;&gt;"",IF(AND(AI452&lt;Parameters!$B$11,AI452&gt;Parameters!$B$12,AN452&lt;Parameters!$B$11,AN452&gt;Parameters!$B$12,AS452&lt;Parameters!$B$11,AS452&gt;Parameters!$B$12,AX452&lt;Parameters!$B$11,AX452&gt;Parameters!$B$12,BC452&lt;Parameters!$B$11,BC452&gt;Parameters!$B$12,BM452&lt;Parameters!$B$11,BM452&gt;Parameters!$B$12,BR452&lt;Parameters!$B$11,BR452&gt;Parameters!$B$12,BW452&lt;Parameters!$B$11,BW452&gt;Parameters!$B$12),1,0),"")</f>
        <is>
          <t/>
        </is>
      </c>
      <c r="CB452" s="0" t="inlineStr">
        <f aca="false">IF(A452&lt;&gt;"",IF(OR(AI452&lt;Parameters!$B$12,AI452&gt;Parameters!$B$11),0,1),"")</f>
        <is>
          <t/>
        </is>
      </c>
      <c r="CC452" s="0" t="inlineStr">
        <f aca="false">IF(A452&lt;&gt;"",IF(OR(AN452&lt;Parameters!$B$12,AN452&gt;Parameters!$B$11),0,1),"")</f>
        <is>
          <t/>
        </is>
      </c>
      <c r="CD452" s="0" t="inlineStr">
        <f aca="false">IF(A452&lt;&gt;"",IF(OR(AS452&lt;Parameters!$B$12,AS452&gt;Parameters!$B$11),0,1),"")</f>
        <is>
          <t/>
        </is>
      </c>
      <c r="CE452" s="0" t="inlineStr">
        <f aca="false">IF(A452&lt;&gt;"",IF(OR(AX452&lt;Parameters!$B$12,AX452&gt;Parameters!$B$11),0,1),"")</f>
        <is>
          <t/>
        </is>
      </c>
      <c r="CF452" s="0" t="inlineStr">
        <f aca="false">IF(A452&lt;&gt;"",IF(OR(BC452&lt;Parameters!$B$12,BC452&gt;Parameters!$B$11),0,1),"")</f>
        <is>
          <t/>
        </is>
      </c>
      <c r="CG452" s="0" t="inlineStr">
        <f aca="false">IF(A452&lt;&gt;"",IF(OR(BH452&lt;Parameters!$B$12,BH452&gt;Parameters!$B$11),0,1),"")</f>
        <is>
          <t/>
        </is>
      </c>
      <c r="CH452" s="0" t="inlineStr">
        <f aca="false">IF(A452&lt;&gt;"",IF(OR(BM452&lt;Parameters!$B$12,BM452&gt;Parameters!$B$11),0,1),"")</f>
        <is>
          <t/>
        </is>
      </c>
      <c r="CI452" s="0" t="inlineStr">
        <f aca="false">IF(A452&lt;&gt;"",IF(OR(BR452&lt;Parameters!$B$12,BR452&gt;Parameters!$B$11),0,1),"")</f>
        <is>
          <t/>
        </is>
      </c>
      <c r="CJ452" s="0" t="inlineStr">
        <f aca="false">IF(A452&lt;&gt;"",IF(OR(BW452&lt;Parameters!$B$12,BW452&gt;Parameters!$B$11),0,1),"")</f>
        <is>
          <t/>
        </is>
      </c>
      <c r="CK452" s="26" t="inlineStr">
        <f aca="false">IF(A452&lt;&gt;"",SUM(CB452:CJ452)/9,"")</f>
        <is>
          <t/>
        </is>
      </c>
      <c r="CL452" s="0" t="inlineStr">
        <f aca="false">IF(A452&lt;&gt;"",CK452*9,"")</f>
        <is>
          <t/>
        </is>
      </c>
      <c r="CM452" s="8" t="inlineStr">
        <f aca="false">IF(A452&lt;&gt;"",TEXT(B452,CM$2)&amp;" "&amp;TEXT(A452,CM$2),"")</f>
        <is>
          <t/>
        </is>
      </c>
    </row>
    <row r="453" customFormat="false" ht="15" hidden="false" customHeight="false" outlineLevel="0" collapsed="false">
      <c r="A453" s="0" t="inlineStr">
        <f aca="false">IF(OR(B452&lt;Parameters!$K$12,A452&lt;Parameters!$K$12),IF(A452&lt;Parameters!$K$12,A452+1,0),"")</f>
        <is>
          <t/>
        </is>
      </c>
      <c r="B453" s="0" t="inlineStr">
        <f aca="false">IF(A453&lt;&gt;"",IF(A453=0,B452+1,B452),"")</f>
        <is>
          <t/>
        </is>
      </c>
      <c r="C453" s="24" t="inlineStr">
        <f aca="false">IF(A453&lt;&gt;"",-_phi*(A453+0.5),"")</f>
        <is>
          <t/>
        </is>
      </c>
      <c r="D453" s="8" t="inlineStr">
        <f aca="false">IF(A453&lt;&gt;"",DEGREES(C453),"")</f>
        <is>
          <t/>
        </is>
      </c>
      <c r="E453" s="24" t="inlineStr">
        <f aca="false">IF(A453&lt;&gt;"",_phi*(B453+0.5),"")</f>
        <is>
          <t/>
        </is>
      </c>
      <c r="F453" s="8" t="inlineStr">
        <f aca="false">IF(A453&lt;&gt;"",DEGREES(E453),"")</f>
        <is>
          <t/>
        </is>
      </c>
      <c r="G453" s="8" t="inlineStr">
        <f aca="false">IF(A453&lt;&gt;"",LOOKUP(A453,h!$A$3:$A$30,h!$D$3:$D$30),"")</f>
        <is>
          <t/>
        </is>
      </c>
      <c r="H453" s="8" t="inlineStr">
        <f aca="false">IF(A453&lt;&gt;"",LOOKUP(B453,h!$A$3:$A$30,h!$D$3:$D$30),"")</f>
        <is>
          <t/>
        </is>
      </c>
      <c r="I453" s="8" t="inlineStr">
        <f aca="false">IF(A453&lt;&gt;"",_zif,"")</f>
        <is>
          <t/>
        </is>
      </c>
      <c r="J453" s="8" t="inlineStr">
        <f aca="false">IF(A453&lt;&gt;"",$G453+'v1 Frame'!D$3*COS($C453)+'v1 Frame'!E$3*SIN($C453)*SIN($E453)+'v1 Frame'!F$3*SIN($C453)*COS($E453),"")</f>
        <is>
          <t/>
        </is>
      </c>
      <c r="K453" s="8" t="inlineStr">
        <f aca="false">IF(A453&lt;&gt;"",$H453+'v1 Frame'!E$3*COS($E453)-'v1 Frame'!F$3*SIN($E453),"")</f>
        <is>
          <t/>
        </is>
      </c>
      <c r="L453" s="8" t="inlineStr">
        <f aca="false">IF(A453&lt;&gt;"",$I453-'v1 Frame'!D$3*SIN($C453)+'v1 Frame'!E$3*COS($C453)*SIN($E453)+'v1 Frame'!F$3*COS($C453)*COS($E453),"")</f>
        <is>
          <t/>
        </is>
      </c>
      <c r="M453" s="8" t="inlineStr">
        <f aca="false">IF(A453&lt;&gt;"",$G453+'v1 Frame'!G$3*COS($C453)+'v1 Frame'!H$3*SIN($C453)*SIN($E453)+'v1 Frame'!I$3*SIN($C453)*COS($E453),"")</f>
        <is>
          <t/>
        </is>
      </c>
      <c r="N453" s="8" t="inlineStr">
        <f aca="false">IF(A453&lt;&gt;"",$H453+'v1 Frame'!H$3*COS($E453)-'v1 Frame'!I$3*SIN($E453),"")</f>
        <is>
          <t/>
        </is>
      </c>
      <c r="O453" s="8" t="inlineStr">
        <f aca="false">IF(A453&lt;&gt;"",$I453-'v1 Frame'!G$3*SIN($C453)+'v1 Frame'!H$3*COS($C453)*SIN($E453)+'v1 Frame'!I$3*COS($C453)*COS($E453),"")</f>
        <is>
          <t/>
        </is>
      </c>
      <c r="P453" s="8" t="inlineStr">
        <f aca="false">IF(A453&lt;&gt;"",$G453+'v1 Frame'!J$3*COS($C453)+'v1 Frame'!K$3*SIN($C453)*SIN($E453)+'v1 Frame'!L$3*SIN($C453)*COS($E453),"")</f>
        <is>
          <t/>
        </is>
      </c>
      <c r="Q453" s="8" t="inlineStr">
        <f aca="false">IF(A453&lt;&gt;"",$H453+'v1 Frame'!K$3*COS($E453)-'v1 Frame'!L$3*SIN($E453),"")</f>
        <is>
          <t/>
        </is>
      </c>
      <c r="R453" s="8" t="inlineStr">
        <f aca="false">IF(A453&lt;&gt;"",$I453-'v1 Frame'!J$3*SIN($C453)+'v1 Frame'!K$3*COS($C453)*SIN($E453)+'v1 Frame'!L$3*COS($C453)*COS($E453),"")</f>
        <is>
          <t/>
        </is>
      </c>
      <c r="S453" s="8" t="inlineStr">
        <f aca="false">IF(A453&lt;&gt;"",$G453+'v1 Frame'!M$3*COS($C453)+'v1 Frame'!N$3*SIN($C453)*SIN($E453)+'v1 Frame'!O$3*SIN($C453)*COS($E453),"")</f>
        <is>
          <t/>
        </is>
      </c>
      <c r="T453" s="8" t="inlineStr">
        <f aca="false">IF(A453&lt;&gt;"",$H453+'v1 Frame'!N$3*COS($E453)-'v1 Frame'!O$3*SIN($E453),"")</f>
        <is>
          <t/>
        </is>
      </c>
      <c r="U453" s="8" t="inlineStr">
        <f aca="false">IF(A453&lt;&gt;"",$I453-'v1 Frame'!M$3*SIN($C453)+'v1 Frame'!N$3*COS($C453)*SIN($E453)+'v1 Frame'!O$3*COS($C453)*COS($E453),"")</f>
        <is>
          <t/>
        </is>
      </c>
      <c r="V453" s="8" t="inlineStr">
        <f aca="false">IF(A453&lt;&gt;"",$G453+'v1 Frame'!P$3*COS($C453)+'v1 Frame'!Q$3*SIN($C453)*SIN($E453)+'v1 Frame'!R$3*SIN($C453)*COS($E453),"")</f>
        <is>
          <t/>
        </is>
      </c>
      <c r="W453" s="8" t="inlineStr">
        <f aca="false">IF(A453&lt;&gt;"",$H453+'v1 Frame'!Q$3*COS($E453)-'v1 Frame'!R$3*SIN($E453),"")</f>
        <is>
          <t/>
        </is>
      </c>
      <c r="X453" s="8" t="inlineStr">
        <f aca="false">IF(A453&lt;&gt;"",$I453-'v1 Frame'!P$3*SIN($C453)+'v1 Frame'!Q$3*COS($C453)*SIN($E453)+'v1 Frame'!R$3*COS($C453)*COS($E453),"")</f>
        <is>
          <t/>
        </is>
      </c>
      <c r="Y453" s="8" t="inlineStr">
        <f aca="false">IF(A453&lt;&gt;"",$G453+'v1 Frame'!S$3*COS($C453)+'v1 Frame'!T$3*SIN($C453)*SIN($E453)+'v1 Frame'!U$3*SIN($C453)*COS($E453),"")</f>
        <is>
          <t/>
        </is>
      </c>
      <c r="Z453" s="8" t="inlineStr">
        <f aca="false">IF(A453&lt;&gt;"",$H453+'v1 Frame'!T$3*COS($E453)-'v1 Frame'!U$3*SIN($E453),"")</f>
        <is>
          <t/>
        </is>
      </c>
      <c r="AA453" s="8" t="inlineStr">
        <f aca="false">IF(A453&lt;&gt;"",$I453-'v1 Frame'!S$3*SIN($C453)+'v1 Frame'!T$3*COS($C453)*SIN($E453)+'v1 Frame'!U$3*COS($C453)*COS($E453),"")</f>
        <is>
          <t/>
        </is>
      </c>
      <c r="AB453" s="8" t="inlineStr">
        <f aca="false">IF(A453&lt;&gt;"",$G453+'v1 Frame'!V$3*COS($C453)+'v1 Frame'!W$3*SIN($C453)*SIN($E453)+'v1 Frame'!X$3*SIN($C453)*COS($E453),"")</f>
        <is>
          <t/>
        </is>
      </c>
      <c r="AC453" s="8" t="inlineStr">
        <f aca="false">IF(A453&lt;&gt;"",$H453+'v1 Frame'!W$3*COS($E453)-'v1 Frame'!X$3*SIN($E453),"")</f>
        <is>
          <t/>
        </is>
      </c>
      <c r="AD453" s="8" t="inlineStr">
        <f aca="false">IF(A453&lt;&gt;"",$I453-'v1 Frame'!V$3*SIN($C453)+'v1 Frame'!W$3*COS($C453)*SIN($E453)+'v1 Frame'!X$3*COS($C453)*COS($E453),"")</f>
        <is>
          <t/>
        </is>
      </c>
      <c r="AE453" s="25" t="inlineStr">
        <f aca="false">IF(A453&lt;&gt;"",$G453+'v1 Frame'!Y$3*COS($C453)+'v1 Frame'!Z$3*SIN($C453)*SIN($E453)+'v1 Frame'!AA$3*SIN($C453)*COS($E453),"")</f>
        <is>
          <t/>
        </is>
      </c>
      <c r="AF453" s="25" t="inlineStr">
        <f aca="false">IF(A453&lt;&gt;"",$H453+'v1 Frame'!Z$3*COS($E453)-'v1 Frame'!AA$3*SIN($E453),"")</f>
        <is>
          <t/>
        </is>
      </c>
      <c r="AG453" s="25" t="inlineStr">
        <f aca="false">IF(A453&lt;&gt;"",$I453-'v1 Frame'!Y$3*SIN($C453)+'v1 Frame'!Z$3*COS($C453)*SIN($E453)+'v1 Frame'!AA$3*COS($C453)*COS($E453),"")</f>
        <is>
          <t/>
        </is>
      </c>
      <c r="AH453" s="8" t="inlineStr">
        <f aca="false">IF(A453&lt;&gt;"",SQRT(SUMSQ(G453:I453)),"")</f>
        <is>
          <t/>
        </is>
      </c>
      <c r="AI453" s="8" t="inlineStr">
        <f aca="false">IF(A453&lt;&gt;"",IF(AH453&lt;&gt;0,ACOS(I453/AH453),0),"")</f>
        <is>
          <t/>
        </is>
      </c>
      <c r="AJ453" s="8" t="inlineStr">
        <f aca="false">IF(A453&lt;&gt;"",DEGREES(AI453),"")</f>
        <is>
          <t/>
        </is>
      </c>
      <c r="AK453" s="8" t="inlineStr">
        <f aca="false">IF(A453&lt;&gt;"",IF(OR(G453&lt;&gt;0,H453&lt;&gt;0),ATAN2(G453,H453),0),"")</f>
        <is>
          <t/>
        </is>
      </c>
      <c r="AL453" s="8" t="inlineStr">
        <f aca="false">IF(A453&lt;&gt;"",DEGREES(AK453),"")</f>
        <is>
          <t/>
        </is>
      </c>
      <c r="AM453" s="8" t="inlineStr">
        <f aca="false">IF(A453&lt;&gt;"",SQRT(SUMSQ(J453:L453)),"")</f>
        <is>
          <t/>
        </is>
      </c>
      <c r="AN453" s="8" t="inlineStr">
        <f aca="false">IF(A453&lt;&gt;"",IF(AM453&lt;&gt;0,ACOS(L453/AM453),0),"")</f>
        <is>
          <t/>
        </is>
      </c>
      <c r="AO453" s="8" t="inlineStr">
        <f aca="false">IF(A453&lt;&gt;"",DEGREES(AN453),"")</f>
        <is>
          <t/>
        </is>
      </c>
      <c r="AP453" s="8" t="inlineStr">
        <f aca="false">IF(A453&lt;&gt;"",IF(OR(J453&lt;&gt;0,K453&lt;&gt;0),ATAN2(J453,K453),0),"")</f>
        <is>
          <t/>
        </is>
      </c>
      <c r="AQ453" s="8" t="inlineStr">
        <f aca="false">IF(A453&lt;&gt;"",DEGREES(AP453),"")</f>
        <is>
          <t/>
        </is>
      </c>
      <c r="AR453" s="8" t="inlineStr">
        <f aca="false">IF(A453&lt;&gt;"",SQRT(SUMSQ(M453:O453)),"")</f>
        <is>
          <t/>
        </is>
      </c>
      <c r="AS453" s="8" t="inlineStr">
        <f aca="false">IF(A453&lt;&gt;"",IF(AR453&lt;&gt;0,ACOS(O453/AR453),0),"")</f>
        <is>
          <t/>
        </is>
      </c>
      <c r="AT453" s="8" t="inlineStr">
        <f aca="false">IF(A453&lt;&gt;"",DEGREES(AS453),"")</f>
        <is>
          <t/>
        </is>
      </c>
      <c r="AU453" s="8" t="inlineStr">
        <f aca="false">IF(A453&lt;&gt;"",IF(OR(M453&lt;&gt;0,N453&lt;&gt;0),ATAN2(M453,N453),0),"")</f>
        <is>
          <t/>
        </is>
      </c>
      <c r="AV453" s="8" t="inlineStr">
        <f aca="false">IF(A453&lt;&gt;"",DEGREES(AU453),"")</f>
        <is>
          <t/>
        </is>
      </c>
      <c r="AW453" s="8" t="inlineStr">
        <f aca="false">IF(A453&lt;&gt;"",SQRT(SUMSQ(P453:R453)),"")</f>
        <is>
          <t/>
        </is>
      </c>
      <c r="AX453" s="8" t="inlineStr">
        <f aca="false">IF(A453&lt;&gt;"",IF(AW453&lt;&gt;0,ACOS(R453/AW453),0),"")</f>
        <is>
          <t/>
        </is>
      </c>
      <c r="AY453" s="8" t="inlineStr">
        <f aca="false">IF(A453&lt;&gt;"",DEGREES(AX453),"")</f>
        <is>
          <t/>
        </is>
      </c>
      <c r="AZ453" s="8" t="inlineStr">
        <f aca="false">IF(A453&lt;&gt;"",IF(OR(P453&lt;&gt;0,Q453&lt;&gt;0),ATAN2(P453,Q453),0),"")</f>
        <is>
          <t/>
        </is>
      </c>
      <c r="BA453" s="8" t="inlineStr">
        <f aca="false">IF(A453&lt;&gt;"",DEGREES(AZ453),"")</f>
        <is>
          <t/>
        </is>
      </c>
      <c r="BB453" s="8" t="inlineStr">
        <f aca="false">IF(A453&lt;&gt;"",SQRT(SUMSQ(S453:U453)),"")</f>
        <is>
          <t/>
        </is>
      </c>
      <c r="BC453" s="8" t="inlineStr">
        <f aca="false">IF(A453&lt;&gt;"",IF(BB453&lt;&gt;0,ACOS(U453/BB453),0),"")</f>
        <is>
          <t/>
        </is>
      </c>
      <c r="BD453" s="8" t="inlineStr">
        <f aca="false">IF(A453&lt;&gt;"",DEGREES(BC453),"")</f>
        <is>
          <t/>
        </is>
      </c>
      <c r="BE453" s="8" t="inlineStr">
        <f aca="false">IF(A453&lt;&gt;"",IF(OR(S453&lt;&gt;0,T453&lt;&gt;0),ATAN2(S453,T453),0),"")</f>
        <is>
          <t/>
        </is>
      </c>
      <c r="BF453" s="8" t="inlineStr">
        <f aca="false">IF(A453&lt;&gt;"",DEGREES(BE453),"")</f>
        <is>
          <t/>
        </is>
      </c>
      <c r="BG453" s="8" t="inlineStr">
        <f aca="false">IF(A453&lt;&gt;"",SQRT(SUMSQ(V453:X453)),"")</f>
        <is>
          <t/>
        </is>
      </c>
      <c r="BH453" s="8" t="inlineStr">
        <f aca="false">IF(A453&lt;&gt;"",IF(BG453&lt;&gt;0,ACOS(X453/BG453),0),"")</f>
        <is>
          <t/>
        </is>
      </c>
      <c r="BI453" s="8" t="inlineStr">
        <f aca="false">IF(A453&lt;&gt;"",DEGREES(BH453),"")</f>
        <is>
          <t/>
        </is>
      </c>
      <c r="BJ453" s="8" t="inlineStr">
        <f aca="false">IF(A453&lt;&gt;"",IF(OR(V453&lt;&gt;0,W453&lt;&gt;0),ATAN2(V453,W453),0),"")</f>
        <is>
          <t/>
        </is>
      </c>
      <c r="BK453" s="8" t="inlineStr">
        <f aca="false">IF(A453&lt;&gt;"",DEGREES(BJ453),"")</f>
        <is>
          <t/>
        </is>
      </c>
      <c r="BL453" s="8" t="inlineStr">
        <f aca="false">IF(A453&lt;&gt;"",SQRT(SUMSQ(Y453:AA453)),"")</f>
        <is>
          <t/>
        </is>
      </c>
      <c r="BM453" s="8" t="inlineStr">
        <f aca="false">IF(A453&lt;&gt;"",IF(BL453&lt;&gt;0,ACOS(AA453/BL453),0),"")</f>
        <is>
          <t/>
        </is>
      </c>
      <c r="BN453" s="8" t="inlineStr">
        <f aca="false">IF(A453&lt;&gt;"",DEGREES(BM453),"")</f>
        <is>
          <t/>
        </is>
      </c>
      <c r="BO453" s="8" t="inlineStr">
        <f aca="false">IF(A453&lt;&gt;"",IF(OR(Y453&lt;&gt;0,Z453&lt;&gt;0),ATAN2(Y453,Z453),0),"")</f>
        <is>
          <t/>
        </is>
      </c>
      <c r="BP453" s="8" t="inlineStr">
        <f aca="false">IF(A453&lt;&gt;"",DEGREES(BO453),"")</f>
        <is>
          <t/>
        </is>
      </c>
      <c r="BQ453" s="8" t="inlineStr">
        <f aca="false">IF(A453&lt;&gt;"",SQRT(SUMSQ(AB453:AD453)),"")</f>
        <is>
          <t/>
        </is>
      </c>
      <c r="BR453" s="8" t="inlineStr">
        <f aca="false">IF(A453&lt;&gt;"",IF(BQ453&lt;&gt;0,ACOS(AD453/BQ453),0),"")</f>
        <is>
          <t/>
        </is>
      </c>
      <c r="BS453" s="8" t="inlineStr">
        <f aca="false">IF(A453&lt;&gt;"",DEGREES(BR453),"")</f>
        <is>
          <t/>
        </is>
      </c>
      <c r="BT453" s="8" t="inlineStr">
        <f aca="false">IF(A453&lt;&gt;"",IF(OR(AB453&lt;&gt;0,AC453&lt;&gt;0),ATAN2(AB453,AC453),0),"")</f>
        <is>
          <t/>
        </is>
      </c>
      <c r="BU453" s="8" t="inlineStr">
        <f aca="false">IF(A453&lt;&gt;"",DEGREES(BT453),"")</f>
        <is>
          <t/>
        </is>
      </c>
      <c r="BV453" s="8" t="inlineStr">
        <f aca="false">IF(A453&lt;&gt;"",SQRT(SUMSQ(AE453:AG453)),"")</f>
        <is>
          <t/>
        </is>
      </c>
      <c r="BW453" s="8" t="inlineStr">
        <f aca="false">IF(A453&lt;&gt;"",IF(BV453&lt;&gt;0,ACOS(AG453/BV453),0),"")</f>
        <is>
          <t/>
        </is>
      </c>
      <c r="BX453" s="8" t="inlineStr">
        <f aca="false">IF(A453&lt;&gt;"",DEGREES(BW453),"")</f>
        <is>
          <t/>
        </is>
      </c>
      <c r="BY453" s="8" t="inlineStr">
        <f aca="false">IF(A453&lt;&gt;"",IF(OR(AF453&lt;&gt;0,AG453&lt;&gt;0),ATAN2(AF453,AG453),0),"")</f>
        <is>
          <t/>
        </is>
      </c>
      <c r="BZ453" s="8" t="inlineStr">
        <f aca="false">IF(A453&lt;&gt;"",DEGREES(BY453),"")</f>
        <is>
          <t/>
        </is>
      </c>
      <c r="CA453" s="0" t="inlineStr">
        <f aca="false">IF(A453&lt;&gt;"",IF(AND(AI453&lt;Parameters!$B$11,AI453&gt;Parameters!$B$12,AN453&lt;Parameters!$B$11,AN453&gt;Parameters!$B$12,AS453&lt;Parameters!$B$11,AS453&gt;Parameters!$B$12,AX453&lt;Parameters!$B$11,AX453&gt;Parameters!$B$12,BC453&lt;Parameters!$B$11,BC453&gt;Parameters!$B$12,BM453&lt;Parameters!$B$11,BM453&gt;Parameters!$B$12,BR453&lt;Parameters!$B$11,BR453&gt;Parameters!$B$12,BW453&lt;Parameters!$B$11,BW453&gt;Parameters!$B$12),1,0),"")</f>
        <is>
          <t/>
        </is>
      </c>
      <c r="CB453" s="0" t="inlineStr">
        <f aca="false">IF(A453&lt;&gt;"",IF(OR(AI453&lt;Parameters!$B$12,AI453&gt;Parameters!$B$11),0,1),"")</f>
        <is>
          <t/>
        </is>
      </c>
      <c r="CC453" s="0" t="inlineStr">
        <f aca="false">IF(A453&lt;&gt;"",IF(OR(AN453&lt;Parameters!$B$12,AN453&gt;Parameters!$B$11),0,1),"")</f>
        <is>
          <t/>
        </is>
      </c>
      <c r="CD453" s="0" t="inlineStr">
        <f aca="false">IF(A453&lt;&gt;"",IF(OR(AS453&lt;Parameters!$B$12,AS453&gt;Parameters!$B$11),0,1),"")</f>
        <is>
          <t/>
        </is>
      </c>
      <c r="CE453" s="0" t="inlineStr">
        <f aca="false">IF(A453&lt;&gt;"",IF(OR(AX453&lt;Parameters!$B$12,AX453&gt;Parameters!$B$11),0,1),"")</f>
        <is>
          <t/>
        </is>
      </c>
      <c r="CF453" s="0" t="inlineStr">
        <f aca="false">IF(A453&lt;&gt;"",IF(OR(BC453&lt;Parameters!$B$12,BC453&gt;Parameters!$B$11),0,1),"")</f>
        <is>
          <t/>
        </is>
      </c>
      <c r="CG453" s="0" t="inlineStr">
        <f aca="false">IF(A453&lt;&gt;"",IF(OR(BH453&lt;Parameters!$B$12,BH453&gt;Parameters!$B$11),0,1),"")</f>
        <is>
          <t/>
        </is>
      </c>
      <c r="CH453" s="0" t="inlineStr">
        <f aca="false">IF(A453&lt;&gt;"",IF(OR(BM453&lt;Parameters!$B$12,BM453&gt;Parameters!$B$11),0,1),"")</f>
        <is>
          <t/>
        </is>
      </c>
      <c r="CI453" s="0" t="inlineStr">
        <f aca="false">IF(A453&lt;&gt;"",IF(OR(BR453&lt;Parameters!$B$12,BR453&gt;Parameters!$B$11),0,1),"")</f>
        <is>
          <t/>
        </is>
      </c>
      <c r="CJ453" s="0" t="inlineStr">
        <f aca="false">IF(A453&lt;&gt;"",IF(OR(BW453&lt;Parameters!$B$12,BW453&gt;Parameters!$B$11),0,1),"")</f>
        <is>
          <t/>
        </is>
      </c>
      <c r="CK453" s="26" t="inlineStr">
        <f aca="false">IF(A453&lt;&gt;"",SUM(CB453:CJ453)/9,"")</f>
        <is>
          <t/>
        </is>
      </c>
      <c r="CL453" s="0" t="inlineStr">
        <f aca="false">IF(A453&lt;&gt;"",CK453*9,"")</f>
        <is>
          <t/>
        </is>
      </c>
      <c r="CM453" s="8" t="inlineStr">
        <f aca="false">IF(A453&lt;&gt;"",TEXT(B453,CM$2)&amp;" "&amp;TEXT(A453,CM$2),"")</f>
        <is>
          <t/>
        </is>
      </c>
    </row>
    <row r="454" customFormat="false" ht="15" hidden="false" customHeight="false" outlineLevel="0" collapsed="false">
      <c r="A454" s="0" t="inlineStr">
        <f aca="false">IF(OR(B453&lt;Parameters!$K$12,A453&lt;Parameters!$K$12),IF(A453&lt;Parameters!$K$12,A453+1,0),"")</f>
        <is>
          <t/>
        </is>
      </c>
      <c r="B454" s="0" t="inlineStr">
        <f aca="false">IF(A454&lt;&gt;"",IF(A454=0,B453+1,B453),"")</f>
        <is>
          <t/>
        </is>
      </c>
      <c r="C454" s="24" t="inlineStr">
        <f aca="false">IF(A454&lt;&gt;"",-_phi*(A454+0.5),"")</f>
        <is>
          <t/>
        </is>
      </c>
      <c r="D454" s="8" t="inlineStr">
        <f aca="false">IF(A454&lt;&gt;"",DEGREES(C454),"")</f>
        <is>
          <t/>
        </is>
      </c>
      <c r="E454" s="24" t="inlineStr">
        <f aca="false">IF(A454&lt;&gt;"",_phi*(B454+0.5),"")</f>
        <is>
          <t/>
        </is>
      </c>
      <c r="F454" s="8" t="inlineStr">
        <f aca="false">IF(A454&lt;&gt;"",DEGREES(E454),"")</f>
        <is>
          <t/>
        </is>
      </c>
      <c r="G454" s="8" t="inlineStr">
        <f aca="false">IF(A454&lt;&gt;"",LOOKUP(A454,h!$A$3:$A$30,h!$D$3:$D$30),"")</f>
        <is>
          <t/>
        </is>
      </c>
      <c r="H454" s="8" t="inlineStr">
        <f aca="false">IF(A454&lt;&gt;"",LOOKUP(B454,h!$A$3:$A$30,h!$D$3:$D$30),"")</f>
        <is>
          <t/>
        </is>
      </c>
      <c r="I454" s="8" t="inlineStr">
        <f aca="false">IF(A454&lt;&gt;"",_zif,"")</f>
        <is>
          <t/>
        </is>
      </c>
      <c r="J454" s="8" t="inlineStr">
        <f aca="false">IF(A454&lt;&gt;"",$G454+'v1 Frame'!D$3*COS($C454)+'v1 Frame'!E$3*SIN($C454)*SIN($E454)+'v1 Frame'!F$3*SIN($C454)*COS($E454),"")</f>
        <is>
          <t/>
        </is>
      </c>
      <c r="K454" s="8" t="inlineStr">
        <f aca="false">IF(A454&lt;&gt;"",$H454+'v1 Frame'!E$3*COS($E454)-'v1 Frame'!F$3*SIN($E454),"")</f>
        <is>
          <t/>
        </is>
      </c>
      <c r="L454" s="8" t="inlineStr">
        <f aca="false">IF(A454&lt;&gt;"",$I454-'v1 Frame'!D$3*SIN($C454)+'v1 Frame'!E$3*COS($C454)*SIN($E454)+'v1 Frame'!F$3*COS($C454)*COS($E454),"")</f>
        <is>
          <t/>
        </is>
      </c>
      <c r="M454" s="8" t="inlineStr">
        <f aca="false">IF(A454&lt;&gt;"",$G454+'v1 Frame'!G$3*COS($C454)+'v1 Frame'!H$3*SIN($C454)*SIN($E454)+'v1 Frame'!I$3*SIN($C454)*COS($E454),"")</f>
        <is>
          <t/>
        </is>
      </c>
      <c r="N454" s="8" t="inlineStr">
        <f aca="false">IF(A454&lt;&gt;"",$H454+'v1 Frame'!H$3*COS($E454)-'v1 Frame'!I$3*SIN($E454),"")</f>
        <is>
          <t/>
        </is>
      </c>
      <c r="O454" s="8" t="inlineStr">
        <f aca="false">IF(A454&lt;&gt;"",$I454-'v1 Frame'!G$3*SIN($C454)+'v1 Frame'!H$3*COS($C454)*SIN($E454)+'v1 Frame'!I$3*COS($C454)*COS($E454),"")</f>
        <is>
          <t/>
        </is>
      </c>
      <c r="P454" s="8" t="inlineStr">
        <f aca="false">IF(A454&lt;&gt;"",$G454+'v1 Frame'!J$3*COS($C454)+'v1 Frame'!K$3*SIN($C454)*SIN($E454)+'v1 Frame'!L$3*SIN($C454)*COS($E454),"")</f>
        <is>
          <t/>
        </is>
      </c>
      <c r="Q454" s="8" t="inlineStr">
        <f aca="false">IF(A454&lt;&gt;"",$H454+'v1 Frame'!K$3*COS($E454)-'v1 Frame'!L$3*SIN($E454),"")</f>
        <is>
          <t/>
        </is>
      </c>
      <c r="R454" s="8" t="inlineStr">
        <f aca="false">IF(A454&lt;&gt;"",$I454-'v1 Frame'!J$3*SIN($C454)+'v1 Frame'!K$3*COS($C454)*SIN($E454)+'v1 Frame'!L$3*COS($C454)*COS($E454),"")</f>
        <is>
          <t/>
        </is>
      </c>
      <c r="S454" s="8" t="inlineStr">
        <f aca="false">IF(A454&lt;&gt;"",$G454+'v1 Frame'!M$3*COS($C454)+'v1 Frame'!N$3*SIN($C454)*SIN($E454)+'v1 Frame'!O$3*SIN($C454)*COS($E454),"")</f>
        <is>
          <t/>
        </is>
      </c>
      <c r="T454" s="8" t="inlineStr">
        <f aca="false">IF(A454&lt;&gt;"",$H454+'v1 Frame'!N$3*COS($E454)-'v1 Frame'!O$3*SIN($E454),"")</f>
        <is>
          <t/>
        </is>
      </c>
      <c r="U454" s="8" t="inlineStr">
        <f aca="false">IF(A454&lt;&gt;"",$I454-'v1 Frame'!M$3*SIN($C454)+'v1 Frame'!N$3*COS($C454)*SIN($E454)+'v1 Frame'!O$3*COS($C454)*COS($E454),"")</f>
        <is>
          <t/>
        </is>
      </c>
      <c r="V454" s="8" t="inlineStr">
        <f aca="false">IF(A454&lt;&gt;"",$G454+'v1 Frame'!P$3*COS($C454)+'v1 Frame'!Q$3*SIN($C454)*SIN($E454)+'v1 Frame'!R$3*SIN($C454)*COS($E454),"")</f>
        <is>
          <t/>
        </is>
      </c>
      <c r="W454" s="8" t="inlineStr">
        <f aca="false">IF(A454&lt;&gt;"",$H454+'v1 Frame'!Q$3*COS($E454)-'v1 Frame'!R$3*SIN($E454),"")</f>
        <is>
          <t/>
        </is>
      </c>
      <c r="X454" s="8" t="inlineStr">
        <f aca="false">IF(A454&lt;&gt;"",$I454-'v1 Frame'!P$3*SIN($C454)+'v1 Frame'!Q$3*COS($C454)*SIN($E454)+'v1 Frame'!R$3*COS($C454)*COS($E454),"")</f>
        <is>
          <t/>
        </is>
      </c>
      <c r="Y454" s="8" t="inlineStr">
        <f aca="false">IF(A454&lt;&gt;"",$G454+'v1 Frame'!S$3*COS($C454)+'v1 Frame'!T$3*SIN($C454)*SIN($E454)+'v1 Frame'!U$3*SIN($C454)*COS($E454),"")</f>
        <is>
          <t/>
        </is>
      </c>
      <c r="Z454" s="8" t="inlineStr">
        <f aca="false">IF(A454&lt;&gt;"",$H454+'v1 Frame'!T$3*COS($E454)-'v1 Frame'!U$3*SIN($E454),"")</f>
        <is>
          <t/>
        </is>
      </c>
      <c r="AA454" s="8" t="inlineStr">
        <f aca="false">IF(A454&lt;&gt;"",$I454-'v1 Frame'!S$3*SIN($C454)+'v1 Frame'!T$3*COS($C454)*SIN($E454)+'v1 Frame'!U$3*COS($C454)*COS($E454),"")</f>
        <is>
          <t/>
        </is>
      </c>
      <c r="AB454" s="8" t="inlineStr">
        <f aca="false">IF(A454&lt;&gt;"",$G454+'v1 Frame'!V$3*COS($C454)+'v1 Frame'!W$3*SIN($C454)*SIN($E454)+'v1 Frame'!X$3*SIN($C454)*COS($E454),"")</f>
        <is>
          <t/>
        </is>
      </c>
      <c r="AC454" s="8" t="inlineStr">
        <f aca="false">IF(A454&lt;&gt;"",$H454+'v1 Frame'!W$3*COS($E454)-'v1 Frame'!X$3*SIN($E454),"")</f>
        <is>
          <t/>
        </is>
      </c>
      <c r="AD454" s="8" t="inlineStr">
        <f aca="false">IF(A454&lt;&gt;"",$I454-'v1 Frame'!V$3*SIN($C454)+'v1 Frame'!W$3*COS($C454)*SIN($E454)+'v1 Frame'!X$3*COS($C454)*COS($E454),"")</f>
        <is>
          <t/>
        </is>
      </c>
      <c r="AE454" s="25" t="inlineStr">
        <f aca="false">IF(A454&lt;&gt;"",$G454+'v1 Frame'!Y$3*COS($C454)+'v1 Frame'!Z$3*SIN($C454)*SIN($E454)+'v1 Frame'!AA$3*SIN($C454)*COS($E454),"")</f>
        <is>
          <t/>
        </is>
      </c>
      <c r="AF454" s="25" t="inlineStr">
        <f aca="false">IF(A454&lt;&gt;"",$H454+'v1 Frame'!Z$3*COS($E454)-'v1 Frame'!AA$3*SIN($E454),"")</f>
        <is>
          <t/>
        </is>
      </c>
      <c r="AG454" s="25" t="inlineStr">
        <f aca="false">IF(A454&lt;&gt;"",$I454-'v1 Frame'!Y$3*SIN($C454)+'v1 Frame'!Z$3*COS($C454)*SIN($E454)+'v1 Frame'!AA$3*COS($C454)*COS($E454),"")</f>
        <is>
          <t/>
        </is>
      </c>
      <c r="AH454" s="8" t="inlineStr">
        <f aca="false">IF(A454&lt;&gt;"",SQRT(SUMSQ(G454:I454)),"")</f>
        <is>
          <t/>
        </is>
      </c>
      <c r="AI454" s="8" t="inlineStr">
        <f aca="false">IF(A454&lt;&gt;"",IF(AH454&lt;&gt;0,ACOS(I454/AH454),0),"")</f>
        <is>
          <t/>
        </is>
      </c>
      <c r="AJ454" s="8" t="inlineStr">
        <f aca="false">IF(A454&lt;&gt;"",DEGREES(AI454),"")</f>
        <is>
          <t/>
        </is>
      </c>
      <c r="AK454" s="8" t="inlineStr">
        <f aca="false">IF(A454&lt;&gt;"",IF(OR(G454&lt;&gt;0,H454&lt;&gt;0),ATAN2(G454,H454),0),"")</f>
        <is>
          <t/>
        </is>
      </c>
      <c r="AL454" s="8" t="inlineStr">
        <f aca="false">IF(A454&lt;&gt;"",DEGREES(AK454),"")</f>
        <is>
          <t/>
        </is>
      </c>
      <c r="AM454" s="8" t="inlineStr">
        <f aca="false">IF(A454&lt;&gt;"",SQRT(SUMSQ(J454:L454)),"")</f>
        <is>
          <t/>
        </is>
      </c>
      <c r="AN454" s="8" t="inlineStr">
        <f aca="false">IF(A454&lt;&gt;"",IF(AM454&lt;&gt;0,ACOS(L454/AM454),0),"")</f>
        <is>
          <t/>
        </is>
      </c>
      <c r="AO454" s="8" t="inlineStr">
        <f aca="false">IF(A454&lt;&gt;"",DEGREES(AN454),"")</f>
        <is>
          <t/>
        </is>
      </c>
      <c r="AP454" s="8" t="inlineStr">
        <f aca="false">IF(A454&lt;&gt;"",IF(OR(J454&lt;&gt;0,K454&lt;&gt;0),ATAN2(J454,K454),0),"")</f>
        <is>
          <t/>
        </is>
      </c>
      <c r="AQ454" s="8" t="inlineStr">
        <f aca="false">IF(A454&lt;&gt;"",DEGREES(AP454),"")</f>
        <is>
          <t/>
        </is>
      </c>
      <c r="AR454" s="8" t="inlineStr">
        <f aca="false">IF(A454&lt;&gt;"",SQRT(SUMSQ(M454:O454)),"")</f>
        <is>
          <t/>
        </is>
      </c>
      <c r="AS454" s="8" t="inlineStr">
        <f aca="false">IF(A454&lt;&gt;"",IF(AR454&lt;&gt;0,ACOS(O454/AR454),0),"")</f>
        <is>
          <t/>
        </is>
      </c>
      <c r="AT454" s="8" t="inlineStr">
        <f aca="false">IF(A454&lt;&gt;"",DEGREES(AS454),"")</f>
        <is>
          <t/>
        </is>
      </c>
      <c r="AU454" s="8" t="inlineStr">
        <f aca="false">IF(A454&lt;&gt;"",IF(OR(M454&lt;&gt;0,N454&lt;&gt;0),ATAN2(M454,N454),0),"")</f>
        <is>
          <t/>
        </is>
      </c>
      <c r="AV454" s="8" t="inlineStr">
        <f aca="false">IF(A454&lt;&gt;"",DEGREES(AU454),"")</f>
        <is>
          <t/>
        </is>
      </c>
      <c r="AW454" s="8" t="inlineStr">
        <f aca="false">IF(A454&lt;&gt;"",SQRT(SUMSQ(P454:R454)),"")</f>
        <is>
          <t/>
        </is>
      </c>
      <c r="AX454" s="8" t="inlineStr">
        <f aca="false">IF(A454&lt;&gt;"",IF(AW454&lt;&gt;0,ACOS(R454/AW454),0),"")</f>
        <is>
          <t/>
        </is>
      </c>
      <c r="AY454" s="8" t="inlineStr">
        <f aca="false">IF(A454&lt;&gt;"",DEGREES(AX454),"")</f>
        <is>
          <t/>
        </is>
      </c>
      <c r="AZ454" s="8" t="inlineStr">
        <f aca="false">IF(A454&lt;&gt;"",IF(OR(P454&lt;&gt;0,Q454&lt;&gt;0),ATAN2(P454,Q454),0),"")</f>
        <is>
          <t/>
        </is>
      </c>
      <c r="BA454" s="8" t="inlineStr">
        <f aca="false">IF(A454&lt;&gt;"",DEGREES(AZ454),"")</f>
        <is>
          <t/>
        </is>
      </c>
      <c r="BB454" s="8" t="inlineStr">
        <f aca="false">IF(A454&lt;&gt;"",SQRT(SUMSQ(S454:U454)),"")</f>
        <is>
          <t/>
        </is>
      </c>
      <c r="BC454" s="8" t="inlineStr">
        <f aca="false">IF(A454&lt;&gt;"",IF(BB454&lt;&gt;0,ACOS(U454/BB454),0),"")</f>
        <is>
          <t/>
        </is>
      </c>
      <c r="BD454" s="8" t="inlineStr">
        <f aca="false">IF(A454&lt;&gt;"",DEGREES(BC454),"")</f>
        <is>
          <t/>
        </is>
      </c>
      <c r="BE454" s="8" t="inlineStr">
        <f aca="false">IF(A454&lt;&gt;"",IF(OR(S454&lt;&gt;0,T454&lt;&gt;0),ATAN2(S454,T454),0),"")</f>
        <is>
          <t/>
        </is>
      </c>
      <c r="BF454" s="8" t="inlineStr">
        <f aca="false">IF(A454&lt;&gt;"",DEGREES(BE454),"")</f>
        <is>
          <t/>
        </is>
      </c>
      <c r="BG454" s="8" t="inlineStr">
        <f aca="false">IF(A454&lt;&gt;"",SQRT(SUMSQ(V454:X454)),"")</f>
        <is>
          <t/>
        </is>
      </c>
      <c r="BH454" s="8" t="inlineStr">
        <f aca="false">IF(A454&lt;&gt;"",IF(BG454&lt;&gt;0,ACOS(X454/BG454),0),"")</f>
        <is>
          <t/>
        </is>
      </c>
      <c r="BI454" s="8" t="inlineStr">
        <f aca="false">IF(A454&lt;&gt;"",DEGREES(BH454),"")</f>
        <is>
          <t/>
        </is>
      </c>
      <c r="BJ454" s="8" t="inlineStr">
        <f aca="false">IF(A454&lt;&gt;"",IF(OR(V454&lt;&gt;0,W454&lt;&gt;0),ATAN2(V454,W454),0),"")</f>
        <is>
          <t/>
        </is>
      </c>
      <c r="BK454" s="8" t="inlineStr">
        <f aca="false">IF(A454&lt;&gt;"",DEGREES(BJ454),"")</f>
        <is>
          <t/>
        </is>
      </c>
      <c r="BL454" s="8" t="inlineStr">
        <f aca="false">IF(A454&lt;&gt;"",SQRT(SUMSQ(Y454:AA454)),"")</f>
        <is>
          <t/>
        </is>
      </c>
      <c r="BM454" s="8" t="inlineStr">
        <f aca="false">IF(A454&lt;&gt;"",IF(BL454&lt;&gt;0,ACOS(AA454/BL454),0),"")</f>
        <is>
          <t/>
        </is>
      </c>
      <c r="BN454" s="8" t="inlineStr">
        <f aca="false">IF(A454&lt;&gt;"",DEGREES(BM454),"")</f>
        <is>
          <t/>
        </is>
      </c>
      <c r="BO454" s="8" t="inlineStr">
        <f aca="false">IF(A454&lt;&gt;"",IF(OR(Y454&lt;&gt;0,Z454&lt;&gt;0),ATAN2(Y454,Z454),0),"")</f>
        <is>
          <t/>
        </is>
      </c>
      <c r="BP454" s="8" t="inlineStr">
        <f aca="false">IF(A454&lt;&gt;"",DEGREES(BO454),"")</f>
        <is>
          <t/>
        </is>
      </c>
      <c r="BQ454" s="8" t="inlineStr">
        <f aca="false">IF(A454&lt;&gt;"",SQRT(SUMSQ(AB454:AD454)),"")</f>
        <is>
          <t/>
        </is>
      </c>
      <c r="BR454" s="8" t="inlineStr">
        <f aca="false">IF(A454&lt;&gt;"",IF(BQ454&lt;&gt;0,ACOS(AD454/BQ454),0),"")</f>
        <is>
          <t/>
        </is>
      </c>
      <c r="BS454" s="8" t="inlineStr">
        <f aca="false">IF(A454&lt;&gt;"",DEGREES(BR454),"")</f>
        <is>
          <t/>
        </is>
      </c>
      <c r="BT454" s="8" t="inlineStr">
        <f aca="false">IF(A454&lt;&gt;"",IF(OR(AB454&lt;&gt;0,AC454&lt;&gt;0),ATAN2(AB454,AC454),0),"")</f>
        <is>
          <t/>
        </is>
      </c>
      <c r="BU454" s="8" t="inlineStr">
        <f aca="false">IF(A454&lt;&gt;"",DEGREES(BT454),"")</f>
        <is>
          <t/>
        </is>
      </c>
      <c r="BV454" s="8" t="inlineStr">
        <f aca="false">IF(A454&lt;&gt;"",SQRT(SUMSQ(AE454:AG454)),"")</f>
        <is>
          <t/>
        </is>
      </c>
      <c r="BW454" s="8" t="inlineStr">
        <f aca="false">IF(A454&lt;&gt;"",IF(BV454&lt;&gt;0,ACOS(AG454/BV454),0),"")</f>
        <is>
          <t/>
        </is>
      </c>
      <c r="BX454" s="8" t="inlineStr">
        <f aca="false">IF(A454&lt;&gt;"",DEGREES(BW454),"")</f>
        <is>
          <t/>
        </is>
      </c>
      <c r="BY454" s="8" t="inlineStr">
        <f aca="false">IF(A454&lt;&gt;"",IF(OR(AF454&lt;&gt;0,AG454&lt;&gt;0),ATAN2(AF454,AG454),0),"")</f>
        <is>
          <t/>
        </is>
      </c>
      <c r="BZ454" s="8" t="inlineStr">
        <f aca="false">IF(A454&lt;&gt;"",DEGREES(BY454),"")</f>
        <is>
          <t/>
        </is>
      </c>
      <c r="CA454" s="0" t="inlineStr">
        <f aca="false">IF(A454&lt;&gt;"",IF(AND(AI454&lt;Parameters!$B$11,AI454&gt;Parameters!$B$12,AN454&lt;Parameters!$B$11,AN454&gt;Parameters!$B$12,AS454&lt;Parameters!$B$11,AS454&gt;Parameters!$B$12,AX454&lt;Parameters!$B$11,AX454&gt;Parameters!$B$12,BC454&lt;Parameters!$B$11,BC454&gt;Parameters!$B$12,BM454&lt;Parameters!$B$11,BM454&gt;Parameters!$B$12,BR454&lt;Parameters!$B$11,BR454&gt;Parameters!$B$12,BW454&lt;Parameters!$B$11,BW454&gt;Parameters!$B$12),1,0),"")</f>
        <is>
          <t/>
        </is>
      </c>
      <c r="CB454" s="0" t="inlineStr">
        <f aca="false">IF(A454&lt;&gt;"",IF(OR(AI454&lt;Parameters!$B$12,AI454&gt;Parameters!$B$11),0,1),"")</f>
        <is>
          <t/>
        </is>
      </c>
      <c r="CC454" s="0" t="inlineStr">
        <f aca="false">IF(A454&lt;&gt;"",IF(OR(AN454&lt;Parameters!$B$12,AN454&gt;Parameters!$B$11),0,1),"")</f>
        <is>
          <t/>
        </is>
      </c>
      <c r="CD454" s="0" t="inlineStr">
        <f aca="false">IF(A454&lt;&gt;"",IF(OR(AS454&lt;Parameters!$B$12,AS454&gt;Parameters!$B$11),0,1),"")</f>
        <is>
          <t/>
        </is>
      </c>
      <c r="CE454" s="0" t="inlineStr">
        <f aca="false">IF(A454&lt;&gt;"",IF(OR(AX454&lt;Parameters!$B$12,AX454&gt;Parameters!$B$11),0,1),"")</f>
        <is>
          <t/>
        </is>
      </c>
      <c r="CF454" s="0" t="inlineStr">
        <f aca="false">IF(A454&lt;&gt;"",IF(OR(BC454&lt;Parameters!$B$12,BC454&gt;Parameters!$B$11),0,1),"")</f>
        <is>
          <t/>
        </is>
      </c>
      <c r="CG454" s="0" t="inlineStr">
        <f aca="false">IF(A454&lt;&gt;"",IF(OR(BH454&lt;Parameters!$B$12,BH454&gt;Parameters!$B$11),0,1),"")</f>
        <is>
          <t/>
        </is>
      </c>
      <c r="CH454" s="0" t="inlineStr">
        <f aca="false">IF(A454&lt;&gt;"",IF(OR(BM454&lt;Parameters!$B$12,BM454&gt;Parameters!$B$11),0,1),"")</f>
        <is>
          <t/>
        </is>
      </c>
      <c r="CI454" s="0" t="inlineStr">
        <f aca="false">IF(A454&lt;&gt;"",IF(OR(BR454&lt;Parameters!$B$12,BR454&gt;Parameters!$B$11),0,1),"")</f>
        <is>
          <t/>
        </is>
      </c>
      <c r="CJ454" s="0" t="inlineStr">
        <f aca="false">IF(A454&lt;&gt;"",IF(OR(BW454&lt;Parameters!$B$12,BW454&gt;Parameters!$B$11),0,1),"")</f>
        <is>
          <t/>
        </is>
      </c>
      <c r="CK454" s="26" t="inlineStr">
        <f aca="false">IF(A454&lt;&gt;"",SUM(CB454:CJ454)/9,"")</f>
        <is>
          <t/>
        </is>
      </c>
      <c r="CL454" s="0" t="inlineStr">
        <f aca="false">IF(A454&lt;&gt;"",CK454*9,"")</f>
        <is>
          <t/>
        </is>
      </c>
      <c r="CM454" s="8" t="inlineStr">
        <f aca="false">IF(A454&lt;&gt;"",TEXT(B454,CM$2)&amp;" "&amp;TEXT(A454,CM$2),"")</f>
        <is>
          <t/>
        </is>
      </c>
    </row>
    <row r="455" customFormat="false" ht="15" hidden="false" customHeight="false" outlineLevel="0" collapsed="false">
      <c r="A455" s="0" t="inlineStr">
        <f aca="false">IF(OR(B454&lt;Parameters!$K$12,A454&lt;Parameters!$K$12),IF(A454&lt;Parameters!$K$12,A454+1,0),"")</f>
        <is>
          <t/>
        </is>
      </c>
      <c r="B455" s="0" t="inlineStr">
        <f aca="false">IF(A455&lt;&gt;"",IF(A455=0,B454+1,B454),"")</f>
        <is>
          <t/>
        </is>
      </c>
      <c r="C455" s="24" t="inlineStr">
        <f aca="false">IF(A455&lt;&gt;"",-_phi*(A455+0.5),"")</f>
        <is>
          <t/>
        </is>
      </c>
      <c r="D455" s="8" t="inlineStr">
        <f aca="false">IF(A455&lt;&gt;"",DEGREES(C455),"")</f>
        <is>
          <t/>
        </is>
      </c>
      <c r="E455" s="24" t="inlineStr">
        <f aca="false">IF(A455&lt;&gt;"",_phi*(B455+0.5),"")</f>
        <is>
          <t/>
        </is>
      </c>
      <c r="F455" s="8" t="inlineStr">
        <f aca="false">IF(A455&lt;&gt;"",DEGREES(E455),"")</f>
        <is>
          <t/>
        </is>
      </c>
      <c r="G455" s="8" t="inlineStr">
        <f aca="false">IF(A455&lt;&gt;"",LOOKUP(A455,h!$A$3:$A$30,h!$D$3:$D$30),"")</f>
        <is>
          <t/>
        </is>
      </c>
      <c r="H455" s="8" t="inlineStr">
        <f aca="false">IF(A455&lt;&gt;"",LOOKUP(B455,h!$A$3:$A$30,h!$D$3:$D$30),"")</f>
        <is>
          <t/>
        </is>
      </c>
      <c r="I455" s="8" t="inlineStr">
        <f aca="false">IF(A455&lt;&gt;"",_zif,"")</f>
        <is>
          <t/>
        </is>
      </c>
      <c r="J455" s="8" t="inlineStr">
        <f aca="false">IF(A455&lt;&gt;"",$G455+'v1 Frame'!D$3*COS($C455)+'v1 Frame'!E$3*SIN($C455)*SIN($E455)+'v1 Frame'!F$3*SIN($C455)*COS($E455),"")</f>
        <is>
          <t/>
        </is>
      </c>
      <c r="K455" s="8" t="inlineStr">
        <f aca="false">IF(A455&lt;&gt;"",$H455+'v1 Frame'!E$3*COS($E455)-'v1 Frame'!F$3*SIN($E455),"")</f>
        <is>
          <t/>
        </is>
      </c>
      <c r="L455" s="8" t="inlineStr">
        <f aca="false">IF(A455&lt;&gt;"",$I455-'v1 Frame'!D$3*SIN($C455)+'v1 Frame'!E$3*COS($C455)*SIN($E455)+'v1 Frame'!F$3*COS($C455)*COS($E455),"")</f>
        <is>
          <t/>
        </is>
      </c>
      <c r="M455" s="8" t="inlineStr">
        <f aca="false">IF(A455&lt;&gt;"",$G455+'v1 Frame'!G$3*COS($C455)+'v1 Frame'!H$3*SIN($C455)*SIN($E455)+'v1 Frame'!I$3*SIN($C455)*COS($E455),"")</f>
        <is>
          <t/>
        </is>
      </c>
      <c r="N455" s="8" t="inlineStr">
        <f aca="false">IF(A455&lt;&gt;"",$H455+'v1 Frame'!H$3*COS($E455)-'v1 Frame'!I$3*SIN($E455),"")</f>
        <is>
          <t/>
        </is>
      </c>
      <c r="O455" s="8" t="inlineStr">
        <f aca="false">IF(A455&lt;&gt;"",$I455-'v1 Frame'!G$3*SIN($C455)+'v1 Frame'!H$3*COS($C455)*SIN($E455)+'v1 Frame'!I$3*COS($C455)*COS($E455),"")</f>
        <is>
          <t/>
        </is>
      </c>
      <c r="P455" s="8" t="inlineStr">
        <f aca="false">IF(A455&lt;&gt;"",$G455+'v1 Frame'!J$3*COS($C455)+'v1 Frame'!K$3*SIN($C455)*SIN($E455)+'v1 Frame'!L$3*SIN($C455)*COS($E455),"")</f>
        <is>
          <t/>
        </is>
      </c>
      <c r="Q455" s="8" t="inlineStr">
        <f aca="false">IF(A455&lt;&gt;"",$H455+'v1 Frame'!K$3*COS($E455)-'v1 Frame'!L$3*SIN($E455),"")</f>
        <is>
          <t/>
        </is>
      </c>
      <c r="R455" s="8" t="inlineStr">
        <f aca="false">IF(A455&lt;&gt;"",$I455-'v1 Frame'!J$3*SIN($C455)+'v1 Frame'!K$3*COS($C455)*SIN($E455)+'v1 Frame'!L$3*COS($C455)*COS($E455),"")</f>
        <is>
          <t/>
        </is>
      </c>
      <c r="S455" s="8" t="inlineStr">
        <f aca="false">IF(A455&lt;&gt;"",$G455+'v1 Frame'!M$3*COS($C455)+'v1 Frame'!N$3*SIN($C455)*SIN($E455)+'v1 Frame'!O$3*SIN($C455)*COS($E455),"")</f>
        <is>
          <t/>
        </is>
      </c>
      <c r="T455" s="8" t="inlineStr">
        <f aca="false">IF(A455&lt;&gt;"",$H455+'v1 Frame'!N$3*COS($E455)-'v1 Frame'!O$3*SIN($E455),"")</f>
        <is>
          <t/>
        </is>
      </c>
      <c r="U455" s="8" t="inlineStr">
        <f aca="false">IF(A455&lt;&gt;"",$I455-'v1 Frame'!M$3*SIN($C455)+'v1 Frame'!N$3*COS($C455)*SIN($E455)+'v1 Frame'!O$3*COS($C455)*COS($E455),"")</f>
        <is>
          <t/>
        </is>
      </c>
      <c r="V455" s="8" t="inlineStr">
        <f aca="false">IF(A455&lt;&gt;"",$G455+'v1 Frame'!P$3*COS($C455)+'v1 Frame'!Q$3*SIN($C455)*SIN($E455)+'v1 Frame'!R$3*SIN($C455)*COS($E455),"")</f>
        <is>
          <t/>
        </is>
      </c>
      <c r="W455" s="8" t="inlineStr">
        <f aca="false">IF(A455&lt;&gt;"",$H455+'v1 Frame'!Q$3*COS($E455)-'v1 Frame'!R$3*SIN($E455),"")</f>
        <is>
          <t/>
        </is>
      </c>
      <c r="X455" s="8" t="inlineStr">
        <f aca="false">IF(A455&lt;&gt;"",$I455-'v1 Frame'!P$3*SIN($C455)+'v1 Frame'!Q$3*COS($C455)*SIN($E455)+'v1 Frame'!R$3*COS($C455)*COS($E455),"")</f>
        <is>
          <t/>
        </is>
      </c>
      <c r="Y455" s="8" t="inlineStr">
        <f aca="false">IF(A455&lt;&gt;"",$G455+'v1 Frame'!S$3*COS($C455)+'v1 Frame'!T$3*SIN($C455)*SIN($E455)+'v1 Frame'!U$3*SIN($C455)*COS($E455),"")</f>
        <is>
          <t/>
        </is>
      </c>
      <c r="Z455" s="8" t="inlineStr">
        <f aca="false">IF(A455&lt;&gt;"",$H455+'v1 Frame'!T$3*COS($E455)-'v1 Frame'!U$3*SIN($E455),"")</f>
        <is>
          <t/>
        </is>
      </c>
      <c r="AA455" s="8" t="inlineStr">
        <f aca="false">IF(A455&lt;&gt;"",$I455-'v1 Frame'!S$3*SIN($C455)+'v1 Frame'!T$3*COS($C455)*SIN($E455)+'v1 Frame'!U$3*COS($C455)*COS($E455),"")</f>
        <is>
          <t/>
        </is>
      </c>
      <c r="AB455" s="8" t="inlineStr">
        <f aca="false">IF(A455&lt;&gt;"",$G455+'v1 Frame'!V$3*COS($C455)+'v1 Frame'!W$3*SIN($C455)*SIN($E455)+'v1 Frame'!X$3*SIN($C455)*COS($E455),"")</f>
        <is>
          <t/>
        </is>
      </c>
      <c r="AC455" s="8" t="inlineStr">
        <f aca="false">IF(A455&lt;&gt;"",$H455+'v1 Frame'!W$3*COS($E455)-'v1 Frame'!X$3*SIN($E455),"")</f>
        <is>
          <t/>
        </is>
      </c>
      <c r="AD455" s="8" t="inlineStr">
        <f aca="false">IF(A455&lt;&gt;"",$I455-'v1 Frame'!V$3*SIN($C455)+'v1 Frame'!W$3*COS($C455)*SIN($E455)+'v1 Frame'!X$3*COS($C455)*COS($E455),"")</f>
        <is>
          <t/>
        </is>
      </c>
      <c r="AE455" s="25" t="inlineStr">
        <f aca="false">IF(A455&lt;&gt;"",$G455+'v1 Frame'!Y$3*COS($C455)+'v1 Frame'!Z$3*SIN($C455)*SIN($E455)+'v1 Frame'!AA$3*SIN($C455)*COS($E455),"")</f>
        <is>
          <t/>
        </is>
      </c>
      <c r="AF455" s="25" t="inlineStr">
        <f aca="false">IF(A455&lt;&gt;"",$H455+'v1 Frame'!Z$3*COS($E455)-'v1 Frame'!AA$3*SIN($E455),"")</f>
        <is>
          <t/>
        </is>
      </c>
      <c r="AG455" s="25" t="inlineStr">
        <f aca="false">IF(A455&lt;&gt;"",$I455-'v1 Frame'!Y$3*SIN($C455)+'v1 Frame'!Z$3*COS($C455)*SIN($E455)+'v1 Frame'!AA$3*COS($C455)*COS($E455),"")</f>
        <is>
          <t/>
        </is>
      </c>
      <c r="AH455" s="8" t="inlineStr">
        <f aca="false">IF(A455&lt;&gt;"",SQRT(SUMSQ(G455:I455)),"")</f>
        <is>
          <t/>
        </is>
      </c>
      <c r="AI455" s="8" t="inlineStr">
        <f aca="false">IF(A455&lt;&gt;"",IF(AH455&lt;&gt;0,ACOS(I455/AH455),0),"")</f>
        <is>
          <t/>
        </is>
      </c>
      <c r="AJ455" s="8" t="inlineStr">
        <f aca="false">IF(A455&lt;&gt;"",DEGREES(AI455),"")</f>
        <is>
          <t/>
        </is>
      </c>
      <c r="AK455" s="8" t="inlineStr">
        <f aca="false">IF(A455&lt;&gt;"",IF(OR(G455&lt;&gt;0,H455&lt;&gt;0),ATAN2(G455,H455),0),"")</f>
        <is>
          <t/>
        </is>
      </c>
      <c r="AL455" s="8" t="inlineStr">
        <f aca="false">IF(A455&lt;&gt;"",DEGREES(AK455),"")</f>
        <is>
          <t/>
        </is>
      </c>
      <c r="AM455" s="8" t="inlineStr">
        <f aca="false">IF(A455&lt;&gt;"",SQRT(SUMSQ(J455:L455)),"")</f>
        <is>
          <t/>
        </is>
      </c>
      <c r="AN455" s="8" t="inlineStr">
        <f aca="false">IF(A455&lt;&gt;"",IF(AM455&lt;&gt;0,ACOS(L455/AM455),0),"")</f>
        <is>
          <t/>
        </is>
      </c>
      <c r="AO455" s="8" t="inlineStr">
        <f aca="false">IF(A455&lt;&gt;"",DEGREES(AN455),"")</f>
        <is>
          <t/>
        </is>
      </c>
      <c r="AP455" s="8" t="inlineStr">
        <f aca="false">IF(A455&lt;&gt;"",IF(OR(J455&lt;&gt;0,K455&lt;&gt;0),ATAN2(J455,K455),0),"")</f>
        <is>
          <t/>
        </is>
      </c>
      <c r="AQ455" s="8" t="inlineStr">
        <f aca="false">IF(A455&lt;&gt;"",DEGREES(AP455),"")</f>
        <is>
          <t/>
        </is>
      </c>
      <c r="AR455" s="8" t="inlineStr">
        <f aca="false">IF(A455&lt;&gt;"",SQRT(SUMSQ(M455:O455)),"")</f>
        <is>
          <t/>
        </is>
      </c>
      <c r="AS455" s="8" t="inlineStr">
        <f aca="false">IF(A455&lt;&gt;"",IF(AR455&lt;&gt;0,ACOS(O455/AR455),0),"")</f>
        <is>
          <t/>
        </is>
      </c>
      <c r="AT455" s="8" t="inlineStr">
        <f aca="false">IF(A455&lt;&gt;"",DEGREES(AS455),"")</f>
        <is>
          <t/>
        </is>
      </c>
      <c r="AU455" s="8" t="inlineStr">
        <f aca="false">IF(A455&lt;&gt;"",IF(OR(M455&lt;&gt;0,N455&lt;&gt;0),ATAN2(M455,N455),0),"")</f>
        <is>
          <t/>
        </is>
      </c>
      <c r="AV455" s="8" t="inlineStr">
        <f aca="false">IF(A455&lt;&gt;"",DEGREES(AU455),"")</f>
        <is>
          <t/>
        </is>
      </c>
      <c r="AW455" s="8" t="inlineStr">
        <f aca="false">IF(A455&lt;&gt;"",SQRT(SUMSQ(P455:R455)),"")</f>
        <is>
          <t/>
        </is>
      </c>
      <c r="AX455" s="8" t="inlineStr">
        <f aca="false">IF(A455&lt;&gt;"",IF(AW455&lt;&gt;0,ACOS(R455/AW455),0),"")</f>
        <is>
          <t/>
        </is>
      </c>
      <c r="AY455" s="8" t="inlineStr">
        <f aca="false">IF(A455&lt;&gt;"",DEGREES(AX455),"")</f>
        <is>
          <t/>
        </is>
      </c>
      <c r="AZ455" s="8" t="inlineStr">
        <f aca="false">IF(A455&lt;&gt;"",IF(OR(P455&lt;&gt;0,Q455&lt;&gt;0),ATAN2(P455,Q455),0),"")</f>
        <is>
          <t/>
        </is>
      </c>
      <c r="BA455" s="8" t="inlineStr">
        <f aca="false">IF(A455&lt;&gt;"",DEGREES(AZ455),"")</f>
        <is>
          <t/>
        </is>
      </c>
      <c r="BB455" s="8" t="inlineStr">
        <f aca="false">IF(A455&lt;&gt;"",SQRT(SUMSQ(S455:U455)),"")</f>
        <is>
          <t/>
        </is>
      </c>
      <c r="BC455" s="8" t="inlineStr">
        <f aca="false">IF(A455&lt;&gt;"",IF(BB455&lt;&gt;0,ACOS(U455/BB455),0),"")</f>
        <is>
          <t/>
        </is>
      </c>
      <c r="BD455" s="8" t="inlineStr">
        <f aca="false">IF(A455&lt;&gt;"",DEGREES(BC455),"")</f>
        <is>
          <t/>
        </is>
      </c>
      <c r="BE455" s="8" t="inlineStr">
        <f aca="false">IF(A455&lt;&gt;"",IF(OR(S455&lt;&gt;0,T455&lt;&gt;0),ATAN2(S455,T455),0),"")</f>
        <is>
          <t/>
        </is>
      </c>
      <c r="BF455" s="8" t="inlineStr">
        <f aca="false">IF(A455&lt;&gt;"",DEGREES(BE455),"")</f>
        <is>
          <t/>
        </is>
      </c>
      <c r="BG455" s="8" t="inlineStr">
        <f aca="false">IF(A455&lt;&gt;"",SQRT(SUMSQ(V455:X455)),"")</f>
        <is>
          <t/>
        </is>
      </c>
      <c r="BH455" s="8" t="inlineStr">
        <f aca="false">IF(A455&lt;&gt;"",IF(BG455&lt;&gt;0,ACOS(X455/BG455),0),"")</f>
        <is>
          <t/>
        </is>
      </c>
      <c r="BI455" s="8" t="inlineStr">
        <f aca="false">IF(A455&lt;&gt;"",DEGREES(BH455),"")</f>
        <is>
          <t/>
        </is>
      </c>
      <c r="BJ455" s="8" t="inlineStr">
        <f aca="false">IF(A455&lt;&gt;"",IF(OR(V455&lt;&gt;0,W455&lt;&gt;0),ATAN2(V455,W455),0),"")</f>
        <is>
          <t/>
        </is>
      </c>
      <c r="BK455" s="8" t="inlineStr">
        <f aca="false">IF(A455&lt;&gt;"",DEGREES(BJ455),"")</f>
        <is>
          <t/>
        </is>
      </c>
      <c r="BL455" s="8" t="inlineStr">
        <f aca="false">IF(A455&lt;&gt;"",SQRT(SUMSQ(Y455:AA455)),"")</f>
        <is>
          <t/>
        </is>
      </c>
      <c r="BM455" s="8" t="inlineStr">
        <f aca="false">IF(A455&lt;&gt;"",IF(BL455&lt;&gt;0,ACOS(AA455/BL455),0),"")</f>
        <is>
          <t/>
        </is>
      </c>
      <c r="BN455" s="8" t="inlineStr">
        <f aca="false">IF(A455&lt;&gt;"",DEGREES(BM455),"")</f>
        <is>
          <t/>
        </is>
      </c>
      <c r="BO455" s="8" t="inlineStr">
        <f aca="false">IF(A455&lt;&gt;"",IF(OR(Y455&lt;&gt;0,Z455&lt;&gt;0),ATAN2(Y455,Z455),0),"")</f>
        <is>
          <t/>
        </is>
      </c>
      <c r="BP455" s="8" t="inlineStr">
        <f aca="false">IF(A455&lt;&gt;"",DEGREES(BO455),"")</f>
        <is>
          <t/>
        </is>
      </c>
      <c r="BQ455" s="8" t="inlineStr">
        <f aca="false">IF(A455&lt;&gt;"",SQRT(SUMSQ(AB455:AD455)),"")</f>
        <is>
          <t/>
        </is>
      </c>
      <c r="BR455" s="8" t="inlineStr">
        <f aca="false">IF(A455&lt;&gt;"",IF(BQ455&lt;&gt;0,ACOS(AD455/BQ455),0),"")</f>
        <is>
          <t/>
        </is>
      </c>
      <c r="BS455" s="8" t="inlineStr">
        <f aca="false">IF(A455&lt;&gt;"",DEGREES(BR455),"")</f>
        <is>
          <t/>
        </is>
      </c>
      <c r="BT455" s="8" t="inlineStr">
        <f aca="false">IF(A455&lt;&gt;"",IF(OR(AB455&lt;&gt;0,AC455&lt;&gt;0),ATAN2(AB455,AC455),0),"")</f>
        <is>
          <t/>
        </is>
      </c>
      <c r="BU455" s="8" t="inlineStr">
        <f aca="false">IF(A455&lt;&gt;"",DEGREES(BT455),"")</f>
        <is>
          <t/>
        </is>
      </c>
      <c r="BV455" s="8" t="inlineStr">
        <f aca="false">IF(A455&lt;&gt;"",SQRT(SUMSQ(AE455:AG455)),"")</f>
        <is>
          <t/>
        </is>
      </c>
      <c r="BW455" s="8" t="inlineStr">
        <f aca="false">IF(A455&lt;&gt;"",IF(BV455&lt;&gt;0,ACOS(AG455/BV455),0),"")</f>
        <is>
          <t/>
        </is>
      </c>
      <c r="BX455" s="8" t="inlineStr">
        <f aca="false">IF(A455&lt;&gt;"",DEGREES(BW455),"")</f>
        <is>
          <t/>
        </is>
      </c>
      <c r="BY455" s="8" t="inlineStr">
        <f aca="false">IF(A455&lt;&gt;"",IF(OR(AF455&lt;&gt;0,AG455&lt;&gt;0),ATAN2(AF455,AG455),0),"")</f>
        <is>
          <t/>
        </is>
      </c>
      <c r="BZ455" s="8" t="inlineStr">
        <f aca="false">IF(A455&lt;&gt;"",DEGREES(BY455),"")</f>
        <is>
          <t/>
        </is>
      </c>
      <c r="CA455" s="0" t="inlineStr">
        <f aca="false">IF(A455&lt;&gt;"",IF(AND(AI455&lt;Parameters!$B$11,AI455&gt;Parameters!$B$12,AN455&lt;Parameters!$B$11,AN455&gt;Parameters!$B$12,AS455&lt;Parameters!$B$11,AS455&gt;Parameters!$B$12,AX455&lt;Parameters!$B$11,AX455&gt;Parameters!$B$12,BC455&lt;Parameters!$B$11,BC455&gt;Parameters!$B$12,BM455&lt;Parameters!$B$11,BM455&gt;Parameters!$B$12,BR455&lt;Parameters!$B$11,BR455&gt;Parameters!$B$12,BW455&lt;Parameters!$B$11,BW455&gt;Parameters!$B$12),1,0),"")</f>
        <is>
          <t/>
        </is>
      </c>
      <c r="CB455" s="0" t="inlineStr">
        <f aca="false">IF(A455&lt;&gt;"",IF(OR(AI455&lt;Parameters!$B$12,AI455&gt;Parameters!$B$11),0,1),"")</f>
        <is>
          <t/>
        </is>
      </c>
      <c r="CC455" s="0" t="inlineStr">
        <f aca="false">IF(A455&lt;&gt;"",IF(OR(AN455&lt;Parameters!$B$12,AN455&gt;Parameters!$B$11),0,1),"")</f>
        <is>
          <t/>
        </is>
      </c>
      <c r="CD455" s="0" t="inlineStr">
        <f aca="false">IF(A455&lt;&gt;"",IF(OR(AS455&lt;Parameters!$B$12,AS455&gt;Parameters!$B$11),0,1),"")</f>
        <is>
          <t/>
        </is>
      </c>
      <c r="CE455" s="0" t="inlineStr">
        <f aca="false">IF(A455&lt;&gt;"",IF(OR(AX455&lt;Parameters!$B$12,AX455&gt;Parameters!$B$11),0,1),"")</f>
        <is>
          <t/>
        </is>
      </c>
      <c r="CF455" s="0" t="inlineStr">
        <f aca="false">IF(A455&lt;&gt;"",IF(OR(BC455&lt;Parameters!$B$12,BC455&gt;Parameters!$B$11),0,1),"")</f>
        <is>
          <t/>
        </is>
      </c>
      <c r="CG455" s="0" t="inlineStr">
        <f aca="false">IF(A455&lt;&gt;"",IF(OR(BH455&lt;Parameters!$B$12,BH455&gt;Parameters!$B$11),0,1),"")</f>
        <is>
          <t/>
        </is>
      </c>
      <c r="CH455" s="0" t="inlineStr">
        <f aca="false">IF(A455&lt;&gt;"",IF(OR(BM455&lt;Parameters!$B$12,BM455&gt;Parameters!$B$11),0,1),"")</f>
        <is>
          <t/>
        </is>
      </c>
      <c r="CI455" s="0" t="inlineStr">
        <f aca="false">IF(A455&lt;&gt;"",IF(OR(BR455&lt;Parameters!$B$12,BR455&gt;Parameters!$B$11),0,1),"")</f>
        <is>
          <t/>
        </is>
      </c>
      <c r="CJ455" s="0" t="inlineStr">
        <f aca="false">IF(A455&lt;&gt;"",IF(OR(BW455&lt;Parameters!$B$12,BW455&gt;Parameters!$B$11),0,1),"")</f>
        <is>
          <t/>
        </is>
      </c>
      <c r="CK455" s="26" t="inlineStr">
        <f aca="false">IF(A455&lt;&gt;"",SUM(CB455:CJ455)/9,"")</f>
        <is>
          <t/>
        </is>
      </c>
      <c r="CL455" s="0" t="inlineStr">
        <f aca="false">IF(A455&lt;&gt;"",CK455*9,"")</f>
        <is>
          <t/>
        </is>
      </c>
      <c r="CM455" s="8" t="inlineStr">
        <f aca="false">IF(A455&lt;&gt;"",TEXT(B455,CM$2)&amp;" "&amp;TEXT(A455,CM$2),"")</f>
        <is>
          <t/>
        </is>
      </c>
    </row>
    <row r="456" customFormat="false" ht="15" hidden="false" customHeight="false" outlineLevel="0" collapsed="false">
      <c r="A456" s="0" t="inlineStr">
        <f aca="false">IF(OR(B455&lt;Parameters!$K$12,A455&lt;Parameters!$K$12),IF(A455&lt;Parameters!$K$12,A455+1,0),"")</f>
        <is>
          <t/>
        </is>
      </c>
      <c r="B456" s="0" t="inlineStr">
        <f aca="false">IF(A456&lt;&gt;"",IF(A456=0,B455+1,B455),"")</f>
        <is>
          <t/>
        </is>
      </c>
      <c r="C456" s="24" t="inlineStr">
        <f aca="false">IF(A456&lt;&gt;"",-_phi*(A456+0.5),"")</f>
        <is>
          <t/>
        </is>
      </c>
      <c r="D456" s="8" t="inlineStr">
        <f aca="false">IF(A456&lt;&gt;"",DEGREES(C456),"")</f>
        <is>
          <t/>
        </is>
      </c>
      <c r="E456" s="24" t="inlineStr">
        <f aca="false">IF(A456&lt;&gt;"",_phi*(B456+0.5),"")</f>
        <is>
          <t/>
        </is>
      </c>
      <c r="F456" s="8" t="inlineStr">
        <f aca="false">IF(A456&lt;&gt;"",DEGREES(E456),"")</f>
        <is>
          <t/>
        </is>
      </c>
      <c r="G456" s="8" t="inlineStr">
        <f aca="false">IF(A456&lt;&gt;"",LOOKUP(A456,h!$A$3:$A$30,h!$D$3:$D$30),"")</f>
        <is>
          <t/>
        </is>
      </c>
      <c r="H456" s="8" t="inlineStr">
        <f aca="false">IF(A456&lt;&gt;"",LOOKUP(B456,h!$A$3:$A$30,h!$D$3:$D$30),"")</f>
        <is>
          <t/>
        </is>
      </c>
      <c r="I456" s="8" t="inlineStr">
        <f aca="false">IF(A456&lt;&gt;"",_zif,"")</f>
        <is>
          <t/>
        </is>
      </c>
      <c r="J456" s="8" t="inlineStr">
        <f aca="false">IF(A456&lt;&gt;"",$G456+'v1 Frame'!D$3*COS($C456)+'v1 Frame'!E$3*SIN($C456)*SIN($E456)+'v1 Frame'!F$3*SIN($C456)*COS($E456),"")</f>
        <is>
          <t/>
        </is>
      </c>
      <c r="K456" s="8" t="inlineStr">
        <f aca="false">IF(A456&lt;&gt;"",$H456+'v1 Frame'!E$3*COS($E456)-'v1 Frame'!F$3*SIN($E456),"")</f>
        <is>
          <t/>
        </is>
      </c>
      <c r="L456" s="8" t="inlineStr">
        <f aca="false">IF(A456&lt;&gt;"",$I456-'v1 Frame'!D$3*SIN($C456)+'v1 Frame'!E$3*COS($C456)*SIN($E456)+'v1 Frame'!F$3*COS($C456)*COS($E456),"")</f>
        <is>
          <t/>
        </is>
      </c>
      <c r="M456" s="8" t="inlineStr">
        <f aca="false">IF(A456&lt;&gt;"",$G456+'v1 Frame'!G$3*COS($C456)+'v1 Frame'!H$3*SIN($C456)*SIN($E456)+'v1 Frame'!I$3*SIN($C456)*COS($E456),"")</f>
        <is>
          <t/>
        </is>
      </c>
      <c r="N456" s="8" t="inlineStr">
        <f aca="false">IF(A456&lt;&gt;"",$H456+'v1 Frame'!H$3*COS($E456)-'v1 Frame'!I$3*SIN($E456),"")</f>
        <is>
          <t/>
        </is>
      </c>
      <c r="O456" s="8" t="inlineStr">
        <f aca="false">IF(A456&lt;&gt;"",$I456-'v1 Frame'!G$3*SIN($C456)+'v1 Frame'!H$3*COS($C456)*SIN($E456)+'v1 Frame'!I$3*COS($C456)*COS($E456),"")</f>
        <is>
          <t/>
        </is>
      </c>
      <c r="P456" s="8" t="inlineStr">
        <f aca="false">IF(A456&lt;&gt;"",$G456+'v1 Frame'!J$3*COS($C456)+'v1 Frame'!K$3*SIN($C456)*SIN($E456)+'v1 Frame'!L$3*SIN($C456)*COS($E456),"")</f>
        <is>
          <t/>
        </is>
      </c>
      <c r="Q456" s="8" t="inlineStr">
        <f aca="false">IF(A456&lt;&gt;"",$H456+'v1 Frame'!K$3*COS($E456)-'v1 Frame'!L$3*SIN($E456),"")</f>
        <is>
          <t/>
        </is>
      </c>
      <c r="R456" s="8" t="inlineStr">
        <f aca="false">IF(A456&lt;&gt;"",$I456-'v1 Frame'!J$3*SIN($C456)+'v1 Frame'!K$3*COS($C456)*SIN($E456)+'v1 Frame'!L$3*COS($C456)*COS($E456),"")</f>
        <is>
          <t/>
        </is>
      </c>
      <c r="S456" s="8" t="inlineStr">
        <f aca="false">IF(A456&lt;&gt;"",$G456+'v1 Frame'!M$3*COS($C456)+'v1 Frame'!N$3*SIN($C456)*SIN($E456)+'v1 Frame'!O$3*SIN($C456)*COS($E456),"")</f>
        <is>
          <t/>
        </is>
      </c>
      <c r="T456" s="8" t="inlineStr">
        <f aca="false">IF(A456&lt;&gt;"",$H456+'v1 Frame'!N$3*COS($E456)-'v1 Frame'!O$3*SIN($E456),"")</f>
        <is>
          <t/>
        </is>
      </c>
      <c r="U456" s="8" t="inlineStr">
        <f aca="false">IF(A456&lt;&gt;"",$I456-'v1 Frame'!M$3*SIN($C456)+'v1 Frame'!N$3*COS($C456)*SIN($E456)+'v1 Frame'!O$3*COS($C456)*COS($E456),"")</f>
        <is>
          <t/>
        </is>
      </c>
      <c r="V456" s="8" t="inlineStr">
        <f aca="false">IF(A456&lt;&gt;"",$G456+'v1 Frame'!P$3*COS($C456)+'v1 Frame'!Q$3*SIN($C456)*SIN($E456)+'v1 Frame'!R$3*SIN($C456)*COS($E456),"")</f>
        <is>
          <t/>
        </is>
      </c>
      <c r="W456" s="8" t="inlineStr">
        <f aca="false">IF(A456&lt;&gt;"",$H456+'v1 Frame'!Q$3*COS($E456)-'v1 Frame'!R$3*SIN($E456),"")</f>
        <is>
          <t/>
        </is>
      </c>
      <c r="X456" s="8" t="inlineStr">
        <f aca="false">IF(A456&lt;&gt;"",$I456-'v1 Frame'!P$3*SIN($C456)+'v1 Frame'!Q$3*COS($C456)*SIN($E456)+'v1 Frame'!R$3*COS($C456)*COS($E456),"")</f>
        <is>
          <t/>
        </is>
      </c>
      <c r="Y456" s="8" t="inlineStr">
        <f aca="false">IF(A456&lt;&gt;"",$G456+'v1 Frame'!S$3*COS($C456)+'v1 Frame'!T$3*SIN($C456)*SIN($E456)+'v1 Frame'!U$3*SIN($C456)*COS($E456),"")</f>
        <is>
          <t/>
        </is>
      </c>
      <c r="Z456" s="8" t="inlineStr">
        <f aca="false">IF(A456&lt;&gt;"",$H456+'v1 Frame'!T$3*COS($E456)-'v1 Frame'!U$3*SIN($E456),"")</f>
        <is>
          <t/>
        </is>
      </c>
      <c r="AA456" s="8" t="inlineStr">
        <f aca="false">IF(A456&lt;&gt;"",$I456-'v1 Frame'!S$3*SIN($C456)+'v1 Frame'!T$3*COS($C456)*SIN($E456)+'v1 Frame'!U$3*COS($C456)*COS($E456),"")</f>
        <is>
          <t/>
        </is>
      </c>
      <c r="AB456" s="8" t="inlineStr">
        <f aca="false">IF(A456&lt;&gt;"",$G456+'v1 Frame'!V$3*COS($C456)+'v1 Frame'!W$3*SIN($C456)*SIN($E456)+'v1 Frame'!X$3*SIN($C456)*COS($E456),"")</f>
        <is>
          <t/>
        </is>
      </c>
      <c r="AC456" s="8" t="inlineStr">
        <f aca="false">IF(A456&lt;&gt;"",$H456+'v1 Frame'!W$3*COS($E456)-'v1 Frame'!X$3*SIN($E456),"")</f>
        <is>
          <t/>
        </is>
      </c>
      <c r="AD456" s="8" t="inlineStr">
        <f aca="false">IF(A456&lt;&gt;"",$I456-'v1 Frame'!V$3*SIN($C456)+'v1 Frame'!W$3*COS($C456)*SIN($E456)+'v1 Frame'!X$3*COS($C456)*COS($E456),"")</f>
        <is>
          <t/>
        </is>
      </c>
      <c r="AE456" s="25" t="inlineStr">
        <f aca="false">IF(A456&lt;&gt;"",$G456+'v1 Frame'!Y$3*COS($C456)+'v1 Frame'!Z$3*SIN($C456)*SIN($E456)+'v1 Frame'!AA$3*SIN($C456)*COS($E456),"")</f>
        <is>
          <t/>
        </is>
      </c>
      <c r="AF456" s="25" t="inlineStr">
        <f aca="false">IF(A456&lt;&gt;"",$H456+'v1 Frame'!Z$3*COS($E456)-'v1 Frame'!AA$3*SIN($E456),"")</f>
        <is>
          <t/>
        </is>
      </c>
      <c r="AG456" s="25" t="inlineStr">
        <f aca="false">IF(A456&lt;&gt;"",$I456-'v1 Frame'!Y$3*SIN($C456)+'v1 Frame'!Z$3*COS($C456)*SIN($E456)+'v1 Frame'!AA$3*COS($C456)*COS($E456),"")</f>
        <is>
          <t/>
        </is>
      </c>
      <c r="AH456" s="8" t="inlineStr">
        <f aca="false">IF(A456&lt;&gt;"",SQRT(SUMSQ(G456:I456)),"")</f>
        <is>
          <t/>
        </is>
      </c>
      <c r="AI456" s="8" t="inlineStr">
        <f aca="false">IF(A456&lt;&gt;"",IF(AH456&lt;&gt;0,ACOS(I456/AH456),0),"")</f>
        <is>
          <t/>
        </is>
      </c>
      <c r="AJ456" s="8" t="inlineStr">
        <f aca="false">IF(A456&lt;&gt;"",DEGREES(AI456),"")</f>
        <is>
          <t/>
        </is>
      </c>
      <c r="AK456" s="8" t="inlineStr">
        <f aca="false">IF(A456&lt;&gt;"",IF(OR(G456&lt;&gt;0,H456&lt;&gt;0),ATAN2(G456,H456),0),"")</f>
        <is>
          <t/>
        </is>
      </c>
      <c r="AL456" s="8" t="inlineStr">
        <f aca="false">IF(A456&lt;&gt;"",DEGREES(AK456),"")</f>
        <is>
          <t/>
        </is>
      </c>
      <c r="AM456" s="8" t="inlineStr">
        <f aca="false">IF(A456&lt;&gt;"",SQRT(SUMSQ(J456:L456)),"")</f>
        <is>
          <t/>
        </is>
      </c>
      <c r="AN456" s="8" t="inlineStr">
        <f aca="false">IF(A456&lt;&gt;"",IF(AM456&lt;&gt;0,ACOS(L456/AM456),0),"")</f>
        <is>
          <t/>
        </is>
      </c>
      <c r="AO456" s="8" t="inlineStr">
        <f aca="false">IF(A456&lt;&gt;"",DEGREES(AN456),"")</f>
        <is>
          <t/>
        </is>
      </c>
      <c r="AP456" s="8" t="inlineStr">
        <f aca="false">IF(A456&lt;&gt;"",IF(OR(J456&lt;&gt;0,K456&lt;&gt;0),ATAN2(J456,K456),0),"")</f>
        <is>
          <t/>
        </is>
      </c>
      <c r="AQ456" s="8" t="inlineStr">
        <f aca="false">IF(A456&lt;&gt;"",DEGREES(AP456),"")</f>
        <is>
          <t/>
        </is>
      </c>
      <c r="AR456" s="8" t="inlineStr">
        <f aca="false">IF(A456&lt;&gt;"",SQRT(SUMSQ(M456:O456)),"")</f>
        <is>
          <t/>
        </is>
      </c>
      <c r="AS456" s="8" t="inlineStr">
        <f aca="false">IF(A456&lt;&gt;"",IF(AR456&lt;&gt;0,ACOS(O456/AR456),0),"")</f>
        <is>
          <t/>
        </is>
      </c>
      <c r="AT456" s="8" t="inlineStr">
        <f aca="false">IF(A456&lt;&gt;"",DEGREES(AS456),"")</f>
        <is>
          <t/>
        </is>
      </c>
      <c r="AU456" s="8" t="inlineStr">
        <f aca="false">IF(A456&lt;&gt;"",IF(OR(M456&lt;&gt;0,N456&lt;&gt;0),ATAN2(M456,N456),0),"")</f>
        <is>
          <t/>
        </is>
      </c>
      <c r="AV456" s="8" t="inlineStr">
        <f aca="false">IF(A456&lt;&gt;"",DEGREES(AU456),"")</f>
        <is>
          <t/>
        </is>
      </c>
      <c r="AW456" s="8" t="inlineStr">
        <f aca="false">IF(A456&lt;&gt;"",SQRT(SUMSQ(P456:R456)),"")</f>
        <is>
          <t/>
        </is>
      </c>
      <c r="AX456" s="8" t="inlineStr">
        <f aca="false">IF(A456&lt;&gt;"",IF(AW456&lt;&gt;0,ACOS(R456/AW456),0),"")</f>
        <is>
          <t/>
        </is>
      </c>
      <c r="AY456" s="8" t="inlineStr">
        <f aca="false">IF(A456&lt;&gt;"",DEGREES(AX456),"")</f>
        <is>
          <t/>
        </is>
      </c>
      <c r="AZ456" s="8" t="inlineStr">
        <f aca="false">IF(A456&lt;&gt;"",IF(OR(P456&lt;&gt;0,Q456&lt;&gt;0),ATAN2(P456,Q456),0),"")</f>
        <is>
          <t/>
        </is>
      </c>
      <c r="BA456" s="8" t="inlineStr">
        <f aca="false">IF(A456&lt;&gt;"",DEGREES(AZ456),"")</f>
        <is>
          <t/>
        </is>
      </c>
      <c r="BB456" s="8" t="inlineStr">
        <f aca="false">IF(A456&lt;&gt;"",SQRT(SUMSQ(S456:U456)),"")</f>
        <is>
          <t/>
        </is>
      </c>
      <c r="BC456" s="8" t="inlineStr">
        <f aca="false">IF(A456&lt;&gt;"",IF(BB456&lt;&gt;0,ACOS(U456/BB456),0),"")</f>
        <is>
          <t/>
        </is>
      </c>
      <c r="BD456" s="8" t="inlineStr">
        <f aca="false">IF(A456&lt;&gt;"",DEGREES(BC456),"")</f>
        <is>
          <t/>
        </is>
      </c>
      <c r="BE456" s="8" t="inlineStr">
        <f aca="false">IF(A456&lt;&gt;"",IF(OR(S456&lt;&gt;0,T456&lt;&gt;0),ATAN2(S456,T456),0),"")</f>
        <is>
          <t/>
        </is>
      </c>
      <c r="BF456" s="8" t="inlineStr">
        <f aca="false">IF(A456&lt;&gt;"",DEGREES(BE456),"")</f>
        <is>
          <t/>
        </is>
      </c>
      <c r="BG456" s="8" t="inlineStr">
        <f aca="false">IF(A456&lt;&gt;"",SQRT(SUMSQ(V456:X456)),"")</f>
        <is>
          <t/>
        </is>
      </c>
      <c r="BH456" s="8" t="inlineStr">
        <f aca="false">IF(A456&lt;&gt;"",IF(BG456&lt;&gt;0,ACOS(X456/BG456),0),"")</f>
        <is>
          <t/>
        </is>
      </c>
      <c r="BI456" s="8" t="inlineStr">
        <f aca="false">IF(A456&lt;&gt;"",DEGREES(BH456),"")</f>
        <is>
          <t/>
        </is>
      </c>
      <c r="BJ456" s="8" t="inlineStr">
        <f aca="false">IF(A456&lt;&gt;"",IF(OR(V456&lt;&gt;0,W456&lt;&gt;0),ATAN2(V456,W456),0),"")</f>
        <is>
          <t/>
        </is>
      </c>
      <c r="BK456" s="8" t="inlineStr">
        <f aca="false">IF(A456&lt;&gt;"",DEGREES(BJ456),"")</f>
        <is>
          <t/>
        </is>
      </c>
      <c r="BL456" s="8" t="inlineStr">
        <f aca="false">IF(A456&lt;&gt;"",SQRT(SUMSQ(Y456:AA456)),"")</f>
        <is>
          <t/>
        </is>
      </c>
      <c r="BM456" s="8" t="inlineStr">
        <f aca="false">IF(A456&lt;&gt;"",IF(BL456&lt;&gt;0,ACOS(AA456/BL456),0),"")</f>
        <is>
          <t/>
        </is>
      </c>
      <c r="BN456" s="8" t="inlineStr">
        <f aca="false">IF(A456&lt;&gt;"",DEGREES(BM456),"")</f>
        <is>
          <t/>
        </is>
      </c>
      <c r="BO456" s="8" t="inlineStr">
        <f aca="false">IF(A456&lt;&gt;"",IF(OR(Y456&lt;&gt;0,Z456&lt;&gt;0),ATAN2(Y456,Z456),0),"")</f>
        <is>
          <t/>
        </is>
      </c>
      <c r="BP456" s="8" t="inlineStr">
        <f aca="false">IF(A456&lt;&gt;"",DEGREES(BO456),"")</f>
        <is>
          <t/>
        </is>
      </c>
      <c r="BQ456" s="8" t="inlineStr">
        <f aca="false">IF(A456&lt;&gt;"",SQRT(SUMSQ(AB456:AD456)),"")</f>
        <is>
          <t/>
        </is>
      </c>
      <c r="BR456" s="8" t="inlineStr">
        <f aca="false">IF(A456&lt;&gt;"",IF(BQ456&lt;&gt;0,ACOS(AD456/BQ456),0),"")</f>
        <is>
          <t/>
        </is>
      </c>
      <c r="BS456" s="8" t="inlineStr">
        <f aca="false">IF(A456&lt;&gt;"",DEGREES(BR456),"")</f>
        <is>
          <t/>
        </is>
      </c>
      <c r="BT456" s="8" t="inlineStr">
        <f aca="false">IF(A456&lt;&gt;"",IF(OR(AB456&lt;&gt;0,AC456&lt;&gt;0),ATAN2(AB456,AC456),0),"")</f>
        <is>
          <t/>
        </is>
      </c>
      <c r="BU456" s="8" t="inlineStr">
        <f aca="false">IF(A456&lt;&gt;"",DEGREES(BT456),"")</f>
        <is>
          <t/>
        </is>
      </c>
      <c r="BV456" s="8" t="inlineStr">
        <f aca="false">IF(A456&lt;&gt;"",SQRT(SUMSQ(AE456:AG456)),"")</f>
        <is>
          <t/>
        </is>
      </c>
      <c r="BW456" s="8" t="inlineStr">
        <f aca="false">IF(A456&lt;&gt;"",IF(BV456&lt;&gt;0,ACOS(AG456/BV456),0),"")</f>
        <is>
          <t/>
        </is>
      </c>
      <c r="BX456" s="8" t="inlineStr">
        <f aca="false">IF(A456&lt;&gt;"",DEGREES(BW456),"")</f>
        <is>
          <t/>
        </is>
      </c>
      <c r="BY456" s="8" t="inlineStr">
        <f aca="false">IF(A456&lt;&gt;"",IF(OR(AF456&lt;&gt;0,AG456&lt;&gt;0),ATAN2(AF456,AG456),0),"")</f>
        <is>
          <t/>
        </is>
      </c>
      <c r="BZ456" s="8" t="inlineStr">
        <f aca="false">IF(A456&lt;&gt;"",DEGREES(BY456),"")</f>
        <is>
          <t/>
        </is>
      </c>
      <c r="CA456" s="0" t="inlineStr">
        <f aca="false">IF(A456&lt;&gt;"",IF(AND(AI456&lt;Parameters!$B$11,AI456&gt;Parameters!$B$12,AN456&lt;Parameters!$B$11,AN456&gt;Parameters!$B$12,AS456&lt;Parameters!$B$11,AS456&gt;Parameters!$B$12,AX456&lt;Parameters!$B$11,AX456&gt;Parameters!$B$12,BC456&lt;Parameters!$B$11,BC456&gt;Parameters!$B$12,BM456&lt;Parameters!$B$11,BM456&gt;Parameters!$B$12,BR456&lt;Parameters!$B$11,BR456&gt;Parameters!$B$12,BW456&lt;Parameters!$B$11,BW456&gt;Parameters!$B$12),1,0),"")</f>
        <is>
          <t/>
        </is>
      </c>
      <c r="CB456" s="0" t="inlineStr">
        <f aca="false">IF(A456&lt;&gt;"",IF(OR(AI456&lt;Parameters!$B$12,AI456&gt;Parameters!$B$11),0,1),"")</f>
        <is>
          <t/>
        </is>
      </c>
      <c r="CC456" s="0" t="inlineStr">
        <f aca="false">IF(A456&lt;&gt;"",IF(OR(AN456&lt;Parameters!$B$12,AN456&gt;Parameters!$B$11),0,1),"")</f>
        <is>
          <t/>
        </is>
      </c>
      <c r="CD456" s="0" t="inlineStr">
        <f aca="false">IF(A456&lt;&gt;"",IF(OR(AS456&lt;Parameters!$B$12,AS456&gt;Parameters!$B$11),0,1),"")</f>
        <is>
          <t/>
        </is>
      </c>
      <c r="CE456" s="0" t="inlineStr">
        <f aca="false">IF(A456&lt;&gt;"",IF(OR(AX456&lt;Parameters!$B$12,AX456&gt;Parameters!$B$11),0,1),"")</f>
        <is>
          <t/>
        </is>
      </c>
      <c r="CF456" s="0" t="inlineStr">
        <f aca="false">IF(A456&lt;&gt;"",IF(OR(BC456&lt;Parameters!$B$12,BC456&gt;Parameters!$B$11),0,1),"")</f>
        <is>
          <t/>
        </is>
      </c>
      <c r="CG456" s="0" t="inlineStr">
        <f aca="false">IF(A456&lt;&gt;"",IF(OR(BH456&lt;Parameters!$B$12,BH456&gt;Parameters!$B$11),0,1),"")</f>
        <is>
          <t/>
        </is>
      </c>
      <c r="CH456" s="0" t="inlineStr">
        <f aca="false">IF(A456&lt;&gt;"",IF(OR(BM456&lt;Parameters!$B$12,BM456&gt;Parameters!$B$11),0,1),"")</f>
        <is>
          <t/>
        </is>
      </c>
      <c r="CI456" s="0" t="inlineStr">
        <f aca="false">IF(A456&lt;&gt;"",IF(OR(BR456&lt;Parameters!$B$12,BR456&gt;Parameters!$B$11),0,1),"")</f>
        <is>
          <t/>
        </is>
      </c>
      <c r="CJ456" s="0" t="inlineStr">
        <f aca="false">IF(A456&lt;&gt;"",IF(OR(BW456&lt;Parameters!$B$12,BW456&gt;Parameters!$B$11),0,1),"")</f>
        <is>
          <t/>
        </is>
      </c>
      <c r="CK456" s="26" t="inlineStr">
        <f aca="false">IF(A456&lt;&gt;"",SUM(CB456:CJ456)/9,"")</f>
        <is>
          <t/>
        </is>
      </c>
      <c r="CL456" s="0" t="inlineStr">
        <f aca="false">IF(A456&lt;&gt;"",CK456*9,"")</f>
        <is>
          <t/>
        </is>
      </c>
      <c r="CM456" s="8" t="inlineStr">
        <f aca="false">IF(A456&lt;&gt;"",TEXT(B456,CM$2)&amp;" "&amp;TEXT(A456,CM$2),"")</f>
        <is>
          <t/>
        </is>
      </c>
    </row>
    <row r="457" customFormat="false" ht="15" hidden="false" customHeight="false" outlineLevel="0" collapsed="false">
      <c r="A457" s="0" t="inlineStr">
        <f aca="false">IF(OR(B456&lt;Parameters!$K$12,A456&lt;Parameters!$K$12),IF(A456&lt;Parameters!$K$12,A456+1,0),"")</f>
        <is>
          <t/>
        </is>
      </c>
      <c r="B457" s="0" t="inlineStr">
        <f aca="false">IF(A457&lt;&gt;"",IF(A457=0,B456+1,B456),"")</f>
        <is>
          <t/>
        </is>
      </c>
      <c r="C457" s="24" t="inlineStr">
        <f aca="false">IF(A457&lt;&gt;"",-_phi*(A457+0.5),"")</f>
        <is>
          <t/>
        </is>
      </c>
      <c r="D457" s="8" t="inlineStr">
        <f aca="false">IF(A457&lt;&gt;"",DEGREES(C457),"")</f>
        <is>
          <t/>
        </is>
      </c>
      <c r="E457" s="24" t="inlineStr">
        <f aca="false">IF(A457&lt;&gt;"",_phi*(B457+0.5),"")</f>
        <is>
          <t/>
        </is>
      </c>
      <c r="F457" s="8" t="inlineStr">
        <f aca="false">IF(A457&lt;&gt;"",DEGREES(E457),"")</f>
        <is>
          <t/>
        </is>
      </c>
      <c r="G457" s="8" t="inlineStr">
        <f aca="false">IF(A457&lt;&gt;"",LOOKUP(A457,h!$A$3:$A$30,h!$D$3:$D$30),"")</f>
        <is>
          <t/>
        </is>
      </c>
      <c r="H457" s="8" t="inlineStr">
        <f aca="false">IF(A457&lt;&gt;"",LOOKUP(B457,h!$A$3:$A$30,h!$D$3:$D$30),"")</f>
        <is>
          <t/>
        </is>
      </c>
      <c r="I457" s="8" t="inlineStr">
        <f aca="false">IF(A457&lt;&gt;"",_zif,"")</f>
        <is>
          <t/>
        </is>
      </c>
      <c r="J457" s="8" t="inlineStr">
        <f aca="false">IF(A457&lt;&gt;"",$G457+'v1 Frame'!D$3*COS($C457)+'v1 Frame'!E$3*SIN($C457)*SIN($E457)+'v1 Frame'!F$3*SIN($C457)*COS($E457),"")</f>
        <is>
          <t/>
        </is>
      </c>
      <c r="K457" s="8" t="inlineStr">
        <f aca="false">IF(A457&lt;&gt;"",$H457+'v1 Frame'!E$3*COS($E457)-'v1 Frame'!F$3*SIN($E457),"")</f>
        <is>
          <t/>
        </is>
      </c>
      <c r="L457" s="8" t="inlineStr">
        <f aca="false">IF(A457&lt;&gt;"",$I457-'v1 Frame'!D$3*SIN($C457)+'v1 Frame'!E$3*COS($C457)*SIN($E457)+'v1 Frame'!F$3*COS($C457)*COS($E457),"")</f>
        <is>
          <t/>
        </is>
      </c>
      <c r="M457" s="8" t="inlineStr">
        <f aca="false">IF(A457&lt;&gt;"",$G457+'v1 Frame'!G$3*COS($C457)+'v1 Frame'!H$3*SIN($C457)*SIN($E457)+'v1 Frame'!I$3*SIN($C457)*COS($E457),"")</f>
        <is>
          <t/>
        </is>
      </c>
      <c r="N457" s="8" t="inlineStr">
        <f aca="false">IF(A457&lt;&gt;"",$H457+'v1 Frame'!H$3*COS($E457)-'v1 Frame'!I$3*SIN($E457),"")</f>
        <is>
          <t/>
        </is>
      </c>
      <c r="O457" s="8" t="inlineStr">
        <f aca="false">IF(A457&lt;&gt;"",$I457-'v1 Frame'!G$3*SIN($C457)+'v1 Frame'!H$3*COS($C457)*SIN($E457)+'v1 Frame'!I$3*COS($C457)*COS($E457),"")</f>
        <is>
          <t/>
        </is>
      </c>
      <c r="P457" s="8" t="inlineStr">
        <f aca="false">IF(A457&lt;&gt;"",$G457+'v1 Frame'!J$3*COS($C457)+'v1 Frame'!K$3*SIN($C457)*SIN($E457)+'v1 Frame'!L$3*SIN($C457)*COS($E457),"")</f>
        <is>
          <t/>
        </is>
      </c>
      <c r="Q457" s="8" t="inlineStr">
        <f aca="false">IF(A457&lt;&gt;"",$H457+'v1 Frame'!K$3*COS($E457)-'v1 Frame'!L$3*SIN($E457),"")</f>
        <is>
          <t/>
        </is>
      </c>
      <c r="R457" s="8" t="inlineStr">
        <f aca="false">IF(A457&lt;&gt;"",$I457-'v1 Frame'!J$3*SIN($C457)+'v1 Frame'!K$3*COS($C457)*SIN($E457)+'v1 Frame'!L$3*COS($C457)*COS($E457),"")</f>
        <is>
          <t/>
        </is>
      </c>
      <c r="S457" s="8" t="inlineStr">
        <f aca="false">IF(A457&lt;&gt;"",$G457+'v1 Frame'!M$3*COS($C457)+'v1 Frame'!N$3*SIN($C457)*SIN($E457)+'v1 Frame'!O$3*SIN($C457)*COS($E457),"")</f>
        <is>
          <t/>
        </is>
      </c>
      <c r="T457" s="8" t="inlineStr">
        <f aca="false">IF(A457&lt;&gt;"",$H457+'v1 Frame'!N$3*COS($E457)-'v1 Frame'!O$3*SIN($E457),"")</f>
        <is>
          <t/>
        </is>
      </c>
      <c r="U457" s="8" t="inlineStr">
        <f aca="false">IF(A457&lt;&gt;"",$I457-'v1 Frame'!M$3*SIN($C457)+'v1 Frame'!N$3*COS($C457)*SIN($E457)+'v1 Frame'!O$3*COS($C457)*COS($E457),"")</f>
        <is>
          <t/>
        </is>
      </c>
      <c r="V457" s="8" t="inlineStr">
        <f aca="false">IF(A457&lt;&gt;"",$G457+'v1 Frame'!P$3*COS($C457)+'v1 Frame'!Q$3*SIN($C457)*SIN($E457)+'v1 Frame'!R$3*SIN($C457)*COS($E457),"")</f>
        <is>
          <t/>
        </is>
      </c>
      <c r="W457" s="8" t="inlineStr">
        <f aca="false">IF(A457&lt;&gt;"",$H457+'v1 Frame'!Q$3*COS($E457)-'v1 Frame'!R$3*SIN($E457),"")</f>
        <is>
          <t/>
        </is>
      </c>
      <c r="X457" s="8" t="inlineStr">
        <f aca="false">IF(A457&lt;&gt;"",$I457-'v1 Frame'!P$3*SIN($C457)+'v1 Frame'!Q$3*COS($C457)*SIN($E457)+'v1 Frame'!R$3*COS($C457)*COS($E457),"")</f>
        <is>
          <t/>
        </is>
      </c>
      <c r="Y457" s="8" t="inlineStr">
        <f aca="false">IF(A457&lt;&gt;"",$G457+'v1 Frame'!S$3*COS($C457)+'v1 Frame'!T$3*SIN($C457)*SIN($E457)+'v1 Frame'!U$3*SIN($C457)*COS($E457),"")</f>
        <is>
          <t/>
        </is>
      </c>
      <c r="Z457" s="8" t="inlineStr">
        <f aca="false">IF(A457&lt;&gt;"",$H457+'v1 Frame'!T$3*COS($E457)-'v1 Frame'!U$3*SIN($E457),"")</f>
        <is>
          <t/>
        </is>
      </c>
      <c r="AA457" s="8" t="inlineStr">
        <f aca="false">IF(A457&lt;&gt;"",$I457-'v1 Frame'!S$3*SIN($C457)+'v1 Frame'!T$3*COS($C457)*SIN($E457)+'v1 Frame'!U$3*COS($C457)*COS($E457),"")</f>
        <is>
          <t/>
        </is>
      </c>
      <c r="AB457" s="8" t="inlineStr">
        <f aca="false">IF(A457&lt;&gt;"",$G457+'v1 Frame'!V$3*COS($C457)+'v1 Frame'!W$3*SIN($C457)*SIN($E457)+'v1 Frame'!X$3*SIN($C457)*COS($E457),"")</f>
        <is>
          <t/>
        </is>
      </c>
      <c r="AC457" s="8" t="inlineStr">
        <f aca="false">IF(A457&lt;&gt;"",$H457+'v1 Frame'!W$3*COS($E457)-'v1 Frame'!X$3*SIN($E457),"")</f>
        <is>
          <t/>
        </is>
      </c>
      <c r="AD457" s="8" t="inlineStr">
        <f aca="false">IF(A457&lt;&gt;"",$I457-'v1 Frame'!V$3*SIN($C457)+'v1 Frame'!W$3*COS($C457)*SIN($E457)+'v1 Frame'!X$3*COS($C457)*COS($E457),"")</f>
        <is>
          <t/>
        </is>
      </c>
      <c r="AE457" s="25" t="inlineStr">
        <f aca="false">IF(A457&lt;&gt;"",$G457+'v1 Frame'!Y$3*COS($C457)+'v1 Frame'!Z$3*SIN($C457)*SIN($E457)+'v1 Frame'!AA$3*SIN($C457)*COS($E457),"")</f>
        <is>
          <t/>
        </is>
      </c>
      <c r="AF457" s="25" t="inlineStr">
        <f aca="false">IF(A457&lt;&gt;"",$H457+'v1 Frame'!Z$3*COS($E457)-'v1 Frame'!AA$3*SIN($E457),"")</f>
        <is>
          <t/>
        </is>
      </c>
      <c r="AG457" s="25" t="inlineStr">
        <f aca="false">IF(A457&lt;&gt;"",$I457-'v1 Frame'!Y$3*SIN($C457)+'v1 Frame'!Z$3*COS($C457)*SIN($E457)+'v1 Frame'!AA$3*COS($C457)*COS($E457),"")</f>
        <is>
          <t/>
        </is>
      </c>
      <c r="AH457" s="8" t="inlineStr">
        <f aca="false">IF(A457&lt;&gt;"",SQRT(SUMSQ(G457:I457)),"")</f>
        <is>
          <t/>
        </is>
      </c>
      <c r="AI457" s="8" t="inlineStr">
        <f aca="false">IF(A457&lt;&gt;"",IF(AH457&lt;&gt;0,ACOS(I457/AH457),0),"")</f>
        <is>
          <t/>
        </is>
      </c>
      <c r="AJ457" s="8" t="inlineStr">
        <f aca="false">IF(A457&lt;&gt;"",DEGREES(AI457),"")</f>
        <is>
          <t/>
        </is>
      </c>
      <c r="AK457" s="8" t="inlineStr">
        <f aca="false">IF(A457&lt;&gt;"",IF(OR(G457&lt;&gt;0,H457&lt;&gt;0),ATAN2(G457,H457),0),"")</f>
        <is>
          <t/>
        </is>
      </c>
      <c r="AL457" s="8" t="inlineStr">
        <f aca="false">IF(A457&lt;&gt;"",DEGREES(AK457),"")</f>
        <is>
          <t/>
        </is>
      </c>
      <c r="AM457" s="8" t="inlineStr">
        <f aca="false">IF(A457&lt;&gt;"",SQRT(SUMSQ(J457:L457)),"")</f>
        <is>
          <t/>
        </is>
      </c>
      <c r="AN457" s="8" t="inlineStr">
        <f aca="false">IF(A457&lt;&gt;"",IF(AM457&lt;&gt;0,ACOS(L457/AM457),0),"")</f>
        <is>
          <t/>
        </is>
      </c>
      <c r="AO457" s="8" t="inlineStr">
        <f aca="false">IF(A457&lt;&gt;"",DEGREES(AN457),"")</f>
        <is>
          <t/>
        </is>
      </c>
      <c r="AP457" s="8" t="inlineStr">
        <f aca="false">IF(A457&lt;&gt;"",IF(OR(J457&lt;&gt;0,K457&lt;&gt;0),ATAN2(J457,K457),0),"")</f>
        <is>
          <t/>
        </is>
      </c>
      <c r="AQ457" s="8" t="inlineStr">
        <f aca="false">IF(A457&lt;&gt;"",DEGREES(AP457),"")</f>
        <is>
          <t/>
        </is>
      </c>
      <c r="AR457" s="8" t="inlineStr">
        <f aca="false">IF(A457&lt;&gt;"",SQRT(SUMSQ(M457:O457)),"")</f>
        <is>
          <t/>
        </is>
      </c>
      <c r="AS457" s="8" t="inlineStr">
        <f aca="false">IF(A457&lt;&gt;"",IF(AR457&lt;&gt;0,ACOS(O457/AR457),0),"")</f>
        <is>
          <t/>
        </is>
      </c>
      <c r="AT457" s="8" t="inlineStr">
        <f aca="false">IF(A457&lt;&gt;"",DEGREES(AS457),"")</f>
        <is>
          <t/>
        </is>
      </c>
      <c r="AU457" s="8" t="inlineStr">
        <f aca="false">IF(A457&lt;&gt;"",IF(OR(M457&lt;&gt;0,N457&lt;&gt;0),ATAN2(M457,N457),0),"")</f>
        <is>
          <t/>
        </is>
      </c>
      <c r="AV457" s="8" t="inlineStr">
        <f aca="false">IF(A457&lt;&gt;"",DEGREES(AU457),"")</f>
        <is>
          <t/>
        </is>
      </c>
      <c r="AW457" s="8" t="inlineStr">
        <f aca="false">IF(A457&lt;&gt;"",SQRT(SUMSQ(P457:R457)),"")</f>
        <is>
          <t/>
        </is>
      </c>
      <c r="AX457" s="8" t="inlineStr">
        <f aca="false">IF(A457&lt;&gt;"",IF(AW457&lt;&gt;0,ACOS(R457/AW457),0),"")</f>
        <is>
          <t/>
        </is>
      </c>
      <c r="AY457" s="8" t="inlineStr">
        <f aca="false">IF(A457&lt;&gt;"",DEGREES(AX457),"")</f>
        <is>
          <t/>
        </is>
      </c>
      <c r="AZ457" s="8" t="inlineStr">
        <f aca="false">IF(A457&lt;&gt;"",IF(OR(P457&lt;&gt;0,Q457&lt;&gt;0),ATAN2(P457,Q457),0),"")</f>
        <is>
          <t/>
        </is>
      </c>
      <c r="BA457" s="8" t="inlineStr">
        <f aca="false">IF(A457&lt;&gt;"",DEGREES(AZ457),"")</f>
        <is>
          <t/>
        </is>
      </c>
      <c r="BB457" s="8" t="inlineStr">
        <f aca="false">IF(A457&lt;&gt;"",SQRT(SUMSQ(S457:U457)),"")</f>
        <is>
          <t/>
        </is>
      </c>
      <c r="BC457" s="8" t="inlineStr">
        <f aca="false">IF(A457&lt;&gt;"",IF(BB457&lt;&gt;0,ACOS(U457/BB457),0),"")</f>
        <is>
          <t/>
        </is>
      </c>
      <c r="BD457" s="8" t="inlineStr">
        <f aca="false">IF(A457&lt;&gt;"",DEGREES(BC457),"")</f>
        <is>
          <t/>
        </is>
      </c>
      <c r="BE457" s="8" t="inlineStr">
        <f aca="false">IF(A457&lt;&gt;"",IF(OR(S457&lt;&gt;0,T457&lt;&gt;0),ATAN2(S457,T457),0),"")</f>
        <is>
          <t/>
        </is>
      </c>
      <c r="BF457" s="8" t="inlineStr">
        <f aca="false">IF(A457&lt;&gt;"",DEGREES(BE457),"")</f>
        <is>
          <t/>
        </is>
      </c>
      <c r="BG457" s="8" t="inlineStr">
        <f aca="false">IF(A457&lt;&gt;"",SQRT(SUMSQ(V457:X457)),"")</f>
        <is>
          <t/>
        </is>
      </c>
      <c r="BH457" s="8" t="inlineStr">
        <f aca="false">IF(A457&lt;&gt;"",IF(BG457&lt;&gt;0,ACOS(X457/BG457),0),"")</f>
        <is>
          <t/>
        </is>
      </c>
      <c r="BI457" s="8" t="inlineStr">
        <f aca="false">IF(A457&lt;&gt;"",DEGREES(BH457),"")</f>
        <is>
          <t/>
        </is>
      </c>
      <c r="BJ457" s="8" t="inlineStr">
        <f aca="false">IF(A457&lt;&gt;"",IF(OR(V457&lt;&gt;0,W457&lt;&gt;0),ATAN2(V457,W457),0),"")</f>
        <is>
          <t/>
        </is>
      </c>
      <c r="BK457" s="8" t="inlineStr">
        <f aca="false">IF(A457&lt;&gt;"",DEGREES(BJ457),"")</f>
        <is>
          <t/>
        </is>
      </c>
      <c r="BL457" s="8" t="inlineStr">
        <f aca="false">IF(A457&lt;&gt;"",SQRT(SUMSQ(Y457:AA457)),"")</f>
        <is>
          <t/>
        </is>
      </c>
      <c r="BM457" s="8" t="inlineStr">
        <f aca="false">IF(A457&lt;&gt;"",IF(BL457&lt;&gt;0,ACOS(AA457/BL457),0),"")</f>
        <is>
          <t/>
        </is>
      </c>
      <c r="BN457" s="8" t="inlineStr">
        <f aca="false">IF(A457&lt;&gt;"",DEGREES(BM457),"")</f>
        <is>
          <t/>
        </is>
      </c>
      <c r="BO457" s="8" t="inlineStr">
        <f aca="false">IF(A457&lt;&gt;"",IF(OR(Y457&lt;&gt;0,Z457&lt;&gt;0),ATAN2(Y457,Z457),0),"")</f>
        <is>
          <t/>
        </is>
      </c>
      <c r="BP457" s="8" t="inlineStr">
        <f aca="false">IF(A457&lt;&gt;"",DEGREES(BO457),"")</f>
        <is>
          <t/>
        </is>
      </c>
      <c r="BQ457" s="8" t="inlineStr">
        <f aca="false">IF(A457&lt;&gt;"",SQRT(SUMSQ(AB457:AD457)),"")</f>
        <is>
          <t/>
        </is>
      </c>
      <c r="BR457" s="8" t="inlineStr">
        <f aca="false">IF(A457&lt;&gt;"",IF(BQ457&lt;&gt;0,ACOS(AD457/BQ457),0),"")</f>
        <is>
          <t/>
        </is>
      </c>
      <c r="BS457" s="8" t="inlineStr">
        <f aca="false">IF(A457&lt;&gt;"",DEGREES(BR457),"")</f>
        <is>
          <t/>
        </is>
      </c>
      <c r="BT457" s="8" t="inlineStr">
        <f aca="false">IF(A457&lt;&gt;"",IF(OR(AB457&lt;&gt;0,AC457&lt;&gt;0),ATAN2(AB457,AC457),0),"")</f>
        <is>
          <t/>
        </is>
      </c>
      <c r="BU457" s="8" t="inlineStr">
        <f aca="false">IF(A457&lt;&gt;"",DEGREES(BT457),"")</f>
        <is>
          <t/>
        </is>
      </c>
      <c r="BV457" s="8" t="inlineStr">
        <f aca="false">IF(A457&lt;&gt;"",SQRT(SUMSQ(AE457:AG457)),"")</f>
        <is>
          <t/>
        </is>
      </c>
      <c r="BW457" s="8" t="inlineStr">
        <f aca="false">IF(A457&lt;&gt;"",IF(BV457&lt;&gt;0,ACOS(AG457/BV457),0),"")</f>
        <is>
          <t/>
        </is>
      </c>
      <c r="BX457" s="8" t="inlineStr">
        <f aca="false">IF(A457&lt;&gt;"",DEGREES(BW457),"")</f>
        <is>
          <t/>
        </is>
      </c>
      <c r="BY457" s="8" t="inlineStr">
        <f aca="false">IF(A457&lt;&gt;"",IF(OR(AF457&lt;&gt;0,AG457&lt;&gt;0),ATAN2(AF457,AG457),0),"")</f>
        <is>
          <t/>
        </is>
      </c>
      <c r="BZ457" s="8" t="inlineStr">
        <f aca="false">IF(A457&lt;&gt;"",DEGREES(BY457),"")</f>
        <is>
          <t/>
        </is>
      </c>
      <c r="CA457" s="0" t="inlineStr">
        <f aca="false">IF(A457&lt;&gt;"",IF(AND(AI457&lt;Parameters!$B$11,AI457&gt;Parameters!$B$12,AN457&lt;Parameters!$B$11,AN457&gt;Parameters!$B$12,AS457&lt;Parameters!$B$11,AS457&gt;Parameters!$B$12,AX457&lt;Parameters!$B$11,AX457&gt;Parameters!$B$12,BC457&lt;Parameters!$B$11,BC457&gt;Parameters!$B$12,BM457&lt;Parameters!$B$11,BM457&gt;Parameters!$B$12,BR457&lt;Parameters!$B$11,BR457&gt;Parameters!$B$12,BW457&lt;Parameters!$B$11,BW457&gt;Parameters!$B$12),1,0),"")</f>
        <is>
          <t/>
        </is>
      </c>
      <c r="CB457" s="0" t="inlineStr">
        <f aca="false">IF(A457&lt;&gt;"",IF(OR(AI457&lt;Parameters!$B$12,AI457&gt;Parameters!$B$11),0,1),"")</f>
        <is>
          <t/>
        </is>
      </c>
      <c r="CC457" s="0" t="inlineStr">
        <f aca="false">IF(A457&lt;&gt;"",IF(OR(AN457&lt;Parameters!$B$12,AN457&gt;Parameters!$B$11),0,1),"")</f>
        <is>
          <t/>
        </is>
      </c>
      <c r="CD457" s="0" t="inlineStr">
        <f aca="false">IF(A457&lt;&gt;"",IF(OR(AS457&lt;Parameters!$B$12,AS457&gt;Parameters!$B$11),0,1),"")</f>
        <is>
          <t/>
        </is>
      </c>
      <c r="CE457" s="0" t="inlineStr">
        <f aca="false">IF(A457&lt;&gt;"",IF(OR(AX457&lt;Parameters!$B$12,AX457&gt;Parameters!$B$11),0,1),"")</f>
        <is>
          <t/>
        </is>
      </c>
      <c r="CF457" s="0" t="inlineStr">
        <f aca="false">IF(A457&lt;&gt;"",IF(OR(BC457&lt;Parameters!$B$12,BC457&gt;Parameters!$B$11),0,1),"")</f>
        <is>
          <t/>
        </is>
      </c>
      <c r="CG457" s="0" t="inlineStr">
        <f aca="false">IF(A457&lt;&gt;"",IF(OR(BH457&lt;Parameters!$B$12,BH457&gt;Parameters!$B$11),0,1),"")</f>
        <is>
          <t/>
        </is>
      </c>
      <c r="CH457" s="0" t="inlineStr">
        <f aca="false">IF(A457&lt;&gt;"",IF(OR(BM457&lt;Parameters!$B$12,BM457&gt;Parameters!$B$11),0,1),"")</f>
        <is>
          <t/>
        </is>
      </c>
      <c r="CI457" s="0" t="inlineStr">
        <f aca="false">IF(A457&lt;&gt;"",IF(OR(BR457&lt;Parameters!$B$12,BR457&gt;Parameters!$B$11),0,1),"")</f>
        <is>
          <t/>
        </is>
      </c>
      <c r="CJ457" s="0" t="inlineStr">
        <f aca="false">IF(A457&lt;&gt;"",IF(OR(BW457&lt;Parameters!$B$12,BW457&gt;Parameters!$B$11),0,1),"")</f>
        <is>
          <t/>
        </is>
      </c>
      <c r="CK457" s="26" t="inlineStr">
        <f aca="false">IF(A457&lt;&gt;"",SUM(CB457:CJ457)/9,"")</f>
        <is>
          <t/>
        </is>
      </c>
      <c r="CL457" s="0" t="inlineStr">
        <f aca="false">IF(A457&lt;&gt;"",CK457*9,"")</f>
        <is>
          <t/>
        </is>
      </c>
      <c r="CM457" s="8" t="inlineStr">
        <f aca="false">IF(A457&lt;&gt;"",TEXT(B457,CM$2)&amp;" "&amp;TEXT(A457,CM$2),"")</f>
        <is>
          <t/>
        </is>
      </c>
    </row>
    <row r="458" customFormat="false" ht="15" hidden="false" customHeight="false" outlineLevel="0" collapsed="false">
      <c r="A458" s="0" t="inlineStr">
        <f aca="false">IF(OR(B457&lt;Parameters!$K$12,A457&lt;Parameters!$K$12),IF(A457&lt;Parameters!$K$12,A457+1,0),"")</f>
        <is>
          <t/>
        </is>
      </c>
      <c r="B458" s="0" t="inlineStr">
        <f aca="false">IF(A458&lt;&gt;"",IF(A458=0,B457+1,B457),"")</f>
        <is>
          <t/>
        </is>
      </c>
      <c r="C458" s="24" t="inlineStr">
        <f aca="false">IF(A458&lt;&gt;"",-_phi*(A458+0.5),"")</f>
        <is>
          <t/>
        </is>
      </c>
      <c r="D458" s="8" t="inlineStr">
        <f aca="false">IF(A458&lt;&gt;"",DEGREES(C458),"")</f>
        <is>
          <t/>
        </is>
      </c>
      <c r="E458" s="24" t="inlineStr">
        <f aca="false">IF(A458&lt;&gt;"",_phi*(B458+0.5),"")</f>
        <is>
          <t/>
        </is>
      </c>
      <c r="F458" s="8" t="inlineStr">
        <f aca="false">IF(A458&lt;&gt;"",DEGREES(E458),"")</f>
        <is>
          <t/>
        </is>
      </c>
      <c r="G458" s="8" t="inlineStr">
        <f aca="false">IF(A458&lt;&gt;"",LOOKUP(A458,h!$A$3:$A$30,h!$D$3:$D$30),"")</f>
        <is>
          <t/>
        </is>
      </c>
      <c r="H458" s="8" t="inlineStr">
        <f aca="false">IF(A458&lt;&gt;"",LOOKUP(B458,h!$A$3:$A$30,h!$D$3:$D$30),"")</f>
        <is>
          <t/>
        </is>
      </c>
      <c r="I458" s="8" t="inlineStr">
        <f aca="false">IF(A458&lt;&gt;"",_zif,"")</f>
        <is>
          <t/>
        </is>
      </c>
      <c r="J458" s="8" t="inlineStr">
        <f aca="false">IF(A458&lt;&gt;"",$G458+'v1 Frame'!D$3*COS($C458)+'v1 Frame'!E$3*SIN($C458)*SIN($E458)+'v1 Frame'!F$3*SIN($C458)*COS($E458),"")</f>
        <is>
          <t/>
        </is>
      </c>
      <c r="K458" s="8" t="inlineStr">
        <f aca="false">IF(A458&lt;&gt;"",$H458+'v1 Frame'!E$3*COS($E458)-'v1 Frame'!F$3*SIN($E458),"")</f>
        <is>
          <t/>
        </is>
      </c>
      <c r="L458" s="8" t="inlineStr">
        <f aca="false">IF(A458&lt;&gt;"",$I458-'v1 Frame'!D$3*SIN($C458)+'v1 Frame'!E$3*COS($C458)*SIN($E458)+'v1 Frame'!F$3*COS($C458)*COS($E458),"")</f>
        <is>
          <t/>
        </is>
      </c>
      <c r="M458" s="8" t="inlineStr">
        <f aca="false">IF(A458&lt;&gt;"",$G458+'v1 Frame'!G$3*COS($C458)+'v1 Frame'!H$3*SIN($C458)*SIN($E458)+'v1 Frame'!I$3*SIN($C458)*COS($E458),"")</f>
        <is>
          <t/>
        </is>
      </c>
      <c r="N458" s="8" t="inlineStr">
        <f aca="false">IF(A458&lt;&gt;"",$H458+'v1 Frame'!H$3*COS($E458)-'v1 Frame'!I$3*SIN($E458),"")</f>
        <is>
          <t/>
        </is>
      </c>
      <c r="O458" s="8" t="inlineStr">
        <f aca="false">IF(A458&lt;&gt;"",$I458-'v1 Frame'!G$3*SIN($C458)+'v1 Frame'!H$3*COS($C458)*SIN($E458)+'v1 Frame'!I$3*COS($C458)*COS($E458),"")</f>
        <is>
          <t/>
        </is>
      </c>
      <c r="P458" s="8" t="inlineStr">
        <f aca="false">IF(A458&lt;&gt;"",$G458+'v1 Frame'!J$3*COS($C458)+'v1 Frame'!K$3*SIN($C458)*SIN($E458)+'v1 Frame'!L$3*SIN($C458)*COS($E458),"")</f>
        <is>
          <t/>
        </is>
      </c>
      <c r="Q458" s="8" t="inlineStr">
        <f aca="false">IF(A458&lt;&gt;"",$H458+'v1 Frame'!K$3*COS($E458)-'v1 Frame'!L$3*SIN($E458),"")</f>
        <is>
          <t/>
        </is>
      </c>
      <c r="R458" s="8" t="inlineStr">
        <f aca="false">IF(A458&lt;&gt;"",$I458-'v1 Frame'!J$3*SIN($C458)+'v1 Frame'!K$3*COS($C458)*SIN($E458)+'v1 Frame'!L$3*COS($C458)*COS($E458),"")</f>
        <is>
          <t/>
        </is>
      </c>
      <c r="S458" s="8" t="inlineStr">
        <f aca="false">IF(A458&lt;&gt;"",$G458+'v1 Frame'!M$3*COS($C458)+'v1 Frame'!N$3*SIN($C458)*SIN($E458)+'v1 Frame'!O$3*SIN($C458)*COS($E458),"")</f>
        <is>
          <t/>
        </is>
      </c>
      <c r="T458" s="8" t="inlineStr">
        <f aca="false">IF(A458&lt;&gt;"",$H458+'v1 Frame'!N$3*COS($E458)-'v1 Frame'!O$3*SIN($E458),"")</f>
        <is>
          <t/>
        </is>
      </c>
      <c r="U458" s="8" t="inlineStr">
        <f aca="false">IF(A458&lt;&gt;"",$I458-'v1 Frame'!M$3*SIN($C458)+'v1 Frame'!N$3*COS($C458)*SIN($E458)+'v1 Frame'!O$3*COS($C458)*COS($E458),"")</f>
        <is>
          <t/>
        </is>
      </c>
      <c r="V458" s="8" t="inlineStr">
        <f aca="false">IF(A458&lt;&gt;"",$G458+'v1 Frame'!P$3*COS($C458)+'v1 Frame'!Q$3*SIN($C458)*SIN($E458)+'v1 Frame'!R$3*SIN($C458)*COS($E458),"")</f>
        <is>
          <t/>
        </is>
      </c>
      <c r="W458" s="8" t="inlineStr">
        <f aca="false">IF(A458&lt;&gt;"",$H458+'v1 Frame'!Q$3*COS($E458)-'v1 Frame'!R$3*SIN($E458),"")</f>
        <is>
          <t/>
        </is>
      </c>
      <c r="X458" s="8" t="inlineStr">
        <f aca="false">IF(A458&lt;&gt;"",$I458-'v1 Frame'!P$3*SIN($C458)+'v1 Frame'!Q$3*COS($C458)*SIN($E458)+'v1 Frame'!R$3*COS($C458)*COS($E458),"")</f>
        <is>
          <t/>
        </is>
      </c>
      <c r="Y458" s="8" t="inlineStr">
        <f aca="false">IF(A458&lt;&gt;"",$G458+'v1 Frame'!S$3*COS($C458)+'v1 Frame'!T$3*SIN($C458)*SIN($E458)+'v1 Frame'!U$3*SIN($C458)*COS($E458),"")</f>
        <is>
          <t/>
        </is>
      </c>
      <c r="Z458" s="8" t="inlineStr">
        <f aca="false">IF(A458&lt;&gt;"",$H458+'v1 Frame'!T$3*COS($E458)-'v1 Frame'!U$3*SIN($E458),"")</f>
        <is>
          <t/>
        </is>
      </c>
      <c r="AA458" s="8" t="inlineStr">
        <f aca="false">IF(A458&lt;&gt;"",$I458-'v1 Frame'!S$3*SIN($C458)+'v1 Frame'!T$3*COS($C458)*SIN($E458)+'v1 Frame'!U$3*COS($C458)*COS($E458),"")</f>
        <is>
          <t/>
        </is>
      </c>
      <c r="AB458" s="8" t="inlineStr">
        <f aca="false">IF(A458&lt;&gt;"",$G458+'v1 Frame'!V$3*COS($C458)+'v1 Frame'!W$3*SIN($C458)*SIN($E458)+'v1 Frame'!X$3*SIN($C458)*COS($E458),"")</f>
        <is>
          <t/>
        </is>
      </c>
      <c r="AC458" s="8" t="inlineStr">
        <f aca="false">IF(A458&lt;&gt;"",$H458+'v1 Frame'!W$3*COS($E458)-'v1 Frame'!X$3*SIN($E458),"")</f>
        <is>
          <t/>
        </is>
      </c>
      <c r="AD458" s="8" t="inlineStr">
        <f aca="false">IF(A458&lt;&gt;"",$I458-'v1 Frame'!V$3*SIN($C458)+'v1 Frame'!W$3*COS($C458)*SIN($E458)+'v1 Frame'!X$3*COS($C458)*COS($E458),"")</f>
        <is>
          <t/>
        </is>
      </c>
      <c r="AE458" s="25" t="inlineStr">
        <f aca="false">IF(A458&lt;&gt;"",$G458+'v1 Frame'!Y$3*COS($C458)+'v1 Frame'!Z$3*SIN($C458)*SIN($E458)+'v1 Frame'!AA$3*SIN($C458)*COS($E458),"")</f>
        <is>
          <t/>
        </is>
      </c>
      <c r="AF458" s="25" t="inlineStr">
        <f aca="false">IF(A458&lt;&gt;"",$H458+'v1 Frame'!Z$3*COS($E458)-'v1 Frame'!AA$3*SIN($E458),"")</f>
        <is>
          <t/>
        </is>
      </c>
      <c r="AG458" s="25" t="inlineStr">
        <f aca="false">IF(A458&lt;&gt;"",$I458-'v1 Frame'!Y$3*SIN($C458)+'v1 Frame'!Z$3*COS($C458)*SIN($E458)+'v1 Frame'!AA$3*COS($C458)*COS($E458),"")</f>
        <is>
          <t/>
        </is>
      </c>
      <c r="AH458" s="8" t="inlineStr">
        <f aca="false">IF(A458&lt;&gt;"",SQRT(SUMSQ(G458:I458)),"")</f>
        <is>
          <t/>
        </is>
      </c>
      <c r="AI458" s="8" t="inlineStr">
        <f aca="false">IF(A458&lt;&gt;"",IF(AH458&lt;&gt;0,ACOS(I458/AH458),0),"")</f>
        <is>
          <t/>
        </is>
      </c>
      <c r="AJ458" s="8" t="inlineStr">
        <f aca="false">IF(A458&lt;&gt;"",DEGREES(AI458),"")</f>
        <is>
          <t/>
        </is>
      </c>
      <c r="AK458" s="8" t="inlineStr">
        <f aca="false">IF(A458&lt;&gt;"",IF(OR(G458&lt;&gt;0,H458&lt;&gt;0),ATAN2(G458,H458),0),"")</f>
        <is>
          <t/>
        </is>
      </c>
      <c r="AL458" s="8" t="inlineStr">
        <f aca="false">IF(A458&lt;&gt;"",DEGREES(AK458),"")</f>
        <is>
          <t/>
        </is>
      </c>
      <c r="AM458" s="8" t="inlineStr">
        <f aca="false">IF(A458&lt;&gt;"",SQRT(SUMSQ(J458:L458)),"")</f>
        <is>
          <t/>
        </is>
      </c>
      <c r="AN458" s="8" t="inlineStr">
        <f aca="false">IF(A458&lt;&gt;"",IF(AM458&lt;&gt;0,ACOS(L458/AM458),0),"")</f>
        <is>
          <t/>
        </is>
      </c>
      <c r="AO458" s="8" t="inlineStr">
        <f aca="false">IF(A458&lt;&gt;"",DEGREES(AN458),"")</f>
        <is>
          <t/>
        </is>
      </c>
      <c r="AP458" s="8" t="inlineStr">
        <f aca="false">IF(A458&lt;&gt;"",IF(OR(J458&lt;&gt;0,K458&lt;&gt;0),ATAN2(J458,K458),0),"")</f>
        <is>
          <t/>
        </is>
      </c>
      <c r="AQ458" s="8" t="inlineStr">
        <f aca="false">IF(A458&lt;&gt;"",DEGREES(AP458),"")</f>
        <is>
          <t/>
        </is>
      </c>
      <c r="AR458" s="8" t="inlineStr">
        <f aca="false">IF(A458&lt;&gt;"",SQRT(SUMSQ(M458:O458)),"")</f>
        <is>
          <t/>
        </is>
      </c>
      <c r="AS458" s="8" t="inlineStr">
        <f aca="false">IF(A458&lt;&gt;"",IF(AR458&lt;&gt;0,ACOS(O458/AR458),0),"")</f>
        <is>
          <t/>
        </is>
      </c>
      <c r="AT458" s="8" t="inlineStr">
        <f aca="false">IF(A458&lt;&gt;"",DEGREES(AS458),"")</f>
        <is>
          <t/>
        </is>
      </c>
      <c r="AU458" s="8" t="inlineStr">
        <f aca="false">IF(A458&lt;&gt;"",IF(OR(M458&lt;&gt;0,N458&lt;&gt;0),ATAN2(M458,N458),0),"")</f>
        <is>
          <t/>
        </is>
      </c>
      <c r="AV458" s="8" t="inlineStr">
        <f aca="false">IF(A458&lt;&gt;"",DEGREES(AU458),"")</f>
        <is>
          <t/>
        </is>
      </c>
      <c r="AW458" s="8" t="inlineStr">
        <f aca="false">IF(A458&lt;&gt;"",SQRT(SUMSQ(P458:R458)),"")</f>
        <is>
          <t/>
        </is>
      </c>
      <c r="AX458" s="8" t="inlineStr">
        <f aca="false">IF(A458&lt;&gt;"",IF(AW458&lt;&gt;0,ACOS(R458/AW458),0),"")</f>
        <is>
          <t/>
        </is>
      </c>
      <c r="AY458" s="8" t="inlineStr">
        <f aca="false">IF(A458&lt;&gt;"",DEGREES(AX458),"")</f>
        <is>
          <t/>
        </is>
      </c>
      <c r="AZ458" s="8" t="inlineStr">
        <f aca="false">IF(A458&lt;&gt;"",IF(OR(P458&lt;&gt;0,Q458&lt;&gt;0),ATAN2(P458,Q458),0),"")</f>
        <is>
          <t/>
        </is>
      </c>
      <c r="BA458" s="8" t="inlineStr">
        <f aca="false">IF(A458&lt;&gt;"",DEGREES(AZ458),"")</f>
        <is>
          <t/>
        </is>
      </c>
      <c r="BB458" s="8" t="inlineStr">
        <f aca="false">IF(A458&lt;&gt;"",SQRT(SUMSQ(S458:U458)),"")</f>
        <is>
          <t/>
        </is>
      </c>
      <c r="BC458" s="8" t="inlineStr">
        <f aca="false">IF(A458&lt;&gt;"",IF(BB458&lt;&gt;0,ACOS(U458/BB458),0),"")</f>
        <is>
          <t/>
        </is>
      </c>
      <c r="BD458" s="8" t="inlineStr">
        <f aca="false">IF(A458&lt;&gt;"",DEGREES(BC458),"")</f>
        <is>
          <t/>
        </is>
      </c>
      <c r="BE458" s="8" t="inlineStr">
        <f aca="false">IF(A458&lt;&gt;"",IF(OR(S458&lt;&gt;0,T458&lt;&gt;0),ATAN2(S458,T458),0),"")</f>
        <is>
          <t/>
        </is>
      </c>
      <c r="BF458" s="8" t="inlineStr">
        <f aca="false">IF(A458&lt;&gt;"",DEGREES(BE458),"")</f>
        <is>
          <t/>
        </is>
      </c>
      <c r="BG458" s="8" t="inlineStr">
        <f aca="false">IF(A458&lt;&gt;"",SQRT(SUMSQ(V458:X458)),"")</f>
        <is>
          <t/>
        </is>
      </c>
      <c r="BH458" s="8" t="inlineStr">
        <f aca="false">IF(A458&lt;&gt;"",IF(BG458&lt;&gt;0,ACOS(X458/BG458),0),"")</f>
        <is>
          <t/>
        </is>
      </c>
      <c r="BI458" s="8" t="inlineStr">
        <f aca="false">IF(A458&lt;&gt;"",DEGREES(BH458),"")</f>
        <is>
          <t/>
        </is>
      </c>
      <c r="BJ458" s="8" t="inlineStr">
        <f aca="false">IF(A458&lt;&gt;"",IF(OR(V458&lt;&gt;0,W458&lt;&gt;0),ATAN2(V458,W458),0),"")</f>
        <is>
          <t/>
        </is>
      </c>
      <c r="BK458" s="8" t="inlineStr">
        <f aca="false">IF(A458&lt;&gt;"",DEGREES(BJ458),"")</f>
        <is>
          <t/>
        </is>
      </c>
      <c r="BL458" s="8" t="inlineStr">
        <f aca="false">IF(A458&lt;&gt;"",SQRT(SUMSQ(Y458:AA458)),"")</f>
        <is>
          <t/>
        </is>
      </c>
      <c r="BM458" s="8" t="inlineStr">
        <f aca="false">IF(A458&lt;&gt;"",IF(BL458&lt;&gt;0,ACOS(AA458/BL458),0),"")</f>
        <is>
          <t/>
        </is>
      </c>
      <c r="BN458" s="8" t="inlineStr">
        <f aca="false">IF(A458&lt;&gt;"",DEGREES(BM458),"")</f>
        <is>
          <t/>
        </is>
      </c>
      <c r="BO458" s="8" t="inlineStr">
        <f aca="false">IF(A458&lt;&gt;"",IF(OR(Y458&lt;&gt;0,Z458&lt;&gt;0),ATAN2(Y458,Z458),0),"")</f>
        <is>
          <t/>
        </is>
      </c>
      <c r="BP458" s="8" t="inlineStr">
        <f aca="false">IF(A458&lt;&gt;"",DEGREES(BO458),"")</f>
        <is>
          <t/>
        </is>
      </c>
      <c r="BQ458" s="8" t="inlineStr">
        <f aca="false">IF(A458&lt;&gt;"",SQRT(SUMSQ(AB458:AD458)),"")</f>
        <is>
          <t/>
        </is>
      </c>
      <c r="BR458" s="8" t="inlineStr">
        <f aca="false">IF(A458&lt;&gt;"",IF(BQ458&lt;&gt;0,ACOS(AD458/BQ458),0),"")</f>
        <is>
          <t/>
        </is>
      </c>
      <c r="BS458" s="8" t="inlineStr">
        <f aca="false">IF(A458&lt;&gt;"",DEGREES(BR458),"")</f>
        <is>
          <t/>
        </is>
      </c>
      <c r="BT458" s="8" t="inlineStr">
        <f aca="false">IF(A458&lt;&gt;"",IF(OR(AB458&lt;&gt;0,AC458&lt;&gt;0),ATAN2(AB458,AC458),0),"")</f>
        <is>
          <t/>
        </is>
      </c>
      <c r="BU458" s="8" t="inlineStr">
        <f aca="false">IF(A458&lt;&gt;"",DEGREES(BT458),"")</f>
        <is>
          <t/>
        </is>
      </c>
      <c r="BV458" s="8" t="inlineStr">
        <f aca="false">IF(A458&lt;&gt;"",SQRT(SUMSQ(AE458:AG458)),"")</f>
        <is>
          <t/>
        </is>
      </c>
      <c r="BW458" s="8" t="inlineStr">
        <f aca="false">IF(A458&lt;&gt;"",IF(BV458&lt;&gt;0,ACOS(AG458/BV458),0),"")</f>
        <is>
          <t/>
        </is>
      </c>
      <c r="BX458" s="8" t="inlineStr">
        <f aca="false">IF(A458&lt;&gt;"",DEGREES(BW458),"")</f>
        <is>
          <t/>
        </is>
      </c>
      <c r="BY458" s="8" t="inlineStr">
        <f aca="false">IF(A458&lt;&gt;"",IF(OR(AF458&lt;&gt;0,AG458&lt;&gt;0),ATAN2(AF458,AG458),0),"")</f>
        <is>
          <t/>
        </is>
      </c>
      <c r="BZ458" s="8" t="inlineStr">
        <f aca="false">IF(A458&lt;&gt;"",DEGREES(BY458),"")</f>
        <is>
          <t/>
        </is>
      </c>
      <c r="CA458" s="0" t="inlineStr">
        <f aca="false">IF(A458&lt;&gt;"",IF(AND(AI458&lt;Parameters!$B$11,AI458&gt;Parameters!$B$12,AN458&lt;Parameters!$B$11,AN458&gt;Parameters!$B$12,AS458&lt;Parameters!$B$11,AS458&gt;Parameters!$B$12,AX458&lt;Parameters!$B$11,AX458&gt;Parameters!$B$12,BC458&lt;Parameters!$B$11,BC458&gt;Parameters!$B$12,BM458&lt;Parameters!$B$11,BM458&gt;Parameters!$B$12,BR458&lt;Parameters!$B$11,BR458&gt;Parameters!$B$12,BW458&lt;Parameters!$B$11,BW458&gt;Parameters!$B$12),1,0),"")</f>
        <is>
          <t/>
        </is>
      </c>
      <c r="CB458" s="0" t="inlineStr">
        <f aca="false">IF(A458&lt;&gt;"",IF(OR(AI458&lt;Parameters!$B$12,AI458&gt;Parameters!$B$11),0,1),"")</f>
        <is>
          <t/>
        </is>
      </c>
      <c r="CC458" s="0" t="inlineStr">
        <f aca="false">IF(A458&lt;&gt;"",IF(OR(AN458&lt;Parameters!$B$12,AN458&gt;Parameters!$B$11),0,1),"")</f>
        <is>
          <t/>
        </is>
      </c>
      <c r="CD458" s="0" t="inlineStr">
        <f aca="false">IF(A458&lt;&gt;"",IF(OR(AS458&lt;Parameters!$B$12,AS458&gt;Parameters!$B$11),0,1),"")</f>
        <is>
          <t/>
        </is>
      </c>
      <c r="CE458" s="0" t="inlineStr">
        <f aca="false">IF(A458&lt;&gt;"",IF(OR(AX458&lt;Parameters!$B$12,AX458&gt;Parameters!$B$11),0,1),"")</f>
        <is>
          <t/>
        </is>
      </c>
      <c r="CF458" s="0" t="inlineStr">
        <f aca="false">IF(A458&lt;&gt;"",IF(OR(BC458&lt;Parameters!$B$12,BC458&gt;Parameters!$B$11),0,1),"")</f>
        <is>
          <t/>
        </is>
      </c>
      <c r="CG458" s="0" t="inlineStr">
        <f aca="false">IF(A458&lt;&gt;"",IF(OR(BH458&lt;Parameters!$B$12,BH458&gt;Parameters!$B$11),0,1),"")</f>
        <is>
          <t/>
        </is>
      </c>
      <c r="CH458" s="0" t="inlineStr">
        <f aca="false">IF(A458&lt;&gt;"",IF(OR(BM458&lt;Parameters!$B$12,BM458&gt;Parameters!$B$11),0,1),"")</f>
        <is>
          <t/>
        </is>
      </c>
      <c r="CI458" s="0" t="inlineStr">
        <f aca="false">IF(A458&lt;&gt;"",IF(OR(BR458&lt;Parameters!$B$12,BR458&gt;Parameters!$B$11),0,1),"")</f>
        <is>
          <t/>
        </is>
      </c>
      <c r="CJ458" s="0" t="inlineStr">
        <f aca="false">IF(A458&lt;&gt;"",IF(OR(BW458&lt;Parameters!$B$12,BW458&gt;Parameters!$B$11),0,1),"")</f>
        <is>
          <t/>
        </is>
      </c>
      <c r="CK458" s="26" t="inlineStr">
        <f aca="false">IF(A458&lt;&gt;"",SUM(CB458:CJ458)/9,"")</f>
        <is>
          <t/>
        </is>
      </c>
      <c r="CL458" s="0" t="inlineStr">
        <f aca="false">IF(A458&lt;&gt;"",CK458*9,"")</f>
        <is>
          <t/>
        </is>
      </c>
      <c r="CM458" s="8" t="inlineStr">
        <f aca="false">IF(A458&lt;&gt;"",TEXT(B458,CM$2)&amp;" "&amp;TEXT(A458,CM$2),"")</f>
        <is>
          <t/>
        </is>
      </c>
    </row>
    <row r="459" customFormat="false" ht="15" hidden="false" customHeight="false" outlineLevel="0" collapsed="false">
      <c r="A459" s="0" t="inlineStr">
        <f aca="false">IF(OR(B458&lt;Parameters!$K$12,A458&lt;Parameters!$K$12),IF(A458&lt;Parameters!$K$12,A458+1,0),"")</f>
        <is>
          <t/>
        </is>
      </c>
      <c r="B459" s="0" t="inlineStr">
        <f aca="false">IF(A459&lt;&gt;"",IF(A459=0,B458+1,B458),"")</f>
        <is>
          <t/>
        </is>
      </c>
      <c r="C459" s="24" t="inlineStr">
        <f aca="false">IF(A459&lt;&gt;"",-_phi*(A459+0.5),"")</f>
        <is>
          <t/>
        </is>
      </c>
      <c r="D459" s="8" t="inlineStr">
        <f aca="false">IF(A459&lt;&gt;"",DEGREES(C459),"")</f>
        <is>
          <t/>
        </is>
      </c>
      <c r="E459" s="24" t="inlineStr">
        <f aca="false">IF(A459&lt;&gt;"",_phi*(B459+0.5),"")</f>
        <is>
          <t/>
        </is>
      </c>
      <c r="F459" s="8" t="inlineStr">
        <f aca="false">IF(A459&lt;&gt;"",DEGREES(E459),"")</f>
        <is>
          <t/>
        </is>
      </c>
      <c r="G459" s="8" t="inlineStr">
        <f aca="false">IF(A459&lt;&gt;"",LOOKUP(A459,h!$A$3:$A$30,h!$D$3:$D$30),"")</f>
        <is>
          <t/>
        </is>
      </c>
      <c r="H459" s="8" t="inlineStr">
        <f aca="false">IF(A459&lt;&gt;"",LOOKUP(B459,h!$A$3:$A$30,h!$D$3:$D$30),"")</f>
        <is>
          <t/>
        </is>
      </c>
      <c r="I459" s="8" t="inlineStr">
        <f aca="false">IF(A459&lt;&gt;"",_zif,"")</f>
        <is>
          <t/>
        </is>
      </c>
      <c r="J459" s="8" t="inlineStr">
        <f aca="false">IF(A459&lt;&gt;"",$G459+'v1 Frame'!D$3*COS($C459)+'v1 Frame'!E$3*SIN($C459)*SIN($E459)+'v1 Frame'!F$3*SIN($C459)*COS($E459),"")</f>
        <is>
          <t/>
        </is>
      </c>
      <c r="K459" s="8" t="inlineStr">
        <f aca="false">IF(A459&lt;&gt;"",$H459+'v1 Frame'!E$3*COS($E459)-'v1 Frame'!F$3*SIN($E459),"")</f>
        <is>
          <t/>
        </is>
      </c>
      <c r="L459" s="8" t="inlineStr">
        <f aca="false">IF(A459&lt;&gt;"",$I459-'v1 Frame'!D$3*SIN($C459)+'v1 Frame'!E$3*COS($C459)*SIN($E459)+'v1 Frame'!F$3*COS($C459)*COS($E459),"")</f>
        <is>
          <t/>
        </is>
      </c>
      <c r="M459" s="8" t="inlineStr">
        <f aca="false">IF(A459&lt;&gt;"",$G459+'v1 Frame'!G$3*COS($C459)+'v1 Frame'!H$3*SIN($C459)*SIN($E459)+'v1 Frame'!I$3*SIN($C459)*COS($E459),"")</f>
        <is>
          <t/>
        </is>
      </c>
      <c r="N459" s="8" t="inlineStr">
        <f aca="false">IF(A459&lt;&gt;"",$H459+'v1 Frame'!H$3*COS($E459)-'v1 Frame'!I$3*SIN($E459),"")</f>
        <is>
          <t/>
        </is>
      </c>
      <c r="O459" s="8" t="inlineStr">
        <f aca="false">IF(A459&lt;&gt;"",$I459-'v1 Frame'!G$3*SIN($C459)+'v1 Frame'!H$3*COS($C459)*SIN($E459)+'v1 Frame'!I$3*COS($C459)*COS($E459),"")</f>
        <is>
          <t/>
        </is>
      </c>
      <c r="P459" s="8" t="inlineStr">
        <f aca="false">IF(A459&lt;&gt;"",$G459+'v1 Frame'!J$3*COS($C459)+'v1 Frame'!K$3*SIN($C459)*SIN($E459)+'v1 Frame'!L$3*SIN($C459)*COS($E459),"")</f>
        <is>
          <t/>
        </is>
      </c>
      <c r="Q459" s="8" t="inlineStr">
        <f aca="false">IF(A459&lt;&gt;"",$H459+'v1 Frame'!K$3*COS($E459)-'v1 Frame'!L$3*SIN($E459),"")</f>
        <is>
          <t/>
        </is>
      </c>
      <c r="R459" s="8" t="inlineStr">
        <f aca="false">IF(A459&lt;&gt;"",$I459-'v1 Frame'!J$3*SIN($C459)+'v1 Frame'!K$3*COS($C459)*SIN($E459)+'v1 Frame'!L$3*COS($C459)*COS($E459),"")</f>
        <is>
          <t/>
        </is>
      </c>
      <c r="S459" s="8" t="inlineStr">
        <f aca="false">IF(A459&lt;&gt;"",$G459+'v1 Frame'!M$3*COS($C459)+'v1 Frame'!N$3*SIN($C459)*SIN($E459)+'v1 Frame'!O$3*SIN($C459)*COS($E459),"")</f>
        <is>
          <t/>
        </is>
      </c>
      <c r="T459" s="8" t="inlineStr">
        <f aca="false">IF(A459&lt;&gt;"",$H459+'v1 Frame'!N$3*COS($E459)-'v1 Frame'!O$3*SIN($E459),"")</f>
        <is>
          <t/>
        </is>
      </c>
      <c r="U459" s="8" t="inlineStr">
        <f aca="false">IF(A459&lt;&gt;"",$I459-'v1 Frame'!M$3*SIN($C459)+'v1 Frame'!N$3*COS($C459)*SIN($E459)+'v1 Frame'!O$3*COS($C459)*COS($E459),"")</f>
        <is>
          <t/>
        </is>
      </c>
      <c r="V459" s="8" t="inlineStr">
        <f aca="false">IF(A459&lt;&gt;"",$G459+'v1 Frame'!P$3*COS($C459)+'v1 Frame'!Q$3*SIN($C459)*SIN($E459)+'v1 Frame'!R$3*SIN($C459)*COS($E459),"")</f>
        <is>
          <t/>
        </is>
      </c>
      <c r="W459" s="8" t="inlineStr">
        <f aca="false">IF(A459&lt;&gt;"",$H459+'v1 Frame'!Q$3*COS($E459)-'v1 Frame'!R$3*SIN($E459),"")</f>
        <is>
          <t/>
        </is>
      </c>
      <c r="X459" s="8" t="inlineStr">
        <f aca="false">IF(A459&lt;&gt;"",$I459-'v1 Frame'!P$3*SIN($C459)+'v1 Frame'!Q$3*COS($C459)*SIN($E459)+'v1 Frame'!R$3*COS($C459)*COS($E459),"")</f>
        <is>
          <t/>
        </is>
      </c>
      <c r="Y459" s="8" t="inlineStr">
        <f aca="false">IF(A459&lt;&gt;"",$G459+'v1 Frame'!S$3*COS($C459)+'v1 Frame'!T$3*SIN($C459)*SIN($E459)+'v1 Frame'!U$3*SIN($C459)*COS($E459),"")</f>
        <is>
          <t/>
        </is>
      </c>
      <c r="Z459" s="8" t="inlineStr">
        <f aca="false">IF(A459&lt;&gt;"",$H459+'v1 Frame'!T$3*COS($E459)-'v1 Frame'!U$3*SIN($E459),"")</f>
        <is>
          <t/>
        </is>
      </c>
      <c r="AA459" s="8" t="inlineStr">
        <f aca="false">IF(A459&lt;&gt;"",$I459-'v1 Frame'!S$3*SIN($C459)+'v1 Frame'!T$3*COS($C459)*SIN($E459)+'v1 Frame'!U$3*COS($C459)*COS($E459),"")</f>
        <is>
          <t/>
        </is>
      </c>
      <c r="AB459" s="8" t="inlineStr">
        <f aca="false">IF(A459&lt;&gt;"",$G459+'v1 Frame'!V$3*COS($C459)+'v1 Frame'!W$3*SIN($C459)*SIN($E459)+'v1 Frame'!X$3*SIN($C459)*COS($E459),"")</f>
        <is>
          <t/>
        </is>
      </c>
      <c r="AC459" s="8" t="inlineStr">
        <f aca="false">IF(A459&lt;&gt;"",$H459+'v1 Frame'!W$3*COS($E459)-'v1 Frame'!X$3*SIN($E459),"")</f>
        <is>
          <t/>
        </is>
      </c>
      <c r="AD459" s="8" t="inlineStr">
        <f aca="false">IF(A459&lt;&gt;"",$I459-'v1 Frame'!V$3*SIN($C459)+'v1 Frame'!W$3*COS($C459)*SIN($E459)+'v1 Frame'!X$3*COS($C459)*COS($E459),"")</f>
        <is>
          <t/>
        </is>
      </c>
      <c r="AE459" s="25" t="inlineStr">
        <f aca="false">IF(A459&lt;&gt;"",$G459+'v1 Frame'!Y$3*COS($C459)+'v1 Frame'!Z$3*SIN($C459)*SIN($E459)+'v1 Frame'!AA$3*SIN($C459)*COS($E459),"")</f>
        <is>
          <t/>
        </is>
      </c>
      <c r="AF459" s="25" t="inlineStr">
        <f aca="false">IF(A459&lt;&gt;"",$H459+'v1 Frame'!Z$3*COS($E459)-'v1 Frame'!AA$3*SIN($E459),"")</f>
        <is>
          <t/>
        </is>
      </c>
      <c r="AG459" s="25" t="inlineStr">
        <f aca="false">IF(A459&lt;&gt;"",$I459-'v1 Frame'!Y$3*SIN($C459)+'v1 Frame'!Z$3*COS($C459)*SIN($E459)+'v1 Frame'!AA$3*COS($C459)*COS($E459),"")</f>
        <is>
          <t/>
        </is>
      </c>
      <c r="AH459" s="8" t="inlineStr">
        <f aca="false">IF(A459&lt;&gt;"",SQRT(SUMSQ(G459:I459)),"")</f>
        <is>
          <t/>
        </is>
      </c>
      <c r="AI459" s="8" t="inlineStr">
        <f aca="false">IF(A459&lt;&gt;"",IF(AH459&lt;&gt;0,ACOS(I459/AH459),0),"")</f>
        <is>
          <t/>
        </is>
      </c>
      <c r="AJ459" s="8" t="inlineStr">
        <f aca="false">IF(A459&lt;&gt;"",DEGREES(AI459),"")</f>
        <is>
          <t/>
        </is>
      </c>
      <c r="AK459" s="8" t="inlineStr">
        <f aca="false">IF(A459&lt;&gt;"",IF(OR(G459&lt;&gt;0,H459&lt;&gt;0),ATAN2(G459,H459),0),"")</f>
        <is>
          <t/>
        </is>
      </c>
      <c r="AL459" s="8" t="inlineStr">
        <f aca="false">IF(A459&lt;&gt;"",DEGREES(AK459),"")</f>
        <is>
          <t/>
        </is>
      </c>
      <c r="AM459" s="8" t="inlineStr">
        <f aca="false">IF(A459&lt;&gt;"",SQRT(SUMSQ(J459:L459)),"")</f>
        <is>
          <t/>
        </is>
      </c>
      <c r="AN459" s="8" t="inlineStr">
        <f aca="false">IF(A459&lt;&gt;"",IF(AM459&lt;&gt;0,ACOS(L459/AM459),0),"")</f>
        <is>
          <t/>
        </is>
      </c>
      <c r="AO459" s="8" t="inlineStr">
        <f aca="false">IF(A459&lt;&gt;"",DEGREES(AN459),"")</f>
        <is>
          <t/>
        </is>
      </c>
      <c r="AP459" s="8" t="inlineStr">
        <f aca="false">IF(A459&lt;&gt;"",IF(OR(J459&lt;&gt;0,K459&lt;&gt;0),ATAN2(J459,K459),0),"")</f>
        <is>
          <t/>
        </is>
      </c>
      <c r="AQ459" s="8" t="inlineStr">
        <f aca="false">IF(A459&lt;&gt;"",DEGREES(AP459),"")</f>
        <is>
          <t/>
        </is>
      </c>
      <c r="AR459" s="8" t="inlineStr">
        <f aca="false">IF(A459&lt;&gt;"",SQRT(SUMSQ(M459:O459)),"")</f>
        <is>
          <t/>
        </is>
      </c>
      <c r="AS459" s="8" t="inlineStr">
        <f aca="false">IF(A459&lt;&gt;"",IF(AR459&lt;&gt;0,ACOS(O459/AR459),0),"")</f>
        <is>
          <t/>
        </is>
      </c>
      <c r="AT459" s="8" t="inlineStr">
        <f aca="false">IF(A459&lt;&gt;"",DEGREES(AS459),"")</f>
        <is>
          <t/>
        </is>
      </c>
      <c r="AU459" s="8" t="inlineStr">
        <f aca="false">IF(A459&lt;&gt;"",IF(OR(M459&lt;&gt;0,N459&lt;&gt;0),ATAN2(M459,N459),0),"")</f>
        <is>
          <t/>
        </is>
      </c>
      <c r="AV459" s="8" t="inlineStr">
        <f aca="false">IF(A459&lt;&gt;"",DEGREES(AU459),"")</f>
        <is>
          <t/>
        </is>
      </c>
      <c r="AW459" s="8" t="inlineStr">
        <f aca="false">IF(A459&lt;&gt;"",SQRT(SUMSQ(P459:R459)),"")</f>
        <is>
          <t/>
        </is>
      </c>
      <c r="AX459" s="8" t="inlineStr">
        <f aca="false">IF(A459&lt;&gt;"",IF(AW459&lt;&gt;0,ACOS(R459/AW459),0),"")</f>
        <is>
          <t/>
        </is>
      </c>
      <c r="AY459" s="8" t="inlineStr">
        <f aca="false">IF(A459&lt;&gt;"",DEGREES(AX459),"")</f>
        <is>
          <t/>
        </is>
      </c>
      <c r="AZ459" s="8" t="inlineStr">
        <f aca="false">IF(A459&lt;&gt;"",IF(OR(P459&lt;&gt;0,Q459&lt;&gt;0),ATAN2(P459,Q459),0),"")</f>
        <is>
          <t/>
        </is>
      </c>
      <c r="BA459" s="8" t="inlineStr">
        <f aca="false">IF(A459&lt;&gt;"",DEGREES(AZ459),"")</f>
        <is>
          <t/>
        </is>
      </c>
      <c r="BB459" s="8" t="inlineStr">
        <f aca="false">IF(A459&lt;&gt;"",SQRT(SUMSQ(S459:U459)),"")</f>
        <is>
          <t/>
        </is>
      </c>
      <c r="BC459" s="8" t="inlineStr">
        <f aca="false">IF(A459&lt;&gt;"",IF(BB459&lt;&gt;0,ACOS(U459/BB459),0),"")</f>
        <is>
          <t/>
        </is>
      </c>
      <c r="BD459" s="8" t="inlineStr">
        <f aca="false">IF(A459&lt;&gt;"",DEGREES(BC459),"")</f>
        <is>
          <t/>
        </is>
      </c>
      <c r="BE459" s="8" t="inlineStr">
        <f aca="false">IF(A459&lt;&gt;"",IF(OR(S459&lt;&gt;0,T459&lt;&gt;0),ATAN2(S459,T459),0),"")</f>
        <is>
          <t/>
        </is>
      </c>
      <c r="BF459" s="8" t="inlineStr">
        <f aca="false">IF(A459&lt;&gt;"",DEGREES(BE459),"")</f>
        <is>
          <t/>
        </is>
      </c>
      <c r="BG459" s="8" t="inlineStr">
        <f aca="false">IF(A459&lt;&gt;"",SQRT(SUMSQ(V459:X459)),"")</f>
        <is>
          <t/>
        </is>
      </c>
      <c r="BH459" s="8" t="inlineStr">
        <f aca="false">IF(A459&lt;&gt;"",IF(BG459&lt;&gt;0,ACOS(X459/BG459),0),"")</f>
        <is>
          <t/>
        </is>
      </c>
      <c r="BI459" s="8" t="inlineStr">
        <f aca="false">IF(A459&lt;&gt;"",DEGREES(BH459),"")</f>
        <is>
          <t/>
        </is>
      </c>
      <c r="BJ459" s="8" t="inlineStr">
        <f aca="false">IF(A459&lt;&gt;"",IF(OR(V459&lt;&gt;0,W459&lt;&gt;0),ATAN2(V459,W459),0),"")</f>
        <is>
          <t/>
        </is>
      </c>
      <c r="BK459" s="8" t="inlineStr">
        <f aca="false">IF(A459&lt;&gt;"",DEGREES(BJ459),"")</f>
        <is>
          <t/>
        </is>
      </c>
      <c r="BL459" s="8" t="inlineStr">
        <f aca="false">IF(A459&lt;&gt;"",SQRT(SUMSQ(Y459:AA459)),"")</f>
        <is>
          <t/>
        </is>
      </c>
      <c r="BM459" s="8" t="inlineStr">
        <f aca="false">IF(A459&lt;&gt;"",IF(BL459&lt;&gt;0,ACOS(AA459/BL459),0),"")</f>
        <is>
          <t/>
        </is>
      </c>
      <c r="BN459" s="8" t="inlineStr">
        <f aca="false">IF(A459&lt;&gt;"",DEGREES(BM459),"")</f>
        <is>
          <t/>
        </is>
      </c>
      <c r="BO459" s="8" t="inlineStr">
        <f aca="false">IF(A459&lt;&gt;"",IF(OR(Y459&lt;&gt;0,Z459&lt;&gt;0),ATAN2(Y459,Z459),0),"")</f>
        <is>
          <t/>
        </is>
      </c>
      <c r="BP459" s="8" t="inlineStr">
        <f aca="false">IF(A459&lt;&gt;"",DEGREES(BO459),"")</f>
        <is>
          <t/>
        </is>
      </c>
      <c r="BQ459" s="8" t="inlineStr">
        <f aca="false">IF(A459&lt;&gt;"",SQRT(SUMSQ(AB459:AD459)),"")</f>
        <is>
          <t/>
        </is>
      </c>
      <c r="BR459" s="8" t="inlineStr">
        <f aca="false">IF(A459&lt;&gt;"",IF(BQ459&lt;&gt;0,ACOS(AD459/BQ459),0),"")</f>
        <is>
          <t/>
        </is>
      </c>
      <c r="BS459" s="8" t="inlineStr">
        <f aca="false">IF(A459&lt;&gt;"",DEGREES(BR459),"")</f>
        <is>
          <t/>
        </is>
      </c>
      <c r="BT459" s="8" t="inlineStr">
        <f aca="false">IF(A459&lt;&gt;"",IF(OR(AB459&lt;&gt;0,AC459&lt;&gt;0),ATAN2(AB459,AC459),0),"")</f>
        <is>
          <t/>
        </is>
      </c>
      <c r="BU459" s="8" t="inlineStr">
        <f aca="false">IF(A459&lt;&gt;"",DEGREES(BT459),"")</f>
        <is>
          <t/>
        </is>
      </c>
      <c r="BV459" s="8" t="inlineStr">
        <f aca="false">IF(A459&lt;&gt;"",SQRT(SUMSQ(AE459:AG459)),"")</f>
        <is>
          <t/>
        </is>
      </c>
      <c r="BW459" s="8" t="inlineStr">
        <f aca="false">IF(A459&lt;&gt;"",IF(BV459&lt;&gt;0,ACOS(AG459/BV459),0),"")</f>
        <is>
          <t/>
        </is>
      </c>
      <c r="BX459" s="8" t="inlineStr">
        <f aca="false">IF(A459&lt;&gt;"",DEGREES(BW459),"")</f>
        <is>
          <t/>
        </is>
      </c>
      <c r="BY459" s="8" t="inlineStr">
        <f aca="false">IF(A459&lt;&gt;"",IF(OR(AF459&lt;&gt;0,AG459&lt;&gt;0),ATAN2(AF459,AG459),0),"")</f>
        <is>
          <t/>
        </is>
      </c>
      <c r="BZ459" s="8" t="inlineStr">
        <f aca="false">IF(A459&lt;&gt;"",DEGREES(BY459),"")</f>
        <is>
          <t/>
        </is>
      </c>
      <c r="CA459" s="0" t="inlineStr">
        <f aca="false">IF(A459&lt;&gt;"",IF(AND(AI459&lt;Parameters!$B$11,AI459&gt;Parameters!$B$12,AN459&lt;Parameters!$B$11,AN459&gt;Parameters!$B$12,AS459&lt;Parameters!$B$11,AS459&gt;Parameters!$B$12,AX459&lt;Parameters!$B$11,AX459&gt;Parameters!$B$12,BC459&lt;Parameters!$B$11,BC459&gt;Parameters!$B$12,BM459&lt;Parameters!$B$11,BM459&gt;Parameters!$B$12,BR459&lt;Parameters!$B$11,BR459&gt;Parameters!$B$12,BW459&lt;Parameters!$B$11,BW459&gt;Parameters!$B$12),1,0),"")</f>
        <is>
          <t/>
        </is>
      </c>
      <c r="CB459" s="0" t="inlineStr">
        <f aca="false">IF(A459&lt;&gt;"",IF(OR(AI459&lt;Parameters!$B$12,AI459&gt;Parameters!$B$11),0,1),"")</f>
        <is>
          <t/>
        </is>
      </c>
      <c r="CC459" s="0" t="inlineStr">
        <f aca="false">IF(A459&lt;&gt;"",IF(OR(AN459&lt;Parameters!$B$12,AN459&gt;Parameters!$B$11),0,1),"")</f>
        <is>
          <t/>
        </is>
      </c>
      <c r="CD459" s="0" t="inlineStr">
        <f aca="false">IF(A459&lt;&gt;"",IF(OR(AS459&lt;Parameters!$B$12,AS459&gt;Parameters!$B$11),0,1),"")</f>
        <is>
          <t/>
        </is>
      </c>
      <c r="CE459" s="0" t="inlineStr">
        <f aca="false">IF(A459&lt;&gt;"",IF(OR(AX459&lt;Parameters!$B$12,AX459&gt;Parameters!$B$11),0,1),"")</f>
        <is>
          <t/>
        </is>
      </c>
      <c r="CF459" s="0" t="inlineStr">
        <f aca="false">IF(A459&lt;&gt;"",IF(OR(BC459&lt;Parameters!$B$12,BC459&gt;Parameters!$B$11),0,1),"")</f>
        <is>
          <t/>
        </is>
      </c>
      <c r="CG459" s="0" t="inlineStr">
        <f aca="false">IF(A459&lt;&gt;"",IF(OR(BH459&lt;Parameters!$B$12,BH459&gt;Parameters!$B$11),0,1),"")</f>
        <is>
          <t/>
        </is>
      </c>
      <c r="CH459" s="0" t="inlineStr">
        <f aca="false">IF(A459&lt;&gt;"",IF(OR(BM459&lt;Parameters!$B$12,BM459&gt;Parameters!$B$11),0,1),"")</f>
        <is>
          <t/>
        </is>
      </c>
      <c r="CI459" s="0" t="inlineStr">
        <f aca="false">IF(A459&lt;&gt;"",IF(OR(BR459&lt;Parameters!$B$12,BR459&gt;Parameters!$B$11),0,1),"")</f>
        <is>
          <t/>
        </is>
      </c>
      <c r="CJ459" s="0" t="inlineStr">
        <f aca="false">IF(A459&lt;&gt;"",IF(OR(BW459&lt;Parameters!$B$12,BW459&gt;Parameters!$B$11),0,1),"")</f>
        <is>
          <t/>
        </is>
      </c>
      <c r="CK459" s="26" t="inlineStr">
        <f aca="false">IF(A459&lt;&gt;"",SUM(CB459:CJ459)/9,"")</f>
        <is>
          <t/>
        </is>
      </c>
      <c r="CL459" s="0" t="inlineStr">
        <f aca="false">IF(A459&lt;&gt;"",CK459*9,"")</f>
        <is>
          <t/>
        </is>
      </c>
      <c r="CM459" s="8" t="inlineStr">
        <f aca="false">IF(A459&lt;&gt;"",TEXT(B459,CM$2)&amp;" "&amp;TEXT(A459,CM$2),"")</f>
        <is>
          <t/>
        </is>
      </c>
    </row>
    <row r="460" customFormat="false" ht="15" hidden="false" customHeight="false" outlineLevel="0" collapsed="false">
      <c r="A460" s="0" t="inlineStr">
        <f aca="false">IF(OR(B459&lt;Parameters!$K$12,A459&lt;Parameters!$K$12),IF(A459&lt;Parameters!$K$12,A459+1,0),"")</f>
        <is>
          <t/>
        </is>
      </c>
      <c r="B460" s="0" t="inlineStr">
        <f aca="false">IF(A460&lt;&gt;"",IF(A460=0,B459+1,B459),"")</f>
        <is>
          <t/>
        </is>
      </c>
      <c r="C460" s="24" t="inlineStr">
        <f aca="false">IF(A460&lt;&gt;"",-_phi*(A460+0.5),"")</f>
        <is>
          <t/>
        </is>
      </c>
      <c r="D460" s="8" t="inlineStr">
        <f aca="false">IF(A460&lt;&gt;"",DEGREES(C460),"")</f>
        <is>
          <t/>
        </is>
      </c>
      <c r="E460" s="24" t="inlineStr">
        <f aca="false">IF(A460&lt;&gt;"",_phi*(B460+0.5),"")</f>
        <is>
          <t/>
        </is>
      </c>
      <c r="F460" s="8" t="inlineStr">
        <f aca="false">IF(A460&lt;&gt;"",DEGREES(E460),"")</f>
        <is>
          <t/>
        </is>
      </c>
      <c r="G460" s="8" t="inlineStr">
        <f aca="false">IF(A460&lt;&gt;"",LOOKUP(A460,h!$A$3:$A$30,h!$D$3:$D$30),"")</f>
        <is>
          <t/>
        </is>
      </c>
      <c r="H460" s="8" t="inlineStr">
        <f aca="false">IF(A460&lt;&gt;"",LOOKUP(B460,h!$A$3:$A$30,h!$D$3:$D$30),"")</f>
        <is>
          <t/>
        </is>
      </c>
      <c r="I460" s="8" t="inlineStr">
        <f aca="false">IF(A460&lt;&gt;"",_zif,"")</f>
        <is>
          <t/>
        </is>
      </c>
      <c r="J460" s="8" t="inlineStr">
        <f aca="false">IF(A460&lt;&gt;"",$G460+'v1 Frame'!D$3*COS($C460)+'v1 Frame'!E$3*SIN($C460)*SIN($E460)+'v1 Frame'!F$3*SIN($C460)*COS($E460),"")</f>
        <is>
          <t/>
        </is>
      </c>
      <c r="K460" s="8" t="inlineStr">
        <f aca="false">IF(A460&lt;&gt;"",$H460+'v1 Frame'!E$3*COS($E460)-'v1 Frame'!F$3*SIN($E460),"")</f>
        <is>
          <t/>
        </is>
      </c>
      <c r="L460" s="8" t="inlineStr">
        <f aca="false">IF(A460&lt;&gt;"",$I460-'v1 Frame'!D$3*SIN($C460)+'v1 Frame'!E$3*COS($C460)*SIN($E460)+'v1 Frame'!F$3*COS($C460)*COS($E460),"")</f>
        <is>
          <t/>
        </is>
      </c>
      <c r="M460" s="8" t="inlineStr">
        <f aca="false">IF(A460&lt;&gt;"",$G460+'v1 Frame'!G$3*COS($C460)+'v1 Frame'!H$3*SIN($C460)*SIN($E460)+'v1 Frame'!I$3*SIN($C460)*COS($E460),"")</f>
        <is>
          <t/>
        </is>
      </c>
      <c r="N460" s="8" t="inlineStr">
        <f aca="false">IF(A460&lt;&gt;"",$H460+'v1 Frame'!H$3*COS($E460)-'v1 Frame'!I$3*SIN($E460),"")</f>
        <is>
          <t/>
        </is>
      </c>
      <c r="O460" s="8" t="inlineStr">
        <f aca="false">IF(A460&lt;&gt;"",$I460-'v1 Frame'!G$3*SIN($C460)+'v1 Frame'!H$3*COS($C460)*SIN($E460)+'v1 Frame'!I$3*COS($C460)*COS($E460),"")</f>
        <is>
          <t/>
        </is>
      </c>
      <c r="P460" s="8" t="inlineStr">
        <f aca="false">IF(A460&lt;&gt;"",$G460+'v1 Frame'!J$3*COS($C460)+'v1 Frame'!K$3*SIN($C460)*SIN($E460)+'v1 Frame'!L$3*SIN($C460)*COS($E460),"")</f>
        <is>
          <t/>
        </is>
      </c>
      <c r="Q460" s="8" t="inlineStr">
        <f aca="false">IF(A460&lt;&gt;"",$H460+'v1 Frame'!K$3*COS($E460)-'v1 Frame'!L$3*SIN($E460),"")</f>
        <is>
          <t/>
        </is>
      </c>
      <c r="R460" s="8" t="inlineStr">
        <f aca="false">IF(A460&lt;&gt;"",$I460-'v1 Frame'!J$3*SIN($C460)+'v1 Frame'!K$3*COS($C460)*SIN($E460)+'v1 Frame'!L$3*COS($C460)*COS($E460),"")</f>
        <is>
          <t/>
        </is>
      </c>
      <c r="S460" s="8" t="inlineStr">
        <f aca="false">IF(A460&lt;&gt;"",$G460+'v1 Frame'!M$3*COS($C460)+'v1 Frame'!N$3*SIN($C460)*SIN($E460)+'v1 Frame'!O$3*SIN($C460)*COS($E460),"")</f>
        <is>
          <t/>
        </is>
      </c>
      <c r="T460" s="8" t="inlineStr">
        <f aca="false">IF(A460&lt;&gt;"",$H460+'v1 Frame'!N$3*COS($E460)-'v1 Frame'!O$3*SIN($E460),"")</f>
        <is>
          <t/>
        </is>
      </c>
      <c r="U460" s="8" t="inlineStr">
        <f aca="false">IF(A460&lt;&gt;"",$I460-'v1 Frame'!M$3*SIN($C460)+'v1 Frame'!N$3*COS($C460)*SIN($E460)+'v1 Frame'!O$3*COS($C460)*COS($E460),"")</f>
        <is>
          <t/>
        </is>
      </c>
      <c r="V460" s="8" t="inlineStr">
        <f aca="false">IF(A460&lt;&gt;"",$G460+'v1 Frame'!P$3*COS($C460)+'v1 Frame'!Q$3*SIN($C460)*SIN($E460)+'v1 Frame'!R$3*SIN($C460)*COS($E460),"")</f>
        <is>
          <t/>
        </is>
      </c>
      <c r="W460" s="8" t="inlineStr">
        <f aca="false">IF(A460&lt;&gt;"",$H460+'v1 Frame'!Q$3*COS($E460)-'v1 Frame'!R$3*SIN($E460),"")</f>
        <is>
          <t/>
        </is>
      </c>
      <c r="X460" s="8" t="inlineStr">
        <f aca="false">IF(A460&lt;&gt;"",$I460-'v1 Frame'!P$3*SIN($C460)+'v1 Frame'!Q$3*COS($C460)*SIN($E460)+'v1 Frame'!R$3*COS($C460)*COS($E460),"")</f>
        <is>
          <t/>
        </is>
      </c>
      <c r="Y460" s="8" t="inlineStr">
        <f aca="false">IF(A460&lt;&gt;"",$G460+'v1 Frame'!S$3*COS($C460)+'v1 Frame'!T$3*SIN($C460)*SIN($E460)+'v1 Frame'!U$3*SIN($C460)*COS($E460),"")</f>
        <is>
          <t/>
        </is>
      </c>
      <c r="Z460" s="8" t="inlineStr">
        <f aca="false">IF(A460&lt;&gt;"",$H460+'v1 Frame'!T$3*COS($E460)-'v1 Frame'!U$3*SIN($E460),"")</f>
        <is>
          <t/>
        </is>
      </c>
      <c r="AA460" s="8" t="inlineStr">
        <f aca="false">IF(A460&lt;&gt;"",$I460-'v1 Frame'!S$3*SIN($C460)+'v1 Frame'!T$3*COS($C460)*SIN($E460)+'v1 Frame'!U$3*COS($C460)*COS($E460),"")</f>
        <is>
          <t/>
        </is>
      </c>
      <c r="AB460" s="8" t="inlineStr">
        <f aca="false">IF(A460&lt;&gt;"",$G460+'v1 Frame'!V$3*COS($C460)+'v1 Frame'!W$3*SIN($C460)*SIN($E460)+'v1 Frame'!X$3*SIN($C460)*COS($E460),"")</f>
        <is>
          <t/>
        </is>
      </c>
      <c r="AC460" s="8" t="inlineStr">
        <f aca="false">IF(A460&lt;&gt;"",$H460+'v1 Frame'!W$3*COS($E460)-'v1 Frame'!X$3*SIN($E460),"")</f>
        <is>
          <t/>
        </is>
      </c>
      <c r="AD460" s="8" t="inlineStr">
        <f aca="false">IF(A460&lt;&gt;"",$I460-'v1 Frame'!V$3*SIN($C460)+'v1 Frame'!W$3*COS($C460)*SIN($E460)+'v1 Frame'!X$3*COS($C460)*COS($E460),"")</f>
        <is>
          <t/>
        </is>
      </c>
      <c r="AE460" s="25" t="inlineStr">
        <f aca="false">IF(A460&lt;&gt;"",$G460+'v1 Frame'!Y$3*COS($C460)+'v1 Frame'!Z$3*SIN($C460)*SIN($E460)+'v1 Frame'!AA$3*SIN($C460)*COS($E460),"")</f>
        <is>
          <t/>
        </is>
      </c>
      <c r="AF460" s="25" t="inlineStr">
        <f aca="false">IF(A460&lt;&gt;"",$H460+'v1 Frame'!Z$3*COS($E460)-'v1 Frame'!AA$3*SIN($E460),"")</f>
        <is>
          <t/>
        </is>
      </c>
      <c r="AG460" s="25" t="inlineStr">
        <f aca="false">IF(A460&lt;&gt;"",$I460-'v1 Frame'!Y$3*SIN($C460)+'v1 Frame'!Z$3*COS($C460)*SIN($E460)+'v1 Frame'!AA$3*COS($C460)*COS($E460),"")</f>
        <is>
          <t/>
        </is>
      </c>
      <c r="AH460" s="8" t="inlineStr">
        <f aca="false">IF(A460&lt;&gt;"",SQRT(SUMSQ(G460:I460)),"")</f>
        <is>
          <t/>
        </is>
      </c>
      <c r="AI460" s="8" t="inlineStr">
        <f aca="false">IF(A460&lt;&gt;"",IF(AH460&lt;&gt;0,ACOS(I460/AH460),0),"")</f>
        <is>
          <t/>
        </is>
      </c>
      <c r="AJ460" s="8" t="inlineStr">
        <f aca="false">IF(A460&lt;&gt;"",DEGREES(AI460),"")</f>
        <is>
          <t/>
        </is>
      </c>
      <c r="AK460" s="8" t="inlineStr">
        <f aca="false">IF(A460&lt;&gt;"",IF(OR(G460&lt;&gt;0,H460&lt;&gt;0),ATAN2(G460,H460),0),"")</f>
        <is>
          <t/>
        </is>
      </c>
      <c r="AL460" s="8" t="inlineStr">
        <f aca="false">IF(A460&lt;&gt;"",DEGREES(AK460),"")</f>
        <is>
          <t/>
        </is>
      </c>
      <c r="AM460" s="8" t="inlineStr">
        <f aca="false">IF(A460&lt;&gt;"",SQRT(SUMSQ(J460:L460)),"")</f>
        <is>
          <t/>
        </is>
      </c>
      <c r="AN460" s="8" t="inlineStr">
        <f aca="false">IF(A460&lt;&gt;"",IF(AM460&lt;&gt;0,ACOS(L460/AM460),0),"")</f>
        <is>
          <t/>
        </is>
      </c>
      <c r="AO460" s="8" t="inlineStr">
        <f aca="false">IF(A460&lt;&gt;"",DEGREES(AN460),"")</f>
        <is>
          <t/>
        </is>
      </c>
      <c r="AP460" s="8" t="inlineStr">
        <f aca="false">IF(A460&lt;&gt;"",IF(OR(J460&lt;&gt;0,K460&lt;&gt;0),ATAN2(J460,K460),0),"")</f>
        <is>
          <t/>
        </is>
      </c>
      <c r="AQ460" s="8" t="inlineStr">
        <f aca="false">IF(A460&lt;&gt;"",DEGREES(AP460),"")</f>
        <is>
          <t/>
        </is>
      </c>
      <c r="AR460" s="8" t="inlineStr">
        <f aca="false">IF(A460&lt;&gt;"",SQRT(SUMSQ(M460:O460)),"")</f>
        <is>
          <t/>
        </is>
      </c>
      <c r="AS460" s="8" t="inlineStr">
        <f aca="false">IF(A460&lt;&gt;"",IF(AR460&lt;&gt;0,ACOS(O460/AR460),0),"")</f>
        <is>
          <t/>
        </is>
      </c>
      <c r="AT460" s="8" t="inlineStr">
        <f aca="false">IF(A460&lt;&gt;"",DEGREES(AS460),"")</f>
        <is>
          <t/>
        </is>
      </c>
      <c r="AU460" s="8" t="inlineStr">
        <f aca="false">IF(A460&lt;&gt;"",IF(OR(M460&lt;&gt;0,N460&lt;&gt;0),ATAN2(M460,N460),0),"")</f>
        <is>
          <t/>
        </is>
      </c>
      <c r="AV460" s="8" t="inlineStr">
        <f aca="false">IF(A460&lt;&gt;"",DEGREES(AU460),"")</f>
        <is>
          <t/>
        </is>
      </c>
      <c r="AW460" s="8" t="inlineStr">
        <f aca="false">IF(A460&lt;&gt;"",SQRT(SUMSQ(P460:R460)),"")</f>
        <is>
          <t/>
        </is>
      </c>
      <c r="AX460" s="8" t="inlineStr">
        <f aca="false">IF(A460&lt;&gt;"",IF(AW460&lt;&gt;0,ACOS(R460/AW460),0),"")</f>
        <is>
          <t/>
        </is>
      </c>
      <c r="AY460" s="8" t="inlineStr">
        <f aca="false">IF(A460&lt;&gt;"",DEGREES(AX460),"")</f>
        <is>
          <t/>
        </is>
      </c>
      <c r="AZ460" s="8" t="inlineStr">
        <f aca="false">IF(A460&lt;&gt;"",IF(OR(P460&lt;&gt;0,Q460&lt;&gt;0),ATAN2(P460,Q460),0),"")</f>
        <is>
          <t/>
        </is>
      </c>
      <c r="BA460" s="8" t="inlineStr">
        <f aca="false">IF(A460&lt;&gt;"",DEGREES(AZ460),"")</f>
        <is>
          <t/>
        </is>
      </c>
      <c r="BB460" s="8" t="inlineStr">
        <f aca="false">IF(A460&lt;&gt;"",SQRT(SUMSQ(S460:U460)),"")</f>
        <is>
          <t/>
        </is>
      </c>
      <c r="BC460" s="8" t="inlineStr">
        <f aca="false">IF(A460&lt;&gt;"",IF(BB460&lt;&gt;0,ACOS(U460/BB460),0),"")</f>
        <is>
          <t/>
        </is>
      </c>
      <c r="BD460" s="8" t="inlineStr">
        <f aca="false">IF(A460&lt;&gt;"",DEGREES(BC460),"")</f>
        <is>
          <t/>
        </is>
      </c>
      <c r="BE460" s="8" t="inlineStr">
        <f aca="false">IF(A460&lt;&gt;"",IF(OR(S460&lt;&gt;0,T460&lt;&gt;0),ATAN2(S460,T460),0),"")</f>
        <is>
          <t/>
        </is>
      </c>
      <c r="BF460" s="8" t="inlineStr">
        <f aca="false">IF(A460&lt;&gt;"",DEGREES(BE460),"")</f>
        <is>
          <t/>
        </is>
      </c>
      <c r="BG460" s="8" t="inlineStr">
        <f aca="false">IF(A460&lt;&gt;"",SQRT(SUMSQ(V460:X460)),"")</f>
        <is>
          <t/>
        </is>
      </c>
      <c r="BH460" s="8" t="inlineStr">
        <f aca="false">IF(A460&lt;&gt;"",IF(BG460&lt;&gt;0,ACOS(X460/BG460),0),"")</f>
        <is>
          <t/>
        </is>
      </c>
      <c r="BI460" s="8" t="inlineStr">
        <f aca="false">IF(A460&lt;&gt;"",DEGREES(BH460),"")</f>
        <is>
          <t/>
        </is>
      </c>
      <c r="BJ460" s="8" t="inlineStr">
        <f aca="false">IF(A460&lt;&gt;"",IF(OR(V460&lt;&gt;0,W460&lt;&gt;0),ATAN2(V460,W460),0),"")</f>
        <is>
          <t/>
        </is>
      </c>
      <c r="BK460" s="8" t="inlineStr">
        <f aca="false">IF(A460&lt;&gt;"",DEGREES(BJ460),"")</f>
        <is>
          <t/>
        </is>
      </c>
      <c r="BL460" s="8" t="inlineStr">
        <f aca="false">IF(A460&lt;&gt;"",SQRT(SUMSQ(Y460:AA460)),"")</f>
        <is>
          <t/>
        </is>
      </c>
      <c r="BM460" s="8" t="inlineStr">
        <f aca="false">IF(A460&lt;&gt;"",IF(BL460&lt;&gt;0,ACOS(AA460/BL460),0),"")</f>
        <is>
          <t/>
        </is>
      </c>
      <c r="BN460" s="8" t="inlineStr">
        <f aca="false">IF(A460&lt;&gt;"",DEGREES(BM460),"")</f>
        <is>
          <t/>
        </is>
      </c>
      <c r="BO460" s="8" t="inlineStr">
        <f aca="false">IF(A460&lt;&gt;"",IF(OR(Y460&lt;&gt;0,Z460&lt;&gt;0),ATAN2(Y460,Z460),0),"")</f>
        <is>
          <t/>
        </is>
      </c>
      <c r="BP460" s="8" t="inlineStr">
        <f aca="false">IF(A460&lt;&gt;"",DEGREES(BO460),"")</f>
        <is>
          <t/>
        </is>
      </c>
      <c r="BQ460" s="8" t="inlineStr">
        <f aca="false">IF(A460&lt;&gt;"",SQRT(SUMSQ(AB460:AD460)),"")</f>
        <is>
          <t/>
        </is>
      </c>
      <c r="BR460" s="8" t="inlineStr">
        <f aca="false">IF(A460&lt;&gt;"",IF(BQ460&lt;&gt;0,ACOS(AD460/BQ460),0),"")</f>
        <is>
          <t/>
        </is>
      </c>
      <c r="BS460" s="8" t="inlineStr">
        <f aca="false">IF(A460&lt;&gt;"",DEGREES(BR460),"")</f>
        <is>
          <t/>
        </is>
      </c>
      <c r="BT460" s="8" t="inlineStr">
        <f aca="false">IF(A460&lt;&gt;"",IF(OR(AB460&lt;&gt;0,AC460&lt;&gt;0),ATAN2(AB460,AC460),0),"")</f>
        <is>
          <t/>
        </is>
      </c>
      <c r="BU460" s="8" t="inlineStr">
        <f aca="false">IF(A460&lt;&gt;"",DEGREES(BT460),"")</f>
        <is>
          <t/>
        </is>
      </c>
      <c r="BV460" s="8" t="inlineStr">
        <f aca="false">IF(A460&lt;&gt;"",SQRT(SUMSQ(AE460:AG460)),"")</f>
        <is>
          <t/>
        </is>
      </c>
      <c r="BW460" s="8" t="inlineStr">
        <f aca="false">IF(A460&lt;&gt;"",IF(BV460&lt;&gt;0,ACOS(AG460/BV460),0),"")</f>
        <is>
          <t/>
        </is>
      </c>
      <c r="BX460" s="8" t="inlineStr">
        <f aca="false">IF(A460&lt;&gt;"",DEGREES(BW460),"")</f>
        <is>
          <t/>
        </is>
      </c>
      <c r="BY460" s="8" t="inlineStr">
        <f aca="false">IF(A460&lt;&gt;"",IF(OR(AF460&lt;&gt;0,AG460&lt;&gt;0),ATAN2(AF460,AG460),0),"")</f>
        <is>
          <t/>
        </is>
      </c>
      <c r="BZ460" s="8" t="inlineStr">
        <f aca="false">IF(A460&lt;&gt;"",DEGREES(BY460),"")</f>
        <is>
          <t/>
        </is>
      </c>
      <c r="CA460" s="0" t="inlineStr">
        <f aca="false">IF(A460&lt;&gt;"",IF(AND(AI460&lt;Parameters!$B$11,AI460&gt;Parameters!$B$12,AN460&lt;Parameters!$B$11,AN460&gt;Parameters!$B$12,AS460&lt;Parameters!$B$11,AS460&gt;Parameters!$B$12,AX460&lt;Parameters!$B$11,AX460&gt;Parameters!$B$12,BC460&lt;Parameters!$B$11,BC460&gt;Parameters!$B$12,BM460&lt;Parameters!$B$11,BM460&gt;Parameters!$B$12,BR460&lt;Parameters!$B$11,BR460&gt;Parameters!$B$12,BW460&lt;Parameters!$B$11,BW460&gt;Parameters!$B$12),1,0),"")</f>
        <is>
          <t/>
        </is>
      </c>
      <c r="CB460" s="0" t="inlineStr">
        <f aca="false">IF(A460&lt;&gt;"",IF(OR(AI460&lt;Parameters!$B$12,AI460&gt;Parameters!$B$11),0,1),"")</f>
        <is>
          <t/>
        </is>
      </c>
      <c r="CC460" s="0" t="inlineStr">
        <f aca="false">IF(A460&lt;&gt;"",IF(OR(AN460&lt;Parameters!$B$12,AN460&gt;Parameters!$B$11),0,1),"")</f>
        <is>
          <t/>
        </is>
      </c>
      <c r="CD460" s="0" t="inlineStr">
        <f aca="false">IF(A460&lt;&gt;"",IF(OR(AS460&lt;Parameters!$B$12,AS460&gt;Parameters!$B$11),0,1),"")</f>
        <is>
          <t/>
        </is>
      </c>
      <c r="CE460" s="0" t="inlineStr">
        <f aca="false">IF(A460&lt;&gt;"",IF(OR(AX460&lt;Parameters!$B$12,AX460&gt;Parameters!$B$11),0,1),"")</f>
        <is>
          <t/>
        </is>
      </c>
      <c r="CF460" s="0" t="inlineStr">
        <f aca="false">IF(A460&lt;&gt;"",IF(OR(BC460&lt;Parameters!$B$12,BC460&gt;Parameters!$B$11),0,1),"")</f>
        <is>
          <t/>
        </is>
      </c>
      <c r="CG460" s="0" t="inlineStr">
        <f aca="false">IF(A460&lt;&gt;"",IF(OR(BH460&lt;Parameters!$B$12,BH460&gt;Parameters!$B$11),0,1),"")</f>
        <is>
          <t/>
        </is>
      </c>
      <c r="CH460" s="0" t="inlineStr">
        <f aca="false">IF(A460&lt;&gt;"",IF(OR(BM460&lt;Parameters!$B$12,BM460&gt;Parameters!$B$11),0,1),"")</f>
        <is>
          <t/>
        </is>
      </c>
      <c r="CI460" s="0" t="inlineStr">
        <f aca="false">IF(A460&lt;&gt;"",IF(OR(BR460&lt;Parameters!$B$12,BR460&gt;Parameters!$B$11),0,1),"")</f>
        <is>
          <t/>
        </is>
      </c>
      <c r="CJ460" s="0" t="inlineStr">
        <f aca="false">IF(A460&lt;&gt;"",IF(OR(BW460&lt;Parameters!$B$12,BW460&gt;Parameters!$B$11),0,1),"")</f>
        <is>
          <t/>
        </is>
      </c>
      <c r="CK460" s="26" t="inlineStr">
        <f aca="false">IF(A460&lt;&gt;"",SUM(CB460:CJ460)/9,"")</f>
        <is>
          <t/>
        </is>
      </c>
      <c r="CL460" s="0" t="inlineStr">
        <f aca="false">IF(A460&lt;&gt;"",CK460*9,"")</f>
        <is>
          <t/>
        </is>
      </c>
      <c r="CM460" s="8" t="inlineStr">
        <f aca="false">IF(A460&lt;&gt;"",TEXT(B460,CM$2)&amp;" "&amp;TEXT(A460,CM$2),"")</f>
        <is>
          <t/>
        </is>
      </c>
    </row>
    <row r="461" customFormat="false" ht="15" hidden="false" customHeight="false" outlineLevel="0" collapsed="false">
      <c r="A461" s="0" t="inlineStr">
        <f aca="false">IF(OR(B460&lt;Parameters!$K$12,A460&lt;Parameters!$K$12),IF(A460&lt;Parameters!$K$12,A460+1,0),"")</f>
        <is>
          <t/>
        </is>
      </c>
      <c r="B461" s="0" t="inlineStr">
        <f aca="false">IF(A461&lt;&gt;"",IF(A461=0,B460+1,B460),"")</f>
        <is>
          <t/>
        </is>
      </c>
      <c r="C461" s="24" t="inlineStr">
        <f aca="false">IF(A461&lt;&gt;"",-_phi*(A461+0.5),"")</f>
        <is>
          <t/>
        </is>
      </c>
      <c r="D461" s="8" t="inlineStr">
        <f aca="false">IF(A461&lt;&gt;"",DEGREES(C461),"")</f>
        <is>
          <t/>
        </is>
      </c>
      <c r="E461" s="24" t="inlineStr">
        <f aca="false">IF(A461&lt;&gt;"",_phi*(B461+0.5),"")</f>
        <is>
          <t/>
        </is>
      </c>
      <c r="F461" s="8" t="inlineStr">
        <f aca="false">IF(A461&lt;&gt;"",DEGREES(E461),"")</f>
        <is>
          <t/>
        </is>
      </c>
      <c r="G461" s="8" t="inlineStr">
        <f aca="false">IF(A461&lt;&gt;"",LOOKUP(A461,h!$A$3:$A$30,h!$D$3:$D$30),"")</f>
        <is>
          <t/>
        </is>
      </c>
      <c r="H461" s="8" t="inlineStr">
        <f aca="false">IF(A461&lt;&gt;"",LOOKUP(B461,h!$A$3:$A$30,h!$D$3:$D$30),"")</f>
        <is>
          <t/>
        </is>
      </c>
      <c r="I461" s="8" t="inlineStr">
        <f aca="false">IF(A461&lt;&gt;"",_zif,"")</f>
        <is>
          <t/>
        </is>
      </c>
      <c r="J461" s="8" t="inlineStr">
        <f aca="false">IF(A461&lt;&gt;"",$G461+'v1 Frame'!D$3*COS($C461)+'v1 Frame'!E$3*SIN($C461)*SIN($E461)+'v1 Frame'!F$3*SIN($C461)*COS($E461),"")</f>
        <is>
          <t/>
        </is>
      </c>
      <c r="K461" s="8" t="inlineStr">
        <f aca="false">IF(A461&lt;&gt;"",$H461+'v1 Frame'!E$3*COS($E461)-'v1 Frame'!F$3*SIN($E461),"")</f>
        <is>
          <t/>
        </is>
      </c>
      <c r="L461" s="8" t="inlineStr">
        <f aca="false">IF(A461&lt;&gt;"",$I461-'v1 Frame'!D$3*SIN($C461)+'v1 Frame'!E$3*COS($C461)*SIN($E461)+'v1 Frame'!F$3*COS($C461)*COS($E461),"")</f>
        <is>
          <t/>
        </is>
      </c>
      <c r="M461" s="8" t="inlineStr">
        <f aca="false">IF(A461&lt;&gt;"",$G461+'v1 Frame'!G$3*COS($C461)+'v1 Frame'!H$3*SIN($C461)*SIN($E461)+'v1 Frame'!I$3*SIN($C461)*COS($E461),"")</f>
        <is>
          <t/>
        </is>
      </c>
      <c r="N461" s="8" t="inlineStr">
        <f aca="false">IF(A461&lt;&gt;"",$H461+'v1 Frame'!H$3*COS($E461)-'v1 Frame'!I$3*SIN($E461),"")</f>
        <is>
          <t/>
        </is>
      </c>
      <c r="O461" s="8" t="inlineStr">
        <f aca="false">IF(A461&lt;&gt;"",$I461-'v1 Frame'!G$3*SIN($C461)+'v1 Frame'!H$3*COS($C461)*SIN($E461)+'v1 Frame'!I$3*COS($C461)*COS($E461),"")</f>
        <is>
          <t/>
        </is>
      </c>
      <c r="P461" s="8" t="inlineStr">
        <f aca="false">IF(A461&lt;&gt;"",$G461+'v1 Frame'!J$3*COS($C461)+'v1 Frame'!K$3*SIN($C461)*SIN($E461)+'v1 Frame'!L$3*SIN($C461)*COS($E461),"")</f>
        <is>
          <t/>
        </is>
      </c>
      <c r="Q461" s="8" t="inlineStr">
        <f aca="false">IF(A461&lt;&gt;"",$H461+'v1 Frame'!K$3*COS($E461)-'v1 Frame'!L$3*SIN($E461),"")</f>
        <is>
          <t/>
        </is>
      </c>
      <c r="R461" s="8" t="inlineStr">
        <f aca="false">IF(A461&lt;&gt;"",$I461-'v1 Frame'!J$3*SIN($C461)+'v1 Frame'!K$3*COS($C461)*SIN($E461)+'v1 Frame'!L$3*COS($C461)*COS($E461),"")</f>
        <is>
          <t/>
        </is>
      </c>
      <c r="S461" s="8" t="inlineStr">
        <f aca="false">IF(A461&lt;&gt;"",$G461+'v1 Frame'!M$3*COS($C461)+'v1 Frame'!N$3*SIN($C461)*SIN($E461)+'v1 Frame'!O$3*SIN($C461)*COS($E461),"")</f>
        <is>
          <t/>
        </is>
      </c>
      <c r="T461" s="8" t="inlineStr">
        <f aca="false">IF(A461&lt;&gt;"",$H461+'v1 Frame'!N$3*COS($E461)-'v1 Frame'!O$3*SIN($E461),"")</f>
        <is>
          <t/>
        </is>
      </c>
      <c r="U461" s="8" t="inlineStr">
        <f aca="false">IF(A461&lt;&gt;"",$I461-'v1 Frame'!M$3*SIN($C461)+'v1 Frame'!N$3*COS($C461)*SIN($E461)+'v1 Frame'!O$3*COS($C461)*COS($E461),"")</f>
        <is>
          <t/>
        </is>
      </c>
      <c r="V461" s="8" t="inlineStr">
        <f aca="false">IF(A461&lt;&gt;"",$G461+'v1 Frame'!P$3*COS($C461)+'v1 Frame'!Q$3*SIN($C461)*SIN($E461)+'v1 Frame'!R$3*SIN($C461)*COS($E461),"")</f>
        <is>
          <t/>
        </is>
      </c>
      <c r="W461" s="8" t="inlineStr">
        <f aca="false">IF(A461&lt;&gt;"",$H461+'v1 Frame'!Q$3*COS($E461)-'v1 Frame'!R$3*SIN($E461),"")</f>
        <is>
          <t/>
        </is>
      </c>
      <c r="X461" s="8" t="inlineStr">
        <f aca="false">IF(A461&lt;&gt;"",$I461-'v1 Frame'!P$3*SIN($C461)+'v1 Frame'!Q$3*COS($C461)*SIN($E461)+'v1 Frame'!R$3*COS($C461)*COS($E461),"")</f>
        <is>
          <t/>
        </is>
      </c>
      <c r="Y461" s="8" t="inlineStr">
        <f aca="false">IF(A461&lt;&gt;"",$G461+'v1 Frame'!S$3*COS($C461)+'v1 Frame'!T$3*SIN($C461)*SIN($E461)+'v1 Frame'!U$3*SIN($C461)*COS($E461),"")</f>
        <is>
          <t/>
        </is>
      </c>
      <c r="Z461" s="8" t="inlineStr">
        <f aca="false">IF(A461&lt;&gt;"",$H461+'v1 Frame'!T$3*COS($E461)-'v1 Frame'!U$3*SIN($E461),"")</f>
        <is>
          <t/>
        </is>
      </c>
      <c r="AA461" s="8" t="inlineStr">
        <f aca="false">IF(A461&lt;&gt;"",$I461-'v1 Frame'!S$3*SIN($C461)+'v1 Frame'!T$3*COS($C461)*SIN($E461)+'v1 Frame'!U$3*COS($C461)*COS($E461),"")</f>
        <is>
          <t/>
        </is>
      </c>
      <c r="AB461" s="8" t="inlineStr">
        <f aca="false">IF(A461&lt;&gt;"",$G461+'v1 Frame'!V$3*COS($C461)+'v1 Frame'!W$3*SIN($C461)*SIN($E461)+'v1 Frame'!X$3*SIN($C461)*COS($E461),"")</f>
        <is>
          <t/>
        </is>
      </c>
      <c r="AC461" s="8" t="inlineStr">
        <f aca="false">IF(A461&lt;&gt;"",$H461+'v1 Frame'!W$3*COS($E461)-'v1 Frame'!X$3*SIN($E461),"")</f>
        <is>
          <t/>
        </is>
      </c>
      <c r="AD461" s="8" t="inlineStr">
        <f aca="false">IF(A461&lt;&gt;"",$I461-'v1 Frame'!V$3*SIN($C461)+'v1 Frame'!W$3*COS($C461)*SIN($E461)+'v1 Frame'!X$3*COS($C461)*COS($E461),"")</f>
        <is>
          <t/>
        </is>
      </c>
      <c r="AE461" s="25" t="inlineStr">
        <f aca="false">IF(A461&lt;&gt;"",$G461+'v1 Frame'!Y$3*COS($C461)+'v1 Frame'!Z$3*SIN($C461)*SIN($E461)+'v1 Frame'!AA$3*SIN($C461)*COS($E461),"")</f>
        <is>
          <t/>
        </is>
      </c>
      <c r="AF461" s="25" t="inlineStr">
        <f aca="false">IF(A461&lt;&gt;"",$H461+'v1 Frame'!Z$3*COS($E461)-'v1 Frame'!AA$3*SIN($E461),"")</f>
        <is>
          <t/>
        </is>
      </c>
      <c r="AG461" s="25" t="inlineStr">
        <f aca="false">IF(A461&lt;&gt;"",$I461-'v1 Frame'!Y$3*SIN($C461)+'v1 Frame'!Z$3*COS($C461)*SIN($E461)+'v1 Frame'!AA$3*COS($C461)*COS($E461),"")</f>
        <is>
          <t/>
        </is>
      </c>
      <c r="AH461" s="8" t="inlineStr">
        <f aca="false">IF(A461&lt;&gt;"",SQRT(SUMSQ(G461:I461)),"")</f>
        <is>
          <t/>
        </is>
      </c>
      <c r="AI461" s="8" t="inlineStr">
        <f aca="false">IF(A461&lt;&gt;"",IF(AH461&lt;&gt;0,ACOS(I461/AH461),0),"")</f>
        <is>
          <t/>
        </is>
      </c>
      <c r="AJ461" s="8" t="inlineStr">
        <f aca="false">IF(A461&lt;&gt;"",DEGREES(AI461),"")</f>
        <is>
          <t/>
        </is>
      </c>
      <c r="AK461" s="8" t="inlineStr">
        <f aca="false">IF(A461&lt;&gt;"",IF(OR(G461&lt;&gt;0,H461&lt;&gt;0),ATAN2(G461,H461),0),"")</f>
        <is>
          <t/>
        </is>
      </c>
      <c r="AL461" s="8" t="inlineStr">
        <f aca="false">IF(A461&lt;&gt;"",DEGREES(AK461),"")</f>
        <is>
          <t/>
        </is>
      </c>
      <c r="AM461" s="8" t="inlineStr">
        <f aca="false">IF(A461&lt;&gt;"",SQRT(SUMSQ(J461:L461)),"")</f>
        <is>
          <t/>
        </is>
      </c>
      <c r="AN461" s="8" t="inlineStr">
        <f aca="false">IF(A461&lt;&gt;"",IF(AM461&lt;&gt;0,ACOS(L461/AM461),0),"")</f>
        <is>
          <t/>
        </is>
      </c>
      <c r="AO461" s="8" t="inlineStr">
        <f aca="false">IF(A461&lt;&gt;"",DEGREES(AN461),"")</f>
        <is>
          <t/>
        </is>
      </c>
      <c r="AP461" s="8" t="inlineStr">
        <f aca="false">IF(A461&lt;&gt;"",IF(OR(J461&lt;&gt;0,K461&lt;&gt;0),ATAN2(J461,K461),0),"")</f>
        <is>
          <t/>
        </is>
      </c>
      <c r="AQ461" s="8" t="inlineStr">
        <f aca="false">IF(A461&lt;&gt;"",DEGREES(AP461),"")</f>
        <is>
          <t/>
        </is>
      </c>
      <c r="AR461" s="8" t="inlineStr">
        <f aca="false">IF(A461&lt;&gt;"",SQRT(SUMSQ(M461:O461)),"")</f>
        <is>
          <t/>
        </is>
      </c>
      <c r="AS461" s="8" t="inlineStr">
        <f aca="false">IF(A461&lt;&gt;"",IF(AR461&lt;&gt;0,ACOS(O461/AR461),0),"")</f>
        <is>
          <t/>
        </is>
      </c>
      <c r="AT461" s="8" t="inlineStr">
        <f aca="false">IF(A461&lt;&gt;"",DEGREES(AS461),"")</f>
        <is>
          <t/>
        </is>
      </c>
      <c r="AU461" s="8" t="inlineStr">
        <f aca="false">IF(A461&lt;&gt;"",IF(OR(M461&lt;&gt;0,N461&lt;&gt;0),ATAN2(M461,N461),0),"")</f>
        <is>
          <t/>
        </is>
      </c>
      <c r="AV461" s="8" t="inlineStr">
        <f aca="false">IF(A461&lt;&gt;"",DEGREES(AU461),"")</f>
        <is>
          <t/>
        </is>
      </c>
      <c r="AW461" s="8" t="inlineStr">
        <f aca="false">IF(A461&lt;&gt;"",SQRT(SUMSQ(P461:R461)),"")</f>
        <is>
          <t/>
        </is>
      </c>
      <c r="AX461" s="8" t="inlineStr">
        <f aca="false">IF(A461&lt;&gt;"",IF(AW461&lt;&gt;0,ACOS(R461/AW461),0),"")</f>
        <is>
          <t/>
        </is>
      </c>
      <c r="AY461" s="8" t="inlineStr">
        <f aca="false">IF(A461&lt;&gt;"",DEGREES(AX461),"")</f>
        <is>
          <t/>
        </is>
      </c>
      <c r="AZ461" s="8" t="inlineStr">
        <f aca="false">IF(A461&lt;&gt;"",IF(OR(P461&lt;&gt;0,Q461&lt;&gt;0),ATAN2(P461,Q461),0),"")</f>
        <is>
          <t/>
        </is>
      </c>
      <c r="BA461" s="8" t="inlineStr">
        <f aca="false">IF(A461&lt;&gt;"",DEGREES(AZ461),"")</f>
        <is>
          <t/>
        </is>
      </c>
      <c r="BB461" s="8" t="inlineStr">
        <f aca="false">IF(A461&lt;&gt;"",SQRT(SUMSQ(S461:U461)),"")</f>
        <is>
          <t/>
        </is>
      </c>
      <c r="BC461" s="8" t="inlineStr">
        <f aca="false">IF(A461&lt;&gt;"",IF(BB461&lt;&gt;0,ACOS(U461/BB461),0),"")</f>
        <is>
          <t/>
        </is>
      </c>
      <c r="BD461" s="8" t="inlineStr">
        <f aca="false">IF(A461&lt;&gt;"",DEGREES(BC461),"")</f>
        <is>
          <t/>
        </is>
      </c>
      <c r="BE461" s="8" t="inlineStr">
        <f aca="false">IF(A461&lt;&gt;"",IF(OR(S461&lt;&gt;0,T461&lt;&gt;0),ATAN2(S461,T461),0),"")</f>
        <is>
          <t/>
        </is>
      </c>
      <c r="BF461" s="8" t="inlineStr">
        <f aca="false">IF(A461&lt;&gt;"",DEGREES(BE461),"")</f>
        <is>
          <t/>
        </is>
      </c>
      <c r="BG461" s="8" t="inlineStr">
        <f aca="false">IF(A461&lt;&gt;"",SQRT(SUMSQ(V461:X461)),"")</f>
        <is>
          <t/>
        </is>
      </c>
      <c r="BH461" s="8" t="inlineStr">
        <f aca="false">IF(A461&lt;&gt;"",IF(BG461&lt;&gt;0,ACOS(X461/BG461),0),"")</f>
        <is>
          <t/>
        </is>
      </c>
      <c r="BI461" s="8" t="inlineStr">
        <f aca="false">IF(A461&lt;&gt;"",DEGREES(BH461),"")</f>
        <is>
          <t/>
        </is>
      </c>
      <c r="BJ461" s="8" t="inlineStr">
        <f aca="false">IF(A461&lt;&gt;"",IF(OR(V461&lt;&gt;0,W461&lt;&gt;0),ATAN2(V461,W461),0),"")</f>
        <is>
          <t/>
        </is>
      </c>
      <c r="BK461" s="8" t="inlineStr">
        <f aca="false">IF(A461&lt;&gt;"",DEGREES(BJ461),"")</f>
        <is>
          <t/>
        </is>
      </c>
      <c r="BL461" s="8" t="inlineStr">
        <f aca="false">IF(A461&lt;&gt;"",SQRT(SUMSQ(Y461:AA461)),"")</f>
        <is>
          <t/>
        </is>
      </c>
      <c r="BM461" s="8" t="inlineStr">
        <f aca="false">IF(A461&lt;&gt;"",IF(BL461&lt;&gt;0,ACOS(AA461/BL461),0),"")</f>
        <is>
          <t/>
        </is>
      </c>
      <c r="BN461" s="8" t="inlineStr">
        <f aca="false">IF(A461&lt;&gt;"",DEGREES(BM461),"")</f>
        <is>
          <t/>
        </is>
      </c>
      <c r="BO461" s="8" t="inlineStr">
        <f aca="false">IF(A461&lt;&gt;"",IF(OR(Y461&lt;&gt;0,Z461&lt;&gt;0),ATAN2(Y461,Z461),0),"")</f>
        <is>
          <t/>
        </is>
      </c>
      <c r="BP461" s="8" t="inlineStr">
        <f aca="false">IF(A461&lt;&gt;"",DEGREES(BO461),"")</f>
        <is>
          <t/>
        </is>
      </c>
      <c r="BQ461" s="8" t="inlineStr">
        <f aca="false">IF(A461&lt;&gt;"",SQRT(SUMSQ(AB461:AD461)),"")</f>
        <is>
          <t/>
        </is>
      </c>
      <c r="BR461" s="8" t="inlineStr">
        <f aca="false">IF(A461&lt;&gt;"",IF(BQ461&lt;&gt;0,ACOS(AD461/BQ461),0),"")</f>
        <is>
          <t/>
        </is>
      </c>
      <c r="BS461" s="8" t="inlineStr">
        <f aca="false">IF(A461&lt;&gt;"",DEGREES(BR461),"")</f>
        <is>
          <t/>
        </is>
      </c>
      <c r="BT461" s="8" t="inlineStr">
        <f aca="false">IF(A461&lt;&gt;"",IF(OR(AB461&lt;&gt;0,AC461&lt;&gt;0),ATAN2(AB461,AC461),0),"")</f>
        <is>
          <t/>
        </is>
      </c>
      <c r="BU461" s="8" t="inlineStr">
        <f aca="false">IF(A461&lt;&gt;"",DEGREES(BT461),"")</f>
        <is>
          <t/>
        </is>
      </c>
      <c r="BV461" s="8" t="inlineStr">
        <f aca="false">IF(A461&lt;&gt;"",SQRT(SUMSQ(AE461:AG461)),"")</f>
        <is>
          <t/>
        </is>
      </c>
      <c r="BW461" s="8" t="inlineStr">
        <f aca="false">IF(A461&lt;&gt;"",IF(BV461&lt;&gt;0,ACOS(AG461/BV461),0),"")</f>
        <is>
          <t/>
        </is>
      </c>
      <c r="BX461" s="8" t="inlineStr">
        <f aca="false">IF(A461&lt;&gt;"",DEGREES(BW461),"")</f>
        <is>
          <t/>
        </is>
      </c>
      <c r="BY461" s="8" t="inlineStr">
        <f aca="false">IF(A461&lt;&gt;"",IF(OR(AF461&lt;&gt;0,AG461&lt;&gt;0),ATAN2(AF461,AG461),0),"")</f>
        <is>
          <t/>
        </is>
      </c>
      <c r="BZ461" s="8" t="inlineStr">
        <f aca="false">IF(A461&lt;&gt;"",DEGREES(BY461),"")</f>
        <is>
          <t/>
        </is>
      </c>
      <c r="CA461" s="0" t="inlineStr">
        <f aca="false">IF(A461&lt;&gt;"",IF(AND(AI461&lt;Parameters!$B$11,AI461&gt;Parameters!$B$12,AN461&lt;Parameters!$B$11,AN461&gt;Parameters!$B$12,AS461&lt;Parameters!$B$11,AS461&gt;Parameters!$B$12,AX461&lt;Parameters!$B$11,AX461&gt;Parameters!$B$12,BC461&lt;Parameters!$B$11,BC461&gt;Parameters!$B$12,BM461&lt;Parameters!$B$11,BM461&gt;Parameters!$B$12,BR461&lt;Parameters!$B$11,BR461&gt;Parameters!$B$12,BW461&lt;Parameters!$B$11,BW461&gt;Parameters!$B$12),1,0),"")</f>
        <is>
          <t/>
        </is>
      </c>
      <c r="CB461" s="0" t="inlineStr">
        <f aca="false">IF(A461&lt;&gt;"",IF(OR(AI461&lt;Parameters!$B$12,AI461&gt;Parameters!$B$11),0,1),"")</f>
        <is>
          <t/>
        </is>
      </c>
      <c r="CC461" s="0" t="inlineStr">
        <f aca="false">IF(A461&lt;&gt;"",IF(OR(AN461&lt;Parameters!$B$12,AN461&gt;Parameters!$B$11),0,1),"")</f>
        <is>
          <t/>
        </is>
      </c>
      <c r="CD461" s="0" t="inlineStr">
        <f aca="false">IF(A461&lt;&gt;"",IF(OR(AS461&lt;Parameters!$B$12,AS461&gt;Parameters!$B$11),0,1),"")</f>
        <is>
          <t/>
        </is>
      </c>
      <c r="CE461" s="0" t="inlineStr">
        <f aca="false">IF(A461&lt;&gt;"",IF(OR(AX461&lt;Parameters!$B$12,AX461&gt;Parameters!$B$11),0,1),"")</f>
        <is>
          <t/>
        </is>
      </c>
      <c r="CF461" s="0" t="inlineStr">
        <f aca="false">IF(A461&lt;&gt;"",IF(OR(BC461&lt;Parameters!$B$12,BC461&gt;Parameters!$B$11),0,1),"")</f>
        <is>
          <t/>
        </is>
      </c>
      <c r="CG461" s="0" t="inlineStr">
        <f aca="false">IF(A461&lt;&gt;"",IF(OR(BH461&lt;Parameters!$B$12,BH461&gt;Parameters!$B$11),0,1),"")</f>
        <is>
          <t/>
        </is>
      </c>
      <c r="CH461" s="0" t="inlineStr">
        <f aca="false">IF(A461&lt;&gt;"",IF(OR(BM461&lt;Parameters!$B$12,BM461&gt;Parameters!$B$11),0,1),"")</f>
        <is>
          <t/>
        </is>
      </c>
      <c r="CI461" s="0" t="inlineStr">
        <f aca="false">IF(A461&lt;&gt;"",IF(OR(BR461&lt;Parameters!$B$12,BR461&gt;Parameters!$B$11),0,1),"")</f>
        <is>
          <t/>
        </is>
      </c>
      <c r="CJ461" s="0" t="inlineStr">
        <f aca="false">IF(A461&lt;&gt;"",IF(OR(BW461&lt;Parameters!$B$12,BW461&gt;Parameters!$B$11),0,1),"")</f>
        <is>
          <t/>
        </is>
      </c>
      <c r="CK461" s="26" t="inlineStr">
        <f aca="false">IF(A461&lt;&gt;"",SUM(CB461:CJ461)/9,"")</f>
        <is>
          <t/>
        </is>
      </c>
      <c r="CL461" s="0" t="inlineStr">
        <f aca="false">IF(A461&lt;&gt;"",CK461*9,"")</f>
        <is>
          <t/>
        </is>
      </c>
      <c r="CM461" s="8" t="inlineStr">
        <f aca="false">IF(A461&lt;&gt;"",TEXT(B461,CM$2)&amp;" "&amp;TEXT(A461,CM$2),"")</f>
        <is>
          <t/>
        </is>
      </c>
    </row>
    <row r="462" customFormat="false" ht="15" hidden="false" customHeight="false" outlineLevel="0" collapsed="false">
      <c r="A462" s="0" t="inlineStr">
        <f aca="false">IF(OR(B461&lt;Parameters!$K$12,A461&lt;Parameters!$K$12),IF(A461&lt;Parameters!$K$12,A461+1,0),"")</f>
        <is>
          <t/>
        </is>
      </c>
      <c r="B462" s="0" t="inlineStr">
        <f aca="false">IF(A462&lt;&gt;"",IF(A462=0,B461+1,B461),"")</f>
        <is>
          <t/>
        </is>
      </c>
      <c r="C462" s="24" t="inlineStr">
        <f aca="false">IF(A462&lt;&gt;"",-_phi*(A462+0.5),"")</f>
        <is>
          <t/>
        </is>
      </c>
      <c r="D462" s="8" t="inlineStr">
        <f aca="false">IF(A462&lt;&gt;"",DEGREES(C462),"")</f>
        <is>
          <t/>
        </is>
      </c>
      <c r="E462" s="24" t="inlineStr">
        <f aca="false">IF(A462&lt;&gt;"",_phi*(B462+0.5),"")</f>
        <is>
          <t/>
        </is>
      </c>
      <c r="F462" s="8" t="inlineStr">
        <f aca="false">IF(A462&lt;&gt;"",DEGREES(E462),"")</f>
        <is>
          <t/>
        </is>
      </c>
      <c r="G462" s="8" t="inlineStr">
        <f aca="false">IF(A462&lt;&gt;"",LOOKUP(A462,h!$A$3:$A$30,h!$D$3:$D$30),"")</f>
        <is>
          <t/>
        </is>
      </c>
      <c r="H462" s="8" t="inlineStr">
        <f aca="false">IF(A462&lt;&gt;"",LOOKUP(B462,h!$A$3:$A$30,h!$D$3:$D$30),"")</f>
        <is>
          <t/>
        </is>
      </c>
      <c r="I462" s="8" t="inlineStr">
        <f aca="false">IF(A462&lt;&gt;"",_zif,"")</f>
        <is>
          <t/>
        </is>
      </c>
      <c r="J462" s="8" t="inlineStr">
        <f aca="false">IF(A462&lt;&gt;"",$G462+'v1 Frame'!D$3*COS($C462)+'v1 Frame'!E$3*SIN($C462)*SIN($E462)+'v1 Frame'!F$3*SIN($C462)*COS($E462),"")</f>
        <is>
          <t/>
        </is>
      </c>
      <c r="K462" s="8" t="inlineStr">
        <f aca="false">IF(A462&lt;&gt;"",$H462+'v1 Frame'!E$3*COS($E462)-'v1 Frame'!F$3*SIN($E462),"")</f>
        <is>
          <t/>
        </is>
      </c>
      <c r="L462" s="8" t="inlineStr">
        <f aca="false">IF(A462&lt;&gt;"",$I462-'v1 Frame'!D$3*SIN($C462)+'v1 Frame'!E$3*COS($C462)*SIN($E462)+'v1 Frame'!F$3*COS($C462)*COS($E462),"")</f>
        <is>
          <t/>
        </is>
      </c>
      <c r="M462" s="8" t="inlineStr">
        <f aca="false">IF(A462&lt;&gt;"",$G462+'v1 Frame'!G$3*COS($C462)+'v1 Frame'!H$3*SIN($C462)*SIN($E462)+'v1 Frame'!I$3*SIN($C462)*COS($E462),"")</f>
        <is>
          <t/>
        </is>
      </c>
      <c r="N462" s="8" t="inlineStr">
        <f aca="false">IF(A462&lt;&gt;"",$H462+'v1 Frame'!H$3*COS($E462)-'v1 Frame'!I$3*SIN($E462),"")</f>
        <is>
          <t/>
        </is>
      </c>
      <c r="O462" s="8" t="inlineStr">
        <f aca="false">IF(A462&lt;&gt;"",$I462-'v1 Frame'!G$3*SIN($C462)+'v1 Frame'!H$3*COS($C462)*SIN($E462)+'v1 Frame'!I$3*COS($C462)*COS($E462),"")</f>
        <is>
          <t/>
        </is>
      </c>
      <c r="P462" s="8" t="inlineStr">
        <f aca="false">IF(A462&lt;&gt;"",$G462+'v1 Frame'!J$3*COS($C462)+'v1 Frame'!K$3*SIN($C462)*SIN($E462)+'v1 Frame'!L$3*SIN($C462)*COS($E462),"")</f>
        <is>
          <t/>
        </is>
      </c>
      <c r="Q462" s="8" t="inlineStr">
        <f aca="false">IF(A462&lt;&gt;"",$H462+'v1 Frame'!K$3*COS($E462)-'v1 Frame'!L$3*SIN($E462),"")</f>
        <is>
          <t/>
        </is>
      </c>
      <c r="R462" s="8" t="inlineStr">
        <f aca="false">IF(A462&lt;&gt;"",$I462-'v1 Frame'!J$3*SIN($C462)+'v1 Frame'!K$3*COS($C462)*SIN($E462)+'v1 Frame'!L$3*COS($C462)*COS($E462),"")</f>
        <is>
          <t/>
        </is>
      </c>
      <c r="S462" s="8" t="inlineStr">
        <f aca="false">IF(A462&lt;&gt;"",$G462+'v1 Frame'!M$3*COS($C462)+'v1 Frame'!N$3*SIN($C462)*SIN($E462)+'v1 Frame'!O$3*SIN($C462)*COS($E462),"")</f>
        <is>
          <t/>
        </is>
      </c>
      <c r="T462" s="8" t="inlineStr">
        <f aca="false">IF(A462&lt;&gt;"",$H462+'v1 Frame'!N$3*COS($E462)-'v1 Frame'!O$3*SIN($E462),"")</f>
        <is>
          <t/>
        </is>
      </c>
      <c r="U462" s="8" t="inlineStr">
        <f aca="false">IF(A462&lt;&gt;"",$I462-'v1 Frame'!M$3*SIN($C462)+'v1 Frame'!N$3*COS($C462)*SIN($E462)+'v1 Frame'!O$3*COS($C462)*COS($E462),"")</f>
        <is>
          <t/>
        </is>
      </c>
      <c r="V462" s="8" t="inlineStr">
        <f aca="false">IF(A462&lt;&gt;"",$G462+'v1 Frame'!P$3*COS($C462)+'v1 Frame'!Q$3*SIN($C462)*SIN($E462)+'v1 Frame'!R$3*SIN($C462)*COS($E462),"")</f>
        <is>
          <t/>
        </is>
      </c>
      <c r="W462" s="8" t="inlineStr">
        <f aca="false">IF(A462&lt;&gt;"",$H462+'v1 Frame'!Q$3*COS($E462)-'v1 Frame'!R$3*SIN($E462),"")</f>
        <is>
          <t/>
        </is>
      </c>
      <c r="X462" s="8" t="inlineStr">
        <f aca="false">IF(A462&lt;&gt;"",$I462-'v1 Frame'!P$3*SIN($C462)+'v1 Frame'!Q$3*COS($C462)*SIN($E462)+'v1 Frame'!R$3*COS($C462)*COS($E462),"")</f>
        <is>
          <t/>
        </is>
      </c>
      <c r="Y462" s="8" t="inlineStr">
        <f aca="false">IF(A462&lt;&gt;"",$G462+'v1 Frame'!S$3*COS($C462)+'v1 Frame'!T$3*SIN($C462)*SIN($E462)+'v1 Frame'!U$3*SIN($C462)*COS($E462),"")</f>
        <is>
          <t/>
        </is>
      </c>
      <c r="Z462" s="8" t="inlineStr">
        <f aca="false">IF(A462&lt;&gt;"",$H462+'v1 Frame'!T$3*COS($E462)-'v1 Frame'!U$3*SIN($E462),"")</f>
        <is>
          <t/>
        </is>
      </c>
      <c r="AA462" s="8" t="inlineStr">
        <f aca="false">IF(A462&lt;&gt;"",$I462-'v1 Frame'!S$3*SIN($C462)+'v1 Frame'!T$3*COS($C462)*SIN($E462)+'v1 Frame'!U$3*COS($C462)*COS($E462),"")</f>
        <is>
          <t/>
        </is>
      </c>
      <c r="AB462" s="8" t="inlineStr">
        <f aca="false">IF(A462&lt;&gt;"",$G462+'v1 Frame'!V$3*COS($C462)+'v1 Frame'!W$3*SIN($C462)*SIN($E462)+'v1 Frame'!X$3*SIN($C462)*COS($E462),"")</f>
        <is>
          <t/>
        </is>
      </c>
      <c r="AC462" s="8" t="inlineStr">
        <f aca="false">IF(A462&lt;&gt;"",$H462+'v1 Frame'!W$3*COS($E462)-'v1 Frame'!X$3*SIN($E462),"")</f>
        <is>
          <t/>
        </is>
      </c>
      <c r="AD462" s="8" t="inlineStr">
        <f aca="false">IF(A462&lt;&gt;"",$I462-'v1 Frame'!V$3*SIN($C462)+'v1 Frame'!W$3*COS($C462)*SIN($E462)+'v1 Frame'!X$3*COS($C462)*COS($E462),"")</f>
        <is>
          <t/>
        </is>
      </c>
      <c r="AE462" s="25" t="inlineStr">
        <f aca="false">IF(A462&lt;&gt;"",$G462+'v1 Frame'!Y$3*COS($C462)+'v1 Frame'!Z$3*SIN($C462)*SIN($E462)+'v1 Frame'!AA$3*SIN($C462)*COS($E462),"")</f>
        <is>
          <t/>
        </is>
      </c>
      <c r="AF462" s="25" t="inlineStr">
        <f aca="false">IF(A462&lt;&gt;"",$H462+'v1 Frame'!Z$3*COS($E462)-'v1 Frame'!AA$3*SIN($E462),"")</f>
        <is>
          <t/>
        </is>
      </c>
      <c r="AG462" s="25" t="inlineStr">
        <f aca="false">IF(A462&lt;&gt;"",$I462-'v1 Frame'!Y$3*SIN($C462)+'v1 Frame'!Z$3*COS($C462)*SIN($E462)+'v1 Frame'!AA$3*COS($C462)*COS($E462),"")</f>
        <is>
          <t/>
        </is>
      </c>
      <c r="AH462" s="8" t="inlineStr">
        <f aca="false">IF(A462&lt;&gt;"",SQRT(SUMSQ(G462:I462)),"")</f>
        <is>
          <t/>
        </is>
      </c>
      <c r="AI462" s="8" t="inlineStr">
        <f aca="false">IF(A462&lt;&gt;"",IF(AH462&lt;&gt;0,ACOS(I462/AH462),0),"")</f>
        <is>
          <t/>
        </is>
      </c>
      <c r="AJ462" s="8" t="inlineStr">
        <f aca="false">IF(A462&lt;&gt;"",DEGREES(AI462),"")</f>
        <is>
          <t/>
        </is>
      </c>
      <c r="AK462" s="8" t="inlineStr">
        <f aca="false">IF(A462&lt;&gt;"",IF(OR(G462&lt;&gt;0,H462&lt;&gt;0),ATAN2(G462,H462),0),"")</f>
        <is>
          <t/>
        </is>
      </c>
      <c r="AL462" s="8" t="inlineStr">
        <f aca="false">IF(A462&lt;&gt;"",DEGREES(AK462),"")</f>
        <is>
          <t/>
        </is>
      </c>
      <c r="AM462" s="8" t="inlineStr">
        <f aca="false">IF(A462&lt;&gt;"",SQRT(SUMSQ(J462:L462)),"")</f>
        <is>
          <t/>
        </is>
      </c>
      <c r="AN462" s="8" t="inlineStr">
        <f aca="false">IF(A462&lt;&gt;"",IF(AM462&lt;&gt;0,ACOS(L462/AM462),0),"")</f>
        <is>
          <t/>
        </is>
      </c>
      <c r="AO462" s="8" t="inlineStr">
        <f aca="false">IF(A462&lt;&gt;"",DEGREES(AN462),"")</f>
        <is>
          <t/>
        </is>
      </c>
      <c r="AP462" s="8" t="inlineStr">
        <f aca="false">IF(A462&lt;&gt;"",IF(OR(J462&lt;&gt;0,K462&lt;&gt;0),ATAN2(J462,K462),0),"")</f>
        <is>
          <t/>
        </is>
      </c>
      <c r="AQ462" s="8" t="inlineStr">
        <f aca="false">IF(A462&lt;&gt;"",DEGREES(AP462),"")</f>
        <is>
          <t/>
        </is>
      </c>
      <c r="AR462" s="8" t="inlineStr">
        <f aca="false">IF(A462&lt;&gt;"",SQRT(SUMSQ(M462:O462)),"")</f>
        <is>
          <t/>
        </is>
      </c>
      <c r="AS462" s="8" t="inlineStr">
        <f aca="false">IF(A462&lt;&gt;"",IF(AR462&lt;&gt;0,ACOS(O462/AR462),0),"")</f>
        <is>
          <t/>
        </is>
      </c>
      <c r="AT462" s="8" t="inlineStr">
        <f aca="false">IF(A462&lt;&gt;"",DEGREES(AS462),"")</f>
        <is>
          <t/>
        </is>
      </c>
      <c r="AU462" s="8" t="inlineStr">
        <f aca="false">IF(A462&lt;&gt;"",IF(OR(M462&lt;&gt;0,N462&lt;&gt;0),ATAN2(M462,N462),0),"")</f>
        <is>
          <t/>
        </is>
      </c>
      <c r="AV462" s="8" t="inlineStr">
        <f aca="false">IF(A462&lt;&gt;"",DEGREES(AU462),"")</f>
        <is>
          <t/>
        </is>
      </c>
      <c r="AW462" s="8" t="inlineStr">
        <f aca="false">IF(A462&lt;&gt;"",SQRT(SUMSQ(P462:R462)),"")</f>
        <is>
          <t/>
        </is>
      </c>
      <c r="AX462" s="8" t="inlineStr">
        <f aca="false">IF(A462&lt;&gt;"",IF(AW462&lt;&gt;0,ACOS(R462/AW462),0),"")</f>
        <is>
          <t/>
        </is>
      </c>
      <c r="AY462" s="8" t="inlineStr">
        <f aca="false">IF(A462&lt;&gt;"",DEGREES(AX462),"")</f>
        <is>
          <t/>
        </is>
      </c>
      <c r="AZ462" s="8" t="inlineStr">
        <f aca="false">IF(A462&lt;&gt;"",IF(OR(P462&lt;&gt;0,Q462&lt;&gt;0),ATAN2(P462,Q462),0),"")</f>
        <is>
          <t/>
        </is>
      </c>
      <c r="BA462" s="8" t="inlineStr">
        <f aca="false">IF(A462&lt;&gt;"",DEGREES(AZ462),"")</f>
        <is>
          <t/>
        </is>
      </c>
      <c r="BB462" s="8" t="inlineStr">
        <f aca="false">IF(A462&lt;&gt;"",SQRT(SUMSQ(S462:U462)),"")</f>
        <is>
          <t/>
        </is>
      </c>
      <c r="BC462" s="8" t="inlineStr">
        <f aca="false">IF(A462&lt;&gt;"",IF(BB462&lt;&gt;0,ACOS(U462/BB462),0),"")</f>
        <is>
          <t/>
        </is>
      </c>
      <c r="BD462" s="8" t="inlineStr">
        <f aca="false">IF(A462&lt;&gt;"",DEGREES(BC462),"")</f>
        <is>
          <t/>
        </is>
      </c>
      <c r="BE462" s="8" t="inlineStr">
        <f aca="false">IF(A462&lt;&gt;"",IF(OR(S462&lt;&gt;0,T462&lt;&gt;0),ATAN2(S462,T462),0),"")</f>
        <is>
          <t/>
        </is>
      </c>
      <c r="BF462" s="8" t="inlineStr">
        <f aca="false">IF(A462&lt;&gt;"",DEGREES(BE462),"")</f>
        <is>
          <t/>
        </is>
      </c>
      <c r="BG462" s="8" t="inlineStr">
        <f aca="false">IF(A462&lt;&gt;"",SQRT(SUMSQ(V462:X462)),"")</f>
        <is>
          <t/>
        </is>
      </c>
      <c r="BH462" s="8" t="inlineStr">
        <f aca="false">IF(A462&lt;&gt;"",IF(BG462&lt;&gt;0,ACOS(X462/BG462),0),"")</f>
        <is>
          <t/>
        </is>
      </c>
      <c r="BI462" s="8" t="inlineStr">
        <f aca="false">IF(A462&lt;&gt;"",DEGREES(BH462),"")</f>
        <is>
          <t/>
        </is>
      </c>
      <c r="BJ462" s="8" t="inlineStr">
        <f aca="false">IF(A462&lt;&gt;"",IF(OR(V462&lt;&gt;0,W462&lt;&gt;0),ATAN2(V462,W462),0),"")</f>
        <is>
          <t/>
        </is>
      </c>
      <c r="BK462" s="8" t="inlineStr">
        <f aca="false">IF(A462&lt;&gt;"",DEGREES(BJ462),"")</f>
        <is>
          <t/>
        </is>
      </c>
      <c r="BL462" s="8" t="inlineStr">
        <f aca="false">IF(A462&lt;&gt;"",SQRT(SUMSQ(Y462:AA462)),"")</f>
        <is>
          <t/>
        </is>
      </c>
      <c r="BM462" s="8" t="inlineStr">
        <f aca="false">IF(A462&lt;&gt;"",IF(BL462&lt;&gt;0,ACOS(AA462/BL462),0),"")</f>
        <is>
          <t/>
        </is>
      </c>
      <c r="BN462" s="8" t="inlineStr">
        <f aca="false">IF(A462&lt;&gt;"",DEGREES(BM462),"")</f>
        <is>
          <t/>
        </is>
      </c>
      <c r="BO462" s="8" t="inlineStr">
        <f aca="false">IF(A462&lt;&gt;"",IF(OR(Y462&lt;&gt;0,Z462&lt;&gt;0),ATAN2(Y462,Z462),0),"")</f>
        <is>
          <t/>
        </is>
      </c>
      <c r="BP462" s="8" t="inlineStr">
        <f aca="false">IF(A462&lt;&gt;"",DEGREES(BO462),"")</f>
        <is>
          <t/>
        </is>
      </c>
      <c r="BQ462" s="8" t="inlineStr">
        <f aca="false">IF(A462&lt;&gt;"",SQRT(SUMSQ(AB462:AD462)),"")</f>
        <is>
          <t/>
        </is>
      </c>
      <c r="BR462" s="8" t="inlineStr">
        <f aca="false">IF(A462&lt;&gt;"",IF(BQ462&lt;&gt;0,ACOS(AD462/BQ462),0),"")</f>
        <is>
          <t/>
        </is>
      </c>
      <c r="BS462" s="8" t="inlineStr">
        <f aca="false">IF(A462&lt;&gt;"",DEGREES(BR462),"")</f>
        <is>
          <t/>
        </is>
      </c>
      <c r="BT462" s="8" t="inlineStr">
        <f aca="false">IF(A462&lt;&gt;"",IF(OR(AB462&lt;&gt;0,AC462&lt;&gt;0),ATAN2(AB462,AC462),0),"")</f>
        <is>
          <t/>
        </is>
      </c>
      <c r="BU462" s="8" t="inlineStr">
        <f aca="false">IF(A462&lt;&gt;"",DEGREES(BT462),"")</f>
        <is>
          <t/>
        </is>
      </c>
      <c r="BV462" s="8" t="inlineStr">
        <f aca="false">IF(A462&lt;&gt;"",SQRT(SUMSQ(AE462:AG462)),"")</f>
        <is>
          <t/>
        </is>
      </c>
      <c r="BW462" s="8" t="inlineStr">
        <f aca="false">IF(A462&lt;&gt;"",IF(BV462&lt;&gt;0,ACOS(AG462/BV462),0),"")</f>
        <is>
          <t/>
        </is>
      </c>
      <c r="BX462" s="8" t="inlineStr">
        <f aca="false">IF(A462&lt;&gt;"",DEGREES(BW462),"")</f>
        <is>
          <t/>
        </is>
      </c>
      <c r="BY462" s="8" t="inlineStr">
        <f aca="false">IF(A462&lt;&gt;"",IF(OR(AF462&lt;&gt;0,AG462&lt;&gt;0),ATAN2(AF462,AG462),0),"")</f>
        <is>
          <t/>
        </is>
      </c>
      <c r="BZ462" s="8" t="inlineStr">
        <f aca="false">IF(A462&lt;&gt;"",DEGREES(BY462),"")</f>
        <is>
          <t/>
        </is>
      </c>
      <c r="CA462" s="0" t="inlineStr">
        <f aca="false">IF(A462&lt;&gt;"",IF(AND(AI462&lt;Parameters!$B$11,AI462&gt;Parameters!$B$12,AN462&lt;Parameters!$B$11,AN462&gt;Parameters!$B$12,AS462&lt;Parameters!$B$11,AS462&gt;Parameters!$B$12,AX462&lt;Parameters!$B$11,AX462&gt;Parameters!$B$12,BC462&lt;Parameters!$B$11,BC462&gt;Parameters!$B$12,BM462&lt;Parameters!$B$11,BM462&gt;Parameters!$B$12,BR462&lt;Parameters!$B$11,BR462&gt;Parameters!$B$12,BW462&lt;Parameters!$B$11,BW462&gt;Parameters!$B$12),1,0),"")</f>
        <is>
          <t/>
        </is>
      </c>
      <c r="CB462" s="0" t="inlineStr">
        <f aca="false">IF(A462&lt;&gt;"",IF(OR(AI462&lt;Parameters!$B$12,AI462&gt;Parameters!$B$11),0,1),"")</f>
        <is>
          <t/>
        </is>
      </c>
      <c r="CC462" s="0" t="inlineStr">
        <f aca="false">IF(A462&lt;&gt;"",IF(OR(AN462&lt;Parameters!$B$12,AN462&gt;Parameters!$B$11),0,1),"")</f>
        <is>
          <t/>
        </is>
      </c>
      <c r="CD462" s="0" t="inlineStr">
        <f aca="false">IF(A462&lt;&gt;"",IF(OR(AS462&lt;Parameters!$B$12,AS462&gt;Parameters!$B$11),0,1),"")</f>
        <is>
          <t/>
        </is>
      </c>
      <c r="CE462" s="0" t="inlineStr">
        <f aca="false">IF(A462&lt;&gt;"",IF(OR(AX462&lt;Parameters!$B$12,AX462&gt;Parameters!$B$11),0,1),"")</f>
        <is>
          <t/>
        </is>
      </c>
      <c r="CF462" s="0" t="inlineStr">
        <f aca="false">IF(A462&lt;&gt;"",IF(OR(BC462&lt;Parameters!$B$12,BC462&gt;Parameters!$B$11),0,1),"")</f>
        <is>
          <t/>
        </is>
      </c>
      <c r="CG462" s="0" t="inlineStr">
        <f aca="false">IF(A462&lt;&gt;"",IF(OR(BH462&lt;Parameters!$B$12,BH462&gt;Parameters!$B$11),0,1),"")</f>
        <is>
          <t/>
        </is>
      </c>
      <c r="CH462" s="0" t="inlineStr">
        <f aca="false">IF(A462&lt;&gt;"",IF(OR(BM462&lt;Parameters!$B$12,BM462&gt;Parameters!$B$11),0,1),"")</f>
        <is>
          <t/>
        </is>
      </c>
      <c r="CI462" s="0" t="inlineStr">
        <f aca="false">IF(A462&lt;&gt;"",IF(OR(BR462&lt;Parameters!$B$12,BR462&gt;Parameters!$B$11),0,1),"")</f>
        <is>
          <t/>
        </is>
      </c>
      <c r="CJ462" s="0" t="inlineStr">
        <f aca="false">IF(A462&lt;&gt;"",IF(OR(BW462&lt;Parameters!$B$12,BW462&gt;Parameters!$B$11),0,1),"")</f>
        <is>
          <t/>
        </is>
      </c>
      <c r="CK462" s="26" t="inlineStr">
        <f aca="false">IF(A462&lt;&gt;"",SUM(CB462:CJ462)/9,"")</f>
        <is>
          <t/>
        </is>
      </c>
      <c r="CL462" s="0" t="inlineStr">
        <f aca="false">IF(A462&lt;&gt;"",CK462*9,"")</f>
        <is>
          <t/>
        </is>
      </c>
      <c r="CM462" s="8" t="inlineStr">
        <f aca="false">IF(A462&lt;&gt;"",TEXT(B462,CM$2)&amp;" "&amp;TEXT(A462,CM$2),"")</f>
        <is>
          <t/>
        </is>
      </c>
    </row>
    <row r="463" customFormat="false" ht="15" hidden="false" customHeight="false" outlineLevel="0" collapsed="false">
      <c r="A463" s="0" t="inlineStr">
        <f aca="false">IF(OR(B462&lt;Parameters!$K$12,A462&lt;Parameters!$K$12),IF(A462&lt;Parameters!$K$12,A462+1,0),"")</f>
        <is>
          <t/>
        </is>
      </c>
      <c r="B463" s="0" t="inlineStr">
        <f aca="false">IF(A463&lt;&gt;"",IF(A463=0,B462+1,B462),"")</f>
        <is>
          <t/>
        </is>
      </c>
      <c r="C463" s="24" t="inlineStr">
        <f aca="false">IF(A463&lt;&gt;"",-_phi*(A463+0.5),"")</f>
        <is>
          <t/>
        </is>
      </c>
      <c r="D463" s="8" t="inlineStr">
        <f aca="false">IF(A463&lt;&gt;"",DEGREES(C463),"")</f>
        <is>
          <t/>
        </is>
      </c>
      <c r="E463" s="24" t="inlineStr">
        <f aca="false">IF(A463&lt;&gt;"",_phi*(B463+0.5),"")</f>
        <is>
          <t/>
        </is>
      </c>
      <c r="F463" s="8" t="inlineStr">
        <f aca="false">IF(A463&lt;&gt;"",DEGREES(E463),"")</f>
        <is>
          <t/>
        </is>
      </c>
      <c r="G463" s="8" t="inlineStr">
        <f aca="false">IF(A463&lt;&gt;"",LOOKUP(A463,h!$A$3:$A$30,h!$D$3:$D$30),"")</f>
        <is>
          <t/>
        </is>
      </c>
      <c r="H463" s="8" t="inlineStr">
        <f aca="false">IF(A463&lt;&gt;"",LOOKUP(B463,h!$A$3:$A$30,h!$D$3:$D$30),"")</f>
        <is>
          <t/>
        </is>
      </c>
      <c r="I463" s="8" t="inlineStr">
        <f aca="false">IF(A463&lt;&gt;"",_zif,"")</f>
        <is>
          <t/>
        </is>
      </c>
      <c r="J463" s="8" t="inlineStr">
        <f aca="false">IF(A463&lt;&gt;"",$G463+'v1 Frame'!D$3*COS($C463)+'v1 Frame'!E$3*SIN($C463)*SIN($E463)+'v1 Frame'!F$3*SIN($C463)*COS($E463),"")</f>
        <is>
          <t/>
        </is>
      </c>
      <c r="K463" s="8" t="inlineStr">
        <f aca="false">IF(A463&lt;&gt;"",$H463+'v1 Frame'!E$3*COS($E463)-'v1 Frame'!F$3*SIN($E463),"")</f>
        <is>
          <t/>
        </is>
      </c>
      <c r="L463" s="8" t="inlineStr">
        <f aca="false">IF(A463&lt;&gt;"",$I463-'v1 Frame'!D$3*SIN($C463)+'v1 Frame'!E$3*COS($C463)*SIN($E463)+'v1 Frame'!F$3*COS($C463)*COS($E463),"")</f>
        <is>
          <t/>
        </is>
      </c>
      <c r="M463" s="8" t="inlineStr">
        <f aca="false">IF(A463&lt;&gt;"",$G463+'v1 Frame'!G$3*COS($C463)+'v1 Frame'!H$3*SIN($C463)*SIN($E463)+'v1 Frame'!I$3*SIN($C463)*COS($E463),"")</f>
        <is>
          <t/>
        </is>
      </c>
      <c r="N463" s="8" t="inlineStr">
        <f aca="false">IF(A463&lt;&gt;"",$H463+'v1 Frame'!H$3*COS($E463)-'v1 Frame'!I$3*SIN($E463),"")</f>
        <is>
          <t/>
        </is>
      </c>
      <c r="O463" s="8" t="inlineStr">
        <f aca="false">IF(A463&lt;&gt;"",$I463-'v1 Frame'!G$3*SIN($C463)+'v1 Frame'!H$3*COS($C463)*SIN($E463)+'v1 Frame'!I$3*COS($C463)*COS($E463),"")</f>
        <is>
          <t/>
        </is>
      </c>
      <c r="P463" s="8" t="inlineStr">
        <f aca="false">IF(A463&lt;&gt;"",$G463+'v1 Frame'!J$3*COS($C463)+'v1 Frame'!K$3*SIN($C463)*SIN($E463)+'v1 Frame'!L$3*SIN($C463)*COS($E463),"")</f>
        <is>
          <t/>
        </is>
      </c>
      <c r="Q463" s="8" t="inlineStr">
        <f aca="false">IF(A463&lt;&gt;"",$H463+'v1 Frame'!K$3*COS($E463)-'v1 Frame'!L$3*SIN($E463),"")</f>
        <is>
          <t/>
        </is>
      </c>
      <c r="R463" s="8" t="inlineStr">
        <f aca="false">IF(A463&lt;&gt;"",$I463-'v1 Frame'!J$3*SIN($C463)+'v1 Frame'!K$3*COS($C463)*SIN($E463)+'v1 Frame'!L$3*COS($C463)*COS($E463),"")</f>
        <is>
          <t/>
        </is>
      </c>
      <c r="S463" s="8" t="inlineStr">
        <f aca="false">IF(A463&lt;&gt;"",$G463+'v1 Frame'!M$3*COS($C463)+'v1 Frame'!N$3*SIN($C463)*SIN($E463)+'v1 Frame'!O$3*SIN($C463)*COS($E463),"")</f>
        <is>
          <t/>
        </is>
      </c>
      <c r="T463" s="8" t="inlineStr">
        <f aca="false">IF(A463&lt;&gt;"",$H463+'v1 Frame'!N$3*COS($E463)-'v1 Frame'!O$3*SIN($E463),"")</f>
        <is>
          <t/>
        </is>
      </c>
      <c r="U463" s="8" t="inlineStr">
        <f aca="false">IF(A463&lt;&gt;"",$I463-'v1 Frame'!M$3*SIN($C463)+'v1 Frame'!N$3*COS($C463)*SIN($E463)+'v1 Frame'!O$3*COS($C463)*COS($E463),"")</f>
        <is>
          <t/>
        </is>
      </c>
      <c r="V463" s="8" t="inlineStr">
        <f aca="false">IF(A463&lt;&gt;"",$G463+'v1 Frame'!P$3*COS($C463)+'v1 Frame'!Q$3*SIN($C463)*SIN($E463)+'v1 Frame'!R$3*SIN($C463)*COS($E463),"")</f>
        <is>
          <t/>
        </is>
      </c>
      <c r="W463" s="8" t="inlineStr">
        <f aca="false">IF(A463&lt;&gt;"",$H463+'v1 Frame'!Q$3*COS($E463)-'v1 Frame'!R$3*SIN($E463),"")</f>
        <is>
          <t/>
        </is>
      </c>
      <c r="X463" s="8" t="inlineStr">
        <f aca="false">IF(A463&lt;&gt;"",$I463-'v1 Frame'!P$3*SIN($C463)+'v1 Frame'!Q$3*COS($C463)*SIN($E463)+'v1 Frame'!R$3*COS($C463)*COS($E463),"")</f>
        <is>
          <t/>
        </is>
      </c>
      <c r="Y463" s="8" t="inlineStr">
        <f aca="false">IF(A463&lt;&gt;"",$G463+'v1 Frame'!S$3*COS($C463)+'v1 Frame'!T$3*SIN($C463)*SIN($E463)+'v1 Frame'!U$3*SIN($C463)*COS($E463),"")</f>
        <is>
          <t/>
        </is>
      </c>
      <c r="Z463" s="8" t="inlineStr">
        <f aca="false">IF(A463&lt;&gt;"",$H463+'v1 Frame'!T$3*COS($E463)-'v1 Frame'!U$3*SIN($E463),"")</f>
        <is>
          <t/>
        </is>
      </c>
      <c r="AA463" s="8" t="inlineStr">
        <f aca="false">IF(A463&lt;&gt;"",$I463-'v1 Frame'!S$3*SIN($C463)+'v1 Frame'!T$3*COS($C463)*SIN($E463)+'v1 Frame'!U$3*COS($C463)*COS($E463),"")</f>
        <is>
          <t/>
        </is>
      </c>
      <c r="AB463" s="8" t="inlineStr">
        <f aca="false">IF(A463&lt;&gt;"",$G463+'v1 Frame'!V$3*COS($C463)+'v1 Frame'!W$3*SIN($C463)*SIN($E463)+'v1 Frame'!X$3*SIN($C463)*COS($E463),"")</f>
        <is>
          <t/>
        </is>
      </c>
      <c r="AC463" s="8" t="inlineStr">
        <f aca="false">IF(A463&lt;&gt;"",$H463+'v1 Frame'!W$3*COS($E463)-'v1 Frame'!X$3*SIN($E463),"")</f>
        <is>
          <t/>
        </is>
      </c>
      <c r="AD463" s="8" t="inlineStr">
        <f aca="false">IF(A463&lt;&gt;"",$I463-'v1 Frame'!V$3*SIN($C463)+'v1 Frame'!W$3*COS($C463)*SIN($E463)+'v1 Frame'!X$3*COS($C463)*COS($E463),"")</f>
        <is>
          <t/>
        </is>
      </c>
      <c r="AE463" s="25" t="inlineStr">
        <f aca="false">IF(A463&lt;&gt;"",$G463+'v1 Frame'!Y$3*COS($C463)+'v1 Frame'!Z$3*SIN($C463)*SIN($E463)+'v1 Frame'!AA$3*SIN($C463)*COS($E463),"")</f>
        <is>
          <t/>
        </is>
      </c>
      <c r="AF463" s="25" t="inlineStr">
        <f aca="false">IF(A463&lt;&gt;"",$H463+'v1 Frame'!Z$3*COS($E463)-'v1 Frame'!AA$3*SIN($E463),"")</f>
        <is>
          <t/>
        </is>
      </c>
      <c r="AG463" s="25" t="inlineStr">
        <f aca="false">IF(A463&lt;&gt;"",$I463-'v1 Frame'!Y$3*SIN($C463)+'v1 Frame'!Z$3*COS($C463)*SIN($E463)+'v1 Frame'!AA$3*COS($C463)*COS($E463),"")</f>
        <is>
          <t/>
        </is>
      </c>
      <c r="AH463" s="8" t="inlineStr">
        <f aca="false">IF(A463&lt;&gt;"",SQRT(SUMSQ(G463:I463)),"")</f>
        <is>
          <t/>
        </is>
      </c>
      <c r="AI463" s="8" t="inlineStr">
        <f aca="false">IF(A463&lt;&gt;"",IF(AH463&lt;&gt;0,ACOS(I463/AH463),0),"")</f>
        <is>
          <t/>
        </is>
      </c>
      <c r="AJ463" s="8" t="inlineStr">
        <f aca="false">IF(A463&lt;&gt;"",DEGREES(AI463),"")</f>
        <is>
          <t/>
        </is>
      </c>
      <c r="AK463" s="8" t="inlineStr">
        <f aca="false">IF(A463&lt;&gt;"",IF(OR(G463&lt;&gt;0,H463&lt;&gt;0),ATAN2(G463,H463),0),"")</f>
        <is>
          <t/>
        </is>
      </c>
      <c r="AL463" s="8" t="inlineStr">
        <f aca="false">IF(A463&lt;&gt;"",DEGREES(AK463),"")</f>
        <is>
          <t/>
        </is>
      </c>
      <c r="AM463" s="8" t="inlineStr">
        <f aca="false">IF(A463&lt;&gt;"",SQRT(SUMSQ(J463:L463)),"")</f>
        <is>
          <t/>
        </is>
      </c>
      <c r="AN463" s="8" t="inlineStr">
        <f aca="false">IF(A463&lt;&gt;"",IF(AM463&lt;&gt;0,ACOS(L463/AM463),0),"")</f>
        <is>
          <t/>
        </is>
      </c>
      <c r="AO463" s="8" t="inlineStr">
        <f aca="false">IF(A463&lt;&gt;"",DEGREES(AN463),"")</f>
        <is>
          <t/>
        </is>
      </c>
      <c r="AP463" s="8" t="inlineStr">
        <f aca="false">IF(A463&lt;&gt;"",IF(OR(J463&lt;&gt;0,K463&lt;&gt;0),ATAN2(J463,K463),0),"")</f>
        <is>
          <t/>
        </is>
      </c>
      <c r="AQ463" s="8" t="inlineStr">
        <f aca="false">IF(A463&lt;&gt;"",DEGREES(AP463),"")</f>
        <is>
          <t/>
        </is>
      </c>
      <c r="AR463" s="8" t="inlineStr">
        <f aca="false">IF(A463&lt;&gt;"",SQRT(SUMSQ(M463:O463)),"")</f>
        <is>
          <t/>
        </is>
      </c>
      <c r="AS463" s="8" t="inlineStr">
        <f aca="false">IF(A463&lt;&gt;"",IF(AR463&lt;&gt;0,ACOS(O463/AR463),0),"")</f>
        <is>
          <t/>
        </is>
      </c>
      <c r="AT463" s="8" t="inlineStr">
        <f aca="false">IF(A463&lt;&gt;"",DEGREES(AS463),"")</f>
        <is>
          <t/>
        </is>
      </c>
      <c r="AU463" s="8" t="inlineStr">
        <f aca="false">IF(A463&lt;&gt;"",IF(OR(M463&lt;&gt;0,N463&lt;&gt;0),ATAN2(M463,N463),0),"")</f>
        <is>
          <t/>
        </is>
      </c>
      <c r="AV463" s="8" t="inlineStr">
        <f aca="false">IF(A463&lt;&gt;"",DEGREES(AU463),"")</f>
        <is>
          <t/>
        </is>
      </c>
      <c r="AW463" s="8" t="inlineStr">
        <f aca="false">IF(A463&lt;&gt;"",SQRT(SUMSQ(P463:R463)),"")</f>
        <is>
          <t/>
        </is>
      </c>
      <c r="AX463" s="8" t="inlineStr">
        <f aca="false">IF(A463&lt;&gt;"",IF(AW463&lt;&gt;0,ACOS(R463/AW463),0),"")</f>
        <is>
          <t/>
        </is>
      </c>
      <c r="AY463" s="8" t="inlineStr">
        <f aca="false">IF(A463&lt;&gt;"",DEGREES(AX463),"")</f>
        <is>
          <t/>
        </is>
      </c>
      <c r="AZ463" s="8" t="inlineStr">
        <f aca="false">IF(A463&lt;&gt;"",IF(OR(P463&lt;&gt;0,Q463&lt;&gt;0),ATAN2(P463,Q463),0),"")</f>
        <is>
          <t/>
        </is>
      </c>
      <c r="BA463" s="8" t="inlineStr">
        <f aca="false">IF(A463&lt;&gt;"",DEGREES(AZ463),"")</f>
        <is>
          <t/>
        </is>
      </c>
      <c r="BB463" s="8" t="inlineStr">
        <f aca="false">IF(A463&lt;&gt;"",SQRT(SUMSQ(S463:U463)),"")</f>
        <is>
          <t/>
        </is>
      </c>
      <c r="BC463" s="8" t="inlineStr">
        <f aca="false">IF(A463&lt;&gt;"",IF(BB463&lt;&gt;0,ACOS(U463/BB463),0),"")</f>
        <is>
          <t/>
        </is>
      </c>
      <c r="BD463" s="8" t="inlineStr">
        <f aca="false">IF(A463&lt;&gt;"",DEGREES(BC463),"")</f>
        <is>
          <t/>
        </is>
      </c>
      <c r="BE463" s="8" t="inlineStr">
        <f aca="false">IF(A463&lt;&gt;"",IF(OR(S463&lt;&gt;0,T463&lt;&gt;0),ATAN2(S463,T463),0),"")</f>
        <is>
          <t/>
        </is>
      </c>
      <c r="BF463" s="8" t="inlineStr">
        <f aca="false">IF(A463&lt;&gt;"",DEGREES(BE463),"")</f>
        <is>
          <t/>
        </is>
      </c>
      <c r="BG463" s="8" t="inlineStr">
        <f aca="false">IF(A463&lt;&gt;"",SQRT(SUMSQ(V463:X463)),"")</f>
        <is>
          <t/>
        </is>
      </c>
      <c r="BH463" s="8" t="inlineStr">
        <f aca="false">IF(A463&lt;&gt;"",IF(BG463&lt;&gt;0,ACOS(X463/BG463),0),"")</f>
        <is>
          <t/>
        </is>
      </c>
      <c r="BI463" s="8" t="inlineStr">
        <f aca="false">IF(A463&lt;&gt;"",DEGREES(BH463),"")</f>
        <is>
          <t/>
        </is>
      </c>
      <c r="BJ463" s="8" t="inlineStr">
        <f aca="false">IF(A463&lt;&gt;"",IF(OR(V463&lt;&gt;0,W463&lt;&gt;0),ATAN2(V463,W463),0),"")</f>
        <is>
          <t/>
        </is>
      </c>
      <c r="BK463" s="8" t="inlineStr">
        <f aca="false">IF(A463&lt;&gt;"",DEGREES(BJ463),"")</f>
        <is>
          <t/>
        </is>
      </c>
      <c r="BL463" s="8" t="inlineStr">
        <f aca="false">IF(A463&lt;&gt;"",SQRT(SUMSQ(Y463:AA463)),"")</f>
        <is>
          <t/>
        </is>
      </c>
      <c r="BM463" s="8" t="inlineStr">
        <f aca="false">IF(A463&lt;&gt;"",IF(BL463&lt;&gt;0,ACOS(AA463/BL463),0),"")</f>
        <is>
          <t/>
        </is>
      </c>
      <c r="BN463" s="8" t="inlineStr">
        <f aca="false">IF(A463&lt;&gt;"",DEGREES(BM463),"")</f>
        <is>
          <t/>
        </is>
      </c>
      <c r="BO463" s="8" t="inlineStr">
        <f aca="false">IF(A463&lt;&gt;"",IF(OR(Y463&lt;&gt;0,Z463&lt;&gt;0),ATAN2(Y463,Z463),0),"")</f>
        <is>
          <t/>
        </is>
      </c>
      <c r="BP463" s="8" t="inlineStr">
        <f aca="false">IF(A463&lt;&gt;"",DEGREES(BO463),"")</f>
        <is>
          <t/>
        </is>
      </c>
      <c r="BQ463" s="8" t="inlineStr">
        <f aca="false">IF(A463&lt;&gt;"",SQRT(SUMSQ(AB463:AD463)),"")</f>
        <is>
          <t/>
        </is>
      </c>
      <c r="BR463" s="8" t="inlineStr">
        <f aca="false">IF(A463&lt;&gt;"",IF(BQ463&lt;&gt;0,ACOS(AD463/BQ463),0),"")</f>
        <is>
          <t/>
        </is>
      </c>
      <c r="BS463" s="8" t="inlineStr">
        <f aca="false">IF(A463&lt;&gt;"",DEGREES(BR463),"")</f>
        <is>
          <t/>
        </is>
      </c>
      <c r="BT463" s="8" t="inlineStr">
        <f aca="false">IF(A463&lt;&gt;"",IF(OR(AB463&lt;&gt;0,AC463&lt;&gt;0),ATAN2(AB463,AC463),0),"")</f>
        <is>
          <t/>
        </is>
      </c>
      <c r="BU463" s="8" t="inlineStr">
        <f aca="false">IF(A463&lt;&gt;"",DEGREES(BT463),"")</f>
        <is>
          <t/>
        </is>
      </c>
      <c r="BV463" s="8" t="inlineStr">
        <f aca="false">IF(A463&lt;&gt;"",SQRT(SUMSQ(AE463:AG463)),"")</f>
        <is>
          <t/>
        </is>
      </c>
      <c r="BW463" s="8" t="inlineStr">
        <f aca="false">IF(A463&lt;&gt;"",IF(BV463&lt;&gt;0,ACOS(AG463/BV463),0),"")</f>
        <is>
          <t/>
        </is>
      </c>
      <c r="BX463" s="8" t="inlineStr">
        <f aca="false">IF(A463&lt;&gt;"",DEGREES(BW463),"")</f>
        <is>
          <t/>
        </is>
      </c>
      <c r="BY463" s="8" t="inlineStr">
        <f aca="false">IF(A463&lt;&gt;"",IF(OR(AF463&lt;&gt;0,AG463&lt;&gt;0),ATAN2(AF463,AG463),0),"")</f>
        <is>
          <t/>
        </is>
      </c>
      <c r="BZ463" s="8" t="inlineStr">
        <f aca="false">IF(A463&lt;&gt;"",DEGREES(BY463),"")</f>
        <is>
          <t/>
        </is>
      </c>
      <c r="CA463" s="0" t="inlineStr">
        <f aca="false">IF(A463&lt;&gt;"",IF(AND(AI463&lt;Parameters!$B$11,AI463&gt;Parameters!$B$12,AN463&lt;Parameters!$B$11,AN463&gt;Parameters!$B$12,AS463&lt;Parameters!$B$11,AS463&gt;Parameters!$B$12,AX463&lt;Parameters!$B$11,AX463&gt;Parameters!$B$12,BC463&lt;Parameters!$B$11,BC463&gt;Parameters!$B$12,BM463&lt;Parameters!$B$11,BM463&gt;Parameters!$B$12,BR463&lt;Parameters!$B$11,BR463&gt;Parameters!$B$12,BW463&lt;Parameters!$B$11,BW463&gt;Parameters!$B$12),1,0),"")</f>
        <is>
          <t/>
        </is>
      </c>
      <c r="CB463" s="0" t="inlineStr">
        <f aca="false">IF(A463&lt;&gt;"",IF(OR(AI463&lt;Parameters!$B$12,AI463&gt;Parameters!$B$11),0,1),"")</f>
        <is>
          <t/>
        </is>
      </c>
      <c r="CC463" s="0" t="inlineStr">
        <f aca="false">IF(A463&lt;&gt;"",IF(OR(AN463&lt;Parameters!$B$12,AN463&gt;Parameters!$B$11),0,1),"")</f>
        <is>
          <t/>
        </is>
      </c>
      <c r="CD463" s="0" t="inlineStr">
        <f aca="false">IF(A463&lt;&gt;"",IF(OR(AS463&lt;Parameters!$B$12,AS463&gt;Parameters!$B$11),0,1),"")</f>
        <is>
          <t/>
        </is>
      </c>
      <c r="CE463" s="0" t="inlineStr">
        <f aca="false">IF(A463&lt;&gt;"",IF(OR(AX463&lt;Parameters!$B$12,AX463&gt;Parameters!$B$11),0,1),"")</f>
        <is>
          <t/>
        </is>
      </c>
      <c r="CF463" s="0" t="inlineStr">
        <f aca="false">IF(A463&lt;&gt;"",IF(OR(BC463&lt;Parameters!$B$12,BC463&gt;Parameters!$B$11),0,1),"")</f>
        <is>
          <t/>
        </is>
      </c>
      <c r="CG463" s="0" t="inlineStr">
        <f aca="false">IF(A463&lt;&gt;"",IF(OR(BH463&lt;Parameters!$B$12,BH463&gt;Parameters!$B$11),0,1),"")</f>
        <is>
          <t/>
        </is>
      </c>
      <c r="CH463" s="0" t="inlineStr">
        <f aca="false">IF(A463&lt;&gt;"",IF(OR(BM463&lt;Parameters!$B$12,BM463&gt;Parameters!$B$11),0,1),"")</f>
        <is>
          <t/>
        </is>
      </c>
      <c r="CI463" s="0" t="inlineStr">
        <f aca="false">IF(A463&lt;&gt;"",IF(OR(BR463&lt;Parameters!$B$12,BR463&gt;Parameters!$B$11),0,1),"")</f>
        <is>
          <t/>
        </is>
      </c>
      <c r="CJ463" s="0" t="inlineStr">
        <f aca="false">IF(A463&lt;&gt;"",IF(OR(BW463&lt;Parameters!$B$12,BW463&gt;Parameters!$B$11),0,1),"")</f>
        <is>
          <t/>
        </is>
      </c>
      <c r="CK463" s="26" t="inlineStr">
        <f aca="false">IF(A463&lt;&gt;"",SUM(CB463:CJ463)/9,"")</f>
        <is>
          <t/>
        </is>
      </c>
      <c r="CL463" s="0" t="inlineStr">
        <f aca="false">IF(A463&lt;&gt;"",CK463*9,"")</f>
        <is>
          <t/>
        </is>
      </c>
      <c r="CM463" s="8" t="inlineStr">
        <f aca="false">IF(A463&lt;&gt;"",TEXT(B463,CM$2)&amp;" "&amp;TEXT(A463,CM$2),"")</f>
        <is>
          <t/>
        </is>
      </c>
    </row>
    <row r="464" customFormat="false" ht="15" hidden="false" customHeight="false" outlineLevel="0" collapsed="false">
      <c r="A464" s="0" t="inlineStr">
        <f aca="false">IF(OR(B463&lt;Parameters!$K$12,A463&lt;Parameters!$K$12),IF(A463&lt;Parameters!$K$12,A463+1,0),"")</f>
        <is>
          <t/>
        </is>
      </c>
      <c r="B464" s="0" t="inlineStr">
        <f aca="false">IF(A464&lt;&gt;"",IF(A464=0,B463+1,B463),"")</f>
        <is>
          <t/>
        </is>
      </c>
      <c r="C464" s="24" t="inlineStr">
        <f aca="false">IF(A464&lt;&gt;"",-_phi*(A464+0.5),"")</f>
        <is>
          <t/>
        </is>
      </c>
      <c r="D464" s="8" t="inlineStr">
        <f aca="false">IF(A464&lt;&gt;"",DEGREES(C464),"")</f>
        <is>
          <t/>
        </is>
      </c>
      <c r="E464" s="24" t="inlineStr">
        <f aca="false">IF(A464&lt;&gt;"",_phi*(B464+0.5),"")</f>
        <is>
          <t/>
        </is>
      </c>
      <c r="F464" s="8" t="inlineStr">
        <f aca="false">IF(A464&lt;&gt;"",DEGREES(E464),"")</f>
        <is>
          <t/>
        </is>
      </c>
      <c r="G464" s="8" t="inlineStr">
        <f aca="false">IF(A464&lt;&gt;"",LOOKUP(A464,h!$A$3:$A$30,h!$D$3:$D$30),"")</f>
        <is>
          <t/>
        </is>
      </c>
      <c r="H464" s="8" t="inlineStr">
        <f aca="false">IF(A464&lt;&gt;"",LOOKUP(B464,h!$A$3:$A$30,h!$D$3:$D$30),"")</f>
        <is>
          <t/>
        </is>
      </c>
      <c r="I464" s="8" t="inlineStr">
        <f aca="false">IF(A464&lt;&gt;"",_zif,"")</f>
        <is>
          <t/>
        </is>
      </c>
      <c r="J464" s="8" t="inlineStr">
        <f aca="false">IF(A464&lt;&gt;"",$G464+'v1 Frame'!D$3*COS($C464)+'v1 Frame'!E$3*SIN($C464)*SIN($E464)+'v1 Frame'!F$3*SIN($C464)*COS($E464),"")</f>
        <is>
          <t/>
        </is>
      </c>
      <c r="K464" s="8" t="inlineStr">
        <f aca="false">IF(A464&lt;&gt;"",$H464+'v1 Frame'!E$3*COS($E464)-'v1 Frame'!F$3*SIN($E464),"")</f>
        <is>
          <t/>
        </is>
      </c>
      <c r="L464" s="8" t="inlineStr">
        <f aca="false">IF(A464&lt;&gt;"",$I464-'v1 Frame'!D$3*SIN($C464)+'v1 Frame'!E$3*COS($C464)*SIN($E464)+'v1 Frame'!F$3*COS($C464)*COS($E464),"")</f>
        <is>
          <t/>
        </is>
      </c>
      <c r="M464" s="8" t="inlineStr">
        <f aca="false">IF(A464&lt;&gt;"",$G464+'v1 Frame'!G$3*COS($C464)+'v1 Frame'!H$3*SIN($C464)*SIN($E464)+'v1 Frame'!I$3*SIN($C464)*COS($E464),"")</f>
        <is>
          <t/>
        </is>
      </c>
      <c r="N464" s="8" t="inlineStr">
        <f aca="false">IF(A464&lt;&gt;"",$H464+'v1 Frame'!H$3*COS($E464)-'v1 Frame'!I$3*SIN($E464),"")</f>
        <is>
          <t/>
        </is>
      </c>
      <c r="O464" s="8" t="inlineStr">
        <f aca="false">IF(A464&lt;&gt;"",$I464-'v1 Frame'!G$3*SIN($C464)+'v1 Frame'!H$3*COS($C464)*SIN($E464)+'v1 Frame'!I$3*COS($C464)*COS($E464),"")</f>
        <is>
          <t/>
        </is>
      </c>
      <c r="P464" s="8" t="inlineStr">
        <f aca="false">IF(A464&lt;&gt;"",$G464+'v1 Frame'!J$3*COS($C464)+'v1 Frame'!K$3*SIN($C464)*SIN($E464)+'v1 Frame'!L$3*SIN($C464)*COS($E464),"")</f>
        <is>
          <t/>
        </is>
      </c>
      <c r="Q464" s="8" t="inlineStr">
        <f aca="false">IF(A464&lt;&gt;"",$H464+'v1 Frame'!K$3*COS($E464)-'v1 Frame'!L$3*SIN($E464),"")</f>
        <is>
          <t/>
        </is>
      </c>
      <c r="R464" s="8" t="inlineStr">
        <f aca="false">IF(A464&lt;&gt;"",$I464-'v1 Frame'!J$3*SIN($C464)+'v1 Frame'!K$3*COS($C464)*SIN($E464)+'v1 Frame'!L$3*COS($C464)*COS($E464),"")</f>
        <is>
          <t/>
        </is>
      </c>
      <c r="S464" s="8" t="inlineStr">
        <f aca="false">IF(A464&lt;&gt;"",$G464+'v1 Frame'!M$3*COS($C464)+'v1 Frame'!N$3*SIN($C464)*SIN($E464)+'v1 Frame'!O$3*SIN($C464)*COS($E464),"")</f>
        <is>
          <t/>
        </is>
      </c>
      <c r="T464" s="8" t="inlineStr">
        <f aca="false">IF(A464&lt;&gt;"",$H464+'v1 Frame'!N$3*COS($E464)-'v1 Frame'!O$3*SIN($E464),"")</f>
        <is>
          <t/>
        </is>
      </c>
      <c r="U464" s="8" t="inlineStr">
        <f aca="false">IF(A464&lt;&gt;"",$I464-'v1 Frame'!M$3*SIN($C464)+'v1 Frame'!N$3*COS($C464)*SIN($E464)+'v1 Frame'!O$3*COS($C464)*COS($E464),"")</f>
        <is>
          <t/>
        </is>
      </c>
      <c r="V464" s="8" t="inlineStr">
        <f aca="false">IF(A464&lt;&gt;"",$G464+'v1 Frame'!P$3*COS($C464)+'v1 Frame'!Q$3*SIN($C464)*SIN($E464)+'v1 Frame'!R$3*SIN($C464)*COS($E464),"")</f>
        <is>
          <t/>
        </is>
      </c>
      <c r="W464" s="8" t="inlineStr">
        <f aca="false">IF(A464&lt;&gt;"",$H464+'v1 Frame'!Q$3*COS($E464)-'v1 Frame'!R$3*SIN($E464),"")</f>
        <is>
          <t/>
        </is>
      </c>
      <c r="X464" s="8" t="inlineStr">
        <f aca="false">IF(A464&lt;&gt;"",$I464-'v1 Frame'!P$3*SIN($C464)+'v1 Frame'!Q$3*COS($C464)*SIN($E464)+'v1 Frame'!R$3*COS($C464)*COS($E464),"")</f>
        <is>
          <t/>
        </is>
      </c>
      <c r="Y464" s="8" t="inlineStr">
        <f aca="false">IF(A464&lt;&gt;"",$G464+'v1 Frame'!S$3*COS($C464)+'v1 Frame'!T$3*SIN($C464)*SIN($E464)+'v1 Frame'!U$3*SIN($C464)*COS($E464),"")</f>
        <is>
          <t/>
        </is>
      </c>
      <c r="Z464" s="8" t="inlineStr">
        <f aca="false">IF(A464&lt;&gt;"",$H464+'v1 Frame'!T$3*COS($E464)-'v1 Frame'!U$3*SIN($E464),"")</f>
        <is>
          <t/>
        </is>
      </c>
      <c r="AA464" s="8" t="inlineStr">
        <f aca="false">IF(A464&lt;&gt;"",$I464-'v1 Frame'!S$3*SIN($C464)+'v1 Frame'!T$3*COS($C464)*SIN($E464)+'v1 Frame'!U$3*COS($C464)*COS($E464),"")</f>
        <is>
          <t/>
        </is>
      </c>
      <c r="AB464" s="8" t="inlineStr">
        <f aca="false">IF(A464&lt;&gt;"",$G464+'v1 Frame'!V$3*COS($C464)+'v1 Frame'!W$3*SIN($C464)*SIN($E464)+'v1 Frame'!X$3*SIN($C464)*COS($E464),"")</f>
        <is>
          <t/>
        </is>
      </c>
      <c r="AC464" s="8" t="inlineStr">
        <f aca="false">IF(A464&lt;&gt;"",$H464+'v1 Frame'!W$3*COS($E464)-'v1 Frame'!X$3*SIN($E464),"")</f>
        <is>
          <t/>
        </is>
      </c>
      <c r="AD464" s="8" t="inlineStr">
        <f aca="false">IF(A464&lt;&gt;"",$I464-'v1 Frame'!V$3*SIN($C464)+'v1 Frame'!W$3*COS($C464)*SIN($E464)+'v1 Frame'!X$3*COS($C464)*COS($E464),"")</f>
        <is>
          <t/>
        </is>
      </c>
      <c r="AE464" s="25" t="inlineStr">
        <f aca="false">IF(A464&lt;&gt;"",$G464+'v1 Frame'!Y$3*COS($C464)+'v1 Frame'!Z$3*SIN($C464)*SIN($E464)+'v1 Frame'!AA$3*SIN($C464)*COS($E464),"")</f>
        <is>
          <t/>
        </is>
      </c>
      <c r="AF464" s="25" t="inlineStr">
        <f aca="false">IF(A464&lt;&gt;"",$H464+'v1 Frame'!Z$3*COS($E464)-'v1 Frame'!AA$3*SIN($E464),"")</f>
        <is>
          <t/>
        </is>
      </c>
      <c r="AG464" s="25" t="inlineStr">
        <f aca="false">IF(A464&lt;&gt;"",$I464-'v1 Frame'!Y$3*SIN($C464)+'v1 Frame'!Z$3*COS($C464)*SIN($E464)+'v1 Frame'!AA$3*COS($C464)*COS($E464),"")</f>
        <is>
          <t/>
        </is>
      </c>
      <c r="AH464" s="8" t="inlineStr">
        <f aca="false">IF(A464&lt;&gt;"",SQRT(SUMSQ(G464:I464)),"")</f>
        <is>
          <t/>
        </is>
      </c>
      <c r="AI464" s="8" t="inlineStr">
        <f aca="false">IF(A464&lt;&gt;"",IF(AH464&lt;&gt;0,ACOS(I464/AH464),0),"")</f>
        <is>
          <t/>
        </is>
      </c>
      <c r="AJ464" s="8" t="inlineStr">
        <f aca="false">IF(A464&lt;&gt;"",DEGREES(AI464),"")</f>
        <is>
          <t/>
        </is>
      </c>
      <c r="AK464" s="8" t="inlineStr">
        <f aca="false">IF(A464&lt;&gt;"",IF(OR(G464&lt;&gt;0,H464&lt;&gt;0),ATAN2(G464,H464),0),"")</f>
        <is>
          <t/>
        </is>
      </c>
      <c r="AL464" s="8" t="inlineStr">
        <f aca="false">IF(A464&lt;&gt;"",DEGREES(AK464),"")</f>
        <is>
          <t/>
        </is>
      </c>
      <c r="AM464" s="8" t="inlineStr">
        <f aca="false">IF(A464&lt;&gt;"",SQRT(SUMSQ(J464:L464)),"")</f>
        <is>
          <t/>
        </is>
      </c>
      <c r="AN464" s="8" t="inlineStr">
        <f aca="false">IF(A464&lt;&gt;"",IF(AM464&lt;&gt;0,ACOS(L464/AM464),0),"")</f>
        <is>
          <t/>
        </is>
      </c>
      <c r="AO464" s="8" t="inlineStr">
        <f aca="false">IF(A464&lt;&gt;"",DEGREES(AN464),"")</f>
        <is>
          <t/>
        </is>
      </c>
      <c r="AP464" s="8" t="inlineStr">
        <f aca="false">IF(A464&lt;&gt;"",IF(OR(J464&lt;&gt;0,K464&lt;&gt;0),ATAN2(J464,K464),0),"")</f>
        <is>
          <t/>
        </is>
      </c>
      <c r="AQ464" s="8" t="inlineStr">
        <f aca="false">IF(A464&lt;&gt;"",DEGREES(AP464),"")</f>
        <is>
          <t/>
        </is>
      </c>
      <c r="AR464" s="8" t="inlineStr">
        <f aca="false">IF(A464&lt;&gt;"",SQRT(SUMSQ(M464:O464)),"")</f>
        <is>
          <t/>
        </is>
      </c>
      <c r="AS464" s="8" t="inlineStr">
        <f aca="false">IF(A464&lt;&gt;"",IF(AR464&lt;&gt;0,ACOS(O464/AR464),0),"")</f>
        <is>
          <t/>
        </is>
      </c>
      <c r="AT464" s="8" t="inlineStr">
        <f aca="false">IF(A464&lt;&gt;"",DEGREES(AS464),"")</f>
        <is>
          <t/>
        </is>
      </c>
      <c r="AU464" s="8" t="inlineStr">
        <f aca="false">IF(A464&lt;&gt;"",IF(OR(M464&lt;&gt;0,N464&lt;&gt;0),ATAN2(M464,N464),0),"")</f>
        <is>
          <t/>
        </is>
      </c>
      <c r="AV464" s="8" t="inlineStr">
        <f aca="false">IF(A464&lt;&gt;"",DEGREES(AU464),"")</f>
        <is>
          <t/>
        </is>
      </c>
      <c r="AW464" s="8" t="inlineStr">
        <f aca="false">IF(A464&lt;&gt;"",SQRT(SUMSQ(P464:R464)),"")</f>
        <is>
          <t/>
        </is>
      </c>
      <c r="AX464" s="8" t="inlineStr">
        <f aca="false">IF(A464&lt;&gt;"",IF(AW464&lt;&gt;0,ACOS(R464/AW464),0),"")</f>
        <is>
          <t/>
        </is>
      </c>
      <c r="AY464" s="8" t="inlineStr">
        <f aca="false">IF(A464&lt;&gt;"",DEGREES(AX464),"")</f>
        <is>
          <t/>
        </is>
      </c>
      <c r="AZ464" s="8" t="inlineStr">
        <f aca="false">IF(A464&lt;&gt;"",IF(OR(P464&lt;&gt;0,Q464&lt;&gt;0),ATAN2(P464,Q464),0),"")</f>
        <is>
          <t/>
        </is>
      </c>
      <c r="BA464" s="8" t="inlineStr">
        <f aca="false">IF(A464&lt;&gt;"",DEGREES(AZ464),"")</f>
        <is>
          <t/>
        </is>
      </c>
      <c r="BB464" s="8" t="inlineStr">
        <f aca="false">IF(A464&lt;&gt;"",SQRT(SUMSQ(S464:U464)),"")</f>
        <is>
          <t/>
        </is>
      </c>
      <c r="BC464" s="8" t="inlineStr">
        <f aca="false">IF(A464&lt;&gt;"",IF(BB464&lt;&gt;0,ACOS(U464/BB464),0),"")</f>
        <is>
          <t/>
        </is>
      </c>
      <c r="BD464" s="8" t="inlineStr">
        <f aca="false">IF(A464&lt;&gt;"",DEGREES(BC464),"")</f>
        <is>
          <t/>
        </is>
      </c>
      <c r="BE464" s="8" t="inlineStr">
        <f aca="false">IF(A464&lt;&gt;"",IF(OR(S464&lt;&gt;0,T464&lt;&gt;0),ATAN2(S464,T464),0),"")</f>
        <is>
          <t/>
        </is>
      </c>
      <c r="BF464" s="8" t="inlineStr">
        <f aca="false">IF(A464&lt;&gt;"",DEGREES(BE464),"")</f>
        <is>
          <t/>
        </is>
      </c>
      <c r="BG464" s="8" t="inlineStr">
        <f aca="false">IF(A464&lt;&gt;"",SQRT(SUMSQ(V464:X464)),"")</f>
        <is>
          <t/>
        </is>
      </c>
      <c r="BH464" s="8" t="inlineStr">
        <f aca="false">IF(A464&lt;&gt;"",IF(BG464&lt;&gt;0,ACOS(X464/BG464),0),"")</f>
        <is>
          <t/>
        </is>
      </c>
      <c r="BI464" s="8" t="inlineStr">
        <f aca="false">IF(A464&lt;&gt;"",DEGREES(BH464),"")</f>
        <is>
          <t/>
        </is>
      </c>
      <c r="BJ464" s="8" t="inlineStr">
        <f aca="false">IF(A464&lt;&gt;"",IF(OR(V464&lt;&gt;0,W464&lt;&gt;0),ATAN2(V464,W464),0),"")</f>
        <is>
          <t/>
        </is>
      </c>
      <c r="BK464" s="8" t="inlineStr">
        <f aca="false">IF(A464&lt;&gt;"",DEGREES(BJ464),"")</f>
        <is>
          <t/>
        </is>
      </c>
      <c r="BL464" s="8" t="inlineStr">
        <f aca="false">IF(A464&lt;&gt;"",SQRT(SUMSQ(Y464:AA464)),"")</f>
        <is>
          <t/>
        </is>
      </c>
      <c r="BM464" s="8" t="inlineStr">
        <f aca="false">IF(A464&lt;&gt;"",IF(BL464&lt;&gt;0,ACOS(AA464/BL464),0),"")</f>
        <is>
          <t/>
        </is>
      </c>
      <c r="BN464" s="8" t="inlineStr">
        <f aca="false">IF(A464&lt;&gt;"",DEGREES(BM464),"")</f>
        <is>
          <t/>
        </is>
      </c>
      <c r="BO464" s="8" t="inlineStr">
        <f aca="false">IF(A464&lt;&gt;"",IF(OR(Y464&lt;&gt;0,Z464&lt;&gt;0),ATAN2(Y464,Z464),0),"")</f>
        <is>
          <t/>
        </is>
      </c>
      <c r="BP464" s="8" t="inlineStr">
        <f aca="false">IF(A464&lt;&gt;"",DEGREES(BO464),"")</f>
        <is>
          <t/>
        </is>
      </c>
      <c r="BQ464" s="8" t="inlineStr">
        <f aca="false">IF(A464&lt;&gt;"",SQRT(SUMSQ(AB464:AD464)),"")</f>
        <is>
          <t/>
        </is>
      </c>
      <c r="BR464" s="8" t="inlineStr">
        <f aca="false">IF(A464&lt;&gt;"",IF(BQ464&lt;&gt;0,ACOS(AD464/BQ464),0),"")</f>
        <is>
          <t/>
        </is>
      </c>
      <c r="BS464" s="8" t="inlineStr">
        <f aca="false">IF(A464&lt;&gt;"",DEGREES(BR464),"")</f>
        <is>
          <t/>
        </is>
      </c>
      <c r="BT464" s="8" t="inlineStr">
        <f aca="false">IF(A464&lt;&gt;"",IF(OR(AB464&lt;&gt;0,AC464&lt;&gt;0),ATAN2(AB464,AC464),0),"")</f>
        <is>
          <t/>
        </is>
      </c>
      <c r="BU464" s="8" t="inlineStr">
        <f aca="false">IF(A464&lt;&gt;"",DEGREES(BT464),"")</f>
        <is>
          <t/>
        </is>
      </c>
      <c r="BV464" s="8" t="inlineStr">
        <f aca="false">IF(A464&lt;&gt;"",SQRT(SUMSQ(AE464:AG464)),"")</f>
        <is>
          <t/>
        </is>
      </c>
      <c r="BW464" s="8" t="inlineStr">
        <f aca="false">IF(A464&lt;&gt;"",IF(BV464&lt;&gt;0,ACOS(AG464/BV464),0),"")</f>
        <is>
          <t/>
        </is>
      </c>
      <c r="BX464" s="8" t="inlineStr">
        <f aca="false">IF(A464&lt;&gt;"",DEGREES(BW464),"")</f>
        <is>
          <t/>
        </is>
      </c>
      <c r="BY464" s="8" t="inlineStr">
        <f aca="false">IF(A464&lt;&gt;"",IF(OR(AF464&lt;&gt;0,AG464&lt;&gt;0),ATAN2(AF464,AG464),0),"")</f>
        <is>
          <t/>
        </is>
      </c>
      <c r="BZ464" s="8" t="inlineStr">
        <f aca="false">IF(A464&lt;&gt;"",DEGREES(BY464),"")</f>
        <is>
          <t/>
        </is>
      </c>
      <c r="CA464" s="0" t="inlineStr">
        <f aca="false">IF(A464&lt;&gt;"",IF(AND(AI464&lt;Parameters!$B$11,AI464&gt;Parameters!$B$12,AN464&lt;Parameters!$B$11,AN464&gt;Parameters!$B$12,AS464&lt;Parameters!$B$11,AS464&gt;Parameters!$B$12,AX464&lt;Parameters!$B$11,AX464&gt;Parameters!$B$12,BC464&lt;Parameters!$B$11,BC464&gt;Parameters!$B$12,BM464&lt;Parameters!$B$11,BM464&gt;Parameters!$B$12,BR464&lt;Parameters!$B$11,BR464&gt;Parameters!$B$12,BW464&lt;Parameters!$B$11,BW464&gt;Parameters!$B$12),1,0),"")</f>
        <is>
          <t/>
        </is>
      </c>
      <c r="CB464" s="0" t="inlineStr">
        <f aca="false">IF(A464&lt;&gt;"",IF(OR(AI464&lt;Parameters!$B$12,AI464&gt;Parameters!$B$11),0,1),"")</f>
        <is>
          <t/>
        </is>
      </c>
      <c r="CC464" s="0" t="inlineStr">
        <f aca="false">IF(A464&lt;&gt;"",IF(OR(AN464&lt;Parameters!$B$12,AN464&gt;Parameters!$B$11),0,1),"")</f>
        <is>
          <t/>
        </is>
      </c>
      <c r="CD464" s="0" t="inlineStr">
        <f aca="false">IF(A464&lt;&gt;"",IF(OR(AS464&lt;Parameters!$B$12,AS464&gt;Parameters!$B$11),0,1),"")</f>
        <is>
          <t/>
        </is>
      </c>
      <c r="CE464" s="0" t="inlineStr">
        <f aca="false">IF(A464&lt;&gt;"",IF(OR(AX464&lt;Parameters!$B$12,AX464&gt;Parameters!$B$11),0,1),"")</f>
        <is>
          <t/>
        </is>
      </c>
      <c r="CF464" s="0" t="inlineStr">
        <f aca="false">IF(A464&lt;&gt;"",IF(OR(BC464&lt;Parameters!$B$12,BC464&gt;Parameters!$B$11),0,1),"")</f>
        <is>
          <t/>
        </is>
      </c>
      <c r="CG464" s="0" t="inlineStr">
        <f aca="false">IF(A464&lt;&gt;"",IF(OR(BH464&lt;Parameters!$B$12,BH464&gt;Parameters!$B$11),0,1),"")</f>
        <is>
          <t/>
        </is>
      </c>
      <c r="CH464" s="0" t="inlineStr">
        <f aca="false">IF(A464&lt;&gt;"",IF(OR(BM464&lt;Parameters!$B$12,BM464&gt;Parameters!$B$11),0,1),"")</f>
        <is>
          <t/>
        </is>
      </c>
      <c r="CI464" s="0" t="inlineStr">
        <f aca="false">IF(A464&lt;&gt;"",IF(OR(BR464&lt;Parameters!$B$12,BR464&gt;Parameters!$B$11),0,1),"")</f>
        <is>
          <t/>
        </is>
      </c>
      <c r="CJ464" s="0" t="inlineStr">
        <f aca="false">IF(A464&lt;&gt;"",IF(OR(BW464&lt;Parameters!$B$12,BW464&gt;Parameters!$B$11),0,1),"")</f>
        <is>
          <t/>
        </is>
      </c>
      <c r="CK464" s="26" t="inlineStr">
        <f aca="false">IF(A464&lt;&gt;"",SUM(CB464:CJ464)/9,"")</f>
        <is>
          <t/>
        </is>
      </c>
      <c r="CL464" s="0" t="inlineStr">
        <f aca="false">IF(A464&lt;&gt;"",CK464*9,"")</f>
        <is>
          <t/>
        </is>
      </c>
      <c r="CM464" s="8" t="inlineStr">
        <f aca="false">IF(A464&lt;&gt;"",TEXT(B464,CM$2)&amp;" "&amp;TEXT(A464,CM$2),"")</f>
        <is>
          <t/>
        </is>
      </c>
    </row>
    <row r="465" customFormat="false" ht="15" hidden="false" customHeight="false" outlineLevel="0" collapsed="false">
      <c r="A465" s="0" t="inlineStr">
        <f aca="false">IF(OR(B464&lt;Parameters!$K$12,A464&lt;Parameters!$K$12),IF(A464&lt;Parameters!$K$12,A464+1,0),"")</f>
        <is>
          <t/>
        </is>
      </c>
      <c r="B465" s="0" t="inlineStr">
        <f aca="false">IF(A465&lt;&gt;"",IF(A465=0,B464+1,B464),"")</f>
        <is>
          <t/>
        </is>
      </c>
      <c r="C465" s="24" t="inlineStr">
        <f aca="false">IF(A465&lt;&gt;"",-_phi*(A465+0.5),"")</f>
        <is>
          <t/>
        </is>
      </c>
      <c r="D465" s="8" t="inlineStr">
        <f aca="false">IF(A465&lt;&gt;"",DEGREES(C465),"")</f>
        <is>
          <t/>
        </is>
      </c>
      <c r="E465" s="24" t="inlineStr">
        <f aca="false">IF(A465&lt;&gt;"",_phi*(B465+0.5),"")</f>
        <is>
          <t/>
        </is>
      </c>
      <c r="F465" s="8" t="inlineStr">
        <f aca="false">IF(A465&lt;&gt;"",DEGREES(E465),"")</f>
        <is>
          <t/>
        </is>
      </c>
      <c r="G465" s="8" t="inlineStr">
        <f aca="false">IF(A465&lt;&gt;"",LOOKUP(A465,h!$A$3:$A$30,h!$D$3:$D$30),"")</f>
        <is>
          <t/>
        </is>
      </c>
      <c r="H465" s="8" t="inlineStr">
        <f aca="false">IF(A465&lt;&gt;"",LOOKUP(B465,h!$A$3:$A$30,h!$D$3:$D$30),"")</f>
        <is>
          <t/>
        </is>
      </c>
      <c r="I465" s="8" t="inlineStr">
        <f aca="false">IF(A465&lt;&gt;"",_zif,"")</f>
        <is>
          <t/>
        </is>
      </c>
      <c r="J465" s="8" t="inlineStr">
        <f aca="false">IF(A465&lt;&gt;"",$G465+'v1 Frame'!D$3*COS($C465)+'v1 Frame'!E$3*SIN($C465)*SIN($E465)+'v1 Frame'!F$3*SIN($C465)*COS($E465),"")</f>
        <is>
          <t/>
        </is>
      </c>
      <c r="K465" s="8" t="inlineStr">
        <f aca="false">IF(A465&lt;&gt;"",$H465+'v1 Frame'!E$3*COS($E465)-'v1 Frame'!F$3*SIN($E465),"")</f>
        <is>
          <t/>
        </is>
      </c>
      <c r="L465" s="8" t="inlineStr">
        <f aca="false">IF(A465&lt;&gt;"",$I465-'v1 Frame'!D$3*SIN($C465)+'v1 Frame'!E$3*COS($C465)*SIN($E465)+'v1 Frame'!F$3*COS($C465)*COS($E465),"")</f>
        <is>
          <t/>
        </is>
      </c>
      <c r="M465" s="8" t="inlineStr">
        <f aca="false">IF(A465&lt;&gt;"",$G465+'v1 Frame'!G$3*COS($C465)+'v1 Frame'!H$3*SIN($C465)*SIN($E465)+'v1 Frame'!I$3*SIN($C465)*COS($E465),"")</f>
        <is>
          <t/>
        </is>
      </c>
      <c r="N465" s="8" t="inlineStr">
        <f aca="false">IF(A465&lt;&gt;"",$H465+'v1 Frame'!H$3*COS($E465)-'v1 Frame'!I$3*SIN($E465),"")</f>
        <is>
          <t/>
        </is>
      </c>
      <c r="O465" s="8" t="inlineStr">
        <f aca="false">IF(A465&lt;&gt;"",$I465-'v1 Frame'!G$3*SIN($C465)+'v1 Frame'!H$3*COS($C465)*SIN($E465)+'v1 Frame'!I$3*COS($C465)*COS($E465),"")</f>
        <is>
          <t/>
        </is>
      </c>
      <c r="P465" s="8" t="inlineStr">
        <f aca="false">IF(A465&lt;&gt;"",$G465+'v1 Frame'!J$3*COS($C465)+'v1 Frame'!K$3*SIN($C465)*SIN($E465)+'v1 Frame'!L$3*SIN($C465)*COS($E465),"")</f>
        <is>
          <t/>
        </is>
      </c>
      <c r="Q465" s="8" t="inlineStr">
        <f aca="false">IF(A465&lt;&gt;"",$H465+'v1 Frame'!K$3*COS($E465)-'v1 Frame'!L$3*SIN($E465),"")</f>
        <is>
          <t/>
        </is>
      </c>
      <c r="R465" s="8" t="inlineStr">
        <f aca="false">IF(A465&lt;&gt;"",$I465-'v1 Frame'!J$3*SIN($C465)+'v1 Frame'!K$3*COS($C465)*SIN($E465)+'v1 Frame'!L$3*COS($C465)*COS($E465),"")</f>
        <is>
          <t/>
        </is>
      </c>
      <c r="S465" s="8" t="inlineStr">
        <f aca="false">IF(A465&lt;&gt;"",$G465+'v1 Frame'!M$3*COS($C465)+'v1 Frame'!N$3*SIN($C465)*SIN($E465)+'v1 Frame'!O$3*SIN($C465)*COS($E465),"")</f>
        <is>
          <t/>
        </is>
      </c>
      <c r="T465" s="8" t="inlineStr">
        <f aca="false">IF(A465&lt;&gt;"",$H465+'v1 Frame'!N$3*COS($E465)-'v1 Frame'!O$3*SIN($E465),"")</f>
        <is>
          <t/>
        </is>
      </c>
      <c r="U465" s="8" t="inlineStr">
        <f aca="false">IF(A465&lt;&gt;"",$I465-'v1 Frame'!M$3*SIN($C465)+'v1 Frame'!N$3*COS($C465)*SIN($E465)+'v1 Frame'!O$3*COS($C465)*COS($E465),"")</f>
        <is>
          <t/>
        </is>
      </c>
      <c r="V465" s="8" t="inlineStr">
        <f aca="false">IF(A465&lt;&gt;"",$G465+'v1 Frame'!P$3*COS($C465)+'v1 Frame'!Q$3*SIN($C465)*SIN($E465)+'v1 Frame'!R$3*SIN($C465)*COS($E465),"")</f>
        <is>
          <t/>
        </is>
      </c>
      <c r="W465" s="8" t="inlineStr">
        <f aca="false">IF(A465&lt;&gt;"",$H465+'v1 Frame'!Q$3*COS($E465)-'v1 Frame'!R$3*SIN($E465),"")</f>
        <is>
          <t/>
        </is>
      </c>
      <c r="X465" s="8" t="inlineStr">
        <f aca="false">IF(A465&lt;&gt;"",$I465-'v1 Frame'!P$3*SIN($C465)+'v1 Frame'!Q$3*COS($C465)*SIN($E465)+'v1 Frame'!R$3*COS($C465)*COS($E465),"")</f>
        <is>
          <t/>
        </is>
      </c>
      <c r="Y465" s="8" t="inlineStr">
        <f aca="false">IF(A465&lt;&gt;"",$G465+'v1 Frame'!S$3*COS($C465)+'v1 Frame'!T$3*SIN($C465)*SIN($E465)+'v1 Frame'!U$3*SIN($C465)*COS($E465),"")</f>
        <is>
          <t/>
        </is>
      </c>
      <c r="Z465" s="8" t="inlineStr">
        <f aca="false">IF(A465&lt;&gt;"",$H465+'v1 Frame'!T$3*COS($E465)-'v1 Frame'!U$3*SIN($E465),"")</f>
        <is>
          <t/>
        </is>
      </c>
      <c r="AA465" s="8" t="inlineStr">
        <f aca="false">IF(A465&lt;&gt;"",$I465-'v1 Frame'!S$3*SIN($C465)+'v1 Frame'!T$3*COS($C465)*SIN($E465)+'v1 Frame'!U$3*COS($C465)*COS($E465),"")</f>
        <is>
          <t/>
        </is>
      </c>
      <c r="AB465" s="8" t="inlineStr">
        <f aca="false">IF(A465&lt;&gt;"",$G465+'v1 Frame'!V$3*COS($C465)+'v1 Frame'!W$3*SIN($C465)*SIN($E465)+'v1 Frame'!X$3*SIN($C465)*COS($E465),"")</f>
        <is>
          <t/>
        </is>
      </c>
      <c r="AC465" s="8" t="inlineStr">
        <f aca="false">IF(A465&lt;&gt;"",$H465+'v1 Frame'!W$3*COS($E465)-'v1 Frame'!X$3*SIN($E465),"")</f>
        <is>
          <t/>
        </is>
      </c>
      <c r="AD465" s="8" t="inlineStr">
        <f aca="false">IF(A465&lt;&gt;"",$I465-'v1 Frame'!V$3*SIN($C465)+'v1 Frame'!W$3*COS($C465)*SIN($E465)+'v1 Frame'!X$3*COS($C465)*COS($E465),"")</f>
        <is>
          <t/>
        </is>
      </c>
      <c r="AE465" s="25" t="inlineStr">
        <f aca="false">IF(A465&lt;&gt;"",$G465+'v1 Frame'!Y$3*COS($C465)+'v1 Frame'!Z$3*SIN($C465)*SIN($E465)+'v1 Frame'!AA$3*SIN($C465)*COS($E465),"")</f>
        <is>
          <t/>
        </is>
      </c>
      <c r="AF465" s="25" t="inlineStr">
        <f aca="false">IF(A465&lt;&gt;"",$H465+'v1 Frame'!Z$3*COS($E465)-'v1 Frame'!AA$3*SIN($E465),"")</f>
        <is>
          <t/>
        </is>
      </c>
      <c r="AG465" s="25" t="inlineStr">
        <f aca="false">IF(A465&lt;&gt;"",$I465-'v1 Frame'!Y$3*SIN($C465)+'v1 Frame'!Z$3*COS($C465)*SIN($E465)+'v1 Frame'!AA$3*COS($C465)*COS($E465),"")</f>
        <is>
          <t/>
        </is>
      </c>
      <c r="AH465" s="8" t="inlineStr">
        <f aca="false">IF(A465&lt;&gt;"",SQRT(SUMSQ(G465:I465)),"")</f>
        <is>
          <t/>
        </is>
      </c>
      <c r="AI465" s="8" t="inlineStr">
        <f aca="false">IF(A465&lt;&gt;"",IF(AH465&lt;&gt;0,ACOS(I465/AH465),0),"")</f>
        <is>
          <t/>
        </is>
      </c>
      <c r="AJ465" s="8" t="inlineStr">
        <f aca="false">IF(A465&lt;&gt;"",DEGREES(AI465),"")</f>
        <is>
          <t/>
        </is>
      </c>
      <c r="AK465" s="8" t="inlineStr">
        <f aca="false">IF(A465&lt;&gt;"",IF(OR(G465&lt;&gt;0,H465&lt;&gt;0),ATAN2(G465,H465),0),"")</f>
        <is>
          <t/>
        </is>
      </c>
      <c r="AL465" s="8" t="inlineStr">
        <f aca="false">IF(A465&lt;&gt;"",DEGREES(AK465),"")</f>
        <is>
          <t/>
        </is>
      </c>
      <c r="AM465" s="8" t="inlineStr">
        <f aca="false">IF(A465&lt;&gt;"",SQRT(SUMSQ(J465:L465)),"")</f>
        <is>
          <t/>
        </is>
      </c>
      <c r="AN465" s="8" t="inlineStr">
        <f aca="false">IF(A465&lt;&gt;"",IF(AM465&lt;&gt;0,ACOS(L465/AM465),0),"")</f>
        <is>
          <t/>
        </is>
      </c>
      <c r="AO465" s="8" t="inlineStr">
        <f aca="false">IF(A465&lt;&gt;"",DEGREES(AN465),"")</f>
        <is>
          <t/>
        </is>
      </c>
      <c r="AP465" s="8" t="inlineStr">
        <f aca="false">IF(A465&lt;&gt;"",IF(OR(J465&lt;&gt;0,K465&lt;&gt;0),ATAN2(J465,K465),0),"")</f>
        <is>
          <t/>
        </is>
      </c>
      <c r="AQ465" s="8" t="inlineStr">
        <f aca="false">IF(A465&lt;&gt;"",DEGREES(AP465),"")</f>
        <is>
          <t/>
        </is>
      </c>
      <c r="AR465" s="8" t="inlineStr">
        <f aca="false">IF(A465&lt;&gt;"",SQRT(SUMSQ(M465:O465)),"")</f>
        <is>
          <t/>
        </is>
      </c>
      <c r="AS465" s="8" t="inlineStr">
        <f aca="false">IF(A465&lt;&gt;"",IF(AR465&lt;&gt;0,ACOS(O465/AR465),0),"")</f>
        <is>
          <t/>
        </is>
      </c>
      <c r="AT465" s="8" t="inlineStr">
        <f aca="false">IF(A465&lt;&gt;"",DEGREES(AS465),"")</f>
        <is>
          <t/>
        </is>
      </c>
      <c r="AU465" s="8" t="inlineStr">
        <f aca="false">IF(A465&lt;&gt;"",IF(OR(M465&lt;&gt;0,N465&lt;&gt;0),ATAN2(M465,N465),0),"")</f>
        <is>
          <t/>
        </is>
      </c>
      <c r="AV465" s="8" t="inlineStr">
        <f aca="false">IF(A465&lt;&gt;"",DEGREES(AU465),"")</f>
        <is>
          <t/>
        </is>
      </c>
      <c r="AW465" s="8" t="inlineStr">
        <f aca="false">IF(A465&lt;&gt;"",SQRT(SUMSQ(P465:R465)),"")</f>
        <is>
          <t/>
        </is>
      </c>
      <c r="AX465" s="8" t="inlineStr">
        <f aca="false">IF(A465&lt;&gt;"",IF(AW465&lt;&gt;0,ACOS(R465/AW465),0),"")</f>
        <is>
          <t/>
        </is>
      </c>
      <c r="AY465" s="8" t="inlineStr">
        <f aca="false">IF(A465&lt;&gt;"",DEGREES(AX465),"")</f>
        <is>
          <t/>
        </is>
      </c>
      <c r="AZ465" s="8" t="inlineStr">
        <f aca="false">IF(A465&lt;&gt;"",IF(OR(P465&lt;&gt;0,Q465&lt;&gt;0),ATAN2(P465,Q465),0),"")</f>
        <is>
          <t/>
        </is>
      </c>
      <c r="BA465" s="8" t="inlineStr">
        <f aca="false">IF(A465&lt;&gt;"",DEGREES(AZ465),"")</f>
        <is>
          <t/>
        </is>
      </c>
      <c r="BB465" s="8" t="inlineStr">
        <f aca="false">IF(A465&lt;&gt;"",SQRT(SUMSQ(S465:U465)),"")</f>
        <is>
          <t/>
        </is>
      </c>
      <c r="BC465" s="8" t="inlineStr">
        <f aca="false">IF(A465&lt;&gt;"",IF(BB465&lt;&gt;0,ACOS(U465/BB465),0),"")</f>
        <is>
          <t/>
        </is>
      </c>
      <c r="BD465" s="8" t="inlineStr">
        <f aca="false">IF(A465&lt;&gt;"",DEGREES(BC465),"")</f>
        <is>
          <t/>
        </is>
      </c>
      <c r="BE465" s="8" t="inlineStr">
        <f aca="false">IF(A465&lt;&gt;"",IF(OR(S465&lt;&gt;0,T465&lt;&gt;0),ATAN2(S465,T465),0),"")</f>
        <is>
          <t/>
        </is>
      </c>
      <c r="BF465" s="8" t="inlineStr">
        <f aca="false">IF(A465&lt;&gt;"",DEGREES(BE465),"")</f>
        <is>
          <t/>
        </is>
      </c>
      <c r="BG465" s="8" t="inlineStr">
        <f aca="false">IF(A465&lt;&gt;"",SQRT(SUMSQ(V465:X465)),"")</f>
        <is>
          <t/>
        </is>
      </c>
      <c r="BH465" s="8" t="inlineStr">
        <f aca="false">IF(A465&lt;&gt;"",IF(BG465&lt;&gt;0,ACOS(X465/BG465),0),"")</f>
        <is>
          <t/>
        </is>
      </c>
      <c r="BI465" s="8" t="inlineStr">
        <f aca="false">IF(A465&lt;&gt;"",DEGREES(BH465),"")</f>
        <is>
          <t/>
        </is>
      </c>
      <c r="BJ465" s="8" t="inlineStr">
        <f aca="false">IF(A465&lt;&gt;"",IF(OR(V465&lt;&gt;0,W465&lt;&gt;0),ATAN2(V465,W465),0),"")</f>
        <is>
          <t/>
        </is>
      </c>
      <c r="BK465" s="8" t="inlineStr">
        <f aca="false">IF(A465&lt;&gt;"",DEGREES(BJ465),"")</f>
        <is>
          <t/>
        </is>
      </c>
      <c r="BL465" s="8" t="inlineStr">
        <f aca="false">IF(A465&lt;&gt;"",SQRT(SUMSQ(Y465:AA465)),"")</f>
        <is>
          <t/>
        </is>
      </c>
      <c r="BM465" s="8" t="inlineStr">
        <f aca="false">IF(A465&lt;&gt;"",IF(BL465&lt;&gt;0,ACOS(AA465/BL465),0),"")</f>
        <is>
          <t/>
        </is>
      </c>
      <c r="BN465" s="8" t="inlineStr">
        <f aca="false">IF(A465&lt;&gt;"",DEGREES(BM465),"")</f>
        <is>
          <t/>
        </is>
      </c>
      <c r="BO465" s="8" t="inlineStr">
        <f aca="false">IF(A465&lt;&gt;"",IF(OR(Y465&lt;&gt;0,Z465&lt;&gt;0),ATAN2(Y465,Z465),0),"")</f>
        <is>
          <t/>
        </is>
      </c>
      <c r="BP465" s="8" t="inlineStr">
        <f aca="false">IF(A465&lt;&gt;"",DEGREES(BO465),"")</f>
        <is>
          <t/>
        </is>
      </c>
      <c r="BQ465" s="8" t="inlineStr">
        <f aca="false">IF(A465&lt;&gt;"",SQRT(SUMSQ(AB465:AD465)),"")</f>
        <is>
          <t/>
        </is>
      </c>
      <c r="BR465" s="8" t="inlineStr">
        <f aca="false">IF(A465&lt;&gt;"",IF(BQ465&lt;&gt;0,ACOS(AD465/BQ465),0),"")</f>
        <is>
          <t/>
        </is>
      </c>
      <c r="BS465" s="8" t="inlineStr">
        <f aca="false">IF(A465&lt;&gt;"",DEGREES(BR465),"")</f>
        <is>
          <t/>
        </is>
      </c>
      <c r="BT465" s="8" t="inlineStr">
        <f aca="false">IF(A465&lt;&gt;"",IF(OR(AB465&lt;&gt;0,AC465&lt;&gt;0),ATAN2(AB465,AC465),0),"")</f>
        <is>
          <t/>
        </is>
      </c>
      <c r="BU465" s="8" t="inlineStr">
        <f aca="false">IF(A465&lt;&gt;"",DEGREES(BT465),"")</f>
        <is>
          <t/>
        </is>
      </c>
      <c r="BV465" s="8" t="inlineStr">
        <f aca="false">IF(A465&lt;&gt;"",SQRT(SUMSQ(AE465:AG465)),"")</f>
        <is>
          <t/>
        </is>
      </c>
      <c r="BW465" s="8" t="inlineStr">
        <f aca="false">IF(A465&lt;&gt;"",IF(BV465&lt;&gt;0,ACOS(AG465/BV465),0),"")</f>
        <is>
          <t/>
        </is>
      </c>
      <c r="BX465" s="8" t="inlineStr">
        <f aca="false">IF(A465&lt;&gt;"",DEGREES(BW465),"")</f>
        <is>
          <t/>
        </is>
      </c>
      <c r="BY465" s="8" t="inlineStr">
        <f aca="false">IF(A465&lt;&gt;"",IF(OR(AF465&lt;&gt;0,AG465&lt;&gt;0),ATAN2(AF465,AG465),0),"")</f>
        <is>
          <t/>
        </is>
      </c>
      <c r="BZ465" s="8" t="inlineStr">
        <f aca="false">IF(A465&lt;&gt;"",DEGREES(BY465),"")</f>
        <is>
          <t/>
        </is>
      </c>
      <c r="CA465" s="0" t="inlineStr">
        <f aca="false">IF(A465&lt;&gt;"",IF(AND(AI465&lt;Parameters!$B$11,AI465&gt;Parameters!$B$12,AN465&lt;Parameters!$B$11,AN465&gt;Parameters!$B$12,AS465&lt;Parameters!$B$11,AS465&gt;Parameters!$B$12,AX465&lt;Parameters!$B$11,AX465&gt;Parameters!$B$12,BC465&lt;Parameters!$B$11,BC465&gt;Parameters!$B$12,BM465&lt;Parameters!$B$11,BM465&gt;Parameters!$B$12,BR465&lt;Parameters!$B$11,BR465&gt;Parameters!$B$12,BW465&lt;Parameters!$B$11,BW465&gt;Parameters!$B$12),1,0),"")</f>
        <is>
          <t/>
        </is>
      </c>
      <c r="CB465" s="0" t="inlineStr">
        <f aca="false">IF(A465&lt;&gt;"",IF(OR(AI465&lt;Parameters!$B$12,AI465&gt;Parameters!$B$11),0,1),"")</f>
        <is>
          <t/>
        </is>
      </c>
      <c r="CC465" s="0" t="inlineStr">
        <f aca="false">IF(A465&lt;&gt;"",IF(OR(AN465&lt;Parameters!$B$12,AN465&gt;Parameters!$B$11),0,1),"")</f>
        <is>
          <t/>
        </is>
      </c>
      <c r="CD465" s="0" t="inlineStr">
        <f aca="false">IF(A465&lt;&gt;"",IF(OR(AS465&lt;Parameters!$B$12,AS465&gt;Parameters!$B$11),0,1),"")</f>
        <is>
          <t/>
        </is>
      </c>
      <c r="CE465" s="0" t="inlineStr">
        <f aca="false">IF(A465&lt;&gt;"",IF(OR(AX465&lt;Parameters!$B$12,AX465&gt;Parameters!$B$11),0,1),"")</f>
        <is>
          <t/>
        </is>
      </c>
      <c r="CF465" s="0" t="inlineStr">
        <f aca="false">IF(A465&lt;&gt;"",IF(OR(BC465&lt;Parameters!$B$12,BC465&gt;Parameters!$B$11),0,1),"")</f>
        <is>
          <t/>
        </is>
      </c>
      <c r="CG465" s="0" t="inlineStr">
        <f aca="false">IF(A465&lt;&gt;"",IF(OR(BH465&lt;Parameters!$B$12,BH465&gt;Parameters!$B$11),0,1),"")</f>
        <is>
          <t/>
        </is>
      </c>
      <c r="CH465" s="0" t="inlineStr">
        <f aca="false">IF(A465&lt;&gt;"",IF(OR(BM465&lt;Parameters!$B$12,BM465&gt;Parameters!$B$11),0,1),"")</f>
        <is>
          <t/>
        </is>
      </c>
      <c r="CI465" s="0" t="inlineStr">
        <f aca="false">IF(A465&lt;&gt;"",IF(OR(BR465&lt;Parameters!$B$12,BR465&gt;Parameters!$B$11),0,1),"")</f>
        <is>
          <t/>
        </is>
      </c>
      <c r="CJ465" s="0" t="inlineStr">
        <f aca="false">IF(A465&lt;&gt;"",IF(OR(BW465&lt;Parameters!$B$12,BW465&gt;Parameters!$B$11),0,1),"")</f>
        <is>
          <t/>
        </is>
      </c>
      <c r="CK465" s="26" t="inlineStr">
        <f aca="false">IF(A465&lt;&gt;"",SUM(CB465:CJ465)/9,"")</f>
        <is>
          <t/>
        </is>
      </c>
      <c r="CL465" s="0" t="inlineStr">
        <f aca="false">IF(A465&lt;&gt;"",CK465*9,"")</f>
        <is>
          <t/>
        </is>
      </c>
      <c r="CM465" s="8" t="inlineStr">
        <f aca="false">IF(A465&lt;&gt;"",TEXT(B465,CM$2)&amp;" "&amp;TEXT(A465,CM$2),"")</f>
        <is>
          <t/>
        </is>
      </c>
    </row>
    <row r="466" customFormat="false" ht="15" hidden="false" customHeight="false" outlineLevel="0" collapsed="false">
      <c r="A466" s="0" t="inlineStr">
        <f aca="false">IF(OR(B465&lt;Parameters!$K$12,A465&lt;Parameters!$K$12),IF(A465&lt;Parameters!$K$12,A465+1,0),"")</f>
        <is>
          <t/>
        </is>
      </c>
      <c r="B466" s="0" t="inlineStr">
        <f aca="false">IF(A466&lt;&gt;"",IF(A466=0,B465+1,B465),"")</f>
        <is>
          <t/>
        </is>
      </c>
      <c r="C466" s="24" t="inlineStr">
        <f aca="false">IF(A466&lt;&gt;"",-_phi*(A466+0.5),"")</f>
        <is>
          <t/>
        </is>
      </c>
      <c r="D466" s="8" t="inlineStr">
        <f aca="false">IF(A466&lt;&gt;"",DEGREES(C466),"")</f>
        <is>
          <t/>
        </is>
      </c>
      <c r="E466" s="24" t="inlineStr">
        <f aca="false">IF(A466&lt;&gt;"",_phi*(B466+0.5),"")</f>
        <is>
          <t/>
        </is>
      </c>
      <c r="F466" s="8" t="inlineStr">
        <f aca="false">IF(A466&lt;&gt;"",DEGREES(E466),"")</f>
        <is>
          <t/>
        </is>
      </c>
      <c r="G466" s="8" t="inlineStr">
        <f aca="false">IF(A466&lt;&gt;"",LOOKUP(A466,h!$A$3:$A$30,h!$D$3:$D$30),"")</f>
        <is>
          <t/>
        </is>
      </c>
      <c r="H466" s="8" t="inlineStr">
        <f aca="false">IF(A466&lt;&gt;"",LOOKUP(B466,h!$A$3:$A$30,h!$D$3:$D$30),"")</f>
        <is>
          <t/>
        </is>
      </c>
      <c r="I466" s="8" t="inlineStr">
        <f aca="false">IF(A466&lt;&gt;"",_zif,"")</f>
        <is>
          <t/>
        </is>
      </c>
      <c r="J466" s="8" t="inlineStr">
        <f aca="false">IF(A466&lt;&gt;"",$G466+'v1 Frame'!D$3*COS($C466)+'v1 Frame'!E$3*SIN($C466)*SIN($E466)+'v1 Frame'!F$3*SIN($C466)*COS($E466),"")</f>
        <is>
          <t/>
        </is>
      </c>
      <c r="K466" s="8" t="inlineStr">
        <f aca="false">IF(A466&lt;&gt;"",$H466+'v1 Frame'!E$3*COS($E466)-'v1 Frame'!F$3*SIN($E466),"")</f>
        <is>
          <t/>
        </is>
      </c>
      <c r="L466" s="8" t="inlineStr">
        <f aca="false">IF(A466&lt;&gt;"",$I466-'v1 Frame'!D$3*SIN($C466)+'v1 Frame'!E$3*COS($C466)*SIN($E466)+'v1 Frame'!F$3*COS($C466)*COS($E466),"")</f>
        <is>
          <t/>
        </is>
      </c>
      <c r="M466" s="8" t="inlineStr">
        <f aca="false">IF(A466&lt;&gt;"",$G466+'v1 Frame'!G$3*COS($C466)+'v1 Frame'!H$3*SIN($C466)*SIN($E466)+'v1 Frame'!I$3*SIN($C466)*COS($E466),"")</f>
        <is>
          <t/>
        </is>
      </c>
      <c r="N466" s="8" t="inlineStr">
        <f aca="false">IF(A466&lt;&gt;"",$H466+'v1 Frame'!H$3*COS($E466)-'v1 Frame'!I$3*SIN($E466),"")</f>
        <is>
          <t/>
        </is>
      </c>
      <c r="O466" s="8" t="inlineStr">
        <f aca="false">IF(A466&lt;&gt;"",$I466-'v1 Frame'!G$3*SIN($C466)+'v1 Frame'!H$3*COS($C466)*SIN($E466)+'v1 Frame'!I$3*COS($C466)*COS($E466),"")</f>
        <is>
          <t/>
        </is>
      </c>
      <c r="P466" s="8" t="inlineStr">
        <f aca="false">IF(A466&lt;&gt;"",$G466+'v1 Frame'!J$3*COS($C466)+'v1 Frame'!K$3*SIN($C466)*SIN($E466)+'v1 Frame'!L$3*SIN($C466)*COS($E466),"")</f>
        <is>
          <t/>
        </is>
      </c>
      <c r="Q466" s="8" t="inlineStr">
        <f aca="false">IF(A466&lt;&gt;"",$H466+'v1 Frame'!K$3*COS($E466)-'v1 Frame'!L$3*SIN($E466),"")</f>
        <is>
          <t/>
        </is>
      </c>
      <c r="R466" s="8" t="inlineStr">
        <f aca="false">IF(A466&lt;&gt;"",$I466-'v1 Frame'!J$3*SIN($C466)+'v1 Frame'!K$3*COS($C466)*SIN($E466)+'v1 Frame'!L$3*COS($C466)*COS($E466),"")</f>
        <is>
          <t/>
        </is>
      </c>
      <c r="S466" s="8" t="inlineStr">
        <f aca="false">IF(A466&lt;&gt;"",$G466+'v1 Frame'!M$3*COS($C466)+'v1 Frame'!N$3*SIN($C466)*SIN($E466)+'v1 Frame'!O$3*SIN($C466)*COS($E466),"")</f>
        <is>
          <t/>
        </is>
      </c>
      <c r="T466" s="8" t="inlineStr">
        <f aca="false">IF(A466&lt;&gt;"",$H466+'v1 Frame'!N$3*COS($E466)-'v1 Frame'!O$3*SIN($E466),"")</f>
        <is>
          <t/>
        </is>
      </c>
      <c r="U466" s="8" t="inlineStr">
        <f aca="false">IF(A466&lt;&gt;"",$I466-'v1 Frame'!M$3*SIN($C466)+'v1 Frame'!N$3*COS($C466)*SIN($E466)+'v1 Frame'!O$3*COS($C466)*COS($E466),"")</f>
        <is>
          <t/>
        </is>
      </c>
      <c r="V466" s="8" t="inlineStr">
        <f aca="false">IF(A466&lt;&gt;"",$G466+'v1 Frame'!P$3*COS($C466)+'v1 Frame'!Q$3*SIN($C466)*SIN($E466)+'v1 Frame'!R$3*SIN($C466)*COS($E466),"")</f>
        <is>
          <t/>
        </is>
      </c>
      <c r="W466" s="8" t="inlineStr">
        <f aca="false">IF(A466&lt;&gt;"",$H466+'v1 Frame'!Q$3*COS($E466)-'v1 Frame'!R$3*SIN($E466),"")</f>
        <is>
          <t/>
        </is>
      </c>
      <c r="X466" s="8" t="inlineStr">
        <f aca="false">IF(A466&lt;&gt;"",$I466-'v1 Frame'!P$3*SIN($C466)+'v1 Frame'!Q$3*COS($C466)*SIN($E466)+'v1 Frame'!R$3*COS($C466)*COS($E466),"")</f>
        <is>
          <t/>
        </is>
      </c>
      <c r="Y466" s="8" t="inlineStr">
        <f aca="false">IF(A466&lt;&gt;"",$G466+'v1 Frame'!S$3*COS($C466)+'v1 Frame'!T$3*SIN($C466)*SIN($E466)+'v1 Frame'!U$3*SIN($C466)*COS($E466),"")</f>
        <is>
          <t/>
        </is>
      </c>
      <c r="Z466" s="8" t="inlineStr">
        <f aca="false">IF(A466&lt;&gt;"",$H466+'v1 Frame'!T$3*COS($E466)-'v1 Frame'!U$3*SIN($E466),"")</f>
        <is>
          <t/>
        </is>
      </c>
      <c r="AA466" s="8" t="inlineStr">
        <f aca="false">IF(A466&lt;&gt;"",$I466-'v1 Frame'!S$3*SIN($C466)+'v1 Frame'!T$3*COS($C466)*SIN($E466)+'v1 Frame'!U$3*COS($C466)*COS($E466),"")</f>
        <is>
          <t/>
        </is>
      </c>
      <c r="AB466" s="8" t="inlineStr">
        <f aca="false">IF(A466&lt;&gt;"",$G466+'v1 Frame'!V$3*COS($C466)+'v1 Frame'!W$3*SIN($C466)*SIN($E466)+'v1 Frame'!X$3*SIN($C466)*COS($E466),"")</f>
        <is>
          <t/>
        </is>
      </c>
      <c r="AC466" s="8" t="inlineStr">
        <f aca="false">IF(A466&lt;&gt;"",$H466+'v1 Frame'!W$3*COS($E466)-'v1 Frame'!X$3*SIN($E466),"")</f>
        <is>
          <t/>
        </is>
      </c>
      <c r="AD466" s="8" t="inlineStr">
        <f aca="false">IF(A466&lt;&gt;"",$I466-'v1 Frame'!V$3*SIN($C466)+'v1 Frame'!W$3*COS($C466)*SIN($E466)+'v1 Frame'!X$3*COS($C466)*COS($E466),"")</f>
        <is>
          <t/>
        </is>
      </c>
      <c r="AE466" s="25" t="inlineStr">
        <f aca="false">IF(A466&lt;&gt;"",$G466+'v1 Frame'!Y$3*COS($C466)+'v1 Frame'!Z$3*SIN($C466)*SIN($E466)+'v1 Frame'!AA$3*SIN($C466)*COS($E466),"")</f>
        <is>
          <t/>
        </is>
      </c>
      <c r="AF466" s="25" t="inlineStr">
        <f aca="false">IF(A466&lt;&gt;"",$H466+'v1 Frame'!Z$3*COS($E466)-'v1 Frame'!AA$3*SIN($E466),"")</f>
        <is>
          <t/>
        </is>
      </c>
      <c r="AG466" s="25" t="inlineStr">
        <f aca="false">IF(A466&lt;&gt;"",$I466-'v1 Frame'!Y$3*SIN($C466)+'v1 Frame'!Z$3*COS($C466)*SIN($E466)+'v1 Frame'!AA$3*COS($C466)*COS($E466),"")</f>
        <is>
          <t/>
        </is>
      </c>
      <c r="AH466" s="8" t="inlineStr">
        <f aca="false">IF(A466&lt;&gt;"",SQRT(SUMSQ(G466:I466)),"")</f>
        <is>
          <t/>
        </is>
      </c>
      <c r="AI466" s="8" t="inlineStr">
        <f aca="false">IF(A466&lt;&gt;"",IF(AH466&lt;&gt;0,ACOS(I466/AH466),0),"")</f>
        <is>
          <t/>
        </is>
      </c>
      <c r="AJ466" s="8" t="inlineStr">
        <f aca="false">IF(A466&lt;&gt;"",DEGREES(AI466),"")</f>
        <is>
          <t/>
        </is>
      </c>
      <c r="AK466" s="8" t="inlineStr">
        <f aca="false">IF(A466&lt;&gt;"",IF(OR(G466&lt;&gt;0,H466&lt;&gt;0),ATAN2(G466,H466),0),"")</f>
        <is>
          <t/>
        </is>
      </c>
      <c r="AL466" s="8" t="inlineStr">
        <f aca="false">IF(A466&lt;&gt;"",DEGREES(AK466),"")</f>
        <is>
          <t/>
        </is>
      </c>
      <c r="AM466" s="8" t="inlineStr">
        <f aca="false">IF(A466&lt;&gt;"",SQRT(SUMSQ(J466:L466)),"")</f>
        <is>
          <t/>
        </is>
      </c>
      <c r="AN466" s="8" t="inlineStr">
        <f aca="false">IF(A466&lt;&gt;"",IF(AM466&lt;&gt;0,ACOS(L466/AM466),0),"")</f>
        <is>
          <t/>
        </is>
      </c>
      <c r="AO466" s="8" t="inlineStr">
        <f aca="false">IF(A466&lt;&gt;"",DEGREES(AN466),"")</f>
        <is>
          <t/>
        </is>
      </c>
      <c r="AP466" s="8" t="inlineStr">
        <f aca="false">IF(A466&lt;&gt;"",IF(OR(J466&lt;&gt;0,K466&lt;&gt;0),ATAN2(J466,K466),0),"")</f>
        <is>
          <t/>
        </is>
      </c>
      <c r="AQ466" s="8" t="inlineStr">
        <f aca="false">IF(A466&lt;&gt;"",DEGREES(AP466),"")</f>
        <is>
          <t/>
        </is>
      </c>
      <c r="AR466" s="8" t="inlineStr">
        <f aca="false">IF(A466&lt;&gt;"",SQRT(SUMSQ(M466:O466)),"")</f>
        <is>
          <t/>
        </is>
      </c>
      <c r="AS466" s="8" t="inlineStr">
        <f aca="false">IF(A466&lt;&gt;"",IF(AR466&lt;&gt;0,ACOS(O466/AR466),0),"")</f>
        <is>
          <t/>
        </is>
      </c>
      <c r="AT466" s="8" t="inlineStr">
        <f aca="false">IF(A466&lt;&gt;"",DEGREES(AS466),"")</f>
        <is>
          <t/>
        </is>
      </c>
      <c r="AU466" s="8" t="inlineStr">
        <f aca="false">IF(A466&lt;&gt;"",IF(OR(M466&lt;&gt;0,N466&lt;&gt;0),ATAN2(M466,N466),0),"")</f>
        <is>
          <t/>
        </is>
      </c>
      <c r="AV466" s="8" t="inlineStr">
        <f aca="false">IF(A466&lt;&gt;"",DEGREES(AU466),"")</f>
        <is>
          <t/>
        </is>
      </c>
      <c r="AW466" s="8" t="inlineStr">
        <f aca="false">IF(A466&lt;&gt;"",SQRT(SUMSQ(P466:R466)),"")</f>
        <is>
          <t/>
        </is>
      </c>
      <c r="AX466" s="8" t="inlineStr">
        <f aca="false">IF(A466&lt;&gt;"",IF(AW466&lt;&gt;0,ACOS(R466/AW466),0),"")</f>
        <is>
          <t/>
        </is>
      </c>
      <c r="AY466" s="8" t="inlineStr">
        <f aca="false">IF(A466&lt;&gt;"",DEGREES(AX466),"")</f>
        <is>
          <t/>
        </is>
      </c>
      <c r="AZ466" s="8" t="inlineStr">
        <f aca="false">IF(A466&lt;&gt;"",IF(OR(P466&lt;&gt;0,Q466&lt;&gt;0),ATAN2(P466,Q466),0),"")</f>
        <is>
          <t/>
        </is>
      </c>
      <c r="BA466" s="8" t="inlineStr">
        <f aca="false">IF(A466&lt;&gt;"",DEGREES(AZ466),"")</f>
        <is>
          <t/>
        </is>
      </c>
      <c r="BB466" s="8" t="inlineStr">
        <f aca="false">IF(A466&lt;&gt;"",SQRT(SUMSQ(S466:U466)),"")</f>
        <is>
          <t/>
        </is>
      </c>
      <c r="BC466" s="8" t="inlineStr">
        <f aca="false">IF(A466&lt;&gt;"",IF(BB466&lt;&gt;0,ACOS(U466/BB466),0),"")</f>
        <is>
          <t/>
        </is>
      </c>
      <c r="BD466" s="8" t="inlineStr">
        <f aca="false">IF(A466&lt;&gt;"",DEGREES(BC466),"")</f>
        <is>
          <t/>
        </is>
      </c>
      <c r="BE466" s="8" t="inlineStr">
        <f aca="false">IF(A466&lt;&gt;"",IF(OR(S466&lt;&gt;0,T466&lt;&gt;0),ATAN2(S466,T466),0),"")</f>
        <is>
          <t/>
        </is>
      </c>
      <c r="BF466" s="8" t="inlineStr">
        <f aca="false">IF(A466&lt;&gt;"",DEGREES(BE466),"")</f>
        <is>
          <t/>
        </is>
      </c>
      <c r="BG466" s="8" t="inlineStr">
        <f aca="false">IF(A466&lt;&gt;"",SQRT(SUMSQ(V466:X466)),"")</f>
        <is>
          <t/>
        </is>
      </c>
      <c r="BH466" s="8" t="inlineStr">
        <f aca="false">IF(A466&lt;&gt;"",IF(BG466&lt;&gt;0,ACOS(X466/BG466),0),"")</f>
        <is>
          <t/>
        </is>
      </c>
      <c r="BI466" s="8" t="inlineStr">
        <f aca="false">IF(A466&lt;&gt;"",DEGREES(BH466),"")</f>
        <is>
          <t/>
        </is>
      </c>
      <c r="BJ466" s="8" t="inlineStr">
        <f aca="false">IF(A466&lt;&gt;"",IF(OR(V466&lt;&gt;0,W466&lt;&gt;0),ATAN2(V466,W466),0),"")</f>
        <is>
          <t/>
        </is>
      </c>
      <c r="BK466" s="8" t="inlineStr">
        <f aca="false">IF(A466&lt;&gt;"",DEGREES(BJ466),"")</f>
        <is>
          <t/>
        </is>
      </c>
      <c r="BL466" s="8" t="inlineStr">
        <f aca="false">IF(A466&lt;&gt;"",SQRT(SUMSQ(Y466:AA466)),"")</f>
        <is>
          <t/>
        </is>
      </c>
      <c r="BM466" s="8" t="inlineStr">
        <f aca="false">IF(A466&lt;&gt;"",IF(BL466&lt;&gt;0,ACOS(AA466/BL466),0),"")</f>
        <is>
          <t/>
        </is>
      </c>
      <c r="BN466" s="8" t="inlineStr">
        <f aca="false">IF(A466&lt;&gt;"",DEGREES(BM466),"")</f>
        <is>
          <t/>
        </is>
      </c>
      <c r="BO466" s="8" t="inlineStr">
        <f aca="false">IF(A466&lt;&gt;"",IF(OR(Y466&lt;&gt;0,Z466&lt;&gt;0),ATAN2(Y466,Z466),0),"")</f>
        <is>
          <t/>
        </is>
      </c>
      <c r="BP466" s="8" t="inlineStr">
        <f aca="false">IF(A466&lt;&gt;"",DEGREES(BO466),"")</f>
        <is>
          <t/>
        </is>
      </c>
      <c r="BQ466" s="8" t="inlineStr">
        <f aca="false">IF(A466&lt;&gt;"",SQRT(SUMSQ(AB466:AD466)),"")</f>
        <is>
          <t/>
        </is>
      </c>
      <c r="BR466" s="8" t="inlineStr">
        <f aca="false">IF(A466&lt;&gt;"",IF(BQ466&lt;&gt;0,ACOS(AD466/BQ466),0),"")</f>
        <is>
          <t/>
        </is>
      </c>
      <c r="BS466" s="8" t="inlineStr">
        <f aca="false">IF(A466&lt;&gt;"",DEGREES(BR466),"")</f>
        <is>
          <t/>
        </is>
      </c>
      <c r="BT466" s="8" t="inlineStr">
        <f aca="false">IF(A466&lt;&gt;"",IF(OR(AB466&lt;&gt;0,AC466&lt;&gt;0),ATAN2(AB466,AC466),0),"")</f>
        <is>
          <t/>
        </is>
      </c>
      <c r="BU466" s="8" t="inlineStr">
        <f aca="false">IF(A466&lt;&gt;"",DEGREES(BT466),"")</f>
        <is>
          <t/>
        </is>
      </c>
      <c r="BV466" s="8" t="inlineStr">
        <f aca="false">IF(A466&lt;&gt;"",SQRT(SUMSQ(AE466:AG466)),"")</f>
        <is>
          <t/>
        </is>
      </c>
      <c r="BW466" s="8" t="inlineStr">
        <f aca="false">IF(A466&lt;&gt;"",IF(BV466&lt;&gt;0,ACOS(AG466/BV466),0),"")</f>
        <is>
          <t/>
        </is>
      </c>
      <c r="BX466" s="8" t="inlineStr">
        <f aca="false">IF(A466&lt;&gt;"",DEGREES(BW466),"")</f>
        <is>
          <t/>
        </is>
      </c>
      <c r="BY466" s="8" t="inlineStr">
        <f aca="false">IF(A466&lt;&gt;"",IF(OR(AF466&lt;&gt;0,AG466&lt;&gt;0),ATAN2(AF466,AG466),0),"")</f>
        <is>
          <t/>
        </is>
      </c>
      <c r="BZ466" s="8" t="inlineStr">
        <f aca="false">IF(A466&lt;&gt;"",DEGREES(BY466),"")</f>
        <is>
          <t/>
        </is>
      </c>
      <c r="CA466" s="0" t="inlineStr">
        <f aca="false">IF(A466&lt;&gt;"",IF(AND(AI466&lt;Parameters!$B$11,AI466&gt;Parameters!$B$12,AN466&lt;Parameters!$B$11,AN466&gt;Parameters!$B$12,AS466&lt;Parameters!$B$11,AS466&gt;Parameters!$B$12,AX466&lt;Parameters!$B$11,AX466&gt;Parameters!$B$12,BC466&lt;Parameters!$B$11,BC466&gt;Parameters!$B$12,BM466&lt;Parameters!$B$11,BM466&gt;Parameters!$B$12,BR466&lt;Parameters!$B$11,BR466&gt;Parameters!$B$12,BW466&lt;Parameters!$B$11,BW466&gt;Parameters!$B$12),1,0),"")</f>
        <is>
          <t/>
        </is>
      </c>
      <c r="CB466" s="0" t="inlineStr">
        <f aca="false">IF(A466&lt;&gt;"",IF(OR(AI466&lt;Parameters!$B$12,AI466&gt;Parameters!$B$11),0,1),"")</f>
        <is>
          <t/>
        </is>
      </c>
      <c r="CC466" s="0" t="inlineStr">
        <f aca="false">IF(A466&lt;&gt;"",IF(OR(AN466&lt;Parameters!$B$12,AN466&gt;Parameters!$B$11),0,1),"")</f>
        <is>
          <t/>
        </is>
      </c>
      <c r="CD466" s="0" t="inlineStr">
        <f aca="false">IF(A466&lt;&gt;"",IF(OR(AS466&lt;Parameters!$B$12,AS466&gt;Parameters!$B$11),0,1),"")</f>
        <is>
          <t/>
        </is>
      </c>
      <c r="CE466" s="0" t="inlineStr">
        <f aca="false">IF(A466&lt;&gt;"",IF(OR(AX466&lt;Parameters!$B$12,AX466&gt;Parameters!$B$11),0,1),"")</f>
        <is>
          <t/>
        </is>
      </c>
      <c r="CF466" s="0" t="inlineStr">
        <f aca="false">IF(A466&lt;&gt;"",IF(OR(BC466&lt;Parameters!$B$12,BC466&gt;Parameters!$B$11),0,1),"")</f>
        <is>
          <t/>
        </is>
      </c>
      <c r="CG466" s="0" t="inlineStr">
        <f aca="false">IF(A466&lt;&gt;"",IF(OR(BH466&lt;Parameters!$B$12,BH466&gt;Parameters!$B$11),0,1),"")</f>
        <is>
          <t/>
        </is>
      </c>
      <c r="CH466" s="0" t="inlineStr">
        <f aca="false">IF(A466&lt;&gt;"",IF(OR(BM466&lt;Parameters!$B$12,BM466&gt;Parameters!$B$11),0,1),"")</f>
        <is>
          <t/>
        </is>
      </c>
      <c r="CI466" s="0" t="inlineStr">
        <f aca="false">IF(A466&lt;&gt;"",IF(OR(BR466&lt;Parameters!$B$12,BR466&gt;Parameters!$B$11),0,1),"")</f>
        <is>
          <t/>
        </is>
      </c>
      <c r="CJ466" s="0" t="inlineStr">
        <f aca="false">IF(A466&lt;&gt;"",IF(OR(BW466&lt;Parameters!$B$12,BW466&gt;Parameters!$B$11),0,1),"")</f>
        <is>
          <t/>
        </is>
      </c>
      <c r="CK466" s="26" t="inlineStr">
        <f aca="false">IF(A466&lt;&gt;"",SUM(CB466:CJ466)/9,"")</f>
        <is>
          <t/>
        </is>
      </c>
      <c r="CL466" s="0" t="inlineStr">
        <f aca="false">IF(A466&lt;&gt;"",CK466*9,"")</f>
        <is>
          <t/>
        </is>
      </c>
      <c r="CM466" s="8" t="inlineStr">
        <f aca="false">IF(A466&lt;&gt;"",TEXT(B466,CM$2)&amp;" "&amp;TEXT(A466,CM$2),"")</f>
        <is>
          <t/>
        </is>
      </c>
    </row>
    <row r="467" customFormat="false" ht="15" hidden="false" customHeight="false" outlineLevel="0" collapsed="false">
      <c r="A467" s="0" t="inlineStr">
        <f aca="false">IF(OR(B466&lt;Parameters!$K$12,A466&lt;Parameters!$K$12),IF(A466&lt;Parameters!$K$12,A466+1,0),"")</f>
        <is>
          <t/>
        </is>
      </c>
      <c r="B467" s="0" t="inlineStr">
        <f aca="false">IF(A467&lt;&gt;"",IF(A467=0,B466+1,B466),"")</f>
        <is>
          <t/>
        </is>
      </c>
      <c r="C467" s="24" t="inlineStr">
        <f aca="false">IF(A467&lt;&gt;"",-_phi*(A467+0.5),"")</f>
        <is>
          <t/>
        </is>
      </c>
      <c r="D467" s="8" t="inlineStr">
        <f aca="false">IF(A467&lt;&gt;"",DEGREES(C467),"")</f>
        <is>
          <t/>
        </is>
      </c>
      <c r="E467" s="24" t="inlineStr">
        <f aca="false">IF(A467&lt;&gt;"",_phi*(B467+0.5),"")</f>
        <is>
          <t/>
        </is>
      </c>
      <c r="F467" s="8" t="inlineStr">
        <f aca="false">IF(A467&lt;&gt;"",DEGREES(E467),"")</f>
        <is>
          <t/>
        </is>
      </c>
      <c r="G467" s="8" t="inlineStr">
        <f aca="false">IF(A467&lt;&gt;"",LOOKUP(A467,h!$A$3:$A$30,h!$D$3:$D$30),"")</f>
        <is>
          <t/>
        </is>
      </c>
      <c r="H467" s="8" t="inlineStr">
        <f aca="false">IF(A467&lt;&gt;"",LOOKUP(B467,h!$A$3:$A$30,h!$D$3:$D$30),"")</f>
        <is>
          <t/>
        </is>
      </c>
      <c r="I467" s="8" t="inlineStr">
        <f aca="false">IF(A467&lt;&gt;"",_zif,"")</f>
        <is>
          <t/>
        </is>
      </c>
      <c r="J467" s="8" t="inlineStr">
        <f aca="false">IF(A467&lt;&gt;"",$G467+'v1 Frame'!D$3*COS($C467)+'v1 Frame'!E$3*SIN($C467)*SIN($E467)+'v1 Frame'!F$3*SIN($C467)*COS($E467),"")</f>
        <is>
          <t/>
        </is>
      </c>
      <c r="K467" s="8" t="inlineStr">
        <f aca="false">IF(A467&lt;&gt;"",$H467+'v1 Frame'!E$3*COS($E467)-'v1 Frame'!F$3*SIN($E467),"")</f>
        <is>
          <t/>
        </is>
      </c>
      <c r="L467" s="8" t="inlineStr">
        <f aca="false">IF(A467&lt;&gt;"",$I467-'v1 Frame'!D$3*SIN($C467)+'v1 Frame'!E$3*COS($C467)*SIN($E467)+'v1 Frame'!F$3*COS($C467)*COS($E467),"")</f>
        <is>
          <t/>
        </is>
      </c>
      <c r="M467" s="8" t="inlineStr">
        <f aca="false">IF(A467&lt;&gt;"",$G467+'v1 Frame'!G$3*COS($C467)+'v1 Frame'!H$3*SIN($C467)*SIN($E467)+'v1 Frame'!I$3*SIN($C467)*COS($E467),"")</f>
        <is>
          <t/>
        </is>
      </c>
      <c r="N467" s="8" t="inlineStr">
        <f aca="false">IF(A467&lt;&gt;"",$H467+'v1 Frame'!H$3*COS($E467)-'v1 Frame'!I$3*SIN($E467),"")</f>
        <is>
          <t/>
        </is>
      </c>
      <c r="O467" s="8" t="inlineStr">
        <f aca="false">IF(A467&lt;&gt;"",$I467-'v1 Frame'!G$3*SIN($C467)+'v1 Frame'!H$3*COS($C467)*SIN($E467)+'v1 Frame'!I$3*COS($C467)*COS($E467),"")</f>
        <is>
          <t/>
        </is>
      </c>
      <c r="P467" s="8" t="inlineStr">
        <f aca="false">IF(A467&lt;&gt;"",$G467+'v1 Frame'!J$3*COS($C467)+'v1 Frame'!K$3*SIN($C467)*SIN($E467)+'v1 Frame'!L$3*SIN($C467)*COS($E467),"")</f>
        <is>
          <t/>
        </is>
      </c>
      <c r="Q467" s="8" t="inlineStr">
        <f aca="false">IF(A467&lt;&gt;"",$H467+'v1 Frame'!K$3*COS($E467)-'v1 Frame'!L$3*SIN($E467),"")</f>
        <is>
          <t/>
        </is>
      </c>
      <c r="R467" s="8" t="inlineStr">
        <f aca="false">IF(A467&lt;&gt;"",$I467-'v1 Frame'!J$3*SIN($C467)+'v1 Frame'!K$3*COS($C467)*SIN($E467)+'v1 Frame'!L$3*COS($C467)*COS($E467),"")</f>
        <is>
          <t/>
        </is>
      </c>
      <c r="S467" s="8" t="inlineStr">
        <f aca="false">IF(A467&lt;&gt;"",$G467+'v1 Frame'!M$3*COS($C467)+'v1 Frame'!N$3*SIN($C467)*SIN($E467)+'v1 Frame'!O$3*SIN($C467)*COS($E467),"")</f>
        <is>
          <t/>
        </is>
      </c>
      <c r="T467" s="8" t="inlineStr">
        <f aca="false">IF(A467&lt;&gt;"",$H467+'v1 Frame'!N$3*COS($E467)-'v1 Frame'!O$3*SIN($E467),"")</f>
        <is>
          <t/>
        </is>
      </c>
      <c r="U467" s="8" t="inlineStr">
        <f aca="false">IF(A467&lt;&gt;"",$I467-'v1 Frame'!M$3*SIN($C467)+'v1 Frame'!N$3*COS($C467)*SIN($E467)+'v1 Frame'!O$3*COS($C467)*COS($E467),"")</f>
        <is>
          <t/>
        </is>
      </c>
      <c r="V467" s="8" t="inlineStr">
        <f aca="false">IF(A467&lt;&gt;"",$G467+'v1 Frame'!P$3*COS($C467)+'v1 Frame'!Q$3*SIN($C467)*SIN($E467)+'v1 Frame'!R$3*SIN($C467)*COS($E467),"")</f>
        <is>
          <t/>
        </is>
      </c>
      <c r="W467" s="8" t="inlineStr">
        <f aca="false">IF(A467&lt;&gt;"",$H467+'v1 Frame'!Q$3*COS($E467)-'v1 Frame'!R$3*SIN($E467),"")</f>
        <is>
          <t/>
        </is>
      </c>
      <c r="X467" s="8" t="inlineStr">
        <f aca="false">IF(A467&lt;&gt;"",$I467-'v1 Frame'!P$3*SIN($C467)+'v1 Frame'!Q$3*COS($C467)*SIN($E467)+'v1 Frame'!R$3*COS($C467)*COS($E467),"")</f>
        <is>
          <t/>
        </is>
      </c>
      <c r="Y467" s="8" t="inlineStr">
        <f aca="false">IF(A467&lt;&gt;"",$G467+'v1 Frame'!S$3*COS($C467)+'v1 Frame'!T$3*SIN($C467)*SIN($E467)+'v1 Frame'!U$3*SIN($C467)*COS($E467),"")</f>
        <is>
          <t/>
        </is>
      </c>
      <c r="Z467" s="8" t="inlineStr">
        <f aca="false">IF(A467&lt;&gt;"",$H467+'v1 Frame'!T$3*COS($E467)-'v1 Frame'!U$3*SIN($E467),"")</f>
        <is>
          <t/>
        </is>
      </c>
      <c r="AA467" s="8" t="inlineStr">
        <f aca="false">IF(A467&lt;&gt;"",$I467-'v1 Frame'!S$3*SIN($C467)+'v1 Frame'!T$3*COS($C467)*SIN($E467)+'v1 Frame'!U$3*COS($C467)*COS($E467),"")</f>
        <is>
          <t/>
        </is>
      </c>
      <c r="AB467" s="8" t="inlineStr">
        <f aca="false">IF(A467&lt;&gt;"",$G467+'v1 Frame'!V$3*COS($C467)+'v1 Frame'!W$3*SIN($C467)*SIN($E467)+'v1 Frame'!X$3*SIN($C467)*COS($E467),"")</f>
        <is>
          <t/>
        </is>
      </c>
      <c r="AC467" s="8" t="inlineStr">
        <f aca="false">IF(A467&lt;&gt;"",$H467+'v1 Frame'!W$3*COS($E467)-'v1 Frame'!X$3*SIN($E467),"")</f>
        <is>
          <t/>
        </is>
      </c>
      <c r="AD467" s="8" t="inlineStr">
        <f aca="false">IF(A467&lt;&gt;"",$I467-'v1 Frame'!V$3*SIN($C467)+'v1 Frame'!W$3*COS($C467)*SIN($E467)+'v1 Frame'!X$3*COS($C467)*COS($E467),"")</f>
        <is>
          <t/>
        </is>
      </c>
      <c r="AE467" s="25" t="inlineStr">
        <f aca="false">IF(A467&lt;&gt;"",$G467+'v1 Frame'!Y$3*COS($C467)+'v1 Frame'!Z$3*SIN($C467)*SIN($E467)+'v1 Frame'!AA$3*SIN($C467)*COS($E467),"")</f>
        <is>
          <t/>
        </is>
      </c>
      <c r="AF467" s="25" t="inlineStr">
        <f aca="false">IF(A467&lt;&gt;"",$H467+'v1 Frame'!Z$3*COS($E467)-'v1 Frame'!AA$3*SIN($E467),"")</f>
        <is>
          <t/>
        </is>
      </c>
      <c r="AG467" s="25" t="inlineStr">
        <f aca="false">IF(A467&lt;&gt;"",$I467-'v1 Frame'!Y$3*SIN($C467)+'v1 Frame'!Z$3*COS($C467)*SIN($E467)+'v1 Frame'!AA$3*COS($C467)*COS($E467),"")</f>
        <is>
          <t/>
        </is>
      </c>
      <c r="AH467" s="8" t="inlineStr">
        <f aca="false">IF(A467&lt;&gt;"",SQRT(SUMSQ(G467:I467)),"")</f>
        <is>
          <t/>
        </is>
      </c>
      <c r="AI467" s="8" t="inlineStr">
        <f aca="false">IF(A467&lt;&gt;"",IF(AH467&lt;&gt;0,ACOS(I467/AH467),0),"")</f>
        <is>
          <t/>
        </is>
      </c>
      <c r="AJ467" s="8" t="inlineStr">
        <f aca="false">IF(A467&lt;&gt;"",DEGREES(AI467),"")</f>
        <is>
          <t/>
        </is>
      </c>
      <c r="AK467" s="8" t="inlineStr">
        <f aca="false">IF(A467&lt;&gt;"",IF(OR(G467&lt;&gt;0,H467&lt;&gt;0),ATAN2(G467,H467),0),"")</f>
        <is>
          <t/>
        </is>
      </c>
      <c r="AL467" s="8" t="inlineStr">
        <f aca="false">IF(A467&lt;&gt;"",DEGREES(AK467),"")</f>
        <is>
          <t/>
        </is>
      </c>
      <c r="AM467" s="8" t="inlineStr">
        <f aca="false">IF(A467&lt;&gt;"",SQRT(SUMSQ(J467:L467)),"")</f>
        <is>
          <t/>
        </is>
      </c>
      <c r="AN467" s="8" t="inlineStr">
        <f aca="false">IF(A467&lt;&gt;"",IF(AM467&lt;&gt;0,ACOS(L467/AM467),0),"")</f>
        <is>
          <t/>
        </is>
      </c>
      <c r="AO467" s="8" t="inlineStr">
        <f aca="false">IF(A467&lt;&gt;"",DEGREES(AN467),"")</f>
        <is>
          <t/>
        </is>
      </c>
      <c r="AP467" s="8" t="inlineStr">
        <f aca="false">IF(A467&lt;&gt;"",IF(OR(J467&lt;&gt;0,K467&lt;&gt;0),ATAN2(J467,K467),0),"")</f>
        <is>
          <t/>
        </is>
      </c>
      <c r="AQ467" s="8" t="inlineStr">
        <f aca="false">IF(A467&lt;&gt;"",DEGREES(AP467),"")</f>
        <is>
          <t/>
        </is>
      </c>
      <c r="AR467" s="8" t="inlineStr">
        <f aca="false">IF(A467&lt;&gt;"",SQRT(SUMSQ(M467:O467)),"")</f>
        <is>
          <t/>
        </is>
      </c>
      <c r="AS467" s="8" t="inlineStr">
        <f aca="false">IF(A467&lt;&gt;"",IF(AR467&lt;&gt;0,ACOS(O467/AR467),0),"")</f>
        <is>
          <t/>
        </is>
      </c>
      <c r="AT467" s="8" t="inlineStr">
        <f aca="false">IF(A467&lt;&gt;"",DEGREES(AS467),"")</f>
        <is>
          <t/>
        </is>
      </c>
      <c r="AU467" s="8" t="inlineStr">
        <f aca="false">IF(A467&lt;&gt;"",IF(OR(M467&lt;&gt;0,N467&lt;&gt;0),ATAN2(M467,N467),0),"")</f>
        <is>
          <t/>
        </is>
      </c>
      <c r="AV467" s="8" t="inlineStr">
        <f aca="false">IF(A467&lt;&gt;"",DEGREES(AU467),"")</f>
        <is>
          <t/>
        </is>
      </c>
      <c r="AW467" s="8" t="inlineStr">
        <f aca="false">IF(A467&lt;&gt;"",SQRT(SUMSQ(P467:R467)),"")</f>
        <is>
          <t/>
        </is>
      </c>
      <c r="AX467" s="8" t="inlineStr">
        <f aca="false">IF(A467&lt;&gt;"",IF(AW467&lt;&gt;0,ACOS(R467/AW467),0),"")</f>
        <is>
          <t/>
        </is>
      </c>
      <c r="AY467" s="8" t="inlineStr">
        <f aca="false">IF(A467&lt;&gt;"",DEGREES(AX467),"")</f>
        <is>
          <t/>
        </is>
      </c>
      <c r="AZ467" s="8" t="inlineStr">
        <f aca="false">IF(A467&lt;&gt;"",IF(OR(P467&lt;&gt;0,Q467&lt;&gt;0),ATAN2(P467,Q467),0),"")</f>
        <is>
          <t/>
        </is>
      </c>
      <c r="BA467" s="8" t="inlineStr">
        <f aca="false">IF(A467&lt;&gt;"",DEGREES(AZ467),"")</f>
        <is>
          <t/>
        </is>
      </c>
      <c r="BB467" s="8" t="inlineStr">
        <f aca="false">IF(A467&lt;&gt;"",SQRT(SUMSQ(S467:U467)),"")</f>
        <is>
          <t/>
        </is>
      </c>
      <c r="BC467" s="8" t="inlineStr">
        <f aca="false">IF(A467&lt;&gt;"",IF(BB467&lt;&gt;0,ACOS(U467/BB467),0),"")</f>
        <is>
          <t/>
        </is>
      </c>
      <c r="BD467" s="8" t="inlineStr">
        <f aca="false">IF(A467&lt;&gt;"",DEGREES(BC467),"")</f>
        <is>
          <t/>
        </is>
      </c>
      <c r="BE467" s="8" t="inlineStr">
        <f aca="false">IF(A467&lt;&gt;"",IF(OR(S467&lt;&gt;0,T467&lt;&gt;0),ATAN2(S467,T467),0),"")</f>
        <is>
          <t/>
        </is>
      </c>
      <c r="BF467" s="8" t="inlineStr">
        <f aca="false">IF(A467&lt;&gt;"",DEGREES(BE467),"")</f>
        <is>
          <t/>
        </is>
      </c>
      <c r="BG467" s="8" t="inlineStr">
        <f aca="false">IF(A467&lt;&gt;"",SQRT(SUMSQ(V467:X467)),"")</f>
        <is>
          <t/>
        </is>
      </c>
      <c r="BH467" s="8" t="inlineStr">
        <f aca="false">IF(A467&lt;&gt;"",IF(BG467&lt;&gt;0,ACOS(X467/BG467),0),"")</f>
        <is>
          <t/>
        </is>
      </c>
      <c r="BI467" s="8" t="inlineStr">
        <f aca="false">IF(A467&lt;&gt;"",DEGREES(BH467),"")</f>
        <is>
          <t/>
        </is>
      </c>
      <c r="BJ467" s="8" t="inlineStr">
        <f aca="false">IF(A467&lt;&gt;"",IF(OR(V467&lt;&gt;0,W467&lt;&gt;0),ATAN2(V467,W467),0),"")</f>
        <is>
          <t/>
        </is>
      </c>
      <c r="BK467" s="8" t="inlineStr">
        <f aca="false">IF(A467&lt;&gt;"",DEGREES(BJ467),"")</f>
        <is>
          <t/>
        </is>
      </c>
      <c r="BL467" s="8" t="inlineStr">
        <f aca="false">IF(A467&lt;&gt;"",SQRT(SUMSQ(Y467:AA467)),"")</f>
        <is>
          <t/>
        </is>
      </c>
      <c r="BM467" s="8" t="inlineStr">
        <f aca="false">IF(A467&lt;&gt;"",IF(BL467&lt;&gt;0,ACOS(AA467/BL467),0),"")</f>
        <is>
          <t/>
        </is>
      </c>
      <c r="BN467" s="8" t="inlineStr">
        <f aca="false">IF(A467&lt;&gt;"",DEGREES(BM467),"")</f>
        <is>
          <t/>
        </is>
      </c>
      <c r="BO467" s="8" t="inlineStr">
        <f aca="false">IF(A467&lt;&gt;"",IF(OR(Y467&lt;&gt;0,Z467&lt;&gt;0),ATAN2(Y467,Z467),0),"")</f>
        <is>
          <t/>
        </is>
      </c>
      <c r="BP467" s="8" t="inlineStr">
        <f aca="false">IF(A467&lt;&gt;"",DEGREES(BO467),"")</f>
        <is>
          <t/>
        </is>
      </c>
      <c r="BQ467" s="8" t="inlineStr">
        <f aca="false">IF(A467&lt;&gt;"",SQRT(SUMSQ(AB467:AD467)),"")</f>
        <is>
          <t/>
        </is>
      </c>
      <c r="BR467" s="8" t="inlineStr">
        <f aca="false">IF(A467&lt;&gt;"",IF(BQ467&lt;&gt;0,ACOS(AD467/BQ467),0),"")</f>
        <is>
          <t/>
        </is>
      </c>
      <c r="BS467" s="8" t="inlineStr">
        <f aca="false">IF(A467&lt;&gt;"",DEGREES(BR467),"")</f>
        <is>
          <t/>
        </is>
      </c>
      <c r="BT467" s="8" t="inlineStr">
        <f aca="false">IF(A467&lt;&gt;"",IF(OR(AB467&lt;&gt;0,AC467&lt;&gt;0),ATAN2(AB467,AC467),0),"")</f>
        <is>
          <t/>
        </is>
      </c>
      <c r="BU467" s="8" t="inlineStr">
        <f aca="false">IF(A467&lt;&gt;"",DEGREES(BT467),"")</f>
        <is>
          <t/>
        </is>
      </c>
      <c r="BV467" s="8" t="inlineStr">
        <f aca="false">IF(A467&lt;&gt;"",SQRT(SUMSQ(AE467:AG467)),"")</f>
        <is>
          <t/>
        </is>
      </c>
      <c r="BW467" s="8" t="inlineStr">
        <f aca="false">IF(A467&lt;&gt;"",IF(BV467&lt;&gt;0,ACOS(AG467/BV467),0),"")</f>
        <is>
          <t/>
        </is>
      </c>
      <c r="BX467" s="8" t="inlineStr">
        <f aca="false">IF(A467&lt;&gt;"",DEGREES(BW467),"")</f>
        <is>
          <t/>
        </is>
      </c>
      <c r="BY467" s="8" t="inlineStr">
        <f aca="false">IF(A467&lt;&gt;"",IF(OR(AF467&lt;&gt;0,AG467&lt;&gt;0),ATAN2(AF467,AG467),0),"")</f>
        <is>
          <t/>
        </is>
      </c>
      <c r="BZ467" s="8" t="inlineStr">
        <f aca="false">IF(A467&lt;&gt;"",DEGREES(BY467),"")</f>
        <is>
          <t/>
        </is>
      </c>
      <c r="CA467" s="0" t="inlineStr">
        <f aca="false">IF(A467&lt;&gt;"",IF(AND(AI467&lt;Parameters!$B$11,AI467&gt;Parameters!$B$12,AN467&lt;Parameters!$B$11,AN467&gt;Parameters!$B$12,AS467&lt;Parameters!$B$11,AS467&gt;Parameters!$B$12,AX467&lt;Parameters!$B$11,AX467&gt;Parameters!$B$12,BC467&lt;Parameters!$B$11,BC467&gt;Parameters!$B$12,BM467&lt;Parameters!$B$11,BM467&gt;Parameters!$B$12,BR467&lt;Parameters!$B$11,BR467&gt;Parameters!$B$12,BW467&lt;Parameters!$B$11,BW467&gt;Parameters!$B$12),1,0),"")</f>
        <is>
          <t/>
        </is>
      </c>
      <c r="CB467" s="0" t="inlineStr">
        <f aca="false">IF(A467&lt;&gt;"",IF(OR(AI467&lt;Parameters!$B$12,AI467&gt;Parameters!$B$11),0,1),"")</f>
        <is>
          <t/>
        </is>
      </c>
      <c r="CC467" s="0" t="inlineStr">
        <f aca="false">IF(A467&lt;&gt;"",IF(OR(AN467&lt;Parameters!$B$12,AN467&gt;Parameters!$B$11),0,1),"")</f>
        <is>
          <t/>
        </is>
      </c>
      <c r="CD467" s="0" t="inlineStr">
        <f aca="false">IF(A467&lt;&gt;"",IF(OR(AS467&lt;Parameters!$B$12,AS467&gt;Parameters!$B$11),0,1),"")</f>
        <is>
          <t/>
        </is>
      </c>
      <c r="CE467" s="0" t="inlineStr">
        <f aca="false">IF(A467&lt;&gt;"",IF(OR(AX467&lt;Parameters!$B$12,AX467&gt;Parameters!$B$11),0,1),"")</f>
        <is>
          <t/>
        </is>
      </c>
      <c r="CF467" s="0" t="inlineStr">
        <f aca="false">IF(A467&lt;&gt;"",IF(OR(BC467&lt;Parameters!$B$12,BC467&gt;Parameters!$B$11),0,1),"")</f>
        <is>
          <t/>
        </is>
      </c>
      <c r="CG467" s="0" t="inlineStr">
        <f aca="false">IF(A467&lt;&gt;"",IF(OR(BH467&lt;Parameters!$B$12,BH467&gt;Parameters!$B$11),0,1),"")</f>
        <is>
          <t/>
        </is>
      </c>
      <c r="CH467" s="0" t="inlineStr">
        <f aca="false">IF(A467&lt;&gt;"",IF(OR(BM467&lt;Parameters!$B$12,BM467&gt;Parameters!$B$11),0,1),"")</f>
        <is>
          <t/>
        </is>
      </c>
      <c r="CI467" s="0" t="inlineStr">
        <f aca="false">IF(A467&lt;&gt;"",IF(OR(BR467&lt;Parameters!$B$12,BR467&gt;Parameters!$B$11),0,1),"")</f>
        <is>
          <t/>
        </is>
      </c>
      <c r="CJ467" s="0" t="inlineStr">
        <f aca="false">IF(A467&lt;&gt;"",IF(OR(BW467&lt;Parameters!$B$12,BW467&gt;Parameters!$B$11),0,1),"")</f>
        <is>
          <t/>
        </is>
      </c>
      <c r="CK467" s="26" t="inlineStr">
        <f aca="false">IF(A467&lt;&gt;"",SUM(CB467:CJ467)/9,"")</f>
        <is>
          <t/>
        </is>
      </c>
      <c r="CL467" s="0" t="inlineStr">
        <f aca="false">IF(A467&lt;&gt;"",CK467*9,"")</f>
        <is>
          <t/>
        </is>
      </c>
      <c r="CM467" s="8" t="inlineStr">
        <f aca="false">IF(A467&lt;&gt;"",TEXT(B467,CM$2)&amp;" "&amp;TEXT(A467,CM$2),"")</f>
        <is>
          <t/>
        </is>
      </c>
    </row>
    <row r="468" customFormat="false" ht="15" hidden="false" customHeight="false" outlineLevel="0" collapsed="false">
      <c r="A468" s="0" t="inlineStr">
        <f aca="false">IF(OR(B467&lt;Parameters!$K$12,A467&lt;Parameters!$K$12),IF(A467&lt;Parameters!$K$12,A467+1,0),"")</f>
        <is>
          <t/>
        </is>
      </c>
      <c r="B468" s="0" t="inlineStr">
        <f aca="false">IF(A468&lt;&gt;"",IF(A468=0,B467+1,B467),"")</f>
        <is>
          <t/>
        </is>
      </c>
      <c r="C468" s="24" t="inlineStr">
        <f aca="false">IF(A468&lt;&gt;"",-_phi*(A468+0.5),"")</f>
        <is>
          <t/>
        </is>
      </c>
      <c r="D468" s="8" t="inlineStr">
        <f aca="false">IF(A468&lt;&gt;"",DEGREES(C468),"")</f>
        <is>
          <t/>
        </is>
      </c>
      <c r="E468" s="24" t="inlineStr">
        <f aca="false">IF(A468&lt;&gt;"",_phi*(B468+0.5),"")</f>
        <is>
          <t/>
        </is>
      </c>
      <c r="F468" s="8" t="inlineStr">
        <f aca="false">IF(A468&lt;&gt;"",DEGREES(E468),"")</f>
        <is>
          <t/>
        </is>
      </c>
      <c r="G468" s="8" t="inlineStr">
        <f aca="false">IF(A468&lt;&gt;"",LOOKUP(A468,h!$A$3:$A$30,h!$D$3:$D$30),"")</f>
        <is>
          <t/>
        </is>
      </c>
      <c r="H468" s="8" t="inlineStr">
        <f aca="false">IF(A468&lt;&gt;"",LOOKUP(B468,h!$A$3:$A$30,h!$D$3:$D$30),"")</f>
        <is>
          <t/>
        </is>
      </c>
      <c r="I468" s="8" t="inlineStr">
        <f aca="false">IF(A468&lt;&gt;"",_zif,"")</f>
        <is>
          <t/>
        </is>
      </c>
      <c r="J468" s="8" t="inlineStr">
        <f aca="false">IF(A468&lt;&gt;"",$G468+'v1 Frame'!D$3*COS($C468)+'v1 Frame'!E$3*SIN($C468)*SIN($E468)+'v1 Frame'!F$3*SIN($C468)*COS($E468),"")</f>
        <is>
          <t/>
        </is>
      </c>
      <c r="K468" s="8" t="inlineStr">
        <f aca="false">IF(A468&lt;&gt;"",$H468+'v1 Frame'!E$3*COS($E468)-'v1 Frame'!F$3*SIN($E468),"")</f>
        <is>
          <t/>
        </is>
      </c>
      <c r="L468" s="8" t="inlineStr">
        <f aca="false">IF(A468&lt;&gt;"",$I468-'v1 Frame'!D$3*SIN($C468)+'v1 Frame'!E$3*COS($C468)*SIN($E468)+'v1 Frame'!F$3*COS($C468)*COS($E468),"")</f>
        <is>
          <t/>
        </is>
      </c>
      <c r="M468" s="8" t="inlineStr">
        <f aca="false">IF(A468&lt;&gt;"",$G468+'v1 Frame'!G$3*COS($C468)+'v1 Frame'!H$3*SIN($C468)*SIN($E468)+'v1 Frame'!I$3*SIN($C468)*COS($E468),"")</f>
        <is>
          <t/>
        </is>
      </c>
      <c r="N468" s="8" t="inlineStr">
        <f aca="false">IF(A468&lt;&gt;"",$H468+'v1 Frame'!H$3*COS($E468)-'v1 Frame'!I$3*SIN($E468),"")</f>
        <is>
          <t/>
        </is>
      </c>
      <c r="O468" s="8" t="inlineStr">
        <f aca="false">IF(A468&lt;&gt;"",$I468-'v1 Frame'!G$3*SIN($C468)+'v1 Frame'!H$3*COS($C468)*SIN($E468)+'v1 Frame'!I$3*COS($C468)*COS($E468),"")</f>
        <is>
          <t/>
        </is>
      </c>
      <c r="P468" s="8" t="inlineStr">
        <f aca="false">IF(A468&lt;&gt;"",$G468+'v1 Frame'!J$3*COS($C468)+'v1 Frame'!K$3*SIN($C468)*SIN($E468)+'v1 Frame'!L$3*SIN($C468)*COS($E468),"")</f>
        <is>
          <t/>
        </is>
      </c>
      <c r="Q468" s="8" t="inlineStr">
        <f aca="false">IF(A468&lt;&gt;"",$H468+'v1 Frame'!K$3*COS($E468)-'v1 Frame'!L$3*SIN($E468),"")</f>
        <is>
          <t/>
        </is>
      </c>
      <c r="R468" s="8" t="inlineStr">
        <f aca="false">IF(A468&lt;&gt;"",$I468-'v1 Frame'!J$3*SIN($C468)+'v1 Frame'!K$3*COS($C468)*SIN($E468)+'v1 Frame'!L$3*COS($C468)*COS($E468),"")</f>
        <is>
          <t/>
        </is>
      </c>
      <c r="S468" s="8" t="inlineStr">
        <f aca="false">IF(A468&lt;&gt;"",$G468+'v1 Frame'!M$3*COS($C468)+'v1 Frame'!N$3*SIN($C468)*SIN($E468)+'v1 Frame'!O$3*SIN($C468)*COS($E468),"")</f>
        <is>
          <t/>
        </is>
      </c>
      <c r="T468" s="8" t="inlineStr">
        <f aca="false">IF(A468&lt;&gt;"",$H468+'v1 Frame'!N$3*COS($E468)-'v1 Frame'!O$3*SIN($E468),"")</f>
        <is>
          <t/>
        </is>
      </c>
      <c r="U468" s="8" t="inlineStr">
        <f aca="false">IF(A468&lt;&gt;"",$I468-'v1 Frame'!M$3*SIN($C468)+'v1 Frame'!N$3*COS($C468)*SIN($E468)+'v1 Frame'!O$3*COS($C468)*COS($E468),"")</f>
        <is>
          <t/>
        </is>
      </c>
      <c r="V468" s="8" t="inlineStr">
        <f aca="false">IF(A468&lt;&gt;"",$G468+'v1 Frame'!P$3*COS($C468)+'v1 Frame'!Q$3*SIN($C468)*SIN($E468)+'v1 Frame'!R$3*SIN($C468)*COS($E468),"")</f>
        <is>
          <t/>
        </is>
      </c>
      <c r="W468" s="8" t="inlineStr">
        <f aca="false">IF(A468&lt;&gt;"",$H468+'v1 Frame'!Q$3*COS($E468)-'v1 Frame'!R$3*SIN($E468),"")</f>
        <is>
          <t/>
        </is>
      </c>
      <c r="X468" s="8" t="inlineStr">
        <f aca="false">IF(A468&lt;&gt;"",$I468-'v1 Frame'!P$3*SIN($C468)+'v1 Frame'!Q$3*COS($C468)*SIN($E468)+'v1 Frame'!R$3*COS($C468)*COS($E468),"")</f>
        <is>
          <t/>
        </is>
      </c>
      <c r="Y468" s="8" t="inlineStr">
        <f aca="false">IF(A468&lt;&gt;"",$G468+'v1 Frame'!S$3*COS($C468)+'v1 Frame'!T$3*SIN($C468)*SIN($E468)+'v1 Frame'!U$3*SIN($C468)*COS($E468),"")</f>
        <is>
          <t/>
        </is>
      </c>
      <c r="Z468" s="8" t="inlineStr">
        <f aca="false">IF(A468&lt;&gt;"",$H468+'v1 Frame'!T$3*COS($E468)-'v1 Frame'!U$3*SIN($E468),"")</f>
        <is>
          <t/>
        </is>
      </c>
      <c r="AA468" s="8" t="inlineStr">
        <f aca="false">IF(A468&lt;&gt;"",$I468-'v1 Frame'!S$3*SIN($C468)+'v1 Frame'!T$3*COS($C468)*SIN($E468)+'v1 Frame'!U$3*COS($C468)*COS($E468),"")</f>
        <is>
          <t/>
        </is>
      </c>
      <c r="AB468" s="8" t="inlineStr">
        <f aca="false">IF(A468&lt;&gt;"",$G468+'v1 Frame'!V$3*COS($C468)+'v1 Frame'!W$3*SIN($C468)*SIN($E468)+'v1 Frame'!X$3*SIN($C468)*COS($E468),"")</f>
        <is>
          <t/>
        </is>
      </c>
      <c r="AC468" s="8" t="inlineStr">
        <f aca="false">IF(A468&lt;&gt;"",$H468+'v1 Frame'!W$3*COS($E468)-'v1 Frame'!X$3*SIN($E468),"")</f>
        <is>
          <t/>
        </is>
      </c>
      <c r="AD468" s="8" t="inlineStr">
        <f aca="false">IF(A468&lt;&gt;"",$I468-'v1 Frame'!V$3*SIN($C468)+'v1 Frame'!W$3*COS($C468)*SIN($E468)+'v1 Frame'!X$3*COS($C468)*COS($E468),"")</f>
        <is>
          <t/>
        </is>
      </c>
      <c r="AE468" s="25" t="inlineStr">
        <f aca="false">IF(A468&lt;&gt;"",$G468+'v1 Frame'!Y$3*COS($C468)+'v1 Frame'!Z$3*SIN($C468)*SIN($E468)+'v1 Frame'!AA$3*SIN($C468)*COS($E468),"")</f>
        <is>
          <t/>
        </is>
      </c>
      <c r="AF468" s="25" t="inlineStr">
        <f aca="false">IF(A468&lt;&gt;"",$H468+'v1 Frame'!Z$3*COS($E468)-'v1 Frame'!AA$3*SIN($E468),"")</f>
        <is>
          <t/>
        </is>
      </c>
      <c r="AG468" s="25" t="inlineStr">
        <f aca="false">IF(A468&lt;&gt;"",$I468-'v1 Frame'!Y$3*SIN($C468)+'v1 Frame'!Z$3*COS($C468)*SIN($E468)+'v1 Frame'!AA$3*COS($C468)*COS($E468),"")</f>
        <is>
          <t/>
        </is>
      </c>
      <c r="AH468" s="8" t="inlineStr">
        <f aca="false">IF(A468&lt;&gt;"",SQRT(SUMSQ(G468:I468)),"")</f>
        <is>
          <t/>
        </is>
      </c>
      <c r="AI468" s="8" t="inlineStr">
        <f aca="false">IF(A468&lt;&gt;"",IF(AH468&lt;&gt;0,ACOS(I468/AH468),0),"")</f>
        <is>
          <t/>
        </is>
      </c>
      <c r="AJ468" s="8" t="inlineStr">
        <f aca="false">IF(A468&lt;&gt;"",DEGREES(AI468),"")</f>
        <is>
          <t/>
        </is>
      </c>
      <c r="AK468" s="8" t="inlineStr">
        <f aca="false">IF(A468&lt;&gt;"",IF(OR(G468&lt;&gt;0,H468&lt;&gt;0),ATAN2(G468,H468),0),"")</f>
        <is>
          <t/>
        </is>
      </c>
      <c r="AL468" s="8" t="inlineStr">
        <f aca="false">IF(A468&lt;&gt;"",DEGREES(AK468),"")</f>
        <is>
          <t/>
        </is>
      </c>
      <c r="AM468" s="8" t="inlineStr">
        <f aca="false">IF(A468&lt;&gt;"",SQRT(SUMSQ(J468:L468)),"")</f>
        <is>
          <t/>
        </is>
      </c>
      <c r="AN468" s="8" t="inlineStr">
        <f aca="false">IF(A468&lt;&gt;"",IF(AM468&lt;&gt;0,ACOS(L468/AM468),0),"")</f>
        <is>
          <t/>
        </is>
      </c>
      <c r="AO468" s="8" t="inlineStr">
        <f aca="false">IF(A468&lt;&gt;"",DEGREES(AN468),"")</f>
        <is>
          <t/>
        </is>
      </c>
      <c r="AP468" s="8" t="inlineStr">
        <f aca="false">IF(A468&lt;&gt;"",IF(OR(J468&lt;&gt;0,K468&lt;&gt;0),ATAN2(J468,K468),0),"")</f>
        <is>
          <t/>
        </is>
      </c>
      <c r="AQ468" s="8" t="inlineStr">
        <f aca="false">IF(A468&lt;&gt;"",DEGREES(AP468),"")</f>
        <is>
          <t/>
        </is>
      </c>
      <c r="AR468" s="8" t="inlineStr">
        <f aca="false">IF(A468&lt;&gt;"",SQRT(SUMSQ(M468:O468)),"")</f>
        <is>
          <t/>
        </is>
      </c>
      <c r="AS468" s="8" t="inlineStr">
        <f aca="false">IF(A468&lt;&gt;"",IF(AR468&lt;&gt;0,ACOS(O468/AR468),0),"")</f>
        <is>
          <t/>
        </is>
      </c>
      <c r="AT468" s="8" t="inlineStr">
        <f aca="false">IF(A468&lt;&gt;"",DEGREES(AS468),"")</f>
        <is>
          <t/>
        </is>
      </c>
      <c r="AU468" s="8" t="inlineStr">
        <f aca="false">IF(A468&lt;&gt;"",IF(OR(M468&lt;&gt;0,N468&lt;&gt;0),ATAN2(M468,N468),0),"")</f>
        <is>
          <t/>
        </is>
      </c>
      <c r="AV468" s="8" t="inlineStr">
        <f aca="false">IF(A468&lt;&gt;"",DEGREES(AU468),"")</f>
        <is>
          <t/>
        </is>
      </c>
      <c r="AW468" s="8" t="inlineStr">
        <f aca="false">IF(A468&lt;&gt;"",SQRT(SUMSQ(P468:R468)),"")</f>
        <is>
          <t/>
        </is>
      </c>
      <c r="AX468" s="8" t="inlineStr">
        <f aca="false">IF(A468&lt;&gt;"",IF(AW468&lt;&gt;0,ACOS(R468/AW468),0),"")</f>
        <is>
          <t/>
        </is>
      </c>
      <c r="AY468" s="8" t="inlineStr">
        <f aca="false">IF(A468&lt;&gt;"",DEGREES(AX468),"")</f>
        <is>
          <t/>
        </is>
      </c>
      <c r="AZ468" s="8" t="inlineStr">
        <f aca="false">IF(A468&lt;&gt;"",IF(OR(P468&lt;&gt;0,Q468&lt;&gt;0),ATAN2(P468,Q468),0),"")</f>
        <is>
          <t/>
        </is>
      </c>
      <c r="BA468" s="8" t="inlineStr">
        <f aca="false">IF(A468&lt;&gt;"",DEGREES(AZ468),"")</f>
        <is>
          <t/>
        </is>
      </c>
      <c r="BB468" s="8" t="inlineStr">
        <f aca="false">IF(A468&lt;&gt;"",SQRT(SUMSQ(S468:U468)),"")</f>
        <is>
          <t/>
        </is>
      </c>
      <c r="BC468" s="8" t="inlineStr">
        <f aca="false">IF(A468&lt;&gt;"",IF(BB468&lt;&gt;0,ACOS(U468/BB468),0),"")</f>
        <is>
          <t/>
        </is>
      </c>
      <c r="BD468" s="8" t="inlineStr">
        <f aca="false">IF(A468&lt;&gt;"",DEGREES(BC468),"")</f>
        <is>
          <t/>
        </is>
      </c>
      <c r="BE468" s="8" t="inlineStr">
        <f aca="false">IF(A468&lt;&gt;"",IF(OR(S468&lt;&gt;0,T468&lt;&gt;0),ATAN2(S468,T468),0),"")</f>
        <is>
          <t/>
        </is>
      </c>
      <c r="BF468" s="8" t="inlineStr">
        <f aca="false">IF(A468&lt;&gt;"",DEGREES(BE468),"")</f>
        <is>
          <t/>
        </is>
      </c>
      <c r="BG468" s="8" t="inlineStr">
        <f aca="false">IF(A468&lt;&gt;"",SQRT(SUMSQ(V468:X468)),"")</f>
        <is>
          <t/>
        </is>
      </c>
      <c r="BH468" s="8" t="inlineStr">
        <f aca="false">IF(A468&lt;&gt;"",IF(BG468&lt;&gt;0,ACOS(X468/BG468),0),"")</f>
        <is>
          <t/>
        </is>
      </c>
      <c r="BI468" s="8" t="inlineStr">
        <f aca="false">IF(A468&lt;&gt;"",DEGREES(BH468),"")</f>
        <is>
          <t/>
        </is>
      </c>
      <c r="BJ468" s="8" t="inlineStr">
        <f aca="false">IF(A468&lt;&gt;"",IF(OR(V468&lt;&gt;0,W468&lt;&gt;0),ATAN2(V468,W468),0),"")</f>
        <is>
          <t/>
        </is>
      </c>
      <c r="BK468" s="8" t="inlineStr">
        <f aca="false">IF(A468&lt;&gt;"",DEGREES(BJ468),"")</f>
        <is>
          <t/>
        </is>
      </c>
      <c r="BL468" s="8" t="inlineStr">
        <f aca="false">IF(A468&lt;&gt;"",SQRT(SUMSQ(Y468:AA468)),"")</f>
        <is>
          <t/>
        </is>
      </c>
      <c r="BM468" s="8" t="inlineStr">
        <f aca="false">IF(A468&lt;&gt;"",IF(BL468&lt;&gt;0,ACOS(AA468/BL468),0),"")</f>
        <is>
          <t/>
        </is>
      </c>
      <c r="BN468" s="8" t="inlineStr">
        <f aca="false">IF(A468&lt;&gt;"",DEGREES(BM468),"")</f>
        <is>
          <t/>
        </is>
      </c>
      <c r="BO468" s="8" t="inlineStr">
        <f aca="false">IF(A468&lt;&gt;"",IF(OR(Y468&lt;&gt;0,Z468&lt;&gt;0),ATAN2(Y468,Z468),0),"")</f>
        <is>
          <t/>
        </is>
      </c>
      <c r="BP468" s="8" t="inlineStr">
        <f aca="false">IF(A468&lt;&gt;"",DEGREES(BO468),"")</f>
        <is>
          <t/>
        </is>
      </c>
      <c r="BQ468" s="8" t="inlineStr">
        <f aca="false">IF(A468&lt;&gt;"",SQRT(SUMSQ(AB468:AD468)),"")</f>
        <is>
          <t/>
        </is>
      </c>
      <c r="BR468" s="8" t="inlineStr">
        <f aca="false">IF(A468&lt;&gt;"",IF(BQ468&lt;&gt;0,ACOS(AD468/BQ468),0),"")</f>
        <is>
          <t/>
        </is>
      </c>
      <c r="BS468" s="8" t="inlineStr">
        <f aca="false">IF(A468&lt;&gt;"",DEGREES(BR468),"")</f>
        <is>
          <t/>
        </is>
      </c>
      <c r="BT468" s="8" t="inlineStr">
        <f aca="false">IF(A468&lt;&gt;"",IF(OR(AB468&lt;&gt;0,AC468&lt;&gt;0),ATAN2(AB468,AC468),0),"")</f>
        <is>
          <t/>
        </is>
      </c>
      <c r="BU468" s="8" t="inlineStr">
        <f aca="false">IF(A468&lt;&gt;"",DEGREES(BT468),"")</f>
        <is>
          <t/>
        </is>
      </c>
      <c r="BV468" s="8" t="inlineStr">
        <f aca="false">IF(A468&lt;&gt;"",SQRT(SUMSQ(AE468:AG468)),"")</f>
        <is>
          <t/>
        </is>
      </c>
      <c r="BW468" s="8" t="inlineStr">
        <f aca="false">IF(A468&lt;&gt;"",IF(BV468&lt;&gt;0,ACOS(AG468/BV468),0),"")</f>
        <is>
          <t/>
        </is>
      </c>
      <c r="BX468" s="8" t="inlineStr">
        <f aca="false">IF(A468&lt;&gt;"",DEGREES(BW468),"")</f>
        <is>
          <t/>
        </is>
      </c>
      <c r="BY468" s="8" t="inlineStr">
        <f aca="false">IF(A468&lt;&gt;"",IF(OR(AF468&lt;&gt;0,AG468&lt;&gt;0),ATAN2(AF468,AG468),0),"")</f>
        <is>
          <t/>
        </is>
      </c>
      <c r="BZ468" s="8" t="inlineStr">
        <f aca="false">IF(A468&lt;&gt;"",DEGREES(BY468),"")</f>
        <is>
          <t/>
        </is>
      </c>
      <c r="CA468" s="0" t="inlineStr">
        <f aca="false">IF(A468&lt;&gt;"",IF(AND(AI468&lt;Parameters!$B$11,AI468&gt;Parameters!$B$12,AN468&lt;Parameters!$B$11,AN468&gt;Parameters!$B$12,AS468&lt;Parameters!$B$11,AS468&gt;Parameters!$B$12,AX468&lt;Parameters!$B$11,AX468&gt;Parameters!$B$12,BC468&lt;Parameters!$B$11,BC468&gt;Parameters!$B$12,BM468&lt;Parameters!$B$11,BM468&gt;Parameters!$B$12,BR468&lt;Parameters!$B$11,BR468&gt;Parameters!$B$12,BW468&lt;Parameters!$B$11,BW468&gt;Parameters!$B$12),1,0),"")</f>
        <is>
          <t/>
        </is>
      </c>
      <c r="CB468" s="0" t="inlineStr">
        <f aca="false">IF(A468&lt;&gt;"",IF(OR(AI468&lt;Parameters!$B$12,AI468&gt;Parameters!$B$11),0,1),"")</f>
        <is>
          <t/>
        </is>
      </c>
      <c r="CC468" s="0" t="inlineStr">
        <f aca="false">IF(A468&lt;&gt;"",IF(OR(AN468&lt;Parameters!$B$12,AN468&gt;Parameters!$B$11),0,1),"")</f>
        <is>
          <t/>
        </is>
      </c>
      <c r="CD468" s="0" t="inlineStr">
        <f aca="false">IF(A468&lt;&gt;"",IF(OR(AS468&lt;Parameters!$B$12,AS468&gt;Parameters!$B$11),0,1),"")</f>
        <is>
          <t/>
        </is>
      </c>
      <c r="CE468" s="0" t="inlineStr">
        <f aca="false">IF(A468&lt;&gt;"",IF(OR(AX468&lt;Parameters!$B$12,AX468&gt;Parameters!$B$11),0,1),"")</f>
        <is>
          <t/>
        </is>
      </c>
      <c r="CF468" s="0" t="inlineStr">
        <f aca="false">IF(A468&lt;&gt;"",IF(OR(BC468&lt;Parameters!$B$12,BC468&gt;Parameters!$B$11),0,1),"")</f>
        <is>
          <t/>
        </is>
      </c>
      <c r="CG468" s="0" t="inlineStr">
        <f aca="false">IF(A468&lt;&gt;"",IF(OR(BH468&lt;Parameters!$B$12,BH468&gt;Parameters!$B$11),0,1),"")</f>
        <is>
          <t/>
        </is>
      </c>
      <c r="CH468" s="0" t="inlineStr">
        <f aca="false">IF(A468&lt;&gt;"",IF(OR(BM468&lt;Parameters!$B$12,BM468&gt;Parameters!$B$11),0,1),"")</f>
        <is>
          <t/>
        </is>
      </c>
      <c r="CI468" s="0" t="inlineStr">
        <f aca="false">IF(A468&lt;&gt;"",IF(OR(BR468&lt;Parameters!$B$12,BR468&gt;Parameters!$B$11),0,1),"")</f>
        <is>
          <t/>
        </is>
      </c>
      <c r="CJ468" s="0" t="inlineStr">
        <f aca="false">IF(A468&lt;&gt;"",IF(OR(BW468&lt;Parameters!$B$12,BW468&gt;Parameters!$B$11),0,1),"")</f>
        <is>
          <t/>
        </is>
      </c>
      <c r="CK468" s="26" t="inlineStr">
        <f aca="false">IF(A468&lt;&gt;"",SUM(CB468:CJ468)/9,"")</f>
        <is>
          <t/>
        </is>
      </c>
      <c r="CL468" s="0" t="inlineStr">
        <f aca="false">IF(A468&lt;&gt;"",CK468*9,"")</f>
        <is>
          <t/>
        </is>
      </c>
      <c r="CM468" s="8" t="inlineStr">
        <f aca="false">IF(A468&lt;&gt;"",TEXT(B468,CM$2)&amp;" "&amp;TEXT(A468,CM$2),"")</f>
        <is>
          <t/>
        </is>
      </c>
    </row>
    <row r="469" customFormat="false" ht="15" hidden="false" customHeight="false" outlineLevel="0" collapsed="false">
      <c r="A469" s="0" t="inlineStr">
        <f aca="false">IF(OR(B468&lt;Parameters!$K$12,A468&lt;Parameters!$K$12),IF(A468&lt;Parameters!$K$12,A468+1,0),"")</f>
        <is>
          <t/>
        </is>
      </c>
      <c r="B469" s="0" t="inlineStr">
        <f aca="false">IF(A469&lt;&gt;"",IF(A469=0,B468+1,B468),"")</f>
        <is>
          <t/>
        </is>
      </c>
      <c r="C469" s="24" t="inlineStr">
        <f aca="false">IF(A469&lt;&gt;"",-_phi*(A469+0.5),"")</f>
        <is>
          <t/>
        </is>
      </c>
      <c r="D469" s="8" t="inlineStr">
        <f aca="false">IF(A469&lt;&gt;"",DEGREES(C469),"")</f>
        <is>
          <t/>
        </is>
      </c>
      <c r="E469" s="24" t="inlineStr">
        <f aca="false">IF(A469&lt;&gt;"",_phi*(B469+0.5),"")</f>
        <is>
          <t/>
        </is>
      </c>
      <c r="F469" s="8" t="inlineStr">
        <f aca="false">IF(A469&lt;&gt;"",DEGREES(E469),"")</f>
        <is>
          <t/>
        </is>
      </c>
      <c r="G469" s="8" t="inlineStr">
        <f aca="false">IF(A469&lt;&gt;"",LOOKUP(A469,h!$A$3:$A$30,h!$D$3:$D$30),"")</f>
        <is>
          <t/>
        </is>
      </c>
      <c r="H469" s="8" t="inlineStr">
        <f aca="false">IF(A469&lt;&gt;"",LOOKUP(B469,h!$A$3:$A$30,h!$D$3:$D$30),"")</f>
        <is>
          <t/>
        </is>
      </c>
      <c r="I469" s="8" t="inlineStr">
        <f aca="false">IF(A469&lt;&gt;"",_zif,"")</f>
        <is>
          <t/>
        </is>
      </c>
      <c r="J469" s="8" t="inlineStr">
        <f aca="false">IF(A469&lt;&gt;"",$G469+'v1 Frame'!D$3*COS($C469)+'v1 Frame'!E$3*SIN($C469)*SIN($E469)+'v1 Frame'!F$3*SIN($C469)*COS($E469),"")</f>
        <is>
          <t/>
        </is>
      </c>
      <c r="K469" s="8" t="inlineStr">
        <f aca="false">IF(A469&lt;&gt;"",$H469+'v1 Frame'!E$3*COS($E469)-'v1 Frame'!F$3*SIN($E469),"")</f>
        <is>
          <t/>
        </is>
      </c>
      <c r="L469" s="8" t="inlineStr">
        <f aca="false">IF(A469&lt;&gt;"",$I469-'v1 Frame'!D$3*SIN($C469)+'v1 Frame'!E$3*COS($C469)*SIN($E469)+'v1 Frame'!F$3*COS($C469)*COS($E469),"")</f>
        <is>
          <t/>
        </is>
      </c>
      <c r="M469" s="8" t="inlineStr">
        <f aca="false">IF(A469&lt;&gt;"",$G469+'v1 Frame'!G$3*COS($C469)+'v1 Frame'!H$3*SIN($C469)*SIN($E469)+'v1 Frame'!I$3*SIN($C469)*COS($E469),"")</f>
        <is>
          <t/>
        </is>
      </c>
      <c r="N469" s="8" t="inlineStr">
        <f aca="false">IF(A469&lt;&gt;"",$H469+'v1 Frame'!H$3*COS($E469)-'v1 Frame'!I$3*SIN($E469),"")</f>
        <is>
          <t/>
        </is>
      </c>
      <c r="O469" s="8" t="inlineStr">
        <f aca="false">IF(A469&lt;&gt;"",$I469-'v1 Frame'!G$3*SIN($C469)+'v1 Frame'!H$3*COS($C469)*SIN($E469)+'v1 Frame'!I$3*COS($C469)*COS($E469),"")</f>
        <is>
          <t/>
        </is>
      </c>
      <c r="P469" s="8" t="inlineStr">
        <f aca="false">IF(A469&lt;&gt;"",$G469+'v1 Frame'!J$3*COS($C469)+'v1 Frame'!K$3*SIN($C469)*SIN($E469)+'v1 Frame'!L$3*SIN($C469)*COS($E469),"")</f>
        <is>
          <t/>
        </is>
      </c>
      <c r="Q469" s="8" t="inlineStr">
        <f aca="false">IF(A469&lt;&gt;"",$H469+'v1 Frame'!K$3*COS($E469)-'v1 Frame'!L$3*SIN($E469),"")</f>
        <is>
          <t/>
        </is>
      </c>
      <c r="R469" s="8" t="inlineStr">
        <f aca="false">IF(A469&lt;&gt;"",$I469-'v1 Frame'!J$3*SIN($C469)+'v1 Frame'!K$3*COS($C469)*SIN($E469)+'v1 Frame'!L$3*COS($C469)*COS($E469),"")</f>
        <is>
          <t/>
        </is>
      </c>
      <c r="S469" s="8" t="inlineStr">
        <f aca="false">IF(A469&lt;&gt;"",$G469+'v1 Frame'!M$3*COS($C469)+'v1 Frame'!N$3*SIN($C469)*SIN($E469)+'v1 Frame'!O$3*SIN($C469)*COS($E469),"")</f>
        <is>
          <t/>
        </is>
      </c>
      <c r="T469" s="8" t="inlineStr">
        <f aca="false">IF(A469&lt;&gt;"",$H469+'v1 Frame'!N$3*COS($E469)-'v1 Frame'!O$3*SIN($E469),"")</f>
        <is>
          <t/>
        </is>
      </c>
      <c r="U469" s="8" t="inlineStr">
        <f aca="false">IF(A469&lt;&gt;"",$I469-'v1 Frame'!M$3*SIN($C469)+'v1 Frame'!N$3*COS($C469)*SIN($E469)+'v1 Frame'!O$3*COS($C469)*COS($E469),"")</f>
        <is>
          <t/>
        </is>
      </c>
      <c r="V469" s="8" t="inlineStr">
        <f aca="false">IF(A469&lt;&gt;"",$G469+'v1 Frame'!P$3*COS($C469)+'v1 Frame'!Q$3*SIN($C469)*SIN($E469)+'v1 Frame'!R$3*SIN($C469)*COS($E469),"")</f>
        <is>
          <t/>
        </is>
      </c>
      <c r="W469" s="8" t="inlineStr">
        <f aca="false">IF(A469&lt;&gt;"",$H469+'v1 Frame'!Q$3*COS($E469)-'v1 Frame'!R$3*SIN($E469),"")</f>
        <is>
          <t/>
        </is>
      </c>
      <c r="X469" s="8" t="inlineStr">
        <f aca="false">IF(A469&lt;&gt;"",$I469-'v1 Frame'!P$3*SIN($C469)+'v1 Frame'!Q$3*COS($C469)*SIN($E469)+'v1 Frame'!R$3*COS($C469)*COS($E469),"")</f>
        <is>
          <t/>
        </is>
      </c>
      <c r="Y469" s="8" t="inlineStr">
        <f aca="false">IF(A469&lt;&gt;"",$G469+'v1 Frame'!S$3*COS($C469)+'v1 Frame'!T$3*SIN($C469)*SIN($E469)+'v1 Frame'!U$3*SIN($C469)*COS($E469),"")</f>
        <is>
          <t/>
        </is>
      </c>
      <c r="Z469" s="8" t="inlineStr">
        <f aca="false">IF(A469&lt;&gt;"",$H469+'v1 Frame'!T$3*COS($E469)-'v1 Frame'!U$3*SIN($E469),"")</f>
        <is>
          <t/>
        </is>
      </c>
      <c r="AA469" s="8" t="inlineStr">
        <f aca="false">IF(A469&lt;&gt;"",$I469-'v1 Frame'!S$3*SIN($C469)+'v1 Frame'!T$3*COS($C469)*SIN($E469)+'v1 Frame'!U$3*COS($C469)*COS($E469),"")</f>
        <is>
          <t/>
        </is>
      </c>
      <c r="AB469" s="8" t="inlineStr">
        <f aca="false">IF(A469&lt;&gt;"",$G469+'v1 Frame'!V$3*COS($C469)+'v1 Frame'!W$3*SIN($C469)*SIN($E469)+'v1 Frame'!X$3*SIN($C469)*COS($E469),"")</f>
        <is>
          <t/>
        </is>
      </c>
      <c r="AC469" s="8" t="inlineStr">
        <f aca="false">IF(A469&lt;&gt;"",$H469+'v1 Frame'!W$3*COS($E469)-'v1 Frame'!X$3*SIN($E469),"")</f>
        <is>
          <t/>
        </is>
      </c>
      <c r="AD469" s="8" t="inlineStr">
        <f aca="false">IF(A469&lt;&gt;"",$I469-'v1 Frame'!V$3*SIN($C469)+'v1 Frame'!W$3*COS($C469)*SIN($E469)+'v1 Frame'!X$3*COS($C469)*COS($E469),"")</f>
        <is>
          <t/>
        </is>
      </c>
      <c r="AE469" s="25" t="inlineStr">
        <f aca="false">IF(A469&lt;&gt;"",$G469+'v1 Frame'!Y$3*COS($C469)+'v1 Frame'!Z$3*SIN($C469)*SIN($E469)+'v1 Frame'!AA$3*SIN($C469)*COS($E469),"")</f>
        <is>
          <t/>
        </is>
      </c>
      <c r="AF469" s="25" t="inlineStr">
        <f aca="false">IF(A469&lt;&gt;"",$H469+'v1 Frame'!Z$3*COS($E469)-'v1 Frame'!AA$3*SIN($E469),"")</f>
        <is>
          <t/>
        </is>
      </c>
      <c r="AG469" s="25" t="inlineStr">
        <f aca="false">IF(A469&lt;&gt;"",$I469-'v1 Frame'!Y$3*SIN($C469)+'v1 Frame'!Z$3*COS($C469)*SIN($E469)+'v1 Frame'!AA$3*COS($C469)*COS($E469),"")</f>
        <is>
          <t/>
        </is>
      </c>
      <c r="AH469" s="8" t="inlineStr">
        <f aca="false">IF(A469&lt;&gt;"",SQRT(SUMSQ(G469:I469)),"")</f>
        <is>
          <t/>
        </is>
      </c>
      <c r="AI469" s="8" t="inlineStr">
        <f aca="false">IF(A469&lt;&gt;"",IF(AH469&lt;&gt;0,ACOS(I469/AH469),0),"")</f>
        <is>
          <t/>
        </is>
      </c>
      <c r="AJ469" s="8" t="inlineStr">
        <f aca="false">IF(A469&lt;&gt;"",DEGREES(AI469),"")</f>
        <is>
          <t/>
        </is>
      </c>
      <c r="AK469" s="8" t="inlineStr">
        <f aca="false">IF(A469&lt;&gt;"",IF(OR(G469&lt;&gt;0,H469&lt;&gt;0),ATAN2(G469,H469),0),"")</f>
        <is>
          <t/>
        </is>
      </c>
      <c r="AL469" s="8" t="inlineStr">
        <f aca="false">IF(A469&lt;&gt;"",DEGREES(AK469),"")</f>
        <is>
          <t/>
        </is>
      </c>
      <c r="AM469" s="8" t="inlineStr">
        <f aca="false">IF(A469&lt;&gt;"",SQRT(SUMSQ(J469:L469)),"")</f>
        <is>
          <t/>
        </is>
      </c>
      <c r="AN469" s="8" t="inlineStr">
        <f aca="false">IF(A469&lt;&gt;"",IF(AM469&lt;&gt;0,ACOS(L469/AM469),0),"")</f>
        <is>
          <t/>
        </is>
      </c>
      <c r="AO469" s="8" t="inlineStr">
        <f aca="false">IF(A469&lt;&gt;"",DEGREES(AN469),"")</f>
        <is>
          <t/>
        </is>
      </c>
      <c r="AP469" s="8" t="inlineStr">
        <f aca="false">IF(A469&lt;&gt;"",IF(OR(J469&lt;&gt;0,K469&lt;&gt;0),ATAN2(J469,K469),0),"")</f>
        <is>
          <t/>
        </is>
      </c>
      <c r="AQ469" s="8" t="inlineStr">
        <f aca="false">IF(A469&lt;&gt;"",DEGREES(AP469),"")</f>
        <is>
          <t/>
        </is>
      </c>
      <c r="AR469" s="8" t="inlineStr">
        <f aca="false">IF(A469&lt;&gt;"",SQRT(SUMSQ(M469:O469)),"")</f>
        <is>
          <t/>
        </is>
      </c>
      <c r="AS469" s="8" t="inlineStr">
        <f aca="false">IF(A469&lt;&gt;"",IF(AR469&lt;&gt;0,ACOS(O469/AR469),0),"")</f>
        <is>
          <t/>
        </is>
      </c>
      <c r="AT469" s="8" t="inlineStr">
        <f aca="false">IF(A469&lt;&gt;"",DEGREES(AS469),"")</f>
        <is>
          <t/>
        </is>
      </c>
      <c r="AU469" s="8" t="inlineStr">
        <f aca="false">IF(A469&lt;&gt;"",IF(OR(M469&lt;&gt;0,N469&lt;&gt;0),ATAN2(M469,N469),0),"")</f>
        <is>
          <t/>
        </is>
      </c>
      <c r="AV469" s="8" t="inlineStr">
        <f aca="false">IF(A469&lt;&gt;"",DEGREES(AU469),"")</f>
        <is>
          <t/>
        </is>
      </c>
      <c r="AW469" s="8" t="inlineStr">
        <f aca="false">IF(A469&lt;&gt;"",SQRT(SUMSQ(P469:R469)),"")</f>
        <is>
          <t/>
        </is>
      </c>
      <c r="AX469" s="8" t="inlineStr">
        <f aca="false">IF(A469&lt;&gt;"",IF(AW469&lt;&gt;0,ACOS(R469/AW469),0),"")</f>
        <is>
          <t/>
        </is>
      </c>
      <c r="AY469" s="8" t="inlineStr">
        <f aca="false">IF(A469&lt;&gt;"",DEGREES(AX469),"")</f>
        <is>
          <t/>
        </is>
      </c>
      <c r="AZ469" s="8" t="inlineStr">
        <f aca="false">IF(A469&lt;&gt;"",IF(OR(P469&lt;&gt;0,Q469&lt;&gt;0),ATAN2(P469,Q469),0),"")</f>
        <is>
          <t/>
        </is>
      </c>
      <c r="BA469" s="8" t="inlineStr">
        <f aca="false">IF(A469&lt;&gt;"",DEGREES(AZ469),"")</f>
        <is>
          <t/>
        </is>
      </c>
      <c r="BB469" s="8" t="inlineStr">
        <f aca="false">IF(A469&lt;&gt;"",SQRT(SUMSQ(S469:U469)),"")</f>
        <is>
          <t/>
        </is>
      </c>
      <c r="BC469" s="8" t="inlineStr">
        <f aca="false">IF(A469&lt;&gt;"",IF(BB469&lt;&gt;0,ACOS(U469/BB469),0),"")</f>
        <is>
          <t/>
        </is>
      </c>
      <c r="BD469" s="8" t="inlineStr">
        <f aca="false">IF(A469&lt;&gt;"",DEGREES(BC469),"")</f>
        <is>
          <t/>
        </is>
      </c>
      <c r="BE469" s="8" t="inlineStr">
        <f aca="false">IF(A469&lt;&gt;"",IF(OR(S469&lt;&gt;0,T469&lt;&gt;0),ATAN2(S469,T469),0),"")</f>
        <is>
          <t/>
        </is>
      </c>
      <c r="BF469" s="8" t="inlineStr">
        <f aca="false">IF(A469&lt;&gt;"",DEGREES(BE469),"")</f>
        <is>
          <t/>
        </is>
      </c>
      <c r="BG469" s="8" t="inlineStr">
        <f aca="false">IF(A469&lt;&gt;"",SQRT(SUMSQ(V469:X469)),"")</f>
        <is>
          <t/>
        </is>
      </c>
      <c r="BH469" s="8" t="inlineStr">
        <f aca="false">IF(A469&lt;&gt;"",IF(BG469&lt;&gt;0,ACOS(X469/BG469),0),"")</f>
        <is>
          <t/>
        </is>
      </c>
      <c r="BI469" s="8" t="inlineStr">
        <f aca="false">IF(A469&lt;&gt;"",DEGREES(BH469),"")</f>
        <is>
          <t/>
        </is>
      </c>
      <c r="BJ469" s="8" t="inlineStr">
        <f aca="false">IF(A469&lt;&gt;"",IF(OR(V469&lt;&gt;0,W469&lt;&gt;0),ATAN2(V469,W469),0),"")</f>
        <is>
          <t/>
        </is>
      </c>
      <c r="BK469" s="8" t="inlineStr">
        <f aca="false">IF(A469&lt;&gt;"",DEGREES(BJ469),"")</f>
        <is>
          <t/>
        </is>
      </c>
      <c r="BL469" s="8" t="inlineStr">
        <f aca="false">IF(A469&lt;&gt;"",SQRT(SUMSQ(Y469:AA469)),"")</f>
        <is>
          <t/>
        </is>
      </c>
      <c r="BM469" s="8" t="inlineStr">
        <f aca="false">IF(A469&lt;&gt;"",IF(BL469&lt;&gt;0,ACOS(AA469/BL469),0),"")</f>
        <is>
          <t/>
        </is>
      </c>
      <c r="BN469" s="8" t="inlineStr">
        <f aca="false">IF(A469&lt;&gt;"",DEGREES(BM469),"")</f>
        <is>
          <t/>
        </is>
      </c>
      <c r="BO469" s="8" t="inlineStr">
        <f aca="false">IF(A469&lt;&gt;"",IF(OR(Y469&lt;&gt;0,Z469&lt;&gt;0),ATAN2(Y469,Z469),0),"")</f>
        <is>
          <t/>
        </is>
      </c>
      <c r="BP469" s="8" t="inlineStr">
        <f aca="false">IF(A469&lt;&gt;"",DEGREES(BO469),"")</f>
        <is>
          <t/>
        </is>
      </c>
      <c r="BQ469" s="8" t="inlineStr">
        <f aca="false">IF(A469&lt;&gt;"",SQRT(SUMSQ(AB469:AD469)),"")</f>
        <is>
          <t/>
        </is>
      </c>
      <c r="BR469" s="8" t="inlineStr">
        <f aca="false">IF(A469&lt;&gt;"",IF(BQ469&lt;&gt;0,ACOS(AD469/BQ469),0),"")</f>
        <is>
          <t/>
        </is>
      </c>
      <c r="BS469" s="8" t="inlineStr">
        <f aca="false">IF(A469&lt;&gt;"",DEGREES(BR469),"")</f>
        <is>
          <t/>
        </is>
      </c>
      <c r="BT469" s="8" t="inlineStr">
        <f aca="false">IF(A469&lt;&gt;"",IF(OR(AB469&lt;&gt;0,AC469&lt;&gt;0),ATAN2(AB469,AC469),0),"")</f>
        <is>
          <t/>
        </is>
      </c>
      <c r="BU469" s="8" t="inlineStr">
        <f aca="false">IF(A469&lt;&gt;"",DEGREES(BT469),"")</f>
        <is>
          <t/>
        </is>
      </c>
      <c r="BV469" s="8" t="inlineStr">
        <f aca="false">IF(A469&lt;&gt;"",SQRT(SUMSQ(AE469:AG469)),"")</f>
        <is>
          <t/>
        </is>
      </c>
      <c r="BW469" s="8" t="inlineStr">
        <f aca="false">IF(A469&lt;&gt;"",IF(BV469&lt;&gt;0,ACOS(AG469/BV469),0),"")</f>
        <is>
          <t/>
        </is>
      </c>
      <c r="BX469" s="8" t="inlineStr">
        <f aca="false">IF(A469&lt;&gt;"",DEGREES(BW469),"")</f>
        <is>
          <t/>
        </is>
      </c>
      <c r="BY469" s="8" t="inlineStr">
        <f aca="false">IF(A469&lt;&gt;"",IF(OR(AF469&lt;&gt;0,AG469&lt;&gt;0),ATAN2(AF469,AG469),0),"")</f>
        <is>
          <t/>
        </is>
      </c>
      <c r="BZ469" s="8" t="inlineStr">
        <f aca="false">IF(A469&lt;&gt;"",DEGREES(BY469),"")</f>
        <is>
          <t/>
        </is>
      </c>
      <c r="CA469" s="0" t="inlineStr">
        <f aca="false">IF(A469&lt;&gt;"",IF(AND(AI469&lt;Parameters!$B$11,AI469&gt;Parameters!$B$12,AN469&lt;Parameters!$B$11,AN469&gt;Parameters!$B$12,AS469&lt;Parameters!$B$11,AS469&gt;Parameters!$B$12,AX469&lt;Parameters!$B$11,AX469&gt;Parameters!$B$12,BC469&lt;Parameters!$B$11,BC469&gt;Parameters!$B$12,BM469&lt;Parameters!$B$11,BM469&gt;Parameters!$B$12,BR469&lt;Parameters!$B$11,BR469&gt;Parameters!$B$12,BW469&lt;Parameters!$B$11,BW469&gt;Parameters!$B$12),1,0),"")</f>
        <is>
          <t/>
        </is>
      </c>
      <c r="CB469" s="0" t="inlineStr">
        <f aca="false">IF(A469&lt;&gt;"",IF(OR(AI469&lt;Parameters!$B$12,AI469&gt;Parameters!$B$11),0,1),"")</f>
        <is>
          <t/>
        </is>
      </c>
      <c r="CC469" s="0" t="inlineStr">
        <f aca="false">IF(A469&lt;&gt;"",IF(OR(AN469&lt;Parameters!$B$12,AN469&gt;Parameters!$B$11),0,1),"")</f>
        <is>
          <t/>
        </is>
      </c>
      <c r="CD469" s="0" t="inlineStr">
        <f aca="false">IF(A469&lt;&gt;"",IF(OR(AS469&lt;Parameters!$B$12,AS469&gt;Parameters!$B$11),0,1),"")</f>
        <is>
          <t/>
        </is>
      </c>
      <c r="CE469" s="0" t="inlineStr">
        <f aca="false">IF(A469&lt;&gt;"",IF(OR(AX469&lt;Parameters!$B$12,AX469&gt;Parameters!$B$11),0,1),"")</f>
        <is>
          <t/>
        </is>
      </c>
      <c r="CF469" s="0" t="inlineStr">
        <f aca="false">IF(A469&lt;&gt;"",IF(OR(BC469&lt;Parameters!$B$12,BC469&gt;Parameters!$B$11),0,1),"")</f>
        <is>
          <t/>
        </is>
      </c>
      <c r="CG469" s="0" t="inlineStr">
        <f aca="false">IF(A469&lt;&gt;"",IF(OR(BH469&lt;Parameters!$B$12,BH469&gt;Parameters!$B$11),0,1),"")</f>
        <is>
          <t/>
        </is>
      </c>
      <c r="CH469" s="0" t="inlineStr">
        <f aca="false">IF(A469&lt;&gt;"",IF(OR(BM469&lt;Parameters!$B$12,BM469&gt;Parameters!$B$11),0,1),"")</f>
        <is>
          <t/>
        </is>
      </c>
      <c r="CI469" s="0" t="inlineStr">
        <f aca="false">IF(A469&lt;&gt;"",IF(OR(BR469&lt;Parameters!$B$12,BR469&gt;Parameters!$B$11),0,1),"")</f>
        <is>
          <t/>
        </is>
      </c>
      <c r="CJ469" s="0" t="inlineStr">
        <f aca="false">IF(A469&lt;&gt;"",IF(OR(BW469&lt;Parameters!$B$12,BW469&gt;Parameters!$B$11),0,1),"")</f>
        <is>
          <t/>
        </is>
      </c>
      <c r="CK469" s="26" t="inlineStr">
        <f aca="false">IF(A469&lt;&gt;"",SUM(CB469:CJ469)/9,"")</f>
        <is>
          <t/>
        </is>
      </c>
      <c r="CL469" s="0" t="inlineStr">
        <f aca="false">IF(A469&lt;&gt;"",CK469*9,"")</f>
        <is>
          <t/>
        </is>
      </c>
      <c r="CM469" s="8" t="inlineStr">
        <f aca="false">IF(A469&lt;&gt;"",TEXT(B469,CM$2)&amp;" "&amp;TEXT(A469,CM$2),"")</f>
        <is>
          <t/>
        </is>
      </c>
    </row>
    <row r="470" customFormat="false" ht="15" hidden="false" customHeight="false" outlineLevel="0" collapsed="false">
      <c r="A470" s="0" t="inlineStr">
        <f aca="false">IF(OR(B469&lt;Parameters!$K$12,A469&lt;Parameters!$K$12),IF(A469&lt;Parameters!$K$12,A469+1,0),"")</f>
        <is>
          <t/>
        </is>
      </c>
      <c r="B470" s="0" t="inlineStr">
        <f aca="false">IF(A470&lt;&gt;"",IF(A470=0,B469+1,B469),"")</f>
        <is>
          <t/>
        </is>
      </c>
      <c r="C470" s="24" t="inlineStr">
        <f aca="false">IF(A470&lt;&gt;"",-_phi*(A470+0.5),"")</f>
        <is>
          <t/>
        </is>
      </c>
      <c r="D470" s="8" t="inlineStr">
        <f aca="false">IF(A470&lt;&gt;"",DEGREES(C470),"")</f>
        <is>
          <t/>
        </is>
      </c>
      <c r="E470" s="24" t="inlineStr">
        <f aca="false">IF(A470&lt;&gt;"",_phi*(B470+0.5),"")</f>
        <is>
          <t/>
        </is>
      </c>
      <c r="F470" s="8" t="inlineStr">
        <f aca="false">IF(A470&lt;&gt;"",DEGREES(E470),"")</f>
        <is>
          <t/>
        </is>
      </c>
      <c r="G470" s="8" t="inlineStr">
        <f aca="false">IF(A470&lt;&gt;"",LOOKUP(A470,h!$A$3:$A$30,h!$D$3:$D$30),"")</f>
        <is>
          <t/>
        </is>
      </c>
      <c r="H470" s="8" t="inlineStr">
        <f aca="false">IF(A470&lt;&gt;"",LOOKUP(B470,h!$A$3:$A$30,h!$D$3:$D$30),"")</f>
        <is>
          <t/>
        </is>
      </c>
      <c r="I470" s="8" t="inlineStr">
        <f aca="false">IF(A470&lt;&gt;"",_zif,"")</f>
        <is>
          <t/>
        </is>
      </c>
      <c r="J470" s="8" t="inlineStr">
        <f aca="false">IF(A470&lt;&gt;"",$G470+'v1 Frame'!D$3*COS($C470)+'v1 Frame'!E$3*SIN($C470)*SIN($E470)+'v1 Frame'!F$3*SIN($C470)*COS($E470),"")</f>
        <is>
          <t/>
        </is>
      </c>
      <c r="K470" s="8" t="inlineStr">
        <f aca="false">IF(A470&lt;&gt;"",$H470+'v1 Frame'!E$3*COS($E470)-'v1 Frame'!F$3*SIN($E470),"")</f>
        <is>
          <t/>
        </is>
      </c>
      <c r="L470" s="8" t="inlineStr">
        <f aca="false">IF(A470&lt;&gt;"",$I470-'v1 Frame'!D$3*SIN($C470)+'v1 Frame'!E$3*COS($C470)*SIN($E470)+'v1 Frame'!F$3*COS($C470)*COS($E470),"")</f>
        <is>
          <t/>
        </is>
      </c>
      <c r="M470" s="8" t="inlineStr">
        <f aca="false">IF(A470&lt;&gt;"",$G470+'v1 Frame'!G$3*COS($C470)+'v1 Frame'!H$3*SIN($C470)*SIN($E470)+'v1 Frame'!I$3*SIN($C470)*COS($E470),"")</f>
        <is>
          <t/>
        </is>
      </c>
      <c r="N470" s="8" t="inlineStr">
        <f aca="false">IF(A470&lt;&gt;"",$H470+'v1 Frame'!H$3*COS($E470)-'v1 Frame'!I$3*SIN($E470),"")</f>
        <is>
          <t/>
        </is>
      </c>
      <c r="O470" s="8" t="inlineStr">
        <f aca="false">IF(A470&lt;&gt;"",$I470-'v1 Frame'!G$3*SIN($C470)+'v1 Frame'!H$3*COS($C470)*SIN($E470)+'v1 Frame'!I$3*COS($C470)*COS($E470),"")</f>
        <is>
          <t/>
        </is>
      </c>
      <c r="P470" s="8" t="inlineStr">
        <f aca="false">IF(A470&lt;&gt;"",$G470+'v1 Frame'!J$3*COS($C470)+'v1 Frame'!K$3*SIN($C470)*SIN($E470)+'v1 Frame'!L$3*SIN($C470)*COS($E470),"")</f>
        <is>
          <t/>
        </is>
      </c>
      <c r="Q470" s="8" t="inlineStr">
        <f aca="false">IF(A470&lt;&gt;"",$H470+'v1 Frame'!K$3*COS($E470)-'v1 Frame'!L$3*SIN($E470),"")</f>
        <is>
          <t/>
        </is>
      </c>
      <c r="R470" s="8" t="inlineStr">
        <f aca="false">IF(A470&lt;&gt;"",$I470-'v1 Frame'!J$3*SIN($C470)+'v1 Frame'!K$3*COS($C470)*SIN($E470)+'v1 Frame'!L$3*COS($C470)*COS($E470),"")</f>
        <is>
          <t/>
        </is>
      </c>
      <c r="S470" s="8" t="inlineStr">
        <f aca="false">IF(A470&lt;&gt;"",$G470+'v1 Frame'!M$3*COS($C470)+'v1 Frame'!N$3*SIN($C470)*SIN($E470)+'v1 Frame'!O$3*SIN($C470)*COS($E470),"")</f>
        <is>
          <t/>
        </is>
      </c>
      <c r="T470" s="8" t="inlineStr">
        <f aca="false">IF(A470&lt;&gt;"",$H470+'v1 Frame'!N$3*COS($E470)-'v1 Frame'!O$3*SIN($E470),"")</f>
        <is>
          <t/>
        </is>
      </c>
      <c r="U470" s="8" t="inlineStr">
        <f aca="false">IF(A470&lt;&gt;"",$I470-'v1 Frame'!M$3*SIN($C470)+'v1 Frame'!N$3*COS($C470)*SIN($E470)+'v1 Frame'!O$3*COS($C470)*COS($E470),"")</f>
        <is>
          <t/>
        </is>
      </c>
      <c r="V470" s="8" t="inlineStr">
        <f aca="false">IF(A470&lt;&gt;"",$G470+'v1 Frame'!P$3*COS($C470)+'v1 Frame'!Q$3*SIN($C470)*SIN($E470)+'v1 Frame'!R$3*SIN($C470)*COS($E470),"")</f>
        <is>
          <t/>
        </is>
      </c>
      <c r="W470" s="8" t="inlineStr">
        <f aca="false">IF(A470&lt;&gt;"",$H470+'v1 Frame'!Q$3*COS($E470)-'v1 Frame'!R$3*SIN($E470),"")</f>
        <is>
          <t/>
        </is>
      </c>
      <c r="X470" s="8" t="inlineStr">
        <f aca="false">IF(A470&lt;&gt;"",$I470-'v1 Frame'!P$3*SIN($C470)+'v1 Frame'!Q$3*COS($C470)*SIN($E470)+'v1 Frame'!R$3*COS($C470)*COS($E470),"")</f>
        <is>
          <t/>
        </is>
      </c>
      <c r="Y470" s="8" t="inlineStr">
        <f aca="false">IF(A470&lt;&gt;"",$G470+'v1 Frame'!S$3*COS($C470)+'v1 Frame'!T$3*SIN($C470)*SIN($E470)+'v1 Frame'!U$3*SIN($C470)*COS($E470),"")</f>
        <is>
          <t/>
        </is>
      </c>
      <c r="Z470" s="8" t="inlineStr">
        <f aca="false">IF(A470&lt;&gt;"",$H470+'v1 Frame'!T$3*COS($E470)-'v1 Frame'!U$3*SIN($E470),"")</f>
        <is>
          <t/>
        </is>
      </c>
      <c r="AA470" s="8" t="inlineStr">
        <f aca="false">IF(A470&lt;&gt;"",$I470-'v1 Frame'!S$3*SIN($C470)+'v1 Frame'!T$3*COS($C470)*SIN($E470)+'v1 Frame'!U$3*COS($C470)*COS($E470),"")</f>
        <is>
          <t/>
        </is>
      </c>
      <c r="AB470" s="8" t="inlineStr">
        <f aca="false">IF(A470&lt;&gt;"",$G470+'v1 Frame'!V$3*COS($C470)+'v1 Frame'!W$3*SIN($C470)*SIN($E470)+'v1 Frame'!X$3*SIN($C470)*COS($E470),"")</f>
        <is>
          <t/>
        </is>
      </c>
      <c r="AC470" s="8" t="inlineStr">
        <f aca="false">IF(A470&lt;&gt;"",$H470+'v1 Frame'!W$3*COS($E470)-'v1 Frame'!X$3*SIN($E470),"")</f>
        <is>
          <t/>
        </is>
      </c>
      <c r="AD470" s="8" t="inlineStr">
        <f aca="false">IF(A470&lt;&gt;"",$I470-'v1 Frame'!V$3*SIN($C470)+'v1 Frame'!W$3*COS($C470)*SIN($E470)+'v1 Frame'!X$3*COS($C470)*COS($E470),"")</f>
        <is>
          <t/>
        </is>
      </c>
      <c r="AE470" s="25" t="inlineStr">
        <f aca="false">IF(A470&lt;&gt;"",$G470+'v1 Frame'!Y$3*COS($C470)+'v1 Frame'!Z$3*SIN($C470)*SIN($E470)+'v1 Frame'!AA$3*SIN($C470)*COS($E470),"")</f>
        <is>
          <t/>
        </is>
      </c>
      <c r="AF470" s="25" t="inlineStr">
        <f aca="false">IF(A470&lt;&gt;"",$H470+'v1 Frame'!Z$3*COS($E470)-'v1 Frame'!AA$3*SIN($E470),"")</f>
        <is>
          <t/>
        </is>
      </c>
      <c r="AG470" s="25" t="inlineStr">
        <f aca="false">IF(A470&lt;&gt;"",$I470-'v1 Frame'!Y$3*SIN($C470)+'v1 Frame'!Z$3*COS($C470)*SIN($E470)+'v1 Frame'!AA$3*COS($C470)*COS($E470),"")</f>
        <is>
          <t/>
        </is>
      </c>
      <c r="AH470" s="8" t="inlineStr">
        <f aca="false">IF(A470&lt;&gt;"",SQRT(SUMSQ(G470:I470)),"")</f>
        <is>
          <t/>
        </is>
      </c>
      <c r="AI470" s="8" t="inlineStr">
        <f aca="false">IF(A470&lt;&gt;"",IF(AH470&lt;&gt;0,ACOS(I470/AH470),0),"")</f>
        <is>
          <t/>
        </is>
      </c>
      <c r="AJ470" s="8" t="inlineStr">
        <f aca="false">IF(A470&lt;&gt;"",DEGREES(AI470),"")</f>
        <is>
          <t/>
        </is>
      </c>
      <c r="AK470" s="8" t="inlineStr">
        <f aca="false">IF(A470&lt;&gt;"",IF(OR(G470&lt;&gt;0,H470&lt;&gt;0),ATAN2(G470,H470),0),"")</f>
        <is>
          <t/>
        </is>
      </c>
      <c r="AL470" s="8" t="inlineStr">
        <f aca="false">IF(A470&lt;&gt;"",DEGREES(AK470),"")</f>
        <is>
          <t/>
        </is>
      </c>
      <c r="AM470" s="8" t="inlineStr">
        <f aca="false">IF(A470&lt;&gt;"",SQRT(SUMSQ(J470:L470)),"")</f>
        <is>
          <t/>
        </is>
      </c>
      <c r="AN470" s="8" t="inlineStr">
        <f aca="false">IF(A470&lt;&gt;"",IF(AM470&lt;&gt;0,ACOS(L470/AM470),0),"")</f>
        <is>
          <t/>
        </is>
      </c>
      <c r="AO470" s="8" t="inlineStr">
        <f aca="false">IF(A470&lt;&gt;"",DEGREES(AN470),"")</f>
        <is>
          <t/>
        </is>
      </c>
      <c r="AP470" s="8" t="inlineStr">
        <f aca="false">IF(A470&lt;&gt;"",IF(OR(J470&lt;&gt;0,K470&lt;&gt;0),ATAN2(J470,K470),0),"")</f>
        <is>
          <t/>
        </is>
      </c>
      <c r="AQ470" s="8" t="inlineStr">
        <f aca="false">IF(A470&lt;&gt;"",DEGREES(AP470),"")</f>
        <is>
          <t/>
        </is>
      </c>
      <c r="AR470" s="8" t="inlineStr">
        <f aca="false">IF(A470&lt;&gt;"",SQRT(SUMSQ(M470:O470)),"")</f>
        <is>
          <t/>
        </is>
      </c>
      <c r="AS470" s="8" t="inlineStr">
        <f aca="false">IF(A470&lt;&gt;"",IF(AR470&lt;&gt;0,ACOS(O470/AR470),0),"")</f>
        <is>
          <t/>
        </is>
      </c>
      <c r="AT470" s="8" t="inlineStr">
        <f aca="false">IF(A470&lt;&gt;"",DEGREES(AS470),"")</f>
        <is>
          <t/>
        </is>
      </c>
      <c r="AU470" s="8" t="inlineStr">
        <f aca="false">IF(A470&lt;&gt;"",IF(OR(M470&lt;&gt;0,N470&lt;&gt;0),ATAN2(M470,N470),0),"")</f>
        <is>
          <t/>
        </is>
      </c>
      <c r="AV470" s="8" t="inlineStr">
        <f aca="false">IF(A470&lt;&gt;"",DEGREES(AU470),"")</f>
        <is>
          <t/>
        </is>
      </c>
      <c r="AW470" s="8" t="inlineStr">
        <f aca="false">IF(A470&lt;&gt;"",SQRT(SUMSQ(P470:R470)),"")</f>
        <is>
          <t/>
        </is>
      </c>
      <c r="AX470" s="8" t="inlineStr">
        <f aca="false">IF(A470&lt;&gt;"",IF(AW470&lt;&gt;0,ACOS(R470/AW470),0),"")</f>
        <is>
          <t/>
        </is>
      </c>
      <c r="AY470" s="8" t="inlineStr">
        <f aca="false">IF(A470&lt;&gt;"",DEGREES(AX470),"")</f>
        <is>
          <t/>
        </is>
      </c>
      <c r="AZ470" s="8" t="inlineStr">
        <f aca="false">IF(A470&lt;&gt;"",IF(OR(P470&lt;&gt;0,Q470&lt;&gt;0),ATAN2(P470,Q470),0),"")</f>
        <is>
          <t/>
        </is>
      </c>
      <c r="BA470" s="8" t="inlineStr">
        <f aca="false">IF(A470&lt;&gt;"",DEGREES(AZ470),"")</f>
        <is>
          <t/>
        </is>
      </c>
      <c r="BB470" s="8" t="inlineStr">
        <f aca="false">IF(A470&lt;&gt;"",SQRT(SUMSQ(S470:U470)),"")</f>
        <is>
          <t/>
        </is>
      </c>
      <c r="BC470" s="8" t="inlineStr">
        <f aca="false">IF(A470&lt;&gt;"",IF(BB470&lt;&gt;0,ACOS(U470/BB470),0),"")</f>
        <is>
          <t/>
        </is>
      </c>
      <c r="BD470" s="8" t="inlineStr">
        <f aca="false">IF(A470&lt;&gt;"",DEGREES(BC470),"")</f>
        <is>
          <t/>
        </is>
      </c>
      <c r="BE470" s="8" t="inlineStr">
        <f aca="false">IF(A470&lt;&gt;"",IF(OR(S470&lt;&gt;0,T470&lt;&gt;0),ATAN2(S470,T470),0),"")</f>
        <is>
          <t/>
        </is>
      </c>
      <c r="BF470" s="8" t="inlineStr">
        <f aca="false">IF(A470&lt;&gt;"",DEGREES(BE470),"")</f>
        <is>
          <t/>
        </is>
      </c>
      <c r="BG470" s="8" t="inlineStr">
        <f aca="false">IF(A470&lt;&gt;"",SQRT(SUMSQ(V470:X470)),"")</f>
        <is>
          <t/>
        </is>
      </c>
      <c r="BH470" s="8" t="inlineStr">
        <f aca="false">IF(A470&lt;&gt;"",IF(BG470&lt;&gt;0,ACOS(X470/BG470),0),"")</f>
        <is>
          <t/>
        </is>
      </c>
      <c r="BI470" s="8" t="inlineStr">
        <f aca="false">IF(A470&lt;&gt;"",DEGREES(BH470),"")</f>
        <is>
          <t/>
        </is>
      </c>
      <c r="BJ470" s="8" t="inlineStr">
        <f aca="false">IF(A470&lt;&gt;"",IF(OR(V470&lt;&gt;0,W470&lt;&gt;0),ATAN2(V470,W470),0),"")</f>
        <is>
          <t/>
        </is>
      </c>
      <c r="BK470" s="8" t="inlineStr">
        <f aca="false">IF(A470&lt;&gt;"",DEGREES(BJ470),"")</f>
        <is>
          <t/>
        </is>
      </c>
      <c r="BL470" s="8" t="inlineStr">
        <f aca="false">IF(A470&lt;&gt;"",SQRT(SUMSQ(Y470:AA470)),"")</f>
        <is>
          <t/>
        </is>
      </c>
      <c r="BM470" s="8" t="inlineStr">
        <f aca="false">IF(A470&lt;&gt;"",IF(BL470&lt;&gt;0,ACOS(AA470/BL470),0),"")</f>
        <is>
          <t/>
        </is>
      </c>
      <c r="BN470" s="8" t="inlineStr">
        <f aca="false">IF(A470&lt;&gt;"",DEGREES(BM470),"")</f>
        <is>
          <t/>
        </is>
      </c>
      <c r="BO470" s="8" t="inlineStr">
        <f aca="false">IF(A470&lt;&gt;"",IF(OR(Y470&lt;&gt;0,Z470&lt;&gt;0),ATAN2(Y470,Z470),0),"")</f>
        <is>
          <t/>
        </is>
      </c>
      <c r="BP470" s="8" t="inlineStr">
        <f aca="false">IF(A470&lt;&gt;"",DEGREES(BO470),"")</f>
        <is>
          <t/>
        </is>
      </c>
      <c r="BQ470" s="8" t="inlineStr">
        <f aca="false">IF(A470&lt;&gt;"",SQRT(SUMSQ(AB470:AD470)),"")</f>
        <is>
          <t/>
        </is>
      </c>
      <c r="BR470" s="8" t="inlineStr">
        <f aca="false">IF(A470&lt;&gt;"",IF(BQ470&lt;&gt;0,ACOS(AD470/BQ470),0),"")</f>
        <is>
          <t/>
        </is>
      </c>
      <c r="BS470" s="8" t="inlineStr">
        <f aca="false">IF(A470&lt;&gt;"",DEGREES(BR470),"")</f>
        <is>
          <t/>
        </is>
      </c>
      <c r="BT470" s="8" t="inlineStr">
        <f aca="false">IF(A470&lt;&gt;"",IF(OR(AB470&lt;&gt;0,AC470&lt;&gt;0),ATAN2(AB470,AC470),0),"")</f>
        <is>
          <t/>
        </is>
      </c>
      <c r="BU470" s="8" t="inlineStr">
        <f aca="false">IF(A470&lt;&gt;"",DEGREES(BT470),"")</f>
        <is>
          <t/>
        </is>
      </c>
      <c r="BV470" s="8" t="inlineStr">
        <f aca="false">IF(A470&lt;&gt;"",SQRT(SUMSQ(AE470:AG470)),"")</f>
        <is>
          <t/>
        </is>
      </c>
      <c r="BW470" s="8" t="inlineStr">
        <f aca="false">IF(A470&lt;&gt;"",IF(BV470&lt;&gt;0,ACOS(AG470/BV470),0),"")</f>
        <is>
          <t/>
        </is>
      </c>
      <c r="BX470" s="8" t="inlineStr">
        <f aca="false">IF(A470&lt;&gt;"",DEGREES(BW470),"")</f>
        <is>
          <t/>
        </is>
      </c>
      <c r="BY470" s="8" t="inlineStr">
        <f aca="false">IF(A470&lt;&gt;"",IF(OR(AF470&lt;&gt;0,AG470&lt;&gt;0),ATAN2(AF470,AG470),0),"")</f>
        <is>
          <t/>
        </is>
      </c>
      <c r="BZ470" s="8" t="inlineStr">
        <f aca="false">IF(A470&lt;&gt;"",DEGREES(BY470),"")</f>
        <is>
          <t/>
        </is>
      </c>
      <c r="CA470" s="0" t="inlineStr">
        <f aca="false">IF(A470&lt;&gt;"",IF(AND(AI470&lt;Parameters!$B$11,AI470&gt;Parameters!$B$12,AN470&lt;Parameters!$B$11,AN470&gt;Parameters!$B$12,AS470&lt;Parameters!$B$11,AS470&gt;Parameters!$B$12,AX470&lt;Parameters!$B$11,AX470&gt;Parameters!$B$12,BC470&lt;Parameters!$B$11,BC470&gt;Parameters!$B$12,BM470&lt;Parameters!$B$11,BM470&gt;Parameters!$B$12,BR470&lt;Parameters!$B$11,BR470&gt;Parameters!$B$12,BW470&lt;Parameters!$B$11,BW470&gt;Parameters!$B$12),1,0),"")</f>
        <is>
          <t/>
        </is>
      </c>
      <c r="CB470" s="0" t="inlineStr">
        <f aca="false">IF(A470&lt;&gt;"",IF(OR(AI470&lt;Parameters!$B$12,AI470&gt;Parameters!$B$11),0,1),"")</f>
        <is>
          <t/>
        </is>
      </c>
      <c r="CC470" s="0" t="inlineStr">
        <f aca="false">IF(A470&lt;&gt;"",IF(OR(AN470&lt;Parameters!$B$12,AN470&gt;Parameters!$B$11),0,1),"")</f>
        <is>
          <t/>
        </is>
      </c>
      <c r="CD470" s="0" t="inlineStr">
        <f aca="false">IF(A470&lt;&gt;"",IF(OR(AS470&lt;Parameters!$B$12,AS470&gt;Parameters!$B$11),0,1),"")</f>
        <is>
          <t/>
        </is>
      </c>
      <c r="CE470" s="0" t="inlineStr">
        <f aca="false">IF(A470&lt;&gt;"",IF(OR(AX470&lt;Parameters!$B$12,AX470&gt;Parameters!$B$11),0,1),"")</f>
        <is>
          <t/>
        </is>
      </c>
      <c r="CF470" s="0" t="inlineStr">
        <f aca="false">IF(A470&lt;&gt;"",IF(OR(BC470&lt;Parameters!$B$12,BC470&gt;Parameters!$B$11),0,1),"")</f>
        <is>
          <t/>
        </is>
      </c>
      <c r="CG470" s="0" t="inlineStr">
        <f aca="false">IF(A470&lt;&gt;"",IF(OR(BH470&lt;Parameters!$B$12,BH470&gt;Parameters!$B$11),0,1),"")</f>
        <is>
          <t/>
        </is>
      </c>
      <c r="CH470" s="0" t="inlineStr">
        <f aca="false">IF(A470&lt;&gt;"",IF(OR(BM470&lt;Parameters!$B$12,BM470&gt;Parameters!$B$11),0,1),"")</f>
        <is>
          <t/>
        </is>
      </c>
      <c r="CI470" s="0" t="inlineStr">
        <f aca="false">IF(A470&lt;&gt;"",IF(OR(BR470&lt;Parameters!$B$12,BR470&gt;Parameters!$B$11),0,1),"")</f>
        <is>
          <t/>
        </is>
      </c>
      <c r="CJ470" s="0" t="inlineStr">
        <f aca="false">IF(A470&lt;&gt;"",IF(OR(BW470&lt;Parameters!$B$12,BW470&gt;Parameters!$B$11),0,1),"")</f>
        <is>
          <t/>
        </is>
      </c>
      <c r="CK470" s="26" t="inlineStr">
        <f aca="false">IF(A470&lt;&gt;"",SUM(CB470:CJ470)/9,"")</f>
        <is>
          <t/>
        </is>
      </c>
      <c r="CL470" s="0" t="inlineStr">
        <f aca="false">IF(A470&lt;&gt;"",CK470*9,"")</f>
        <is>
          <t/>
        </is>
      </c>
      <c r="CM470" s="8" t="inlineStr">
        <f aca="false">IF(A470&lt;&gt;"",TEXT(B470,CM$2)&amp;" "&amp;TEXT(A470,CM$2),"")</f>
        <is>
          <t/>
        </is>
      </c>
    </row>
    <row r="471" customFormat="false" ht="15" hidden="false" customHeight="false" outlineLevel="0" collapsed="false">
      <c r="A471" s="0" t="inlineStr">
        <f aca="false">IF(OR(B470&lt;Parameters!$K$12,A470&lt;Parameters!$K$12),IF(A470&lt;Parameters!$K$12,A470+1,0),"")</f>
        <is>
          <t/>
        </is>
      </c>
      <c r="B471" s="0" t="inlineStr">
        <f aca="false">IF(A471&lt;&gt;"",IF(A471=0,B470+1,B470),"")</f>
        <is>
          <t/>
        </is>
      </c>
      <c r="C471" s="24" t="inlineStr">
        <f aca="false">IF(A471&lt;&gt;"",-_phi*(A471+0.5),"")</f>
        <is>
          <t/>
        </is>
      </c>
      <c r="D471" s="8" t="inlineStr">
        <f aca="false">IF(A471&lt;&gt;"",DEGREES(C471),"")</f>
        <is>
          <t/>
        </is>
      </c>
      <c r="E471" s="24" t="inlineStr">
        <f aca="false">IF(A471&lt;&gt;"",_phi*(B471+0.5),"")</f>
        <is>
          <t/>
        </is>
      </c>
      <c r="F471" s="8" t="inlineStr">
        <f aca="false">IF(A471&lt;&gt;"",DEGREES(E471),"")</f>
        <is>
          <t/>
        </is>
      </c>
      <c r="G471" s="8" t="inlineStr">
        <f aca="false">IF(A471&lt;&gt;"",LOOKUP(A471,h!$A$3:$A$30,h!$D$3:$D$30),"")</f>
        <is>
          <t/>
        </is>
      </c>
      <c r="H471" s="8" t="inlineStr">
        <f aca="false">IF(A471&lt;&gt;"",LOOKUP(B471,h!$A$3:$A$30,h!$D$3:$D$30),"")</f>
        <is>
          <t/>
        </is>
      </c>
      <c r="I471" s="8" t="inlineStr">
        <f aca="false">IF(A471&lt;&gt;"",_zif,"")</f>
        <is>
          <t/>
        </is>
      </c>
      <c r="J471" s="8" t="inlineStr">
        <f aca="false">IF(A471&lt;&gt;"",$G471+'v1 Frame'!D$3*COS($C471)+'v1 Frame'!E$3*SIN($C471)*SIN($E471)+'v1 Frame'!F$3*SIN($C471)*COS($E471),"")</f>
        <is>
          <t/>
        </is>
      </c>
      <c r="K471" s="8" t="inlineStr">
        <f aca="false">IF(A471&lt;&gt;"",$H471+'v1 Frame'!E$3*COS($E471)-'v1 Frame'!F$3*SIN($E471),"")</f>
        <is>
          <t/>
        </is>
      </c>
      <c r="L471" s="8" t="inlineStr">
        <f aca="false">IF(A471&lt;&gt;"",$I471-'v1 Frame'!D$3*SIN($C471)+'v1 Frame'!E$3*COS($C471)*SIN($E471)+'v1 Frame'!F$3*COS($C471)*COS($E471),"")</f>
        <is>
          <t/>
        </is>
      </c>
      <c r="M471" s="8" t="inlineStr">
        <f aca="false">IF(A471&lt;&gt;"",$G471+'v1 Frame'!G$3*COS($C471)+'v1 Frame'!H$3*SIN($C471)*SIN($E471)+'v1 Frame'!I$3*SIN($C471)*COS($E471),"")</f>
        <is>
          <t/>
        </is>
      </c>
      <c r="N471" s="8" t="inlineStr">
        <f aca="false">IF(A471&lt;&gt;"",$H471+'v1 Frame'!H$3*COS($E471)-'v1 Frame'!I$3*SIN($E471),"")</f>
        <is>
          <t/>
        </is>
      </c>
      <c r="O471" s="8" t="inlineStr">
        <f aca="false">IF(A471&lt;&gt;"",$I471-'v1 Frame'!G$3*SIN($C471)+'v1 Frame'!H$3*COS($C471)*SIN($E471)+'v1 Frame'!I$3*COS($C471)*COS($E471),"")</f>
        <is>
          <t/>
        </is>
      </c>
      <c r="P471" s="8" t="inlineStr">
        <f aca="false">IF(A471&lt;&gt;"",$G471+'v1 Frame'!J$3*COS($C471)+'v1 Frame'!K$3*SIN($C471)*SIN($E471)+'v1 Frame'!L$3*SIN($C471)*COS($E471),"")</f>
        <is>
          <t/>
        </is>
      </c>
      <c r="Q471" s="8" t="inlineStr">
        <f aca="false">IF(A471&lt;&gt;"",$H471+'v1 Frame'!K$3*COS($E471)-'v1 Frame'!L$3*SIN($E471),"")</f>
        <is>
          <t/>
        </is>
      </c>
      <c r="R471" s="8" t="inlineStr">
        <f aca="false">IF(A471&lt;&gt;"",$I471-'v1 Frame'!J$3*SIN($C471)+'v1 Frame'!K$3*COS($C471)*SIN($E471)+'v1 Frame'!L$3*COS($C471)*COS($E471),"")</f>
        <is>
          <t/>
        </is>
      </c>
      <c r="S471" s="8" t="inlineStr">
        <f aca="false">IF(A471&lt;&gt;"",$G471+'v1 Frame'!M$3*COS($C471)+'v1 Frame'!N$3*SIN($C471)*SIN($E471)+'v1 Frame'!O$3*SIN($C471)*COS($E471),"")</f>
        <is>
          <t/>
        </is>
      </c>
      <c r="T471" s="8" t="inlineStr">
        <f aca="false">IF(A471&lt;&gt;"",$H471+'v1 Frame'!N$3*COS($E471)-'v1 Frame'!O$3*SIN($E471),"")</f>
        <is>
          <t/>
        </is>
      </c>
      <c r="U471" s="8" t="inlineStr">
        <f aca="false">IF(A471&lt;&gt;"",$I471-'v1 Frame'!M$3*SIN($C471)+'v1 Frame'!N$3*COS($C471)*SIN($E471)+'v1 Frame'!O$3*COS($C471)*COS($E471),"")</f>
        <is>
          <t/>
        </is>
      </c>
      <c r="V471" s="8" t="inlineStr">
        <f aca="false">IF(A471&lt;&gt;"",$G471+'v1 Frame'!P$3*COS($C471)+'v1 Frame'!Q$3*SIN($C471)*SIN($E471)+'v1 Frame'!R$3*SIN($C471)*COS($E471),"")</f>
        <is>
          <t/>
        </is>
      </c>
      <c r="W471" s="8" t="inlineStr">
        <f aca="false">IF(A471&lt;&gt;"",$H471+'v1 Frame'!Q$3*COS($E471)-'v1 Frame'!R$3*SIN($E471),"")</f>
        <is>
          <t/>
        </is>
      </c>
      <c r="X471" s="8" t="inlineStr">
        <f aca="false">IF(A471&lt;&gt;"",$I471-'v1 Frame'!P$3*SIN($C471)+'v1 Frame'!Q$3*COS($C471)*SIN($E471)+'v1 Frame'!R$3*COS($C471)*COS($E471),"")</f>
        <is>
          <t/>
        </is>
      </c>
      <c r="Y471" s="8" t="inlineStr">
        <f aca="false">IF(A471&lt;&gt;"",$G471+'v1 Frame'!S$3*COS($C471)+'v1 Frame'!T$3*SIN($C471)*SIN($E471)+'v1 Frame'!U$3*SIN($C471)*COS($E471),"")</f>
        <is>
          <t/>
        </is>
      </c>
      <c r="Z471" s="8" t="inlineStr">
        <f aca="false">IF(A471&lt;&gt;"",$H471+'v1 Frame'!T$3*COS($E471)-'v1 Frame'!U$3*SIN($E471),"")</f>
        <is>
          <t/>
        </is>
      </c>
      <c r="AA471" s="8" t="inlineStr">
        <f aca="false">IF(A471&lt;&gt;"",$I471-'v1 Frame'!S$3*SIN($C471)+'v1 Frame'!T$3*COS($C471)*SIN($E471)+'v1 Frame'!U$3*COS($C471)*COS($E471),"")</f>
        <is>
          <t/>
        </is>
      </c>
      <c r="AB471" s="8" t="inlineStr">
        <f aca="false">IF(A471&lt;&gt;"",$G471+'v1 Frame'!V$3*COS($C471)+'v1 Frame'!W$3*SIN($C471)*SIN($E471)+'v1 Frame'!X$3*SIN($C471)*COS($E471),"")</f>
        <is>
          <t/>
        </is>
      </c>
      <c r="AC471" s="8" t="inlineStr">
        <f aca="false">IF(A471&lt;&gt;"",$H471+'v1 Frame'!W$3*COS($E471)-'v1 Frame'!X$3*SIN($E471),"")</f>
        <is>
          <t/>
        </is>
      </c>
      <c r="AD471" s="8" t="inlineStr">
        <f aca="false">IF(A471&lt;&gt;"",$I471-'v1 Frame'!V$3*SIN($C471)+'v1 Frame'!W$3*COS($C471)*SIN($E471)+'v1 Frame'!X$3*COS($C471)*COS($E471),"")</f>
        <is>
          <t/>
        </is>
      </c>
      <c r="AE471" s="25" t="inlineStr">
        <f aca="false">IF(A471&lt;&gt;"",$G471+'v1 Frame'!Y$3*COS($C471)+'v1 Frame'!Z$3*SIN($C471)*SIN($E471)+'v1 Frame'!AA$3*SIN($C471)*COS($E471),"")</f>
        <is>
          <t/>
        </is>
      </c>
      <c r="AF471" s="25" t="inlineStr">
        <f aca="false">IF(A471&lt;&gt;"",$H471+'v1 Frame'!Z$3*COS($E471)-'v1 Frame'!AA$3*SIN($E471),"")</f>
        <is>
          <t/>
        </is>
      </c>
      <c r="AG471" s="25" t="inlineStr">
        <f aca="false">IF(A471&lt;&gt;"",$I471-'v1 Frame'!Y$3*SIN($C471)+'v1 Frame'!Z$3*COS($C471)*SIN($E471)+'v1 Frame'!AA$3*COS($C471)*COS($E471),"")</f>
        <is>
          <t/>
        </is>
      </c>
      <c r="AH471" s="8" t="inlineStr">
        <f aca="false">IF(A471&lt;&gt;"",SQRT(SUMSQ(G471:I471)),"")</f>
        <is>
          <t/>
        </is>
      </c>
      <c r="AI471" s="8" t="inlineStr">
        <f aca="false">IF(A471&lt;&gt;"",IF(AH471&lt;&gt;0,ACOS(I471/AH471),0),"")</f>
        <is>
          <t/>
        </is>
      </c>
      <c r="AJ471" s="8" t="inlineStr">
        <f aca="false">IF(A471&lt;&gt;"",DEGREES(AI471),"")</f>
        <is>
          <t/>
        </is>
      </c>
      <c r="AK471" s="8" t="inlineStr">
        <f aca="false">IF(A471&lt;&gt;"",IF(OR(G471&lt;&gt;0,H471&lt;&gt;0),ATAN2(G471,H471),0),"")</f>
        <is>
          <t/>
        </is>
      </c>
      <c r="AL471" s="8" t="inlineStr">
        <f aca="false">IF(A471&lt;&gt;"",DEGREES(AK471),"")</f>
        <is>
          <t/>
        </is>
      </c>
      <c r="AM471" s="8" t="inlineStr">
        <f aca="false">IF(A471&lt;&gt;"",SQRT(SUMSQ(J471:L471)),"")</f>
        <is>
          <t/>
        </is>
      </c>
      <c r="AN471" s="8" t="inlineStr">
        <f aca="false">IF(A471&lt;&gt;"",IF(AM471&lt;&gt;0,ACOS(L471/AM471),0),"")</f>
        <is>
          <t/>
        </is>
      </c>
      <c r="AO471" s="8" t="inlineStr">
        <f aca="false">IF(A471&lt;&gt;"",DEGREES(AN471),"")</f>
        <is>
          <t/>
        </is>
      </c>
      <c r="AP471" s="8" t="inlineStr">
        <f aca="false">IF(A471&lt;&gt;"",IF(OR(J471&lt;&gt;0,K471&lt;&gt;0),ATAN2(J471,K471),0),"")</f>
        <is>
          <t/>
        </is>
      </c>
      <c r="AQ471" s="8" t="inlineStr">
        <f aca="false">IF(A471&lt;&gt;"",DEGREES(AP471),"")</f>
        <is>
          <t/>
        </is>
      </c>
      <c r="AR471" s="8" t="inlineStr">
        <f aca="false">IF(A471&lt;&gt;"",SQRT(SUMSQ(M471:O471)),"")</f>
        <is>
          <t/>
        </is>
      </c>
      <c r="AS471" s="8" t="inlineStr">
        <f aca="false">IF(A471&lt;&gt;"",IF(AR471&lt;&gt;0,ACOS(O471/AR471),0),"")</f>
        <is>
          <t/>
        </is>
      </c>
      <c r="AT471" s="8" t="inlineStr">
        <f aca="false">IF(A471&lt;&gt;"",DEGREES(AS471),"")</f>
        <is>
          <t/>
        </is>
      </c>
      <c r="AU471" s="8" t="inlineStr">
        <f aca="false">IF(A471&lt;&gt;"",IF(OR(M471&lt;&gt;0,N471&lt;&gt;0),ATAN2(M471,N471),0),"")</f>
        <is>
          <t/>
        </is>
      </c>
      <c r="AV471" s="8" t="inlineStr">
        <f aca="false">IF(A471&lt;&gt;"",DEGREES(AU471),"")</f>
        <is>
          <t/>
        </is>
      </c>
      <c r="AW471" s="8" t="inlineStr">
        <f aca="false">IF(A471&lt;&gt;"",SQRT(SUMSQ(P471:R471)),"")</f>
        <is>
          <t/>
        </is>
      </c>
      <c r="AX471" s="8" t="inlineStr">
        <f aca="false">IF(A471&lt;&gt;"",IF(AW471&lt;&gt;0,ACOS(R471/AW471),0),"")</f>
        <is>
          <t/>
        </is>
      </c>
      <c r="AY471" s="8" t="inlineStr">
        <f aca="false">IF(A471&lt;&gt;"",DEGREES(AX471),"")</f>
        <is>
          <t/>
        </is>
      </c>
      <c r="AZ471" s="8" t="inlineStr">
        <f aca="false">IF(A471&lt;&gt;"",IF(OR(P471&lt;&gt;0,Q471&lt;&gt;0),ATAN2(P471,Q471),0),"")</f>
        <is>
          <t/>
        </is>
      </c>
      <c r="BA471" s="8" t="inlineStr">
        <f aca="false">IF(A471&lt;&gt;"",DEGREES(AZ471),"")</f>
        <is>
          <t/>
        </is>
      </c>
      <c r="BB471" s="8" t="inlineStr">
        <f aca="false">IF(A471&lt;&gt;"",SQRT(SUMSQ(S471:U471)),"")</f>
        <is>
          <t/>
        </is>
      </c>
      <c r="BC471" s="8" t="inlineStr">
        <f aca="false">IF(A471&lt;&gt;"",IF(BB471&lt;&gt;0,ACOS(U471/BB471),0),"")</f>
        <is>
          <t/>
        </is>
      </c>
      <c r="BD471" s="8" t="inlineStr">
        <f aca="false">IF(A471&lt;&gt;"",DEGREES(BC471),"")</f>
        <is>
          <t/>
        </is>
      </c>
      <c r="BE471" s="8" t="inlineStr">
        <f aca="false">IF(A471&lt;&gt;"",IF(OR(S471&lt;&gt;0,T471&lt;&gt;0),ATAN2(S471,T471),0),"")</f>
        <is>
          <t/>
        </is>
      </c>
      <c r="BF471" s="8" t="inlineStr">
        <f aca="false">IF(A471&lt;&gt;"",DEGREES(BE471),"")</f>
        <is>
          <t/>
        </is>
      </c>
      <c r="BG471" s="8" t="inlineStr">
        <f aca="false">IF(A471&lt;&gt;"",SQRT(SUMSQ(V471:X471)),"")</f>
        <is>
          <t/>
        </is>
      </c>
      <c r="BH471" s="8" t="inlineStr">
        <f aca="false">IF(A471&lt;&gt;"",IF(BG471&lt;&gt;0,ACOS(X471/BG471),0),"")</f>
        <is>
          <t/>
        </is>
      </c>
      <c r="BI471" s="8" t="inlineStr">
        <f aca="false">IF(A471&lt;&gt;"",DEGREES(BH471),"")</f>
        <is>
          <t/>
        </is>
      </c>
      <c r="BJ471" s="8" t="inlineStr">
        <f aca="false">IF(A471&lt;&gt;"",IF(OR(V471&lt;&gt;0,W471&lt;&gt;0),ATAN2(V471,W471),0),"")</f>
        <is>
          <t/>
        </is>
      </c>
      <c r="BK471" s="8" t="inlineStr">
        <f aca="false">IF(A471&lt;&gt;"",DEGREES(BJ471),"")</f>
        <is>
          <t/>
        </is>
      </c>
      <c r="BL471" s="8" t="inlineStr">
        <f aca="false">IF(A471&lt;&gt;"",SQRT(SUMSQ(Y471:AA471)),"")</f>
        <is>
          <t/>
        </is>
      </c>
      <c r="BM471" s="8" t="inlineStr">
        <f aca="false">IF(A471&lt;&gt;"",IF(BL471&lt;&gt;0,ACOS(AA471/BL471),0),"")</f>
        <is>
          <t/>
        </is>
      </c>
      <c r="BN471" s="8" t="inlineStr">
        <f aca="false">IF(A471&lt;&gt;"",DEGREES(BM471),"")</f>
        <is>
          <t/>
        </is>
      </c>
      <c r="BO471" s="8" t="inlineStr">
        <f aca="false">IF(A471&lt;&gt;"",IF(OR(Y471&lt;&gt;0,Z471&lt;&gt;0),ATAN2(Y471,Z471),0),"")</f>
        <is>
          <t/>
        </is>
      </c>
      <c r="BP471" s="8" t="inlineStr">
        <f aca="false">IF(A471&lt;&gt;"",DEGREES(BO471),"")</f>
        <is>
          <t/>
        </is>
      </c>
      <c r="BQ471" s="8" t="inlineStr">
        <f aca="false">IF(A471&lt;&gt;"",SQRT(SUMSQ(AB471:AD471)),"")</f>
        <is>
          <t/>
        </is>
      </c>
      <c r="BR471" s="8" t="inlineStr">
        <f aca="false">IF(A471&lt;&gt;"",IF(BQ471&lt;&gt;0,ACOS(AD471/BQ471),0),"")</f>
        <is>
          <t/>
        </is>
      </c>
      <c r="BS471" s="8" t="inlineStr">
        <f aca="false">IF(A471&lt;&gt;"",DEGREES(BR471),"")</f>
        <is>
          <t/>
        </is>
      </c>
      <c r="BT471" s="8" t="inlineStr">
        <f aca="false">IF(A471&lt;&gt;"",IF(OR(AB471&lt;&gt;0,AC471&lt;&gt;0),ATAN2(AB471,AC471),0),"")</f>
        <is>
          <t/>
        </is>
      </c>
      <c r="BU471" s="8" t="inlineStr">
        <f aca="false">IF(A471&lt;&gt;"",DEGREES(BT471),"")</f>
        <is>
          <t/>
        </is>
      </c>
      <c r="BV471" s="8" t="inlineStr">
        <f aca="false">IF(A471&lt;&gt;"",SQRT(SUMSQ(AE471:AG471)),"")</f>
        <is>
          <t/>
        </is>
      </c>
      <c r="BW471" s="8" t="inlineStr">
        <f aca="false">IF(A471&lt;&gt;"",IF(BV471&lt;&gt;0,ACOS(AG471/BV471),0),"")</f>
        <is>
          <t/>
        </is>
      </c>
      <c r="BX471" s="8" t="inlineStr">
        <f aca="false">IF(A471&lt;&gt;"",DEGREES(BW471),"")</f>
        <is>
          <t/>
        </is>
      </c>
      <c r="BY471" s="8" t="inlineStr">
        <f aca="false">IF(A471&lt;&gt;"",IF(OR(AF471&lt;&gt;0,AG471&lt;&gt;0),ATAN2(AF471,AG471),0),"")</f>
        <is>
          <t/>
        </is>
      </c>
      <c r="BZ471" s="8" t="inlineStr">
        <f aca="false">IF(A471&lt;&gt;"",DEGREES(BY471),"")</f>
        <is>
          <t/>
        </is>
      </c>
      <c r="CA471" s="0" t="inlineStr">
        <f aca="false">IF(A471&lt;&gt;"",IF(AND(AI471&lt;Parameters!$B$11,AI471&gt;Parameters!$B$12,AN471&lt;Parameters!$B$11,AN471&gt;Parameters!$B$12,AS471&lt;Parameters!$B$11,AS471&gt;Parameters!$B$12,AX471&lt;Parameters!$B$11,AX471&gt;Parameters!$B$12,BC471&lt;Parameters!$B$11,BC471&gt;Parameters!$B$12,BM471&lt;Parameters!$B$11,BM471&gt;Parameters!$B$12,BR471&lt;Parameters!$B$11,BR471&gt;Parameters!$B$12,BW471&lt;Parameters!$B$11,BW471&gt;Parameters!$B$12),1,0),"")</f>
        <is>
          <t/>
        </is>
      </c>
      <c r="CB471" s="0" t="inlineStr">
        <f aca="false">IF(A471&lt;&gt;"",IF(OR(AI471&lt;Parameters!$B$12,AI471&gt;Parameters!$B$11),0,1),"")</f>
        <is>
          <t/>
        </is>
      </c>
      <c r="CC471" s="0" t="inlineStr">
        <f aca="false">IF(A471&lt;&gt;"",IF(OR(AN471&lt;Parameters!$B$12,AN471&gt;Parameters!$B$11),0,1),"")</f>
        <is>
          <t/>
        </is>
      </c>
      <c r="CD471" s="0" t="inlineStr">
        <f aca="false">IF(A471&lt;&gt;"",IF(OR(AS471&lt;Parameters!$B$12,AS471&gt;Parameters!$B$11),0,1),"")</f>
        <is>
          <t/>
        </is>
      </c>
      <c r="CE471" s="0" t="inlineStr">
        <f aca="false">IF(A471&lt;&gt;"",IF(OR(AX471&lt;Parameters!$B$12,AX471&gt;Parameters!$B$11),0,1),"")</f>
        <is>
          <t/>
        </is>
      </c>
      <c r="CF471" s="0" t="inlineStr">
        <f aca="false">IF(A471&lt;&gt;"",IF(OR(BC471&lt;Parameters!$B$12,BC471&gt;Parameters!$B$11),0,1),"")</f>
        <is>
          <t/>
        </is>
      </c>
      <c r="CG471" s="0" t="inlineStr">
        <f aca="false">IF(A471&lt;&gt;"",IF(OR(BH471&lt;Parameters!$B$12,BH471&gt;Parameters!$B$11),0,1),"")</f>
        <is>
          <t/>
        </is>
      </c>
      <c r="CH471" s="0" t="inlineStr">
        <f aca="false">IF(A471&lt;&gt;"",IF(OR(BM471&lt;Parameters!$B$12,BM471&gt;Parameters!$B$11),0,1),"")</f>
        <is>
          <t/>
        </is>
      </c>
      <c r="CI471" s="0" t="inlineStr">
        <f aca="false">IF(A471&lt;&gt;"",IF(OR(BR471&lt;Parameters!$B$12,BR471&gt;Parameters!$B$11),0,1),"")</f>
        <is>
          <t/>
        </is>
      </c>
      <c r="CJ471" s="0" t="inlineStr">
        <f aca="false">IF(A471&lt;&gt;"",IF(OR(BW471&lt;Parameters!$B$12,BW471&gt;Parameters!$B$11),0,1),"")</f>
        <is>
          <t/>
        </is>
      </c>
      <c r="CK471" s="26" t="inlineStr">
        <f aca="false">IF(A471&lt;&gt;"",SUM(CB471:CJ471)/9,"")</f>
        <is>
          <t/>
        </is>
      </c>
      <c r="CL471" s="0" t="inlineStr">
        <f aca="false">IF(A471&lt;&gt;"",CK471*9,"")</f>
        <is>
          <t/>
        </is>
      </c>
      <c r="CM471" s="8" t="inlineStr">
        <f aca="false">IF(A471&lt;&gt;"",TEXT(B471,CM$2)&amp;" "&amp;TEXT(A471,CM$2),"")</f>
        <is>
          <t/>
        </is>
      </c>
    </row>
    <row r="472" customFormat="false" ht="15" hidden="false" customHeight="false" outlineLevel="0" collapsed="false">
      <c r="A472" s="0" t="inlineStr">
        <f aca="false">IF(OR(B471&lt;Parameters!$K$12,A471&lt;Parameters!$K$12),IF(A471&lt;Parameters!$K$12,A471+1,0),"")</f>
        <is>
          <t/>
        </is>
      </c>
      <c r="B472" s="0" t="inlineStr">
        <f aca="false">IF(A472&lt;&gt;"",IF(A472=0,B471+1,B471),"")</f>
        <is>
          <t/>
        </is>
      </c>
      <c r="C472" s="24" t="inlineStr">
        <f aca="false">IF(A472&lt;&gt;"",-_phi*(A472+0.5),"")</f>
        <is>
          <t/>
        </is>
      </c>
      <c r="D472" s="8" t="inlineStr">
        <f aca="false">IF(A472&lt;&gt;"",DEGREES(C472),"")</f>
        <is>
          <t/>
        </is>
      </c>
      <c r="E472" s="24" t="inlineStr">
        <f aca="false">IF(A472&lt;&gt;"",_phi*(B472+0.5),"")</f>
        <is>
          <t/>
        </is>
      </c>
      <c r="F472" s="8" t="inlineStr">
        <f aca="false">IF(A472&lt;&gt;"",DEGREES(E472),"")</f>
        <is>
          <t/>
        </is>
      </c>
      <c r="G472" s="8" t="inlineStr">
        <f aca="false">IF(A472&lt;&gt;"",LOOKUP(A472,h!$A$3:$A$30,h!$D$3:$D$30),"")</f>
        <is>
          <t/>
        </is>
      </c>
      <c r="H472" s="8" t="inlineStr">
        <f aca="false">IF(A472&lt;&gt;"",LOOKUP(B472,h!$A$3:$A$30,h!$D$3:$D$30),"")</f>
        <is>
          <t/>
        </is>
      </c>
      <c r="I472" s="8" t="inlineStr">
        <f aca="false">IF(A472&lt;&gt;"",_zif,"")</f>
        <is>
          <t/>
        </is>
      </c>
      <c r="J472" s="8" t="inlineStr">
        <f aca="false">IF(A472&lt;&gt;"",$G472+'v1 Frame'!D$3*COS($C472)+'v1 Frame'!E$3*SIN($C472)*SIN($E472)+'v1 Frame'!F$3*SIN($C472)*COS($E472),"")</f>
        <is>
          <t/>
        </is>
      </c>
      <c r="K472" s="8" t="inlineStr">
        <f aca="false">IF(A472&lt;&gt;"",$H472+'v1 Frame'!E$3*COS($E472)-'v1 Frame'!F$3*SIN($E472),"")</f>
        <is>
          <t/>
        </is>
      </c>
      <c r="L472" s="8" t="inlineStr">
        <f aca="false">IF(A472&lt;&gt;"",$I472-'v1 Frame'!D$3*SIN($C472)+'v1 Frame'!E$3*COS($C472)*SIN($E472)+'v1 Frame'!F$3*COS($C472)*COS($E472),"")</f>
        <is>
          <t/>
        </is>
      </c>
      <c r="M472" s="8" t="inlineStr">
        <f aca="false">IF(A472&lt;&gt;"",$G472+'v1 Frame'!G$3*COS($C472)+'v1 Frame'!H$3*SIN($C472)*SIN($E472)+'v1 Frame'!I$3*SIN($C472)*COS($E472),"")</f>
        <is>
          <t/>
        </is>
      </c>
      <c r="N472" s="8" t="inlineStr">
        <f aca="false">IF(A472&lt;&gt;"",$H472+'v1 Frame'!H$3*COS($E472)-'v1 Frame'!I$3*SIN($E472),"")</f>
        <is>
          <t/>
        </is>
      </c>
      <c r="O472" s="8" t="inlineStr">
        <f aca="false">IF(A472&lt;&gt;"",$I472-'v1 Frame'!G$3*SIN($C472)+'v1 Frame'!H$3*COS($C472)*SIN($E472)+'v1 Frame'!I$3*COS($C472)*COS($E472),"")</f>
        <is>
          <t/>
        </is>
      </c>
      <c r="P472" s="8" t="inlineStr">
        <f aca="false">IF(A472&lt;&gt;"",$G472+'v1 Frame'!J$3*COS($C472)+'v1 Frame'!K$3*SIN($C472)*SIN($E472)+'v1 Frame'!L$3*SIN($C472)*COS($E472),"")</f>
        <is>
          <t/>
        </is>
      </c>
      <c r="Q472" s="8" t="inlineStr">
        <f aca="false">IF(A472&lt;&gt;"",$H472+'v1 Frame'!K$3*COS($E472)-'v1 Frame'!L$3*SIN($E472),"")</f>
        <is>
          <t/>
        </is>
      </c>
      <c r="R472" s="8" t="inlineStr">
        <f aca="false">IF(A472&lt;&gt;"",$I472-'v1 Frame'!J$3*SIN($C472)+'v1 Frame'!K$3*COS($C472)*SIN($E472)+'v1 Frame'!L$3*COS($C472)*COS($E472),"")</f>
        <is>
          <t/>
        </is>
      </c>
      <c r="S472" s="8" t="inlineStr">
        <f aca="false">IF(A472&lt;&gt;"",$G472+'v1 Frame'!M$3*COS($C472)+'v1 Frame'!N$3*SIN($C472)*SIN($E472)+'v1 Frame'!O$3*SIN($C472)*COS($E472),"")</f>
        <is>
          <t/>
        </is>
      </c>
      <c r="T472" s="8" t="inlineStr">
        <f aca="false">IF(A472&lt;&gt;"",$H472+'v1 Frame'!N$3*COS($E472)-'v1 Frame'!O$3*SIN($E472),"")</f>
        <is>
          <t/>
        </is>
      </c>
      <c r="U472" s="8" t="inlineStr">
        <f aca="false">IF(A472&lt;&gt;"",$I472-'v1 Frame'!M$3*SIN($C472)+'v1 Frame'!N$3*COS($C472)*SIN($E472)+'v1 Frame'!O$3*COS($C472)*COS($E472),"")</f>
        <is>
          <t/>
        </is>
      </c>
      <c r="V472" s="8" t="inlineStr">
        <f aca="false">IF(A472&lt;&gt;"",$G472+'v1 Frame'!P$3*COS($C472)+'v1 Frame'!Q$3*SIN($C472)*SIN($E472)+'v1 Frame'!R$3*SIN($C472)*COS($E472),"")</f>
        <is>
          <t/>
        </is>
      </c>
      <c r="W472" s="8" t="inlineStr">
        <f aca="false">IF(A472&lt;&gt;"",$H472+'v1 Frame'!Q$3*COS($E472)-'v1 Frame'!R$3*SIN($E472),"")</f>
        <is>
          <t/>
        </is>
      </c>
      <c r="X472" s="8" t="inlineStr">
        <f aca="false">IF(A472&lt;&gt;"",$I472-'v1 Frame'!P$3*SIN($C472)+'v1 Frame'!Q$3*COS($C472)*SIN($E472)+'v1 Frame'!R$3*COS($C472)*COS($E472),"")</f>
        <is>
          <t/>
        </is>
      </c>
      <c r="Y472" s="8" t="inlineStr">
        <f aca="false">IF(A472&lt;&gt;"",$G472+'v1 Frame'!S$3*COS($C472)+'v1 Frame'!T$3*SIN($C472)*SIN($E472)+'v1 Frame'!U$3*SIN($C472)*COS($E472),"")</f>
        <is>
          <t/>
        </is>
      </c>
      <c r="Z472" s="8" t="inlineStr">
        <f aca="false">IF(A472&lt;&gt;"",$H472+'v1 Frame'!T$3*COS($E472)-'v1 Frame'!U$3*SIN($E472),"")</f>
        <is>
          <t/>
        </is>
      </c>
      <c r="AA472" s="8" t="inlineStr">
        <f aca="false">IF(A472&lt;&gt;"",$I472-'v1 Frame'!S$3*SIN($C472)+'v1 Frame'!T$3*COS($C472)*SIN($E472)+'v1 Frame'!U$3*COS($C472)*COS($E472),"")</f>
        <is>
          <t/>
        </is>
      </c>
      <c r="AB472" s="8" t="inlineStr">
        <f aca="false">IF(A472&lt;&gt;"",$G472+'v1 Frame'!V$3*COS($C472)+'v1 Frame'!W$3*SIN($C472)*SIN($E472)+'v1 Frame'!X$3*SIN($C472)*COS($E472),"")</f>
        <is>
          <t/>
        </is>
      </c>
      <c r="AC472" s="8" t="inlineStr">
        <f aca="false">IF(A472&lt;&gt;"",$H472+'v1 Frame'!W$3*COS($E472)-'v1 Frame'!X$3*SIN($E472),"")</f>
        <is>
          <t/>
        </is>
      </c>
      <c r="AD472" s="8" t="inlineStr">
        <f aca="false">IF(A472&lt;&gt;"",$I472-'v1 Frame'!V$3*SIN($C472)+'v1 Frame'!W$3*COS($C472)*SIN($E472)+'v1 Frame'!X$3*COS($C472)*COS($E472),"")</f>
        <is>
          <t/>
        </is>
      </c>
      <c r="AE472" s="25" t="inlineStr">
        <f aca="false">IF(A472&lt;&gt;"",$G472+'v1 Frame'!Y$3*COS($C472)+'v1 Frame'!Z$3*SIN($C472)*SIN($E472)+'v1 Frame'!AA$3*SIN($C472)*COS($E472),"")</f>
        <is>
          <t/>
        </is>
      </c>
      <c r="AF472" s="25" t="inlineStr">
        <f aca="false">IF(A472&lt;&gt;"",$H472+'v1 Frame'!Z$3*COS($E472)-'v1 Frame'!AA$3*SIN($E472),"")</f>
        <is>
          <t/>
        </is>
      </c>
      <c r="AG472" s="25" t="inlineStr">
        <f aca="false">IF(A472&lt;&gt;"",$I472-'v1 Frame'!Y$3*SIN($C472)+'v1 Frame'!Z$3*COS($C472)*SIN($E472)+'v1 Frame'!AA$3*COS($C472)*COS($E472),"")</f>
        <is>
          <t/>
        </is>
      </c>
      <c r="AH472" s="8" t="inlineStr">
        <f aca="false">IF(A472&lt;&gt;"",SQRT(SUMSQ(G472:I472)),"")</f>
        <is>
          <t/>
        </is>
      </c>
      <c r="AI472" s="8" t="inlineStr">
        <f aca="false">IF(A472&lt;&gt;"",IF(AH472&lt;&gt;0,ACOS(I472/AH472),0),"")</f>
        <is>
          <t/>
        </is>
      </c>
      <c r="AJ472" s="8" t="inlineStr">
        <f aca="false">IF(A472&lt;&gt;"",DEGREES(AI472),"")</f>
        <is>
          <t/>
        </is>
      </c>
      <c r="AK472" s="8" t="inlineStr">
        <f aca="false">IF(A472&lt;&gt;"",IF(OR(G472&lt;&gt;0,H472&lt;&gt;0),ATAN2(G472,H472),0),"")</f>
        <is>
          <t/>
        </is>
      </c>
      <c r="AL472" s="8" t="inlineStr">
        <f aca="false">IF(A472&lt;&gt;"",DEGREES(AK472),"")</f>
        <is>
          <t/>
        </is>
      </c>
      <c r="AM472" s="8" t="inlineStr">
        <f aca="false">IF(A472&lt;&gt;"",SQRT(SUMSQ(J472:L472)),"")</f>
        <is>
          <t/>
        </is>
      </c>
      <c r="AN472" s="8" t="inlineStr">
        <f aca="false">IF(A472&lt;&gt;"",IF(AM472&lt;&gt;0,ACOS(L472/AM472),0),"")</f>
        <is>
          <t/>
        </is>
      </c>
      <c r="AO472" s="8" t="inlineStr">
        <f aca="false">IF(A472&lt;&gt;"",DEGREES(AN472),"")</f>
        <is>
          <t/>
        </is>
      </c>
      <c r="AP472" s="8" t="inlineStr">
        <f aca="false">IF(A472&lt;&gt;"",IF(OR(J472&lt;&gt;0,K472&lt;&gt;0),ATAN2(J472,K472),0),"")</f>
        <is>
          <t/>
        </is>
      </c>
      <c r="AQ472" s="8" t="inlineStr">
        <f aca="false">IF(A472&lt;&gt;"",DEGREES(AP472),"")</f>
        <is>
          <t/>
        </is>
      </c>
      <c r="AR472" s="8" t="inlineStr">
        <f aca="false">IF(A472&lt;&gt;"",SQRT(SUMSQ(M472:O472)),"")</f>
        <is>
          <t/>
        </is>
      </c>
      <c r="AS472" s="8" t="inlineStr">
        <f aca="false">IF(A472&lt;&gt;"",IF(AR472&lt;&gt;0,ACOS(O472/AR472),0),"")</f>
        <is>
          <t/>
        </is>
      </c>
      <c r="AT472" s="8" t="inlineStr">
        <f aca="false">IF(A472&lt;&gt;"",DEGREES(AS472),"")</f>
        <is>
          <t/>
        </is>
      </c>
      <c r="AU472" s="8" t="inlineStr">
        <f aca="false">IF(A472&lt;&gt;"",IF(OR(M472&lt;&gt;0,N472&lt;&gt;0),ATAN2(M472,N472),0),"")</f>
        <is>
          <t/>
        </is>
      </c>
      <c r="AV472" s="8" t="inlineStr">
        <f aca="false">IF(A472&lt;&gt;"",DEGREES(AU472),"")</f>
        <is>
          <t/>
        </is>
      </c>
      <c r="AW472" s="8" t="inlineStr">
        <f aca="false">IF(A472&lt;&gt;"",SQRT(SUMSQ(P472:R472)),"")</f>
        <is>
          <t/>
        </is>
      </c>
      <c r="AX472" s="8" t="inlineStr">
        <f aca="false">IF(A472&lt;&gt;"",IF(AW472&lt;&gt;0,ACOS(R472/AW472),0),"")</f>
        <is>
          <t/>
        </is>
      </c>
      <c r="AY472" s="8" t="inlineStr">
        <f aca="false">IF(A472&lt;&gt;"",DEGREES(AX472),"")</f>
        <is>
          <t/>
        </is>
      </c>
      <c r="AZ472" s="8" t="inlineStr">
        <f aca="false">IF(A472&lt;&gt;"",IF(OR(P472&lt;&gt;0,Q472&lt;&gt;0),ATAN2(P472,Q472),0),"")</f>
        <is>
          <t/>
        </is>
      </c>
      <c r="BA472" s="8" t="inlineStr">
        <f aca="false">IF(A472&lt;&gt;"",DEGREES(AZ472),"")</f>
        <is>
          <t/>
        </is>
      </c>
      <c r="BB472" s="8" t="inlineStr">
        <f aca="false">IF(A472&lt;&gt;"",SQRT(SUMSQ(S472:U472)),"")</f>
        <is>
          <t/>
        </is>
      </c>
      <c r="BC472" s="8" t="inlineStr">
        <f aca="false">IF(A472&lt;&gt;"",IF(BB472&lt;&gt;0,ACOS(U472/BB472),0),"")</f>
        <is>
          <t/>
        </is>
      </c>
      <c r="BD472" s="8" t="inlineStr">
        <f aca="false">IF(A472&lt;&gt;"",DEGREES(BC472),"")</f>
        <is>
          <t/>
        </is>
      </c>
      <c r="BE472" s="8" t="inlineStr">
        <f aca="false">IF(A472&lt;&gt;"",IF(OR(S472&lt;&gt;0,T472&lt;&gt;0),ATAN2(S472,T472),0),"")</f>
        <is>
          <t/>
        </is>
      </c>
      <c r="BF472" s="8" t="inlineStr">
        <f aca="false">IF(A472&lt;&gt;"",DEGREES(BE472),"")</f>
        <is>
          <t/>
        </is>
      </c>
      <c r="BG472" s="8" t="inlineStr">
        <f aca="false">IF(A472&lt;&gt;"",SQRT(SUMSQ(V472:X472)),"")</f>
        <is>
          <t/>
        </is>
      </c>
      <c r="BH472" s="8" t="inlineStr">
        <f aca="false">IF(A472&lt;&gt;"",IF(BG472&lt;&gt;0,ACOS(X472/BG472),0),"")</f>
        <is>
          <t/>
        </is>
      </c>
      <c r="BI472" s="8" t="inlineStr">
        <f aca="false">IF(A472&lt;&gt;"",DEGREES(BH472),"")</f>
        <is>
          <t/>
        </is>
      </c>
      <c r="BJ472" s="8" t="inlineStr">
        <f aca="false">IF(A472&lt;&gt;"",IF(OR(V472&lt;&gt;0,W472&lt;&gt;0),ATAN2(V472,W472),0),"")</f>
        <is>
          <t/>
        </is>
      </c>
      <c r="BK472" s="8" t="inlineStr">
        <f aca="false">IF(A472&lt;&gt;"",DEGREES(BJ472),"")</f>
        <is>
          <t/>
        </is>
      </c>
      <c r="BL472" s="8" t="inlineStr">
        <f aca="false">IF(A472&lt;&gt;"",SQRT(SUMSQ(Y472:AA472)),"")</f>
        <is>
          <t/>
        </is>
      </c>
      <c r="BM472" s="8" t="inlineStr">
        <f aca="false">IF(A472&lt;&gt;"",IF(BL472&lt;&gt;0,ACOS(AA472/BL472),0),"")</f>
        <is>
          <t/>
        </is>
      </c>
      <c r="BN472" s="8" t="inlineStr">
        <f aca="false">IF(A472&lt;&gt;"",DEGREES(BM472),"")</f>
        <is>
          <t/>
        </is>
      </c>
      <c r="BO472" s="8" t="inlineStr">
        <f aca="false">IF(A472&lt;&gt;"",IF(OR(Y472&lt;&gt;0,Z472&lt;&gt;0),ATAN2(Y472,Z472),0),"")</f>
        <is>
          <t/>
        </is>
      </c>
      <c r="BP472" s="8" t="inlineStr">
        <f aca="false">IF(A472&lt;&gt;"",DEGREES(BO472),"")</f>
        <is>
          <t/>
        </is>
      </c>
      <c r="BQ472" s="8" t="inlineStr">
        <f aca="false">IF(A472&lt;&gt;"",SQRT(SUMSQ(AB472:AD472)),"")</f>
        <is>
          <t/>
        </is>
      </c>
      <c r="BR472" s="8" t="inlineStr">
        <f aca="false">IF(A472&lt;&gt;"",IF(BQ472&lt;&gt;0,ACOS(AD472/BQ472),0),"")</f>
        <is>
          <t/>
        </is>
      </c>
      <c r="BS472" s="8" t="inlineStr">
        <f aca="false">IF(A472&lt;&gt;"",DEGREES(BR472),"")</f>
        <is>
          <t/>
        </is>
      </c>
      <c r="BT472" s="8" t="inlineStr">
        <f aca="false">IF(A472&lt;&gt;"",IF(OR(AB472&lt;&gt;0,AC472&lt;&gt;0),ATAN2(AB472,AC472),0),"")</f>
        <is>
          <t/>
        </is>
      </c>
      <c r="BU472" s="8" t="inlineStr">
        <f aca="false">IF(A472&lt;&gt;"",DEGREES(BT472),"")</f>
        <is>
          <t/>
        </is>
      </c>
      <c r="BV472" s="8" t="inlineStr">
        <f aca="false">IF(A472&lt;&gt;"",SQRT(SUMSQ(AE472:AG472)),"")</f>
        <is>
          <t/>
        </is>
      </c>
      <c r="BW472" s="8" t="inlineStr">
        <f aca="false">IF(A472&lt;&gt;"",IF(BV472&lt;&gt;0,ACOS(AG472/BV472),0),"")</f>
        <is>
          <t/>
        </is>
      </c>
      <c r="BX472" s="8" t="inlineStr">
        <f aca="false">IF(A472&lt;&gt;"",DEGREES(BW472),"")</f>
        <is>
          <t/>
        </is>
      </c>
      <c r="BY472" s="8" t="inlineStr">
        <f aca="false">IF(A472&lt;&gt;"",IF(OR(AF472&lt;&gt;0,AG472&lt;&gt;0),ATAN2(AF472,AG472),0),"")</f>
        <is>
          <t/>
        </is>
      </c>
      <c r="BZ472" s="8" t="inlineStr">
        <f aca="false">IF(A472&lt;&gt;"",DEGREES(BY472),"")</f>
        <is>
          <t/>
        </is>
      </c>
      <c r="CA472" s="0" t="inlineStr">
        <f aca="false">IF(A472&lt;&gt;"",IF(AND(AI472&lt;Parameters!$B$11,AI472&gt;Parameters!$B$12,AN472&lt;Parameters!$B$11,AN472&gt;Parameters!$B$12,AS472&lt;Parameters!$B$11,AS472&gt;Parameters!$B$12,AX472&lt;Parameters!$B$11,AX472&gt;Parameters!$B$12,BC472&lt;Parameters!$B$11,BC472&gt;Parameters!$B$12,BM472&lt;Parameters!$B$11,BM472&gt;Parameters!$B$12,BR472&lt;Parameters!$B$11,BR472&gt;Parameters!$B$12,BW472&lt;Parameters!$B$11,BW472&gt;Parameters!$B$12),1,0),"")</f>
        <is>
          <t/>
        </is>
      </c>
      <c r="CB472" s="0" t="inlineStr">
        <f aca="false">IF(A472&lt;&gt;"",IF(OR(AI472&lt;Parameters!$B$12,AI472&gt;Parameters!$B$11),0,1),"")</f>
        <is>
          <t/>
        </is>
      </c>
      <c r="CC472" s="0" t="inlineStr">
        <f aca="false">IF(A472&lt;&gt;"",IF(OR(AN472&lt;Parameters!$B$12,AN472&gt;Parameters!$B$11),0,1),"")</f>
        <is>
          <t/>
        </is>
      </c>
      <c r="CD472" s="0" t="inlineStr">
        <f aca="false">IF(A472&lt;&gt;"",IF(OR(AS472&lt;Parameters!$B$12,AS472&gt;Parameters!$B$11),0,1),"")</f>
        <is>
          <t/>
        </is>
      </c>
      <c r="CE472" s="0" t="inlineStr">
        <f aca="false">IF(A472&lt;&gt;"",IF(OR(AX472&lt;Parameters!$B$12,AX472&gt;Parameters!$B$11),0,1),"")</f>
        <is>
          <t/>
        </is>
      </c>
      <c r="CF472" s="0" t="inlineStr">
        <f aca="false">IF(A472&lt;&gt;"",IF(OR(BC472&lt;Parameters!$B$12,BC472&gt;Parameters!$B$11),0,1),"")</f>
        <is>
          <t/>
        </is>
      </c>
      <c r="CG472" s="0" t="inlineStr">
        <f aca="false">IF(A472&lt;&gt;"",IF(OR(BH472&lt;Parameters!$B$12,BH472&gt;Parameters!$B$11),0,1),"")</f>
        <is>
          <t/>
        </is>
      </c>
      <c r="CH472" s="0" t="inlineStr">
        <f aca="false">IF(A472&lt;&gt;"",IF(OR(BM472&lt;Parameters!$B$12,BM472&gt;Parameters!$B$11),0,1),"")</f>
        <is>
          <t/>
        </is>
      </c>
      <c r="CI472" s="0" t="inlineStr">
        <f aca="false">IF(A472&lt;&gt;"",IF(OR(BR472&lt;Parameters!$B$12,BR472&gt;Parameters!$B$11),0,1),"")</f>
        <is>
          <t/>
        </is>
      </c>
      <c r="CJ472" s="0" t="inlineStr">
        <f aca="false">IF(A472&lt;&gt;"",IF(OR(BW472&lt;Parameters!$B$12,BW472&gt;Parameters!$B$11),0,1),"")</f>
        <is>
          <t/>
        </is>
      </c>
      <c r="CK472" s="26" t="inlineStr">
        <f aca="false">IF(A472&lt;&gt;"",SUM(CB472:CJ472)/9,"")</f>
        <is>
          <t/>
        </is>
      </c>
      <c r="CL472" s="0" t="inlineStr">
        <f aca="false">IF(A472&lt;&gt;"",CK472*9,"")</f>
        <is>
          <t/>
        </is>
      </c>
      <c r="CM472" s="8" t="inlineStr">
        <f aca="false">IF(A472&lt;&gt;"",TEXT(B472,CM$2)&amp;" "&amp;TEXT(A472,CM$2),"")</f>
        <is>
          <t/>
        </is>
      </c>
    </row>
    <row r="473" customFormat="false" ht="15" hidden="false" customHeight="false" outlineLevel="0" collapsed="false">
      <c r="A473" s="0" t="inlineStr">
        <f aca="false">IF(OR(B472&lt;Parameters!$K$12,A472&lt;Parameters!$K$12),IF(A472&lt;Parameters!$K$12,A472+1,0),"")</f>
        <is>
          <t/>
        </is>
      </c>
      <c r="B473" s="0" t="inlineStr">
        <f aca="false">IF(A473&lt;&gt;"",IF(A473=0,B472+1,B472),"")</f>
        <is>
          <t/>
        </is>
      </c>
      <c r="C473" s="24" t="inlineStr">
        <f aca="false">IF(A473&lt;&gt;"",-_phi*(A473+0.5),"")</f>
        <is>
          <t/>
        </is>
      </c>
      <c r="D473" s="8" t="inlineStr">
        <f aca="false">IF(A473&lt;&gt;"",DEGREES(C473),"")</f>
        <is>
          <t/>
        </is>
      </c>
      <c r="E473" s="24" t="inlineStr">
        <f aca="false">IF(A473&lt;&gt;"",_phi*(B473+0.5),"")</f>
        <is>
          <t/>
        </is>
      </c>
      <c r="F473" s="8" t="inlineStr">
        <f aca="false">IF(A473&lt;&gt;"",DEGREES(E473),"")</f>
        <is>
          <t/>
        </is>
      </c>
      <c r="G473" s="8" t="inlineStr">
        <f aca="false">IF(A473&lt;&gt;"",LOOKUP(A473,h!$A$3:$A$30,h!$D$3:$D$30),"")</f>
        <is>
          <t/>
        </is>
      </c>
      <c r="H473" s="8" t="inlineStr">
        <f aca="false">IF(A473&lt;&gt;"",LOOKUP(B473,h!$A$3:$A$30,h!$D$3:$D$30),"")</f>
        <is>
          <t/>
        </is>
      </c>
      <c r="I473" s="8" t="inlineStr">
        <f aca="false">IF(A473&lt;&gt;"",_zif,"")</f>
        <is>
          <t/>
        </is>
      </c>
      <c r="J473" s="8" t="inlineStr">
        <f aca="false">IF(A473&lt;&gt;"",$G473+'v1 Frame'!D$3*COS($C473)+'v1 Frame'!E$3*SIN($C473)*SIN($E473)+'v1 Frame'!F$3*SIN($C473)*COS($E473),"")</f>
        <is>
          <t/>
        </is>
      </c>
      <c r="K473" s="8" t="inlineStr">
        <f aca="false">IF(A473&lt;&gt;"",$H473+'v1 Frame'!E$3*COS($E473)-'v1 Frame'!F$3*SIN($E473),"")</f>
        <is>
          <t/>
        </is>
      </c>
      <c r="L473" s="8" t="inlineStr">
        <f aca="false">IF(A473&lt;&gt;"",$I473-'v1 Frame'!D$3*SIN($C473)+'v1 Frame'!E$3*COS($C473)*SIN($E473)+'v1 Frame'!F$3*COS($C473)*COS($E473),"")</f>
        <is>
          <t/>
        </is>
      </c>
      <c r="M473" s="8" t="inlineStr">
        <f aca="false">IF(A473&lt;&gt;"",$G473+'v1 Frame'!G$3*COS($C473)+'v1 Frame'!H$3*SIN($C473)*SIN($E473)+'v1 Frame'!I$3*SIN($C473)*COS($E473),"")</f>
        <is>
          <t/>
        </is>
      </c>
      <c r="N473" s="8" t="inlineStr">
        <f aca="false">IF(A473&lt;&gt;"",$H473+'v1 Frame'!H$3*COS($E473)-'v1 Frame'!I$3*SIN($E473),"")</f>
        <is>
          <t/>
        </is>
      </c>
      <c r="O473" s="8" t="inlineStr">
        <f aca="false">IF(A473&lt;&gt;"",$I473-'v1 Frame'!G$3*SIN($C473)+'v1 Frame'!H$3*COS($C473)*SIN($E473)+'v1 Frame'!I$3*COS($C473)*COS($E473),"")</f>
        <is>
          <t/>
        </is>
      </c>
      <c r="P473" s="8" t="inlineStr">
        <f aca="false">IF(A473&lt;&gt;"",$G473+'v1 Frame'!J$3*COS($C473)+'v1 Frame'!K$3*SIN($C473)*SIN($E473)+'v1 Frame'!L$3*SIN($C473)*COS($E473),"")</f>
        <is>
          <t/>
        </is>
      </c>
      <c r="Q473" s="8" t="inlineStr">
        <f aca="false">IF(A473&lt;&gt;"",$H473+'v1 Frame'!K$3*COS($E473)-'v1 Frame'!L$3*SIN($E473),"")</f>
        <is>
          <t/>
        </is>
      </c>
      <c r="R473" s="8" t="inlineStr">
        <f aca="false">IF(A473&lt;&gt;"",$I473-'v1 Frame'!J$3*SIN($C473)+'v1 Frame'!K$3*COS($C473)*SIN($E473)+'v1 Frame'!L$3*COS($C473)*COS($E473),"")</f>
        <is>
          <t/>
        </is>
      </c>
      <c r="S473" s="8" t="inlineStr">
        <f aca="false">IF(A473&lt;&gt;"",$G473+'v1 Frame'!M$3*COS($C473)+'v1 Frame'!N$3*SIN($C473)*SIN($E473)+'v1 Frame'!O$3*SIN($C473)*COS($E473),"")</f>
        <is>
          <t/>
        </is>
      </c>
      <c r="T473" s="8" t="inlineStr">
        <f aca="false">IF(A473&lt;&gt;"",$H473+'v1 Frame'!N$3*COS($E473)-'v1 Frame'!O$3*SIN($E473),"")</f>
        <is>
          <t/>
        </is>
      </c>
      <c r="U473" s="8" t="inlineStr">
        <f aca="false">IF(A473&lt;&gt;"",$I473-'v1 Frame'!M$3*SIN($C473)+'v1 Frame'!N$3*COS($C473)*SIN($E473)+'v1 Frame'!O$3*COS($C473)*COS($E473),"")</f>
        <is>
          <t/>
        </is>
      </c>
      <c r="V473" s="8" t="inlineStr">
        <f aca="false">IF(A473&lt;&gt;"",$G473+'v1 Frame'!P$3*COS($C473)+'v1 Frame'!Q$3*SIN($C473)*SIN($E473)+'v1 Frame'!R$3*SIN($C473)*COS($E473),"")</f>
        <is>
          <t/>
        </is>
      </c>
      <c r="W473" s="8" t="inlineStr">
        <f aca="false">IF(A473&lt;&gt;"",$H473+'v1 Frame'!Q$3*COS($E473)-'v1 Frame'!R$3*SIN($E473),"")</f>
        <is>
          <t/>
        </is>
      </c>
      <c r="X473" s="8" t="inlineStr">
        <f aca="false">IF(A473&lt;&gt;"",$I473-'v1 Frame'!P$3*SIN($C473)+'v1 Frame'!Q$3*COS($C473)*SIN($E473)+'v1 Frame'!R$3*COS($C473)*COS($E473),"")</f>
        <is>
          <t/>
        </is>
      </c>
      <c r="Y473" s="8" t="inlineStr">
        <f aca="false">IF(A473&lt;&gt;"",$G473+'v1 Frame'!S$3*COS($C473)+'v1 Frame'!T$3*SIN($C473)*SIN($E473)+'v1 Frame'!U$3*SIN($C473)*COS($E473),"")</f>
        <is>
          <t/>
        </is>
      </c>
      <c r="Z473" s="8" t="inlineStr">
        <f aca="false">IF(A473&lt;&gt;"",$H473+'v1 Frame'!T$3*COS($E473)-'v1 Frame'!U$3*SIN($E473),"")</f>
        <is>
          <t/>
        </is>
      </c>
      <c r="AA473" s="8" t="inlineStr">
        <f aca="false">IF(A473&lt;&gt;"",$I473-'v1 Frame'!S$3*SIN($C473)+'v1 Frame'!T$3*COS($C473)*SIN($E473)+'v1 Frame'!U$3*COS($C473)*COS($E473),"")</f>
        <is>
          <t/>
        </is>
      </c>
      <c r="AB473" s="8" t="inlineStr">
        <f aca="false">IF(A473&lt;&gt;"",$G473+'v1 Frame'!V$3*COS($C473)+'v1 Frame'!W$3*SIN($C473)*SIN($E473)+'v1 Frame'!X$3*SIN($C473)*COS($E473),"")</f>
        <is>
          <t/>
        </is>
      </c>
      <c r="AC473" s="8" t="inlineStr">
        <f aca="false">IF(A473&lt;&gt;"",$H473+'v1 Frame'!W$3*COS($E473)-'v1 Frame'!X$3*SIN($E473),"")</f>
        <is>
          <t/>
        </is>
      </c>
      <c r="AD473" s="8" t="inlineStr">
        <f aca="false">IF(A473&lt;&gt;"",$I473-'v1 Frame'!V$3*SIN($C473)+'v1 Frame'!W$3*COS($C473)*SIN($E473)+'v1 Frame'!X$3*COS($C473)*COS($E473),"")</f>
        <is>
          <t/>
        </is>
      </c>
      <c r="AE473" s="25" t="inlineStr">
        <f aca="false">IF(A473&lt;&gt;"",$G473+'v1 Frame'!Y$3*COS($C473)+'v1 Frame'!Z$3*SIN($C473)*SIN($E473)+'v1 Frame'!AA$3*SIN($C473)*COS($E473),"")</f>
        <is>
          <t/>
        </is>
      </c>
      <c r="AF473" s="25" t="inlineStr">
        <f aca="false">IF(A473&lt;&gt;"",$H473+'v1 Frame'!Z$3*COS($E473)-'v1 Frame'!AA$3*SIN($E473),"")</f>
        <is>
          <t/>
        </is>
      </c>
      <c r="AG473" s="25" t="inlineStr">
        <f aca="false">IF(A473&lt;&gt;"",$I473-'v1 Frame'!Y$3*SIN($C473)+'v1 Frame'!Z$3*COS($C473)*SIN($E473)+'v1 Frame'!AA$3*COS($C473)*COS($E473),"")</f>
        <is>
          <t/>
        </is>
      </c>
      <c r="AH473" s="8" t="inlineStr">
        <f aca="false">IF(A473&lt;&gt;"",SQRT(SUMSQ(G473:I473)),"")</f>
        <is>
          <t/>
        </is>
      </c>
      <c r="AI473" s="8" t="inlineStr">
        <f aca="false">IF(A473&lt;&gt;"",IF(AH473&lt;&gt;0,ACOS(I473/AH473),0),"")</f>
        <is>
          <t/>
        </is>
      </c>
      <c r="AJ473" s="8" t="inlineStr">
        <f aca="false">IF(A473&lt;&gt;"",DEGREES(AI473),"")</f>
        <is>
          <t/>
        </is>
      </c>
      <c r="AK473" s="8" t="inlineStr">
        <f aca="false">IF(A473&lt;&gt;"",IF(OR(G473&lt;&gt;0,H473&lt;&gt;0),ATAN2(G473,H473),0),"")</f>
        <is>
          <t/>
        </is>
      </c>
      <c r="AL473" s="8" t="inlineStr">
        <f aca="false">IF(A473&lt;&gt;"",DEGREES(AK473),"")</f>
        <is>
          <t/>
        </is>
      </c>
      <c r="AM473" s="8" t="inlineStr">
        <f aca="false">IF(A473&lt;&gt;"",SQRT(SUMSQ(J473:L473)),"")</f>
        <is>
          <t/>
        </is>
      </c>
      <c r="AN473" s="8" t="inlineStr">
        <f aca="false">IF(A473&lt;&gt;"",IF(AM473&lt;&gt;0,ACOS(L473/AM473),0),"")</f>
        <is>
          <t/>
        </is>
      </c>
      <c r="AO473" s="8" t="inlineStr">
        <f aca="false">IF(A473&lt;&gt;"",DEGREES(AN473),"")</f>
        <is>
          <t/>
        </is>
      </c>
      <c r="AP473" s="8" t="inlineStr">
        <f aca="false">IF(A473&lt;&gt;"",IF(OR(J473&lt;&gt;0,K473&lt;&gt;0),ATAN2(J473,K473),0),"")</f>
        <is>
          <t/>
        </is>
      </c>
      <c r="AQ473" s="8" t="inlineStr">
        <f aca="false">IF(A473&lt;&gt;"",DEGREES(AP473),"")</f>
        <is>
          <t/>
        </is>
      </c>
      <c r="AR473" s="8" t="inlineStr">
        <f aca="false">IF(A473&lt;&gt;"",SQRT(SUMSQ(M473:O473)),"")</f>
        <is>
          <t/>
        </is>
      </c>
      <c r="AS473" s="8" t="inlineStr">
        <f aca="false">IF(A473&lt;&gt;"",IF(AR473&lt;&gt;0,ACOS(O473/AR473),0),"")</f>
        <is>
          <t/>
        </is>
      </c>
      <c r="AT473" s="8" t="inlineStr">
        <f aca="false">IF(A473&lt;&gt;"",DEGREES(AS473),"")</f>
        <is>
          <t/>
        </is>
      </c>
      <c r="AU473" s="8" t="inlineStr">
        <f aca="false">IF(A473&lt;&gt;"",IF(OR(M473&lt;&gt;0,N473&lt;&gt;0),ATAN2(M473,N473),0),"")</f>
        <is>
          <t/>
        </is>
      </c>
      <c r="AV473" s="8" t="inlineStr">
        <f aca="false">IF(A473&lt;&gt;"",DEGREES(AU473),"")</f>
        <is>
          <t/>
        </is>
      </c>
      <c r="AW473" s="8" t="inlineStr">
        <f aca="false">IF(A473&lt;&gt;"",SQRT(SUMSQ(P473:R473)),"")</f>
        <is>
          <t/>
        </is>
      </c>
      <c r="AX473" s="8" t="inlineStr">
        <f aca="false">IF(A473&lt;&gt;"",IF(AW473&lt;&gt;0,ACOS(R473/AW473),0),"")</f>
        <is>
          <t/>
        </is>
      </c>
      <c r="AY473" s="8" t="inlineStr">
        <f aca="false">IF(A473&lt;&gt;"",DEGREES(AX473),"")</f>
        <is>
          <t/>
        </is>
      </c>
      <c r="AZ473" s="8" t="inlineStr">
        <f aca="false">IF(A473&lt;&gt;"",IF(OR(P473&lt;&gt;0,Q473&lt;&gt;0),ATAN2(P473,Q473),0),"")</f>
        <is>
          <t/>
        </is>
      </c>
      <c r="BA473" s="8" t="inlineStr">
        <f aca="false">IF(A473&lt;&gt;"",DEGREES(AZ473),"")</f>
        <is>
          <t/>
        </is>
      </c>
      <c r="BB473" s="8" t="inlineStr">
        <f aca="false">IF(A473&lt;&gt;"",SQRT(SUMSQ(S473:U473)),"")</f>
        <is>
          <t/>
        </is>
      </c>
      <c r="BC473" s="8" t="inlineStr">
        <f aca="false">IF(A473&lt;&gt;"",IF(BB473&lt;&gt;0,ACOS(U473/BB473),0),"")</f>
        <is>
          <t/>
        </is>
      </c>
      <c r="BD473" s="8" t="inlineStr">
        <f aca="false">IF(A473&lt;&gt;"",DEGREES(BC473),"")</f>
        <is>
          <t/>
        </is>
      </c>
      <c r="BE473" s="8" t="inlineStr">
        <f aca="false">IF(A473&lt;&gt;"",IF(OR(S473&lt;&gt;0,T473&lt;&gt;0),ATAN2(S473,T473),0),"")</f>
        <is>
          <t/>
        </is>
      </c>
      <c r="BF473" s="8" t="inlineStr">
        <f aca="false">IF(A473&lt;&gt;"",DEGREES(BE473),"")</f>
        <is>
          <t/>
        </is>
      </c>
      <c r="BG473" s="8" t="inlineStr">
        <f aca="false">IF(A473&lt;&gt;"",SQRT(SUMSQ(V473:X473)),"")</f>
        <is>
          <t/>
        </is>
      </c>
      <c r="BH473" s="8" t="inlineStr">
        <f aca="false">IF(A473&lt;&gt;"",IF(BG473&lt;&gt;0,ACOS(X473/BG473),0),"")</f>
        <is>
          <t/>
        </is>
      </c>
      <c r="BI473" s="8" t="inlineStr">
        <f aca="false">IF(A473&lt;&gt;"",DEGREES(BH473),"")</f>
        <is>
          <t/>
        </is>
      </c>
      <c r="BJ473" s="8" t="inlineStr">
        <f aca="false">IF(A473&lt;&gt;"",IF(OR(V473&lt;&gt;0,W473&lt;&gt;0),ATAN2(V473,W473),0),"")</f>
        <is>
          <t/>
        </is>
      </c>
      <c r="BK473" s="8" t="inlineStr">
        <f aca="false">IF(A473&lt;&gt;"",DEGREES(BJ473),"")</f>
        <is>
          <t/>
        </is>
      </c>
      <c r="BL473" s="8" t="inlineStr">
        <f aca="false">IF(A473&lt;&gt;"",SQRT(SUMSQ(Y473:AA473)),"")</f>
        <is>
          <t/>
        </is>
      </c>
      <c r="BM473" s="8" t="inlineStr">
        <f aca="false">IF(A473&lt;&gt;"",IF(BL473&lt;&gt;0,ACOS(AA473/BL473),0),"")</f>
        <is>
          <t/>
        </is>
      </c>
      <c r="BN473" s="8" t="inlineStr">
        <f aca="false">IF(A473&lt;&gt;"",DEGREES(BM473),"")</f>
        <is>
          <t/>
        </is>
      </c>
      <c r="BO473" s="8" t="inlineStr">
        <f aca="false">IF(A473&lt;&gt;"",IF(OR(Y473&lt;&gt;0,Z473&lt;&gt;0),ATAN2(Y473,Z473),0),"")</f>
        <is>
          <t/>
        </is>
      </c>
      <c r="BP473" s="8" t="inlineStr">
        <f aca="false">IF(A473&lt;&gt;"",DEGREES(BO473),"")</f>
        <is>
          <t/>
        </is>
      </c>
      <c r="BQ473" s="8" t="inlineStr">
        <f aca="false">IF(A473&lt;&gt;"",SQRT(SUMSQ(AB473:AD473)),"")</f>
        <is>
          <t/>
        </is>
      </c>
      <c r="BR473" s="8" t="inlineStr">
        <f aca="false">IF(A473&lt;&gt;"",IF(BQ473&lt;&gt;0,ACOS(AD473/BQ473),0),"")</f>
        <is>
          <t/>
        </is>
      </c>
      <c r="BS473" s="8" t="inlineStr">
        <f aca="false">IF(A473&lt;&gt;"",DEGREES(BR473),"")</f>
        <is>
          <t/>
        </is>
      </c>
      <c r="BT473" s="8" t="inlineStr">
        <f aca="false">IF(A473&lt;&gt;"",IF(OR(AB473&lt;&gt;0,AC473&lt;&gt;0),ATAN2(AB473,AC473),0),"")</f>
        <is>
          <t/>
        </is>
      </c>
      <c r="BU473" s="8" t="inlineStr">
        <f aca="false">IF(A473&lt;&gt;"",DEGREES(BT473),"")</f>
        <is>
          <t/>
        </is>
      </c>
      <c r="BV473" s="8" t="inlineStr">
        <f aca="false">IF(A473&lt;&gt;"",SQRT(SUMSQ(AE473:AG473)),"")</f>
        <is>
          <t/>
        </is>
      </c>
      <c r="BW473" s="8" t="inlineStr">
        <f aca="false">IF(A473&lt;&gt;"",IF(BV473&lt;&gt;0,ACOS(AG473/BV473),0),"")</f>
        <is>
          <t/>
        </is>
      </c>
      <c r="BX473" s="8" t="inlineStr">
        <f aca="false">IF(A473&lt;&gt;"",DEGREES(BW473),"")</f>
        <is>
          <t/>
        </is>
      </c>
      <c r="BY473" s="8" t="inlineStr">
        <f aca="false">IF(A473&lt;&gt;"",IF(OR(AF473&lt;&gt;0,AG473&lt;&gt;0),ATAN2(AF473,AG473),0),"")</f>
        <is>
          <t/>
        </is>
      </c>
      <c r="BZ473" s="8" t="inlineStr">
        <f aca="false">IF(A473&lt;&gt;"",DEGREES(BY473),"")</f>
        <is>
          <t/>
        </is>
      </c>
      <c r="CA473" s="0" t="inlineStr">
        <f aca="false">IF(A473&lt;&gt;"",IF(AND(AI473&lt;Parameters!$B$11,AI473&gt;Parameters!$B$12,AN473&lt;Parameters!$B$11,AN473&gt;Parameters!$B$12,AS473&lt;Parameters!$B$11,AS473&gt;Parameters!$B$12,AX473&lt;Parameters!$B$11,AX473&gt;Parameters!$B$12,BC473&lt;Parameters!$B$11,BC473&gt;Parameters!$B$12,BM473&lt;Parameters!$B$11,BM473&gt;Parameters!$B$12,BR473&lt;Parameters!$B$11,BR473&gt;Parameters!$B$12,BW473&lt;Parameters!$B$11,BW473&gt;Parameters!$B$12),1,0),"")</f>
        <is>
          <t/>
        </is>
      </c>
      <c r="CB473" s="0" t="inlineStr">
        <f aca="false">IF(A473&lt;&gt;"",IF(OR(AI473&lt;Parameters!$B$12,AI473&gt;Parameters!$B$11),0,1),"")</f>
        <is>
          <t/>
        </is>
      </c>
      <c r="CC473" s="0" t="inlineStr">
        <f aca="false">IF(A473&lt;&gt;"",IF(OR(AN473&lt;Parameters!$B$12,AN473&gt;Parameters!$B$11),0,1),"")</f>
        <is>
          <t/>
        </is>
      </c>
      <c r="CD473" s="0" t="inlineStr">
        <f aca="false">IF(A473&lt;&gt;"",IF(OR(AS473&lt;Parameters!$B$12,AS473&gt;Parameters!$B$11),0,1),"")</f>
        <is>
          <t/>
        </is>
      </c>
      <c r="CE473" s="0" t="inlineStr">
        <f aca="false">IF(A473&lt;&gt;"",IF(OR(AX473&lt;Parameters!$B$12,AX473&gt;Parameters!$B$11),0,1),"")</f>
        <is>
          <t/>
        </is>
      </c>
      <c r="CF473" s="0" t="inlineStr">
        <f aca="false">IF(A473&lt;&gt;"",IF(OR(BC473&lt;Parameters!$B$12,BC473&gt;Parameters!$B$11),0,1),"")</f>
        <is>
          <t/>
        </is>
      </c>
      <c r="CG473" s="0" t="inlineStr">
        <f aca="false">IF(A473&lt;&gt;"",IF(OR(BH473&lt;Parameters!$B$12,BH473&gt;Parameters!$B$11),0,1),"")</f>
        <is>
          <t/>
        </is>
      </c>
      <c r="CH473" s="0" t="inlineStr">
        <f aca="false">IF(A473&lt;&gt;"",IF(OR(BM473&lt;Parameters!$B$12,BM473&gt;Parameters!$B$11),0,1),"")</f>
        <is>
          <t/>
        </is>
      </c>
      <c r="CI473" s="0" t="inlineStr">
        <f aca="false">IF(A473&lt;&gt;"",IF(OR(BR473&lt;Parameters!$B$12,BR473&gt;Parameters!$B$11),0,1),"")</f>
        <is>
          <t/>
        </is>
      </c>
      <c r="CJ473" s="0" t="inlineStr">
        <f aca="false">IF(A473&lt;&gt;"",IF(OR(BW473&lt;Parameters!$B$12,BW473&gt;Parameters!$B$11),0,1),"")</f>
        <is>
          <t/>
        </is>
      </c>
      <c r="CK473" s="26" t="inlineStr">
        <f aca="false">IF(A473&lt;&gt;"",SUM(CB473:CJ473)/9,"")</f>
        <is>
          <t/>
        </is>
      </c>
      <c r="CL473" s="0" t="inlineStr">
        <f aca="false">IF(A473&lt;&gt;"",CK473*9,"")</f>
        <is>
          <t/>
        </is>
      </c>
      <c r="CM473" s="8" t="inlineStr">
        <f aca="false">IF(A473&lt;&gt;"",TEXT(B473,CM$2)&amp;" "&amp;TEXT(A473,CM$2),"")</f>
        <is>
          <t/>
        </is>
      </c>
    </row>
    <row r="474" customFormat="false" ht="15" hidden="false" customHeight="false" outlineLevel="0" collapsed="false">
      <c r="A474" s="0" t="inlineStr">
        <f aca="false">IF(OR(B473&lt;Parameters!$K$12,A473&lt;Parameters!$K$12),IF(A473&lt;Parameters!$K$12,A473+1,0),"")</f>
        <is>
          <t/>
        </is>
      </c>
      <c r="B474" s="0" t="inlineStr">
        <f aca="false">IF(A474&lt;&gt;"",IF(A474=0,B473+1,B473),"")</f>
        <is>
          <t/>
        </is>
      </c>
      <c r="C474" s="24" t="inlineStr">
        <f aca="false">IF(A474&lt;&gt;"",-_phi*(A474+0.5),"")</f>
        <is>
          <t/>
        </is>
      </c>
      <c r="D474" s="8" t="inlineStr">
        <f aca="false">IF(A474&lt;&gt;"",DEGREES(C474),"")</f>
        <is>
          <t/>
        </is>
      </c>
      <c r="E474" s="24" t="inlineStr">
        <f aca="false">IF(A474&lt;&gt;"",_phi*(B474+0.5),"")</f>
        <is>
          <t/>
        </is>
      </c>
      <c r="F474" s="8" t="inlineStr">
        <f aca="false">IF(A474&lt;&gt;"",DEGREES(E474),"")</f>
        <is>
          <t/>
        </is>
      </c>
      <c r="G474" s="8" t="inlineStr">
        <f aca="false">IF(A474&lt;&gt;"",LOOKUP(A474,h!$A$3:$A$30,h!$D$3:$D$30),"")</f>
        <is>
          <t/>
        </is>
      </c>
      <c r="H474" s="8" t="inlineStr">
        <f aca="false">IF(A474&lt;&gt;"",LOOKUP(B474,h!$A$3:$A$30,h!$D$3:$D$30),"")</f>
        <is>
          <t/>
        </is>
      </c>
      <c r="I474" s="8" t="inlineStr">
        <f aca="false">IF(A474&lt;&gt;"",_zif,"")</f>
        <is>
          <t/>
        </is>
      </c>
      <c r="J474" s="8" t="inlineStr">
        <f aca="false">IF(A474&lt;&gt;"",$G474+'v1 Frame'!D$3*COS($C474)+'v1 Frame'!E$3*SIN($C474)*SIN($E474)+'v1 Frame'!F$3*SIN($C474)*COS($E474),"")</f>
        <is>
          <t/>
        </is>
      </c>
      <c r="K474" s="8" t="inlineStr">
        <f aca="false">IF(A474&lt;&gt;"",$H474+'v1 Frame'!E$3*COS($E474)-'v1 Frame'!F$3*SIN($E474),"")</f>
        <is>
          <t/>
        </is>
      </c>
      <c r="L474" s="8" t="inlineStr">
        <f aca="false">IF(A474&lt;&gt;"",$I474-'v1 Frame'!D$3*SIN($C474)+'v1 Frame'!E$3*COS($C474)*SIN($E474)+'v1 Frame'!F$3*COS($C474)*COS($E474),"")</f>
        <is>
          <t/>
        </is>
      </c>
      <c r="M474" s="8" t="inlineStr">
        <f aca="false">IF(A474&lt;&gt;"",$G474+'v1 Frame'!G$3*COS($C474)+'v1 Frame'!H$3*SIN($C474)*SIN($E474)+'v1 Frame'!I$3*SIN($C474)*COS($E474),"")</f>
        <is>
          <t/>
        </is>
      </c>
      <c r="N474" s="8" t="inlineStr">
        <f aca="false">IF(A474&lt;&gt;"",$H474+'v1 Frame'!H$3*COS($E474)-'v1 Frame'!I$3*SIN($E474),"")</f>
        <is>
          <t/>
        </is>
      </c>
      <c r="O474" s="8" t="inlineStr">
        <f aca="false">IF(A474&lt;&gt;"",$I474-'v1 Frame'!G$3*SIN($C474)+'v1 Frame'!H$3*COS($C474)*SIN($E474)+'v1 Frame'!I$3*COS($C474)*COS($E474),"")</f>
        <is>
          <t/>
        </is>
      </c>
      <c r="P474" s="8" t="inlineStr">
        <f aca="false">IF(A474&lt;&gt;"",$G474+'v1 Frame'!J$3*COS($C474)+'v1 Frame'!K$3*SIN($C474)*SIN($E474)+'v1 Frame'!L$3*SIN($C474)*COS($E474),"")</f>
        <is>
          <t/>
        </is>
      </c>
      <c r="Q474" s="8" t="inlineStr">
        <f aca="false">IF(A474&lt;&gt;"",$H474+'v1 Frame'!K$3*COS($E474)-'v1 Frame'!L$3*SIN($E474),"")</f>
        <is>
          <t/>
        </is>
      </c>
      <c r="R474" s="8" t="inlineStr">
        <f aca="false">IF(A474&lt;&gt;"",$I474-'v1 Frame'!J$3*SIN($C474)+'v1 Frame'!K$3*COS($C474)*SIN($E474)+'v1 Frame'!L$3*COS($C474)*COS($E474),"")</f>
        <is>
          <t/>
        </is>
      </c>
      <c r="S474" s="8" t="inlineStr">
        <f aca="false">IF(A474&lt;&gt;"",$G474+'v1 Frame'!M$3*COS($C474)+'v1 Frame'!N$3*SIN($C474)*SIN($E474)+'v1 Frame'!O$3*SIN($C474)*COS($E474),"")</f>
        <is>
          <t/>
        </is>
      </c>
      <c r="T474" s="8" t="inlineStr">
        <f aca="false">IF(A474&lt;&gt;"",$H474+'v1 Frame'!N$3*COS($E474)-'v1 Frame'!O$3*SIN($E474),"")</f>
        <is>
          <t/>
        </is>
      </c>
      <c r="U474" s="8" t="inlineStr">
        <f aca="false">IF(A474&lt;&gt;"",$I474-'v1 Frame'!M$3*SIN($C474)+'v1 Frame'!N$3*COS($C474)*SIN($E474)+'v1 Frame'!O$3*COS($C474)*COS($E474),"")</f>
        <is>
          <t/>
        </is>
      </c>
      <c r="V474" s="8" t="inlineStr">
        <f aca="false">IF(A474&lt;&gt;"",$G474+'v1 Frame'!P$3*COS($C474)+'v1 Frame'!Q$3*SIN($C474)*SIN($E474)+'v1 Frame'!R$3*SIN($C474)*COS($E474),"")</f>
        <is>
          <t/>
        </is>
      </c>
      <c r="W474" s="8" t="inlineStr">
        <f aca="false">IF(A474&lt;&gt;"",$H474+'v1 Frame'!Q$3*COS($E474)-'v1 Frame'!R$3*SIN($E474),"")</f>
        <is>
          <t/>
        </is>
      </c>
      <c r="X474" s="8" t="inlineStr">
        <f aca="false">IF(A474&lt;&gt;"",$I474-'v1 Frame'!P$3*SIN($C474)+'v1 Frame'!Q$3*COS($C474)*SIN($E474)+'v1 Frame'!R$3*COS($C474)*COS($E474),"")</f>
        <is>
          <t/>
        </is>
      </c>
      <c r="Y474" s="8" t="inlineStr">
        <f aca="false">IF(A474&lt;&gt;"",$G474+'v1 Frame'!S$3*COS($C474)+'v1 Frame'!T$3*SIN($C474)*SIN($E474)+'v1 Frame'!U$3*SIN($C474)*COS($E474),"")</f>
        <is>
          <t/>
        </is>
      </c>
      <c r="Z474" s="8" t="inlineStr">
        <f aca="false">IF(A474&lt;&gt;"",$H474+'v1 Frame'!T$3*COS($E474)-'v1 Frame'!U$3*SIN($E474),"")</f>
        <is>
          <t/>
        </is>
      </c>
      <c r="AA474" s="8" t="inlineStr">
        <f aca="false">IF(A474&lt;&gt;"",$I474-'v1 Frame'!S$3*SIN($C474)+'v1 Frame'!T$3*COS($C474)*SIN($E474)+'v1 Frame'!U$3*COS($C474)*COS($E474),"")</f>
        <is>
          <t/>
        </is>
      </c>
      <c r="AB474" s="8" t="inlineStr">
        <f aca="false">IF(A474&lt;&gt;"",$G474+'v1 Frame'!V$3*COS($C474)+'v1 Frame'!W$3*SIN($C474)*SIN($E474)+'v1 Frame'!X$3*SIN($C474)*COS($E474),"")</f>
        <is>
          <t/>
        </is>
      </c>
      <c r="AC474" s="8" t="inlineStr">
        <f aca="false">IF(A474&lt;&gt;"",$H474+'v1 Frame'!W$3*COS($E474)-'v1 Frame'!X$3*SIN($E474),"")</f>
        <is>
          <t/>
        </is>
      </c>
      <c r="AD474" s="8" t="inlineStr">
        <f aca="false">IF(A474&lt;&gt;"",$I474-'v1 Frame'!V$3*SIN($C474)+'v1 Frame'!W$3*COS($C474)*SIN($E474)+'v1 Frame'!X$3*COS($C474)*COS($E474),"")</f>
        <is>
          <t/>
        </is>
      </c>
      <c r="AE474" s="25" t="inlineStr">
        <f aca="false">IF(A474&lt;&gt;"",$G474+'v1 Frame'!Y$3*COS($C474)+'v1 Frame'!Z$3*SIN($C474)*SIN($E474)+'v1 Frame'!AA$3*SIN($C474)*COS($E474),"")</f>
        <is>
          <t/>
        </is>
      </c>
      <c r="AF474" s="25" t="inlineStr">
        <f aca="false">IF(A474&lt;&gt;"",$H474+'v1 Frame'!Z$3*COS($E474)-'v1 Frame'!AA$3*SIN($E474),"")</f>
        <is>
          <t/>
        </is>
      </c>
      <c r="AG474" s="25" t="inlineStr">
        <f aca="false">IF(A474&lt;&gt;"",$I474-'v1 Frame'!Y$3*SIN($C474)+'v1 Frame'!Z$3*COS($C474)*SIN($E474)+'v1 Frame'!AA$3*COS($C474)*COS($E474),"")</f>
        <is>
          <t/>
        </is>
      </c>
      <c r="AH474" s="8" t="inlineStr">
        <f aca="false">IF(A474&lt;&gt;"",SQRT(SUMSQ(G474:I474)),"")</f>
        <is>
          <t/>
        </is>
      </c>
      <c r="AI474" s="8" t="inlineStr">
        <f aca="false">IF(A474&lt;&gt;"",IF(AH474&lt;&gt;0,ACOS(I474/AH474),0),"")</f>
        <is>
          <t/>
        </is>
      </c>
      <c r="AJ474" s="8" t="inlineStr">
        <f aca="false">IF(A474&lt;&gt;"",DEGREES(AI474),"")</f>
        <is>
          <t/>
        </is>
      </c>
      <c r="AK474" s="8" t="inlineStr">
        <f aca="false">IF(A474&lt;&gt;"",IF(OR(G474&lt;&gt;0,H474&lt;&gt;0),ATAN2(G474,H474),0),"")</f>
        <is>
          <t/>
        </is>
      </c>
      <c r="AL474" s="8" t="inlineStr">
        <f aca="false">IF(A474&lt;&gt;"",DEGREES(AK474),"")</f>
        <is>
          <t/>
        </is>
      </c>
      <c r="AM474" s="8" t="inlineStr">
        <f aca="false">IF(A474&lt;&gt;"",SQRT(SUMSQ(J474:L474)),"")</f>
        <is>
          <t/>
        </is>
      </c>
      <c r="AN474" s="8" t="inlineStr">
        <f aca="false">IF(A474&lt;&gt;"",IF(AM474&lt;&gt;0,ACOS(L474/AM474),0),"")</f>
        <is>
          <t/>
        </is>
      </c>
      <c r="AO474" s="8" t="inlineStr">
        <f aca="false">IF(A474&lt;&gt;"",DEGREES(AN474),"")</f>
        <is>
          <t/>
        </is>
      </c>
      <c r="AP474" s="8" t="inlineStr">
        <f aca="false">IF(A474&lt;&gt;"",IF(OR(J474&lt;&gt;0,K474&lt;&gt;0),ATAN2(J474,K474),0),"")</f>
        <is>
          <t/>
        </is>
      </c>
      <c r="AQ474" s="8" t="inlineStr">
        <f aca="false">IF(A474&lt;&gt;"",DEGREES(AP474),"")</f>
        <is>
          <t/>
        </is>
      </c>
      <c r="AR474" s="8" t="inlineStr">
        <f aca="false">IF(A474&lt;&gt;"",SQRT(SUMSQ(M474:O474)),"")</f>
        <is>
          <t/>
        </is>
      </c>
      <c r="AS474" s="8" t="inlineStr">
        <f aca="false">IF(A474&lt;&gt;"",IF(AR474&lt;&gt;0,ACOS(O474/AR474),0),"")</f>
        <is>
          <t/>
        </is>
      </c>
      <c r="AT474" s="8" t="inlineStr">
        <f aca="false">IF(A474&lt;&gt;"",DEGREES(AS474),"")</f>
        <is>
          <t/>
        </is>
      </c>
      <c r="AU474" s="8" t="inlineStr">
        <f aca="false">IF(A474&lt;&gt;"",IF(OR(M474&lt;&gt;0,N474&lt;&gt;0),ATAN2(M474,N474),0),"")</f>
        <is>
          <t/>
        </is>
      </c>
      <c r="AV474" s="8" t="inlineStr">
        <f aca="false">IF(A474&lt;&gt;"",DEGREES(AU474),"")</f>
        <is>
          <t/>
        </is>
      </c>
      <c r="AW474" s="8" t="inlineStr">
        <f aca="false">IF(A474&lt;&gt;"",SQRT(SUMSQ(P474:R474)),"")</f>
        <is>
          <t/>
        </is>
      </c>
      <c r="AX474" s="8" t="inlineStr">
        <f aca="false">IF(A474&lt;&gt;"",IF(AW474&lt;&gt;0,ACOS(R474/AW474),0),"")</f>
        <is>
          <t/>
        </is>
      </c>
      <c r="AY474" s="8" t="inlineStr">
        <f aca="false">IF(A474&lt;&gt;"",DEGREES(AX474),"")</f>
        <is>
          <t/>
        </is>
      </c>
      <c r="AZ474" s="8" t="inlineStr">
        <f aca="false">IF(A474&lt;&gt;"",IF(OR(P474&lt;&gt;0,Q474&lt;&gt;0),ATAN2(P474,Q474),0),"")</f>
        <is>
          <t/>
        </is>
      </c>
      <c r="BA474" s="8" t="inlineStr">
        <f aca="false">IF(A474&lt;&gt;"",DEGREES(AZ474),"")</f>
        <is>
          <t/>
        </is>
      </c>
      <c r="BB474" s="8" t="inlineStr">
        <f aca="false">IF(A474&lt;&gt;"",SQRT(SUMSQ(S474:U474)),"")</f>
        <is>
          <t/>
        </is>
      </c>
      <c r="BC474" s="8" t="inlineStr">
        <f aca="false">IF(A474&lt;&gt;"",IF(BB474&lt;&gt;0,ACOS(U474/BB474),0),"")</f>
        <is>
          <t/>
        </is>
      </c>
      <c r="BD474" s="8" t="inlineStr">
        <f aca="false">IF(A474&lt;&gt;"",DEGREES(BC474),"")</f>
        <is>
          <t/>
        </is>
      </c>
      <c r="BE474" s="8" t="inlineStr">
        <f aca="false">IF(A474&lt;&gt;"",IF(OR(S474&lt;&gt;0,T474&lt;&gt;0),ATAN2(S474,T474),0),"")</f>
        <is>
          <t/>
        </is>
      </c>
      <c r="BF474" s="8" t="inlineStr">
        <f aca="false">IF(A474&lt;&gt;"",DEGREES(BE474),"")</f>
        <is>
          <t/>
        </is>
      </c>
      <c r="BG474" s="8" t="inlineStr">
        <f aca="false">IF(A474&lt;&gt;"",SQRT(SUMSQ(V474:X474)),"")</f>
        <is>
          <t/>
        </is>
      </c>
      <c r="BH474" s="8" t="inlineStr">
        <f aca="false">IF(A474&lt;&gt;"",IF(BG474&lt;&gt;0,ACOS(X474/BG474),0),"")</f>
        <is>
          <t/>
        </is>
      </c>
      <c r="BI474" s="8" t="inlineStr">
        <f aca="false">IF(A474&lt;&gt;"",DEGREES(BH474),"")</f>
        <is>
          <t/>
        </is>
      </c>
      <c r="BJ474" s="8" t="inlineStr">
        <f aca="false">IF(A474&lt;&gt;"",IF(OR(V474&lt;&gt;0,W474&lt;&gt;0),ATAN2(V474,W474),0),"")</f>
        <is>
          <t/>
        </is>
      </c>
      <c r="BK474" s="8" t="inlineStr">
        <f aca="false">IF(A474&lt;&gt;"",DEGREES(BJ474),"")</f>
        <is>
          <t/>
        </is>
      </c>
      <c r="BL474" s="8" t="inlineStr">
        <f aca="false">IF(A474&lt;&gt;"",SQRT(SUMSQ(Y474:AA474)),"")</f>
        <is>
          <t/>
        </is>
      </c>
      <c r="BM474" s="8" t="inlineStr">
        <f aca="false">IF(A474&lt;&gt;"",IF(BL474&lt;&gt;0,ACOS(AA474/BL474),0),"")</f>
        <is>
          <t/>
        </is>
      </c>
      <c r="BN474" s="8" t="inlineStr">
        <f aca="false">IF(A474&lt;&gt;"",DEGREES(BM474),"")</f>
        <is>
          <t/>
        </is>
      </c>
      <c r="BO474" s="8" t="inlineStr">
        <f aca="false">IF(A474&lt;&gt;"",IF(OR(Y474&lt;&gt;0,Z474&lt;&gt;0),ATAN2(Y474,Z474),0),"")</f>
        <is>
          <t/>
        </is>
      </c>
      <c r="BP474" s="8" t="inlineStr">
        <f aca="false">IF(A474&lt;&gt;"",DEGREES(BO474),"")</f>
        <is>
          <t/>
        </is>
      </c>
      <c r="BQ474" s="8" t="inlineStr">
        <f aca="false">IF(A474&lt;&gt;"",SQRT(SUMSQ(AB474:AD474)),"")</f>
        <is>
          <t/>
        </is>
      </c>
      <c r="BR474" s="8" t="inlineStr">
        <f aca="false">IF(A474&lt;&gt;"",IF(BQ474&lt;&gt;0,ACOS(AD474/BQ474),0),"")</f>
        <is>
          <t/>
        </is>
      </c>
      <c r="BS474" s="8" t="inlineStr">
        <f aca="false">IF(A474&lt;&gt;"",DEGREES(BR474),"")</f>
        <is>
          <t/>
        </is>
      </c>
      <c r="BT474" s="8" t="inlineStr">
        <f aca="false">IF(A474&lt;&gt;"",IF(OR(AB474&lt;&gt;0,AC474&lt;&gt;0),ATAN2(AB474,AC474),0),"")</f>
        <is>
          <t/>
        </is>
      </c>
      <c r="BU474" s="8" t="inlineStr">
        <f aca="false">IF(A474&lt;&gt;"",DEGREES(BT474),"")</f>
        <is>
          <t/>
        </is>
      </c>
      <c r="BV474" s="8" t="inlineStr">
        <f aca="false">IF(A474&lt;&gt;"",SQRT(SUMSQ(AE474:AG474)),"")</f>
        <is>
          <t/>
        </is>
      </c>
      <c r="BW474" s="8" t="inlineStr">
        <f aca="false">IF(A474&lt;&gt;"",IF(BV474&lt;&gt;0,ACOS(AG474/BV474),0),"")</f>
        <is>
          <t/>
        </is>
      </c>
      <c r="BX474" s="8" t="inlineStr">
        <f aca="false">IF(A474&lt;&gt;"",DEGREES(BW474),"")</f>
        <is>
          <t/>
        </is>
      </c>
      <c r="BY474" s="8" t="inlineStr">
        <f aca="false">IF(A474&lt;&gt;"",IF(OR(AF474&lt;&gt;0,AG474&lt;&gt;0),ATAN2(AF474,AG474),0),"")</f>
        <is>
          <t/>
        </is>
      </c>
      <c r="BZ474" s="8" t="inlineStr">
        <f aca="false">IF(A474&lt;&gt;"",DEGREES(BY474),"")</f>
        <is>
          <t/>
        </is>
      </c>
      <c r="CA474" s="0" t="inlineStr">
        <f aca="false">IF(A474&lt;&gt;"",IF(AND(AI474&lt;Parameters!$B$11,AI474&gt;Parameters!$B$12,AN474&lt;Parameters!$B$11,AN474&gt;Parameters!$B$12,AS474&lt;Parameters!$B$11,AS474&gt;Parameters!$B$12,AX474&lt;Parameters!$B$11,AX474&gt;Parameters!$B$12,BC474&lt;Parameters!$B$11,BC474&gt;Parameters!$B$12,BM474&lt;Parameters!$B$11,BM474&gt;Parameters!$B$12,BR474&lt;Parameters!$B$11,BR474&gt;Parameters!$B$12,BW474&lt;Parameters!$B$11,BW474&gt;Parameters!$B$12),1,0),"")</f>
        <is>
          <t/>
        </is>
      </c>
      <c r="CB474" s="0" t="inlineStr">
        <f aca="false">IF(A474&lt;&gt;"",IF(OR(AI474&lt;Parameters!$B$12,AI474&gt;Parameters!$B$11),0,1),"")</f>
        <is>
          <t/>
        </is>
      </c>
      <c r="CC474" s="0" t="inlineStr">
        <f aca="false">IF(A474&lt;&gt;"",IF(OR(AN474&lt;Parameters!$B$12,AN474&gt;Parameters!$B$11),0,1),"")</f>
        <is>
          <t/>
        </is>
      </c>
      <c r="CD474" s="0" t="inlineStr">
        <f aca="false">IF(A474&lt;&gt;"",IF(OR(AS474&lt;Parameters!$B$12,AS474&gt;Parameters!$B$11),0,1),"")</f>
        <is>
          <t/>
        </is>
      </c>
      <c r="CE474" s="0" t="inlineStr">
        <f aca="false">IF(A474&lt;&gt;"",IF(OR(AX474&lt;Parameters!$B$12,AX474&gt;Parameters!$B$11),0,1),"")</f>
        <is>
          <t/>
        </is>
      </c>
      <c r="CF474" s="0" t="inlineStr">
        <f aca="false">IF(A474&lt;&gt;"",IF(OR(BC474&lt;Parameters!$B$12,BC474&gt;Parameters!$B$11),0,1),"")</f>
        <is>
          <t/>
        </is>
      </c>
      <c r="CG474" s="0" t="inlineStr">
        <f aca="false">IF(A474&lt;&gt;"",IF(OR(BH474&lt;Parameters!$B$12,BH474&gt;Parameters!$B$11),0,1),"")</f>
        <is>
          <t/>
        </is>
      </c>
      <c r="CH474" s="0" t="inlineStr">
        <f aca="false">IF(A474&lt;&gt;"",IF(OR(BM474&lt;Parameters!$B$12,BM474&gt;Parameters!$B$11),0,1),"")</f>
        <is>
          <t/>
        </is>
      </c>
      <c r="CI474" s="0" t="inlineStr">
        <f aca="false">IF(A474&lt;&gt;"",IF(OR(BR474&lt;Parameters!$B$12,BR474&gt;Parameters!$B$11),0,1),"")</f>
        <is>
          <t/>
        </is>
      </c>
      <c r="CJ474" s="0" t="inlineStr">
        <f aca="false">IF(A474&lt;&gt;"",IF(OR(BW474&lt;Parameters!$B$12,BW474&gt;Parameters!$B$11),0,1),"")</f>
        <is>
          <t/>
        </is>
      </c>
      <c r="CK474" s="26" t="inlineStr">
        <f aca="false">IF(A474&lt;&gt;"",SUM(CB474:CJ474)/9,"")</f>
        <is>
          <t/>
        </is>
      </c>
      <c r="CL474" s="0" t="inlineStr">
        <f aca="false">IF(A474&lt;&gt;"",CK474*9,"")</f>
        <is>
          <t/>
        </is>
      </c>
      <c r="CM474" s="8" t="inlineStr">
        <f aca="false">IF(A474&lt;&gt;"",TEXT(B474,CM$2)&amp;" "&amp;TEXT(A474,CM$2),"")</f>
        <is>
          <t/>
        </is>
      </c>
    </row>
    <row r="475" customFormat="false" ht="15" hidden="false" customHeight="false" outlineLevel="0" collapsed="false">
      <c r="A475" s="0" t="inlineStr">
        <f aca="false">IF(OR(B474&lt;Parameters!$K$12,A474&lt;Parameters!$K$12),IF(A474&lt;Parameters!$K$12,A474+1,0),"")</f>
        <is>
          <t/>
        </is>
      </c>
      <c r="B475" s="0" t="inlineStr">
        <f aca="false">IF(A475&lt;&gt;"",IF(A475=0,B474+1,B474),"")</f>
        <is>
          <t/>
        </is>
      </c>
      <c r="C475" s="24" t="inlineStr">
        <f aca="false">IF(A475&lt;&gt;"",-_phi*(A475+0.5),"")</f>
        <is>
          <t/>
        </is>
      </c>
      <c r="D475" s="8" t="inlineStr">
        <f aca="false">IF(A475&lt;&gt;"",DEGREES(C475),"")</f>
        <is>
          <t/>
        </is>
      </c>
      <c r="E475" s="24" t="inlineStr">
        <f aca="false">IF(A475&lt;&gt;"",_phi*(B475+0.5),"")</f>
        <is>
          <t/>
        </is>
      </c>
      <c r="F475" s="8" t="inlineStr">
        <f aca="false">IF(A475&lt;&gt;"",DEGREES(E475),"")</f>
        <is>
          <t/>
        </is>
      </c>
      <c r="G475" s="8" t="inlineStr">
        <f aca="false">IF(A475&lt;&gt;"",LOOKUP(A475,h!$A$3:$A$30,h!$D$3:$D$30),"")</f>
        <is>
          <t/>
        </is>
      </c>
      <c r="H475" s="8" t="inlineStr">
        <f aca="false">IF(A475&lt;&gt;"",LOOKUP(B475,h!$A$3:$A$30,h!$D$3:$D$30),"")</f>
        <is>
          <t/>
        </is>
      </c>
      <c r="I475" s="8" t="inlineStr">
        <f aca="false">IF(A475&lt;&gt;"",_zif,"")</f>
        <is>
          <t/>
        </is>
      </c>
      <c r="J475" s="8" t="inlineStr">
        <f aca="false">IF(A475&lt;&gt;"",$G475+'v1 Frame'!D$3*COS($C475)+'v1 Frame'!E$3*SIN($C475)*SIN($E475)+'v1 Frame'!F$3*SIN($C475)*COS($E475),"")</f>
        <is>
          <t/>
        </is>
      </c>
      <c r="K475" s="8" t="inlineStr">
        <f aca="false">IF(A475&lt;&gt;"",$H475+'v1 Frame'!E$3*COS($E475)-'v1 Frame'!F$3*SIN($E475),"")</f>
        <is>
          <t/>
        </is>
      </c>
      <c r="L475" s="8" t="inlineStr">
        <f aca="false">IF(A475&lt;&gt;"",$I475-'v1 Frame'!D$3*SIN($C475)+'v1 Frame'!E$3*COS($C475)*SIN($E475)+'v1 Frame'!F$3*COS($C475)*COS($E475),"")</f>
        <is>
          <t/>
        </is>
      </c>
      <c r="M475" s="8" t="inlineStr">
        <f aca="false">IF(A475&lt;&gt;"",$G475+'v1 Frame'!G$3*COS($C475)+'v1 Frame'!H$3*SIN($C475)*SIN($E475)+'v1 Frame'!I$3*SIN($C475)*COS($E475),"")</f>
        <is>
          <t/>
        </is>
      </c>
      <c r="N475" s="8" t="inlineStr">
        <f aca="false">IF(A475&lt;&gt;"",$H475+'v1 Frame'!H$3*COS($E475)-'v1 Frame'!I$3*SIN($E475),"")</f>
        <is>
          <t/>
        </is>
      </c>
      <c r="O475" s="8" t="inlineStr">
        <f aca="false">IF(A475&lt;&gt;"",$I475-'v1 Frame'!G$3*SIN($C475)+'v1 Frame'!H$3*COS($C475)*SIN($E475)+'v1 Frame'!I$3*COS($C475)*COS($E475),"")</f>
        <is>
          <t/>
        </is>
      </c>
      <c r="P475" s="8" t="inlineStr">
        <f aca="false">IF(A475&lt;&gt;"",$G475+'v1 Frame'!J$3*COS($C475)+'v1 Frame'!K$3*SIN($C475)*SIN($E475)+'v1 Frame'!L$3*SIN($C475)*COS($E475),"")</f>
        <is>
          <t/>
        </is>
      </c>
      <c r="Q475" s="8" t="inlineStr">
        <f aca="false">IF(A475&lt;&gt;"",$H475+'v1 Frame'!K$3*COS($E475)-'v1 Frame'!L$3*SIN($E475),"")</f>
        <is>
          <t/>
        </is>
      </c>
      <c r="R475" s="8" t="inlineStr">
        <f aca="false">IF(A475&lt;&gt;"",$I475-'v1 Frame'!J$3*SIN($C475)+'v1 Frame'!K$3*COS($C475)*SIN($E475)+'v1 Frame'!L$3*COS($C475)*COS($E475),"")</f>
        <is>
          <t/>
        </is>
      </c>
      <c r="S475" s="8" t="inlineStr">
        <f aca="false">IF(A475&lt;&gt;"",$G475+'v1 Frame'!M$3*COS($C475)+'v1 Frame'!N$3*SIN($C475)*SIN($E475)+'v1 Frame'!O$3*SIN($C475)*COS($E475),"")</f>
        <is>
          <t/>
        </is>
      </c>
      <c r="T475" s="8" t="inlineStr">
        <f aca="false">IF(A475&lt;&gt;"",$H475+'v1 Frame'!N$3*COS($E475)-'v1 Frame'!O$3*SIN($E475),"")</f>
        <is>
          <t/>
        </is>
      </c>
      <c r="U475" s="8" t="inlineStr">
        <f aca="false">IF(A475&lt;&gt;"",$I475-'v1 Frame'!M$3*SIN($C475)+'v1 Frame'!N$3*COS($C475)*SIN($E475)+'v1 Frame'!O$3*COS($C475)*COS($E475),"")</f>
        <is>
          <t/>
        </is>
      </c>
      <c r="V475" s="8" t="inlineStr">
        <f aca="false">IF(A475&lt;&gt;"",$G475+'v1 Frame'!P$3*COS($C475)+'v1 Frame'!Q$3*SIN($C475)*SIN($E475)+'v1 Frame'!R$3*SIN($C475)*COS($E475),"")</f>
        <is>
          <t/>
        </is>
      </c>
      <c r="W475" s="8" t="inlineStr">
        <f aca="false">IF(A475&lt;&gt;"",$H475+'v1 Frame'!Q$3*COS($E475)-'v1 Frame'!R$3*SIN($E475),"")</f>
        <is>
          <t/>
        </is>
      </c>
      <c r="X475" s="8" t="inlineStr">
        <f aca="false">IF(A475&lt;&gt;"",$I475-'v1 Frame'!P$3*SIN($C475)+'v1 Frame'!Q$3*COS($C475)*SIN($E475)+'v1 Frame'!R$3*COS($C475)*COS($E475),"")</f>
        <is>
          <t/>
        </is>
      </c>
      <c r="Y475" s="8" t="inlineStr">
        <f aca="false">IF(A475&lt;&gt;"",$G475+'v1 Frame'!S$3*COS($C475)+'v1 Frame'!T$3*SIN($C475)*SIN($E475)+'v1 Frame'!U$3*SIN($C475)*COS($E475),"")</f>
        <is>
          <t/>
        </is>
      </c>
      <c r="Z475" s="8" t="inlineStr">
        <f aca="false">IF(A475&lt;&gt;"",$H475+'v1 Frame'!T$3*COS($E475)-'v1 Frame'!U$3*SIN($E475),"")</f>
        <is>
          <t/>
        </is>
      </c>
      <c r="AA475" s="8" t="inlineStr">
        <f aca="false">IF(A475&lt;&gt;"",$I475-'v1 Frame'!S$3*SIN($C475)+'v1 Frame'!T$3*COS($C475)*SIN($E475)+'v1 Frame'!U$3*COS($C475)*COS($E475),"")</f>
        <is>
          <t/>
        </is>
      </c>
      <c r="AB475" s="8" t="inlineStr">
        <f aca="false">IF(A475&lt;&gt;"",$G475+'v1 Frame'!V$3*COS($C475)+'v1 Frame'!W$3*SIN($C475)*SIN($E475)+'v1 Frame'!X$3*SIN($C475)*COS($E475),"")</f>
        <is>
          <t/>
        </is>
      </c>
      <c r="AC475" s="8" t="inlineStr">
        <f aca="false">IF(A475&lt;&gt;"",$H475+'v1 Frame'!W$3*COS($E475)-'v1 Frame'!X$3*SIN($E475),"")</f>
        <is>
          <t/>
        </is>
      </c>
      <c r="AD475" s="8" t="inlineStr">
        <f aca="false">IF(A475&lt;&gt;"",$I475-'v1 Frame'!V$3*SIN($C475)+'v1 Frame'!W$3*COS($C475)*SIN($E475)+'v1 Frame'!X$3*COS($C475)*COS($E475),"")</f>
        <is>
          <t/>
        </is>
      </c>
      <c r="AE475" s="25" t="inlineStr">
        <f aca="false">IF(A475&lt;&gt;"",$G475+'v1 Frame'!Y$3*COS($C475)+'v1 Frame'!Z$3*SIN($C475)*SIN($E475)+'v1 Frame'!AA$3*SIN($C475)*COS($E475),"")</f>
        <is>
          <t/>
        </is>
      </c>
      <c r="AF475" s="25" t="inlineStr">
        <f aca="false">IF(A475&lt;&gt;"",$H475+'v1 Frame'!Z$3*COS($E475)-'v1 Frame'!AA$3*SIN($E475),"")</f>
        <is>
          <t/>
        </is>
      </c>
      <c r="AG475" s="25" t="inlineStr">
        <f aca="false">IF(A475&lt;&gt;"",$I475-'v1 Frame'!Y$3*SIN($C475)+'v1 Frame'!Z$3*COS($C475)*SIN($E475)+'v1 Frame'!AA$3*COS($C475)*COS($E475),"")</f>
        <is>
          <t/>
        </is>
      </c>
      <c r="AH475" s="8" t="inlineStr">
        <f aca="false">IF(A475&lt;&gt;"",SQRT(SUMSQ(G475:I475)),"")</f>
        <is>
          <t/>
        </is>
      </c>
      <c r="AI475" s="8" t="inlineStr">
        <f aca="false">IF(A475&lt;&gt;"",IF(AH475&lt;&gt;0,ACOS(I475/AH475),0),"")</f>
        <is>
          <t/>
        </is>
      </c>
      <c r="AJ475" s="8" t="inlineStr">
        <f aca="false">IF(A475&lt;&gt;"",DEGREES(AI475),"")</f>
        <is>
          <t/>
        </is>
      </c>
      <c r="AK475" s="8" t="inlineStr">
        <f aca="false">IF(A475&lt;&gt;"",IF(OR(G475&lt;&gt;0,H475&lt;&gt;0),ATAN2(G475,H475),0),"")</f>
        <is>
          <t/>
        </is>
      </c>
      <c r="AL475" s="8" t="inlineStr">
        <f aca="false">IF(A475&lt;&gt;"",DEGREES(AK475),"")</f>
        <is>
          <t/>
        </is>
      </c>
      <c r="AM475" s="8" t="inlineStr">
        <f aca="false">IF(A475&lt;&gt;"",SQRT(SUMSQ(J475:L475)),"")</f>
        <is>
          <t/>
        </is>
      </c>
      <c r="AN475" s="8" t="inlineStr">
        <f aca="false">IF(A475&lt;&gt;"",IF(AM475&lt;&gt;0,ACOS(L475/AM475),0),"")</f>
        <is>
          <t/>
        </is>
      </c>
      <c r="AO475" s="8" t="inlineStr">
        <f aca="false">IF(A475&lt;&gt;"",DEGREES(AN475),"")</f>
        <is>
          <t/>
        </is>
      </c>
      <c r="AP475" s="8" t="inlineStr">
        <f aca="false">IF(A475&lt;&gt;"",IF(OR(J475&lt;&gt;0,K475&lt;&gt;0),ATAN2(J475,K475),0),"")</f>
        <is>
          <t/>
        </is>
      </c>
      <c r="AQ475" s="8" t="inlineStr">
        <f aca="false">IF(A475&lt;&gt;"",DEGREES(AP475),"")</f>
        <is>
          <t/>
        </is>
      </c>
      <c r="AR475" s="8" t="inlineStr">
        <f aca="false">IF(A475&lt;&gt;"",SQRT(SUMSQ(M475:O475)),"")</f>
        <is>
          <t/>
        </is>
      </c>
      <c r="AS475" s="8" t="inlineStr">
        <f aca="false">IF(A475&lt;&gt;"",IF(AR475&lt;&gt;0,ACOS(O475/AR475),0),"")</f>
        <is>
          <t/>
        </is>
      </c>
      <c r="AT475" s="8" t="inlineStr">
        <f aca="false">IF(A475&lt;&gt;"",DEGREES(AS475),"")</f>
        <is>
          <t/>
        </is>
      </c>
      <c r="AU475" s="8" t="inlineStr">
        <f aca="false">IF(A475&lt;&gt;"",IF(OR(M475&lt;&gt;0,N475&lt;&gt;0),ATAN2(M475,N475),0),"")</f>
        <is>
          <t/>
        </is>
      </c>
      <c r="AV475" s="8" t="inlineStr">
        <f aca="false">IF(A475&lt;&gt;"",DEGREES(AU475),"")</f>
        <is>
          <t/>
        </is>
      </c>
      <c r="AW475" s="8" t="inlineStr">
        <f aca="false">IF(A475&lt;&gt;"",SQRT(SUMSQ(P475:R475)),"")</f>
        <is>
          <t/>
        </is>
      </c>
      <c r="AX475" s="8" t="inlineStr">
        <f aca="false">IF(A475&lt;&gt;"",IF(AW475&lt;&gt;0,ACOS(R475/AW475),0),"")</f>
        <is>
          <t/>
        </is>
      </c>
      <c r="AY475" s="8" t="inlineStr">
        <f aca="false">IF(A475&lt;&gt;"",DEGREES(AX475),"")</f>
        <is>
          <t/>
        </is>
      </c>
      <c r="AZ475" s="8" t="inlineStr">
        <f aca="false">IF(A475&lt;&gt;"",IF(OR(P475&lt;&gt;0,Q475&lt;&gt;0),ATAN2(P475,Q475),0),"")</f>
        <is>
          <t/>
        </is>
      </c>
      <c r="BA475" s="8" t="inlineStr">
        <f aca="false">IF(A475&lt;&gt;"",DEGREES(AZ475),"")</f>
        <is>
          <t/>
        </is>
      </c>
      <c r="BB475" s="8" t="inlineStr">
        <f aca="false">IF(A475&lt;&gt;"",SQRT(SUMSQ(S475:U475)),"")</f>
        <is>
          <t/>
        </is>
      </c>
      <c r="BC475" s="8" t="inlineStr">
        <f aca="false">IF(A475&lt;&gt;"",IF(BB475&lt;&gt;0,ACOS(U475/BB475),0),"")</f>
        <is>
          <t/>
        </is>
      </c>
      <c r="BD475" s="8" t="inlineStr">
        <f aca="false">IF(A475&lt;&gt;"",DEGREES(BC475),"")</f>
        <is>
          <t/>
        </is>
      </c>
      <c r="BE475" s="8" t="inlineStr">
        <f aca="false">IF(A475&lt;&gt;"",IF(OR(S475&lt;&gt;0,T475&lt;&gt;0),ATAN2(S475,T475),0),"")</f>
        <is>
          <t/>
        </is>
      </c>
      <c r="BF475" s="8" t="inlineStr">
        <f aca="false">IF(A475&lt;&gt;"",DEGREES(BE475),"")</f>
        <is>
          <t/>
        </is>
      </c>
      <c r="BG475" s="8" t="inlineStr">
        <f aca="false">IF(A475&lt;&gt;"",SQRT(SUMSQ(V475:X475)),"")</f>
        <is>
          <t/>
        </is>
      </c>
      <c r="BH475" s="8" t="inlineStr">
        <f aca="false">IF(A475&lt;&gt;"",IF(BG475&lt;&gt;0,ACOS(X475/BG475),0),"")</f>
        <is>
          <t/>
        </is>
      </c>
      <c r="BI475" s="8" t="inlineStr">
        <f aca="false">IF(A475&lt;&gt;"",DEGREES(BH475),"")</f>
        <is>
          <t/>
        </is>
      </c>
      <c r="BJ475" s="8" t="inlineStr">
        <f aca="false">IF(A475&lt;&gt;"",IF(OR(V475&lt;&gt;0,W475&lt;&gt;0),ATAN2(V475,W475),0),"")</f>
        <is>
          <t/>
        </is>
      </c>
      <c r="BK475" s="8" t="inlineStr">
        <f aca="false">IF(A475&lt;&gt;"",DEGREES(BJ475),"")</f>
        <is>
          <t/>
        </is>
      </c>
      <c r="BL475" s="8" t="inlineStr">
        <f aca="false">IF(A475&lt;&gt;"",SQRT(SUMSQ(Y475:AA475)),"")</f>
        <is>
          <t/>
        </is>
      </c>
      <c r="BM475" s="8" t="inlineStr">
        <f aca="false">IF(A475&lt;&gt;"",IF(BL475&lt;&gt;0,ACOS(AA475/BL475),0),"")</f>
        <is>
          <t/>
        </is>
      </c>
      <c r="BN475" s="8" t="inlineStr">
        <f aca="false">IF(A475&lt;&gt;"",DEGREES(BM475),"")</f>
        <is>
          <t/>
        </is>
      </c>
      <c r="BO475" s="8" t="inlineStr">
        <f aca="false">IF(A475&lt;&gt;"",IF(OR(Y475&lt;&gt;0,Z475&lt;&gt;0),ATAN2(Y475,Z475),0),"")</f>
        <is>
          <t/>
        </is>
      </c>
      <c r="BP475" s="8" t="inlineStr">
        <f aca="false">IF(A475&lt;&gt;"",DEGREES(BO475),"")</f>
        <is>
          <t/>
        </is>
      </c>
      <c r="BQ475" s="8" t="inlineStr">
        <f aca="false">IF(A475&lt;&gt;"",SQRT(SUMSQ(AB475:AD475)),"")</f>
        <is>
          <t/>
        </is>
      </c>
      <c r="BR475" s="8" t="inlineStr">
        <f aca="false">IF(A475&lt;&gt;"",IF(BQ475&lt;&gt;0,ACOS(AD475/BQ475),0),"")</f>
        <is>
          <t/>
        </is>
      </c>
      <c r="BS475" s="8" t="inlineStr">
        <f aca="false">IF(A475&lt;&gt;"",DEGREES(BR475),"")</f>
        <is>
          <t/>
        </is>
      </c>
      <c r="BT475" s="8" t="inlineStr">
        <f aca="false">IF(A475&lt;&gt;"",IF(OR(AB475&lt;&gt;0,AC475&lt;&gt;0),ATAN2(AB475,AC475),0),"")</f>
        <is>
          <t/>
        </is>
      </c>
      <c r="BU475" s="8" t="inlineStr">
        <f aca="false">IF(A475&lt;&gt;"",DEGREES(BT475),"")</f>
        <is>
          <t/>
        </is>
      </c>
      <c r="BV475" s="8" t="inlineStr">
        <f aca="false">IF(A475&lt;&gt;"",SQRT(SUMSQ(AE475:AG475)),"")</f>
        <is>
          <t/>
        </is>
      </c>
      <c r="BW475" s="8" t="inlineStr">
        <f aca="false">IF(A475&lt;&gt;"",IF(BV475&lt;&gt;0,ACOS(AG475/BV475),0),"")</f>
        <is>
          <t/>
        </is>
      </c>
      <c r="BX475" s="8" t="inlineStr">
        <f aca="false">IF(A475&lt;&gt;"",DEGREES(BW475),"")</f>
        <is>
          <t/>
        </is>
      </c>
      <c r="BY475" s="8" t="inlineStr">
        <f aca="false">IF(A475&lt;&gt;"",IF(OR(AF475&lt;&gt;0,AG475&lt;&gt;0),ATAN2(AF475,AG475),0),"")</f>
        <is>
          <t/>
        </is>
      </c>
      <c r="BZ475" s="8" t="inlineStr">
        <f aca="false">IF(A475&lt;&gt;"",DEGREES(BY475),"")</f>
        <is>
          <t/>
        </is>
      </c>
      <c r="CA475" s="0" t="inlineStr">
        <f aca="false">IF(A475&lt;&gt;"",IF(AND(AI475&lt;Parameters!$B$11,AI475&gt;Parameters!$B$12,AN475&lt;Parameters!$B$11,AN475&gt;Parameters!$B$12,AS475&lt;Parameters!$B$11,AS475&gt;Parameters!$B$12,AX475&lt;Parameters!$B$11,AX475&gt;Parameters!$B$12,BC475&lt;Parameters!$B$11,BC475&gt;Parameters!$B$12,BM475&lt;Parameters!$B$11,BM475&gt;Parameters!$B$12,BR475&lt;Parameters!$B$11,BR475&gt;Parameters!$B$12,BW475&lt;Parameters!$B$11,BW475&gt;Parameters!$B$12),1,0),"")</f>
        <is>
          <t/>
        </is>
      </c>
      <c r="CB475" s="0" t="inlineStr">
        <f aca="false">IF(A475&lt;&gt;"",IF(OR(AI475&lt;Parameters!$B$12,AI475&gt;Parameters!$B$11),0,1),"")</f>
        <is>
          <t/>
        </is>
      </c>
      <c r="CC475" s="0" t="inlineStr">
        <f aca="false">IF(A475&lt;&gt;"",IF(OR(AN475&lt;Parameters!$B$12,AN475&gt;Parameters!$B$11),0,1),"")</f>
        <is>
          <t/>
        </is>
      </c>
      <c r="CD475" s="0" t="inlineStr">
        <f aca="false">IF(A475&lt;&gt;"",IF(OR(AS475&lt;Parameters!$B$12,AS475&gt;Parameters!$B$11),0,1),"")</f>
        <is>
          <t/>
        </is>
      </c>
      <c r="CE475" s="0" t="inlineStr">
        <f aca="false">IF(A475&lt;&gt;"",IF(OR(AX475&lt;Parameters!$B$12,AX475&gt;Parameters!$B$11),0,1),"")</f>
        <is>
          <t/>
        </is>
      </c>
      <c r="CF475" s="0" t="inlineStr">
        <f aca="false">IF(A475&lt;&gt;"",IF(OR(BC475&lt;Parameters!$B$12,BC475&gt;Parameters!$B$11),0,1),"")</f>
        <is>
          <t/>
        </is>
      </c>
      <c r="CG475" s="0" t="inlineStr">
        <f aca="false">IF(A475&lt;&gt;"",IF(OR(BH475&lt;Parameters!$B$12,BH475&gt;Parameters!$B$11),0,1),"")</f>
        <is>
          <t/>
        </is>
      </c>
      <c r="CH475" s="0" t="inlineStr">
        <f aca="false">IF(A475&lt;&gt;"",IF(OR(BM475&lt;Parameters!$B$12,BM475&gt;Parameters!$B$11),0,1),"")</f>
        <is>
          <t/>
        </is>
      </c>
      <c r="CI475" s="0" t="inlineStr">
        <f aca="false">IF(A475&lt;&gt;"",IF(OR(BR475&lt;Parameters!$B$12,BR475&gt;Parameters!$B$11),0,1),"")</f>
        <is>
          <t/>
        </is>
      </c>
      <c r="CJ475" s="0" t="inlineStr">
        <f aca="false">IF(A475&lt;&gt;"",IF(OR(BW475&lt;Parameters!$B$12,BW475&gt;Parameters!$B$11),0,1),"")</f>
        <is>
          <t/>
        </is>
      </c>
      <c r="CK475" s="26" t="inlineStr">
        <f aca="false">IF(A475&lt;&gt;"",SUM(CB475:CJ475)/9,"")</f>
        <is>
          <t/>
        </is>
      </c>
      <c r="CL475" s="0" t="inlineStr">
        <f aca="false">IF(A475&lt;&gt;"",CK475*9,"")</f>
        <is>
          <t/>
        </is>
      </c>
      <c r="CM475" s="8" t="inlineStr">
        <f aca="false">IF(A475&lt;&gt;"",TEXT(B475,CM$2)&amp;" "&amp;TEXT(A475,CM$2),"")</f>
        <is>
          <t/>
        </is>
      </c>
    </row>
    <row r="476" customFormat="false" ht="15" hidden="false" customHeight="false" outlineLevel="0" collapsed="false">
      <c r="A476" s="0" t="inlineStr">
        <f aca="false">IF(OR(B475&lt;Parameters!$K$12,A475&lt;Parameters!$K$12),IF(A475&lt;Parameters!$K$12,A475+1,0),"")</f>
        <is>
          <t/>
        </is>
      </c>
      <c r="B476" s="0" t="inlineStr">
        <f aca="false">IF(A476&lt;&gt;"",IF(A476=0,B475+1,B475),"")</f>
        <is>
          <t/>
        </is>
      </c>
      <c r="C476" s="24" t="inlineStr">
        <f aca="false">IF(A476&lt;&gt;"",-_phi*(A476+0.5),"")</f>
        <is>
          <t/>
        </is>
      </c>
      <c r="D476" s="8" t="inlineStr">
        <f aca="false">IF(A476&lt;&gt;"",DEGREES(C476),"")</f>
        <is>
          <t/>
        </is>
      </c>
      <c r="E476" s="24" t="inlineStr">
        <f aca="false">IF(A476&lt;&gt;"",_phi*(B476+0.5),"")</f>
        <is>
          <t/>
        </is>
      </c>
      <c r="F476" s="8" t="inlineStr">
        <f aca="false">IF(A476&lt;&gt;"",DEGREES(E476),"")</f>
        <is>
          <t/>
        </is>
      </c>
      <c r="G476" s="8" t="inlineStr">
        <f aca="false">IF(A476&lt;&gt;"",LOOKUP(A476,h!$A$3:$A$30,h!$D$3:$D$30),"")</f>
        <is>
          <t/>
        </is>
      </c>
      <c r="H476" s="8" t="inlineStr">
        <f aca="false">IF(A476&lt;&gt;"",LOOKUP(B476,h!$A$3:$A$30,h!$D$3:$D$30),"")</f>
        <is>
          <t/>
        </is>
      </c>
      <c r="I476" s="8" t="inlineStr">
        <f aca="false">IF(A476&lt;&gt;"",_zif,"")</f>
        <is>
          <t/>
        </is>
      </c>
      <c r="J476" s="8" t="inlineStr">
        <f aca="false">IF(A476&lt;&gt;"",$G476+'v1 Frame'!D$3*COS($C476)+'v1 Frame'!E$3*SIN($C476)*SIN($E476)+'v1 Frame'!F$3*SIN($C476)*COS($E476),"")</f>
        <is>
          <t/>
        </is>
      </c>
      <c r="K476" s="8" t="inlineStr">
        <f aca="false">IF(A476&lt;&gt;"",$H476+'v1 Frame'!E$3*COS($E476)-'v1 Frame'!F$3*SIN($E476),"")</f>
        <is>
          <t/>
        </is>
      </c>
      <c r="L476" s="8" t="inlineStr">
        <f aca="false">IF(A476&lt;&gt;"",$I476-'v1 Frame'!D$3*SIN($C476)+'v1 Frame'!E$3*COS($C476)*SIN($E476)+'v1 Frame'!F$3*COS($C476)*COS($E476),"")</f>
        <is>
          <t/>
        </is>
      </c>
      <c r="M476" s="8" t="inlineStr">
        <f aca="false">IF(A476&lt;&gt;"",$G476+'v1 Frame'!G$3*COS($C476)+'v1 Frame'!H$3*SIN($C476)*SIN($E476)+'v1 Frame'!I$3*SIN($C476)*COS($E476),"")</f>
        <is>
          <t/>
        </is>
      </c>
      <c r="N476" s="8" t="inlineStr">
        <f aca="false">IF(A476&lt;&gt;"",$H476+'v1 Frame'!H$3*COS($E476)-'v1 Frame'!I$3*SIN($E476),"")</f>
        <is>
          <t/>
        </is>
      </c>
      <c r="O476" s="8" t="inlineStr">
        <f aca="false">IF(A476&lt;&gt;"",$I476-'v1 Frame'!G$3*SIN($C476)+'v1 Frame'!H$3*COS($C476)*SIN($E476)+'v1 Frame'!I$3*COS($C476)*COS($E476),"")</f>
        <is>
          <t/>
        </is>
      </c>
      <c r="P476" s="8" t="inlineStr">
        <f aca="false">IF(A476&lt;&gt;"",$G476+'v1 Frame'!J$3*COS($C476)+'v1 Frame'!K$3*SIN($C476)*SIN($E476)+'v1 Frame'!L$3*SIN($C476)*COS($E476),"")</f>
        <is>
          <t/>
        </is>
      </c>
      <c r="Q476" s="8" t="inlineStr">
        <f aca="false">IF(A476&lt;&gt;"",$H476+'v1 Frame'!K$3*COS($E476)-'v1 Frame'!L$3*SIN($E476),"")</f>
        <is>
          <t/>
        </is>
      </c>
      <c r="R476" s="8" t="inlineStr">
        <f aca="false">IF(A476&lt;&gt;"",$I476-'v1 Frame'!J$3*SIN($C476)+'v1 Frame'!K$3*COS($C476)*SIN($E476)+'v1 Frame'!L$3*COS($C476)*COS($E476),"")</f>
        <is>
          <t/>
        </is>
      </c>
      <c r="S476" s="8" t="inlineStr">
        <f aca="false">IF(A476&lt;&gt;"",$G476+'v1 Frame'!M$3*COS($C476)+'v1 Frame'!N$3*SIN($C476)*SIN($E476)+'v1 Frame'!O$3*SIN($C476)*COS($E476),"")</f>
        <is>
          <t/>
        </is>
      </c>
      <c r="T476" s="8" t="inlineStr">
        <f aca="false">IF(A476&lt;&gt;"",$H476+'v1 Frame'!N$3*COS($E476)-'v1 Frame'!O$3*SIN($E476),"")</f>
        <is>
          <t/>
        </is>
      </c>
      <c r="U476" s="8" t="inlineStr">
        <f aca="false">IF(A476&lt;&gt;"",$I476-'v1 Frame'!M$3*SIN($C476)+'v1 Frame'!N$3*COS($C476)*SIN($E476)+'v1 Frame'!O$3*COS($C476)*COS($E476),"")</f>
        <is>
          <t/>
        </is>
      </c>
      <c r="V476" s="8" t="inlineStr">
        <f aca="false">IF(A476&lt;&gt;"",$G476+'v1 Frame'!P$3*COS($C476)+'v1 Frame'!Q$3*SIN($C476)*SIN($E476)+'v1 Frame'!R$3*SIN($C476)*COS($E476),"")</f>
        <is>
          <t/>
        </is>
      </c>
      <c r="W476" s="8" t="inlineStr">
        <f aca="false">IF(A476&lt;&gt;"",$H476+'v1 Frame'!Q$3*COS($E476)-'v1 Frame'!R$3*SIN($E476),"")</f>
        <is>
          <t/>
        </is>
      </c>
      <c r="X476" s="8" t="inlineStr">
        <f aca="false">IF(A476&lt;&gt;"",$I476-'v1 Frame'!P$3*SIN($C476)+'v1 Frame'!Q$3*COS($C476)*SIN($E476)+'v1 Frame'!R$3*COS($C476)*COS($E476),"")</f>
        <is>
          <t/>
        </is>
      </c>
      <c r="Y476" s="8" t="inlineStr">
        <f aca="false">IF(A476&lt;&gt;"",$G476+'v1 Frame'!S$3*COS($C476)+'v1 Frame'!T$3*SIN($C476)*SIN($E476)+'v1 Frame'!U$3*SIN($C476)*COS($E476),"")</f>
        <is>
          <t/>
        </is>
      </c>
      <c r="Z476" s="8" t="inlineStr">
        <f aca="false">IF(A476&lt;&gt;"",$H476+'v1 Frame'!T$3*COS($E476)-'v1 Frame'!U$3*SIN($E476),"")</f>
        <is>
          <t/>
        </is>
      </c>
      <c r="AA476" s="8" t="inlineStr">
        <f aca="false">IF(A476&lt;&gt;"",$I476-'v1 Frame'!S$3*SIN($C476)+'v1 Frame'!T$3*COS($C476)*SIN($E476)+'v1 Frame'!U$3*COS($C476)*COS($E476),"")</f>
        <is>
          <t/>
        </is>
      </c>
      <c r="AB476" s="8" t="inlineStr">
        <f aca="false">IF(A476&lt;&gt;"",$G476+'v1 Frame'!V$3*COS($C476)+'v1 Frame'!W$3*SIN($C476)*SIN($E476)+'v1 Frame'!X$3*SIN($C476)*COS($E476),"")</f>
        <is>
          <t/>
        </is>
      </c>
      <c r="AC476" s="8" t="inlineStr">
        <f aca="false">IF(A476&lt;&gt;"",$H476+'v1 Frame'!W$3*COS($E476)-'v1 Frame'!X$3*SIN($E476),"")</f>
        <is>
          <t/>
        </is>
      </c>
      <c r="AD476" s="8" t="inlineStr">
        <f aca="false">IF(A476&lt;&gt;"",$I476-'v1 Frame'!V$3*SIN($C476)+'v1 Frame'!W$3*COS($C476)*SIN($E476)+'v1 Frame'!X$3*COS($C476)*COS($E476),"")</f>
        <is>
          <t/>
        </is>
      </c>
      <c r="AE476" s="25" t="inlineStr">
        <f aca="false">IF(A476&lt;&gt;"",$G476+'v1 Frame'!Y$3*COS($C476)+'v1 Frame'!Z$3*SIN($C476)*SIN($E476)+'v1 Frame'!AA$3*SIN($C476)*COS($E476),"")</f>
        <is>
          <t/>
        </is>
      </c>
      <c r="AF476" s="25" t="inlineStr">
        <f aca="false">IF(A476&lt;&gt;"",$H476+'v1 Frame'!Z$3*COS($E476)-'v1 Frame'!AA$3*SIN($E476),"")</f>
        <is>
          <t/>
        </is>
      </c>
      <c r="AG476" s="25" t="inlineStr">
        <f aca="false">IF(A476&lt;&gt;"",$I476-'v1 Frame'!Y$3*SIN($C476)+'v1 Frame'!Z$3*COS($C476)*SIN($E476)+'v1 Frame'!AA$3*COS($C476)*COS($E476),"")</f>
        <is>
          <t/>
        </is>
      </c>
      <c r="AH476" s="8" t="inlineStr">
        <f aca="false">IF(A476&lt;&gt;"",SQRT(SUMSQ(G476:I476)),"")</f>
        <is>
          <t/>
        </is>
      </c>
      <c r="AI476" s="8" t="inlineStr">
        <f aca="false">IF(A476&lt;&gt;"",IF(AH476&lt;&gt;0,ACOS(I476/AH476),0),"")</f>
        <is>
          <t/>
        </is>
      </c>
      <c r="AJ476" s="8" t="inlineStr">
        <f aca="false">IF(A476&lt;&gt;"",DEGREES(AI476),"")</f>
        <is>
          <t/>
        </is>
      </c>
      <c r="AK476" s="8" t="inlineStr">
        <f aca="false">IF(A476&lt;&gt;"",IF(OR(G476&lt;&gt;0,H476&lt;&gt;0),ATAN2(G476,H476),0),"")</f>
        <is>
          <t/>
        </is>
      </c>
      <c r="AL476" s="8" t="inlineStr">
        <f aca="false">IF(A476&lt;&gt;"",DEGREES(AK476),"")</f>
        <is>
          <t/>
        </is>
      </c>
      <c r="AM476" s="8" t="inlineStr">
        <f aca="false">IF(A476&lt;&gt;"",SQRT(SUMSQ(J476:L476)),"")</f>
        <is>
          <t/>
        </is>
      </c>
      <c r="AN476" s="8" t="inlineStr">
        <f aca="false">IF(A476&lt;&gt;"",IF(AM476&lt;&gt;0,ACOS(L476/AM476),0),"")</f>
        <is>
          <t/>
        </is>
      </c>
      <c r="AO476" s="8" t="inlineStr">
        <f aca="false">IF(A476&lt;&gt;"",DEGREES(AN476),"")</f>
        <is>
          <t/>
        </is>
      </c>
      <c r="AP476" s="8" t="inlineStr">
        <f aca="false">IF(A476&lt;&gt;"",IF(OR(J476&lt;&gt;0,K476&lt;&gt;0),ATAN2(J476,K476),0),"")</f>
        <is>
          <t/>
        </is>
      </c>
      <c r="AQ476" s="8" t="inlineStr">
        <f aca="false">IF(A476&lt;&gt;"",DEGREES(AP476),"")</f>
        <is>
          <t/>
        </is>
      </c>
      <c r="AR476" s="8" t="inlineStr">
        <f aca="false">IF(A476&lt;&gt;"",SQRT(SUMSQ(M476:O476)),"")</f>
        <is>
          <t/>
        </is>
      </c>
      <c r="AS476" s="8" t="inlineStr">
        <f aca="false">IF(A476&lt;&gt;"",IF(AR476&lt;&gt;0,ACOS(O476/AR476),0),"")</f>
        <is>
          <t/>
        </is>
      </c>
      <c r="AT476" s="8" t="inlineStr">
        <f aca="false">IF(A476&lt;&gt;"",DEGREES(AS476),"")</f>
        <is>
          <t/>
        </is>
      </c>
      <c r="AU476" s="8" t="inlineStr">
        <f aca="false">IF(A476&lt;&gt;"",IF(OR(M476&lt;&gt;0,N476&lt;&gt;0),ATAN2(M476,N476),0),"")</f>
        <is>
          <t/>
        </is>
      </c>
      <c r="AV476" s="8" t="inlineStr">
        <f aca="false">IF(A476&lt;&gt;"",DEGREES(AU476),"")</f>
        <is>
          <t/>
        </is>
      </c>
      <c r="AW476" s="8" t="inlineStr">
        <f aca="false">IF(A476&lt;&gt;"",SQRT(SUMSQ(P476:R476)),"")</f>
        <is>
          <t/>
        </is>
      </c>
      <c r="AX476" s="8" t="inlineStr">
        <f aca="false">IF(A476&lt;&gt;"",IF(AW476&lt;&gt;0,ACOS(R476/AW476),0),"")</f>
        <is>
          <t/>
        </is>
      </c>
      <c r="AY476" s="8" t="inlineStr">
        <f aca="false">IF(A476&lt;&gt;"",DEGREES(AX476),"")</f>
        <is>
          <t/>
        </is>
      </c>
      <c r="AZ476" s="8" t="inlineStr">
        <f aca="false">IF(A476&lt;&gt;"",IF(OR(P476&lt;&gt;0,Q476&lt;&gt;0),ATAN2(P476,Q476),0),"")</f>
        <is>
          <t/>
        </is>
      </c>
      <c r="BA476" s="8" t="inlineStr">
        <f aca="false">IF(A476&lt;&gt;"",DEGREES(AZ476),"")</f>
        <is>
          <t/>
        </is>
      </c>
      <c r="BB476" s="8" t="inlineStr">
        <f aca="false">IF(A476&lt;&gt;"",SQRT(SUMSQ(S476:U476)),"")</f>
        <is>
          <t/>
        </is>
      </c>
      <c r="BC476" s="8" t="inlineStr">
        <f aca="false">IF(A476&lt;&gt;"",IF(BB476&lt;&gt;0,ACOS(U476/BB476),0),"")</f>
        <is>
          <t/>
        </is>
      </c>
      <c r="BD476" s="8" t="inlineStr">
        <f aca="false">IF(A476&lt;&gt;"",DEGREES(BC476),"")</f>
        <is>
          <t/>
        </is>
      </c>
      <c r="BE476" s="8" t="inlineStr">
        <f aca="false">IF(A476&lt;&gt;"",IF(OR(S476&lt;&gt;0,T476&lt;&gt;0),ATAN2(S476,T476),0),"")</f>
        <is>
          <t/>
        </is>
      </c>
      <c r="BF476" s="8" t="inlineStr">
        <f aca="false">IF(A476&lt;&gt;"",DEGREES(BE476),"")</f>
        <is>
          <t/>
        </is>
      </c>
      <c r="BG476" s="8" t="inlineStr">
        <f aca="false">IF(A476&lt;&gt;"",SQRT(SUMSQ(V476:X476)),"")</f>
        <is>
          <t/>
        </is>
      </c>
      <c r="BH476" s="8" t="inlineStr">
        <f aca="false">IF(A476&lt;&gt;"",IF(BG476&lt;&gt;0,ACOS(X476/BG476),0),"")</f>
        <is>
          <t/>
        </is>
      </c>
      <c r="BI476" s="8" t="inlineStr">
        <f aca="false">IF(A476&lt;&gt;"",DEGREES(BH476),"")</f>
        <is>
          <t/>
        </is>
      </c>
      <c r="BJ476" s="8" t="inlineStr">
        <f aca="false">IF(A476&lt;&gt;"",IF(OR(V476&lt;&gt;0,W476&lt;&gt;0),ATAN2(V476,W476),0),"")</f>
        <is>
          <t/>
        </is>
      </c>
      <c r="BK476" s="8" t="inlineStr">
        <f aca="false">IF(A476&lt;&gt;"",DEGREES(BJ476),"")</f>
        <is>
          <t/>
        </is>
      </c>
      <c r="BL476" s="8" t="inlineStr">
        <f aca="false">IF(A476&lt;&gt;"",SQRT(SUMSQ(Y476:AA476)),"")</f>
        <is>
          <t/>
        </is>
      </c>
      <c r="BM476" s="8" t="inlineStr">
        <f aca="false">IF(A476&lt;&gt;"",IF(BL476&lt;&gt;0,ACOS(AA476/BL476),0),"")</f>
        <is>
          <t/>
        </is>
      </c>
      <c r="BN476" s="8" t="inlineStr">
        <f aca="false">IF(A476&lt;&gt;"",DEGREES(BM476),"")</f>
        <is>
          <t/>
        </is>
      </c>
      <c r="BO476" s="8" t="inlineStr">
        <f aca="false">IF(A476&lt;&gt;"",IF(OR(Y476&lt;&gt;0,Z476&lt;&gt;0),ATAN2(Y476,Z476),0),"")</f>
        <is>
          <t/>
        </is>
      </c>
      <c r="BP476" s="8" t="inlineStr">
        <f aca="false">IF(A476&lt;&gt;"",DEGREES(BO476),"")</f>
        <is>
          <t/>
        </is>
      </c>
      <c r="BQ476" s="8" t="inlineStr">
        <f aca="false">IF(A476&lt;&gt;"",SQRT(SUMSQ(AB476:AD476)),"")</f>
        <is>
          <t/>
        </is>
      </c>
      <c r="BR476" s="8" t="inlineStr">
        <f aca="false">IF(A476&lt;&gt;"",IF(BQ476&lt;&gt;0,ACOS(AD476/BQ476),0),"")</f>
        <is>
          <t/>
        </is>
      </c>
      <c r="BS476" s="8" t="inlineStr">
        <f aca="false">IF(A476&lt;&gt;"",DEGREES(BR476),"")</f>
        <is>
          <t/>
        </is>
      </c>
      <c r="BT476" s="8" t="inlineStr">
        <f aca="false">IF(A476&lt;&gt;"",IF(OR(AB476&lt;&gt;0,AC476&lt;&gt;0),ATAN2(AB476,AC476),0),"")</f>
        <is>
          <t/>
        </is>
      </c>
      <c r="BU476" s="8" t="inlineStr">
        <f aca="false">IF(A476&lt;&gt;"",DEGREES(BT476),"")</f>
        <is>
          <t/>
        </is>
      </c>
      <c r="BV476" s="8" t="inlineStr">
        <f aca="false">IF(A476&lt;&gt;"",SQRT(SUMSQ(AE476:AG476)),"")</f>
        <is>
          <t/>
        </is>
      </c>
      <c r="BW476" s="8" t="inlineStr">
        <f aca="false">IF(A476&lt;&gt;"",IF(BV476&lt;&gt;0,ACOS(AG476/BV476),0),"")</f>
        <is>
          <t/>
        </is>
      </c>
      <c r="BX476" s="8" t="inlineStr">
        <f aca="false">IF(A476&lt;&gt;"",DEGREES(BW476),"")</f>
        <is>
          <t/>
        </is>
      </c>
      <c r="BY476" s="8" t="inlineStr">
        <f aca="false">IF(A476&lt;&gt;"",IF(OR(AF476&lt;&gt;0,AG476&lt;&gt;0),ATAN2(AF476,AG476),0),"")</f>
        <is>
          <t/>
        </is>
      </c>
      <c r="BZ476" s="8" t="inlineStr">
        <f aca="false">IF(A476&lt;&gt;"",DEGREES(BY476),"")</f>
        <is>
          <t/>
        </is>
      </c>
      <c r="CA476" s="0" t="inlineStr">
        <f aca="false">IF(A476&lt;&gt;"",IF(AND(AI476&lt;Parameters!$B$11,AI476&gt;Parameters!$B$12,AN476&lt;Parameters!$B$11,AN476&gt;Parameters!$B$12,AS476&lt;Parameters!$B$11,AS476&gt;Parameters!$B$12,AX476&lt;Parameters!$B$11,AX476&gt;Parameters!$B$12,BC476&lt;Parameters!$B$11,BC476&gt;Parameters!$B$12,BM476&lt;Parameters!$B$11,BM476&gt;Parameters!$B$12,BR476&lt;Parameters!$B$11,BR476&gt;Parameters!$B$12,BW476&lt;Parameters!$B$11,BW476&gt;Parameters!$B$12),1,0),"")</f>
        <is>
          <t/>
        </is>
      </c>
      <c r="CB476" s="0" t="inlineStr">
        <f aca="false">IF(A476&lt;&gt;"",IF(OR(AI476&lt;Parameters!$B$12,AI476&gt;Parameters!$B$11),0,1),"")</f>
        <is>
          <t/>
        </is>
      </c>
      <c r="CC476" s="0" t="inlineStr">
        <f aca="false">IF(A476&lt;&gt;"",IF(OR(AN476&lt;Parameters!$B$12,AN476&gt;Parameters!$B$11),0,1),"")</f>
        <is>
          <t/>
        </is>
      </c>
      <c r="CD476" s="0" t="inlineStr">
        <f aca="false">IF(A476&lt;&gt;"",IF(OR(AS476&lt;Parameters!$B$12,AS476&gt;Parameters!$B$11),0,1),"")</f>
        <is>
          <t/>
        </is>
      </c>
      <c r="CE476" s="0" t="inlineStr">
        <f aca="false">IF(A476&lt;&gt;"",IF(OR(AX476&lt;Parameters!$B$12,AX476&gt;Parameters!$B$11),0,1),"")</f>
        <is>
          <t/>
        </is>
      </c>
      <c r="CF476" s="0" t="inlineStr">
        <f aca="false">IF(A476&lt;&gt;"",IF(OR(BC476&lt;Parameters!$B$12,BC476&gt;Parameters!$B$11),0,1),"")</f>
        <is>
          <t/>
        </is>
      </c>
      <c r="CG476" s="0" t="inlineStr">
        <f aca="false">IF(A476&lt;&gt;"",IF(OR(BH476&lt;Parameters!$B$12,BH476&gt;Parameters!$B$11),0,1),"")</f>
        <is>
          <t/>
        </is>
      </c>
      <c r="CH476" s="0" t="inlineStr">
        <f aca="false">IF(A476&lt;&gt;"",IF(OR(BM476&lt;Parameters!$B$12,BM476&gt;Parameters!$B$11),0,1),"")</f>
        <is>
          <t/>
        </is>
      </c>
      <c r="CI476" s="0" t="inlineStr">
        <f aca="false">IF(A476&lt;&gt;"",IF(OR(BR476&lt;Parameters!$B$12,BR476&gt;Parameters!$B$11),0,1),"")</f>
        <is>
          <t/>
        </is>
      </c>
      <c r="CJ476" s="0" t="inlineStr">
        <f aca="false">IF(A476&lt;&gt;"",IF(OR(BW476&lt;Parameters!$B$12,BW476&gt;Parameters!$B$11),0,1),"")</f>
        <is>
          <t/>
        </is>
      </c>
      <c r="CK476" s="26" t="inlineStr">
        <f aca="false">IF(A476&lt;&gt;"",SUM(CB476:CJ476)/9,"")</f>
        <is>
          <t/>
        </is>
      </c>
      <c r="CL476" s="0" t="inlineStr">
        <f aca="false">IF(A476&lt;&gt;"",CK476*9,"")</f>
        <is>
          <t/>
        </is>
      </c>
      <c r="CM476" s="8" t="inlineStr">
        <f aca="false">IF(A476&lt;&gt;"",TEXT(B476,CM$2)&amp;" "&amp;TEXT(A476,CM$2),"")</f>
        <is>
          <t/>
        </is>
      </c>
    </row>
    <row r="477" customFormat="false" ht="15" hidden="false" customHeight="false" outlineLevel="0" collapsed="false">
      <c r="A477" s="0" t="inlineStr">
        <f aca="false">IF(OR(B476&lt;Parameters!$K$12,A476&lt;Parameters!$K$12),IF(A476&lt;Parameters!$K$12,A476+1,0),"")</f>
        <is>
          <t/>
        </is>
      </c>
      <c r="B477" s="0" t="inlineStr">
        <f aca="false">IF(A477&lt;&gt;"",IF(A477=0,B476+1,B476),"")</f>
        <is>
          <t/>
        </is>
      </c>
      <c r="C477" s="24" t="inlineStr">
        <f aca="false">IF(A477&lt;&gt;"",-_phi*(A477+0.5),"")</f>
        <is>
          <t/>
        </is>
      </c>
      <c r="D477" s="8" t="inlineStr">
        <f aca="false">IF(A477&lt;&gt;"",DEGREES(C477),"")</f>
        <is>
          <t/>
        </is>
      </c>
      <c r="E477" s="24" t="inlineStr">
        <f aca="false">IF(A477&lt;&gt;"",_phi*(B477+0.5),"")</f>
        <is>
          <t/>
        </is>
      </c>
      <c r="F477" s="8" t="inlineStr">
        <f aca="false">IF(A477&lt;&gt;"",DEGREES(E477),"")</f>
        <is>
          <t/>
        </is>
      </c>
      <c r="G477" s="8" t="inlineStr">
        <f aca="false">IF(A477&lt;&gt;"",LOOKUP(A477,h!$A$3:$A$30,h!$D$3:$D$30),"")</f>
        <is>
          <t/>
        </is>
      </c>
      <c r="H477" s="8" t="inlineStr">
        <f aca="false">IF(A477&lt;&gt;"",LOOKUP(B477,h!$A$3:$A$30,h!$D$3:$D$30),"")</f>
        <is>
          <t/>
        </is>
      </c>
      <c r="I477" s="8" t="inlineStr">
        <f aca="false">IF(A477&lt;&gt;"",_zif,"")</f>
        <is>
          <t/>
        </is>
      </c>
      <c r="J477" s="8" t="inlineStr">
        <f aca="false">IF(A477&lt;&gt;"",$G477+'v1 Frame'!D$3*COS($C477)+'v1 Frame'!E$3*SIN($C477)*SIN($E477)+'v1 Frame'!F$3*SIN($C477)*COS($E477),"")</f>
        <is>
          <t/>
        </is>
      </c>
      <c r="K477" s="8" t="inlineStr">
        <f aca="false">IF(A477&lt;&gt;"",$H477+'v1 Frame'!E$3*COS($E477)-'v1 Frame'!F$3*SIN($E477),"")</f>
        <is>
          <t/>
        </is>
      </c>
      <c r="L477" s="8" t="inlineStr">
        <f aca="false">IF(A477&lt;&gt;"",$I477-'v1 Frame'!D$3*SIN($C477)+'v1 Frame'!E$3*COS($C477)*SIN($E477)+'v1 Frame'!F$3*COS($C477)*COS($E477),"")</f>
        <is>
          <t/>
        </is>
      </c>
      <c r="M477" s="8" t="inlineStr">
        <f aca="false">IF(A477&lt;&gt;"",$G477+'v1 Frame'!G$3*COS($C477)+'v1 Frame'!H$3*SIN($C477)*SIN($E477)+'v1 Frame'!I$3*SIN($C477)*COS($E477),"")</f>
        <is>
          <t/>
        </is>
      </c>
      <c r="N477" s="8" t="inlineStr">
        <f aca="false">IF(A477&lt;&gt;"",$H477+'v1 Frame'!H$3*COS($E477)-'v1 Frame'!I$3*SIN($E477),"")</f>
        <is>
          <t/>
        </is>
      </c>
      <c r="O477" s="8" t="inlineStr">
        <f aca="false">IF(A477&lt;&gt;"",$I477-'v1 Frame'!G$3*SIN($C477)+'v1 Frame'!H$3*COS($C477)*SIN($E477)+'v1 Frame'!I$3*COS($C477)*COS($E477),"")</f>
        <is>
          <t/>
        </is>
      </c>
      <c r="P477" s="8" t="inlineStr">
        <f aca="false">IF(A477&lt;&gt;"",$G477+'v1 Frame'!J$3*COS($C477)+'v1 Frame'!K$3*SIN($C477)*SIN($E477)+'v1 Frame'!L$3*SIN($C477)*COS($E477),"")</f>
        <is>
          <t/>
        </is>
      </c>
      <c r="Q477" s="8" t="inlineStr">
        <f aca="false">IF(A477&lt;&gt;"",$H477+'v1 Frame'!K$3*COS($E477)-'v1 Frame'!L$3*SIN($E477),"")</f>
        <is>
          <t/>
        </is>
      </c>
      <c r="R477" s="8" t="inlineStr">
        <f aca="false">IF(A477&lt;&gt;"",$I477-'v1 Frame'!J$3*SIN($C477)+'v1 Frame'!K$3*COS($C477)*SIN($E477)+'v1 Frame'!L$3*COS($C477)*COS($E477),"")</f>
        <is>
          <t/>
        </is>
      </c>
      <c r="S477" s="8" t="inlineStr">
        <f aca="false">IF(A477&lt;&gt;"",$G477+'v1 Frame'!M$3*COS($C477)+'v1 Frame'!N$3*SIN($C477)*SIN($E477)+'v1 Frame'!O$3*SIN($C477)*COS($E477),"")</f>
        <is>
          <t/>
        </is>
      </c>
      <c r="T477" s="8" t="inlineStr">
        <f aca="false">IF(A477&lt;&gt;"",$H477+'v1 Frame'!N$3*COS($E477)-'v1 Frame'!O$3*SIN($E477),"")</f>
        <is>
          <t/>
        </is>
      </c>
      <c r="U477" s="8" t="inlineStr">
        <f aca="false">IF(A477&lt;&gt;"",$I477-'v1 Frame'!M$3*SIN($C477)+'v1 Frame'!N$3*COS($C477)*SIN($E477)+'v1 Frame'!O$3*COS($C477)*COS($E477),"")</f>
        <is>
          <t/>
        </is>
      </c>
      <c r="V477" s="8" t="inlineStr">
        <f aca="false">IF(A477&lt;&gt;"",$G477+'v1 Frame'!P$3*COS($C477)+'v1 Frame'!Q$3*SIN($C477)*SIN($E477)+'v1 Frame'!R$3*SIN($C477)*COS($E477),"")</f>
        <is>
          <t/>
        </is>
      </c>
      <c r="W477" s="8" t="inlineStr">
        <f aca="false">IF(A477&lt;&gt;"",$H477+'v1 Frame'!Q$3*COS($E477)-'v1 Frame'!R$3*SIN($E477),"")</f>
        <is>
          <t/>
        </is>
      </c>
      <c r="X477" s="8" t="inlineStr">
        <f aca="false">IF(A477&lt;&gt;"",$I477-'v1 Frame'!P$3*SIN($C477)+'v1 Frame'!Q$3*COS($C477)*SIN($E477)+'v1 Frame'!R$3*COS($C477)*COS($E477),"")</f>
        <is>
          <t/>
        </is>
      </c>
      <c r="Y477" s="8" t="inlineStr">
        <f aca="false">IF(A477&lt;&gt;"",$G477+'v1 Frame'!S$3*COS($C477)+'v1 Frame'!T$3*SIN($C477)*SIN($E477)+'v1 Frame'!U$3*SIN($C477)*COS($E477),"")</f>
        <is>
          <t/>
        </is>
      </c>
      <c r="Z477" s="8" t="inlineStr">
        <f aca="false">IF(A477&lt;&gt;"",$H477+'v1 Frame'!T$3*COS($E477)-'v1 Frame'!U$3*SIN($E477),"")</f>
        <is>
          <t/>
        </is>
      </c>
      <c r="AA477" s="8" t="inlineStr">
        <f aca="false">IF(A477&lt;&gt;"",$I477-'v1 Frame'!S$3*SIN($C477)+'v1 Frame'!T$3*COS($C477)*SIN($E477)+'v1 Frame'!U$3*COS($C477)*COS($E477),"")</f>
        <is>
          <t/>
        </is>
      </c>
      <c r="AB477" s="8" t="inlineStr">
        <f aca="false">IF(A477&lt;&gt;"",$G477+'v1 Frame'!V$3*COS($C477)+'v1 Frame'!W$3*SIN($C477)*SIN($E477)+'v1 Frame'!X$3*SIN($C477)*COS($E477),"")</f>
        <is>
          <t/>
        </is>
      </c>
      <c r="AC477" s="8" t="inlineStr">
        <f aca="false">IF(A477&lt;&gt;"",$H477+'v1 Frame'!W$3*COS($E477)-'v1 Frame'!X$3*SIN($E477),"")</f>
        <is>
          <t/>
        </is>
      </c>
      <c r="AD477" s="8" t="inlineStr">
        <f aca="false">IF(A477&lt;&gt;"",$I477-'v1 Frame'!V$3*SIN($C477)+'v1 Frame'!W$3*COS($C477)*SIN($E477)+'v1 Frame'!X$3*COS($C477)*COS($E477),"")</f>
        <is>
          <t/>
        </is>
      </c>
      <c r="AE477" s="25" t="inlineStr">
        <f aca="false">IF(A477&lt;&gt;"",$G477+'v1 Frame'!Y$3*COS($C477)+'v1 Frame'!Z$3*SIN($C477)*SIN($E477)+'v1 Frame'!AA$3*SIN($C477)*COS($E477),"")</f>
        <is>
          <t/>
        </is>
      </c>
      <c r="AF477" s="25" t="inlineStr">
        <f aca="false">IF(A477&lt;&gt;"",$H477+'v1 Frame'!Z$3*COS($E477)-'v1 Frame'!AA$3*SIN($E477),"")</f>
        <is>
          <t/>
        </is>
      </c>
      <c r="AG477" s="25" t="inlineStr">
        <f aca="false">IF(A477&lt;&gt;"",$I477-'v1 Frame'!Y$3*SIN($C477)+'v1 Frame'!Z$3*COS($C477)*SIN($E477)+'v1 Frame'!AA$3*COS($C477)*COS($E477),"")</f>
        <is>
          <t/>
        </is>
      </c>
      <c r="AH477" s="8" t="inlineStr">
        <f aca="false">IF(A477&lt;&gt;"",SQRT(SUMSQ(G477:I477)),"")</f>
        <is>
          <t/>
        </is>
      </c>
      <c r="AI477" s="8" t="inlineStr">
        <f aca="false">IF(A477&lt;&gt;"",IF(AH477&lt;&gt;0,ACOS(I477/AH477),0),"")</f>
        <is>
          <t/>
        </is>
      </c>
      <c r="AJ477" s="8" t="inlineStr">
        <f aca="false">IF(A477&lt;&gt;"",DEGREES(AI477),"")</f>
        <is>
          <t/>
        </is>
      </c>
      <c r="AK477" s="8" t="inlineStr">
        <f aca="false">IF(A477&lt;&gt;"",IF(OR(G477&lt;&gt;0,H477&lt;&gt;0),ATAN2(G477,H477),0),"")</f>
        <is>
          <t/>
        </is>
      </c>
      <c r="AL477" s="8" t="inlineStr">
        <f aca="false">IF(A477&lt;&gt;"",DEGREES(AK477),"")</f>
        <is>
          <t/>
        </is>
      </c>
      <c r="AM477" s="8" t="inlineStr">
        <f aca="false">IF(A477&lt;&gt;"",SQRT(SUMSQ(J477:L477)),"")</f>
        <is>
          <t/>
        </is>
      </c>
      <c r="AN477" s="8" t="inlineStr">
        <f aca="false">IF(A477&lt;&gt;"",IF(AM477&lt;&gt;0,ACOS(L477/AM477),0),"")</f>
        <is>
          <t/>
        </is>
      </c>
      <c r="AO477" s="8" t="inlineStr">
        <f aca="false">IF(A477&lt;&gt;"",DEGREES(AN477),"")</f>
        <is>
          <t/>
        </is>
      </c>
      <c r="AP477" s="8" t="inlineStr">
        <f aca="false">IF(A477&lt;&gt;"",IF(OR(J477&lt;&gt;0,K477&lt;&gt;0),ATAN2(J477,K477),0),"")</f>
        <is>
          <t/>
        </is>
      </c>
      <c r="AQ477" s="8" t="inlineStr">
        <f aca="false">IF(A477&lt;&gt;"",DEGREES(AP477),"")</f>
        <is>
          <t/>
        </is>
      </c>
      <c r="AR477" s="8" t="inlineStr">
        <f aca="false">IF(A477&lt;&gt;"",SQRT(SUMSQ(M477:O477)),"")</f>
        <is>
          <t/>
        </is>
      </c>
      <c r="AS477" s="8" t="inlineStr">
        <f aca="false">IF(A477&lt;&gt;"",IF(AR477&lt;&gt;0,ACOS(O477/AR477),0),"")</f>
        <is>
          <t/>
        </is>
      </c>
      <c r="AT477" s="8" t="inlineStr">
        <f aca="false">IF(A477&lt;&gt;"",DEGREES(AS477),"")</f>
        <is>
          <t/>
        </is>
      </c>
      <c r="AU477" s="8" t="inlineStr">
        <f aca="false">IF(A477&lt;&gt;"",IF(OR(M477&lt;&gt;0,N477&lt;&gt;0),ATAN2(M477,N477),0),"")</f>
        <is>
          <t/>
        </is>
      </c>
      <c r="AV477" s="8" t="inlineStr">
        <f aca="false">IF(A477&lt;&gt;"",DEGREES(AU477),"")</f>
        <is>
          <t/>
        </is>
      </c>
      <c r="AW477" s="8" t="inlineStr">
        <f aca="false">IF(A477&lt;&gt;"",SQRT(SUMSQ(P477:R477)),"")</f>
        <is>
          <t/>
        </is>
      </c>
      <c r="AX477" s="8" t="inlineStr">
        <f aca="false">IF(A477&lt;&gt;"",IF(AW477&lt;&gt;0,ACOS(R477/AW477),0),"")</f>
        <is>
          <t/>
        </is>
      </c>
      <c r="AY477" s="8" t="inlineStr">
        <f aca="false">IF(A477&lt;&gt;"",DEGREES(AX477),"")</f>
        <is>
          <t/>
        </is>
      </c>
      <c r="AZ477" s="8" t="inlineStr">
        <f aca="false">IF(A477&lt;&gt;"",IF(OR(P477&lt;&gt;0,Q477&lt;&gt;0),ATAN2(P477,Q477),0),"")</f>
        <is>
          <t/>
        </is>
      </c>
      <c r="BA477" s="8" t="inlineStr">
        <f aca="false">IF(A477&lt;&gt;"",DEGREES(AZ477),"")</f>
        <is>
          <t/>
        </is>
      </c>
      <c r="BB477" s="8" t="inlineStr">
        <f aca="false">IF(A477&lt;&gt;"",SQRT(SUMSQ(S477:U477)),"")</f>
        <is>
          <t/>
        </is>
      </c>
      <c r="BC477" s="8" t="inlineStr">
        <f aca="false">IF(A477&lt;&gt;"",IF(BB477&lt;&gt;0,ACOS(U477/BB477),0),"")</f>
        <is>
          <t/>
        </is>
      </c>
      <c r="BD477" s="8" t="inlineStr">
        <f aca="false">IF(A477&lt;&gt;"",DEGREES(BC477),"")</f>
        <is>
          <t/>
        </is>
      </c>
      <c r="BE477" s="8" t="inlineStr">
        <f aca="false">IF(A477&lt;&gt;"",IF(OR(S477&lt;&gt;0,T477&lt;&gt;0),ATAN2(S477,T477),0),"")</f>
        <is>
          <t/>
        </is>
      </c>
      <c r="BF477" s="8" t="inlineStr">
        <f aca="false">IF(A477&lt;&gt;"",DEGREES(BE477),"")</f>
        <is>
          <t/>
        </is>
      </c>
      <c r="BG477" s="8" t="inlineStr">
        <f aca="false">IF(A477&lt;&gt;"",SQRT(SUMSQ(V477:X477)),"")</f>
        <is>
          <t/>
        </is>
      </c>
      <c r="BH477" s="8" t="inlineStr">
        <f aca="false">IF(A477&lt;&gt;"",IF(BG477&lt;&gt;0,ACOS(X477/BG477),0),"")</f>
        <is>
          <t/>
        </is>
      </c>
      <c r="BI477" s="8" t="inlineStr">
        <f aca="false">IF(A477&lt;&gt;"",DEGREES(BH477),"")</f>
        <is>
          <t/>
        </is>
      </c>
      <c r="BJ477" s="8" t="inlineStr">
        <f aca="false">IF(A477&lt;&gt;"",IF(OR(V477&lt;&gt;0,W477&lt;&gt;0),ATAN2(V477,W477),0),"")</f>
        <is>
          <t/>
        </is>
      </c>
      <c r="BK477" s="8" t="inlineStr">
        <f aca="false">IF(A477&lt;&gt;"",DEGREES(BJ477),"")</f>
        <is>
          <t/>
        </is>
      </c>
      <c r="BL477" s="8" t="inlineStr">
        <f aca="false">IF(A477&lt;&gt;"",SQRT(SUMSQ(Y477:AA477)),"")</f>
        <is>
          <t/>
        </is>
      </c>
      <c r="BM477" s="8" t="inlineStr">
        <f aca="false">IF(A477&lt;&gt;"",IF(BL477&lt;&gt;0,ACOS(AA477/BL477),0),"")</f>
        <is>
          <t/>
        </is>
      </c>
      <c r="BN477" s="8" t="inlineStr">
        <f aca="false">IF(A477&lt;&gt;"",DEGREES(BM477),"")</f>
        <is>
          <t/>
        </is>
      </c>
      <c r="BO477" s="8" t="inlineStr">
        <f aca="false">IF(A477&lt;&gt;"",IF(OR(Y477&lt;&gt;0,Z477&lt;&gt;0),ATAN2(Y477,Z477),0),"")</f>
        <is>
          <t/>
        </is>
      </c>
      <c r="BP477" s="8" t="inlineStr">
        <f aca="false">IF(A477&lt;&gt;"",DEGREES(BO477),"")</f>
        <is>
          <t/>
        </is>
      </c>
      <c r="BQ477" s="8" t="inlineStr">
        <f aca="false">IF(A477&lt;&gt;"",SQRT(SUMSQ(AB477:AD477)),"")</f>
        <is>
          <t/>
        </is>
      </c>
      <c r="BR477" s="8" t="inlineStr">
        <f aca="false">IF(A477&lt;&gt;"",IF(BQ477&lt;&gt;0,ACOS(AD477/BQ477),0),"")</f>
        <is>
          <t/>
        </is>
      </c>
      <c r="BS477" s="8" t="inlineStr">
        <f aca="false">IF(A477&lt;&gt;"",DEGREES(BR477),"")</f>
        <is>
          <t/>
        </is>
      </c>
      <c r="BT477" s="8" t="inlineStr">
        <f aca="false">IF(A477&lt;&gt;"",IF(OR(AB477&lt;&gt;0,AC477&lt;&gt;0),ATAN2(AB477,AC477),0),"")</f>
        <is>
          <t/>
        </is>
      </c>
      <c r="BU477" s="8" t="inlineStr">
        <f aca="false">IF(A477&lt;&gt;"",DEGREES(BT477),"")</f>
        <is>
          <t/>
        </is>
      </c>
      <c r="BV477" s="8" t="inlineStr">
        <f aca="false">IF(A477&lt;&gt;"",SQRT(SUMSQ(AE477:AG477)),"")</f>
        <is>
          <t/>
        </is>
      </c>
      <c r="BW477" s="8" t="inlineStr">
        <f aca="false">IF(A477&lt;&gt;"",IF(BV477&lt;&gt;0,ACOS(AG477/BV477),0),"")</f>
        <is>
          <t/>
        </is>
      </c>
      <c r="BX477" s="8" t="inlineStr">
        <f aca="false">IF(A477&lt;&gt;"",DEGREES(BW477),"")</f>
        <is>
          <t/>
        </is>
      </c>
      <c r="BY477" s="8" t="inlineStr">
        <f aca="false">IF(A477&lt;&gt;"",IF(OR(AF477&lt;&gt;0,AG477&lt;&gt;0),ATAN2(AF477,AG477),0),"")</f>
        <is>
          <t/>
        </is>
      </c>
      <c r="BZ477" s="8" t="inlineStr">
        <f aca="false">IF(A477&lt;&gt;"",DEGREES(BY477),"")</f>
        <is>
          <t/>
        </is>
      </c>
      <c r="CA477" s="0" t="inlineStr">
        <f aca="false">IF(A477&lt;&gt;"",IF(AND(AI477&lt;Parameters!$B$11,AI477&gt;Parameters!$B$12,AN477&lt;Parameters!$B$11,AN477&gt;Parameters!$B$12,AS477&lt;Parameters!$B$11,AS477&gt;Parameters!$B$12,AX477&lt;Parameters!$B$11,AX477&gt;Parameters!$B$12,BC477&lt;Parameters!$B$11,BC477&gt;Parameters!$B$12,BM477&lt;Parameters!$B$11,BM477&gt;Parameters!$B$12,BR477&lt;Parameters!$B$11,BR477&gt;Parameters!$B$12,BW477&lt;Parameters!$B$11,BW477&gt;Parameters!$B$12),1,0),"")</f>
        <is>
          <t/>
        </is>
      </c>
      <c r="CB477" s="0" t="inlineStr">
        <f aca="false">IF(A477&lt;&gt;"",IF(OR(AI477&lt;Parameters!$B$12,AI477&gt;Parameters!$B$11),0,1),"")</f>
        <is>
          <t/>
        </is>
      </c>
      <c r="CC477" s="0" t="inlineStr">
        <f aca="false">IF(A477&lt;&gt;"",IF(OR(AN477&lt;Parameters!$B$12,AN477&gt;Parameters!$B$11),0,1),"")</f>
        <is>
          <t/>
        </is>
      </c>
      <c r="CD477" s="0" t="inlineStr">
        <f aca="false">IF(A477&lt;&gt;"",IF(OR(AS477&lt;Parameters!$B$12,AS477&gt;Parameters!$B$11),0,1),"")</f>
        <is>
          <t/>
        </is>
      </c>
      <c r="CE477" s="0" t="inlineStr">
        <f aca="false">IF(A477&lt;&gt;"",IF(OR(AX477&lt;Parameters!$B$12,AX477&gt;Parameters!$B$11),0,1),"")</f>
        <is>
          <t/>
        </is>
      </c>
      <c r="CF477" s="0" t="inlineStr">
        <f aca="false">IF(A477&lt;&gt;"",IF(OR(BC477&lt;Parameters!$B$12,BC477&gt;Parameters!$B$11),0,1),"")</f>
        <is>
          <t/>
        </is>
      </c>
      <c r="CG477" s="0" t="inlineStr">
        <f aca="false">IF(A477&lt;&gt;"",IF(OR(BH477&lt;Parameters!$B$12,BH477&gt;Parameters!$B$11),0,1),"")</f>
        <is>
          <t/>
        </is>
      </c>
      <c r="CH477" s="0" t="inlineStr">
        <f aca="false">IF(A477&lt;&gt;"",IF(OR(BM477&lt;Parameters!$B$12,BM477&gt;Parameters!$B$11),0,1),"")</f>
        <is>
          <t/>
        </is>
      </c>
      <c r="CI477" s="0" t="inlineStr">
        <f aca="false">IF(A477&lt;&gt;"",IF(OR(BR477&lt;Parameters!$B$12,BR477&gt;Parameters!$B$11),0,1),"")</f>
        <is>
          <t/>
        </is>
      </c>
      <c r="CJ477" s="0" t="inlineStr">
        <f aca="false">IF(A477&lt;&gt;"",IF(OR(BW477&lt;Parameters!$B$12,BW477&gt;Parameters!$B$11),0,1),"")</f>
        <is>
          <t/>
        </is>
      </c>
      <c r="CK477" s="26" t="inlineStr">
        <f aca="false">IF(A477&lt;&gt;"",SUM(CB477:CJ477)/9,"")</f>
        <is>
          <t/>
        </is>
      </c>
      <c r="CL477" s="0" t="inlineStr">
        <f aca="false">IF(A477&lt;&gt;"",CK477*9,"")</f>
        <is>
          <t/>
        </is>
      </c>
      <c r="CM477" s="8" t="inlineStr">
        <f aca="false">IF(A477&lt;&gt;"",TEXT(B477,CM$2)&amp;" "&amp;TEXT(A477,CM$2),"")</f>
        <is>
          <t/>
        </is>
      </c>
    </row>
    <row r="478" customFormat="false" ht="15" hidden="false" customHeight="false" outlineLevel="0" collapsed="false">
      <c r="A478" s="0" t="inlineStr">
        <f aca="false">IF(OR(B477&lt;Parameters!$K$12,A477&lt;Parameters!$K$12),IF(A477&lt;Parameters!$K$12,A477+1,0),"")</f>
        <is>
          <t/>
        </is>
      </c>
      <c r="B478" s="0" t="inlineStr">
        <f aca="false">IF(A478&lt;&gt;"",IF(A478=0,B477+1,B477),"")</f>
        <is>
          <t/>
        </is>
      </c>
      <c r="C478" s="24" t="inlineStr">
        <f aca="false">IF(A478&lt;&gt;"",-_phi*(A478+0.5),"")</f>
        <is>
          <t/>
        </is>
      </c>
      <c r="D478" s="8" t="inlineStr">
        <f aca="false">IF(A478&lt;&gt;"",DEGREES(C478),"")</f>
        <is>
          <t/>
        </is>
      </c>
      <c r="E478" s="24" t="inlineStr">
        <f aca="false">IF(A478&lt;&gt;"",_phi*(B478+0.5),"")</f>
        <is>
          <t/>
        </is>
      </c>
      <c r="F478" s="8" t="inlineStr">
        <f aca="false">IF(A478&lt;&gt;"",DEGREES(E478),"")</f>
        <is>
          <t/>
        </is>
      </c>
      <c r="G478" s="8" t="inlineStr">
        <f aca="false">IF(A478&lt;&gt;"",LOOKUP(A478,h!$A$3:$A$30,h!$D$3:$D$30),"")</f>
        <is>
          <t/>
        </is>
      </c>
      <c r="H478" s="8" t="inlineStr">
        <f aca="false">IF(A478&lt;&gt;"",LOOKUP(B478,h!$A$3:$A$30,h!$D$3:$D$30),"")</f>
        <is>
          <t/>
        </is>
      </c>
      <c r="I478" s="8" t="inlineStr">
        <f aca="false">IF(A478&lt;&gt;"",_zif,"")</f>
        <is>
          <t/>
        </is>
      </c>
      <c r="J478" s="8" t="inlineStr">
        <f aca="false">IF(A478&lt;&gt;"",$G478+'v1 Frame'!D$3*COS($C478)+'v1 Frame'!E$3*SIN($C478)*SIN($E478)+'v1 Frame'!F$3*SIN($C478)*COS($E478),"")</f>
        <is>
          <t/>
        </is>
      </c>
      <c r="K478" s="8" t="inlineStr">
        <f aca="false">IF(A478&lt;&gt;"",$H478+'v1 Frame'!E$3*COS($E478)-'v1 Frame'!F$3*SIN($E478),"")</f>
        <is>
          <t/>
        </is>
      </c>
      <c r="L478" s="8" t="inlineStr">
        <f aca="false">IF(A478&lt;&gt;"",$I478-'v1 Frame'!D$3*SIN($C478)+'v1 Frame'!E$3*COS($C478)*SIN($E478)+'v1 Frame'!F$3*COS($C478)*COS($E478),"")</f>
        <is>
          <t/>
        </is>
      </c>
      <c r="M478" s="8" t="inlineStr">
        <f aca="false">IF(A478&lt;&gt;"",$G478+'v1 Frame'!G$3*COS($C478)+'v1 Frame'!H$3*SIN($C478)*SIN($E478)+'v1 Frame'!I$3*SIN($C478)*COS($E478),"")</f>
        <is>
          <t/>
        </is>
      </c>
      <c r="N478" s="8" t="inlineStr">
        <f aca="false">IF(A478&lt;&gt;"",$H478+'v1 Frame'!H$3*COS($E478)-'v1 Frame'!I$3*SIN($E478),"")</f>
        <is>
          <t/>
        </is>
      </c>
      <c r="O478" s="8" t="inlineStr">
        <f aca="false">IF(A478&lt;&gt;"",$I478-'v1 Frame'!G$3*SIN($C478)+'v1 Frame'!H$3*COS($C478)*SIN($E478)+'v1 Frame'!I$3*COS($C478)*COS($E478),"")</f>
        <is>
          <t/>
        </is>
      </c>
      <c r="P478" s="8" t="inlineStr">
        <f aca="false">IF(A478&lt;&gt;"",$G478+'v1 Frame'!J$3*COS($C478)+'v1 Frame'!K$3*SIN($C478)*SIN($E478)+'v1 Frame'!L$3*SIN($C478)*COS($E478),"")</f>
        <is>
          <t/>
        </is>
      </c>
      <c r="Q478" s="8" t="inlineStr">
        <f aca="false">IF(A478&lt;&gt;"",$H478+'v1 Frame'!K$3*COS($E478)-'v1 Frame'!L$3*SIN($E478),"")</f>
        <is>
          <t/>
        </is>
      </c>
      <c r="R478" s="8" t="inlineStr">
        <f aca="false">IF(A478&lt;&gt;"",$I478-'v1 Frame'!J$3*SIN($C478)+'v1 Frame'!K$3*COS($C478)*SIN($E478)+'v1 Frame'!L$3*COS($C478)*COS($E478),"")</f>
        <is>
          <t/>
        </is>
      </c>
      <c r="S478" s="8" t="inlineStr">
        <f aca="false">IF(A478&lt;&gt;"",$G478+'v1 Frame'!M$3*COS($C478)+'v1 Frame'!N$3*SIN($C478)*SIN($E478)+'v1 Frame'!O$3*SIN($C478)*COS($E478),"")</f>
        <is>
          <t/>
        </is>
      </c>
      <c r="T478" s="8" t="inlineStr">
        <f aca="false">IF(A478&lt;&gt;"",$H478+'v1 Frame'!N$3*COS($E478)-'v1 Frame'!O$3*SIN($E478),"")</f>
        <is>
          <t/>
        </is>
      </c>
      <c r="U478" s="8" t="inlineStr">
        <f aca="false">IF(A478&lt;&gt;"",$I478-'v1 Frame'!M$3*SIN($C478)+'v1 Frame'!N$3*COS($C478)*SIN($E478)+'v1 Frame'!O$3*COS($C478)*COS($E478),"")</f>
        <is>
          <t/>
        </is>
      </c>
      <c r="V478" s="8" t="inlineStr">
        <f aca="false">IF(A478&lt;&gt;"",$G478+'v1 Frame'!P$3*COS($C478)+'v1 Frame'!Q$3*SIN($C478)*SIN($E478)+'v1 Frame'!R$3*SIN($C478)*COS($E478),"")</f>
        <is>
          <t/>
        </is>
      </c>
      <c r="W478" s="8" t="inlineStr">
        <f aca="false">IF(A478&lt;&gt;"",$H478+'v1 Frame'!Q$3*COS($E478)-'v1 Frame'!R$3*SIN($E478),"")</f>
        <is>
          <t/>
        </is>
      </c>
      <c r="X478" s="8" t="inlineStr">
        <f aca="false">IF(A478&lt;&gt;"",$I478-'v1 Frame'!P$3*SIN($C478)+'v1 Frame'!Q$3*COS($C478)*SIN($E478)+'v1 Frame'!R$3*COS($C478)*COS($E478),"")</f>
        <is>
          <t/>
        </is>
      </c>
      <c r="Y478" s="8" t="inlineStr">
        <f aca="false">IF(A478&lt;&gt;"",$G478+'v1 Frame'!S$3*COS($C478)+'v1 Frame'!T$3*SIN($C478)*SIN($E478)+'v1 Frame'!U$3*SIN($C478)*COS($E478),"")</f>
        <is>
          <t/>
        </is>
      </c>
      <c r="Z478" s="8" t="inlineStr">
        <f aca="false">IF(A478&lt;&gt;"",$H478+'v1 Frame'!T$3*COS($E478)-'v1 Frame'!U$3*SIN($E478),"")</f>
        <is>
          <t/>
        </is>
      </c>
      <c r="AA478" s="8" t="inlineStr">
        <f aca="false">IF(A478&lt;&gt;"",$I478-'v1 Frame'!S$3*SIN($C478)+'v1 Frame'!T$3*COS($C478)*SIN($E478)+'v1 Frame'!U$3*COS($C478)*COS($E478),"")</f>
        <is>
          <t/>
        </is>
      </c>
      <c r="AB478" s="8" t="inlineStr">
        <f aca="false">IF(A478&lt;&gt;"",$G478+'v1 Frame'!V$3*COS($C478)+'v1 Frame'!W$3*SIN($C478)*SIN($E478)+'v1 Frame'!X$3*SIN($C478)*COS($E478),"")</f>
        <is>
          <t/>
        </is>
      </c>
      <c r="AC478" s="8" t="inlineStr">
        <f aca="false">IF(A478&lt;&gt;"",$H478+'v1 Frame'!W$3*COS($E478)-'v1 Frame'!X$3*SIN($E478),"")</f>
        <is>
          <t/>
        </is>
      </c>
      <c r="AD478" s="8" t="inlineStr">
        <f aca="false">IF(A478&lt;&gt;"",$I478-'v1 Frame'!V$3*SIN($C478)+'v1 Frame'!W$3*COS($C478)*SIN($E478)+'v1 Frame'!X$3*COS($C478)*COS($E478),"")</f>
        <is>
          <t/>
        </is>
      </c>
      <c r="AE478" s="25" t="inlineStr">
        <f aca="false">IF(A478&lt;&gt;"",$G478+'v1 Frame'!Y$3*COS($C478)+'v1 Frame'!Z$3*SIN($C478)*SIN($E478)+'v1 Frame'!AA$3*SIN($C478)*COS($E478),"")</f>
        <is>
          <t/>
        </is>
      </c>
      <c r="AF478" s="25" t="inlineStr">
        <f aca="false">IF(A478&lt;&gt;"",$H478+'v1 Frame'!Z$3*COS($E478)-'v1 Frame'!AA$3*SIN($E478),"")</f>
        <is>
          <t/>
        </is>
      </c>
      <c r="AG478" s="25" t="inlineStr">
        <f aca="false">IF(A478&lt;&gt;"",$I478-'v1 Frame'!Y$3*SIN($C478)+'v1 Frame'!Z$3*COS($C478)*SIN($E478)+'v1 Frame'!AA$3*COS($C478)*COS($E478),"")</f>
        <is>
          <t/>
        </is>
      </c>
      <c r="AH478" s="8" t="inlineStr">
        <f aca="false">IF(A478&lt;&gt;"",SQRT(SUMSQ(G478:I478)),"")</f>
        <is>
          <t/>
        </is>
      </c>
      <c r="AI478" s="8" t="inlineStr">
        <f aca="false">IF(A478&lt;&gt;"",IF(AH478&lt;&gt;0,ACOS(I478/AH478),0),"")</f>
        <is>
          <t/>
        </is>
      </c>
      <c r="AJ478" s="8" t="inlineStr">
        <f aca="false">IF(A478&lt;&gt;"",DEGREES(AI478),"")</f>
        <is>
          <t/>
        </is>
      </c>
      <c r="AK478" s="8" t="inlineStr">
        <f aca="false">IF(A478&lt;&gt;"",IF(OR(G478&lt;&gt;0,H478&lt;&gt;0),ATAN2(G478,H478),0),"")</f>
        <is>
          <t/>
        </is>
      </c>
      <c r="AL478" s="8" t="inlineStr">
        <f aca="false">IF(A478&lt;&gt;"",DEGREES(AK478),"")</f>
        <is>
          <t/>
        </is>
      </c>
      <c r="AM478" s="8" t="inlineStr">
        <f aca="false">IF(A478&lt;&gt;"",SQRT(SUMSQ(J478:L478)),"")</f>
        <is>
          <t/>
        </is>
      </c>
      <c r="AN478" s="8" t="inlineStr">
        <f aca="false">IF(A478&lt;&gt;"",IF(AM478&lt;&gt;0,ACOS(L478/AM478),0),"")</f>
        <is>
          <t/>
        </is>
      </c>
      <c r="AO478" s="8" t="inlineStr">
        <f aca="false">IF(A478&lt;&gt;"",DEGREES(AN478),"")</f>
        <is>
          <t/>
        </is>
      </c>
      <c r="AP478" s="8" t="inlineStr">
        <f aca="false">IF(A478&lt;&gt;"",IF(OR(J478&lt;&gt;0,K478&lt;&gt;0),ATAN2(J478,K478),0),"")</f>
        <is>
          <t/>
        </is>
      </c>
      <c r="AQ478" s="8" t="inlineStr">
        <f aca="false">IF(A478&lt;&gt;"",DEGREES(AP478),"")</f>
        <is>
          <t/>
        </is>
      </c>
      <c r="AR478" s="8" t="inlineStr">
        <f aca="false">IF(A478&lt;&gt;"",SQRT(SUMSQ(M478:O478)),"")</f>
        <is>
          <t/>
        </is>
      </c>
      <c r="AS478" s="8" t="inlineStr">
        <f aca="false">IF(A478&lt;&gt;"",IF(AR478&lt;&gt;0,ACOS(O478/AR478),0),"")</f>
        <is>
          <t/>
        </is>
      </c>
      <c r="AT478" s="8" t="inlineStr">
        <f aca="false">IF(A478&lt;&gt;"",DEGREES(AS478),"")</f>
        <is>
          <t/>
        </is>
      </c>
      <c r="AU478" s="8" t="inlineStr">
        <f aca="false">IF(A478&lt;&gt;"",IF(OR(M478&lt;&gt;0,N478&lt;&gt;0),ATAN2(M478,N478),0),"")</f>
        <is>
          <t/>
        </is>
      </c>
      <c r="AV478" s="8" t="inlineStr">
        <f aca="false">IF(A478&lt;&gt;"",DEGREES(AU478),"")</f>
        <is>
          <t/>
        </is>
      </c>
      <c r="AW478" s="8" t="inlineStr">
        <f aca="false">IF(A478&lt;&gt;"",SQRT(SUMSQ(P478:R478)),"")</f>
        <is>
          <t/>
        </is>
      </c>
      <c r="AX478" s="8" t="inlineStr">
        <f aca="false">IF(A478&lt;&gt;"",IF(AW478&lt;&gt;0,ACOS(R478/AW478),0),"")</f>
        <is>
          <t/>
        </is>
      </c>
      <c r="AY478" s="8" t="inlineStr">
        <f aca="false">IF(A478&lt;&gt;"",DEGREES(AX478),"")</f>
        <is>
          <t/>
        </is>
      </c>
      <c r="AZ478" s="8" t="inlineStr">
        <f aca="false">IF(A478&lt;&gt;"",IF(OR(P478&lt;&gt;0,Q478&lt;&gt;0),ATAN2(P478,Q478),0),"")</f>
        <is>
          <t/>
        </is>
      </c>
      <c r="BA478" s="8" t="inlineStr">
        <f aca="false">IF(A478&lt;&gt;"",DEGREES(AZ478),"")</f>
        <is>
          <t/>
        </is>
      </c>
      <c r="BB478" s="8" t="inlineStr">
        <f aca="false">IF(A478&lt;&gt;"",SQRT(SUMSQ(S478:U478)),"")</f>
        <is>
          <t/>
        </is>
      </c>
      <c r="BC478" s="8" t="inlineStr">
        <f aca="false">IF(A478&lt;&gt;"",IF(BB478&lt;&gt;0,ACOS(U478/BB478),0),"")</f>
        <is>
          <t/>
        </is>
      </c>
      <c r="BD478" s="8" t="inlineStr">
        <f aca="false">IF(A478&lt;&gt;"",DEGREES(BC478),"")</f>
        <is>
          <t/>
        </is>
      </c>
      <c r="BE478" s="8" t="inlineStr">
        <f aca="false">IF(A478&lt;&gt;"",IF(OR(S478&lt;&gt;0,T478&lt;&gt;0),ATAN2(S478,T478),0),"")</f>
        <is>
          <t/>
        </is>
      </c>
      <c r="BF478" s="8" t="inlineStr">
        <f aca="false">IF(A478&lt;&gt;"",DEGREES(BE478),"")</f>
        <is>
          <t/>
        </is>
      </c>
      <c r="BG478" s="8" t="inlineStr">
        <f aca="false">IF(A478&lt;&gt;"",SQRT(SUMSQ(V478:X478)),"")</f>
        <is>
          <t/>
        </is>
      </c>
      <c r="BH478" s="8" t="inlineStr">
        <f aca="false">IF(A478&lt;&gt;"",IF(BG478&lt;&gt;0,ACOS(X478/BG478),0),"")</f>
        <is>
          <t/>
        </is>
      </c>
      <c r="BI478" s="8" t="inlineStr">
        <f aca="false">IF(A478&lt;&gt;"",DEGREES(BH478),"")</f>
        <is>
          <t/>
        </is>
      </c>
      <c r="BJ478" s="8" t="inlineStr">
        <f aca="false">IF(A478&lt;&gt;"",IF(OR(V478&lt;&gt;0,W478&lt;&gt;0),ATAN2(V478,W478),0),"")</f>
        <is>
          <t/>
        </is>
      </c>
      <c r="BK478" s="8" t="inlineStr">
        <f aca="false">IF(A478&lt;&gt;"",DEGREES(BJ478),"")</f>
        <is>
          <t/>
        </is>
      </c>
      <c r="BL478" s="8" t="inlineStr">
        <f aca="false">IF(A478&lt;&gt;"",SQRT(SUMSQ(Y478:AA478)),"")</f>
        <is>
          <t/>
        </is>
      </c>
      <c r="BM478" s="8" t="inlineStr">
        <f aca="false">IF(A478&lt;&gt;"",IF(BL478&lt;&gt;0,ACOS(AA478/BL478),0),"")</f>
        <is>
          <t/>
        </is>
      </c>
      <c r="BN478" s="8" t="inlineStr">
        <f aca="false">IF(A478&lt;&gt;"",DEGREES(BM478),"")</f>
        <is>
          <t/>
        </is>
      </c>
      <c r="BO478" s="8" t="inlineStr">
        <f aca="false">IF(A478&lt;&gt;"",IF(OR(Y478&lt;&gt;0,Z478&lt;&gt;0),ATAN2(Y478,Z478),0),"")</f>
        <is>
          <t/>
        </is>
      </c>
      <c r="BP478" s="8" t="inlineStr">
        <f aca="false">IF(A478&lt;&gt;"",DEGREES(BO478),"")</f>
        <is>
          <t/>
        </is>
      </c>
      <c r="BQ478" s="8" t="inlineStr">
        <f aca="false">IF(A478&lt;&gt;"",SQRT(SUMSQ(AB478:AD478)),"")</f>
        <is>
          <t/>
        </is>
      </c>
      <c r="BR478" s="8" t="inlineStr">
        <f aca="false">IF(A478&lt;&gt;"",IF(BQ478&lt;&gt;0,ACOS(AD478/BQ478),0),"")</f>
        <is>
          <t/>
        </is>
      </c>
      <c r="BS478" s="8" t="inlineStr">
        <f aca="false">IF(A478&lt;&gt;"",DEGREES(BR478),"")</f>
        <is>
          <t/>
        </is>
      </c>
      <c r="BT478" s="8" t="inlineStr">
        <f aca="false">IF(A478&lt;&gt;"",IF(OR(AB478&lt;&gt;0,AC478&lt;&gt;0),ATAN2(AB478,AC478),0),"")</f>
        <is>
          <t/>
        </is>
      </c>
      <c r="BU478" s="8" t="inlineStr">
        <f aca="false">IF(A478&lt;&gt;"",DEGREES(BT478),"")</f>
        <is>
          <t/>
        </is>
      </c>
      <c r="BV478" s="8" t="inlineStr">
        <f aca="false">IF(A478&lt;&gt;"",SQRT(SUMSQ(AE478:AG478)),"")</f>
        <is>
          <t/>
        </is>
      </c>
      <c r="BW478" s="8" t="inlineStr">
        <f aca="false">IF(A478&lt;&gt;"",IF(BV478&lt;&gt;0,ACOS(AG478/BV478),0),"")</f>
        <is>
          <t/>
        </is>
      </c>
      <c r="BX478" s="8" t="inlineStr">
        <f aca="false">IF(A478&lt;&gt;"",DEGREES(BW478),"")</f>
        <is>
          <t/>
        </is>
      </c>
      <c r="BY478" s="8" t="inlineStr">
        <f aca="false">IF(A478&lt;&gt;"",IF(OR(AF478&lt;&gt;0,AG478&lt;&gt;0),ATAN2(AF478,AG478),0),"")</f>
        <is>
          <t/>
        </is>
      </c>
      <c r="BZ478" s="8" t="inlineStr">
        <f aca="false">IF(A478&lt;&gt;"",DEGREES(BY478),"")</f>
        <is>
          <t/>
        </is>
      </c>
      <c r="CA478" s="0" t="inlineStr">
        <f aca="false">IF(A478&lt;&gt;"",IF(AND(AI478&lt;Parameters!$B$11,AI478&gt;Parameters!$B$12,AN478&lt;Parameters!$B$11,AN478&gt;Parameters!$B$12,AS478&lt;Parameters!$B$11,AS478&gt;Parameters!$B$12,AX478&lt;Parameters!$B$11,AX478&gt;Parameters!$B$12,BC478&lt;Parameters!$B$11,BC478&gt;Parameters!$B$12,BM478&lt;Parameters!$B$11,BM478&gt;Parameters!$B$12,BR478&lt;Parameters!$B$11,BR478&gt;Parameters!$B$12,BW478&lt;Parameters!$B$11,BW478&gt;Parameters!$B$12),1,0),"")</f>
        <is>
          <t/>
        </is>
      </c>
      <c r="CB478" s="0" t="inlineStr">
        <f aca="false">IF(A478&lt;&gt;"",IF(OR(AI478&lt;Parameters!$B$12,AI478&gt;Parameters!$B$11),0,1),"")</f>
        <is>
          <t/>
        </is>
      </c>
      <c r="CC478" s="0" t="inlineStr">
        <f aca="false">IF(A478&lt;&gt;"",IF(OR(AN478&lt;Parameters!$B$12,AN478&gt;Parameters!$B$11),0,1),"")</f>
        <is>
          <t/>
        </is>
      </c>
      <c r="CD478" s="0" t="inlineStr">
        <f aca="false">IF(A478&lt;&gt;"",IF(OR(AS478&lt;Parameters!$B$12,AS478&gt;Parameters!$B$11),0,1),"")</f>
        <is>
          <t/>
        </is>
      </c>
      <c r="CE478" s="0" t="inlineStr">
        <f aca="false">IF(A478&lt;&gt;"",IF(OR(AX478&lt;Parameters!$B$12,AX478&gt;Parameters!$B$11),0,1),"")</f>
        <is>
          <t/>
        </is>
      </c>
      <c r="CF478" s="0" t="inlineStr">
        <f aca="false">IF(A478&lt;&gt;"",IF(OR(BC478&lt;Parameters!$B$12,BC478&gt;Parameters!$B$11),0,1),"")</f>
        <is>
          <t/>
        </is>
      </c>
      <c r="CG478" s="0" t="inlineStr">
        <f aca="false">IF(A478&lt;&gt;"",IF(OR(BH478&lt;Parameters!$B$12,BH478&gt;Parameters!$B$11),0,1),"")</f>
        <is>
          <t/>
        </is>
      </c>
      <c r="CH478" s="0" t="inlineStr">
        <f aca="false">IF(A478&lt;&gt;"",IF(OR(BM478&lt;Parameters!$B$12,BM478&gt;Parameters!$B$11),0,1),"")</f>
        <is>
          <t/>
        </is>
      </c>
      <c r="CI478" s="0" t="inlineStr">
        <f aca="false">IF(A478&lt;&gt;"",IF(OR(BR478&lt;Parameters!$B$12,BR478&gt;Parameters!$B$11),0,1),"")</f>
        <is>
          <t/>
        </is>
      </c>
      <c r="CJ478" s="0" t="inlineStr">
        <f aca="false">IF(A478&lt;&gt;"",IF(OR(BW478&lt;Parameters!$B$12,BW478&gt;Parameters!$B$11),0,1),"")</f>
        <is>
          <t/>
        </is>
      </c>
      <c r="CK478" s="26" t="inlineStr">
        <f aca="false">IF(A478&lt;&gt;"",SUM(CB478:CJ478)/9,"")</f>
        <is>
          <t/>
        </is>
      </c>
      <c r="CL478" s="0" t="inlineStr">
        <f aca="false">IF(A478&lt;&gt;"",CK478*9,"")</f>
        <is>
          <t/>
        </is>
      </c>
      <c r="CM478" s="8" t="inlineStr">
        <f aca="false">IF(A478&lt;&gt;"",TEXT(B478,CM$2)&amp;" "&amp;TEXT(A478,CM$2),"")</f>
        <is>
          <t/>
        </is>
      </c>
    </row>
    <row r="479" customFormat="false" ht="15" hidden="false" customHeight="false" outlineLevel="0" collapsed="false">
      <c r="A479" s="0" t="inlineStr">
        <f aca="false">IF(OR(B478&lt;Parameters!$K$12,A478&lt;Parameters!$K$12),IF(A478&lt;Parameters!$K$12,A478+1,0),"")</f>
        <is>
          <t/>
        </is>
      </c>
      <c r="B479" s="0" t="inlineStr">
        <f aca="false">IF(A479&lt;&gt;"",IF(A479=0,B478+1,B478),"")</f>
        <is>
          <t/>
        </is>
      </c>
      <c r="C479" s="24" t="inlineStr">
        <f aca="false">IF(A479&lt;&gt;"",-_phi*(A479+0.5),"")</f>
        <is>
          <t/>
        </is>
      </c>
      <c r="D479" s="8" t="inlineStr">
        <f aca="false">IF(A479&lt;&gt;"",DEGREES(C479),"")</f>
        <is>
          <t/>
        </is>
      </c>
      <c r="E479" s="24" t="inlineStr">
        <f aca="false">IF(A479&lt;&gt;"",_phi*(B479+0.5),"")</f>
        <is>
          <t/>
        </is>
      </c>
      <c r="F479" s="8" t="inlineStr">
        <f aca="false">IF(A479&lt;&gt;"",DEGREES(E479),"")</f>
        <is>
          <t/>
        </is>
      </c>
      <c r="G479" s="8" t="inlineStr">
        <f aca="false">IF(A479&lt;&gt;"",LOOKUP(A479,h!$A$3:$A$30,h!$D$3:$D$30),"")</f>
        <is>
          <t/>
        </is>
      </c>
      <c r="H479" s="8" t="inlineStr">
        <f aca="false">IF(A479&lt;&gt;"",LOOKUP(B479,h!$A$3:$A$30,h!$D$3:$D$30),"")</f>
        <is>
          <t/>
        </is>
      </c>
      <c r="I479" s="8" t="inlineStr">
        <f aca="false">IF(A479&lt;&gt;"",_zif,"")</f>
        <is>
          <t/>
        </is>
      </c>
      <c r="J479" s="8" t="inlineStr">
        <f aca="false">IF(A479&lt;&gt;"",$G479+'v1 Frame'!D$3*COS($C479)+'v1 Frame'!E$3*SIN($C479)*SIN($E479)+'v1 Frame'!F$3*SIN($C479)*COS($E479),"")</f>
        <is>
          <t/>
        </is>
      </c>
      <c r="K479" s="8" t="inlineStr">
        <f aca="false">IF(A479&lt;&gt;"",$H479+'v1 Frame'!E$3*COS($E479)-'v1 Frame'!F$3*SIN($E479),"")</f>
        <is>
          <t/>
        </is>
      </c>
      <c r="L479" s="8" t="inlineStr">
        <f aca="false">IF(A479&lt;&gt;"",$I479-'v1 Frame'!D$3*SIN($C479)+'v1 Frame'!E$3*COS($C479)*SIN($E479)+'v1 Frame'!F$3*COS($C479)*COS($E479),"")</f>
        <is>
          <t/>
        </is>
      </c>
      <c r="M479" s="8" t="inlineStr">
        <f aca="false">IF(A479&lt;&gt;"",$G479+'v1 Frame'!G$3*COS($C479)+'v1 Frame'!H$3*SIN($C479)*SIN($E479)+'v1 Frame'!I$3*SIN($C479)*COS($E479),"")</f>
        <is>
          <t/>
        </is>
      </c>
      <c r="N479" s="8" t="inlineStr">
        <f aca="false">IF(A479&lt;&gt;"",$H479+'v1 Frame'!H$3*COS($E479)-'v1 Frame'!I$3*SIN($E479),"")</f>
        <is>
          <t/>
        </is>
      </c>
      <c r="O479" s="8" t="inlineStr">
        <f aca="false">IF(A479&lt;&gt;"",$I479-'v1 Frame'!G$3*SIN($C479)+'v1 Frame'!H$3*COS($C479)*SIN($E479)+'v1 Frame'!I$3*COS($C479)*COS($E479),"")</f>
        <is>
          <t/>
        </is>
      </c>
      <c r="P479" s="8" t="inlineStr">
        <f aca="false">IF(A479&lt;&gt;"",$G479+'v1 Frame'!J$3*COS($C479)+'v1 Frame'!K$3*SIN($C479)*SIN($E479)+'v1 Frame'!L$3*SIN($C479)*COS($E479),"")</f>
        <is>
          <t/>
        </is>
      </c>
      <c r="Q479" s="8" t="inlineStr">
        <f aca="false">IF(A479&lt;&gt;"",$H479+'v1 Frame'!K$3*COS($E479)-'v1 Frame'!L$3*SIN($E479),"")</f>
        <is>
          <t/>
        </is>
      </c>
      <c r="R479" s="8" t="inlineStr">
        <f aca="false">IF(A479&lt;&gt;"",$I479-'v1 Frame'!J$3*SIN($C479)+'v1 Frame'!K$3*COS($C479)*SIN($E479)+'v1 Frame'!L$3*COS($C479)*COS($E479),"")</f>
        <is>
          <t/>
        </is>
      </c>
      <c r="S479" s="8" t="inlineStr">
        <f aca="false">IF(A479&lt;&gt;"",$G479+'v1 Frame'!M$3*COS($C479)+'v1 Frame'!N$3*SIN($C479)*SIN($E479)+'v1 Frame'!O$3*SIN($C479)*COS($E479),"")</f>
        <is>
          <t/>
        </is>
      </c>
      <c r="T479" s="8" t="inlineStr">
        <f aca="false">IF(A479&lt;&gt;"",$H479+'v1 Frame'!N$3*COS($E479)-'v1 Frame'!O$3*SIN($E479),"")</f>
        <is>
          <t/>
        </is>
      </c>
      <c r="U479" s="8" t="inlineStr">
        <f aca="false">IF(A479&lt;&gt;"",$I479-'v1 Frame'!M$3*SIN($C479)+'v1 Frame'!N$3*COS($C479)*SIN($E479)+'v1 Frame'!O$3*COS($C479)*COS($E479),"")</f>
        <is>
          <t/>
        </is>
      </c>
      <c r="V479" s="8" t="inlineStr">
        <f aca="false">IF(A479&lt;&gt;"",$G479+'v1 Frame'!P$3*COS($C479)+'v1 Frame'!Q$3*SIN($C479)*SIN($E479)+'v1 Frame'!R$3*SIN($C479)*COS($E479),"")</f>
        <is>
          <t/>
        </is>
      </c>
      <c r="W479" s="8" t="inlineStr">
        <f aca="false">IF(A479&lt;&gt;"",$H479+'v1 Frame'!Q$3*COS($E479)-'v1 Frame'!R$3*SIN($E479),"")</f>
        <is>
          <t/>
        </is>
      </c>
      <c r="X479" s="8" t="inlineStr">
        <f aca="false">IF(A479&lt;&gt;"",$I479-'v1 Frame'!P$3*SIN($C479)+'v1 Frame'!Q$3*COS($C479)*SIN($E479)+'v1 Frame'!R$3*COS($C479)*COS($E479),"")</f>
        <is>
          <t/>
        </is>
      </c>
      <c r="Y479" s="8" t="inlineStr">
        <f aca="false">IF(A479&lt;&gt;"",$G479+'v1 Frame'!S$3*COS($C479)+'v1 Frame'!T$3*SIN($C479)*SIN($E479)+'v1 Frame'!U$3*SIN($C479)*COS($E479),"")</f>
        <is>
          <t/>
        </is>
      </c>
      <c r="Z479" s="8" t="inlineStr">
        <f aca="false">IF(A479&lt;&gt;"",$H479+'v1 Frame'!T$3*COS($E479)-'v1 Frame'!U$3*SIN($E479),"")</f>
        <is>
          <t/>
        </is>
      </c>
      <c r="AA479" s="8" t="inlineStr">
        <f aca="false">IF(A479&lt;&gt;"",$I479-'v1 Frame'!S$3*SIN($C479)+'v1 Frame'!T$3*COS($C479)*SIN($E479)+'v1 Frame'!U$3*COS($C479)*COS($E479),"")</f>
        <is>
          <t/>
        </is>
      </c>
      <c r="AB479" s="8" t="inlineStr">
        <f aca="false">IF(A479&lt;&gt;"",$G479+'v1 Frame'!V$3*COS($C479)+'v1 Frame'!W$3*SIN($C479)*SIN($E479)+'v1 Frame'!X$3*SIN($C479)*COS($E479),"")</f>
        <is>
          <t/>
        </is>
      </c>
      <c r="AC479" s="8" t="inlineStr">
        <f aca="false">IF(A479&lt;&gt;"",$H479+'v1 Frame'!W$3*COS($E479)-'v1 Frame'!X$3*SIN($E479),"")</f>
        <is>
          <t/>
        </is>
      </c>
      <c r="AD479" s="8" t="inlineStr">
        <f aca="false">IF(A479&lt;&gt;"",$I479-'v1 Frame'!V$3*SIN($C479)+'v1 Frame'!W$3*COS($C479)*SIN($E479)+'v1 Frame'!X$3*COS($C479)*COS($E479),"")</f>
        <is>
          <t/>
        </is>
      </c>
      <c r="AE479" s="25" t="inlineStr">
        <f aca="false">IF(A479&lt;&gt;"",$G479+'v1 Frame'!Y$3*COS($C479)+'v1 Frame'!Z$3*SIN($C479)*SIN($E479)+'v1 Frame'!AA$3*SIN($C479)*COS($E479),"")</f>
        <is>
          <t/>
        </is>
      </c>
      <c r="AF479" s="25" t="inlineStr">
        <f aca="false">IF(A479&lt;&gt;"",$H479+'v1 Frame'!Z$3*COS($E479)-'v1 Frame'!AA$3*SIN($E479),"")</f>
        <is>
          <t/>
        </is>
      </c>
      <c r="AG479" s="25" t="inlineStr">
        <f aca="false">IF(A479&lt;&gt;"",$I479-'v1 Frame'!Y$3*SIN($C479)+'v1 Frame'!Z$3*COS($C479)*SIN($E479)+'v1 Frame'!AA$3*COS($C479)*COS($E479),"")</f>
        <is>
          <t/>
        </is>
      </c>
      <c r="AH479" s="8" t="inlineStr">
        <f aca="false">IF(A479&lt;&gt;"",SQRT(SUMSQ(G479:I479)),"")</f>
        <is>
          <t/>
        </is>
      </c>
      <c r="AI479" s="8" t="inlineStr">
        <f aca="false">IF(A479&lt;&gt;"",IF(AH479&lt;&gt;0,ACOS(I479/AH479),0),"")</f>
        <is>
          <t/>
        </is>
      </c>
      <c r="AJ479" s="8" t="inlineStr">
        <f aca="false">IF(A479&lt;&gt;"",DEGREES(AI479),"")</f>
        <is>
          <t/>
        </is>
      </c>
      <c r="AK479" s="8" t="inlineStr">
        <f aca="false">IF(A479&lt;&gt;"",IF(OR(G479&lt;&gt;0,H479&lt;&gt;0),ATAN2(G479,H479),0),"")</f>
        <is>
          <t/>
        </is>
      </c>
      <c r="AL479" s="8" t="inlineStr">
        <f aca="false">IF(A479&lt;&gt;"",DEGREES(AK479),"")</f>
        <is>
          <t/>
        </is>
      </c>
      <c r="AM479" s="8" t="inlineStr">
        <f aca="false">IF(A479&lt;&gt;"",SQRT(SUMSQ(J479:L479)),"")</f>
        <is>
          <t/>
        </is>
      </c>
      <c r="AN479" s="8" t="inlineStr">
        <f aca="false">IF(A479&lt;&gt;"",IF(AM479&lt;&gt;0,ACOS(L479/AM479),0),"")</f>
        <is>
          <t/>
        </is>
      </c>
      <c r="AO479" s="8" t="inlineStr">
        <f aca="false">IF(A479&lt;&gt;"",DEGREES(AN479),"")</f>
        <is>
          <t/>
        </is>
      </c>
      <c r="AP479" s="8" t="inlineStr">
        <f aca="false">IF(A479&lt;&gt;"",IF(OR(J479&lt;&gt;0,K479&lt;&gt;0),ATAN2(J479,K479),0),"")</f>
        <is>
          <t/>
        </is>
      </c>
      <c r="AQ479" s="8" t="inlineStr">
        <f aca="false">IF(A479&lt;&gt;"",DEGREES(AP479),"")</f>
        <is>
          <t/>
        </is>
      </c>
      <c r="AR479" s="8" t="inlineStr">
        <f aca="false">IF(A479&lt;&gt;"",SQRT(SUMSQ(M479:O479)),"")</f>
        <is>
          <t/>
        </is>
      </c>
      <c r="AS479" s="8" t="inlineStr">
        <f aca="false">IF(A479&lt;&gt;"",IF(AR479&lt;&gt;0,ACOS(O479/AR479),0),"")</f>
        <is>
          <t/>
        </is>
      </c>
      <c r="AT479" s="8" t="inlineStr">
        <f aca="false">IF(A479&lt;&gt;"",DEGREES(AS479),"")</f>
        <is>
          <t/>
        </is>
      </c>
      <c r="AU479" s="8" t="inlineStr">
        <f aca="false">IF(A479&lt;&gt;"",IF(OR(M479&lt;&gt;0,N479&lt;&gt;0),ATAN2(M479,N479),0),"")</f>
        <is>
          <t/>
        </is>
      </c>
      <c r="AV479" s="8" t="inlineStr">
        <f aca="false">IF(A479&lt;&gt;"",DEGREES(AU479),"")</f>
        <is>
          <t/>
        </is>
      </c>
      <c r="AW479" s="8" t="inlineStr">
        <f aca="false">IF(A479&lt;&gt;"",SQRT(SUMSQ(P479:R479)),"")</f>
        <is>
          <t/>
        </is>
      </c>
      <c r="AX479" s="8" t="inlineStr">
        <f aca="false">IF(A479&lt;&gt;"",IF(AW479&lt;&gt;0,ACOS(R479/AW479),0),"")</f>
        <is>
          <t/>
        </is>
      </c>
      <c r="AY479" s="8" t="inlineStr">
        <f aca="false">IF(A479&lt;&gt;"",DEGREES(AX479),"")</f>
        <is>
          <t/>
        </is>
      </c>
      <c r="AZ479" s="8" t="inlineStr">
        <f aca="false">IF(A479&lt;&gt;"",IF(OR(P479&lt;&gt;0,Q479&lt;&gt;0),ATAN2(P479,Q479),0),"")</f>
        <is>
          <t/>
        </is>
      </c>
      <c r="BA479" s="8" t="inlineStr">
        <f aca="false">IF(A479&lt;&gt;"",DEGREES(AZ479),"")</f>
        <is>
          <t/>
        </is>
      </c>
      <c r="BB479" s="8" t="inlineStr">
        <f aca="false">IF(A479&lt;&gt;"",SQRT(SUMSQ(S479:U479)),"")</f>
        <is>
          <t/>
        </is>
      </c>
      <c r="BC479" s="8" t="inlineStr">
        <f aca="false">IF(A479&lt;&gt;"",IF(BB479&lt;&gt;0,ACOS(U479/BB479),0),"")</f>
        <is>
          <t/>
        </is>
      </c>
      <c r="BD479" s="8" t="inlineStr">
        <f aca="false">IF(A479&lt;&gt;"",DEGREES(BC479),"")</f>
        <is>
          <t/>
        </is>
      </c>
      <c r="BE479" s="8" t="inlineStr">
        <f aca="false">IF(A479&lt;&gt;"",IF(OR(S479&lt;&gt;0,T479&lt;&gt;0),ATAN2(S479,T479),0),"")</f>
        <is>
          <t/>
        </is>
      </c>
      <c r="BF479" s="8" t="inlineStr">
        <f aca="false">IF(A479&lt;&gt;"",DEGREES(BE479),"")</f>
        <is>
          <t/>
        </is>
      </c>
      <c r="BG479" s="8" t="inlineStr">
        <f aca="false">IF(A479&lt;&gt;"",SQRT(SUMSQ(V479:X479)),"")</f>
        <is>
          <t/>
        </is>
      </c>
      <c r="BH479" s="8" t="inlineStr">
        <f aca="false">IF(A479&lt;&gt;"",IF(BG479&lt;&gt;0,ACOS(X479/BG479),0),"")</f>
        <is>
          <t/>
        </is>
      </c>
      <c r="BI479" s="8" t="inlineStr">
        <f aca="false">IF(A479&lt;&gt;"",DEGREES(BH479),"")</f>
        <is>
          <t/>
        </is>
      </c>
      <c r="BJ479" s="8" t="inlineStr">
        <f aca="false">IF(A479&lt;&gt;"",IF(OR(V479&lt;&gt;0,W479&lt;&gt;0),ATAN2(V479,W479),0),"")</f>
        <is>
          <t/>
        </is>
      </c>
      <c r="BK479" s="8" t="inlineStr">
        <f aca="false">IF(A479&lt;&gt;"",DEGREES(BJ479),"")</f>
        <is>
          <t/>
        </is>
      </c>
      <c r="BL479" s="8" t="inlineStr">
        <f aca="false">IF(A479&lt;&gt;"",SQRT(SUMSQ(Y479:AA479)),"")</f>
        <is>
          <t/>
        </is>
      </c>
      <c r="BM479" s="8" t="inlineStr">
        <f aca="false">IF(A479&lt;&gt;"",IF(BL479&lt;&gt;0,ACOS(AA479/BL479),0),"")</f>
        <is>
          <t/>
        </is>
      </c>
      <c r="BN479" s="8" t="inlineStr">
        <f aca="false">IF(A479&lt;&gt;"",DEGREES(BM479),"")</f>
        <is>
          <t/>
        </is>
      </c>
      <c r="BO479" s="8" t="inlineStr">
        <f aca="false">IF(A479&lt;&gt;"",IF(OR(Y479&lt;&gt;0,Z479&lt;&gt;0),ATAN2(Y479,Z479),0),"")</f>
        <is>
          <t/>
        </is>
      </c>
      <c r="BP479" s="8" t="inlineStr">
        <f aca="false">IF(A479&lt;&gt;"",DEGREES(BO479),"")</f>
        <is>
          <t/>
        </is>
      </c>
      <c r="BQ479" s="8" t="inlineStr">
        <f aca="false">IF(A479&lt;&gt;"",SQRT(SUMSQ(AB479:AD479)),"")</f>
        <is>
          <t/>
        </is>
      </c>
      <c r="BR479" s="8" t="inlineStr">
        <f aca="false">IF(A479&lt;&gt;"",IF(BQ479&lt;&gt;0,ACOS(AD479/BQ479),0),"")</f>
        <is>
          <t/>
        </is>
      </c>
      <c r="BS479" s="8" t="inlineStr">
        <f aca="false">IF(A479&lt;&gt;"",DEGREES(BR479),"")</f>
        <is>
          <t/>
        </is>
      </c>
      <c r="BT479" s="8" t="inlineStr">
        <f aca="false">IF(A479&lt;&gt;"",IF(OR(AB479&lt;&gt;0,AC479&lt;&gt;0),ATAN2(AB479,AC479),0),"")</f>
        <is>
          <t/>
        </is>
      </c>
      <c r="BU479" s="8" t="inlineStr">
        <f aca="false">IF(A479&lt;&gt;"",DEGREES(BT479),"")</f>
        <is>
          <t/>
        </is>
      </c>
      <c r="BV479" s="8" t="inlineStr">
        <f aca="false">IF(A479&lt;&gt;"",SQRT(SUMSQ(AE479:AG479)),"")</f>
        <is>
          <t/>
        </is>
      </c>
      <c r="BW479" s="8" t="inlineStr">
        <f aca="false">IF(A479&lt;&gt;"",IF(BV479&lt;&gt;0,ACOS(AG479/BV479),0),"")</f>
        <is>
          <t/>
        </is>
      </c>
      <c r="BX479" s="8" t="inlineStr">
        <f aca="false">IF(A479&lt;&gt;"",DEGREES(BW479),"")</f>
        <is>
          <t/>
        </is>
      </c>
      <c r="BY479" s="8" t="inlineStr">
        <f aca="false">IF(A479&lt;&gt;"",IF(OR(AF479&lt;&gt;0,AG479&lt;&gt;0),ATAN2(AF479,AG479),0),"")</f>
        <is>
          <t/>
        </is>
      </c>
      <c r="BZ479" s="8" t="inlineStr">
        <f aca="false">IF(A479&lt;&gt;"",DEGREES(BY479),"")</f>
        <is>
          <t/>
        </is>
      </c>
      <c r="CA479" s="0" t="inlineStr">
        <f aca="false">IF(A479&lt;&gt;"",IF(AND(AI479&lt;Parameters!$B$11,AI479&gt;Parameters!$B$12,AN479&lt;Parameters!$B$11,AN479&gt;Parameters!$B$12,AS479&lt;Parameters!$B$11,AS479&gt;Parameters!$B$12,AX479&lt;Parameters!$B$11,AX479&gt;Parameters!$B$12,BC479&lt;Parameters!$B$11,BC479&gt;Parameters!$B$12,BM479&lt;Parameters!$B$11,BM479&gt;Parameters!$B$12,BR479&lt;Parameters!$B$11,BR479&gt;Parameters!$B$12,BW479&lt;Parameters!$B$11,BW479&gt;Parameters!$B$12),1,0),"")</f>
        <is>
          <t/>
        </is>
      </c>
      <c r="CB479" s="0" t="inlineStr">
        <f aca="false">IF(A479&lt;&gt;"",IF(OR(AI479&lt;Parameters!$B$12,AI479&gt;Parameters!$B$11),0,1),"")</f>
        <is>
          <t/>
        </is>
      </c>
      <c r="CC479" s="0" t="inlineStr">
        <f aca="false">IF(A479&lt;&gt;"",IF(OR(AN479&lt;Parameters!$B$12,AN479&gt;Parameters!$B$11),0,1),"")</f>
        <is>
          <t/>
        </is>
      </c>
      <c r="CD479" s="0" t="inlineStr">
        <f aca="false">IF(A479&lt;&gt;"",IF(OR(AS479&lt;Parameters!$B$12,AS479&gt;Parameters!$B$11),0,1),"")</f>
        <is>
          <t/>
        </is>
      </c>
      <c r="CE479" s="0" t="inlineStr">
        <f aca="false">IF(A479&lt;&gt;"",IF(OR(AX479&lt;Parameters!$B$12,AX479&gt;Parameters!$B$11),0,1),"")</f>
        <is>
          <t/>
        </is>
      </c>
      <c r="CF479" s="0" t="inlineStr">
        <f aca="false">IF(A479&lt;&gt;"",IF(OR(BC479&lt;Parameters!$B$12,BC479&gt;Parameters!$B$11),0,1),"")</f>
        <is>
          <t/>
        </is>
      </c>
      <c r="CG479" s="0" t="inlineStr">
        <f aca="false">IF(A479&lt;&gt;"",IF(OR(BH479&lt;Parameters!$B$12,BH479&gt;Parameters!$B$11),0,1),"")</f>
        <is>
          <t/>
        </is>
      </c>
      <c r="CH479" s="0" t="inlineStr">
        <f aca="false">IF(A479&lt;&gt;"",IF(OR(BM479&lt;Parameters!$B$12,BM479&gt;Parameters!$B$11),0,1),"")</f>
        <is>
          <t/>
        </is>
      </c>
      <c r="CI479" s="0" t="inlineStr">
        <f aca="false">IF(A479&lt;&gt;"",IF(OR(BR479&lt;Parameters!$B$12,BR479&gt;Parameters!$B$11),0,1),"")</f>
        <is>
          <t/>
        </is>
      </c>
      <c r="CJ479" s="0" t="inlineStr">
        <f aca="false">IF(A479&lt;&gt;"",IF(OR(BW479&lt;Parameters!$B$12,BW479&gt;Parameters!$B$11),0,1),"")</f>
        <is>
          <t/>
        </is>
      </c>
      <c r="CK479" s="26" t="inlineStr">
        <f aca="false">IF(A479&lt;&gt;"",SUM(CB479:CJ479)/9,"")</f>
        <is>
          <t/>
        </is>
      </c>
      <c r="CL479" s="0" t="inlineStr">
        <f aca="false">IF(A479&lt;&gt;"",CK479*9,"")</f>
        <is>
          <t/>
        </is>
      </c>
      <c r="CM479" s="8" t="inlineStr">
        <f aca="false">IF(A479&lt;&gt;"",TEXT(B479,CM$2)&amp;" "&amp;TEXT(A479,CM$2),"")</f>
        <is>
          <t/>
        </is>
      </c>
    </row>
    <row r="480" customFormat="false" ht="15" hidden="false" customHeight="false" outlineLevel="0" collapsed="false">
      <c r="A480" s="0" t="inlineStr">
        <f aca="false">IF(OR(B479&lt;Parameters!$K$12,A479&lt;Parameters!$K$12),IF(A479&lt;Parameters!$K$12,A479+1,0),"")</f>
        <is>
          <t/>
        </is>
      </c>
      <c r="B480" s="0" t="inlineStr">
        <f aca="false">IF(A480&lt;&gt;"",IF(A480=0,B479+1,B479),"")</f>
        <is>
          <t/>
        </is>
      </c>
      <c r="C480" s="24" t="inlineStr">
        <f aca="false">IF(A480&lt;&gt;"",-_phi*(A480+0.5),"")</f>
        <is>
          <t/>
        </is>
      </c>
      <c r="D480" s="8" t="inlineStr">
        <f aca="false">IF(A480&lt;&gt;"",DEGREES(C480),"")</f>
        <is>
          <t/>
        </is>
      </c>
      <c r="E480" s="24" t="inlineStr">
        <f aca="false">IF(A480&lt;&gt;"",_phi*(B480+0.5),"")</f>
        <is>
          <t/>
        </is>
      </c>
      <c r="F480" s="8" t="inlineStr">
        <f aca="false">IF(A480&lt;&gt;"",DEGREES(E480),"")</f>
        <is>
          <t/>
        </is>
      </c>
      <c r="G480" s="8" t="inlineStr">
        <f aca="false">IF(A480&lt;&gt;"",LOOKUP(A480,h!$A$3:$A$30,h!$D$3:$D$30),"")</f>
        <is>
          <t/>
        </is>
      </c>
      <c r="H480" s="8" t="inlineStr">
        <f aca="false">IF(A480&lt;&gt;"",LOOKUP(B480,h!$A$3:$A$30,h!$D$3:$D$30),"")</f>
        <is>
          <t/>
        </is>
      </c>
      <c r="I480" s="8" t="inlineStr">
        <f aca="false">IF(A480&lt;&gt;"",_zif,"")</f>
        <is>
          <t/>
        </is>
      </c>
      <c r="J480" s="8" t="inlineStr">
        <f aca="false">IF(A480&lt;&gt;"",$G480+'v1 Frame'!D$3*COS($C480)+'v1 Frame'!E$3*SIN($C480)*SIN($E480)+'v1 Frame'!F$3*SIN($C480)*COS($E480),"")</f>
        <is>
          <t/>
        </is>
      </c>
      <c r="K480" s="8" t="inlineStr">
        <f aca="false">IF(A480&lt;&gt;"",$H480+'v1 Frame'!E$3*COS($E480)-'v1 Frame'!F$3*SIN($E480),"")</f>
        <is>
          <t/>
        </is>
      </c>
      <c r="L480" s="8" t="inlineStr">
        <f aca="false">IF(A480&lt;&gt;"",$I480-'v1 Frame'!D$3*SIN($C480)+'v1 Frame'!E$3*COS($C480)*SIN($E480)+'v1 Frame'!F$3*COS($C480)*COS($E480),"")</f>
        <is>
          <t/>
        </is>
      </c>
      <c r="M480" s="8" t="inlineStr">
        <f aca="false">IF(A480&lt;&gt;"",$G480+'v1 Frame'!G$3*COS($C480)+'v1 Frame'!H$3*SIN($C480)*SIN($E480)+'v1 Frame'!I$3*SIN($C480)*COS($E480),"")</f>
        <is>
          <t/>
        </is>
      </c>
      <c r="N480" s="8" t="inlineStr">
        <f aca="false">IF(A480&lt;&gt;"",$H480+'v1 Frame'!H$3*COS($E480)-'v1 Frame'!I$3*SIN($E480),"")</f>
        <is>
          <t/>
        </is>
      </c>
      <c r="O480" s="8" t="inlineStr">
        <f aca="false">IF(A480&lt;&gt;"",$I480-'v1 Frame'!G$3*SIN($C480)+'v1 Frame'!H$3*COS($C480)*SIN($E480)+'v1 Frame'!I$3*COS($C480)*COS($E480),"")</f>
        <is>
          <t/>
        </is>
      </c>
      <c r="P480" s="8" t="inlineStr">
        <f aca="false">IF(A480&lt;&gt;"",$G480+'v1 Frame'!J$3*COS($C480)+'v1 Frame'!K$3*SIN($C480)*SIN($E480)+'v1 Frame'!L$3*SIN($C480)*COS($E480),"")</f>
        <is>
          <t/>
        </is>
      </c>
      <c r="Q480" s="8" t="inlineStr">
        <f aca="false">IF(A480&lt;&gt;"",$H480+'v1 Frame'!K$3*COS($E480)-'v1 Frame'!L$3*SIN($E480),"")</f>
        <is>
          <t/>
        </is>
      </c>
      <c r="R480" s="8" t="inlineStr">
        <f aca="false">IF(A480&lt;&gt;"",$I480-'v1 Frame'!J$3*SIN($C480)+'v1 Frame'!K$3*COS($C480)*SIN($E480)+'v1 Frame'!L$3*COS($C480)*COS($E480),"")</f>
        <is>
          <t/>
        </is>
      </c>
      <c r="S480" s="8" t="inlineStr">
        <f aca="false">IF(A480&lt;&gt;"",$G480+'v1 Frame'!M$3*COS($C480)+'v1 Frame'!N$3*SIN($C480)*SIN($E480)+'v1 Frame'!O$3*SIN($C480)*COS($E480),"")</f>
        <is>
          <t/>
        </is>
      </c>
      <c r="T480" s="8" t="inlineStr">
        <f aca="false">IF(A480&lt;&gt;"",$H480+'v1 Frame'!N$3*COS($E480)-'v1 Frame'!O$3*SIN($E480),"")</f>
        <is>
          <t/>
        </is>
      </c>
      <c r="U480" s="8" t="inlineStr">
        <f aca="false">IF(A480&lt;&gt;"",$I480-'v1 Frame'!M$3*SIN($C480)+'v1 Frame'!N$3*COS($C480)*SIN($E480)+'v1 Frame'!O$3*COS($C480)*COS($E480),"")</f>
        <is>
          <t/>
        </is>
      </c>
      <c r="V480" s="8" t="inlineStr">
        <f aca="false">IF(A480&lt;&gt;"",$G480+'v1 Frame'!P$3*COS($C480)+'v1 Frame'!Q$3*SIN($C480)*SIN($E480)+'v1 Frame'!R$3*SIN($C480)*COS($E480),"")</f>
        <is>
          <t/>
        </is>
      </c>
      <c r="W480" s="8" t="inlineStr">
        <f aca="false">IF(A480&lt;&gt;"",$H480+'v1 Frame'!Q$3*COS($E480)-'v1 Frame'!R$3*SIN($E480),"")</f>
        <is>
          <t/>
        </is>
      </c>
      <c r="X480" s="8" t="inlineStr">
        <f aca="false">IF(A480&lt;&gt;"",$I480-'v1 Frame'!P$3*SIN($C480)+'v1 Frame'!Q$3*COS($C480)*SIN($E480)+'v1 Frame'!R$3*COS($C480)*COS($E480),"")</f>
        <is>
          <t/>
        </is>
      </c>
      <c r="Y480" s="8" t="inlineStr">
        <f aca="false">IF(A480&lt;&gt;"",$G480+'v1 Frame'!S$3*COS($C480)+'v1 Frame'!T$3*SIN($C480)*SIN($E480)+'v1 Frame'!U$3*SIN($C480)*COS($E480),"")</f>
        <is>
          <t/>
        </is>
      </c>
      <c r="Z480" s="8" t="inlineStr">
        <f aca="false">IF(A480&lt;&gt;"",$H480+'v1 Frame'!T$3*COS($E480)-'v1 Frame'!U$3*SIN($E480),"")</f>
        <is>
          <t/>
        </is>
      </c>
      <c r="AA480" s="8" t="inlineStr">
        <f aca="false">IF(A480&lt;&gt;"",$I480-'v1 Frame'!S$3*SIN($C480)+'v1 Frame'!T$3*COS($C480)*SIN($E480)+'v1 Frame'!U$3*COS($C480)*COS($E480),"")</f>
        <is>
          <t/>
        </is>
      </c>
      <c r="AB480" s="8" t="inlineStr">
        <f aca="false">IF(A480&lt;&gt;"",$G480+'v1 Frame'!V$3*COS($C480)+'v1 Frame'!W$3*SIN($C480)*SIN($E480)+'v1 Frame'!X$3*SIN($C480)*COS($E480),"")</f>
        <is>
          <t/>
        </is>
      </c>
      <c r="AC480" s="8" t="inlineStr">
        <f aca="false">IF(A480&lt;&gt;"",$H480+'v1 Frame'!W$3*COS($E480)-'v1 Frame'!X$3*SIN($E480),"")</f>
        <is>
          <t/>
        </is>
      </c>
      <c r="AD480" s="8" t="inlineStr">
        <f aca="false">IF(A480&lt;&gt;"",$I480-'v1 Frame'!V$3*SIN($C480)+'v1 Frame'!W$3*COS($C480)*SIN($E480)+'v1 Frame'!X$3*COS($C480)*COS($E480),"")</f>
        <is>
          <t/>
        </is>
      </c>
      <c r="AE480" s="25" t="inlineStr">
        <f aca="false">IF(A480&lt;&gt;"",$G480+'v1 Frame'!Y$3*COS($C480)+'v1 Frame'!Z$3*SIN($C480)*SIN($E480)+'v1 Frame'!AA$3*SIN($C480)*COS($E480),"")</f>
        <is>
          <t/>
        </is>
      </c>
      <c r="AF480" s="25" t="inlineStr">
        <f aca="false">IF(A480&lt;&gt;"",$H480+'v1 Frame'!Z$3*COS($E480)-'v1 Frame'!AA$3*SIN($E480),"")</f>
        <is>
          <t/>
        </is>
      </c>
      <c r="AG480" s="25" t="inlineStr">
        <f aca="false">IF(A480&lt;&gt;"",$I480-'v1 Frame'!Y$3*SIN($C480)+'v1 Frame'!Z$3*COS($C480)*SIN($E480)+'v1 Frame'!AA$3*COS($C480)*COS($E480),"")</f>
        <is>
          <t/>
        </is>
      </c>
      <c r="AH480" s="8" t="inlineStr">
        <f aca="false">IF(A480&lt;&gt;"",SQRT(SUMSQ(G480:I480)),"")</f>
        <is>
          <t/>
        </is>
      </c>
      <c r="AI480" s="8" t="inlineStr">
        <f aca="false">IF(A480&lt;&gt;"",IF(AH480&lt;&gt;0,ACOS(I480/AH480),0),"")</f>
        <is>
          <t/>
        </is>
      </c>
      <c r="AJ480" s="8" t="inlineStr">
        <f aca="false">IF(A480&lt;&gt;"",DEGREES(AI480),"")</f>
        <is>
          <t/>
        </is>
      </c>
      <c r="AK480" s="8" t="inlineStr">
        <f aca="false">IF(A480&lt;&gt;"",IF(OR(G480&lt;&gt;0,H480&lt;&gt;0),ATAN2(G480,H480),0),"")</f>
        <is>
          <t/>
        </is>
      </c>
      <c r="AL480" s="8" t="inlineStr">
        <f aca="false">IF(A480&lt;&gt;"",DEGREES(AK480),"")</f>
        <is>
          <t/>
        </is>
      </c>
      <c r="AM480" s="8" t="inlineStr">
        <f aca="false">IF(A480&lt;&gt;"",SQRT(SUMSQ(J480:L480)),"")</f>
        <is>
          <t/>
        </is>
      </c>
      <c r="AN480" s="8" t="inlineStr">
        <f aca="false">IF(A480&lt;&gt;"",IF(AM480&lt;&gt;0,ACOS(L480/AM480),0),"")</f>
        <is>
          <t/>
        </is>
      </c>
      <c r="AO480" s="8" t="inlineStr">
        <f aca="false">IF(A480&lt;&gt;"",DEGREES(AN480),"")</f>
        <is>
          <t/>
        </is>
      </c>
      <c r="AP480" s="8" t="inlineStr">
        <f aca="false">IF(A480&lt;&gt;"",IF(OR(J480&lt;&gt;0,K480&lt;&gt;0),ATAN2(J480,K480),0),"")</f>
        <is>
          <t/>
        </is>
      </c>
      <c r="AQ480" s="8" t="inlineStr">
        <f aca="false">IF(A480&lt;&gt;"",DEGREES(AP480),"")</f>
        <is>
          <t/>
        </is>
      </c>
      <c r="AR480" s="8" t="inlineStr">
        <f aca="false">IF(A480&lt;&gt;"",SQRT(SUMSQ(M480:O480)),"")</f>
        <is>
          <t/>
        </is>
      </c>
      <c r="AS480" s="8" t="inlineStr">
        <f aca="false">IF(A480&lt;&gt;"",IF(AR480&lt;&gt;0,ACOS(O480/AR480),0),"")</f>
        <is>
          <t/>
        </is>
      </c>
      <c r="AT480" s="8" t="inlineStr">
        <f aca="false">IF(A480&lt;&gt;"",DEGREES(AS480),"")</f>
        <is>
          <t/>
        </is>
      </c>
      <c r="AU480" s="8" t="inlineStr">
        <f aca="false">IF(A480&lt;&gt;"",IF(OR(M480&lt;&gt;0,N480&lt;&gt;0),ATAN2(M480,N480),0),"")</f>
        <is>
          <t/>
        </is>
      </c>
      <c r="AV480" s="8" t="inlineStr">
        <f aca="false">IF(A480&lt;&gt;"",DEGREES(AU480),"")</f>
        <is>
          <t/>
        </is>
      </c>
      <c r="AW480" s="8" t="inlineStr">
        <f aca="false">IF(A480&lt;&gt;"",SQRT(SUMSQ(P480:R480)),"")</f>
        <is>
          <t/>
        </is>
      </c>
      <c r="AX480" s="8" t="inlineStr">
        <f aca="false">IF(A480&lt;&gt;"",IF(AW480&lt;&gt;0,ACOS(R480/AW480),0),"")</f>
        <is>
          <t/>
        </is>
      </c>
      <c r="AY480" s="8" t="inlineStr">
        <f aca="false">IF(A480&lt;&gt;"",DEGREES(AX480),"")</f>
        <is>
          <t/>
        </is>
      </c>
      <c r="AZ480" s="8" t="inlineStr">
        <f aca="false">IF(A480&lt;&gt;"",IF(OR(P480&lt;&gt;0,Q480&lt;&gt;0),ATAN2(P480,Q480),0),"")</f>
        <is>
          <t/>
        </is>
      </c>
      <c r="BA480" s="8" t="inlineStr">
        <f aca="false">IF(A480&lt;&gt;"",DEGREES(AZ480),"")</f>
        <is>
          <t/>
        </is>
      </c>
      <c r="BB480" s="8" t="inlineStr">
        <f aca="false">IF(A480&lt;&gt;"",SQRT(SUMSQ(S480:U480)),"")</f>
        <is>
          <t/>
        </is>
      </c>
      <c r="BC480" s="8" t="inlineStr">
        <f aca="false">IF(A480&lt;&gt;"",IF(BB480&lt;&gt;0,ACOS(U480/BB480),0),"")</f>
        <is>
          <t/>
        </is>
      </c>
      <c r="BD480" s="8" t="inlineStr">
        <f aca="false">IF(A480&lt;&gt;"",DEGREES(BC480),"")</f>
        <is>
          <t/>
        </is>
      </c>
      <c r="BE480" s="8" t="inlineStr">
        <f aca="false">IF(A480&lt;&gt;"",IF(OR(S480&lt;&gt;0,T480&lt;&gt;0),ATAN2(S480,T480),0),"")</f>
        <is>
          <t/>
        </is>
      </c>
      <c r="BF480" s="8" t="inlineStr">
        <f aca="false">IF(A480&lt;&gt;"",DEGREES(BE480),"")</f>
        <is>
          <t/>
        </is>
      </c>
      <c r="BG480" s="8" t="inlineStr">
        <f aca="false">IF(A480&lt;&gt;"",SQRT(SUMSQ(V480:X480)),"")</f>
        <is>
          <t/>
        </is>
      </c>
      <c r="BH480" s="8" t="inlineStr">
        <f aca="false">IF(A480&lt;&gt;"",IF(BG480&lt;&gt;0,ACOS(X480/BG480),0),"")</f>
        <is>
          <t/>
        </is>
      </c>
      <c r="BI480" s="8" t="inlineStr">
        <f aca="false">IF(A480&lt;&gt;"",DEGREES(BH480),"")</f>
        <is>
          <t/>
        </is>
      </c>
      <c r="BJ480" s="8" t="inlineStr">
        <f aca="false">IF(A480&lt;&gt;"",IF(OR(V480&lt;&gt;0,W480&lt;&gt;0),ATAN2(V480,W480),0),"")</f>
        <is>
          <t/>
        </is>
      </c>
      <c r="BK480" s="8" t="inlineStr">
        <f aca="false">IF(A480&lt;&gt;"",DEGREES(BJ480),"")</f>
        <is>
          <t/>
        </is>
      </c>
      <c r="BL480" s="8" t="inlineStr">
        <f aca="false">IF(A480&lt;&gt;"",SQRT(SUMSQ(Y480:AA480)),"")</f>
        <is>
          <t/>
        </is>
      </c>
      <c r="BM480" s="8" t="inlineStr">
        <f aca="false">IF(A480&lt;&gt;"",IF(BL480&lt;&gt;0,ACOS(AA480/BL480),0),"")</f>
        <is>
          <t/>
        </is>
      </c>
      <c r="BN480" s="8" t="inlineStr">
        <f aca="false">IF(A480&lt;&gt;"",DEGREES(BM480),"")</f>
        <is>
          <t/>
        </is>
      </c>
      <c r="BO480" s="8" t="inlineStr">
        <f aca="false">IF(A480&lt;&gt;"",IF(OR(Y480&lt;&gt;0,Z480&lt;&gt;0),ATAN2(Y480,Z480),0),"")</f>
        <is>
          <t/>
        </is>
      </c>
      <c r="BP480" s="8" t="inlineStr">
        <f aca="false">IF(A480&lt;&gt;"",DEGREES(BO480),"")</f>
        <is>
          <t/>
        </is>
      </c>
      <c r="BQ480" s="8" t="inlineStr">
        <f aca="false">IF(A480&lt;&gt;"",SQRT(SUMSQ(AB480:AD480)),"")</f>
        <is>
          <t/>
        </is>
      </c>
      <c r="BR480" s="8" t="inlineStr">
        <f aca="false">IF(A480&lt;&gt;"",IF(BQ480&lt;&gt;0,ACOS(AD480/BQ480),0),"")</f>
        <is>
          <t/>
        </is>
      </c>
      <c r="BS480" s="8" t="inlineStr">
        <f aca="false">IF(A480&lt;&gt;"",DEGREES(BR480),"")</f>
        <is>
          <t/>
        </is>
      </c>
      <c r="BT480" s="8" t="inlineStr">
        <f aca="false">IF(A480&lt;&gt;"",IF(OR(AB480&lt;&gt;0,AC480&lt;&gt;0),ATAN2(AB480,AC480),0),"")</f>
        <is>
          <t/>
        </is>
      </c>
      <c r="BU480" s="8" t="inlineStr">
        <f aca="false">IF(A480&lt;&gt;"",DEGREES(BT480),"")</f>
        <is>
          <t/>
        </is>
      </c>
      <c r="BV480" s="8" t="inlineStr">
        <f aca="false">IF(A480&lt;&gt;"",SQRT(SUMSQ(AE480:AG480)),"")</f>
        <is>
          <t/>
        </is>
      </c>
      <c r="BW480" s="8" t="inlineStr">
        <f aca="false">IF(A480&lt;&gt;"",IF(BV480&lt;&gt;0,ACOS(AG480/BV480),0),"")</f>
        <is>
          <t/>
        </is>
      </c>
      <c r="BX480" s="8" t="inlineStr">
        <f aca="false">IF(A480&lt;&gt;"",DEGREES(BW480),"")</f>
        <is>
          <t/>
        </is>
      </c>
      <c r="BY480" s="8" t="inlineStr">
        <f aca="false">IF(A480&lt;&gt;"",IF(OR(AF480&lt;&gt;0,AG480&lt;&gt;0),ATAN2(AF480,AG480),0),"")</f>
        <is>
          <t/>
        </is>
      </c>
      <c r="BZ480" s="8" t="inlineStr">
        <f aca="false">IF(A480&lt;&gt;"",DEGREES(BY480),"")</f>
        <is>
          <t/>
        </is>
      </c>
      <c r="CA480" s="0" t="inlineStr">
        <f aca="false">IF(A480&lt;&gt;"",IF(AND(AI480&lt;Parameters!$B$11,AI480&gt;Parameters!$B$12,AN480&lt;Parameters!$B$11,AN480&gt;Parameters!$B$12,AS480&lt;Parameters!$B$11,AS480&gt;Parameters!$B$12,AX480&lt;Parameters!$B$11,AX480&gt;Parameters!$B$12,BC480&lt;Parameters!$B$11,BC480&gt;Parameters!$B$12,BM480&lt;Parameters!$B$11,BM480&gt;Parameters!$B$12,BR480&lt;Parameters!$B$11,BR480&gt;Parameters!$B$12,BW480&lt;Parameters!$B$11,BW480&gt;Parameters!$B$12),1,0),"")</f>
        <is>
          <t/>
        </is>
      </c>
      <c r="CB480" s="0" t="inlineStr">
        <f aca="false">IF(A480&lt;&gt;"",IF(OR(AI480&lt;Parameters!$B$12,AI480&gt;Parameters!$B$11),0,1),"")</f>
        <is>
          <t/>
        </is>
      </c>
      <c r="CC480" s="0" t="inlineStr">
        <f aca="false">IF(A480&lt;&gt;"",IF(OR(AN480&lt;Parameters!$B$12,AN480&gt;Parameters!$B$11),0,1),"")</f>
        <is>
          <t/>
        </is>
      </c>
      <c r="CD480" s="0" t="inlineStr">
        <f aca="false">IF(A480&lt;&gt;"",IF(OR(AS480&lt;Parameters!$B$12,AS480&gt;Parameters!$B$11),0,1),"")</f>
        <is>
          <t/>
        </is>
      </c>
      <c r="CE480" s="0" t="inlineStr">
        <f aca="false">IF(A480&lt;&gt;"",IF(OR(AX480&lt;Parameters!$B$12,AX480&gt;Parameters!$B$11),0,1),"")</f>
        <is>
          <t/>
        </is>
      </c>
      <c r="CF480" s="0" t="inlineStr">
        <f aca="false">IF(A480&lt;&gt;"",IF(OR(BC480&lt;Parameters!$B$12,BC480&gt;Parameters!$B$11),0,1),"")</f>
        <is>
          <t/>
        </is>
      </c>
      <c r="CG480" s="0" t="inlineStr">
        <f aca="false">IF(A480&lt;&gt;"",IF(OR(BH480&lt;Parameters!$B$12,BH480&gt;Parameters!$B$11),0,1),"")</f>
        <is>
          <t/>
        </is>
      </c>
      <c r="CH480" s="0" t="inlineStr">
        <f aca="false">IF(A480&lt;&gt;"",IF(OR(BM480&lt;Parameters!$B$12,BM480&gt;Parameters!$B$11),0,1),"")</f>
        <is>
          <t/>
        </is>
      </c>
      <c r="CI480" s="0" t="inlineStr">
        <f aca="false">IF(A480&lt;&gt;"",IF(OR(BR480&lt;Parameters!$B$12,BR480&gt;Parameters!$B$11),0,1),"")</f>
        <is>
          <t/>
        </is>
      </c>
      <c r="CJ480" s="0" t="inlineStr">
        <f aca="false">IF(A480&lt;&gt;"",IF(OR(BW480&lt;Parameters!$B$12,BW480&gt;Parameters!$B$11),0,1),"")</f>
        <is>
          <t/>
        </is>
      </c>
      <c r="CK480" s="26" t="inlineStr">
        <f aca="false">IF(A480&lt;&gt;"",SUM(CB480:CJ480)/9,"")</f>
        <is>
          <t/>
        </is>
      </c>
      <c r="CL480" s="0" t="inlineStr">
        <f aca="false">IF(A480&lt;&gt;"",CK480*9,"")</f>
        <is>
          <t/>
        </is>
      </c>
      <c r="CM480" s="8" t="inlineStr">
        <f aca="false">IF(A480&lt;&gt;"",TEXT(B480,CM$2)&amp;" "&amp;TEXT(A480,CM$2),"")</f>
        <is>
          <t/>
        </is>
      </c>
    </row>
    <row r="481" customFormat="false" ht="15" hidden="false" customHeight="false" outlineLevel="0" collapsed="false">
      <c r="A481" s="0" t="inlineStr">
        <f aca="false">IF(OR(B480&lt;Parameters!$K$12,A480&lt;Parameters!$K$12),IF(A480&lt;Parameters!$K$12,A480+1,0),"")</f>
        <is>
          <t/>
        </is>
      </c>
      <c r="B481" s="0" t="inlineStr">
        <f aca="false">IF(A481&lt;&gt;"",IF(A481=0,B480+1,B480),"")</f>
        <is>
          <t/>
        </is>
      </c>
      <c r="C481" s="24" t="inlineStr">
        <f aca="false">IF(A481&lt;&gt;"",-_phi*(A481+0.5),"")</f>
        <is>
          <t/>
        </is>
      </c>
      <c r="D481" s="8" t="inlineStr">
        <f aca="false">IF(A481&lt;&gt;"",DEGREES(C481),"")</f>
        <is>
          <t/>
        </is>
      </c>
      <c r="E481" s="24" t="inlineStr">
        <f aca="false">IF(A481&lt;&gt;"",_phi*(B481+0.5),"")</f>
        <is>
          <t/>
        </is>
      </c>
      <c r="F481" s="8" t="inlineStr">
        <f aca="false">IF(A481&lt;&gt;"",DEGREES(E481),"")</f>
        <is>
          <t/>
        </is>
      </c>
      <c r="G481" s="8" t="inlineStr">
        <f aca="false">IF(A481&lt;&gt;"",LOOKUP(A481,h!$A$3:$A$30,h!$D$3:$D$30),"")</f>
        <is>
          <t/>
        </is>
      </c>
      <c r="H481" s="8" t="inlineStr">
        <f aca="false">IF(A481&lt;&gt;"",LOOKUP(B481,h!$A$3:$A$30,h!$D$3:$D$30),"")</f>
        <is>
          <t/>
        </is>
      </c>
      <c r="I481" s="8" t="inlineStr">
        <f aca="false">IF(A481&lt;&gt;"",_zif,"")</f>
        <is>
          <t/>
        </is>
      </c>
      <c r="J481" s="8" t="inlineStr">
        <f aca="false">IF(A481&lt;&gt;"",$G481+'v1 Frame'!D$3*COS($C481)+'v1 Frame'!E$3*SIN($C481)*SIN($E481)+'v1 Frame'!F$3*SIN($C481)*COS($E481),"")</f>
        <is>
          <t/>
        </is>
      </c>
      <c r="K481" s="8" t="inlineStr">
        <f aca="false">IF(A481&lt;&gt;"",$H481+'v1 Frame'!E$3*COS($E481)-'v1 Frame'!F$3*SIN($E481),"")</f>
        <is>
          <t/>
        </is>
      </c>
      <c r="L481" s="8" t="inlineStr">
        <f aca="false">IF(A481&lt;&gt;"",$I481-'v1 Frame'!D$3*SIN($C481)+'v1 Frame'!E$3*COS($C481)*SIN($E481)+'v1 Frame'!F$3*COS($C481)*COS($E481),"")</f>
        <is>
          <t/>
        </is>
      </c>
      <c r="M481" s="8" t="inlineStr">
        <f aca="false">IF(A481&lt;&gt;"",$G481+'v1 Frame'!G$3*COS($C481)+'v1 Frame'!H$3*SIN($C481)*SIN($E481)+'v1 Frame'!I$3*SIN($C481)*COS($E481),"")</f>
        <is>
          <t/>
        </is>
      </c>
      <c r="N481" s="8" t="inlineStr">
        <f aca="false">IF(A481&lt;&gt;"",$H481+'v1 Frame'!H$3*COS($E481)-'v1 Frame'!I$3*SIN($E481),"")</f>
        <is>
          <t/>
        </is>
      </c>
      <c r="O481" s="8" t="inlineStr">
        <f aca="false">IF(A481&lt;&gt;"",$I481-'v1 Frame'!G$3*SIN($C481)+'v1 Frame'!H$3*COS($C481)*SIN($E481)+'v1 Frame'!I$3*COS($C481)*COS($E481),"")</f>
        <is>
          <t/>
        </is>
      </c>
      <c r="P481" s="8" t="inlineStr">
        <f aca="false">IF(A481&lt;&gt;"",$G481+'v1 Frame'!J$3*COS($C481)+'v1 Frame'!K$3*SIN($C481)*SIN($E481)+'v1 Frame'!L$3*SIN($C481)*COS($E481),"")</f>
        <is>
          <t/>
        </is>
      </c>
      <c r="Q481" s="8" t="inlineStr">
        <f aca="false">IF(A481&lt;&gt;"",$H481+'v1 Frame'!K$3*COS($E481)-'v1 Frame'!L$3*SIN($E481),"")</f>
        <is>
          <t/>
        </is>
      </c>
      <c r="R481" s="8" t="inlineStr">
        <f aca="false">IF(A481&lt;&gt;"",$I481-'v1 Frame'!J$3*SIN($C481)+'v1 Frame'!K$3*COS($C481)*SIN($E481)+'v1 Frame'!L$3*COS($C481)*COS($E481),"")</f>
        <is>
          <t/>
        </is>
      </c>
      <c r="S481" s="8" t="inlineStr">
        <f aca="false">IF(A481&lt;&gt;"",$G481+'v1 Frame'!M$3*COS($C481)+'v1 Frame'!N$3*SIN($C481)*SIN($E481)+'v1 Frame'!O$3*SIN($C481)*COS($E481),"")</f>
        <is>
          <t/>
        </is>
      </c>
      <c r="T481" s="8" t="inlineStr">
        <f aca="false">IF(A481&lt;&gt;"",$H481+'v1 Frame'!N$3*COS($E481)-'v1 Frame'!O$3*SIN($E481),"")</f>
        <is>
          <t/>
        </is>
      </c>
      <c r="U481" s="8" t="inlineStr">
        <f aca="false">IF(A481&lt;&gt;"",$I481-'v1 Frame'!M$3*SIN($C481)+'v1 Frame'!N$3*COS($C481)*SIN($E481)+'v1 Frame'!O$3*COS($C481)*COS($E481),"")</f>
        <is>
          <t/>
        </is>
      </c>
      <c r="V481" s="8" t="inlineStr">
        <f aca="false">IF(A481&lt;&gt;"",$G481+'v1 Frame'!P$3*COS($C481)+'v1 Frame'!Q$3*SIN($C481)*SIN($E481)+'v1 Frame'!R$3*SIN($C481)*COS($E481),"")</f>
        <is>
          <t/>
        </is>
      </c>
      <c r="W481" s="8" t="inlineStr">
        <f aca="false">IF(A481&lt;&gt;"",$H481+'v1 Frame'!Q$3*COS($E481)-'v1 Frame'!R$3*SIN($E481),"")</f>
        <is>
          <t/>
        </is>
      </c>
      <c r="X481" s="8" t="inlineStr">
        <f aca="false">IF(A481&lt;&gt;"",$I481-'v1 Frame'!P$3*SIN($C481)+'v1 Frame'!Q$3*COS($C481)*SIN($E481)+'v1 Frame'!R$3*COS($C481)*COS($E481),"")</f>
        <is>
          <t/>
        </is>
      </c>
      <c r="Y481" s="8" t="inlineStr">
        <f aca="false">IF(A481&lt;&gt;"",$G481+'v1 Frame'!S$3*COS($C481)+'v1 Frame'!T$3*SIN($C481)*SIN($E481)+'v1 Frame'!U$3*SIN($C481)*COS($E481),"")</f>
        <is>
          <t/>
        </is>
      </c>
      <c r="Z481" s="8" t="inlineStr">
        <f aca="false">IF(A481&lt;&gt;"",$H481+'v1 Frame'!T$3*COS($E481)-'v1 Frame'!U$3*SIN($E481),"")</f>
        <is>
          <t/>
        </is>
      </c>
      <c r="AA481" s="8" t="inlineStr">
        <f aca="false">IF(A481&lt;&gt;"",$I481-'v1 Frame'!S$3*SIN($C481)+'v1 Frame'!T$3*COS($C481)*SIN($E481)+'v1 Frame'!U$3*COS($C481)*COS($E481),"")</f>
        <is>
          <t/>
        </is>
      </c>
      <c r="AB481" s="8" t="inlineStr">
        <f aca="false">IF(A481&lt;&gt;"",$G481+'v1 Frame'!V$3*COS($C481)+'v1 Frame'!W$3*SIN($C481)*SIN($E481)+'v1 Frame'!X$3*SIN($C481)*COS($E481),"")</f>
        <is>
          <t/>
        </is>
      </c>
      <c r="AC481" s="8" t="inlineStr">
        <f aca="false">IF(A481&lt;&gt;"",$H481+'v1 Frame'!W$3*COS($E481)-'v1 Frame'!X$3*SIN($E481),"")</f>
        <is>
          <t/>
        </is>
      </c>
      <c r="AD481" s="8" t="inlineStr">
        <f aca="false">IF(A481&lt;&gt;"",$I481-'v1 Frame'!V$3*SIN($C481)+'v1 Frame'!W$3*COS($C481)*SIN($E481)+'v1 Frame'!X$3*COS($C481)*COS($E481),"")</f>
        <is>
          <t/>
        </is>
      </c>
      <c r="AE481" s="25" t="inlineStr">
        <f aca="false">IF(A481&lt;&gt;"",$G481+'v1 Frame'!Y$3*COS($C481)+'v1 Frame'!Z$3*SIN($C481)*SIN($E481)+'v1 Frame'!AA$3*SIN($C481)*COS($E481),"")</f>
        <is>
          <t/>
        </is>
      </c>
      <c r="AF481" s="25" t="inlineStr">
        <f aca="false">IF(A481&lt;&gt;"",$H481+'v1 Frame'!Z$3*COS($E481)-'v1 Frame'!AA$3*SIN($E481),"")</f>
        <is>
          <t/>
        </is>
      </c>
      <c r="AG481" s="25" t="inlineStr">
        <f aca="false">IF(A481&lt;&gt;"",$I481-'v1 Frame'!Y$3*SIN($C481)+'v1 Frame'!Z$3*COS($C481)*SIN($E481)+'v1 Frame'!AA$3*COS($C481)*COS($E481),"")</f>
        <is>
          <t/>
        </is>
      </c>
      <c r="AH481" s="8" t="inlineStr">
        <f aca="false">IF(A481&lt;&gt;"",SQRT(SUMSQ(G481:I481)),"")</f>
        <is>
          <t/>
        </is>
      </c>
      <c r="AI481" s="8" t="inlineStr">
        <f aca="false">IF(A481&lt;&gt;"",IF(AH481&lt;&gt;0,ACOS(I481/AH481),0),"")</f>
        <is>
          <t/>
        </is>
      </c>
      <c r="AJ481" s="8" t="inlineStr">
        <f aca="false">IF(A481&lt;&gt;"",DEGREES(AI481),"")</f>
        <is>
          <t/>
        </is>
      </c>
      <c r="AK481" s="8" t="inlineStr">
        <f aca="false">IF(A481&lt;&gt;"",IF(OR(G481&lt;&gt;0,H481&lt;&gt;0),ATAN2(G481,H481),0),"")</f>
        <is>
          <t/>
        </is>
      </c>
      <c r="AL481" s="8" t="inlineStr">
        <f aca="false">IF(A481&lt;&gt;"",DEGREES(AK481),"")</f>
        <is>
          <t/>
        </is>
      </c>
      <c r="AM481" s="8" t="inlineStr">
        <f aca="false">IF(A481&lt;&gt;"",SQRT(SUMSQ(J481:L481)),"")</f>
        <is>
          <t/>
        </is>
      </c>
      <c r="AN481" s="8" t="inlineStr">
        <f aca="false">IF(A481&lt;&gt;"",IF(AM481&lt;&gt;0,ACOS(L481/AM481),0),"")</f>
        <is>
          <t/>
        </is>
      </c>
      <c r="AO481" s="8" t="inlineStr">
        <f aca="false">IF(A481&lt;&gt;"",DEGREES(AN481),"")</f>
        <is>
          <t/>
        </is>
      </c>
      <c r="AP481" s="8" t="inlineStr">
        <f aca="false">IF(A481&lt;&gt;"",IF(OR(J481&lt;&gt;0,K481&lt;&gt;0),ATAN2(J481,K481),0),"")</f>
        <is>
          <t/>
        </is>
      </c>
      <c r="AQ481" s="8" t="inlineStr">
        <f aca="false">IF(A481&lt;&gt;"",DEGREES(AP481),"")</f>
        <is>
          <t/>
        </is>
      </c>
      <c r="AR481" s="8" t="inlineStr">
        <f aca="false">IF(A481&lt;&gt;"",SQRT(SUMSQ(M481:O481)),"")</f>
        <is>
          <t/>
        </is>
      </c>
      <c r="AS481" s="8" t="inlineStr">
        <f aca="false">IF(A481&lt;&gt;"",IF(AR481&lt;&gt;0,ACOS(O481/AR481),0),"")</f>
        <is>
          <t/>
        </is>
      </c>
      <c r="AT481" s="8" t="inlineStr">
        <f aca="false">IF(A481&lt;&gt;"",DEGREES(AS481),"")</f>
        <is>
          <t/>
        </is>
      </c>
      <c r="AU481" s="8" t="inlineStr">
        <f aca="false">IF(A481&lt;&gt;"",IF(OR(M481&lt;&gt;0,N481&lt;&gt;0),ATAN2(M481,N481),0),"")</f>
        <is>
          <t/>
        </is>
      </c>
      <c r="AV481" s="8" t="inlineStr">
        <f aca="false">IF(A481&lt;&gt;"",DEGREES(AU481),"")</f>
        <is>
          <t/>
        </is>
      </c>
      <c r="AW481" s="8" t="inlineStr">
        <f aca="false">IF(A481&lt;&gt;"",SQRT(SUMSQ(P481:R481)),"")</f>
        <is>
          <t/>
        </is>
      </c>
      <c r="AX481" s="8" t="inlineStr">
        <f aca="false">IF(A481&lt;&gt;"",IF(AW481&lt;&gt;0,ACOS(R481/AW481),0),"")</f>
        <is>
          <t/>
        </is>
      </c>
      <c r="AY481" s="8" t="inlineStr">
        <f aca="false">IF(A481&lt;&gt;"",DEGREES(AX481),"")</f>
        <is>
          <t/>
        </is>
      </c>
      <c r="AZ481" s="8" t="inlineStr">
        <f aca="false">IF(A481&lt;&gt;"",IF(OR(P481&lt;&gt;0,Q481&lt;&gt;0),ATAN2(P481,Q481),0),"")</f>
        <is>
          <t/>
        </is>
      </c>
      <c r="BA481" s="8" t="inlineStr">
        <f aca="false">IF(A481&lt;&gt;"",DEGREES(AZ481),"")</f>
        <is>
          <t/>
        </is>
      </c>
      <c r="BB481" s="8" t="inlineStr">
        <f aca="false">IF(A481&lt;&gt;"",SQRT(SUMSQ(S481:U481)),"")</f>
        <is>
          <t/>
        </is>
      </c>
      <c r="BC481" s="8" t="inlineStr">
        <f aca="false">IF(A481&lt;&gt;"",IF(BB481&lt;&gt;0,ACOS(U481/BB481),0),"")</f>
        <is>
          <t/>
        </is>
      </c>
      <c r="BD481" s="8" t="inlineStr">
        <f aca="false">IF(A481&lt;&gt;"",DEGREES(BC481),"")</f>
        <is>
          <t/>
        </is>
      </c>
      <c r="BE481" s="8" t="inlineStr">
        <f aca="false">IF(A481&lt;&gt;"",IF(OR(S481&lt;&gt;0,T481&lt;&gt;0),ATAN2(S481,T481),0),"")</f>
        <is>
          <t/>
        </is>
      </c>
      <c r="BF481" s="8" t="inlineStr">
        <f aca="false">IF(A481&lt;&gt;"",DEGREES(BE481),"")</f>
        <is>
          <t/>
        </is>
      </c>
      <c r="BG481" s="8" t="inlineStr">
        <f aca="false">IF(A481&lt;&gt;"",SQRT(SUMSQ(V481:X481)),"")</f>
        <is>
          <t/>
        </is>
      </c>
      <c r="BH481" s="8" t="inlineStr">
        <f aca="false">IF(A481&lt;&gt;"",IF(BG481&lt;&gt;0,ACOS(X481/BG481),0),"")</f>
        <is>
          <t/>
        </is>
      </c>
      <c r="BI481" s="8" t="inlineStr">
        <f aca="false">IF(A481&lt;&gt;"",DEGREES(BH481),"")</f>
        <is>
          <t/>
        </is>
      </c>
      <c r="BJ481" s="8" t="inlineStr">
        <f aca="false">IF(A481&lt;&gt;"",IF(OR(V481&lt;&gt;0,W481&lt;&gt;0),ATAN2(V481,W481),0),"")</f>
        <is>
          <t/>
        </is>
      </c>
      <c r="BK481" s="8" t="inlineStr">
        <f aca="false">IF(A481&lt;&gt;"",DEGREES(BJ481),"")</f>
        <is>
          <t/>
        </is>
      </c>
      <c r="BL481" s="8" t="inlineStr">
        <f aca="false">IF(A481&lt;&gt;"",SQRT(SUMSQ(Y481:AA481)),"")</f>
        <is>
          <t/>
        </is>
      </c>
      <c r="BM481" s="8" t="inlineStr">
        <f aca="false">IF(A481&lt;&gt;"",IF(BL481&lt;&gt;0,ACOS(AA481/BL481),0),"")</f>
        <is>
          <t/>
        </is>
      </c>
      <c r="BN481" s="8" t="inlineStr">
        <f aca="false">IF(A481&lt;&gt;"",DEGREES(BM481),"")</f>
        <is>
          <t/>
        </is>
      </c>
      <c r="BO481" s="8" t="inlineStr">
        <f aca="false">IF(A481&lt;&gt;"",IF(OR(Y481&lt;&gt;0,Z481&lt;&gt;0),ATAN2(Y481,Z481),0),"")</f>
        <is>
          <t/>
        </is>
      </c>
      <c r="BP481" s="8" t="inlineStr">
        <f aca="false">IF(A481&lt;&gt;"",DEGREES(BO481),"")</f>
        <is>
          <t/>
        </is>
      </c>
      <c r="BQ481" s="8" t="inlineStr">
        <f aca="false">IF(A481&lt;&gt;"",SQRT(SUMSQ(AB481:AD481)),"")</f>
        <is>
          <t/>
        </is>
      </c>
      <c r="BR481" s="8" t="inlineStr">
        <f aca="false">IF(A481&lt;&gt;"",IF(BQ481&lt;&gt;0,ACOS(AD481/BQ481),0),"")</f>
        <is>
          <t/>
        </is>
      </c>
      <c r="BS481" s="8" t="inlineStr">
        <f aca="false">IF(A481&lt;&gt;"",DEGREES(BR481),"")</f>
        <is>
          <t/>
        </is>
      </c>
      <c r="BT481" s="8" t="inlineStr">
        <f aca="false">IF(A481&lt;&gt;"",IF(OR(AB481&lt;&gt;0,AC481&lt;&gt;0),ATAN2(AB481,AC481),0),"")</f>
        <is>
          <t/>
        </is>
      </c>
      <c r="BU481" s="8" t="inlineStr">
        <f aca="false">IF(A481&lt;&gt;"",DEGREES(BT481),"")</f>
        <is>
          <t/>
        </is>
      </c>
      <c r="BV481" s="8" t="inlineStr">
        <f aca="false">IF(A481&lt;&gt;"",SQRT(SUMSQ(AE481:AG481)),"")</f>
        <is>
          <t/>
        </is>
      </c>
      <c r="BW481" s="8" t="inlineStr">
        <f aca="false">IF(A481&lt;&gt;"",IF(BV481&lt;&gt;0,ACOS(AG481/BV481),0),"")</f>
        <is>
          <t/>
        </is>
      </c>
      <c r="BX481" s="8" t="inlineStr">
        <f aca="false">IF(A481&lt;&gt;"",DEGREES(BW481),"")</f>
        <is>
          <t/>
        </is>
      </c>
      <c r="BY481" s="8" t="inlineStr">
        <f aca="false">IF(A481&lt;&gt;"",IF(OR(AF481&lt;&gt;0,AG481&lt;&gt;0),ATAN2(AF481,AG481),0),"")</f>
        <is>
          <t/>
        </is>
      </c>
      <c r="BZ481" s="8" t="inlineStr">
        <f aca="false">IF(A481&lt;&gt;"",DEGREES(BY481),"")</f>
        <is>
          <t/>
        </is>
      </c>
      <c r="CA481" s="0" t="inlineStr">
        <f aca="false">IF(A481&lt;&gt;"",IF(AND(AI481&lt;Parameters!$B$11,AI481&gt;Parameters!$B$12,AN481&lt;Parameters!$B$11,AN481&gt;Parameters!$B$12,AS481&lt;Parameters!$B$11,AS481&gt;Parameters!$B$12,AX481&lt;Parameters!$B$11,AX481&gt;Parameters!$B$12,BC481&lt;Parameters!$B$11,BC481&gt;Parameters!$B$12,BM481&lt;Parameters!$B$11,BM481&gt;Parameters!$B$12,BR481&lt;Parameters!$B$11,BR481&gt;Parameters!$B$12,BW481&lt;Parameters!$B$11,BW481&gt;Parameters!$B$12),1,0),"")</f>
        <is>
          <t/>
        </is>
      </c>
      <c r="CB481" s="0" t="inlineStr">
        <f aca="false">IF(A481&lt;&gt;"",IF(OR(AI481&lt;Parameters!$B$12,AI481&gt;Parameters!$B$11),0,1),"")</f>
        <is>
          <t/>
        </is>
      </c>
      <c r="CC481" s="0" t="inlineStr">
        <f aca="false">IF(A481&lt;&gt;"",IF(OR(AN481&lt;Parameters!$B$12,AN481&gt;Parameters!$B$11),0,1),"")</f>
        <is>
          <t/>
        </is>
      </c>
      <c r="CD481" s="0" t="inlineStr">
        <f aca="false">IF(A481&lt;&gt;"",IF(OR(AS481&lt;Parameters!$B$12,AS481&gt;Parameters!$B$11),0,1),"")</f>
        <is>
          <t/>
        </is>
      </c>
      <c r="CE481" s="0" t="inlineStr">
        <f aca="false">IF(A481&lt;&gt;"",IF(OR(AX481&lt;Parameters!$B$12,AX481&gt;Parameters!$B$11),0,1),"")</f>
        <is>
          <t/>
        </is>
      </c>
      <c r="CF481" s="0" t="inlineStr">
        <f aca="false">IF(A481&lt;&gt;"",IF(OR(BC481&lt;Parameters!$B$12,BC481&gt;Parameters!$B$11),0,1),"")</f>
        <is>
          <t/>
        </is>
      </c>
      <c r="CG481" s="0" t="inlineStr">
        <f aca="false">IF(A481&lt;&gt;"",IF(OR(BH481&lt;Parameters!$B$12,BH481&gt;Parameters!$B$11),0,1),"")</f>
        <is>
          <t/>
        </is>
      </c>
      <c r="CH481" s="0" t="inlineStr">
        <f aca="false">IF(A481&lt;&gt;"",IF(OR(BM481&lt;Parameters!$B$12,BM481&gt;Parameters!$B$11),0,1),"")</f>
        <is>
          <t/>
        </is>
      </c>
      <c r="CI481" s="0" t="inlineStr">
        <f aca="false">IF(A481&lt;&gt;"",IF(OR(BR481&lt;Parameters!$B$12,BR481&gt;Parameters!$B$11),0,1),"")</f>
        <is>
          <t/>
        </is>
      </c>
      <c r="CJ481" s="0" t="inlineStr">
        <f aca="false">IF(A481&lt;&gt;"",IF(OR(BW481&lt;Parameters!$B$12,BW481&gt;Parameters!$B$11),0,1),"")</f>
        <is>
          <t/>
        </is>
      </c>
      <c r="CK481" s="26" t="inlineStr">
        <f aca="false">IF(A481&lt;&gt;"",SUM(CB481:CJ481)/9,"")</f>
        <is>
          <t/>
        </is>
      </c>
      <c r="CL481" s="0" t="inlineStr">
        <f aca="false">IF(A481&lt;&gt;"",CK481*9,"")</f>
        <is>
          <t/>
        </is>
      </c>
      <c r="CM481" s="8" t="inlineStr">
        <f aca="false">IF(A481&lt;&gt;"",TEXT(B481,CM$2)&amp;" "&amp;TEXT(A481,CM$2),"")</f>
        <is>
          <t/>
        </is>
      </c>
    </row>
    <row r="482" customFormat="false" ht="15" hidden="false" customHeight="false" outlineLevel="0" collapsed="false">
      <c r="A482" s="0" t="inlineStr">
        <f aca="false">IF(OR(B481&lt;Parameters!$K$12,A481&lt;Parameters!$K$12),IF(A481&lt;Parameters!$K$12,A481+1,0),"")</f>
        <is>
          <t/>
        </is>
      </c>
      <c r="B482" s="0" t="inlineStr">
        <f aca="false">IF(A482&lt;&gt;"",IF(A482=0,B481+1,B481),"")</f>
        <is>
          <t/>
        </is>
      </c>
      <c r="C482" s="24" t="inlineStr">
        <f aca="false">IF(A482&lt;&gt;"",-_phi*(A482+0.5),"")</f>
        <is>
          <t/>
        </is>
      </c>
      <c r="D482" s="8" t="inlineStr">
        <f aca="false">IF(A482&lt;&gt;"",DEGREES(C482),"")</f>
        <is>
          <t/>
        </is>
      </c>
      <c r="E482" s="24" t="inlineStr">
        <f aca="false">IF(A482&lt;&gt;"",_phi*(B482+0.5),"")</f>
        <is>
          <t/>
        </is>
      </c>
      <c r="F482" s="8" t="inlineStr">
        <f aca="false">IF(A482&lt;&gt;"",DEGREES(E482),"")</f>
        <is>
          <t/>
        </is>
      </c>
      <c r="G482" s="8" t="inlineStr">
        <f aca="false">IF(A482&lt;&gt;"",LOOKUP(A482,h!$A$3:$A$30,h!$D$3:$D$30),"")</f>
        <is>
          <t/>
        </is>
      </c>
      <c r="H482" s="8" t="inlineStr">
        <f aca="false">IF(A482&lt;&gt;"",LOOKUP(B482,h!$A$3:$A$30,h!$D$3:$D$30),"")</f>
        <is>
          <t/>
        </is>
      </c>
      <c r="I482" s="8" t="inlineStr">
        <f aca="false">IF(A482&lt;&gt;"",_zif,"")</f>
        <is>
          <t/>
        </is>
      </c>
      <c r="J482" s="8" t="inlineStr">
        <f aca="false">IF(A482&lt;&gt;"",$G482+'v1 Frame'!D$3*COS($C482)+'v1 Frame'!E$3*SIN($C482)*SIN($E482)+'v1 Frame'!F$3*SIN($C482)*COS($E482),"")</f>
        <is>
          <t/>
        </is>
      </c>
      <c r="K482" s="8" t="inlineStr">
        <f aca="false">IF(A482&lt;&gt;"",$H482+'v1 Frame'!E$3*COS($E482)-'v1 Frame'!F$3*SIN($E482),"")</f>
        <is>
          <t/>
        </is>
      </c>
      <c r="L482" s="8" t="inlineStr">
        <f aca="false">IF(A482&lt;&gt;"",$I482-'v1 Frame'!D$3*SIN($C482)+'v1 Frame'!E$3*COS($C482)*SIN($E482)+'v1 Frame'!F$3*COS($C482)*COS($E482),"")</f>
        <is>
          <t/>
        </is>
      </c>
      <c r="M482" s="8" t="inlineStr">
        <f aca="false">IF(A482&lt;&gt;"",$G482+'v1 Frame'!G$3*COS($C482)+'v1 Frame'!H$3*SIN($C482)*SIN($E482)+'v1 Frame'!I$3*SIN($C482)*COS($E482),"")</f>
        <is>
          <t/>
        </is>
      </c>
      <c r="N482" s="8" t="inlineStr">
        <f aca="false">IF(A482&lt;&gt;"",$H482+'v1 Frame'!H$3*COS($E482)-'v1 Frame'!I$3*SIN($E482),"")</f>
        <is>
          <t/>
        </is>
      </c>
      <c r="O482" s="8" t="inlineStr">
        <f aca="false">IF(A482&lt;&gt;"",$I482-'v1 Frame'!G$3*SIN($C482)+'v1 Frame'!H$3*COS($C482)*SIN($E482)+'v1 Frame'!I$3*COS($C482)*COS($E482),"")</f>
        <is>
          <t/>
        </is>
      </c>
      <c r="P482" s="8" t="inlineStr">
        <f aca="false">IF(A482&lt;&gt;"",$G482+'v1 Frame'!J$3*COS($C482)+'v1 Frame'!K$3*SIN($C482)*SIN($E482)+'v1 Frame'!L$3*SIN($C482)*COS($E482),"")</f>
        <is>
          <t/>
        </is>
      </c>
      <c r="Q482" s="8" t="inlineStr">
        <f aca="false">IF(A482&lt;&gt;"",$H482+'v1 Frame'!K$3*COS($E482)-'v1 Frame'!L$3*SIN($E482),"")</f>
        <is>
          <t/>
        </is>
      </c>
      <c r="R482" s="8" t="inlineStr">
        <f aca="false">IF(A482&lt;&gt;"",$I482-'v1 Frame'!J$3*SIN($C482)+'v1 Frame'!K$3*COS($C482)*SIN($E482)+'v1 Frame'!L$3*COS($C482)*COS($E482),"")</f>
        <is>
          <t/>
        </is>
      </c>
      <c r="S482" s="8" t="inlineStr">
        <f aca="false">IF(A482&lt;&gt;"",$G482+'v1 Frame'!M$3*COS($C482)+'v1 Frame'!N$3*SIN($C482)*SIN($E482)+'v1 Frame'!O$3*SIN($C482)*COS($E482),"")</f>
        <is>
          <t/>
        </is>
      </c>
      <c r="T482" s="8" t="inlineStr">
        <f aca="false">IF(A482&lt;&gt;"",$H482+'v1 Frame'!N$3*COS($E482)-'v1 Frame'!O$3*SIN($E482),"")</f>
        <is>
          <t/>
        </is>
      </c>
      <c r="U482" s="8" t="inlineStr">
        <f aca="false">IF(A482&lt;&gt;"",$I482-'v1 Frame'!M$3*SIN($C482)+'v1 Frame'!N$3*COS($C482)*SIN($E482)+'v1 Frame'!O$3*COS($C482)*COS($E482),"")</f>
        <is>
          <t/>
        </is>
      </c>
      <c r="V482" s="8" t="inlineStr">
        <f aca="false">IF(A482&lt;&gt;"",$G482+'v1 Frame'!P$3*COS($C482)+'v1 Frame'!Q$3*SIN($C482)*SIN($E482)+'v1 Frame'!R$3*SIN($C482)*COS($E482),"")</f>
        <is>
          <t/>
        </is>
      </c>
      <c r="W482" s="8" t="inlineStr">
        <f aca="false">IF(A482&lt;&gt;"",$H482+'v1 Frame'!Q$3*COS($E482)-'v1 Frame'!R$3*SIN($E482),"")</f>
        <is>
          <t/>
        </is>
      </c>
      <c r="X482" s="8" t="inlineStr">
        <f aca="false">IF(A482&lt;&gt;"",$I482-'v1 Frame'!P$3*SIN($C482)+'v1 Frame'!Q$3*COS($C482)*SIN($E482)+'v1 Frame'!R$3*COS($C482)*COS($E482),"")</f>
        <is>
          <t/>
        </is>
      </c>
      <c r="Y482" s="8" t="inlineStr">
        <f aca="false">IF(A482&lt;&gt;"",$G482+'v1 Frame'!S$3*COS($C482)+'v1 Frame'!T$3*SIN($C482)*SIN($E482)+'v1 Frame'!U$3*SIN($C482)*COS($E482),"")</f>
        <is>
          <t/>
        </is>
      </c>
      <c r="Z482" s="8" t="inlineStr">
        <f aca="false">IF(A482&lt;&gt;"",$H482+'v1 Frame'!T$3*COS($E482)-'v1 Frame'!U$3*SIN($E482),"")</f>
        <is>
          <t/>
        </is>
      </c>
      <c r="AA482" s="8" t="inlineStr">
        <f aca="false">IF(A482&lt;&gt;"",$I482-'v1 Frame'!S$3*SIN($C482)+'v1 Frame'!T$3*COS($C482)*SIN($E482)+'v1 Frame'!U$3*COS($C482)*COS($E482),"")</f>
        <is>
          <t/>
        </is>
      </c>
      <c r="AB482" s="8" t="inlineStr">
        <f aca="false">IF(A482&lt;&gt;"",$G482+'v1 Frame'!V$3*COS($C482)+'v1 Frame'!W$3*SIN($C482)*SIN($E482)+'v1 Frame'!X$3*SIN($C482)*COS($E482),"")</f>
        <is>
          <t/>
        </is>
      </c>
      <c r="AC482" s="8" t="inlineStr">
        <f aca="false">IF(A482&lt;&gt;"",$H482+'v1 Frame'!W$3*COS($E482)-'v1 Frame'!X$3*SIN($E482),"")</f>
        <is>
          <t/>
        </is>
      </c>
      <c r="AD482" s="8" t="inlineStr">
        <f aca="false">IF(A482&lt;&gt;"",$I482-'v1 Frame'!V$3*SIN($C482)+'v1 Frame'!W$3*COS($C482)*SIN($E482)+'v1 Frame'!X$3*COS($C482)*COS($E482),"")</f>
        <is>
          <t/>
        </is>
      </c>
      <c r="AE482" s="25" t="inlineStr">
        <f aca="false">IF(A482&lt;&gt;"",$G482+'v1 Frame'!Y$3*COS($C482)+'v1 Frame'!Z$3*SIN($C482)*SIN($E482)+'v1 Frame'!AA$3*SIN($C482)*COS($E482),"")</f>
        <is>
          <t/>
        </is>
      </c>
      <c r="AF482" s="25" t="inlineStr">
        <f aca="false">IF(A482&lt;&gt;"",$H482+'v1 Frame'!Z$3*COS($E482)-'v1 Frame'!AA$3*SIN($E482),"")</f>
        <is>
          <t/>
        </is>
      </c>
      <c r="AG482" s="25" t="inlineStr">
        <f aca="false">IF(A482&lt;&gt;"",$I482-'v1 Frame'!Y$3*SIN($C482)+'v1 Frame'!Z$3*COS($C482)*SIN($E482)+'v1 Frame'!AA$3*COS($C482)*COS($E482),"")</f>
        <is>
          <t/>
        </is>
      </c>
      <c r="AH482" s="8" t="inlineStr">
        <f aca="false">IF(A482&lt;&gt;"",SQRT(SUMSQ(G482:I482)),"")</f>
        <is>
          <t/>
        </is>
      </c>
      <c r="AI482" s="8" t="inlineStr">
        <f aca="false">IF(A482&lt;&gt;"",IF(AH482&lt;&gt;0,ACOS(I482/AH482),0),"")</f>
        <is>
          <t/>
        </is>
      </c>
      <c r="AJ482" s="8" t="inlineStr">
        <f aca="false">IF(A482&lt;&gt;"",DEGREES(AI482),"")</f>
        <is>
          <t/>
        </is>
      </c>
      <c r="AK482" s="8" t="inlineStr">
        <f aca="false">IF(A482&lt;&gt;"",IF(OR(G482&lt;&gt;0,H482&lt;&gt;0),ATAN2(G482,H482),0),"")</f>
        <is>
          <t/>
        </is>
      </c>
      <c r="AL482" s="8" t="inlineStr">
        <f aca="false">IF(A482&lt;&gt;"",DEGREES(AK482),"")</f>
        <is>
          <t/>
        </is>
      </c>
      <c r="AM482" s="8" t="inlineStr">
        <f aca="false">IF(A482&lt;&gt;"",SQRT(SUMSQ(J482:L482)),"")</f>
        <is>
          <t/>
        </is>
      </c>
      <c r="AN482" s="8" t="inlineStr">
        <f aca="false">IF(A482&lt;&gt;"",IF(AM482&lt;&gt;0,ACOS(L482/AM482),0),"")</f>
        <is>
          <t/>
        </is>
      </c>
      <c r="AO482" s="8" t="inlineStr">
        <f aca="false">IF(A482&lt;&gt;"",DEGREES(AN482),"")</f>
        <is>
          <t/>
        </is>
      </c>
      <c r="AP482" s="8" t="inlineStr">
        <f aca="false">IF(A482&lt;&gt;"",IF(OR(J482&lt;&gt;0,K482&lt;&gt;0),ATAN2(J482,K482),0),"")</f>
        <is>
          <t/>
        </is>
      </c>
      <c r="AQ482" s="8" t="inlineStr">
        <f aca="false">IF(A482&lt;&gt;"",DEGREES(AP482),"")</f>
        <is>
          <t/>
        </is>
      </c>
      <c r="AR482" s="8" t="inlineStr">
        <f aca="false">IF(A482&lt;&gt;"",SQRT(SUMSQ(M482:O482)),"")</f>
        <is>
          <t/>
        </is>
      </c>
      <c r="AS482" s="8" t="inlineStr">
        <f aca="false">IF(A482&lt;&gt;"",IF(AR482&lt;&gt;0,ACOS(O482/AR482),0),"")</f>
        <is>
          <t/>
        </is>
      </c>
      <c r="AT482" s="8" t="inlineStr">
        <f aca="false">IF(A482&lt;&gt;"",DEGREES(AS482),"")</f>
        <is>
          <t/>
        </is>
      </c>
      <c r="AU482" s="8" t="inlineStr">
        <f aca="false">IF(A482&lt;&gt;"",IF(OR(M482&lt;&gt;0,N482&lt;&gt;0),ATAN2(M482,N482),0),"")</f>
        <is>
          <t/>
        </is>
      </c>
      <c r="AV482" s="8" t="inlineStr">
        <f aca="false">IF(A482&lt;&gt;"",DEGREES(AU482),"")</f>
        <is>
          <t/>
        </is>
      </c>
      <c r="AW482" s="8" t="inlineStr">
        <f aca="false">IF(A482&lt;&gt;"",SQRT(SUMSQ(P482:R482)),"")</f>
        <is>
          <t/>
        </is>
      </c>
      <c r="AX482" s="8" t="inlineStr">
        <f aca="false">IF(A482&lt;&gt;"",IF(AW482&lt;&gt;0,ACOS(R482/AW482),0),"")</f>
        <is>
          <t/>
        </is>
      </c>
      <c r="AY482" s="8" t="inlineStr">
        <f aca="false">IF(A482&lt;&gt;"",DEGREES(AX482),"")</f>
        <is>
          <t/>
        </is>
      </c>
      <c r="AZ482" s="8" t="inlineStr">
        <f aca="false">IF(A482&lt;&gt;"",IF(OR(P482&lt;&gt;0,Q482&lt;&gt;0),ATAN2(P482,Q482),0),"")</f>
        <is>
          <t/>
        </is>
      </c>
      <c r="BA482" s="8" t="inlineStr">
        <f aca="false">IF(A482&lt;&gt;"",DEGREES(AZ482),"")</f>
        <is>
          <t/>
        </is>
      </c>
      <c r="BB482" s="8" t="inlineStr">
        <f aca="false">IF(A482&lt;&gt;"",SQRT(SUMSQ(S482:U482)),"")</f>
        <is>
          <t/>
        </is>
      </c>
      <c r="BC482" s="8" t="inlineStr">
        <f aca="false">IF(A482&lt;&gt;"",IF(BB482&lt;&gt;0,ACOS(U482/BB482),0),"")</f>
        <is>
          <t/>
        </is>
      </c>
      <c r="BD482" s="8" t="inlineStr">
        <f aca="false">IF(A482&lt;&gt;"",DEGREES(BC482),"")</f>
        <is>
          <t/>
        </is>
      </c>
      <c r="BE482" s="8" t="inlineStr">
        <f aca="false">IF(A482&lt;&gt;"",IF(OR(S482&lt;&gt;0,T482&lt;&gt;0),ATAN2(S482,T482),0),"")</f>
        <is>
          <t/>
        </is>
      </c>
      <c r="BF482" s="8" t="inlineStr">
        <f aca="false">IF(A482&lt;&gt;"",DEGREES(BE482),"")</f>
        <is>
          <t/>
        </is>
      </c>
      <c r="BG482" s="8" t="inlineStr">
        <f aca="false">IF(A482&lt;&gt;"",SQRT(SUMSQ(V482:X482)),"")</f>
        <is>
          <t/>
        </is>
      </c>
      <c r="BH482" s="8" t="inlineStr">
        <f aca="false">IF(A482&lt;&gt;"",IF(BG482&lt;&gt;0,ACOS(X482/BG482),0),"")</f>
        <is>
          <t/>
        </is>
      </c>
      <c r="BI482" s="8" t="inlineStr">
        <f aca="false">IF(A482&lt;&gt;"",DEGREES(BH482),"")</f>
        <is>
          <t/>
        </is>
      </c>
      <c r="BJ482" s="8" t="inlineStr">
        <f aca="false">IF(A482&lt;&gt;"",IF(OR(V482&lt;&gt;0,W482&lt;&gt;0),ATAN2(V482,W482),0),"")</f>
        <is>
          <t/>
        </is>
      </c>
      <c r="BK482" s="8" t="inlineStr">
        <f aca="false">IF(A482&lt;&gt;"",DEGREES(BJ482),"")</f>
        <is>
          <t/>
        </is>
      </c>
      <c r="BL482" s="8" t="inlineStr">
        <f aca="false">IF(A482&lt;&gt;"",SQRT(SUMSQ(Y482:AA482)),"")</f>
        <is>
          <t/>
        </is>
      </c>
      <c r="BM482" s="8" t="inlineStr">
        <f aca="false">IF(A482&lt;&gt;"",IF(BL482&lt;&gt;0,ACOS(AA482/BL482),0),"")</f>
        <is>
          <t/>
        </is>
      </c>
      <c r="BN482" s="8" t="inlineStr">
        <f aca="false">IF(A482&lt;&gt;"",DEGREES(BM482),"")</f>
        <is>
          <t/>
        </is>
      </c>
      <c r="BO482" s="8" t="inlineStr">
        <f aca="false">IF(A482&lt;&gt;"",IF(OR(Y482&lt;&gt;0,Z482&lt;&gt;0),ATAN2(Y482,Z482),0),"")</f>
        <is>
          <t/>
        </is>
      </c>
      <c r="BP482" s="8" t="inlineStr">
        <f aca="false">IF(A482&lt;&gt;"",DEGREES(BO482),"")</f>
        <is>
          <t/>
        </is>
      </c>
      <c r="BQ482" s="8" t="inlineStr">
        <f aca="false">IF(A482&lt;&gt;"",SQRT(SUMSQ(AB482:AD482)),"")</f>
        <is>
          <t/>
        </is>
      </c>
      <c r="BR482" s="8" t="inlineStr">
        <f aca="false">IF(A482&lt;&gt;"",IF(BQ482&lt;&gt;0,ACOS(AD482/BQ482),0),"")</f>
        <is>
          <t/>
        </is>
      </c>
      <c r="BS482" s="8" t="inlineStr">
        <f aca="false">IF(A482&lt;&gt;"",DEGREES(BR482),"")</f>
        <is>
          <t/>
        </is>
      </c>
      <c r="BT482" s="8" t="inlineStr">
        <f aca="false">IF(A482&lt;&gt;"",IF(OR(AB482&lt;&gt;0,AC482&lt;&gt;0),ATAN2(AB482,AC482),0),"")</f>
        <is>
          <t/>
        </is>
      </c>
      <c r="BU482" s="8" t="inlineStr">
        <f aca="false">IF(A482&lt;&gt;"",DEGREES(BT482),"")</f>
        <is>
          <t/>
        </is>
      </c>
      <c r="BV482" s="8" t="inlineStr">
        <f aca="false">IF(A482&lt;&gt;"",SQRT(SUMSQ(AE482:AG482)),"")</f>
        <is>
          <t/>
        </is>
      </c>
      <c r="BW482" s="8" t="inlineStr">
        <f aca="false">IF(A482&lt;&gt;"",IF(BV482&lt;&gt;0,ACOS(AG482/BV482),0),"")</f>
        <is>
          <t/>
        </is>
      </c>
      <c r="BX482" s="8" t="inlineStr">
        <f aca="false">IF(A482&lt;&gt;"",DEGREES(BW482),"")</f>
        <is>
          <t/>
        </is>
      </c>
      <c r="BY482" s="8" t="inlineStr">
        <f aca="false">IF(A482&lt;&gt;"",IF(OR(AF482&lt;&gt;0,AG482&lt;&gt;0),ATAN2(AF482,AG482),0),"")</f>
        <is>
          <t/>
        </is>
      </c>
      <c r="BZ482" s="8" t="inlineStr">
        <f aca="false">IF(A482&lt;&gt;"",DEGREES(BY482),"")</f>
        <is>
          <t/>
        </is>
      </c>
      <c r="CA482" s="0" t="inlineStr">
        <f aca="false">IF(A482&lt;&gt;"",IF(AND(AI482&lt;Parameters!$B$11,AI482&gt;Parameters!$B$12,AN482&lt;Parameters!$B$11,AN482&gt;Parameters!$B$12,AS482&lt;Parameters!$B$11,AS482&gt;Parameters!$B$12,AX482&lt;Parameters!$B$11,AX482&gt;Parameters!$B$12,BC482&lt;Parameters!$B$11,BC482&gt;Parameters!$B$12,BM482&lt;Parameters!$B$11,BM482&gt;Parameters!$B$12,BR482&lt;Parameters!$B$11,BR482&gt;Parameters!$B$12,BW482&lt;Parameters!$B$11,BW482&gt;Parameters!$B$12),1,0),"")</f>
        <is>
          <t/>
        </is>
      </c>
      <c r="CB482" s="0" t="inlineStr">
        <f aca="false">IF(A482&lt;&gt;"",IF(OR(AI482&lt;Parameters!$B$12,AI482&gt;Parameters!$B$11),0,1),"")</f>
        <is>
          <t/>
        </is>
      </c>
      <c r="CC482" s="0" t="inlineStr">
        <f aca="false">IF(A482&lt;&gt;"",IF(OR(AN482&lt;Parameters!$B$12,AN482&gt;Parameters!$B$11),0,1),"")</f>
        <is>
          <t/>
        </is>
      </c>
      <c r="CD482" s="0" t="inlineStr">
        <f aca="false">IF(A482&lt;&gt;"",IF(OR(AS482&lt;Parameters!$B$12,AS482&gt;Parameters!$B$11),0,1),"")</f>
        <is>
          <t/>
        </is>
      </c>
      <c r="CE482" s="0" t="inlineStr">
        <f aca="false">IF(A482&lt;&gt;"",IF(OR(AX482&lt;Parameters!$B$12,AX482&gt;Parameters!$B$11),0,1),"")</f>
        <is>
          <t/>
        </is>
      </c>
      <c r="CF482" s="0" t="inlineStr">
        <f aca="false">IF(A482&lt;&gt;"",IF(OR(BC482&lt;Parameters!$B$12,BC482&gt;Parameters!$B$11),0,1),"")</f>
        <is>
          <t/>
        </is>
      </c>
      <c r="CG482" s="0" t="inlineStr">
        <f aca="false">IF(A482&lt;&gt;"",IF(OR(BH482&lt;Parameters!$B$12,BH482&gt;Parameters!$B$11),0,1),"")</f>
        <is>
          <t/>
        </is>
      </c>
      <c r="CH482" s="0" t="inlineStr">
        <f aca="false">IF(A482&lt;&gt;"",IF(OR(BM482&lt;Parameters!$B$12,BM482&gt;Parameters!$B$11),0,1),"")</f>
        <is>
          <t/>
        </is>
      </c>
      <c r="CI482" s="0" t="inlineStr">
        <f aca="false">IF(A482&lt;&gt;"",IF(OR(BR482&lt;Parameters!$B$12,BR482&gt;Parameters!$B$11),0,1),"")</f>
        <is>
          <t/>
        </is>
      </c>
      <c r="CJ482" s="0" t="inlineStr">
        <f aca="false">IF(A482&lt;&gt;"",IF(OR(BW482&lt;Parameters!$B$12,BW482&gt;Parameters!$B$11),0,1),"")</f>
        <is>
          <t/>
        </is>
      </c>
      <c r="CK482" s="26" t="inlineStr">
        <f aca="false">IF(A482&lt;&gt;"",SUM(CB482:CJ482)/9,"")</f>
        <is>
          <t/>
        </is>
      </c>
      <c r="CL482" s="0" t="inlineStr">
        <f aca="false">IF(A482&lt;&gt;"",CK482*9,"")</f>
        <is>
          <t/>
        </is>
      </c>
      <c r="CM482" s="8" t="inlineStr">
        <f aca="false">IF(A482&lt;&gt;"",TEXT(B482,CM$2)&amp;" "&amp;TEXT(A482,CM$2),"")</f>
        <is>
          <t/>
        </is>
      </c>
    </row>
    <row r="483" customFormat="false" ht="15" hidden="false" customHeight="false" outlineLevel="0" collapsed="false">
      <c r="A483" s="0" t="inlineStr">
        <f aca="false">IF(OR(B482&lt;Parameters!$K$12,A482&lt;Parameters!$K$12),IF(A482&lt;Parameters!$K$12,A482+1,0),"")</f>
        <is>
          <t/>
        </is>
      </c>
      <c r="B483" s="0" t="inlineStr">
        <f aca="false">IF(A483&lt;&gt;"",IF(A483=0,B482+1,B482),"")</f>
        <is>
          <t/>
        </is>
      </c>
      <c r="C483" s="24" t="inlineStr">
        <f aca="false">IF(A483&lt;&gt;"",-_phi*(A483+0.5),"")</f>
        <is>
          <t/>
        </is>
      </c>
      <c r="D483" s="8" t="inlineStr">
        <f aca="false">IF(A483&lt;&gt;"",DEGREES(C483),"")</f>
        <is>
          <t/>
        </is>
      </c>
      <c r="E483" s="24" t="inlineStr">
        <f aca="false">IF(A483&lt;&gt;"",_phi*(B483+0.5),"")</f>
        <is>
          <t/>
        </is>
      </c>
      <c r="F483" s="8" t="inlineStr">
        <f aca="false">IF(A483&lt;&gt;"",DEGREES(E483),"")</f>
        <is>
          <t/>
        </is>
      </c>
      <c r="G483" s="8" t="inlineStr">
        <f aca="false">IF(A483&lt;&gt;"",LOOKUP(A483,h!$A$3:$A$30,h!$D$3:$D$30),"")</f>
        <is>
          <t/>
        </is>
      </c>
      <c r="H483" s="8" t="inlineStr">
        <f aca="false">IF(A483&lt;&gt;"",LOOKUP(B483,h!$A$3:$A$30,h!$D$3:$D$30),"")</f>
        <is>
          <t/>
        </is>
      </c>
      <c r="I483" s="8" t="inlineStr">
        <f aca="false">IF(A483&lt;&gt;"",_zif,"")</f>
        <is>
          <t/>
        </is>
      </c>
      <c r="J483" s="8" t="inlineStr">
        <f aca="false">IF(A483&lt;&gt;"",$G483+'v1 Frame'!D$3*COS($C483)+'v1 Frame'!E$3*SIN($C483)*SIN($E483)+'v1 Frame'!F$3*SIN($C483)*COS($E483),"")</f>
        <is>
          <t/>
        </is>
      </c>
      <c r="K483" s="8" t="inlineStr">
        <f aca="false">IF(A483&lt;&gt;"",$H483+'v1 Frame'!E$3*COS($E483)-'v1 Frame'!F$3*SIN($E483),"")</f>
        <is>
          <t/>
        </is>
      </c>
      <c r="L483" s="8" t="inlineStr">
        <f aca="false">IF(A483&lt;&gt;"",$I483-'v1 Frame'!D$3*SIN($C483)+'v1 Frame'!E$3*COS($C483)*SIN($E483)+'v1 Frame'!F$3*COS($C483)*COS($E483),"")</f>
        <is>
          <t/>
        </is>
      </c>
      <c r="M483" s="8" t="inlineStr">
        <f aca="false">IF(A483&lt;&gt;"",$G483+'v1 Frame'!G$3*COS($C483)+'v1 Frame'!H$3*SIN($C483)*SIN($E483)+'v1 Frame'!I$3*SIN($C483)*COS($E483),"")</f>
        <is>
          <t/>
        </is>
      </c>
      <c r="N483" s="8" t="inlineStr">
        <f aca="false">IF(A483&lt;&gt;"",$H483+'v1 Frame'!H$3*COS($E483)-'v1 Frame'!I$3*SIN($E483),"")</f>
        <is>
          <t/>
        </is>
      </c>
      <c r="O483" s="8" t="inlineStr">
        <f aca="false">IF(A483&lt;&gt;"",$I483-'v1 Frame'!G$3*SIN($C483)+'v1 Frame'!H$3*COS($C483)*SIN($E483)+'v1 Frame'!I$3*COS($C483)*COS($E483),"")</f>
        <is>
          <t/>
        </is>
      </c>
      <c r="P483" s="8" t="inlineStr">
        <f aca="false">IF(A483&lt;&gt;"",$G483+'v1 Frame'!J$3*COS($C483)+'v1 Frame'!K$3*SIN($C483)*SIN($E483)+'v1 Frame'!L$3*SIN($C483)*COS($E483),"")</f>
        <is>
          <t/>
        </is>
      </c>
      <c r="Q483" s="8" t="inlineStr">
        <f aca="false">IF(A483&lt;&gt;"",$H483+'v1 Frame'!K$3*COS($E483)-'v1 Frame'!L$3*SIN($E483),"")</f>
        <is>
          <t/>
        </is>
      </c>
      <c r="R483" s="8" t="inlineStr">
        <f aca="false">IF(A483&lt;&gt;"",$I483-'v1 Frame'!J$3*SIN($C483)+'v1 Frame'!K$3*COS($C483)*SIN($E483)+'v1 Frame'!L$3*COS($C483)*COS($E483),"")</f>
        <is>
          <t/>
        </is>
      </c>
      <c r="S483" s="8" t="inlineStr">
        <f aca="false">IF(A483&lt;&gt;"",$G483+'v1 Frame'!M$3*COS($C483)+'v1 Frame'!N$3*SIN($C483)*SIN($E483)+'v1 Frame'!O$3*SIN($C483)*COS($E483),"")</f>
        <is>
          <t/>
        </is>
      </c>
      <c r="T483" s="8" t="inlineStr">
        <f aca="false">IF(A483&lt;&gt;"",$H483+'v1 Frame'!N$3*COS($E483)-'v1 Frame'!O$3*SIN($E483),"")</f>
        <is>
          <t/>
        </is>
      </c>
      <c r="U483" s="8" t="inlineStr">
        <f aca="false">IF(A483&lt;&gt;"",$I483-'v1 Frame'!M$3*SIN($C483)+'v1 Frame'!N$3*COS($C483)*SIN($E483)+'v1 Frame'!O$3*COS($C483)*COS($E483),"")</f>
        <is>
          <t/>
        </is>
      </c>
      <c r="V483" s="8" t="inlineStr">
        <f aca="false">IF(A483&lt;&gt;"",$G483+'v1 Frame'!P$3*COS($C483)+'v1 Frame'!Q$3*SIN($C483)*SIN($E483)+'v1 Frame'!R$3*SIN($C483)*COS($E483),"")</f>
        <is>
          <t/>
        </is>
      </c>
      <c r="W483" s="8" t="inlineStr">
        <f aca="false">IF(A483&lt;&gt;"",$H483+'v1 Frame'!Q$3*COS($E483)-'v1 Frame'!R$3*SIN($E483),"")</f>
        <is>
          <t/>
        </is>
      </c>
      <c r="X483" s="8" t="inlineStr">
        <f aca="false">IF(A483&lt;&gt;"",$I483-'v1 Frame'!P$3*SIN($C483)+'v1 Frame'!Q$3*COS($C483)*SIN($E483)+'v1 Frame'!R$3*COS($C483)*COS($E483),"")</f>
        <is>
          <t/>
        </is>
      </c>
      <c r="Y483" s="8" t="inlineStr">
        <f aca="false">IF(A483&lt;&gt;"",$G483+'v1 Frame'!S$3*COS($C483)+'v1 Frame'!T$3*SIN($C483)*SIN($E483)+'v1 Frame'!U$3*SIN($C483)*COS($E483),"")</f>
        <is>
          <t/>
        </is>
      </c>
      <c r="Z483" s="8" t="inlineStr">
        <f aca="false">IF(A483&lt;&gt;"",$H483+'v1 Frame'!T$3*COS($E483)-'v1 Frame'!U$3*SIN($E483),"")</f>
        <is>
          <t/>
        </is>
      </c>
      <c r="AA483" s="8" t="inlineStr">
        <f aca="false">IF(A483&lt;&gt;"",$I483-'v1 Frame'!S$3*SIN($C483)+'v1 Frame'!T$3*COS($C483)*SIN($E483)+'v1 Frame'!U$3*COS($C483)*COS($E483),"")</f>
        <is>
          <t/>
        </is>
      </c>
      <c r="AB483" s="8" t="inlineStr">
        <f aca="false">IF(A483&lt;&gt;"",$G483+'v1 Frame'!V$3*COS($C483)+'v1 Frame'!W$3*SIN($C483)*SIN($E483)+'v1 Frame'!X$3*SIN($C483)*COS($E483),"")</f>
        <is>
          <t/>
        </is>
      </c>
      <c r="AC483" s="8" t="inlineStr">
        <f aca="false">IF(A483&lt;&gt;"",$H483+'v1 Frame'!W$3*COS($E483)-'v1 Frame'!X$3*SIN($E483),"")</f>
        <is>
          <t/>
        </is>
      </c>
      <c r="AD483" s="8" t="inlineStr">
        <f aca="false">IF(A483&lt;&gt;"",$I483-'v1 Frame'!V$3*SIN($C483)+'v1 Frame'!W$3*COS($C483)*SIN($E483)+'v1 Frame'!X$3*COS($C483)*COS($E483),"")</f>
        <is>
          <t/>
        </is>
      </c>
      <c r="AE483" s="25" t="inlineStr">
        <f aca="false">IF(A483&lt;&gt;"",$G483+'v1 Frame'!Y$3*COS($C483)+'v1 Frame'!Z$3*SIN($C483)*SIN($E483)+'v1 Frame'!AA$3*SIN($C483)*COS($E483),"")</f>
        <is>
          <t/>
        </is>
      </c>
      <c r="AF483" s="25" t="inlineStr">
        <f aca="false">IF(A483&lt;&gt;"",$H483+'v1 Frame'!Z$3*COS($E483)-'v1 Frame'!AA$3*SIN($E483),"")</f>
        <is>
          <t/>
        </is>
      </c>
      <c r="AG483" s="25" t="inlineStr">
        <f aca="false">IF(A483&lt;&gt;"",$I483-'v1 Frame'!Y$3*SIN($C483)+'v1 Frame'!Z$3*COS($C483)*SIN($E483)+'v1 Frame'!AA$3*COS($C483)*COS($E483),"")</f>
        <is>
          <t/>
        </is>
      </c>
      <c r="AH483" s="8" t="inlineStr">
        <f aca="false">IF(A483&lt;&gt;"",SQRT(SUMSQ(G483:I483)),"")</f>
        <is>
          <t/>
        </is>
      </c>
      <c r="AI483" s="8" t="inlineStr">
        <f aca="false">IF(A483&lt;&gt;"",IF(AH483&lt;&gt;0,ACOS(I483/AH483),0),"")</f>
        <is>
          <t/>
        </is>
      </c>
      <c r="AJ483" s="8" t="inlineStr">
        <f aca="false">IF(A483&lt;&gt;"",DEGREES(AI483),"")</f>
        <is>
          <t/>
        </is>
      </c>
      <c r="AK483" s="8" t="inlineStr">
        <f aca="false">IF(A483&lt;&gt;"",IF(OR(G483&lt;&gt;0,H483&lt;&gt;0),ATAN2(G483,H483),0),"")</f>
        <is>
          <t/>
        </is>
      </c>
      <c r="AL483" s="8" t="inlineStr">
        <f aca="false">IF(A483&lt;&gt;"",DEGREES(AK483),"")</f>
        <is>
          <t/>
        </is>
      </c>
      <c r="AM483" s="8" t="inlineStr">
        <f aca="false">IF(A483&lt;&gt;"",SQRT(SUMSQ(J483:L483)),"")</f>
        <is>
          <t/>
        </is>
      </c>
      <c r="AN483" s="8" t="inlineStr">
        <f aca="false">IF(A483&lt;&gt;"",IF(AM483&lt;&gt;0,ACOS(L483/AM483),0),"")</f>
        <is>
          <t/>
        </is>
      </c>
      <c r="AO483" s="8" t="inlineStr">
        <f aca="false">IF(A483&lt;&gt;"",DEGREES(AN483),"")</f>
        <is>
          <t/>
        </is>
      </c>
      <c r="AP483" s="8" t="inlineStr">
        <f aca="false">IF(A483&lt;&gt;"",IF(OR(J483&lt;&gt;0,K483&lt;&gt;0),ATAN2(J483,K483),0),"")</f>
        <is>
          <t/>
        </is>
      </c>
      <c r="AQ483" s="8" t="inlineStr">
        <f aca="false">IF(A483&lt;&gt;"",DEGREES(AP483),"")</f>
        <is>
          <t/>
        </is>
      </c>
      <c r="AR483" s="8" t="inlineStr">
        <f aca="false">IF(A483&lt;&gt;"",SQRT(SUMSQ(M483:O483)),"")</f>
        <is>
          <t/>
        </is>
      </c>
      <c r="AS483" s="8" t="inlineStr">
        <f aca="false">IF(A483&lt;&gt;"",IF(AR483&lt;&gt;0,ACOS(O483/AR483),0),"")</f>
        <is>
          <t/>
        </is>
      </c>
      <c r="AT483" s="8" t="inlineStr">
        <f aca="false">IF(A483&lt;&gt;"",DEGREES(AS483),"")</f>
        <is>
          <t/>
        </is>
      </c>
      <c r="AU483" s="8" t="inlineStr">
        <f aca="false">IF(A483&lt;&gt;"",IF(OR(M483&lt;&gt;0,N483&lt;&gt;0),ATAN2(M483,N483),0),"")</f>
        <is>
          <t/>
        </is>
      </c>
      <c r="AV483" s="8" t="inlineStr">
        <f aca="false">IF(A483&lt;&gt;"",DEGREES(AU483),"")</f>
        <is>
          <t/>
        </is>
      </c>
      <c r="AW483" s="8" t="inlineStr">
        <f aca="false">IF(A483&lt;&gt;"",SQRT(SUMSQ(P483:R483)),"")</f>
        <is>
          <t/>
        </is>
      </c>
      <c r="AX483" s="8" t="inlineStr">
        <f aca="false">IF(A483&lt;&gt;"",IF(AW483&lt;&gt;0,ACOS(R483/AW483),0),"")</f>
        <is>
          <t/>
        </is>
      </c>
      <c r="AY483" s="8" t="inlineStr">
        <f aca="false">IF(A483&lt;&gt;"",DEGREES(AX483),"")</f>
        <is>
          <t/>
        </is>
      </c>
      <c r="AZ483" s="8" t="inlineStr">
        <f aca="false">IF(A483&lt;&gt;"",IF(OR(P483&lt;&gt;0,Q483&lt;&gt;0),ATAN2(P483,Q483),0),"")</f>
        <is>
          <t/>
        </is>
      </c>
      <c r="BA483" s="8" t="inlineStr">
        <f aca="false">IF(A483&lt;&gt;"",DEGREES(AZ483),"")</f>
        <is>
          <t/>
        </is>
      </c>
      <c r="BB483" s="8" t="inlineStr">
        <f aca="false">IF(A483&lt;&gt;"",SQRT(SUMSQ(S483:U483)),"")</f>
        <is>
          <t/>
        </is>
      </c>
      <c r="BC483" s="8" t="inlineStr">
        <f aca="false">IF(A483&lt;&gt;"",IF(BB483&lt;&gt;0,ACOS(U483/BB483),0),"")</f>
        <is>
          <t/>
        </is>
      </c>
      <c r="BD483" s="8" t="inlineStr">
        <f aca="false">IF(A483&lt;&gt;"",DEGREES(BC483),"")</f>
        <is>
          <t/>
        </is>
      </c>
      <c r="BE483" s="8" t="inlineStr">
        <f aca="false">IF(A483&lt;&gt;"",IF(OR(S483&lt;&gt;0,T483&lt;&gt;0),ATAN2(S483,T483),0),"")</f>
        <is>
          <t/>
        </is>
      </c>
      <c r="BF483" s="8" t="inlineStr">
        <f aca="false">IF(A483&lt;&gt;"",DEGREES(BE483),"")</f>
        <is>
          <t/>
        </is>
      </c>
      <c r="BG483" s="8" t="inlineStr">
        <f aca="false">IF(A483&lt;&gt;"",SQRT(SUMSQ(V483:X483)),"")</f>
        <is>
          <t/>
        </is>
      </c>
      <c r="BH483" s="8" t="inlineStr">
        <f aca="false">IF(A483&lt;&gt;"",IF(BG483&lt;&gt;0,ACOS(X483/BG483),0),"")</f>
        <is>
          <t/>
        </is>
      </c>
      <c r="BI483" s="8" t="inlineStr">
        <f aca="false">IF(A483&lt;&gt;"",DEGREES(BH483),"")</f>
        <is>
          <t/>
        </is>
      </c>
      <c r="BJ483" s="8" t="inlineStr">
        <f aca="false">IF(A483&lt;&gt;"",IF(OR(V483&lt;&gt;0,W483&lt;&gt;0),ATAN2(V483,W483),0),"")</f>
        <is>
          <t/>
        </is>
      </c>
      <c r="BK483" s="8" t="inlineStr">
        <f aca="false">IF(A483&lt;&gt;"",DEGREES(BJ483),"")</f>
        <is>
          <t/>
        </is>
      </c>
      <c r="BL483" s="8" t="inlineStr">
        <f aca="false">IF(A483&lt;&gt;"",SQRT(SUMSQ(Y483:AA483)),"")</f>
        <is>
          <t/>
        </is>
      </c>
      <c r="BM483" s="8" t="inlineStr">
        <f aca="false">IF(A483&lt;&gt;"",IF(BL483&lt;&gt;0,ACOS(AA483/BL483),0),"")</f>
        <is>
          <t/>
        </is>
      </c>
      <c r="BN483" s="8" t="inlineStr">
        <f aca="false">IF(A483&lt;&gt;"",DEGREES(BM483),"")</f>
        <is>
          <t/>
        </is>
      </c>
      <c r="BO483" s="8" t="inlineStr">
        <f aca="false">IF(A483&lt;&gt;"",IF(OR(Y483&lt;&gt;0,Z483&lt;&gt;0),ATAN2(Y483,Z483),0),"")</f>
        <is>
          <t/>
        </is>
      </c>
      <c r="BP483" s="8" t="inlineStr">
        <f aca="false">IF(A483&lt;&gt;"",DEGREES(BO483),"")</f>
        <is>
          <t/>
        </is>
      </c>
      <c r="BQ483" s="8" t="inlineStr">
        <f aca="false">IF(A483&lt;&gt;"",SQRT(SUMSQ(AB483:AD483)),"")</f>
        <is>
          <t/>
        </is>
      </c>
      <c r="BR483" s="8" t="inlineStr">
        <f aca="false">IF(A483&lt;&gt;"",IF(BQ483&lt;&gt;0,ACOS(AD483/BQ483),0),"")</f>
        <is>
          <t/>
        </is>
      </c>
      <c r="BS483" s="8" t="inlineStr">
        <f aca="false">IF(A483&lt;&gt;"",DEGREES(BR483),"")</f>
        <is>
          <t/>
        </is>
      </c>
      <c r="BT483" s="8" t="inlineStr">
        <f aca="false">IF(A483&lt;&gt;"",IF(OR(AB483&lt;&gt;0,AC483&lt;&gt;0),ATAN2(AB483,AC483),0),"")</f>
        <is>
          <t/>
        </is>
      </c>
      <c r="BU483" s="8" t="inlineStr">
        <f aca="false">IF(A483&lt;&gt;"",DEGREES(BT483),"")</f>
        <is>
          <t/>
        </is>
      </c>
      <c r="BV483" s="8" t="inlineStr">
        <f aca="false">IF(A483&lt;&gt;"",SQRT(SUMSQ(AE483:AG483)),"")</f>
        <is>
          <t/>
        </is>
      </c>
      <c r="BW483" s="8" t="inlineStr">
        <f aca="false">IF(A483&lt;&gt;"",IF(BV483&lt;&gt;0,ACOS(AG483/BV483),0),"")</f>
        <is>
          <t/>
        </is>
      </c>
      <c r="BX483" s="8" t="inlineStr">
        <f aca="false">IF(A483&lt;&gt;"",DEGREES(BW483),"")</f>
        <is>
          <t/>
        </is>
      </c>
      <c r="BY483" s="8" t="inlineStr">
        <f aca="false">IF(A483&lt;&gt;"",IF(OR(AF483&lt;&gt;0,AG483&lt;&gt;0),ATAN2(AF483,AG483),0),"")</f>
        <is>
          <t/>
        </is>
      </c>
      <c r="BZ483" s="8" t="inlineStr">
        <f aca="false">IF(A483&lt;&gt;"",DEGREES(BY483),"")</f>
        <is>
          <t/>
        </is>
      </c>
      <c r="CA483" s="0" t="inlineStr">
        <f aca="false">IF(A483&lt;&gt;"",IF(AND(AI483&lt;Parameters!$B$11,AI483&gt;Parameters!$B$12,AN483&lt;Parameters!$B$11,AN483&gt;Parameters!$B$12,AS483&lt;Parameters!$B$11,AS483&gt;Parameters!$B$12,AX483&lt;Parameters!$B$11,AX483&gt;Parameters!$B$12,BC483&lt;Parameters!$B$11,BC483&gt;Parameters!$B$12,BM483&lt;Parameters!$B$11,BM483&gt;Parameters!$B$12,BR483&lt;Parameters!$B$11,BR483&gt;Parameters!$B$12,BW483&lt;Parameters!$B$11,BW483&gt;Parameters!$B$12),1,0),"")</f>
        <is>
          <t/>
        </is>
      </c>
      <c r="CB483" s="0" t="inlineStr">
        <f aca="false">IF(A483&lt;&gt;"",IF(OR(AI483&lt;Parameters!$B$12,AI483&gt;Parameters!$B$11),0,1),"")</f>
        <is>
          <t/>
        </is>
      </c>
      <c r="CC483" s="0" t="inlineStr">
        <f aca="false">IF(A483&lt;&gt;"",IF(OR(AN483&lt;Parameters!$B$12,AN483&gt;Parameters!$B$11),0,1),"")</f>
        <is>
          <t/>
        </is>
      </c>
      <c r="CD483" s="0" t="inlineStr">
        <f aca="false">IF(A483&lt;&gt;"",IF(OR(AS483&lt;Parameters!$B$12,AS483&gt;Parameters!$B$11),0,1),"")</f>
        <is>
          <t/>
        </is>
      </c>
      <c r="CE483" s="0" t="inlineStr">
        <f aca="false">IF(A483&lt;&gt;"",IF(OR(AX483&lt;Parameters!$B$12,AX483&gt;Parameters!$B$11),0,1),"")</f>
        <is>
          <t/>
        </is>
      </c>
      <c r="CF483" s="0" t="inlineStr">
        <f aca="false">IF(A483&lt;&gt;"",IF(OR(BC483&lt;Parameters!$B$12,BC483&gt;Parameters!$B$11),0,1),"")</f>
        <is>
          <t/>
        </is>
      </c>
      <c r="CG483" s="0" t="inlineStr">
        <f aca="false">IF(A483&lt;&gt;"",IF(OR(BH483&lt;Parameters!$B$12,BH483&gt;Parameters!$B$11),0,1),"")</f>
        <is>
          <t/>
        </is>
      </c>
      <c r="CH483" s="0" t="inlineStr">
        <f aca="false">IF(A483&lt;&gt;"",IF(OR(BM483&lt;Parameters!$B$12,BM483&gt;Parameters!$B$11),0,1),"")</f>
        <is>
          <t/>
        </is>
      </c>
      <c r="CI483" s="0" t="inlineStr">
        <f aca="false">IF(A483&lt;&gt;"",IF(OR(BR483&lt;Parameters!$B$12,BR483&gt;Parameters!$B$11),0,1),"")</f>
        <is>
          <t/>
        </is>
      </c>
      <c r="CJ483" s="0" t="inlineStr">
        <f aca="false">IF(A483&lt;&gt;"",IF(OR(BW483&lt;Parameters!$B$12,BW483&gt;Parameters!$B$11),0,1),"")</f>
        <is>
          <t/>
        </is>
      </c>
      <c r="CK483" s="26" t="inlineStr">
        <f aca="false">IF(A483&lt;&gt;"",SUM(CB483:CJ483)/9,"")</f>
        <is>
          <t/>
        </is>
      </c>
      <c r="CL483" s="0" t="inlineStr">
        <f aca="false">IF(A483&lt;&gt;"",CK483*9,"")</f>
        <is>
          <t/>
        </is>
      </c>
      <c r="CM483" s="8" t="inlineStr">
        <f aca="false">IF(A483&lt;&gt;"",TEXT(B483,CM$2)&amp;" "&amp;TEXT(A483,CM$2),"")</f>
        <is>
          <t/>
        </is>
      </c>
    </row>
    <row r="484" customFormat="false" ht="15" hidden="false" customHeight="false" outlineLevel="0" collapsed="false">
      <c r="A484" s="0" t="inlineStr">
        <f aca="false">IF(OR(B483&lt;Parameters!$K$12,A483&lt;Parameters!$K$12),IF(A483&lt;Parameters!$K$12,A483+1,0),"")</f>
        <is>
          <t/>
        </is>
      </c>
      <c r="B484" s="0" t="inlineStr">
        <f aca="false">IF(A484&lt;&gt;"",IF(A484=0,B483+1,B483),"")</f>
        <is>
          <t/>
        </is>
      </c>
      <c r="C484" s="24" t="inlineStr">
        <f aca="false">IF(A484&lt;&gt;"",-_phi*(A484+0.5),"")</f>
        <is>
          <t/>
        </is>
      </c>
      <c r="D484" s="8" t="inlineStr">
        <f aca="false">IF(A484&lt;&gt;"",DEGREES(C484),"")</f>
        <is>
          <t/>
        </is>
      </c>
      <c r="E484" s="24" t="inlineStr">
        <f aca="false">IF(A484&lt;&gt;"",_phi*(B484+0.5),"")</f>
        <is>
          <t/>
        </is>
      </c>
      <c r="F484" s="8" t="inlineStr">
        <f aca="false">IF(A484&lt;&gt;"",DEGREES(E484),"")</f>
        <is>
          <t/>
        </is>
      </c>
      <c r="G484" s="8" t="inlineStr">
        <f aca="false">IF(A484&lt;&gt;"",LOOKUP(A484,h!$A$3:$A$30,h!$D$3:$D$30),"")</f>
        <is>
          <t/>
        </is>
      </c>
      <c r="H484" s="8" t="inlineStr">
        <f aca="false">IF(A484&lt;&gt;"",LOOKUP(B484,h!$A$3:$A$30,h!$D$3:$D$30),"")</f>
        <is>
          <t/>
        </is>
      </c>
      <c r="I484" s="8" t="inlineStr">
        <f aca="false">IF(A484&lt;&gt;"",_zif,"")</f>
        <is>
          <t/>
        </is>
      </c>
      <c r="J484" s="8" t="inlineStr">
        <f aca="false">IF(A484&lt;&gt;"",$G484+'v1 Frame'!D$3*COS($C484)+'v1 Frame'!E$3*SIN($C484)*SIN($E484)+'v1 Frame'!F$3*SIN($C484)*COS($E484),"")</f>
        <is>
          <t/>
        </is>
      </c>
      <c r="K484" s="8" t="inlineStr">
        <f aca="false">IF(A484&lt;&gt;"",$H484+'v1 Frame'!E$3*COS($E484)-'v1 Frame'!F$3*SIN($E484),"")</f>
        <is>
          <t/>
        </is>
      </c>
      <c r="L484" s="8" t="inlineStr">
        <f aca="false">IF(A484&lt;&gt;"",$I484-'v1 Frame'!D$3*SIN($C484)+'v1 Frame'!E$3*COS($C484)*SIN($E484)+'v1 Frame'!F$3*COS($C484)*COS($E484),"")</f>
        <is>
          <t/>
        </is>
      </c>
      <c r="M484" s="8" t="inlineStr">
        <f aca="false">IF(A484&lt;&gt;"",$G484+'v1 Frame'!G$3*COS($C484)+'v1 Frame'!H$3*SIN($C484)*SIN($E484)+'v1 Frame'!I$3*SIN($C484)*COS($E484),"")</f>
        <is>
          <t/>
        </is>
      </c>
      <c r="N484" s="8" t="inlineStr">
        <f aca="false">IF(A484&lt;&gt;"",$H484+'v1 Frame'!H$3*COS($E484)-'v1 Frame'!I$3*SIN($E484),"")</f>
        <is>
          <t/>
        </is>
      </c>
      <c r="O484" s="8" t="inlineStr">
        <f aca="false">IF(A484&lt;&gt;"",$I484-'v1 Frame'!G$3*SIN($C484)+'v1 Frame'!H$3*COS($C484)*SIN($E484)+'v1 Frame'!I$3*COS($C484)*COS($E484),"")</f>
        <is>
          <t/>
        </is>
      </c>
      <c r="P484" s="8" t="inlineStr">
        <f aca="false">IF(A484&lt;&gt;"",$G484+'v1 Frame'!J$3*COS($C484)+'v1 Frame'!K$3*SIN($C484)*SIN($E484)+'v1 Frame'!L$3*SIN($C484)*COS($E484),"")</f>
        <is>
          <t/>
        </is>
      </c>
      <c r="Q484" s="8" t="inlineStr">
        <f aca="false">IF(A484&lt;&gt;"",$H484+'v1 Frame'!K$3*COS($E484)-'v1 Frame'!L$3*SIN($E484),"")</f>
        <is>
          <t/>
        </is>
      </c>
      <c r="R484" s="8" t="inlineStr">
        <f aca="false">IF(A484&lt;&gt;"",$I484-'v1 Frame'!J$3*SIN($C484)+'v1 Frame'!K$3*COS($C484)*SIN($E484)+'v1 Frame'!L$3*COS($C484)*COS($E484),"")</f>
        <is>
          <t/>
        </is>
      </c>
      <c r="S484" s="8" t="inlineStr">
        <f aca="false">IF(A484&lt;&gt;"",$G484+'v1 Frame'!M$3*COS($C484)+'v1 Frame'!N$3*SIN($C484)*SIN($E484)+'v1 Frame'!O$3*SIN($C484)*COS($E484),"")</f>
        <is>
          <t/>
        </is>
      </c>
      <c r="T484" s="8" t="inlineStr">
        <f aca="false">IF(A484&lt;&gt;"",$H484+'v1 Frame'!N$3*COS($E484)-'v1 Frame'!O$3*SIN($E484),"")</f>
        <is>
          <t/>
        </is>
      </c>
      <c r="U484" s="8" t="inlineStr">
        <f aca="false">IF(A484&lt;&gt;"",$I484-'v1 Frame'!M$3*SIN($C484)+'v1 Frame'!N$3*COS($C484)*SIN($E484)+'v1 Frame'!O$3*COS($C484)*COS($E484),"")</f>
        <is>
          <t/>
        </is>
      </c>
      <c r="V484" s="8" t="inlineStr">
        <f aca="false">IF(A484&lt;&gt;"",$G484+'v1 Frame'!P$3*COS($C484)+'v1 Frame'!Q$3*SIN($C484)*SIN($E484)+'v1 Frame'!R$3*SIN($C484)*COS($E484),"")</f>
        <is>
          <t/>
        </is>
      </c>
      <c r="W484" s="8" t="inlineStr">
        <f aca="false">IF(A484&lt;&gt;"",$H484+'v1 Frame'!Q$3*COS($E484)-'v1 Frame'!R$3*SIN($E484),"")</f>
        <is>
          <t/>
        </is>
      </c>
      <c r="X484" s="8" t="inlineStr">
        <f aca="false">IF(A484&lt;&gt;"",$I484-'v1 Frame'!P$3*SIN($C484)+'v1 Frame'!Q$3*COS($C484)*SIN($E484)+'v1 Frame'!R$3*COS($C484)*COS($E484),"")</f>
        <is>
          <t/>
        </is>
      </c>
      <c r="Y484" s="8" t="inlineStr">
        <f aca="false">IF(A484&lt;&gt;"",$G484+'v1 Frame'!S$3*COS($C484)+'v1 Frame'!T$3*SIN($C484)*SIN($E484)+'v1 Frame'!U$3*SIN($C484)*COS($E484),"")</f>
        <is>
          <t/>
        </is>
      </c>
      <c r="Z484" s="8" t="inlineStr">
        <f aca="false">IF(A484&lt;&gt;"",$H484+'v1 Frame'!T$3*COS($E484)-'v1 Frame'!U$3*SIN($E484),"")</f>
        <is>
          <t/>
        </is>
      </c>
      <c r="AA484" s="8" t="inlineStr">
        <f aca="false">IF(A484&lt;&gt;"",$I484-'v1 Frame'!S$3*SIN($C484)+'v1 Frame'!T$3*COS($C484)*SIN($E484)+'v1 Frame'!U$3*COS($C484)*COS($E484),"")</f>
        <is>
          <t/>
        </is>
      </c>
      <c r="AB484" s="8" t="inlineStr">
        <f aca="false">IF(A484&lt;&gt;"",$G484+'v1 Frame'!V$3*COS($C484)+'v1 Frame'!W$3*SIN($C484)*SIN($E484)+'v1 Frame'!X$3*SIN($C484)*COS($E484),"")</f>
        <is>
          <t/>
        </is>
      </c>
      <c r="AC484" s="8" t="inlineStr">
        <f aca="false">IF(A484&lt;&gt;"",$H484+'v1 Frame'!W$3*COS($E484)-'v1 Frame'!X$3*SIN($E484),"")</f>
        <is>
          <t/>
        </is>
      </c>
      <c r="AD484" s="8" t="inlineStr">
        <f aca="false">IF(A484&lt;&gt;"",$I484-'v1 Frame'!V$3*SIN($C484)+'v1 Frame'!W$3*COS($C484)*SIN($E484)+'v1 Frame'!X$3*COS($C484)*COS($E484),"")</f>
        <is>
          <t/>
        </is>
      </c>
      <c r="AE484" s="25" t="inlineStr">
        <f aca="false">IF(A484&lt;&gt;"",$G484+'v1 Frame'!Y$3*COS($C484)+'v1 Frame'!Z$3*SIN($C484)*SIN($E484)+'v1 Frame'!AA$3*SIN($C484)*COS($E484),"")</f>
        <is>
          <t/>
        </is>
      </c>
      <c r="AF484" s="25" t="inlineStr">
        <f aca="false">IF(A484&lt;&gt;"",$H484+'v1 Frame'!Z$3*COS($E484)-'v1 Frame'!AA$3*SIN($E484),"")</f>
        <is>
          <t/>
        </is>
      </c>
      <c r="AG484" s="25" t="inlineStr">
        <f aca="false">IF(A484&lt;&gt;"",$I484-'v1 Frame'!Y$3*SIN($C484)+'v1 Frame'!Z$3*COS($C484)*SIN($E484)+'v1 Frame'!AA$3*COS($C484)*COS($E484),"")</f>
        <is>
          <t/>
        </is>
      </c>
      <c r="AH484" s="8" t="inlineStr">
        <f aca="false">IF(A484&lt;&gt;"",SQRT(SUMSQ(G484:I484)),"")</f>
        <is>
          <t/>
        </is>
      </c>
      <c r="AI484" s="8" t="inlineStr">
        <f aca="false">IF(A484&lt;&gt;"",IF(AH484&lt;&gt;0,ACOS(I484/AH484),0),"")</f>
        <is>
          <t/>
        </is>
      </c>
      <c r="AJ484" s="8" t="inlineStr">
        <f aca="false">IF(A484&lt;&gt;"",DEGREES(AI484),"")</f>
        <is>
          <t/>
        </is>
      </c>
      <c r="AK484" s="8" t="inlineStr">
        <f aca="false">IF(A484&lt;&gt;"",IF(OR(G484&lt;&gt;0,H484&lt;&gt;0),ATAN2(G484,H484),0),"")</f>
        <is>
          <t/>
        </is>
      </c>
      <c r="AL484" s="8" t="inlineStr">
        <f aca="false">IF(A484&lt;&gt;"",DEGREES(AK484),"")</f>
        <is>
          <t/>
        </is>
      </c>
      <c r="AM484" s="8" t="inlineStr">
        <f aca="false">IF(A484&lt;&gt;"",SQRT(SUMSQ(J484:L484)),"")</f>
        <is>
          <t/>
        </is>
      </c>
      <c r="AN484" s="8" t="inlineStr">
        <f aca="false">IF(A484&lt;&gt;"",IF(AM484&lt;&gt;0,ACOS(L484/AM484),0),"")</f>
        <is>
          <t/>
        </is>
      </c>
      <c r="AO484" s="8" t="inlineStr">
        <f aca="false">IF(A484&lt;&gt;"",DEGREES(AN484),"")</f>
        <is>
          <t/>
        </is>
      </c>
      <c r="AP484" s="8" t="inlineStr">
        <f aca="false">IF(A484&lt;&gt;"",IF(OR(J484&lt;&gt;0,K484&lt;&gt;0),ATAN2(J484,K484),0),"")</f>
        <is>
          <t/>
        </is>
      </c>
      <c r="AQ484" s="8" t="inlineStr">
        <f aca="false">IF(A484&lt;&gt;"",DEGREES(AP484),"")</f>
        <is>
          <t/>
        </is>
      </c>
      <c r="AR484" s="8" t="inlineStr">
        <f aca="false">IF(A484&lt;&gt;"",SQRT(SUMSQ(M484:O484)),"")</f>
        <is>
          <t/>
        </is>
      </c>
      <c r="AS484" s="8" t="inlineStr">
        <f aca="false">IF(A484&lt;&gt;"",IF(AR484&lt;&gt;0,ACOS(O484/AR484),0),"")</f>
        <is>
          <t/>
        </is>
      </c>
      <c r="AT484" s="8" t="inlineStr">
        <f aca="false">IF(A484&lt;&gt;"",DEGREES(AS484),"")</f>
        <is>
          <t/>
        </is>
      </c>
      <c r="AU484" s="8" t="inlineStr">
        <f aca="false">IF(A484&lt;&gt;"",IF(OR(M484&lt;&gt;0,N484&lt;&gt;0),ATAN2(M484,N484),0),"")</f>
        <is>
          <t/>
        </is>
      </c>
      <c r="AV484" s="8" t="inlineStr">
        <f aca="false">IF(A484&lt;&gt;"",DEGREES(AU484),"")</f>
        <is>
          <t/>
        </is>
      </c>
      <c r="AW484" s="8" t="inlineStr">
        <f aca="false">IF(A484&lt;&gt;"",SQRT(SUMSQ(P484:R484)),"")</f>
        <is>
          <t/>
        </is>
      </c>
      <c r="AX484" s="8" t="inlineStr">
        <f aca="false">IF(A484&lt;&gt;"",IF(AW484&lt;&gt;0,ACOS(R484/AW484),0),"")</f>
        <is>
          <t/>
        </is>
      </c>
      <c r="AY484" s="8" t="inlineStr">
        <f aca="false">IF(A484&lt;&gt;"",DEGREES(AX484),"")</f>
        <is>
          <t/>
        </is>
      </c>
      <c r="AZ484" s="8" t="inlineStr">
        <f aca="false">IF(A484&lt;&gt;"",IF(OR(P484&lt;&gt;0,Q484&lt;&gt;0),ATAN2(P484,Q484),0),"")</f>
        <is>
          <t/>
        </is>
      </c>
      <c r="BA484" s="8" t="inlineStr">
        <f aca="false">IF(A484&lt;&gt;"",DEGREES(AZ484),"")</f>
        <is>
          <t/>
        </is>
      </c>
      <c r="BB484" s="8" t="inlineStr">
        <f aca="false">IF(A484&lt;&gt;"",SQRT(SUMSQ(S484:U484)),"")</f>
        <is>
          <t/>
        </is>
      </c>
      <c r="BC484" s="8" t="inlineStr">
        <f aca="false">IF(A484&lt;&gt;"",IF(BB484&lt;&gt;0,ACOS(U484/BB484),0),"")</f>
        <is>
          <t/>
        </is>
      </c>
      <c r="BD484" s="8" t="inlineStr">
        <f aca="false">IF(A484&lt;&gt;"",DEGREES(BC484),"")</f>
        <is>
          <t/>
        </is>
      </c>
      <c r="BE484" s="8" t="inlineStr">
        <f aca="false">IF(A484&lt;&gt;"",IF(OR(S484&lt;&gt;0,T484&lt;&gt;0),ATAN2(S484,T484),0),"")</f>
        <is>
          <t/>
        </is>
      </c>
      <c r="BF484" s="8" t="inlineStr">
        <f aca="false">IF(A484&lt;&gt;"",DEGREES(BE484),"")</f>
        <is>
          <t/>
        </is>
      </c>
      <c r="BG484" s="8" t="inlineStr">
        <f aca="false">IF(A484&lt;&gt;"",SQRT(SUMSQ(V484:X484)),"")</f>
        <is>
          <t/>
        </is>
      </c>
      <c r="BH484" s="8" t="inlineStr">
        <f aca="false">IF(A484&lt;&gt;"",IF(BG484&lt;&gt;0,ACOS(X484/BG484),0),"")</f>
        <is>
          <t/>
        </is>
      </c>
      <c r="BI484" s="8" t="inlineStr">
        <f aca="false">IF(A484&lt;&gt;"",DEGREES(BH484),"")</f>
        <is>
          <t/>
        </is>
      </c>
      <c r="BJ484" s="8" t="inlineStr">
        <f aca="false">IF(A484&lt;&gt;"",IF(OR(V484&lt;&gt;0,W484&lt;&gt;0),ATAN2(V484,W484),0),"")</f>
        <is>
          <t/>
        </is>
      </c>
      <c r="BK484" s="8" t="inlineStr">
        <f aca="false">IF(A484&lt;&gt;"",DEGREES(BJ484),"")</f>
        <is>
          <t/>
        </is>
      </c>
      <c r="BL484" s="8" t="inlineStr">
        <f aca="false">IF(A484&lt;&gt;"",SQRT(SUMSQ(Y484:AA484)),"")</f>
        <is>
          <t/>
        </is>
      </c>
      <c r="BM484" s="8" t="inlineStr">
        <f aca="false">IF(A484&lt;&gt;"",IF(BL484&lt;&gt;0,ACOS(AA484/BL484),0),"")</f>
        <is>
          <t/>
        </is>
      </c>
      <c r="BN484" s="8" t="inlineStr">
        <f aca="false">IF(A484&lt;&gt;"",DEGREES(BM484),"")</f>
        <is>
          <t/>
        </is>
      </c>
      <c r="BO484" s="8" t="inlineStr">
        <f aca="false">IF(A484&lt;&gt;"",IF(OR(Y484&lt;&gt;0,Z484&lt;&gt;0),ATAN2(Y484,Z484),0),"")</f>
        <is>
          <t/>
        </is>
      </c>
      <c r="BP484" s="8" t="inlineStr">
        <f aca="false">IF(A484&lt;&gt;"",DEGREES(BO484),"")</f>
        <is>
          <t/>
        </is>
      </c>
      <c r="BQ484" s="8" t="inlineStr">
        <f aca="false">IF(A484&lt;&gt;"",SQRT(SUMSQ(AB484:AD484)),"")</f>
        <is>
          <t/>
        </is>
      </c>
      <c r="BR484" s="8" t="inlineStr">
        <f aca="false">IF(A484&lt;&gt;"",IF(BQ484&lt;&gt;0,ACOS(AD484/BQ484),0),"")</f>
        <is>
          <t/>
        </is>
      </c>
      <c r="BS484" s="8" t="inlineStr">
        <f aca="false">IF(A484&lt;&gt;"",DEGREES(BR484),"")</f>
        <is>
          <t/>
        </is>
      </c>
      <c r="BT484" s="8" t="inlineStr">
        <f aca="false">IF(A484&lt;&gt;"",IF(OR(AB484&lt;&gt;0,AC484&lt;&gt;0),ATAN2(AB484,AC484),0),"")</f>
        <is>
          <t/>
        </is>
      </c>
      <c r="BU484" s="8" t="inlineStr">
        <f aca="false">IF(A484&lt;&gt;"",DEGREES(BT484),"")</f>
        <is>
          <t/>
        </is>
      </c>
      <c r="BV484" s="8" t="inlineStr">
        <f aca="false">IF(A484&lt;&gt;"",SQRT(SUMSQ(AE484:AG484)),"")</f>
        <is>
          <t/>
        </is>
      </c>
      <c r="BW484" s="8" t="inlineStr">
        <f aca="false">IF(A484&lt;&gt;"",IF(BV484&lt;&gt;0,ACOS(AG484/BV484),0),"")</f>
        <is>
          <t/>
        </is>
      </c>
      <c r="BX484" s="8" t="inlineStr">
        <f aca="false">IF(A484&lt;&gt;"",DEGREES(BW484),"")</f>
        <is>
          <t/>
        </is>
      </c>
      <c r="BY484" s="8" t="inlineStr">
        <f aca="false">IF(A484&lt;&gt;"",IF(OR(AF484&lt;&gt;0,AG484&lt;&gt;0),ATAN2(AF484,AG484),0),"")</f>
        <is>
          <t/>
        </is>
      </c>
      <c r="BZ484" s="8" t="inlineStr">
        <f aca="false">IF(A484&lt;&gt;"",DEGREES(BY484),"")</f>
        <is>
          <t/>
        </is>
      </c>
      <c r="CA484" s="0" t="inlineStr">
        <f aca="false">IF(A484&lt;&gt;"",IF(AND(AI484&lt;Parameters!$B$11,AI484&gt;Parameters!$B$12,AN484&lt;Parameters!$B$11,AN484&gt;Parameters!$B$12,AS484&lt;Parameters!$B$11,AS484&gt;Parameters!$B$12,AX484&lt;Parameters!$B$11,AX484&gt;Parameters!$B$12,BC484&lt;Parameters!$B$11,BC484&gt;Parameters!$B$12,BM484&lt;Parameters!$B$11,BM484&gt;Parameters!$B$12,BR484&lt;Parameters!$B$11,BR484&gt;Parameters!$B$12,BW484&lt;Parameters!$B$11,BW484&gt;Parameters!$B$12),1,0),"")</f>
        <is>
          <t/>
        </is>
      </c>
      <c r="CB484" s="0" t="inlineStr">
        <f aca="false">IF(A484&lt;&gt;"",IF(OR(AI484&lt;Parameters!$B$12,AI484&gt;Parameters!$B$11),0,1),"")</f>
        <is>
          <t/>
        </is>
      </c>
      <c r="CC484" s="0" t="inlineStr">
        <f aca="false">IF(A484&lt;&gt;"",IF(OR(AN484&lt;Parameters!$B$12,AN484&gt;Parameters!$B$11),0,1),"")</f>
        <is>
          <t/>
        </is>
      </c>
      <c r="CD484" s="0" t="inlineStr">
        <f aca="false">IF(A484&lt;&gt;"",IF(OR(AS484&lt;Parameters!$B$12,AS484&gt;Parameters!$B$11),0,1),"")</f>
        <is>
          <t/>
        </is>
      </c>
      <c r="CE484" s="0" t="inlineStr">
        <f aca="false">IF(A484&lt;&gt;"",IF(OR(AX484&lt;Parameters!$B$12,AX484&gt;Parameters!$B$11),0,1),"")</f>
        <is>
          <t/>
        </is>
      </c>
      <c r="CF484" s="0" t="inlineStr">
        <f aca="false">IF(A484&lt;&gt;"",IF(OR(BC484&lt;Parameters!$B$12,BC484&gt;Parameters!$B$11),0,1),"")</f>
        <is>
          <t/>
        </is>
      </c>
      <c r="CG484" s="0" t="inlineStr">
        <f aca="false">IF(A484&lt;&gt;"",IF(OR(BH484&lt;Parameters!$B$12,BH484&gt;Parameters!$B$11),0,1),"")</f>
        <is>
          <t/>
        </is>
      </c>
      <c r="CH484" s="0" t="inlineStr">
        <f aca="false">IF(A484&lt;&gt;"",IF(OR(BM484&lt;Parameters!$B$12,BM484&gt;Parameters!$B$11),0,1),"")</f>
        <is>
          <t/>
        </is>
      </c>
      <c r="CI484" s="0" t="inlineStr">
        <f aca="false">IF(A484&lt;&gt;"",IF(OR(BR484&lt;Parameters!$B$12,BR484&gt;Parameters!$B$11),0,1),"")</f>
        <is>
          <t/>
        </is>
      </c>
      <c r="CJ484" s="0" t="inlineStr">
        <f aca="false">IF(A484&lt;&gt;"",IF(OR(BW484&lt;Parameters!$B$12,BW484&gt;Parameters!$B$11),0,1),"")</f>
        <is>
          <t/>
        </is>
      </c>
      <c r="CK484" s="26" t="inlineStr">
        <f aca="false">IF(A484&lt;&gt;"",SUM(CB484:CJ484)/9,"")</f>
        <is>
          <t/>
        </is>
      </c>
      <c r="CL484" s="0" t="inlineStr">
        <f aca="false">IF(A484&lt;&gt;"",CK484*9,"")</f>
        <is>
          <t/>
        </is>
      </c>
      <c r="CM484" s="8" t="inlineStr">
        <f aca="false">IF(A484&lt;&gt;"",TEXT(B484,CM$2)&amp;" "&amp;TEXT(A484,CM$2),"")</f>
        <is>
          <t/>
        </is>
      </c>
    </row>
    <row r="485" customFormat="false" ht="15" hidden="false" customHeight="false" outlineLevel="0" collapsed="false">
      <c r="A485" s="0" t="inlineStr">
        <f aca="false">IF(OR(B484&lt;Parameters!$K$12,A484&lt;Parameters!$K$12),IF(A484&lt;Parameters!$K$12,A484+1,0),"")</f>
        <is>
          <t/>
        </is>
      </c>
      <c r="B485" s="0" t="inlineStr">
        <f aca="false">IF(A485&lt;&gt;"",IF(A485=0,B484+1,B484),"")</f>
        <is>
          <t/>
        </is>
      </c>
      <c r="C485" s="24" t="inlineStr">
        <f aca="false">IF(A485&lt;&gt;"",-_phi*(A485+0.5),"")</f>
        <is>
          <t/>
        </is>
      </c>
      <c r="D485" s="8" t="inlineStr">
        <f aca="false">IF(A485&lt;&gt;"",DEGREES(C485),"")</f>
        <is>
          <t/>
        </is>
      </c>
      <c r="E485" s="24" t="inlineStr">
        <f aca="false">IF(A485&lt;&gt;"",_phi*(B485+0.5),"")</f>
        <is>
          <t/>
        </is>
      </c>
      <c r="F485" s="8" t="inlineStr">
        <f aca="false">IF(A485&lt;&gt;"",DEGREES(E485),"")</f>
        <is>
          <t/>
        </is>
      </c>
      <c r="G485" s="8" t="inlineStr">
        <f aca="false">IF(A485&lt;&gt;"",LOOKUP(A485,h!$A$3:$A$30,h!$D$3:$D$30),"")</f>
        <is>
          <t/>
        </is>
      </c>
      <c r="H485" s="8" t="inlineStr">
        <f aca="false">IF(A485&lt;&gt;"",LOOKUP(B485,h!$A$3:$A$30,h!$D$3:$D$30),"")</f>
        <is>
          <t/>
        </is>
      </c>
      <c r="I485" s="8" t="inlineStr">
        <f aca="false">IF(A485&lt;&gt;"",_zif,"")</f>
        <is>
          <t/>
        </is>
      </c>
      <c r="J485" s="8" t="inlineStr">
        <f aca="false">IF(A485&lt;&gt;"",$G485+'v1 Frame'!D$3*COS($C485)+'v1 Frame'!E$3*SIN($C485)*SIN($E485)+'v1 Frame'!F$3*SIN($C485)*COS($E485),"")</f>
        <is>
          <t/>
        </is>
      </c>
      <c r="K485" s="8" t="inlineStr">
        <f aca="false">IF(A485&lt;&gt;"",$H485+'v1 Frame'!E$3*COS($E485)-'v1 Frame'!F$3*SIN($E485),"")</f>
        <is>
          <t/>
        </is>
      </c>
      <c r="L485" s="8" t="inlineStr">
        <f aca="false">IF(A485&lt;&gt;"",$I485-'v1 Frame'!D$3*SIN($C485)+'v1 Frame'!E$3*COS($C485)*SIN($E485)+'v1 Frame'!F$3*COS($C485)*COS($E485),"")</f>
        <is>
          <t/>
        </is>
      </c>
      <c r="M485" s="8" t="inlineStr">
        <f aca="false">IF(A485&lt;&gt;"",$G485+'v1 Frame'!G$3*COS($C485)+'v1 Frame'!H$3*SIN($C485)*SIN($E485)+'v1 Frame'!I$3*SIN($C485)*COS($E485),"")</f>
        <is>
          <t/>
        </is>
      </c>
      <c r="N485" s="8" t="inlineStr">
        <f aca="false">IF(A485&lt;&gt;"",$H485+'v1 Frame'!H$3*COS($E485)-'v1 Frame'!I$3*SIN($E485),"")</f>
        <is>
          <t/>
        </is>
      </c>
      <c r="O485" s="8" t="inlineStr">
        <f aca="false">IF(A485&lt;&gt;"",$I485-'v1 Frame'!G$3*SIN($C485)+'v1 Frame'!H$3*COS($C485)*SIN($E485)+'v1 Frame'!I$3*COS($C485)*COS($E485),"")</f>
        <is>
          <t/>
        </is>
      </c>
      <c r="P485" s="8" t="inlineStr">
        <f aca="false">IF(A485&lt;&gt;"",$G485+'v1 Frame'!J$3*COS($C485)+'v1 Frame'!K$3*SIN($C485)*SIN($E485)+'v1 Frame'!L$3*SIN($C485)*COS($E485),"")</f>
        <is>
          <t/>
        </is>
      </c>
      <c r="Q485" s="8" t="inlineStr">
        <f aca="false">IF(A485&lt;&gt;"",$H485+'v1 Frame'!K$3*COS($E485)-'v1 Frame'!L$3*SIN($E485),"")</f>
        <is>
          <t/>
        </is>
      </c>
      <c r="R485" s="8" t="inlineStr">
        <f aca="false">IF(A485&lt;&gt;"",$I485-'v1 Frame'!J$3*SIN($C485)+'v1 Frame'!K$3*COS($C485)*SIN($E485)+'v1 Frame'!L$3*COS($C485)*COS($E485),"")</f>
        <is>
          <t/>
        </is>
      </c>
      <c r="S485" s="8" t="inlineStr">
        <f aca="false">IF(A485&lt;&gt;"",$G485+'v1 Frame'!M$3*COS($C485)+'v1 Frame'!N$3*SIN($C485)*SIN($E485)+'v1 Frame'!O$3*SIN($C485)*COS($E485),"")</f>
        <is>
          <t/>
        </is>
      </c>
      <c r="T485" s="8" t="inlineStr">
        <f aca="false">IF(A485&lt;&gt;"",$H485+'v1 Frame'!N$3*COS($E485)-'v1 Frame'!O$3*SIN($E485),"")</f>
        <is>
          <t/>
        </is>
      </c>
      <c r="U485" s="8" t="inlineStr">
        <f aca="false">IF(A485&lt;&gt;"",$I485-'v1 Frame'!M$3*SIN($C485)+'v1 Frame'!N$3*COS($C485)*SIN($E485)+'v1 Frame'!O$3*COS($C485)*COS($E485),"")</f>
        <is>
          <t/>
        </is>
      </c>
      <c r="V485" s="8" t="inlineStr">
        <f aca="false">IF(A485&lt;&gt;"",$G485+'v1 Frame'!P$3*COS($C485)+'v1 Frame'!Q$3*SIN($C485)*SIN($E485)+'v1 Frame'!R$3*SIN($C485)*COS($E485),"")</f>
        <is>
          <t/>
        </is>
      </c>
      <c r="W485" s="8" t="inlineStr">
        <f aca="false">IF(A485&lt;&gt;"",$H485+'v1 Frame'!Q$3*COS($E485)-'v1 Frame'!R$3*SIN($E485),"")</f>
        <is>
          <t/>
        </is>
      </c>
      <c r="X485" s="8" t="inlineStr">
        <f aca="false">IF(A485&lt;&gt;"",$I485-'v1 Frame'!P$3*SIN($C485)+'v1 Frame'!Q$3*COS($C485)*SIN($E485)+'v1 Frame'!R$3*COS($C485)*COS($E485),"")</f>
        <is>
          <t/>
        </is>
      </c>
      <c r="Y485" s="8" t="inlineStr">
        <f aca="false">IF(A485&lt;&gt;"",$G485+'v1 Frame'!S$3*COS($C485)+'v1 Frame'!T$3*SIN($C485)*SIN($E485)+'v1 Frame'!U$3*SIN($C485)*COS($E485),"")</f>
        <is>
          <t/>
        </is>
      </c>
      <c r="Z485" s="8" t="inlineStr">
        <f aca="false">IF(A485&lt;&gt;"",$H485+'v1 Frame'!T$3*COS($E485)-'v1 Frame'!U$3*SIN($E485),"")</f>
        <is>
          <t/>
        </is>
      </c>
      <c r="AA485" s="8" t="inlineStr">
        <f aca="false">IF(A485&lt;&gt;"",$I485-'v1 Frame'!S$3*SIN($C485)+'v1 Frame'!T$3*COS($C485)*SIN($E485)+'v1 Frame'!U$3*COS($C485)*COS($E485),"")</f>
        <is>
          <t/>
        </is>
      </c>
      <c r="AB485" s="8" t="inlineStr">
        <f aca="false">IF(A485&lt;&gt;"",$G485+'v1 Frame'!V$3*COS($C485)+'v1 Frame'!W$3*SIN($C485)*SIN($E485)+'v1 Frame'!X$3*SIN($C485)*COS($E485),"")</f>
        <is>
          <t/>
        </is>
      </c>
      <c r="AC485" s="8" t="inlineStr">
        <f aca="false">IF(A485&lt;&gt;"",$H485+'v1 Frame'!W$3*COS($E485)-'v1 Frame'!X$3*SIN($E485),"")</f>
        <is>
          <t/>
        </is>
      </c>
      <c r="AD485" s="8" t="inlineStr">
        <f aca="false">IF(A485&lt;&gt;"",$I485-'v1 Frame'!V$3*SIN($C485)+'v1 Frame'!W$3*COS($C485)*SIN($E485)+'v1 Frame'!X$3*COS($C485)*COS($E485),"")</f>
        <is>
          <t/>
        </is>
      </c>
      <c r="AE485" s="25" t="inlineStr">
        <f aca="false">IF(A485&lt;&gt;"",$G485+'v1 Frame'!Y$3*COS($C485)+'v1 Frame'!Z$3*SIN($C485)*SIN($E485)+'v1 Frame'!AA$3*SIN($C485)*COS($E485),"")</f>
        <is>
          <t/>
        </is>
      </c>
      <c r="AF485" s="25" t="inlineStr">
        <f aca="false">IF(A485&lt;&gt;"",$H485+'v1 Frame'!Z$3*COS($E485)-'v1 Frame'!AA$3*SIN($E485),"")</f>
        <is>
          <t/>
        </is>
      </c>
      <c r="AG485" s="25" t="inlineStr">
        <f aca="false">IF(A485&lt;&gt;"",$I485-'v1 Frame'!Y$3*SIN($C485)+'v1 Frame'!Z$3*COS($C485)*SIN($E485)+'v1 Frame'!AA$3*COS($C485)*COS($E485),"")</f>
        <is>
          <t/>
        </is>
      </c>
      <c r="AH485" s="8" t="inlineStr">
        <f aca="false">IF(A485&lt;&gt;"",SQRT(SUMSQ(G485:I485)),"")</f>
        <is>
          <t/>
        </is>
      </c>
      <c r="AI485" s="8" t="inlineStr">
        <f aca="false">IF(A485&lt;&gt;"",IF(AH485&lt;&gt;0,ACOS(I485/AH485),0),"")</f>
        <is>
          <t/>
        </is>
      </c>
      <c r="AJ485" s="8" t="inlineStr">
        <f aca="false">IF(A485&lt;&gt;"",DEGREES(AI485),"")</f>
        <is>
          <t/>
        </is>
      </c>
      <c r="AK485" s="8" t="inlineStr">
        <f aca="false">IF(A485&lt;&gt;"",IF(OR(G485&lt;&gt;0,H485&lt;&gt;0),ATAN2(G485,H485),0),"")</f>
        <is>
          <t/>
        </is>
      </c>
      <c r="AL485" s="8" t="inlineStr">
        <f aca="false">IF(A485&lt;&gt;"",DEGREES(AK485),"")</f>
        <is>
          <t/>
        </is>
      </c>
      <c r="AM485" s="8" t="inlineStr">
        <f aca="false">IF(A485&lt;&gt;"",SQRT(SUMSQ(J485:L485)),"")</f>
        <is>
          <t/>
        </is>
      </c>
      <c r="AN485" s="8" t="inlineStr">
        <f aca="false">IF(A485&lt;&gt;"",IF(AM485&lt;&gt;0,ACOS(L485/AM485),0),"")</f>
        <is>
          <t/>
        </is>
      </c>
      <c r="AO485" s="8" t="inlineStr">
        <f aca="false">IF(A485&lt;&gt;"",DEGREES(AN485),"")</f>
        <is>
          <t/>
        </is>
      </c>
      <c r="AP485" s="8" t="inlineStr">
        <f aca="false">IF(A485&lt;&gt;"",IF(OR(J485&lt;&gt;0,K485&lt;&gt;0),ATAN2(J485,K485),0),"")</f>
        <is>
          <t/>
        </is>
      </c>
      <c r="AQ485" s="8" t="inlineStr">
        <f aca="false">IF(A485&lt;&gt;"",DEGREES(AP485),"")</f>
        <is>
          <t/>
        </is>
      </c>
      <c r="AR485" s="8" t="inlineStr">
        <f aca="false">IF(A485&lt;&gt;"",SQRT(SUMSQ(M485:O485)),"")</f>
        <is>
          <t/>
        </is>
      </c>
      <c r="AS485" s="8" t="inlineStr">
        <f aca="false">IF(A485&lt;&gt;"",IF(AR485&lt;&gt;0,ACOS(O485/AR485),0),"")</f>
        <is>
          <t/>
        </is>
      </c>
      <c r="AT485" s="8" t="inlineStr">
        <f aca="false">IF(A485&lt;&gt;"",DEGREES(AS485),"")</f>
        <is>
          <t/>
        </is>
      </c>
      <c r="AU485" s="8" t="inlineStr">
        <f aca="false">IF(A485&lt;&gt;"",IF(OR(M485&lt;&gt;0,N485&lt;&gt;0),ATAN2(M485,N485),0),"")</f>
        <is>
          <t/>
        </is>
      </c>
      <c r="AV485" s="8" t="inlineStr">
        <f aca="false">IF(A485&lt;&gt;"",DEGREES(AU485),"")</f>
        <is>
          <t/>
        </is>
      </c>
      <c r="AW485" s="8" t="inlineStr">
        <f aca="false">IF(A485&lt;&gt;"",SQRT(SUMSQ(P485:R485)),"")</f>
        <is>
          <t/>
        </is>
      </c>
      <c r="AX485" s="8" t="inlineStr">
        <f aca="false">IF(A485&lt;&gt;"",IF(AW485&lt;&gt;0,ACOS(R485/AW485),0),"")</f>
        <is>
          <t/>
        </is>
      </c>
      <c r="AY485" s="8" t="inlineStr">
        <f aca="false">IF(A485&lt;&gt;"",DEGREES(AX485),"")</f>
        <is>
          <t/>
        </is>
      </c>
      <c r="AZ485" s="8" t="inlineStr">
        <f aca="false">IF(A485&lt;&gt;"",IF(OR(P485&lt;&gt;0,Q485&lt;&gt;0),ATAN2(P485,Q485),0),"")</f>
        <is>
          <t/>
        </is>
      </c>
      <c r="BA485" s="8" t="inlineStr">
        <f aca="false">IF(A485&lt;&gt;"",DEGREES(AZ485),"")</f>
        <is>
          <t/>
        </is>
      </c>
      <c r="BB485" s="8" t="inlineStr">
        <f aca="false">IF(A485&lt;&gt;"",SQRT(SUMSQ(S485:U485)),"")</f>
        <is>
          <t/>
        </is>
      </c>
      <c r="BC485" s="8" t="inlineStr">
        <f aca="false">IF(A485&lt;&gt;"",IF(BB485&lt;&gt;0,ACOS(U485/BB485),0),"")</f>
        <is>
          <t/>
        </is>
      </c>
      <c r="BD485" s="8" t="inlineStr">
        <f aca="false">IF(A485&lt;&gt;"",DEGREES(BC485),"")</f>
        <is>
          <t/>
        </is>
      </c>
      <c r="BE485" s="8" t="inlineStr">
        <f aca="false">IF(A485&lt;&gt;"",IF(OR(S485&lt;&gt;0,T485&lt;&gt;0),ATAN2(S485,T485),0),"")</f>
        <is>
          <t/>
        </is>
      </c>
      <c r="BF485" s="8" t="inlineStr">
        <f aca="false">IF(A485&lt;&gt;"",DEGREES(BE485),"")</f>
        <is>
          <t/>
        </is>
      </c>
      <c r="BG485" s="8" t="inlineStr">
        <f aca="false">IF(A485&lt;&gt;"",SQRT(SUMSQ(V485:X485)),"")</f>
        <is>
          <t/>
        </is>
      </c>
      <c r="BH485" s="8" t="inlineStr">
        <f aca="false">IF(A485&lt;&gt;"",IF(BG485&lt;&gt;0,ACOS(X485/BG485),0),"")</f>
        <is>
          <t/>
        </is>
      </c>
      <c r="BI485" s="8" t="inlineStr">
        <f aca="false">IF(A485&lt;&gt;"",DEGREES(BH485),"")</f>
        <is>
          <t/>
        </is>
      </c>
      <c r="BJ485" s="8" t="inlineStr">
        <f aca="false">IF(A485&lt;&gt;"",IF(OR(V485&lt;&gt;0,W485&lt;&gt;0),ATAN2(V485,W485),0),"")</f>
        <is>
          <t/>
        </is>
      </c>
      <c r="BK485" s="8" t="inlineStr">
        <f aca="false">IF(A485&lt;&gt;"",DEGREES(BJ485),"")</f>
        <is>
          <t/>
        </is>
      </c>
      <c r="BL485" s="8" t="inlineStr">
        <f aca="false">IF(A485&lt;&gt;"",SQRT(SUMSQ(Y485:AA485)),"")</f>
        <is>
          <t/>
        </is>
      </c>
      <c r="BM485" s="8" t="inlineStr">
        <f aca="false">IF(A485&lt;&gt;"",IF(BL485&lt;&gt;0,ACOS(AA485/BL485),0),"")</f>
        <is>
          <t/>
        </is>
      </c>
      <c r="BN485" s="8" t="inlineStr">
        <f aca="false">IF(A485&lt;&gt;"",DEGREES(BM485),"")</f>
        <is>
          <t/>
        </is>
      </c>
      <c r="BO485" s="8" t="inlineStr">
        <f aca="false">IF(A485&lt;&gt;"",IF(OR(Y485&lt;&gt;0,Z485&lt;&gt;0),ATAN2(Y485,Z485),0),"")</f>
        <is>
          <t/>
        </is>
      </c>
      <c r="BP485" s="8" t="inlineStr">
        <f aca="false">IF(A485&lt;&gt;"",DEGREES(BO485),"")</f>
        <is>
          <t/>
        </is>
      </c>
      <c r="BQ485" s="8" t="inlineStr">
        <f aca="false">IF(A485&lt;&gt;"",SQRT(SUMSQ(AB485:AD485)),"")</f>
        <is>
          <t/>
        </is>
      </c>
      <c r="BR485" s="8" t="inlineStr">
        <f aca="false">IF(A485&lt;&gt;"",IF(BQ485&lt;&gt;0,ACOS(AD485/BQ485),0),"")</f>
        <is>
          <t/>
        </is>
      </c>
      <c r="BS485" s="8" t="inlineStr">
        <f aca="false">IF(A485&lt;&gt;"",DEGREES(BR485),"")</f>
        <is>
          <t/>
        </is>
      </c>
      <c r="BT485" s="8" t="inlineStr">
        <f aca="false">IF(A485&lt;&gt;"",IF(OR(AB485&lt;&gt;0,AC485&lt;&gt;0),ATAN2(AB485,AC485),0),"")</f>
        <is>
          <t/>
        </is>
      </c>
      <c r="BU485" s="8" t="inlineStr">
        <f aca="false">IF(A485&lt;&gt;"",DEGREES(BT485),"")</f>
        <is>
          <t/>
        </is>
      </c>
      <c r="BV485" s="8" t="inlineStr">
        <f aca="false">IF(A485&lt;&gt;"",SQRT(SUMSQ(AE485:AG485)),"")</f>
        <is>
          <t/>
        </is>
      </c>
      <c r="BW485" s="8" t="inlineStr">
        <f aca="false">IF(A485&lt;&gt;"",IF(BV485&lt;&gt;0,ACOS(AG485/BV485),0),"")</f>
        <is>
          <t/>
        </is>
      </c>
      <c r="BX485" s="8" t="inlineStr">
        <f aca="false">IF(A485&lt;&gt;"",DEGREES(BW485),"")</f>
        <is>
          <t/>
        </is>
      </c>
      <c r="BY485" s="8" t="inlineStr">
        <f aca="false">IF(A485&lt;&gt;"",IF(OR(AF485&lt;&gt;0,AG485&lt;&gt;0),ATAN2(AF485,AG485),0),"")</f>
        <is>
          <t/>
        </is>
      </c>
      <c r="BZ485" s="8" t="inlineStr">
        <f aca="false">IF(A485&lt;&gt;"",DEGREES(BY485),"")</f>
        <is>
          <t/>
        </is>
      </c>
      <c r="CA485" s="0" t="inlineStr">
        <f aca="false">IF(A485&lt;&gt;"",IF(AND(AI485&lt;Parameters!$B$11,AI485&gt;Parameters!$B$12,AN485&lt;Parameters!$B$11,AN485&gt;Parameters!$B$12,AS485&lt;Parameters!$B$11,AS485&gt;Parameters!$B$12,AX485&lt;Parameters!$B$11,AX485&gt;Parameters!$B$12,BC485&lt;Parameters!$B$11,BC485&gt;Parameters!$B$12,BM485&lt;Parameters!$B$11,BM485&gt;Parameters!$B$12,BR485&lt;Parameters!$B$11,BR485&gt;Parameters!$B$12,BW485&lt;Parameters!$B$11,BW485&gt;Parameters!$B$12),1,0),"")</f>
        <is>
          <t/>
        </is>
      </c>
      <c r="CB485" s="0" t="inlineStr">
        <f aca="false">IF(A485&lt;&gt;"",IF(OR(AI485&lt;Parameters!$B$12,AI485&gt;Parameters!$B$11),0,1),"")</f>
        <is>
          <t/>
        </is>
      </c>
      <c r="CC485" s="0" t="inlineStr">
        <f aca="false">IF(A485&lt;&gt;"",IF(OR(AN485&lt;Parameters!$B$12,AN485&gt;Parameters!$B$11),0,1),"")</f>
        <is>
          <t/>
        </is>
      </c>
      <c r="CD485" s="0" t="inlineStr">
        <f aca="false">IF(A485&lt;&gt;"",IF(OR(AS485&lt;Parameters!$B$12,AS485&gt;Parameters!$B$11),0,1),"")</f>
        <is>
          <t/>
        </is>
      </c>
      <c r="CE485" s="0" t="inlineStr">
        <f aca="false">IF(A485&lt;&gt;"",IF(OR(AX485&lt;Parameters!$B$12,AX485&gt;Parameters!$B$11),0,1),"")</f>
        <is>
          <t/>
        </is>
      </c>
      <c r="CF485" s="0" t="inlineStr">
        <f aca="false">IF(A485&lt;&gt;"",IF(OR(BC485&lt;Parameters!$B$12,BC485&gt;Parameters!$B$11),0,1),"")</f>
        <is>
          <t/>
        </is>
      </c>
      <c r="CG485" s="0" t="inlineStr">
        <f aca="false">IF(A485&lt;&gt;"",IF(OR(BH485&lt;Parameters!$B$12,BH485&gt;Parameters!$B$11),0,1),"")</f>
        <is>
          <t/>
        </is>
      </c>
      <c r="CH485" s="0" t="inlineStr">
        <f aca="false">IF(A485&lt;&gt;"",IF(OR(BM485&lt;Parameters!$B$12,BM485&gt;Parameters!$B$11),0,1),"")</f>
        <is>
          <t/>
        </is>
      </c>
      <c r="CI485" s="0" t="inlineStr">
        <f aca="false">IF(A485&lt;&gt;"",IF(OR(BR485&lt;Parameters!$B$12,BR485&gt;Parameters!$B$11),0,1),"")</f>
        <is>
          <t/>
        </is>
      </c>
      <c r="CJ485" s="0" t="inlineStr">
        <f aca="false">IF(A485&lt;&gt;"",IF(OR(BW485&lt;Parameters!$B$12,BW485&gt;Parameters!$B$11),0,1),"")</f>
        <is>
          <t/>
        </is>
      </c>
      <c r="CK485" s="26" t="inlineStr">
        <f aca="false">IF(A485&lt;&gt;"",SUM(CB485:CJ485)/9,"")</f>
        <is>
          <t/>
        </is>
      </c>
      <c r="CL485" s="0" t="inlineStr">
        <f aca="false">IF(A485&lt;&gt;"",CK485*9,"")</f>
        <is>
          <t/>
        </is>
      </c>
      <c r="CM485" s="8" t="inlineStr">
        <f aca="false">IF(A485&lt;&gt;"",TEXT(B485,CM$2)&amp;" "&amp;TEXT(A485,CM$2),"")</f>
        <is>
          <t/>
        </is>
      </c>
    </row>
    <row r="486" customFormat="false" ht="15" hidden="false" customHeight="false" outlineLevel="0" collapsed="false">
      <c r="A486" s="0" t="inlineStr">
        <f aca="false">IF(OR(B485&lt;Parameters!$K$12,A485&lt;Parameters!$K$12),IF(A485&lt;Parameters!$K$12,A485+1,0),"")</f>
        <is>
          <t/>
        </is>
      </c>
      <c r="B486" s="0" t="inlineStr">
        <f aca="false">IF(A486&lt;&gt;"",IF(A486=0,B485+1,B485),"")</f>
        <is>
          <t/>
        </is>
      </c>
      <c r="C486" s="24" t="inlineStr">
        <f aca="false">IF(A486&lt;&gt;"",-_phi*(A486+0.5),"")</f>
        <is>
          <t/>
        </is>
      </c>
      <c r="D486" s="8" t="inlineStr">
        <f aca="false">IF(A486&lt;&gt;"",DEGREES(C486),"")</f>
        <is>
          <t/>
        </is>
      </c>
      <c r="E486" s="24" t="inlineStr">
        <f aca="false">IF(A486&lt;&gt;"",_phi*(B486+0.5),"")</f>
        <is>
          <t/>
        </is>
      </c>
      <c r="F486" s="8" t="inlineStr">
        <f aca="false">IF(A486&lt;&gt;"",DEGREES(E486),"")</f>
        <is>
          <t/>
        </is>
      </c>
      <c r="G486" s="8" t="inlineStr">
        <f aca="false">IF(A486&lt;&gt;"",LOOKUP(A486,h!$A$3:$A$30,h!$D$3:$D$30),"")</f>
        <is>
          <t/>
        </is>
      </c>
      <c r="H486" s="8" t="inlineStr">
        <f aca="false">IF(A486&lt;&gt;"",LOOKUP(B486,h!$A$3:$A$30,h!$D$3:$D$30),"")</f>
        <is>
          <t/>
        </is>
      </c>
      <c r="I486" s="8" t="inlineStr">
        <f aca="false">IF(A486&lt;&gt;"",_zif,"")</f>
        <is>
          <t/>
        </is>
      </c>
      <c r="J486" s="8" t="inlineStr">
        <f aca="false">IF(A486&lt;&gt;"",$G486+'v1 Frame'!D$3*COS($C486)+'v1 Frame'!E$3*SIN($C486)*SIN($E486)+'v1 Frame'!F$3*SIN($C486)*COS($E486),"")</f>
        <is>
          <t/>
        </is>
      </c>
      <c r="K486" s="8" t="inlineStr">
        <f aca="false">IF(A486&lt;&gt;"",$H486+'v1 Frame'!E$3*COS($E486)-'v1 Frame'!F$3*SIN($E486),"")</f>
        <is>
          <t/>
        </is>
      </c>
      <c r="L486" s="8" t="inlineStr">
        <f aca="false">IF(A486&lt;&gt;"",$I486-'v1 Frame'!D$3*SIN($C486)+'v1 Frame'!E$3*COS($C486)*SIN($E486)+'v1 Frame'!F$3*COS($C486)*COS($E486),"")</f>
        <is>
          <t/>
        </is>
      </c>
      <c r="M486" s="8" t="inlineStr">
        <f aca="false">IF(A486&lt;&gt;"",$G486+'v1 Frame'!G$3*COS($C486)+'v1 Frame'!H$3*SIN($C486)*SIN($E486)+'v1 Frame'!I$3*SIN($C486)*COS($E486),"")</f>
        <is>
          <t/>
        </is>
      </c>
      <c r="N486" s="8" t="inlineStr">
        <f aca="false">IF(A486&lt;&gt;"",$H486+'v1 Frame'!H$3*COS($E486)-'v1 Frame'!I$3*SIN($E486),"")</f>
        <is>
          <t/>
        </is>
      </c>
      <c r="O486" s="8" t="inlineStr">
        <f aca="false">IF(A486&lt;&gt;"",$I486-'v1 Frame'!G$3*SIN($C486)+'v1 Frame'!H$3*COS($C486)*SIN($E486)+'v1 Frame'!I$3*COS($C486)*COS($E486),"")</f>
        <is>
          <t/>
        </is>
      </c>
      <c r="P486" s="8" t="inlineStr">
        <f aca="false">IF(A486&lt;&gt;"",$G486+'v1 Frame'!J$3*COS($C486)+'v1 Frame'!K$3*SIN($C486)*SIN($E486)+'v1 Frame'!L$3*SIN($C486)*COS($E486),"")</f>
        <is>
          <t/>
        </is>
      </c>
      <c r="Q486" s="8" t="inlineStr">
        <f aca="false">IF(A486&lt;&gt;"",$H486+'v1 Frame'!K$3*COS($E486)-'v1 Frame'!L$3*SIN($E486),"")</f>
        <is>
          <t/>
        </is>
      </c>
      <c r="R486" s="8" t="inlineStr">
        <f aca="false">IF(A486&lt;&gt;"",$I486-'v1 Frame'!J$3*SIN($C486)+'v1 Frame'!K$3*COS($C486)*SIN($E486)+'v1 Frame'!L$3*COS($C486)*COS($E486),"")</f>
        <is>
          <t/>
        </is>
      </c>
      <c r="S486" s="8" t="inlineStr">
        <f aca="false">IF(A486&lt;&gt;"",$G486+'v1 Frame'!M$3*COS($C486)+'v1 Frame'!N$3*SIN($C486)*SIN($E486)+'v1 Frame'!O$3*SIN($C486)*COS($E486),"")</f>
        <is>
          <t/>
        </is>
      </c>
      <c r="T486" s="8" t="inlineStr">
        <f aca="false">IF(A486&lt;&gt;"",$H486+'v1 Frame'!N$3*COS($E486)-'v1 Frame'!O$3*SIN($E486),"")</f>
        <is>
          <t/>
        </is>
      </c>
      <c r="U486" s="8" t="inlineStr">
        <f aca="false">IF(A486&lt;&gt;"",$I486-'v1 Frame'!M$3*SIN($C486)+'v1 Frame'!N$3*COS($C486)*SIN($E486)+'v1 Frame'!O$3*COS($C486)*COS($E486),"")</f>
        <is>
          <t/>
        </is>
      </c>
      <c r="V486" s="8" t="inlineStr">
        <f aca="false">IF(A486&lt;&gt;"",$G486+'v1 Frame'!P$3*COS($C486)+'v1 Frame'!Q$3*SIN($C486)*SIN($E486)+'v1 Frame'!R$3*SIN($C486)*COS($E486),"")</f>
        <is>
          <t/>
        </is>
      </c>
      <c r="W486" s="8" t="inlineStr">
        <f aca="false">IF(A486&lt;&gt;"",$H486+'v1 Frame'!Q$3*COS($E486)-'v1 Frame'!R$3*SIN($E486),"")</f>
        <is>
          <t/>
        </is>
      </c>
      <c r="X486" s="8" t="inlineStr">
        <f aca="false">IF(A486&lt;&gt;"",$I486-'v1 Frame'!P$3*SIN($C486)+'v1 Frame'!Q$3*COS($C486)*SIN($E486)+'v1 Frame'!R$3*COS($C486)*COS($E486),"")</f>
        <is>
          <t/>
        </is>
      </c>
      <c r="Y486" s="8" t="inlineStr">
        <f aca="false">IF(A486&lt;&gt;"",$G486+'v1 Frame'!S$3*COS($C486)+'v1 Frame'!T$3*SIN($C486)*SIN($E486)+'v1 Frame'!U$3*SIN($C486)*COS($E486),"")</f>
        <is>
          <t/>
        </is>
      </c>
      <c r="Z486" s="8" t="inlineStr">
        <f aca="false">IF(A486&lt;&gt;"",$H486+'v1 Frame'!T$3*COS($E486)-'v1 Frame'!U$3*SIN($E486),"")</f>
        <is>
          <t/>
        </is>
      </c>
      <c r="AA486" s="8" t="inlineStr">
        <f aca="false">IF(A486&lt;&gt;"",$I486-'v1 Frame'!S$3*SIN($C486)+'v1 Frame'!T$3*COS($C486)*SIN($E486)+'v1 Frame'!U$3*COS($C486)*COS($E486),"")</f>
        <is>
          <t/>
        </is>
      </c>
      <c r="AB486" s="8" t="inlineStr">
        <f aca="false">IF(A486&lt;&gt;"",$G486+'v1 Frame'!V$3*COS($C486)+'v1 Frame'!W$3*SIN($C486)*SIN($E486)+'v1 Frame'!X$3*SIN($C486)*COS($E486),"")</f>
        <is>
          <t/>
        </is>
      </c>
      <c r="AC486" s="8" t="inlineStr">
        <f aca="false">IF(A486&lt;&gt;"",$H486+'v1 Frame'!W$3*COS($E486)-'v1 Frame'!X$3*SIN($E486),"")</f>
        <is>
          <t/>
        </is>
      </c>
      <c r="AD486" s="8" t="inlineStr">
        <f aca="false">IF(A486&lt;&gt;"",$I486-'v1 Frame'!V$3*SIN($C486)+'v1 Frame'!W$3*COS($C486)*SIN($E486)+'v1 Frame'!X$3*COS($C486)*COS($E486),"")</f>
        <is>
          <t/>
        </is>
      </c>
      <c r="AE486" s="25" t="inlineStr">
        <f aca="false">IF(A486&lt;&gt;"",$G486+'v1 Frame'!Y$3*COS($C486)+'v1 Frame'!Z$3*SIN($C486)*SIN($E486)+'v1 Frame'!AA$3*SIN($C486)*COS($E486),"")</f>
        <is>
          <t/>
        </is>
      </c>
      <c r="AF486" s="25" t="inlineStr">
        <f aca="false">IF(A486&lt;&gt;"",$H486+'v1 Frame'!Z$3*COS($E486)-'v1 Frame'!AA$3*SIN($E486),"")</f>
        <is>
          <t/>
        </is>
      </c>
      <c r="AG486" s="25" t="inlineStr">
        <f aca="false">IF(A486&lt;&gt;"",$I486-'v1 Frame'!Y$3*SIN($C486)+'v1 Frame'!Z$3*COS($C486)*SIN($E486)+'v1 Frame'!AA$3*COS($C486)*COS($E486),"")</f>
        <is>
          <t/>
        </is>
      </c>
      <c r="AH486" s="8" t="inlineStr">
        <f aca="false">IF(A486&lt;&gt;"",SQRT(SUMSQ(G486:I486)),"")</f>
        <is>
          <t/>
        </is>
      </c>
      <c r="AI486" s="8" t="inlineStr">
        <f aca="false">IF(A486&lt;&gt;"",IF(AH486&lt;&gt;0,ACOS(I486/AH486),0),"")</f>
        <is>
          <t/>
        </is>
      </c>
      <c r="AJ486" s="8" t="inlineStr">
        <f aca="false">IF(A486&lt;&gt;"",DEGREES(AI486),"")</f>
        <is>
          <t/>
        </is>
      </c>
      <c r="AK486" s="8" t="inlineStr">
        <f aca="false">IF(A486&lt;&gt;"",IF(OR(G486&lt;&gt;0,H486&lt;&gt;0),ATAN2(G486,H486),0),"")</f>
        <is>
          <t/>
        </is>
      </c>
      <c r="AL486" s="8" t="inlineStr">
        <f aca="false">IF(A486&lt;&gt;"",DEGREES(AK486),"")</f>
        <is>
          <t/>
        </is>
      </c>
      <c r="AM486" s="8" t="inlineStr">
        <f aca="false">IF(A486&lt;&gt;"",SQRT(SUMSQ(J486:L486)),"")</f>
        <is>
          <t/>
        </is>
      </c>
      <c r="AN486" s="8" t="inlineStr">
        <f aca="false">IF(A486&lt;&gt;"",IF(AM486&lt;&gt;0,ACOS(L486/AM486),0),"")</f>
        <is>
          <t/>
        </is>
      </c>
      <c r="AO486" s="8" t="inlineStr">
        <f aca="false">IF(A486&lt;&gt;"",DEGREES(AN486),"")</f>
        <is>
          <t/>
        </is>
      </c>
      <c r="AP486" s="8" t="inlineStr">
        <f aca="false">IF(A486&lt;&gt;"",IF(OR(J486&lt;&gt;0,K486&lt;&gt;0),ATAN2(J486,K486),0),"")</f>
        <is>
          <t/>
        </is>
      </c>
      <c r="AQ486" s="8" t="inlineStr">
        <f aca="false">IF(A486&lt;&gt;"",DEGREES(AP486),"")</f>
        <is>
          <t/>
        </is>
      </c>
      <c r="AR486" s="8" t="inlineStr">
        <f aca="false">IF(A486&lt;&gt;"",SQRT(SUMSQ(M486:O486)),"")</f>
        <is>
          <t/>
        </is>
      </c>
      <c r="AS486" s="8" t="inlineStr">
        <f aca="false">IF(A486&lt;&gt;"",IF(AR486&lt;&gt;0,ACOS(O486/AR486),0),"")</f>
        <is>
          <t/>
        </is>
      </c>
      <c r="AT486" s="8" t="inlineStr">
        <f aca="false">IF(A486&lt;&gt;"",DEGREES(AS486),"")</f>
        <is>
          <t/>
        </is>
      </c>
      <c r="AU486" s="8" t="inlineStr">
        <f aca="false">IF(A486&lt;&gt;"",IF(OR(M486&lt;&gt;0,N486&lt;&gt;0),ATAN2(M486,N486),0),"")</f>
        <is>
          <t/>
        </is>
      </c>
      <c r="AV486" s="8" t="inlineStr">
        <f aca="false">IF(A486&lt;&gt;"",DEGREES(AU486),"")</f>
        <is>
          <t/>
        </is>
      </c>
      <c r="AW486" s="8" t="inlineStr">
        <f aca="false">IF(A486&lt;&gt;"",SQRT(SUMSQ(P486:R486)),"")</f>
        <is>
          <t/>
        </is>
      </c>
      <c r="AX486" s="8" t="inlineStr">
        <f aca="false">IF(A486&lt;&gt;"",IF(AW486&lt;&gt;0,ACOS(R486/AW486),0),"")</f>
        <is>
          <t/>
        </is>
      </c>
      <c r="AY486" s="8" t="inlineStr">
        <f aca="false">IF(A486&lt;&gt;"",DEGREES(AX486),"")</f>
        <is>
          <t/>
        </is>
      </c>
      <c r="AZ486" s="8" t="inlineStr">
        <f aca="false">IF(A486&lt;&gt;"",IF(OR(P486&lt;&gt;0,Q486&lt;&gt;0),ATAN2(P486,Q486),0),"")</f>
        <is>
          <t/>
        </is>
      </c>
      <c r="BA486" s="8" t="inlineStr">
        <f aca="false">IF(A486&lt;&gt;"",DEGREES(AZ486),"")</f>
        <is>
          <t/>
        </is>
      </c>
      <c r="BB486" s="8" t="inlineStr">
        <f aca="false">IF(A486&lt;&gt;"",SQRT(SUMSQ(S486:U486)),"")</f>
        <is>
          <t/>
        </is>
      </c>
      <c r="BC486" s="8" t="inlineStr">
        <f aca="false">IF(A486&lt;&gt;"",IF(BB486&lt;&gt;0,ACOS(U486/BB486),0),"")</f>
        <is>
          <t/>
        </is>
      </c>
      <c r="BD486" s="8" t="inlineStr">
        <f aca="false">IF(A486&lt;&gt;"",DEGREES(BC486),"")</f>
        <is>
          <t/>
        </is>
      </c>
      <c r="BE486" s="8" t="inlineStr">
        <f aca="false">IF(A486&lt;&gt;"",IF(OR(S486&lt;&gt;0,T486&lt;&gt;0),ATAN2(S486,T486),0),"")</f>
        <is>
          <t/>
        </is>
      </c>
      <c r="BF486" s="8" t="inlineStr">
        <f aca="false">IF(A486&lt;&gt;"",DEGREES(BE486),"")</f>
        <is>
          <t/>
        </is>
      </c>
      <c r="BG486" s="8" t="inlineStr">
        <f aca="false">IF(A486&lt;&gt;"",SQRT(SUMSQ(V486:X486)),"")</f>
        <is>
          <t/>
        </is>
      </c>
      <c r="BH486" s="8" t="inlineStr">
        <f aca="false">IF(A486&lt;&gt;"",IF(BG486&lt;&gt;0,ACOS(X486/BG486),0),"")</f>
        <is>
          <t/>
        </is>
      </c>
      <c r="BI486" s="8" t="inlineStr">
        <f aca="false">IF(A486&lt;&gt;"",DEGREES(BH486),"")</f>
        <is>
          <t/>
        </is>
      </c>
      <c r="BJ486" s="8" t="inlineStr">
        <f aca="false">IF(A486&lt;&gt;"",IF(OR(V486&lt;&gt;0,W486&lt;&gt;0),ATAN2(V486,W486),0),"")</f>
        <is>
          <t/>
        </is>
      </c>
      <c r="BK486" s="8" t="inlineStr">
        <f aca="false">IF(A486&lt;&gt;"",DEGREES(BJ486),"")</f>
        <is>
          <t/>
        </is>
      </c>
      <c r="BL486" s="8" t="inlineStr">
        <f aca="false">IF(A486&lt;&gt;"",SQRT(SUMSQ(Y486:AA486)),"")</f>
        <is>
          <t/>
        </is>
      </c>
      <c r="BM486" s="8" t="inlineStr">
        <f aca="false">IF(A486&lt;&gt;"",IF(BL486&lt;&gt;0,ACOS(AA486/BL486),0),"")</f>
        <is>
          <t/>
        </is>
      </c>
      <c r="BN486" s="8" t="inlineStr">
        <f aca="false">IF(A486&lt;&gt;"",DEGREES(BM486),"")</f>
        <is>
          <t/>
        </is>
      </c>
      <c r="BO486" s="8" t="inlineStr">
        <f aca="false">IF(A486&lt;&gt;"",IF(OR(Y486&lt;&gt;0,Z486&lt;&gt;0),ATAN2(Y486,Z486),0),"")</f>
        <is>
          <t/>
        </is>
      </c>
      <c r="BP486" s="8" t="inlineStr">
        <f aca="false">IF(A486&lt;&gt;"",DEGREES(BO486),"")</f>
        <is>
          <t/>
        </is>
      </c>
      <c r="BQ486" s="8" t="inlineStr">
        <f aca="false">IF(A486&lt;&gt;"",SQRT(SUMSQ(AB486:AD486)),"")</f>
        <is>
          <t/>
        </is>
      </c>
      <c r="BR486" s="8" t="inlineStr">
        <f aca="false">IF(A486&lt;&gt;"",IF(BQ486&lt;&gt;0,ACOS(AD486/BQ486),0),"")</f>
        <is>
          <t/>
        </is>
      </c>
      <c r="BS486" s="8" t="inlineStr">
        <f aca="false">IF(A486&lt;&gt;"",DEGREES(BR486),"")</f>
        <is>
          <t/>
        </is>
      </c>
      <c r="BT486" s="8" t="inlineStr">
        <f aca="false">IF(A486&lt;&gt;"",IF(OR(AB486&lt;&gt;0,AC486&lt;&gt;0),ATAN2(AB486,AC486),0),"")</f>
        <is>
          <t/>
        </is>
      </c>
      <c r="BU486" s="8" t="inlineStr">
        <f aca="false">IF(A486&lt;&gt;"",DEGREES(BT486),"")</f>
        <is>
          <t/>
        </is>
      </c>
      <c r="BV486" s="8" t="inlineStr">
        <f aca="false">IF(A486&lt;&gt;"",SQRT(SUMSQ(AE486:AG486)),"")</f>
        <is>
          <t/>
        </is>
      </c>
      <c r="BW486" s="8" t="inlineStr">
        <f aca="false">IF(A486&lt;&gt;"",IF(BV486&lt;&gt;0,ACOS(AG486/BV486),0),"")</f>
        <is>
          <t/>
        </is>
      </c>
      <c r="BX486" s="8" t="inlineStr">
        <f aca="false">IF(A486&lt;&gt;"",DEGREES(BW486),"")</f>
        <is>
          <t/>
        </is>
      </c>
      <c r="BY486" s="8" t="inlineStr">
        <f aca="false">IF(A486&lt;&gt;"",IF(OR(AF486&lt;&gt;0,AG486&lt;&gt;0),ATAN2(AF486,AG486),0),"")</f>
        <is>
          <t/>
        </is>
      </c>
      <c r="BZ486" s="8" t="inlineStr">
        <f aca="false">IF(A486&lt;&gt;"",DEGREES(BY486),"")</f>
        <is>
          <t/>
        </is>
      </c>
      <c r="CA486" s="0" t="inlineStr">
        <f aca="false">IF(A486&lt;&gt;"",IF(AND(AI486&lt;Parameters!$B$11,AI486&gt;Parameters!$B$12,AN486&lt;Parameters!$B$11,AN486&gt;Parameters!$B$12,AS486&lt;Parameters!$B$11,AS486&gt;Parameters!$B$12,AX486&lt;Parameters!$B$11,AX486&gt;Parameters!$B$12,BC486&lt;Parameters!$B$11,BC486&gt;Parameters!$B$12,BM486&lt;Parameters!$B$11,BM486&gt;Parameters!$B$12,BR486&lt;Parameters!$B$11,BR486&gt;Parameters!$B$12,BW486&lt;Parameters!$B$11,BW486&gt;Parameters!$B$12),1,0),"")</f>
        <is>
          <t/>
        </is>
      </c>
      <c r="CB486" s="0" t="inlineStr">
        <f aca="false">IF(A486&lt;&gt;"",IF(OR(AI486&lt;Parameters!$B$12,AI486&gt;Parameters!$B$11),0,1),"")</f>
        <is>
          <t/>
        </is>
      </c>
      <c r="CC486" s="0" t="inlineStr">
        <f aca="false">IF(A486&lt;&gt;"",IF(OR(AN486&lt;Parameters!$B$12,AN486&gt;Parameters!$B$11),0,1),"")</f>
        <is>
          <t/>
        </is>
      </c>
      <c r="CD486" s="0" t="inlineStr">
        <f aca="false">IF(A486&lt;&gt;"",IF(OR(AS486&lt;Parameters!$B$12,AS486&gt;Parameters!$B$11),0,1),"")</f>
        <is>
          <t/>
        </is>
      </c>
      <c r="CE486" s="0" t="inlineStr">
        <f aca="false">IF(A486&lt;&gt;"",IF(OR(AX486&lt;Parameters!$B$12,AX486&gt;Parameters!$B$11),0,1),"")</f>
        <is>
          <t/>
        </is>
      </c>
      <c r="CF486" s="0" t="inlineStr">
        <f aca="false">IF(A486&lt;&gt;"",IF(OR(BC486&lt;Parameters!$B$12,BC486&gt;Parameters!$B$11),0,1),"")</f>
        <is>
          <t/>
        </is>
      </c>
      <c r="CG486" s="0" t="inlineStr">
        <f aca="false">IF(A486&lt;&gt;"",IF(OR(BH486&lt;Parameters!$B$12,BH486&gt;Parameters!$B$11),0,1),"")</f>
        <is>
          <t/>
        </is>
      </c>
      <c r="CH486" s="0" t="inlineStr">
        <f aca="false">IF(A486&lt;&gt;"",IF(OR(BM486&lt;Parameters!$B$12,BM486&gt;Parameters!$B$11),0,1),"")</f>
        <is>
          <t/>
        </is>
      </c>
      <c r="CI486" s="0" t="inlineStr">
        <f aca="false">IF(A486&lt;&gt;"",IF(OR(BR486&lt;Parameters!$B$12,BR486&gt;Parameters!$B$11),0,1),"")</f>
        <is>
          <t/>
        </is>
      </c>
      <c r="CJ486" s="0" t="inlineStr">
        <f aca="false">IF(A486&lt;&gt;"",IF(OR(BW486&lt;Parameters!$B$12,BW486&gt;Parameters!$B$11),0,1),"")</f>
        <is>
          <t/>
        </is>
      </c>
      <c r="CK486" s="26" t="inlineStr">
        <f aca="false">IF(A486&lt;&gt;"",SUM(CB486:CJ486)/9,"")</f>
        <is>
          <t/>
        </is>
      </c>
      <c r="CL486" s="0" t="inlineStr">
        <f aca="false">IF(A486&lt;&gt;"",CK486*9,"")</f>
        <is>
          <t/>
        </is>
      </c>
      <c r="CM486" s="8" t="inlineStr">
        <f aca="false">IF(A486&lt;&gt;"",TEXT(B486,CM$2)&amp;" "&amp;TEXT(A486,CM$2),"")</f>
        <is>
          <t/>
        </is>
      </c>
    </row>
    <row r="487" customFormat="false" ht="15" hidden="false" customHeight="false" outlineLevel="0" collapsed="false">
      <c r="A487" s="0" t="inlineStr">
        <f aca="false">IF(OR(B486&lt;Parameters!$K$12,A486&lt;Parameters!$K$12),IF(A486&lt;Parameters!$K$12,A486+1,0),"")</f>
        <is>
          <t/>
        </is>
      </c>
      <c r="B487" s="0" t="inlineStr">
        <f aca="false">IF(A487&lt;&gt;"",IF(A487=0,B486+1,B486),"")</f>
        <is>
          <t/>
        </is>
      </c>
      <c r="C487" s="24" t="inlineStr">
        <f aca="false">IF(A487&lt;&gt;"",-_phi*(A487+0.5),"")</f>
        <is>
          <t/>
        </is>
      </c>
      <c r="D487" s="8" t="inlineStr">
        <f aca="false">IF(A487&lt;&gt;"",DEGREES(C487),"")</f>
        <is>
          <t/>
        </is>
      </c>
      <c r="E487" s="24" t="inlineStr">
        <f aca="false">IF(A487&lt;&gt;"",_phi*(B487+0.5),"")</f>
        <is>
          <t/>
        </is>
      </c>
      <c r="F487" s="8" t="inlineStr">
        <f aca="false">IF(A487&lt;&gt;"",DEGREES(E487),"")</f>
        <is>
          <t/>
        </is>
      </c>
      <c r="G487" s="8" t="inlineStr">
        <f aca="false">IF(A487&lt;&gt;"",LOOKUP(A487,h!$A$3:$A$30,h!$D$3:$D$30),"")</f>
        <is>
          <t/>
        </is>
      </c>
      <c r="H487" s="8" t="inlineStr">
        <f aca="false">IF(A487&lt;&gt;"",LOOKUP(B487,h!$A$3:$A$30,h!$D$3:$D$30),"")</f>
        <is>
          <t/>
        </is>
      </c>
      <c r="I487" s="8" t="inlineStr">
        <f aca="false">IF(A487&lt;&gt;"",_zif,"")</f>
        <is>
          <t/>
        </is>
      </c>
      <c r="J487" s="8" t="inlineStr">
        <f aca="false">IF(A487&lt;&gt;"",$G487+'v1 Frame'!D$3*COS($C487)+'v1 Frame'!E$3*SIN($C487)*SIN($E487)+'v1 Frame'!F$3*SIN($C487)*COS($E487),"")</f>
        <is>
          <t/>
        </is>
      </c>
      <c r="K487" s="8" t="inlineStr">
        <f aca="false">IF(A487&lt;&gt;"",$H487+'v1 Frame'!E$3*COS($E487)-'v1 Frame'!F$3*SIN($E487),"")</f>
        <is>
          <t/>
        </is>
      </c>
      <c r="L487" s="8" t="inlineStr">
        <f aca="false">IF(A487&lt;&gt;"",$I487-'v1 Frame'!D$3*SIN($C487)+'v1 Frame'!E$3*COS($C487)*SIN($E487)+'v1 Frame'!F$3*COS($C487)*COS($E487),"")</f>
        <is>
          <t/>
        </is>
      </c>
      <c r="M487" s="8" t="inlineStr">
        <f aca="false">IF(A487&lt;&gt;"",$G487+'v1 Frame'!G$3*COS($C487)+'v1 Frame'!H$3*SIN($C487)*SIN($E487)+'v1 Frame'!I$3*SIN($C487)*COS($E487),"")</f>
        <is>
          <t/>
        </is>
      </c>
      <c r="N487" s="8" t="inlineStr">
        <f aca="false">IF(A487&lt;&gt;"",$H487+'v1 Frame'!H$3*COS($E487)-'v1 Frame'!I$3*SIN($E487),"")</f>
        <is>
          <t/>
        </is>
      </c>
      <c r="O487" s="8" t="inlineStr">
        <f aca="false">IF(A487&lt;&gt;"",$I487-'v1 Frame'!G$3*SIN($C487)+'v1 Frame'!H$3*COS($C487)*SIN($E487)+'v1 Frame'!I$3*COS($C487)*COS($E487),"")</f>
        <is>
          <t/>
        </is>
      </c>
      <c r="P487" s="8" t="inlineStr">
        <f aca="false">IF(A487&lt;&gt;"",$G487+'v1 Frame'!J$3*COS($C487)+'v1 Frame'!K$3*SIN($C487)*SIN($E487)+'v1 Frame'!L$3*SIN($C487)*COS($E487),"")</f>
        <is>
          <t/>
        </is>
      </c>
      <c r="Q487" s="8" t="inlineStr">
        <f aca="false">IF(A487&lt;&gt;"",$H487+'v1 Frame'!K$3*COS($E487)-'v1 Frame'!L$3*SIN($E487),"")</f>
        <is>
          <t/>
        </is>
      </c>
      <c r="R487" s="8" t="inlineStr">
        <f aca="false">IF(A487&lt;&gt;"",$I487-'v1 Frame'!J$3*SIN($C487)+'v1 Frame'!K$3*COS($C487)*SIN($E487)+'v1 Frame'!L$3*COS($C487)*COS($E487),"")</f>
        <is>
          <t/>
        </is>
      </c>
      <c r="S487" s="8" t="inlineStr">
        <f aca="false">IF(A487&lt;&gt;"",$G487+'v1 Frame'!M$3*COS($C487)+'v1 Frame'!N$3*SIN($C487)*SIN($E487)+'v1 Frame'!O$3*SIN($C487)*COS($E487),"")</f>
        <is>
          <t/>
        </is>
      </c>
      <c r="T487" s="8" t="inlineStr">
        <f aca="false">IF(A487&lt;&gt;"",$H487+'v1 Frame'!N$3*COS($E487)-'v1 Frame'!O$3*SIN($E487),"")</f>
        <is>
          <t/>
        </is>
      </c>
      <c r="U487" s="8" t="inlineStr">
        <f aca="false">IF(A487&lt;&gt;"",$I487-'v1 Frame'!M$3*SIN($C487)+'v1 Frame'!N$3*COS($C487)*SIN($E487)+'v1 Frame'!O$3*COS($C487)*COS($E487),"")</f>
        <is>
          <t/>
        </is>
      </c>
      <c r="V487" s="8" t="inlineStr">
        <f aca="false">IF(A487&lt;&gt;"",$G487+'v1 Frame'!P$3*COS($C487)+'v1 Frame'!Q$3*SIN($C487)*SIN($E487)+'v1 Frame'!R$3*SIN($C487)*COS($E487),"")</f>
        <is>
          <t/>
        </is>
      </c>
      <c r="W487" s="8" t="inlineStr">
        <f aca="false">IF(A487&lt;&gt;"",$H487+'v1 Frame'!Q$3*COS($E487)-'v1 Frame'!R$3*SIN($E487),"")</f>
        <is>
          <t/>
        </is>
      </c>
      <c r="X487" s="8" t="inlineStr">
        <f aca="false">IF(A487&lt;&gt;"",$I487-'v1 Frame'!P$3*SIN($C487)+'v1 Frame'!Q$3*COS($C487)*SIN($E487)+'v1 Frame'!R$3*COS($C487)*COS($E487),"")</f>
        <is>
          <t/>
        </is>
      </c>
      <c r="Y487" s="8" t="inlineStr">
        <f aca="false">IF(A487&lt;&gt;"",$G487+'v1 Frame'!S$3*COS($C487)+'v1 Frame'!T$3*SIN($C487)*SIN($E487)+'v1 Frame'!U$3*SIN($C487)*COS($E487),"")</f>
        <is>
          <t/>
        </is>
      </c>
      <c r="Z487" s="8" t="inlineStr">
        <f aca="false">IF(A487&lt;&gt;"",$H487+'v1 Frame'!T$3*COS($E487)-'v1 Frame'!U$3*SIN($E487),"")</f>
        <is>
          <t/>
        </is>
      </c>
      <c r="AA487" s="8" t="inlineStr">
        <f aca="false">IF(A487&lt;&gt;"",$I487-'v1 Frame'!S$3*SIN($C487)+'v1 Frame'!T$3*COS($C487)*SIN($E487)+'v1 Frame'!U$3*COS($C487)*COS($E487),"")</f>
        <is>
          <t/>
        </is>
      </c>
      <c r="AB487" s="8" t="inlineStr">
        <f aca="false">IF(A487&lt;&gt;"",$G487+'v1 Frame'!V$3*COS($C487)+'v1 Frame'!W$3*SIN($C487)*SIN($E487)+'v1 Frame'!X$3*SIN($C487)*COS($E487),"")</f>
        <is>
          <t/>
        </is>
      </c>
      <c r="AC487" s="8" t="inlineStr">
        <f aca="false">IF(A487&lt;&gt;"",$H487+'v1 Frame'!W$3*COS($E487)-'v1 Frame'!X$3*SIN($E487),"")</f>
        <is>
          <t/>
        </is>
      </c>
      <c r="AD487" s="8" t="inlineStr">
        <f aca="false">IF(A487&lt;&gt;"",$I487-'v1 Frame'!V$3*SIN($C487)+'v1 Frame'!W$3*COS($C487)*SIN($E487)+'v1 Frame'!X$3*COS($C487)*COS($E487),"")</f>
        <is>
          <t/>
        </is>
      </c>
      <c r="AE487" s="25" t="inlineStr">
        <f aca="false">IF(A487&lt;&gt;"",$G487+'v1 Frame'!Y$3*COS($C487)+'v1 Frame'!Z$3*SIN($C487)*SIN($E487)+'v1 Frame'!AA$3*SIN($C487)*COS($E487),"")</f>
        <is>
          <t/>
        </is>
      </c>
      <c r="AF487" s="25" t="inlineStr">
        <f aca="false">IF(A487&lt;&gt;"",$H487+'v1 Frame'!Z$3*COS($E487)-'v1 Frame'!AA$3*SIN($E487),"")</f>
        <is>
          <t/>
        </is>
      </c>
      <c r="AG487" s="25" t="inlineStr">
        <f aca="false">IF(A487&lt;&gt;"",$I487-'v1 Frame'!Y$3*SIN($C487)+'v1 Frame'!Z$3*COS($C487)*SIN($E487)+'v1 Frame'!AA$3*COS($C487)*COS($E487),"")</f>
        <is>
          <t/>
        </is>
      </c>
      <c r="AH487" s="8" t="inlineStr">
        <f aca="false">IF(A487&lt;&gt;"",SQRT(SUMSQ(G487:I487)),"")</f>
        <is>
          <t/>
        </is>
      </c>
      <c r="AI487" s="8" t="inlineStr">
        <f aca="false">IF(A487&lt;&gt;"",IF(AH487&lt;&gt;0,ACOS(I487/AH487),0),"")</f>
        <is>
          <t/>
        </is>
      </c>
      <c r="AJ487" s="8" t="inlineStr">
        <f aca="false">IF(A487&lt;&gt;"",DEGREES(AI487),"")</f>
        <is>
          <t/>
        </is>
      </c>
      <c r="AK487" s="8" t="inlineStr">
        <f aca="false">IF(A487&lt;&gt;"",IF(OR(G487&lt;&gt;0,H487&lt;&gt;0),ATAN2(G487,H487),0),"")</f>
        <is>
          <t/>
        </is>
      </c>
      <c r="AL487" s="8" t="inlineStr">
        <f aca="false">IF(A487&lt;&gt;"",DEGREES(AK487),"")</f>
        <is>
          <t/>
        </is>
      </c>
      <c r="AM487" s="8" t="inlineStr">
        <f aca="false">IF(A487&lt;&gt;"",SQRT(SUMSQ(J487:L487)),"")</f>
        <is>
          <t/>
        </is>
      </c>
      <c r="AN487" s="8" t="inlineStr">
        <f aca="false">IF(A487&lt;&gt;"",IF(AM487&lt;&gt;0,ACOS(L487/AM487),0),"")</f>
        <is>
          <t/>
        </is>
      </c>
      <c r="AO487" s="8" t="inlineStr">
        <f aca="false">IF(A487&lt;&gt;"",DEGREES(AN487),"")</f>
        <is>
          <t/>
        </is>
      </c>
      <c r="AP487" s="8" t="inlineStr">
        <f aca="false">IF(A487&lt;&gt;"",IF(OR(J487&lt;&gt;0,K487&lt;&gt;0),ATAN2(J487,K487),0),"")</f>
        <is>
          <t/>
        </is>
      </c>
      <c r="AQ487" s="8" t="inlineStr">
        <f aca="false">IF(A487&lt;&gt;"",DEGREES(AP487),"")</f>
        <is>
          <t/>
        </is>
      </c>
      <c r="AR487" s="8" t="inlineStr">
        <f aca="false">IF(A487&lt;&gt;"",SQRT(SUMSQ(M487:O487)),"")</f>
        <is>
          <t/>
        </is>
      </c>
      <c r="AS487" s="8" t="inlineStr">
        <f aca="false">IF(A487&lt;&gt;"",IF(AR487&lt;&gt;0,ACOS(O487/AR487),0),"")</f>
        <is>
          <t/>
        </is>
      </c>
      <c r="AT487" s="8" t="inlineStr">
        <f aca="false">IF(A487&lt;&gt;"",DEGREES(AS487),"")</f>
        <is>
          <t/>
        </is>
      </c>
      <c r="AU487" s="8" t="inlineStr">
        <f aca="false">IF(A487&lt;&gt;"",IF(OR(M487&lt;&gt;0,N487&lt;&gt;0),ATAN2(M487,N487),0),"")</f>
        <is>
          <t/>
        </is>
      </c>
      <c r="AV487" s="8" t="inlineStr">
        <f aca="false">IF(A487&lt;&gt;"",DEGREES(AU487),"")</f>
        <is>
          <t/>
        </is>
      </c>
      <c r="AW487" s="8" t="inlineStr">
        <f aca="false">IF(A487&lt;&gt;"",SQRT(SUMSQ(P487:R487)),"")</f>
        <is>
          <t/>
        </is>
      </c>
      <c r="AX487" s="8" t="inlineStr">
        <f aca="false">IF(A487&lt;&gt;"",IF(AW487&lt;&gt;0,ACOS(R487/AW487),0),"")</f>
        <is>
          <t/>
        </is>
      </c>
      <c r="AY487" s="8" t="inlineStr">
        <f aca="false">IF(A487&lt;&gt;"",DEGREES(AX487),"")</f>
        <is>
          <t/>
        </is>
      </c>
      <c r="AZ487" s="8" t="inlineStr">
        <f aca="false">IF(A487&lt;&gt;"",IF(OR(P487&lt;&gt;0,Q487&lt;&gt;0),ATAN2(P487,Q487),0),"")</f>
        <is>
          <t/>
        </is>
      </c>
      <c r="BA487" s="8" t="inlineStr">
        <f aca="false">IF(A487&lt;&gt;"",DEGREES(AZ487),"")</f>
        <is>
          <t/>
        </is>
      </c>
      <c r="BB487" s="8" t="inlineStr">
        <f aca="false">IF(A487&lt;&gt;"",SQRT(SUMSQ(S487:U487)),"")</f>
        <is>
          <t/>
        </is>
      </c>
      <c r="BC487" s="8" t="inlineStr">
        <f aca="false">IF(A487&lt;&gt;"",IF(BB487&lt;&gt;0,ACOS(U487/BB487),0),"")</f>
        <is>
          <t/>
        </is>
      </c>
      <c r="BD487" s="8" t="inlineStr">
        <f aca="false">IF(A487&lt;&gt;"",DEGREES(BC487),"")</f>
        <is>
          <t/>
        </is>
      </c>
      <c r="BE487" s="8" t="inlineStr">
        <f aca="false">IF(A487&lt;&gt;"",IF(OR(S487&lt;&gt;0,T487&lt;&gt;0),ATAN2(S487,T487),0),"")</f>
        <is>
          <t/>
        </is>
      </c>
      <c r="BF487" s="8" t="inlineStr">
        <f aca="false">IF(A487&lt;&gt;"",DEGREES(BE487),"")</f>
        <is>
          <t/>
        </is>
      </c>
      <c r="BG487" s="8" t="inlineStr">
        <f aca="false">IF(A487&lt;&gt;"",SQRT(SUMSQ(V487:X487)),"")</f>
        <is>
          <t/>
        </is>
      </c>
      <c r="BH487" s="8" t="inlineStr">
        <f aca="false">IF(A487&lt;&gt;"",IF(BG487&lt;&gt;0,ACOS(X487/BG487),0),"")</f>
        <is>
          <t/>
        </is>
      </c>
      <c r="BI487" s="8" t="inlineStr">
        <f aca="false">IF(A487&lt;&gt;"",DEGREES(BH487),"")</f>
        <is>
          <t/>
        </is>
      </c>
      <c r="BJ487" s="8" t="inlineStr">
        <f aca="false">IF(A487&lt;&gt;"",IF(OR(V487&lt;&gt;0,W487&lt;&gt;0),ATAN2(V487,W487),0),"")</f>
        <is>
          <t/>
        </is>
      </c>
      <c r="BK487" s="8" t="inlineStr">
        <f aca="false">IF(A487&lt;&gt;"",DEGREES(BJ487),"")</f>
        <is>
          <t/>
        </is>
      </c>
      <c r="BL487" s="8" t="inlineStr">
        <f aca="false">IF(A487&lt;&gt;"",SQRT(SUMSQ(Y487:AA487)),"")</f>
        <is>
          <t/>
        </is>
      </c>
      <c r="BM487" s="8" t="inlineStr">
        <f aca="false">IF(A487&lt;&gt;"",IF(BL487&lt;&gt;0,ACOS(AA487/BL487),0),"")</f>
        <is>
          <t/>
        </is>
      </c>
      <c r="BN487" s="8" t="inlineStr">
        <f aca="false">IF(A487&lt;&gt;"",DEGREES(BM487),"")</f>
        <is>
          <t/>
        </is>
      </c>
      <c r="BO487" s="8" t="inlineStr">
        <f aca="false">IF(A487&lt;&gt;"",IF(OR(Y487&lt;&gt;0,Z487&lt;&gt;0),ATAN2(Y487,Z487),0),"")</f>
        <is>
          <t/>
        </is>
      </c>
      <c r="BP487" s="8" t="inlineStr">
        <f aca="false">IF(A487&lt;&gt;"",DEGREES(BO487),"")</f>
        <is>
          <t/>
        </is>
      </c>
      <c r="BQ487" s="8" t="inlineStr">
        <f aca="false">IF(A487&lt;&gt;"",SQRT(SUMSQ(AB487:AD487)),"")</f>
        <is>
          <t/>
        </is>
      </c>
      <c r="BR487" s="8" t="inlineStr">
        <f aca="false">IF(A487&lt;&gt;"",IF(BQ487&lt;&gt;0,ACOS(AD487/BQ487),0),"")</f>
        <is>
          <t/>
        </is>
      </c>
      <c r="BS487" s="8" t="inlineStr">
        <f aca="false">IF(A487&lt;&gt;"",DEGREES(BR487),"")</f>
        <is>
          <t/>
        </is>
      </c>
      <c r="BT487" s="8" t="inlineStr">
        <f aca="false">IF(A487&lt;&gt;"",IF(OR(AB487&lt;&gt;0,AC487&lt;&gt;0),ATAN2(AB487,AC487),0),"")</f>
        <is>
          <t/>
        </is>
      </c>
      <c r="BU487" s="8" t="inlineStr">
        <f aca="false">IF(A487&lt;&gt;"",DEGREES(BT487),"")</f>
        <is>
          <t/>
        </is>
      </c>
      <c r="BV487" s="8" t="inlineStr">
        <f aca="false">IF(A487&lt;&gt;"",SQRT(SUMSQ(AE487:AG487)),"")</f>
        <is>
          <t/>
        </is>
      </c>
      <c r="BW487" s="8" t="inlineStr">
        <f aca="false">IF(A487&lt;&gt;"",IF(BV487&lt;&gt;0,ACOS(AG487/BV487),0),"")</f>
        <is>
          <t/>
        </is>
      </c>
      <c r="BX487" s="8" t="inlineStr">
        <f aca="false">IF(A487&lt;&gt;"",DEGREES(BW487),"")</f>
        <is>
          <t/>
        </is>
      </c>
      <c r="BY487" s="8" t="inlineStr">
        <f aca="false">IF(A487&lt;&gt;"",IF(OR(AF487&lt;&gt;0,AG487&lt;&gt;0),ATAN2(AF487,AG487),0),"")</f>
        <is>
          <t/>
        </is>
      </c>
      <c r="BZ487" s="8" t="inlineStr">
        <f aca="false">IF(A487&lt;&gt;"",DEGREES(BY487),"")</f>
        <is>
          <t/>
        </is>
      </c>
      <c r="CA487" s="0" t="inlineStr">
        <f aca="false">IF(A487&lt;&gt;"",IF(AND(AI487&lt;Parameters!$B$11,AI487&gt;Parameters!$B$12,AN487&lt;Parameters!$B$11,AN487&gt;Parameters!$B$12,AS487&lt;Parameters!$B$11,AS487&gt;Parameters!$B$12,AX487&lt;Parameters!$B$11,AX487&gt;Parameters!$B$12,BC487&lt;Parameters!$B$11,BC487&gt;Parameters!$B$12,BM487&lt;Parameters!$B$11,BM487&gt;Parameters!$B$12,BR487&lt;Parameters!$B$11,BR487&gt;Parameters!$B$12,BW487&lt;Parameters!$B$11,BW487&gt;Parameters!$B$12),1,0),"")</f>
        <is>
          <t/>
        </is>
      </c>
      <c r="CB487" s="0" t="inlineStr">
        <f aca="false">IF(A487&lt;&gt;"",IF(OR(AI487&lt;Parameters!$B$12,AI487&gt;Parameters!$B$11),0,1),"")</f>
        <is>
          <t/>
        </is>
      </c>
      <c r="CC487" s="0" t="inlineStr">
        <f aca="false">IF(A487&lt;&gt;"",IF(OR(AN487&lt;Parameters!$B$12,AN487&gt;Parameters!$B$11),0,1),"")</f>
        <is>
          <t/>
        </is>
      </c>
      <c r="CD487" s="0" t="inlineStr">
        <f aca="false">IF(A487&lt;&gt;"",IF(OR(AS487&lt;Parameters!$B$12,AS487&gt;Parameters!$B$11),0,1),"")</f>
        <is>
          <t/>
        </is>
      </c>
      <c r="CE487" s="0" t="inlineStr">
        <f aca="false">IF(A487&lt;&gt;"",IF(OR(AX487&lt;Parameters!$B$12,AX487&gt;Parameters!$B$11),0,1),"")</f>
        <is>
          <t/>
        </is>
      </c>
      <c r="CF487" s="0" t="inlineStr">
        <f aca="false">IF(A487&lt;&gt;"",IF(OR(BC487&lt;Parameters!$B$12,BC487&gt;Parameters!$B$11),0,1),"")</f>
        <is>
          <t/>
        </is>
      </c>
      <c r="CG487" s="0" t="inlineStr">
        <f aca="false">IF(A487&lt;&gt;"",IF(OR(BH487&lt;Parameters!$B$12,BH487&gt;Parameters!$B$11),0,1),"")</f>
        <is>
          <t/>
        </is>
      </c>
      <c r="CH487" s="0" t="inlineStr">
        <f aca="false">IF(A487&lt;&gt;"",IF(OR(BM487&lt;Parameters!$B$12,BM487&gt;Parameters!$B$11),0,1),"")</f>
        <is>
          <t/>
        </is>
      </c>
      <c r="CI487" s="0" t="inlineStr">
        <f aca="false">IF(A487&lt;&gt;"",IF(OR(BR487&lt;Parameters!$B$12,BR487&gt;Parameters!$B$11),0,1),"")</f>
        <is>
          <t/>
        </is>
      </c>
      <c r="CJ487" s="0" t="inlineStr">
        <f aca="false">IF(A487&lt;&gt;"",IF(OR(BW487&lt;Parameters!$B$12,BW487&gt;Parameters!$B$11),0,1),"")</f>
        <is>
          <t/>
        </is>
      </c>
      <c r="CK487" s="26" t="inlineStr">
        <f aca="false">IF(A487&lt;&gt;"",SUM(CB487:CJ487)/9,"")</f>
        <is>
          <t/>
        </is>
      </c>
      <c r="CL487" s="0" t="inlineStr">
        <f aca="false">IF(A487&lt;&gt;"",CK487*9,"")</f>
        <is>
          <t/>
        </is>
      </c>
      <c r="CM487" s="8" t="inlineStr">
        <f aca="false">IF(A487&lt;&gt;"",TEXT(B487,CM$2)&amp;" "&amp;TEXT(A487,CM$2),"")</f>
        <is>
          <t/>
        </is>
      </c>
    </row>
    <row r="488" customFormat="false" ht="15" hidden="false" customHeight="false" outlineLevel="0" collapsed="false">
      <c r="A488" s="0" t="inlineStr">
        <f aca="false">IF(OR(B487&lt;Parameters!$K$12,A487&lt;Parameters!$K$12),IF(A487&lt;Parameters!$K$12,A487+1,0),"")</f>
        <is>
          <t/>
        </is>
      </c>
      <c r="B488" s="0" t="inlineStr">
        <f aca="false">IF(A488&lt;&gt;"",IF(A488=0,B487+1,B487),"")</f>
        <is>
          <t/>
        </is>
      </c>
      <c r="C488" s="24" t="inlineStr">
        <f aca="false">IF(A488&lt;&gt;"",-_phi*(A488+0.5),"")</f>
        <is>
          <t/>
        </is>
      </c>
      <c r="D488" s="8" t="inlineStr">
        <f aca="false">IF(A488&lt;&gt;"",DEGREES(C488),"")</f>
        <is>
          <t/>
        </is>
      </c>
      <c r="E488" s="24" t="inlineStr">
        <f aca="false">IF(A488&lt;&gt;"",_phi*(B488+0.5),"")</f>
        <is>
          <t/>
        </is>
      </c>
      <c r="F488" s="8" t="inlineStr">
        <f aca="false">IF(A488&lt;&gt;"",DEGREES(E488),"")</f>
        <is>
          <t/>
        </is>
      </c>
      <c r="G488" s="8" t="inlineStr">
        <f aca="false">IF(A488&lt;&gt;"",LOOKUP(A488,h!$A$3:$A$30,h!$D$3:$D$30),"")</f>
        <is>
          <t/>
        </is>
      </c>
      <c r="H488" s="8" t="inlineStr">
        <f aca="false">IF(A488&lt;&gt;"",LOOKUP(B488,h!$A$3:$A$30,h!$D$3:$D$30),"")</f>
        <is>
          <t/>
        </is>
      </c>
      <c r="I488" s="8" t="inlineStr">
        <f aca="false">IF(A488&lt;&gt;"",_zif,"")</f>
        <is>
          <t/>
        </is>
      </c>
      <c r="J488" s="8" t="inlineStr">
        <f aca="false">IF(A488&lt;&gt;"",$G488+'v1 Frame'!D$3*COS($C488)+'v1 Frame'!E$3*SIN($C488)*SIN($E488)+'v1 Frame'!F$3*SIN($C488)*COS($E488),"")</f>
        <is>
          <t/>
        </is>
      </c>
      <c r="K488" s="8" t="inlineStr">
        <f aca="false">IF(A488&lt;&gt;"",$H488+'v1 Frame'!E$3*COS($E488)-'v1 Frame'!F$3*SIN($E488),"")</f>
        <is>
          <t/>
        </is>
      </c>
      <c r="L488" s="8" t="inlineStr">
        <f aca="false">IF(A488&lt;&gt;"",$I488-'v1 Frame'!D$3*SIN($C488)+'v1 Frame'!E$3*COS($C488)*SIN($E488)+'v1 Frame'!F$3*COS($C488)*COS($E488),"")</f>
        <is>
          <t/>
        </is>
      </c>
      <c r="M488" s="8" t="inlineStr">
        <f aca="false">IF(A488&lt;&gt;"",$G488+'v1 Frame'!G$3*COS($C488)+'v1 Frame'!H$3*SIN($C488)*SIN($E488)+'v1 Frame'!I$3*SIN($C488)*COS($E488),"")</f>
        <is>
          <t/>
        </is>
      </c>
      <c r="N488" s="8" t="inlineStr">
        <f aca="false">IF(A488&lt;&gt;"",$H488+'v1 Frame'!H$3*COS($E488)-'v1 Frame'!I$3*SIN($E488),"")</f>
        <is>
          <t/>
        </is>
      </c>
      <c r="O488" s="8" t="inlineStr">
        <f aca="false">IF(A488&lt;&gt;"",$I488-'v1 Frame'!G$3*SIN($C488)+'v1 Frame'!H$3*COS($C488)*SIN($E488)+'v1 Frame'!I$3*COS($C488)*COS($E488),"")</f>
        <is>
          <t/>
        </is>
      </c>
      <c r="P488" s="8" t="inlineStr">
        <f aca="false">IF(A488&lt;&gt;"",$G488+'v1 Frame'!J$3*COS($C488)+'v1 Frame'!K$3*SIN($C488)*SIN($E488)+'v1 Frame'!L$3*SIN($C488)*COS($E488),"")</f>
        <is>
          <t/>
        </is>
      </c>
      <c r="Q488" s="8" t="inlineStr">
        <f aca="false">IF(A488&lt;&gt;"",$H488+'v1 Frame'!K$3*COS($E488)-'v1 Frame'!L$3*SIN($E488),"")</f>
        <is>
          <t/>
        </is>
      </c>
      <c r="R488" s="8" t="inlineStr">
        <f aca="false">IF(A488&lt;&gt;"",$I488-'v1 Frame'!J$3*SIN($C488)+'v1 Frame'!K$3*COS($C488)*SIN($E488)+'v1 Frame'!L$3*COS($C488)*COS($E488),"")</f>
        <is>
          <t/>
        </is>
      </c>
      <c r="S488" s="8" t="inlineStr">
        <f aca="false">IF(A488&lt;&gt;"",$G488+'v1 Frame'!M$3*COS($C488)+'v1 Frame'!N$3*SIN($C488)*SIN($E488)+'v1 Frame'!O$3*SIN($C488)*COS($E488),"")</f>
        <is>
          <t/>
        </is>
      </c>
      <c r="T488" s="8" t="inlineStr">
        <f aca="false">IF(A488&lt;&gt;"",$H488+'v1 Frame'!N$3*COS($E488)-'v1 Frame'!O$3*SIN($E488),"")</f>
        <is>
          <t/>
        </is>
      </c>
      <c r="U488" s="8" t="inlineStr">
        <f aca="false">IF(A488&lt;&gt;"",$I488-'v1 Frame'!M$3*SIN($C488)+'v1 Frame'!N$3*COS($C488)*SIN($E488)+'v1 Frame'!O$3*COS($C488)*COS($E488),"")</f>
        <is>
          <t/>
        </is>
      </c>
      <c r="V488" s="8" t="inlineStr">
        <f aca="false">IF(A488&lt;&gt;"",$G488+'v1 Frame'!P$3*COS($C488)+'v1 Frame'!Q$3*SIN($C488)*SIN($E488)+'v1 Frame'!R$3*SIN($C488)*COS($E488),"")</f>
        <is>
          <t/>
        </is>
      </c>
      <c r="W488" s="8" t="inlineStr">
        <f aca="false">IF(A488&lt;&gt;"",$H488+'v1 Frame'!Q$3*COS($E488)-'v1 Frame'!R$3*SIN($E488),"")</f>
        <is>
          <t/>
        </is>
      </c>
      <c r="X488" s="8" t="inlineStr">
        <f aca="false">IF(A488&lt;&gt;"",$I488-'v1 Frame'!P$3*SIN($C488)+'v1 Frame'!Q$3*COS($C488)*SIN($E488)+'v1 Frame'!R$3*COS($C488)*COS($E488),"")</f>
        <is>
          <t/>
        </is>
      </c>
      <c r="Y488" s="8" t="inlineStr">
        <f aca="false">IF(A488&lt;&gt;"",$G488+'v1 Frame'!S$3*COS($C488)+'v1 Frame'!T$3*SIN($C488)*SIN($E488)+'v1 Frame'!U$3*SIN($C488)*COS($E488),"")</f>
        <is>
          <t/>
        </is>
      </c>
      <c r="Z488" s="8" t="inlineStr">
        <f aca="false">IF(A488&lt;&gt;"",$H488+'v1 Frame'!T$3*COS($E488)-'v1 Frame'!U$3*SIN($E488),"")</f>
        <is>
          <t/>
        </is>
      </c>
      <c r="AA488" s="8" t="inlineStr">
        <f aca="false">IF(A488&lt;&gt;"",$I488-'v1 Frame'!S$3*SIN($C488)+'v1 Frame'!T$3*COS($C488)*SIN($E488)+'v1 Frame'!U$3*COS($C488)*COS($E488),"")</f>
        <is>
          <t/>
        </is>
      </c>
      <c r="AB488" s="8" t="inlineStr">
        <f aca="false">IF(A488&lt;&gt;"",$G488+'v1 Frame'!V$3*COS($C488)+'v1 Frame'!W$3*SIN($C488)*SIN($E488)+'v1 Frame'!X$3*SIN($C488)*COS($E488),"")</f>
        <is>
          <t/>
        </is>
      </c>
      <c r="AC488" s="8" t="inlineStr">
        <f aca="false">IF(A488&lt;&gt;"",$H488+'v1 Frame'!W$3*COS($E488)-'v1 Frame'!X$3*SIN($E488),"")</f>
        <is>
          <t/>
        </is>
      </c>
      <c r="AD488" s="8" t="inlineStr">
        <f aca="false">IF(A488&lt;&gt;"",$I488-'v1 Frame'!V$3*SIN($C488)+'v1 Frame'!W$3*COS($C488)*SIN($E488)+'v1 Frame'!X$3*COS($C488)*COS($E488),"")</f>
        <is>
          <t/>
        </is>
      </c>
      <c r="AE488" s="25" t="inlineStr">
        <f aca="false">IF(A488&lt;&gt;"",$G488+'v1 Frame'!Y$3*COS($C488)+'v1 Frame'!Z$3*SIN($C488)*SIN($E488)+'v1 Frame'!AA$3*SIN($C488)*COS($E488),"")</f>
        <is>
          <t/>
        </is>
      </c>
      <c r="AF488" s="25" t="inlineStr">
        <f aca="false">IF(A488&lt;&gt;"",$H488+'v1 Frame'!Z$3*COS($E488)-'v1 Frame'!AA$3*SIN($E488),"")</f>
        <is>
          <t/>
        </is>
      </c>
      <c r="AG488" s="25" t="inlineStr">
        <f aca="false">IF(A488&lt;&gt;"",$I488-'v1 Frame'!Y$3*SIN($C488)+'v1 Frame'!Z$3*COS($C488)*SIN($E488)+'v1 Frame'!AA$3*COS($C488)*COS($E488),"")</f>
        <is>
          <t/>
        </is>
      </c>
      <c r="AH488" s="8" t="inlineStr">
        <f aca="false">IF(A488&lt;&gt;"",SQRT(SUMSQ(G488:I488)),"")</f>
        <is>
          <t/>
        </is>
      </c>
      <c r="AI488" s="8" t="inlineStr">
        <f aca="false">IF(A488&lt;&gt;"",IF(AH488&lt;&gt;0,ACOS(I488/AH488),0),"")</f>
        <is>
          <t/>
        </is>
      </c>
      <c r="AJ488" s="8" t="inlineStr">
        <f aca="false">IF(A488&lt;&gt;"",DEGREES(AI488),"")</f>
        <is>
          <t/>
        </is>
      </c>
      <c r="AK488" s="8" t="inlineStr">
        <f aca="false">IF(A488&lt;&gt;"",IF(OR(G488&lt;&gt;0,H488&lt;&gt;0),ATAN2(G488,H488),0),"")</f>
        <is>
          <t/>
        </is>
      </c>
      <c r="AL488" s="8" t="inlineStr">
        <f aca="false">IF(A488&lt;&gt;"",DEGREES(AK488),"")</f>
        <is>
          <t/>
        </is>
      </c>
      <c r="AM488" s="8" t="inlineStr">
        <f aca="false">IF(A488&lt;&gt;"",SQRT(SUMSQ(J488:L488)),"")</f>
        <is>
          <t/>
        </is>
      </c>
      <c r="AN488" s="8" t="inlineStr">
        <f aca="false">IF(A488&lt;&gt;"",IF(AM488&lt;&gt;0,ACOS(L488/AM488),0),"")</f>
        <is>
          <t/>
        </is>
      </c>
      <c r="AO488" s="8" t="inlineStr">
        <f aca="false">IF(A488&lt;&gt;"",DEGREES(AN488),"")</f>
        <is>
          <t/>
        </is>
      </c>
      <c r="AP488" s="8" t="inlineStr">
        <f aca="false">IF(A488&lt;&gt;"",IF(OR(J488&lt;&gt;0,K488&lt;&gt;0),ATAN2(J488,K488),0),"")</f>
        <is>
          <t/>
        </is>
      </c>
      <c r="AQ488" s="8" t="inlineStr">
        <f aca="false">IF(A488&lt;&gt;"",DEGREES(AP488),"")</f>
        <is>
          <t/>
        </is>
      </c>
      <c r="AR488" s="8" t="inlineStr">
        <f aca="false">IF(A488&lt;&gt;"",SQRT(SUMSQ(M488:O488)),"")</f>
        <is>
          <t/>
        </is>
      </c>
      <c r="AS488" s="8" t="inlineStr">
        <f aca="false">IF(A488&lt;&gt;"",IF(AR488&lt;&gt;0,ACOS(O488/AR488),0),"")</f>
        <is>
          <t/>
        </is>
      </c>
      <c r="AT488" s="8" t="inlineStr">
        <f aca="false">IF(A488&lt;&gt;"",DEGREES(AS488),"")</f>
        <is>
          <t/>
        </is>
      </c>
      <c r="AU488" s="8" t="inlineStr">
        <f aca="false">IF(A488&lt;&gt;"",IF(OR(M488&lt;&gt;0,N488&lt;&gt;0),ATAN2(M488,N488),0),"")</f>
        <is>
          <t/>
        </is>
      </c>
      <c r="AV488" s="8" t="inlineStr">
        <f aca="false">IF(A488&lt;&gt;"",DEGREES(AU488),"")</f>
        <is>
          <t/>
        </is>
      </c>
      <c r="AW488" s="8" t="inlineStr">
        <f aca="false">IF(A488&lt;&gt;"",SQRT(SUMSQ(P488:R488)),"")</f>
        <is>
          <t/>
        </is>
      </c>
      <c r="AX488" s="8" t="inlineStr">
        <f aca="false">IF(A488&lt;&gt;"",IF(AW488&lt;&gt;0,ACOS(R488/AW488),0),"")</f>
        <is>
          <t/>
        </is>
      </c>
      <c r="AY488" s="8" t="inlineStr">
        <f aca="false">IF(A488&lt;&gt;"",DEGREES(AX488),"")</f>
        <is>
          <t/>
        </is>
      </c>
      <c r="AZ488" s="8" t="inlineStr">
        <f aca="false">IF(A488&lt;&gt;"",IF(OR(P488&lt;&gt;0,Q488&lt;&gt;0),ATAN2(P488,Q488),0),"")</f>
        <is>
          <t/>
        </is>
      </c>
      <c r="BA488" s="8" t="inlineStr">
        <f aca="false">IF(A488&lt;&gt;"",DEGREES(AZ488),"")</f>
        <is>
          <t/>
        </is>
      </c>
      <c r="BB488" s="8" t="inlineStr">
        <f aca="false">IF(A488&lt;&gt;"",SQRT(SUMSQ(S488:U488)),"")</f>
        <is>
          <t/>
        </is>
      </c>
      <c r="BC488" s="8" t="inlineStr">
        <f aca="false">IF(A488&lt;&gt;"",IF(BB488&lt;&gt;0,ACOS(U488/BB488),0),"")</f>
        <is>
          <t/>
        </is>
      </c>
      <c r="BD488" s="8" t="inlineStr">
        <f aca="false">IF(A488&lt;&gt;"",DEGREES(BC488),"")</f>
        <is>
          <t/>
        </is>
      </c>
      <c r="BE488" s="8" t="inlineStr">
        <f aca="false">IF(A488&lt;&gt;"",IF(OR(S488&lt;&gt;0,T488&lt;&gt;0),ATAN2(S488,T488),0),"")</f>
        <is>
          <t/>
        </is>
      </c>
      <c r="BF488" s="8" t="inlineStr">
        <f aca="false">IF(A488&lt;&gt;"",DEGREES(BE488),"")</f>
        <is>
          <t/>
        </is>
      </c>
      <c r="BG488" s="8" t="inlineStr">
        <f aca="false">IF(A488&lt;&gt;"",SQRT(SUMSQ(V488:X488)),"")</f>
        <is>
          <t/>
        </is>
      </c>
      <c r="BH488" s="8" t="inlineStr">
        <f aca="false">IF(A488&lt;&gt;"",IF(BG488&lt;&gt;0,ACOS(X488/BG488),0),"")</f>
        <is>
          <t/>
        </is>
      </c>
      <c r="BI488" s="8" t="inlineStr">
        <f aca="false">IF(A488&lt;&gt;"",DEGREES(BH488),"")</f>
        <is>
          <t/>
        </is>
      </c>
      <c r="BJ488" s="8" t="inlineStr">
        <f aca="false">IF(A488&lt;&gt;"",IF(OR(V488&lt;&gt;0,W488&lt;&gt;0),ATAN2(V488,W488),0),"")</f>
        <is>
          <t/>
        </is>
      </c>
      <c r="BK488" s="8" t="inlineStr">
        <f aca="false">IF(A488&lt;&gt;"",DEGREES(BJ488),"")</f>
        <is>
          <t/>
        </is>
      </c>
      <c r="BL488" s="8" t="inlineStr">
        <f aca="false">IF(A488&lt;&gt;"",SQRT(SUMSQ(Y488:AA488)),"")</f>
        <is>
          <t/>
        </is>
      </c>
      <c r="BM488" s="8" t="inlineStr">
        <f aca="false">IF(A488&lt;&gt;"",IF(BL488&lt;&gt;0,ACOS(AA488/BL488),0),"")</f>
        <is>
          <t/>
        </is>
      </c>
      <c r="BN488" s="8" t="inlineStr">
        <f aca="false">IF(A488&lt;&gt;"",DEGREES(BM488),"")</f>
        <is>
          <t/>
        </is>
      </c>
      <c r="BO488" s="8" t="inlineStr">
        <f aca="false">IF(A488&lt;&gt;"",IF(OR(Y488&lt;&gt;0,Z488&lt;&gt;0),ATAN2(Y488,Z488),0),"")</f>
        <is>
          <t/>
        </is>
      </c>
      <c r="BP488" s="8" t="inlineStr">
        <f aca="false">IF(A488&lt;&gt;"",DEGREES(BO488),"")</f>
        <is>
          <t/>
        </is>
      </c>
      <c r="BQ488" s="8" t="inlineStr">
        <f aca="false">IF(A488&lt;&gt;"",SQRT(SUMSQ(AB488:AD488)),"")</f>
        <is>
          <t/>
        </is>
      </c>
      <c r="BR488" s="8" t="inlineStr">
        <f aca="false">IF(A488&lt;&gt;"",IF(BQ488&lt;&gt;0,ACOS(AD488/BQ488),0),"")</f>
        <is>
          <t/>
        </is>
      </c>
      <c r="BS488" s="8" t="inlineStr">
        <f aca="false">IF(A488&lt;&gt;"",DEGREES(BR488),"")</f>
        <is>
          <t/>
        </is>
      </c>
      <c r="BT488" s="8" t="inlineStr">
        <f aca="false">IF(A488&lt;&gt;"",IF(OR(AB488&lt;&gt;0,AC488&lt;&gt;0),ATAN2(AB488,AC488),0),"")</f>
        <is>
          <t/>
        </is>
      </c>
      <c r="BU488" s="8" t="inlineStr">
        <f aca="false">IF(A488&lt;&gt;"",DEGREES(BT488),"")</f>
        <is>
          <t/>
        </is>
      </c>
      <c r="BV488" s="8" t="inlineStr">
        <f aca="false">IF(A488&lt;&gt;"",SQRT(SUMSQ(AE488:AG488)),"")</f>
        <is>
          <t/>
        </is>
      </c>
      <c r="BW488" s="8" t="inlineStr">
        <f aca="false">IF(A488&lt;&gt;"",IF(BV488&lt;&gt;0,ACOS(AG488/BV488),0),"")</f>
        <is>
          <t/>
        </is>
      </c>
      <c r="BX488" s="8" t="inlineStr">
        <f aca="false">IF(A488&lt;&gt;"",DEGREES(BW488),"")</f>
        <is>
          <t/>
        </is>
      </c>
      <c r="BY488" s="8" t="inlineStr">
        <f aca="false">IF(A488&lt;&gt;"",IF(OR(AF488&lt;&gt;0,AG488&lt;&gt;0),ATAN2(AF488,AG488),0),"")</f>
        <is>
          <t/>
        </is>
      </c>
      <c r="BZ488" s="8" t="inlineStr">
        <f aca="false">IF(A488&lt;&gt;"",DEGREES(BY488),"")</f>
        <is>
          <t/>
        </is>
      </c>
      <c r="CA488" s="0" t="inlineStr">
        <f aca="false">IF(A488&lt;&gt;"",IF(AND(AI488&lt;Parameters!$B$11,AI488&gt;Parameters!$B$12,AN488&lt;Parameters!$B$11,AN488&gt;Parameters!$B$12,AS488&lt;Parameters!$B$11,AS488&gt;Parameters!$B$12,AX488&lt;Parameters!$B$11,AX488&gt;Parameters!$B$12,BC488&lt;Parameters!$B$11,BC488&gt;Parameters!$B$12,BM488&lt;Parameters!$B$11,BM488&gt;Parameters!$B$12,BR488&lt;Parameters!$B$11,BR488&gt;Parameters!$B$12,BW488&lt;Parameters!$B$11,BW488&gt;Parameters!$B$12),1,0),"")</f>
        <is>
          <t/>
        </is>
      </c>
      <c r="CB488" s="0" t="inlineStr">
        <f aca="false">IF(A488&lt;&gt;"",IF(OR(AI488&lt;Parameters!$B$12,AI488&gt;Parameters!$B$11),0,1),"")</f>
        <is>
          <t/>
        </is>
      </c>
      <c r="CC488" s="0" t="inlineStr">
        <f aca="false">IF(A488&lt;&gt;"",IF(OR(AN488&lt;Parameters!$B$12,AN488&gt;Parameters!$B$11),0,1),"")</f>
        <is>
          <t/>
        </is>
      </c>
      <c r="CD488" s="0" t="inlineStr">
        <f aca="false">IF(A488&lt;&gt;"",IF(OR(AS488&lt;Parameters!$B$12,AS488&gt;Parameters!$B$11),0,1),"")</f>
        <is>
          <t/>
        </is>
      </c>
      <c r="CE488" s="0" t="inlineStr">
        <f aca="false">IF(A488&lt;&gt;"",IF(OR(AX488&lt;Parameters!$B$12,AX488&gt;Parameters!$B$11),0,1),"")</f>
        <is>
          <t/>
        </is>
      </c>
      <c r="CF488" s="0" t="inlineStr">
        <f aca="false">IF(A488&lt;&gt;"",IF(OR(BC488&lt;Parameters!$B$12,BC488&gt;Parameters!$B$11),0,1),"")</f>
        <is>
          <t/>
        </is>
      </c>
      <c r="CG488" s="0" t="inlineStr">
        <f aca="false">IF(A488&lt;&gt;"",IF(OR(BH488&lt;Parameters!$B$12,BH488&gt;Parameters!$B$11),0,1),"")</f>
        <is>
          <t/>
        </is>
      </c>
      <c r="CH488" s="0" t="inlineStr">
        <f aca="false">IF(A488&lt;&gt;"",IF(OR(BM488&lt;Parameters!$B$12,BM488&gt;Parameters!$B$11),0,1),"")</f>
        <is>
          <t/>
        </is>
      </c>
      <c r="CI488" s="0" t="inlineStr">
        <f aca="false">IF(A488&lt;&gt;"",IF(OR(BR488&lt;Parameters!$B$12,BR488&gt;Parameters!$B$11),0,1),"")</f>
        <is>
          <t/>
        </is>
      </c>
      <c r="CJ488" s="0" t="inlineStr">
        <f aca="false">IF(A488&lt;&gt;"",IF(OR(BW488&lt;Parameters!$B$12,BW488&gt;Parameters!$B$11),0,1),"")</f>
        <is>
          <t/>
        </is>
      </c>
      <c r="CK488" s="26" t="inlineStr">
        <f aca="false">IF(A488&lt;&gt;"",SUM(CB488:CJ488)/9,"")</f>
        <is>
          <t/>
        </is>
      </c>
      <c r="CL488" s="0" t="inlineStr">
        <f aca="false">IF(A488&lt;&gt;"",CK488*9,"")</f>
        <is>
          <t/>
        </is>
      </c>
      <c r="CM488" s="8" t="inlineStr">
        <f aca="false">IF(A488&lt;&gt;"",TEXT(B488,CM$2)&amp;" "&amp;TEXT(A488,CM$2),"")</f>
        <is>
          <t/>
        </is>
      </c>
    </row>
    <row r="489" customFormat="false" ht="15" hidden="false" customHeight="false" outlineLevel="0" collapsed="false">
      <c r="A489" s="0" t="inlineStr">
        <f aca="false">IF(OR(B488&lt;Parameters!$K$12,A488&lt;Parameters!$K$12),IF(A488&lt;Parameters!$K$12,A488+1,0),"")</f>
        <is>
          <t/>
        </is>
      </c>
      <c r="B489" s="0" t="inlineStr">
        <f aca="false">IF(A489&lt;&gt;"",IF(A489=0,B488+1,B488),"")</f>
        <is>
          <t/>
        </is>
      </c>
      <c r="C489" s="24" t="inlineStr">
        <f aca="false">IF(A489&lt;&gt;"",-_phi*(A489+0.5),"")</f>
        <is>
          <t/>
        </is>
      </c>
      <c r="D489" s="8" t="inlineStr">
        <f aca="false">IF(A489&lt;&gt;"",DEGREES(C489),"")</f>
        <is>
          <t/>
        </is>
      </c>
      <c r="E489" s="24" t="inlineStr">
        <f aca="false">IF(A489&lt;&gt;"",_phi*(B489+0.5),"")</f>
        <is>
          <t/>
        </is>
      </c>
      <c r="F489" s="8" t="inlineStr">
        <f aca="false">IF(A489&lt;&gt;"",DEGREES(E489),"")</f>
        <is>
          <t/>
        </is>
      </c>
      <c r="G489" s="8" t="inlineStr">
        <f aca="false">IF(A489&lt;&gt;"",LOOKUP(A489,h!$A$3:$A$30,h!$D$3:$D$30),"")</f>
        <is>
          <t/>
        </is>
      </c>
      <c r="H489" s="8" t="inlineStr">
        <f aca="false">IF(A489&lt;&gt;"",LOOKUP(B489,h!$A$3:$A$30,h!$D$3:$D$30),"")</f>
        <is>
          <t/>
        </is>
      </c>
      <c r="I489" s="8" t="inlineStr">
        <f aca="false">IF(A489&lt;&gt;"",_zif,"")</f>
        <is>
          <t/>
        </is>
      </c>
      <c r="J489" s="8" t="inlineStr">
        <f aca="false">IF(A489&lt;&gt;"",$G489+'v1 Frame'!D$3*COS($C489)+'v1 Frame'!E$3*SIN($C489)*SIN($E489)+'v1 Frame'!F$3*SIN($C489)*COS($E489),"")</f>
        <is>
          <t/>
        </is>
      </c>
      <c r="K489" s="8" t="inlineStr">
        <f aca="false">IF(A489&lt;&gt;"",$H489+'v1 Frame'!E$3*COS($E489)-'v1 Frame'!F$3*SIN($E489),"")</f>
        <is>
          <t/>
        </is>
      </c>
      <c r="L489" s="8" t="inlineStr">
        <f aca="false">IF(A489&lt;&gt;"",$I489-'v1 Frame'!D$3*SIN($C489)+'v1 Frame'!E$3*COS($C489)*SIN($E489)+'v1 Frame'!F$3*COS($C489)*COS($E489),"")</f>
        <is>
          <t/>
        </is>
      </c>
      <c r="M489" s="8" t="inlineStr">
        <f aca="false">IF(A489&lt;&gt;"",$G489+'v1 Frame'!G$3*COS($C489)+'v1 Frame'!H$3*SIN($C489)*SIN($E489)+'v1 Frame'!I$3*SIN($C489)*COS($E489),"")</f>
        <is>
          <t/>
        </is>
      </c>
      <c r="N489" s="8" t="inlineStr">
        <f aca="false">IF(A489&lt;&gt;"",$H489+'v1 Frame'!H$3*COS($E489)-'v1 Frame'!I$3*SIN($E489),"")</f>
        <is>
          <t/>
        </is>
      </c>
      <c r="O489" s="8" t="inlineStr">
        <f aca="false">IF(A489&lt;&gt;"",$I489-'v1 Frame'!G$3*SIN($C489)+'v1 Frame'!H$3*COS($C489)*SIN($E489)+'v1 Frame'!I$3*COS($C489)*COS($E489),"")</f>
        <is>
          <t/>
        </is>
      </c>
      <c r="P489" s="8" t="inlineStr">
        <f aca="false">IF(A489&lt;&gt;"",$G489+'v1 Frame'!J$3*COS($C489)+'v1 Frame'!K$3*SIN($C489)*SIN($E489)+'v1 Frame'!L$3*SIN($C489)*COS($E489),"")</f>
        <is>
          <t/>
        </is>
      </c>
      <c r="Q489" s="8" t="inlineStr">
        <f aca="false">IF(A489&lt;&gt;"",$H489+'v1 Frame'!K$3*COS($E489)-'v1 Frame'!L$3*SIN($E489),"")</f>
        <is>
          <t/>
        </is>
      </c>
      <c r="R489" s="8" t="inlineStr">
        <f aca="false">IF(A489&lt;&gt;"",$I489-'v1 Frame'!J$3*SIN($C489)+'v1 Frame'!K$3*COS($C489)*SIN($E489)+'v1 Frame'!L$3*COS($C489)*COS($E489),"")</f>
        <is>
          <t/>
        </is>
      </c>
      <c r="S489" s="8" t="inlineStr">
        <f aca="false">IF(A489&lt;&gt;"",$G489+'v1 Frame'!M$3*COS($C489)+'v1 Frame'!N$3*SIN($C489)*SIN($E489)+'v1 Frame'!O$3*SIN($C489)*COS($E489),"")</f>
        <is>
          <t/>
        </is>
      </c>
      <c r="T489" s="8" t="inlineStr">
        <f aca="false">IF(A489&lt;&gt;"",$H489+'v1 Frame'!N$3*COS($E489)-'v1 Frame'!O$3*SIN($E489),"")</f>
        <is>
          <t/>
        </is>
      </c>
      <c r="U489" s="8" t="inlineStr">
        <f aca="false">IF(A489&lt;&gt;"",$I489-'v1 Frame'!M$3*SIN($C489)+'v1 Frame'!N$3*COS($C489)*SIN($E489)+'v1 Frame'!O$3*COS($C489)*COS($E489),"")</f>
        <is>
          <t/>
        </is>
      </c>
      <c r="V489" s="8" t="inlineStr">
        <f aca="false">IF(A489&lt;&gt;"",$G489+'v1 Frame'!P$3*COS($C489)+'v1 Frame'!Q$3*SIN($C489)*SIN($E489)+'v1 Frame'!R$3*SIN($C489)*COS($E489),"")</f>
        <is>
          <t/>
        </is>
      </c>
      <c r="W489" s="8" t="inlineStr">
        <f aca="false">IF(A489&lt;&gt;"",$H489+'v1 Frame'!Q$3*COS($E489)-'v1 Frame'!R$3*SIN($E489),"")</f>
        <is>
          <t/>
        </is>
      </c>
      <c r="X489" s="8" t="inlineStr">
        <f aca="false">IF(A489&lt;&gt;"",$I489-'v1 Frame'!P$3*SIN($C489)+'v1 Frame'!Q$3*COS($C489)*SIN($E489)+'v1 Frame'!R$3*COS($C489)*COS($E489),"")</f>
        <is>
          <t/>
        </is>
      </c>
      <c r="Y489" s="8" t="inlineStr">
        <f aca="false">IF(A489&lt;&gt;"",$G489+'v1 Frame'!S$3*COS($C489)+'v1 Frame'!T$3*SIN($C489)*SIN($E489)+'v1 Frame'!U$3*SIN($C489)*COS($E489),"")</f>
        <is>
          <t/>
        </is>
      </c>
      <c r="Z489" s="8" t="inlineStr">
        <f aca="false">IF(A489&lt;&gt;"",$H489+'v1 Frame'!T$3*COS($E489)-'v1 Frame'!U$3*SIN($E489),"")</f>
        <is>
          <t/>
        </is>
      </c>
      <c r="AA489" s="8" t="inlineStr">
        <f aca="false">IF(A489&lt;&gt;"",$I489-'v1 Frame'!S$3*SIN($C489)+'v1 Frame'!T$3*COS($C489)*SIN($E489)+'v1 Frame'!U$3*COS($C489)*COS($E489),"")</f>
        <is>
          <t/>
        </is>
      </c>
      <c r="AB489" s="8" t="inlineStr">
        <f aca="false">IF(A489&lt;&gt;"",$G489+'v1 Frame'!V$3*COS($C489)+'v1 Frame'!W$3*SIN($C489)*SIN($E489)+'v1 Frame'!X$3*SIN($C489)*COS($E489),"")</f>
        <is>
          <t/>
        </is>
      </c>
      <c r="AC489" s="8" t="inlineStr">
        <f aca="false">IF(A489&lt;&gt;"",$H489+'v1 Frame'!W$3*COS($E489)-'v1 Frame'!X$3*SIN($E489),"")</f>
        <is>
          <t/>
        </is>
      </c>
      <c r="AD489" s="8" t="inlineStr">
        <f aca="false">IF(A489&lt;&gt;"",$I489-'v1 Frame'!V$3*SIN($C489)+'v1 Frame'!W$3*COS($C489)*SIN($E489)+'v1 Frame'!X$3*COS($C489)*COS($E489),"")</f>
        <is>
          <t/>
        </is>
      </c>
      <c r="AE489" s="25" t="inlineStr">
        <f aca="false">IF(A489&lt;&gt;"",$G489+'v1 Frame'!Y$3*COS($C489)+'v1 Frame'!Z$3*SIN($C489)*SIN($E489)+'v1 Frame'!AA$3*SIN($C489)*COS($E489),"")</f>
        <is>
          <t/>
        </is>
      </c>
      <c r="AF489" s="25" t="inlineStr">
        <f aca="false">IF(A489&lt;&gt;"",$H489+'v1 Frame'!Z$3*COS($E489)-'v1 Frame'!AA$3*SIN($E489),"")</f>
        <is>
          <t/>
        </is>
      </c>
      <c r="AG489" s="25" t="inlineStr">
        <f aca="false">IF(A489&lt;&gt;"",$I489-'v1 Frame'!Y$3*SIN($C489)+'v1 Frame'!Z$3*COS($C489)*SIN($E489)+'v1 Frame'!AA$3*COS($C489)*COS($E489),"")</f>
        <is>
          <t/>
        </is>
      </c>
      <c r="AH489" s="8" t="inlineStr">
        <f aca="false">IF(A489&lt;&gt;"",SQRT(SUMSQ(G489:I489)),"")</f>
        <is>
          <t/>
        </is>
      </c>
      <c r="AI489" s="8" t="inlineStr">
        <f aca="false">IF(A489&lt;&gt;"",IF(AH489&lt;&gt;0,ACOS(I489/AH489),0),"")</f>
        <is>
          <t/>
        </is>
      </c>
      <c r="AJ489" s="8" t="inlineStr">
        <f aca="false">IF(A489&lt;&gt;"",DEGREES(AI489),"")</f>
        <is>
          <t/>
        </is>
      </c>
      <c r="AK489" s="8" t="inlineStr">
        <f aca="false">IF(A489&lt;&gt;"",IF(OR(G489&lt;&gt;0,H489&lt;&gt;0),ATAN2(G489,H489),0),"")</f>
        <is>
          <t/>
        </is>
      </c>
      <c r="AL489" s="8" t="inlineStr">
        <f aca="false">IF(A489&lt;&gt;"",DEGREES(AK489),"")</f>
        <is>
          <t/>
        </is>
      </c>
      <c r="AM489" s="8" t="inlineStr">
        <f aca="false">IF(A489&lt;&gt;"",SQRT(SUMSQ(J489:L489)),"")</f>
        <is>
          <t/>
        </is>
      </c>
      <c r="AN489" s="8" t="inlineStr">
        <f aca="false">IF(A489&lt;&gt;"",IF(AM489&lt;&gt;0,ACOS(L489/AM489),0),"")</f>
        <is>
          <t/>
        </is>
      </c>
      <c r="AO489" s="8" t="inlineStr">
        <f aca="false">IF(A489&lt;&gt;"",DEGREES(AN489),"")</f>
        <is>
          <t/>
        </is>
      </c>
      <c r="AP489" s="8" t="inlineStr">
        <f aca="false">IF(A489&lt;&gt;"",IF(OR(J489&lt;&gt;0,K489&lt;&gt;0),ATAN2(J489,K489),0),"")</f>
        <is>
          <t/>
        </is>
      </c>
      <c r="AQ489" s="8" t="inlineStr">
        <f aca="false">IF(A489&lt;&gt;"",DEGREES(AP489),"")</f>
        <is>
          <t/>
        </is>
      </c>
      <c r="AR489" s="8" t="inlineStr">
        <f aca="false">IF(A489&lt;&gt;"",SQRT(SUMSQ(M489:O489)),"")</f>
        <is>
          <t/>
        </is>
      </c>
      <c r="AS489" s="8" t="inlineStr">
        <f aca="false">IF(A489&lt;&gt;"",IF(AR489&lt;&gt;0,ACOS(O489/AR489),0),"")</f>
        <is>
          <t/>
        </is>
      </c>
      <c r="AT489" s="8" t="inlineStr">
        <f aca="false">IF(A489&lt;&gt;"",DEGREES(AS489),"")</f>
        <is>
          <t/>
        </is>
      </c>
      <c r="AU489" s="8" t="inlineStr">
        <f aca="false">IF(A489&lt;&gt;"",IF(OR(M489&lt;&gt;0,N489&lt;&gt;0),ATAN2(M489,N489),0),"")</f>
        <is>
          <t/>
        </is>
      </c>
      <c r="AV489" s="8" t="inlineStr">
        <f aca="false">IF(A489&lt;&gt;"",DEGREES(AU489),"")</f>
        <is>
          <t/>
        </is>
      </c>
      <c r="AW489" s="8" t="inlineStr">
        <f aca="false">IF(A489&lt;&gt;"",SQRT(SUMSQ(P489:R489)),"")</f>
        <is>
          <t/>
        </is>
      </c>
      <c r="AX489" s="8" t="inlineStr">
        <f aca="false">IF(A489&lt;&gt;"",IF(AW489&lt;&gt;0,ACOS(R489/AW489),0),"")</f>
        <is>
          <t/>
        </is>
      </c>
      <c r="AY489" s="8" t="inlineStr">
        <f aca="false">IF(A489&lt;&gt;"",DEGREES(AX489),"")</f>
        <is>
          <t/>
        </is>
      </c>
      <c r="AZ489" s="8" t="inlineStr">
        <f aca="false">IF(A489&lt;&gt;"",IF(OR(P489&lt;&gt;0,Q489&lt;&gt;0),ATAN2(P489,Q489),0),"")</f>
        <is>
          <t/>
        </is>
      </c>
      <c r="BA489" s="8" t="inlineStr">
        <f aca="false">IF(A489&lt;&gt;"",DEGREES(AZ489),"")</f>
        <is>
          <t/>
        </is>
      </c>
      <c r="BB489" s="8" t="inlineStr">
        <f aca="false">IF(A489&lt;&gt;"",SQRT(SUMSQ(S489:U489)),"")</f>
        <is>
          <t/>
        </is>
      </c>
      <c r="BC489" s="8" t="inlineStr">
        <f aca="false">IF(A489&lt;&gt;"",IF(BB489&lt;&gt;0,ACOS(U489/BB489),0),"")</f>
        <is>
          <t/>
        </is>
      </c>
      <c r="BD489" s="8" t="inlineStr">
        <f aca="false">IF(A489&lt;&gt;"",DEGREES(BC489),"")</f>
        <is>
          <t/>
        </is>
      </c>
      <c r="BE489" s="8" t="inlineStr">
        <f aca="false">IF(A489&lt;&gt;"",IF(OR(S489&lt;&gt;0,T489&lt;&gt;0),ATAN2(S489,T489),0),"")</f>
        <is>
          <t/>
        </is>
      </c>
      <c r="BF489" s="8" t="inlineStr">
        <f aca="false">IF(A489&lt;&gt;"",DEGREES(BE489),"")</f>
        <is>
          <t/>
        </is>
      </c>
      <c r="BG489" s="8" t="inlineStr">
        <f aca="false">IF(A489&lt;&gt;"",SQRT(SUMSQ(V489:X489)),"")</f>
        <is>
          <t/>
        </is>
      </c>
      <c r="BH489" s="8" t="inlineStr">
        <f aca="false">IF(A489&lt;&gt;"",IF(BG489&lt;&gt;0,ACOS(X489/BG489),0),"")</f>
        <is>
          <t/>
        </is>
      </c>
      <c r="BI489" s="8" t="inlineStr">
        <f aca="false">IF(A489&lt;&gt;"",DEGREES(BH489),"")</f>
        <is>
          <t/>
        </is>
      </c>
      <c r="BJ489" s="8" t="inlineStr">
        <f aca="false">IF(A489&lt;&gt;"",IF(OR(V489&lt;&gt;0,W489&lt;&gt;0),ATAN2(V489,W489),0),"")</f>
        <is>
          <t/>
        </is>
      </c>
      <c r="BK489" s="8" t="inlineStr">
        <f aca="false">IF(A489&lt;&gt;"",DEGREES(BJ489),"")</f>
        <is>
          <t/>
        </is>
      </c>
      <c r="BL489" s="8" t="inlineStr">
        <f aca="false">IF(A489&lt;&gt;"",SQRT(SUMSQ(Y489:AA489)),"")</f>
        <is>
          <t/>
        </is>
      </c>
      <c r="BM489" s="8" t="inlineStr">
        <f aca="false">IF(A489&lt;&gt;"",IF(BL489&lt;&gt;0,ACOS(AA489/BL489),0),"")</f>
        <is>
          <t/>
        </is>
      </c>
      <c r="BN489" s="8" t="inlineStr">
        <f aca="false">IF(A489&lt;&gt;"",DEGREES(BM489),"")</f>
        <is>
          <t/>
        </is>
      </c>
      <c r="BO489" s="8" t="inlineStr">
        <f aca="false">IF(A489&lt;&gt;"",IF(OR(Y489&lt;&gt;0,Z489&lt;&gt;0),ATAN2(Y489,Z489),0),"")</f>
        <is>
          <t/>
        </is>
      </c>
      <c r="BP489" s="8" t="inlineStr">
        <f aca="false">IF(A489&lt;&gt;"",DEGREES(BO489),"")</f>
        <is>
          <t/>
        </is>
      </c>
      <c r="BQ489" s="8" t="inlineStr">
        <f aca="false">IF(A489&lt;&gt;"",SQRT(SUMSQ(AB489:AD489)),"")</f>
        <is>
          <t/>
        </is>
      </c>
      <c r="BR489" s="8" t="inlineStr">
        <f aca="false">IF(A489&lt;&gt;"",IF(BQ489&lt;&gt;0,ACOS(AD489/BQ489),0),"")</f>
        <is>
          <t/>
        </is>
      </c>
      <c r="BS489" s="8" t="inlineStr">
        <f aca="false">IF(A489&lt;&gt;"",DEGREES(BR489),"")</f>
        <is>
          <t/>
        </is>
      </c>
      <c r="BT489" s="8" t="inlineStr">
        <f aca="false">IF(A489&lt;&gt;"",IF(OR(AB489&lt;&gt;0,AC489&lt;&gt;0),ATAN2(AB489,AC489),0),"")</f>
        <is>
          <t/>
        </is>
      </c>
      <c r="BU489" s="8" t="inlineStr">
        <f aca="false">IF(A489&lt;&gt;"",DEGREES(BT489),"")</f>
        <is>
          <t/>
        </is>
      </c>
      <c r="BV489" s="8" t="inlineStr">
        <f aca="false">IF(A489&lt;&gt;"",SQRT(SUMSQ(AE489:AG489)),"")</f>
        <is>
          <t/>
        </is>
      </c>
      <c r="BW489" s="8" t="inlineStr">
        <f aca="false">IF(A489&lt;&gt;"",IF(BV489&lt;&gt;0,ACOS(AG489/BV489),0),"")</f>
        <is>
          <t/>
        </is>
      </c>
      <c r="BX489" s="8" t="inlineStr">
        <f aca="false">IF(A489&lt;&gt;"",DEGREES(BW489),"")</f>
        <is>
          <t/>
        </is>
      </c>
      <c r="BY489" s="8" t="inlineStr">
        <f aca="false">IF(A489&lt;&gt;"",IF(OR(AF489&lt;&gt;0,AG489&lt;&gt;0),ATAN2(AF489,AG489),0),"")</f>
        <is>
          <t/>
        </is>
      </c>
      <c r="BZ489" s="8" t="inlineStr">
        <f aca="false">IF(A489&lt;&gt;"",DEGREES(BY489),"")</f>
        <is>
          <t/>
        </is>
      </c>
      <c r="CA489" s="0" t="inlineStr">
        <f aca="false">IF(A489&lt;&gt;"",IF(AND(AI489&lt;Parameters!$B$11,AI489&gt;Parameters!$B$12,AN489&lt;Parameters!$B$11,AN489&gt;Parameters!$B$12,AS489&lt;Parameters!$B$11,AS489&gt;Parameters!$B$12,AX489&lt;Parameters!$B$11,AX489&gt;Parameters!$B$12,BC489&lt;Parameters!$B$11,BC489&gt;Parameters!$B$12,BM489&lt;Parameters!$B$11,BM489&gt;Parameters!$B$12,BR489&lt;Parameters!$B$11,BR489&gt;Parameters!$B$12,BW489&lt;Parameters!$B$11,BW489&gt;Parameters!$B$12),1,0),"")</f>
        <is>
          <t/>
        </is>
      </c>
      <c r="CB489" s="0" t="inlineStr">
        <f aca="false">IF(A489&lt;&gt;"",IF(OR(AI489&lt;Parameters!$B$12,AI489&gt;Parameters!$B$11),0,1),"")</f>
        <is>
          <t/>
        </is>
      </c>
      <c r="CC489" s="0" t="inlineStr">
        <f aca="false">IF(A489&lt;&gt;"",IF(OR(AN489&lt;Parameters!$B$12,AN489&gt;Parameters!$B$11),0,1),"")</f>
        <is>
          <t/>
        </is>
      </c>
      <c r="CD489" s="0" t="inlineStr">
        <f aca="false">IF(A489&lt;&gt;"",IF(OR(AS489&lt;Parameters!$B$12,AS489&gt;Parameters!$B$11),0,1),"")</f>
        <is>
          <t/>
        </is>
      </c>
      <c r="CE489" s="0" t="inlineStr">
        <f aca="false">IF(A489&lt;&gt;"",IF(OR(AX489&lt;Parameters!$B$12,AX489&gt;Parameters!$B$11),0,1),"")</f>
        <is>
          <t/>
        </is>
      </c>
      <c r="CF489" s="0" t="inlineStr">
        <f aca="false">IF(A489&lt;&gt;"",IF(OR(BC489&lt;Parameters!$B$12,BC489&gt;Parameters!$B$11),0,1),"")</f>
        <is>
          <t/>
        </is>
      </c>
      <c r="CG489" s="0" t="inlineStr">
        <f aca="false">IF(A489&lt;&gt;"",IF(OR(BH489&lt;Parameters!$B$12,BH489&gt;Parameters!$B$11),0,1),"")</f>
        <is>
          <t/>
        </is>
      </c>
      <c r="CH489" s="0" t="inlineStr">
        <f aca="false">IF(A489&lt;&gt;"",IF(OR(BM489&lt;Parameters!$B$12,BM489&gt;Parameters!$B$11),0,1),"")</f>
        <is>
          <t/>
        </is>
      </c>
      <c r="CI489" s="0" t="inlineStr">
        <f aca="false">IF(A489&lt;&gt;"",IF(OR(BR489&lt;Parameters!$B$12,BR489&gt;Parameters!$B$11),0,1),"")</f>
        <is>
          <t/>
        </is>
      </c>
      <c r="CJ489" s="0" t="inlineStr">
        <f aca="false">IF(A489&lt;&gt;"",IF(OR(BW489&lt;Parameters!$B$12,BW489&gt;Parameters!$B$11),0,1),"")</f>
        <is>
          <t/>
        </is>
      </c>
      <c r="CK489" s="26" t="inlineStr">
        <f aca="false">IF(A489&lt;&gt;"",SUM(CB489:CJ489)/9,"")</f>
        <is>
          <t/>
        </is>
      </c>
      <c r="CL489" s="0" t="inlineStr">
        <f aca="false">IF(A489&lt;&gt;"",CK489*9,"")</f>
        <is>
          <t/>
        </is>
      </c>
      <c r="CM489" s="8" t="inlineStr">
        <f aca="false">IF(A489&lt;&gt;"",TEXT(B489,CM$2)&amp;" "&amp;TEXT(A489,CM$2),"")</f>
        <is>
          <t/>
        </is>
      </c>
    </row>
    <row r="490" customFormat="false" ht="15" hidden="false" customHeight="false" outlineLevel="0" collapsed="false">
      <c r="A490" s="0" t="inlineStr">
        <f aca="false">IF(OR(B489&lt;Parameters!$K$12,A489&lt;Parameters!$K$12),IF(A489&lt;Parameters!$K$12,A489+1,0),"")</f>
        <is>
          <t/>
        </is>
      </c>
      <c r="B490" s="0" t="inlineStr">
        <f aca="false">IF(A490&lt;&gt;"",IF(A490=0,B489+1,B489),"")</f>
        <is>
          <t/>
        </is>
      </c>
      <c r="C490" s="24" t="inlineStr">
        <f aca="false">IF(A490&lt;&gt;"",-_phi*(A490+0.5),"")</f>
        <is>
          <t/>
        </is>
      </c>
      <c r="D490" s="8" t="inlineStr">
        <f aca="false">IF(A490&lt;&gt;"",DEGREES(C490),"")</f>
        <is>
          <t/>
        </is>
      </c>
      <c r="E490" s="24" t="inlineStr">
        <f aca="false">IF(A490&lt;&gt;"",_phi*(B490+0.5),"")</f>
        <is>
          <t/>
        </is>
      </c>
      <c r="F490" s="8" t="inlineStr">
        <f aca="false">IF(A490&lt;&gt;"",DEGREES(E490),"")</f>
        <is>
          <t/>
        </is>
      </c>
      <c r="G490" s="8" t="inlineStr">
        <f aca="false">IF(A490&lt;&gt;"",LOOKUP(A490,h!$A$3:$A$30,h!$D$3:$D$30),"")</f>
        <is>
          <t/>
        </is>
      </c>
      <c r="H490" s="8" t="inlineStr">
        <f aca="false">IF(A490&lt;&gt;"",LOOKUP(B490,h!$A$3:$A$30,h!$D$3:$D$30),"")</f>
        <is>
          <t/>
        </is>
      </c>
      <c r="I490" s="8" t="inlineStr">
        <f aca="false">IF(A490&lt;&gt;"",_zif,"")</f>
        <is>
          <t/>
        </is>
      </c>
      <c r="J490" s="8" t="inlineStr">
        <f aca="false">IF(A490&lt;&gt;"",$G490+'v1 Frame'!D$3*COS($C490)+'v1 Frame'!E$3*SIN($C490)*SIN($E490)+'v1 Frame'!F$3*SIN($C490)*COS($E490),"")</f>
        <is>
          <t/>
        </is>
      </c>
      <c r="K490" s="8" t="inlineStr">
        <f aca="false">IF(A490&lt;&gt;"",$H490+'v1 Frame'!E$3*COS($E490)-'v1 Frame'!F$3*SIN($E490),"")</f>
        <is>
          <t/>
        </is>
      </c>
      <c r="L490" s="8" t="inlineStr">
        <f aca="false">IF(A490&lt;&gt;"",$I490-'v1 Frame'!D$3*SIN($C490)+'v1 Frame'!E$3*COS($C490)*SIN($E490)+'v1 Frame'!F$3*COS($C490)*COS($E490),"")</f>
        <is>
          <t/>
        </is>
      </c>
      <c r="M490" s="8" t="inlineStr">
        <f aca="false">IF(A490&lt;&gt;"",$G490+'v1 Frame'!G$3*COS($C490)+'v1 Frame'!H$3*SIN($C490)*SIN($E490)+'v1 Frame'!I$3*SIN($C490)*COS($E490),"")</f>
        <is>
          <t/>
        </is>
      </c>
      <c r="N490" s="8" t="inlineStr">
        <f aca="false">IF(A490&lt;&gt;"",$H490+'v1 Frame'!H$3*COS($E490)-'v1 Frame'!I$3*SIN($E490),"")</f>
        <is>
          <t/>
        </is>
      </c>
      <c r="O490" s="8" t="inlineStr">
        <f aca="false">IF(A490&lt;&gt;"",$I490-'v1 Frame'!G$3*SIN($C490)+'v1 Frame'!H$3*COS($C490)*SIN($E490)+'v1 Frame'!I$3*COS($C490)*COS($E490),"")</f>
        <is>
          <t/>
        </is>
      </c>
      <c r="P490" s="8" t="inlineStr">
        <f aca="false">IF(A490&lt;&gt;"",$G490+'v1 Frame'!J$3*COS($C490)+'v1 Frame'!K$3*SIN($C490)*SIN($E490)+'v1 Frame'!L$3*SIN($C490)*COS($E490),"")</f>
        <is>
          <t/>
        </is>
      </c>
      <c r="Q490" s="8" t="inlineStr">
        <f aca="false">IF(A490&lt;&gt;"",$H490+'v1 Frame'!K$3*COS($E490)-'v1 Frame'!L$3*SIN($E490),"")</f>
        <is>
          <t/>
        </is>
      </c>
      <c r="R490" s="8" t="inlineStr">
        <f aca="false">IF(A490&lt;&gt;"",$I490-'v1 Frame'!J$3*SIN($C490)+'v1 Frame'!K$3*COS($C490)*SIN($E490)+'v1 Frame'!L$3*COS($C490)*COS($E490),"")</f>
        <is>
          <t/>
        </is>
      </c>
      <c r="S490" s="8" t="inlineStr">
        <f aca="false">IF(A490&lt;&gt;"",$G490+'v1 Frame'!M$3*COS($C490)+'v1 Frame'!N$3*SIN($C490)*SIN($E490)+'v1 Frame'!O$3*SIN($C490)*COS($E490),"")</f>
        <is>
          <t/>
        </is>
      </c>
      <c r="T490" s="8" t="inlineStr">
        <f aca="false">IF(A490&lt;&gt;"",$H490+'v1 Frame'!N$3*COS($E490)-'v1 Frame'!O$3*SIN($E490),"")</f>
        <is>
          <t/>
        </is>
      </c>
      <c r="U490" s="8" t="inlineStr">
        <f aca="false">IF(A490&lt;&gt;"",$I490-'v1 Frame'!M$3*SIN($C490)+'v1 Frame'!N$3*COS($C490)*SIN($E490)+'v1 Frame'!O$3*COS($C490)*COS($E490),"")</f>
        <is>
          <t/>
        </is>
      </c>
      <c r="V490" s="8" t="inlineStr">
        <f aca="false">IF(A490&lt;&gt;"",$G490+'v1 Frame'!P$3*COS($C490)+'v1 Frame'!Q$3*SIN($C490)*SIN($E490)+'v1 Frame'!R$3*SIN($C490)*COS($E490),"")</f>
        <is>
          <t/>
        </is>
      </c>
      <c r="W490" s="8" t="inlineStr">
        <f aca="false">IF(A490&lt;&gt;"",$H490+'v1 Frame'!Q$3*COS($E490)-'v1 Frame'!R$3*SIN($E490),"")</f>
        <is>
          <t/>
        </is>
      </c>
      <c r="X490" s="8" t="inlineStr">
        <f aca="false">IF(A490&lt;&gt;"",$I490-'v1 Frame'!P$3*SIN($C490)+'v1 Frame'!Q$3*COS($C490)*SIN($E490)+'v1 Frame'!R$3*COS($C490)*COS($E490),"")</f>
        <is>
          <t/>
        </is>
      </c>
      <c r="Y490" s="8" t="inlineStr">
        <f aca="false">IF(A490&lt;&gt;"",$G490+'v1 Frame'!S$3*COS($C490)+'v1 Frame'!T$3*SIN($C490)*SIN($E490)+'v1 Frame'!U$3*SIN($C490)*COS($E490),"")</f>
        <is>
          <t/>
        </is>
      </c>
      <c r="Z490" s="8" t="inlineStr">
        <f aca="false">IF(A490&lt;&gt;"",$H490+'v1 Frame'!T$3*COS($E490)-'v1 Frame'!U$3*SIN($E490),"")</f>
        <is>
          <t/>
        </is>
      </c>
      <c r="AA490" s="8" t="inlineStr">
        <f aca="false">IF(A490&lt;&gt;"",$I490-'v1 Frame'!S$3*SIN($C490)+'v1 Frame'!T$3*COS($C490)*SIN($E490)+'v1 Frame'!U$3*COS($C490)*COS($E490),"")</f>
        <is>
          <t/>
        </is>
      </c>
      <c r="AB490" s="8" t="inlineStr">
        <f aca="false">IF(A490&lt;&gt;"",$G490+'v1 Frame'!V$3*COS($C490)+'v1 Frame'!W$3*SIN($C490)*SIN($E490)+'v1 Frame'!X$3*SIN($C490)*COS($E490),"")</f>
        <is>
          <t/>
        </is>
      </c>
      <c r="AC490" s="8" t="inlineStr">
        <f aca="false">IF(A490&lt;&gt;"",$H490+'v1 Frame'!W$3*COS($E490)-'v1 Frame'!X$3*SIN($E490),"")</f>
        <is>
          <t/>
        </is>
      </c>
      <c r="AD490" s="8" t="inlineStr">
        <f aca="false">IF(A490&lt;&gt;"",$I490-'v1 Frame'!V$3*SIN($C490)+'v1 Frame'!W$3*COS($C490)*SIN($E490)+'v1 Frame'!X$3*COS($C490)*COS($E490),"")</f>
        <is>
          <t/>
        </is>
      </c>
      <c r="AE490" s="25" t="inlineStr">
        <f aca="false">IF(A490&lt;&gt;"",$G490+'v1 Frame'!Y$3*COS($C490)+'v1 Frame'!Z$3*SIN($C490)*SIN($E490)+'v1 Frame'!AA$3*SIN($C490)*COS($E490),"")</f>
        <is>
          <t/>
        </is>
      </c>
      <c r="AF490" s="25" t="inlineStr">
        <f aca="false">IF(A490&lt;&gt;"",$H490+'v1 Frame'!Z$3*COS($E490)-'v1 Frame'!AA$3*SIN($E490),"")</f>
        <is>
          <t/>
        </is>
      </c>
      <c r="AG490" s="25" t="inlineStr">
        <f aca="false">IF(A490&lt;&gt;"",$I490-'v1 Frame'!Y$3*SIN($C490)+'v1 Frame'!Z$3*COS($C490)*SIN($E490)+'v1 Frame'!AA$3*COS($C490)*COS($E490),"")</f>
        <is>
          <t/>
        </is>
      </c>
      <c r="AH490" s="8" t="inlineStr">
        <f aca="false">IF(A490&lt;&gt;"",SQRT(SUMSQ(G490:I490)),"")</f>
        <is>
          <t/>
        </is>
      </c>
      <c r="AI490" s="8" t="inlineStr">
        <f aca="false">IF(A490&lt;&gt;"",IF(AH490&lt;&gt;0,ACOS(I490/AH490),0),"")</f>
        <is>
          <t/>
        </is>
      </c>
      <c r="AJ490" s="8" t="inlineStr">
        <f aca="false">IF(A490&lt;&gt;"",DEGREES(AI490),"")</f>
        <is>
          <t/>
        </is>
      </c>
      <c r="AK490" s="8" t="inlineStr">
        <f aca="false">IF(A490&lt;&gt;"",IF(OR(G490&lt;&gt;0,H490&lt;&gt;0),ATAN2(G490,H490),0),"")</f>
        <is>
          <t/>
        </is>
      </c>
      <c r="AL490" s="8" t="inlineStr">
        <f aca="false">IF(A490&lt;&gt;"",DEGREES(AK490),"")</f>
        <is>
          <t/>
        </is>
      </c>
      <c r="AM490" s="8" t="inlineStr">
        <f aca="false">IF(A490&lt;&gt;"",SQRT(SUMSQ(J490:L490)),"")</f>
        <is>
          <t/>
        </is>
      </c>
      <c r="AN490" s="8" t="inlineStr">
        <f aca="false">IF(A490&lt;&gt;"",IF(AM490&lt;&gt;0,ACOS(L490/AM490),0),"")</f>
        <is>
          <t/>
        </is>
      </c>
      <c r="AO490" s="8" t="inlineStr">
        <f aca="false">IF(A490&lt;&gt;"",DEGREES(AN490),"")</f>
        <is>
          <t/>
        </is>
      </c>
      <c r="AP490" s="8" t="inlineStr">
        <f aca="false">IF(A490&lt;&gt;"",IF(OR(J490&lt;&gt;0,K490&lt;&gt;0),ATAN2(J490,K490),0),"")</f>
        <is>
          <t/>
        </is>
      </c>
      <c r="AQ490" s="8" t="inlineStr">
        <f aca="false">IF(A490&lt;&gt;"",DEGREES(AP490),"")</f>
        <is>
          <t/>
        </is>
      </c>
      <c r="AR490" s="8" t="inlineStr">
        <f aca="false">IF(A490&lt;&gt;"",SQRT(SUMSQ(M490:O490)),"")</f>
        <is>
          <t/>
        </is>
      </c>
      <c r="AS490" s="8" t="inlineStr">
        <f aca="false">IF(A490&lt;&gt;"",IF(AR490&lt;&gt;0,ACOS(O490/AR490),0),"")</f>
        <is>
          <t/>
        </is>
      </c>
      <c r="AT490" s="8" t="inlineStr">
        <f aca="false">IF(A490&lt;&gt;"",DEGREES(AS490),"")</f>
        <is>
          <t/>
        </is>
      </c>
      <c r="AU490" s="8" t="inlineStr">
        <f aca="false">IF(A490&lt;&gt;"",IF(OR(M490&lt;&gt;0,N490&lt;&gt;0),ATAN2(M490,N490),0),"")</f>
        <is>
          <t/>
        </is>
      </c>
      <c r="AV490" s="8" t="inlineStr">
        <f aca="false">IF(A490&lt;&gt;"",DEGREES(AU490),"")</f>
        <is>
          <t/>
        </is>
      </c>
      <c r="AW490" s="8" t="inlineStr">
        <f aca="false">IF(A490&lt;&gt;"",SQRT(SUMSQ(P490:R490)),"")</f>
        <is>
          <t/>
        </is>
      </c>
      <c r="AX490" s="8" t="inlineStr">
        <f aca="false">IF(A490&lt;&gt;"",IF(AW490&lt;&gt;0,ACOS(R490/AW490),0),"")</f>
        <is>
          <t/>
        </is>
      </c>
      <c r="AY490" s="8" t="inlineStr">
        <f aca="false">IF(A490&lt;&gt;"",DEGREES(AX490),"")</f>
        <is>
          <t/>
        </is>
      </c>
      <c r="AZ490" s="8" t="inlineStr">
        <f aca="false">IF(A490&lt;&gt;"",IF(OR(P490&lt;&gt;0,Q490&lt;&gt;0),ATAN2(P490,Q490),0),"")</f>
        <is>
          <t/>
        </is>
      </c>
      <c r="BA490" s="8" t="inlineStr">
        <f aca="false">IF(A490&lt;&gt;"",DEGREES(AZ490),"")</f>
        <is>
          <t/>
        </is>
      </c>
      <c r="BB490" s="8" t="inlineStr">
        <f aca="false">IF(A490&lt;&gt;"",SQRT(SUMSQ(S490:U490)),"")</f>
        <is>
          <t/>
        </is>
      </c>
      <c r="BC490" s="8" t="inlineStr">
        <f aca="false">IF(A490&lt;&gt;"",IF(BB490&lt;&gt;0,ACOS(U490/BB490),0),"")</f>
        <is>
          <t/>
        </is>
      </c>
      <c r="BD490" s="8" t="inlineStr">
        <f aca="false">IF(A490&lt;&gt;"",DEGREES(BC490),"")</f>
        <is>
          <t/>
        </is>
      </c>
      <c r="BE490" s="8" t="inlineStr">
        <f aca="false">IF(A490&lt;&gt;"",IF(OR(S490&lt;&gt;0,T490&lt;&gt;0),ATAN2(S490,T490),0),"")</f>
        <is>
          <t/>
        </is>
      </c>
      <c r="BF490" s="8" t="inlineStr">
        <f aca="false">IF(A490&lt;&gt;"",DEGREES(BE490),"")</f>
        <is>
          <t/>
        </is>
      </c>
      <c r="BG490" s="8" t="inlineStr">
        <f aca="false">IF(A490&lt;&gt;"",SQRT(SUMSQ(V490:X490)),"")</f>
        <is>
          <t/>
        </is>
      </c>
      <c r="BH490" s="8" t="inlineStr">
        <f aca="false">IF(A490&lt;&gt;"",IF(BG490&lt;&gt;0,ACOS(X490/BG490),0),"")</f>
        <is>
          <t/>
        </is>
      </c>
      <c r="BI490" s="8" t="inlineStr">
        <f aca="false">IF(A490&lt;&gt;"",DEGREES(BH490),"")</f>
        <is>
          <t/>
        </is>
      </c>
      <c r="BJ490" s="8" t="inlineStr">
        <f aca="false">IF(A490&lt;&gt;"",IF(OR(V490&lt;&gt;0,W490&lt;&gt;0),ATAN2(V490,W490),0),"")</f>
        <is>
          <t/>
        </is>
      </c>
      <c r="BK490" s="8" t="inlineStr">
        <f aca="false">IF(A490&lt;&gt;"",DEGREES(BJ490),"")</f>
        <is>
          <t/>
        </is>
      </c>
      <c r="BL490" s="8" t="inlineStr">
        <f aca="false">IF(A490&lt;&gt;"",SQRT(SUMSQ(Y490:AA490)),"")</f>
        <is>
          <t/>
        </is>
      </c>
      <c r="BM490" s="8" t="inlineStr">
        <f aca="false">IF(A490&lt;&gt;"",IF(BL490&lt;&gt;0,ACOS(AA490/BL490),0),"")</f>
        <is>
          <t/>
        </is>
      </c>
      <c r="BN490" s="8" t="inlineStr">
        <f aca="false">IF(A490&lt;&gt;"",DEGREES(BM490),"")</f>
        <is>
          <t/>
        </is>
      </c>
      <c r="BO490" s="8" t="inlineStr">
        <f aca="false">IF(A490&lt;&gt;"",IF(OR(Y490&lt;&gt;0,Z490&lt;&gt;0),ATAN2(Y490,Z490),0),"")</f>
        <is>
          <t/>
        </is>
      </c>
      <c r="BP490" s="8" t="inlineStr">
        <f aca="false">IF(A490&lt;&gt;"",DEGREES(BO490),"")</f>
        <is>
          <t/>
        </is>
      </c>
      <c r="BQ490" s="8" t="inlineStr">
        <f aca="false">IF(A490&lt;&gt;"",SQRT(SUMSQ(AB490:AD490)),"")</f>
        <is>
          <t/>
        </is>
      </c>
      <c r="BR490" s="8" t="inlineStr">
        <f aca="false">IF(A490&lt;&gt;"",IF(BQ490&lt;&gt;0,ACOS(AD490/BQ490),0),"")</f>
        <is>
          <t/>
        </is>
      </c>
      <c r="BS490" s="8" t="inlineStr">
        <f aca="false">IF(A490&lt;&gt;"",DEGREES(BR490),"")</f>
        <is>
          <t/>
        </is>
      </c>
      <c r="BT490" s="8" t="inlineStr">
        <f aca="false">IF(A490&lt;&gt;"",IF(OR(AB490&lt;&gt;0,AC490&lt;&gt;0),ATAN2(AB490,AC490),0),"")</f>
        <is>
          <t/>
        </is>
      </c>
      <c r="BU490" s="8" t="inlineStr">
        <f aca="false">IF(A490&lt;&gt;"",DEGREES(BT490),"")</f>
        <is>
          <t/>
        </is>
      </c>
      <c r="BV490" s="8" t="inlineStr">
        <f aca="false">IF(A490&lt;&gt;"",SQRT(SUMSQ(AE490:AG490)),"")</f>
        <is>
          <t/>
        </is>
      </c>
      <c r="BW490" s="8" t="inlineStr">
        <f aca="false">IF(A490&lt;&gt;"",IF(BV490&lt;&gt;0,ACOS(AG490/BV490),0),"")</f>
        <is>
          <t/>
        </is>
      </c>
      <c r="BX490" s="8" t="inlineStr">
        <f aca="false">IF(A490&lt;&gt;"",DEGREES(BW490),"")</f>
        <is>
          <t/>
        </is>
      </c>
      <c r="BY490" s="8" t="inlineStr">
        <f aca="false">IF(A490&lt;&gt;"",IF(OR(AF490&lt;&gt;0,AG490&lt;&gt;0),ATAN2(AF490,AG490),0),"")</f>
        <is>
          <t/>
        </is>
      </c>
      <c r="BZ490" s="8" t="inlineStr">
        <f aca="false">IF(A490&lt;&gt;"",DEGREES(BY490),"")</f>
        <is>
          <t/>
        </is>
      </c>
      <c r="CA490" s="0" t="inlineStr">
        <f aca="false">IF(A490&lt;&gt;"",IF(AND(AI490&lt;Parameters!$B$11,AI490&gt;Parameters!$B$12,AN490&lt;Parameters!$B$11,AN490&gt;Parameters!$B$12,AS490&lt;Parameters!$B$11,AS490&gt;Parameters!$B$12,AX490&lt;Parameters!$B$11,AX490&gt;Parameters!$B$12,BC490&lt;Parameters!$B$11,BC490&gt;Parameters!$B$12,BM490&lt;Parameters!$B$11,BM490&gt;Parameters!$B$12,BR490&lt;Parameters!$B$11,BR490&gt;Parameters!$B$12,BW490&lt;Parameters!$B$11,BW490&gt;Parameters!$B$12),1,0),"")</f>
        <is>
          <t/>
        </is>
      </c>
      <c r="CB490" s="0" t="inlineStr">
        <f aca="false">IF(A490&lt;&gt;"",IF(OR(AI490&lt;Parameters!$B$12,AI490&gt;Parameters!$B$11),0,1),"")</f>
        <is>
          <t/>
        </is>
      </c>
      <c r="CC490" s="0" t="inlineStr">
        <f aca="false">IF(A490&lt;&gt;"",IF(OR(AN490&lt;Parameters!$B$12,AN490&gt;Parameters!$B$11),0,1),"")</f>
        <is>
          <t/>
        </is>
      </c>
      <c r="CD490" s="0" t="inlineStr">
        <f aca="false">IF(A490&lt;&gt;"",IF(OR(AS490&lt;Parameters!$B$12,AS490&gt;Parameters!$B$11),0,1),"")</f>
        <is>
          <t/>
        </is>
      </c>
      <c r="CE490" s="0" t="inlineStr">
        <f aca="false">IF(A490&lt;&gt;"",IF(OR(AX490&lt;Parameters!$B$12,AX490&gt;Parameters!$B$11),0,1),"")</f>
        <is>
          <t/>
        </is>
      </c>
      <c r="CF490" s="0" t="inlineStr">
        <f aca="false">IF(A490&lt;&gt;"",IF(OR(BC490&lt;Parameters!$B$12,BC490&gt;Parameters!$B$11),0,1),"")</f>
        <is>
          <t/>
        </is>
      </c>
      <c r="CG490" s="0" t="inlineStr">
        <f aca="false">IF(A490&lt;&gt;"",IF(OR(BH490&lt;Parameters!$B$12,BH490&gt;Parameters!$B$11),0,1),"")</f>
        <is>
          <t/>
        </is>
      </c>
      <c r="CH490" s="0" t="inlineStr">
        <f aca="false">IF(A490&lt;&gt;"",IF(OR(BM490&lt;Parameters!$B$12,BM490&gt;Parameters!$B$11),0,1),"")</f>
        <is>
          <t/>
        </is>
      </c>
      <c r="CI490" s="0" t="inlineStr">
        <f aca="false">IF(A490&lt;&gt;"",IF(OR(BR490&lt;Parameters!$B$12,BR490&gt;Parameters!$B$11),0,1),"")</f>
        <is>
          <t/>
        </is>
      </c>
      <c r="CJ490" s="0" t="inlineStr">
        <f aca="false">IF(A490&lt;&gt;"",IF(OR(BW490&lt;Parameters!$B$12,BW490&gt;Parameters!$B$11),0,1),"")</f>
        <is>
          <t/>
        </is>
      </c>
      <c r="CK490" s="26" t="inlineStr">
        <f aca="false">IF(A490&lt;&gt;"",SUM(CB490:CJ490)/9,"")</f>
        <is>
          <t/>
        </is>
      </c>
      <c r="CL490" s="0" t="inlineStr">
        <f aca="false">IF(A490&lt;&gt;"",CK490*9,"")</f>
        <is>
          <t/>
        </is>
      </c>
      <c r="CM490" s="8" t="inlineStr">
        <f aca="false">IF(A490&lt;&gt;"",TEXT(B490,CM$2)&amp;" "&amp;TEXT(A490,CM$2),"")</f>
        <is>
          <t/>
        </is>
      </c>
    </row>
    <row r="491" customFormat="false" ht="15" hidden="false" customHeight="false" outlineLevel="0" collapsed="false">
      <c r="A491" s="0" t="inlineStr">
        <f aca="false">IF(OR(B490&lt;Parameters!$K$12,A490&lt;Parameters!$K$12),IF(A490&lt;Parameters!$K$12,A490+1,0),"")</f>
        <is>
          <t/>
        </is>
      </c>
      <c r="B491" s="0" t="inlineStr">
        <f aca="false">IF(A491&lt;&gt;"",IF(A491=0,B490+1,B490),"")</f>
        <is>
          <t/>
        </is>
      </c>
      <c r="C491" s="24" t="inlineStr">
        <f aca="false">IF(A491&lt;&gt;"",-_phi*(A491+0.5),"")</f>
        <is>
          <t/>
        </is>
      </c>
      <c r="D491" s="8" t="inlineStr">
        <f aca="false">IF(A491&lt;&gt;"",DEGREES(C491),"")</f>
        <is>
          <t/>
        </is>
      </c>
      <c r="E491" s="24" t="inlineStr">
        <f aca="false">IF(A491&lt;&gt;"",_phi*(B491+0.5),"")</f>
        <is>
          <t/>
        </is>
      </c>
      <c r="F491" s="8" t="inlineStr">
        <f aca="false">IF(A491&lt;&gt;"",DEGREES(E491),"")</f>
        <is>
          <t/>
        </is>
      </c>
      <c r="G491" s="8" t="inlineStr">
        <f aca="false">IF(A491&lt;&gt;"",LOOKUP(A491,h!$A$3:$A$30,h!$D$3:$D$30),"")</f>
        <is>
          <t/>
        </is>
      </c>
      <c r="H491" s="8" t="inlineStr">
        <f aca="false">IF(A491&lt;&gt;"",LOOKUP(B491,h!$A$3:$A$30,h!$D$3:$D$30),"")</f>
        <is>
          <t/>
        </is>
      </c>
      <c r="I491" s="8" t="inlineStr">
        <f aca="false">IF(A491&lt;&gt;"",_zif,"")</f>
        <is>
          <t/>
        </is>
      </c>
      <c r="J491" s="8" t="inlineStr">
        <f aca="false">IF(A491&lt;&gt;"",$G491+'v1 Frame'!D$3*COS($C491)+'v1 Frame'!E$3*SIN($C491)*SIN($E491)+'v1 Frame'!F$3*SIN($C491)*COS($E491),"")</f>
        <is>
          <t/>
        </is>
      </c>
      <c r="K491" s="8" t="inlineStr">
        <f aca="false">IF(A491&lt;&gt;"",$H491+'v1 Frame'!E$3*COS($E491)-'v1 Frame'!F$3*SIN($E491),"")</f>
        <is>
          <t/>
        </is>
      </c>
      <c r="L491" s="8" t="inlineStr">
        <f aca="false">IF(A491&lt;&gt;"",$I491-'v1 Frame'!D$3*SIN($C491)+'v1 Frame'!E$3*COS($C491)*SIN($E491)+'v1 Frame'!F$3*COS($C491)*COS($E491),"")</f>
        <is>
          <t/>
        </is>
      </c>
      <c r="M491" s="8" t="inlineStr">
        <f aca="false">IF(A491&lt;&gt;"",$G491+'v1 Frame'!G$3*COS($C491)+'v1 Frame'!H$3*SIN($C491)*SIN($E491)+'v1 Frame'!I$3*SIN($C491)*COS($E491),"")</f>
        <is>
          <t/>
        </is>
      </c>
      <c r="N491" s="8" t="inlineStr">
        <f aca="false">IF(A491&lt;&gt;"",$H491+'v1 Frame'!H$3*COS($E491)-'v1 Frame'!I$3*SIN($E491),"")</f>
        <is>
          <t/>
        </is>
      </c>
      <c r="O491" s="8" t="inlineStr">
        <f aca="false">IF(A491&lt;&gt;"",$I491-'v1 Frame'!G$3*SIN($C491)+'v1 Frame'!H$3*COS($C491)*SIN($E491)+'v1 Frame'!I$3*COS($C491)*COS($E491),"")</f>
        <is>
          <t/>
        </is>
      </c>
      <c r="P491" s="8" t="inlineStr">
        <f aca="false">IF(A491&lt;&gt;"",$G491+'v1 Frame'!J$3*COS($C491)+'v1 Frame'!K$3*SIN($C491)*SIN($E491)+'v1 Frame'!L$3*SIN($C491)*COS($E491),"")</f>
        <is>
          <t/>
        </is>
      </c>
      <c r="Q491" s="8" t="inlineStr">
        <f aca="false">IF(A491&lt;&gt;"",$H491+'v1 Frame'!K$3*COS($E491)-'v1 Frame'!L$3*SIN($E491),"")</f>
        <is>
          <t/>
        </is>
      </c>
      <c r="R491" s="8" t="inlineStr">
        <f aca="false">IF(A491&lt;&gt;"",$I491-'v1 Frame'!J$3*SIN($C491)+'v1 Frame'!K$3*COS($C491)*SIN($E491)+'v1 Frame'!L$3*COS($C491)*COS($E491),"")</f>
        <is>
          <t/>
        </is>
      </c>
      <c r="S491" s="8" t="inlineStr">
        <f aca="false">IF(A491&lt;&gt;"",$G491+'v1 Frame'!M$3*COS($C491)+'v1 Frame'!N$3*SIN($C491)*SIN($E491)+'v1 Frame'!O$3*SIN($C491)*COS($E491),"")</f>
        <is>
          <t/>
        </is>
      </c>
      <c r="T491" s="8" t="inlineStr">
        <f aca="false">IF(A491&lt;&gt;"",$H491+'v1 Frame'!N$3*COS($E491)-'v1 Frame'!O$3*SIN($E491),"")</f>
        <is>
          <t/>
        </is>
      </c>
      <c r="U491" s="8" t="inlineStr">
        <f aca="false">IF(A491&lt;&gt;"",$I491-'v1 Frame'!M$3*SIN($C491)+'v1 Frame'!N$3*COS($C491)*SIN($E491)+'v1 Frame'!O$3*COS($C491)*COS($E491),"")</f>
        <is>
          <t/>
        </is>
      </c>
      <c r="V491" s="8" t="inlineStr">
        <f aca="false">IF(A491&lt;&gt;"",$G491+'v1 Frame'!P$3*COS($C491)+'v1 Frame'!Q$3*SIN($C491)*SIN($E491)+'v1 Frame'!R$3*SIN($C491)*COS($E491),"")</f>
        <is>
          <t/>
        </is>
      </c>
      <c r="W491" s="8" t="inlineStr">
        <f aca="false">IF(A491&lt;&gt;"",$H491+'v1 Frame'!Q$3*COS($E491)-'v1 Frame'!R$3*SIN($E491),"")</f>
        <is>
          <t/>
        </is>
      </c>
      <c r="X491" s="8" t="inlineStr">
        <f aca="false">IF(A491&lt;&gt;"",$I491-'v1 Frame'!P$3*SIN($C491)+'v1 Frame'!Q$3*COS($C491)*SIN($E491)+'v1 Frame'!R$3*COS($C491)*COS($E491),"")</f>
        <is>
          <t/>
        </is>
      </c>
      <c r="Y491" s="8" t="inlineStr">
        <f aca="false">IF(A491&lt;&gt;"",$G491+'v1 Frame'!S$3*COS($C491)+'v1 Frame'!T$3*SIN($C491)*SIN($E491)+'v1 Frame'!U$3*SIN($C491)*COS($E491),"")</f>
        <is>
          <t/>
        </is>
      </c>
      <c r="Z491" s="8" t="inlineStr">
        <f aca="false">IF(A491&lt;&gt;"",$H491+'v1 Frame'!T$3*COS($E491)-'v1 Frame'!U$3*SIN($E491),"")</f>
        <is>
          <t/>
        </is>
      </c>
      <c r="AA491" s="8" t="inlineStr">
        <f aca="false">IF(A491&lt;&gt;"",$I491-'v1 Frame'!S$3*SIN($C491)+'v1 Frame'!T$3*COS($C491)*SIN($E491)+'v1 Frame'!U$3*COS($C491)*COS($E491),"")</f>
        <is>
          <t/>
        </is>
      </c>
      <c r="AB491" s="8" t="inlineStr">
        <f aca="false">IF(A491&lt;&gt;"",$G491+'v1 Frame'!V$3*COS($C491)+'v1 Frame'!W$3*SIN($C491)*SIN($E491)+'v1 Frame'!X$3*SIN($C491)*COS($E491),"")</f>
        <is>
          <t/>
        </is>
      </c>
      <c r="AC491" s="8" t="inlineStr">
        <f aca="false">IF(A491&lt;&gt;"",$H491+'v1 Frame'!W$3*COS($E491)-'v1 Frame'!X$3*SIN($E491),"")</f>
        <is>
          <t/>
        </is>
      </c>
      <c r="AD491" s="8" t="inlineStr">
        <f aca="false">IF(A491&lt;&gt;"",$I491-'v1 Frame'!V$3*SIN($C491)+'v1 Frame'!W$3*COS($C491)*SIN($E491)+'v1 Frame'!X$3*COS($C491)*COS($E491),"")</f>
        <is>
          <t/>
        </is>
      </c>
      <c r="AE491" s="25" t="inlineStr">
        <f aca="false">IF(A491&lt;&gt;"",$G491+'v1 Frame'!Y$3*COS($C491)+'v1 Frame'!Z$3*SIN($C491)*SIN($E491)+'v1 Frame'!AA$3*SIN($C491)*COS($E491),"")</f>
        <is>
          <t/>
        </is>
      </c>
      <c r="AF491" s="25" t="inlineStr">
        <f aca="false">IF(A491&lt;&gt;"",$H491+'v1 Frame'!Z$3*COS($E491)-'v1 Frame'!AA$3*SIN($E491),"")</f>
        <is>
          <t/>
        </is>
      </c>
      <c r="AG491" s="25" t="inlineStr">
        <f aca="false">IF(A491&lt;&gt;"",$I491-'v1 Frame'!Y$3*SIN($C491)+'v1 Frame'!Z$3*COS($C491)*SIN($E491)+'v1 Frame'!AA$3*COS($C491)*COS($E491),"")</f>
        <is>
          <t/>
        </is>
      </c>
      <c r="AH491" s="8" t="inlineStr">
        <f aca="false">IF(A491&lt;&gt;"",SQRT(SUMSQ(G491:I491)),"")</f>
        <is>
          <t/>
        </is>
      </c>
      <c r="AI491" s="8" t="inlineStr">
        <f aca="false">IF(A491&lt;&gt;"",IF(AH491&lt;&gt;0,ACOS(I491/AH491),0),"")</f>
        <is>
          <t/>
        </is>
      </c>
      <c r="AJ491" s="8" t="inlineStr">
        <f aca="false">IF(A491&lt;&gt;"",DEGREES(AI491),"")</f>
        <is>
          <t/>
        </is>
      </c>
      <c r="AK491" s="8" t="inlineStr">
        <f aca="false">IF(A491&lt;&gt;"",IF(OR(G491&lt;&gt;0,H491&lt;&gt;0),ATAN2(G491,H491),0),"")</f>
        <is>
          <t/>
        </is>
      </c>
      <c r="AL491" s="8" t="inlineStr">
        <f aca="false">IF(A491&lt;&gt;"",DEGREES(AK491),"")</f>
        <is>
          <t/>
        </is>
      </c>
      <c r="AM491" s="8" t="inlineStr">
        <f aca="false">IF(A491&lt;&gt;"",SQRT(SUMSQ(J491:L491)),"")</f>
        <is>
          <t/>
        </is>
      </c>
      <c r="AN491" s="8" t="inlineStr">
        <f aca="false">IF(A491&lt;&gt;"",IF(AM491&lt;&gt;0,ACOS(L491/AM491),0),"")</f>
        <is>
          <t/>
        </is>
      </c>
      <c r="AO491" s="8" t="inlineStr">
        <f aca="false">IF(A491&lt;&gt;"",DEGREES(AN491),"")</f>
        <is>
          <t/>
        </is>
      </c>
      <c r="AP491" s="8" t="inlineStr">
        <f aca="false">IF(A491&lt;&gt;"",IF(OR(J491&lt;&gt;0,K491&lt;&gt;0),ATAN2(J491,K491),0),"")</f>
        <is>
          <t/>
        </is>
      </c>
      <c r="AQ491" s="8" t="inlineStr">
        <f aca="false">IF(A491&lt;&gt;"",DEGREES(AP491),"")</f>
        <is>
          <t/>
        </is>
      </c>
      <c r="AR491" s="8" t="inlineStr">
        <f aca="false">IF(A491&lt;&gt;"",SQRT(SUMSQ(M491:O491)),"")</f>
        <is>
          <t/>
        </is>
      </c>
      <c r="AS491" s="8" t="inlineStr">
        <f aca="false">IF(A491&lt;&gt;"",IF(AR491&lt;&gt;0,ACOS(O491/AR491),0),"")</f>
        <is>
          <t/>
        </is>
      </c>
      <c r="AT491" s="8" t="inlineStr">
        <f aca="false">IF(A491&lt;&gt;"",DEGREES(AS491),"")</f>
        <is>
          <t/>
        </is>
      </c>
      <c r="AU491" s="8" t="inlineStr">
        <f aca="false">IF(A491&lt;&gt;"",IF(OR(M491&lt;&gt;0,N491&lt;&gt;0),ATAN2(M491,N491),0),"")</f>
        <is>
          <t/>
        </is>
      </c>
      <c r="AV491" s="8" t="inlineStr">
        <f aca="false">IF(A491&lt;&gt;"",DEGREES(AU491),"")</f>
        <is>
          <t/>
        </is>
      </c>
      <c r="AW491" s="8" t="inlineStr">
        <f aca="false">IF(A491&lt;&gt;"",SQRT(SUMSQ(P491:R491)),"")</f>
        <is>
          <t/>
        </is>
      </c>
      <c r="AX491" s="8" t="inlineStr">
        <f aca="false">IF(A491&lt;&gt;"",IF(AW491&lt;&gt;0,ACOS(R491/AW491),0),"")</f>
        <is>
          <t/>
        </is>
      </c>
      <c r="AY491" s="8" t="inlineStr">
        <f aca="false">IF(A491&lt;&gt;"",DEGREES(AX491),"")</f>
        <is>
          <t/>
        </is>
      </c>
      <c r="AZ491" s="8" t="inlineStr">
        <f aca="false">IF(A491&lt;&gt;"",IF(OR(P491&lt;&gt;0,Q491&lt;&gt;0),ATAN2(P491,Q491),0),"")</f>
        <is>
          <t/>
        </is>
      </c>
      <c r="BA491" s="8" t="inlineStr">
        <f aca="false">IF(A491&lt;&gt;"",DEGREES(AZ491),"")</f>
        <is>
          <t/>
        </is>
      </c>
      <c r="BB491" s="8" t="inlineStr">
        <f aca="false">IF(A491&lt;&gt;"",SQRT(SUMSQ(S491:U491)),"")</f>
        <is>
          <t/>
        </is>
      </c>
      <c r="BC491" s="8" t="inlineStr">
        <f aca="false">IF(A491&lt;&gt;"",IF(BB491&lt;&gt;0,ACOS(U491/BB491),0),"")</f>
        <is>
          <t/>
        </is>
      </c>
      <c r="BD491" s="8" t="inlineStr">
        <f aca="false">IF(A491&lt;&gt;"",DEGREES(BC491),"")</f>
        <is>
          <t/>
        </is>
      </c>
      <c r="BE491" s="8" t="inlineStr">
        <f aca="false">IF(A491&lt;&gt;"",IF(OR(S491&lt;&gt;0,T491&lt;&gt;0),ATAN2(S491,T491),0),"")</f>
        <is>
          <t/>
        </is>
      </c>
      <c r="BF491" s="8" t="inlineStr">
        <f aca="false">IF(A491&lt;&gt;"",DEGREES(BE491),"")</f>
        <is>
          <t/>
        </is>
      </c>
      <c r="BG491" s="8" t="inlineStr">
        <f aca="false">IF(A491&lt;&gt;"",SQRT(SUMSQ(V491:X491)),"")</f>
        <is>
          <t/>
        </is>
      </c>
      <c r="BH491" s="8" t="inlineStr">
        <f aca="false">IF(A491&lt;&gt;"",IF(BG491&lt;&gt;0,ACOS(X491/BG491),0),"")</f>
        <is>
          <t/>
        </is>
      </c>
      <c r="BI491" s="8" t="inlineStr">
        <f aca="false">IF(A491&lt;&gt;"",DEGREES(BH491),"")</f>
        <is>
          <t/>
        </is>
      </c>
      <c r="BJ491" s="8" t="inlineStr">
        <f aca="false">IF(A491&lt;&gt;"",IF(OR(V491&lt;&gt;0,W491&lt;&gt;0),ATAN2(V491,W491),0),"")</f>
        <is>
          <t/>
        </is>
      </c>
      <c r="BK491" s="8" t="inlineStr">
        <f aca="false">IF(A491&lt;&gt;"",DEGREES(BJ491),"")</f>
        <is>
          <t/>
        </is>
      </c>
      <c r="BL491" s="8" t="inlineStr">
        <f aca="false">IF(A491&lt;&gt;"",SQRT(SUMSQ(Y491:AA491)),"")</f>
        <is>
          <t/>
        </is>
      </c>
      <c r="BM491" s="8" t="inlineStr">
        <f aca="false">IF(A491&lt;&gt;"",IF(BL491&lt;&gt;0,ACOS(AA491/BL491),0),"")</f>
        <is>
          <t/>
        </is>
      </c>
      <c r="BN491" s="8" t="inlineStr">
        <f aca="false">IF(A491&lt;&gt;"",DEGREES(BM491),"")</f>
        <is>
          <t/>
        </is>
      </c>
      <c r="BO491" s="8" t="inlineStr">
        <f aca="false">IF(A491&lt;&gt;"",IF(OR(Y491&lt;&gt;0,Z491&lt;&gt;0),ATAN2(Y491,Z491),0),"")</f>
        <is>
          <t/>
        </is>
      </c>
      <c r="BP491" s="8" t="inlineStr">
        <f aca="false">IF(A491&lt;&gt;"",DEGREES(BO491),"")</f>
        <is>
          <t/>
        </is>
      </c>
      <c r="BQ491" s="8" t="inlineStr">
        <f aca="false">IF(A491&lt;&gt;"",SQRT(SUMSQ(AB491:AD491)),"")</f>
        <is>
          <t/>
        </is>
      </c>
      <c r="BR491" s="8" t="inlineStr">
        <f aca="false">IF(A491&lt;&gt;"",IF(BQ491&lt;&gt;0,ACOS(AD491/BQ491),0),"")</f>
        <is>
          <t/>
        </is>
      </c>
      <c r="BS491" s="8" t="inlineStr">
        <f aca="false">IF(A491&lt;&gt;"",DEGREES(BR491),"")</f>
        <is>
          <t/>
        </is>
      </c>
      <c r="BT491" s="8" t="inlineStr">
        <f aca="false">IF(A491&lt;&gt;"",IF(OR(AB491&lt;&gt;0,AC491&lt;&gt;0),ATAN2(AB491,AC491),0),"")</f>
        <is>
          <t/>
        </is>
      </c>
      <c r="BU491" s="8" t="inlineStr">
        <f aca="false">IF(A491&lt;&gt;"",DEGREES(BT491),"")</f>
        <is>
          <t/>
        </is>
      </c>
      <c r="BV491" s="8" t="inlineStr">
        <f aca="false">IF(A491&lt;&gt;"",SQRT(SUMSQ(AE491:AG491)),"")</f>
        <is>
          <t/>
        </is>
      </c>
      <c r="BW491" s="8" t="inlineStr">
        <f aca="false">IF(A491&lt;&gt;"",IF(BV491&lt;&gt;0,ACOS(AG491/BV491),0),"")</f>
        <is>
          <t/>
        </is>
      </c>
      <c r="BX491" s="8" t="inlineStr">
        <f aca="false">IF(A491&lt;&gt;"",DEGREES(BW491),"")</f>
        <is>
          <t/>
        </is>
      </c>
      <c r="BY491" s="8" t="inlineStr">
        <f aca="false">IF(A491&lt;&gt;"",IF(OR(AF491&lt;&gt;0,AG491&lt;&gt;0),ATAN2(AF491,AG491),0),"")</f>
        <is>
          <t/>
        </is>
      </c>
      <c r="BZ491" s="8" t="inlineStr">
        <f aca="false">IF(A491&lt;&gt;"",DEGREES(BY491),"")</f>
        <is>
          <t/>
        </is>
      </c>
      <c r="CA491" s="0" t="inlineStr">
        <f aca="false">IF(A491&lt;&gt;"",IF(AND(AI491&lt;Parameters!$B$11,AI491&gt;Parameters!$B$12,AN491&lt;Parameters!$B$11,AN491&gt;Parameters!$B$12,AS491&lt;Parameters!$B$11,AS491&gt;Parameters!$B$12,AX491&lt;Parameters!$B$11,AX491&gt;Parameters!$B$12,BC491&lt;Parameters!$B$11,BC491&gt;Parameters!$B$12,BM491&lt;Parameters!$B$11,BM491&gt;Parameters!$B$12,BR491&lt;Parameters!$B$11,BR491&gt;Parameters!$B$12,BW491&lt;Parameters!$B$11,BW491&gt;Parameters!$B$12),1,0),"")</f>
        <is>
          <t/>
        </is>
      </c>
      <c r="CB491" s="0" t="inlineStr">
        <f aca="false">IF(A491&lt;&gt;"",IF(OR(AI491&lt;Parameters!$B$12,AI491&gt;Parameters!$B$11),0,1),"")</f>
        <is>
          <t/>
        </is>
      </c>
      <c r="CC491" s="0" t="inlineStr">
        <f aca="false">IF(A491&lt;&gt;"",IF(OR(AN491&lt;Parameters!$B$12,AN491&gt;Parameters!$B$11),0,1),"")</f>
        <is>
          <t/>
        </is>
      </c>
      <c r="CD491" s="0" t="inlineStr">
        <f aca="false">IF(A491&lt;&gt;"",IF(OR(AS491&lt;Parameters!$B$12,AS491&gt;Parameters!$B$11),0,1),"")</f>
        <is>
          <t/>
        </is>
      </c>
      <c r="CE491" s="0" t="inlineStr">
        <f aca="false">IF(A491&lt;&gt;"",IF(OR(AX491&lt;Parameters!$B$12,AX491&gt;Parameters!$B$11),0,1),"")</f>
        <is>
          <t/>
        </is>
      </c>
      <c r="CF491" s="0" t="inlineStr">
        <f aca="false">IF(A491&lt;&gt;"",IF(OR(BC491&lt;Parameters!$B$12,BC491&gt;Parameters!$B$11),0,1),"")</f>
        <is>
          <t/>
        </is>
      </c>
      <c r="CG491" s="0" t="inlineStr">
        <f aca="false">IF(A491&lt;&gt;"",IF(OR(BH491&lt;Parameters!$B$12,BH491&gt;Parameters!$B$11),0,1),"")</f>
        <is>
          <t/>
        </is>
      </c>
      <c r="CH491" s="0" t="inlineStr">
        <f aca="false">IF(A491&lt;&gt;"",IF(OR(BM491&lt;Parameters!$B$12,BM491&gt;Parameters!$B$11),0,1),"")</f>
        <is>
          <t/>
        </is>
      </c>
      <c r="CI491" s="0" t="inlineStr">
        <f aca="false">IF(A491&lt;&gt;"",IF(OR(BR491&lt;Parameters!$B$12,BR491&gt;Parameters!$B$11),0,1),"")</f>
        <is>
          <t/>
        </is>
      </c>
      <c r="CJ491" s="0" t="inlineStr">
        <f aca="false">IF(A491&lt;&gt;"",IF(OR(BW491&lt;Parameters!$B$12,BW491&gt;Parameters!$B$11),0,1),"")</f>
        <is>
          <t/>
        </is>
      </c>
      <c r="CK491" s="26" t="inlineStr">
        <f aca="false">IF(A491&lt;&gt;"",SUM(CB491:CJ491)/9,"")</f>
        <is>
          <t/>
        </is>
      </c>
      <c r="CL491" s="0" t="inlineStr">
        <f aca="false">IF(A491&lt;&gt;"",CK491*9,"")</f>
        <is>
          <t/>
        </is>
      </c>
      <c r="CM491" s="8" t="inlineStr">
        <f aca="false">IF(A491&lt;&gt;"",TEXT(B491,CM$2)&amp;" "&amp;TEXT(A491,CM$2),"")</f>
        <is>
          <t/>
        </is>
      </c>
    </row>
    <row r="492" customFormat="false" ht="15" hidden="false" customHeight="false" outlineLevel="0" collapsed="false">
      <c r="A492" s="0" t="inlineStr">
        <f aca="false">IF(OR(B491&lt;Parameters!$K$12,A491&lt;Parameters!$K$12),IF(A491&lt;Parameters!$K$12,A491+1,0),"")</f>
        <is>
          <t/>
        </is>
      </c>
      <c r="B492" s="0" t="inlineStr">
        <f aca="false">IF(A492&lt;&gt;"",IF(A492=0,B491+1,B491),"")</f>
        <is>
          <t/>
        </is>
      </c>
      <c r="C492" s="24" t="inlineStr">
        <f aca="false">IF(A492&lt;&gt;"",-_phi*(A492+0.5),"")</f>
        <is>
          <t/>
        </is>
      </c>
      <c r="D492" s="8" t="inlineStr">
        <f aca="false">IF(A492&lt;&gt;"",DEGREES(C492),"")</f>
        <is>
          <t/>
        </is>
      </c>
      <c r="E492" s="24" t="inlineStr">
        <f aca="false">IF(A492&lt;&gt;"",_phi*(B492+0.5),"")</f>
        <is>
          <t/>
        </is>
      </c>
      <c r="F492" s="8" t="inlineStr">
        <f aca="false">IF(A492&lt;&gt;"",DEGREES(E492),"")</f>
        <is>
          <t/>
        </is>
      </c>
      <c r="G492" s="8" t="inlineStr">
        <f aca="false">IF(A492&lt;&gt;"",LOOKUP(A492,h!$A$3:$A$30,h!$D$3:$D$30),"")</f>
        <is>
          <t/>
        </is>
      </c>
      <c r="H492" s="8" t="inlineStr">
        <f aca="false">IF(A492&lt;&gt;"",LOOKUP(B492,h!$A$3:$A$30,h!$D$3:$D$30),"")</f>
        <is>
          <t/>
        </is>
      </c>
      <c r="I492" s="8" t="inlineStr">
        <f aca="false">IF(A492&lt;&gt;"",_zif,"")</f>
        <is>
          <t/>
        </is>
      </c>
      <c r="J492" s="8" t="inlineStr">
        <f aca="false">IF(A492&lt;&gt;"",$G492+'v1 Frame'!D$3*COS($C492)+'v1 Frame'!E$3*SIN($C492)*SIN($E492)+'v1 Frame'!F$3*SIN($C492)*COS($E492),"")</f>
        <is>
          <t/>
        </is>
      </c>
      <c r="K492" s="8" t="inlineStr">
        <f aca="false">IF(A492&lt;&gt;"",$H492+'v1 Frame'!E$3*COS($E492)-'v1 Frame'!F$3*SIN($E492),"")</f>
        <is>
          <t/>
        </is>
      </c>
      <c r="L492" s="8" t="inlineStr">
        <f aca="false">IF(A492&lt;&gt;"",$I492-'v1 Frame'!D$3*SIN($C492)+'v1 Frame'!E$3*COS($C492)*SIN($E492)+'v1 Frame'!F$3*COS($C492)*COS($E492),"")</f>
        <is>
          <t/>
        </is>
      </c>
      <c r="M492" s="8" t="inlineStr">
        <f aca="false">IF(A492&lt;&gt;"",$G492+'v1 Frame'!G$3*COS($C492)+'v1 Frame'!H$3*SIN($C492)*SIN($E492)+'v1 Frame'!I$3*SIN($C492)*COS($E492),"")</f>
        <is>
          <t/>
        </is>
      </c>
      <c r="N492" s="8" t="inlineStr">
        <f aca="false">IF(A492&lt;&gt;"",$H492+'v1 Frame'!H$3*COS($E492)-'v1 Frame'!I$3*SIN($E492),"")</f>
        <is>
          <t/>
        </is>
      </c>
      <c r="O492" s="8" t="inlineStr">
        <f aca="false">IF(A492&lt;&gt;"",$I492-'v1 Frame'!G$3*SIN($C492)+'v1 Frame'!H$3*COS($C492)*SIN($E492)+'v1 Frame'!I$3*COS($C492)*COS($E492),"")</f>
        <is>
          <t/>
        </is>
      </c>
      <c r="P492" s="8" t="inlineStr">
        <f aca="false">IF(A492&lt;&gt;"",$G492+'v1 Frame'!J$3*COS($C492)+'v1 Frame'!K$3*SIN($C492)*SIN($E492)+'v1 Frame'!L$3*SIN($C492)*COS($E492),"")</f>
        <is>
          <t/>
        </is>
      </c>
      <c r="Q492" s="8" t="inlineStr">
        <f aca="false">IF(A492&lt;&gt;"",$H492+'v1 Frame'!K$3*COS($E492)-'v1 Frame'!L$3*SIN($E492),"")</f>
        <is>
          <t/>
        </is>
      </c>
      <c r="R492" s="8" t="inlineStr">
        <f aca="false">IF(A492&lt;&gt;"",$I492-'v1 Frame'!J$3*SIN($C492)+'v1 Frame'!K$3*COS($C492)*SIN($E492)+'v1 Frame'!L$3*COS($C492)*COS($E492),"")</f>
        <is>
          <t/>
        </is>
      </c>
      <c r="S492" s="8" t="inlineStr">
        <f aca="false">IF(A492&lt;&gt;"",$G492+'v1 Frame'!M$3*COS($C492)+'v1 Frame'!N$3*SIN($C492)*SIN($E492)+'v1 Frame'!O$3*SIN($C492)*COS($E492),"")</f>
        <is>
          <t/>
        </is>
      </c>
      <c r="T492" s="8" t="inlineStr">
        <f aca="false">IF(A492&lt;&gt;"",$H492+'v1 Frame'!N$3*COS($E492)-'v1 Frame'!O$3*SIN($E492),"")</f>
        <is>
          <t/>
        </is>
      </c>
      <c r="U492" s="8" t="inlineStr">
        <f aca="false">IF(A492&lt;&gt;"",$I492-'v1 Frame'!M$3*SIN($C492)+'v1 Frame'!N$3*COS($C492)*SIN($E492)+'v1 Frame'!O$3*COS($C492)*COS($E492),"")</f>
        <is>
          <t/>
        </is>
      </c>
      <c r="V492" s="8" t="inlineStr">
        <f aca="false">IF(A492&lt;&gt;"",$G492+'v1 Frame'!P$3*COS($C492)+'v1 Frame'!Q$3*SIN($C492)*SIN($E492)+'v1 Frame'!R$3*SIN($C492)*COS($E492),"")</f>
        <is>
          <t/>
        </is>
      </c>
      <c r="W492" s="8" t="inlineStr">
        <f aca="false">IF(A492&lt;&gt;"",$H492+'v1 Frame'!Q$3*COS($E492)-'v1 Frame'!R$3*SIN($E492),"")</f>
        <is>
          <t/>
        </is>
      </c>
      <c r="X492" s="8" t="inlineStr">
        <f aca="false">IF(A492&lt;&gt;"",$I492-'v1 Frame'!P$3*SIN($C492)+'v1 Frame'!Q$3*COS($C492)*SIN($E492)+'v1 Frame'!R$3*COS($C492)*COS($E492),"")</f>
        <is>
          <t/>
        </is>
      </c>
      <c r="Y492" s="8" t="inlineStr">
        <f aca="false">IF(A492&lt;&gt;"",$G492+'v1 Frame'!S$3*COS($C492)+'v1 Frame'!T$3*SIN($C492)*SIN($E492)+'v1 Frame'!U$3*SIN($C492)*COS($E492),"")</f>
        <is>
          <t/>
        </is>
      </c>
      <c r="Z492" s="8" t="inlineStr">
        <f aca="false">IF(A492&lt;&gt;"",$H492+'v1 Frame'!T$3*COS($E492)-'v1 Frame'!U$3*SIN($E492),"")</f>
        <is>
          <t/>
        </is>
      </c>
      <c r="AA492" s="8" t="inlineStr">
        <f aca="false">IF(A492&lt;&gt;"",$I492-'v1 Frame'!S$3*SIN($C492)+'v1 Frame'!T$3*COS($C492)*SIN($E492)+'v1 Frame'!U$3*COS($C492)*COS($E492),"")</f>
        <is>
          <t/>
        </is>
      </c>
      <c r="AB492" s="8" t="inlineStr">
        <f aca="false">IF(A492&lt;&gt;"",$G492+'v1 Frame'!V$3*COS($C492)+'v1 Frame'!W$3*SIN($C492)*SIN($E492)+'v1 Frame'!X$3*SIN($C492)*COS($E492),"")</f>
        <is>
          <t/>
        </is>
      </c>
      <c r="AC492" s="8" t="inlineStr">
        <f aca="false">IF(A492&lt;&gt;"",$H492+'v1 Frame'!W$3*COS($E492)-'v1 Frame'!X$3*SIN($E492),"")</f>
        <is>
          <t/>
        </is>
      </c>
      <c r="AD492" s="8" t="inlineStr">
        <f aca="false">IF(A492&lt;&gt;"",$I492-'v1 Frame'!V$3*SIN($C492)+'v1 Frame'!W$3*COS($C492)*SIN($E492)+'v1 Frame'!X$3*COS($C492)*COS($E492),"")</f>
        <is>
          <t/>
        </is>
      </c>
      <c r="AE492" s="25" t="inlineStr">
        <f aca="false">IF(A492&lt;&gt;"",$G492+'v1 Frame'!Y$3*COS($C492)+'v1 Frame'!Z$3*SIN($C492)*SIN($E492)+'v1 Frame'!AA$3*SIN($C492)*COS($E492),"")</f>
        <is>
          <t/>
        </is>
      </c>
      <c r="AF492" s="25" t="inlineStr">
        <f aca="false">IF(A492&lt;&gt;"",$H492+'v1 Frame'!Z$3*COS($E492)-'v1 Frame'!AA$3*SIN($E492),"")</f>
        <is>
          <t/>
        </is>
      </c>
      <c r="AG492" s="25" t="inlineStr">
        <f aca="false">IF(A492&lt;&gt;"",$I492-'v1 Frame'!Y$3*SIN($C492)+'v1 Frame'!Z$3*COS($C492)*SIN($E492)+'v1 Frame'!AA$3*COS($C492)*COS($E492),"")</f>
        <is>
          <t/>
        </is>
      </c>
      <c r="AH492" s="8" t="inlineStr">
        <f aca="false">IF(A492&lt;&gt;"",SQRT(SUMSQ(G492:I492)),"")</f>
        <is>
          <t/>
        </is>
      </c>
      <c r="AI492" s="8" t="inlineStr">
        <f aca="false">IF(A492&lt;&gt;"",IF(AH492&lt;&gt;0,ACOS(I492/AH492),0),"")</f>
        <is>
          <t/>
        </is>
      </c>
      <c r="AJ492" s="8" t="inlineStr">
        <f aca="false">IF(A492&lt;&gt;"",DEGREES(AI492),"")</f>
        <is>
          <t/>
        </is>
      </c>
      <c r="AK492" s="8" t="inlineStr">
        <f aca="false">IF(A492&lt;&gt;"",IF(OR(G492&lt;&gt;0,H492&lt;&gt;0),ATAN2(G492,H492),0),"")</f>
        <is>
          <t/>
        </is>
      </c>
      <c r="AL492" s="8" t="inlineStr">
        <f aca="false">IF(A492&lt;&gt;"",DEGREES(AK492),"")</f>
        <is>
          <t/>
        </is>
      </c>
      <c r="AM492" s="8" t="inlineStr">
        <f aca="false">IF(A492&lt;&gt;"",SQRT(SUMSQ(J492:L492)),"")</f>
        <is>
          <t/>
        </is>
      </c>
      <c r="AN492" s="8" t="inlineStr">
        <f aca="false">IF(A492&lt;&gt;"",IF(AM492&lt;&gt;0,ACOS(L492/AM492),0),"")</f>
        <is>
          <t/>
        </is>
      </c>
      <c r="AO492" s="8" t="inlineStr">
        <f aca="false">IF(A492&lt;&gt;"",DEGREES(AN492),"")</f>
        <is>
          <t/>
        </is>
      </c>
      <c r="AP492" s="8" t="inlineStr">
        <f aca="false">IF(A492&lt;&gt;"",IF(OR(J492&lt;&gt;0,K492&lt;&gt;0),ATAN2(J492,K492),0),"")</f>
        <is>
          <t/>
        </is>
      </c>
      <c r="AQ492" s="8" t="inlineStr">
        <f aca="false">IF(A492&lt;&gt;"",DEGREES(AP492),"")</f>
        <is>
          <t/>
        </is>
      </c>
      <c r="AR492" s="8" t="inlineStr">
        <f aca="false">IF(A492&lt;&gt;"",SQRT(SUMSQ(M492:O492)),"")</f>
        <is>
          <t/>
        </is>
      </c>
      <c r="AS492" s="8" t="inlineStr">
        <f aca="false">IF(A492&lt;&gt;"",IF(AR492&lt;&gt;0,ACOS(O492/AR492),0),"")</f>
        <is>
          <t/>
        </is>
      </c>
      <c r="AT492" s="8" t="inlineStr">
        <f aca="false">IF(A492&lt;&gt;"",DEGREES(AS492),"")</f>
        <is>
          <t/>
        </is>
      </c>
      <c r="AU492" s="8" t="inlineStr">
        <f aca="false">IF(A492&lt;&gt;"",IF(OR(M492&lt;&gt;0,N492&lt;&gt;0),ATAN2(M492,N492),0),"")</f>
        <is>
          <t/>
        </is>
      </c>
      <c r="AV492" s="8" t="inlineStr">
        <f aca="false">IF(A492&lt;&gt;"",DEGREES(AU492),"")</f>
        <is>
          <t/>
        </is>
      </c>
      <c r="AW492" s="8" t="inlineStr">
        <f aca="false">IF(A492&lt;&gt;"",SQRT(SUMSQ(P492:R492)),"")</f>
        <is>
          <t/>
        </is>
      </c>
      <c r="AX492" s="8" t="inlineStr">
        <f aca="false">IF(A492&lt;&gt;"",IF(AW492&lt;&gt;0,ACOS(R492/AW492),0),"")</f>
        <is>
          <t/>
        </is>
      </c>
      <c r="AY492" s="8" t="inlineStr">
        <f aca="false">IF(A492&lt;&gt;"",DEGREES(AX492),"")</f>
        <is>
          <t/>
        </is>
      </c>
      <c r="AZ492" s="8" t="inlineStr">
        <f aca="false">IF(A492&lt;&gt;"",IF(OR(P492&lt;&gt;0,Q492&lt;&gt;0),ATAN2(P492,Q492),0),"")</f>
        <is>
          <t/>
        </is>
      </c>
      <c r="BA492" s="8" t="inlineStr">
        <f aca="false">IF(A492&lt;&gt;"",DEGREES(AZ492),"")</f>
        <is>
          <t/>
        </is>
      </c>
      <c r="BB492" s="8" t="inlineStr">
        <f aca="false">IF(A492&lt;&gt;"",SQRT(SUMSQ(S492:U492)),"")</f>
        <is>
          <t/>
        </is>
      </c>
      <c r="BC492" s="8" t="inlineStr">
        <f aca="false">IF(A492&lt;&gt;"",IF(BB492&lt;&gt;0,ACOS(U492/BB492),0),"")</f>
        <is>
          <t/>
        </is>
      </c>
      <c r="BD492" s="8" t="inlineStr">
        <f aca="false">IF(A492&lt;&gt;"",DEGREES(BC492),"")</f>
        <is>
          <t/>
        </is>
      </c>
      <c r="BE492" s="8" t="inlineStr">
        <f aca="false">IF(A492&lt;&gt;"",IF(OR(S492&lt;&gt;0,T492&lt;&gt;0),ATAN2(S492,T492),0),"")</f>
        <is>
          <t/>
        </is>
      </c>
      <c r="BF492" s="8" t="inlineStr">
        <f aca="false">IF(A492&lt;&gt;"",DEGREES(BE492),"")</f>
        <is>
          <t/>
        </is>
      </c>
      <c r="BG492" s="8" t="inlineStr">
        <f aca="false">IF(A492&lt;&gt;"",SQRT(SUMSQ(V492:X492)),"")</f>
        <is>
          <t/>
        </is>
      </c>
      <c r="BH492" s="8" t="inlineStr">
        <f aca="false">IF(A492&lt;&gt;"",IF(BG492&lt;&gt;0,ACOS(X492/BG492),0),"")</f>
        <is>
          <t/>
        </is>
      </c>
      <c r="BI492" s="8" t="inlineStr">
        <f aca="false">IF(A492&lt;&gt;"",DEGREES(BH492),"")</f>
        <is>
          <t/>
        </is>
      </c>
      <c r="BJ492" s="8" t="inlineStr">
        <f aca="false">IF(A492&lt;&gt;"",IF(OR(V492&lt;&gt;0,W492&lt;&gt;0),ATAN2(V492,W492),0),"")</f>
        <is>
          <t/>
        </is>
      </c>
      <c r="BK492" s="8" t="inlineStr">
        <f aca="false">IF(A492&lt;&gt;"",DEGREES(BJ492),"")</f>
        <is>
          <t/>
        </is>
      </c>
      <c r="BL492" s="8" t="inlineStr">
        <f aca="false">IF(A492&lt;&gt;"",SQRT(SUMSQ(Y492:AA492)),"")</f>
        <is>
          <t/>
        </is>
      </c>
      <c r="BM492" s="8" t="inlineStr">
        <f aca="false">IF(A492&lt;&gt;"",IF(BL492&lt;&gt;0,ACOS(AA492/BL492),0),"")</f>
        <is>
          <t/>
        </is>
      </c>
      <c r="BN492" s="8" t="inlineStr">
        <f aca="false">IF(A492&lt;&gt;"",DEGREES(BM492),"")</f>
        <is>
          <t/>
        </is>
      </c>
      <c r="BO492" s="8" t="inlineStr">
        <f aca="false">IF(A492&lt;&gt;"",IF(OR(Y492&lt;&gt;0,Z492&lt;&gt;0),ATAN2(Y492,Z492),0),"")</f>
        <is>
          <t/>
        </is>
      </c>
      <c r="BP492" s="8" t="inlineStr">
        <f aca="false">IF(A492&lt;&gt;"",DEGREES(BO492),"")</f>
        <is>
          <t/>
        </is>
      </c>
      <c r="BQ492" s="8" t="inlineStr">
        <f aca="false">IF(A492&lt;&gt;"",SQRT(SUMSQ(AB492:AD492)),"")</f>
        <is>
          <t/>
        </is>
      </c>
      <c r="BR492" s="8" t="inlineStr">
        <f aca="false">IF(A492&lt;&gt;"",IF(BQ492&lt;&gt;0,ACOS(AD492/BQ492),0),"")</f>
        <is>
          <t/>
        </is>
      </c>
      <c r="BS492" s="8" t="inlineStr">
        <f aca="false">IF(A492&lt;&gt;"",DEGREES(BR492),"")</f>
        <is>
          <t/>
        </is>
      </c>
      <c r="BT492" s="8" t="inlineStr">
        <f aca="false">IF(A492&lt;&gt;"",IF(OR(AB492&lt;&gt;0,AC492&lt;&gt;0),ATAN2(AB492,AC492),0),"")</f>
        <is>
          <t/>
        </is>
      </c>
      <c r="BU492" s="8" t="inlineStr">
        <f aca="false">IF(A492&lt;&gt;"",DEGREES(BT492),"")</f>
        <is>
          <t/>
        </is>
      </c>
      <c r="BV492" s="8" t="inlineStr">
        <f aca="false">IF(A492&lt;&gt;"",SQRT(SUMSQ(AE492:AG492)),"")</f>
        <is>
          <t/>
        </is>
      </c>
      <c r="BW492" s="8" t="inlineStr">
        <f aca="false">IF(A492&lt;&gt;"",IF(BV492&lt;&gt;0,ACOS(AG492/BV492),0),"")</f>
        <is>
          <t/>
        </is>
      </c>
      <c r="BX492" s="8" t="inlineStr">
        <f aca="false">IF(A492&lt;&gt;"",DEGREES(BW492),"")</f>
        <is>
          <t/>
        </is>
      </c>
      <c r="BY492" s="8" t="inlineStr">
        <f aca="false">IF(A492&lt;&gt;"",IF(OR(AF492&lt;&gt;0,AG492&lt;&gt;0),ATAN2(AF492,AG492),0),"")</f>
        <is>
          <t/>
        </is>
      </c>
      <c r="BZ492" s="8" t="inlineStr">
        <f aca="false">IF(A492&lt;&gt;"",DEGREES(BY492),"")</f>
        <is>
          <t/>
        </is>
      </c>
      <c r="CA492" s="0" t="inlineStr">
        <f aca="false">IF(A492&lt;&gt;"",IF(AND(AI492&lt;Parameters!$B$11,AI492&gt;Parameters!$B$12,AN492&lt;Parameters!$B$11,AN492&gt;Parameters!$B$12,AS492&lt;Parameters!$B$11,AS492&gt;Parameters!$B$12,AX492&lt;Parameters!$B$11,AX492&gt;Parameters!$B$12,BC492&lt;Parameters!$B$11,BC492&gt;Parameters!$B$12,BM492&lt;Parameters!$B$11,BM492&gt;Parameters!$B$12,BR492&lt;Parameters!$B$11,BR492&gt;Parameters!$B$12,BW492&lt;Parameters!$B$11,BW492&gt;Parameters!$B$12),1,0),"")</f>
        <is>
          <t/>
        </is>
      </c>
      <c r="CB492" s="0" t="inlineStr">
        <f aca="false">IF(A492&lt;&gt;"",IF(OR(AI492&lt;Parameters!$B$12,AI492&gt;Parameters!$B$11),0,1),"")</f>
        <is>
          <t/>
        </is>
      </c>
      <c r="CC492" s="0" t="inlineStr">
        <f aca="false">IF(A492&lt;&gt;"",IF(OR(AN492&lt;Parameters!$B$12,AN492&gt;Parameters!$B$11),0,1),"")</f>
        <is>
          <t/>
        </is>
      </c>
      <c r="CD492" s="0" t="inlineStr">
        <f aca="false">IF(A492&lt;&gt;"",IF(OR(AS492&lt;Parameters!$B$12,AS492&gt;Parameters!$B$11),0,1),"")</f>
        <is>
          <t/>
        </is>
      </c>
      <c r="CE492" s="0" t="inlineStr">
        <f aca="false">IF(A492&lt;&gt;"",IF(OR(AX492&lt;Parameters!$B$12,AX492&gt;Parameters!$B$11),0,1),"")</f>
        <is>
          <t/>
        </is>
      </c>
      <c r="CF492" s="0" t="inlineStr">
        <f aca="false">IF(A492&lt;&gt;"",IF(OR(BC492&lt;Parameters!$B$12,BC492&gt;Parameters!$B$11),0,1),"")</f>
        <is>
          <t/>
        </is>
      </c>
      <c r="CG492" s="0" t="inlineStr">
        <f aca="false">IF(A492&lt;&gt;"",IF(OR(BH492&lt;Parameters!$B$12,BH492&gt;Parameters!$B$11),0,1),"")</f>
        <is>
          <t/>
        </is>
      </c>
      <c r="CH492" s="0" t="inlineStr">
        <f aca="false">IF(A492&lt;&gt;"",IF(OR(BM492&lt;Parameters!$B$12,BM492&gt;Parameters!$B$11),0,1),"")</f>
        <is>
          <t/>
        </is>
      </c>
      <c r="CI492" s="0" t="inlineStr">
        <f aca="false">IF(A492&lt;&gt;"",IF(OR(BR492&lt;Parameters!$B$12,BR492&gt;Parameters!$B$11),0,1),"")</f>
        <is>
          <t/>
        </is>
      </c>
      <c r="CJ492" s="0" t="inlineStr">
        <f aca="false">IF(A492&lt;&gt;"",IF(OR(BW492&lt;Parameters!$B$12,BW492&gt;Parameters!$B$11),0,1),"")</f>
        <is>
          <t/>
        </is>
      </c>
      <c r="CK492" s="26" t="inlineStr">
        <f aca="false">IF(A492&lt;&gt;"",SUM(CB492:CJ492)/9,"")</f>
        <is>
          <t/>
        </is>
      </c>
      <c r="CL492" s="0" t="inlineStr">
        <f aca="false">IF(A492&lt;&gt;"",CK492*9,"")</f>
        <is>
          <t/>
        </is>
      </c>
      <c r="CM492" s="8" t="inlineStr">
        <f aca="false">IF(A492&lt;&gt;"",TEXT(B492,CM$2)&amp;" "&amp;TEXT(A492,CM$2),"")</f>
        <is>
          <t/>
        </is>
      </c>
    </row>
    <row r="493" customFormat="false" ht="15" hidden="false" customHeight="false" outlineLevel="0" collapsed="false">
      <c r="A493" s="0" t="inlineStr">
        <f aca="false">IF(OR(B492&lt;Parameters!$K$12,A492&lt;Parameters!$K$12),IF(A492&lt;Parameters!$K$12,A492+1,0),"")</f>
        <is>
          <t/>
        </is>
      </c>
      <c r="B493" s="0" t="inlineStr">
        <f aca="false">IF(A493&lt;&gt;"",IF(A493=0,B492+1,B492),"")</f>
        <is>
          <t/>
        </is>
      </c>
      <c r="C493" s="24" t="inlineStr">
        <f aca="false">IF(A493&lt;&gt;"",-_phi*(A493+0.5),"")</f>
        <is>
          <t/>
        </is>
      </c>
      <c r="D493" s="8" t="inlineStr">
        <f aca="false">IF(A493&lt;&gt;"",DEGREES(C493),"")</f>
        <is>
          <t/>
        </is>
      </c>
      <c r="E493" s="24" t="inlineStr">
        <f aca="false">IF(A493&lt;&gt;"",_phi*(B493+0.5),"")</f>
        <is>
          <t/>
        </is>
      </c>
      <c r="F493" s="8" t="inlineStr">
        <f aca="false">IF(A493&lt;&gt;"",DEGREES(E493),"")</f>
        <is>
          <t/>
        </is>
      </c>
      <c r="G493" s="8" t="inlineStr">
        <f aca="false">IF(A493&lt;&gt;"",LOOKUP(A493,h!$A$3:$A$30,h!$D$3:$D$30),"")</f>
        <is>
          <t/>
        </is>
      </c>
      <c r="H493" s="8" t="inlineStr">
        <f aca="false">IF(A493&lt;&gt;"",LOOKUP(B493,h!$A$3:$A$30,h!$D$3:$D$30),"")</f>
        <is>
          <t/>
        </is>
      </c>
      <c r="I493" s="8" t="inlineStr">
        <f aca="false">IF(A493&lt;&gt;"",_zif,"")</f>
        <is>
          <t/>
        </is>
      </c>
      <c r="J493" s="8" t="inlineStr">
        <f aca="false">IF(A493&lt;&gt;"",$G493+'v1 Frame'!D$3*COS($C493)+'v1 Frame'!E$3*SIN($C493)*SIN($E493)+'v1 Frame'!F$3*SIN($C493)*COS($E493),"")</f>
        <is>
          <t/>
        </is>
      </c>
      <c r="K493" s="8" t="inlineStr">
        <f aca="false">IF(A493&lt;&gt;"",$H493+'v1 Frame'!E$3*COS($E493)-'v1 Frame'!F$3*SIN($E493),"")</f>
        <is>
          <t/>
        </is>
      </c>
      <c r="L493" s="8" t="inlineStr">
        <f aca="false">IF(A493&lt;&gt;"",$I493-'v1 Frame'!D$3*SIN($C493)+'v1 Frame'!E$3*COS($C493)*SIN($E493)+'v1 Frame'!F$3*COS($C493)*COS($E493),"")</f>
        <is>
          <t/>
        </is>
      </c>
      <c r="M493" s="8" t="inlineStr">
        <f aca="false">IF(A493&lt;&gt;"",$G493+'v1 Frame'!G$3*COS($C493)+'v1 Frame'!H$3*SIN($C493)*SIN($E493)+'v1 Frame'!I$3*SIN($C493)*COS($E493),"")</f>
        <is>
          <t/>
        </is>
      </c>
      <c r="N493" s="8" t="inlineStr">
        <f aca="false">IF(A493&lt;&gt;"",$H493+'v1 Frame'!H$3*COS($E493)-'v1 Frame'!I$3*SIN($E493),"")</f>
        <is>
          <t/>
        </is>
      </c>
      <c r="O493" s="8" t="inlineStr">
        <f aca="false">IF(A493&lt;&gt;"",$I493-'v1 Frame'!G$3*SIN($C493)+'v1 Frame'!H$3*COS($C493)*SIN($E493)+'v1 Frame'!I$3*COS($C493)*COS($E493),"")</f>
        <is>
          <t/>
        </is>
      </c>
      <c r="P493" s="8" t="inlineStr">
        <f aca="false">IF(A493&lt;&gt;"",$G493+'v1 Frame'!J$3*COS($C493)+'v1 Frame'!K$3*SIN($C493)*SIN($E493)+'v1 Frame'!L$3*SIN($C493)*COS($E493),"")</f>
        <is>
          <t/>
        </is>
      </c>
      <c r="Q493" s="8" t="inlineStr">
        <f aca="false">IF(A493&lt;&gt;"",$H493+'v1 Frame'!K$3*COS($E493)-'v1 Frame'!L$3*SIN($E493),"")</f>
        <is>
          <t/>
        </is>
      </c>
      <c r="R493" s="8" t="inlineStr">
        <f aca="false">IF(A493&lt;&gt;"",$I493-'v1 Frame'!J$3*SIN($C493)+'v1 Frame'!K$3*COS($C493)*SIN($E493)+'v1 Frame'!L$3*COS($C493)*COS($E493),"")</f>
        <is>
          <t/>
        </is>
      </c>
      <c r="S493" s="8" t="inlineStr">
        <f aca="false">IF(A493&lt;&gt;"",$G493+'v1 Frame'!M$3*COS($C493)+'v1 Frame'!N$3*SIN($C493)*SIN($E493)+'v1 Frame'!O$3*SIN($C493)*COS($E493),"")</f>
        <is>
          <t/>
        </is>
      </c>
      <c r="T493" s="8" t="inlineStr">
        <f aca="false">IF(A493&lt;&gt;"",$H493+'v1 Frame'!N$3*COS($E493)-'v1 Frame'!O$3*SIN($E493),"")</f>
        <is>
          <t/>
        </is>
      </c>
      <c r="U493" s="8" t="inlineStr">
        <f aca="false">IF(A493&lt;&gt;"",$I493-'v1 Frame'!M$3*SIN($C493)+'v1 Frame'!N$3*COS($C493)*SIN($E493)+'v1 Frame'!O$3*COS($C493)*COS($E493),"")</f>
        <is>
          <t/>
        </is>
      </c>
      <c r="V493" s="8" t="inlineStr">
        <f aca="false">IF(A493&lt;&gt;"",$G493+'v1 Frame'!P$3*COS($C493)+'v1 Frame'!Q$3*SIN($C493)*SIN($E493)+'v1 Frame'!R$3*SIN($C493)*COS($E493),"")</f>
        <is>
          <t/>
        </is>
      </c>
      <c r="W493" s="8" t="inlineStr">
        <f aca="false">IF(A493&lt;&gt;"",$H493+'v1 Frame'!Q$3*COS($E493)-'v1 Frame'!R$3*SIN($E493),"")</f>
        <is>
          <t/>
        </is>
      </c>
      <c r="X493" s="8" t="inlineStr">
        <f aca="false">IF(A493&lt;&gt;"",$I493-'v1 Frame'!P$3*SIN($C493)+'v1 Frame'!Q$3*COS($C493)*SIN($E493)+'v1 Frame'!R$3*COS($C493)*COS($E493),"")</f>
        <is>
          <t/>
        </is>
      </c>
      <c r="Y493" s="8" t="inlineStr">
        <f aca="false">IF(A493&lt;&gt;"",$G493+'v1 Frame'!S$3*COS($C493)+'v1 Frame'!T$3*SIN($C493)*SIN($E493)+'v1 Frame'!U$3*SIN($C493)*COS($E493),"")</f>
        <is>
          <t/>
        </is>
      </c>
      <c r="Z493" s="8" t="inlineStr">
        <f aca="false">IF(A493&lt;&gt;"",$H493+'v1 Frame'!T$3*COS($E493)-'v1 Frame'!U$3*SIN($E493),"")</f>
        <is>
          <t/>
        </is>
      </c>
      <c r="AA493" s="8" t="inlineStr">
        <f aca="false">IF(A493&lt;&gt;"",$I493-'v1 Frame'!S$3*SIN($C493)+'v1 Frame'!T$3*COS($C493)*SIN($E493)+'v1 Frame'!U$3*COS($C493)*COS($E493),"")</f>
        <is>
          <t/>
        </is>
      </c>
      <c r="AB493" s="8" t="inlineStr">
        <f aca="false">IF(A493&lt;&gt;"",$G493+'v1 Frame'!V$3*COS($C493)+'v1 Frame'!W$3*SIN($C493)*SIN($E493)+'v1 Frame'!X$3*SIN($C493)*COS($E493),"")</f>
        <is>
          <t/>
        </is>
      </c>
      <c r="AC493" s="8" t="inlineStr">
        <f aca="false">IF(A493&lt;&gt;"",$H493+'v1 Frame'!W$3*COS($E493)-'v1 Frame'!X$3*SIN($E493),"")</f>
        <is>
          <t/>
        </is>
      </c>
      <c r="AD493" s="8" t="inlineStr">
        <f aca="false">IF(A493&lt;&gt;"",$I493-'v1 Frame'!V$3*SIN($C493)+'v1 Frame'!W$3*COS($C493)*SIN($E493)+'v1 Frame'!X$3*COS($C493)*COS($E493),"")</f>
        <is>
          <t/>
        </is>
      </c>
      <c r="AE493" s="25" t="inlineStr">
        <f aca="false">IF(A493&lt;&gt;"",$G493+'v1 Frame'!Y$3*COS($C493)+'v1 Frame'!Z$3*SIN($C493)*SIN($E493)+'v1 Frame'!AA$3*SIN($C493)*COS($E493),"")</f>
        <is>
          <t/>
        </is>
      </c>
      <c r="AF493" s="25" t="inlineStr">
        <f aca="false">IF(A493&lt;&gt;"",$H493+'v1 Frame'!Z$3*COS($E493)-'v1 Frame'!AA$3*SIN($E493),"")</f>
        <is>
          <t/>
        </is>
      </c>
      <c r="AG493" s="25" t="inlineStr">
        <f aca="false">IF(A493&lt;&gt;"",$I493-'v1 Frame'!Y$3*SIN($C493)+'v1 Frame'!Z$3*COS($C493)*SIN($E493)+'v1 Frame'!AA$3*COS($C493)*COS($E493),"")</f>
        <is>
          <t/>
        </is>
      </c>
      <c r="AH493" s="8" t="inlineStr">
        <f aca="false">IF(A493&lt;&gt;"",SQRT(SUMSQ(G493:I493)),"")</f>
        <is>
          <t/>
        </is>
      </c>
      <c r="AI493" s="8" t="inlineStr">
        <f aca="false">IF(A493&lt;&gt;"",IF(AH493&lt;&gt;0,ACOS(I493/AH493),0),"")</f>
        <is>
          <t/>
        </is>
      </c>
      <c r="AJ493" s="8" t="inlineStr">
        <f aca="false">IF(A493&lt;&gt;"",DEGREES(AI493),"")</f>
        <is>
          <t/>
        </is>
      </c>
      <c r="AK493" s="8" t="inlineStr">
        <f aca="false">IF(A493&lt;&gt;"",IF(OR(G493&lt;&gt;0,H493&lt;&gt;0),ATAN2(G493,H493),0),"")</f>
        <is>
          <t/>
        </is>
      </c>
      <c r="AL493" s="8" t="inlineStr">
        <f aca="false">IF(A493&lt;&gt;"",DEGREES(AK493),"")</f>
        <is>
          <t/>
        </is>
      </c>
      <c r="AM493" s="8" t="inlineStr">
        <f aca="false">IF(A493&lt;&gt;"",SQRT(SUMSQ(J493:L493)),"")</f>
        <is>
          <t/>
        </is>
      </c>
      <c r="AN493" s="8" t="inlineStr">
        <f aca="false">IF(A493&lt;&gt;"",IF(AM493&lt;&gt;0,ACOS(L493/AM493),0),"")</f>
        <is>
          <t/>
        </is>
      </c>
      <c r="AO493" s="8" t="inlineStr">
        <f aca="false">IF(A493&lt;&gt;"",DEGREES(AN493),"")</f>
        <is>
          <t/>
        </is>
      </c>
      <c r="AP493" s="8" t="inlineStr">
        <f aca="false">IF(A493&lt;&gt;"",IF(OR(J493&lt;&gt;0,K493&lt;&gt;0),ATAN2(J493,K493),0),"")</f>
        <is>
          <t/>
        </is>
      </c>
      <c r="AQ493" s="8" t="inlineStr">
        <f aca="false">IF(A493&lt;&gt;"",DEGREES(AP493),"")</f>
        <is>
          <t/>
        </is>
      </c>
      <c r="AR493" s="8" t="inlineStr">
        <f aca="false">IF(A493&lt;&gt;"",SQRT(SUMSQ(M493:O493)),"")</f>
        <is>
          <t/>
        </is>
      </c>
      <c r="AS493" s="8" t="inlineStr">
        <f aca="false">IF(A493&lt;&gt;"",IF(AR493&lt;&gt;0,ACOS(O493/AR493),0),"")</f>
        <is>
          <t/>
        </is>
      </c>
      <c r="AT493" s="8" t="inlineStr">
        <f aca="false">IF(A493&lt;&gt;"",DEGREES(AS493),"")</f>
        <is>
          <t/>
        </is>
      </c>
      <c r="AU493" s="8" t="inlineStr">
        <f aca="false">IF(A493&lt;&gt;"",IF(OR(M493&lt;&gt;0,N493&lt;&gt;0),ATAN2(M493,N493),0),"")</f>
        <is>
          <t/>
        </is>
      </c>
      <c r="AV493" s="8" t="inlineStr">
        <f aca="false">IF(A493&lt;&gt;"",DEGREES(AU493),"")</f>
        <is>
          <t/>
        </is>
      </c>
      <c r="AW493" s="8" t="inlineStr">
        <f aca="false">IF(A493&lt;&gt;"",SQRT(SUMSQ(P493:R493)),"")</f>
        <is>
          <t/>
        </is>
      </c>
      <c r="AX493" s="8" t="inlineStr">
        <f aca="false">IF(A493&lt;&gt;"",IF(AW493&lt;&gt;0,ACOS(R493/AW493),0),"")</f>
        <is>
          <t/>
        </is>
      </c>
      <c r="AY493" s="8" t="inlineStr">
        <f aca="false">IF(A493&lt;&gt;"",DEGREES(AX493),"")</f>
        <is>
          <t/>
        </is>
      </c>
      <c r="AZ493" s="8" t="inlineStr">
        <f aca="false">IF(A493&lt;&gt;"",IF(OR(P493&lt;&gt;0,Q493&lt;&gt;0),ATAN2(P493,Q493),0),"")</f>
        <is>
          <t/>
        </is>
      </c>
      <c r="BA493" s="8" t="inlineStr">
        <f aca="false">IF(A493&lt;&gt;"",DEGREES(AZ493),"")</f>
        <is>
          <t/>
        </is>
      </c>
      <c r="BB493" s="8" t="inlineStr">
        <f aca="false">IF(A493&lt;&gt;"",SQRT(SUMSQ(S493:U493)),"")</f>
        <is>
          <t/>
        </is>
      </c>
      <c r="BC493" s="8" t="inlineStr">
        <f aca="false">IF(A493&lt;&gt;"",IF(BB493&lt;&gt;0,ACOS(U493/BB493),0),"")</f>
        <is>
          <t/>
        </is>
      </c>
      <c r="BD493" s="8" t="inlineStr">
        <f aca="false">IF(A493&lt;&gt;"",DEGREES(BC493),"")</f>
        <is>
          <t/>
        </is>
      </c>
      <c r="BE493" s="8" t="inlineStr">
        <f aca="false">IF(A493&lt;&gt;"",IF(OR(S493&lt;&gt;0,T493&lt;&gt;0),ATAN2(S493,T493),0),"")</f>
        <is>
          <t/>
        </is>
      </c>
      <c r="BF493" s="8" t="inlineStr">
        <f aca="false">IF(A493&lt;&gt;"",DEGREES(BE493),"")</f>
        <is>
          <t/>
        </is>
      </c>
      <c r="BG493" s="8" t="inlineStr">
        <f aca="false">IF(A493&lt;&gt;"",SQRT(SUMSQ(V493:X493)),"")</f>
        <is>
          <t/>
        </is>
      </c>
      <c r="BH493" s="8" t="inlineStr">
        <f aca="false">IF(A493&lt;&gt;"",IF(BG493&lt;&gt;0,ACOS(X493/BG493),0),"")</f>
        <is>
          <t/>
        </is>
      </c>
      <c r="BI493" s="8" t="inlineStr">
        <f aca="false">IF(A493&lt;&gt;"",DEGREES(BH493),"")</f>
        <is>
          <t/>
        </is>
      </c>
      <c r="BJ493" s="8" t="inlineStr">
        <f aca="false">IF(A493&lt;&gt;"",IF(OR(V493&lt;&gt;0,W493&lt;&gt;0),ATAN2(V493,W493),0),"")</f>
        <is>
          <t/>
        </is>
      </c>
      <c r="BK493" s="8" t="inlineStr">
        <f aca="false">IF(A493&lt;&gt;"",DEGREES(BJ493),"")</f>
        <is>
          <t/>
        </is>
      </c>
      <c r="BL493" s="8" t="inlineStr">
        <f aca="false">IF(A493&lt;&gt;"",SQRT(SUMSQ(Y493:AA493)),"")</f>
        <is>
          <t/>
        </is>
      </c>
      <c r="BM493" s="8" t="inlineStr">
        <f aca="false">IF(A493&lt;&gt;"",IF(BL493&lt;&gt;0,ACOS(AA493/BL493),0),"")</f>
        <is>
          <t/>
        </is>
      </c>
      <c r="BN493" s="8" t="inlineStr">
        <f aca="false">IF(A493&lt;&gt;"",DEGREES(BM493),"")</f>
        <is>
          <t/>
        </is>
      </c>
      <c r="BO493" s="8" t="inlineStr">
        <f aca="false">IF(A493&lt;&gt;"",IF(OR(Y493&lt;&gt;0,Z493&lt;&gt;0),ATAN2(Y493,Z493),0),"")</f>
        <is>
          <t/>
        </is>
      </c>
      <c r="BP493" s="8" t="inlineStr">
        <f aca="false">IF(A493&lt;&gt;"",DEGREES(BO493),"")</f>
        <is>
          <t/>
        </is>
      </c>
      <c r="BQ493" s="8" t="inlineStr">
        <f aca="false">IF(A493&lt;&gt;"",SQRT(SUMSQ(AB493:AD493)),"")</f>
        <is>
          <t/>
        </is>
      </c>
      <c r="BR493" s="8" t="inlineStr">
        <f aca="false">IF(A493&lt;&gt;"",IF(BQ493&lt;&gt;0,ACOS(AD493/BQ493),0),"")</f>
        <is>
          <t/>
        </is>
      </c>
      <c r="BS493" s="8" t="inlineStr">
        <f aca="false">IF(A493&lt;&gt;"",DEGREES(BR493),"")</f>
        <is>
          <t/>
        </is>
      </c>
      <c r="BT493" s="8" t="inlineStr">
        <f aca="false">IF(A493&lt;&gt;"",IF(OR(AB493&lt;&gt;0,AC493&lt;&gt;0),ATAN2(AB493,AC493),0),"")</f>
        <is>
          <t/>
        </is>
      </c>
      <c r="BU493" s="8" t="inlineStr">
        <f aca="false">IF(A493&lt;&gt;"",DEGREES(BT493),"")</f>
        <is>
          <t/>
        </is>
      </c>
      <c r="BV493" s="8" t="inlineStr">
        <f aca="false">IF(A493&lt;&gt;"",SQRT(SUMSQ(AE493:AG493)),"")</f>
        <is>
          <t/>
        </is>
      </c>
      <c r="BW493" s="8" t="inlineStr">
        <f aca="false">IF(A493&lt;&gt;"",IF(BV493&lt;&gt;0,ACOS(AG493/BV493),0),"")</f>
        <is>
          <t/>
        </is>
      </c>
      <c r="BX493" s="8" t="inlineStr">
        <f aca="false">IF(A493&lt;&gt;"",DEGREES(BW493),"")</f>
        <is>
          <t/>
        </is>
      </c>
      <c r="BY493" s="8" t="inlineStr">
        <f aca="false">IF(A493&lt;&gt;"",IF(OR(AF493&lt;&gt;0,AG493&lt;&gt;0),ATAN2(AF493,AG493),0),"")</f>
        <is>
          <t/>
        </is>
      </c>
      <c r="BZ493" s="8" t="inlineStr">
        <f aca="false">IF(A493&lt;&gt;"",DEGREES(BY493),"")</f>
        <is>
          <t/>
        </is>
      </c>
      <c r="CA493" s="0" t="inlineStr">
        <f aca="false">IF(A493&lt;&gt;"",IF(AND(AI493&lt;Parameters!$B$11,AI493&gt;Parameters!$B$12,AN493&lt;Parameters!$B$11,AN493&gt;Parameters!$B$12,AS493&lt;Parameters!$B$11,AS493&gt;Parameters!$B$12,AX493&lt;Parameters!$B$11,AX493&gt;Parameters!$B$12,BC493&lt;Parameters!$B$11,BC493&gt;Parameters!$B$12,BM493&lt;Parameters!$B$11,BM493&gt;Parameters!$B$12,BR493&lt;Parameters!$B$11,BR493&gt;Parameters!$B$12,BW493&lt;Parameters!$B$11,BW493&gt;Parameters!$B$12),1,0),"")</f>
        <is>
          <t/>
        </is>
      </c>
      <c r="CB493" s="0" t="inlineStr">
        <f aca="false">IF(A493&lt;&gt;"",IF(OR(AI493&lt;Parameters!$B$12,AI493&gt;Parameters!$B$11),0,1),"")</f>
        <is>
          <t/>
        </is>
      </c>
      <c r="CC493" s="0" t="inlineStr">
        <f aca="false">IF(A493&lt;&gt;"",IF(OR(AN493&lt;Parameters!$B$12,AN493&gt;Parameters!$B$11),0,1),"")</f>
        <is>
          <t/>
        </is>
      </c>
      <c r="CD493" s="0" t="inlineStr">
        <f aca="false">IF(A493&lt;&gt;"",IF(OR(AS493&lt;Parameters!$B$12,AS493&gt;Parameters!$B$11),0,1),"")</f>
        <is>
          <t/>
        </is>
      </c>
      <c r="CE493" s="0" t="inlineStr">
        <f aca="false">IF(A493&lt;&gt;"",IF(OR(AX493&lt;Parameters!$B$12,AX493&gt;Parameters!$B$11),0,1),"")</f>
        <is>
          <t/>
        </is>
      </c>
      <c r="CF493" s="0" t="inlineStr">
        <f aca="false">IF(A493&lt;&gt;"",IF(OR(BC493&lt;Parameters!$B$12,BC493&gt;Parameters!$B$11),0,1),"")</f>
        <is>
          <t/>
        </is>
      </c>
      <c r="CG493" s="0" t="inlineStr">
        <f aca="false">IF(A493&lt;&gt;"",IF(OR(BH493&lt;Parameters!$B$12,BH493&gt;Parameters!$B$11),0,1),"")</f>
        <is>
          <t/>
        </is>
      </c>
      <c r="CH493" s="0" t="inlineStr">
        <f aca="false">IF(A493&lt;&gt;"",IF(OR(BM493&lt;Parameters!$B$12,BM493&gt;Parameters!$B$11),0,1),"")</f>
        <is>
          <t/>
        </is>
      </c>
      <c r="CI493" s="0" t="inlineStr">
        <f aca="false">IF(A493&lt;&gt;"",IF(OR(BR493&lt;Parameters!$B$12,BR493&gt;Parameters!$B$11),0,1),"")</f>
        <is>
          <t/>
        </is>
      </c>
      <c r="CJ493" s="0" t="inlineStr">
        <f aca="false">IF(A493&lt;&gt;"",IF(OR(BW493&lt;Parameters!$B$12,BW493&gt;Parameters!$B$11),0,1),"")</f>
        <is>
          <t/>
        </is>
      </c>
      <c r="CK493" s="26" t="inlineStr">
        <f aca="false">IF(A493&lt;&gt;"",SUM(CB493:CJ493)/9,"")</f>
        <is>
          <t/>
        </is>
      </c>
      <c r="CL493" s="0" t="inlineStr">
        <f aca="false">IF(A493&lt;&gt;"",CK493*9,"")</f>
        <is>
          <t/>
        </is>
      </c>
      <c r="CM493" s="8" t="inlineStr">
        <f aca="false">IF(A493&lt;&gt;"",TEXT(B493,CM$2)&amp;" "&amp;TEXT(A493,CM$2),"")</f>
        <is>
          <t/>
        </is>
      </c>
    </row>
    <row r="494" customFormat="false" ht="15" hidden="false" customHeight="false" outlineLevel="0" collapsed="false">
      <c r="A494" s="0" t="inlineStr">
        <f aca="false">IF(OR(B493&lt;Parameters!$K$12,A493&lt;Parameters!$K$12),IF(A493&lt;Parameters!$K$12,A493+1,0),"")</f>
        <is>
          <t/>
        </is>
      </c>
      <c r="B494" s="0" t="inlineStr">
        <f aca="false">IF(A494&lt;&gt;"",IF(A494=0,B493+1,B493),"")</f>
        <is>
          <t/>
        </is>
      </c>
      <c r="C494" s="24" t="inlineStr">
        <f aca="false">IF(A494&lt;&gt;"",-_phi*(A494+0.5),"")</f>
        <is>
          <t/>
        </is>
      </c>
      <c r="D494" s="8" t="inlineStr">
        <f aca="false">IF(A494&lt;&gt;"",DEGREES(C494),"")</f>
        <is>
          <t/>
        </is>
      </c>
      <c r="E494" s="24" t="inlineStr">
        <f aca="false">IF(A494&lt;&gt;"",_phi*(B494+0.5),"")</f>
        <is>
          <t/>
        </is>
      </c>
      <c r="F494" s="8" t="inlineStr">
        <f aca="false">IF(A494&lt;&gt;"",DEGREES(E494),"")</f>
        <is>
          <t/>
        </is>
      </c>
      <c r="G494" s="8" t="inlineStr">
        <f aca="false">IF(A494&lt;&gt;"",LOOKUP(A494,h!$A$3:$A$30,h!$D$3:$D$30),"")</f>
        <is>
          <t/>
        </is>
      </c>
      <c r="H494" s="8" t="inlineStr">
        <f aca="false">IF(A494&lt;&gt;"",LOOKUP(B494,h!$A$3:$A$30,h!$D$3:$D$30),"")</f>
        <is>
          <t/>
        </is>
      </c>
      <c r="I494" s="8" t="inlineStr">
        <f aca="false">IF(A494&lt;&gt;"",_zif,"")</f>
        <is>
          <t/>
        </is>
      </c>
      <c r="J494" s="8" t="inlineStr">
        <f aca="false">IF(A494&lt;&gt;"",$G494+'v1 Frame'!D$3*COS($C494)+'v1 Frame'!E$3*SIN($C494)*SIN($E494)+'v1 Frame'!F$3*SIN($C494)*COS($E494),"")</f>
        <is>
          <t/>
        </is>
      </c>
      <c r="K494" s="8" t="inlineStr">
        <f aca="false">IF(A494&lt;&gt;"",$H494+'v1 Frame'!E$3*COS($E494)-'v1 Frame'!F$3*SIN($E494),"")</f>
        <is>
          <t/>
        </is>
      </c>
      <c r="L494" s="8" t="inlineStr">
        <f aca="false">IF(A494&lt;&gt;"",$I494-'v1 Frame'!D$3*SIN($C494)+'v1 Frame'!E$3*COS($C494)*SIN($E494)+'v1 Frame'!F$3*COS($C494)*COS($E494),"")</f>
        <is>
          <t/>
        </is>
      </c>
      <c r="M494" s="8" t="inlineStr">
        <f aca="false">IF(A494&lt;&gt;"",$G494+'v1 Frame'!G$3*COS($C494)+'v1 Frame'!H$3*SIN($C494)*SIN($E494)+'v1 Frame'!I$3*SIN($C494)*COS($E494),"")</f>
        <is>
          <t/>
        </is>
      </c>
      <c r="N494" s="8" t="inlineStr">
        <f aca="false">IF(A494&lt;&gt;"",$H494+'v1 Frame'!H$3*COS($E494)-'v1 Frame'!I$3*SIN($E494),"")</f>
        <is>
          <t/>
        </is>
      </c>
      <c r="O494" s="8" t="inlineStr">
        <f aca="false">IF(A494&lt;&gt;"",$I494-'v1 Frame'!G$3*SIN($C494)+'v1 Frame'!H$3*COS($C494)*SIN($E494)+'v1 Frame'!I$3*COS($C494)*COS($E494),"")</f>
        <is>
          <t/>
        </is>
      </c>
      <c r="P494" s="8" t="inlineStr">
        <f aca="false">IF(A494&lt;&gt;"",$G494+'v1 Frame'!J$3*COS($C494)+'v1 Frame'!K$3*SIN($C494)*SIN($E494)+'v1 Frame'!L$3*SIN($C494)*COS($E494),"")</f>
        <is>
          <t/>
        </is>
      </c>
      <c r="Q494" s="8" t="inlineStr">
        <f aca="false">IF(A494&lt;&gt;"",$H494+'v1 Frame'!K$3*COS($E494)-'v1 Frame'!L$3*SIN($E494),"")</f>
        <is>
          <t/>
        </is>
      </c>
      <c r="R494" s="8" t="inlineStr">
        <f aca="false">IF(A494&lt;&gt;"",$I494-'v1 Frame'!J$3*SIN($C494)+'v1 Frame'!K$3*COS($C494)*SIN($E494)+'v1 Frame'!L$3*COS($C494)*COS($E494),"")</f>
        <is>
          <t/>
        </is>
      </c>
      <c r="S494" s="8" t="inlineStr">
        <f aca="false">IF(A494&lt;&gt;"",$G494+'v1 Frame'!M$3*COS($C494)+'v1 Frame'!N$3*SIN($C494)*SIN($E494)+'v1 Frame'!O$3*SIN($C494)*COS($E494),"")</f>
        <is>
          <t/>
        </is>
      </c>
      <c r="T494" s="8" t="inlineStr">
        <f aca="false">IF(A494&lt;&gt;"",$H494+'v1 Frame'!N$3*COS($E494)-'v1 Frame'!O$3*SIN($E494),"")</f>
        <is>
          <t/>
        </is>
      </c>
      <c r="U494" s="8" t="inlineStr">
        <f aca="false">IF(A494&lt;&gt;"",$I494-'v1 Frame'!M$3*SIN($C494)+'v1 Frame'!N$3*COS($C494)*SIN($E494)+'v1 Frame'!O$3*COS($C494)*COS($E494),"")</f>
        <is>
          <t/>
        </is>
      </c>
      <c r="V494" s="8" t="inlineStr">
        <f aca="false">IF(A494&lt;&gt;"",$G494+'v1 Frame'!P$3*COS($C494)+'v1 Frame'!Q$3*SIN($C494)*SIN($E494)+'v1 Frame'!R$3*SIN($C494)*COS($E494),"")</f>
        <is>
          <t/>
        </is>
      </c>
      <c r="W494" s="8" t="inlineStr">
        <f aca="false">IF(A494&lt;&gt;"",$H494+'v1 Frame'!Q$3*COS($E494)-'v1 Frame'!R$3*SIN($E494),"")</f>
        <is>
          <t/>
        </is>
      </c>
      <c r="X494" s="8" t="inlineStr">
        <f aca="false">IF(A494&lt;&gt;"",$I494-'v1 Frame'!P$3*SIN($C494)+'v1 Frame'!Q$3*COS($C494)*SIN($E494)+'v1 Frame'!R$3*COS($C494)*COS($E494),"")</f>
        <is>
          <t/>
        </is>
      </c>
      <c r="Y494" s="8" t="inlineStr">
        <f aca="false">IF(A494&lt;&gt;"",$G494+'v1 Frame'!S$3*COS($C494)+'v1 Frame'!T$3*SIN($C494)*SIN($E494)+'v1 Frame'!U$3*SIN($C494)*COS($E494),"")</f>
        <is>
          <t/>
        </is>
      </c>
      <c r="Z494" s="8" t="inlineStr">
        <f aca="false">IF(A494&lt;&gt;"",$H494+'v1 Frame'!T$3*COS($E494)-'v1 Frame'!U$3*SIN($E494),"")</f>
        <is>
          <t/>
        </is>
      </c>
      <c r="AA494" s="8" t="inlineStr">
        <f aca="false">IF(A494&lt;&gt;"",$I494-'v1 Frame'!S$3*SIN($C494)+'v1 Frame'!T$3*COS($C494)*SIN($E494)+'v1 Frame'!U$3*COS($C494)*COS($E494),"")</f>
        <is>
          <t/>
        </is>
      </c>
      <c r="AB494" s="8" t="inlineStr">
        <f aca="false">IF(A494&lt;&gt;"",$G494+'v1 Frame'!V$3*COS($C494)+'v1 Frame'!W$3*SIN($C494)*SIN($E494)+'v1 Frame'!X$3*SIN($C494)*COS($E494),"")</f>
        <is>
          <t/>
        </is>
      </c>
      <c r="AC494" s="8" t="inlineStr">
        <f aca="false">IF(A494&lt;&gt;"",$H494+'v1 Frame'!W$3*COS($E494)-'v1 Frame'!X$3*SIN($E494),"")</f>
        <is>
          <t/>
        </is>
      </c>
      <c r="AD494" s="8" t="inlineStr">
        <f aca="false">IF(A494&lt;&gt;"",$I494-'v1 Frame'!V$3*SIN($C494)+'v1 Frame'!W$3*COS($C494)*SIN($E494)+'v1 Frame'!X$3*COS($C494)*COS($E494),"")</f>
        <is>
          <t/>
        </is>
      </c>
      <c r="AE494" s="25" t="inlineStr">
        <f aca="false">IF(A494&lt;&gt;"",$G494+'v1 Frame'!Y$3*COS($C494)+'v1 Frame'!Z$3*SIN($C494)*SIN($E494)+'v1 Frame'!AA$3*SIN($C494)*COS($E494),"")</f>
        <is>
          <t/>
        </is>
      </c>
      <c r="AF494" s="25" t="inlineStr">
        <f aca="false">IF(A494&lt;&gt;"",$H494+'v1 Frame'!Z$3*COS($E494)-'v1 Frame'!AA$3*SIN($E494),"")</f>
        <is>
          <t/>
        </is>
      </c>
      <c r="AG494" s="25" t="inlineStr">
        <f aca="false">IF(A494&lt;&gt;"",$I494-'v1 Frame'!Y$3*SIN($C494)+'v1 Frame'!Z$3*COS($C494)*SIN($E494)+'v1 Frame'!AA$3*COS($C494)*COS($E494),"")</f>
        <is>
          <t/>
        </is>
      </c>
      <c r="AH494" s="8" t="inlineStr">
        <f aca="false">IF(A494&lt;&gt;"",SQRT(SUMSQ(G494:I494)),"")</f>
        <is>
          <t/>
        </is>
      </c>
      <c r="AI494" s="8" t="inlineStr">
        <f aca="false">IF(A494&lt;&gt;"",IF(AH494&lt;&gt;0,ACOS(I494/AH494),0),"")</f>
        <is>
          <t/>
        </is>
      </c>
      <c r="AJ494" s="8" t="inlineStr">
        <f aca="false">IF(A494&lt;&gt;"",DEGREES(AI494),"")</f>
        <is>
          <t/>
        </is>
      </c>
      <c r="AK494" s="8" t="inlineStr">
        <f aca="false">IF(A494&lt;&gt;"",IF(OR(G494&lt;&gt;0,H494&lt;&gt;0),ATAN2(G494,H494),0),"")</f>
        <is>
          <t/>
        </is>
      </c>
      <c r="AL494" s="8" t="inlineStr">
        <f aca="false">IF(A494&lt;&gt;"",DEGREES(AK494),"")</f>
        <is>
          <t/>
        </is>
      </c>
      <c r="AM494" s="8" t="inlineStr">
        <f aca="false">IF(A494&lt;&gt;"",SQRT(SUMSQ(J494:L494)),"")</f>
        <is>
          <t/>
        </is>
      </c>
      <c r="AN494" s="8" t="inlineStr">
        <f aca="false">IF(A494&lt;&gt;"",IF(AM494&lt;&gt;0,ACOS(L494/AM494),0),"")</f>
        <is>
          <t/>
        </is>
      </c>
      <c r="AO494" s="8" t="inlineStr">
        <f aca="false">IF(A494&lt;&gt;"",DEGREES(AN494),"")</f>
        <is>
          <t/>
        </is>
      </c>
      <c r="AP494" s="8" t="inlineStr">
        <f aca="false">IF(A494&lt;&gt;"",IF(OR(J494&lt;&gt;0,K494&lt;&gt;0),ATAN2(J494,K494),0),"")</f>
        <is>
          <t/>
        </is>
      </c>
      <c r="AQ494" s="8" t="inlineStr">
        <f aca="false">IF(A494&lt;&gt;"",DEGREES(AP494),"")</f>
        <is>
          <t/>
        </is>
      </c>
      <c r="AR494" s="8" t="inlineStr">
        <f aca="false">IF(A494&lt;&gt;"",SQRT(SUMSQ(M494:O494)),"")</f>
        <is>
          <t/>
        </is>
      </c>
      <c r="AS494" s="8" t="inlineStr">
        <f aca="false">IF(A494&lt;&gt;"",IF(AR494&lt;&gt;0,ACOS(O494/AR494),0),"")</f>
        <is>
          <t/>
        </is>
      </c>
      <c r="AT494" s="8" t="inlineStr">
        <f aca="false">IF(A494&lt;&gt;"",DEGREES(AS494),"")</f>
        <is>
          <t/>
        </is>
      </c>
      <c r="AU494" s="8" t="inlineStr">
        <f aca="false">IF(A494&lt;&gt;"",IF(OR(M494&lt;&gt;0,N494&lt;&gt;0),ATAN2(M494,N494),0),"")</f>
        <is>
          <t/>
        </is>
      </c>
      <c r="AV494" s="8" t="inlineStr">
        <f aca="false">IF(A494&lt;&gt;"",DEGREES(AU494),"")</f>
        <is>
          <t/>
        </is>
      </c>
      <c r="AW494" s="8" t="inlineStr">
        <f aca="false">IF(A494&lt;&gt;"",SQRT(SUMSQ(P494:R494)),"")</f>
        <is>
          <t/>
        </is>
      </c>
      <c r="AX494" s="8" t="inlineStr">
        <f aca="false">IF(A494&lt;&gt;"",IF(AW494&lt;&gt;0,ACOS(R494/AW494),0),"")</f>
        <is>
          <t/>
        </is>
      </c>
      <c r="AY494" s="8" t="inlineStr">
        <f aca="false">IF(A494&lt;&gt;"",DEGREES(AX494),"")</f>
        <is>
          <t/>
        </is>
      </c>
      <c r="AZ494" s="8" t="inlineStr">
        <f aca="false">IF(A494&lt;&gt;"",IF(OR(P494&lt;&gt;0,Q494&lt;&gt;0),ATAN2(P494,Q494),0),"")</f>
        <is>
          <t/>
        </is>
      </c>
      <c r="BA494" s="8" t="inlineStr">
        <f aca="false">IF(A494&lt;&gt;"",DEGREES(AZ494),"")</f>
        <is>
          <t/>
        </is>
      </c>
      <c r="BB494" s="8" t="inlineStr">
        <f aca="false">IF(A494&lt;&gt;"",SQRT(SUMSQ(S494:U494)),"")</f>
        <is>
          <t/>
        </is>
      </c>
      <c r="BC494" s="8" t="inlineStr">
        <f aca="false">IF(A494&lt;&gt;"",IF(BB494&lt;&gt;0,ACOS(U494/BB494),0),"")</f>
        <is>
          <t/>
        </is>
      </c>
      <c r="BD494" s="8" t="inlineStr">
        <f aca="false">IF(A494&lt;&gt;"",DEGREES(BC494),"")</f>
        <is>
          <t/>
        </is>
      </c>
      <c r="BE494" s="8" t="inlineStr">
        <f aca="false">IF(A494&lt;&gt;"",IF(OR(S494&lt;&gt;0,T494&lt;&gt;0),ATAN2(S494,T494),0),"")</f>
        <is>
          <t/>
        </is>
      </c>
      <c r="BF494" s="8" t="inlineStr">
        <f aca="false">IF(A494&lt;&gt;"",DEGREES(BE494),"")</f>
        <is>
          <t/>
        </is>
      </c>
      <c r="BG494" s="8" t="inlineStr">
        <f aca="false">IF(A494&lt;&gt;"",SQRT(SUMSQ(V494:X494)),"")</f>
        <is>
          <t/>
        </is>
      </c>
      <c r="BH494" s="8" t="inlineStr">
        <f aca="false">IF(A494&lt;&gt;"",IF(BG494&lt;&gt;0,ACOS(X494/BG494),0),"")</f>
        <is>
          <t/>
        </is>
      </c>
      <c r="BI494" s="8" t="inlineStr">
        <f aca="false">IF(A494&lt;&gt;"",DEGREES(BH494),"")</f>
        <is>
          <t/>
        </is>
      </c>
      <c r="BJ494" s="8" t="inlineStr">
        <f aca="false">IF(A494&lt;&gt;"",IF(OR(V494&lt;&gt;0,W494&lt;&gt;0),ATAN2(V494,W494),0),"")</f>
        <is>
          <t/>
        </is>
      </c>
      <c r="BK494" s="8" t="inlineStr">
        <f aca="false">IF(A494&lt;&gt;"",DEGREES(BJ494),"")</f>
        <is>
          <t/>
        </is>
      </c>
      <c r="BL494" s="8" t="inlineStr">
        <f aca="false">IF(A494&lt;&gt;"",SQRT(SUMSQ(Y494:AA494)),"")</f>
        <is>
          <t/>
        </is>
      </c>
      <c r="BM494" s="8" t="inlineStr">
        <f aca="false">IF(A494&lt;&gt;"",IF(BL494&lt;&gt;0,ACOS(AA494/BL494),0),"")</f>
        <is>
          <t/>
        </is>
      </c>
      <c r="BN494" s="8" t="inlineStr">
        <f aca="false">IF(A494&lt;&gt;"",DEGREES(BM494),"")</f>
        <is>
          <t/>
        </is>
      </c>
      <c r="BO494" s="8" t="inlineStr">
        <f aca="false">IF(A494&lt;&gt;"",IF(OR(Y494&lt;&gt;0,Z494&lt;&gt;0),ATAN2(Y494,Z494),0),"")</f>
        <is>
          <t/>
        </is>
      </c>
      <c r="BP494" s="8" t="inlineStr">
        <f aca="false">IF(A494&lt;&gt;"",DEGREES(BO494),"")</f>
        <is>
          <t/>
        </is>
      </c>
      <c r="BQ494" s="8" t="inlineStr">
        <f aca="false">IF(A494&lt;&gt;"",SQRT(SUMSQ(AB494:AD494)),"")</f>
        <is>
          <t/>
        </is>
      </c>
      <c r="BR494" s="8" t="inlineStr">
        <f aca="false">IF(A494&lt;&gt;"",IF(BQ494&lt;&gt;0,ACOS(AD494/BQ494),0),"")</f>
        <is>
          <t/>
        </is>
      </c>
      <c r="BS494" s="8" t="inlineStr">
        <f aca="false">IF(A494&lt;&gt;"",DEGREES(BR494),"")</f>
        <is>
          <t/>
        </is>
      </c>
      <c r="BT494" s="8" t="inlineStr">
        <f aca="false">IF(A494&lt;&gt;"",IF(OR(AB494&lt;&gt;0,AC494&lt;&gt;0),ATAN2(AB494,AC494),0),"")</f>
        <is>
          <t/>
        </is>
      </c>
      <c r="BU494" s="8" t="inlineStr">
        <f aca="false">IF(A494&lt;&gt;"",DEGREES(BT494),"")</f>
        <is>
          <t/>
        </is>
      </c>
      <c r="BV494" s="8" t="inlineStr">
        <f aca="false">IF(A494&lt;&gt;"",SQRT(SUMSQ(AE494:AG494)),"")</f>
        <is>
          <t/>
        </is>
      </c>
      <c r="BW494" s="8" t="inlineStr">
        <f aca="false">IF(A494&lt;&gt;"",IF(BV494&lt;&gt;0,ACOS(AG494/BV494),0),"")</f>
        <is>
          <t/>
        </is>
      </c>
      <c r="BX494" s="8" t="inlineStr">
        <f aca="false">IF(A494&lt;&gt;"",DEGREES(BW494),"")</f>
        <is>
          <t/>
        </is>
      </c>
      <c r="BY494" s="8" t="inlineStr">
        <f aca="false">IF(A494&lt;&gt;"",IF(OR(AF494&lt;&gt;0,AG494&lt;&gt;0),ATAN2(AF494,AG494),0),"")</f>
        <is>
          <t/>
        </is>
      </c>
      <c r="BZ494" s="8" t="inlineStr">
        <f aca="false">IF(A494&lt;&gt;"",DEGREES(BY494),"")</f>
        <is>
          <t/>
        </is>
      </c>
      <c r="CA494" s="0" t="inlineStr">
        <f aca="false">IF(A494&lt;&gt;"",IF(AND(AI494&lt;Parameters!$B$11,AI494&gt;Parameters!$B$12,AN494&lt;Parameters!$B$11,AN494&gt;Parameters!$B$12,AS494&lt;Parameters!$B$11,AS494&gt;Parameters!$B$12,AX494&lt;Parameters!$B$11,AX494&gt;Parameters!$B$12,BC494&lt;Parameters!$B$11,BC494&gt;Parameters!$B$12,BM494&lt;Parameters!$B$11,BM494&gt;Parameters!$B$12,BR494&lt;Parameters!$B$11,BR494&gt;Parameters!$B$12,BW494&lt;Parameters!$B$11,BW494&gt;Parameters!$B$12),1,0),"")</f>
        <is>
          <t/>
        </is>
      </c>
      <c r="CB494" s="0" t="inlineStr">
        <f aca="false">IF(A494&lt;&gt;"",IF(OR(AI494&lt;Parameters!$B$12,AI494&gt;Parameters!$B$11),0,1),"")</f>
        <is>
          <t/>
        </is>
      </c>
      <c r="CC494" s="0" t="inlineStr">
        <f aca="false">IF(A494&lt;&gt;"",IF(OR(AN494&lt;Parameters!$B$12,AN494&gt;Parameters!$B$11),0,1),"")</f>
        <is>
          <t/>
        </is>
      </c>
      <c r="CD494" s="0" t="inlineStr">
        <f aca="false">IF(A494&lt;&gt;"",IF(OR(AS494&lt;Parameters!$B$12,AS494&gt;Parameters!$B$11),0,1),"")</f>
        <is>
          <t/>
        </is>
      </c>
      <c r="CE494" s="0" t="inlineStr">
        <f aca="false">IF(A494&lt;&gt;"",IF(OR(AX494&lt;Parameters!$B$12,AX494&gt;Parameters!$B$11),0,1),"")</f>
        <is>
          <t/>
        </is>
      </c>
      <c r="CF494" s="0" t="inlineStr">
        <f aca="false">IF(A494&lt;&gt;"",IF(OR(BC494&lt;Parameters!$B$12,BC494&gt;Parameters!$B$11),0,1),"")</f>
        <is>
          <t/>
        </is>
      </c>
      <c r="CG494" s="0" t="inlineStr">
        <f aca="false">IF(A494&lt;&gt;"",IF(OR(BH494&lt;Parameters!$B$12,BH494&gt;Parameters!$B$11),0,1),"")</f>
        <is>
          <t/>
        </is>
      </c>
      <c r="CH494" s="0" t="inlineStr">
        <f aca="false">IF(A494&lt;&gt;"",IF(OR(BM494&lt;Parameters!$B$12,BM494&gt;Parameters!$B$11),0,1),"")</f>
        <is>
          <t/>
        </is>
      </c>
      <c r="CI494" s="0" t="inlineStr">
        <f aca="false">IF(A494&lt;&gt;"",IF(OR(BR494&lt;Parameters!$B$12,BR494&gt;Parameters!$B$11),0,1),"")</f>
        <is>
          <t/>
        </is>
      </c>
      <c r="CJ494" s="0" t="inlineStr">
        <f aca="false">IF(A494&lt;&gt;"",IF(OR(BW494&lt;Parameters!$B$12,BW494&gt;Parameters!$B$11),0,1),"")</f>
        <is>
          <t/>
        </is>
      </c>
      <c r="CK494" s="26" t="inlineStr">
        <f aca="false">IF(A494&lt;&gt;"",SUM(CB494:CJ494)/9,"")</f>
        <is>
          <t/>
        </is>
      </c>
      <c r="CL494" s="0" t="inlineStr">
        <f aca="false">IF(A494&lt;&gt;"",CK494*9,"")</f>
        <is>
          <t/>
        </is>
      </c>
      <c r="CM494" s="8" t="inlineStr">
        <f aca="false">IF(A494&lt;&gt;"",TEXT(B494,CM$2)&amp;" "&amp;TEXT(A494,CM$2),"")</f>
        <is>
          <t/>
        </is>
      </c>
    </row>
    <row r="495" customFormat="false" ht="15" hidden="false" customHeight="false" outlineLevel="0" collapsed="false">
      <c r="A495" s="0" t="inlineStr">
        <f aca="false">IF(OR(B494&lt;Parameters!$K$12,A494&lt;Parameters!$K$12),IF(A494&lt;Parameters!$K$12,A494+1,0),"")</f>
        <is>
          <t/>
        </is>
      </c>
      <c r="B495" s="0" t="inlineStr">
        <f aca="false">IF(A495&lt;&gt;"",IF(A495=0,B494+1,B494),"")</f>
        <is>
          <t/>
        </is>
      </c>
      <c r="C495" s="24" t="inlineStr">
        <f aca="false">IF(A495&lt;&gt;"",-_phi*(A495+0.5),"")</f>
        <is>
          <t/>
        </is>
      </c>
      <c r="D495" s="8" t="inlineStr">
        <f aca="false">IF(A495&lt;&gt;"",DEGREES(C495),"")</f>
        <is>
          <t/>
        </is>
      </c>
      <c r="E495" s="24" t="inlineStr">
        <f aca="false">IF(A495&lt;&gt;"",_phi*(B495+0.5),"")</f>
        <is>
          <t/>
        </is>
      </c>
      <c r="F495" s="8" t="inlineStr">
        <f aca="false">IF(A495&lt;&gt;"",DEGREES(E495),"")</f>
        <is>
          <t/>
        </is>
      </c>
      <c r="G495" s="8" t="inlineStr">
        <f aca="false">IF(A495&lt;&gt;"",LOOKUP(A495,h!$A$3:$A$30,h!$D$3:$D$30),"")</f>
        <is>
          <t/>
        </is>
      </c>
      <c r="H495" s="8" t="inlineStr">
        <f aca="false">IF(A495&lt;&gt;"",LOOKUP(B495,h!$A$3:$A$30,h!$D$3:$D$30),"")</f>
        <is>
          <t/>
        </is>
      </c>
      <c r="I495" s="8" t="inlineStr">
        <f aca="false">IF(A495&lt;&gt;"",_zif,"")</f>
        <is>
          <t/>
        </is>
      </c>
      <c r="J495" s="8" t="inlineStr">
        <f aca="false">IF(A495&lt;&gt;"",$G495+'v1 Frame'!D$3*COS($C495)+'v1 Frame'!E$3*SIN($C495)*SIN($E495)+'v1 Frame'!F$3*SIN($C495)*COS($E495),"")</f>
        <is>
          <t/>
        </is>
      </c>
      <c r="K495" s="8" t="inlineStr">
        <f aca="false">IF(A495&lt;&gt;"",$H495+'v1 Frame'!E$3*COS($E495)-'v1 Frame'!F$3*SIN($E495),"")</f>
        <is>
          <t/>
        </is>
      </c>
      <c r="L495" s="8" t="inlineStr">
        <f aca="false">IF(A495&lt;&gt;"",$I495-'v1 Frame'!D$3*SIN($C495)+'v1 Frame'!E$3*COS($C495)*SIN($E495)+'v1 Frame'!F$3*COS($C495)*COS($E495),"")</f>
        <is>
          <t/>
        </is>
      </c>
      <c r="M495" s="8" t="inlineStr">
        <f aca="false">IF(A495&lt;&gt;"",$G495+'v1 Frame'!G$3*COS($C495)+'v1 Frame'!H$3*SIN($C495)*SIN($E495)+'v1 Frame'!I$3*SIN($C495)*COS($E495),"")</f>
        <is>
          <t/>
        </is>
      </c>
      <c r="N495" s="8" t="inlineStr">
        <f aca="false">IF(A495&lt;&gt;"",$H495+'v1 Frame'!H$3*COS($E495)-'v1 Frame'!I$3*SIN($E495),"")</f>
        <is>
          <t/>
        </is>
      </c>
      <c r="O495" s="8" t="inlineStr">
        <f aca="false">IF(A495&lt;&gt;"",$I495-'v1 Frame'!G$3*SIN($C495)+'v1 Frame'!H$3*COS($C495)*SIN($E495)+'v1 Frame'!I$3*COS($C495)*COS($E495),"")</f>
        <is>
          <t/>
        </is>
      </c>
      <c r="P495" s="8" t="inlineStr">
        <f aca="false">IF(A495&lt;&gt;"",$G495+'v1 Frame'!J$3*COS($C495)+'v1 Frame'!K$3*SIN($C495)*SIN($E495)+'v1 Frame'!L$3*SIN($C495)*COS($E495),"")</f>
        <is>
          <t/>
        </is>
      </c>
      <c r="Q495" s="8" t="inlineStr">
        <f aca="false">IF(A495&lt;&gt;"",$H495+'v1 Frame'!K$3*COS($E495)-'v1 Frame'!L$3*SIN($E495),"")</f>
        <is>
          <t/>
        </is>
      </c>
      <c r="R495" s="8" t="inlineStr">
        <f aca="false">IF(A495&lt;&gt;"",$I495-'v1 Frame'!J$3*SIN($C495)+'v1 Frame'!K$3*COS($C495)*SIN($E495)+'v1 Frame'!L$3*COS($C495)*COS($E495),"")</f>
        <is>
          <t/>
        </is>
      </c>
      <c r="S495" s="8" t="inlineStr">
        <f aca="false">IF(A495&lt;&gt;"",$G495+'v1 Frame'!M$3*COS($C495)+'v1 Frame'!N$3*SIN($C495)*SIN($E495)+'v1 Frame'!O$3*SIN($C495)*COS($E495),"")</f>
        <is>
          <t/>
        </is>
      </c>
      <c r="T495" s="8" t="inlineStr">
        <f aca="false">IF(A495&lt;&gt;"",$H495+'v1 Frame'!N$3*COS($E495)-'v1 Frame'!O$3*SIN($E495),"")</f>
        <is>
          <t/>
        </is>
      </c>
      <c r="U495" s="8" t="inlineStr">
        <f aca="false">IF(A495&lt;&gt;"",$I495-'v1 Frame'!M$3*SIN($C495)+'v1 Frame'!N$3*COS($C495)*SIN($E495)+'v1 Frame'!O$3*COS($C495)*COS($E495),"")</f>
        <is>
          <t/>
        </is>
      </c>
      <c r="V495" s="8" t="inlineStr">
        <f aca="false">IF(A495&lt;&gt;"",$G495+'v1 Frame'!P$3*COS($C495)+'v1 Frame'!Q$3*SIN($C495)*SIN($E495)+'v1 Frame'!R$3*SIN($C495)*COS($E495),"")</f>
        <is>
          <t/>
        </is>
      </c>
      <c r="W495" s="8" t="inlineStr">
        <f aca="false">IF(A495&lt;&gt;"",$H495+'v1 Frame'!Q$3*COS($E495)-'v1 Frame'!R$3*SIN($E495),"")</f>
        <is>
          <t/>
        </is>
      </c>
      <c r="X495" s="8" t="inlineStr">
        <f aca="false">IF(A495&lt;&gt;"",$I495-'v1 Frame'!P$3*SIN($C495)+'v1 Frame'!Q$3*COS($C495)*SIN($E495)+'v1 Frame'!R$3*COS($C495)*COS($E495),"")</f>
        <is>
          <t/>
        </is>
      </c>
      <c r="Y495" s="8" t="inlineStr">
        <f aca="false">IF(A495&lt;&gt;"",$G495+'v1 Frame'!S$3*COS($C495)+'v1 Frame'!T$3*SIN($C495)*SIN($E495)+'v1 Frame'!U$3*SIN($C495)*COS($E495),"")</f>
        <is>
          <t/>
        </is>
      </c>
      <c r="Z495" s="8" t="inlineStr">
        <f aca="false">IF(A495&lt;&gt;"",$H495+'v1 Frame'!T$3*COS($E495)-'v1 Frame'!U$3*SIN($E495),"")</f>
        <is>
          <t/>
        </is>
      </c>
      <c r="AA495" s="8" t="inlineStr">
        <f aca="false">IF(A495&lt;&gt;"",$I495-'v1 Frame'!S$3*SIN($C495)+'v1 Frame'!T$3*COS($C495)*SIN($E495)+'v1 Frame'!U$3*COS($C495)*COS($E495),"")</f>
        <is>
          <t/>
        </is>
      </c>
      <c r="AB495" s="8" t="inlineStr">
        <f aca="false">IF(A495&lt;&gt;"",$G495+'v1 Frame'!V$3*COS($C495)+'v1 Frame'!W$3*SIN($C495)*SIN($E495)+'v1 Frame'!X$3*SIN($C495)*COS($E495),"")</f>
        <is>
          <t/>
        </is>
      </c>
      <c r="AC495" s="8" t="inlineStr">
        <f aca="false">IF(A495&lt;&gt;"",$H495+'v1 Frame'!W$3*COS($E495)-'v1 Frame'!X$3*SIN($E495),"")</f>
        <is>
          <t/>
        </is>
      </c>
      <c r="AD495" s="8" t="inlineStr">
        <f aca="false">IF(A495&lt;&gt;"",$I495-'v1 Frame'!V$3*SIN($C495)+'v1 Frame'!W$3*COS($C495)*SIN($E495)+'v1 Frame'!X$3*COS($C495)*COS($E495),"")</f>
        <is>
          <t/>
        </is>
      </c>
      <c r="AE495" s="25" t="inlineStr">
        <f aca="false">IF(A495&lt;&gt;"",$G495+'v1 Frame'!Y$3*COS($C495)+'v1 Frame'!Z$3*SIN($C495)*SIN($E495)+'v1 Frame'!AA$3*SIN($C495)*COS($E495),"")</f>
        <is>
          <t/>
        </is>
      </c>
      <c r="AF495" s="25" t="inlineStr">
        <f aca="false">IF(A495&lt;&gt;"",$H495+'v1 Frame'!Z$3*COS($E495)-'v1 Frame'!AA$3*SIN($E495),"")</f>
        <is>
          <t/>
        </is>
      </c>
      <c r="AG495" s="25" t="inlineStr">
        <f aca="false">IF(A495&lt;&gt;"",$I495-'v1 Frame'!Y$3*SIN($C495)+'v1 Frame'!Z$3*COS($C495)*SIN($E495)+'v1 Frame'!AA$3*COS($C495)*COS($E495),"")</f>
        <is>
          <t/>
        </is>
      </c>
      <c r="AH495" s="8" t="inlineStr">
        <f aca="false">IF(A495&lt;&gt;"",SQRT(SUMSQ(G495:I495)),"")</f>
        <is>
          <t/>
        </is>
      </c>
      <c r="AI495" s="8" t="inlineStr">
        <f aca="false">IF(A495&lt;&gt;"",IF(AH495&lt;&gt;0,ACOS(I495/AH495),0),"")</f>
        <is>
          <t/>
        </is>
      </c>
      <c r="AJ495" s="8" t="inlineStr">
        <f aca="false">IF(A495&lt;&gt;"",DEGREES(AI495),"")</f>
        <is>
          <t/>
        </is>
      </c>
      <c r="AK495" s="8" t="inlineStr">
        <f aca="false">IF(A495&lt;&gt;"",IF(OR(G495&lt;&gt;0,H495&lt;&gt;0),ATAN2(G495,H495),0),"")</f>
        <is>
          <t/>
        </is>
      </c>
      <c r="AL495" s="8" t="inlineStr">
        <f aca="false">IF(A495&lt;&gt;"",DEGREES(AK495),"")</f>
        <is>
          <t/>
        </is>
      </c>
      <c r="AM495" s="8" t="inlineStr">
        <f aca="false">IF(A495&lt;&gt;"",SQRT(SUMSQ(J495:L495)),"")</f>
        <is>
          <t/>
        </is>
      </c>
      <c r="AN495" s="8" t="inlineStr">
        <f aca="false">IF(A495&lt;&gt;"",IF(AM495&lt;&gt;0,ACOS(L495/AM495),0),"")</f>
        <is>
          <t/>
        </is>
      </c>
      <c r="AO495" s="8" t="inlineStr">
        <f aca="false">IF(A495&lt;&gt;"",DEGREES(AN495),"")</f>
        <is>
          <t/>
        </is>
      </c>
      <c r="AP495" s="8" t="inlineStr">
        <f aca="false">IF(A495&lt;&gt;"",IF(OR(J495&lt;&gt;0,K495&lt;&gt;0),ATAN2(J495,K495),0),"")</f>
        <is>
          <t/>
        </is>
      </c>
      <c r="AQ495" s="8" t="inlineStr">
        <f aca="false">IF(A495&lt;&gt;"",DEGREES(AP495),"")</f>
        <is>
          <t/>
        </is>
      </c>
      <c r="AR495" s="8" t="inlineStr">
        <f aca="false">IF(A495&lt;&gt;"",SQRT(SUMSQ(M495:O495)),"")</f>
        <is>
          <t/>
        </is>
      </c>
      <c r="AS495" s="8" t="inlineStr">
        <f aca="false">IF(A495&lt;&gt;"",IF(AR495&lt;&gt;0,ACOS(O495/AR495),0),"")</f>
        <is>
          <t/>
        </is>
      </c>
      <c r="AT495" s="8" t="inlineStr">
        <f aca="false">IF(A495&lt;&gt;"",DEGREES(AS495),"")</f>
        <is>
          <t/>
        </is>
      </c>
      <c r="AU495" s="8" t="inlineStr">
        <f aca="false">IF(A495&lt;&gt;"",IF(OR(M495&lt;&gt;0,N495&lt;&gt;0),ATAN2(M495,N495),0),"")</f>
        <is>
          <t/>
        </is>
      </c>
      <c r="AV495" s="8" t="inlineStr">
        <f aca="false">IF(A495&lt;&gt;"",DEGREES(AU495),"")</f>
        <is>
          <t/>
        </is>
      </c>
      <c r="AW495" s="8" t="inlineStr">
        <f aca="false">IF(A495&lt;&gt;"",SQRT(SUMSQ(P495:R495)),"")</f>
        <is>
          <t/>
        </is>
      </c>
      <c r="AX495" s="8" t="inlineStr">
        <f aca="false">IF(A495&lt;&gt;"",IF(AW495&lt;&gt;0,ACOS(R495/AW495),0),"")</f>
        <is>
          <t/>
        </is>
      </c>
      <c r="AY495" s="8" t="inlineStr">
        <f aca="false">IF(A495&lt;&gt;"",DEGREES(AX495),"")</f>
        <is>
          <t/>
        </is>
      </c>
      <c r="AZ495" s="8" t="inlineStr">
        <f aca="false">IF(A495&lt;&gt;"",IF(OR(P495&lt;&gt;0,Q495&lt;&gt;0),ATAN2(P495,Q495),0),"")</f>
        <is>
          <t/>
        </is>
      </c>
      <c r="BA495" s="8" t="inlineStr">
        <f aca="false">IF(A495&lt;&gt;"",DEGREES(AZ495),"")</f>
        <is>
          <t/>
        </is>
      </c>
      <c r="BB495" s="8" t="inlineStr">
        <f aca="false">IF(A495&lt;&gt;"",SQRT(SUMSQ(S495:U495)),"")</f>
        <is>
          <t/>
        </is>
      </c>
      <c r="BC495" s="8" t="inlineStr">
        <f aca="false">IF(A495&lt;&gt;"",IF(BB495&lt;&gt;0,ACOS(U495/BB495),0),"")</f>
        <is>
          <t/>
        </is>
      </c>
      <c r="BD495" s="8" t="inlineStr">
        <f aca="false">IF(A495&lt;&gt;"",DEGREES(BC495),"")</f>
        <is>
          <t/>
        </is>
      </c>
      <c r="BE495" s="8" t="inlineStr">
        <f aca="false">IF(A495&lt;&gt;"",IF(OR(S495&lt;&gt;0,T495&lt;&gt;0),ATAN2(S495,T495),0),"")</f>
        <is>
          <t/>
        </is>
      </c>
      <c r="BF495" s="8" t="inlineStr">
        <f aca="false">IF(A495&lt;&gt;"",DEGREES(BE495),"")</f>
        <is>
          <t/>
        </is>
      </c>
      <c r="BG495" s="8" t="inlineStr">
        <f aca="false">IF(A495&lt;&gt;"",SQRT(SUMSQ(V495:X495)),"")</f>
        <is>
          <t/>
        </is>
      </c>
      <c r="BH495" s="8" t="inlineStr">
        <f aca="false">IF(A495&lt;&gt;"",IF(BG495&lt;&gt;0,ACOS(X495/BG495),0),"")</f>
        <is>
          <t/>
        </is>
      </c>
      <c r="BI495" s="8" t="inlineStr">
        <f aca="false">IF(A495&lt;&gt;"",DEGREES(BH495),"")</f>
        <is>
          <t/>
        </is>
      </c>
      <c r="BJ495" s="8" t="inlineStr">
        <f aca="false">IF(A495&lt;&gt;"",IF(OR(V495&lt;&gt;0,W495&lt;&gt;0),ATAN2(V495,W495),0),"")</f>
        <is>
          <t/>
        </is>
      </c>
      <c r="BK495" s="8" t="inlineStr">
        <f aca="false">IF(A495&lt;&gt;"",DEGREES(BJ495),"")</f>
        <is>
          <t/>
        </is>
      </c>
      <c r="BL495" s="8" t="inlineStr">
        <f aca="false">IF(A495&lt;&gt;"",SQRT(SUMSQ(Y495:AA495)),"")</f>
        <is>
          <t/>
        </is>
      </c>
      <c r="BM495" s="8" t="inlineStr">
        <f aca="false">IF(A495&lt;&gt;"",IF(BL495&lt;&gt;0,ACOS(AA495/BL495),0),"")</f>
        <is>
          <t/>
        </is>
      </c>
      <c r="BN495" s="8" t="inlineStr">
        <f aca="false">IF(A495&lt;&gt;"",DEGREES(BM495),"")</f>
        <is>
          <t/>
        </is>
      </c>
      <c r="BO495" s="8" t="inlineStr">
        <f aca="false">IF(A495&lt;&gt;"",IF(OR(Y495&lt;&gt;0,Z495&lt;&gt;0),ATAN2(Y495,Z495),0),"")</f>
        <is>
          <t/>
        </is>
      </c>
      <c r="BP495" s="8" t="inlineStr">
        <f aca="false">IF(A495&lt;&gt;"",DEGREES(BO495),"")</f>
        <is>
          <t/>
        </is>
      </c>
      <c r="BQ495" s="8" t="inlineStr">
        <f aca="false">IF(A495&lt;&gt;"",SQRT(SUMSQ(AB495:AD495)),"")</f>
        <is>
          <t/>
        </is>
      </c>
      <c r="BR495" s="8" t="inlineStr">
        <f aca="false">IF(A495&lt;&gt;"",IF(BQ495&lt;&gt;0,ACOS(AD495/BQ495),0),"")</f>
        <is>
          <t/>
        </is>
      </c>
      <c r="BS495" s="8" t="inlineStr">
        <f aca="false">IF(A495&lt;&gt;"",DEGREES(BR495),"")</f>
        <is>
          <t/>
        </is>
      </c>
      <c r="BT495" s="8" t="inlineStr">
        <f aca="false">IF(A495&lt;&gt;"",IF(OR(AB495&lt;&gt;0,AC495&lt;&gt;0),ATAN2(AB495,AC495),0),"")</f>
        <is>
          <t/>
        </is>
      </c>
      <c r="BU495" s="8" t="inlineStr">
        <f aca="false">IF(A495&lt;&gt;"",DEGREES(BT495),"")</f>
        <is>
          <t/>
        </is>
      </c>
      <c r="BV495" s="8" t="inlineStr">
        <f aca="false">IF(A495&lt;&gt;"",SQRT(SUMSQ(AE495:AG495)),"")</f>
        <is>
          <t/>
        </is>
      </c>
      <c r="BW495" s="8" t="inlineStr">
        <f aca="false">IF(A495&lt;&gt;"",IF(BV495&lt;&gt;0,ACOS(AG495/BV495),0),"")</f>
        <is>
          <t/>
        </is>
      </c>
      <c r="BX495" s="8" t="inlineStr">
        <f aca="false">IF(A495&lt;&gt;"",DEGREES(BW495),"")</f>
        <is>
          <t/>
        </is>
      </c>
      <c r="BY495" s="8" t="inlineStr">
        <f aca="false">IF(A495&lt;&gt;"",IF(OR(AF495&lt;&gt;0,AG495&lt;&gt;0),ATAN2(AF495,AG495),0),"")</f>
        <is>
          <t/>
        </is>
      </c>
      <c r="BZ495" s="8" t="inlineStr">
        <f aca="false">IF(A495&lt;&gt;"",DEGREES(BY495),"")</f>
        <is>
          <t/>
        </is>
      </c>
      <c r="CA495" s="0" t="inlineStr">
        <f aca="false">IF(A495&lt;&gt;"",IF(AND(AI495&lt;Parameters!$B$11,AI495&gt;Parameters!$B$12,AN495&lt;Parameters!$B$11,AN495&gt;Parameters!$B$12,AS495&lt;Parameters!$B$11,AS495&gt;Parameters!$B$12,AX495&lt;Parameters!$B$11,AX495&gt;Parameters!$B$12,BC495&lt;Parameters!$B$11,BC495&gt;Parameters!$B$12,BM495&lt;Parameters!$B$11,BM495&gt;Parameters!$B$12,BR495&lt;Parameters!$B$11,BR495&gt;Parameters!$B$12,BW495&lt;Parameters!$B$11,BW495&gt;Parameters!$B$12),1,0),"")</f>
        <is>
          <t/>
        </is>
      </c>
      <c r="CB495" s="0" t="inlineStr">
        <f aca="false">IF(A495&lt;&gt;"",IF(OR(AI495&lt;Parameters!$B$12,AI495&gt;Parameters!$B$11),0,1),"")</f>
        <is>
          <t/>
        </is>
      </c>
      <c r="CC495" s="0" t="inlineStr">
        <f aca="false">IF(A495&lt;&gt;"",IF(OR(AN495&lt;Parameters!$B$12,AN495&gt;Parameters!$B$11),0,1),"")</f>
        <is>
          <t/>
        </is>
      </c>
      <c r="CD495" s="0" t="inlineStr">
        <f aca="false">IF(A495&lt;&gt;"",IF(OR(AS495&lt;Parameters!$B$12,AS495&gt;Parameters!$B$11),0,1),"")</f>
        <is>
          <t/>
        </is>
      </c>
      <c r="CE495" s="0" t="inlineStr">
        <f aca="false">IF(A495&lt;&gt;"",IF(OR(AX495&lt;Parameters!$B$12,AX495&gt;Parameters!$B$11),0,1),"")</f>
        <is>
          <t/>
        </is>
      </c>
      <c r="CF495" s="0" t="inlineStr">
        <f aca="false">IF(A495&lt;&gt;"",IF(OR(BC495&lt;Parameters!$B$12,BC495&gt;Parameters!$B$11),0,1),"")</f>
        <is>
          <t/>
        </is>
      </c>
      <c r="CG495" s="0" t="inlineStr">
        <f aca="false">IF(A495&lt;&gt;"",IF(OR(BH495&lt;Parameters!$B$12,BH495&gt;Parameters!$B$11),0,1),"")</f>
        <is>
          <t/>
        </is>
      </c>
      <c r="CH495" s="0" t="inlineStr">
        <f aca="false">IF(A495&lt;&gt;"",IF(OR(BM495&lt;Parameters!$B$12,BM495&gt;Parameters!$B$11),0,1),"")</f>
        <is>
          <t/>
        </is>
      </c>
      <c r="CI495" s="0" t="inlineStr">
        <f aca="false">IF(A495&lt;&gt;"",IF(OR(BR495&lt;Parameters!$B$12,BR495&gt;Parameters!$B$11),0,1),"")</f>
        <is>
          <t/>
        </is>
      </c>
      <c r="CJ495" s="0" t="inlineStr">
        <f aca="false">IF(A495&lt;&gt;"",IF(OR(BW495&lt;Parameters!$B$12,BW495&gt;Parameters!$B$11),0,1),"")</f>
        <is>
          <t/>
        </is>
      </c>
      <c r="CK495" s="26" t="inlineStr">
        <f aca="false">IF(A495&lt;&gt;"",SUM(CB495:CJ495)/9,"")</f>
        <is>
          <t/>
        </is>
      </c>
      <c r="CL495" s="0" t="inlineStr">
        <f aca="false">IF(A495&lt;&gt;"",CK495*9,"")</f>
        <is>
          <t/>
        </is>
      </c>
      <c r="CM495" s="8" t="inlineStr">
        <f aca="false">IF(A495&lt;&gt;"",TEXT(B495,CM$2)&amp;" "&amp;TEXT(A495,CM$2),"")</f>
        <is>
          <t/>
        </is>
      </c>
    </row>
    <row r="496" customFormat="false" ht="15" hidden="false" customHeight="false" outlineLevel="0" collapsed="false">
      <c r="A496" s="0" t="inlineStr">
        <f aca="false">IF(OR(B495&lt;Parameters!$K$12,A495&lt;Parameters!$K$12),IF(A495&lt;Parameters!$K$12,A495+1,0),"")</f>
        <is>
          <t/>
        </is>
      </c>
      <c r="B496" s="0" t="inlineStr">
        <f aca="false">IF(A496&lt;&gt;"",IF(A496=0,B495+1,B495),"")</f>
        <is>
          <t/>
        </is>
      </c>
      <c r="C496" s="24" t="inlineStr">
        <f aca="false">IF(A496&lt;&gt;"",-_phi*(A496+0.5),"")</f>
        <is>
          <t/>
        </is>
      </c>
      <c r="D496" s="8" t="inlineStr">
        <f aca="false">IF(A496&lt;&gt;"",DEGREES(C496),"")</f>
        <is>
          <t/>
        </is>
      </c>
      <c r="E496" s="24" t="inlineStr">
        <f aca="false">IF(A496&lt;&gt;"",_phi*(B496+0.5),"")</f>
        <is>
          <t/>
        </is>
      </c>
      <c r="F496" s="8" t="inlineStr">
        <f aca="false">IF(A496&lt;&gt;"",DEGREES(E496),"")</f>
        <is>
          <t/>
        </is>
      </c>
      <c r="G496" s="8" t="inlineStr">
        <f aca="false">IF(A496&lt;&gt;"",LOOKUP(A496,h!$A$3:$A$30,h!$D$3:$D$30),"")</f>
        <is>
          <t/>
        </is>
      </c>
      <c r="H496" s="8" t="inlineStr">
        <f aca="false">IF(A496&lt;&gt;"",LOOKUP(B496,h!$A$3:$A$30,h!$D$3:$D$30),"")</f>
        <is>
          <t/>
        </is>
      </c>
      <c r="I496" s="8" t="inlineStr">
        <f aca="false">IF(A496&lt;&gt;"",_zif,"")</f>
        <is>
          <t/>
        </is>
      </c>
      <c r="J496" s="8" t="inlineStr">
        <f aca="false">IF(A496&lt;&gt;"",$G496+'v1 Frame'!D$3*COS($C496)+'v1 Frame'!E$3*SIN($C496)*SIN($E496)+'v1 Frame'!F$3*SIN($C496)*COS($E496),"")</f>
        <is>
          <t/>
        </is>
      </c>
      <c r="K496" s="8" t="inlineStr">
        <f aca="false">IF(A496&lt;&gt;"",$H496+'v1 Frame'!E$3*COS($E496)-'v1 Frame'!F$3*SIN($E496),"")</f>
        <is>
          <t/>
        </is>
      </c>
      <c r="L496" s="8" t="inlineStr">
        <f aca="false">IF(A496&lt;&gt;"",$I496-'v1 Frame'!D$3*SIN($C496)+'v1 Frame'!E$3*COS($C496)*SIN($E496)+'v1 Frame'!F$3*COS($C496)*COS($E496),"")</f>
        <is>
          <t/>
        </is>
      </c>
      <c r="M496" s="8" t="inlineStr">
        <f aca="false">IF(A496&lt;&gt;"",$G496+'v1 Frame'!G$3*COS($C496)+'v1 Frame'!H$3*SIN($C496)*SIN($E496)+'v1 Frame'!I$3*SIN($C496)*COS($E496),"")</f>
        <is>
          <t/>
        </is>
      </c>
      <c r="N496" s="8" t="inlineStr">
        <f aca="false">IF(A496&lt;&gt;"",$H496+'v1 Frame'!H$3*COS($E496)-'v1 Frame'!I$3*SIN($E496),"")</f>
        <is>
          <t/>
        </is>
      </c>
      <c r="O496" s="8" t="inlineStr">
        <f aca="false">IF(A496&lt;&gt;"",$I496-'v1 Frame'!G$3*SIN($C496)+'v1 Frame'!H$3*COS($C496)*SIN($E496)+'v1 Frame'!I$3*COS($C496)*COS($E496),"")</f>
        <is>
          <t/>
        </is>
      </c>
      <c r="P496" s="8" t="inlineStr">
        <f aca="false">IF(A496&lt;&gt;"",$G496+'v1 Frame'!J$3*COS($C496)+'v1 Frame'!K$3*SIN($C496)*SIN($E496)+'v1 Frame'!L$3*SIN($C496)*COS($E496),"")</f>
        <is>
          <t/>
        </is>
      </c>
      <c r="Q496" s="8" t="inlineStr">
        <f aca="false">IF(A496&lt;&gt;"",$H496+'v1 Frame'!K$3*COS($E496)-'v1 Frame'!L$3*SIN($E496),"")</f>
        <is>
          <t/>
        </is>
      </c>
      <c r="R496" s="8" t="inlineStr">
        <f aca="false">IF(A496&lt;&gt;"",$I496-'v1 Frame'!J$3*SIN($C496)+'v1 Frame'!K$3*COS($C496)*SIN($E496)+'v1 Frame'!L$3*COS($C496)*COS($E496),"")</f>
        <is>
          <t/>
        </is>
      </c>
      <c r="S496" s="8" t="inlineStr">
        <f aca="false">IF(A496&lt;&gt;"",$G496+'v1 Frame'!M$3*COS($C496)+'v1 Frame'!N$3*SIN($C496)*SIN($E496)+'v1 Frame'!O$3*SIN($C496)*COS($E496),"")</f>
        <is>
          <t/>
        </is>
      </c>
      <c r="T496" s="8" t="inlineStr">
        <f aca="false">IF(A496&lt;&gt;"",$H496+'v1 Frame'!N$3*COS($E496)-'v1 Frame'!O$3*SIN($E496),"")</f>
        <is>
          <t/>
        </is>
      </c>
      <c r="U496" s="8" t="inlineStr">
        <f aca="false">IF(A496&lt;&gt;"",$I496-'v1 Frame'!M$3*SIN($C496)+'v1 Frame'!N$3*COS($C496)*SIN($E496)+'v1 Frame'!O$3*COS($C496)*COS($E496),"")</f>
        <is>
          <t/>
        </is>
      </c>
      <c r="V496" s="8" t="inlineStr">
        <f aca="false">IF(A496&lt;&gt;"",$G496+'v1 Frame'!P$3*COS($C496)+'v1 Frame'!Q$3*SIN($C496)*SIN($E496)+'v1 Frame'!R$3*SIN($C496)*COS($E496),"")</f>
        <is>
          <t/>
        </is>
      </c>
      <c r="W496" s="8" t="inlineStr">
        <f aca="false">IF(A496&lt;&gt;"",$H496+'v1 Frame'!Q$3*COS($E496)-'v1 Frame'!R$3*SIN($E496),"")</f>
        <is>
          <t/>
        </is>
      </c>
      <c r="X496" s="8" t="inlineStr">
        <f aca="false">IF(A496&lt;&gt;"",$I496-'v1 Frame'!P$3*SIN($C496)+'v1 Frame'!Q$3*COS($C496)*SIN($E496)+'v1 Frame'!R$3*COS($C496)*COS($E496),"")</f>
        <is>
          <t/>
        </is>
      </c>
      <c r="Y496" s="8" t="inlineStr">
        <f aca="false">IF(A496&lt;&gt;"",$G496+'v1 Frame'!S$3*COS($C496)+'v1 Frame'!T$3*SIN($C496)*SIN($E496)+'v1 Frame'!U$3*SIN($C496)*COS($E496),"")</f>
        <is>
          <t/>
        </is>
      </c>
      <c r="Z496" s="8" t="inlineStr">
        <f aca="false">IF(A496&lt;&gt;"",$H496+'v1 Frame'!T$3*COS($E496)-'v1 Frame'!U$3*SIN($E496),"")</f>
        <is>
          <t/>
        </is>
      </c>
      <c r="AA496" s="8" t="inlineStr">
        <f aca="false">IF(A496&lt;&gt;"",$I496-'v1 Frame'!S$3*SIN($C496)+'v1 Frame'!T$3*COS($C496)*SIN($E496)+'v1 Frame'!U$3*COS($C496)*COS($E496),"")</f>
        <is>
          <t/>
        </is>
      </c>
      <c r="AB496" s="8" t="inlineStr">
        <f aca="false">IF(A496&lt;&gt;"",$G496+'v1 Frame'!V$3*COS($C496)+'v1 Frame'!W$3*SIN($C496)*SIN($E496)+'v1 Frame'!X$3*SIN($C496)*COS($E496),"")</f>
        <is>
          <t/>
        </is>
      </c>
      <c r="AC496" s="8" t="inlineStr">
        <f aca="false">IF(A496&lt;&gt;"",$H496+'v1 Frame'!W$3*COS($E496)-'v1 Frame'!X$3*SIN($E496),"")</f>
        <is>
          <t/>
        </is>
      </c>
      <c r="AD496" s="8" t="inlineStr">
        <f aca="false">IF(A496&lt;&gt;"",$I496-'v1 Frame'!V$3*SIN($C496)+'v1 Frame'!W$3*COS($C496)*SIN($E496)+'v1 Frame'!X$3*COS($C496)*COS($E496),"")</f>
        <is>
          <t/>
        </is>
      </c>
      <c r="AE496" s="25" t="inlineStr">
        <f aca="false">IF(A496&lt;&gt;"",$G496+'v1 Frame'!Y$3*COS($C496)+'v1 Frame'!Z$3*SIN($C496)*SIN($E496)+'v1 Frame'!AA$3*SIN($C496)*COS($E496),"")</f>
        <is>
          <t/>
        </is>
      </c>
      <c r="AF496" s="25" t="inlineStr">
        <f aca="false">IF(A496&lt;&gt;"",$H496+'v1 Frame'!Z$3*COS($E496)-'v1 Frame'!AA$3*SIN($E496),"")</f>
        <is>
          <t/>
        </is>
      </c>
      <c r="AG496" s="25" t="inlineStr">
        <f aca="false">IF(A496&lt;&gt;"",$I496-'v1 Frame'!Y$3*SIN($C496)+'v1 Frame'!Z$3*COS($C496)*SIN($E496)+'v1 Frame'!AA$3*COS($C496)*COS($E496),"")</f>
        <is>
          <t/>
        </is>
      </c>
      <c r="AH496" s="8" t="inlineStr">
        <f aca="false">IF(A496&lt;&gt;"",SQRT(SUMSQ(G496:I496)),"")</f>
        <is>
          <t/>
        </is>
      </c>
      <c r="AI496" s="8" t="inlineStr">
        <f aca="false">IF(A496&lt;&gt;"",IF(AH496&lt;&gt;0,ACOS(I496/AH496),0),"")</f>
        <is>
          <t/>
        </is>
      </c>
      <c r="AJ496" s="8" t="inlineStr">
        <f aca="false">IF(A496&lt;&gt;"",DEGREES(AI496),"")</f>
        <is>
          <t/>
        </is>
      </c>
      <c r="AK496" s="8" t="inlineStr">
        <f aca="false">IF(A496&lt;&gt;"",IF(OR(G496&lt;&gt;0,H496&lt;&gt;0),ATAN2(G496,H496),0),"")</f>
        <is>
          <t/>
        </is>
      </c>
      <c r="AL496" s="8" t="inlineStr">
        <f aca="false">IF(A496&lt;&gt;"",DEGREES(AK496),"")</f>
        <is>
          <t/>
        </is>
      </c>
      <c r="AM496" s="8" t="inlineStr">
        <f aca="false">IF(A496&lt;&gt;"",SQRT(SUMSQ(J496:L496)),"")</f>
        <is>
          <t/>
        </is>
      </c>
      <c r="AN496" s="8" t="inlineStr">
        <f aca="false">IF(A496&lt;&gt;"",IF(AM496&lt;&gt;0,ACOS(L496/AM496),0),"")</f>
        <is>
          <t/>
        </is>
      </c>
      <c r="AO496" s="8" t="inlineStr">
        <f aca="false">IF(A496&lt;&gt;"",DEGREES(AN496),"")</f>
        <is>
          <t/>
        </is>
      </c>
      <c r="AP496" s="8" t="inlineStr">
        <f aca="false">IF(A496&lt;&gt;"",IF(OR(J496&lt;&gt;0,K496&lt;&gt;0),ATAN2(J496,K496),0),"")</f>
        <is>
          <t/>
        </is>
      </c>
      <c r="AQ496" s="8" t="inlineStr">
        <f aca="false">IF(A496&lt;&gt;"",DEGREES(AP496),"")</f>
        <is>
          <t/>
        </is>
      </c>
      <c r="AR496" s="8" t="inlineStr">
        <f aca="false">IF(A496&lt;&gt;"",SQRT(SUMSQ(M496:O496)),"")</f>
        <is>
          <t/>
        </is>
      </c>
      <c r="AS496" s="8" t="inlineStr">
        <f aca="false">IF(A496&lt;&gt;"",IF(AR496&lt;&gt;0,ACOS(O496/AR496),0),"")</f>
        <is>
          <t/>
        </is>
      </c>
      <c r="AT496" s="8" t="inlineStr">
        <f aca="false">IF(A496&lt;&gt;"",DEGREES(AS496),"")</f>
        <is>
          <t/>
        </is>
      </c>
      <c r="AU496" s="8" t="inlineStr">
        <f aca="false">IF(A496&lt;&gt;"",IF(OR(M496&lt;&gt;0,N496&lt;&gt;0),ATAN2(M496,N496),0),"")</f>
        <is>
          <t/>
        </is>
      </c>
      <c r="AV496" s="8" t="inlineStr">
        <f aca="false">IF(A496&lt;&gt;"",DEGREES(AU496),"")</f>
        <is>
          <t/>
        </is>
      </c>
      <c r="AW496" s="8" t="inlineStr">
        <f aca="false">IF(A496&lt;&gt;"",SQRT(SUMSQ(P496:R496)),"")</f>
        <is>
          <t/>
        </is>
      </c>
      <c r="AX496" s="8" t="inlineStr">
        <f aca="false">IF(A496&lt;&gt;"",IF(AW496&lt;&gt;0,ACOS(R496/AW496),0),"")</f>
        <is>
          <t/>
        </is>
      </c>
      <c r="AY496" s="8" t="inlineStr">
        <f aca="false">IF(A496&lt;&gt;"",DEGREES(AX496),"")</f>
        <is>
          <t/>
        </is>
      </c>
      <c r="AZ496" s="8" t="inlineStr">
        <f aca="false">IF(A496&lt;&gt;"",IF(OR(P496&lt;&gt;0,Q496&lt;&gt;0),ATAN2(P496,Q496),0),"")</f>
        <is>
          <t/>
        </is>
      </c>
      <c r="BA496" s="8" t="inlineStr">
        <f aca="false">IF(A496&lt;&gt;"",DEGREES(AZ496),"")</f>
        <is>
          <t/>
        </is>
      </c>
      <c r="BB496" s="8" t="inlineStr">
        <f aca="false">IF(A496&lt;&gt;"",SQRT(SUMSQ(S496:U496)),"")</f>
        <is>
          <t/>
        </is>
      </c>
      <c r="BC496" s="8" t="inlineStr">
        <f aca="false">IF(A496&lt;&gt;"",IF(BB496&lt;&gt;0,ACOS(U496/BB496),0),"")</f>
        <is>
          <t/>
        </is>
      </c>
      <c r="BD496" s="8" t="inlineStr">
        <f aca="false">IF(A496&lt;&gt;"",DEGREES(BC496),"")</f>
        <is>
          <t/>
        </is>
      </c>
      <c r="BE496" s="8" t="inlineStr">
        <f aca="false">IF(A496&lt;&gt;"",IF(OR(S496&lt;&gt;0,T496&lt;&gt;0),ATAN2(S496,T496),0),"")</f>
        <is>
          <t/>
        </is>
      </c>
      <c r="BF496" s="8" t="inlineStr">
        <f aca="false">IF(A496&lt;&gt;"",DEGREES(BE496),"")</f>
        <is>
          <t/>
        </is>
      </c>
      <c r="BG496" s="8" t="inlineStr">
        <f aca="false">IF(A496&lt;&gt;"",SQRT(SUMSQ(V496:X496)),"")</f>
        <is>
          <t/>
        </is>
      </c>
      <c r="BH496" s="8" t="inlineStr">
        <f aca="false">IF(A496&lt;&gt;"",IF(BG496&lt;&gt;0,ACOS(X496/BG496),0),"")</f>
        <is>
          <t/>
        </is>
      </c>
      <c r="BI496" s="8" t="inlineStr">
        <f aca="false">IF(A496&lt;&gt;"",DEGREES(BH496),"")</f>
        <is>
          <t/>
        </is>
      </c>
      <c r="BJ496" s="8" t="inlineStr">
        <f aca="false">IF(A496&lt;&gt;"",IF(OR(V496&lt;&gt;0,W496&lt;&gt;0),ATAN2(V496,W496),0),"")</f>
        <is>
          <t/>
        </is>
      </c>
      <c r="BK496" s="8" t="inlineStr">
        <f aca="false">IF(A496&lt;&gt;"",DEGREES(BJ496),"")</f>
        <is>
          <t/>
        </is>
      </c>
      <c r="BL496" s="8" t="inlineStr">
        <f aca="false">IF(A496&lt;&gt;"",SQRT(SUMSQ(Y496:AA496)),"")</f>
        <is>
          <t/>
        </is>
      </c>
      <c r="BM496" s="8" t="inlineStr">
        <f aca="false">IF(A496&lt;&gt;"",IF(BL496&lt;&gt;0,ACOS(AA496/BL496),0),"")</f>
        <is>
          <t/>
        </is>
      </c>
      <c r="BN496" s="8" t="inlineStr">
        <f aca="false">IF(A496&lt;&gt;"",DEGREES(BM496),"")</f>
        <is>
          <t/>
        </is>
      </c>
      <c r="BO496" s="8" t="inlineStr">
        <f aca="false">IF(A496&lt;&gt;"",IF(OR(Y496&lt;&gt;0,Z496&lt;&gt;0),ATAN2(Y496,Z496),0),"")</f>
        <is>
          <t/>
        </is>
      </c>
      <c r="BP496" s="8" t="inlineStr">
        <f aca="false">IF(A496&lt;&gt;"",DEGREES(BO496),"")</f>
        <is>
          <t/>
        </is>
      </c>
      <c r="BQ496" s="8" t="inlineStr">
        <f aca="false">IF(A496&lt;&gt;"",SQRT(SUMSQ(AB496:AD496)),"")</f>
        <is>
          <t/>
        </is>
      </c>
      <c r="BR496" s="8" t="inlineStr">
        <f aca="false">IF(A496&lt;&gt;"",IF(BQ496&lt;&gt;0,ACOS(AD496/BQ496),0),"")</f>
        <is>
          <t/>
        </is>
      </c>
      <c r="BS496" s="8" t="inlineStr">
        <f aca="false">IF(A496&lt;&gt;"",DEGREES(BR496),"")</f>
        <is>
          <t/>
        </is>
      </c>
      <c r="BT496" s="8" t="inlineStr">
        <f aca="false">IF(A496&lt;&gt;"",IF(OR(AB496&lt;&gt;0,AC496&lt;&gt;0),ATAN2(AB496,AC496),0),"")</f>
        <is>
          <t/>
        </is>
      </c>
      <c r="BU496" s="8" t="inlineStr">
        <f aca="false">IF(A496&lt;&gt;"",DEGREES(BT496),"")</f>
        <is>
          <t/>
        </is>
      </c>
      <c r="BV496" s="8" t="inlineStr">
        <f aca="false">IF(A496&lt;&gt;"",SQRT(SUMSQ(AE496:AG496)),"")</f>
        <is>
          <t/>
        </is>
      </c>
      <c r="BW496" s="8" t="inlineStr">
        <f aca="false">IF(A496&lt;&gt;"",IF(BV496&lt;&gt;0,ACOS(AG496/BV496),0),"")</f>
        <is>
          <t/>
        </is>
      </c>
      <c r="BX496" s="8" t="inlineStr">
        <f aca="false">IF(A496&lt;&gt;"",DEGREES(BW496),"")</f>
        <is>
          <t/>
        </is>
      </c>
      <c r="BY496" s="8" t="inlineStr">
        <f aca="false">IF(A496&lt;&gt;"",IF(OR(AF496&lt;&gt;0,AG496&lt;&gt;0),ATAN2(AF496,AG496),0),"")</f>
        <is>
          <t/>
        </is>
      </c>
      <c r="BZ496" s="8" t="inlineStr">
        <f aca="false">IF(A496&lt;&gt;"",DEGREES(BY496),"")</f>
        <is>
          <t/>
        </is>
      </c>
      <c r="CA496" s="0" t="inlineStr">
        <f aca="false">IF(A496&lt;&gt;"",IF(AND(AI496&lt;Parameters!$B$11,AI496&gt;Parameters!$B$12,AN496&lt;Parameters!$B$11,AN496&gt;Parameters!$B$12,AS496&lt;Parameters!$B$11,AS496&gt;Parameters!$B$12,AX496&lt;Parameters!$B$11,AX496&gt;Parameters!$B$12,BC496&lt;Parameters!$B$11,BC496&gt;Parameters!$B$12,BM496&lt;Parameters!$B$11,BM496&gt;Parameters!$B$12,BR496&lt;Parameters!$B$11,BR496&gt;Parameters!$B$12,BW496&lt;Parameters!$B$11,BW496&gt;Parameters!$B$12),1,0),"")</f>
        <is>
          <t/>
        </is>
      </c>
      <c r="CB496" s="0" t="inlineStr">
        <f aca="false">IF(A496&lt;&gt;"",IF(OR(AI496&lt;Parameters!$B$12,AI496&gt;Parameters!$B$11),0,1),"")</f>
        <is>
          <t/>
        </is>
      </c>
      <c r="CC496" s="0" t="inlineStr">
        <f aca="false">IF(A496&lt;&gt;"",IF(OR(AN496&lt;Parameters!$B$12,AN496&gt;Parameters!$B$11),0,1),"")</f>
        <is>
          <t/>
        </is>
      </c>
      <c r="CD496" s="0" t="inlineStr">
        <f aca="false">IF(A496&lt;&gt;"",IF(OR(AS496&lt;Parameters!$B$12,AS496&gt;Parameters!$B$11),0,1),"")</f>
        <is>
          <t/>
        </is>
      </c>
      <c r="CE496" s="0" t="inlineStr">
        <f aca="false">IF(A496&lt;&gt;"",IF(OR(AX496&lt;Parameters!$B$12,AX496&gt;Parameters!$B$11),0,1),"")</f>
        <is>
          <t/>
        </is>
      </c>
      <c r="CF496" s="0" t="inlineStr">
        <f aca="false">IF(A496&lt;&gt;"",IF(OR(BC496&lt;Parameters!$B$12,BC496&gt;Parameters!$B$11),0,1),"")</f>
        <is>
          <t/>
        </is>
      </c>
      <c r="CG496" s="0" t="inlineStr">
        <f aca="false">IF(A496&lt;&gt;"",IF(OR(BH496&lt;Parameters!$B$12,BH496&gt;Parameters!$B$11),0,1),"")</f>
        <is>
          <t/>
        </is>
      </c>
      <c r="CH496" s="0" t="inlineStr">
        <f aca="false">IF(A496&lt;&gt;"",IF(OR(BM496&lt;Parameters!$B$12,BM496&gt;Parameters!$B$11),0,1),"")</f>
        <is>
          <t/>
        </is>
      </c>
      <c r="CI496" s="0" t="inlineStr">
        <f aca="false">IF(A496&lt;&gt;"",IF(OR(BR496&lt;Parameters!$B$12,BR496&gt;Parameters!$B$11),0,1),"")</f>
        <is>
          <t/>
        </is>
      </c>
      <c r="CJ496" s="0" t="inlineStr">
        <f aca="false">IF(A496&lt;&gt;"",IF(OR(BW496&lt;Parameters!$B$12,BW496&gt;Parameters!$B$11),0,1),"")</f>
        <is>
          <t/>
        </is>
      </c>
      <c r="CK496" s="26" t="inlineStr">
        <f aca="false">IF(A496&lt;&gt;"",SUM(CB496:CJ496)/9,"")</f>
        <is>
          <t/>
        </is>
      </c>
      <c r="CL496" s="0" t="inlineStr">
        <f aca="false">IF(A496&lt;&gt;"",CK496*9,"")</f>
        <is>
          <t/>
        </is>
      </c>
      <c r="CM496" s="8" t="inlineStr">
        <f aca="false">IF(A496&lt;&gt;"",TEXT(B496,CM$2)&amp;" "&amp;TEXT(A496,CM$2),"")</f>
        <is>
          <t/>
        </is>
      </c>
    </row>
    <row r="497" customFormat="false" ht="15" hidden="false" customHeight="false" outlineLevel="0" collapsed="false">
      <c r="A497" s="0" t="inlineStr">
        <f aca="false">IF(OR(B496&lt;Parameters!$K$12,A496&lt;Parameters!$K$12),IF(A496&lt;Parameters!$K$12,A496+1,0),"")</f>
        <is>
          <t/>
        </is>
      </c>
      <c r="B497" s="0" t="inlineStr">
        <f aca="false">IF(A497&lt;&gt;"",IF(A497=0,B496+1,B496),"")</f>
        <is>
          <t/>
        </is>
      </c>
      <c r="C497" s="24" t="inlineStr">
        <f aca="false">IF(A497&lt;&gt;"",-_phi*(A497+0.5),"")</f>
        <is>
          <t/>
        </is>
      </c>
      <c r="D497" s="8" t="inlineStr">
        <f aca="false">IF(A497&lt;&gt;"",DEGREES(C497),"")</f>
        <is>
          <t/>
        </is>
      </c>
      <c r="E497" s="24" t="inlineStr">
        <f aca="false">IF(A497&lt;&gt;"",_phi*(B497+0.5),"")</f>
        <is>
          <t/>
        </is>
      </c>
      <c r="F497" s="8" t="inlineStr">
        <f aca="false">IF(A497&lt;&gt;"",DEGREES(E497),"")</f>
        <is>
          <t/>
        </is>
      </c>
      <c r="G497" s="8" t="inlineStr">
        <f aca="false">IF(A497&lt;&gt;"",LOOKUP(A497,h!$A$3:$A$30,h!$D$3:$D$30),"")</f>
        <is>
          <t/>
        </is>
      </c>
      <c r="H497" s="8" t="inlineStr">
        <f aca="false">IF(A497&lt;&gt;"",LOOKUP(B497,h!$A$3:$A$30,h!$D$3:$D$30),"")</f>
        <is>
          <t/>
        </is>
      </c>
      <c r="I497" s="8" t="inlineStr">
        <f aca="false">IF(A497&lt;&gt;"",_zif,"")</f>
        <is>
          <t/>
        </is>
      </c>
      <c r="J497" s="8" t="inlineStr">
        <f aca="false">IF(A497&lt;&gt;"",$G497+'v1 Frame'!D$3*COS($C497)+'v1 Frame'!E$3*SIN($C497)*SIN($E497)+'v1 Frame'!F$3*SIN($C497)*COS($E497),"")</f>
        <is>
          <t/>
        </is>
      </c>
      <c r="K497" s="8" t="inlineStr">
        <f aca="false">IF(A497&lt;&gt;"",$H497+'v1 Frame'!E$3*COS($E497)-'v1 Frame'!F$3*SIN($E497),"")</f>
        <is>
          <t/>
        </is>
      </c>
      <c r="L497" s="8" t="inlineStr">
        <f aca="false">IF(A497&lt;&gt;"",$I497-'v1 Frame'!D$3*SIN($C497)+'v1 Frame'!E$3*COS($C497)*SIN($E497)+'v1 Frame'!F$3*COS($C497)*COS($E497),"")</f>
        <is>
          <t/>
        </is>
      </c>
      <c r="M497" s="8" t="inlineStr">
        <f aca="false">IF(A497&lt;&gt;"",$G497+'v1 Frame'!G$3*COS($C497)+'v1 Frame'!H$3*SIN($C497)*SIN($E497)+'v1 Frame'!I$3*SIN($C497)*COS($E497),"")</f>
        <is>
          <t/>
        </is>
      </c>
      <c r="N497" s="8" t="inlineStr">
        <f aca="false">IF(A497&lt;&gt;"",$H497+'v1 Frame'!H$3*COS($E497)-'v1 Frame'!I$3*SIN($E497),"")</f>
        <is>
          <t/>
        </is>
      </c>
      <c r="O497" s="8" t="inlineStr">
        <f aca="false">IF(A497&lt;&gt;"",$I497-'v1 Frame'!G$3*SIN($C497)+'v1 Frame'!H$3*COS($C497)*SIN($E497)+'v1 Frame'!I$3*COS($C497)*COS($E497),"")</f>
        <is>
          <t/>
        </is>
      </c>
      <c r="P497" s="8" t="inlineStr">
        <f aca="false">IF(A497&lt;&gt;"",$G497+'v1 Frame'!J$3*COS($C497)+'v1 Frame'!K$3*SIN($C497)*SIN($E497)+'v1 Frame'!L$3*SIN($C497)*COS($E497),"")</f>
        <is>
          <t/>
        </is>
      </c>
      <c r="Q497" s="8" t="inlineStr">
        <f aca="false">IF(A497&lt;&gt;"",$H497+'v1 Frame'!K$3*COS($E497)-'v1 Frame'!L$3*SIN($E497),"")</f>
        <is>
          <t/>
        </is>
      </c>
      <c r="R497" s="8" t="inlineStr">
        <f aca="false">IF(A497&lt;&gt;"",$I497-'v1 Frame'!J$3*SIN($C497)+'v1 Frame'!K$3*COS($C497)*SIN($E497)+'v1 Frame'!L$3*COS($C497)*COS($E497),"")</f>
        <is>
          <t/>
        </is>
      </c>
      <c r="S497" s="8" t="inlineStr">
        <f aca="false">IF(A497&lt;&gt;"",$G497+'v1 Frame'!M$3*COS($C497)+'v1 Frame'!N$3*SIN($C497)*SIN($E497)+'v1 Frame'!O$3*SIN($C497)*COS($E497),"")</f>
        <is>
          <t/>
        </is>
      </c>
      <c r="T497" s="8" t="inlineStr">
        <f aca="false">IF(A497&lt;&gt;"",$H497+'v1 Frame'!N$3*COS($E497)-'v1 Frame'!O$3*SIN($E497),"")</f>
        <is>
          <t/>
        </is>
      </c>
      <c r="U497" s="8" t="inlineStr">
        <f aca="false">IF(A497&lt;&gt;"",$I497-'v1 Frame'!M$3*SIN($C497)+'v1 Frame'!N$3*COS($C497)*SIN($E497)+'v1 Frame'!O$3*COS($C497)*COS($E497),"")</f>
        <is>
          <t/>
        </is>
      </c>
      <c r="V497" s="8" t="inlineStr">
        <f aca="false">IF(A497&lt;&gt;"",$G497+'v1 Frame'!P$3*COS($C497)+'v1 Frame'!Q$3*SIN($C497)*SIN($E497)+'v1 Frame'!R$3*SIN($C497)*COS($E497),"")</f>
        <is>
          <t/>
        </is>
      </c>
      <c r="W497" s="8" t="inlineStr">
        <f aca="false">IF(A497&lt;&gt;"",$H497+'v1 Frame'!Q$3*COS($E497)-'v1 Frame'!R$3*SIN($E497),"")</f>
        <is>
          <t/>
        </is>
      </c>
      <c r="X497" s="8" t="inlineStr">
        <f aca="false">IF(A497&lt;&gt;"",$I497-'v1 Frame'!P$3*SIN($C497)+'v1 Frame'!Q$3*COS($C497)*SIN($E497)+'v1 Frame'!R$3*COS($C497)*COS($E497),"")</f>
        <is>
          <t/>
        </is>
      </c>
      <c r="Y497" s="8" t="inlineStr">
        <f aca="false">IF(A497&lt;&gt;"",$G497+'v1 Frame'!S$3*COS($C497)+'v1 Frame'!T$3*SIN($C497)*SIN($E497)+'v1 Frame'!U$3*SIN($C497)*COS($E497),"")</f>
        <is>
          <t/>
        </is>
      </c>
      <c r="Z497" s="8" t="inlineStr">
        <f aca="false">IF(A497&lt;&gt;"",$H497+'v1 Frame'!T$3*COS($E497)-'v1 Frame'!U$3*SIN($E497),"")</f>
        <is>
          <t/>
        </is>
      </c>
      <c r="AA497" s="8" t="inlineStr">
        <f aca="false">IF(A497&lt;&gt;"",$I497-'v1 Frame'!S$3*SIN($C497)+'v1 Frame'!T$3*COS($C497)*SIN($E497)+'v1 Frame'!U$3*COS($C497)*COS($E497),"")</f>
        <is>
          <t/>
        </is>
      </c>
      <c r="AB497" s="8" t="inlineStr">
        <f aca="false">IF(A497&lt;&gt;"",$G497+'v1 Frame'!V$3*COS($C497)+'v1 Frame'!W$3*SIN($C497)*SIN($E497)+'v1 Frame'!X$3*SIN($C497)*COS($E497),"")</f>
        <is>
          <t/>
        </is>
      </c>
      <c r="AC497" s="8" t="inlineStr">
        <f aca="false">IF(A497&lt;&gt;"",$H497+'v1 Frame'!W$3*COS($E497)-'v1 Frame'!X$3*SIN($E497),"")</f>
        <is>
          <t/>
        </is>
      </c>
      <c r="AD497" s="8" t="inlineStr">
        <f aca="false">IF(A497&lt;&gt;"",$I497-'v1 Frame'!V$3*SIN($C497)+'v1 Frame'!W$3*COS($C497)*SIN($E497)+'v1 Frame'!X$3*COS($C497)*COS($E497),"")</f>
        <is>
          <t/>
        </is>
      </c>
      <c r="AE497" s="25" t="inlineStr">
        <f aca="false">IF(A497&lt;&gt;"",$G497+'v1 Frame'!Y$3*COS($C497)+'v1 Frame'!Z$3*SIN($C497)*SIN($E497)+'v1 Frame'!AA$3*SIN($C497)*COS($E497),"")</f>
        <is>
          <t/>
        </is>
      </c>
      <c r="AF497" s="25" t="inlineStr">
        <f aca="false">IF(A497&lt;&gt;"",$H497+'v1 Frame'!Z$3*COS($E497)-'v1 Frame'!AA$3*SIN($E497),"")</f>
        <is>
          <t/>
        </is>
      </c>
      <c r="AG497" s="25" t="inlineStr">
        <f aca="false">IF(A497&lt;&gt;"",$I497-'v1 Frame'!Y$3*SIN($C497)+'v1 Frame'!Z$3*COS($C497)*SIN($E497)+'v1 Frame'!AA$3*COS($C497)*COS($E497),"")</f>
        <is>
          <t/>
        </is>
      </c>
      <c r="AH497" s="8" t="inlineStr">
        <f aca="false">IF(A497&lt;&gt;"",SQRT(SUMSQ(G497:I497)),"")</f>
        <is>
          <t/>
        </is>
      </c>
      <c r="AI497" s="8" t="inlineStr">
        <f aca="false">IF(A497&lt;&gt;"",IF(AH497&lt;&gt;0,ACOS(I497/AH497),0),"")</f>
        <is>
          <t/>
        </is>
      </c>
      <c r="AJ497" s="8" t="inlineStr">
        <f aca="false">IF(A497&lt;&gt;"",DEGREES(AI497),"")</f>
        <is>
          <t/>
        </is>
      </c>
      <c r="AK497" s="8" t="inlineStr">
        <f aca="false">IF(A497&lt;&gt;"",IF(OR(G497&lt;&gt;0,H497&lt;&gt;0),ATAN2(G497,H497),0),"")</f>
        <is>
          <t/>
        </is>
      </c>
      <c r="AL497" s="8" t="inlineStr">
        <f aca="false">IF(A497&lt;&gt;"",DEGREES(AK497),"")</f>
        <is>
          <t/>
        </is>
      </c>
      <c r="AM497" s="8" t="inlineStr">
        <f aca="false">IF(A497&lt;&gt;"",SQRT(SUMSQ(J497:L497)),"")</f>
        <is>
          <t/>
        </is>
      </c>
      <c r="AN497" s="8" t="inlineStr">
        <f aca="false">IF(A497&lt;&gt;"",IF(AM497&lt;&gt;0,ACOS(L497/AM497),0),"")</f>
        <is>
          <t/>
        </is>
      </c>
      <c r="AO497" s="8" t="inlineStr">
        <f aca="false">IF(A497&lt;&gt;"",DEGREES(AN497),"")</f>
        <is>
          <t/>
        </is>
      </c>
      <c r="AP497" s="8" t="inlineStr">
        <f aca="false">IF(A497&lt;&gt;"",IF(OR(J497&lt;&gt;0,K497&lt;&gt;0),ATAN2(J497,K497),0),"")</f>
        <is>
          <t/>
        </is>
      </c>
      <c r="AQ497" s="8" t="inlineStr">
        <f aca="false">IF(A497&lt;&gt;"",DEGREES(AP497),"")</f>
        <is>
          <t/>
        </is>
      </c>
      <c r="AR497" s="8" t="inlineStr">
        <f aca="false">IF(A497&lt;&gt;"",SQRT(SUMSQ(M497:O497)),"")</f>
        <is>
          <t/>
        </is>
      </c>
      <c r="AS497" s="8" t="inlineStr">
        <f aca="false">IF(A497&lt;&gt;"",IF(AR497&lt;&gt;0,ACOS(O497/AR497),0),"")</f>
        <is>
          <t/>
        </is>
      </c>
      <c r="AT497" s="8" t="inlineStr">
        <f aca="false">IF(A497&lt;&gt;"",DEGREES(AS497),"")</f>
        <is>
          <t/>
        </is>
      </c>
      <c r="AU497" s="8" t="inlineStr">
        <f aca="false">IF(A497&lt;&gt;"",IF(OR(M497&lt;&gt;0,N497&lt;&gt;0),ATAN2(M497,N497),0),"")</f>
        <is>
          <t/>
        </is>
      </c>
      <c r="AV497" s="8" t="inlineStr">
        <f aca="false">IF(A497&lt;&gt;"",DEGREES(AU497),"")</f>
        <is>
          <t/>
        </is>
      </c>
      <c r="AW497" s="8" t="inlineStr">
        <f aca="false">IF(A497&lt;&gt;"",SQRT(SUMSQ(P497:R497)),"")</f>
        <is>
          <t/>
        </is>
      </c>
      <c r="AX497" s="8" t="inlineStr">
        <f aca="false">IF(A497&lt;&gt;"",IF(AW497&lt;&gt;0,ACOS(R497/AW497),0),"")</f>
        <is>
          <t/>
        </is>
      </c>
      <c r="AY497" s="8" t="inlineStr">
        <f aca="false">IF(A497&lt;&gt;"",DEGREES(AX497),"")</f>
        <is>
          <t/>
        </is>
      </c>
      <c r="AZ497" s="8" t="inlineStr">
        <f aca="false">IF(A497&lt;&gt;"",IF(OR(P497&lt;&gt;0,Q497&lt;&gt;0),ATAN2(P497,Q497),0),"")</f>
        <is>
          <t/>
        </is>
      </c>
      <c r="BA497" s="8" t="inlineStr">
        <f aca="false">IF(A497&lt;&gt;"",DEGREES(AZ497),"")</f>
        <is>
          <t/>
        </is>
      </c>
      <c r="BB497" s="8" t="inlineStr">
        <f aca="false">IF(A497&lt;&gt;"",SQRT(SUMSQ(S497:U497)),"")</f>
        <is>
          <t/>
        </is>
      </c>
      <c r="BC497" s="8" t="inlineStr">
        <f aca="false">IF(A497&lt;&gt;"",IF(BB497&lt;&gt;0,ACOS(U497/BB497),0),"")</f>
        <is>
          <t/>
        </is>
      </c>
      <c r="BD497" s="8" t="inlineStr">
        <f aca="false">IF(A497&lt;&gt;"",DEGREES(BC497),"")</f>
        <is>
          <t/>
        </is>
      </c>
      <c r="BE497" s="8" t="inlineStr">
        <f aca="false">IF(A497&lt;&gt;"",IF(OR(S497&lt;&gt;0,T497&lt;&gt;0),ATAN2(S497,T497),0),"")</f>
        <is>
          <t/>
        </is>
      </c>
      <c r="BF497" s="8" t="inlineStr">
        <f aca="false">IF(A497&lt;&gt;"",DEGREES(BE497),"")</f>
        <is>
          <t/>
        </is>
      </c>
      <c r="BG497" s="8" t="inlineStr">
        <f aca="false">IF(A497&lt;&gt;"",SQRT(SUMSQ(V497:X497)),"")</f>
        <is>
          <t/>
        </is>
      </c>
      <c r="BH497" s="8" t="inlineStr">
        <f aca="false">IF(A497&lt;&gt;"",IF(BG497&lt;&gt;0,ACOS(X497/BG497),0),"")</f>
        <is>
          <t/>
        </is>
      </c>
      <c r="BI497" s="8" t="inlineStr">
        <f aca="false">IF(A497&lt;&gt;"",DEGREES(BH497),"")</f>
        <is>
          <t/>
        </is>
      </c>
      <c r="BJ497" s="8" t="inlineStr">
        <f aca="false">IF(A497&lt;&gt;"",IF(OR(V497&lt;&gt;0,W497&lt;&gt;0),ATAN2(V497,W497),0),"")</f>
        <is>
          <t/>
        </is>
      </c>
      <c r="BK497" s="8" t="inlineStr">
        <f aca="false">IF(A497&lt;&gt;"",DEGREES(BJ497),"")</f>
        <is>
          <t/>
        </is>
      </c>
      <c r="BL497" s="8" t="inlineStr">
        <f aca="false">IF(A497&lt;&gt;"",SQRT(SUMSQ(Y497:AA497)),"")</f>
        <is>
          <t/>
        </is>
      </c>
      <c r="BM497" s="8" t="inlineStr">
        <f aca="false">IF(A497&lt;&gt;"",IF(BL497&lt;&gt;0,ACOS(AA497/BL497),0),"")</f>
        <is>
          <t/>
        </is>
      </c>
      <c r="BN497" s="8" t="inlineStr">
        <f aca="false">IF(A497&lt;&gt;"",DEGREES(BM497),"")</f>
        <is>
          <t/>
        </is>
      </c>
      <c r="BO497" s="8" t="inlineStr">
        <f aca="false">IF(A497&lt;&gt;"",IF(OR(Y497&lt;&gt;0,Z497&lt;&gt;0),ATAN2(Y497,Z497),0),"")</f>
        <is>
          <t/>
        </is>
      </c>
      <c r="BP497" s="8" t="inlineStr">
        <f aca="false">IF(A497&lt;&gt;"",DEGREES(BO497),"")</f>
        <is>
          <t/>
        </is>
      </c>
      <c r="BQ497" s="8" t="inlineStr">
        <f aca="false">IF(A497&lt;&gt;"",SQRT(SUMSQ(AB497:AD497)),"")</f>
        <is>
          <t/>
        </is>
      </c>
      <c r="BR497" s="8" t="inlineStr">
        <f aca="false">IF(A497&lt;&gt;"",IF(BQ497&lt;&gt;0,ACOS(AD497/BQ497),0),"")</f>
        <is>
          <t/>
        </is>
      </c>
      <c r="BS497" s="8" t="inlineStr">
        <f aca="false">IF(A497&lt;&gt;"",DEGREES(BR497),"")</f>
        <is>
          <t/>
        </is>
      </c>
      <c r="BT497" s="8" t="inlineStr">
        <f aca="false">IF(A497&lt;&gt;"",IF(OR(AB497&lt;&gt;0,AC497&lt;&gt;0),ATAN2(AB497,AC497),0),"")</f>
        <is>
          <t/>
        </is>
      </c>
      <c r="BU497" s="8" t="inlineStr">
        <f aca="false">IF(A497&lt;&gt;"",DEGREES(BT497),"")</f>
        <is>
          <t/>
        </is>
      </c>
      <c r="BV497" s="8" t="inlineStr">
        <f aca="false">IF(A497&lt;&gt;"",SQRT(SUMSQ(AE497:AG497)),"")</f>
        <is>
          <t/>
        </is>
      </c>
      <c r="BW497" s="8" t="inlineStr">
        <f aca="false">IF(A497&lt;&gt;"",IF(BV497&lt;&gt;0,ACOS(AG497/BV497),0),"")</f>
        <is>
          <t/>
        </is>
      </c>
      <c r="BX497" s="8" t="inlineStr">
        <f aca="false">IF(A497&lt;&gt;"",DEGREES(BW497),"")</f>
        <is>
          <t/>
        </is>
      </c>
      <c r="BY497" s="8" t="inlineStr">
        <f aca="false">IF(A497&lt;&gt;"",IF(OR(AF497&lt;&gt;0,AG497&lt;&gt;0),ATAN2(AF497,AG497),0),"")</f>
        <is>
          <t/>
        </is>
      </c>
      <c r="BZ497" s="8" t="inlineStr">
        <f aca="false">IF(A497&lt;&gt;"",DEGREES(BY497),"")</f>
        <is>
          <t/>
        </is>
      </c>
      <c r="CA497" s="0" t="inlineStr">
        <f aca="false">IF(A497&lt;&gt;"",IF(AND(AI497&lt;Parameters!$B$11,AI497&gt;Parameters!$B$12,AN497&lt;Parameters!$B$11,AN497&gt;Parameters!$B$12,AS497&lt;Parameters!$B$11,AS497&gt;Parameters!$B$12,AX497&lt;Parameters!$B$11,AX497&gt;Parameters!$B$12,BC497&lt;Parameters!$B$11,BC497&gt;Parameters!$B$12,BM497&lt;Parameters!$B$11,BM497&gt;Parameters!$B$12,BR497&lt;Parameters!$B$11,BR497&gt;Parameters!$B$12,BW497&lt;Parameters!$B$11,BW497&gt;Parameters!$B$12),1,0),"")</f>
        <is>
          <t/>
        </is>
      </c>
      <c r="CB497" s="0" t="inlineStr">
        <f aca="false">IF(A497&lt;&gt;"",IF(OR(AI497&lt;Parameters!$B$12,AI497&gt;Parameters!$B$11),0,1),"")</f>
        <is>
          <t/>
        </is>
      </c>
      <c r="CC497" s="0" t="inlineStr">
        <f aca="false">IF(A497&lt;&gt;"",IF(OR(AN497&lt;Parameters!$B$12,AN497&gt;Parameters!$B$11),0,1),"")</f>
        <is>
          <t/>
        </is>
      </c>
      <c r="CD497" s="0" t="inlineStr">
        <f aca="false">IF(A497&lt;&gt;"",IF(OR(AS497&lt;Parameters!$B$12,AS497&gt;Parameters!$B$11),0,1),"")</f>
        <is>
          <t/>
        </is>
      </c>
      <c r="CE497" s="0" t="inlineStr">
        <f aca="false">IF(A497&lt;&gt;"",IF(OR(AX497&lt;Parameters!$B$12,AX497&gt;Parameters!$B$11),0,1),"")</f>
        <is>
          <t/>
        </is>
      </c>
      <c r="CF497" s="0" t="inlineStr">
        <f aca="false">IF(A497&lt;&gt;"",IF(OR(BC497&lt;Parameters!$B$12,BC497&gt;Parameters!$B$11),0,1),"")</f>
        <is>
          <t/>
        </is>
      </c>
      <c r="CG497" s="0" t="inlineStr">
        <f aca="false">IF(A497&lt;&gt;"",IF(OR(BH497&lt;Parameters!$B$12,BH497&gt;Parameters!$B$11),0,1),"")</f>
        <is>
          <t/>
        </is>
      </c>
      <c r="CH497" s="0" t="inlineStr">
        <f aca="false">IF(A497&lt;&gt;"",IF(OR(BM497&lt;Parameters!$B$12,BM497&gt;Parameters!$B$11),0,1),"")</f>
        <is>
          <t/>
        </is>
      </c>
      <c r="CI497" s="0" t="inlineStr">
        <f aca="false">IF(A497&lt;&gt;"",IF(OR(BR497&lt;Parameters!$B$12,BR497&gt;Parameters!$B$11),0,1),"")</f>
        <is>
          <t/>
        </is>
      </c>
      <c r="CJ497" s="0" t="inlineStr">
        <f aca="false">IF(A497&lt;&gt;"",IF(OR(BW497&lt;Parameters!$B$12,BW497&gt;Parameters!$B$11),0,1),"")</f>
        <is>
          <t/>
        </is>
      </c>
      <c r="CK497" s="26" t="inlineStr">
        <f aca="false">IF(A497&lt;&gt;"",SUM(CB497:CJ497)/9,"")</f>
        <is>
          <t/>
        </is>
      </c>
      <c r="CL497" s="0" t="inlineStr">
        <f aca="false">IF(A497&lt;&gt;"",CK497*9,"")</f>
        <is>
          <t/>
        </is>
      </c>
      <c r="CM497" s="8" t="inlineStr">
        <f aca="false">IF(A497&lt;&gt;"",TEXT(B497,CM$2)&amp;" "&amp;TEXT(A497,CM$2),"")</f>
        <is>
          <t/>
        </is>
      </c>
    </row>
    <row r="498" customFormat="false" ht="15" hidden="false" customHeight="false" outlineLevel="0" collapsed="false">
      <c r="A498" s="0" t="inlineStr">
        <f aca="false">IF(OR(B497&lt;Parameters!$K$12,A497&lt;Parameters!$K$12),IF(A497&lt;Parameters!$K$12,A497+1,0),"")</f>
        <is>
          <t/>
        </is>
      </c>
      <c r="B498" s="0" t="inlineStr">
        <f aca="false">IF(A498&lt;&gt;"",IF(A498=0,B497+1,B497),"")</f>
        <is>
          <t/>
        </is>
      </c>
      <c r="C498" s="24" t="inlineStr">
        <f aca="false">IF(A498&lt;&gt;"",-_phi*(A498+0.5),"")</f>
        <is>
          <t/>
        </is>
      </c>
      <c r="D498" s="8" t="inlineStr">
        <f aca="false">IF(A498&lt;&gt;"",DEGREES(C498),"")</f>
        <is>
          <t/>
        </is>
      </c>
      <c r="E498" s="24" t="inlineStr">
        <f aca="false">IF(A498&lt;&gt;"",_phi*(B498+0.5),"")</f>
        <is>
          <t/>
        </is>
      </c>
      <c r="F498" s="8" t="inlineStr">
        <f aca="false">IF(A498&lt;&gt;"",DEGREES(E498),"")</f>
        <is>
          <t/>
        </is>
      </c>
      <c r="G498" s="8" t="inlineStr">
        <f aca="false">IF(A498&lt;&gt;"",LOOKUP(A498,h!$A$3:$A$30,h!$D$3:$D$30),"")</f>
        <is>
          <t/>
        </is>
      </c>
      <c r="H498" s="8" t="inlineStr">
        <f aca="false">IF(A498&lt;&gt;"",LOOKUP(B498,h!$A$3:$A$30,h!$D$3:$D$30),"")</f>
        <is>
          <t/>
        </is>
      </c>
      <c r="I498" s="8" t="inlineStr">
        <f aca="false">IF(A498&lt;&gt;"",_zif,"")</f>
        <is>
          <t/>
        </is>
      </c>
      <c r="J498" s="8" t="inlineStr">
        <f aca="false">IF(A498&lt;&gt;"",$G498+'v1 Frame'!D$3*COS($C498)+'v1 Frame'!E$3*SIN($C498)*SIN($E498)+'v1 Frame'!F$3*SIN($C498)*COS($E498),"")</f>
        <is>
          <t/>
        </is>
      </c>
      <c r="K498" s="8" t="inlineStr">
        <f aca="false">IF(A498&lt;&gt;"",$H498+'v1 Frame'!E$3*COS($E498)-'v1 Frame'!F$3*SIN($E498),"")</f>
        <is>
          <t/>
        </is>
      </c>
      <c r="L498" s="8" t="inlineStr">
        <f aca="false">IF(A498&lt;&gt;"",$I498-'v1 Frame'!D$3*SIN($C498)+'v1 Frame'!E$3*COS($C498)*SIN($E498)+'v1 Frame'!F$3*COS($C498)*COS($E498),"")</f>
        <is>
          <t/>
        </is>
      </c>
      <c r="M498" s="8" t="inlineStr">
        <f aca="false">IF(A498&lt;&gt;"",$G498+'v1 Frame'!G$3*COS($C498)+'v1 Frame'!H$3*SIN($C498)*SIN($E498)+'v1 Frame'!I$3*SIN($C498)*COS($E498),"")</f>
        <is>
          <t/>
        </is>
      </c>
      <c r="N498" s="8" t="inlineStr">
        <f aca="false">IF(A498&lt;&gt;"",$H498+'v1 Frame'!H$3*COS($E498)-'v1 Frame'!I$3*SIN($E498),"")</f>
        <is>
          <t/>
        </is>
      </c>
      <c r="O498" s="8" t="inlineStr">
        <f aca="false">IF(A498&lt;&gt;"",$I498-'v1 Frame'!G$3*SIN($C498)+'v1 Frame'!H$3*COS($C498)*SIN($E498)+'v1 Frame'!I$3*COS($C498)*COS($E498),"")</f>
        <is>
          <t/>
        </is>
      </c>
      <c r="P498" s="8" t="inlineStr">
        <f aca="false">IF(A498&lt;&gt;"",$G498+'v1 Frame'!J$3*COS($C498)+'v1 Frame'!K$3*SIN($C498)*SIN($E498)+'v1 Frame'!L$3*SIN($C498)*COS($E498),"")</f>
        <is>
          <t/>
        </is>
      </c>
      <c r="Q498" s="8" t="inlineStr">
        <f aca="false">IF(A498&lt;&gt;"",$H498+'v1 Frame'!K$3*COS($E498)-'v1 Frame'!L$3*SIN($E498),"")</f>
        <is>
          <t/>
        </is>
      </c>
      <c r="R498" s="8" t="inlineStr">
        <f aca="false">IF(A498&lt;&gt;"",$I498-'v1 Frame'!J$3*SIN($C498)+'v1 Frame'!K$3*COS($C498)*SIN($E498)+'v1 Frame'!L$3*COS($C498)*COS($E498),"")</f>
        <is>
          <t/>
        </is>
      </c>
      <c r="S498" s="8" t="inlineStr">
        <f aca="false">IF(A498&lt;&gt;"",$G498+'v1 Frame'!M$3*COS($C498)+'v1 Frame'!N$3*SIN($C498)*SIN($E498)+'v1 Frame'!O$3*SIN($C498)*COS($E498),"")</f>
        <is>
          <t/>
        </is>
      </c>
      <c r="T498" s="8" t="inlineStr">
        <f aca="false">IF(A498&lt;&gt;"",$H498+'v1 Frame'!N$3*COS($E498)-'v1 Frame'!O$3*SIN($E498),"")</f>
        <is>
          <t/>
        </is>
      </c>
      <c r="U498" s="8" t="inlineStr">
        <f aca="false">IF(A498&lt;&gt;"",$I498-'v1 Frame'!M$3*SIN($C498)+'v1 Frame'!N$3*COS($C498)*SIN($E498)+'v1 Frame'!O$3*COS($C498)*COS($E498),"")</f>
        <is>
          <t/>
        </is>
      </c>
      <c r="V498" s="8" t="inlineStr">
        <f aca="false">IF(A498&lt;&gt;"",$G498+'v1 Frame'!P$3*COS($C498)+'v1 Frame'!Q$3*SIN($C498)*SIN($E498)+'v1 Frame'!R$3*SIN($C498)*COS($E498),"")</f>
        <is>
          <t/>
        </is>
      </c>
      <c r="W498" s="8" t="inlineStr">
        <f aca="false">IF(A498&lt;&gt;"",$H498+'v1 Frame'!Q$3*COS($E498)-'v1 Frame'!R$3*SIN($E498),"")</f>
        <is>
          <t/>
        </is>
      </c>
      <c r="X498" s="8" t="inlineStr">
        <f aca="false">IF(A498&lt;&gt;"",$I498-'v1 Frame'!P$3*SIN($C498)+'v1 Frame'!Q$3*COS($C498)*SIN($E498)+'v1 Frame'!R$3*COS($C498)*COS($E498),"")</f>
        <is>
          <t/>
        </is>
      </c>
      <c r="Y498" s="8" t="inlineStr">
        <f aca="false">IF(A498&lt;&gt;"",$G498+'v1 Frame'!S$3*COS($C498)+'v1 Frame'!T$3*SIN($C498)*SIN($E498)+'v1 Frame'!U$3*SIN($C498)*COS($E498),"")</f>
        <is>
          <t/>
        </is>
      </c>
      <c r="Z498" s="8" t="inlineStr">
        <f aca="false">IF(A498&lt;&gt;"",$H498+'v1 Frame'!T$3*COS($E498)-'v1 Frame'!U$3*SIN($E498),"")</f>
        <is>
          <t/>
        </is>
      </c>
      <c r="AA498" s="8" t="inlineStr">
        <f aca="false">IF(A498&lt;&gt;"",$I498-'v1 Frame'!S$3*SIN($C498)+'v1 Frame'!T$3*COS($C498)*SIN($E498)+'v1 Frame'!U$3*COS($C498)*COS($E498),"")</f>
        <is>
          <t/>
        </is>
      </c>
      <c r="AB498" s="8" t="inlineStr">
        <f aca="false">IF(A498&lt;&gt;"",$G498+'v1 Frame'!V$3*COS($C498)+'v1 Frame'!W$3*SIN($C498)*SIN($E498)+'v1 Frame'!X$3*SIN($C498)*COS($E498),"")</f>
        <is>
          <t/>
        </is>
      </c>
      <c r="AC498" s="8" t="inlineStr">
        <f aca="false">IF(A498&lt;&gt;"",$H498+'v1 Frame'!W$3*COS($E498)-'v1 Frame'!X$3*SIN($E498),"")</f>
        <is>
          <t/>
        </is>
      </c>
      <c r="AD498" s="8" t="inlineStr">
        <f aca="false">IF(A498&lt;&gt;"",$I498-'v1 Frame'!V$3*SIN($C498)+'v1 Frame'!W$3*COS($C498)*SIN($E498)+'v1 Frame'!X$3*COS($C498)*COS($E498),"")</f>
        <is>
          <t/>
        </is>
      </c>
      <c r="AE498" s="25" t="inlineStr">
        <f aca="false">IF(A498&lt;&gt;"",$G498+'v1 Frame'!Y$3*COS($C498)+'v1 Frame'!Z$3*SIN($C498)*SIN($E498)+'v1 Frame'!AA$3*SIN($C498)*COS($E498),"")</f>
        <is>
          <t/>
        </is>
      </c>
      <c r="AF498" s="25" t="inlineStr">
        <f aca="false">IF(A498&lt;&gt;"",$H498+'v1 Frame'!Z$3*COS($E498)-'v1 Frame'!AA$3*SIN($E498),"")</f>
        <is>
          <t/>
        </is>
      </c>
      <c r="AG498" s="25" t="inlineStr">
        <f aca="false">IF(A498&lt;&gt;"",$I498-'v1 Frame'!Y$3*SIN($C498)+'v1 Frame'!Z$3*COS($C498)*SIN($E498)+'v1 Frame'!AA$3*COS($C498)*COS($E498),"")</f>
        <is>
          <t/>
        </is>
      </c>
      <c r="AH498" s="8" t="inlineStr">
        <f aca="false">IF(A498&lt;&gt;"",SQRT(SUMSQ(G498:I498)),"")</f>
        <is>
          <t/>
        </is>
      </c>
      <c r="AI498" s="8" t="inlineStr">
        <f aca="false">IF(A498&lt;&gt;"",IF(AH498&lt;&gt;0,ACOS(I498/AH498),0),"")</f>
        <is>
          <t/>
        </is>
      </c>
      <c r="AJ498" s="8" t="inlineStr">
        <f aca="false">IF(A498&lt;&gt;"",DEGREES(AI498),"")</f>
        <is>
          <t/>
        </is>
      </c>
      <c r="AK498" s="8" t="inlineStr">
        <f aca="false">IF(A498&lt;&gt;"",IF(OR(G498&lt;&gt;0,H498&lt;&gt;0),ATAN2(G498,H498),0),"")</f>
        <is>
          <t/>
        </is>
      </c>
      <c r="AL498" s="8" t="inlineStr">
        <f aca="false">IF(A498&lt;&gt;"",DEGREES(AK498),"")</f>
        <is>
          <t/>
        </is>
      </c>
      <c r="AM498" s="8" t="inlineStr">
        <f aca="false">IF(A498&lt;&gt;"",SQRT(SUMSQ(J498:L498)),"")</f>
        <is>
          <t/>
        </is>
      </c>
      <c r="AN498" s="8" t="inlineStr">
        <f aca="false">IF(A498&lt;&gt;"",IF(AM498&lt;&gt;0,ACOS(L498/AM498),0),"")</f>
        <is>
          <t/>
        </is>
      </c>
      <c r="AO498" s="8" t="inlineStr">
        <f aca="false">IF(A498&lt;&gt;"",DEGREES(AN498),"")</f>
        <is>
          <t/>
        </is>
      </c>
      <c r="AP498" s="8" t="inlineStr">
        <f aca="false">IF(A498&lt;&gt;"",IF(OR(J498&lt;&gt;0,K498&lt;&gt;0),ATAN2(J498,K498),0),"")</f>
        <is>
          <t/>
        </is>
      </c>
      <c r="AQ498" s="8" t="inlineStr">
        <f aca="false">IF(A498&lt;&gt;"",DEGREES(AP498),"")</f>
        <is>
          <t/>
        </is>
      </c>
      <c r="AR498" s="8" t="inlineStr">
        <f aca="false">IF(A498&lt;&gt;"",SQRT(SUMSQ(M498:O498)),"")</f>
        <is>
          <t/>
        </is>
      </c>
      <c r="AS498" s="8" t="inlineStr">
        <f aca="false">IF(A498&lt;&gt;"",IF(AR498&lt;&gt;0,ACOS(O498/AR498),0),"")</f>
        <is>
          <t/>
        </is>
      </c>
      <c r="AT498" s="8" t="inlineStr">
        <f aca="false">IF(A498&lt;&gt;"",DEGREES(AS498),"")</f>
        <is>
          <t/>
        </is>
      </c>
      <c r="AU498" s="8" t="inlineStr">
        <f aca="false">IF(A498&lt;&gt;"",IF(OR(M498&lt;&gt;0,N498&lt;&gt;0),ATAN2(M498,N498),0),"")</f>
        <is>
          <t/>
        </is>
      </c>
      <c r="AV498" s="8" t="inlineStr">
        <f aca="false">IF(A498&lt;&gt;"",DEGREES(AU498),"")</f>
        <is>
          <t/>
        </is>
      </c>
      <c r="AW498" s="8" t="inlineStr">
        <f aca="false">IF(A498&lt;&gt;"",SQRT(SUMSQ(P498:R498)),"")</f>
        <is>
          <t/>
        </is>
      </c>
      <c r="AX498" s="8" t="inlineStr">
        <f aca="false">IF(A498&lt;&gt;"",IF(AW498&lt;&gt;0,ACOS(R498/AW498),0),"")</f>
        <is>
          <t/>
        </is>
      </c>
      <c r="AY498" s="8" t="inlineStr">
        <f aca="false">IF(A498&lt;&gt;"",DEGREES(AX498),"")</f>
        <is>
          <t/>
        </is>
      </c>
      <c r="AZ498" s="8" t="inlineStr">
        <f aca="false">IF(A498&lt;&gt;"",IF(OR(P498&lt;&gt;0,Q498&lt;&gt;0),ATAN2(P498,Q498),0),"")</f>
        <is>
          <t/>
        </is>
      </c>
      <c r="BA498" s="8" t="inlineStr">
        <f aca="false">IF(A498&lt;&gt;"",DEGREES(AZ498),"")</f>
        <is>
          <t/>
        </is>
      </c>
      <c r="BB498" s="8" t="inlineStr">
        <f aca="false">IF(A498&lt;&gt;"",SQRT(SUMSQ(S498:U498)),"")</f>
        <is>
          <t/>
        </is>
      </c>
      <c r="BC498" s="8" t="inlineStr">
        <f aca="false">IF(A498&lt;&gt;"",IF(BB498&lt;&gt;0,ACOS(U498/BB498),0),"")</f>
        <is>
          <t/>
        </is>
      </c>
      <c r="BD498" s="8" t="inlineStr">
        <f aca="false">IF(A498&lt;&gt;"",DEGREES(BC498),"")</f>
        <is>
          <t/>
        </is>
      </c>
      <c r="BE498" s="8" t="inlineStr">
        <f aca="false">IF(A498&lt;&gt;"",IF(OR(S498&lt;&gt;0,T498&lt;&gt;0),ATAN2(S498,T498),0),"")</f>
        <is>
          <t/>
        </is>
      </c>
      <c r="BF498" s="8" t="inlineStr">
        <f aca="false">IF(A498&lt;&gt;"",DEGREES(BE498),"")</f>
        <is>
          <t/>
        </is>
      </c>
      <c r="BG498" s="8" t="inlineStr">
        <f aca="false">IF(A498&lt;&gt;"",SQRT(SUMSQ(V498:X498)),"")</f>
        <is>
          <t/>
        </is>
      </c>
      <c r="BH498" s="8" t="inlineStr">
        <f aca="false">IF(A498&lt;&gt;"",IF(BG498&lt;&gt;0,ACOS(X498/BG498),0),"")</f>
        <is>
          <t/>
        </is>
      </c>
      <c r="BI498" s="8" t="inlineStr">
        <f aca="false">IF(A498&lt;&gt;"",DEGREES(BH498),"")</f>
        <is>
          <t/>
        </is>
      </c>
      <c r="BJ498" s="8" t="inlineStr">
        <f aca="false">IF(A498&lt;&gt;"",IF(OR(V498&lt;&gt;0,W498&lt;&gt;0),ATAN2(V498,W498),0),"")</f>
        <is>
          <t/>
        </is>
      </c>
      <c r="BK498" s="8" t="inlineStr">
        <f aca="false">IF(A498&lt;&gt;"",DEGREES(BJ498),"")</f>
        <is>
          <t/>
        </is>
      </c>
      <c r="BL498" s="8" t="inlineStr">
        <f aca="false">IF(A498&lt;&gt;"",SQRT(SUMSQ(Y498:AA498)),"")</f>
        <is>
          <t/>
        </is>
      </c>
      <c r="BM498" s="8" t="inlineStr">
        <f aca="false">IF(A498&lt;&gt;"",IF(BL498&lt;&gt;0,ACOS(AA498/BL498),0),"")</f>
        <is>
          <t/>
        </is>
      </c>
      <c r="BN498" s="8" t="inlineStr">
        <f aca="false">IF(A498&lt;&gt;"",DEGREES(BM498),"")</f>
        <is>
          <t/>
        </is>
      </c>
      <c r="BO498" s="8" t="inlineStr">
        <f aca="false">IF(A498&lt;&gt;"",IF(OR(Y498&lt;&gt;0,Z498&lt;&gt;0),ATAN2(Y498,Z498),0),"")</f>
        <is>
          <t/>
        </is>
      </c>
      <c r="BP498" s="8" t="inlineStr">
        <f aca="false">IF(A498&lt;&gt;"",DEGREES(BO498),"")</f>
        <is>
          <t/>
        </is>
      </c>
      <c r="BQ498" s="8" t="inlineStr">
        <f aca="false">IF(A498&lt;&gt;"",SQRT(SUMSQ(AB498:AD498)),"")</f>
        <is>
          <t/>
        </is>
      </c>
      <c r="BR498" s="8" t="inlineStr">
        <f aca="false">IF(A498&lt;&gt;"",IF(BQ498&lt;&gt;0,ACOS(AD498/BQ498),0),"")</f>
        <is>
          <t/>
        </is>
      </c>
      <c r="BS498" s="8" t="inlineStr">
        <f aca="false">IF(A498&lt;&gt;"",DEGREES(BR498),"")</f>
        <is>
          <t/>
        </is>
      </c>
      <c r="BT498" s="8" t="inlineStr">
        <f aca="false">IF(A498&lt;&gt;"",IF(OR(AB498&lt;&gt;0,AC498&lt;&gt;0),ATAN2(AB498,AC498),0),"")</f>
        <is>
          <t/>
        </is>
      </c>
      <c r="BU498" s="8" t="inlineStr">
        <f aca="false">IF(A498&lt;&gt;"",DEGREES(BT498),"")</f>
        <is>
          <t/>
        </is>
      </c>
      <c r="BV498" s="8" t="inlineStr">
        <f aca="false">IF(A498&lt;&gt;"",SQRT(SUMSQ(AE498:AG498)),"")</f>
        <is>
          <t/>
        </is>
      </c>
      <c r="BW498" s="8" t="inlineStr">
        <f aca="false">IF(A498&lt;&gt;"",IF(BV498&lt;&gt;0,ACOS(AG498/BV498),0),"")</f>
        <is>
          <t/>
        </is>
      </c>
      <c r="BX498" s="8" t="inlineStr">
        <f aca="false">IF(A498&lt;&gt;"",DEGREES(BW498),"")</f>
        <is>
          <t/>
        </is>
      </c>
      <c r="BY498" s="8" t="inlineStr">
        <f aca="false">IF(A498&lt;&gt;"",IF(OR(AF498&lt;&gt;0,AG498&lt;&gt;0),ATAN2(AF498,AG498),0),"")</f>
        <is>
          <t/>
        </is>
      </c>
      <c r="BZ498" s="8" t="inlineStr">
        <f aca="false">IF(A498&lt;&gt;"",DEGREES(BY498),"")</f>
        <is>
          <t/>
        </is>
      </c>
      <c r="CA498" s="0" t="inlineStr">
        <f aca="false">IF(A498&lt;&gt;"",IF(AND(AI498&lt;Parameters!$B$11,AI498&gt;Parameters!$B$12,AN498&lt;Parameters!$B$11,AN498&gt;Parameters!$B$12,AS498&lt;Parameters!$B$11,AS498&gt;Parameters!$B$12,AX498&lt;Parameters!$B$11,AX498&gt;Parameters!$B$12,BC498&lt;Parameters!$B$11,BC498&gt;Parameters!$B$12,BM498&lt;Parameters!$B$11,BM498&gt;Parameters!$B$12,BR498&lt;Parameters!$B$11,BR498&gt;Parameters!$B$12,BW498&lt;Parameters!$B$11,BW498&gt;Parameters!$B$12),1,0),"")</f>
        <is>
          <t/>
        </is>
      </c>
      <c r="CB498" s="0" t="inlineStr">
        <f aca="false">IF(A498&lt;&gt;"",IF(OR(AI498&lt;Parameters!$B$12,AI498&gt;Parameters!$B$11),0,1),"")</f>
        <is>
          <t/>
        </is>
      </c>
      <c r="CC498" s="0" t="inlineStr">
        <f aca="false">IF(A498&lt;&gt;"",IF(OR(AN498&lt;Parameters!$B$12,AN498&gt;Parameters!$B$11),0,1),"")</f>
        <is>
          <t/>
        </is>
      </c>
      <c r="CD498" s="0" t="inlineStr">
        <f aca="false">IF(A498&lt;&gt;"",IF(OR(AS498&lt;Parameters!$B$12,AS498&gt;Parameters!$B$11),0,1),"")</f>
        <is>
          <t/>
        </is>
      </c>
      <c r="CE498" s="0" t="inlineStr">
        <f aca="false">IF(A498&lt;&gt;"",IF(OR(AX498&lt;Parameters!$B$12,AX498&gt;Parameters!$B$11),0,1),"")</f>
        <is>
          <t/>
        </is>
      </c>
      <c r="CF498" s="0" t="inlineStr">
        <f aca="false">IF(A498&lt;&gt;"",IF(OR(BC498&lt;Parameters!$B$12,BC498&gt;Parameters!$B$11),0,1),"")</f>
        <is>
          <t/>
        </is>
      </c>
      <c r="CG498" s="0" t="inlineStr">
        <f aca="false">IF(A498&lt;&gt;"",IF(OR(BH498&lt;Parameters!$B$12,BH498&gt;Parameters!$B$11),0,1),"")</f>
        <is>
          <t/>
        </is>
      </c>
      <c r="CH498" s="0" t="inlineStr">
        <f aca="false">IF(A498&lt;&gt;"",IF(OR(BM498&lt;Parameters!$B$12,BM498&gt;Parameters!$B$11),0,1),"")</f>
        <is>
          <t/>
        </is>
      </c>
      <c r="CI498" s="0" t="inlineStr">
        <f aca="false">IF(A498&lt;&gt;"",IF(OR(BR498&lt;Parameters!$B$12,BR498&gt;Parameters!$B$11),0,1),"")</f>
        <is>
          <t/>
        </is>
      </c>
      <c r="CJ498" s="0" t="inlineStr">
        <f aca="false">IF(A498&lt;&gt;"",IF(OR(BW498&lt;Parameters!$B$12,BW498&gt;Parameters!$B$11),0,1),"")</f>
        <is>
          <t/>
        </is>
      </c>
      <c r="CK498" s="26" t="inlineStr">
        <f aca="false">IF(A498&lt;&gt;"",SUM(CB498:CJ498)/9,"")</f>
        <is>
          <t/>
        </is>
      </c>
      <c r="CL498" s="0" t="inlineStr">
        <f aca="false">IF(A498&lt;&gt;"",CK498*9,"")</f>
        <is>
          <t/>
        </is>
      </c>
      <c r="CM498" s="8" t="inlineStr">
        <f aca="false">IF(A498&lt;&gt;"",TEXT(B498,CM$2)&amp;" "&amp;TEXT(A498,CM$2),"")</f>
        <is>
          <t/>
        </is>
      </c>
    </row>
    <row r="499" customFormat="false" ht="15" hidden="false" customHeight="false" outlineLevel="0" collapsed="false">
      <c r="A499" s="0" t="inlineStr">
        <f aca="false">IF(OR(B498&lt;Parameters!$K$12,A498&lt;Parameters!$K$12),IF(A498&lt;Parameters!$K$12,A498+1,0),"")</f>
        <is>
          <t/>
        </is>
      </c>
      <c r="B499" s="0" t="inlineStr">
        <f aca="false">IF(A499&lt;&gt;"",IF(A499=0,B498+1,B498),"")</f>
        <is>
          <t/>
        </is>
      </c>
      <c r="C499" s="24" t="inlineStr">
        <f aca="false">IF(A499&lt;&gt;"",-_phi*(A499+0.5),"")</f>
        <is>
          <t/>
        </is>
      </c>
      <c r="D499" s="8" t="inlineStr">
        <f aca="false">IF(A499&lt;&gt;"",DEGREES(C499),"")</f>
        <is>
          <t/>
        </is>
      </c>
      <c r="E499" s="24" t="inlineStr">
        <f aca="false">IF(A499&lt;&gt;"",_phi*(B499+0.5),"")</f>
        <is>
          <t/>
        </is>
      </c>
      <c r="F499" s="8" t="inlineStr">
        <f aca="false">IF(A499&lt;&gt;"",DEGREES(E499),"")</f>
        <is>
          <t/>
        </is>
      </c>
      <c r="G499" s="8" t="inlineStr">
        <f aca="false">IF(A499&lt;&gt;"",LOOKUP(A499,h!$A$3:$A$30,h!$D$3:$D$30),"")</f>
        <is>
          <t/>
        </is>
      </c>
      <c r="H499" s="8" t="inlineStr">
        <f aca="false">IF(A499&lt;&gt;"",LOOKUP(B499,h!$A$3:$A$30,h!$D$3:$D$30),"")</f>
        <is>
          <t/>
        </is>
      </c>
      <c r="I499" s="8" t="inlineStr">
        <f aca="false">IF(A499&lt;&gt;"",_zif,"")</f>
        <is>
          <t/>
        </is>
      </c>
      <c r="J499" s="8" t="inlineStr">
        <f aca="false">IF(A499&lt;&gt;"",$G499+'v1 Frame'!D$3*COS($C499)+'v1 Frame'!E$3*SIN($C499)*SIN($E499)+'v1 Frame'!F$3*SIN($C499)*COS($E499),"")</f>
        <is>
          <t/>
        </is>
      </c>
      <c r="K499" s="8" t="inlineStr">
        <f aca="false">IF(A499&lt;&gt;"",$H499+'v1 Frame'!E$3*COS($E499)-'v1 Frame'!F$3*SIN($E499),"")</f>
        <is>
          <t/>
        </is>
      </c>
      <c r="L499" s="8" t="inlineStr">
        <f aca="false">IF(A499&lt;&gt;"",$I499-'v1 Frame'!D$3*SIN($C499)+'v1 Frame'!E$3*COS($C499)*SIN($E499)+'v1 Frame'!F$3*COS($C499)*COS($E499),"")</f>
        <is>
          <t/>
        </is>
      </c>
      <c r="M499" s="8" t="inlineStr">
        <f aca="false">IF(A499&lt;&gt;"",$G499+'v1 Frame'!G$3*COS($C499)+'v1 Frame'!H$3*SIN($C499)*SIN($E499)+'v1 Frame'!I$3*SIN($C499)*COS($E499),"")</f>
        <is>
          <t/>
        </is>
      </c>
      <c r="N499" s="8" t="inlineStr">
        <f aca="false">IF(A499&lt;&gt;"",$H499+'v1 Frame'!H$3*COS($E499)-'v1 Frame'!I$3*SIN($E499),"")</f>
        <is>
          <t/>
        </is>
      </c>
      <c r="O499" s="8" t="inlineStr">
        <f aca="false">IF(A499&lt;&gt;"",$I499-'v1 Frame'!G$3*SIN($C499)+'v1 Frame'!H$3*COS($C499)*SIN($E499)+'v1 Frame'!I$3*COS($C499)*COS($E499),"")</f>
        <is>
          <t/>
        </is>
      </c>
      <c r="P499" s="8" t="inlineStr">
        <f aca="false">IF(A499&lt;&gt;"",$G499+'v1 Frame'!J$3*COS($C499)+'v1 Frame'!K$3*SIN($C499)*SIN($E499)+'v1 Frame'!L$3*SIN($C499)*COS($E499),"")</f>
        <is>
          <t/>
        </is>
      </c>
      <c r="Q499" s="8" t="inlineStr">
        <f aca="false">IF(A499&lt;&gt;"",$H499+'v1 Frame'!K$3*COS($E499)-'v1 Frame'!L$3*SIN($E499),"")</f>
        <is>
          <t/>
        </is>
      </c>
      <c r="R499" s="8" t="inlineStr">
        <f aca="false">IF(A499&lt;&gt;"",$I499-'v1 Frame'!J$3*SIN($C499)+'v1 Frame'!K$3*COS($C499)*SIN($E499)+'v1 Frame'!L$3*COS($C499)*COS($E499),"")</f>
        <is>
          <t/>
        </is>
      </c>
      <c r="S499" s="8" t="inlineStr">
        <f aca="false">IF(A499&lt;&gt;"",$G499+'v1 Frame'!M$3*COS($C499)+'v1 Frame'!N$3*SIN($C499)*SIN($E499)+'v1 Frame'!O$3*SIN($C499)*COS($E499),"")</f>
        <is>
          <t/>
        </is>
      </c>
      <c r="T499" s="8" t="inlineStr">
        <f aca="false">IF(A499&lt;&gt;"",$H499+'v1 Frame'!N$3*COS($E499)-'v1 Frame'!O$3*SIN($E499),"")</f>
        <is>
          <t/>
        </is>
      </c>
      <c r="U499" s="8" t="inlineStr">
        <f aca="false">IF(A499&lt;&gt;"",$I499-'v1 Frame'!M$3*SIN($C499)+'v1 Frame'!N$3*COS($C499)*SIN($E499)+'v1 Frame'!O$3*COS($C499)*COS($E499),"")</f>
        <is>
          <t/>
        </is>
      </c>
      <c r="V499" s="8" t="inlineStr">
        <f aca="false">IF(A499&lt;&gt;"",$G499+'v1 Frame'!P$3*COS($C499)+'v1 Frame'!Q$3*SIN($C499)*SIN($E499)+'v1 Frame'!R$3*SIN($C499)*COS($E499),"")</f>
        <is>
          <t/>
        </is>
      </c>
      <c r="W499" s="8" t="inlineStr">
        <f aca="false">IF(A499&lt;&gt;"",$H499+'v1 Frame'!Q$3*COS($E499)-'v1 Frame'!R$3*SIN($E499),"")</f>
        <is>
          <t/>
        </is>
      </c>
      <c r="X499" s="8" t="inlineStr">
        <f aca="false">IF(A499&lt;&gt;"",$I499-'v1 Frame'!P$3*SIN($C499)+'v1 Frame'!Q$3*COS($C499)*SIN($E499)+'v1 Frame'!R$3*COS($C499)*COS($E499),"")</f>
        <is>
          <t/>
        </is>
      </c>
      <c r="Y499" s="8" t="inlineStr">
        <f aca="false">IF(A499&lt;&gt;"",$G499+'v1 Frame'!S$3*COS($C499)+'v1 Frame'!T$3*SIN($C499)*SIN($E499)+'v1 Frame'!U$3*SIN($C499)*COS($E499),"")</f>
        <is>
          <t/>
        </is>
      </c>
      <c r="Z499" s="8" t="inlineStr">
        <f aca="false">IF(A499&lt;&gt;"",$H499+'v1 Frame'!T$3*COS($E499)-'v1 Frame'!U$3*SIN($E499),"")</f>
        <is>
          <t/>
        </is>
      </c>
      <c r="AA499" s="8" t="inlineStr">
        <f aca="false">IF(A499&lt;&gt;"",$I499-'v1 Frame'!S$3*SIN($C499)+'v1 Frame'!T$3*COS($C499)*SIN($E499)+'v1 Frame'!U$3*COS($C499)*COS($E499),"")</f>
        <is>
          <t/>
        </is>
      </c>
      <c r="AB499" s="8" t="inlineStr">
        <f aca="false">IF(A499&lt;&gt;"",$G499+'v1 Frame'!V$3*COS($C499)+'v1 Frame'!W$3*SIN($C499)*SIN($E499)+'v1 Frame'!X$3*SIN($C499)*COS($E499),"")</f>
        <is>
          <t/>
        </is>
      </c>
      <c r="AC499" s="8" t="inlineStr">
        <f aca="false">IF(A499&lt;&gt;"",$H499+'v1 Frame'!W$3*COS($E499)-'v1 Frame'!X$3*SIN($E499),"")</f>
        <is>
          <t/>
        </is>
      </c>
      <c r="AD499" s="8" t="inlineStr">
        <f aca="false">IF(A499&lt;&gt;"",$I499-'v1 Frame'!V$3*SIN($C499)+'v1 Frame'!W$3*COS($C499)*SIN($E499)+'v1 Frame'!X$3*COS($C499)*COS($E499),"")</f>
        <is>
          <t/>
        </is>
      </c>
      <c r="AE499" s="25" t="inlineStr">
        <f aca="false">IF(A499&lt;&gt;"",$G499+'v1 Frame'!Y$3*COS($C499)+'v1 Frame'!Z$3*SIN($C499)*SIN($E499)+'v1 Frame'!AA$3*SIN($C499)*COS($E499),"")</f>
        <is>
          <t/>
        </is>
      </c>
      <c r="AF499" s="25" t="inlineStr">
        <f aca="false">IF(A499&lt;&gt;"",$H499+'v1 Frame'!Z$3*COS($E499)-'v1 Frame'!AA$3*SIN($E499),"")</f>
        <is>
          <t/>
        </is>
      </c>
      <c r="AG499" s="25" t="inlineStr">
        <f aca="false">IF(A499&lt;&gt;"",$I499-'v1 Frame'!Y$3*SIN($C499)+'v1 Frame'!Z$3*COS($C499)*SIN($E499)+'v1 Frame'!AA$3*COS($C499)*COS($E499),"")</f>
        <is>
          <t/>
        </is>
      </c>
      <c r="AH499" s="8" t="inlineStr">
        <f aca="false">IF(A499&lt;&gt;"",SQRT(SUMSQ(G499:I499)),"")</f>
        <is>
          <t/>
        </is>
      </c>
      <c r="AI499" s="8" t="inlineStr">
        <f aca="false">IF(A499&lt;&gt;"",IF(AH499&lt;&gt;0,ACOS(I499/AH499),0),"")</f>
        <is>
          <t/>
        </is>
      </c>
      <c r="AJ499" s="8" t="inlineStr">
        <f aca="false">IF(A499&lt;&gt;"",DEGREES(AI499),"")</f>
        <is>
          <t/>
        </is>
      </c>
      <c r="AK499" s="8" t="inlineStr">
        <f aca="false">IF(A499&lt;&gt;"",IF(OR(G499&lt;&gt;0,H499&lt;&gt;0),ATAN2(G499,H499),0),"")</f>
        <is>
          <t/>
        </is>
      </c>
      <c r="AL499" s="8" t="inlineStr">
        <f aca="false">IF(A499&lt;&gt;"",DEGREES(AK499),"")</f>
        <is>
          <t/>
        </is>
      </c>
      <c r="AM499" s="8" t="inlineStr">
        <f aca="false">IF(A499&lt;&gt;"",SQRT(SUMSQ(J499:L499)),"")</f>
        <is>
          <t/>
        </is>
      </c>
      <c r="AN499" s="8" t="inlineStr">
        <f aca="false">IF(A499&lt;&gt;"",IF(AM499&lt;&gt;0,ACOS(L499/AM499),0),"")</f>
        <is>
          <t/>
        </is>
      </c>
      <c r="AO499" s="8" t="inlineStr">
        <f aca="false">IF(A499&lt;&gt;"",DEGREES(AN499),"")</f>
        <is>
          <t/>
        </is>
      </c>
      <c r="AP499" s="8" t="inlineStr">
        <f aca="false">IF(A499&lt;&gt;"",IF(OR(J499&lt;&gt;0,K499&lt;&gt;0),ATAN2(J499,K499),0),"")</f>
        <is>
          <t/>
        </is>
      </c>
      <c r="AQ499" s="8" t="inlineStr">
        <f aca="false">IF(A499&lt;&gt;"",DEGREES(AP499),"")</f>
        <is>
          <t/>
        </is>
      </c>
      <c r="AR499" s="8" t="inlineStr">
        <f aca="false">IF(A499&lt;&gt;"",SQRT(SUMSQ(M499:O499)),"")</f>
        <is>
          <t/>
        </is>
      </c>
      <c r="AS499" s="8" t="inlineStr">
        <f aca="false">IF(A499&lt;&gt;"",IF(AR499&lt;&gt;0,ACOS(O499/AR499),0),"")</f>
        <is>
          <t/>
        </is>
      </c>
      <c r="AT499" s="8" t="inlineStr">
        <f aca="false">IF(A499&lt;&gt;"",DEGREES(AS499),"")</f>
        <is>
          <t/>
        </is>
      </c>
      <c r="AU499" s="8" t="inlineStr">
        <f aca="false">IF(A499&lt;&gt;"",IF(OR(M499&lt;&gt;0,N499&lt;&gt;0),ATAN2(M499,N499),0),"")</f>
        <is>
          <t/>
        </is>
      </c>
      <c r="AV499" s="8" t="inlineStr">
        <f aca="false">IF(A499&lt;&gt;"",DEGREES(AU499),"")</f>
        <is>
          <t/>
        </is>
      </c>
      <c r="AW499" s="8" t="inlineStr">
        <f aca="false">IF(A499&lt;&gt;"",SQRT(SUMSQ(P499:R499)),"")</f>
        <is>
          <t/>
        </is>
      </c>
      <c r="AX499" s="8" t="inlineStr">
        <f aca="false">IF(A499&lt;&gt;"",IF(AW499&lt;&gt;0,ACOS(R499/AW499),0),"")</f>
        <is>
          <t/>
        </is>
      </c>
      <c r="AY499" s="8" t="inlineStr">
        <f aca="false">IF(A499&lt;&gt;"",DEGREES(AX499),"")</f>
        <is>
          <t/>
        </is>
      </c>
      <c r="AZ499" s="8" t="inlineStr">
        <f aca="false">IF(A499&lt;&gt;"",IF(OR(P499&lt;&gt;0,Q499&lt;&gt;0),ATAN2(P499,Q499),0),"")</f>
        <is>
          <t/>
        </is>
      </c>
      <c r="BA499" s="8" t="inlineStr">
        <f aca="false">IF(A499&lt;&gt;"",DEGREES(AZ499),"")</f>
        <is>
          <t/>
        </is>
      </c>
      <c r="BB499" s="8" t="inlineStr">
        <f aca="false">IF(A499&lt;&gt;"",SQRT(SUMSQ(S499:U499)),"")</f>
        <is>
          <t/>
        </is>
      </c>
      <c r="BC499" s="8" t="inlineStr">
        <f aca="false">IF(A499&lt;&gt;"",IF(BB499&lt;&gt;0,ACOS(U499/BB499),0),"")</f>
        <is>
          <t/>
        </is>
      </c>
      <c r="BD499" s="8" t="inlineStr">
        <f aca="false">IF(A499&lt;&gt;"",DEGREES(BC499),"")</f>
        <is>
          <t/>
        </is>
      </c>
      <c r="BE499" s="8" t="inlineStr">
        <f aca="false">IF(A499&lt;&gt;"",IF(OR(S499&lt;&gt;0,T499&lt;&gt;0),ATAN2(S499,T499),0),"")</f>
        <is>
          <t/>
        </is>
      </c>
      <c r="BF499" s="8" t="inlineStr">
        <f aca="false">IF(A499&lt;&gt;"",DEGREES(BE499),"")</f>
        <is>
          <t/>
        </is>
      </c>
      <c r="BG499" s="8" t="inlineStr">
        <f aca="false">IF(A499&lt;&gt;"",SQRT(SUMSQ(V499:X499)),"")</f>
        <is>
          <t/>
        </is>
      </c>
      <c r="BH499" s="8" t="inlineStr">
        <f aca="false">IF(A499&lt;&gt;"",IF(BG499&lt;&gt;0,ACOS(X499/BG499),0),"")</f>
        <is>
          <t/>
        </is>
      </c>
      <c r="BI499" s="8" t="inlineStr">
        <f aca="false">IF(A499&lt;&gt;"",DEGREES(BH499),"")</f>
        <is>
          <t/>
        </is>
      </c>
      <c r="BJ499" s="8" t="inlineStr">
        <f aca="false">IF(A499&lt;&gt;"",IF(OR(V499&lt;&gt;0,W499&lt;&gt;0),ATAN2(V499,W499),0),"")</f>
        <is>
          <t/>
        </is>
      </c>
      <c r="BK499" s="8" t="inlineStr">
        <f aca="false">IF(A499&lt;&gt;"",DEGREES(BJ499),"")</f>
        <is>
          <t/>
        </is>
      </c>
      <c r="BL499" s="8" t="inlineStr">
        <f aca="false">IF(A499&lt;&gt;"",SQRT(SUMSQ(Y499:AA499)),"")</f>
        <is>
          <t/>
        </is>
      </c>
      <c r="BM499" s="8" t="inlineStr">
        <f aca="false">IF(A499&lt;&gt;"",IF(BL499&lt;&gt;0,ACOS(AA499/BL499),0),"")</f>
        <is>
          <t/>
        </is>
      </c>
      <c r="BN499" s="8" t="inlineStr">
        <f aca="false">IF(A499&lt;&gt;"",DEGREES(BM499),"")</f>
        <is>
          <t/>
        </is>
      </c>
      <c r="BO499" s="8" t="inlineStr">
        <f aca="false">IF(A499&lt;&gt;"",IF(OR(Y499&lt;&gt;0,Z499&lt;&gt;0),ATAN2(Y499,Z499),0),"")</f>
        <is>
          <t/>
        </is>
      </c>
      <c r="BP499" s="8" t="inlineStr">
        <f aca="false">IF(A499&lt;&gt;"",DEGREES(BO499),"")</f>
        <is>
          <t/>
        </is>
      </c>
      <c r="BQ499" s="8" t="inlineStr">
        <f aca="false">IF(A499&lt;&gt;"",SQRT(SUMSQ(AB499:AD499)),"")</f>
        <is>
          <t/>
        </is>
      </c>
      <c r="BR499" s="8" t="inlineStr">
        <f aca="false">IF(A499&lt;&gt;"",IF(BQ499&lt;&gt;0,ACOS(AD499/BQ499),0),"")</f>
        <is>
          <t/>
        </is>
      </c>
      <c r="BS499" s="8" t="inlineStr">
        <f aca="false">IF(A499&lt;&gt;"",DEGREES(BR499),"")</f>
        <is>
          <t/>
        </is>
      </c>
      <c r="BT499" s="8" t="inlineStr">
        <f aca="false">IF(A499&lt;&gt;"",IF(OR(AB499&lt;&gt;0,AC499&lt;&gt;0),ATAN2(AB499,AC499),0),"")</f>
        <is>
          <t/>
        </is>
      </c>
      <c r="BU499" s="8" t="inlineStr">
        <f aca="false">IF(A499&lt;&gt;"",DEGREES(BT499),"")</f>
        <is>
          <t/>
        </is>
      </c>
      <c r="BV499" s="8" t="inlineStr">
        <f aca="false">IF(A499&lt;&gt;"",SQRT(SUMSQ(AE499:AG499)),"")</f>
        <is>
          <t/>
        </is>
      </c>
      <c r="BW499" s="8" t="inlineStr">
        <f aca="false">IF(A499&lt;&gt;"",IF(BV499&lt;&gt;0,ACOS(AG499/BV499),0),"")</f>
        <is>
          <t/>
        </is>
      </c>
      <c r="BX499" s="8" t="inlineStr">
        <f aca="false">IF(A499&lt;&gt;"",DEGREES(BW499),"")</f>
        <is>
          <t/>
        </is>
      </c>
      <c r="BY499" s="8" t="inlineStr">
        <f aca="false">IF(A499&lt;&gt;"",IF(OR(AF499&lt;&gt;0,AG499&lt;&gt;0),ATAN2(AF499,AG499),0),"")</f>
        <is>
          <t/>
        </is>
      </c>
      <c r="BZ499" s="8" t="inlineStr">
        <f aca="false">IF(A499&lt;&gt;"",DEGREES(BY499),"")</f>
        <is>
          <t/>
        </is>
      </c>
      <c r="CA499" s="0" t="inlineStr">
        <f aca="false">IF(A499&lt;&gt;"",IF(AND(AI499&lt;Parameters!$B$11,AI499&gt;Parameters!$B$12,AN499&lt;Parameters!$B$11,AN499&gt;Parameters!$B$12,AS499&lt;Parameters!$B$11,AS499&gt;Parameters!$B$12,AX499&lt;Parameters!$B$11,AX499&gt;Parameters!$B$12,BC499&lt;Parameters!$B$11,BC499&gt;Parameters!$B$12,BM499&lt;Parameters!$B$11,BM499&gt;Parameters!$B$12,BR499&lt;Parameters!$B$11,BR499&gt;Parameters!$B$12,BW499&lt;Parameters!$B$11,BW499&gt;Parameters!$B$12),1,0),"")</f>
        <is>
          <t/>
        </is>
      </c>
      <c r="CB499" s="0" t="inlineStr">
        <f aca="false">IF(A499&lt;&gt;"",IF(OR(AI499&lt;Parameters!$B$12,AI499&gt;Parameters!$B$11),0,1),"")</f>
        <is>
          <t/>
        </is>
      </c>
      <c r="CC499" s="0" t="inlineStr">
        <f aca="false">IF(A499&lt;&gt;"",IF(OR(AN499&lt;Parameters!$B$12,AN499&gt;Parameters!$B$11),0,1),"")</f>
        <is>
          <t/>
        </is>
      </c>
      <c r="CD499" s="0" t="inlineStr">
        <f aca="false">IF(A499&lt;&gt;"",IF(OR(AS499&lt;Parameters!$B$12,AS499&gt;Parameters!$B$11),0,1),"")</f>
        <is>
          <t/>
        </is>
      </c>
      <c r="CE499" s="0" t="inlineStr">
        <f aca="false">IF(A499&lt;&gt;"",IF(OR(AX499&lt;Parameters!$B$12,AX499&gt;Parameters!$B$11),0,1),"")</f>
        <is>
          <t/>
        </is>
      </c>
      <c r="CF499" s="0" t="inlineStr">
        <f aca="false">IF(A499&lt;&gt;"",IF(OR(BC499&lt;Parameters!$B$12,BC499&gt;Parameters!$B$11),0,1),"")</f>
        <is>
          <t/>
        </is>
      </c>
      <c r="CG499" s="0" t="inlineStr">
        <f aca="false">IF(A499&lt;&gt;"",IF(OR(BH499&lt;Parameters!$B$12,BH499&gt;Parameters!$B$11),0,1),"")</f>
        <is>
          <t/>
        </is>
      </c>
      <c r="CH499" s="0" t="inlineStr">
        <f aca="false">IF(A499&lt;&gt;"",IF(OR(BM499&lt;Parameters!$B$12,BM499&gt;Parameters!$B$11),0,1),"")</f>
        <is>
          <t/>
        </is>
      </c>
      <c r="CI499" s="0" t="inlineStr">
        <f aca="false">IF(A499&lt;&gt;"",IF(OR(BR499&lt;Parameters!$B$12,BR499&gt;Parameters!$B$11),0,1),"")</f>
        <is>
          <t/>
        </is>
      </c>
      <c r="CJ499" s="0" t="inlineStr">
        <f aca="false">IF(A499&lt;&gt;"",IF(OR(BW499&lt;Parameters!$B$12,BW499&gt;Parameters!$B$11),0,1),"")</f>
        <is>
          <t/>
        </is>
      </c>
      <c r="CK499" s="26" t="inlineStr">
        <f aca="false">IF(A499&lt;&gt;"",SUM(CB499:CJ499)/9,"")</f>
        <is>
          <t/>
        </is>
      </c>
      <c r="CL499" s="0" t="inlineStr">
        <f aca="false">IF(A499&lt;&gt;"",CK499*9,"")</f>
        <is>
          <t/>
        </is>
      </c>
      <c r="CM499" s="8" t="inlineStr">
        <f aca="false">IF(A499&lt;&gt;"",TEXT(B499,CM$2)&amp;" "&amp;TEXT(A499,CM$2),"")</f>
        <is>
          <t/>
        </is>
      </c>
    </row>
    <row r="500" customFormat="false" ht="15" hidden="false" customHeight="false" outlineLevel="0" collapsed="false">
      <c r="A500" s="0" t="inlineStr">
        <f aca="false">IF(OR(B499&lt;Parameters!$K$12,A499&lt;Parameters!$K$12),IF(A499&lt;Parameters!$K$12,A499+1,0),"")</f>
        <is>
          <t/>
        </is>
      </c>
      <c r="B500" s="0" t="inlineStr">
        <f aca="false">IF(A500&lt;&gt;"",IF(A500=0,B499+1,B499),"")</f>
        <is>
          <t/>
        </is>
      </c>
      <c r="C500" s="24" t="inlineStr">
        <f aca="false">IF(A500&lt;&gt;"",-_phi*(A500+0.5),"")</f>
        <is>
          <t/>
        </is>
      </c>
      <c r="D500" s="8" t="inlineStr">
        <f aca="false">IF(A500&lt;&gt;"",DEGREES(C500),"")</f>
        <is>
          <t/>
        </is>
      </c>
      <c r="E500" s="24" t="inlineStr">
        <f aca="false">IF(A500&lt;&gt;"",_phi*(B500+0.5),"")</f>
        <is>
          <t/>
        </is>
      </c>
      <c r="F500" s="8" t="inlineStr">
        <f aca="false">IF(A500&lt;&gt;"",DEGREES(E500),"")</f>
        <is>
          <t/>
        </is>
      </c>
      <c r="G500" s="8" t="inlineStr">
        <f aca="false">IF(A500&lt;&gt;"",LOOKUP(A500,h!$A$3:$A$30,h!$D$3:$D$30),"")</f>
        <is>
          <t/>
        </is>
      </c>
      <c r="H500" s="8" t="inlineStr">
        <f aca="false">IF(A500&lt;&gt;"",LOOKUP(B500,h!$A$3:$A$30,h!$D$3:$D$30),"")</f>
        <is>
          <t/>
        </is>
      </c>
      <c r="I500" s="8" t="inlineStr">
        <f aca="false">IF(A500&lt;&gt;"",_zif,"")</f>
        <is>
          <t/>
        </is>
      </c>
      <c r="J500" s="8" t="inlineStr">
        <f aca="false">IF(A500&lt;&gt;"",$G500+'v1 Frame'!D$3*COS($C500)+'v1 Frame'!E$3*SIN($C500)*SIN($E500)+'v1 Frame'!F$3*SIN($C500)*COS($E500),"")</f>
        <is>
          <t/>
        </is>
      </c>
      <c r="K500" s="8" t="inlineStr">
        <f aca="false">IF(A500&lt;&gt;"",$H500+'v1 Frame'!E$3*COS($E500)-'v1 Frame'!F$3*SIN($E500),"")</f>
        <is>
          <t/>
        </is>
      </c>
      <c r="L500" s="8" t="inlineStr">
        <f aca="false">IF(A500&lt;&gt;"",$I500-'v1 Frame'!D$3*SIN($C500)+'v1 Frame'!E$3*COS($C500)*SIN($E500)+'v1 Frame'!F$3*COS($C500)*COS($E500),"")</f>
        <is>
          <t/>
        </is>
      </c>
      <c r="M500" s="8" t="inlineStr">
        <f aca="false">IF(A500&lt;&gt;"",$G500+'v1 Frame'!G$3*COS($C500)+'v1 Frame'!H$3*SIN($C500)*SIN($E500)+'v1 Frame'!I$3*SIN($C500)*COS($E500),"")</f>
        <is>
          <t/>
        </is>
      </c>
      <c r="N500" s="8" t="inlineStr">
        <f aca="false">IF(A500&lt;&gt;"",$H500+'v1 Frame'!H$3*COS($E500)-'v1 Frame'!I$3*SIN($E500),"")</f>
        <is>
          <t/>
        </is>
      </c>
      <c r="O500" s="8" t="inlineStr">
        <f aca="false">IF(A500&lt;&gt;"",$I500-'v1 Frame'!G$3*SIN($C500)+'v1 Frame'!H$3*COS($C500)*SIN($E500)+'v1 Frame'!I$3*COS($C500)*COS($E500),"")</f>
        <is>
          <t/>
        </is>
      </c>
      <c r="P500" s="8" t="inlineStr">
        <f aca="false">IF(A500&lt;&gt;"",$G500+'v1 Frame'!J$3*COS($C500)+'v1 Frame'!K$3*SIN($C500)*SIN($E500)+'v1 Frame'!L$3*SIN($C500)*COS($E500),"")</f>
        <is>
          <t/>
        </is>
      </c>
      <c r="Q500" s="8" t="inlineStr">
        <f aca="false">IF(A500&lt;&gt;"",$H500+'v1 Frame'!K$3*COS($E500)-'v1 Frame'!L$3*SIN($E500),"")</f>
        <is>
          <t/>
        </is>
      </c>
      <c r="R500" s="8" t="inlineStr">
        <f aca="false">IF(A500&lt;&gt;"",$I500-'v1 Frame'!J$3*SIN($C500)+'v1 Frame'!K$3*COS($C500)*SIN($E500)+'v1 Frame'!L$3*COS($C500)*COS($E500),"")</f>
        <is>
          <t/>
        </is>
      </c>
      <c r="S500" s="8" t="inlineStr">
        <f aca="false">IF(A500&lt;&gt;"",$G500+'v1 Frame'!M$3*COS($C500)+'v1 Frame'!N$3*SIN($C500)*SIN($E500)+'v1 Frame'!O$3*SIN($C500)*COS($E500),"")</f>
        <is>
          <t/>
        </is>
      </c>
      <c r="T500" s="8" t="inlineStr">
        <f aca="false">IF(A500&lt;&gt;"",$H500+'v1 Frame'!N$3*COS($E500)-'v1 Frame'!O$3*SIN($E500),"")</f>
        <is>
          <t/>
        </is>
      </c>
      <c r="U500" s="8" t="inlineStr">
        <f aca="false">IF(A500&lt;&gt;"",$I500-'v1 Frame'!M$3*SIN($C500)+'v1 Frame'!N$3*COS($C500)*SIN($E500)+'v1 Frame'!O$3*COS($C500)*COS($E500),"")</f>
        <is>
          <t/>
        </is>
      </c>
      <c r="V500" s="8" t="inlineStr">
        <f aca="false">IF(A500&lt;&gt;"",$G500+'v1 Frame'!P$3*COS($C500)+'v1 Frame'!Q$3*SIN($C500)*SIN($E500)+'v1 Frame'!R$3*SIN($C500)*COS($E500),"")</f>
        <is>
          <t/>
        </is>
      </c>
      <c r="W500" s="8" t="inlineStr">
        <f aca="false">IF(A500&lt;&gt;"",$H500+'v1 Frame'!Q$3*COS($E500)-'v1 Frame'!R$3*SIN($E500),"")</f>
        <is>
          <t/>
        </is>
      </c>
      <c r="X500" s="8" t="inlineStr">
        <f aca="false">IF(A500&lt;&gt;"",$I500-'v1 Frame'!P$3*SIN($C500)+'v1 Frame'!Q$3*COS($C500)*SIN($E500)+'v1 Frame'!R$3*COS($C500)*COS($E500),"")</f>
        <is>
          <t/>
        </is>
      </c>
      <c r="Y500" s="8" t="inlineStr">
        <f aca="false">IF(A500&lt;&gt;"",$G500+'v1 Frame'!S$3*COS($C500)+'v1 Frame'!T$3*SIN($C500)*SIN($E500)+'v1 Frame'!U$3*SIN($C500)*COS($E500),"")</f>
        <is>
          <t/>
        </is>
      </c>
      <c r="Z500" s="8" t="inlineStr">
        <f aca="false">IF(A500&lt;&gt;"",$H500+'v1 Frame'!T$3*COS($E500)-'v1 Frame'!U$3*SIN($E500),"")</f>
        <is>
          <t/>
        </is>
      </c>
      <c r="AA500" s="8" t="inlineStr">
        <f aca="false">IF(A500&lt;&gt;"",$I500-'v1 Frame'!S$3*SIN($C500)+'v1 Frame'!T$3*COS($C500)*SIN($E500)+'v1 Frame'!U$3*COS($C500)*COS($E500),"")</f>
        <is>
          <t/>
        </is>
      </c>
      <c r="AB500" s="8" t="inlineStr">
        <f aca="false">IF(A500&lt;&gt;"",$G500+'v1 Frame'!V$3*COS($C500)+'v1 Frame'!W$3*SIN($C500)*SIN($E500)+'v1 Frame'!X$3*SIN($C500)*COS($E500),"")</f>
        <is>
          <t/>
        </is>
      </c>
      <c r="AC500" s="8" t="inlineStr">
        <f aca="false">IF(A500&lt;&gt;"",$H500+'v1 Frame'!W$3*COS($E500)-'v1 Frame'!X$3*SIN($E500),"")</f>
        <is>
          <t/>
        </is>
      </c>
      <c r="AD500" s="8" t="inlineStr">
        <f aca="false">IF(A500&lt;&gt;"",$I500-'v1 Frame'!V$3*SIN($C500)+'v1 Frame'!W$3*COS($C500)*SIN($E500)+'v1 Frame'!X$3*COS($C500)*COS($E500),"")</f>
        <is>
          <t/>
        </is>
      </c>
      <c r="AE500" s="25" t="inlineStr">
        <f aca="false">IF(A500&lt;&gt;"",$G500+'v1 Frame'!Y$3*COS($C500)+'v1 Frame'!Z$3*SIN($C500)*SIN($E500)+'v1 Frame'!AA$3*SIN($C500)*COS($E500),"")</f>
        <is>
          <t/>
        </is>
      </c>
      <c r="AF500" s="25" t="inlineStr">
        <f aca="false">IF(A500&lt;&gt;"",$H500+'v1 Frame'!Z$3*COS($E500)-'v1 Frame'!AA$3*SIN($E500),"")</f>
        <is>
          <t/>
        </is>
      </c>
      <c r="AG500" s="25" t="inlineStr">
        <f aca="false">IF(A500&lt;&gt;"",$I500-'v1 Frame'!Y$3*SIN($C500)+'v1 Frame'!Z$3*COS($C500)*SIN($E500)+'v1 Frame'!AA$3*COS($C500)*COS($E500),"")</f>
        <is>
          <t/>
        </is>
      </c>
      <c r="AH500" s="8" t="inlineStr">
        <f aca="false">IF(A500&lt;&gt;"",SQRT(SUMSQ(G500:I500)),"")</f>
        <is>
          <t/>
        </is>
      </c>
      <c r="AI500" s="8" t="inlineStr">
        <f aca="false">IF(A500&lt;&gt;"",IF(AH500&lt;&gt;0,ACOS(I500/AH500),0),"")</f>
        <is>
          <t/>
        </is>
      </c>
      <c r="AJ500" s="8" t="inlineStr">
        <f aca="false">IF(A500&lt;&gt;"",DEGREES(AI500),"")</f>
        <is>
          <t/>
        </is>
      </c>
      <c r="AK500" s="8" t="inlineStr">
        <f aca="false">IF(A500&lt;&gt;"",IF(OR(G500&lt;&gt;0,H500&lt;&gt;0),ATAN2(G500,H500),0),"")</f>
        <is>
          <t/>
        </is>
      </c>
      <c r="AL500" s="8" t="inlineStr">
        <f aca="false">IF(A500&lt;&gt;"",DEGREES(AK500),"")</f>
        <is>
          <t/>
        </is>
      </c>
      <c r="AM500" s="8" t="inlineStr">
        <f aca="false">IF(A500&lt;&gt;"",SQRT(SUMSQ(J500:L500)),"")</f>
        <is>
          <t/>
        </is>
      </c>
      <c r="AN500" s="8" t="inlineStr">
        <f aca="false">IF(A500&lt;&gt;"",IF(AM500&lt;&gt;0,ACOS(L500/AM500),0),"")</f>
        <is>
          <t/>
        </is>
      </c>
      <c r="AO500" s="8" t="inlineStr">
        <f aca="false">IF(A500&lt;&gt;"",DEGREES(AN500),"")</f>
        <is>
          <t/>
        </is>
      </c>
      <c r="AP500" s="8" t="inlineStr">
        <f aca="false">IF(A500&lt;&gt;"",IF(OR(J500&lt;&gt;0,K500&lt;&gt;0),ATAN2(J500,K500),0),"")</f>
        <is>
          <t/>
        </is>
      </c>
      <c r="AQ500" s="8" t="inlineStr">
        <f aca="false">IF(A500&lt;&gt;"",DEGREES(AP500),"")</f>
        <is>
          <t/>
        </is>
      </c>
      <c r="AR500" s="8" t="inlineStr">
        <f aca="false">IF(A500&lt;&gt;"",SQRT(SUMSQ(M500:O500)),"")</f>
        <is>
          <t/>
        </is>
      </c>
      <c r="AS500" s="8" t="inlineStr">
        <f aca="false">IF(A500&lt;&gt;"",IF(AR500&lt;&gt;0,ACOS(O500/AR500),0),"")</f>
        <is>
          <t/>
        </is>
      </c>
      <c r="AT500" s="8" t="inlineStr">
        <f aca="false">IF(A500&lt;&gt;"",DEGREES(AS500),"")</f>
        <is>
          <t/>
        </is>
      </c>
      <c r="AU500" s="8" t="inlineStr">
        <f aca="false">IF(A500&lt;&gt;"",IF(OR(M500&lt;&gt;0,N500&lt;&gt;0),ATAN2(M500,N500),0),"")</f>
        <is>
          <t/>
        </is>
      </c>
      <c r="AV500" s="8" t="inlineStr">
        <f aca="false">IF(A500&lt;&gt;"",DEGREES(AU500),"")</f>
        <is>
          <t/>
        </is>
      </c>
      <c r="AW500" s="8" t="inlineStr">
        <f aca="false">IF(A500&lt;&gt;"",SQRT(SUMSQ(P500:R500)),"")</f>
        <is>
          <t/>
        </is>
      </c>
      <c r="AX500" s="8" t="inlineStr">
        <f aca="false">IF(A500&lt;&gt;"",IF(AW500&lt;&gt;0,ACOS(R500/AW500),0),"")</f>
        <is>
          <t/>
        </is>
      </c>
      <c r="AY500" s="8" t="inlineStr">
        <f aca="false">IF(A500&lt;&gt;"",DEGREES(AX500),"")</f>
        <is>
          <t/>
        </is>
      </c>
      <c r="AZ500" s="8" t="inlineStr">
        <f aca="false">IF(A500&lt;&gt;"",IF(OR(P500&lt;&gt;0,Q500&lt;&gt;0),ATAN2(P500,Q500),0),"")</f>
        <is>
          <t/>
        </is>
      </c>
      <c r="BA500" s="8" t="inlineStr">
        <f aca="false">IF(A500&lt;&gt;"",DEGREES(AZ500),"")</f>
        <is>
          <t/>
        </is>
      </c>
      <c r="BB500" s="8" t="inlineStr">
        <f aca="false">IF(A500&lt;&gt;"",SQRT(SUMSQ(S500:U500)),"")</f>
        <is>
          <t/>
        </is>
      </c>
      <c r="BC500" s="8" t="inlineStr">
        <f aca="false">IF(A500&lt;&gt;"",IF(BB500&lt;&gt;0,ACOS(U500/BB500),0),"")</f>
        <is>
          <t/>
        </is>
      </c>
      <c r="BD500" s="8" t="inlineStr">
        <f aca="false">IF(A500&lt;&gt;"",DEGREES(BC500),"")</f>
        <is>
          <t/>
        </is>
      </c>
      <c r="BE500" s="8" t="inlineStr">
        <f aca="false">IF(A500&lt;&gt;"",IF(OR(S500&lt;&gt;0,T500&lt;&gt;0),ATAN2(S500,T500),0),"")</f>
        <is>
          <t/>
        </is>
      </c>
      <c r="BF500" s="8" t="inlineStr">
        <f aca="false">IF(A500&lt;&gt;"",DEGREES(BE500),"")</f>
        <is>
          <t/>
        </is>
      </c>
      <c r="BG500" s="8" t="inlineStr">
        <f aca="false">IF(A500&lt;&gt;"",SQRT(SUMSQ(V500:X500)),"")</f>
        <is>
          <t/>
        </is>
      </c>
      <c r="BH500" s="8" t="inlineStr">
        <f aca="false">IF(A500&lt;&gt;"",IF(BG500&lt;&gt;0,ACOS(X500/BG500),0),"")</f>
        <is>
          <t/>
        </is>
      </c>
      <c r="BI500" s="8" t="inlineStr">
        <f aca="false">IF(A500&lt;&gt;"",DEGREES(BH500),"")</f>
        <is>
          <t/>
        </is>
      </c>
      <c r="BJ500" s="8" t="inlineStr">
        <f aca="false">IF(A500&lt;&gt;"",IF(OR(V500&lt;&gt;0,W500&lt;&gt;0),ATAN2(V500,W500),0),"")</f>
        <is>
          <t/>
        </is>
      </c>
      <c r="BK500" s="8" t="inlineStr">
        <f aca="false">IF(A500&lt;&gt;"",DEGREES(BJ500),"")</f>
        <is>
          <t/>
        </is>
      </c>
      <c r="BL500" s="8" t="inlineStr">
        <f aca="false">IF(A500&lt;&gt;"",SQRT(SUMSQ(Y500:AA500)),"")</f>
        <is>
          <t/>
        </is>
      </c>
      <c r="BM500" s="8" t="inlineStr">
        <f aca="false">IF(A500&lt;&gt;"",IF(BL500&lt;&gt;0,ACOS(AA500/BL500),0),"")</f>
        <is>
          <t/>
        </is>
      </c>
      <c r="BN500" s="8" t="inlineStr">
        <f aca="false">IF(A500&lt;&gt;"",DEGREES(BM500),"")</f>
        <is>
          <t/>
        </is>
      </c>
      <c r="BO500" s="8" t="inlineStr">
        <f aca="false">IF(A500&lt;&gt;"",IF(OR(Y500&lt;&gt;0,Z500&lt;&gt;0),ATAN2(Y500,Z500),0),"")</f>
        <is>
          <t/>
        </is>
      </c>
      <c r="BP500" s="8" t="inlineStr">
        <f aca="false">IF(A500&lt;&gt;"",DEGREES(BO500),"")</f>
        <is>
          <t/>
        </is>
      </c>
      <c r="BQ500" s="8" t="inlineStr">
        <f aca="false">IF(A500&lt;&gt;"",SQRT(SUMSQ(AB500:AD500)),"")</f>
        <is>
          <t/>
        </is>
      </c>
      <c r="BR500" s="8" t="inlineStr">
        <f aca="false">IF(A500&lt;&gt;"",IF(BQ500&lt;&gt;0,ACOS(AD500/BQ500),0),"")</f>
        <is>
          <t/>
        </is>
      </c>
      <c r="BS500" s="8" t="inlineStr">
        <f aca="false">IF(A500&lt;&gt;"",DEGREES(BR500),"")</f>
        <is>
          <t/>
        </is>
      </c>
      <c r="BT500" s="8" t="inlineStr">
        <f aca="false">IF(A500&lt;&gt;"",IF(OR(AB500&lt;&gt;0,AC500&lt;&gt;0),ATAN2(AB500,AC500),0),"")</f>
        <is>
          <t/>
        </is>
      </c>
      <c r="BU500" s="8" t="inlineStr">
        <f aca="false">IF(A500&lt;&gt;"",DEGREES(BT500),"")</f>
        <is>
          <t/>
        </is>
      </c>
      <c r="BV500" s="8" t="inlineStr">
        <f aca="false">IF(A500&lt;&gt;"",SQRT(SUMSQ(AE500:AG500)),"")</f>
        <is>
          <t/>
        </is>
      </c>
      <c r="BW500" s="8" t="inlineStr">
        <f aca="false">IF(A500&lt;&gt;"",IF(BV500&lt;&gt;0,ACOS(AG500/BV500),0),"")</f>
        <is>
          <t/>
        </is>
      </c>
      <c r="BX500" s="8" t="inlineStr">
        <f aca="false">IF(A500&lt;&gt;"",DEGREES(BW500),"")</f>
        <is>
          <t/>
        </is>
      </c>
      <c r="BY500" s="8" t="inlineStr">
        <f aca="false">IF(A500&lt;&gt;"",IF(OR(AF500&lt;&gt;0,AG500&lt;&gt;0),ATAN2(AF500,AG500),0),"")</f>
        <is>
          <t/>
        </is>
      </c>
      <c r="BZ500" s="8" t="inlineStr">
        <f aca="false">IF(A500&lt;&gt;"",DEGREES(BY500),"")</f>
        <is>
          <t/>
        </is>
      </c>
      <c r="CA500" s="0" t="inlineStr">
        <f aca="false">IF(A500&lt;&gt;"",IF(AND(AI500&lt;Parameters!$B$11,AI500&gt;Parameters!$B$12,AN500&lt;Parameters!$B$11,AN500&gt;Parameters!$B$12,AS500&lt;Parameters!$B$11,AS500&gt;Parameters!$B$12,AX500&lt;Parameters!$B$11,AX500&gt;Parameters!$B$12,BC500&lt;Parameters!$B$11,BC500&gt;Parameters!$B$12,BM500&lt;Parameters!$B$11,BM500&gt;Parameters!$B$12,BR500&lt;Parameters!$B$11,BR500&gt;Parameters!$B$12,BW500&lt;Parameters!$B$11,BW500&gt;Parameters!$B$12),1,0),"")</f>
        <is>
          <t/>
        </is>
      </c>
      <c r="CB500" s="0" t="inlineStr">
        <f aca="false">IF(A500&lt;&gt;"",IF(OR(AI500&lt;Parameters!$B$12,AI500&gt;Parameters!$B$11),0,1),"")</f>
        <is>
          <t/>
        </is>
      </c>
      <c r="CC500" s="0" t="inlineStr">
        <f aca="false">IF(A500&lt;&gt;"",IF(OR(AN500&lt;Parameters!$B$12,AN500&gt;Parameters!$B$11),0,1),"")</f>
        <is>
          <t/>
        </is>
      </c>
      <c r="CD500" s="0" t="inlineStr">
        <f aca="false">IF(A500&lt;&gt;"",IF(OR(AS500&lt;Parameters!$B$12,AS500&gt;Parameters!$B$11),0,1),"")</f>
        <is>
          <t/>
        </is>
      </c>
      <c r="CE500" s="0" t="inlineStr">
        <f aca="false">IF(A500&lt;&gt;"",IF(OR(AX500&lt;Parameters!$B$12,AX500&gt;Parameters!$B$11),0,1),"")</f>
        <is>
          <t/>
        </is>
      </c>
      <c r="CF500" s="0" t="inlineStr">
        <f aca="false">IF(A500&lt;&gt;"",IF(OR(BC500&lt;Parameters!$B$12,BC500&gt;Parameters!$B$11),0,1),"")</f>
        <is>
          <t/>
        </is>
      </c>
      <c r="CG500" s="0" t="inlineStr">
        <f aca="false">IF(A500&lt;&gt;"",IF(OR(BH500&lt;Parameters!$B$12,BH500&gt;Parameters!$B$11),0,1),"")</f>
        <is>
          <t/>
        </is>
      </c>
      <c r="CH500" s="0" t="inlineStr">
        <f aca="false">IF(A500&lt;&gt;"",IF(OR(BM500&lt;Parameters!$B$12,BM500&gt;Parameters!$B$11),0,1),"")</f>
        <is>
          <t/>
        </is>
      </c>
      <c r="CI500" s="0" t="inlineStr">
        <f aca="false">IF(A500&lt;&gt;"",IF(OR(BR500&lt;Parameters!$B$12,BR500&gt;Parameters!$B$11),0,1),"")</f>
        <is>
          <t/>
        </is>
      </c>
      <c r="CJ500" s="0" t="inlineStr">
        <f aca="false">IF(A500&lt;&gt;"",IF(OR(BW500&lt;Parameters!$B$12,BW500&gt;Parameters!$B$11),0,1),"")</f>
        <is>
          <t/>
        </is>
      </c>
      <c r="CK500" s="26" t="inlineStr">
        <f aca="false">IF(A500&lt;&gt;"",SUM(CB500:CJ500)/9,"")</f>
        <is>
          <t/>
        </is>
      </c>
      <c r="CL500" s="0" t="inlineStr">
        <f aca="false">IF(A500&lt;&gt;"",CK500*9,"")</f>
        <is>
          <t/>
        </is>
      </c>
      <c r="CM500" s="8" t="inlineStr">
        <f aca="false">IF(A500&lt;&gt;"",TEXT(B500,CM$2)&amp;" "&amp;TEXT(A500,CM$2),"")</f>
        <is>
          <t/>
        </is>
      </c>
    </row>
    <row r="501" customFormat="false" ht="15" hidden="false" customHeight="false" outlineLevel="0" collapsed="false">
      <c r="A501" s="0" t="inlineStr">
        <f aca="false">IF(OR(B500&lt;Parameters!$K$12,A500&lt;Parameters!$K$12),IF(A500&lt;Parameters!$K$12,A500+1,0),"")</f>
        <is>
          <t/>
        </is>
      </c>
      <c r="B501" s="0" t="inlineStr">
        <f aca="false">IF(A501&lt;&gt;"",IF(A501=0,B500+1,B500),"")</f>
        <is>
          <t/>
        </is>
      </c>
      <c r="C501" s="24" t="inlineStr">
        <f aca="false">IF(A501&lt;&gt;"",-_phi*(A501+0.5),"")</f>
        <is>
          <t/>
        </is>
      </c>
      <c r="D501" s="8" t="inlineStr">
        <f aca="false">IF(A501&lt;&gt;"",DEGREES(C501),"")</f>
        <is>
          <t/>
        </is>
      </c>
      <c r="E501" s="24" t="inlineStr">
        <f aca="false">IF(A501&lt;&gt;"",_phi*(B501+0.5),"")</f>
        <is>
          <t/>
        </is>
      </c>
      <c r="F501" s="8" t="inlineStr">
        <f aca="false">IF(A501&lt;&gt;"",DEGREES(E501),"")</f>
        <is>
          <t/>
        </is>
      </c>
      <c r="G501" s="8" t="inlineStr">
        <f aca="false">IF(A501&lt;&gt;"",LOOKUP(A501,h!$A$3:$A$30,h!$D$3:$D$30),"")</f>
        <is>
          <t/>
        </is>
      </c>
      <c r="H501" s="8" t="inlineStr">
        <f aca="false">IF(A501&lt;&gt;"",LOOKUP(B501,h!$A$3:$A$30,h!$D$3:$D$30),"")</f>
        <is>
          <t/>
        </is>
      </c>
      <c r="I501" s="8" t="inlineStr">
        <f aca="false">IF(A501&lt;&gt;"",_zif,"")</f>
        <is>
          <t/>
        </is>
      </c>
      <c r="J501" s="8" t="inlineStr">
        <f aca="false">IF(A501&lt;&gt;"",$G501+'v1 Frame'!D$3*COS($C501)+'v1 Frame'!E$3*SIN($C501)*SIN($E501)+'v1 Frame'!F$3*SIN($C501)*COS($E501),"")</f>
        <is>
          <t/>
        </is>
      </c>
      <c r="K501" s="8" t="inlineStr">
        <f aca="false">IF(A501&lt;&gt;"",$H501+'v1 Frame'!E$3*COS($E501)-'v1 Frame'!F$3*SIN($E501),"")</f>
        <is>
          <t/>
        </is>
      </c>
      <c r="L501" s="8" t="inlineStr">
        <f aca="false">IF(A501&lt;&gt;"",$I501-'v1 Frame'!D$3*SIN($C501)+'v1 Frame'!E$3*COS($C501)*SIN($E501)+'v1 Frame'!F$3*COS($C501)*COS($E501),"")</f>
        <is>
          <t/>
        </is>
      </c>
      <c r="M501" s="8" t="inlineStr">
        <f aca="false">IF(A501&lt;&gt;"",$G501+'v1 Frame'!G$3*COS($C501)+'v1 Frame'!H$3*SIN($C501)*SIN($E501)+'v1 Frame'!I$3*SIN($C501)*COS($E501),"")</f>
        <is>
          <t/>
        </is>
      </c>
      <c r="N501" s="8" t="inlineStr">
        <f aca="false">IF(A501&lt;&gt;"",$H501+'v1 Frame'!H$3*COS($E501)-'v1 Frame'!I$3*SIN($E501),"")</f>
        <is>
          <t/>
        </is>
      </c>
      <c r="O501" s="8" t="inlineStr">
        <f aca="false">IF(A501&lt;&gt;"",$I501-'v1 Frame'!G$3*SIN($C501)+'v1 Frame'!H$3*COS($C501)*SIN($E501)+'v1 Frame'!I$3*COS($C501)*COS($E501),"")</f>
        <is>
          <t/>
        </is>
      </c>
      <c r="P501" s="8" t="inlineStr">
        <f aca="false">IF(A501&lt;&gt;"",$G501+'v1 Frame'!J$3*COS($C501)+'v1 Frame'!K$3*SIN($C501)*SIN($E501)+'v1 Frame'!L$3*SIN($C501)*COS($E501),"")</f>
        <is>
          <t/>
        </is>
      </c>
      <c r="Q501" s="8" t="inlineStr">
        <f aca="false">IF(A501&lt;&gt;"",$H501+'v1 Frame'!K$3*COS($E501)-'v1 Frame'!L$3*SIN($E501),"")</f>
        <is>
          <t/>
        </is>
      </c>
      <c r="R501" s="8" t="inlineStr">
        <f aca="false">IF(A501&lt;&gt;"",$I501-'v1 Frame'!J$3*SIN($C501)+'v1 Frame'!K$3*COS($C501)*SIN($E501)+'v1 Frame'!L$3*COS($C501)*COS($E501),"")</f>
        <is>
          <t/>
        </is>
      </c>
      <c r="S501" s="8" t="inlineStr">
        <f aca="false">IF(A501&lt;&gt;"",$G501+'v1 Frame'!M$3*COS($C501)+'v1 Frame'!N$3*SIN($C501)*SIN($E501)+'v1 Frame'!O$3*SIN($C501)*COS($E501),"")</f>
        <is>
          <t/>
        </is>
      </c>
      <c r="T501" s="8" t="inlineStr">
        <f aca="false">IF(A501&lt;&gt;"",$H501+'v1 Frame'!N$3*COS($E501)-'v1 Frame'!O$3*SIN($E501),"")</f>
        <is>
          <t/>
        </is>
      </c>
      <c r="U501" s="8" t="inlineStr">
        <f aca="false">IF(A501&lt;&gt;"",$I501-'v1 Frame'!M$3*SIN($C501)+'v1 Frame'!N$3*COS($C501)*SIN($E501)+'v1 Frame'!O$3*COS($C501)*COS($E501),"")</f>
        <is>
          <t/>
        </is>
      </c>
      <c r="V501" s="8" t="inlineStr">
        <f aca="false">IF(A501&lt;&gt;"",$G501+'v1 Frame'!P$3*COS($C501)+'v1 Frame'!Q$3*SIN($C501)*SIN($E501)+'v1 Frame'!R$3*SIN($C501)*COS($E501),"")</f>
        <is>
          <t/>
        </is>
      </c>
      <c r="W501" s="8" t="inlineStr">
        <f aca="false">IF(A501&lt;&gt;"",$H501+'v1 Frame'!Q$3*COS($E501)-'v1 Frame'!R$3*SIN($E501),"")</f>
        <is>
          <t/>
        </is>
      </c>
      <c r="X501" s="8" t="inlineStr">
        <f aca="false">IF(A501&lt;&gt;"",$I501-'v1 Frame'!P$3*SIN($C501)+'v1 Frame'!Q$3*COS($C501)*SIN($E501)+'v1 Frame'!R$3*COS($C501)*COS($E501),"")</f>
        <is>
          <t/>
        </is>
      </c>
      <c r="Y501" s="8" t="inlineStr">
        <f aca="false">IF(A501&lt;&gt;"",$G501+'v1 Frame'!S$3*COS($C501)+'v1 Frame'!T$3*SIN($C501)*SIN($E501)+'v1 Frame'!U$3*SIN($C501)*COS($E501),"")</f>
        <is>
          <t/>
        </is>
      </c>
      <c r="Z501" s="8" t="inlineStr">
        <f aca="false">IF(A501&lt;&gt;"",$H501+'v1 Frame'!T$3*COS($E501)-'v1 Frame'!U$3*SIN($E501),"")</f>
        <is>
          <t/>
        </is>
      </c>
      <c r="AA501" s="8" t="inlineStr">
        <f aca="false">IF(A501&lt;&gt;"",$I501-'v1 Frame'!S$3*SIN($C501)+'v1 Frame'!T$3*COS($C501)*SIN($E501)+'v1 Frame'!U$3*COS($C501)*COS($E501),"")</f>
        <is>
          <t/>
        </is>
      </c>
      <c r="AB501" s="8" t="inlineStr">
        <f aca="false">IF(A501&lt;&gt;"",$G501+'v1 Frame'!V$3*COS($C501)+'v1 Frame'!W$3*SIN($C501)*SIN($E501)+'v1 Frame'!X$3*SIN($C501)*COS($E501),"")</f>
        <is>
          <t/>
        </is>
      </c>
      <c r="AC501" s="8" t="inlineStr">
        <f aca="false">IF(A501&lt;&gt;"",$H501+'v1 Frame'!W$3*COS($E501)-'v1 Frame'!X$3*SIN($E501),"")</f>
        <is>
          <t/>
        </is>
      </c>
      <c r="AD501" s="8" t="inlineStr">
        <f aca="false">IF(A501&lt;&gt;"",$I501-'v1 Frame'!V$3*SIN($C501)+'v1 Frame'!W$3*COS($C501)*SIN($E501)+'v1 Frame'!X$3*COS($C501)*COS($E501),"")</f>
        <is>
          <t/>
        </is>
      </c>
      <c r="AE501" s="25" t="inlineStr">
        <f aca="false">IF(A501&lt;&gt;"",$G501+'v1 Frame'!Y$3*COS($C501)+'v1 Frame'!Z$3*SIN($C501)*SIN($E501)+'v1 Frame'!AA$3*SIN($C501)*COS($E501),"")</f>
        <is>
          <t/>
        </is>
      </c>
      <c r="AF501" s="25" t="inlineStr">
        <f aca="false">IF(A501&lt;&gt;"",$H501+'v1 Frame'!Z$3*COS($E501)-'v1 Frame'!AA$3*SIN($E501),"")</f>
        <is>
          <t/>
        </is>
      </c>
      <c r="AG501" s="25" t="inlineStr">
        <f aca="false">IF(A501&lt;&gt;"",$I501-'v1 Frame'!Y$3*SIN($C501)+'v1 Frame'!Z$3*COS($C501)*SIN($E501)+'v1 Frame'!AA$3*COS($C501)*COS($E501),"")</f>
        <is>
          <t/>
        </is>
      </c>
      <c r="AH501" s="8" t="inlineStr">
        <f aca="false">IF(A501&lt;&gt;"",SQRT(SUMSQ(G501:I501)),"")</f>
        <is>
          <t/>
        </is>
      </c>
      <c r="AI501" s="8" t="inlineStr">
        <f aca="false">IF(A501&lt;&gt;"",IF(AH501&lt;&gt;0,ACOS(I501/AH501),0),"")</f>
        <is>
          <t/>
        </is>
      </c>
      <c r="AJ501" s="8" t="inlineStr">
        <f aca="false">IF(A501&lt;&gt;"",DEGREES(AI501),"")</f>
        <is>
          <t/>
        </is>
      </c>
      <c r="AK501" s="8" t="inlineStr">
        <f aca="false">IF(A501&lt;&gt;"",IF(OR(G501&lt;&gt;0,H501&lt;&gt;0),ATAN2(G501,H501),0),"")</f>
        <is>
          <t/>
        </is>
      </c>
      <c r="AL501" s="8" t="inlineStr">
        <f aca="false">IF(A501&lt;&gt;"",DEGREES(AK501),"")</f>
        <is>
          <t/>
        </is>
      </c>
      <c r="AM501" s="8" t="inlineStr">
        <f aca="false">IF(A501&lt;&gt;"",SQRT(SUMSQ(J501:L501)),"")</f>
        <is>
          <t/>
        </is>
      </c>
      <c r="AN501" s="8" t="inlineStr">
        <f aca="false">IF(A501&lt;&gt;"",IF(AM501&lt;&gt;0,ACOS(L501/AM501),0),"")</f>
        <is>
          <t/>
        </is>
      </c>
      <c r="AO501" s="8" t="inlineStr">
        <f aca="false">IF(A501&lt;&gt;"",DEGREES(AN501),"")</f>
        <is>
          <t/>
        </is>
      </c>
      <c r="AP501" s="8" t="inlineStr">
        <f aca="false">IF(A501&lt;&gt;"",IF(OR(J501&lt;&gt;0,K501&lt;&gt;0),ATAN2(J501,K501),0),"")</f>
        <is>
          <t/>
        </is>
      </c>
      <c r="AQ501" s="8" t="inlineStr">
        <f aca="false">IF(A501&lt;&gt;"",DEGREES(AP501),"")</f>
        <is>
          <t/>
        </is>
      </c>
      <c r="AR501" s="8" t="inlineStr">
        <f aca="false">IF(A501&lt;&gt;"",SQRT(SUMSQ(M501:O501)),"")</f>
        <is>
          <t/>
        </is>
      </c>
      <c r="AS501" s="8" t="inlineStr">
        <f aca="false">IF(A501&lt;&gt;"",IF(AR501&lt;&gt;0,ACOS(O501/AR501),0),"")</f>
        <is>
          <t/>
        </is>
      </c>
      <c r="AT501" s="8" t="inlineStr">
        <f aca="false">IF(A501&lt;&gt;"",DEGREES(AS501),"")</f>
        <is>
          <t/>
        </is>
      </c>
      <c r="AU501" s="8" t="inlineStr">
        <f aca="false">IF(A501&lt;&gt;"",IF(OR(M501&lt;&gt;0,N501&lt;&gt;0),ATAN2(M501,N501),0),"")</f>
        <is>
          <t/>
        </is>
      </c>
      <c r="AV501" s="8" t="inlineStr">
        <f aca="false">IF(A501&lt;&gt;"",DEGREES(AU501),"")</f>
        <is>
          <t/>
        </is>
      </c>
      <c r="AW501" s="8" t="inlineStr">
        <f aca="false">IF(A501&lt;&gt;"",SQRT(SUMSQ(P501:R501)),"")</f>
        <is>
          <t/>
        </is>
      </c>
      <c r="AX501" s="8" t="inlineStr">
        <f aca="false">IF(A501&lt;&gt;"",IF(AW501&lt;&gt;0,ACOS(R501/AW501),0),"")</f>
        <is>
          <t/>
        </is>
      </c>
      <c r="AY501" s="8" t="inlineStr">
        <f aca="false">IF(A501&lt;&gt;"",DEGREES(AX501),"")</f>
        <is>
          <t/>
        </is>
      </c>
      <c r="AZ501" s="8" t="inlineStr">
        <f aca="false">IF(A501&lt;&gt;"",IF(OR(P501&lt;&gt;0,Q501&lt;&gt;0),ATAN2(P501,Q501),0),"")</f>
        <is>
          <t/>
        </is>
      </c>
      <c r="BA501" s="8" t="inlineStr">
        <f aca="false">IF(A501&lt;&gt;"",DEGREES(AZ501),"")</f>
        <is>
          <t/>
        </is>
      </c>
      <c r="BB501" s="8" t="inlineStr">
        <f aca="false">IF(A501&lt;&gt;"",SQRT(SUMSQ(S501:U501)),"")</f>
        <is>
          <t/>
        </is>
      </c>
      <c r="BC501" s="8" t="inlineStr">
        <f aca="false">IF(A501&lt;&gt;"",IF(BB501&lt;&gt;0,ACOS(U501/BB501),0),"")</f>
        <is>
          <t/>
        </is>
      </c>
      <c r="BD501" s="8" t="inlineStr">
        <f aca="false">IF(A501&lt;&gt;"",DEGREES(BC501),"")</f>
        <is>
          <t/>
        </is>
      </c>
      <c r="BE501" s="8" t="inlineStr">
        <f aca="false">IF(A501&lt;&gt;"",IF(OR(S501&lt;&gt;0,T501&lt;&gt;0),ATAN2(S501,T501),0),"")</f>
        <is>
          <t/>
        </is>
      </c>
      <c r="BF501" s="8" t="inlineStr">
        <f aca="false">IF(A501&lt;&gt;"",DEGREES(BE501),"")</f>
        <is>
          <t/>
        </is>
      </c>
      <c r="BG501" s="8" t="inlineStr">
        <f aca="false">IF(A501&lt;&gt;"",SQRT(SUMSQ(V501:X501)),"")</f>
        <is>
          <t/>
        </is>
      </c>
      <c r="BH501" s="8" t="inlineStr">
        <f aca="false">IF(A501&lt;&gt;"",IF(BG501&lt;&gt;0,ACOS(X501/BG501),0),"")</f>
        <is>
          <t/>
        </is>
      </c>
      <c r="BI501" s="8" t="inlineStr">
        <f aca="false">IF(A501&lt;&gt;"",DEGREES(BH501),"")</f>
        <is>
          <t/>
        </is>
      </c>
      <c r="BJ501" s="8" t="inlineStr">
        <f aca="false">IF(A501&lt;&gt;"",IF(OR(V501&lt;&gt;0,W501&lt;&gt;0),ATAN2(V501,W501),0),"")</f>
        <is>
          <t/>
        </is>
      </c>
      <c r="BK501" s="8" t="inlineStr">
        <f aca="false">IF(A501&lt;&gt;"",DEGREES(BJ501),"")</f>
        <is>
          <t/>
        </is>
      </c>
      <c r="BL501" s="8" t="inlineStr">
        <f aca="false">IF(A501&lt;&gt;"",SQRT(SUMSQ(Y501:AA501)),"")</f>
        <is>
          <t/>
        </is>
      </c>
      <c r="BM501" s="8" t="inlineStr">
        <f aca="false">IF(A501&lt;&gt;"",IF(BL501&lt;&gt;0,ACOS(AA501/BL501),0),"")</f>
        <is>
          <t/>
        </is>
      </c>
      <c r="BN501" s="8" t="inlineStr">
        <f aca="false">IF(A501&lt;&gt;"",DEGREES(BM501),"")</f>
        <is>
          <t/>
        </is>
      </c>
      <c r="BO501" s="8" t="inlineStr">
        <f aca="false">IF(A501&lt;&gt;"",IF(OR(Y501&lt;&gt;0,Z501&lt;&gt;0),ATAN2(Y501,Z501),0),"")</f>
        <is>
          <t/>
        </is>
      </c>
      <c r="BP501" s="8" t="inlineStr">
        <f aca="false">IF(A501&lt;&gt;"",DEGREES(BO501),"")</f>
        <is>
          <t/>
        </is>
      </c>
      <c r="BQ501" s="8" t="inlineStr">
        <f aca="false">IF(A501&lt;&gt;"",SQRT(SUMSQ(AB501:AD501)),"")</f>
        <is>
          <t/>
        </is>
      </c>
      <c r="BR501" s="8" t="inlineStr">
        <f aca="false">IF(A501&lt;&gt;"",IF(BQ501&lt;&gt;0,ACOS(AD501/BQ501),0),"")</f>
        <is>
          <t/>
        </is>
      </c>
      <c r="BS501" s="8" t="inlineStr">
        <f aca="false">IF(A501&lt;&gt;"",DEGREES(BR501),"")</f>
        <is>
          <t/>
        </is>
      </c>
      <c r="BT501" s="8" t="inlineStr">
        <f aca="false">IF(A501&lt;&gt;"",IF(OR(AB501&lt;&gt;0,AC501&lt;&gt;0),ATAN2(AB501,AC501),0),"")</f>
        <is>
          <t/>
        </is>
      </c>
      <c r="BU501" s="8" t="inlineStr">
        <f aca="false">IF(A501&lt;&gt;"",DEGREES(BT501),"")</f>
        <is>
          <t/>
        </is>
      </c>
      <c r="BV501" s="8" t="inlineStr">
        <f aca="false">IF(A501&lt;&gt;"",SQRT(SUMSQ(AE501:AG501)),"")</f>
        <is>
          <t/>
        </is>
      </c>
      <c r="BW501" s="8" t="inlineStr">
        <f aca="false">IF(A501&lt;&gt;"",IF(BV501&lt;&gt;0,ACOS(AG501/BV501),0),"")</f>
        <is>
          <t/>
        </is>
      </c>
      <c r="BX501" s="8" t="inlineStr">
        <f aca="false">IF(A501&lt;&gt;"",DEGREES(BW501),"")</f>
        <is>
          <t/>
        </is>
      </c>
      <c r="BY501" s="8" t="inlineStr">
        <f aca="false">IF(A501&lt;&gt;"",IF(OR(AF501&lt;&gt;0,AG501&lt;&gt;0),ATAN2(AF501,AG501),0),"")</f>
        <is>
          <t/>
        </is>
      </c>
      <c r="BZ501" s="8" t="inlineStr">
        <f aca="false">IF(A501&lt;&gt;"",DEGREES(BY501),"")</f>
        <is>
          <t/>
        </is>
      </c>
      <c r="CA501" s="0" t="inlineStr">
        <f aca="false">IF(A501&lt;&gt;"",IF(AND(AI501&lt;Parameters!$B$11,AI501&gt;Parameters!$B$12,AN501&lt;Parameters!$B$11,AN501&gt;Parameters!$B$12,AS501&lt;Parameters!$B$11,AS501&gt;Parameters!$B$12,AX501&lt;Parameters!$B$11,AX501&gt;Parameters!$B$12,BC501&lt;Parameters!$B$11,BC501&gt;Parameters!$B$12,BM501&lt;Parameters!$B$11,BM501&gt;Parameters!$B$12,BR501&lt;Parameters!$B$11,BR501&gt;Parameters!$B$12,BW501&lt;Parameters!$B$11,BW501&gt;Parameters!$B$12),1,0),"")</f>
        <is>
          <t/>
        </is>
      </c>
      <c r="CB501" s="0" t="inlineStr">
        <f aca="false">IF(A501&lt;&gt;"",IF(OR(AI501&lt;Parameters!$B$12,AI501&gt;Parameters!$B$11),0,1),"")</f>
        <is>
          <t/>
        </is>
      </c>
      <c r="CC501" s="0" t="inlineStr">
        <f aca="false">IF(A501&lt;&gt;"",IF(OR(AN501&lt;Parameters!$B$12,AN501&gt;Parameters!$B$11),0,1),"")</f>
        <is>
          <t/>
        </is>
      </c>
      <c r="CD501" s="0" t="inlineStr">
        <f aca="false">IF(A501&lt;&gt;"",IF(OR(AS501&lt;Parameters!$B$12,AS501&gt;Parameters!$B$11),0,1),"")</f>
        <is>
          <t/>
        </is>
      </c>
      <c r="CE501" s="0" t="inlineStr">
        <f aca="false">IF(A501&lt;&gt;"",IF(OR(AX501&lt;Parameters!$B$12,AX501&gt;Parameters!$B$11),0,1),"")</f>
        <is>
          <t/>
        </is>
      </c>
      <c r="CF501" s="0" t="inlineStr">
        <f aca="false">IF(A501&lt;&gt;"",IF(OR(BC501&lt;Parameters!$B$12,BC501&gt;Parameters!$B$11),0,1),"")</f>
        <is>
          <t/>
        </is>
      </c>
      <c r="CG501" s="0" t="inlineStr">
        <f aca="false">IF(A501&lt;&gt;"",IF(OR(BH501&lt;Parameters!$B$12,BH501&gt;Parameters!$B$11),0,1),"")</f>
        <is>
          <t/>
        </is>
      </c>
      <c r="CH501" s="0" t="inlineStr">
        <f aca="false">IF(A501&lt;&gt;"",IF(OR(BM501&lt;Parameters!$B$12,BM501&gt;Parameters!$B$11),0,1),"")</f>
        <is>
          <t/>
        </is>
      </c>
      <c r="CI501" s="0" t="inlineStr">
        <f aca="false">IF(A501&lt;&gt;"",IF(OR(BR501&lt;Parameters!$B$12,BR501&gt;Parameters!$B$11),0,1),"")</f>
        <is>
          <t/>
        </is>
      </c>
      <c r="CJ501" s="0" t="inlineStr">
        <f aca="false">IF(A501&lt;&gt;"",IF(OR(BW501&lt;Parameters!$B$12,BW501&gt;Parameters!$B$11),0,1),"")</f>
        <is>
          <t/>
        </is>
      </c>
      <c r="CK501" s="26" t="inlineStr">
        <f aca="false">IF(A501&lt;&gt;"",SUM(CB501:CJ501)/9,"")</f>
        <is>
          <t/>
        </is>
      </c>
      <c r="CL501" s="0" t="inlineStr">
        <f aca="false">IF(A501&lt;&gt;"",CK501*9,"")</f>
        <is>
          <t/>
        </is>
      </c>
      <c r="CM501" s="8" t="inlineStr">
        <f aca="false">IF(A501&lt;&gt;"",TEXT(B501,CM$2)&amp;" "&amp;TEXT(A501,CM$2),"")</f>
        <is>
          <t/>
        </is>
      </c>
    </row>
    <row r="502" customFormat="false" ht="15" hidden="false" customHeight="false" outlineLevel="0" collapsed="false">
      <c r="A502" s="0" t="inlineStr">
        <f aca="false">IF(OR(B501&lt;Parameters!$K$12,A501&lt;Parameters!$K$12),IF(A501&lt;Parameters!$K$12,A501+1,0),"")</f>
        <is>
          <t/>
        </is>
      </c>
      <c r="B502" s="0" t="inlineStr">
        <f aca="false">IF(A502&lt;&gt;"",IF(A502=0,B501+1,B501),"")</f>
        <is>
          <t/>
        </is>
      </c>
      <c r="C502" s="24" t="inlineStr">
        <f aca="false">IF(A502&lt;&gt;"",-_phi*(A502+0.5),"")</f>
        <is>
          <t/>
        </is>
      </c>
      <c r="D502" s="8" t="inlineStr">
        <f aca="false">IF(A502&lt;&gt;"",DEGREES(C502),"")</f>
        <is>
          <t/>
        </is>
      </c>
      <c r="E502" s="24" t="inlineStr">
        <f aca="false">IF(A502&lt;&gt;"",_phi*(B502+0.5),"")</f>
        <is>
          <t/>
        </is>
      </c>
      <c r="F502" s="8" t="inlineStr">
        <f aca="false">IF(A502&lt;&gt;"",DEGREES(E502),"")</f>
        <is>
          <t/>
        </is>
      </c>
      <c r="G502" s="8" t="inlineStr">
        <f aca="false">IF(A502&lt;&gt;"",LOOKUP(A502,h!$A$3:$A$30,h!$D$3:$D$30),"")</f>
        <is>
          <t/>
        </is>
      </c>
      <c r="H502" s="8" t="inlineStr">
        <f aca="false">IF(A502&lt;&gt;"",LOOKUP(B502,h!$A$3:$A$30,h!$D$3:$D$30),"")</f>
        <is>
          <t/>
        </is>
      </c>
      <c r="I502" s="8" t="inlineStr">
        <f aca="false">IF(A502&lt;&gt;"",_zif,"")</f>
        <is>
          <t/>
        </is>
      </c>
      <c r="J502" s="8" t="inlineStr">
        <f aca="false">IF(A502&lt;&gt;"",$G502+'v1 Frame'!D$3*COS($C502)+'v1 Frame'!E$3*SIN($C502)*SIN($E502)+'v1 Frame'!F$3*SIN($C502)*COS($E502),"")</f>
        <is>
          <t/>
        </is>
      </c>
      <c r="K502" s="8" t="inlineStr">
        <f aca="false">IF(A502&lt;&gt;"",$H502+'v1 Frame'!E$3*COS($E502)-'v1 Frame'!F$3*SIN($E502),"")</f>
        <is>
          <t/>
        </is>
      </c>
      <c r="L502" s="8" t="inlineStr">
        <f aca="false">IF(A502&lt;&gt;"",$I502-'v1 Frame'!D$3*SIN($C502)+'v1 Frame'!E$3*COS($C502)*SIN($E502)+'v1 Frame'!F$3*COS($C502)*COS($E502),"")</f>
        <is>
          <t/>
        </is>
      </c>
      <c r="M502" s="8" t="inlineStr">
        <f aca="false">IF(A502&lt;&gt;"",$G502+'v1 Frame'!G$3*COS($C502)+'v1 Frame'!H$3*SIN($C502)*SIN($E502)+'v1 Frame'!I$3*SIN($C502)*COS($E502),"")</f>
        <is>
          <t/>
        </is>
      </c>
      <c r="N502" s="8" t="inlineStr">
        <f aca="false">IF(A502&lt;&gt;"",$H502+'v1 Frame'!H$3*COS($E502)-'v1 Frame'!I$3*SIN($E502),"")</f>
        <is>
          <t/>
        </is>
      </c>
      <c r="O502" s="8" t="inlineStr">
        <f aca="false">IF(A502&lt;&gt;"",$I502-'v1 Frame'!G$3*SIN($C502)+'v1 Frame'!H$3*COS($C502)*SIN($E502)+'v1 Frame'!I$3*COS($C502)*COS($E502),"")</f>
        <is>
          <t/>
        </is>
      </c>
      <c r="P502" s="8" t="inlineStr">
        <f aca="false">IF(A502&lt;&gt;"",$G502+'v1 Frame'!J$3*COS($C502)+'v1 Frame'!K$3*SIN($C502)*SIN($E502)+'v1 Frame'!L$3*SIN($C502)*COS($E502),"")</f>
        <is>
          <t/>
        </is>
      </c>
      <c r="Q502" s="8" t="inlineStr">
        <f aca="false">IF(A502&lt;&gt;"",$H502+'v1 Frame'!K$3*COS($E502)-'v1 Frame'!L$3*SIN($E502),"")</f>
        <is>
          <t/>
        </is>
      </c>
      <c r="R502" s="8" t="inlineStr">
        <f aca="false">IF(A502&lt;&gt;"",$I502-'v1 Frame'!J$3*SIN($C502)+'v1 Frame'!K$3*COS($C502)*SIN($E502)+'v1 Frame'!L$3*COS($C502)*COS($E502),"")</f>
        <is>
          <t/>
        </is>
      </c>
      <c r="S502" s="8" t="inlineStr">
        <f aca="false">IF(A502&lt;&gt;"",$G502+'v1 Frame'!M$3*COS($C502)+'v1 Frame'!N$3*SIN($C502)*SIN($E502)+'v1 Frame'!O$3*SIN($C502)*COS($E502),"")</f>
        <is>
          <t/>
        </is>
      </c>
      <c r="T502" s="8" t="inlineStr">
        <f aca="false">IF(A502&lt;&gt;"",$H502+'v1 Frame'!N$3*COS($E502)-'v1 Frame'!O$3*SIN($E502),"")</f>
        <is>
          <t/>
        </is>
      </c>
      <c r="U502" s="8" t="inlineStr">
        <f aca="false">IF(A502&lt;&gt;"",$I502-'v1 Frame'!M$3*SIN($C502)+'v1 Frame'!N$3*COS($C502)*SIN($E502)+'v1 Frame'!O$3*COS($C502)*COS($E502),"")</f>
        <is>
          <t/>
        </is>
      </c>
      <c r="V502" s="8" t="inlineStr">
        <f aca="false">IF(A502&lt;&gt;"",$G502+'v1 Frame'!P$3*COS($C502)+'v1 Frame'!Q$3*SIN($C502)*SIN($E502)+'v1 Frame'!R$3*SIN($C502)*COS($E502),"")</f>
        <is>
          <t/>
        </is>
      </c>
      <c r="W502" s="8" t="inlineStr">
        <f aca="false">IF(A502&lt;&gt;"",$H502+'v1 Frame'!Q$3*COS($E502)-'v1 Frame'!R$3*SIN($E502),"")</f>
        <is>
          <t/>
        </is>
      </c>
      <c r="X502" s="8" t="inlineStr">
        <f aca="false">IF(A502&lt;&gt;"",$I502-'v1 Frame'!P$3*SIN($C502)+'v1 Frame'!Q$3*COS($C502)*SIN($E502)+'v1 Frame'!R$3*COS($C502)*COS($E502),"")</f>
        <is>
          <t/>
        </is>
      </c>
      <c r="Y502" s="8" t="inlineStr">
        <f aca="false">IF(A502&lt;&gt;"",$G502+'v1 Frame'!S$3*COS($C502)+'v1 Frame'!T$3*SIN($C502)*SIN($E502)+'v1 Frame'!U$3*SIN($C502)*COS($E502),"")</f>
        <is>
          <t/>
        </is>
      </c>
      <c r="Z502" s="8" t="inlineStr">
        <f aca="false">IF(A502&lt;&gt;"",$H502+'v1 Frame'!T$3*COS($E502)-'v1 Frame'!U$3*SIN($E502),"")</f>
        <is>
          <t/>
        </is>
      </c>
      <c r="AA502" s="8" t="inlineStr">
        <f aca="false">IF(A502&lt;&gt;"",$I502-'v1 Frame'!S$3*SIN($C502)+'v1 Frame'!T$3*COS($C502)*SIN($E502)+'v1 Frame'!U$3*COS($C502)*COS($E502),"")</f>
        <is>
          <t/>
        </is>
      </c>
      <c r="AB502" s="8" t="inlineStr">
        <f aca="false">IF(A502&lt;&gt;"",$G502+'v1 Frame'!V$3*COS($C502)+'v1 Frame'!W$3*SIN($C502)*SIN($E502)+'v1 Frame'!X$3*SIN($C502)*COS($E502),"")</f>
        <is>
          <t/>
        </is>
      </c>
      <c r="AC502" s="8" t="inlineStr">
        <f aca="false">IF(A502&lt;&gt;"",$H502+'v1 Frame'!W$3*COS($E502)-'v1 Frame'!X$3*SIN($E502),"")</f>
        <is>
          <t/>
        </is>
      </c>
      <c r="AD502" s="8" t="inlineStr">
        <f aca="false">IF(A502&lt;&gt;"",$I502-'v1 Frame'!V$3*SIN($C502)+'v1 Frame'!W$3*COS($C502)*SIN($E502)+'v1 Frame'!X$3*COS($C502)*COS($E502),"")</f>
        <is>
          <t/>
        </is>
      </c>
      <c r="AE502" s="25" t="inlineStr">
        <f aca="false">IF(A502&lt;&gt;"",$G502+'v1 Frame'!Y$3*COS($C502)+'v1 Frame'!Z$3*SIN($C502)*SIN($E502)+'v1 Frame'!AA$3*SIN($C502)*COS($E502),"")</f>
        <is>
          <t/>
        </is>
      </c>
      <c r="AF502" s="25" t="inlineStr">
        <f aca="false">IF(A502&lt;&gt;"",$H502+'v1 Frame'!Z$3*COS($E502)-'v1 Frame'!AA$3*SIN($E502),"")</f>
        <is>
          <t/>
        </is>
      </c>
      <c r="AG502" s="25" t="inlineStr">
        <f aca="false">IF(A502&lt;&gt;"",$I502-'v1 Frame'!Y$3*SIN($C502)+'v1 Frame'!Z$3*COS($C502)*SIN($E502)+'v1 Frame'!AA$3*COS($C502)*COS($E502),"")</f>
        <is>
          <t/>
        </is>
      </c>
      <c r="AH502" s="8" t="inlineStr">
        <f aca="false">IF(A502&lt;&gt;"",SQRT(SUMSQ(G502:I502)),"")</f>
        <is>
          <t/>
        </is>
      </c>
      <c r="AI502" s="8" t="inlineStr">
        <f aca="false">IF(A502&lt;&gt;"",IF(AH502&lt;&gt;0,ACOS(I502/AH502),0),"")</f>
        <is>
          <t/>
        </is>
      </c>
      <c r="AJ502" s="8" t="inlineStr">
        <f aca="false">IF(A502&lt;&gt;"",DEGREES(AI502),"")</f>
        <is>
          <t/>
        </is>
      </c>
      <c r="AK502" s="8" t="inlineStr">
        <f aca="false">IF(A502&lt;&gt;"",IF(OR(G502&lt;&gt;0,H502&lt;&gt;0),ATAN2(G502,H502),0),"")</f>
        <is>
          <t/>
        </is>
      </c>
      <c r="AL502" s="8" t="inlineStr">
        <f aca="false">IF(A502&lt;&gt;"",DEGREES(AK502),"")</f>
        <is>
          <t/>
        </is>
      </c>
      <c r="AM502" s="8" t="inlineStr">
        <f aca="false">IF(A502&lt;&gt;"",SQRT(SUMSQ(J502:L502)),"")</f>
        <is>
          <t/>
        </is>
      </c>
      <c r="AN502" s="8" t="inlineStr">
        <f aca="false">IF(A502&lt;&gt;"",IF(AM502&lt;&gt;0,ACOS(L502/AM502),0),"")</f>
        <is>
          <t/>
        </is>
      </c>
      <c r="AO502" s="8" t="inlineStr">
        <f aca="false">IF(A502&lt;&gt;"",DEGREES(AN502),"")</f>
        <is>
          <t/>
        </is>
      </c>
      <c r="AP502" s="8" t="inlineStr">
        <f aca="false">IF(A502&lt;&gt;"",IF(OR(J502&lt;&gt;0,K502&lt;&gt;0),ATAN2(J502,K502),0),"")</f>
        <is>
          <t/>
        </is>
      </c>
      <c r="AQ502" s="8" t="inlineStr">
        <f aca="false">IF(A502&lt;&gt;"",DEGREES(AP502),"")</f>
        <is>
          <t/>
        </is>
      </c>
      <c r="AR502" s="8" t="inlineStr">
        <f aca="false">IF(A502&lt;&gt;"",SQRT(SUMSQ(M502:O502)),"")</f>
        <is>
          <t/>
        </is>
      </c>
      <c r="AS502" s="8" t="inlineStr">
        <f aca="false">IF(A502&lt;&gt;"",IF(AR502&lt;&gt;0,ACOS(O502/AR502),0),"")</f>
        <is>
          <t/>
        </is>
      </c>
      <c r="AT502" s="8" t="inlineStr">
        <f aca="false">IF(A502&lt;&gt;"",DEGREES(AS502),"")</f>
        <is>
          <t/>
        </is>
      </c>
      <c r="AU502" s="8" t="inlineStr">
        <f aca="false">IF(A502&lt;&gt;"",IF(OR(M502&lt;&gt;0,N502&lt;&gt;0),ATAN2(M502,N502),0),"")</f>
        <is>
          <t/>
        </is>
      </c>
      <c r="AV502" s="8" t="inlineStr">
        <f aca="false">IF(A502&lt;&gt;"",DEGREES(AU502),"")</f>
        <is>
          <t/>
        </is>
      </c>
      <c r="AW502" s="8" t="inlineStr">
        <f aca="false">IF(A502&lt;&gt;"",SQRT(SUMSQ(P502:R502)),"")</f>
        <is>
          <t/>
        </is>
      </c>
      <c r="AX502" s="8" t="inlineStr">
        <f aca="false">IF(A502&lt;&gt;"",IF(AW502&lt;&gt;0,ACOS(R502/AW502),0),"")</f>
        <is>
          <t/>
        </is>
      </c>
      <c r="AY502" s="8" t="inlineStr">
        <f aca="false">IF(A502&lt;&gt;"",DEGREES(AX502),"")</f>
        <is>
          <t/>
        </is>
      </c>
      <c r="AZ502" s="8" t="inlineStr">
        <f aca="false">IF(A502&lt;&gt;"",IF(OR(P502&lt;&gt;0,Q502&lt;&gt;0),ATAN2(P502,Q502),0),"")</f>
        <is>
          <t/>
        </is>
      </c>
      <c r="BA502" s="8" t="inlineStr">
        <f aca="false">IF(A502&lt;&gt;"",DEGREES(AZ502),"")</f>
        <is>
          <t/>
        </is>
      </c>
      <c r="BB502" s="8" t="inlineStr">
        <f aca="false">IF(A502&lt;&gt;"",SQRT(SUMSQ(S502:U502)),"")</f>
        <is>
          <t/>
        </is>
      </c>
      <c r="BC502" s="8" t="inlineStr">
        <f aca="false">IF(A502&lt;&gt;"",IF(BB502&lt;&gt;0,ACOS(U502/BB502),0),"")</f>
        <is>
          <t/>
        </is>
      </c>
      <c r="BD502" s="8" t="inlineStr">
        <f aca="false">IF(A502&lt;&gt;"",DEGREES(BC502),"")</f>
        <is>
          <t/>
        </is>
      </c>
      <c r="BE502" s="8" t="inlineStr">
        <f aca="false">IF(A502&lt;&gt;"",IF(OR(S502&lt;&gt;0,T502&lt;&gt;0),ATAN2(S502,T502),0),"")</f>
        <is>
          <t/>
        </is>
      </c>
      <c r="BF502" s="8" t="inlineStr">
        <f aca="false">IF(A502&lt;&gt;"",DEGREES(BE502),"")</f>
        <is>
          <t/>
        </is>
      </c>
      <c r="BG502" s="8" t="inlineStr">
        <f aca="false">IF(A502&lt;&gt;"",SQRT(SUMSQ(V502:X502)),"")</f>
        <is>
          <t/>
        </is>
      </c>
      <c r="BH502" s="8" t="inlineStr">
        <f aca="false">IF(A502&lt;&gt;"",IF(BG502&lt;&gt;0,ACOS(X502/BG502),0),"")</f>
        <is>
          <t/>
        </is>
      </c>
      <c r="BI502" s="8" t="inlineStr">
        <f aca="false">IF(A502&lt;&gt;"",DEGREES(BH502),"")</f>
        <is>
          <t/>
        </is>
      </c>
      <c r="BJ502" s="8" t="inlineStr">
        <f aca="false">IF(A502&lt;&gt;"",IF(OR(V502&lt;&gt;0,W502&lt;&gt;0),ATAN2(V502,W502),0),"")</f>
        <is>
          <t/>
        </is>
      </c>
      <c r="BK502" s="8" t="inlineStr">
        <f aca="false">IF(A502&lt;&gt;"",DEGREES(BJ502),"")</f>
        <is>
          <t/>
        </is>
      </c>
      <c r="BL502" s="8" t="inlineStr">
        <f aca="false">IF(A502&lt;&gt;"",SQRT(SUMSQ(Y502:AA502)),"")</f>
        <is>
          <t/>
        </is>
      </c>
      <c r="BM502" s="8" t="inlineStr">
        <f aca="false">IF(A502&lt;&gt;"",IF(BL502&lt;&gt;0,ACOS(AA502/BL502),0),"")</f>
        <is>
          <t/>
        </is>
      </c>
      <c r="BN502" s="8" t="inlineStr">
        <f aca="false">IF(A502&lt;&gt;"",DEGREES(BM502),"")</f>
        <is>
          <t/>
        </is>
      </c>
      <c r="BO502" s="8" t="inlineStr">
        <f aca="false">IF(A502&lt;&gt;"",IF(OR(Y502&lt;&gt;0,Z502&lt;&gt;0),ATAN2(Y502,Z502),0),"")</f>
        <is>
          <t/>
        </is>
      </c>
      <c r="BP502" s="8" t="inlineStr">
        <f aca="false">IF(A502&lt;&gt;"",DEGREES(BO502),"")</f>
        <is>
          <t/>
        </is>
      </c>
      <c r="BQ502" s="8" t="inlineStr">
        <f aca="false">IF(A502&lt;&gt;"",SQRT(SUMSQ(AB502:AD502)),"")</f>
        <is>
          <t/>
        </is>
      </c>
      <c r="BR502" s="8" t="inlineStr">
        <f aca="false">IF(A502&lt;&gt;"",IF(BQ502&lt;&gt;0,ACOS(AD502/BQ502),0),"")</f>
        <is>
          <t/>
        </is>
      </c>
      <c r="BS502" s="8" t="inlineStr">
        <f aca="false">IF(A502&lt;&gt;"",DEGREES(BR502),"")</f>
        <is>
          <t/>
        </is>
      </c>
      <c r="BT502" s="8" t="inlineStr">
        <f aca="false">IF(A502&lt;&gt;"",IF(OR(AB502&lt;&gt;0,AC502&lt;&gt;0),ATAN2(AB502,AC502),0),"")</f>
        <is>
          <t/>
        </is>
      </c>
      <c r="BU502" s="8" t="inlineStr">
        <f aca="false">IF(A502&lt;&gt;"",DEGREES(BT502),"")</f>
        <is>
          <t/>
        </is>
      </c>
      <c r="BV502" s="8" t="inlineStr">
        <f aca="false">IF(A502&lt;&gt;"",SQRT(SUMSQ(AE502:AG502)),"")</f>
        <is>
          <t/>
        </is>
      </c>
      <c r="BW502" s="8" t="inlineStr">
        <f aca="false">IF(A502&lt;&gt;"",IF(BV502&lt;&gt;0,ACOS(AG502/BV502),0),"")</f>
        <is>
          <t/>
        </is>
      </c>
      <c r="BX502" s="8" t="inlineStr">
        <f aca="false">IF(A502&lt;&gt;"",DEGREES(BW502),"")</f>
        <is>
          <t/>
        </is>
      </c>
      <c r="BY502" s="8" t="inlineStr">
        <f aca="false">IF(A502&lt;&gt;"",IF(OR(AF502&lt;&gt;0,AG502&lt;&gt;0),ATAN2(AF502,AG502),0),"")</f>
        <is>
          <t/>
        </is>
      </c>
      <c r="BZ502" s="8" t="inlineStr">
        <f aca="false">IF(A502&lt;&gt;"",DEGREES(BY502),"")</f>
        <is>
          <t/>
        </is>
      </c>
      <c r="CA502" s="0" t="inlineStr">
        <f aca="false">IF(A502&lt;&gt;"",IF(AND(AI502&lt;Parameters!$B$11,AI502&gt;Parameters!$B$12,AN502&lt;Parameters!$B$11,AN502&gt;Parameters!$B$12,AS502&lt;Parameters!$B$11,AS502&gt;Parameters!$B$12,AX502&lt;Parameters!$B$11,AX502&gt;Parameters!$B$12,BC502&lt;Parameters!$B$11,BC502&gt;Parameters!$B$12,BM502&lt;Parameters!$B$11,BM502&gt;Parameters!$B$12,BR502&lt;Parameters!$B$11,BR502&gt;Parameters!$B$12,BW502&lt;Parameters!$B$11,BW502&gt;Parameters!$B$12),1,0),"")</f>
        <is>
          <t/>
        </is>
      </c>
      <c r="CB502" s="0" t="inlineStr">
        <f aca="false">IF(A502&lt;&gt;"",IF(OR(AI502&lt;Parameters!$B$12,AI502&gt;Parameters!$B$11),0,1),"")</f>
        <is>
          <t/>
        </is>
      </c>
      <c r="CC502" s="0" t="inlineStr">
        <f aca="false">IF(A502&lt;&gt;"",IF(OR(AN502&lt;Parameters!$B$12,AN502&gt;Parameters!$B$11),0,1),"")</f>
        <is>
          <t/>
        </is>
      </c>
      <c r="CD502" s="0" t="inlineStr">
        <f aca="false">IF(A502&lt;&gt;"",IF(OR(AS502&lt;Parameters!$B$12,AS502&gt;Parameters!$B$11),0,1),"")</f>
        <is>
          <t/>
        </is>
      </c>
      <c r="CE502" s="0" t="inlineStr">
        <f aca="false">IF(A502&lt;&gt;"",IF(OR(AX502&lt;Parameters!$B$12,AX502&gt;Parameters!$B$11),0,1),"")</f>
        <is>
          <t/>
        </is>
      </c>
      <c r="CF502" s="0" t="inlineStr">
        <f aca="false">IF(A502&lt;&gt;"",IF(OR(BC502&lt;Parameters!$B$12,BC502&gt;Parameters!$B$11),0,1),"")</f>
        <is>
          <t/>
        </is>
      </c>
      <c r="CG502" s="0" t="inlineStr">
        <f aca="false">IF(A502&lt;&gt;"",IF(OR(BH502&lt;Parameters!$B$12,BH502&gt;Parameters!$B$11),0,1),"")</f>
        <is>
          <t/>
        </is>
      </c>
      <c r="CH502" s="0" t="inlineStr">
        <f aca="false">IF(A502&lt;&gt;"",IF(OR(BM502&lt;Parameters!$B$12,BM502&gt;Parameters!$B$11),0,1),"")</f>
        <is>
          <t/>
        </is>
      </c>
      <c r="CI502" s="0" t="inlineStr">
        <f aca="false">IF(A502&lt;&gt;"",IF(OR(BR502&lt;Parameters!$B$12,BR502&gt;Parameters!$B$11),0,1),"")</f>
        <is>
          <t/>
        </is>
      </c>
      <c r="CJ502" s="0" t="inlineStr">
        <f aca="false">IF(A502&lt;&gt;"",IF(OR(BW502&lt;Parameters!$B$12,BW502&gt;Parameters!$B$11),0,1),"")</f>
        <is>
          <t/>
        </is>
      </c>
      <c r="CK502" s="26" t="inlineStr">
        <f aca="false">IF(A502&lt;&gt;"",SUM(CB502:CJ502)/9,"")</f>
        <is>
          <t/>
        </is>
      </c>
      <c r="CL502" s="0" t="inlineStr">
        <f aca="false">IF(A502&lt;&gt;"",CK502*9,"")</f>
        <is>
          <t/>
        </is>
      </c>
      <c r="CM502" s="8" t="inlineStr">
        <f aca="false">IF(A502&lt;&gt;"",TEXT(B502,CM$2)&amp;" "&amp;TEXT(A502,CM$2),"")</f>
        <is>
          <t/>
        </is>
      </c>
    </row>
    <row r="503" customFormat="false" ht="15" hidden="false" customHeight="false" outlineLevel="0" collapsed="false">
      <c r="A503" s="0" t="inlineStr">
        <f aca="false">IF(OR(B502&lt;Parameters!$K$12,A502&lt;Parameters!$K$12),IF(A502&lt;Parameters!$K$12,A502+1,0),"")</f>
        <is>
          <t/>
        </is>
      </c>
      <c r="B503" s="0" t="inlineStr">
        <f aca="false">IF(A503&lt;&gt;"",IF(A503=0,B502+1,B502),"")</f>
        <is>
          <t/>
        </is>
      </c>
      <c r="C503" s="24" t="inlineStr">
        <f aca="false">IF(A503&lt;&gt;"",-_phi*(A503+0.5),"")</f>
        <is>
          <t/>
        </is>
      </c>
      <c r="D503" s="8" t="inlineStr">
        <f aca="false">IF(A503&lt;&gt;"",DEGREES(C503),"")</f>
        <is>
          <t/>
        </is>
      </c>
      <c r="E503" s="24" t="inlineStr">
        <f aca="false">IF(A503&lt;&gt;"",_phi*(B503+0.5),"")</f>
        <is>
          <t/>
        </is>
      </c>
      <c r="F503" s="8" t="inlineStr">
        <f aca="false">IF(A503&lt;&gt;"",DEGREES(E503),"")</f>
        <is>
          <t/>
        </is>
      </c>
      <c r="G503" s="8" t="inlineStr">
        <f aca="false">IF(A503&lt;&gt;"",LOOKUP(A503,h!$A$3:$A$30,h!$D$3:$D$30),"")</f>
        <is>
          <t/>
        </is>
      </c>
      <c r="H503" s="8" t="inlineStr">
        <f aca="false">IF(A503&lt;&gt;"",LOOKUP(B503,h!$A$3:$A$30,h!$D$3:$D$30),"")</f>
        <is>
          <t/>
        </is>
      </c>
      <c r="I503" s="8" t="inlineStr">
        <f aca="false">IF(A503&lt;&gt;"",_zif,"")</f>
        <is>
          <t/>
        </is>
      </c>
      <c r="J503" s="8" t="inlineStr">
        <f aca="false">IF(A503&lt;&gt;"",$G503+'v1 Frame'!D$3*COS($C503)+'v1 Frame'!E$3*SIN($C503)*SIN($E503)+'v1 Frame'!F$3*SIN($C503)*COS($E503),"")</f>
        <is>
          <t/>
        </is>
      </c>
      <c r="K503" s="8" t="inlineStr">
        <f aca="false">IF(A503&lt;&gt;"",$H503+'v1 Frame'!E$3*COS($E503)-'v1 Frame'!F$3*SIN($E503),"")</f>
        <is>
          <t/>
        </is>
      </c>
      <c r="L503" s="8" t="inlineStr">
        <f aca="false">IF(A503&lt;&gt;"",$I503-'v1 Frame'!D$3*SIN($C503)+'v1 Frame'!E$3*COS($C503)*SIN($E503)+'v1 Frame'!F$3*COS($C503)*COS($E503),"")</f>
        <is>
          <t/>
        </is>
      </c>
      <c r="M503" s="8" t="inlineStr">
        <f aca="false">IF(A503&lt;&gt;"",$G503+'v1 Frame'!G$3*COS($C503)+'v1 Frame'!H$3*SIN($C503)*SIN($E503)+'v1 Frame'!I$3*SIN($C503)*COS($E503),"")</f>
        <is>
          <t/>
        </is>
      </c>
      <c r="N503" s="8" t="inlineStr">
        <f aca="false">IF(A503&lt;&gt;"",$H503+'v1 Frame'!H$3*COS($E503)-'v1 Frame'!I$3*SIN($E503),"")</f>
        <is>
          <t/>
        </is>
      </c>
      <c r="O503" s="8" t="inlineStr">
        <f aca="false">IF(A503&lt;&gt;"",$I503-'v1 Frame'!G$3*SIN($C503)+'v1 Frame'!H$3*COS($C503)*SIN($E503)+'v1 Frame'!I$3*COS($C503)*COS($E503),"")</f>
        <is>
          <t/>
        </is>
      </c>
      <c r="P503" s="8" t="inlineStr">
        <f aca="false">IF(A503&lt;&gt;"",$G503+'v1 Frame'!J$3*COS($C503)+'v1 Frame'!K$3*SIN($C503)*SIN($E503)+'v1 Frame'!L$3*SIN($C503)*COS($E503),"")</f>
        <is>
          <t/>
        </is>
      </c>
      <c r="Q503" s="8" t="inlineStr">
        <f aca="false">IF(A503&lt;&gt;"",$H503+'v1 Frame'!K$3*COS($E503)-'v1 Frame'!L$3*SIN($E503),"")</f>
        <is>
          <t/>
        </is>
      </c>
      <c r="R503" s="8" t="inlineStr">
        <f aca="false">IF(A503&lt;&gt;"",$I503-'v1 Frame'!J$3*SIN($C503)+'v1 Frame'!K$3*COS($C503)*SIN($E503)+'v1 Frame'!L$3*COS($C503)*COS($E503),"")</f>
        <is>
          <t/>
        </is>
      </c>
      <c r="S503" s="8" t="inlineStr">
        <f aca="false">IF(A503&lt;&gt;"",$G503+'v1 Frame'!M$3*COS($C503)+'v1 Frame'!N$3*SIN($C503)*SIN($E503)+'v1 Frame'!O$3*SIN($C503)*COS($E503),"")</f>
        <is>
          <t/>
        </is>
      </c>
      <c r="T503" s="8" t="inlineStr">
        <f aca="false">IF(A503&lt;&gt;"",$H503+'v1 Frame'!N$3*COS($E503)-'v1 Frame'!O$3*SIN($E503),"")</f>
        <is>
          <t/>
        </is>
      </c>
      <c r="U503" s="8" t="inlineStr">
        <f aca="false">IF(A503&lt;&gt;"",$I503-'v1 Frame'!M$3*SIN($C503)+'v1 Frame'!N$3*COS($C503)*SIN($E503)+'v1 Frame'!O$3*COS($C503)*COS($E503),"")</f>
        <is>
          <t/>
        </is>
      </c>
      <c r="V503" s="8" t="inlineStr">
        <f aca="false">IF(A503&lt;&gt;"",$G503+'v1 Frame'!P$3*COS($C503)+'v1 Frame'!Q$3*SIN($C503)*SIN($E503)+'v1 Frame'!R$3*SIN($C503)*COS($E503),"")</f>
        <is>
          <t/>
        </is>
      </c>
      <c r="W503" s="8" t="inlineStr">
        <f aca="false">IF(A503&lt;&gt;"",$H503+'v1 Frame'!Q$3*COS($E503)-'v1 Frame'!R$3*SIN($E503),"")</f>
        <is>
          <t/>
        </is>
      </c>
      <c r="X503" s="8" t="inlineStr">
        <f aca="false">IF(A503&lt;&gt;"",$I503-'v1 Frame'!P$3*SIN($C503)+'v1 Frame'!Q$3*COS($C503)*SIN($E503)+'v1 Frame'!R$3*COS($C503)*COS($E503),"")</f>
        <is>
          <t/>
        </is>
      </c>
      <c r="Y503" s="8" t="inlineStr">
        <f aca="false">IF(A503&lt;&gt;"",$G503+'v1 Frame'!S$3*COS($C503)+'v1 Frame'!T$3*SIN($C503)*SIN($E503)+'v1 Frame'!U$3*SIN($C503)*COS($E503),"")</f>
        <is>
          <t/>
        </is>
      </c>
      <c r="Z503" s="8" t="inlineStr">
        <f aca="false">IF(A503&lt;&gt;"",$H503+'v1 Frame'!T$3*COS($E503)-'v1 Frame'!U$3*SIN($E503),"")</f>
        <is>
          <t/>
        </is>
      </c>
      <c r="AA503" s="8" t="inlineStr">
        <f aca="false">IF(A503&lt;&gt;"",$I503-'v1 Frame'!S$3*SIN($C503)+'v1 Frame'!T$3*COS($C503)*SIN($E503)+'v1 Frame'!U$3*COS($C503)*COS($E503),"")</f>
        <is>
          <t/>
        </is>
      </c>
      <c r="AB503" s="8" t="inlineStr">
        <f aca="false">IF(A503&lt;&gt;"",$G503+'v1 Frame'!V$3*COS($C503)+'v1 Frame'!W$3*SIN($C503)*SIN($E503)+'v1 Frame'!X$3*SIN($C503)*COS($E503),"")</f>
        <is>
          <t/>
        </is>
      </c>
      <c r="AC503" s="8" t="inlineStr">
        <f aca="false">IF(A503&lt;&gt;"",$H503+'v1 Frame'!W$3*COS($E503)-'v1 Frame'!X$3*SIN($E503),"")</f>
        <is>
          <t/>
        </is>
      </c>
      <c r="AD503" s="8" t="inlineStr">
        <f aca="false">IF(A503&lt;&gt;"",$I503-'v1 Frame'!V$3*SIN($C503)+'v1 Frame'!W$3*COS($C503)*SIN($E503)+'v1 Frame'!X$3*COS($C503)*COS($E503),"")</f>
        <is>
          <t/>
        </is>
      </c>
      <c r="AE503" s="25" t="inlineStr">
        <f aca="false">IF(A503&lt;&gt;"",$G503+'v1 Frame'!Y$3*COS($C503)+'v1 Frame'!Z$3*SIN($C503)*SIN($E503)+'v1 Frame'!AA$3*SIN($C503)*COS($E503),"")</f>
        <is>
          <t/>
        </is>
      </c>
      <c r="AF503" s="25" t="inlineStr">
        <f aca="false">IF(A503&lt;&gt;"",$H503+'v1 Frame'!Z$3*COS($E503)-'v1 Frame'!AA$3*SIN($E503),"")</f>
        <is>
          <t/>
        </is>
      </c>
      <c r="AG503" s="25" t="inlineStr">
        <f aca="false">IF(A503&lt;&gt;"",$I503-'v1 Frame'!Y$3*SIN($C503)+'v1 Frame'!Z$3*COS($C503)*SIN($E503)+'v1 Frame'!AA$3*COS($C503)*COS($E503),"")</f>
        <is>
          <t/>
        </is>
      </c>
      <c r="AH503" s="8" t="inlineStr">
        <f aca="false">IF(A503&lt;&gt;"",SQRT(SUMSQ(G503:I503)),"")</f>
        <is>
          <t/>
        </is>
      </c>
      <c r="AI503" s="8" t="inlineStr">
        <f aca="false">IF(A503&lt;&gt;"",IF(AH503&lt;&gt;0,ACOS(I503/AH503),0),"")</f>
        <is>
          <t/>
        </is>
      </c>
      <c r="AJ503" s="8" t="inlineStr">
        <f aca="false">IF(A503&lt;&gt;"",DEGREES(AI503),"")</f>
        <is>
          <t/>
        </is>
      </c>
      <c r="AK503" s="8" t="inlineStr">
        <f aca="false">IF(A503&lt;&gt;"",IF(OR(G503&lt;&gt;0,H503&lt;&gt;0),ATAN2(G503,H503),0),"")</f>
        <is>
          <t/>
        </is>
      </c>
      <c r="AL503" s="8" t="inlineStr">
        <f aca="false">IF(A503&lt;&gt;"",DEGREES(AK503),"")</f>
        <is>
          <t/>
        </is>
      </c>
      <c r="AM503" s="8" t="inlineStr">
        <f aca="false">IF(A503&lt;&gt;"",SQRT(SUMSQ(J503:L503)),"")</f>
        <is>
          <t/>
        </is>
      </c>
      <c r="AN503" s="8" t="inlineStr">
        <f aca="false">IF(A503&lt;&gt;"",IF(AM503&lt;&gt;0,ACOS(L503/AM503),0),"")</f>
        <is>
          <t/>
        </is>
      </c>
      <c r="AO503" s="8" t="inlineStr">
        <f aca="false">IF(A503&lt;&gt;"",DEGREES(AN503),"")</f>
        <is>
          <t/>
        </is>
      </c>
      <c r="AP503" s="8" t="inlineStr">
        <f aca="false">IF(A503&lt;&gt;"",IF(OR(J503&lt;&gt;0,K503&lt;&gt;0),ATAN2(J503,K503),0),"")</f>
        <is>
          <t/>
        </is>
      </c>
      <c r="AQ503" s="8" t="inlineStr">
        <f aca="false">IF(A503&lt;&gt;"",DEGREES(AP503),"")</f>
        <is>
          <t/>
        </is>
      </c>
      <c r="AR503" s="8" t="inlineStr">
        <f aca="false">IF(A503&lt;&gt;"",SQRT(SUMSQ(M503:O503)),"")</f>
        <is>
          <t/>
        </is>
      </c>
      <c r="AS503" s="8" t="inlineStr">
        <f aca="false">IF(A503&lt;&gt;"",IF(AR503&lt;&gt;0,ACOS(O503/AR503),0),"")</f>
        <is>
          <t/>
        </is>
      </c>
      <c r="AT503" s="8" t="inlineStr">
        <f aca="false">IF(A503&lt;&gt;"",DEGREES(AS503),"")</f>
        <is>
          <t/>
        </is>
      </c>
      <c r="AU503" s="8" t="inlineStr">
        <f aca="false">IF(A503&lt;&gt;"",IF(OR(M503&lt;&gt;0,N503&lt;&gt;0),ATAN2(M503,N503),0),"")</f>
        <is>
          <t/>
        </is>
      </c>
      <c r="AV503" s="8" t="inlineStr">
        <f aca="false">IF(A503&lt;&gt;"",DEGREES(AU503),"")</f>
        <is>
          <t/>
        </is>
      </c>
      <c r="AW503" s="8" t="inlineStr">
        <f aca="false">IF(A503&lt;&gt;"",SQRT(SUMSQ(P503:R503)),"")</f>
        <is>
          <t/>
        </is>
      </c>
      <c r="AX503" s="8" t="inlineStr">
        <f aca="false">IF(A503&lt;&gt;"",IF(AW503&lt;&gt;0,ACOS(R503/AW503),0),"")</f>
        <is>
          <t/>
        </is>
      </c>
      <c r="AY503" s="8" t="inlineStr">
        <f aca="false">IF(A503&lt;&gt;"",DEGREES(AX503),"")</f>
        <is>
          <t/>
        </is>
      </c>
      <c r="AZ503" s="8" t="inlineStr">
        <f aca="false">IF(A503&lt;&gt;"",IF(OR(P503&lt;&gt;0,Q503&lt;&gt;0),ATAN2(P503,Q503),0),"")</f>
        <is>
          <t/>
        </is>
      </c>
      <c r="BA503" s="8" t="inlineStr">
        <f aca="false">IF(A503&lt;&gt;"",DEGREES(AZ503),"")</f>
        <is>
          <t/>
        </is>
      </c>
      <c r="BB503" s="8" t="inlineStr">
        <f aca="false">IF(A503&lt;&gt;"",SQRT(SUMSQ(S503:U503)),"")</f>
        <is>
          <t/>
        </is>
      </c>
      <c r="BC503" s="8" t="inlineStr">
        <f aca="false">IF(A503&lt;&gt;"",IF(BB503&lt;&gt;0,ACOS(U503/BB503),0),"")</f>
        <is>
          <t/>
        </is>
      </c>
      <c r="BD503" s="8" t="inlineStr">
        <f aca="false">IF(A503&lt;&gt;"",DEGREES(BC503),"")</f>
        <is>
          <t/>
        </is>
      </c>
      <c r="BE503" s="8" t="inlineStr">
        <f aca="false">IF(A503&lt;&gt;"",IF(OR(S503&lt;&gt;0,T503&lt;&gt;0),ATAN2(S503,T503),0),"")</f>
        <is>
          <t/>
        </is>
      </c>
      <c r="BF503" s="8" t="inlineStr">
        <f aca="false">IF(A503&lt;&gt;"",DEGREES(BE503),"")</f>
        <is>
          <t/>
        </is>
      </c>
      <c r="BG503" s="8" t="inlineStr">
        <f aca="false">IF(A503&lt;&gt;"",SQRT(SUMSQ(V503:X503)),"")</f>
        <is>
          <t/>
        </is>
      </c>
      <c r="BH503" s="8" t="inlineStr">
        <f aca="false">IF(A503&lt;&gt;"",IF(BG503&lt;&gt;0,ACOS(X503/BG503),0),"")</f>
        <is>
          <t/>
        </is>
      </c>
      <c r="BI503" s="8" t="inlineStr">
        <f aca="false">IF(A503&lt;&gt;"",DEGREES(BH503),"")</f>
        <is>
          <t/>
        </is>
      </c>
      <c r="BJ503" s="8" t="inlineStr">
        <f aca="false">IF(A503&lt;&gt;"",IF(OR(V503&lt;&gt;0,W503&lt;&gt;0),ATAN2(V503,W503),0),"")</f>
        <is>
          <t/>
        </is>
      </c>
      <c r="BK503" s="8" t="inlineStr">
        <f aca="false">IF(A503&lt;&gt;"",DEGREES(BJ503),"")</f>
        <is>
          <t/>
        </is>
      </c>
      <c r="BL503" s="8" t="inlineStr">
        <f aca="false">IF(A503&lt;&gt;"",SQRT(SUMSQ(Y503:AA503)),"")</f>
        <is>
          <t/>
        </is>
      </c>
      <c r="BM503" s="8" t="inlineStr">
        <f aca="false">IF(A503&lt;&gt;"",IF(BL503&lt;&gt;0,ACOS(AA503/BL503),0),"")</f>
        <is>
          <t/>
        </is>
      </c>
      <c r="BN503" s="8" t="inlineStr">
        <f aca="false">IF(A503&lt;&gt;"",DEGREES(BM503),"")</f>
        <is>
          <t/>
        </is>
      </c>
      <c r="BO503" s="8" t="inlineStr">
        <f aca="false">IF(A503&lt;&gt;"",IF(OR(Y503&lt;&gt;0,Z503&lt;&gt;0),ATAN2(Y503,Z503),0),"")</f>
        <is>
          <t/>
        </is>
      </c>
      <c r="BP503" s="8" t="inlineStr">
        <f aca="false">IF(A503&lt;&gt;"",DEGREES(BO503),"")</f>
        <is>
          <t/>
        </is>
      </c>
      <c r="BQ503" s="8" t="inlineStr">
        <f aca="false">IF(A503&lt;&gt;"",SQRT(SUMSQ(AB503:AD503)),"")</f>
        <is>
          <t/>
        </is>
      </c>
      <c r="BR503" s="8" t="inlineStr">
        <f aca="false">IF(A503&lt;&gt;"",IF(BQ503&lt;&gt;0,ACOS(AD503/BQ503),0),"")</f>
        <is>
          <t/>
        </is>
      </c>
      <c r="BS503" s="8" t="inlineStr">
        <f aca="false">IF(A503&lt;&gt;"",DEGREES(BR503),"")</f>
        <is>
          <t/>
        </is>
      </c>
      <c r="BT503" s="8" t="inlineStr">
        <f aca="false">IF(A503&lt;&gt;"",IF(OR(AB503&lt;&gt;0,AC503&lt;&gt;0),ATAN2(AB503,AC503),0),"")</f>
        <is>
          <t/>
        </is>
      </c>
      <c r="BU503" s="8" t="inlineStr">
        <f aca="false">IF(A503&lt;&gt;"",DEGREES(BT503),"")</f>
        <is>
          <t/>
        </is>
      </c>
      <c r="BV503" s="8" t="inlineStr">
        <f aca="false">IF(A503&lt;&gt;"",SQRT(SUMSQ(AE503:AG503)),"")</f>
        <is>
          <t/>
        </is>
      </c>
      <c r="BW503" s="8" t="inlineStr">
        <f aca="false">IF(A503&lt;&gt;"",IF(BV503&lt;&gt;0,ACOS(AG503/BV503),0),"")</f>
        <is>
          <t/>
        </is>
      </c>
      <c r="BX503" s="8" t="inlineStr">
        <f aca="false">IF(A503&lt;&gt;"",DEGREES(BW503),"")</f>
        <is>
          <t/>
        </is>
      </c>
      <c r="BY503" s="8" t="inlineStr">
        <f aca="false">IF(A503&lt;&gt;"",IF(OR(AF503&lt;&gt;0,AG503&lt;&gt;0),ATAN2(AF503,AG503),0),"")</f>
        <is>
          <t/>
        </is>
      </c>
      <c r="BZ503" s="8" t="inlineStr">
        <f aca="false">IF(A503&lt;&gt;"",DEGREES(BY503),"")</f>
        <is>
          <t/>
        </is>
      </c>
      <c r="CA503" s="0" t="inlineStr">
        <f aca="false">IF(A503&lt;&gt;"",IF(AND(AI503&lt;Parameters!$B$11,AI503&gt;Parameters!$B$12,AN503&lt;Parameters!$B$11,AN503&gt;Parameters!$B$12,AS503&lt;Parameters!$B$11,AS503&gt;Parameters!$B$12,AX503&lt;Parameters!$B$11,AX503&gt;Parameters!$B$12,BC503&lt;Parameters!$B$11,BC503&gt;Parameters!$B$12,BM503&lt;Parameters!$B$11,BM503&gt;Parameters!$B$12,BR503&lt;Parameters!$B$11,BR503&gt;Parameters!$B$12,BW503&lt;Parameters!$B$11,BW503&gt;Parameters!$B$12),1,0),"")</f>
        <is>
          <t/>
        </is>
      </c>
      <c r="CB503" s="0" t="inlineStr">
        <f aca="false">IF(A503&lt;&gt;"",IF(OR(AI503&lt;Parameters!$B$12,AI503&gt;Parameters!$B$11),0,1),"")</f>
        <is>
          <t/>
        </is>
      </c>
      <c r="CC503" s="0" t="inlineStr">
        <f aca="false">IF(A503&lt;&gt;"",IF(OR(AN503&lt;Parameters!$B$12,AN503&gt;Parameters!$B$11),0,1),"")</f>
        <is>
          <t/>
        </is>
      </c>
      <c r="CD503" s="0" t="inlineStr">
        <f aca="false">IF(A503&lt;&gt;"",IF(OR(AS503&lt;Parameters!$B$12,AS503&gt;Parameters!$B$11),0,1),"")</f>
        <is>
          <t/>
        </is>
      </c>
      <c r="CE503" s="0" t="inlineStr">
        <f aca="false">IF(A503&lt;&gt;"",IF(OR(AX503&lt;Parameters!$B$12,AX503&gt;Parameters!$B$11),0,1),"")</f>
        <is>
          <t/>
        </is>
      </c>
      <c r="CF503" s="0" t="inlineStr">
        <f aca="false">IF(A503&lt;&gt;"",IF(OR(BC503&lt;Parameters!$B$12,BC503&gt;Parameters!$B$11),0,1),"")</f>
        <is>
          <t/>
        </is>
      </c>
      <c r="CG503" s="0" t="inlineStr">
        <f aca="false">IF(A503&lt;&gt;"",IF(OR(BH503&lt;Parameters!$B$12,BH503&gt;Parameters!$B$11),0,1),"")</f>
        <is>
          <t/>
        </is>
      </c>
      <c r="CH503" s="0" t="inlineStr">
        <f aca="false">IF(A503&lt;&gt;"",IF(OR(BM503&lt;Parameters!$B$12,BM503&gt;Parameters!$B$11),0,1),"")</f>
        <is>
          <t/>
        </is>
      </c>
      <c r="CI503" s="0" t="inlineStr">
        <f aca="false">IF(A503&lt;&gt;"",IF(OR(BR503&lt;Parameters!$B$12,BR503&gt;Parameters!$B$11),0,1),"")</f>
        <is>
          <t/>
        </is>
      </c>
      <c r="CJ503" s="0" t="inlineStr">
        <f aca="false">IF(A503&lt;&gt;"",IF(OR(BW503&lt;Parameters!$B$12,BW503&gt;Parameters!$B$11),0,1),"")</f>
        <is>
          <t/>
        </is>
      </c>
      <c r="CK503" s="26" t="inlineStr">
        <f aca="false">IF(A503&lt;&gt;"",SUM(CB503:CJ503)/9,"")</f>
        <is>
          <t/>
        </is>
      </c>
      <c r="CL503" s="0" t="inlineStr">
        <f aca="false">IF(A503&lt;&gt;"",CK503*9,"")</f>
        <is>
          <t/>
        </is>
      </c>
      <c r="CM503" s="8" t="inlineStr">
        <f aca="false">IF(A503&lt;&gt;"",TEXT(B503,CM$2)&amp;" "&amp;TEXT(A503,CM$2),"")</f>
        <is>
          <t/>
        </is>
      </c>
    </row>
    <row r="504" customFormat="false" ht="15" hidden="false" customHeight="false" outlineLevel="0" collapsed="false">
      <c r="A504" s="0" t="inlineStr">
        <f aca="false">IF(OR(B503&lt;Parameters!$K$12,A503&lt;Parameters!$K$12),IF(A503&lt;Parameters!$K$12,A503+1,0),"")</f>
        <is>
          <t/>
        </is>
      </c>
      <c r="B504" s="0" t="inlineStr">
        <f aca="false">IF(A504&lt;&gt;"",IF(A504=0,B503+1,B503),"")</f>
        <is>
          <t/>
        </is>
      </c>
      <c r="C504" s="24" t="inlineStr">
        <f aca="false">IF(A504&lt;&gt;"",-_phi*(A504+0.5),"")</f>
        <is>
          <t/>
        </is>
      </c>
      <c r="D504" s="8" t="inlineStr">
        <f aca="false">IF(A504&lt;&gt;"",DEGREES(C504),"")</f>
        <is>
          <t/>
        </is>
      </c>
      <c r="E504" s="24" t="inlineStr">
        <f aca="false">IF(A504&lt;&gt;"",_phi*(B504+0.5),"")</f>
        <is>
          <t/>
        </is>
      </c>
      <c r="F504" s="8" t="inlineStr">
        <f aca="false">IF(A504&lt;&gt;"",DEGREES(E504),"")</f>
        <is>
          <t/>
        </is>
      </c>
      <c r="G504" s="8" t="inlineStr">
        <f aca="false">IF(A504&lt;&gt;"",LOOKUP(A504,h!$A$3:$A$30,h!$D$3:$D$30),"")</f>
        <is>
          <t/>
        </is>
      </c>
      <c r="H504" s="8" t="inlineStr">
        <f aca="false">IF(A504&lt;&gt;"",LOOKUP(B504,h!$A$3:$A$30,h!$D$3:$D$30),"")</f>
        <is>
          <t/>
        </is>
      </c>
      <c r="I504" s="8" t="inlineStr">
        <f aca="false">IF(A504&lt;&gt;"",_zif,"")</f>
        <is>
          <t/>
        </is>
      </c>
      <c r="J504" s="8" t="inlineStr">
        <f aca="false">IF(A504&lt;&gt;"",$G504+'v1 Frame'!D$3*COS($C504)+'v1 Frame'!E$3*SIN($C504)*SIN($E504)+'v1 Frame'!F$3*SIN($C504)*COS($E504),"")</f>
        <is>
          <t/>
        </is>
      </c>
      <c r="K504" s="8" t="inlineStr">
        <f aca="false">IF(A504&lt;&gt;"",$H504+'v1 Frame'!E$3*COS($E504)-'v1 Frame'!F$3*SIN($E504),"")</f>
        <is>
          <t/>
        </is>
      </c>
      <c r="L504" s="8" t="inlineStr">
        <f aca="false">IF(A504&lt;&gt;"",$I504-'v1 Frame'!D$3*SIN($C504)+'v1 Frame'!E$3*COS($C504)*SIN($E504)+'v1 Frame'!F$3*COS($C504)*COS($E504),"")</f>
        <is>
          <t/>
        </is>
      </c>
      <c r="M504" s="8" t="inlineStr">
        <f aca="false">IF(A504&lt;&gt;"",$G504+'v1 Frame'!G$3*COS($C504)+'v1 Frame'!H$3*SIN($C504)*SIN($E504)+'v1 Frame'!I$3*SIN($C504)*COS($E504),"")</f>
        <is>
          <t/>
        </is>
      </c>
      <c r="N504" s="8" t="inlineStr">
        <f aca="false">IF(A504&lt;&gt;"",$H504+'v1 Frame'!H$3*COS($E504)-'v1 Frame'!I$3*SIN($E504),"")</f>
        <is>
          <t/>
        </is>
      </c>
      <c r="O504" s="8" t="inlineStr">
        <f aca="false">IF(A504&lt;&gt;"",$I504-'v1 Frame'!G$3*SIN($C504)+'v1 Frame'!H$3*COS($C504)*SIN($E504)+'v1 Frame'!I$3*COS($C504)*COS($E504),"")</f>
        <is>
          <t/>
        </is>
      </c>
      <c r="P504" s="8" t="inlineStr">
        <f aca="false">IF(A504&lt;&gt;"",$G504+'v1 Frame'!J$3*COS($C504)+'v1 Frame'!K$3*SIN($C504)*SIN($E504)+'v1 Frame'!L$3*SIN($C504)*COS($E504),"")</f>
        <is>
          <t/>
        </is>
      </c>
      <c r="Q504" s="8" t="inlineStr">
        <f aca="false">IF(A504&lt;&gt;"",$H504+'v1 Frame'!K$3*COS($E504)-'v1 Frame'!L$3*SIN($E504),"")</f>
        <is>
          <t/>
        </is>
      </c>
      <c r="R504" s="8" t="inlineStr">
        <f aca="false">IF(A504&lt;&gt;"",$I504-'v1 Frame'!J$3*SIN($C504)+'v1 Frame'!K$3*COS($C504)*SIN($E504)+'v1 Frame'!L$3*COS($C504)*COS($E504),"")</f>
        <is>
          <t/>
        </is>
      </c>
      <c r="S504" s="8" t="inlineStr">
        <f aca="false">IF(A504&lt;&gt;"",$G504+'v1 Frame'!M$3*COS($C504)+'v1 Frame'!N$3*SIN($C504)*SIN($E504)+'v1 Frame'!O$3*SIN($C504)*COS($E504),"")</f>
        <is>
          <t/>
        </is>
      </c>
      <c r="T504" s="8" t="inlineStr">
        <f aca="false">IF(A504&lt;&gt;"",$H504+'v1 Frame'!N$3*COS($E504)-'v1 Frame'!O$3*SIN($E504),"")</f>
        <is>
          <t/>
        </is>
      </c>
      <c r="U504" s="8" t="inlineStr">
        <f aca="false">IF(A504&lt;&gt;"",$I504-'v1 Frame'!M$3*SIN($C504)+'v1 Frame'!N$3*COS($C504)*SIN($E504)+'v1 Frame'!O$3*COS($C504)*COS($E504),"")</f>
        <is>
          <t/>
        </is>
      </c>
      <c r="V504" s="8" t="inlineStr">
        <f aca="false">IF(A504&lt;&gt;"",$G504+'v1 Frame'!P$3*COS($C504)+'v1 Frame'!Q$3*SIN($C504)*SIN($E504)+'v1 Frame'!R$3*SIN($C504)*COS($E504),"")</f>
        <is>
          <t/>
        </is>
      </c>
      <c r="W504" s="8" t="inlineStr">
        <f aca="false">IF(A504&lt;&gt;"",$H504+'v1 Frame'!Q$3*COS($E504)-'v1 Frame'!R$3*SIN($E504),"")</f>
        <is>
          <t/>
        </is>
      </c>
      <c r="X504" s="8" t="inlineStr">
        <f aca="false">IF(A504&lt;&gt;"",$I504-'v1 Frame'!P$3*SIN($C504)+'v1 Frame'!Q$3*COS($C504)*SIN($E504)+'v1 Frame'!R$3*COS($C504)*COS($E504),"")</f>
        <is>
          <t/>
        </is>
      </c>
      <c r="Y504" s="8" t="inlineStr">
        <f aca="false">IF(A504&lt;&gt;"",$G504+'v1 Frame'!S$3*COS($C504)+'v1 Frame'!T$3*SIN($C504)*SIN($E504)+'v1 Frame'!U$3*SIN($C504)*COS($E504),"")</f>
        <is>
          <t/>
        </is>
      </c>
      <c r="Z504" s="8" t="inlineStr">
        <f aca="false">IF(A504&lt;&gt;"",$H504+'v1 Frame'!T$3*COS($E504)-'v1 Frame'!U$3*SIN($E504),"")</f>
        <is>
          <t/>
        </is>
      </c>
      <c r="AA504" s="8" t="inlineStr">
        <f aca="false">IF(A504&lt;&gt;"",$I504-'v1 Frame'!S$3*SIN($C504)+'v1 Frame'!T$3*COS($C504)*SIN($E504)+'v1 Frame'!U$3*COS($C504)*COS($E504),"")</f>
        <is>
          <t/>
        </is>
      </c>
      <c r="AB504" s="8" t="inlineStr">
        <f aca="false">IF(A504&lt;&gt;"",$G504+'v1 Frame'!V$3*COS($C504)+'v1 Frame'!W$3*SIN($C504)*SIN($E504)+'v1 Frame'!X$3*SIN($C504)*COS($E504),"")</f>
        <is>
          <t/>
        </is>
      </c>
      <c r="AC504" s="8" t="inlineStr">
        <f aca="false">IF(A504&lt;&gt;"",$H504+'v1 Frame'!W$3*COS($E504)-'v1 Frame'!X$3*SIN($E504),"")</f>
        <is>
          <t/>
        </is>
      </c>
      <c r="AD504" s="8" t="inlineStr">
        <f aca="false">IF(A504&lt;&gt;"",$I504-'v1 Frame'!V$3*SIN($C504)+'v1 Frame'!W$3*COS($C504)*SIN($E504)+'v1 Frame'!X$3*COS($C504)*COS($E504),"")</f>
        <is>
          <t/>
        </is>
      </c>
      <c r="AE504" s="25" t="inlineStr">
        <f aca="false">IF(A504&lt;&gt;"",$G504+'v1 Frame'!Y$3*COS($C504)+'v1 Frame'!Z$3*SIN($C504)*SIN($E504)+'v1 Frame'!AA$3*SIN($C504)*COS($E504),"")</f>
        <is>
          <t/>
        </is>
      </c>
      <c r="AF504" s="25" t="inlineStr">
        <f aca="false">IF(A504&lt;&gt;"",$H504+'v1 Frame'!Z$3*COS($E504)-'v1 Frame'!AA$3*SIN($E504),"")</f>
        <is>
          <t/>
        </is>
      </c>
      <c r="AG504" s="25" t="inlineStr">
        <f aca="false">IF(A504&lt;&gt;"",$I504-'v1 Frame'!Y$3*SIN($C504)+'v1 Frame'!Z$3*COS($C504)*SIN($E504)+'v1 Frame'!AA$3*COS($C504)*COS($E504),"")</f>
        <is>
          <t/>
        </is>
      </c>
      <c r="AH504" s="8" t="inlineStr">
        <f aca="false">IF(A504&lt;&gt;"",SQRT(SUMSQ(G504:I504)),"")</f>
        <is>
          <t/>
        </is>
      </c>
      <c r="AI504" s="8" t="inlineStr">
        <f aca="false">IF(A504&lt;&gt;"",IF(AH504&lt;&gt;0,ACOS(I504/AH504),0),"")</f>
        <is>
          <t/>
        </is>
      </c>
      <c r="AJ504" s="8" t="inlineStr">
        <f aca="false">IF(A504&lt;&gt;"",DEGREES(AI504),"")</f>
        <is>
          <t/>
        </is>
      </c>
      <c r="AK504" s="8" t="inlineStr">
        <f aca="false">IF(A504&lt;&gt;"",IF(OR(G504&lt;&gt;0,H504&lt;&gt;0),ATAN2(G504,H504),0),"")</f>
        <is>
          <t/>
        </is>
      </c>
      <c r="AL504" s="8" t="inlineStr">
        <f aca="false">IF(A504&lt;&gt;"",DEGREES(AK504),"")</f>
        <is>
          <t/>
        </is>
      </c>
      <c r="AM504" s="8" t="inlineStr">
        <f aca="false">IF(A504&lt;&gt;"",SQRT(SUMSQ(J504:L504)),"")</f>
        <is>
          <t/>
        </is>
      </c>
      <c r="AN504" s="8" t="inlineStr">
        <f aca="false">IF(A504&lt;&gt;"",IF(AM504&lt;&gt;0,ACOS(L504/AM504),0),"")</f>
        <is>
          <t/>
        </is>
      </c>
      <c r="AO504" s="8" t="inlineStr">
        <f aca="false">IF(A504&lt;&gt;"",DEGREES(AN504),"")</f>
        <is>
          <t/>
        </is>
      </c>
      <c r="AP504" s="8" t="inlineStr">
        <f aca="false">IF(A504&lt;&gt;"",IF(OR(J504&lt;&gt;0,K504&lt;&gt;0),ATAN2(J504,K504),0),"")</f>
        <is>
          <t/>
        </is>
      </c>
      <c r="AQ504" s="8" t="inlineStr">
        <f aca="false">IF(A504&lt;&gt;"",DEGREES(AP504),"")</f>
        <is>
          <t/>
        </is>
      </c>
      <c r="AR504" s="8" t="inlineStr">
        <f aca="false">IF(A504&lt;&gt;"",SQRT(SUMSQ(M504:O504)),"")</f>
        <is>
          <t/>
        </is>
      </c>
      <c r="AS504" s="8" t="inlineStr">
        <f aca="false">IF(A504&lt;&gt;"",IF(AR504&lt;&gt;0,ACOS(O504/AR504),0),"")</f>
        <is>
          <t/>
        </is>
      </c>
      <c r="AT504" s="8" t="inlineStr">
        <f aca="false">IF(A504&lt;&gt;"",DEGREES(AS504),"")</f>
        <is>
          <t/>
        </is>
      </c>
      <c r="AU504" s="8" t="inlineStr">
        <f aca="false">IF(A504&lt;&gt;"",IF(OR(M504&lt;&gt;0,N504&lt;&gt;0),ATAN2(M504,N504),0),"")</f>
        <is>
          <t/>
        </is>
      </c>
      <c r="AV504" s="8" t="inlineStr">
        <f aca="false">IF(A504&lt;&gt;"",DEGREES(AU504),"")</f>
        <is>
          <t/>
        </is>
      </c>
      <c r="AW504" s="8" t="inlineStr">
        <f aca="false">IF(A504&lt;&gt;"",SQRT(SUMSQ(P504:R504)),"")</f>
        <is>
          <t/>
        </is>
      </c>
      <c r="AX504" s="8" t="inlineStr">
        <f aca="false">IF(A504&lt;&gt;"",IF(AW504&lt;&gt;0,ACOS(R504/AW504),0),"")</f>
        <is>
          <t/>
        </is>
      </c>
      <c r="AY504" s="8" t="inlineStr">
        <f aca="false">IF(A504&lt;&gt;"",DEGREES(AX504),"")</f>
        <is>
          <t/>
        </is>
      </c>
      <c r="AZ504" s="8" t="inlineStr">
        <f aca="false">IF(A504&lt;&gt;"",IF(OR(P504&lt;&gt;0,Q504&lt;&gt;0),ATAN2(P504,Q504),0),"")</f>
        <is>
          <t/>
        </is>
      </c>
      <c r="BA504" s="8" t="inlineStr">
        <f aca="false">IF(A504&lt;&gt;"",DEGREES(AZ504),"")</f>
        <is>
          <t/>
        </is>
      </c>
      <c r="BB504" s="8" t="inlineStr">
        <f aca="false">IF(A504&lt;&gt;"",SQRT(SUMSQ(S504:U504)),"")</f>
        <is>
          <t/>
        </is>
      </c>
      <c r="BC504" s="8" t="inlineStr">
        <f aca="false">IF(A504&lt;&gt;"",IF(BB504&lt;&gt;0,ACOS(U504/BB504),0),"")</f>
        <is>
          <t/>
        </is>
      </c>
      <c r="BD504" s="8" t="inlineStr">
        <f aca="false">IF(A504&lt;&gt;"",DEGREES(BC504),"")</f>
        <is>
          <t/>
        </is>
      </c>
      <c r="BE504" s="8" t="inlineStr">
        <f aca="false">IF(A504&lt;&gt;"",IF(OR(S504&lt;&gt;0,T504&lt;&gt;0),ATAN2(S504,T504),0),"")</f>
        <is>
          <t/>
        </is>
      </c>
      <c r="BF504" s="8" t="inlineStr">
        <f aca="false">IF(A504&lt;&gt;"",DEGREES(BE504),"")</f>
        <is>
          <t/>
        </is>
      </c>
      <c r="BG504" s="8" t="inlineStr">
        <f aca="false">IF(A504&lt;&gt;"",SQRT(SUMSQ(V504:X504)),"")</f>
        <is>
          <t/>
        </is>
      </c>
      <c r="BH504" s="8" t="inlineStr">
        <f aca="false">IF(A504&lt;&gt;"",IF(BG504&lt;&gt;0,ACOS(X504/BG504),0),"")</f>
        <is>
          <t/>
        </is>
      </c>
      <c r="BI504" s="8" t="inlineStr">
        <f aca="false">IF(A504&lt;&gt;"",DEGREES(BH504),"")</f>
        <is>
          <t/>
        </is>
      </c>
      <c r="BJ504" s="8" t="inlineStr">
        <f aca="false">IF(A504&lt;&gt;"",IF(OR(V504&lt;&gt;0,W504&lt;&gt;0),ATAN2(V504,W504),0),"")</f>
        <is>
          <t/>
        </is>
      </c>
      <c r="BK504" s="8" t="inlineStr">
        <f aca="false">IF(A504&lt;&gt;"",DEGREES(BJ504),"")</f>
        <is>
          <t/>
        </is>
      </c>
      <c r="BL504" s="8" t="inlineStr">
        <f aca="false">IF(A504&lt;&gt;"",SQRT(SUMSQ(Y504:AA504)),"")</f>
        <is>
          <t/>
        </is>
      </c>
      <c r="BM504" s="8" t="inlineStr">
        <f aca="false">IF(A504&lt;&gt;"",IF(BL504&lt;&gt;0,ACOS(AA504/BL504),0),"")</f>
        <is>
          <t/>
        </is>
      </c>
      <c r="BN504" s="8" t="inlineStr">
        <f aca="false">IF(A504&lt;&gt;"",DEGREES(BM504),"")</f>
        <is>
          <t/>
        </is>
      </c>
      <c r="BO504" s="8" t="inlineStr">
        <f aca="false">IF(A504&lt;&gt;"",IF(OR(Y504&lt;&gt;0,Z504&lt;&gt;0),ATAN2(Y504,Z504),0),"")</f>
        <is>
          <t/>
        </is>
      </c>
      <c r="BP504" s="8" t="inlineStr">
        <f aca="false">IF(A504&lt;&gt;"",DEGREES(BO504),"")</f>
        <is>
          <t/>
        </is>
      </c>
      <c r="BQ504" s="8" t="inlineStr">
        <f aca="false">IF(A504&lt;&gt;"",SQRT(SUMSQ(AB504:AD504)),"")</f>
        <is>
          <t/>
        </is>
      </c>
      <c r="BR504" s="8" t="inlineStr">
        <f aca="false">IF(A504&lt;&gt;"",IF(BQ504&lt;&gt;0,ACOS(AD504/BQ504),0),"")</f>
        <is>
          <t/>
        </is>
      </c>
      <c r="BS504" s="8" t="inlineStr">
        <f aca="false">IF(A504&lt;&gt;"",DEGREES(BR504),"")</f>
        <is>
          <t/>
        </is>
      </c>
      <c r="BT504" s="8" t="inlineStr">
        <f aca="false">IF(A504&lt;&gt;"",IF(OR(AB504&lt;&gt;0,AC504&lt;&gt;0),ATAN2(AB504,AC504),0),"")</f>
        <is>
          <t/>
        </is>
      </c>
      <c r="BU504" s="8" t="inlineStr">
        <f aca="false">IF(A504&lt;&gt;"",DEGREES(BT504),"")</f>
        <is>
          <t/>
        </is>
      </c>
      <c r="BV504" s="8" t="inlineStr">
        <f aca="false">IF(A504&lt;&gt;"",SQRT(SUMSQ(AE504:AG504)),"")</f>
        <is>
          <t/>
        </is>
      </c>
      <c r="BW504" s="8" t="inlineStr">
        <f aca="false">IF(A504&lt;&gt;"",IF(BV504&lt;&gt;0,ACOS(AG504/BV504),0),"")</f>
        <is>
          <t/>
        </is>
      </c>
      <c r="BX504" s="8" t="inlineStr">
        <f aca="false">IF(A504&lt;&gt;"",DEGREES(BW504),"")</f>
        <is>
          <t/>
        </is>
      </c>
      <c r="BY504" s="8" t="inlineStr">
        <f aca="false">IF(A504&lt;&gt;"",IF(OR(AF504&lt;&gt;0,AG504&lt;&gt;0),ATAN2(AF504,AG504),0),"")</f>
        <is>
          <t/>
        </is>
      </c>
      <c r="BZ504" s="8" t="inlineStr">
        <f aca="false">IF(A504&lt;&gt;"",DEGREES(BY504),"")</f>
        <is>
          <t/>
        </is>
      </c>
      <c r="CA504" s="0" t="inlineStr">
        <f aca="false">IF(A504&lt;&gt;"",IF(AND(AI504&lt;Parameters!$B$11,AI504&gt;Parameters!$B$12,AN504&lt;Parameters!$B$11,AN504&gt;Parameters!$B$12,AS504&lt;Parameters!$B$11,AS504&gt;Parameters!$B$12,AX504&lt;Parameters!$B$11,AX504&gt;Parameters!$B$12,BC504&lt;Parameters!$B$11,BC504&gt;Parameters!$B$12,BM504&lt;Parameters!$B$11,BM504&gt;Parameters!$B$12,BR504&lt;Parameters!$B$11,BR504&gt;Parameters!$B$12,BW504&lt;Parameters!$B$11,BW504&gt;Parameters!$B$12),1,0),"")</f>
        <is>
          <t/>
        </is>
      </c>
      <c r="CB504" s="0" t="inlineStr">
        <f aca="false">IF(A504&lt;&gt;"",IF(OR(AI504&lt;Parameters!$B$12,AI504&gt;Parameters!$B$11),0,1),"")</f>
        <is>
          <t/>
        </is>
      </c>
      <c r="CC504" s="0" t="inlineStr">
        <f aca="false">IF(A504&lt;&gt;"",IF(OR(AN504&lt;Parameters!$B$12,AN504&gt;Parameters!$B$11),0,1),"")</f>
        <is>
          <t/>
        </is>
      </c>
      <c r="CD504" s="0" t="inlineStr">
        <f aca="false">IF(A504&lt;&gt;"",IF(OR(AS504&lt;Parameters!$B$12,AS504&gt;Parameters!$B$11),0,1),"")</f>
        <is>
          <t/>
        </is>
      </c>
      <c r="CE504" s="0" t="inlineStr">
        <f aca="false">IF(A504&lt;&gt;"",IF(OR(AX504&lt;Parameters!$B$12,AX504&gt;Parameters!$B$11),0,1),"")</f>
        <is>
          <t/>
        </is>
      </c>
      <c r="CF504" s="0" t="inlineStr">
        <f aca="false">IF(A504&lt;&gt;"",IF(OR(BC504&lt;Parameters!$B$12,BC504&gt;Parameters!$B$11),0,1),"")</f>
        <is>
          <t/>
        </is>
      </c>
      <c r="CG504" s="0" t="inlineStr">
        <f aca="false">IF(A504&lt;&gt;"",IF(OR(BH504&lt;Parameters!$B$12,BH504&gt;Parameters!$B$11),0,1),"")</f>
        <is>
          <t/>
        </is>
      </c>
      <c r="CH504" s="0" t="inlineStr">
        <f aca="false">IF(A504&lt;&gt;"",IF(OR(BM504&lt;Parameters!$B$12,BM504&gt;Parameters!$B$11),0,1),"")</f>
        <is>
          <t/>
        </is>
      </c>
      <c r="CI504" s="0" t="inlineStr">
        <f aca="false">IF(A504&lt;&gt;"",IF(OR(BR504&lt;Parameters!$B$12,BR504&gt;Parameters!$B$11),0,1),"")</f>
        <is>
          <t/>
        </is>
      </c>
      <c r="CJ504" s="0" t="inlineStr">
        <f aca="false">IF(A504&lt;&gt;"",IF(OR(BW504&lt;Parameters!$B$12,BW504&gt;Parameters!$B$11),0,1),"")</f>
        <is>
          <t/>
        </is>
      </c>
      <c r="CK504" s="26" t="inlineStr">
        <f aca="false">IF(A504&lt;&gt;"",SUM(CB504:CJ504)/9,"")</f>
        <is>
          <t/>
        </is>
      </c>
      <c r="CL504" s="0" t="inlineStr">
        <f aca="false">IF(A504&lt;&gt;"",CK504*9,"")</f>
        <is>
          <t/>
        </is>
      </c>
      <c r="CM504" s="8" t="inlineStr">
        <f aca="false">IF(A504&lt;&gt;"",TEXT(B504,CM$2)&amp;" "&amp;TEXT(A504,CM$2),"")</f>
        <is>
          <t/>
        </is>
      </c>
    </row>
    <row r="505" customFormat="false" ht="15" hidden="false" customHeight="false" outlineLevel="0" collapsed="false">
      <c r="A505" s="0" t="inlineStr">
        <f aca="false">IF(OR(B504&lt;Parameters!$K$12,A504&lt;Parameters!$K$12),IF(A504&lt;Parameters!$K$12,A504+1,0),"")</f>
        <is>
          <t/>
        </is>
      </c>
      <c r="B505" s="0" t="inlineStr">
        <f aca="false">IF(A505&lt;&gt;"",IF(A505=0,B504+1,B504),"")</f>
        <is>
          <t/>
        </is>
      </c>
      <c r="C505" s="24" t="inlineStr">
        <f aca="false">IF(A505&lt;&gt;"",-_phi*(A505+0.5),"")</f>
        <is>
          <t/>
        </is>
      </c>
      <c r="D505" s="8" t="inlineStr">
        <f aca="false">IF(A505&lt;&gt;"",DEGREES(C505),"")</f>
        <is>
          <t/>
        </is>
      </c>
      <c r="E505" s="24" t="inlineStr">
        <f aca="false">IF(A505&lt;&gt;"",_phi*(B505+0.5),"")</f>
        <is>
          <t/>
        </is>
      </c>
      <c r="F505" s="8" t="inlineStr">
        <f aca="false">IF(A505&lt;&gt;"",DEGREES(E505),"")</f>
        <is>
          <t/>
        </is>
      </c>
      <c r="G505" s="8" t="inlineStr">
        <f aca="false">IF(A505&lt;&gt;"",LOOKUP(A505,h!$A$3:$A$30,h!$D$3:$D$30),"")</f>
        <is>
          <t/>
        </is>
      </c>
      <c r="H505" s="8" t="inlineStr">
        <f aca="false">IF(A505&lt;&gt;"",LOOKUP(B505,h!$A$3:$A$30,h!$D$3:$D$30),"")</f>
        <is>
          <t/>
        </is>
      </c>
      <c r="I505" s="8" t="inlineStr">
        <f aca="false">IF(A505&lt;&gt;"",_zif,"")</f>
        <is>
          <t/>
        </is>
      </c>
      <c r="J505" s="8" t="inlineStr">
        <f aca="false">IF(A505&lt;&gt;"",$G505+'v1 Frame'!D$3*COS($C505)+'v1 Frame'!E$3*SIN($C505)*SIN($E505)+'v1 Frame'!F$3*SIN($C505)*COS($E505),"")</f>
        <is>
          <t/>
        </is>
      </c>
      <c r="K505" s="8" t="inlineStr">
        <f aca="false">IF(A505&lt;&gt;"",$H505+'v1 Frame'!E$3*COS($E505)-'v1 Frame'!F$3*SIN($E505),"")</f>
        <is>
          <t/>
        </is>
      </c>
      <c r="L505" s="8" t="inlineStr">
        <f aca="false">IF(A505&lt;&gt;"",$I505-'v1 Frame'!D$3*SIN($C505)+'v1 Frame'!E$3*COS($C505)*SIN($E505)+'v1 Frame'!F$3*COS($C505)*COS($E505),"")</f>
        <is>
          <t/>
        </is>
      </c>
      <c r="M505" s="8" t="inlineStr">
        <f aca="false">IF(A505&lt;&gt;"",$G505+'v1 Frame'!G$3*COS($C505)+'v1 Frame'!H$3*SIN($C505)*SIN($E505)+'v1 Frame'!I$3*SIN($C505)*COS($E505),"")</f>
        <is>
          <t/>
        </is>
      </c>
      <c r="N505" s="8" t="inlineStr">
        <f aca="false">IF(A505&lt;&gt;"",$H505+'v1 Frame'!H$3*COS($E505)-'v1 Frame'!I$3*SIN($E505),"")</f>
        <is>
          <t/>
        </is>
      </c>
      <c r="O505" s="8" t="inlineStr">
        <f aca="false">IF(A505&lt;&gt;"",$I505-'v1 Frame'!G$3*SIN($C505)+'v1 Frame'!H$3*COS($C505)*SIN($E505)+'v1 Frame'!I$3*COS($C505)*COS($E505),"")</f>
        <is>
          <t/>
        </is>
      </c>
      <c r="P505" s="8" t="inlineStr">
        <f aca="false">IF(A505&lt;&gt;"",$G505+'v1 Frame'!J$3*COS($C505)+'v1 Frame'!K$3*SIN($C505)*SIN($E505)+'v1 Frame'!L$3*SIN($C505)*COS($E505),"")</f>
        <is>
          <t/>
        </is>
      </c>
      <c r="Q505" s="8" t="inlineStr">
        <f aca="false">IF(A505&lt;&gt;"",$H505+'v1 Frame'!K$3*COS($E505)-'v1 Frame'!L$3*SIN($E505),"")</f>
        <is>
          <t/>
        </is>
      </c>
      <c r="R505" s="8" t="inlineStr">
        <f aca="false">IF(A505&lt;&gt;"",$I505-'v1 Frame'!J$3*SIN($C505)+'v1 Frame'!K$3*COS($C505)*SIN($E505)+'v1 Frame'!L$3*COS($C505)*COS($E505),"")</f>
        <is>
          <t/>
        </is>
      </c>
      <c r="S505" s="8" t="inlineStr">
        <f aca="false">IF(A505&lt;&gt;"",$G505+'v1 Frame'!M$3*COS($C505)+'v1 Frame'!N$3*SIN($C505)*SIN($E505)+'v1 Frame'!O$3*SIN($C505)*COS($E505),"")</f>
        <is>
          <t/>
        </is>
      </c>
      <c r="T505" s="8" t="inlineStr">
        <f aca="false">IF(A505&lt;&gt;"",$H505+'v1 Frame'!N$3*COS($E505)-'v1 Frame'!O$3*SIN($E505),"")</f>
        <is>
          <t/>
        </is>
      </c>
      <c r="U505" s="8" t="inlineStr">
        <f aca="false">IF(A505&lt;&gt;"",$I505-'v1 Frame'!M$3*SIN($C505)+'v1 Frame'!N$3*COS($C505)*SIN($E505)+'v1 Frame'!O$3*COS($C505)*COS($E505),"")</f>
        <is>
          <t/>
        </is>
      </c>
      <c r="V505" s="8" t="inlineStr">
        <f aca="false">IF(A505&lt;&gt;"",$G505+'v1 Frame'!P$3*COS($C505)+'v1 Frame'!Q$3*SIN($C505)*SIN($E505)+'v1 Frame'!R$3*SIN($C505)*COS($E505),"")</f>
        <is>
          <t/>
        </is>
      </c>
      <c r="W505" s="8" t="inlineStr">
        <f aca="false">IF(A505&lt;&gt;"",$H505+'v1 Frame'!Q$3*COS($E505)-'v1 Frame'!R$3*SIN($E505),"")</f>
        <is>
          <t/>
        </is>
      </c>
      <c r="X505" s="8" t="inlineStr">
        <f aca="false">IF(A505&lt;&gt;"",$I505-'v1 Frame'!P$3*SIN($C505)+'v1 Frame'!Q$3*COS($C505)*SIN($E505)+'v1 Frame'!R$3*COS($C505)*COS($E505),"")</f>
        <is>
          <t/>
        </is>
      </c>
      <c r="Y505" s="8" t="inlineStr">
        <f aca="false">IF(A505&lt;&gt;"",$G505+'v1 Frame'!S$3*COS($C505)+'v1 Frame'!T$3*SIN($C505)*SIN($E505)+'v1 Frame'!U$3*SIN($C505)*COS($E505),"")</f>
        <is>
          <t/>
        </is>
      </c>
      <c r="Z505" s="8" t="inlineStr">
        <f aca="false">IF(A505&lt;&gt;"",$H505+'v1 Frame'!T$3*COS($E505)-'v1 Frame'!U$3*SIN($E505),"")</f>
        <is>
          <t/>
        </is>
      </c>
      <c r="AA505" s="8" t="inlineStr">
        <f aca="false">IF(A505&lt;&gt;"",$I505-'v1 Frame'!S$3*SIN($C505)+'v1 Frame'!T$3*COS($C505)*SIN($E505)+'v1 Frame'!U$3*COS($C505)*COS($E505),"")</f>
        <is>
          <t/>
        </is>
      </c>
      <c r="AB505" s="8" t="inlineStr">
        <f aca="false">IF(A505&lt;&gt;"",$G505+'v1 Frame'!V$3*COS($C505)+'v1 Frame'!W$3*SIN($C505)*SIN($E505)+'v1 Frame'!X$3*SIN($C505)*COS($E505),"")</f>
        <is>
          <t/>
        </is>
      </c>
      <c r="AC505" s="8" t="inlineStr">
        <f aca="false">IF(A505&lt;&gt;"",$H505+'v1 Frame'!W$3*COS($E505)-'v1 Frame'!X$3*SIN($E505),"")</f>
        <is>
          <t/>
        </is>
      </c>
      <c r="AD505" s="8" t="inlineStr">
        <f aca="false">IF(A505&lt;&gt;"",$I505-'v1 Frame'!V$3*SIN($C505)+'v1 Frame'!W$3*COS($C505)*SIN($E505)+'v1 Frame'!X$3*COS($C505)*COS($E505),"")</f>
        <is>
          <t/>
        </is>
      </c>
      <c r="AE505" s="25" t="inlineStr">
        <f aca="false">IF(A505&lt;&gt;"",$G505+'v1 Frame'!Y$3*COS($C505)+'v1 Frame'!Z$3*SIN($C505)*SIN($E505)+'v1 Frame'!AA$3*SIN($C505)*COS($E505),"")</f>
        <is>
          <t/>
        </is>
      </c>
      <c r="AF505" s="25" t="inlineStr">
        <f aca="false">IF(A505&lt;&gt;"",$H505+'v1 Frame'!Z$3*COS($E505)-'v1 Frame'!AA$3*SIN($E505),"")</f>
        <is>
          <t/>
        </is>
      </c>
      <c r="AG505" s="25" t="inlineStr">
        <f aca="false">IF(A505&lt;&gt;"",$I505-'v1 Frame'!Y$3*SIN($C505)+'v1 Frame'!Z$3*COS($C505)*SIN($E505)+'v1 Frame'!AA$3*COS($C505)*COS($E505),"")</f>
        <is>
          <t/>
        </is>
      </c>
      <c r="AH505" s="8" t="inlineStr">
        <f aca="false">IF(A505&lt;&gt;"",SQRT(SUMSQ(G505:I505)),"")</f>
        <is>
          <t/>
        </is>
      </c>
      <c r="AI505" s="8" t="inlineStr">
        <f aca="false">IF(A505&lt;&gt;"",IF(AH505&lt;&gt;0,ACOS(I505/AH505),0),"")</f>
        <is>
          <t/>
        </is>
      </c>
      <c r="AJ505" s="8" t="inlineStr">
        <f aca="false">IF(A505&lt;&gt;"",DEGREES(AI505),"")</f>
        <is>
          <t/>
        </is>
      </c>
      <c r="AK505" s="8" t="inlineStr">
        <f aca="false">IF(A505&lt;&gt;"",IF(OR(G505&lt;&gt;0,H505&lt;&gt;0),ATAN2(G505,H505),0),"")</f>
        <is>
          <t/>
        </is>
      </c>
      <c r="AL505" s="8" t="inlineStr">
        <f aca="false">IF(A505&lt;&gt;"",DEGREES(AK505),"")</f>
        <is>
          <t/>
        </is>
      </c>
      <c r="AM505" s="8" t="inlineStr">
        <f aca="false">IF(A505&lt;&gt;"",SQRT(SUMSQ(J505:L505)),"")</f>
        <is>
          <t/>
        </is>
      </c>
      <c r="AN505" s="8" t="inlineStr">
        <f aca="false">IF(A505&lt;&gt;"",IF(AM505&lt;&gt;0,ACOS(L505/AM505),0),"")</f>
        <is>
          <t/>
        </is>
      </c>
      <c r="AO505" s="8" t="inlineStr">
        <f aca="false">IF(A505&lt;&gt;"",DEGREES(AN505),"")</f>
        <is>
          <t/>
        </is>
      </c>
      <c r="AP505" s="8" t="inlineStr">
        <f aca="false">IF(A505&lt;&gt;"",IF(OR(J505&lt;&gt;0,K505&lt;&gt;0),ATAN2(J505,K505),0),"")</f>
        <is>
          <t/>
        </is>
      </c>
      <c r="AQ505" s="8" t="inlineStr">
        <f aca="false">IF(A505&lt;&gt;"",DEGREES(AP505),"")</f>
        <is>
          <t/>
        </is>
      </c>
      <c r="AR505" s="8" t="inlineStr">
        <f aca="false">IF(A505&lt;&gt;"",SQRT(SUMSQ(M505:O505)),"")</f>
        <is>
          <t/>
        </is>
      </c>
      <c r="AS505" s="8" t="inlineStr">
        <f aca="false">IF(A505&lt;&gt;"",IF(AR505&lt;&gt;0,ACOS(O505/AR505),0),"")</f>
        <is>
          <t/>
        </is>
      </c>
      <c r="AT505" s="8" t="inlineStr">
        <f aca="false">IF(A505&lt;&gt;"",DEGREES(AS505),"")</f>
        <is>
          <t/>
        </is>
      </c>
      <c r="AU505" s="8" t="inlineStr">
        <f aca="false">IF(A505&lt;&gt;"",IF(OR(M505&lt;&gt;0,N505&lt;&gt;0),ATAN2(M505,N505),0),"")</f>
        <is>
          <t/>
        </is>
      </c>
      <c r="AV505" s="8" t="inlineStr">
        <f aca="false">IF(A505&lt;&gt;"",DEGREES(AU505),"")</f>
        <is>
          <t/>
        </is>
      </c>
      <c r="AW505" s="8" t="inlineStr">
        <f aca="false">IF(A505&lt;&gt;"",SQRT(SUMSQ(P505:R505)),"")</f>
        <is>
          <t/>
        </is>
      </c>
      <c r="AX505" s="8" t="inlineStr">
        <f aca="false">IF(A505&lt;&gt;"",IF(AW505&lt;&gt;0,ACOS(R505/AW505),0),"")</f>
        <is>
          <t/>
        </is>
      </c>
      <c r="AY505" s="8" t="inlineStr">
        <f aca="false">IF(A505&lt;&gt;"",DEGREES(AX505),"")</f>
        <is>
          <t/>
        </is>
      </c>
      <c r="AZ505" s="8" t="inlineStr">
        <f aca="false">IF(A505&lt;&gt;"",IF(OR(P505&lt;&gt;0,Q505&lt;&gt;0),ATAN2(P505,Q505),0),"")</f>
        <is>
          <t/>
        </is>
      </c>
      <c r="BA505" s="8" t="inlineStr">
        <f aca="false">IF(A505&lt;&gt;"",DEGREES(AZ505),"")</f>
        <is>
          <t/>
        </is>
      </c>
      <c r="BB505" s="8" t="inlineStr">
        <f aca="false">IF(A505&lt;&gt;"",SQRT(SUMSQ(S505:U505)),"")</f>
        <is>
          <t/>
        </is>
      </c>
      <c r="BC505" s="8" t="inlineStr">
        <f aca="false">IF(A505&lt;&gt;"",IF(BB505&lt;&gt;0,ACOS(U505/BB505),0),"")</f>
        <is>
          <t/>
        </is>
      </c>
      <c r="BD505" s="8" t="inlineStr">
        <f aca="false">IF(A505&lt;&gt;"",DEGREES(BC505),"")</f>
        <is>
          <t/>
        </is>
      </c>
      <c r="BE505" s="8" t="inlineStr">
        <f aca="false">IF(A505&lt;&gt;"",IF(OR(S505&lt;&gt;0,T505&lt;&gt;0),ATAN2(S505,T505),0),"")</f>
        <is>
          <t/>
        </is>
      </c>
      <c r="BF505" s="8" t="inlineStr">
        <f aca="false">IF(A505&lt;&gt;"",DEGREES(BE505),"")</f>
        <is>
          <t/>
        </is>
      </c>
      <c r="BG505" s="8" t="inlineStr">
        <f aca="false">IF(A505&lt;&gt;"",SQRT(SUMSQ(V505:X505)),"")</f>
        <is>
          <t/>
        </is>
      </c>
      <c r="BH505" s="8" t="inlineStr">
        <f aca="false">IF(A505&lt;&gt;"",IF(BG505&lt;&gt;0,ACOS(X505/BG505),0),"")</f>
        <is>
          <t/>
        </is>
      </c>
      <c r="BI505" s="8" t="inlineStr">
        <f aca="false">IF(A505&lt;&gt;"",DEGREES(BH505),"")</f>
        <is>
          <t/>
        </is>
      </c>
      <c r="BJ505" s="8" t="inlineStr">
        <f aca="false">IF(A505&lt;&gt;"",IF(OR(V505&lt;&gt;0,W505&lt;&gt;0),ATAN2(V505,W505),0),"")</f>
        <is>
          <t/>
        </is>
      </c>
      <c r="BK505" s="8" t="inlineStr">
        <f aca="false">IF(A505&lt;&gt;"",DEGREES(BJ505),"")</f>
        <is>
          <t/>
        </is>
      </c>
      <c r="BL505" s="8" t="inlineStr">
        <f aca="false">IF(A505&lt;&gt;"",SQRT(SUMSQ(Y505:AA505)),"")</f>
        <is>
          <t/>
        </is>
      </c>
      <c r="BM505" s="8" t="inlineStr">
        <f aca="false">IF(A505&lt;&gt;"",IF(BL505&lt;&gt;0,ACOS(AA505/BL505),0),"")</f>
        <is>
          <t/>
        </is>
      </c>
      <c r="BN505" s="8" t="inlineStr">
        <f aca="false">IF(A505&lt;&gt;"",DEGREES(BM505),"")</f>
        <is>
          <t/>
        </is>
      </c>
      <c r="BO505" s="8" t="inlineStr">
        <f aca="false">IF(A505&lt;&gt;"",IF(OR(Y505&lt;&gt;0,Z505&lt;&gt;0),ATAN2(Y505,Z505),0),"")</f>
        <is>
          <t/>
        </is>
      </c>
      <c r="BP505" s="8" t="inlineStr">
        <f aca="false">IF(A505&lt;&gt;"",DEGREES(BO505),"")</f>
        <is>
          <t/>
        </is>
      </c>
      <c r="BQ505" s="8" t="inlineStr">
        <f aca="false">IF(A505&lt;&gt;"",SQRT(SUMSQ(AB505:AD505)),"")</f>
        <is>
          <t/>
        </is>
      </c>
      <c r="BR505" s="8" t="inlineStr">
        <f aca="false">IF(A505&lt;&gt;"",IF(BQ505&lt;&gt;0,ACOS(AD505/BQ505),0),"")</f>
        <is>
          <t/>
        </is>
      </c>
      <c r="BS505" s="8" t="inlineStr">
        <f aca="false">IF(A505&lt;&gt;"",DEGREES(BR505),"")</f>
        <is>
          <t/>
        </is>
      </c>
      <c r="BT505" s="8" t="inlineStr">
        <f aca="false">IF(A505&lt;&gt;"",IF(OR(AB505&lt;&gt;0,AC505&lt;&gt;0),ATAN2(AB505,AC505),0),"")</f>
        <is>
          <t/>
        </is>
      </c>
      <c r="BU505" s="8" t="inlineStr">
        <f aca="false">IF(A505&lt;&gt;"",DEGREES(BT505),"")</f>
        <is>
          <t/>
        </is>
      </c>
      <c r="BV505" s="8" t="inlineStr">
        <f aca="false">IF(A505&lt;&gt;"",SQRT(SUMSQ(AE505:AG505)),"")</f>
        <is>
          <t/>
        </is>
      </c>
      <c r="BW505" s="8" t="inlineStr">
        <f aca="false">IF(A505&lt;&gt;"",IF(BV505&lt;&gt;0,ACOS(AG505/BV505),0),"")</f>
        <is>
          <t/>
        </is>
      </c>
      <c r="BX505" s="8" t="inlineStr">
        <f aca="false">IF(A505&lt;&gt;"",DEGREES(BW505),"")</f>
        <is>
          <t/>
        </is>
      </c>
      <c r="BY505" s="8" t="inlineStr">
        <f aca="false">IF(A505&lt;&gt;"",IF(OR(AF505&lt;&gt;0,AG505&lt;&gt;0),ATAN2(AF505,AG505),0),"")</f>
        <is>
          <t/>
        </is>
      </c>
      <c r="BZ505" s="8" t="inlineStr">
        <f aca="false">IF(A505&lt;&gt;"",DEGREES(BY505),"")</f>
        <is>
          <t/>
        </is>
      </c>
      <c r="CA505" s="0" t="inlineStr">
        <f aca="false">IF(A505&lt;&gt;"",IF(AND(AI505&lt;Parameters!$B$11,AI505&gt;Parameters!$B$12,AN505&lt;Parameters!$B$11,AN505&gt;Parameters!$B$12,AS505&lt;Parameters!$B$11,AS505&gt;Parameters!$B$12,AX505&lt;Parameters!$B$11,AX505&gt;Parameters!$B$12,BC505&lt;Parameters!$B$11,BC505&gt;Parameters!$B$12,BM505&lt;Parameters!$B$11,BM505&gt;Parameters!$B$12,BR505&lt;Parameters!$B$11,BR505&gt;Parameters!$B$12,BW505&lt;Parameters!$B$11,BW505&gt;Parameters!$B$12),1,0),"")</f>
        <is>
          <t/>
        </is>
      </c>
      <c r="CB505" s="0" t="inlineStr">
        <f aca="false">IF(A505&lt;&gt;"",IF(OR(AI505&lt;Parameters!$B$12,AI505&gt;Parameters!$B$11),0,1),"")</f>
        <is>
          <t/>
        </is>
      </c>
      <c r="CC505" s="0" t="inlineStr">
        <f aca="false">IF(A505&lt;&gt;"",IF(OR(AN505&lt;Parameters!$B$12,AN505&gt;Parameters!$B$11),0,1),"")</f>
        <is>
          <t/>
        </is>
      </c>
      <c r="CD505" s="0" t="inlineStr">
        <f aca="false">IF(A505&lt;&gt;"",IF(OR(AS505&lt;Parameters!$B$12,AS505&gt;Parameters!$B$11),0,1),"")</f>
        <is>
          <t/>
        </is>
      </c>
      <c r="CE505" s="0" t="inlineStr">
        <f aca="false">IF(A505&lt;&gt;"",IF(OR(AX505&lt;Parameters!$B$12,AX505&gt;Parameters!$B$11),0,1),"")</f>
        <is>
          <t/>
        </is>
      </c>
      <c r="CF505" s="0" t="inlineStr">
        <f aca="false">IF(A505&lt;&gt;"",IF(OR(BC505&lt;Parameters!$B$12,BC505&gt;Parameters!$B$11),0,1),"")</f>
        <is>
          <t/>
        </is>
      </c>
      <c r="CG505" s="0" t="inlineStr">
        <f aca="false">IF(A505&lt;&gt;"",IF(OR(BH505&lt;Parameters!$B$12,BH505&gt;Parameters!$B$11),0,1),"")</f>
        <is>
          <t/>
        </is>
      </c>
      <c r="CH505" s="0" t="inlineStr">
        <f aca="false">IF(A505&lt;&gt;"",IF(OR(BM505&lt;Parameters!$B$12,BM505&gt;Parameters!$B$11),0,1),"")</f>
        <is>
          <t/>
        </is>
      </c>
      <c r="CI505" s="0" t="inlineStr">
        <f aca="false">IF(A505&lt;&gt;"",IF(OR(BR505&lt;Parameters!$B$12,BR505&gt;Parameters!$B$11),0,1),"")</f>
        <is>
          <t/>
        </is>
      </c>
      <c r="CJ505" s="0" t="inlineStr">
        <f aca="false">IF(A505&lt;&gt;"",IF(OR(BW505&lt;Parameters!$B$12,BW505&gt;Parameters!$B$11),0,1),"")</f>
        <is>
          <t/>
        </is>
      </c>
      <c r="CK505" s="26" t="inlineStr">
        <f aca="false">IF(A505&lt;&gt;"",SUM(CB505:CJ505)/9,"")</f>
        <is>
          <t/>
        </is>
      </c>
      <c r="CL505" s="0" t="inlineStr">
        <f aca="false">IF(A505&lt;&gt;"",CK505*9,"")</f>
        <is>
          <t/>
        </is>
      </c>
      <c r="CM505" s="8" t="inlineStr">
        <f aca="false">IF(A505&lt;&gt;"",TEXT(B505,CM$2)&amp;" "&amp;TEXT(A505,CM$2),"")</f>
        <is>
          <t/>
        </is>
      </c>
    </row>
    <row r="506" customFormat="false" ht="15" hidden="false" customHeight="false" outlineLevel="0" collapsed="false">
      <c r="A506" s="0" t="inlineStr">
        <f aca="false">IF(OR(B505&lt;Parameters!$K$12,A505&lt;Parameters!$K$12),IF(A505&lt;Parameters!$K$12,A505+1,0),"")</f>
        <is>
          <t/>
        </is>
      </c>
      <c r="B506" s="0" t="inlineStr">
        <f aca="false">IF(A506&lt;&gt;"",IF(A506=0,B505+1,B505),"")</f>
        <is>
          <t/>
        </is>
      </c>
      <c r="C506" s="24" t="inlineStr">
        <f aca="false">IF(A506&lt;&gt;"",-_phi*(A506+0.5),"")</f>
        <is>
          <t/>
        </is>
      </c>
      <c r="D506" s="8" t="inlineStr">
        <f aca="false">IF(A506&lt;&gt;"",DEGREES(C506),"")</f>
        <is>
          <t/>
        </is>
      </c>
      <c r="E506" s="24" t="inlineStr">
        <f aca="false">IF(A506&lt;&gt;"",_phi*(B506+0.5),"")</f>
        <is>
          <t/>
        </is>
      </c>
      <c r="F506" s="8" t="inlineStr">
        <f aca="false">IF(A506&lt;&gt;"",DEGREES(E506),"")</f>
        <is>
          <t/>
        </is>
      </c>
      <c r="G506" s="8" t="inlineStr">
        <f aca="false">IF(A506&lt;&gt;"",LOOKUP(A506,h!$A$3:$A$30,h!$D$3:$D$30),"")</f>
        <is>
          <t/>
        </is>
      </c>
      <c r="H506" s="8" t="inlineStr">
        <f aca="false">IF(A506&lt;&gt;"",LOOKUP(B506,h!$A$3:$A$30,h!$D$3:$D$30),"")</f>
        <is>
          <t/>
        </is>
      </c>
      <c r="I506" s="8" t="inlineStr">
        <f aca="false">IF(A506&lt;&gt;"",_zif,"")</f>
        <is>
          <t/>
        </is>
      </c>
      <c r="J506" s="8" t="inlineStr">
        <f aca="false">IF(A506&lt;&gt;"",$G506+'v1 Frame'!D$3*COS($C506)+'v1 Frame'!E$3*SIN($C506)*SIN($E506)+'v1 Frame'!F$3*SIN($C506)*COS($E506),"")</f>
        <is>
          <t/>
        </is>
      </c>
      <c r="K506" s="8" t="inlineStr">
        <f aca="false">IF(A506&lt;&gt;"",$H506+'v1 Frame'!E$3*COS($E506)-'v1 Frame'!F$3*SIN($E506),"")</f>
        <is>
          <t/>
        </is>
      </c>
      <c r="L506" s="8" t="inlineStr">
        <f aca="false">IF(A506&lt;&gt;"",$I506-'v1 Frame'!D$3*SIN($C506)+'v1 Frame'!E$3*COS($C506)*SIN($E506)+'v1 Frame'!F$3*COS($C506)*COS($E506),"")</f>
        <is>
          <t/>
        </is>
      </c>
      <c r="M506" s="8" t="inlineStr">
        <f aca="false">IF(A506&lt;&gt;"",$G506+'v1 Frame'!G$3*COS($C506)+'v1 Frame'!H$3*SIN($C506)*SIN($E506)+'v1 Frame'!I$3*SIN($C506)*COS($E506),"")</f>
        <is>
          <t/>
        </is>
      </c>
      <c r="N506" s="8" t="inlineStr">
        <f aca="false">IF(A506&lt;&gt;"",$H506+'v1 Frame'!H$3*COS($E506)-'v1 Frame'!I$3*SIN($E506),"")</f>
        <is>
          <t/>
        </is>
      </c>
      <c r="O506" s="8" t="inlineStr">
        <f aca="false">IF(A506&lt;&gt;"",$I506-'v1 Frame'!G$3*SIN($C506)+'v1 Frame'!H$3*COS($C506)*SIN($E506)+'v1 Frame'!I$3*COS($C506)*COS($E506),"")</f>
        <is>
          <t/>
        </is>
      </c>
      <c r="P506" s="8" t="inlineStr">
        <f aca="false">IF(A506&lt;&gt;"",$G506+'v1 Frame'!J$3*COS($C506)+'v1 Frame'!K$3*SIN($C506)*SIN($E506)+'v1 Frame'!L$3*SIN($C506)*COS($E506),"")</f>
        <is>
          <t/>
        </is>
      </c>
      <c r="Q506" s="8" t="inlineStr">
        <f aca="false">IF(A506&lt;&gt;"",$H506+'v1 Frame'!K$3*COS($E506)-'v1 Frame'!L$3*SIN($E506),"")</f>
        <is>
          <t/>
        </is>
      </c>
      <c r="R506" s="8" t="inlineStr">
        <f aca="false">IF(A506&lt;&gt;"",$I506-'v1 Frame'!J$3*SIN($C506)+'v1 Frame'!K$3*COS($C506)*SIN($E506)+'v1 Frame'!L$3*COS($C506)*COS($E506),"")</f>
        <is>
          <t/>
        </is>
      </c>
      <c r="S506" s="8" t="inlineStr">
        <f aca="false">IF(A506&lt;&gt;"",$G506+'v1 Frame'!M$3*COS($C506)+'v1 Frame'!N$3*SIN($C506)*SIN($E506)+'v1 Frame'!O$3*SIN($C506)*COS($E506),"")</f>
        <is>
          <t/>
        </is>
      </c>
      <c r="T506" s="8" t="inlineStr">
        <f aca="false">IF(A506&lt;&gt;"",$H506+'v1 Frame'!N$3*COS($E506)-'v1 Frame'!O$3*SIN($E506),"")</f>
        <is>
          <t/>
        </is>
      </c>
      <c r="U506" s="8" t="inlineStr">
        <f aca="false">IF(A506&lt;&gt;"",$I506-'v1 Frame'!M$3*SIN($C506)+'v1 Frame'!N$3*COS($C506)*SIN($E506)+'v1 Frame'!O$3*COS($C506)*COS($E506),"")</f>
        <is>
          <t/>
        </is>
      </c>
      <c r="V506" s="8" t="inlineStr">
        <f aca="false">IF(A506&lt;&gt;"",$G506+'v1 Frame'!P$3*COS($C506)+'v1 Frame'!Q$3*SIN($C506)*SIN($E506)+'v1 Frame'!R$3*SIN($C506)*COS($E506),"")</f>
        <is>
          <t/>
        </is>
      </c>
      <c r="W506" s="8" t="inlineStr">
        <f aca="false">IF(A506&lt;&gt;"",$H506+'v1 Frame'!Q$3*COS($E506)-'v1 Frame'!R$3*SIN($E506),"")</f>
        <is>
          <t/>
        </is>
      </c>
      <c r="X506" s="8" t="inlineStr">
        <f aca="false">IF(A506&lt;&gt;"",$I506-'v1 Frame'!P$3*SIN($C506)+'v1 Frame'!Q$3*COS($C506)*SIN($E506)+'v1 Frame'!R$3*COS($C506)*COS($E506),"")</f>
        <is>
          <t/>
        </is>
      </c>
      <c r="Y506" s="8" t="inlineStr">
        <f aca="false">IF(A506&lt;&gt;"",$G506+'v1 Frame'!S$3*COS($C506)+'v1 Frame'!T$3*SIN($C506)*SIN($E506)+'v1 Frame'!U$3*SIN($C506)*COS($E506),"")</f>
        <is>
          <t/>
        </is>
      </c>
      <c r="Z506" s="8" t="inlineStr">
        <f aca="false">IF(A506&lt;&gt;"",$H506+'v1 Frame'!T$3*COS($E506)-'v1 Frame'!U$3*SIN($E506),"")</f>
        <is>
          <t/>
        </is>
      </c>
      <c r="AA506" s="8" t="inlineStr">
        <f aca="false">IF(A506&lt;&gt;"",$I506-'v1 Frame'!S$3*SIN($C506)+'v1 Frame'!T$3*COS($C506)*SIN($E506)+'v1 Frame'!U$3*COS($C506)*COS($E506),"")</f>
        <is>
          <t/>
        </is>
      </c>
      <c r="AB506" s="8" t="inlineStr">
        <f aca="false">IF(A506&lt;&gt;"",$G506+'v1 Frame'!V$3*COS($C506)+'v1 Frame'!W$3*SIN($C506)*SIN($E506)+'v1 Frame'!X$3*SIN($C506)*COS($E506),"")</f>
        <is>
          <t/>
        </is>
      </c>
      <c r="AC506" s="8" t="inlineStr">
        <f aca="false">IF(A506&lt;&gt;"",$H506+'v1 Frame'!W$3*COS($E506)-'v1 Frame'!X$3*SIN($E506),"")</f>
        <is>
          <t/>
        </is>
      </c>
      <c r="AD506" s="8" t="inlineStr">
        <f aca="false">IF(A506&lt;&gt;"",$I506-'v1 Frame'!V$3*SIN($C506)+'v1 Frame'!W$3*COS($C506)*SIN($E506)+'v1 Frame'!X$3*COS($C506)*COS($E506),"")</f>
        <is>
          <t/>
        </is>
      </c>
      <c r="AE506" s="25" t="inlineStr">
        <f aca="false">IF(A506&lt;&gt;"",$G506+'v1 Frame'!Y$3*COS($C506)+'v1 Frame'!Z$3*SIN($C506)*SIN($E506)+'v1 Frame'!AA$3*SIN($C506)*COS($E506),"")</f>
        <is>
          <t/>
        </is>
      </c>
      <c r="AF506" s="25" t="inlineStr">
        <f aca="false">IF(A506&lt;&gt;"",$H506+'v1 Frame'!Z$3*COS($E506)-'v1 Frame'!AA$3*SIN($E506),"")</f>
        <is>
          <t/>
        </is>
      </c>
      <c r="AG506" s="25" t="inlineStr">
        <f aca="false">IF(A506&lt;&gt;"",$I506-'v1 Frame'!Y$3*SIN($C506)+'v1 Frame'!Z$3*COS($C506)*SIN($E506)+'v1 Frame'!AA$3*COS($C506)*COS($E506),"")</f>
        <is>
          <t/>
        </is>
      </c>
      <c r="AH506" s="8" t="inlineStr">
        <f aca="false">IF(A506&lt;&gt;"",SQRT(SUMSQ(G506:I506)),"")</f>
        <is>
          <t/>
        </is>
      </c>
      <c r="AI506" s="8" t="inlineStr">
        <f aca="false">IF(A506&lt;&gt;"",IF(AH506&lt;&gt;0,ACOS(I506/AH506),0),"")</f>
        <is>
          <t/>
        </is>
      </c>
      <c r="AJ506" s="8" t="inlineStr">
        <f aca="false">IF(A506&lt;&gt;"",DEGREES(AI506),"")</f>
        <is>
          <t/>
        </is>
      </c>
      <c r="AK506" s="8" t="inlineStr">
        <f aca="false">IF(A506&lt;&gt;"",IF(OR(G506&lt;&gt;0,H506&lt;&gt;0),ATAN2(G506,H506),0),"")</f>
        <is>
          <t/>
        </is>
      </c>
      <c r="AL506" s="8" t="inlineStr">
        <f aca="false">IF(A506&lt;&gt;"",DEGREES(AK506),"")</f>
        <is>
          <t/>
        </is>
      </c>
      <c r="AM506" s="8" t="inlineStr">
        <f aca="false">IF(A506&lt;&gt;"",SQRT(SUMSQ(J506:L506)),"")</f>
        <is>
          <t/>
        </is>
      </c>
      <c r="AN506" s="8" t="inlineStr">
        <f aca="false">IF(A506&lt;&gt;"",IF(AM506&lt;&gt;0,ACOS(L506/AM506),0),"")</f>
        <is>
          <t/>
        </is>
      </c>
      <c r="AO506" s="8" t="inlineStr">
        <f aca="false">IF(A506&lt;&gt;"",DEGREES(AN506),"")</f>
        <is>
          <t/>
        </is>
      </c>
      <c r="AP506" s="8" t="inlineStr">
        <f aca="false">IF(A506&lt;&gt;"",IF(OR(J506&lt;&gt;0,K506&lt;&gt;0),ATAN2(J506,K506),0),"")</f>
        <is>
          <t/>
        </is>
      </c>
      <c r="AQ506" s="8" t="inlineStr">
        <f aca="false">IF(A506&lt;&gt;"",DEGREES(AP506),"")</f>
        <is>
          <t/>
        </is>
      </c>
      <c r="AR506" s="8" t="inlineStr">
        <f aca="false">IF(A506&lt;&gt;"",SQRT(SUMSQ(M506:O506)),"")</f>
        <is>
          <t/>
        </is>
      </c>
      <c r="AS506" s="8" t="inlineStr">
        <f aca="false">IF(A506&lt;&gt;"",IF(AR506&lt;&gt;0,ACOS(O506/AR506),0),"")</f>
        <is>
          <t/>
        </is>
      </c>
      <c r="AT506" s="8" t="inlineStr">
        <f aca="false">IF(A506&lt;&gt;"",DEGREES(AS506),"")</f>
        <is>
          <t/>
        </is>
      </c>
      <c r="AU506" s="8" t="inlineStr">
        <f aca="false">IF(A506&lt;&gt;"",IF(OR(M506&lt;&gt;0,N506&lt;&gt;0),ATAN2(M506,N506),0),"")</f>
        <is>
          <t/>
        </is>
      </c>
      <c r="AV506" s="8" t="inlineStr">
        <f aca="false">IF(A506&lt;&gt;"",DEGREES(AU506),"")</f>
        <is>
          <t/>
        </is>
      </c>
      <c r="AW506" s="8" t="inlineStr">
        <f aca="false">IF(A506&lt;&gt;"",SQRT(SUMSQ(P506:R506)),"")</f>
        <is>
          <t/>
        </is>
      </c>
      <c r="AX506" s="8" t="inlineStr">
        <f aca="false">IF(A506&lt;&gt;"",IF(AW506&lt;&gt;0,ACOS(R506/AW506),0),"")</f>
        <is>
          <t/>
        </is>
      </c>
      <c r="AY506" s="8" t="inlineStr">
        <f aca="false">IF(A506&lt;&gt;"",DEGREES(AX506),"")</f>
        <is>
          <t/>
        </is>
      </c>
      <c r="AZ506" s="8" t="inlineStr">
        <f aca="false">IF(A506&lt;&gt;"",IF(OR(P506&lt;&gt;0,Q506&lt;&gt;0),ATAN2(P506,Q506),0),"")</f>
        <is>
          <t/>
        </is>
      </c>
      <c r="BA506" s="8" t="inlineStr">
        <f aca="false">IF(A506&lt;&gt;"",DEGREES(AZ506),"")</f>
        <is>
          <t/>
        </is>
      </c>
      <c r="BB506" s="8" t="inlineStr">
        <f aca="false">IF(A506&lt;&gt;"",SQRT(SUMSQ(S506:U506)),"")</f>
        <is>
          <t/>
        </is>
      </c>
      <c r="BC506" s="8" t="inlineStr">
        <f aca="false">IF(A506&lt;&gt;"",IF(BB506&lt;&gt;0,ACOS(U506/BB506),0),"")</f>
        <is>
          <t/>
        </is>
      </c>
      <c r="BD506" s="8" t="inlineStr">
        <f aca="false">IF(A506&lt;&gt;"",DEGREES(BC506),"")</f>
        <is>
          <t/>
        </is>
      </c>
      <c r="BE506" s="8" t="inlineStr">
        <f aca="false">IF(A506&lt;&gt;"",IF(OR(S506&lt;&gt;0,T506&lt;&gt;0),ATAN2(S506,T506),0),"")</f>
        <is>
          <t/>
        </is>
      </c>
      <c r="BF506" s="8" t="inlineStr">
        <f aca="false">IF(A506&lt;&gt;"",DEGREES(BE506),"")</f>
        <is>
          <t/>
        </is>
      </c>
      <c r="BG506" s="8" t="inlineStr">
        <f aca="false">IF(A506&lt;&gt;"",SQRT(SUMSQ(V506:X506)),"")</f>
        <is>
          <t/>
        </is>
      </c>
      <c r="BH506" s="8" t="inlineStr">
        <f aca="false">IF(A506&lt;&gt;"",IF(BG506&lt;&gt;0,ACOS(X506/BG506),0),"")</f>
        <is>
          <t/>
        </is>
      </c>
      <c r="BI506" s="8" t="inlineStr">
        <f aca="false">IF(A506&lt;&gt;"",DEGREES(BH506),"")</f>
        <is>
          <t/>
        </is>
      </c>
      <c r="BJ506" s="8" t="inlineStr">
        <f aca="false">IF(A506&lt;&gt;"",IF(OR(V506&lt;&gt;0,W506&lt;&gt;0),ATAN2(V506,W506),0),"")</f>
        <is>
          <t/>
        </is>
      </c>
      <c r="BK506" s="8" t="inlineStr">
        <f aca="false">IF(A506&lt;&gt;"",DEGREES(BJ506),"")</f>
        <is>
          <t/>
        </is>
      </c>
      <c r="BL506" s="8" t="inlineStr">
        <f aca="false">IF(A506&lt;&gt;"",SQRT(SUMSQ(Y506:AA506)),"")</f>
        <is>
          <t/>
        </is>
      </c>
      <c r="BM506" s="8" t="inlineStr">
        <f aca="false">IF(A506&lt;&gt;"",IF(BL506&lt;&gt;0,ACOS(AA506/BL506),0),"")</f>
        <is>
          <t/>
        </is>
      </c>
      <c r="BN506" s="8" t="inlineStr">
        <f aca="false">IF(A506&lt;&gt;"",DEGREES(BM506),"")</f>
        <is>
          <t/>
        </is>
      </c>
      <c r="BO506" s="8" t="inlineStr">
        <f aca="false">IF(A506&lt;&gt;"",IF(OR(Y506&lt;&gt;0,Z506&lt;&gt;0),ATAN2(Y506,Z506),0),"")</f>
        <is>
          <t/>
        </is>
      </c>
      <c r="BP506" s="8" t="inlineStr">
        <f aca="false">IF(A506&lt;&gt;"",DEGREES(BO506),"")</f>
        <is>
          <t/>
        </is>
      </c>
      <c r="BQ506" s="8" t="inlineStr">
        <f aca="false">IF(A506&lt;&gt;"",SQRT(SUMSQ(AB506:AD506)),"")</f>
        <is>
          <t/>
        </is>
      </c>
      <c r="BR506" s="8" t="inlineStr">
        <f aca="false">IF(A506&lt;&gt;"",IF(BQ506&lt;&gt;0,ACOS(AD506/BQ506),0),"")</f>
        <is>
          <t/>
        </is>
      </c>
      <c r="BS506" s="8" t="inlineStr">
        <f aca="false">IF(A506&lt;&gt;"",DEGREES(BR506),"")</f>
        <is>
          <t/>
        </is>
      </c>
      <c r="BT506" s="8" t="inlineStr">
        <f aca="false">IF(A506&lt;&gt;"",IF(OR(AB506&lt;&gt;0,AC506&lt;&gt;0),ATAN2(AB506,AC506),0),"")</f>
        <is>
          <t/>
        </is>
      </c>
      <c r="BU506" s="8" t="inlineStr">
        <f aca="false">IF(A506&lt;&gt;"",DEGREES(BT506),"")</f>
        <is>
          <t/>
        </is>
      </c>
      <c r="BV506" s="8" t="inlineStr">
        <f aca="false">IF(A506&lt;&gt;"",SQRT(SUMSQ(AE506:AG506)),"")</f>
        <is>
          <t/>
        </is>
      </c>
      <c r="BW506" s="8" t="inlineStr">
        <f aca="false">IF(A506&lt;&gt;"",IF(BV506&lt;&gt;0,ACOS(AG506/BV506),0),"")</f>
        <is>
          <t/>
        </is>
      </c>
      <c r="BX506" s="8" t="inlineStr">
        <f aca="false">IF(A506&lt;&gt;"",DEGREES(BW506),"")</f>
        <is>
          <t/>
        </is>
      </c>
      <c r="BY506" s="8" t="inlineStr">
        <f aca="false">IF(A506&lt;&gt;"",IF(OR(AF506&lt;&gt;0,AG506&lt;&gt;0),ATAN2(AF506,AG506),0),"")</f>
        <is>
          <t/>
        </is>
      </c>
      <c r="BZ506" s="8" t="inlineStr">
        <f aca="false">IF(A506&lt;&gt;"",DEGREES(BY506),"")</f>
        <is>
          <t/>
        </is>
      </c>
      <c r="CA506" s="0" t="inlineStr">
        <f aca="false">IF(A506&lt;&gt;"",IF(AND(AI506&lt;Parameters!$B$11,AI506&gt;Parameters!$B$12,AN506&lt;Parameters!$B$11,AN506&gt;Parameters!$B$12,AS506&lt;Parameters!$B$11,AS506&gt;Parameters!$B$12,AX506&lt;Parameters!$B$11,AX506&gt;Parameters!$B$12,BC506&lt;Parameters!$B$11,BC506&gt;Parameters!$B$12,BM506&lt;Parameters!$B$11,BM506&gt;Parameters!$B$12,BR506&lt;Parameters!$B$11,BR506&gt;Parameters!$B$12,BW506&lt;Parameters!$B$11,BW506&gt;Parameters!$B$12),1,0),"")</f>
        <is>
          <t/>
        </is>
      </c>
      <c r="CB506" s="0" t="inlineStr">
        <f aca="false">IF(A506&lt;&gt;"",IF(OR(AI506&lt;Parameters!$B$12,AI506&gt;Parameters!$B$11),0,1),"")</f>
        <is>
          <t/>
        </is>
      </c>
      <c r="CC506" s="0" t="inlineStr">
        <f aca="false">IF(A506&lt;&gt;"",IF(OR(AN506&lt;Parameters!$B$12,AN506&gt;Parameters!$B$11),0,1),"")</f>
        <is>
          <t/>
        </is>
      </c>
      <c r="CD506" s="0" t="inlineStr">
        <f aca="false">IF(A506&lt;&gt;"",IF(OR(AS506&lt;Parameters!$B$12,AS506&gt;Parameters!$B$11),0,1),"")</f>
        <is>
          <t/>
        </is>
      </c>
      <c r="CE506" s="0" t="inlineStr">
        <f aca="false">IF(A506&lt;&gt;"",IF(OR(AX506&lt;Parameters!$B$12,AX506&gt;Parameters!$B$11),0,1),"")</f>
        <is>
          <t/>
        </is>
      </c>
      <c r="CF506" s="0" t="inlineStr">
        <f aca="false">IF(A506&lt;&gt;"",IF(OR(BC506&lt;Parameters!$B$12,BC506&gt;Parameters!$B$11),0,1),"")</f>
        <is>
          <t/>
        </is>
      </c>
      <c r="CG506" s="0" t="inlineStr">
        <f aca="false">IF(A506&lt;&gt;"",IF(OR(BH506&lt;Parameters!$B$12,BH506&gt;Parameters!$B$11),0,1),"")</f>
        <is>
          <t/>
        </is>
      </c>
      <c r="CH506" s="0" t="inlineStr">
        <f aca="false">IF(A506&lt;&gt;"",IF(OR(BM506&lt;Parameters!$B$12,BM506&gt;Parameters!$B$11),0,1),"")</f>
        <is>
          <t/>
        </is>
      </c>
      <c r="CI506" s="0" t="inlineStr">
        <f aca="false">IF(A506&lt;&gt;"",IF(OR(BR506&lt;Parameters!$B$12,BR506&gt;Parameters!$B$11),0,1),"")</f>
        <is>
          <t/>
        </is>
      </c>
      <c r="CJ506" s="0" t="inlineStr">
        <f aca="false">IF(A506&lt;&gt;"",IF(OR(BW506&lt;Parameters!$B$12,BW506&gt;Parameters!$B$11),0,1),"")</f>
        <is>
          <t/>
        </is>
      </c>
      <c r="CK506" s="26" t="inlineStr">
        <f aca="false">IF(A506&lt;&gt;"",SUM(CB506:CJ506)/9,"")</f>
        <is>
          <t/>
        </is>
      </c>
      <c r="CL506" s="0" t="inlineStr">
        <f aca="false">IF(A506&lt;&gt;"",CK506*9,"")</f>
        <is>
          <t/>
        </is>
      </c>
      <c r="CM506" s="8" t="inlineStr">
        <f aca="false">IF(A506&lt;&gt;"",TEXT(B506,CM$2)&amp;" "&amp;TEXT(A506,CM$2),"")</f>
        <is>
          <t/>
        </is>
      </c>
    </row>
    <row r="507" customFormat="false" ht="15" hidden="false" customHeight="false" outlineLevel="0" collapsed="false">
      <c r="A507" s="0" t="inlineStr">
        <f aca="false">IF(OR(B506&lt;Parameters!$K$12,A506&lt;Parameters!$K$12),IF(A506&lt;Parameters!$K$12,A506+1,0),"")</f>
        <is>
          <t/>
        </is>
      </c>
      <c r="B507" s="0" t="inlineStr">
        <f aca="false">IF(A507&lt;&gt;"",IF(A507=0,B506+1,B506),"")</f>
        <is>
          <t/>
        </is>
      </c>
      <c r="C507" s="24" t="inlineStr">
        <f aca="false">IF(A507&lt;&gt;"",-_phi*(A507+0.5),"")</f>
        <is>
          <t/>
        </is>
      </c>
      <c r="D507" s="8" t="inlineStr">
        <f aca="false">IF(A507&lt;&gt;"",DEGREES(C507),"")</f>
        <is>
          <t/>
        </is>
      </c>
      <c r="E507" s="24" t="inlineStr">
        <f aca="false">IF(A507&lt;&gt;"",_phi*(B507+0.5),"")</f>
        <is>
          <t/>
        </is>
      </c>
      <c r="F507" s="8" t="inlineStr">
        <f aca="false">IF(A507&lt;&gt;"",DEGREES(E507),"")</f>
        <is>
          <t/>
        </is>
      </c>
      <c r="G507" s="8" t="inlineStr">
        <f aca="false">IF(A507&lt;&gt;"",LOOKUP(A507,h!$A$3:$A$30,h!$D$3:$D$30),"")</f>
        <is>
          <t/>
        </is>
      </c>
      <c r="H507" s="8" t="inlineStr">
        <f aca="false">IF(A507&lt;&gt;"",LOOKUP(B507,h!$A$3:$A$30,h!$D$3:$D$30),"")</f>
        <is>
          <t/>
        </is>
      </c>
      <c r="I507" s="8" t="inlineStr">
        <f aca="false">IF(A507&lt;&gt;"",_zif,"")</f>
        <is>
          <t/>
        </is>
      </c>
      <c r="J507" s="8" t="inlineStr">
        <f aca="false">IF(A507&lt;&gt;"",$G507+'v1 Frame'!D$3*COS($C507)+'v1 Frame'!E$3*SIN($C507)*SIN($E507)+'v1 Frame'!F$3*SIN($C507)*COS($E507),"")</f>
        <is>
          <t/>
        </is>
      </c>
      <c r="K507" s="8" t="inlineStr">
        <f aca="false">IF(A507&lt;&gt;"",$H507+'v1 Frame'!E$3*COS($E507)-'v1 Frame'!F$3*SIN($E507),"")</f>
        <is>
          <t/>
        </is>
      </c>
      <c r="L507" s="8" t="inlineStr">
        <f aca="false">IF(A507&lt;&gt;"",$I507-'v1 Frame'!D$3*SIN($C507)+'v1 Frame'!E$3*COS($C507)*SIN($E507)+'v1 Frame'!F$3*COS($C507)*COS($E507),"")</f>
        <is>
          <t/>
        </is>
      </c>
      <c r="M507" s="8" t="inlineStr">
        <f aca="false">IF(A507&lt;&gt;"",$G507+'v1 Frame'!G$3*COS($C507)+'v1 Frame'!H$3*SIN($C507)*SIN($E507)+'v1 Frame'!I$3*SIN($C507)*COS($E507),"")</f>
        <is>
          <t/>
        </is>
      </c>
      <c r="N507" s="8" t="inlineStr">
        <f aca="false">IF(A507&lt;&gt;"",$H507+'v1 Frame'!H$3*COS($E507)-'v1 Frame'!I$3*SIN($E507),"")</f>
        <is>
          <t/>
        </is>
      </c>
      <c r="O507" s="8" t="inlineStr">
        <f aca="false">IF(A507&lt;&gt;"",$I507-'v1 Frame'!G$3*SIN($C507)+'v1 Frame'!H$3*COS($C507)*SIN($E507)+'v1 Frame'!I$3*COS($C507)*COS($E507),"")</f>
        <is>
          <t/>
        </is>
      </c>
      <c r="P507" s="8" t="inlineStr">
        <f aca="false">IF(A507&lt;&gt;"",$G507+'v1 Frame'!J$3*COS($C507)+'v1 Frame'!K$3*SIN($C507)*SIN($E507)+'v1 Frame'!L$3*SIN($C507)*COS($E507),"")</f>
        <is>
          <t/>
        </is>
      </c>
      <c r="Q507" s="8" t="inlineStr">
        <f aca="false">IF(A507&lt;&gt;"",$H507+'v1 Frame'!K$3*COS($E507)-'v1 Frame'!L$3*SIN($E507),"")</f>
        <is>
          <t/>
        </is>
      </c>
      <c r="R507" s="8" t="inlineStr">
        <f aca="false">IF(A507&lt;&gt;"",$I507-'v1 Frame'!J$3*SIN($C507)+'v1 Frame'!K$3*COS($C507)*SIN($E507)+'v1 Frame'!L$3*COS($C507)*COS($E507),"")</f>
        <is>
          <t/>
        </is>
      </c>
      <c r="S507" s="8" t="inlineStr">
        <f aca="false">IF(A507&lt;&gt;"",$G507+'v1 Frame'!M$3*COS($C507)+'v1 Frame'!N$3*SIN($C507)*SIN($E507)+'v1 Frame'!O$3*SIN($C507)*COS($E507),"")</f>
        <is>
          <t/>
        </is>
      </c>
      <c r="T507" s="8" t="inlineStr">
        <f aca="false">IF(A507&lt;&gt;"",$H507+'v1 Frame'!N$3*COS($E507)-'v1 Frame'!O$3*SIN($E507),"")</f>
        <is>
          <t/>
        </is>
      </c>
      <c r="U507" s="8" t="inlineStr">
        <f aca="false">IF(A507&lt;&gt;"",$I507-'v1 Frame'!M$3*SIN($C507)+'v1 Frame'!N$3*COS($C507)*SIN($E507)+'v1 Frame'!O$3*COS($C507)*COS($E507),"")</f>
        <is>
          <t/>
        </is>
      </c>
      <c r="V507" s="8" t="inlineStr">
        <f aca="false">IF(A507&lt;&gt;"",$G507+'v1 Frame'!P$3*COS($C507)+'v1 Frame'!Q$3*SIN($C507)*SIN($E507)+'v1 Frame'!R$3*SIN($C507)*COS($E507),"")</f>
        <is>
          <t/>
        </is>
      </c>
      <c r="W507" s="8" t="inlineStr">
        <f aca="false">IF(A507&lt;&gt;"",$H507+'v1 Frame'!Q$3*COS($E507)-'v1 Frame'!R$3*SIN($E507),"")</f>
        <is>
          <t/>
        </is>
      </c>
      <c r="X507" s="8" t="inlineStr">
        <f aca="false">IF(A507&lt;&gt;"",$I507-'v1 Frame'!P$3*SIN($C507)+'v1 Frame'!Q$3*COS($C507)*SIN($E507)+'v1 Frame'!R$3*COS($C507)*COS($E507),"")</f>
        <is>
          <t/>
        </is>
      </c>
      <c r="Y507" s="8" t="inlineStr">
        <f aca="false">IF(A507&lt;&gt;"",$G507+'v1 Frame'!S$3*COS($C507)+'v1 Frame'!T$3*SIN($C507)*SIN($E507)+'v1 Frame'!U$3*SIN($C507)*COS($E507),"")</f>
        <is>
          <t/>
        </is>
      </c>
      <c r="Z507" s="8" t="inlineStr">
        <f aca="false">IF(A507&lt;&gt;"",$H507+'v1 Frame'!T$3*COS($E507)-'v1 Frame'!U$3*SIN($E507),"")</f>
        <is>
          <t/>
        </is>
      </c>
      <c r="AA507" s="8" t="inlineStr">
        <f aca="false">IF(A507&lt;&gt;"",$I507-'v1 Frame'!S$3*SIN($C507)+'v1 Frame'!T$3*COS($C507)*SIN($E507)+'v1 Frame'!U$3*COS($C507)*COS($E507),"")</f>
        <is>
          <t/>
        </is>
      </c>
      <c r="AB507" s="8" t="inlineStr">
        <f aca="false">IF(A507&lt;&gt;"",$G507+'v1 Frame'!V$3*COS($C507)+'v1 Frame'!W$3*SIN($C507)*SIN($E507)+'v1 Frame'!X$3*SIN($C507)*COS($E507),"")</f>
        <is>
          <t/>
        </is>
      </c>
      <c r="AC507" s="8" t="inlineStr">
        <f aca="false">IF(A507&lt;&gt;"",$H507+'v1 Frame'!W$3*COS($E507)-'v1 Frame'!X$3*SIN($E507),"")</f>
        <is>
          <t/>
        </is>
      </c>
      <c r="AD507" s="8" t="inlineStr">
        <f aca="false">IF(A507&lt;&gt;"",$I507-'v1 Frame'!V$3*SIN($C507)+'v1 Frame'!W$3*COS($C507)*SIN($E507)+'v1 Frame'!X$3*COS($C507)*COS($E507),"")</f>
        <is>
          <t/>
        </is>
      </c>
      <c r="AE507" s="25" t="inlineStr">
        <f aca="false">IF(A507&lt;&gt;"",$G507+'v1 Frame'!Y$3*COS($C507)+'v1 Frame'!Z$3*SIN($C507)*SIN($E507)+'v1 Frame'!AA$3*SIN($C507)*COS($E507),"")</f>
        <is>
          <t/>
        </is>
      </c>
      <c r="AF507" s="25" t="inlineStr">
        <f aca="false">IF(A507&lt;&gt;"",$H507+'v1 Frame'!Z$3*COS($E507)-'v1 Frame'!AA$3*SIN($E507),"")</f>
        <is>
          <t/>
        </is>
      </c>
      <c r="AG507" s="25" t="inlineStr">
        <f aca="false">IF(A507&lt;&gt;"",$I507-'v1 Frame'!Y$3*SIN($C507)+'v1 Frame'!Z$3*COS($C507)*SIN($E507)+'v1 Frame'!AA$3*COS($C507)*COS($E507),"")</f>
        <is>
          <t/>
        </is>
      </c>
      <c r="AH507" s="8" t="inlineStr">
        <f aca="false">IF(A507&lt;&gt;"",SQRT(SUMSQ(G507:I507)),"")</f>
        <is>
          <t/>
        </is>
      </c>
      <c r="AI507" s="8" t="inlineStr">
        <f aca="false">IF(A507&lt;&gt;"",IF(AH507&lt;&gt;0,ACOS(I507/AH507),0),"")</f>
        <is>
          <t/>
        </is>
      </c>
      <c r="AJ507" s="8" t="inlineStr">
        <f aca="false">IF(A507&lt;&gt;"",DEGREES(AI507),"")</f>
        <is>
          <t/>
        </is>
      </c>
      <c r="AK507" s="8" t="inlineStr">
        <f aca="false">IF(A507&lt;&gt;"",IF(OR(G507&lt;&gt;0,H507&lt;&gt;0),ATAN2(G507,H507),0),"")</f>
        <is>
          <t/>
        </is>
      </c>
      <c r="AL507" s="8" t="inlineStr">
        <f aca="false">IF(A507&lt;&gt;"",DEGREES(AK507),"")</f>
        <is>
          <t/>
        </is>
      </c>
      <c r="AM507" s="8" t="inlineStr">
        <f aca="false">IF(A507&lt;&gt;"",SQRT(SUMSQ(J507:L507)),"")</f>
        <is>
          <t/>
        </is>
      </c>
      <c r="AN507" s="8" t="inlineStr">
        <f aca="false">IF(A507&lt;&gt;"",IF(AM507&lt;&gt;0,ACOS(L507/AM507),0),"")</f>
        <is>
          <t/>
        </is>
      </c>
      <c r="AO507" s="8" t="inlineStr">
        <f aca="false">IF(A507&lt;&gt;"",DEGREES(AN507),"")</f>
        <is>
          <t/>
        </is>
      </c>
      <c r="AP507" s="8" t="inlineStr">
        <f aca="false">IF(A507&lt;&gt;"",IF(OR(J507&lt;&gt;0,K507&lt;&gt;0),ATAN2(J507,K507),0),"")</f>
        <is>
          <t/>
        </is>
      </c>
      <c r="AQ507" s="8" t="inlineStr">
        <f aca="false">IF(A507&lt;&gt;"",DEGREES(AP507),"")</f>
        <is>
          <t/>
        </is>
      </c>
      <c r="AR507" s="8" t="inlineStr">
        <f aca="false">IF(A507&lt;&gt;"",SQRT(SUMSQ(M507:O507)),"")</f>
        <is>
          <t/>
        </is>
      </c>
      <c r="AS507" s="8" t="inlineStr">
        <f aca="false">IF(A507&lt;&gt;"",IF(AR507&lt;&gt;0,ACOS(O507/AR507),0),"")</f>
        <is>
          <t/>
        </is>
      </c>
      <c r="AT507" s="8" t="inlineStr">
        <f aca="false">IF(A507&lt;&gt;"",DEGREES(AS507),"")</f>
        <is>
          <t/>
        </is>
      </c>
      <c r="AU507" s="8" t="inlineStr">
        <f aca="false">IF(A507&lt;&gt;"",IF(OR(M507&lt;&gt;0,N507&lt;&gt;0),ATAN2(M507,N507),0),"")</f>
        <is>
          <t/>
        </is>
      </c>
      <c r="AV507" s="8" t="inlineStr">
        <f aca="false">IF(A507&lt;&gt;"",DEGREES(AU507),"")</f>
        <is>
          <t/>
        </is>
      </c>
      <c r="AW507" s="8" t="inlineStr">
        <f aca="false">IF(A507&lt;&gt;"",SQRT(SUMSQ(P507:R507)),"")</f>
        <is>
          <t/>
        </is>
      </c>
      <c r="AX507" s="8" t="inlineStr">
        <f aca="false">IF(A507&lt;&gt;"",IF(AW507&lt;&gt;0,ACOS(R507/AW507),0),"")</f>
        <is>
          <t/>
        </is>
      </c>
      <c r="AY507" s="8" t="inlineStr">
        <f aca="false">IF(A507&lt;&gt;"",DEGREES(AX507),"")</f>
        <is>
          <t/>
        </is>
      </c>
      <c r="AZ507" s="8" t="inlineStr">
        <f aca="false">IF(A507&lt;&gt;"",IF(OR(P507&lt;&gt;0,Q507&lt;&gt;0),ATAN2(P507,Q507),0),"")</f>
        <is>
          <t/>
        </is>
      </c>
      <c r="BA507" s="8" t="inlineStr">
        <f aca="false">IF(A507&lt;&gt;"",DEGREES(AZ507),"")</f>
        <is>
          <t/>
        </is>
      </c>
      <c r="BB507" s="8" t="inlineStr">
        <f aca="false">IF(A507&lt;&gt;"",SQRT(SUMSQ(S507:U507)),"")</f>
        <is>
          <t/>
        </is>
      </c>
      <c r="BC507" s="8" t="inlineStr">
        <f aca="false">IF(A507&lt;&gt;"",IF(BB507&lt;&gt;0,ACOS(U507/BB507),0),"")</f>
        <is>
          <t/>
        </is>
      </c>
      <c r="BD507" s="8" t="inlineStr">
        <f aca="false">IF(A507&lt;&gt;"",DEGREES(BC507),"")</f>
        <is>
          <t/>
        </is>
      </c>
      <c r="BE507" s="8" t="inlineStr">
        <f aca="false">IF(A507&lt;&gt;"",IF(OR(S507&lt;&gt;0,T507&lt;&gt;0),ATAN2(S507,T507),0),"")</f>
        <is>
          <t/>
        </is>
      </c>
      <c r="BF507" s="8" t="inlineStr">
        <f aca="false">IF(A507&lt;&gt;"",DEGREES(BE507),"")</f>
        <is>
          <t/>
        </is>
      </c>
      <c r="BG507" s="8" t="inlineStr">
        <f aca="false">IF(A507&lt;&gt;"",SQRT(SUMSQ(V507:X507)),"")</f>
        <is>
          <t/>
        </is>
      </c>
      <c r="BH507" s="8" t="inlineStr">
        <f aca="false">IF(A507&lt;&gt;"",IF(BG507&lt;&gt;0,ACOS(X507/BG507),0),"")</f>
        <is>
          <t/>
        </is>
      </c>
      <c r="BI507" s="8" t="inlineStr">
        <f aca="false">IF(A507&lt;&gt;"",DEGREES(BH507),"")</f>
        <is>
          <t/>
        </is>
      </c>
      <c r="BJ507" s="8" t="inlineStr">
        <f aca="false">IF(A507&lt;&gt;"",IF(OR(V507&lt;&gt;0,W507&lt;&gt;0),ATAN2(V507,W507),0),"")</f>
        <is>
          <t/>
        </is>
      </c>
      <c r="BK507" s="8" t="inlineStr">
        <f aca="false">IF(A507&lt;&gt;"",DEGREES(BJ507),"")</f>
        <is>
          <t/>
        </is>
      </c>
      <c r="BL507" s="8" t="inlineStr">
        <f aca="false">IF(A507&lt;&gt;"",SQRT(SUMSQ(Y507:AA507)),"")</f>
        <is>
          <t/>
        </is>
      </c>
      <c r="BM507" s="8" t="inlineStr">
        <f aca="false">IF(A507&lt;&gt;"",IF(BL507&lt;&gt;0,ACOS(AA507/BL507),0),"")</f>
        <is>
          <t/>
        </is>
      </c>
      <c r="BN507" s="8" t="inlineStr">
        <f aca="false">IF(A507&lt;&gt;"",DEGREES(BM507),"")</f>
        <is>
          <t/>
        </is>
      </c>
      <c r="BO507" s="8" t="inlineStr">
        <f aca="false">IF(A507&lt;&gt;"",IF(OR(Y507&lt;&gt;0,Z507&lt;&gt;0),ATAN2(Y507,Z507),0),"")</f>
        <is>
          <t/>
        </is>
      </c>
      <c r="BP507" s="8" t="inlineStr">
        <f aca="false">IF(A507&lt;&gt;"",DEGREES(BO507),"")</f>
        <is>
          <t/>
        </is>
      </c>
      <c r="BQ507" s="8" t="inlineStr">
        <f aca="false">IF(A507&lt;&gt;"",SQRT(SUMSQ(AB507:AD507)),"")</f>
        <is>
          <t/>
        </is>
      </c>
      <c r="BR507" s="8" t="inlineStr">
        <f aca="false">IF(A507&lt;&gt;"",IF(BQ507&lt;&gt;0,ACOS(AD507/BQ507),0),"")</f>
        <is>
          <t/>
        </is>
      </c>
      <c r="BS507" s="8" t="inlineStr">
        <f aca="false">IF(A507&lt;&gt;"",DEGREES(BR507),"")</f>
        <is>
          <t/>
        </is>
      </c>
      <c r="BT507" s="8" t="inlineStr">
        <f aca="false">IF(A507&lt;&gt;"",IF(OR(AB507&lt;&gt;0,AC507&lt;&gt;0),ATAN2(AB507,AC507),0),"")</f>
        <is>
          <t/>
        </is>
      </c>
      <c r="BU507" s="8" t="inlineStr">
        <f aca="false">IF(A507&lt;&gt;"",DEGREES(BT507),"")</f>
        <is>
          <t/>
        </is>
      </c>
      <c r="BV507" s="8" t="inlineStr">
        <f aca="false">IF(A507&lt;&gt;"",SQRT(SUMSQ(AE507:AG507)),"")</f>
        <is>
          <t/>
        </is>
      </c>
      <c r="BW507" s="8" t="inlineStr">
        <f aca="false">IF(A507&lt;&gt;"",IF(BV507&lt;&gt;0,ACOS(AG507/BV507),0),"")</f>
        <is>
          <t/>
        </is>
      </c>
      <c r="BX507" s="8" t="inlineStr">
        <f aca="false">IF(A507&lt;&gt;"",DEGREES(BW507),"")</f>
        <is>
          <t/>
        </is>
      </c>
      <c r="BY507" s="8" t="inlineStr">
        <f aca="false">IF(A507&lt;&gt;"",IF(OR(AF507&lt;&gt;0,AG507&lt;&gt;0),ATAN2(AF507,AG507),0),"")</f>
        <is>
          <t/>
        </is>
      </c>
      <c r="BZ507" s="8" t="inlineStr">
        <f aca="false">IF(A507&lt;&gt;"",DEGREES(BY507),"")</f>
        <is>
          <t/>
        </is>
      </c>
      <c r="CA507" s="0" t="inlineStr">
        <f aca="false">IF(A507&lt;&gt;"",IF(AND(AI507&lt;Parameters!$B$11,AI507&gt;Parameters!$B$12,AN507&lt;Parameters!$B$11,AN507&gt;Parameters!$B$12,AS507&lt;Parameters!$B$11,AS507&gt;Parameters!$B$12,AX507&lt;Parameters!$B$11,AX507&gt;Parameters!$B$12,BC507&lt;Parameters!$B$11,BC507&gt;Parameters!$B$12,BM507&lt;Parameters!$B$11,BM507&gt;Parameters!$B$12,BR507&lt;Parameters!$B$11,BR507&gt;Parameters!$B$12,BW507&lt;Parameters!$B$11,BW507&gt;Parameters!$B$12),1,0),"")</f>
        <is>
          <t/>
        </is>
      </c>
      <c r="CB507" s="0" t="inlineStr">
        <f aca="false">IF(A507&lt;&gt;"",IF(OR(AI507&lt;Parameters!$B$12,AI507&gt;Parameters!$B$11),0,1),"")</f>
        <is>
          <t/>
        </is>
      </c>
      <c r="CC507" s="0" t="inlineStr">
        <f aca="false">IF(A507&lt;&gt;"",IF(OR(AN507&lt;Parameters!$B$12,AN507&gt;Parameters!$B$11),0,1),"")</f>
        <is>
          <t/>
        </is>
      </c>
      <c r="CD507" s="0" t="inlineStr">
        <f aca="false">IF(A507&lt;&gt;"",IF(OR(AS507&lt;Parameters!$B$12,AS507&gt;Parameters!$B$11),0,1),"")</f>
        <is>
          <t/>
        </is>
      </c>
      <c r="CE507" s="0" t="inlineStr">
        <f aca="false">IF(A507&lt;&gt;"",IF(OR(AX507&lt;Parameters!$B$12,AX507&gt;Parameters!$B$11),0,1),"")</f>
        <is>
          <t/>
        </is>
      </c>
      <c r="CF507" s="0" t="inlineStr">
        <f aca="false">IF(A507&lt;&gt;"",IF(OR(BC507&lt;Parameters!$B$12,BC507&gt;Parameters!$B$11),0,1),"")</f>
        <is>
          <t/>
        </is>
      </c>
      <c r="CG507" s="0" t="inlineStr">
        <f aca="false">IF(A507&lt;&gt;"",IF(OR(BH507&lt;Parameters!$B$12,BH507&gt;Parameters!$B$11),0,1),"")</f>
        <is>
          <t/>
        </is>
      </c>
      <c r="CH507" s="0" t="inlineStr">
        <f aca="false">IF(A507&lt;&gt;"",IF(OR(BM507&lt;Parameters!$B$12,BM507&gt;Parameters!$B$11),0,1),"")</f>
        <is>
          <t/>
        </is>
      </c>
      <c r="CI507" s="0" t="inlineStr">
        <f aca="false">IF(A507&lt;&gt;"",IF(OR(BR507&lt;Parameters!$B$12,BR507&gt;Parameters!$B$11),0,1),"")</f>
        <is>
          <t/>
        </is>
      </c>
      <c r="CJ507" s="0" t="inlineStr">
        <f aca="false">IF(A507&lt;&gt;"",IF(OR(BW507&lt;Parameters!$B$12,BW507&gt;Parameters!$B$11),0,1),"")</f>
        <is>
          <t/>
        </is>
      </c>
      <c r="CK507" s="26" t="inlineStr">
        <f aca="false">IF(A507&lt;&gt;"",SUM(CB507:CJ507)/9,"")</f>
        <is>
          <t/>
        </is>
      </c>
      <c r="CL507" s="0" t="inlineStr">
        <f aca="false">IF(A507&lt;&gt;"",CK507*9,"")</f>
        <is>
          <t/>
        </is>
      </c>
      <c r="CM507" s="8" t="inlineStr">
        <f aca="false">IF(A507&lt;&gt;"",TEXT(B507,CM$2)&amp;" "&amp;TEXT(A507,CM$2),"")</f>
        <is>
          <t/>
        </is>
      </c>
    </row>
    <row r="508" customFormat="false" ht="15" hidden="false" customHeight="false" outlineLevel="0" collapsed="false">
      <c r="A508" s="0" t="inlineStr">
        <f aca="false">IF(OR(B507&lt;Parameters!$K$12,A507&lt;Parameters!$K$12),IF(A507&lt;Parameters!$K$12,A507+1,0),"")</f>
        <is>
          <t/>
        </is>
      </c>
      <c r="B508" s="0" t="inlineStr">
        <f aca="false">IF(A508&lt;&gt;"",IF(A508=0,B507+1,B507),"")</f>
        <is>
          <t/>
        </is>
      </c>
      <c r="C508" s="24" t="inlineStr">
        <f aca="false">IF(A508&lt;&gt;"",-_phi*(A508+0.5),"")</f>
        <is>
          <t/>
        </is>
      </c>
      <c r="D508" s="8" t="inlineStr">
        <f aca="false">IF(A508&lt;&gt;"",DEGREES(C508),"")</f>
        <is>
          <t/>
        </is>
      </c>
      <c r="E508" s="24" t="inlineStr">
        <f aca="false">IF(A508&lt;&gt;"",_phi*(B508+0.5),"")</f>
        <is>
          <t/>
        </is>
      </c>
      <c r="F508" s="8" t="inlineStr">
        <f aca="false">IF(A508&lt;&gt;"",DEGREES(E508),"")</f>
        <is>
          <t/>
        </is>
      </c>
      <c r="G508" s="8" t="inlineStr">
        <f aca="false">IF(A508&lt;&gt;"",LOOKUP(A508,h!$A$3:$A$30,h!$D$3:$D$30),"")</f>
        <is>
          <t/>
        </is>
      </c>
      <c r="H508" s="8" t="inlineStr">
        <f aca="false">IF(A508&lt;&gt;"",LOOKUP(B508,h!$A$3:$A$30,h!$D$3:$D$30),"")</f>
        <is>
          <t/>
        </is>
      </c>
      <c r="I508" s="8" t="inlineStr">
        <f aca="false">IF(A508&lt;&gt;"",_zif,"")</f>
        <is>
          <t/>
        </is>
      </c>
      <c r="J508" s="8" t="inlineStr">
        <f aca="false">IF(A508&lt;&gt;"",$G508+'v1 Frame'!D$3*COS($C508)+'v1 Frame'!E$3*SIN($C508)*SIN($E508)+'v1 Frame'!F$3*SIN($C508)*COS($E508),"")</f>
        <is>
          <t/>
        </is>
      </c>
      <c r="K508" s="8" t="inlineStr">
        <f aca="false">IF(A508&lt;&gt;"",$H508+'v1 Frame'!E$3*COS($E508)-'v1 Frame'!F$3*SIN($E508),"")</f>
        <is>
          <t/>
        </is>
      </c>
      <c r="L508" s="8" t="inlineStr">
        <f aca="false">IF(A508&lt;&gt;"",$I508-'v1 Frame'!D$3*SIN($C508)+'v1 Frame'!E$3*COS($C508)*SIN($E508)+'v1 Frame'!F$3*COS($C508)*COS($E508),"")</f>
        <is>
          <t/>
        </is>
      </c>
      <c r="M508" s="8" t="inlineStr">
        <f aca="false">IF(A508&lt;&gt;"",$G508+'v1 Frame'!G$3*COS($C508)+'v1 Frame'!H$3*SIN($C508)*SIN($E508)+'v1 Frame'!I$3*SIN($C508)*COS($E508),"")</f>
        <is>
          <t/>
        </is>
      </c>
      <c r="N508" s="8" t="inlineStr">
        <f aca="false">IF(A508&lt;&gt;"",$H508+'v1 Frame'!H$3*COS($E508)-'v1 Frame'!I$3*SIN($E508),"")</f>
        <is>
          <t/>
        </is>
      </c>
      <c r="O508" s="8" t="inlineStr">
        <f aca="false">IF(A508&lt;&gt;"",$I508-'v1 Frame'!G$3*SIN($C508)+'v1 Frame'!H$3*COS($C508)*SIN($E508)+'v1 Frame'!I$3*COS($C508)*COS($E508),"")</f>
        <is>
          <t/>
        </is>
      </c>
      <c r="P508" s="8" t="inlineStr">
        <f aca="false">IF(A508&lt;&gt;"",$G508+'v1 Frame'!J$3*COS($C508)+'v1 Frame'!K$3*SIN($C508)*SIN($E508)+'v1 Frame'!L$3*SIN($C508)*COS($E508),"")</f>
        <is>
          <t/>
        </is>
      </c>
      <c r="Q508" s="8" t="inlineStr">
        <f aca="false">IF(A508&lt;&gt;"",$H508+'v1 Frame'!K$3*COS($E508)-'v1 Frame'!L$3*SIN($E508),"")</f>
        <is>
          <t/>
        </is>
      </c>
      <c r="R508" s="8" t="inlineStr">
        <f aca="false">IF(A508&lt;&gt;"",$I508-'v1 Frame'!J$3*SIN($C508)+'v1 Frame'!K$3*COS($C508)*SIN($E508)+'v1 Frame'!L$3*COS($C508)*COS($E508),"")</f>
        <is>
          <t/>
        </is>
      </c>
      <c r="S508" s="8" t="inlineStr">
        <f aca="false">IF(A508&lt;&gt;"",$G508+'v1 Frame'!M$3*COS($C508)+'v1 Frame'!N$3*SIN($C508)*SIN($E508)+'v1 Frame'!O$3*SIN($C508)*COS($E508),"")</f>
        <is>
          <t/>
        </is>
      </c>
      <c r="T508" s="8" t="inlineStr">
        <f aca="false">IF(A508&lt;&gt;"",$H508+'v1 Frame'!N$3*COS($E508)-'v1 Frame'!O$3*SIN($E508),"")</f>
        <is>
          <t/>
        </is>
      </c>
      <c r="U508" s="8" t="inlineStr">
        <f aca="false">IF(A508&lt;&gt;"",$I508-'v1 Frame'!M$3*SIN($C508)+'v1 Frame'!N$3*COS($C508)*SIN($E508)+'v1 Frame'!O$3*COS($C508)*COS($E508),"")</f>
        <is>
          <t/>
        </is>
      </c>
      <c r="V508" s="8" t="inlineStr">
        <f aca="false">IF(A508&lt;&gt;"",$G508+'v1 Frame'!P$3*COS($C508)+'v1 Frame'!Q$3*SIN($C508)*SIN($E508)+'v1 Frame'!R$3*SIN($C508)*COS($E508),"")</f>
        <is>
          <t/>
        </is>
      </c>
      <c r="W508" s="8" t="inlineStr">
        <f aca="false">IF(A508&lt;&gt;"",$H508+'v1 Frame'!Q$3*COS($E508)-'v1 Frame'!R$3*SIN($E508),"")</f>
        <is>
          <t/>
        </is>
      </c>
      <c r="X508" s="8" t="inlineStr">
        <f aca="false">IF(A508&lt;&gt;"",$I508-'v1 Frame'!P$3*SIN($C508)+'v1 Frame'!Q$3*COS($C508)*SIN($E508)+'v1 Frame'!R$3*COS($C508)*COS($E508),"")</f>
        <is>
          <t/>
        </is>
      </c>
      <c r="Y508" s="8" t="inlineStr">
        <f aca="false">IF(A508&lt;&gt;"",$G508+'v1 Frame'!S$3*COS($C508)+'v1 Frame'!T$3*SIN($C508)*SIN($E508)+'v1 Frame'!U$3*SIN($C508)*COS($E508),"")</f>
        <is>
          <t/>
        </is>
      </c>
      <c r="Z508" s="8" t="inlineStr">
        <f aca="false">IF(A508&lt;&gt;"",$H508+'v1 Frame'!T$3*COS($E508)-'v1 Frame'!U$3*SIN($E508),"")</f>
        <is>
          <t/>
        </is>
      </c>
      <c r="AA508" s="8" t="inlineStr">
        <f aca="false">IF(A508&lt;&gt;"",$I508-'v1 Frame'!S$3*SIN($C508)+'v1 Frame'!T$3*COS($C508)*SIN($E508)+'v1 Frame'!U$3*COS($C508)*COS($E508),"")</f>
        <is>
          <t/>
        </is>
      </c>
      <c r="AB508" s="8" t="inlineStr">
        <f aca="false">IF(A508&lt;&gt;"",$G508+'v1 Frame'!V$3*COS($C508)+'v1 Frame'!W$3*SIN($C508)*SIN($E508)+'v1 Frame'!X$3*SIN($C508)*COS($E508),"")</f>
        <is>
          <t/>
        </is>
      </c>
      <c r="AC508" s="8" t="inlineStr">
        <f aca="false">IF(A508&lt;&gt;"",$H508+'v1 Frame'!W$3*COS($E508)-'v1 Frame'!X$3*SIN($E508),"")</f>
        <is>
          <t/>
        </is>
      </c>
      <c r="AD508" s="8" t="inlineStr">
        <f aca="false">IF(A508&lt;&gt;"",$I508-'v1 Frame'!V$3*SIN($C508)+'v1 Frame'!W$3*COS($C508)*SIN($E508)+'v1 Frame'!X$3*COS($C508)*COS($E508),"")</f>
        <is>
          <t/>
        </is>
      </c>
      <c r="AE508" s="25" t="inlineStr">
        <f aca="false">IF(A508&lt;&gt;"",$G508+'v1 Frame'!Y$3*COS($C508)+'v1 Frame'!Z$3*SIN($C508)*SIN($E508)+'v1 Frame'!AA$3*SIN($C508)*COS($E508),"")</f>
        <is>
          <t/>
        </is>
      </c>
      <c r="AF508" s="25" t="inlineStr">
        <f aca="false">IF(A508&lt;&gt;"",$H508+'v1 Frame'!Z$3*COS($E508)-'v1 Frame'!AA$3*SIN($E508),"")</f>
        <is>
          <t/>
        </is>
      </c>
      <c r="AG508" s="25" t="inlineStr">
        <f aca="false">IF(A508&lt;&gt;"",$I508-'v1 Frame'!Y$3*SIN($C508)+'v1 Frame'!Z$3*COS($C508)*SIN($E508)+'v1 Frame'!AA$3*COS($C508)*COS($E508),"")</f>
        <is>
          <t/>
        </is>
      </c>
      <c r="AH508" s="8" t="inlineStr">
        <f aca="false">IF(A508&lt;&gt;"",SQRT(SUMSQ(G508:I508)),"")</f>
        <is>
          <t/>
        </is>
      </c>
      <c r="AI508" s="8" t="inlineStr">
        <f aca="false">IF(A508&lt;&gt;"",IF(AH508&lt;&gt;0,ACOS(I508/AH508),0),"")</f>
        <is>
          <t/>
        </is>
      </c>
      <c r="AJ508" s="8" t="inlineStr">
        <f aca="false">IF(A508&lt;&gt;"",DEGREES(AI508),"")</f>
        <is>
          <t/>
        </is>
      </c>
      <c r="AK508" s="8" t="inlineStr">
        <f aca="false">IF(A508&lt;&gt;"",IF(OR(G508&lt;&gt;0,H508&lt;&gt;0),ATAN2(G508,H508),0),"")</f>
        <is>
          <t/>
        </is>
      </c>
      <c r="AL508" s="8" t="inlineStr">
        <f aca="false">IF(A508&lt;&gt;"",DEGREES(AK508),"")</f>
        <is>
          <t/>
        </is>
      </c>
      <c r="AM508" s="8" t="inlineStr">
        <f aca="false">IF(A508&lt;&gt;"",SQRT(SUMSQ(J508:L508)),"")</f>
        <is>
          <t/>
        </is>
      </c>
      <c r="AN508" s="8" t="inlineStr">
        <f aca="false">IF(A508&lt;&gt;"",IF(AM508&lt;&gt;0,ACOS(L508/AM508),0),"")</f>
        <is>
          <t/>
        </is>
      </c>
      <c r="AO508" s="8" t="inlineStr">
        <f aca="false">IF(A508&lt;&gt;"",DEGREES(AN508),"")</f>
        <is>
          <t/>
        </is>
      </c>
      <c r="AP508" s="8" t="inlineStr">
        <f aca="false">IF(A508&lt;&gt;"",IF(OR(J508&lt;&gt;0,K508&lt;&gt;0),ATAN2(J508,K508),0),"")</f>
        <is>
          <t/>
        </is>
      </c>
      <c r="AQ508" s="8" t="inlineStr">
        <f aca="false">IF(A508&lt;&gt;"",DEGREES(AP508),"")</f>
        <is>
          <t/>
        </is>
      </c>
      <c r="AR508" s="8" t="inlineStr">
        <f aca="false">IF(A508&lt;&gt;"",SQRT(SUMSQ(M508:O508)),"")</f>
        <is>
          <t/>
        </is>
      </c>
      <c r="AS508" s="8" t="inlineStr">
        <f aca="false">IF(A508&lt;&gt;"",IF(AR508&lt;&gt;0,ACOS(O508/AR508),0),"")</f>
        <is>
          <t/>
        </is>
      </c>
      <c r="AT508" s="8" t="inlineStr">
        <f aca="false">IF(A508&lt;&gt;"",DEGREES(AS508),"")</f>
        <is>
          <t/>
        </is>
      </c>
      <c r="AU508" s="8" t="inlineStr">
        <f aca="false">IF(A508&lt;&gt;"",IF(OR(M508&lt;&gt;0,N508&lt;&gt;0),ATAN2(M508,N508),0),"")</f>
        <is>
          <t/>
        </is>
      </c>
      <c r="AV508" s="8" t="inlineStr">
        <f aca="false">IF(A508&lt;&gt;"",DEGREES(AU508),"")</f>
        <is>
          <t/>
        </is>
      </c>
      <c r="AW508" s="8" t="inlineStr">
        <f aca="false">IF(A508&lt;&gt;"",SQRT(SUMSQ(P508:R508)),"")</f>
        <is>
          <t/>
        </is>
      </c>
      <c r="AX508" s="8" t="inlineStr">
        <f aca="false">IF(A508&lt;&gt;"",IF(AW508&lt;&gt;0,ACOS(R508/AW508),0),"")</f>
        <is>
          <t/>
        </is>
      </c>
      <c r="AY508" s="8" t="inlineStr">
        <f aca="false">IF(A508&lt;&gt;"",DEGREES(AX508),"")</f>
        <is>
          <t/>
        </is>
      </c>
      <c r="AZ508" s="8" t="inlineStr">
        <f aca="false">IF(A508&lt;&gt;"",IF(OR(P508&lt;&gt;0,Q508&lt;&gt;0),ATAN2(P508,Q508),0),"")</f>
        <is>
          <t/>
        </is>
      </c>
      <c r="BA508" s="8" t="inlineStr">
        <f aca="false">IF(A508&lt;&gt;"",DEGREES(AZ508),"")</f>
        <is>
          <t/>
        </is>
      </c>
      <c r="BB508" s="8" t="inlineStr">
        <f aca="false">IF(A508&lt;&gt;"",SQRT(SUMSQ(S508:U508)),"")</f>
        <is>
          <t/>
        </is>
      </c>
      <c r="BC508" s="8" t="inlineStr">
        <f aca="false">IF(A508&lt;&gt;"",IF(BB508&lt;&gt;0,ACOS(U508/BB508),0),"")</f>
        <is>
          <t/>
        </is>
      </c>
      <c r="BD508" s="8" t="inlineStr">
        <f aca="false">IF(A508&lt;&gt;"",DEGREES(BC508),"")</f>
        <is>
          <t/>
        </is>
      </c>
      <c r="BE508" s="8" t="inlineStr">
        <f aca="false">IF(A508&lt;&gt;"",IF(OR(S508&lt;&gt;0,T508&lt;&gt;0),ATAN2(S508,T508),0),"")</f>
        <is>
          <t/>
        </is>
      </c>
      <c r="BF508" s="8" t="inlineStr">
        <f aca="false">IF(A508&lt;&gt;"",DEGREES(BE508),"")</f>
        <is>
          <t/>
        </is>
      </c>
      <c r="BG508" s="8" t="inlineStr">
        <f aca="false">IF(A508&lt;&gt;"",SQRT(SUMSQ(V508:X508)),"")</f>
        <is>
          <t/>
        </is>
      </c>
      <c r="BH508" s="8" t="inlineStr">
        <f aca="false">IF(A508&lt;&gt;"",IF(BG508&lt;&gt;0,ACOS(X508/BG508),0),"")</f>
        <is>
          <t/>
        </is>
      </c>
      <c r="BI508" s="8" t="inlineStr">
        <f aca="false">IF(A508&lt;&gt;"",DEGREES(BH508),"")</f>
        <is>
          <t/>
        </is>
      </c>
      <c r="BJ508" s="8" t="inlineStr">
        <f aca="false">IF(A508&lt;&gt;"",IF(OR(V508&lt;&gt;0,W508&lt;&gt;0),ATAN2(V508,W508),0),"")</f>
        <is>
          <t/>
        </is>
      </c>
      <c r="BK508" s="8" t="inlineStr">
        <f aca="false">IF(A508&lt;&gt;"",DEGREES(BJ508),"")</f>
        <is>
          <t/>
        </is>
      </c>
      <c r="BL508" s="8" t="inlineStr">
        <f aca="false">IF(A508&lt;&gt;"",SQRT(SUMSQ(Y508:AA508)),"")</f>
        <is>
          <t/>
        </is>
      </c>
      <c r="BM508" s="8" t="inlineStr">
        <f aca="false">IF(A508&lt;&gt;"",IF(BL508&lt;&gt;0,ACOS(AA508/BL508),0),"")</f>
        <is>
          <t/>
        </is>
      </c>
      <c r="BN508" s="8" t="inlineStr">
        <f aca="false">IF(A508&lt;&gt;"",DEGREES(BM508),"")</f>
        <is>
          <t/>
        </is>
      </c>
      <c r="BO508" s="8" t="inlineStr">
        <f aca="false">IF(A508&lt;&gt;"",IF(OR(Y508&lt;&gt;0,Z508&lt;&gt;0),ATAN2(Y508,Z508),0),"")</f>
        <is>
          <t/>
        </is>
      </c>
      <c r="BP508" s="8" t="inlineStr">
        <f aca="false">IF(A508&lt;&gt;"",DEGREES(BO508),"")</f>
        <is>
          <t/>
        </is>
      </c>
      <c r="BQ508" s="8" t="inlineStr">
        <f aca="false">IF(A508&lt;&gt;"",SQRT(SUMSQ(AB508:AD508)),"")</f>
        <is>
          <t/>
        </is>
      </c>
      <c r="BR508" s="8" t="inlineStr">
        <f aca="false">IF(A508&lt;&gt;"",IF(BQ508&lt;&gt;0,ACOS(AD508/BQ508),0),"")</f>
        <is>
          <t/>
        </is>
      </c>
      <c r="BS508" s="8" t="inlineStr">
        <f aca="false">IF(A508&lt;&gt;"",DEGREES(BR508),"")</f>
        <is>
          <t/>
        </is>
      </c>
      <c r="BT508" s="8" t="inlineStr">
        <f aca="false">IF(A508&lt;&gt;"",IF(OR(AB508&lt;&gt;0,AC508&lt;&gt;0),ATAN2(AB508,AC508),0),"")</f>
        <is>
          <t/>
        </is>
      </c>
      <c r="BU508" s="8" t="inlineStr">
        <f aca="false">IF(A508&lt;&gt;"",DEGREES(BT508),"")</f>
        <is>
          <t/>
        </is>
      </c>
      <c r="BV508" s="8" t="inlineStr">
        <f aca="false">IF(A508&lt;&gt;"",SQRT(SUMSQ(AE508:AG508)),"")</f>
        <is>
          <t/>
        </is>
      </c>
      <c r="BW508" s="8" t="inlineStr">
        <f aca="false">IF(A508&lt;&gt;"",IF(BV508&lt;&gt;0,ACOS(AG508/BV508),0),"")</f>
        <is>
          <t/>
        </is>
      </c>
      <c r="BX508" s="8" t="inlineStr">
        <f aca="false">IF(A508&lt;&gt;"",DEGREES(BW508),"")</f>
        <is>
          <t/>
        </is>
      </c>
      <c r="BY508" s="8" t="inlineStr">
        <f aca="false">IF(A508&lt;&gt;"",IF(OR(AF508&lt;&gt;0,AG508&lt;&gt;0),ATAN2(AF508,AG508),0),"")</f>
        <is>
          <t/>
        </is>
      </c>
      <c r="BZ508" s="8" t="inlineStr">
        <f aca="false">IF(A508&lt;&gt;"",DEGREES(BY508),"")</f>
        <is>
          <t/>
        </is>
      </c>
      <c r="CA508" s="0" t="inlineStr">
        <f aca="false">IF(A508&lt;&gt;"",IF(AND(AI508&lt;Parameters!$B$11,AI508&gt;Parameters!$B$12,AN508&lt;Parameters!$B$11,AN508&gt;Parameters!$B$12,AS508&lt;Parameters!$B$11,AS508&gt;Parameters!$B$12,AX508&lt;Parameters!$B$11,AX508&gt;Parameters!$B$12,BC508&lt;Parameters!$B$11,BC508&gt;Parameters!$B$12,BM508&lt;Parameters!$B$11,BM508&gt;Parameters!$B$12,BR508&lt;Parameters!$B$11,BR508&gt;Parameters!$B$12,BW508&lt;Parameters!$B$11,BW508&gt;Parameters!$B$12),1,0),"")</f>
        <is>
          <t/>
        </is>
      </c>
      <c r="CB508" s="0" t="inlineStr">
        <f aca="false">IF(A508&lt;&gt;"",IF(OR(AI508&lt;Parameters!$B$12,AI508&gt;Parameters!$B$11),0,1),"")</f>
        <is>
          <t/>
        </is>
      </c>
      <c r="CC508" s="0" t="inlineStr">
        <f aca="false">IF(A508&lt;&gt;"",IF(OR(AN508&lt;Parameters!$B$12,AN508&gt;Parameters!$B$11),0,1),"")</f>
        <is>
          <t/>
        </is>
      </c>
      <c r="CD508" s="0" t="inlineStr">
        <f aca="false">IF(A508&lt;&gt;"",IF(OR(AS508&lt;Parameters!$B$12,AS508&gt;Parameters!$B$11),0,1),"")</f>
        <is>
          <t/>
        </is>
      </c>
      <c r="CE508" s="0" t="inlineStr">
        <f aca="false">IF(A508&lt;&gt;"",IF(OR(AX508&lt;Parameters!$B$12,AX508&gt;Parameters!$B$11),0,1),"")</f>
        <is>
          <t/>
        </is>
      </c>
      <c r="CF508" s="0" t="inlineStr">
        <f aca="false">IF(A508&lt;&gt;"",IF(OR(BC508&lt;Parameters!$B$12,BC508&gt;Parameters!$B$11),0,1),"")</f>
        <is>
          <t/>
        </is>
      </c>
      <c r="CG508" s="0" t="inlineStr">
        <f aca="false">IF(A508&lt;&gt;"",IF(OR(BH508&lt;Parameters!$B$12,BH508&gt;Parameters!$B$11),0,1),"")</f>
        <is>
          <t/>
        </is>
      </c>
      <c r="CH508" s="0" t="inlineStr">
        <f aca="false">IF(A508&lt;&gt;"",IF(OR(BM508&lt;Parameters!$B$12,BM508&gt;Parameters!$B$11),0,1),"")</f>
        <is>
          <t/>
        </is>
      </c>
      <c r="CI508" s="0" t="inlineStr">
        <f aca="false">IF(A508&lt;&gt;"",IF(OR(BR508&lt;Parameters!$B$12,BR508&gt;Parameters!$B$11),0,1),"")</f>
        <is>
          <t/>
        </is>
      </c>
      <c r="CJ508" s="0" t="inlineStr">
        <f aca="false">IF(A508&lt;&gt;"",IF(OR(BW508&lt;Parameters!$B$12,BW508&gt;Parameters!$B$11),0,1),"")</f>
        <is>
          <t/>
        </is>
      </c>
      <c r="CK508" s="26" t="inlineStr">
        <f aca="false">IF(A508&lt;&gt;"",SUM(CB508:CJ508)/9,"")</f>
        <is>
          <t/>
        </is>
      </c>
      <c r="CL508" s="0" t="inlineStr">
        <f aca="false">IF(A508&lt;&gt;"",CK508*9,"")</f>
        <is>
          <t/>
        </is>
      </c>
      <c r="CM508" s="8" t="inlineStr">
        <f aca="false">IF(A508&lt;&gt;"",TEXT(B508,CM$2)&amp;" "&amp;TEXT(A508,CM$2),"")</f>
        <is>
          <t/>
        </is>
      </c>
    </row>
    <row r="509" customFormat="false" ht="15" hidden="false" customHeight="false" outlineLevel="0" collapsed="false">
      <c r="A509" s="0" t="inlineStr">
        <f aca="false">IF(OR(B508&lt;Parameters!$K$12,A508&lt;Parameters!$K$12),IF(A508&lt;Parameters!$K$12,A508+1,0),"")</f>
        <is>
          <t/>
        </is>
      </c>
      <c r="B509" s="0" t="inlineStr">
        <f aca="false">IF(A509&lt;&gt;"",IF(A509=0,B508+1,B508),"")</f>
        <is>
          <t/>
        </is>
      </c>
      <c r="C509" s="24" t="inlineStr">
        <f aca="false">IF(A509&lt;&gt;"",-_phi*(A509+0.5),"")</f>
        <is>
          <t/>
        </is>
      </c>
      <c r="D509" s="8" t="inlineStr">
        <f aca="false">IF(A509&lt;&gt;"",DEGREES(C509),"")</f>
        <is>
          <t/>
        </is>
      </c>
      <c r="E509" s="24" t="inlineStr">
        <f aca="false">IF(A509&lt;&gt;"",_phi*(B509+0.5),"")</f>
        <is>
          <t/>
        </is>
      </c>
      <c r="F509" s="8" t="inlineStr">
        <f aca="false">IF(A509&lt;&gt;"",DEGREES(E509),"")</f>
        <is>
          <t/>
        </is>
      </c>
      <c r="G509" s="8" t="inlineStr">
        <f aca="false">IF(A509&lt;&gt;"",LOOKUP(A509,h!$A$3:$A$30,h!$D$3:$D$30),"")</f>
        <is>
          <t/>
        </is>
      </c>
      <c r="H509" s="8" t="inlineStr">
        <f aca="false">IF(A509&lt;&gt;"",LOOKUP(B509,h!$A$3:$A$30,h!$D$3:$D$30),"")</f>
        <is>
          <t/>
        </is>
      </c>
      <c r="I509" s="8" t="inlineStr">
        <f aca="false">IF(A509&lt;&gt;"",_zif,"")</f>
        <is>
          <t/>
        </is>
      </c>
      <c r="J509" s="8" t="inlineStr">
        <f aca="false">IF(A509&lt;&gt;"",$G509+'v1 Frame'!D$3*COS($C509)+'v1 Frame'!E$3*SIN($C509)*SIN($E509)+'v1 Frame'!F$3*SIN($C509)*COS($E509),"")</f>
        <is>
          <t/>
        </is>
      </c>
      <c r="K509" s="8" t="inlineStr">
        <f aca="false">IF(A509&lt;&gt;"",$H509+'v1 Frame'!E$3*COS($E509)-'v1 Frame'!F$3*SIN($E509),"")</f>
        <is>
          <t/>
        </is>
      </c>
      <c r="L509" s="8" t="inlineStr">
        <f aca="false">IF(A509&lt;&gt;"",$I509-'v1 Frame'!D$3*SIN($C509)+'v1 Frame'!E$3*COS($C509)*SIN($E509)+'v1 Frame'!F$3*COS($C509)*COS($E509),"")</f>
        <is>
          <t/>
        </is>
      </c>
      <c r="M509" s="8" t="inlineStr">
        <f aca="false">IF(A509&lt;&gt;"",$G509+'v1 Frame'!G$3*COS($C509)+'v1 Frame'!H$3*SIN($C509)*SIN($E509)+'v1 Frame'!I$3*SIN($C509)*COS($E509),"")</f>
        <is>
          <t/>
        </is>
      </c>
      <c r="N509" s="8" t="inlineStr">
        <f aca="false">IF(A509&lt;&gt;"",$H509+'v1 Frame'!H$3*COS($E509)-'v1 Frame'!I$3*SIN($E509),"")</f>
        <is>
          <t/>
        </is>
      </c>
      <c r="O509" s="8" t="inlineStr">
        <f aca="false">IF(A509&lt;&gt;"",$I509-'v1 Frame'!G$3*SIN($C509)+'v1 Frame'!H$3*COS($C509)*SIN($E509)+'v1 Frame'!I$3*COS($C509)*COS($E509),"")</f>
        <is>
          <t/>
        </is>
      </c>
      <c r="P509" s="8" t="inlineStr">
        <f aca="false">IF(A509&lt;&gt;"",$G509+'v1 Frame'!J$3*COS($C509)+'v1 Frame'!K$3*SIN($C509)*SIN($E509)+'v1 Frame'!L$3*SIN($C509)*COS($E509),"")</f>
        <is>
          <t/>
        </is>
      </c>
      <c r="Q509" s="8" t="inlineStr">
        <f aca="false">IF(A509&lt;&gt;"",$H509+'v1 Frame'!K$3*COS($E509)-'v1 Frame'!L$3*SIN($E509),"")</f>
        <is>
          <t/>
        </is>
      </c>
      <c r="R509" s="8" t="inlineStr">
        <f aca="false">IF(A509&lt;&gt;"",$I509-'v1 Frame'!J$3*SIN($C509)+'v1 Frame'!K$3*COS($C509)*SIN($E509)+'v1 Frame'!L$3*COS($C509)*COS($E509),"")</f>
        <is>
          <t/>
        </is>
      </c>
      <c r="S509" s="8" t="inlineStr">
        <f aca="false">IF(A509&lt;&gt;"",$G509+'v1 Frame'!M$3*COS($C509)+'v1 Frame'!N$3*SIN($C509)*SIN($E509)+'v1 Frame'!O$3*SIN($C509)*COS($E509),"")</f>
        <is>
          <t/>
        </is>
      </c>
      <c r="T509" s="8" t="inlineStr">
        <f aca="false">IF(A509&lt;&gt;"",$H509+'v1 Frame'!N$3*COS($E509)-'v1 Frame'!O$3*SIN($E509),"")</f>
        <is>
          <t/>
        </is>
      </c>
      <c r="U509" s="8" t="inlineStr">
        <f aca="false">IF(A509&lt;&gt;"",$I509-'v1 Frame'!M$3*SIN($C509)+'v1 Frame'!N$3*COS($C509)*SIN($E509)+'v1 Frame'!O$3*COS($C509)*COS($E509),"")</f>
        <is>
          <t/>
        </is>
      </c>
      <c r="V509" s="8" t="inlineStr">
        <f aca="false">IF(A509&lt;&gt;"",$G509+'v1 Frame'!P$3*COS($C509)+'v1 Frame'!Q$3*SIN($C509)*SIN($E509)+'v1 Frame'!R$3*SIN($C509)*COS($E509),"")</f>
        <is>
          <t/>
        </is>
      </c>
      <c r="W509" s="8" t="inlineStr">
        <f aca="false">IF(A509&lt;&gt;"",$H509+'v1 Frame'!Q$3*COS($E509)-'v1 Frame'!R$3*SIN($E509),"")</f>
        <is>
          <t/>
        </is>
      </c>
      <c r="X509" s="8" t="inlineStr">
        <f aca="false">IF(A509&lt;&gt;"",$I509-'v1 Frame'!P$3*SIN($C509)+'v1 Frame'!Q$3*COS($C509)*SIN($E509)+'v1 Frame'!R$3*COS($C509)*COS($E509),"")</f>
        <is>
          <t/>
        </is>
      </c>
      <c r="Y509" s="8" t="inlineStr">
        <f aca="false">IF(A509&lt;&gt;"",$G509+'v1 Frame'!S$3*COS($C509)+'v1 Frame'!T$3*SIN($C509)*SIN($E509)+'v1 Frame'!U$3*SIN($C509)*COS($E509),"")</f>
        <is>
          <t/>
        </is>
      </c>
      <c r="Z509" s="8" t="inlineStr">
        <f aca="false">IF(A509&lt;&gt;"",$H509+'v1 Frame'!T$3*COS($E509)-'v1 Frame'!U$3*SIN($E509),"")</f>
        <is>
          <t/>
        </is>
      </c>
      <c r="AA509" s="8" t="inlineStr">
        <f aca="false">IF(A509&lt;&gt;"",$I509-'v1 Frame'!S$3*SIN($C509)+'v1 Frame'!T$3*COS($C509)*SIN($E509)+'v1 Frame'!U$3*COS($C509)*COS($E509),"")</f>
        <is>
          <t/>
        </is>
      </c>
      <c r="AB509" s="8" t="inlineStr">
        <f aca="false">IF(A509&lt;&gt;"",$G509+'v1 Frame'!V$3*COS($C509)+'v1 Frame'!W$3*SIN($C509)*SIN($E509)+'v1 Frame'!X$3*SIN($C509)*COS($E509),"")</f>
        <is>
          <t/>
        </is>
      </c>
      <c r="AC509" s="8" t="inlineStr">
        <f aca="false">IF(A509&lt;&gt;"",$H509+'v1 Frame'!W$3*COS($E509)-'v1 Frame'!X$3*SIN($E509),"")</f>
        <is>
          <t/>
        </is>
      </c>
      <c r="AD509" s="8" t="inlineStr">
        <f aca="false">IF(A509&lt;&gt;"",$I509-'v1 Frame'!V$3*SIN($C509)+'v1 Frame'!W$3*COS($C509)*SIN($E509)+'v1 Frame'!X$3*COS($C509)*COS($E509),"")</f>
        <is>
          <t/>
        </is>
      </c>
      <c r="AE509" s="25" t="inlineStr">
        <f aca="false">IF(A509&lt;&gt;"",$G509+'v1 Frame'!Y$3*COS($C509)+'v1 Frame'!Z$3*SIN($C509)*SIN($E509)+'v1 Frame'!AA$3*SIN($C509)*COS($E509),"")</f>
        <is>
          <t/>
        </is>
      </c>
      <c r="AF509" s="25" t="inlineStr">
        <f aca="false">IF(A509&lt;&gt;"",$H509+'v1 Frame'!Z$3*COS($E509)-'v1 Frame'!AA$3*SIN($E509),"")</f>
        <is>
          <t/>
        </is>
      </c>
      <c r="AG509" s="25" t="inlineStr">
        <f aca="false">IF(A509&lt;&gt;"",$I509-'v1 Frame'!Y$3*SIN($C509)+'v1 Frame'!Z$3*COS($C509)*SIN($E509)+'v1 Frame'!AA$3*COS($C509)*COS($E509),"")</f>
        <is>
          <t/>
        </is>
      </c>
      <c r="AH509" s="8" t="inlineStr">
        <f aca="false">IF(A509&lt;&gt;"",SQRT(SUMSQ(G509:I509)),"")</f>
        <is>
          <t/>
        </is>
      </c>
      <c r="AI509" s="8" t="inlineStr">
        <f aca="false">IF(A509&lt;&gt;"",IF(AH509&lt;&gt;0,ACOS(I509/AH509),0),"")</f>
        <is>
          <t/>
        </is>
      </c>
      <c r="AJ509" s="8" t="inlineStr">
        <f aca="false">IF(A509&lt;&gt;"",DEGREES(AI509),"")</f>
        <is>
          <t/>
        </is>
      </c>
      <c r="AK509" s="8" t="inlineStr">
        <f aca="false">IF(A509&lt;&gt;"",IF(OR(G509&lt;&gt;0,H509&lt;&gt;0),ATAN2(G509,H509),0),"")</f>
        <is>
          <t/>
        </is>
      </c>
      <c r="AL509" s="8" t="inlineStr">
        <f aca="false">IF(A509&lt;&gt;"",DEGREES(AK509),"")</f>
        <is>
          <t/>
        </is>
      </c>
      <c r="AM509" s="8" t="inlineStr">
        <f aca="false">IF(A509&lt;&gt;"",SQRT(SUMSQ(J509:L509)),"")</f>
        <is>
          <t/>
        </is>
      </c>
      <c r="AN509" s="8" t="inlineStr">
        <f aca="false">IF(A509&lt;&gt;"",IF(AM509&lt;&gt;0,ACOS(L509/AM509),0),"")</f>
        <is>
          <t/>
        </is>
      </c>
      <c r="AO509" s="8" t="inlineStr">
        <f aca="false">IF(A509&lt;&gt;"",DEGREES(AN509),"")</f>
        <is>
          <t/>
        </is>
      </c>
      <c r="AP509" s="8" t="inlineStr">
        <f aca="false">IF(A509&lt;&gt;"",IF(OR(J509&lt;&gt;0,K509&lt;&gt;0),ATAN2(J509,K509),0),"")</f>
        <is>
          <t/>
        </is>
      </c>
      <c r="AQ509" s="8" t="inlineStr">
        <f aca="false">IF(A509&lt;&gt;"",DEGREES(AP509),"")</f>
        <is>
          <t/>
        </is>
      </c>
      <c r="AR509" s="8" t="inlineStr">
        <f aca="false">IF(A509&lt;&gt;"",SQRT(SUMSQ(M509:O509)),"")</f>
        <is>
          <t/>
        </is>
      </c>
      <c r="AS509" s="8" t="inlineStr">
        <f aca="false">IF(A509&lt;&gt;"",IF(AR509&lt;&gt;0,ACOS(O509/AR509),0),"")</f>
        <is>
          <t/>
        </is>
      </c>
      <c r="AT509" s="8" t="inlineStr">
        <f aca="false">IF(A509&lt;&gt;"",DEGREES(AS509),"")</f>
        <is>
          <t/>
        </is>
      </c>
      <c r="AU509" s="8" t="inlineStr">
        <f aca="false">IF(A509&lt;&gt;"",IF(OR(M509&lt;&gt;0,N509&lt;&gt;0),ATAN2(M509,N509),0),"")</f>
        <is>
          <t/>
        </is>
      </c>
      <c r="AV509" s="8" t="inlineStr">
        <f aca="false">IF(A509&lt;&gt;"",DEGREES(AU509),"")</f>
        <is>
          <t/>
        </is>
      </c>
      <c r="AW509" s="8" t="inlineStr">
        <f aca="false">IF(A509&lt;&gt;"",SQRT(SUMSQ(P509:R509)),"")</f>
        <is>
          <t/>
        </is>
      </c>
      <c r="AX509" s="8" t="inlineStr">
        <f aca="false">IF(A509&lt;&gt;"",IF(AW509&lt;&gt;0,ACOS(R509/AW509),0),"")</f>
        <is>
          <t/>
        </is>
      </c>
      <c r="AY509" s="8" t="inlineStr">
        <f aca="false">IF(A509&lt;&gt;"",DEGREES(AX509),"")</f>
        <is>
          <t/>
        </is>
      </c>
      <c r="AZ509" s="8" t="inlineStr">
        <f aca="false">IF(A509&lt;&gt;"",IF(OR(P509&lt;&gt;0,Q509&lt;&gt;0),ATAN2(P509,Q509),0),"")</f>
        <is>
          <t/>
        </is>
      </c>
      <c r="BA509" s="8" t="inlineStr">
        <f aca="false">IF(A509&lt;&gt;"",DEGREES(AZ509),"")</f>
        <is>
          <t/>
        </is>
      </c>
      <c r="BB509" s="8" t="inlineStr">
        <f aca="false">IF(A509&lt;&gt;"",SQRT(SUMSQ(S509:U509)),"")</f>
        <is>
          <t/>
        </is>
      </c>
      <c r="BC509" s="8" t="inlineStr">
        <f aca="false">IF(A509&lt;&gt;"",IF(BB509&lt;&gt;0,ACOS(U509/BB509),0),"")</f>
        <is>
          <t/>
        </is>
      </c>
      <c r="BD509" s="8" t="inlineStr">
        <f aca="false">IF(A509&lt;&gt;"",DEGREES(BC509),"")</f>
        <is>
          <t/>
        </is>
      </c>
      <c r="BE509" s="8" t="inlineStr">
        <f aca="false">IF(A509&lt;&gt;"",IF(OR(S509&lt;&gt;0,T509&lt;&gt;0),ATAN2(S509,T509),0),"")</f>
        <is>
          <t/>
        </is>
      </c>
      <c r="BF509" s="8" t="inlineStr">
        <f aca="false">IF(A509&lt;&gt;"",DEGREES(BE509),"")</f>
        <is>
          <t/>
        </is>
      </c>
      <c r="BG509" s="8" t="inlineStr">
        <f aca="false">IF(A509&lt;&gt;"",SQRT(SUMSQ(V509:X509)),"")</f>
        <is>
          <t/>
        </is>
      </c>
      <c r="BH509" s="8" t="inlineStr">
        <f aca="false">IF(A509&lt;&gt;"",IF(BG509&lt;&gt;0,ACOS(X509/BG509),0),"")</f>
        <is>
          <t/>
        </is>
      </c>
      <c r="BI509" s="8" t="inlineStr">
        <f aca="false">IF(A509&lt;&gt;"",DEGREES(BH509),"")</f>
        <is>
          <t/>
        </is>
      </c>
      <c r="BJ509" s="8" t="inlineStr">
        <f aca="false">IF(A509&lt;&gt;"",IF(OR(V509&lt;&gt;0,W509&lt;&gt;0),ATAN2(V509,W509),0),"")</f>
        <is>
          <t/>
        </is>
      </c>
      <c r="BK509" s="8" t="inlineStr">
        <f aca="false">IF(A509&lt;&gt;"",DEGREES(BJ509),"")</f>
        <is>
          <t/>
        </is>
      </c>
      <c r="BL509" s="8" t="inlineStr">
        <f aca="false">IF(A509&lt;&gt;"",SQRT(SUMSQ(Y509:AA509)),"")</f>
        <is>
          <t/>
        </is>
      </c>
      <c r="BM509" s="8" t="inlineStr">
        <f aca="false">IF(A509&lt;&gt;"",IF(BL509&lt;&gt;0,ACOS(AA509/BL509),0),"")</f>
        <is>
          <t/>
        </is>
      </c>
      <c r="BN509" s="8" t="inlineStr">
        <f aca="false">IF(A509&lt;&gt;"",DEGREES(BM509),"")</f>
        <is>
          <t/>
        </is>
      </c>
      <c r="BO509" s="8" t="inlineStr">
        <f aca="false">IF(A509&lt;&gt;"",IF(OR(Y509&lt;&gt;0,Z509&lt;&gt;0),ATAN2(Y509,Z509),0),"")</f>
        <is>
          <t/>
        </is>
      </c>
      <c r="BP509" s="8" t="inlineStr">
        <f aca="false">IF(A509&lt;&gt;"",DEGREES(BO509),"")</f>
        <is>
          <t/>
        </is>
      </c>
      <c r="BQ509" s="8" t="inlineStr">
        <f aca="false">IF(A509&lt;&gt;"",SQRT(SUMSQ(AB509:AD509)),"")</f>
        <is>
          <t/>
        </is>
      </c>
      <c r="BR509" s="8" t="inlineStr">
        <f aca="false">IF(A509&lt;&gt;"",IF(BQ509&lt;&gt;0,ACOS(AD509/BQ509),0),"")</f>
        <is>
          <t/>
        </is>
      </c>
      <c r="BS509" s="8" t="inlineStr">
        <f aca="false">IF(A509&lt;&gt;"",DEGREES(BR509),"")</f>
        <is>
          <t/>
        </is>
      </c>
      <c r="BT509" s="8" t="inlineStr">
        <f aca="false">IF(A509&lt;&gt;"",IF(OR(AB509&lt;&gt;0,AC509&lt;&gt;0),ATAN2(AB509,AC509),0),"")</f>
        <is>
          <t/>
        </is>
      </c>
      <c r="BU509" s="8" t="inlineStr">
        <f aca="false">IF(A509&lt;&gt;"",DEGREES(BT509),"")</f>
        <is>
          <t/>
        </is>
      </c>
      <c r="BV509" s="8" t="inlineStr">
        <f aca="false">IF(A509&lt;&gt;"",SQRT(SUMSQ(AE509:AG509)),"")</f>
        <is>
          <t/>
        </is>
      </c>
      <c r="BW509" s="8" t="inlineStr">
        <f aca="false">IF(A509&lt;&gt;"",IF(BV509&lt;&gt;0,ACOS(AG509/BV509),0),"")</f>
        <is>
          <t/>
        </is>
      </c>
      <c r="BX509" s="8" t="inlineStr">
        <f aca="false">IF(A509&lt;&gt;"",DEGREES(BW509),"")</f>
        <is>
          <t/>
        </is>
      </c>
      <c r="BY509" s="8" t="inlineStr">
        <f aca="false">IF(A509&lt;&gt;"",IF(OR(AF509&lt;&gt;0,AG509&lt;&gt;0),ATAN2(AF509,AG509),0),"")</f>
        <is>
          <t/>
        </is>
      </c>
      <c r="BZ509" s="8" t="inlineStr">
        <f aca="false">IF(A509&lt;&gt;"",DEGREES(BY509),"")</f>
        <is>
          <t/>
        </is>
      </c>
      <c r="CA509" s="0" t="inlineStr">
        <f aca="false">IF(A509&lt;&gt;"",IF(AND(AI509&lt;Parameters!$B$11,AI509&gt;Parameters!$B$12,AN509&lt;Parameters!$B$11,AN509&gt;Parameters!$B$12,AS509&lt;Parameters!$B$11,AS509&gt;Parameters!$B$12,AX509&lt;Parameters!$B$11,AX509&gt;Parameters!$B$12,BC509&lt;Parameters!$B$11,BC509&gt;Parameters!$B$12,BM509&lt;Parameters!$B$11,BM509&gt;Parameters!$B$12,BR509&lt;Parameters!$B$11,BR509&gt;Parameters!$B$12,BW509&lt;Parameters!$B$11,BW509&gt;Parameters!$B$12),1,0),"")</f>
        <is>
          <t/>
        </is>
      </c>
      <c r="CB509" s="0" t="inlineStr">
        <f aca="false">IF(A509&lt;&gt;"",IF(OR(AI509&lt;Parameters!$B$12,AI509&gt;Parameters!$B$11),0,1),"")</f>
        <is>
          <t/>
        </is>
      </c>
      <c r="CC509" s="0" t="inlineStr">
        <f aca="false">IF(A509&lt;&gt;"",IF(OR(AN509&lt;Parameters!$B$12,AN509&gt;Parameters!$B$11),0,1),"")</f>
        <is>
          <t/>
        </is>
      </c>
      <c r="CD509" s="0" t="inlineStr">
        <f aca="false">IF(A509&lt;&gt;"",IF(OR(AS509&lt;Parameters!$B$12,AS509&gt;Parameters!$B$11),0,1),"")</f>
        <is>
          <t/>
        </is>
      </c>
      <c r="CE509" s="0" t="inlineStr">
        <f aca="false">IF(A509&lt;&gt;"",IF(OR(AX509&lt;Parameters!$B$12,AX509&gt;Parameters!$B$11),0,1),"")</f>
        <is>
          <t/>
        </is>
      </c>
      <c r="CF509" s="0" t="inlineStr">
        <f aca="false">IF(A509&lt;&gt;"",IF(OR(BC509&lt;Parameters!$B$12,BC509&gt;Parameters!$B$11),0,1),"")</f>
        <is>
          <t/>
        </is>
      </c>
      <c r="CG509" s="0" t="inlineStr">
        <f aca="false">IF(A509&lt;&gt;"",IF(OR(BH509&lt;Parameters!$B$12,BH509&gt;Parameters!$B$11),0,1),"")</f>
        <is>
          <t/>
        </is>
      </c>
      <c r="CH509" s="0" t="inlineStr">
        <f aca="false">IF(A509&lt;&gt;"",IF(OR(BM509&lt;Parameters!$B$12,BM509&gt;Parameters!$B$11),0,1),"")</f>
        <is>
          <t/>
        </is>
      </c>
      <c r="CI509" s="0" t="inlineStr">
        <f aca="false">IF(A509&lt;&gt;"",IF(OR(BR509&lt;Parameters!$B$12,BR509&gt;Parameters!$B$11),0,1),"")</f>
        <is>
          <t/>
        </is>
      </c>
      <c r="CJ509" s="0" t="inlineStr">
        <f aca="false">IF(A509&lt;&gt;"",IF(OR(BW509&lt;Parameters!$B$12,BW509&gt;Parameters!$B$11),0,1),"")</f>
        <is>
          <t/>
        </is>
      </c>
      <c r="CK509" s="26" t="inlineStr">
        <f aca="false">IF(A509&lt;&gt;"",SUM(CB509:CJ509)/9,"")</f>
        <is>
          <t/>
        </is>
      </c>
      <c r="CL509" s="0" t="inlineStr">
        <f aca="false">IF(A509&lt;&gt;"",CK509*9,"")</f>
        <is>
          <t/>
        </is>
      </c>
      <c r="CM509" s="8" t="inlineStr">
        <f aca="false">IF(A509&lt;&gt;"",TEXT(B509,CM$2)&amp;" "&amp;TEXT(A509,CM$2),"")</f>
        <is>
          <t/>
        </is>
      </c>
    </row>
    <row r="510" customFormat="false" ht="15" hidden="false" customHeight="false" outlineLevel="0" collapsed="false">
      <c r="A510" s="0" t="inlineStr">
        <f aca="false">IF(OR(B509&lt;Parameters!$K$12,A509&lt;Parameters!$K$12),IF(A509&lt;Parameters!$K$12,A509+1,0),"")</f>
        <is>
          <t/>
        </is>
      </c>
      <c r="B510" s="0" t="inlineStr">
        <f aca="false">IF(A510&lt;&gt;"",IF(A510=0,B509+1,B509),"")</f>
        <is>
          <t/>
        </is>
      </c>
      <c r="C510" s="24" t="inlineStr">
        <f aca="false">IF(A510&lt;&gt;"",-_phi*(A510+0.5),"")</f>
        <is>
          <t/>
        </is>
      </c>
      <c r="D510" s="8" t="inlineStr">
        <f aca="false">IF(A510&lt;&gt;"",DEGREES(C510),"")</f>
        <is>
          <t/>
        </is>
      </c>
      <c r="E510" s="24" t="inlineStr">
        <f aca="false">IF(A510&lt;&gt;"",_phi*(B510+0.5),"")</f>
        <is>
          <t/>
        </is>
      </c>
      <c r="F510" s="8" t="inlineStr">
        <f aca="false">IF(A510&lt;&gt;"",DEGREES(E510),"")</f>
        <is>
          <t/>
        </is>
      </c>
      <c r="G510" s="8" t="inlineStr">
        <f aca="false">IF(A510&lt;&gt;"",LOOKUP(A510,h!$A$3:$A$30,h!$D$3:$D$30),"")</f>
        <is>
          <t/>
        </is>
      </c>
      <c r="H510" s="8" t="inlineStr">
        <f aca="false">IF(A510&lt;&gt;"",LOOKUP(B510,h!$A$3:$A$30,h!$D$3:$D$30),"")</f>
        <is>
          <t/>
        </is>
      </c>
      <c r="I510" s="8" t="inlineStr">
        <f aca="false">IF(A510&lt;&gt;"",_zif,"")</f>
        <is>
          <t/>
        </is>
      </c>
      <c r="J510" s="8" t="inlineStr">
        <f aca="false">IF(A510&lt;&gt;"",$G510+'v1 Frame'!D$3*COS($C510)+'v1 Frame'!E$3*SIN($C510)*SIN($E510)+'v1 Frame'!F$3*SIN($C510)*COS($E510),"")</f>
        <is>
          <t/>
        </is>
      </c>
      <c r="K510" s="8" t="inlineStr">
        <f aca="false">IF(A510&lt;&gt;"",$H510+'v1 Frame'!E$3*COS($E510)-'v1 Frame'!F$3*SIN($E510),"")</f>
        <is>
          <t/>
        </is>
      </c>
      <c r="L510" s="8" t="inlineStr">
        <f aca="false">IF(A510&lt;&gt;"",$I510-'v1 Frame'!D$3*SIN($C510)+'v1 Frame'!E$3*COS($C510)*SIN($E510)+'v1 Frame'!F$3*COS($C510)*COS($E510),"")</f>
        <is>
          <t/>
        </is>
      </c>
      <c r="M510" s="8" t="inlineStr">
        <f aca="false">IF(A510&lt;&gt;"",$G510+'v1 Frame'!G$3*COS($C510)+'v1 Frame'!H$3*SIN($C510)*SIN($E510)+'v1 Frame'!I$3*SIN($C510)*COS($E510),"")</f>
        <is>
          <t/>
        </is>
      </c>
      <c r="N510" s="8" t="inlineStr">
        <f aca="false">IF(A510&lt;&gt;"",$H510+'v1 Frame'!H$3*COS($E510)-'v1 Frame'!I$3*SIN($E510),"")</f>
        <is>
          <t/>
        </is>
      </c>
      <c r="O510" s="8" t="inlineStr">
        <f aca="false">IF(A510&lt;&gt;"",$I510-'v1 Frame'!G$3*SIN($C510)+'v1 Frame'!H$3*COS($C510)*SIN($E510)+'v1 Frame'!I$3*COS($C510)*COS($E510),"")</f>
        <is>
          <t/>
        </is>
      </c>
      <c r="P510" s="8" t="inlineStr">
        <f aca="false">IF(A510&lt;&gt;"",$G510+'v1 Frame'!J$3*COS($C510)+'v1 Frame'!K$3*SIN($C510)*SIN($E510)+'v1 Frame'!L$3*SIN($C510)*COS($E510),"")</f>
        <is>
          <t/>
        </is>
      </c>
      <c r="Q510" s="8" t="inlineStr">
        <f aca="false">IF(A510&lt;&gt;"",$H510+'v1 Frame'!K$3*COS($E510)-'v1 Frame'!L$3*SIN($E510),"")</f>
        <is>
          <t/>
        </is>
      </c>
      <c r="R510" s="8" t="inlineStr">
        <f aca="false">IF(A510&lt;&gt;"",$I510-'v1 Frame'!J$3*SIN($C510)+'v1 Frame'!K$3*COS($C510)*SIN($E510)+'v1 Frame'!L$3*COS($C510)*COS($E510),"")</f>
        <is>
          <t/>
        </is>
      </c>
      <c r="S510" s="8" t="inlineStr">
        <f aca="false">IF(A510&lt;&gt;"",$G510+'v1 Frame'!M$3*COS($C510)+'v1 Frame'!N$3*SIN($C510)*SIN($E510)+'v1 Frame'!O$3*SIN($C510)*COS($E510),"")</f>
        <is>
          <t/>
        </is>
      </c>
      <c r="T510" s="8" t="inlineStr">
        <f aca="false">IF(A510&lt;&gt;"",$H510+'v1 Frame'!N$3*COS($E510)-'v1 Frame'!O$3*SIN($E510),"")</f>
        <is>
          <t/>
        </is>
      </c>
      <c r="U510" s="8" t="inlineStr">
        <f aca="false">IF(A510&lt;&gt;"",$I510-'v1 Frame'!M$3*SIN($C510)+'v1 Frame'!N$3*COS($C510)*SIN($E510)+'v1 Frame'!O$3*COS($C510)*COS($E510),"")</f>
        <is>
          <t/>
        </is>
      </c>
      <c r="V510" s="8" t="inlineStr">
        <f aca="false">IF(A510&lt;&gt;"",$G510+'v1 Frame'!P$3*COS($C510)+'v1 Frame'!Q$3*SIN($C510)*SIN($E510)+'v1 Frame'!R$3*SIN($C510)*COS($E510),"")</f>
        <is>
          <t/>
        </is>
      </c>
      <c r="W510" s="8" t="inlineStr">
        <f aca="false">IF(A510&lt;&gt;"",$H510+'v1 Frame'!Q$3*COS($E510)-'v1 Frame'!R$3*SIN($E510),"")</f>
        <is>
          <t/>
        </is>
      </c>
      <c r="X510" s="8" t="inlineStr">
        <f aca="false">IF(A510&lt;&gt;"",$I510-'v1 Frame'!P$3*SIN($C510)+'v1 Frame'!Q$3*COS($C510)*SIN($E510)+'v1 Frame'!R$3*COS($C510)*COS($E510),"")</f>
        <is>
          <t/>
        </is>
      </c>
      <c r="Y510" s="8" t="inlineStr">
        <f aca="false">IF(A510&lt;&gt;"",$G510+'v1 Frame'!S$3*COS($C510)+'v1 Frame'!T$3*SIN($C510)*SIN($E510)+'v1 Frame'!U$3*SIN($C510)*COS($E510),"")</f>
        <is>
          <t/>
        </is>
      </c>
      <c r="Z510" s="8" t="inlineStr">
        <f aca="false">IF(A510&lt;&gt;"",$H510+'v1 Frame'!T$3*COS($E510)-'v1 Frame'!U$3*SIN($E510),"")</f>
        <is>
          <t/>
        </is>
      </c>
      <c r="AA510" s="8" t="inlineStr">
        <f aca="false">IF(A510&lt;&gt;"",$I510-'v1 Frame'!S$3*SIN($C510)+'v1 Frame'!T$3*COS($C510)*SIN($E510)+'v1 Frame'!U$3*COS($C510)*COS($E510),"")</f>
        <is>
          <t/>
        </is>
      </c>
      <c r="AB510" s="8" t="inlineStr">
        <f aca="false">IF(A510&lt;&gt;"",$G510+'v1 Frame'!V$3*COS($C510)+'v1 Frame'!W$3*SIN($C510)*SIN($E510)+'v1 Frame'!X$3*SIN($C510)*COS($E510),"")</f>
        <is>
          <t/>
        </is>
      </c>
      <c r="AC510" s="8" t="inlineStr">
        <f aca="false">IF(A510&lt;&gt;"",$H510+'v1 Frame'!W$3*COS($E510)-'v1 Frame'!X$3*SIN($E510),"")</f>
        <is>
          <t/>
        </is>
      </c>
      <c r="AD510" s="8" t="inlineStr">
        <f aca="false">IF(A510&lt;&gt;"",$I510-'v1 Frame'!V$3*SIN($C510)+'v1 Frame'!W$3*COS($C510)*SIN($E510)+'v1 Frame'!X$3*COS($C510)*COS($E510),"")</f>
        <is>
          <t/>
        </is>
      </c>
      <c r="AE510" s="25" t="inlineStr">
        <f aca="false">IF(A510&lt;&gt;"",$G510+'v1 Frame'!Y$3*COS($C510)+'v1 Frame'!Z$3*SIN($C510)*SIN($E510)+'v1 Frame'!AA$3*SIN($C510)*COS($E510),"")</f>
        <is>
          <t/>
        </is>
      </c>
      <c r="AF510" s="25" t="inlineStr">
        <f aca="false">IF(A510&lt;&gt;"",$H510+'v1 Frame'!Z$3*COS($E510)-'v1 Frame'!AA$3*SIN($E510),"")</f>
        <is>
          <t/>
        </is>
      </c>
      <c r="AG510" s="25" t="inlineStr">
        <f aca="false">IF(A510&lt;&gt;"",$I510-'v1 Frame'!Y$3*SIN($C510)+'v1 Frame'!Z$3*COS($C510)*SIN($E510)+'v1 Frame'!AA$3*COS($C510)*COS($E510),"")</f>
        <is>
          <t/>
        </is>
      </c>
      <c r="AH510" s="8" t="inlineStr">
        <f aca="false">IF(A510&lt;&gt;"",SQRT(SUMSQ(G510:I510)),"")</f>
        <is>
          <t/>
        </is>
      </c>
      <c r="AI510" s="8" t="inlineStr">
        <f aca="false">IF(A510&lt;&gt;"",IF(AH510&lt;&gt;0,ACOS(I510/AH510),0),"")</f>
        <is>
          <t/>
        </is>
      </c>
      <c r="AJ510" s="8" t="inlineStr">
        <f aca="false">IF(A510&lt;&gt;"",DEGREES(AI510),"")</f>
        <is>
          <t/>
        </is>
      </c>
      <c r="AK510" s="8" t="inlineStr">
        <f aca="false">IF(A510&lt;&gt;"",IF(OR(G510&lt;&gt;0,H510&lt;&gt;0),ATAN2(G510,H510),0),"")</f>
        <is>
          <t/>
        </is>
      </c>
      <c r="AL510" s="8" t="inlineStr">
        <f aca="false">IF(A510&lt;&gt;"",DEGREES(AK510),"")</f>
        <is>
          <t/>
        </is>
      </c>
      <c r="AM510" s="8" t="inlineStr">
        <f aca="false">IF(A510&lt;&gt;"",SQRT(SUMSQ(J510:L510)),"")</f>
        <is>
          <t/>
        </is>
      </c>
      <c r="AN510" s="8" t="inlineStr">
        <f aca="false">IF(A510&lt;&gt;"",IF(AM510&lt;&gt;0,ACOS(L510/AM510),0),"")</f>
        <is>
          <t/>
        </is>
      </c>
      <c r="AO510" s="8" t="inlineStr">
        <f aca="false">IF(A510&lt;&gt;"",DEGREES(AN510),"")</f>
        <is>
          <t/>
        </is>
      </c>
      <c r="AP510" s="8" t="inlineStr">
        <f aca="false">IF(A510&lt;&gt;"",IF(OR(J510&lt;&gt;0,K510&lt;&gt;0),ATAN2(J510,K510),0),"")</f>
        <is>
          <t/>
        </is>
      </c>
      <c r="AQ510" s="8" t="inlineStr">
        <f aca="false">IF(A510&lt;&gt;"",DEGREES(AP510),"")</f>
        <is>
          <t/>
        </is>
      </c>
      <c r="AR510" s="8" t="inlineStr">
        <f aca="false">IF(A510&lt;&gt;"",SQRT(SUMSQ(M510:O510)),"")</f>
        <is>
          <t/>
        </is>
      </c>
      <c r="AS510" s="8" t="inlineStr">
        <f aca="false">IF(A510&lt;&gt;"",IF(AR510&lt;&gt;0,ACOS(O510/AR510),0),"")</f>
        <is>
          <t/>
        </is>
      </c>
      <c r="AT510" s="8" t="inlineStr">
        <f aca="false">IF(A510&lt;&gt;"",DEGREES(AS510),"")</f>
        <is>
          <t/>
        </is>
      </c>
      <c r="AU510" s="8" t="inlineStr">
        <f aca="false">IF(A510&lt;&gt;"",IF(OR(M510&lt;&gt;0,N510&lt;&gt;0),ATAN2(M510,N510),0),"")</f>
        <is>
          <t/>
        </is>
      </c>
      <c r="AV510" s="8" t="inlineStr">
        <f aca="false">IF(A510&lt;&gt;"",DEGREES(AU510),"")</f>
        <is>
          <t/>
        </is>
      </c>
      <c r="AW510" s="8" t="inlineStr">
        <f aca="false">IF(A510&lt;&gt;"",SQRT(SUMSQ(P510:R510)),"")</f>
        <is>
          <t/>
        </is>
      </c>
      <c r="AX510" s="8" t="inlineStr">
        <f aca="false">IF(A510&lt;&gt;"",IF(AW510&lt;&gt;0,ACOS(R510/AW510),0),"")</f>
        <is>
          <t/>
        </is>
      </c>
      <c r="AY510" s="8" t="inlineStr">
        <f aca="false">IF(A510&lt;&gt;"",DEGREES(AX510),"")</f>
        <is>
          <t/>
        </is>
      </c>
      <c r="AZ510" s="8" t="inlineStr">
        <f aca="false">IF(A510&lt;&gt;"",IF(OR(P510&lt;&gt;0,Q510&lt;&gt;0),ATAN2(P510,Q510),0),"")</f>
        <is>
          <t/>
        </is>
      </c>
      <c r="BA510" s="8" t="inlineStr">
        <f aca="false">IF(A510&lt;&gt;"",DEGREES(AZ510),"")</f>
        <is>
          <t/>
        </is>
      </c>
      <c r="BB510" s="8" t="inlineStr">
        <f aca="false">IF(A510&lt;&gt;"",SQRT(SUMSQ(S510:U510)),"")</f>
        <is>
          <t/>
        </is>
      </c>
      <c r="BC510" s="8" t="inlineStr">
        <f aca="false">IF(A510&lt;&gt;"",IF(BB510&lt;&gt;0,ACOS(U510/BB510),0),"")</f>
        <is>
          <t/>
        </is>
      </c>
      <c r="BD510" s="8" t="inlineStr">
        <f aca="false">IF(A510&lt;&gt;"",DEGREES(BC510),"")</f>
        <is>
          <t/>
        </is>
      </c>
      <c r="BE510" s="8" t="inlineStr">
        <f aca="false">IF(A510&lt;&gt;"",IF(OR(S510&lt;&gt;0,T510&lt;&gt;0),ATAN2(S510,T510),0),"")</f>
        <is>
          <t/>
        </is>
      </c>
      <c r="BF510" s="8" t="inlineStr">
        <f aca="false">IF(A510&lt;&gt;"",DEGREES(BE510),"")</f>
        <is>
          <t/>
        </is>
      </c>
      <c r="BG510" s="8" t="inlineStr">
        <f aca="false">IF(A510&lt;&gt;"",SQRT(SUMSQ(V510:X510)),"")</f>
        <is>
          <t/>
        </is>
      </c>
      <c r="BH510" s="8" t="inlineStr">
        <f aca="false">IF(A510&lt;&gt;"",IF(BG510&lt;&gt;0,ACOS(X510/BG510),0),"")</f>
        <is>
          <t/>
        </is>
      </c>
      <c r="BI510" s="8" t="inlineStr">
        <f aca="false">IF(A510&lt;&gt;"",DEGREES(BH510),"")</f>
        <is>
          <t/>
        </is>
      </c>
      <c r="BJ510" s="8" t="inlineStr">
        <f aca="false">IF(A510&lt;&gt;"",IF(OR(V510&lt;&gt;0,W510&lt;&gt;0),ATAN2(V510,W510),0),"")</f>
        <is>
          <t/>
        </is>
      </c>
      <c r="BK510" s="8" t="inlineStr">
        <f aca="false">IF(A510&lt;&gt;"",DEGREES(BJ510),"")</f>
        <is>
          <t/>
        </is>
      </c>
      <c r="BL510" s="8" t="inlineStr">
        <f aca="false">IF(A510&lt;&gt;"",SQRT(SUMSQ(Y510:AA510)),"")</f>
        <is>
          <t/>
        </is>
      </c>
      <c r="BM510" s="8" t="inlineStr">
        <f aca="false">IF(A510&lt;&gt;"",IF(BL510&lt;&gt;0,ACOS(AA510/BL510),0),"")</f>
        <is>
          <t/>
        </is>
      </c>
      <c r="BN510" s="8" t="inlineStr">
        <f aca="false">IF(A510&lt;&gt;"",DEGREES(BM510),"")</f>
        <is>
          <t/>
        </is>
      </c>
      <c r="BO510" s="8" t="inlineStr">
        <f aca="false">IF(A510&lt;&gt;"",IF(OR(Y510&lt;&gt;0,Z510&lt;&gt;0),ATAN2(Y510,Z510),0),"")</f>
        <is>
          <t/>
        </is>
      </c>
      <c r="BP510" s="8" t="inlineStr">
        <f aca="false">IF(A510&lt;&gt;"",DEGREES(BO510),"")</f>
        <is>
          <t/>
        </is>
      </c>
      <c r="BQ510" s="8" t="inlineStr">
        <f aca="false">IF(A510&lt;&gt;"",SQRT(SUMSQ(AB510:AD510)),"")</f>
        <is>
          <t/>
        </is>
      </c>
      <c r="BR510" s="8" t="inlineStr">
        <f aca="false">IF(A510&lt;&gt;"",IF(BQ510&lt;&gt;0,ACOS(AD510/BQ510),0),"")</f>
        <is>
          <t/>
        </is>
      </c>
      <c r="BS510" s="8" t="inlineStr">
        <f aca="false">IF(A510&lt;&gt;"",DEGREES(BR510),"")</f>
        <is>
          <t/>
        </is>
      </c>
      <c r="BT510" s="8" t="inlineStr">
        <f aca="false">IF(A510&lt;&gt;"",IF(OR(AB510&lt;&gt;0,AC510&lt;&gt;0),ATAN2(AB510,AC510),0),"")</f>
        <is>
          <t/>
        </is>
      </c>
      <c r="BU510" s="8" t="inlineStr">
        <f aca="false">IF(A510&lt;&gt;"",DEGREES(BT510),"")</f>
        <is>
          <t/>
        </is>
      </c>
      <c r="BV510" s="8" t="inlineStr">
        <f aca="false">IF(A510&lt;&gt;"",SQRT(SUMSQ(AE510:AG510)),"")</f>
        <is>
          <t/>
        </is>
      </c>
      <c r="BW510" s="8" t="inlineStr">
        <f aca="false">IF(A510&lt;&gt;"",IF(BV510&lt;&gt;0,ACOS(AG510/BV510),0),"")</f>
        <is>
          <t/>
        </is>
      </c>
      <c r="BX510" s="8" t="inlineStr">
        <f aca="false">IF(A510&lt;&gt;"",DEGREES(BW510),"")</f>
        <is>
          <t/>
        </is>
      </c>
      <c r="BY510" s="8" t="inlineStr">
        <f aca="false">IF(A510&lt;&gt;"",IF(OR(AF510&lt;&gt;0,AG510&lt;&gt;0),ATAN2(AF510,AG510),0),"")</f>
        <is>
          <t/>
        </is>
      </c>
      <c r="BZ510" s="8" t="inlineStr">
        <f aca="false">IF(A510&lt;&gt;"",DEGREES(BY510),"")</f>
        <is>
          <t/>
        </is>
      </c>
      <c r="CA510" s="0" t="inlineStr">
        <f aca="false">IF(A510&lt;&gt;"",IF(AND(AI510&lt;Parameters!$B$11,AI510&gt;Parameters!$B$12,AN510&lt;Parameters!$B$11,AN510&gt;Parameters!$B$12,AS510&lt;Parameters!$B$11,AS510&gt;Parameters!$B$12,AX510&lt;Parameters!$B$11,AX510&gt;Parameters!$B$12,BC510&lt;Parameters!$B$11,BC510&gt;Parameters!$B$12,BM510&lt;Parameters!$B$11,BM510&gt;Parameters!$B$12,BR510&lt;Parameters!$B$11,BR510&gt;Parameters!$B$12,BW510&lt;Parameters!$B$11,BW510&gt;Parameters!$B$12),1,0),"")</f>
        <is>
          <t/>
        </is>
      </c>
      <c r="CB510" s="0" t="inlineStr">
        <f aca="false">IF(A510&lt;&gt;"",IF(OR(AI510&lt;Parameters!$B$12,AI510&gt;Parameters!$B$11),0,1),"")</f>
        <is>
          <t/>
        </is>
      </c>
      <c r="CC510" s="0" t="inlineStr">
        <f aca="false">IF(A510&lt;&gt;"",IF(OR(AN510&lt;Parameters!$B$12,AN510&gt;Parameters!$B$11),0,1),"")</f>
        <is>
          <t/>
        </is>
      </c>
      <c r="CD510" s="0" t="inlineStr">
        <f aca="false">IF(A510&lt;&gt;"",IF(OR(AS510&lt;Parameters!$B$12,AS510&gt;Parameters!$B$11),0,1),"")</f>
        <is>
          <t/>
        </is>
      </c>
      <c r="CE510" s="0" t="inlineStr">
        <f aca="false">IF(A510&lt;&gt;"",IF(OR(AX510&lt;Parameters!$B$12,AX510&gt;Parameters!$B$11),0,1),"")</f>
        <is>
          <t/>
        </is>
      </c>
      <c r="CF510" s="0" t="inlineStr">
        <f aca="false">IF(A510&lt;&gt;"",IF(OR(BC510&lt;Parameters!$B$12,BC510&gt;Parameters!$B$11),0,1),"")</f>
        <is>
          <t/>
        </is>
      </c>
      <c r="CG510" s="0" t="inlineStr">
        <f aca="false">IF(A510&lt;&gt;"",IF(OR(BH510&lt;Parameters!$B$12,BH510&gt;Parameters!$B$11),0,1),"")</f>
        <is>
          <t/>
        </is>
      </c>
      <c r="CH510" s="0" t="inlineStr">
        <f aca="false">IF(A510&lt;&gt;"",IF(OR(BM510&lt;Parameters!$B$12,BM510&gt;Parameters!$B$11),0,1),"")</f>
        <is>
          <t/>
        </is>
      </c>
      <c r="CI510" s="0" t="inlineStr">
        <f aca="false">IF(A510&lt;&gt;"",IF(OR(BR510&lt;Parameters!$B$12,BR510&gt;Parameters!$B$11),0,1),"")</f>
        <is>
          <t/>
        </is>
      </c>
      <c r="CJ510" s="0" t="inlineStr">
        <f aca="false">IF(A510&lt;&gt;"",IF(OR(BW510&lt;Parameters!$B$12,BW510&gt;Parameters!$B$11),0,1),"")</f>
        <is>
          <t/>
        </is>
      </c>
      <c r="CK510" s="26" t="inlineStr">
        <f aca="false">IF(A510&lt;&gt;"",SUM(CB510:CJ510)/9,"")</f>
        <is>
          <t/>
        </is>
      </c>
      <c r="CL510" s="0" t="inlineStr">
        <f aca="false">IF(A510&lt;&gt;"",CK510*9,"")</f>
        <is>
          <t/>
        </is>
      </c>
      <c r="CM510" s="8" t="inlineStr">
        <f aca="false">IF(A510&lt;&gt;"",TEXT(B510,CM$2)&amp;" "&amp;TEXT(A510,CM$2),"")</f>
        <is>
          <t/>
        </is>
      </c>
    </row>
    <row r="511" customFormat="false" ht="15" hidden="false" customHeight="false" outlineLevel="0" collapsed="false">
      <c r="A511" s="0" t="inlineStr">
        <f aca="false">IF(OR(B510&lt;Parameters!$K$12,A510&lt;Parameters!$K$12),IF(A510&lt;Parameters!$K$12,A510+1,0),"")</f>
        <is>
          <t/>
        </is>
      </c>
      <c r="B511" s="0" t="inlineStr">
        <f aca="false">IF(A511&lt;&gt;"",IF(A511=0,B510+1,B510),"")</f>
        <is>
          <t/>
        </is>
      </c>
      <c r="C511" s="24" t="inlineStr">
        <f aca="false">IF(A511&lt;&gt;"",-_phi*(A511+0.5),"")</f>
        <is>
          <t/>
        </is>
      </c>
      <c r="D511" s="8" t="inlineStr">
        <f aca="false">IF(A511&lt;&gt;"",DEGREES(C511),"")</f>
        <is>
          <t/>
        </is>
      </c>
      <c r="E511" s="24" t="inlineStr">
        <f aca="false">IF(A511&lt;&gt;"",_phi*(B511+0.5),"")</f>
        <is>
          <t/>
        </is>
      </c>
      <c r="F511" s="8" t="inlineStr">
        <f aca="false">IF(A511&lt;&gt;"",DEGREES(E511),"")</f>
        <is>
          <t/>
        </is>
      </c>
      <c r="G511" s="8" t="inlineStr">
        <f aca="false">IF(A511&lt;&gt;"",LOOKUP(A511,h!$A$3:$A$30,h!$D$3:$D$30),"")</f>
        <is>
          <t/>
        </is>
      </c>
      <c r="H511" s="8" t="inlineStr">
        <f aca="false">IF(A511&lt;&gt;"",LOOKUP(B511,h!$A$3:$A$30,h!$D$3:$D$30),"")</f>
        <is>
          <t/>
        </is>
      </c>
      <c r="I511" s="8" t="inlineStr">
        <f aca="false">IF(A511&lt;&gt;"",_zif,"")</f>
        <is>
          <t/>
        </is>
      </c>
      <c r="J511" s="8" t="inlineStr">
        <f aca="false">IF(A511&lt;&gt;"",$G511+'v1 Frame'!D$3*COS($C511)+'v1 Frame'!E$3*SIN($C511)*SIN($E511)+'v1 Frame'!F$3*SIN($C511)*COS($E511),"")</f>
        <is>
          <t/>
        </is>
      </c>
      <c r="K511" s="8" t="inlineStr">
        <f aca="false">IF(A511&lt;&gt;"",$H511+'v1 Frame'!E$3*COS($E511)-'v1 Frame'!F$3*SIN($E511),"")</f>
        <is>
          <t/>
        </is>
      </c>
      <c r="L511" s="8" t="inlineStr">
        <f aca="false">IF(A511&lt;&gt;"",$I511-'v1 Frame'!D$3*SIN($C511)+'v1 Frame'!E$3*COS($C511)*SIN($E511)+'v1 Frame'!F$3*COS($C511)*COS($E511),"")</f>
        <is>
          <t/>
        </is>
      </c>
      <c r="M511" s="8" t="inlineStr">
        <f aca="false">IF(A511&lt;&gt;"",$G511+'v1 Frame'!G$3*COS($C511)+'v1 Frame'!H$3*SIN($C511)*SIN($E511)+'v1 Frame'!I$3*SIN($C511)*COS($E511),"")</f>
        <is>
          <t/>
        </is>
      </c>
      <c r="N511" s="8" t="inlineStr">
        <f aca="false">IF(A511&lt;&gt;"",$H511+'v1 Frame'!H$3*COS($E511)-'v1 Frame'!I$3*SIN($E511),"")</f>
        <is>
          <t/>
        </is>
      </c>
      <c r="O511" s="8" t="inlineStr">
        <f aca="false">IF(A511&lt;&gt;"",$I511-'v1 Frame'!G$3*SIN($C511)+'v1 Frame'!H$3*COS($C511)*SIN($E511)+'v1 Frame'!I$3*COS($C511)*COS($E511),"")</f>
        <is>
          <t/>
        </is>
      </c>
      <c r="P511" s="8" t="inlineStr">
        <f aca="false">IF(A511&lt;&gt;"",$G511+'v1 Frame'!J$3*COS($C511)+'v1 Frame'!K$3*SIN($C511)*SIN($E511)+'v1 Frame'!L$3*SIN($C511)*COS($E511),"")</f>
        <is>
          <t/>
        </is>
      </c>
      <c r="Q511" s="8" t="inlineStr">
        <f aca="false">IF(A511&lt;&gt;"",$H511+'v1 Frame'!K$3*COS($E511)-'v1 Frame'!L$3*SIN($E511),"")</f>
        <is>
          <t/>
        </is>
      </c>
      <c r="R511" s="8" t="inlineStr">
        <f aca="false">IF(A511&lt;&gt;"",$I511-'v1 Frame'!J$3*SIN($C511)+'v1 Frame'!K$3*COS($C511)*SIN($E511)+'v1 Frame'!L$3*COS($C511)*COS($E511),"")</f>
        <is>
          <t/>
        </is>
      </c>
      <c r="S511" s="8" t="inlineStr">
        <f aca="false">IF(A511&lt;&gt;"",$G511+'v1 Frame'!M$3*COS($C511)+'v1 Frame'!N$3*SIN($C511)*SIN($E511)+'v1 Frame'!O$3*SIN($C511)*COS($E511),"")</f>
        <is>
          <t/>
        </is>
      </c>
      <c r="T511" s="8" t="inlineStr">
        <f aca="false">IF(A511&lt;&gt;"",$H511+'v1 Frame'!N$3*COS($E511)-'v1 Frame'!O$3*SIN($E511),"")</f>
        <is>
          <t/>
        </is>
      </c>
      <c r="U511" s="8" t="inlineStr">
        <f aca="false">IF(A511&lt;&gt;"",$I511-'v1 Frame'!M$3*SIN($C511)+'v1 Frame'!N$3*COS($C511)*SIN($E511)+'v1 Frame'!O$3*COS($C511)*COS($E511),"")</f>
        <is>
          <t/>
        </is>
      </c>
      <c r="V511" s="8" t="inlineStr">
        <f aca="false">IF(A511&lt;&gt;"",$G511+'v1 Frame'!P$3*COS($C511)+'v1 Frame'!Q$3*SIN($C511)*SIN($E511)+'v1 Frame'!R$3*SIN($C511)*COS($E511),"")</f>
        <is>
          <t/>
        </is>
      </c>
      <c r="W511" s="8" t="inlineStr">
        <f aca="false">IF(A511&lt;&gt;"",$H511+'v1 Frame'!Q$3*COS($E511)-'v1 Frame'!R$3*SIN($E511),"")</f>
        <is>
          <t/>
        </is>
      </c>
      <c r="X511" s="8" t="inlineStr">
        <f aca="false">IF(A511&lt;&gt;"",$I511-'v1 Frame'!P$3*SIN($C511)+'v1 Frame'!Q$3*COS($C511)*SIN($E511)+'v1 Frame'!R$3*COS($C511)*COS($E511),"")</f>
        <is>
          <t/>
        </is>
      </c>
      <c r="Y511" s="8" t="inlineStr">
        <f aca="false">IF(A511&lt;&gt;"",$G511+'v1 Frame'!S$3*COS($C511)+'v1 Frame'!T$3*SIN($C511)*SIN($E511)+'v1 Frame'!U$3*SIN($C511)*COS($E511),"")</f>
        <is>
          <t/>
        </is>
      </c>
      <c r="Z511" s="8" t="inlineStr">
        <f aca="false">IF(A511&lt;&gt;"",$H511+'v1 Frame'!T$3*COS($E511)-'v1 Frame'!U$3*SIN($E511),"")</f>
        <is>
          <t/>
        </is>
      </c>
      <c r="AA511" s="8" t="inlineStr">
        <f aca="false">IF(A511&lt;&gt;"",$I511-'v1 Frame'!S$3*SIN($C511)+'v1 Frame'!T$3*COS($C511)*SIN($E511)+'v1 Frame'!U$3*COS($C511)*COS($E511),"")</f>
        <is>
          <t/>
        </is>
      </c>
      <c r="AB511" s="8" t="inlineStr">
        <f aca="false">IF(A511&lt;&gt;"",$G511+'v1 Frame'!V$3*COS($C511)+'v1 Frame'!W$3*SIN($C511)*SIN($E511)+'v1 Frame'!X$3*SIN($C511)*COS($E511),"")</f>
        <is>
          <t/>
        </is>
      </c>
      <c r="AC511" s="8" t="inlineStr">
        <f aca="false">IF(A511&lt;&gt;"",$H511+'v1 Frame'!W$3*COS($E511)-'v1 Frame'!X$3*SIN($E511),"")</f>
        <is>
          <t/>
        </is>
      </c>
      <c r="AD511" s="8" t="inlineStr">
        <f aca="false">IF(A511&lt;&gt;"",$I511-'v1 Frame'!V$3*SIN($C511)+'v1 Frame'!W$3*COS($C511)*SIN($E511)+'v1 Frame'!X$3*COS($C511)*COS($E511),"")</f>
        <is>
          <t/>
        </is>
      </c>
      <c r="AE511" s="25" t="inlineStr">
        <f aca="false">IF(A511&lt;&gt;"",$G511+'v1 Frame'!Y$3*COS($C511)+'v1 Frame'!Z$3*SIN($C511)*SIN($E511)+'v1 Frame'!AA$3*SIN($C511)*COS($E511),"")</f>
        <is>
          <t/>
        </is>
      </c>
      <c r="AF511" s="25" t="inlineStr">
        <f aca="false">IF(A511&lt;&gt;"",$H511+'v1 Frame'!Z$3*COS($E511)-'v1 Frame'!AA$3*SIN($E511),"")</f>
        <is>
          <t/>
        </is>
      </c>
      <c r="AG511" s="25" t="inlineStr">
        <f aca="false">IF(A511&lt;&gt;"",$I511-'v1 Frame'!Y$3*SIN($C511)+'v1 Frame'!Z$3*COS($C511)*SIN($E511)+'v1 Frame'!AA$3*COS($C511)*COS($E511),"")</f>
        <is>
          <t/>
        </is>
      </c>
      <c r="AH511" s="8" t="inlineStr">
        <f aca="false">IF(A511&lt;&gt;"",SQRT(SUMSQ(G511:I511)),"")</f>
        <is>
          <t/>
        </is>
      </c>
      <c r="AI511" s="8" t="inlineStr">
        <f aca="false">IF(A511&lt;&gt;"",IF(AH511&lt;&gt;0,ACOS(I511/AH511),0),"")</f>
        <is>
          <t/>
        </is>
      </c>
      <c r="AJ511" s="8" t="inlineStr">
        <f aca="false">IF(A511&lt;&gt;"",DEGREES(AI511),"")</f>
        <is>
          <t/>
        </is>
      </c>
      <c r="AK511" s="8" t="inlineStr">
        <f aca="false">IF(A511&lt;&gt;"",IF(OR(G511&lt;&gt;0,H511&lt;&gt;0),ATAN2(G511,H511),0),"")</f>
        <is>
          <t/>
        </is>
      </c>
      <c r="AL511" s="8" t="inlineStr">
        <f aca="false">IF(A511&lt;&gt;"",DEGREES(AK511),"")</f>
        <is>
          <t/>
        </is>
      </c>
      <c r="AM511" s="8" t="inlineStr">
        <f aca="false">IF(A511&lt;&gt;"",SQRT(SUMSQ(J511:L511)),"")</f>
        <is>
          <t/>
        </is>
      </c>
      <c r="AN511" s="8" t="inlineStr">
        <f aca="false">IF(A511&lt;&gt;"",IF(AM511&lt;&gt;0,ACOS(L511/AM511),0),"")</f>
        <is>
          <t/>
        </is>
      </c>
      <c r="AO511" s="8" t="inlineStr">
        <f aca="false">IF(A511&lt;&gt;"",DEGREES(AN511),"")</f>
        <is>
          <t/>
        </is>
      </c>
      <c r="AP511" s="8" t="inlineStr">
        <f aca="false">IF(A511&lt;&gt;"",IF(OR(J511&lt;&gt;0,K511&lt;&gt;0),ATAN2(J511,K511),0),"")</f>
        <is>
          <t/>
        </is>
      </c>
      <c r="AQ511" s="8" t="inlineStr">
        <f aca="false">IF(A511&lt;&gt;"",DEGREES(AP511),"")</f>
        <is>
          <t/>
        </is>
      </c>
      <c r="AR511" s="8" t="inlineStr">
        <f aca="false">IF(A511&lt;&gt;"",SQRT(SUMSQ(M511:O511)),"")</f>
        <is>
          <t/>
        </is>
      </c>
      <c r="AS511" s="8" t="inlineStr">
        <f aca="false">IF(A511&lt;&gt;"",IF(AR511&lt;&gt;0,ACOS(O511/AR511),0),"")</f>
        <is>
          <t/>
        </is>
      </c>
      <c r="AT511" s="8" t="inlineStr">
        <f aca="false">IF(A511&lt;&gt;"",DEGREES(AS511),"")</f>
        <is>
          <t/>
        </is>
      </c>
      <c r="AU511" s="8" t="inlineStr">
        <f aca="false">IF(A511&lt;&gt;"",IF(OR(M511&lt;&gt;0,N511&lt;&gt;0),ATAN2(M511,N511),0),"")</f>
        <is>
          <t/>
        </is>
      </c>
      <c r="AV511" s="8" t="inlineStr">
        <f aca="false">IF(A511&lt;&gt;"",DEGREES(AU511),"")</f>
        <is>
          <t/>
        </is>
      </c>
      <c r="AW511" s="8" t="inlineStr">
        <f aca="false">IF(A511&lt;&gt;"",SQRT(SUMSQ(P511:R511)),"")</f>
        <is>
          <t/>
        </is>
      </c>
      <c r="AX511" s="8" t="inlineStr">
        <f aca="false">IF(A511&lt;&gt;"",IF(AW511&lt;&gt;0,ACOS(R511/AW511),0),"")</f>
        <is>
          <t/>
        </is>
      </c>
      <c r="AY511" s="8" t="inlineStr">
        <f aca="false">IF(A511&lt;&gt;"",DEGREES(AX511),"")</f>
        <is>
          <t/>
        </is>
      </c>
      <c r="AZ511" s="8" t="inlineStr">
        <f aca="false">IF(A511&lt;&gt;"",IF(OR(P511&lt;&gt;0,Q511&lt;&gt;0),ATAN2(P511,Q511),0),"")</f>
        <is>
          <t/>
        </is>
      </c>
      <c r="BA511" s="8" t="inlineStr">
        <f aca="false">IF(A511&lt;&gt;"",DEGREES(AZ511),"")</f>
        <is>
          <t/>
        </is>
      </c>
      <c r="BB511" s="8" t="inlineStr">
        <f aca="false">IF(A511&lt;&gt;"",SQRT(SUMSQ(S511:U511)),"")</f>
        <is>
          <t/>
        </is>
      </c>
      <c r="BC511" s="8" t="inlineStr">
        <f aca="false">IF(A511&lt;&gt;"",IF(BB511&lt;&gt;0,ACOS(U511/BB511),0),"")</f>
        <is>
          <t/>
        </is>
      </c>
      <c r="BD511" s="8" t="inlineStr">
        <f aca="false">IF(A511&lt;&gt;"",DEGREES(BC511),"")</f>
        <is>
          <t/>
        </is>
      </c>
      <c r="BE511" s="8" t="inlineStr">
        <f aca="false">IF(A511&lt;&gt;"",IF(OR(S511&lt;&gt;0,T511&lt;&gt;0),ATAN2(S511,T511),0),"")</f>
        <is>
          <t/>
        </is>
      </c>
      <c r="BF511" s="8" t="inlineStr">
        <f aca="false">IF(A511&lt;&gt;"",DEGREES(BE511),"")</f>
        <is>
          <t/>
        </is>
      </c>
      <c r="BG511" s="8" t="inlineStr">
        <f aca="false">IF(A511&lt;&gt;"",SQRT(SUMSQ(V511:X511)),"")</f>
        <is>
          <t/>
        </is>
      </c>
      <c r="BH511" s="8" t="inlineStr">
        <f aca="false">IF(A511&lt;&gt;"",IF(BG511&lt;&gt;0,ACOS(X511/BG511),0),"")</f>
        <is>
          <t/>
        </is>
      </c>
      <c r="BI511" s="8" t="inlineStr">
        <f aca="false">IF(A511&lt;&gt;"",DEGREES(BH511),"")</f>
        <is>
          <t/>
        </is>
      </c>
      <c r="BJ511" s="8" t="inlineStr">
        <f aca="false">IF(A511&lt;&gt;"",IF(OR(V511&lt;&gt;0,W511&lt;&gt;0),ATAN2(V511,W511),0),"")</f>
        <is>
          <t/>
        </is>
      </c>
      <c r="BK511" s="8" t="inlineStr">
        <f aca="false">IF(A511&lt;&gt;"",DEGREES(BJ511),"")</f>
        <is>
          <t/>
        </is>
      </c>
      <c r="BL511" s="8" t="inlineStr">
        <f aca="false">IF(A511&lt;&gt;"",SQRT(SUMSQ(Y511:AA511)),"")</f>
        <is>
          <t/>
        </is>
      </c>
      <c r="BM511" s="8" t="inlineStr">
        <f aca="false">IF(A511&lt;&gt;"",IF(BL511&lt;&gt;0,ACOS(AA511/BL511),0),"")</f>
        <is>
          <t/>
        </is>
      </c>
      <c r="BN511" s="8" t="inlineStr">
        <f aca="false">IF(A511&lt;&gt;"",DEGREES(BM511),"")</f>
        <is>
          <t/>
        </is>
      </c>
      <c r="BO511" s="8" t="inlineStr">
        <f aca="false">IF(A511&lt;&gt;"",IF(OR(Y511&lt;&gt;0,Z511&lt;&gt;0),ATAN2(Y511,Z511),0),"")</f>
        <is>
          <t/>
        </is>
      </c>
      <c r="BP511" s="8" t="inlineStr">
        <f aca="false">IF(A511&lt;&gt;"",DEGREES(BO511),"")</f>
        <is>
          <t/>
        </is>
      </c>
      <c r="BQ511" s="8" t="inlineStr">
        <f aca="false">IF(A511&lt;&gt;"",SQRT(SUMSQ(AB511:AD511)),"")</f>
        <is>
          <t/>
        </is>
      </c>
      <c r="BR511" s="8" t="inlineStr">
        <f aca="false">IF(A511&lt;&gt;"",IF(BQ511&lt;&gt;0,ACOS(AD511/BQ511),0),"")</f>
        <is>
          <t/>
        </is>
      </c>
      <c r="BS511" s="8" t="inlineStr">
        <f aca="false">IF(A511&lt;&gt;"",DEGREES(BR511),"")</f>
        <is>
          <t/>
        </is>
      </c>
      <c r="BT511" s="8" t="inlineStr">
        <f aca="false">IF(A511&lt;&gt;"",IF(OR(AB511&lt;&gt;0,AC511&lt;&gt;0),ATAN2(AB511,AC511),0),"")</f>
        <is>
          <t/>
        </is>
      </c>
      <c r="BU511" s="8" t="inlineStr">
        <f aca="false">IF(A511&lt;&gt;"",DEGREES(BT511),"")</f>
        <is>
          <t/>
        </is>
      </c>
      <c r="BV511" s="8" t="inlineStr">
        <f aca="false">IF(A511&lt;&gt;"",SQRT(SUMSQ(AE511:AG511)),"")</f>
        <is>
          <t/>
        </is>
      </c>
      <c r="BW511" s="8" t="inlineStr">
        <f aca="false">IF(A511&lt;&gt;"",IF(BV511&lt;&gt;0,ACOS(AG511/BV511),0),"")</f>
        <is>
          <t/>
        </is>
      </c>
      <c r="BX511" s="8" t="inlineStr">
        <f aca="false">IF(A511&lt;&gt;"",DEGREES(BW511),"")</f>
        <is>
          <t/>
        </is>
      </c>
      <c r="BY511" s="8" t="inlineStr">
        <f aca="false">IF(A511&lt;&gt;"",IF(OR(AF511&lt;&gt;0,AG511&lt;&gt;0),ATAN2(AF511,AG511),0),"")</f>
        <is>
          <t/>
        </is>
      </c>
      <c r="BZ511" s="8" t="inlineStr">
        <f aca="false">IF(A511&lt;&gt;"",DEGREES(BY511),"")</f>
        <is>
          <t/>
        </is>
      </c>
      <c r="CA511" s="0" t="inlineStr">
        <f aca="false">IF(A511&lt;&gt;"",IF(AND(AI511&lt;Parameters!$B$11,AI511&gt;Parameters!$B$12,AN511&lt;Parameters!$B$11,AN511&gt;Parameters!$B$12,AS511&lt;Parameters!$B$11,AS511&gt;Parameters!$B$12,AX511&lt;Parameters!$B$11,AX511&gt;Parameters!$B$12,BC511&lt;Parameters!$B$11,BC511&gt;Parameters!$B$12,BM511&lt;Parameters!$B$11,BM511&gt;Parameters!$B$12,BR511&lt;Parameters!$B$11,BR511&gt;Parameters!$B$12,BW511&lt;Parameters!$B$11,BW511&gt;Parameters!$B$12),1,0),"")</f>
        <is>
          <t/>
        </is>
      </c>
      <c r="CB511" s="0" t="inlineStr">
        <f aca="false">IF(A511&lt;&gt;"",IF(OR(AI511&lt;Parameters!$B$12,AI511&gt;Parameters!$B$11),0,1),"")</f>
        <is>
          <t/>
        </is>
      </c>
      <c r="CC511" s="0" t="inlineStr">
        <f aca="false">IF(A511&lt;&gt;"",IF(OR(AN511&lt;Parameters!$B$12,AN511&gt;Parameters!$B$11),0,1),"")</f>
        <is>
          <t/>
        </is>
      </c>
      <c r="CD511" s="0" t="inlineStr">
        <f aca="false">IF(A511&lt;&gt;"",IF(OR(AS511&lt;Parameters!$B$12,AS511&gt;Parameters!$B$11),0,1),"")</f>
        <is>
          <t/>
        </is>
      </c>
      <c r="CE511" s="0" t="inlineStr">
        <f aca="false">IF(A511&lt;&gt;"",IF(OR(AX511&lt;Parameters!$B$12,AX511&gt;Parameters!$B$11),0,1),"")</f>
        <is>
          <t/>
        </is>
      </c>
      <c r="CF511" s="0" t="inlineStr">
        <f aca="false">IF(A511&lt;&gt;"",IF(OR(BC511&lt;Parameters!$B$12,BC511&gt;Parameters!$B$11),0,1),"")</f>
        <is>
          <t/>
        </is>
      </c>
      <c r="CG511" s="0" t="inlineStr">
        <f aca="false">IF(A511&lt;&gt;"",IF(OR(BH511&lt;Parameters!$B$12,BH511&gt;Parameters!$B$11),0,1),"")</f>
        <is>
          <t/>
        </is>
      </c>
      <c r="CH511" s="0" t="inlineStr">
        <f aca="false">IF(A511&lt;&gt;"",IF(OR(BM511&lt;Parameters!$B$12,BM511&gt;Parameters!$B$11),0,1),"")</f>
        <is>
          <t/>
        </is>
      </c>
      <c r="CI511" s="0" t="inlineStr">
        <f aca="false">IF(A511&lt;&gt;"",IF(OR(BR511&lt;Parameters!$B$12,BR511&gt;Parameters!$B$11),0,1),"")</f>
        <is>
          <t/>
        </is>
      </c>
      <c r="CJ511" s="0" t="inlineStr">
        <f aca="false">IF(A511&lt;&gt;"",IF(OR(BW511&lt;Parameters!$B$12,BW511&gt;Parameters!$B$11),0,1),"")</f>
        <is>
          <t/>
        </is>
      </c>
      <c r="CK511" s="26" t="inlineStr">
        <f aca="false">IF(A511&lt;&gt;"",SUM(CB511:CJ511)/9,"")</f>
        <is>
          <t/>
        </is>
      </c>
      <c r="CL511" s="0" t="inlineStr">
        <f aca="false">IF(A511&lt;&gt;"",CK511*9,"")</f>
        <is>
          <t/>
        </is>
      </c>
      <c r="CM511" s="8" t="inlineStr">
        <f aca="false">IF(A511&lt;&gt;"",TEXT(B511,CM$2)&amp;" "&amp;TEXT(A511,CM$2),"")</f>
        <is>
          <t/>
        </is>
      </c>
    </row>
    <row r="512" customFormat="false" ht="15" hidden="false" customHeight="false" outlineLevel="0" collapsed="false">
      <c r="A512" s="0" t="inlineStr">
        <f aca="false">IF(OR(B511&lt;Parameters!$K$12,A511&lt;Parameters!$K$12),IF(A511&lt;Parameters!$K$12,A511+1,0),"")</f>
        <is>
          <t/>
        </is>
      </c>
      <c r="B512" s="0" t="inlineStr">
        <f aca="false">IF(A512&lt;&gt;"",IF(A512=0,B511+1,B511),"")</f>
        <is>
          <t/>
        </is>
      </c>
      <c r="C512" s="24" t="inlineStr">
        <f aca="false">IF(A512&lt;&gt;"",-_phi*(A512+0.5),"")</f>
        <is>
          <t/>
        </is>
      </c>
      <c r="D512" s="8" t="inlineStr">
        <f aca="false">IF(A512&lt;&gt;"",DEGREES(C512),"")</f>
        <is>
          <t/>
        </is>
      </c>
      <c r="E512" s="24" t="inlineStr">
        <f aca="false">IF(A512&lt;&gt;"",_phi*(B512+0.5),"")</f>
        <is>
          <t/>
        </is>
      </c>
      <c r="F512" s="8" t="inlineStr">
        <f aca="false">IF(A512&lt;&gt;"",DEGREES(E512),"")</f>
        <is>
          <t/>
        </is>
      </c>
      <c r="G512" s="8" t="inlineStr">
        <f aca="false">IF(A512&lt;&gt;"",LOOKUP(A512,h!$A$3:$A$30,h!$D$3:$D$30),"")</f>
        <is>
          <t/>
        </is>
      </c>
      <c r="H512" s="8" t="inlineStr">
        <f aca="false">IF(A512&lt;&gt;"",LOOKUP(B512,h!$A$3:$A$30,h!$D$3:$D$30),"")</f>
        <is>
          <t/>
        </is>
      </c>
      <c r="I512" s="8" t="inlineStr">
        <f aca="false">IF(A512&lt;&gt;"",_zif,"")</f>
        <is>
          <t/>
        </is>
      </c>
      <c r="J512" s="8" t="inlineStr">
        <f aca="false">IF(A512&lt;&gt;"",$G512+'v1 Frame'!D$3*COS($C512)+'v1 Frame'!E$3*SIN($C512)*SIN($E512)+'v1 Frame'!F$3*SIN($C512)*COS($E512),"")</f>
        <is>
          <t/>
        </is>
      </c>
      <c r="K512" s="8" t="inlineStr">
        <f aca="false">IF(A512&lt;&gt;"",$H512+'v1 Frame'!E$3*COS($E512)-'v1 Frame'!F$3*SIN($E512),"")</f>
        <is>
          <t/>
        </is>
      </c>
      <c r="L512" s="8" t="inlineStr">
        <f aca="false">IF(A512&lt;&gt;"",$I512-'v1 Frame'!D$3*SIN($C512)+'v1 Frame'!E$3*COS($C512)*SIN($E512)+'v1 Frame'!F$3*COS($C512)*COS($E512),"")</f>
        <is>
          <t/>
        </is>
      </c>
      <c r="M512" s="8" t="inlineStr">
        <f aca="false">IF(A512&lt;&gt;"",$G512+'v1 Frame'!G$3*COS($C512)+'v1 Frame'!H$3*SIN($C512)*SIN($E512)+'v1 Frame'!I$3*SIN($C512)*COS($E512),"")</f>
        <is>
          <t/>
        </is>
      </c>
      <c r="N512" s="8" t="inlineStr">
        <f aca="false">IF(A512&lt;&gt;"",$H512+'v1 Frame'!H$3*COS($E512)-'v1 Frame'!I$3*SIN($E512),"")</f>
        <is>
          <t/>
        </is>
      </c>
      <c r="O512" s="8" t="inlineStr">
        <f aca="false">IF(A512&lt;&gt;"",$I512-'v1 Frame'!G$3*SIN($C512)+'v1 Frame'!H$3*COS($C512)*SIN($E512)+'v1 Frame'!I$3*COS($C512)*COS($E512),"")</f>
        <is>
          <t/>
        </is>
      </c>
      <c r="P512" s="8" t="inlineStr">
        <f aca="false">IF(A512&lt;&gt;"",$G512+'v1 Frame'!J$3*COS($C512)+'v1 Frame'!K$3*SIN($C512)*SIN($E512)+'v1 Frame'!L$3*SIN($C512)*COS($E512),"")</f>
        <is>
          <t/>
        </is>
      </c>
      <c r="Q512" s="8" t="inlineStr">
        <f aca="false">IF(A512&lt;&gt;"",$H512+'v1 Frame'!K$3*COS($E512)-'v1 Frame'!L$3*SIN($E512),"")</f>
        <is>
          <t/>
        </is>
      </c>
      <c r="R512" s="8" t="inlineStr">
        <f aca="false">IF(A512&lt;&gt;"",$I512-'v1 Frame'!J$3*SIN($C512)+'v1 Frame'!K$3*COS($C512)*SIN($E512)+'v1 Frame'!L$3*COS($C512)*COS($E512),"")</f>
        <is>
          <t/>
        </is>
      </c>
      <c r="S512" s="8" t="inlineStr">
        <f aca="false">IF(A512&lt;&gt;"",$G512+'v1 Frame'!M$3*COS($C512)+'v1 Frame'!N$3*SIN($C512)*SIN($E512)+'v1 Frame'!O$3*SIN($C512)*COS($E512),"")</f>
        <is>
          <t/>
        </is>
      </c>
      <c r="T512" s="8" t="inlineStr">
        <f aca="false">IF(A512&lt;&gt;"",$H512+'v1 Frame'!N$3*COS($E512)-'v1 Frame'!O$3*SIN($E512),"")</f>
        <is>
          <t/>
        </is>
      </c>
      <c r="U512" s="8" t="inlineStr">
        <f aca="false">IF(A512&lt;&gt;"",$I512-'v1 Frame'!M$3*SIN($C512)+'v1 Frame'!N$3*COS($C512)*SIN($E512)+'v1 Frame'!O$3*COS($C512)*COS($E512),"")</f>
        <is>
          <t/>
        </is>
      </c>
      <c r="V512" s="8" t="inlineStr">
        <f aca="false">IF(A512&lt;&gt;"",$G512+'v1 Frame'!P$3*COS($C512)+'v1 Frame'!Q$3*SIN($C512)*SIN($E512)+'v1 Frame'!R$3*SIN($C512)*COS($E512),"")</f>
        <is>
          <t/>
        </is>
      </c>
      <c r="W512" s="8" t="inlineStr">
        <f aca="false">IF(A512&lt;&gt;"",$H512+'v1 Frame'!Q$3*COS($E512)-'v1 Frame'!R$3*SIN($E512),"")</f>
        <is>
          <t/>
        </is>
      </c>
      <c r="X512" s="8" t="inlineStr">
        <f aca="false">IF(A512&lt;&gt;"",$I512-'v1 Frame'!P$3*SIN($C512)+'v1 Frame'!Q$3*COS($C512)*SIN($E512)+'v1 Frame'!R$3*COS($C512)*COS($E512),"")</f>
        <is>
          <t/>
        </is>
      </c>
      <c r="Y512" s="8" t="inlineStr">
        <f aca="false">IF(A512&lt;&gt;"",$G512+'v1 Frame'!S$3*COS($C512)+'v1 Frame'!T$3*SIN($C512)*SIN($E512)+'v1 Frame'!U$3*SIN($C512)*COS($E512),"")</f>
        <is>
          <t/>
        </is>
      </c>
      <c r="Z512" s="8" t="inlineStr">
        <f aca="false">IF(A512&lt;&gt;"",$H512+'v1 Frame'!T$3*COS($E512)-'v1 Frame'!U$3*SIN($E512),"")</f>
        <is>
          <t/>
        </is>
      </c>
      <c r="AA512" s="8" t="inlineStr">
        <f aca="false">IF(A512&lt;&gt;"",$I512-'v1 Frame'!S$3*SIN($C512)+'v1 Frame'!T$3*COS($C512)*SIN($E512)+'v1 Frame'!U$3*COS($C512)*COS($E512),"")</f>
        <is>
          <t/>
        </is>
      </c>
      <c r="AB512" s="8" t="inlineStr">
        <f aca="false">IF(A512&lt;&gt;"",$G512+'v1 Frame'!V$3*COS($C512)+'v1 Frame'!W$3*SIN($C512)*SIN($E512)+'v1 Frame'!X$3*SIN($C512)*COS($E512),"")</f>
        <is>
          <t/>
        </is>
      </c>
      <c r="AC512" s="8" t="inlineStr">
        <f aca="false">IF(A512&lt;&gt;"",$H512+'v1 Frame'!W$3*COS($E512)-'v1 Frame'!X$3*SIN($E512),"")</f>
        <is>
          <t/>
        </is>
      </c>
      <c r="AD512" s="8" t="inlineStr">
        <f aca="false">IF(A512&lt;&gt;"",$I512-'v1 Frame'!V$3*SIN($C512)+'v1 Frame'!W$3*COS($C512)*SIN($E512)+'v1 Frame'!X$3*COS($C512)*COS($E512),"")</f>
        <is>
          <t/>
        </is>
      </c>
      <c r="AE512" s="25" t="inlineStr">
        <f aca="false">IF(A512&lt;&gt;"",$G512+'v1 Frame'!Y$3*COS($C512)+'v1 Frame'!Z$3*SIN($C512)*SIN($E512)+'v1 Frame'!AA$3*SIN($C512)*COS($E512),"")</f>
        <is>
          <t/>
        </is>
      </c>
      <c r="AF512" s="25" t="inlineStr">
        <f aca="false">IF(A512&lt;&gt;"",$H512+'v1 Frame'!Z$3*COS($E512)-'v1 Frame'!AA$3*SIN($E512),"")</f>
        <is>
          <t/>
        </is>
      </c>
      <c r="AG512" s="25" t="inlineStr">
        <f aca="false">IF(A512&lt;&gt;"",$I512-'v1 Frame'!Y$3*SIN($C512)+'v1 Frame'!Z$3*COS($C512)*SIN($E512)+'v1 Frame'!AA$3*COS($C512)*COS($E512),"")</f>
        <is>
          <t/>
        </is>
      </c>
      <c r="AH512" s="8" t="inlineStr">
        <f aca="false">IF(A512&lt;&gt;"",SQRT(SUMSQ(G512:I512)),"")</f>
        <is>
          <t/>
        </is>
      </c>
      <c r="AI512" s="8" t="inlineStr">
        <f aca="false">IF(A512&lt;&gt;"",IF(AH512&lt;&gt;0,ACOS(I512/AH512),0),"")</f>
        <is>
          <t/>
        </is>
      </c>
      <c r="AJ512" s="8" t="inlineStr">
        <f aca="false">IF(A512&lt;&gt;"",DEGREES(AI512),"")</f>
        <is>
          <t/>
        </is>
      </c>
      <c r="AK512" s="8" t="inlineStr">
        <f aca="false">IF(A512&lt;&gt;"",IF(OR(G512&lt;&gt;0,H512&lt;&gt;0),ATAN2(G512,H512),0),"")</f>
        <is>
          <t/>
        </is>
      </c>
      <c r="AL512" s="8" t="inlineStr">
        <f aca="false">IF(A512&lt;&gt;"",DEGREES(AK512),"")</f>
        <is>
          <t/>
        </is>
      </c>
      <c r="AM512" s="8" t="inlineStr">
        <f aca="false">IF(A512&lt;&gt;"",SQRT(SUMSQ(J512:L512)),"")</f>
        <is>
          <t/>
        </is>
      </c>
      <c r="AN512" s="8" t="inlineStr">
        <f aca="false">IF(A512&lt;&gt;"",IF(AM512&lt;&gt;0,ACOS(L512/AM512),0),"")</f>
        <is>
          <t/>
        </is>
      </c>
      <c r="AO512" s="8" t="inlineStr">
        <f aca="false">IF(A512&lt;&gt;"",DEGREES(AN512),"")</f>
        <is>
          <t/>
        </is>
      </c>
      <c r="AP512" s="8" t="inlineStr">
        <f aca="false">IF(A512&lt;&gt;"",IF(OR(J512&lt;&gt;0,K512&lt;&gt;0),ATAN2(J512,K512),0),"")</f>
        <is>
          <t/>
        </is>
      </c>
      <c r="AQ512" s="8" t="inlineStr">
        <f aca="false">IF(A512&lt;&gt;"",DEGREES(AP512),"")</f>
        <is>
          <t/>
        </is>
      </c>
      <c r="AR512" s="8" t="inlineStr">
        <f aca="false">IF(A512&lt;&gt;"",SQRT(SUMSQ(M512:O512)),"")</f>
        <is>
          <t/>
        </is>
      </c>
      <c r="AS512" s="8" t="inlineStr">
        <f aca="false">IF(A512&lt;&gt;"",IF(AR512&lt;&gt;0,ACOS(O512/AR512),0),"")</f>
        <is>
          <t/>
        </is>
      </c>
      <c r="AT512" s="8" t="inlineStr">
        <f aca="false">IF(A512&lt;&gt;"",DEGREES(AS512),"")</f>
        <is>
          <t/>
        </is>
      </c>
      <c r="AU512" s="8" t="inlineStr">
        <f aca="false">IF(A512&lt;&gt;"",IF(OR(M512&lt;&gt;0,N512&lt;&gt;0),ATAN2(M512,N512),0),"")</f>
        <is>
          <t/>
        </is>
      </c>
      <c r="AV512" s="8" t="inlineStr">
        <f aca="false">IF(A512&lt;&gt;"",DEGREES(AU512),"")</f>
        <is>
          <t/>
        </is>
      </c>
      <c r="AW512" s="8" t="inlineStr">
        <f aca="false">IF(A512&lt;&gt;"",SQRT(SUMSQ(P512:R512)),"")</f>
        <is>
          <t/>
        </is>
      </c>
      <c r="AX512" s="8" t="inlineStr">
        <f aca="false">IF(A512&lt;&gt;"",IF(AW512&lt;&gt;0,ACOS(R512/AW512),0),"")</f>
        <is>
          <t/>
        </is>
      </c>
      <c r="AY512" s="8" t="inlineStr">
        <f aca="false">IF(A512&lt;&gt;"",DEGREES(AX512),"")</f>
        <is>
          <t/>
        </is>
      </c>
      <c r="AZ512" s="8" t="inlineStr">
        <f aca="false">IF(A512&lt;&gt;"",IF(OR(P512&lt;&gt;0,Q512&lt;&gt;0),ATAN2(P512,Q512),0),"")</f>
        <is>
          <t/>
        </is>
      </c>
      <c r="BA512" s="8" t="inlineStr">
        <f aca="false">IF(A512&lt;&gt;"",DEGREES(AZ512),"")</f>
        <is>
          <t/>
        </is>
      </c>
      <c r="BB512" s="8" t="inlineStr">
        <f aca="false">IF(A512&lt;&gt;"",SQRT(SUMSQ(S512:U512)),"")</f>
        <is>
          <t/>
        </is>
      </c>
      <c r="BC512" s="8" t="inlineStr">
        <f aca="false">IF(A512&lt;&gt;"",IF(BB512&lt;&gt;0,ACOS(U512/BB512),0),"")</f>
        <is>
          <t/>
        </is>
      </c>
      <c r="BD512" s="8" t="inlineStr">
        <f aca="false">IF(A512&lt;&gt;"",DEGREES(BC512),"")</f>
        <is>
          <t/>
        </is>
      </c>
      <c r="BE512" s="8" t="inlineStr">
        <f aca="false">IF(A512&lt;&gt;"",IF(OR(S512&lt;&gt;0,T512&lt;&gt;0),ATAN2(S512,T512),0),"")</f>
        <is>
          <t/>
        </is>
      </c>
      <c r="BF512" s="8" t="inlineStr">
        <f aca="false">IF(A512&lt;&gt;"",DEGREES(BE512),"")</f>
        <is>
          <t/>
        </is>
      </c>
      <c r="BG512" s="8" t="inlineStr">
        <f aca="false">IF(A512&lt;&gt;"",SQRT(SUMSQ(V512:X512)),"")</f>
        <is>
          <t/>
        </is>
      </c>
      <c r="BH512" s="8" t="inlineStr">
        <f aca="false">IF(A512&lt;&gt;"",IF(BG512&lt;&gt;0,ACOS(X512/BG512),0),"")</f>
        <is>
          <t/>
        </is>
      </c>
      <c r="BI512" s="8" t="inlineStr">
        <f aca="false">IF(A512&lt;&gt;"",DEGREES(BH512),"")</f>
        <is>
          <t/>
        </is>
      </c>
      <c r="BJ512" s="8" t="inlineStr">
        <f aca="false">IF(A512&lt;&gt;"",IF(OR(V512&lt;&gt;0,W512&lt;&gt;0),ATAN2(V512,W512),0),"")</f>
        <is>
          <t/>
        </is>
      </c>
      <c r="BK512" s="8" t="inlineStr">
        <f aca="false">IF(A512&lt;&gt;"",DEGREES(BJ512),"")</f>
        <is>
          <t/>
        </is>
      </c>
      <c r="BL512" s="8" t="inlineStr">
        <f aca="false">IF(A512&lt;&gt;"",SQRT(SUMSQ(Y512:AA512)),"")</f>
        <is>
          <t/>
        </is>
      </c>
      <c r="BM512" s="8" t="inlineStr">
        <f aca="false">IF(A512&lt;&gt;"",IF(BL512&lt;&gt;0,ACOS(AA512/BL512),0),"")</f>
        <is>
          <t/>
        </is>
      </c>
      <c r="BN512" s="8" t="inlineStr">
        <f aca="false">IF(A512&lt;&gt;"",DEGREES(BM512),"")</f>
        <is>
          <t/>
        </is>
      </c>
      <c r="BO512" s="8" t="inlineStr">
        <f aca="false">IF(A512&lt;&gt;"",IF(OR(Y512&lt;&gt;0,Z512&lt;&gt;0),ATAN2(Y512,Z512),0),"")</f>
        <is>
          <t/>
        </is>
      </c>
      <c r="BP512" s="8" t="inlineStr">
        <f aca="false">IF(A512&lt;&gt;"",DEGREES(BO512),"")</f>
        <is>
          <t/>
        </is>
      </c>
      <c r="BQ512" s="8" t="inlineStr">
        <f aca="false">IF(A512&lt;&gt;"",SQRT(SUMSQ(AB512:AD512)),"")</f>
        <is>
          <t/>
        </is>
      </c>
      <c r="BR512" s="8" t="inlineStr">
        <f aca="false">IF(A512&lt;&gt;"",IF(BQ512&lt;&gt;0,ACOS(AD512/BQ512),0),"")</f>
        <is>
          <t/>
        </is>
      </c>
      <c r="BS512" s="8" t="inlineStr">
        <f aca="false">IF(A512&lt;&gt;"",DEGREES(BR512),"")</f>
        <is>
          <t/>
        </is>
      </c>
      <c r="BT512" s="8" t="inlineStr">
        <f aca="false">IF(A512&lt;&gt;"",IF(OR(AB512&lt;&gt;0,AC512&lt;&gt;0),ATAN2(AB512,AC512),0),"")</f>
        <is>
          <t/>
        </is>
      </c>
      <c r="BU512" s="8" t="inlineStr">
        <f aca="false">IF(A512&lt;&gt;"",DEGREES(BT512),"")</f>
        <is>
          <t/>
        </is>
      </c>
      <c r="BV512" s="8" t="inlineStr">
        <f aca="false">IF(A512&lt;&gt;"",SQRT(SUMSQ(AE512:AG512)),"")</f>
        <is>
          <t/>
        </is>
      </c>
      <c r="BW512" s="8" t="inlineStr">
        <f aca="false">IF(A512&lt;&gt;"",IF(BV512&lt;&gt;0,ACOS(AG512/BV512),0),"")</f>
        <is>
          <t/>
        </is>
      </c>
      <c r="BX512" s="8" t="inlineStr">
        <f aca="false">IF(A512&lt;&gt;"",DEGREES(BW512),"")</f>
        <is>
          <t/>
        </is>
      </c>
      <c r="BY512" s="8" t="inlineStr">
        <f aca="false">IF(A512&lt;&gt;"",IF(OR(AF512&lt;&gt;0,AG512&lt;&gt;0),ATAN2(AF512,AG512),0),"")</f>
        <is>
          <t/>
        </is>
      </c>
      <c r="BZ512" s="8" t="inlineStr">
        <f aca="false">IF(A512&lt;&gt;"",DEGREES(BY512),"")</f>
        <is>
          <t/>
        </is>
      </c>
      <c r="CA512" s="0" t="inlineStr">
        <f aca="false">IF(A512&lt;&gt;"",IF(AND(AI512&lt;Parameters!$B$11,AI512&gt;Parameters!$B$12,AN512&lt;Parameters!$B$11,AN512&gt;Parameters!$B$12,AS512&lt;Parameters!$B$11,AS512&gt;Parameters!$B$12,AX512&lt;Parameters!$B$11,AX512&gt;Parameters!$B$12,BC512&lt;Parameters!$B$11,BC512&gt;Parameters!$B$12,BM512&lt;Parameters!$B$11,BM512&gt;Parameters!$B$12,BR512&lt;Parameters!$B$11,BR512&gt;Parameters!$B$12,BW512&lt;Parameters!$B$11,BW512&gt;Parameters!$B$12),1,0),"")</f>
        <is>
          <t/>
        </is>
      </c>
      <c r="CB512" s="0" t="inlineStr">
        <f aca="false">IF(A512&lt;&gt;"",IF(OR(AI512&lt;Parameters!$B$12,AI512&gt;Parameters!$B$11),0,1),"")</f>
        <is>
          <t/>
        </is>
      </c>
      <c r="CC512" s="0" t="inlineStr">
        <f aca="false">IF(A512&lt;&gt;"",IF(OR(AN512&lt;Parameters!$B$12,AN512&gt;Parameters!$B$11),0,1),"")</f>
        <is>
          <t/>
        </is>
      </c>
      <c r="CD512" s="0" t="inlineStr">
        <f aca="false">IF(A512&lt;&gt;"",IF(OR(AS512&lt;Parameters!$B$12,AS512&gt;Parameters!$B$11),0,1),"")</f>
        <is>
          <t/>
        </is>
      </c>
      <c r="CE512" s="0" t="inlineStr">
        <f aca="false">IF(A512&lt;&gt;"",IF(OR(AX512&lt;Parameters!$B$12,AX512&gt;Parameters!$B$11),0,1),"")</f>
        <is>
          <t/>
        </is>
      </c>
      <c r="CF512" s="0" t="inlineStr">
        <f aca="false">IF(A512&lt;&gt;"",IF(OR(BC512&lt;Parameters!$B$12,BC512&gt;Parameters!$B$11),0,1),"")</f>
        <is>
          <t/>
        </is>
      </c>
      <c r="CG512" s="0" t="inlineStr">
        <f aca="false">IF(A512&lt;&gt;"",IF(OR(BH512&lt;Parameters!$B$12,BH512&gt;Parameters!$B$11),0,1),"")</f>
        <is>
          <t/>
        </is>
      </c>
      <c r="CH512" s="0" t="inlineStr">
        <f aca="false">IF(A512&lt;&gt;"",IF(OR(BM512&lt;Parameters!$B$12,BM512&gt;Parameters!$B$11),0,1),"")</f>
        <is>
          <t/>
        </is>
      </c>
      <c r="CI512" s="0" t="inlineStr">
        <f aca="false">IF(A512&lt;&gt;"",IF(OR(BR512&lt;Parameters!$B$12,BR512&gt;Parameters!$B$11),0,1),"")</f>
        <is>
          <t/>
        </is>
      </c>
      <c r="CJ512" s="0" t="inlineStr">
        <f aca="false">IF(A512&lt;&gt;"",IF(OR(BW512&lt;Parameters!$B$12,BW512&gt;Parameters!$B$11),0,1),"")</f>
        <is>
          <t/>
        </is>
      </c>
      <c r="CK512" s="26" t="inlineStr">
        <f aca="false">IF(A512&lt;&gt;"",SUM(CB512:CJ512)/9,"")</f>
        <is>
          <t/>
        </is>
      </c>
      <c r="CL512" s="0" t="inlineStr">
        <f aca="false">IF(A512&lt;&gt;"",CK512*9,"")</f>
        <is>
          <t/>
        </is>
      </c>
      <c r="CM512" s="8" t="inlineStr">
        <f aca="false">IF(A512&lt;&gt;"",TEXT(B512,CM$2)&amp;" "&amp;TEXT(A512,CM$2),"")</f>
        <is>
          <t/>
        </is>
      </c>
    </row>
    <row r="513" customFormat="false" ht="15" hidden="false" customHeight="false" outlineLevel="0" collapsed="false">
      <c r="A513" s="0" t="inlineStr">
        <f aca="false">IF(OR(B512&lt;Parameters!$K$12,A512&lt;Parameters!$K$12),IF(A512&lt;Parameters!$K$12,A512+1,0),"")</f>
        <is>
          <t/>
        </is>
      </c>
      <c r="B513" s="0" t="inlineStr">
        <f aca="false">IF(A513&lt;&gt;"",IF(A513=0,B512+1,B512),"")</f>
        <is>
          <t/>
        </is>
      </c>
      <c r="C513" s="24" t="inlineStr">
        <f aca="false">IF(A513&lt;&gt;"",-_phi*(A513+0.5),"")</f>
        <is>
          <t/>
        </is>
      </c>
      <c r="D513" s="8" t="inlineStr">
        <f aca="false">IF(A513&lt;&gt;"",DEGREES(C513),"")</f>
        <is>
          <t/>
        </is>
      </c>
      <c r="E513" s="24" t="inlineStr">
        <f aca="false">IF(A513&lt;&gt;"",_phi*(B513+0.5),"")</f>
        <is>
          <t/>
        </is>
      </c>
      <c r="F513" s="8" t="inlineStr">
        <f aca="false">IF(A513&lt;&gt;"",DEGREES(E513),"")</f>
        <is>
          <t/>
        </is>
      </c>
      <c r="G513" s="8" t="inlineStr">
        <f aca="false">IF(A513&lt;&gt;"",LOOKUP(A513,h!$A$3:$A$30,h!$D$3:$D$30),"")</f>
        <is>
          <t/>
        </is>
      </c>
      <c r="H513" s="8" t="inlineStr">
        <f aca="false">IF(A513&lt;&gt;"",LOOKUP(B513,h!$A$3:$A$30,h!$D$3:$D$30),"")</f>
        <is>
          <t/>
        </is>
      </c>
      <c r="I513" s="8" t="inlineStr">
        <f aca="false">IF(A513&lt;&gt;"",_zif,"")</f>
        <is>
          <t/>
        </is>
      </c>
      <c r="J513" s="8" t="inlineStr">
        <f aca="false">IF(A513&lt;&gt;"",$G513+'v1 Frame'!D$3*COS($C513)+'v1 Frame'!E$3*SIN($C513)*SIN($E513)+'v1 Frame'!F$3*SIN($C513)*COS($E513),"")</f>
        <is>
          <t/>
        </is>
      </c>
      <c r="K513" s="8" t="inlineStr">
        <f aca="false">IF(A513&lt;&gt;"",$H513+'v1 Frame'!E$3*COS($E513)-'v1 Frame'!F$3*SIN($E513),"")</f>
        <is>
          <t/>
        </is>
      </c>
      <c r="L513" s="8" t="inlineStr">
        <f aca="false">IF(A513&lt;&gt;"",$I513-'v1 Frame'!D$3*SIN($C513)+'v1 Frame'!E$3*COS($C513)*SIN($E513)+'v1 Frame'!F$3*COS($C513)*COS($E513),"")</f>
        <is>
          <t/>
        </is>
      </c>
      <c r="M513" s="8" t="inlineStr">
        <f aca="false">IF(A513&lt;&gt;"",$G513+'v1 Frame'!G$3*COS($C513)+'v1 Frame'!H$3*SIN($C513)*SIN($E513)+'v1 Frame'!I$3*SIN($C513)*COS($E513),"")</f>
        <is>
          <t/>
        </is>
      </c>
      <c r="N513" s="8" t="inlineStr">
        <f aca="false">IF(A513&lt;&gt;"",$H513+'v1 Frame'!H$3*COS($E513)-'v1 Frame'!I$3*SIN($E513),"")</f>
        <is>
          <t/>
        </is>
      </c>
      <c r="O513" s="8" t="inlineStr">
        <f aca="false">IF(A513&lt;&gt;"",$I513-'v1 Frame'!G$3*SIN($C513)+'v1 Frame'!H$3*COS($C513)*SIN($E513)+'v1 Frame'!I$3*COS($C513)*COS($E513),"")</f>
        <is>
          <t/>
        </is>
      </c>
      <c r="P513" s="8" t="inlineStr">
        <f aca="false">IF(A513&lt;&gt;"",$G513+'v1 Frame'!J$3*COS($C513)+'v1 Frame'!K$3*SIN($C513)*SIN($E513)+'v1 Frame'!L$3*SIN($C513)*COS($E513),"")</f>
        <is>
          <t/>
        </is>
      </c>
      <c r="Q513" s="8" t="inlineStr">
        <f aca="false">IF(A513&lt;&gt;"",$H513+'v1 Frame'!K$3*COS($E513)-'v1 Frame'!L$3*SIN($E513),"")</f>
        <is>
          <t/>
        </is>
      </c>
      <c r="R513" s="8" t="inlineStr">
        <f aca="false">IF(A513&lt;&gt;"",$I513-'v1 Frame'!J$3*SIN($C513)+'v1 Frame'!K$3*COS($C513)*SIN($E513)+'v1 Frame'!L$3*COS($C513)*COS($E513),"")</f>
        <is>
          <t/>
        </is>
      </c>
      <c r="S513" s="8" t="inlineStr">
        <f aca="false">IF(A513&lt;&gt;"",$G513+'v1 Frame'!M$3*COS($C513)+'v1 Frame'!N$3*SIN($C513)*SIN($E513)+'v1 Frame'!O$3*SIN($C513)*COS($E513),"")</f>
        <is>
          <t/>
        </is>
      </c>
      <c r="T513" s="8" t="inlineStr">
        <f aca="false">IF(A513&lt;&gt;"",$H513+'v1 Frame'!N$3*COS($E513)-'v1 Frame'!O$3*SIN($E513),"")</f>
        <is>
          <t/>
        </is>
      </c>
      <c r="U513" s="8" t="inlineStr">
        <f aca="false">IF(A513&lt;&gt;"",$I513-'v1 Frame'!M$3*SIN($C513)+'v1 Frame'!N$3*COS($C513)*SIN($E513)+'v1 Frame'!O$3*COS($C513)*COS($E513),"")</f>
        <is>
          <t/>
        </is>
      </c>
      <c r="V513" s="8" t="inlineStr">
        <f aca="false">IF(A513&lt;&gt;"",$G513+'v1 Frame'!P$3*COS($C513)+'v1 Frame'!Q$3*SIN($C513)*SIN($E513)+'v1 Frame'!R$3*SIN($C513)*COS($E513),"")</f>
        <is>
          <t/>
        </is>
      </c>
      <c r="W513" s="8" t="inlineStr">
        <f aca="false">IF(A513&lt;&gt;"",$H513+'v1 Frame'!Q$3*COS($E513)-'v1 Frame'!R$3*SIN($E513),"")</f>
        <is>
          <t/>
        </is>
      </c>
      <c r="X513" s="8" t="inlineStr">
        <f aca="false">IF(A513&lt;&gt;"",$I513-'v1 Frame'!P$3*SIN($C513)+'v1 Frame'!Q$3*COS($C513)*SIN($E513)+'v1 Frame'!R$3*COS($C513)*COS($E513),"")</f>
        <is>
          <t/>
        </is>
      </c>
      <c r="Y513" s="8" t="inlineStr">
        <f aca="false">IF(A513&lt;&gt;"",$G513+'v1 Frame'!S$3*COS($C513)+'v1 Frame'!T$3*SIN($C513)*SIN($E513)+'v1 Frame'!U$3*SIN($C513)*COS($E513),"")</f>
        <is>
          <t/>
        </is>
      </c>
      <c r="Z513" s="8" t="inlineStr">
        <f aca="false">IF(A513&lt;&gt;"",$H513+'v1 Frame'!T$3*COS($E513)-'v1 Frame'!U$3*SIN($E513),"")</f>
        <is>
          <t/>
        </is>
      </c>
      <c r="AA513" s="8" t="inlineStr">
        <f aca="false">IF(A513&lt;&gt;"",$I513-'v1 Frame'!S$3*SIN($C513)+'v1 Frame'!T$3*COS($C513)*SIN($E513)+'v1 Frame'!U$3*COS($C513)*COS($E513),"")</f>
        <is>
          <t/>
        </is>
      </c>
      <c r="AB513" s="8" t="inlineStr">
        <f aca="false">IF(A513&lt;&gt;"",$G513+'v1 Frame'!V$3*COS($C513)+'v1 Frame'!W$3*SIN($C513)*SIN($E513)+'v1 Frame'!X$3*SIN($C513)*COS($E513),"")</f>
        <is>
          <t/>
        </is>
      </c>
      <c r="AC513" s="8" t="inlineStr">
        <f aca="false">IF(A513&lt;&gt;"",$H513+'v1 Frame'!W$3*COS($E513)-'v1 Frame'!X$3*SIN($E513),"")</f>
        <is>
          <t/>
        </is>
      </c>
      <c r="AD513" s="8" t="inlineStr">
        <f aca="false">IF(A513&lt;&gt;"",$I513-'v1 Frame'!V$3*SIN($C513)+'v1 Frame'!W$3*COS($C513)*SIN($E513)+'v1 Frame'!X$3*COS($C513)*COS($E513),"")</f>
        <is>
          <t/>
        </is>
      </c>
      <c r="AE513" s="25" t="inlineStr">
        <f aca="false">IF(A513&lt;&gt;"",$G513+'v1 Frame'!Y$3*COS($C513)+'v1 Frame'!Z$3*SIN($C513)*SIN($E513)+'v1 Frame'!AA$3*SIN($C513)*COS($E513),"")</f>
        <is>
          <t/>
        </is>
      </c>
      <c r="AF513" s="25" t="inlineStr">
        <f aca="false">IF(A513&lt;&gt;"",$H513+'v1 Frame'!Z$3*COS($E513)-'v1 Frame'!AA$3*SIN($E513),"")</f>
        <is>
          <t/>
        </is>
      </c>
      <c r="AG513" s="25" t="inlineStr">
        <f aca="false">IF(A513&lt;&gt;"",$I513-'v1 Frame'!Y$3*SIN($C513)+'v1 Frame'!Z$3*COS($C513)*SIN($E513)+'v1 Frame'!AA$3*COS($C513)*COS($E513),"")</f>
        <is>
          <t/>
        </is>
      </c>
      <c r="AH513" s="8" t="inlineStr">
        <f aca="false">IF(A513&lt;&gt;"",SQRT(SUMSQ(G513:I513)),"")</f>
        <is>
          <t/>
        </is>
      </c>
      <c r="AI513" s="8" t="inlineStr">
        <f aca="false">IF(A513&lt;&gt;"",IF(AH513&lt;&gt;0,ACOS(I513/AH513),0),"")</f>
        <is>
          <t/>
        </is>
      </c>
      <c r="AJ513" s="8" t="inlineStr">
        <f aca="false">IF(A513&lt;&gt;"",DEGREES(AI513),"")</f>
        <is>
          <t/>
        </is>
      </c>
      <c r="AK513" s="8" t="inlineStr">
        <f aca="false">IF(A513&lt;&gt;"",IF(OR(G513&lt;&gt;0,H513&lt;&gt;0),ATAN2(G513,H513),0),"")</f>
        <is>
          <t/>
        </is>
      </c>
      <c r="AL513" s="8" t="inlineStr">
        <f aca="false">IF(A513&lt;&gt;"",DEGREES(AK513),"")</f>
        <is>
          <t/>
        </is>
      </c>
      <c r="AM513" s="8" t="inlineStr">
        <f aca="false">IF(A513&lt;&gt;"",SQRT(SUMSQ(J513:L513)),"")</f>
        <is>
          <t/>
        </is>
      </c>
      <c r="AN513" s="8" t="inlineStr">
        <f aca="false">IF(A513&lt;&gt;"",IF(AM513&lt;&gt;0,ACOS(L513/AM513),0),"")</f>
        <is>
          <t/>
        </is>
      </c>
      <c r="AO513" s="8" t="inlineStr">
        <f aca="false">IF(A513&lt;&gt;"",DEGREES(AN513),"")</f>
        <is>
          <t/>
        </is>
      </c>
      <c r="AP513" s="8" t="inlineStr">
        <f aca="false">IF(A513&lt;&gt;"",IF(OR(J513&lt;&gt;0,K513&lt;&gt;0),ATAN2(J513,K513),0),"")</f>
        <is>
          <t/>
        </is>
      </c>
      <c r="AQ513" s="8" t="inlineStr">
        <f aca="false">IF(A513&lt;&gt;"",DEGREES(AP513),"")</f>
        <is>
          <t/>
        </is>
      </c>
      <c r="AR513" s="8" t="inlineStr">
        <f aca="false">IF(A513&lt;&gt;"",SQRT(SUMSQ(M513:O513)),"")</f>
        <is>
          <t/>
        </is>
      </c>
      <c r="AS513" s="8" t="inlineStr">
        <f aca="false">IF(A513&lt;&gt;"",IF(AR513&lt;&gt;0,ACOS(O513/AR513),0),"")</f>
        <is>
          <t/>
        </is>
      </c>
      <c r="AT513" s="8" t="inlineStr">
        <f aca="false">IF(A513&lt;&gt;"",DEGREES(AS513),"")</f>
        <is>
          <t/>
        </is>
      </c>
      <c r="AU513" s="8" t="inlineStr">
        <f aca="false">IF(A513&lt;&gt;"",IF(OR(M513&lt;&gt;0,N513&lt;&gt;0),ATAN2(M513,N513),0),"")</f>
        <is>
          <t/>
        </is>
      </c>
      <c r="AV513" s="8" t="inlineStr">
        <f aca="false">IF(A513&lt;&gt;"",DEGREES(AU513),"")</f>
        <is>
          <t/>
        </is>
      </c>
      <c r="AW513" s="8" t="inlineStr">
        <f aca="false">IF(A513&lt;&gt;"",SQRT(SUMSQ(P513:R513)),"")</f>
        <is>
          <t/>
        </is>
      </c>
      <c r="AX513" s="8" t="inlineStr">
        <f aca="false">IF(A513&lt;&gt;"",IF(AW513&lt;&gt;0,ACOS(R513/AW513),0),"")</f>
        <is>
          <t/>
        </is>
      </c>
      <c r="AY513" s="8" t="inlineStr">
        <f aca="false">IF(A513&lt;&gt;"",DEGREES(AX513),"")</f>
        <is>
          <t/>
        </is>
      </c>
      <c r="AZ513" s="8" t="inlineStr">
        <f aca="false">IF(A513&lt;&gt;"",IF(OR(P513&lt;&gt;0,Q513&lt;&gt;0),ATAN2(P513,Q513),0),"")</f>
        <is>
          <t/>
        </is>
      </c>
      <c r="BA513" s="8" t="inlineStr">
        <f aca="false">IF(A513&lt;&gt;"",DEGREES(AZ513),"")</f>
        <is>
          <t/>
        </is>
      </c>
      <c r="BB513" s="8" t="inlineStr">
        <f aca="false">IF(A513&lt;&gt;"",SQRT(SUMSQ(S513:U513)),"")</f>
        <is>
          <t/>
        </is>
      </c>
      <c r="BC513" s="8" t="inlineStr">
        <f aca="false">IF(A513&lt;&gt;"",IF(BB513&lt;&gt;0,ACOS(U513/BB513),0),"")</f>
        <is>
          <t/>
        </is>
      </c>
      <c r="BD513" s="8" t="inlineStr">
        <f aca="false">IF(A513&lt;&gt;"",DEGREES(BC513),"")</f>
        <is>
          <t/>
        </is>
      </c>
      <c r="BE513" s="8" t="inlineStr">
        <f aca="false">IF(A513&lt;&gt;"",IF(OR(S513&lt;&gt;0,T513&lt;&gt;0),ATAN2(S513,T513),0),"")</f>
        <is>
          <t/>
        </is>
      </c>
      <c r="BF513" s="8" t="inlineStr">
        <f aca="false">IF(A513&lt;&gt;"",DEGREES(BE513),"")</f>
        <is>
          <t/>
        </is>
      </c>
      <c r="BG513" s="8" t="inlineStr">
        <f aca="false">IF(A513&lt;&gt;"",SQRT(SUMSQ(V513:X513)),"")</f>
        <is>
          <t/>
        </is>
      </c>
      <c r="BH513" s="8" t="inlineStr">
        <f aca="false">IF(A513&lt;&gt;"",IF(BG513&lt;&gt;0,ACOS(X513/BG513),0),"")</f>
        <is>
          <t/>
        </is>
      </c>
      <c r="BI513" s="8" t="inlineStr">
        <f aca="false">IF(A513&lt;&gt;"",DEGREES(BH513),"")</f>
        <is>
          <t/>
        </is>
      </c>
      <c r="BJ513" s="8" t="inlineStr">
        <f aca="false">IF(A513&lt;&gt;"",IF(OR(V513&lt;&gt;0,W513&lt;&gt;0),ATAN2(V513,W513),0),"")</f>
        <is>
          <t/>
        </is>
      </c>
      <c r="BK513" s="8" t="inlineStr">
        <f aca="false">IF(A513&lt;&gt;"",DEGREES(BJ513),"")</f>
        <is>
          <t/>
        </is>
      </c>
      <c r="BL513" s="8" t="inlineStr">
        <f aca="false">IF(A513&lt;&gt;"",SQRT(SUMSQ(Y513:AA513)),"")</f>
        <is>
          <t/>
        </is>
      </c>
      <c r="BM513" s="8" t="inlineStr">
        <f aca="false">IF(A513&lt;&gt;"",IF(BL513&lt;&gt;0,ACOS(AA513/BL513),0),"")</f>
        <is>
          <t/>
        </is>
      </c>
      <c r="BN513" s="8" t="inlineStr">
        <f aca="false">IF(A513&lt;&gt;"",DEGREES(BM513),"")</f>
        <is>
          <t/>
        </is>
      </c>
      <c r="BO513" s="8" t="inlineStr">
        <f aca="false">IF(A513&lt;&gt;"",IF(OR(Y513&lt;&gt;0,Z513&lt;&gt;0),ATAN2(Y513,Z513),0),"")</f>
        <is>
          <t/>
        </is>
      </c>
      <c r="BP513" s="8" t="inlineStr">
        <f aca="false">IF(A513&lt;&gt;"",DEGREES(BO513),"")</f>
        <is>
          <t/>
        </is>
      </c>
      <c r="BQ513" s="8" t="inlineStr">
        <f aca="false">IF(A513&lt;&gt;"",SQRT(SUMSQ(AB513:AD513)),"")</f>
        <is>
          <t/>
        </is>
      </c>
      <c r="BR513" s="8" t="inlineStr">
        <f aca="false">IF(A513&lt;&gt;"",IF(BQ513&lt;&gt;0,ACOS(AD513/BQ513),0),"")</f>
        <is>
          <t/>
        </is>
      </c>
      <c r="BS513" s="8" t="inlineStr">
        <f aca="false">IF(A513&lt;&gt;"",DEGREES(BR513),"")</f>
        <is>
          <t/>
        </is>
      </c>
      <c r="BT513" s="8" t="inlineStr">
        <f aca="false">IF(A513&lt;&gt;"",IF(OR(AB513&lt;&gt;0,AC513&lt;&gt;0),ATAN2(AB513,AC513),0),"")</f>
        <is>
          <t/>
        </is>
      </c>
      <c r="BU513" s="8" t="inlineStr">
        <f aca="false">IF(A513&lt;&gt;"",DEGREES(BT513),"")</f>
        <is>
          <t/>
        </is>
      </c>
      <c r="BV513" s="8" t="inlineStr">
        <f aca="false">IF(A513&lt;&gt;"",SQRT(SUMSQ(AE513:AG513)),"")</f>
        <is>
          <t/>
        </is>
      </c>
      <c r="BW513" s="8" t="inlineStr">
        <f aca="false">IF(A513&lt;&gt;"",IF(BV513&lt;&gt;0,ACOS(AG513/BV513),0),"")</f>
        <is>
          <t/>
        </is>
      </c>
      <c r="BX513" s="8" t="inlineStr">
        <f aca="false">IF(A513&lt;&gt;"",DEGREES(BW513),"")</f>
        <is>
          <t/>
        </is>
      </c>
      <c r="BY513" s="8" t="inlineStr">
        <f aca="false">IF(A513&lt;&gt;"",IF(OR(AF513&lt;&gt;0,AG513&lt;&gt;0),ATAN2(AF513,AG513),0),"")</f>
        <is>
          <t/>
        </is>
      </c>
      <c r="BZ513" s="8" t="inlineStr">
        <f aca="false">IF(A513&lt;&gt;"",DEGREES(BY513),"")</f>
        <is>
          <t/>
        </is>
      </c>
      <c r="CA513" s="0" t="inlineStr">
        <f aca="false">IF(A513&lt;&gt;"",IF(AND(AI513&lt;Parameters!$B$11,AI513&gt;Parameters!$B$12,AN513&lt;Parameters!$B$11,AN513&gt;Parameters!$B$12,AS513&lt;Parameters!$B$11,AS513&gt;Parameters!$B$12,AX513&lt;Parameters!$B$11,AX513&gt;Parameters!$B$12,BC513&lt;Parameters!$B$11,BC513&gt;Parameters!$B$12,BM513&lt;Parameters!$B$11,BM513&gt;Parameters!$B$12,BR513&lt;Parameters!$B$11,BR513&gt;Parameters!$B$12,BW513&lt;Parameters!$B$11,BW513&gt;Parameters!$B$12),1,0),"")</f>
        <is>
          <t/>
        </is>
      </c>
      <c r="CB513" s="0" t="inlineStr">
        <f aca="false">IF(A513&lt;&gt;"",IF(OR(AI513&lt;Parameters!$B$12,AI513&gt;Parameters!$B$11),0,1),"")</f>
        <is>
          <t/>
        </is>
      </c>
      <c r="CC513" s="0" t="inlineStr">
        <f aca="false">IF(A513&lt;&gt;"",IF(OR(AN513&lt;Parameters!$B$12,AN513&gt;Parameters!$B$11),0,1),"")</f>
        <is>
          <t/>
        </is>
      </c>
      <c r="CD513" s="0" t="inlineStr">
        <f aca="false">IF(A513&lt;&gt;"",IF(OR(AS513&lt;Parameters!$B$12,AS513&gt;Parameters!$B$11),0,1),"")</f>
        <is>
          <t/>
        </is>
      </c>
      <c r="CE513" s="0" t="inlineStr">
        <f aca="false">IF(A513&lt;&gt;"",IF(OR(AX513&lt;Parameters!$B$12,AX513&gt;Parameters!$B$11),0,1),"")</f>
        <is>
          <t/>
        </is>
      </c>
      <c r="CF513" s="0" t="inlineStr">
        <f aca="false">IF(A513&lt;&gt;"",IF(OR(BC513&lt;Parameters!$B$12,BC513&gt;Parameters!$B$11),0,1),"")</f>
        <is>
          <t/>
        </is>
      </c>
      <c r="CG513" s="0" t="inlineStr">
        <f aca="false">IF(A513&lt;&gt;"",IF(OR(BH513&lt;Parameters!$B$12,BH513&gt;Parameters!$B$11),0,1),"")</f>
        <is>
          <t/>
        </is>
      </c>
      <c r="CH513" s="0" t="inlineStr">
        <f aca="false">IF(A513&lt;&gt;"",IF(OR(BM513&lt;Parameters!$B$12,BM513&gt;Parameters!$B$11),0,1),"")</f>
        <is>
          <t/>
        </is>
      </c>
      <c r="CI513" s="0" t="inlineStr">
        <f aca="false">IF(A513&lt;&gt;"",IF(OR(BR513&lt;Parameters!$B$12,BR513&gt;Parameters!$B$11),0,1),"")</f>
        <is>
          <t/>
        </is>
      </c>
      <c r="CJ513" s="0" t="inlineStr">
        <f aca="false">IF(A513&lt;&gt;"",IF(OR(BW513&lt;Parameters!$B$12,BW513&gt;Parameters!$B$11),0,1),"")</f>
        <is>
          <t/>
        </is>
      </c>
      <c r="CK513" s="26" t="inlineStr">
        <f aca="false">IF(A513&lt;&gt;"",SUM(CB513:CJ513)/9,"")</f>
        <is>
          <t/>
        </is>
      </c>
      <c r="CL513" s="0" t="inlineStr">
        <f aca="false">IF(A513&lt;&gt;"",CK513*9,"")</f>
        <is>
          <t/>
        </is>
      </c>
      <c r="CM513" s="8" t="inlineStr">
        <f aca="false">IF(A513&lt;&gt;"",TEXT(B513,CM$2)&amp;" "&amp;TEXT(A513,CM$2),"")</f>
        <is>
          <t/>
        </is>
      </c>
    </row>
    <row r="514" customFormat="false" ht="15" hidden="false" customHeight="false" outlineLevel="0" collapsed="false">
      <c r="A514" s="0" t="inlineStr">
        <f aca="false">IF(OR(B513&lt;Parameters!$K$12,A513&lt;Parameters!$K$12),IF(A513&lt;Parameters!$K$12,A513+1,0),"")</f>
        <is>
          <t/>
        </is>
      </c>
      <c r="B514" s="0" t="inlineStr">
        <f aca="false">IF(A514&lt;&gt;"",IF(A514=0,B513+1,B513),"")</f>
        <is>
          <t/>
        </is>
      </c>
      <c r="C514" s="24" t="inlineStr">
        <f aca="false">IF(A514&lt;&gt;"",-_phi*(A514+0.5),"")</f>
        <is>
          <t/>
        </is>
      </c>
      <c r="D514" s="8" t="inlineStr">
        <f aca="false">IF(A514&lt;&gt;"",DEGREES(C514),"")</f>
        <is>
          <t/>
        </is>
      </c>
      <c r="E514" s="24" t="inlineStr">
        <f aca="false">IF(A514&lt;&gt;"",_phi*(B514+0.5),"")</f>
        <is>
          <t/>
        </is>
      </c>
      <c r="F514" s="8" t="inlineStr">
        <f aca="false">IF(A514&lt;&gt;"",DEGREES(E514),"")</f>
        <is>
          <t/>
        </is>
      </c>
      <c r="G514" s="8" t="inlineStr">
        <f aca="false">IF(A514&lt;&gt;"",LOOKUP(A514,h!$A$3:$A$30,h!$D$3:$D$30),"")</f>
        <is>
          <t/>
        </is>
      </c>
      <c r="H514" s="8" t="inlineStr">
        <f aca="false">IF(A514&lt;&gt;"",LOOKUP(B514,h!$A$3:$A$30,h!$D$3:$D$30),"")</f>
        <is>
          <t/>
        </is>
      </c>
      <c r="I514" s="8" t="inlineStr">
        <f aca="false">IF(A514&lt;&gt;"",_zif,"")</f>
        <is>
          <t/>
        </is>
      </c>
      <c r="J514" s="8" t="inlineStr">
        <f aca="false">IF(A514&lt;&gt;"",$G514+'v1 Frame'!D$3*COS($C514)+'v1 Frame'!E$3*SIN($C514)*SIN($E514)+'v1 Frame'!F$3*SIN($C514)*COS($E514),"")</f>
        <is>
          <t/>
        </is>
      </c>
      <c r="K514" s="8" t="inlineStr">
        <f aca="false">IF(A514&lt;&gt;"",$H514+'v1 Frame'!E$3*COS($E514)-'v1 Frame'!F$3*SIN($E514),"")</f>
        <is>
          <t/>
        </is>
      </c>
      <c r="L514" s="8" t="inlineStr">
        <f aca="false">IF(A514&lt;&gt;"",$I514-'v1 Frame'!D$3*SIN($C514)+'v1 Frame'!E$3*COS($C514)*SIN($E514)+'v1 Frame'!F$3*COS($C514)*COS($E514),"")</f>
        <is>
          <t/>
        </is>
      </c>
      <c r="M514" s="8" t="inlineStr">
        <f aca="false">IF(A514&lt;&gt;"",$G514+'v1 Frame'!G$3*COS($C514)+'v1 Frame'!H$3*SIN($C514)*SIN($E514)+'v1 Frame'!I$3*SIN($C514)*COS($E514),"")</f>
        <is>
          <t/>
        </is>
      </c>
      <c r="N514" s="8" t="inlineStr">
        <f aca="false">IF(A514&lt;&gt;"",$H514+'v1 Frame'!H$3*COS($E514)-'v1 Frame'!I$3*SIN($E514),"")</f>
        <is>
          <t/>
        </is>
      </c>
      <c r="O514" s="8" t="inlineStr">
        <f aca="false">IF(A514&lt;&gt;"",$I514-'v1 Frame'!G$3*SIN($C514)+'v1 Frame'!H$3*COS($C514)*SIN($E514)+'v1 Frame'!I$3*COS($C514)*COS($E514),"")</f>
        <is>
          <t/>
        </is>
      </c>
      <c r="P514" s="8" t="inlineStr">
        <f aca="false">IF(A514&lt;&gt;"",$G514+'v1 Frame'!J$3*COS($C514)+'v1 Frame'!K$3*SIN($C514)*SIN($E514)+'v1 Frame'!L$3*SIN($C514)*COS($E514),"")</f>
        <is>
          <t/>
        </is>
      </c>
      <c r="Q514" s="8" t="inlineStr">
        <f aca="false">IF(A514&lt;&gt;"",$H514+'v1 Frame'!K$3*COS($E514)-'v1 Frame'!L$3*SIN($E514),"")</f>
        <is>
          <t/>
        </is>
      </c>
      <c r="R514" s="8" t="inlineStr">
        <f aca="false">IF(A514&lt;&gt;"",$I514-'v1 Frame'!J$3*SIN($C514)+'v1 Frame'!K$3*COS($C514)*SIN($E514)+'v1 Frame'!L$3*COS($C514)*COS($E514),"")</f>
        <is>
          <t/>
        </is>
      </c>
      <c r="S514" s="8" t="inlineStr">
        <f aca="false">IF(A514&lt;&gt;"",$G514+'v1 Frame'!M$3*COS($C514)+'v1 Frame'!N$3*SIN($C514)*SIN($E514)+'v1 Frame'!O$3*SIN($C514)*COS($E514),"")</f>
        <is>
          <t/>
        </is>
      </c>
      <c r="T514" s="8" t="inlineStr">
        <f aca="false">IF(A514&lt;&gt;"",$H514+'v1 Frame'!N$3*COS($E514)-'v1 Frame'!O$3*SIN($E514),"")</f>
        <is>
          <t/>
        </is>
      </c>
      <c r="U514" s="8" t="inlineStr">
        <f aca="false">IF(A514&lt;&gt;"",$I514-'v1 Frame'!M$3*SIN($C514)+'v1 Frame'!N$3*COS($C514)*SIN($E514)+'v1 Frame'!O$3*COS($C514)*COS($E514),"")</f>
        <is>
          <t/>
        </is>
      </c>
      <c r="V514" s="8" t="inlineStr">
        <f aca="false">IF(A514&lt;&gt;"",$G514+'v1 Frame'!P$3*COS($C514)+'v1 Frame'!Q$3*SIN($C514)*SIN($E514)+'v1 Frame'!R$3*SIN($C514)*COS($E514),"")</f>
        <is>
          <t/>
        </is>
      </c>
      <c r="W514" s="8" t="inlineStr">
        <f aca="false">IF(A514&lt;&gt;"",$H514+'v1 Frame'!Q$3*COS($E514)-'v1 Frame'!R$3*SIN($E514),"")</f>
        <is>
          <t/>
        </is>
      </c>
      <c r="X514" s="8" t="inlineStr">
        <f aca="false">IF(A514&lt;&gt;"",$I514-'v1 Frame'!P$3*SIN($C514)+'v1 Frame'!Q$3*COS($C514)*SIN($E514)+'v1 Frame'!R$3*COS($C514)*COS($E514),"")</f>
        <is>
          <t/>
        </is>
      </c>
      <c r="Y514" s="8" t="inlineStr">
        <f aca="false">IF(A514&lt;&gt;"",$G514+'v1 Frame'!S$3*COS($C514)+'v1 Frame'!T$3*SIN($C514)*SIN($E514)+'v1 Frame'!U$3*SIN($C514)*COS($E514),"")</f>
        <is>
          <t/>
        </is>
      </c>
      <c r="Z514" s="8" t="inlineStr">
        <f aca="false">IF(A514&lt;&gt;"",$H514+'v1 Frame'!T$3*COS($E514)-'v1 Frame'!U$3*SIN($E514),"")</f>
        <is>
          <t/>
        </is>
      </c>
      <c r="AA514" s="8" t="inlineStr">
        <f aca="false">IF(A514&lt;&gt;"",$I514-'v1 Frame'!S$3*SIN($C514)+'v1 Frame'!T$3*COS($C514)*SIN($E514)+'v1 Frame'!U$3*COS($C514)*COS($E514),"")</f>
        <is>
          <t/>
        </is>
      </c>
      <c r="AB514" s="8" t="inlineStr">
        <f aca="false">IF(A514&lt;&gt;"",$G514+'v1 Frame'!V$3*COS($C514)+'v1 Frame'!W$3*SIN($C514)*SIN($E514)+'v1 Frame'!X$3*SIN($C514)*COS($E514),"")</f>
        <is>
          <t/>
        </is>
      </c>
      <c r="AC514" s="8" t="inlineStr">
        <f aca="false">IF(A514&lt;&gt;"",$H514+'v1 Frame'!W$3*COS($E514)-'v1 Frame'!X$3*SIN($E514),"")</f>
        <is>
          <t/>
        </is>
      </c>
      <c r="AD514" s="8" t="inlineStr">
        <f aca="false">IF(A514&lt;&gt;"",$I514-'v1 Frame'!V$3*SIN($C514)+'v1 Frame'!W$3*COS($C514)*SIN($E514)+'v1 Frame'!X$3*COS($C514)*COS($E514),"")</f>
        <is>
          <t/>
        </is>
      </c>
      <c r="AE514" s="25" t="inlineStr">
        <f aca="false">IF(A514&lt;&gt;"",$G514+'v1 Frame'!Y$3*COS($C514)+'v1 Frame'!Z$3*SIN($C514)*SIN($E514)+'v1 Frame'!AA$3*SIN($C514)*COS($E514),"")</f>
        <is>
          <t/>
        </is>
      </c>
      <c r="AF514" s="25" t="inlineStr">
        <f aca="false">IF(A514&lt;&gt;"",$H514+'v1 Frame'!Z$3*COS($E514)-'v1 Frame'!AA$3*SIN($E514),"")</f>
        <is>
          <t/>
        </is>
      </c>
      <c r="AG514" s="25" t="inlineStr">
        <f aca="false">IF(A514&lt;&gt;"",$I514-'v1 Frame'!Y$3*SIN($C514)+'v1 Frame'!Z$3*COS($C514)*SIN($E514)+'v1 Frame'!AA$3*COS($C514)*COS($E514),"")</f>
        <is>
          <t/>
        </is>
      </c>
      <c r="AH514" s="8" t="inlineStr">
        <f aca="false">IF(A514&lt;&gt;"",SQRT(SUMSQ(G514:I514)),"")</f>
        <is>
          <t/>
        </is>
      </c>
      <c r="AI514" s="8" t="inlineStr">
        <f aca="false">IF(A514&lt;&gt;"",IF(AH514&lt;&gt;0,ACOS(I514/AH514),0),"")</f>
        <is>
          <t/>
        </is>
      </c>
      <c r="AJ514" s="8" t="inlineStr">
        <f aca="false">IF(A514&lt;&gt;"",DEGREES(AI514),"")</f>
        <is>
          <t/>
        </is>
      </c>
      <c r="AK514" s="8" t="inlineStr">
        <f aca="false">IF(A514&lt;&gt;"",IF(OR(G514&lt;&gt;0,H514&lt;&gt;0),ATAN2(G514,H514),0),"")</f>
        <is>
          <t/>
        </is>
      </c>
      <c r="AL514" s="8" t="inlineStr">
        <f aca="false">IF(A514&lt;&gt;"",DEGREES(AK514),"")</f>
        <is>
          <t/>
        </is>
      </c>
      <c r="AM514" s="8" t="inlineStr">
        <f aca="false">IF(A514&lt;&gt;"",SQRT(SUMSQ(J514:L514)),"")</f>
        <is>
          <t/>
        </is>
      </c>
      <c r="AN514" s="8" t="inlineStr">
        <f aca="false">IF(A514&lt;&gt;"",IF(AM514&lt;&gt;0,ACOS(L514/AM514),0),"")</f>
        <is>
          <t/>
        </is>
      </c>
      <c r="AO514" s="8" t="inlineStr">
        <f aca="false">IF(A514&lt;&gt;"",DEGREES(AN514),"")</f>
        <is>
          <t/>
        </is>
      </c>
      <c r="AP514" s="8" t="inlineStr">
        <f aca="false">IF(A514&lt;&gt;"",IF(OR(J514&lt;&gt;0,K514&lt;&gt;0),ATAN2(J514,K514),0),"")</f>
        <is>
          <t/>
        </is>
      </c>
      <c r="AQ514" s="8" t="inlineStr">
        <f aca="false">IF(A514&lt;&gt;"",DEGREES(AP514),"")</f>
        <is>
          <t/>
        </is>
      </c>
      <c r="AR514" s="8" t="inlineStr">
        <f aca="false">IF(A514&lt;&gt;"",SQRT(SUMSQ(M514:O514)),"")</f>
        <is>
          <t/>
        </is>
      </c>
      <c r="AS514" s="8" t="inlineStr">
        <f aca="false">IF(A514&lt;&gt;"",IF(AR514&lt;&gt;0,ACOS(O514/AR514),0),"")</f>
        <is>
          <t/>
        </is>
      </c>
      <c r="AT514" s="8" t="inlineStr">
        <f aca="false">IF(A514&lt;&gt;"",DEGREES(AS514),"")</f>
        <is>
          <t/>
        </is>
      </c>
      <c r="AU514" s="8" t="inlineStr">
        <f aca="false">IF(A514&lt;&gt;"",IF(OR(M514&lt;&gt;0,N514&lt;&gt;0),ATAN2(M514,N514),0),"")</f>
        <is>
          <t/>
        </is>
      </c>
      <c r="AV514" s="8" t="inlineStr">
        <f aca="false">IF(A514&lt;&gt;"",DEGREES(AU514),"")</f>
        <is>
          <t/>
        </is>
      </c>
      <c r="AW514" s="8" t="inlineStr">
        <f aca="false">IF(A514&lt;&gt;"",SQRT(SUMSQ(P514:R514)),"")</f>
        <is>
          <t/>
        </is>
      </c>
      <c r="AX514" s="8" t="inlineStr">
        <f aca="false">IF(A514&lt;&gt;"",IF(AW514&lt;&gt;0,ACOS(R514/AW514),0),"")</f>
        <is>
          <t/>
        </is>
      </c>
      <c r="AY514" s="8" t="inlineStr">
        <f aca="false">IF(A514&lt;&gt;"",DEGREES(AX514),"")</f>
        <is>
          <t/>
        </is>
      </c>
      <c r="AZ514" s="8" t="inlineStr">
        <f aca="false">IF(A514&lt;&gt;"",IF(OR(P514&lt;&gt;0,Q514&lt;&gt;0),ATAN2(P514,Q514),0),"")</f>
        <is>
          <t/>
        </is>
      </c>
      <c r="BA514" s="8" t="inlineStr">
        <f aca="false">IF(A514&lt;&gt;"",DEGREES(AZ514),"")</f>
        <is>
          <t/>
        </is>
      </c>
      <c r="BB514" s="8" t="inlineStr">
        <f aca="false">IF(A514&lt;&gt;"",SQRT(SUMSQ(S514:U514)),"")</f>
        <is>
          <t/>
        </is>
      </c>
      <c r="BC514" s="8" t="inlineStr">
        <f aca="false">IF(A514&lt;&gt;"",IF(BB514&lt;&gt;0,ACOS(U514/BB514),0),"")</f>
        <is>
          <t/>
        </is>
      </c>
      <c r="BD514" s="8" t="inlineStr">
        <f aca="false">IF(A514&lt;&gt;"",DEGREES(BC514),"")</f>
        <is>
          <t/>
        </is>
      </c>
      <c r="BE514" s="8" t="inlineStr">
        <f aca="false">IF(A514&lt;&gt;"",IF(OR(S514&lt;&gt;0,T514&lt;&gt;0),ATAN2(S514,T514),0),"")</f>
        <is>
          <t/>
        </is>
      </c>
      <c r="BF514" s="8" t="inlineStr">
        <f aca="false">IF(A514&lt;&gt;"",DEGREES(BE514),"")</f>
        <is>
          <t/>
        </is>
      </c>
      <c r="BG514" s="8" t="inlineStr">
        <f aca="false">IF(A514&lt;&gt;"",SQRT(SUMSQ(V514:X514)),"")</f>
        <is>
          <t/>
        </is>
      </c>
      <c r="BH514" s="8" t="inlineStr">
        <f aca="false">IF(A514&lt;&gt;"",IF(BG514&lt;&gt;0,ACOS(X514/BG514),0),"")</f>
        <is>
          <t/>
        </is>
      </c>
      <c r="BI514" s="8" t="inlineStr">
        <f aca="false">IF(A514&lt;&gt;"",DEGREES(BH514),"")</f>
        <is>
          <t/>
        </is>
      </c>
      <c r="BJ514" s="8" t="inlineStr">
        <f aca="false">IF(A514&lt;&gt;"",IF(OR(V514&lt;&gt;0,W514&lt;&gt;0),ATAN2(V514,W514),0),"")</f>
        <is>
          <t/>
        </is>
      </c>
      <c r="BK514" s="8" t="inlineStr">
        <f aca="false">IF(A514&lt;&gt;"",DEGREES(BJ514),"")</f>
        <is>
          <t/>
        </is>
      </c>
      <c r="BL514" s="8" t="inlineStr">
        <f aca="false">IF(A514&lt;&gt;"",SQRT(SUMSQ(Y514:AA514)),"")</f>
        <is>
          <t/>
        </is>
      </c>
      <c r="BM514" s="8" t="inlineStr">
        <f aca="false">IF(A514&lt;&gt;"",IF(BL514&lt;&gt;0,ACOS(AA514/BL514),0),"")</f>
        <is>
          <t/>
        </is>
      </c>
      <c r="BN514" s="8" t="inlineStr">
        <f aca="false">IF(A514&lt;&gt;"",DEGREES(BM514),"")</f>
        <is>
          <t/>
        </is>
      </c>
      <c r="BO514" s="8" t="inlineStr">
        <f aca="false">IF(A514&lt;&gt;"",IF(OR(Y514&lt;&gt;0,Z514&lt;&gt;0),ATAN2(Y514,Z514),0),"")</f>
        <is>
          <t/>
        </is>
      </c>
      <c r="BP514" s="8" t="inlineStr">
        <f aca="false">IF(A514&lt;&gt;"",DEGREES(BO514),"")</f>
        <is>
          <t/>
        </is>
      </c>
      <c r="BQ514" s="8" t="inlineStr">
        <f aca="false">IF(A514&lt;&gt;"",SQRT(SUMSQ(AB514:AD514)),"")</f>
        <is>
          <t/>
        </is>
      </c>
      <c r="BR514" s="8" t="inlineStr">
        <f aca="false">IF(A514&lt;&gt;"",IF(BQ514&lt;&gt;0,ACOS(AD514/BQ514),0),"")</f>
        <is>
          <t/>
        </is>
      </c>
      <c r="BS514" s="8" t="inlineStr">
        <f aca="false">IF(A514&lt;&gt;"",DEGREES(BR514),"")</f>
        <is>
          <t/>
        </is>
      </c>
      <c r="BT514" s="8" t="inlineStr">
        <f aca="false">IF(A514&lt;&gt;"",IF(OR(AB514&lt;&gt;0,AC514&lt;&gt;0),ATAN2(AB514,AC514),0),"")</f>
        <is>
          <t/>
        </is>
      </c>
      <c r="BU514" s="8" t="inlineStr">
        <f aca="false">IF(A514&lt;&gt;"",DEGREES(BT514),"")</f>
        <is>
          <t/>
        </is>
      </c>
      <c r="BV514" s="8" t="inlineStr">
        <f aca="false">IF(A514&lt;&gt;"",SQRT(SUMSQ(AE514:AG514)),"")</f>
        <is>
          <t/>
        </is>
      </c>
      <c r="BW514" s="8" t="inlineStr">
        <f aca="false">IF(A514&lt;&gt;"",IF(BV514&lt;&gt;0,ACOS(AG514/BV514),0),"")</f>
        <is>
          <t/>
        </is>
      </c>
      <c r="BX514" s="8" t="inlineStr">
        <f aca="false">IF(A514&lt;&gt;"",DEGREES(BW514),"")</f>
        <is>
          <t/>
        </is>
      </c>
      <c r="BY514" s="8" t="inlineStr">
        <f aca="false">IF(A514&lt;&gt;"",IF(OR(AF514&lt;&gt;0,AG514&lt;&gt;0),ATAN2(AF514,AG514),0),"")</f>
        <is>
          <t/>
        </is>
      </c>
      <c r="BZ514" s="8" t="inlineStr">
        <f aca="false">IF(A514&lt;&gt;"",DEGREES(BY514),"")</f>
        <is>
          <t/>
        </is>
      </c>
      <c r="CA514" s="0" t="inlineStr">
        <f aca="false">IF(A514&lt;&gt;"",IF(AND(AI514&lt;Parameters!$B$11,AI514&gt;Parameters!$B$12,AN514&lt;Parameters!$B$11,AN514&gt;Parameters!$B$12,AS514&lt;Parameters!$B$11,AS514&gt;Parameters!$B$12,AX514&lt;Parameters!$B$11,AX514&gt;Parameters!$B$12,BC514&lt;Parameters!$B$11,BC514&gt;Parameters!$B$12,BM514&lt;Parameters!$B$11,BM514&gt;Parameters!$B$12,BR514&lt;Parameters!$B$11,BR514&gt;Parameters!$B$12,BW514&lt;Parameters!$B$11,BW514&gt;Parameters!$B$12),1,0),"")</f>
        <is>
          <t/>
        </is>
      </c>
      <c r="CB514" s="0" t="inlineStr">
        <f aca="false">IF(A514&lt;&gt;"",IF(OR(AI514&lt;Parameters!$B$12,AI514&gt;Parameters!$B$11),0,1),"")</f>
        <is>
          <t/>
        </is>
      </c>
      <c r="CC514" s="0" t="inlineStr">
        <f aca="false">IF(A514&lt;&gt;"",IF(OR(AN514&lt;Parameters!$B$12,AN514&gt;Parameters!$B$11),0,1),"")</f>
        <is>
          <t/>
        </is>
      </c>
      <c r="CD514" s="0" t="inlineStr">
        <f aca="false">IF(A514&lt;&gt;"",IF(OR(AS514&lt;Parameters!$B$12,AS514&gt;Parameters!$B$11),0,1),"")</f>
        <is>
          <t/>
        </is>
      </c>
      <c r="CE514" s="0" t="inlineStr">
        <f aca="false">IF(A514&lt;&gt;"",IF(OR(AX514&lt;Parameters!$B$12,AX514&gt;Parameters!$B$11),0,1),"")</f>
        <is>
          <t/>
        </is>
      </c>
      <c r="CF514" s="0" t="inlineStr">
        <f aca="false">IF(A514&lt;&gt;"",IF(OR(BC514&lt;Parameters!$B$12,BC514&gt;Parameters!$B$11),0,1),"")</f>
        <is>
          <t/>
        </is>
      </c>
      <c r="CG514" s="0" t="inlineStr">
        <f aca="false">IF(A514&lt;&gt;"",IF(OR(BH514&lt;Parameters!$B$12,BH514&gt;Parameters!$B$11),0,1),"")</f>
        <is>
          <t/>
        </is>
      </c>
      <c r="CH514" s="0" t="inlineStr">
        <f aca="false">IF(A514&lt;&gt;"",IF(OR(BM514&lt;Parameters!$B$12,BM514&gt;Parameters!$B$11),0,1),"")</f>
        <is>
          <t/>
        </is>
      </c>
      <c r="CI514" s="0" t="inlineStr">
        <f aca="false">IF(A514&lt;&gt;"",IF(OR(BR514&lt;Parameters!$B$12,BR514&gt;Parameters!$B$11),0,1),"")</f>
        <is>
          <t/>
        </is>
      </c>
      <c r="CJ514" s="0" t="inlineStr">
        <f aca="false">IF(A514&lt;&gt;"",IF(OR(BW514&lt;Parameters!$B$12,BW514&gt;Parameters!$B$11),0,1),"")</f>
        <is>
          <t/>
        </is>
      </c>
      <c r="CK514" s="26" t="inlineStr">
        <f aca="false">IF(A514&lt;&gt;"",SUM(CB514:CJ514)/9,"")</f>
        <is>
          <t/>
        </is>
      </c>
      <c r="CL514" s="0" t="inlineStr">
        <f aca="false">IF(A514&lt;&gt;"",CK514*9,"")</f>
        <is>
          <t/>
        </is>
      </c>
      <c r="CM514" s="8" t="inlineStr">
        <f aca="false">IF(A514&lt;&gt;"",TEXT(B514,CM$2)&amp;" "&amp;TEXT(A514,CM$2),"")</f>
        <is>
          <t/>
        </is>
      </c>
    </row>
    <row r="515" customFormat="false" ht="15" hidden="false" customHeight="false" outlineLevel="0" collapsed="false">
      <c r="A515" s="0" t="inlineStr">
        <f aca="false">IF(OR(B514&lt;Parameters!$K$12,A514&lt;Parameters!$K$12),IF(A514&lt;Parameters!$K$12,A514+1,0),"")</f>
        <is>
          <t/>
        </is>
      </c>
      <c r="B515" s="0" t="inlineStr">
        <f aca="false">IF(A515&lt;&gt;"",IF(A515=0,B514+1,B514),"")</f>
        <is>
          <t/>
        </is>
      </c>
      <c r="C515" s="24" t="inlineStr">
        <f aca="false">IF(A515&lt;&gt;"",-_phi*(A515+0.5),"")</f>
        <is>
          <t/>
        </is>
      </c>
      <c r="D515" s="8" t="inlineStr">
        <f aca="false">IF(A515&lt;&gt;"",DEGREES(C515),"")</f>
        <is>
          <t/>
        </is>
      </c>
      <c r="E515" s="24" t="inlineStr">
        <f aca="false">IF(A515&lt;&gt;"",_phi*(B515+0.5),"")</f>
        <is>
          <t/>
        </is>
      </c>
      <c r="F515" s="8" t="inlineStr">
        <f aca="false">IF(A515&lt;&gt;"",DEGREES(E515),"")</f>
        <is>
          <t/>
        </is>
      </c>
      <c r="G515" s="8" t="inlineStr">
        <f aca="false">IF(A515&lt;&gt;"",LOOKUP(A515,h!$A$3:$A$30,h!$D$3:$D$30),"")</f>
        <is>
          <t/>
        </is>
      </c>
      <c r="H515" s="8" t="inlineStr">
        <f aca="false">IF(A515&lt;&gt;"",LOOKUP(B515,h!$A$3:$A$30,h!$D$3:$D$30),"")</f>
        <is>
          <t/>
        </is>
      </c>
      <c r="I515" s="8" t="inlineStr">
        <f aca="false">IF(A515&lt;&gt;"",_zif,"")</f>
        <is>
          <t/>
        </is>
      </c>
      <c r="J515" s="8" t="inlineStr">
        <f aca="false">IF(A515&lt;&gt;"",$G515+'v1 Frame'!D$3*COS($C515)+'v1 Frame'!E$3*SIN($C515)*SIN($E515)+'v1 Frame'!F$3*SIN($C515)*COS($E515),"")</f>
        <is>
          <t/>
        </is>
      </c>
      <c r="K515" s="8" t="inlineStr">
        <f aca="false">IF(A515&lt;&gt;"",$H515+'v1 Frame'!E$3*COS($E515)-'v1 Frame'!F$3*SIN($E515),"")</f>
        <is>
          <t/>
        </is>
      </c>
      <c r="L515" s="8" t="inlineStr">
        <f aca="false">IF(A515&lt;&gt;"",$I515-'v1 Frame'!D$3*SIN($C515)+'v1 Frame'!E$3*COS($C515)*SIN($E515)+'v1 Frame'!F$3*COS($C515)*COS($E515),"")</f>
        <is>
          <t/>
        </is>
      </c>
      <c r="M515" s="8" t="inlineStr">
        <f aca="false">IF(A515&lt;&gt;"",$G515+'v1 Frame'!G$3*COS($C515)+'v1 Frame'!H$3*SIN($C515)*SIN($E515)+'v1 Frame'!I$3*SIN($C515)*COS($E515),"")</f>
        <is>
          <t/>
        </is>
      </c>
      <c r="N515" s="8" t="inlineStr">
        <f aca="false">IF(A515&lt;&gt;"",$H515+'v1 Frame'!H$3*COS($E515)-'v1 Frame'!I$3*SIN($E515),"")</f>
        <is>
          <t/>
        </is>
      </c>
      <c r="O515" s="8" t="inlineStr">
        <f aca="false">IF(A515&lt;&gt;"",$I515-'v1 Frame'!G$3*SIN($C515)+'v1 Frame'!H$3*COS($C515)*SIN($E515)+'v1 Frame'!I$3*COS($C515)*COS($E515),"")</f>
        <is>
          <t/>
        </is>
      </c>
      <c r="P515" s="8" t="inlineStr">
        <f aca="false">IF(A515&lt;&gt;"",$G515+'v1 Frame'!J$3*COS($C515)+'v1 Frame'!K$3*SIN($C515)*SIN($E515)+'v1 Frame'!L$3*SIN($C515)*COS($E515),"")</f>
        <is>
          <t/>
        </is>
      </c>
      <c r="Q515" s="8" t="inlineStr">
        <f aca="false">IF(A515&lt;&gt;"",$H515+'v1 Frame'!K$3*COS($E515)-'v1 Frame'!L$3*SIN($E515),"")</f>
        <is>
          <t/>
        </is>
      </c>
      <c r="R515" s="8" t="inlineStr">
        <f aca="false">IF(A515&lt;&gt;"",$I515-'v1 Frame'!J$3*SIN($C515)+'v1 Frame'!K$3*COS($C515)*SIN($E515)+'v1 Frame'!L$3*COS($C515)*COS($E515),"")</f>
        <is>
          <t/>
        </is>
      </c>
      <c r="S515" s="8" t="inlineStr">
        <f aca="false">IF(A515&lt;&gt;"",$G515+'v1 Frame'!M$3*COS($C515)+'v1 Frame'!N$3*SIN($C515)*SIN($E515)+'v1 Frame'!O$3*SIN($C515)*COS($E515),"")</f>
        <is>
          <t/>
        </is>
      </c>
      <c r="T515" s="8" t="inlineStr">
        <f aca="false">IF(A515&lt;&gt;"",$H515+'v1 Frame'!N$3*COS($E515)-'v1 Frame'!O$3*SIN($E515),"")</f>
        <is>
          <t/>
        </is>
      </c>
      <c r="U515" s="8" t="inlineStr">
        <f aca="false">IF(A515&lt;&gt;"",$I515-'v1 Frame'!M$3*SIN($C515)+'v1 Frame'!N$3*COS($C515)*SIN($E515)+'v1 Frame'!O$3*COS($C515)*COS($E515),"")</f>
        <is>
          <t/>
        </is>
      </c>
      <c r="V515" s="8" t="inlineStr">
        <f aca="false">IF(A515&lt;&gt;"",$G515+'v1 Frame'!P$3*COS($C515)+'v1 Frame'!Q$3*SIN($C515)*SIN($E515)+'v1 Frame'!R$3*SIN($C515)*COS($E515),"")</f>
        <is>
          <t/>
        </is>
      </c>
      <c r="W515" s="8" t="inlineStr">
        <f aca="false">IF(A515&lt;&gt;"",$H515+'v1 Frame'!Q$3*COS($E515)-'v1 Frame'!R$3*SIN($E515),"")</f>
        <is>
          <t/>
        </is>
      </c>
      <c r="X515" s="8" t="inlineStr">
        <f aca="false">IF(A515&lt;&gt;"",$I515-'v1 Frame'!P$3*SIN($C515)+'v1 Frame'!Q$3*COS($C515)*SIN($E515)+'v1 Frame'!R$3*COS($C515)*COS($E515),"")</f>
        <is>
          <t/>
        </is>
      </c>
      <c r="Y515" s="8" t="inlineStr">
        <f aca="false">IF(A515&lt;&gt;"",$G515+'v1 Frame'!S$3*COS($C515)+'v1 Frame'!T$3*SIN($C515)*SIN($E515)+'v1 Frame'!U$3*SIN($C515)*COS($E515),"")</f>
        <is>
          <t/>
        </is>
      </c>
      <c r="Z515" s="8" t="inlineStr">
        <f aca="false">IF(A515&lt;&gt;"",$H515+'v1 Frame'!T$3*COS($E515)-'v1 Frame'!U$3*SIN($E515),"")</f>
        <is>
          <t/>
        </is>
      </c>
      <c r="AA515" s="8" t="inlineStr">
        <f aca="false">IF(A515&lt;&gt;"",$I515-'v1 Frame'!S$3*SIN($C515)+'v1 Frame'!T$3*COS($C515)*SIN($E515)+'v1 Frame'!U$3*COS($C515)*COS($E515),"")</f>
        <is>
          <t/>
        </is>
      </c>
      <c r="AB515" s="8" t="inlineStr">
        <f aca="false">IF(A515&lt;&gt;"",$G515+'v1 Frame'!V$3*COS($C515)+'v1 Frame'!W$3*SIN($C515)*SIN($E515)+'v1 Frame'!X$3*SIN($C515)*COS($E515),"")</f>
        <is>
          <t/>
        </is>
      </c>
      <c r="AC515" s="8" t="inlineStr">
        <f aca="false">IF(A515&lt;&gt;"",$H515+'v1 Frame'!W$3*COS($E515)-'v1 Frame'!X$3*SIN($E515),"")</f>
        <is>
          <t/>
        </is>
      </c>
      <c r="AD515" s="8" t="inlineStr">
        <f aca="false">IF(A515&lt;&gt;"",$I515-'v1 Frame'!V$3*SIN($C515)+'v1 Frame'!W$3*COS($C515)*SIN($E515)+'v1 Frame'!X$3*COS($C515)*COS($E515),"")</f>
        <is>
          <t/>
        </is>
      </c>
      <c r="AE515" s="25" t="inlineStr">
        <f aca="false">IF(A515&lt;&gt;"",$G515+'v1 Frame'!Y$3*COS($C515)+'v1 Frame'!Z$3*SIN($C515)*SIN($E515)+'v1 Frame'!AA$3*SIN($C515)*COS($E515),"")</f>
        <is>
          <t/>
        </is>
      </c>
      <c r="AF515" s="25" t="inlineStr">
        <f aca="false">IF(A515&lt;&gt;"",$H515+'v1 Frame'!Z$3*COS($E515)-'v1 Frame'!AA$3*SIN($E515),"")</f>
        <is>
          <t/>
        </is>
      </c>
      <c r="AG515" s="25" t="inlineStr">
        <f aca="false">IF(A515&lt;&gt;"",$I515-'v1 Frame'!Y$3*SIN($C515)+'v1 Frame'!Z$3*COS($C515)*SIN($E515)+'v1 Frame'!AA$3*COS($C515)*COS($E515),"")</f>
        <is>
          <t/>
        </is>
      </c>
      <c r="AH515" s="8" t="inlineStr">
        <f aca="false">IF(A515&lt;&gt;"",SQRT(SUMSQ(G515:I515)),"")</f>
        <is>
          <t/>
        </is>
      </c>
      <c r="AI515" s="8" t="inlineStr">
        <f aca="false">IF(A515&lt;&gt;"",IF(AH515&lt;&gt;0,ACOS(I515/AH515),0),"")</f>
        <is>
          <t/>
        </is>
      </c>
      <c r="AJ515" s="8" t="inlineStr">
        <f aca="false">IF(A515&lt;&gt;"",DEGREES(AI515),"")</f>
        <is>
          <t/>
        </is>
      </c>
      <c r="AK515" s="8" t="inlineStr">
        <f aca="false">IF(A515&lt;&gt;"",IF(OR(G515&lt;&gt;0,H515&lt;&gt;0),ATAN2(G515,H515),0),"")</f>
        <is>
          <t/>
        </is>
      </c>
      <c r="AL515" s="8" t="inlineStr">
        <f aca="false">IF(A515&lt;&gt;"",DEGREES(AK515),"")</f>
        <is>
          <t/>
        </is>
      </c>
      <c r="AM515" s="8" t="inlineStr">
        <f aca="false">IF(A515&lt;&gt;"",SQRT(SUMSQ(J515:L515)),"")</f>
        <is>
          <t/>
        </is>
      </c>
      <c r="AN515" s="8" t="inlineStr">
        <f aca="false">IF(A515&lt;&gt;"",IF(AM515&lt;&gt;0,ACOS(L515/AM515),0),"")</f>
        <is>
          <t/>
        </is>
      </c>
      <c r="AO515" s="8" t="inlineStr">
        <f aca="false">IF(A515&lt;&gt;"",DEGREES(AN515),"")</f>
        <is>
          <t/>
        </is>
      </c>
      <c r="AP515" s="8" t="inlineStr">
        <f aca="false">IF(A515&lt;&gt;"",IF(OR(J515&lt;&gt;0,K515&lt;&gt;0),ATAN2(J515,K515),0),"")</f>
        <is>
          <t/>
        </is>
      </c>
      <c r="AQ515" s="8" t="inlineStr">
        <f aca="false">IF(A515&lt;&gt;"",DEGREES(AP515),"")</f>
        <is>
          <t/>
        </is>
      </c>
      <c r="AR515" s="8" t="inlineStr">
        <f aca="false">IF(A515&lt;&gt;"",SQRT(SUMSQ(M515:O515)),"")</f>
        <is>
          <t/>
        </is>
      </c>
      <c r="AS515" s="8" t="inlineStr">
        <f aca="false">IF(A515&lt;&gt;"",IF(AR515&lt;&gt;0,ACOS(O515/AR515),0),"")</f>
        <is>
          <t/>
        </is>
      </c>
      <c r="AT515" s="8" t="inlineStr">
        <f aca="false">IF(A515&lt;&gt;"",DEGREES(AS515),"")</f>
        <is>
          <t/>
        </is>
      </c>
      <c r="AU515" s="8" t="inlineStr">
        <f aca="false">IF(A515&lt;&gt;"",IF(OR(M515&lt;&gt;0,N515&lt;&gt;0),ATAN2(M515,N515),0),"")</f>
        <is>
          <t/>
        </is>
      </c>
      <c r="AV515" s="8" t="inlineStr">
        <f aca="false">IF(A515&lt;&gt;"",DEGREES(AU515),"")</f>
        <is>
          <t/>
        </is>
      </c>
      <c r="AW515" s="8" t="inlineStr">
        <f aca="false">IF(A515&lt;&gt;"",SQRT(SUMSQ(P515:R515)),"")</f>
        <is>
          <t/>
        </is>
      </c>
      <c r="AX515" s="8" t="inlineStr">
        <f aca="false">IF(A515&lt;&gt;"",IF(AW515&lt;&gt;0,ACOS(R515/AW515),0),"")</f>
        <is>
          <t/>
        </is>
      </c>
      <c r="AY515" s="8" t="inlineStr">
        <f aca="false">IF(A515&lt;&gt;"",DEGREES(AX515),"")</f>
        <is>
          <t/>
        </is>
      </c>
      <c r="AZ515" s="8" t="inlineStr">
        <f aca="false">IF(A515&lt;&gt;"",IF(OR(P515&lt;&gt;0,Q515&lt;&gt;0),ATAN2(P515,Q515),0),"")</f>
        <is>
          <t/>
        </is>
      </c>
      <c r="BA515" s="8" t="inlineStr">
        <f aca="false">IF(A515&lt;&gt;"",DEGREES(AZ515),"")</f>
        <is>
          <t/>
        </is>
      </c>
      <c r="BB515" s="8" t="inlineStr">
        <f aca="false">IF(A515&lt;&gt;"",SQRT(SUMSQ(S515:U515)),"")</f>
        <is>
          <t/>
        </is>
      </c>
      <c r="BC515" s="8" t="inlineStr">
        <f aca="false">IF(A515&lt;&gt;"",IF(BB515&lt;&gt;0,ACOS(U515/BB515),0),"")</f>
        <is>
          <t/>
        </is>
      </c>
      <c r="BD515" s="8" t="inlineStr">
        <f aca="false">IF(A515&lt;&gt;"",DEGREES(BC515),"")</f>
        <is>
          <t/>
        </is>
      </c>
      <c r="BE515" s="8" t="inlineStr">
        <f aca="false">IF(A515&lt;&gt;"",IF(OR(S515&lt;&gt;0,T515&lt;&gt;0),ATAN2(S515,T515),0),"")</f>
        <is>
          <t/>
        </is>
      </c>
      <c r="BF515" s="8" t="inlineStr">
        <f aca="false">IF(A515&lt;&gt;"",DEGREES(BE515),"")</f>
        <is>
          <t/>
        </is>
      </c>
      <c r="BG515" s="8" t="inlineStr">
        <f aca="false">IF(A515&lt;&gt;"",SQRT(SUMSQ(V515:X515)),"")</f>
        <is>
          <t/>
        </is>
      </c>
      <c r="BH515" s="8" t="inlineStr">
        <f aca="false">IF(A515&lt;&gt;"",IF(BG515&lt;&gt;0,ACOS(X515/BG515),0),"")</f>
        <is>
          <t/>
        </is>
      </c>
      <c r="BI515" s="8" t="inlineStr">
        <f aca="false">IF(A515&lt;&gt;"",DEGREES(BH515),"")</f>
        <is>
          <t/>
        </is>
      </c>
      <c r="BJ515" s="8" t="inlineStr">
        <f aca="false">IF(A515&lt;&gt;"",IF(OR(V515&lt;&gt;0,W515&lt;&gt;0),ATAN2(V515,W515),0),"")</f>
        <is>
          <t/>
        </is>
      </c>
      <c r="BK515" s="8" t="inlineStr">
        <f aca="false">IF(A515&lt;&gt;"",DEGREES(BJ515),"")</f>
        <is>
          <t/>
        </is>
      </c>
      <c r="BL515" s="8" t="inlineStr">
        <f aca="false">IF(A515&lt;&gt;"",SQRT(SUMSQ(Y515:AA515)),"")</f>
        <is>
          <t/>
        </is>
      </c>
      <c r="BM515" s="8" t="inlineStr">
        <f aca="false">IF(A515&lt;&gt;"",IF(BL515&lt;&gt;0,ACOS(AA515/BL515),0),"")</f>
        <is>
          <t/>
        </is>
      </c>
      <c r="BN515" s="8" t="inlineStr">
        <f aca="false">IF(A515&lt;&gt;"",DEGREES(BM515),"")</f>
        <is>
          <t/>
        </is>
      </c>
      <c r="BO515" s="8" t="inlineStr">
        <f aca="false">IF(A515&lt;&gt;"",IF(OR(Y515&lt;&gt;0,Z515&lt;&gt;0),ATAN2(Y515,Z515),0),"")</f>
        <is>
          <t/>
        </is>
      </c>
      <c r="BP515" s="8" t="inlineStr">
        <f aca="false">IF(A515&lt;&gt;"",DEGREES(BO515),"")</f>
        <is>
          <t/>
        </is>
      </c>
      <c r="BQ515" s="8" t="inlineStr">
        <f aca="false">IF(A515&lt;&gt;"",SQRT(SUMSQ(AB515:AD515)),"")</f>
        <is>
          <t/>
        </is>
      </c>
      <c r="BR515" s="8" t="inlineStr">
        <f aca="false">IF(A515&lt;&gt;"",IF(BQ515&lt;&gt;0,ACOS(AD515/BQ515),0),"")</f>
        <is>
          <t/>
        </is>
      </c>
      <c r="BS515" s="8" t="inlineStr">
        <f aca="false">IF(A515&lt;&gt;"",DEGREES(BR515),"")</f>
        <is>
          <t/>
        </is>
      </c>
      <c r="BT515" s="8" t="inlineStr">
        <f aca="false">IF(A515&lt;&gt;"",IF(OR(AB515&lt;&gt;0,AC515&lt;&gt;0),ATAN2(AB515,AC515),0),"")</f>
        <is>
          <t/>
        </is>
      </c>
      <c r="BU515" s="8" t="inlineStr">
        <f aca="false">IF(A515&lt;&gt;"",DEGREES(BT515),"")</f>
        <is>
          <t/>
        </is>
      </c>
      <c r="BV515" s="8" t="inlineStr">
        <f aca="false">IF(A515&lt;&gt;"",SQRT(SUMSQ(AE515:AG515)),"")</f>
        <is>
          <t/>
        </is>
      </c>
      <c r="BW515" s="8" t="inlineStr">
        <f aca="false">IF(A515&lt;&gt;"",IF(BV515&lt;&gt;0,ACOS(AG515/BV515),0),"")</f>
        <is>
          <t/>
        </is>
      </c>
      <c r="BX515" s="8" t="inlineStr">
        <f aca="false">IF(A515&lt;&gt;"",DEGREES(BW515),"")</f>
        <is>
          <t/>
        </is>
      </c>
      <c r="BY515" s="8" t="inlineStr">
        <f aca="false">IF(A515&lt;&gt;"",IF(OR(AF515&lt;&gt;0,AG515&lt;&gt;0),ATAN2(AF515,AG515),0),"")</f>
        <is>
          <t/>
        </is>
      </c>
      <c r="BZ515" s="8" t="inlineStr">
        <f aca="false">IF(A515&lt;&gt;"",DEGREES(BY515),"")</f>
        <is>
          <t/>
        </is>
      </c>
      <c r="CA515" s="0" t="inlineStr">
        <f aca="false">IF(A515&lt;&gt;"",IF(AND(AI515&lt;Parameters!$B$11,AI515&gt;Parameters!$B$12,AN515&lt;Parameters!$B$11,AN515&gt;Parameters!$B$12,AS515&lt;Parameters!$B$11,AS515&gt;Parameters!$B$12,AX515&lt;Parameters!$B$11,AX515&gt;Parameters!$B$12,BC515&lt;Parameters!$B$11,BC515&gt;Parameters!$B$12,BM515&lt;Parameters!$B$11,BM515&gt;Parameters!$B$12,BR515&lt;Parameters!$B$11,BR515&gt;Parameters!$B$12,BW515&lt;Parameters!$B$11,BW515&gt;Parameters!$B$12),1,0),"")</f>
        <is>
          <t/>
        </is>
      </c>
      <c r="CB515" s="0" t="inlineStr">
        <f aca="false">IF(A515&lt;&gt;"",IF(OR(AI515&lt;Parameters!$B$12,AI515&gt;Parameters!$B$11),0,1),"")</f>
        <is>
          <t/>
        </is>
      </c>
      <c r="CC515" s="0" t="inlineStr">
        <f aca="false">IF(A515&lt;&gt;"",IF(OR(AN515&lt;Parameters!$B$12,AN515&gt;Parameters!$B$11),0,1),"")</f>
        <is>
          <t/>
        </is>
      </c>
      <c r="CD515" s="0" t="inlineStr">
        <f aca="false">IF(A515&lt;&gt;"",IF(OR(AS515&lt;Parameters!$B$12,AS515&gt;Parameters!$B$11),0,1),"")</f>
        <is>
          <t/>
        </is>
      </c>
      <c r="CE515" s="0" t="inlineStr">
        <f aca="false">IF(A515&lt;&gt;"",IF(OR(AX515&lt;Parameters!$B$12,AX515&gt;Parameters!$B$11),0,1),"")</f>
        <is>
          <t/>
        </is>
      </c>
      <c r="CF515" s="0" t="inlineStr">
        <f aca="false">IF(A515&lt;&gt;"",IF(OR(BC515&lt;Parameters!$B$12,BC515&gt;Parameters!$B$11),0,1),"")</f>
        <is>
          <t/>
        </is>
      </c>
      <c r="CG515" s="0" t="inlineStr">
        <f aca="false">IF(A515&lt;&gt;"",IF(OR(BH515&lt;Parameters!$B$12,BH515&gt;Parameters!$B$11),0,1),"")</f>
        <is>
          <t/>
        </is>
      </c>
      <c r="CH515" s="0" t="inlineStr">
        <f aca="false">IF(A515&lt;&gt;"",IF(OR(BM515&lt;Parameters!$B$12,BM515&gt;Parameters!$B$11),0,1),"")</f>
        <is>
          <t/>
        </is>
      </c>
      <c r="CI515" s="0" t="inlineStr">
        <f aca="false">IF(A515&lt;&gt;"",IF(OR(BR515&lt;Parameters!$B$12,BR515&gt;Parameters!$B$11),0,1),"")</f>
        <is>
          <t/>
        </is>
      </c>
      <c r="CJ515" s="0" t="inlineStr">
        <f aca="false">IF(A515&lt;&gt;"",IF(OR(BW515&lt;Parameters!$B$12,BW515&gt;Parameters!$B$11),0,1),"")</f>
        <is>
          <t/>
        </is>
      </c>
      <c r="CK515" s="26" t="inlineStr">
        <f aca="false">IF(A515&lt;&gt;"",SUM(CB515:CJ515)/9,"")</f>
        <is>
          <t/>
        </is>
      </c>
      <c r="CL515" s="0" t="inlineStr">
        <f aca="false">IF(A515&lt;&gt;"",CK515*9,"")</f>
        <is>
          <t/>
        </is>
      </c>
      <c r="CM515" s="8" t="inlineStr">
        <f aca="false">IF(A515&lt;&gt;"",TEXT(B515,CM$2)&amp;" "&amp;TEXT(A515,CM$2),"")</f>
        <is>
          <t/>
        </is>
      </c>
    </row>
    <row r="516" customFormat="false" ht="15" hidden="false" customHeight="false" outlineLevel="0" collapsed="false">
      <c r="A516" s="0" t="inlineStr">
        <f aca="false">IF(OR(B515&lt;Parameters!$K$12,A515&lt;Parameters!$K$12),IF(A515&lt;Parameters!$K$12,A515+1,0),"")</f>
        <is>
          <t/>
        </is>
      </c>
      <c r="B516" s="0" t="inlineStr">
        <f aca="false">IF(A516&lt;&gt;"",IF(A516=0,B515+1,B515),"")</f>
        <is>
          <t/>
        </is>
      </c>
      <c r="C516" s="24" t="inlineStr">
        <f aca="false">IF(A516&lt;&gt;"",-_phi*(A516+0.5),"")</f>
        <is>
          <t/>
        </is>
      </c>
      <c r="D516" s="8" t="inlineStr">
        <f aca="false">IF(A516&lt;&gt;"",DEGREES(C516),"")</f>
        <is>
          <t/>
        </is>
      </c>
      <c r="E516" s="24" t="inlineStr">
        <f aca="false">IF(A516&lt;&gt;"",_phi*(B516+0.5),"")</f>
        <is>
          <t/>
        </is>
      </c>
      <c r="F516" s="8" t="inlineStr">
        <f aca="false">IF(A516&lt;&gt;"",DEGREES(E516),"")</f>
        <is>
          <t/>
        </is>
      </c>
      <c r="G516" s="8" t="inlineStr">
        <f aca="false">IF(A516&lt;&gt;"",LOOKUP(A516,h!$A$3:$A$30,h!$D$3:$D$30),"")</f>
        <is>
          <t/>
        </is>
      </c>
      <c r="H516" s="8" t="inlineStr">
        <f aca="false">IF(A516&lt;&gt;"",LOOKUP(B516,h!$A$3:$A$30,h!$D$3:$D$30),"")</f>
        <is>
          <t/>
        </is>
      </c>
      <c r="I516" s="8" t="inlineStr">
        <f aca="false">IF(A516&lt;&gt;"",_zif,"")</f>
        <is>
          <t/>
        </is>
      </c>
      <c r="J516" s="8" t="inlineStr">
        <f aca="false">IF(A516&lt;&gt;"",$G516+'v1 Frame'!D$3*COS($C516)+'v1 Frame'!E$3*SIN($C516)*SIN($E516)+'v1 Frame'!F$3*SIN($C516)*COS($E516),"")</f>
        <is>
          <t/>
        </is>
      </c>
      <c r="K516" s="8" t="inlineStr">
        <f aca="false">IF(A516&lt;&gt;"",$H516+'v1 Frame'!E$3*COS($E516)-'v1 Frame'!F$3*SIN($E516),"")</f>
        <is>
          <t/>
        </is>
      </c>
      <c r="L516" s="8" t="inlineStr">
        <f aca="false">IF(A516&lt;&gt;"",$I516-'v1 Frame'!D$3*SIN($C516)+'v1 Frame'!E$3*COS($C516)*SIN($E516)+'v1 Frame'!F$3*COS($C516)*COS($E516),"")</f>
        <is>
          <t/>
        </is>
      </c>
      <c r="M516" s="8" t="inlineStr">
        <f aca="false">IF(A516&lt;&gt;"",$G516+'v1 Frame'!G$3*COS($C516)+'v1 Frame'!H$3*SIN($C516)*SIN($E516)+'v1 Frame'!I$3*SIN($C516)*COS($E516),"")</f>
        <is>
          <t/>
        </is>
      </c>
      <c r="N516" s="8" t="inlineStr">
        <f aca="false">IF(A516&lt;&gt;"",$H516+'v1 Frame'!H$3*COS($E516)-'v1 Frame'!I$3*SIN($E516),"")</f>
        <is>
          <t/>
        </is>
      </c>
      <c r="O516" s="8" t="inlineStr">
        <f aca="false">IF(A516&lt;&gt;"",$I516-'v1 Frame'!G$3*SIN($C516)+'v1 Frame'!H$3*COS($C516)*SIN($E516)+'v1 Frame'!I$3*COS($C516)*COS($E516),"")</f>
        <is>
          <t/>
        </is>
      </c>
      <c r="P516" s="8" t="inlineStr">
        <f aca="false">IF(A516&lt;&gt;"",$G516+'v1 Frame'!J$3*COS($C516)+'v1 Frame'!K$3*SIN($C516)*SIN($E516)+'v1 Frame'!L$3*SIN($C516)*COS($E516),"")</f>
        <is>
          <t/>
        </is>
      </c>
      <c r="Q516" s="8" t="inlineStr">
        <f aca="false">IF(A516&lt;&gt;"",$H516+'v1 Frame'!K$3*COS($E516)-'v1 Frame'!L$3*SIN($E516),"")</f>
        <is>
          <t/>
        </is>
      </c>
      <c r="R516" s="8" t="inlineStr">
        <f aca="false">IF(A516&lt;&gt;"",$I516-'v1 Frame'!J$3*SIN($C516)+'v1 Frame'!K$3*COS($C516)*SIN($E516)+'v1 Frame'!L$3*COS($C516)*COS($E516),"")</f>
        <is>
          <t/>
        </is>
      </c>
      <c r="S516" s="8" t="inlineStr">
        <f aca="false">IF(A516&lt;&gt;"",$G516+'v1 Frame'!M$3*COS($C516)+'v1 Frame'!N$3*SIN($C516)*SIN($E516)+'v1 Frame'!O$3*SIN($C516)*COS($E516),"")</f>
        <is>
          <t/>
        </is>
      </c>
      <c r="T516" s="8" t="inlineStr">
        <f aca="false">IF(A516&lt;&gt;"",$H516+'v1 Frame'!N$3*COS($E516)-'v1 Frame'!O$3*SIN($E516),"")</f>
        <is>
          <t/>
        </is>
      </c>
      <c r="U516" s="8" t="inlineStr">
        <f aca="false">IF(A516&lt;&gt;"",$I516-'v1 Frame'!M$3*SIN($C516)+'v1 Frame'!N$3*COS($C516)*SIN($E516)+'v1 Frame'!O$3*COS($C516)*COS($E516),"")</f>
        <is>
          <t/>
        </is>
      </c>
      <c r="V516" s="8" t="inlineStr">
        <f aca="false">IF(A516&lt;&gt;"",$G516+'v1 Frame'!P$3*COS($C516)+'v1 Frame'!Q$3*SIN($C516)*SIN($E516)+'v1 Frame'!R$3*SIN($C516)*COS($E516),"")</f>
        <is>
          <t/>
        </is>
      </c>
      <c r="W516" s="8" t="inlineStr">
        <f aca="false">IF(A516&lt;&gt;"",$H516+'v1 Frame'!Q$3*COS($E516)-'v1 Frame'!R$3*SIN($E516),"")</f>
        <is>
          <t/>
        </is>
      </c>
      <c r="X516" s="8" t="inlineStr">
        <f aca="false">IF(A516&lt;&gt;"",$I516-'v1 Frame'!P$3*SIN($C516)+'v1 Frame'!Q$3*COS($C516)*SIN($E516)+'v1 Frame'!R$3*COS($C516)*COS($E516),"")</f>
        <is>
          <t/>
        </is>
      </c>
      <c r="Y516" s="8" t="inlineStr">
        <f aca="false">IF(A516&lt;&gt;"",$G516+'v1 Frame'!S$3*COS($C516)+'v1 Frame'!T$3*SIN($C516)*SIN($E516)+'v1 Frame'!U$3*SIN($C516)*COS($E516),"")</f>
        <is>
          <t/>
        </is>
      </c>
      <c r="Z516" s="8" t="inlineStr">
        <f aca="false">IF(A516&lt;&gt;"",$H516+'v1 Frame'!T$3*COS($E516)-'v1 Frame'!U$3*SIN($E516),"")</f>
        <is>
          <t/>
        </is>
      </c>
      <c r="AA516" s="8" t="inlineStr">
        <f aca="false">IF(A516&lt;&gt;"",$I516-'v1 Frame'!S$3*SIN($C516)+'v1 Frame'!T$3*COS($C516)*SIN($E516)+'v1 Frame'!U$3*COS($C516)*COS($E516),"")</f>
        <is>
          <t/>
        </is>
      </c>
      <c r="AB516" s="8" t="inlineStr">
        <f aca="false">IF(A516&lt;&gt;"",$G516+'v1 Frame'!V$3*COS($C516)+'v1 Frame'!W$3*SIN($C516)*SIN($E516)+'v1 Frame'!X$3*SIN($C516)*COS($E516),"")</f>
        <is>
          <t/>
        </is>
      </c>
      <c r="AC516" s="8" t="inlineStr">
        <f aca="false">IF(A516&lt;&gt;"",$H516+'v1 Frame'!W$3*COS($E516)-'v1 Frame'!X$3*SIN($E516),"")</f>
        <is>
          <t/>
        </is>
      </c>
      <c r="AD516" s="8" t="inlineStr">
        <f aca="false">IF(A516&lt;&gt;"",$I516-'v1 Frame'!V$3*SIN($C516)+'v1 Frame'!W$3*COS($C516)*SIN($E516)+'v1 Frame'!X$3*COS($C516)*COS($E516),"")</f>
        <is>
          <t/>
        </is>
      </c>
      <c r="AE516" s="25" t="inlineStr">
        <f aca="false">IF(A516&lt;&gt;"",$G516+'v1 Frame'!Y$3*COS($C516)+'v1 Frame'!Z$3*SIN($C516)*SIN($E516)+'v1 Frame'!AA$3*SIN($C516)*COS($E516),"")</f>
        <is>
          <t/>
        </is>
      </c>
      <c r="AF516" s="25" t="inlineStr">
        <f aca="false">IF(A516&lt;&gt;"",$H516+'v1 Frame'!Z$3*COS($E516)-'v1 Frame'!AA$3*SIN($E516),"")</f>
        <is>
          <t/>
        </is>
      </c>
      <c r="AG516" s="25" t="inlineStr">
        <f aca="false">IF(A516&lt;&gt;"",$I516-'v1 Frame'!Y$3*SIN($C516)+'v1 Frame'!Z$3*COS($C516)*SIN($E516)+'v1 Frame'!AA$3*COS($C516)*COS($E516),"")</f>
        <is>
          <t/>
        </is>
      </c>
      <c r="AH516" s="8" t="inlineStr">
        <f aca="false">IF(A516&lt;&gt;"",SQRT(SUMSQ(G516:I516)),"")</f>
        <is>
          <t/>
        </is>
      </c>
      <c r="AI516" s="8" t="inlineStr">
        <f aca="false">IF(A516&lt;&gt;"",IF(AH516&lt;&gt;0,ACOS(I516/AH516),0),"")</f>
        <is>
          <t/>
        </is>
      </c>
      <c r="AJ516" s="8" t="inlineStr">
        <f aca="false">IF(A516&lt;&gt;"",DEGREES(AI516),"")</f>
        <is>
          <t/>
        </is>
      </c>
      <c r="AK516" s="8" t="inlineStr">
        <f aca="false">IF(A516&lt;&gt;"",IF(OR(G516&lt;&gt;0,H516&lt;&gt;0),ATAN2(G516,H516),0),"")</f>
        <is>
          <t/>
        </is>
      </c>
      <c r="AL516" s="8" t="inlineStr">
        <f aca="false">IF(A516&lt;&gt;"",DEGREES(AK516),"")</f>
        <is>
          <t/>
        </is>
      </c>
      <c r="AM516" s="8" t="inlineStr">
        <f aca="false">IF(A516&lt;&gt;"",SQRT(SUMSQ(J516:L516)),"")</f>
        <is>
          <t/>
        </is>
      </c>
      <c r="AN516" s="8" t="inlineStr">
        <f aca="false">IF(A516&lt;&gt;"",IF(AM516&lt;&gt;0,ACOS(L516/AM516),0),"")</f>
        <is>
          <t/>
        </is>
      </c>
      <c r="AO516" s="8" t="inlineStr">
        <f aca="false">IF(A516&lt;&gt;"",DEGREES(AN516),"")</f>
        <is>
          <t/>
        </is>
      </c>
      <c r="AP516" s="8" t="inlineStr">
        <f aca="false">IF(A516&lt;&gt;"",IF(OR(J516&lt;&gt;0,K516&lt;&gt;0),ATAN2(J516,K516),0),"")</f>
        <is>
          <t/>
        </is>
      </c>
      <c r="AQ516" s="8" t="inlineStr">
        <f aca="false">IF(A516&lt;&gt;"",DEGREES(AP516),"")</f>
        <is>
          <t/>
        </is>
      </c>
      <c r="AR516" s="8" t="inlineStr">
        <f aca="false">IF(A516&lt;&gt;"",SQRT(SUMSQ(M516:O516)),"")</f>
        <is>
          <t/>
        </is>
      </c>
      <c r="AS516" s="8" t="inlineStr">
        <f aca="false">IF(A516&lt;&gt;"",IF(AR516&lt;&gt;0,ACOS(O516/AR516),0),"")</f>
        <is>
          <t/>
        </is>
      </c>
      <c r="AT516" s="8" t="inlineStr">
        <f aca="false">IF(A516&lt;&gt;"",DEGREES(AS516),"")</f>
        <is>
          <t/>
        </is>
      </c>
      <c r="AU516" s="8" t="inlineStr">
        <f aca="false">IF(A516&lt;&gt;"",IF(OR(M516&lt;&gt;0,N516&lt;&gt;0),ATAN2(M516,N516),0),"")</f>
        <is>
          <t/>
        </is>
      </c>
      <c r="AV516" s="8" t="inlineStr">
        <f aca="false">IF(A516&lt;&gt;"",DEGREES(AU516),"")</f>
        <is>
          <t/>
        </is>
      </c>
      <c r="AW516" s="8" t="inlineStr">
        <f aca="false">IF(A516&lt;&gt;"",SQRT(SUMSQ(P516:R516)),"")</f>
        <is>
          <t/>
        </is>
      </c>
      <c r="AX516" s="8" t="inlineStr">
        <f aca="false">IF(A516&lt;&gt;"",IF(AW516&lt;&gt;0,ACOS(R516/AW516),0),"")</f>
        <is>
          <t/>
        </is>
      </c>
      <c r="AY516" s="8" t="inlineStr">
        <f aca="false">IF(A516&lt;&gt;"",DEGREES(AX516),"")</f>
        <is>
          <t/>
        </is>
      </c>
      <c r="AZ516" s="8" t="inlineStr">
        <f aca="false">IF(A516&lt;&gt;"",IF(OR(P516&lt;&gt;0,Q516&lt;&gt;0),ATAN2(P516,Q516),0),"")</f>
        <is>
          <t/>
        </is>
      </c>
      <c r="BA516" s="8" t="inlineStr">
        <f aca="false">IF(A516&lt;&gt;"",DEGREES(AZ516),"")</f>
        <is>
          <t/>
        </is>
      </c>
      <c r="BB516" s="8" t="inlineStr">
        <f aca="false">IF(A516&lt;&gt;"",SQRT(SUMSQ(S516:U516)),"")</f>
        <is>
          <t/>
        </is>
      </c>
      <c r="BC516" s="8" t="inlineStr">
        <f aca="false">IF(A516&lt;&gt;"",IF(BB516&lt;&gt;0,ACOS(U516/BB516),0),"")</f>
        <is>
          <t/>
        </is>
      </c>
      <c r="BD516" s="8" t="inlineStr">
        <f aca="false">IF(A516&lt;&gt;"",DEGREES(BC516),"")</f>
        <is>
          <t/>
        </is>
      </c>
      <c r="BE516" s="8" t="inlineStr">
        <f aca="false">IF(A516&lt;&gt;"",IF(OR(S516&lt;&gt;0,T516&lt;&gt;0),ATAN2(S516,T516),0),"")</f>
        <is>
          <t/>
        </is>
      </c>
      <c r="BF516" s="8" t="inlineStr">
        <f aca="false">IF(A516&lt;&gt;"",DEGREES(BE516),"")</f>
        <is>
          <t/>
        </is>
      </c>
      <c r="BG516" s="8" t="inlineStr">
        <f aca="false">IF(A516&lt;&gt;"",SQRT(SUMSQ(V516:X516)),"")</f>
        <is>
          <t/>
        </is>
      </c>
      <c r="BH516" s="8" t="inlineStr">
        <f aca="false">IF(A516&lt;&gt;"",IF(BG516&lt;&gt;0,ACOS(X516/BG516),0),"")</f>
        <is>
          <t/>
        </is>
      </c>
      <c r="BI516" s="8" t="inlineStr">
        <f aca="false">IF(A516&lt;&gt;"",DEGREES(BH516),"")</f>
        <is>
          <t/>
        </is>
      </c>
      <c r="BJ516" s="8" t="inlineStr">
        <f aca="false">IF(A516&lt;&gt;"",IF(OR(V516&lt;&gt;0,W516&lt;&gt;0),ATAN2(V516,W516),0),"")</f>
        <is>
          <t/>
        </is>
      </c>
      <c r="BK516" s="8" t="inlineStr">
        <f aca="false">IF(A516&lt;&gt;"",DEGREES(BJ516),"")</f>
        <is>
          <t/>
        </is>
      </c>
      <c r="BL516" s="8" t="inlineStr">
        <f aca="false">IF(A516&lt;&gt;"",SQRT(SUMSQ(Y516:AA516)),"")</f>
        <is>
          <t/>
        </is>
      </c>
      <c r="BM516" s="8" t="inlineStr">
        <f aca="false">IF(A516&lt;&gt;"",IF(BL516&lt;&gt;0,ACOS(AA516/BL516),0),"")</f>
        <is>
          <t/>
        </is>
      </c>
      <c r="BN516" s="8" t="inlineStr">
        <f aca="false">IF(A516&lt;&gt;"",DEGREES(BM516),"")</f>
        <is>
          <t/>
        </is>
      </c>
      <c r="BO516" s="8" t="inlineStr">
        <f aca="false">IF(A516&lt;&gt;"",IF(OR(Y516&lt;&gt;0,Z516&lt;&gt;0),ATAN2(Y516,Z516),0),"")</f>
        <is>
          <t/>
        </is>
      </c>
      <c r="BP516" s="8" t="inlineStr">
        <f aca="false">IF(A516&lt;&gt;"",DEGREES(BO516),"")</f>
        <is>
          <t/>
        </is>
      </c>
      <c r="BQ516" s="8" t="inlineStr">
        <f aca="false">IF(A516&lt;&gt;"",SQRT(SUMSQ(AB516:AD516)),"")</f>
        <is>
          <t/>
        </is>
      </c>
      <c r="BR516" s="8" t="inlineStr">
        <f aca="false">IF(A516&lt;&gt;"",IF(BQ516&lt;&gt;0,ACOS(AD516/BQ516),0),"")</f>
        <is>
          <t/>
        </is>
      </c>
      <c r="BS516" s="8" t="inlineStr">
        <f aca="false">IF(A516&lt;&gt;"",DEGREES(BR516),"")</f>
        <is>
          <t/>
        </is>
      </c>
      <c r="BT516" s="8" t="inlineStr">
        <f aca="false">IF(A516&lt;&gt;"",IF(OR(AB516&lt;&gt;0,AC516&lt;&gt;0),ATAN2(AB516,AC516),0),"")</f>
        <is>
          <t/>
        </is>
      </c>
      <c r="BU516" s="8" t="inlineStr">
        <f aca="false">IF(A516&lt;&gt;"",DEGREES(BT516),"")</f>
        <is>
          <t/>
        </is>
      </c>
      <c r="BV516" s="8" t="inlineStr">
        <f aca="false">IF(A516&lt;&gt;"",SQRT(SUMSQ(AE516:AG516)),"")</f>
        <is>
          <t/>
        </is>
      </c>
      <c r="BW516" s="8" t="inlineStr">
        <f aca="false">IF(A516&lt;&gt;"",IF(BV516&lt;&gt;0,ACOS(AG516/BV516),0),"")</f>
        <is>
          <t/>
        </is>
      </c>
      <c r="BX516" s="8" t="inlineStr">
        <f aca="false">IF(A516&lt;&gt;"",DEGREES(BW516),"")</f>
        <is>
          <t/>
        </is>
      </c>
      <c r="BY516" s="8" t="inlineStr">
        <f aca="false">IF(A516&lt;&gt;"",IF(OR(AF516&lt;&gt;0,AG516&lt;&gt;0),ATAN2(AF516,AG516),0),"")</f>
        <is>
          <t/>
        </is>
      </c>
      <c r="BZ516" s="8" t="inlineStr">
        <f aca="false">IF(A516&lt;&gt;"",DEGREES(BY516),"")</f>
        <is>
          <t/>
        </is>
      </c>
      <c r="CA516" s="0" t="inlineStr">
        <f aca="false">IF(A516&lt;&gt;"",IF(AND(AI516&lt;Parameters!$B$11,AI516&gt;Parameters!$B$12,AN516&lt;Parameters!$B$11,AN516&gt;Parameters!$B$12,AS516&lt;Parameters!$B$11,AS516&gt;Parameters!$B$12,AX516&lt;Parameters!$B$11,AX516&gt;Parameters!$B$12,BC516&lt;Parameters!$B$11,BC516&gt;Parameters!$B$12,BM516&lt;Parameters!$B$11,BM516&gt;Parameters!$B$12,BR516&lt;Parameters!$B$11,BR516&gt;Parameters!$B$12,BW516&lt;Parameters!$B$11,BW516&gt;Parameters!$B$12),1,0),"")</f>
        <is>
          <t/>
        </is>
      </c>
      <c r="CB516" s="0" t="inlineStr">
        <f aca="false">IF(A516&lt;&gt;"",IF(OR(AI516&lt;Parameters!$B$12,AI516&gt;Parameters!$B$11),0,1),"")</f>
        <is>
          <t/>
        </is>
      </c>
      <c r="CC516" s="0" t="inlineStr">
        <f aca="false">IF(A516&lt;&gt;"",IF(OR(AN516&lt;Parameters!$B$12,AN516&gt;Parameters!$B$11),0,1),"")</f>
        <is>
          <t/>
        </is>
      </c>
      <c r="CD516" s="0" t="inlineStr">
        <f aca="false">IF(A516&lt;&gt;"",IF(OR(AS516&lt;Parameters!$B$12,AS516&gt;Parameters!$B$11),0,1),"")</f>
        <is>
          <t/>
        </is>
      </c>
      <c r="CE516" s="0" t="inlineStr">
        <f aca="false">IF(A516&lt;&gt;"",IF(OR(AX516&lt;Parameters!$B$12,AX516&gt;Parameters!$B$11),0,1),"")</f>
        <is>
          <t/>
        </is>
      </c>
      <c r="CF516" s="0" t="inlineStr">
        <f aca="false">IF(A516&lt;&gt;"",IF(OR(BC516&lt;Parameters!$B$12,BC516&gt;Parameters!$B$11),0,1),"")</f>
        <is>
          <t/>
        </is>
      </c>
      <c r="CG516" s="0" t="inlineStr">
        <f aca="false">IF(A516&lt;&gt;"",IF(OR(BH516&lt;Parameters!$B$12,BH516&gt;Parameters!$B$11),0,1),"")</f>
        <is>
          <t/>
        </is>
      </c>
      <c r="CH516" s="0" t="inlineStr">
        <f aca="false">IF(A516&lt;&gt;"",IF(OR(BM516&lt;Parameters!$B$12,BM516&gt;Parameters!$B$11),0,1),"")</f>
        <is>
          <t/>
        </is>
      </c>
      <c r="CI516" s="0" t="inlineStr">
        <f aca="false">IF(A516&lt;&gt;"",IF(OR(BR516&lt;Parameters!$B$12,BR516&gt;Parameters!$B$11),0,1),"")</f>
        <is>
          <t/>
        </is>
      </c>
      <c r="CJ516" s="0" t="inlineStr">
        <f aca="false">IF(A516&lt;&gt;"",IF(OR(BW516&lt;Parameters!$B$12,BW516&gt;Parameters!$B$11),0,1),"")</f>
        <is>
          <t/>
        </is>
      </c>
      <c r="CK516" s="26" t="inlineStr">
        <f aca="false">IF(A516&lt;&gt;"",SUM(CB516:CJ516)/9,"")</f>
        <is>
          <t/>
        </is>
      </c>
      <c r="CL516" s="0" t="inlineStr">
        <f aca="false">IF(A516&lt;&gt;"",CK516*9,"")</f>
        <is>
          <t/>
        </is>
      </c>
      <c r="CM516" s="8" t="inlineStr">
        <f aca="false">IF(A516&lt;&gt;"",TEXT(B516,CM$2)&amp;" "&amp;TEXT(A516,CM$2),"")</f>
        <is>
          <t/>
        </is>
      </c>
    </row>
    <row r="517" customFormat="false" ht="15" hidden="false" customHeight="false" outlineLevel="0" collapsed="false">
      <c r="A517" s="0" t="inlineStr">
        <f aca="false">IF(OR(B516&lt;Parameters!$K$12,A516&lt;Parameters!$K$12),IF(A516&lt;Parameters!$K$12,A516+1,0),"")</f>
        <is>
          <t/>
        </is>
      </c>
      <c r="B517" s="0" t="inlineStr">
        <f aca="false">IF(A517&lt;&gt;"",IF(A517=0,B516+1,B516),"")</f>
        <is>
          <t/>
        </is>
      </c>
      <c r="C517" s="24" t="inlineStr">
        <f aca="false">IF(A517&lt;&gt;"",-_phi*(A517+0.5),"")</f>
        <is>
          <t/>
        </is>
      </c>
      <c r="D517" s="8" t="inlineStr">
        <f aca="false">IF(A517&lt;&gt;"",DEGREES(C517),"")</f>
        <is>
          <t/>
        </is>
      </c>
      <c r="E517" s="24" t="inlineStr">
        <f aca="false">IF(A517&lt;&gt;"",_phi*(B517+0.5),"")</f>
        <is>
          <t/>
        </is>
      </c>
      <c r="F517" s="8" t="inlineStr">
        <f aca="false">IF(A517&lt;&gt;"",DEGREES(E517),"")</f>
        <is>
          <t/>
        </is>
      </c>
      <c r="G517" s="8" t="inlineStr">
        <f aca="false">IF(A517&lt;&gt;"",LOOKUP(A517,h!$A$3:$A$30,h!$D$3:$D$30),"")</f>
        <is>
          <t/>
        </is>
      </c>
      <c r="H517" s="8" t="inlineStr">
        <f aca="false">IF(A517&lt;&gt;"",LOOKUP(B517,h!$A$3:$A$30,h!$D$3:$D$30),"")</f>
        <is>
          <t/>
        </is>
      </c>
      <c r="I517" s="8" t="inlineStr">
        <f aca="false">IF(A517&lt;&gt;"",_zif,"")</f>
        <is>
          <t/>
        </is>
      </c>
      <c r="J517" s="8" t="inlineStr">
        <f aca="false">IF(A517&lt;&gt;"",$G517+'v1 Frame'!D$3*COS($C517)+'v1 Frame'!E$3*SIN($C517)*SIN($E517)+'v1 Frame'!F$3*SIN($C517)*COS($E517),"")</f>
        <is>
          <t/>
        </is>
      </c>
      <c r="K517" s="8" t="inlineStr">
        <f aca="false">IF(A517&lt;&gt;"",$H517+'v1 Frame'!E$3*COS($E517)-'v1 Frame'!F$3*SIN($E517),"")</f>
        <is>
          <t/>
        </is>
      </c>
      <c r="L517" s="8" t="inlineStr">
        <f aca="false">IF(A517&lt;&gt;"",$I517-'v1 Frame'!D$3*SIN($C517)+'v1 Frame'!E$3*COS($C517)*SIN($E517)+'v1 Frame'!F$3*COS($C517)*COS($E517),"")</f>
        <is>
          <t/>
        </is>
      </c>
      <c r="M517" s="8" t="inlineStr">
        <f aca="false">IF(A517&lt;&gt;"",$G517+'v1 Frame'!G$3*COS($C517)+'v1 Frame'!H$3*SIN($C517)*SIN($E517)+'v1 Frame'!I$3*SIN($C517)*COS($E517),"")</f>
        <is>
          <t/>
        </is>
      </c>
      <c r="N517" s="8" t="inlineStr">
        <f aca="false">IF(A517&lt;&gt;"",$H517+'v1 Frame'!H$3*COS($E517)-'v1 Frame'!I$3*SIN($E517),"")</f>
        <is>
          <t/>
        </is>
      </c>
      <c r="O517" s="8" t="inlineStr">
        <f aca="false">IF(A517&lt;&gt;"",$I517-'v1 Frame'!G$3*SIN($C517)+'v1 Frame'!H$3*COS($C517)*SIN($E517)+'v1 Frame'!I$3*COS($C517)*COS($E517),"")</f>
        <is>
          <t/>
        </is>
      </c>
      <c r="P517" s="8" t="inlineStr">
        <f aca="false">IF(A517&lt;&gt;"",$G517+'v1 Frame'!J$3*COS($C517)+'v1 Frame'!K$3*SIN($C517)*SIN($E517)+'v1 Frame'!L$3*SIN($C517)*COS($E517),"")</f>
        <is>
          <t/>
        </is>
      </c>
      <c r="Q517" s="8" t="inlineStr">
        <f aca="false">IF(A517&lt;&gt;"",$H517+'v1 Frame'!K$3*COS($E517)-'v1 Frame'!L$3*SIN($E517),"")</f>
        <is>
          <t/>
        </is>
      </c>
      <c r="R517" s="8" t="inlineStr">
        <f aca="false">IF(A517&lt;&gt;"",$I517-'v1 Frame'!J$3*SIN($C517)+'v1 Frame'!K$3*COS($C517)*SIN($E517)+'v1 Frame'!L$3*COS($C517)*COS($E517),"")</f>
        <is>
          <t/>
        </is>
      </c>
      <c r="S517" s="8" t="inlineStr">
        <f aca="false">IF(A517&lt;&gt;"",$G517+'v1 Frame'!M$3*COS($C517)+'v1 Frame'!N$3*SIN($C517)*SIN($E517)+'v1 Frame'!O$3*SIN($C517)*COS($E517),"")</f>
        <is>
          <t/>
        </is>
      </c>
      <c r="T517" s="8" t="inlineStr">
        <f aca="false">IF(A517&lt;&gt;"",$H517+'v1 Frame'!N$3*COS($E517)-'v1 Frame'!O$3*SIN($E517),"")</f>
        <is>
          <t/>
        </is>
      </c>
      <c r="U517" s="8" t="inlineStr">
        <f aca="false">IF(A517&lt;&gt;"",$I517-'v1 Frame'!M$3*SIN($C517)+'v1 Frame'!N$3*COS($C517)*SIN($E517)+'v1 Frame'!O$3*COS($C517)*COS($E517),"")</f>
        <is>
          <t/>
        </is>
      </c>
      <c r="V517" s="8" t="inlineStr">
        <f aca="false">IF(A517&lt;&gt;"",$G517+'v1 Frame'!P$3*COS($C517)+'v1 Frame'!Q$3*SIN($C517)*SIN($E517)+'v1 Frame'!R$3*SIN($C517)*COS($E517),"")</f>
        <is>
          <t/>
        </is>
      </c>
      <c r="W517" s="8" t="inlineStr">
        <f aca="false">IF(A517&lt;&gt;"",$H517+'v1 Frame'!Q$3*COS($E517)-'v1 Frame'!R$3*SIN($E517),"")</f>
        <is>
          <t/>
        </is>
      </c>
      <c r="X517" s="8" t="inlineStr">
        <f aca="false">IF(A517&lt;&gt;"",$I517-'v1 Frame'!P$3*SIN($C517)+'v1 Frame'!Q$3*COS($C517)*SIN($E517)+'v1 Frame'!R$3*COS($C517)*COS($E517),"")</f>
        <is>
          <t/>
        </is>
      </c>
      <c r="Y517" s="8" t="inlineStr">
        <f aca="false">IF(A517&lt;&gt;"",$G517+'v1 Frame'!S$3*COS($C517)+'v1 Frame'!T$3*SIN($C517)*SIN($E517)+'v1 Frame'!U$3*SIN($C517)*COS($E517),"")</f>
        <is>
          <t/>
        </is>
      </c>
      <c r="Z517" s="8" t="inlineStr">
        <f aca="false">IF(A517&lt;&gt;"",$H517+'v1 Frame'!T$3*COS($E517)-'v1 Frame'!U$3*SIN($E517),"")</f>
        <is>
          <t/>
        </is>
      </c>
      <c r="AA517" s="8" t="inlineStr">
        <f aca="false">IF(A517&lt;&gt;"",$I517-'v1 Frame'!S$3*SIN($C517)+'v1 Frame'!T$3*COS($C517)*SIN($E517)+'v1 Frame'!U$3*COS($C517)*COS($E517),"")</f>
        <is>
          <t/>
        </is>
      </c>
      <c r="AB517" s="8" t="inlineStr">
        <f aca="false">IF(A517&lt;&gt;"",$G517+'v1 Frame'!V$3*COS($C517)+'v1 Frame'!W$3*SIN($C517)*SIN($E517)+'v1 Frame'!X$3*SIN($C517)*COS($E517),"")</f>
        <is>
          <t/>
        </is>
      </c>
      <c r="AC517" s="8" t="inlineStr">
        <f aca="false">IF(A517&lt;&gt;"",$H517+'v1 Frame'!W$3*COS($E517)-'v1 Frame'!X$3*SIN($E517),"")</f>
        <is>
          <t/>
        </is>
      </c>
      <c r="AD517" s="8" t="inlineStr">
        <f aca="false">IF(A517&lt;&gt;"",$I517-'v1 Frame'!V$3*SIN($C517)+'v1 Frame'!W$3*COS($C517)*SIN($E517)+'v1 Frame'!X$3*COS($C517)*COS($E517),"")</f>
        <is>
          <t/>
        </is>
      </c>
      <c r="AE517" s="25" t="inlineStr">
        <f aca="false">IF(A517&lt;&gt;"",$G517+'v1 Frame'!Y$3*COS($C517)+'v1 Frame'!Z$3*SIN($C517)*SIN($E517)+'v1 Frame'!AA$3*SIN($C517)*COS($E517),"")</f>
        <is>
          <t/>
        </is>
      </c>
      <c r="AF517" s="25" t="inlineStr">
        <f aca="false">IF(A517&lt;&gt;"",$H517+'v1 Frame'!Z$3*COS($E517)-'v1 Frame'!AA$3*SIN($E517),"")</f>
        <is>
          <t/>
        </is>
      </c>
      <c r="AG517" s="25" t="inlineStr">
        <f aca="false">IF(A517&lt;&gt;"",$I517-'v1 Frame'!Y$3*SIN($C517)+'v1 Frame'!Z$3*COS($C517)*SIN($E517)+'v1 Frame'!AA$3*COS($C517)*COS($E517),"")</f>
        <is>
          <t/>
        </is>
      </c>
      <c r="AH517" s="8" t="inlineStr">
        <f aca="false">IF(A517&lt;&gt;"",SQRT(SUMSQ(G517:I517)),"")</f>
        <is>
          <t/>
        </is>
      </c>
      <c r="AI517" s="8" t="inlineStr">
        <f aca="false">IF(A517&lt;&gt;"",IF(AH517&lt;&gt;0,ACOS(I517/AH517),0),"")</f>
        <is>
          <t/>
        </is>
      </c>
      <c r="AJ517" s="8" t="inlineStr">
        <f aca="false">IF(A517&lt;&gt;"",DEGREES(AI517),"")</f>
        <is>
          <t/>
        </is>
      </c>
      <c r="AK517" s="8" t="inlineStr">
        <f aca="false">IF(A517&lt;&gt;"",IF(OR(G517&lt;&gt;0,H517&lt;&gt;0),ATAN2(G517,H517),0),"")</f>
        <is>
          <t/>
        </is>
      </c>
      <c r="AL517" s="8" t="inlineStr">
        <f aca="false">IF(A517&lt;&gt;"",DEGREES(AK517),"")</f>
        <is>
          <t/>
        </is>
      </c>
      <c r="AM517" s="8" t="inlineStr">
        <f aca="false">IF(A517&lt;&gt;"",SQRT(SUMSQ(J517:L517)),"")</f>
        <is>
          <t/>
        </is>
      </c>
      <c r="AN517" s="8" t="inlineStr">
        <f aca="false">IF(A517&lt;&gt;"",IF(AM517&lt;&gt;0,ACOS(L517/AM517),0),"")</f>
        <is>
          <t/>
        </is>
      </c>
      <c r="AO517" s="8" t="inlineStr">
        <f aca="false">IF(A517&lt;&gt;"",DEGREES(AN517),"")</f>
        <is>
          <t/>
        </is>
      </c>
      <c r="AP517" s="8" t="inlineStr">
        <f aca="false">IF(A517&lt;&gt;"",IF(OR(J517&lt;&gt;0,K517&lt;&gt;0),ATAN2(J517,K517),0),"")</f>
        <is>
          <t/>
        </is>
      </c>
      <c r="AQ517" s="8" t="inlineStr">
        <f aca="false">IF(A517&lt;&gt;"",DEGREES(AP517),"")</f>
        <is>
          <t/>
        </is>
      </c>
      <c r="AR517" s="8" t="inlineStr">
        <f aca="false">IF(A517&lt;&gt;"",SQRT(SUMSQ(M517:O517)),"")</f>
        <is>
          <t/>
        </is>
      </c>
      <c r="AS517" s="8" t="inlineStr">
        <f aca="false">IF(A517&lt;&gt;"",IF(AR517&lt;&gt;0,ACOS(O517/AR517),0),"")</f>
        <is>
          <t/>
        </is>
      </c>
      <c r="AT517" s="8" t="inlineStr">
        <f aca="false">IF(A517&lt;&gt;"",DEGREES(AS517),"")</f>
        <is>
          <t/>
        </is>
      </c>
      <c r="AU517" s="8" t="inlineStr">
        <f aca="false">IF(A517&lt;&gt;"",IF(OR(M517&lt;&gt;0,N517&lt;&gt;0),ATAN2(M517,N517),0),"")</f>
        <is>
          <t/>
        </is>
      </c>
      <c r="AV517" s="8" t="inlineStr">
        <f aca="false">IF(A517&lt;&gt;"",DEGREES(AU517),"")</f>
        <is>
          <t/>
        </is>
      </c>
      <c r="AW517" s="8" t="inlineStr">
        <f aca="false">IF(A517&lt;&gt;"",SQRT(SUMSQ(P517:R517)),"")</f>
        <is>
          <t/>
        </is>
      </c>
      <c r="AX517" s="8" t="inlineStr">
        <f aca="false">IF(A517&lt;&gt;"",IF(AW517&lt;&gt;0,ACOS(R517/AW517),0),"")</f>
        <is>
          <t/>
        </is>
      </c>
      <c r="AY517" s="8" t="inlineStr">
        <f aca="false">IF(A517&lt;&gt;"",DEGREES(AX517),"")</f>
        <is>
          <t/>
        </is>
      </c>
      <c r="AZ517" s="8" t="inlineStr">
        <f aca="false">IF(A517&lt;&gt;"",IF(OR(P517&lt;&gt;0,Q517&lt;&gt;0),ATAN2(P517,Q517),0),"")</f>
        <is>
          <t/>
        </is>
      </c>
      <c r="BA517" s="8" t="inlineStr">
        <f aca="false">IF(A517&lt;&gt;"",DEGREES(AZ517),"")</f>
        <is>
          <t/>
        </is>
      </c>
      <c r="BB517" s="8" t="inlineStr">
        <f aca="false">IF(A517&lt;&gt;"",SQRT(SUMSQ(S517:U517)),"")</f>
        <is>
          <t/>
        </is>
      </c>
      <c r="BC517" s="8" t="inlineStr">
        <f aca="false">IF(A517&lt;&gt;"",IF(BB517&lt;&gt;0,ACOS(U517/BB517),0),"")</f>
        <is>
          <t/>
        </is>
      </c>
      <c r="BD517" s="8" t="inlineStr">
        <f aca="false">IF(A517&lt;&gt;"",DEGREES(BC517),"")</f>
        <is>
          <t/>
        </is>
      </c>
      <c r="BE517" s="8" t="inlineStr">
        <f aca="false">IF(A517&lt;&gt;"",IF(OR(S517&lt;&gt;0,T517&lt;&gt;0),ATAN2(S517,T517),0),"")</f>
        <is>
          <t/>
        </is>
      </c>
      <c r="BF517" s="8" t="inlineStr">
        <f aca="false">IF(A517&lt;&gt;"",DEGREES(BE517),"")</f>
        <is>
          <t/>
        </is>
      </c>
      <c r="BG517" s="8" t="inlineStr">
        <f aca="false">IF(A517&lt;&gt;"",SQRT(SUMSQ(V517:X517)),"")</f>
        <is>
          <t/>
        </is>
      </c>
      <c r="BH517" s="8" t="inlineStr">
        <f aca="false">IF(A517&lt;&gt;"",IF(BG517&lt;&gt;0,ACOS(X517/BG517),0),"")</f>
        <is>
          <t/>
        </is>
      </c>
      <c r="BI517" s="8" t="inlineStr">
        <f aca="false">IF(A517&lt;&gt;"",DEGREES(BH517),"")</f>
        <is>
          <t/>
        </is>
      </c>
      <c r="BJ517" s="8" t="inlineStr">
        <f aca="false">IF(A517&lt;&gt;"",IF(OR(V517&lt;&gt;0,W517&lt;&gt;0),ATAN2(V517,W517),0),"")</f>
        <is>
          <t/>
        </is>
      </c>
      <c r="BK517" s="8" t="inlineStr">
        <f aca="false">IF(A517&lt;&gt;"",DEGREES(BJ517),"")</f>
        <is>
          <t/>
        </is>
      </c>
      <c r="BL517" s="8" t="inlineStr">
        <f aca="false">IF(A517&lt;&gt;"",SQRT(SUMSQ(Y517:AA517)),"")</f>
        <is>
          <t/>
        </is>
      </c>
      <c r="BM517" s="8" t="inlineStr">
        <f aca="false">IF(A517&lt;&gt;"",IF(BL517&lt;&gt;0,ACOS(AA517/BL517),0),"")</f>
        <is>
          <t/>
        </is>
      </c>
      <c r="BN517" s="8" t="inlineStr">
        <f aca="false">IF(A517&lt;&gt;"",DEGREES(BM517),"")</f>
        <is>
          <t/>
        </is>
      </c>
      <c r="BO517" s="8" t="inlineStr">
        <f aca="false">IF(A517&lt;&gt;"",IF(OR(Y517&lt;&gt;0,Z517&lt;&gt;0),ATAN2(Y517,Z517),0),"")</f>
        <is>
          <t/>
        </is>
      </c>
      <c r="BP517" s="8" t="inlineStr">
        <f aca="false">IF(A517&lt;&gt;"",DEGREES(BO517),"")</f>
        <is>
          <t/>
        </is>
      </c>
      <c r="BQ517" s="8" t="inlineStr">
        <f aca="false">IF(A517&lt;&gt;"",SQRT(SUMSQ(AB517:AD517)),"")</f>
        <is>
          <t/>
        </is>
      </c>
      <c r="BR517" s="8" t="inlineStr">
        <f aca="false">IF(A517&lt;&gt;"",IF(BQ517&lt;&gt;0,ACOS(AD517/BQ517),0),"")</f>
        <is>
          <t/>
        </is>
      </c>
      <c r="BS517" s="8" t="inlineStr">
        <f aca="false">IF(A517&lt;&gt;"",DEGREES(BR517),"")</f>
        <is>
          <t/>
        </is>
      </c>
      <c r="BT517" s="8" t="inlineStr">
        <f aca="false">IF(A517&lt;&gt;"",IF(OR(AB517&lt;&gt;0,AC517&lt;&gt;0),ATAN2(AB517,AC517),0),"")</f>
        <is>
          <t/>
        </is>
      </c>
      <c r="BU517" s="8" t="inlineStr">
        <f aca="false">IF(A517&lt;&gt;"",DEGREES(BT517),"")</f>
        <is>
          <t/>
        </is>
      </c>
      <c r="BV517" s="8" t="inlineStr">
        <f aca="false">IF(A517&lt;&gt;"",SQRT(SUMSQ(AE517:AG517)),"")</f>
        <is>
          <t/>
        </is>
      </c>
      <c r="BW517" s="8" t="inlineStr">
        <f aca="false">IF(A517&lt;&gt;"",IF(BV517&lt;&gt;0,ACOS(AG517/BV517),0),"")</f>
        <is>
          <t/>
        </is>
      </c>
      <c r="BX517" s="8" t="inlineStr">
        <f aca="false">IF(A517&lt;&gt;"",DEGREES(BW517),"")</f>
        <is>
          <t/>
        </is>
      </c>
      <c r="BY517" s="8" t="inlineStr">
        <f aca="false">IF(A517&lt;&gt;"",IF(OR(AF517&lt;&gt;0,AG517&lt;&gt;0),ATAN2(AF517,AG517),0),"")</f>
        <is>
          <t/>
        </is>
      </c>
      <c r="BZ517" s="8" t="inlineStr">
        <f aca="false">IF(A517&lt;&gt;"",DEGREES(BY517),"")</f>
        <is>
          <t/>
        </is>
      </c>
      <c r="CA517" s="0" t="inlineStr">
        <f aca="false">IF(A517&lt;&gt;"",IF(AND(AI517&lt;Parameters!$B$11,AI517&gt;Parameters!$B$12,AN517&lt;Parameters!$B$11,AN517&gt;Parameters!$B$12,AS517&lt;Parameters!$B$11,AS517&gt;Parameters!$B$12,AX517&lt;Parameters!$B$11,AX517&gt;Parameters!$B$12,BC517&lt;Parameters!$B$11,BC517&gt;Parameters!$B$12,BM517&lt;Parameters!$B$11,BM517&gt;Parameters!$B$12,BR517&lt;Parameters!$B$11,BR517&gt;Parameters!$B$12,BW517&lt;Parameters!$B$11,BW517&gt;Parameters!$B$12),1,0),"")</f>
        <is>
          <t/>
        </is>
      </c>
      <c r="CB517" s="0" t="inlineStr">
        <f aca="false">IF(A517&lt;&gt;"",IF(OR(AI517&lt;Parameters!$B$12,AI517&gt;Parameters!$B$11),0,1),"")</f>
        <is>
          <t/>
        </is>
      </c>
      <c r="CC517" s="0" t="inlineStr">
        <f aca="false">IF(A517&lt;&gt;"",IF(OR(AN517&lt;Parameters!$B$12,AN517&gt;Parameters!$B$11),0,1),"")</f>
        <is>
          <t/>
        </is>
      </c>
      <c r="CD517" s="0" t="inlineStr">
        <f aca="false">IF(A517&lt;&gt;"",IF(OR(AS517&lt;Parameters!$B$12,AS517&gt;Parameters!$B$11),0,1),"")</f>
        <is>
          <t/>
        </is>
      </c>
      <c r="CE517" s="0" t="inlineStr">
        <f aca="false">IF(A517&lt;&gt;"",IF(OR(AX517&lt;Parameters!$B$12,AX517&gt;Parameters!$B$11),0,1),"")</f>
        <is>
          <t/>
        </is>
      </c>
      <c r="CF517" s="0" t="inlineStr">
        <f aca="false">IF(A517&lt;&gt;"",IF(OR(BC517&lt;Parameters!$B$12,BC517&gt;Parameters!$B$11),0,1),"")</f>
        <is>
          <t/>
        </is>
      </c>
      <c r="CG517" s="0" t="inlineStr">
        <f aca="false">IF(A517&lt;&gt;"",IF(OR(BH517&lt;Parameters!$B$12,BH517&gt;Parameters!$B$11),0,1),"")</f>
        <is>
          <t/>
        </is>
      </c>
      <c r="CH517" s="0" t="inlineStr">
        <f aca="false">IF(A517&lt;&gt;"",IF(OR(BM517&lt;Parameters!$B$12,BM517&gt;Parameters!$B$11),0,1),"")</f>
        <is>
          <t/>
        </is>
      </c>
      <c r="CI517" s="0" t="inlineStr">
        <f aca="false">IF(A517&lt;&gt;"",IF(OR(BR517&lt;Parameters!$B$12,BR517&gt;Parameters!$B$11),0,1),"")</f>
        <is>
          <t/>
        </is>
      </c>
      <c r="CJ517" s="0" t="inlineStr">
        <f aca="false">IF(A517&lt;&gt;"",IF(OR(BW517&lt;Parameters!$B$12,BW517&gt;Parameters!$B$11),0,1),"")</f>
        <is>
          <t/>
        </is>
      </c>
      <c r="CK517" s="26" t="inlineStr">
        <f aca="false">IF(A517&lt;&gt;"",SUM(CB517:CJ517)/9,"")</f>
        <is>
          <t/>
        </is>
      </c>
      <c r="CL517" s="0" t="inlineStr">
        <f aca="false">IF(A517&lt;&gt;"",CK517*9,"")</f>
        <is>
          <t/>
        </is>
      </c>
      <c r="CM517" s="8" t="inlineStr">
        <f aca="false">IF(A517&lt;&gt;"",TEXT(B517,CM$2)&amp;" "&amp;TEXT(A517,CM$2),"")</f>
        <is>
          <t/>
        </is>
      </c>
    </row>
    <row r="518" customFormat="false" ht="15" hidden="false" customHeight="false" outlineLevel="0" collapsed="false">
      <c r="A518" s="0" t="inlineStr">
        <f aca="false">IF(OR(B517&lt;Parameters!$K$12,A517&lt;Parameters!$K$12),IF(A517&lt;Parameters!$K$12,A517+1,0),"")</f>
        <is>
          <t/>
        </is>
      </c>
      <c r="B518" s="0" t="inlineStr">
        <f aca="false">IF(A518&lt;&gt;"",IF(A518=0,B517+1,B517),"")</f>
        <is>
          <t/>
        </is>
      </c>
      <c r="C518" s="24" t="inlineStr">
        <f aca="false">IF(A518&lt;&gt;"",-_phi*(A518+0.5),"")</f>
        <is>
          <t/>
        </is>
      </c>
      <c r="D518" s="8" t="inlineStr">
        <f aca="false">IF(A518&lt;&gt;"",DEGREES(C518),"")</f>
        <is>
          <t/>
        </is>
      </c>
      <c r="E518" s="24" t="inlineStr">
        <f aca="false">IF(A518&lt;&gt;"",_phi*(B518+0.5),"")</f>
        <is>
          <t/>
        </is>
      </c>
      <c r="F518" s="8" t="inlineStr">
        <f aca="false">IF(A518&lt;&gt;"",DEGREES(E518),"")</f>
        <is>
          <t/>
        </is>
      </c>
      <c r="G518" s="8" t="inlineStr">
        <f aca="false">IF(A518&lt;&gt;"",LOOKUP(A518,h!$A$3:$A$30,h!$D$3:$D$30),"")</f>
        <is>
          <t/>
        </is>
      </c>
      <c r="H518" s="8" t="inlineStr">
        <f aca="false">IF(A518&lt;&gt;"",LOOKUP(B518,h!$A$3:$A$30,h!$D$3:$D$30),"")</f>
        <is>
          <t/>
        </is>
      </c>
      <c r="I518" s="8" t="inlineStr">
        <f aca="false">IF(A518&lt;&gt;"",_zif,"")</f>
        <is>
          <t/>
        </is>
      </c>
      <c r="J518" s="8" t="inlineStr">
        <f aca="false">IF(A518&lt;&gt;"",$G518+'v1 Frame'!D$3*COS($C518)+'v1 Frame'!E$3*SIN($C518)*SIN($E518)+'v1 Frame'!F$3*SIN($C518)*COS($E518),"")</f>
        <is>
          <t/>
        </is>
      </c>
      <c r="K518" s="8" t="inlineStr">
        <f aca="false">IF(A518&lt;&gt;"",$H518+'v1 Frame'!E$3*COS($E518)-'v1 Frame'!F$3*SIN($E518),"")</f>
        <is>
          <t/>
        </is>
      </c>
      <c r="L518" s="8" t="inlineStr">
        <f aca="false">IF(A518&lt;&gt;"",$I518-'v1 Frame'!D$3*SIN($C518)+'v1 Frame'!E$3*COS($C518)*SIN($E518)+'v1 Frame'!F$3*COS($C518)*COS($E518),"")</f>
        <is>
          <t/>
        </is>
      </c>
      <c r="M518" s="8" t="inlineStr">
        <f aca="false">IF(A518&lt;&gt;"",$G518+'v1 Frame'!G$3*COS($C518)+'v1 Frame'!H$3*SIN($C518)*SIN($E518)+'v1 Frame'!I$3*SIN($C518)*COS($E518),"")</f>
        <is>
          <t/>
        </is>
      </c>
      <c r="N518" s="8" t="inlineStr">
        <f aca="false">IF(A518&lt;&gt;"",$H518+'v1 Frame'!H$3*COS($E518)-'v1 Frame'!I$3*SIN($E518),"")</f>
        <is>
          <t/>
        </is>
      </c>
      <c r="O518" s="8" t="inlineStr">
        <f aca="false">IF(A518&lt;&gt;"",$I518-'v1 Frame'!G$3*SIN($C518)+'v1 Frame'!H$3*COS($C518)*SIN($E518)+'v1 Frame'!I$3*COS($C518)*COS($E518),"")</f>
        <is>
          <t/>
        </is>
      </c>
      <c r="P518" s="8" t="inlineStr">
        <f aca="false">IF(A518&lt;&gt;"",$G518+'v1 Frame'!J$3*COS($C518)+'v1 Frame'!K$3*SIN($C518)*SIN($E518)+'v1 Frame'!L$3*SIN($C518)*COS($E518),"")</f>
        <is>
          <t/>
        </is>
      </c>
      <c r="Q518" s="8" t="inlineStr">
        <f aca="false">IF(A518&lt;&gt;"",$H518+'v1 Frame'!K$3*COS($E518)-'v1 Frame'!L$3*SIN($E518),"")</f>
        <is>
          <t/>
        </is>
      </c>
      <c r="R518" s="8" t="inlineStr">
        <f aca="false">IF(A518&lt;&gt;"",$I518-'v1 Frame'!J$3*SIN($C518)+'v1 Frame'!K$3*COS($C518)*SIN($E518)+'v1 Frame'!L$3*COS($C518)*COS($E518),"")</f>
        <is>
          <t/>
        </is>
      </c>
      <c r="S518" s="8" t="inlineStr">
        <f aca="false">IF(A518&lt;&gt;"",$G518+'v1 Frame'!M$3*COS($C518)+'v1 Frame'!N$3*SIN($C518)*SIN($E518)+'v1 Frame'!O$3*SIN($C518)*COS($E518),"")</f>
        <is>
          <t/>
        </is>
      </c>
      <c r="T518" s="8" t="inlineStr">
        <f aca="false">IF(A518&lt;&gt;"",$H518+'v1 Frame'!N$3*COS($E518)-'v1 Frame'!O$3*SIN($E518),"")</f>
        <is>
          <t/>
        </is>
      </c>
      <c r="U518" s="8" t="inlineStr">
        <f aca="false">IF(A518&lt;&gt;"",$I518-'v1 Frame'!M$3*SIN($C518)+'v1 Frame'!N$3*COS($C518)*SIN($E518)+'v1 Frame'!O$3*COS($C518)*COS($E518),"")</f>
        <is>
          <t/>
        </is>
      </c>
      <c r="V518" s="8" t="inlineStr">
        <f aca="false">IF(A518&lt;&gt;"",$G518+'v1 Frame'!P$3*COS($C518)+'v1 Frame'!Q$3*SIN($C518)*SIN($E518)+'v1 Frame'!R$3*SIN($C518)*COS($E518),"")</f>
        <is>
          <t/>
        </is>
      </c>
      <c r="W518" s="8" t="inlineStr">
        <f aca="false">IF(A518&lt;&gt;"",$H518+'v1 Frame'!Q$3*COS($E518)-'v1 Frame'!R$3*SIN($E518),"")</f>
        <is>
          <t/>
        </is>
      </c>
      <c r="X518" s="8" t="inlineStr">
        <f aca="false">IF(A518&lt;&gt;"",$I518-'v1 Frame'!P$3*SIN($C518)+'v1 Frame'!Q$3*COS($C518)*SIN($E518)+'v1 Frame'!R$3*COS($C518)*COS($E518),"")</f>
        <is>
          <t/>
        </is>
      </c>
      <c r="Y518" s="8" t="inlineStr">
        <f aca="false">IF(A518&lt;&gt;"",$G518+'v1 Frame'!S$3*COS($C518)+'v1 Frame'!T$3*SIN($C518)*SIN($E518)+'v1 Frame'!U$3*SIN($C518)*COS($E518),"")</f>
        <is>
          <t/>
        </is>
      </c>
      <c r="Z518" s="8" t="inlineStr">
        <f aca="false">IF(A518&lt;&gt;"",$H518+'v1 Frame'!T$3*COS($E518)-'v1 Frame'!U$3*SIN($E518),"")</f>
        <is>
          <t/>
        </is>
      </c>
      <c r="AA518" s="8" t="inlineStr">
        <f aca="false">IF(A518&lt;&gt;"",$I518-'v1 Frame'!S$3*SIN($C518)+'v1 Frame'!T$3*COS($C518)*SIN($E518)+'v1 Frame'!U$3*COS($C518)*COS($E518),"")</f>
        <is>
          <t/>
        </is>
      </c>
      <c r="AB518" s="8" t="inlineStr">
        <f aca="false">IF(A518&lt;&gt;"",$G518+'v1 Frame'!V$3*COS($C518)+'v1 Frame'!W$3*SIN($C518)*SIN($E518)+'v1 Frame'!X$3*SIN($C518)*COS($E518),"")</f>
        <is>
          <t/>
        </is>
      </c>
      <c r="AC518" s="8" t="inlineStr">
        <f aca="false">IF(A518&lt;&gt;"",$H518+'v1 Frame'!W$3*COS($E518)-'v1 Frame'!X$3*SIN($E518),"")</f>
        <is>
          <t/>
        </is>
      </c>
      <c r="AD518" s="8" t="inlineStr">
        <f aca="false">IF(A518&lt;&gt;"",$I518-'v1 Frame'!V$3*SIN($C518)+'v1 Frame'!W$3*COS($C518)*SIN($E518)+'v1 Frame'!X$3*COS($C518)*COS($E518),"")</f>
        <is>
          <t/>
        </is>
      </c>
      <c r="AE518" s="25" t="inlineStr">
        <f aca="false">IF(A518&lt;&gt;"",$G518+'v1 Frame'!Y$3*COS($C518)+'v1 Frame'!Z$3*SIN($C518)*SIN($E518)+'v1 Frame'!AA$3*SIN($C518)*COS($E518),"")</f>
        <is>
          <t/>
        </is>
      </c>
      <c r="AF518" s="25" t="inlineStr">
        <f aca="false">IF(A518&lt;&gt;"",$H518+'v1 Frame'!Z$3*COS($E518)-'v1 Frame'!AA$3*SIN($E518),"")</f>
        <is>
          <t/>
        </is>
      </c>
      <c r="AG518" s="25" t="inlineStr">
        <f aca="false">IF(A518&lt;&gt;"",$I518-'v1 Frame'!Y$3*SIN($C518)+'v1 Frame'!Z$3*COS($C518)*SIN($E518)+'v1 Frame'!AA$3*COS($C518)*COS($E518),"")</f>
        <is>
          <t/>
        </is>
      </c>
      <c r="AH518" s="8" t="inlineStr">
        <f aca="false">IF(A518&lt;&gt;"",SQRT(SUMSQ(G518:I518)),"")</f>
        <is>
          <t/>
        </is>
      </c>
      <c r="AI518" s="8" t="inlineStr">
        <f aca="false">IF(A518&lt;&gt;"",IF(AH518&lt;&gt;0,ACOS(I518/AH518),0),"")</f>
        <is>
          <t/>
        </is>
      </c>
      <c r="AJ518" s="8" t="inlineStr">
        <f aca="false">IF(A518&lt;&gt;"",DEGREES(AI518),"")</f>
        <is>
          <t/>
        </is>
      </c>
      <c r="AK518" s="8" t="inlineStr">
        <f aca="false">IF(A518&lt;&gt;"",IF(OR(G518&lt;&gt;0,H518&lt;&gt;0),ATAN2(G518,H518),0),"")</f>
        <is>
          <t/>
        </is>
      </c>
      <c r="AL518" s="8" t="inlineStr">
        <f aca="false">IF(A518&lt;&gt;"",DEGREES(AK518),"")</f>
        <is>
          <t/>
        </is>
      </c>
      <c r="AM518" s="8" t="inlineStr">
        <f aca="false">IF(A518&lt;&gt;"",SQRT(SUMSQ(J518:L518)),"")</f>
        <is>
          <t/>
        </is>
      </c>
      <c r="AN518" s="8" t="inlineStr">
        <f aca="false">IF(A518&lt;&gt;"",IF(AM518&lt;&gt;0,ACOS(L518/AM518),0),"")</f>
        <is>
          <t/>
        </is>
      </c>
      <c r="AO518" s="8" t="inlineStr">
        <f aca="false">IF(A518&lt;&gt;"",DEGREES(AN518),"")</f>
        <is>
          <t/>
        </is>
      </c>
      <c r="AP518" s="8" t="inlineStr">
        <f aca="false">IF(A518&lt;&gt;"",IF(OR(J518&lt;&gt;0,K518&lt;&gt;0),ATAN2(J518,K518),0),"")</f>
        <is>
          <t/>
        </is>
      </c>
      <c r="AQ518" s="8" t="inlineStr">
        <f aca="false">IF(A518&lt;&gt;"",DEGREES(AP518),"")</f>
        <is>
          <t/>
        </is>
      </c>
      <c r="AR518" s="8" t="inlineStr">
        <f aca="false">IF(A518&lt;&gt;"",SQRT(SUMSQ(M518:O518)),"")</f>
        <is>
          <t/>
        </is>
      </c>
      <c r="AS518" s="8" t="inlineStr">
        <f aca="false">IF(A518&lt;&gt;"",IF(AR518&lt;&gt;0,ACOS(O518/AR518),0),"")</f>
        <is>
          <t/>
        </is>
      </c>
      <c r="AT518" s="8" t="inlineStr">
        <f aca="false">IF(A518&lt;&gt;"",DEGREES(AS518),"")</f>
        <is>
          <t/>
        </is>
      </c>
      <c r="AU518" s="8" t="inlineStr">
        <f aca="false">IF(A518&lt;&gt;"",IF(OR(M518&lt;&gt;0,N518&lt;&gt;0),ATAN2(M518,N518),0),"")</f>
        <is>
          <t/>
        </is>
      </c>
      <c r="AV518" s="8" t="inlineStr">
        <f aca="false">IF(A518&lt;&gt;"",DEGREES(AU518),"")</f>
        <is>
          <t/>
        </is>
      </c>
      <c r="AW518" s="8" t="inlineStr">
        <f aca="false">IF(A518&lt;&gt;"",SQRT(SUMSQ(P518:R518)),"")</f>
        <is>
          <t/>
        </is>
      </c>
      <c r="AX518" s="8" t="inlineStr">
        <f aca="false">IF(A518&lt;&gt;"",IF(AW518&lt;&gt;0,ACOS(R518/AW518),0),"")</f>
        <is>
          <t/>
        </is>
      </c>
      <c r="AY518" s="8" t="inlineStr">
        <f aca="false">IF(A518&lt;&gt;"",DEGREES(AX518),"")</f>
        <is>
          <t/>
        </is>
      </c>
      <c r="AZ518" s="8" t="inlineStr">
        <f aca="false">IF(A518&lt;&gt;"",IF(OR(P518&lt;&gt;0,Q518&lt;&gt;0),ATAN2(P518,Q518),0),"")</f>
        <is>
          <t/>
        </is>
      </c>
      <c r="BA518" s="8" t="inlineStr">
        <f aca="false">IF(A518&lt;&gt;"",DEGREES(AZ518),"")</f>
        <is>
          <t/>
        </is>
      </c>
      <c r="BB518" s="8" t="inlineStr">
        <f aca="false">IF(A518&lt;&gt;"",SQRT(SUMSQ(S518:U518)),"")</f>
        <is>
          <t/>
        </is>
      </c>
      <c r="BC518" s="8" t="inlineStr">
        <f aca="false">IF(A518&lt;&gt;"",IF(BB518&lt;&gt;0,ACOS(U518/BB518),0),"")</f>
        <is>
          <t/>
        </is>
      </c>
      <c r="BD518" s="8" t="inlineStr">
        <f aca="false">IF(A518&lt;&gt;"",DEGREES(BC518),"")</f>
        <is>
          <t/>
        </is>
      </c>
      <c r="BE518" s="8" t="inlineStr">
        <f aca="false">IF(A518&lt;&gt;"",IF(OR(S518&lt;&gt;0,T518&lt;&gt;0),ATAN2(S518,T518),0),"")</f>
        <is>
          <t/>
        </is>
      </c>
      <c r="BF518" s="8" t="inlineStr">
        <f aca="false">IF(A518&lt;&gt;"",DEGREES(BE518),"")</f>
        <is>
          <t/>
        </is>
      </c>
      <c r="BG518" s="8" t="inlineStr">
        <f aca="false">IF(A518&lt;&gt;"",SQRT(SUMSQ(V518:X518)),"")</f>
        <is>
          <t/>
        </is>
      </c>
      <c r="BH518" s="8" t="inlineStr">
        <f aca="false">IF(A518&lt;&gt;"",IF(BG518&lt;&gt;0,ACOS(X518/BG518),0),"")</f>
        <is>
          <t/>
        </is>
      </c>
      <c r="BI518" s="8" t="inlineStr">
        <f aca="false">IF(A518&lt;&gt;"",DEGREES(BH518),"")</f>
        <is>
          <t/>
        </is>
      </c>
      <c r="BJ518" s="8" t="inlineStr">
        <f aca="false">IF(A518&lt;&gt;"",IF(OR(V518&lt;&gt;0,W518&lt;&gt;0),ATAN2(V518,W518),0),"")</f>
        <is>
          <t/>
        </is>
      </c>
      <c r="BK518" s="8" t="inlineStr">
        <f aca="false">IF(A518&lt;&gt;"",DEGREES(BJ518),"")</f>
        <is>
          <t/>
        </is>
      </c>
      <c r="BL518" s="8" t="inlineStr">
        <f aca="false">IF(A518&lt;&gt;"",SQRT(SUMSQ(Y518:AA518)),"")</f>
        <is>
          <t/>
        </is>
      </c>
      <c r="BM518" s="8" t="inlineStr">
        <f aca="false">IF(A518&lt;&gt;"",IF(BL518&lt;&gt;0,ACOS(AA518/BL518),0),"")</f>
        <is>
          <t/>
        </is>
      </c>
      <c r="BN518" s="8" t="inlineStr">
        <f aca="false">IF(A518&lt;&gt;"",DEGREES(BM518),"")</f>
        <is>
          <t/>
        </is>
      </c>
      <c r="BO518" s="8" t="inlineStr">
        <f aca="false">IF(A518&lt;&gt;"",IF(OR(Y518&lt;&gt;0,Z518&lt;&gt;0),ATAN2(Y518,Z518),0),"")</f>
        <is>
          <t/>
        </is>
      </c>
      <c r="BP518" s="8" t="inlineStr">
        <f aca="false">IF(A518&lt;&gt;"",DEGREES(BO518),"")</f>
        <is>
          <t/>
        </is>
      </c>
      <c r="BQ518" s="8" t="inlineStr">
        <f aca="false">IF(A518&lt;&gt;"",SQRT(SUMSQ(AB518:AD518)),"")</f>
        <is>
          <t/>
        </is>
      </c>
      <c r="BR518" s="8" t="inlineStr">
        <f aca="false">IF(A518&lt;&gt;"",IF(BQ518&lt;&gt;0,ACOS(AD518/BQ518),0),"")</f>
        <is>
          <t/>
        </is>
      </c>
      <c r="BS518" s="8" t="inlineStr">
        <f aca="false">IF(A518&lt;&gt;"",DEGREES(BR518),"")</f>
        <is>
          <t/>
        </is>
      </c>
      <c r="BT518" s="8" t="inlineStr">
        <f aca="false">IF(A518&lt;&gt;"",IF(OR(AB518&lt;&gt;0,AC518&lt;&gt;0),ATAN2(AB518,AC518),0),"")</f>
        <is>
          <t/>
        </is>
      </c>
      <c r="BU518" s="8" t="inlineStr">
        <f aca="false">IF(A518&lt;&gt;"",DEGREES(BT518),"")</f>
        <is>
          <t/>
        </is>
      </c>
      <c r="BV518" s="8" t="inlineStr">
        <f aca="false">IF(A518&lt;&gt;"",SQRT(SUMSQ(AE518:AG518)),"")</f>
        <is>
          <t/>
        </is>
      </c>
      <c r="BW518" s="8" t="inlineStr">
        <f aca="false">IF(A518&lt;&gt;"",IF(BV518&lt;&gt;0,ACOS(AG518/BV518),0),"")</f>
        <is>
          <t/>
        </is>
      </c>
      <c r="BX518" s="8" t="inlineStr">
        <f aca="false">IF(A518&lt;&gt;"",DEGREES(BW518),"")</f>
        <is>
          <t/>
        </is>
      </c>
      <c r="BY518" s="8" t="inlineStr">
        <f aca="false">IF(A518&lt;&gt;"",IF(OR(AF518&lt;&gt;0,AG518&lt;&gt;0),ATAN2(AF518,AG518),0),"")</f>
        <is>
          <t/>
        </is>
      </c>
      <c r="BZ518" s="8" t="inlineStr">
        <f aca="false">IF(A518&lt;&gt;"",DEGREES(BY518),"")</f>
        <is>
          <t/>
        </is>
      </c>
      <c r="CA518" s="0" t="inlineStr">
        <f aca="false">IF(A518&lt;&gt;"",IF(AND(AI518&lt;Parameters!$B$11,AI518&gt;Parameters!$B$12,AN518&lt;Parameters!$B$11,AN518&gt;Parameters!$B$12,AS518&lt;Parameters!$B$11,AS518&gt;Parameters!$B$12,AX518&lt;Parameters!$B$11,AX518&gt;Parameters!$B$12,BC518&lt;Parameters!$B$11,BC518&gt;Parameters!$B$12,BM518&lt;Parameters!$B$11,BM518&gt;Parameters!$B$12,BR518&lt;Parameters!$B$11,BR518&gt;Parameters!$B$12,BW518&lt;Parameters!$B$11,BW518&gt;Parameters!$B$12),1,0),"")</f>
        <is>
          <t/>
        </is>
      </c>
      <c r="CB518" s="0" t="inlineStr">
        <f aca="false">IF(A518&lt;&gt;"",IF(OR(AI518&lt;Parameters!$B$12,AI518&gt;Parameters!$B$11),0,1),"")</f>
        <is>
          <t/>
        </is>
      </c>
      <c r="CC518" s="0" t="inlineStr">
        <f aca="false">IF(A518&lt;&gt;"",IF(OR(AN518&lt;Parameters!$B$12,AN518&gt;Parameters!$B$11),0,1),"")</f>
        <is>
          <t/>
        </is>
      </c>
      <c r="CD518" s="0" t="inlineStr">
        <f aca="false">IF(A518&lt;&gt;"",IF(OR(AS518&lt;Parameters!$B$12,AS518&gt;Parameters!$B$11),0,1),"")</f>
        <is>
          <t/>
        </is>
      </c>
      <c r="CE518" s="0" t="inlineStr">
        <f aca="false">IF(A518&lt;&gt;"",IF(OR(AX518&lt;Parameters!$B$12,AX518&gt;Parameters!$B$11),0,1),"")</f>
        <is>
          <t/>
        </is>
      </c>
      <c r="CF518" s="0" t="inlineStr">
        <f aca="false">IF(A518&lt;&gt;"",IF(OR(BC518&lt;Parameters!$B$12,BC518&gt;Parameters!$B$11),0,1),"")</f>
        <is>
          <t/>
        </is>
      </c>
      <c r="CG518" s="0" t="inlineStr">
        <f aca="false">IF(A518&lt;&gt;"",IF(OR(BH518&lt;Parameters!$B$12,BH518&gt;Parameters!$B$11),0,1),"")</f>
        <is>
          <t/>
        </is>
      </c>
      <c r="CH518" s="0" t="inlineStr">
        <f aca="false">IF(A518&lt;&gt;"",IF(OR(BM518&lt;Parameters!$B$12,BM518&gt;Parameters!$B$11),0,1),"")</f>
        <is>
          <t/>
        </is>
      </c>
      <c r="CI518" s="0" t="inlineStr">
        <f aca="false">IF(A518&lt;&gt;"",IF(OR(BR518&lt;Parameters!$B$12,BR518&gt;Parameters!$B$11),0,1),"")</f>
        <is>
          <t/>
        </is>
      </c>
      <c r="CJ518" s="0" t="inlineStr">
        <f aca="false">IF(A518&lt;&gt;"",IF(OR(BW518&lt;Parameters!$B$12,BW518&gt;Parameters!$B$11),0,1),"")</f>
        <is>
          <t/>
        </is>
      </c>
      <c r="CK518" s="26" t="inlineStr">
        <f aca="false">IF(A518&lt;&gt;"",SUM(CB518:CJ518)/9,"")</f>
        <is>
          <t/>
        </is>
      </c>
      <c r="CL518" s="0" t="inlineStr">
        <f aca="false">IF(A518&lt;&gt;"",CK518*9,"")</f>
        <is>
          <t/>
        </is>
      </c>
      <c r="CM518" s="8" t="inlineStr">
        <f aca="false">IF(A518&lt;&gt;"",TEXT(B518,CM$2)&amp;" "&amp;TEXT(A518,CM$2),"")</f>
        <is>
          <t/>
        </is>
      </c>
    </row>
    <row r="519" customFormat="false" ht="15" hidden="false" customHeight="false" outlineLevel="0" collapsed="false">
      <c r="A519" s="0" t="inlineStr">
        <f aca="false">IF(OR(B518&lt;Parameters!$K$12,A518&lt;Parameters!$K$12),IF(A518&lt;Parameters!$K$12,A518+1,0),"")</f>
        <is>
          <t/>
        </is>
      </c>
      <c r="B519" s="0" t="inlineStr">
        <f aca="false">IF(A519&lt;&gt;"",IF(A519=0,B518+1,B518),"")</f>
        <is>
          <t/>
        </is>
      </c>
      <c r="C519" s="24" t="inlineStr">
        <f aca="false">IF(A519&lt;&gt;"",-_phi*(A519+0.5),"")</f>
        <is>
          <t/>
        </is>
      </c>
      <c r="D519" s="8" t="inlineStr">
        <f aca="false">IF(A519&lt;&gt;"",DEGREES(C519),"")</f>
        <is>
          <t/>
        </is>
      </c>
      <c r="E519" s="24" t="inlineStr">
        <f aca="false">IF(A519&lt;&gt;"",_phi*(B519+0.5),"")</f>
        <is>
          <t/>
        </is>
      </c>
      <c r="F519" s="8" t="inlineStr">
        <f aca="false">IF(A519&lt;&gt;"",DEGREES(E519),"")</f>
        <is>
          <t/>
        </is>
      </c>
      <c r="G519" s="8" t="inlineStr">
        <f aca="false">IF(A519&lt;&gt;"",LOOKUP(A519,h!$A$3:$A$30,h!$D$3:$D$30),"")</f>
        <is>
          <t/>
        </is>
      </c>
      <c r="H519" s="8" t="inlineStr">
        <f aca="false">IF(A519&lt;&gt;"",LOOKUP(B519,h!$A$3:$A$30,h!$D$3:$D$30),"")</f>
        <is>
          <t/>
        </is>
      </c>
      <c r="I519" s="8" t="inlineStr">
        <f aca="false">IF(A519&lt;&gt;"",_zif,"")</f>
        <is>
          <t/>
        </is>
      </c>
      <c r="J519" s="8" t="inlineStr">
        <f aca="false">IF(A519&lt;&gt;"",$G519+'v1 Frame'!D$3*COS($C519)+'v1 Frame'!E$3*SIN($C519)*SIN($E519)+'v1 Frame'!F$3*SIN($C519)*COS($E519),"")</f>
        <is>
          <t/>
        </is>
      </c>
      <c r="K519" s="8" t="inlineStr">
        <f aca="false">IF(A519&lt;&gt;"",$H519+'v1 Frame'!E$3*COS($E519)-'v1 Frame'!F$3*SIN($E519),"")</f>
        <is>
          <t/>
        </is>
      </c>
      <c r="L519" s="8" t="inlineStr">
        <f aca="false">IF(A519&lt;&gt;"",$I519-'v1 Frame'!D$3*SIN($C519)+'v1 Frame'!E$3*COS($C519)*SIN($E519)+'v1 Frame'!F$3*COS($C519)*COS($E519),"")</f>
        <is>
          <t/>
        </is>
      </c>
      <c r="M519" s="8" t="inlineStr">
        <f aca="false">IF(A519&lt;&gt;"",$G519+'v1 Frame'!G$3*COS($C519)+'v1 Frame'!H$3*SIN($C519)*SIN($E519)+'v1 Frame'!I$3*SIN($C519)*COS($E519),"")</f>
        <is>
          <t/>
        </is>
      </c>
      <c r="N519" s="8" t="inlineStr">
        <f aca="false">IF(A519&lt;&gt;"",$H519+'v1 Frame'!H$3*COS($E519)-'v1 Frame'!I$3*SIN($E519),"")</f>
        <is>
          <t/>
        </is>
      </c>
      <c r="O519" s="8" t="inlineStr">
        <f aca="false">IF(A519&lt;&gt;"",$I519-'v1 Frame'!G$3*SIN($C519)+'v1 Frame'!H$3*COS($C519)*SIN($E519)+'v1 Frame'!I$3*COS($C519)*COS($E519),"")</f>
        <is>
          <t/>
        </is>
      </c>
      <c r="P519" s="8" t="inlineStr">
        <f aca="false">IF(A519&lt;&gt;"",$G519+'v1 Frame'!J$3*COS($C519)+'v1 Frame'!K$3*SIN($C519)*SIN($E519)+'v1 Frame'!L$3*SIN($C519)*COS($E519),"")</f>
        <is>
          <t/>
        </is>
      </c>
      <c r="Q519" s="8" t="inlineStr">
        <f aca="false">IF(A519&lt;&gt;"",$H519+'v1 Frame'!K$3*COS($E519)-'v1 Frame'!L$3*SIN($E519),"")</f>
        <is>
          <t/>
        </is>
      </c>
      <c r="R519" s="8" t="inlineStr">
        <f aca="false">IF(A519&lt;&gt;"",$I519-'v1 Frame'!J$3*SIN($C519)+'v1 Frame'!K$3*COS($C519)*SIN($E519)+'v1 Frame'!L$3*COS($C519)*COS($E519),"")</f>
        <is>
          <t/>
        </is>
      </c>
      <c r="S519" s="8" t="inlineStr">
        <f aca="false">IF(A519&lt;&gt;"",$G519+'v1 Frame'!M$3*COS($C519)+'v1 Frame'!N$3*SIN($C519)*SIN($E519)+'v1 Frame'!O$3*SIN($C519)*COS($E519),"")</f>
        <is>
          <t/>
        </is>
      </c>
      <c r="T519" s="8" t="inlineStr">
        <f aca="false">IF(A519&lt;&gt;"",$H519+'v1 Frame'!N$3*COS($E519)-'v1 Frame'!O$3*SIN($E519),"")</f>
        <is>
          <t/>
        </is>
      </c>
      <c r="U519" s="8" t="inlineStr">
        <f aca="false">IF(A519&lt;&gt;"",$I519-'v1 Frame'!M$3*SIN($C519)+'v1 Frame'!N$3*COS($C519)*SIN($E519)+'v1 Frame'!O$3*COS($C519)*COS($E519),"")</f>
        <is>
          <t/>
        </is>
      </c>
      <c r="V519" s="8" t="inlineStr">
        <f aca="false">IF(A519&lt;&gt;"",$G519+'v1 Frame'!P$3*COS($C519)+'v1 Frame'!Q$3*SIN($C519)*SIN($E519)+'v1 Frame'!R$3*SIN($C519)*COS($E519),"")</f>
        <is>
          <t/>
        </is>
      </c>
      <c r="W519" s="8" t="inlineStr">
        <f aca="false">IF(A519&lt;&gt;"",$H519+'v1 Frame'!Q$3*COS($E519)-'v1 Frame'!R$3*SIN($E519),"")</f>
        <is>
          <t/>
        </is>
      </c>
      <c r="X519" s="8" t="inlineStr">
        <f aca="false">IF(A519&lt;&gt;"",$I519-'v1 Frame'!P$3*SIN($C519)+'v1 Frame'!Q$3*COS($C519)*SIN($E519)+'v1 Frame'!R$3*COS($C519)*COS($E519),"")</f>
        <is>
          <t/>
        </is>
      </c>
      <c r="Y519" s="8" t="inlineStr">
        <f aca="false">IF(A519&lt;&gt;"",$G519+'v1 Frame'!S$3*COS($C519)+'v1 Frame'!T$3*SIN($C519)*SIN($E519)+'v1 Frame'!U$3*SIN($C519)*COS($E519),"")</f>
        <is>
          <t/>
        </is>
      </c>
      <c r="Z519" s="8" t="inlineStr">
        <f aca="false">IF(A519&lt;&gt;"",$H519+'v1 Frame'!T$3*COS($E519)-'v1 Frame'!U$3*SIN($E519),"")</f>
        <is>
          <t/>
        </is>
      </c>
      <c r="AA519" s="8" t="inlineStr">
        <f aca="false">IF(A519&lt;&gt;"",$I519-'v1 Frame'!S$3*SIN($C519)+'v1 Frame'!T$3*COS($C519)*SIN($E519)+'v1 Frame'!U$3*COS($C519)*COS($E519),"")</f>
        <is>
          <t/>
        </is>
      </c>
      <c r="AB519" s="8" t="inlineStr">
        <f aca="false">IF(A519&lt;&gt;"",$G519+'v1 Frame'!V$3*COS($C519)+'v1 Frame'!W$3*SIN($C519)*SIN($E519)+'v1 Frame'!X$3*SIN($C519)*COS($E519),"")</f>
        <is>
          <t/>
        </is>
      </c>
      <c r="AC519" s="8" t="inlineStr">
        <f aca="false">IF(A519&lt;&gt;"",$H519+'v1 Frame'!W$3*COS($E519)-'v1 Frame'!X$3*SIN($E519),"")</f>
        <is>
          <t/>
        </is>
      </c>
      <c r="AD519" s="8" t="inlineStr">
        <f aca="false">IF(A519&lt;&gt;"",$I519-'v1 Frame'!V$3*SIN($C519)+'v1 Frame'!W$3*COS($C519)*SIN($E519)+'v1 Frame'!X$3*COS($C519)*COS($E519),"")</f>
        <is>
          <t/>
        </is>
      </c>
      <c r="AE519" s="25" t="inlineStr">
        <f aca="false">IF(A519&lt;&gt;"",$G519+'v1 Frame'!Y$3*COS($C519)+'v1 Frame'!Z$3*SIN($C519)*SIN($E519)+'v1 Frame'!AA$3*SIN($C519)*COS($E519),"")</f>
        <is>
          <t/>
        </is>
      </c>
      <c r="AF519" s="25" t="inlineStr">
        <f aca="false">IF(A519&lt;&gt;"",$H519+'v1 Frame'!Z$3*COS($E519)-'v1 Frame'!AA$3*SIN($E519),"")</f>
        <is>
          <t/>
        </is>
      </c>
      <c r="AG519" s="25" t="inlineStr">
        <f aca="false">IF(A519&lt;&gt;"",$I519-'v1 Frame'!Y$3*SIN($C519)+'v1 Frame'!Z$3*COS($C519)*SIN($E519)+'v1 Frame'!AA$3*COS($C519)*COS($E519),"")</f>
        <is>
          <t/>
        </is>
      </c>
      <c r="AH519" s="8" t="inlineStr">
        <f aca="false">IF(A519&lt;&gt;"",SQRT(SUMSQ(G519:I519)),"")</f>
        <is>
          <t/>
        </is>
      </c>
      <c r="AI519" s="8" t="inlineStr">
        <f aca="false">IF(A519&lt;&gt;"",IF(AH519&lt;&gt;0,ACOS(I519/AH519),0),"")</f>
        <is>
          <t/>
        </is>
      </c>
      <c r="AJ519" s="8" t="inlineStr">
        <f aca="false">IF(A519&lt;&gt;"",DEGREES(AI519),"")</f>
        <is>
          <t/>
        </is>
      </c>
      <c r="AK519" s="8" t="inlineStr">
        <f aca="false">IF(A519&lt;&gt;"",IF(OR(G519&lt;&gt;0,H519&lt;&gt;0),ATAN2(G519,H519),0),"")</f>
        <is>
          <t/>
        </is>
      </c>
      <c r="AL519" s="8" t="inlineStr">
        <f aca="false">IF(A519&lt;&gt;"",DEGREES(AK519),"")</f>
        <is>
          <t/>
        </is>
      </c>
      <c r="AM519" s="8" t="inlineStr">
        <f aca="false">IF(A519&lt;&gt;"",SQRT(SUMSQ(J519:L519)),"")</f>
        <is>
          <t/>
        </is>
      </c>
      <c r="AN519" s="8" t="inlineStr">
        <f aca="false">IF(A519&lt;&gt;"",IF(AM519&lt;&gt;0,ACOS(L519/AM519),0),"")</f>
        <is>
          <t/>
        </is>
      </c>
      <c r="AO519" s="8" t="inlineStr">
        <f aca="false">IF(A519&lt;&gt;"",DEGREES(AN519),"")</f>
        <is>
          <t/>
        </is>
      </c>
      <c r="AP519" s="8" t="inlineStr">
        <f aca="false">IF(A519&lt;&gt;"",IF(OR(J519&lt;&gt;0,K519&lt;&gt;0),ATAN2(J519,K519),0),"")</f>
        <is>
          <t/>
        </is>
      </c>
      <c r="AQ519" s="8" t="inlineStr">
        <f aca="false">IF(A519&lt;&gt;"",DEGREES(AP519),"")</f>
        <is>
          <t/>
        </is>
      </c>
      <c r="AR519" s="8" t="inlineStr">
        <f aca="false">IF(A519&lt;&gt;"",SQRT(SUMSQ(M519:O519)),"")</f>
        <is>
          <t/>
        </is>
      </c>
      <c r="AS519" s="8" t="inlineStr">
        <f aca="false">IF(A519&lt;&gt;"",IF(AR519&lt;&gt;0,ACOS(O519/AR519),0),"")</f>
        <is>
          <t/>
        </is>
      </c>
      <c r="AT519" s="8" t="inlineStr">
        <f aca="false">IF(A519&lt;&gt;"",DEGREES(AS519),"")</f>
        <is>
          <t/>
        </is>
      </c>
      <c r="AU519" s="8" t="inlineStr">
        <f aca="false">IF(A519&lt;&gt;"",IF(OR(M519&lt;&gt;0,N519&lt;&gt;0),ATAN2(M519,N519),0),"")</f>
        <is>
          <t/>
        </is>
      </c>
      <c r="AV519" s="8" t="inlineStr">
        <f aca="false">IF(A519&lt;&gt;"",DEGREES(AU519),"")</f>
        <is>
          <t/>
        </is>
      </c>
      <c r="AW519" s="8" t="inlineStr">
        <f aca="false">IF(A519&lt;&gt;"",SQRT(SUMSQ(P519:R519)),"")</f>
        <is>
          <t/>
        </is>
      </c>
      <c r="AX519" s="8" t="inlineStr">
        <f aca="false">IF(A519&lt;&gt;"",IF(AW519&lt;&gt;0,ACOS(R519/AW519),0),"")</f>
        <is>
          <t/>
        </is>
      </c>
      <c r="AY519" s="8" t="inlineStr">
        <f aca="false">IF(A519&lt;&gt;"",DEGREES(AX519),"")</f>
        <is>
          <t/>
        </is>
      </c>
      <c r="AZ519" s="8" t="inlineStr">
        <f aca="false">IF(A519&lt;&gt;"",IF(OR(P519&lt;&gt;0,Q519&lt;&gt;0),ATAN2(P519,Q519),0),"")</f>
        <is>
          <t/>
        </is>
      </c>
      <c r="BA519" s="8" t="inlineStr">
        <f aca="false">IF(A519&lt;&gt;"",DEGREES(AZ519),"")</f>
        <is>
          <t/>
        </is>
      </c>
      <c r="BB519" s="8" t="inlineStr">
        <f aca="false">IF(A519&lt;&gt;"",SQRT(SUMSQ(S519:U519)),"")</f>
        <is>
          <t/>
        </is>
      </c>
      <c r="BC519" s="8" t="inlineStr">
        <f aca="false">IF(A519&lt;&gt;"",IF(BB519&lt;&gt;0,ACOS(U519/BB519),0),"")</f>
        <is>
          <t/>
        </is>
      </c>
      <c r="BD519" s="8" t="inlineStr">
        <f aca="false">IF(A519&lt;&gt;"",DEGREES(BC519),"")</f>
        <is>
          <t/>
        </is>
      </c>
      <c r="BE519" s="8" t="inlineStr">
        <f aca="false">IF(A519&lt;&gt;"",IF(OR(S519&lt;&gt;0,T519&lt;&gt;0),ATAN2(S519,T519),0),"")</f>
        <is>
          <t/>
        </is>
      </c>
      <c r="BF519" s="8" t="inlineStr">
        <f aca="false">IF(A519&lt;&gt;"",DEGREES(BE519),"")</f>
        <is>
          <t/>
        </is>
      </c>
      <c r="BG519" s="8" t="inlineStr">
        <f aca="false">IF(A519&lt;&gt;"",SQRT(SUMSQ(V519:X519)),"")</f>
        <is>
          <t/>
        </is>
      </c>
      <c r="BH519" s="8" t="inlineStr">
        <f aca="false">IF(A519&lt;&gt;"",IF(BG519&lt;&gt;0,ACOS(X519/BG519),0),"")</f>
        <is>
          <t/>
        </is>
      </c>
      <c r="BI519" s="8" t="inlineStr">
        <f aca="false">IF(A519&lt;&gt;"",DEGREES(BH519),"")</f>
        <is>
          <t/>
        </is>
      </c>
      <c r="BJ519" s="8" t="inlineStr">
        <f aca="false">IF(A519&lt;&gt;"",IF(OR(V519&lt;&gt;0,W519&lt;&gt;0),ATAN2(V519,W519),0),"")</f>
        <is>
          <t/>
        </is>
      </c>
      <c r="BK519" s="8" t="inlineStr">
        <f aca="false">IF(A519&lt;&gt;"",DEGREES(BJ519),"")</f>
        <is>
          <t/>
        </is>
      </c>
      <c r="BL519" s="8" t="inlineStr">
        <f aca="false">IF(A519&lt;&gt;"",SQRT(SUMSQ(Y519:AA519)),"")</f>
        <is>
          <t/>
        </is>
      </c>
      <c r="BM519" s="8" t="inlineStr">
        <f aca="false">IF(A519&lt;&gt;"",IF(BL519&lt;&gt;0,ACOS(AA519/BL519),0),"")</f>
        <is>
          <t/>
        </is>
      </c>
      <c r="BN519" s="8" t="inlineStr">
        <f aca="false">IF(A519&lt;&gt;"",DEGREES(BM519),"")</f>
        <is>
          <t/>
        </is>
      </c>
      <c r="BO519" s="8" t="inlineStr">
        <f aca="false">IF(A519&lt;&gt;"",IF(OR(Y519&lt;&gt;0,Z519&lt;&gt;0),ATAN2(Y519,Z519),0),"")</f>
        <is>
          <t/>
        </is>
      </c>
      <c r="BP519" s="8" t="inlineStr">
        <f aca="false">IF(A519&lt;&gt;"",DEGREES(BO519),"")</f>
        <is>
          <t/>
        </is>
      </c>
      <c r="BQ519" s="8" t="inlineStr">
        <f aca="false">IF(A519&lt;&gt;"",SQRT(SUMSQ(AB519:AD519)),"")</f>
        <is>
          <t/>
        </is>
      </c>
      <c r="BR519" s="8" t="inlineStr">
        <f aca="false">IF(A519&lt;&gt;"",IF(BQ519&lt;&gt;0,ACOS(AD519/BQ519),0),"")</f>
        <is>
          <t/>
        </is>
      </c>
      <c r="BS519" s="8" t="inlineStr">
        <f aca="false">IF(A519&lt;&gt;"",DEGREES(BR519),"")</f>
        <is>
          <t/>
        </is>
      </c>
      <c r="BT519" s="8" t="inlineStr">
        <f aca="false">IF(A519&lt;&gt;"",IF(OR(AB519&lt;&gt;0,AC519&lt;&gt;0),ATAN2(AB519,AC519),0),"")</f>
        <is>
          <t/>
        </is>
      </c>
      <c r="BU519" s="8" t="inlineStr">
        <f aca="false">IF(A519&lt;&gt;"",DEGREES(BT519),"")</f>
        <is>
          <t/>
        </is>
      </c>
      <c r="BV519" s="8" t="inlineStr">
        <f aca="false">IF(A519&lt;&gt;"",SQRT(SUMSQ(AE519:AG519)),"")</f>
        <is>
          <t/>
        </is>
      </c>
      <c r="BW519" s="8" t="inlineStr">
        <f aca="false">IF(A519&lt;&gt;"",IF(BV519&lt;&gt;0,ACOS(AG519/BV519),0),"")</f>
        <is>
          <t/>
        </is>
      </c>
      <c r="BX519" s="8" t="inlineStr">
        <f aca="false">IF(A519&lt;&gt;"",DEGREES(BW519),"")</f>
        <is>
          <t/>
        </is>
      </c>
      <c r="BY519" s="8" t="inlineStr">
        <f aca="false">IF(A519&lt;&gt;"",IF(OR(AF519&lt;&gt;0,AG519&lt;&gt;0),ATAN2(AF519,AG519),0),"")</f>
        <is>
          <t/>
        </is>
      </c>
      <c r="BZ519" s="8" t="inlineStr">
        <f aca="false">IF(A519&lt;&gt;"",DEGREES(BY519),"")</f>
        <is>
          <t/>
        </is>
      </c>
      <c r="CA519" s="0" t="inlineStr">
        <f aca="false">IF(A519&lt;&gt;"",IF(AND(AI519&lt;Parameters!$B$11,AI519&gt;Parameters!$B$12,AN519&lt;Parameters!$B$11,AN519&gt;Parameters!$B$12,AS519&lt;Parameters!$B$11,AS519&gt;Parameters!$B$12,AX519&lt;Parameters!$B$11,AX519&gt;Parameters!$B$12,BC519&lt;Parameters!$B$11,BC519&gt;Parameters!$B$12,BM519&lt;Parameters!$B$11,BM519&gt;Parameters!$B$12,BR519&lt;Parameters!$B$11,BR519&gt;Parameters!$B$12,BW519&lt;Parameters!$B$11,BW519&gt;Parameters!$B$12),1,0),"")</f>
        <is>
          <t/>
        </is>
      </c>
      <c r="CB519" s="0" t="inlineStr">
        <f aca="false">IF(A519&lt;&gt;"",IF(OR(AI519&lt;Parameters!$B$12,AI519&gt;Parameters!$B$11),0,1),"")</f>
        <is>
          <t/>
        </is>
      </c>
      <c r="CC519" s="0" t="inlineStr">
        <f aca="false">IF(A519&lt;&gt;"",IF(OR(AN519&lt;Parameters!$B$12,AN519&gt;Parameters!$B$11),0,1),"")</f>
        <is>
          <t/>
        </is>
      </c>
      <c r="CD519" s="0" t="inlineStr">
        <f aca="false">IF(A519&lt;&gt;"",IF(OR(AS519&lt;Parameters!$B$12,AS519&gt;Parameters!$B$11),0,1),"")</f>
        <is>
          <t/>
        </is>
      </c>
      <c r="CE519" s="0" t="inlineStr">
        <f aca="false">IF(A519&lt;&gt;"",IF(OR(AX519&lt;Parameters!$B$12,AX519&gt;Parameters!$B$11),0,1),"")</f>
        <is>
          <t/>
        </is>
      </c>
      <c r="CF519" s="0" t="inlineStr">
        <f aca="false">IF(A519&lt;&gt;"",IF(OR(BC519&lt;Parameters!$B$12,BC519&gt;Parameters!$B$11),0,1),"")</f>
        <is>
          <t/>
        </is>
      </c>
      <c r="CG519" s="0" t="inlineStr">
        <f aca="false">IF(A519&lt;&gt;"",IF(OR(BH519&lt;Parameters!$B$12,BH519&gt;Parameters!$B$11),0,1),"")</f>
        <is>
          <t/>
        </is>
      </c>
      <c r="CH519" s="0" t="inlineStr">
        <f aca="false">IF(A519&lt;&gt;"",IF(OR(BM519&lt;Parameters!$B$12,BM519&gt;Parameters!$B$11),0,1),"")</f>
        <is>
          <t/>
        </is>
      </c>
      <c r="CI519" s="0" t="inlineStr">
        <f aca="false">IF(A519&lt;&gt;"",IF(OR(BR519&lt;Parameters!$B$12,BR519&gt;Parameters!$B$11),0,1),"")</f>
        <is>
          <t/>
        </is>
      </c>
      <c r="CJ519" s="0" t="inlineStr">
        <f aca="false">IF(A519&lt;&gt;"",IF(OR(BW519&lt;Parameters!$B$12,BW519&gt;Parameters!$B$11),0,1),"")</f>
        <is>
          <t/>
        </is>
      </c>
      <c r="CK519" s="26" t="inlineStr">
        <f aca="false">IF(A519&lt;&gt;"",SUM(CB519:CJ519)/9,"")</f>
        <is>
          <t/>
        </is>
      </c>
      <c r="CL519" s="0" t="inlineStr">
        <f aca="false">IF(A519&lt;&gt;"",CK519*9,"")</f>
        <is>
          <t/>
        </is>
      </c>
      <c r="CM519" s="8" t="inlineStr">
        <f aca="false">IF(A519&lt;&gt;"",TEXT(B519,CM$2)&amp;" "&amp;TEXT(A519,CM$2),"")</f>
        <is>
          <t/>
        </is>
      </c>
    </row>
    <row r="520" customFormat="false" ht="15" hidden="false" customHeight="false" outlineLevel="0" collapsed="false">
      <c r="A520" s="0" t="inlineStr">
        <f aca="false">IF(OR(B519&lt;Parameters!$K$12,A519&lt;Parameters!$K$12),IF(A519&lt;Parameters!$K$12,A519+1,0),"")</f>
        <is>
          <t/>
        </is>
      </c>
      <c r="B520" s="0" t="inlineStr">
        <f aca="false">IF(A520&lt;&gt;"",IF(A520=0,B519+1,B519),"")</f>
        <is>
          <t/>
        </is>
      </c>
      <c r="C520" s="24" t="inlineStr">
        <f aca="false">IF(A520&lt;&gt;"",-_phi*(A520+0.5),"")</f>
        <is>
          <t/>
        </is>
      </c>
      <c r="D520" s="8" t="inlineStr">
        <f aca="false">IF(A520&lt;&gt;"",DEGREES(C520),"")</f>
        <is>
          <t/>
        </is>
      </c>
      <c r="E520" s="24" t="inlineStr">
        <f aca="false">IF(A520&lt;&gt;"",_phi*(B520+0.5),"")</f>
        <is>
          <t/>
        </is>
      </c>
      <c r="F520" s="8" t="inlineStr">
        <f aca="false">IF(A520&lt;&gt;"",DEGREES(E520),"")</f>
        <is>
          <t/>
        </is>
      </c>
      <c r="G520" s="8" t="inlineStr">
        <f aca="false">IF(A520&lt;&gt;"",LOOKUP(A520,h!$A$3:$A$30,h!$D$3:$D$30),"")</f>
        <is>
          <t/>
        </is>
      </c>
      <c r="H520" s="8" t="inlineStr">
        <f aca="false">IF(A520&lt;&gt;"",LOOKUP(B520,h!$A$3:$A$30,h!$D$3:$D$30),"")</f>
        <is>
          <t/>
        </is>
      </c>
      <c r="I520" s="8" t="inlineStr">
        <f aca="false">IF(A520&lt;&gt;"",_zif,"")</f>
        <is>
          <t/>
        </is>
      </c>
      <c r="J520" s="8" t="inlineStr">
        <f aca="false">IF(A520&lt;&gt;"",$G520+'v1 Frame'!D$3*COS($C520)+'v1 Frame'!E$3*SIN($C520)*SIN($E520)+'v1 Frame'!F$3*SIN($C520)*COS($E520),"")</f>
        <is>
          <t/>
        </is>
      </c>
      <c r="K520" s="8" t="inlineStr">
        <f aca="false">IF(A520&lt;&gt;"",$H520+'v1 Frame'!E$3*COS($E520)-'v1 Frame'!F$3*SIN($E520),"")</f>
        <is>
          <t/>
        </is>
      </c>
      <c r="L520" s="8" t="inlineStr">
        <f aca="false">IF(A520&lt;&gt;"",$I520-'v1 Frame'!D$3*SIN($C520)+'v1 Frame'!E$3*COS($C520)*SIN($E520)+'v1 Frame'!F$3*COS($C520)*COS($E520),"")</f>
        <is>
          <t/>
        </is>
      </c>
      <c r="M520" s="8" t="inlineStr">
        <f aca="false">IF(A520&lt;&gt;"",$G520+'v1 Frame'!G$3*COS($C520)+'v1 Frame'!H$3*SIN($C520)*SIN($E520)+'v1 Frame'!I$3*SIN($C520)*COS($E520),"")</f>
        <is>
          <t/>
        </is>
      </c>
      <c r="N520" s="8" t="inlineStr">
        <f aca="false">IF(A520&lt;&gt;"",$H520+'v1 Frame'!H$3*COS($E520)-'v1 Frame'!I$3*SIN($E520),"")</f>
        <is>
          <t/>
        </is>
      </c>
      <c r="O520" s="8" t="inlineStr">
        <f aca="false">IF(A520&lt;&gt;"",$I520-'v1 Frame'!G$3*SIN($C520)+'v1 Frame'!H$3*COS($C520)*SIN($E520)+'v1 Frame'!I$3*COS($C520)*COS($E520),"")</f>
        <is>
          <t/>
        </is>
      </c>
      <c r="P520" s="8" t="inlineStr">
        <f aca="false">IF(A520&lt;&gt;"",$G520+'v1 Frame'!J$3*COS($C520)+'v1 Frame'!K$3*SIN($C520)*SIN($E520)+'v1 Frame'!L$3*SIN($C520)*COS($E520),"")</f>
        <is>
          <t/>
        </is>
      </c>
      <c r="Q520" s="8" t="inlineStr">
        <f aca="false">IF(A520&lt;&gt;"",$H520+'v1 Frame'!K$3*COS($E520)-'v1 Frame'!L$3*SIN($E520),"")</f>
        <is>
          <t/>
        </is>
      </c>
      <c r="R520" s="8" t="inlineStr">
        <f aca="false">IF(A520&lt;&gt;"",$I520-'v1 Frame'!J$3*SIN($C520)+'v1 Frame'!K$3*COS($C520)*SIN($E520)+'v1 Frame'!L$3*COS($C520)*COS($E520),"")</f>
        <is>
          <t/>
        </is>
      </c>
      <c r="S520" s="8" t="inlineStr">
        <f aca="false">IF(A520&lt;&gt;"",$G520+'v1 Frame'!M$3*COS($C520)+'v1 Frame'!N$3*SIN($C520)*SIN($E520)+'v1 Frame'!O$3*SIN($C520)*COS($E520),"")</f>
        <is>
          <t/>
        </is>
      </c>
      <c r="T520" s="8" t="inlineStr">
        <f aca="false">IF(A520&lt;&gt;"",$H520+'v1 Frame'!N$3*COS($E520)-'v1 Frame'!O$3*SIN($E520),"")</f>
        <is>
          <t/>
        </is>
      </c>
      <c r="U520" s="8" t="inlineStr">
        <f aca="false">IF(A520&lt;&gt;"",$I520-'v1 Frame'!M$3*SIN($C520)+'v1 Frame'!N$3*COS($C520)*SIN($E520)+'v1 Frame'!O$3*COS($C520)*COS($E520),"")</f>
        <is>
          <t/>
        </is>
      </c>
      <c r="V520" s="8" t="inlineStr">
        <f aca="false">IF(A520&lt;&gt;"",$G520+'v1 Frame'!P$3*COS($C520)+'v1 Frame'!Q$3*SIN($C520)*SIN($E520)+'v1 Frame'!R$3*SIN($C520)*COS($E520),"")</f>
        <is>
          <t/>
        </is>
      </c>
      <c r="W520" s="8" t="inlineStr">
        <f aca="false">IF(A520&lt;&gt;"",$H520+'v1 Frame'!Q$3*COS($E520)-'v1 Frame'!R$3*SIN($E520),"")</f>
        <is>
          <t/>
        </is>
      </c>
      <c r="X520" s="8" t="inlineStr">
        <f aca="false">IF(A520&lt;&gt;"",$I520-'v1 Frame'!P$3*SIN($C520)+'v1 Frame'!Q$3*COS($C520)*SIN($E520)+'v1 Frame'!R$3*COS($C520)*COS($E520),"")</f>
        <is>
          <t/>
        </is>
      </c>
      <c r="Y520" s="8" t="inlineStr">
        <f aca="false">IF(A520&lt;&gt;"",$G520+'v1 Frame'!S$3*COS($C520)+'v1 Frame'!T$3*SIN($C520)*SIN($E520)+'v1 Frame'!U$3*SIN($C520)*COS($E520),"")</f>
        <is>
          <t/>
        </is>
      </c>
      <c r="Z520" s="8" t="inlineStr">
        <f aca="false">IF(A520&lt;&gt;"",$H520+'v1 Frame'!T$3*COS($E520)-'v1 Frame'!U$3*SIN($E520),"")</f>
        <is>
          <t/>
        </is>
      </c>
      <c r="AA520" s="8" t="inlineStr">
        <f aca="false">IF(A520&lt;&gt;"",$I520-'v1 Frame'!S$3*SIN($C520)+'v1 Frame'!T$3*COS($C520)*SIN($E520)+'v1 Frame'!U$3*COS($C520)*COS($E520),"")</f>
        <is>
          <t/>
        </is>
      </c>
      <c r="AB520" s="8" t="inlineStr">
        <f aca="false">IF(A520&lt;&gt;"",$G520+'v1 Frame'!V$3*COS($C520)+'v1 Frame'!W$3*SIN($C520)*SIN($E520)+'v1 Frame'!X$3*SIN($C520)*COS($E520),"")</f>
        <is>
          <t/>
        </is>
      </c>
      <c r="AC520" s="8" t="inlineStr">
        <f aca="false">IF(A520&lt;&gt;"",$H520+'v1 Frame'!W$3*COS($E520)-'v1 Frame'!X$3*SIN($E520),"")</f>
        <is>
          <t/>
        </is>
      </c>
      <c r="AD520" s="8" t="inlineStr">
        <f aca="false">IF(A520&lt;&gt;"",$I520-'v1 Frame'!V$3*SIN($C520)+'v1 Frame'!W$3*COS($C520)*SIN($E520)+'v1 Frame'!X$3*COS($C520)*COS($E520),"")</f>
        <is>
          <t/>
        </is>
      </c>
      <c r="AE520" s="25" t="inlineStr">
        <f aca="false">IF(A520&lt;&gt;"",$G520+'v1 Frame'!Y$3*COS($C520)+'v1 Frame'!Z$3*SIN($C520)*SIN($E520)+'v1 Frame'!AA$3*SIN($C520)*COS($E520),"")</f>
        <is>
          <t/>
        </is>
      </c>
      <c r="AF520" s="25" t="inlineStr">
        <f aca="false">IF(A520&lt;&gt;"",$H520+'v1 Frame'!Z$3*COS($E520)-'v1 Frame'!AA$3*SIN($E520),"")</f>
        <is>
          <t/>
        </is>
      </c>
      <c r="AG520" s="25" t="inlineStr">
        <f aca="false">IF(A520&lt;&gt;"",$I520-'v1 Frame'!Y$3*SIN($C520)+'v1 Frame'!Z$3*COS($C520)*SIN($E520)+'v1 Frame'!AA$3*COS($C520)*COS($E520),"")</f>
        <is>
          <t/>
        </is>
      </c>
      <c r="AH520" s="8" t="inlineStr">
        <f aca="false">IF(A520&lt;&gt;"",SQRT(SUMSQ(G520:I520)),"")</f>
        <is>
          <t/>
        </is>
      </c>
      <c r="AI520" s="8" t="inlineStr">
        <f aca="false">IF(A520&lt;&gt;"",IF(AH520&lt;&gt;0,ACOS(I520/AH520),0),"")</f>
        <is>
          <t/>
        </is>
      </c>
      <c r="AJ520" s="8" t="inlineStr">
        <f aca="false">IF(A520&lt;&gt;"",DEGREES(AI520),"")</f>
        <is>
          <t/>
        </is>
      </c>
      <c r="AK520" s="8" t="inlineStr">
        <f aca="false">IF(A520&lt;&gt;"",IF(OR(G520&lt;&gt;0,H520&lt;&gt;0),ATAN2(G520,H520),0),"")</f>
        <is>
          <t/>
        </is>
      </c>
      <c r="AL520" s="8" t="inlineStr">
        <f aca="false">IF(A520&lt;&gt;"",DEGREES(AK520),"")</f>
        <is>
          <t/>
        </is>
      </c>
      <c r="AM520" s="8" t="inlineStr">
        <f aca="false">IF(A520&lt;&gt;"",SQRT(SUMSQ(J520:L520)),"")</f>
        <is>
          <t/>
        </is>
      </c>
      <c r="AN520" s="8" t="inlineStr">
        <f aca="false">IF(A520&lt;&gt;"",IF(AM520&lt;&gt;0,ACOS(L520/AM520),0),"")</f>
        <is>
          <t/>
        </is>
      </c>
      <c r="AO520" s="8" t="inlineStr">
        <f aca="false">IF(A520&lt;&gt;"",DEGREES(AN520),"")</f>
        <is>
          <t/>
        </is>
      </c>
      <c r="AP520" s="8" t="inlineStr">
        <f aca="false">IF(A520&lt;&gt;"",IF(OR(J520&lt;&gt;0,K520&lt;&gt;0),ATAN2(J520,K520),0),"")</f>
        <is>
          <t/>
        </is>
      </c>
      <c r="AQ520" s="8" t="inlineStr">
        <f aca="false">IF(A520&lt;&gt;"",DEGREES(AP520),"")</f>
        <is>
          <t/>
        </is>
      </c>
      <c r="AR520" s="8" t="inlineStr">
        <f aca="false">IF(A520&lt;&gt;"",SQRT(SUMSQ(M520:O520)),"")</f>
        <is>
          <t/>
        </is>
      </c>
      <c r="AS520" s="8" t="inlineStr">
        <f aca="false">IF(A520&lt;&gt;"",IF(AR520&lt;&gt;0,ACOS(O520/AR520),0),"")</f>
        <is>
          <t/>
        </is>
      </c>
      <c r="AT520" s="8" t="inlineStr">
        <f aca="false">IF(A520&lt;&gt;"",DEGREES(AS520),"")</f>
        <is>
          <t/>
        </is>
      </c>
      <c r="AU520" s="8" t="inlineStr">
        <f aca="false">IF(A520&lt;&gt;"",IF(OR(M520&lt;&gt;0,N520&lt;&gt;0),ATAN2(M520,N520),0),"")</f>
        <is>
          <t/>
        </is>
      </c>
      <c r="AV520" s="8" t="inlineStr">
        <f aca="false">IF(A520&lt;&gt;"",DEGREES(AU520),"")</f>
        <is>
          <t/>
        </is>
      </c>
      <c r="AW520" s="8" t="inlineStr">
        <f aca="false">IF(A520&lt;&gt;"",SQRT(SUMSQ(P520:R520)),"")</f>
        <is>
          <t/>
        </is>
      </c>
      <c r="AX520" s="8" t="inlineStr">
        <f aca="false">IF(A520&lt;&gt;"",IF(AW520&lt;&gt;0,ACOS(R520/AW520),0),"")</f>
        <is>
          <t/>
        </is>
      </c>
      <c r="AY520" s="8" t="inlineStr">
        <f aca="false">IF(A520&lt;&gt;"",DEGREES(AX520),"")</f>
        <is>
          <t/>
        </is>
      </c>
      <c r="AZ520" s="8" t="inlineStr">
        <f aca="false">IF(A520&lt;&gt;"",IF(OR(P520&lt;&gt;0,Q520&lt;&gt;0),ATAN2(P520,Q520),0),"")</f>
        <is>
          <t/>
        </is>
      </c>
      <c r="BA520" s="8" t="inlineStr">
        <f aca="false">IF(A520&lt;&gt;"",DEGREES(AZ520),"")</f>
        <is>
          <t/>
        </is>
      </c>
      <c r="BB520" s="8" t="inlineStr">
        <f aca="false">IF(A520&lt;&gt;"",SQRT(SUMSQ(S520:U520)),"")</f>
        <is>
          <t/>
        </is>
      </c>
      <c r="BC520" s="8" t="inlineStr">
        <f aca="false">IF(A520&lt;&gt;"",IF(BB520&lt;&gt;0,ACOS(U520/BB520),0),"")</f>
        <is>
          <t/>
        </is>
      </c>
      <c r="BD520" s="8" t="inlineStr">
        <f aca="false">IF(A520&lt;&gt;"",DEGREES(BC520),"")</f>
        <is>
          <t/>
        </is>
      </c>
      <c r="BE520" s="8" t="inlineStr">
        <f aca="false">IF(A520&lt;&gt;"",IF(OR(S520&lt;&gt;0,T520&lt;&gt;0),ATAN2(S520,T520),0),"")</f>
        <is>
          <t/>
        </is>
      </c>
      <c r="BF520" s="8" t="inlineStr">
        <f aca="false">IF(A520&lt;&gt;"",DEGREES(BE520),"")</f>
        <is>
          <t/>
        </is>
      </c>
      <c r="BG520" s="8" t="inlineStr">
        <f aca="false">IF(A520&lt;&gt;"",SQRT(SUMSQ(V520:X520)),"")</f>
        <is>
          <t/>
        </is>
      </c>
      <c r="BH520" s="8" t="inlineStr">
        <f aca="false">IF(A520&lt;&gt;"",IF(BG520&lt;&gt;0,ACOS(X520/BG520),0),"")</f>
        <is>
          <t/>
        </is>
      </c>
      <c r="BI520" s="8" t="inlineStr">
        <f aca="false">IF(A520&lt;&gt;"",DEGREES(BH520),"")</f>
        <is>
          <t/>
        </is>
      </c>
      <c r="BJ520" s="8" t="inlineStr">
        <f aca="false">IF(A520&lt;&gt;"",IF(OR(V520&lt;&gt;0,W520&lt;&gt;0),ATAN2(V520,W520),0),"")</f>
        <is>
          <t/>
        </is>
      </c>
      <c r="BK520" s="8" t="inlineStr">
        <f aca="false">IF(A520&lt;&gt;"",DEGREES(BJ520),"")</f>
        <is>
          <t/>
        </is>
      </c>
      <c r="BL520" s="8" t="inlineStr">
        <f aca="false">IF(A520&lt;&gt;"",SQRT(SUMSQ(Y520:AA520)),"")</f>
        <is>
          <t/>
        </is>
      </c>
      <c r="BM520" s="8" t="inlineStr">
        <f aca="false">IF(A520&lt;&gt;"",IF(BL520&lt;&gt;0,ACOS(AA520/BL520),0),"")</f>
        <is>
          <t/>
        </is>
      </c>
      <c r="BN520" s="8" t="inlineStr">
        <f aca="false">IF(A520&lt;&gt;"",DEGREES(BM520),"")</f>
        <is>
          <t/>
        </is>
      </c>
      <c r="BO520" s="8" t="inlineStr">
        <f aca="false">IF(A520&lt;&gt;"",IF(OR(Y520&lt;&gt;0,Z520&lt;&gt;0),ATAN2(Y520,Z520),0),"")</f>
        <is>
          <t/>
        </is>
      </c>
      <c r="BP520" s="8" t="inlineStr">
        <f aca="false">IF(A520&lt;&gt;"",DEGREES(BO520),"")</f>
        <is>
          <t/>
        </is>
      </c>
      <c r="BQ520" s="8" t="inlineStr">
        <f aca="false">IF(A520&lt;&gt;"",SQRT(SUMSQ(AB520:AD520)),"")</f>
        <is>
          <t/>
        </is>
      </c>
      <c r="BR520" s="8" t="inlineStr">
        <f aca="false">IF(A520&lt;&gt;"",IF(BQ520&lt;&gt;0,ACOS(AD520/BQ520),0),"")</f>
        <is>
          <t/>
        </is>
      </c>
      <c r="BS520" s="8" t="inlineStr">
        <f aca="false">IF(A520&lt;&gt;"",DEGREES(BR520),"")</f>
        <is>
          <t/>
        </is>
      </c>
      <c r="BT520" s="8" t="inlineStr">
        <f aca="false">IF(A520&lt;&gt;"",IF(OR(AB520&lt;&gt;0,AC520&lt;&gt;0),ATAN2(AB520,AC520),0),"")</f>
        <is>
          <t/>
        </is>
      </c>
      <c r="BU520" s="8" t="inlineStr">
        <f aca="false">IF(A520&lt;&gt;"",DEGREES(BT520),"")</f>
        <is>
          <t/>
        </is>
      </c>
      <c r="BV520" s="8" t="inlineStr">
        <f aca="false">IF(A520&lt;&gt;"",SQRT(SUMSQ(AE520:AG520)),"")</f>
        <is>
          <t/>
        </is>
      </c>
      <c r="BW520" s="8" t="inlineStr">
        <f aca="false">IF(A520&lt;&gt;"",IF(BV520&lt;&gt;0,ACOS(AG520/BV520),0),"")</f>
        <is>
          <t/>
        </is>
      </c>
      <c r="BX520" s="8" t="inlineStr">
        <f aca="false">IF(A520&lt;&gt;"",DEGREES(BW520),"")</f>
        <is>
          <t/>
        </is>
      </c>
      <c r="BY520" s="8" t="inlineStr">
        <f aca="false">IF(A520&lt;&gt;"",IF(OR(AF520&lt;&gt;0,AG520&lt;&gt;0),ATAN2(AF520,AG520),0),"")</f>
        <is>
          <t/>
        </is>
      </c>
      <c r="BZ520" s="8" t="inlineStr">
        <f aca="false">IF(A520&lt;&gt;"",DEGREES(BY520),"")</f>
        <is>
          <t/>
        </is>
      </c>
      <c r="CA520" s="0" t="inlineStr">
        <f aca="false">IF(A520&lt;&gt;"",IF(AND(AI520&lt;Parameters!$B$11,AI520&gt;Parameters!$B$12,AN520&lt;Parameters!$B$11,AN520&gt;Parameters!$B$12,AS520&lt;Parameters!$B$11,AS520&gt;Parameters!$B$12,AX520&lt;Parameters!$B$11,AX520&gt;Parameters!$B$12,BC520&lt;Parameters!$B$11,BC520&gt;Parameters!$B$12,BM520&lt;Parameters!$B$11,BM520&gt;Parameters!$B$12,BR520&lt;Parameters!$B$11,BR520&gt;Parameters!$B$12,BW520&lt;Parameters!$B$11,BW520&gt;Parameters!$B$12),1,0),"")</f>
        <is>
          <t/>
        </is>
      </c>
      <c r="CB520" s="0" t="inlineStr">
        <f aca="false">IF(A520&lt;&gt;"",IF(OR(AI520&lt;Parameters!$B$12,AI520&gt;Parameters!$B$11),0,1),"")</f>
        <is>
          <t/>
        </is>
      </c>
      <c r="CC520" s="0" t="inlineStr">
        <f aca="false">IF(A520&lt;&gt;"",IF(OR(AN520&lt;Parameters!$B$12,AN520&gt;Parameters!$B$11),0,1),"")</f>
        <is>
          <t/>
        </is>
      </c>
      <c r="CD520" s="0" t="inlineStr">
        <f aca="false">IF(A520&lt;&gt;"",IF(OR(AS520&lt;Parameters!$B$12,AS520&gt;Parameters!$B$11),0,1),"")</f>
        <is>
          <t/>
        </is>
      </c>
      <c r="CE520" s="0" t="inlineStr">
        <f aca="false">IF(A520&lt;&gt;"",IF(OR(AX520&lt;Parameters!$B$12,AX520&gt;Parameters!$B$11),0,1),"")</f>
        <is>
          <t/>
        </is>
      </c>
      <c r="CF520" s="0" t="inlineStr">
        <f aca="false">IF(A520&lt;&gt;"",IF(OR(BC520&lt;Parameters!$B$12,BC520&gt;Parameters!$B$11),0,1),"")</f>
        <is>
          <t/>
        </is>
      </c>
      <c r="CG520" s="0" t="inlineStr">
        <f aca="false">IF(A520&lt;&gt;"",IF(OR(BH520&lt;Parameters!$B$12,BH520&gt;Parameters!$B$11),0,1),"")</f>
        <is>
          <t/>
        </is>
      </c>
      <c r="CH520" s="0" t="inlineStr">
        <f aca="false">IF(A520&lt;&gt;"",IF(OR(BM520&lt;Parameters!$B$12,BM520&gt;Parameters!$B$11),0,1),"")</f>
        <is>
          <t/>
        </is>
      </c>
      <c r="CI520" s="0" t="inlineStr">
        <f aca="false">IF(A520&lt;&gt;"",IF(OR(BR520&lt;Parameters!$B$12,BR520&gt;Parameters!$B$11),0,1),"")</f>
        <is>
          <t/>
        </is>
      </c>
      <c r="CJ520" s="0" t="inlineStr">
        <f aca="false">IF(A520&lt;&gt;"",IF(OR(BW520&lt;Parameters!$B$12,BW520&gt;Parameters!$B$11),0,1),"")</f>
        <is>
          <t/>
        </is>
      </c>
      <c r="CK520" s="26" t="inlineStr">
        <f aca="false">IF(A520&lt;&gt;"",SUM(CB520:CJ520)/9,"")</f>
        <is>
          <t/>
        </is>
      </c>
      <c r="CL520" s="0" t="inlineStr">
        <f aca="false">IF(A520&lt;&gt;"",CK520*9,"")</f>
        <is>
          <t/>
        </is>
      </c>
      <c r="CM520" s="8" t="inlineStr">
        <f aca="false">IF(A520&lt;&gt;"",TEXT(B520,CM$2)&amp;" "&amp;TEXT(A520,CM$2),"")</f>
        <is>
          <t/>
        </is>
      </c>
    </row>
    <row r="521" customFormat="false" ht="15" hidden="false" customHeight="false" outlineLevel="0" collapsed="false">
      <c r="A521" s="0" t="inlineStr">
        <f aca="false">IF(OR(B520&lt;Parameters!$K$12,A520&lt;Parameters!$K$12),IF(A520&lt;Parameters!$K$12,A520+1,0),"")</f>
        <is>
          <t/>
        </is>
      </c>
      <c r="B521" s="0" t="inlineStr">
        <f aca="false">IF(A521&lt;&gt;"",IF(A521=0,B520+1,B520),"")</f>
        <is>
          <t/>
        </is>
      </c>
      <c r="C521" s="24" t="inlineStr">
        <f aca="false">IF(A521&lt;&gt;"",-_phi*(A521+0.5),"")</f>
        <is>
          <t/>
        </is>
      </c>
      <c r="D521" s="8" t="inlineStr">
        <f aca="false">IF(A521&lt;&gt;"",DEGREES(C521),"")</f>
        <is>
          <t/>
        </is>
      </c>
      <c r="E521" s="24" t="inlineStr">
        <f aca="false">IF(A521&lt;&gt;"",_phi*(B521+0.5),"")</f>
        <is>
          <t/>
        </is>
      </c>
      <c r="F521" s="8" t="inlineStr">
        <f aca="false">IF(A521&lt;&gt;"",DEGREES(E521),"")</f>
        <is>
          <t/>
        </is>
      </c>
      <c r="G521" s="8" t="inlineStr">
        <f aca="false">IF(A521&lt;&gt;"",LOOKUP(A521,h!$A$3:$A$30,h!$D$3:$D$30),"")</f>
        <is>
          <t/>
        </is>
      </c>
      <c r="H521" s="8" t="inlineStr">
        <f aca="false">IF(A521&lt;&gt;"",LOOKUP(B521,h!$A$3:$A$30,h!$D$3:$D$30),"")</f>
        <is>
          <t/>
        </is>
      </c>
      <c r="I521" s="8" t="inlineStr">
        <f aca="false">IF(A521&lt;&gt;"",_zif,"")</f>
        <is>
          <t/>
        </is>
      </c>
      <c r="J521" s="8" t="inlineStr">
        <f aca="false">IF(A521&lt;&gt;"",$G521+'v1 Frame'!D$3*COS($C521)+'v1 Frame'!E$3*SIN($C521)*SIN($E521)+'v1 Frame'!F$3*SIN($C521)*COS($E521),"")</f>
        <is>
          <t/>
        </is>
      </c>
      <c r="K521" s="8" t="inlineStr">
        <f aca="false">IF(A521&lt;&gt;"",$H521+'v1 Frame'!E$3*COS($E521)-'v1 Frame'!F$3*SIN($E521),"")</f>
        <is>
          <t/>
        </is>
      </c>
      <c r="L521" s="8" t="inlineStr">
        <f aca="false">IF(A521&lt;&gt;"",$I521-'v1 Frame'!D$3*SIN($C521)+'v1 Frame'!E$3*COS($C521)*SIN($E521)+'v1 Frame'!F$3*COS($C521)*COS($E521),"")</f>
        <is>
          <t/>
        </is>
      </c>
      <c r="M521" s="8" t="inlineStr">
        <f aca="false">IF(A521&lt;&gt;"",$G521+'v1 Frame'!G$3*COS($C521)+'v1 Frame'!H$3*SIN($C521)*SIN($E521)+'v1 Frame'!I$3*SIN($C521)*COS($E521),"")</f>
        <is>
          <t/>
        </is>
      </c>
      <c r="N521" s="8" t="inlineStr">
        <f aca="false">IF(A521&lt;&gt;"",$H521+'v1 Frame'!H$3*COS($E521)-'v1 Frame'!I$3*SIN($E521),"")</f>
        <is>
          <t/>
        </is>
      </c>
      <c r="O521" s="8" t="inlineStr">
        <f aca="false">IF(A521&lt;&gt;"",$I521-'v1 Frame'!G$3*SIN($C521)+'v1 Frame'!H$3*COS($C521)*SIN($E521)+'v1 Frame'!I$3*COS($C521)*COS($E521),"")</f>
        <is>
          <t/>
        </is>
      </c>
      <c r="P521" s="8" t="inlineStr">
        <f aca="false">IF(A521&lt;&gt;"",$G521+'v1 Frame'!J$3*COS($C521)+'v1 Frame'!K$3*SIN($C521)*SIN($E521)+'v1 Frame'!L$3*SIN($C521)*COS($E521),"")</f>
        <is>
          <t/>
        </is>
      </c>
      <c r="Q521" s="8" t="inlineStr">
        <f aca="false">IF(A521&lt;&gt;"",$H521+'v1 Frame'!K$3*COS($E521)-'v1 Frame'!L$3*SIN($E521),"")</f>
        <is>
          <t/>
        </is>
      </c>
      <c r="R521" s="8" t="inlineStr">
        <f aca="false">IF(A521&lt;&gt;"",$I521-'v1 Frame'!J$3*SIN($C521)+'v1 Frame'!K$3*COS($C521)*SIN($E521)+'v1 Frame'!L$3*COS($C521)*COS($E521),"")</f>
        <is>
          <t/>
        </is>
      </c>
      <c r="S521" s="8" t="inlineStr">
        <f aca="false">IF(A521&lt;&gt;"",$G521+'v1 Frame'!M$3*COS($C521)+'v1 Frame'!N$3*SIN($C521)*SIN($E521)+'v1 Frame'!O$3*SIN($C521)*COS($E521),"")</f>
        <is>
          <t/>
        </is>
      </c>
      <c r="T521" s="8" t="inlineStr">
        <f aca="false">IF(A521&lt;&gt;"",$H521+'v1 Frame'!N$3*COS($E521)-'v1 Frame'!O$3*SIN($E521),"")</f>
        <is>
          <t/>
        </is>
      </c>
      <c r="U521" s="8" t="inlineStr">
        <f aca="false">IF(A521&lt;&gt;"",$I521-'v1 Frame'!M$3*SIN($C521)+'v1 Frame'!N$3*COS($C521)*SIN($E521)+'v1 Frame'!O$3*COS($C521)*COS($E521),"")</f>
        <is>
          <t/>
        </is>
      </c>
      <c r="V521" s="8" t="inlineStr">
        <f aca="false">IF(A521&lt;&gt;"",$G521+'v1 Frame'!P$3*COS($C521)+'v1 Frame'!Q$3*SIN($C521)*SIN($E521)+'v1 Frame'!R$3*SIN($C521)*COS($E521),"")</f>
        <is>
          <t/>
        </is>
      </c>
      <c r="W521" s="8" t="inlineStr">
        <f aca="false">IF(A521&lt;&gt;"",$H521+'v1 Frame'!Q$3*COS($E521)-'v1 Frame'!R$3*SIN($E521),"")</f>
        <is>
          <t/>
        </is>
      </c>
      <c r="X521" s="8" t="inlineStr">
        <f aca="false">IF(A521&lt;&gt;"",$I521-'v1 Frame'!P$3*SIN($C521)+'v1 Frame'!Q$3*COS($C521)*SIN($E521)+'v1 Frame'!R$3*COS($C521)*COS($E521),"")</f>
        <is>
          <t/>
        </is>
      </c>
      <c r="Y521" s="8" t="inlineStr">
        <f aca="false">IF(A521&lt;&gt;"",$G521+'v1 Frame'!S$3*COS($C521)+'v1 Frame'!T$3*SIN($C521)*SIN($E521)+'v1 Frame'!U$3*SIN($C521)*COS($E521),"")</f>
        <is>
          <t/>
        </is>
      </c>
      <c r="Z521" s="8" t="inlineStr">
        <f aca="false">IF(A521&lt;&gt;"",$H521+'v1 Frame'!T$3*COS($E521)-'v1 Frame'!U$3*SIN($E521),"")</f>
        <is>
          <t/>
        </is>
      </c>
      <c r="AA521" s="8" t="inlineStr">
        <f aca="false">IF(A521&lt;&gt;"",$I521-'v1 Frame'!S$3*SIN($C521)+'v1 Frame'!T$3*COS($C521)*SIN($E521)+'v1 Frame'!U$3*COS($C521)*COS($E521),"")</f>
        <is>
          <t/>
        </is>
      </c>
      <c r="AB521" s="8" t="inlineStr">
        <f aca="false">IF(A521&lt;&gt;"",$G521+'v1 Frame'!V$3*COS($C521)+'v1 Frame'!W$3*SIN($C521)*SIN($E521)+'v1 Frame'!X$3*SIN($C521)*COS($E521),"")</f>
        <is>
          <t/>
        </is>
      </c>
      <c r="AC521" s="8" t="inlineStr">
        <f aca="false">IF(A521&lt;&gt;"",$H521+'v1 Frame'!W$3*COS($E521)-'v1 Frame'!X$3*SIN($E521),"")</f>
        <is>
          <t/>
        </is>
      </c>
      <c r="AD521" s="8" t="inlineStr">
        <f aca="false">IF(A521&lt;&gt;"",$I521-'v1 Frame'!V$3*SIN($C521)+'v1 Frame'!W$3*COS($C521)*SIN($E521)+'v1 Frame'!X$3*COS($C521)*COS($E521),"")</f>
        <is>
          <t/>
        </is>
      </c>
      <c r="AE521" s="25" t="inlineStr">
        <f aca="false">IF(A521&lt;&gt;"",$G521+'v1 Frame'!Y$3*COS($C521)+'v1 Frame'!Z$3*SIN($C521)*SIN($E521)+'v1 Frame'!AA$3*SIN($C521)*COS($E521),"")</f>
        <is>
          <t/>
        </is>
      </c>
      <c r="AF521" s="25" t="inlineStr">
        <f aca="false">IF(A521&lt;&gt;"",$H521+'v1 Frame'!Z$3*COS($E521)-'v1 Frame'!AA$3*SIN($E521),"")</f>
        <is>
          <t/>
        </is>
      </c>
      <c r="AG521" s="25" t="inlineStr">
        <f aca="false">IF(A521&lt;&gt;"",$I521-'v1 Frame'!Y$3*SIN($C521)+'v1 Frame'!Z$3*COS($C521)*SIN($E521)+'v1 Frame'!AA$3*COS($C521)*COS($E521),"")</f>
        <is>
          <t/>
        </is>
      </c>
      <c r="AH521" s="8" t="inlineStr">
        <f aca="false">IF(A521&lt;&gt;"",SQRT(SUMSQ(G521:I521)),"")</f>
        <is>
          <t/>
        </is>
      </c>
      <c r="AI521" s="8" t="inlineStr">
        <f aca="false">IF(A521&lt;&gt;"",IF(AH521&lt;&gt;0,ACOS(I521/AH521),0),"")</f>
        <is>
          <t/>
        </is>
      </c>
      <c r="AJ521" s="8" t="inlineStr">
        <f aca="false">IF(A521&lt;&gt;"",DEGREES(AI521),"")</f>
        <is>
          <t/>
        </is>
      </c>
      <c r="AK521" s="8" t="inlineStr">
        <f aca="false">IF(A521&lt;&gt;"",IF(OR(G521&lt;&gt;0,H521&lt;&gt;0),ATAN2(G521,H521),0),"")</f>
        <is>
          <t/>
        </is>
      </c>
      <c r="AL521" s="8" t="inlineStr">
        <f aca="false">IF(A521&lt;&gt;"",DEGREES(AK521),"")</f>
        <is>
          <t/>
        </is>
      </c>
      <c r="AM521" s="8" t="inlineStr">
        <f aca="false">IF(A521&lt;&gt;"",SQRT(SUMSQ(J521:L521)),"")</f>
        <is>
          <t/>
        </is>
      </c>
      <c r="AN521" s="8" t="inlineStr">
        <f aca="false">IF(A521&lt;&gt;"",IF(AM521&lt;&gt;0,ACOS(L521/AM521),0),"")</f>
        <is>
          <t/>
        </is>
      </c>
      <c r="AO521" s="8" t="inlineStr">
        <f aca="false">IF(A521&lt;&gt;"",DEGREES(AN521),"")</f>
        <is>
          <t/>
        </is>
      </c>
      <c r="AP521" s="8" t="inlineStr">
        <f aca="false">IF(A521&lt;&gt;"",IF(OR(J521&lt;&gt;0,K521&lt;&gt;0),ATAN2(J521,K521),0),"")</f>
        <is>
          <t/>
        </is>
      </c>
      <c r="AQ521" s="8" t="inlineStr">
        <f aca="false">IF(A521&lt;&gt;"",DEGREES(AP521),"")</f>
        <is>
          <t/>
        </is>
      </c>
      <c r="AR521" s="8" t="inlineStr">
        <f aca="false">IF(A521&lt;&gt;"",SQRT(SUMSQ(M521:O521)),"")</f>
        <is>
          <t/>
        </is>
      </c>
      <c r="AS521" s="8" t="inlineStr">
        <f aca="false">IF(A521&lt;&gt;"",IF(AR521&lt;&gt;0,ACOS(O521/AR521),0),"")</f>
        <is>
          <t/>
        </is>
      </c>
      <c r="AT521" s="8" t="inlineStr">
        <f aca="false">IF(A521&lt;&gt;"",DEGREES(AS521),"")</f>
        <is>
          <t/>
        </is>
      </c>
      <c r="AU521" s="8" t="inlineStr">
        <f aca="false">IF(A521&lt;&gt;"",IF(OR(M521&lt;&gt;0,N521&lt;&gt;0),ATAN2(M521,N521),0),"")</f>
        <is>
          <t/>
        </is>
      </c>
      <c r="AV521" s="8" t="inlineStr">
        <f aca="false">IF(A521&lt;&gt;"",DEGREES(AU521),"")</f>
        <is>
          <t/>
        </is>
      </c>
      <c r="AW521" s="8" t="inlineStr">
        <f aca="false">IF(A521&lt;&gt;"",SQRT(SUMSQ(P521:R521)),"")</f>
        <is>
          <t/>
        </is>
      </c>
      <c r="AX521" s="8" t="inlineStr">
        <f aca="false">IF(A521&lt;&gt;"",IF(AW521&lt;&gt;0,ACOS(R521/AW521),0),"")</f>
        <is>
          <t/>
        </is>
      </c>
      <c r="AY521" s="8" t="inlineStr">
        <f aca="false">IF(A521&lt;&gt;"",DEGREES(AX521),"")</f>
        <is>
          <t/>
        </is>
      </c>
      <c r="AZ521" s="8" t="inlineStr">
        <f aca="false">IF(A521&lt;&gt;"",IF(OR(P521&lt;&gt;0,Q521&lt;&gt;0),ATAN2(P521,Q521),0),"")</f>
        <is>
          <t/>
        </is>
      </c>
      <c r="BA521" s="8" t="inlineStr">
        <f aca="false">IF(A521&lt;&gt;"",DEGREES(AZ521),"")</f>
        <is>
          <t/>
        </is>
      </c>
      <c r="BB521" s="8" t="inlineStr">
        <f aca="false">IF(A521&lt;&gt;"",SQRT(SUMSQ(S521:U521)),"")</f>
        <is>
          <t/>
        </is>
      </c>
      <c r="BC521" s="8" t="inlineStr">
        <f aca="false">IF(A521&lt;&gt;"",IF(BB521&lt;&gt;0,ACOS(U521/BB521),0),"")</f>
        <is>
          <t/>
        </is>
      </c>
      <c r="BD521" s="8" t="inlineStr">
        <f aca="false">IF(A521&lt;&gt;"",DEGREES(BC521),"")</f>
        <is>
          <t/>
        </is>
      </c>
      <c r="BE521" s="8" t="inlineStr">
        <f aca="false">IF(A521&lt;&gt;"",IF(OR(S521&lt;&gt;0,T521&lt;&gt;0),ATAN2(S521,T521),0),"")</f>
        <is>
          <t/>
        </is>
      </c>
      <c r="BF521" s="8" t="inlineStr">
        <f aca="false">IF(A521&lt;&gt;"",DEGREES(BE521),"")</f>
        <is>
          <t/>
        </is>
      </c>
      <c r="BG521" s="8" t="inlineStr">
        <f aca="false">IF(A521&lt;&gt;"",SQRT(SUMSQ(V521:X521)),"")</f>
        <is>
          <t/>
        </is>
      </c>
      <c r="BH521" s="8" t="inlineStr">
        <f aca="false">IF(A521&lt;&gt;"",IF(BG521&lt;&gt;0,ACOS(X521/BG521),0),"")</f>
        <is>
          <t/>
        </is>
      </c>
      <c r="BI521" s="8" t="inlineStr">
        <f aca="false">IF(A521&lt;&gt;"",DEGREES(BH521),"")</f>
        <is>
          <t/>
        </is>
      </c>
      <c r="BJ521" s="8" t="inlineStr">
        <f aca="false">IF(A521&lt;&gt;"",IF(OR(V521&lt;&gt;0,W521&lt;&gt;0),ATAN2(V521,W521),0),"")</f>
        <is>
          <t/>
        </is>
      </c>
      <c r="BK521" s="8" t="inlineStr">
        <f aca="false">IF(A521&lt;&gt;"",DEGREES(BJ521),"")</f>
        <is>
          <t/>
        </is>
      </c>
      <c r="BL521" s="8" t="inlineStr">
        <f aca="false">IF(A521&lt;&gt;"",SQRT(SUMSQ(Y521:AA521)),"")</f>
        <is>
          <t/>
        </is>
      </c>
      <c r="BM521" s="8" t="inlineStr">
        <f aca="false">IF(A521&lt;&gt;"",IF(BL521&lt;&gt;0,ACOS(AA521/BL521),0),"")</f>
        <is>
          <t/>
        </is>
      </c>
      <c r="BN521" s="8" t="inlineStr">
        <f aca="false">IF(A521&lt;&gt;"",DEGREES(BM521),"")</f>
        <is>
          <t/>
        </is>
      </c>
      <c r="BO521" s="8" t="inlineStr">
        <f aca="false">IF(A521&lt;&gt;"",IF(OR(Y521&lt;&gt;0,Z521&lt;&gt;0),ATAN2(Y521,Z521),0),"")</f>
        <is>
          <t/>
        </is>
      </c>
      <c r="BP521" s="8" t="inlineStr">
        <f aca="false">IF(A521&lt;&gt;"",DEGREES(BO521),"")</f>
        <is>
          <t/>
        </is>
      </c>
      <c r="BQ521" s="8" t="inlineStr">
        <f aca="false">IF(A521&lt;&gt;"",SQRT(SUMSQ(AB521:AD521)),"")</f>
        <is>
          <t/>
        </is>
      </c>
      <c r="BR521" s="8" t="inlineStr">
        <f aca="false">IF(A521&lt;&gt;"",IF(BQ521&lt;&gt;0,ACOS(AD521/BQ521),0),"")</f>
        <is>
          <t/>
        </is>
      </c>
      <c r="BS521" s="8" t="inlineStr">
        <f aca="false">IF(A521&lt;&gt;"",DEGREES(BR521),"")</f>
        <is>
          <t/>
        </is>
      </c>
      <c r="BT521" s="8" t="inlineStr">
        <f aca="false">IF(A521&lt;&gt;"",IF(OR(AB521&lt;&gt;0,AC521&lt;&gt;0),ATAN2(AB521,AC521),0),"")</f>
        <is>
          <t/>
        </is>
      </c>
      <c r="BU521" s="8" t="inlineStr">
        <f aca="false">IF(A521&lt;&gt;"",DEGREES(BT521),"")</f>
        <is>
          <t/>
        </is>
      </c>
      <c r="BV521" s="8" t="inlineStr">
        <f aca="false">IF(A521&lt;&gt;"",SQRT(SUMSQ(AE521:AG521)),"")</f>
        <is>
          <t/>
        </is>
      </c>
      <c r="BW521" s="8" t="inlineStr">
        <f aca="false">IF(A521&lt;&gt;"",IF(BV521&lt;&gt;0,ACOS(AG521/BV521),0),"")</f>
        <is>
          <t/>
        </is>
      </c>
      <c r="BX521" s="8" t="inlineStr">
        <f aca="false">IF(A521&lt;&gt;"",DEGREES(BW521),"")</f>
        <is>
          <t/>
        </is>
      </c>
      <c r="BY521" s="8" t="inlineStr">
        <f aca="false">IF(A521&lt;&gt;"",IF(OR(AF521&lt;&gt;0,AG521&lt;&gt;0),ATAN2(AF521,AG521),0),"")</f>
        <is>
          <t/>
        </is>
      </c>
      <c r="BZ521" s="8" t="inlineStr">
        <f aca="false">IF(A521&lt;&gt;"",DEGREES(BY521),"")</f>
        <is>
          <t/>
        </is>
      </c>
      <c r="CA521" s="0" t="inlineStr">
        <f aca="false">IF(A521&lt;&gt;"",IF(AND(AI521&lt;Parameters!$B$11,AI521&gt;Parameters!$B$12,AN521&lt;Parameters!$B$11,AN521&gt;Parameters!$B$12,AS521&lt;Parameters!$B$11,AS521&gt;Parameters!$B$12,AX521&lt;Parameters!$B$11,AX521&gt;Parameters!$B$12,BC521&lt;Parameters!$B$11,BC521&gt;Parameters!$B$12,BM521&lt;Parameters!$B$11,BM521&gt;Parameters!$B$12,BR521&lt;Parameters!$B$11,BR521&gt;Parameters!$B$12,BW521&lt;Parameters!$B$11,BW521&gt;Parameters!$B$12),1,0),"")</f>
        <is>
          <t/>
        </is>
      </c>
      <c r="CB521" s="0" t="inlineStr">
        <f aca="false">IF(A521&lt;&gt;"",IF(OR(AI521&lt;Parameters!$B$12,AI521&gt;Parameters!$B$11),0,1),"")</f>
        <is>
          <t/>
        </is>
      </c>
      <c r="CC521" s="0" t="inlineStr">
        <f aca="false">IF(A521&lt;&gt;"",IF(OR(AN521&lt;Parameters!$B$12,AN521&gt;Parameters!$B$11),0,1),"")</f>
        <is>
          <t/>
        </is>
      </c>
      <c r="CD521" s="0" t="inlineStr">
        <f aca="false">IF(A521&lt;&gt;"",IF(OR(AS521&lt;Parameters!$B$12,AS521&gt;Parameters!$B$11),0,1),"")</f>
        <is>
          <t/>
        </is>
      </c>
      <c r="CE521" s="0" t="inlineStr">
        <f aca="false">IF(A521&lt;&gt;"",IF(OR(AX521&lt;Parameters!$B$12,AX521&gt;Parameters!$B$11),0,1),"")</f>
        <is>
          <t/>
        </is>
      </c>
      <c r="CF521" s="0" t="inlineStr">
        <f aca="false">IF(A521&lt;&gt;"",IF(OR(BC521&lt;Parameters!$B$12,BC521&gt;Parameters!$B$11),0,1),"")</f>
        <is>
          <t/>
        </is>
      </c>
      <c r="CG521" s="0" t="inlineStr">
        <f aca="false">IF(A521&lt;&gt;"",IF(OR(BH521&lt;Parameters!$B$12,BH521&gt;Parameters!$B$11),0,1),"")</f>
        <is>
          <t/>
        </is>
      </c>
      <c r="CH521" s="0" t="inlineStr">
        <f aca="false">IF(A521&lt;&gt;"",IF(OR(BM521&lt;Parameters!$B$12,BM521&gt;Parameters!$B$11),0,1),"")</f>
        <is>
          <t/>
        </is>
      </c>
      <c r="CI521" s="0" t="inlineStr">
        <f aca="false">IF(A521&lt;&gt;"",IF(OR(BR521&lt;Parameters!$B$12,BR521&gt;Parameters!$B$11),0,1),"")</f>
        <is>
          <t/>
        </is>
      </c>
      <c r="CJ521" s="0" t="inlineStr">
        <f aca="false">IF(A521&lt;&gt;"",IF(OR(BW521&lt;Parameters!$B$12,BW521&gt;Parameters!$B$11),0,1),"")</f>
        <is>
          <t/>
        </is>
      </c>
      <c r="CK521" s="26" t="inlineStr">
        <f aca="false">IF(A521&lt;&gt;"",SUM(CB521:CJ521)/9,"")</f>
        <is>
          <t/>
        </is>
      </c>
      <c r="CL521" s="0" t="inlineStr">
        <f aca="false">IF(A521&lt;&gt;"",CK521*9,"")</f>
        <is>
          <t/>
        </is>
      </c>
      <c r="CM521" s="8" t="inlineStr">
        <f aca="false">IF(A521&lt;&gt;"",TEXT(B521,CM$2)&amp;" "&amp;TEXT(A521,CM$2),"")</f>
        <is>
          <t/>
        </is>
      </c>
    </row>
    <row r="522" customFormat="false" ht="15" hidden="false" customHeight="false" outlineLevel="0" collapsed="false">
      <c r="A522" s="0" t="inlineStr">
        <f aca="false">IF(OR(B521&lt;Parameters!$K$12,A521&lt;Parameters!$K$12),IF(A521&lt;Parameters!$K$12,A521+1,0),"")</f>
        <is>
          <t/>
        </is>
      </c>
      <c r="B522" s="0" t="inlineStr">
        <f aca="false">IF(A522&lt;&gt;"",IF(A522=0,B521+1,B521),"")</f>
        <is>
          <t/>
        </is>
      </c>
      <c r="C522" s="24" t="inlineStr">
        <f aca="false">IF(A522&lt;&gt;"",-_phi*(A522+0.5),"")</f>
        <is>
          <t/>
        </is>
      </c>
      <c r="D522" s="8" t="inlineStr">
        <f aca="false">IF(A522&lt;&gt;"",DEGREES(C522),"")</f>
        <is>
          <t/>
        </is>
      </c>
      <c r="E522" s="24" t="inlineStr">
        <f aca="false">IF(A522&lt;&gt;"",_phi*(B522+0.5),"")</f>
        <is>
          <t/>
        </is>
      </c>
      <c r="F522" s="8" t="inlineStr">
        <f aca="false">IF(A522&lt;&gt;"",DEGREES(E522),"")</f>
        <is>
          <t/>
        </is>
      </c>
      <c r="G522" s="8" t="inlineStr">
        <f aca="false">IF(A522&lt;&gt;"",LOOKUP(A522,h!$A$3:$A$30,h!$D$3:$D$30),"")</f>
        <is>
          <t/>
        </is>
      </c>
      <c r="H522" s="8" t="inlineStr">
        <f aca="false">IF(A522&lt;&gt;"",LOOKUP(B522,h!$A$3:$A$30,h!$D$3:$D$30),"")</f>
        <is>
          <t/>
        </is>
      </c>
      <c r="I522" s="8" t="inlineStr">
        <f aca="false">IF(A522&lt;&gt;"",_zif,"")</f>
        <is>
          <t/>
        </is>
      </c>
      <c r="J522" s="8" t="inlineStr">
        <f aca="false">IF(A522&lt;&gt;"",$G522+'v1 Frame'!D$3*COS($C522)+'v1 Frame'!E$3*SIN($C522)*SIN($E522)+'v1 Frame'!F$3*SIN($C522)*COS($E522),"")</f>
        <is>
          <t/>
        </is>
      </c>
      <c r="K522" s="8" t="inlineStr">
        <f aca="false">IF(A522&lt;&gt;"",$H522+'v1 Frame'!E$3*COS($E522)-'v1 Frame'!F$3*SIN($E522),"")</f>
        <is>
          <t/>
        </is>
      </c>
      <c r="L522" s="8" t="inlineStr">
        <f aca="false">IF(A522&lt;&gt;"",$I522-'v1 Frame'!D$3*SIN($C522)+'v1 Frame'!E$3*COS($C522)*SIN($E522)+'v1 Frame'!F$3*COS($C522)*COS($E522),"")</f>
        <is>
          <t/>
        </is>
      </c>
      <c r="M522" s="8" t="inlineStr">
        <f aca="false">IF(A522&lt;&gt;"",$G522+'v1 Frame'!G$3*COS($C522)+'v1 Frame'!H$3*SIN($C522)*SIN($E522)+'v1 Frame'!I$3*SIN($C522)*COS($E522),"")</f>
        <is>
          <t/>
        </is>
      </c>
      <c r="N522" s="8" t="inlineStr">
        <f aca="false">IF(A522&lt;&gt;"",$H522+'v1 Frame'!H$3*COS($E522)-'v1 Frame'!I$3*SIN($E522),"")</f>
        <is>
          <t/>
        </is>
      </c>
      <c r="O522" s="8" t="inlineStr">
        <f aca="false">IF(A522&lt;&gt;"",$I522-'v1 Frame'!G$3*SIN($C522)+'v1 Frame'!H$3*COS($C522)*SIN($E522)+'v1 Frame'!I$3*COS($C522)*COS($E522),"")</f>
        <is>
          <t/>
        </is>
      </c>
      <c r="P522" s="8" t="inlineStr">
        <f aca="false">IF(A522&lt;&gt;"",$G522+'v1 Frame'!J$3*COS($C522)+'v1 Frame'!K$3*SIN($C522)*SIN($E522)+'v1 Frame'!L$3*SIN($C522)*COS($E522),"")</f>
        <is>
          <t/>
        </is>
      </c>
      <c r="Q522" s="8" t="inlineStr">
        <f aca="false">IF(A522&lt;&gt;"",$H522+'v1 Frame'!K$3*COS($E522)-'v1 Frame'!L$3*SIN($E522),"")</f>
        <is>
          <t/>
        </is>
      </c>
      <c r="R522" s="8" t="inlineStr">
        <f aca="false">IF(A522&lt;&gt;"",$I522-'v1 Frame'!J$3*SIN($C522)+'v1 Frame'!K$3*COS($C522)*SIN($E522)+'v1 Frame'!L$3*COS($C522)*COS($E522),"")</f>
        <is>
          <t/>
        </is>
      </c>
      <c r="S522" s="8" t="inlineStr">
        <f aca="false">IF(A522&lt;&gt;"",$G522+'v1 Frame'!M$3*COS($C522)+'v1 Frame'!N$3*SIN($C522)*SIN($E522)+'v1 Frame'!O$3*SIN($C522)*COS($E522),"")</f>
        <is>
          <t/>
        </is>
      </c>
      <c r="T522" s="8" t="inlineStr">
        <f aca="false">IF(A522&lt;&gt;"",$H522+'v1 Frame'!N$3*COS($E522)-'v1 Frame'!O$3*SIN($E522),"")</f>
        <is>
          <t/>
        </is>
      </c>
      <c r="U522" s="8" t="inlineStr">
        <f aca="false">IF(A522&lt;&gt;"",$I522-'v1 Frame'!M$3*SIN($C522)+'v1 Frame'!N$3*COS($C522)*SIN($E522)+'v1 Frame'!O$3*COS($C522)*COS($E522),"")</f>
        <is>
          <t/>
        </is>
      </c>
      <c r="V522" s="8" t="inlineStr">
        <f aca="false">IF(A522&lt;&gt;"",$G522+'v1 Frame'!P$3*COS($C522)+'v1 Frame'!Q$3*SIN($C522)*SIN($E522)+'v1 Frame'!R$3*SIN($C522)*COS($E522),"")</f>
        <is>
          <t/>
        </is>
      </c>
      <c r="W522" s="8" t="inlineStr">
        <f aca="false">IF(A522&lt;&gt;"",$H522+'v1 Frame'!Q$3*COS($E522)-'v1 Frame'!R$3*SIN($E522),"")</f>
        <is>
          <t/>
        </is>
      </c>
      <c r="X522" s="8" t="inlineStr">
        <f aca="false">IF(A522&lt;&gt;"",$I522-'v1 Frame'!P$3*SIN($C522)+'v1 Frame'!Q$3*COS($C522)*SIN($E522)+'v1 Frame'!R$3*COS($C522)*COS($E522),"")</f>
        <is>
          <t/>
        </is>
      </c>
      <c r="Y522" s="8" t="inlineStr">
        <f aca="false">IF(A522&lt;&gt;"",$G522+'v1 Frame'!S$3*COS($C522)+'v1 Frame'!T$3*SIN($C522)*SIN($E522)+'v1 Frame'!U$3*SIN($C522)*COS($E522),"")</f>
        <is>
          <t/>
        </is>
      </c>
      <c r="Z522" s="8" t="inlineStr">
        <f aca="false">IF(A522&lt;&gt;"",$H522+'v1 Frame'!T$3*COS($E522)-'v1 Frame'!U$3*SIN($E522),"")</f>
        <is>
          <t/>
        </is>
      </c>
      <c r="AA522" s="8" t="inlineStr">
        <f aca="false">IF(A522&lt;&gt;"",$I522-'v1 Frame'!S$3*SIN($C522)+'v1 Frame'!T$3*COS($C522)*SIN($E522)+'v1 Frame'!U$3*COS($C522)*COS($E522),"")</f>
        <is>
          <t/>
        </is>
      </c>
      <c r="AB522" s="8" t="inlineStr">
        <f aca="false">IF(A522&lt;&gt;"",$G522+'v1 Frame'!V$3*COS($C522)+'v1 Frame'!W$3*SIN($C522)*SIN($E522)+'v1 Frame'!X$3*SIN($C522)*COS($E522),"")</f>
        <is>
          <t/>
        </is>
      </c>
      <c r="AC522" s="8" t="inlineStr">
        <f aca="false">IF(A522&lt;&gt;"",$H522+'v1 Frame'!W$3*COS($E522)-'v1 Frame'!X$3*SIN($E522),"")</f>
        <is>
          <t/>
        </is>
      </c>
      <c r="AD522" s="8" t="inlineStr">
        <f aca="false">IF(A522&lt;&gt;"",$I522-'v1 Frame'!V$3*SIN($C522)+'v1 Frame'!W$3*COS($C522)*SIN($E522)+'v1 Frame'!X$3*COS($C522)*COS($E522),"")</f>
        <is>
          <t/>
        </is>
      </c>
      <c r="AE522" s="25" t="inlineStr">
        <f aca="false">IF(A522&lt;&gt;"",$G522+'v1 Frame'!Y$3*COS($C522)+'v1 Frame'!Z$3*SIN($C522)*SIN($E522)+'v1 Frame'!AA$3*SIN($C522)*COS($E522),"")</f>
        <is>
          <t/>
        </is>
      </c>
      <c r="AF522" s="25" t="inlineStr">
        <f aca="false">IF(A522&lt;&gt;"",$H522+'v1 Frame'!Z$3*COS($E522)-'v1 Frame'!AA$3*SIN($E522),"")</f>
        <is>
          <t/>
        </is>
      </c>
      <c r="AG522" s="25" t="inlineStr">
        <f aca="false">IF(A522&lt;&gt;"",$I522-'v1 Frame'!Y$3*SIN($C522)+'v1 Frame'!Z$3*COS($C522)*SIN($E522)+'v1 Frame'!AA$3*COS($C522)*COS($E522),"")</f>
        <is>
          <t/>
        </is>
      </c>
      <c r="AH522" s="8" t="inlineStr">
        <f aca="false">IF(A522&lt;&gt;"",SQRT(SUMSQ(G522:I522)),"")</f>
        <is>
          <t/>
        </is>
      </c>
      <c r="AI522" s="8" t="inlineStr">
        <f aca="false">IF(A522&lt;&gt;"",IF(AH522&lt;&gt;0,ACOS(I522/AH522),0),"")</f>
        <is>
          <t/>
        </is>
      </c>
      <c r="AJ522" s="8" t="inlineStr">
        <f aca="false">IF(A522&lt;&gt;"",DEGREES(AI522),"")</f>
        <is>
          <t/>
        </is>
      </c>
      <c r="AK522" s="8" t="inlineStr">
        <f aca="false">IF(A522&lt;&gt;"",IF(OR(G522&lt;&gt;0,H522&lt;&gt;0),ATAN2(G522,H522),0),"")</f>
        <is>
          <t/>
        </is>
      </c>
      <c r="AL522" s="8" t="inlineStr">
        <f aca="false">IF(A522&lt;&gt;"",DEGREES(AK522),"")</f>
        <is>
          <t/>
        </is>
      </c>
      <c r="AM522" s="8" t="inlineStr">
        <f aca="false">IF(A522&lt;&gt;"",SQRT(SUMSQ(J522:L522)),"")</f>
        <is>
          <t/>
        </is>
      </c>
      <c r="AN522" s="8" t="inlineStr">
        <f aca="false">IF(A522&lt;&gt;"",IF(AM522&lt;&gt;0,ACOS(L522/AM522),0),"")</f>
        <is>
          <t/>
        </is>
      </c>
      <c r="AO522" s="8" t="inlineStr">
        <f aca="false">IF(A522&lt;&gt;"",DEGREES(AN522),"")</f>
        <is>
          <t/>
        </is>
      </c>
      <c r="AP522" s="8" t="inlineStr">
        <f aca="false">IF(A522&lt;&gt;"",IF(OR(J522&lt;&gt;0,K522&lt;&gt;0),ATAN2(J522,K522),0),"")</f>
        <is>
          <t/>
        </is>
      </c>
      <c r="AQ522" s="8" t="inlineStr">
        <f aca="false">IF(A522&lt;&gt;"",DEGREES(AP522),"")</f>
        <is>
          <t/>
        </is>
      </c>
      <c r="AR522" s="8" t="inlineStr">
        <f aca="false">IF(A522&lt;&gt;"",SQRT(SUMSQ(M522:O522)),"")</f>
        <is>
          <t/>
        </is>
      </c>
      <c r="AS522" s="8" t="inlineStr">
        <f aca="false">IF(A522&lt;&gt;"",IF(AR522&lt;&gt;0,ACOS(O522/AR522),0),"")</f>
        <is>
          <t/>
        </is>
      </c>
      <c r="AT522" s="8" t="inlineStr">
        <f aca="false">IF(A522&lt;&gt;"",DEGREES(AS522),"")</f>
        <is>
          <t/>
        </is>
      </c>
      <c r="AU522" s="8" t="inlineStr">
        <f aca="false">IF(A522&lt;&gt;"",IF(OR(M522&lt;&gt;0,N522&lt;&gt;0),ATAN2(M522,N522),0),"")</f>
        <is>
          <t/>
        </is>
      </c>
      <c r="AV522" s="8" t="inlineStr">
        <f aca="false">IF(A522&lt;&gt;"",DEGREES(AU522),"")</f>
        <is>
          <t/>
        </is>
      </c>
      <c r="AW522" s="8" t="inlineStr">
        <f aca="false">IF(A522&lt;&gt;"",SQRT(SUMSQ(P522:R522)),"")</f>
        <is>
          <t/>
        </is>
      </c>
      <c r="AX522" s="8" t="inlineStr">
        <f aca="false">IF(A522&lt;&gt;"",IF(AW522&lt;&gt;0,ACOS(R522/AW522),0),"")</f>
        <is>
          <t/>
        </is>
      </c>
      <c r="AY522" s="8" t="inlineStr">
        <f aca="false">IF(A522&lt;&gt;"",DEGREES(AX522),"")</f>
        <is>
          <t/>
        </is>
      </c>
      <c r="AZ522" s="8" t="inlineStr">
        <f aca="false">IF(A522&lt;&gt;"",IF(OR(P522&lt;&gt;0,Q522&lt;&gt;0),ATAN2(P522,Q522),0),"")</f>
        <is>
          <t/>
        </is>
      </c>
      <c r="BA522" s="8" t="inlineStr">
        <f aca="false">IF(A522&lt;&gt;"",DEGREES(AZ522),"")</f>
        <is>
          <t/>
        </is>
      </c>
      <c r="BB522" s="8" t="inlineStr">
        <f aca="false">IF(A522&lt;&gt;"",SQRT(SUMSQ(S522:U522)),"")</f>
        <is>
          <t/>
        </is>
      </c>
      <c r="BC522" s="8" t="inlineStr">
        <f aca="false">IF(A522&lt;&gt;"",IF(BB522&lt;&gt;0,ACOS(U522/BB522),0),"")</f>
        <is>
          <t/>
        </is>
      </c>
      <c r="BD522" s="8" t="inlineStr">
        <f aca="false">IF(A522&lt;&gt;"",DEGREES(BC522),"")</f>
        <is>
          <t/>
        </is>
      </c>
      <c r="BE522" s="8" t="inlineStr">
        <f aca="false">IF(A522&lt;&gt;"",IF(OR(S522&lt;&gt;0,T522&lt;&gt;0),ATAN2(S522,T522),0),"")</f>
        <is>
          <t/>
        </is>
      </c>
      <c r="BF522" s="8" t="inlineStr">
        <f aca="false">IF(A522&lt;&gt;"",DEGREES(BE522),"")</f>
        <is>
          <t/>
        </is>
      </c>
      <c r="BG522" s="8" t="inlineStr">
        <f aca="false">IF(A522&lt;&gt;"",SQRT(SUMSQ(V522:X522)),"")</f>
        <is>
          <t/>
        </is>
      </c>
      <c r="BH522" s="8" t="inlineStr">
        <f aca="false">IF(A522&lt;&gt;"",IF(BG522&lt;&gt;0,ACOS(X522/BG522),0),"")</f>
        <is>
          <t/>
        </is>
      </c>
      <c r="BI522" s="8" t="inlineStr">
        <f aca="false">IF(A522&lt;&gt;"",DEGREES(BH522),"")</f>
        <is>
          <t/>
        </is>
      </c>
      <c r="BJ522" s="8" t="inlineStr">
        <f aca="false">IF(A522&lt;&gt;"",IF(OR(V522&lt;&gt;0,W522&lt;&gt;0),ATAN2(V522,W522),0),"")</f>
        <is>
          <t/>
        </is>
      </c>
      <c r="BK522" s="8" t="inlineStr">
        <f aca="false">IF(A522&lt;&gt;"",DEGREES(BJ522),"")</f>
        <is>
          <t/>
        </is>
      </c>
      <c r="BL522" s="8" t="inlineStr">
        <f aca="false">IF(A522&lt;&gt;"",SQRT(SUMSQ(Y522:AA522)),"")</f>
        <is>
          <t/>
        </is>
      </c>
      <c r="BM522" s="8" t="inlineStr">
        <f aca="false">IF(A522&lt;&gt;"",IF(BL522&lt;&gt;0,ACOS(AA522/BL522),0),"")</f>
        <is>
          <t/>
        </is>
      </c>
      <c r="BN522" s="8" t="inlineStr">
        <f aca="false">IF(A522&lt;&gt;"",DEGREES(BM522),"")</f>
        <is>
          <t/>
        </is>
      </c>
      <c r="BO522" s="8" t="inlineStr">
        <f aca="false">IF(A522&lt;&gt;"",IF(OR(Y522&lt;&gt;0,Z522&lt;&gt;0),ATAN2(Y522,Z522),0),"")</f>
        <is>
          <t/>
        </is>
      </c>
      <c r="BP522" s="8" t="inlineStr">
        <f aca="false">IF(A522&lt;&gt;"",DEGREES(BO522),"")</f>
        <is>
          <t/>
        </is>
      </c>
      <c r="BQ522" s="8" t="inlineStr">
        <f aca="false">IF(A522&lt;&gt;"",SQRT(SUMSQ(AB522:AD522)),"")</f>
        <is>
          <t/>
        </is>
      </c>
      <c r="BR522" s="8" t="inlineStr">
        <f aca="false">IF(A522&lt;&gt;"",IF(BQ522&lt;&gt;0,ACOS(AD522/BQ522),0),"")</f>
        <is>
          <t/>
        </is>
      </c>
      <c r="BS522" s="8" t="inlineStr">
        <f aca="false">IF(A522&lt;&gt;"",DEGREES(BR522),"")</f>
        <is>
          <t/>
        </is>
      </c>
      <c r="BT522" s="8" t="inlineStr">
        <f aca="false">IF(A522&lt;&gt;"",IF(OR(AB522&lt;&gt;0,AC522&lt;&gt;0),ATAN2(AB522,AC522),0),"")</f>
        <is>
          <t/>
        </is>
      </c>
      <c r="BU522" s="8" t="inlineStr">
        <f aca="false">IF(A522&lt;&gt;"",DEGREES(BT522),"")</f>
        <is>
          <t/>
        </is>
      </c>
      <c r="BV522" s="8" t="inlineStr">
        <f aca="false">IF(A522&lt;&gt;"",SQRT(SUMSQ(AE522:AG522)),"")</f>
        <is>
          <t/>
        </is>
      </c>
      <c r="BW522" s="8" t="inlineStr">
        <f aca="false">IF(A522&lt;&gt;"",IF(BV522&lt;&gt;0,ACOS(AG522/BV522),0),"")</f>
        <is>
          <t/>
        </is>
      </c>
      <c r="BX522" s="8" t="inlineStr">
        <f aca="false">IF(A522&lt;&gt;"",DEGREES(BW522),"")</f>
        <is>
          <t/>
        </is>
      </c>
      <c r="BY522" s="8" t="inlineStr">
        <f aca="false">IF(A522&lt;&gt;"",IF(OR(AF522&lt;&gt;0,AG522&lt;&gt;0),ATAN2(AF522,AG522),0),"")</f>
        <is>
          <t/>
        </is>
      </c>
      <c r="BZ522" s="8" t="inlineStr">
        <f aca="false">IF(A522&lt;&gt;"",DEGREES(BY522),"")</f>
        <is>
          <t/>
        </is>
      </c>
      <c r="CA522" s="0" t="inlineStr">
        <f aca="false">IF(A522&lt;&gt;"",IF(AND(AI522&lt;Parameters!$B$11,AI522&gt;Parameters!$B$12,AN522&lt;Parameters!$B$11,AN522&gt;Parameters!$B$12,AS522&lt;Parameters!$B$11,AS522&gt;Parameters!$B$12,AX522&lt;Parameters!$B$11,AX522&gt;Parameters!$B$12,BC522&lt;Parameters!$B$11,BC522&gt;Parameters!$B$12,BM522&lt;Parameters!$B$11,BM522&gt;Parameters!$B$12,BR522&lt;Parameters!$B$11,BR522&gt;Parameters!$B$12,BW522&lt;Parameters!$B$11,BW522&gt;Parameters!$B$12),1,0),"")</f>
        <is>
          <t/>
        </is>
      </c>
      <c r="CB522" s="0" t="inlineStr">
        <f aca="false">IF(A522&lt;&gt;"",IF(OR(AI522&lt;Parameters!$B$12,AI522&gt;Parameters!$B$11),0,1),"")</f>
        <is>
          <t/>
        </is>
      </c>
      <c r="CC522" s="0" t="inlineStr">
        <f aca="false">IF(A522&lt;&gt;"",IF(OR(AN522&lt;Parameters!$B$12,AN522&gt;Parameters!$B$11),0,1),"")</f>
        <is>
          <t/>
        </is>
      </c>
      <c r="CD522" s="0" t="inlineStr">
        <f aca="false">IF(A522&lt;&gt;"",IF(OR(AS522&lt;Parameters!$B$12,AS522&gt;Parameters!$B$11),0,1),"")</f>
        <is>
          <t/>
        </is>
      </c>
      <c r="CE522" s="0" t="inlineStr">
        <f aca="false">IF(A522&lt;&gt;"",IF(OR(AX522&lt;Parameters!$B$12,AX522&gt;Parameters!$B$11),0,1),"")</f>
        <is>
          <t/>
        </is>
      </c>
      <c r="CF522" s="0" t="inlineStr">
        <f aca="false">IF(A522&lt;&gt;"",IF(OR(BC522&lt;Parameters!$B$12,BC522&gt;Parameters!$B$11),0,1),"")</f>
        <is>
          <t/>
        </is>
      </c>
      <c r="CG522" s="0" t="inlineStr">
        <f aca="false">IF(A522&lt;&gt;"",IF(OR(BH522&lt;Parameters!$B$12,BH522&gt;Parameters!$B$11),0,1),"")</f>
        <is>
          <t/>
        </is>
      </c>
      <c r="CH522" s="0" t="inlineStr">
        <f aca="false">IF(A522&lt;&gt;"",IF(OR(BM522&lt;Parameters!$B$12,BM522&gt;Parameters!$B$11),0,1),"")</f>
        <is>
          <t/>
        </is>
      </c>
      <c r="CI522" s="0" t="inlineStr">
        <f aca="false">IF(A522&lt;&gt;"",IF(OR(BR522&lt;Parameters!$B$12,BR522&gt;Parameters!$B$11),0,1),"")</f>
        <is>
          <t/>
        </is>
      </c>
      <c r="CJ522" s="0" t="inlineStr">
        <f aca="false">IF(A522&lt;&gt;"",IF(OR(BW522&lt;Parameters!$B$12,BW522&gt;Parameters!$B$11),0,1),"")</f>
        <is>
          <t/>
        </is>
      </c>
      <c r="CK522" s="26" t="inlineStr">
        <f aca="false">IF(A522&lt;&gt;"",SUM(CB522:CJ522)/9,"")</f>
        <is>
          <t/>
        </is>
      </c>
      <c r="CL522" s="0" t="inlineStr">
        <f aca="false">IF(A522&lt;&gt;"",CK522*9,"")</f>
        <is>
          <t/>
        </is>
      </c>
      <c r="CM522" s="8" t="inlineStr">
        <f aca="false">IF(A522&lt;&gt;"",TEXT(B522,CM$2)&amp;" "&amp;TEXT(A522,CM$2),"")</f>
        <is>
          <t/>
        </is>
      </c>
    </row>
    <row r="523" customFormat="false" ht="15" hidden="false" customHeight="false" outlineLevel="0" collapsed="false">
      <c r="A523" s="0" t="inlineStr">
        <f aca="false">IF(OR(B522&lt;Parameters!$K$12,A522&lt;Parameters!$K$12),IF(A522&lt;Parameters!$K$12,A522+1,0),"")</f>
        <is>
          <t/>
        </is>
      </c>
      <c r="B523" s="0" t="inlineStr">
        <f aca="false">IF(A523&lt;&gt;"",IF(A523=0,B522+1,B522),"")</f>
        <is>
          <t/>
        </is>
      </c>
      <c r="C523" s="24" t="inlineStr">
        <f aca="false">IF(A523&lt;&gt;"",-_phi*(A523+0.5),"")</f>
        <is>
          <t/>
        </is>
      </c>
      <c r="D523" s="8" t="inlineStr">
        <f aca="false">IF(A523&lt;&gt;"",DEGREES(C523),"")</f>
        <is>
          <t/>
        </is>
      </c>
      <c r="E523" s="24" t="inlineStr">
        <f aca="false">IF(A523&lt;&gt;"",_phi*(B523+0.5),"")</f>
        <is>
          <t/>
        </is>
      </c>
      <c r="F523" s="8" t="inlineStr">
        <f aca="false">IF(A523&lt;&gt;"",DEGREES(E523),"")</f>
        <is>
          <t/>
        </is>
      </c>
      <c r="G523" s="8" t="inlineStr">
        <f aca="false">IF(A523&lt;&gt;"",LOOKUP(A523,h!$A$3:$A$30,h!$D$3:$D$30),"")</f>
        <is>
          <t/>
        </is>
      </c>
      <c r="H523" s="8" t="inlineStr">
        <f aca="false">IF(A523&lt;&gt;"",LOOKUP(B523,h!$A$3:$A$30,h!$D$3:$D$30),"")</f>
        <is>
          <t/>
        </is>
      </c>
      <c r="I523" s="8" t="inlineStr">
        <f aca="false">IF(A523&lt;&gt;"",_zif,"")</f>
        <is>
          <t/>
        </is>
      </c>
      <c r="J523" s="8" t="inlineStr">
        <f aca="false">IF(A523&lt;&gt;"",$G523+'v1 Frame'!D$3*COS($C523)+'v1 Frame'!E$3*SIN($C523)*SIN($E523)+'v1 Frame'!F$3*SIN($C523)*COS($E523),"")</f>
        <is>
          <t/>
        </is>
      </c>
      <c r="K523" s="8" t="inlineStr">
        <f aca="false">IF(A523&lt;&gt;"",$H523+'v1 Frame'!E$3*COS($E523)-'v1 Frame'!F$3*SIN($E523),"")</f>
        <is>
          <t/>
        </is>
      </c>
      <c r="L523" s="8" t="inlineStr">
        <f aca="false">IF(A523&lt;&gt;"",$I523-'v1 Frame'!D$3*SIN($C523)+'v1 Frame'!E$3*COS($C523)*SIN($E523)+'v1 Frame'!F$3*COS($C523)*COS($E523),"")</f>
        <is>
          <t/>
        </is>
      </c>
      <c r="M523" s="8" t="inlineStr">
        <f aca="false">IF(A523&lt;&gt;"",$G523+'v1 Frame'!G$3*COS($C523)+'v1 Frame'!H$3*SIN($C523)*SIN($E523)+'v1 Frame'!I$3*SIN($C523)*COS($E523),"")</f>
        <is>
          <t/>
        </is>
      </c>
      <c r="N523" s="8" t="inlineStr">
        <f aca="false">IF(A523&lt;&gt;"",$H523+'v1 Frame'!H$3*COS($E523)-'v1 Frame'!I$3*SIN($E523),"")</f>
        <is>
          <t/>
        </is>
      </c>
      <c r="O523" s="8" t="inlineStr">
        <f aca="false">IF(A523&lt;&gt;"",$I523-'v1 Frame'!G$3*SIN($C523)+'v1 Frame'!H$3*COS($C523)*SIN($E523)+'v1 Frame'!I$3*COS($C523)*COS($E523),"")</f>
        <is>
          <t/>
        </is>
      </c>
      <c r="P523" s="8" t="inlineStr">
        <f aca="false">IF(A523&lt;&gt;"",$G523+'v1 Frame'!J$3*COS($C523)+'v1 Frame'!K$3*SIN($C523)*SIN($E523)+'v1 Frame'!L$3*SIN($C523)*COS($E523),"")</f>
        <is>
          <t/>
        </is>
      </c>
      <c r="Q523" s="8" t="inlineStr">
        <f aca="false">IF(A523&lt;&gt;"",$H523+'v1 Frame'!K$3*COS($E523)-'v1 Frame'!L$3*SIN($E523),"")</f>
        <is>
          <t/>
        </is>
      </c>
      <c r="R523" s="8" t="inlineStr">
        <f aca="false">IF(A523&lt;&gt;"",$I523-'v1 Frame'!J$3*SIN($C523)+'v1 Frame'!K$3*COS($C523)*SIN($E523)+'v1 Frame'!L$3*COS($C523)*COS($E523),"")</f>
        <is>
          <t/>
        </is>
      </c>
      <c r="S523" s="8" t="inlineStr">
        <f aca="false">IF(A523&lt;&gt;"",$G523+'v1 Frame'!M$3*COS($C523)+'v1 Frame'!N$3*SIN($C523)*SIN($E523)+'v1 Frame'!O$3*SIN($C523)*COS($E523),"")</f>
        <is>
          <t/>
        </is>
      </c>
      <c r="T523" s="8" t="inlineStr">
        <f aca="false">IF(A523&lt;&gt;"",$H523+'v1 Frame'!N$3*COS($E523)-'v1 Frame'!O$3*SIN($E523),"")</f>
        <is>
          <t/>
        </is>
      </c>
      <c r="U523" s="8" t="inlineStr">
        <f aca="false">IF(A523&lt;&gt;"",$I523-'v1 Frame'!M$3*SIN($C523)+'v1 Frame'!N$3*COS($C523)*SIN($E523)+'v1 Frame'!O$3*COS($C523)*COS($E523),"")</f>
        <is>
          <t/>
        </is>
      </c>
      <c r="V523" s="8" t="inlineStr">
        <f aca="false">IF(A523&lt;&gt;"",$G523+'v1 Frame'!P$3*COS($C523)+'v1 Frame'!Q$3*SIN($C523)*SIN($E523)+'v1 Frame'!R$3*SIN($C523)*COS($E523),"")</f>
        <is>
          <t/>
        </is>
      </c>
      <c r="W523" s="8" t="inlineStr">
        <f aca="false">IF(A523&lt;&gt;"",$H523+'v1 Frame'!Q$3*COS($E523)-'v1 Frame'!R$3*SIN($E523),"")</f>
        <is>
          <t/>
        </is>
      </c>
      <c r="X523" s="8" t="inlineStr">
        <f aca="false">IF(A523&lt;&gt;"",$I523-'v1 Frame'!P$3*SIN($C523)+'v1 Frame'!Q$3*COS($C523)*SIN($E523)+'v1 Frame'!R$3*COS($C523)*COS($E523),"")</f>
        <is>
          <t/>
        </is>
      </c>
      <c r="Y523" s="8" t="inlineStr">
        <f aca="false">IF(A523&lt;&gt;"",$G523+'v1 Frame'!S$3*COS($C523)+'v1 Frame'!T$3*SIN($C523)*SIN($E523)+'v1 Frame'!U$3*SIN($C523)*COS($E523),"")</f>
        <is>
          <t/>
        </is>
      </c>
      <c r="Z523" s="8" t="inlineStr">
        <f aca="false">IF(A523&lt;&gt;"",$H523+'v1 Frame'!T$3*COS($E523)-'v1 Frame'!U$3*SIN($E523),"")</f>
        <is>
          <t/>
        </is>
      </c>
      <c r="AA523" s="8" t="inlineStr">
        <f aca="false">IF(A523&lt;&gt;"",$I523-'v1 Frame'!S$3*SIN($C523)+'v1 Frame'!T$3*COS($C523)*SIN($E523)+'v1 Frame'!U$3*COS($C523)*COS($E523),"")</f>
        <is>
          <t/>
        </is>
      </c>
      <c r="AB523" s="8" t="inlineStr">
        <f aca="false">IF(A523&lt;&gt;"",$G523+'v1 Frame'!V$3*COS($C523)+'v1 Frame'!W$3*SIN($C523)*SIN($E523)+'v1 Frame'!X$3*SIN($C523)*COS($E523),"")</f>
        <is>
          <t/>
        </is>
      </c>
      <c r="AC523" s="8" t="inlineStr">
        <f aca="false">IF(A523&lt;&gt;"",$H523+'v1 Frame'!W$3*COS($E523)-'v1 Frame'!X$3*SIN($E523),"")</f>
        <is>
          <t/>
        </is>
      </c>
      <c r="AD523" s="8" t="inlineStr">
        <f aca="false">IF(A523&lt;&gt;"",$I523-'v1 Frame'!V$3*SIN($C523)+'v1 Frame'!W$3*COS($C523)*SIN($E523)+'v1 Frame'!X$3*COS($C523)*COS($E523),"")</f>
        <is>
          <t/>
        </is>
      </c>
      <c r="AE523" s="25" t="inlineStr">
        <f aca="false">IF(A523&lt;&gt;"",$G523+'v1 Frame'!Y$3*COS($C523)+'v1 Frame'!Z$3*SIN($C523)*SIN($E523)+'v1 Frame'!AA$3*SIN($C523)*COS($E523),"")</f>
        <is>
          <t/>
        </is>
      </c>
      <c r="AF523" s="25" t="inlineStr">
        <f aca="false">IF(A523&lt;&gt;"",$H523+'v1 Frame'!Z$3*COS($E523)-'v1 Frame'!AA$3*SIN($E523),"")</f>
        <is>
          <t/>
        </is>
      </c>
      <c r="AG523" s="25" t="inlineStr">
        <f aca="false">IF(A523&lt;&gt;"",$I523-'v1 Frame'!Y$3*SIN($C523)+'v1 Frame'!Z$3*COS($C523)*SIN($E523)+'v1 Frame'!AA$3*COS($C523)*COS($E523),"")</f>
        <is>
          <t/>
        </is>
      </c>
      <c r="AH523" s="8" t="inlineStr">
        <f aca="false">IF(A523&lt;&gt;"",SQRT(SUMSQ(G523:I523)),"")</f>
        <is>
          <t/>
        </is>
      </c>
      <c r="AI523" s="8" t="inlineStr">
        <f aca="false">IF(A523&lt;&gt;"",IF(AH523&lt;&gt;0,ACOS(I523/AH523),0),"")</f>
        <is>
          <t/>
        </is>
      </c>
      <c r="AJ523" s="8" t="inlineStr">
        <f aca="false">IF(A523&lt;&gt;"",DEGREES(AI523),"")</f>
        <is>
          <t/>
        </is>
      </c>
      <c r="AK523" s="8" t="inlineStr">
        <f aca="false">IF(A523&lt;&gt;"",IF(OR(G523&lt;&gt;0,H523&lt;&gt;0),ATAN2(G523,H523),0),"")</f>
        <is>
          <t/>
        </is>
      </c>
      <c r="AL523" s="8" t="inlineStr">
        <f aca="false">IF(A523&lt;&gt;"",DEGREES(AK523),"")</f>
        <is>
          <t/>
        </is>
      </c>
      <c r="AM523" s="8" t="inlineStr">
        <f aca="false">IF(A523&lt;&gt;"",SQRT(SUMSQ(J523:L523)),"")</f>
        <is>
          <t/>
        </is>
      </c>
      <c r="AN523" s="8" t="inlineStr">
        <f aca="false">IF(A523&lt;&gt;"",IF(AM523&lt;&gt;0,ACOS(L523/AM523),0),"")</f>
        <is>
          <t/>
        </is>
      </c>
      <c r="AO523" s="8" t="inlineStr">
        <f aca="false">IF(A523&lt;&gt;"",DEGREES(AN523),"")</f>
        <is>
          <t/>
        </is>
      </c>
      <c r="AP523" s="8" t="inlineStr">
        <f aca="false">IF(A523&lt;&gt;"",IF(OR(J523&lt;&gt;0,K523&lt;&gt;0),ATAN2(J523,K523),0),"")</f>
        <is>
          <t/>
        </is>
      </c>
      <c r="AQ523" s="8" t="inlineStr">
        <f aca="false">IF(A523&lt;&gt;"",DEGREES(AP523),"")</f>
        <is>
          <t/>
        </is>
      </c>
      <c r="AR523" s="8" t="inlineStr">
        <f aca="false">IF(A523&lt;&gt;"",SQRT(SUMSQ(M523:O523)),"")</f>
        <is>
          <t/>
        </is>
      </c>
      <c r="AS523" s="8" t="inlineStr">
        <f aca="false">IF(A523&lt;&gt;"",IF(AR523&lt;&gt;0,ACOS(O523/AR523),0),"")</f>
        <is>
          <t/>
        </is>
      </c>
      <c r="AT523" s="8" t="inlineStr">
        <f aca="false">IF(A523&lt;&gt;"",DEGREES(AS523),"")</f>
        <is>
          <t/>
        </is>
      </c>
      <c r="AU523" s="8" t="inlineStr">
        <f aca="false">IF(A523&lt;&gt;"",IF(OR(M523&lt;&gt;0,N523&lt;&gt;0),ATAN2(M523,N523),0),"")</f>
        <is>
          <t/>
        </is>
      </c>
      <c r="AV523" s="8" t="inlineStr">
        <f aca="false">IF(A523&lt;&gt;"",DEGREES(AU523),"")</f>
        <is>
          <t/>
        </is>
      </c>
      <c r="AW523" s="8" t="inlineStr">
        <f aca="false">IF(A523&lt;&gt;"",SQRT(SUMSQ(P523:R523)),"")</f>
        <is>
          <t/>
        </is>
      </c>
      <c r="AX523" s="8" t="inlineStr">
        <f aca="false">IF(A523&lt;&gt;"",IF(AW523&lt;&gt;0,ACOS(R523/AW523),0),"")</f>
        <is>
          <t/>
        </is>
      </c>
      <c r="AY523" s="8" t="inlineStr">
        <f aca="false">IF(A523&lt;&gt;"",DEGREES(AX523),"")</f>
        <is>
          <t/>
        </is>
      </c>
      <c r="AZ523" s="8" t="inlineStr">
        <f aca="false">IF(A523&lt;&gt;"",IF(OR(P523&lt;&gt;0,Q523&lt;&gt;0),ATAN2(P523,Q523),0),"")</f>
        <is>
          <t/>
        </is>
      </c>
      <c r="BA523" s="8" t="inlineStr">
        <f aca="false">IF(A523&lt;&gt;"",DEGREES(AZ523),"")</f>
        <is>
          <t/>
        </is>
      </c>
      <c r="BB523" s="8" t="inlineStr">
        <f aca="false">IF(A523&lt;&gt;"",SQRT(SUMSQ(S523:U523)),"")</f>
        <is>
          <t/>
        </is>
      </c>
      <c r="BC523" s="8" t="inlineStr">
        <f aca="false">IF(A523&lt;&gt;"",IF(BB523&lt;&gt;0,ACOS(U523/BB523),0),"")</f>
        <is>
          <t/>
        </is>
      </c>
      <c r="BD523" s="8" t="inlineStr">
        <f aca="false">IF(A523&lt;&gt;"",DEGREES(BC523),"")</f>
        <is>
          <t/>
        </is>
      </c>
      <c r="BE523" s="8" t="inlineStr">
        <f aca="false">IF(A523&lt;&gt;"",IF(OR(S523&lt;&gt;0,T523&lt;&gt;0),ATAN2(S523,T523),0),"")</f>
        <is>
          <t/>
        </is>
      </c>
      <c r="BF523" s="8" t="inlineStr">
        <f aca="false">IF(A523&lt;&gt;"",DEGREES(BE523),"")</f>
        <is>
          <t/>
        </is>
      </c>
      <c r="BG523" s="8" t="inlineStr">
        <f aca="false">IF(A523&lt;&gt;"",SQRT(SUMSQ(V523:X523)),"")</f>
        <is>
          <t/>
        </is>
      </c>
      <c r="BH523" s="8" t="inlineStr">
        <f aca="false">IF(A523&lt;&gt;"",IF(BG523&lt;&gt;0,ACOS(X523/BG523),0),"")</f>
        <is>
          <t/>
        </is>
      </c>
      <c r="BI523" s="8" t="inlineStr">
        <f aca="false">IF(A523&lt;&gt;"",DEGREES(BH523),"")</f>
        <is>
          <t/>
        </is>
      </c>
      <c r="BJ523" s="8" t="inlineStr">
        <f aca="false">IF(A523&lt;&gt;"",IF(OR(V523&lt;&gt;0,W523&lt;&gt;0),ATAN2(V523,W523),0),"")</f>
        <is>
          <t/>
        </is>
      </c>
      <c r="BK523" s="8" t="inlineStr">
        <f aca="false">IF(A523&lt;&gt;"",DEGREES(BJ523),"")</f>
        <is>
          <t/>
        </is>
      </c>
      <c r="BL523" s="8" t="inlineStr">
        <f aca="false">IF(A523&lt;&gt;"",SQRT(SUMSQ(Y523:AA523)),"")</f>
        <is>
          <t/>
        </is>
      </c>
      <c r="BM523" s="8" t="inlineStr">
        <f aca="false">IF(A523&lt;&gt;"",IF(BL523&lt;&gt;0,ACOS(AA523/BL523),0),"")</f>
        <is>
          <t/>
        </is>
      </c>
      <c r="BN523" s="8" t="inlineStr">
        <f aca="false">IF(A523&lt;&gt;"",DEGREES(BM523),"")</f>
        <is>
          <t/>
        </is>
      </c>
      <c r="BO523" s="8" t="inlineStr">
        <f aca="false">IF(A523&lt;&gt;"",IF(OR(Y523&lt;&gt;0,Z523&lt;&gt;0),ATAN2(Y523,Z523),0),"")</f>
        <is>
          <t/>
        </is>
      </c>
      <c r="BP523" s="8" t="inlineStr">
        <f aca="false">IF(A523&lt;&gt;"",DEGREES(BO523),"")</f>
        <is>
          <t/>
        </is>
      </c>
      <c r="BQ523" s="8" t="inlineStr">
        <f aca="false">IF(A523&lt;&gt;"",SQRT(SUMSQ(AB523:AD523)),"")</f>
        <is>
          <t/>
        </is>
      </c>
      <c r="BR523" s="8" t="inlineStr">
        <f aca="false">IF(A523&lt;&gt;"",IF(BQ523&lt;&gt;0,ACOS(AD523/BQ523),0),"")</f>
        <is>
          <t/>
        </is>
      </c>
      <c r="BS523" s="8" t="inlineStr">
        <f aca="false">IF(A523&lt;&gt;"",DEGREES(BR523),"")</f>
        <is>
          <t/>
        </is>
      </c>
      <c r="BT523" s="8" t="inlineStr">
        <f aca="false">IF(A523&lt;&gt;"",IF(OR(AB523&lt;&gt;0,AC523&lt;&gt;0),ATAN2(AB523,AC523),0),"")</f>
        <is>
          <t/>
        </is>
      </c>
      <c r="BU523" s="8" t="inlineStr">
        <f aca="false">IF(A523&lt;&gt;"",DEGREES(BT523),"")</f>
        <is>
          <t/>
        </is>
      </c>
      <c r="BV523" s="8" t="inlineStr">
        <f aca="false">IF(A523&lt;&gt;"",SQRT(SUMSQ(AE523:AG523)),"")</f>
        <is>
          <t/>
        </is>
      </c>
      <c r="BW523" s="8" t="inlineStr">
        <f aca="false">IF(A523&lt;&gt;"",IF(BV523&lt;&gt;0,ACOS(AG523/BV523),0),"")</f>
        <is>
          <t/>
        </is>
      </c>
      <c r="BX523" s="8" t="inlineStr">
        <f aca="false">IF(A523&lt;&gt;"",DEGREES(BW523),"")</f>
        <is>
          <t/>
        </is>
      </c>
      <c r="BY523" s="8" t="inlineStr">
        <f aca="false">IF(A523&lt;&gt;"",IF(OR(AF523&lt;&gt;0,AG523&lt;&gt;0),ATAN2(AF523,AG523),0),"")</f>
        <is>
          <t/>
        </is>
      </c>
      <c r="BZ523" s="8" t="inlineStr">
        <f aca="false">IF(A523&lt;&gt;"",DEGREES(BY523),"")</f>
        <is>
          <t/>
        </is>
      </c>
      <c r="CA523" s="0" t="inlineStr">
        <f aca="false">IF(A523&lt;&gt;"",IF(AND(AI523&lt;Parameters!$B$11,AI523&gt;Parameters!$B$12,AN523&lt;Parameters!$B$11,AN523&gt;Parameters!$B$12,AS523&lt;Parameters!$B$11,AS523&gt;Parameters!$B$12,AX523&lt;Parameters!$B$11,AX523&gt;Parameters!$B$12,BC523&lt;Parameters!$B$11,BC523&gt;Parameters!$B$12,BM523&lt;Parameters!$B$11,BM523&gt;Parameters!$B$12,BR523&lt;Parameters!$B$11,BR523&gt;Parameters!$B$12,BW523&lt;Parameters!$B$11,BW523&gt;Parameters!$B$12),1,0),"")</f>
        <is>
          <t/>
        </is>
      </c>
      <c r="CB523" s="0" t="inlineStr">
        <f aca="false">IF(A523&lt;&gt;"",IF(OR(AI523&lt;Parameters!$B$12,AI523&gt;Parameters!$B$11),0,1),"")</f>
        <is>
          <t/>
        </is>
      </c>
      <c r="CC523" s="0" t="inlineStr">
        <f aca="false">IF(A523&lt;&gt;"",IF(OR(AN523&lt;Parameters!$B$12,AN523&gt;Parameters!$B$11),0,1),"")</f>
        <is>
          <t/>
        </is>
      </c>
      <c r="CD523" s="0" t="inlineStr">
        <f aca="false">IF(A523&lt;&gt;"",IF(OR(AS523&lt;Parameters!$B$12,AS523&gt;Parameters!$B$11),0,1),"")</f>
        <is>
          <t/>
        </is>
      </c>
      <c r="CE523" s="0" t="inlineStr">
        <f aca="false">IF(A523&lt;&gt;"",IF(OR(AX523&lt;Parameters!$B$12,AX523&gt;Parameters!$B$11),0,1),"")</f>
        <is>
          <t/>
        </is>
      </c>
      <c r="CF523" s="0" t="inlineStr">
        <f aca="false">IF(A523&lt;&gt;"",IF(OR(BC523&lt;Parameters!$B$12,BC523&gt;Parameters!$B$11),0,1),"")</f>
        <is>
          <t/>
        </is>
      </c>
      <c r="CG523" s="0" t="inlineStr">
        <f aca="false">IF(A523&lt;&gt;"",IF(OR(BH523&lt;Parameters!$B$12,BH523&gt;Parameters!$B$11),0,1),"")</f>
        <is>
          <t/>
        </is>
      </c>
      <c r="CH523" s="0" t="inlineStr">
        <f aca="false">IF(A523&lt;&gt;"",IF(OR(BM523&lt;Parameters!$B$12,BM523&gt;Parameters!$B$11),0,1),"")</f>
        <is>
          <t/>
        </is>
      </c>
      <c r="CI523" s="0" t="inlineStr">
        <f aca="false">IF(A523&lt;&gt;"",IF(OR(BR523&lt;Parameters!$B$12,BR523&gt;Parameters!$B$11),0,1),"")</f>
        <is>
          <t/>
        </is>
      </c>
      <c r="CJ523" s="0" t="inlineStr">
        <f aca="false">IF(A523&lt;&gt;"",IF(OR(BW523&lt;Parameters!$B$12,BW523&gt;Parameters!$B$11),0,1),"")</f>
        <is>
          <t/>
        </is>
      </c>
      <c r="CK523" s="26" t="inlineStr">
        <f aca="false">IF(A523&lt;&gt;"",SUM(CB523:CJ523)/9,"")</f>
        <is>
          <t/>
        </is>
      </c>
      <c r="CL523" s="0" t="inlineStr">
        <f aca="false">IF(A523&lt;&gt;"",CK523*9,"")</f>
        <is>
          <t/>
        </is>
      </c>
      <c r="CM523" s="8" t="inlineStr">
        <f aca="false">IF(A523&lt;&gt;"",TEXT(B523,CM$2)&amp;" "&amp;TEXT(A523,CM$2),"")</f>
        <is>
          <t/>
        </is>
      </c>
    </row>
    <row r="524" customFormat="false" ht="15" hidden="false" customHeight="false" outlineLevel="0" collapsed="false">
      <c r="A524" s="0" t="inlineStr">
        <f aca="false">IF(OR(B523&lt;Parameters!$K$12,A523&lt;Parameters!$K$12),IF(A523&lt;Parameters!$K$12,A523+1,0),"")</f>
        <is>
          <t/>
        </is>
      </c>
      <c r="B524" s="0" t="inlineStr">
        <f aca="false">IF(A524&lt;&gt;"",IF(A524=0,B523+1,B523),"")</f>
        <is>
          <t/>
        </is>
      </c>
      <c r="C524" s="24" t="inlineStr">
        <f aca="false">IF(A524&lt;&gt;"",-_phi*(A524+0.5),"")</f>
        <is>
          <t/>
        </is>
      </c>
      <c r="D524" s="8" t="inlineStr">
        <f aca="false">IF(A524&lt;&gt;"",DEGREES(C524),"")</f>
        <is>
          <t/>
        </is>
      </c>
      <c r="E524" s="24" t="inlineStr">
        <f aca="false">IF(A524&lt;&gt;"",_phi*(B524+0.5),"")</f>
        <is>
          <t/>
        </is>
      </c>
      <c r="F524" s="8" t="inlineStr">
        <f aca="false">IF(A524&lt;&gt;"",DEGREES(E524),"")</f>
        <is>
          <t/>
        </is>
      </c>
      <c r="G524" s="8" t="inlineStr">
        <f aca="false">IF(A524&lt;&gt;"",LOOKUP(A524,h!$A$3:$A$30,h!$D$3:$D$30),"")</f>
        <is>
          <t/>
        </is>
      </c>
      <c r="H524" s="8" t="inlineStr">
        <f aca="false">IF(A524&lt;&gt;"",LOOKUP(B524,h!$A$3:$A$30,h!$D$3:$D$30),"")</f>
        <is>
          <t/>
        </is>
      </c>
      <c r="I524" s="8" t="inlineStr">
        <f aca="false">IF(A524&lt;&gt;"",_zif,"")</f>
        <is>
          <t/>
        </is>
      </c>
      <c r="J524" s="8" t="inlineStr">
        <f aca="false">IF(A524&lt;&gt;"",$G524+'v1 Frame'!D$3*COS($C524)+'v1 Frame'!E$3*SIN($C524)*SIN($E524)+'v1 Frame'!F$3*SIN($C524)*COS($E524),"")</f>
        <is>
          <t/>
        </is>
      </c>
      <c r="K524" s="8" t="inlineStr">
        <f aca="false">IF(A524&lt;&gt;"",$H524+'v1 Frame'!E$3*COS($E524)-'v1 Frame'!F$3*SIN($E524),"")</f>
        <is>
          <t/>
        </is>
      </c>
      <c r="L524" s="8" t="inlineStr">
        <f aca="false">IF(A524&lt;&gt;"",$I524-'v1 Frame'!D$3*SIN($C524)+'v1 Frame'!E$3*COS($C524)*SIN($E524)+'v1 Frame'!F$3*COS($C524)*COS($E524),"")</f>
        <is>
          <t/>
        </is>
      </c>
      <c r="M524" s="8" t="inlineStr">
        <f aca="false">IF(A524&lt;&gt;"",$G524+'v1 Frame'!G$3*COS($C524)+'v1 Frame'!H$3*SIN($C524)*SIN($E524)+'v1 Frame'!I$3*SIN($C524)*COS($E524),"")</f>
        <is>
          <t/>
        </is>
      </c>
      <c r="N524" s="8" t="inlineStr">
        <f aca="false">IF(A524&lt;&gt;"",$H524+'v1 Frame'!H$3*COS($E524)-'v1 Frame'!I$3*SIN($E524),"")</f>
        <is>
          <t/>
        </is>
      </c>
      <c r="O524" s="8" t="inlineStr">
        <f aca="false">IF(A524&lt;&gt;"",$I524-'v1 Frame'!G$3*SIN($C524)+'v1 Frame'!H$3*COS($C524)*SIN($E524)+'v1 Frame'!I$3*COS($C524)*COS($E524),"")</f>
        <is>
          <t/>
        </is>
      </c>
      <c r="P524" s="8" t="inlineStr">
        <f aca="false">IF(A524&lt;&gt;"",$G524+'v1 Frame'!J$3*COS($C524)+'v1 Frame'!K$3*SIN($C524)*SIN($E524)+'v1 Frame'!L$3*SIN($C524)*COS($E524),"")</f>
        <is>
          <t/>
        </is>
      </c>
      <c r="Q524" s="8" t="inlineStr">
        <f aca="false">IF(A524&lt;&gt;"",$H524+'v1 Frame'!K$3*COS($E524)-'v1 Frame'!L$3*SIN($E524),"")</f>
        <is>
          <t/>
        </is>
      </c>
      <c r="R524" s="8" t="inlineStr">
        <f aca="false">IF(A524&lt;&gt;"",$I524-'v1 Frame'!J$3*SIN($C524)+'v1 Frame'!K$3*COS($C524)*SIN($E524)+'v1 Frame'!L$3*COS($C524)*COS($E524),"")</f>
        <is>
          <t/>
        </is>
      </c>
      <c r="S524" s="8" t="inlineStr">
        <f aca="false">IF(A524&lt;&gt;"",$G524+'v1 Frame'!M$3*COS($C524)+'v1 Frame'!N$3*SIN($C524)*SIN($E524)+'v1 Frame'!O$3*SIN($C524)*COS($E524),"")</f>
        <is>
          <t/>
        </is>
      </c>
      <c r="T524" s="8" t="inlineStr">
        <f aca="false">IF(A524&lt;&gt;"",$H524+'v1 Frame'!N$3*COS($E524)-'v1 Frame'!O$3*SIN($E524),"")</f>
        <is>
          <t/>
        </is>
      </c>
      <c r="U524" s="8" t="inlineStr">
        <f aca="false">IF(A524&lt;&gt;"",$I524-'v1 Frame'!M$3*SIN($C524)+'v1 Frame'!N$3*COS($C524)*SIN($E524)+'v1 Frame'!O$3*COS($C524)*COS($E524),"")</f>
        <is>
          <t/>
        </is>
      </c>
      <c r="V524" s="8" t="inlineStr">
        <f aca="false">IF(A524&lt;&gt;"",$G524+'v1 Frame'!P$3*COS($C524)+'v1 Frame'!Q$3*SIN($C524)*SIN($E524)+'v1 Frame'!R$3*SIN($C524)*COS($E524),"")</f>
        <is>
          <t/>
        </is>
      </c>
      <c r="W524" s="8" t="inlineStr">
        <f aca="false">IF(A524&lt;&gt;"",$H524+'v1 Frame'!Q$3*COS($E524)-'v1 Frame'!R$3*SIN($E524),"")</f>
        <is>
          <t/>
        </is>
      </c>
      <c r="X524" s="8" t="inlineStr">
        <f aca="false">IF(A524&lt;&gt;"",$I524-'v1 Frame'!P$3*SIN($C524)+'v1 Frame'!Q$3*COS($C524)*SIN($E524)+'v1 Frame'!R$3*COS($C524)*COS($E524),"")</f>
        <is>
          <t/>
        </is>
      </c>
      <c r="Y524" s="8" t="inlineStr">
        <f aca="false">IF(A524&lt;&gt;"",$G524+'v1 Frame'!S$3*COS($C524)+'v1 Frame'!T$3*SIN($C524)*SIN($E524)+'v1 Frame'!U$3*SIN($C524)*COS($E524),"")</f>
        <is>
          <t/>
        </is>
      </c>
      <c r="Z524" s="8" t="inlineStr">
        <f aca="false">IF(A524&lt;&gt;"",$H524+'v1 Frame'!T$3*COS($E524)-'v1 Frame'!U$3*SIN($E524),"")</f>
        <is>
          <t/>
        </is>
      </c>
      <c r="AA524" s="8" t="inlineStr">
        <f aca="false">IF(A524&lt;&gt;"",$I524-'v1 Frame'!S$3*SIN($C524)+'v1 Frame'!T$3*COS($C524)*SIN($E524)+'v1 Frame'!U$3*COS($C524)*COS($E524),"")</f>
        <is>
          <t/>
        </is>
      </c>
      <c r="AB524" s="8" t="inlineStr">
        <f aca="false">IF(A524&lt;&gt;"",$G524+'v1 Frame'!V$3*COS($C524)+'v1 Frame'!W$3*SIN($C524)*SIN($E524)+'v1 Frame'!X$3*SIN($C524)*COS($E524),"")</f>
        <is>
          <t/>
        </is>
      </c>
      <c r="AC524" s="8" t="inlineStr">
        <f aca="false">IF(A524&lt;&gt;"",$H524+'v1 Frame'!W$3*COS($E524)-'v1 Frame'!X$3*SIN($E524),"")</f>
        <is>
          <t/>
        </is>
      </c>
      <c r="AD524" s="8" t="inlineStr">
        <f aca="false">IF(A524&lt;&gt;"",$I524-'v1 Frame'!V$3*SIN($C524)+'v1 Frame'!W$3*COS($C524)*SIN($E524)+'v1 Frame'!X$3*COS($C524)*COS($E524),"")</f>
        <is>
          <t/>
        </is>
      </c>
      <c r="AE524" s="25" t="inlineStr">
        <f aca="false">IF(A524&lt;&gt;"",$G524+'v1 Frame'!Y$3*COS($C524)+'v1 Frame'!Z$3*SIN($C524)*SIN($E524)+'v1 Frame'!AA$3*SIN($C524)*COS($E524),"")</f>
        <is>
          <t/>
        </is>
      </c>
      <c r="AF524" s="25" t="inlineStr">
        <f aca="false">IF(A524&lt;&gt;"",$H524+'v1 Frame'!Z$3*COS($E524)-'v1 Frame'!AA$3*SIN($E524),"")</f>
        <is>
          <t/>
        </is>
      </c>
      <c r="AG524" s="25" t="inlineStr">
        <f aca="false">IF(A524&lt;&gt;"",$I524-'v1 Frame'!Y$3*SIN($C524)+'v1 Frame'!Z$3*COS($C524)*SIN($E524)+'v1 Frame'!AA$3*COS($C524)*COS($E524),"")</f>
        <is>
          <t/>
        </is>
      </c>
      <c r="AH524" s="8" t="inlineStr">
        <f aca="false">IF(A524&lt;&gt;"",SQRT(SUMSQ(G524:I524)),"")</f>
        <is>
          <t/>
        </is>
      </c>
      <c r="AI524" s="8" t="inlineStr">
        <f aca="false">IF(A524&lt;&gt;"",IF(AH524&lt;&gt;0,ACOS(I524/AH524),0),"")</f>
        <is>
          <t/>
        </is>
      </c>
      <c r="AJ524" s="8" t="inlineStr">
        <f aca="false">IF(A524&lt;&gt;"",DEGREES(AI524),"")</f>
        <is>
          <t/>
        </is>
      </c>
      <c r="AK524" s="8" t="inlineStr">
        <f aca="false">IF(A524&lt;&gt;"",IF(OR(G524&lt;&gt;0,H524&lt;&gt;0),ATAN2(G524,H524),0),"")</f>
        <is>
          <t/>
        </is>
      </c>
      <c r="AL524" s="8" t="inlineStr">
        <f aca="false">IF(A524&lt;&gt;"",DEGREES(AK524),"")</f>
        <is>
          <t/>
        </is>
      </c>
      <c r="AM524" s="8" t="inlineStr">
        <f aca="false">IF(A524&lt;&gt;"",SQRT(SUMSQ(J524:L524)),"")</f>
        <is>
          <t/>
        </is>
      </c>
      <c r="AN524" s="8" t="inlineStr">
        <f aca="false">IF(A524&lt;&gt;"",IF(AM524&lt;&gt;0,ACOS(L524/AM524),0),"")</f>
        <is>
          <t/>
        </is>
      </c>
      <c r="AO524" s="8" t="inlineStr">
        <f aca="false">IF(A524&lt;&gt;"",DEGREES(AN524),"")</f>
        <is>
          <t/>
        </is>
      </c>
      <c r="AP524" s="8" t="inlineStr">
        <f aca="false">IF(A524&lt;&gt;"",IF(OR(J524&lt;&gt;0,K524&lt;&gt;0),ATAN2(J524,K524),0),"")</f>
        <is>
          <t/>
        </is>
      </c>
      <c r="AQ524" s="8" t="inlineStr">
        <f aca="false">IF(A524&lt;&gt;"",DEGREES(AP524),"")</f>
        <is>
          <t/>
        </is>
      </c>
      <c r="AR524" s="8" t="inlineStr">
        <f aca="false">IF(A524&lt;&gt;"",SQRT(SUMSQ(M524:O524)),"")</f>
        <is>
          <t/>
        </is>
      </c>
      <c r="AS524" s="8" t="inlineStr">
        <f aca="false">IF(A524&lt;&gt;"",IF(AR524&lt;&gt;0,ACOS(O524/AR524),0),"")</f>
        <is>
          <t/>
        </is>
      </c>
      <c r="AT524" s="8" t="inlineStr">
        <f aca="false">IF(A524&lt;&gt;"",DEGREES(AS524),"")</f>
        <is>
          <t/>
        </is>
      </c>
      <c r="AU524" s="8" t="inlineStr">
        <f aca="false">IF(A524&lt;&gt;"",IF(OR(M524&lt;&gt;0,N524&lt;&gt;0),ATAN2(M524,N524),0),"")</f>
        <is>
          <t/>
        </is>
      </c>
      <c r="AV524" s="8" t="inlineStr">
        <f aca="false">IF(A524&lt;&gt;"",DEGREES(AU524),"")</f>
        <is>
          <t/>
        </is>
      </c>
      <c r="AW524" s="8" t="inlineStr">
        <f aca="false">IF(A524&lt;&gt;"",SQRT(SUMSQ(P524:R524)),"")</f>
        <is>
          <t/>
        </is>
      </c>
      <c r="AX524" s="8" t="inlineStr">
        <f aca="false">IF(A524&lt;&gt;"",IF(AW524&lt;&gt;0,ACOS(R524/AW524),0),"")</f>
        <is>
          <t/>
        </is>
      </c>
      <c r="AY524" s="8" t="inlineStr">
        <f aca="false">IF(A524&lt;&gt;"",DEGREES(AX524),"")</f>
        <is>
          <t/>
        </is>
      </c>
      <c r="AZ524" s="8" t="inlineStr">
        <f aca="false">IF(A524&lt;&gt;"",IF(OR(P524&lt;&gt;0,Q524&lt;&gt;0),ATAN2(P524,Q524),0),"")</f>
        <is>
          <t/>
        </is>
      </c>
      <c r="BA524" s="8" t="inlineStr">
        <f aca="false">IF(A524&lt;&gt;"",DEGREES(AZ524),"")</f>
        <is>
          <t/>
        </is>
      </c>
      <c r="BB524" s="8" t="inlineStr">
        <f aca="false">IF(A524&lt;&gt;"",SQRT(SUMSQ(S524:U524)),"")</f>
        <is>
          <t/>
        </is>
      </c>
      <c r="BC524" s="8" t="inlineStr">
        <f aca="false">IF(A524&lt;&gt;"",IF(BB524&lt;&gt;0,ACOS(U524/BB524),0),"")</f>
        <is>
          <t/>
        </is>
      </c>
      <c r="BD524" s="8" t="inlineStr">
        <f aca="false">IF(A524&lt;&gt;"",DEGREES(BC524),"")</f>
        <is>
          <t/>
        </is>
      </c>
      <c r="BE524" s="8" t="inlineStr">
        <f aca="false">IF(A524&lt;&gt;"",IF(OR(S524&lt;&gt;0,T524&lt;&gt;0),ATAN2(S524,T524),0),"")</f>
        <is>
          <t/>
        </is>
      </c>
      <c r="BF524" s="8" t="inlineStr">
        <f aca="false">IF(A524&lt;&gt;"",DEGREES(BE524),"")</f>
        <is>
          <t/>
        </is>
      </c>
      <c r="BG524" s="8" t="inlineStr">
        <f aca="false">IF(A524&lt;&gt;"",SQRT(SUMSQ(V524:X524)),"")</f>
        <is>
          <t/>
        </is>
      </c>
      <c r="BH524" s="8" t="inlineStr">
        <f aca="false">IF(A524&lt;&gt;"",IF(BG524&lt;&gt;0,ACOS(X524/BG524),0),"")</f>
        <is>
          <t/>
        </is>
      </c>
      <c r="BI524" s="8" t="inlineStr">
        <f aca="false">IF(A524&lt;&gt;"",DEGREES(BH524),"")</f>
        <is>
          <t/>
        </is>
      </c>
      <c r="BJ524" s="8" t="inlineStr">
        <f aca="false">IF(A524&lt;&gt;"",IF(OR(V524&lt;&gt;0,W524&lt;&gt;0),ATAN2(V524,W524),0),"")</f>
        <is>
          <t/>
        </is>
      </c>
      <c r="BK524" s="8" t="inlineStr">
        <f aca="false">IF(A524&lt;&gt;"",DEGREES(BJ524),"")</f>
        <is>
          <t/>
        </is>
      </c>
      <c r="BL524" s="8" t="inlineStr">
        <f aca="false">IF(A524&lt;&gt;"",SQRT(SUMSQ(Y524:AA524)),"")</f>
        <is>
          <t/>
        </is>
      </c>
      <c r="BM524" s="8" t="inlineStr">
        <f aca="false">IF(A524&lt;&gt;"",IF(BL524&lt;&gt;0,ACOS(AA524/BL524),0),"")</f>
        <is>
          <t/>
        </is>
      </c>
      <c r="BN524" s="8" t="inlineStr">
        <f aca="false">IF(A524&lt;&gt;"",DEGREES(BM524),"")</f>
        <is>
          <t/>
        </is>
      </c>
      <c r="BO524" s="8" t="inlineStr">
        <f aca="false">IF(A524&lt;&gt;"",IF(OR(Y524&lt;&gt;0,Z524&lt;&gt;0),ATAN2(Y524,Z524),0),"")</f>
        <is>
          <t/>
        </is>
      </c>
      <c r="BP524" s="8" t="inlineStr">
        <f aca="false">IF(A524&lt;&gt;"",DEGREES(BO524),"")</f>
        <is>
          <t/>
        </is>
      </c>
      <c r="BQ524" s="8" t="inlineStr">
        <f aca="false">IF(A524&lt;&gt;"",SQRT(SUMSQ(AB524:AD524)),"")</f>
        <is>
          <t/>
        </is>
      </c>
      <c r="BR524" s="8" t="inlineStr">
        <f aca="false">IF(A524&lt;&gt;"",IF(BQ524&lt;&gt;0,ACOS(AD524/BQ524),0),"")</f>
        <is>
          <t/>
        </is>
      </c>
      <c r="BS524" s="8" t="inlineStr">
        <f aca="false">IF(A524&lt;&gt;"",DEGREES(BR524),"")</f>
        <is>
          <t/>
        </is>
      </c>
      <c r="BT524" s="8" t="inlineStr">
        <f aca="false">IF(A524&lt;&gt;"",IF(OR(AB524&lt;&gt;0,AC524&lt;&gt;0),ATAN2(AB524,AC524),0),"")</f>
        <is>
          <t/>
        </is>
      </c>
      <c r="BU524" s="8" t="inlineStr">
        <f aca="false">IF(A524&lt;&gt;"",DEGREES(BT524),"")</f>
        <is>
          <t/>
        </is>
      </c>
      <c r="BV524" s="8" t="inlineStr">
        <f aca="false">IF(A524&lt;&gt;"",SQRT(SUMSQ(AE524:AG524)),"")</f>
        <is>
          <t/>
        </is>
      </c>
      <c r="BW524" s="8" t="inlineStr">
        <f aca="false">IF(A524&lt;&gt;"",IF(BV524&lt;&gt;0,ACOS(AG524/BV524),0),"")</f>
        <is>
          <t/>
        </is>
      </c>
      <c r="BX524" s="8" t="inlineStr">
        <f aca="false">IF(A524&lt;&gt;"",DEGREES(BW524),"")</f>
        <is>
          <t/>
        </is>
      </c>
      <c r="BY524" s="8" t="inlineStr">
        <f aca="false">IF(A524&lt;&gt;"",IF(OR(AF524&lt;&gt;0,AG524&lt;&gt;0),ATAN2(AF524,AG524),0),"")</f>
        <is>
          <t/>
        </is>
      </c>
      <c r="BZ524" s="8" t="inlineStr">
        <f aca="false">IF(A524&lt;&gt;"",DEGREES(BY524),"")</f>
        <is>
          <t/>
        </is>
      </c>
      <c r="CA524" s="0" t="inlineStr">
        <f aca="false">IF(A524&lt;&gt;"",IF(AND(AI524&lt;Parameters!$B$11,AI524&gt;Parameters!$B$12,AN524&lt;Parameters!$B$11,AN524&gt;Parameters!$B$12,AS524&lt;Parameters!$B$11,AS524&gt;Parameters!$B$12,AX524&lt;Parameters!$B$11,AX524&gt;Parameters!$B$12,BC524&lt;Parameters!$B$11,BC524&gt;Parameters!$B$12,BM524&lt;Parameters!$B$11,BM524&gt;Parameters!$B$12,BR524&lt;Parameters!$B$11,BR524&gt;Parameters!$B$12,BW524&lt;Parameters!$B$11,BW524&gt;Parameters!$B$12),1,0),"")</f>
        <is>
          <t/>
        </is>
      </c>
      <c r="CB524" s="0" t="inlineStr">
        <f aca="false">IF(A524&lt;&gt;"",IF(OR(AI524&lt;Parameters!$B$12,AI524&gt;Parameters!$B$11),0,1),"")</f>
        <is>
          <t/>
        </is>
      </c>
      <c r="CC524" s="0" t="inlineStr">
        <f aca="false">IF(A524&lt;&gt;"",IF(OR(AN524&lt;Parameters!$B$12,AN524&gt;Parameters!$B$11),0,1),"")</f>
        <is>
          <t/>
        </is>
      </c>
      <c r="CD524" s="0" t="inlineStr">
        <f aca="false">IF(A524&lt;&gt;"",IF(OR(AS524&lt;Parameters!$B$12,AS524&gt;Parameters!$B$11),0,1),"")</f>
        <is>
          <t/>
        </is>
      </c>
      <c r="CE524" s="0" t="inlineStr">
        <f aca="false">IF(A524&lt;&gt;"",IF(OR(AX524&lt;Parameters!$B$12,AX524&gt;Parameters!$B$11),0,1),"")</f>
        <is>
          <t/>
        </is>
      </c>
      <c r="CF524" s="0" t="inlineStr">
        <f aca="false">IF(A524&lt;&gt;"",IF(OR(BC524&lt;Parameters!$B$12,BC524&gt;Parameters!$B$11),0,1),"")</f>
        <is>
          <t/>
        </is>
      </c>
      <c r="CG524" s="0" t="inlineStr">
        <f aca="false">IF(A524&lt;&gt;"",IF(OR(BH524&lt;Parameters!$B$12,BH524&gt;Parameters!$B$11),0,1),"")</f>
        <is>
          <t/>
        </is>
      </c>
      <c r="CH524" s="0" t="inlineStr">
        <f aca="false">IF(A524&lt;&gt;"",IF(OR(BM524&lt;Parameters!$B$12,BM524&gt;Parameters!$B$11),0,1),"")</f>
        <is>
          <t/>
        </is>
      </c>
      <c r="CI524" s="0" t="inlineStr">
        <f aca="false">IF(A524&lt;&gt;"",IF(OR(BR524&lt;Parameters!$B$12,BR524&gt;Parameters!$B$11),0,1),"")</f>
        <is>
          <t/>
        </is>
      </c>
      <c r="CJ524" s="0" t="inlineStr">
        <f aca="false">IF(A524&lt;&gt;"",IF(OR(BW524&lt;Parameters!$B$12,BW524&gt;Parameters!$B$11),0,1),"")</f>
        <is>
          <t/>
        </is>
      </c>
      <c r="CK524" s="26" t="inlineStr">
        <f aca="false">IF(A524&lt;&gt;"",SUM(CB524:CJ524)/9,"")</f>
        <is>
          <t/>
        </is>
      </c>
      <c r="CL524" s="0" t="inlineStr">
        <f aca="false">IF(A524&lt;&gt;"",CK524*9,"")</f>
        <is>
          <t/>
        </is>
      </c>
      <c r="CM524" s="8" t="inlineStr">
        <f aca="false">IF(A524&lt;&gt;"",TEXT(B524,CM$2)&amp;" "&amp;TEXT(A524,CM$2),"")</f>
        <is>
          <t/>
        </is>
      </c>
    </row>
    <row r="525" customFormat="false" ht="15" hidden="false" customHeight="false" outlineLevel="0" collapsed="false">
      <c r="A525" s="0" t="inlineStr">
        <f aca="false">IF(OR(B524&lt;Parameters!$K$12,A524&lt;Parameters!$K$12),IF(A524&lt;Parameters!$K$12,A524+1,0),"")</f>
        <is>
          <t/>
        </is>
      </c>
      <c r="B525" s="0" t="inlineStr">
        <f aca="false">IF(A525&lt;&gt;"",IF(A525=0,B524+1,B524),"")</f>
        <is>
          <t/>
        </is>
      </c>
      <c r="C525" s="24" t="inlineStr">
        <f aca="false">IF(A525&lt;&gt;"",-_phi*(A525+0.5),"")</f>
        <is>
          <t/>
        </is>
      </c>
      <c r="D525" s="8" t="inlineStr">
        <f aca="false">IF(A525&lt;&gt;"",DEGREES(C525),"")</f>
        <is>
          <t/>
        </is>
      </c>
      <c r="E525" s="24" t="inlineStr">
        <f aca="false">IF(A525&lt;&gt;"",_phi*(B525+0.5),"")</f>
        <is>
          <t/>
        </is>
      </c>
      <c r="F525" s="8" t="inlineStr">
        <f aca="false">IF(A525&lt;&gt;"",DEGREES(E525),"")</f>
        <is>
          <t/>
        </is>
      </c>
      <c r="G525" s="8" t="inlineStr">
        <f aca="false">IF(A525&lt;&gt;"",LOOKUP(A525,h!$A$3:$A$30,h!$D$3:$D$30),"")</f>
        <is>
          <t/>
        </is>
      </c>
      <c r="H525" s="8" t="inlineStr">
        <f aca="false">IF(A525&lt;&gt;"",LOOKUP(B525,h!$A$3:$A$30,h!$D$3:$D$30),"")</f>
        <is>
          <t/>
        </is>
      </c>
      <c r="I525" s="8" t="inlineStr">
        <f aca="false">IF(A525&lt;&gt;"",_zif,"")</f>
        <is>
          <t/>
        </is>
      </c>
      <c r="J525" s="8" t="inlineStr">
        <f aca="false">IF(A525&lt;&gt;"",$G525+'v1 Frame'!D$3*COS($C525)+'v1 Frame'!E$3*SIN($C525)*SIN($E525)+'v1 Frame'!F$3*SIN($C525)*COS($E525),"")</f>
        <is>
          <t/>
        </is>
      </c>
      <c r="K525" s="8" t="inlineStr">
        <f aca="false">IF(A525&lt;&gt;"",$H525+'v1 Frame'!E$3*COS($E525)-'v1 Frame'!F$3*SIN($E525),"")</f>
        <is>
          <t/>
        </is>
      </c>
      <c r="L525" s="8" t="inlineStr">
        <f aca="false">IF(A525&lt;&gt;"",$I525-'v1 Frame'!D$3*SIN($C525)+'v1 Frame'!E$3*COS($C525)*SIN($E525)+'v1 Frame'!F$3*COS($C525)*COS($E525),"")</f>
        <is>
          <t/>
        </is>
      </c>
      <c r="M525" s="8" t="inlineStr">
        <f aca="false">IF(A525&lt;&gt;"",$G525+'v1 Frame'!G$3*COS($C525)+'v1 Frame'!H$3*SIN($C525)*SIN($E525)+'v1 Frame'!I$3*SIN($C525)*COS($E525),"")</f>
        <is>
          <t/>
        </is>
      </c>
      <c r="N525" s="8" t="inlineStr">
        <f aca="false">IF(A525&lt;&gt;"",$H525+'v1 Frame'!H$3*COS($E525)-'v1 Frame'!I$3*SIN($E525),"")</f>
        <is>
          <t/>
        </is>
      </c>
      <c r="O525" s="8" t="inlineStr">
        <f aca="false">IF(A525&lt;&gt;"",$I525-'v1 Frame'!G$3*SIN($C525)+'v1 Frame'!H$3*COS($C525)*SIN($E525)+'v1 Frame'!I$3*COS($C525)*COS($E525),"")</f>
        <is>
          <t/>
        </is>
      </c>
      <c r="P525" s="8" t="inlineStr">
        <f aca="false">IF(A525&lt;&gt;"",$G525+'v1 Frame'!J$3*COS($C525)+'v1 Frame'!K$3*SIN($C525)*SIN($E525)+'v1 Frame'!L$3*SIN($C525)*COS($E525),"")</f>
        <is>
          <t/>
        </is>
      </c>
      <c r="Q525" s="8" t="inlineStr">
        <f aca="false">IF(A525&lt;&gt;"",$H525+'v1 Frame'!K$3*COS($E525)-'v1 Frame'!L$3*SIN($E525),"")</f>
        <is>
          <t/>
        </is>
      </c>
      <c r="R525" s="8" t="inlineStr">
        <f aca="false">IF(A525&lt;&gt;"",$I525-'v1 Frame'!J$3*SIN($C525)+'v1 Frame'!K$3*COS($C525)*SIN($E525)+'v1 Frame'!L$3*COS($C525)*COS($E525),"")</f>
        <is>
          <t/>
        </is>
      </c>
      <c r="S525" s="8" t="inlineStr">
        <f aca="false">IF(A525&lt;&gt;"",$G525+'v1 Frame'!M$3*COS($C525)+'v1 Frame'!N$3*SIN($C525)*SIN($E525)+'v1 Frame'!O$3*SIN($C525)*COS($E525),"")</f>
        <is>
          <t/>
        </is>
      </c>
      <c r="T525" s="8" t="inlineStr">
        <f aca="false">IF(A525&lt;&gt;"",$H525+'v1 Frame'!N$3*COS($E525)-'v1 Frame'!O$3*SIN($E525),"")</f>
        <is>
          <t/>
        </is>
      </c>
      <c r="U525" s="8" t="inlineStr">
        <f aca="false">IF(A525&lt;&gt;"",$I525-'v1 Frame'!M$3*SIN($C525)+'v1 Frame'!N$3*COS($C525)*SIN($E525)+'v1 Frame'!O$3*COS($C525)*COS($E525),"")</f>
        <is>
          <t/>
        </is>
      </c>
      <c r="V525" s="8" t="inlineStr">
        <f aca="false">IF(A525&lt;&gt;"",$G525+'v1 Frame'!P$3*COS($C525)+'v1 Frame'!Q$3*SIN($C525)*SIN($E525)+'v1 Frame'!R$3*SIN($C525)*COS($E525),"")</f>
        <is>
          <t/>
        </is>
      </c>
      <c r="W525" s="8" t="inlineStr">
        <f aca="false">IF(A525&lt;&gt;"",$H525+'v1 Frame'!Q$3*COS($E525)-'v1 Frame'!R$3*SIN($E525),"")</f>
        <is>
          <t/>
        </is>
      </c>
      <c r="X525" s="8" t="inlineStr">
        <f aca="false">IF(A525&lt;&gt;"",$I525-'v1 Frame'!P$3*SIN($C525)+'v1 Frame'!Q$3*COS($C525)*SIN($E525)+'v1 Frame'!R$3*COS($C525)*COS($E525),"")</f>
        <is>
          <t/>
        </is>
      </c>
      <c r="Y525" s="8" t="inlineStr">
        <f aca="false">IF(A525&lt;&gt;"",$G525+'v1 Frame'!S$3*COS($C525)+'v1 Frame'!T$3*SIN($C525)*SIN($E525)+'v1 Frame'!U$3*SIN($C525)*COS($E525),"")</f>
        <is>
          <t/>
        </is>
      </c>
      <c r="Z525" s="8" t="inlineStr">
        <f aca="false">IF(A525&lt;&gt;"",$H525+'v1 Frame'!T$3*COS($E525)-'v1 Frame'!U$3*SIN($E525),"")</f>
        <is>
          <t/>
        </is>
      </c>
      <c r="AA525" s="8" t="inlineStr">
        <f aca="false">IF(A525&lt;&gt;"",$I525-'v1 Frame'!S$3*SIN($C525)+'v1 Frame'!T$3*COS($C525)*SIN($E525)+'v1 Frame'!U$3*COS($C525)*COS($E525),"")</f>
        <is>
          <t/>
        </is>
      </c>
      <c r="AB525" s="8" t="inlineStr">
        <f aca="false">IF(A525&lt;&gt;"",$G525+'v1 Frame'!V$3*COS($C525)+'v1 Frame'!W$3*SIN($C525)*SIN($E525)+'v1 Frame'!X$3*SIN($C525)*COS($E525),"")</f>
        <is>
          <t/>
        </is>
      </c>
      <c r="AC525" s="8" t="inlineStr">
        <f aca="false">IF(A525&lt;&gt;"",$H525+'v1 Frame'!W$3*COS($E525)-'v1 Frame'!X$3*SIN($E525),"")</f>
        <is>
          <t/>
        </is>
      </c>
      <c r="AD525" s="8" t="inlineStr">
        <f aca="false">IF(A525&lt;&gt;"",$I525-'v1 Frame'!V$3*SIN($C525)+'v1 Frame'!W$3*COS($C525)*SIN($E525)+'v1 Frame'!X$3*COS($C525)*COS($E525),"")</f>
        <is>
          <t/>
        </is>
      </c>
      <c r="AE525" s="25" t="inlineStr">
        <f aca="false">IF(A525&lt;&gt;"",$G525+'v1 Frame'!Y$3*COS($C525)+'v1 Frame'!Z$3*SIN($C525)*SIN($E525)+'v1 Frame'!AA$3*SIN($C525)*COS($E525),"")</f>
        <is>
          <t/>
        </is>
      </c>
      <c r="AF525" s="25" t="inlineStr">
        <f aca="false">IF(A525&lt;&gt;"",$H525+'v1 Frame'!Z$3*COS($E525)-'v1 Frame'!AA$3*SIN($E525),"")</f>
        <is>
          <t/>
        </is>
      </c>
      <c r="AG525" s="25" t="inlineStr">
        <f aca="false">IF(A525&lt;&gt;"",$I525-'v1 Frame'!Y$3*SIN($C525)+'v1 Frame'!Z$3*COS($C525)*SIN($E525)+'v1 Frame'!AA$3*COS($C525)*COS($E525),"")</f>
        <is>
          <t/>
        </is>
      </c>
      <c r="AH525" s="8" t="inlineStr">
        <f aca="false">IF(A525&lt;&gt;"",SQRT(SUMSQ(G525:I525)),"")</f>
        <is>
          <t/>
        </is>
      </c>
      <c r="AI525" s="8" t="inlineStr">
        <f aca="false">IF(A525&lt;&gt;"",IF(AH525&lt;&gt;0,ACOS(I525/AH525),0),"")</f>
        <is>
          <t/>
        </is>
      </c>
      <c r="AJ525" s="8" t="inlineStr">
        <f aca="false">IF(A525&lt;&gt;"",DEGREES(AI525),"")</f>
        <is>
          <t/>
        </is>
      </c>
      <c r="AK525" s="8" t="inlineStr">
        <f aca="false">IF(A525&lt;&gt;"",IF(OR(G525&lt;&gt;0,H525&lt;&gt;0),ATAN2(G525,H525),0),"")</f>
        <is>
          <t/>
        </is>
      </c>
      <c r="AL525" s="8" t="inlineStr">
        <f aca="false">IF(A525&lt;&gt;"",DEGREES(AK525),"")</f>
        <is>
          <t/>
        </is>
      </c>
      <c r="AM525" s="8" t="inlineStr">
        <f aca="false">IF(A525&lt;&gt;"",SQRT(SUMSQ(J525:L525)),"")</f>
        <is>
          <t/>
        </is>
      </c>
      <c r="AN525" s="8" t="inlineStr">
        <f aca="false">IF(A525&lt;&gt;"",IF(AM525&lt;&gt;0,ACOS(L525/AM525),0),"")</f>
        <is>
          <t/>
        </is>
      </c>
      <c r="AO525" s="8" t="inlineStr">
        <f aca="false">IF(A525&lt;&gt;"",DEGREES(AN525),"")</f>
        <is>
          <t/>
        </is>
      </c>
      <c r="AP525" s="8" t="inlineStr">
        <f aca="false">IF(A525&lt;&gt;"",IF(OR(J525&lt;&gt;0,K525&lt;&gt;0),ATAN2(J525,K525),0),"")</f>
        <is>
          <t/>
        </is>
      </c>
      <c r="AQ525" s="8" t="inlineStr">
        <f aca="false">IF(A525&lt;&gt;"",DEGREES(AP525),"")</f>
        <is>
          <t/>
        </is>
      </c>
      <c r="AR525" s="8" t="inlineStr">
        <f aca="false">IF(A525&lt;&gt;"",SQRT(SUMSQ(M525:O525)),"")</f>
        <is>
          <t/>
        </is>
      </c>
      <c r="AS525" s="8" t="inlineStr">
        <f aca="false">IF(A525&lt;&gt;"",IF(AR525&lt;&gt;0,ACOS(O525/AR525),0),"")</f>
        <is>
          <t/>
        </is>
      </c>
      <c r="AT525" s="8" t="inlineStr">
        <f aca="false">IF(A525&lt;&gt;"",DEGREES(AS525),"")</f>
        <is>
          <t/>
        </is>
      </c>
      <c r="AU525" s="8" t="inlineStr">
        <f aca="false">IF(A525&lt;&gt;"",IF(OR(M525&lt;&gt;0,N525&lt;&gt;0),ATAN2(M525,N525),0),"")</f>
        <is>
          <t/>
        </is>
      </c>
      <c r="AV525" s="8" t="inlineStr">
        <f aca="false">IF(A525&lt;&gt;"",DEGREES(AU525),"")</f>
        <is>
          <t/>
        </is>
      </c>
      <c r="AW525" s="8" t="inlineStr">
        <f aca="false">IF(A525&lt;&gt;"",SQRT(SUMSQ(P525:R525)),"")</f>
        <is>
          <t/>
        </is>
      </c>
      <c r="AX525" s="8" t="inlineStr">
        <f aca="false">IF(A525&lt;&gt;"",IF(AW525&lt;&gt;0,ACOS(R525/AW525),0),"")</f>
        <is>
          <t/>
        </is>
      </c>
      <c r="AY525" s="8" t="inlineStr">
        <f aca="false">IF(A525&lt;&gt;"",DEGREES(AX525),"")</f>
        <is>
          <t/>
        </is>
      </c>
      <c r="AZ525" s="8" t="inlineStr">
        <f aca="false">IF(A525&lt;&gt;"",IF(OR(P525&lt;&gt;0,Q525&lt;&gt;0),ATAN2(P525,Q525),0),"")</f>
        <is>
          <t/>
        </is>
      </c>
      <c r="BA525" s="8" t="inlineStr">
        <f aca="false">IF(A525&lt;&gt;"",DEGREES(AZ525),"")</f>
        <is>
          <t/>
        </is>
      </c>
      <c r="BB525" s="8" t="inlineStr">
        <f aca="false">IF(A525&lt;&gt;"",SQRT(SUMSQ(S525:U525)),"")</f>
        <is>
          <t/>
        </is>
      </c>
      <c r="BC525" s="8" t="inlineStr">
        <f aca="false">IF(A525&lt;&gt;"",IF(BB525&lt;&gt;0,ACOS(U525/BB525),0),"")</f>
        <is>
          <t/>
        </is>
      </c>
      <c r="BD525" s="8" t="inlineStr">
        <f aca="false">IF(A525&lt;&gt;"",DEGREES(BC525),"")</f>
        <is>
          <t/>
        </is>
      </c>
      <c r="BE525" s="8" t="inlineStr">
        <f aca="false">IF(A525&lt;&gt;"",IF(OR(S525&lt;&gt;0,T525&lt;&gt;0),ATAN2(S525,T525),0),"")</f>
        <is>
          <t/>
        </is>
      </c>
      <c r="BF525" s="8" t="inlineStr">
        <f aca="false">IF(A525&lt;&gt;"",DEGREES(BE525),"")</f>
        <is>
          <t/>
        </is>
      </c>
      <c r="BG525" s="8" t="inlineStr">
        <f aca="false">IF(A525&lt;&gt;"",SQRT(SUMSQ(V525:X525)),"")</f>
        <is>
          <t/>
        </is>
      </c>
      <c r="BH525" s="8" t="inlineStr">
        <f aca="false">IF(A525&lt;&gt;"",IF(BG525&lt;&gt;0,ACOS(X525/BG525),0),"")</f>
        <is>
          <t/>
        </is>
      </c>
      <c r="BI525" s="8" t="inlineStr">
        <f aca="false">IF(A525&lt;&gt;"",DEGREES(BH525),"")</f>
        <is>
          <t/>
        </is>
      </c>
      <c r="BJ525" s="8" t="inlineStr">
        <f aca="false">IF(A525&lt;&gt;"",IF(OR(V525&lt;&gt;0,W525&lt;&gt;0),ATAN2(V525,W525),0),"")</f>
        <is>
          <t/>
        </is>
      </c>
      <c r="BK525" s="8" t="inlineStr">
        <f aca="false">IF(A525&lt;&gt;"",DEGREES(BJ525),"")</f>
        <is>
          <t/>
        </is>
      </c>
      <c r="BL525" s="8" t="inlineStr">
        <f aca="false">IF(A525&lt;&gt;"",SQRT(SUMSQ(Y525:AA525)),"")</f>
        <is>
          <t/>
        </is>
      </c>
      <c r="BM525" s="8" t="inlineStr">
        <f aca="false">IF(A525&lt;&gt;"",IF(BL525&lt;&gt;0,ACOS(AA525/BL525),0),"")</f>
        <is>
          <t/>
        </is>
      </c>
      <c r="BN525" s="8" t="inlineStr">
        <f aca="false">IF(A525&lt;&gt;"",DEGREES(BM525),"")</f>
        <is>
          <t/>
        </is>
      </c>
      <c r="BO525" s="8" t="inlineStr">
        <f aca="false">IF(A525&lt;&gt;"",IF(OR(Y525&lt;&gt;0,Z525&lt;&gt;0),ATAN2(Y525,Z525),0),"")</f>
        <is>
          <t/>
        </is>
      </c>
      <c r="BP525" s="8" t="inlineStr">
        <f aca="false">IF(A525&lt;&gt;"",DEGREES(BO525),"")</f>
        <is>
          <t/>
        </is>
      </c>
      <c r="BQ525" s="8" t="inlineStr">
        <f aca="false">IF(A525&lt;&gt;"",SQRT(SUMSQ(AB525:AD525)),"")</f>
        <is>
          <t/>
        </is>
      </c>
      <c r="BR525" s="8" t="inlineStr">
        <f aca="false">IF(A525&lt;&gt;"",IF(BQ525&lt;&gt;0,ACOS(AD525/BQ525),0),"")</f>
        <is>
          <t/>
        </is>
      </c>
      <c r="BS525" s="8" t="inlineStr">
        <f aca="false">IF(A525&lt;&gt;"",DEGREES(BR525),"")</f>
        <is>
          <t/>
        </is>
      </c>
      <c r="BT525" s="8" t="inlineStr">
        <f aca="false">IF(A525&lt;&gt;"",IF(OR(AB525&lt;&gt;0,AC525&lt;&gt;0),ATAN2(AB525,AC525),0),"")</f>
        <is>
          <t/>
        </is>
      </c>
      <c r="BU525" s="8" t="inlineStr">
        <f aca="false">IF(A525&lt;&gt;"",DEGREES(BT525),"")</f>
        <is>
          <t/>
        </is>
      </c>
      <c r="BV525" s="8" t="inlineStr">
        <f aca="false">IF(A525&lt;&gt;"",SQRT(SUMSQ(AE525:AG525)),"")</f>
        <is>
          <t/>
        </is>
      </c>
      <c r="BW525" s="8" t="inlineStr">
        <f aca="false">IF(A525&lt;&gt;"",IF(BV525&lt;&gt;0,ACOS(AG525/BV525),0),"")</f>
        <is>
          <t/>
        </is>
      </c>
      <c r="BX525" s="8" t="inlineStr">
        <f aca="false">IF(A525&lt;&gt;"",DEGREES(BW525),"")</f>
        <is>
          <t/>
        </is>
      </c>
      <c r="BY525" s="8" t="inlineStr">
        <f aca="false">IF(A525&lt;&gt;"",IF(OR(AF525&lt;&gt;0,AG525&lt;&gt;0),ATAN2(AF525,AG525),0),"")</f>
        <is>
          <t/>
        </is>
      </c>
      <c r="BZ525" s="8" t="inlineStr">
        <f aca="false">IF(A525&lt;&gt;"",DEGREES(BY525),"")</f>
        <is>
          <t/>
        </is>
      </c>
      <c r="CA525" s="0" t="inlineStr">
        <f aca="false">IF(A525&lt;&gt;"",IF(AND(AI525&lt;Parameters!$B$11,AI525&gt;Parameters!$B$12,AN525&lt;Parameters!$B$11,AN525&gt;Parameters!$B$12,AS525&lt;Parameters!$B$11,AS525&gt;Parameters!$B$12,AX525&lt;Parameters!$B$11,AX525&gt;Parameters!$B$12,BC525&lt;Parameters!$B$11,BC525&gt;Parameters!$B$12,BM525&lt;Parameters!$B$11,BM525&gt;Parameters!$B$12,BR525&lt;Parameters!$B$11,BR525&gt;Parameters!$B$12,BW525&lt;Parameters!$B$11,BW525&gt;Parameters!$B$12),1,0),"")</f>
        <is>
          <t/>
        </is>
      </c>
      <c r="CB525" s="0" t="inlineStr">
        <f aca="false">IF(A525&lt;&gt;"",IF(OR(AI525&lt;Parameters!$B$12,AI525&gt;Parameters!$B$11),0,1),"")</f>
        <is>
          <t/>
        </is>
      </c>
      <c r="CC525" s="0" t="inlineStr">
        <f aca="false">IF(A525&lt;&gt;"",IF(OR(AN525&lt;Parameters!$B$12,AN525&gt;Parameters!$B$11),0,1),"")</f>
        <is>
          <t/>
        </is>
      </c>
      <c r="CD525" s="0" t="inlineStr">
        <f aca="false">IF(A525&lt;&gt;"",IF(OR(AS525&lt;Parameters!$B$12,AS525&gt;Parameters!$B$11),0,1),"")</f>
        <is>
          <t/>
        </is>
      </c>
      <c r="CE525" s="0" t="inlineStr">
        <f aca="false">IF(A525&lt;&gt;"",IF(OR(AX525&lt;Parameters!$B$12,AX525&gt;Parameters!$B$11),0,1),"")</f>
        <is>
          <t/>
        </is>
      </c>
      <c r="CF525" s="0" t="inlineStr">
        <f aca="false">IF(A525&lt;&gt;"",IF(OR(BC525&lt;Parameters!$B$12,BC525&gt;Parameters!$B$11),0,1),"")</f>
        <is>
          <t/>
        </is>
      </c>
      <c r="CG525" s="0" t="inlineStr">
        <f aca="false">IF(A525&lt;&gt;"",IF(OR(BH525&lt;Parameters!$B$12,BH525&gt;Parameters!$B$11),0,1),"")</f>
        <is>
          <t/>
        </is>
      </c>
      <c r="CH525" s="0" t="inlineStr">
        <f aca="false">IF(A525&lt;&gt;"",IF(OR(BM525&lt;Parameters!$B$12,BM525&gt;Parameters!$B$11),0,1),"")</f>
        <is>
          <t/>
        </is>
      </c>
      <c r="CI525" s="0" t="inlineStr">
        <f aca="false">IF(A525&lt;&gt;"",IF(OR(BR525&lt;Parameters!$B$12,BR525&gt;Parameters!$B$11),0,1),"")</f>
        <is>
          <t/>
        </is>
      </c>
      <c r="CJ525" s="0" t="inlineStr">
        <f aca="false">IF(A525&lt;&gt;"",IF(OR(BW525&lt;Parameters!$B$12,BW525&gt;Parameters!$B$11),0,1),"")</f>
        <is>
          <t/>
        </is>
      </c>
      <c r="CK525" s="26" t="inlineStr">
        <f aca="false">IF(A525&lt;&gt;"",SUM(CB525:CJ525)/9,"")</f>
        <is>
          <t/>
        </is>
      </c>
      <c r="CL525" s="0" t="inlineStr">
        <f aca="false">IF(A525&lt;&gt;"",CK525*9,"")</f>
        <is>
          <t/>
        </is>
      </c>
      <c r="CM525" s="8" t="inlineStr">
        <f aca="false">IF(A525&lt;&gt;"",TEXT(B525,CM$2)&amp;" "&amp;TEXT(A525,CM$2),"")</f>
        <is>
          <t/>
        </is>
      </c>
    </row>
    <row r="526" customFormat="false" ht="15" hidden="false" customHeight="false" outlineLevel="0" collapsed="false">
      <c r="A526" s="0" t="inlineStr">
        <f aca="false">IF(OR(B525&lt;Parameters!$K$12,A525&lt;Parameters!$K$12),IF(A525&lt;Parameters!$K$12,A525+1,0),"")</f>
        <is>
          <t/>
        </is>
      </c>
      <c r="B526" s="0" t="inlineStr">
        <f aca="false">IF(A526&lt;&gt;"",IF(A526=0,B525+1,B525),"")</f>
        <is>
          <t/>
        </is>
      </c>
      <c r="C526" s="24" t="inlineStr">
        <f aca="false">IF(A526&lt;&gt;"",-_phi*(A526+0.5),"")</f>
        <is>
          <t/>
        </is>
      </c>
      <c r="D526" s="8" t="inlineStr">
        <f aca="false">IF(A526&lt;&gt;"",DEGREES(C526),"")</f>
        <is>
          <t/>
        </is>
      </c>
      <c r="E526" s="24" t="inlineStr">
        <f aca="false">IF(A526&lt;&gt;"",_phi*(B526+0.5),"")</f>
        <is>
          <t/>
        </is>
      </c>
      <c r="F526" s="8" t="inlineStr">
        <f aca="false">IF(A526&lt;&gt;"",DEGREES(E526),"")</f>
        <is>
          <t/>
        </is>
      </c>
      <c r="G526" s="8" t="inlineStr">
        <f aca="false">IF(A526&lt;&gt;"",LOOKUP(A526,h!$A$3:$A$30,h!$D$3:$D$30),"")</f>
        <is>
          <t/>
        </is>
      </c>
      <c r="H526" s="8" t="inlineStr">
        <f aca="false">IF(A526&lt;&gt;"",LOOKUP(B526,h!$A$3:$A$30,h!$D$3:$D$30),"")</f>
        <is>
          <t/>
        </is>
      </c>
      <c r="I526" s="8" t="inlineStr">
        <f aca="false">IF(A526&lt;&gt;"",_zif,"")</f>
        <is>
          <t/>
        </is>
      </c>
      <c r="J526" s="8" t="inlineStr">
        <f aca="false">IF(A526&lt;&gt;"",$G526+'v1 Frame'!D$3*COS($C526)+'v1 Frame'!E$3*SIN($C526)*SIN($E526)+'v1 Frame'!F$3*SIN($C526)*COS($E526),"")</f>
        <is>
          <t/>
        </is>
      </c>
      <c r="K526" s="8" t="inlineStr">
        <f aca="false">IF(A526&lt;&gt;"",$H526+'v1 Frame'!E$3*COS($E526)-'v1 Frame'!F$3*SIN($E526),"")</f>
        <is>
          <t/>
        </is>
      </c>
      <c r="L526" s="8" t="inlineStr">
        <f aca="false">IF(A526&lt;&gt;"",$I526-'v1 Frame'!D$3*SIN($C526)+'v1 Frame'!E$3*COS($C526)*SIN($E526)+'v1 Frame'!F$3*COS($C526)*COS($E526),"")</f>
        <is>
          <t/>
        </is>
      </c>
      <c r="M526" s="8" t="inlineStr">
        <f aca="false">IF(A526&lt;&gt;"",$G526+'v1 Frame'!G$3*COS($C526)+'v1 Frame'!H$3*SIN($C526)*SIN($E526)+'v1 Frame'!I$3*SIN($C526)*COS($E526),"")</f>
        <is>
          <t/>
        </is>
      </c>
      <c r="N526" s="8" t="inlineStr">
        <f aca="false">IF(A526&lt;&gt;"",$H526+'v1 Frame'!H$3*COS($E526)-'v1 Frame'!I$3*SIN($E526),"")</f>
        <is>
          <t/>
        </is>
      </c>
      <c r="O526" s="8" t="inlineStr">
        <f aca="false">IF(A526&lt;&gt;"",$I526-'v1 Frame'!G$3*SIN($C526)+'v1 Frame'!H$3*COS($C526)*SIN($E526)+'v1 Frame'!I$3*COS($C526)*COS($E526),"")</f>
        <is>
          <t/>
        </is>
      </c>
      <c r="P526" s="8" t="inlineStr">
        <f aca="false">IF(A526&lt;&gt;"",$G526+'v1 Frame'!J$3*COS($C526)+'v1 Frame'!K$3*SIN($C526)*SIN($E526)+'v1 Frame'!L$3*SIN($C526)*COS($E526),"")</f>
        <is>
          <t/>
        </is>
      </c>
      <c r="Q526" s="8" t="inlineStr">
        <f aca="false">IF(A526&lt;&gt;"",$H526+'v1 Frame'!K$3*COS($E526)-'v1 Frame'!L$3*SIN($E526),"")</f>
        <is>
          <t/>
        </is>
      </c>
      <c r="R526" s="8" t="inlineStr">
        <f aca="false">IF(A526&lt;&gt;"",$I526-'v1 Frame'!J$3*SIN($C526)+'v1 Frame'!K$3*COS($C526)*SIN($E526)+'v1 Frame'!L$3*COS($C526)*COS($E526),"")</f>
        <is>
          <t/>
        </is>
      </c>
      <c r="S526" s="8" t="inlineStr">
        <f aca="false">IF(A526&lt;&gt;"",$G526+'v1 Frame'!M$3*COS($C526)+'v1 Frame'!N$3*SIN($C526)*SIN($E526)+'v1 Frame'!O$3*SIN($C526)*COS($E526),"")</f>
        <is>
          <t/>
        </is>
      </c>
      <c r="T526" s="8" t="inlineStr">
        <f aca="false">IF(A526&lt;&gt;"",$H526+'v1 Frame'!N$3*COS($E526)-'v1 Frame'!O$3*SIN($E526),"")</f>
        <is>
          <t/>
        </is>
      </c>
      <c r="U526" s="8" t="inlineStr">
        <f aca="false">IF(A526&lt;&gt;"",$I526-'v1 Frame'!M$3*SIN($C526)+'v1 Frame'!N$3*COS($C526)*SIN($E526)+'v1 Frame'!O$3*COS($C526)*COS($E526),"")</f>
        <is>
          <t/>
        </is>
      </c>
      <c r="V526" s="8" t="inlineStr">
        <f aca="false">IF(A526&lt;&gt;"",$G526+'v1 Frame'!P$3*COS($C526)+'v1 Frame'!Q$3*SIN($C526)*SIN($E526)+'v1 Frame'!R$3*SIN($C526)*COS($E526),"")</f>
        <is>
          <t/>
        </is>
      </c>
      <c r="W526" s="8" t="inlineStr">
        <f aca="false">IF(A526&lt;&gt;"",$H526+'v1 Frame'!Q$3*COS($E526)-'v1 Frame'!R$3*SIN($E526),"")</f>
        <is>
          <t/>
        </is>
      </c>
      <c r="X526" s="8" t="inlineStr">
        <f aca="false">IF(A526&lt;&gt;"",$I526-'v1 Frame'!P$3*SIN($C526)+'v1 Frame'!Q$3*COS($C526)*SIN($E526)+'v1 Frame'!R$3*COS($C526)*COS($E526),"")</f>
        <is>
          <t/>
        </is>
      </c>
      <c r="Y526" s="8" t="inlineStr">
        <f aca="false">IF(A526&lt;&gt;"",$G526+'v1 Frame'!S$3*COS($C526)+'v1 Frame'!T$3*SIN($C526)*SIN($E526)+'v1 Frame'!U$3*SIN($C526)*COS($E526),"")</f>
        <is>
          <t/>
        </is>
      </c>
      <c r="Z526" s="8" t="inlineStr">
        <f aca="false">IF(A526&lt;&gt;"",$H526+'v1 Frame'!T$3*COS($E526)-'v1 Frame'!U$3*SIN($E526),"")</f>
        <is>
          <t/>
        </is>
      </c>
      <c r="AA526" s="8" t="inlineStr">
        <f aca="false">IF(A526&lt;&gt;"",$I526-'v1 Frame'!S$3*SIN($C526)+'v1 Frame'!T$3*COS($C526)*SIN($E526)+'v1 Frame'!U$3*COS($C526)*COS($E526),"")</f>
        <is>
          <t/>
        </is>
      </c>
      <c r="AB526" s="8" t="inlineStr">
        <f aca="false">IF(A526&lt;&gt;"",$G526+'v1 Frame'!V$3*COS($C526)+'v1 Frame'!W$3*SIN($C526)*SIN($E526)+'v1 Frame'!X$3*SIN($C526)*COS($E526),"")</f>
        <is>
          <t/>
        </is>
      </c>
      <c r="AC526" s="8" t="inlineStr">
        <f aca="false">IF(A526&lt;&gt;"",$H526+'v1 Frame'!W$3*COS($E526)-'v1 Frame'!X$3*SIN($E526),"")</f>
        <is>
          <t/>
        </is>
      </c>
      <c r="AD526" s="8" t="inlineStr">
        <f aca="false">IF(A526&lt;&gt;"",$I526-'v1 Frame'!V$3*SIN($C526)+'v1 Frame'!W$3*COS($C526)*SIN($E526)+'v1 Frame'!X$3*COS($C526)*COS($E526),"")</f>
        <is>
          <t/>
        </is>
      </c>
      <c r="AE526" s="25" t="inlineStr">
        <f aca="false">IF(A526&lt;&gt;"",$G526+'v1 Frame'!Y$3*COS($C526)+'v1 Frame'!Z$3*SIN($C526)*SIN($E526)+'v1 Frame'!AA$3*SIN($C526)*COS($E526),"")</f>
        <is>
          <t/>
        </is>
      </c>
      <c r="AF526" s="25" t="inlineStr">
        <f aca="false">IF(A526&lt;&gt;"",$H526+'v1 Frame'!Z$3*COS($E526)-'v1 Frame'!AA$3*SIN($E526),"")</f>
        <is>
          <t/>
        </is>
      </c>
      <c r="AG526" s="25" t="inlineStr">
        <f aca="false">IF(A526&lt;&gt;"",$I526-'v1 Frame'!Y$3*SIN($C526)+'v1 Frame'!Z$3*COS($C526)*SIN($E526)+'v1 Frame'!AA$3*COS($C526)*COS($E526),"")</f>
        <is>
          <t/>
        </is>
      </c>
      <c r="AH526" s="8" t="inlineStr">
        <f aca="false">IF(A526&lt;&gt;"",SQRT(SUMSQ(G526:I526)),"")</f>
        <is>
          <t/>
        </is>
      </c>
      <c r="AI526" s="8" t="inlineStr">
        <f aca="false">IF(A526&lt;&gt;"",IF(AH526&lt;&gt;0,ACOS(I526/AH526),0),"")</f>
        <is>
          <t/>
        </is>
      </c>
      <c r="AJ526" s="8" t="inlineStr">
        <f aca="false">IF(A526&lt;&gt;"",DEGREES(AI526),"")</f>
        <is>
          <t/>
        </is>
      </c>
      <c r="AK526" s="8" t="inlineStr">
        <f aca="false">IF(A526&lt;&gt;"",IF(OR(G526&lt;&gt;0,H526&lt;&gt;0),ATAN2(G526,H526),0),"")</f>
        <is>
          <t/>
        </is>
      </c>
      <c r="AL526" s="8" t="inlineStr">
        <f aca="false">IF(A526&lt;&gt;"",DEGREES(AK526),"")</f>
        <is>
          <t/>
        </is>
      </c>
      <c r="AM526" s="8" t="inlineStr">
        <f aca="false">IF(A526&lt;&gt;"",SQRT(SUMSQ(J526:L526)),"")</f>
        <is>
          <t/>
        </is>
      </c>
      <c r="AN526" s="8" t="inlineStr">
        <f aca="false">IF(A526&lt;&gt;"",IF(AM526&lt;&gt;0,ACOS(L526/AM526),0),"")</f>
        <is>
          <t/>
        </is>
      </c>
      <c r="AO526" s="8" t="inlineStr">
        <f aca="false">IF(A526&lt;&gt;"",DEGREES(AN526),"")</f>
        <is>
          <t/>
        </is>
      </c>
      <c r="AP526" s="8" t="inlineStr">
        <f aca="false">IF(A526&lt;&gt;"",IF(OR(J526&lt;&gt;0,K526&lt;&gt;0),ATAN2(J526,K526),0),"")</f>
        <is>
          <t/>
        </is>
      </c>
      <c r="AQ526" s="8" t="inlineStr">
        <f aca="false">IF(A526&lt;&gt;"",DEGREES(AP526),"")</f>
        <is>
          <t/>
        </is>
      </c>
      <c r="AR526" s="8" t="inlineStr">
        <f aca="false">IF(A526&lt;&gt;"",SQRT(SUMSQ(M526:O526)),"")</f>
        <is>
          <t/>
        </is>
      </c>
      <c r="AS526" s="8" t="inlineStr">
        <f aca="false">IF(A526&lt;&gt;"",IF(AR526&lt;&gt;0,ACOS(O526/AR526),0),"")</f>
        <is>
          <t/>
        </is>
      </c>
      <c r="AT526" s="8" t="inlineStr">
        <f aca="false">IF(A526&lt;&gt;"",DEGREES(AS526),"")</f>
        <is>
          <t/>
        </is>
      </c>
      <c r="AU526" s="8" t="inlineStr">
        <f aca="false">IF(A526&lt;&gt;"",IF(OR(M526&lt;&gt;0,N526&lt;&gt;0),ATAN2(M526,N526),0),"")</f>
        <is>
          <t/>
        </is>
      </c>
      <c r="AV526" s="8" t="inlineStr">
        <f aca="false">IF(A526&lt;&gt;"",DEGREES(AU526),"")</f>
        <is>
          <t/>
        </is>
      </c>
      <c r="AW526" s="8" t="inlineStr">
        <f aca="false">IF(A526&lt;&gt;"",SQRT(SUMSQ(P526:R526)),"")</f>
        <is>
          <t/>
        </is>
      </c>
      <c r="AX526" s="8" t="inlineStr">
        <f aca="false">IF(A526&lt;&gt;"",IF(AW526&lt;&gt;0,ACOS(R526/AW526),0),"")</f>
        <is>
          <t/>
        </is>
      </c>
      <c r="AY526" s="8" t="inlineStr">
        <f aca="false">IF(A526&lt;&gt;"",DEGREES(AX526),"")</f>
        <is>
          <t/>
        </is>
      </c>
      <c r="AZ526" s="8" t="inlineStr">
        <f aca="false">IF(A526&lt;&gt;"",IF(OR(P526&lt;&gt;0,Q526&lt;&gt;0),ATAN2(P526,Q526),0),"")</f>
        <is>
          <t/>
        </is>
      </c>
      <c r="BA526" s="8" t="inlineStr">
        <f aca="false">IF(A526&lt;&gt;"",DEGREES(AZ526),"")</f>
        <is>
          <t/>
        </is>
      </c>
      <c r="BB526" s="8" t="inlineStr">
        <f aca="false">IF(A526&lt;&gt;"",SQRT(SUMSQ(S526:U526)),"")</f>
        <is>
          <t/>
        </is>
      </c>
      <c r="BC526" s="8" t="inlineStr">
        <f aca="false">IF(A526&lt;&gt;"",IF(BB526&lt;&gt;0,ACOS(U526/BB526),0),"")</f>
        <is>
          <t/>
        </is>
      </c>
      <c r="BD526" s="8" t="inlineStr">
        <f aca="false">IF(A526&lt;&gt;"",DEGREES(BC526),"")</f>
        <is>
          <t/>
        </is>
      </c>
      <c r="BE526" s="8" t="inlineStr">
        <f aca="false">IF(A526&lt;&gt;"",IF(OR(S526&lt;&gt;0,T526&lt;&gt;0),ATAN2(S526,T526),0),"")</f>
        <is>
          <t/>
        </is>
      </c>
      <c r="BF526" s="8" t="inlineStr">
        <f aca="false">IF(A526&lt;&gt;"",DEGREES(BE526),"")</f>
        <is>
          <t/>
        </is>
      </c>
      <c r="BG526" s="8" t="inlineStr">
        <f aca="false">IF(A526&lt;&gt;"",SQRT(SUMSQ(V526:X526)),"")</f>
        <is>
          <t/>
        </is>
      </c>
      <c r="BH526" s="8" t="inlineStr">
        <f aca="false">IF(A526&lt;&gt;"",IF(BG526&lt;&gt;0,ACOS(X526/BG526),0),"")</f>
        <is>
          <t/>
        </is>
      </c>
      <c r="BI526" s="8" t="inlineStr">
        <f aca="false">IF(A526&lt;&gt;"",DEGREES(BH526),"")</f>
        <is>
          <t/>
        </is>
      </c>
      <c r="BJ526" s="8" t="inlineStr">
        <f aca="false">IF(A526&lt;&gt;"",IF(OR(V526&lt;&gt;0,W526&lt;&gt;0),ATAN2(V526,W526),0),"")</f>
        <is>
          <t/>
        </is>
      </c>
      <c r="BK526" s="8" t="inlineStr">
        <f aca="false">IF(A526&lt;&gt;"",DEGREES(BJ526),"")</f>
        <is>
          <t/>
        </is>
      </c>
      <c r="BL526" s="8" t="inlineStr">
        <f aca="false">IF(A526&lt;&gt;"",SQRT(SUMSQ(Y526:AA526)),"")</f>
        <is>
          <t/>
        </is>
      </c>
      <c r="BM526" s="8" t="inlineStr">
        <f aca="false">IF(A526&lt;&gt;"",IF(BL526&lt;&gt;0,ACOS(AA526/BL526),0),"")</f>
        <is>
          <t/>
        </is>
      </c>
      <c r="BN526" s="8" t="inlineStr">
        <f aca="false">IF(A526&lt;&gt;"",DEGREES(BM526),"")</f>
        <is>
          <t/>
        </is>
      </c>
      <c r="BO526" s="8" t="inlineStr">
        <f aca="false">IF(A526&lt;&gt;"",IF(OR(Y526&lt;&gt;0,Z526&lt;&gt;0),ATAN2(Y526,Z526),0),"")</f>
        <is>
          <t/>
        </is>
      </c>
      <c r="BP526" s="8" t="inlineStr">
        <f aca="false">IF(A526&lt;&gt;"",DEGREES(BO526),"")</f>
        <is>
          <t/>
        </is>
      </c>
      <c r="BQ526" s="8" t="inlineStr">
        <f aca="false">IF(A526&lt;&gt;"",SQRT(SUMSQ(AB526:AD526)),"")</f>
        <is>
          <t/>
        </is>
      </c>
      <c r="BR526" s="8" t="inlineStr">
        <f aca="false">IF(A526&lt;&gt;"",IF(BQ526&lt;&gt;0,ACOS(AD526/BQ526),0),"")</f>
        <is>
          <t/>
        </is>
      </c>
      <c r="BS526" s="8" t="inlineStr">
        <f aca="false">IF(A526&lt;&gt;"",DEGREES(BR526),"")</f>
        <is>
          <t/>
        </is>
      </c>
      <c r="BT526" s="8" t="inlineStr">
        <f aca="false">IF(A526&lt;&gt;"",IF(OR(AB526&lt;&gt;0,AC526&lt;&gt;0),ATAN2(AB526,AC526),0),"")</f>
        <is>
          <t/>
        </is>
      </c>
      <c r="BU526" s="8" t="inlineStr">
        <f aca="false">IF(A526&lt;&gt;"",DEGREES(BT526),"")</f>
        <is>
          <t/>
        </is>
      </c>
      <c r="BV526" s="8" t="inlineStr">
        <f aca="false">IF(A526&lt;&gt;"",SQRT(SUMSQ(AE526:AG526)),"")</f>
        <is>
          <t/>
        </is>
      </c>
      <c r="BW526" s="8" t="inlineStr">
        <f aca="false">IF(A526&lt;&gt;"",IF(BV526&lt;&gt;0,ACOS(AG526/BV526),0),"")</f>
        <is>
          <t/>
        </is>
      </c>
      <c r="BX526" s="8" t="inlineStr">
        <f aca="false">IF(A526&lt;&gt;"",DEGREES(BW526),"")</f>
        <is>
          <t/>
        </is>
      </c>
      <c r="BY526" s="8" t="inlineStr">
        <f aca="false">IF(A526&lt;&gt;"",IF(OR(AF526&lt;&gt;0,AG526&lt;&gt;0),ATAN2(AF526,AG526),0),"")</f>
        <is>
          <t/>
        </is>
      </c>
      <c r="BZ526" s="8" t="inlineStr">
        <f aca="false">IF(A526&lt;&gt;"",DEGREES(BY526),"")</f>
        <is>
          <t/>
        </is>
      </c>
      <c r="CA526" s="0" t="inlineStr">
        <f aca="false">IF(A526&lt;&gt;"",IF(AND(AI526&lt;Parameters!$B$11,AI526&gt;Parameters!$B$12,AN526&lt;Parameters!$B$11,AN526&gt;Parameters!$B$12,AS526&lt;Parameters!$B$11,AS526&gt;Parameters!$B$12,AX526&lt;Parameters!$B$11,AX526&gt;Parameters!$B$12,BC526&lt;Parameters!$B$11,BC526&gt;Parameters!$B$12,BM526&lt;Parameters!$B$11,BM526&gt;Parameters!$B$12,BR526&lt;Parameters!$B$11,BR526&gt;Parameters!$B$12,BW526&lt;Parameters!$B$11,BW526&gt;Parameters!$B$12),1,0),"")</f>
        <is>
          <t/>
        </is>
      </c>
      <c r="CB526" s="0" t="inlineStr">
        <f aca="false">IF(A526&lt;&gt;"",IF(OR(AI526&lt;Parameters!$B$12,AI526&gt;Parameters!$B$11),0,1),"")</f>
        <is>
          <t/>
        </is>
      </c>
      <c r="CC526" s="0" t="inlineStr">
        <f aca="false">IF(A526&lt;&gt;"",IF(OR(AN526&lt;Parameters!$B$12,AN526&gt;Parameters!$B$11),0,1),"")</f>
        <is>
          <t/>
        </is>
      </c>
      <c r="CD526" s="0" t="inlineStr">
        <f aca="false">IF(A526&lt;&gt;"",IF(OR(AS526&lt;Parameters!$B$12,AS526&gt;Parameters!$B$11),0,1),"")</f>
        <is>
          <t/>
        </is>
      </c>
      <c r="CE526" s="0" t="inlineStr">
        <f aca="false">IF(A526&lt;&gt;"",IF(OR(AX526&lt;Parameters!$B$12,AX526&gt;Parameters!$B$11),0,1),"")</f>
        <is>
          <t/>
        </is>
      </c>
      <c r="CF526" s="0" t="inlineStr">
        <f aca="false">IF(A526&lt;&gt;"",IF(OR(BC526&lt;Parameters!$B$12,BC526&gt;Parameters!$B$11),0,1),"")</f>
        <is>
          <t/>
        </is>
      </c>
      <c r="CG526" s="0" t="inlineStr">
        <f aca="false">IF(A526&lt;&gt;"",IF(OR(BH526&lt;Parameters!$B$12,BH526&gt;Parameters!$B$11),0,1),"")</f>
        <is>
          <t/>
        </is>
      </c>
      <c r="CH526" s="0" t="inlineStr">
        <f aca="false">IF(A526&lt;&gt;"",IF(OR(BM526&lt;Parameters!$B$12,BM526&gt;Parameters!$B$11),0,1),"")</f>
        <is>
          <t/>
        </is>
      </c>
      <c r="CI526" s="0" t="inlineStr">
        <f aca="false">IF(A526&lt;&gt;"",IF(OR(BR526&lt;Parameters!$B$12,BR526&gt;Parameters!$B$11),0,1),"")</f>
        <is>
          <t/>
        </is>
      </c>
      <c r="CJ526" s="0" t="inlineStr">
        <f aca="false">IF(A526&lt;&gt;"",IF(OR(BW526&lt;Parameters!$B$12,BW526&gt;Parameters!$B$11),0,1),"")</f>
        <is>
          <t/>
        </is>
      </c>
      <c r="CK526" s="26" t="inlineStr">
        <f aca="false">IF(A526&lt;&gt;"",SUM(CB526:CJ526)/9,"")</f>
        <is>
          <t/>
        </is>
      </c>
      <c r="CL526" s="0" t="inlineStr">
        <f aca="false">IF(A526&lt;&gt;"",CK526*9,"")</f>
        <is>
          <t/>
        </is>
      </c>
      <c r="CM526" s="8" t="inlineStr">
        <f aca="false">IF(A526&lt;&gt;"",TEXT(B526,CM$2)&amp;" "&amp;TEXT(A526,CM$2),"")</f>
        <is>
          <t/>
        </is>
      </c>
    </row>
    <row r="527" customFormat="false" ht="15" hidden="false" customHeight="false" outlineLevel="0" collapsed="false">
      <c r="A527" s="0" t="inlineStr">
        <f aca="false">IF(OR(B526&lt;Parameters!$K$12,A526&lt;Parameters!$K$12),IF(A526&lt;Parameters!$K$12,A526+1,0),"")</f>
        <is>
          <t/>
        </is>
      </c>
      <c r="B527" s="0" t="inlineStr">
        <f aca="false">IF(A527&lt;&gt;"",IF(A527=0,B526+1,B526),"")</f>
        <is>
          <t/>
        </is>
      </c>
      <c r="C527" s="24" t="inlineStr">
        <f aca="false">IF(A527&lt;&gt;"",-_phi*(A527+0.5),"")</f>
        <is>
          <t/>
        </is>
      </c>
      <c r="D527" s="8" t="inlineStr">
        <f aca="false">IF(A527&lt;&gt;"",DEGREES(C527),"")</f>
        <is>
          <t/>
        </is>
      </c>
      <c r="E527" s="24" t="inlineStr">
        <f aca="false">IF(A527&lt;&gt;"",_phi*(B527+0.5),"")</f>
        <is>
          <t/>
        </is>
      </c>
      <c r="F527" s="8" t="inlineStr">
        <f aca="false">IF(A527&lt;&gt;"",DEGREES(E527),"")</f>
        <is>
          <t/>
        </is>
      </c>
      <c r="G527" s="8" t="inlineStr">
        <f aca="false">IF(A527&lt;&gt;"",LOOKUP(A527,h!$A$3:$A$30,h!$D$3:$D$30),"")</f>
        <is>
          <t/>
        </is>
      </c>
      <c r="H527" s="8" t="inlineStr">
        <f aca="false">IF(A527&lt;&gt;"",LOOKUP(B527,h!$A$3:$A$30,h!$D$3:$D$30),"")</f>
        <is>
          <t/>
        </is>
      </c>
      <c r="I527" s="8" t="inlineStr">
        <f aca="false">IF(A527&lt;&gt;"",_zif,"")</f>
        <is>
          <t/>
        </is>
      </c>
      <c r="J527" s="8" t="inlineStr">
        <f aca="false">IF(A527&lt;&gt;"",$G527+'v1 Frame'!D$3*COS($C527)+'v1 Frame'!E$3*SIN($C527)*SIN($E527)+'v1 Frame'!F$3*SIN($C527)*COS($E527),"")</f>
        <is>
          <t/>
        </is>
      </c>
      <c r="K527" s="8" t="inlineStr">
        <f aca="false">IF(A527&lt;&gt;"",$H527+'v1 Frame'!E$3*COS($E527)-'v1 Frame'!F$3*SIN($E527),"")</f>
        <is>
          <t/>
        </is>
      </c>
      <c r="L527" s="8" t="inlineStr">
        <f aca="false">IF(A527&lt;&gt;"",$I527-'v1 Frame'!D$3*SIN($C527)+'v1 Frame'!E$3*COS($C527)*SIN($E527)+'v1 Frame'!F$3*COS($C527)*COS($E527),"")</f>
        <is>
          <t/>
        </is>
      </c>
      <c r="M527" s="8" t="inlineStr">
        <f aca="false">IF(A527&lt;&gt;"",$G527+'v1 Frame'!G$3*COS($C527)+'v1 Frame'!H$3*SIN($C527)*SIN($E527)+'v1 Frame'!I$3*SIN($C527)*COS($E527),"")</f>
        <is>
          <t/>
        </is>
      </c>
      <c r="N527" s="8" t="inlineStr">
        <f aca="false">IF(A527&lt;&gt;"",$H527+'v1 Frame'!H$3*COS($E527)-'v1 Frame'!I$3*SIN($E527),"")</f>
        <is>
          <t/>
        </is>
      </c>
      <c r="O527" s="8" t="inlineStr">
        <f aca="false">IF(A527&lt;&gt;"",$I527-'v1 Frame'!G$3*SIN($C527)+'v1 Frame'!H$3*COS($C527)*SIN($E527)+'v1 Frame'!I$3*COS($C527)*COS($E527),"")</f>
        <is>
          <t/>
        </is>
      </c>
      <c r="P527" s="8" t="inlineStr">
        <f aca="false">IF(A527&lt;&gt;"",$G527+'v1 Frame'!J$3*COS($C527)+'v1 Frame'!K$3*SIN($C527)*SIN($E527)+'v1 Frame'!L$3*SIN($C527)*COS($E527),"")</f>
        <is>
          <t/>
        </is>
      </c>
      <c r="Q527" s="8" t="inlineStr">
        <f aca="false">IF(A527&lt;&gt;"",$H527+'v1 Frame'!K$3*COS($E527)-'v1 Frame'!L$3*SIN($E527),"")</f>
        <is>
          <t/>
        </is>
      </c>
      <c r="R527" s="8" t="inlineStr">
        <f aca="false">IF(A527&lt;&gt;"",$I527-'v1 Frame'!J$3*SIN($C527)+'v1 Frame'!K$3*COS($C527)*SIN($E527)+'v1 Frame'!L$3*COS($C527)*COS($E527),"")</f>
        <is>
          <t/>
        </is>
      </c>
      <c r="S527" s="8" t="inlineStr">
        <f aca="false">IF(A527&lt;&gt;"",$G527+'v1 Frame'!M$3*COS($C527)+'v1 Frame'!N$3*SIN($C527)*SIN($E527)+'v1 Frame'!O$3*SIN($C527)*COS($E527),"")</f>
        <is>
          <t/>
        </is>
      </c>
      <c r="T527" s="8" t="inlineStr">
        <f aca="false">IF(A527&lt;&gt;"",$H527+'v1 Frame'!N$3*COS($E527)-'v1 Frame'!O$3*SIN($E527),"")</f>
        <is>
          <t/>
        </is>
      </c>
      <c r="U527" s="8" t="inlineStr">
        <f aca="false">IF(A527&lt;&gt;"",$I527-'v1 Frame'!M$3*SIN($C527)+'v1 Frame'!N$3*COS($C527)*SIN($E527)+'v1 Frame'!O$3*COS($C527)*COS($E527),"")</f>
        <is>
          <t/>
        </is>
      </c>
      <c r="V527" s="8" t="inlineStr">
        <f aca="false">IF(A527&lt;&gt;"",$G527+'v1 Frame'!P$3*COS($C527)+'v1 Frame'!Q$3*SIN($C527)*SIN($E527)+'v1 Frame'!R$3*SIN($C527)*COS($E527),"")</f>
        <is>
          <t/>
        </is>
      </c>
      <c r="W527" s="8" t="inlineStr">
        <f aca="false">IF(A527&lt;&gt;"",$H527+'v1 Frame'!Q$3*COS($E527)-'v1 Frame'!R$3*SIN($E527),"")</f>
        <is>
          <t/>
        </is>
      </c>
      <c r="X527" s="8" t="inlineStr">
        <f aca="false">IF(A527&lt;&gt;"",$I527-'v1 Frame'!P$3*SIN($C527)+'v1 Frame'!Q$3*COS($C527)*SIN($E527)+'v1 Frame'!R$3*COS($C527)*COS($E527),"")</f>
        <is>
          <t/>
        </is>
      </c>
      <c r="Y527" s="8" t="inlineStr">
        <f aca="false">IF(A527&lt;&gt;"",$G527+'v1 Frame'!S$3*COS($C527)+'v1 Frame'!T$3*SIN($C527)*SIN($E527)+'v1 Frame'!U$3*SIN($C527)*COS($E527),"")</f>
        <is>
          <t/>
        </is>
      </c>
      <c r="Z527" s="8" t="inlineStr">
        <f aca="false">IF(A527&lt;&gt;"",$H527+'v1 Frame'!T$3*COS($E527)-'v1 Frame'!U$3*SIN($E527),"")</f>
        <is>
          <t/>
        </is>
      </c>
      <c r="AA527" s="8" t="inlineStr">
        <f aca="false">IF(A527&lt;&gt;"",$I527-'v1 Frame'!S$3*SIN($C527)+'v1 Frame'!T$3*COS($C527)*SIN($E527)+'v1 Frame'!U$3*COS($C527)*COS($E527),"")</f>
        <is>
          <t/>
        </is>
      </c>
      <c r="AB527" s="8" t="inlineStr">
        <f aca="false">IF(A527&lt;&gt;"",$G527+'v1 Frame'!V$3*COS($C527)+'v1 Frame'!W$3*SIN($C527)*SIN($E527)+'v1 Frame'!X$3*SIN($C527)*COS($E527),"")</f>
        <is>
          <t/>
        </is>
      </c>
      <c r="AC527" s="8" t="inlineStr">
        <f aca="false">IF(A527&lt;&gt;"",$H527+'v1 Frame'!W$3*COS($E527)-'v1 Frame'!X$3*SIN($E527),"")</f>
        <is>
          <t/>
        </is>
      </c>
      <c r="AD527" s="8" t="inlineStr">
        <f aca="false">IF(A527&lt;&gt;"",$I527-'v1 Frame'!V$3*SIN($C527)+'v1 Frame'!W$3*COS($C527)*SIN($E527)+'v1 Frame'!X$3*COS($C527)*COS($E527),"")</f>
        <is>
          <t/>
        </is>
      </c>
      <c r="AE527" s="25" t="inlineStr">
        <f aca="false">IF(A527&lt;&gt;"",$G527+'v1 Frame'!Y$3*COS($C527)+'v1 Frame'!Z$3*SIN($C527)*SIN($E527)+'v1 Frame'!AA$3*SIN($C527)*COS($E527),"")</f>
        <is>
          <t/>
        </is>
      </c>
      <c r="AF527" s="25" t="inlineStr">
        <f aca="false">IF(A527&lt;&gt;"",$H527+'v1 Frame'!Z$3*COS($E527)-'v1 Frame'!AA$3*SIN($E527),"")</f>
        <is>
          <t/>
        </is>
      </c>
      <c r="AG527" s="25" t="inlineStr">
        <f aca="false">IF(A527&lt;&gt;"",$I527-'v1 Frame'!Y$3*SIN($C527)+'v1 Frame'!Z$3*COS($C527)*SIN($E527)+'v1 Frame'!AA$3*COS($C527)*COS($E527),"")</f>
        <is>
          <t/>
        </is>
      </c>
      <c r="AH527" s="8" t="inlineStr">
        <f aca="false">IF(A527&lt;&gt;"",SQRT(SUMSQ(G527:I527)),"")</f>
        <is>
          <t/>
        </is>
      </c>
      <c r="AI527" s="8" t="inlineStr">
        <f aca="false">IF(A527&lt;&gt;"",IF(AH527&lt;&gt;0,ACOS(I527/AH527),0),"")</f>
        <is>
          <t/>
        </is>
      </c>
      <c r="AJ527" s="8" t="inlineStr">
        <f aca="false">IF(A527&lt;&gt;"",DEGREES(AI527),"")</f>
        <is>
          <t/>
        </is>
      </c>
      <c r="AK527" s="8" t="inlineStr">
        <f aca="false">IF(A527&lt;&gt;"",IF(OR(G527&lt;&gt;0,H527&lt;&gt;0),ATAN2(G527,H527),0),"")</f>
        <is>
          <t/>
        </is>
      </c>
      <c r="AL527" s="8" t="inlineStr">
        <f aca="false">IF(A527&lt;&gt;"",DEGREES(AK527),"")</f>
        <is>
          <t/>
        </is>
      </c>
      <c r="AM527" s="8" t="inlineStr">
        <f aca="false">IF(A527&lt;&gt;"",SQRT(SUMSQ(J527:L527)),"")</f>
        <is>
          <t/>
        </is>
      </c>
      <c r="AN527" s="8" t="inlineStr">
        <f aca="false">IF(A527&lt;&gt;"",IF(AM527&lt;&gt;0,ACOS(L527/AM527),0),"")</f>
        <is>
          <t/>
        </is>
      </c>
      <c r="AO527" s="8" t="inlineStr">
        <f aca="false">IF(A527&lt;&gt;"",DEGREES(AN527),"")</f>
        <is>
          <t/>
        </is>
      </c>
      <c r="AP527" s="8" t="inlineStr">
        <f aca="false">IF(A527&lt;&gt;"",IF(OR(J527&lt;&gt;0,K527&lt;&gt;0),ATAN2(J527,K527),0),"")</f>
        <is>
          <t/>
        </is>
      </c>
      <c r="AQ527" s="8" t="inlineStr">
        <f aca="false">IF(A527&lt;&gt;"",DEGREES(AP527),"")</f>
        <is>
          <t/>
        </is>
      </c>
      <c r="AR527" s="8" t="inlineStr">
        <f aca="false">IF(A527&lt;&gt;"",SQRT(SUMSQ(M527:O527)),"")</f>
        <is>
          <t/>
        </is>
      </c>
      <c r="AS527" s="8" t="inlineStr">
        <f aca="false">IF(A527&lt;&gt;"",IF(AR527&lt;&gt;0,ACOS(O527/AR527),0),"")</f>
        <is>
          <t/>
        </is>
      </c>
      <c r="AT527" s="8" t="inlineStr">
        <f aca="false">IF(A527&lt;&gt;"",DEGREES(AS527),"")</f>
        <is>
          <t/>
        </is>
      </c>
      <c r="AU527" s="8" t="inlineStr">
        <f aca="false">IF(A527&lt;&gt;"",IF(OR(M527&lt;&gt;0,N527&lt;&gt;0),ATAN2(M527,N527),0),"")</f>
        <is>
          <t/>
        </is>
      </c>
      <c r="AV527" s="8" t="inlineStr">
        <f aca="false">IF(A527&lt;&gt;"",DEGREES(AU527),"")</f>
        <is>
          <t/>
        </is>
      </c>
      <c r="AW527" s="8" t="inlineStr">
        <f aca="false">IF(A527&lt;&gt;"",SQRT(SUMSQ(P527:R527)),"")</f>
        <is>
          <t/>
        </is>
      </c>
      <c r="AX527" s="8" t="inlineStr">
        <f aca="false">IF(A527&lt;&gt;"",IF(AW527&lt;&gt;0,ACOS(R527/AW527),0),"")</f>
        <is>
          <t/>
        </is>
      </c>
      <c r="AY527" s="8" t="inlineStr">
        <f aca="false">IF(A527&lt;&gt;"",DEGREES(AX527),"")</f>
        <is>
          <t/>
        </is>
      </c>
      <c r="AZ527" s="8" t="inlineStr">
        <f aca="false">IF(A527&lt;&gt;"",IF(OR(P527&lt;&gt;0,Q527&lt;&gt;0),ATAN2(P527,Q527),0),"")</f>
        <is>
          <t/>
        </is>
      </c>
      <c r="BA527" s="8" t="inlineStr">
        <f aca="false">IF(A527&lt;&gt;"",DEGREES(AZ527),"")</f>
        <is>
          <t/>
        </is>
      </c>
      <c r="BB527" s="8" t="inlineStr">
        <f aca="false">IF(A527&lt;&gt;"",SQRT(SUMSQ(S527:U527)),"")</f>
        <is>
          <t/>
        </is>
      </c>
      <c r="BC527" s="8" t="inlineStr">
        <f aca="false">IF(A527&lt;&gt;"",IF(BB527&lt;&gt;0,ACOS(U527/BB527),0),"")</f>
        <is>
          <t/>
        </is>
      </c>
      <c r="BD527" s="8" t="inlineStr">
        <f aca="false">IF(A527&lt;&gt;"",DEGREES(BC527),"")</f>
        <is>
          <t/>
        </is>
      </c>
      <c r="BE527" s="8" t="inlineStr">
        <f aca="false">IF(A527&lt;&gt;"",IF(OR(S527&lt;&gt;0,T527&lt;&gt;0),ATAN2(S527,T527),0),"")</f>
        <is>
          <t/>
        </is>
      </c>
      <c r="BF527" s="8" t="inlineStr">
        <f aca="false">IF(A527&lt;&gt;"",DEGREES(BE527),"")</f>
        <is>
          <t/>
        </is>
      </c>
      <c r="BG527" s="8" t="inlineStr">
        <f aca="false">IF(A527&lt;&gt;"",SQRT(SUMSQ(V527:X527)),"")</f>
        <is>
          <t/>
        </is>
      </c>
      <c r="BH527" s="8" t="inlineStr">
        <f aca="false">IF(A527&lt;&gt;"",IF(BG527&lt;&gt;0,ACOS(X527/BG527),0),"")</f>
        <is>
          <t/>
        </is>
      </c>
      <c r="BI527" s="8" t="inlineStr">
        <f aca="false">IF(A527&lt;&gt;"",DEGREES(BH527),"")</f>
        <is>
          <t/>
        </is>
      </c>
      <c r="BJ527" s="8" t="inlineStr">
        <f aca="false">IF(A527&lt;&gt;"",IF(OR(V527&lt;&gt;0,W527&lt;&gt;0),ATAN2(V527,W527),0),"")</f>
        <is>
          <t/>
        </is>
      </c>
      <c r="BK527" s="8" t="inlineStr">
        <f aca="false">IF(A527&lt;&gt;"",DEGREES(BJ527),"")</f>
        <is>
          <t/>
        </is>
      </c>
      <c r="BL527" s="8" t="inlineStr">
        <f aca="false">IF(A527&lt;&gt;"",SQRT(SUMSQ(Y527:AA527)),"")</f>
        <is>
          <t/>
        </is>
      </c>
      <c r="BM527" s="8" t="inlineStr">
        <f aca="false">IF(A527&lt;&gt;"",IF(BL527&lt;&gt;0,ACOS(AA527/BL527),0),"")</f>
        <is>
          <t/>
        </is>
      </c>
      <c r="BN527" s="8" t="inlineStr">
        <f aca="false">IF(A527&lt;&gt;"",DEGREES(BM527),"")</f>
        <is>
          <t/>
        </is>
      </c>
      <c r="BO527" s="8" t="inlineStr">
        <f aca="false">IF(A527&lt;&gt;"",IF(OR(Y527&lt;&gt;0,Z527&lt;&gt;0),ATAN2(Y527,Z527),0),"")</f>
        <is>
          <t/>
        </is>
      </c>
      <c r="BP527" s="8" t="inlineStr">
        <f aca="false">IF(A527&lt;&gt;"",DEGREES(BO527),"")</f>
        <is>
          <t/>
        </is>
      </c>
      <c r="BQ527" s="8" t="inlineStr">
        <f aca="false">IF(A527&lt;&gt;"",SQRT(SUMSQ(AB527:AD527)),"")</f>
        <is>
          <t/>
        </is>
      </c>
      <c r="BR527" s="8" t="inlineStr">
        <f aca="false">IF(A527&lt;&gt;"",IF(BQ527&lt;&gt;0,ACOS(AD527/BQ527),0),"")</f>
        <is>
          <t/>
        </is>
      </c>
      <c r="BS527" s="8" t="inlineStr">
        <f aca="false">IF(A527&lt;&gt;"",DEGREES(BR527),"")</f>
        <is>
          <t/>
        </is>
      </c>
      <c r="BT527" s="8" t="inlineStr">
        <f aca="false">IF(A527&lt;&gt;"",IF(OR(AB527&lt;&gt;0,AC527&lt;&gt;0),ATAN2(AB527,AC527),0),"")</f>
        <is>
          <t/>
        </is>
      </c>
      <c r="BU527" s="8" t="inlineStr">
        <f aca="false">IF(A527&lt;&gt;"",DEGREES(BT527),"")</f>
        <is>
          <t/>
        </is>
      </c>
      <c r="BV527" s="8" t="inlineStr">
        <f aca="false">IF(A527&lt;&gt;"",SQRT(SUMSQ(AE527:AG527)),"")</f>
        <is>
          <t/>
        </is>
      </c>
      <c r="BW527" s="8" t="inlineStr">
        <f aca="false">IF(A527&lt;&gt;"",IF(BV527&lt;&gt;0,ACOS(AG527/BV527),0),"")</f>
        <is>
          <t/>
        </is>
      </c>
      <c r="BX527" s="8" t="inlineStr">
        <f aca="false">IF(A527&lt;&gt;"",DEGREES(BW527),"")</f>
        <is>
          <t/>
        </is>
      </c>
      <c r="BY527" s="8" t="inlineStr">
        <f aca="false">IF(A527&lt;&gt;"",IF(OR(AF527&lt;&gt;0,AG527&lt;&gt;0),ATAN2(AF527,AG527),0),"")</f>
        <is>
          <t/>
        </is>
      </c>
      <c r="BZ527" s="8" t="inlineStr">
        <f aca="false">IF(A527&lt;&gt;"",DEGREES(BY527),"")</f>
        <is>
          <t/>
        </is>
      </c>
      <c r="CA527" s="0" t="inlineStr">
        <f aca="false">IF(A527&lt;&gt;"",IF(AND(AI527&lt;Parameters!$B$11,AI527&gt;Parameters!$B$12,AN527&lt;Parameters!$B$11,AN527&gt;Parameters!$B$12,AS527&lt;Parameters!$B$11,AS527&gt;Parameters!$B$12,AX527&lt;Parameters!$B$11,AX527&gt;Parameters!$B$12,BC527&lt;Parameters!$B$11,BC527&gt;Parameters!$B$12,BM527&lt;Parameters!$B$11,BM527&gt;Parameters!$B$12,BR527&lt;Parameters!$B$11,BR527&gt;Parameters!$B$12,BW527&lt;Parameters!$B$11,BW527&gt;Parameters!$B$12),1,0),"")</f>
        <is>
          <t/>
        </is>
      </c>
      <c r="CB527" s="0" t="inlineStr">
        <f aca="false">IF(A527&lt;&gt;"",IF(OR(AI527&lt;Parameters!$B$12,AI527&gt;Parameters!$B$11),0,1),"")</f>
        <is>
          <t/>
        </is>
      </c>
      <c r="CC527" s="0" t="inlineStr">
        <f aca="false">IF(A527&lt;&gt;"",IF(OR(AN527&lt;Parameters!$B$12,AN527&gt;Parameters!$B$11),0,1),"")</f>
        <is>
          <t/>
        </is>
      </c>
      <c r="CD527" s="0" t="inlineStr">
        <f aca="false">IF(A527&lt;&gt;"",IF(OR(AS527&lt;Parameters!$B$12,AS527&gt;Parameters!$B$11),0,1),"")</f>
        <is>
          <t/>
        </is>
      </c>
      <c r="CE527" s="0" t="inlineStr">
        <f aca="false">IF(A527&lt;&gt;"",IF(OR(AX527&lt;Parameters!$B$12,AX527&gt;Parameters!$B$11),0,1),"")</f>
        <is>
          <t/>
        </is>
      </c>
      <c r="CF527" s="0" t="inlineStr">
        <f aca="false">IF(A527&lt;&gt;"",IF(OR(BC527&lt;Parameters!$B$12,BC527&gt;Parameters!$B$11),0,1),"")</f>
        <is>
          <t/>
        </is>
      </c>
      <c r="CG527" s="0" t="inlineStr">
        <f aca="false">IF(A527&lt;&gt;"",IF(OR(BH527&lt;Parameters!$B$12,BH527&gt;Parameters!$B$11),0,1),"")</f>
        <is>
          <t/>
        </is>
      </c>
      <c r="CH527" s="0" t="inlineStr">
        <f aca="false">IF(A527&lt;&gt;"",IF(OR(BM527&lt;Parameters!$B$12,BM527&gt;Parameters!$B$11),0,1),"")</f>
        <is>
          <t/>
        </is>
      </c>
      <c r="CI527" s="0" t="inlineStr">
        <f aca="false">IF(A527&lt;&gt;"",IF(OR(BR527&lt;Parameters!$B$12,BR527&gt;Parameters!$B$11),0,1),"")</f>
        <is>
          <t/>
        </is>
      </c>
      <c r="CJ527" s="0" t="inlineStr">
        <f aca="false">IF(A527&lt;&gt;"",IF(OR(BW527&lt;Parameters!$B$12,BW527&gt;Parameters!$B$11),0,1),"")</f>
        <is>
          <t/>
        </is>
      </c>
      <c r="CK527" s="26" t="inlineStr">
        <f aca="false">IF(A527&lt;&gt;"",SUM(CB527:CJ527)/9,"")</f>
        <is>
          <t/>
        </is>
      </c>
      <c r="CL527" s="0" t="inlineStr">
        <f aca="false">IF(A527&lt;&gt;"",CK527*9,"")</f>
        <is>
          <t/>
        </is>
      </c>
      <c r="CM527" s="8" t="inlineStr">
        <f aca="false">IF(A527&lt;&gt;"",TEXT(B527,CM$2)&amp;" "&amp;TEXT(A527,CM$2),"")</f>
        <is>
          <t/>
        </is>
      </c>
    </row>
    <row r="528" customFormat="false" ht="15" hidden="false" customHeight="false" outlineLevel="0" collapsed="false">
      <c r="A528" s="0" t="inlineStr">
        <f aca="false">IF(OR(B527&lt;Parameters!$K$12,A527&lt;Parameters!$K$12),IF(A527&lt;Parameters!$K$12,A527+1,0),"")</f>
        <is>
          <t/>
        </is>
      </c>
      <c r="B528" s="0" t="inlineStr">
        <f aca="false">IF(A528&lt;&gt;"",IF(A528=0,B527+1,B527),"")</f>
        <is>
          <t/>
        </is>
      </c>
      <c r="C528" s="24" t="inlineStr">
        <f aca="false">IF(A528&lt;&gt;"",-_phi*(A528+0.5),"")</f>
        <is>
          <t/>
        </is>
      </c>
      <c r="D528" s="8" t="inlineStr">
        <f aca="false">IF(A528&lt;&gt;"",DEGREES(C528),"")</f>
        <is>
          <t/>
        </is>
      </c>
      <c r="E528" s="24" t="inlineStr">
        <f aca="false">IF(A528&lt;&gt;"",_phi*(B528+0.5),"")</f>
        <is>
          <t/>
        </is>
      </c>
      <c r="F528" s="8" t="inlineStr">
        <f aca="false">IF(A528&lt;&gt;"",DEGREES(E528),"")</f>
        <is>
          <t/>
        </is>
      </c>
      <c r="G528" s="8" t="inlineStr">
        <f aca="false">IF(A528&lt;&gt;"",LOOKUP(A528,h!$A$3:$A$30,h!$D$3:$D$30),"")</f>
        <is>
          <t/>
        </is>
      </c>
      <c r="H528" s="8" t="inlineStr">
        <f aca="false">IF(A528&lt;&gt;"",LOOKUP(B528,h!$A$3:$A$30,h!$D$3:$D$30),"")</f>
        <is>
          <t/>
        </is>
      </c>
      <c r="I528" s="8" t="inlineStr">
        <f aca="false">IF(A528&lt;&gt;"",_zif,"")</f>
        <is>
          <t/>
        </is>
      </c>
      <c r="J528" s="8" t="inlineStr">
        <f aca="false">IF(A528&lt;&gt;"",$G528+'v1 Frame'!D$3*COS($C528)+'v1 Frame'!E$3*SIN($C528)*SIN($E528)+'v1 Frame'!F$3*SIN($C528)*COS($E528),"")</f>
        <is>
          <t/>
        </is>
      </c>
      <c r="K528" s="8" t="inlineStr">
        <f aca="false">IF(A528&lt;&gt;"",$H528+'v1 Frame'!E$3*COS($E528)-'v1 Frame'!F$3*SIN($E528),"")</f>
        <is>
          <t/>
        </is>
      </c>
      <c r="L528" s="8" t="inlineStr">
        <f aca="false">IF(A528&lt;&gt;"",$I528-'v1 Frame'!D$3*SIN($C528)+'v1 Frame'!E$3*COS($C528)*SIN($E528)+'v1 Frame'!F$3*COS($C528)*COS($E528),"")</f>
        <is>
          <t/>
        </is>
      </c>
      <c r="M528" s="8" t="inlineStr">
        <f aca="false">IF(A528&lt;&gt;"",$G528+'v1 Frame'!G$3*COS($C528)+'v1 Frame'!H$3*SIN($C528)*SIN($E528)+'v1 Frame'!I$3*SIN($C528)*COS($E528),"")</f>
        <is>
          <t/>
        </is>
      </c>
      <c r="N528" s="8" t="inlineStr">
        <f aca="false">IF(A528&lt;&gt;"",$H528+'v1 Frame'!H$3*COS($E528)-'v1 Frame'!I$3*SIN($E528),"")</f>
        <is>
          <t/>
        </is>
      </c>
      <c r="O528" s="8" t="inlineStr">
        <f aca="false">IF(A528&lt;&gt;"",$I528-'v1 Frame'!G$3*SIN($C528)+'v1 Frame'!H$3*COS($C528)*SIN($E528)+'v1 Frame'!I$3*COS($C528)*COS($E528),"")</f>
        <is>
          <t/>
        </is>
      </c>
      <c r="P528" s="8" t="inlineStr">
        <f aca="false">IF(A528&lt;&gt;"",$G528+'v1 Frame'!J$3*COS($C528)+'v1 Frame'!K$3*SIN($C528)*SIN($E528)+'v1 Frame'!L$3*SIN($C528)*COS($E528),"")</f>
        <is>
          <t/>
        </is>
      </c>
      <c r="Q528" s="8" t="inlineStr">
        <f aca="false">IF(A528&lt;&gt;"",$H528+'v1 Frame'!K$3*COS($E528)-'v1 Frame'!L$3*SIN($E528),"")</f>
        <is>
          <t/>
        </is>
      </c>
      <c r="R528" s="8" t="inlineStr">
        <f aca="false">IF(A528&lt;&gt;"",$I528-'v1 Frame'!J$3*SIN($C528)+'v1 Frame'!K$3*COS($C528)*SIN($E528)+'v1 Frame'!L$3*COS($C528)*COS($E528),"")</f>
        <is>
          <t/>
        </is>
      </c>
      <c r="S528" s="8" t="inlineStr">
        <f aca="false">IF(A528&lt;&gt;"",$G528+'v1 Frame'!M$3*COS($C528)+'v1 Frame'!N$3*SIN($C528)*SIN($E528)+'v1 Frame'!O$3*SIN($C528)*COS($E528),"")</f>
        <is>
          <t/>
        </is>
      </c>
      <c r="T528" s="8" t="inlineStr">
        <f aca="false">IF(A528&lt;&gt;"",$H528+'v1 Frame'!N$3*COS($E528)-'v1 Frame'!O$3*SIN($E528),"")</f>
        <is>
          <t/>
        </is>
      </c>
      <c r="U528" s="8" t="inlineStr">
        <f aca="false">IF(A528&lt;&gt;"",$I528-'v1 Frame'!M$3*SIN($C528)+'v1 Frame'!N$3*COS($C528)*SIN($E528)+'v1 Frame'!O$3*COS($C528)*COS($E528),"")</f>
        <is>
          <t/>
        </is>
      </c>
      <c r="V528" s="8" t="inlineStr">
        <f aca="false">IF(A528&lt;&gt;"",$G528+'v1 Frame'!P$3*COS($C528)+'v1 Frame'!Q$3*SIN($C528)*SIN($E528)+'v1 Frame'!R$3*SIN($C528)*COS($E528),"")</f>
        <is>
          <t/>
        </is>
      </c>
      <c r="W528" s="8" t="inlineStr">
        <f aca="false">IF(A528&lt;&gt;"",$H528+'v1 Frame'!Q$3*COS($E528)-'v1 Frame'!R$3*SIN($E528),"")</f>
        <is>
          <t/>
        </is>
      </c>
      <c r="X528" s="8" t="inlineStr">
        <f aca="false">IF(A528&lt;&gt;"",$I528-'v1 Frame'!P$3*SIN($C528)+'v1 Frame'!Q$3*COS($C528)*SIN($E528)+'v1 Frame'!R$3*COS($C528)*COS($E528),"")</f>
        <is>
          <t/>
        </is>
      </c>
      <c r="Y528" s="8" t="inlineStr">
        <f aca="false">IF(A528&lt;&gt;"",$G528+'v1 Frame'!S$3*COS($C528)+'v1 Frame'!T$3*SIN($C528)*SIN($E528)+'v1 Frame'!U$3*SIN($C528)*COS($E528),"")</f>
        <is>
          <t/>
        </is>
      </c>
      <c r="Z528" s="8" t="inlineStr">
        <f aca="false">IF(A528&lt;&gt;"",$H528+'v1 Frame'!T$3*COS($E528)-'v1 Frame'!U$3*SIN($E528),"")</f>
        <is>
          <t/>
        </is>
      </c>
      <c r="AA528" s="8" t="inlineStr">
        <f aca="false">IF(A528&lt;&gt;"",$I528-'v1 Frame'!S$3*SIN($C528)+'v1 Frame'!T$3*COS($C528)*SIN($E528)+'v1 Frame'!U$3*COS($C528)*COS($E528),"")</f>
        <is>
          <t/>
        </is>
      </c>
      <c r="AB528" s="8" t="inlineStr">
        <f aca="false">IF(A528&lt;&gt;"",$G528+'v1 Frame'!V$3*COS($C528)+'v1 Frame'!W$3*SIN($C528)*SIN($E528)+'v1 Frame'!X$3*SIN($C528)*COS($E528),"")</f>
        <is>
          <t/>
        </is>
      </c>
      <c r="AC528" s="8" t="inlineStr">
        <f aca="false">IF(A528&lt;&gt;"",$H528+'v1 Frame'!W$3*COS($E528)-'v1 Frame'!X$3*SIN($E528),"")</f>
        <is>
          <t/>
        </is>
      </c>
      <c r="AD528" s="8" t="inlineStr">
        <f aca="false">IF(A528&lt;&gt;"",$I528-'v1 Frame'!V$3*SIN($C528)+'v1 Frame'!W$3*COS($C528)*SIN($E528)+'v1 Frame'!X$3*COS($C528)*COS($E528),"")</f>
        <is>
          <t/>
        </is>
      </c>
      <c r="AE528" s="25" t="inlineStr">
        <f aca="false">IF(A528&lt;&gt;"",$G528+'v1 Frame'!Y$3*COS($C528)+'v1 Frame'!Z$3*SIN($C528)*SIN($E528)+'v1 Frame'!AA$3*SIN($C528)*COS($E528),"")</f>
        <is>
          <t/>
        </is>
      </c>
      <c r="AF528" s="25" t="inlineStr">
        <f aca="false">IF(A528&lt;&gt;"",$H528+'v1 Frame'!Z$3*COS($E528)-'v1 Frame'!AA$3*SIN($E528),"")</f>
        <is>
          <t/>
        </is>
      </c>
      <c r="AG528" s="25" t="inlineStr">
        <f aca="false">IF(A528&lt;&gt;"",$I528-'v1 Frame'!Y$3*SIN($C528)+'v1 Frame'!Z$3*COS($C528)*SIN($E528)+'v1 Frame'!AA$3*COS($C528)*COS($E528),"")</f>
        <is>
          <t/>
        </is>
      </c>
      <c r="AH528" s="8" t="inlineStr">
        <f aca="false">IF(A528&lt;&gt;"",SQRT(SUMSQ(G528:I528)),"")</f>
        <is>
          <t/>
        </is>
      </c>
      <c r="AI528" s="8" t="inlineStr">
        <f aca="false">IF(A528&lt;&gt;"",IF(AH528&lt;&gt;0,ACOS(I528/AH528),0),"")</f>
        <is>
          <t/>
        </is>
      </c>
      <c r="AJ528" s="8" t="inlineStr">
        <f aca="false">IF(A528&lt;&gt;"",DEGREES(AI528),"")</f>
        <is>
          <t/>
        </is>
      </c>
      <c r="AK528" s="8" t="inlineStr">
        <f aca="false">IF(A528&lt;&gt;"",IF(OR(G528&lt;&gt;0,H528&lt;&gt;0),ATAN2(G528,H528),0),"")</f>
        <is>
          <t/>
        </is>
      </c>
      <c r="AL528" s="8" t="inlineStr">
        <f aca="false">IF(A528&lt;&gt;"",DEGREES(AK528),"")</f>
        <is>
          <t/>
        </is>
      </c>
      <c r="AM528" s="8" t="inlineStr">
        <f aca="false">IF(A528&lt;&gt;"",SQRT(SUMSQ(J528:L528)),"")</f>
        <is>
          <t/>
        </is>
      </c>
      <c r="AN528" s="8" t="inlineStr">
        <f aca="false">IF(A528&lt;&gt;"",IF(AM528&lt;&gt;0,ACOS(L528/AM528),0),"")</f>
        <is>
          <t/>
        </is>
      </c>
      <c r="AO528" s="8" t="inlineStr">
        <f aca="false">IF(A528&lt;&gt;"",DEGREES(AN528),"")</f>
        <is>
          <t/>
        </is>
      </c>
      <c r="AP528" s="8" t="inlineStr">
        <f aca="false">IF(A528&lt;&gt;"",IF(OR(J528&lt;&gt;0,K528&lt;&gt;0),ATAN2(J528,K528),0),"")</f>
        <is>
          <t/>
        </is>
      </c>
      <c r="AQ528" s="8" t="inlineStr">
        <f aca="false">IF(A528&lt;&gt;"",DEGREES(AP528),"")</f>
        <is>
          <t/>
        </is>
      </c>
      <c r="AR528" s="8" t="inlineStr">
        <f aca="false">IF(A528&lt;&gt;"",SQRT(SUMSQ(M528:O528)),"")</f>
        <is>
          <t/>
        </is>
      </c>
      <c r="AS528" s="8" t="inlineStr">
        <f aca="false">IF(A528&lt;&gt;"",IF(AR528&lt;&gt;0,ACOS(O528/AR528),0),"")</f>
        <is>
          <t/>
        </is>
      </c>
      <c r="AT528" s="8" t="inlineStr">
        <f aca="false">IF(A528&lt;&gt;"",DEGREES(AS528),"")</f>
        <is>
          <t/>
        </is>
      </c>
      <c r="AU528" s="8" t="inlineStr">
        <f aca="false">IF(A528&lt;&gt;"",IF(OR(M528&lt;&gt;0,N528&lt;&gt;0),ATAN2(M528,N528),0),"")</f>
        <is>
          <t/>
        </is>
      </c>
      <c r="AV528" s="8" t="inlineStr">
        <f aca="false">IF(A528&lt;&gt;"",DEGREES(AU528),"")</f>
        <is>
          <t/>
        </is>
      </c>
      <c r="AW528" s="8" t="inlineStr">
        <f aca="false">IF(A528&lt;&gt;"",SQRT(SUMSQ(P528:R528)),"")</f>
        <is>
          <t/>
        </is>
      </c>
      <c r="AX528" s="8" t="inlineStr">
        <f aca="false">IF(A528&lt;&gt;"",IF(AW528&lt;&gt;0,ACOS(R528/AW528),0),"")</f>
        <is>
          <t/>
        </is>
      </c>
      <c r="AY528" s="8" t="inlineStr">
        <f aca="false">IF(A528&lt;&gt;"",DEGREES(AX528),"")</f>
        <is>
          <t/>
        </is>
      </c>
      <c r="AZ528" s="8" t="inlineStr">
        <f aca="false">IF(A528&lt;&gt;"",IF(OR(P528&lt;&gt;0,Q528&lt;&gt;0),ATAN2(P528,Q528),0),"")</f>
        <is>
          <t/>
        </is>
      </c>
      <c r="BA528" s="8" t="inlineStr">
        <f aca="false">IF(A528&lt;&gt;"",DEGREES(AZ528),"")</f>
        <is>
          <t/>
        </is>
      </c>
      <c r="BB528" s="8" t="inlineStr">
        <f aca="false">IF(A528&lt;&gt;"",SQRT(SUMSQ(S528:U528)),"")</f>
        <is>
          <t/>
        </is>
      </c>
      <c r="BC528" s="8" t="inlineStr">
        <f aca="false">IF(A528&lt;&gt;"",IF(BB528&lt;&gt;0,ACOS(U528/BB528),0),"")</f>
        <is>
          <t/>
        </is>
      </c>
      <c r="BD528" s="8" t="inlineStr">
        <f aca="false">IF(A528&lt;&gt;"",DEGREES(BC528),"")</f>
        <is>
          <t/>
        </is>
      </c>
      <c r="BE528" s="8" t="inlineStr">
        <f aca="false">IF(A528&lt;&gt;"",IF(OR(S528&lt;&gt;0,T528&lt;&gt;0),ATAN2(S528,T528),0),"")</f>
        <is>
          <t/>
        </is>
      </c>
      <c r="BF528" s="8" t="inlineStr">
        <f aca="false">IF(A528&lt;&gt;"",DEGREES(BE528),"")</f>
        <is>
          <t/>
        </is>
      </c>
      <c r="BG528" s="8" t="inlineStr">
        <f aca="false">IF(A528&lt;&gt;"",SQRT(SUMSQ(V528:X528)),"")</f>
        <is>
          <t/>
        </is>
      </c>
      <c r="BH528" s="8" t="inlineStr">
        <f aca="false">IF(A528&lt;&gt;"",IF(BG528&lt;&gt;0,ACOS(X528/BG528),0),"")</f>
        <is>
          <t/>
        </is>
      </c>
      <c r="BI528" s="8" t="inlineStr">
        <f aca="false">IF(A528&lt;&gt;"",DEGREES(BH528),"")</f>
        <is>
          <t/>
        </is>
      </c>
      <c r="BJ528" s="8" t="inlineStr">
        <f aca="false">IF(A528&lt;&gt;"",IF(OR(V528&lt;&gt;0,W528&lt;&gt;0),ATAN2(V528,W528),0),"")</f>
        <is>
          <t/>
        </is>
      </c>
      <c r="BK528" s="8" t="inlineStr">
        <f aca="false">IF(A528&lt;&gt;"",DEGREES(BJ528),"")</f>
        <is>
          <t/>
        </is>
      </c>
      <c r="BL528" s="8" t="inlineStr">
        <f aca="false">IF(A528&lt;&gt;"",SQRT(SUMSQ(Y528:AA528)),"")</f>
        <is>
          <t/>
        </is>
      </c>
      <c r="BM528" s="8" t="inlineStr">
        <f aca="false">IF(A528&lt;&gt;"",IF(BL528&lt;&gt;0,ACOS(AA528/BL528),0),"")</f>
        <is>
          <t/>
        </is>
      </c>
      <c r="BN528" s="8" t="inlineStr">
        <f aca="false">IF(A528&lt;&gt;"",DEGREES(BM528),"")</f>
        <is>
          <t/>
        </is>
      </c>
      <c r="BO528" s="8" t="inlineStr">
        <f aca="false">IF(A528&lt;&gt;"",IF(OR(Y528&lt;&gt;0,Z528&lt;&gt;0),ATAN2(Y528,Z528),0),"")</f>
        <is>
          <t/>
        </is>
      </c>
      <c r="BP528" s="8" t="inlineStr">
        <f aca="false">IF(A528&lt;&gt;"",DEGREES(BO528),"")</f>
        <is>
          <t/>
        </is>
      </c>
      <c r="BQ528" s="8" t="inlineStr">
        <f aca="false">IF(A528&lt;&gt;"",SQRT(SUMSQ(AB528:AD528)),"")</f>
        <is>
          <t/>
        </is>
      </c>
      <c r="BR528" s="8" t="inlineStr">
        <f aca="false">IF(A528&lt;&gt;"",IF(BQ528&lt;&gt;0,ACOS(AD528/BQ528),0),"")</f>
        <is>
          <t/>
        </is>
      </c>
      <c r="BS528" s="8" t="inlineStr">
        <f aca="false">IF(A528&lt;&gt;"",DEGREES(BR528),"")</f>
        <is>
          <t/>
        </is>
      </c>
      <c r="BT528" s="8" t="inlineStr">
        <f aca="false">IF(A528&lt;&gt;"",IF(OR(AB528&lt;&gt;0,AC528&lt;&gt;0),ATAN2(AB528,AC528),0),"")</f>
        <is>
          <t/>
        </is>
      </c>
      <c r="BU528" s="8" t="inlineStr">
        <f aca="false">IF(A528&lt;&gt;"",DEGREES(BT528),"")</f>
        <is>
          <t/>
        </is>
      </c>
      <c r="BV528" s="8" t="inlineStr">
        <f aca="false">IF(A528&lt;&gt;"",SQRT(SUMSQ(AE528:AG528)),"")</f>
        <is>
          <t/>
        </is>
      </c>
      <c r="BW528" s="8" t="inlineStr">
        <f aca="false">IF(A528&lt;&gt;"",IF(BV528&lt;&gt;0,ACOS(AG528/BV528),0),"")</f>
        <is>
          <t/>
        </is>
      </c>
      <c r="BX528" s="8" t="inlineStr">
        <f aca="false">IF(A528&lt;&gt;"",DEGREES(BW528),"")</f>
        <is>
          <t/>
        </is>
      </c>
      <c r="BY528" s="8" t="inlineStr">
        <f aca="false">IF(A528&lt;&gt;"",IF(OR(AF528&lt;&gt;0,AG528&lt;&gt;0),ATAN2(AF528,AG528),0),"")</f>
        <is>
          <t/>
        </is>
      </c>
      <c r="BZ528" s="8" t="inlineStr">
        <f aca="false">IF(A528&lt;&gt;"",DEGREES(BY528),"")</f>
        <is>
          <t/>
        </is>
      </c>
      <c r="CA528" s="0" t="inlineStr">
        <f aca="false">IF(A528&lt;&gt;"",IF(AND(AI528&lt;Parameters!$B$11,AI528&gt;Parameters!$B$12,AN528&lt;Parameters!$B$11,AN528&gt;Parameters!$B$12,AS528&lt;Parameters!$B$11,AS528&gt;Parameters!$B$12,AX528&lt;Parameters!$B$11,AX528&gt;Parameters!$B$12,BC528&lt;Parameters!$B$11,BC528&gt;Parameters!$B$12,BM528&lt;Parameters!$B$11,BM528&gt;Parameters!$B$12,BR528&lt;Parameters!$B$11,BR528&gt;Parameters!$B$12,BW528&lt;Parameters!$B$11,BW528&gt;Parameters!$B$12),1,0),"")</f>
        <is>
          <t/>
        </is>
      </c>
      <c r="CB528" s="0" t="inlineStr">
        <f aca="false">IF(A528&lt;&gt;"",IF(OR(AI528&lt;Parameters!$B$12,AI528&gt;Parameters!$B$11),0,1),"")</f>
        <is>
          <t/>
        </is>
      </c>
      <c r="CC528" s="0" t="inlineStr">
        <f aca="false">IF(A528&lt;&gt;"",IF(OR(AN528&lt;Parameters!$B$12,AN528&gt;Parameters!$B$11),0,1),"")</f>
        <is>
          <t/>
        </is>
      </c>
      <c r="CD528" s="0" t="inlineStr">
        <f aca="false">IF(A528&lt;&gt;"",IF(OR(AS528&lt;Parameters!$B$12,AS528&gt;Parameters!$B$11),0,1),"")</f>
        <is>
          <t/>
        </is>
      </c>
      <c r="CE528" s="0" t="inlineStr">
        <f aca="false">IF(A528&lt;&gt;"",IF(OR(AX528&lt;Parameters!$B$12,AX528&gt;Parameters!$B$11),0,1),"")</f>
        <is>
          <t/>
        </is>
      </c>
      <c r="CF528" s="0" t="inlineStr">
        <f aca="false">IF(A528&lt;&gt;"",IF(OR(BC528&lt;Parameters!$B$12,BC528&gt;Parameters!$B$11),0,1),"")</f>
        <is>
          <t/>
        </is>
      </c>
      <c r="CG528" s="0" t="inlineStr">
        <f aca="false">IF(A528&lt;&gt;"",IF(OR(BH528&lt;Parameters!$B$12,BH528&gt;Parameters!$B$11),0,1),"")</f>
        <is>
          <t/>
        </is>
      </c>
      <c r="CH528" s="0" t="inlineStr">
        <f aca="false">IF(A528&lt;&gt;"",IF(OR(BM528&lt;Parameters!$B$12,BM528&gt;Parameters!$B$11),0,1),"")</f>
        <is>
          <t/>
        </is>
      </c>
      <c r="CI528" s="0" t="inlineStr">
        <f aca="false">IF(A528&lt;&gt;"",IF(OR(BR528&lt;Parameters!$B$12,BR528&gt;Parameters!$B$11),0,1),"")</f>
        <is>
          <t/>
        </is>
      </c>
      <c r="CJ528" s="0" t="inlineStr">
        <f aca="false">IF(A528&lt;&gt;"",IF(OR(BW528&lt;Parameters!$B$12,BW528&gt;Parameters!$B$11),0,1),"")</f>
        <is>
          <t/>
        </is>
      </c>
      <c r="CK528" s="26" t="inlineStr">
        <f aca="false">IF(A528&lt;&gt;"",SUM(CB528:CJ528)/9,"")</f>
        <is>
          <t/>
        </is>
      </c>
      <c r="CL528" s="0" t="inlineStr">
        <f aca="false">IF(A528&lt;&gt;"",CK528*9,"")</f>
        <is>
          <t/>
        </is>
      </c>
      <c r="CM528" s="8" t="inlineStr">
        <f aca="false">IF(A528&lt;&gt;"",TEXT(B528,CM$2)&amp;" "&amp;TEXT(A528,CM$2),"")</f>
        <is>
          <t/>
        </is>
      </c>
    </row>
    <row r="529" customFormat="false" ht="15" hidden="false" customHeight="false" outlineLevel="0" collapsed="false">
      <c r="A529" s="0" t="inlineStr">
        <f aca="false">IF(OR(B528&lt;Parameters!$K$12,A528&lt;Parameters!$K$12),IF(A528&lt;Parameters!$K$12,A528+1,0),"")</f>
        <is>
          <t/>
        </is>
      </c>
      <c r="B529" s="0" t="inlineStr">
        <f aca="false">IF(A529&lt;&gt;"",IF(A529=0,B528+1,B528),"")</f>
        <is>
          <t/>
        </is>
      </c>
      <c r="C529" s="24" t="inlineStr">
        <f aca="false">IF(A529&lt;&gt;"",-_phi*(A529+0.5),"")</f>
        <is>
          <t/>
        </is>
      </c>
      <c r="D529" s="8" t="inlineStr">
        <f aca="false">IF(A529&lt;&gt;"",DEGREES(C529),"")</f>
        <is>
          <t/>
        </is>
      </c>
      <c r="E529" s="24" t="inlineStr">
        <f aca="false">IF(A529&lt;&gt;"",_phi*(B529+0.5),"")</f>
        <is>
          <t/>
        </is>
      </c>
      <c r="F529" s="8" t="inlineStr">
        <f aca="false">IF(A529&lt;&gt;"",DEGREES(E529),"")</f>
        <is>
          <t/>
        </is>
      </c>
      <c r="G529" s="8" t="inlineStr">
        <f aca="false">IF(A529&lt;&gt;"",LOOKUP(A529,h!$A$3:$A$30,h!$D$3:$D$30),"")</f>
        <is>
          <t/>
        </is>
      </c>
      <c r="H529" s="8" t="inlineStr">
        <f aca="false">IF(A529&lt;&gt;"",LOOKUP(B529,h!$A$3:$A$30,h!$D$3:$D$30),"")</f>
        <is>
          <t/>
        </is>
      </c>
      <c r="I529" s="8" t="inlineStr">
        <f aca="false">IF(A529&lt;&gt;"",_zif,"")</f>
        <is>
          <t/>
        </is>
      </c>
      <c r="J529" s="8" t="inlineStr">
        <f aca="false">IF(A529&lt;&gt;"",$G529+'v1 Frame'!D$3*COS($C529)+'v1 Frame'!E$3*SIN($C529)*SIN($E529)+'v1 Frame'!F$3*SIN($C529)*COS($E529),"")</f>
        <is>
          <t/>
        </is>
      </c>
      <c r="K529" s="8" t="inlineStr">
        <f aca="false">IF(A529&lt;&gt;"",$H529+'v1 Frame'!E$3*COS($E529)-'v1 Frame'!F$3*SIN($E529),"")</f>
        <is>
          <t/>
        </is>
      </c>
      <c r="L529" s="8" t="inlineStr">
        <f aca="false">IF(A529&lt;&gt;"",$I529-'v1 Frame'!D$3*SIN($C529)+'v1 Frame'!E$3*COS($C529)*SIN($E529)+'v1 Frame'!F$3*COS($C529)*COS($E529),"")</f>
        <is>
          <t/>
        </is>
      </c>
      <c r="M529" s="8" t="inlineStr">
        <f aca="false">IF(A529&lt;&gt;"",$G529+'v1 Frame'!G$3*COS($C529)+'v1 Frame'!H$3*SIN($C529)*SIN($E529)+'v1 Frame'!I$3*SIN($C529)*COS($E529),"")</f>
        <is>
          <t/>
        </is>
      </c>
      <c r="N529" s="8" t="inlineStr">
        <f aca="false">IF(A529&lt;&gt;"",$H529+'v1 Frame'!H$3*COS($E529)-'v1 Frame'!I$3*SIN($E529),"")</f>
        <is>
          <t/>
        </is>
      </c>
      <c r="O529" s="8" t="inlineStr">
        <f aca="false">IF(A529&lt;&gt;"",$I529-'v1 Frame'!G$3*SIN($C529)+'v1 Frame'!H$3*COS($C529)*SIN($E529)+'v1 Frame'!I$3*COS($C529)*COS($E529),"")</f>
        <is>
          <t/>
        </is>
      </c>
      <c r="P529" s="8" t="inlineStr">
        <f aca="false">IF(A529&lt;&gt;"",$G529+'v1 Frame'!J$3*COS($C529)+'v1 Frame'!K$3*SIN($C529)*SIN($E529)+'v1 Frame'!L$3*SIN($C529)*COS($E529),"")</f>
        <is>
          <t/>
        </is>
      </c>
      <c r="Q529" s="8" t="inlineStr">
        <f aca="false">IF(A529&lt;&gt;"",$H529+'v1 Frame'!K$3*COS($E529)-'v1 Frame'!L$3*SIN($E529),"")</f>
        <is>
          <t/>
        </is>
      </c>
      <c r="R529" s="8" t="inlineStr">
        <f aca="false">IF(A529&lt;&gt;"",$I529-'v1 Frame'!J$3*SIN($C529)+'v1 Frame'!K$3*COS($C529)*SIN($E529)+'v1 Frame'!L$3*COS($C529)*COS($E529),"")</f>
        <is>
          <t/>
        </is>
      </c>
      <c r="S529" s="8" t="inlineStr">
        <f aca="false">IF(A529&lt;&gt;"",$G529+'v1 Frame'!M$3*COS($C529)+'v1 Frame'!N$3*SIN($C529)*SIN($E529)+'v1 Frame'!O$3*SIN($C529)*COS($E529),"")</f>
        <is>
          <t/>
        </is>
      </c>
      <c r="T529" s="8" t="inlineStr">
        <f aca="false">IF(A529&lt;&gt;"",$H529+'v1 Frame'!N$3*COS($E529)-'v1 Frame'!O$3*SIN($E529),"")</f>
        <is>
          <t/>
        </is>
      </c>
      <c r="U529" s="8" t="inlineStr">
        <f aca="false">IF(A529&lt;&gt;"",$I529-'v1 Frame'!M$3*SIN($C529)+'v1 Frame'!N$3*COS($C529)*SIN($E529)+'v1 Frame'!O$3*COS($C529)*COS($E529),"")</f>
        <is>
          <t/>
        </is>
      </c>
      <c r="V529" s="8" t="inlineStr">
        <f aca="false">IF(A529&lt;&gt;"",$G529+'v1 Frame'!P$3*COS($C529)+'v1 Frame'!Q$3*SIN($C529)*SIN($E529)+'v1 Frame'!R$3*SIN($C529)*COS($E529),"")</f>
        <is>
          <t/>
        </is>
      </c>
      <c r="W529" s="8" t="inlineStr">
        <f aca="false">IF(A529&lt;&gt;"",$H529+'v1 Frame'!Q$3*COS($E529)-'v1 Frame'!R$3*SIN($E529),"")</f>
        <is>
          <t/>
        </is>
      </c>
      <c r="X529" s="8" t="inlineStr">
        <f aca="false">IF(A529&lt;&gt;"",$I529-'v1 Frame'!P$3*SIN($C529)+'v1 Frame'!Q$3*COS($C529)*SIN($E529)+'v1 Frame'!R$3*COS($C529)*COS($E529),"")</f>
        <is>
          <t/>
        </is>
      </c>
      <c r="Y529" s="8" t="inlineStr">
        <f aca="false">IF(A529&lt;&gt;"",$G529+'v1 Frame'!S$3*COS($C529)+'v1 Frame'!T$3*SIN($C529)*SIN($E529)+'v1 Frame'!U$3*SIN($C529)*COS($E529),"")</f>
        <is>
          <t/>
        </is>
      </c>
      <c r="Z529" s="8" t="inlineStr">
        <f aca="false">IF(A529&lt;&gt;"",$H529+'v1 Frame'!T$3*COS($E529)-'v1 Frame'!U$3*SIN($E529),"")</f>
        <is>
          <t/>
        </is>
      </c>
      <c r="AA529" s="8" t="inlineStr">
        <f aca="false">IF(A529&lt;&gt;"",$I529-'v1 Frame'!S$3*SIN($C529)+'v1 Frame'!T$3*COS($C529)*SIN($E529)+'v1 Frame'!U$3*COS($C529)*COS($E529),"")</f>
        <is>
          <t/>
        </is>
      </c>
      <c r="AB529" s="8" t="inlineStr">
        <f aca="false">IF(A529&lt;&gt;"",$G529+'v1 Frame'!V$3*COS($C529)+'v1 Frame'!W$3*SIN($C529)*SIN($E529)+'v1 Frame'!X$3*SIN($C529)*COS($E529),"")</f>
        <is>
          <t/>
        </is>
      </c>
      <c r="AC529" s="8" t="inlineStr">
        <f aca="false">IF(A529&lt;&gt;"",$H529+'v1 Frame'!W$3*COS($E529)-'v1 Frame'!X$3*SIN($E529),"")</f>
        <is>
          <t/>
        </is>
      </c>
      <c r="AD529" s="8" t="inlineStr">
        <f aca="false">IF(A529&lt;&gt;"",$I529-'v1 Frame'!V$3*SIN($C529)+'v1 Frame'!W$3*COS($C529)*SIN($E529)+'v1 Frame'!X$3*COS($C529)*COS($E529),"")</f>
        <is>
          <t/>
        </is>
      </c>
      <c r="AE529" s="25" t="inlineStr">
        <f aca="false">IF(A529&lt;&gt;"",$G529+'v1 Frame'!Y$3*COS($C529)+'v1 Frame'!Z$3*SIN($C529)*SIN($E529)+'v1 Frame'!AA$3*SIN($C529)*COS($E529),"")</f>
        <is>
          <t/>
        </is>
      </c>
      <c r="AF529" s="25" t="inlineStr">
        <f aca="false">IF(A529&lt;&gt;"",$H529+'v1 Frame'!Z$3*COS($E529)-'v1 Frame'!AA$3*SIN($E529),"")</f>
        <is>
          <t/>
        </is>
      </c>
      <c r="AG529" s="25" t="inlineStr">
        <f aca="false">IF(A529&lt;&gt;"",$I529-'v1 Frame'!Y$3*SIN($C529)+'v1 Frame'!Z$3*COS($C529)*SIN($E529)+'v1 Frame'!AA$3*COS($C529)*COS($E529),"")</f>
        <is>
          <t/>
        </is>
      </c>
      <c r="AH529" s="8" t="inlineStr">
        <f aca="false">IF(A529&lt;&gt;"",SQRT(SUMSQ(G529:I529)),"")</f>
        <is>
          <t/>
        </is>
      </c>
      <c r="AI529" s="8" t="inlineStr">
        <f aca="false">IF(A529&lt;&gt;"",IF(AH529&lt;&gt;0,ACOS(I529/AH529),0),"")</f>
        <is>
          <t/>
        </is>
      </c>
      <c r="AJ529" s="8" t="inlineStr">
        <f aca="false">IF(A529&lt;&gt;"",DEGREES(AI529),"")</f>
        <is>
          <t/>
        </is>
      </c>
      <c r="AK529" s="8" t="inlineStr">
        <f aca="false">IF(A529&lt;&gt;"",IF(OR(G529&lt;&gt;0,H529&lt;&gt;0),ATAN2(G529,H529),0),"")</f>
        <is>
          <t/>
        </is>
      </c>
      <c r="AL529" s="8" t="inlineStr">
        <f aca="false">IF(A529&lt;&gt;"",DEGREES(AK529),"")</f>
        <is>
          <t/>
        </is>
      </c>
      <c r="AM529" s="8" t="inlineStr">
        <f aca="false">IF(A529&lt;&gt;"",SQRT(SUMSQ(J529:L529)),"")</f>
        <is>
          <t/>
        </is>
      </c>
      <c r="AN529" s="8" t="inlineStr">
        <f aca="false">IF(A529&lt;&gt;"",IF(AM529&lt;&gt;0,ACOS(L529/AM529),0),"")</f>
        <is>
          <t/>
        </is>
      </c>
      <c r="AO529" s="8" t="inlineStr">
        <f aca="false">IF(A529&lt;&gt;"",DEGREES(AN529),"")</f>
        <is>
          <t/>
        </is>
      </c>
      <c r="AP529" s="8" t="inlineStr">
        <f aca="false">IF(A529&lt;&gt;"",IF(OR(J529&lt;&gt;0,K529&lt;&gt;0),ATAN2(J529,K529),0),"")</f>
        <is>
          <t/>
        </is>
      </c>
      <c r="AQ529" s="8" t="inlineStr">
        <f aca="false">IF(A529&lt;&gt;"",DEGREES(AP529),"")</f>
        <is>
          <t/>
        </is>
      </c>
      <c r="AR529" s="8" t="inlineStr">
        <f aca="false">IF(A529&lt;&gt;"",SQRT(SUMSQ(M529:O529)),"")</f>
        <is>
          <t/>
        </is>
      </c>
      <c r="AS529" s="8" t="inlineStr">
        <f aca="false">IF(A529&lt;&gt;"",IF(AR529&lt;&gt;0,ACOS(O529/AR529),0),"")</f>
        <is>
          <t/>
        </is>
      </c>
      <c r="AT529" s="8" t="inlineStr">
        <f aca="false">IF(A529&lt;&gt;"",DEGREES(AS529),"")</f>
        <is>
          <t/>
        </is>
      </c>
      <c r="AU529" s="8" t="inlineStr">
        <f aca="false">IF(A529&lt;&gt;"",IF(OR(M529&lt;&gt;0,N529&lt;&gt;0),ATAN2(M529,N529),0),"")</f>
        <is>
          <t/>
        </is>
      </c>
      <c r="AV529" s="8" t="inlineStr">
        <f aca="false">IF(A529&lt;&gt;"",DEGREES(AU529),"")</f>
        <is>
          <t/>
        </is>
      </c>
      <c r="AW529" s="8" t="inlineStr">
        <f aca="false">IF(A529&lt;&gt;"",SQRT(SUMSQ(P529:R529)),"")</f>
        <is>
          <t/>
        </is>
      </c>
      <c r="AX529" s="8" t="inlineStr">
        <f aca="false">IF(A529&lt;&gt;"",IF(AW529&lt;&gt;0,ACOS(R529/AW529),0),"")</f>
        <is>
          <t/>
        </is>
      </c>
      <c r="AY529" s="8" t="inlineStr">
        <f aca="false">IF(A529&lt;&gt;"",DEGREES(AX529),"")</f>
        <is>
          <t/>
        </is>
      </c>
      <c r="AZ529" s="8" t="inlineStr">
        <f aca="false">IF(A529&lt;&gt;"",IF(OR(P529&lt;&gt;0,Q529&lt;&gt;0),ATAN2(P529,Q529),0),"")</f>
        <is>
          <t/>
        </is>
      </c>
      <c r="BA529" s="8" t="inlineStr">
        <f aca="false">IF(A529&lt;&gt;"",DEGREES(AZ529),"")</f>
        <is>
          <t/>
        </is>
      </c>
      <c r="BB529" s="8" t="inlineStr">
        <f aca="false">IF(A529&lt;&gt;"",SQRT(SUMSQ(S529:U529)),"")</f>
        <is>
          <t/>
        </is>
      </c>
      <c r="BC529" s="8" t="inlineStr">
        <f aca="false">IF(A529&lt;&gt;"",IF(BB529&lt;&gt;0,ACOS(U529/BB529),0),"")</f>
        <is>
          <t/>
        </is>
      </c>
      <c r="BD529" s="8" t="inlineStr">
        <f aca="false">IF(A529&lt;&gt;"",DEGREES(BC529),"")</f>
        <is>
          <t/>
        </is>
      </c>
      <c r="BE529" s="8" t="inlineStr">
        <f aca="false">IF(A529&lt;&gt;"",IF(OR(S529&lt;&gt;0,T529&lt;&gt;0),ATAN2(S529,T529),0),"")</f>
        <is>
          <t/>
        </is>
      </c>
      <c r="BF529" s="8" t="inlineStr">
        <f aca="false">IF(A529&lt;&gt;"",DEGREES(BE529),"")</f>
        <is>
          <t/>
        </is>
      </c>
      <c r="BG529" s="8" t="inlineStr">
        <f aca="false">IF(A529&lt;&gt;"",SQRT(SUMSQ(V529:X529)),"")</f>
        <is>
          <t/>
        </is>
      </c>
      <c r="BH529" s="8" t="inlineStr">
        <f aca="false">IF(A529&lt;&gt;"",IF(BG529&lt;&gt;0,ACOS(X529/BG529),0),"")</f>
        <is>
          <t/>
        </is>
      </c>
      <c r="BI529" s="8" t="inlineStr">
        <f aca="false">IF(A529&lt;&gt;"",DEGREES(BH529),"")</f>
        <is>
          <t/>
        </is>
      </c>
      <c r="BJ529" s="8" t="inlineStr">
        <f aca="false">IF(A529&lt;&gt;"",IF(OR(V529&lt;&gt;0,W529&lt;&gt;0),ATAN2(V529,W529),0),"")</f>
        <is>
          <t/>
        </is>
      </c>
      <c r="BK529" s="8" t="inlineStr">
        <f aca="false">IF(A529&lt;&gt;"",DEGREES(BJ529),"")</f>
        <is>
          <t/>
        </is>
      </c>
      <c r="BL529" s="8" t="inlineStr">
        <f aca="false">IF(A529&lt;&gt;"",SQRT(SUMSQ(Y529:AA529)),"")</f>
        <is>
          <t/>
        </is>
      </c>
      <c r="BM529" s="8" t="inlineStr">
        <f aca="false">IF(A529&lt;&gt;"",IF(BL529&lt;&gt;0,ACOS(AA529/BL529),0),"")</f>
        <is>
          <t/>
        </is>
      </c>
      <c r="BN529" s="8" t="inlineStr">
        <f aca="false">IF(A529&lt;&gt;"",DEGREES(BM529),"")</f>
        <is>
          <t/>
        </is>
      </c>
      <c r="BO529" s="8" t="inlineStr">
        <f aca="false">IF(A529&lt;&gt;"",IF(OR(Y529&lt;&gt;0,Z529&lt;&gt;0),ATAN2(Y529,Z529),0),"")</f>
        <is>
          <t/>
        </is>
      </c>
      <c r="BP529" s="8" t="inlineStr">
        <f aca="false">IF(A529&lt;&gt;"",DEGREES(BO529),"")</f>
        <is>
          <t/>
        </is>
      </c>
      <c r="BQ529" s="8" t="inlineStr">
        <f aca="false">IF(A529&lt;&gt;"",SQRT(SUMSQ(AB529:AD529)),"")</f>
        <is>
          <t/>
        </is>
      </c>
      <c r="BR529" s="8" t="inlineStr">
        <f aca="false">IF(A529&lt;&gt;"",IF(BQ529&lt;&gt;0,ACOS(AD529/BQ529),0),"")</f>
        <is>
          <t/>
        </is>
      </c>
      <c r="BS529" s="8" t="inlineStr">
        <f aca="false">IF(A529&lt;&gt;"",DEGREES(BR529),"")</f>
        <is>
          <t/>
        </is>
      </c>
      <c r="BT529" s="8" t="inlineStr">
        <f aca="false">IF(A529&lt;&gt;"",IF(OR(AB529&lt;&gt;0,AC529&lt;&gt;0),ATAN2(AB529,AC529),0),"")</f>
        <is>
          <t/>
        </is>
      </c>
      <c r="BU529" s="8" t="inlineStr">
        <f aca="false">IF(A529&lt;&gt;"",DEGREES(BT529),"")</f>
        <is>
          <t/>
        </is>
      </c>
      <c r="BV529" s="8" t="inlineStr">
        <f aca="false">IF(A529&lt;&gt;"",SQRT(SUMSQ(AE529:AG529)),"")</f>
        <is>
          <t/>
        </is>
      </c>
      <c r="BW529" s="8" t="inlineStr">
        <f aca="false">IF(A529&lt;&gt;"",IF(BV529&lt;&gt;0,ACOS(AG529/BV529),0),"")</f>
        <is>
          <t/>
        </is>
      </c>
      <c r="BX529" s="8" t="inlineStr">
        <f aca="false">IF(A529&lt;&gt;"",DEGREES(BW529),"")</f>
        <is>
          <t/>
        </is>
      </c>
      <c r="BY529" s="8" t="inlineStr">
        <f aca="false">IF(A529&lt;&gt;"",IF(OR(AF529&lt;&gt;0,AG529&lt;&gt;0),ATAN2(AF529,AG529),0),"")</f>
        <is>
          <t/>
        </is>
      </c>
      <c r="BZ529" s="8" t="inlineStr">
        <f aca="false">IF(A529&lt;&gt;"",DEGREES(BY529),"")</f>
        <is>
          <t/>
        </is>
      </c>
      <c r="CA529" s="0" t="inlineStr">
        <f aca="false">IF(A529&lt;&gt;"",IF(AND(AI529&lt;Parameters!$B$11,AI529&gt;Parameters!$B$12,AN529&lt;Parameters!$B$11,AN529&gt;Parameters!$B$12,AS529&lt;Parameters!$B$11,AS529&gt;Parameters!$B$12,AX529&lt;Parameters!$B$11,AX529&gt;Parameters!$B$12,BC529&lt;Parameters!$B$11,BC529&gt;Parameters!$B$12,BM529&lt;Parameters!$B$11,BM529&gt;Parameters!$B$12,BR529&lt;Parameters!$B$11,BR529&gt;Parameters!$B$12,BW529&lt;Parameters!$B$11,BW529&gt;Parameters!$B$12),1,0),"")</f>
        <is>
          <t/>
        </is>
      </c>
      <c r="CB529" s="0" t="inlineStr">
        <f aca="false">IF(A529&lt;&gt;"",IF(OR(AI529&lt;Parameters!$B$12,AI529&gt;Parameters!$B$11),0,1),"")</f>
        <is>
          <t/>
        </is>
      </c>
      <c r="CC529" s="0" t="inlineStr">
        <f aca="false">IF(A529&lt;&gt;"",IF(OR(AN529&lt;Parameters!$B$12,AN529&gt;Parameters!$B$11),0,1),"")</f>
        <is>
          <t/>
        </is>
      </c>
      <c r="CD529" s="0" t="inlineStr">
        <f aca="false">IF(A529&lt;&gt;"",IF(OR(AS529&lt;Parameters!$B$12,AS529&gt;Parameters!$B$11),0,1),"")</f>
        <is>
          <t/>
        </is>
      </c>
      <c r="CE529" s="0" t="inlineStr">
        <f aca="false">IF(A529&lt;&gt;"",IF(OR(AX529&lt;Parameters!$B$12,AX529&gt;Parameters!$B$11),0,1),"")</f>
        <is>
          <t/>
        </is>
      </c>
      <c r="CF529" s="0" t="inlineStr">
        <f aca="false">IF(A529&lt;&gt;"",IF(OR(BC529&lt;Parameters!$B$12,BC529&gt;Parameters!$B$11),0,1),"")</f>
        <is>
          <t/>
        </is>
      </c>
      <c r="CG529" s="0" t="inlineStr">
        <f aca="false">IF(A529&lt;&gt;"",IF(OR(BH529&lt;Parameters!$B$12,BH529&gt;Parameters!$B$11),0,1),"")</f>
        <is>
          <t/>
        </is>
      </c>
      <c r="CH529" s="0" t="inlineStr">
        <f aca="false">IF(A529&lt;&gt;"",IF(OR(BM529&lt;Parameters!$B$12,BM529&gt;Parameters!$B$11),0,1),"")</f>
        <is>
          <t/>
        </is>
      </c>
      <c r="CI529" s="0" t="inlineStr">
        <f aca="false">IF(A529&lt;&gt;"",IF(OR(BR529&lt;Parameters!$B$12,BR529&gt;Parameters!$B$11),0,1),"")</f>
        <is>
          <t/>
        </is>
      </c>
      <c r="CJ529" s="0" t="inlineStr">
        <f aca="false">IF(A529&lt;&gt;"",IF(OR(BW529&lt;Parameters!$B$12,BW529&gt;Parameters!$B$11),0,1),"")</f>
        <is>
          <t/>
        </is>
      </c>
      <c r="CK529" s="26" t="inlineStr">
        <f aca="false">IF(A529&lt;&gt;"",SUM(CB529:CJ529)/9,"")</f>
        <is>
          <t/>
        </is>
      </c>
      <c r="CL529" s="0" t="inlineStr">
        <f aca="false">IF(A529&lt;&gt;"",CK529*9,"")</f>
        <is>
          <t/>
        </is>
      </c>
      <c r="CM529" s="8" t="inlineStr">
        <f aca="false">IF(A529&lt;&gt;"",TEXT(B529,CM$2)&amp;" "&amp;TEXT(A529,CM$2),"")</f>
        <is>
          <t/>
        </is>
      </c>
    </row>
    <row r="530" customFormat="false" ht="15" hidden="false" customHeight="false" outlineLevel="0" collapsed="false">
      <c r="A530" s="0" t="inlineStr">
        <f aca="false">IF(OR(B529&lt;Parameters!$K$12,A529&lt;Parameters!$K$12),IF(A529&lt;Parameters!$K$12,A529+1,0),"")</f>
        <is>
          <t/>
        </is>
      </c>
      <c r="B530" s="0" t="inlineStr">
        <f aca="false">IF(A530&lt;&gt;"",IF(A530=0,B529+1,B529),"")</f>
        <is>
          <t/>
        </is>
      </c>
      <c r="C530" s="24" t="inlineStr">
        <f aca="false">IF(A530&lt;&gt;"",-_phi*(A530+0.5),"")</f>
        <is>
          <t/>
        </is>
      </c>
      <c r="D530" s="8" t="inlineStr">
        <f aca="false">IF(A530&lt;&gt;"",DEGREES(C530),"")</f>
        <is>
          <t/>
        </is>
      </c>
      <c r="E530" s="24" t="inlineStr">
        <f aca="false">IF(A530&lt;&gt;"",_phi*(B530+0.5),"")</f>
        <is>
          <t/>
        </is>
      </c>
      <c r="F530" s="8" t="inlineStr">
        <f aca="false">IF(A530&lt;&gt;"",DEGREES(E530),"")</f>
        <is>
          <t/>
        </is>
      </c>
      <c r="G530" s="8" t="inlineStr">
        <f aca="false">IF(A530&lt;&gt;"",LOOKUP(A530,h!$A$3:$A$30,h!$D$3:$D$30),"")</f>
        <is>
          <t/>
        </is>
      </c>
      <c r="H530" s="8" t="inlineStr">
        <f aca="false">IF(A530&lt;&gt;"",LOOKUP(B530,h!$A$3:$A$30,h!$D$3:$D$30),"")</f>
        <is>
          <t/>
        </is>
      </c>
      <c r="I530" s="8" t="inlineStr">
        <f aca="false">IF(A530&lt;&gt;"",_zif,"")</f>
        <is>
          <t/>
        </is>
      </c>
      <c r="J530" s="8" t="inlineStr">
        <f aca="false">IF(A530&lt;&gt;"",$G530+'v1 Frame'!D$3*COS($C530)+'v1 Frame'!E$3*SIN($C530)*SIN($E530)+'v1 Frame'!F$3*SIN($C530)*COS($E530),"")</f>
        <is>
          <t/>
        </is>
      </c>
      <c r="K530" s="8" t="inlineStr">
        <f aca="false">IF(A530&lt;&gt;"",$H530+'v1 Frame'!E$3*COS($E530)-'v1 Frame'!F$3*SIN($E530),"")</f>
        <is>
          <t/>
        </is>
      </c>
      <c r="L530" s="8" t="inlineStr">
        <f aca="false">IF(A530&lt;&gt;"",$I530-'v1 Frame'!D$3*SIN($C530)+'v1 Frame'!E$3*COS($C530)*SIN($E530)+'v1 Frame'!F$3*COS($C530)*COS($E530),"")</f>
        <is>
          <t/>
        </is>
      </c>
      <c r="M530" s="8" t="inlineStr">
        <f aca="false">IF(A530&lt;&gt;"",$G530+'v1 Frame'!G$3*COS($C530)+'v1 Frame'!H$3*SIN($C530)*SIN($E530)+'v1 Frame'!I$3*SIN($C530)*COS($E530),"")</f>
        <is>
          <t/>
        </is>
      </c>
      <c r="N530" s="8" t="inlineStr">
        <f aca="false">IF(A530&lt;&gt;"",$H530+'v1 Frame'!H$3*COS($E530)-'v1 Frame'!I$3*SIN($E530),"")</f>
        <is>
          <t/>
        </is>
      </c>
      <c r="O530" s="8" t="inlineStr">
        <f aca="false">IF(A530&lt;&gt;"",$I530-'v1 Frame'!G$3*SIN($C530)+'v1 Frame'!H$3*COS($C530)*SIN($E530)+'v1 Frame'!I$3*COS($C530)*COS($E530),"")</f>
        <is>
          <t/>
        </is>
      </c>
      <c r="P530" s="8" t="inlineStr">
        <f aca="false">IF(A530&lt;&gt;"",$G530+'v1 Frame'!J$3*COS($C530)+'v1 Frame'!K$3*SIN($C530)*SIN($E530)+'v1 Frame'!L$3*SIN($C530)*COS($E530),"")</f>
        <is>
          <t/>
        </is>
      </c>
      <c r="Q530" s="8" t="inlineStr">
        <f aca="false">IF(A530&lt;&gt;"",$H530+'v1 Frame'!K$3*COS($E530)-'v1 Frame'!L$3*SIN($E530),"")</f>
        <is>
          <t/>
        </is>
      </c>
      <c r="R530" s="8" t="inlineStr">
        <f aca="false">IF(A530&lt;&gt;"",$I530-'v1 Frame'!J$3*SIN($C530)+'v1 Frame'!K$3*COS($C530)*SIN($E530)+'v1 Frame'!L$3*COS($C530)*COS($E530),"")</f>
        <is>
          <t/>
        </is>
      </c>
      <c r="S530" s="8" t="inlineStr">
        <f aca="false">IF(A530&lt;&gt;"",$G530+'v1 Frame'!M$3*COS($C530)+'v1 Frame'!N$3*SIN($C530)*SIN($E530)+'v1 Frame'!O$3*SIN($C530)*COS($E530),"")</f>
        <is>
          <t/>
        </is>
      </c>
      <c r="T530" s="8" t="inlineStr">
        <f aca="false">IF(A530&lt;&gt;"",$H530+'v1 Frame'!N$3*COS($E530)-'v1 Frame'!O$3*SIN($E530),"")</f>
        <is>
          <t/>
        </is>
      </c>
      <c r="U530" s="8" t="inlineStr">
        <f aca="false">IF(A530&lt;&gt;"",$I530-'v1 Frame'!M$3*SIN($C530)+'v1 Frame'!N$3*COS($C530)*SIN($E530)+'v1 Frame'!O$3*COS($C530)*COS($E530),"")</f>
        <is>
          <t/>
        </is>
      </c>
      <c r="V530" s="8" t="inlineStr">
        <f aca="false">IF(A530&lt;&gt;"",$G530+'v1 Frame'!P$3*COS($C530)+'v1 Frame'!Q$3*SIN($C530)*SIN($E530)+'v1 Frame'!R$3*SIN($C530)*COS($E530),"")</f>
        <is>
          <t/>
        </is>
      </c>
      <c r="W530" s="8" t="inlineStr">
        <f aca="false">IF(A530&lt;&gt;"",$H530+'v1 Frame'!Q$3*COS($E530)-'v1 Frame'!R$3*SIN($E530),"")</f>
        <is>
          <t/>
        </is>
      </c>
      <c r="X530" s="8" t="inlineStr">
        <f aca="false">IF(A530&lt;&gt;"",$I530-'v1 Frame'!P$3*SIN($C530)+'v1 Frame'!Q$3*COS($C530)*SIN($E530)+'v1 Frame'!R$3*COS($C530)*COS($E530),"")</f>
        <is>
          <t/>
        </is>
      </c>
      <c r="Y530" s="8" t="inlineStr">
        <f aca="false">IF(A530&lt;&gt;"",$G530+'v1 Frame'!S$3*COS($C530)+'v1 Frame'!T$3*SIN($C530)*SIN($E530)+'v1 Frame'!U$3*SIN($C530)*COS($E530),"")</f>
        <is>
          <t/>
        </is>
      </c>
      <c r="Z530" s="8" t="inlineStr">
        <f aca="false">IF(A530&lt;&gt;"",$H530+'v1 Frame'!T$3*COS($E530)-'v1 Frame'!U$3*SIN($E530),"")</f>
        <is>
          <t/>
        </is>
      </c>
      <c r="AA530" s="8" t="inlineStr">
        <f aca="false">IF(A530&lt;&gt;"",$I530-'v1 Frame'!S$3*SIN($C530)+'v1 Frame'!T$3*COS($C530)*SIN($E530)+'v1 Frame'!U$3*COS($C530)*COS($E530),"")</f>
        <is>
          <t/>
        </is>
      </c>
      <c r="AB530" s="8" t="inlineStr">
        <f aca="false">IF(A530&lt;&gt;"",$G530+'v1 Frame'!V$3*COS($C530)+'v1 Frame'!W$3*SIN($C530)*SIN($E530)+'v1 Frame'!X$3*SIN($C530)*COS($E530),"")</f>
        <is>
          <t/>
        </is>
      </c>
      <c r="AC530" s="8" t="inlineStr">
        <f aca="false">IF(A530&lt;&gt;"",$H530+'v1 Frame'!W$3*COS($E530)-'v1 Frame'!X$3*SIN($E530),"")</f>
        <is>
          <t/>
        </is>
      </c>
      <c r="AD530" s="8" t="inlineStr">
        <f aca="false">IF(A530&lt;&gt;"",$I530-'v1 Frame'!V$3*SIN($C530)+'v1 Frame'!W$3*COS($C530)*SIN($E530)+'v1 Frame'!X$3*COS($C530)*COS($E530),"")</f>
        <is>
          <t/>
        </is>
      </c>
      <c r="AE530" s="25" t="inlineStr">
        <f aca="false">IF(A530&lt;&gt;"",$G530+'v1 Frame'!Y$3*COS($C530)+'v1 Frame'!Z$3*SIN($C530)*SIN($E530)+'v1 Frame'!AA$3*SIN($C530)*COS($E530),"")</f>
        <is>
          <t/>
        </is>
      </c>
      <c r="AF530" s="25" t="inlineStr">
        <f aca="false">IF(A530&lt;&gt;"",$H530+'v1 Frame'!Z$3*COS($E530)-'v1 Frame'!AA$3*SIN($E530),"")</f>
        <is>
          <t/>
        </is>
      </c>
      <c r="AG530" s="25" t="inlineStr">
        <f aca="false">IF(A530&lt;&gt;"",$I530-'v1 Frame'!Y$3*SIN($C530)+'v1 Frame'!Z$3*COS($C530)*SIN($E530)+'v1 Frame'!AA$3*COS($C530)*COS($E530),"")</f>
        <is>
          <t/>
        </is>
      </c>
      <c r="AH530" s="8" t="inlineStr">
        <f aca="false">IF(A530&lt;&gt;"",SQRT(SUMSQ(G530:I530)),"")</f>
        <is>
          <t/>
        </is>
      </c>
      <c r="AI530" s="8" t="inlineStr">
        <f aca="false">IF(A530&lt;&gt;"",IF(AH530&lt;&gt;0,ACOS(I530/AH530),0),"")</f>
        <is>
          <t/>
        </is>
      </c>
      <c r="AJ530" s="8" t="inlineStr">
        <f aca="false">IF(A530&lt;&gt;"",DEGREES(AI530),"")</f>
        <is>
          <t/>
        </is>
      </c>
      <c r="AK530" s="8" t="inlineStr">
        <f aca="false">IF(A530&lt;&gt;"",IF(OR(G530&lt;&gt;0,H530&lt;&gt;0),ATAN2(G530,H530),0),"")</f>
        <is>
          <t/>
        </is>
      </c>
      <c r="AL530" s="8" t="inlineStr">
        <f aca="false">IF(A530&lt;&gt;"",DEGREES(AK530),"")</f>
        <is>
          <t/>
        </is>
      </c>
      <c r="AM530" s="8" t="inlineStr">
        <f aca="false">IF(A530&lt;&gt;"",SQRT(SUMSQ(J530:L530)),"")</f>
        <is>
          <t/>
        </is>
      </c>
      <c r="AN530" s="8" t="inlineStr">
        <f aca="false">IF(A530&lt;&gt;"",IF(AM530&lt;&gt;0,ACOS(L530/AM530),0),"")</f>
        <is>
          <t/>
        </is>
      </c>
      <c r="AO530" s="8" t="inlineStr">
        <f aca="false">IF(A530&lt;&gt;"",DEGREES(AN530),"")</f>
        <is>
          <t/>
        </is>
      </c>
      <c r="AP530" s="8" t="inlineStr">
        <f aca="false">IF(A530&lt;&gt;"",IF(OR(J530&lt;&gt;0,K530&lt;&gt;0),ATAN2(J530,K530),0),"")</f>
        <is>
          <t/>
        </is>
      </c>
      <c r="AQ530" s="8" t="inlineStr">
        <f aca="false">IF(A530&lt;&gt;"",DEGREES(AP530),"")</f>
        <is>
          <t/>
        </is>
      </c>
      <c r="AR530" s="8" t="inlineStr">
        <f aca="false">IF(A530&lt;&gt;"",SQRT(SUMSQ(M530:O530)),"")</f>
        <is>
          <t/>
        </is>
      </c>
      <c r="AS530" s="8" t="inlineStr">
        <f aca="false">IF(A530&lt;&gt;"",IF(AR530&lt;&gt;0,ACOS(O530/AR530),0),"")</f>
        <is>
          <t/>
        </is>
      </c>
      <c r="AT530" s="8" t="inlineStr">
        <f aca="false">IF(A530&lt;&gt;"",DEGREES(AS530),"")</f>
        <is>
          <t/>
        </is>
      </c>
      <c r="AU530" s="8" t="inlineStr">
        <f aca="false">IF(A530&lt;&gt;"",IF(OR(M530&lt;&gt;0,N530&lt;&gt;0),ATAN2(M530,N530),0),"")</f>
        <is>
          <t/>
        </is>
      </c>
      <c r="AV530" s="8" t="inlineStr">
        <f aca="false">IF(A530&lt;&gt;"",DEGREES(AU530),"")</f>
        <is>
          <t/>
        </is>
      </c>
      <c r="AW530" s="8" t="inlineStr">
        <f aca="false">IF(A530&lt;&gt;"",SQRT(SUMSQ(P530:R530)),"")</f>
        <is>
          <t/>
        </is>
      </c>
      <c r="AX530" s="8" t="inlineStr">
        <f aca="false">IF(A530&lt;&gt;"",IF(AW530&lt;&gt;0,ACOS(R530/AW530),0),"")</f>
        <is>
          <t/>
        </is>
      </c>
      <c r="AY530" s="8" t="inlineStr">
        <f aca="false">IF(A530&lt;&gt;"",DEGREES(AX530),"")</f>
        <is>
          <t/>
        </is>
      </c>
      <c r="AZ530" s="8" t="inlineStr">
        <f aca="false">IF(A530&lt;&gt;"",IF(OR(P530&lt;&gt;0,Q530&lt;&gt;0),ATAN2(P530,Q530),0),"")</f>
        <is>
          <t/>
        </is>
      </c>
      <c r="BA530" s="8" t="inlineStr">
        <f aca="false">IF(A530&lt;&gt;"",DEGREES(AZ530),"")</f>
        <is>
          <t/>
        </is>
      </c>
      <c r="BB530" s="8" t="inlineStr">
        <f aca="false">IF(A530&lt;&gt;"",SQRT(SUMSQ(S530:U530)),"")</f>
        <is>
          <t/>
        </is>
      </c>
      <c r="BC530" s="8" t="inlineStr">
        <f aca="false">IF(A530&lt;&gt;"",IF(BB530&lt;&gt;0,ACOS(U530/BB530),0),"")</f>
        <is>
          <t/>
        </is>
      </c>
      <c r="BD530" s="8" t="inlineStr">
        <f aca="false">IF(A530&lt;&gt;"",DEGREES(BC530),"")</f>
        <is>
          <t/>
        </is>
      </c>
      <c r="BE530" s="8" t="inlineStr">
        <f aca="false">IF(A530&lt;&gt;"",IF(OR(S530&lt;&gt;0,T530&lt;&gt;0),ATAN2(S530,T530),0),"")</f>
        <is>
          <t/>
        </is>
      </c>
      <c r="BF530" s="8" t="inlineStr">
        <f aca="false">IF(A530&lt;&gt;"",DEGREES(BE530),"")</f>
        <is>
          <t/>
        </is>
      </c>
      <c r="BG530" s="8" t="inlineStr">
        <f aca="false">IF(A530&lt;&gt;"",SQRT(SUMSQ(V530:X530)),"")</f>
        <is>
          <t/>
        </is>
      </c>
      <c r="BH530" s="8" t="inlineStr">
        <f aca="false">IF(A530&lt;&gt;"",IF(BG530&lt;&gt;0,ACOS(X530/BG530),0),"")</f>
        <is>
          <t/>
        </is>
      </c>
      <c r="BI530" s="8" t="inlineStr">
        <f aca="false">IF(A530&lt;&gt;"",DEGREES(BH530),"")</f>
        <is>
          <t/>
        </is>
      </c>
      <c r="BJ530" s="8" t="inlineStr">
        <f aca="false">IF(A530&lt;&gt;"",IF(OR(V530&lt;&gt;0,W530&lt;&gt;0),ATAN2(V530,W530),0),"")</f>
        <is>
          <t/>
        </is>
      </c>
      <c r="BK530" s="8" t="inlineStr">
        <f aca="false">IF(A530&lt;&gt;"",DEGREES(BJ530),"")</f>
        <is>
          <t/>
        </is>
      </c>
      <c r="BL530" s="8" t="inlineStr">
        <f aca="false">IF(A530&lt;&gt;"",SQRT(SUMSQ(Y530:AA530)),"")</f>
        <is>
          <t/>
        </is>
      </c>
      <c r="BM530" s="8" t="inlineStr">
        <f aca="false">IF(A530&lt;&gt;"",IF(BL530&lt;&gt;0,ACOS(AA530/BL530),0),"")</f>
        <is>
          <t/>
        </is>
      </c>
      <c r="BN530" s="8" t="inlineStr">
        <f aca="false">IF(A530&lt;&gt;"",DEGREES(BM530),"")</f>
        <is>
          <t/>
        </is>
      </c>
      <c r="BO530" s="8" t="inlineStr">
        <f aca="false">IF(A530&lt;&gt;"",IF(OR(Y530&lt;&gt;0,Z530&lt;&gt;0),ATAN2(Y530,Z530),0),"")</f>
        <is>
          <t/>
        </is>
      </c>
      <c r="BP530" s="8" t="inlineStr">
        <f aca="false">IF(A530&lt;&gt;"",DEGREES(BO530),"")</f>
        <is>
          <t/>
        </is>
      </c>
      <c r="BQ530" s="8" t="inlineStr">
        <f aca="false">IF(A530&lt;&gt;"",SQRT(SUMSQ(AB530:AD530)),"")</f>
        <is>
          <t/>
        </is>
      </c>
      <c r="BR530" s="8" t="inlineStr">
        <f aca="false">IF(A530&lt;&gt;"",IF(BQ530&lt;&gt;0,ACOS(AD530/BQ530),0),"")</f>
        <is>
          <t/>
        </is>
      </c>
      <c r="BS530" s="8" t="inlineStr">
        <f aca="false">IF(A530&lt;&gt;"",DEGREES(BR530),"")</f>
        <is>
          <t/>
        </is>
      </c>
      <c r="BT530" s="8" t="inlineStr">
        <f aca="false">IF(A530&lt;&gt;"",IF(OR(AB530&lt;&gt;0,AC530&lt;&gt;0),ATAN2(AB530,AC530),0),"")</f>
        <is>
          <t/>
        </is>
      </c>
      <c r="BU530" s="8" t="inlineStr">
        <f aca="false">IF(A530&lt;&gt;"",DEGREES(BT530),"")</f>
        <is>
          <t/>
        </is>
      </c>
      <c r="BV530" s="8" t="inlineStr">
        <f aca="false">IF(A530&lt;&gt;"",SQRT(SUMSQ(AE530:AG530)),"")</f>
        <is>
          <t/>
        </is>
      </c>
      <c r="BW530" s="8" t="inlineStr">
        <f aca="false">IF(A530&lt;&gt;"",IF(BV530&lt;&gt;0,ACOS(AG530/BV530),0),"")</f>
        <is>
          <t/>
        </is>
      </c>
      <c r="BX530" s="8" t="inlineStr">
        <f aca="false">IF(A530&lt;&gt;"",DEGREES(BW530),"")</f>
        <is>
          <t/>
        </is>
      </c>
      <c r="BY530" s="8" t="inlineStr">
        <f aca="false">IF(A530&lt;&gt;"",IF(OR(AF530&lt;&gt;0,AG530&lt;&gt;0),ATAN2(AF530,AG530),0),"")</f>
        <is>
          <t/>
        </is>
      </c>
      <c r="BZ530" s="8" t="inlineStr">
        <f aca="false">IF(A530&lt;&gt;"",DEGREES(BY530),"")</f>
        <is>
          <t/>
        </is>
      </c>
      <c r="CA530" s="0" t="inlineStr">
        <f aca="false">IF(A530&lt;&gt;"",IF(AND(AI530&lt;Parameters!$B$11,AI530&gt;Parameters!$B$12,AN530&lt;Parameters!$B$11,AN530&gt;Parameters!$B$12,AS530&lt;Parameters!$B$11,AS530&gt;Parameters!$B$12,AX530&lt;Parameters!$B$11,AX530&gt;Parameters!$B$12,BC530&lt;Parameters!$B$11,BC530&gt;Parameters!$B$12,BM530&lt;Parameters!$B$11,BM530&gt;Parameters!$B$12,BR530&lt;Parameters!$B$11,BR530&gt;Parameters!$B$12,BW530&lt;Parameters!$B$11,BW530&gt;Parameters!$B$12),1,0),"")</f>
        <is>
          <t/>
        </is>
      </c>
      <c r="CB530" s="0" t="inlineStr">
        <f aca="false">IF(A530&lt;&gt;"",IF(OR(AI530&lt;Parameters!$B$12,AI530&gt;Parameters!$B$11),0,1),"")</f>
        <is>
          <t/>
        </is>
      </c>
      <c r="CC530" s="0" t="inlineStr">
        <f aca="false">IF(A530&lt;&gt;"",IF(OR(AN530&lt;Parameters!$B$12,AN530&gt;Parameters!$B$11),0,1),"")</f>
        <is>
          <t/>
        </is>
      </c>
      <c r="CD530" s="0" t="inlineStr">
        <f aca="false">IF(A530&lt;&gt;"",IF(OR(AS530&lt;Parameters!$B$12,AS530&gt;Parameters!$B$11),0,1),"")</f>
        <is>
          <t/>
        </is>
      </c>
      <c r="CE530" s="0" t="inlineStr">
        <f aca="false">IF(A530&lt;&gt;"",IF(OR(AX530&lt;Parameters!$B$12,AX530&gt;Parameters!$B$11),0,1),"")</f>
        <is>
          <t/>
        </is>
      </c>
      <c r="CF530" s="0" t="inlineStr">
        <f aca="false">IF(A530&lt;&gt;"",IF(OR(BC530&lt;Parameters!$B$12,BC530&gt;Parameters!$B$11),0,1),"")</f>
        <is>
          <t/>
        </is>
      </c>
      <c r="CG530" s="0" t="inlineStr">
        <f aca="false">IF(A530&lt;&gt;"",IF(OR(BH530&lt;Parameters!$B$12,BH530&gt;Parameters!$B$11),0,1),"")</f>
        <is>
          <t/>
        </is>
      </c>
      <c r="CH530" s="0" t="inlineStr">
        <f aca="false">IF(A530&lt;&gt;"",IF(OR(BM530&lt;Parameters!$B$12,BM530&gt;Parameters!$B$11),0,1),"")</f>
        <is>
          <t/>
        </is>
      </c>
      <c r="CI530" s="0" t="inlineStr">
        <f aca="false">IF(A530&lt;&gt;"",IF(OR(BR530&lt;Parameters!$B$12,BR530&gt;Parameters!$B$11),0,1),"")</f>
        <is>
          <t/>
        </is>
      </c>
      <c r="CJ530" s="0" t="inlineStr">
        <f aca="false">IF(A530&lt;&gt;"",IF(OR(BW530&lt;Parameters!$B$12,BW530&gt;Parameters!$B$11),0,1),"")</f>
        <is>
          <t/>
        </is>
      </c>
      <c r="CK530" s="26" t="inlineStr">
        <f aca="false">IF(A530&lt;&gt;"",SUM(CB530:CJ530)/9,"")</f>
        <is>
          <t/>
        </is>
      </c>
      <c r="CL530" s="0" t="inlineStr">
        <f aca="false">IF(A530&lt;&gt;"",CK530*9,"")</f>
        <is>
          <t/>
        </is>
      </c>
      <c r="CM530" s="8" t="inlineStr">
        <f aca="false">IF(A530&lt;&gt;"",TEXT(B530,CM$2)&amp;" "&amp;TEXT(A530,CM$2),"")</f>
        <is>
          <t/>
        </is>
      </c>
    </row>
    <row r="531" customFormat="false" ht="15" hidden="false" customHeight="false" outlineLevel="0" collapsed="false">
      <c r="A531" s="0" t="inlineStr">
        <f aca="false">IF(OR(B530&lt;Parameters!$K$12,A530&lt;Parameters!$K$12),IF(A530&lt;Parameters!$K$12,A530+1,0),"")</f>
        <is>
          <t/>
        </is>
      </c>
      <c r="B531" s="0" t="inlineStr">
        <f aca="false">IF(A531&lt;&gt;"",IF(A531=0,B530+1,B530),"")</f>
        <is>
          <t/>
        </is>
      </c>
      <c r="C531" s="24" t="inlineStr">
        <f aca="false">IF(A531&lt;&gt;"",-_phi*(A531+0.5),"")</f>
        <is>
          <t/>
        </is>
      </c>
      <c r="D531" s="8" t="inlineStr">
        <f aca="false">IF(A531&lt;&gt;"",DEGREES(C531),"")</f>
        <is>
          <t/>
        </is>
      </c>
      <c r="E531" s="24" t="inlineStr">
        <f aca="false">IF(A531&lt;&gt;"",_phi*(B531+0.5),"")</f>
        <is>
          <t/>
        </is>
      </c>
      <c r="F531" s="8" t="inlineStr">
        <f aca="false">IF(A531&lt;&gt;"",DEGREES(E531),"")</f>
        <is>
          <t/>
        </is>
      </c>
      <c r="G531" s="8" t="inlineStr">
        <f aca="false">IF(A531&lt;&gt;"",LOOKUP(A531,h!$A$3:$A$30,h!$D$3:$D$30),"")</f>
        <is>
          <t/>
        </is>
      </c>
      <c r="H531" s="8" t="inlineStr">
        <f aca="false">IF(A531&lt;&gt;"",LOOKUP(B531,h!$A$3:$A$30,h!$D$3:$D$30),"")</f>
        <is>
          <t/>
        </is>
      </c>
      <c r="I531" s="8" t="inlineStr">
        <f aca="false">IF(A531&lt;&gt;"",_zif,"")</f>
        <is>
          <t/>
        </is>
      </c>
      <c r="J531" s="8" t="inlineStr">
        <f aca="false">IF(A531&lt;&gt;"",$G531+'v1 Frame'!D$3*COS($C531)+'v1 Frame'!E$3*SIN($C531)*SIN($E531)+'v1 Frame'!F$3*SIN($C531)*COS($E531),"")</f>
        <is>
          <t/>
        </is>
      </c>
      <c r="K531" s="8" t="inlineStr">
        <f aca="false">IF(A531&lt;&gt;"",$H531+'v1 Frame'!E$3*COS($E531)-'v1 Frame'!F$3*SIN($E531),"")</f>
        <is>
          <t/>
        </is>
      </c>
      <c r="L531" s="8" t="inlineStr">
        <f aca="false">IF(A531&lt;&gt;"",$I531-'v1 Frame'!D$3*SIN($C531)+'v1 Frame'!E$3*COS($C531)*SIN($E531)+'v1 Frame'!F$3*COS($C531)*COS($E531),"")</f>
        <is>
          <t/>
        </is>
      </c>
      <c r="M531" s="8" t="inlineStr">
        <f aca="false">IF(A531&lt;&gt;"",$G531+'v1 Frame'!G$3*COS($C531)+'v1 Frame'!H$3*SIN($C531)*SIN($E531)+'v1 Frame'!I$3*SIN($C531)*COS($E531),"")</f>
        <is>
          <t/>
        </is>
      </c>
      <c r="N531" s="8" t="inlineStr">
        <f aca="false">IF(A531&lt;&gt;"",$H531+'v1 Frame'!H$3*COS($E531)-'v1 Frame'!I$3*SIN($E531),"")</f>
        <is>
          <t/>
        </is>
      </c>
      <c r="O531" s="8" t="inlineStr">
        <f aca="false">IF(A531&lt;&gt;"",$I531-'v1 Frame'!G$3*SIN($C531)+'v1 Frame'!H$3*COS($C531)*SIN($E531)+'v1 Frame'!I$3*COS($C531)*COS($E531),"")</f>
        <is>
          <t/>
        </is>
      </c>
      <c r="P531" s="8" t="inlineStr">
        <f aca="false">IF(A531&lt;&gt;"",$G531+'v1 Frame'!J$3*COS($C531)+'v1 Frame'!K$3*SIN($C531)*SIN($E531)+'v1 Frame'!L$3*SIN($C531)*COS($E531),"")</f>
        <is>
          <t/>
        </is>
      </c>
      <c r="Q531" s="8" t="inlineStr">
        <f aca="false">IF(A531&lt;&gt;"",$H531+'v1 Frame'!K$3*COS($E531)-'v1 Frame'!L$3*SIN($E531),"")</f>
        <is>
          <t/>
        </is>
      </c>
      <c r="R531" s="8" t="inlineStr">
        <f aca="false">IF(A531&lt;&gt;"",$I531-'v1 Frame'!J$3*SIN($C531)+'v1 Frame'!K$3*COS($C531)*SIN($E531)+'v1 Frame'!L$3*COS($C531)*COS($E531),"")</f>
        <is>
          <t/>
        </is>
      </c>
      <c r="S531" s="8" t="inlineStr">
        <f aca="false">IF(A531&lt;&gt;"",$G531+'v1 Frame'!M$3*COS($C531)+'v1 Frame'!N$3*SIN($C531)*SIN($E531)+'v1 Frame'!O$3*SIN($C531)*COS($E531),"")</f>
        <is>
          <t/>
        </is>
      </c>
      <c r="T531" s="8" t="inlineStr">
        <f aca="false">IF(A531&lt;&gt;"",$H531+'v1 Frame'!N$3*COS($E531)-'v1 Frame'!O$3*SIN($E531),"")</f>
        <is>
          <t/>
        </is>
      </c>
      <c r="U531" s="8" t="inlineStr">
        <f aca="false">IF(A531&lt;&gt;"",$I531-'v1 Frame'!M$3*SIN($C531)+'v1 Frame'!N$3*COS($C531)*SIN($E531)+'v1 Frame'!O$3*COS($C531)*COS($E531),"")</f>
        <is>
          <t/>
        </is>
      </c>
      <c r="V531" s="8" t="inlineStr">
        <f aca="false">IF(A531&lt;&gt;"",$G531+'v1 Frame'!P$3*COS($C531)+'v1 Frame'!Q$3*SIN($C531)*SIN($E531)+'v1 Frame'!R$3*SIN($C531)*COS($E531),"")</f>
        <is>
          <t/>
        </is>
      </c>
      <c r="W531" s="8" t="inlineStr">
        <f aca="false">IF(A531&lt;&gt;"",$H531+'v1 Frame'!Q$3*COS($E531)-'v1 Frame'!R$3*SIN($E531),"")</f>
        <is>
          <t/>
        </is>
      </c>
      <c r="X531" s="8" t="inlineStr">
        <f aca="false">IF(A531&lt;&gt;"",$I531-'v1 Frame'!P$3*SIN($C531)+'v1 Frame'!Q$3*COS($C531)*SIN($E531)+'v1 Frame'!R$3*COS($C531)*COS($E531),"")</f>
        <is>
          <t/>
        </is>
      </c>
      <c r="Y531" s="8" t="inlineStr">
        <f aca="false">IF(A531&lt;&gt;"",$G531+'v1 Frame'!S$3*COS($C531)+'v1 Frame'!T$3*SIN($C531)*SIN($E531)+'v1 Frame'!U$3*SIN($C531)*COS($E531),"")</f>
        <is>
          <t/>
        </is>
      </c>
      <c r="Z531" s="8" t="inlineStr">
        <f aca="false">IF(A531&lt;&gt;"",$H531+'v1 Frame'!T$3*COS($E531)-'v1 Frame'!U$3*SIN($E531),"")</f>
        <is>
          <t/>
        </is>
      </c>
      <c r="AA531" s="8" t="inlineStr">
        <f aca="false">IF(A531&lt;&gt;"",$I531-'v1 Frame'!S$3*SIN($C531)+'v1 Frame'!T$3*COS($C531)*SIN($E531)+'v1 Frame'!U$3*COS($C531)*COS($E531),"")</f>
        <is>
          <t/>
        </is>
      </c>
      <c r="AB531" s="8" t="inlineStr">
        <f aca="false">IF(A531&lt;&gt;"",$G531+'v1 Frame'!V$3*COS($C531)+'v1 Frame'!W$3*SIN($C531)*SIN($E531)+'v1 Frame'!X$3*SIN($C531)*COS($E531),"")</f>
        <is>
          <t/>
        </is>
      </c>
      <c r="AC531" s="8" t="inlineStr">
        <f aca="false">IF(A531&lt;&gt;"",$H531+'v1 Frame'!W$3*COS($E531)-'v1 Frame'!X$3*SIN($E531),"")</f>
        <is>
          <t/>
        </is>
      </c>
      <c r="AD531" s="8" t="inlineStr">
        <f aca="false">IF(A531&lt;&gt;"",$I531-'v1 Frame'!V$3*SIN($C531)+'v1 Frame'!W$3*COS($C531)*SIN($E531)+'v1 Frame'!X$3*COS($C531)*COS($E531),"")</f>
        <is>
          <t/>
        </is>
      </c>
      <c r="AE531" s="25" t="inlineStr">
        <f aca="false">IF(A531&lt;&gt;"",$G531+'v1 Frame'!Y$3*COS($C531)+'v1 Frame'!Z$3*SIN($C531)*SIN($E531)+'v1 Frame'!AA$3*SIN($C531)*COS($E531),"")</f>
        <is>
          <t/>
        </is>
      </c>
      <c r="AF531" s="25" t="inlineStr">
        <f aca="false">IF(A531&lt;&gt;"",$H531+'v1 Frame'!Z$3*COS($E531)-'v1 Frame'!AA$3*SIN($E531),"")</f>
        <is>
          <t/>
        </is>
      </c>
      <c r="AG531" s="25" t="inlineStr">
        <f aca="false">IF(A531&lt;&gt;"",$I531-'v1 Frame'!Y$3*SIN($C531)+'v1 Frame'!Z$3*COS($C531)*SIN($E531)+'v1 Frame'!AA$3*COS($C531)*COS($E531),"")</f>
        <is>
          <t/>
        </is>
      </c>
      <c r="AH531" s="8" t="inlineStr">
        <f aca="false">IF(A531&lt;&gt;"",SQRT(SUMSQ(G531:I531)),"")</f>
        <is>
          <t/>
        </is>
      </c>
      <c r="AI531" s="8" t="inlineStr">
        <f aca="false">IF(A531&lt;&gt;"",IF(AH531&lt;&gt;0,ACOS(I531/AH531),0),"")</f>
        <is>
          <t/>
        </is>
      </c>
      <c r="AJ531" s="8" t="inlineStr">
        <f aca="false">IF(A531&lt;&gt;"",DEGREES(AI531),"")</f>
        <is>
          <t/>
        </is>
      </c>
      <c r="AK531" s="8" t="inlineStr">
        <f aca="false">IF(A531&lt;&gt;"",IF(OR(G531&lt;&gt;0,H531&lt;&gt;0),ATAN2(G531,H531),0),"")</f>
        <is>
          <t/>
        </is>
      </c>
      <c r="AL531" s="8" t="inlineStr">
        <f aca="false">IF(A531&lt;&gt;"",DEGREES(AK531),"")</f>
        <is>
          <t/>
        </is>
      </c>
      <c r="AM531" s="8" t="inlineStr">
        <f aca="false">IF(A531&lt;&gt;"",SQRT(SUMSQ(J531:L531)),"")</f>
        <is>
          <t/>
        </is>
      </c>
      <c r="AN531" s="8" t="inlineStr">
        <f aca="false">IF(A531&lt;&gt;"",IF(AM531&lt;&gt;0,ACOS(L531/AM531),0),"")</f>
        <is>
          <t/>
        </is>
      </c>
      <c r="AO531" s="8" t="inlineStr">
        <f aca="false">IF(A531&lt;&gt;"",DEGREES(AN531),"")</f>
        <is>
          <t/>
        </is>
      </c>
      <c r="AP531" s="8" t="inlineStr">
        <f aca="false">IF(A531&lt;&gt;"",IF(OR(J531&lt;&gt;0,K531&lt;&gt;0),ATAN2(J531,K531),0),"")</f>
        <is>
          <t/>
        </is>
      </c>
      <c r="AQ531" s="8" t="inlineStr">
        <f aca="false">IF(A531&lt;&gt;"",DEGREES(AP531),"")</f>
        <is>
          <t/>
        </is>
      </c>
      <c r="AR531" s="8" t="inlineStr">
        <f aca="false">IF(A531&lt;&gt;"",SQRT(SUMSQ(M531:O531)),"")</f>
        <is>
          <t/>
        </is>
      </c>
      <c r="AS531" s="8" t="inlineStr">
        <f aca="false">IF(A531&lt;&gt;"",IF(AR531&lt;&gt;0,ACOS(O531/AR531),0),"")</f>
        <is>
          <t/>
        </is>
      </c>
      <c r="AT531" s="8" t="inlineStr">
        <f aca="false">IF(A531&lt;&gt;"",DEGREES(AS531),"")</f>
        <is>
          <t/>
        </is>
      </c>
      <c r="AU531" s="8" t="inlineStr">
        <f aca="false">IF(A531&lt;&gt;"",IF(OR(M531&lt;&gt;0,N531&lt;&gt;0),ATAN2(M531,N531),0),"")</f>
        <is>
          <t/>
        </is>
      </c>
      <c r="AV531" s="8" t="inlineStr">
        <f aca="false">IF(A531&lt;&gt;"",DEGREES(AU531),"")</f>
        <is>
          <t/>
        </is>
      </c>
      <c r="AW531" s="8" t="inlineStr">
        <f aca="false">IF(A531&lt;&gt;"",SQRT(SUMSQ(P531:R531)),"")</f>
        <is>
          <t/>
        </is>
      </c>
      <c r="AX531" s="8" t="inlineStr">
        <f aca="false">IF(A531&lt;&gt;"",IF(AW531&lt;&gt;0,ACOS(R531/AW531),0),"")</f>
        <is>
          <t/>
        </is>
      </c>
      <c r="AY531" s="8" t="inlineStr">
        <f aca="false">IF(A531&lt;&gt;"",DEGREES(AX531),"")</f>
        <is>
          <t/>
        </is>
      </c>
      <c r="AZ531" s="8" t="inlineStr">
        <f aca="false">IF(A531&lt;&gt;"",IF(OR(P531&lt;&gt;0,Q531&lt;&gt;0),ATAN2(P531,Q531),0),"")</f>
        <is>
          <t/>
        </is>
      </c>
      <c r="BA531" s="8" t="inlineStr">
        <f aca="false">IF(A531&lt;&gt;"",DEGREES(AZ531),"")</f>
        <is>
          <t/>
        </is>
      </c>
      <c r="BB531" s="8" t="inlineStr">
        <f aca="false">IF(A531&lt;&gt;"",SQRT(SUMSQ(S531:U531)),"")</f>
        <is>
          <t/>
        </is>
      </c>
      <c r="BC531" s="8" t="inlineStr">
        <f aca="false">IF(A531&lt;&gt;"",IF(BB531&lt;&gt;0,ACOS(U531/BB531),0),"")</f>
        <is>
          <t/>
        </is>
      </c>
      <c r="BD531" s="8" t="inlineStr">
        <f aca="false">IF(A531&lt;&gt;"",DEGREES(BC531),"")</f>
        <is>
          <t/>
        </is>
      </c>
      <c r="BE531" s="8" t="inlineStr">
        <f aca="false">IF(A531&lt;&gt;"",IF(OR(S531&lt;&gt;0,T531&lt;&gt;0),ATAN2(S531,T531),0),"")</f>
        <is>
          <t/>
        </is>
      </c>
      <c r="BF531" s="8" t="inlineStr">
        <f aca="false">IF(A531&lt;&gt;"",DEGREES(BE531),"")</f>
        <is>
          <t/>
        </is>
      </c>
      <c r="BG531" s="8" t="inlineStr">
        <f aca="false">IF(A531&lt;&gt;"",SQRT(SUMSQ(V531:X531)),"")</f>
        <is>
          <t/>
        </is>
      </c>
      <c r="BH531" s="8" t="inlineStr">
        <f aca="false">IF(A531&lt;&gt;"",IF(BG531&lt;&gt;0,ACOS(X531/BG531),0),"")</f>
        <is>
          <t/>
        </is>
      </c>
      <c r="BI531" s="8" t="inlineStr">
        <f aca="false">IF(A531&lt;&gt;"",DEGREES(BH531),"")</f>
        <is>
          <t/>
        </is>
      </c>
      <c r="BJ531" s="8" t="inlineStr">
        <f aca="false">IF(A531&lt;&gt;"",IF(OR(V531&lt;&gt;0,W531&lt;&gt;0),ATAN2(V531,W531),0),"")</f>
        <is>
          <t/>
        </is>
      </c>
      <c r="BK531" s="8" t="inlineStr">
        <f aca="false">IF(A531&lt;&gt;"",DEGREES(BJ531),"")</f>
        <is>
          <t/>
        </is>
      </c>
      <c r="BL531" s="8" t="inlineStr">
        <f aca="false">IF(A531&lt;&gt;"",SQRT(SUMSQ(Y531:AA531)),"")</f>
        <is>
          <t/>
        </is>
      </c>
      <c r="BM531" s="8" t="inlineStr">
        <f aca="false">IF(A531&lt;&gt;"",IF(BL531&lt;&gt;0,ACOS(AA531/BL531),0),"")</f>
        <is>
          <t/>
        </is>
      </c>
      <c r="BN531" s="8" t="inlineStr">
        <f aca="false">IF(A531&lt;&gt;"",DEGREES(BM531),"")</f>
        <is>
          <t/>
        </is>
      </c>
      <c r="BO531" s="8" t="inlineStr">
        <f aca="false">IF(A531&lt;&gt;"",IF(OR(Y531&lt;&gt;0,Z531&lt;&gt;0),ATAN2(Y531,Z531),0),"")</f>
        <is>
          <t/>
        </is>
      </c>
      <c r="BP531" s="8" t="inlineStr">
        <f aca="false">IF(A531&lt;&gt;"",DEGREES(BO531),"")</f>
        <is>
          <t/>
        </is>
      </c>
      <c r="BQ531" s="8" t="inlineStr">
        <f aca="false">IF(A531&lt;&gt;"",SQRT(SUMSQ(AB531:AD531)),"")</f>
        <is>
          <t/>
        </is>
      </c>
      <c r="BR531" s="8" t="inlineStr">
        <f aca="false">IF(A531&lt;&gt;"",IF(BQ531&lt;&gt;0,ACOS(AD531/BQ531),0),"")</f>
        <is>
          <t/>
        </is>
      </c>
      <c r="BS531" s="8" t="inlineStr">
        <f aca="false">IF(A531&lt;&gt;"",DEGREES(BR531),"")</f>
        <is>
          <t/>
        </is>
      </c>
      <c r="BT531" s="8" t="inlineStr">
        <f aca="false">IF(A531&lt;&gt;"",IF(OR(AB531&lt;&gt;0,AC531&lt;&gt;0),ATAN2(AB531,AC531),0),"")</f>
        <is>
          <t/>
        </is>
      </c>
      <c r="BU531" s="8" t="inlineStr">
        <f aca="false">IF(A531&lt;&gt;"",DEGREES(BT531),"")</f>
        <is>
          <t/>
        </is>
      </c>
      <c r="BV531" s="8" t="inlineStr">
        <f aca="false">IF(A531&lt;&gt;"",SQRT(SUMSQ(AE531:AG531)),"")</f>
        <is>
          <t/>
        </is>
      </c>
      <c r="BW531" s="8" t="inlineStr">
        <f aca="false">IF(A531&lt;&gt;"",IF(BV531&lt;&gt;0,ACOS(AG531/BV531),0),"")</f>
        <is>
          <t/>
        </is>
      </c>
      <c r="BX531" s="8" t="inlineStr">
        <f aca="false">IF(A531&lt;&gt;"",DEGREES(BW531),"")</f>
        <is>
          <t/>
        </is>
      </c>
      <c r="BY531" s="8" t="inlineStr">
        <f aca="false">IF(A531&lt;&gt;"",IF(OR(AF531&lt;&gt;0,AG531&lt;&gt;0),ATAN2(AF531,AG531),0),"")</f>
        <is>
          <t/>
        </is>
      </c>
      <c r="BZ531" s="8" t="inlineStr">
        <f aca="false">IF(A531&lt;&gt;"",DEGREES(BY531),"")</f>
        <is>
          <t/>
        </is>
      </c>
      <c r="CA531" s="0" t="inlineStr">
        <f aca="false">IF(A531&lt;&gt;"",IF(AND(AI531&lt;Parameters!$B$11,AI531&gt;Parameters!$B$12,AN531&lt;Parameters!$B$11,AN531&gt;Parameters!$B$12,AS531&lt;Parameters!$B$11,AS531&gt;Parameters!$B$12,AX531&lt;Parameters!$B$11,AX531&gt;Parameters!$B$12,BC531&lt;Parameters!$B$11,BC531&gt;Parameters!$B$12,BM531&lt;Parameters!$B$11,BM531&gt;Parameters!$B$12,BR531&lt;Parameters!$B$11,BR531&gt;Parameters!$B$12,BW531&lt;Parameters!$B$11,BW531&gt;Parameters!$B$12),1,0),"")</f>
        <is>
          <t/>
        </is>
      </c>
      <c r="CB531" s="0" t="inlineStr">
        <f aca="false">IF(A531&lt;&gt;"",IF(OR(AI531&lt;Parameters!$B$12,AI531&gt;Parameters!$B$11),0,1),"")</f>
        <is>
          <t/>
        </is>
      </c>
      <c r="CC531" s="0" t="inlineStr">
        <f aca="false">IF(A531&lt;&gt;"",IF(OR(AN531&lt;Parameters!$B$12,AN531&gt;Parameters!$B$11),0,1),"")</f>
        <is>
          <t/>
        </is>
      </c>
      <c r="CD531" s="0" t="inlineStr">
        <f aca="false">IF(A531&lt;&gt;"",IF(OR(AS531&lt;Parameters!$B$12,AS531&gt;Parameters!$B$11),0,1),"")</f>
        <is>
          <t/>
        </is>
      </c>
      <c r="CE531" s="0" t="inlineStr">
        <f aca="false">IF(A531&lt;&gt;"",IF(OR(AX531&lt;Parameters!$B$12,AX531&gt;Parameters!$B$11),0,1),"")</f>
        <is>
          <t/>
        </is>
      </c>
      <c r="CF531" s="0" t="inlineStr">
        <f aca="false">IF(A531&lt;&gt;"",IF(OR(BC531&lt;Parameters!$B$12,BC531&gt;Parameters!$B$11),0,1),"")</f>
        <is>
          <t/>
        </is>
      </c>
      <c r="CG531" s="0" t="inlineStr">
        <f aca="false">IF(A531&lt;&gt;"",IF(OR(BH531&lt;Parameters!$B$12,BH531&gt;Parameters!$B$11),0,1),"")</f>
        <is>
          <t/>
        </is>
      </c>
      <c r="CH531" s="0" t="inlineStr">
        <f aca="false">IF(A531&lt;&gt;"",IF(OR(BM531&lt;Parameters!$B$12,BM531&gt;Parameters!$B$11),0,1),"")</f>
        <is>
          <t/>
        </is>
      </c>
      <c r="CI531" s="0" t="inlineStr">
        <f aca="false">IF(A531&lt;&gt;"",IF(OR(BR531&lt;Parameters!$B$12,BR531&gt;Parameters!$B$11),0,1),"")</f>
        <is>
          <t/>
        </is>
      </c>
      <c r="CJ531" s="0" t="inlineStr">
        <f aca="false">IF(A531&lt;&gt;"",IF(OR(BW531&lt;Parameters!$B$12,BW531&gt;Parameters!$B$11),0,1),"")</f>
        <is>
          <t/>
        </is>
      </c>
      <c r="CK531" s="26" t="inlineStr">
        <f aca="false">IF(A531&lt;&gt;"",SUM(CB531:CJ531)/9,"")</f>
        <is>
          <t/>
        </is>
      </c>
      <c r="CL531" s="0" t="inlineStr">
        <f aca="false">IF(A531&lt;&gt;"",CK531*9,"")</f>
        <is>
          <t/>
        </is>
      </c>
      <c r="CM531" s="8" t="inlineStr">
        <f aca="false">IF(A531&lt;&gt;"",TEXT(B531,CM$2)&amp;" "&amp;TEXT(A531,CM$2),"")</f>
        <is>
          <t/>
        </is>
      </c>
    </row>
    <row r="532" customFormat="false" ht="15" hidden="false" customHeight="false" outlineLevel="0" collapsed="false">
      <c r="A532" s="0" t="inlineStr">
        <f aca="false">IF(OR(B531&lt;Parameters!$K$12,A531&lt;Parameters!$K$12),IF(A531&lt;Parameters!$K$12,A531+1,0),"")</f>
        <is>
          <t/>
        </is>
      </c>
      <c r="B532" s="0" t="inlineStr">
        <f aca="false">IF(A532&lt;&gt;"",IF(A532=0,B531+1,B531),"")</f>
        <is>
          <t/>
        </is>
      </c>
      <c r="C532" s="24" t="inlineStr">
        <f aca="false">IF(A532&lt;&gt;"",-_phi*(A532+0.5),"")</f>
        <is>
          <t/>
        </is>
      </c>
      <c r="D532" s="8" t="inlineStr">
        <f aca="false">IF(A532&lt;&gt;"",DEGREES(C532),"")</f>
        <is>
          <t/>
        </is>
      </c>
      <c r="E532" s="24" t="inlineStr">
        <f aca="false">IF(A532&lt;&gt;"",_phi*(B532+0.5),"")</f>
        <is>
          <t/>
        </is>
      </c>
      <c r="F532" s="8" t="inlineStr">
        <f aca="false">IF(A532&lt;&gt;"",DEGREES(E532),"")</f>
        <is>
          <t/>
        </is>
      </c>
      <c r="G532" s="8" t="inlineStr">
        <f aca="false">IF(A532&lt;&gt;"",LOOKUP(A532,h!$A$3:$A$30,h!$D$3:$D$30),"")</f>
        <is>
          <t/>
        </is>
      </c>
      <c r="H532" s="8" t="inlineStr">
        <f aca="false">IF(A532&lt;&gt;"",LOOKUP(B532,h!$A$3:$A$30,h!$D$3:$D$30),"")</f>
        <is>
          <t/>
        </is>
      </c>
      <c r="I532" s="8" t="inlineStr">
        <f aca="false">IF(A532&lt;&gt;"",_zif,"")</f>
        <is>
          <t/>
        </is>
      </c>
      <c r="J532" s="8" t="inlineStr">
        <f aca="false">IF(A532&lt;&gt;"",$G532+'v1 Frame'!D$3*COS($C532)+'v1 Frame'!E$3*SIN($C532)*SIN($E532)+'v1 Frame'!F$3*SIN($C532)*COS($E532),"")</f>
        <is>
          <t/>
        </is>
      </c>
      <c r="K532" s="8" t="inlineStr">
        <f aca="false">IF(A532&lt;&gt;"",$H532+'v1 Frame'!E$3*COS($E532)-'v1 Frame'!F$3*SIN($E532),"")</f>
        <is>
          <t/>
        </is>
      </c>
      <c r="L532" s="8" t="inlineStr">
        <f aca="false">IF(A532&lt;&gt;"",$I532-'v1 Frame'!D$3*SIN($C532)+'v1 Frame'!E$3*COS($C532)*SIN($E532)+'v1 Frame'!F$3*COS($C532)*COS($E532),"")</f>
        <is>
          <t/>
        </is>
      </c>
      <c r="M532" s="8" t="inlineStr">
        <f aca="false">IF(A532&lt;&gt;"",$G532+'v1 Frame'!G$3*COS($C532)+'v1 Frame'!H$3*SIN($C532)*SIN($E532)+'v1 Frame'!I$3*SIN($C532)*COS($E532),"")</f>
        <is>
          <t/>
        </is>
      </c>
      <c r="N532" s="8" t="inlineStr">
        <f aca="false">IF(A532&lt;&gt;"",$H532+'v1 Frame'!H$3*COS($E532)-'v1 Frame'!I$3*SIN($E532),"")</f>
        <is>
          <t/>
        </is>
      </c>
      <c r="O532" s="8" t="inlineStr">
        <f aca="false">IF(A532&lt;&gt;"",$I532-'v1 Frame'!G$3*SIN($C532)+'v1 Frame'!H$3*COS($C532)*SIN($E532)+'v1 Frame'!I$3*COS($C532)*COS($E532),"")</f>
        <is>
          <t/>
        </is>
      </c>
      <c r="P532" s="8" t="inlineStr">
        <f aca="false">IF(A532&lt;&gt;"",$G532+'v1 Frame'!J$3*COS($C532)+'v1 Frame'!K$3*SIN($C532)*SIN($E532)+'v1 Frame'!L$3*SIN($C532)*COS($E532),"")</f>
        <is>
          <t/>
        </is>
      </c>
      <c r="Q532" s="8" t="inlineStr">
        <f aca="false">IF(A532&lt;&gt;"",$H532+'v1 Frame'!K$3*COS($E532)-'v1 Frame'!L$3*SIN($E532),"")</f>
        <is>
          <t/>
        </is>
      </c>
      <c r="R532" s="8" t="inlineStr">
        <f aca="false">IF(A532&lt;&gt;"",$I532-'v1 Frame'!J$3*SIN($C532)+'v1 Frame'!K$3*COS($C532)*SIN($E532)+'v1 Frame'!L$3*COS($C532)*COS($E532),"")</f>
        <is>
          <t/>
        </is>
      </c>
      <c r="S532" s="8" t="inlineStr">
        <f aca="false">IF(A532&lt;&gt;"",$G532+'v1 Frame'!M$3*COS($C532)+'v1 Frame'!N$3*SIN($C532)*SIN($E532)+'v1 Frame'!O$3*SIN($C532)*COS($E532),"")</f>
        <is>
          <t/>
        </is>
      </c>
      <c r="T532" s="8" t="inlineStr">
        <f aca="false">IF(A532&lt;&gt;"",$H532+'v1 Frame'!N$3*COS($E532)-'v1 Frame'!O$3*SIN($E532),"")</f>
        <is>
          <t/>
        </is>
      </c>
      <c r="U532" s="8" t="inlineStr">
        <f aca="false">IF(A532&lt;&gt;"",$I532-'v1 Frame'!M$3*SIN($C532)+'v1 Frame'!N$3*COS($C532)*SIN($E532)+'v1 Frame'!O$3*COS($C532)*COS($E532),"")</f>
        <is>
          <t/>
        </is>
      </c>
      <c r="V532" s="8" t="inlineStr">
        <f aca="false">IF(A532&lt;&gt;"",$G532+'v1 Frame'!P$3*COS($C532)+'v1 Frame'!Q$3*SIN($C532)*SIN($E532)+'v1 Frame'!R$3*SIN($C532)*COS($E532),"")</f>
        <is>
          <t/>
        </is>
      </c>
      <c r="W532" s="8" t="inlineStr">
        <f aca="false">IF(A532&lt;&gt;"",$H532+'v1 Frame'!Q$3*COS($E532)-'v1 Frame'!R$3*SIN($E532),"")</f>
        <is>
          <t/>
        </is>
      </c>
      <c r="X532" s="8" t="inlineStr">
        <f aca="false">IF(A532&lt;&gt;"",$I532-'v1 Frame'!P$3*SIN($C532)+'v1 Frame'!Q$3*COS($C532)*SIN($E532)+'v1 Frame'!R$3*COS($C532)*COS($E532),"")</f>
        <is>
          <t/>
        </is>
      </c>
      <c r="Y532" s="8" t="inlineStr">
        <f aca="false">IF(A532&lt;&gt;"",$G532+'v1 Frame'!S$3*COS($C532)+'v1 Frame'!T$3*SIN($C532)*SIN($E532)+'v1 Frame'!U$3*SIN($C532)*COS($E532),"")</f>
        <is>
          <t/>
        </is>
      </c>
      <c r="Z532" s="8" t="inlineStr">
        <f aca="false">IF(A532&lt;&gt;"",$H532+'v1 Frame'!T$3*COS($E532)-'v1 Frame'!U$3*SIN($E532),"")</f>
        <is>
          <t/>
        </is>
      </c>
      <c r="AA532" s="8" t="inlineStr">
        <f aca="false">IF(A532&lt;&gt;"",$I532-'v1 Frame'!S$3*SIN($C532)+'v1 Frame'!T$3*COS($C532)*SIN($E532)+'v1 Frame'!U$3*COS($C532)*COS($E532),"")</f>
        <is>
          <t/>
        </is>
      </c>
      <c r="AB532" s="8" t="inlineStr">
        <f aca="false">IF(A532&lt;&gt;"",$G532+'v1 Frame'!V$3*COS($C532)+'v1 Frame'!W$3*SIN($C532)*SIN($E532)+'v1 Frame'!X$3*SIN($C532)*COS($E532),"")</f>
        <is>
          <t/>
        </is>
      </c>
      <c r="AC532" s="8" t="inlineStr">
        <f aca="false">IF(A532&lt;&gt;"",$H532+'v1 Frame'!W$3*COS($E532)-'v1 Frame'!X$3*SIN($E532),"")</f>
        <is>
          <t/>
        </is>
      </c>
      <c r="AD532" s="8" t="inlineStr">
        <f aca="false">IF(A532&lt;&gt;"",$I532-'v1 Frame'!V$3*SIN($C532)+'v1 Frame'!W$3*COS($C532)*SIN($E532)+'v1 Frame'!X$3*COS($C532)*COS($E532),"")</f>
        <is>
          <t/>
        </is>
      </c>
      <c r="AE532" s="25" t="inlineStr">
        <f aca="false">IF(A532&lt;&gt;"",$G532+'v1 Frame'!Y$3*COS($C532)+'v1 Frame'!Z$3*SIN($C532)*SIN($E532)+'v1 Frame'!AA$3*SIN($C532)*COS($E532),"")</f>
        <is>
          <t/>
        </is>
      </c>
      <c r="AF532" s="25" t="inlineStr">
        <f aca="false">IF(A532&lt;&gt;"",$H532+'v1 Frame'!Z$3*COS($E532)-'v1 Frame'!AA$3*SIN($E532),"")</f>
        <is>
          <t/>
        </is>
      </c>
      <c r="AG532" s="25" t="inlineStr">
        <f aca="false">IF(A532&lt;&gt;"",$I532-'v1 Frame'!Y$3*SIN($C532)+'v1 Frame'!Z$3*COS($C532)*SIN($E532)+'v1 Frame'!AA$3*COS($C532)*COS($E532),"")</f>
        <is>
          <t/>
        </is>
      </c>
      <c r="AH532" s="8" t="inlineStr">
        <f aca="false">IF(A532&lt;&gt;"",SQRT(SUMSQ(G532:I532)),"")</f>
        <is>
          <t/>
        </is>
      </c>
      <c r="AI532" s="8" t="inlineStr">
        <f aca="false">IF(A532&lt;&gt;"",IF(AH532&lt;&gt;0,ACOS(I532/AH532),0),"")</f>
        <is>
          <t/>
        </is>
      </c>
      <c r="AJ532" s="8" t="inlineStr">
        <f aca="false">IF(A532&lt;&gt;"",DEGREES(AI532),"")</f>
        <is>
          <t/>
        </is>
      </c>
      <c r="AK532" s="8" t="inlineStr">
        <f aca="false">IF(A532&lt;&gt;"",IF(OR(G532&lt;&gt;0,H532&lt;&gt;0),ATAN2(G532,H532),0),"")</f>
        <is>
          <t/>
        </is>
      </c>
      <c r="AL532" s="8" t="inlineStr">
        <f aca="false">IF(A532&lt;&gt;"",DEGREES(AK532),"")</f>
        <is>
          <t/>
        </is>
      </c>
      <c r="AM532" s="8" t="inlineStr">
        <f aca="false">IF(A532&lt;&gt;"",SQRT(SUMSQ(J532:L532)),"")</f>
        <is>
          <t/>
        </is>
      </c>
      <c r="AN532" s="8" t="inlineStr">
        <f aca="false">IF(A532&lt;&gt;"",IF(AM532&lt;&gt;0,ACOS(L532/AM532),0),"")</f>
        <is>
          <t/>
        </is>
      </c>
      <c r="AO532" s="8" t="inlineStr">
        <f aca="false">IF(A532&lt;&gt;"",DEGREES(AN532),"")</f>
        <is>
          <t/>
        </is>
      </c>
      <c r="AP532" s="8" t="inlineStr">
        <f aca="false">IF(A532&lt;&gt;"",IF(OR(J532&lt;&gt;0,K532&lt;&gt;0),ATAN2(J532,K532),0),"")</f>
        <is>
          <t/>
        </is>
      </c>
      <c r="AQ532" s="8" t="inlineStr">
        <f aca="false">IF(A532&lt;&gt;"",DEGREES(AP532),"")</f>
        <is>
          <t/>
        </is>
      </c>
      <c r="AR532" s="8" t="inlineStr">
        <f aca="false">IF(A532&lt;&gt;"",SQRT(SUMSQ(M532:O532)),"")</f>
        <is>
          <t/>
        </is>
      </c>
      <c r="AS532" s="8" t="inlineStr">
        <f aca="false">IF(A532&lt;&gt;"",IF(AR532&lt;&gt;0,ACOS(O532/AR532),0),"")</f>
        <is>
          <t/>
        </is>
      </c>
      <c r="AT532" s="8" t="inlineStr">
        <f aca="false">IF(A532&lt;&gt;"",DEGREES(AS532),"")</f>
        <is>
          <t/>
        </is>
      </c>
      <c r="AU532" s="8" t="inlineStr">
        <f aca="false">IF(A532&lt;&gt;"",IF(OR(M532&lt;&gt;0,N532&lt;&gt;0),ATAN2(M532,N532),0),"")</f>
        <is>
          <t/>
        </is>
      </c>
      <c r="AV532" s="8" t="inlineStr">
        <f aca="false">IF(A532&lt;&gt;"",DEGREES(AU532),"")</f>
        <is>
          <t/>
        </is>
      </c>
      <c r="AW532" s="8" t="inlineStr">
        <f aca="false">IF(A532&lt;&gt;"",SQRT(SUMSQ(P532:R532)),"")</f>
        <is>
          <t/>
        </is>
      </c>
      <c r="AX532" s="8" t="inlineStr">
        <f aca="false">IF(A532&lt;&gt;"",IF(AW532&lt;&gt;0,ACOS(R532/AW532),0),"")</f>
        <is>
          <t/>
        </is>
      </c>
      <c r="AY532" s="8" t="inlineStr">
        <f aca="false">IF(A532&lt;&gt;"",DEGREES(AX532),"")</f>
        <is>
          <t/>
        </is>
      </c>
      <c r="AZ532" s="8" t="inlineStr">
        <f aca="false">IF(A532&lt;&gt;"",IF(OR(P532&lt;&gt;0,Q532&lt;&gt;0),ATAN2(P532,Q532),0),"")</f>
        <is>
          <t/>
        </is>
      </c>
      <c r="BA532" s="8" t="inlineStr">
        <f aca="false">IF(A532&lt;&gt;"",DEGREES(AZ532),"")</f>
        <is>
          <t/>
        </is>
      </c>
      <c r="BB532" s="8" t="inlineStr">
        <f aca="false">IF(A532&lt;&gt;"",SQRT(SUMSQ(S532:U532)),"")</f>
        <is>
          <t/>
        </is>
      </c>
      <c r="BC532" s="8" t="inlineStr">
        <f aca="false">IF(A532&lt;&gt;"",IF(BB532&lt;&gt;0,ACOS(U532/BB532),0),"")</f>
        <is>
          <t/>
        </is>
      </c>
      <c r="BD532" s="8" t="inlineStr">
        <f aca="false">IF(A532&lt;&gt;"",DEGREES(BC532),"")</f>
        <is>
          <t/>
        </is>
      </c>
      <c r="BE532" s="8" t="inlineStr">
        <f aca="false">IF(A532&lt;&gt;"",IF(OR(S532&lt;&gt;0,T532&lt;&gt;0),ATAN2(S532,T532),0),"")</f>
        <is>
          <t/>
        </is>
      </c>
      <c r="BF532" s="8" t="inlineStr">
        <f aca="false">IF(A532&lt;&gt;"",DEGREES(BE532),"")</f>
        <is>
          <t/>
        </is>
      </c>
      <c r="BG532" s="8" t="inlineStr">
        <f aca="false">IF(A532&lt;&gt;"",SQRT(SUMSQ(V532:X532)),"")</f>
        <is>
          <t/>
        </is>
      </c>
      <c r="BH532" s="8" t="inlineStr">
        <f aca="false">IF(A532&lt;&gt;"",IF(BG532&lt;&gt;0,ACOS(X532/BG532),0),"")</f>
        <is>
          <t/>
        </is>
      </c>
      <c r="BI532" s="8" t="inlineStr">
        <f aca="false">IF(A532&lt;&gt;"",DEGREES(BH532),"")</f>
        <is>
          <t/>
        </is>
      </c>
      <c r="BJ532" s="8" t="inlineStr">
        <f aca="false">IF(A532&lt;&gt;"",IF(OR(V532&lt;&gt;0,W532&lt;&gt;0),ATAN2(V532,W532),0),"")</f>
        <is>
          <t/>
        </is>
      </c>
      <c r="BK532" s="8" t="inlineStr">
        <f aca="false">IF(A532&lt;&gt;"",DEGREES(BJ532),"")</f>
        <is>
          <t/>
        </is>
      </c>
      <c r="BL532" s="8" t="inlineStr">
        <f aca="false">IF(A532&lt;&gt;"",SQRT(SUMSQ(Y532:AA532)),"")</f>
        <is>
          <t/>
        </is>
      </c>
      <c r="BM532" s="8" t="inlineStr">
        <f aca="false">IF(A532&lt;&gt;"",IF(BL532&lt;&gt;0,ACOS(AA532/BL532),0),"")</f>
        <is>
          <t/>
        </is>
      </c>
      <c r="BN532" s="8" t="inlineStr">
        <f aca="false">IF(A532&lt;&gt;"",DEGREES(BM532),"")</f>
        <is>
          <t/>
        </is>
      </c>
      <c r="BO532" s="8" t="inlineStr">
        <f aca="false">IF(A532&lt;&gt;"",IF(OR(Y532&lt;&gt;0,Z532&lt;&gt;0),ATAN2(Y532,Z532),0),"")</f>
        <is>
          <t/>
        </is>
      </c>
      <c r="BP532" s="8" t="inlineStr">
        <f aca="false">IF(A532&lt;&gt;"",DEGREES(BO532),"")</f>
        <is>
          <t/>
        </is>
      </c>
      <c r="BQ532" s="8" t="inlineStr">
        <f aca="false">IF(A532&lt;&gt;"",SQRT(SUMSQ(AB532:AD532)),"")</f>
        <is>
          <t/>
        </is>
      </c>
      <c r="BR532" s="8" t="inlineStr">
        <f aca="false">IF(A532&lt;&gt;"",IF(BQ532&lt;&gt;0,ACOS(AD532/BQ532),0),"")</f>
        <is>
          <t/>
        </is>
      </c>
      <c r="BS532" s="8" t="inlineStr">
        <f aca="false">IF(A532&lt;&gt;"",DEGREES(BR532),"")</f>
        <is>
          <t/>
        </is>
      </c>
      <c r="BT532" s="8" t="inlineStr">
        <f aca="false">IF(A532&lt;&gt;"",IF(OR(AB532&lt;&gt;0,AC532&lt;&gt;0),ATAN2(AB532,AC532),0),"")</f>
        <is>
          <t/>
        </is>
      </c>
      <c r="BU532" s="8" t="inlineStr">
        <f aca="false">IF(A532&lt;&gt;"",DEGREES(BT532),"")</f>
        <is>
          <t/>
        </is>
      </c>
      <c r="BV532" s="8" t="inlineStr">
        <f aca="false">IF(A532&lt;&gt;"",SQRT(SUMSQ(AE532:AG532)),"")</f>
        <is>
          <t/>
        </is>
      </c>
      <c r="BW532" s="8" t="inlineStr">
        <f aca="false">IF(A532&lt;&gt;"",IF(BV532&lt;&gt;0,ACOS(AG532/BV532),0),"")</f>
        <is>
          <t/>
        </is>
      </c>
      <c r="BX532" s="8" t="inlineStr">
        <f aca="false">IF(A532&lt;&gt;"",DEGREES(BW532),"")</f>
        <is>
          <t/>
        </is>
      </c>
      <c r="BY532" s="8" t="inlineStr">
        <f aca="false">IF(A532&lt;&gt;"",IF(OR(AF532&lt;&gt;0,AG532&lt;&gt;0),ATAN2(AF532,AG532),0),"")</f>
        <is>
          <t/>
        </is>
      </c>
      <c r="BZ532" s="8" t="inlineStr">
        <f aca="false">IF(A532&lt;&gt;"",DEGREES(BY532),"")</f>
        <is>
          <t/>
        </is>
      </c>
      <c r="CA532" s="0" t="inlineStr">
        <f aca="false">IF(A532&lt;&gt;"",IF(AND(AI532&lt;Parameters!$B$11,AI532&gt;Parameters!$B$12,AN532&lt;Parameters!$B$11,AN532&gt;Parameters!$B$12,AS532&lt;Parameters!$B$11,AS532&gt;Parameters!$B$12,AX532&lt;Parameters!$B$11,AX532&gt;Parameters!$B$12,BC532&lt;Parameters!$B$11,BC532&gt;Parameters!$B$12,BM532&lt;Parameters!$B$11,BM532&gt;Parameters!$B$12,BR532&lt;Parameters!$B$11,BR532&gt;Parameters!$B$12,BW532&lt;Parameters!$B$11,BW532&gt;Parameters!$B$12),1,0),"")</f>
        <is>
          <t/>
        </is>
      </c>
      <c r="CB532" s="0" t="inlineStr">
        <f aca="false">IF(A532&lt;&gt;"",IF(OR(AI532&lt;Parameters!$B$12,AI532&gt;Parameters!$B$11),0,1),"")</f>
        <is>
          <t/>
        </is>
      </c>
      <c r="CC532" s="0" t="inlineStr">
        <f aca="false">IF(A532&lt;&gt;"",IF(OR(AN532&lt;Parameters!$B$12,AN532&gt;Parameters!$B$11),0,1),"")</f>
        <is>
          <t/>
        </is>
      </c>
      <c r="CD532" s="0" t="inlineStr">
        <f aca="false">IF(A532&lt;&gt;"",IF(OR(AS532&lt;Parameters!$B$12,AS532&gt;Parameters!$B$11),0,1),"")</f>
        <is>
          <t/>
        </is>
      </c>
      <c r="CE532" s="0" t="inlineStr">
        <f aca="false">IF(A532&lt;&gt;"",IF(OR(AX532&lt;Parameters!$B$12,AX532&gt;Parameters!$B$11),0,1),"")</f>
        <is>
          <t/>
        </is>
      </c>
      <c r="CF532" s="0" t="inlineStr">
        <f aca="false">IF(A532&lt;&gt;"",IF(OR(BC532&lt;Parameters!$B$12,BC532&gt;Parameters!$B$11),0,1),"")</f>
        <is>
          <t/>
        </is>
      </c>
      <c r="CG532" s="0" t="inlineStr">
        <f aca="false">IF(A532&lt;&gt;"",IF(OR(BH532&lt;Parameters!$B$12,BH532&gt;Parameters!$B$11),0,1),"")</f>
        <is>
          <t/>
        </is>
      </c>
      <c r="CH532" s="0" t="inlineStr">
        <f aca="false">IF(A532&lt;&gt;"",IF(OR(BM532&lt;Parameters!$B$12,BM532&gt;Parameters!$B$11),0,1),"")</f>
        <is>
          <t/>
        </is>
      </c>
      <c r="CI532" s="0" t="inlineStr">
        <f aca="false">IF(A532&lt;&gt;"",IF(OR(BR532&lt;Parameters!$B$12,BR532&gt;Parameters!$B$11),0,1),"")</f>
        <is>
          <t/>
        </is>
      </c>
      <c r="CJ532" s="0" t="inlineStr">
        <f aca="false">IF(A532&lt;&gt;"",IF(OR(BW532&lt;Parameters!$B$12,BW532&gt;Parameters!$B$11),0,1),"")</f>
        <is>
          <t/>
        </is>
      </c>
      <c r="CK532" s="26" t="inlineStr">
        <f aca="false">IF(A532&lt;&gt;"",SUM(CB532:CJ532)/9,"")</f>
        <is>
          <t/>
        </is>
      </c>
      <c r="CL532" s="0" t="inlineStr">
        <f aca="false">IF(A532&lt;&gt;"",CK532*9,"")</f>
        <is>
          <t/>
        </is>
      </c>
      <c r="CM532" s="8" t="inlineStr">
        <f aca="false">IF(A532&lt;&gt;"",TEXT(B532,CM$2)&amp;" "&amp;TEXT(A532,CM$2),"")</f>
        <is>
          <t/>
        </is>
      </c>
    </row>
    <row r="533" customFormat="false" ht="15" hidden="false" customHeight="false" outlineLevel="0" collapsed="false">
      <c r="A533" s="0" t="inlineStr">
        <f aca="false">IF(OR(B532&lt;Parameters!$K$12,A532&lt;Parameters!$K$12),IF(A532&lt;Parameters!$K$12,A532+1,0),"")</f>
        <is>
          <t/>
        </is>
      </c>
      <c r="B533" s="0" t="inlineStr">
        <f aca="false">IF(A533&lt;&gt;"",IF(A533=0,B532+1,B532),"")</f>
        <is>
          <t/>
        </is>
      </c>
      <c r="C533" s="24" t="inlineStr">
        <f aca="false">IF(A533&lt;&gt;"",-_phi*(A533+0.5),"")</f>
        <is>
          <t/>
        </is>
      </c>
      <c r="D533" s="8" t="inlineStr">
        <f aca="false">IF(A533&lt;&gt;"",DEGREES(C533),"")</f>
        <is>
          <t/>
        </is>
      </c>
      <c r="E533" s="24" t="inlineStr">
        <f aca="false">IF(A533&lt;&gt;"",_phi*(B533+0.5),"")</f>
        <is>
          <t/>
        </is>
      </c>
      <c r="F533" s="8" t="inlineStr">
        <f aca="false">IF(A533&lt;&gt;"",DEGREES(E533),"")</f>
        <is>
          <t/>
        </is>
      </c>
      <c r="G533" s="8" t="inlineStr">
        <f aca="false">IF(A533&lt;&gt;"",LOOKUP(A533,h!$A$3:$A$30,h!$D$3:$D$30),"")</f>
        <is>
          <t/>
        </is>
      </c>
      <c r="H533" s="8" t="inlineStr">
        <f aca="false">IF(A533&lt;&gt;"",LOOKUP(B533,h!$A$3:$A$30,h!$D$3:$D$30),"")</f>
        <is>
          <t/>
        </is>
      </c>
      <c r="I533" s="8" t="inlineStr">
        <f aca="false">IF(A533&lt;&gt;"",_zif,"")</f>
        <is>
          <t/>
        </is>
      </c>
      <c r="J533" s="8" t="inlineStr">
        <f aca="false">IF(A533&lt;&gt;"",$G533+'v1 Frame'!D$3*COS($C533)+'v1 Frame'!E$3*SIN($C533)*SIN($E533)+'v1 Frame'!F$3*SIN($C533)*COS($E533),"")</f>
        <is>
          <t/>
        </is>
      </c>
      <c r="K533" s="8" t="inlineStr">
        <f aca="false">IF(A533&lt;&gt;"",$H533+'v1 Frame'!E$3*COS($E533)-'v1 Frame'!F$3*SIN($E533),"")</f>
        <is>
          <t/>
        </is>
      </c>
      <c r="L533" s="8" t="inlineStr">
        <f aca="false">IF(A533&lt;&gt;"",$I533-'v1 Frame'!D$3*SIN($C533)+'v1 Frame'!E$3*COS($C533)*SIN($E533)+'v1 Frame'!F$3*COS($C533)*COS($E533),"")</f>
        <is>
          <t/>
        </is>
      </c>
      <c r="M533" s="8" t="inlineStr">
        <f aca="false">IF(A533&lt;&gt;"",$G533+'v1 Frame'!G$3*COS($C533)+'v1 Frame'!H$3*SIN($C533)*SIN($E533)+'v1 Frame'!I$3*SIN($C533)*COS($E533),"")</f>
        <is>
          <t/>
        </is>
      </c>
      <c r="N533" s="8" t="inlineStr">
        <f aca="false">IF(A533&lt;&gt;"",$H533+'v1 Frame'!H$3*COS($E533)-'v1 Frame'!I$3*SIN($E533),"")</f>
        <is>
          <t/>
        </is>
      </c>
      <c r="O533" s="8" t="inlineStr">
        <f aca="false">IF(A533&lt;&gt;"",$I533-'v1 Frame'!G$3*SIN($C533)+'v1 Frame'!H$3*COS($C533)*SIN($E533)+'v1 Frame'!I$3*COS($C533)*COS($E533),"")</f>
        <is>
          <t/>
        </is>
      </c>
      <c r="P533" s="8" t="inlineStr">
        <f aca="false">IF(A533&lt;&gt;"",$G533+'v1 Frame'!J$3*COS($C533)+'v1 Frame'!K$3*SIN($C533)*SIN($E533)+'v1 Frame'!L$3*SIN($C533)*COS($E533),"")</f>
        <is>
          <t/>
        </is>
      </c>
      <c r="Q533" s="8" t="inlineStr">
        <f aca="false">IF(A533&lt;&gt;"",$H533+'v1 Frame'!K$3*COS($E533)-'v1 Frame'!L$3*SIN($E533),"")</f>
        <is>
          <t/>
        </is>
      </c>
      <c r="R533" s="8" t="inlineStr">
        <f aca="false">IF(A533&lt;&gt;"",$I533-'v1 Frame'!J$3*SIN($C533)+'v1 Frame'!K$3*COS($C533)*SIN($E533)+'v1 Frame'!L$3*COS($C533)*COS($E533),"")</f>
        <is>
          <t/>
        </is>
      </c>
      <c r="S533" s="8" t="inlineStr">
        <f aca="false">IF(A533&lt;&gt;"",$G533+'v1 Frame'!M$3*COS($C533)+'v1 Frame'!N$3*SIN($C533)*SIN($E533)+'v1 Frame'!O$3*SIN($C533)*COS($E533),"")</f>
        <is>
          <t/>
        </is>
      </c>
      <c r="T533" s="8" t="inlineStr">
        <f aca="false">IF(A533&lt;&gt;"",$H533+'v1 Frame'!N$3*COS($E533)-'v1 Frame'!O$3*SIN($E533),"")</f>
        <is>
          <t/>
        </is>
      </c>
      <c r="U533" s="8" t="inlineStr">
        <f aca="false">IF(A533&lt;&gt;"",$I533-'v1 Frame'!M$3*SIN($C533)+'v1 Frame'!N$3*COS($C533)*SIN($E533)+'v1 Frame'!O$3*COS($C533)*COS($E533),"")</f>
        <is>
          <t/>
        </is>
      </c>
      <c r="V533" s="8" t="inlineStr">
        <f aca="false">IF(A533&lt;&gt;"",$G533+'v1 Frame'!P$3*COS($C533)+'v1 Frame'!Q$3*SIN($C533)*SIN($E533)+'v1 Frame'!R$3*SIN($C533)*COS($E533),"")</f>
        <is>
          <t/>
        </is>
      </c>
      <c r="W533" s="8" t="inlineStr">
        <f aca="false">IF(A533&lt;&gt;"",$H533+'v1 Frame'!Q$3*COS($E533)-'v1 Frame'!R$3*SIN($E533),"")</f>
        <is>
          <t/>
        </is>
      </c>
      <c r="X533" s="8" t="inlineStr">
        <f aca="false">IF(A533&lt;&gt;"",$I533-'v1 Frame'!P$3*SIN($C533)+'v1 Frame'!Q$3*COS($C533)*SIN($E533)+'v1 Frame'!R$3*COS($C533)*COS($E533),"")</f>
        <is>
          <t/>
        </is>
      </c>
      <c r="Y533" s="8" t="inlineStr">
        <f aca="false">IF(A533&lt;&gt;"",$G533+'v1 Frame'!S$3*COS($C533)+'v1 Frame'!T$3*SIN($C533)*SIN($E533)+'v1 Frame'!U$3*SIN($C533)*COS($E533),"")</f>
        <is>
          <t/>
        </is>
      </c>
      <c r="Z533" s="8" t="inlineStr">
        <f aca="false">IF(A533&lt;&gt;"",$H533+'v1 Frame'!T$3*COS($E533)-'v1 Frame'!U$3*SIN($E533),"")</f>
        <is>
          <t/>
        </is>
      </c>
      <c r="AA533" s="8" t="inlineStr">
        <f aca="false">IF(A533&lt;&gt;"",$I533-'v1 Frame'!S$3*SIN($C533)+'v1 Frame'!T$3*COS($C533)*SIN($E533)+'v1 Frame'!U$3*COS($C533)*COS($E533),"")</f>
        <is>
          <t/>
        </is>
      </c>
      <c r="AB533" s="8" t="inlineStr">
        <f aca="false">IF(A533&lt;&gt;"",$G533+'v1 Frame'!V$3*COS($C533)+'v1 Frame'!W$3*SIN($C533)*SIN($E533)+'v1 Frame'!X$3*SIN($C533)*COS($E533),"")</f>
        <is>
          <t/>
        </is>
      </c>
      <c r="AC533" s="8" t="inlineStr">
        <f aca="false">IF(A533&lt;&gt;"",$H533+'v1 Frame'!W$3*COS($E533)-'v1 Frame'!X$3*SIN($E533),"")</f>
        <is>
          <t/>
        </is>
      </c>
      <c r="AD533" s="8" t="inlineStr">
        <f aca="false">IF(A533&lt;&gt;"",$I533-'v1 Frame'!V$3*SIN($C533)+'v1 Frame'!W$3*COS($C533)*SIN($E533)+'v1 Frame'!X$3*COS($C533)*COS($E533),"")</f>
        <is>
          <t/>
        </is>
      </c>
      <c r="AE533" s="25" t="inlineStr">
        <f aca="false">IF(A533&lt;&gt;"",$G533+'v1 Frame'!Y$3*COS($C533)+'v1 Frame'!Z$3*SIN($C533)*SIN($E533)+'v1 Frame'!AA$3*SIN($C533)*COS($E533),"")</f>
        <is>
          <t/>
        </is>
      </c>
      <c r="AF533" s="25" t="inlineStr">
        <f aca="false">IF(A533&lt;&gt;"",$H533+'v1 Frame'!Z$3*COS($E533)-'v1 Frame'!AA$3*SIN($E533),"")</f>
        <is>
          <t/>
        </is>
      </c>
      <c r="AG533" s="25" t="inlineStr">
        <f aca="false">IF(A533&lt;&gt;"",$I533-'v1 Frame'!Y$3*SIN($C533)+'v1 Frame'!Z$3*COS($C533)*SIN($E533)+'v1 Frame'!AA$3*COS($C533)*COS($E533),"")</f>
        <is>
          <t/>
        </is>
      </c>
      <c r="AH533" s="8" t="inlineStr">
        <f aca="false">IF(A533&lt;&gt;"",SQRT(SUMSQ(G533:I533)),"")</f>
        <is>
          <t/>
        </is>
      </c>
      <c r="AI533" s="8" t="inlineStr">
        <f aca="false">IF(A533&lt;&gt;"",IF(AH533&lt;&gt;0,ACOS(I533/AH533),0),"")</f>
        <is>
          <t/>
        </is>
      </c>
      <c r="AJ533" s="8" t="inlineStr">
        <f aca="false">IF(A533&lt;&gt;"",DEGREES(AI533),"")</f>
        <is>
          <t/>
        </is>
      </c>
      <c r="AK533" s="8" t="inlineStr">
        <f aca="false">IF(A533&lt;&gt;"",IF(OR(G533&lt;&gt;0,H533&lt;&gt;0),ATAN2(G533,H533),0),"")</f>
        <is>
          <t/>
        </is>
      </c>
      <c r="AL533" s="8" t="inlineStr">
        <f aca="false">IF(A533&lt;&gt;"",DEGREES(AK533),"")</f>
        <is>
          <t/>
        </is>
      </c>
      <c r="AM533" s="8" t="inlineStr">
        <f aca="false">IF(A533&lt;&gt;"",SQRT(SUMSQ(J533:L533)),"")</f>
        <is>
          <t/>
        </is>
      </c>
      <c r="AN533" s="8" t="inlineStr">
        <f aca="false">IF(A533&lt;&gt;"",IF(AM533&lt;&gt;0,ACOS(L533/AM533),0),"")</f>
        <is>
          <t/>
        </is>
      </c>
      <c r="AO533" s="8" t="inlineStr">
        <f aca="false">IF(A533&lt;&gt;"",DEGREES(AN533),"")</f>
        <is>
          <t/>
        </is>
      </c>
      <c r="AP533" s="8" t="inlineStr">
        <f aca="false">IF(A533&lt;&gt;"",IF(OR(J533&lt;&gt;0,K533&lt;&gt;0),ATAN2(J533,K533),0),"")</f>
        <is>
          <t/>
        </is>
      </c>
      <c r="AQ533" s="8" t="inlineStr">
        <f aca="false">IF(A533&lt;&gt;"",DEGREES(AP533),"")</f>
        <is>
          <t/>
        </is>
      </c>
      <c r="AR533" s="8" t="inlineStr">
        <f aca="false">IF(A533&lt;&gt;"",SQRT(SUMSQ(M533:O533)),"")</f>
        <is>
          <t/>
        </is>
      </c>
      <c r="AS533" s="8" t="inlineStr">
        <f aca="false">IF(A533&lt;&gt;"",IF(AR533&lt;&gt;0,ACOS(O533/AR533),0),"")</f>
        <is>
          <t/>
        </is>
      </c>
      <c r="AT533" s="8" t="inlineStr">
        <f aca="false">IF(A533&lt;&gt;"",DEGREES(AS533),"")</f>
        <is>
          <t/>
        </is>
      </c>
      <c r="AU533" s="8" t="inlineStr">
        <f aca="false">IF(A533&lt;&gt;"",IF(OR(M533&lt;&gt;0,N533&lt;&gt;0),ATAN2(M533,N533),0),"")</f>
        <is>
          <t/>
        </is>
      </c>
      <c r="AV533" s="8" t="inlineStr">
        <f aca="false">IF(A533&lt;&gt;"",DEGREES(AU533),"")</f>
        <is>
          <t/>
        </is>
      </c>
      <c r="AW533" s="8" t="inlineStr">
        <f aca="false">IF(A533&lt;&gt;"",SQRT(SUMSQ(P533:R533)),"")</f>
        <is>
          <t/>
        </is>
      </c>
      <c r="AX533" s="8" t="inlineStr">
        <f aca="false">IF(A533&lt;&gt;"",IF(AW533&lt;&gt;0,ACOS(R533/AW533),0),"")</f>
        <is>
          <t/>
        </is>
      </c>
      <c r="AY533" s="8" t="inlineStr">
        <f aca="false">IF(A533&lt;&gt;"",DEGREES(AX533),"")</f>
        <is>
          <t/>
        </is>
      </c>
      <c r="AZ533" s="8" t="inlineStr">
        <f aca="false">IF(A533&lt;&gt;"",IF(OR(P533&lt;&gt;0,Q533&lt;&gt;0),ATAN2(P533,Q533),0),"")</f>
        <is>
          <t/>
        </is>
      </c>
      <c r="BA533" s="8" t="inlineStr">
        <f aca="false">IF(A533&lt;&gt;"",DEGREES(AZ533),"")</f>
        <is>
          <t/>
        </is>
      </c>
      <c r="BB533" s="8" t="inlineStr">
        <f aca="false">IF(A533&lt;&gt;"",SQRT(SUMSQ(S533:U533)),"")</f>
        <is>
          <t/>
        </is>
      </c>
      <c r="BC533" s="8" t="inlineStr">
        <f aca="false">IF(A533&lt;&gt;"",IF(BB533&lt;&gt;0,ACOS(U533/BB533),0),"")</f>
        <is>
          <t/>
        </is>
      </c>
      <c r="BD533" s="8" t="inlineStr">
        <f aca="false">IF(A533&lt;&gt;"",DEGREES(BC533),"")</f>
        <is>
          <t/>
        </is>
      </c>
      <c r="BE533" s="8" t="inlineStr">
        <f aca="false">IF(A533&lt;&gt;"",IF(OR(S533&lt;&gt;0,T533&lt;&gt;0),ATAN2(S533,T533),0),"")</f>
        <is>
          <t/>
        </is>
      </c>
      <c r="BF533" s="8" t="inlineStr">
        <f aca="false">IF(A533&lt;&gt;"",DEGREES(BE533),"")</f>
        <is>
          <t/>
        </is>
      </c>
      <c r="BG533" s="8" t="inlineStr">
        <f aca="false">IF(A533&lt;&gt;"",SQRT(SUMSQ(V533:X533)),"")</f>
        <is>
          <t/>
        </is>
      </c>
      <c r="BH533" s="8" t="inlineStr">
        <f aca="false">IF(A533&lt;&gt;"",IF(BG533&lt;&gt;0,ACOS(X533/BG533),0),"")</f>
        <is>
          <t/>
        </is>
      </c>
      <c r="BI533" s="8" t="inlineStr">
        <f aca="false">IF(A533&lt;&gt;"",DEGREES(BH533),"")</f>
        <is>
          <t/>
        </is>
      </c>
      <c r="BJ533" s="8" t="inlineStr">
        <f aca="false">IF(A533&lt;&gt;"",IF(OR(V533&lt;&gt;0,W533&lt;&gt;0),ATAN2(V533,W533),0),"")</f>
        <is>
          <t/>
        </is>
      </c>
      <c r="BK533" s="8" t="inlineStr">
        <f aca="false">IF(A533&lt;&gt;"",DEGREES(BJ533),"")</f>
        <is>
          <t/>
        </is>
      </c>
      <c r="BL533" s="8" t="inlineStr">
        <f aca="false">IF(A533&lt;&gt;"",SQRT(SUMSQ(Y533:AA533)),"")</f>
        <is>
          <t/>
        </is>
      </c>
      <c r="BM533" s="8" t="inlineStr">
        <f aca="false">IF(A533&lt;&gt;"",IF(BL533&lt;&gt;0,ACOS(AA533/BL533),0),"")</f>
        <is>
          <t/>
        </is>
      </c>
      <c r="BN533" s="8" t="inlineStr">
        <f aca="false">IF(A533&lt;&gt;"",DEGREES(BM533),"")</f>
        <is>
          <t/>
        </is>
      </c>
      <c r="BO533" s="8" t="inlineStr">
        <f aca="false">IF(A533&lt;&gt;"",IF(OR(Y533&lt;&gt;0,Z533&lt;&gt;0),ATAN2(Y533,Z533),0),"")</f>
        <is>
          <t/>
        </is>
      </c>
      <c r="BP533" s="8" t="inlineStr">
        <f aca="false">IF(A533&lt;&gt;"",DEGREES(BO533),"")</f>
        <is>
          <t/>
        </is>
      </c>
      <c r="BQ533" s="8" t="inlineStr">
        <f aca="false">IF(A533&lt;&gt;"",SQRT(SUMSQ(AB533:AD533)),"")</f>
        <is>
          <t/>
        </is>
      </c>
      <c r="BR533" s="8" t="inlineStr">
        <f aca="false">IF(A533&lt;&gt;"",IF(BQ533&lt;&gt;0,ACOS(AD533/BQ533),0),"")</f>
        <is>
          <t/>
        </is>
      </c>
      <c r="BS533" s="8" t="inlineStr">
        <f aca="false">IF(A533&lt;&gt;"",DEGREES(BR533),"")</f>
        <is>
          <t/>
        </is>
      </c>
      <c r="BT533" s="8" t="inlineStr">
        <f aca="false">IF(A533&lt;&gt;"",IF(OR(AB533&lt;&gt;0,AC533&lt;&gt;0),ATAN2(AB533,AC533),0),"")</f>
        <is>
          <t/>
        </is>
      </c>
      <c r="BU533" s="8" t="inlineStr">
        <f aca="false">IF(A533&lt;&gt;"",DEGREES(BT533),"")</f>
        <is>
          <t/>
        </is>
      </c>
      <c r="BV533" s="8" t="inlineStr">
        <f aca="false">IF(A533&lt;&gt;"",SQRT(SUMSQ(AE533:AG533)),"")</f>
        <is>
          <t/>
        </is>
      </c>
      <c r="BW533" s="8" t="inlineStr">
        <f aca="false">IF(A533&lt;&gt;"",IF(BV533&lt;&gt;0,ACOS(AG533/BV533),0),"")</f>
        <is>
          <t/>
        </is>
      </c>
      <c r="BX533" s="8" t="inlineStr">
        <f aca="false">IF(A533&lt;&gt;"",DEGREES(BW533),"")</f>
        <is>
          <t/>
        </is>
      </c>
      <c r="BY533" s="8" t="inlineStr">
        <f aca="false">IF(A533&lt;&gt;"",IF(OR(AF533&lt;&gt;0,AG533&lt;&gt;0),ATAN2(AF533,AG533),0),"")</f>
        <is>
          <t/>
        </is>
      </c>
      <c r="BZ533" s="8" t="inlineStr">
        <f aca="false">IF(A533&lt;&gt;"",DEGREES(BY533),"")</f>
        <is>
          <t/>
        </is>
      </c>
      <c r="CA533" s="0" t="inlineStr">
        <f aca="false">IF(A533&lt;&gt;"",IF(AND(AI533&lt;Parameters!$B$11,AI533&gt;Parameters!$B$12,AN533&lt;Parameters!$B$11,AN533&gt;Parameters!$B$12,AS533&lt;Parameters!$B$11,AS533&gt;Parameters!$B$12,AX533&lt;Parameters!$B$11,AX533&gt;Parameters!$B$12,BC533&lt;Parameters!$B$11,BC533&gt;Parameters!$B$12,BM533&lt;Parameters!$B$11,BM533&gt;Parameters!$B$12,BR533&lt;Parameters!$B$11,BR533&gt;Parameters!$B$12,BW533&lt;Parameters!$B$11,BW533&gt;Parameters!$B$12),1,0),"")</f>
        <is>
          <t/>
        </is>
      </c>
      <c r="CB533" s="0" t="inlineStr">
        <f aca="false">IF(A533&lt;&gt;"",IF(OR(AI533&lt;Parameters!$B$12,AI533&gt;Parameters!$B$11),0,1),"")</f>
        <is>
          <t/>
        </is>
      </c>
      <c r="CC533" s="0" t="inlineStr">
        <f aca="false">IF(A533&lt;&gt;"",IF(OR(AN533&lt;Parameters!$B$12,AN533&gt;Parameters!$B$11),0,1),"")</f>
        <is>
          <t/>
        </is>
      </c>
      <c r="CD533" s="0" t="inlineStr">
        <f aca="false">IF(A533&lt;&gt;"",IF(OR(AS533&lt;Parameters!$B$12,AS533&gt;Parameters!$B$11),0,1),"")</f>
        <is>
          <t/>
        </is>
      </c>
      <c r="CE533" s="0" t="inlineStr">
        <f aca="false">IF(A533&lt;&gt;"",IF(OR(AX533&lt;Parameters!$B$12,AX533&gt;Parameters!$B$11),0,1),"")</f>
        <is>
          <t/>
        </is>
      </c>
      <c r="CF533" s="0" t="inlineStr">
        <f aca="false">IF(A533&lt;&gt;"",IF(OR(BC533&lt;Parameters!$B$12,BC533&gt;Parameters!$B$11),0,1),"")</f>
        <is>
          <t/>
        </is>
      </c>
      <c r="CG533" s="0" t="inlineStr">
        <f aca="false">IF(A533&lt;&gt;"",IF(OR(BH533&lt;Parameters!$B$12,BH533&gt;Parameters!$B$11),0,1),"")</f>
        <is>
          <t/>
        </is>
      </c>
      <c r="CH533" s="0" t="inlineStr">
        <f aca="false">IF(A533&lt;&gt;"",IF(OR(BM533&lt;Parameters!$B$12,BM533&gt;Parameters!$B$11),0,1),"")</f>
        <is>
          <t/>
        </is>
      </c>
      <c r="CI533" s="0" t="inlineStr">
        <f aca="false">IF(A533&lt;&gt;"",IF(OR(BR533&lt;Parameters!$B$12,BR533&gt;Parameters!$B$11),0,1),"")</f>
        <is>
          <t/>
        </is>
      </c>
      <c r="CJ533" s="0" t="inlineStr">
        <f aca="false">IF(A533&lt;&gt;"",IF(OR(BW533&lt;Parameters!$B$12,BW533&gt;Parameters!$B$11),0,1),"")</f>
        <is>
          <t/>
        </is>
      </c>
      <c r="CK533" s="26" t="inlineStr">
        <f aca="false">IF(A533&lt;&gt;"",SUM(CB533:CJ533)/9,"")</f>
        <is>
          <t/>
        </is>
      </c>
      <c r="CL533" s="0" t="inlineStr">
        <f aca="false">IF(A533&lt;&gt;"",CK533*9,"")</f>
        <is>
          <t/>
        </is>
      </c>
      <c r="CM533" s="8" t="inlineStr">
        <f aca="false">IF(A533&lt;&gt;"",TEXT(B533,CM$2)&amp;" "&amp;TEXT(A533,CM$2),"")</f>
        <is>
          <t/>
        </is>
      </c>
    </row>
    <row r="534" customFormat="false" ht="15" hidden="false" customHeight="false" outlineLevel="0" collapsed="false">
      <c r="A534" s="0" t="inlineStr">
        <f aca="false">IF(OR(B533&lt;Parameters!$K$12,A533&lt;Parameters!$K$12),IF(A533&lt;Parameters!$K$12,A533+1,0),"")</f>
        <is>
          <t/>
        </is>
      </c>
      <c r="B534" s="0" t="inlineStr">
        <f aca="false">IF(A534&lt;&gt;"",IF(A534=0,B533+1,B533),"")</f>
        <is>
          <t/>
        </is>
      </c>
      <c r="C534" s="24" t="inlineStr">
        <f aca="false">IF(A534&lt;&gt;"",-_phi*(A534+0.5),"")</f>
        <is>
          <t/>
        </is>
      </c>
      <c r="D534" s="8" t="inlineStr">
        <f aca="false">IF(A534&lt;&gt;"",DEGREES(C534),"")</f>
        <is>
          <t/>
        </is>
      </c>
      <c r="E534" s="24" t="inlineStr">
        <f aca="false">IF(A534&lt;&gt;"",_phi*(B534+0.5),"")</f>
        <is>
          <t/>
        </is>
      </c>
      <c r="F534" s="8" t="inlineStr">
        <f aca="false">IF(A534&lt;&gt;"",DEGREES(E534),"")</f>
        <is>
          <t/>
        </is>
      </c>
      <c r="G534" s="8" t="inlineStr">
        <f aca="false">IF(A534&lt;&gt;"",LOOKUP(A534,h!$A$3:$A$30,h!$D$3:$D$30),"")</f>
        <is>
          <t/>
        </is>
      </c>
      <c r="H534" s="8" t="inlineStr">
        <f aca="false">IF(A534&lt;&gt;"",LOOKUP(B534,h!$A$3:$A$30,h!$D$3:$D$30),"")</f>
        <is>
          <t/>
        </is>
      </c>
      <c r="I534" s="8" t="inlineStr">
        <f aca="false">IF(A534&lt;&gt;"",_zif,"")</f>
        <is>
          <t/>
        </is>
      </c>
      <c r="J534" s="8" t="inlineStr">
        <f aca="false">IF(A534&lt;&gt;"",$G534+'v1 Frame'!D$3*COS($C534)+'v1 Frame'!E$3*SIN($C534)*SIN($E534)+'v1 Frame'!F$3*SIN($C534)*COS($E534),"")</f>
        <is>
          <t/>
        </is>
      </c>
      <c r="K534" s="8" t="inlineStr">
        <f aca="false">IF(A534&lt;&gt;"",$H534+'v1 Frame'!E$3*COS($E534)-'v1 Frame'!F$3*SIN($E534),"")</f>
        <is>
          <t/>
        </is>
      </c>
      <c r="L534" s="8" t="inlineStr">
        <f aca="false">IF(A534&lt;&gt;"",$I534-'v1 Frame'!D$3*SIN($C534)+'v1 Frame'!E$3*COS($C534)*SIN($E534)+'v1 Frame'!F$3*COS($C534)*COS($E534),"")</f>
        <is>
          <t/>
        </is>
      </c>
      <c r="M534" s="8" t="inlineStr">
        <f aca="false">IF(A534&lt;&gt;"",$G534+'v1 Frame'!G$3*COS($C534)+'v1 Frame'!H$3*SIN($C534)*SIN($E534)+'v1 Frame'!I$3*SIN($C534)*COS($E534),"")</f>
        <is>
          <t/>
        </is>
      </c>
      <c r="N534" s="8" t="inlineStr">
        <f aca="false">IF(A534&lt;&gt;"",$H534+'v1 Frame'!H$3*COS($E534)-'v1 Frame'!I$3*SIN($E534),"")</f>
        <is>
          <t/>
        </is>
      </c>
      <c r="O534" s="8" t="inlineStr">
        <f aca="false">IF(A534&lt;&gt;"",$I534-'v1 Frame'!G$3*SIN($C534)+'v1 Frame'!H$3*COS($C534)*SIN($E534)+'v1 Frame'!I$3*COS($C534)*COS($E534),"")</f>
        <is>
          <t/>
        </is>
      </c>
      <c r="P534" s="8" t="inlineStr">
        <f aca="false">IF(A534&lt;&gt;"",$G534+'v1 Frame'!J$3*COS($C534)+'v1 Frame'!K$3*SIN($C534)*SIN($E534)+'v1 Frame'!L$3*SIN($C534)*COS($E534),"")</f>
        <is>
          <t/>
        </is>
      </c>
      <c r="Q534" s="8" t="inlineStr">
        <f aca="false">IF(A534&lt;&gt;"",$H534+'v1 Frame'!K$3*COS($E534)-'v1 Frame'!L$3*SIN($E534),"")</f>
        <is>
          <t/>
        </is>
      </c>
      <c r="R534" s="8" t="inlineStr">
        <f aca="false">IF(A534&lt;&gt;"",$I534-'v1 Frame'!J$3*SIN($C534)+'v1 Frame'!K$3*COS($C534)*SIN($E534)+'v1 Frame'!L$3*COS($C534)*COS($E534),"")</f>
        <is>
          <t/>
        </is>
      </c>
      <c r="S534" s="8" t="inlineStr">
        <f aca="false">IF(A534&lt;&gt;"",$G534+'v1 Frame'!M$3*COS($C534)+'v1 Frame'!N$3*SIN($C534)*SIN($E534)+'v1 Frame'!O$3*SIN($C534)*COS($E534),"")</f>
        <is>
          <t/>
        </is>
      </c>
      <c r="T534" s="8" t="inlineStr">
        <f aca="false">IF(A534&lt;&gt;"",$H534+'v1 Frame'!N$3*COS($E534)-'v1 Frame'!O$3*SIN($E534),"")</f>
        <is>
          <t/>
        </is>
      </c>
      <c r="U534" s="8" t="inlineStr">
        <f aca="false">IF(A534&lt;&gt;"",$I534-'v1 Frame'!M$3*SIN($C534)+'v1 Frame'!N$3*COS($C534)*SIN($E534)+'v1 Frame'!O$3*COS($C534)*COS($E534),"")</f>
        <is>
          <t/>
        </is>
      </c>
      <c r="V534" s="8" t="inlineStr">
        <f aca="false">IF(A534&lt;&gt;"",$G534+'v1 Frame'!P$3*COS($C534)+'v1 Frame'!Q$3*SIN($C534)*SIN($E534)+'v1 Frame'!R$3*SIN($C534)*COS($E534),"")</f>
        <is>
          <t/>
        </is>
      </c>
      <c r="W534" s="8" t="inlineStr">
        <f aca="false">IF(A534&lt;&gt;"",$H534+'v1 Frame'!Q$3*COS($E534)-'v1 Frame'!R$3*SIN($E534),"")</f>
        <is>
          <t/>
        </is>
      </c>
      <c r="X534" s="8" t="inlineStr">
        <f aca="false">IF(A534&lt;&gt;"",$I534-'v1 Frame'!P$3*SIN($C534)+'v1 Frame'!Q$3*COS($C534)*SIN($E534)+'v1 Frame'!R$3*COS($C534)*COS($E534),"")</f>
        <is>
          <t/>
        </is>
      </c>
      <c r="Y534" s="8" t="inlineStr">
        <f aca="false">IF(A534&lt;&gt;"",$G534+'v1 Frame'!S$3*COS($C534)+'v1 Frame'!T$3*SIN($C534)*SIN($E534)+'v1 Frame'!U$3*SIN($C534)*COS($E534),"")</f>
        <is>
          <t/>
        </is>
      </c>
      <c r="Z534" s="8" t="inlineStr">
        <f aca="false">IF(A534&lt;&gt;"",$H534+'v1 Frame'!T$3*COS($E534)-'v1 Frame'!U$3*SIN($E534),"")</f>
        <is>
          <t/>
        </is>
      </c>
      <c r="AA534" s="8" t="inlineStr">
        <f aca="false">IF(A534&lt;&gt;"",$I534-'v1 Frame'!S$3*SIN($C534)+'v1 Frame'!T$3*COS($C534)*SIN($E534)+'v1 Frame'!U$3*COS($C534)*COS($E534),"")</f>
        <is>
          <t/>
        </is>
      </c>
      <c r="AB534" s="8" t="inlineStr">
        <f aca="false">IF(A534&lt;&gt;"",$G534+'v1 Frame'!V$3*COS($C534)+'v1 Frame'!W$3*SIN($C534)*SIN($E534)+'v1 Frame'!X$3*SIN($C534)*COS($E534),"")</f>
        <is>
          <t/>
        </is>
      </c>
      <c r="AC534" s="8" t="inlineStr">
        <f aca="false">IF(A534&lt;&gt;"",$H534+'v1 Frame'!W$3*COS($E534)-'v1 Frame'!X$3*SIN($E534),"")</f>
        <is>
          <t/>
        </is>
      </c>
      <c r="AD534" s="8" t="inlineStr">
        <f aca="false">IF(A534&lt;&gt;"",$I534-'v1 Frame'!V$3*SIN($C534)+'v1 Frame'!W$3*COS($C534)*SIN($E534)+'v1 Frame'!X$3*COS($C534)*COS($E534),"")</f>
        <is>
          <t/>
        </is>
      </c>
      <c r="AE534" s="25" t="inlineStr">
        <f aca="false">IF(A534&lt;&gt;"",$G534+'v1 Frame'!Y$3*COS($C534)+'v1 Frame'!Z$3*SIN($C534)*SIN($E534)+'v1 Frame'!AA$3*SIN($C534)*COS($E534),"")</f>
        <is>
          <t/>
        </is>
      </c>
      <c r="AF534" s="25" t="inlineStr">
        <f aca="false">IF(A534&lt;&gt;"",$H534+'v1 Frame'!Z$3*COS($E534)-'v1 Frame'!AA$3*SIN($E534),"")</f>
        <is>
          <t/>
        </is>
      </c>
      <c r="AG534" s="25" t="inlineStr">
        <f aca="false">IF(A534&lt;&gt;"",$I534-'v1 Frame'!Y$3*SIN($C534)+'v1 Frame'!Z$3*COS($C534)*SIN($E534)+'v1 Frame'!AA$3*COS($C534)*COS($E534),"")</f>
        <is>
          <t/>
        </is>
      </c>
      <c r="AH534" s="8" t="inlineStr">
        <f aca="false">IF(A534&lt;&gt;"",SQRT(SUMSQ(G534:I534)),"")</f>
        <is>
          <t/>
        </is>
      </c>
      <c r="AI534" s="8" t="inlineStr">
        <f aca="false">IF(A534&lt;&gt;"",IF(AH534&lt;&gt;0,ACOS(I534/AH534),0),"")</f>
        <is>
          <t/>
        </is>
      </c>
      <c r="AJ534" s="8" t="inlineStr">
        <f aca="false">IF(A534&lt;&gt;"",DEGREES(AI534),"")</f>
        <is>
          <t/>
        </is>
      </c>
      <c r="AK534" s="8" t="inlineStr">
        <f aca="false">IF(A534&lt;&gt;"",IF(OR(G534&lt;&gt;0,H534&lt;&gt;0),ATAN2(G534,H534),0),"")</f>
        <is>
          <t/>
        </is>
      </c>
      <c r="AL534" s="8" t="inlineStr">
        <f aca="false">IF(A534&lt;&gt;"",DEGREES(AK534),"")</f>
        <is>
          <t/>
        </is>
      </c>
      <c r="AM534" s="8" t="inlineStr">
        <f aca="false">IF(A534&lt;&gt;"",SQRT(SUMSQ(J534:L534)),"")</f>
        <is>
          <t/>
        </is>
      </c>
      <c r="AN534" s="8" t="inlineStr">
        <f aca="false">IF(A534&lt;&gt;"",IF(AM534&lt;&gt;0,ACOS(L534/AM534),0),"")</f>
        <is>
          <t/>
        </is>
      </c>
      <c r="AO534" s="8" t="inlineStr">
        <f aca="false">IF(A534&lt;&gt;"",DEGREES(AN534),"")</f>
        <is>
          <t/>
        </is>
      </c>
      <c r="AP534" s="8" t="inlineStr">
        <f aca="false">IF(A534&lt;&gt;"",IF(OR(J534&lt;&gt;0,K534&lt;&gt;0),ATAN2(J534,K534),0),"")</f>
        <is>
          <t/>
        </is>
      </c>
      <c r="AQ534" s="8" t="inlineStr">
        <f aca="false">IF(A534&lt;&gt;"",DEGREES(AP534),"")</f>
        <is>
          <t/>
        </is>
      </c>
      <c r="AR534" s="8" t="inlineStr">
        <f aca="false">IF(A534&lt;&gt;"",SQRT(SUMSQ(M534:O534)),"")</f>
        <is>
          <t/>
        </is>
      </c>
      <c r="AS534" s="8" t="inlineStr">
        <f aca="false">IF(A534&lt;&gt;"",IF(AR534&lt;&gt;0,ACOS(O534/AR534),0),"")</f>
        <is>
          <t/>
        </is>
      </c>
      <c r="AT534" s="8" t="inlineStr">
        <f aca="false">IF(A534&lt;&gt;"",DEGREES(AS534),"")</f>
        <is>
          <t/>
        </is>
      </c>
      <c r="AU534" s="8" t="inlineStr">
        <f aca="false">IF(A534&lt;&gt;"",IF(OR(M534&lt;&gt;0,N534&lt;&gt;0),ATAN2(M534,N534),0),"")</f>
        <is>
          <t/>
        </is>
      </c>
      <c r="AV534" s="8" t="inlineStr">
        <f aca="false">IF(A534&lt;&gt;"",DEGREES(AU534),"")</f>
        <is>
          <t/>
        </is>
      </c>
      <c r="AW534" s="8" t="inlineStr">
        <f aca="false">IF(A534&lt;&gt;"",SQRT(SUMSQ(P534:R534)),"")</f>
        <is>
          <t/>
        </is>
      </c>
      <c r="AX534" s="8" t="inlineStr">
        <f aca="false">IF(A534&lt;&gt;"",IF(AW534&lt;&gt;0,ACOS(R534/AW534),0),"")</f>
        <is>
          <t/>
        </is>
      </c>
      <c r="AY534" s="8" t="inlineStr">
        <f aca="false">IF(A534&lt;&gt;"",DEGREES(AX534),"")</f>
        <is>
          <t/>
        </is>
      </c>
      <c r="AZ534" s="8" t="inlineStr">
        <f aca="false">IF(A534&lt;&gt;"",IF(OR(P534&lt;&gt;0,Q534&lt;&gt;0),ATAN2(P534,Q534),0),"")</f>
        <is>
          <t/>
        </is>
      </c>
      <c r="BA534" s="8" t="inlineStr">
        <f aca="false">IF(A534&lt;&gt;"",DEGREES(AZ534),"")</f>
        <is>
          <t/>
        </is>
      </c>
      <c r="BB534" s="8" t="inlineStr">
        <f aca="false">IF(A534&lt;&gt;"",SQRT(SUMSQ(S534:U534)),"")</f>
        <is>
          <t/>
        </is>
      </c>
      <c r="BC534" s="8" t="inlineStr">
        <f aca="false">IF(A534&lt;&gt;"",IF(BB534&lt;&gt;0,ACOS(U534/BB534),0),"")</f>
        <is>
          <t/>
        </is>
      </c>
      <c r="BD534" s="8" t="inlineStr">
        <f aca="false">IF(A534&lt;&gt;"",DEGREES(BC534),"")</f>
        <is>
          <t/>
        </is>
      </c>
      <c r="BE534" s="8" t="inlineStr">
        <f aca="false">IF(A534&lt;&gt;"",IF(OR(S534&lt;&gt;0,T534&lt;&gt;0),ATAN2(S534,T534),0),"")</f>
        <is>
          <t/>
        </is>
      </c>
      <c r="BF534" s="8" t="inlineStr">
        <f aca="false">IF(A534&lt;&gt;"",DEGREES(BE534),"")</f>
        <is>
          <t/>
        </is>
      </c>
      <c r="BG534" s="8" t="inlineStr">
        <f aca="false">IF(A534&lt;&gt;"",SQRT(SUMSQ(V534:X534)),"")</f>
        <is>
          <t/>
        </is>
      </c>
      <c r="BH534" s="8" t="inlineStr">
        <f aca="false">IF(A534&lt;&gt;"",IF(BG534&lt;&gt;0,ACOS(X534/BG534),0),"")</f>
        <is>
          <t/>
        </is>
      </c>
      <c r="BI534" s="8" t="inlineStr">
        <f aca="false">IF(A534&lt;&gt;"",DEGREES(BH534),"")</f>
        <is>
          <t/>
        </is>
      </c>
      <c r="BJ534" s="8" t="inlineStr">
        <f aca="false">IF(A534&lt;&gt;"",IF(OR(V534&lt;&gt;0,W534&lt;&gt;0),ATAN2(V534,W534),0),"")</f>
        <is>
          <t/>
        </is>
      </c>
      <c r="BK534" s="8" t="inlineStr">
        <f aca="false">IF(A534&lt;&gt;"",DEGREES(BJ534),"")</f>
        <is>
          <t/>
        </is>
      </c>
      <c r="BL534" s="8" t="inlineStr">
        <f aca="false">IF(A534&lt;&gt;"",SQRT(SUMSQ(Y534:AA534)),"")</f>
        <is>
          <t/>
        </is>
      </c>
      <c r="BM534" s="8" t="inlineStr">
        <f aca="false">IF(A534&lt;&gt;"",IF(BL534&lt;&gt;0,ACOS(AA534/BL534),0),"")</f>
        <is>
          <t/>
        </is>
      </c>
      <c r="BN534" s="8" t="inlineStr">
        <f aca="false">IF(A534&lt;&gt;"",DEGREES(BM534),"")</f>
        <is>
          <t/>
        </is>
      </c>
      <c r="BO534" s="8" t="inlineStr">
        <f aca="false">IF(A534&lt;&gt;"",IF(OR(Y534&lt;&gt;0,Z534&lt;&gt;0),ATAN2(Y534,Z534),0),"")</f>
        <is>
          <t/>
        </is>
      </c>
      <c r="BP534" s="8" t="inlineStr">
        <f aca="false">IF(A534&lt;&gt;"",DEGREES(BO534),"")</f>
        <is>
          <t/>
        </is>
      </c>
      <c r="BQ534" s="8" t="inlineStr">
        <f aca="false">IF(A534&lt;&gt;"",SQRT(SUMSQ(AB534:AD534)),"")</f>
        <is>
          <t/>
        </is>
      </c>
      <c r="BR534" s="8" t="inlineStr">
        <f aca="false">IF(A534&lt;&gt;"",IF(BQ534&lt;&gt;0,ACOS(AD534/BQ534),0),"")</f>
        <is>
          <t/>
        </is>
      </c>
      <c r="BS534" s="8" t="inlineStr">
        <f aca="false">IF(A534&lt;&gt;"",DEGREES(BR534),"")</f>
        <is>
          <t/>
        </is>
      </c>
      <c r="BT534" s="8" t="inlineStr">
        <f aca="false">IF(A534&lt;&gt;"",IF(OR(AB534&lt;&gt;0,AC534&lt;&gt;0),ATAN2(AB534,AC534),0),"")</f>
        <is>
          <t/>
        </is>
      </c>
      <c r="BU534" s="8" t="inlineStr">
        <f aca="false">IF(A534&lt;&gt;"",DEGREES(BT534),"")</f>
        <is>
          <t/>
        </is>
      </c>
      <c r="BV534" s="8" t="inlineStr">
        <f aca="false">IF(A534&lt;&gt;"",SQRT(SUMSQ(AE534:AG534)),"")</f>
        <is>
          <t/>
        </is>
      </c>
      <c r="BW534" s="8" t="inlineStr">
        <f aca="false">IF(A534&lt;&gt;"",IF(BV534&lt;&gt;0,ACOS(AG534/BV534),0),"")</f>
        <is>
          <t/>
        </is>
      </c>
      <c r="BX534" s="8" t="inlineStr">
        <f aca="false">IF(A534&lt;&gt;"",DEGREES(BW534),"")</f>
        <is>
          <t/>
        </is>
      </c>
      <c r="BY534" s="8" t="inlineStr">
        <f aca="false">IF(A534&lt;&gt;"",IF(OR(AF534&lt;&gt;0,AG534&lt;&gt;0),ATAN2(AF534,AG534),0),"")</f>
        <is>
          <t/>
        </is>
      </c>
      <c r="BZ534" s="8" t="inlineStr">
        <f aca="false">IF(A534&lt;&gt;"",DEGREES(BY534),"")</f>
        <is>
          <t/>
        </is>
      </c>
      <c r="CA534" s="0" t="inlineStr">
        <f aca="false">IF(A534&lt;&gt;"",IF(AND(AI534&lt;Parameters!$B$11,AI534&gt;Parameters!$B$12,AN534&lt;Parameters!$B$11,AN534&gt;Parameters!$B$12,AS534&lt;Parameters!$B$11,AS534&gt;Parameters!$B$12,AX534&lt;Parameters!$B$11,AX534&gt;Parameters!$B$12,BC534&lt;Parameters!$B$11,BC534&gt;Parameters!$B$12,BM534&lt;Parameters!$B$11,BM534&gt;Parameters!$B$12,BR534&lt;Parameters!$B$11,BR534&gt;Parameters!$B$12,BW534&lt;Parameters!$B$11,BW534&gt;Parameters!$B$12),1,0),"")</f>
        <is>
          <t/>
        </is>
      </c>
      <c r="CB534" s="0" t="inlineStr">
        <f aca="false">IF(A534&lt;&gt;"",IF(OR(AI534&lt;Parameters!$B$12,AI534&gt;Parameters!$B$11),0,1),"")</f>
        <is>
          <t/>
        </is>
      </c>
      <c r="CC534" s="0" t="inlineStr">
        <f aca="false">IF(A534&lt;&gt;"",IF(OR(AN534&lt;Parameters!$B$12,AN534&gt;Parameters!$B$11),0,1),"")</f>
        <is>
          <t/>
        </is>
      </c>
      <c r="CD534" s="0" t="inlineStr">
        <f aca="false">IF(A534&lt;&gt;"",IF(OR(AS534&lt;Parameters!$B$12,AS534&gt;Parameters!$B$11),0,1),"")</f>
        <is>
          <t/>
        </is>
      </c>
      <c r="CE534" s="0" t="inlineStr">
        <f aca="false">IF(A534&lt;&gt;"",IF(OR(AX534&lt;Parameters!$B$12,AX534&gt;Parameters!$B$11),0,1),"")</f>
        <is>
          <t/>
        </is>
      </c>
      <c r="CF534" s="0" t="inlineStr">
        <f aca="false">IF(A534&lt;&gt;"",IF(OR(BC534&lt;Parameters!$B$12,BC534&gt;Parameters!$B$11),0,1),"")</f>
        <is>
          <t/>
        </is>
      </c>
      <c r="CG534" s="0" t="inlineStr">
        <f aca="false">IF(A534&lt;&gt;"",IF(OR(BH534&lt;Parameters!$B$12,BH534&gt;Parameters!$B$11),0,1),"")</f>
        <is>
          <t/>
        </is>
      </c>
      <c r="CH534" s="0" t="inlineStr">
        <f aca="false">IF(A534&lt;&gt;"",IF(OR(BM534&lt;Parameters!$B$12,BM534&gt;Parameters!$B$11),0,1),"")</f>
        <is>
          <t/>
        </is>
      </c>
      <c r="CI534" s="0" t="inlineStr">
        <f aca="false">IF(A534&lt;&gt;"",IF(OR(BR534&lt;Parameters!$B$12,BR534&gt;Parameters!$B$11),0,1),"")</f>
        <is>
          <t/>
        </is>
      </c>
      <c r="CJ534" s="0" t="inlineStr">
        <f aca="false">IF(A534&lt;&gt;"",IF(OR(BW534&lt;Parameters!$B$12,BW534&gt;Parameters!$B$11),0,1),"")</f>
        <is>
          <t/>
        </is>
      </c>
      <c r="CK534" s="26" t="inlineStr">
        <f aca="false">IF(A534&lt;&gt;"",SUM(CB534:CJ534)/9,"")</f>
        <is>
          <t/>
        </is>
      </c>
      <c r="CL534" s="0" t="inlineStr">
        <f aca="false">IF(A534&lt;&gt;"",CK534*9,"")</f>
        <is>
          <t/>
        </is>
      </c>
      <c r="CM534" s="8" t="inlineStr">
        <f aca="false">IF(A534&lt;&gt;"",TEXT(B534,CM$2)&amp;" "&amp;TEXT(A534,CM$2),"")</f>
        <is>
          <t/>
        </is>
      </c>
    </row>
    <row r="535" customFormat="false" ht="15" hidden="false" customHeight="false" outlineLevel="0" collapsed="false">
      <c r="A535" s="0" t="inlineStr">
        <f aca="false">IF(OR(B534&lt;Parameters!$K$12,A534&lt;Parameters!$K$12),IF(A534&lt;Parameters!$K$12,A534+1,0),"")</f>
        <is>
          <t/>
        </is>
      </c>
      <c r="B535" s="0" t="inlineStr">
        <f aca="false">IF(A535&lt;&gt;"",IF(A535=0,B534+1,B534),"")</f>
        <is>
          <t/>
        </is>
      </c>
      <c r="C535" s="24" t="inlineStr">
        <f aca="false">IF(A535&lt;&gt;"",-_phi*(A535+0.5),"")</f>
        <is>
          <t/>
        </is>
      </c>
      <c r="D535" s="8" t="inlineStr">
        <f aca="false">IF(A535&lt;&gt;"",DEGREES(C535),"")</f>
        <is>
          <t/>
        </is>
      </c>
      <c r="E535" s="24" t="inlineStr">
        <f aca="false">IF(A535&lt;&gt;"",_phi*(B535+0.5),"")</f>
        <is>
          <t/>
        </is>
      </c>
      <c r="F535" s="8" t="inlineStr">
        <f aca="false">IF(A535&lt;&gt;"",DEGREES(E535),"")</f>
        <is>
          <t/>
        </is>
      </c>
      <c r="G535" s="8" t="inlineStr">
        <f aca="false">IF(A535&lt;&gt;"",LOOKUP(A535,h!$A$3:$A$30,h!$D$3:$D$30),"")</f>
        <is>
          <t/>
        </is>
      </c>
      <c r="H535" s="8" t="inlineStr">
        <f aca="false">IF(A535&lt;&gt;"",LOOKUP(B535,h!$A$3:$A$30,h!$D$3:$D$30),"")</f>
        <is>
          <t/>
        </is>
      </c>
      <c r="I535" s="8" t="inlineStr">
        <f aca="false">IF(A535&lt;&gt;"",_zif,"")</f>
        <is>
          <t/>
        </is>
      </c>
      <c r="J535" s="8" t="inlineStr">
        <f aca="false">IF(A535&lt;&gt;"",$G535+'v1 Frame'!D$3*COS($C535)+'v1 Frame'!E$3*SIN($C535)*SIN($E535)+'v1 Frame'!F$3*SIN($C535)*COS($E535),"")</f>
        <is>
          <t/>
        </is>
      </c>
      <c r="K535" s="8" t="inlineStr">
        <f aca="false">IF(A535&lt;&gt;"",$H535+'v1 Frame'!E$3*COS($E535)-'v1 Frame'!F$3*SIN($E535),"")</f>
        <is>
          <t/>
        </is>
      </c>
      <c r="L535" s="8" t="inlineStr">
        <f aca="false">IF(A535&lt;&gt;"",$I535-'v1 Frame'!D$3*SIN($C535)+'v1 Frame'!E$3*COS($C535)*SIN($E535)+'v1 Frame'!F$3*COS($C535)*COS($E535),"")</f>
        <is>
          <t/>
        </is>
      </c>
      <c r="M535" s="8" t="inlineStr">
        <f aca="false">IF(A535&lt;&gt;"",$G535+'v1 Frame'!G$3*COS($C535)+'v1 Frame'!H$3*SIN($C535)*SIN($E535)+'v1 Frame'!I$3*SIN($C535)*COS($E535),"")</f>
        <is>
          <t/>
        </is>
      </c>
      <c r="N535" s="8" t="inlineStr">
        <f aca="false">IF(A535&lt;&gt;"",$H535+'v1 Frame'!H$3*COS($E535)-'v1 Frame'!I$3*SIN($E535),"")</f>
        <is>
          <t/>
        </is>
      </c>
      <c r="O535" s="8" t="inlineStr">
        <f aca="false">IF(A535&lt;&gt;"",$I535-'v1 Frame'!G$3*SIN($C535)+'v1 Frame'!H$3*COS($C535)*SIN($E535)+'v1 Frame'!I$3*COS($C535)*COS($E535),"")</f>
        <is>
          <t/>
        </is>
      </c>
      <c r="P535" s="8" t="inlineStr">
        <f aca="false">IF(A535&lt;&gt;"",$G535+'v1 Frame'!J$3*COS($C535)+'v1 Frame'!K$3*SIN($C535)*SIN($E535)+'v1 Frame'!L$3*SIN($C535)*COS($E535),"")</f>
        <is>
          <t/>
        </is>
      </c>
      <c r="Q535" s="8" t="inlineStr">
        <f aca="false">IF(A535&lt;&gt;"",$H535+'v1 Frame'!K$3*COS($E535)-'v1 Frame'!L$3*SIN($E535),"")</f>
        <is>
          <t/>
        </is>
      </c>
      <c r="R535" s="8" t="inlineStr">
        <f aca="false">IF(A535&lt;&gt;"",$I535-'v1 Frame'!J$3*SIN($C535)+'v1 Frame'!K$3*COS($C535)*SIN($E535)+'v1 Frame'!L$3*COS($C535)*COS($E535),"")</f>
        <is>
          <t/>
        </is>
      </c>
      <c r="S535" s="8" t="inlineStr">
        <f aca="false">IF(A535&lt;&gt;"",$G535+'v1 Frame'!M$3*COS($C535)+'v1 Frame'!N$3*SIN($C535)*SIN($E535)+'v1 Frame'!O$3*SIN($C535)*COS($E535),"")</f>
        <is>
          <t/>
        </is>
      </c>
      <c r="T535" s="8" t="inlineStr">
        <f aca="false">IF(A535&lt;&gt;"",$H535+'v1 Frame'!N$3*COS($E535)-'v1 Frame'!O$3*SIN($E535),"")</f>
        <is>
          <t/>
        </is>
      </c>
      <c r="U535" s="8" t="inlineStr">
        <f aca="false">IF(A535&lt;&gt;"",$I535-'v1 Frame'!M$3*SIN($C535)+'v1 Frame'!N$3*COS($C535)*SIN($E535)+'v1 Frame'!O$3*COS($C535)*COS($E535),"")</f>
        <is>
          <t/>
        </is>
      </c>
      <c r="V535" s="8" t="inlineStr">
        <f aca="false">IF(A535&lt;&gt;"",$G535+'v1 Frame'!P$3*COS($C535)+'v1 Frame'!Q$3*SIN($C535)*SIN($E535)+'v1 Frame'!R$3*SIN($C535)*COS($E535),"")</f>
        <is>
          <t/>
        </is>
      </c>
      <c r="W535" s="8" t="inlineStr">
        <f aca="false">IF(A535&lt;&gt;"",$H535+'v1 Frame'!Q$3*COS($E535)-'v1 Frame'!R$3*SIN($E535),"")</f>
        <is>
          <t/>
        </is>
      </c>
      <c r="X535" s="8" t="inlineStr">
        <f aca="false">IF(A535&lt;&gt;"",$I535-'v1 Frame'!P$3*SIN($C535)+'v1 Frame'!Q$3*COS($C535)*SIN($E535)+'v1 Frame'!R$3*COS($C535)*COS($E535),"")</f>
        <is>
          <t/>
        </is>
      </c>
      <c r="Y535" s="8" t="inlineStr">
        <f aca="false">IF(A535&lt;&gt;"",$G535+'v1 Frame'!S$3*COS($C535)+'v1 Frame'!T$3*SIN($C535)*SIN($E535)+'v1 Frame'!U$3*SIN($C535)*COS($E535),"")</f>
        <is>
          <t/>
        </is>
      </c>
      <c r="Z535" s="8" t="inlineStr">
        <f aca="false">IF(A535&lt;&gt;"",$H535+'v1 Frame'!T$3*COS($E535)-'v1 Frame'!U$3*SIN($E535),"")</f>
        <is>
          <t/>
        </is>
      </c>
      <c r="AA535" s="8" t="inlineStr">
        <f aca="false">IF(A535&lt;&gt;"",$I535-'v1 Frame'!S$3*SIN($C535)+'v1 Frame'!T$3*COS($C535)*SIN($E535)+'v1 Frame'!U$3*COS($C535)*COS($E535),"")</f>
        <is>
          <t/>
        </is>
      </c>
      <c r="AB535" s="8" t="inlineStr">
        <f aca="false">IF(A535&lt;&gt;"",$G535+'v1 Frame'!V$3*COS($C535)+'v1 Frame'!W$3*SIN($C535)*SIN($E535)+'v1 Frame'!X$3*SIN($C535)*COS($E535),"")</f>
        <is>
          <t/>
        </is>
      </c>
      <c r="AC535" s="8" t="inlineStr">
        <f aca="false">IF(A535&lt;&gt;"",$H535+'v1 Frame'!W$3*COS($E535)-'v1 Frame'!X$3*SIN($E535),"")</f>
        <is>
          <t/>
        </is>
      </c>
      <c r="AD535" s="8" t="inlineStr">
        <f aca="false">IF(A535&lt;&gt;"",$I535-'v1 Frame'!V$3*SIN($C535)+'v1 Frame'!W$3*COS($C535)*SIN($E535)+'v1 Frame'!X$3*COS($C535)*COS($E535),"")</f>
        <is>
          <t/>
        </is>
      </c>
      <c r="AE535" s="25" t="inlineStr">
        <f aca="false">IF(A535&lt;&gt;"",$G535+'v1 Frame'!Y$3*COS($C535)+'v1 Frame'!Z$3*SIN($C535)*SIN($E535)+'v1 Frame'!AA$3*SIN($C535)*COS($E535),"")</f>
        <is>
          <t/>
        </is>
      </c>
      <c r="AF535" s="25" t="inlineStr">
        <f aca="false">IF(A535&lt;&gt;"",$H535+'v1 Frame'!Z$3*COS($E535)-'v1 Frame'!AA$3*SIN($E535),"")</f>
        <is>
          <t/>
        </is>
      </c>
      <c r="AG535" s="25" t="inlineStr">
        <f aca="false">IF(A535&lt;&gt;"",$I535-'v1 Frame'!Y$3*SIN($C535)+'v1 Frame'!Z$3*COS($C535)*SIN($E535)+'v1 Frame'!AA$3*COS($C535)*COS($E535),"")</f>
        <is>
          <t/>
        </is>
      </c>
      <c r="AH535" s="8" t="inlineStr">
        <f aca="false">IF(A535&lt;&gt;"",SQRT(SUMSQ(G535:I535)),"")</f>
        <is>
          <t/>
        </is>
      </c>
      <c r="AI535" s="8" t="inlineStr">
        <f aca="false">IF(A535&lt;&gt;"",IF(AH535&lt;&gt;0,ACOS(I535/AH535),0),"")</f>
        <is>
          <t/>
        </is>
      </c>
      <c r="AJ535" s="8" t="inlineStr">
        <f aca="false">IF(A535&lt;&gt;"",DEGREES(AI535),"")</f>
        <is>
          <t/>
        </is>
      </c>
      <c r="AK535" s="8" t="inlineStr">
        <f aca="false">IF(A535&lt;&gt;"",IF(OR(G535&lt;&gt;0,H535&lt;&gt;0),ATAN2(G535,H535),0),"")</f>
        <is>
          <t/>
        </is>
      </c>
      <c r="AL535" s="8" t="inlineStr">
        <f aca="false">IF(A535&lt;&gt;"",DEGREES(AK535),"")</f>
        <is>
          <t/>
        </is>
      </c>
      <c r="AM535" s="8" t="inlineStr">
        <f aca="false">IF(A535&lt;&gt;"",SQRT(SUMSQ(J535:L535)),"")</f>
        <is>
          <t/>
        </is>
      </c>
      <c r="AN535" s="8" t="inlineStr">
        <f aca="false">IF(A535&lt;&gt;"",IF(AM535&lt;&gt;0,ACOS(L535/AM535),0),"")</f>
        <is>
          <t/>
        </is>
      </c>
      <c r="AO535" s="8" t="inlineStr">
        <f aca="false">IF(A535&lt;&gt;"",DEGREES(AN535),"")</f>
        <is>
          <t/>
        </is>
      </c>
      <c r="AP535" s="8" t="inlineStr">
        <f aca="false">IF(A535&lt;&gt;"",IF(OR(J535&lt;&gt;0,K535&lt;&gt;0),ATAN2(J535,K535),0),"")</f>
        <is>
          <t/>
        </is>
      </c>
      <c r="AQ535" s="8" t="inlineStr">
        <f aca="false">IF(A535&lt;&gt;"",DEGREES(AP535),"")</f>
        <is>
          <t/>
        </is>
      </c>
      <c r="AR535" s="8" t="inlineStr">
        <f aca="false">IF(A535&lt;&gt;"",SQRT(SUMSQ(M535:O535)),"")</f>
        <is>
          <t/>
        </is>
      </c>
      <c r="AS535" s="8" t="inlineStr">
        <f aca="false">IF(A535&lt;&gt;"",IF(AR535&lt;&gt;0,ACOS(O535/AR535),0),"")</f>
        <is>
          <t/>
        </is>
      </c>
      <c r="AT535" s="8" t="inlineStr">
        <f aca="false">IF(A535&lt;&gt;"",DEGREES(AS535),"")</f>
        <is>
          <t/>
        </is>
      </c>
      <c r="AU535" s="8" t="inlineStr">
        <f aca="false">IF(A535&lt;&gt;"",IF(OR(M535&lt;&gt;0,N535&lt;&gt;0),ATAN2(M535,N535),0),"")</f>
        <is>
          <t/>
        </is>
      </c>
      <c r="AV535" s="8" t="inlineStr">
        <f aca="false">IF(A535&lt;&gt;"",DEGREES(AU535),"")</f>
        <is>
          <t/>
        </is>
      </c>
      <c r="AW535" s="8" t="inlineStr">
        <f aca="false">IF(A535&lt;&gt;"",SQRT(SUMSQ(P535:R535)),"")</f>
        <is>
          <t/>
        </is>
      </c>
      <c r="AX535" s="8" t="inlineStr">
        <f aca="false">IF(A535&lt;&gt;"",IF(AW535&lt;&gt;0,ACOS(R535/AW535),0),"")</f>
        <is>
          <t/>
        </is>
      </c>
      <c r="AY535" s="8" t="inlineStr">
        <f aca="false">IF(A535&lt;&gt;"",DEGREES(AX535),"")</f>
        <is>
          <t/>
        </is>
      </c>
      <c r="AZ535" s="8" t="inlineStr">
        <f aca="false">IF(A535&lt;&gt;"",IF(OR(P535&lt;&gt;0,Q535&lt;&gt;0),ATAN2(P535,Q535),0),"")</f>
        <is>
          <t/>
        </is>
      </c>
      <c r="BA535" s="8" t="inlineStr">
        <f aca="false">IF(A535&lt;&gt;"",DEGREES(AZ535),"")</f>
        <is>
          <t/>
        </is>
      </c>
      <c r="BB535" s="8" t="inlineStr">
        <f aca="false">IF(A535&lt;&gt;"",SQRT(SUMSQ(S535:U535)),"")</f>
        <is>
          <t/>
        </is>
      </c>
      <c r="BC535" s="8" t="inlineStr">
        <f aca="false">IF(A535&lt;&gt;"",IF(BB535&lt;&gt;0,ACOS(U535/BB535),0),"")</f>
        <is>
          <t/>
        </is>
      </c>
      <c r="BD535" s="8" t="inlineStr">
        <f aca="false">IF(A535&lt;&gt;"",DEGREES(BC535),"")</f>
        <is>
          <t/>
        </is>
      </c>
      <c r="BE535" s="8" t="inlineStr">
        <f aca="false">IF(A535&lt;&gt;"",IF(OR(S535&lt;&gt;0,T535&lt;&gt;0),ATAN2(S535,T535),0),"")</f>
        <is>
          <t/>
        </is>
      </c>
      <c r="BF535" s="8" t="inlineStr">
        <f aca="false">IF(A535&lt;&gt;"",DEGREES(BE535),"")</f>
        <is>
          <t/>
        </is>
      </c>
      <c r="BG535" s="8" t="inlineStr">
        <f aca="false">IF(A535&lt;&gt;"",SQRT(SUMSQ(V535:X535)),"")</f>
        <is>
          <t/>
        </is>
      </c>
      <c r="BH535" s="8" t="inlineStr">
        <f aca="false">IF(A535&lt;&gt;"",IF(BG535&lt;&gt;0,ACOS(X535/BG535),0),"")</f>
        <is>
          <t/>
        </is>
      </c>
      <c r="BI535" s="8" t="inlineStr">
        <f aca="false">IF(A535&lt;&gt;"",DEGREES(BH535),"")</f>
        <is>
          <t/>
        </is>
      </c>
      <c r="BJ535" s="8" t="inlineStr">
        <f aca="false">IF(A535&lt;&gt;"",IF(OR(V535&lt;&gt;0,W535&lt;&gt;0),ATAN2(V535,W535),0),"")</f>
        <is>
          <t/>
        </is>
      </c>
      <c r="BK535" s="8" t="inlineStr">
        <f aca="false">IF(A535&lt;&gt;"",DEGREES(BJ535),"")</f>
        <is>
          <t/>
        </is>
      </c>
      <c r="BL535" s="8" t="inlineStr">
        <f aca="false">IF(A535&lt;&gt;"",SQRT(SUMSQ(Y535:AA535)),"")</f>
        <is>
          <t/>
        </is>
      </c>
      <c r="BM535" s="8" t="inlineStr">
        <f aca="false">IF(A535&lt;&gt;"",IF(BL535&lt;&gt;0,ACOS(AA535/BL535),0),"")</f>
        <is>
          <t/>
        </is>
      </c>
      <c r="BN535" s="8" t="inlineStr">
        <f aca="false">IF(A535&lt;&gt;"",DEGREES(BM535),"")</f>
        <is>
          <t/>
        </is>
      </c>
      <c r="BO535" s="8" t="inlineStr">
        <f aca="false">IF(A535&lt;&gt;"",IF(OR(Y535&lt;&gt;0,Z535&lt;&gt;0),ATAN2(Y535,Z535),0),"")</f>
        <is>
          <t/>
        </is>
      </c>
      <c r="BP535" s="8" t="inlineStr">
        <f aca="false">IF(A535&lt;&gt;"",DEGREES(BO535),"")</f>
        <is>
          <t/>
        </is>
      </c>
      <c r="BQ535" s="8" t="inlineStr">
        <f aca="false">IF(A535&lt;&gt;"",SQRT(SUMSQ(AB535:AD535)),"")</f>
        <is>
          <t/>
        </is>
      </c>
      <c r="BR535" s="8" t="inlineStr">
        <f aca="false">IF(A535&lt;&gt;"",IF(BQ535&lt;&gt;0,ACOS(AD535/BQ535),0),"")</f>
        <is>
          <t/>
        </is>
      </c>
      <c r="BS535" s="8" t="inlineStr">
        <f aca="false">IF(A535&lt;&gt;"",DEGREES(BR535),"")</f>
        <is>
          <t/>
        </is>
      </c>
      <c r="BT535" s="8" t="inlineStr">
        <f aca="false">IF(A535&lt;&gt;"",IF(OR(AB535&lt;&gt;0,AC535&lt;&gt;0),ATAN2(AB535,AC535),0),"")</f>
        <is>
          <t/>
        </is>
      </c>
      <c r="BU535" s="8" t="inlineStr">
        <f aca="false">IF(A535&lt;&gt;"",DEGREES(BT535),"")</f>
        <is>
          <t/>
        </is>
      </c>
      <c r="BV535" s="8" t="inlineStr">
        <f aca="false">IF(A535&lt;&gt;"",SQRT(SUMSQ(AE535:AG535)),"")</f>
        <is>
          <t/>
        </is>
      </c>
      <c r="BW535" s="8" t="inlineStr">
        <f aca="false">IF(A535&lt;&gt;"",IF(BV535&lt;&gt;0,ACOS(AG535/BV535),0),"")</f>
        <is>
          <t/>
        </is>
      </c>
      <c r="BX535" s="8" t="inlineStr">
        <f aca="false">IF(A535&lt;&gt;"",DEGREES(BW535),"")</f>
        <is>
          <t/>
        </is>
      </c>
      <c r="BY535" s="8" t="inlineStr">
        <f aca="false">IF(A535&lt;&gt;"",IF(OR(AF535&lt;&gt;0,AG535&lt;&gt;0),ATAN2(AF535,AG535),0),"")</f>
        <is>
          <t/>
        </is>
      </c>
      <c r="BZ535" s="8" t="inlineStr">
        <f aca="false">IF(A535&lt;&gt;"",DEGREES(BY535),"")</f>
        <is>
          <t/>
        </is>
      </c>
      <c r="CA535" s="0" t="inlineStr">
        <f aca="false">IF(A535&lt;&gt;"",IF(AND(AI535&lt;Parameters!$B$11,AI535&gt;Parameters!$B$12,AN535&lt;Parameters!$B$11,AN535&gt;Parameters!$B$12,AS535&lt;Parameters!$B$11,AS535&gt;Parameters!$B$12,AX535&lt;Parameters!$B$11,AX535&gt;Parameters!$B$12,BC535&lt;Parameters!$B$11,BC535&gt;Parameters!$B$12,BM535&lt;Parameters!$B$11,BM535&gt;Parameters!$B$12,BR535&lt;Parameters!$B$11,BR535&gt;Parameters!$B$12,BW535&lt;Parameters!$B$11,BW535&gt;Parameters!$B$12),1,0),"")</f>
        <is>
          <t/>
        </is>
      </c>
      <c r="CB535" s="0" t="inlineStr">
        <f aca="false">IF(A535&lt;&gt;"",IF(OR(AI535&lt;Parameters!$B$12,AI535&gt;Parameters!$B$11),0,1),"")</f>
        <is>
          <t/>
        </is>
      </c>
      <c r="CC535" s="0" t="inlineStr">
        <f aca="false">IF(A535&lt;&gt;"",IF(OR(AN535&lt;Parameters!$B$12,AN535&gt;Parameters!$B$11),0,1),"")</f>
        <is>
          <t/>
        </is>
      </c>
      <c r="CD535" s="0" t="inlineStr">
        <f aca="false">IF(A535&lt;&gt;"",IF(OR(AS535&lt;Parameters!$B$12,AS535&gt;Parameters!$B$11),0,1),"")</f>
        <is>
          <t/>
        </is>
      </c>
      <c r="CE535" s="0" t="inlineStr">
        <f aca="false">IF(A535&lt;&gt;"",IF(OR(AX535&lt;Parameters!$B$12,AX535&gt;Parameters!$B$11),0,1),"")</f>
        <is>
          <t/>
        </is>
      </c>
      <c r="CF535" s="0" t="inlineStr">
        <f aca="false">IF(A535&lt;&gt;"",IF(OR(BC535&lt;Parameters!$B$12,BC535&gt;Parameters!$B$11),0,1),"")</f>
        <is>
          <t/>
        </is>
      </c>
      <c r="CG535" s="0" t="inlineStr">
        <f aca="false">IF(A535&lt;&gt;"",IF(OR(BH535&lt;Parameters!$B$12,BH535&gt;Parameters!$B$11),0,1),"")</f>
        <is>
          <t/>
        </is>
      </c>
      <c r="CH535" s="0" t="inlineStr">
        <f aca="false">IF(A535&lt;&gt;"",IF(OR(BM535&lt;Parameters!$B$12,BM535&gt;Parameters!$B$11),0,1),"")</f>
        <is>
          <t/>
        </is>
      </c>
      <c r="CI535" s="0" t="inlineStr">
        <f aca="false">IF(A535&lt;&gt;"",IF(OR(BR535&lt;Parameters!$B$12,BR535&gt;Parameters!$B$11),0,1),"")</f>
        <is>
          <t/>
        </is>
      </c>
      <c r="CJ535" s="0" t="inlineStr">
        <f aca="false">IF(A535&lt;&gt;"",IF(OR(BW535&lt;Parameters!$B$12,BW535&gt;Parameters!$B$11),0,1),"")</f>
        <is>
          <t/>
        </is>
      </c>
      <c r="CK535" s="26" t="inlineStr">
        <f aca="false">IF(A535&lt;&gt;"",SUM(CB535:CJ535)/9,"")</f>
        <is>
          <t/>
        </is>
      </c>
      <c r="CL535" s="0" t="inlineStr">
        <f aca="false">IF(A535&lt;&gt;"",CK535*9,"")</f>
        <is>
          <t/>
        </is>
      </c>
      <c r="CM535" s="8" t="inlineStr">
        <f aca="false">IF(A535&lt;&gt;"",TEXT(B535,CM$2)&amp;" "&amp;TEXT(A535,CM$2),"")</f>
        <is>
          <t/>
        </is>
      </c>
    </row>
    <row r="536" customFormat="false" ht="15" hidden="false" customHeight="false" outlineLevel="0" collapsed="false">
      <c r="A536" s="0" t="inlineStr">
        <f aca="false">IF(OR(B535&lt;Parameters!$K$12,A535&lt;Parameters!$K$12),IF(A535&lt;Parameters!$K$12,A535+1,0),"")</f>
        <is>
          <t/>
        </is>
      </c>
      <c r="B536" s="0" t="inlineStr">
        <f aca="false">IF(A536&lt;&gt;"",IF(A536=0,B535+1,B535),"")</f>
        <is>
          <t/>
        </is>
      </c>
      <c r="C536" s="24" t="inlineStr">
        <f aca="false">IF(A536&lt;&gt;"",-_phi*(A536+0.5),"")</f>
        <is>
          <t/>
        </is>
      </c>
      <c r="D536" s="8" t="inlineStr">
        <f aca="false">IF(A536&lt;&gt;"",DEGREES(C536),"")</f>
        <is>
          <t/>
        </is>
      </c>
      <c r="E536" s="24" t="inlineStr">
        <f aca="false">IF(A536&lt;&gt;"",_phi*(B536+0.5),"")</f>
        <is>
          <t/>
        </is>
      </c>
      <c r="F536" s="8" t="inlineStr">
        <f aca="false">IF(A536&lt;&gt;"",DEGREES(E536),"")</f>
        <is>
          <t/>
        </is>
      </c>
      <c r="G536" s="8" t="inlineStr">
        <f aca="false">IF(A536&lt;&gt;"",LOOKUP(A536,h!$A$3:$A$30,h!$D$3:$D$30),"")</f>
        <is>
          <t/>
        </is>
      </c>
      <c r="H536" s="8" t="inlineStr">
        <f aca="false">IF(A536&lt;&gt;"",LOOKUP(B536,h!$A$3:$A$30,h!$D$3:$D$30),"")</f>
        <is>
          <t/>
        </is>
      </c>
      <c r="I536" s="8" t="inlineStr">
        <f aca="false">IF(A536&lt;&gt;"",_zif,"")</f>
        <is>
          <t/>
        </is>
      </c>
      <c r="J536" s="8" t="inlineStr">
        <f aca="false">IF(A536&lt;&gt;"",$G536+'v1 Frame'!D$3*COS($C536)+'v1 Frame'!E$3*SIN($C536)*SIN($E536)+'v1 Frame'!F$3*SIN($C536)*COS($E536),"")</f>
        <is>
          <t/>
        </is>
      </c>
      <c r="K536" s="8" t="inlineStr">
        <f aca="false">IF(A536&lt;&gt;"",$H536+'v1 Frame'!E$3*COS($E536)-'v1 Frame'!F$3*SIN($E536),"")</f>
        <is>
          <t/>
        </is>
      </c>
      <c r="L536" s="8" t="inlineStr">
        <f aca="false">IF(A536&lt;&gt;"",$I536-'v1 Frame'!D$3*SIN($C536)+'v1 Frame'!E$3*COS($C536)*SIN($E536)+'v1 Frame'!F$3*COS($C536)*COS($E536),"")</f>
        <is>
          <t/>
        </is>
      </c>
      <c r="M536" s="8" t="inlineStr">
        <f aca="false">IF(A536&lt;&gt;"",$G536+'v1 Frame'!G$3*COS($C536)+'v1 Frame'!H$3*SIN($C536)*SIN($E536)+'v1 Frame'!I$3*SIN($C536)*COS($E536),"")</f>
        <is>
          <t/>
        </is>
      </c>
      <c r="N536" s="8" t="inlineStr">
        <f aca="false">IF(A536&lt;&gt;"",$H536+'v1 Frame'!H$3*COS($E536)-'v1 Frame'!I$3*SIN($E536),"")</f>
        <is>
          <t/>
        </is>
      </c>
      <c r="O536" s="8" t="inlineStr">
        <f aca="false">IF(A536&lt;&gt;"",$I536-'v1 Frame'!G$3*SIN($C536)+'v1 Frame'!H$3*COS($C536)*SIN($E536)+'v1 Frame'!I$3*COS($C536)*COS($E536),"")</f>
        <is>
          <t/>
        </is>
      </c>
      <c r="P536" s="8" t="inlineStr">
        <f aca="false">IF(A536&lt;&gt;"",$G536+'v1 Frame'!J$3*COS($C536)+'v1 Frame'!K$3*SIN($C536)*SIN($E536)+'v1 Frame'!L$3*SIN($C536)*COS($E536),"")</f>
        <is>
          <t/>
        </is>
      </c>
      <c r="Q536" s="8" t="inlineStr">
        <f aca="false">IF(A536&lt;&gt;"",$H536+'v1 Frame'!K$3*COS($E536)-'v1 Frame'!L$3*SIN($E536),"")</f>
        <is>
          <t/>
        </is>
      </c>
      <c r="R536" s="8" t="inlineStr">
        <f aca="false">IF(A536&lt;&gt;"",$I536-'v1 Frame'!J$3*SIN($C536)+'v1 Frame'!K$3*COS($C536)*SIN($E536)+'v1 Frame'!L$3*COS($C536)*COS($E536),"")</f>
        <is>
          <t/>
        </is>
      </c>
      <c r="S536" s="8" t="inlineStr">
        <f aca="false">IF(A536&lt;&gt;"",$G536+'v1 Frame'!M$3*COS($C536)+'v1 Frame'!N$3*SIN($C536)*SIN($E536)+'v1 Frame'!O$3*SIN($C536)*COS($E536),"")</f>
        <is>
          <t/>
        </is>
      </c>
      <c r="T536" s="8" t="inlineStr">
        <f aca="false">IF(A536&lt;&gt;"",$H536+'v1 Frame'!N$3*COS($E536)-'v1 Frame'!O$3*SIN($E536),"")</f>
        <is>
          <t/>
        </is>
      </c>
      <c r="U536" s="8" t="inlineStr">
        <f aca="false">IF(A536&lt;&gt;"",$I536-'v1 Frame'!M$3*SIN($C536)+'v1 Frame'!N$3*COS($C536)*SIN($E536)+'v1 Frame'!O$3*COS($C536)*COS($E536),"")</f>
        <is>
          <t/>
        </is>
      </c>
      <c r="V536" s="8" t="inlineStr">
        <f aca="false">IF(A536&lt;&gt;"",$G536+'v1 Frame'!P$3*COS($C536)+'v1 Frame'!Q$3*SIN($C536)*SIN($E536)+'v1 Frame'!R$3*SIN($C536)*COS($E536),"")</f>
        <is>
          <t/>
        </is>
      </c>
      <c r="W536" s="8" t="inlineStr">
        <f aca="false">IF(A536&lt;&gt;"",$H536+'v1 Frame'!Q$3*COS($E536)-'v1 Frame'!R$3*SIN($E536),"")</f>
        <is>
          <t/>
        </is>
      </c>
      <c r="X536" s="8" t="inlineStr">
        <f aca="false">IF(A536&lt;&gt;"",$I536-'v1 Frame'!P$3*SIN($C536)+'v1 Frame'!Q$3*COS($C536)*SIN($E536)+'v1 Frame'!R$3*COS($C536)*COS($E536),"")</f>
        <is>
          <t/>
        </is>
      </c>
      <c r="Y536" s="8" t="inlineStr">
        <f aca="false">IF(A536&lt;&gt;"",$G536+'v1 Frame'!S$3*COS($C536)+'v1 Frame'!T$3*SIN($C536)*SIN($E536)+'v1 Frame'!U$3*SIN($C536)*COS($E536),"")</f>
        <is>
          <t/>
        </is>
      </c>
      <c r="Z536" s="8" t="inlineStr">
        <f aca="false">IF(A536&lt;&gt;"",$H536+'v1 Frame'!T$3*COS($E536)-'v1 Frame'!U$3*SIN($E536),"")</f>
        <is>
          <t/>
        </is>
      </c>
      <c r="AA536" s="8" t="inlineStr">
        <f aca="false">IF(A536&lt;&gt;"",$I536-'v1 Frame'!S$3*SIN($C536)+'v1 Frame'!T$3*COS($C536)*SIN($E536)+'v1 Frame'!U$3*COS($C536)*COS($E536),"")</f>
        <is>
          <t/>
        </is>
      </c>
      <c r="AB536" s="8" t="inlineStr">
        <f aca="false">IF(A536&lt;&gt;"",$G536+'v1 Frame'!V$3*COS($C536)+'v1 Frame'!W$3*SIN($C536)*SIN($E536)+'v1 Frame'!X$3*SIN($C536)*COS($E536),"")</f>
        <is>
          <t/>
        </is>
      </c>
      <c r="AC536" s="8" t="inlineStr">
        <f aca="false">IF(A536&lt;&gt;"",$H536+'v1 Frame'!W$3*COS($E536)-'v1 Frame'!X$3*SIN($E536),"")</f>
        <is>
          <t/>
        </is>
      </c>
      <c r="AD536" s="8" t="inlineStr">
        <f aca="false">IF(A536&lt;&gt;"",$I536-'v1 Frame'!V$3*SIN($C536)+'v1 Frame'!W$3*COS($C536)*SIN($E536)+'v1 Frame'!X$3*COS($C536)*COS($E536),"")</f>
        <is>
          <t/>
        </is>
      </c>
      <c r="AE536" s="25" t="inlineStr">
        <f aca="false">IF(A536&lt;&gt;"",$G536+'v1 Frame'!Y$3*COS($C536)+'v1 Frame'!Z$3*SIN($C536)*SIN($E536)+'v1 Frame'!AA$3*SIN($C536)*COS($E536),"")</f>
        <is>
          <t/>
        </is>
      </c>
      <c r="AF536" s="25" t="inlineStr">
        <f aca="false">IF(A536&lt;&gt;"",$H536+'v1 Frame'!Z$3*COS($E536)-'v1 Frame'!AA$3*SIN($E536),"")</f>
        <is>
          <t/>
        </is>
      </c>
      <c r="AG536" s="25" t="inlineStr">
        <f aca="false">IF(A536&lt;&gt;"",$I536-'v1 Frame'!Y$3*SIN($C536)+'v1 Frame'!Z$3*COS($C536)*SIN($E536)+'v1 Frame'!AA$3*COS($C536)*COS($E536),"")</f>
        <is>
          <t/>
        </is>
      </c>
      <c r="AH536" s="8" t="inlineStr">
        <f aca="false">IF(A536&lt;&gt;"",SQRT(SUMSQ(G536:I536)),"")</f>
        <is>
          <t/>
        </is>
      </c>
      <c r="AI536" s="8" t="inlineStr">
        <f aca="false">IF(A536&lt;&gt;"",IF(AH536&lt;&gt;0,ACOS(I536/AH536),0),"")</f>
        <is>
          <t/>
        </is>
      </c>
      <c r="AJ536" s="8" t="inlineStr">
        <f aca="false">IF(A536&lt;&gt;"",DEGREES(AI536),"")</f>
        <is>
          <t/>
        </is>
      </c>
      <c r="AK536" s="8" t="inlineStr">
        <f aca="false">IF(A536&lt;&gt;"",IF(OR(G536&lt;&gt;0,H536&lt;&gt;0),ATAN2(G536,H536),0),"")</f>
        <is>
          <t/>
        </is>
      </c>
      <c r="AL536" s="8" t="inlineStr">
        <f aca="false">IF(A536&lt;&gt;"",DEGREES(AK536),"")</f>
        <is>
          <t/>
        </is>
      </c>
      <c r="AM536" s="8" t="inlineStr">
        <f aca="false">IF(A536&lt;&gt;"",SQRT(SUMSQ(J536:L536)),"")</f>
        <is>
          <t/>
        </is>
      </c>
      <c r="AN536" s="8" t="inlineStr">
        <f aca="false">IF(A536&lt;&gt;"",IF(AM536&lt;&gt;0,ACOS(L536/AM536),0),"")</f>
        <is>
          <t/>
        </is>
      </c>
      <c r="AO536" s="8" t="inlineStr">
        <f aca="false">IF(A536&lt;&gt;"",DEGREES(AN536),"")</f>
        <is>
          <t/>
        </is>
      </c>
      <c r="AP536" s="8" t="inlineStr">
        <f aca="false">IF(A536&lt;&gt;"",IF(OR(J536&lt;&gt;0,K536&lt;&gt;0),ATAN2(J536,K536),0),"")</f>
        <is>
          <t/>
        </is>
      </c>
      <c r="AQ536" s="8" t="inlineStr">
        <f aca="false">IF(A536&lt;&gt;"",DEGREES(AP536),"")</f>
        <is>
          <t/>
        </is>
      </c>
      <c r="AR536" s="8" t="inlineStr">
        <f aca="false">IF(A536&lt;&gt;"",SQRT(SUMSQ(M536:O536)),"")</f>
        <is>
          <t/>
        </is>
      </c>
      <c r="AS536" s="8" t="inlineStr">
        <f aca="false">IF(A536&lt;&gt;"",IF(AR536&lt;&gt;0,ACOS(O536/AR536),0),"")</f>
        <is>
          <t/>
        </is>
      </c>
      <c r="AT536" s="8" t="inlineStr">
        <f aca="false">IF(A536&lt;&gt;"",DEGREES(AS536),"")</f>
        <is>
          <t/>
        </is>
      </c>
      <c r="AU536" s="8" t="inlineStr">
        <f aca="false">IF(A536&lt;&gt;"",IF(OR(M536&lt;&gt;0,N536&lt;&gt;0),ATAN2(M536,N536),0),"")</f>
        <is>
          <t/>
        </is>
      </c>
      <c r="AV536" s="8" t="inlineStr">
        <f aca="false">IF(A536&lt;&gt;"",DEGREES(AU536),"")</f>
        <is>
          <t/>
        </is>
      </c>
      <c r="AW536" s="8" t="inlineStr">
        <f aca="false">IF(A536&lt;&gt;"",SQRT(SUMSQ(P536:R536)),"")</f>
        <is>
          <t/>
        </is>
      </c>
      <c r="AX536" s="8" t="inlineStr">
        <f aca="false">IF(A536&lt;&gt;"",IF(AW536&lt;&gt;0,ACOS(R536/AW536),0),"")</f>
        <is>
          <t/>
        </is>
      </c>
      <c r="AY536" s="8" t="inlineStr">
        <f aca="false">IF(A536&lt;&gt;"",DEGREES(AX536),"")</f>
        <is>
          <t/>
        </is>
      </c>
      <c r="AZ536" s="8" t="inlineStr">
        <f aca="false">IF(A536&lt;&gt;"",IF(OR(P536&lt;&gt;0,Q536&lt;&gt;0),ATAN2(P536,Q536),0),"")</f>
        <is>
          <t/>
        </is>
      </c>
      <c r="BA536" s="8" t="inlineStr">
        <f aca="false">IF(A536&lt;&gt;"",DEGREES(AZ536),"")</f>
        <is>
          <t/>
        </is>
      </c>
      <c r="BB536" s="8" t="inlineStr">
        <f aca="false">IF(A536&lt;&gt;"",SQRT(SUMSQ(S536:U536)),"")</f>
        <is>
          <t/>
        </is>
      </c>
      <c r="BC536" s="8" t="inlineStr">
        <f aca="false">IF(A536&lt;&gt;"",IF(BB536&lt;&gt;0,ACOS(U536/BB536),0),"")</f>
        <is>
          <t/>
        </is>
      </c>
      <c r="BD536" s="8" t="inlineStr">
        <f aca="false">IF(A536&lt;&gt;"",DEGREES(BC536),"")</f>
        <is>
          <t/>
        </is>
      </c>
      <c r="BE536" s="8" t="inlineStr">
        <f aca="false">IF(A536&lt;&gt;"",IF(OR(S536&lt;&gt;0,T536&lt;&gt;0),ATAN2(S536,T536),0),"")</f>
        <is>
          <t/>
        </is>
      </c>
      <c r="BF536" s="8" t="inlineStr">
        <f aca="false">IF(A536&lt;&gt;"",DEGREES(BE536),"")</f>
        <is>
          <t/>
        </is>
      </c>
      <c r="BG536" s="8" t="inlineStr">
        <f aca="false">IF(A536&lt;&gt;"",SQRT(SUMSQ(V536:X536)),"")</f>
        <is>
          <t/>
        </is>
      </c>
      <c r="BH536" s="8" t="inlineStr">
        <f aca="false">IF(A536&lt;&gt;"",IF(BG536&lt;&gt;0,ACOS(X536/BG536),0),"")</f>
        <is>
          <t/>
        </is>
      </c>
      <c r="BI536" s="8" t="inlineStr">
        <f aca="false">IF(A536&lt;&gt;"",DEGREES(BH536),"")</f>
        <is>
          <t/>
        </is>
      </c>
      <c r="BJ536" s="8" t="inlineStr">
        <f aca="false">IF(A536&lt;&gt;"",IF(OR(V536&lt;&gt;0,W536&lt;&gt;0),ATAN2(V536,W536),0),"")</f>
        <is>
          <t/>
        </is>
      </c>
      <c r="BK536" s="8" t="inlineStr">
        <f aca="false">IF(A536&lt;&gt;"",DEGREES(BJ536),"")</f>
        <is>
          <t/>
        </is>
      </c>
      <c r="BL536" s="8" t="inlineStr">
        <f aca="false">IF(A536&lt;&gt;"",SQRT(SUMSQ(Y536:AA536)),"")</f>
        <is>
          <t/>
        </is>
      </c>
      <c r="BM536" s="8" t="inlineStr">
        <f aca="false">IF(A536&lt;&gt;"",IF(BL536&lt;&gt;0,ACOS(AA536/BL536),0),"")</f>
        <is>
          <t/>
        </is>
      </c>
      <c r="BN536" s="8" t="inlineStr">
        <f aca="false">IF(A536&lt;&gt;"",DEGREES(BM536),"")</f>
        <is>
          <t/>
        </is>
      </c>
      <c r="BO536" s="8" t="inlineStr">
        <f aca="false">IF(A536&lt;&gt;"",IF(OR(Y536&lt;&gt;0,Z536&lt;&gt;0),ATAN2(Y536,Z536),0),"")</f>
        <is>
          <t/>
        </is>
      </c>
      <c r="BP536" s="8" t="inlineStr">
        <f aca="false">IF(A536&lt;&gt;"",DEGREES(BO536),"")</f>
        <is>
          <t/>
        </is>
      </c>
      <c r="BQ536" s="8" t="inlineStr">
        <f aca="false">IF(A536&lt;&gt;"",SQRT(SUMSQ(AB536:AD536)),"")</f>
        <is>
          <t/>
        </is>
      </c>
      <c r="BR536" s="8" t="inlineStr">
        <f aca="false">IF(A536&lt;&gt;"",IF(BQ536&lt;&gt;0,ACOS(AD536/BQ536),0),"")</f>
        <is>
          <t/>
        </is>
      </c>
      <c r="BS536" s="8" t="inlineStr">
        <f aca="false">IF(A536&lt;&gt;"",DEGREES(BR536),"")</f>
        <is>
          <t/>
        </is>
      </c>
      <c r="BT536" s="8" t="inlineStr">
        <f aca="false">IF(A536&lt;&gt;"",IF(OR(AB536&lt;&gt;0,AC536&lt;&gt;0),ATAN2(AB536,AC536),0),"")</f>
        <is>
          <t/>
        </is>
      </c>
      <c r="BU536" s="8" t="inlineStr">
        <f aca="false">IF(A536&lt;&gt;"",DEGREES(BT536),"")</f>
        <is>
          <t/>
        </is>
      </c>
      <c r="BV536" s="8" t="inlineStr">
        <f aca="false">IF(A536&lt;&gt;"",SQRT(SUMSQ(AE536:AG536)),"")</f>
        <is>
          <t/>
        </is>
      </c>
      <c r="BW536" s="8" t="inlineStr">
        <f aca="false">IF(A536&lt;&gt;"",IF(BV536&lt;&gt;0,ACOS(AG536/BV536),0),"")</f>
        <is>
          <t/>
        </is>
      </c>
      <c r="BX536" s="8" t="inlineStr">
        <f aca="false">IF(A536&lt;&gt;"",DEGREES(BW536),"")</f>
        <is>
          <t/>
        </is>
      </c>
      <c r="BY536" s="8" t="inlineStr">
        <f aca="false">IF(A536&lt;&gt;"",IF(OR(AF536&lt;&gt;0,AG536&lt;&gt;0),ATAN2(AF536,AG536),0),"")</f>
        <is>
          <t/>
        </is>
      </c>
      <c r="BZ536" s="8" t="inlineStr">
        <f aca="false">IF(A536&lt;&gt;"",DEGREES(BY536),"")</f>
        <is>
          <t/>
        </is>
      </c>
      <c r="CA536" s="0" t="inlineStr">
        <f aca="false">IF(A536&lt;&gt;"",IF(AND(AI536&lt;Parameters!$B$11,AI536&gt;Parameters!$B$12,AN536&lt;Parameters!$B$11,AN536&gt;Parameters!$B$12,AS536&lt;Parameters!$B$11,AS536&gt;Parameters!$B$12,AX536&lt;Parameters!$B$11,AX536&gt;Parameters!$B$12,BC536&lt;Parameters!$B$11,BC536&gt;Parameters!$B$12,BM536&lt;Parameters!$B$11,BM536&gt;Parameters!$B$12,BR536&lt;Parameters!$B$11,BR536&gt;Parameters!$B$12,BW536&lt;Parameters!$B$11,BW536&gt;Parameters!$B$12),1,0),"")</f>
        <is>
          <t/>
        </is>
      </c>
      <c r="CB536" s="0" t="inlineStr">
        <f aca="false">IF(A536&lt;&gt;"",IF(OR(AI536&lt;Parameters!$B$12,AI536&gt;Parameters!$B$11),0,1),"")</f>
        <is>
          <t/>
        </is>
      </c>
      <c r="CC536" s="0" t="inlineStr">
        <f aca="false">IF(A536&lt;&gt;"",IF(OR(AN536&lt;Parameters!$B$12,AN536&gt;Parameters!$B$11),0,1),"")</f>
        <is>
          <t/>
        </is>
      </c>
      <c r="CD536" s="0" t="inlineStr">
        <f aca="false">IF(A536&lt;&gt;"",IF(OR(AS536&lt;Parameters!$B$12,AS536&gt;Parameters!$B$11),0,1),"")</f>
        <is>
          <t/>
        </is>
      </c>
      <c r="CE536" s="0" t="inlineStr">
        <f aca="false">IF(A536&lt;&gt;"",IF(OR(AX536&lt;Parameters!$B$12,AX536&gt;Parameters!$B$11),0,1),"")</f>
        <is>
          <t/>
        </is>
      </c>
      <c r="CF536" s="0" t="inlineStr">
        <f aca="false">IF(A536&lt;&gt;"",IF(OR(BC536&lt;Parameters!$B$12,BC536&gt;Parameters!$B$11),0,1),"")</f>
        <is>
          <t/>
        </is>
      </c>
      <c r="CG536" s="0" t="inlineStr">
        <f aca="false">IF(A536&lt;&gt;"",IF(OR(BH536&lt;Parameters!$B$12,BH536&gt;Parameters!$B$11),0,1),"")</f>
        <is>
          <t/>
        </is>
      </c>
      <c r="CH536" s="0" t="inlineStr">
        <f aca="false">IF(A536&lt;&gt;"",IF(OR(BM536&lt;Parameters!$B$12,BM536&gt;Parameters!$B$11),0,1),"")</f>
        <is>
          <t/>
        </is>
      </c>
      <c r="CI536" s="0" t="inlineStr">
        <f aca="false">IF(A536&lt;&gt;"",IF(OR(BR536&lt;Parameters!$B$12,BR536&gt;Parameters!$B$11),0,1),"")</f>
        <is>
          <t/>
        </is>
      </c>
      <c r="CJ536" s="0" t="inlineStr">
        <f aca="false">IF(A536&lt;&gt;"",IF(OR(BW536&lt;Parameters!$B$12,BW536&gt;Parameters!$B$11),0,1),"")</f>
        <is>
          <t/>
        </is>
      </c>
      <c r="CK536" s="26" t="inlineStr">
        <f aca="false">IF(A536&lt;&gt;"",SUM(CB536:CJ536)/9,"")</f>
        <is>
          <t/>
        </is>
      </c>
      <c r="CL536" s="0" t="inlineStr">
        <f aca="false">IF(A536&lt;&gt;"",CK536*9,"")</f>
        <is>
          <t/>
        </is>
      </c>
      <c r="CM536" s="8" t="inlineStr">
        <f aca="false">IF(A536&lt;&gt;"",TEXT(B536,CM$2)&amp;" "&amp;TEXT(A536,CM$2),"")</f>
        <is>
          <t/>
        </is>
      </c>
    </row>
    <row r="537" customFormat="false" ht="15" hidden="false" customHeight="false" outlineLevel="0" collapsed="false">
      <c r="A537" s="0" t="inlineStr">
        <f aca="false">IF(OR(B536&lt;Parameters!$K$12,A536&lt;Parameters!$K$12),IF(A536&lt;Parameters!$K$12,A536+1,0),"")</f>
        <is>
          <t/>
        </is>
      </c>
      <c r="B537" s="0" t="inlineStr">
        <f aca="false">IF(A537&lt;&gt;"",IF(A537=0,B536+1,B536),"")</f>
        <is>
          <t/>
        </is>
      </c>
      <c r="C537" s="24" t="inlineStr">
        <f aca="false">IF(A537&lt;&gt;"",-_phi*(A537+0.5),"")</f>
        <is>
          <t/>
        </is>
      </c>
      <c r="D537" s="8" t="inlineStr">
        <f aca="false">IF(A537&lt;&gt;"",DEGREES(C537),"")</f>
        <is>
          <t/>
        </is>
      </c>
      <c r="E537" s="24" t="inlineStr">
        <f aca="false">IF(A537&lt;&gt;"",_phi*(B537+0.5),"")</f>
        <is>
          <t/>
        </is>
      </c>
      <c r="F537" s="8" t="inlineStr">
        <f aca="false">IF(A537&lt;&gt;"",DEGREES(E537),"")</f>
        <is>
          <t/>
        </is>
      </c>
      <c r="G537" s="8" t="inlineStr">
        <f aca="false">IF(A537&lt;&gt;"",LOOKUP(A537,h!$A$3:$A$30,h!$D$3:$D$30),"")</f>
        <is>
          <t/>
        </is>
      </c>
      <c r="H537" s="8" t="inlineStr">
        <f aca="false">IF(A537&lt;&gt;"",LOOKUP(B537,h!$A$3:$A$30,h!$D$3:$D$30),"")</f>
        <is>
          <t/>
        </is>
      </c>
      <c r="I537" s="8" t="inlineStr">
        <f aca="false">IF(A537&lt;&gt;"",_zif,"")</f>
        <is>
          <t/>
        </is>
      </c>
      <c r="J537" s="8" t="inlineStr">
        <f aca="false">IF(A537&lt;&gt;"",$G537+'v1 Frame'!D$3*COS($C537)+'v1 Frame'!E$3*SIN($C537)*SIN($E537)+'v1 Frame'!F$3*SIN($C537)*COS($E537),"")</f>
        <is>
          <t/>
        </is>
      </c>
      <c r="K537" s="8" t="inlineStr">
        <f aca="false">IF(A537&lt;&gt;"",$H537+'v1 Frame'!E$3*COS($E537)-'v1 Frame'!F$3*SIN($E537),"")</f>
        <is>
          <t/>
        </is>
      </c>
      <c r="L537" s="8" t="inlineStr">
        <f aca="false">IF(A537&lt;&gt;"",$I537-'v1 Frame'!D$3*SIN($C537)+'v1 Frame'!E$3*COS($C537)*SIN($E537)+'v1 Frame'!F$3*COS($C537)*COS($E537),"")</f>
        <is>
          <t/>
        </is>
      </c>
      <c r="M537" s="8" t="inlineStr">
        <f aca="false">IF(A537&lt;&gt;"",$G537+'v1 Frame'!G$3*COS($C537)+'v1 Frame'!H$3*SIN($C537)*SIN($E537)+'v1 Frame'!I$3*SIN($C537)*COS($E537),"")</f>
        <is>
          <t/>
        </is>
      </c>
      <c r="N537" s="8" t="inlineStr">
        <f aca="false">IF(A537&lt;&gt;"",$H537+'v1 Frame'!H$3*COS($E537)-'v1 Frame'!I$3*SIN($E537),"")</f>
        <is>
          <t/>
        </is>
      </c>
      <c r="O537" s="8" t="inlineStr">
        <f aca="false">IF(A537&lt;&gt;"",$I537-'v1 Frame'!G$3*SIN($C537)+'v1 Frame'!H$3*COS($C537)*SIN($E537)+'v1 Frame'!I$3*COS($C537)*COS($E537),"")</f>
        <is>
          <t/>
        </is>
      </c>
      <c r="P537" s="8" t="inlineStr">
        <f aca="false">IF(A537&lt;&gt;"",$G537+'v1 Frame'!J$3*COS($C537)+'v1 Frame'!K$3*SIN($C537)*SIN($E537)+'v1 Frame'!L$3*SIN($C537)*COS($E537),"")</f>
        <is>
          <t/>
        </is>
      </c>
      <c r="Q537" s="8" t="inlineStr">
        <f aca="false">IF(A537&lt;&gt;"",$H537+'v1 Frame'!K$3*COS($E537)-'v1 Frame'!L$3*SIN($E537),"")</f>
        <is>
          <t/>
        </is>
      </c>
      <c r="R537" s="8" t="inlineStr">
        <f aca="false">IF(A537&lt;&gt;"",$I537-'v1 Frame'!J$3*SIN($C537)+'v1 Frame'!K$3*COS($C537)*SIN($E537)+'v1 Frame'!L$3*COS($C537)*COS($E537),"")</f>
        <is>
          <t/>
        </is>
      </c>
      <c r="S537" s="8" t="inlineStr">
        <f aca="false">IF(A537&lt;&gt;"",$G537+'v1 Frame'!M$3*COS($C537)+'v1 Frame'!N$3*SIN($C537)*SIN($E537)+'v1 Frame'!O$3*SIN($C537)*COS($E537),"")</f>
        <is>
          <t/>
        </is>
      </c>
      <c r="T537" s="8" t="inlineStr">
        <f aca="false">IF(A537&lt;&gt;"",$H537+'v1 Frame'!N$3*COS($E537)-'v1 Frame'!O$3*SIN($E537),"")</f>
        <is>
          <t/>
        </is>
      </c>
      <c r="U537" s="8" t="inlineStr">
        <f aca="false">IF(A537&lt;&gt;"",$I537-'v1 Frame'!M$3*SIN($C537)+'v1 Frame'!N$3*COS($C537)*SIN($E537)+'v1 Frame'!O$3*COS($C537)*COS($E537),"")</f>
        <is>
          <t/>
        </is>
      </c>
      <c r="V537" s="8" t="inlineStr">
        <f aca="false">IF(A537&lt;&gt;"",$G537+'v1 Frame'!P$3*COS($C537)+'v1 Frame'!Q$3*SIN($C537)*SIN($E537)+'v1 Frame'!R$3*SIN($C537)*COS($E537),"")</f>
        <is>
          <t/>
        </is>
      </c>
      <c r="W537" s="8" t="inlineStr">
        <f aca="false">IF(A537&lt;&gt;"",$H537+'v1 Frame'!Q$3*COS($E537)-'v1 Frame'!R$3*SIN($E537),"")</f>
        <is>
          <t/>
        </is>
      </c>
      <c r="X537" s="8" t="inlineStr">
        <f aca="false">IF(A537&lt;&gt;"",$I537-'v1 Frame'!P$3*SIN($C537)+'v1 Frame'!Q$3*COS($C537)*SIN($E537)+'v1 Frame'!R$3*COS($C537)*COS($E537),"")</f>
        <is>
          <t/>
        </is>
      </c>
      <c r="Y537" s="8" t="inlineStr">
        <f aca="false">IF(A537&lt;&gt;"",$G537+'v1 Frame'!S$3*COS($C537)+'v1 Frame'!T$3*SIN($C537)*SIN($E537)+'v1 Frame'!U$3*SIN($C537)*COS($E537),"")</f>
        <is>
          <t/>
        </is>
      </c>
      <c r="Z537" s="8" t="inlineStr">
        <f aca="false">IF(A537&lt;&gt;"",$H537+'v1 Frame'!T$3*COS($E537)-'v1 Frame'!U$3*SIN($E537),"")</f>
        <is>
          <t/>
        </is>
      </c>
      <c r="AA537" s="8" t="inlineStr">
        <f aca="false">IF(A537&lt;&gt;"",$I537-'v1 Frame'!S$3*SIN($C537)+'v1 Frame'!T$3*COS($C537)*SIN($E537)+'v1 Frame'!U$3*COS($C537)*COS($E537),"")</f>
        <is>
          <t/>
        </is>
      </c>
      <c r="AB537" s="8" t="inlineStr">
        <f aca="false">IF(A537&lt;&gt;"",$G537+'v1 Frame'!V$3*COS($C537)+'v1 Frame'!W$3*SIN($C537)*SIN($E537)+'v1 Frame'!X$3*SIN($C537)*COS($E537),"")</f>
        <is>
          <t/>
        </is>
      </c>
      <c r="AC537" s="8" t="inlineStr">
        <f aca="false">IF(A537&lt;&gt;"",$H537+'v1 Frame'!W$3*COS($E537)-'v1 Frame'!X$3*SIN($E537),"")</f>
        <is>
          <t/>
        </is>
      </c>
      <c r="AD537" s="8" t="inlineStr">
        <f aca="false">IF(A537&lt;&gt;"",$I537-'v1 Frame'!V$3*SIN($C537)+'v1 Frame'!W$3*COS($C537)*SIN($E537)+'v1 Frame'!X$3*COS($C537)*COS($E537),"")</f>
        <is>
          <t/>
        </is>
      </c>
      <c r="AE537" s="25" t="inlineStr">
        <f aca="false">IF(A537&lt;&gt;"",$G537+'v1 Frame'!Y$3*COS($C537)+'v1 Frame'!Z$3*SIN($C537)*SIN($E537)+'v1 Frame'!AA$3*SIN($C537)*COS($E537),"")</f>
        <is>
          <t/>
        </is>
      </c>
      <c r="AF537" s="25" t="inlineStr">
        <f aca="false">IF(A537&lt;&gt;"",$H537+'v1 Frame'!Z$3*COS($E537)-'v1 Frame'!AA$3*SIN($E537),"")</f>
        <is>
          <t/>
        </is>
      </c>
      <c r="AG537" s="25" t="inlineStr">
        <f aca="false">IF(A537&lt;&gt;"",$I537-'v1 Frame'!Y$3*SIN($C537)+'v1 Frame'!Z$3*COS($C537)*SIN($E537)+'v1 Frame'!AA$3*COS($C537)*COS($E537),"")</f>
        <is>
          <t/>
        </is>
      </c>
      <c r="AH537" s="8" t="inlineStr">
        <f aca="false">IF(A537&lt;&gt;"",SQRT(SUMSQ(G537:I537)),"")</f>
        <is>
          <t/>
        </is>
      </c>
      <c r="AI537" s="8" t="inlineStr">
        <f aca="false">IF(A537&lt;&gt;"",IF(AH537&lt;&gt;0,ACOS(I537/AH537),0),"")</f>
        <is>
          <t/>
        </is>
      </c>
      <c r="AJ537" s="8" t="inlineStr">
        <f aca="false">IF(A537&lt;&gt;"",DEGREES(AI537),"")</f>
        <is>
          <t/>
        </is>
      </c>
      <c r="AK537" s="8" t="inlineStr">
        <f aca="false">IF(A537&lt;&gt;"",IF(OR(G537&lt;&gt;0,H537&lt;&gt;0),ATAN2(G537,H537),0),"")</f>
        <is>
          <t/>
        </is>
      </c>
      <c r="AL537" s="8" t="inlineStr">
        <f aca="false">IF(A537&lt;&gt;"",DEGREES(AK537),"")</f>
        <is>
          <t/>
        </is>
      </c>
      <c r="AM537" s="8" t="inlineStr">
        <f aca="false">IF(A537&lt;&gt;"",SQRT(SUMSQ(J537:L537)),"")</f>
        <is>
          <t/>
        </is>
      </c>
      <c r="AN537" s="8" t="inlineStr">
        <f aca="false">IF(A537&lt;&gt;"",IF(AM537&lt;&gt;0,ACOS(L537/AM537),0),"")</f>
        <is>
          <t/>
        </is>
      </c>
      <c r="AO537" s="8" t="inlineStr">
        <f aca="false">IF(A537&lt;&gt;"",DEGREES(AN537),"")</f>
        <is>
          <t/>
        </is>
      </c>
      <c r="AP537" s="8" t="inlineStr">
        <f aca="false">IF(A537&lt;&gt;"",IF(OR(J537&lt;&gt;0,K537&lt;&gt;0),ATAN2(J537,K537),0),"")</f>
        <is>
          <t/>
        </is>
      </c>
      <c r="AQ537" s="8" t="inlineStr">
        <f aca="false">IF(A537&lt;&gt;"",DEGREES(AP537),"")</f>
        <is>
          <t/>
        </is>
      </c>
      <c r="AR537" s="8" t="inlineStr">
        <f aca="false">IF(A537&lt;&gt;"",SQRT(SUMSQ(M537:O537)),"")</f>
        <is>
          <t/>
        </is>
      </c>
      <c r="AS537" s="8" t="inlineStr">
        <f aca="false">IF(A537&lt;&gt;"",IF(AR537&lt;&gt;0,ACOS(O537/AR537),0),"")</f>
        <is>
          <t/>
        </is>
      </c>
      <c r="AT537" s="8" t="inlineStr">
        <f aca="false">IF(A537&lt;&gt;"",DEGREES(AS537),"")</f>
        <is>
          <t/>
        </is>
      </c>
      <c r="AU537" s="8" t="inlineStr">
        <f aca="false">IF(A537&lt;&gt;"",IF(OR(M537&lt;&gt;0,N537&lt;&gt;0),ATAN2(M537,N537),0),"")</f>
        <is>
          <t/>
        </is>
      </c>
      <c r="AV537" s="8" t="inlineStr">
        <f aca="false">IF(A537&lt;&gt;"",DEGREES(AU537),"")</f>
        <is>
          <t/>
        </is>
      </c>
      <c r="AW537" s="8" t="inlineStr">
        <f aca="false">IF(A537&lt;&gt;"",SQRT(SUMSQ(P537:R537)),"")</f>
        <is>
          <t/>
        </is>
      </c>
      <c r="AX537" s="8" t="inlineStr">
        <f aca="false">IF(A537&lt;&gt;"",IF(AW537&lt;&gt;0,ACOS(R537/AW537),0),"")</f>
        <is>
          <t/>
        </is>
      </c>
      <c r="AY537" s="8" t="inlineStr">
        <f aca="false">IF(A537&lt;&gt;"",DEGREES(AX537),"")</f>
        <is>
          <t/>
        </is>
      </c>
      <c r="AZ537" s="8" t="inlineStr">
        <f aca="false">IF(A537&lt;&gt;"",IF(OR(P537&lt;&gt;0,Q537&lt;&gt;0),ATAN2(P537,Q537),0),"")</f>
        <is>
          <t/>
        </is>
      </c>
      <c r="BA537" s="8" t="inlineStr">
        <f aca="false">IF(A537&lt;&gt;"",DEGREES(AZ537),"")</f>
        <is>
          <t/>
        </is>
      </c>
      <c r="BB537" s="8" t="inlineStr">
        <f aca="false">IF(A537&lt;&gt;"",SQRT(SUMSQ(S537:U537)),"")</f>
        <is>
          <t/>
        </is>
      </c>
      <c r="BC537" s="8" t="inlineStr">
        <f aca="false">IF(A537&lt;&gt;"",IF(BB537&lt;&gt;0,ACOS(U537/BB537),0),"")</f>
        <is>
          <t/>
        </is>
      </c>
      <c r="BD537" s="8" t="inlineStr">
        <f aca="false">IF(A537&lt;&gt;"",DEGREES(BC537),"")</f>
        <is>
          <t/>
        </is>
      </c>
      <c r="BE537" s="8" t="inlineStr">
        <f aca="false">IF(A537&lt;&gt;"",IF(OR(S537&lt;&gt;0,T537&lt;&gt;0),ATAN2(S537,T537),0),"")</f>
        <is>
          <t/>
        </is>
      </c>
      <c r="BF537" s="8" t="inlineStr">
        <f aca="false">IF(A537&lt;&gt;"",DEGREES(BE537),"")</f>
        <is>
          <t/>
        </is>
      </c>
      <c r="BG537" s="8" t="inlineStr">
        <f aca="false">IF(A537&lt;&gt;"",SQRT(SUMSQ(V537:X537)),"")</f>
        <is>
          <t/>
        </is>
      </c>
      <c r="BH537" s="8" t="inlineStr">
        <f aca="false">IF(A537&lt;&gt;"",IF(BG537&lt;&gt;0,ACOS(X537/BG537),0),"")</f>
        <is>
          <t/>
        </is>
      </c>
      <c r="BI537" s="8" t="inlineStr">
        <f aca="false">IF(A537&lt;&gt;"",DEGREES(BH537),"")</f>
        <is>
          <t/>
        </is>
      </c>
      <c r="BJ537" s="8" t="inlineStr">
        <f aca="false">IF(A537&lt;&gt;"",IF(OR(V537&lt;&gt;0,W537&lt;&gt;0),ATAN2(V537,W537),0),"")</f>
        <is>
          <t/>
        </is>
      </c>
      <c r="BK537" s="8" t="inlineStr">
        <f aca="false">IF(A537&lt;&gt;"",DEGREES(BJ537),"")</f>
        <is>
          <t/>
        </is>
      </c>
      <c r="BL537" s="8" t="inlineStr">
        <f aca="false">IF(A537&lt;&gt;"",SQRT(SUMSQ(Y537:AA537)),"")</f>
        <is>
          <t/>
        </is>
      </c>
      <c r="BM537" s="8" t="inlineStr">
        <f aca="false">IF(A537&lt;&gt;"",IF(BL537&lt;&gt;0,ACOS(AA537/BL537),0),"")</f>
        <is>
          <t/>
        </is>
      </c>
      <c r="BN537" s="8" t="inlineStr">
        <f aca="false">IF(A537&lt;&gt;"",DEGREES(BM537),"")</f>
        <is>
          <t/>
        </is>
      </c>
      <c r="BO537" s="8" t="inlineStr">
        <f aca="false">IF(A537&lt;&gt;"",IF(OR(Y537&lt;&gt;0,Z537&lt;&gt;0),ATAN2(Y537,Z537),0),"")</f>
        <is>
          <t/>
        </is>
      </c>
      <c r="BP537" s="8" t="inlineStr">
        <f aca="false">IF(A537&lt;&gt;"",DEGREES(BO537),"")</f>
        <is>
          <t/>
        </is>
      </c>
      <c r="BQ537" s="8" t="inlineStr">
        <f aca="false">IF(A537&lt;&gt;"",SQRT(SUMSQ(AB537:AD537)),"")</f>
        <is>
          <t/>
        </is>
      </c>
      <c r="BR537" s="8" t="inlineStr">
        <f aca="false">IF(A537&lt;&gt;"",IF(BQ537&lt;&gt;0,ACOS(AD537/BQ537),0),"")</f>
        <is>
          <t/>
        </is>
      </c>
      <c r="BS537" s="8" t="inlineStr">
        <f aca="false">IF(A537&lt;&gt;"",DEGREES(BR537),"")</f>
        <is>
          <t/>
        </is>
      </c>
      <c r="BT537" s="8" t="inlineStr">
        <f aca="false">IF(A537&lt;&gt;"",IF(OR(AB537&lt;&gt;0,AC537&lt;&gt;0),ATAN2(AB537,AC537),0),"")</f>
        <is>
          <t/>
        </is>
      </c>
      <c r="BU537" s="8" t="inlineStr">
        <f aca="false">IF(A537&lt;&gt;"",DEGREES(BT537),"")</f>
        <is>
          <t/>
        </is>
      </c>
      <c r="BV537" s="8" t="inlineStr">
        <f aca="false">IF(A537&lt;&gt;"",SQRT(SUMSQ(AE537:AG537)),"")</f>
        <is>
          <t/>
        </is>
      </c>
      <c r="BW537" s="8" t="inlineStr">
        <f aca="false">IF(A537&lt;&gt;"",IF(BV537&lt;&gt;0,ACOS(AG537/BV537),0),"")</f>
        <is>
          <t/>
        </is>
      </c>
      <c r="BX537" s="8" t="inlineStr">
        <f aca="false">IF(A537&lt;&gt;"",DEGREES(BW537),"")</f>
        <is>
          <t/>
        </is>
      </c>
      <c r="BY537" s="8" t="inlineStr">
        <f aca="false">IF(A537&lt;&gt;"",IF(OR(AF537&lt;&gt;0,AG537&lt;&gt;0),ATAN2(AF537,AG537),0),"")</f>
        <is>
          <t/>
        </is>
      </c>
      <c r="BZ537" s="8" t="inlineStr">
        <f aca="false">IF(A537&lt;&gt;"",DEGREES(BY537),"")</f>
        <is>
          <t/>
        </is>
      </c>
      <c r="CA537" s="0" t="inlineStr">
        <f aca="false">IF(A537&lt;&gt;"",IF(AND(AI537&lt;Parameters!$B$11,AI537&gt;Parameters!$B$12,AN537&lt;Parameters!$B$11,AN537&gt;Parameters!$B$12,AS537&lt;Parameters!$B$11,AS537&gt;Parameters!$B$12,AX537&lt;Parameters!$B$11,AX537&gt;Parameters!$B$12,BC537&lt;Parameters!$B$11,BC537&gt;Parameters!$B$12,BM537&lt;Parameters!$B$11,BM537&gt;Parameters!$B$12,BR537&lt;Parameters!$B$11,BR537&gt;Parameters!$B$12,BW537&lt;Parameters!$B$11,BW537&gt;Parameters!$B$12),1,0),"")</f>
        <is>
          <t/>
        </is>
      </c>
      <c r="CB537" s="0" t="inlineStr">
        <f aca="false">IF(A537&lt;&gt;"",IF(OR(AI537&lt;Parameters!$B$12,AI537&gt;Parameters!$B$11),0,1),"")</f>
        <is>
          <t/>
        </is>
      </c>
      <c r="CC537" s="0" t="inlineStr">
        <f aca="false">IF(A537&lt;&gt;"",IF(OR(AN537&lt;Parameters!$B$12,AN537&gt;Parameters!$B$11),0,1),"")</f>
        <is>
          <t/>
        </is>
      </c>
      <c r="CD537" s="0" t="inlineStr">
        <f aca="false">IF(A537&lt;&gt;"",IF(OR(AS537&lt;Parameters!$B$12,AS537&gt;Parameters!$B$11),0,1),"")</f>
        <is>
          <t/>
        </is>
      </c>
      <c r="CE537" s="0" t="inlineStr">
        <f aca="false">IF(A537&lt;&gt;"",IF(OR(AX537&lt;Parameters!$B$12,AX537&gt;Parameters!$B$11),0,1),"")</f>
        <is>
          <t/>
        </is>
      </c>
      <c r="CF537" s="0" t="inlineStr">
        <f aca="false">IF(A537&lt;&gt;"",IF(OR(BC537&lt;Parameters!$B$12,BC537&gt;Parameters!$B$11),0,1),"")</f>
        <is>
          <t/>
        </is>
      </c>
      <c r="CG537" s="0" t="inlineStr">
        <f aca="false">IF(A537&lt;&gt;"",IF(OR(BH537&lt;Parameters!$B$12,BH537&gt;Parameters!$B$11),0,1),"")</f>
        <is>
          <t/>
        </is>
      </c>
      <c r="CH537" s="0" t="inlineStr">
        <f aca="false">IF(A537&lt;&gt;"",IF(OR(BM537&lt;Parameters!$B$12,BM537&gt;Parameters!$B$11),0,1),"")</f>
        <is>
          <t/>
        </is>
      </c>
      <c r="CI537" s="0" t="inlineStr">
        <f aca="false">IF(A537&lt;&gt;"",IF(OR(BR537&lt;Parameters!$B$12,BR537&gt;Parameters!$B$11),0,1),"")</f>
        <is>
          <t/>
        </is>
      </c>
      <c r="CJ537" s="0" t="inlineStr">
        <f aca="false">IF(A537&lt;&gt;"",IF(OR(BW537&lt;Parameters!$B$12,BW537&gt;Parameters!$B$11),0,1),"")</f>
        <is>
          <t/>
        </is>
      </c>
      <c r="CK537" s="26" t="inlineStr">
        <f aca="false">IF(A537&lt;&gt;"",SUM(CB537:CJ537)/9,"")</f>
        <is>
          <t/>
        </is>
      </c>
      <c r="CL537" s="0" t="inlineStr">
        <f aca="false">IF(A537&lt;&gt;"",CK537*9,"")</f>
        <is>
          <t/>
        </is>
      </c>
      <c r="CM537" s="8" t="inlineStr">
        <f aca="false">IF(A537&lt;&gt;"",TEXT(B537,CM$2)&amp;" "&amp;TEXT(A537,CM$2),"")</f>
        <is>
          <t/>
        </is>
      </c>
    </row>
    <row r="538" customFormat="false" ht="15" hidden="false" customHeight="false" outlineLevel="0" collapsed="false">
      <c r="A538" s="0" t="inlineStr">
        <f aca="false">IF(OR(B537&lt;Parameters!$K$12,A537&lt;Parameters!$K$12),IF(A537&lt;Parameters!$K$12,A537+1,0),"")</f>
        <is>
          <t/>
        </is>
      </c>
      <c r="B538" s="0" t="inlineStr">
        <f aca="false">IF(A538&lt;&gt;"",IF(A538=0,B537+1,B537),"")</f>
        <is>
          <t/>
        </is>
      </c>
      <c r="C538" s="24" t="inlineStr">
        <f aca="false">IF(A538&lt;&gt;"",-_phi*(A538+0.5),"")</f>
        <is>
          <t/>
        </is>
      </c>
      <c r="D538" s="8" t="inlineStr">
        <f aca="false">IF(A538&lt;&gt;"",DEGREES(C538),"")</f>
        <is>
          <t/>
        </is>
      </c>
      <c r="E538" s="24" t="inlineStr">
        <f aca="false">IF(A538&lt;&gt;"",_phi*(B538+0.5),"")</f>
        <is>
          <t/>
        </is>
      </c>
      <c r="F538" s="8" t="inlineStr">
        <f aca="false">IF(A538&lt;&gt;"",DEGREES(E538),"")</f>
        <is>
          <t/>
        </is>
      </c>
      <c r="G538" s="8" t="inlineStr">
        <f aca="false">IF(A538&lt;&gt;"",LOOKUP(A538,h!$A$3:$A$30,h!$D$3:$D$30),"")</f>
        <is>
          <t/>
        </is>
      </c>
      <c r="H538" s="8" t="inlineStr">
        <f aca="false">IF(A538&lt;&gt;"",LOOKUP(B538,h!$A$3:$A$30,h!$D$3:$D$30),"")</f>
        <is>
          <t/>
        </is>
      </c>
      <c r="I538" s="8" t="inlineStr">
        <f aca="false">IF(A538&lt;&gt;"",_zif,"")</f>
        <is>
          <t/>
        </is>
      </c>
      <c r="J538" s="8" t="inlineStr">
        <f aca="false">IF(A538&lt;&gt;"",$G538+'v1 Frame'!D$3*COS($C538)+'v1 Frame'!E$3*SIN($C538)*SIN($E538)+'v1 Frame'!F$3*SIN($C538)*COS($E538),"")</f>
        <is>
          <t/>
        </is>
      </c>
      <c r="K538" s="8" t="inlineStr">
        <f aca="false">IF(A538&lt;&gt;"",$H538+'v1 Frame'!E$3*COS($E538)-'v1 Frame'!F$3*SIN($E538),"")</f>
        <is>
          <t/>
        </is>
      </c>
      <c r="L538" s="8" t="inlineStr">
        <f aca="false">IF(A538&lt;&gt;"",$I538-'v1 Frame'!D$3*SIN($C538)+'v1 Frame'!E$3*COS($C538)*SIN($E538)+'v1 Frame'!F$3*COS($C538)*COS($E538),"")</f>
        <is>
          <t/>
        </is>
      </c>
      <c r="M538" s="8" t="inlineStr">
        <f aca="false">IF(A538&lt;&gt;"",$G538+'v1 Frame'!G$3*COS($C538)+'v1 Frame'!H$3*SIN($C538)*SIN($E538)+'v1 Frame'!I$3*SIN($C538)*COS($E538),"")</f>
        <is>
          <t/>
        </is>
      </c>
      <c r="N538" s="8" t="inlineStr">
        <f aca="false">IF(A538&lt;&gt;"",$H538+'v1 Frame'!H$3*COS($E538)-'v1 Frame'!I$3*SIN($E538),"")</f>
        <is>
          <t/>
        </is>
      </c>
      <c r="O538" s="8" t="inlineStr">
        <f aca="false">IF(A538&lt;&gt;"",$I538-'v1 Frame'!G$3*SIN($C538)+'v1 Frame'!H$3*COS($C538)*SIN($E538)+'v1 Frame'!I$3*COS($C538)*COS($E538),"")</f>
        <is>
          <t/>
        </is>
      </c>
      <c r="P538" s="8" t="inlineStr">
        <f aca="false">IF(A538&lt;&gt;"",$G538+'v1 Frame'!J$3*COS($C538)+'v1 Frame'!K$3*SIN($C538)*SIN($E538)+'v1 Frame'!L$3*SIN($C538)*COS($E538),"")</f>
        <is>
          <t/>
        </is>
      </c>
      <c r="Q538" s="8" t="inlineStr">
        <f aca="false">IF(A538&lt;&gt;"",$H538+'v1 Frame'!K$3*COS($E538)-'v1 Frame'!L$3*SIN($E538),"")</f>
        <is>
          <t/>
        </is>
      </c>
      <c r="R538" s="8" t="inlineStr">
        <f aca="false">IF(A538&lt;&gt;"",$I538-'v1 Frame'!J$3*SIN($C538)+'v1 Frame'!K$3*COS($C538)*SIN($E538)+'v1 Frame'!L$3*COS($C538)*COS($E538),"")</f>
        <is>
          <t/>
        </is>
      </c>
      <c r="S538" s="8" t="inlineStr">
        <f aca="false">IF(A538&lt;&gt;"",$G538+'v1 Frame'!M$3*COS($C538)+'v1 Frame'!N$3*SIN($C538)*SIN($E538)+'v1 Frame'!O$3*SIN($C538)*COS($E538),"")</f>
        <is>
          <t/>
        </is>
      </c>
      <c r="T538" s="8" t="inlineStr">
        <f aca="false">IF(A538&lt;&gt;"",$H538+'v1 Frame'!N$3*COS($E538)-'v1 Frame'!O$3*SIN($E538),"")</f>
        <is>
          <t/>
        </is>
      </c>
      <c r="U538" s="8" t="inlineStr">
        <f aca="false">IF(A538&lt;&gt;"",$I538-'v1 Frame'!M$3*SIN($C538)+'v1 Frame'!N$3*COS($C538)*SIN($E538)+'v1 Frame'!O$3*COS($C538)*COS($E538),"")</f>
        <is>
          <t/>
        </is>
      </c>
      <c r="V538" s="8" t="inlineStr">
        <f aca="false">IF(A538&lt;&gt;"",$G538+'v1 Frame'!P$3*COS($C538)+'v1 Frame'!Q$3*SIN($C538)*SIN($E538)+'v1 Frame'!R$3*SIN($C538)*COS($E538),"")</f>
        <is>
          <t/>
        </is>
      </c>
      <c r="W538" s="8" t="inlineStr">
        <f aca="false">IF(A538&lt;&gt;"",$H538+'v1 Frame'!Q$3*COS($E538)-'v1 Frame'!R$3*SIN($E538),"")</f>
        <is>
          <t/>
        </is>
      </c>
      <c r="X538" s="8" t="inlineStr">
        <f aca="false">IF(A538&lt;&gt;"",$I538-'v1 Frame'!P$3*SIN($C538)+'v1 Frame'!Q$3*COS($C538)*SIN($E538)+'v1 Frame'!R$3*COS($C538)*COS($E538),"")</f>
        <is>
          <t/>
        </is>
      </c>
      <c r="Y538" s="8" t="inlineStr">
        <f aca="false">IF(A538&lt;&gt;"",$G538+'v1 Frame'!S$3*COS($C538)+'v1 Frame'!T$3*SIN($C538)*SIN($E538)+'v1 Frame'!U$3*SIN($C538)*COS($E538),"")</f>
        <is>
          <t/>
        </is>
      </c>
      <c r="Z538" s="8" t="inlineStr">
        <f aca="false">IF(A538&lt;&gt;"",$H538+'v1 Frame'!T$3*COS($E538)-'v1 Frame'!U$3*SIN($E538),"")</f>
        <is>
          <t/>
        </is>
      </c>
      <c r="AA538" s="8" t="inlineStr">
        <f aca="false">IF(A538&lt;&gt;"",$I538-'v1 Frame'!S$3*SIN($C538)+'v1 Frame'!T$3*COS($C538)*SIN($E538)+'v1 Frame'!U$3*COS($C538)*COS($E538),"")</f>
        <is>
          <t/>
        </is>
      </c>
      <c r="AB538" s="8" t="inlineStr">
        <f aca="false">IF(A538&lt;&gt;"",$G538+'v1 Frame'!V$3*COS($C538)+'v1 Frame'!W$3*SIN($C538)*SIN($E538)+'v1 Frame'!X$3*SIN($C538)*COS($E538),"")</f>
        <is>
          <t/>
        </is>
      </c>
      <c r="AC538" s="8" t="inlineStr">
        <f aca="false">IF(A538&lt;&gt;"",$H538+'v1 Frame'!W$3*COS($E538)-'v1 Frame'!X$3*SIN($E538),"")</f>
        <is>
          <t/>
        </is>
      </c>
      <c r="AD538" s="8" t="inlineStr">
        <f aca="false">IF(A538&lt;&gt;"",$I538-'v1 Frame'!V$3*SIN($C538)+'v1 Frame'!W$3*COS($C538)*SIN($E538)+'v1 Frame'!X$3*COS($C538)*COS($E538),"")</f>
        <is>
          <t/>
        </is>
      </c>
      <c r="AE538" s="25" t="inlineStr">
        <f aca="false">IF(A538&lt;&gt;"",$G538+'v1 Frame'!Y$3*COS($C538)+'v1 Frame'!Z$3*SIN($C538)*SIN($E538)+'v1 Frame'!AA$3*SIN($C538)*COS($E538),"")</f>
        <is>
          <t/>
        </is>
      </c>
      <c r="AF538" s="25" t="inlineStr">
        <f aca="false">IF(A538&lt;&gt;"",$H538+'v1 Frame'!Z$3*COS($E538)-'v1 Frame'!AA$3*SIN($E538),"")</f>
        <is>
          <t/>
        </is>
      </c>
      <c r="AG538" s="25" t="inlineStr">
        <f aca="false">IF(A538&lt;&gt;"",$I538-'v1 Frame'!Y$3*SIN($C538)+'v1 Frame'!Z$3*COS($C538)*SIN($E538)+'v1 Frame'!AA$3*COS($C538)*COS($E538),"")</f>
        <is>
          <t/>
        </is>
      </c>
      <c r="AH538" s="8" t="inlineStr">
        <f aca="false">IF(A538&lt;&gt;"",SQRT(SUMSQ(G538:I538)),"")</f>
        <is>
          <t/>
        </is>
      </c>
      <c r="AI538" s="8" t="inlineStr">
        <f aca="false">IF(A538&lt;&gt;"",IF(AH538&lt;&gt;0,ACOS(I538/AH538),0),"")</f>
        <is>
          <t/>
        </is>
      </c>
      <c r="AJ538" s="8" t="inlineStr">
        <f aca="false">IF(A538&lt;&gt;"",DEGREES(AI538),"")</f>
        <is>
          <t/>
        </is>
      </c>
      <c r="AK538" s="8" t="inlineStr">
        <f aca="false">IF(A538&lt;&gt;"",IF(OR(G538&lt;&gt;0,H538&lt;&gt;0),ATAN2(G538,H538),0),"")</f>
        <is>
          <t/>
        </is>
      </c>
      <c r="AL538" s="8" t="inlineStr">
        <f aca="false">IF(A538&lt;&gt;"",DEGREES(AK538),"")</f>
        <is>
          <t/>
        </is>
      </c>
      <c r="AM538" s="8" t="inlineStr">
        <f aca="false">IF(A538&lt;&gt;"",SQRT(SUMSQ(J538:L538)),"")</f>
        <is>
          <t/>
        </is>
      </c>
      <c r="AN538" s="8" t="inlineStr">
        <f aca="false">IF(A538&lt;&gt;"",IF(AM538&lt;&gt;0,ACOS(L538/AM538),0),"")</f>
        <is>
          <t/>
        </is>
      </c>
      <c r="AO538" s="8" t="inlineStr">
        <f aca="false">IF(A538&lt;&gt;"",DEGREES(AN538),"")</f>
        <is>
          <t/>
        </is>
      </c>
      <c r="AP538" s="8" t="inlineStr">
        <f aca="false">IF(A538&lt;&gt;"",IF(OR(J538&lt;&gt;0,K538&lt;&gt;0),ATAN2(J538,K538),0),"")</f>
        <is>
          <t/>
        </is>
      </c>
      <c r="AQ538" s="8" t="inlineStr">
        <f aca="false">IF(A538&lt;&gt;"",DEGREES(AP538),"")</f>
        <is>
          <t/>
        </is>
      </c>
      <c r="AR538" s="8" t="inlineStr">
        <f aca="false">IF(A538&lt;&gt;"",SQRT(SUMSQ(M538:O538)),"")</f>
        <is>
          <t/>
        </is>
      </c>
      <c r="AS538" s="8" t="inlineStr">
        <f aca="false">IF(A538&lt;&gt;"",IF(AR538&lt;&gt;0,ACOS(O538/AR538),0),"")</f>
        <is>
          <t/>
        </is>
      </c>
      <c r="AT538" s="8" t="inlineStr">
        <f aca="false">IF(A538&lt;&gt;"",DEGREES(AS538),"")</f>
        <is>
          <t/>
        </is>
      </c>
      <c r="AU538" s="8" t="inlineStr">
        <f aca="false">IF(A538&lt;&gt;"",IF(OR(M538&lt;&gt;0,N538&lt;&gt;0),ATAN2(M538,N538),0),"")</f>
        <is>
          <t/>
        </is>
      </c>
      <c r="AV538" s="8" t="inlineStr">
        <f aca="false">IF(A538&lt;&gt;"",DEGREES(AU538),"")</f>
        <is>
          <t/>
        </is>
      </c>
      <c r="AW538" s="8" t="inlineStr">
        <f aca="false">IF(A538&lt;&gt;"",SQRT(SUMSQ(P538:R538)),"")</f>
        <is>
          <t/>
        </is>
      </c>
      <c r="AX538" s="8" t="inlineStr">
        <f aca="false">IF(A538&lt;&gt;"",IF(AW538&lt;&gt;0,ACOS(R538/AW538),0),"")</f>
        <is>
          <t/>
        </is>
      </c>
      <c r="AY538" s="8" t="inlineStr">
        <f aca="false">IF(A538&lt;&gt;"",DEGREES(AX538),"")</f>
        <is>
          <t/>
        </is>
      </c>
      <c r="AZ538" s="8" t="inlineStr">
        <f aca="false">IF(A538&lt;&gt;"",IF(OR(P538&lt;&gt;0,Q538&lt;&gt;0),ATAN2(P538,Q538),0),"")</f>
        <is>
          <t/>
        </is>
      </c>
      <c r="BA538" s="8" t="inlineStr">
        <f aca="false">IF(A538&lt;&gt;"",DEGREES(AZ538),"")</f>
        <is>
          <t/>
        </is>
      </c>
      <c r="BB538" s="8" t="inlineStr">
        <f aca="false">IF(A538&lt;&gt;"",SQRT(SUMSQ(S538:U538)),"")</f>
        <is>
          <t/>
        </is>
      </c>
      <c r="BC538" s="8" t="inlineStr">
        <f aca="false">IF(A538&lt;&gt;"",IF(BB538&lt;&gt;0,ACOS(U538/BB538),0),"")</f>
        <is>
          <t/>
        </is>
      </c>
      <c r="BD538" s="8" t="inlineStr">
        <f aca="false">IF(A538&lt;&gt;"",DEGREES(BC538),"")</f>
        <is>
          <t/>
        </is>
      </c>
      <c r="BE538" s="8" t="inlineStr">
        <f aca="false">IF(A538&lt;&gt;"",IF(OR(S538&lt;&gt;0,T538&lt;&gt;0),ATAN2(S538,T538),0),"")</f>
        <is>
          <t/>
        </is>
      </c>
      <c r="BF538" s="8" t="inlineStr">
        <f aca="false">IF(A538&lt;&gt;"",DEGREES(BE538),"")</f>
        <is>
          <t/>
        </is>
      </c>
      <c r="BG538" s="8" t="inlineStr">
        <f aca="false">IF(A538&lt;&gt;"",SQRT(SUMSQ(V538:X538)),"")</f>
        <is>
          <t/>
        </is>
      </c>
      <c r="BH538" s="8" t="inlineStr">
        <f aca="false">IF(A538&lt;&gt;"",IF(BG538&lt;&gt;0,ACOS(X538/BG538),0),"")</f>
        <is>
          <t/>
        </is>
      </c>
      <c r="BI538" s="8" t="inlineStr">
        <f aca="false">IF(A538&lt;&gt;"",DEGREES(BH538),"")</f>
        <is>
          <t/>
        </is>
      </c>
      <c r="BJ538" s="8" t="inlineStr">
        <f aca="false">IF(A538&lt;&gt;"",IF(OR(V538&lt;&gt;0,W538&lt;&gt;0),ATAN2(V538,W538),0),"")</f>
        <is>
          <t/>
        </is>
      </c>
      <c r="BK538" s="8" t="inlineStr">
        <f aca="false">IF(A538&lt;&gt;"",DEGREES(BJ538),"")</f>
        <is>
          <t/>
        </is>
      </c>
      <c r="BL538" s="8" t="inlineStr">
        <f aca="false">IF(A538&lt;&gt;"",SQRT(SUMSQ(Y538:AA538)),"")</f>
        <is>
          <t/>
        </is>
      </c>
      <c r="BM538" s="8" t="inlineStr">
        <f aca="false">IF(A538&lt;&gt;"",IF(BL538&lt;&gt;0,ACOS(AA538/BL538),0),"")</f>
        <is>
          <t/>
        </is>
      </c>
      <c r="BN538" s="8" t="inlineStr">
        <f aca="false">IF(A538&lt;&gt;"",DEGREES(BM538),"")</f>
        <is>
          <t/>
        </is>
      </c>
      <c r="BO538" s="8" t="inlineStr">
        <f aca="false">IF(A538&lt;&gt;"",IF(OR(Y538&lt;&gt;0,Z538&lt;&gt;0),ATAN2(Y538,Z538),0),"")</f>
        <is>
          <t/>
        </is>
      </c>
      <c r="BP538" s="8" t="inlineStr">
        <f aca="false">IF(A538&lt;&gt;"",DEGREES(BO538),"")</f>
        <is>
          <t/>
        </is>
      </c>
      <c r="BQ538" s="8" t="inlineStr">
        <f aca="false">IF(A538&lt;&gt;"",SQRT(SUMSQ(AB538:AD538)),"")</f>
        <is>
          <t/>
        </is>
      </c>
      <c r="BR538" s="8" t="inlineStr">
        <f aca="false">IF(A538&lt;&gt;"",IF(BQ538&lt;&gt;0,ACOS(AD538/BQ538),0),"")</f>
        <is>
          <t/>
        </is>
      </c>
      <c r="BS538" s="8" t="inlineStr">
        <f aca="false">IF(A538&lt;&gt;"",DEGREES(BR538),"")</f>
        <is>
          <t/>
        </is>
      </c>
      <c r="BT538" s="8" t="inlineStr">
        <f aca="false">IF(A538&lt;&gt;"",IF(OR(AB538&lt;&gt;0,AC538&lt;&gt;0),ATAN2(AB538,AC538),0),"")</f>
        <is>
          <t/>
        </is>
      </c>
      <c r="BU538" s="8" t="inlineStr">
        <f aca="false">IF(A538&lt;&gt;"",DEGREES(BT538),"")</f>
        <is>
          <t/>
        </is>
      </c>
      <c r="BV538" s="8" t="inlineStr">
        <f aca="false">IF(A538&lt;&gt;"",SQRT(SUMSQ(AE538:AG538)),"")</f>
        <is>
          <t/>
        </is>
      </c>
      <c r="BW538" s="8" t="inlineStr">
        <f aca="false">IF(A538&lt;&gt;"",IF(BV538&lt;&gt;0,ACOS(AG538/BV538),0),"")</f>
        <is>
          <t/>
        </is>
      </c>
      <c r="BX538" s="8" t="inlineStr">
        <f aca="false">IF(A538&lt;&gt;"",DEGREES(BW538),"")</f>
        <is>
          <t/>
        </is>
      </c>
      <c r="BY538" s="8" t="inlineStr">
        <f aca="false">IF(A538&lt;&gt;"",IF(OR(AF538&lt;&gt;0,AG538&lt;&gt;0),ATAN2(AF538,AG538),0),"")</f>
        <is>
          <t/>
        </is>
      </c>
      <c r="BZ538" s="8" t="inlineStr">
        <f aca="false">IF(A538&lt;&gt;"",DEGREES(BY538),"")</f>
        <is>
          <t/>
        </is>
      </c>
      <c r="CA538" s="0" t="inlineStr">
        <f aca="false">IF(A538&lt;&gt;"",IF(AND(AI538&lt;Parameters!$B$11,AI538&gt;Parameters!$B$12,AN538&lt;Parameters!$B$11,AN538&gt;Parameters!$B$12,AS538&lt;Parameters!$B$11,AS538&gt;Parameters!$B$12,AX538&lt;Parameters!$B$11,AX538&gt;Parameters!$B$12,BC538&lt;Parameters!$B$11,BC538&gt;Parameters!$B$12,BM538&lt;Parameters!$B$11,BM538&gt;Parameters!$B$12,BR538&lt;Parameters!$B$11,BR538&gt;Parameters!$B$12,BW538&lt;Parameters!$B$11,BW538&gt;Parameters!$B$12),1,0),"")</f>
        <is>
          <t/>
        </is>
      </c>
      <c r="CB538" s="0" t="inlineStr">
        <f aca="false">IF(A538&lt;&gt;"",IF(OR(AI538&lt;Parameters!$B$12,AI538&gt;Parameters!$B$11),0,1),"")</f>
        <is>
          <t/>
        </is>
      </c>
      <c r="CC538" s="0" t="inlineStr">
        <f aca="false">IF(A538&lt;&gt;"",IF(OR(AN538&lt;Parameters!$B$12,AN538&gt;Parameters!$B$11),0,1),"")</f>
        <is>
          <t/>
        </is>
      </c>
      <c r="CD538" s="0" t="inlineStr">
        <f aca="false">IF(A538&lt;&gt;"",IF(OR(AS538&lt;Parameters!$B$12,AS538&gt;Parameters!$B$11),0,1),"")</f>
        <is>
          <t/>
        </is>
      </c>
      <c r="CE538" s="0" t="inlineStr">
        <f aca="false">IF(A538&lt;&gt;"",IF(OR(AX538&lt;Parameters!$B$12,AX538&gt;Parameters!$B$11),0,1),"")</f>
        <is>
          <t/>
        </is>
      </c>
      <c r="CF538" s="0" t="inlineStr">
        <f aca="false">IF(A538&lt;&gt;"",IF(OR(BC538&lt;Parameters!$B$12,BC538&gt;Parameters!$B$11),0,1),"")</f>
        <is>
          <t/>
        </is>
      </c>
      <c r="CG538" s="0" t="inlineStr">
        <f aca="false">IF(A538&lt;&gt;"",IF(OR(BH538&lt;Parameters!$B$12,BH538&gt;Parameters!$B$11),0,1),"")</f>
        <is>
          <t/>
        </is>
      </c>
      <c r="CH538" s="0" t="inlineStr">
        <f aca="false">IF(A538&lt;&gt;"",IF(OR(BM538&lt;Parameters!$B$12,BM538&gt;Parameters!$B$11),0,1),"")</f>
        <is>
          <t/>
        </is>
      </c>
      <c r="CI538" s="0" t="inlineStr">
        <f aca="false">IF(A538&lt;&gt;"",IF(OR(BR538&lt;Parameters!$B$12,BR538&gt;Parameters!$B$11),0,1),"")</f>
        <is>
          <t/>
        </is>
      </c>
      <c r="CJ538" s="0" t="inlineStr">
        <f aca="false">IF(A538&lt;&gt;"",IF(OR(BW538&lt;Parameters!$B$12,BW538&gt;Parameters!$B$11),0,1),"")</f>
        <is>
          <t/>
        </is>
      </c>
      <c r="CK538" s="26" t="inlineStr">
        <f aca="false">IF(A538&lt;&gt;"",SUM(CB538:CJ538)/9,"")</f>
        <is>
          <t/>
        </is>
      </c>
      <c r="CL538" s="0" t="inlineStr">
        <f aca="false">IF(A538&lt;&gt;"",CK538*9,"")</f>
        <is>
          <t/>
        </is>
      </c>
      <c r="CM538" s="8" t="inlineStr">
        <f aca="false">IF(A538&lt;&gt;"",TEXT(B538,CM$2)&amp;" "&amp;TEXT(A538,CM$2),"")</f>
        <is>
          <t/>
        </is>
      </c>
    </row>
    <row r="539" customFormat="false" ht="15" hidden="false" customHeight="false" outlineLevel="0" collapsed="false">
      <c r="A539" s="0" t="inlineStr">
        <f aca="false">IF(OR(B538&lt;Parameters!$K$12,A538&lt;Parameters!$K$12),IF(A538&lt;Parameters!$K$12,A538+1,0),"")</f>
        <is>
          <t/>
        </is>
      </c>
      <c r="B539" s="0" t="inlineStr">
        <f aca="false">IF(A539&lt;&gt;"",IF(A539=0,B538+1,B538),"")</f>
        <is>
          <t/>
        </is>
      </c>
      <c r="C539" s="24" t="inlineStr">
        <f aca="false">IF(A539&lt;&gt;"",-_phi*(A539+0.5),"")</f>
        <is>
          <t/>
        </is>
      </c>
      <c r="D539" s="8" t="inlineStr">
        <f aca="false">IF(A539&lt;&gt;"",DEGREES(C539),"")</f>
        <is>
          <t/>
        </is>
      </c>
      <c r="E539" s="24" t="inlineStr">
        <f aca="false">IF(A539&lt;&gt;"",_phi*(B539+0.5),"")</f>
        <is>
          <t/>
        </is>
      </c>
      <c r="F539" s="8" t="inlineStr">
        <f aca="false">IF(A539&lt;&gt;"",DEGREES(E539),"")</f>
        <is>
          <t/>
        </is>
      </c>
      <c r="G539" s="8" t="inlineStr">
        <f aca="false">IF(A539&lt;&gt;"",LOOKUP(A539,h!$A$3:$A$30,h!$D$3:$D$30),"")</f>
        <is>
          <t/>
        </is>
      </c>
      <c r="H539" s="8" t="inlineStr">
        <f aca="false">IF(A539&lt;&gt;"",LOOKUP(B539,h!$A$3:$A$30,h!$D$3:$D$30),"")</f>
        <is>
          <t/>
        </is>
      </c>
      <c r="I539" s="8" t="inlineStr">
        <f aca="false">IF(A539&lt;&gt;"",_zif,"")</f>
        <is>
          <t/>
        </is>
      </c>
      <c r="J539" s="8" t="inlineStr">
        <f aca="false">IF(A539&lt;&gt;"",$G539+'v1 Frame'!D$3*COS($C539)+'v1 Frame'!E$3*SIN($C539)*SIN($E539)+'v1 Frame'!F$3*SIN($C539)*COS($E539),"")</f>
        <is>
          <t/>
        </is>
      </c>
      <c r="K539" s="8" t="inlineStr">
        <f aca="false">IF(A539&lt;&gt;"",$H539+'v1 Frame'!E$3*COS($E539)-'v1 Frame'!F$3*SIN($E539),"")</f>
        <is>
          <t/>
        </is>
      </c>
      <c r="L539" s="8" t="inlineStr">
        <f aca="false">IF(A539&lt;&gt;"",$I539-'v1 Frame'!D$3*SIN($C539)+'v1 Frame'!E$3*COS($C539)*SIN($E539)+'v1 Frame'!F$3*COS($C539)*COS($E539),"")</f>
        <is>
          <t/>
        </is>
      </c>
      <c r="M539" s="8" t="inlineStr">
        <f aca="false">IF(A539&lt;&gt;"",$G539+'v1 Frame'!G$3*COS($C539)+'v1 Frame'!H$3*SIN($C539)*SIN($E539)+'v1 Frame'!I$3*SIN($C539)*COS($E539),"")</f>
        <is>
          <t/>
        </is>
      </c>
      <c r="N539" s="8" t="inlineStr">
        <f aca="false">IF(A539&lt;&gt;"",$H539+'v1 Frame'!H$3*COS($E539)-'v1 Frame'!I$3*SIN($E539),"")</f>
        <is>
          <t/>
        </is>
      </c>
      <c r="O539" s="8" t="inlineStr">
        <f aca="false">IF(A539&lt;&gt;"",$I539-'v1 Frame'!G$3*SIN($C539)+'v1 Frame'!H$3*COS($C539)*SIN($E539)+'v1 Frame'!I$3*COS($C539)*COS($E539),"")</f>
        <is>
          <t/>
        </is>
      </c>
      <c r="P539" s="8" t="inlineStr">
        <f aca="false">IF(A539&lt;&gt;"",$G539+'v1 Frame'!J$3*COS($C539)+'v1 Frame'!K$3*SIN($C539)*SIN($E539)+'v1 Frame'!L$3*SIN($C539)*COS($E539),"")</f>
        <is>
          <t/>
        </is>
      </c>
      <c r="Q539" s="8" t="inlineStr">
        <f aca="false">IF(A539&lt;&gt;"",$H539+'v1 Frame'!K$3*COS($E539)-'v1 Frame'!L$3*SIN($E539),"")</f>
        <is>
          <t/>
        </is>
      </c>
      <c r="R539" s="8" t="inlineStr">
        <f aca="false">IF(A539&lt;&gt;"",$I539-'v1 Frame'!J$3*SIN($C539)+'v1 Frame'!K$3*COS($C539)*SIN($E539)+'v1 Frame'!L$3*COS($C539)*COS($E539),"")</f>
        <is>
          <t/>
        </is>
      </c>
      <c r="S539" s="8" t="inlineStr">
        <f aca="false">IF(A539&lt;&gt;"",$G539+'v1 Frame'!M$3*COS($C539)+'v1 Frame'!N$3*SIN($C539)*SIN($E539)+'v1 Frame'!O$3*SIN($C539)*COS($E539),"")</f>
        <is>
          <t/>
        </is>
      </c>
      <c r="T539" s="8" t="inlineStr">
        <f aca="false">IF(A539&lt;&gt;"",$H539+'v1 Frame'!N$3*COS($E539)-'v1 Frame'!O$3*SIN($E539),"")</f>
        <is>
          <t/>
        </is>
      </c>
      <c r="U539" s="8" t="inlineStr">
        <f aca="false">IF(A539&lt;&gt;"",$I539-'v1 Frame'!M$3*SIN($C539)+'v1 Frame'!N$3*COS($C539)*SIN($E539)+'v1 Frame'!O$3*COS($C539)*COS($E539),"")</f>
        <is>
          <t/>
        </is>
      </c>
      <c r="V539" s="8" t="inlineStr">
        <f aca="false">IF(A539&lt;&gt;"",$G539+'v1 Frame'!P$3*COS($C539)+'v1 Frame'!Q$3*SIN($C539)*SIN($E539)+'v1 Frame'!R$3*SIN($C539)*COS($E539),"")</f>
        <is>
          <t/>
        </is>
      </c>
      <c r="W539" s="8" t="inlineStr">
        <f aca="false">IF(A539&lt;&gt;"",$H539+'v1 Frame'!Q$3*COS($E539)-'v1 Frame'!R$3*SIN($E539),"")</f>
        <is>
          <t/>
        </is>
      </c>
      <c r="X539" s="8" t="inlineStr">
        <f aca="false">IF(A539&lt;&gt;"",$I539-'v1 Frame'!P$3*SIN($C539)+'v1 Frame'!Q$3*COS($C539)*SIN($E539)+'v1 Frame'!R$3*COS($C539)*COS($E539),"")</f>
        <is>
          <t/>
        </is>
      </c>
      <c r="Y539" s="8" t="inlineStr">
        <f aca="false">IF(A539&lt;&gt;"",$G539+'v1 Frame'!S$3*COS($C539)+'v1 Frame'!T$3*SIN($C539)*SIN($E539)+'v1 Frame'!U$3*SIN($C539)*COS($E539),"")</f>
        <is>
          <t/>
        </is>
      </c>
      <c r="Z539" s="8" t="inlineStr">
        <f aca="false">IF(A539&lt;&gt;"",$H539+'v1 Frame'!T$3*COS($E539)-'v1 Frame'!U$3*SIN($E539),"")</f>
        <is>
          <t/>
        </is>
      </c>
      <c r="AA539" s="8" t="inlineStr">
        <f aca="false">IF(A539&lt;&gt;"",$I539-'v1 Frame'!S$3*SIN($C539)+'v1 Frame'!T$3*COS($C539)*SIN($E539)+'v1 Frame'!U$3*COS($C539)*COS($E539),"")</f>
        <is>
          <t/>
        </is>
      </c>
      <c r="AB539" s="8" t="inlineStr">
        <f aca="false">IF(A539&lt;&gt;"",$G539+'v1 Frame'!V$3*COS($C539)+'v1 Frame'!W$3*SIN($C539)*SIN($E539)+'v1 Frame'!X$3*SIN($C539)*COS($E539),"")</f>
        <is>
          <t/>
        </is>
      </c>
      <c r="AC539" s="8" t="inlineStr">
        <f aca="false">IF(A539&lt;&gt;"",$H539+'v1 Frame'!W$3*COS($E539)-'v1 Frame'!X$3*SIN($E539),"")</f>
        <is>
          <t/>
        </is>
      </c>
      <c r="AD539" s="8" t="inlineStr">
        <f aca="false">IF(A539&lt;&gt;"",$I539-'v1 Frame'!V$3*SIN($C539)+'v1 Frame'!W$3*COS($C539)*SIN($E539)+'v1 Frame'!X$3*COS($C539)*COS($E539),"")</f>
        <is>
          <t/>
        </is>
      </c>
      <c r="AE539" s="25" t="inlineStr">
        <f aca="false">IF(A539&lt;&gt;"",$G539+'v1 Frame'!Y$3*COS($C539)+'v1 Frame'!Z$3*SIN($C539)*SIN($E539)+'v1 Frame'!AA$3*SIN($C539)*COS($E539),"")</f>
        <is>
          <t/>
        </is>
      </c>
      <c r="AF539" s="25" t="inlineStr">
        <f aca="false">IF(A539&lt;&gt;"",$H539+'v1 Frame'!Z$3*COS($E539)-'v1 Frame'!AA$3*SIN($E539),"")</f>
        <is>
          <t/>
        </is>
      </c>
      <c r="AG539" s="25" t="inlineStr">
        <f aca="false">IF(A539&lt;&gt;"",$I539-'v1 Frame'!Y$3*SIN($C539)+'v1 Frame'!Z$3*COS($C539)*SIN($E539)+'v1 Frame'!AA$3*COS($C539)*COS($E539),"")</f>
        <is>
          <t/>
        </is>
      </c>
      <c r="AH539" s="8" t="inlineStr">
        <f aca="false">IF(A539&lt;&gt;"",SQRT(SUMSQ(G539:I539)),"")</f>
        <is>
          <t/>
        </is>
      </c>
      <c r="AI539" s="8" t="inlineStr">
        <f aca="false">IF(A539&lt;&gt;"",IF(AH539&lt;&gt;0,ACOS(I539/AH539),0),"")</f>
        <is>
          <t/>
        </is>
      </c>
      <c r="AJ539" s="8" t="inlineStr">
        <f aca="false">IF(A539&lt;&gt;"",DEGREES(AI539),"")</f>
        <is>
          <t/>
        </is>
      </c>
      <c r="AK539" s="8" t="inlineStr">
        <f aca="false">IF(A539&lt;&gt;"",IF(OR(G539&lt;&gt;0,H539&lt;&gt;0),ATAN2(G539,H539),0),"")</f>
        <is>
          <t/>
        </is>
      </c>
      <c r="AL539" s="8" t="inlineStr">
        <f aca="false">IF(A539&lt;&gt;"",DEGREES(AK539),"")</f>
        <is>
          <t/>
        </is>
      </c>
      <c r="AM539" s="8" t="inlineStr">
        <f aca="false">IF(A539&lt;&gt;"",SQRT(SUMSQ(J539:L539)),"")</f>
        <is>
          <t/>
        </is>
      </c>
      <c r="AN539" s="8" t="inlineStr">
        <f aca="false">IF(A539&lt;&gt;"",IF(AM539&lt;&gt;0,ACOS(L539/AM539),0),"")</f>
        <is>
          <t/>
        </is>
      </c>
      <c r="AO539" s="8" t="inlineStr">
        <f aca="false">IF(A539&lt;&gt;"",DEGREES(AN539),"")</f>
        <is>
          <t/>
        </is>
      </c>
      <c r="AP539" s="8" t="inlineStr">
        <f aca="false">IF(A539&lt;&gt;"",IF(OR(J539&lt;&gt;0,K539&lt;&gt;0),ATAN2(J539,K539),0),"")</f>
        <is>
          <t/>
        </is>
      </c>
      <c r="AQ539" s="8" t="inlineStr">
        <f aca="false">IF(A539&lt;&gt;"",DEGREES(AP539),"")</f>
        <is>
          <t/>
        </is>
      </c>
      <c r="AR539" s="8" t="inlineStr">
        <f aca="false">IF(A539&lt;&gt;"",SQRT(SUMSQ(M539:O539)),"")</f>
        <is>
          <t/>
        </is>
      </c>
      <c r="AS539" s="8" t="inlineStr">
        <f aca="false">IF(A539&lt;&gt;"",IF(AR539&lt;&gt;0,ACOS(O539/AR539),0),"")</f>
        <is>
          <t/>
        </is>
      </c>
      <c r="AT539" s="8" t="inlineStr">
        <f aca="false">IF(A539&lt;&gt;"",DEGREES(AS539),"")</f>
        <is>
          <t/>
        </is>
      </c>
      <c r="AU539" s="8" t="inlineStr">
        <f aca="false">IF(A539&lt;&gt;"",IF(OR(M539&lt;&gt;0,N539&lt;&gt;0),ATAN2(M539,N539),0),"")</f>
        <is>
          <t/>
        </is>
      </c>
      <c r="AV539" s="8" t="inlineStr">
        <f aca="false">IF(A539&lt;&gt;"",DEGREES(AU539),"")</f>
        <is>
          <t/>
        </is>
      </c>
      <c r="AW539" s="8" t="inlineStr">
        <f aca="false">IF(A539&lt;&gt;"",SQRT(SUMSQ(P539:R539)),"")</f>
        <is>
          <t/>
        </is>
      </c>
      <c r="AX539" s="8" t="inlineStr">
        <f aca="false">IF(A539&lt;&gt;"",IF(AW539&lt;&gt;0,ACOS(R539/AW539),0),"")</f>
        <is>
          <t/>
        </is>
      </c>
      <c r="AY539" s="8" t="inlineStr">
        <f aca="false">IF(A539&lt;&gt;"",DEGREES(AX539),"")</f>
        <is>
          <t/>
        </is>
      </c>
      <c r="AZ539" s="8" t="inlineStr">
        <f aca="false">IF(A539&lt;&gt;"",IF(OR(P539&lt;&gt;0,Q539&lt;&gt;0),ATAN2(P539,Q539),0),"")</f>
        <is>
          <t/>
        </is>
      </c>
      <c r="BA539" s="8" t="inlineStr">
        <f aca="false">IF(A539&lt;&gt;"",DEGREES(AZ539),"")</f>
        <is>
          <t/>
        </is>
      </c>
      <c r="BB539" s="8" t="inlineStr">
        <f aca="false">IF(A539&lt;&gt;"",SQRT(SUMSQ(S539:U539)),"")</f>
        <is>
          <t/>
        </is>
      </c>
      <c r="BC539" s="8" t="inlineStr">
        <f aca="false">IF(A539&lt;&gt;"",IF(BB539&lt;&gt;0,ACOS(U539/BB539),0),"")</f>
        <is>
          <t/>
        </is>
      </c>
      <c r="BD539" s="8" t="inlineStr">
        <f aca="false">IF(A539&lt;&gt;"",DEGREES(BC539),"")</f>
        <is>
          <t/>
        </is>
      </c>
      <c r="BE539" s="8" t="inlineStr">
        <f aca="false">IF(A539&lt;&gt;"",IF(OR(S539&lt;&gt;0,T539&lt;&gt;0),ATAN2(S539,T539),0),"")</f>
        <is>
          <t/>
        </is>
      </c>
      <c r="BF539" s="8" t="inlineStr">
        <f aca="false">IF(A539&lt;&gt;"",DEGREES(BE539),"")</f>
        <is>
          <t/>
        </is>
      </c>
      <c r="BG539" s="8" t="inlineStr">
        <f aca="false">IF(A539&lt;&gt;"",SQRT(SUMSQ(V539:X539)),"")</f>
        <is>
          <t/>
        </is>
      </c>
      <c r="BH539" s="8" t="inlineStr">
        <f aca="false">IF(A539&lt;&gt;"",IF(BG539&lt;&gt;0,ACOS(X539/BG539),0),"")</f>
        <is>
          <t/>
        </is>
      </c>
      <c r="BI539" s="8" t="inlineStr">
        <f aca="false">IF(A539&lt;&gt;"",DEGREES(BH539),"")</f>
        <is>
          <t/>
        </is>
      </c>
      <c r="BJ539" s="8" t="inlineStr">
        <f aca="false">IF(A539&lt;&gt;"",IF(OR(V539&lt;&gt;0,W539&lt;&gt;0),ATAN2(V539,W539),0),"")</f>
        <is>
          <t/>
        </is>
      </c>
      <c r="BK539" s="8" t="inlineStr">
        <f aca="false">IF(A539&lt;&gt;"",DEGREES(BJ539),"")</f>
        <is>
          <t/>
        </is>
      </c>
      <c r="BL539" s="8" t="inlineStr">
        <f aca="false">IF(A539&lt;&gt;"",SQRT(SUMSQ(Y539:AA539)),"")</f>
        <is>
          <t/>
        </is>
      </c>
      <c r="BM539" s="8" t="inlineStr">
        <f aca="false">IF(A539&lt;&gt;"",IF(BL539&lt;&gt;0,ACOS(AA539/BL539),0),"")</f>
        <is>
          <t/>
        </is>
      </c>
      <c r="BN539" s="8" t="inlineStr">
        <f aca="false">IF(A539&lt;&gt;"",DEGREES(BM539),"")</f>
        <is>
          <t/>
        </is>
      </c>
      <c r="BO539" s="8" t="inlineStr">
        <f aca="false">IF(A539&lt;&gt;"",IF(OR(Y539&lt;&gt;0,Z539&lt;&gt;0),ATAN2(Y539,Z539),0),"")</f>
        <is>
          <t/>
        </is>
      </c>
      <c r="BP539" s="8" t="inlineStr">
        <f aca="false">IF(A539&lt;&gt;"",DEGREES(BO539),"")</f>
        <is>
          <t/>
        </is>
      </c>
      <c r="BQ539" s="8" t="inlineStr">
        <f aca="false">IF(A539&lt;&gt;"",SQRT(SUMSQ(AB539:AD539)),"")</f>
        <is>
          <t/>
        </is>
      </c>
      <c r="BR539" s="8" t="inlineStr">
        <f aca="false">IF(A539&lt;&gt;"",IF(BQ539&lt;&gt;0,ACOS(AD539/BQ539),0),"")</f>
        <is>
          <t/>
        </is>
      </c>
      <c r="BS539" s="8" t="inlineStr">
        <f aca="false">IF(A539&lt;&gt;"",DEGREES(BR539),"")</f>
        <is>
          <t/>
        </is>
      </c>
      <c r="BT539" s="8" t="inlineStr">
        <f aca="false">IF(A539&lt;&gt;"",IF(OR(AB539&lt;&gt;0,AC539&lt;&gt;0),ATAN2(AB539,AC539),0),"")</f>
        <is>
          <t/>
        </is>
      </c>
      <c r="BU539" s="8" t="inlineStr">
        <f aca="false">IF(A539&lt;&gt;"",DEGREES(BT539),"")</f>
        <is>
          <t/>
        </is>
      </c>
      <c r="BV539" s="8" t="inlineStr">
        <f aca="false">IF(A539&lt;&gt;"",SQRT(SUMSQ(AE539:AG539)),"")</f>
        <is>
          <t/>
        </is>
      </c>
      <c r="BW539" s="8" t="inlineStr">
        <f aca="false">IF(A539&lt;&gt;"",IF(BV539&lt;&gt;0,ACOS(AG539/BV539),0),"")</f>
        <is>
          <t/>
        </is>
      </c>
      <c r="BX539" s="8" t="inlineStr">
        <f aca="false">IF(A539&lt;&gt;"",DEGREES(BW539),"")</f>
        <is>
          <t/>
        </is>
      </c>
      <c r="BY539" s="8" t="inlineStr">
        <f aca="false">IF(A539&lt;&gt;"",IF(OR(AF539&lt;&gt;0,AG539&lt;&gt;0),ATAN2(AF539,AG539),0),"")</f>
        <is>
          <t/>
        </is>
      </c>
      <c r="BZ539" s="8" t="inlineStr">
        <f aca="false">IF(A539&lt;&gt;"",DEGREES(BY539),"")</f>
        <is>
          <t/>
        </is>
      </c>
      <c r="CA539" s="0" t="inlineStr">
        <f aca="false">IF(A539&lt;&gt;"",IF(AND(AI539&lt;Parameters!$B$11,AI539&gt;Parameters!$B$12,AN539&lt;Parameters!$B$11,AN539&gt;Parameters!$B$12,AS539&lt;Parameters!$B$11,AS539&gt;Parameters!$B$12,AX539&lt;Parameters!$B$11,AX539&gt;Parameters!$B$12,BC539&lt;Parameters!$B$11,BC539&gt;Parameters!$B$12,BM539&lt;Parameters!$B$11,BM539&gt;Parameters!$B$12,BR539&lt;Parameters!$B$11,BR539&gt;Parameters!$B$12,BW539&lt;Parameters!$B$11,BW539&gt;Parameters!$B$12),1,0),"")</f>
        <is>
          <t/>
        </is>
      </c>
      <c r="CB539" s="0" t="inlineStr">
        <f aca="false">IF(A539&lt;&gt;"",IF(OR(AI539&lt;Parameters!$B$12,AI539&gt;Parameters!$B$11),0,1),"")</f>
        <is>
          <t/>
        </is>
      </c>
      <c r="CC539" s="0" t="inlineStr">
        <f aca="false">IF(A539&lt;&gt;"",IF(OR(AN539&lt;Parameters!$B$12,AN539&gt;Parameters!$B$11),0,1),"")</f>
        <is>
          <t/>
        </is>
      </c>
      <c r="CD539" s="0" t="inlineStr">
        <f aca="false">IF(A539&lt;&gt;"",IF(OR(AS539&lt;Parameters!$B$12,AS539&gt;Parameters!$B$11),0,1),"")</f>
        <is>
          <t/>
        </is>
      </c>
      <c r="CE539" s="0" t="inlineStr">
        <f aca="false">IF(A539&lt;&gt;"",IF(OR(AX539&lt;Parameters!$B$12,AX539&gt;Parameters!$B$11),0,1),"")</f>
        <is>
          <t/>
        </is>
      </c>
      <c r="CF539" s="0" t="inlineStr">
        <f aca="false">IF(A539&lt;&gt;"",IF(OR(BC539&lt;Parameters!$B$12,BC539&gt;Parameters!$B$11),0,1),"")</f>
        <is>
          <t/>
        </is>
      </c>
      <c r="CG539" s="0" t="inlineStr">
        <f aca="false">IF(A539&lt;&gt;"",IF(OR(BH539&lt;Parameters!$B$12,BH539&gt;Parameters!$B$11),0,1),"")</f>
        <is>
          <t/>
        </is>
      </c>
      <c r="CH539" s="0" t="inlineStr">
        <f aca="false">IF(A539&lt;&gt;"",IF(OR(BM539&lt;Parameters!$B$12,BM539&gt;Parameters!$B$11),0,1),"")</f>
        <is>
          <t/>
        </is>
      </c>
      <c r="CI539" s="0" t="inlineStr">
        <f aca="false">IF(A539&lt;&gt;"",IF(OR(BR539&lt;Parameters!$B$12,BR539&gt;Parameters!$B$11),0,1),"")</f>
        <is>
          <t/>
        </is>
      </c>
      <c r="CJ539" s="0" t="inlineStr">
        <f aca="false">IF(A539&lt;&gt;"",IF(OR(BW539&lt;Parameters!$B$12,BW539&gt;Parameters!$B$11),0,1),"")</f>
        <is>
          <t/>
        </is>
      </c>
      <c r="CK539" s="26" t="inlineStr">
        <f aca="false">IF(A539&lt;&gt;"",SUM(CB539:CJ539)/9,"")</f>
        <is>
          <t/>
        </is>
      </c>
      <c r="CL539" s="0" t="inlineStr">
        <f aca="false">IF(A539&lt;&gt;"",CK539*9,"")</f>
        <is>
          <t/>
        </is>
      </c>
      <c r="CM539" s="8" t="inlineStr">
        <f aca="false">IF(A539&lt;&gt;"",TEXT(B539,CM$2)&amp;" "&amp;TEXT(A539,CM$2),"")</f>
        <is>
          <t/>
        </is>
      </c>
    </row>
    <row r="540" customFormat="false" ht="15" hidden="false" customHeight="false" outlineLevel="0" collapsed="false">
      <c r="A540" s="0" t="inlineStr">
        <f aca="false">IF(OR(B539&lt;Parameters!$K$12,A539&lt;Parameters!$K$12),IF(A539&lt;Parameters!$K$12,A539+1,0),"")</f>
        <is>
          <t/>
        </is>
      </c>
      <c r="B540" s="0" t="inlineStr">
        <f aca="false">IF(A540&lt;&gt;"",IF(A540=0,B539+1,B539),"")</f>
        <is>
          <t/>
        </is>
      </c>
      <c r="C540" s="24" t="inlineStr">
        <f aca="false">IF(A540&lt;&gt;"",-_phi*(A540+0.5),"")</f>
        <is>
          <t/>
        </is>
      </c>
      <c r="D540" s="8" t="inlineStr">
        <f aca="false">IF(A540&lt;&gt;"",DEGREES(C540),"")</f>
        <is>
          <t/>
        </is>
      </c>
      <c r="E540" s="24" t="inlineStr">
        <f aca="false">IF(A540&lt;&gt;"",_phi*(B540+0.5),"")</f>
        <is>
          <t/>
        </is>
      </c>
      <c r="F540" s="8" t="inlineStr">
        <f aca="false">IF(A540&lt;&gt;"",DEGREES(E540),"")</f>
        <is>
          <t/>
        </is>
      </c>
      <c r="G540" s="8" t="inlineStr">
        <f aca="false">IF(A540&lt;&gt;"",LOOKUP(A540,h!$A$3:$A$30,h!$D$3:$D$30),"")</f>
        <is>
          <t/>
        </is>
      </c>
      <c r="H540" s="8" t="inlineStr">
        <f aca="false">IF(A540&lt;&gt;"",LOOKUP(B540,h!$A$3:$A$30,h!$D$3:$D$30),"")</f>
        <is>
          <t/>
        </is>
      </c>
      <c r="I540" s="8" t="inlineStr">
        <f aca="false">IF(A540&lt;&gt;"",_zif,"")</f>
        <is>
          <t/>
        </is>
      </c>
      <c r="J540" s="8" t="inlineStr">
        <f aca="false">IF(A540&lt;&gt;"",$G540+'v1 Frame'!D$3*COS($C540)+'v1 Frame'!E$3*SIN($C540)*SIN($E540)+'v1 Frame'!F$3*SIN($C540)*COS($E540),"")</f>
        <is>
          <t/>
        </is>
      </c>
      <c r="K540" s="8" t="inlineStr">
        <f aca="false">IF(A540&lt;&gt;"",$H540+'v1 Frame'!E$3*COS($E540)-'v1 Frame'!F$3*SIN($E540),"")</f>
        <is>
          <t/>
        </is>
      </c>
      <c r="L540" s="8" t="inlineStr">
        <f aca="false">IF(A540&lt;&gt;"",$I540-'v1 Frame'!D$3*SIN($C540)+'v1 Frame'!E$3*COS($C540)*SIN($E540)+'v1 Frame'!F$3*COS($C540)*COS($E540),"")</f>
        <is>
          <t/>
        </is>
      </c>
      <c r="M540" s="8" t="inlineStr">
        <f aca="false">IF(A540&lt;&gt;"",$G540+'v1 Frame'!G$3*COS($C540)+'v1 Frame'!H$3*SIN($C540)*SIN($E540)+'v1 Frame'!I$3*SIN($C540)*COS($E540),"")</f>
        <is>
          <t/>
        </is>
      </c>
      <c r="N540" s="8" t="inlineStr">
        <f aca="false">IF(A540&lt;&gt;"",$H540+'v1 Frame'!H$3*COS($E540)-'v1 Frame'!I$3*SIN($E540),"")</f>
        <is>
          <t/>
        </is>
      </c>
      <c r="O540" s="8" t="inlineStr">
        <f aca="false">IF(A540&lt;&gt;"",$I540-'v1 Frame'!G$3*SIN($C540)+'v1 Frame'!H$3*COS($C540)*SIN($E540)+'v1 Frame'!I$3*COS($C540)*COS($E540),"")</f>
        <is>
          <t/>
        </is>
      </c>
      <c r="P540" s="8" t="inlineStr">
        <f aca="false">IF(A540&lt;&gt;"",$G540+'v1 Frame'!J$3*COS($C540)+'v1 Frame'!K$3*SIN($C540)*SIN($E540)+'v1 Frame'!L$3*SIN($C540)*COS($E540),"")</f>
        <is>
          <t/>
        </is>
      </c>
      <c r="Q540" s="8" t="inlineStr">
        <f aca="false">IF(A540&lt;&gt;"",$H540+'v1 Frame'!K$3*COS($E540)-'v1 Frame'!L$3*SIN($E540),"")</f>
        <is>
          <t/>
        </is>
      </c>
      <c r="R540" s="8" t="inlineStr">
        <f aca="false">IF(A540&lt;&gt;"",$I540-'v1 Frame'!J$3*SIN($C540)+'v1 Frame'!K$3*COS($C540)*SIN($E540)+'v1 Frame'!L$3*COS($C540)*COS($E540),"")</f>
        <is>
          <t/>
        </is>
      </c>
      <c r="S540" s="8" t="inlineStr">
        <f aca="false">IF(A540&lt;&gt;"",$G540+'v1 Frame'!M$3*COS($C540)+'v1 Frame'!N$3*SIN($C540)*SIN($E540)+'v1 Frame'!O$3*SIN($C540)*COS($E540),"")</f>
        <is>
          <t/>
        </is>
      </c>
      <c r="T540" s="8" t="inlineStr">
        <f aca="false">IF(A540&lt;&gt;"",$H540+'v1 Frame'!N$3*COS($E540)-'v1 Frame'!O$3*SIN($E540),"")</f>
        <is>
          <t/>
        </is>
      </c>
      <c r="U540" s="8" t="inlineStr">
        <f aca="false">IF(A540&lt;&gt;"",$I540-'v1 Frame'!M$3*SIN($C540)+'v1 Frame'!N$3*COS($C540)*SIN($E540)+'v1 Frame'!O$3*COS($C540)*COS($E540),"")</f>
        <is>
          <t/>
        </is>
      </c>
      <c r="V540" s="8" t="inlineStr">
        <f aca="false">IF(A540&lt;&gt;"",$G540+'v1 Frame'!P$3*COS($C540)+'v1 Frame'!Q$3*SIN($C540)*SIN($E540)+'v1 Frame'!R$3*SIN($C540)*COS($E540),"")</f>
        <is>
          <t/>
        </is>
      </c>
      <c r="W540" s="8" t="inlineStr">
        <f aca="false">IF(A540&lt;&gt;"",$H540+'v1 Frame'!Q$3*COS($E540)-'v1 Frame'!R$3*SIN($E540),"")</f>
        <is>
          <t/>
        </is>
      </c>
      <c r="X540" s="8" t="inlineStr">
        <f aca="false">IF(A540&lt;&gt;"",$I540-'v1 Frame'!P$3*SIN($C540)+'v1 Frame'!Q$3*COS($C540)*SIN($E540)+'v1 Frame'!R$3*COS($C540)*COS($E540),"")</f>
        <is>
          <t/>
        </is>
      </c>
      <c r="Y540" s="8" t="inlineStr">
        <f aca="false">IF(A540&lt;&gt;"",$G540+'v1 Frame'!S$3*COS($C540)+'v1 Frame'!T$3*SIN($C540)*SIN($E540)+'v1 Frame'!U$3*SIN($C540)*COS($E540),"")</f>
        <is>
          <t/>
        </is>
      </c>
      <c r="Z540" s="8" t="inlineStr">
        <f aca="false">IF(A540&lt;&gt;"",$H540+'v1 Frame'!T$3*COS($E540)-'v1 Frame'!U$3*SIN($E540),"")</f>
        <is>
          <t/>
        </is>
      </c>
      <c r="AA540" s="8" t="inlineStr">
        <f aca="false">IF(A540&lt;&gt;"",$I540-'v1 Frame'!S$3*SIN($C540)+'v1 Frame'!T$3*COS($C540)*SIN($E540)+'v1 Frame'!U$3*COS($C540)*COS($E540),"")</f>
        <is>
          <t/>
        </is>
      </c>
      <c r="AB540" s="8" t="inlineStr">
        <f aca="false">IF(A540&lt;&gt;"",$G540+'v1 Frame'!V$3*COS($C540)+'v1 Frame'!W$3*SIN($C540)*SIN($E540)+'v1 Frame'!X$3*SIN($C540)*COS($E540),"")</f>
        <is>
          <t/>
        </is>
      </c>
      <c r="AC540" s="8" t="inlineStr">
        <f aca="false">IF(A540&lt;&gt;"",$H540+'v1 Frame'!W$3*COS($E540)-'v1 Frame'!X$3*SIN($E540),"")</f>
        <is>
          <t/>
        </is>
      </c>
      <c r="AD540" s="8" t="inlineStr">
        <f aca="false">IF(A540&lt;&gt;"",$I540-'v1 Frame'!V$3*SIN($C540)+'v1 Frame'!W$3*COS($C540)*SIN($E540)+'v1 Frame'!X$3*COS($C540)*COS($E540),"")</f>
        <is>
          <t/>
        </is>
      </c>
      <c r="AE540" s="25" t="inlineStr">
        <f aca="false">IF(A540&lt;&gt;"",$G540+'v1 Frame'!Y$3*COS($C540)+'v1 Frame'!Z$3*SIN($C540)*SIN($E540)+'v1 Frame'!AA$3*SIN($C540)*COS($E540),"")</f>
        <is>
          <t/>
        </is>
      </c>
      <c r="AF540" s="25" t="inlineStr">
        <f aca="false">IF(A540&lt;&gt;"",$H540+'v1 Frame'!Z$3*COS($E540)-'v1 Frame'!AA$3*SIN($E540),"")</f>
        <is>
          <t/>
        </is>
      </c>
      <c r="AG540" s="25" t="inlineStr">
        <f aca="false">IF(A540&lt;&gt;"",$I540-'v1 Frame'!Y$3*SIN($C540)+'v1 Frame'!Z$3*COS($C540)*SIN($E540)+'v1 Frame'!AA$3*COS($C540)*COS($E540),"")</f>
        <is>
          <t/>
        </is>
      </c>
      <c r="AH540" s="8" t="inlineStr">
        <f aca="false">IF(A540&lt;&gt;"",SQRT(SUMSQ(G540:I540)),"")</f>
        <is>
          <t/>
        </is>
      </c>
      <c r="AI540" s="8" t="inlineStr">
        <f aca="false">IF(A540&lt;&gt;"",IF(AH540&lt;&gt;0,ACOS(I540/AH540),0),"")</f>
        <is>
          <t/>
        </is>
      </c>
      <c r="AJ540" s="8" t="inlineStr">
        <f aca="false">IF(A540&lt;&gt;"",DEGREES(AI540),"")</f>
        <is>
          <t/>
        </is>
      </c>
      <c r="AK540" s="8" t="inlineStr">
        <f aca="false">IF(A540&lt;&gt;"",IF(OR(G540&lt;&gt;0,H540&lt;&gt;0),ATAN2(G540,H540),0),"")</f>
        <is>
          <t/>
        </is>
      </c>
      <c r="AL540" s="8" t="inlineStr">
        <f aca="false">IF(A540&lt;&gt;"",DEGREES(AK540),"")</f>
        <is>
          <t/>
        </is>
      </c>
      <c r="AM540" s="8" t="inlineStr">
        <f aca="false">IF(A540&lt;&gt;"",SQRT(SUMSQ(J540:L540)),"")</f>
        <is>
          <t/>
        </is>
      </c>
      <c r="AN540" s="8" t="inlineStr">
        <f aca="false">IF(A540&lt;&gt;"",IF(AM540&lt;&gt;0,ACOS(L540/AM540),0),"")</f>
        <is>
          <t/>
        </is>
      </c>
      <c r="AO540" s="8" t="inlineStr">
        <f aca="false">IF(A540&lt;&gt;"",DEGREES(AN540),"")</f>
        <is>
          <t/>
        </is>
      </c>
      <c r="AP540" s="8" t="inlineStr">
        <f aca="false">IF(A540&lt;&gt;"",IF(OR(J540&lt;&gt;0,K540&lt;&gt;0),ATAN2(J540,K540),0),"")</f>
        <is>
          <t/>
        </is>
      </c>
      <c r="AQ540" s="8" t="inlineStr">
        <f aca="false">IF(A540&lt;&gt;"",DEGREES(AP540),"")</f>
        <is>
          <t/>
        </is>
      </c>
      <c r="AR540" s="8" t="inlineStr">
        <f aca="false">IF(A540&lt;&gt;"",SQRT(SUMSQ(M540:O540)),"")</f>
        <is>
          <t/>
        </is>
      </c>
      <c r="AS540" s="8" t="inlineStr">
        <f aca="false">IF(A540&lt;&gt;"",IF(AR540&lt;&gt;0,ACOS(O540/AR540),0),"")</f>
        <is>
          <t/>
        </is>
      </c>
      <c r="AT540" s="8" t="inlineStr">
        <f aca="false">IF(A540&lt;&gt;"",DEGREES(AS540),"")</f>
        <is>
          <t/>
        </is>
      </c>
      <c r="AU540" s="8" t="inlineStr">
        <f aca="false">IF(A540&lt;&gt;"",IF(OR(M540&lt;&gt;0,N540&lt;&gt;0),ATAN2(M540,N540),0),"")</f>
        <is>
          <t/>
        </is>
      </c>
      <c r="AV540" s="8" t="inlineStr">
        <f aca="false">IF(A540&lt;&gt;"",DEGREES(AU540),"")</f>
        <is>
          <t/>
        </is>
      </c>
      <c r="AW540" s="8" t="inlineStr">
        <f aca="false">IF(A540&lt;&gt;"",SQRT(SUMSQ(P540:R540)),"")</f>
        <is>
          <t/>
        </is>
      </c>
      <c r="AX540" s="8" t="inlineStr">
        <f aca="false">IF(A540&lt;&gt;"",IF(AW540&lt;&gt;0,ACOS(R540/AW540),0),"")</f>
        <is>
          <t/>
        </is>
      </c>
      <c r="AY540" s="8" t="inlineStr">
        <f aca="false">IF(A540&lt;&gt;"",DEGREES(AX540),"")</f>
        <is>
          <t/>
        </is>
      </c>
      <c r="AZ540" s="8" t="inlineStr">
        <f aca="false">IF(A540&lt;&gt;"",IF(OR(P540&lt;&gt;0,Q540&lt;&gt;0),ATAN2(P540,Q540),0),"")</f>
        <is>
          <t/>
        </is>
      </c>
      <c r="BA540" s="8" t="inlineStr">
        <f aca="false">IF(A540&lt;&gt;"",DEGREES(AZ540),"")</f>
        <is>
          <t/>
        </is>
      </c>
      <c r="BB540" s="8" t="inlineStr">
        <f aca="false">IF(A540&lt;&gt;"",SQRT(SUMSQ(S540:U540)),"")</f>
        <is>
          <t/>
        </is>
      </c>
      <c r="BC540" s="8" t="inlineStr">
        <f aca="false">IF(A540&lt;&gt;"",IF(BB540&lt;&gt;0,ACOS(U540/BB540),0),"")</f>
        <is>
          <t/>
        </is>
      </c>
      <c r="BD540" s="8" t="inlineStr">
        <f aca="false">IF(A540&lt;&gt;"",DEGREES(BC540),"")</f>
        <is>
          <t/>
        </is>
      </c>
      <c r="BE540" s="8" t="inlineStr">
        <f aca="false">IF(A540&lt;&gt;"",IF(OR(S540&lt;&gt;0,T540&lt;&gt;0),ATAN2(S540,T540),0),"")</f>
        <is>
          <t/>
        </is>
      </c>
      <c r="BF540" s="8" t="inlineStr">
        <f aca="false">IF(A540&lt;&gt;"",DEGREES(BE540),"")</f>
        <is>
          <t/>
        </is>
      </c>
      <c r="BG540" s="8" t="inlineStr">
        <f aca="false">IF(A540&lt;&gt;"",SQRT(SUMSQ(V540:X540)),"")</f>
        <is>
          <t/>
        </is>
      </c>
      <c r="BH540" s="8" t="inlineStr">
        <f aca="false">IF(A540&lt;&gt;"",IF(BG540&lt;&gt;0,ACOS(X540/BG540),0),"")</f>
        <is>
          <t/>
        </is>
      </c>
      <c r="BI540" s="8" t="inlineStr">
        <f aca="false">IF(A540&lt;&gt;"",DEGREES(BH540),"")</f>
        <is>
          <t/>
        </is>
      </c>
      <c r="BJ540" s="8" t="inlineStr">
        <f aca="false">IF(A540&lt;&gt;"",IF(OR(V540&lt;&gt;0,W540&lt;&gt;0),ATAN2(V540,W540),0),"")</f>
        <is>
          <t/>
        </is>
      </c>
      <c r="BK540" s="8" t="inlineStr">
        <f aca="false">IF(A540&lt;&gt;"",DEGREES(BJ540),"")</f>
        <is>
          <t/>
        </is>
      </c>
      <c r="BL540" s="8" t="inlineStr">
        <f aca="false">IF(A540&lt;&gt;"",SQRT(SUMSQ(Y540:AA540)),"")</f>
        <is>
          <t/>
        </is>
      </c>
      <c r="BM540" s="8" t="inlineStr">
        <f aca="false">IF(A540&lt;&gt;"",IF(BL540&lt;&gt;0,ACOS(AA540/BL540),0),"")</f>
        <is>
          <t/>
        </is>
      </c>
      <c r="BN540" s="8" t="inlineStr">
        <f aca="false">IF(A540&lt;&gt;"",DEGREES(BM540),"")</f>
        <is>
          <t/>
        </is>
      </c>
      <c r="BO540" s="8" t="inlineStr">
        <f aca="false">IF(A540&lt;&gt;"",IF(OR(Y540&lt;&gt;0,Z540&lt;&gt;0),ATAN2(Y540,Z540),0),"")</f>
        <is>
          <t/>
        </is>
      </c>
      <c r="BP540" s="8" t="inlineStr">
        <f aca="false">IF(A540&lt;&gt;"",DEGREES(BO540),"")</f>
        <is>
          <t/>
        </is>
      </c>
      <c r="BQ540" s="8" t="inlineStr">
        <f aca="false">IF(A540&lt;&gt;"",SQRT(SUMSQ(AB540:AD540)),"")</f>
        <is>
          <t/>
        </is>
      </c>
      <c r="BR540" s="8" t="inlineStr">
        <f aca="false">IF(A540&lt;&gt;"",IF(BQ540&lt;&gt;0,ACOS(AD540/BQ540),0),"")</f>
        <is>
          <t/>
        </is>
      </c>
      <c r="BS540" s="8" t="inlineStr">
        <f aca="false">IF(A540&lt;&gt;"",DEGREES(BR540),"")</f>
        <is>
          <t/>
        </is>
      </c>
      <c r="BT540" s="8" t="inlineStr">
        <f aca="false">IF(A540&lt;&gt;"",IF(OR(AB540&lt;&gt;0,AC540&lt;&gt;0),ATAN2(AB540,AC540),0),"")</f>
        <is>
          <t/>
        </is>
      </c>
      <c r="BU540" s="8" t="inlineStr">
        <f aca="false">IF(A540&lt;&gt;"",DEGREES(BT540),"")</f>
        <is>
          <t/>
        </is>
      </c>
      <c r="BV540" s="8" t="inlineStr">
        <f aca="false">IF(A540&lt;&gt;"",SQRT(SUMSQ(AE540:AG540)),"")</f>
        <is>
          <t/>
        </is>
      </c>
      <c r="BW540" s="8" t="inlineStr">
        <f aca="false">IF(A540&lt;&gt;"",IF(BV540&lt;&gt;0,ACOS(AG540/BV540),0),"")</f>
        <is>
          <t/>
        </is>
      </c>
      <c r="BX540" s="8" t="inlineStr">
        <f aca="false">IF(A540&lt;&gt;"",DEGREES(BW540),"")</f>
        <is>
          <t/>
        </is>
      </c>
      <c r="BY540" s="8" t="inlineStr">
        <f aca="false">IF(A540&lt;&gt;"",IF(OR(AF540&lt;&gt;0,AG540&lt;&gt;0),ATAN2(AF540,AG540),0),"")</f>
        <is>
          <t/>
        </is>
      </c>
      <c r="BZ540" s="8" t="inlineStr">
        <f aca="false">IF(A540&lt;&gt;"",DEGREES(BY540),"")</f>
        <is>
          <t/>
        </is>
      </c>
      <c r="CA540" s="0" t="inlineStr">
        <f aca="false">IF(A540&lt;&gt;"",IF(AND(AI540&lt;Parameters!$B$11,AI540&gt;Parameters!$B$12,AN540&lt;Parameters!$B$11,AN540&gt;Parameters!$B$12,AS540&lt;Parameters!$B$11,AS540&gt;Parameters!$B$12,AX540&lt;Parameters!$B$11,AX540&gt;Parameters!$B$12,BC540&lt;Parameters!$B$11,BC540&gt;Parameters!$B$12,BM540&lt;Parameters!$B$11,BM540&gt;Parameters!$B$12,BR540&lt;Parameters!$B$11,BR540&gt;Parameters!$B$12,BW540&lt;Parameters!$B$11,BW540&gt;Parameters!$B$12),1,0),"")</f>
        <is>
          <t/>
        </is>
      </c>
      <c r="CB540" s="0" t="inlineStr">
        <f aca="false">IF(A540&lt;&gt;"",IF(OR(AI540&lt;Parameters!$B$12,AI540&gt;Parameters!$B$11),0,1),"")</f>
        <is>
          <t/>
        </is>
      </c>
      <c r="CC540" s="0" t="inlineStr">
        <f aca="false">IF(A540&lt;&gt;"",IF(OR(AN540&lt;Parameters!$B$12,AN540&gt;Parameters!$B$11),0,1),"")</f>
        <is>
          <t/>
        </is>
      </c>
      <c r="CD540" s="0" t="inlineStr">
        <f aca="false">IF(A540&lt;&gt;"",IF(OR(AS540&lt;Parameters!$B$12,AS540&gt;Parameters!$B$11),0,1),"")</f>
        <is>
          <t/>
        </is>
      </c>
      <c r="CE540" s="0" t="inlineStr">
        <f aca="false">IF(A540&lt;&gt;"",IF(OR(AX540&lt;Parameters!$B$12,AX540&gt;Parameters!$B$11),0,1),"")</f>
        <is>
          <t/>
        </is>
      </c>
      <c r="CF540" s="0" t="inlineStr">
        <f aca="false">IF(A540&lt;&gt;"",IF(OR(BC540&lt;Parameters!$B$12,BC540&gt;Parameters!$B$11),0,1),"")</f>
        <is>
          <t/>
        </is>
      </c>
      <c r="CG540" s="0" t="inlineStr">
        <f aca="false">IF(A540&lt;&gt;"",IF(OR(BH540&lt;Parameters!$B$12,BH540&gt;Parameters!$B$11),0,1),"")</f>
        <is>
          <t/>
        </is>
      </c>
      <c r="CH540" s="0" t="inlineStr">
        <f aca="false">IF(A540&lt;&gt;"",IF(OR(BM540&lt;Parameters!$B$12,BM540&gt;Parameters!$B$11),0,1),"")</f>
        <is>
          <t/>
        </is>
      </c>
      <c r="CI540" s="0" t="inlineStr">
        <f aca="false">IF(A540&lt;&gt;"",IF(OR(BR540&lt;Parameters!$B$12,BR540&gt;Parameters!$B$11),0,1),"")</f>
        <is>
          <t/>
        </is>
      </c>
      <c r="CJ540" s="0" t="inlineStr">
        <f aca="false">IF(A540&lt;&gt;"",IF(OR(BW540&lt;Parameters!$B$12,BW540&gt;Parameters!$B$11),0,1),"")</f>
        <is>
          <t/>
        </is>
      </c>
      <c r="CK540" s="26" t="inlineStr">
        <f aca="false">IF(A540&lt;&gt;"",SUM(CB540:CJ540)/9,"")</f>
        <is>
          <t/>
        </is>
      </c>
      <c r="CL540" s="0" t="inlineStr">
        <f aca="false">IF(A540&lt;&gt;"",CK540*9,"")</f>
        <is>
          <t/>
        </is>
      </c>
      <c r="CM540" s="8" t="inlineStr">
        <f aca="false">IF(A540&lt;&gt;"",TEXT(B540,CM$2)&amp;" "&amp;TEXT(A540,CM$2),"")</f>
        <is>
          <t/>
        </is>
      </c>
    </row>
    <row r="541" customFormat="false" ht="15" hidden="false" customHeight="false" outlineLevel="0" collapsed="false">
      <c r="A541" s="0" t="inlineStr">
        <f aca="false">IF(OR(B540&lt;Parameters!$K$12,A540&lt;Parameters!$K$12),IF(A540&lt;Parameters!$K$12,A540+1,0),"")</f>
        <is>
          <t/>
        </is>
      </c>
      <c r="B541" s="0" t="inlineStr">
        <f aca="false">IF(A541&lt;&gt;"",IF(A541=0,B540+1,B540),"")</f>
        <is>
          <t/>
        </is>
      </c>
      <c r="C541" s="24" t="inlineStr">
        <f aca="false">IF(A541&lt;&gt;"",-_phi*(A541+0.5),"")</f>
        <is>
          <t/>
        </is>
      </c>
      <c r="D541" s="8" t="inlineStr">
        <f aca="false">IF(A541&lt;&gt;"",DEGREES(C541),"")</f>
        <is>
          <t/>
        </is>
      </c>
      <c r="E541" s="24" t="inlineStr">
        <f aca="false">IF(A541&lt;&gt;"",_phi*(B541+0.5),"")</f>
        <is>
          <t/>
        </is>
      </c>
      <c r="F541" s="8" t="inlineStr">
        <f aca="false">IF(A541&lt;&gt;"",DEGREES(E541),"")</f>
        <is>
          <t/>
        </is>
      </c>
      <c r="G541" s="8" t="inlineStr">
        <f aca="false">IF(A541&lt;&gt;"",LOOKUP(A541,h!$A$3:$A$30,h!$D$3:$D$30),"")</f>
        <is>
          <t/>
        </is>
      </c>
      <c r="H541" s="8" t="inlineStr">
        <f aca="false">IF(A541&lt;&gt;"",LOOKUP(B541,h!$A$3:$A$30,h!$D$3:$D$30),"")</f>
        <is>
          <t/>
        </is>
      </c>
      <c r="I541" s="8" t="inlineStr">
        <f aca="false">IF(A541&lt;&gt;"",_zif,"")</f>
        <is>
          <t/>
        </is>
      </c>
      <c r="J541" s="8" t="inlineStr">
        <f aca="false">IF(A541&lt;&gt;"",$G541+'v1 Frame'!D$3*COS($C541)+'v1 Frame'!E$3*SIN($C541)*SIN($E541)+'v1 Frame'!F$3*SIN($C541)*COS($E541),"")</f>
        <is>
          <t/>
        </is>
      </c>
      <c r="K541" s="8" t="inlineStr">
        <f aca="false">IF(A541&lt;&gt;"",$H541+'v1 Frame'!E$3*COS($E541)-'v1 Frame'!F$3*SIN($E541),"")</f>
        <is>
          <t/>
        </is>
      </c>
      <c r="L541" s="8" t="inlineStr">
        <f aca="false">IF(A541&lt;&gt;"",$I541-'v1 Frame'!D$3*SIN($C541)+'v1 Frame'!E$3*COS($C541)*SIN($E541)+'v1 Frame'!F$3*COS($C541)*COS($E541),"")</f>
        <is>
          <t/>
        </is>
      </c>
      <c r="M541" s="8" t="inlineStr">
        <f aca="false">IF(A541&lt;&gt;"",$G541+'v1 Frame'!G$3*COS($C541)+'v1 Frame'!H$3*SIN($C541)*SIN($E541)+'v1 Frame'!I$3*SIN($C541)*COS($E541),"")</f>
        <is>
          <t/>
        </is>
      </c>
      <c r="N541" s="8" t="inlineStr">
        <f aca="false">IF(A541&lt;&gt;"",$H541+'v1 Frame'!H$3*COS($E541)-'v1 Frame'!I$3*SIN($E541),"")</f>
        <is>
          <t/>
        </is>
      </c>
      <c r="O541" s="8" t="inlineStr">
        <f aca="false">IF(A541&lt;&gt;"",$I541-'v1 Frame'!G$3*SIN($C541)+'v1 Frame'!H$3*COS($C541)*SIN($E541)+'v1 Frame'!I$3*COS($C541)*COS($E541),"")</f>
        <is>
          <t/>
        </is>
      </c>
      <c r="P541" s="8" t="inlineStr">
        <f aca="false">IF(A541&lt;&gt;"",$G541+'v1 Frame'!J$3*COS($C541)+'v1 Frame'!K$3*SIN($C541)*SIN($E541)+'v1 Frame'!L$3*SIN($C541)*COS($E541),"")</f>
        <is>
          <t/>
        </is>
      </c>
      <c r="Q541" s="8" t="inlineStr">
        <f aca="false">IF(A541&lt;&gt;"",$H541+'v1 Frame'!K$3*COS($E541)-'v1 Frame'!L$3*SIN($E541),"")</f>
        <is>
          <t/>
        </is>
      </c>
      <c r="R541" s="8" t="inlineStr">
        <f aca="false">IF(A541&lt;&gt;"",$I541-'v1 Frame'!J$3*SIN($C541)+'v1 Frame'!K$3*COS($C541)*SIN($E541)+'v1 Frame'!L$3*COS($C541)*COS($E541),"")</f>
        <is>
          <t/>
        </is>
      </c>
      <c r="S541" s="8" t="inlineStr">
        <f aca="false">IF(A541&lt;&gt;"",$G541+'v1 Frame'!M$3*COS($C541)+'v1 Frame'!N$3*SIN($C541)*SIN($E541)+'v1 Frame'!O$3*SIN($C541)*COS($E541),"")</f>
        <is>
          <t/>
        </is>
      </c>
      <c r="T541" s="8" t="inlineStr">
        <f aca="false">IF(A541&lt;&gt;"",$H541+'v1 Frame'!N$3*COS($E541)-'v1 Frame'!O$3*SIN($E541),"")</f>
        <is>
          <t/>
        </is>
      </c>
      <c r="U541" s="8" t="inlineStr">
        <f aca="false">IF(A541&lt;&gt;"",$I541-'v1 Frame'!M$3*SIN($C541)+'v1 Frame'!N$3*COS($C541)*SIN($E541)+'v1 Frame'!O$3*COS($C541)*COS($E541),"")</f>
        <is>
          <t/>
        </is>
      </c>
      <c r="V541" s="8" t="inlineStr">
        <f aca="false">IF(A541&lt;&gt;"",$G541+'v1 Frame'!P$3*COS($C541)+'v1 Frame'!Q$3*SIN($C541)*SIN($E541)+'v1 Frame'!R$3*SIN($C541)*COS($E541),"")</f>
        <is>
          <t/>
        </is>
      </c>
      <c r="W541" s="8" t="inlineStr">
        <f aca="false">IF(A541&lt;&gt;"",$H541+'v1 Frame'!Q$3*COS($E541)-'v1 Frame'!R$3*SIN($E541),"")</f>
        <is>
          <t/>
        </is>
      </c>
      <c r="X541" s="8" t="inlineStr">
        <f aca="false">IF(A541&lt;&gt;"",$I541-'v1 Frame'!P$3*SIN($C541)+'v1 Frame'!Q$3*COS($C541)*SIN($E541)+'v1 Frame'!R$3*COS($C541)*COS($E541),"")</f>
        <is>
          <t/>
        </is>
      </c>
      <c r="Y541" s="8" t="inlineStr">
        <f aca="false">IF(A541&lt;&gt;"",$G541+'v1 Frame'!S$3*COS($C541)+'v1 Frame'!T$3*SIN($C541)*SIN($E541)+'v1 Frame'!U$3*SIN($C541)*COS($E541),"")</f>
        <is>
          <t/>
        </is>
      </c>
      <c r="Z541" s="8" t="inlineStr">
        <f aca="false">IF(A541&lt;&gt;"",$H541+'v1 Frame'!T$3*COS($E541)-'v1 Frame'!U$3*SIN($E541),"")</f>
        <is>
          <t/>
        </is>
      </c>
      <c r="AA541" s="8" t="inlineStr">
        <f aca="false">IF(A541&lt;&gt;"",$I541-'v1 Frame'!S$3*SIN($C541)+'v1 Frame'!T$3*COS($C541)*SIN($E541)+'v1 Frame'!U$3*COS($C541)*COS($E541),"")</f>
        <is>
          <t/>
        </is>
      </c>
      <c r="AB541" s="8" t="inlineStr">
        <f aca="false">IF(A541&lt;&gt;"",$G541+'v1 Frame'!V$3*COS($C541)+'v1 Frame'!W$3*SIN($C541)*SIN($E541)+'v1 Frame'!X$3*SIN($C541)*COS($E541),"")</f>
        <is>
          <t/>
        </is>
      </c>
      <c r="AC541" s="8" t="inlineStr">
        <f aca="false">IF(A541&lt;&gt;"",$H541+'v1 Frame'!W$3*COS($E541)-'v1 Frame'!X$3*SIN($E541),"")</f>
        <is>
          <t/>
        </is>
      </c>
      <c r="AD541" s="8" t="inlineStr">
        <f aca="false">IF(A541&lt;&gt;"",$I541-'v1 Frame'!V$3*SIN($C541)+'v1 Frame'!W$3*COS($C541)*SIN($E541)+'v1 Frame'!X$3*COS($C541)*COS($E541),"")</f>
        <is>
          <t/>
        </is>
      </c>
      <c r="AE541" s="25" t="inlineStr">
        <f aca="false">IF(A541&lt;&gt;"",$G541+'v1 Frame'!Y$3*COS($C541)+'v1 Frame'!Z$3*SIN($C541)*SIN($E541)+'v1 Frame'!AA$3*SIN($C541)*COS($E541),"")</f>
        <is>
          <t/>
        </is>
      </c>
      <c r="AF541" s="25" t="inlineStr">
        <f aca="false">IF(A541&lt;&gt;"",$H541+'v1 Frame'!Z$3*COS($E541)-'v1 Frame'!AA$3*SIN($E541),"")</f>
        <is>
          <t/>
        </is>
      </c>
      <c r="AG541" s="25" t="inlineStr">
        <f aca="false">IF(A541&lt;&gt;"",$I541-'v1 Frame'!Y$3*SIN($C541)+'v1 Frame'!Z$3*COS($C541)*SIN($E541)+'v1 Frame'!AA$3*COS($C541)*COS($E541),"")</f>
        <is>
          <t/>
        </is>
      </c>
      <c r="AH541" s="8" t="inlineStr">
        <f aca="false">IF(A541&lt;&gt;"",SQRT(SUMSQ(G541:I541)),"")</f>
        <is>
          <t/>
        </is>
      </c>
      <c r="AI541" s="8" t="inlineStr">
        <f aca="false">IF(A541&lt;&gt;"",IF(AH541&lt;&gt;0,ACOS(I541/AH541),0),"")</f>
        <is>
          <t/>
        </is>
      </c>
      <c r="AJ541" s="8" t="inlineStr">
        <f aca="false">IF(A541&lt;&gt;"",DEGREES(AI541),"")</f>
        <is>
          <t/>
        </is>
      </c>
      <c r="AK541" s="8" t="inlineStr">
        <f aca="false">IF(A541&lt;&gt;"",IF(OR(G541&lt;&gt;0,H541&lt;&gt;0),ATAN2(G541,H541),0),"")</f>
        <is>
          <t/>
        </is>
      </c>
      <c r="AL541" s="8" t="inlineStr">
        <f aca="false">IF(A541&lt;&gt;"",DEGREES(AK541),"")</f>
        <is>
          <t/>
        </is>
      </c>
      <c r="AM541" s="8" t="inlineStr">
        <f aca="false">IF(A541&lt;&gt;"",SQRT(SUMSQ(J541:L541)),"")</f>
        <is>
          <t/>
        </is>
      </c>
      <c r="AN541" s="8" t="inlineStr">
        <f aca="false">IF(A541&lt;&gt;"",IF(AM541&lt;&gt;0,ACOS(L541/AM541),0),"")</f>
        <is>
          <t/>
        </is>
      </c>
      <c r="AO541" s="8" t="inlineStr">
        <f aca="false">IF(A541&lt;&gt;"",DEGREES(AN541),"")</f>
        <is>
          <t/>
        </is>
      </c>
      <c r="AP541" s="8" t="inlineStr">
        <f aca="false">IF(A541&lt;&gt;"",IF(OR(J541&lt;&gt;0,K541&lt;&gt;0),ATAN2(J541,K541),0),"")</f>
        <is>
          <t/>
        </is>
      </c>
      <c r="AQ541" s="8" t="inlineStr">
        <f aca="false">IF(A541&lt;&gt;"",DEGREES(AP541),"")</f>
        <is>
          <t/>
        </is>
      </c>
      <c r="AR541" s="8" t="inlineStr">
        <f aca="false">IF(A541&lt;&gt;"",SQRT(SUMSQ(M541:O541)),"")</f>
        <is>
          <t/>
        </is>
      </c>
      <c r="AS541" s="8" t="inlineStr">
        <f aca="false">IF(A541&lt;&gt;"",IF(AR541&lt;&gt;0,ACOS(O541/AR541),0),"")</f>
        <is>
          <t/>
        </is>
      </c>
      <c r="AT541" s="8" t="inlineStr">
        <f aca="false">IF(A541&lt;&gt;"",DEGREES(AS541),"")</f>
        <is>
          <t/>
        </is>
      </c>
      <c r="AU541" s="8" t="inlineStr">
        <f aca="false">IF(A541&lt;&gt;"",IF(OR(M541&lt;&gt;0,N541&lt;&gt;0),ATAN2(M541,N541),0),"")</f>
        <is>
          <t/>
        </is>
      </c>
      <c r="AV541" s="8" t="inlineStr">
        <f aca="false">IF(A541&lt;&gt;"",DEGREES(AU541),"")</f>
        <is>
          <t/>
        </is>
      </c>
      <c r="AW541" s="8" t="inlineStr">
        <f aca="false">IF(A541&lt;&gt;"",SQRT(SUMSQ(P541:R541)),"")</f>
        <is>
          <t/>
        </is>
      </c>
      <c r="AX541" s="8" t="inlineStr">
        <f aca="false">IF(A541&lt;&gt;"",IF(AW541&lt;&gt;0,ACOS(R541/AW541),0),"")</f>
        <is>
          <t/>
        </is>
      </c>
      <c r="AY541" s="8" t="inlineStr">
        <f aca="false">IF(A541&lt;&gt;"",DEGREES(AX541),"")</f>
        <is>
          <t/>
        </is>
      </c>
      <c r="AZ541" s="8" t="inlineStr">
        <f aca="false">IF(A541&lt;&gt;"",IF(OR(P541&lt;&gt;0,Q541&lt;&gt;0),ATAN2(P541,Q541),0),"")</f>
        <is>
          <t/>
        </is>
      </c>
      <c r="BA541" s="8" t="inlineStr">
        <f aca="false">IF(A541&lt;&gt;"",DEGREES(AZ541),"")</f>
        <is>
          <t/>
        </is>
      </c>
      <c r="BB541" s="8" t="inlineStr">
        <f aca="false">IF(A541&lt;&gt;"",SQRT(SUMSQ(S541:U541)),"")</f>
        <is>
          <t/>
        </is>
      </c>
      <c r="BC541" s="8" t="inlineStr">
        <f aca="false">IF(A541&lt;&gt;"",IF(BB541&lt;&gt;0,ACOS(U541/BB541),0),"")</f>
        <is>
          <t/>
        </is>
      </c>
      <c r="BD541" s="8" t="inlineStr">
        <f aca="false">IF(A541&lt;&gt;"",DEGREES(BC541),"")</f>
        <is>
          <t/>
        </is>
      </c>
      <c r="BE541" s="8" t="inlineStr">
        <f aca="false">IF(A541&lt;&gt;"",IF(OR(S541&lt;&gt;0,T541&lt;&gt;0),ATAN2(S541,T541),0),"")</f>
        <is>
          <t/>
        </is>
      </c>
      <c r="BF541" s="8" t="inlineStr">
        <f aca="false">IF(A541&lt;&gt;"",DEGREES(BE541),"")</f>
        <is>
          <t/>
        </is>
      </c>
      <c r="BG541" s="8" t="inlineStr">
        <f aca="false">IF(A541&lt;&gt;"",SQRT(SUMSQ(V541:X541)),"")</f>
        <is>
          <t/>
        </is>
      </c>
      <c r="BH541" s="8" t="inlineStr">
        <f aca="false">IF(A541&lt;&gt;"",IF(BG541&lt;&gt;0,ACOS(X541/BG541),0),"")</f>
        <is>
          <t/>
        </is>
      </c>
      <c r="BI541" s="8" t="inlineStr">
        <f aca="false">IF(A541&lt;&gt;"",DEGREES(BH541),"")</f>
        <is>
          <t/>
        </is>
      </c>
      <c r="BJ541" s="8" t="inlineStr">
        <f aca="false">IF(A541&lt;&gt;"",IF(OR(V541&lt;&gt;0,W541&lt;&gt;0),ATAN2(V541,W541),0),"")</f>
        <is>
          <t/>
        </is>
      </c>
      <c r="BK541" s="8" t="inlineStr">
        <f aca="false">IF(A541&lt;&gt;"",DEGREES(BJ541),"")</f>
        <is>
          <t/>
        </is>
      </c>
      <c r="BL541" s="8" t="inlineStr">
        <f aca="false">IF(A541&lt;&gt;"",SQRT(SUMSQ(Y541:AA541)),"")</f>
        <is>
          <t/>
        </is>
      </c>
      <c r="BM541" s="8" t="inlineStr">
        <f aca="false">IF(A541&lt;&gt;"",IF(BL541&lt;&gt;0,ACOS(AA541/BL541),0),"")</f>
        <is>
          <t/>
        </is>
      </c>
      <c r="BN541" s="8" t="inlineStr">
        <f aca="false">IF(A541&lt;&gt;"",DEGREES(BM541),"")</f>
        <is>
          <t/>
        </is>
      </c>
      <c r="BO541" s="8" t="inlineStr">
        <f aca="false">IF(A541&lt;&gt;"",IF(OR(Y541&lt;&gt;0,Z541&lt;&gt;0),ATAN2(Y541,Z541),0),"")</f>
        <is>
          <t/>
        </is>
      </c>
      <c r="BP541" s="8" t="inlineStr">
        <f aca="false">IF(A541&lt;&gt;"",DEGREES(BO541),"")</f>
        <is>
          <t/>
        </is>
      </c>
      <c r="BQ541" s="8" t="inlineStr">
        <f aca="false">IF(A541&lt;&gt;"",SQRT(SUMSQ(AB541:AD541)),"")</f>
        <is>
          <t/>
        </is>
      </c>
      <c r="BR541" s="8" t="inlineStr">
        <f aca="false">IF(A541&lt;&gt;"",IF(BQ541&lt;&gt;0,ACOS(AD541/BQ541),0),"")</f>
        <is>
          <t/>
        </is>
      </c>
      <c r="BS541" s="8" t="inlineStr">
        <f aca="false">IF(A541&lt;&gt;"",DEGREES(BR541),"")</f>
        <is>
          <t/>
        </is>
      </c>
      <c r="BT541" s="8" t="inlineStr">
        <f aca="false">IF(A541&lt;&gt;"",IF(OR(AB541&lt;&gt;0,AC541&lt;&gt;0),ATAN2(AB541,AC541),0),"")</f>
        <is>
          <t/>
        </is>
      </c>
      <c r="BU541" s="8" t="inlineStr">
        <f aca="false">IF(A541&lt;&gt;"",DEGREES(BT541),"")</f>
        <is>
          <t/>
        </is>
      </c>
      <c r="BV541" s="8" t="inlineStr">
        <f aca="false">IF(A541&lt;&gt;"",SQRT(SUMSQ(AE541:AG541)),"")</f>
        <is>
          <t/>
        </is>
      </c>
      <c r="BW541" s="8" t="inlineStr">
        <f aca="false">IF(A541&lt;&gt;"",IF(BV541&lt;&gt;0,ACOS(AG541/BV541),0),"")</f>
        <is>
          <t/>
        </is>
      </c>
      <c r="BX541" s="8" t="inlineStr">
        <f aca="false">IF(A541&lt;&gt;"",DEGREES(BW541),"")</f>
        <is>
          <t/>
        </is>
      </c>
      <c r="BY541" s="8" t="inlineStr">
        <f aca="false">IF(A541&lt;&gt;"",IF(OR(AF541&lt;&gt;0,AG541&lt;&gt;0),ATAN2(AF541,AG541),0),"")</f>
        <is>
          <t/>
        </is>
      </c>
      <c r="BZ541" s="8" t="inlineStr">
        <f aca="false">IF(A541&lt;&gt;"",DEGREES(BY541),"")</f>
        <is>
          <t/>
        </is>
      </c>
      <c r="CA541" s="0" t="inlineStr">
        <f aca="false">IF(A541&lt;&gt;"",IF(AND(AI541&lt;Parameters!$B$11,AI541&gt;Parameters!$B$12,AN541&lt;Parameters!$B$11,AN541&gt;Parameters!$B$12,AS541&lt;Parameters!$B$11,AS541&gt;Parameters!$B$12,AX541&lt;Parameters!$B$11,AX541&gt;Parameters!$B$12,BC541&lt;Parameters!$B$11,BC541&gt;Parameters!$B$12,BM541&lt;Parameters!$B$11,BM541&gt;Parameters!$B$12,BR541&lt;Parameters!$B$11,BR541&gt;Parameters!$B$12,BW541&lt;Parameters!$B$11,BW541&gt;Parameters!$B$12),1,0),"")</f>
        <is>
          <t/>
        </is>
      </c>
      <c r="CB541" s="0" t="inlineStr">
        <f aca="false">IF(A541&lt;&gt;"",IF(OR(AI541&lt;Parameters!$B$12,AI541&gt;Parameters!$B$11),0,1),"")</f>
        <is>
          <t/>
        </is>
      </c>
      <c r="CC541" s="0" t="inlineStr">
        <f aca="false">IF(A541&lt;&gt;"",IF(OR(AN541&lt;Parameters!$B$12,AN541&gt;Parameters!$B$11),0,1),"")</f>
        <is>
          <t/>
        </is>
      </c>
      <c r="CD541" s="0" t="inlineStr">
        <f aca="false">IF(A541&lt;&gt;"",IF(OR(AS541&lt;Parameters!$B$12,AS541&gt;Parameters!$B$11),0,1),"")</f>
        <is>
          <t/>
        </is>
      </c>
      <c r="CE541" s="0" t="inlineStr">
        <f aca="false">IF(A541&lt;&gt;"",IF(OR(AX541&lt;Parameters!$B$12,AX541&gt;Parameters!$B$11),0,1),"")</f>
        <is>
          <t/>
        </is>
      </c>
      <c r="CF541" s="0" t="inlineStr">
        <f aca="false">IF(A541&lt;&gt;"",IF(OR(BC541&lt;Parameters!$B$12,BC541&gt;Parameters!$B$11),0,1),"")</f>
        <is>
          <t/>
        </is>
      </c>
      <c r="CG541" s="0" t="inlineStr">
        <f aca="false">IF(A541&lt;&gt;"",IF(OR(BH541&lt;Parameters!$B$12,BH541&gt;Parameters!$B$11),0,1),"")</f>
        <is>
          <t/>
        </is>
      </c>
      <c r="CH541" s="0" t="inlineStr">
        <f aca="false">IF(A541&lt;&gt;"",IF(OR(BM541&lt;Parameters!$B$12,BM541&gt;Parameters!$B$11),0,1),"")</f>
        <is>
          <t/>
        </is>
      </c>
      <c r="CI541" s="0" t="inlineStr">
        <f aca="false">IF(A541&lt;&gt;"",IF(OR(BR541&lt;Parameters!$B$12,BR541&gt;Parameters!$B$11),0,1),"")</f>
        <is>
          <t/>
        </is>
      </c>
      <c r="CJ541" s="0" t="inlineStr">
        <f aca="false">IF(A541&lt;&gt;"",IF(OR(BW541&lt;Parameters!$B$12,BW541&gt;Parameters!$B$11),0,1),"")</f>
        <is>
          <t/>
        </is>
      </c>
      <c r="CK541" s="26" t="inlineStr">
        <f aca="false">IF(A541&lt;&gt;"",SUM(CB541:CJ541)/9,"")</f>
        <is>
          <t/>
        </is>
      </c>
      <c r="CL541" s="0" t="inlineStr">
        <f aca="false">IF(A541&lt;&gt;"",CK541*9,"")</f>
        <is>
          <t/>
        </is>
      </c>
      <c r="CM541" s="8" t="inlineStr">
        <f aca="false">IF(A541&lt;&gt;"",TEXT(B541,CM$2)&amp;" "&amp;TEXT(A541,CM$2),"")</f>
        <is>
          <t/>
        </is>
      </c>
    </row>
    <row r="542" customFormat="false" ht="15" hidden="false" customHeight="false" outlineLevel="0" collapsed="false">
      <c r="A542" s="0" t="inlineStr">
        <f aca="false">IF(OR(B541&lt;Parameters!$K$12,A541&lt;Parameters!$K$12),IF(A541&lt;Parameters!$K$12,A541+1,0),"")</f>
        <is>
          <t/>
        </is>
      </c>
      <c r="B542" s="0" t="inlineStr">
        <f aca="false">IF(A542&lt;&gt;"",IF(A542=0,B541+1,B541),"")</f>
        <is>
          <t/>
        </is>
      </c>
      <c r="C542" s="24" t="inlineStr">
        <f aca="false">IF(A542&lt;&gt;"",-_phi*(A542+0.5),"")</f>
        <is>
          <t/>
        </is>
      </c>
      <c r="D542" s="8" t="inlineStr">
        <f aca="false">IF(A542&lt;&gt;"",DEGREES(C542),"")</f>
        <is>
          <t/>
        </is>
      </c>
      <c r="E542" s="24" t="inlineStr">
        <f aca="false">IF(A542&lt;&gt;"",_phi*(B542+0.5),"")</f>
        <is>
          <t/>
        </is>
      </c>
      <c r="F542" s="8" t="inlineStr">
        <f aca="false">IF(A542&lt;&gt;"",DEGREES(E542),"")</f>
        <is>
          <t/>
        </is>
      </c>
      <c r="G542" s="8" t="inlineStr">
        <f aca="false">IF(A542&lt;&gt;"",LOOKUP(A542,h!$A$3:$A$30,h!$D$3:$D$30),"")</f>
        <is>
          <t/>
        </is>
      </c>
      <c r="H542" s="8" t="inlineStr">
        <f aca="false">IF(A542&lt;&gt;"",LOOKUP(B542,h!$A$3:$A$30,h!$D$3:$D$30),"")</f>
        <is>
          <t/>
        </is>
      </c>
      <c r="I542" s="8" t="inlineStr">
        <f aca="false">IF(A542&lt;&gt;"",_zif,"")</f>
        <is>
          <t/>
        </is>
      </c>
      <c r="J542" s="8" t="inlineStr">
        <f aca="false">IF(A542&lt;&gt;"",$G542+'v1 Frame'!D$3*COS($C542)+'v1 Frame'!E$3*SIN($C542)*SIN($E542)+'v1 Frame'!F$3*SIN($C542)*COS($E542),"")</f>
        <is>
          <t/>
        </is>
      </c>
      <c r="K542" s="8" t="inlineStr">
        <f aca="false">IF(A542&lt;&gt;"",$H542+'v1 Frame'!E$3*COS($E542)-'v1 Frame'!F$3*SIN($E542),"")</f>
        <is>
          <t/>
        </is>
      </c>
      <c r="L542" s="8" t="inlineStr">
        <f aca="false">IF(A542&lt;&gt;"",$I542-'v1 Frame'!D$3*SIN($C542)+'v1 Frame'!E$3*COS($C542)*SIN($E542)+'v1 Frame'!F$3*COS($C542)*COS($E542),"")</f>
        <is>
          <t/>
        </is>
      </c>
      <c r="M542" s="8" t="inlineStr">
        <f aca="false">IF(A542&lt;&gt;"",$G542+'v1 Frame'!G$3*COS($C542)+'v1 Frame'!H$3*SIN($C542)*SIN($E542)+'v1 Frame'!I$3*SIN($C542)*COS($E542),"")</f>
        <is>
          <t/>
        </is>
      </c>
      <c r="N542" s="8" t="inlineStr">
        <f aca="false">IF(A542&lt;&gt;"",$H542+'v1 Frame'!H$3*COS($E542)-'v1 Frame'!I$3*SIN($E542),"")</f>
        <is>
          <t/>
        </is>
      </c>
      <c r="O542" s="8" t="inlineStr">
        <f aca="false">IF(A542&lt;&gt;"",$I542-'v1 Frame'!G$3*SIN($C542)+'v1 Frame'!H$3*COS($C542)*SIN($E542)+'v1 Frame'!I$3*COS($C542)*COS($E542),"")</f>
        <is>
          <t/>
        </is>
      </c>
      <c r="P542" s="8" t="inlineStr">
        <f aca="false">IF(A542&lt;&gt;"",$G542+'v1 Frame'!J$3*COS($C542)+'v1 Frame'!K$3*SIN($C542)*SIN($E542)+'v1 Frame'!L$3*SIN($C542)*COS($E542),"")</f>
        <is>
          <t/>
        </is>
      </c>
      <c r="Q542" s="8" t="inlineStr">
        <f aca="false">IF(A542&lt;&gt;"",$H542+'v1 Frame'!K$3*COS($E542)-'v1 Frame'!L$3*SIN($E542),"")</f>
        <is>
          <t/>
        </is>
      </c>
      <c r="R542" s="8" t="inlineStr">
        <f aca="false">IF(A542&lt;&gt;"",$I542-'v1 Frame'!J$3*SIN($C542)+'v1 Frame'!K$3*COS($C542)*SIN($E542)+'v1 Frame'!L$3*COS($C542)*COS($E542),"")</f>
        <is>
          <t/>
        </is>
      </c>
      <c r="S542" s="8" t="inlineStr">
        <f aca="false">IF(A542&lt;&gt;"",$G542+'v1 Frame'!M$3*COS($C542)+'v1 Frame'!N$3*SIN($C542)*SIN($E542)+'v1 Frame'!O$3*SIN($C542)*COS($E542),"")</f>
        <is>
          <t/>
        </is>
      </c>
      <c r="T542" s="8" t="inlineStr">
        <f aca="false">IF(A542&lt;&gt;"",$H542+'v1 Frame'!N$3*COS($E542)-'v1 Frame'!O$3*SIN($E542),"")</f>
        <is>
          <t/>
        </is>
      </c>
      <c r="U542" s="8" t="inlineStr">
        <f aca="false">IF(A542&lt;&gt;"",$I542-'v1 Frame'!M$3*SIN($C542)+'v1 Frame'!N$3*COS($C542)*SIN($E542)+'v1 Frame'!O$3*COS($C542)*COS($E542),"")</f>
        <is>
          <t/>
        </is>
      </c>
      <c r="V542" s="8" t="inlineStr">
        <f aca="false">IF(A542&lt;&gt;"",$G542+'v1 Frame'!P$3*COS($C542)+'v1 Frame'!Q$3*SIN($C542)*SIN($E542)+'v1 Frame'!R$3*SIN($C542)*COS($E542),"")</f>
        <is>
          <t/>
        </is>
      </c>
      <c r="W542" s="8" t="inlineStr">
        <f aca="false">IF(A542&lt;&gt;"",$H542+'v1 Frame'!Q$3*COS($E542)-'v1 Frame'!R$3*SIN($E542),"")</f>
        <is>
          <t/>
        </is>
      </c>
      <c r="X542" s="8" t="inlineStr">
        <f aca="false">IF(A542&lt;&gt;"",$I542-'v1 Frame'!P$3*SIN($C542)+'v1 Frame'!Q$3*COS($C542)*SIN($E542)+'v1 Frame'!R$3*COS($C542)*COS($E542),"")</f>
        <is>
          <t/>
        </is>
      </c>
      <c r="Y542" s="8" t="inlineStr">
        <f aca="false">IF(A542&lt;&gt;"",$G542+'v1 Frame'!S$3*COS($C542)+'v1 Frame'!T$3*SIN($C542)*SIN($E542)+'v1 Frame'!U$3*SIN($C542)*COS($E542),"")</f>
        <is>
          <t/>
        </is>
      </c>
      <c r="Z542" s="8" t="inlineStr">
        <f aca="false">IF(A542&lt;&gt;"",$H542+'v1 Frame'!T$3*COS($E542)-'v1 Frame'!U$3*SIN($E542),"")</f>
        <is>
          <t/>
        </is>
      </c>
      <c r="AA542" s="8" t="inlineStr">
        <f aca="false">IF(A542&lt;&gt;"",$I542-'v1 Frame'!S$3*SIN($C542)+'v1 Frame'!T$3*COS($C542)*SIN($E542)+'v1 Frame'!U$3*COS($C542)*COS($E542),"")</f>
        <is>
          <t/>
        </is>
      </c>
      <c r="AB542" s="8" t="inlineStr">
        <f aca="false">IF(A542&lt;&gt;"",$G542+'v1 Frame'!V$3*COS($C542)+'v1 Frame'!W$3*SIN($C542)*SIN($E542)+'v1 Frame'!X$3*SIN($C542)*COS($E542),"")</f>
        <is>
          <t/>
        </is>
      </c>
      <c r="AC542" s="8" t="inlineStr">
        <f aca="false">IF(A542&lt;&gt;"",$H542+'v1 Frame'!W$3*COS($E542)-'v1 Frame'!X$3*SIN($E542),"")</f>
        <is>
          <t/>
        </is>
      </c>
      <c r="AD542" s="8" t="inlineStr">
        <f aca="false">IF(A542&lt;&gt;"",$I542-'v1 Frame'!V$3*SIN($C542)+'v1 Frame'!W$3*COS($C542)*SIN($E542)+'v1 Frame'!X$3*COS($C542)*COS($E542),"")</f>
        <is>
          <t/>
        </is>
      </c>
      <c r="AE542" s="25" t="inlineStr">
        <f aca="false">IF(A542&lt;&gt;"",$G542+'v1 Frame'!Y$3*COS($C542)+'v1 Frame'!Z$3*SIN($C542)*SIN($E542)+'v1 Frame'!AA$3*SIN($C542)*COS($E542),"")</f>
        <is>
          <t/>
        </is>
      </c>
      <c r="AF542" s="25" t="inlineStr">
        <f aca="false">IF(A542&lt;&gt;"",$H542+'v1 Frame'!Z$3*COS($E542)-'v1 Frame'!AA$3*SIN($E542),"")</f>
        <is>
          <t/>
        </is>
      </c>
      <c r="AG542" s="25" t="inlineStr">
        <f aca="false">IF(A542&lt;&gt;"",$I542-'v1 Frame'!Y$3*SIN($C542)+'v1 Frame'!Z$3*COS($C542)*SIN($E542)+'v1 Frame'!AA$3*COS($C542)*COS($E542),"")</f>
        <is>
          <t/>
        </is>
      </c>
      <c r="AH542" s="8" t="inlineStr">
        <f aca="false">IF(A542&lt;&gt;"",SQRT(SUMSQ(G542:I542)),"")</f>
        <is>
          <t/>
        </is>
      </c>
      <c r="AI542" s="8" t="inlineStr">
        <f aca="false">IF(A542&lt;&gt;"",IF(AH542&lt;&gt;0,ACOS(I542/AH542),0),"")</f>
        <is>
          <t/>
        </is>
      </c>
      <c r="AJ542" s="8" t="inlineStr">
        <f aca="false">IF(A542&lt;&gt;"",DEGREES(AI542),"")</f>
        <is>
          <t/>
        </is>
      </c>
      <c r="AK542" s="8" t="inlineStr">
        <f aca="false">IF(A542&lt;&gt;"",IF(OR(G542&lt;&gt;0,H542&lt;&gt;0),ATAN2(G542,H542),0),"")</f>
        <is>
          <t/>
        </is>
      </c>
      <c r="AL542" s="8" t="inlineStr">
        <f aca="false">IF(A542&lt;&gt;"",DEGREES(AK542),"")</f>
        <is>
          <t/>
        </is>
      </c>
      <c r="AM542" s="8" t="inlineStr">
        <f aca="false">IF(A542&lt;&gt;"",SQRT(SUMSQ(J542:L542)),"")</f>
        <is>
          <t/>
        </is>
      </c>
      <c r="AN542" s="8" t="inlineStr">
        <f aca="false">IF(A542&lt;&gt;"",IF(AM542&lt;&gt;0,ACOS(L542/AM542),0),"")</f>
        <is>
          <t/>
        </is>
      </c>
      <c r="AO542" s="8" t="inlineStr">
        <f aca="false">IF(A542&lt;&gt;"",DEGREES(AN542),"")</f>
        <is>
          <t/>
        </is>
      </c>
      <c r="AP542" s="8" t="inlineStr">
        <f aca="false">IF(A542&lt;&gt;"",IF(OR(J542&lt;&gt;0,K542&lt;&gt;0),ATAN2(J542,K542),0),"")</f>
        <is>
          <t/>
        </is>
      </c>
      <c r="AQ542" s="8" t="inlineStr">
        <f aca="false">IF(A542&lt;&gt;"",DEGREES(AP542),"")</f>
        <is>
          <t/>
        </is>
      </c>
      <c r="AR542" s="8" t="inlineStr">
        <f aca="false">IF(A542&lt;&gt;"",SQRT(SUMSQ(M542:O542)),"")</f>
        <is>
          <t/>
        </is>
      </c>
      <c r="AS542" s="8" t="inlineStr">
        <f aca="false">IF(A542&lt;&gt;"",IF(AR542&lt;&gt;0,ACOS(O542/AR542),0),"")</f>
        <is>
          <t/>
        </is>
      </c>
      <c r="AT542" s="8" t="inlineStr">
        <f aca="false">IF(A542&lt;&gt;"",DEGREES(AS542),"")</f>
        <is>
          <t/>
        </is>
      </c>
      <c r="AU542" s="8" t="inlineStr">
        <f aca="false">IF(A542&lt;&gt;"",IF(OR(M542&lt;&gt;0,N542&lt;&gt;0),ATAN2(M542,N542),0),"")</f>
        <is>
          <t/>
        </is>
      </c>
      <c r="AV542" s="8" t="inlineStr">
        <f aca="false">IF(A542&lt;&gt;"",DEGREES(AU542),"")</f>
        <is>
          <t/>
        </is>
      </c>
      <c r="AW542" s="8" t="inlineStr">
        <f aca="false">IF(A542&lt;&gt;"",SQRT(SUMSQ(P542:R542)),"")</f>
        <is>
          <t/>
        </is>
      </c>
      <c r="AX542" s="8" t="inlineStr">
        <f aca="false">IF(A542&lt;&gt;"",IF(AW542&lt;&gt;0,ACOS(R542/AW542),0),"")</f>
        <is>
          <t/>
        </is>
      </c>
      <c r="AY542" s="8" t="inlineStr">
        <f aca="false">IF(A542&lt;&gt;"",DEGREES(AX542),"")</f>
        <is>
          <t/>
        </is>
      </c>
      <c r="AZ542" s="8" t="inlineStr">
        <f aca="false">IF(A542&lt;&gt;"",IF(OR(P542&lt;&gt;0,Q542&lt;&gt;0),ATAN2(P542,Q542),0),"")</f>
        <is>
          <t/>
        </is>
      </c>
      <c r="BA542" s="8" t="inlineStr">
        <f aca="false">IF(A542&lt;&gt;"",DEGREES(AZ542),"")</f>
        <is>
          <t/>
        </is>
      </c>
      <c r="BB542" s="8" t="inlineStr">
        <f aca="false">IF(A542&lt;&gt;"",SQRT(SUMSQ(S542:U542)),"")</f>
        <is>
          <t/>
        </is>
      </c>
      <c r="BC542" s="8" t="inlineStr">
        <f aca="false">IF(A542&lt;&gt;"",IF(BB542&lt;&gt;0,ACOS(U542/BB542),0),"")</f>
        <is>
          <t/>
        </is>
      </c>
      <c r="BD542" s="8" t="inlineStr">
        <f aca="false">IF(A542&lt;&gt;"",DEGREES(BC542),"")</f>
        <is>
          <t/>
        </is>
      </c>
      <c r="BE542" s="8" t="inlineStr">
        <f aca="false">IF(A542&lt;&gt;"",IF(OR(S542&lt;&gt;0,T542&lt;&gt;0),ATAN2(S542,T542),0),"")</f>
        <is>
          <t/>
        </is>
      </c>
      <c r="BF542" s="8" t="inlineStr">
        <f aca="false">IF(A542&lt;&gt;"",DEGREES(BE542),"")</f>
        <is>
          <t/>
        </is>
      </c>
      <c r="BG542" s="8" t="inlineStr">
        <f aca="false">IF(A542&lt;&gt;"",SQRT(SUMSQ(V542:X542)),"")</f>
        <is>
          <t/>
        </is>
      </c>
      <c r="BH542" s="8" t="inlineStr">
        <f aca="false">IF(A542&lt;&gt;"",IF(BG542&lt;&gt;0,ACOS(X542/BG542),0),"")</f>
        <is>
          <t/>
        </is>
      </c>
      <c r="BI542" s="8" t="inlineStr">
        <f aca="false">IF(A542&lt;&gt;"",DEGREES(BH542),"")</f>
        <is>
          <t/>
        </is>
      </c>
      <c r="BJ542" s="8" t="inlineStr">
        <f aca="false">IF(A542&lt;&gt;"",IF(OR(V542&lt;&gt;0,W542&lt;&gt;0),ATAN2(V542,W542),0),"")</f>
        <is>
          <t/>
        </is>
      </c>
      <c r="BK542" s="8" t="inlineStr">
        <f aca="false">IF(A542&lt;&gt;"",DEGREES(BJ542),"")</f>
        <is>
          <t/>
        </is>
      </c>
      <c r="BL542" s="8" t="inlineStr">
        <f aca="false">IF(A542&lt;&gt;"",SQRT(SUMSQ(Y542:AA542)),"")</f>
        <is>
          <t/>
        </is>
      </c>
      <c r="BM542" s="8" t="inlineStr">
        <f aca="false">IF(A542&lt;&gt;"",IF(BL542&lt;&gt;0,ACOS(AA542/BL542),0),"")</f>
        <is>
          <t/>
        </is>
      </c>
      <c r="BN542" s="8" t="inlineStr">
        <f aca="false">IF(A542&lt;&gt;"",DEGREES(BM542),"")</f>
        <is>
          <t/>
        </is>
      </c>
      <c r="BO542" s="8" t="inlineStr">
        <f aca="false">IF(A542&lt;&gt;"",IF(OR(Y542&lt;&gt;0,Z542&lt;&gt;0),ATAN2(Y542,Z542),0),"")</f>
        <is>
          <t/>
        </is>
      </c>
      <c r="BP542" s="8" t="inlineStr">
        <f aca="false">IF(A542&lt;&gt;"",DEGREES(BO542),"")</f>
        <is>
          <t/>
        </is>
      </c>
      <c r="BQ542" s="8" t="inlineStr">
        <f aca="false">IF(A542&lt;&gt;"",SQRT(SUMSQ(AB542:AD542)),"")</f>
        <is>
          <t/>
        </is>
      </c>
      <c r="BR542" s="8" t="inlineStr">
        <f aca="false">IF(A542&lt;&gt;"",IF(BQ542&lt;&gt;0,ACOS(AD542/BQ542),0),"")</f>
        <is>
          <t/>
        </is>
      </c>
      <c r="BS542" s="8" t="inlineStr">
        <f aca="false">IF(A542&lt;&gt;"",DEGREES(BR542),"")</f>
        <is>
          <t/>
        </is>
      </c>
      <c r="BT542" s="8" t="inlineStr">
        <f aca="false">IF(A542&lt;&gt;"",IF(OR(AB542&lt;&gt;0,AC542&lt;&gt;0),ATAN2(AB542,AC542),0),"")</f>
        <is>
          <t/>
        </is>
      </c>
      <c r="BU542" s="8" t="inlineStr">
        <f aca="false">IF(A542&lt;&gt;"",DEGREES(BT542),"")</f>
        <is>
          <t/>
        </is>
      </c>
      <c r="BV542" s="8" t="inlineStr">
        <f aca="false">IF(A542&lt;&gt;"",SQRT(SUMSQ(AE542:AG542)),"")</f>
        <is>
          <t/>
        </is>
      </c>
      <c r="BW542" s="8" t="inlineStr">
        <f aca="false">IF(A542&lt;&gt;"",IF(BV542&lt;&gt;0,ACOS(AG542/BV542),0),"")</f>
        <is>
          <t/>
        </is>
      </c>
      <c r="BX542" s="8" t="inlineStr">
        <f aca="false">IF(A542&lt;&gt;"",DEGREES(BW542),"")</f>
        <is>
          <t/>
        </is>
      </c>
      <c r="BY542" s="8" t="inlineStr">
        <f aca="false">IF(A542&lt;&gt;"",IF(OR(AF542&lt;&gt;0,AG542&lt;&gt;0),ATAN2(AF542,AG542),0),"")</f>
        <is>
          <t/>
        </is>
      </c>
      <c r="BZ542" s="8" t="inlineStr">
        <f aca="false">IF(A542&lt;&gt;"",DEGREES(BY542),"")</f>
        <is>
          <t/>
        </is>
      </c>
      <c r="CA542" s="0" t="inlineStr">
        <f aca="false">IF(A542&lt;&gt;"",IF(AND(AI542&lt;Parameters!$B$11,AI542&gt;Parameters!$B$12,AN542&lt;Parameters!$B$11,AN542&gt;Parameters!$B$12,AS542&lt;Parameters!$B$11,AS542&gt;Parameters!$B$12,AX542&lt;Parameters!$B$11,AX542&gt;Parameters!$B$12,BC542&lt;Parameters!$B$11,BC542&gt;Parameters!$B$12,BM542&lt;Parameters!$B$11,BM542&gt;Parameters!$B$12,BR542&lt;Parameters!$B$11,BR542&gt;Parameters!$B$12,BW542&lt;Parameters!$B$11,BW542&gt;Parameters!$B$12),1,0),"")</f>
        <is>
          <t/>
        </is>
      </c>
      <c r="CB542" s="0" t="inlineStr">
        <f aca="false">IF(A542&lt;&gt;"",IF(OR(AI542&lt;Parameters!$B$12,AI542&gt;Parameters!$B$11),0,1),"")</f>
        <is>
          <t/>
        </is>
      </c>
      <c r="CC542" s="0" t="inlineStr">
        <f aca="false">IF(A542&lt;&gt;"",IF(OR(AN542&lt;Parameters!$B$12,AN542&gt;Parameters!$B$11),0,1),"")</f>
        <is>
          <t/>
        </is>
      </c>
      <c r="CD542" s="0" t="inlineStr">
        <f aca="false">IF(A542&lt;&gt;"",IF(OR(AS542&lt;Parameters!$B$12,AS542&gt;Parameters!$B$11),0,1),"")</f>
        <is>
          <t/>
        </is>
      </c>
      <c r="CE542" s="0" t="inlineStr">
        <f aca="false">IF(A542&lt;&gt;"",IF(OR(AX542&lt;Parameters!$B$12,AX542&gt;Parameters!$B$11),0,1),"")</f>
        <is>
          <t/>
        </is>
      </c>
      <c r="CF542" s="0" t="inlineStr">
        <f aca="false">IF(A542&lt;&gt;"",IF(OR(BC542&lt;Parameters!$B$12,BC542&gt;Parameters!$B$11),0,1),"")</f>
        <is>
          <t/>
        </is>
      </c>
      <c r="CG542" s="0" t="inlineStr">
        <f aca="false">IF(A542&lt;&gt;"",IF(OR(BH542&lt;Parameters!$B$12,BH542&gt;Parameters!$B$11),0,1),"")</f>
        <is>
          <t/>
        </is>
      </c>
      <c r="CH542" s="0" t="inlineStr">
        <f aca="false">IF(A542&lt;&gt;"",IF(OR(BM542&lt;Parameters!$B$12,BM542&gt;Parameters!$B$11),0,1),"")</f>
        <is>
          <t/>
        </is>
      </c>
      <c r="CI542" s="0" t="inlineStr">
        <f aca="false">IF(A542&lt;&gt;"",IF(OR(BR542&lt;Parameters!$B$12,BR542&gt;Parameters!$B$11),0,1),"")</f>
        <is>
          <t/>
        </is>
      </c>
      <c r="CJ542" s="0" t="inlineStr">
        <f aca="false">IF(A542&lt;&gt;"",IF(OR(BW542&lt;Parameters!$B$12,BW542&gt;Parameters!$B$11),0,1),"")</f>
        <is>
          <t/>
        </is>
      </c>
      <c r="CK542" s="26" t="inlineStr">
        <f aca="false">IF(A542&lt;&gt;"",SUM(CB542:CJ542)/9,"")</f>
        <is>
          <t/>
        </is>
      </c>
      <c r="CL542" s="0" t="inlineStr">
        <f aca="false">IF(A542&lt;&gt;"",CK542*9,"")</f>
        <is>
          <t/>
        </is>
      </c>
      <c r="CM542" s="8" t="inlineStr">
        <f aca="false">IF(A542&lt;&gt;"",TEXT(B542,CM$2)&amp;" "&amp;TEXT(A542,CM$2),"")</f>
        <is>
          <t/>
        </is>
      </c>
    </row>
    <row r="543" customFormat="false" ht="15" hidden="false" customHeight="false" outlineLevel="0" collapsed="false">
      <c r="A543" s="0" t="inlineStr">
        <f aca="false">IF(OR(B542&lt;Parameters!$K$12,A542&lt;Parameters!$K$12),IF(A542&lt;Parameters!$K$12,A542+1,0),"")</f>
        <is>
          <t/>
        </is>
      </c>
      <c r="B543" s="0" t="inlineStr">
        <f aca="false">IF(A543&lt;&gt;"",IF(A543=0,B542+1,B542),"")</f>
        <is>
          <t/>
        </is>
      </c>
      <c r="C543" s="24" t="inlineStr">
        <f aca="false">IF(A543&lt;&gt;"",-_phi*(A543+0.5),"")</f>
        <is>
          <t/>
        </is>
      </c>
      <c r="D543" s="8" t="inlineStr">
        <f aca="false">IF(A543&lt;&gt;"",DEGREES(C543),"")</f>
        <is>
          <t/>
        </is>
      </c>
      <c r="E543" s="24" t="inlineStr">
        <f aca="false">IF(A543&lt;&gt;"",_phi*(B543+0.5),"")</f>
        <is>
          <t/>
        </is>
      </c>
      <c r="F543" s="8" t="inlineStr">
        <f aca="false">IF(A543&lt;&gt;"",DEGREES(E543),"")</f>
        <is>
          <t/>
        </is>
      </c>
      <c r="G543" s="8" t="inlineStr">
        <f aca="false">IF(A543&lt;&gt;"",LOOKUP(A543,h!$A$3:$A$30,h!$D$3:$D$30),"")</f>
        <is>
          <t/>
        </is>
      </c>
      <c r="H543" s="8" t="inlineStr">
        <f aca="false">IF(A543&lt;&gt;"",LOOKUP(B543,h!$A$3:$A$30,h!$D$3:$D$30),"")</f>
        <is>
          <t/>
        </is>
      </c>
      <c r="I543" s="8" t="inlineStr">
        <f aca="false">IF(A543&lt;&gt;"",_zif,"")</f>
        <is>
          <t/>
        </is>
      </c>
      <c r="J543" s="8" t="inlineStr">
        <f aca="false">IF(A543&lt;&gt;"",$G543+'v1 Frame'!D$3*COS($C543)+'v1 Frame'!E$3*SIN($C543)*SIN($E543)+'v1 Frame'!F$3*SIN($C543)*COS($E543),"")</f>
        <is>
          <t/>
        </is>
      </c>
      <c r="K543" s="8" t="inlineStr">
        <f aca="false">IF(A543&lt;&gt;"",$H543+'v1 Frame'!E$3*COS($E543)-'v1 Frame'!F$3*SIN($E543),"")</f>
        <is>
          <t/>
        </is>
      </c>
      <c r="L543" s="8" t="inlineStr">
        <f aca="false">IF(A543&lt;&gt;"",$I543-'v1 Frame'!D$3*SIN($C543)+'v1 Frame'!E$3*COS($C543)*SIN($E543)+'v1 Frame'!F$3*COS($C543)*COS($E543),"")</f>
        <is>
          <t/>
        </is>
      </c>
      <c r="M543" s="8" t="inlineStr">
        <f aca="false">IF(A543&lt;&gt;"",$G543+'v1 Frame'!G$3*COS($C543)+'v1 Frame'!H$3*SIN($C543)*SIN($E543)+'v1 Frame'!I$3*SIN($C543)*COS($E543),"")</f>
        <is>
          <t/>
        </is>
      </c>
      <c r="N543" s="8" t="inlineStr">
        <f aca="false">IF(A543&lt;&gt;"",$H543+'v1 Frame'!H$3*COS($E543)-'v1 Frame'!I$3*SIN($E543),"")</f>
        <is>
          <t/>
        </is>
      </c>
      <c r="O543" s="8" t="inlineStr">
        <f aca="false">IF(A543&lt;&gt;"",$I543-'v1 Frame'!G$3*SIN($C543)+'v1 Frame'!H$3*COS($C543)*SIN($E543)+'v1 Frame'!I$3*COS($C543)*COS($E543),"")</f>
        <is>
          <t/>
        </is>
      </c>
      <c r="P543" s="8" t="inlineStr">
        <f aca="false">IF(A543&lt;&gt;"",$G543+'v1 Frame'!J$3*COS($C543)+'v1 Frame'!K$3*SIN($C543)*SIN($E543)+'v1 Frame'!L$3*SIN($C543)*COS($E543),"")</f>
        <is>
          <t/>
        </is>
      </c>
      <c r="Q543" s="8" t="inlineStr">
        <f aca="false">IF(A543&lt;&gt;"",$H543+'v1 Frame'!K$3*COS($E543)-'v1 Frame'!L$3*SIN($E543),"")</f>
        <is>
          <t/>
        </is>
      </c>
      <c r="R543" s="8" t="inlineStr">
        <f aca="false">IF(A543&lt;&gt;"",$I543-'v1 Frame'!J$3*SIN($C543)+'v1 Frame'!K$3*COS($C543)*SIN($E543)+'v1 Frame'!L$3*COS($C543)*COS($E543),"")</f>
        <is>
          <t/>
        </is>
      </c>
      <c r="S543" s="8" t="inlineStr">
        <f aca="false">IF(A543&lt;&gt;"",$G543+'v1 Frame'!M$3*COS($C543)+'v1 Frame'!N$3*SIN($C543)*SIN($E543)+'v1 Frame'!O$3*SIN($C543)*COS($E543),"")</f>
        <is>
          <t/>
        </is>
      </c>
      <c r="T543" s="8" t="inlineStr">
        <f aca="false">IF(A543&lt;&gt;"",$H543+'v1 Frame'!N$3*COS($E543)-'v1 Frame'!O$3*SIN($E543),"")</f>
        <is>
          <t/>
        </is>
      </c>
      <c r="U543" s="8" t="inlineStr">
        <f aca="false">IF(A543&lt;&gt;"",$I543-'v1 Frame'!M$3*SIN($C543)+'v1 Frame'!N$3*COS($C543)*SIN($E543)+'v1 Frame'!O$3*COS($C543)*COS($E543),"")</f>
        <is>
          <t/>
        </is>
      </c>
      <c r="V543" s="8" t="inlineStr">
        <f aca="false">IF(A543&lt;&gt;"",$G543+'v1 Frame'!P$3*COS($C543)+'v1 Frame'!Q$3*SIN($C543)*SIN($E543)+'v1 Frame'!R$3*SIN($C543)*COS($E543),"")</f>
        <is>
          <t/>
        </is>
      </c>
      <c r="W543" s="8" t="inlineStr">
        <f aca="false">IF(A543&lt;&gt;"",$H543+'v1 Frame'!Q$3*COS($E543)-'v1 Frame'!R$3*SIN($E543),"")</f>
        <is>
          <t/>
        </is>
      </c>
      <c r="X543" s="8" t="inlineStr">
        <f aca="false">IF(A543&lt;&gt;"",$I543-'v1 Frame'!P$3*SIN($C543)+'v1 Frame'!Q$3*COS($C543)*SIN($E543)+'v1 Frame'!R$3*COS($C543)*COS($E543),"")</f>
        <is>
          <t/>
        </is>
      </c>
      <c r="Y543" s="8" t="inlineStr">
        <f aca="false">IF(A543&lt;&gt;"",$G543+'v1 Frame'!S$3*COS($C543)+'v1 Frame'!T$3*SIN($C543)*SIN($E543)+'v1 Frame'!U$3*SIN($C543)*COS($E543),"")</f>
        <is>
          <t/>
        </is>
      </c>
      <c r="Z543" s="8" t="inlineStr">
        <f aca="false">IF(A543&lt;&gt;"",$H543+'v1 Frame'!T$3*COS($E543)-'v1 Frame'!U$3*SIN($E543),"")</f>
        <is>
          <t/>
        </is>
      </c>
      <c r="AA543" s="8" t="inlineStr">
        <f aca="false">IF(A543&lt;&gt;"",$I543-'v1 Frame'!S$3*SIN($C543)+'v1 Frame'!T$3*COS($C543)*SIN($E543)+'v1 Frame'!U$3*COS($C543)*COS($E543),"")</f>
        <is>
          <t/>
        </is>
      </c>
      <c r="AB543" s="8" t="inlineStr">
        <f aca="false">IF(A543&lt;&gt;"",$G543+'v1 Frame'!V$3*COS($C543)+'v1 Frame'!W$3*SIN($C543)*SIN($E543)+'v1 Frame'!X$3*SIN($C543)*COS($E543),"")</f>
        <is>
          <t/>
        </is>
      </c>
      <c r="AC543" s="8" t="inlineStr">
        <f aca="false">IF(A543&lt;&gt;"",$H543+'v1 Frame'!W$3*COS($E543)-'v1 Frame'!X$3*SIN($E543),"")</f>
        <is>
          <t/>
        </is>
      </c>
      <c r="AD543" s="8" t="inlineStr">
        <f aca="false">IF(A543&lt;&gt;"",$I543-'v1 Frame'!V$3*SIN($C543)+'v1 Frame'!W$3*COS($C543)*SIN($E543)+'v1 Frame'!X$3*COS($C543)*COS($E543),"")</f>
        <is>
          <t/>
        </is>
      </c>
      <c r="AE543" s="25" t="inlineStr">
        <f aca="false">IF(A543&lt;&gt;"",$G543+'v1 Frame'!Y$3*COS($C543)+'v1 Frame'!Z$3*SIN($C543)*SIN($E543)+'v1 Frame'!AA$3*SIN($C543)*COS($E543),"")</f>
        <is>
          <t/>
        </is>
      </c>
      <c r="AF543" s="25" t="inlineStr">
        <f aca="false">IF(A543&lt;&gt;"",$H543+'v1 Frame'!Z$3*COS($E543)-'v1 Frame'!AA$3*SIN($E543),"")</f>
        <is>
          <t/>
        </is>
      </c>
      <c r="AG543" s="25" t="inlineStr">
        <f aca="false">IF(A543&lt;&gt;"",$I543-'v1 Frame'!Y$3*SIN($C543)+'v1 Frame'!Z$3*COS($C543)*SIN($E543)+'v1 Frame'!AA$3*COS($C543)*COS($E543),"")</f>
        <is>
          <t/>
        </is>
      </c>
      <c r="AH543" s="8" t="inlineStr">
        <f aca="false">IF(A543&lt;&gt;"",SQRT(SUMSQ(G543:I543)),"")</f>
        <is>
          <t/>
        </is>
      </c>
      <c r="AI543" s="8" t="inlineStr">
        <f aca="false">IF(A543&lt;&gt;"",IF(AH543&lt;&gt;0,ACOS(I543/AH543),0),"")</f>
        <is>
          <t/>
        </is>
      </c>
      <c r="AJ543" s="8" t="inlineStr">
        <f aca="false">IF(A543&lt;&gt;"",DEGREES(AI543),"")</f>
        <is>
          <t/>
        </is>
      </c>
      <c r="AK543" s="8" t="inlineStr">
        <f aca="false">IF(A543&lt;&gt;"",IF(OR(G543&lt;&gt;0,H543&lt;&gt;0),ATAN2(G543,H543),0),"")</f>
        <is>
          <t/>
        </is>
      </c>
      <c r="AL543" s="8" t="inlineStr">
        <f aca="false">IF(A543&lt;&gt;"",DEGREES(AK543),"")</f>
        <is>
          <t/>
        </is>
      </c>
      <c r="AM543" s="8" t="inlineStr">
        <f aca="false">IF(A543&lt;&gt;"",SQRT(SUMSQ(J543:L543)),"")</f>
        <is>
          <t/>
        </is>
      </c>
      <c r="AN543" s="8" t="inlineStr">
        <f aca="false">IF(A543&lt;&gt;"",IF(AM543&lt;&gt;0,ACOS(L543/AM543),0),"")</f>
        <is>
          <t/>
        </is>
      </c>
      <c r="AO543" s="8" t="inlineStr">
        <f aca="false">IF(A543&lt;&gt;"",DEGREES(AN543),"")</f>
        <is>
          <t/>
        </is>
      </c>
      <c r="AP543" s="8" t="inlineStr">
        <f aca="false">IF(A543&lt;&gt;"",IF(OR(J543&lt;&gt;0,K543&lt;&gt;0),ATAN2(J543,K543),0),"")</f>
        <is>
          <t/>
        </is>
      </c>
      <c r="AQ543" s="8" t="inlineStr">
        <f aca="false">IF(A543&lt;&gt;"",DEGREES(AP543),"")</f>
        <is>
          <t/>
        </is>
      </c>
      <c r="AR543" s="8" t="inlineStr">
        <f aca="false">IF(A543&lt;&gt;"",SQRT(SUMSQ(M543:O543)),"")</f>
        <is>
          <t/>
        </is>
      </c>
      <c r="AS543" s="8" t="inlineStr">
        <f aca="false">IF(A543&lt;&gt;"",IF(AR543&lt;&gt;0,ACOS(O543/AR543),0),"")</f>
        <is>
          <t/>
        </is>
      </c>
      <c r="AT543" s="8" t="inlineStr">
        <f aca="false">IF(A543&lt;&gt;"",DEGREES(AS543),"")</f>
        <is>
          <t/>
        </is>
      </c>
      <c r="AU543" s="8" t="inlineStr">
        <f aca="false">IF(A543&lt;&gt;"",IF(OR(M543&lt;&gt;0,N543&lt;&gt;0),ATAN2(M543,N543),0),"")</f>
        <is>
          <t/>
        </is>
      </c>
      <c r="AV543" s="8" t="inlineStr">
        <f aca="false">IF(A543&lt;&gt;"",DEGREES(AU543),"")</f>
        <is>
          <t/>
        </is>
      </c>
      <c r="AW543" s="8" t="inlineStr">
        <f aca="false">IF(A543&lt;&gt;"",SQRT(SUMSQ(P543:R543)),"")</f>
        <is>
          <t/>
        </is>
      </c>
      <c r="AX543" s="8" t="inlineStr">
        <f aca="false">IF(A543&lt;&gt;"",IF(AW543&lt;&gt;0,ACOS(R543/AW543),0),"")</f>
        <is>
          <t/>
        </is>
      </c>
      <c r="AY543" s="8" t="inlineStr">
        <f aca="false">IF(A543&lt;&gt;"",DEGREES(AX543),"")</f>
        <is>
          <t/>
        </is>
      </c>
      <c r="AZ543" s="8" t="inlineStr">
        <f aca="false">IF(A543&lt;&gt;"",IF(OR(P543&lt;&gt;0,Q543&lt;&gt;0),ATAN2(P543,Q543),0),"")</f>
        <is>
          <t/>
        </is>
      </c>
      <c r="BA543" s="8" t="inlineStr">
        <f aca="false">IF(A543&lt;&gt;"",DEGREES(AZ543),"")</f>
        <is>
          <t/>
        </is>
      </c>
      <c r="BB543" s="8" t="inlineStr">
        <f aca="false">IF(A543&lt;&gt;"",SQRT(SUMSQ(S543:U543)),"")</f>
        <is>
          <t/>
        </is>
      </c>
      <c r="BC543" s="8" t="inlineStr">
        <f aca="false">IF(A543&lt;&gt;"",IF(BB543&lt;&gt;0,ACOS(U543/BB543),0),"")</f>
        <is>
          <t/>
        </is>
      </c>
      <c r="BD543" s="8" t="inlineStr">
        <f aca="false">IF(A543&lt;&gt;"",DEGREES(BC543),"")</f>
        <is>
          <t/>
        </is>
      </c>
      <c r="BE543" s="8" t="inlineStr">
        <f aca="false">IF(A543&lt;&gt;"",IF(OR(S543&lt;&gt;0,T543&lt;&gt;0),ATAN2(S543,T543),0),"")</f>
        <is>
          <t/>
        </is>
      </c>
      <c r="BF543" s="8" t="inlineStr">
        <f aca="false">IF(A543&lt;&gt;"",DEGREES(BE543),"")</f>
        <is>
          <t/>
        </is>
      </c>
      <c r="BG543" s="8" t="inlineStr">
        <f aca="false">IF(A543&lt;&gt;"",SQRT(SUMSQ(V543:X543)),"")</f>
        <is>
          <t/>
        </is>
      </c>
      <c r="BH543" s="8" t="inlineStr">
        <f aca="false">IF(A543&lt;&gt;"",IF(BG543&lt;&gt;0,ACOS(X543/BG543),0),"")</f>
        <is>
          <t/>
        </is>
      </c>
      <c r="BI543" s="8" t="inlineStr">
        <f aca="false">IF(A543&lt;&gt;"",DEGREES(BH543),"")</f>
        <is>
          <t/>
        </is>
      </c>
      <c r="BJ543" s="8" t="inlineStr">
        <f aca="false">IF(A543&lt;&gt;"",IF(OR(V543&lt;&gt;0,W543&lt;&gt;0),ATAN2(V543,W543),0),"")</f>
        <is>
          <t/>
        </is>
      </c>
      <c r="BK543" s="8" t="inlineStr">
        <f aca="false">IF(A543&lt;&gt;"",DEGREES(BJ543),"")</f>
        <is>
          <t/>
        </is>
      </c>
      <c r="BL543" s="8" t="inlineStr">
        <f aca="false">IF(A543&lt;&gt;"",SQRT(SUMSQ(Y543:AA543)),"")</f>
        <is>
          <t/>
        </is>
      </c>
      <c r="BM543" s="8" t="inlineStr">
        <f aca="false">IF(A543&lt;&gt;"",IF(BL543&lt;&gt;0,ACOS(AA543/BL543),0),"")</f>
        <is>
          <t/>
        </is>
      </c>
      <c r="BN543" s="8" t="inlineStr">
        <f aca="false">IF(A543&lt;&gt;"",DEGREES(BM543),"")</f>
        <is>
          <t/>
        </is>
      </c>
      <c r="BO543" s="8" t="inlineStr">
        <f aca="false">IF(A543&lt;&gt;"",IF(OR(Y543&lt;&gt;0,Z543&lt;&gt;0),ATAN2(Y543,Z543),0),"")</f>
        <is>
          <t/>
        </is>
      </c>
      <c r="BP543" s="8" t="inlineStr">
        <f aca="false">IF(A543&lt;&gt;"",DEGREES(BO543),"")</f>
        <is>
          <t/>
        </is>
      </c>
      <c r="BQ543" s="8" t="inlineStr">
        <f aca="false">IF(A543&lt;&gt;"",SQRT(SUMSQ(AB543:AD543)),"")</f>
        <is>
          <t/>
        </is>
      </c>
      <c r="BR543" s="8" t="inlineStr">
        <f aca="false">IF(A543&lt;&gt;"",IF(BQ543&lt;&gt;0,ACOS(AD543/BQ543),0),"")</f>
        <is>
          <t/>
        </is>
      </c>
      <c r="BS543" s="8" t="inlineStr">
        <f aca="false">IF(A543&lt;&gt;"",DEGREES(BR543),"")</f>
        <is>
          <t/>
        </is>
      </c>
      <c r="BT543" s="8" t="inlineStr">
        <f aca="false">IF(A543&lt;&gt;"",IF(OR(AB543&lt;&gt;0,AC543&lt;&gt;0),ATAN2(AB543,AC543),0),"")</f>
        <is>
          <t/>
        </is>
      </c>
      <c r="BU543" s="8" t="inlineStr">
        <f aca="false">IF(A543&lt;&gt;"",DEGREES(BT543),"")</f>
        <is>
          <t/>
        </is>
      </c>
      <c r="BV543" s="8" t="inlineStr">
        <f aca="false">IF(A543&lt;&gt;"",SQRT(SUMSQ(AE543:AG543)),"")</f>
        <is>
          <t/>
        </is>
      </c>
      <c r="BW543" s="8" t="inlineStr">
        <f aca="false">IF(A543&lt;&gt;"",IF(BV543&lt;&gt;0,ACOS(AG543/BV543),0),"")</f>
        <is>
          <t/>
        </is>
      </c>
      <c r="BX543" s="8" t="inlineStr">
        <f aca="false">IF(A543&lt;&gt;"",DEGREES(BW543),"")</f>
        <is>
          <t/>
        </is>
      </c>
      <c r="BY543" s="8" t="inlineStr">
        <f aca="false">IF(A543&lt;&gt;"",IF(OR(AF543&lt;&gt;0,AG543&lt;&gt;0),ATAN2(AF543,AG543),0),"")</f>
        <is>
          <t/>
        </is>
      </c>
      <c r="BZ543" s="8" t="inlineStr">
        <f aca="false">IF(A543&lt;&gt;"",DEGREES(BY543),"")</f>
        <is>
          <t/>
        </is>
      </c>
      <c r="CA543" s="0" t="inlineStr">
        <f aca="false">IF(A543&lt;&gt;"",IF(AND(AI543&lt;Parameters!$B$11,AI543&gt;Parameters!$B$12,AN543&lt;Parameters!$B$11,AN543&gt;Parameters!$B$12,AS543&lt;Parameters!$B$11,AS543&gt;Parameters!$B$12,AX543&lt;Parameters!$B$11,AX543&gt;Parameters!$B$12,BC543&lt;Parameters!$B$11,BC543&gt;Parameters!$B$12,BM543&lt;Parameters!$B$11,BM543&gt;Parameters!$B$12,BR543&lt;Parameters!$B$11,BR543&gt;Parameters!$B$12,BW543&lt;Parameters!$B$11,BW543&gt;Parameters!$B$12),1,0),"")</f>
        <is>
          <t/>
        </is>
      </c>
      <c r="CB543" s="0" t="inlineStr">
        <f aca="false">IF(A543&lt;&gt;"",IF(OR(AI543&lt;Parameters!$B$12,AI543&gt;Parameters!$B$11),0,1),"")</f>
        <is>
          <t/>
        </is>
      </c>
      <c r="CC543" s="0" t="inlineStr">
        <f aca="false">IF(A543&lt;&gt;"",IF(OR(AN543&lt;Parameters!$B$12,AN543&gt;Parameters!$B$11),0,1),"")</f>
        <is>
          <t/>
        </is>
      </c>
      <c r="CD543" s="0" t="inlineStr">
        <f aca="false">IF(A543&lt;&gt;"",IF(OR(AS543&lt;Parameters!$B$12,AS543&gt;Parameters!$B$11),0,1),"")</f>
        <is>
          <t/>
        </is>
      </c>
      <c r="CE543" s="0" t="inlineStr">
        <f aca="false">IF(A543&lt;&gt;"",IF(OR(AX543&lt;Parameters!$B$12,AX543&gt;Parameters!$B$11),0,1),"")</f>
        <is>
          <t/>
        </is>
      </c>
      <c r="CF543" s="0" t="inlineStr">
        <f aca="false">IF(A543&lt;&gt;"",IF(OR(BC543&lt;Parameters!$B$12,BC543&gt;Parameters!$B$11),0,1),"")</f>
        <is>
          <t/>
        </is>
      </c>
      <c r="CG543" s="0" t="inlineStr">
        <f aca="false">IF(A543&lt;&gt;"",IF(OR(BH543&lt;Parameters!$B$12,BH543&gt;Parameters!$B$11),0,1),"")</f>
        <is>
          <t/>
        </is>
      </c>
      <c r="CH543" s="0" t="inlineStr">
        <f aca="false">IF(A543&lt;&gt;"",IF(OR(BM543&lt;Parameters!$B$12,BM543&gt;Parameters!$B$11),0,1),"")</f>
        <is>
          <t/>
        </is>
      </c>
      <c r="CI543" s="0" t="inlineStr">
        <f aca="false">IF(A543&lt;&gt;"",IF(OR(BR543&lt;Parameters!$B$12,BR543&gt;Parameters!$B$11),0,1),"")</f>
        <is>
          <t/>
        </is>
      </c>
      <c r="CJ543" s="0" t="inlineStr">
        <f aca="false">IF(A543&lt;&gt;"",IF(OR(BW543&lt;Parameters!$B$12,BW543&gt;Parameters!$B$11),0,1),"")</f>
        <is>
          <t/>
        </is>
      </c>
      <c r="CK543" s="26" t="inlineStr">
        <f aca="false">IF(A543&lt;&gt;"",SUM(CB543:CJ543)/9,"")</f>
        <is>
          <t/>
        </is>
      </c>
      <c r="CL543" s="0" t="inlineStr">
        <f aca="false">IF(A543&lt;&gt;"",CK543*9,"")</f>
        <is>
          <t/>
        </is>
      </c>
      <c r="CM543" s="8" t="inlineStr">
        <f aca="false">IF(A543&lt;&gt;"",TEXT(B543,CM$2)&amp;" "&amp;TEXT(A543,CM$2),"")</f>
        <is>
          <t/>
        </is>
      </c>
    </row>
    <row r="544" customFormat="false" ht="15" hidden="false" customHeight="false" outlineLevel="0" collapsed="false">
      <c r="A544" s="0" t="inlineStr">
        <f aca="false">IF(OR(B543&lt;Parameters!$K$12,A543&lt;Parameters!$K$12),IF(A543&lt;Parameters!$K$12,A543+1,0),"")</f>
        <is>
          <t/>
        </is>
      </c>
      <c r="B544" s="0" t="inlineStr">
        <f aca="false">IF(A544&lt;&gt;"",IF(A544=0,B543+1,B543),"")</f>
        <is>
          <t/>
        </is>
      </c>
      <c r="C544" s="24" t="inlineStr">
        <f aca="false">IF(A544&lt;&gt;"",-_phi*(A544+0.5),"")</f>
        <is>
          <t/>
        </is>
      </c>
      <c r="D544" s="8" t="inlineStr">
        <f aca="false">IF(A544&lt;&gt;"",DEGREES(C544),"")</f>
        <is>
          <t/>
        </is>
      </c>
      <c r="E544" s="24" t="inlineStr">
        <f aca="false">IF(A544&lt;&gt;"",_phi*(B544+0.5),"")</f>
        <is>
          <t/>
        </is>
      </c>
      <c r="F544" s="8" t="inlineStr">
        <f aca="false">IF(A544&lt;&gt;"",DEGREES(E544),"")</f>
        <is>
          <t/>
        </is>
      </c>
      <c r="G544" s="8" t="inlineStr">
        <f aca="false">IF(A544&lt;&gt;"",LOOKUP(A544,h!$A$3:$A$30,h!$D$3:$D$30),"")</f>
        <is>
          <t/>
        </is>
      </c>
      <c r="H544" s="8" t="inlineStr">
        <f aca="false">IF(A544&lt;&gt;"",LOOKUP(B544,h!$A$3:$A$30,h!$D$3:$D$30),"")</f>
        <is>
          <t/>
        </is>
      </c>
      <c r="I544" s="8" t="inlineStr">
        <f aca="false">IF(A544&lt;&gt;"",_zif,"")</f>
        <is>
          <t/>
        </is>
      </c>
      <c r="J544" s="8" t="inlineStr">
        <f aca="false">IF(A544&lt;&gt;"",$G544+'v1 Frame'!D$3*COS($C544)+'v1 Frame'!E$3*SIN($C544)*SIN($E544)+'v1 Frame'!F$3*SIN($C544)*COS($E544),"")</f>
        <is>
          <t/>
        </is>
      </c>
      <c r="K544" s="8" t="inlineStr">
        <f aca="false">IF(A544&lt;&gt;"",$H544+'v1 Frame'!E$3*COS($E544)-'v1 Frame'!F$3*SIN($E544),"")</f>
        <is>
          <t/>
        </is>
      </c>
      <c r="L544" s="8" t="inlineStr">
        <f aca="false">IF(A544&lt;&gt;"",$I544-'v1 Frame'!D$3*SIN($C544)+'v1 Frame'!E$3*COS($C544)*SIN($E544)+'v1 Frame'!F$3*COS($C544)*COS($E544),"")</f>
        <is>
          <t/>
        </is>
      </c>
      <c r="M544" s="8" t="inlineStr">
        <f aca="false">IF(A544&lt;&gt;"",$G544+'v1 Frame'!G$3*COS($C544)+'v1 Frame'!H$3*SIN($C544)*SIN($E544)+'v1 Frame'!I$3*SIN($C544)*COS($E544),"")</f>
        <is>
          <t/>
        </is>
      </c>
      <c r="N544" s="8" t="inlineStr">
        <f aca="false">IF(A544&lt;&gt;"",$H544+'v1 Frame'!H$3*COS($E544)-'v1 Frame'!I$3*SIN($E544),"")</f>
        <is>
          <t/>
        </is>
      </c>
      <c r="O544" s="8" t="inlineStr">
        <f aca="false">IF(A544&lt;&gt;"",$I544-'v1 Frame'!G$3*SIN($C544)+'v1 Frame'!H$3*COS($C544)*SIN($E544)+'v1 Frame'!I$3*COS($C544)*COS($E544),"")</f>
        <is>
          <t/>
        </is>
      </c>
      <c r="P544" s="8" t="inlineStr">
        <f aca="false">IF(A544&lt;&gt;"",$G544+'v1 Frame'!J$3*COS($C544)+'v1 Frame'!K$3*SIN($C544)*SIN($E544)+'v1 Frame'!L$3*SIN($C544)*COS($E544),"")</f>
        <is>
          <t/>
        </is>
      </c>
      <c r="Q544" s="8" t="inlineStr">
        <f aca="false">IF(A544&lt;&gt;"",$H544+'v1 Frame'!K$3*COS($E544)-'v1 Frame'!L$3*SIN($E544),"")</f>
        <is>
          <t/>
        </is>
      </c>
      <c r="R544" s="8" t="inlineStr">
        <f aca="false">IF(A544&lt;&gt;"",$I544-'v1 Frame'!J$3*SIN($C544)+'v1 Frame'!K$3*COS($C544)*SIN($E544)+'v1 Frame'!L$3*COS($C544)*COS($E544),"")</f>
        <is>
          <t/>
        </is>
      </c>
      <c r="S544" s="8" t="inlineStr">
        <f aca="false">IF(A544&lt;&gt;"",$G544+'v1 Frame'!M$3*COS($C544)+'v1 Frame'!N$3*SIN($C544)*SIN($E544)+'v1 Frame'!O$3*SIN($C544)*COS($E544),"")</f>
        <is>
          <t/>
        </is>
      </c>
      <c r="T544" s="8" t="inlineStr">
        <f aca="false">IF(A544&lt;&gt;"",$H544+'v1 Frame'!N$3*COS($E544)-'v1 Frame'!O$3*SIN($E544),"")</f>
        <is>
          <t/>
        </is>
      </c>
      <c r="U544" s="8" t="inlineStr">
        <f aca="false">IF(A544&lt;&gt;"",$I544-'v1 Frame'!M$3*SIN($C544)+'v1 Frame'!N$3*COS($C544)*SIN($E544)+'v1 Frame'!O$3*COS($C544)*COS($E544),"")</f>
        <is>
          <t/>
        </is>
      </c>
      <c r="V544" s="8" t="inlineStr">
        <f aca="false">IF(A544&lt;&gt;"",$G544+'v1 Frame'!P$3*COS($C544)+'v1 Frame'!Q$3*SIN($C544)*SIN($E544)+'v1 Frame'!R$3*SIN($C544)*COS($E544),"")</f>
        <is>
          <t/>
        </is>
      </c>
      <c r="W544" s="8" t="inlineStr">
        <f aca="false">IF(A544&lt;&gt;"",$H544+'v1 Frame'!Q$3*COS($E544)-'v1 Frame'!R$3*SIN($E544),"")</f>
        <is>
          <t/>
        </is>
      </c>
      <c r="X544" s="8" t="inlineStr">
        <f aca="false">IF(A544&lt;&gt;"",$I544-'v1 Frame'!P$3*SIN($C544)+'v1 Frame'!Q$3*COS($C544)*SIN($E544)+'v1 Frame'!R$3*COS($C544)*COS($E544),"")</f>
        <is>
          <t/>
        </is>
      </c>
      <c r="Y544" s="8" t="inlineStr">
        <f aca="false">IF(A544&lt;&gt;"",$G544+'v1 Frame'!S$3*COS($C544)+'v1 Frame'!T$3*SIN($C544)*SIN($E544)+'v1 Frame'!U$3*SIN($C544)*COS($E544),"")</f>
        <is>
          <t/>
        </is>
      </c>
      <c r="Z544" s="8" t="inlineStr">
        <f aca="false">IF(A544&lt;&gt;"",$H544+'v1 Frame'!T$3*COS($E544)-'v1 Frame'!U$3*SIN($E544),"")</f>
        <is>
          <t/>
        </is>
      </c>
      <c r="AA544" s="8" t="inlineStr">
        <f aca="false">IF(A544&lt;&gt;"",$I544-'v1 Frame'!S$3*SIN($C544)+'v1 Frame'!T$3*COS($C544)*SIN($E544)+'v1 Frame'!U$3*COS($C544)*COS($E544),"")</f>
        <is>
          <t/>
        </is>
      </c>
      <c r="AB544" s="8" t="inlineStr">
        <f aca="false">IF(A544&lt;&gt;"",$G544+'v1 Frame'!V$3*COS($C544)+'v1 Frame'!W$3*SIN($C544)*SIN($E544)+'v1 Frame'!X$3*SIN($C544)*COS($E544),"")</f>
        <is>
          <t/>
        </is>
      </c>
      <c r="AC544" s="8" t="inlineStr">
        <f aca="false">IF(A544&lt;&gt;"",$H544+'v1 Frame'!W$3*COS($E544)-'v1 Frame'!X$3*SIN($E544),"")</f>
        <is>
          <t/>
        </is>
      </c>
      <c r="AD544" s="8" t="inlineStr">
        <f aca="false">IF(A544&lt;&gt;"",$I544-'v1 Frame'!V$3*SIN($C544)+'v1 Frame'!W$3*COS($C544)*SIN($E544)+'v1 Frame'!X$3*COS($C544)*COS($E544),"")</f>
        <is>
          <t/>
        </is>
      </c>
      <c r="AE544" s="25" t="inlineStr">
        <f aca="false">IF(A544&lt;&gt;"",$G544+'v1 Frame'!Y$3*COS($C544)+'v1 Frame'!Z$3*SIN($C544)*SIN($E544)+'v1 Frame'!AA$3*SIN($C544)*COS($E544),"")</f>
        <is>
          <t/>
        </is>
      </c>
      <c r="AF544" s="25" t="inlineStr">
        <f aca="false">IF(A544&lt;&gt;"",$H544+'v1 Frame'!Z$3*COS($E544)-'v1 Frame'!AA$3*SIN($E544),"")</f>
        <is>
          <t/>
        </is>
      </c>
      <c r="AG544" s="25" t="inlineStr">
        <f aca="false">IF(A544&lt;&gt;"",$I544-'v1 Frame'!Y$3*SIN($C544)+'v1 Frame'!Z$3*COS($C544)*SIN($E544)+'v1 Frame'!AA$3*COS($C544)*COS($E544),"")</f>
        <is>
          <t/>
        </is>
      </c>
      <c r="AH544" s="8" t="inlineStr">
        <f aca="false">IF(A544&lt;&gt;"",SQRT(SUMSQ(G544:I544)),"")</f>
        <is>
          <t/>
        </is>
      </c>
      <c r="AI544" s="8" t="inlineStr">
        <f aca="false">IF(A544&lt;&gt;"",IF(AH544&lt;&gt;0,ACOS(I544/AH544),0),"")</f>
        <is>
          <t/>
        </is>
      </c>
      <c r="AJ544" s="8" t="inlineStr">
        <f aca="false">IF(A544&lt;&gt;"",DEGREES(AI544),"")</f>
        <is>
          <t/>
        </is>
      </c>
      <c r="AK544" s="8" t="inlineStr">
        <f aca="false">IF(A544&lt;&gt;"",IF(OR(G544&lt;&gt;0,H544&lt;&gt;0),ATAN2(G544,H544),0),"")</f>
        <is>
          <t/>
        </is>
      </c>
      <c r="AL544" s="8" t="inlineStr">
        <f aca="false">IF(A544&lt;&gt;"",DEGREES(AK544),"")</f>
        <is>
          <t/>
        </is>
      </c>
      <c r="AM544" s="8" t="inlineStr">
        <f aca="false">IF(A544&lt;&gt;"",SQRT(SUMSQ(J544:L544)),"")</f>
        <is>
          <t/>
        </is>
      </c>
      <c r="AN544" s="8" t="inlineStr">
        <f aca="false">IF(A544&lt;&gt;"",IF(AM544&lt;&gt;0,ACOS(L544/AM544),0),"")</f>
        <is>
          <t/>
        </is>
      </c>
      <c r="AO544" s="8" t="inlineStr">
        <f aca="false">IF(A544&lt;&gt;"",DEGREES(AN544),"")</f>
        <is>
          <t/>
        </is>
      </c>
      <c r="AP544" s="8" t="inlineStr">
        <f aca="false">IF(A544&lt;&gt;"",IF(OR(J544&lt;&gt;0,K544&lt;&gt;0),ATAN2(J544,K544),0),"")</f>
        <is>
          <t/>
        </is>
      </c>
      <c r="AQ544" s="8" t="inlineStr">
        <f aca="false">IF(A544&lt;&gt;"",DEGREES(AP544),"")</f>
        <is>
          <t/>
        </is>
      </c>
      <c r="AR544" s="8" t="inlineStr">
        <f aca="false">IF(A544&lt;&gt;"",SQRT(SUMSQ(M544:O544)),"")</f>
        <is>
          <t/>
        </is>
      </c>
      <c r="AS544" s="8" t="inlineStr">
        <f aca="false">IF(A544&lt;&gt;"",IF(AR544&lt;&gt;0,ACOS(O544/AR544),0),"")</f>
        <is>
          <t/>
        </is>
      </c>
      <c r="AT544" s="8" t="inlineStr">
        <f aca="false">IF(A544&lt;&gt;"",DEGREES(AS544),"")</f>
        <is>
          <t/>
        </is>
      </c>
      <c r="AU544" s="8" t="inlineStr">
        <f aca="false">IF(A544&lt;&gt;"",IF(OR(M544&lt;&gt;0,N544&lt;&gt;0),ATAN2(M544,N544),0),"")</f>
        <is>
          <t/>
        </is>
      </c>
      <c r="AV544" s="8" t="inlineStr">
        <f aca="false">IF(A544&lt;&gt;"",DEGREES(AU544),"")</f>
        <is>
          <t/>
        </is>
      </c>
      <c r="AW544" s="8" t="inlineStr">
        <f aca="false">IF(A544&lt;&gt;"",SQRT(SUMSQ(P544:R544)),"")</f>
        <is>
          <t/>
        </is>
      </c>
      <c r="AX544" s="8" t="inlineStr">
        <f aca="false">IF(A544&lt;&gt;"",IF(AW544&lt;&gt;0,ACOS(R544/AW544),0),"")</f>
        <is>
          <t/>
        </is>
      </c>
      <c r="AY544" s="8" t="inlineStr">
        <f aca="false">IF(A544&lt;&gt;"",DEGREES(AX544),"")</f>
        <is>
          <t/>
        </is>
      </c>
      <c r="AZ544" s="8" t="inlineStr">
        <f aca="false">IF(A544&lt;&gt;"",IF(OR(P544&lt;&gt;0,Q544&lt;&gt;0),ATAN2(P544,Q544),0),"")</f>
        <is>
          <t/>
        </is>
      </c>
      <c r="BA544" s="8" t="inlineStr">
        <f aca="false">IF(A544&lt;&gt;"",DEGREES(AZ544),"")</f>
        <is>
          <t/>
        </is>
      </c>
      <c r="BB544" s="8" t="inlineStr">
        <f aca="false">IF(A544&lt;&gt;"",SQRT(SUMSQ(S544:U544)),"")</f>
        <is>
          <t/>
        </is>
      </c>
      <c r="BC544" s="8" t="inlineStr">
        <f aca="false">IF(A544&lt;&gt;"",IF(BB544&lt;&gt;0,ACOS(U544/BB544),0),"")</f>
        <is>
          <t/>
        </is>
      </c>
      <c r="BD544" s="8" t="inlineStr">
        <f aca="false">IF(A544&lt;&gt;"",DEGREES(BC544),"")</f>
        <is>
          <t/>
        </is>
      </c>
      <c r="BE544" s="8" t="inlineStr">
        <f aca="false">IF(A544&lt;&gt;"",IF(OR(S544&lt;&gt;0,T544&lt;&gt;0),ATAN2(S544,T544),0),"")</f>
        <is>
          <t/>
        </is>
      </c>
      <c r="BF544" s="8" t="inlineStr">
        <f aca="false">IF(A544&lt;&gt;"",DEGREES(BE544),"")</f>
        <is>
          <t/>
        </is>
      </c>
      <c r="BG544" s="8" t="inlineStr">
        <f aca="false">IF(A544&lt;&gt;"",SQRT(SUMSQ(V544:X544)),"")</f>
        <is>
          <t/>
        </is>
      </c>
      <c r="BH544" s="8" t="inlineStr">
        <f aca="false">IF(A544&lt;&gt;"",IF(BG544&lt;&gt;0,ACOS(X544/BG544),0),"")</f>
        <is>
          <t/>
        </is>
      </c>
      <c r="BI544" s="8" t="inlineStr">
        <f aca="false">IF(A544&lt;&gt;"",DEGREES(BH544),"")</f>
        <is>
          <t/>
        </is>
      </c>
      <c r="BJ544" s="8" t="inlineStr">
        <f aca="false">IF(A544&lt;&gt;"",IF(OR(V544&lt;&gt;0,W544&lt;&gt;0),ATAN2(V544,W544),0),"")</f>
        <is>
          <t/>
        </is>
      </c>
      <c r="BK544" s="8" t="inlineStr">
        <f aca="false">IF(A544&lt;&gt;"",DEGREES(BJ544),"")</f>
        <is>
          <t/>
        </is>
      </c>
      <c r="BL544" s="8" t="inlineStr">
        <f aca="false">IF(A544&lt;&gt;"",SQRT(SUMSQ(Y544:AA544)),"")</f>
        <is>
          <t/>
        </is>
      </c>
      <c r="BM544" s="8" t="inlineStr">
        <f aca="false">IF(A544&lt;&gt;"",IF(BL544&lt;&gt;0,ACOS(AA544/BL544),0),"")</f>
        <is>
          <t/>
        </is>
      </c>
      <c r="BN544" s="8" t="inlineStr">
        <f aca="false">IF(A544&lt;&gt;"",DEGREES(BM544),"")</f>
        <is>
          <t/>
        </is>
      </c>
      <c r="BO544" s="8" t="inlineStr">
        <f aca="false">IF(A544&lt;&gt;"",IF(OR(Y544&lt;&gt;0,Z544&lt;&gt;0),ATAN2(Y544,Z544),0),"")</f>
        <is>
          <t/>
        </is>
      </c>
      <c r="BP544" s="8" t="inlineStr">
        <f aca="false">IF(A544&lt;&gt;"",DEGREES(BO544),"")</f>
        <is>
          <t/>
        </is>
      </c>
      <c r="BQ544" s="8" t="inlineStr">
        <f aca="false">IF(A544&lt;&gt;"",SQRT(SUMSQ(AB544:AD544)),"")</f>
        <is>
          <t/>
        </is>
      </c>
      <c r="BR544" s="8" t="inlineStr">
        <f aca="false">IF(A544&lt;&gt;"",IF(BQ544&lt;&gt;0,ACOS(AD544/BQ544),0),"")</f>
        <is>
          <t/>
        </is>
      </c>
      <c r="BS544" s="8" t="inlineStr">
        <f aca="false">IF(A544&lt;&gt;"",DEGREES(BR544),"")</f>
        <is>
          <t/>
        </is>
      </c>
      <c r="BT544" s="8" t="inlineStr">
        <f aca="false">IF(A544&lt;&gt;"",IF(OR(AB544&lt;&gt;0,AC544&lt;&gt;0),ATAN2(AB544,AC544),0),"")</f>
        <is>
          <t/>
        </is>
      </c>
      <c r="BU544" s="8" t="inlineStr">
        <f aca="false">IF(A544&lt;&gt;"",DEGREES(BT544),"")</f>
        <is>
          <t/>
        </is>
      </c>
      <c r="BV544" s="8" t="inlineStr">
        <f aca="false">IF(A544&lt;&gt;"",SQRT(SUMSQ(AE544:AG544)),"")</f>
        <is>
          <t/>
        </is>
      </c>
      <c r="BW544" s="8" t="inlineStr">
        <f aca="false">IF(A544&lt;&gt;"",IF(BV544&lt;&gt;0,ACOS(AG544/BV544),0),"")</f>
        <is>
          <t/>
        </is>
      </c>
      <c r="BX544" s="8" t="inlineStr">
        <f aca="false">IF(A544&lt;&gt;"",DEGREES(BW544),"")</f>
        <is>
          <t/>
        </is>
      </c>
      <c r="BY544" s="8" t="inlineStr">
        <f aca="false">IF(A544&lt;&gt;"",IF(OR(AF544&lt;&gt;0,AG544&lt;&gt;0),ATAN2(AF544,AG544),0),"")</f>
        <is>
          <t/>
        </is>
      </c>
      <c r="BZ544" s="8" t="inlineStr">
        <f aca="false">IF(A544&lt;&gt;"",DEGREES(BY544),"")</f>
        <is>
          <t/>
        </is>
      </c>
      <c r="CA544" s="0" t="inlineStr">
        <f aca="false">IF(A544&lt;&gt;"",IF(AND(AI544&lt;Parameters!$B$11,AI544&gt;Parameters!$B$12,AN544&lt;Parameters!$B$11,AN544&gt;Parameters!$B$12,AS544&lt;Parameters!$B$11,AS544&gt;Parameters!$B$12,AX544&lt;Parameters!$B$11,AX544&gt;Parameters!$B$12,BC544&lt;Parameters!$B$11,BC544&gt;Parameters!$B$12,BM544&lt;Parameters!$B$11,BM544&gt;Parameters!$B$12,BR544&lt;Parameters!$B$11,BR544&gt;Parameters!$B$12,BW544&lt;Parameters!$B$11,BW544&gt;Parameters!$B$12),1,0),"")</f>
        <is>
          <t/>
        </is>
      </c>
      <c r="CB544" s="0" t="inlineStr">
        <f aca="false">IF(A544&lt;&gt;"",IF(OR(AI544&lt;Parameters!$B$12,AI544&gt;Parameters!$B$11),0,1),"")</f>
        <is>
          <t/>
        </is>
      </c>
      <c r="CC544" s="0" t="inlineStr">
        <f aca="false">IF(A544&lt;&gt;"",IF(OR(AN544&lt;Parameters!$B$12,AN544&gt;Parameters!$B$11),0,1),"")</f>
        <is>
          <t/>
        </is>
      </c>
      <c r="CD544" s="0" t="inlineStr">
        <f aca="false">IF(A544&lt;&gt;"",IF(OR(AS544&lt;Parameters!$B$12,AS544&gt;Parameters!$B$11),0,1),"")</f>
        <is>
          <t/>
        </is>
      </c>
      <c r="CE544" s="0" t="inlineStr">
        <f aca="false">IF(A544&lt;&gt;"",IF(OR(AX544&lt;Parameters!$B$12,AX544&gt;Parameters!$B$11),0,1),"")</f>
        <is>
          <t/>
        </is>
      </c>
      <c r="CF544" s="0" t="inlineStr">
        <f aca="false">IF(A544&lt;&gt;"",IF(OR(BC544&lt;Parameters!$B$12,BC544&gt;Parameters!$B$11),0,1),"")</f>
        <is>
          <t/>
        </is>
      </c>
      <c r="CG544" s="0" t="inlineStr">
        <f aca="false">IF(A544&lt;&gt;"",IF(OR(BH544&lt;Parameters!$B$12,BH544&gt;Parameters!$B$11),0,1),"")</f>
        <is>
          <t/>
        </is>
      </c>
      <c r="CH544" s="0" t="inlineStr">
        <f aca="false">IF(A544&lt;&gt;"",IF(OR(BM544&lt;Parameters!$B$12,BM544&gt;Parameters!$B$11),0,1),"")</f>
        <is>
          <t/>
        </is>
      </c>
      <c r="CI544" s="0" t="inlineStr">
        <f aca="false">IF(A544&lt;&gt;"",IF(OR(BR544&lt;Parameters!$B$12,BR544&gt;Parameters!$B$11),0,1),"")</f>
        <is>
          <t/>
        </is>
      </c>
      <c r="CJ544" s="0" t="inlineStr">
        <f aca="false">IF(A544&lt;&gt;"",IF(OR(BW544&lt;Parameters!$B$12,BW544&gt;Parameters!$B$11),0,1),"")</f>
        <is>
          <t/>
        </is>
      </c>
      <c r="CK544" s="26" t="inlineStr">
        <f aca="false">IF(A544&lt;&gt;"",SUM(CB544:CJ544)/9,"")</f>
        <is>
          <t/>
        </is>
      </c>
      <c r="CL544" s="0" t="inlineStr">
        <f aca="false">IF(A544&lt;&gt;"",CK544*9,"")</f>
        <is>
          <t/>
        </is>
      </c>
      <c r="CM544" s="8" t="inlineStr">
        <f aca="false">IF(A544&lt;&gt;"",TEXT(B544,CM$2)&amp;" "&amp;TEXT(A544,CM$2),"")</f>
        <is>
          <t/>
        </is>
      </c>
    </row>
    <row r="545" customFormat="false" ht="15" hidden="false" customHeight="false" outlineLevel="0" collapsed="false">
      <c r="A545" s="0" t="inlineStr">
        <f aca="false">IF(OR(B544&lt;Parameters!$K$12,A544&lt;Parameters!$K$12),IF(A544&lt;Parameters!$K$12,A544+1,0),"")</f>
        <is>
          <t/>
        </is>
      </c>
      <c r="B545" s="0" t="inlineStr">
        <f aca="false">IF(A545&lt;&gt;"",IF(A545=0,B544+1,B544),"")</f>
        <is>
          <t/>
        </is>
      </c>
      <c r="C545" s="24" t="inlineStr">
        <f aca="false">IF(A545&lt;&gt;"",-_phi*(A545+0.5),"")</f>
        <is>
          <t/>
        </is>
      </c>
      <c r="D545" s="8" t="inlineStr">
        <f aca="false">IF(A545&lt;&gt;"",DEGREES(C545),"")</f>
        <is>
          <t/>
        </is>
      </c>
      <c r="E545" s="24" t="inlineStr">
        <f aca="false">IF(A545&lt;&gt;"",_phi*(B545+0.5),"")</f>
        <is>
          <t/>
        </is>
      </c>
      <c r="F545" s="8" t="inlineStr">
        <f aca="false">IF(A545&lt;&gt;"",DEGREES(E545),"")</f>
        <is>
          <t/>
        </is>
      </c>
      <c r="G545" s="8" t="inlineStr">
        <f aca="false">IF(A545&lt;&gt;"",LOOKUP(A545,h!$A$3:$A$30,h!$D$3:$D$30),"")</f>
        <is>
          <t/>
        </is>
      </c>
      <c r="H545" s="8" t="inlineStr">
        <f aca="false">IF(A545&lt;&gt;"",LOOKUP(B545,h!$A$3:$A$30,h!$D$3:$D$30),"")</f>
        <is>
          <t/>
        </is>
      </c>
      <c r="I545" s="8" t="inlineStr">
        <f aca="false">IF(A545&lt;&gt;"",_zif,"")</f>
        <is>
          <t/>
        </is>
      </c>
      <c r="J545" s="8" t="inlineStr">
        <f aca="false">IF(A545&lt;&gt;"",$G545+'v1 Frame'!D$3*COS($C545)+'v1 Frame'!E$3*SIN($C545)*SIN($E545)+'v1 Frame'!F$3*SIN($C545)*COS($E545),"")</f>
        <is>
          <t/>
        </is>
      </c>
      <c r="K545" s="8" t="inlineStr">
        <f aca="false">IF(A545&lt;&gt;"",$H545+'v1 Frame'!E$3*COS($E545)-'v1 Frame'!F$3*SIN($E545),"")</f>
        <is>
          <t/>
        </is>
      </c>
      <c r="L545" s="8" t="inlineStr">
        <f aca="false">IF(A545&lt;&gt;"",$I545-'v1 Frame'!D$3*SIN($C545)+'v1 Frame'!E$3*COS($C545)*SIN($E545)+'v1 Frame'!F$3*COS($C545)*COS($E545),"")</f>
        <is>
          <t/>
        </is>
      </c>
      <c r="M545" s="8" t="inlineStr">
        <f aca="false">IF(A545&lt;&gt;"",$G545+'v1 Frame'!G$3*COS($C545)+'v1 Frame'!H$3*SIN($C545)*SIN($E545)+'v1 Frame'!I$3*SIN($C545)*COS($E545),"")</f>
        <is>
          <t/>
        </is>
      </c>
      <c r="N545" s="8" t="inlineStr">
        <f aca="false">IF(A545&lt;&gt;"",$H545+'v1 Frame'!H$3*COS($E545)-'v1 Frame'!I$3*SIN($E545),"")</f>
        <is>
          <t/>
        </is>
      </c>
      <c r="O545" s="8" t="inlineStr">
        <f aca="false">IF(A545&lt;&gt;"",$I545-'v1 Frame'!G$3*SIN($C545)+'v1 Frame'!H$3*COS($C545)*SIN($E545)+'v1 Frame'!I$3*COS($C545)*COS($E545),"")</f>
        <is>
          <t/>
        </is>
      </c>
      <c r="P545" s="8" t="inlineStr">
        <f aca="false">IF(A545&lt;&gt;"",$G545+'v1 Frame'!J$3*COS($C545)+'v1 Frame'!K$3*SIN($C545)*SIN($E545)+'v1 Frame'!L$3*SIN($C545)*COS($E545),"")</f>
        <is>
          <t/>
        </is>
      </c>
      <c r="Q545" s="8" t="inlineStr">
        <f aca="false">IF(A545&lt;&gt;"",$H545+'v1 Frame'!K$3*COS($E545)-'v1 Frame'!L$3*SIN($E545),"")</f>
        <is>
          <t/>
        </is>
      </c>
      <c r="R545" s="8" t="inlineStr">
        <f aca="false">IF(A545&lt;&gt;"",$I545-'v1 Frame'!J$3*SIN($C545)+'v1 Frame'!K$3*COS($C545)*SIN($E545)+'v1 Frame'!L$3*COS($C545)*COS($E545),"")</f>
        <is>
          <t/>
        </is>
      </c>
      <c r="S545" s="8" t="inlineStr">
        <f aca="false">IF(A545&lt;&gt;"",$G545+'v1 Frame'!M$3*COS($C545)+'v1 Frame'!N$3*SIN($C545)*SIN($E545)+'v1 Frame'!O$3*SIN($C545)*COS($E545),"")</f>
        <is>
          <t/>
        </is>
      </c>
      <c r="T545" s="8" t="inlineStr">
        <f aca="false">IF(A545&lt;&gt;"",$H545+'v1 Frame'!N$3*COS($E545)-'v1 Frame'!O$3*SIN($E545),"")</f>
        <is>
          <t/>
        </is>
      </c>
      <c r="U545" s="8" t="inlineStr">
        <f aca="false">IF(A545&lt;&gt;"",$I545-'v1 Frame'!M$3*SIN($C545)+'v1 Frame'!N$3*COS($C545)*SIN($E545)+'v1 Frame'!O$3*COS($C545)*COS($E545),"")</f>
        <is>
          <t/>
        </is>
      </c>
      <c r="V545" s="8" t="inlineStr">
        <f aca="false">IF(A545&lt;&gt;"",$G545+'v1 Frame'!P$3*COS($C545)+'v1 Frame'!Q$3*SIN($C545)*SIN($E545)+'v1 Frame'!R$3*SIN($C545)*COS($E545),"")</f>
        <is>
          <t/>
        </is>
      </c>
      <c r="W545" s="8" t="inlineStr">
        <f aca="false">IF(A545&lt;&gt;"",$H545+'v1 Frame'!Q$3*COS($E545)-'v1 Frame'!R$3*SIN($E545),"")</f>
        <is>
          <t/>
        </is>
      </c>
      <c r="X545" s="8" t="inlineStr">
        <f aca="false">IF(A545&lt;&gt;"",$I545-'v1 Frame'!P$3*SIN($C545)+'v1 Frame'!Q$3*COS($C545)*SIN($E545)+'v1 Frame'!R$3*COS($C545)*COS($E545),"")</f>
        <is>
          <t/>
        </is>
      </c>
      <c r="Y545" s="8" t="inlineStr">
        <f aca="false">IF(A545&lt;&gt;"",$G545+'v1 Frame'!S$3*COS($C545)+'v1 Frame'!T$3*SIN($C545)*SIN($E545)+'v1 Frame'!U$3*SIN($C545)*COS($E545),"")</f>
        <is>
          <t/>
        </is>
      </c>
      <c r="Z545" s="8" t="inlineStr">
        <f aca="false">IF(A545&lt;&gt;"",$H545+'v1 Frame'!T$3*COS($E545)-'v1 Frame'!U$3*SIN($E545),"")</f>
        <is>
          <t/>
        </is>
      </c>
      <c r="AA545" s="8" t="inlineStr">
        <f aca="false">IF(A545&lt;&gt;"",$I545-'v1 Frame'!S$3*SIN($C545)+'v1 Frame'!T$3*COS($C545)*SIN($E545)+'v1 Frame'!U$3*COS($C545)*COS($E545),"")</f>
        <is>
          <t/>
        </is>
      </c>
      <c r="AB545" s="8" t="inlineStr">
        <f aca="false">IF(A545&lt;&gt;"",$G545+'v1 Frame'!V$3*COS($C545)+'v1 Frame'!W$3*SIN($C545)*SIN($E545)+'v1 Frame'!X$3*SIN($C545)*COS($E545),"")</f>
        <is>
          <t/>
        </is>
      </c>
      <c r="AC545" s="8" t="inlineStr">
        <f aca="false">IF(A545&lt;&gt;"",$H545+'v1 Frame'!W$3*COS($E545)-'v1 Frame'!X$3*SIN($E545),"")</f>
        <is>
          <t/>
        </is>
      </c>
      <c r="AD545" s="8" t="inlineStr">
        <f aca="false">IF(A545&lt;&gt;"",$I545-'v1 Frame'!V$3*SIN($C545)+'v1 Frame'!W$3*COS($C545)*SIN($E545)+'v1 Frame'!X$3*COS($C545)*COS($E545),"")</f>
        <is>
          <t/>
        </is>
      </c>
      <c r="AE545" s="25" t="inlineStr">
        <f aca="false">IF(A545&lt;&gt;"",$G545+'v1 Frame'!Y$3*COS($C545)+'v1 Frame'!Z$3*SIN($C545)*SIN($E545)+'v1 Frame'!AA$3*SIN($C545)*COS($E545),"")</f>
        <is>
          <t/>
        </is>
      </c>
      <c r="AF545" s="25" t="inlineStr">
        <f aca="false">IF(A545&lt;&gt;"",$H545+'v1 Frame'!Z$3*COS($E545)-'v1 Frame'!AA$3*SIN($E545),"")</f>
        <is>
          <t/>
        </is>
      </c>
      <c r="AG545" s="25" t="inlineStr">
        <f aca="false">IF(A545&lt;&gt;"",$I545-'v1 Frame'!Y$3*SIN($C545)+'v1 Frame'!Z$3*COS($C545)*SIN($E545)+'v1 Frame'!AA$3*COS($C545)*COS($E545),"")</f>
        <is>
          <t/>
        </is>
      </c>
      <c r="AH545" s="8" t="inlineStr">
        <f aca="false">IF(A545&lt;&gt;"",SQRT(SUMSQ(G545:I545)),"")</f>
        <is>
          <t/>
        </is>
      </c>
      <c r="AI545" s="8" t="inlineStr">
        <f aca="false">IF(A545&lt;&gt;"",IF(AH545&lt;&gt;0,ACOS(I545/AH545),0),"")</f>
        <is>
          <t/>
        </is>
      </c>
      <c r="AJ545" s="8" t="inlineStr">
        <f aca="false">IF(A545&lt;&gt;"",DEGREES(AI545),"")</f>
        <is>
          <t/>
        </is>
      </c>
      <c r="AK545" s="8" t="inlineStr">
        <f aca="false">IF(A545&lt;&gt;"",IF(OR(G545&lt;&gt;0,H545&lt;&gt;0),ATAN2(G545,H545),0),"")</f>
        <is>
          <t/>
        </is>
      </c>
      <c r="AL545" s="8" t="inlineStr">
        <f aca="false">IF(A545&lt;&gt;"",DEGREES(AK545),"")</f>
        <is>
          <t/>
        </is>
      </c>
      <c r="AM545" s="8" t="inlineStr">
        <f aca="false">IF(A545&lt;&gt;"",SQRT(SUMSQ(J545:L545)),"")</f>
        <is>
          <t/>
        </is>
      </c>
      <c r="AN545" s="8" t="inlineStr">
        <f aca="false">IF(A545&lt;&gt;"",IF(AM545&lt;&gt;0,ACOS(L545/AM545),0),"")</f>
        <is>
          <t/>
        </is>
      </c>
      <c r="AO545" s="8" t="inlineStr">
        <f aca="false">IF(A545&lt;&gt;"",DEGREES(AN545),"")</f>
        <is>
          <t/>
        </is>
      </c>
      <c r="AP545" s="8" t="inlineStr">
        <f aca="false">IF(A545&lt;&gt;"",IF(OR(J545&lt;&gt;0,K545&lt;&gt;0),ATAN2(J545,K545),0),"")</f>
        <is>
          <t/>
        </is>
      </c>
      <c r="AQ545" s="8" t="inlineStr">
        <f aca="false">IF(A545&lt;&gt;"",DEGREES(AP545),"")</f>
        <is>
          <t/>
        </is>
      </c>
      <c r="AR545" s="8" t="inlineStr">
        <f aca="false">IF(A545&lt;&gt;"",SQRT(SUMSQ(M545:O545)),"")</f>
        <is>
          <t/>
        </is>
      </c>
      <c r="AS545" s="8" t="inlineStr">
        <f aca="false">IF(A545&lt;&gt;"",IF(AR545&lt;&gt;0,ACOS(O545/AR545),0),"")</f>
        <is>
          <t/>
        </is>
      </c>
      <c r="AT545" s="8" t="inlineStr">
        <f aca="false">IF(A545&lt;&gt;"",DEGREES(AS545),"")</f>
        <is>
          <t/>
        </is>
      </c>
      <c r="AU545" s="8" t="inlineStr">
        <f aca="false">IF(A545&lt;&gt;"",IF(OR(M545&lt;&gt;0,N545&lt;&gt;0),ATAN2(M545,N545),0),"")</f>
        <is>
          <t/>
        </is>
      </c>
      <c r="AV545" s="8" t="inlineStr">
        <f aca="false">IF(A545&lt;&gt;"",DEGREES(AU545),"")</f>
        <is>
          <t/>
        </is>
      </c>
      <c r="AW545" s="8" t="inlineStr">
        <f aca="false">IF(A545&lt;&gt;"",SQRT(SUMSQ(P545:R545)),"")</f>
        <is>
          <t/>
        </is>
      </c>
      <c r="AX545" s="8" t="inlineStr">
        <f aca="false">IF(A545&lt;&gt;"",IF(AW545&lt;&gt;0,ACOS(R545/AW545),0),"")</f>
        <is>
          <t/>
        </is>
      </c>
      <c r="AY545" s="8" t="inlineStr">
        <f aca="false">IF(A545&lt;&gt;"",DEGREES(AX545),"")</f>
        <is>
          <t/>
        </is>
      </c>
      <c r="AZ545" s="8" t="inlineStr">
        <f aca="false">IF(A545&lt;&gt;"",IF(OR(P545&lt;&gt;0,Q545&lt;&gt;0),ATAN2(P545,Q545),0),"")</f>
        <is>
          <t/>
        </is>
      </c>
      <c r="BA545" s="8" t="inlineStr">
        <f aca="false">IF(A545&lt;&gt;"",DEGREES(AZ545),"")</f>
        <is>
          <t/>
        </is>
      </c>
      <c r="BB545" s="8" t="inlineStr">
        <f aca="false">IF(A545&lt;&gt;"",SQRT(SUMSQ(S545:U545)),"")</f>
        <is>
          <t/>
        </is>
      </c>
      <c r="BC545" s="8" t="inlineStr">
        <f aca="false">IF(A545&lt;&gt;"",IF(BB545&lt;&gt;0,ACOS(U545/BB545),0),"")</f>
        <is>
          <t/>
        </is>
      </c>
      <c r="BD545" s="8" t="inlineStr">
        <f aca="false">IF(A545&lt;&gt;"",DEGREES(BC545),"")</f>
        <is>
          <t/>
        </is>
      </c>
      <c r="BE545" s="8" t="inlineStr">
        <f aca="false">IF(A545&lt;&gt;"",IF(OR(S545&lt;&gt;0,T545&lt;&gt;0),ATAN2(S545,T545),0),"")</f>
        <is>
          <t/>
        </is>
      </c>
      <c r="BF545" s="8" t="inlineStr">
        <f aca="false">IF(A545&lt;&gt;"",DEGREES(BE545),"")</f>
        <is>
          <t/>
        </is>
      </c>
      <c r="BG545" s="8" t="inlineStr">
        <f aca="false">IF(A545&lt;&gt;"",SQRT(SUMSQ(V545:X545)),"")</f>
        <is>
          <t/>
        </is>
      </c>
      <c r="BH545" s="8" t="inlineStr">
        <f aca="false">IF(A545&lt;&gt;"",IF(BG545&lt;&gt;0,ACOS(X545/BG545),0),"")</f>
        <is>
          <t/>
        </is>
      </c>
      <c r="BI545" s="8" t="inlineStr">
        <f aca="false">IF(A545&lt;&gt;"",DEGREES(BH545),"")</f>
        <is>
          <t/>
        </is>
      </c>
      <c r="BJ545" s="8" t="inlineStr">
        <f aca="false">IF(A545&lt;&gt;"",IF(OR(V545&lt;&gt;0,W545&lt;&gt;0),ATAN2(V545,W545),0),"")</f>
        <is>
          <t/>
        </is>
      </c>
      <c r="BK545" s="8" t="inlineStr">
        <f aca="false">IF(A545&lt;&gt;"",DEGREES(BJ545),"")</f>
        <is>
          <t/>
        </is>
      </c>
      <c r="BL545" s="8" t="inlineStr">
        <f aca="false">IF(A545&lt;&gt;"",SQRT(SUMSQ(Y545:AA545)),"")</f>
        <is>
          <t/>
        </is>
      </c>
      <c r="BM545" s="8" t="inlineStr">
        <f aca="false">IF(A545&lt;&gt;"",IF(BL545&lt;&gt;0,ACOS(AA545/BL545),0),"")</f>
        <is>
          <t/>
        </is>
      </c>
      <c r="BN545" s="8" t="inlineStr">
        <f aca="false">IF(A545&lt;&gt;"",DEGREES(BM545),"")</f>
        <is>
          <t/>
        </is>
      </c>
      <c r="BO545" s="8" t="inlineStr">
        <f aca="false">IF(A545&lt;&gt;"",IF(OR(Y545&lt;&gt;0,Z545&lt;&gt;0),ATAN2(Y545,Z545),0),"")</f>
        <is>
          <t/>
        </is>
      </c>
      <c r="BP545" s="8" t="inlineStr">
        <f aca="false">IF(A545&lt;&gt;"",DEGREES(BO545),"")</f>
        <is>
          <t/>
        </is>
      </c>
      <c r="BQ545" s="8" t="inlineStr">
        <f aca="false">IF(A545&lt;&gt;"",SQRT(SUMSQ(AB545:AD545)),"")</f>
        <is>
          <t/>
        </is>
      </c>
      <c r="BR545" s="8" t="inlineStr">
        <f aca="false">IF(A545&lt;&gt;"",IF(BQ545&lt;&gt;0,ACOS(AD545/BQ545),0),"")</f>
        <is>
          <t/>
        </is>
      </c>
      <c r="BS545" s="8" t="inlineStr">
        <f aca="false">IF(A545&lt;&gt;"",DEGREES(BR545),"")</f>
        <is>
          <t/>
        </is>
      </c>
      <c r="BT545" s="8" t="inlineStr">
        <f aca="false">IF(A545&lt;&gt;"",IF(OR(AB545&lt;&gt;0,AC545&lt;&gt;0),ATAN2(AB545,AC545),0),"")</f>
        <is>
          <t/>
        </is>
      </c>
      <c r="BU545" s="8" t="inlineStr">
        <f aca="false">IF(A545&lt;&gt;"",DEGREES(BT545),"")</f>
        <is>
          <t/>
        </is>
      </c>
      <c r="BV545" s="8" t="inlineStr">
        <f aca="false">IF(A545&lt;&gt;"",SQRT(SUMSQ(AE545:AG545)),"")</f>
        <is>
          <t/>
        </is>
      </c>
      <c r="BW545" s="8" t="inlineStr">
        <f aca="false">IF(A545&lt;&gt;"",IF(BV545&lt;&gt;0,ACOS(AG545/BV545),0),"")</f>
        <is>
          <t/>
        </is>
      </c>
      <c r="BX545" s="8" t="inlineStr">
        <f aca="false">IF(A545&lt;&gt;"",DEGREES(BW545),"")</f>
        <is>
          <t/>
        </is>
      </c>
      <c r="BY545" s="8" t="inlineStr">
        <f aca="false">IF(A545&lt;&gt;"",IF(OR(AF545&lt;&gt;0,AG545&lt;&gt;0),ATAN2(AF545,AG545),0),"")</f>
        <is>
          <t/>
        </is>
      </c>
      <c r="BZ545" s="8" t="inlineStr">
        <f aca="false">IF(A545&lt;&gt;"",DEGREES(BY545),"")</f>
        <is>
          <t/>
        </is>
      </c>
      <c r="CA545" s="0" t="inlineStr">
        <f aca="false">IF(A545&lt;&gt;"",IF(AND(AI545&lt;Parameters!$B$11,AI545&gt;Parameters!$B$12,AN545&lt;Parameters!$B$11,AN545&gt;Parameters!$B$12,AS545&lt;Parameters!$B$11,AS545&gt;Parameters!$B$12,AX545&lt;Parameters!$B$11,AX545&gt;Parameters!$B$12,BC545&lt;Parameters!$B$11,BC545&gt;Parameters!$B$12,BM545&lt;Parameters!$B$11,BM545&gt;Parameters!$B$12,BR545&lt;Parameters!$B$11,BR545&gt;Parameters!$B$12,BW545&lt;Parameters!$B$11,BW545&gt;Parameters!$B$12),1,0),"")</f>
        <is>
          <t/>
        </is>
      </c>
      <c r="CB545" s="0" t="inlineStr">
        <f aca="false">IF(A545&lt;&gt;"",IF(OR(AI545&lt;Parameters!$B$12,AI545&gt;Parameters!$B$11),0,1),"")</f>
        <is>
          <t/>
        </is>
      </c>
      <c r="CC545" s="0" t="inlineStr">
        <f aca="false">IF(A545&lt;&gt;"",IF(OR(AN545&lt;Parameters!$B$12,AN545&gt;Parameters!$B$11),0,1),"")</f>
        <is>
          <t/>
        </is>
      </c>
      <c r="CD545" s="0" t="inlineStr">
        <f aca="false">IF(A545&lt;&gt;"",IF(OR(AS545&lt;Parameters!$B$12,AS545&gt;Parameters!$B$11),0,1),"")</f>
        <is>
          <t/>
        </is>
      </c>
      <c r="CE545" s="0" t="inlineStr">
        <f aca="false">IF(A545&lt;&gt;"",IF(OR(AX545&lt;Parameters!$B$12,AX545&gt;Parameters!$B$11),0,1),"")</f>
        <is>
          <t/>
        </is>
      </c>
      <c r="CF545" s="0" t="inlineStr">
        <f aca="false">IF(A545&lt;&gt;"",IF(OR(BC545&lt;Parameters!$B$12,BC545&gt;Parameters!$B$11),0,1),"")</f>
        <is>
          <t/>
        </is>
      </c>
      <c r="CG545" s="0" t="inlineStr">
        <f aca="false">IF(A545&lt;&gt;"",IF(OR(BH545&lt;Parameters!$B$12,BH545&gt;Parameters!$B$11),0,1),"")</f>
        <is>
          <t/>
        </is>
      </c>
      <c r="CH545" s="0" t="inlineStr">
        <f aca="false">IF(A545&lt;&gt;"",IF(OR(BM545&lt;Parameters!$B$12,BM545&gt;Parameters!$B$11),0,1),"")</f>
        <is>
          <t/>
        </is>
      </c>
      <c r="CI545" s="0" t="inlineStr">
        <f aca="false">IF(A545&lt;&gt;"",IF(OR(BR545&lt;Parameters!$B$12,BR545&gt;Parameters!$B$11),0,1),"")</f>
        <is>
          <t/>
        </is>
      </c>
      <c r="CJ545" s="0" t="inlineStr">
        <f aca="false">IF(A545&lt;&gt;"",IF(OR(BW545&lt;Parameters!$B$12,BW545&gt;Parameters!$B$11),0,1),"")</f>
        <is>
          <t/>
        </is>
      </c>
      <c r="CK545" s="26" t="inlineStr">
        <f aca="false">IF(A545&lt;&gt;"",SUM(CB545:CJ545)/9,"")</f>
        <is>
          <t/>
        </is>
      </c>
      <c r="CL545" s="0" t="inlineStr">
        <f aca="false">IF(A545&lt;&gt;"",CK545*9,"")</f>
        <is>
          <t/>
        </is>
      </c>
      <c r="CM545" s="8" t="inlineStr">
        <f aca="false">IF(A545&lt;&gt;"",TEXT(B545,CM$2)&amp;" "&amp;TEXT(A545,CM$2),"")</f>
        <is>
          <t/>
        </is>
      </c>
    </row>
    <row r="546" customFormat="false" ht="15" hidden="false" customHeight="false" outlineLevel="0" collapsed="false">
      <c r="A546" s="0" t="inlineStr">
        <f aca="false">IF(OR(B545&lt;Parameters!$K$12,A545&lt;Parameters!$K$12),IF(A545&lt;Parameters!$K$12,A545+1,0),"")</f>
        <is>
          <t/>
        </is>
      </c>
      <c r="B546" s="0" t="inlineStr">
        <f aca="false">IF(A546&lt;&gt;"",IF(A546=0,B545+1,B545),"")</f>
        <is>
          <t/>
        </is>
      </c>
      <c r="C546" s="24" t="inlineStr">
        <f aca="false">IF(A546&lt;&gt;"",-_phi*(A546+0.5),"")</f>
        <is>
          <t/>
        </is>
      </c>
      <c r="D546" s="8" t="inlineStr">
        <f aca="false">IF(A546&lt;&gt;"",DEGREES(C546),"")</f>
        <is>
          <t/>
        </is>
      </c>
      <c r="E546" s="24" t="inlineStr">
        <f aca="false">IF(A546&lt;&gt;"",_phi*(B546+0.5),"")</f>
        <is>
          <t/>
        </is>
      </c>
      <c r="F546" s="8" t="inlineStr">
        <f aca="false">IF(A546&lt;&gt;"",DEGREES(E546),"")</f>
        <is>
          <t/>
        </is>
      </c>
      <c r="G546" s="8" t="inlineStr">
        <f aca="false">IF(A546&lt;&gt;"",LOOKUP(A546,h!$A$3:$A$30,h!$D$3:$D$30),"")</f>
        <is>
          <t/>
        </is>
      </c>
      <c r="H546" s="8" t="inlineStr">
        <f aca="false">IF(A546&lt;&gt;"",LOOKUP(B546,h!$A$3:$A$30,h!$D$3:$D$30),"")</f>
        <is>
          <t/>
        </is>
      </c>
      <c r="I546" s="8" t="inlineStr">
        <f aca="false">IF(A546&lt;&gt;"",_zif,"")</f>
        <is>
          <t/>
        </is>
      </c>
      <c r="J546" s="8" t="inlineStr">
        <f aca="false">IF(A546&lt;&gt;"",$G546+'v1 Frame'!D$3*COS($C546)+'v1 Frame'!E$3*SIN($C546)*SIN($E546)+'v1 Frame'!F$3*SIN($C546)*COS($E546),"")</f>
        <is>
          <t/>
        </is>
      </c>
      <c r="K546" s="8" t="inlineStr">
        <f aca="false">IF(A546&lt;&gt;"",$H546+'v1 Frame'!E$3*COS($E546)-'v1 Frame'!F$3*SIN($E546),"")</f>
        <is>
          <t/>
        </is>
      </c>
      <c r="L546" s="8" t="inlineStr">
        <f aca="false">IF(A546&lt;&gt;"",$I546-'v1 Frame'!D$3*SIN($C546)+'v1 Frame'!E$3*COS($C546)*SIN($E546)+'v1 Frame'!F$3*COS($C546)*COS($E546),"")</f>
        <is>
          <t/>
        </is>
      </c>
      <c r="M546" s="8" t="inlineStr">
        <f aca="false">IF(A546&lt;&gt;"",$G546+'v1 Frame'!G$3*COS($C546)+'v1 Frame'!H$3*SIN($C546)*SIN($E546)+'v1 Frame'!I$3*SIN($C546)*COS($E546),"")</f>
        <is>
          <t/>
        </is>
      </c>
      <c r="N546" s="8" t="inlineStr">
        <f aca="false">IF(A546&lt;&gt;"",$H546+'v1 Frame'!H$3*COS($E546)-'v1 Frame'!I$3*SIN($E546),"")</f>
        <is>
          <t/>
        </is>
      </c>
      <c r="O546" s="8" t="inlineStr">
        <f aca="false">IF(A546&lt;&gt;"",$I546-'v1 Frame'!G$3*SIN($C546)+'v1 Frame'!H$3*COS($C546)*SIN($E546)+'v1 Frame'!I$3*COS($C546)*COS($E546),"")</f>
        <is>
          <t/>
        </is>
      </c>
      <c r="P546" s="8" t="inlineStr">
        <f aca="false">IF(A546&lt;&gt;"",$G546+'v1 Frame'!J$3*COS($C546)+'v1 Frame'!K$3*SIN($C546)*SIN($E546)+'v1 Frame'!L$3*SIN($C546)*COS($E546),"")</f>
        <is>
          <t/>
        </is>
      </c>
      <c r="Q546" s="8" t="inlineStr">
        <f aca="false">IF(A546&lt;&gt;"",$H546+'v1 Frame'!K$3*COS($E546)-'v1 Frame'!L$3*SIN($E546),"")</f>
        <is>
          <t/>
        </is>
      </c>
      <c r="R546" s="8" t="inlineStr">
        <f aca="false">IF(A546&lt;&gt;"",$I546-'v1 Frame'!J$3*SIN($C546)+'v1 Frame'!K$3*COS($C546)*SIN($E546)+'v1 Frame'!L$3*COS($C546)*COS($E546),"")</f>
        <is>
          <t/>
        </is>
      </c>
      <c r="S546" s="8" t="inlineStr">
        <f aca="false">IF(A546&lt;&gt;"",$G546+'v1 Frame'!M$3*COS($C546)+'v1 Frame'!N$3*SIN($C546)*SIN($E546)+'v1 Frame'!O$3*SIN($C546)*COS($E546),"")</f>
        <is>
          <t/>
        </is>
      </c>
      <c r="T546" s="8" t="inlineStr">
        <f aca="false">IF(A546&lt;&gt;"",$H546+'v1 Frame'!N$3*COS($E546)-'v1 Frame'!O$3*SIN($E546),"")</f>
        <is>
          <t/>
        </is>
      </c>
      <c r="U546" s="8" t="inlineStr">
        <f aca="false">IF(A546&lt;&gt;"",$I546-'v1 Frame'!M$3*SIN($C546)+'v1 Frame'!N$3*COS($C546)*SIN($E546)+'v1 Frame'!O$3*COS($C546)*COS($E546),"")</f>
        <is>
          <t/>
        </is>
      </c>
      <c r="V546" s="8" t="inlineStr">
        <f aca="false">IF(A546&lt;&gt;"",$G546+'v1 Frame'!P$3*COS($C546)+'v1 Frame'!Q$3*SIN($C546)*SIN($E546)+'v1 Frame'!R$3*SIN($C546)*COS($E546),"")</f>
        <is>
          <t/>
        </is>
      </c>
      <c r="W546" s="8" t="inlineStr">
        <f aca="false">IF(A546&lt;&gt;"",$H546+'v1 Frame'!Q$3*COS($E546)-'v1 Frame'!R$3*SIN($E546),"")</f>
        <is>
          <t/>
        </is>
      </c>
      <c r="X546" s="8" t="inlineStr">
        <f aca="false">IF(A546&lt;&gt;"",$I546-'v1 Frame'!P$3*SIN($C546)+'v1 Frame'!Q$3*COS($C546)*SIN($E546)+'v1 Frame'!R$3*COS($C546)*COS($E546),"")</f>
        <is>
          <t/>
        </is>
      </c>
      <c r="Y546" s="8" t="inlineStr">
        <f aca="false">IF(A546&lt;&gt;"",$G546+'v1 Frame'!S$3*COS($C546)+'v1 Frame'!T$3*SIN($C546)*SIN($E546)+'v1 Frame'!U$3*SIN($C546)*COS($E546),"")</f>
        <is>
          <t/>
        </is>
      </c>
      <c r="Z546" s="8" t="inlineStr">
        <f aca="false">IF(A546&lt;&gt;"",$H546+'v1 Frame'!T$3*COS($E546)-'v1 Frame'!U$3*SIN($E546),"")</f>
        <is>
          <t/>
        </is>
      </c>
      <c r="AA546" s="8" t="inlineStr">
        <f aca="false">IF(A546&lt;&gt;"",$I546-'v1 Frame'!S$3*SIN($C546)+'v1 Frame'!T$3*COS($C546)*SIN($E546)+'v1 Frame'!U$3*COS($C546)*COS($E546),"")</f>
        <is>
          <t/>
        </is>
      </c>
      <c r="AB546" s="8" t="inlineStr">
        <f aca="false">IF(A546&lt;&gt;"",$G546+'v1 Frame'!V$3*COS($C546)+'v1 Frame'!W$3*SIN($C546)*SIN($E546)+'v1 Frame'!X$3*SIN($C546)*COS($E546),"")</f>
        <is>
          <t/>
        </is>
      </c>
      <c r="AC546" s="8" t="inlineStr">
        <f aca="false">IF(A546&lt;&gt;"",$H546+'v1 Frame'!W$3*COS($E546)-'v1 Frame'!X$3*SIN($E546),"")</f>
        <is>
          <t/>
        </is>
      </c>
      <c r="AD546" s="8" t="inlineStr">
        <f aca="false">IF(A546&lt;&gt;"",$I546-'v1 Frame'!V$3*SIN($C546)+'v1 Frame'!W$3*COS($C546)*SIN($E546)+'v1 Frame'!X$3*COS($C546)*COS($E546),"")</f>
        <is>
          <t/>
        </is>
      </c>
      <c r="AE546" s="25" t="inlineStr">
        <f aca="false">IF(A546&lt;&gt;"",$G546+'v1 Frame'!Y$3*COS($C546)+'v1 Frame'!Z$3*SIN($C546)*SIN($E546)+'v1 Frame'!AA$3*SIN($C546)*COS($E546),"")</f>
        <is>
          <t/>
        </is>
      </c>
      <c r="AF546" s="25" t="inlineStr">
        <f aca="false">IF(A546&lt;&gt;"",$H546+'v1 Frame'!Z$3*COS($E546)-'v1 Frame'!AA$3*SIN($E546),"")</f>
        <is>
          <t/>
        </is>
      </c>
      <c r="AG546" s="25" t="inlineStr">
        <f aca="false">IF(A546&lt;&gt;"",$I546-'v1 Frame'!Y$3*SIN($C546)+'v1 Frame'!Z$3*COS($C546)*SIN($E546)+'v1 Frame'!AA$3*COS($C546)*COS($E546),"")</f>
        <is>
          <t/>
        </is>
      </c>
      <c r="AH546" s="8" t="inlineStr">
        <f aca="false">IF(A546&lt;&gt;"",SQRT(SUMSQ(G546:I546)),"")</f>
        <is>
          <t/>
        </is>
      </c>
      <c r="AI546" s="8" t="inlineStr">
        <f aca="false">IF(A546&lt;&gt;"",IF(AH546&lt;&gt;0,ACOS(I546/AH546),0),"")</f>
        <is>
          <t/>
        </is>
      </c>
      <c r="AJ546" s="8" t="inlineStr">
        <f aca="false">IF(A546&lt;&gt;"",DEGREES(AI546),"")</f>
        <is>
          <t/>
        </is>
      </c>
      <c r="AK546" s="8" t="inlineStr">
        <f aca="false">IF(A546&lt;&gt;"",IF(OR(G546&lt;&gt;0,H546&lt;&gt;0),ATAN2(G546,H546),0),"")</f>
        <is>
          <t/>
        </is>
      </c>
      <c r="AL546" s="8" t="inlineStr">
        <f aca="false">IF(A546&lt;&gt;"",DEGREES(AK546),"")</f>
        <is>
          <t/>
        </is>
      </c>
      <c r="AM546" s="8" t="inlineStr">
        <f aca="false">IF(A546&lt;&gt;"",SQRT(SUMSQ(J546:L546)),"")</f>
        <is>
          <t/>
        </is>
      </c>
      <c r="AN546" s="8" t="inlineStr">
        <f aca="false">IF(A546&lt;&gt;"",IF(AM546&lt;&gt;0,ACOS(L546/AM546),0),"")</f>
        <is>
          <t/>
        </is>
      </c>
      <c r="AO546" s="8" t="inlineStr">
        <f aca="false">IF(A546&lt;&gt;"",DEGREES(AN546),"")</f>
        <is>
          <t/>
        </is>
      </c>
      <c r="AP546" s="8" t="inlineStr">
        <f aca="false">IF(A546&lt;&gt;"",IF(OR(J546&lt;&gt;0,K546&lt;&gt;0),ATAN2(J546,K546),0),"")</f>
        <is>
          <t/>
        </is>
      </c>
      <c r="AQ546" s="8" t="inlineStr">
        <f aca="false">IF(A546&lt;&gt;"",DEGREES(AP546),"")</f>
        <is>
          <t/>
        </is>
      </c>
      <c r="AR546" s="8" t="inlineStr">
        <f aca="false">IF(A546&lt;&gt;"",SQRT(SUMSQ(M546:O546)),"")</f>
        <is>
          <t/>
        </is>
      </c>
      <c r="AS546" s="8" t="inlineStr">
        <f aca="false">IF(A546&lt;&gt;"",IF(AR546&lt;&gt;0,ACOS(O546/AR546),0),"")</f>
        <is>
          <t/>
        </is>
      </c>
      <c r="AT546" s="8" t="inlineStr">
        <f aca="false">IF(A546&lt;&gt;"",DEGREES(AS546),"")</f>
        <is>
          <t/>
        </is>
      </c>
      <c r="AU546" s="8" t="inlineStr">
        <f aca="false">IF(A546&lt;&gt;"",IF(OR(M546&lt;&gt;0,N546&lt;&gt;0),ATAN2(M546,N546),0),"")</f>
        <is>
          <t/>
        </is>
      </c>
      <c r="AV546" s="8" t="inlineStr">
        <f aca="false">IF(A546&lt;&gt;"",DEGREES(AU546),"")</f>
        <is>
          <t/>
        </is>
      </c>
      <c r="AW546" s="8" t="inlineStr">
        <f aca="false">IF(A546&lt;&gt;"",SQRT(SUMSQ(P546:R546)),"")</f>
        <is>
          <t/>
        </is>
      </c>
      <c r="AX546" s="8" t="inlineStr">
        <f aca="false">IF(A546&lt;&gt;"",IF(AW546&lt;&gt;0,ACOS(R546/AW546),0),"")</f>
        <is>
          <t/>
        </is>
      </c>
      <c r="AY546" s="8" t="inlineStr">
        <f aca="false">IF(A546&lt;&gt;"",DEGREES(AX546),"")</f>
        <is>
          <t/>
        </is>
      </c>
      <c r="AZ546" s="8" t="inlineStr">
        <f aca="false">IF(A546&lt;&gt;"",IF(OR(P546&lt;&gt;0,Q546&lt;&gt;0),ATAN2(P546,Q546),0),"")</f>
        <is>
          <t/>
        </is>
      </c>
      <c r="BA546" s="8" t="inlineStr">
        <f aca="false">IF(A546&lt;&gt;"",DEGREES(AZ546),"")</f>
        <is>
          <t/>
        </is>
      </c>
      <c r="BB546" s="8" t="inlineStr">
        <f aca="false">IF(A546&lt;&gt;"",SQRT(SUMSQ(S546:U546)),"")</f>
        <is>
          <t/>
        </is>
      </c>
      <c r="BC546" s="8" t="inlineStr">
        <f aca="false">IF(A546&lt;&gt;"",IF(BB546&lt;&gt;0,ACOS(U546/BB546),0),"")</f>
        <is>
          <t/>
        </is>
      </c>
      <c r="BD546" s="8" t="inlineStr">
        <f aca="false">IF(A546&lt;&gt;"",DEGREES(BC546),"")</f>
        <is>
          <t/>
        </is>
      </c>
      <c r="BE546" s="8" t="inlineStr">
        <f aca="false">IF(A546&lt;&gt;"",IF(OR(S546&lt;&gt;0,T546&lt;&gt;0),ATAN2(S546,T546),0),"")</f>
        <is>
          <t/>
        </is>
      </c>
      <c r="BF546" s="8" t="inlineStr">
        <f aca="false">IF(A546&lt;&gt;"",DEGREES(BE546),"")</f>
        <is>
          <t/>
        </is>
      </c>
      <c r="BG546" s="8" t="inlineStr">
        <f aca="false">IF(A546&lt;&gt;"",SQRT(SUMSQ(V546:X546)),"")</f>
        <is>
          <t/>
        </is>
      </c>
      <c r="BH546" s="8" t="inlineStr">
        <f aca="false">IF(A546&lt;&gt;"",IF(BG546&lt;&gt;0,ACOS(X546/BG546),0),"")</f>
        <is>
          <t/>
        </is>
      </c>
      <c r="BI546" s="8" t="inlineStr">
        <f aca="false">IF(A546&lt;&gt;"",DEGREES(BH546),"")</f>
        <is>
          <t/>
        </is>
      </c>
      <c r="BJ546" s="8" t="inlineStr">
        <f aca="false">IF(A546&lt;&gt;"",IF(OR(V546&lt;&gt;0,W546&lt;&gt;0),ATAN2(V546,W546),0),"")</f>
        <is>
          <t/>
        </is>
      </c>
      <c r="BK546" s="8" t="inlineStr">
        <f aca="false">IF(A546&lt;&gt;"",DEGREES(BJ546),"")</f>
        <is>
          <t/>
        </is>
      </c>
      <c r="BL546" s="8" t="inlineStr">
        <f aca="false">IF(A546&lt;&gt;"",SQRT(SUMSQ(Y546:AA546)),"")</f>
        <is>
          <t/>
        </is>
      </c>
      <c r="BM546" s="8" t="inlineStr">
        <f aca="false">IF(A546&lt;&gt;"",IF(BL546&lt;&gt;0,ACOS(AA546/BL546),0),"")</f>
        <is>
          <t/>
        </is>
      </c>
      <c r="BN546" s="8" t="inlineStr">
        <f aca="false">IF(A546&lt;&gt;"",DEGREES(BM546),"")</f>
        <is>
          <t/>
        </is>
      </c>
      <c r="BO546" s="8" t="inlineStr">
        <f aca="false">IF(A546&lt;&gt;"",IF(OR(Y546&lt;&gt;0,Z546&lt;&gt;0),ATAN2(Y546,Z546),0),"")</f>
        <is>
          <t/>
        </is>
      </c>
      <c r="BP546" s="8" t="inlineStr">
        <f aca="false">IF(A546&lt;&gt;"",DEGREES(BO546),"")</f>
        <is>
          <t/>
        </is>
      </c>
      <c r="BQ546" s="8" t="inlineStr">
        <f aca="false">IF(A546&lt;&gt;"",SQRT(SUMSQ(AB546:AD546)),"")</f>
        <is>
          <t/>
        </is>
      </c>
      <c r="BR546" s="8" t="inlineStr">
        <f aca="false">IF(A546&lt;&gt;"",IF(BQ546&lt;&gt;0,ACOS(AD546/BQ546),0),"")</f>
        <is>
          <t/>
        </is>
      </c>
      <c r="BS546" s="8" t="inlineStr">
        <f aca="false">IF(A546&lt;&gt;"",DEGREES(BR546),"")</f>
        <is>
          <t/>
        </is>
      </c>
      <c r="BT546" s="8" t="inlineStr">
        <f aca="false">IF(A546&lt;&gt;"",IF(OR(AB546&lt;&gt;0,AC546&lt;&gt;0),ATAN2(AB546,AC546),0),"")</f>
        <is>
          <t/>
        </is>
      </c>
      <c r="BU546" s="8" t="inlineStr">
        <f aca="false">IF(A546&lt;&gt;"",DEGREES(BT546),"")</f>
        <is>
          <t/>
        </is>
      </c>
      <c r="BV546" s="8" t="inlineStr">
        <f aca="false">IF(A546&lt;&gt;"",SQRT(SUMSQ(AE546:AG546)),"")</f>
        <is>
          <t/>
        </is>
      </c>
      <c r="BW546" s="8" t="inlineStr">
        <f aca="false">IF(A546&lt;&gt;"",IF(BV546&lt;&gt;0,ACOS(AG546/BV546),0),"")</f>
        <is>
          <t/>
        </is>
      </c>
      <c r="BX546" s="8" t="inlineStr">
        <f aca="false">IF(A546&lt;&gt;"",DEGREES(BW546),"")</f>
        <is>
          <t/>
        </is>
      </c>
      <c r="BY546" s="8" t="inlineStr">
        <f aca="false">IF(A546&lt;&gt;"",IF(OR(AF546&lt;&gt;0,AG546&lt;&gt;0),ATAN2(AF546,AG546),0),"")</f>
        <is>
          <t/>
        </is>
      </c>
      <c r="BZ546" s="8" t="inlineStr">
        <f aca="false">IF(A546&lt;&gt;"",DEGREES(BY546),"")</f>
        <is>
          <t/>
        </is>
      </c>
      <c r="CA546" s="0" t="inlineStr">
        <f aca="false">IF(A546&lt;&gt;"",IF(AND(AI546&lt;Parameters!$B$11,AI546&gt;Parameters!$B$12,AN546&lt;Parameters!$B$11,AN546&gt;Parameters!$B$12,AS546&lt;Parameters!$B$11,AS546&gt;Parameters!$B$12,AX546&lt;Parameters!$B$11,AX546&gt;Parameters!$B$12,BC546&lt;Parameters!$B$11,BC546&gt;Parameters!$B$12,BM546&lt;Parameters!$B$11,BM546&gt;Parameters!$B$12,BR546&lt;Parameters!$B$11,BR546&gt;Parameters!$B$12,BW546&lt;Parameters!$B$11,BW546&gt;Parameters!$B$12),1,0),"")</f>
        <is>
          <t/>
        </is>
      </c>
      <c r="CB546" s="0" t="inlineStr">
        <f aca="false">IF(A546&lt;&gt;"",IF(OR(AI546&lt;Parameters!$B$12,AI546&gt;Parameters!$B$11),0,1),"")</f>
        <is>
          <t/>
        </is>
      </c>
      <c r="CC546" s="0" t="inlineStr">
        <f aca="false">IF(A546&lt;&gt;"",IF(OR(AN546&lt;Parameters!$B$12,AN546&gt;Parameters!$B$11),0,1),"")</f>
        <is>
          <t/>
        </is>
      </c>
      <c r="CD546" s="0" t="inlineStr">
        <f aca="false">IF(A546&lt;&gt;"",IF(OR(AS546&lt;Parameters!$B$12,AS546&gt;Parameters!$B$11),0,1),"")</f>
        <is>
          <t/>
        </is>
      </c>
      <c r="CE546" s="0" t="inlineStr">
        <f aca="false">IF(A546&lt;&gt;"",IF(OR(AX546&lt;Parameters!$B$12,AX546&gt;Parameters!$B$11),0,1),"")</f>
        <is>
          <t/>
        </is>
      </c>
      <c r="CF546" s="0" t="inlineStr">
        <f aca="false">IF(A546&lt;&gt;"",IF(OR(BC546&lt;Parameters!$B$12,BC546&gt;Parameters!$B$11),0,1),"")</f>
        <is>
          <t/>
        </is>
      </c>
      <c r="CG546" s="0" t="inlineStr">
        <f aca="false">IF(A546&lt;&gt;"",IF(OR(BH546&lt;Parameters!$B$12,BH546&gt;Parameters!$B$11),0,1),"")</f>
        <is>
          <t/>
        </is>
      </c>
      <c r="CH546" s="0" t="inlineStr">
        <f aca="false">IF(A546&lt;&gt;"",IF(OR(BM546&lt;Parameters!$B$12,BM546&gt;Parameters!$B$11),0,1),"")</f>
        <is>
          <t/>
        </is>
      </c>
      <c r="CI546" s="0" t="inlineStr">
        <f aca="false">IF(A546&lt;&gt;"",IF(OR(BR546&lt;Parameters!$B$12,BR546&gt;Parameters!$B$11),0,1),"")</f>
        <is>
          <t/>
        </is>
      </c>
      <c r="CJ546" s="0" t="inlineStr">
        <f aca="false">IF(A546&lt;&gt;"",IF(OR(BW546&lt;Parameters!$B$12,BW546&gt;Parameters!$B$11),0,1),"")</f>
        <is>
          <t/>
        </is>
      </c>
      <c r="CK546" s="26" t="inlineStr">
        <f aca="false">IF(A546&lt;&gt;"",SUM(CB546:CJ546)/9,"")</f>
        <is>
          <t/>
        </is>
      </c>
      <c r="CL546" s="0" t="inlineStr">
        <f aca="false">IF(A546&lt;&gt;"",CK546*9,"")</f>
        <is>
          <t/>
        </is>
      </c>
      <c r="CM546" s="8" t="inlineStr">
        <f aca="false">IF(A546&lt;&gt;"",TEXT(B546,CM$2)&amp;" "&amp;TEXT(A546,CM$2),"")</f>
        <is>
          <t/>
        </is>
      </c>
    </row>
    <row r="547" customFormat="false" ht="15" hidden="false" customHeight="false" outlineLevel="0" collapsed="false">
      <c r="A547" s="0" t="inlineStr">
        <f aca="false">IF(OR(B546&lt;Parameters!$K$12,A546&lt;Parameters!$K$12),IF(A546&lt;Parameters!$K$12,A546+1,0),"")</f>
        <is>
          <t/>
        </is>
      </c>
      <c r="B547" s="0" t="inlineStr">
        <f aca="false">IF(A547&lt;&gt;"",IF(A547=0,B546+1,B546),"")</f>
        <is>
          <t/>
        </is>
      </c>
      <c r="C547" s="24" t="inlineStr">
        <f aca="false">IF(A547&lt;&gt;"",-_phi*(A547+0.5),"")</f>
        <is>
          <t/>
        </is>
      </c>
      <c r="D547" s="8" t="inlineStr">
        <f aca="false">IF(A547&lt;&gt;"",DEGREES(C547),"")</f>
        <is>
          <t/>
        </is>
      </c>
      <c r="E547" s="24" t="inlineStr">
        <f aca="false">IF(A547&lt;&gt;"",_phi*(B547+0.5),"")</f>
        <is>
          <t/>
        </is>
      </c>
      <c r="F547" s="8" t="inlineStr">
        <f aca="false">IF(A547&lt;&gt;"",DEGREES(E547),"")</f>
        <is>
          <t/>
        </is>
      </c>
      <c r="G547" s="8" t="inlineStr">
        <f aca="false">IF(A547&lt;&gt;"",LOOKUP(A547,h!$A$3:$A$30,h!$D$3:$D$30),"")</f>
        <is>
          <t/>
        </is>
      </c>
      <c r="H547" s="8" t="inlineStr">
        <f aca="false">IF(A547&lt;&gt;"",LOOKUP(B547,h!$A$3:$A$30,h!$D$3:$D$30),"")</f>
        <is>
          <t/>
        </is>
      </c>
      <c r="I547" s="8" t="inlineStr">
        <f aca="false">IF(A547&lt;&gt;"",_zif,"")</f>
        <is>
          <t/>
        </is>
      </c>
      <c r="J547" s="8" t="inlineStr">
        <f aca="false">IF(A547&lt;&gt;"",$G547+'v1 Frame'!D$3*COS($C547)+'v1 Frame'!E$3*SIN($C547)*SIN($E547)+'v1 Frame'!F$3*SIN($C547)*COS($E547),"")</f>
        <is>
          <t/>
        </is>
      </c>
      <c r="K547" s="8" t="inlineStr">
        <f aca="false">IF(A547&lt;&gt;"",$H547+'v1 Frame'!E$3*COS($E547)-'v1 Frame'!F$3*SIN($E547),"")</f>
        <is>
          <t/>
        </is>
      </c>
      <c r="L547" s="8" t="inlineStr">
        <f aca="false">IF(A547&lt;&gt;"",$I547-'v1 Frame'!D$3*SIN($C547)+'v1 Frame'!E$3*COS($C547)*SIN($E547)+'v1 Frame'!F$3*COS($C547)*COS($E547),"")</f>
        <is>
          <t/>
        </is>
      </c>
      <c r="M547" s="8" t="inlineStr">
        <f aca="false">IF(A547&lt;&gt;"",$G547+'v1 Frame'!G$3*COS($C547)+'v1 Frame'!H$3*SIN($C547)*SIN($E547)+'v1 Frame'!I$3*SIN($C547)*COS($E547),"")</f>
        <is>
          <t/>
        </is>
      </c>
      <c r="N547" s="8" t="inlineStr">
        <f aca="false">IF(A547&lt;&gt;"",$H547+'v1 Frame'!H$3*COS($E547)-'v1 Frame'!I$3*SIN($E547),"")</f>
        <is>
          <t/>
        </is>
      </c>
      <c r="O547" s="8" t="inlineStr">
        <f aca="false">IF(A547&lt;&gt;"",$I547-'v1 Frame'!G$3*SIN($C547)+'v1 Frame'!H$3*COS($C547)*SIN($E547)+'v1 Frame'!I$3*COS($C547)*COS($E547),"")</f>
        <is>
          <t/>
        </is>
      </c>
      <c r="P547" s="8" t="inlineStr">
        <f aca="false">IF(A547&lt;&gt;"",$G547+'v1 Frame'!J$3*COS($C547)+'v1 Frame'!K$3*SIN($C547)*SIN($E547)+'v1 Frame'!L$3*SIN($C547)*COS($E547),"")</f>
        <is>
          <t/>
        </is>
      </c>
      <c r="Q547" s="8" t="inlineStr">
        <f aca="false">IF(A547&lt;&gt;"",$H547+'v1 Frame'!K$3*COS($E547)-'v1 Frame'!L$3*SIN($E547),"")</f>
        <is>
          <t/>
        </is>
      </c>
      <c r="R547" s="8" t="inlineStr">
        <f aca="false">IF(A547&lt;&gt;"",$I547-'v1 Frame'!J$3*SIN($C547)+'v1 Frame'!K$3*COS($C547)*SIN($E547)+'v1 Frame'!L$3*COS($C547)*COS($E547),"")</f>
        <is>
          <t/>
        </is>
      </c>
      <c r="S547" s="8" t="inlineStr">
        <f aca="false">IF(A547&lt;&gt;"",$G547+'v1 Frame'!M$3*COS($C547)+'v1 Frame'!N$3*SIN($C547)*SIN($E547)+'v1 Frame'!O$3*SIN($C547)*COS($E547),"")</f>
        <is>
          <t/>
        </is>
      </c>
      <c r="T547" s="8" t="inlineStr">
        <f aca="false">IF(A547&lt;&gt;"",$H547+'v1 Frame'!N$3*COS($E547)-'v1 Frame'!O$3*SIN($E547),"")</f>
        <is>
          <t/>
        </is>
      </c>
      <c r="U547" s="8" t="inlineStr">
        <f aca="false">IF(A547&lt;&gt;"",$I547-'v1 Frame'!M$3*SIN($C547)+'v1 Frame'!N$3*COS($C547)*SIN($E547)+'v1 Frame'!O$3*COS($C547)*COS($E547),"")</f>
        <is>
          <t/>
        </is>
      </c>
      <c r="V547" s="8" t="inlineStr">
        <f aca="false">IF(A547&lt;&gt;"",$G547+'v1 Frame'!P$3*COS($C547)+'v1 Frame'!Q$3*SIN($C547)*SIN($E547)+'v1 Frame'!R$3*SIN($C547)*COS($E547),"")</f>
        <is>
          <t/>
        </is>
      </c>
      <c r="W547" s="8" t="inlineStr">
        <f aca="false">IF(A547&lt;&gt;"",$H547+'v1 Frame'!Q$3*COS($E547)-'v1 Frame'!R$3*SIN($E547),"")</f>
        <is>
          <t/>
        </is>
      </c>
      <c r="X547" s="8" t="inlineStr">
        <f aca="false">IF(A547&lt;&gt;"",$I547-'v1 Frame'!P$3*SIN($C547)+'v1 Frame'!Q$3*COS($C547)*SIN($E547)+'v1 Frame'!R$3*COS($C547)*COS($E547),"")</f>
        <is>
          <t/>
        </is>
      </c>
      <c r="Y547" s="8" t="inlineStr">
        <f aca="false">IF(A547&lt;&gt;"",$G547+'v1 Frame'!S$3*COS($C547)+'v1 Frame'!T$3*SIN($C547)*SIN($E547)+'v1 Frame'!U$3*SIN($C547)*COS($E547),"")</f>
        <is>
          <t/>
        </is>
      </c>
      <c r="Z547" s="8" t="inlineStr">
        <f aca="false">IF(A547&lt;&gt;"",$H547+'v1 Frame'!T$3*COS($E547)-'v1 Frame'!U$3*SIN($E547),"")</f>
        <is>
          <t/>
        </is>
      </c>
      <c r="AA547" s="8" t="inlineStr">
        <f aca="false">IF(A547&lt;&gt;"",$I547-'v1 Frame'!S$3*SIN($C547)+'v1 Frame'!T$3*COS($C547)*SIN($E547)+'v1 Frame'!U$3*COS($C547)*COS($E547),"")</f>
        <is>
          <t/>
        </is>
      </c>
      <c r="AB547" s="8" t="inlineStr">
        <f aca="false">IF(A547&lt;&gt;"",$G547+'v1 Frame'!V$3*COS($C547)+'v1 Frame'!W$3*SIN($C547)*SIN($E547)+'v1 Frame'!X$3*SIN($C547)*COS($E547),"")</f>
        <is>
          <t/>
        </is>
      </c>
      <c r="AC547" s="8" t="inlineStr">
        <f aca="false">IF(A547&lt;&gt;"",$H547+'v1 Frame'!W$3*COS($E547)-'v1 Frame'!X$3*SIN($E547),"")</f>
        <is>
          <t/>
        </is>
      </c>
      <c r="AD547" s="8" t="inlineStr">
        <f aca="false">IF(A547&lt;&gt;"",$I547-'v1 Frame'!V$3*SIN($C547)+'v1 Frame'!W$3*COS($C547)*SIN($E547)+'v1 Frame'!X$3*COS($C547)*COS($E547),"")</f>
        <is>
          <t/>
        </is>
      </c>
      <c r="AE547" s="25" t="inlineStr">
        <f aca="false">IF(A547&lt;&gt;"",$G547+'v1 Frame'!Y$3*COS($C547)+'v1 Frame'!Z$3*SIN($C547)*SIN($E547)+'v1 Frame'!AA$3*SIN($C547)*COS($E547),"")</f>
        <is>
          <t/>
        </is>
      </c>
      <c r="AF547" s="25" t="inlineStr">
        <f aca="false">IF(A547&lt;&gt;"",$H547+'v1 Frame'!Z$3*COS($E547)-'v1 Frame'!AA$3*SIN($E547),"")</f>
        <is>
          <t/>
        </is>
      </c>
      <c r="AG547" s="25" t="inlineStr">
        <f aca="false">IF(A547&lt;&gt;"",$I547-'v1 Frame'!Y$3*SIN($C547)+'v1 Frame'!Z$3*COS($C547)*SIN($E547)+'v1 Frame'!AA$3*COS($C547)*COS($E547),"")</f>
        <is>
          <t/>
        </is>
      </c>
      <c r="AH547" s="8" t="inlineStr">
        <f aca="false">IF(A547&lt;&gt;"",SQRT(SUMSQ(G547:I547)),"")</f>
        <is>
          <t/>
        </is>
      </c>
      <c r="AI547" s="8" t="inlineStr">
        <f aca="false">IF(A547&lt;&gt;"",IF(AH547&lt;&gt;0,ACOS(I547/AH547),0),"")</f>
        <is>
          <t/>
        </is>
      </c>
      <c r="AJ547" s="8" t="inlineStr">
        <f aca="false">IF(A547&lt;&gt;"",DEGREES(AI547),"")</f>
        <is>
          <t/>
        </is>
      </c>
      <c r="AK547" s="8" t="inlineStr">
        <f aca="false">IF(A547&lt;&gt;"",IF(OR(G547&lt;&gt;0,H547&lt;&gt;0),ATAN2(G547,H547),0),"")</f>
        <is>
          <t/>
        </is>
      </c>
      <c r="AL547" s="8" t="inlineStr">
        <f aca="false">IF(A547&lt;&gt;"",DEGREES(AK547),"")</f>
        <is>
          <t/>
        </is>
      </c>
      <c r="AM547" s="8" t="inlineStr">
        <f aca="false">IF(A547&lt;&gt;"",SQRT(SUMSQ(J547:L547)),"")</f>
        <is>
          <t/>
        </is>
      </c>
      <c r="AN547" s="8" t="inlineStr">
        <f aca="false">IF(A547&lt;&gt;"",IF(AM547&lt;&gt;0,ACOS(L547/AM547),0),"")</f>
        <is>
          <t/>
        </is>
      </c>
      <c r="AO547" s="8" t="inlineStr">
        <f aca="false">IF(A547&lt;&gt;"",DEGREES(AN547),"")</f>
        <is>
          <t/>
        </is>
      </c>
      <c r="AP547" s="8" t="inlineStr">
        <f aca="false">IF(A547&lt;&gt;"",IF(OR(J547&lt;&gt;0,K547&lt;&gt;0),ATAN2(J547,K547),0),"")</f>
        <is>
          <t/>
        </is>
      </c>
      <c r="AQ547" s="8" t="inlineStr">
        <f aca="false">IF(A547&lt;&gt;"",DEGREES(AP547),"")</f>
        <is>
          <t/>
        </is>
      </c>
      <c r="AR547" s="8" t="inlineStr">
        <f aca="false">IF(A547&lt;&gt;"",SQRT(SUMSQ(M547:O547)),"")</f>
        <is>
          <t/>
        </is>
      </c>
      <c r="AS547" s="8" t="inlineStr">
        <f aca="false">IF(A547&lt;&gt;"",IF(AR547&lt;&gt;0,ACOS(O547/AR547),0),"")</f>
        <is>
          <t/>
        </is>
      </c>
      <c r="AT547" s="8" t="inlineStr">
        <f aca="false">IF(A547&lt;&gt;"",DEGREES(AS547),"")</f>
        <is>
          <t/>
        </is>
      </c>
      <c r="AU547" s="8" t="inlineStr">
        <f aca="false">IF(A547&lt;&gt;"",IF(OR(M547&lt;&gt;0,N547&lt;&gt;0),ATAN2(M547,N547),0),"")</f>
        <is>
          <t/>
        </is>
      </c>
      <c r="AV547" s="8" t="inlineStr">
        <f aca="false">IF(A547&lt;&gt;"",DEGREES(AU547),"")</f>
        <is>
          <t/>
        </is>
      </c>
      <c r="AW547" s="8" t="inlineStr">
        <f aca="false">IF(A547&lt;&gt;"",SQRT(SUMSQ(P547:R547)),"")</f>
        <is>
          <t/>
        </is>
      </c>
      <c r="AX547" s="8" t="inlineStr">
        <f aca="false">IF(A547&lt;&gt;"",IF(AW547&lt;&gt;0,ACOS(R547/AW547),0),"")</f>
        <is>
          <t/>
        </is>
      </c>
      <c r="AY547" s="8" t="inlineStr">
        <f aca="false">IF(A547&lt;&gt;"",DEGREES(AX547),"")</f>
        <is>
          <t/>
        </is>
      </c>
      <c r="AZ547" s="8" t="inlineStr">
        <f aca="false">IF(A547&lt;&gt;"",IF(OR(P547&lt;&gt;0,Q547&lt;&gt;0),ATAN2(P547,Q547),0),"")</f>
        <is>
          <t/>
        </is>
      </c>
      <c r="BA547" s="8" t="inlineStr">
        <f aca="false">IF(A547&lt;&gt;"",DEGREES(AZ547),"")</f>
        <is>
          <t/>
        </is>
      </c>
      <c r="BB547" s="8" t="inlineStr">
        <f aca="false">IF(A547&lt;&gt;"",SQRT(SUMSQ(S547:U547)),"")</f>
        <is>
          <t/>
        </is>
      </c>
      <c r="BC547" s="8" t="inlineStr">
        <f aca="false">IF(A547&lt;&gt;"",IF(BB547&lt;&gt;0,ACOS(U547/BB547),0),"")</f>
        <is>
          <t/>
        </is>
      </c>
      <c r="BD547" s="8" t="inlineStr">
        <f aca="false">IF(A547&lt;&gt;"",DEGREES(BC547),"")</f>
        <is>
          <t/>
        </is>
      </c>
      <c r="BE547" s="8" t="inlineStr">
        <f aca="false">IF(A547&lt;&gt;"",IF(OR(S547&lt;&gt;0,T547&lt;&gt;0),ATAN2(S547,T547),0),"")</f>
        <is>
          <t/>
        </is>
      </c>
      <c r="BF547" s="8" t="inlineStr">
        <f aca="false">IF(A547&lt;&gt;"",DEGREES(BE547),"")</f>
        <is>
          <t/>
        </is>
      </c>
      <c r="BG547" s="8" t="inlineStr">
        <f aca="false">IF(A547&lt;&gt;"",SQRT(SUMSQ(V547:X547)),"")</f>
        <is>
          <t/>
        </is>
      </c>
      <c r="BH547" s="8" t="inlineStr">
        <f aca="false">IF(A547&lt;&gt;"",IF(BG547&lt;&gt;0,ACOS(X547/BG547),0),"")</f>
        <is>
          <t/>
        </is>
      </c>
      <c r="BI547" s="8" t="inlineStr">
        <f aca="false">IF(A547&lt;&gt;"",DEGREES(BH547),"")</f>
        <is>
          <t/>
        </is>
      </c>
      <c r="BJ547" s="8" t="inlineStr">
        <f aca="false">IF(A547&lt;&gt;"",IF(OR(V547&lt;&gt;0,W547&lt;&gt;0),ATAN2(V547,W547),0),"")</f>
        <is>
          <t/>
        </is>
      </c>
      <c r="BK547" s="8" t="inlineStr">
        <f aca="false">IF(A547&lt;&gt;"",DEGREES(BJ547),"")</f>
        <is>
          <t/>
        </is>
      </c>
      <c r="BL547" s="8" t="inlineStr">
        <f aca="false">IF(A547&lt;&gt;"",SQRT(SUMSQ(Y547:AA547)),"")</f>
        <is>
          <t/>
        </is>
      </c>
      <c r="BM547" s="8" t="inlineStr">
        <f aca="false">IF(A547&lt;&gt;"",IF(BL547&lt;&gt;0,ACOS(AA547/BL547),0),"")</f>
        <is>
          <t/>
        </is>
      </c>
      <c r="BN547" s="8" t="inlineStr">
        <f aca="false">IF(A547&lt;&gt;"",DEGREES(BM547),"")</f>
        <is>
          <t/>
        </is>
      </c>
      <c r="BO547" s="8" t="inlineStr">
        <f aca="false">IF(A547&lt;&gt;"",IF(OR(Y547&lt;&gt;0,Z547&lt;&gt;0),ATAN2(Y547,Z547),0),"")</f>
        <is>
          <t/>
        </is>
      </c>
      <c r="BP547" s="8" t="inlineStr">
        <f aca="false">IF(A547&lt;&gt;"",DEGREES(BO547),"")</f>
        <is>
          <t/>
        </is>
      </c>
      <c r="BQ547" s="8" t="inlineStr">
        <f aca="false">IF(A547&lt;&gt;"",SQRT(SUMSQ(AB547:AD547)),"")</f>
        <is>
          <t/>
        </is>
      </c>
      <c r="BR547" s="8" t="inlineStr">
        <f aca="false">IF(A547&lt;&gt;"",IF(BQ547&lt;&gt;0,ACOS(AD547/BQ547),0),"")</f>
        <is>
          <t/>
        </is>
      </c>
      <c r="BS547" s="8" t="inlineStr">
        <f aca="false">IF(A547&lt;&gt;"",DEGREES(BR547),"")</f>
        <is>
          <t/>
        </is>
      </c>
      <c r="BT547" s="8" t="inlineStr">
        <f aca="false">IF(A547&lt;&gt;"",IF(OR(AB547&lt;&gt;0,AC547&lt;&gt;0),ATAN2(AB547,AC547),0),"")</f>
        <is>
          <t/>
        </is>
      </c>
      <c r="BU547" s="8" t="inlineStr">
        <f aca="false">IF(A547&lt;&gt;"",DEGREES(BT547),"")</f>
        <is>
          <t/>
        </is>
      </c>
      <c r="BV547" s="8" t="inlineStr">
        <f aca="false">IF(A547&lt;&gt;"",SQRT(SUMSQ(AE547:AG547)),"")</f>
        <is>
          <t/>
        </is>
      </c>
      <c r="BW547" s="8" t="inlineStr">
        <f aca="false">IF(A547&lt;&gt;"",IF(BV547&lt;&gt;0,ACOS(AG547/BV547),0),"")</f>
        <is>
          <t/>
        </is>
      </c>
      <c r="BX547" s="8" t="inlineStr">
        <f aca="false">IF(A547&lt;&gt;"",DEGREES(BW547),"")</f>
        <is>
          <t/>
        </is>
      </c>
      <c r="BY547" s="8" t="inlineStr">
        <f aca="false">IF(A547&lt;&gt;"",IF(OR(AF547&lt;&gt;0,AG547&lt;&gt;0),ATAN2(AF547,AG547),0),"")</f>
        <is>
          <t/>
        </is>
      </c>
      <c r="BZ547" s="8" t="inlineStr">
        <f aca="false">IF(A547&lt;&gt;"",DEGREES(BY547),"")</f>
        <is>
          <t/>
        </is>
      </c>
      <c r="CA547" s="0" t="inlineStr">
        <f aca="false">IF(A547&lt;&gt;"",IF(AND(AI547&lt;Parameters!$B$11,AI547&gt;Parameters!$B$12,AN547&lt;Parameters!$B$11,AN547&gt;Parameters!$B$12,AS547&lt;Parameters!$B$11,AS547&gt;Parameters!$B$12,AX547&lt;Parameters!$B$11,AX547&gt;Parameters!$B$12,BC547&lt;Parameters!$B$11,BC547&gt;Parameters!$B$12,BM547&lt;Parameters!$B$11,BM547&gt;Parameters!$B$12,BR547&lt;Parameters!$B$11,BR547&gt;Parameters!$B$12,BW547&lt;Parameters!$B$11,BW547&gt;Parameters!$B$12),1,0),"")</f>
        <is>
          <t/>
        </is>
      </c>
      <c r="CB547" s="0" t="inlineStr">
        <f aca="false">IF(A547&lt;&gt;"",IF(OR(AI547&lt;Parameters!$B$12,AI547&gt;Parameters!$B$11),0,1),"")</f>
        <is>
          <t/>
        </is>
      </c>
      <c r="CC547" s="0" t="inlineStr">
        <f aca="false">IF(A547&lt;&gt;"",IF(OR(AN547&lt;Parameters!$B$12,AN547&gt;Parameters!$B$11),0,1),"")</f>
        <is>
          <t/>
        </is>
      </c>
      <c r="CD547" s="0" t="inlineStr">
        <f aca="false">IF(A547&lt;&gt;"",IF(OR(AS547&lt;Parameters!$B$12,AS547&gt;Parameters!$B$11),0,1),"")</f>
        <is>
          <t/>
        </is>
      </c>
      <c r="CE547" s="0" t="inlineStr">
        <f aca="false">IF(A547&lt;&gt;"",IF(OR(AX547&lt;Parameters!$B$12,AX547&gt;Parameters!$B$11),0,1),"")</f>
        <is>
          <t/>
        </is>
      </c>
      <c r="CF547" s="0" t="inlineStr">
        <f aca="false">IF(A547&lt;&gt;"",IF(OR(BC547&lt;Parameters!$B$12,BC547&gt;Parameters!$B$11),0,1),"")</f>
        <is>
          <t/>
        </is>
      </c>
      <c r="CG547" s="0" t="inlineStr">
        <f aca="false">IF(A547&lt;&gt;"",IF(OR(BH547&lt;Parameters!$B$12,BH547&gt;Parameters!$B$11),0,1),"")</f>
        <is>
          <t/>
        </is>
      </c>
      <c r="CH547" s="0" t="inlineStr">
        <f aca="false">IF(A547&lt;&gt;"",IF(OR(BM547&lt;Parameters!$B$12,BM547&gt;Parameters!$B$11),0,1),"")</f>
        <is>
          <t/>
        </is>
      </c>
      <c r="CI547" s="0" t="inlineStr">
        <f aca="false">IF(A547&lt;&gt;"",IF(OR(BR547&lt;Parameters!$B$12,BR547&gt;Parameters!$B$11),0,1),"")</f>
        <is>
          <t/>
        </is>
      </c>
      <c r="CJ547" s="0" t="inlineStr">
        <f aca="false">IF(A547&lt;&gt;"",IF(OR(BW547&lt;Parameters!$B$12,BW547&gt;Parameters!$B$11),0,1),"")</f>
        <is>
          <t/>
        </is>
      </c>
      <c r="CK547" s="26" t="inlineStr">
        <f aca="false">IF(A547&lt;&gt;"",SUM(CB547:CJ547)/9,"")</f>
        <is>
          <t/>
        </is>
      </c>
      <c r="CL547" s="0" t="inlineStr">
        <f aca="false">IF(A547&lt;&gt;"",CK547*9,"")</f>
        <is>
          <t/>
        </is>
      </c>
      <c r="CM547" s="8" t="inlineStr">
        <f aca="false">IF(A547&lt;&gt;"",TEXT(B547,CM$2)&amp;" "&amp;TEXT(A547,CM$2),"")</f>
        <is>
          <t/>
        </is>
      </c>
    </row>
    <row r="548" customFormat="false" ht="15" hidden="false" customHeight="false" outlineLevel="0" collapsed="false">
      <c r="A548" s="0" t="inlineStr">
        <f aca="false">IF(OR(B547&lt;Parameters!$K$12,A547&lt;Parameters!$K$12),IF(A547&lt;Parameters!$K$12,A547+1,0),"")</f>
        <is>
          <t/>
        </is>
      </c>
      <c r="B548" s="0" t="inlineStr">
        <f aca="false">IF(A548&lt;&gt;"",IF(A548=0,B547+1,B547),"")</f>
        <is>
          <t/>
        </is>
      </c>
      <c r="C548" s="24" t="inlineStr">
        <f aca="false">IF(A548&lt;&gt;"",-_phi*(A548+0.5),"")</f>
        <is>
          <t/>
        </is>
      </c>
      <c r="D548" s="8" t="inlineStr">
        <f aca="false">IF(A548&lt;&gt;"",DEGREES(C548),"")</f>
        <is>
          <t/>
        </is>
      </c>
      <c r="E548" s="24" t="inlineStr">
        <f aca="false">IF(A548&lt;&gt;"",_phi*(B548+0.5),"")</f>
        <is>
          <t/>
        </is>
      </c>
      <c r="F548" s="8" t="inlineStr">
        <f aca="false">IF(A548&lt;&gt;"",DEGREES(E548),"")</f>
        <is>
          <t/>
        </is>
      </c>
      <c r="G548" s="8" t="inlineStr">
        <f aca="false">IF(A548&lt;&gt;"",LOOKUP(A548,h!$A$3:$A$30,h!$D$3:$D$30),"")</f>
        <is>
          <t/>
        </is>
      </c>
      <c r="H548" s="8" t="inlineStr">
        <f aca="false">IF(A548&lt;&gt;"",LOOKUP(B548,h!$A$3:$A$30,h!$D$3:$D$30),"")</f>
        <is>
          <t/>
        </is>
      </c>
      <c r="I548" s="8" t="inlineStr">
        <f aca="false">IF(A548&lt;&gt;"",_zif,"")</f>
        <is>
          <t/>
        </is>
      </c>
      <c r="J548" s="8" t="inlineStr">
        <f aca="false">IF(A548&lt;&gt;"",$G548+'v1 Frame'!D$3*COS($C548)+'v1 Frame'!E$3*SIN($C548)*SIN($E548)+'v1 Frame'!F$3*SIN($C548)*COS($E548),"")</f>
        <is>
          <t/>
        </is>
      </c>
      <c r="K548" s="8" t="inlineStr">
        <f aca="false">IF(A548&lt;&gt;"",$H548+'v1 Frame'!E$3*COS($E548)-'v1 Frame'!F$3*SIN($E548),"")</f>
        <is>
          <t/>
        </is>
      </c>
      <c r="L548" s="8" t="inlineStr">
        <f aca="false">IF(A548&lt;&gt;"",$I548-'v1 Frame'!D$3*SIN($C548)+'v1 Frame'!E$3*COS($C548)*SIN($E548)+'v1 Frame'!F$3*COS($C548)*COS($E548),"")</f>
        <is>
          <t/>
        </is>
      </c>
      <c r="M548" s="8" t="inlineStr">
        <f aca="false">IF(A548&lt;&gt;"",$G548+'v1 Frame'!G$3*COS($C548)+'v1 Frame'!H$3*SIN($C548)*SIN($E548)+'v1 Frame'!I$3*SIN($C548)*COS($E548),"")</f>
        <is>
          <t/>
        </is>
      </c>
      <c r="N548" s="8" t="inlineStr">
        <f aca="false">IF(A548&lt;&gt;"",$H548+'v1 Frame'!H$3*COS($E548)-'v1 Frame'!I$3*SIN($E548),"")</f>
        <is>
          <t/>
        </is>
      </c>
      <c r="O548" s="8" t="inlineStr">
        <f aca="false">IF(A548&lt;&gt;"",$I548-'v1 Frame'!G$3*SIN($C548)+'v1 Frame'!H$3*COS($C548)*SIN($E548)+'v1 Frame'!I$3*COS($C548)*COS($E548),"")</f>
        <is>
          <t/>
        </is>
      </c>
      <c r="P548" s="8" t="inlineStr">
        <f aca="false">IF(A548&lt;&gt;"",$G548+'v1 Frame'!J$3*COS($C548)+'v1 Frame'!K$3*SIN($C548)*SIN($E548)+'v1 Frame'!L$3*SIN($C548)*COS($E548),"")</f>
        <is>
          <t/>
        </is>
      </c>
      <c r="Q548" s="8" t="inlineStr">
        <f aca="false">IF(A548&lt;&gt;"",$H548+'v1 Frame'!K$3*COS($E548)-'v1 Frame'!L$3*SIN($E548),"")</f>
        <is>
          <t/>
        </is>
      </c>
      <c r="R548" s="8" t="inlineStr">
        <f aca="false">IF(A548&lt;&gt;"",$I548-'v1 Frame'!J$3*SIN($C548)+'v1 Frame'!K$3*COS($C548)*SIN($E548)+'v1 Frame'!L$3*COS($C548)*COS($E548),"")</f>
        <is>
          <t/>
        </is>
      </c>
      <c r="S548" s="8" t="inlineStr">
        <f aca="false">IF(A548&lt;&gt;"",$G548+'v1 Frame'!M$3*COS($C548)+'v1 Frame'!N$3*SIN($C548)*SIN($E548)+'v1 Frame'!O$3*SIN($C548)*COS($E548),"")</f>
        <is>
          <t/>
        </is>
      </c>
      <c r="T548" s="8" t="inlineStr">
        <f aca="false">IF(A548&lt;&gt;"",$H548+'v1 Frame'!N$3*COS($E548)-'v1 Frame'!O$3*SIN($E548),"")</f>
        <is>
          <t/>
        </is>
      </c>
      <c r="U548" s="8" t="inlineStr">
        <f aca="false">IF(A548&lt;&gt;"",$I548-'v1 Frame'!M$3*SIN($C548)+'v1 Frame'!N$3*COS($C548)*SIN($E548)+'v1 Frame'!O$3*COS($C548)*COS($E548),"")</f>
        <is>
          <t/>
        </is>
      </c>
      <c r="V548" s="8" t="inlineStr">
        <f aca="false">IF(A548&lt;&gt;"",$G548+'v1 Frame'!P$3*COS($C548)+'v1 Frame'!Q$3*SIN($C548)*SIN($E548)+'v1 Frame'!R$3*SIN($C548)*COS($E548),"")</f>
        <is>
          <t/>
        </is>
      </c>
      <c r="W548" s="8" t="inlineStr">
        <f aca="false">IF(A548&lt;&gt;"",$H548+'v1 Frame'!Q$3*COS($E548)-'v1 Frame'!R$3*SIN($E548),"")</f>
        <is>
          <t/>
        </is>
      </c>
      <c r="X548" s="8" t="inlineStr">
        <f aca="false">IF(A548&lt;&gt;"",$I548-'v1 Frame'!P$3*SIN($C548)+'v1 Frame'!Q$3*COS($C548)*SIN($E548)+'v1 Frame'!R$3*COS($C548)*COS($E548),"")</f>
        <is>
          <t/>
        </is>
      </c>
      <c r="Y548" s="8" t="inlineStr">
        <f aca="false">IF(A548&lt;&gt;"",$G548+'v1 Frame'!S$3*COS($C548)+'v1 Frame'!T$3*SIN($C548)*SIN($E548)+'v1 Frame'!U$3*SIN($C548)*COS($E548),"")</f>
        <is>
          <t/>
        </is>
      </c>
      <c r="Z548" s="8" t="inlineStr">
        <f aca="false">IF(A548&lt;&gt;"",$H548+'v1 Frame'!T$3*COS($E548)-'v1 Frame'!U$3*SIN($E548),"")</f>
        <is>
          <t/>
        </is>
      </c>
      <c r="AA548" s="8" t="inlineStr">
        <f aca="false">IF(A548&lt;&gt;"",$I548-'v1 Frame'!S$3*SIN($C548)+'v1 Frame'!T$3*COS($C548)*SIN($E548)+'v1 Frame'!U$3*COS($C548)*COS($E548),"")</f>
        <is>
          <t/>
        </is>
      </c>
      <c r="AB548" s="8" t="inlineStr">
        <f aca="false">IF(A548&lt;&gt;"",$G548+'v1 Frame'!V$3*COS($C548)+'v1 Frame'!W$3*SIN($C548)*SIN($E548)+'v1 Frame'!X$3*SIN($C548)*COS($E548),"")</f>
        <is>
          <t/>
        </is>
      </c>
      <c r="AC548" s="8" t="inlineStr">
        <f aca="false">IF(A548&lt;&gt;"",$H548+'v1 Frame'!W$3*COS($E548)-'v1 Frame'!X$3*SIN($E548),"")</f>
        <is>
          <t/>
        </is>
      </c>
      <c r="AD548" s="8" t="inlineStr">
        <f aca="false">IF(A548&lt;&gt;"",$I548-'v1 Frame'!V$3*SIN($C548)+'v1 Frame'!W$3*COS($C548)*SIN($E548)+'v1 Frame'!X$3*COS($C548)*COS($E548),"")</f>
        <is>
          <t/>
        </is>
      </c>
      <c r="AE548" s="25" t="inlineStr">
        <f aca="false">IF(A548&lt;&gt;"",$G548+'v1 Frame'!Y$3*COS($C548)+'v1 Frame'!Z$3*SIN($C548)*SIN($E548)+'v1 Frame'!AA$3*SIN($C548)*COS($E548),"")</f>
        <is>
          <t/>
        </is>
      </c>
      <c r="AF548" s="25" t="inlineStr">
        <f aca="false">IF(A548&lt;&gt;"",$H548+'v1 Frame'!Z$3*COS($E548)-'v1 Frame'!AA$3*SIN($E548),"")</f>
        <is>
          <t/>
        </is>
      </c>
      <c r="AG548" s="25" t="inlineStr">
        <f aca="false">IF(A548&lt;&gt;"",$I548-'v1 Frame'!Y$3*SIN($C548)+'v1 Frame'!Z$3*COS($C548)*SIN($E548)+'v1 Frame'!AA$3*COS($C548)*COS($E548),"")</f>
        <is>
          <t/>
        </is>
      </c>
      <c r="AH548" s="8" t="inlineStr">
        <f aca="false">IF(A548&lt;&gt;"",SQRT(SUMSQ(G548:I548)),"")</f>
        <is>
          <t/>
        </is>
      </c>
      <c r="AI548" s="8" t="inlineStr">
        <f aca="false">IF(A548&lt;&gt;"",IF(AH548&lt;&gt;0,ACOS(I548/AH548),0),"")</f>
        <is>
          <t/>
        </is>
      </c>
      <c r="AJ548" s="8" t="inlineStr">
        <f aca="false">IF(A548&lt;&gt;"",DEGREES(AI548),"")</f>
        <is>
          <t/>
        </is>
      </c>
      <c r="AK548" s="8" t="inlineStr">
        <f aca="false">IF(A548&lt;&gt;"",IF(OR(G548&lt;&gt;0,H548&lt;&gt;0),ATAN2(G548,H548),0),"")</f>
        <is>
          <t/>
        </is>
      </c>
      <c r="AL548" s="8" t="inlineStr">
        <f aca="false">IF(A548&lt;&gt;"",DEGREES(AK548),"")</f>
        <is>
          <t/>
        </is>
      </c>
      <c r="AM548" s="8" t="inlineStr">
        <f aca="false">IF(A548&lt;&gt;"",SQRT(SUMSQ(J548:L548)),"")</f>
        <is>
          <t/>
        </is>
      </c>
      <c r="AN548" s="8" t="inlineStr">
        <f aca="false">IF(A548&lt;&gt;"",IF(AM548&lt;&gt;0,ACOS(L548/AM548),0),"")</f>
        <is>
          <t/>
        </is>
      </c>
      <c r="AO548" s="8" t="inlineStr">
        <f aca="false">IF(A548&lt;&gt;"",DEGREES(AN548),"")</f>
        <is>
          <t/>
        </is>
      </c>
      <c r="AP548" s="8" t="inlineStr">
        <f aca="false">IF(A548&lt;&gt;"",IF(OR(J548&lt;&gt;0,K548&lt;&gt;0),ATAN2(J548,K548),0),"")</f>
        <is>
          <t/>
        </is>
      </c>
      <c r="AQ548" s="8" t="inlineStr">
        <f aca="false">IF(A548&lt;&gt;"",DEGREES(AP548),"")</f>
        <is>
          <t/>
        </is>
      </c>
      <c r="AR548" s="8" t="inlineStr">
        <f aca="false">IF(A548&lt;&gt;"",SQRT(SUMSQ(M548:O548)),"")</f>
        <is>
          <t/>
        </is>
      </c>
      <c r="AS548" s="8" t="inlineStr">
        <f aca="false">IF(A548&lt;&gt;"",IF(AR548&lt;&gt;0,ACOS(O548/AR548),0),"")</f>
        <is>
          <t/>
        </is>
      </c>
      <c r="AT548" s="8" t="inlineStr">
        <f aca="false">IF(A548&lt;&gt;"",DEGREES(AS548),"")</f>
        <is>
          <t/>
        </is>
      </c>
      <c r="AU548" s="8" t="inlineStr">
        <f aca="false">IF(A548&lt;&gt;"",IF(OR(M548&lt;&gt;0,N548&lt;&gt;0),ATAN2(M548,N548),0),"")</f>
        <is>
          <t/>
        </is>
      </c>
      <c r="AV548" s="8" t="inlineStr">
        <f aca="false">IF(A548&lt;&gt;"",DEGREES(AU548),"")</f>
        <is>
          <t/>
        </is>
      </c>
      <c r="AW548" s="8" t="inlineStr">
        <f aca="false">IF(A548&lt;&gt;"",SQRT(SUMSQ(P548:R548)),"")</f>
        <is>
          <t/>
        </is>
      </c>
      <c r="AX548" s="8" t="inlineStr">
        <f aca="false">IF(A548&lt;&gt;"",IF(AW548&lt;&gt;0,ACOS(R548/AW548),0),"")</f>
        <is>
          <t/>
        </is>
      </c>
      <c r="AY548" s="8" t="inlineStr">
        <f aca="false">IF(A548&lt;&gt;"",DEGREES(AX548),"")</f>
        <is>
          <t/>
        </is>
      </c>
      <c r="AZ548" s="8" t="inlineStr">
        <f aca="false">IF(A548&lt;&gt;"",IF(OR(P548&lt;&gt;0,Q548&lt;&gt;0),ATAN2(P548,Q548),0),"")</f>
        <is>
          <t/>
        </is>
      </c>
      <c r="BA548" s="8" t="inlineStr">
        <f aca="false">IF(A548&lt;&gt;"",DEGREES(AZ548),"")</f>
        <is>
          <t/>
        </is>
      </c>
      <c r="BB548" s="8" t="inlineStr">
        <f aca="false">IF(A548&lt;&gt;"",SQRT(SUMSQ(S548:U548)),"")</f>
        <is>
          <t/>
        </is>
      </c>
      <c r="BC548" s="8" t="inlineStr">
        <f aca="false">IF(A548&lt;&gt;"",IF(BB548&lt;&gt;0,ACOS(U548/BB548),0),"")</f>
        <is>
          <t/>
        </is>
      </c>
      <c r="BD548" s="8" t="inlineStr">
        <f aca="false">IF(A548&lt;&gt;"",DEGREES(BC548),"")</f>
        <is>
          <t/>
        </is>
      </c>
      <c r="BE548" s="8" t="inlineStr">
        <f aca="false">IF(A548&lt;&gt;"",IF(OR(S548&lt;&gt;0,T548&lt;&gt;0),ATAN2(S548,T548),0),"")</f>
        <is>
          <t/>
        </is>
      </c>
      <c r="BF548" s="8" t="inlineStr">
        <f aca="false">IF(A548&lt;&gt;"",DEGREES(BE548),"")</f>
        <is>
          <t/>
        </is>
      </c>
      <c r="BG548" s="8" t="inlineStr">
        <f aca="false">IF(A548&lt;&gt;"",SQRT(SUMSQ(V548:X548)),"")</f>
        <is>
          <t/>
        </is>
      </c>
      <c r="BH548" s="8" t="inlineStr">
        <f aca="false">IF(A548&lt;&gt;"",IF(BG548&lt;&gt;0,ACOS(X548/BG548),0),"")</f>
        <is>
          <t/>
        </is>
      </c>
      <c r="BI548" s="8" t="inlineStr">
        <f aca="false">IF(A548&lt;&gt;"",DEGREES(BH548),"")</f>
        <is>
          <t/>
        </is>
      </c>
      <c r="BJ548" s="8" t="inlineStr">
        <f aca="false">IF(A548&lt;&gt;"",IF(OR(V548&lt;&gt;0,W548&lt;&gt;0),ATAN2(V548,W548),0),"")</f>
        <is>
          <t/>
        </is>
      </c>
      <c r="BK548" s="8" t="inlineStr">
        <f aca="false">IF(A548&lt;&gt;"",DEGREES(BJ548),"")</f>
        <is>
          <t/>
        </is>
      </c>
      <c r="BL548" s="8" t="inlineStr">
        <f aca="false">IF(A548&lt;&gt;"",SQRT(SUMSQ(Y548:AA548)),"")</f>
        <is>
          <t/>
        </is>
      </c>
      <c r="BM548" s="8" t="inlineStr">
        <f aca="false">IF(A548&lt;&gt;"",IF(BL548&lt;&gt;0,ACOS(AA548/BL548),0),"")</f>
        <is>
          <t/>
        </is>
      </c>
      <c r="BN548" s="8" t="inlineStr">
        <f aca="false">IF(A548&lt;&gt;"",DEGREES(BM548),"")</f>
        <is>
          <t/>
        </is>
      </c>
      <c r="BO548" s="8" t="inlineStr">
        <f aca="false">IF(A548&lt;&gt;"",IF(OR(Y548&lt;&gt;0,Z548&lt;&gt;0),ATAN2(Y548,Z548),0),"")</f>
        <is>
          <t/>
        </is>
      </c>
      <c r="BP548" s="8" t="inlineStr">
        <f aca="false">IF(A548&lt;&gt;"",DEGREES(BO548),"")</f>
        <is>
          <t/>
        </is>
      </c>
      <c r="BQ548" s="8" t="inlineStr">
        <f aca="false">IF(A548&lt;&gt;"",SQRT(SUMSQ(AB548:AD548)),"")</f>
        <is>
          <t/>
        </is>
      </c>
      <c r="BR548" s="8" t="inlineStr">
        <f aca="false">IF(A548&lt;&gt;"",IF(BQ548&lt;&gt;0,ACOS(AD548/BQ548),0),"")</f>
        <is>
          <t/>
        </is>
      </c>
      <c r="BS548" s="8" t="inlineStr">
        <f aca="false">IF(A548&lt;&gt;"",DEGREES(BR548),"")</f>
        <is>
          <t/>
        </is>
      </c>
      <c r="BT548" s="8" t="inlineStr">
        <f aca="false">IF(A548&lt;&gt;"",IF(OR(AB548&lt;&gt;0,AC548&lt;&gt;0),ATAN2(AB548,AC548),0),"")</f>
        <is>
          <t/>
        </is>
      </c>
      <c r="BU548" s="8" t="inlineStr">
        <f aca="false">IF(A548&lt;&gt;"",DEGREES(BT548),"")</f>
        <is>
          <t/>
        </is>
      </c>
      <c r="BV548" s="8" t="inlineStr">
        <f aca="false">IF(A548&lt;&gt;"",SQRT(SUMSQ(AE548:AG548)),"")</f>
        <is>
          <t/>
        </is>
      </c>
      <c r="BW548" s="8" t="inlineStr">
        <f aca="false">IF(A548&lt;&gt;"",IF(BV548&lt;&gt;0,ACOS(AG548/BV548),0),"")</f>
        <is>
          <t/>
        </is>
      </c>
      <c r="BX548" s="8" t="inlineStr">
        <f aca="false">IF(A548&lt;&gt;"",DEGREES(BW548),"")</f>
        <is>
          <t/>
        </is>
      </c>
      <c r="BY548" s="8" t="inlineStr">
        <f aca="false">IF(A548&lt;&gt;"",IF(OR(AF548&lt;&gt;0,AG548&lt;&gt;0),ATAN2(AF548,AG548),0),"")</f>
        <is>
          <t/>
        </is>
      </c>
      <c r="BZ548" s="8" t="inlineStr">
        <f aca="false">IF(A548&lt;&gt;"",DEGREES(BY548),"")</f>
        <is>
          <t/>
        </is>
      </c>
      <c r="CA548" s="0" t="inlineStr">
        <f aca="false">IF(A548&lt;&gt;"",IF(AND(AI548&lt;Parameters!$B$11,AI548&gt;Parameters!$B$12,AN548&lt;Parameters!$B$11,AN548&gt;Parameters!$B$12,AS548&lt;Parameters!$B$11,AS548&gt;Parameters!$B$12,AX548&lt;Parameters!$B$11,AX548&gt;Parameters!$B$12,BC548&lt;Parameters!$B$11,BC548&gt;Parameters!$B$12,BM548&lt;Parameters!$B$11,BM548&gt;Parameters!$B$12,BR548&lt;Parameters!$B$11,BR548&gt;Parameters!$B$12,BW548&lt;Parameters!$B$11,BW548&gt;Parameters!$B$12),1,0),"")</f>
        <is>
          <t/>
        </is>
      </c>
      <c r="CB548" s="0" t="inlineStr">
        <f aca="false">IF(A548&lt;&gt;"",IF(OR(AI548&lt;Parameters!$B$12,AI548&gt;Parameters!$B$11),0,1),"")</f>
        <is>
          <t/>
        </is>
      </c>
      <c r="CC548" s="0" t="inlineStr">
        <f aca="false">IF(A548&lt;&gt;"",IF(OR(AN548&lt;Parameters!$B$12,AN548&gt;Parameters!$B$11),0,1),"")</f>
        <is>
          <t/>
        </is>
      </c>
      <c r="CD548" s="0" t="inlineStr">
        <f aca="false">IF(A548&lt;&gt;"",IF(OR(AS548&lt;Parameters!$B$12,AS548&gt;Parameters!$B$11),0,1),"")</f>
        <is>
          <t/>
        </is>
      </c>
      <c r="CE548" s="0" t="inlineStr">
        <f aca="false">IF(A548&lt;&gt;"",IF(OR(AX548&lt;Parameters!$B$12,AX548&gt;Parameters!$B$11),0,1),"")</f>
        <is>
          <t/>
        </is>
      </c>
      <c r="CF548" s="0" t="inlineStr">
        <f aca="false">IF(A548&lt;&gt;"",IF(OR(BC548&lt;Parameters!$B$12,BC548&gt;Parameters!$B$11),0,1),"")</f>
        <is>
          <t/>
        </is>
      </c>
      <c r="CG548" s="0" t="inlineStr">
        <f aca="false">IF(A548&lt;&gt;"",IF(OR(BH548&lt;Parameters!$B$12,BH548&gt;Parameters!$B$11),0,1),"")</f>
        <is>
          <t/>
        </is>
      </c>
      <c r="CH548" s="0" t="inlineStr">
        <f aca="false">IF(A548&lt;&gt;"",IF(OR(BM548&lt;Parameters!$B$12,BM548&gt;Parameters!$B$11),0,1),"")</f>
        <is>
          <t/>
        </is>
      </c>
      <c r="CI548" s="0" t="inlineStr">
        <f aca="false">IF(A548&lt;&gt;"",IF(OR(BR548&lt;Parameters!$B$12,BR548&gt;Parameters!$B$11),0,1),"")</f>
        <is>
          <t/>
        </is>
      </c>
      <c r="CJ548" s="0" t="inlineStr">
        <f aca="false">IF(A548&lt;&gt;"",IF(OR(BW548&lt;Parameters!$B$12,BW548&gt;Parameters!$B$11),0,1),"")</f>
        <is>
          <t/>
        </is>
      </c>
      <c r="CK548" s="26" t="inlineStr">
        <f aca="false">IF(A548&lt;&gt;"",SUM(CB548:CJ548)/9,"")</f>
        <is>
          <t/>
        </is>
      </c>
      <c r="CL548" s="0" t="inlineStr">
        <f aca="false">IF(A548&lt;&gt;"",CK548*9,"")</f>
        <is>
          <t/>
        </is>
      </c>
      <c r="CM548" s="8" t="inlineStr">
        <f aca="false">IF(A548&lt;&gt;"",TEXT(B548,CM$2)&amp;" "&amp;TEXT(A548,CM$2),"")</f>
        <is>
          <t/>
        </is>
      </c>
    </row>
    <row r="549" customFormat="false" ht="15" hidden="false" customHeight="false" outlineLevel="0" collapsed="false">
      <c r="A549" s="0" t="inlineStr">
        <f aca="false">IF(OR(B548&lt;Parameters!$K$12,A548&lt;Parameters!$K$12),IF(A548&lt;Parameters!$K$12,A548+1,0),"")</f>
        <is>
          <t/>
        </is>
      </c>
      <c r="B549" s="0" t="inlineStr">
        <f aca="false">IF(A549&lt;&gt;"",IF(A549=0,B548+1,B548),"")</f>
        <is>
          <t/>
        </is>
      </c>
      <c r="C549" s="24" t="inlineStr">
        <f aca="false">IF(A549&lt;&gt;"",-_phi*(A549+0.5),"")</f>
        <is>
          <t/>
        </is>
      </c>
      <c r="D549" s="8" t="inlineStr">
        <f aca="false">IF(A549&lt;&gt;"",DEGREES(C549),"")</f>
        <is>
          <t/>
        </is>
      </c>
      <c r="E549" s="24" t="inlineStr">
        <f aca="false">IF(A549&lt;&gt;"",_phi*(B549+0.5),"")</f>
        <is>
          <t/>
        </is>
      </c>
      <c r="F549" s="8" t="inlineStr">
        <f aca="false">IF(A549&lt;&gt;"",DEGREES(E549),"")</f>
        <is>
          <t/>
        </is>
      </c>
      <c r="G549" s="8" t="inlineStr">
        <f aca="false">IF(A549&lt;&gt;"",LOOKUP(A549,h!$A$3:$A$30,h!$D$3:$D$30),"")</f>
        <is>
          <t/>
        </is>
      </c>
      <c r="H549" s="8" t="inlineStr">
        <f aca="false">IF(A549&lt;&gt;"",LOOKUP(B549,h!$A$3:$A$30,h!$D$3:$D$30),"")</f>
        <is>
          <t/>
        </is>
      </c>
      <c r="I549" s="8" t="inlineStr">
        <f aca="false">IF(A549&lt;&gt;"",_zif,"")</f>
        <is>
          <t/>
        </is>
      </c>
      <c r="J549" s="8" t="inlineStr">
        <f aca="false">IF(A549&lt;&gt;"",$G549+'v1 Frame'!D$3*COS($C549)+'v1 Frame'!E$3*SIN($C549)*SIN($E549)+'v1 Frame'!F$3*SIN($C549)*COS($E549),"")</f>
        <is>
          <t/>
        </is>
      </c>
      <c r="K549" s="8" t="inlineStr">
        <f aca="false">IF(A549&lt;&gt;"",$H549+'v1 Frame'!E$3*COS($E549)-'v1 Frame'!F$3*SIN($E549),"")</f>
        <is>
          <t/>
        </is>
      </c>
      <c r="L549" s="8" t="inlineStr">
        <f aca="false">IF(A549&lt;&gt;"",$I549-'v1 Frame'!D$3*SIN($C549)+'v1 Frame'!E$3*COS($C549)*SIN($E549)+'v1 Frame'!F$3*COS($C549)*COS($E549),"")</f>
        <is>
          <t/>
        </is>
      </c>
      <c r="M549" s="8" t="inlineStr">
        <f aca="false">IF(A549&lt;&gt;"",$G549+'v1 Frame'!G$3*COS($C549)+'v1 Frame'!H$3*SIN($C549)*SIN($E549)+'v1 Frame'!I$3*SIN($C549)*COS($E549),"")</f>
        <is>
          <t/>
        </is>
      </c>
      <c r="N549" s="8" t="inlineStr">
        <f aca="false">IF(A549&lt;&gt;"",$H549+'v1 Frame'!H$3*COS($E549)-'v1 Frame'!I$3*SIN($E549),"")</f>
        <is>
          <t/>
        </is>
      </c>
      <c r="O549" s="8" t="inlineStr">
        <f aca="false">IF(A549&lt;&gt;"",$I549-'v1 Frame'!G$3*SIN($C549)+'v1 Frame'!H$3*COS($C549)*SIN($E549)+'v1 Frame'!I$3*COS($C549)*COS($E549),"")</f>
        <is>
          <t/>
        </is>
      </c>
      <c r="P549" s="8" t="inlineStr">
        <f aca="false">IF(A549&lt;&gt;"",$G549+'v1 Frame'!J$3*COS($C549)+'v1 Frame'!K$3*SIN($C549)*SIN($E549)+'v1 Frame'!L$3*SIN($C549)*COS($E549),"")</f>
        <is>
          <t/>
        </is>
      </c>
      <c r="Q549" s="8" t="inlineStr">
        <f aca="false">IF(A549&lt;&gt;"",$H549+'v1 Frame'!K$3*COS($E549)-'v1 Frame'!L$3*SIN($E549),"")</f>
        <is>
          <t/>
        </is>
      </c>
      <c r="R549" s="8" t="inlineStr">
        <f aca="false">IF(A549&lt;&gt;"",$I549-'v1 Frame'!J$3*SIN($C549)+'v1 Frame'!K$3*COS($C549)*SIN($E549)+'v1 Frame'!L$3*COS($C549)*COS($E549),"")</f>
        <is>
          <t/>
        </is>
      </c>
      <c r="S549" s="8" t="inlineStr">
        <f aca="false">IF(A549&lt;&gt;"",$G549+'v1 Frame'!M$3*COS($C549)+'v1 Frame'!N$3*SIN($C549)*SIN($E549)+'v1 Frame'!O$3*SIN($C549)*COS($E549),"")</f>
        <is>
          <t/>
        </is>
      </c>
      <c r="T549" s="8" t="inlineStr">
        <f aca="false">IF(A549&lt;&gt;"",$H549+'v1 Frame'!N$3*COS($E549)-'v1 Frame'!O$3*SIN($E549),"")</f>
        <is>
          <t/>
        </is>
      </c>
      <c r="U549" s="8" t="inlineStr">
        <f aca="false">IF(A549&lt;&gt;"",$I549-'v1 Frame'!M$3*SIN($C549)+'v1 Frame'!N$3*COS($C549)*SIN($E549)+'v1 Frame'!O$3*COS($C549)*COS($E549),"")</f>
        <is>
          <t/>
        </is>
      </c>
      <c r="V549" s="8" t="inlineStr">
        <f aca="false">IF(A549&lt;&gt;"",$G549+'v1 Frame'!P$3*COS($C549)+'v1 Frame'!Q$3*SIN($C549)*SIN($E549)+'v1 Frame'!R$3*SIN($C549)*COS($E549),"")</f>
        <is>
          <t/>
        </is>
      </c>
      <c r="W549" s="8" t="inlineStr">
        <f aca="false">IF(A549&lt;&gt;"",$H549+'v1 Frame'!Q$3*COS($E549)-'v1 Frame'!R$3*SIN($E549),"")</f>
        <is>
          <t/>
        </is>
      </c>
      <c r="X549" s="8" t="inlineStr">
        <f aca="false">IF(A549&lt;&gt;"",$I549-'v1 Frame'!P$3*SIN($C549)+'v1 Frame'!Q$3*COS($C549)*SIN($E549)+'v1 Frame'!R$3*COS($C549)*COS($E549),"")</f>
        <is>
          <t/>
        </is>
      </c>
      <c r="Y549" s="8" t="inlineStr">
        <f aca="false">IF(A549&lt;&gt;"",$G549+'v1 Frame'!S$3*COS($C549)+'v1 Frame'!T$3*SIN($C549)*SIN($E549)+'v1 Frame'!U$3*SIN($C549)*COS($E549),"")</f>
        <is>
          <t/>
        </is>
      </c>
      <c r="Z549" s="8" t="inlineStr">
        <f aca="false">IF(A549&lt;&gt;"",$H549+'v1 Frame'!T$3*COS($E549)-'v1 Frame'!U$3*SIN($E549),"")</f>
        <is>
          <t/>
        </is>
      </c>
      <c r="AA549" s="8" t="inlineStr">
        <f aca="false">IF(A549&lt;&gt;"",$I549-'v1 Frame'!S$3*SIN($C549)+'v1 Frame'!T$3*COS($C549)*SIN($E549)+'v1 Frame'!U$3*COS($C549)*COS($E549),"")</f>
        <is>
          <t/>
        </is>
      </c>
      <c r="AB549" s="8" t="inlineStr">
        <f aca="false">IF(A549&lt;&gt;"",$G549+'v1 Frame'!V$3*COS($C549)+'v1 Frame'!W$3*SIN($C549)*SIN($E549)+'v1 Frame'!X$3*SIN($C549)*COS($E549),"")</f>
        <is>
          <t/>
        </is>
      </c>
      <c r="AC549" s="8" t="inlineStr">
        <f aca="false">IF(A549&lt;&gt;"",$H549+'v1 Frame'!W$3*COS($E549)-'v1 Frame'!X$3*SIN($E549),"")</f>
        <is>
          <t/>
        </is>
      </c>
      <c r="AD549" s="8" t="inlineStr">
        <f aca="false">IF(A549&lt;&gt;"",$I549-'v1 Frame'!V$3*SIN($C549)+'v1 Frame'!W$3*COS($C549)*SIN($E549)+'v1 Frame'!X$3*COS($C549)*COS($E549),"")</f>
        <is>
          <t/>
        </is>
      </c>
      <c r="AE549" s="25" t="inlineStr">
        <f aca="false">IF(A549&lt;&gt;"",$G549+'v1 Frame'!Y$3*COS($C549)+'v1 Frame'!Z$3*SIN($C549)*SIN($E549)+'v1 Frame'!AA$3*SIN($C549)*COS($E549),"")</f>
        <is>
          <t/>
        </is>
      </c>
      <c r="AF549" s="25" t="inlineStr">
        <f aca="false">IF(A549&lt;&gt;"",$H549+'v1 Frame'!Z$3*COS($E549)-'v1 Frame'!AA$3*SIN($E549),"")</f>
        <is>
          <t/>
        </is>
      </c>
      <c r="AG549" s="25" t="inlineStr">
        <f aca="false">IF(A549&lt;&gt;"",$I549-'v1 Frame'!Y$3*SIN($C549)+'v1 Frame'!Z$3*COS($C549)*SIN($E549)+'v1 Frame'!AA$3*COS($C549)*COS($E549),"")</f>
        <is>
          <t/>
        </is>
      </c>
      <c r="AH549" s="8" t="inlineStr">
        <f aca="false">IF(A549&lt;&gt;"",SQRT(SUMSQ(G549:I549)),"")</f>
        <is>
          <t/>
        </is>
      </c>
      <c r="AI549" s="8" t="inlineStr">
        <f aca="false">IF(A549&lt;&gt;"",IF(AH549&lt;&gt;0,ACOS(I549/AH549),0),"")</f>
        <is>
          <t/>
        </is>
      </c>
      <c r="AJ549" s="8" t="inlineStr">
        <f aca="false">IF(A549&lt;&gt;"",DEGREES(AI549),"")</f>
        <is>
          <t/>
        </is>
      </c>
      <c r="AK549" s="8" t="inlineStr">
        <f aca="false">IF(A549&lt;&gt;"",IF(OR(G549&lt;&gt;0,H549&lt;&gt;0),ATAN2(G549,H549),0),"")</f>
        <is>
          <t/>
        </is>
      </c>
      <c r="AL549" s="8" t="inlineStr">
        <f aca="false">IF(A549&lt;&gt;"",DEGREES(AK549),"")</f>
        <is>
          <t/>
        </is>
      </c>
      <c r="AM549" s="8" t="inlineStr">
        <f aca="false">IF(A549&lt;&gt;"",SQRT(SUMSQ(J549:L549)),"")</f>
        <is>
          <t/>
        </is>
      </c>
      <c r="AN549" s="8" t="inlineStr">
        <f aca="false">IF(A549&lt;&gt;"",IF(AM549&lt;&gt;0,ACOS(L549/AM549),0),"")</f>
        <is>
          <t/>
        </is>
      </c>
      <c r="AO549" s="8" t="inlineStr">
        <f aca="false">IF(A549&lt;&gt;"",DEGREES(AN549),"")</f>
        <is>
          <t/>
        </is>
      </c>
      <c r="AP549" s="8" t="inlineStr">
        <f aca="false">IF(A549&lt;&gt;"",IF(OR(J549&lt;&gt;0,K549&lt;&gt;0),ATAN2(J549,K549),0),"")</f>
        <is>
          <t/>
        </is>
      </c>
      <c r="AQ549" s="8" t="inlineStr">
        <f aca="false">IF(A549&lt;&gt;"",DEGREES(AP549),"")</f>
        <is>
          <t/>
        </is>
      </c>
      <c r="AR549" s="8" t="inlineStr">
        <f aca="false">IF(A549&lt;&gt;"",SQRT(SUMSQ(M549:O549)),"")</f>
        <is>
          <t/>
        </is>
      </c>
      <c r="AS549" s="8" t="inlineStr">
        <f aca="false">IF(A549&lt;&gt;"",IF(AR549&lt;&gt;0,ACOS(O549/AR549),0),"")</f>
        <is>
          <t/>
        </is>
      </c>
      <c r="AT549" s="8" t="inlineStr">
        <f aca="false">IF(A549&lt;&gt;"",DEGREES(AS549),"")</f>
        <is>
          <t/>
        </is>
      </c>
      <c r="AU549" s="8" t="inlineStr">
        <f aca="false">IF(A549&lt;&gt;"",IF(OR(M549&lt;&gt;0,N549&lt;&gt;0),ATAN2(M549,N549),0),"")</f>
        <is>
          <t/>
        </is>
      </c>
      <c r="AV549" s="8" t="inlineStr">
        <f aca="false">IF(A549&lt;&gt;"",DEGREES(AU549),"")</f>
        <is>
          <t/>
        </is>
      </c>
      <c r="AW549" s="8" t="inlineStr">
        <f aca="false">IF(A549&lt;&gt;"",SQRT(SUMSQ(P549:R549)),"")</f>
        <is>
          <t/>
        </is>
      </c>
      <c r="AX549" s="8" t="inlineStr">
        <f aca="false">IF(A549&lt;&gt;"",IF(AW549&lt;&gt;0,ACOS(R549/AW549),0),"")</f>
        <is>
          <t/>
        </is>
      </c>
      <c r="AY549" s="8" t="inlineStr">
        <f aca="false">IF(A549&lt;&gt;"",DEGREES(AX549),"")</f>
        <is>
          <t/>
        </is>
      </c>
      <c r="AZ549" s="8" t="inlineStr">
        <f aca="false">IF(A549&lt;&gt;"",IF(OR(P549&lt;&gt;0,Q549&lt;&gt;0),ATAN2(P549,Q549),0),"")</f>
        <is>
          <t/>
        </is>
      </c>
      <c r="BA549" s="8" t="inlineStr">
        <f aca="false">IF(A549&lt;&gt;"",DEGREES(AZ549),"")</f>
        <is>
          <t/>
        </is>
      </c>
      <c r="BB549" s="8" t="inlineStr">
        <f aca="false">IF(A549&lt;&gt;"",SQRT(SUMSQ(S549:U549)),"")</f>
        <is>
          <t/>
        </is>
      </c>
      <c r="BC549" s="8" t="inlineStr">
        <f aca="false">IF(A549&lt;&gt;"",IF(BB549&lt;&gt;0,ACOS(U549/BB549),0),"")</f>
        <is>
          <t/>
        </is>
      </c>
      <c r="BD549" s="8" t="inlineStr">
        <f aca="false">IF(A549&lt;&gt;"",DEGREES(BC549),"")</f>
        <is>
          <t/>
        </is>
      </c>
      <c r="BE549" s="8" t="inlineStr">
        <f aca="false">IF(A549&lt;&gt;"",IF(OR(S549&lt;&gt;0,T549&lt;&gt;0),ATAN2(S549,T549),0),"")</f>
        <is>
          <t/>
        </is>
      </c>
      <c r="BF549" s="8" t="inlineStr">
        <f aca="false">IF(A549&lt;&gt;"",DEGREES(BE549),"")</f>
        <is>
          <t/>
        </is>
      </c>
      <c r="BG549" s="8" t="inlineStr">
        <f aca="false">IF(A549&lt;&gt;"",SQRT(SUMSQ(V549:X549)),"")</f>
        <is>
          <t/>
        </is>
      </c>
      <c r="BH549" s="8" t="inlineStr">
        <f aca="false">IF(A549&lt;&gt;"",IF(BG549&lt;&gt;0,ACOS(X549/BG549),0),"")</f>
        <is>
          <t/>
        </is>
      </c>
      <c r="BI549" s="8" t="inlineStr">
        <f aca="false">IF(A549&lt;&gt;"",DEGREES(BH549),"")</f>
        <is>
          <t/>
        </is>
      </c>
      <c r="BJ549" s="8" t="inlineStr">
        <f aca="false">IF(A549&lt;&gt;"",IF(OR(V549&lt;&gt;0,W549&lt;&gt;0),ATAN2(V549,W549),0),"")</f>
        <is>
          <t/>
        </is>
      </c>
      <c r="BK549" s="8" t="inlineStr">
        <f aca="false">IF(A549&lt;&gt;"",DEGREES(BJ549),"")</f>
        <is>
          <t/>
        </is>
      </c>
      <c r="BL549" s="8" t="inlineStr">
        <f aca="false">IF(A549&lt;&gt;"",SQRT(SUMSQ(Y549:AA549)),"")</f>
        <is>
          <t/>
        </is>
      </c>
      <c r="BM549" s="8" t="inlineStr">
        <f aca="false">IF(A549&lt;&gt;"",IF(BL549&lt;&gt;0,ACOS(AA549/BL549),0),"")</f>
        <is>
          <t/>
        </is>
      </c>
      <c r="BN549" s="8" t="inlineStr">
        <f aca="false">IF(A549&lt;&gt;"",DEGREES(BM549),"")</f>
        <is>
          <t/>
        </is>
      </c>
      <c r="BO549" s="8" t="inlineStr">
        <f aca="false">IF(A549&lt;&gt;"",IF(OR(Y549&lt;&gt;0,Z549&lt;&gt;0),ATAN2(Y549,Z549),0),"")</f>
        <is>
          <t/>
        </is>
      </c>
      <c r="BP549" s="8" t="inlineStr">
        <f aca="false">IF(A549&lt;&gt;"",DEGREES(BO549),"")</f>
        <is>
          <t/>
        </is>
      </c>
      <c r="BQ549" s="8" t="inlineStr">
        <f aca="false">IF(A549&lt;&gt;"",SQRT(SUMSQ(AB549:AD549)),"")</f>
        <is>
          <t/>
        </is>
      </c>
      <c r="BR549" s="8" t="inlineStr">
        <f aca="false">IF(A549&lt;&gt;"",IF(BQ549&lt;&gt;0,ACOS(AD549/BQ549),0),"")</f>
        <is>
          <t/>
        </is>
      </c>
      <c r="BS549" s="8" t="inlineStr">
        <f aca="false">IF(A549&lt;&gt;"",DEGREES(BR549),"")</f>
        <is>
          <t/>
        </is>
      </c>
      <c r="BT549" s="8" t="inlineStr">
        <f aca="false">IF(A549&lt;&gt;"",IF(OR(AB549&lt;&gt;0,AC549&lt;&gt;0),ATAN2(AB549,AC549),0),"")</f>
        <is>
          <t/>
        </is>
      </c>
      <c r="BU549" s="8" t="inlineStr">
        <f aca="false">IF(A549&lt;&gt;"",DEGREES(BT549),"")</f>
        <is>
          <t/>
        </is>
      </c>
      <c r="BV549" s="8" t="inlineStr">
        <f aca="false">IF(A549&lt;&gt;"",SQRT(SUMSQ(AE549:AG549)),"")</f>
        <is>
          <t/>
        </is>
      </c>
      <c r="BW549" s="8" t="inlineStr">
        <f aca="false">IF(A549&lt;&gt;"",IF(BV549&lt;&gt;0,ACOS(AG549/BV549),0),"")</f>
        <is>
          <t/>
        </is>
      </c>
      <c r="BX549" s="8" t="inlineStr">
        <f aca="false">IF(A549&lt;&gt;"",DEGREES(BW549),"")</f>
        <is>
          <t/>
        </is>
      </c>
      <c r="BY549" s="8" t="inlineStr">
        <f aca="false">IF(A549&lt;&gt;"",IF(OR(AF549&lt;&gt;0,AG549&lt;&gt;0),ATAN2(AF549,AG549),0),"")</f>
        <is>
          <t/>
        </is>
      </c>
      <c r="BZ549" s="8" t="inlineStr">
        <f aca="false">IF(A549&lt;&gt;"",DEGREES(BY549),"")</f>
        <is>
          <t/>
        </is>
      </c>
      <c r="CA549" s="0" t="inlineStr">
        <f aca="false">IF(A549&lt;&gt;"",IF(AND(AI549&lt;Parameters!$B$11,AI549&gt;Parameters!$B$12,AN549&lt;Parameters!$B$11,AN549&gt;Parameters!$B$12,AS549&lt;Parameters!$B$11,AS549&gt;Parameters!$B$12,AX549&lt;Parameters!$B$11,AX549&gt;Parameters!$B$12,BC549&lt;Parameters!$B$11,BC549&gt;Parameters!$B$12,BM549&lt;Parameters!$B$11,BM549&gt;Parameters!$B$12,BR549&lt;Parameters!$B$11,BR549&gt;Parameters!$B$12,BW549&lt;Parameters!$B$11,BW549&gt;Parameters!$B$12),1,0),"")</f>
        <is>
          <t/>
        </is>
      </c>
      <c r="CB549" s="0" t="inlineStr">
        <f aca="false">IF(A549&lt;&gt;"",IF(OR(AI549&lt;Parameters!$B$12,AI549&gt;Parameters!$B$11),0,1),"")</f>
        <is>
          <t/>
        </is>
      </c>
      <c r="CC549" s="0" t="inlineStr">
        <f aca="false">IF(A549&lt;&gt;"",IF(OR(AN549&lt;Parameters!$B$12,AN549&gt;Parameters!$B$11),0,1),"")</f>
        <is>
          <t/>
        </is>
      </c>
      <c r="CD549" s="0" t="inlineStr">
        <f aca="false">IF(A549&lt;&gt;"",IF(OR(AS549&lt;Parameters!$B$12,AS549&gt;Parameters!$B$11),0,1),"")</f>
        <is>
          <t/>
        </is>
      </c>
      <c r="CE549" s="0" t="inlineStr">
        <f aca="false">IF(A549&lt;&gt;"",IF(OR(AX549&lt;Parameters!$B$12,AX549&gt;Parameters!$B$11),0,1),"")</f>
        <is>
          <t/>
        </is>
      </c>
      <c r="CF549" s="0" t="inlineStr">
        <f aca="false">IF(A549&lt;&gt;"",IF(OR(BC549&lt;Parameters!$B$12,BC549&gt;Parameters!$B$11),0,1),"")</f>
        <is>
          <t/>
        </is>
      </c>
      <c r="CG549" s="0" t="inlineStr">
        <f aca="false">IF(A549&lt;&gt;"",IF(OR(BH549&lt;Parameters!$B$12,BH549&gt;Parameters!$B$11),0,1),"")</f>
        <is>
          <t/>
        </is>
      </c>
      <c r="CH549" s="0" t="inlineStr">
        <f aca="false">IF(A549&lt;&gt;"",IF(OR(BM549&lt;Parameters!$B$12,BM549&gt;Parameters!$B$11),0,1),"")</f>
        <is>
          <t/>
        </is>
      </c>
      <c r="CI549" s="0" t="inlineStr">
        <f aca="false">IF(A549&lt;&gt;"",IF(OR(BR549&lt;Parameters!$B$12,BR549&gt;Parameters!$B$11),0,1),"")</f>
        <is>
          <t/>
        </is>
      </c>
      <c r="CJ549" s="0" t="inlineStr">
        <f aca="false">IF(A549&lt;&gt;"",IF(OR(BW549&lt;Parameters!$B$12,BW549&gt;Parameters!$B$11),0,1),"")</f>
        <is>
          <t/>
        </is>
      </c>
      <c r="CK549" s="26" t="inlineStr">
        <f aca="false">IF(A549&lt;&gt;"",SUM(CB549:CJ549)/9,"")</f>
        <is>
          <t/>
        </is>
      </c>
      <c r="CL549" s="0" t="inlineStr">
        <f aca="false">IF(A549&lt;&gt;"",CK549*9,"")</f>
        <is>
          <t/>
        </is>
      </c>
      <c r="CM549" s="8" t="inlineStr">
        <f aca="false">IF(A549&lt;&gt;"",TEXT(B549,CM$2)&amp;" "&amp;TEXT(A549,CM$2),"")</f>
        <is>
          <t/>
        </is>
      </c>
    </row>
    <row r="550" customFormat="false" ht="15" hidden="false" customHeight="false" outlineLevel="0" collapsed="false">
      <c r="A550" s="0" t="inlineStr">
        <f aca="false">IF(OR(B549&lt;Parameters!$K$12,A549&lt;Parameters!$K$12),IF(A549&lt;Parameters!$K$12,A549+1,0),"")</f>
        <is>
          <t/>
        </is>
      </c>
      <c r="B550" s="0" t="inlineStr">
        <f aca="false">IF(A550&lt;&gt;"",IF(A550=0,B549+1,B549),"")</f>
        <is>
          <t/>
        </is>
      </c>
      <c r="C550" s="24" t="inlineStr">
        <f aca="false">IF(A550&lt;&gt;"",-_phi*(A550+0.5),"")</f>
        <is>
          <t/>
        </is>
      </c>
      <c r="D550" s="8" t="inlineStr">
        <f aca="false">IF(A550&lt;&gt;"",DEGREES(C550),"")</f>
        <is>
          <t/>
        </is>
      </c>
      <c r="E550" s="24" t="inlineStr">
        <f aca="false">IF(A550&lt;&gt;"",_phi*(B550+0.5),"")</f>
        <is>
          <t/>
        </is>
      </c>
      <c r="F550" s="8" t="inlineStr">
        <f aca="false">IF(A550&lt;&gt;"",DEGREES(E550),"")</f>
        <is>
          <t/>
        </is>
      </c>
      <c r="G550" s="8" t="inlineStr">
        <f aca="false">IF(A550&lt;&gt;"",LOOKUP(A550,h!$A$3:$A$30,h!$D$3:$D$30),"")</f>
        <is>
          <t/>
        </is>
      </c>
      <c r="H550" s="8" t="inlineStr">
        <f aca="false">IF(A550&lt;&gt;"",LOOKUP(B550,h!$A$3:$A$30,h!$D$3:$D$30),"")</f>
        <is>
          <t/>
        </is>
      </c>
      <c r="I550" s="8" t="inlineStr">
        <f aca="false">IF(A550&lt;&gt;"",_zif,"")</f>
        <is>
          <t/>
        </is>
      </c>
      <c r="J550" s="8" t="inlineStr">
        <f aca="false">IF(A550&lt;&gt;"",$G550+'v1 Frame'!D$3*COS($C550)+'v1 Frame'!E$3*SIN($C550)*SIN($E550)+'v1 Frame'!F$3*SIN($C550)*COS($E550),"")</f>
        <is>
          <t/>
        </is>
      </c>
      <c r="K550" s="8" t="inlineStr">
        <f aca="false">IF(A550&lt;&gt;"",$H550+'v1 Frame'!E$3*COS($E550)-'v1 Frame'!F$3*SIN($E550),"")</f>
        <is>
          <t/>
        </is>
      </c>
      <c r="L550" s="8" t="inlineStr">
        <f aca="false">IF(A550&lt;&gt;"",$I550-'v1 Frame'!D$3*SIN($C550)+'v1 Frame'!E$3*COS($C550)*SIN($E550)+'v1 Frame'!F$3*COS($C550)*COS($E550),"")</f>
        <is>
          <t/>
        </is>
      </c>
      <c r="M550" s="8" t="inlineStr">
        <f aca="false">IF(A550&lt;&gt;"",$G550+'v1 Frame'!G$3*COS($C550)+'v1 Frame'!H$3*SIN($C550)*SIN($E550)+'v1 Frame'!I$3*SIN($C550)*COS($E550),"")</f>
        <is>
          <t/>
        </is>
      </c>
      <c r="N550" s="8" t="inlineStr">
        <f aca="false">IF(A550&lt;&gt;"",$H550+'v1 Frame'!H$3*COS($E550)-'v1 Frame'!I$3*SIN($E550),"")</f>
        <is>
          <t/>
        </is>
      </c>
      <c r="O550" s="8" t="inlineStr">
        <f aca="false">IF(A550&lt;&gt;"",$I550-'v1 Frame'!G$3*SIN($C550)+'v1 Frame'!H$3*COS($C550)*SIN($E550)+'v1 Frame'!I$3*COS($C550)*COS($E550),"")</f>
        <is>
          <t/>
        </is>
      </c>
      <c r="P550" s="8" t="inlineStr">
        <f aca="false">IF(A550&lt;&gt;"",$G550+'v1 Frame'!J$3*COS($C550)+'v1 Frame'!K$3*SIN($C550)*SIN($E550)+'v1 Frame'!L$3*SIN($C550)*COS($E550),"")</f>
        <is>
          <t/>
        </is>
      </c>
      <c r="Q550" s="8" t="inlineStr">
        <f aca="false">IF(A550&lt;&gt;"",$H550+'v1 Frame'!K$3*COS($E550)-'v1 Frame'!L$3*SIN($E550),"")</f>
        <is>
          <t/>
        </is>
      </c>
      <c r="R550" s="8" t="inlineStr">
        <f aca="false">IF(A550&lt;&gt;"",$I550-'v1 Frame'!J$3*SIN($C550)+'v1 Frame'!K$3*COS($C550)*SIN($E550)+'v1 Frame'!L$3*COS($C550)*COS($E550),"")</f>
        <is>
          <t/>
        </is>
      </c>
      <c r="S550" s="8" t="inlineStr">
        <f aca="false">IF(A550&lt;&gt;"",$G550+'v1 Frame'!M$3*COS($C550)+'v1 Frame'!N$3*SIN($C550)*SIN($E550)+'v1 Frame'!O$3*SIN($C550)*COS($E550),"")</f>
        <is>
          <t/>
        </is>
      </c>
      <c r="T550" s="8" t="inlineStr">
        <f aca="false">IF(A550&lt;&gt;"",$H550+'v1 Frame'!N$3*COS($E550)-'v1 Frame'!O$3*SIN($E550),"")</f>
        <is>
          <t/>
        </is>
      </c>
      <c r="U550" s="8" t="inlineStr">
        <f aca="false">IF(A550&lt;&gt;"",$I550-'v1 Frame'!M$3*SIN($C550)+'v1 Frame'!N$3*COS($C550)*SIN($E550)+'v1 Frame'!O$3*COS($C550)*COS($E550),"")</f>
        <is>
          <t/>
        </is>
      </c>
      <c r="V550" s="8" t="inlineStr">
        <f aca="false">IF(A550&lt;&gt;"",$G550+'v1 Frame'!P$3*COS($C550)+'v1 Frame'!Q$3*SIN($C550)*SIN($E550)+'v1 Frame'!R$3*SIN($C550)*COS($E550),"")</f>
        <is>
          <t/>
        </is>
      </c>
      <c r="W550" s="8" t="inlineStr">
        <f aca="false">IF(A550&lt;&gt;"",$H550+'v1 Frame'!Q$3*COS($E550)-'v1 Frame'!R$3*SIN($E550),"")</f>
        <is>
          <t/>
        </is>
      </c>
      <c r="X550" s="8" t="inlineStr">
        <f aca="false">IF(A550&lt;&gt;"",$I550-'v1 Frame'!P$3*SIN($C550)+'v1 Frame'!Q$3*COS($C550)*SIN($E550)+'v1 Frame'!R$3*COS($C550)*COS($E550),"")</f>
        <is>
          <t/>
        </is>
      </c>
      <c r="Y550" s="8" t="inlineStr">
        <f aca="false">IF(A550&lt;&gt;"",$G550+'v1 Frame'!S$3*COS($C550)+'v1 Frame'!T$3*SIN($C550)*SIN($E550)+'v1 Frame'!U$3*SIN($C550)*COS($E550),"")</f>
        <is>
          <t/>
        </is>
      </c>
      <c r="Z550" s="8" t="inlineStr">
        <f aca="false">IF(A550&lt;&gt;"",$H550+'v1 Frame'!T$3*COS($E550)-'v1 Frame'!U$3*SIN($E550),"")</f>
        <is>
          <t/>
        </is>
      </c>
      <c r="AA550" s="8" t="inlineStr">
        <f aca="false">IF(A550&lt;&gt;"",$I550-'v1 Frame'!S$3*SIN($C550)+'v1 Frame'!T$3*COS($C550)*SIN($E550)+'v1 Frame'!U$3*COS($C550)*COS($E550),"")</f>
        <is>
          <t/>
        </is>
      </c>
      <c r="AB550" s="8" t="inlineStr">
        <f aca="false">IF(A550&lt;&gt;"",$G550+'v1 Frame'!V$3*COS($C550)+'v1 Frame'!W$3*SIN($C550)*SIN($E550)+'v1 Frame'!X$3*SIN($C550)*COS($E550),"")</f>
        <is>
          <t/>
        </is>
      </c>
      <c r="AC550" s="8" t="inlineStr">
        <f aca="false">IF(A550&lt;&gt;"",$H550+'v1 Frame'!W$3*COS($E550)-'v1 Frame'!X$3*SIN($E550),"")</f>
        <is>
          <t/>
        </is>
      </c>
      <c r="AD550" s="8" t="inlineStr">
        <f aca="false">IF(A550&lt;&gt;"",$I550-'v1 Frame'!V$3*SIN($C550)+'v1 Frame'!W$3*COS($C550)*SIN($E550)+'v1 Frame'!X$3*COS($C550)*COS($E550),"")</f>
        <is>
          <t/>
        </is>
      </c>
      <c r="AE550" s="25" t="inlineStr">
        <f aca="false">IF(A550&lt;&gt;"",$G550+'v1 Frame'!Y$3*COS($C550)+'v1 Frame'!Z$3*SIN($C550)*SIN($E550)+'v1 Frame'!AA$3*SIN($C550)*COS($E550),"")</f>
        <is>
          <t/>
        </is>
      </c>
      <c r="AF550" s="25" t="inlineStr">
        <f aca="false">IF(A550&lt;&gt;"",$H550+'v1 Frame'!Z$3*COS($E550)-'v1 Frame'!AA$3*SIN($E550),"")</f>
        <is>
          <t/>
        </is>
      </c>
      <c r="AG550" s="25" t="inlineStr">
        <f aca="false">IF(A550&lt;&gt;"",$I550-'v1 Frame'!Y$3*SIN($C550)+'v1 Frame'!Z$3*COS($C550)*SIN($E550)+'v1 Frame'!AA$3*COS($C550)*COS($E550),"")</f>
        <is>
          <t/>
        </is>
      </c>
      <c r="AH550" s="8" t="inlineStr">
        <f aca="false">IF(A550&lt;&gt;"",SQRT(SUMSQ(G550:I550)),"")</f>
        <is>
          <t/>
        </is>
      </c>
      <c r="AI550" s="8" t="inlineStr">
        <f aca="false">IF(A550&lt;&gt;"",IF(AH550&lt;&gt;0,ACOS(I550/AH550),0),"")</f>
        <is>
          <t/>
        </is>
      </c>
      <c r="AJ550" s="8" t="inlineStr">
        <f aca="false">IF(A550&lt;&gt;"",DEGREES(AI550),"")</f>
        <is>
          <t/>
        </is>
      </c>
      <c r="AK550" s="8" t="inlineStr">
        <f aca="false">IF(A550&lt;&gt;"",IF(OR(G550&lt;&gt;0,H550&lt;&gt;0),ATAN2(G550,H550),0),"")</f>
        <is>
          <t/>
        </is>
      </c>
      <c r="AL550" s="8" t="inlineStr">
        <f aca="false">IF(A550&lt;&gt;"",DEGREES(AK550),"")</f>
        <is>
          <t/>
        </is>
      </c>
      <c r="AM550" s="8" t="inlineStr">
        <f aca="false">IF(A550&lt;&gt;"",SQRT(SUMSQ(J550:L550)),"")</f>
        <is>
          <t/>
        </is>
      </c>
      <c r="AN550" s="8" t="inlineStr">
        <f aca="false">IF(A550&lt;&gt;"",IF(AM550&lt;&gt;0,ACOS(L550/AM550),0),"")</f>
        <is>
          <t/>
        </is>
      </c>
      <c r="AO550" s="8" t="inlineStr">
        <f aca="false">IF(A550&lt;&gt;"",DEGREES(AN550),"")</f>
        <is>
          <t/>
        </is>
      </c>
      <c r="AP550" s="8" t="inlineStr">
        <f aca="false">IF(A550&lt;&gt;"",IF(OR(J550&lt;&gt;0,K550&lt;&gt;0),ATAN2(J550,K550),0),"")</f>
        <is>
          <t/>
        </is>
      </c>
      <c r="AQ550" s="8" t="inlineStr">
        <f aca="false">IF(A550&lt;&gt;"",DEGREES(AP550),"")</f>
        <is>
          <t/>
        </is>
      </c>
      <c r="AR550" s="8" t="inlineStr">
        <f aca="false">IF(A550&lt;&gt;"",SQRT(SUMSQ(M550:O550)),"")</f>
        <is>
          <t/>
        </is>
      </c>
      <c r="AS550" s="8" t="inlineStr">
        <f aca="false">IF(A550&lt;&gt;"",IF(AR550&lt;&gt;0,ACOS(O550/AR550),0),"")</f>
        <is>
          <t/>
        </is>
      </c>
      <c r="AT550" s="8" t="inlineStr">
        <f aca="false">IF(A550&lt;&gt;"",DEGREES(AS550),"")</f>
        <is>
          <t/>
        </is>
      </c>
      <c r="AU550" s="8" t="inlineStr">
        <f aca="false">IF(A550&lt;&gt;"",IF(OR(M550&lt;&gt;0,N550&lt;&gt;0),ATAN2(M550,N550),0),"")</f>
        <is>
          <t/>
        </is>
      </c>
      <c r="AV550" s="8" t="inlineStr">
        <f aca="false">IF(A550&lt;&gt;"",DEGREES(AU550),"")</f>
        <is>
          <t/>
        </is>
      </c>
      <c r="AW550" s="8" t="inlineStr">
        <f aca="false">IF(A550&lt;&gt;"",SQRT(SUMSQ(P550:R550)),"")</f>
        <is>
          <t/>
        </is>
      </c>
      <c r="AX550" s="8" t="inlineStr">
        <f aca="false">IF(A550&lt;&gt;"",IF(AW550&lt;&gt;0,ACOS(R550/AW550),0),"")</f>
        <is>
          <t/>
        </is>
      </c>
      <c r="AY550" s="8" t="inlineStr">
        <f aca="false">IF(A550&lt;&gt;"",DEGREES(AX550),"")</f>
        <is>
          <t/>
        </is>
      </c>
      <c r="AZ550" s="8" t="inlineStr">
        <f aca="false">IF(A550&lt;&gt;"",IF(OR(P550&lt;&gt;0,Q550&lt;&gt;0),ATAN2(P550,Q550),0),"")</f>
        <is>
          <t/>
        </is>
      </c>
      <c r="BA550" s="8" t="inlineStr">
        <f aca="false">IF(A550&lt;&gt;"",DEGREES(AZ550),"")</f>
        <is>
          <t/>
        </is>
      </c>
      <c r="BB550" s="8" t="inlineStr">
        <f aca="false">IF(A550&lt;&gt;"",SQRT(SUMSQ(S550:U550)),"")</f>
        <is>
          <t/>
        </is>
      </c>
      <c r="BC550" s="8" t="inlineStr">
        <f aca="false">IF(A550&lt;&gt;"",IF(BB550&lt;&gt;0,ACOS(U550/BB550),0),"")</f>
        <is>
          <t/>
        </is>
      </c>
      <c r="BD550" s="8" t="inlineStr">
        <f aca="false">IF(A550&lt;&gt;"",DEGREES(BC550),"")</f>
        <is>
          <t/>
        </is>
      </c>
      <c r="BE550" s="8" t="inlineStr">
        <f aca="false">IF(A550&lt;&gt;"",IF(OR(S550&lt;&gt;0,T550&lt;&gt;0),ATAN2(S550,T550),0),"")</f>
        <is>
          <t/>
        </is>
      </c>
      <c r="BF550" s="8" t="inlineStr">
        <f aca="false">IF(A550&lt;&gt;"",DEGREES(BE550),"")</f>
        <is>
          <t/>
        </is>
      </c>
      <c r="BG550" s="8" t="inlineStr">
        <f aca="false">IF(A550&lt;&gt;"",SQRT(SUMSQ(V550:X550)),"")</f>
        <is>
          <t/>
        </is>
      </c>
      <c r="BH550" s="8" t="inlineStr">
        <f aca="false">IF(A550&lt;&gt;"",IF(BG550&lt;&gt;0,ACOS(X550/BG550),0),"")</f>
        <is>
          <t/>
        </is>
      </c>
      <c r="BI550" s="8" t="inlineStr">
        <f aca="false">IF(A550&lt;&gt;"",DEGREES(BH550),"")</f>
        <is>
          <t/>
        </is>
      </c>
      <c r="BJ550" s="8" t="inlineStr">
        <f aca="false">IF(A550&lt;&gt;"",IF(OR(V550&lt;&gt;0,W550&lt;&gt;0),ATAN2(V550,W550),0),"")</f>
        <is>
          <t/>
        </is>
      </c>
      <c r="BK550" s="8" t="inlineStr">
        <f aca="false">IF(A550&lt;&gt;"",DEGREES(BJ550),"")</f>
        <is>
          <t/>
        </is>
      </c>
      <c r="BL550" s="8" t="inlineStr">
        <f aca="false">IF(A550&lt;&gt;"",SQRT(SUMSQ(Y550:AA550)),"")</f>
        <is>
          <t/>
        </is>
      </c>
      <c r="BM550" s="8" t="inlineStr">
        <f aca="false">IF(A550&lt;&gt;"",IF(BL550&lt;&gt;0,ACOS(AA550/BL550),0),"")</f>
        <is>
          <t/>
        </is>
      </c>
      <c r="BN550" s="8" t="inlineStr">
        <f aca="false">IF(A550&lt;&gt;"",DEGREES(BM550),"")</f>
        <is>
          <t/>
        </is>
      </c>
      <c r="BO550" s="8" t="inlineStr">
        <f aca="false">IF(A550&lt;&gt;"",IF(OR(Y550&lt;&gt;0,Z550&lt;&gt;0),ATAN2(Y550,Z550),0),"")</f>
        <is>
          <t/>
        </is>
      </c>
      <c r="BP550" s="8" t="inlineStr">
        <f aca="false">IF(A550&lt;&gt;"",DEGREES(BO550),"")</f>
        <is>
          <t/>
        </is>
      </c>
      <c r="BQ550" s="8" t="inlineStr">
        <f aca="false">IF(A550&lt;&gt;"",SQRT(SUMSQ(AB550:AD550)),"")</f>
        <is>
          <t/>
        </is>
      </c>
      <c r="BR550" s="8" t="inlineStr">
        <f aca="false">IF(A550&lt;&gt;"",IF(BQ550&lt;&gt;0,ACOS(AD550/BQ550),0),"")</f>
        <is>
          <t/>
        </is>
      </c>
      <c r="BS550" s="8" t="inlineStr">
        <f aca="false">IF(A550&lt;&gt;"",DEGREES(BR550),"")</f>
        <is>
          <t/>
        </is>
      </c>
      <c r="BT550" s="8" t="inlineStr">
        <f aca="false">IF(A550&lt;&gt;"",IF(OR(AB550&lt;&gt;0,AC550&lt;&gt;0),ATAN2(AB550,AC550),0),"")</f>
        <is>
          <t/>
        </is>
      </c>
      <c r="BU550" s="8" t="inlineStr">
        <f aca="false">IF(A550&lt;&gt;"",DEGREES(BT550),"")</f>
        <is>
          <t/>
        </is>
      </c>
      <c r="BV550" s="8" t="inlineStr">
        <f aca="false">IF(A550&lt;&gt;"",SQRT(SUMSQ(AE550:AG550)),"")</f>
        <is>
          <t/>
        </is>
      </c>
      <c r="BW550" s="8" t="inlineStr">
        <f aca="false">IF(A550&lt;&gt;"",IF(BV550&lt;&gt;0,ACOS(AG550/BV550),0),"")</f>
        <is>
          <t/>
        </is>
      </c>
      <c r="BX550" s="8" t="inlineStr">
        <f aca="false">IF(A550&lt;&gt;"",DEGREES(BW550),"")</f>
        <is>
          <t/>
        </is>
      </c>
      <c r="BY550" s="8" t="inlineStr">
        <f aca="false">IF(A550&lt;&gt;"",IF(OR(AF550&lt;&gt;0,AG550&lt;&gt;0),ATAN2(AF550,AG550),0),"")</f>
        <is>
          <t/>
        </is>
      </c>
      <c r="BZ550" s="8" t="inlineStr">
        <f aca="false">IF(A550&lt;&gt;"",DEGREES(BY550),"")</f>
        <is>
          <t/>
        </is>
      </c>
      <c r="CA550" s="0" t="inlineStr">
        <f aca="false">IF(A550&lt;&gt;"",IF(AND(AI550&lt;Parameters!$B$11,AI550&gt;Parameters!$B$12,AN550&lt;Parameters!$B$11,AN550&gt;Parameters!$B$12,AS550&lt;Parameters!$B$11,AS550&gt;Parameters!$B$12,AX550&lt;Parameters!$B$11,AX550&gt;Parameters!$B$12,BC550&lt;Parameters!$B$11,BC550&gt;Parameters!$B$12,BM550&lt;Parameters!$B$11,BM550&gt;Parameters!$B$12,BR550&lt;Parameters!$B$11,BR550&gt;Parameters!$B$12,BW550&lt;Parameters!$B$11,BW550&gt;Parameters!$B$12),1,0),"")</f>
        <is>
          <t/>
        </is>
      </c>
      <c r="CB550" s="0" t="inlineStr">
        <f aca="false">IF(A550&lt;&gt;"",IF(OR(AI550&lt;Parameters!$B$12,AI550&gt;Parameters!$B$11),0,1),"")</f>
        <is>
          <t/>
        </is>
      </c>
      <c r="CC550" s="0" t="inlineStr">
        <f aca="false">IF(A550&lt;&gt;"",IF(OR(AN550&lt;Parameters!$B$12,AN550&gt;Parameters!$B$11),0,1),"")</f>
        <is>
          <t/>
        </is>
      </c>
      <c r="CD550" s="0" t="inlineStr">
        <f aca="false">IF(A550&lt;&gt;"",IF(OR(AS550&lt;Parameters!$B$12,AS550&gt;Parameters!$B$11),0,1),"")</f>
        <is>
          <t/>
        </is>
      </c>
      <c r="CE550" s="0" t="inlineStr">
        <f aca="false">IF(A550&lt;&gt;"",IF(OR(AX550&lt;Parameters!$B$12,AX550&gt;Parameters!$B$11),0,1),"")</f>
        <is>
          <t/>
        </is>
      </c>
      <c r="CF550" s="0" t="inlineStr">
        <f aca="false">IF(A550&lt;&gt;"",IF(OR(BC550&lt;Parameters!$B$12,BC550&gt;Parameters!$B$11),0,1),"")</f>
        <is>
          <t/>
        </is>
      </c>
      <c r="CG550" s="0" t="inlineStr">
        <f aca="false">IF(A550&lt;&gt;"",IF(OR(BH550&lt;Parameters!$B$12,BH550&gt;Parameters!$B$11),0,1),"")</f>
        <is>
          <t/>
        </is>
      </c>
      <c r="CH550" s="0" t="inlineStr">
        <f aca="false">IF(A550&lt;&gt;"",IF(OR(BM550&lt;Parameters!$B$12,BM550&gt;Parameters!$B$11),0,1),"")</f>
        <is>
          <t/>
        </is>
      </c>
      <c r="CI550" s="0" t="inlineStr">
        <f aca="false">IF(A550&lt;&gt;"",IF(OR(BR550&lt;Parameters!$B$12,BR550&gt;Parameters!$B$11),0,1),"")</f>
        <is>
          <t/>
        </is>
      </c>
      <c r="CJ550" s="0" t="inlineStr">
        <f aca="false">IF(A550&lt;&gt;"",IF(OR(BW550&lt;Parameters!$B$12,BW550&gt;Parameters!$B$11),0,1),"")</f>
        <is>
          <t/>
        </is>
      </c>
      <c r="CK550" s="26" t="inlineStr">
        <f aca="false">IF(A550&lt;&gt;"",SUM(CB550:CJ550)/9,"")</f>
        <is>
          <t/>
        </is>
      </c>
      <c r="CL550" s="0" t="inlineStr">
        <f aca="false">IF(A550&lt;&gt;"",CK550*9,"")</f>
        <is>
          <t/>
        </is>
      </c>
      <c r="CM550" s="8" t="inlineStr">
        <f aca="false">IF(A550&lt;&gt;"",TEXT(B550,CM$2)&amp;" "&amp;TEXT(A550,CM$2),"")</f>
        <is>
          <t/>
        </is>
      </c>
    </row>
    <row r="551" customFormat="false" ht="15" hidden="false" customHeight="false" outlineLevel="0" collapsed="false">
      <c r="A551" s="0" t="inlineStr">
        <f aca="false">IF(OR(B550&lt;Parameters!$K$12,A550&lt;Parameters!$K$12),IF(A550&lt;Parameters!$K$12,A550+1,0),"")</f>
        <is>
          <t/>
        </is>
      </c>
      <c r="B551" s="0" t="inlineStr">
        <f aca="false">IF(A551&lt;&gt;"",IF(A551=0,B550+1,B550),"")</f>
        <is>
          <t/>
        </is>
      </c>
      <c r="C551" s="24" t="inlineStr">
        <f aca="false">IF(A551&lt;&gt;"",-_phi*(A551+0.5),"")</f>
        <is>
          <t/>
        </is>
      </c>
      <c r="D551" s="8" t="inlineStr">
        <f aca="false">IF(A551&lt;&gt;"",DEGREES(C551),"")</f>
        <is>
          <t/>
        </is>
      </c>
      <c r="E551" s="24" t="inlineStr">
        <f aca="false">IF(A551&lt;&gt;"",_phi*(B551+0.5),"")</f>
        <is>
          <t/>
        </is>
      </c>
      <c r="F551" s="8" t="inlineStr">
        <f aca="false">IF(A551&lt;&gt;"",DEGREES(E551),"")</f>
        <is>
          <t/>
        </is>
      </c>
      <c r="G551" s="8" t="inlineStr">
        <f aca="false">IF(A551&lt;&gt;"",LOOKUP(A551,h!$A$3:$A$30,h!$D$3:$D$30),"")</f>
        <is>
          <t/>
        </is>
      </c>
      <c r="H551" s="8" t="inlineStr">
        <f aca="false">IF(A551&lt;&gt;"",LOOKUP(B551,h!$A$3:$A$30,h!$D$3:$D$30),"")</f>
        <is>
          <t/>
        </is>
      </c>
      <c r="I551" s="8" t="inlineStr">
        <f aca="false">IF(A551&lt;&gt;"",_zif,"")</f>
        <is>
          <t/>
        </is>
      </c>
      <c r="J551" s="8" t="inlineStr">
        <f aca="false">IF(A551&lt;&gt;"",$G551+'v1 Frame'!D$3*COS($C551)+'v1 Frame'!E$3*SIN($C551)*SIN($E551)+'v1 Frame'!F$3*SIN($C551)*COS($E551),"")</f>
        <is>
          <t/>
        </is>
      </c>
      <c r="K551" s="8" t="inlineStr">
        <f aca="false">IF(A551&lt;&gt;"",$H551+'v1 Frame'!E$3*COS($E551)-'v1 Frame'!F$3*SIN($E551),"")</f>
        <is>
          <t/>
        </is>
      </c>
      <c r="L551" s="8" t="inlineStr">
        <f aca="false">IF(A551&lt;&gt;"",$I551-'v1 Frame'!D$3*SIN($C551)+'v1 Frame'!E$3*COS($C551)*SIN($E551)+'v1 Frame'!F$3*COS($C551)*COS($E551),"")</f>
        <is>
          <t/>
        </is>
      </c>
      <c r="M551" s="8" t="inlineStr">
        <f aca="false">IF(A551&lt;&gt;"",$G551+'v1 Frame'!G$3*COS($C551)+'v1 Frame'!H$3*SIN($C551)*SIN($E551)+'v1 Frame'!I$3*SIN($C551)*COS($E551),"")</f>
        <is>
          <t/>
        </is>
      </c>
      <c r="N551" s="8" t="inlineStr">
        <f aca="false">IF(A551&lt;&gt;"",$H551+'v1 Frame'!H$3*COS($E551)-'v1 Frame'!I$3*SIN($E551),"")</f>
        <is>
          <t/>
        </is>
      </c>
      <c r="O551" s="8" t="inlineStr">
        <f aca="false">IF(A551&lt;&gt;"",$I551-'v1 Frame'!G$3*SIN($C551)+'v1 Frame'!H$3*COS($C551)*SIN($E551)+'v1 Frame'!I$3*COS($C551)*COS($E551),"")</f>
        <is>
          <t/>
        </is>
      </c>
      <c r="P551" s="8" t="inlineStr">
        <f aca="false">IF(A551&lt;&gt;"",$G551+'v1 Frame'!J$3*COS($C551)+'v1 Frame'!K$3*SIN($C551)*SIN($E551)+'v1 Frame'!L$3*SIN($C551)*COS($E551),"")</f>
        <is>
          <t/>
        </is>
      </c>
      <c r="Q551" s="8" t="inlineStr">
        <f aca="false">IF(A551&lt;&gt;"",$H551+'v1 Frame'!K$3*COS($E551)-'v1 Frame'!L$3*SIN($E551),"")</f>
        <is>
          <t/>
        </is>
      </c>
      <c r="R551" s="8" t="inlineStr">
        <f aca="false">IF(A551&lt;&gt;"",$I551-'v1 Frame'!J$3*SIN($C551)+'v1 Frame'!K$3*COS($C551)*SIN($E551)+'v1 Frame'!L$3*COS($C551)*COS($E551),"")</f>
        <is>
          <t/>
        </is>
      </c>
      <c r="S551" s="8" t="inlineStr">
        <f aca="false">IF(A551&lt;&gt;"",$G551+'v1 Frame'!M$3*COS($C551)+'v1 Frame'!N$3*SIN($C551)*SIN($E551)+'v1 Frame'!O$3*SIN($C551)*COS($E551),"")</f>
        <is>
          <t/>
        </is>
      </c>
      <c r="T551" s="8" t="inlineStr">
        <f aca="false">IF(A551&lt;&gt;"",$H551+'v1 Frame'!N$3*COS($E551)-'v1 Frame'!O$3*SIN($E551),"")</f>
        <is>
          <t/>
        </is>
      </c>
      <c r="U551" s="8" t="inlineStr">
        <f aca="false">IF(A551&lt;&gt;"",$I551-'v1 Frame'!M$3*SIN($C551)+'v1 Frame'!N$3*COS($C551)*SIN($E551)+'v1 Frame'!O$3*COS($C551)*COS($E551),"")</f>
        <is>
          <t/>
        </is>
      </c>
      <c r="V551" s="8" t="inlineStr">
        <f aca="false">IF(A551&lt;&gt;"",$G551+'v1 Frame'!P$3*COS($C551)+'v1 Frame'!Q$3*SIN($C551)*SIN($E551)+'v1 Frame'!R$3*SIN($C551)*COS($E551),"")</f>
        <is>
          <t/>
        </is>
      </c>
      <c r="W551" s="8" t="inlineStr">
        <f aca="false">IF(A551&lt;&gt;"",$H551+'v1 Frame'!Q$3*COS($E551)-'v1 Frame'!R$3*SIN($E551),"")</f>
        <is>
          <t/>
        </is>
      </c>
      <c r="X551" s="8" t="inlineStr">
        <f aca="false">IF(A551&lt;&gt;"",$I551-'v1 Frame'!P$3*SIN($C551)+'v1 Frame'!Q$3*COS($C551)*SIN($E551)+'v1 Frame'!R$3*COS($C551)*COS($E551),"")</f>
        <is>
          <t/>
        </is>
      </c>
      <c r="Y551" s="8" t="inlineStr">
        <f aca="false">IF(A551&lt;&gt;"",$G551+'v1 Frame'!S$3*COS($C551)+'v1 Frame'!T$3*SIN($C551)*SIN($E551)+'v1 Frame'!U$3*SIN($C551)*COS($E551),"")</f>
        <is>
          <t/>
        </is>
      </c>
      <c r="Z551" s="8" t="inlineStr">
        <f aca="false">IF(A551&lt;&gt;"",$H551+'v1 Frame'!T$3*COS($E551)-'v1 Frame'!U$3*SIN($E551),"")</f>
        <is>
          <t/>
        </is>
      </c>
      <c r="AA551" s="8" t="inlineStr">
        <f aca="false">IF(A551&lt;&gt;"",$I551-'v1 Frame'!S$3*SIN($C551)+'v1 Frame'!T$3*COS($C551)*SIN($E551)+'v1 Frame'!U$3*COS($C551)*COS($E551),"")</f>
        <is>
          <t/>
        </is>
      </c>
      <c r="AB551" s="8" t="inlineStr">
        <f aca="false">IF(A551&lt;&gt;"",$G551+'v1 Frame'!V$3*COS($C551)+'v1 Frame'!W$3*SIN($C551)*SIN($E551)+'v1 Frame'!X$3*SIN($C551)*COS($E551),"")</f>
        <is>
          <t/>
        </is>
      </c>
      <c r="AC551" s="8" t="inlineStr">
        <f aca="false">IF(A551&lt;&gt;"",$H551+'v1 Frame'!W$3*COS($E551)-'v1 Frame'!X$3*SIN($E551),"")</f>
        <is>
          <t/>
        </is>
      </c>
      <c r="AD551" s="8" t="inlineStr">
        <f aca="false">IF(A551&lt;&gt;"",$I551-'v1 Frame'!V$3*SIN($C551)+'v1 Frame'!W$3*COS($C551)*SIN($E551)+'v1 Frame'!X$3*COS($C551)*COS($E551),"")</f>
        <is>
          <t/>
        </is>
      </c>
      <c r="AE551" s="25" t="inlineStr">
        <f aca="false">IF(A551&lt;&gt;"",$G551+'v1 Frame'!Y$3*COS($C551)+'v1 Frame'!Z$3*SIN($C551)*SIN($E551)+'v1 Frame'!AA$3*SIN($C551)*COS($E551),"")</f>
        <is>
          <t/>
        </is>
      </c>
      <c r="AF551" s="25" t="inlineStr">
        <f aca="false">IF(A551&lt;&gt;"",$H551+'v1 Frame'!Z$3*COS($E551)-'v1 Frame'!AA$3*SIN($E551),"")</f>
        <is>
          <t/>
        </is>
      </c>
      <c r="AG551" s="25" t="inlineStr">
        <f aca="false">IF(A551&lt;&gt;"",$I551-'v1 Frame'!Y$3*SIN($C551)+'v1 Frame'!Z$3*COS($C551)*SIN($E551)+'v1 Frame'!AA$3*COS($C551)*COS($E551),"")</f>
        <is>
          <t/>
        </is>
      </c>
      <c r="AH551" s="8" t="inlineStr">
        <f aca="false">IF(A551&lt;&gt;"",SQRT(SUMSQ(G551:I551)),"")</f>
        <is>
          <t/>
        </is>
      </c>
      <c r="AI551" s="8" t="inlineStr">
        <f aca="false">IF(A551&lt;&gt;"",IF(AH551&lt;&gt;0,ACOS(I551/AH551),0),"")</f>
        <is>
          <t/>
        </is>
      </c>
      <c r="AJ551" s="8" t="inlineStr">
        <f aca="false">IF(A551&lt;&gt;"",DEGREES(AI551),"")</f>
        <is>
          <t/>
        </is>
      </c>
      <c r="AK551" s="8" t="inlineStr">
        <f aca="false">IF(A551&lt;&gt;"",IF(OR(G551&lt;&gt;0,H551&lt;&gt;0),ATAN2(G551,H551),0),"")</f>
        <is>
          <t/>
        </is>
      </c>
      <c r="AL551" s="8" t="inlineStr">
        <f aca="false">IF(A551&lt;&gt;"",DEGREES(AK551),"")</f>
        <is>
          <t/>
        </is>
      </c>
      <c r="AM551" s="8" t="inlineStr">
        <f aca="false">IF(A551&lt;&gt;"",SQRT(SUMSQ(J551:L551)),"")</f>
        <is>
          <t/>
        </is>
      </c>
      <c r="AN551" s="8" t="inlineStr">
        <f aca="false">IF(A551&lt;&gt;"",IF(AM551&lt;&gt;0,ACOS(L551/AM551),0),"")</f>
        <is>
          <t/>
        </is>
      </c>
      <c r="AO551" s="8" t="inlineStr">
        <f aca="false">IF(A551&lt;&gt;"",DEGREES(AN551),"")</f>
        <is>
          <t/>
        </is>
      </c>
      <c r="AP551" s="8" t="inlineStr">
        <f aca="false">IF(A551&lt;&gt;"",IF(OR(J551&lt;&gt;0,K551&lt;&gt;0),ATAN2(J551,K551),0),"")</f>
        <is>
          <t/>
        </is>
      </c>
      <c r="AQ551" s="8" t="inlineStr">
        <f aca="false">IF(A551&lt;&gt;"",DEGREES(AP551),"")</f>
        <is>
          <t/>
        </is>
      </c>
      <c r="AR551" s="8" t="inlineStr">
        <f aca="false">IF(A551&lt;&gt;"",SQRT(SUMSQ(M551:O551)),"")</f>
        <is>
          <t/>
        </is>
      </c>
      <c r="AS551" s="8" t="inlineStr">
        <f aca="false">IF(A551&lt;&gt;"",IF(AR551&lt;&gt;0,ACOS(O551/AR551),0),"")</f>
        <is>
          <t/>
        </is>
      </c>
      <c r="AT551" s="8" t="inlineStr">
        <f aca="false">IF(A551&lt;&gt;"",DEGREES(AS551),"")</f>
        <is>
          <t/>
        </is>
      </c>
      <c r="AU551" s="8" t="inlineStr">
        <f aca="false">IF(A551&lt;&gt;"",IF(OR(M551&lt;&gt;0,N551&lt;&gt;0),ATAN2(M551,N551),0),"")</f>
        <is>
          <t/>
        </is>
      </c>
      <c r="AV551" s="8" t="inlineStr">
        <f aca="false">IF(A551&lt;&gt;"",DEGREES(AU551),"")</f>
        <is>
          <t/>
        </is>
      </c>
      <c r="AW551" s="8" t="inlineStr">
        <f aca="false">IF(A551&lt;&gt;"",SQRT(SUMSQ(P551:R551)),"")</f>
        <is>
          <t/>
        </is>
      </c>
      <c r="AX551" s="8" t="inlineStr">
        <f aca="false">IF(A551&lt;&gt;"",IF(AW551&lt;&gt;0,ACOS(R551/AW551),0),"")</f>
        <is>
          <t/>
        </is>
      </c>
      <c r="AY551" s="8" t="inlineStr">
        <f aca="false">IF(A551&lt;&gt;"",DEGREES(AX551),"")</f>
        <is>
          <t/>
        </is>
      </c>
      <c r="AZ551" s="8" t="inlineStr">
        <f aca="false">IF(A551&lt;&gt;"",IF(OR(P551&lt;&gt;0,Q551&lt;&gt;0),ATAN2(P551,Q551),0),"")</f>
        <is>
          <t/>
        </is>
      </c>
      <c r="BA551" s="8" t="inlineStr">
        <f aca="false">IF(A551&lt;&gt;"",DEGREES(AZ551),"")</f>
        <is>
          <t/>
        </is>
      </c>
      <c r="BB551" s="8" t="inlineStr">
        <f aca="false">IF(A551&lt;&gt;"",SQRT(SUMSQ(S551:U551)),"")</f>
        <is>
          <t/>
        </is>
      </c>
      <c r="BC551" s="8" t="inlineStr">
        <f aca="false">IF(A551&lt;&gt;"",IF(BB551&lt;&gt;0,ACOS(U551/BB551),0),"")</f>
        <is>
          <t/>
        </is>
      </c>
      <c r="BD551" s="8" t="inlineStr">
        <f aca="false">IF(A551&lt;&gt;"",DEGREES(BC551),"")</f>
        <is>
          <t/>
        </is>
      </c>
      <c r="BE551" s="8" t="inlineStr">
        <f aca="false">IF(A551&lt;&gt;"",IF(OR(S551&lt;&gt;0,T551&lt;&gt;0),ATAN2(S551,T551),0),"")</f>
        <is>
          <t/>
        </is>
      </c>
      <c r="BF551" s="8" t="inlineStr">
        <f aca="false">IF(A551&lt;&gt;"",DEGREES(BE551),"")</f>
        <is>
          <t/>
        </is>
      </c>
      <c r="BG551" s="8" t="inlineStr">
        <f aca="false">IF(A551&lt;&gt;"",SQRT(SUMSQ(V551:X551)),"")</f>
        <is>
          <t/>
        </is>
      </c>
      <c r="BH551" s="8" t="inlineStr">
        <f aca="false">IF(A551&lt;&gt;"",IF(BG551&lt;&gt;0,ACOS(X551/BG551),0),"")</f>
        <is>
          <t/>
        </is>
      </c>
      <c r="BI551" s="8" t="inlineStr">
        <f aca="false">IF(A551&lt;&gt;"",DEGREES(BH551),"")</f>
        <is>
          <t/>
        </is>
      </c>
      <c r="BJ551" s="8" t="inlineStr">
        <f aca="false">IF(A551&lt;&gt;"",IF(OR(V551&lt;&gt;0,W551&lt;&gt;0),ATAN2(V551,W551),0),"")</f>
        <is>
          <t/>
        </is>
      </c>
      <c r="BK551" s="8" t="inlineStr">
        <f aca="false">IF(A551&lt;&gt;"",DEGREES(BJ551),"")</f>
        <is>
          <t/>
        </is>
      </c>
      <c r="BL551" s="8" t="inlineStr">
        <f aca="false">IF(A551&lt;&gt;"",SQRT(SUMSQ(Y551:AA551)),"")</f>
        <is>
          <t/>
        </is>
      </c>
      <c r="BM551" s="8" t="inlineStr">
        <f aca="false">IF(A551&lt;&gt;"",IF(BL551&lt;&gt;0,ACOS(AA551/BL551),0),"")</f>
        <is>
          <t/>
        </is>
      </c>
      <c r="BN551" s="8" t="inlineStr">
        <f aca="false">IF(A551&lt;&gt;"",DEGREES(BM551),"")</f>
        <is>
          <t/>
        </is>
      </c>
      <c r="BO551" s="8" t="inlineStr">
        <f aca="false">IF(A551&lt;&gt;"",IF(OR(Y551&lt;&gt;0,Z551&lt;&gt;0),ATAN2(Y551,Z551),0),"")</f>
        <is>
          <t/>
        </is>
      </c>
      <c r="BP551" s="8" t="inlineStr">
        <f aca="false">IF(A551&lt;&gt;"",DEGREES(BO551),"")</f>
        <is>
          <t/>
        </is>
      </c>
      <c r="BQ551" s="8" t="inlineStr">
        <f aca="false">IF(A551&lt;&gt;"",SQRT(SUMSQ(AB551:AD551)),"")</f>
        <is>
          <t/>
        </is>
      </c>
      <c r="BR551" s="8" t="inlineStr">
        <f aca="false">IF(A551&lt;&gt;"",IF(BQ551&lt;&gt;0,ACOS(AD551/BQ551),0),"")</f>
        <is>
          <t/>
        </is>
      </c>
      <c r="BS551" s="8" t="inlineStr">
        <f aca="false">IF(A551&lt;&gt;"",DEGREES(BR551),"")</f>
        <is>
          <t/>
        </is>
      </c>
      <c r="BT551" s="8" t="inlineStr">
        <f aca="false">IF(A551&lt;&gt;"",IF(OR(AB551&lt;&gt;0,AC551&lt;&gt;0),ATAN2(AB551,AC551),0),"")</f>
        <is>
          <t/>
        </is>
      </c>
      <c r="BU551" s="8" t="inlineStr">
        <f aca="false">IF(A551&lt;&gt;"",DEGREES(BT551),"")</f>
        <is>
          <t/>
        </is>
      </c>
      <c r="BV551" s="8" t="inlineStr">
        <f aca="false">IF(A551&lt;&gt;"",SQRT(SUMSQ(AE551:AG551)),"")</f>
        <is>
          <t/>
        </is>
      </c>
      <c r="BW551" s="8" t="inlineStr">
        <f aca="false">IF(A551&lt;&gt;"",IF(BV551&lt;&gt;0,ACOS(AG551/BV551),0),"")</f>
        <is>
          <t/>
        </is>
      </c>
      <c r="BX551" s="8" t="inlineStr">
        <f aca="false">IF(A551&lt;&gt;"",DEGREES(BW551),"")</f>
        <is>
          <t/>
        </is>
      </c>
      <c r="BY551" s="8" t="inlineStr">
        <f aca="false">IF(A551&lt;&gt;"",IF(OR(AF551&lt;&gt;0,AG551&lt;&gt;0),ATAN2(AF551,AG551),0),"")</f>
        <is>
          <t/>
        </is>
      </c>
      <c r="BZ551" s="8" t="inlineStr">
        <f aca="false">IF(A551&lt;&gt;"",DEGREES(BY551),"")</f>
        <is>
          <t/>
        </is>
      </c>
      <c r="CA551" s="0" t="inlineStr">
        <f aca="false">IF(A551&lt;&gt;"",IF(AND(AI551&lt;Parameters!$B$11,AI551&gt;Parameters!$B$12,AN551&lt;Parameters!$B$11,AN551&gt;Parameters!$B$12,AS551&lt;Parameters!$B$11,AS551&gt;Parameters!$B$12,AX551&lt;Parameters!$B$11,AX551&gt;Parameters!$B$12,BC551&lt;Parameters!$B$11,BC551&gt;Parameters!$B$12,BM551&lt;Parameters!$B$11,BM551&gt;Parameters!$B$12,BR551&lt;Parameters!$B$11,BR551&gt;Parameters!$B$12,BW551&lt;Parameters!$B$11,BW551&gt;Parameters!$B$12),1,0),"")</f>
        <is>
          <t/>
        </is>
      </c>
      <c r="CB551" s="0" t="inlineStr">
        <f aca="false">IF(A551&lt;&gt;"",IF(OR(AI551&lt;Parameters!$B$12,AI551&gt;Parameters!$B$11),0,1),"")</f>
        <is>
          <t/>
        </is>
      </c>
      <c r="CC551" s="0" t="inlineStr">
        <f aca="false">IF(A551&lt;&gt;"",IF(OR(AN551&lt;Parameters!$B$12,AN551&gt;Parameters!$B$11),0,1),"")</f>
        <is>
          <t/>
        </is>
      </c>
      <c r="CD551" s="0" t="inlineStr">
        <f aca="false">IF(A551&lt;&gt;"",IF(OR(AS551&lt;Parameters!$B$12,AS551&gt;Parameters!$B$11),0,1),"")</f>
        <is>
          <t/>
        </is>
      </c>
      <c r="CE551" s="0" t="inlineStr">
        <f aca="false">IF(A551&lt;&gt;"",IF(OR(AX551&lt;Parameters!$B$12,AX551&gt;Parameters!$B$11),0,1),"")</f>
        <is>
          <t/>
        </is>
      </c>
      <c r="CF551" s="0" t="inlineStr">
        <f aca="false">IF(A551&lt;&gt;"",IF(OR(BC551&lt;Parameters!$B$12,BC551&gt;Parameters!$B$11),0,1),"")</f>
        <is>
          <t/>
        </is>
      </c>
      <c r="CG551" s="0" t="inlineStr">
        <f aca="false">IF(A551&lt;&gt;"",IF(OR(BH551&lt;Parameters!$B$12,BH551&gt;Parameters!$B$11),0,1),"")</f>
        <is>
          <t/>
        </is>
      </c>
      <c r="CH551" s="0" t="inlineStr">
        <f aca="false">IF(A551&lt;&gt;"",IF(OR(BM551&lt;Parameters!$B$12,BM551&gt;Parameters!$B$11),0,1),"")</f>
        <is>
          <t/>
        </is>
      </c>
      <c r="CI551" s="0" t="inlineStr">
        <f aca="false">IF(A551&lt;&gt;"",IF(OR(BR551&lt;Parameters!$B$12,BR551&gt;Parameters!$B$11),0,1),"")</f>
        <is>
          <t/>
        </is>
      </c>
      <c r="CJ551" s="0" t="inlineStr">
        <f aca="false">IF(A551&lt;&gt;"",IF(OR(BW551&lt;Parameters!$B$12,BW551&gt;Parameters!$B$11),0,1),"")</f>
        <is>
          <t/>
        </is>
      </c>
      <c r="CK551" s="26" t="inlineStr">
        <f aca="false">IF(A551&lt;&gt;"",SUM(CB551:CJ551)/9,"")</f>
        <is>
          <t/>
        </is>
      </c>
      <c r="CL551" s="0" t="inlineStr">
        <f aca="false">IF(A551&lt;&gt;"",CK551*9,"")</f>
        <is>
          <t/>
        </is>
      </c>
      <c r="CM551" s="8" t="inlineStr">
        <f aca="false">IF(A551&lt;&gt;"",TEXT(B551,CM$2)&amp;" "&amp;TEXT(A551,CM$2),"")</f>
        <is>
          <t/>
        </is>
      </c>
    </row>
    <row r="552" customFormat="false" ht="15" hidden="false" customHeight="false" outlineLevel="0" collapsed="false">
      <c r="A552" s="0" t="inlineStr">
        <f aca="false">IF(OR(B551&lt;Parameters!$K$12,A551&lt;Parameters!$K$12),IF(A551&lt;Parameters!$K$12,A551+1,0),"")</f>
        <is>
          <t/>
        </is>
      </c>
      <c r="B552" s="0" t="inlineStr">
        <f aca="false">IF(A552&lt;&gt;"",IF(A552=0,B551+1,B551),"")</f>
        <is>
          <t/>
        </is>
      </c>
      <c r="C552" s="24" t="inlineStr">
        <f aca="false">IF(A552&lt;&gt;"",-_phi*(A552+0.5),"")</f>
        <is>
          <t/>
        </is>
      </c>
      <c r="D552" s="8" t="inlineStr">
        <f aca="false">IF(A552&lt;&gt;"",DEGREES(C552),"")</f>
        <is>
          <t/>
        </is>
      </c>
      <c r="E552" s="24" t="inlineStr">
        <f aca="false">IF(A552&lt;&gt;"",_phi*(B552+0.5),"")</f>
        <is>
          <t/>
        </is>
      </c>
      <c r="F552" s="8" t="inlineStr">
        <f aca="false">IF(A552&lt;&gt;"",DEGREES(E552),"")</f>
        <is>
          <t/>
        </is>
      </c>
      <c r="G552" s="8" t="inlineStr">
        <f aca="false">IF(A552&lt;&gt;"",LOOKUP(A552,h!$A$3:$A$30,h!$D$3:$D$30),"")</f>
        <is>
          <t/>
        </is>
      </c>
      <c r="H552" s="8" t="inlineStr">
        <f aca="false">IF(A552&lt;&gt;"",LOOKUP(B552,h!$A$3:$A$30,h!$D$3:$D$30),"")</f>
        <is>
          <t/>
        </is>
      </c>
      <c r="I552" s="8" t="inlineStr">
        <f aca="false">IF(A552&lt;&gt;"",_zif,"")</f>
        <is>
          <t/>
        </is>
      </c>
      <c r="J552" s="8" t="inlineStr">
        <f aca="false">IF(A552&lt;&gt;"",$G552+'v1 Frame'!D$3*COS($C552)+'v1 Frame'!E$3*SIN($C552)*SIN($E552)+'v1 Frame'!F$3*SIN($C552)*COS($E552),"")</f>
        <is>
          <t/>
        </is>
      </c>
      <c r="K552" s="8" t="inlineStr">
        <f aca="false">IF(A552&lt;&gt;"",$H552+'v1 Frame'!E$3*COS($E552)-'v1 Frame'!F$3*SIN($E552),"")</f>
        <is>
          <t/>
        </is>
      </c>
      <c r="L552" s="8" t="inlineStr">
        <f aca="false">IF(A552&lt;&gt;"",$I552-'v1 Frame'!D$3*SIN($C552)+'v1 Frame'!E$3*COS($C552)*SIN($E552)+'v1 Frame'!F$3*COS($C552)*COS($E552),"")</f>
        <is>
          <t/>
        </is>
      </c>
      <c r="M552" s="8" t="inlineStr">
        <f aca="false">IF(A552&lt;&gt;"",$G552+'v1 Frame'!G$3*COS($C552)+'v1 Frame'!H$3*SIN($C552)*SIN($E552)+'v1 Frame'!I$3*SIN($C552)*COS($E552),"")</f>
        <is>
          <t/>
        </is>
      </c>
      <c r="N552" s="8" t="inlineStr">
        <f aca="false">IF(A552&lt;&gt;"",$H552+'v1 Frame'!H$3*COS($E552)-'v1 Frame'!I$3*SIN($E552),"")</f>
        <is>
          <t/>
        </is>
      </c>
      <c r="O552" s="8" t="inlineStr">
        <f aca="false">IF(A552&lt;&gt;"",$I552-'v1 Frame'!G$3*SIN($C552)+'v1 Frame'!H$3*COS($C552)*SIN($E552)+'v1 Frame'!I$3*COS($C552)*COS($E552),"")</f>
        <is>
          <t/>
        </is>
      </c>
      <c r="P552" s="8" t="inlineStr">
        <f aca="false">IF(A552&lt;&gt;"",$G552+'v1 Frame'!J$3*COS($C552)+'v1 Frame'!K$3*SIN($C552)*SIN($E552)+'v1 Frame'!L$3*SIN($C552)*COS($E552),"")</f>
        <is>
          <t/>
        </is>
      </c>
      <c r="Q552" s="8" t="inlineStr">
        <f aca="false">IF(A552&lt;&gt;"",$H552+'v1 Frame'!K$3*COS($E552)-'v1 Frame'!L$3*SIN($E552),"")</f>
        <is>
          <t/>
        </is>
      </c>
      <c r="R552" s="8" t="inlineStr">
        <f aca="false">IF(A552&lt;&gt;"",$I552-'v1 Frame'!J$3*SIN($C552)+'v1 Frame'!K$3*COS($C552)*SIN($E552)+'v1 Frame'!L$3*COS($C552)*COS($E552),"")</f>
        <is>
          <t/>
        </is>
      </c>
      <c r="S552" s="8" t="inlineStr">
        <f aca="false">IF(A552&lt;&gt;"",$G552+'v1 Frame'!M$3*COS($C552)+'v1 Frame'!N$3*SIN($C552)*SIN($E552)+'v1 Frame'!O$3*SIN($C552)*COS($E552),"")</f>
        <is>
          <t/>
        </is>
      </c>
      <c r="T552" s="8" t="inlineStr">
        <f aca="false">IF(A552&lt;&gt;"",$H552+'v1 Frame'!N$3*COS($E552)-'v1 Frame'!O$3*SIN($E552),"")</f>
        <is>
          <t/>
        </is>
      </c>
      <c r="U552" s="8" t="inlineStr">
        <f aca="false">IF(A552&lt;&gt;"",$I552-'v1 Frame'!M$3*SIN($C552)+'v1 Frame'!N$3*COS($C552)*SIN($E552)+'v1 Frame'!O$3*COS($C552)*COS($E552),"")</f>
        <is>
          <t/>
        </is>
      </c>
      <c r="V552" s="8" t="inlineStr">
        <f aca="false">IF(A552&lt;&gt;"",$G552+'v1 Frame'!P$3*COS($C552)+'v1 Frame'!Q$3*SIN($C552)*SIN($E552)+'v1 Frame'!R$3*SIN($C552)*COS($E552),"")</f>
        <is>
          <t/>
        </is>
      </c>
      <c r="W552" s="8" t="inlineStr">
        <f aca="false">IF(A552&lt;&gt;"",$H552+'v1 Frame'!Q$3*COS($E552)-'v1 Frame'!R$3*SIN($E552),"")</f>
        <is>
          <t/>
        </is>
      </c>
      <c r="X552" s="8" t="inlineStr">
        <f aca="false">IF(A552&lt;&gt;"",$I552-'v1 Frame'!P$3*SIN($C552)+'v1 Frame'!Q$3*COS($C552)*SIN($E552)+'v1 Frame'!R$3*COS($C552)*COS($E552),"")</f>
        <is>
          <t/>
        </is>
      </c>
      <c r="Y552" s="8" t="inlineStr">
        <f aca="false">IF(A552&lt;&gt;"",$G552+'v1 Frame'!S$3*COS($C552)+'v1 Frame'!T$3*SIN($C552)*SIN($E552)+'v1 Frame'!U$3*SIN($C552)*COS($E552),"")</f>
        <is>
          <t/>
        </is>
      </c>
      <c r="Z552" s="8" t="inlineStr">
        <f aca="false">IF(A552&lt;&gt;"",$H552+'v1 Frame'!T$3*COS($E552)-'v1 Frame'!U$3*SIN($E552),"")</f>
        <is>
          <t/>
        </is>
      </c>
      <c r="AA552" s="8" t="inlineStr">
        <f aca="false">IF(A552&lt;&gt;"",$I552-'v1 Frame'!S$3*SIN($C552)+'v1 Frame'!T$3*COS($C552)*SIN($E552)+'v1 Frame'!U$3*COS($C552)*COS($E552),"")</f>
        <is>
          <t/>
        </is>
      </c>
      <c r="AB552" s="8" t="inlineStr">
        <f aca="false">IF(A552&lt;&gt;"",$G552+'v1 Frame'!V$3*COS($C552)+'v1 Frame'!W$3*SIN($C552)*SIN($E552)+'v1 Frame'!X$3*SIN($C552)*COS($E552),"")</f>
        <is>
          <t/>
        </is>
      </c>
      <c r="AC552" s="8" t="inlineStr">
        <f aca="false">IF(A552&lt;&gt;"",$H552+'v1 Frame'!W$3*COS($E552)-'v1 Frame'!X$3*SIN($E552),"")</f>
        <is>
          <t/>
        </is>
      </c>
      <c r="AD552" s="8" t="inlineStr">
        <f aca="false">IF(A552&lt;&gt;"",$I552-'v1 Frame'!V$3*SIN($C552)+'v1 Frame'!W$3*COS($C552)*SIN($E552)+'v1 Frame'!X$3*COS($C552)*COS($E552),"")</f>
        <is>
          <t/>
        </is>
      </c>
      <c r="AE552" s="25" t="inlineStr">
        <f aca="false">IF(A552&lt;&gt;"",$G552+'v1 Frame'!Y$3*COS($C552)+'v1 Frame'!Z$3*SIN($C552)*SIN($E552)+'v1 Frame'!AA$3*SIN($C552)*COS($E552),"")</f>
        <is>
          <t/>
        </is>
      </c>
      <c r="AF552" s="25" t="inlineStr">
        <f aca="false">IF(A552&lt;&gt;"",$H552+'v1 Frame'!Z$3*COS($E552)-'v1 Frame'!AA$3*SIN($E552),"")</f>
        <is>
          <t/>
        </is>
      </c>
      <c r="AG552" s="25" t="inlineStr">
        <f aca="false">IF(A552&lt;&gt;"",$I552-'v1 Frame'!Y$3*SIN($C552)+'v1 Frame'!Z$3*COS($C552)*SIN($E552)+'v1 Frame'!AA$3*COS($C552)*COS($E552),"")</f>
        <is>
          <t/>
        </is>
      </c>
      <c r="AH552" s="8" t="inlineStr">
        <f aca="false">IF(A552&lt;&gt;"",SQRT(SUMSQ(G552:I552)),"")</f>
        <is>
          <t/>
        </is>
      </c>
      <c r="AI552" s="8" t="inlineStr">
        <f aca="false">IF(A552&lt;&gt;"",IF(AH552&lt;&gt;0,ACOS(I552/AH552),0),"")</f>
        <is>
          <t/>
        </is>
      </c>
      <c r="AJ552" s="8" t="inlineStr">
        <f aca="false">IF(A552&lt;&gt;"",DEGREES(AI552),"")</f>
        <is>
          <t/>
        </is>
      </c>
      <c r="AK552" s="8" t="inlineStr">
        <f aca="false">IF(A552&lt;&gt;"",IF(OR(G552&lt;&gt;0,H552&lt;&gt;0),ATAN2(G552,H552),0),"")</f>
        <is>
          <t/>
        </is>
      </c>
      <c r="AL552" s="8" t="inlineStr">
        <f aca="false">IF(A552&lt;&gt;"",DEGREES(AK552),"")</f>
        <is>
          <t/>
        </is>
      </c>
      <c r="AM552" s="8" t="inlineStr">
        <f aca="false">IF(A552&lt;&gt;"",SQRT(SUMSQ(J552:L552)),"")</f>
        <is>
          <t/>
        </is>
      </c>
      <c r="AN552" s="8" t="inlineStr">
        <f aca="false">IF(A552&lt;&gt;"",IF(AM552&lt;&gt;0,ACOS(L552/AM552),0),"")</f>
        <is>
          <t/>
        </is>
      </c>
      <c r="AO552" s="8" t="inlineStr">
        <f aca="false">IF(A552&lt;&gt;"",DEGREES(AN552),"")</f>
        <is>
          <t/>
        </is>
      </c>
      <c r="AP552" s="8" t="inlineStr">
        <f aca="false">IF(A552&lt;&gt;"",IF(OR(J552&lt;&gt;0,K552&lt;&gt;0),ATAN2(J552,K552),0),"")</f>
        <is>
          <t/>
        </is>
      </c>
      <c r="AQ552" s="8" t="inlineStr">
        <f aca="false">IF(A552&lt;&gt;"",DEGREES(AP552),"")</f>
        <is>
          <t/>
        </is>
      </c>
      <c r="AR552" s="8" t="inlineStr">
        <f aca="false">IF(A552&lt;&gt;"",SQRT(SUMSQ(M552:O552)),"")</f>
        <is>
          <t/>
        </is>
      </c>
      <c r="AS552" s="8" t="inlineStr">
        <f aca="false">IF(A552&lt;&gt;"",IF(AR552&lt;&gt;0,ACOS(O552/AR552),0),"")</f>
        <is>
          <t/>
        </is>
      </c>
      <c r="AT552" s="8" t="inlineStr">
        <f aca="false">IF(A552&lt;&gt;"",DEGREES(AS552),"")</f>
        <is>
          <t/>
        </is>
      </c>
      <c r="AU552" s="8" t="inlineStr">
        <f aca="false">IF(A552&lt;&gt;"",IF(OR(M552&lt;&gt;0,N552&lt;&gt;0),ATAN2(M552,N552),0),"")</f>
        <is>
          <t/>
        </is>
      </c>
      <c r="AV552" s="8" t="inlineStr">
        <f aca="false">IF(A552&lt;&gt;"",DEGREES(AU552),"")</f>
        <is>
          <t/>
        </is>
      </c>
      <c r="AW552" s="8" t="inlineStr">
        <f aca="false">IF(A552&lt;&gt;"",SQRT(SUMSQ(P552:R552)),"")</f>
        <is>
          <t/>
        </is>
      </c>
      <c r="AX552" s="8" t="inlineStr">
        <f aca="false">IF(A552&lt;&gt;"",IF(AW552&lt;&gt;0,ACOS(R552/AW552),0),"")</f>
        <is>
          <t/>
        </is>
      </c>
      <c r="AY552" s="8" t="inlineStr">
        <f aca="false">IF(A552&lt;&gt;"",DEGREES(AX552),"")</f>
        <is>
          <t/>
        </is>
      </c>
      <c r="AZ552" s="8" t="inlineStr">
        <f aca="false">IF(A552&lt;&gt;"",IF(OR(P552&lt;&gt;0,Q552&lt;&gt;0),ATAN2(P552,Q552),0),"")</f>
        <is>
          <t/>
        </is>
      </c>
      <c r="BA552" s="8" t="inlineStr">
        <f aca="false">IF(A552&lt;&gt;"",DEGREES(AZ552),"")</f>
        <is>
          <t/>
        </is>
      </c>
      <c r="BB552" s="8" t="inlineStr">
        <f aca="false">IF(A552&lt;&gt;"",SQRT(SUMSQ(S552:U552)),"")</f>
        <is>
          <t/>
        </is>
      </c>
      <c r="BC552" s="8" t="inlineStr">
        <f aca="false">IF(A552&lt;&gt;"",IF(BB552&lt;&gt;0,ACOS(U552/BB552),0),"")</f>
        <is>
          <t/>
        </is>
      </c>
      <c r="BD552" s="8" t="inlineStr">
        <f aca="false">IF(A552&lt;&gt;"",DEGREES(BC552),"")</f>
        <is>
          <t/>
        </is>
      </c>
      <c r="BE552" s="8" t="inlineStr">
        <f aca="false">IF(A552&lt;&gt;"",IF(OR(S552&lt;&gt;0,T552&lt;&gt;0),ATAN2(S552,T552),0),"")</f>
        <is>
          <t/>
        </is>
      </c>
      <c r="BF552" s="8" t="inlineStr">
        <f aca="false">IF(A552&lt;&gt;"",DEGREES(BE552),"")</f>
        <is>
          <t/>
        </is>
      </c>
      <c r="BG552" s="8" t="inlineStr">
        <f aca="false">IF(A552&lt;&gt;"",SQRT(SUMSQ(V552:X552)),"")</f>
        <is>
          <t/>
        </is>
      </c>
      <c r="BH552" s="8" t="inlineStr">
        <f aca="false">IF(A552&lt;&gt;"",IF(BG552&lt;&gt;0,ACOS(X552/BG552),0),"")</f>
        <is>
          <t/>
        </is>
      </c>
      <c r="BI552" s="8" t="inlineStr">
        <f aca="false">IF(A552&lt;&gt;"",DEGREES(BH552),"")</f>
        <is>
          <t/>
        </is>
      </c>
      <c r="BJ552" s="8" t="inlineStr">
        <f aca="false">IF(A552&lt;&gt;"",IF(OR(V552&lt;&gt;0,W552&lt;&gt;0),ATAN2(V552,W552),0),"")</f>
        <is>
          <t/>
        </is>
      </c>
      <c r="BK552" s="8" t="inlineStr">
        <f aca="false">IF(A552&lt;&gt;"",DEGREES(BJ552),"")</f>
        <is>
          <t/>
        </is>
      </c>
      <c r="BL552" s="8" t="inlineStr">
        <f aca="false">IF(A552&lt;&gt;"",SQRT(SUMSQ(Y552:AA552)),"")</f>
        <is>
          <t/>
        </is>
      </c>
      <c r="BM552" s="8" t="inlineStr">
        <f aca="false">IF(A552&lt;&gt;"",IF(BL552&lt;&gt;0,ACOS(AA552/BL552),0),"")</f>
        <is>
          <t/>
        </is>
      </c>
      <c r="BN552" s="8" t="inlineStr">
        <f aca="false">IF(A552&lt;&gt;"",DEGREES(BM552),"")</f>
        <is>
          <t/>
        </is>
      </c>
      <c r="BO552" s="8" t="inlineStr">
        <f aca="false">IF(A552&lt;&gt;"",IF(OR(Y552&lt;&gt;0,Z552&lt;&gt;0),ATAN2(Y552,Z552),0),"")</f>
        <is>
          <t/>
        </is>
      </c>
      <c r="BP552" s="8" t="inlineStr">
        <f aca="false">IF(A552&lt;&gt;"",DEGREES(BO552),"")</f>
        <is>
          <t/>
        </is>
      </c>
      <c r="BQ552" s="8" t="inlineStr">
        <f aca="false">IF(A552&lt;&gt;"",SQRT(SUMSQ(AB552:AD552)),"")</f>
        <is>
          <t/>
        </is>
      </c>
      <c r="BR552" s="8" t="inlineStr">
        <f aca="false">IF(A552&lt;&gt;"",IF(BQ552&lt;&gt;0,ACOS(AD552/BQ552),0),"")</f>
        <is>
          <t/>
        </is>
      </c>
      <c r="BS552" s="8" t="inlineStr">
        <f aca="false">IF(A552&lt;&gt;"",DEGREES(BR552),"")</f>
        <is>
          <t/>
        </is>
      </c>
      <c r="BT552" s="8" t="inlineStr">
        <f aca="false">IF(A552&lt;&gt;"",IF(OR(AB552&lt;&gt;0,AC552&lt;&gt;0),ATAN2(AB552,AC552),0),"")</f>
        <is>
          <t/>
        </is>
      </c>
      <c r="BU552" s="8" t="inlineStr">
        <f aca="false">IF(A552&lt;&gt;"",DEGREES(BT552),"")</f>
        <is>
          <t/>
        </is>
      </c>
      <c r="BV552" s="8" t="inlineStr">
        <f aca="false">IF(A552&lt;&gt;"",SQRT(SUMSQ(AE552:AG552)),"")</f>
        <is>
          <t/>
        </is>
      </c>
      <c r="BW552" s="8" t="inlineStr">
        <f aca="false">IF(A552&lt;&gt;"",IF(BV552&lt;&gt;0,ACOS(AG552/BV552),0),"")</f>
        <is>
          <t/>
        </is>
      </c>
      <c r="BX552" s="8" t="inlineStr">
        <f aca="false">IF(A552&lt;&gt;"",DEGREES(BW552),"")</f>
        <is>
          <t/>
        </is>
      </c>
      <c r="BY552" s="8" t="inlineStr">
        <f aca="false">IF(A552&lt;&gt;"",IF(OR(AF552&lt;&gt;0,AG552&lt;&gt;0),ATAN2(AF552,AG552),0),"")</f>
        <is>
          <t/>
        </is>
      </c>
      <c r="BZ552" s="8" t="inlineStr">
        <f aca="false">IF(A552&lt;&gt;"",DEGREES(BY552),"")</f>
        <is>
          <t/>
        </is>
      </c>
      <c r="CA552" s="0" t="inlineStr">
        <f aca="false">IF(A552&lt;&gt;"",IF(AND(AI552&lt;Parameters!$B$11,AI552&gt;Parameters!$B$12,AN552&lt;Parameters!$B$11,AN552&gt;Parameters!$B$12,AS552&lt;Parameters!$B$11,AS552&gt;Parameters!$B$12,AX552&lt;Parameters!$B$11,AX552&gt;Parameters!$B$12,BC552&lt;Parameters!$B$11,BC552&gt;Parameters!$B$12,BM552&lt;Parameters!$B$11,BM552&gt;Parameters!$B$12,BR552&lt;Parameters!$B$11,BR552&gt;Parameters!$B$12,BW552&lt;Parameters!$B$11,BW552&gt;Parameters!$B$12),1,0),"")</f>
        <is>
          <t/>
        </is>
      </c>
      <c r="CB552" s="0" t="inlineStr">
        <f aca="false">IF(A552&lt;&gt;"",IF(OR(AI552&lt;Parameters!$B$12,AI552&gt;Parameters!$B$11),0,1),"")</f>
        <is>
          <t/>
        </is>
      </c>
      <c r="CC552" s="0" t="inlineStr">
        <f aca="false">IF(A552&lt;&gt;"",IF(OR(AN552&lt;Parameters!$B$12,AN552&gt;Parameters!$B$11),0,1),"")</f>
        <is>
          <t/>
        </is>
      </c>
      <c r="CD552" s="0" t="inlineStr">
        <f aca="false">IF(A552&lt;&gt;"",IF(OR(AS552&lt;Parameters!$B$12,AS552&gt;Parameters!$B$11),0,1),"")</f>
        <is>
          <t/>
        </is>
      </c>
      <c r="CE552" s="0" t="inlineStr">
        <f aca="false">IF(A552&lt;&gt;"",IF(OR(AX552&lt;Parameters!$B$12,AX552&gt;Parameters!$B$11),0,1),"")</f>
        <is>
          <t/>
        </is>
      </c>
      <c r="CF552" s="0" t="inlineStr">
        <f aca="false">IF(A552&lt;&gt;"",IF(OR(BC552&lt;Parameters!$B$12,BC552&gt;Parameters!$B$11),0,1),"")</f>
        <is>
          <t/>
        </is>
      </c>
      <c r="CG552" s="0" t="inlineStr">
        <f aca="false">IF(A552&lt;&gt;"",IF(OR(BH552&lt;Parameters!$B$12,BH552&gt;Parameters!$B$11),0,1),"")</f>
        <is>
          <t/>
        </is>
      </c>
      <c r="CH552" s="0" t="inlineStr">
        <f aca="false">IF(A552&lt;&gt;"",IF(OR(BM552&lt;Parameters!$B$12,BM552&gt;Parameters!$B$11),0,1),"")</f>
        <is>
          <t/>
        </is>
      </c>
      <c r="CI552" s="0" t="inlineStr">
        <f aca="false">IF(A552&lt;&gt;"",IF(OR(BR552&lt;Parameters!$B$12,BR552&gt;Parameters!$B$11),0,1),"")</f>
        <is>
          <t/>
        </is>
      </c>
      <c r="CJ552" s="0" t="inlineStr">
        <f aca="false">IF(A552&lt;&gt;"",IF(OR(BW552&lt;Parameters!$B$12,BW552&gt;Parameters!$B$11),0,1),"")</f>
        <is>
          <t/>
        </is>
      </c>
      <c r="CK552" s="26" t="inlineStr">
        <f aca="false">IF(A552&lt;&gt;"",SUM(CB552:CJ552)/9,"")</f>
        <is>
          <t/>
        </is>
      </c>
      <c r="CL552" s="0" t="inlineStr">
        <f aca="false">IF(A552&lt;&gt;"",CK552*9,"")</f>
        <is>
          <t/>
        </is>
      </c>
      <c r="CM552" s="8" t="inlineStr">
        <f aca="false">IF(A552&lt;&gt;"",TEXT(B552,CM$2)&amp;" "&amp;TEXT(A552,CM$2),"")</f>
        <is>
          <t/>
        </is>
      </c>
    </row>
    <row r="553" customFormat="false" ht="15" hidden="false" customHeight="false" outlineLevel="0" collapsed="false">
      <c r="A553" s="0" t="inlineStr">
        <f aca="false">IF(OR(B552&lt;Parameters!$K$12,A552&lt;Parameters!$K$12),IF(A552&lt;Parameters!$K$12,A552+1,0),"")</f>
        <is>
          <t/>
        </is>
      </c>
      <c r="B553" s="0" t="inlineStr">
        <f aca="false">IF(A553&lt;&gt;"",IF(A553=0,B552+1,B552),"")</f>
        <is>
          <t/>
        </is>
      </c>
      <c r="C553" s="24" t="inlineStr">
        <f aca="false">IF(A553&lt;&gt;"",-_phi*(A553+0.5),"")</f>
        <is>
          <t/>
        </is>
      </c>
      <c r="D553" s="8" t="inlineStr">
        <f aca="false">IF(A553&lt;&gt;"",DEGREES(C553),"")</f>
        <is>
          <t/>
        </is>
      </c>
      <c r="E553" s="24" t="inlineStr">
        <f aca="false">IF(A553&lt;&gt;"",_phi*(B553+0.5),"")</f>
        <is>
          <t/>
        </is>
      </c>
      <c r="F553" s="8" t="inlineStr">
        <f aca="false">IF(A553&lt;&gt;"",DEGREES(E553),"")</f>
        <is>
          <t/>
        </is>
      </c>
      <c r="G553" s="8" t="inlineStr">
        <f aca="false">IF(A553&lt;&gt;"",LOOKUP(A553,h!$A$3:$A$30,h!$D$3:$D$30),"")</f>
        <is>
          <t/>
        </is>
      </c>
      <c r="H553" s="8" t="inlineStr">
        <f aca="false">IF(A553&lt;&gt;"",LOOKUP(B553,h!$A$3:$A$30,h!$D$3:$D$30),"")</f>
        <is>
          <t/>
        </is>
      </c>
      <c r="I553" s="8" t="inlineStr">
        <f aca="false">IF(A553&lt;&gt;"",_zif,"")</f>
        <is>
          <t/>
        </is>
      </c>
      <c r="J553" s="8" t="inlineStr">
        <f aca="false">IF(A553&lt;&gt;"",$G553+'v1 Frame'!D$3*COS($C553)+'v1 Frame'!E$3*SIN($C553)*SIN($E553)+'v1 Frame'!F$3*SIN($C553)*COS($E553),"")</f>
        <is>
          <t/>
        </is>
      </c>
      <c r="K553" s="8" t="inlineStr">
        <f aca="false">IF(A553&lt;&gt;"",$H553+'v1 Frame'!E$3*COS($E553)-'v1 Frame'!F$3*SIN($E553),"")</f>
        <is>
          <t/>
        </is>
      </c>
      <c r="L553" s="8" t="inlineStr">
        <f aca="false">IF(A553&lt;&gt;"",$I553-'v1 Frame'!D$3*SIN($C553)+'v1 Frame'!E$3*COS($C553)*SIN($E553)+'v1 Frame'!F$3*COS($C553)*COS($E553),"")</f>
        <is>
          <t/>
        </is>
      </c>
      <c r="M553" s="8" t="inlineStr">
        <f aca="false">IF(A553&lt;&gt;"",$G553+'v1 Frame'!G$3*COS($C553)+'v1 Frame'!H$3*SIN($C553)*SIN($E553)+'v1 Frame'!I$3*SIN($C553)*COS($E553),"")</f>
        <is>
          <t/>
        </is>
      </c>
      <c r="N553" s="8" t="inlineStr">
        <f aca="false">IF(A553&lt;&gt;"",$H553+'v1 Frame'!H$3*COS($E553)-'v1 Frame'!I$3*SIN($E553),"")</f>
        <is>
          <t/>
        </is>
      </c>
      <c r="O553" s="8" t="inlineStr">
        <f aca="false">IF(A553&lt;&gt;"",$I553-'v1 Frame'!G$3*SIN($C553)+'v1 Frame'!H$3*COS($C553)*SIN($E553)+'v1 Frame'!I$3*COS($C553)*COS($E553),"")</f>
        <is>
          <t/>
        </is>
      </c>
      <c r="P553" s="8" t="inlineStr">
        <f aca="false">IF(A553&lt;&gt;"",$G553+'v1 Frame'!J$3*COS($C553)+'v1 Frame'!K$3*SIN($C553)*SIN($E553)+'v1 Frame'!L$3*SIN($C553)*COS($E553),"")</f>
        <is>
          <t/>
        </is>
      </c>
      <c r="Q553" s="8" t="inlineStr">
        <f aca="false">IF(A553&lt;&gt;"",$H553+'v1 Frame'!K$3*COS($E553)-'v1 Frame'!L$3*SIN($E553),"")</f>
        <is>
          <t/>
        </is>
      </c>
      <c r="R553" s="8" t="inlineStr">
        <f aca="false">IF(A553&lt;&gt;"",$I553-'v1 Frame'!J$3*SIN($C553)+'v1 Frame'!K$3*COS($C553)*SIN($E553)+'v1 Frame'!L$3*COS($C553)*COS($E553),"")</f>
        <is>
          <t/>
        </is>
      </c>
      <c r="S553" s="8" t="inlineStr">
        <f aca="false">IF(A553&lt;&gt;"",$G553+'v1 Frame'!M$3*COS($C553)+'v1 Frame'!N$3*SIN($C553)*SIN($E553)+'v1 Frame'!O$3*SIN($C553)*COS($E553),"")</f>
        <is>
          <t/>
        </is>
      </c>
      <c r="T553" s="8" t="inlineStr">
        <f aca="false">IF(A553&lt;&gt;"",$H553+'v1 Frame'!N$3*COS($E553)-'v1 Frame'!O$3*SIN($E553),"")</f>
        <is>
          <t/>
        </is>
      </c>
      <c r="U553" s="8" t="inlineStr">
        <f aca="false">IF(A553&lt;&gt;"",$I553-'v1 Frame'!M$3*SIN($C553)+'v1 Frame'!N$3*COS($C553)*SIN($E553)+'v1 Frame'!O$3*COS($C553)*COS($E553),"")</f>
        <is>
          <t/>
        </is>
      </c>
      <c r="V553" s="8" t="inlineStr">
        <f aca="false">IF(A553&lt;&gt;"",$G553+'v1 Frame'!P$3*COS($C553)+'v1 Frame'!Q$3*SIN($C553)*SIN($E553)+'v1 Frame'!R$3*SIN($C553)*COS($E553),"")</f>
        <is>
          <t/>
        </is>
      </c>
      <c r="W553" s="8" t="inlineStr">
        <f aca="false">IF(A553&lt;&gt;"",$H553+'v1 Frame'!Q$3*COS($E553)-'v1 Frame'!R$3*SIN($E553),"")</f>
        <is>
          <t/>
        </is>
      </c>
      <c r="X553" s="8" t="inlineStr">
        <f aca="false">IF(A553&lt;&gt;"",$I553-'v1 Frame'!P$3*SIN($C553)+'v1 Frame'!Q$3*COS($C553)*SIN($E553)+'v1 Frame'!R$3*COS($C553)*COS($E553),"")</f>
        <is>
          <t/>
        </is>
      </c>
      <c r="Y553" s="8" t="inlineStr">
        <f aca="false">IF(A553&lt;&gt;"",$G553+'v1 Frame'!S$3*COS($C553)+'v1 Frame'!T$3*SIN($C553)*SIN($E553)+'v1 Frame'!U$3*SIN($C553)*COS($E553),"")</f>
        <is>
          <t/>
        </is>
      </c>
      <c r="Z553" s="8" t="inlineStr">
        <f aca="false">IF(A553&lt;&gt;"",$H553+'v1 Frame'!T$3*COS($E553)-'v1 Frame'!U$3*SIN($E553),"")</f>
        <is>
          <t/>
        </is>
      </c>
      <c r="AA553" s="8" t="inlineStr">
        <f aca="false">IF(A553&lt;&gt;"",$I553-'v1 Frame'!S$3*SIN($C553)+'v1 Frame'!T$3*COS($C553)*SIN($E553)+'v1 Frame'!U$3*COS($C553)*COS($E553),"")</f>
        <is>
          <t/>
        </is>
      </c>
      <c r="AB553" s="8" t="inlineStr">
        <f aca="false">IF(A553&lt;&gt;"",$G553+'v1 Frame'!V$3*COS($C553)+'v1 Frame'!W$3*SIN($C553)*SIN($E553)+'v1 Frame'!X$3*SIN($C553)*COS($E553),"")</f>
        <is>
          <t/>
        </is>
      </c>
      <c r="AC553" s="8" t="inlineStr">
        <f aca="false">IF(A553&lt;&gt;"",$H553+'v1 Frame'!W$3*COS($E553)-'v1 Frame'!X$3*SIN($E553),"")</f>
        <is>
          <t/>
        </is>
      </c>
      <c r="AD553" s="8" t="inlineStr">
        <f aca="false">IF(A553&lt;&gt;"",$I553-'v1 Frame'!V$3*SIN($C553)+'v1 Frame'!W$3*COS($C553)*SIN($E553)+'v1 Frame'!X$3*COS($C553)*COS($E553),"")</f>
        <is>
          <t/>
        </is>
      </c>
      <c r="AE553" s="25" t="inlineStr">
        <f aca="false">IF(A553&lt;&gt;"",$G553+'v1 Frame'!Y$3*COS($C553)+'v1 Frame'!Z$3*SIN($C553)*SIN($E553)+'v1 Frame'!AA$3*SIN($C553)*COS($E553),"")</f>
        <is>
          <t/>
        </is>
      </c>
      <c r="AF553" s="25" t="inlineStr">
        <f aca="false">IF(A553&lt;&gt;"",$H553+'v1 Frame'!Z$3*COS($E553)-'v1 Frame'!AA$3*SIN($E553),"")</f>
        <is>
          <t/>
        </is>
      </c>
      <c r="AG553" s="25" t="inlineStr">
        <f aca="false">IF(A553&lt;&gt;"",$I553-'v1 Frame'!Y$3*SIN($C553)+'v1 Frame'!Z$3*COS($C553)*SIN($E553)+'v1 Frame'!AA$3*COS($C553)*COS($E553),"")</f>
        <is>
          <t/>
        </is>
      </c>
      <c r="AH553" s="8" t="inlineStr">
        <f aca="false">IF(A553&lt;&gt;"",SQRT(SUMSQ(G553:I553)),"")</f>
        <is>
          <t/>
        </is>
      </c>
      <c r="AI553" s="8" t="inlineStr">
        <f aca="false">IF(A553&lt;&gt;"",IF(AH553&lt;&gt;0,ACOS(I553/AH553),0),"")</f>
        <is>
          <t/>
        </is>
      </c>
      <c r="AJ553" s="8" t="inlineStr">
        <f aca="false">IF(A553&lt;&gt;"",DEGREES(AI553),"")</f>
        <is>
          <t/>
        </is>
      </c>
      <c r="AK553" s="8" t="inlineStr">
        <f aca="false">IF(A553&lt;&gt;"",IF(OR(G553&lt;&gt;0,H553&lt;&gt;0),ATAN2(G553,H553),0),"")</f>
        <is>
          <t/>
        </is>
      </c>
      <c r="AL553" s="8" t="inlineStr">
        <f aca="false">IF(A553&lt;&gt;"",DEGREES(AK553),"")</f>
        <is>
          <t/>
        </is>
      </c>
      <c r="AM553" s="8" t="inlineStr">
        <f aca="false">IF(A553&lt;&gt;"",SQRT(SUMSQ(J553:L553)),"")</f>
        <is>
          <t/>
        </is>
      </c>
      <c r="AN553" s="8" t="inlineStr">
        <f aca="false">IF(A553&lt;&gt;"",IF(AM553&lt;&gt;0,ACOS(L553/AM553),0),"")</f>
        <is>
          <t/>
        </is>
      </c>
      <c r="AO553" s="8" t="inlineStr">
        <f aca="false">IF(A553&lt;&gt;"",DEGREES(AN553),"")</f>
        <is>
          <t/>
        </is>
      </c>
      <c r="AP553" s="8" t="inlineStr">
        <f aca="false">IF(A553&lt;&gt;"",IF(OR(J553&lt;&gt;0,K553&lt;&gt;0),ATAN2(J553,K553),0),"")</f>
        <is>
          <t/>
        </is>
      </c>
      <c r="AQ553" s="8" t="inlineStr">
        <f aca="false">IF(A553&lt;&gt;"",DEGREES(AP553),"")</f>
        <is>
          <t/>
        </is>
      </c>
      <c r="AR553" s="8" t="inlineStr">
        <f aca="false">IF(A553&lt;&gt;"",SQRT(SUMSQ(M553:O553)),"")</f>
        <is>
          <t/>
        </is>
      </c>
      <c r="AS553" s="8" t="inlineStr">
        <f aca="false">IF(A553&lt;&gt;"",IF(AR553&lt;&gt;0,ACOS(O553/AR553),0),"")</f>
        <is>
          <t/>
        </is>
      </c>
      <c r="AT553" s="8" t="inlineStr">
        <f aca="false">IF(A553&lt;&gt;"",DEGREES(AS553),"")</f>
        <is>
          <t/>
        </is>
      </c>
      <c r="AU553" s="8" t="inlineStr">
        <f aca="false">IF(A553&lt;&gt;"",IF(OR(M553&lt;&gt;0,N553&lt;&gt;0),ATAN2(M553,N553),0),"")</f>
        <is>
          <t/>
        </is>
      </c>
      <c r="AV553" s="8" t="inlineStr">
        <f aca="false">IF(A553&lt;&gt;"",DEGREES(AU553),"")</f>
        <is>
          <t/>
        </is>
      </c>
      <c r="AW553" s="8" t="inlineStr">
        <f aca="false">IF(A553&lt;&gt;"",SQRT(SUMSQ(P553:R553)),"")</f>
        <is>
          <t/>
        </is>
      </c>
      <c r="AX553" s="8" t="inlineStr">
        <f aca="false">IF(A553&lt;&gt;"",IF(AW553&lt;&gt;0,ACOS(R553/AW553),0),"")</f>
        <is>
          <t/>
        </is>
      </c>
      <c r="AY553" s="8" t="inlineStr">
        <f aca="false">IF(A553&lt;&gt;"",DEGREES(AX553),"")</f>
        <is>
          <t/>
        </is>
      </c>
      <c r="AZ553" s="8" t="inlineStr">
        <f aca="false">IF(A553&lt;&gt;"",IF(OR(P553&lt;&gt;0,Q553&lt;&gt;0),ATAN2(P553,Q553),0),"")</f>
        <is>
          <t/>
        </is>
      </c>
      <c r="BA553" s="8" t="inlineStr">
        <f aca="false">IF(A553&lt;&gt;"",DEGREES(AZ553),"")</f>
        <is>
          <t/>
        </is>
      </c>
      <c r="BB553" s="8" t="inlineStr">
        <f aca="false">IF(A553&lt;&gt;"",SQRT(SUMSQ(S553:U553)),"")</f>
        <is>
          <t/>
        </is>
      </c>
      <c r="BC553" s="8" t="inlineStr">
        <f aca="false">IF(A553&lt;&gt;"",IF(BB553&lt;&gt;0,ACOS(U553/BB553),0),"")</f>
        <is>
          <t/>
        </is>
      </c>
      <c r="BD553" s="8" t="inlineStr">
        <f aca="false">IF(A553&lt;&gt;"",DEGREES(BC553),"")</f>
        <is>
          <t/>
        </is>
      </c>
      <c r="BE553" s="8" t="inlineStr">
        <f aca="false">IF(A553&lt;&gt;"",IF(OR(S553&lt;&gt;0,T553&lt;&gt;0),ATAN2(S553,T553),0),"")</f>
        <is>
          <t/>
        </is>
      </c>
      <c r="BF553" s="8" t="inlineStr">
        <f aca="false">IF(A553&lt;&gt;"",DEGREES(BE553),"")</f>
        <is>
          <t/>
        </is>
      </c>
      <c r="BG553" s="8" t="inlineStr">
        <f aca="false">IF(A553&lt;&gt;"",SQRT(SUMSQ(V553:X553)),"")</f>
        <is>
          <t/>
        </is>
      </c>
      <c r="BH553" s="8" t="inlineStr">
        <f aca="false">IF(A553&lt;&gt;"",IF(BG553&lt;&gt;0,ACOS(X553/BG553),0),"")</f>
        <is>
          <t/>
        </is>
      </c>
      <c r="BI553" s="8" t="inlineStr">
        <f aca="false">IF(A553&lt;&gt;"",DEGREES(BH553),"")</f>
        <is>
          <t/>
        </is>
      </c>
      <c r="BJ553" s="8" t="inlineStr">
        <f aca="false">IF(A553&lt;&gt;"",IF(OR(V553&lt;&gt;0,W553&lt;&gt;0),ATAN2(V553,W553),0),"")</f>
        <is>
          <t/>
        </is>
      </c>
      <c r="BK553" s="8" t="inlineStr">
        <f aca="false">IF(A553&lt;&gt;"",DEGREES(BJ553),"")</f>
        <is>
          <t/>
        </is>
      </c>
      <c r="BL553" s="8" t="inlineStr">
        <f aca="false">IF(A553&lt;&gt;"",SQRT(SUMSQ(Y553:AA553)),"")</f>
        <is>
          <t/>
        </is>
      </c>
      <c r="BM553" s="8" t="inlineStr">
        <f aca="false">IF(A553&lt;&gt;"",IF(BL553&lt;&gt;0,ACOS(AA553/BL553),0),"")</f>
        <is>
          <t/>
        </is>
      </c>
      <c r="BN553" s="8" t="inlineStr">
        <f aca="false">IF(A553&lt;&gt;"",DEGREES(BM553),"")</f>
        <is>
          <t/>
        </is>
      </c>
      <c r="BO553" s="8" t="inlineStr">
        <f aca="false">IF(A553&lt;&gt;"",IF(OR(Y553&lt;&gt;0,Z553&lt;&gt;0),ATAN2(Y553,Z553),0),"")</f>
        <is>
          <t/>
        </is>
      </c>
      <c r="BP553" s="8" t="inlineStr">
        <f aca="false">IF(A553&lt;&gt;"",DEGREES(BO553),"")</f>
        <is>
          <t/>
        </is>
      </c>
      <c r="BQ553" s="8" t="inlineStr">
        <f aca="false">IF(A553&lt;&gt;"",SQRT(SUMSQ(AB553:AD553)),"")</f>
        <is>
          <t/>
        </is>
      </c>
      <c r="BR553" s="8" t="inlineStr">
        <f aca="false">IF(A553&lt;&gt;"",IF(BQ553&lt;&gt;0,ACOS(AD553/BQ553),0),"")</f>
        <is>
          <t/>
        </is>
      </c>
      <c r="BS553" s="8" t="inlineStr">
        <f aca="false">IF(A553&lt;&gt;"",DEGREES(BR553),"")</f>
        <is>
          <t/>
        </is>
      </c>
      <c r="BT553" s="8" t="inlineStr">
        <f aca="false">IF(A553&lt;&gt;"",IF(OR(AB553&lt;&gt;0,AC553&lt;&gt;0),ATAN2(AB553,AC553),0),"")</f>
        <is>
          <t/>
        </is>
      </c>
      <c r="BU553" s="8" t="inlineStr">
        <f aca="false">IF(A553&lt;&gt;"",DEGREES(BT553),"")</f>
        <is>
          <t/>
        </is>
      </c>
      <c r="BV553" s="8" t="inlineStr">
        <f aca="false">IF(A553&lt;&gt;"",SQRT(SUMSQ(AE553:AG553)),"")</f>
        <is>
          <t/>
        </is>
      </c>
      <c r="BW553" s="8" t="inlineStr">
        <f aca="false">IF(A553&lt;&gt;"",IF(BV553&lt;&gt;0,ACOS(AG553/BV553),0),"")</f>
        <is>
          <t/>
        </is>
      </c>
      <c r="BX553" s="8" t="inlineStr">
        <f aca="false">IF(A553&lt;&gt;"",DEGREES(BW553),"")</f>
        <is>
          <t/>
        </is>
      </c>
      <c r="BY553" s="8" t="inlineStr">
        <f aca="false">IF(A553&lt;&gt;"",IF(OR(AF553&lt;&gt;0,AG553&lt;&gt;0),ATAN2(AF553,AG553),0),"")</f>
        <is>
          <t/>
        </is>
      </c>
      <c r="BZ553" s="8" t="inlineStr">
        <f aca="false">IF(A553&lt;&gt;"",DEGREES(BY553),"")</f>
        <is>
          <t/>
        </is>
      </c>
      <c r="CA553" s="0" t="inlineStr">
        <f aca="false">IF(A553&lt;&gt;"",IF(AND(AI553&lt;Parameters!$B$11,AI553&gt;Parameters!$B$12,AN553&lt;Parameters!$B$11,AN553&gt;Parameters!$B$12,AS553&lt;Parameters!$B$11,AS553&gt;Parameters!$B$12,AX553&lt;Parameters!$B$11,AX553&gt;Parameters!$B$12,BC553&lt;Parameters!$B$11,BC553&gt;Parameters!$B$12,BM553&lt;Parameters!$B$11,BM553&gt;Parameters!$B$12,BR553&lt;Parameters!$B$11,BR553&gt;Parameters!$B$12,BW553&lt;Parameters!$B$11,BW553&gt;Parameters!$B$12),1,0),"")</f>
        <is>
          <t/>
        </is>
      </c>
      <c r="CB553" s="0" t="inlineStr">
        <f aca="false">IF(A553&lt;&gt;"",IF(OR(AI553&lt;Parameters!$B$12,AI553&gt;Parameters!$B$11),0,1),"")</f>
        <is>
          <t/>
        </is>
      </c>
      <c r="CC553" s="0" t="inlineStr">
        <f aca="false">IF(A553&lt;&gt;"",IF(OR(AN553&lt;Parameters!$B$12,AN553&gt;Parameters!$B$11),0,1),"")</f>
        <is>
          <t/>
        </is>
      </c>
      <c r="CD553" s="0" t="inlineStr">
        <f aca="false">IF(A553&lt;&gt;"",IF(OR(AS553&lt;Parameters!$B$12,AS553&gt;Parameters!$B$11),0,1),"")</f>
        <is>
          <t/>
        </is>
      </c>
      <c r="CE553" s="0" t="inlineStr">
        <f aca="false">IF(A553&lt;&gt;"",IF(OR(AX553&lt;Parameters!$B$12,AX553&gt;Parameters!$B$11),0,1),"")</f>
        <is>
          <t/>
        </is>
      </c>
      <c r="CF553" s="0" t="inlineStr">
        <f aca="false">IF(A553&lt;&gt;"",IF(OR(BC553&lt;Parameters!$B$12,BC553&gt;Parameters!$B$11),0,1),"")</f>
        <is>
          <t/>
        </is>
      </c>
      <c r="CG553" s="0" t="inlineStr">
        <f aca="false">IF(A553&lt;&gt;"",IF(OR(BH553&lt;Parameters!$B$12,BH553&gt;Parameters!$B$11),0,1),"")</f>
        <is>
          <t/>
        </is>
      </c>
      <c r="CH553" s="0" t="inlineStr">
        <f aca="false">IF(A553&lt;&gt;"",IF(OR(BM553&lt;Parameters!$B$12,BM553&gt;Parameters!$B$11),0,1),"")</f>
        <is>
          <t/>
        </is>
      </c>
      <c r="CI553" s="0" t="inlineStr">
        <f aca="false">IF(A553&lt;&gt;"",IF(OR(BR553&lt;Parameters!$B$12,BR553&gt;Parameters!$B$11),0,1),"")</f>
        <is>
          <t/>
        </is>
      </c>
      <c r="CJ553" s="0" t="inlineStr">
        <f aca="false">IF(A553&lt;&gt;"",IF(OR(BW553&lt;Parameters!$B$12,BW553&gt;Parameters!$B$11),0,1),"")</f>
        <is>
          <t/>
        </is>
      </c>
      <c r="CK553" s="26" t="inlineStr">
        <f aca="false">IF(A553&lt;&gt;"",SUM(CB553:CJ553)/9,"")</f>
        <is>
          <t/>
        </is>
      </c>
      <c r="CL553" s="0" t="inlineStr">
        <f aca="false">IF(A553&lt;&gt;"",CK553*9,"")</f>
        <is>
          <t/>
        </is>
      </c>
      <c r="CM553" s="8" t="inlineStr">
        <f aca="false">IF(A553&lt;&gt;"",TEXT(B553,CM$2)&amp;" "&amp;TEXT(A553,CM$2),"")</f>
        <is>
          <t/>
        </is>
      </c>
    </row>
    <row r="554" customFormat="false" ht="15" hidden="false" customHeight="false" outlineLevel="0" collapsed="false">
      <c r="A554" s="0" t="inlineStr">
        <f aca="false">IF(OR(B553&lt;Parameters!$K$12,A553&lt;Parameters!$K$12),IF(A553&lt;Parameters!$K$12,A553+1,0),"")</f>
        <is>
          <t/>
        </is>
      </c>
      <c r="B554" s="0" t="inlineStr">
        <f aca="false">IF(A554&lt;&gt;"",IF(A554=0,B553+1,B553),"")</f>
        <is>
          <t/>
        </is>
      </c>
      <c r="C554" s="24" t="inlineStr">
        <f aca="false">IF(A554&lt;&gt;"",-_phi*(A554+0.5),"")</f>
        <is>
          <t/>
        </is>
      </c>
      <c r="D554" s="8" t="inlineStr">
        <f aca="false">IF(A554&lt;&gt;"",DEGREES(C554),"")</f>
        <is>
          <t/>
        </is>
      </c>
      <c r="E554" s="24" t="inlineStr">
        <f aca="false">IF(A554&lt;&gt;"",_phi*(B554+0.5),"")</f>
        <is>
          <t/>
        </is>
      </c>
      <c r="F554" s="8" t="inlineStr">
        <f aca="false">IF(A554&lt;&gt;"",DEGREES(E554),"")</f>
        <is>
          <t/>
        </is>
      </c>
      <c r="G554" s="8" t="inlineStr">
        <f aca="false">IF(A554&lt;&gt;"",LOOKUP(A554,h!$A$3:$A$30,h!$D$3:$D$30),"")</f>
        <is>
          <t/>
        </is>
      </c>
      <c r="H554" s="8" t="inlineStr">
        <f aca="false">IF(A554&lt;&gt;"",LOOKUP(B554,h!$A$3:$A$30,h!$D$3:$D$30),"")</f>
        <is>
          <t/>
        </is>
      </c>
      <c r="I554" s="8" t="inlineStr">
        <f aca="false">IF(A554&lt;&gt;"",_zif,"")</f>
        <is>
          <t/>
        </is>
      </c>
      <c r="J554" s="8" t="inlineStr">
        <f aca="false">IF(A554&lt;&gt;"",$G554+'v1 Frame'!D$3*COS($C554)+'v1 Frame'!E$3*SIN($C554)*SIN($E554)+'v1 Frame'!F$3*SIN($C554)*COS($E554),"")</f>
        <is>
          <t/>
        </is>
      </c>
      <c r="K554" s="8" t="inlineStr">
        <f aca="false">IF(A554&lt;&gt;"",$H554+'v1 Frame'!E$3*COS($E554)-'v1 Frame'!F$3*SIN($E554),"")</f>
        <is>
          <t/>
        </is>
      </c>
      <c r="L554" s="8" t="inlineStr">
        <f aca="false">IF(A554&lt;&gt;"",$I554-'v1 Frame'!D$3*SIN($C554)+'v1 Frame'!E$3*COS($C554)*SIN($E554)+'v1 Frame'!F$3*COS($C554)*COS($E554),"")</f>
        <is>
          <t/>
        </is>
      </c>
      <c r="M554" s="8" t="inlineStr">
        <f aca="false">IF(A554&lt;&gt;"",$G554+'v1 Frame'!G$3*COS($C554)+'v1 Frame'!H$3*SIN($C554)*SIN($E554)+'v1 Frame'!I$3*SIN($C554)*COS($E554),"")</f>
        <is>
          <t/>
        </is>
      </c>
      <c r="N554" s="8" t="inlineStr">
        <f aca="false">IF(A554&lt;&gt;"",$H554+'v1 Frame'!H$3*COS($E554)-'v1 Frame'!I$3*SIN($E554),"")</f>
        <is>
          <t/>
        </is>
      </c>
      <c r="O554" s="8" t="inlineStr">
        <f aca="false">IF(A554&lt;&gt;"",$I554-'v1 Frame'!G$3*SIN($C554)+'v1 Frame'!H$3*COS($C554)*SIN($E554)+'v1 Frame'!I$3*COS($C554)*COS($E554),"")</f>
        <is>
          <t/>
        </is>
      </c>
      <c r="P554" s="8" t="inlineStr">
        <f aca="false">IF(A554&lt;&gt;"",$G554+'v1 Frame'!J$3*COS($C554)+'v1 Frame'!K$3*SIN($C554)*SIN($E554)+'v1 Frame'!L$3*SIN($C554)*COS($E554),"")</f>
        <is>
          <t/>
        </is>
      </c>
      <c r="Q554" s="8" t="inlineStr">
        <f aca="false">IF(A554&lt;&gt;"",$H554+'v1 Frame'!K$3*COS($E554)-'v1 Frame'!L$3*SIN($E554),"")</f>
        <is>
          <t/>
        </is>
      </c>
      <c r="R554" s="8" t="inlineStr">
        <f aca="false">IF(A554&lt;&gt;"",$I554-'v1 Frame'!J$3*SIN($C554)+'v1 Frame'!K$3*COS($C554)*SIN($E554)+'v1 Frame'!L$3*COS($C554)*COS($E554),"")</f>
        <is>
          <t/>
        </is>
      </c>
      <c r="S554" s="8" t="inlineStr">
        <f aca="false">IF(A554&lt;&gt;"",$G554+'v1 Frame'!M$3*COS($C554)+'v1 Frame'!N$3*SIN($C554)*SIN($E554)+'v1 Frame'!O$3*SIN($C554)*COS($E554),"")</f>
        <is>
          <t/>
        </is>
      </c>
      <c r="T554" s="8" t="inlineStr">
        <f aca="false">IF(A554&lt;&gt;"",$H554+'v1 Frame'!N$3*COS($E554)-'v1 Frame'!O$3*SIN($E554),"")</f>
        <is>
          <t/>
        </is>
      </c>
      <c r="U554" s="8" t="inlineStr">
        <f aca="false">IF(A554&lt;&gt;"",$I554-'v1 Frame'!M$3*SIN($C554)+'v1 Frame'!N$3*COS($C554)*SIN($E554)+'v1 Frame'!O$3*COS($C554)*COS($E554),"")</f>
        <is>
          <t/>
        </is>
      </c>
      <c r="V554" s="8" t="inlineStr">
        <f aca="false">IF(A554&lt;&gt;"",$G554+'v1 Frame'!P$3*COS($C554)+'v1 Frame'!Q$3*SIN($C554)*SIN($E554)+'v1 Frame'!R$3*SIN($C554)*COS($E554),"")</f>
        <is>
          <t/>
        </is>
      </c>
      <c r="W554" s="8" t="inlineStr">
        <f aca="false">IF(A554&lt;&gt;"",$H554+'v1 Frame'!Q$3*COS($E554)-'v1 Frame'!R$3*SIN($E554),"")</f>
        <is>
          <t/>
        </is>
      </c>
      <c r="X554" s="8" t="inlineStr">
        <f aca="false">IF(A554&lt;&gt;"",$I554-'v1 Frame'!P$3*SIN($C554)+'v1 Frame'!Q$3*COS($C554)*SIN($E554)+'v1 Frame'!R$3*COS($C554)*COS($E554),"")</f>
        <is>
          <t/>
        </is>
      </c>
      <c r="Y554" s="8" t="inlineStr">
        <f aca="false">IF(A554&lt;&gt;"",$G554+'v1 Frame'!S$3*COS($C554)+'v1 Frame'!T$3*SIN($C554)*SIN($E554)+'v1 Frame'!U$3*SIN($C554)*COS($E554),"")</f>
        <is>
          <t/>
        </is>
      </c>
      <c r="Z554" s="8" t="inlineStr">
        <f aca="false">IF(A554&lt;&gt;"",$H554+'v1 Frame'!T$3*COS($E554)-'v1 Frame'!U$3*SIN($E554),"")</f>
        <is>
          <t/>
        </is>
      </c>
      <c r="AA554" s="8" t="inlineStr">
        <f aca="false">IF(A554&lt;&gt;"",$I554-'v1 Frame'!S$3*SIN($C554)+'v1 Frame'!T$3*COS($C554)*SIN($E554)+'v1 Frame'!U$3*COS($C554)*COS($E554),"")</f>
        <is>
          <t/>
        </is>
      </c>
      <c r="AB554" s="8" t="inlineStr">
        <f aca="false">IF(A554&lt;&gt;"",$G554+'v1 Frame'!V$3*COS($C554)+'v1 Frame'!W$3*SIN($C554)*SIN($E554)+'v1 Frame'!X$3*SIN($C554)*COS($E554),"")</f>
        <is>
          <t/>
        </is>
      </c>
      <c r="AC554" s="8" t="inlineStr">
        <f aca="false">IF(A554&lt;&gt;"",$H554+'v1 Frame'!W$3*COS($E554)-'v1 Frame'!X$3*SIN($E554),"")</f>
        <is>
          <t/>
        </is>
      </c>
      <c r="AD554" s="8" t="inlineStr">
        <f aca="false">IF(A554&lt;&gt;"",$I554-'v1 Frame'!V$3*SIN($C554)+'v1 Frame'!W$3*COS($C554)*SIN($E554)+'v1 Frame'!X$3*COS($C554)*COS($E554),"")</f>
        <is>
          <t/>
        </is>
      </c>
      <c r="AE554" s="25" t="inlineStr">
        <f aca="false">IF(A554&lt;&gt;"",$G554+'v1 Frame'!Y$3*COS($C554)+'v1 Frame'!Z$3*SIN($C554)*SIN($E554)+'v1 Frame'!AA$3*SIN($C554)*COS($E554),"")</f>
        <is>
          <t/>
        </is>
      </c>
      <c r="AF554" s="25" t="inlineStr">
        <f aca="false">IF(A554&lt;&gt;"",$H554+'v1 Frame'!Z$3*COS($E554)-'v1 Frame'!AA$3*SIN($E554),"")</f>
        <is>
          <t/>
        </is>
      </c>
      <c r="AG554" s="25" t="inlineStr">
        <f aca="false">IF(A554&lt;&gt;"",$I554-'v1 Frame'!Y$3*SIN($C554)+'v1 Frame'!Z$3*COS($C554)*SIN($E554)+'v1 Frame'!AA$3*COS($C554)*COS($E554),"")</f>
        <is>
          <t/>
        </is>
      </c>
      <c r="AH554" s="8" t="inlineStr">
        <f aca="false">IF(A554&lt;&gt;"",SQRT(SUMSQ(G554:I554)),"")</f>
        <is>
          <t/>
        </is>
      </c>
      <c r="AI554" s="8" t="inlineStr">
        <f aca="false">IF(A554&lt;&gt;"",IF(AH554&lt;&gt;0,ACOS(I554/AH554),0),"")</f>
        <is>
          <t/>
        </is>
      </c>
      <c r="AJ554" s="8" t="inlineStr">
        <f aca="false">IF(A554&lt;&gt;"",DEGREES(AI554),"")</f>
        <is>
          <t/>
        </is>
      </c>
      <c r="AK554" s="8" t="inlineStr">
        <f aca="false">IF(A554&lt;&gt;"",IF(OR(G554&lt;&gt;0,H554&lt;&gt;0),ATAN2(G554,H554),0),"")</f>
        <is>
          <t/>
        </is>
      </c>
      <c r="AL554" s="8" t="inlineStr">
        <f aca="false">IF(A554&lt;&gt;"",DEGREES(AK554),"")</f>
        <is>
          <t/>
        </is>
      </c>
      <c r="AM554" s="8" t="inlineStr">
        <f aca="false">IF(A554&lt;&gt;"",SQRT(SUMSQ(J554:L554)),"")</f>
        <is>
          <t/>
        </is>
      </c>
      <c r="AN554" s="8" t="inlineStr">
        <f aca="false">IF(A554&lt;&gt;"",IF(AM554&lt;&gt;0,ACOS(L554/AM554),0),"")</f>
        <is>
          <t/>
        </is>
      </c>
      <c r="AO554" s="8" t="inlineStr">
        <f aca="false">IF(A554&lt;&gt;"",DEGREES(AN554),"")</f>
        <is>
          <t/>
        </is>
      </c>
      <c r="AP554" s="8" t="inlineStr">
        <f aca="false">IF(A554&lt;&gt;"",IF(OR(J554&lt;&gt;0,K554&lt;&gt;0),ATAN2(J554,K554),0),"")</f>
        <is>
          <t/>
        </is>
      </c>
      <c r="AQ554" s="8" t="inlineStr">
        <f aca="false">IF(A554&lt;&gt;"",DEGREES(AP554),"")</f>
        <is>
          <t/>
        </is>
      </c>
      <c r="AR554" s="8" t="inlineStr">
        <f aca="false">IF(A554&lt;&gt;"",SQRT(SUMSQ(M554:O554)),"")</f>
        <is>
          <t/>
        </is>
      </c>
      <c r="AS554" s="8" t="inlineStr">
        <f aca="false">IF(A554&lt;&gt;"",IF(AR554&lt;&gt;0,ACOS(O554/AR554),0),"")</f>
        <is>
          <t/>
        </is>
      </c>
      <c r="AT554" s="8" t="inlineStr">
        <f aca="false">IF(A554&lt;&gt;"",DEGREES(AS554),"")</f>
        <is>
          <t/>
        </is>
      </c>
      <c r="AU554" s="8" t="inlineStr">
        <f aca="false">IF(A554&lt;&gt;"",IF(OR(M554&lt;&gt;0,N554&lt;&gt;0),ATAN2(M554,N554),0),"")</f>
        <is>
          <t/>
        </is>
      </c>
      <c r="AV554" s="8" t="inlineStr">
        <f aca="false">IF(A554&lt;&gt;"",DEGREES(AU554),"")</f>
        <is>
          <t/>
        </is>
      </c>
      <c r="AW554" s="8" t="inlineStr">
        <f aca="false">IF(A554&lt;&gt;"",SQRT(SUMSQ(P554:R554)),"")</f>
        <is>
          <t/>
        </is>
      </c>
      <c r="AX554" s="8" t="inlineStr">
        <f aca="false">IF(A554&lt;&gt;"",IF(AW554&lt;&gt;0,ACOS(R554/AW554),0),"")</f>
        <is>
          <t/>
        </is>
      </c>
      <c r="AY554" s="8" t="inlineStr">
        <f aca="false">IF(A554&lt;&gt;"",DEGREES(AX554),"")</f>
        <is>
          <t/>
        </is>
      </c>
      <c r="AZ554" s="8" t="inlineStr">
        <f aca="false">IF(A554&lt;&gt;"",IF(OR(P554&lt;&gt;0,Q554&lt;&gt;0),ATAN2(P554,Q554),0),"")</f>
        <is>
          <t/>
        </is>
      </c>
      <c r="BA554" s="8" t="inlineStr">
        <f aca="false">IF(A554&lt;&gt;"",DEGREES(AZ554),"")</f>
        <is>
          <t/>
        </is>
      </c>
      <c r="BB554" s="8" t="inlineStr">
        <f aca="false">IF(A554&lt;&gt;"",SQRT(SUMSQ(S554:U554)),"")</f>
        <is>
          <t/>
        </is>
      </c>
      <c r="BC554" s="8" t="inlineStr">
        <f aca="false">IF(A554&lt;&gt;"",IF(BB554&lt;&gt;0,ACOS(U554/BB554),0),"")</f>
        <is>
          <t/>
        </is>
      </c>
      <c r="BD554" s="8" t="inlineStr">
        <f aca="false">IF(A554&lt;&gt;"",DEGREES(BC554),"")</f>
        <is>
          <t/>
        </is>
      </c>
      <c r="BE554" s="8" t="inlineStr">
        <f aca="false">IF(A554&lt;&gt;"",IF(OR(S554&lt;&gt;0,T554&lt;&gt;0),ATAN2(S554,T554),0),"")</f>
        <is>
          <t/>
        </is>
      </c>
      <c r="BF554" s="8" t="inlineStr">
        <f aca="false">IF(A554&lt;&gt;"",DEGREES(BE554),"")</f>
        <is>
          <t/>
        </is>
      </c>
      <c r="BG554" s="8" t="inlineStr">
        <f aca="false">IF(A554&lt;&gt;"",SQRT(SUMSQ(V554:X554)),"")</f>
        <is>
          <t/>
        </is>
      </c>
      <c r="BH554" s="8" t="inlineStr">
        <f aca="false">IF(A554&lt;&gt;"",IF(BG554&lt;&gt;0,ACOS(X554/BG554),0),"")</f>
        <is>
          <t/>
        </is>
      </c>
      <c r="BI554" s="8" t="inlineStr">
        <f aca="false">IF(A554&lt;&gt;"",DEGREES(BH554),"")</f>
        <is>
          <t/>
        </is>
      </c>
      <c r="BJ554" s="8" t="inlineStr">
        <f aca="false">IF(A554&lt;&gt;"",IF(OR(V554&lt;&gt;0,W554&lt;&gt;0),ATAN2(V554,W554),0),"")</f>
        <is>
          <t/>
        </is>
      </c>
      <c r="BK554" s="8" t="inlineStr">
        <f aca="false">IF(A554&lt;&gt;"",DEGREES(BJ554),"")</f>
        <is>
          <t/>
        </is>
      </c>
      <c r="BL554" s="8" t="inlineStr">
        <f aca="false">IF(A554&lt;&gt;"",SQRT(SUMSQ(Y554:AA554)),"")</f>
        <is>
          <t/>
        </is>
      </c>
      <c r="BM554" s="8" t="inlineStr">
        <f aca="false">IF(A554&lt;&gt;"",IF(BL554&lt;&gt;0,ACOS(AA554/BL554),0),"")</f>
        <is>
          <t/>
        </is>
      </c>
      <c r="BN554" s="8" t="inlineStr">
        <f aca="false">IF(A554&lt;&gt;"",DEGREES(BM554),"")</f>
        <is>
          <t/>
        </is>
      </c>
      <c r="BO554" s="8" t="inlineStr">
        <f aca="false">IF(A554&lt;&gt;"",IF(OR(Y554&lt;&gt;0,Z554&lt;&gt;0),ATAN2(Y554,Z554),0),"")</f>
        <is>
          <t/>
        </is>
      </c>
      <c r="BP554" s="8" t="inlineStr">
        <f aca="false">IF(A554&lt;&gt;"",DEGREES(BO554),"")</f>
        <is>
          <t/>
        </is>
      </c>
      <c r="BQ554" s="8" t="inlineStr">
        <f aca="false">IF(A554&lt;&gt;"",SQRT(SUMSQ(AB554:AD554)),"")</f>
        <is>
          <t/>
        </is>
      </c>
      <c r="BR554" s="8" t="inlineStr">
        <f aca="false">IF(A554&lt;&gt;"",IF(BQ554&lt;&gt;0,ACOS(AD554/BQ554),0),"")</f>
        <is>
          <t/>
        </is>
      </c>
      <c r="BS554" s="8" t="inlineStr">
        <f aca="false">IF(A554&lt;&gt;"",DEGREES(BR554),"")</f>
        <is>
          <t/>
        </is>
      </c>
      <c r="BT554" s="8" t="inlineStr">
        <f aca="false">IF(A554&lt;&gt;"",IF(OR(AB554&lt;&gt;0,AC554&lt;&gt;0),ATAN2(AB554,AC554),0),"")</f>
        <is>
          <t/>
        </is>
      </c>
      <c r="BU554" s="8" t="inlineStr">
        <f aca="false">IF(A554&lt;&gt;"",DEGREES(BT554),"")</f>
        <is>
          <t/>
        </is>
      </c>
      <c r="BV554" s="8" t="inlineStr">
        <f aca="false">IF(A554&lt;&gt;"",SQRT(SUMSQ(AE554:AG554)),"")</f>
        <is>
          <t/>
        </is>
      </c>
      <c r="BW554" s="8" t="inlineStr">
        <f aca="false">IF(A554&lt;&gt;"",IF(BV554&lt;&gt;0,ACOS(AG554/BV554),0),"")</f>
        <is>
          <t/>
        </is>
      </c>
      <c r="BX554" s="8" t="inlineStr">
        <f aca="false">IF(A554&lt;&gt;"",DEGREES(BW554),"")</f>
        <is>
          <t/>
        </is>
      </c>
      <c r="BY554" s="8" t="inlineStr">
        <f aca="false">IF(A554&lt;&gt;"",IF(OR(AF554&lt;&gt;0,AG554&lt;&gt;0),ATAN2(AF554,AG554),0),"")</f>
        <is>
          <t/>
        </is>
      </c>
      <c r="BZ554" s="8" t="inlineStr">
        <f aca="false">IF(A554&lt;&gt;"",DEGREES(BY554),"")</f>
        <is>
          <t/>
        </is>
      </c>
      <c r="CA554" s="0" t="inlineStr">
        <f aca="false">IF(A554&lt;&gt;"",IF(AND(AI554&lt;Parameters!$B$11,AI554&gt;Parameters!$B$12,AN554&lt;Parameters!$B$11,AN554&gt;Parameters!$B$12,AS554&lt;Parameters!$B$11,AS554&gt;Parameters!$B$12,AX554&lt;Parameters!$B$11,AX554&gt;Parameters!$B$12,BC554&lt;Parameters!$B$11,BC554&gt;Parameters!$B$12,BM554&lt;Parameters!$B$11,BM554&gt;Parameters!$B$12,BR554&lt;Parameters!$B$11,BR554&gt;Parameters!$B$12,BW554&lt;Parameters!$B$11,BW554&gt;Parameters!$B$12),1,0),"")</f>
        <is>
          <t/>
        </is>
      </c>
      <c r="CB554" s="0" t="inlineStr">
        <f aca="false">IF(A554&lt;&gt;"",IF(OR(AI554&lt;Parameters!$B$12,AI554&gt;Parameters!$B$11),0,1),"")</f>
        <is>
          <t/>
        </is>
      </c>
      <c r="CC554" s="0" t="inlineStr">
        <f aca="false">IF(A554&lt;&gt;"",IF(OR(AN554&lt;Parameters!$B$12,AN554&gt;Parameters!$B$11),0,1),"")</f>
        <is>
          <t/>
        </is>
      </c>
      <c r="CD554" s="0" t="inlineStr">
        <f aca="false">IF(A554&lt;&gt;"",IF(OR(AS554&lt;Parameters!$B$12,AS554&gt;Parameters!$B$11),0,1),"")</f>
        <is>
          <t/>
        </is>
      </c>
      <c r="CE554" s="0" t="inlineStr">
        <f aca="false">IF(A554&lt;&gt;"",IF(OR(AX554&lt;Parameters!$B$12,AX554&gt;Parameters!$B$11),0,1),"")</f>
        <is>
          <t/>
        </is>
      </c>
      <c r="CF554" s="0" t="inlineStr">
        <f aca="false">IF(A554&lt;&gt;"",IF(OR(BC554&lt;Parameters!$B$12,BC554&gt;Parameters!$B$11),0,1),"")</f>
        <is>
          <t/>
        </is>
      </c>
      <c r="CG554" s="0" t="inlineStr">
        <f aca="false">IF(A554&lt;&gt;"",IF(OR(BH554&lt;Parameters!$B$12,BH554&gt;Parameters!$B$11),0,1),"")</f>
        <is>
          <t/>
        </is>
      </c>
      <c r="CH554" s="0" t="inlineStr">
        <f aca="false">IF(A554&lt;&gt;"",IF(OR(BM554&lt;Parameters!$B$12,BM554&gt;Parameters!$B$11),0,1),"")</f>
        <is>
          <t/>
        </is>
      </c>
      <c r="CI554" s="0" t="inlineStr">
        <f aca="false">IF(A554&lt;&gt;"",IF(OR(BR554&lt;Parameters!$B$12,BR554&gt;Parameters!$B$11),0,1),"")</f>
        <is>
          <t/>
        </is>
      </c>
      <c r="CJ554" s="0" t="inlineStr">
        <f aca="false">IF(A554&lt;&gt;"",IF(OR(BW554&lt;Parameters!$B$12,BW554&gt;Parameters!$B$11),0,1),"")</f>
        <is>
          <t/>
        </is>
      </c>
      <c r="CK554" s="26" t="inlineStr">
        <f aca="false">IF(A554&lt;&gt;"",SUM(CB554:CJ554)/9,"")</f>
        <is>
          <t/>
        </is>
      </c>
      <c r="CL554" s="0" t="inlineStr">
        <f aca="false">IF(A554&lt;&gt;"",CK554*9,"")</f>
        <is>
          <t/>
        </is>
      </c>
      <c r="CM554" s="8" t="inlineStr">
        <f aca="false">IF(A554&lt;&gt;"",TEXT(B554,CM$2)&amp;" "&amp;TEXT(A554,CM$2),"")</f>
        <is>
          <t/>
        </is>
      </c>
    </row>
    <row r="555" customFormat="false" ht="15" hidden="false" customHeight="false" outlineLevel="0" collapsed="false">
      <c r="A555" s="0" t="inlineStr">
        <f aca="false">IF(OR(B554&lt;Parameters!$K$12,A554&lt;Parameters!$K$12),IF(A554&lt;Parameters!$K$12,A554+1,0),"")</f>
        <is>
          <t/>
        </is>
      </c>
      <c r="B555" s="0" t="inlineStr">
        <f aca="false">IF(A555&lt;&gt;"",IF(A555=0,B554+1,B554),"")</f>
        <is>
          <t/>
        </is>
      </c>
      <c r="C555" s="24" t="inlineStr">
        <f aca="false">IF(A555&lt;&gt;"",-_phi*(A555+0.5),"")</f>
        <is>
          <t/>
        </is>
      </c>
      <c r="D555" s="8" t="inlineStr">
        <f aca="false">IF(A555&lt;&gt;"",DEGREES(C555),"")</f>
        <is>
          <t/>
        </is>
      </c>
      <c r="E555" s="24" t="inlineStr">
        <f aca="false">IF(A555&lt;&gt;"",_phi*(B555+0.5),"")</f>
        <is>
          <t/>
        </is>
      </c>
      <c r="F555" s="8" t="inlineStr">
        <f aca="false">IF(A555&lt;&gt;"",DEGREES(E555),"")</f>
        <is>
          <t/>
        </is>
      </c>
      <c r="G555" s="8" t="inlineStr">
        <f aca="false">IF(A555&lt;&gt;"",LOOKUP(A555,h!$A$3:$A$30,h!$D$3:$D$30),"")</f>
        <is>
          <t/>
        </is>
      </c>
      <c r="H555" s="8" t="inlineStr">
        <f aca="false">IF(A555&lt;&gt;"",LOOKUP(B555,h!$A$3:$A$30,h!$D$3:$D$30),"")</f>
        <is>
          <t/>
        </is>
      </c>
      <c r="I555" s="8" t="inlineStr">
        <f aca="false">IF(A555&lt;&gt;"",_zif,"")</f>
        <is>
          <t/>
        </is>
      </c>
      <c r="J555" s="8" t="inlineStr">
        <f aca="false">IF(A555&lt;&gt;"",$G555+'v1 Frame'!D$3*COS($C555)+'v1 Frame'!E$3*SIN($C555)*SIN($E555)+'v1 Frame'!F$3*SIN($C555)*COS($E555),"")</f>
        <is>
          <t/>
        </is>
      </c>
      <c r="K555" s="8" t="inlineStr">
        <f aca="false">IF(A555&lt;&gt;"",$H555+'v1 Frame'!E$3*COS($E555)-'v1 Frame'!F$3*SIN($E555),"")</f>
        <is>
          <t/>
        </is>
      </c>
      <c r="L555" s="8" t="inlineStr">
        <f aca="false">IF(A555&lt;&gt;"",$I555-'v1 Frame'!D$3*SIN($C555)+'v1 Frame'!E$3*COS($C555)*SIN($E555)+'v1 Frame'!F$3*COS($C555)*COS($E555),"")</f>
        <is>
          <t/>
        </is>
      </c>
      <c r="M555" s="8" t="inlineStr">
        <f aca="false">IF(A555&lt;&gt;"",$G555+'v1 Frame'!G$3*COS($C555)+'v1 Frame'!H$3*SIN($C555)*SIN($E555)+'v1 Frame'!I$3*SIN($C555)*COS($E555),"")</f>
        <is>
          <t/>
        </is>
      </c>
      <c r="N555" s="8" t="inlineStr">
        <f aca="false">IF(A555&lt;&gt;"",$H555+'v1 Frame'!H$3*COS($E555)-'v1 Frame'!I$3*SIN($E555),"")</f>
        <is>
          <t/>
        </is>
      </c>
      <c r="O555" s="8" t="inlineStr">
        <f aca="false">IF(A555&lt;&gt;"",$I555-'v1 Frame'!G$3*SIN($C555)+'v1 Frame'!H$3*COS($C555)*SIN($E555)+'v1 Frame'!I$3*COS($C555)*COS($E555),"")</f>
        <is>
          <t/>
        </is>
      </c>
      <c r="P555" s="8" t="inlineStr">
        <f aca="false">IF(A555&lt;&gt;"",$G555+'v1 Frame'!J$3*COS($C555)+'v1 Frame'!K$3*SIN($C555)*SIN($E555)+'v1 Frame'!L$3*SIN($C555)*COS($E555),"")</f>
        <is>
          <t/>
        </is>
      </c>
      <c r="Q555" s="8" t="inlineStr">
        <f aca="false">IF(A555&lt;&gt;"",$H555+'v1 Frame'!K$3*COS($E555)-'v1 Frame'!L$3*SIN($E555),"")</f>
        <is>
          <t/>
        </is>
      </c>
      <c r="R555" s="8" t="inlineStr">
        <f aca="false">IF(A555&lt;&gt;"",$I555-'v1 Frame'!J$3*SIN($C555)+'v1 Frame'!K$3*COS($C555)*SIN($E555)+'v1 Frame'!L$3*COS($C555)*COS($E555),"")</f>
        <is>
          <t/>
        </is>
      </c>
      <c r="S555" s="8" t="inlineStr">
        <f aca="false">IF(A555&lt;&gt;"",$G555+'v1 Frame'!M$3*COS($C555)+'v1 Frame'!N$3*SIN($C555)*SIN($E555)+'v1 Frame'!O$3*SIN($C555)*COS($E555),"")</f>
        <is>
          <t/>
        </is>
      </c>
      <c r="T555" s="8" t="inlineStr">
        <f aca="false">IF(A555&lt;&gt;"",$H555+'v1 Frame'!N$3*COS($E555)-'v1 Frame'!O$3*SIN($E555),"")</f>
        <is>
          <t/>
        </is>
      </c>
      <c r="U555" s="8" t="inlineStr">
        <f aca="false">IF(A555&lt;&gt;"",$I555-'v1 Frame'!M$3*SIN($C555)+'v1 Frame'!N$3*COS($C555)*SIN($E555)+'v1 Frame'!O$3*COS($C555)*COS($E555),"")</f>
        <is>
          <t/>
        </is>
      </c>
      <c r="V555" s="8" t="inlineStr">
        <f aca="false">IF(A555&lt;&gt;"",$G555+'v1 Frame'!P$3*COS($C555)+'v1 Frame'!Q$3*SIN($C555)*SIN($E555)+'v1 Frame'!R$3*SIN($C555)*COS($E555),"")</f>
        <is>
          <t/>
        </is>
      </c>
      <c r="W555" s="8" t="inlineStr">
        <f aca="false">IF(A555&lt;&gt;"",$H555+'v1 Frame'!Q$3*COS($E555)-'v1 Frame'!R$3*SIN($E555),"")</f>
        <is>
          <t/>
        </is>
      </c>
      <c r="X555" s="8" t="inlineStr">
        <f aca="false">IF(A555&lt;&gt;"",$I555-'v1 Frame'!P$3*SIN($C555)+'v1 Frame'!Q$3*COS($C555)*SIN($E555)+'v1 Frame'!R$3*COS($C555)*COS($E555),"")</f>
        <is>
          <t/>
        </is>
      </c>
      <c r="Y555" s="8" t="inlineStr">
        <f aca="false">IF(A555&lt;&gt;"",$G555+'v1 Frame'!S$3*COS($C555)+'v1 Frame'!T$3*SIN($C555)*SIN($E555)+'v1 Frame'!U$3*SIN($C555)*COS($E555),"")</f>
        <is>
          <t/>
        </is>
      </c>
      <c r="Z555" s="8" t="inlineStr">
        <f aca="false">IF(A555&lt;&gt;"",$H555+'v1 Frame'!T$3*COS($E555)-'v1 Frame'!U$3*SIN($E555),"")</f>
        <is>
          <t/>
        </is>
      </c>
      <c r="AA555" s="8" t="inlineStr">
        <f aca="false">IF(A555&lt;&gt;"",$I555-'v1 Frame'!S$3*SIN($C555)+'v1 Frame'!T$3*COS($C555)*SIN($E555)+'v1 Frame'!U$3*COS($C555)*COS($E555),"")</f>
        <is>
          <t/>
        </is>
      </c>
      <c r="AB555" s="8" t="inlineStr">
        <f aca="false">IF(A555&lt;&gt;"",$G555+'v1 Frame'!V$3*COS($C555)+'v1 Frame'!W$3*SIN($C555)*SIN($E555)+'v1 Frame'!X$3*SIN($C555)*COS($E555),"")</f>
        <is>
          <t/>
        </is>
      </c>
      <c r="AC555" s="8" t="inlineStr">
        <f aca="false">IF(A555&lt;&gt;"",$H555+'v1 Frame'!W$3*COS($E555)-'v1 Frame'!X$3*SIN($E555),"")</f>
        <is>
          <t/>
        </is>
      </c>
      <c r="AD555" s="8" t="inlineStr">
        <f aca="false">IF(A555&lt;&gt;"",$I555-'v1 Frame'!V$3*SIN($C555)+'v1 Frame'!W$3*COS($C555)*SIN($E555)+'v1 Frame'!X$3*COS($C555)*COS($E555),"")</f>
        <is>
          <t/>
        </is>
      </c>
      <c r="AE555" s="25" t="inlineStr">
        <f aca="false">IF(A555&lt;&gt;"",$G555+'v1 Frame'!Y$3*COS($C555)+'v1 Frame'!Z$3*SIN($C555)*SIN($E555)+'v1 Frame'!AA$3*SIN($C555)*COS($E555),"")</f>
        <is>
          <t/>
        </is>
      </c>
      <c r="AF555" s="25" t="inlineStr">
        <f aca="false">IF(A555&lt;&gt;"",$H555+'v1 Frame'!Z$3*COS($E555)-'v1 Frame'!AA$3*SIN($E555),"")</f>
        <is>
          <t/>
        </is>
      </c>
      <c r="AG555" s="25" t="inlineStr">
        <f aca="false">IF(A555&lt;&gt;"",$I555-'v1 Frame'!Y$3*SIN($C555)+'v1 Frame'!Z$3*COS($C555)*SIN($E555)+'v1 Frame'!AA$3*COS($C555)*COS($E555),"")</f>
        <is>
          <t/>
        </is>
      </c>
      <c r="AH555" s="8" t="inlineStr">
        <f aca="false">IF(A555&lt;&gt;"",SQRT(SUMSQ(G555:I555)),"")</f>
        <is>
          <t/>
        </is>
      </c>
      <c r="AI555" s="8" t="inlineStr">
        <f aca="false">IF(A555&lt;&gt;"",IF(AH555&lt;&gt;0,ACOS(I555/AH555),0),"")</f>
        <is>
          <t/>
        </is>
      </c>
      <c r="AJ555" s="8" t="inlineStr">
        <f aca="false">IF(A555&lt;&gt;"",DEGREES(AI555),"")</f>
        <is>
          <t/>
        </is>
      </c>
      <c r="AK555" s="8" t="inlineStr">
        <f aca="false">IF(A555&lt;&gt;"",IF(OR(G555&lt;&gt;0,H555&lt;&gt;0),ATAN2(G555,H555),0),"")</f>
        <is>
          <t/>
        </is>
      </c>
      <c r="AL555" s="8" t="inlineStr">
        <f aca="false">IF(A555&lt;&gt;"",DEGREES(AK555),"")</f>
        <is>
          <t/>
        </is>
      </c>
      <c r="AM555" s="8" t="inlineStr">
        <f aca="false">IF(A555&lt;&gt;"",SQRT(SUMSQ(J555:L555)),"")</f>
        <is>
          <t/>
        </is>
      </c>
      <c r="AN555" s="8" t="inlineStr">
        <f aca="false">IF(A555&lt;&gt;"",IF(AM555&lt;&gt;0,ACOS(L555/AM555),0),"")</f>
        <is>
          <t/>
        </is>
      </c>
      <c r="AO555" s="8" t="inlineStr">
        <f aca="false">IF(A555&lt;&gt;"",DEGREES(AN555),"")</f>
        <is>
          <t/>
        </is>
      </c>
      <c r="AP555" s="8" t="inlineStr">
        <f aca="false">IF(A555&lt;&gt;"",IF(OR(J555&lt;&gt;0,K555&lt;&gt;0),ATAN2(J555,K555),0),"")</f>
        <is>
          <t/>
        </is>
      </c>
      <c r="AQ555" s="8" t="inlineStr">
        <f aca="false">IF(A555&lt;&gt;"",DEGREES(AP555),"")</f>
        <is>
          <t/>
        </is>
      </c>
      <c r="AR555" s="8" t="inlineStr">
        <f aca="false">IF(A555&lt;&gt;"",SQRT(SUMSQ(M555:O555)),"")</f>
        <is>
          <t/>
        </is>
      </c>
      <c r="AS555" s="8" t="inlineStr">
        <f aca="false">IF(A555&lt;&gt;"",IF(AR555&lt;&gt;0,ACOS(O555/AR555),0),"")</f>
        <is>
          <t/>
        </is>
      </c>
      <c r="AT555" s="8" t="inlineStr">
        <f aca="false">IF(A555&lt;&gt;"",DEGREES(AS555),"")</f>
        <is>
          <t/>
        </is>
      </c>
      <c r="AU555" s="8" t="inlineStr">
        <f aca="false">IF(A555&lt;&gt;"",IF(OR(M555&lt;&gt;0,N555&lt;&gt;0),ATAN2(M555,N555),0),"")</f>
        <is>
          <t/>
        </is>
      </c>
      <c r="AV555" s="8" t="inlineStr">
        <f aca="false">IF(A555&lt;&gt;"",DEGREES(AU555),"")</f>
        <is>
          <t/>
        </is>
      </c>
      <c r="AW555" s="8" t="inlineStr">
        <f aca="false">IF(A555&lt;&gt;"",SQRT(SUMSQ(P555:R555)),"")</f>
        <is>
          <t/>
        </is>
      </c>
      <c r="AX555" s="8" t="inlineStr">
        <f aca="false">IF(A555&lt;&gt;"",IF(AW555&lt;&gt;0,ACOS(R555/AW555),0),"")</f>
        <is>
          <t/>
        </is>
      </c>
      <c r="AY555" s="8" t="inlineStr">
        <f aca="false">IF(A555&lt;&gt;"",DEGREES(AX555),"")</f>
        <is>
          <t/>
        </is>
      </c>
      <c r="AZ555" s="8" t="inlineStr">
        <f aca="false">IF(A555&lt;&gt;"",IF(OR(P555&lt;&gt;0,Q555&lt;&gt;0),ATAN2(P555,Q555),0),"")</f>
        <is>
          <t/>
        </is>
      </c>
      <c r="BA555" s="8" t="inlineStr">
        <f aca="false">IF(A555&lt;&gt;"",DEGREES(AZ555),"")</f>
        <is>
          <t/>
        </is>
      </c>
      <c r="BB555" s="8" t="inlineStr">
        <f aca="false">IF(A555&lt;&gt;"",SQRT(SUMSQ(S555:U555)),"")</f>
        <is>
          <t/>
        </is>
      </c>
      <c r="BC555" s="8" t="inlineStr">
        <f aca="false">IF(A555&lt;&gt;"",IF(BB555&lt;&gt;0,ACOS(U555/BB555),0),"")</f>
        <is>
          <t/>
        </is>
      </c>
      <c r="BD555" s="8" t="inlineStr">
        <f aca="false">IF(A555&lt;&gt;"",DEGREES(BC555),"")</f>
        <is>
          <t/>
        </is>
      </c>
      <c r="BE555" s="8" t="inlineStr">
        <f aca="false">IF(A555&lt;&gt;"",IF(OR(S555&lt;&gt;0,T555&lt;&gt;0),ATAN2(S555,T555),0),"")</f>
        <is>
          <t/>
        </is>
      </c>
      <c r="BF555" s="8" t="inlineStr">
        <f aca="false">IF(A555&lt;&gt;"",DEGREES(BE555),"")</f>
        <is>
          <t/>
        </is>
      </c>
      <c r="BG555" s="8" t="inlineStr">
        <f aca="false">IF(A555&lt;&gt;"",SQRT(SUMSQ(V555:X555)),"")</f>
        <is>
          <t/>
        </is>
      </c>
      <c r="BH555" s="8" t="inlineStr">
        <f aca="false">IF(A555&lt;&gt;"",IF(BG555&lt;&gt;0,ACOS(X555/BG555),0),"")</f>
        <is>
          <t/>
        </is>
      </c>
      <c r="BI555" s="8" t="inlineStr">
        <f aca="false">IF(A555&lt;&gt;"",DEGREES(BH555),"")</f>
        <is>
          <t/>
        </is>
      </c>
      <c r="BJ555" s="8" t="inlineStr">
        <f aca="false">IF(A555&lt;&gt;"",IF(OR(V555&lt;&gt;0,W555&lt;&gt;0),ATAN2(V555,W555),0),"")</f>
        <is>
          <t/>
        </is>
      </c>
      <c r="BK555" s="8" t="inlineStr">
        <f aca="false">IF(A555&lt;&gt;"",DEGREES(BJ555),"")</f>
        <is>
          <t/>
        </is>
      </c>
      <c r="BL555" s="8" t="inlineStr">
        <f aca="false">IF(A555&lt;&gt;"",SQRT(SUMSQ(Y555:AA555)),"")</f>
        <is>
          <t/>
        </is>
      </c>
      <c r="BM555" s="8" t="inlineStr">
        <f aca="false">IF(A555&lt;&gt;"",IF(BL555&lt;&gt;0,ACOS(AA555/BL555),0),"")</f>
        <is>
          <t/>
        </is>
      </c>
      <c r="BN555" s="8" t="inlineStr">
        <f aca="false">IF(A555&lt;&gt;"",DEGREES(BM555),"")</f>
        <is>
          <t/>
        </is>
      </c>
      <c r="BO555" s="8" t="inlineStr">
        <f aca="false">IF(A555&lt;&gt;"",IF(OR(Y555&lt;&gt;0,Z555&lt;&gt;0),ATAN2(Y555,Z555),0),"")</f>
        <is>
          <t/>
        </is>
      </c>
      <c r="BP555" s="8" t="inlineStr">
        <f aca="false">IF(A555&lt;&gt;"",DEGREES(BO555),"")</f>
        <is>
          <t/>
        </is>
      </c>
      <c r="BQ555" s="8" t="inlineStr">
        <f aca="false">IF(A555&lt;&gt;"",SQRT(SUMSQ(AB555:AD555)),"")</f>
        <is>
          <t/>
        </is>
      </c>
      <c r="BR555" s="8" t="inlineStr">
        <f aca="false">IF(A555&lt;&gt;"",IF(BQ555&lt;&gt;0,ACOS(AD555/BQ555),0),"")</f>
        <is>
          <t/>
        </is>
      </c>
      <c r="BS555" s="8" t="inlineStr">
        <f aca="false">IF(A555&lt;&gt;"",DEGREES(BR555),"")</f>
        <is>
          <t/>
        </is>
      </c>
      <c r="BT555" s="8" t="inlineStr">
        <f aca="false">IF(A555&lt;&gt;"",IF(OR(AB555&lt;&gt;0,AC555&lt;&gt;0),ATAN2(AB555,AC555),0),"")</f>
        <is>
          <t/>
        </is>
      </c>
      <c r="BU555" s="8" t="inlineStr">
        <f aca="false">IF(A555&lt;&gt;"",DEGREES(BT555),"")</f>
        <is>
          <t/>
        </is>
      </c>
      <c r="BV555" s="8" t="inlineStr">
        <f aca="false">IF(A555&lt;&gt;"",SQRT(SUMSQ(AE555:AG555)),"")</f>
        <is>
          <t/>
        </is>
      </c>
      <c r="BW555" s="8" t="inlineStr">
        <f aca="false">IF(A555&lt;&gt;"",IF(BV555&lt;&gt;0,ACOS(AG555/BV555),0),"")</f>
        <is>
          <t/>
        </is>
      </c>
      <c r="BX555" s="8" t="inlineStr">
        <f aca="false">IF(A555&lt;&gt;"",DEGREES(BW555),"")</f>
        <is>
          <t/>
        </is>
      </c>
      <c r="BY555" s="8" t="inlineStr">
        <f aca="false">IF(A555&lt;&gt;"",IF(OR(AF555&lt;&gt;0,AG555&lt;&gt;0),ATAN2(AF555,AG555),0),"")</f>
        <is>
          <t/>
        </is>
      </c>
      <c r="BZ555" s="8" t="inlineStr">
        <f aca="false">IF(A555&lt;&gt;"",DEGREES(BY555),"")</f>
        <is>
          <t/>
        </is>
      </c>
      <c r="CA555" s="0" t="inlineStr">
        <f aca="false">IF(A555&lt;&gt;"",IF(AND(AI555&lt;Parameters!$B$11,AI555&gt;Parameters!$B$12,AN555&lt;Parameters!$B$11,AN555&gt;Parameters!$B$12,AS555&lt;Parameters!$B$11,AS555&gt;Parameters!$B$12,AX555&lt;Parameters!$B$11,AX555&gt;Parameters!$B$12,BC555&lt;Parameters!$B$11,BC555&gt;Parameters!$B$12,BM555&lt;Parameters!$B$11,BM555&gt;Parameters!$B$12,BR555&lt;Parameters!$B$11,BR555&gt;Parameters!$B$12,BW555&lt;Parameters!$B$11,BW555&gt;Parameters!$B$12),1,0),"")</f>
        <is>
          <t/>
        </is>
      </c>
      <c r="CB555" s="0" t="inlineStr">
        <f aca="false">IF(A555&lt;&gt;"",IF(OR(AI555&lt;Parameters!$B$12,AI555&gt;Parameters!$B$11),0,1),"")</f>
        <is>
          <t/>
        </is>
      </c>
      <c r="CC555" s="0" t="inlineStr">
        <f aca="false">IF(A555&lt;&gt;"",IF(OR(AN555&lt;Parameters!$B$12,AN555&gt;Parameters!$B$11),0,1),"")</f>
        <is>
          <t/>
        </is>
      </c>
      <c r="CD555" s="0" t="inlineStr">
        <f aca="false">IF(A555&lt;&gt;"",IF(OR(AS555&lt;Parameters!$B$12,AS555&gt;Parameters!$B$11),0,1),"")</f>
        <is>
          <t/>
        </is>
      </c>
      <c r="CE555" s="0" t="inlineStr">
        <f aca="false">IF(A555&lt;&gt;"",IF(OR(AX555&lt;Parameters!$B$12,AX555&gt;Parameters!$B$11),0,1),"")</f>
        <is>
          <t/>
        </is>
      </c>
      <c r="CF555" s="0" t="inlineStr">
        <f aca="false">IF(A555&lt;&gt;"",IF(OR(BC555&lt;Parameters!$B$12,BC555&gt;Parameters!$B$11),0,1),"")</f>
        <is>
          <t/>
        </is>
      </c>
      <c r="CG555" s="0" t="inlineStr">
        <f aca="false">IF(A555&lt;&gt;"",IF(OR(BH555&lt;Parameters!$B$12,BH555&gt;Parameters!$B$11),0,1),"")</f>
        <is>
          <t/>
        </is>
      </c>
      <c r="CH555" s="0" t="inlineStr">
        <f aca="false">IF(A555&lt;&gt;"",IF(OR(BM555&lt;Parameters!$B$12,BM555&gt;Parameters!$B$11),0,1),"")</f>
        <is>
          <t/>
        </is>
      </c>
      <c r="CI555" s="0" t="inlineStr">
        <f aca="false">IF(A555&lt;&gt;"",IF(OR(BR555&lt;Parameters!$B$12,BR555&gt;Parameters!$B$11),0,1),"")</f>
        <is>
          <t/>
        </is>
      </c>
      <c r="CJ555" s="0" t="inlineStr">
        <f aca="false">IF(A555&lt;&gt;"",IF(OR(BW555&lt;Parameters!$B$12,BW555&gt;Parameters!$B$11),0,1),"")</f>
        <is>
          <t/>
        </is>
      </c>
      <c r="CK555" s="26" t="inlineStr">
        <f aca="false">IF(A555&lt;&gt;"",SUM(CB555:CJ555)/9,"")</f>
        <is>
          <t/>
        </is>
      </c>
      <c r="CL555" s="0" t="inlineStr">
        <f aca="false">IF(A555&lt;&gt;"",CK555*9,"")</f>
        <is>
          <t/>
        </is>
      </c>
      <c r="CM555" s="8" t="inlineStr">
        <f aca="false">IF(A555&lt;&gt;"",TEXT(B555,CM$2)&amp;" "&amp;TEXT(A555,CM$2),"")</f>
        <is>
          <t/>
        </is>
      </c>
    </row>
    <row r="556" customFormat="false" ht="15" hidden="false" customHeight="false" outlineLevel="0" collapsed="false">
      <c r="A556" s="0" t="inlineStr">
        <f aca="false">IF(OR(B555&lt;Parameters!$K$12,A555&lt;Parameters!$K$12),IF(A555&lt;Parameters!$K$12,A555+1,0),"")</f>
        <is>
          <t/>
        </is>
      </c>
      <c r="B556" s="0" t="inlineStr">
        <f aca="false">IF(A556&lt;&gt;"",IF(A556=0,B555+1,B555),"")</f>
        <is>
          <t/>
        </is>
      </c>
      <c r="C556" s="24" t="inlineStr">
        <f aca="false">IF(A556&lt;&gt;"",-_phi*(A556+0.5),"")</f>
        <is>
          <t/>
        </is>
      </c>
      <c r="D556" s="8" t="inlineStr">
        <f aca="false">IF(A556&lt;&gt;"",DEGREES(C556),"")</f>
        <is>
          <t/>
        </is>
      </c>
      <c r="E556" s="24" t="inlineStr">
        <f aca="false">IF(A556&lt;&gt;"",_phi*(B556+0.5),"")</f>
        <is>
          <t/>
        </is>
      </c>
      <c r="F556" s="8" t="inlineStr">
        <f aca="false">IF(A556&lt;&gt;"",DEGREES(E556),"")</f>
        <is>
          <t/>
        </is>
      </c>
      <c r="G556" s="8" t="inlineStr">
        <f aca="false">IF(A556&lt;&gt;"",LOOKUP(A556,h!$A$3:$A$30,h!$D$3:$D$30),"")</f>
        <is>
          <t/>
        </is>
      </c>
      <c r="H556" s="8" t="inlineStr">
        <f aca="false">IF(A556&lt;&gt;"",LOOKUP(B556,h!$A$3:$A$30,h!$D$3:$D$30),"")</f>
        <is>
          <t/>
        </is>
      </c>
      <c r="I556" s="8" t="inlineStr">
        <f aca="false">IF(A556&lt;&gt;"",_zif,"")</f>
        <is>
          <t/>
        </is>
      </c>
      <c r="J556" s="8" t="inlineStr">
        <f aca="false">IF(A556&lt;&gt;"",$G556+'v1 Frame'!D$3*COS($C556)+'v1 Frame'!E$3*SIN($C556)*SIN($E556)+'v1 Frame'!F$3*SIN($C556)*COS($E556),"")</f>
        <is>
          <t/>
        </is>
      </c>
      <c r="K556" s="8" t="inlineStr">
        <f aca="false">IF(A556&lt;&gt;"",$H556+'v1 Frame'!E$3*COS($E556)-'v1 Frame'!F$3*SIN($E556),"")</f>
        <is>
          <t/>
        </is>
      </c>
      <c r="L556" s="8" t="inlineStr">
        <f aca="false">IF(A556&lt;&gt;"",$I556-'v1 Frame'!D$3*SIN($C556)+'v1 Frame'!E$3*COS($C556)*SIN($E556)+'v1 Frame'!F$3*COS($C556)*COS($E556),"")</f>
        <is>
          <t/>
        </is>
      </c>
      <c r="M556" s="8" t="inlineStr">
        <f aca="false">IF(A556&lt;&gt;"",$G556+'v1 Frame'!G$3*COS($C556)+'v1 Frame'!H$3*SIN($C556)*SIN($E556)+'v1 Frame'!I$3*SIN($C556)*COS($E556),"")</f>
        <is>
          <t/>
        </is>
      </c>
      <c r="N556" s="8" t="inlineStr">
        <f aca="false">IF(A556&lt;&gt;"",$H556+'v1 Frame'!H$3*COS($E556)-'v1 Frame'!I$3*SIN($E556),"")</f>
        <is>
          <t/>
        </is>
      </c>
      <c r="O556" s="8" t="inlineStr">
        <f aca="false">IF(A556&lt;&gt;"",$I556-'v1 Frame'!G$3*SIN($C556)+'v1 Frame'!H$3*COS($C556)*SIN($E556)+'v1 Frame'!I$3*COS($C556)*COS($E556),"")</f>
        <is>
          <t/>
        </is>
      </c>
      <c r="P556" s="8" t="inlineStr">
        <f aca="false">IF(A556&lt;&gt;"",$G556+'v1 Frame'!J$3*COS($C556)+'v1 Frame'!K$3*SIN($C556)*SIN($E556)+'v1 Frame'!L$3*SIN($C556)*COS($E556),"")</f>
        <is>
          <t/>
        </is>
      </c>
      <c r="Q556" s="8" t="inlineStr">
        <f aca="false">IF(A556&lt;&gt;"",$H556+'v1 Frame'!K$3*COS($E556)-'v1 Frame'!L$3*SIN($E556),"")</f>
        <is>
          <t/>
        </is>
      </c>
      <c r="R556" s="8" t="inlineStr">
        <f aca="false">IF(A556&lt;&gt;"",$I556-'v1 Frame'!J$3*SIN($C556)+'v1 Frame'!K$3*COS($C556)*SIN($E556)+'v1 Frame'!L$3*COS($C556)*COS($E556),"")</f>
        <is>
          <t/>
        </is>
      </c>
      <c r="S556" s="8" t="inlineStr">
        <f aca="false">IF(A556&lt;&gt;"",$G556+'v1 Frame'!M$3*COS($C556)+'v1 Frame'!N$3*SIN($C556)*SIN($E556)+'v1 Frame'!O$3*SIN($C556)*COS($E556),"")</f>
        <is>
          <t/>
        </is>
      </c>
      <c r="T556" s="8" t="inlineStr">
        <f aca="false">IF(A556&lt;&gt;"",$H556+'v1 Frame'!N$3*COS($E556)-'v1 Frame'!O$3*SIN($E556),"")</f>
        <is>
          <t/>
        </is>
      </c>
      <c r="U556" s="8" t="inlineStr">
        <f aca="false">IF(A556&lt;&gt;"",$I556-'v1 Frame'!M$3*SIN($C556)+'v1 Frame'!N$3*COS($C556)*SIN($E556)+'v1 Frame'!O$3*COS($C556)*COS($E556),"")</f>
        <is>
          <t/>
        </is>
      </c>
      <c r="V556" s="8" t="inlineStr">
        <f aca="false">IF(A556&lt;&gt;"",$G556+'v1 Frame'!P$3*COS($C556)+'v1 Frame'!Q$3*SIN($C556)*SIN($E556)+'v1 Frame'!R$3*SIN($C556)*COS($E556),"")</f>
        <is>
          <t/>
        </is>
      </c>
      <c r="W556" s="8" t="inlineStr">
        <f aca="false">IF(A556&lt;&gt;"",$H556+'v1 Frame'!Q$3*COS($E556)-'v1 Frame'!R$3*SIN($E556),"")</f>
        <is>
          <t/>
        </is>
      </c>
      <c r="X556" s="8" t="inlineStr">
        <f aca="false">IF(A556&lt;&gt;"",$I556-'v1 Frame'!P$3*SIN($C556)+'v1 Frame'!Q$3*COS($C556)*SIN($E556)+'v1 Frame'!R$3*COS($C556)*COS($E556),"")</f>
        <is>
          <t/>
        </is>
      </c>
      <c r="Y556" s="8" t="inlineStr">
        <f aca="false">IF(A556&lt;&gt;"",$G556+'v1 Frame'!S$3*COS($C556)+'v1 Frame'!T$3*SIN($C556)*SIN($E556)+'v1 Frame'!U$3*SIN($C556)*COS($E556),"")</f>
        <is>
          <t/>
        </is>
      </c>
      <c r="Z556" s="8" t="inlineStr">
        <f aca="false">IF(A556&lt;&gt;"",$H556+'v1 Frame'!T$3*COS($E556)-'v1 Frame'!U$3*SIN($E556),"")</f>
        <is>
          <t/>
        </is>
      </c>
      <c r="AA556" s="8" t="inlineStr">
        <f aca="false">IF(A556&lt;&gt;"",$I556-'v1 Frame'!S$3*SIN($C556)+'v1 Frame'!T$3*COS($C556)*SIN($E556)+'v1 Frame'!U$3*COS($C556)*COS($E556),"")</f>
        <is>
          <t/>
        </is>
      </c>
      <c r="AB556" s="8" t="inlineStr">
        <f aca="false">IF(A556&lt;&gt;"",$G556+'v1 Frame'!V$3*COS($C556)+'v1 Frame'!W$3*SIN($C556)*SIN($E556)+'v1 Frame'!X$3*SIN($C556)*COS($E556),"")</f>
        <is>
          <t/>
        </is>
      </c>
      <c r="AC556" s="8" t="inlineStr">
        <f aca="false">IF(A556&lt;&gt;"",$H556+'v1 Frame'!W$3*COS($E556)-'v1 Frame'!X$3*SIN($E556),"")</f>
        <is>
          <t/>
        </is>
      </c>
      <c r="AD556" s="8" t="inlineStr">
        <f aca="false">IF(A556&lt;&gt;"",$I556-'v1 Frame'!V$3*SIN($C556)+'v1 Frame'!W$3*COS($C556)*SIN($E556)+'v1 Frame'!X$3*COS($C556)*COS($E556),"")</f>
        <is>
          <t/>
        </is>
      </c>
      <c r="AE556" s="25" t="inlineStr">
        <f aca="false">IF(A556&lt;&gt;"",$G556+'v1 Frame'!Y$3*COS($C556)+'v1 Frame'!Z$3*SIN($C556)*SIN($E556)+'v1 Frame'!AA$3*SIN($C556)*COS($E556),"")</f>
        <is>
          <t/>
        </is>
      </c>
      <c r="AF556" s="25" t="inlineStr">
        <f aca="false">IF(A556&lt;&gt;"",$H556+'v1 Frame'!Z$3*COS($E556)-'v1 Frame'!AA$3*SIN($E556),"")</f>
        <is>
          <t/>
        </is>
      </c>
      <c r="AG556" s="25" t="inlineStr">
        <f aca="false">IF(A556&lt;&gt;"",$I556-'v1 Frame'!Y$3*SIN($C556)+'v1 Frame'!Z$3*COS($C556)*SIN($E556)+'v1 Frame'!AA$3*COS($C556)*COS($E556),"")</f>
        <is>
          <t/>
        </is>
      </c>
      <c r="AH556" s="8" t="inlineStr">
        <f aca="false">IF(A556&lt;&gt;"",SQRT(SUMSQ(G556:I556)),"")</f>
        <is>
          <t/>
        </is>
      </c>
      <c r="AI556" s="8" t="inlineStr">
        <f aca="false">IF(A556&lt;&gt;"",IF(AH556&lt;&gt;0,ACOS(I556/AH556),0),"")</f>
        <is>
          <t/>
        </is>
      </c>
      <c r="AJ556" s="8" t="inlineStr">
        <f aca="false">IF(A556&lt;&gt;"",DEGREES(AI556),"")</f>
        <is>
          <t/>
        </is>
      </c>
      <c r="AK556" s="8" t="inlineStr">
        <f aca="false">IF(A556&lt;&gt;"",IF(OR(G556&lt;&gt;0,H556&lt;&gt;0),ATAN2(G556,H556),0),"")</f>
        <is>
          <t/>
        </is>
      </c>
      <c r="AL556" s="8" t="inlineStr">
        <f aca="false">IF(A556&lt;&gt;"",DEGREES(AK556),"")</f>
        <is>
          <t/>
        </is>
      </c>
      <c r="AM556" s="8" t="inlineStr">
        <f aca="false">IF(A556&lt;&gt;"",SQRT(SUMSQ(J556:L556)),"")</f>
        <is>
          <t/>
        </is>
      </c>
      <c r="AN556" s="8" t="inlineStr">
        <f aca="false">IF(A556&lt;&gt;"",IF(AM556&lt;&gt;0,ACOS(L556/AM556),0),"")</f>
        <is>
          <t/>
        </is>
      </c>
      <c r="AO556" s="8" t="inlineStr">
        <f aca="false">IF(A556&lt;&gt;"",DEGREES(AN556),"")</f>
        <is>
          <t/>
        </is>
      </c>
      <c r="AP556" s="8" t="inlineStr">
        <f aca="false">IF(A556&lt;&gt;"",IF(OR(J556&lt;&gt;0,K556&lt;&gt;0),ATAN2(J556,K556),0),"")</f>
        <is>
          <t/>
        </is>
      </c>
      <c r="AQ556" s="8" t="inlineStr">
        <f aca="false">IF(A556&lt;&gt;"",DEGREES(AP556),"")</f>
        <is>
          <t/>
        </is>
      </c>
      <c r="AR556" s="8" t="inlineStr">
        <f aca="false">IF(A556&lt;&gt;"",SQRT(SUMSQ(M556:O556)),"")</f>
        <is>
          <t/>
        </is>
      </c>
      <c r="AS556" s="8" t="inlineStr">
        <f aca="false">IF(A556&lt;&gt;"",IF(AR556&lt;&gt;0,ACOS(O556/AR556),0),"")</f>
        <is>
          <t/>
        </is>
      </c>
      <c r="AT556" s="8" t="inlineStr">
        <f aca="false">IF(A556&lt;&gt;"",DEGREES(AS556),"")</f>
        <is>
          <t/>
        </is>
      </c>
      <c r="AU556" s="8" t="inlineStr">
        <f aca="false">IF(A556&lt;&gt;"",IF(OR(M556&lt;&gt;0,N556&lt;&gt;0),ATAN2(M556,N556),0),"")</f>
        <is>
          <t/>
        </is>
      </c>
      <c r="AV556" s="8" t="inlineStr">
        <f aca="false">IF(A556&lt;&gt;"",DEGREES(AU556),"")</f>
        <is>
          <t/>
        </is>
      </c>
      <c r="AW556" s="8" t="inlineStr">
        <f aca="false">IF(A556&lt;&gt;"",SQRT(SUMSQ(P556:R556)),"")</f>
        <is>
          <t/>
        </is>
      </c>
      <c r="AX556" s="8" t="inlineStr">
        <f aca="false">IF(A556&lt;&gt;"",IF(AW556&lt;&gt;0,ACOS(R556/AW556),0),"")</f>
        <is>
          <t/>
        </is>
      </c>
      <c r="AY556" s="8" t="inlineStr">
        <f aca="false">IF(A556&lt;&gt;"",DEGREES(AX556),"")</f>
        <is>
          <t/>
        </is>
      </c>
      <c r="AZ556" s="8" t="inlineStr">
        <f aca="false">IF(A556&lt;&gt;"",IF(OR(P556&lt;&gt;0,Q556&lt;&gt;0),ATAN2(P556,Q556),0),"")</f>
        <is>
          <t/>
        </is>
      </c>
      <c r="BA556" s="8" t="inlineStr">
        <f aca="false">IF(A556&lt;&gt;"",DEGREES(AZ556),"")</f>
        <is>
          <t/>
        </is>
      </c>
      <c r="BB556" s="8" t="inlineStr">
        <f aca="false">IF(A556&lt;&gt;"",SQRT(SUMSQ(S556:U556)),"")</f>
        <is>
          <t/>
        </is>
      </c>
      <c r="BC556" s="8" t="inlineStr">
        <f aca="false">IF(A556&lt;&gt;"",IF(BB556&lt;&gt;0,ACOS(U556/BB556),0),"")</f>
        <is>
          <t/>
        </is>
      </c>
      <c r="BD556" s="8" t="inlineStr">
        <f aca="false">IF(A556&lt;&gt;"",DEGREES(BC556),"")</f>
        <is>
          <t/>
        </is>
      </c>
      <c r="BE556" s="8" t="inlineStr">
        <f aca="false">IF(A556&lt;&gt;"",IF(OR(S556&lt;&gt;0,T556&lt;&gt;0),ATAN2(S556,T556),0),"")</f>
        <is>
          <t/>
        </is>
      </c>
      <c r="BF556" s="8" t="inlineStr">
        <f aca="false">IF(A556&lt;&gt;"",DEGREES(BE556),"")</f>
        <is>
          <t/>
        </is>
      </c>
      <c r="BG556" s="8" t="inlineStr">
        <f aca="false">IF(A556&lt;&gt;"",SQRT(SUMSQ(V556:X556)),"")</f>
        <is>
          <t/>
        </is>
      </c>
      <c r="BH556" s="8" t="inlineStr">
        <f aca="false">IF(A556&lt;&gt;"",IF(BG556&lt;&gt;0,ACOS(X556/BG556),0),"")</f>
        <is>
          <t/>
        </is>
      </c>
      <c r="BI556" s="8" t="inlineStr">
        <f aca="false">IF(A556&lt;&gt;"",DEGREES(BH556),"")</f>
        <is>
          <t/>
        </is>
      </c>
      <c r="BJ556" s="8" t="inlineStr">
        <f aca="false">IF(A556&lt;&gt;"",IF(OR(V556&lt;&gt;0,W556&lt;&gt;0),ATAN2(V556,W556),0),"")</f>
        <is>
          <t/>
        </is>
      </c>
      <c r="BK556" s="8" t="inlineStr">
        <f aca="false">IF(A556&lt;&gt;"",DEGREES(BJ556),"")</f>
        <is>
          <t/>
        </is>
      </c>
      <c r="BL556" s="8" t="inlineStr">
        <f aca="false">IF(A556&lt;&gt;"",SQRT(SUMSQ(Y556:AA556)),"")</f>
        <is>
          <t/>
        </is>
      </c>
      <c r="BM556" s="8" t="inlineStr">
        <f aca="false">IF(A556&lt;&gt;"",IF(BL556&lt;&gt;0,ACOS(AA556/BL556),0),"")</f>
        <is>
          <t/>
        </is>
      </c>
      <c r="BN556" s="8" t="inlineStr">
        <f aca="false">IF(A556&lt;&gt;"",DEGREES(BM556),"")</f>
        <is>
          <t/>
        </is>
      </c>
      <c r="BO556" s="8" t="inlineStr">
        <f aca="false">IF(A556&lt;&gt;"",IF(OR(Y556&lt;&gt;0,Z556&lt;&gt;0),ATAN2(Y556,Z556),0),"")</f>
        <is>
          <t/>
        </is>
      </c>
      <c r="BP556" s="8" t="inlineStr">
        <f aca="false">IF(A556&lt;&gt;"",DEGREES(BO556),"")</f>
        <is>
          <t/>
        </is>
      </c>
      <c r="BQ556" s="8" t="inlineStr">
        <f aca="false">IF(A556&lt;&gt;"",SQRT(SUMSQ(AB556:AD556)),"")</f>
        <is>
          <t/>
        </is>
      </c>
      <c r="BR556" s="8" t="inlineStr">
        <f aca="false">IF(A556&lt;&gt;"",IF(BQ556&lt;&gt;0,ACOS(AD556/BQ556),0),"")</f>
        <is>
          <t/>
        </is>
      </c>
      <c r="BS556" s="8" t="inlineStr">
        <f aca="false">IF(A556&lt;&gt;"",DEGREES(BR556),"")</f>
        <is>
          <t/>
        </is>
      </c>
      <c r="BT556" s="8" t="inlineStr">
        <f aca="false">IF(A556&lt;&gt;"",IF(OR(AB556&lt;&gt;0,AC556&lt;&gt;0),ATAN2(AB556,AC556),0),"")</f>
        <is>
          <t/>
        </is>
      </c>
      <c r="BU556" s="8" t="inlineStr">
        <f aca="false">IF(A556&lt;&gt;"",DEGREES(BT556),"")</f>
        <is>
          <t/>
        </is>
      </c>
      <c r="BV556" s="8" t="inlineStr">
        <f aca="false">IF(A556&lt;&gt;"",SQRT(SUMSQ(AE556:AG556)),"")</f>
        <is>
          <t/>
        </is>
      </c>
      <c r="BW556" s="8" t="inlineStr">
        <f aca="false">IF(A556&lt;&gt;"",IF(BV556&lt;&gt;0,ACOS(AG556/BV556),0),"")</f>
        <is>
          <t/>
        </is>
      </c>
      <c r="BX556" s="8" t="inlineStr">
        <f aca="false">IF(A556&lt;&gt;"",DEGREES(BW556),"")</f>
        <is>
          <t/>
        </is>
      </c>
      <c r="BY556" s="8" t="inlineStr">
        <f aca="false">IF(A556&lt;&gt;"",IF(OR(AF556&lt;&gt;0,AG556&lt;&gt;0),ATAN2(AF556,AG556),0),"")</f>
        <is>
          <t/>
        </is>
      </c>
      <c r="BZ556" s="8" t="inlineStr">
        <f aca="false">IF(A556&lt;&gt;"",DEGREES(BY556),"")</f>
        <is>
          <t/>
        </is>
      </c>
      <c r="CA556" s="0" t="inlineStr">
        <f aca="false">IF(A556&lt;&gt;"",IF(AND(AI556&lt;Parameters!$B$11,AI556&gt;Parameters!$B$12,AN556&lt;Parameters!$B$11,AN556&gt;Parameters!$B$12,AS556&lt;Parameters!$B$11,AS556&gt;Parameters!$B$12,AX556&lt;Parameters!$B$11,AX556&gt;Parameters!$B$12,BC556&lt;Parameters!$B$11,BC556&gt;Parameters!$B$12,BM556&lt;Parameters!$B$11,BM556&gt;Parameters!$B$12,BR556&lt;Parameters!$B$11,BR556&gt;Parameters!$B$12,BW556&lt;Parameters!$B$11,BW556&gt;Parameters!$B$12),1,0),"")</f>
        <is>
          <t/>
        </is>
      </c>
      <c r="CB556" s="0" t="inlineStr">
        <f aca="false">IF(A556&lt;&gt;"",IF(OR(AI556&lt;Parameters!$B$12,AI556&gt;Parameters!$B$11),0,1),"")</f>
        <is>
          <t/>
        </is>
      </c>
      <c r="CC556" s="0" t="inlineStr">
        <f aca="false">IF(A556&lt;&gt;"",IF(OR(AN556&lt;Parameters!$B$12,AN556&gt;Parameters!$B$11),0,1),"")</f>
        <is>
          <t/>
        </is>
      </c>
      <c r="CD556" s="0" t="inlineStr">
        <f aca="false">IF(A556&lt;&gt;"",IF(OR(AS556&lt;Parameters!$B$12,AS556&gt;Parameters!$B$11),0,1),"")</f>
        <is>
          <t/>
        </is>
      </c>
      <c r="CE556" s="0" t="inlineStr">
        <f aca="false">IF(A556&lt;&gt;"",IF(OR(AX556&lt;Parameters!$B$12,AX556&gt;Parameters!$B$11),0,1),"")</f>
        <is>
          <t/>
        </is>
      </c>
      <c r="CF556" s="0" t="inlineStr">
        <f aca="false">IF(A556&lt;&gt;"",IF(OR(BC556&lt;Parameters!$B$12,BC556&gt;Parameters!$B$11),0,1),"")</f>
        <is>
          <t/>
        </is>
      </c>
      <c r="CG556" s="0" t="inlineStr">
        <f aca="false">IF(A556&lt;&gt;"",IF(OR(BH556&lt;Parameters!$B$12,BH556&gt;Parameters!$B$11),0,1),"")</f>
        <is>
          <t/>
        </is>
      </c>
      <c r="CH556" s="0" t="inlineStr">
        <f aca="false">IF(A556&lt;&gt;"",IF(OR(BM556&lt;Parameters!$B$12,BM556&gt;Parameters!$B$11),0,1),"")</f>
        <is>
          <t/>
        </is>
      </c>
      <c r="CI556" s="0" t="inlineStr">
        <f aca="false">IF(A556&lt;&gt;"",IF(OR(BR556&lt;Parameters!$B$12,BR556&gt;Parameters!$B$11),0,1),"")</f>
        <is>
          <t/>
        </is>
      </c>
      <c r="CJ556" s="0" t="inlineStr">
        <f aca="false">IF(A556&lt;&gt;"",IF(OR(BW556&lt;Parameters!$B$12,BW556&gt;Parameters!$B$11),0,1),"")</f>
        <is>
          <t/>
        </is>
      </c>
      <c r="CK556" s="26" t="inlineStr">
        <f aca="false">IF(A556&lt;&gt;"",SUM(CB556:CJ556)/9,"")</f>
        <is>
          <t/>
        </is>
      </c>
      <c r="CL556" s="0" t="inlineStr">
        <f aca="false">IF(A556&lt;&gt;"",CK556*9,"")</f>
        <is>
          <t/>
        </is>
      </c>
      <c r="CM556" s="8" t="inlineStr">
        <f aca="false">IF(A556&lt;&gt;"",TEXT(B556,CM$2)&amp;" "&amp;TEXT(A556,CM$2),"")</f>
        <is>
          <t/>
        </is>
      </c>
    </row>
    <row r="557" customFormat="false" ht="15" hidden="false" customHeight="false" outlineLevel="0" collapsed="false">
      <c r="A557" s="0" t="inlineStr">
        <f aca="false">IF(OR(B556&lt;Parameters!$K$12,A556&lt;Parameters!$K$12),IF(A556&lt;Parameters!$K$12,A556+1,0),"")</f>
        <is>
          <t/>
        </is>
      </c>
      <c r="B557" s="0" t="inlineStr">
        <f aca="false">IF(A557&lt;&gt;"",IF(A557=0,B556+1,B556),"")</f>
        <is>
          <t/>
        </is>
      </c>
      <c r="C557" s="24" t="inlineStr">
        <f aca="false">IF(A557&lt;&gt;"",-_phi*(A557+0.5),"")</f>
        <is>
          <t/>
        </is>
      </c>
      <c r="D557" s="8" t="inlineStr">
        <f aca="false">IF(A557&lt;&gt;"",DEGREES(C557),"")</f>
        <is>
          <t/>
        </is>
      </c>
      <c r="E557" s="24" t="inlineStr">
        <f aca="false">IF(A557&lt;&gt;"",_phi*(B557+0.5),"")</f>
        <is>
          <t/>
        </is>
      </c>
      <c r="F557" s="8" t="inlineStr">
        <f aca="false">IF(A557&lt;&gt;"",DEGREES(E557),"")</f>
        <is>
          <t/>
        </is>
      </c>
      <c r="G557" s="8" t="inlineStr">
        <f aca="false">IF(A557&lt;&gt;"",LOOKUP(A557,h!$A$3:$A$30,h!$D$3:$D$30),"")</f>
        <is>
          <t/>
        </is>
      </c>
      <c r="H557" s="8" t="inlineStr">
        <f aca="false">IF(A557&lt;&gt;"",LOOKUP(B557,h!$A$3:$A$30,h!$D$3:$D$30),"")</f>
        <is>
          <t/>
        </is>
      </c>
      <c r="I557" s="8" t="inlineStr">
        <f aca="false">IF(A557&lt;&gt;"",_zif,"")</f>
        <is>
          <t/>
        </is>
      </c>
      <c r="J557" s="8" t="inlineStr">
        <f aca="false">IF(A557&lt;&gt;"",$G557+'v1 Frame'!D$3*COS($C557)+'v1 Frame'!E$3*SIN($C557)*SIN($E557)+'v1 Frame'!F$3*SIN($C557)*COS($E557),"")</f>
        <is>
          <t/>
        </is>
      </c>
      <c r="K557" s="8" t="inlineStr">
        <f aca="false">IF(A557&lt;&gt;"",$H557+'v1 Frame'!E$3*COS($E557)-'v1 Frame'!F$3*SIN($E557),"")</f>
        <is>
          <t/>
        </is>
      </c>
      <c r="L557" s="8" t="inlineStr">
        <f aca="false">IF(A557&lt;&gt;"",$I557-'v1 Frame'!D$3*SIN($C557)+'v1 Frame'!E$3*COS($C557)*SIN($E557)+'v1 Frame'!F$3*COS($C557)*COS($E557),"")</f>
        <is>
          <t/>
        </is>
      </c>
      <c r="M557" s="8" t="inlineStr">
        <f aca="false">IF(A557&lt;&gt;"",$G557+'v1 Frame'!G$3*COS($C557)+'v1 Frame'!H$3*SIN($C557)*SIN($E557)+'v1 Frame'!I$3*SIN($C557)*COS($E557),"")</f>
        <is>
          <t/>
        </is>
      </c>
      <c r="N557" s="8" t="inlineStr">
        <f aca="false">IF(A557&lt;&gt;"",$H557+'v1 Frame'!H$3*COS($E557)-'v1 Frame'!I$3*SIN($E557),"")</f>
        <is>
          <t/>
        </is>
      </c>
      <c r="O557" s="8" t="inlineStr">
        <f aca="false">IF(A557&lt;&gt;"",$I557-'v1 Frame'!G$3*SIN($C557)+'v1 Frame'!H$3*COS($C557)*SIN($E557)+'v1 Frame'!I$3*COS($C557)*COS($E557),"")</f>
        <is>
          <t/>
        </is>
      </c>
      <c r="P557" s="8" t="inlineStr">
        <f aca="false">IF(A557&lt;&gt;"",$G557+'v1 Frame'!J$3*COS($C557)+'v1 Frame'!K$3*SIN($C557)*SIN($E557)+'v1 Frame'!L$3*SIN($C557)*COS($E557),"")</f>
        <is>
          <t/>
        </is>
      </c>
      <c r="Q557" s="8" t="inlineStr">
        <f aca="false">IF(A557&lt;&gt;"",$H557+'v1 Frame'!K$3*COS($E557)-'v1 Frame'!L$3*SIN($E557),"")</f>
        <is>
          <t/>
        </is>
      </c>
      <c r="R557" s="8" t="inlineStr">
        <f aca="false">IF(A557&lt;&gt;"",$I557-'v1 Frame'!J$3*SIN($C557)+'v1 Frame'!K$3*COS($C557)*SIN($E557)+'v1 Frame'!L$3*COS($C557)*COS($E557),"")</f>
        <is>
          <t/>
        </is>
      </c>
      <c r="S557" s="8" t="inlineStr">
        <f aca="false">IF(A557&lt;&gt;"",$G557+'v1 Frame'!M$3*COS($C557)+'v1 Frame'!N$3*SIN($C557)*SIN($E557)+'v1 Frame'!O$3*SIN($C557)*COS($E557),"")</f>
        <is>
          <t/>
        </is>
      </c>
      <c r="T557" s="8" t="inlineStr">
        <f aca="false">IF(A557&lt;&gt;"",$H557+'v1 Frame'!N$3*COS($E557)-'v1 Frame'!O$3*SIN($E557),"")</f>
        <is>
          <t/>
        </is>
      </c>
      <c r="U557" s="8" t="inlineStr">
        <f aca="false">IF(A557&lt;&gt;"",$I557-'v1 Frame'!M$3*SIN($C557)+'v1 Frame'!N$3*COS($C557)*SIN($E557)+'v1 Frame'!O$3*COS($C557)*COS($E557),"")</f>
        <is>
          <t/>
        </is>
      </c>
      <c r="V557" s="8" t="inlineStr">
        <f aca="false">IF(A557&lt;&gt;"",$G557+'v1 Frame'!P$3*COS($C557)+'v1 Frame'!Q$3*SIN($C557)*SIN($E557)+'v1 Frame'!R$3*SIN($C557)*COS($E557),"")</f>
        <is>
          <t/>
        </is>
      </c>
      <c r="W557" s="8" t="inlineStr">
        <f aca="false">IF(A557&lt;&gt;"",$H557+'v1 Frame'!Q$3*COS($E557)-'v1 Frame'!R$3*SIN($E557),"")</f>
        <is>
          <t/>
        </is>
      </c>
      <c r="X557" s="8" t="inlineStr">
        <f aca="false">IF(A557&lt;&gt;"",$I557-'v1 Frame'!P$3*SIN($C557)+'v1 Frame'!Q$3*COS($C557)*SIN($E557)+'v1 Frame'!R$3*COS($C557)*COS($E557),"")</f>
        <is>
          <t/>
        </is>
      </c>
      <c r="Y557" s="8" t="inlineStr">
        <f aca="false">IF(A557&lt;&gt;"",$G557+'v1 Frame'!S$3*COS($C557)+'v1 Frame'!T$3*SIN($C557)*SIN($E557)+'v1 Frame'!U$3*SIN($C557)*COS($E557),"")</f>
        <is>
          <t/>
        </is>
      </c>
      <c r="Z557" s="8" t="inlineStr">
        <f aca="false">IF(A557&lt;&gt;"",$H557+'v1 Frame'!T$3*COS($E557)-'v1 Frame'!U$3*SIN($E557),"")</f>
        <is>
          <t/>
        </is>
      </c>
      <c r="AA557" s="8" t="inlineStr">
        <f aca="false">IF(A557&lt;&gt;"",$I557-'v1 Frame'!S$3*SIN($C557)+'v1 Frame'!T$3*COS($C557)*SIN($E557)+'v1 Frame'!U$3*COS($C557)*COS($E557),"")</f>
        <is>
          <t/>
        </is>
      </c>
      <c r="AB557" s="8" t="inlineStr">
        <f aca="false">IF(A557&lt;&gt;"",$G557+'v1 Frame'!V$3*COS($C557)+'v1 Frame'!W$3*SIN($C557)*SIN($E557)+'v1 Frame'!X$3*SIN($C557)*COS($E557),"")</f>
        <is>
          <t/>
        </is>
      </c>
      <c r="AC557" s="8" t="inlineStr">
        <f aca="false">IF(A557&lt;&gt;"",$H557+'v1 Frame'!W$3*COS($E557)-'v1 Frame'!X$3*SIN($E557),"")</f>
        <is>
          <t/>
        </is>
      </c>
      <c r="AD557" s="8" t="inlineStr">
        <f aca="false">IF(A557&lt;&gt;"",$I557-'v1 Frame'!V$3*SIN($C557)+'v1 Frame'!W$3*COS($C557)*SIN($E557)+'v1 Frame'!X$3*COS($C557)*COS($E557),"")</f>
        <is>
          <t/>
        </is>
      </c>
      <c r="AE557" s="25" t="inlineStr">
        <f aca="false">IF(A557&lt;&gt;"",$G557+'v1 Frame'!Y$3*COS($C557)+'v1 Frame'!Z$3*SIN($C557)*SIN($E557)+'v1 Frame'!AA$3*SIN($C557)*COS($E557),"")</f>
        <is>
          <t/>
        </is>
      </c>
      <c r="AF557" s="25" t="inlineStr">
        <f aca="false">IF(A557&lt;&gt;"",$H557+'v1 Frame'!Z$3*COS($E557)-'v1 Frame'!AA$3*SIN($E557),"")</f>
        <is>
          <t/>
        </is>
      </c>
      <c r="AG557" s="25" t="inlineStr">
        <f aca="false">IF(A557&lt;&gt;"",$I557-'v1 Frame'!Y$3*SIN($C557)+'v1 Frame'!Z$3*COS($C557)*SIN($E557)+'v1 Frame'!AA$3*COS($C557)*COS($E557),"")</f>
        <is>
          <t/>
        </is>
      </c>
      <c r="AH557" s="8" t="inlineStr">
        <f aca="false">IF(A557&lt;&gt;"",SQRT(SUMSQ(G557:I557)),"")</f>
        <is>
          <t/>
        </is>
      </c>
      <c r="AI557" s="8" t="inlineStr">
        <f aca="false">IF(A557&lt;&gt;"",IF(AH557&lt;&gt;0,ACOS(I557/AH557),0),"")</f>
        <is>
          <t/>
        </is>
      </c>
      <c r="AJ557" s="8" t="inlineStr">
        <f aca="false">IF(A557&lt;&gt;"",DEGREES(AI557),"")</f>
        <is>
          <t/>
        </is>
      </c>
      <c r="AK557" s="8" t="inlineStr">
        <f aca="false">IF(A557&lt;&gt;"",IF(OR(G557&lt;&gt;0,H557&lt;&gt;0),ATAN2(G557,H557),0),"")</f>
        <is>
          <t/>
        </is>
      </c>
      <c r="AL557" s="8" t="inlineStr">
        <f aca="false">IF(A557&lt;&gt;"",DEGREES(AK557),"")</f>
        <is>
          <t/>
        </is>
      </c>
      <c r="AM557" s="8" t="inlineStr">
        <f aca="false">IF(A557&lt;&gt;"",SQRT(SUMSQ(J557:L557)),"")</f>
        <is>
          <t/>
        </is>
      </c>
      <c r="AN557" s="8" t="inlineStr">
        <f aca="false">IF(A557&lt;&gt;"",IF(AM557&lt;&gt;0,ACOS(L557/AM557),0),"")</f>
        <is>
          <t/>
        </is>
      </c>
      <c r="AO557" s="8" t="inlineStr">
        <f aca="false">IF(A557&lt;&gt;"",DEGREES(AN557),"")</f>
        <is>
          <t/>
        </is>
      </c>
      <c r="AP557" s="8" t="inlineStr">
        <f aca="false">IF(A557&lt;&gt;"",IF(OR(J557&lt;&gt;0,K557&lt;&gt;0),ATAN2(J557,K557),0),"")</f>
        <is>
          <t/>
        </is>
      </c>
      <c r="AQ557" s="8" t="inlineStr">
        <f aca="false">IF(A557&lt;&gt;"",DEGREES(AP557),"")</f>
        <is>
          <t/>
        </is>
      </c>
      <c r="AR557" s="8" t="inlineStr">
        <f aca="false">IF(A557&lt;&gt;"",SQRT(SUMSQ(M557:O557)),"")</f>
        <is>
          <t/>
        </is>
      </c>
      <c r="AS557" s="8" t="inlineStr">
        <f aca="false">IF(A557&lt;&gt;"",IF(AR557&lt;&gt;0,ACOS(O557/AR557),0),"")</f>
        <is>
          <t/>
        </is>
      </c>
      <c r="AT557" s="8" t="inlineStr">
        <f aca="false">IF(A557&lt;&gt;"",DEGREES(AS557),"")</f>
        <is>
          <t/>
        </is>
      </c>
      <c r="AU557" s="8" t="inlineStr">
        <f aca="false">IF(A557&lt;&gt;"",IF(OR(M557&lt;&gt;0,N557&lt;&gt;0),ATAN2(M557,N557),0),"")</f>
        <is>
          <t/>
        </is>
      </c>
      <c r="AV557" s="8" t="inlineStr">
        <f aca="false">IF(A557&lt;&gt;"",DEGREES(AU557),"")</f>
        <is>
          <t/>
        </is>
      </c>
      <c r="AW557" s="8" t="inlineStr">
        <f aca="false">IF(A557&lt;&gt;"",SQRT(SUMSQ(P557:R557)),"")</f>
        <is>
          <t/>
        </is>
      </c>
      <c r="AX557" s="8" t="inlineStr">
        <f aca="false">IF(A557&lt;&gt;"",IF(AW557&lt;&gt;0,ACOS(R557/AW557),0),"")</f>
        <is>
          <t/>
        </is>
      </c>
      <c r="AY557" s="8" t="inlineStr">
        <f aca="false">IF(A557&lt;&gt;"",DEGREES(AX557),"")</f>
        <is>
          <t/>
        </is>
      </c>
      <c r="AZ557" s="8" t="inlineStr">
        <f aca="false">IF(A557&lt;&gt;"",IF(OR(P557&lt;&gt;0,Q557&lt;&gt;0),ATAN2(P557,Q557),0),"")</f>
        <is>
          <t/>
        </is>
      </c>
      <c r="BA557" s="8" t="inlineStr">
        <f aca="false">IF(A557&lt;&gt;"",DEGREES(AZ557),"")</f>
        <is>
          <t/>
        </is>
      </c>
      <c r="BB557" s="8" t="inlineStr">
        <f aca="false">IF(A557&lt;&gt;"",SQRT(SUMSQ(S557:U557)),"")</f>
        <is>
          <t/>
        </is>
      </c>
      <c r="BC557" s="8" t="inlineStr">
        <f aca="false">IF(A557&lt;&gt;"",IF(BB557&lt;&gt;0,ACOS(U557/BB557),0),"")</f>
        <is>
          <t/>
        </is>
      </c>
      <c r="BD557" s="8" t="inlineStr">
        <f aca="false">IF(A557&lt;&gt;"",DEGREES(BC557),"")</f>
        <is>
          <t/>
        </is>
      </c>
      <c r="BE557" s="8" t="inlineStr">
        <f aca="false">IF(A557&lt;&gt;"",IF(OR(S557&lt;&gt;0,T557&lt;&gt;0),ATAN2(S557,T557),0),"")</f>
        <is>
          <t/>
        </is>
      </c>
      <c r="BF557" s="8" t="inlineStr">
        <f aca="false">IF(A557&lt;&gt;"",DEGREES(BE557),"")</f>
        <is>
          <t/>
        </is>
      </c>
      <c r="BG557" s="8" t="inlineStr">
        <f aca="false">IF(A557&lt;&gt;"",SQRT(SUMSQ(V557:X557)),"")</f>
        <is>
          <t/>
        </is>
      </c>
      <c r="BH557" s="8" t="inlineStr">
        <f aca="false">IF(A557&lt;&gt;"",IF(BG557&lt;&gt;0,ACOS(X557/BG557),0),"")</f>
        <is>
          <t/>
        </is>
      </c>
      <c r="BI557" s="8" t="inlineStr">
        <f aca="false">IF(A557&lt;&gt;"",DEGREES(BH557),"")</f>
        <is>
          <t/>
        </is>
      </c>
      <c r="BJ557" s="8" t="inlineStr">
        <f aca="false">IF(A557&lt;&gt;"",IF(OR(V557&lt;&gt;0,W557&lt;&gt;0),ATAN2(V557,W557),0),"")</f>
        <is>
          <t/>
        </is>
      </c>
      <c r="BK557" s="8" t="inlineStr">
        <f aca="false">IF(A557&lt;&gt;"",DEGREES(BJ557),"")</f>
        <is>
          <t/>
        </is>
      </c>
      <c r="BL557" s="8" t="inlineStr">
        <f aca="false">IF(A557&lt;&gt;"",SQRT(SUMSQ(Y557:AA557)),"")</f>
        <is>
          <t/>
        </is>
      </c>
      <c r="BM557" s="8" t="inlineStr">
        <f aca="false">IF(A557&lt;&gt;"",IF(BL557&lt;&gt;0,ACOS(AA557/BL557),0),"")</f>
        <is>
          <t/>
        </is>
      </c>
      <c r="BN557" s="8" t="inlineStr">
        <f aca="false">IF(A557&lt;&gt;"",DEGREES(BM557),"")</f>
        <is>
          <t/>
        </is>
      </c>
      <c r="BO557" s="8" t="inlineStr">
        <f aca="false">IF(A557&lt;&gt;"",IF(OR(Y557&lt;&gt;0,Z557&lt;&gt;0),ATAN2(Y557,Z557),0),"")</f>
        <is>
          <t/>
        </is>
      </c>
      <c r="BP557" s="8" t="inlineStr">
        <f aca="false">IF(A557&lt;&gt;"",DEGREES(BO557),"")</f>
        <is>
          <t/>
        </is>
      </c>
      <c r="BQ557" s="8" t="inlineStr">
        <f aca="false">IF(A557&lt;&gt;"",SQRT(SUMSQ(AB557:AD557)),"")</f>
        <is>
          <t/>
        </is>
      </c>
      <c r="BR557" s="8" t="inlineStr">
        <f aca="false">IF(A557&lt;&gt;"",IF(BQ557&lt;&gt;0,ACOS(AD557/BQ557),0),"")</f>
        <is>
          <t/>
        </is>
      </c>
      <c r="BS557" s="8" t="inlineStr">
        <f aca="false">IF(A557&lt;&gt;"",DEGREES(BR557),"")</f>
        <is>
          <t/>
        </is>
      </c>
      <c r="BT557" s="8" t="inlineStr">
        <f aca="false">IF(A557&lt;&gt;"",IF(OR(AB557&lt;&gt;0,AC557&lt;&gt;0),ATAN2(AB557,AC557),0),"")</f>
        <is>
          <t/>
        </is>
      </c>
      <c r="BU557" s="8" t="inlineStr">
        <f aca="false">IF(A557&lt;&gt;"",DEGREES(BT557),"")</f>
        <is>
          <t/>
        </is>
      </c>
      <c r="BV557" s="8" t="inlineStr">
        <f aca="false">IF(A557&lt;&gt;"",SQRT(SUMSQ(AE557:AG557)),"")</f>
        <is>
          <t/>
        </is>
      </c>
      <c r="BW557" s="8" t="inlineStr">
        <f aca="false">IF(A557&lt;&gt;"",IF(BV557&lt;&gt;0,ACOS(AG557/BV557),0),"")</f>
        <is>
          <t/>
        </is>
      </c>
      <c r="BX557" s="8" t="inlineStr">
        <f aca="false">IF(A557&lt;&gt;"",DEGREES(BW557),"")</f>
        <is>
          <t/>
        </is>
      </c>
      <c r="BY557" s="8" t="inlineStr">
        <f aca="false">IF(A557&lt;&gt;"",IF(OR(AF557&lt;&gt;0,AG557&lt;&gt;0),ATAN2(AF557,AG557),0),"")</f>
        <is>
          <t/>
        </is>
      </c>
      <c r="BZ557" s="8" t="inlineStr">
        <f aca="false">IF(A557&lt;&gt;"",DEGREES(BY557),"")</f>
        <is>
          <t/>
        </is>
      </c>
      <c r="CA557" s="0" t="inlineStr">
        <f aca="false">IF(A557&lt;&gt;"",IF(AND(AI557&lt;Parameters!$B$11,AI557&gt;Parameters!$B$12,AN557&lt;Parameters!$B$11,AN557&gt;Parameters!$B$12,AS557&lt;Parameters!$B$11,AS557&gt;Parameters!$B$12,AX557&lt;Parameters!$B$11,AX557&gt;Parameters!$B$12,BC557&lt;Parameters!$B$11,BC557&gt;Parameters!$B$12,BM557&lt;Parameters!$B$11,BM557&gt;Parameters!$B$12,BR557&lt;Parameters!$B$11,BR557&gt;Parameters!$B$12,BW557&lt;Parameters!$B$11,BW557&gt;Parameters!$B$12),1,0),"")</f>
        <is>
          <t/>
        </is>
      </c>
      <c r="CB557" s="0" t="inlineStr">
        <f aca="false">IF(A557&lt;&gt;"",IF(OR(AI557&lt;Parameters!$B$12,AI557&gt;Parameters!$B$11),0,1),"")</f>
        <is>
          <t/>
        </is>
      </c>
      <c r="CC557" s="0" t="inlineStr">
        <f aca="false">IF(A557&lt;&gt;"",IF(OR(AN557&lt;Parameters!$B$12,AN557&gt;Parameters!$B$11),0,1),"")</f>
        <is>
          <t/>
        </is>
      </c>
      <c r="CD557" s="0" t="inlineStr">
        <f aca="false">IF(A557&lt;&gt;"",IF(OR(AS557&lt;Parameters!$B$12,AS557&gt;Parameters!$B$11),0,1),"")</f>
        <is>
          <t/>
        </is>
      </c>
      <c r="CE557" s="0" t="inlineStr">
        <f aca="false">IF(A557&lt;&gt;"",IF(OR(AX557&lt;Parameters!$B$12,AX557&gt;Parameters!$B$11),0,1),"")</f>
        <is>
          <t/>
        </is>
      </c>
      <c r="CF557" s="0" t="inlineStr">
        <f aca="false">IF(A557&lt;&gt;"",IF(OR(BC557&lt;Parameters!$B$12,BC557&gt;Parameters!$B$11),0,1),"")</f>
        <is>
          <t/>
        </is>
      </c>
      <c r="CG557" s="0" t="inlineStr">
        <f aca="false">IF(A557&lt;&gt;"",IF(OR(BH557&lt;Parameters!$B$12,BH557&gt;Parameters!$B$11),0,1),"")</f>
        <is>
          <t/>
        </is>
      </c>
      <c r="CH557" s="0" t="inlineStr">
        <f aca="false">IF(A557&lt;&gt;"",IF(OR(BM557&lt;Parameters!$B$12,BM557&gt;Parameters!$B$11),0,1),"")</f>
        <is>
          <t/>
        </is>
      </c>
      <c r="CI557" s="0" t="inlineStr">
        <f aca="false">IF(A557&lt;&gt;"",IF(OR(BR557&lt;Parameters!$B$12,BR557&gt;Parameters!$B$11),0,1),"")</f>
        <is>
          <t/>
        </is>
      </c>
      <c r="CJ557" s="0" t="inlineStr">
        <f aca="false">IF(A557&lt;&gt;"",IF(OR(BW557&lt;Parameters!$B$12,BW557&gt;Parameters!$B$11),0,1),"")</f>
        <is>
          <t/>
        </is>
      </c>
      <c r="CK557" s="26" t="inlineStr">
        <f aca="false">IF(A557&lt;&gt;"",SUM(CB557:CJ557)/9,"")</f>
        <is>
          <t/>
        </is>
      </c>
      <c r="CL557" s="0" t="inlineStr">
        <f aca="false">IF(A557&lt;&gt;"",CK557*9,"")</f>
        <is>
          <t/>
        </is>
      </c>
      <c r="CM557" s="8" t="inlineStr">
        <f aca="false">IF(A557&lt;&gt;"",TEXT(B557,CM$2)&amp;" "&amp;TEXT(A557,CM$2),"")</f>
        <is>
          <t/>
        </is>
      </c>
    </row>
    <row r="558" customFormat="false" ht="15" hidden="false" customHeight="false" outlineLevel="0" collapsed="false">
      <c r="A558" s="0" t="inlineStr">
        <f aca="false">IF(OR(B557&lt;Parameters!$K$12,A557&lt;Parameters!$K$12),IF(A557&lt;Parameters!$K$12,A557+1,0),"")</f>
        <is>
          <t/>
        </is>
      </c>
      <c r="B558" s="0" t="inlineStr">
        <f aca="false">IF(A558&lt;&gt;"",IF(A558=0,B557+1,B557),"")</f>
        <is>
          <t/>
        </is>
      </c>
      <c r="C558" s="24" t="inlineStr">
        <f aca="false">IF(A558&lt;&gt;"",-_phi*(A558+0.5),"")</f>
        <is>
          <t/>
        </is>
      </c>
      <c r="D558" s="8" t="inlineStr">
        <f aca="false">IF(A558&lt;&gt;"",DEGREES(C558),"")</f>
        <is>
          <t/>
        </is>
      </c>
      <c r="E558" s="24" t="inlineStr">
        <f aca="false">IF(A558&lt;&gt;"",_phi*(B558+0.5),"")</f>
        <is>
          <t/>
        </is>
      </c>
      <c r="F558" s="8" t="inlineStr">
        <f aca="false">IF(A558&lt;&gt;"",DEGREES(E558),"")</f>
        <is>
          <t/>
        </is>
      </c>
      <c r="G558" s="8" t="inlineStr">
        <f aca="false">IF(A558&lt;&gt;"",LOOKUP(A558,h!$A$3:$A$30,h!$D$3:$D$30),"")</f>
        <is>
          <t/>
        </is>
      </c>
      <c r="H558" s="8" t="inlineStr">
        <f aca="false">IF(A558&lt;&gt;"",LOOKUP(B558,h!$A$3:$A$30,h!$D$3:$D$30),"")</f>
        <is>
          <t/>
        </is>
      </c>
      <c r="I558" s="8" t="inlineStr">
        <f aca="false">IF(A558&lt;&gt;"",_zif,"")</f>
        <is>
          <t/>
        </is>
      </c>
      <c r="J558" s="8" t="inlineStr">
        <f aca="false">IF(A558&lt;&gt;"",$G558+'v1 Frame'!D$3*COS($C558)+'v1 Frame'!E$3*SIN($C558)*SIN($E558)+'v1 Frame'!F$3*SIN($C558)*COS($E558),"")</f>
        <is>
          <t/>
        </is>
      </c>
      <c r="K558" s="8" t="inlineStr">
        <f aca="false">IF(A558&lt;&gt;"",$H558+'v1 Frame'!E$3*COS($E558)-'v1 Frame'!F$3*SIN($E558),"")</f>
        <is>
          <t/>
        </is>
      </c>
      <c r="L558" s="8" t="inlineStr">
        <f aca="false">IF(A558&lt;&gt;"",$I558-'v1 Frame'!D$3*SIN($C558)+'v1 Frame'!E$3*COS($C558)*SIN($E558)+'v1 Frame'!F$3*COS($C558)*COS($E558),"")</f>
        <is>
          <t/>
        </is>
      </c>
      <c r="M558" s="8" t="inlineStr">
        <f aca="false">IF(A558&lt;&gt;"",$G558+'v1 Frame'!G$3*COS($C558)+'v1 Frame'!H$3*SIN($C558)*SIN($E558)+'v1 Frame'!I$3*SIN($C558)*COS($E558),"")</f>
        <is>
          <t/>
        </is>
      </c>
      <c r="N558" s="8" t="inlineStr">
        <f aca="false">IF(A558&lt;&gt;"",$H558+'v1 Frame'!H$3*COS($E558)-'v1 Frame'!I$3*SIN($E558),"")</f>
        <is>
          <t/>
        </is>
      </c>
      <c r="O558" s="8" t="inlineStr">
        <f aca="false">IF(A558&lt;&gt;"",$I558-'v1 Frame'!G$3*SIN($C558)+'v1 Frame'!H$3*COS($C558)*SIN($E558)+'v1 Frame'!I$3*COS($C558)*COS($E558),"")</f>
        <is>
          <t/>
        </is>
      </c>
      <c r="P558" s="8" t="inlineStr">
        <f aca="false">IF(A558&lt;&gt;"",$G558+'v1 Frame'!J$3*COS($C558)+'v1 Frame'!K$3*SIN($C558)*SIN($E558)+'v1 Frame'!L$3*SIN($C558)*COS($E558),"")</f>
        <is>
          <t/>
        </is>
      </c>
      <c r="Q558" s="8" t="inlineStr">
        <f aca="false">IF(A558&lt;&gt;"",$H558+'v1 Frame'!K$3*COS($E558)-'v1 Frame'!L$3*SIN($E558),"")</f>
        <is>
          <t/>
        </is>
      </c>
      <c r="R558" s="8" t="inlineStr">
        <f aca="false">IF(A558&lt;&gt;"",$I558-'v1 Frame'!J$3*SIN($C558)+'v1 Frame'!K$3*COS($C558)*SIN($E558)+'v1 Frame'!L$3*COS($C558)*COS($E558),"")</f>
        <is>
          <t/>
        </is>
      </c>
      <c r="S558" s="8" t="inlineStr">
        <f aca="false">IF(A558&lt;&gt;"",$G558+'v1 Frame'!M$3*COS($C558)+'v1 Frame'!N$3*SIN($C558)*SIN($E558)+'v1 Frame'!O$3*SIN($C558)*COS($E558),"")</f>
        <is>
          <t/>
        </is>
      </c>
      <c r="T558" s="8" t="inlineStr">
        <f aca="false">IF(A558&lt;&gt;"",$H558+'v1 Frame'!N$3*COS($E558)-'v1 Frame'!O$3*SIN($E558),"")</f>
        <is>
          <t/>
        </is>
      </c>
      <c r="U558" s="8" t="inlineStr">
        <f aca="false">IF(A558&lt;&gt;"",$I558-'v1 Frame'!M$3*SIN($C558)+'v1 Frame'!N$3*COS($C558)*SIN($E558)+'v1 Frame'!O$3*COS($C558)*COS($E558),"")</f>
        <is>
          <t/>
        </is>
      </c>
      <c r="V558" s="8" t="inlineStr">
        <f aca="false">IF(A558&lt;&gt;"",$G558+'v1 Frame'!P$3*COS($C558)+'v1 Frame'!Q$3*SIN($C558)*SIN($E558)+'v1 Frame'!R$3*SIN($C558)*COS($E558),"")</f>
        <is>
          <t/>
        </is>
      </c>
      <c r="W558" s="8" t="inlineStr">
        <f aca="false">IF(A558&lt;&gt;"",$H558+'v1 Frame'!Q$3*COS($E558)-'v1 Frame'!R$3*SIN($E558),"")</f>
        <is>
          <t/>
        </is>
      </c>
      <c r="X558" s="8" t="inlineStr">
        <f aca="false">IF(A558&lt;&gt;"",$I558-'v1 Frame'!P$3*SIN($C558)+'v1 Frame'!Q$3*COS($C558)*SIN($E558)+'v1 Frame'!R$3*COS($C558)*COS($E558),"")</f>
        <is>
          <t/>
        </is>
      </c>
      <c r="Y558" s="8" t="inlineStr">
        <f aca="false">IF(A558&lt;&gt;"",$G558+'v1 Frame'!S$3*COS($C558)+'v1 Frame'!T$3*SIN($C558)*SIN($E558)+'v1 Frame'!U$3*SIN($C558)*COS($E558),"")</f>
        <is>
          <t/>
        </is>
      </c>
      <c r="Z558" s="8" t="inlineStr">
        <f aca="false">IF(A558&lt;&gt;"",$H558+'v1 Frame'!T$3*COS($E558)-'v1 Frame'!U$3*SIN($E558),"")</f>
        <is>
          <t/>
        </is>
      </c>
      <c r="AA558" s="8" t="inlineStr">
        <f aca="false">IF(A558&lt;&gt;"",$I558-'v1 Frame'!S$3*SIN($C558)+'v1 Frame'!T$3*COS($C558)*SIN($E558)+'v1 Frame'!U$3*COS($C558)*COS($E558),"")</f>
        <is>
          <t/>
        </is>
      </c>
      <c r="AB558" s="8" t="inlineStr">
        <f aca="false">IF(A558&lt;&gt;"",$G558+'v1 Frame'!V$3*COS($C558)+'v1 Frame'!W$3*SIN($C558)*SIN($E558)+'v1 Frame'!X$3*SIN($C558)*COS($E558),"")</f>
        <is>
          <t/>
        </is>
      </c>
      <c r="AC558" s="8" t="inlineStr">
        <f aca="false">IF(A558&lt;&gt;"",$H558+'v1 Frame'!W$3*COS($E558)-'v1 Frame'!X$3*SIN($E558),"")</f>
        <is>
          <t/>
        </is>
      </c>
      <c r="AD558" s="8" t="inlineStr">
        <f aca="false">IF(A558&lt;&gt;"",$I558-'v1 Frame'!V$3*SIN($C558)+'v1 Frame'!W$3*COS($C558)*SIN($E558)+'v1 Frame'!X$3*COS($C558)*COS($E558),"")</f>
        <is>
          <t/>
        </is>
      </c>
      <c r="AE558" s="25" t="inlineStr">
        <f aca="false">IF(A558&lt;&gt;"",$G558+'v1 Frame'!Y$3*COS($C558)+'v1 Frame'!Z$3*SIN($C558)*SIN($E558)+'v1 Frame'!AA$3*SIN($C558)*COS($E558),"")</f>
        <is>
          <t/>
        </is>
      </c>
      <c r="AF558" s="25" t="inlineStr">
        <f aca="false">IF(A558&lt;&gt;"",$H558+'v1 Frame'!Z$3*COS($E558)-'v1 Frame'!AA$3*SIN($E558),"")</f>
        <is>
          <t/>
        </is>
      </c>
      <c r="AG558" s="25" t="inlineStr">
        <f aca="false">IF(A558&lt;&gt;"",$I558-'v1 Frame'!Y$3*SIN($C558)+'v1 Frame'!Z$3*COS($C558)*SIN($E558)+'v1 Frame'!AA$3*COS($C558)*COS($E558),"")</f>
        <is>
          <t/>
        </is>
      </c>
      <c r="AH558" s="8" t="inlineStr">
        <f aca="false">IF(A558&lt;&gt;"",SQRT(SUMSQ(G558:I558)),"")</f>
        <is>
          <t/>
        </is>
      </c>
      <c r="AI558" s="8" t="inlineStr">
        <f aca="false">IF(A558&lt;&gt;"",IF(AH558&lt;&gt;0,ACOS(I558/AH558),0),"")</f>
        <is>
          <t/>
        </is>
      </c>
      <c r="AJ558" s="8" t="inlineStr">
        <f aca="false">IF(A558&lt;&gt;"",DEGREES(AI558),"")</f>
        <is>
          <t/>
        </is>
      </c>
      <c r="AK558" s="8" t="inlineStr">
        <f aca="false">IF(A558&lt;&gt;"",IF(OR(G558&lt;&gt;0,H558&lt;&gt;0),ATAN2(G558,H558),0),"")</f>
        <is>
          <t/>
        </is>
      </c>
      <c r="AL558" s="8" t="inlineStr">
        <f aca="false">IF(A558&lt;&gt;"",DEGREES(AK558),"")</f>
        <is>
          <t/>
        </is>
      </c>
      <c r="AM558" s="8" t="inlineStr">
        <f aca="false">IF(A558&lt;&gt;"",SQRT(SUMSQ(J558:L558)),"")</f>
        <is>
          <t/>
        </is>
      </c>
      <c r="AN558" s="8" t="inlineStr">
        <f aca="false">IF(A558&lt;&gt;"",IF(AM558&lt;&gt;0,ACOS(L558/AM558),0),"")</f>
        <is>
          <t/>
        </is>
      </c>
      <c r="AO558" s="8" t="inlineStr">
        <f aca="false">IF(A558&lt;&gt;"",DEGREES(AN558),"")</f>
        <is>
          <t/>
        </is>
      </c>
      <c r="AP558" s="8" t="inlineStr">
        <f aca="false">IF(A558&lt;&gt;"",IF(OR(J558&lt;&gt;0,K558&lt;&gt;0),ATAN2(J558,K558),0),"")</f>
        <is>
          <t/>
        </is>
      </c>
      <c r="AQ558" s="8" t="inlineStr">
        <f aca="false">IF(A558&lt;&gt;"",DEGREES(AP558),"")</f>
        <is>
          <t/>
        </is>
      </c>
      <c r="AR558" s="8" t="inlineStr">
        <f aca="false">IF(A558&lt;&gt;"",SQRT(SUMSQ(M558:O558)),"")</f>
        <is>
          <t/>
        </is>
      </c>
      <c r="AS558" s="8" t="inlineStr">
        <f aca="false">IF(A558&lt;&gt;"",IF(AR558&lt;&gt;0,ACOS(O558/AR558),0),"")</f>
        <is>
          <t/>
        </is>
      </c>
      <c r="AT558" s="8" t="inlineStr">
        <f aca="false">IF(A558&lt;&gt;"",DEGREES(AS558),"")</f>
        <is>
          <t/>
        </is>
      </c>
      <c r="AU558" s="8" t="inlineStr">
        <f aca="false">IF(A558&lt;&gt;"",IF(OR(M558&lt;&gt;0,N558&lt;&gt;0),ATAN2(M558,N558),0),"")</f>
        <is>
          <t/>
        </is>
      </c>
      <c r="AV558" s="8" t="inlineStr">
        <f aca="false">IF(A558&lt;&gt;"",DEGREES(AU558),"")</f>
        <is>
          <t/>
        </is>
      </c>
      <c r="AW558" s="8" t="inlineStr">
        <f aca="false">IF(A558&lt;&gt;"",SQRT(SUMSQ(P558:R558)),"")</f>
        <is>
          <t/>
        </is>
      </c>
      <c r="AX558" s="8" t="inlineStr">
        <f aca="false">IF(A558&lt;&gt;"",IF(AW558&lt;&gt;0,ACOS(R558/AW558),0),"")</f>
        <is>
          <t/>
        </is>
      </c>
      <c r="AY558" s="8" t="inlineStr">
        <f aca="false">IF(A558&lt;&gt;"",DEGREES(AX558),"")</f>
        <is>
          <t/>
        </is>
      </c>
      <c r="AZ558" s="8" t="inlineStr">
        <f aca="false">IF(A558&lt;&gt;"",IF(OR(P558&lt;&gt;0,Q558&lt;&gt;0),ATAN2(P558,Q558),0),"")</f>
        <is>
          <t/>
        </is>
      </c>
      <c r="BA558" s="8" t="inlineStr">
        <f aca="false">IF(A558&lt;&gt;"",DEGREES(AZ558),"")</f>
        <is>
          <t/>
        </is>
      </c>
      <c r="BB558" s="8" t="inlineStr">
        <f aca="false">IF(A558&lt;&gt;"",SQRT(SUMSQ(S558:U558)),"")</f>
        <is>
          <t/>
        </is>
      </c>
      <c r="BC558" s="8" t="inlineStr">
        <f aca="false">IF(A558&lt;&gt;"",IF(BB558&lt;&gt;0,ACOS(U558/BB558),0),"")</f>
        <is>
          <t/>
        </is>
      </c>
      <c r="BD558" s="8" t="inlineStr">
        <f aca="false">IF(A558&lt;&gt;"",DEGREES(BC558),"")</f>
        <is>
          <t/>
        </is>
      </c>
      <c r="BE558" s="8" t="inlineStr">
        <f aca="false">IF(A558&lt;&gt;"",IF(OR(S558&lt;&gt;0,T558&lt;&gt;0),ATAN2(S558,T558),0),"")</f>
        <is>
          <t/>
        </is>
      </c>
      <c r="BF558" s="8" t="inlineStr">
        <f aca="false">IF(A558&lt;&gt;"",DEGREES(BE558),"")</f>
        <is>
          <t/>
        </is>
      </c>
      <c r="BG558" s="8" t="inlineStr">
        <f aca="false">IF(A558&lt;&gt;"",SQRT(SUMSQ(V558:X558)),"")</f>
        <is>
          <t/>
        </is>
      </c>
      <c r="BH558" s="8" t="inlineStr">
        <f aca="false">IF(A558&lt;&gt;"",IF(BG558&lt;&gt;0,ACOS(X558/BG558),0),"")</f>
        <is>
          <t/>
        </is>
      </c>
      <c r="BI558" s="8" t="inlineStr">
        <f aca="false">IF(A558&lt;&gt;"",DEGREES(BH558),"")</f>
        <is>
          <t/>
        </is>
      </c>
      <c r="BJ558" s="8" t="inlineStr">
        <f aca="false">IF(A558&lt;&gt;"",IF(OR(V558&lt;&gt;0,W558&lt;&gt;0),ATAN2(V558,W558),0),"")</f>
        <is>
          <t/>
        </is>
      </c>
      <c r="BK558" s="8" t="inlineStr">
        <f aca="false">IF(A558&lt;&gt;"",DEGREES(BJ558),"")</f>
        <is>
          <t/>
        </is>
      </c>
      <c r="BL558" s="8" t="inlineStr">
        <f aca="false">IF(A558&lt;&gt;"",SQRT(SUMSQ(Y558:AA558)),"")</f>
        <is>
          <t/>
        </is>
      </c>
      <c r="BM558" s="8" t="inlineStr">
        <f aca="false">IF(A558&lt;&gt;"",IF(BL558&lt;&gt;0,ACOS(AA558/BL558),0),"")</f>
        <is>
          <t/>
        </is>
      </c>
      <c r="BN558" s="8" t="inlineStr">
        <f aca="false">IF(A558&lt;&gt;"",DEGREES(BM558),"")</f>
        <is>
          <t/>
        </is>
      </c>
      <c r="BO558" s="8" t="inlineStr">
        <f aca="false">IF(A558&lt;&gt;"",IF(OR(Y558&lt;&gt;0,Z558&lt;&gt;0),ATAN2(Y558,Z558),0),"")</f>
        <is>
          <t/>
        </is>
      </c>
      <c r="BP558" s="8" t="inlineStr">
        <f aca="false">IF(A558&lt;&gt;"",DEGREES(BO558),"")</f>
        <is>
          <t/>
        </is>
      </c>
      <c r="BQ558" s="8" t="inlineStr">
        <f aca="false">IF(A558&lt;&gt;"",SQRT(SUMSQ(AB558:AD558)),"")</f>
        <is>
          <t/>
        </is>
      </c>
      <c r="BR558" s="8" t="inlineStr">
        <f aca="false">IF(A558&lt;&gt;"",IF(BQ558&lt;&gt;0,ACOS(AD558/BQ558),0),"")</f>
        <is>
          <t/>
        </is>
      </c>
      <c r="BS558" s="8" t="inlineStr">
        <f aca="false">IF(A558&lt;&gt;"",DEGREES(BR558),"")</f>
        <is>
          <t/>
        </is>
      </c>
      <c r="BT558" s="8" t="inlineStr">
        <f aca="false">IF(A558&lt;&gt;"",IF(OR(AB558&lt;&gt;0,AC558&lt;&gt;0),ATAN2(AB558,AC558),0),"")</f>
        <is>
          <t/>
        </is>
      </c>
      <c r="BU558" s="8" t="inlineStr">
        <f aca="false">IF(A558&lt;&gt;"",DEGREES(BT558),"")</f>
        <is>
          <t/>
        </is>
      </c>
      <c r="BV558" s="8" t="inlineStr">
        <f aca="false">IF(A558&lt;&gt;"",SQRT(SUMSQ(AE558:AG558)),"")</f>
        <is>
          <t/>
        </is>
      </c>
      <c r="BW558" s="8" t="inlineStr">
        <f aca="false">IF(A558&lt;&gt;"",IF(BV558&lt;&gt;0,ACOS(AG558/BV558),0),"")</f>
        <is>
          <t/>
        </is>
      </c>
      <c r="BX558" s="8" t="inlineStr">
        <f aca="false">IF(A558&lt;&gt;"",DEGREES(BW558),"")</f>
        <is>
          <t/>
        </is>
      </c>
      <c r="BY558" s="8" t="inlineStr">
        <f aca="false">IF(A558&lt;&gt;"",IF(OR(AF558&lt;&gt;0,AG558&lt;&gt;0),ATAN2(AF558,AG558),0),"")</f>
        <is>
          <t/>
        </is>
      </c>
      <c r="BZ558" s="8" t="inlineStr">
        <f aca="false">IF(A558&lt;&gt;"",DEGREES(BY558),"")</f>
        <is>
          <t/>
        </is>
      </c>
      <c r="CA558" s="0" t="inlineStr">
        <f aca="false">IF(A558&lt;&gt;"",IF(AND(AI558&lt;Parameters!$B$11,AI558&gt;Parameters!$B$12,AN558&lt;Parameters!$B$11,AN558&gt;Parameters!$B$12,AS558&lt;Parameters!$B$11,AS558&gt;Parameters!$B$12,AX558&lt;Parameters!$B$11,AX558&gt;Parameters!$B$12,BC558&lt;Parameters!$B$11,BC558&gt;Parameters!$B$12,BM558&lt;Parameters!$B$11,BM558&gt;Parameters!$B$12,BR558&lt;Parameters!$B$11,BR558&gt;Parameters!$B$12,BW558&lt;Parameters!$B$11,BW558&gt;Parameters!$B$12),1,0),"")</f>
        <is>
          <t/>
        </is>
      </c>
      <c r="CB558" s="0" t="inlineStr">
        <f aca="false">IF(A558&lt;&gt;"",IF(OR(AI558&lt;Parameters!$B$12,AI558&gt;Parameters!$B$11),0,1),"")</f>
        <is>
          <t/>
        </is>
      </c>
      <c r="CC558" s="0" t="inlineStr">
        <f aca="false">IF(A558&lt;&gt;"",IF(OR(AN558&lt;Parameters!$B$12,AN558&gt;Parameters!$B$11),0,1),"")</f>
        <is>
          <t/>
        </is>
      </c>
      <c r="CD558" s="0" t="inlineStr">
        <f aca="false">IF(A558&lt;&gt;"",IF(OR(AS558&lt;Parameters!$B$12,AS558&gt;Parameters!$B$11),0,1),"")</f>
        <is>
          <t/>
        </is>
      </c>
      <c r="CE558" s="0" t="inlineStr">
        <f aca="false">IF(A558&lt;&gt;"",IF(OR(AX558&lt;Parameters!$B$12,AX558&gt;Parameters!$B$11),0,1),"")</f>
        <is>
          <t/>
        </is>
      </c>
      <c r="CF558" s="0" t="inlineStr">
        <f aca="false">IF(A558&lt;&gt;"",IF(OR(BC558&lt;Parameters!$B$12,BC558&gt;Parameters!$B$11),0,1),"")</f>
        <is>
          <t/>
        </is>
      </c>
      <c r="CG558" s="0" t="inlineStr">
        <f aca="false">IF(A558&lt;&gt;"",IF(OR(BH558&lt;Parameters!$B$12,BH558&gt;Parameters!$B$11),0,1),"")</f>
        <is>
          <t/>
        </is>
      </c>
      <c r="CH558" s="0" t="inlineStr">
        <f aca="false">IF(A558&lt;&gt;"",IF(OR(BM558&lt;Parameters!$B$12,BM558&gt;Parameters!$B$11),0,1),"")</f>
        <is>
          <t/>
        </is>
      </c>
      <c r="CI558" s="0" t="inlineStr">
        <f aca="false">IF(A558&lt;&gt;"",IF(OR(BR558&lt;Parameters!$B$12,BR558&gt;Parameters!$B$11),0,1),"")</f>
        <is>
          <t/>
        </is>
      </c>
      <c r="CJ558" s="0" t="inlineStr">
        <f aca="false">IF(A558&lt;&gt;"",IF(OR(BW558&lt;Parameters!$B$12,BW558&gt;Parameters!$B$11),0,1),"")</f>
        <is>
          <t/>
        </is>
      </c>
      <c r="CK558" s="26" t="inlineStr">
        <f aca="false">IF(A558&lt;&gt;"",SUM(CB558:CJ558)/9,"")</f>
        <is>
          <t/>
        </is>
      </c>
      <c r="CL558" s="0" t="inlineStr">
        <f aca="false">IF(A558&lt;&gt;"",CK558*9,"")</f>
        <is>
          <t/>
        </is>
      </c>
      <c r="CM558" s="8" t="inlineStr">
        <f aca="false">IF(A558&lt;&gt;"",TEXT(B558,CM$2)&amp;" "&amp;TEXT(A558,CM$2),"")</f>
        <is>
          <t/>
        </is>
      </c>
    </row>
    <row r="559" customFormat="false" ht="15" hidden="false" customHeight="false" outlineLevel="0" collapsed="false">
      <c r="A559" s="0" t="inlineStr">
        <f aca="false">IF(OR(B558&lt;Parameters!$K$12,A558&lt;Parameters!$K$12),IF(A558&lt;Parameters!$K$12,A558+1,0),"")</f>
        <is>
          <t/>
        </is>
      </c>
      <c r="B559" s="0" t="inlineStr">
        <f aca="false">IF(A559&lt;&gt;"",IF(A559=0,B558+1,B558),"")</f>
        <is>
          <t/>
        </is>
      </c>
      <c r="C559" s="24" t="inlineStr">
        <f aca="false">IF(A559&lt;&gt;"",-_phi*(A559+0.5),"")</f>
        <is>
          <t/>
        </is>
      </c>
      <c r="D559" s="8" t="inlineStr">
        <f aca="false">IF(A559&lt;&gt;"",DEGREES(C559),"")</f>
        <is>
          <t/>
        </is>
      </c>
      <c r="E559" s="24" t="inlineStr">
        <f aca="false">IF(A559&lt;&gt;"",_phi*(B559+0.5),"")</f>
        <is>
          <t/>
        </is>
      </c>
      <c r="F559" s="8" t="inlineStr">
        <f aca="false">IF(A559&lt;&gt;"",DEGREES(E559),"")</f>
        <is>
          <t/>
        </is>
      </c>
      <c r="G559" s="8" t="inlineStr">
        <f aca="false">IF(A559&lt;&gt;"",LOOKUP(A559,h!$A$3:$A$30,h!$D$3:$D$30),"")</f>
        <is>
          <t/>
        </is>
      </c>
      <c r="H559" s="8" t="inlineStr">
        <f aca="false">IF(A559&lt;&gt;"",LOOKUP(B559,h!$A$3:$A$30,h!$D$3:$D$30),"")</f>
        <is>
          <t/>
        </is>
      </c>
      <c r="I559" s="8" t="inlineStr">
        <f aca="false">IF(A559&lt;&gt;"",_zif,"")</f>
        <is>
          <t/>
        </is>
      </c>
      <c r="J559" s="8" t="inlineStr">
        <f aca="false">IF(A559&lt;&gt;"",$G559+'v1 Frame'!D$3*COS($C559)+'v1 Frame'!E$3*SIN($C559)*SIN($E559)+'v1 Frame'!F$3*SIN($C559)*COS($E559),"")</f>
        <is>
          <t/>
        </is>
      </c>
      <c r="K559" s="8" t="inlineStr">
        <f aca="false">IF(A559&lt;&gt;"",$H559+'v1 Frame'!E$3*COS($E559)-'v1 Frame'!F$3*SIN($E559),"")</f>
        <is>
          <t/>
        </is>
      </c>
      <c r="L559" s="8" t="inlineStr">
        <f aca="false">IF(A559&lt;&gt;"",$I559-'v1 Frame'!D$3*SIN($C559)+'v1 Frame'!E$3*COS($C559)*SIN($E559)+'v1 Frame'!F$3*COS($C559)*COS($E559),"")</f>
        <is>
          <t/>
        </is>
      </c>
      <c r="M559" s="8" t="inlineStr">
        <f aca="false">IF(A559&lt;&gt;"",$G559+'v1 Frame'!G$3*COS($C559)+'v1 Frame'!H$3*SIN($C559)*SIN($E559)+'v1 Frame'!I$3*SIN($C559)*COS($E559),"")</f>
        <is>
          <t/>
        </is>
      </c>
      <c r="N559" s="8" t="inlineStr">
        <f aca="false">IF(A559&lt;&gt;"",$H559+'v1 Frame'!H$3*COS($E559)-'v1 Frame'!I$3*SIN($E559),"")</f>
        <is>
          <t/>
        </is>
      </c>
      <c r="O559" s="8" t="inlineStr">
        <f aca="false">IF(A559&lt;&gt;"",$I559-'v1 Frame'!G$3*SIN($C559)+'v1 Frame'!H$3*COS($C559)*SIN($E559)+'v1 Frame'!I$3*COS($C559)*COS($E559),"")</f>
        <is>
          <t/>
        </is>
      </c>
      <c r="P559" s="8" t="inlineStr">
        <f aca="false">IF(A559&lt;&gt;"",$G559+'v1 Frame'!J$3*COS($C559)+'v1 Frame'!K$3*SIN($C559)*SIN($E559)+'v1 Frame'!L$3*SIN($C559)*COS($E559),"")</f>
        <is>
          <t/>
        </is>
      </c>
      <c r="Q559" s="8" t="inlineStr">
        <f aca="false">IF(A559&lt;&gt;"",$H559+'v1 Frame'!K$3*COS($E559)-'v1 Frame'!L$3*SIN($E559),"")</f>
        <is>
          <t/>
        </is>
      </c>
      <c r="R559" s="8" t="inlineStr">
        <f aca="false">IF(A559&lt;&gt;"",$I559-'v1 Frame'!J$3*SIN($C559)+'v1 Frame'!K$3*COS($C559)*SIN($E559)+'v1 Frame'!L$3*COS($C559)*COS($E559),"")</f>
        <is>
          <t/>
        </is>
      </c>
      <c r="S559" s="8" t="inlineStr">
        <f aca="false">IF(A559&lt;&gt;"",$G559+'v1 Frame'!M$3*COS($C559)+'v1 Frame'!N$3*SIN($C559)*SIN($E559)+'v1 Frame'!O$3*SIN($C559)*COS($E559),"")</f>
        <is>
          <t/>
        </is>
      </c>
      <c r="T559" s="8" t="inlineStr">
        <f aca="false">IF(A559&lt;&gt;"",$H559+'v1 Frame'!N$3*COS($E559)-'v1 Frame'!O$3*SIN($E559),"")</f>
        <is>
          <t/>
        </is>
      </c>
      <c r="U559" s="8" t="inlineStr">
        <f aca="false">IF(A559&lt;&gt;"",$I559-'v1 Frame'!M$3*SIN($C559)+'v1 Frame'!N$3*COS($C559)*SIN($E559)+'v1 Frame'!O$3*COS($C559)*COS($E559),"")</f>
        <is>
          <t/>
        </is>
      </c>
      <c r="V559" s="8" t="inlineStr">
        <f aca="false">IF(A559&lt;&gt;"",$G559+'v1 Frame'!P$3*COS($C559)+'v1 Frame'!Q$3*SIN($C559)*SIN($E559)+'v1 Frame'!R$3*SIN($C559)*COS($E559),"")</f>
        <is>
          <t/>
        </is>
      </c>
      <c r="W559" s="8" t="inlineStr">
        <f aca="false">IF(A559&lt;&gt;"",$H559+'v1 Frame'!Q$3*COS($E559)-'v1 Frame'!R$3*SIN($E559),"")</f>
        <is>
          <t/>
        </is>
      </c>
      <c r="X559" s="8" t="inlineStr">
        <f aca="false">IF(A559&lt;&gt;"",$I559-'v1 Frame'!P$3*SIN($C559)+'v1 Frame'!Q$3*COS($C559)*SIN($E559)+'v1 Frame'!R$3*COS($C559)*COS($E559),"")</f>
        <is>
          <t/>
        </is>
      </c>
      <c r="Y559" s="8" t="inlineStr">
        <f aca="false">IF(A559&lt;&gt;"",$G559+'v1 Frame'!S$3*COS($C559)+'v1 Frame'!T$3*SIN($C559)*SIN($E559)+'v1 Frame'!U$3*SIN($C559)*COS($E559),"")</f>
        <is>
          <t/>
        </is>
      </c>
      <c r="Z559" s="8" t="inlineStr">
        <f aca="false">IF(A559&lt;&gt;"",$H559+'v1 Frame'!T$3*COS($E559)-'v1 Frame'!U$3*SIN($E559),"")</f>
        <is>
          <t/>
        </is>
      </c>
      <c r="AA559" s="8" t="inlineStr">
        <f aca="false">IF(A559&lt;&gt;"",$I559-'v1 Frame'!S$3*SIN($C559)+'v1 Frame'!T$3*COS($C559)*SIN($E559)+'v1 Frame'!U$3*COS($C559)*COS($E559),"")</f>
        <is>
          <t/>
        </is>
      </c>
      <c r="AB559" s="8" t="inlineStr">
        <f aca="false">IF(A559&lt;&gt;"",$G559+'v1 Frame'!V$3*COS($C559)+'v1 Frame'!W$3*SIN($C559)*SIN($E559)+'v1 Frame'!X$3*SIN($C559)*COS($E559),"")</f>
        <is>
          <t/>
        </is>
      </c>
      <c r="AC559" s="8" t="inlineStr">
        <f aca="false">IF(A559&lt;&gt;"",$H559+'v1 Frame'!W$3*COS($E559)-'v1 Frame'!X$3*SIN($E559),"")</f>
        <is>
          <t/>
        </is>
      </c>
      <c r="AD559" s="8" t="inlineStr">
        <f aca="false">IF(A559&lt;&gt;"",$I559-'v1 Frame'!V$3*SIN($C559)+'v1 Frame'!W$3*COS($C559)*SIN($E559)+'v1 Frame'!X$3*COS($C559)*COS($E559),"")</f>
        <is>
          <t/>
        </is>
      </c>
      <c r="AE559" s="25" t="inlineStr">
        <f aca="false">IF(A559&lt;&gt;"",$G559+'v1 Frame'!Y$3*COS($C559)+'v1 Frame'!Z$3*SIN($C559)*SIN($E559)+'v1 Frame'!AA$3*SIN($C559)*COS($E559),"")</f>
        <is>
          <t/>
        </is>
      </c>
      <c r="AF559" s="25" t="inlineStr">
        <f aca="false">IF(A559&lt;&gt;"",$H559+'v1 Frame'!Z$3*COS($E559)-'v1 Frame'!AA$3*SIN($E559),"")</f>
        <is>
          <t/>
        </is>
      </c>
      <c r="AG559" s="25" t="inlineStr">
        <f aca="false">IF(A559&lt;&gt;"",$I559-'v1 Frame'!Y$3*SIN($C559)+'v1 Frame'!Z$3*COS($C559)*SIN($E559)+'v1 Frame'!AA$3*COS($C559)*COS($E559),"")</f>
        <is>
          <t/>
        </is>
      </c>
      <c r="AH559" s="8" t="inlineStr">
        <f aca="false">IF(A559&lt;&gt;"",SQRT(SUMSQ(G559:I559)),"")</f>
        <is>
          <t/>
        </is>
      </c>
      <c r="AI559" s="8" t="inlineStr">
        <f aca="false">IF(A559&lt;&gt;"",IF(AH559&lt;&gt;0,ACOS(I559/AH559),0),"")</f>
        <is>
          <t/>
        </is>
      </c>
      <c r="AJ559" s="8" t="inlineStr">
        <f aca="false">IF(A559&lt;&gt;"",DEGREES(AI559),"")</f>
        <is>
          <t/>
        </is>
      </c>
      <c r="AK559" s="8" t="inlineStr">
        <f aca="false">IF(A559&lt;&gt;"",IF(OR(G559&lt;&gt;0,H559&lt;&gt;0),ATAN2(G559,H559),0),"")</f>
        <is>
          <t/>
        </is>
      </c>
      <c r="AL559" s="8" t="inlineStr">
        <f aca="false">IF(A559&lt;&gt;"",DEGREES(AK559),"")</f>
        <is>
          <t/>
        </is>
      </c>
      <c r="AM559" s="8" t="inlineStr">
        <f aca="false">IF(A559&lt;&gt;"",SQRT(SUMSQ(J559:L559)),"")</f>
        <is>
          <t/>
        </is>
      </c>
      <c r="AN559" s="8" t="inlineStr">
        <f aca="false">IF(A559&lt;&gt;"",IF(AM559&lt;&gt;0,ACOS(L559/AM559),0),"")</f>
        <is>
          <t/>
        </is>
      </c>
      <c r="AO559" s="8" t="inlineStr">
        <f aca="false">IF(A559&lt;&gt;"",DEGREES(AN559),"")</f>
        <is>
          <t/>
        </is>
      </c>
      <c r="AP559" s="8" t="inlineStr">
        <f aca="false">IF(A559&lt;&gt;"",IF(OR(J559&lt;&gt;0,K559&lt;&gt;0),ATAN2(J559,K559),0),"")</f>
        <is>
          <t/>
        </is>
      </c>
      <c r="AQ559" s="8" t="inlineStr">
        <f aca="false">IF(A559&lt;&gt;"",DEGREES(AP559),"")</f>
        <is>
          <t/>
        </is>
      </c>
      <c r="AR559" s="8" t="inlineStr">
        <f aca="false">IF(A559&lt;&gt;"",SQRT(SUMSQ(M559:O559)),"")</f>
        <is>
          <t/>
        </is>
      </c>
      <c r="AS559" s="8" t="inlineStr">
        <f aca="false">IF(A559&lt;&gt;"",IF(AR559&lt;&gt;0,ACOS(O559/AR559),0),"")</f>
        <is>
          <t/>
        </is>
      </c>
      <c r="AT559" s="8" t="inlineStr">
        <f aca="false">IF(A559&lt;&gt;"",DEGREES(AS559),"")</f>
        <is>
          <t/>
        </is>
      </c>
      <c r="AU559" s="8" t="inlineStr">
        <f aca="false">IF(A559&lt;&gt;"",IF(OR(M559&lt;&gt;0,N559&lt;&gt;0),ATAN2(M559,N559),0),"")</f>
        <is>
          <t/>
        </is>
      </c>
      <c r="AV559" s="8" t="inlineStr">
        <f aca="false">IF(A559&lt;&gt;"",DEGREES(AU559),"")</f>
        <is>
          <t/>
        </is>
      </c>
      <c r="AW559" s="8" t="inlineStr">
        <f aca="false">IF(A559&lt;&gt;"",SQRT(SUMSQ(P559:R559)),"")</f>
        <is>
          <t/>
        </is>
      </c>
      <c r="AX559" s="8" t="inlineStr">
        <f aca="false">IF(A559&lt;&gt;"",IF(AW559&lt;&gt;0,ACOS(R559/AW559),0),"")</f>
        <is>
          <t/>
        </is>
      </c>
      <c r="AY559" s="8" t="inlineStr">
        <f aca="false">IF(A559&lt;&gt;"",DEGREES(AX559),"")</f>
        <is>
          <t/>
        </is>
      </c>
      <c r="AZ559" s="8" t="inlineStr">
        <f aca="false">IF(A559&lt;&gt;"",IF(OR(P559&lt;&gt;0,Q559&lt;&gt;0),ATAN2(P559,Q559),0),"")</f>
        <is>
          <t/>
        </is>
      </c>
      <c r="BA559" s="8" t="inlineStr">
        <f aca="false">IF(A559&lt;&gt;"",DEGREES(AZ559),"")</f>
        <is>
          <t/>
        </is>
      </c>
      <c r="BB559" s="8" t="inlineStr">
        <f aca="false">IF(A559&lt;&gt;"",SQRT(SUMSQ(S559:U559)),"")</f>
        <is>
          <t/>
        </is>
      </c>
      <c r="BC559" s="8" t="inlineStr">
        <f aca="false">IF(A559&lt;&gt;"",IF(BB559&lt;&gt;0,ACOS(U559/BB559),0),"")</f>
        <is>
          <t/>
        </is>
      </c>
      <c r="BD559" s="8" t="inlineStr">
        <f aca="false">IF(A559&lt;&gt;"",DEGREES(BC559),"")</f>
        <is>
          <t/>
        </is>
      </c>
      <c r="BE559" s="8" t="inlineStr">
        <f aca="false">IF(A559&lt;&gt;"",IF(OR(S559&lt;&gt;0,T559&lt;&gt;0),ATAN2(S559,T559),0),"")</f>
        <is>
          <t/>
        </is>
      </c>
      <c r="BF559" s="8" t="inlineStr">
        <f aca="false">IF(A559&lt;&gt;"",DEGREES(BE559),"")</f>
        <is>
          <t/>
        </is>
      </c>
      <c r="BG559" s="8" t="inlineStr">
        <f aca="false">IF(A559&lt;&gt;"",SQRT(SUMSQ(V559:X559)),"")</f>
        <is>
          <t/>
        </is>
      </c>
      <c r="BH559" s="8" t="inlineStr">
        <f aca="false">IF(A559&lt;&gt;"",IF(BG559&lt;&gt;0,ACOS(X559/BG559),0),"")</f>
        <is>
          <t/>
        </is>
      </c>
      <c r="BI559" s="8" t="inlineStr">
        <f aca="false">IF(A559&lt;&gt;"",DEGREES(BH559),"")</f>
        <is>
          <t/>
        </is>
      </c>
      <c r="BJ559" s="8" t="inlineStr">
        <f aca="false">IF(A559&lt;&gt;"",IF(OR(V559&lt;&gt;0,W559&lt;&gt;0),ATAN2(V559,W559),0),"")</f>
        <is>
          <t/>
        </is>
      </c>
      <c r="BK559" s="8" t="inlineStr">
        <f aca="false">IF(A559&lt;&gt;"",DEGREES(BJ559),"")</f>
        <is>
          <t/>
        </is>
      </c>
      <c r="BL559" s="8" t="inlineStr">
        <f aca="false">IF(A559&lt;&gt;"",SQRT(SUMSQ(Y559:AA559)),"")</f>
        <is>
          <t/>
        </is>
      </c>
      <c r="BM559" s="8" t="inlineStr">
        <f aca="false">IF(A559&lt;&gt;"",IF(BL559&lt;&gt;0,ACOS(AA559/BL559),0),"")</f>
        <is>
          <t/>
        </is>
      </c>
      <c r="BN559" s="8" t="inlineStr">
        <f aca="false">IF(A559&lt;&gt;"",DEGREES(BM559),"")</f>
        <is>
          <t/>
        </is>
      </c>
      <c r="BO559" s="8" t="inlineStr">
        <f aca="false">IF(A559&lt;&gt;"",IF(OR(Y559&lt;&gt;0,Z559&lt;&gt;0),ATAN2(Y559,Z559),0),"")</f>
        <is>
          <t/>
        </is>
      </c>
      <c r="BP559" s="8" t="inlineStr">
        <f aca="false">IF(A559&lt;&gt;"",DEGREES(BO559),"")</f>
        <is>
          <t/>
        </is>
      </c>
      <c r="BQ559" s="8" t="inlineStr">
        <f aca="false">IF(A559&lt;&gt;"",SQRT(SUMSQ(AB559:AD559)),"")</f>
        <is>
          <t/>
        </is>
      </c>
      <c r="BR559" s="8" t="inlineStr">
        <f aca="false">IF(A559&lt;&gt;"",IF(BQ559&lt;&gt;0,ACOS(AD559/BQ559),0),"")</f>
        <is>
          <t/>
        </is>
      </c>
      <c r="BS559" s="8" t="inlineStr">
        <f aca="false">IF(A559&lt;&gt;"",DEGREES(BR559),"")</f>
        <is>
          <t/>
        </is>
      </c>
      <c r="BT559" s="8" t="inlineStr">
        <f aca="false">IF(A559&lt;&gt;"",IF(OR(AB559&lt;&gt;0,AC559&lt;&gt;0),ATAN2(AB559,AC559),0),"")</f>
        <is>
          <t/>
        </is>
      </c>
      <c r="BU559" s="8" t="inlineStr">
        <f aca="false">IF(A559&lt;&gt;"",DEGREES(BT559),"")</f>
        <is>
          <t/>
        </is>
      </c>
      <c r="BV559" s="8" t="inlineStr">
        <f aca="false">IF(A559&lt;&gt;"",SQRT(SUMSQ(AE559:AG559)),"")</f>
        <is>
          <t/>
        </is>
      </c>
      <c r="BW559" s="8" t="inlineStr">
        <f aca="false">IF(A559&lt;&gt;"",IF(BV559&lt;&gt;0,ACOS(AG559/BV559),0),"")</f>
        <is>
          <t/>
        </is>
      </c>
      <c r="BX559" s="8" t="inlineStr">
        <f aca="false">IF(A559&lt;&gt;"",DEGREES(BW559),"")</f>
        <is>
          <t/>
        </is>
      </c>
      <c r="BY559" s="8" t="inlineStr">
        <f aca="false">IF(A559&lt;&gt;"",IF(OR(AF559&lt;&gt;0,AG559&lt;&gt;0),ATAN2(AF559,AG559),0),"")</f>
        <is>
          <t/>
        </is>
      </c>
      <c r="BZ559" s="8" t="inlineStr">
        <f aca="false">IF(A559&lt;&gt;"",DEGREES(BY559),"")</f>
        <is>
          <t/>
        </is>
      </c>
      <c r="CA559" s="0" t="inlineStr">
        <f aca="false">IF(A559&lt;&gt;"",IF(AND(AI559&lt;Parameters!$B$11,AI559&gt;Parameters!$B$12,AN559&lt;Parameters!$B$11,AN559&gt;Parameters!$B$12,AS559&lt;Parameters!$B$11,AS559&gt;Parameters!$B$12,AX559&lt;Parameters!$B$11,AX559&gt;Parameters!$B$12,BC559&lt;Parameters!$B$11,BC559&gt;Parameters!$B$12,BM559&lt;Parameters!$B$11,BM559&gt;Parameters!$B$12,BR559&lt;Parameters!$B$11,BR559&gt;Parameters!$B$12,BW559&lt;Parameters!$B$11,BW559&gt;Parameters!$B$12),1,0),"")</f>
        <is>
          <t/>
        </is>
      </c>
      <c r="CB559" s="0" t="inlineStr">
        <f aca="false">IF(A559&lt;&gt;"",IF(OR(AI559&lt;Parameters!$B$12,AI559&gt;Parameters!$B$11),0,1),"")</f>
        <is>
          <t/>
        </is>
      </c>
      <c r="CC559" s="0" t="inlineStr">
        <f aca="false">IF(A559&lt;&gt;"",IF(OR(AN559&lt;Parameters!$B$12,AN559&gt;Parameters!$B$11),0,1),"")</f>
        <is>
          <t/>
        </is>
      </c>
      <c r="CD559" s="0" t="inlineStr">
        <f aca="false">IF(A559&lt;&gt;"",IF(OR(AS559&lt;Parameters!$B$12,AS559&gt;Parameters!$B$11),0,1),"")</f>
        <is>
          <t/>
        </is>
      </c>
      <c r="CE559" s="0" t="inlineStr">
        <f aca="false">IF(A559&lt;&gt;"",IF(OR(AX559&lt;Parameters!$B$12,AX559&gt;Parameters!$B$11),0,1),"")</f>
        <is>
          <t/>
        </is>
      </c>
      <c r="CF559" s="0" t="inlineStr">
        <f aca="false">IF(A559&lt;&gt;"",IF(OR(BC559&lt;Parameters!$B$12,BC559&gt;Parameters!$B$11),0,1),"")</f>
        <is>
          <t/>
        </is>
      </c>
      <c r="CG559" s="0" t="inlineStr">
        <f aca="false">IF(A559&lt;&gt;"",IF(OR(BH559&lt;Parameters!$B$12,BH559&gt;Parameters!$B$11),0,1),"")</f>
        <is>
          <t/>
        </is>
      </c>
      <c r="CH559" s="0" t="inlineStr">
        <f aca="false">IF(A559&lt;&gt;"",IF(OR(BM559&lt;Parameters!$B$12,BM559&gt;Parameters!$B$11),0,1),"")</f>
        <is>
          <t/>
        </is>
      </c>
      <c r="CI559" s="0" t="inlineStr">
        <f aca="false">IF(A559&lt;&gt;"",IF(OR(BR559&lt;Parameters!$B$12,BR559&gt;Parameters!$B$11),0,1),"")</f>
        <is>
          <t/>
        </is>
      </c>
      <c r="CJ559" s="0" t="inlineStr">
        <f aca="false">IF(A559&lt;&gt;"",IF(OR(BW559&lt;Parameters!$B$12,BW559&gt;Parameters!$B$11),0,1),"")</f>
        <is>
          <t/>
        </is>
      </c>
      <c r="CK559" s="26" t="inlineStr">
        <f aca="false">IF(A559&lt;&gt;"",SUM(CB559:CJ559)/9,"")</f>
        <is>
          <t/>
        </is>
      </c>
      <c r="CL559" s="0" t="inlineStr">
        <f aca="false">IF(A559&lt;&gt;"",CK559*9,"")</f>
        <is>
          <t/>
        </is>
      </c>
      <c r="CM559" s="8" t="inlineStr">
        <f aca="false">IF(A559&lt;&gt;"",TEXT(B559,CM$2)&amp;" "&amp;TEXT(A559,CM$2),"")</f>
        <is>
          <t/>
        </is>
      </c>
    </row>
    <row r="560" customFormat="false" ht="15" hidden="false" customHeight="false" outlineLevel="0" collapsed="false">
      <c r="A560" s="0" t="inlineStr">
        <f aca="false">IF(OR(B559&lt;Parameters!$K$12,A559&lt;Parameters!$K$12),IF(A559&lt;Parameters!$K$12,A559+1,0),"")</f>
        <is>
          <t/>
        </is>
      </c>
      <c r="B560" s="0" t="inlineStr">
        <f aca="false">IF(A560&lt;&gt;"",IF(A560=0,B559+1,B559),"")</f>
        <is>
          <t/>
        </is>
      </c>
      <c r="C560" s="24" t="inlineStr">
        <f aca="false">IF(A560&lt;&gt;"",-_phi*(A560+0.5),"")</f>
        <is>
          <t/>
        </is>
      </c>
      <c r="D560" s="8" t="inlineStr">
        <f aca="false">IF(A560&lt;&gt;"",DEGREES(C560),"")</f>
        <is>
          <t/>
        </is>
      </c>
      <c r="E560" s="24" t="inlineStr">
        <f aca="false">IF(A560&lt;&gt;"",_phi*(B560+0.5),"")</f>
        <is>
          <t/>
        </is>
      </c>
      <c r="F560" s="8" t="inlineStr">
        <f aca="false">IF(A560&lt;&gt;"",DEGREES(E560),"")</f>
        <is>
          <t/>
        </is>
      </c>
      <c r="G560" s="8" t="inlineStr">
        <f aca="false">IF(A560&lt;&gt;"",LOOKUP(A560,h!$A$3:$A$30,h!$D$3:$D$30),"")</f>
        <is>
          <t/>
        </is>
      </c>
      <c r="H560" s="8" t="inlineStr">
        <f aca="false">IF(A560&lt;&gt;"",LOOKUP(B560,h!$A$3:$A$30,h!$D$3:$D$30),"")</f>
        <is>
          <t/>
        </is>
      </c>
      <c r="I560" s="8" t="inlineStr">
        <f aca="false">IF(A560&lt;&gt;"",_zif,"")</f>
        <is>
          <t/>
        </is>
      </c>
      <c r="J560" s="8" t="inlineStr">
        <f aca="false">IF(A560&lt;&gt;"",$G560+'v1 Frame'!D$3*COS($C560)+'v1 Frame'!E$3*SIN($C560)*SIN($E560)+'v1 Frame'!F$3*SIN($C560)*COS($E560),"")</f>
        <is>
          <t/>
        </is>
      </c>
      <c r="K560" s="8" t="inlineStr">
        <f aca="false">IF(A560&lt;&gt;"",$H560+'v1 Frame'!E$3*COS($E560)-'v1 Frame'!F$3*SIN($E560),"")</f>
        <is>
          <t/>
        </is>
      </c>
      <c r="L560" s="8" t="inlineStr">
        <f aca="false">IF(A560&lt;&gt;"",$I560-'v1 Frame'!D$3*SIN($C560)+'v1 Frame'!E$3*COS($C560)*SIN($E560)+'v1 Frame'!F$3*COS($C560)*COS($E560),"")</f>
        <is>
          <t/>
        </is>
      </c>
      <c r="M560" s="8" t="inlineStr">
        <f aca="false">IF(A560&lt;&gt;"",$G560+'v1 Frame'!G$3*COS($C560)+'v1 Frame'!H$3*SIN($C560)*SIN($E560)+'v1 Frame'!I$3*SIN($C560)*COS($E560),"")</f>
        <is>
          <t/>
        </is>
      </c>
      <c r="N560" s="8" t="inlineStr">
        <f aca="false">IF(A560&lt;&gt;"",$H560+'v1 Frame'!H$3*COS($E560)-'v1 Frame'!I$3*SIN($E560),"")</f>
        <is>
          <t/>
        </is>
      </c>
      <c r="O560" s="8" t="inlineStr">
        <f aca="false">IF(A560&lt;&gt;"",$I560-'v1 Frame'!G$3*SIN($C560)+'v1 Frame'!H$3*COS($C560)*SIN($E560)+'v1 Frame'!I$3*COS($C560)*COS($E560),"")</f>
        <is>
          <t/>
        </is>
      </c>
      <c r="P560" s="8" t="inlineStr">
        <f aca="false">IF(A560&lt;&gt;"",$G560+'v1 Frame'!J$3*COS($C560)+'v1 Frame'!K$3*SIN($C560)*SIN($E560)+'v1 Frame'!L$3*SIN($C560)*COS($E560),"")</f>
        <is>
          <t/>
        </is>
      </c>
      <c r="Q560" s="8" t="inlineStr">
        <f aca="false">IF(A560&lt;&gt;"",$H560+'v1 Frame'!K$3*COS($E560)-'v1 Frame'!L$3*SIN($E560),"")</f>
        <is>
          <t/>
        </is>
      </c>
      <c r="R560" s="8" t="inlineStr">
        <f aca="false">IF(A560&lt;&gt;"",$I560-'v1 Frame'!J$3*SIN($C560)+'v1 Frame'!K$3*COS($C560)*SIN($E560)+'v1 Frame'!L$3*COS($C560)*COS($E560),"")</f>
        <is>
          <t/>
        </is>
      </c>
      <c r="S560" s="8" t="inlineStr">
        <f aca="false">IF(A560&lt;&gt;"",$G560+'v1 Frame'!M$3*COS($C560)+'v1 Frame'!N$3*SIN($C560)*SIN($E560)+'v1 Frame'!O$3*SIN($C560)*COS($E560),"")</f>
        <is>
          <t/>
        </is>
      </c>
      <c r="T560" s="8" t="inlineStr">
        <f aca="false">IF(A560&lt;&gt;"",$H560+'v1 Frame'!N$3*COS($E560)-'v1 Frame'!O$3*SIN($E560),"")</f>
        <is>
          <t/>
        </is>
      </c>
      <c r="U560" s="8" t="inlineStr">
        <f aca="false">IF(A560&lt;&gt;"",$I560-'v1 Frame'!M$3*SIN($C560)+'v1 Frame'!N$3*COS($C560)*SIN($E560)+'v1 Frame'!O$3*COS($C560)*COS($E560),"")</f>
        <is>
          <t/>
        </is>
      </c>
      <c r="V560" s="8" t="inlineStr">
        <f aca="false">IF(A560&lt;&gt;"",$G560+'v1 Frame'!P$3*COS($C560)+'v1 Frame'!Q$3*SIN($C560)*SIN($E560)+'v1 Frame'!R$3*SIN($C560)*COS($E560),"")</f>
        <is>
          <t/>
        </is>
      </c>
      <c r="W560" s="8" t="inlineStr">
        <f aca="false">IF(A560&lt;&gt;"",$H560+'v1 Frame'!Q$3*COS($E560)-'v1 Frame'!R$3*SIN($E560),"")</f>
        <is>
          <t/>
        </is>
      </c>
      <c r="X560" s="8" t="inlineStr">
        <f aca="false">IF(A560&lt;&gt;"",$I560-'v1 Frame'!P$3*SIN($C560)+'v1 Frame'!Q$3*COS($C560)*SIN($E560)+'v1 Frame'!R$3*COS($C560)*COS($E560),"")</f>
        <is>
          <t/>
        </is>
      </c>
      <c r="Y560" s="8" t="inlineStr">
        <f aca="false">IF(A560&lt;&gt;"",$G560+'v1 Frame'!S$3*COS($C560)+'v1 Frame'!T$3*SIN($C560)*SIN($E560)+'v1 Frame'!U$3*SIN($C560)*COS($E560),"")</f>
        <is>
          <t/>
        </is>
      </c>
      <c r="Z560" s="8" t="inlineStr">
        <f aca="false">IF(A560&lt;&gt;"",$H560+'v1 Frame'!T$3*COS($E560)-'v1 Frame'!U$3*SIN($E560),"")</f>
        <is>
          <t/>
        </is>
      </c>
      <c r="AA560" s="8" t="inlineStr">
        <f aca="false">IF(A560&lt;&gt;"",$I560-'v1 Frame'!S$3*SIN($C560)+'v1 Frame'!T$3*COS($C560)*SIN($E560)+'v1 Frame'!U$3*COS($C560)*COS($E560),"")</f>
        <is>
          <t/>
        </is>
      </c>
      <c r="AB560" s="8" t="inlineStr">
        <f aca="false">IF(A560&lt;&gt;"",$G560+'v1 Frame'!V$3*COS($C560)+'v1 Frame'!W$3*SIN($C560)*SIN($E560)+'v1 Frame'!X$3*SIN($C560)*COS($E560),"")</f>
        <is>
          <t/>
        </is>
      </c>
      <c r="AC560" s="8" t="inlineStr">
        <f aca="false">IF(A560&lt;&gt;"",$H560+'v1 Frame'!W$3*COS($E560)-'v1 Frame'!X$3*SIN($E560),"")</f>
        <is>
          <t/>
        </is>
      </c>
      <c r="AD560" s="8" t="inlineStr">
        <f aca="false">IF(A560&lt;&gt;"",$I560-'v1 Frame'!V$3*SIN($C560)+'v1 Frame'!W$3*COS($C560)*SIN($E560)+'v1 Frame'!X$3*COS($C560)*COS($E560),"")</f>
        <is>
          <t/>
        </is>
      </c>
      <c r="AE560" s="25" t="inlineStr">
        <f aca="false">IF(A560&lt;&gt;"",$G560+'v1 Frame'!Y$3*COS($C560)+'v1 Frame'!Z$3*SIN($C560)*SIN($E560)+'v1 Frame'!AA$3*SIN($C560)*COS($E560),"")</f>
        <is>
          <t/>
        </is>
      </c>
      <c r="AF560" s="25" t="inlineStr">
        <f aca="false">IF(A560&lt;&gt;"",$H560+'v1 Frame'!Z$3*COS($E560)-'v1 Frame'!AA$3*SIN($E560),"")</f>
        <is>
          <t/>
        </is>
      </c>
      <c r="AG560" s="25" t="inlineStr">
        <f aca="false">IF(A560&lt;&gt;"",$I560-'v1 Frame'!Y$3*SIN($C560)+'v1 Frame'!Z$3*COS($C560)*SIN($E560)+'v1 Frame'!AA$3*COS($C560)*COS($E560),"")</f>
        <is>
          <t/>
        </is>
      </c>
      <c r="AH560" s="8" t="inlineStr">
        <f aca="false">IF(A560&lt;&gt;"",SQRT(SUMSQ(G560:I560)),"")</f>
        <is>
          <t/>
        </is>
      </c>
      <c r="AI560" s="8" t="inlineStr">
        <f aca="false">IF(A560&lt;&gt;"",IF(AH560&lt;&gt;0,ACOS(I560/AH560),0),"")</f>
        <is>
          <t/>
        </is>
      </c>
      <c r="AJ560" s="8" t="inlineStr">
        <f aca="false">IF(A560&lt;&gt;"",DEGREES(AI560),"")</f>
        <is>
          <t/>
        </is>
      </c>
      <c r="AK560" s="8" t="inlineStr">
        <f aca="false">IF(A560&lt;&gt;"",IF(OR(G560&lt;&gt;0,H560&lt;&gt;0),ATAN2(G560,H560),0),"")</f>
        <is>
          <t/>
        </is>
      </c>
      <c r="AL560" s="8" t="inlineStr">
        <f aca="false">IF(A560&lt;&gt;"",DEGREES(AK560),"")</f>
        <is>
          <t/>
        </is>
      </c>
      <c r="AM560" s="8" t="inlineStr">
        <f aca="false">IF(A560&lt;&gt;"",SQRT(SUMSQ(J560:L560)),"")</f>
        <is>
          <t/>
        </is>
      </c>
      <c r="AN560" s="8" t="inlineStr">
        <f aca="false">IF(A560&lt;&gt;"",IF(AM560&lt;&gt;0,ACOS(L560/AM560),0),"")</f>
        <is>
          <t/>
        </is>
      </c>
      <c r="AO560" s="8" t="inlineStr">
        <f aca="false">IF(A560&lt;&gt;"",DEGREES(AN560),"")</f>
        <is>
          <t/>
        </is>
      </c>
      <c r="AP560" s="8" t="inlineStr">
        <f aca="false">IF(A560&lt;&gt;"",IF(OR(J560&lt;&gt;0,K560&lt;&gt;0),ATAN2(J560,K560),0),"")</f>
        <is>
          <t/>
        </is>
      </c>
      <c r="AQ560" s="8" t="inlineStr">
        <f aca="false">IF(A560&lt;&gt;"",DEGREES(AP560),"")</f>
        <is>
          <t/>
        </is>
      </c>
      <c r="AR560" s="8" t="inlineStr">
        <f aca="false">IF(A560&lt;&gt;"",SQRT(SUMSQ(M560:O560)),"")</f>
        <is>
          <t/>
        </is>
      </c>
      <c r="AS560" s="8" t="inlineStr">
        <f aca="false">IF(A560&lt;&gt;"",IF(AR560&lt;&gt;0,ACOS(O560/AR560),0),"")</f>
        <is>
          <t/>
        </is>
      </c>
      <c r="AT560" s="8" t="inlineStr">
        <f aca="false">IF(A560&lt;&gt;"",DEGREES(AS560),"")</f>
        <is>
          <t/>
        </is>
      </c>
      <c r="AU560" s="8" t="inlineStr">
        <f aca="false">IF(A560&lt;&gt;"",IF(OR(M560&lt;&gt;0,N560&lt;&gt;0),ATAN2(M560,N560),0),"")</f>
        <is>
          <t/>
        </is>
      </c>
      <c r="AV560" s="8" t="inlineStr">
        <f aca="false">IF(A560&lt;&gt;"",DEGREES(AU560),"")</f>
        <is>
          <t/>
        </is>
      </c>
      <c r="AW560" s="8" t="inlineStr">
        <f aca="false">IF(A560&lt;&gt;"",SQRT(SUMSQ(P560:R560)),"")</f>
        <is>
          <t/>
        </is>
      </c>
      <c r="AX560" s="8" t="inlineStr">
        <f aca="false">IF(A560&lt;&gt;"",IF(AW560&lt;&gt;0,ACOS(R560/AW560),0),"")</f>
        <is>
          <t/>
        </is>
      </c>
      <c r="AY560" s="8" t="inlineStr">
        <f aca="false">IF(A560&lt;&gt;"",DEGREES(AX560),"")</f>
        <is>
          <t/>
        </is>
      </c>
      <c r="AZ560" s="8" t="inlineStr">
        <f aca="false">IF(A560&lt;&gt;"",IF(OR(P560&lt;&gt;0,Q560&lt;&gt;0),ATAN2(P560,Q560),0),"")</f>
        <is>
          <t/>
        </is>
      </c>
      <c r="BA560" s="8" t="inlineStr">
        <f aca="false">IF(A560&lt;&gt;"",DEGREES(AZ560),"")</f>
        <is>
          <t/>
        </is>
      </c>
      <c r="BB560" s="8" t="inlineStr">
        <f aca="false">IF(A560&lt;&gt;"",SQRT(SUMSQ(S560:U560)),"")</f>
        <is>
          <t/>
        </is>
      </c>
      <c r="BC560" s="8" t="inlineStr">
        <f aca="false">IF(A560&lt;&gt;"",IF(BB560&lt;&gt;0,ACOS(U560/BB560),0),"")</f>
        <is>
          <t/>
        </is>
      </c>
      <c r="BD560" s="8" t="inlineStr">
        <f aca="false">IF(A560&lt;&gt;"",DEGREES(BC560),"")</f>
        <is>
          <t/>
        </is>
      </c>
      <c r="BE560" s="8" t="inlineStr">
        <f aca="false">IF(A560&lt;&gt;"",IF(OR(S560&lt;&gt;0,T560&lt;&gt;0),ATAN2(S560,T560),0),"")</f>
        <is>
          <t/>
        </is>
      </c>
      <c r="BF560" s="8" t="inlineStr">
        <f aca="false">IF(A560&lt;&gt;"",DEGREES(BE560),"")</f>
        <is>
          <t/>
        </is>
      </c>
      <c r="BG560" s="8" t="inlineStr">
        <f aca="false">IF(A560&lt;&gt;"",SQRT(SUMSQ(V560:X560)),"")</f>
        <is>
          <t/>
        </is>
      </c>
      <c r="BH560" s="8" t="inlineStr">
        <f aca="false">IF(A560&lt;&gt;"",IF(BG560&lt;&gt;0,ACOS(X560/BG560),0),"")</f>
        <is>
          <t/>
        </is>
      </c>
      <c r="BI560" s="8" t="inlineStr">
        <f aca="false">IF(A560&lt;&gt;"",DEGREES(BH560),"")</f>
        <is>
          <t/>
        </is>
      </c>
      <c r="BJ560" s="8" t="inlineStr">
        <f aca="false">IF(A560&lt;&gt;"",IF(OR(V560&lt;&gt;0,W560&lt;&gt;0),ATAN2(V560,W560),0),"")</f>
        <is>
          <t/>
        </is>
      </c>
      <c r="BK560" s="8" t="inlineStr">
        <f aca="false">IF(A560&lt;&gt;"",DEGREES(BJ560),"")</f>
        <is>
          <t/>
        </is>
      </c>
      <c r="BL560" s="8" t="inlineStr">
        <f aca="false">IF(A560&lt;&gt;"",SQRT(SUMSQ(Y560:AA560)),"")</f>
        <is>
          <t/>
        </is>
      </c>
      <c r="BM560" s="8" t="inlineStr">
        <f aca="false">IF(A560&lt;&gt;"",IF(BL560&lt;&gt;0,ACOS(AA560/BL560),0),"")</f>
        <is>
          <t/>
        </is>
      </c>
      <c r="BN560" s="8" t="inlineStr">
        <f aca="false">IF(A560&lt;&gt;"",DEGREES(BM560),"")</f>
        <is>
          <t/>
        </is>
      </c>
      <c r="BO560" s="8" t="inlineStr">
        <f aca="false">IF(A560&lt;&gt;"",IF(OR(Y560&lt;&gt;0,Z560&lt;&gt;0),ATAN2(Y560,Z560),0),"")</f>
        <is>
          <t/>
        </is>
      </c>
      <c r="BP560" s="8" t="inlineStr">
        <f aca="false">IF(A560&lt;&gt;"",DEGREES(BO560),"")</f>
        <is>
          <t/>
        </is>
      </c>
      <c r="BQ560" s="8" t="inlineStr">
        <f aca="false">IF(A560&lt;&gt;"",SQRT(SUMSQ(AB560:AD560)),"")</f>
        <is>
          <t/>
        </is>
      </c>
      <c r="BR560" s="8" t="inlineStr">
        <f aca="false">IF(A560&lt;&gt;"",IF(BQ560&lt;&gt;0,ACOS(AD560/BQ560),0),"")</f>
        <is>
          <t/>
        </is>
      </c>
      <c r="BS560" s="8" t="inlineStr">
        <f aca="false">IF(A560&lt;&gt;"",DEGREES(BR560),"")</f>
        <is>
          <t/>
        </is>
      </c>
      <c r="BT560" s="8" t="inlineStr">
        <f aca="false">IF(A560&lt;&gt;"",IF(OR(AB560&lt;&gt;0,AC560&lt;&gt;0),ATAN2(AB560,AC560),0),"")</f>
        <is>
          <t/>
        </is>
      </c>
      <c r="BU560" s="8" t="inlineStr">
        <f aca="false">IF(A560&lt;&gt;"",DEGREES(BT560),"")</f>
        <is>
          <t/>
        </is>
      </c>
      <c r="BV560" s="8" t="inlineStr">
        <f aca="false">IF(A560&lt;&gt;"",SQRT(SUMSQ(AE560:AG560)),"")</f>
        <is>
          <t/>
        </is>
      </c>
      <c r="BW560" s="8" t="inlineStr">
        <f aca="false">IF(A560&lt;&gt;"",IF(BV560&lt;&gt;0,ACOS(AG560/BV560),0),"")</f>
        <is>
          <t/>
        </is>
      </c>
      <c r="BX560" s="8" t="inlineStr">
        <f aca="false">IF(A560&lt;&gt;"",DEGREES(BW560),"")</f>
        <is>
          <t/>
        </is>
      </c>
      <c r="BY560" s="8" t="inlineStr">
        <f aca="false">IF(A560&lt;&gt;"",IF(OR(AF560&lt;&gt;0,AG560&lt;&gt;0),ATAN2(AF560,AG560),0),"")</f>
        <is>
          <t/>
        </is>
      </c>
      <c r="BZ560" s="8" t="inlineStr">
        <f aca="false">IF(A560&lt;&gt;"",DEGREES(BY560),"")</f>
        <is>
          <t/>
        </is>
      </c>
      <c r="CA560" s="0" t="inlineStr">
        <f aca="false">IF(A560&lt;&gt;"",IF(AND(AI560&lt;Parameters!$B$11,AI560&gt;Parameters!$B$12,AN560&lt;Parameters!$B$11,AN560&gt;Parameters!$B$12,AS560&lt;Parameters!$B$11,AS560&gt;Parameters!$B$12,AX560&lt;Parameters!$B$11,AX560&gt;Parameters!$B$12,BC560&lt;Parameters!$B$11,BC560&gt;Parameters!$B$12,BM560&lt;Parameters!$B$11,BM560&gt;Parameters!$B$12,BR560&lt;Parameters!$B$11,BR560&gt;Parameters!$B$12,BW560&lt;Parameters!$B$11,BW560&gt;Parameters!$B$12),1,0),"")</f>
        <is>
          <t/>
        </is>
      </c>
      <c r="CB560" s="0" t="inlineStr">
        <f aca="false">IF(A560&lt;&gt;"",IF(OR(AI560&lt;Parameters!$B$12,AI560&gt;Parameters!$B$11),0,1),"")</f>
        <is>
          <t/>
        </is>
      </c>
      <c r="CC560" s="0" t="inlineStr">
        <f aca="false">IF(A560&lt;&gt;"",IF(OR(AN560&lt;Parameters!$B$12,AN560&gt;Parameters!$B$11),0,1),"")</f>
        <is>
          <t/>
        </is>
      </c>
      <c r="CD560" s="0" t="inlineStr">
        <f aca="false">IF(A560&lt;&gt;"",IF(OR(AS560&lt;Parameters!$B$12,AS560&gt;Parameters!$B$11),0,1),"")</f>
        <is>
          <t/>
        </is>
      </c>
      <c r="CE560" s="0" t="inlineStr">
        <f aca="false">IF(A560&lt;&gt;"",IF(OR(AX560&lt;Parameters!$B$12,AX560&gt;Parameters!$B$11),0,1),"")</f>
        <is>
          <t/>
        </is>
      </c>
      <c r="CF560" s="0" t="inlineStr">
        <f aca="false">IF(A560&lt;&gt;"",IF(OR(BC560&lt;Parameters!$B$12,BC560&gt;Parameters!$B$11),0,1),"")</f>
        <is>
          <t/>
        </is>
      </c>
      <c r="CG560" s="0" t="inlineStr">
        <f aca="false">IF(A560&lt;&gt;"",IF(OR(BH560&lt;Parameters!$B$12,BH560&gt;Parameters!$B$11),0,1),"")</f>
        <is>
          <t/>
        </is>
      </c>
      <c r="CH560" s="0" t="inlineStr">
        <f aca="false">IF(A560&lt;&gt;"",IF(OR(BM560&lt;Parameters!$B$12,BM560&gt;Parameters!$B$11),0,1),"")</f>
        <is>
          <t/>
        </is>
      </c>
      <c r="CI560" s="0" t="inlineStr">
        <f aca="false">IF(A560&lt;&gt;"",IF(OR(BR560&lt;Parameters!$B$12,BR560&gt;Parameters!$B$11),0,1),"")</f>
        <is>
          <t/>
        </is>
      </c>
      <c r="CJ560" s="0" t="inlineStr">
        <f aca="false">IF(A560&lt;&gt;"",IF(OR(BW560&lt;Parameters!$B$12,BW560&gt;Parameters!$B$11),0,1),"")</f>
        <is>
          <t/>
        </is>
      </c>
      <c r="CK560" s="26" t="inlineStr">
        <f aca="false">IF(A560&lt;&gt;"",SUM(CB560:CJ560)/9,"")</f>
        <is>
          <t/>
        </is>
      </c>
      <c r="CL560" s="0" t="inlineStr">
        <f aca="false">IF(A560&lt;&gt;"",CK560*9,"")</f>
        <is>
          <t/>
        </is>
      </c>
      <c r="CM560" s="8" t="inlineStr">
        <f aca="false">IF(A560&lt;&gt;"",TEXT(B560,CM$2)&amp;" "&amp;TEXT(A560,CM$2),"")</f>
        <is>
          <t/>
        </is>
      </c>
    </row>
    <row r="561" customFormat="false" ht="15" hidden="false" customHeight="false" outlineLevel="0" collapsed="false">
      <c r="A561" s="0" t="inlineStr">
        <f aca="false">IF(OR(B560&lt;Parameters!$K$12,A560&lt;Parameters!$K$12),IF(A560&lt;Parameters!$K$12,A560+1,0),"")</f>
        <is>
          <t/>
        </is>
      </c>
      <c r="B561" s="0" t="inlineStr">
        <f aca="false">IF(A561&lt;&gt;"",IF(A561=0,B560+1,B560),"")</f>
        <is>
          <t/>
        </is>
      </c>
      <c r="C561" s="24" t="inlineStr">
        <f aca="false">IF(A561&lt;&gt;"",-_phi*(A561+0.5),"")</f>
        <is>
          <t/>
        </is>
      </c>
      <c r="D561" s="8" t="inlineStr">
        <f aca="false">IF(A561&lt;&gt;"",DEGREES(C561),"")</f>
        <is>
          <t/>
        </is>
      </c>
      <c r="E561" s="24" t="inlineStr">
        <f aca="false">IF(A561&lt;&gt;"",_phi*(B561+0.5),"")</f>
        <is>
          <t/>
        </is>
      </c>
      <c r="F561" s="8" t="inlineStr">
        <f aca="false">IF(A561&lt;&gt;"",DEGREES(E561),"")</f>
        <is>
          <t/>
        </is>
      </c>
      <c r="G561" s="8" t="inlineStr">
        <f aca="false">IF(A561&lt;&gt;"",LOOKUP(A561,h!$A$3:$A$30,h!$D$3:$D$30),"")</f>
        <is>
          <t/>
        </is>
      </c>
      <c r="H561" s="8" t="inlineStr">
        <f aca="false">IF(A561&lt;&gt;"",LOOKUP(B561,h!$A$3:$A$30,h!$D$3:$D$30),"")</f>
        <is>
          <t/>
        </is>
      </c>
      <c r="I561" s="8" t="inlineStr">
        <f aca="false">IF(A561&lt;&gt;"",_zif,"")</f>
        <is>
          <t/>
        </is>
      </c>
      <c r="J561" s="8" t="inlineStr">
        <f aca="false">IF(A561&lt;&gt;"",$G561+'v1 Frame'!D$3*COS($C561)+'v1 Frame'!E$3*SIN($C561)*SIN($E561)+'v1 Frame'!F$3*SIN($C561)*COS($E561),"")</f>
        <is>
          <t/>
        </is>
      </c>
      <c r="K561" s="8" t="inlineStr">
        <f aca="false">IF(A561&lt;&gt;"",$H561+'v1 Frame'!E$3*COS($E561)-'v1 Frame'!F$3*SIN($E561),"")</f>
        <is>
          <t/>
        </is>
      </c>
      <c r="L561" s="8" t="inlineStr">
        <f aca="false">IF(A561&lt;&gt;"",$I561-'v1 Frame'!D$3*SIN($C561)+'v1 Frame'!E$3*COS($C561)*SIN($E561)+'v1 Frame'!F$3*COS($C561)*COS($E561),"")</f>
        <is>
          <t/>
        </is>
      </c>
      <c r="M561" s="8" t="inlineStr">
        <f aca="false">IF(A561&lt;&gt;"",$G561+'v1 Frame'!G$3*COS($C561)+'v1 Frame'!H$3*SIN($C561)*SIN($E561)+'v1 Frame'!I$3*SIN($C561)*COS($E561),"")</f>
        <is>
          <t/>
        </is>
      </c>
      <c r="N561" s="8" t="inlineStr">
        <f aca="false">IF(A561&lt;&gt;"",$H561+'v1 Frame'!H$3*COS($E561)-'v1 Frame'!I$3*SIN($E561),"")</f>
        <is>
          <t/>
        </is>
      </c>
      <c r="O561" s="8" t="inlineStr">
        <f aca="false">IF(A561&lt;&gt;"",$I561-'v1 Frame'!G$3*SIN($C561)+'v1 Frame'!H$3*COS($C561)*SIN($E561)+'v1 Frame'!I$3*COS($C561)*COS($E561),"")</f>
        <is>
          <t/>
        </is>
      </c>
      <c r="P561" s="8" t="inlineStr">
        <f aca="false">IF(A561&lt;&gt;"",$G561+'v1 Frame'!J$3*COS($C561)+'v1 Frame'!K$3*SIN($C561)*SIN($E561)+'v1 Frame'!L$3*SIN($C561)*COS($E561),"")</f>
        <is>
          <t/>
        </is>
      </c>
      <c r="Q561" s="8" t="inlineStr">
        <f aca="false">IF(A561&lt;&gt;"",$H561+'v1 Frame'!K$3*COS($E561)-'v1 Frame'!L$3*SIN($E561),"")</f>
        <is>
          <t/>
        </is>
      </c>
      <c r="R561" s="8" t="inlineStr">
        <f aca="false">IF(A561&lt;&gt;"",$I561-'v1 Frame'!J$3*SIN($C561)+'v1 Frame'!K$3*COS($C561)*SIN($E561)+'v1 Frame'!L$3*COS($C561)*COS($E561),"")</f>
        <is>
          <t/>
        </is>
      </c>
      <c r="S561" s="8" t="inlineStr">
        <f aca="false">IF(A561&lt;&gt;"",$G561+'v1 Frame'!M$3*COS($C561)+'v1 Frame'!N$3*SIN($C561)*SIN($E561)+'v1 Frame'!O$3*SIN($C561)*COS($E561),"")</f>
        <is>
          <t/>
        </is>
      </c>
      <c r="T561" s="8" t="inlineStr">
        <f aca="false">IF(A561&lt;&gt;"",$H561+'v1 Frame'!N$3*COS($E561)-'v1 Frame'!O$3*SIN($E561),"")</f>
        <is>
          <t/>
        </is>
      </c>
      <c r="U561" s="8" t="inlineStr">
        <f aca="false">IF(A561&lt;&gt;"",$I561-'v1 Frame'!M$3*SIN($C561)+'v1 Frame'!N$3*COS($C561)*SIN($E561)+'v1 Frame'!O$3*COS($C561)*COS($E561),"")</f>
        <is>
          <t/>
        </is>
      </c>
      <c r="V561" s="8" t="inlineStr">
        <f aca="false">IF(A561&lt;&gt;"",$G561+'v1 Frame'!P$3*COS($C561)+'v1 Frame'!Q$3*SIN($C561)*SIN($E561)+'v1 Frame'!R$3*SIN($C561)*COS($E561),"")</f>
        <is>
          <t/>
        </is>
      </c>
      <c r="W561" s="8" t="inlineStr">
        <f aca="false">IF(A561&lt;&gt;"",$H561+'v1 Frame'!Q$3*COS($E561)-'v1 Frame'!R$3*SIN($E561),"")</f>
        <is>
          <t/>
        </is>
      </c>
      <c r="X561" s="8" t="inlineStr">
        <f aca="false">IF(A561&lt;&gt;"",$I561-'v1 Frame'!P$3*SIN($C561)+'v1 Frame'!Q$3*COS($C561)*SIN($E561)+'v1 Frame'!R$3*COS($C561)*COS($E561),"")</f>
        <is>
          <t/>
        </is>
      </c>
      <c r="Y561" s="8" t="inlineStr">
        <f aca="false">IF(A561&lt;&gt;"",$G561+'v1 Frame'!S$3*COS($C561)+'v1 Frame'!T$3*SIN($C561)*SIN($E561)+'v1 Frame'!U$3*SIN($C561)*COS($E561),"")</f>
        <is>
          <t/>
        </is>
      </c>
      <c r="Z561" s="8" t="inlineStr">
        <f aca="false">IF(A561&lt;&gt;"",$H561+'v1 Frame'!T$3*COS($E561)-'v1 Frame'!U$3*SIN($E561),"")</f>
        <is>
          <t/>
        </is>
      </c>
      <c r="AA561" s="8" t="inlineStr">
        <f aca="false">IF(A561&lt;&gt;"",$I561-'v1 Frame'!S$3*SIN($C561)+'v1 Frame'!T$3*COS($C561)*SIN($E561)+'v1 Frame'!U$3*COS($C561)*COS($E561),"")</f>
        <is>
          <t/>
        </is>
      </c>
      <c r="AB561" s="8" t="inlineStr">
        <f aca="false">IF(A561&lt;&gt;"",$G561+'v1 Frame'!V$3*COS($C561)+'v1 Frame'!W$3*SIN($C561)*SIN($E561)+'v1 Frame'!X$3*SIN($C561)*COS($E561),"")</f>
        <is>
          <t/>
        </is>
      </c>
      <c r="AC561" s="8" t="inlineStr">
        <f aca="false">IF(A561&lt;&gt;"",$H561+'v1 Frame'!W$3*COS($E561)-'v1 Frame'!X$3*SIN($E561),"")</f>
        <is>
          <t/>
        </is>
      </c>
      <c r="AD561" s="8" t="inlineStr">
        <f aca="false">IF(A561&lt;&gt;"",$I561-'v1 Frame'!V$3*SIN($C561)+'v1 Frame'!W$3*COS($C561)*SIN($E561)+'v1 Frame'!X$3*COS($C561)*COS($E561),"")</f>
        <is>
          <t/>
        </is>
      </c>
      <c r="AE561" s="25" t="inlineStr">
        <f aca="false">IF(A561&lt;&gt;"",$G561+'v1 Frame'!Y$3*COS($C561)+'v1 Frame'!Z$3*SIN($C561)*SIN($E561)+'v1 Frame'!AA$3*SIN($C561)*COS($E561),"")</f>
        <is>
          <t/>
        </is>
      </c>
      <c r="AF561" s="25" t="inlineStr">
        <f aca="false">IF(A561&lt;&gt;"",$H561+'v1 Frame'!Z$3*COS($E561)-'v1 Frame'!AA$3*SIN($E561),"")</f>
        <is>
          <t/>
        </is>
      </c>
      <c r="AG561" s="25" t="inlineStr">
        <f aca="false">IF(A561&lt;&gt;"",$I561-'v1 Frame'!Y$3*SIN($C561)+'v1 Frame'!Z$3*COS($C561)*SIN($E561)+'v1 Frame'!AA$3*COS($C561)*COS($E561),"")</f>
        <is>
          <t/>
        </is>
      </c>
      <c r="AH561" s="8" t="inlineStr">
        <f aca="false">IF(A561&lt;&gt;"",SQRT(SUMSQ(G561:I561)),"")</f>
        <is>
          <t/>
        </is>
      </c>
      <c r="AI561" s="8" t="inlineStr">
        <f aca="false">IF(A561&lt;&gt;"",IF(AH561&lt;&gt;0,ACOS(I561/AH561),0),"")</f>
        <is>
          <t/>
        </is>
      </c>
      <c r="AJ561" s="8" t="inlineStr">
        <f aca="false">IF(A561&lt;&gt;"",DEGREES(AI561),"")</f>
        <is>
          <t/>
        </is>
      </c>
      <c r="AK561" s="8" t="inlineStr">
        <f aca="false">IF(A561&lt;&gt;"",IF(OR(G561&lt;&gt;0,H561&lt;&gt;0),ATAN2(G561,H561),0),"")</f>
        <is>
          <t/>
        </is>
      </c>
      <c r="AL561" s="8" t="inlineStr">
        <f aca="false">IF(A561&lt;&gt;"",DEGREES(AK561),"")</f>
        <is>
          <t/>
        </is>
      </c>
      <c r="AM561" s="8" t="inlineStr">
        <f aca="false">IF(A561&lt;&gt;"",SQRT(SUMSQ(J561:L561)),"")</f>
        <is>
          <t/>
        </is>
      </c>
      <c r="AN561" s="8" t="inlineStr">
        <f aca="false">IF(A561&lt;&gt;"",IF(AM561&lt;&gt;0,ACOS(L561/AM561),0),"")</f>
        <is>
          <t/>
        </is>
      </c>
      <c r="AO561" s="8" t="inlineStr">
        <f aca="false">IF(A561&lt;&gt;"",DEGREES(AN561),"")</f>
        <is>
          <t/>
        </is>
      </c>
      <c r="AP561" s="8" t="inlineStr">
        <f aca="false">IF(A561&lt;&gt;"",IF(OR(J561&lt;&gt;0,K561&lt;&gt;0),ATAN2(J561,K561),0),"")</f>
        <is>
          <t/>
        </is>
      </c>
      <c r="AQ561" s="8" t="inlineStr">
        <f aca="false">IF(A561&lt;&gt;"",DEGREES(AP561),"")</f>
        <is>
          <t/>
        </is>
      </c>
      <c r="AR561" s="8" t="inlineStr">
        <f aca="false">IF(A561&lt;&gt;"",SQRT(SUMSQ(M561:O561)),"")</f>
        <is>
          <t/>
        </is>
      </c>
      <c r="AS561" s="8" t="inlineStr">
        <f aca="false">IF(A561&lt;&gt;"",IF(AR561&lt;&gt;0,ACOS(O561/AR561),0),"")</f>
        <is>
          <t/>
        </is>
      </c>
      <c r="AT561" s="8" t="inlineStr">
        <f aca="false">IF(A561&lt;&gt;"",DEGREES(AS561),"")</f>
        <is>
          <t/>
        </is>
      </c>
      <c r="AU561" s="8" t="inlineStr">
        <f aca="false">IF(A561&lt;&gt;"",IF(OR(M561&lt;&gt;0,N561&lt;&gt;0),ATAN2(M561,N561),0),"")</f>
        <is>
          <t/>
        </is>
      </c>
      <c r="AV561" s="8" t="inlineStr">
        <f aca="false">IF(A561&lt;&gt;"",DEGREES(AU561),"")</f>
        <is>
          <t/>
        </is>
      </c>
      <c r="AW561" s="8" t="inlineStr">
        <f aca="false">IF(A561&lt;&gt;"",SQRT(SUMSQ(P561:R561)),"")</f>
        <is>
          <t/>
        </is>
      </c>
      <c r="AX561" s="8" t="inlineStr">
        <f aca="false">IF(A561&lt;&gt;"",IF(AW561&lt;&gt;0,ACOS(R561/AW561),0),"")</f>
        <is>
          <t/>
        </is>
      </c>
      <c r="AY561" s="8" t="inlineStr">
        <f aca="false">IF(A561&lt;&gt;"",DEGREES(AX561),"")</f>
        <is>
          <t/>
        </is>
      </c>
      <c r="AZ561" s="8" t="inlineStr">
        <f aca="false">IF(A561&lt;&gt;"",IF(OR(P561&lt;&gt;0,Q561&lt;&gt;0),ATAN2(P561,Q561),0),"")</f>
        <is>
          <t/>
        </is>
      </c>
      <c r="BA561" s="8" t="inlineStr">
        <f aca="false">IF(A561&lt;&gt;"",DEGREES(AZ561),"")</f>
        <is>
          <t/>
        </is>
      </c>
      <c r="BB561" s="8" t="inlineStr">
        <f aca="false">IF(A561&lt;&gt;"",SQRT(SUMSQ(S561:U561)),"")</f>
        <is>
          <t/>
        </is>
      </c>
      <c r="BC561" s="8" t="inlineStr">
        <f aca="false">IF(A561&lt;&gt;"",IF(BB561&lt;&gt;0,ACOS(U561/BB561),0),"")</f>
        <is>
          <t/>
        </is>
      </c>
      <c r="BD561" s="8" t="inlineStr">
        <f aca="false">IF(A561&lt;&gt;"",DEGREES(BC561),"")</f>
        <is>
          <t/>
        </is>
      </c>
      <c r="BE561" s="8" t="inlineStr">
        <f aca="false">IF(A561&lt;&gt;"",IF(OR(S561&lt;&gt;0,T561&lt;&gt;0),ATAN2(S561,T561),0),"")</f>
        <is>
          <t/>
        </is>
      </c>
      <c r="BF561" s="8" t="inlineStr">
        <f aca="false">IF(A561&lt;&gt;"",DEGREES(BE561),"")</f>
        <is>
          <t/>
        </is>
      </c>
      <c r="BG561" s="8" t="inlineStr">
        <f aca="false">IF(A561&lt;&gt;"",SQRT(SUMSQ(V561:X561)),"")</f>
        <is>
          <t/>
        </is>
      </c>
      <c r="BH561" s="8" t="inlineStr">
        <f aca="false">IF(A561&lt;&gt;"",IF(BG561&lt;&gt;0,ACOS(X561/BG561),0),"")</f>
        <is>
          <t/>
        </is>
      </c>
      <c r="BI561" s="8" t="inlineStr">
        <f aca="false">IF(A561&lt;&gt;"",DEGREES(BH561),"")</f>
        <is>
          <t/>
        </is>
      </c>
      <c r="BJ561" s="8" t="inlineStr">
        <f aca="false">IF(A561&lt;&gt;"",IF(OR(V561&lt;&gt;0,W561&lt;&gt;0),ATAN2(V561,W561),0),"")</f>
        <is>
          <t/>
        </is>
      </c>
      <c r="BK561" s="8" t="inlineStr">
        <f aca="false">IF(A561&lt;&gt;"",DEGREES(BJ561),"")</f>
        <is>
          <t/>
        </is>
      </c>
      <c r="BL561" s="8" t="inlineStr">
        <f aca="false">IF(A561&lt;&gt;"",SQRT(SUMSQ(Y561:AA561)),"")</f>
        <is>
          <t/>
        </is>
      </c>
      <c r="BM561" s="8" t="inlineStr">
        <f aca="false">IF(A561&lt;&gt;"",IF(BL561&lt;&gt;0,ACOS(AA561/BL561),0),"")</f>
        <is>
          <t/>
        </is>
      </c>
      <c r="BN561" s="8" t="inlineStr">
        <f aca="false">IF(A561&lt;&gt;"",DEGREES(BM561),"")</f>
        <is>
          <t/>
        </is>
      </c>
      <c r="BO561" s="8" t="inlineStr">
        <f aca="false">IF(A561&lt;&gt;"",IF(OR(Y561&lt;&gt;0,Z561&lt;&gt;0),ATAN2(Y561,Z561),0),"")</f>
        <is>
          <t/>
        </is>
      </c>
      <c r="BP561" s="8" t="inlineStr">
        <f aca="false">IF(A561&lt;&gt;"",DEGREES(BO561),"")</f>
        <is>
          <t/>
        </is>
      </c>
      <c r="BQ561" s="8" t="inlineStr">
        <f aca="false">IF(A561&lt;&gt;"",SQRT(SUMSQ(AB561:AD561)),"")</f>
        <is>
          <t/>
        </is>
      </c>
      <c r="BR561" s="8" t="inlineStr">
        <f aca="false">IF(A561&lt;&gt;"",IF(BQ561&lt;&gt;0,ACOS(AD561/BQ561),0),"")</f>
        <is>
          <t/>
        </is>
      </c>
      <c r="BS561" s="8" t="inlineStr">
        <f aca="false">IF(A561&lt;&gt;"",DEGREES(BR561),"")</f>
        <is>
          <t/>
        </is>
      </c>
      <c r="BT561" s="8" t="inlineStr">
        <f aca="false">IF(A561&lt;&gt;"",IF(OR(AB561&lt;&gt;0,AC561&lt;&gt;0),ATAN2(AB561,AC561),0),"")</f>
        <is>
          <t/>
        </is>
      </c>
      <c r="BU561" s="8" t="inlineStr">
        <f aca="false">IF(A561&lt;&gt;"",DEGREES(BT561),"")</f>
        <is>
          <t/>
        </is>
      </c>
      <c r="BV561" s="8" t="inlineStr">
        <f aca="false">IF(A561&lt;&gt;"",SQRT(SUMSQ(AE561:AG561)),"")</f>
        <is>
          <t/>
        </is>
      </c>
      <c r="BW561" s="8" t="inlineStr">
        <f aca="false">IF(A561&lt;&gt;"",IF(BV561&lt;&gt;0,ACOS(AG561/BV561),0),"")</f>
        <is>
          <t/>
        </is>
      </c>
      <c r="BX561" s="8" t="inlineStr">
        <f aca="false">IF(A561&lt;&gt;"",DEGREES(BW561),"")</f>
        <is>
          <t/>
        </is>
      </c>
      <c r="BY561" s="8" t="inlineStr">
        <f aca="false">IF(A561&lt;&gt;"",IF(OR(AF561&lt;&gt;0,AG561&lt;&gt;0),ATAN2(AF561,AG561),0),"")</f>
        <is>
          <t/>
        </is>
      </c>
      <c r="BZ561" s="8" t="inlineStr">
        <f aca="false">IF(A561&lt;&gt;"",DEGREES(BY561),"")</f>
        <is>
          <t/>
        </is>
      </c>
      <c r="CA561" s="0" t="inlineStr">
        <f aca="false">IF(A561&lt;&gt;"",IF(AND(AI561&lt;Parameters!$B$11,AI561&gt;Parameters!$B$12,AN561&lt;Parameters!$B$11,AN561&gt;Parameters!$B$12,AS561&lt;Parameters!$B$11,AS561&gt;Parameters!$B$12,AX561&lt;Parameters!$B$11,AX561&gt;Parameters!$B$12,BC561&lt;Parameters!$B$11,BC561&gt;Parameters!$B$12,BM561&lt;Parameters!$B$11,BM561&gt;Parameters!$B$12,BR561&lt;Parameters!$B$11,BR561&gt;Parameters!$B$12,BW561&lt;Parameters!$B$11,BW561&gt;Parameters!$B$12),1,0),"")</f>
        <is>
          <t/>
        </is>
      </c>
      <c r="CB561" s="0" t="inlineStr">
        <f aca="false">IF(A561&lt;&gt;"",IF(OR(AI561&lt;Parameters!$B$12,AI561&gt;Parameters!$B$11),0,1),"")</f>
        <is>
          <t/>
        </is>
      </c>
      <c r="CC561" s="0" t="inlineStr">
        <f aca="false">IF(A561&lt;&gt;"",IF(OR(AN561&lt;Parameters!$B$12,AN561&gt;Parameters!$B$11),0,1),"")</f>
        <is>
          <t/>
        </is>
      </c>
      <c r="CD561" s="0" t="inlineStr">
        <f aca="false">IF(A561&lt;&gt;"",IF(OR(AS561&lt;Parameters!$B$12,AS561&gt;Parameters!$B$11),0,1),"")</f>
        <is>
          <t/>
        </is>
      </c>
      <c r="CE561" s="0" t="inlineStr">
        <f aca="false">IF(A561&lt;&gt;"",IF(OR(AX561&lt;Parameters!$B$12,AX561&gt;Parameters!$B$11),0,1),"")</f>
        <is>
          <t/>
        </is>
      </c>
      <c r="CF561" s="0" t="inlineStr">
        <f aca="false">IF(A561&lt;&gt;"",IF(OR(BC561&lt;Parameters!$B$12,BC561&gt;Parameters!$B$11),0,1),"")</f>
        <is>
          <t/>
        </is>
      </c>
      <c r="CG561" s="0" t="inlineStr">
        <f aca="false">IF(A561&lt;&gt;"",IF(OR(BH561&lt;Parameters!$B$12,BH561&gt;Parameters!$B$11),0,1),"")</f>
        <is>
          <t/>
        </is>
      </c>
      <c r="CH561" s="0" t="inlineStr">
        <f aca="false">IF(A561&lt;&gt;"",IF(OR(BM561&lt;Parameters!$B$12,BM561&gt;Parameters!$B$11),0,1),"")</f>
        <is>
          <t/>
        </is>
      </c>
      <c r="CI561" s="0" t="inlineStr">
        <f aca="false">IF(A561&lt;&gt;"",IF(OR(BR561&lt;Parameters!$B$12,BR561&gt;Parameters!$B$11),0,1),"")</f>
        <is>
          <t/>
        </is>
      </c>
      <c r="CJ561" s="0" t="inlineStr">
        <f aca="false">IF(A561&lt;&gt;"",IF(OR(BW561&lt;Parameters!$B$12,BW561&gt;Parameters!$B$11),0,1),"")</f>
        <is>
          <t/>
        </is>
      </c>
      <c r="CK561" s="26" t="inlineStr">
        <f aca="false">IF(A561&lt;&gt;"",SUM(CB561:CJ561)/9,"")</f>
        <is>
          <t/>
        </is>
      </c>
      <c r="CL561" s="0" t="inlineStr">
        <f aca="false">IF(A561&lt;&gt;"",CK561*9,"")</f>
        <is>
          <t/>
        </is>
      </c>
      <c r="CM561" s="8" t="inlineStr">
        <f aca="false">IF(A561&lt;&gt;"",TEXT(B561,CM$2)&amp;" "&amp;TEXT(A561,CM$2),"")</f>
        <is>
          <t/>
        </is>
      </c>
    </row>
    <row r="562" customFormat="false" ht="15" hidden="false" customHeight="false" outlineLevel="0" collapsed="false">
      <c r="A562" s="0" t="inlineStr">
        <f aca="false">IF(OR(B561&lt;Parameters!$K$12,A561&lt;Parameters!$K$12),IF(A561&lt;Parameters!$K$12,A561+1,0),"")</f>
        <is>
          <t/>
        </is>
      </c>
      <c r="B562" s="0" t="inlineStr">
        <f aca="false">IF(A562&lt;&gt;"",IF(A562=0,B561+1,B561),"")</f>
        <is>
          <t/>
        </is>
      </c>
      <c r="C562" s="24" t="inlineStr">
        <f aca="false">IF(A562&lt;&gt;"",-_phi*(A562+0.5),"")</f>
        <is>
          <t/>
        </is>
      </c>
      <c r="D562" s="8" t="inlineStr">
        <f aca="false">IF(A562&lt;&gt;"",DEGREES(C562),"")</f>
        <is>
          <t/>
        </is>
      </c>
      <c r="E562" s="24" t="inlineStr">
        <f aca="false">IF(A562&lt;&gt;"",_phi*(B562+0.5),"")</f>
        <is>
          <t/>
        </is>
      </c>
      <c r="F562" s="8" t="inlineStr">
        <f aca="false">IF(A562&lt;&gt;"",DEGREES(E562),"")</f>
        <is>
          <t/>
        </is>
      </c>
      <c r="G562" s="8" t="inlineStr">
        <f aca="false">IF(A562&lt;&gt;"",LOOKUP(A562,h!$A$3:$A$30,h!$D$3:$D$30),"")</f>
        <is>
          <t/>
        </is>
      </c>
      <c r="H562" s="8" t="inlineStr">
        <f aca="false">IF(A562&lt;&gt;"",LOOKUP(B562,h!$A$3:$A$30,h!$D$3:$D$30),"")</f>
        <is>
          <t/>
        </is>
      </c>
      <c r="I562" s="8" t="inlineStr">
        <f aca="false">IF(A562&lt;&gt;"",_zif,"")</f>
        <is>
          <t/>
        </is>
      </c>
      <c r="J562" s="8" t="inlineStr">
        <f aca="false">IF(A562&lt;&gt;"",$G562+'v1 Frame'!D$3*COS($C562)+'v1 Frame'!E$3*SIN($C562)*SIN($E562)+'v1 Frame'!F$3*SIN($C562)*COS($E562),"")</f>
        <is>
          <t/>
        </is>
      </c>
      <c r="K562" s="8" t="inlineStr">
        <f aca="false">IF(A562&lt;&gt;"",$H562+'v1 Frame'!E$3*COS($E562)-'v1 Frame'!F$3*SIN($E562),"")</f>
        <is>
          <t/>
        </is>
      </c>
      <c r="L562" s="8" t="inlineStr">
        <f aca="false">IF(A562&lt;&gt;"",$I562-'v1 Frame'!D$3*SIN($C562)+'v1 Frame'!E$3*COS($C562)*SIN($E562)+'v1 Frame'!F$3*COS($C562)*COS($E562),"")</f>
        <is>
          <t/>
        </is>
      </c>
      <c r="M562" s="8" t="inlineStr">
        <f aca="false">IF(A562&lt;&gt;"",$G562+'v1 Frame'!G$3*COS($C562)+'v1 Frame'!H$3*SIN($C562)*SIN($E562)+'v1 Frame'!I$3*SIN($C562)*COS($E562),"")</f>
        <is>
          <t/>
        </is>
      </c>
      <c r="N562" s="8" t="inlineStr">
        <f aca="false">IF(A562&lt;&gt;"",$H562+'v1 Frame'!H$3*COS($E562)-'v1 Frame'!I$3*SIN($E562),"")</f>
        <is>
          <t/>
        </is>
      </c>
      <c r="O562" s="8" t="inlineStr">
        <f aca="false">IF(A562&lt;&gt;"",$I562-'v1 Frame'!G$3*SIN($C562)+'v1 Frame'!H$3*COS($C562)*SIN($E562)+'v1 Frame'!I$3*COS($C562)*COS($E562),"")</f>
        <is>
          <t/>
        </is>
      </c>
      <c r="P562" s="8" t="inlineStr">
        <f aca="false">IF(A562&lt;&gt;"",$G562+'v1 Frame'!J$3*COS($C562)+'v1 Frame'!K$3*SIN($C562)*SIN($E562)+'v1 Frame'!L$3*SIN($C562)*COS($E562),"")</f>
        <is>
          <t/>
        </is>
      </c>
      <c r="Q562" s="8" t="inlineStr">
        <f aca="false">IF(A562&lt;&gt;"",$H562+'v1 Frame'!K$3*COS($E562)-'v1 Frame'!L$3*SIN($E562),"")</f>
        <is>
          <t/>
        </is>
      </c>
      <c r="R562" s="8" t="inlineStr">
        <f aca="false">IF(A562&lt;&gt;"",$I562-'v1 Frame'!J$3*SIN($C562)+'v1 Frame'!K$3*COS($C562)*SIN($E562)+'v1 Frame'!L$3*COS($C562)*COS($E562),"")</f>
        <is>
          <t/>
        </is>
      </c>
      <c r="S562" s="8" t="inlineStr">
        <f aca="false">IF(A562&lt;&gt;"",$G562+'v1 Frame'!M$3*COS($C562)+'v1 Frame'!N$3*SIN($C562)*SIN($E562)+'v1 Frame'!O$3*SIN($C562)*COS($E562),"")</f>
        <is>
          <t/>
        </is>
      </c>
      <c r="T562" s="8" t="inlineStr">
        <f aca="false">IF(A562&lt;&gt;"",$H562+'v1 Frame'!N$3*COS($E562)-'v1 Frame'!O$3*SIN($E562),"")</f>
        <is>
          <t/>
        </is>
      </c>
      <c r="U562" s="8" t="inlineStr">
        <f aca="false">IF(A562&lt;&gt;"",$I562-'v1 Frame'!M$3*SIN($C562)+'v1 Frame'!N$3*COS($C562)*SIN($E562)+'v1 Frame'!O$3*COS($C562)*COS($E562),"")</f>
        <is>
          <t/>
        </is>
      </c>
      <c r="V562" s="8" t="inlineStr">
        <f aca="false">IF(A562&lt;&gt;"",$G562+'v1 Frame'!P$3*COS($C562)+'v1 Frame'!Q$3*SIN($C562)*SIN($E562)+'v1 Frame'!R$3*SIN($C562)*COS($E562),"")</f>
        <is>
          <t/>
        </is>
      </c>
      <c r="W562" s="8" t="inlineStr">
        <f aca="false">IF(A562&lt;&gt;"",$H562+'v1 Frame'!Q$3*COS($E562)-'v1 Frame'!R$3*SIN($E562),"")</f>
        <is>
          <t/>
        </is>
      </c>
      <c r="X562" s="8" t="inlineStr">
        <f aca="false">IF(A562&lt;&gt;"",$I562-'v1 Frame'!P$3*SIN($C562)+'v1 Frame'!Q$3*COS($C562)*SIN($E562)+'v1 Frame'!R$3*COS($C562)*COS($E562),"")</f>
        <is>
          <t/>
        </is>
      </c>
      <c r="Y562" s="8" t="inlineStr">
        <f aca="false">IF(A562&lt;&gt;"",$G562+'v1 Frame'!S$3*COS($C562)+'v1 Frame'!T$3*SIN($C562)*SIN($E562)+'v1 Frame'!U$3*SIN($C562)*COS($E562),"")</f>
        <is>
          <t/>
        </is>
      </c>
      <c r="Z562" s="8" t="inlineStr">
        <f aca="false">IF(A562&lt;&gt;"",$H562+'v1 Frame'!T$3*COS($E562)-'v1 Frame'!U$3*SIN($E562),"")</f>
        <is>
          <t/>
        </is>
      </c>
      <c r="AA562" s="8" t="inlineStr">
        <f aca="false">IF(A562&lt;&gt;"",$I562-'v1 Frame'!S$3*SIN($C562)+'v1 Frame'!T$3*COS($C562)*SIN($E562)+'v1 Frame'!U$3*COS($C562)*COS($E562),"")</f>
        <is>
          <t/>
        </is>
      </c>
      <c r="AB562" s="8" t="inlineStr">
        <f aca="false">IF(A562&lt;&gt;"",$G562+'v1 Frame'!V$3*COS($C562)+'v1 Frame'!W$3*SIN($C562)*SIN($E562)+'v1 Frame'!X$3*SIN($C562)*COS($E562),"")</f>
        <is>
          <t/>
        </is>
      </c>
      <c r="AC562" s="8" t="inlineStr">
        <f aca="false">IF(A562&lt;&gt;"",$H562+'v1 Frame'!W$3*COS($E562)-'v1 Frame'!X$3*SIN($E562),"")</f>
        <is>
          <t/>
        </is>
      </c>
      <c r="AD562" s="8" t="inlineStr">
        <f aca="false">IF(A562&lt;&gt;"",$I562-'v1 Frame'!V$3*SIN($C562)+'v1 Frame'!W$3*COS($C562)*SIN($E562)+'v1 Frame'!X$3*COS($C562)*COS($E562),"")</f>
        <is>
          <t/>
        </is>
      </c>
      <c r="AE562" s="25" t="inlineStr">
        <f aca="false">IF(A562&lt;&gt;"",$G562+'v1 Frame'!Y$3*COS($C562)+'v1 Frame'!Z$3*SIN($C562)*SIN($E562)+'v1 Frame'!AA$3*SIN($C562)*COS($E562),"")</f>
        <is>
          <t/>
        </is>
      </c>
      <c r="AF562" s="25" t="inlineStr">
        <f aca="false">IF(A562&lt;&gt;"",$H562+'v1 Frame'!Z$3*COS($E562)-'v1 Frame'!AA$3*SIN($E562),"")</f>
        <is>
          <t/>
        </is>
      </c>
      <c r="AG562" s="25" t="inlineStr">
        <f aca="false">IF(A562&lt;&gt;"",$I562-'v1 Frame'!Y$3*SIN($C562)+'v1 Frame'!Z$3*COS($C562)*SIN($E562)+'v1 Frame'!AA$3*COS($C562)*COS($E562),"")</f>
        <is>
          <t/>
        </is>
      </c>
      <c r="AH562" s="8" t="inlineStr">
        <f aca="false">IF(A562&lt;&gt;"",SQRT(SUMSQ(G562:I562)),"")</f>
        <is>
          <t/>
        </is>
      </c>
      <c r="AI562" s="8" t="inlineStr">
        <f aca="false">IF(A562&lt;&gt;"",IF(AH562&lt;&gt;0,ACOS(I562/AH562),0),"")</f>
        <is>
          <t/>
        </is>
      </c>
      <c r="AJ562" s="8" t="inlineStr">
        <f aca="false">IF(A562&lt;&gt;"",DEGREES(AI562),"")</f>
        <is>
          <t/>
        </is>
      </c>
      <c r="AK562" s="8" t="inlineStr">
        <f aca="false">IF(A562&lt;&gt;"",IF(OR(G562&lt;&gt;0,H562&lt;&gt;0),ATAN2(G562,H562),0),"")</f>
        <is>
          <t/>
        </is>
      </c>
      <c r="AL562" s="8" t="inlineStr">
        <f aca="false">IF(A562&lt;&gt;"",DEGREES(AK562),"")</f>
        <is>
          <t/>
        </is>
      </c>
      <c r="AM562" s="8" t="inlineStr">
        <f aca="false">IF(A562&lt;&gt;"",SQRT(SUMSQ(J562:L562)),"")</f>
        <is>
          <t/>
        </is>
      </c>
      <c r="AN562" s="8" t="inlineStr">
        <f aca="false">IF(A562&lt;&gt;"",IF(AM562&lt;&gt;0,ACOS(L562/AM562),0),"")</f>
        <is>
          <t/>
        </is>
      </c>
      <c r="AO562" s="8" t="inlineStr">
        <f aca="false">IF(A562&lt;&gt;"",DEGREES(AN562),"")</f>
        <is>
          <t/>
        </is>
      </c>
      <c r="AP562" s="8" t="inlineStr">
        <f aca="false">IF(A562&lt;&gt;"",IF(OR(J562&lt;&gt;0,K562&lt;&gt;0),ATAN2(J562,K562),0),"")</f>
        <is>
          <t/>
        </is>
      </c>
      <c r="AQ562" s="8" t="inlineStr">
        <f aca="false">IF(A562&lt;&gt;"",DEGREES(AP562),"")</f>
        <is>
          <t/>
        </is>
      </c>
      <c r="AR562" s="8" t="inlineStr">
        <f aca="false">IF(A562&lt;&gt;"",SQRT(SUMSQ(M562:O562)),"")</f>
        <is>
          <t/>
        </is>
      </c>
      <c r="AS562" s="8" t="inlineStr">
        <f aca="false">IF(A562&lt;&gt;"",IF(AR562&lt;&gt;0,ACOS(O562/AR562),0),"")</f>
        <is>
          <t/>
        </is>
      </c>
      <c r="AT562" s="8" t="inlineStr">
        <f aca="false">IF(A562&lt;&gt;"",DEGREES(AS562),"")</f>
        <is>
          <t/>
        </is>
      </c>
      <c r="AU562" s="8" t="inlineStr">
        <f aca="false">IF(A562&lt;&gt;"",IF(OR(M562&lt;&gt;0,N562&lt;&gt;0),ATAN2(M562,N562),0),"")</f>
        <is>
          <t/>
        </is>
      </c>
      <c r="AV562" s="8" t="inlineStr">
        <f aca="false">IF(A562&lt;&gt;"",DEGREES(AU562),"")</f>
        <is>
          <t/>
        </is>
      </c>
      <c r="AW562" s="8" t="inlineStr">
        <f aca="false">IF(A562&lt;&gt;"",SQRT(SUMSQ(P562:R562)),"")</f>
        <is>
          <t/>
        </is>
      </c>
      <c r="AX562" s="8" t="inlineStr">
        <f aca="false">IF(A562&lt;&gt;"",IF(AW562&lt;&gt;0,ACOS(R562/AW562),0),"")</f>
        <is>
          <t/>
        </is>
      </c>
      <c r="AY562" s="8" t="inlineStr">
        <f aca="false">IF(A562&lt;&gt;"",DEGREES(AX562),"")</f>
        <is>
          <t/>
        </is>
      </c>
      <c r="AZ562" s="8" t="inlineStr">
        <f aca="false">IF(A562&lt;&gt;"",IF(OR(P562&lt;&gt;0,Q562&lt;&gt;0),ATAN2(P562,Q562),0),"")</f>
        <is>
          <t/>
        </is>
      </c>
      <c r="BA562" s="8" t="inlineStr">
        <f aca="false">IF(A562&lt;&gt;"",DEGREES(AZ562),"")</f>
        <is>
          <t/>
        </is>
      </c>
      <c r="BB562" s="8" t="inlineStr">
        <f aca="false">IF(A562&lt;&gt;"",SQRT(SUMSQ(S562:U562)),"")</f>
        <is>
          <t/>
        </is>
      </c>
      <c r="BC562" s="8" t="inlineStr">
        <f aca="false">IF(A562&lt;&gt;"",IF(BB562&lt;&gt;0,ACOS(U562/BB562),0),"")</f>
        <is>
          <t/>
        </is>
      </c>
      <c r="BD562" s="8" t="inlineStr">
        <f aca="false">IF(A562&lt;&gt;"",DEGREES(BC562),"")</f>
        <is>
          <t/>
        </is>
      </c>
      <c r="BE562" s="8" t="inlineStr">
        <f aca="false">IF(A562&lt;&gt;"",IF(OR(S562&lt;&gt;0,T562&lt;&gt;0),ATAN2(S562,T562),0),"")</f>
        <is>
          <t/>
        </is>
      </c>
      <c r="BF562" s="8" t="inlineStr">
        <f aca="false">IF(A562&lt;&gt;"",DEGREES(BE562),"")</f>
        <is>
          <t/>
        </is>
      </c>
      <c r="BG562" s="8" t="inlineStr">
        <f aca="false">IF(A562&lt;&gt;"",SQRT(SUMSQ(V562:X562)),"")</f>
        <is>
          <t/>
        </is>
      </c>
      <c r="BH562" s="8" t="inlineStr">
        <f aca="false">IF(A562&lt;&gt;"",IF(BG562&lt;&gt;0,ACOS(X562/BG562),0),"")</f>
        <is>
          <t/>
        </is>
      </c>
      <c r="BI562" s="8" t="inlineStr">
        <f aca="false">IF(A562&lt;&gt;"",DEGREES(BH562),"")</f>
        <is>
          <t/>
        </is>
      </c>
      <c r="BJ562" s="8" t="inlineStr">
        <f aca="false">IF(A562&lt;&gt;"",IF(OR(V562&lt;&gt;0,W562&lt;&gt;0),ATAN2(V562,W562),0),"")</f>
        <is>
          <t/>
        </is>
      </c>
      <c r="BK562" s="8" t="inlineStr">
        <f aca="false">IF(A562&lt;&gt;"",DEGREES(BJ562),"")</f>
        <is>
          <t/>
        </is>
      </c>
      <c r="BL562" s="8" t="inlineStr">
        <f aca="false">IF(A562&lt;&gt;"",SQRT(SUMSQ(Y562:AA562)),"")</f>
        <is>
          <t/>
        </is>
      </c>
      <c r="BM562" s="8" t="inlineStr">
        <f aca="false">IF(A562&lt;&gt;"",IF(BL562&lt;&gt;0,ACOS(AA562/BL562),0),"")</f>
        <is>
          <t/>
        </is>
      </c>
      <c r="BN562" s="8" t="inlineStr">
        <f aca="false">IF(A562&lt;&gt;"",DEGREES(BM562),"")</f>
        <is>
          <t/>
        </is>
      </c>
      <c r="BO562" s="8" t="inlineStr">
        <f aca="false">IF(A562&lt;&gt;"",IF(OR(Y562&lt;&gt;0,Z562&lt;&gt;0),ATAN2(Y562,Z562),0),"")</f>
        <is>
          <t/>
        </is>
      </c>
      <c r="BP562" s="8" t="inlineStr">
        <f aca="false">IF(A562&lt;&gt;"",DEGREES(BO562),"")</f>
        <is>
          <t/>
        </is>
      </c>
      <c r="BQ562" s="8" t="inlineStr">
        <f aca="false">IF(A562&lt;&gt;"",SQRT(SUMSQ(AB562:AD562)),"")</f>
        <is>
          <t/>
        </is>
      </c>
      <c r="BR562" s="8" t="inlineStr">
        <f aca="false">IF(A562&lt;&gt;"",IF(BQ562&lt;&gt;0,ACOS(AD562/BQ562),0),"")</f>
        <is>
          <t/>
        </is>
      </c>
      <c r="BS562" s="8" t="inlineStr">
        <f aca="false">IF(A562&lt;&gt;"",DEGREES(BR562),"")</f>
        <is>
          <t/>
        </is>
      </c>
      <c r="BT562" s="8" t="inlineStr">
        <f aca="false">IF(A562&lt;&gt;"",IF(OR(AB562&lt;&gt;0,AC562&lt;&gt;0),ATAN2(AB562,AC562),0),"")</f>
        <is>
          <t/>
        </is>
      </c>
      <c r="BU562" s="8" t="inlineStr">
        <f aca="false">IF(A562&lt;&gt;"",DEGREES(BT562),"")</f>
        <is>
          <t/>
        </is>
      </c>
      <c r="BV562" s="8" t="inlineStr">
        <f aca="false">IF(A562&lt;&gt;"",SQRT(SUMSQ(AE562:AG562)),"")</f>
        <is>
          <t/>
        </is>
      </c>
      <c r="BW562" s="8" t="inlineStr">
        <f aca="false">IF(A562&lt;&gt;"",IF(BV562&lt;&gt;0,ACOS(AG562/BV562),0),"")</f>
        <is>
          <t/>
        </is>
      </c>
      <c r="BX562" s="8" t="inlineStr">
        <f aca="false">IF(A562&lt;&gt;"",DEGREES(BW562),"")</f>
        <is>
          <t/>
        </is>
      </c>
      <c r="BY562" s="8" t="inlineStr">
        <f aca="false">IF(A562&lt;&gt;"",IF(OR(AF562&lt;&gt;0,AG562&lt;&gt;0),ATAN2(AF562,AG562),0),"")</f>
        <is>
          <t/>
        </is>
      </c>
      <c r="BZ562" s="8" t="inlineStr">
        <f aca="false">IF(A562&lt;&gt;"",DEGREES(BY562),"")</f>
        <is>
          <t/>
        </is>
      </c>
      <c r="CA562" s="0" t="inlineStr">
        <f aca="false">IF(A562&lt;&gt;"",IF(AND(AI562&lt;Parameters!$B$11,AI562&gt;Parameters!$B$12,AN562&lt;Parameters!$B$11,AN562&gt;Parameters!$B$12,AS562&lt;Parameters!$B$11,AS562&gt;Parameters!$B$12,AX562&lt;Parameters!$B$11,AX562&gt;Parameters!$B$12,BC562&lt;Parameters!$B$11,BC562&gt;Parameters!$B$12,BM562&lt;Parameters!$B$11,BM562&gt;Parameters!$B$12,BR562&lt;Parameters!$B$11,BR562&gt;Parameters!$B$12,BW562&lt;Parameters!$B$11,BW562&gt;Parameters!$B$12),1,0),"")</f>
        <is>
          <t/>
        </is>
      </c>
      <c r="CB562" s="0" t="inlineStr">
        <f aca="false">IF(A562&lt;&gt;"",IF(OR(AI562&lt;Parameters!$B$12,AI562&gt;Parameters!$B$11),0,1),"")</f>
        <is>
          <t/>
        </is>
      </c>
      <c r="CC562" s="0" t="inlineStr">
        <f aca="false">IF(A562&lt;&gt;"",IF(OR(AN562&lt;Parameters!$B$12,AN562&gt;Parameters!$B$11),0,1),"")</f>
        <is>
          <t/>
        </is>
      </c>
      <c r="CD562" s="0" t="inlineStr">
        <f aca="false">IF(A562&lt;&gt;"",IF(OR(AS562&lt;Parameters!$B$12,AS562&gt;Parameters!$B$11),0,1),"")</f>
        <is>
          <t/>
        </is>
      </c>
      <c r="CE562" s="0" t="inlineStr">
        <f aca="false">IF(A562&lt;&gt;"",IF(OR(AX562&lt;Parameters!$B$12,AX562&gt;Parameters!$B$11),0,1),"")</f>
        <is>
          <t/>
        </is>
      </c>
      <c r="CF562" s="0" t="inlineStr">
        <f aca="false">IF(A562&lt;&gt;"",IF(OR(BC562&lt;Parameters!$B$12,BC562&gt;Parameters!$B$11),0,1),"")</f>
        <is>
          <t/>
        </is>
      </c>
      <c r="CG562" s="0" t="inlineStr">
        <f aca="false">IF(A562&lt;&gt;"",IF(OR(BH562&lt;Parameters!$B$12,BH562&gt;Parameters!$B$11),0,1),"")</f>
        <is>
          <t/>
        </is>
      </c>
      <c r="CH562" s="0" t="inlineStr">
        <f aca="false">IF(A562&lt;&gt;"",IF(OR(BM562&lt;Parameters!$B$12,BM562&gt;Parameters!$B$11),0,1),"")</f>
        <is>
          <t/>
        </is>
      </c>
      <c r="CI562" s="0" t="inlineStr">
        <f aca="false">IF(A562&lt;&gt;"",IF(OR(BR562&lt;Parameters!$B$12,BR562&gt;Parameters!$B$11),0,1),"")</f>
        <is>
          <t/>
        </is>
      </c>
      <c r="CJ562" s="0" t="inlineStr">
        <f aca="false">IF(A562&lt;&gt;"",IF(OR(BW562&lt;Parameters!$B$12,BW562&gt;Parameters!$B$11),0,1),"")</f>
        <is>
          <t/>
        </is>
      </c>
      <c r="CK562" s="26" t="inlineStr">
        <f aca="false">IF(A562&lt;&gt;"",SUM(CB562:CJ562)/9,"")</f>
        <is>
          <t/>
        </is>
      </c>
      <c r="CL562" s="0" t="inlineStr">
        <f aca="false">IF(A562&lt;&gt;"",CK562*9,"")</f>
        <is>
          <t/>
        </is>
      </c>
      <c r="CM562" s="8" t="inlineStr">
        <f aca="false">IF(A562&lt;&gt;"",TEXT(B562,CM$2)&amp;" "&amp;TEXT(A562,CM$2),"")</f>
        <is>
          <t/>
        </is>
      </c>
    </row>
    <row r="563" customFormat="false" ht="15" hidden="false" customHeight="false" outlineLevel="0" collapsed="false">
      <c r="A563" s="0" t="inlineStr">
        <f aca="false">IF(OR(B562&lt;Parameters!$K$12,A562&lt;Parameters!$K$12),IF(A562&lt;Parameters!$K$12,A562+1,0),"")</f>
        <is>
          <t/>
        </is>
      </c>
      <c r="B563" s="0" t="inlineStr">
        <f aca="false">IF(A563&lt;&gt;"",IF(A563=0,B562+1,B562),"")</f>
        <is>
          <t/>
        </is>
      </c>
      <c r="C563" s="24" t="inlineStr">
        <f aca="false">IF(A563&lt;&gt;"",-_phi*(A563+0.5),"")</f>
        <is>
          <t/>
        </is>
      </c>
      <c r="D563" s="8" t="inlineStr">
        <f aca="false">IF(A563&lt;&gt;"",DEGREES(C563),"")</f>
        <is>
          <t/>
        </is>
      </c>
      <c r="E563" s="24" t="inlineStr">
        <f aca="false">IF(A563&lt;&gt;"",_phi*(B563+0.5),"")</f>
        <is>
          <t/>
        </is>
      </c>
      <c r="F563" s="8" t="inlineStr">
        <f aca="false">IF(A563&lt;&gt;"",DEGREES(E563),"")</f>
        <is>
          <t/>
        </is>
      </c>
      <c r="G563" s="8" t="inlineStr">
        <f aca="false">IF(A563&lt;&gt;"",LOOKUP(A563,h!$A$3:$A$30,h!$D$3:$D$30),"")</f>
        <is>
          <t/>
        </is>
      </c>
      <c r="H563" s="8" t="inlineStr">
        <f aca="false">IF(A563&lt;&gt;"",LOOKUP(B563,h!$A$3:$A$30,h!$D$3:$D$30),"")</f>
        <is>
          <t/>
        </is>
      </c>
      <c r="I563" s="8" t="inlineStr">
        <f aca="false">IF(A563&lt;&gt;"",_zif,"")</f>
        <is>
          <t/>
        </is>
      </c>
      <c r="J563" s="8" t="inlineStr">
        <f aca="false">IF(A563&lt;&gt;"",$G563+'v1 Frame'!D$3*COS($C563)+'v1 Frame'!E$3*SIN($C563)*SIN($E563)+'v1 Frame'!F$3*SIN($C563)*COS($E563),"")</f>
        <is>
          <t/>
        </is>
      </c>
      <c r="K563" s="8" t="inlineStr">
        <f aca="false">IF(A563&lt;&gt;"",$H563+'v1 Frame'!E$3*COS($E563)-'v1 Frame'!F$3*SIN($E563),"")</f>
        <is>
          <t/>
        </is>
      </c>
      <c r="L563" s="8" t="inlineStr">
        <f aca="false">IF(A563&lt;&gt;"",$I563-'v1 Frame'!D$3*SIN($C563)+'v1 Frame'!E$3*COS($C563)*SIN($E563)+'v1 Frame'!F$3*COS($C563)*COS($E563),"")</f>
        <is>
          <t/>
        </is>
      </c>
      <c r="M563" s="8" t="inlineStr">
        <f aca="false">IF(A563&lt;&gt;"",$G563+'v1 Frame'!G$3*COS($C563)+'v1 Frame'!H$3*SIN($C563)*SIN($E563)+'v1 Frame'!I$3*SIN($C563)*COS($E563),"")</f>
        <is>
          <t/>
        </is>
      </c>
      <c r="N563" s="8" t="inlineStr">
        <f aca="false">IF(A563&lt;&gt;"",$H563+'v1 Frame'!H$3*COS($E563)-'v1 Frame'!I$3*SIN($E563),"")</f>
        <is>
          <t/>
        </is>
      </c>
      <c r="O563" s="8" t="inlineStr">
        <f aca="false">IF(A563&lt;&gt;"",$I563-'v1 Frame'!G$3*SIN($C563)+'v1 Frame'!H$3*COS($C563)*SIN($E563)+'v1 Frame'!I$3*COS($C563)*COS($E563),"")</f>
        <is>
          <t/>
        </is>
      </c>
      <c r="P563" s="8" t="inlineStr">
        <f aca="false">IF(A563&lt;&gt;"",$G563+'v1 Frame'!J$3*COS($C563)+'v1 Frame'!K$3*SIN($C563)*SIN($E563)+'v1 Frame'!L$3*SIN($C563)*COS($E563),"")</f>
        <is>
          <t/>
        </is>
      </c>
      <c r="Q563" s="8" t="inlineStr">
        <f aca="false">IF(A563&lt;&gt;"",$H563+'v1 Frame'!K$3*COS($E563)-'v1 Frame'!L$3*SIN($E563),"")</f>
        <is>
          <t/>
        </is>
      </c>
      <c r="R563" s="8" t="inlineStr">
        <f aca="false">IF(A563&lt;&gt;"",$I563-'v1 Frame'!J$3*SIN($C563)+'v1 Frame'!K$3*COS($C563)*SIN($E563)+'v1 Frame'!L$3*COS($C563)*COS($E563),"")</f>
        <is>
          <t/>
        </is>
      </c>
      <c r="S563" s="8" t="inlineStr">
        <f aca="false">IF(A563&lt;&gt;"",$G563+'v1 Frame'!M$3*COS($C563)+'v1 Frame'!N$3*SIN($C563)*SIN($E563)+'v1 Frame'!O$3*SIN($C563)*COS($E563),"")</f>
        <is>
          <t/>
        </is>
      </c>
      <c r="T563" s="8" t="inlineStr">
        <f aca="false">IF(A563&lt;&gt;"",$H563+'v1 Frame'!N$3*COS($E563)-'v1 Frame'!O$3*SIN($E563),"")</f>
        <is>
          <t/>
        </is>
      </c>
      <c r="U563" s="8" t="inlineStr">
        <f aca="false">IF(A563&lt;&gt;"",$I563-'v1 Frame'!M$3*SIN($C563)+'v1 Frame'!N$3*COS($C563)*SIN($E563)+'v1 Frame'!O$3*COS($C563)*COS($E563),"")</f>
        <is>
          <t/>
        </is>
      </c>
      <c r="V563" s="8" t="inlineStr">
        <f aca="false">IF(A563&lt;&gt;"",$G563+'v1 Frame'!P$3*COS($C563)+'v1 Frame'!Q$3*SIN($C563)*SIN($E563)+'v1 Frame'!R$3*SIN($C563)*COS($E563),"")</f>
        <is>
          <t/>
        </is>
      </c>
      <c r="W563" s="8" t="inlineStr">
        <f aca="false">IF(A563&lt;&gt;"",$H563+'v1 Frame'!Q$3*COS($E563)-'v1 Frame'!R$3*SIN($E563),"")</f>
        <is>
          <t/>
        </is>
      </c>
      <c r="X563" s="8" t="inlineStr">
        <f aca="false">IF(A563&lt;&gt;"",$I563-'v1 Frame'!P$3*SIN($C563)+'v1 Frame'!Q$3*COS($C563)*SIN($E563)+'v1 Frame'!R$3*COS($C563)*COS($E563),"")</f>
        <is>
          <t/>
        </is>
      </c>
      <c r="Y563" s="8" t="inlineStr">
        <f aca="false">IF(A563&lt;&gt;"",$G563+'v1 Frame'!S$3*COS($C563)+'v1 Frame'!T$3*SIN($C563)*SIN($E563)+'v1 Frame'!U$3*SIN($C563)*COS($E563),"")</f>
        <is>
          <t/>
        </is>
      </c>
      <c r="Z563" s="8" t="inlineStr">
        <f aca="false">IF(A563&lt;&gt;"",$H563+'v1 Frame'!T$3*COS($E563)-'v1 Frame'!U$3*SIN($E563),"")</f>
        <is>
          <t/>
        </is>
      </c>
      <c r="AA563" s="8" t="inlineStr">
        <f aca="false">IF(A563&lt;&gt;"",$I563-'v1 Frame'!S$3*SIN($C563)+'v1 Frame'!T$3*COS($C563)*SIN($E563)+'v1 Frame'!U$3*COS($C563)*COS($E563),"")</f>
        <is>
          <t/>
        </is>
      </c>
      <c r="AB563" s="8" t="inlineStr">
        <f aca="false">IF(A563&lt;&gt;"",$G563+'v1 Frame'!V$3*COS($C563)+'v1 Frame'!W$3*SIN($C563)*SIN($E563)+'v1 Frame'!X$3*SIN($C563)*COS($E563),"")</f>
        <is>
          <t/>
        </is>
      </c>
      <c r="AC563" s="8" t="inlineStr">
        <f aca="false">IF(A563&lt;&gt;"",$H563+'v1 Frame'!W$3*COS($E563)-'v1 Frame'!X$3*SIN($E563),"")</f>
        <is>
          <t/>
        </is>
      </c>
      <c r="AD563" s="8" t="inlineStr">
        <f aca="false">IF(A563&lt;&gt;"",$I563-'v1 Frame'!V$3*SIN($C563)+'v1 Frame'!W$3*COS($C563)*SIN($E563)+'v1 Frame'!X$3*COS($C563)*COS($E563),"")</f>
        <is>
          <t/>
        </is>
      </c>
      <c r="AE563" s="25" t="inlineStr">
        <f aca="false">IF(A563&lt;&gt;"",$G563+'v1 Frame'!Y$3*COS($C563)+'v1 Frame'!Z$3*SIN($C563)*SIN($E563)+'v1 Frame'!AA$3*SIN($C563)*COS($E563),"")</f>
        <is>
          <t/>
        </is>
      </c>
      <c r="AF563" s="25" t="inlineStr">
        <f aca="false">IF(A563&lt;&gt;"",$H563+'v1 Frame'!Z$3*COS($E563)-'v1 Frame'!AA$3*SIN($E563),"")</f>
        <is>
          <t/>
        </is>
      </c>
      <c r="AG563" s="25" t="inlineStr">
        <f aca="false">IF(A563&lt;&gt;"",$I563-'v1 Frame'!Y$3*SIN($C563)+'v1 Frame'!Z$3*COS($C563)*SIN($E563)+'v1 Frame'!AA$3*COS($C563)*COS($E563),"")</f>
        <is>
          <t/>
        </is>
      </c>
      <c r="AH563" s="8" t="inlineStr">
        <f aca="false">IF(A563&lt;&gt;"",SQRT(SUMSQ(G563:I563)),"")</f>
        <is>
          <t/>
        </is>
      </c>
      <c r="AI563" s="8" t="inlineStr">
        <f aca="false">IF(A563&lt;&gt;"",IF(AH563&lt;&gt;0,ACOS(I563/AH563),0),"")</f>
        <is>
          <t/>
        </is>
      </c>
      <c r="AJ563" s="8" t="inlineStr">
        <f aca="false">IF(A563&lt;&gt;"",DEGREES(AI563),"")</f>
        <is>
          <t/>
        </is>
      </c>
      <c r="AK563" s="8" t="inlineStr">
        <f aca="false">IF(A563&lt;&gt;"",IF(OR(G563&lt;&gt;0,H563&lt;&gt;0),ATAN2(G563,H563),0),"")</f>
        <is>
          <t/>
        </is>
      </c>
      <c r="AL563" s="8" t="inlineStr">
        <f aca="false">IF(A563&lt;&gt;"",DEGREES(AK563),"")</f>
        <is>
          <t/>
        </is>
      </c>
      <c r="AM563" s="8" t="inlineStr">
        <f aca="false">IF(A563&lt;&gt;"",SQRT(SUMSQ(J563:L563)),"")</f>
        <is>
          <t/>
        </is>
      </c>
      <c r="AN563" s="8" t="inlineStr">
        <f aca="false">IF(A563&lt;&gt;"",IF(AM563&lt;&gt;0,ACOS(L563/AM563),0),"")</f>
        <is>
          <t/>
        </is>
      </c>
      <c r="AO563" s="8" t="inlineStr">
        <f aca="false">IF(A563&lt;&gt;"",DEGREES(AN563),"")</f>
        <is>
          <t/>
        </is>
      </c>
      <c r="AP563" s="8" t="inlineStr">
        <f aca="false">IF(A563&lt;&gt;"",IF(OR(J563&lt;&gt;0,K563&lt;&gt;0),ATAN2(J563,K563),0),"")</f>
        <is>
          <t/>
        </is>
      </c>
      <c r="AQ563" s="8" t="inlineStr">
        <f aca="false">IF(A563&lt;&gt;"",DEGREES(AP563),"")</f>
        <is>
          <t/>
        </is>
      </c>
      <c r="AR563" s="8" t="inlineStr">
        <f aca="false">IF(A563&lt;&gt;"",SQRT(SUMSQ(M563:O563)),"")</f>
        <is>
          <t/>
        </is>
      </c>
      <c r="AS563" s="8" t="inlineStr">
        <f aca="false">IF(A563&lt;&gt;"",IF(AR563&lt;&gt;0,ACOS(O563/AR563),0),"")</f>
        <is>
          <t/>
        </is>
      </c>
      <c r="AT563" s="8" t="inlineStr">
        <f aca="false">IF(A563&lt;&gt;"",DEGREES(AS563),"")</f>
        <is>
          <t/>
        </is>
      </c>
      <c r="AU563" s="8" t="inlineStr">
        <f aca="false">IF(A563&lt;&gt;"",IF(OR(M563&lt;&gt;0,N563&lt;&gt;0),ATAN2(M563,N563),0),"")</f>
        <is>
          <t/>
        </is>
      </c>
      <c r="AV563" s="8" t="inlineStr">
        <f aca="false">IF(A563&lt;&gt;"",DEGREES(AU563),"")</f>
        <is>
          <t/>
        </is>
      </c>
      <c r="AW563" s="8" t="inlineStr">
        <f aca="false">IF(A563&lt;&gt;"",SQRT(SUMSQ(P563:R563)),"")</f>
        <is>
          <t/>
        </is>
      </c>
      <c r="AX563" s="8" t="inlineStr">
        <f aca="false">IF(A563&lt;&gt;"",IF(AW563&lt;&gt;0,ACOS(R563/AW563),0),"")</f>
        <is>
          <t/>
        </is>
      </c>
      <c r="AY563" s="8" t="inlineStr">
        <f aca="false">IF(A563&lt;&gt;"",DEGREES(AX563),"")</f>
        <is>
          <t/>
        </is>
      </c>
      <c r="AZ563" s="8" t="inlineStr">
        <f aca="false">IF(A563&lt;&gt;"",IF(OR(P563&lt;&gt;0,Q563&lt;&gt;0),ATAN2(P563,Q563),0),"")</f>
        <is>
          <t/>
        </is>
      </c>
      <c r="BA563" s="8" t="inlineStr">
        <f aca="false">IF(A563&lt;&gt;"",DEGREES(AZ563),"")</f>
        <is>
          <t/>
        </is>
      </c>
      <c r="BB563" s="8" t="inlineStr">
        <f aca="false">IF(A563&lt;&gt;"",SQRT(SUMSQ(S563:U563)),"")</f>
        <is>
          <t/>
        </is>
      </c>
      <c r="BC563" s="8" t="inlineStr">
        <f aca="false">IF(A563&lt;&gt;"",IF(BB563&lt;&gt;0,ACOS(U563/BB563),0),"")</f>
        <is>
          <t/>
        </is>
      </c>
      <c r="BD563" s="8" t="inlineStr">
        <f aca="false">IF(A563&lt;&gt;"",DEGREES(BC563),"")</f>
        <is>
          <t/>
        </is>
      </c>
      <c r="BE563" s="8" t="inlineStr">
        <f aca="false">IF(A563&lt;&gt;"",IF(OR(S563&lt;&gt;0,T563&lt;&gt;0),ATAN2(S563,T563),0),"")</f>
        <is>
          <t/>
        </is>
      </c>
      <c r="BF563" s="8" t="inlineStr">
        <f aca="false">IF(A563&lt;&gt;"",DEGREES(BE563),"")</f>
        <is>
          <t/>
        </is>
      </c>
      <c r="BG563" s="8" t="inlineStr">
        <f aca="false">IF(A563&lt;&gt;"",SQRT(SUMSQ(V563:X563)),"")</f>
        <is>
          <t/>
        </is>
      </c>
      <c r="BH563" s="8" t="inlineStr">
        <f aca="false">IF(A563&lt;&gt;"",IF(BG563&lt;&gt;0,ACOS(X563/BG563),0),"")</f>
        <is>
          <t/>
        </is>
      </c>
      <c r="BI563" s="8" t="inlineStr">
        <f aca="false">IF(A563&lt;&gt;"",DEGREES(BH563),"")</f>
        <is>
          <t/>
        </is>
      </c>
      <c r="BJ563" s="8" t="inlineStr">
        <f aca="false">IF(A563&lt;&gt;"",IF(OR(V563&lt;&gt;0,W563&lt;&gt;0),ATAN2(V563,W563),0),"")</f>
        <is>
          <t/>
        </is>
      </c>
      <c r="BK563" s="8" t="inlineStr">
        <f aca="false">IF(A563&lt;&gt;"",DEGREES(BJ563),"")</f>
        <is>
          <t/>
        </is>
      </c>
      <c r="BL563" s="8" t="inlineStr">
        <f aca="false">IF(A563&lt;&gt;"",SQRT(SUMSQ(Y563:AA563)),"")</f>
        <is>
          <t/>
        </is>
      </c>
      <c r="BM563" s="8" t="inlineStr">
        <f aca="false">IF(A563&lt;&gt;"",IF(BL563&lt;&gt;0,ACOS(AA563/BL563),0),"")</f>
        <is>
          <t/>
        </is>
      </c>
      <c r="BN563" s="8" t="inlineStr">
        <f aca="false">IF(A563&lt;&gt;"",DEGREES(BM563),"")</f>
        <is>
          <t/>
        </is>
      </c>
      <c r="BO563" s="8" t="inlineStr">
        <f aca="false">IF(A563&lt;&gt;"",IF(OR(Y563&lt;&gt;0,Z563&lt;&gt;0),ATAN2(Y563,Z563),0),"")</f>
        <is>
          <t/>
        </is>
      </c>
      <c r="BP563" s="8" t="inlineStr">
        <f aca="false">IF(A563&lt;&gt;"",DEGREES(BO563),"")</f>
        <is>
          <t/>
        </is>
      </c>
      <c r="BQ563" s="8" t="inlineStr">
        <f aca="false">IF(A563&lt;&gt;"",SQRT(SUMSQ(AB563:AD563)),"")</f>
        <is>
          <t/>
        </is>
      </c>
      <c r="BR563" s="8" t="inlineStr">
        <f aca="false">IF(A563&lt;&gt;"",IF(BQ563&lt;&gt;0,ACOS(AD563/BQ563),0),"")</f>
        <is>
          <t/>
        </is>
      </c>
      <c r="BS563" s="8" t="inlineStr">
        <f aca="false">IF(A563&lt;&gt;"",DEGREES(BR563),"")</f>
        <is>
          <t/>
        </is>
      </c>
      <c r="BT563" s="8" t="inlineStr">
        <f aca="false">IF(A563&lt;&gt;"",IF(OR(AB563&lt;&gt;0,AC563&lt;&gt;0),ATAN2(AB563,AC563),0),"")</f>
        <is>
          <t/>
        </is>
      </c>
      <c r="BU563" s="8" t="inlineStr">
        <f aca="false">IF(A563&lt;&gt;"",DEGREES(BT563),"")</f>
        <is>
          <t/>
        </is>
      </c>
      <c r="BV563" s="8" t="inlineStr">
        <f aca="false">IF(A563&lt;&gt;"",SQRT(SUMSQ(AE563:AG563)),"")</f>
        <is>
          <t/>
        </is>
      </c>
      <c r="BW563" s="8" t="inlineStr">
        <f aca="false">IF(A563&lt;&gt;"",IF(BV563&lt;&gt;0,ACOS(AG563/BV563),0),"")</f>
        <is>
          <t/>
        </is>
      </c>
      <c r="BX563" s="8" t="inlineStr">
        <f aca="false">IF(A563&lt;&gt;"",DEGREES(BW563),"")</f>
        <is>
          <t/>
        </is>
      </c>
      <c r="BY563" s="8" t="inlineStr">
        <f aca="false">IF(A563&lt;&gt;"",IF(OR(AF563&lt;&gt;0,AG563&lt;&gt;0),ATAN2(AF563,AG563),0),"")</f>
        <is>
          <t/>
        </is>
      </c>
      <c r="BZ563" s="8" t="inlineStr">
        <f aca="false">IF(A563&lt;&gt;"",DEGREES(BY563),"")</f>
        <is>
          <t/>
        </is>
      </c>
      <c r="CA563" s="0" t="inlineStr">
        <f aca="false">IF(A563&lt;&gt;"",IF(AND(AI563&lt;Parameters!$B$11,AI563&gt;Parameters!$B$12,AN563&lt;Parameters!$B$11,AN563&gt;Parameters!$B$12,AS563&lt;Parameters!$B$11,AS563&gt;Parameters!$B$12,AX563&lt;Parameters!$B$11,AX563&gt;Parameters!$B$12,BC563&lt;Parameters!$B$11,BC563&gt;Parameters!$B$12,BM563&lt;Parameters!$B$11,BM563&gt;Parameters!$B$12,BR563&lt;Parameters!$B$11,BR563&gt;Parameters!$B$12,BW563&lt;Parameters!$B$11,BW563&gt;Parameters!$B$12),1,0),"")</f>
        <is>
          <t/>
        </is>
      </c>
      <c r="CB563" s="0" t="inlineStr">
        <f aca="false">IF(A563&lt;&gt;"",IF(OR(AI563&lt;Parameters!$B$12,AI563&gt;Parameters!$B$11),0,1),"")</f>
        <is>
          <t/>
        </is>
      </c>
      <c r="CC563" s="0" t="inlineStr">
        <f aca="false">IF(A563&lt;&gt;"",IF(OR(AN563&lt;Parameters!$B$12,AN563&gt;Parameters!$B$11),0,1),"")</f>
        <is>
          <t/>
        </is>
      </c>
      <c r="CD563" s="0" t="inlineStr">
        <f aca="false">IF(A563&lt;&gt;"",IF(OR(AS563&lt;Parameters!$B$12,AS563&gt;Parameters!$B$11),0,1),"")</f>
        <is>
          <t/>
        </is>
      </c>
      <c r="CE563" s="0" t="inlineStr">
        <f aca="false">IF(A563&lt;&gt;"",IF(OR(AX563&lt;Parameters!$B$12,AX563&gt;Parameters!$B$11),0,1),"")</f>
        <is>
          <t/>
        </is>
      </c>
      <c r="CF563" s="0" t="inlineStr">
        <f aca="false">IF(A563&lt;&gt;"",IF(OR(BC563&lt;Parameters!$B$12,BC563&gt;Parameters!$B$11),0,1),"")</f>
        <is>
          <t/>
        </is>
      </c>
      <c r="CG563" s="0" t="inlineStr">
        <f aca="false">IF(A563&lt;&gt;"",IF(OR(BH563&lt;Parameters!$B$12,BH563&gt;Parameters!$B$11),0,1),"")</f>
        <is>
          <t/>
        </is>
      </c>
      <c r="CH563" s="0" t="inlineStr">
        <f aca="false">IF(A563&lt;&gt;"",IF(OR(BM563&lt;Parameters!$B$12,BM563&gt;Parameters!$B$11),0,1),"")</f>
        <is>
          <t/>
        </is>
      </c>
      <c r="CI563" s="0" t="inlineStr">
        <f aca="false">IF(A563&lt;&gt;"",IF(OR(BR563&lt;Parameters!$B$12,BR563&gt;Parameters!$B$11),0,1),"")</f>
        <is>
          <t/>
        </is>
      </c>
      <c r="CJ563" s="0" t="inlineStr">
        <f aca="false">IF(A563&lt;&gt;"",IF(OR(BW563&lt;Parameters!$B$12,BW563&gt;Parameters!$B$11),0,1),"")</f>
        <is>
          <t/>
        </is>
      </c>
      <c r="CK563" s="26" t="inlineStr">
        <f aca="false">IF(A563&lt;&gt;"",SUM(CB563:CJ563)/9,"")</f>
        <is>
          <t/>
        </is>
      </c>
      <c r="CL563" s="0" t="inlineStr">
        <f aca="false">IF(A563&lt;&gt;"",CK563*9,"")</f>
        <is>
          <t/>
        </is>
      </c>
      <c r="CM563" s="8" t="inlineStr">
        <f aca="false">IF(A563&lt;&gt;"",TEXT(B563,CM$2)&amp;" "&amp;TEXT(A563,CM$2),"")</f>
        <is>
          <t/>
        </is>
      </c>
    </row>
    <row r="564" customFormat="false" ht="15" hidden="false" customHeight="false" outlineLevel="0" collapsed="false">
      <c r="A564" s="0" t="inlineStr">
        <f aca="false">IF(OR(B563&lt;Parameters!$K$12,A563&lt;Parameters!$K$12),IF(A563&lt;Parameters!$K$12,A563+1,0),"")</f>
        <is>
          <t/>
        </is>
      </c>
      <c r="B564" s="0" t="inlineStr">
        <f aca="false">IF(A564&lt;&gt;"",IF(A564=0,B563+1,B563),"")</f>
        <is>
          <t/>
        </is>
      </c>
      <c r="C564" s="24" t="inlineStr">
        <f aca="false">IF(A564&lt;&gt;"",-_phi*(A564+0.5),"")</f>
        <is>
          <t/>
        </is>
      </c>
      <c r="D564" s="8" t="inlineStr">
        <f aca="false">IF(A564&lt;&gt;"",DEGREES(C564),"")</f>
        <is>
          <t/>
        </is>
      </c>
      <c r="E564" s="24" t="inlineStr">
        <f aca="false">IF(A564&lt;&gt;"",_phi*(B564+0.5),"")</f>
        <is>
          <t/>
        </is>
      </c>
      <c r="F564" s="8" t="inlineStr">
        <f aca="false">IF(A564&lt;&gt;"",DEGREES(E564),"")</f>
        <is>
          <t/>
        </is>
      </c>
      <c r="G564" s="8" t="inlineStr">
        <f aca="false">IF(A564&lt;&gt;"",LOOKUP(A564,h!$A$3:$A$30,h!$D$3:$D$30),"")</f>
        <is>
          <t/>
        </is>
      </c>
      <c r="H564" s="8" t="inlineStr">
        <f aca="false">IF(A564&lt;&gt;"",LOOKUP(B564,h!$A$3:$A$30,h!$D$3:$D$30),"")</f>
        <is>
          <t/>
        </is>
      </c>
      <c r="I564" s="8" t="inlineStr">
        <f aca="false">IF(A564&lt;&gt;"",_zif,"")</f>
        <is>
          <t/>
        </is>
      </c>
      <c r="J564" s="8" t="inlineStr">
        <f aca="false">IF(A564&lt;&gt;"",$G564+'v1 Frame'!D$3*COS($C564)+'v1 Frame'!E$3*SIN($C564)*SIN($E564)+'v1 Frame'!F$3*SIN($C564)*COS($E564),"")</f>
        <is>
          <t/>
        </is>
      </c>
      <c r="K564" s="8" t="inlineStr">
        <f aca="false">IF(A564&lt;&gt;"",$H564+'v1 Frame'!E$3*COS($E564)-'v1 Frame'!F$3*SIN($E564),"")</f>
        <is>
          <t/>
        </is>
      </c>
      <c r="L564" s="8" t="inlineStr">
        <f aca="false">IF(A564&lt;&gt;"",$I564-'v1 Frame'!D$3*SIN($C564)+'v1 Frame'!E$3*COS($C564)*SIN($E564)+'v1 Frame'!F$3*COS($C564)*COS($E564),"")</f>
        <is>
          <t/>
        </is>
      </c>
      <c r="M564" s="8" t="inlineStr">
        <f aca="false">IF(A564&lt;&gt;"",$G564+'v1 Frame'!G$3*COS($C564)+'v1 Frame'!H$3*SIN($C564)*SIN($E564)+'v1 Frame'!I$3*SIN($C564)*COS($E564),"")</f>
        <is>
          <t/>
        </is>
      </c>
      <c r="N564" s="8" t="inlineStr">
        <f aca="false">IF(A564&lt;&gt;"",$H564+'v1 Frame'!H$3*COS($E564)-'v1 Frame'!I$3*SIN($E564),"")</f>
        <is>
          <t/>
        </is>
      </c>
      <c r="O564" s="8" t="inlineStr">
        <f aca="false">IF(A564&lt;&gt;"",$I564-'v1 Frame'!G$3*SIN($C564)+'v1 Frame'!H$3*COS($C564)*SIN($E564)+'v1 Frame'!I$3*COS($C564)*COS($E564),"")</f>
        <is>
          <t/>
        </is>
      </c>
      <c r="P564" s="8" t="inlineStr">
        <f aca="false">IF(A564&lt;&gt;"",$G564+'v1 Frame'!J$3*COS($C564)+'v1 Frame'!K$3*SIN($C564)*SIN($E564)+'v1 Frame'!L$3*SIN($C564)*COS($E564),"")</f>
        <is>
          <t/>
        </is>
      </c>
      <c r="Q564" s="8" t="inlineStr">
        <f aca="false">IF(A564&lt;&gt;"",$H564+'v1 Frame'!K$3*COS($E564)-'v1 Frame'!L$3*SIN($E564),"")</f>
        <is>
          <t/>
        </is>
      </c>
      <c r="R564" s="8" t="inlineStr">
        <f aca="false">IF(A564&lt;&gt;"",$I564-'v1 Frame'!J$3*SIN($C564)+'v1 Frame'!K$3*COS($C564)*SIN($E564)+'v1 Frame'!L$3*COS($C564)*COS($E564),"")</f>
        <is>
          <t/>
        </is>
      </c>
      <c r="S564" s="8" t="inlineStr">
        <f aca="false">IF(A564&lt;&gt;"",$G564+'v1 Frame'!M$3*COS($C564)+'v1 Frame'!N$3*SIN($C564)*SIN($E564)+'v1 Frame'!O$3*SIN($C564)*COS($E564),"")</f>
        <is>
          <t/>
        </is>
      </c>
      <c r="T564" s="8" t="inlineStr">
        <f aca="false">IF(A564&lt;&gt;"",$H564+'v1 Frame'!N$3*COS($E564)-'v1 Frame'!O$3*SIN($E564),"")</f>
        <is>
          <t/>
        </is>
      </c>
      <c r="U564" s="8" t="inlineStr">
        <f aca="false">IF(A564&lt;&gt;"",$I564-'v1 Frame'!M$3*SIN($C564)+'v1 Frame'!N$3*COS($C564)*SIN($E564)+'v1 Frame'!O$3*COS($C564)*COS($E564),"")</f>
        <is>
          <t/>
        </is>
      </c>
      <c r="V564" s="8" t="inlineStr">
        <f aca="false">IF(A564&lt;&gt;"",$G564+'v1 Frame'!P$3*COS($C564)+'v1 Frame'!Q$3*SIN($C564)*SIN($E564)+'v1 Frame'!R$3*SIN($C564)*COS($E564),"")</f>
        <is>
          <t/>
        </is>
      </c>
      <c r="W564" s="8" t="inlineStr">
        <f aca="false">IF(A564&lt;&gt;"",$H564+'v1 Frame'!Q$3*COS($E564)-'v1 Frame'!R$3*SIN($E564),"")</f>
        <is>
          <t/>
        </is>
      </c>
      <c r="X564" s="8" t="inlineStr">
        <f aca="false">IF(A564&lt;&gt;"",$I564-'v1 Frame'!P$3*SIN($C564)+'v1 Frame'!Q$3*COS($C564)*SIN($E564)+'v1 Frame'!R$3*COS($C564)*COS($E564),"")</f>
        <is>
          <t/>
        </is>
      </c>
      <c r="Y564" s="8" t="inlineStr">
        <f aca="false">IF(A564&lt;&gt;"",$G564+'v1 Frame'!S$3*COS($C564)+'v1 Frame'!T$3*SIN($C564)*SIN($E564)+'v1 Frame'!U$3*SIN($C564)*COS($E564),"")</f>
        <is>
          <t/>
        </is>
      </c>
      <c r="Z564" s="8" t="inlineStr">
        <f aca="false">IF(A564&lt;&gt;"",$H564+'v1 Frame'!T$3*COS($E564)-'v1 Frame'!U$3*SIN($E564),"")</f>
        <is>
          <t/>
        </is>
      </c>
      <c r="AA564" s="8" t="inlineStr">
        <f aca="false">IF(A564&lt;&gt;"",$I564-'v1 Frame'!S$3*SIN($C564)+'v1 Frame'!T$3*COS($C564)*SIN($E564)+'v1 Frame'!U$3*COS($C564)*COS($E564),"")</f>
        <is>
          <t/>
        </is>
      </c>
      <c r="AB564" s="8" t="inlineStr">
        <f aca="false">IF(A564&lt;&gt;"",$G564+'v1 Frame'!V$3*COS($C564)+'v1 Frame'!W$3*SIN($C564)*SIN($E564)+'v1 Frame'!X$3*SIN($C564)*COS($E564),"")</f>
        <is>
          <t/>
        </is>
      </c>
      <c r="AC564" s="8" t="inlineStr">
        <f aca="false">IF(A564&lt;&gt;"",$H564+'v1 Frame'!W$3*COS($E564)-'v1 Frame'!X$3*SIN($E564),"")</f>
        <is>
          <t/>
        </is>
      </c>
      <c r="AD564" s="8" t="inlineStr">
        <f aca="false">IF(A564&lt;&gt;"",$I564-'v1 Frame'!V$3*SIN($C564)+'v1 Frame'!W$3*COS($C564)*SIN($E564)+'v1 Frame'!X$3*COS($C564)*COS($E564),"")</f>
        <is>
          <t/>
        </is>
      </c>
      <c r="AE564" s="25" t="inlineStr">
        <f aca="false">IF(A564&lt;&gt;"",$G564+'v1 Frame'!Y$3*COS($C564)+'v1 Frame'!Z$3*SIN($C564)*SIN($E564)+'v1 Frame'!AA$3*SIN($C564)*COS($E564),"")</f>
        <is>
          <t/>
        </is>
      </c>
      <c r="AF564" s="25" t="inlineStr">
        <f aca="false">IF(A564&lt;&gt;"",$H564+'v1 Frame'!Z$3*COS($E564)-'v1 Frame'!AA$3*SIN($E564),"")</f>
        <is>
          <t/>
        </is>
      </c>
      <c r="AG564" s="25" t="inlineStr">
        <f aca="false">IF(A564&lt;&gt;"",$I564-'v1 Frame'!Y$3*SIN($C564)+'v1 Frame'!Z$3*COS($C564)*SIN($E564)+'v1 Frame'!AA$3*COS($C564)*COS($E564),"")</f>
        <is>
          <t/>
        </is>
      </c>
      <c r="AH564" s="8" t="inlineStr">
        <f aca="false">IF(A564&lt;&gt;"",SQRT(SUMSQ(G564:I564)),"")</f>
        <is>
          <t/>
        </is>
      </c>
      <c r="AI564" s="8" t="inlineStr">
        <f aca="false">IF(A564&lt;&gt;"",IF(AH564&lt;&gt;0,ACOS(I564/AH564),0),"")</f>
        <is>
          <t/>
        </is>
      </c>
      <c r="AJ564" s="8" t="inlineStr">
        <f aca="false">IF(A564&lt;&gt;"",DEGREES(AI564),"")</f>
        <is>
          <t/>
        </is>
      </c>
      <c r="AK564" s="8" t="inlineStr">
        <f aca="false">IF(A564&lt;&gt;"",IF(OR(G564&lt;&gt;0,H564&lt;&gt;0),ATAN2(G564,H564),0),"")</f>
        <is>
          <t/>
        </is>
      </c>
      <c r="AL564" s="8" t="inlineStr">
        <f aca="false">IF(A564&lt;&gt;"",DEGREES(AK564),"")</f>
        <is>
          <t/>
        </is>
      </c>
      <c r="AM564" s="8" t="inlineStr">
        <f aca="false">IF(A564&lt;&gt;"",SQRT(SUMSQ(J564:L564)),"")</f>
        <is>
          <t/>
        </is>
      </c>
      <c r="AN564" s="8" t="inlineStr">
        <f aca="false">IF(A564&lt;&gt;"",IF(AM564&lt;&gt;0,ACOS(L564/AM564),0),"")</f>
        <is>
          <t/>
        </is>
      </c>
      <c r="AO564" s="8" t="inlineStr">
        <f aca="false">IF(A564&lt;&gt;"",DEGREES(AN564),"")</f>
        <is>
          <t/>
        </is>
      </c>
      <c r="AP564" s="8" t="inlineStr">
        <f aca="false">IF(A564&lt;&gt;"",IF(OR(J564&lt;&gt;0,K564&lt;&gt;0),ATAN2(J564,K564),0),"")</f>
        <is>
          <t/>
        </is>
      </c>
      <c r="AQ564" s="8" t="inlineStr">
        <f aca="false">IF(A564&lt;&gt;"",DEGREES(AP564),"")</f>
        <is>
          <t/>
        </is>
      </c>
      <c r="AR564" s="8" t="inlineStr">
        <f aca="false">IF(A564&lt;&gt;"",SQRT(SUMSQ(M564:O564)),"")</f>
        <is>
          <t/>
        </is>
      </c>
      <c r="AS564" s="8" t="inlineStr">
        <f aca="false">IF(A564&lt;&gt;"",IF(AR564&lt;&gt;0,ACOS(O564/AR564),0),"")</f>
        <is>
          <t/>
        </is>
      </c>
      <c r="AT564" s="8" t="inlineStr">
        <f aca="false">IF(A564&lt;&gt;"",DEGREES(AS564),"")</f>
        <is>
          <t/>
        </is>
      </c>
      <c r="AU564" s="8" t="inlineStr">
        <f aca="false">IF(A564&lt;&gt;"",IF(OR(M564&lt;&gt;0,N564&lt;&gt;0),ATAN2(M564,N564),0),"")</f>
        <is>
          <t/>
        </is>
      </c>
      <c r="AV564" s="8" t="inlineStr">
        <f aca="false">IF(A564&lt;&gt;"",DEGREES(AU564),"")</f>
        <is>
          <t/>
        </is>
      </c>
      <c r="AW564" s="8" t="inlineStr">
        <f aca="false">IF(A564&lt;&gt;"",SQRT(SUMSQ(P564:R564)),"")</f>
        <is>
          <t/>
        </is>
      </c>
      <c r="AX564" s="8" t="inlineStr">
        <f aca="false">IF(A564&lt;&gt;"",IF(AW564&lt;&gt;0,ACOS(R564/AW564),0),"")</f>
        <is>
          <t/>
        </is>
      </c>
      <c r="AY564" s="8" t="inlineStr">
        <f aca="false">IF(A564&lt;&gt;"",DEGREES(AX564),"")</f>
        <is>
          <t/>
        </is>
      </c>
      <c r="AZ564" s="8" t="inlineStr">
        <f aca="false">IF(A564&lt;&gt;"",IF(OR(P564&lt;&gt;0,Q564&lt;&gt;0),ATAN2(P564,Q564),0),"")</f>
        <is>
          <t/>
        </is>
      </c>
      <c r="BA564" s="8" t="inlineStr">
        <f aca="false">IF(A564&lt;&gt;"",DEGREES(AZ564),"")</f>
        <is>
          <t/>
        </is>
      </c>
      <c r="BB564" s="8" t="inlineStr">
        <f aca="false">IF(A564&lt;&gt;"",SQRT(SUMSQ(S564:U564)),"")</f>
        <is>
          <t/>
        </is>
      </c>
      <c r="BC564" s="8" t="inlineStr">
        <f aca="false">IF(A564&lt;&gt;"",IF(BB564&lt;&gt;0,ACOS(U564/BB564),0),"")</f>
        <is>
          <t/>
        </is>
      </c>
      <c r="BD564" s="8" t="inlineStr">
        <f aca="false">IF(A564&lt;&gt;"",DEGREES(BC564),"")</f>
        <is>
          <t/>
        </is>
      </c>
      <c r="BE564" s="8" t="inlineStr">
        <f aca="false">IF(A564&lt;&gt;"",IF(OR(S564&lt;&gt;0,T564&lt;&gt;0),ATAN2(S564,T564),0),"")</f>
        <is>
          <t/>
        </is>
      </c>
      <c r="BF564" s="8" t="inlineStr">
        <f aca="false">IF(A564&lt;&gt;"",DEGREES(BE564),"")</f>
        <is>
          <t/>
        </is>
      </c>
      <c r="BG564" s="8" t="inlineStr">
        <f aca="false">IF(A564&lt;&gt;"",SQRT(SUMSQ(V564:X564)),"")</f>
        <is>
          <t/>
        </is>
      </c>
      <c r="BH564" s="8" t="inlineStr">
        <f aca="false">IF(A564&lt;&gt;"",IF(BG564&lt;&gt;0,ACOS(X564/BG564),0),"")</f>
        <is>
          <t/>
        </is>
      </c>
      <c r="BI564" s="8" t="inlineStr">
        <f aca="false">IF(A564&lt;&gt;"",DEGREES(BH564),"")</f>
        <is>
          <t/>
        </is>
      </c>
      <c r="BJ564" s="8" t="inlineStr">
        <f aca="false">IF(A564&lt;&gt;"",IF(OR(V564&lt;&gt;0,W564&lt;&gt;0),ATAN2(V564,W564),0),"")</f>
        <is>
          <t/>
        </is>
      </c>
      <c r="BK564" s="8" t="inlineStr">
        <f aca="false">IF(A564&lt;&gt;"",DEGREES(BJ564),"")</f>
        <is>
          <t/>
        </is>
      </c>
      <c r="BL564" s="8" t="inlineStr">
        <f aca="false">IF(A564&lt;&gt;"",SQRT(SUMSQ(Y564:AA564)),"")</f>
        <is>
          <t/>
        </is>
      </c>
      <c r="BM564" s="8" t="inlineStr">
        <f aca="false">IF(A564&lt;&gt;"",IF(BL564&lt;&gt;0,ACOS(AA564/BL564),0),"")</f>
        <is>
          <t/>
        </is>
      </c>
      <c r="BN564" s="8" t="inlineStr">
        <f aca="false">IF(A564&lt;&gt;"",DEGREES(BM564),"")</f>
        <is>
          <t/>
        </is>
      </c>
      <c r="BO564" s="8" t="inlineStr">
        <f aca="false">IF(A564&lt;&gt;"",IF(OR(Y564&lt;&gt;0,Z564&lt;&gt;0),ATAN2(Y564,Z564),0),"")</f>
        <is>
          <t/>
        </is>
      </c>
      <c r="BP564" s="8" t="inlineStr">
        <f aca="false">IF(A564&lt;&gt;"",DEGREES(BO564),"")</f>
        <is>
          <t/>
        </is>
      </c>
      <c r="BQ564" s="8" t="inlineStr">
        <f aca="false">IF(A564&lt;&gt;"",SQRT(SUMSQ(AB564:AD564)),"")</f>
        <is>
          <t/>
        </is>
      </c>
      <c r="BR564" s="8" t="inlineStr">
        <f aca="false">IF(A564&lt;&gt;"",IF(BQ564&lt;&gt;0,ACOS(AD564/BQ564),0),"")</f>
        <is>
          <t/>
        </is>
      </c>
      <c r="BS564" s="8" t="inlineStr">
        <f aca="false">IF(A564&lt;&gt;"",DEGREES(BR564),"")</f>
        <is>
          <t/>
        </is>
      </c>
      <c r="BT564" s="8" t="inlineStr">
        <f aca="false">IF(A564&lt;&gt;"",IF(OR(AB564&lt;&gt;0,AC564&lt;&gt;0),ATAN2(AB564,AC564),0),"")</f>
        <is>
          <t/>
        </is>
      </c>
      <c r="BU564" s="8" t="inlineStr">
        <f aca="false">IF(A564&lt;&gt;"",DEGREES(BT564),"")</f>
        <is>
          <t/>
        </is>
      </c>
      <c r="BV564" s="8" t="inlineStr">
        <f aca="false">IF(A564&lt;&gt;"",SQRT(SUMSQ(AE564:AG564)),"")</f>
        <is>
          <t/>
        </is>
      </c>
      <c r="BW564" s="8" t="inlineStr">
        <f aca="false">IF(A564&lt;&gt;"",IF(BV564&lt;&gt;0,ACOS(AG564/BV564),0),"")</f>
        <is>
          <t/>
        </is>
      </c>
      <c r="BX564" s="8" t="inlineStr">
        <f aca="false">IF(A564&lt;&gt;"",DEGREES(BW564),"")</f>
        <is>
          <t/>
        </is>
      </c>
      <c r="BY564" s="8" t="inlineStr">
        <f aca="false">IF(A564&lt;&gt;"",IF(OR(AF564&lt;&gt;0,AG564&lt;&gt;0),ATAN2(AF564,AG564),0),"")</f>
        <is>
          <t/>
        </is>
      </c>
      <c r="BZ564" s="8" t="inlineStr">
        <f aca="false">IF(A564&lt;&gt;"",DEGREES(BY564),"")</f>
        <is>
          <t/>
        </is>
      </c>
      <c r="CA564" s="0" t="inlineStr">
        <f aca="false">IF(A564&lt;&gt;"",IF(AND(AI564&lt;Parameters!$B$11,AI564&gt;Parameters!$B$12,AN564&lt;Parameters!$B$11,AN564&gt;Parameters!$B$12,AS564&lt;Parameters!$B$11,AS564&gt;Parameters!$B$12,AX564&lt;Parameters!$B$11,AX564&gt;Parameters!$B$12,BC564&lt;Parameters!$B$11,BC564&gt;Parameters!$B$12,BM564&lt;Parameters!$B$11,BM564&gt;Parameters!$B$12,BR564&lt;Parameters!$B$11,BR564&gt;Parameters!$B$12,BW564&lt;Parameters!$B$11,BW564&gt;Parameters!$B$12),1,0),"")</f>
        <is>
          <t/>
        </is>
      </c>
      <c r="CB564" s="0" t="inlineStr">
        <f aca="false">IF(A564&lt;&gt;"",IF(OR(AI564&lt;Parameters!$B$12,AI564&gt;Parameters!$B$11),0,1),"")</f>
        <is>
          <t/>
        </is>
      </c>
      <c r="CC564" s="0" t="inlineStr">
        <f aca="false">IF(A564&lt;&gt;"",IF(OR(AN564&lt;Parameters!$B$12,AN564&gt;Parameters!$B$11),0,1),"")</f>
        <is>
          <t/>
        </is>
      </c>
      <c r="CD564" s="0" t="inlineStr">
        <f aca="false">IF(A564&lt;&gt;"",IF(OR(AS564&lt;Parameters!$B$12,AS564&gt;Parameters!$B$11),0,1),"")</f>
        <is>
          <t/>
        </is>
      </c>
      <c r="CE564" s="0" t="inlineStr">
        <f aca="false">IF(A564&lt;&gt;"",IF(OR(AX564&lt;Parameters!$B$12,AX564&gt;Parameters!$B$11),0,1),"")</f>
        <is>
          <t/>
        </is>
      </c>
      <c r="CF564" s="0" t="inlineStr">
        <f aca="false">IF(A564&lt;&gt;"",IF(OR(BC564&lt;Parameters!$B$12,BC564&gt;Parameters!$B$11),0,1),"")</f>
        <is>
          <t/>
        </is>
      </c>
      <c r="CG564" s="0" t="inlineStr">
        <f aca="false">IF(A564&lt;&gt;"",IF(OR(BH564&lt;Parameters!$B$12,BH564&gt;Parameters!$B$11),0,1),"")</f>
        <is>
          <t/>
        </is>
      </c>
      <c r="CH564" s="0" t="inlineStr">
        <f aca="false">IF(A564&lt;&gt;"",IF(OR(BM564&lt;Parameters!$B$12,BM564&gt;Parameters!$B$11),0,1),"")</f>
        <is>
          <t/>
        </is>
      </c>
      <c r="CI564" s="0" t="inlineStr">
        <f aca="false">IF(A564&lt;&gt;"",IF(OR(BR564&lt;Parameters!$B$12,BR564&gt;Parameters!$B$11),0,1),"")</f>
        <is>
          <t/>
        </is>
      </c>
      <c r="CJ564" s="0" t="inlineStr">
        <f aca="false">IF(A564&lt;&gt;"",IF(OR(BW564&lt;Parameters!$B$12,BW564&gt;Parameters!$B$11),0,1),"")</f>
        <is>
          <t/>
        </is>
      </c>
      <c r="CK564" s="26" t="inlineStr">
        <f aca="false">IF(A564&lt;&gt;"",SUM(CB564:CJ564)/9,"")</f>
        <is>
          <t/>
        </is>
      </c>
      <c r="CL564" s="0" t="inlineStr">
        <f aca="false">IF(A564&lt;&gt;"",CK564*9,"")</f>
        <is>
          <t/>
        </is>
      </c>
      <c r="CM564" s="8" t="inlineStr">
        <f aca="false">IF(A564&lt;&gt;"",TEXT(B564,CM$2)&amp;" "&amp;TEXT(A564,CM$2),"")</f>
        <is>
          <t/>
        </is>
      </c>
    </row>
    <row r="565" customFormat="false" ht="15" hidden="false" customHeight="false" outlineLevel="0" collapsed="false">
      <c r="A565" s="0" t="inlineStr">
        <f aca="false">IF(OR(B564&lt;Parameters!$K$12,A564&lt;Parameters!$K$12),IF(A564&lt;Parameters!$K$12,A564+1,0),"")</f>
        <is>
          <t/>
        </is>
      </c>
      <c r="B565" s="0" t="inlineStr">
        <f aca="false">IF(A565&lt;&gt;"",IF(A565=0,B564+1,B564),"")</f>
        <is>
          <t/>
        </is>
      </c>
      <c r="C565" s="24" t="inlineStr">
        <f aca="false">IF(A565&lt;&gt;"",-_phi*(A565+0.5),"")</f>
        <is>
          <t/>
        </is>
      </c>
      <c r="D565" s="8" t="inlineStr">
        <f aca="false">IF(A565&lt;&gt;"",DEGREES(C565),"")</f>
        <is>
          <t/>
        </is>
      </c>
      <c r="E565" s="24" t="inlineStr">
        <f aca="false">IF(A565&lt;&gt;"",_phi*(B565+0.5),"")</f>
        <is>
          <t/>
        </is>
      </c>
      <c r="F565" s="8" t="inlineStr">
        <f aca="false">IF(A565&lt;&gt;"",DEGREES(E565),"")</f>
        <is>
          <t/>
        </is>
      </c>
      <c r="G565" s="8" t="inlineStr">
        <f aca="false">IF(A565&lt;&gt;"",LOOKUP(A565,h!$A$3:$A$30,h!$D$3:$D$30),"")</f>
        <is>
          <t/>
        </is>
      </c>
      <c r="H565" s="8" t="inlineStr">
        <f aca="false">IF(A565&lt;&gt;"",LOOKUP(B565,h!$A$3:$A$30,h!$D$3:$D$30),"")</f>
        <is>
          <t/>
        </is>
      </c>
      <c r="I565" s="8" t="inlineStr">
        <f aca="false">IF(A565&lt;&gt;"",_zif,"")</f>
        <is>
          <t/>
        </is>
      </c>
      <c r="J565" s="8" t="inlineStr">
        <f aca="false">IF(A565&lt;&gt;"",$G565+'v1 Frame'!D$3*COS($C565)+'v1 Frame'!E$3*SIN($C565)*SIN($E565)+'v1 Frame'!F$3*SIN($C565)*COS($E565),"")</f>
        <is>
          <t/>
        </is>
      </c>
      <c r="K565" s="8" t="inlineStr">
        <f aca="false">IF(A565&lt;&gt;"",$H565+'v1 Frame'!E$3*COS($E565)-'v1 Frame'!F$3*SIN($E565),"")</f>
        <is>
          <t/>
        </is>
      </c>
      <c r="L565" s="8" t="inlineStr">
        <f aca="false">IF(A565&lt;&gt;"",$I565-'v1 Frame'!D$3*SIN($C565)+'v1 Frame'!E$3*COS($C565)*SIN($E565)+'v1 Frame'!F$3*COS($C565)*COS($E565),"")</f>
        <is>
          <t/>
        </is>
      </c>
      <c r="M565" s="8" t="inlineStr">
        <f aca="false">IF(A565&lt;&gt;"",$G565+'v1 Frame'!G$3*COS($C565)+'v1 Frame'!H$3*SIN($C565)*SIN($E565)+'v1 Frame'!I$3*SIN($C565)*COS($E565),"")</f>
        <is>
          <t/>
        </is>
      </c>
      <c r="N565" s="8" t="inlineStr">
        <f aca="false">IF(A565&lt;&gt;"",$H565+'v1 Frame'!H$3*COS($E565)-'v1 Frame'!I$3*SIN($E565),"")</f>
        <is>
          <t/>
        </is>
      </c>
      <c r="O565" s="8" t="inlineStr">
        <f aca="false">IF(A565&lt;&gt;"",$I565-'v1 Frame'!G$3*SIN($C565)+'v1 Frame'!H$3*COS($C565)*SIN($E565)+'v1 Frame'!I$3*COS($C565)*COS($E565),"")</f>
        <is>
          <t/>
        </is>
      </c>
      <c r="P565" s="8" t="inlineStr">
        <f aca="false">IF(A565&lt;&gt;"",$G565+'v1 Frame'!J$3*COS($C565)+'v1 Frame'!K$3*SIN($C565)*SIN($E565)+'v1 Frame'!L$3*SIN($C565)*COS($E565),"")</f>
        <is>
          <t/>
        </is>
      </c>
      <c r="Q565" s="8" t="inlineStr">
        <f aca="false">IF(A565&lt;&gt;"",$H565+'v1 Frame'!K$3*COS($E565)-'v1 Frame'!L$3*SIN($E565),"")</f>
        <is>
          <t/>
        </is>
      </c>
      <c r="R565" s="8" t="inlineStr">
        <f aca="false">IF(A565&lt;&gt;"",$I565-'v1 Frame'!J$3*SIN($C565)+'v1 Frame'!K$3*COS($C565)*SIN($E565)+'v1 Frame'!L$3*COS($C565)*COS($E565),"")</f>
        <is>
          <t/>
        </is>
      </c>
      <c r="S565" s="8" t="inlineStr">
        <f aca="false">IF(A565&lt;&gt;"",$G565+'v1 Frame'!M$3*COS($C565)+'v1 Frame'!N$3*SIN($C565)*SIN($E565)+'v1 Frame'!O$3*SIN($C565)*COS($E565),"")</f>
        <is>
          <t/>
        </is>
      </c>
      <c r="T565" s="8" t="inlineStr">
        <f aca="false">IF(A565&lt;&gt;"",$H565+'v1 Frame'!N$3*COS($E565)-'v1 Frame'!O$3*SIN($E565),"")</f>
        <is>
          <t/>
        </is>
      </c>
      <c r="U565" s="8" t="inlineStr">
        <f aca="false">IF(A565&lt;&gt;"",$I565-'v1 Frame'!M$3*SIN($C565)+'v1 Frame'!N$3*COS($C565)*SIN($E565)+'v1 Frame'!O$3*COS($C565)*COS($E565),"")</f>
        <is>
          <t/>
        </is>
      </c>
      <c r="V565" s="8" t="inlineStr">
        <f aca="false">IF(A565&lt;&gt;"",$G565+'v1 Frame'!P$3*COS($C565)+'v1 Frame'!Q$3*SIN($C565)*SIN($E565)+'v1 Frame'!R$3*SIN($C565)*COS($E565),"")</f>
        <is>
          <t/>
        </is>
      </c>
      <c r="W565" s="8" t="inlineStr">
        <f aca="false">IF(A565&lt;&gt;"",$H565+'v1 Frame'!Q$3*COS($E565)-'v1 Frame'!R$3*SIN($E565),"")</f>
        <is>
          <t/>
        </is>
      </c>
      <c r="X565" s="8" t="inlineStr">
        <f aca="false">IF(A565&lt;&gt;"",$I565-'v1 Frame'!P$3*SIN($C565)+'v1 Frame'!Q$3*COS($C565)*SIN($E565)+'v1 Frame'!R$3*COS($C565)*COS($E565),"")</f>
        <is>
          <t/>
        </is>
      </c>
      <c r="Y565" s="8" t="inlineStr">
        <f aca="false">IF(A565&lt;&gt;"",$G565+'v1 Frame'!S$3*COS($C565)+'v1 Frame'!T$3*SIN($C565)*SIN($E565)+'v1 Frame'!U$3*SIN($C565)*COS($E565),"")</f>
        <is>
          <t/>
        </is>
      </c>
      <c r="Z565" s="8" t="inlineStr">
        <f aca="false">IF(A565&lt;&gt;"",$H565+'v1 Frame'!T$3*COS($E565)-'v1 Frame'!U$3*SIN($E565),"")</f>
        <is>
          <t/>
        </is>
      </c>
      <c r="AA565" s="8" t="inlineStr">
        <f aca="false">IF(A565&lt;&gt;"",$I565-'v1 Frame'!S$3*SIN($C565)+'v1 Frame'!T$3*COS($C565)*SIN($E565)+'v1 Frame'!U$3*COS($C565)*COS($E565),"")</f>
        <is>
          <t/>
        </is>
      </c>
      <c r="AB565" s="8" t="inlineStr">
        <f aca="false">IF(A565&lt;&gt;"",$G565+'v1 Frame'!V$3*COS($C565)+'v1 Frame'!W$3*SIN($C565)*SIN($E565)+'v1 Frame'!X$3*SIN($C565)*COS($E565),"")</f>
        <is>
          <t/>
        </is>
      </c>
      <c r="AC565" s="8" t="inlineStr">
        <f aca="false">IF(A565&lt;&gt;"",$H565+'v1 Frame'!W$3*COS($E565)-'v1 Frame'!X$3*SIN($E565),"")</f>
        <is>
          <t/>
        </is>
      </c>
      <c r="AD565" s="8" t="inlineStr">
        <f aca="false">IF(A565&lt;&gt;"",$I565-'v1 Frame'!V$3*SIN($C565)+'v1 Frame'!W$3*COS($C565)*SIN($E565)+'v1 Frame'!X$3*COS($C565)*COS($E565),"")</f>
        <is>
          <t/>
        </is>
      </c>
      <c r="AE565" s="25" t="inlineStr">
        <f aca="false">IF(A565&lt;&gt;"",$G565+'v1 Frame'!Y$3*COS($C565)+'v1 Frame'!Z$3*SIN($C565)*SIN($E565)+'v1 Frame'!AA$3*SIN($C565)*COS($E565),"")</f>
        <is>
          <t/>
        </is>
      </c>
      <c r="AF565" s="25" t="inlineStr">
        <f aca="false">IF(A565&lt;&gt;"",$H565+'v1 Frame'!Z$3*COS($E565)-'v1 Frame'!AA$3*SIN($E565),"")</f>
        <is>
          <t/>
        </is>
      </c>
      <c r="AG565" s="25" t="inlineStr">
        <f aca="false">IF(A565&lt;&gt;"",$I565-'v1 Frame'!Y$3*SIN($C565)+'v1 Frame'!Z$3*COS($C565)*SIN($E565)+'v1 Frame'!AA$3*COS($C565)*COS($E565),"")</f>
        <is>
          <t/>
        </is>
      </c>
      <c r="AH565" s="8" t="inlineStr">
        <f aca="false">IF(A565&lt;&gt;"",SQRT(SUMSQ(G565:I565)),"")</f>
        <is>
          <t/>
        </is>
      </c>
      <c r="AI565" s="8" t="inlineStr">
        <f aca="false">IF(A565&lt;&gt;"",IF(AH565&lt;&gt;0,ACOS(I565/AH565),0),"")</f>
        <is>
          <t/>
        </is>
      </c>
      <c r="AJ565" s="8" t="inlineStr">
        <f aca="false">IF(A565&lt;&gt;"",DEGREES(AI565),"")</f>
        <is>
          <t/>
        </is>
      </c>
      <c r="AK565" s="8" t="inlineStr">
        <f aca="false">IF(A565&lt;&gt;"",IF(OR(G565&lt;&gt;0,H565&lt;&gt;0),ATAN2(G565,H565),0),"")</f>
        <is>
          <t/>
        </is>
      </c>
      <c r="AL565" s="8" t="inlineStr">
        <f aca="false">IF(A565&lt;&gt;"",DEGREES(AK565),"")</f>
        <is>
          <t/>
        </is>
      </c>
      <c r="AM565" s="8" t="inlineStr">
        <f aca="false">IF(A565&lt;&gt;"",SQRT(SUMSQ(J565:L565)),"")</f>
        <is>
          <t/>
        </is>
      </c>
      <c r="AN565" s="8" t="inlineStr">
        <f aca="false">IF(A565&lt;&gt;"",IF(AM565&lt;&gt;0,ACOS(L565/AM565),0),"")</f>
        <is>
          <t/>
        </is>
      </c>
      <c r="AO565" s="8" t="inlineStr">
        <f aca="false">IF(A565&lt;&gt;"",DEGREES(AN565),"")</f>
        <is>
          <t/>
        </is>
      </c>
      <c r="AP565" s="8" t="inlineStr">
        <f aca="false">IF(A565&lt;&gt;"",IF(OR(J565&lt;&gt;0,K565&lt;&gt;0),ATAN2(J565,K565),0),"")</f>
        <is>
          <t/>
        </is>
      </c>
      <c r="AQ565" s="8" t="inlineStr">
        <f aca="false">IF(A565&lt;&gt;"",DEGREES(AP565),"")</f>
        <is>
          <t/>
        </is>
      </c>
      <c r="AR565" s="8" t="inlineStr">
        <f aca="false">IF(A565&lt;&gt;"",SQRT(SUMSQ(M565:O565)),"")</f>
        <is>
          <t/>
        </is>
      </c>
      <c r="AS565" s="8" t="inlineStr">
        <f aca="false">IF(A565&lt;&gt;"",IF(AR565&lt;&gt;0,ACOS(O565/AR565),0),"")</f>
        <is>
          <t/>
        </is>
      </c>
      <c r="AT565" s="8" t="inlineStr">
        <f aca="false">IF(A565&lt;&gt;"",DEGREES(AS565),"")</f>
        <is>
          <t/>
        </is>
      </c>
      <c r="AU565" s="8" t="inlineStr">
        <f aca="false">IF(A565&lt;&gt;"",IF(OR(M565&lt;&gt;0,N565&lt;&gt;0),ATAN2(M565,N565),0),"")</f>
        <is>
          <t/>
        </is>
      </c>
      <c r="AV565" s="8" t="inlineStr">
        <f aca="false">IF(A565&lt;&gt;"",DEGREES(AU565),"")</f>
        <is>
          <t/>
        </is>
      </c>
      <c r="AW565" s="8" t="inlineStr">
        <f aca="false">IF(A565&lt;&gt;"",SQRT(SUMSQ(P565:R565)),"")</f>
        <is>
          <t/>
        </is>
      </c>
      <c r="AX565" s="8" t="inlineStr">
        <f aca="false">IF(A565&lt;&gt;"",IF(AW565&lt;&gt;0,ACOS(R565/AW565),0),"")</f>
        <is>
          <t/>
        </is>
      </c>
      <c r="AY565" s="8" t="inlineStr">
        <f aca="false">IF(A565&lt;&gt;"",DEGREES(AX565),"")</f>
        <is>
          <t/>
        </is>
      </c>
      <c r="AZ565" s="8" t="inlineStr">
        <f aca="false">IF(A565&lt;&gt;"",IF(OR(P565&lt;&gt;0,Q565&lt;&gt;0),ATAN2(P565,Q565),0),"")</f>
        <is>
          <t/>
        </is>
      </c>
      <c r="BA565" s="8" t="inlineStr">
        <f aca="false">IF(A565&lt;&gt;"",DEGREES(AZ565),"")</f>
        <is>
          <t/>
        </is>
      </c>
      <c r="BB565" s="8" t="inlineStr">
        <f aca="false">IF(A565&lt;&gt;"",SQRT(SUMSQ(S565:U565)),"")</f>
        <is>
          <t/>
        </is>
      </c>
      <c r="BC565" s="8" t="inlineStr">
        <f aca="false">IF(A565&lt;&gt;"",IF(BB565&lt;&gt;0,ACOS(U565/BB565),0),"")</f>
        <is>
          <t/>
        </is>
      </c>
      <c r="BD565" s="8" t="inlineStr">
        <f aca="false">IF(A565&lt;&gt;"",DEGREES(BC565),"")</f>
        <is>
          <t/>
        </is>
      </c>
      <c r="BE565" s="8" t="inlineStr">
        <f aca="false">IF(A565&lt;&gt;"",IF(OR(S565&lt;&gt;0,T565&lt;&gt;0),ATAN2(S565,T565),0),"")</f>
        <is>
          <t/>
        </is>
      </c>
      <c r="BF565" s="8" t="inlineStr">
        <f aca="false">IF(A565&lt;&gt;"",DEGREES(BE565),"")</f>
        <is>
          <t/>
        </is>
      </c>
      <c r="BG565" s="8" t="inlineStr">
        <f aca="false">IF(A565&lt;&gt;"",SQRT(SUMSQ(V565:X565)),"")</f>
        <is>
          <t/>
        </is>
      </c>
      <c r="BH565" s="8" t="inlineStr">
        <f aca="false">IF(A565&lt;&gt;"",IF(BG565&lt;&gt;0,ACOS(X565/BG565),0),"")</f>
        <is>
          <t/>
        </is>
      </c>
      <c r="BI565" s="8" t="inlineStr">
        <f aca="false">IF(A565&lt;&gt;"",DEGREES(BH565),"")</f>
        <is>
          <t/>
        </is>
      </c>
      <c r="BJ565" s="8" t="inlineStr">
        <f aca="false">IF(A565&lt;&gt;"",IF(OR(V565&lt;&gt;0,W565&lt;&gt;0),ATAN2(V565,W565),0),"")</f>
        <is>
          <t/>
        </is>
      </c>
      <c r="BK565" s="8" t="inlineStr">
        <f aca="false">IF(A565&lt;&gt;"",DEGREES(BJ565),"")</f>
        <is>
          <t/>
        </is>
      </c>
      <c r="BL565" s="8" t="inlineStr">
        <f aca="false">IF(A565&lt;&gt;"",SQRT(SUMSQ(Y565:AA565)),"")</f>
        <is>
          <t/>
        </is>
      </c>
      <c r="BM565" s="8" t="inlineStr">
        <f aca="false">IF(A565&lt;&gt;"",IF(BL565&lt;&gt;0,ACOS(AA565/BL565),0),"")</f>
        <is>
          <t/>
        </is>
      </c>
      <c r="BN565" s="8" t="inlineStr">
        <f aca="false">IF(A565&lt;&gt;"",DEGREES(BM565),"")</f>
        <is>
          <t/>
        </is>
      </c>
      <c r="BO565" s="8" t="inlineStr">
        <f aca="false">IF(A565&lt;&gt;"",IF(OR(Y565&lt;&gt;0,Z565&lt;&gt;0),ATAN2(Y565,Z565),0),"")</f>
        <is>
          <t/>
        </is>
      </c>
      <c r="BP565" s="8" t="inlineStr">
        <f aca="false">IF(A565&lt;&gt;"",DEGREES(BO565),"")</f>
        <is>
          <t/>
        </is>
      </c>
      <c r="BQ565" s="8" t="inlineStr">
        <f aca="false">IF(A565&lt;&gt;"",SQRT(SUMSQ(AB565:AD565)),"")</f>
        <is>
          <t/>
        </is>
      </c>
      <c r="BR565" s="8" t="inlineStr">
        <f aca="false">IF(A565&lt;&gt;"",IF(BQ565&lt;&gt;0,ACOS(AD565/BQ565),0),"")</f>
        <is>
          <t/>
        </is>
      </c>
      <c r="BS565" s="8" t="inlineStr">
        <f aca="false">IF(A565&lt;&gt;"",DEGREES(BR565),"")</f>
        <is>
          <t/>
        </is>
      </c>
      <c r="BT565" s="8" t="inlineStr">
        <f aca="false">IF(A565&lt;&gt;"",IF(OR(AB565&lt;&gt;0,AC565&lt;&gt;0),ATAN2(AB565,AC565),0),"")</f>
        <is>
          <t/>
        </is>
      </c>
      <c r="BU565" s="8" t="inlineStr">
        <f aca="false">IF(A565&lt;&gt;"",DEGREES(BT565),"")</f>
        <is>
          <t/>
        </is>
      </c>
      <c r="BV565" s="8" t="inlineStr">
        <f aca="false">IF(A565&lt;&gt;"",SQRT(SUMSQ(AE565:AG565)),"")</f>
        <is>
          <t/>
        </is>
      </c>
      <c r="BW565" s="8" t="inlineStr">
        <f aca="false">IF(A565&lt;&gt;"",IF(BV565&lt;&gt;0,ACOS(AG565/BV565),0),"")</f>
        <is>
          <t/>
        </is>
      </c>
      <c r="BX565" s="8" t="inlineStr">
        <f aca="false">IF(A565&lt;&gt;"",DEGREES(BW565),"")</f>
        <is>
          <t/>
        </is>
      </c>
      <c r="BY565" s="8" t="inlineStr">
        <f aca="false">IF(A565&lt;&gt;"",IF(OR(AF565&lt;&gt;0,AG565&lt;&gt;0),ATAN2(AF565,AG565),0),"")</f>
        <is>
          <t/>
        </is>
      </c>
      <c r="BZ565" s="8" t="inlineStr">
        <f aca="false">IF(A565&lt;&gt;"",DEGREES(BY565),"")</f>
        <is>
          <t/>
        </is>
      </c>
      <c r="CA565" s="0" t="inlineStr">
        <f aca="false">IF(A565&lt;&gt;"",IF(AND(AI565&lt;Parameters!$B$11,AI565&gt;Parameters!$B$12,AN565&lt;Parameters!$B$11,AN565&gt;Parameters!$B$12,AS565&lt;Parameters!$B$11,AS565&gt;Parameters!$B$12,AX565&lt;Parameters!$B$11,AX565&gt;Parameters!$B$12,BC565&lt;Parameters!$B$11,BC565&gt;Parameters!$B$12,BM565&lt;Parameters!$B$11,BM565&gt;Parameters!$B$12,BR565&lt;Parameters!$B$11,BR565&gt;Parameters!$B$12,BW565&lt;Parameters!$B$11,BW565&gt;Parameters!$B$12),1,0),"")</f>
        <is>
          <t/>
        </is>
      </c>
      <c r="CB565" s="0" t="inlineStr">
        <f aca="false">IF(A565&lt;&gt;"",IF(OR(AI565&lt;Parameters!$B$12,AI565&gt;Parameters!$B$11),0,1),"")</f>
        <is>
          <t/>
        </is>
      </c>
      <c r="CC565" s="0" t="inlineStr">
        <f aca="false">IF(A565&lt;&gt;"",IF(OR(AN565&lt;Parameters!$B$12,AN565&gt;Parameters!$B$11),0,1),"")</f>
        <is>
          <t/>
        </is>
      </c>
      <c r="CD565" s="0" t="inlineStr">
        <f aca="false">IF(A565&lt;&gt;"",IF(OR(AS565&lt;Parameters!$B$12,AS565&gt;Parameters!$B$11),0,1),"")</f>
        <is>
          <t/>
        </is>
      </c>
      <c r="CE565" s="0" t="inlineStr">
        <f aca="false">IF(A565&lt;&gt;"",IF(OR(AX565&lt;Parameters!$B$12,AX565&gt;Parameters!$B$11),0,1),"")</f>
        <is>
          <t/>
        </is>
      </c>
      <c r="CF565" s="0" t="inlineStr">
        <f aca="false">IF(A565&lt;&gt;"",IF(OR(BC565&lt;Parameters!$B$12,BC565&gt;Parameters!$B$11),0,1),"")</f>
        <is>
          <t/>
        </is>
      </c>
      <c r="CG565" s="0" t="inlineStr">
        <f aca="false">IF(A565&lt;&gt;"",IF(OR(BH565&lt;Parameters!$B$12,BH565&gt;Parameters!$B$11),0,1),"")</f>
        <is>
          <t/>
        </is>
      </c>
      <c r="CH565" s="0" t="inlineStr">
        <f aca="false">IF(A565&lt;&gt;"",IF(OR(BM565&lt;Parameters!$B$12,BM565&gt;Parameters!$B$11),0,1),"")</f>
        <is>
          <t/>
        </is>
      </c>
      <c r="CI565" s="0" t="inlineStr">
        <f aca="false">IF(A565&lt;&gt;"",IF(OR(BR565&lt;Parameters!$B$12,BR565&gt;Parameters!$B$11),0,1),"")</f>
        <is>
          <t/>
        </is>
      </c>
      <c r="CJ565" s="0" t="inlineStr">
        <f aca="false">IF(A565&lt;&gt;"",IF(OR(BW565&lt;Parameters!$B$12,BW565&gt;Parameters!$B$11),0,1),"")</f>
        <is>
          <t/>
        </is>
      </c>
      <c r="CK565" s="26" t="inlineStr">
        <f aca="false">IF(A565&lt;&gt;"",SUM(CB565:CJ565)/9,"")</f>
        <is>
          <t/>
        </is>
      </c>
      <c r="CL565" s="0" t="inlineStr">
        <f aca="false">IF(A565&lt;&gt;"",CK565*9,"")</f>
        <is>
          <t/>
        </is>
      </c>
      <c r="CM565" s="8" t="inlineStr">
        <f aca="false">IF(A565&lt;&gt;"",TEXT(B565,CM$2)&amp;" "&amp;TEXT(A565,CM$2),"")</f>
        <is>
          <t/>
        </is>
      </c>
    </row>
    <row r="566" customFormat="false" ht="15" hidden="false" customHeight="false" outlineLevel="0" collapsed="false">
      <c r="A566" s="0" t="inlineStr">
        <f aca="false">IF(OR(B565&lt;Parameters!$K$12,A565&lt;Parameters!$K$12),IF(A565&lt;Parameters!$K$12,A565+1,0),"")</f>
        <is>
          <t/>
        </is>
      </c>
      <c r="B566" s="0" t="inlineStr">
        <f aca="false">IF(A566&lt;&gt;"",IF(A566=0,B565+1,B565),"")</f>
        <is>
          <t/>
        </is>
      </c>
      <c r="C566" s="24" t="inlineStr">
        <f aca="false">IF(A566&lt;&gt;"",-_phi*(A566+0.5),"")</f>
        <is>
          <t/>
        </is>
      </c>
      <c r="D566" s="8" t="inlineStr">
        <f aca="false">IF(A566&lt;&gt;"",DEGREES(C566),"")</f>
        <is>
          <t/>
        </is>
      </c>
      <c r="E566" s="24" t="inlineStr">
        <f aca="false">IF(A566&lt;&gt;"",_phi*(B566+0.5),"")</f>
        <is>
          <t/>
        </is>
      </c>
      <c r="F566" s="8" t="inlineStr">
        <f aca="false">IF(A566&lt;&gt;"",DEGREES(E566),"")</f>
        <is>
          <t/>
        </is>
      </c>
      <c r="G566" s="8" t="inlineStr">
        <f aca="false">IF(A566&lt;&gt;"",LOOKUP(A566,h!$A$3:$A$30,h!$D$3:$D$30),"")</f>
        <is>
          <t/>
        </is>
      </c>
      <c r="H566" s="8" t="inlineStr">
        <f aca="false">IF(A566&lt;&gt;"",LOOKUP(B566,h!$A$3:$A$30,h!$D$3:$D$30),"")</f>
        <is>
          <t/>
        </is>
      </c>
      <c r="I566" s="8" t="inlineStr">
        <f aca="false">IF(A566&lt;&gt;"",_zif,"")</f>
        <is>
          <t/>
        </is>
      </c>
      <c r="J566" s="8" t="inlineStr">
        <f aca="false">IF(A566&lt;&gt;"",$G566+'v1 Frame'!D$3*COS($C566)+'v1 Frame'!E$3*SIN($C566)*SIN($E566)+'v1 Frame'!F$3*SIN($C566)*COS($E566),"")</f>
        <is>
          <t/>
        </is>
      </c>
      <c r="K566" s="8" t="inlineStr">
        <f aca="false">IF(A566&lt;&gt;"",$H566+'v1 Frame'!E$3*COS($E566)-'v1 Frame'!F$3*SIN($E566),"")</f>
        <is>
          <t/>
        </is>
      </c>
      <c r="L566" s="8" t="inlineStr">
        <f aca="false">IF(A566&lt;&gt;"",$I566-'v1 Frame'!D$3*SIN($C566)+'v1 Frame'!E$3*COS($C566)*SIN($E566)+'v1 Frame'!F$3*COS($C566)*COS($E566),"")</f>
        <is>
          <t/>
        </is>
      </c>
      <c r="M566" s="8" t="inlineStr">
        <f aca="false">IF(A566&lt;&gt;"",$G566+'v1 Frame'!G$3*COS($C566)+'v1 Frame'!H$3*SIN($C566)*SIN($E566)+'v1 Frame'!I$3*SIN($C566)*COS($E566),"")</f>
        <is>
          <t/>
        </is>
      </c>
      <c r="N566" s="8" t="inlineStr">
        <f aca="false">IF(A566&lt;&gt;"",$H566+'v1 Frame'!H$3*COS($E566)-'v1 Frame'!I$3*SIN($E566),"")</f>
        <is>
          <t/>
        </is>
      </c>
      <c r="O566" s="8" t="inlineStr">
        <f aca="false">IF(A566&lt;&gt;"",$I566-'v1 Frame'!G$3*SIN($C566)+'v1 Frame'!H$3*COS($C566)*SIN($E566)+'v1 Frame'!I$3*COS($C566)*COS($E566),"")</f>
        <is>
          <t/>
        </is>
      </c>
      <c r="P566" s="8" t="inlineStr">
        <f aca="false">IF(A566&lt;&gt;"",$G566+'v1 Frame'!J$3*COS($C566)+'v1 Frame'!K$3*SIN($C566)*SIN($E566)+'v1 Frame'!L$3*SIN($C566)*COS($E566),"")</f>
        <is>
          <t/>
        </is>
      </c>
      <c r="Q566" s="8" t="inlineStr">
        <f aca="false">IF(A566&lt;&gt;"",$H566+'v1 Frame'!K$3*COS($E566)-'v1 Frame'!L$3*SIN($E566),"")</f>
        <is>
          <t/>
        </is>
      </c>
      <c r="R566" s="8" t="inlineStr">
        <f aca="false">IF(A566&lt;&gt;"",$I566-'v1 Frame'!J$3*SIN($C566)+'v1 Frame'!K$3*COS($C566)*SIN($E566)+'v1 Frame'!L$3*COS($C566)*COS($E566),"")</f>
        <is>
          <t/>
        </is>
      </c>
      <c r="S566" s="8" t="inlineStr">
        <f aca="false">IF(A566&lt;&gt;"",$G566+'v1 Frame'!M$3*COS($C566)+'v1 Frame'!N$3*SIN($C566)*SIN($E566)+'v1 Frame'!O$3*SIN($C566)*COS($E566),"")</f>
        <is>
          <t/>
        </is>
      </c>
      <c r="T566" s="8" t="inlineStr">
        <f aca="false">IF(A566&lt;&gt;"",$H566+'v1 Frame'!N$3*COS($E566)-'v1 Frame'!O$3*SIN($E566),"")</f>
        <is>
          <t/>
        </is>
      </c>
      <c r="U566" s="8" t="inlineStr">
        <f aca="false">IF(A566&lt;&gt;"",$I566-'v1 Frame'!M$3*SIN($C566)+'v1 Frame'!N$3*COS($C566)*SIN($E566)+'v1 Frame'!O$3*COS($C566)*COS($E566),"")</f>
        <is>
          <t/>
        </is>
      </c>
      <c r="V566" s="8" t="inlineStr">
        <f aca="false">IF(A566&lt;&gt;"",$G566+'v1 Frame'!P$3*COS($C566)+'v1 Frame'!Q$3*SIN($C566)*SIN($E566)+'v1 Frame'!R$3*SIN($C566)*COS($E566),"")</f>
        <is>
          <t/>
        </is>
      </c>
      <c r="W566" s="8" t="inlineStr">
        <f aca="false">IF(A566&lt;&gt;"",$H566+'v1 Frame'!Q$3*COS($E566)-'v1 Frame'!R$3*SIN($E566),"")</f>
        <is>
          <t/>
        </is>
      </c>
      <c r="X566" s="8" t="inlineStr">
        <f aca="false">IF(A566&lt;&gt;"",$I566-'v1 Frame'!P$3*SIN($C566)+'v1 Frame'!Q$3*COS($C566)*SIN($E566)+'v1 Frame'!R$3*COS($C566)*COS($E566),"")</f>
        <is>
          <t/>
        </is>
      </c>
      <c r="Y566" s="8" t="inlineStr">
        <f aca="false">IF(A566&lt;&gt;"",$G566+'v1 Frame'!S$3*COS($C566)+'v1 Frame'!T$3*SIN($C566)*SIN($E566)+'v1 Frame'!U$3*SIN($C566)*COS($E566),"")</f>
        <is>
          <t/>
        </is>
      </c>
      <c r="Z566" s="8" t="inlineStr">
        <f aca="false">IF(A566&lt;&gt;"",$H566+'v1 Frame'!T$3*COS($E566)-'v1 Frame'!U$3*SIN($E566),"")</f>
        <is>
          <t/>
        </is>
      </c>
      <c r="AA566" s="8" t="inlineStr">
        <f aca="false">IF(A566&lt;&gt;"",$I566-'v1 Frame'!S$3*SIN($C566)+'v1 Frame'!T$3*COS($C566)*SIN($E566)+'v1 Frame'!U$3*COS($C566)*COS($E566),"")</f>
        <is>
          <t/>
        </is>
      </c>
      <c r="AB566" s="8" t="inlineStr">
        <f aca="false">IF(A566&lt;&gt;"",$G566+'v1 Frame'!V$3*COS($C566)+'v1 Frame'!W$3*SIN($C566)*SIN($E566)+'v1 Frame'!X$3*SIN($C566)*COS($E566),"")</f>
        <is>
          <t/>
        </is>
      </c>
      <c r="AC566" s="8" t="inlineStr">
        <f aca="false">IF(A566&lt;&gt;"",$H566+'v1 Frame'!W$3*COS($E566)-'v1 Frame'!X$3*SIN($E566),"")</f>
        <is>
          <t/>
        </is>
      </c>
      <c r="AD566" s="8" t="inlineStr">
        <f aca="false">IF(A566&lt;&gt;"",$I566-'v1 Frame'!V$3*SIN($C566)+'v1 Frame'!W$3*COS($C566)*SIN($E566)+'v1 Frame'!X$3*COS($C566)*COS($E566),"")</f>
        <is>
          <t/>
        </is>
      </c>
      <c r="AE566" s="25" t="inlineStr">
        <f aca="false">IF(A566&lt;&gt;"",$G566+'v1 Frame'!Y$3*COS($C566)+'v1 Frame'!Z$3*SIN($C566)*SIN($E566)+'v1 Frame'!AA$3*SIN($C566)*COS($E566),"")</f>
        <is>
          <t/>
        </is>
      </c>
      <c r="AF566" s="25" t="inlineStr">
        <f aca="false">IF(A566&lt;&gt;"",$H566+'v1 Frame'!Z$3*COS($E566)-'v1 Frame'!AA$3*SIN($E566),"")</f>
        <is>
          <t/>
        </is>
      </c>
      <c r="AG566" s="25" t="inlineStr">
        <f aca="false">IF(A566&lt;&gt;"",$I566-'v1 Frame'!Y$3*SIN($C566)+'v1 Frame'!Z$3*COS($C566)*SIN($E566)+'v1 Frame'!AA$3*COS($C566)*COS($E566),"")</f>
        <is>
          <t/>
        </is>
      </c>
      <c r="AH566" s="8" t="inlineStr">
        <f aca="false">IF(A566&lt;&gt;"",SQRT(SUMSQ(G566:I566)),"")</f>
        <is>
          <t/>
        </is>
      </c>
      <c r="AI566" s="8" t="inlineStr">
        <f aca="false">IF(A566&lt;&gt;"",IF(AH566&lt;&gt;0,ACOS(I566/AH566),0),"")</f>
        <is>
          <t/>
        </is>
      </c>
      <c r="AJ566" s="8" t="inlineStr">
        <f aca="false">IF(A566&lt;&gt;"",DEGREES(AI566),"")</f>
        <is>
          <t/>
        </is>
      </c>
      <c r="AK566" s="8" t="inlineStr">
        <f aca="false">IF(A566&lt;&gt;"",IF(OR(G566&lt;&gt;0,H566&lt;&gt;0),ATAN2(G566,H566),0),"")</f>
        <is>
          <t/>
        </is>
      </c>
      <c r="AL566" s="8" t="inlineStr">
        <f aca="false">IF(A566&lt;&gt;"",DEGREES(AK566),"")</f>
        <is>
          <t/>
        </is>
      </c>
      <c r="AM566" s="8" t="inlineStr">
        <f aca="false">IF(A566&lt;&gt;"",SQRT(SUMSQ(J566:L566)),"")</f>
        <is>
          <t/>
        </is>
      </c>
      <c r="AN566" s="8" t="inlineStr">
        <f aca="false">IF(A566&lt;&gt;"",IF(AM566&lt;&gt;0,ACOS(L566/AM566),0),"")</f>
        <is>
          <t/>
        </is>
      </c>
      <c r="AO566" s="8" t="inlineStr">
        <f aca="false">IF(A566&lt;&gt;"",DEGREES(AN566),"")</f>
        <is>
          <t/>
        </is>
      </c>
      <c r="AP566" s="8" t="inlineStr">
        <f aca="false">IF(A566&lt;&gt;"",IF(OR(J566&lt;&gt;0,K566&lt;&gt;0),ATAN2(J566,K566),0),"")</f>
        <is>
          <t/>
        </is>
      </c>
      <c r="AQ566" s="8" t="inlineStr">
        <f aca="false">IF(A566&lt;&gt;"",DEGREES(AP566),"")</f>
        <is>
          <t/>
        </is>
      </c>
      <c r="AR566" s="8" t="inlineStr">
        <f aca="false">IF(A566&lt;&gt;"",SQRT(SUMSQ(M566:O566)),"")</f>
        <is>
          <t/>
        </is>
      </c>
      <c r="AS566" s="8" t="inlineStr">
        <f aca="false">IF(A566&lt;&gt;"",IF(AR566&lt;&gt;0,ACOS(O566/AR566),0),"")</f>
        <is>
          <t/>
        </is>
      </c>
      <c r="AT566" s="8" t="inlineStr">
        <f aca="false">IF(A566&lt;&gt;"",DEGREES(AS566),"")</f>
        <is>
          <t/>
        </is>
      </c>
      <c r="AU566" s="8" t="inlineStr">
        <f aca="false">IF(A566&lt;&gt;"",IF(OR(M566&lt;&gt;0,N566&lt;&gt;0),ATAN2(M566,N566),0),"")</f>
        <is>
          <t/>
        </is>
      </c>
      <c r="AV566" s="8" t="inlineStr">
        <f aca="false">IF(A566&lt;&gt;"",DEGREES(AU566),"")</f>
        <is>
          <t/>
        </is>
      </c>
      <c r="AW566" s="8" t="inlineStr">
        <f aca="false">IF(A566&lt;&gt;"",SQRT(SUMSQ(P566:R566)),"")</f>
        <is>
          <t/>
        </is>
      </c>
      <c r="AX566" s="8" t="inlineStr">
        <f aca="false">IF(A566&lt;&gt;"",IF(AW566&lt;&gt;0,ACOS(R566/AW566),0),"")</f>
        <is>
          <t/>
        </is>
      </c>
      <c r="AY566" s="8" t="inlineStr">
        <f aca="false">IF(A566&lt;&gt;"",DEGREES(AX566),"")</f>
        <is>
          <t/>
        </is>
      </c>
      <c r="AZ566" s="8" t="inlineStr">
        <f aca="false">IF(A566&lt;&gt;"",IF(OR(P566&lt;&gt;0,Q566&lt;&gt;0),ATAN2(P566,Q566),0),"")</f>
        <is>
          <t/>
        </is>
      </c>
      <c r="BA566" s="8" t="inlineStr">
        <f aca="false">IF(A566&lt;&gt;"",DEGREES(AZ566),"")</f>
        <is>
          <t/>
        </is>
      </c>
      <c r="BB566" s="8" t="inlineStr">
        <f aca="false">IF(A566&lt;&gt;"",SQRT(SUMSQ(S566:U566)),"")</f>
        <is>
          <t/>
        </is>
      </c>
      <c r="BC566" s="8" t="inlineStr">
        <f aca="false">IF(A566&lt;&gt;"",IF(BB566&lt;&gt;0,ACOS(U566/BB566),0),"")</f>
        <is>
          <t/>
        </is>
      </c>
      <c r="BD566" s="8" t="inlineStr">
        <f aca="false">IF(A566&lt;&gt;"",DEGREES(BC566),"")</f>
        <is>
          <t/>
        </is>
      </c>
      <c r="BE566" s="8" t="inlineStr">
        <f aca="false">IF(A566&lt;&gt;"",IF(OR(S566&lt;&gt;0,T566&lt;&gt;0),ATAN2(S566,T566),0),"")</f>
        <is>
          <t/>
        </is>
      </c>
      <c r="BF566" s="8" t="inlineStr">
        <f aca="false">IF(A566&lt;&gt;"",DEGREES(BE566),"")</f>
        <is>
          <t/>
        </is>
      </c>
      <c r="BG566" s="8" t="inlineStr">
        <f aca="false">IF(A566&lt;&gt;"",SQRT(SUMSQ(V566:X566)),"")</f>
        <is>
          <t/>
        </is>
      </c>
      <c r="BH566" s="8" t="inlineStr">
        <f aca="false">IF(A566&lt;&gt;"",IF(BG566&lt;&gt;0,ACOS(X566/BG566),0),"")</f>
        <is>
          <t/>
        </is>
      </c>
      <c r="BI566" s="8" t="inlineStr">
        <f aca="false">IF(A566&lt;&gt;"",DEGREES(BH566),"")</f>
        <is>
          <t/>
        </is>
      </c>
      <c r="BJ566" s="8" t="inlineStr">
        <f aca="false">IF(A566&lt;&gt;"",IF(OR(V566&lt;&gt;0,W566&lt;&gt;0),ATAN2(V566,W566),0),"")</f>
        <is>
          <t/>
        </is>
      </c>
      <c r="BK566" s="8" t="inlineStr">
        <f aca="false">IF(A566&lt;&gt;"",DEGREES(BJ566),"")</f>
        <is>
          <t/>
        </is>
      </c>
      <c r="BL566" s="8" t="inlineStr">
        <f aca="false">IF(A566&lt;&gt;"",SQRT(SUMSQ(Y566:AA566)),"")</f>
        <is>
          <t/>
        </is>
      </c>
      <c r="BM566" s="8" t="inlineStr">
        <f aca="false">IF(A566&lt;&gt;"",IF(BL566&lt;&gt;0,ACOS(AA566/BL566),0),"")</f>
        <is>
          <t/>
        </is>
      </c>
      <c r="BN566" s="8" t="inlineStr">
        <f aca="false">IF(A566&lt;&gt;"",DEGREES(BM566),"")</f>
        <is>
          <t/>
        </is>
      </c>
      <c r="BO566" s="8" t="inlineStr">
        <f aca="false">IF(A566&lt;&gt;"",IF(OR(Y566&lt;&gt;0,Z566&lt;&gt;0),ATAN2(Y566,Z566),0),"")</f>
        <is>
          <t/>
        </is>
      </c>
      <c r="BP566" s="8" t="inlineStr">
        <f aca="false">IF(A566&lt;&gt;"",DEGREES(BO566),"")</f>
        <is>
          <t/>
        </is>
      </c>
      <c r="BQ566" s="8" t="inlineStr">
        <f aca="false">IF(A566&lt;&gt;"",SQRT(SUMSQ(AB566:AD566)),"")</f>
        <is>
          <t/>
        </is>
      </c>
      <c r="BR566" s="8" t="inlineStr">
        <f aca="false">IF(A566&lt;&gt;"",IF(BQ566&lt;&gt;0,ACOS(AD566/BQ566),0),"")</f>
        <is>
          <t/>
        </is>
      </c>
      <c r="BS566" s="8" t="inlineStr">
        <f aca="false">IF(A566&lt;&gt;"",DEGREES(BR566),"")</f>
        <is>
          <t/>
        </is>
      </c>
      <c r="BT566" s="8" t="inlineStr">
        <f aca="false">IF(A566&lt;&gt;"",IF(OR(AB566&lt;&gt;0,AC566&lt;&gt;0),ATAN2(AB566,AC566),0),"")</f>
        <is>
          <t/>
        </is>
      </c>
      <c r="BU566" s="8" t="inlineStr">
        <f aca="false">IF(A566&lt;&gt;"",DEGREES(BT566),"")</f>
        <is>
          <t/>
        </is>
      </c>
      <c r="BV566" s="8" t="inlineStr">
        <f aca="false">IF(A566&lt;&gt;"",SQRT(SUMSQ(AE566:AG566)),"")</f>
        <is>
          <t/>
        </is>
      </c>
      <c r="BW566" s="8" t="inlineStr">
        <f aca="false">IF(A566&lt;&gt;"",IF(BV566&lt;&gt;0,ACOS(AG566/BV566),0),"")</f>
        <is>
          <t/>
        </is>
      </c>
      <c r="BX566" s="8" t="inlineStr">
        <f aca="false">IF(A566&lt;&gt;"",DEGREES(BW566),"")</f>
        <is>
          <t/>
        </is>
      </c>
      <c r="BY566" s="8" t="inlineStr">
        <f aca="false">IF(A566&lt;&gt;"",IF(OR(AF566&lt;&gt;0,AG566&lt;&gt;0),ATAN2(AF566,AG566),0),"")</f>
        <is>
          <t/>
        </is>
      </c>
      <c r="BZ566" s="8" t="inlineStr">
        <f aca="false">IF(A566&lt;&gt;"",DEGREES(BY566),"")</f>
        <is>
          <t/>
        </is>
      </c>
      <c r="CA566" s="0" t="inlineStr">
        <f aca="false">IF(A566&lt;&gt;"",IF(AND(AI566&lt;Parameters!$B$11,AI566&gt;Parameters!$B$12,AN566&lt;Parameters!$B$11,AN566&gt;Parameters!$B$12,AS566&lt;Parameters!$B$11,AS566&gt;Parameters!$B$12,AX566&lt;Parameters!$B$11,AX566&gt;Parameters!$B$12,BC566&lt;Parameters!$B$11,BC566&gt;Parameters!$B$12,BM566&lt;Parameters!$B$11,BM566&gt;Parameters!$B$12,BR566&lt;Parameters!$B$11,BR566&gt;Parameters!$B$12,BW566&lt;Parameters!$B$11,BW566&gt;Parameters!$B$12),1,0),"")</f>
        <is>
          <t/>
        </is>
      </c>
      <c r="CB566" s="0" t="inlineStr">
        <f aca="false">IF(A566&lt;&gt;"",IF(OR(AI566&lt;Parameters!$B$12,AI566&gt;Parameters!$B$11),0,1),"")</f>
        <is>
          <t/>
        </is>
      </c>
      <c r="CC566" s="0" t="inlineStr">
        <f aca="false">IF(A566&lt;&gt;"",IF(OR(AN566&lt;Parameters!$B$12,AN566&gt;Parameters!$B$11),0,1),"")</f>
        <is>
          <t/>
        </is>
      </c>
      <c r="CD566" s="0" t="inlineStr">
        <f aca="false">IF(A566&lt;&gt;"",IF(OR(AS566&lt;Parameters!$B$12,AS566&gt;Parameters!$B$11),0,1),"")</f>
        <is>
          <t/>
        </is>
      </c>
      <c r="CE566" s="0" t="inlineStr">
        <f aca="false">IF(A566&lt;&gt;"",IF(OR(AX566&lt;Parameters!$B$12,AX566&gt;Parameters!$B$11),0,1),"")</f>
        <is>
          <t/>
        </is>
      </c>
      <c r="CF566" s="0" t="inlineStr">
        <f aca="false">IF(A566&lt;&gt;"",IF(OR(BC566&lt;Parameters!$B$12,BC566&gt;Parameters!$B$11),0,1),"")</f>
        <is>
          <t/>
        </is>
      </c>
      <c r="CG566" s="0" t="inlineStr">
        <f aca="false">IF(A566&lt;&gt;"",IF(OR(BH566&lt;Parameters!$B$12,BH566&gt;Parameters!$B$11),0,1),"")</f>
        <is>
          <t/>
        </is>
      </c>
      <c r="CH566" s="0" t="inlineStr">
        <f aca="false">IF(A566&lt;&gt;"",IF(OR(BM566&lt;Parameters!$B$12,BM566&gt;Parameters!$B$11),0,1),"")</f>
        <is>
          <t/>
        </is>
      </c>
      <c r="CI566" s="0" t="inlineStr">
        <f aca="false">IF(A566&lt;&gt;"",IF(OR(BR566&lt;Parameters!$B$12,BR566&gt;Parameters!$B$11),0,1),"")</f>
        <is>
          <t/>
        </is>
      </c>
      <c r="CJ566" s="0" t="inlineStr">
        <f aca="false">IF(A566&lt;&gt;"",IF(OR(BW566&lt;Parameters!$B$12,BW566&gt;Parameters!$B$11),0,1),"")</f>
        <is>
          <t/>
        </is>
      </c>
      <c r="CK566" s="26" t="inlineStr">
        <f aca="false">IF(A566&lt;&gt;"",SUM(CB566:CJ566)/9,"")</f>
        <is>
          <t/>
        </is>
      </c>
      <c r="CL566" s="0" t="inlineStr">
        <f aca="false">IF(A566&lt;&gt;"",CK566*9,"")</f>
        <is>
          <t/>
        </is>
      </c>
      <c r="CM566" s="8" t="inlineStr">
        <f aca="false">IF(A566&lt;&gt;"",TEXT(B566,CM$2)&amp;" "&amp;TEXT(A566,CM$2),"")</f>
        <is>
          <t/>
        </is>
      </c>
    </row>
    <row r="567" customFormat="false" ht="15" hidden="false" customHeight="false" outlineLevel="0" collapsed="false">
      <c r="A567" s="0" t="inlineStr">
        <f aca="false">IF(OR(B566&lt;Parameters!$K$12,A566&lt;Parameters!$K$12),IF(A566&lt;Parameters!$K$12,A566+1,0),"")</f>
        <is>
          <t/>
        </is>
      </c>
      <c r="B567" s="0" t="inlineStr">
        <f aca="false">IF(A567&lt;&gt;"",IF(A567=0,B566+1,B566),"")</f>
        <is>
          <t/>
        </is>
      </c>
      <c r="C567" s="24" t="inlineStr">
        <f aca="false">IF(A567&lt;&gt;"",-_phi*(A567+0.5),"")</f>
        <is>
          <t/>
        </is>
      </c>
      <c r="D567" s="8" t="inlineStr">
        <f aca="false">IF(A567&lt;&gt;"",DEGREES(C567),"")</f>
        <is>
          <t/>
        </is>
      </c>
      <c r="E567" s="24" t="inlineStr">
        <f aca="false">IF(A567&lt;&gt;"",_phi*(B567+0.5),"")</f>
        <is>
          <t/>
        </is>
      </c>
      <c r="F567" s="8" t="inlineStr">
        <f aca="false">IF(A567&lt;&gt;"",DEGREES(E567),"")</f>
        <is>
          <t/>
        </is>
      </c>
      <c r="G567" s="8" t="inlineStr">
        <f aca="false">IF(A567&lt;&gt;"",LOOKUP(A567,h!$A$3:$A$30,h!$D$3:$D$30),"")</f>
        <is>
          <t/>
        </is>
      </c>
      <c r="H567" s="8" t="inlineStr">
        <f aca="false">IF(A567&lt;&gt;"",LOOKUP(B567,h!$A$3:$A$30,h!$D$3:$D$30),"")</f>
        <is>
          <t/>
        </is>
      </c>
      <c r="I567" s="8" t="inlineStr">
        <f aca="false">IF(A567&lt;&gt;"",_zif,"")</f>
        <is>
          <t/>
        </is>
      </c>
      <c r="J567" s="8" t="inlineStr">
        <f aca="false">IF(A567&lt;&gt;"",$G567+'v1 Frame'!D$3*COS($C567)+'v1 Frame'!E$3*SIN($C567)*SIN($E567)+'v1 Frame'!F$3*SIN($C567)*COS($E567),"")</f>
        <is>
          <t/>
        </is>
      </c>
      <c r="K567" s="8" t="inlineStr">
        <f aca="false">IF(A567&lt;&gt;"",$H567+'v1 Frame'!E$3*COS($E567)-'v1 Frame'!F$3*SIN($E567),"")</f>
        <is>
          <t/>
        </is>
      </c>
      <c r="L567" s="8" t="inlineStr">
        <f aca="false">IF(A567&lt;&gt;"",$I567-'v1 Frame'!D$3*SIN($C567)+'v1 Frame'!E$3*COS($C567)*SIN($E567)+'v1 Frame'!F$3*COS($C567)*COS($E567),"")</f>
        <is>
          <t/>
        </is>
      </c>
      <c r="M567" s="8" t="inlineStr">
        <f aca="false">IF(A567&lt;&gt;"",$G567+'v1 Frame'!G$3*COS($C567)+'v1 Frame'!H$3*SIN($C567)*SIN($E567)+'v1 Frame'!I$3*SIN($C567)*COS($E567),"")</f>
        <is>
          <t/>
        </is>
      </c>
      <c r="N567" s="8" t="inlineStr">
        <f aca="false">IF(A567&lt;&gt;"",$H567+'v1 Frame'!H$3*COS($E567)-'v1 Frame'!I$3*SIN($E567),"")</f>
        <is>
          <t/>
        </is>
      </c>
      <c r="O567" s="8" t="inlineStr">
        <f aca="false">IF(A567&lt;&gt;"",$I567-'v1 Frame'!G$3*SIN($C567)+'v1 Frame'!H$3*COS($C567)*SIN($E567)+'v1 Frame'!I$3*COS($C567)*COS($E567),"")</f>
        <is>
          <t/>
        </is>
      </c>
      <c r="P567" s="8" t="inlineStr">
        <f aca="false">IF(A567&lt;&gt;"",$G567+'v1 Frame'!J$3*COS($C567)+'v1 Frame'!K$3*SIN($C567)*SIN($E567)+'v1 Frame'!L$3*SIN($C567)*COS($E567),"")</f>
        <is>
          <t/>
        </is>
      </c>
      <c r="Q567" s="8" t="inlineStr">
        <f aca="false">IF(A567&lt;&gt;"",$H567+'v1 Frame'!K$3*COS($E567)-'v1 Frame'!L$3*SIN($E567),"")</f>
        <is>
          <t/>
        </is>
      </c>
      <c r="R567" s="8" t="inlineStr">
        <f aca="false">IF(A567&lt;&gt;"",$I567-'v1 Frame'!J$3*SIN($C567)+'v1 Frame'!K$3*COS($C567)*SIN($E567)+'v1 Frame'!L$3*COS($C567)*COS($E567),"")</f>
        <is>
          <t/>
        </is>
      </c>
      <c r="S567" s="8" t="inlineStr">
        <f aca="false">IF(A567&lt;&gt;"",$G567+'v1 Frame'!M$3*COS($C567)+'v1 Frame'!N$3*SIN($C567)*SIN($E567)+'v1 Frame'!O$3*SIN($C567)*COS($E567),"")</f>
        <is>
          <t/>
        </is>
      </c>
      <c r="T567" s="8" t="inlineStr">
        <f aca="false">IF(A567&lt;&gt;"",$H567+'v1 Frame'!N$3*COS($E567)-'v1 Frame'!O$3*SIN($E567),"")</f>
        <is>
          <t/>
        </is>
      </c>
      <c r="U567" s="8" t="inlineStr">
        <f aca="false">IF(A567&lt;&gt;"",$I567-'v1 Frame'!M$3*SIN($C567)+'v1 Frame'!N$3*COS($C567)*SIN($E567)+'v1 Frame'!O$3*COS($C567)*COS($E567),"")</f>
        <is>
          <t/>
        </is>
      </c>
      <c r="V567" s="8" t="inlineStr">
        <f aca="false">IF(A567&lt;&gt;"",$G567+'v1 Frame'!P$3*COS($C567)+'v1 Frame'!Q$3*SIN($C567)*SIN($E567)+'v1 Frame'!R$3*SIN($C567)*COS($E567),"")</f>
        <is>
          <t/>
        </is>
      </c>
      <c r="W567" s="8" t="inlineStr">
        <f aca="false">IF(A567&lt;&gt;"",$H567+'v1 Frame'!Q$3*COS($E567)-'v1 Frame'!R$3*SIN($E567),"")</f>
        <is>
          <t/>
        </is>
      </c>
      <c r="X567" s="8" t="inlineStr">
        <f aca="false">IF(A567&lt;&gt;"",$I567-'v1 Frame'!P$3*SIN($C567)+'v1 Frame'!Q$3*COS($C567)*SIN($E567)+'v1 Frame'!R$3*COS($C567)*COS($E567),"")</f>
        <is>
          <t/>
        </is>
      </c>
      <c r="Y567" s="8" t="inlineStr">
        <f aca="false">IF(A567&lt;&gt;"",$G567+'v1 Frame'!S$3*COS($C567)+'v1 Frame'!T$3*SIN($C567)*SIN($E567)+'v1 Frame'!U$3*SIN($C567)*COS($E567),"")</f>
        <is>
          <t/>
        </is>
      </c>
      <c r="Z567" s="8" t="inlineStr">
        <f aca="false">IF(A567&lt;&gt;"",$H567+'v1 Frame'!T$3*COS($E567)-'v1 Frame'!U$3*SIN($E567),"")</f>
        <is>
          <t/>
        </is>
      </c>
      <c r="AA567" s="8" t="inlineStr">
        <f aca="false">IF(A567&lt;&gt;"",$I567-'v1 Frame'!S$3*SIN($C567)+'v1 Frame'!T$3*COS($C567)*SIN($E567)+'v1 Frame'!U$3*COS($C567)*COS($E567),"")</f>
        <is>
          <t/>
        </is>
      </c>
      <c r="AB567" s="8" t="inlineStr">
        <f aca="false">IF(A567&lt;&gt;"",$G567+'v1 Frame'!V$3*COS($C567)+'v1 Frame'!W$3*SIN($C567)*SIN($E567)+'v1 Frame'!X$3*SIN($C567)*COS($E567),"")</f>
        <is>
          <t/>
        </is>
      </c>
      <c r="AC567" s="8" t="inlineStr">
        <f aca="false">IF(A567&lt;&gt;"",$H567+'v1 Frame'!W$3*COS($E567)-'v1 Frame'!X$3*SIN($E567),"")</f>
        <is>
          <t/>
        </is>
      </c>
      <c r="AD567" s="8" t="inlineStr">
        <f aca="false">IF(A567&lt;&gt;"",$I567-'v1 Frame'!V$3*SIN($C567)+'v1 Frame'!W$3*COS($C567)*SIN($E567)+'v1 Frame'!X$3*COS($C567)*COS($E567),"")</f>
        <is>
          <t/>
        </is>
      </c>
      <c r="AE567" s="25" t="inlineStr">
        <f aca="false">IF(A567&lt;&gt;"",$G567+'v1 Frame'!Y$3*COS($C567)+'v1 Frame'!Z$3*SIN($C567)*SIN($E567)+'v1 Frame'!AA$3*SIN($C567)*COS($E567),"")</f>
        <is>
          <t/>
        </is>
      </c>
      <c r="AF567" s="25" t="inlineStr">
        <f aca="false">IF(A567&lt;&gt;"",$H567+'v1 Frame'!Z$3*COS($E567)-'v1 Frame'!AA$3*SIN($E567),"")</f>
        <is>
          <t/>
        </is>
      </c>
      <c r="AG567" s="25" t="inlineStr">
        <f aca="false">IF(A567&lt;&gt;"",$I567-'v1 Frame'!Y$3*SIN($C567)+'v1 Frame'!Z$3*COS($C567)*SIN($E567)+'v1 Frame'!AA$3*COS($C567)*COS($E567),"")</f>
        <is>
          <t/>
        </is>
      </c>
      <c r="AH567" s="8" t="inlineStr">
        <f aca="false">IF(A567&lt;&gt;"",SQRT(SUMSQ(G567:I567)),"")</f>
        <is>
          <t/>
        </is>
      </c>
      <c r="AI567" s="8" t="inlineStr">
        <f aca="false">IF(A567&lt;&gt;"",IF(AH567&lt;&gt;0,ACOS(I567/AH567),0),"")</f>
        <is>
          <t/>
        </is>
      </c>
      <c r="AJ567" s="8" t="inlineStr">
        <f aca="false">IF(A567&lt;&gt;"",DEGREES(AI567),"")</f>
        <is>
          <t/>
        </is>
      </c>
      <c r="AK567" s="8" t="inlineStr">
        <f aca="false">IF(A567&lt;&gt;"",IF(OR(G567&lt;&gt;0,H567&lt;&gt;0),ATAN2(G567,H567),0),"")</f>
        <is>
          <t/>
        </is>
      </c>
      <c r="AL567" s="8" t="inlineStr">
        <f aca="false">IF(A567&lt;&gt;"",DEGREES(AK567),"")</f>
        <is>
          <t/>
        </is>
      </c>
      <c r="AM567" s="8" t="inlineStr">
        <f aca="false">IF(A567&lt;&gt;"",SQRT(SUMSQ(J567:L567)),"")</f>
        <is>
          <t/>
        </is>
      </c>
      <c r="AN567" s="8" t="inlineStr">
        <f aca="false">IF(A567&lt;&gt;"",IF(AM567&lt;&gt;0,ACOS(L567/AM567),0),"")</f>
        <is>
          <t/>
        </is>
      </c>
      <c r="AO567" s="8" t="inlineStr">
        <f aca="false">IF(A567&lt;&gt;"",DEGREES(AN567),"")</f>
        <is>
          <t/>
        </is>
      </c>
      <c r="AP567" s="8" t="inlineStr">
        <f aca="false">IF(A567&lt;&gt;"",IF(OR(J567&lt;&gt;0,K567&lt;&gt;0),ATAN2(J567,K567),0),"")</f>
        <is>
          <t/>
        </is>
      </c>
      <c r="AQ567" s="8" t="inlineStr">
        <f aca="false">IF(A567&lt;&gt;"",DEGREES(AP567),"")</f>
        <is>
          <t/>
        </is>
      </c>
      <c r="AR567" s="8" t="inlineStr">
        <f aca="false">IF(A567&lt;&gt;"",SQRT(SUMSQ(M567:O567)),"")</f>
        <is>
          <t/>
        </is>
      </c>
      <c r="AS567" s="8" t="inlineStr">
        <f aca="false">IF(A567&lt;&gt;"",IF(AR567&lt;&gt;0,ACOS(O567/AR567),0),"")</f>
        <is>
          <t/>
        </is>
      </c>
      <c r="AT567" s="8" t="inlineStr">
        <f aca="false">IF(A567&lt;&gt;"",DEGREES(AS567),"")</f>
        <is>
          <t/>
        </is>
      </c>
      <c r="AU567" s="8" t="inlineStr">
        <f aca="false">IF(A567&lt;&gt;"",IF(OR(M567&lt;&gt;0,N567&lt;&gt;0),ATAN2(M567,N567),0),"")</f>
        <is>
          <t/>
        </is>
      </c>
      <c r="AV567" s="8" t="inlineStr">
        <f aca="false">IF(A567&lt;&gt;"",DEGREES(AU567),"")</f>
        <is>
          <t/>
        </is>
      </c>
      <c r="AW567" s="8" t="inlineStr">
        <f aca="false">IF(A567&lt;&gt;"",SQRT(SUMSQ(P567:R567)),"")</f>
        <is>
          <t/>
        </is>
      </c>
      <c r="AX567" s="8" t="inlineStr">
        <f aca="false">IF(A567&lt;&gt;"",IF(AW567&lt;&gt;0,ACOS(R567/AW567),0),"")</f>
        <is>
          <t/>
        </is>
      </c>
      <c r="AY567" s="8" t="inlineStr">
        <f aca="false">IF(A567&lt;&gt;"",DEGREES(AX567),"")</f>
        <is>
          <t/>
        </is>
      </c>
      <c r="AZ567" s="8" t="inlineStr">
        <f aca="false">IF(A567&lt;&gt;"",IF(OR(P567&lt;&gt;0,Q567&lt;&gt;0),ATAN2(P567,Q567),0),"")</f>
        <is>
          <t/>
        </is>
      </c>
      <c r="BA567" s="8" t="inlineStr">
        <f aca="false">IF(A567&lt;&gt;"",DEGREES(AZ567),"")</f>
        <is>
          <t/>
        </is>
      </c>
      <c r="BB567" s="8" t="inlineStr">
        <f aca="false">IF(A567&lt;&gt;"",SQRT(SUMSQ(S567:U567)),"")</f>
        <is>
          <t/>
        </is>
      </c>
      <c r="BC567" s="8" t="inlineStr">
        <f aca="false">IF(A567&lt;&gt;"",IF(BB567&lt;&gt;0,ACOS(U567/BB567),0),"")</f>
        <is>
          <t/>
        </is>
      </c>
      <c r="BD567" s="8" t="inlineStr">
        <f aca="false">IF(A567&lt;&gt;"",DEGREES(BC567),"")</f>
        <is>
          <t/>
        </is>
      </c>
      <c r="BE567" s="8" t="inlineStr">
        <f aca="false">IF(A567&lt;&gt;"",IF(OR(S567&lt;&gt;0,T567&lt;&gt;0),ATAN2(S567,T567),0),"")</f>
        <is>
          <t/>
        </is>
      </c>
      <c r="BF567" s="8" t="inlineStr">
        <f aca="false">IF(A567&lt;&gt;"",DEGREES(BE567),"")</f>
        <is>
          <t/>
        </is>
      </c>
      <c r="BG567" s="8" t="inlineStr">
        <f aca="false">IF(A567&lt;&gt;"",SQRT(SUMSQ(V567:X567)),"")</f>
        <is>
          <t/>
        </is>
      </c>
      <c r="BH567" s="8" t="inlineStr">
        <f aca="false">IF(A567&lt;&gt;"",IF(BG567&lt;&gt;0,ACOS(X567/BG567),0),"")</f>
        <is>
          <t/>
        </is>
      </c>
      <c r="BI567" s="8" t="inlineStr">
        <f aca="false">IF(A567&lt;&gt;"",DEGREES(BH567),"")</f>
        <is>
          <t/>
        </is>
      </c>
      <c r="BJ567" s="8" t="inlineStr">
        <f aca="false">IF(A567&lt;&gt;"",IF(OR(V567&lt;&gt;0,W567&lt;&gt;0),ATAN2(V567,W567),0),"")</f>
        <is>
          <t/>
        </is>
      </c>
      <c r="BK567" s="8" t="inlineStr">
        <f aca="false">IF(A567&lt;&gt;"",DEGREES(BJ567),"")</f>
        <is>
          <t/>
        </is>
      </c>
      <c r="BL567" s="8" t="inlineStr">
        <f aca="false">IF(A567&lt;&gt;"",SQRT(SUMSQ(Y567:AA567)),"")</f>
        <is>
          <t/>
        </is>
      </c>
      <c r="BM567" s="8" t="inlineStr">
        <f aca="false">IF(A567&lt;&gt;"",IF(BL567&lt;&gt;0,ACOS(AA567/BL567),0),"")</f>
        <is>
          <t/>
        </is>
      </c>
      <c r="BN567" s="8" t="inlineStr">
        <f aca="false">IF(A567&lt;&gt;"",DEGREES(BM567),"")</f>
        <is>
          <t/>
        </is>
      </c>
      <c r="BO567" s="8" t="inlineStr">
        <f aca="false">IF(A567&lt;&gt;"",IF(OR(Y567&lt;&gt;0,Z567&lt;&gt;0),ATAN2(Y567,Z567),0),"")</f>
        <is>
          <t/>
        </is>
      </c>
      <c r="BP567" s="8" t="inlineStr">
        <f aca="false">IF(A567&lt;&gt;"",DEGREES(BO567),"")</f>
        <is>
          <t/>
        </is>
      </c>
      <c r="BQ567" s="8" t="inlineStr">
        <f aca="false">IF(A567&lt;&gt;"",SQRT(SUMSQ(AB567:AD567)),"")</f>
        <is>
          <t/>
        </is>
      </c>
      <c r="BR567" s="8" t="inlineStr">
        <f aca="false">IF(A567&lt;&gt;"",IF(BQ567&lt;&gt;0,ACOS(AD567/BQ567),0),"")</f>
        <is>
          <t/>
        </is>
      </c>
      <c r="BS567" s="8" t="inlineStr">
        <f aca="false">IF(A567&lt;&gt;"",DEGREES(BR567),"")</f>
        <is>
          <t/>
        </is>
      </c>
      <c r="BT567" s="8" t="inlineStr">
        <f aca="false">IF(A567&lt;&gt;"",IF(OR(AB567&lt;&gt;0,AC567&lt;&gt;0),ATAN2(AB567,AC567),0),"")</f>
        <is>
          <t/>
        </is>
      </c>
      <c r="BU567" s="8" t="inlineStr">
        <f aca="false">IF(A567&lt;&gt;"",DEGREES(BT567),"")</f>
        <is>
          <t/>
        </is>
      </c>
      <c r="BV567" s="8" t="inlineStr">
        <f aca="false">IF(A567&lt;&gt;"",SQRT(SUMSQ(AE567:AG567)),"")</f>
        <is>
          <t/>
        </is>
      </c>
      <c r="BW567" s="8" t="inlineStr">
        <f aca="false">IF(A567&lt;&gt;"",IF(BV567&lt;&gt;0,ACOS(AG567/BV567),0),"")</f>
        <is>
          <t/>
        </is>
      </c>
      <c r="BX567" s="8" t="inlineStr">
        <f aca="false">IF(A567&lt;&gt;"",DEGREES(BW567),"")</f>
        <is>
          <t/>
        </is>
      </c>
      <c r="BY567" s="8" t="inlineStr">
        <f aca="false">IF(A567&lt;&gt;"",IF(OR(AF567&lt;&gt;0,AG567&lt;&gt;0),ATAN2(AF567,AG567),0),"")</f>
        <is>
          <t/>
        </is>
      </c>
      <c r="BZ567" s="8" t="inlineStr">
        <f aca="false">IF(A567&lt;&gt;"",DEGREES(BY567),"")</f>
        <is>
          <t/>
        </is>
      </c>
      <c r="CA567" s="0" t="inlineStr">
        <f aca="false">IF(A567&lt;&gt;"",IF(AND(AI567&lt;Parameters!$B$11,AI567&gt;Parameters!$B$12,AN567&lt;Parameters!$B$11,AN567&gt;Parameters!$B$12,AS567&lt;Parameters!$B$11,AS567&gt;Parameters!$B$12,AX567&lt;Parameters!$B$11,AX567&gt;Parameters!$B$12,BC567&lt;Parameters!$B$11,BC567&gt;Parameters!$B$12,BM567&lt;Parameters!$B$11,BM567&gt;Parameters!$B$12,BR567&lt;Parameters!$B$11,BR567&gt;Parameters!$B$12,BW567&lt;Parameters!$B$11,BW567&gt;Parameters!$B$12),1,0),"")</f>
        <is>
          <t/>
        </is>
      </c>
      <c r="CB567" s="0" t="inlineStr">
        <f aca="false">IF(A567&lt;&gt;"",IF(OR(AI567&lt;Parameters!$B$12,AI567&gt;Parameters!$B$11),0,1),"")</f>
        <is>
          <t/>
        </is>
      </c>
      <c r="CC567" s="0" t="inlineStr">
        <f aca="false">IF(A567&lt;&gt;"",IF(OR(AN567&lt;Parameters!$B$12,AN567&gt;Parameters!$B$11),0,1),"")</f>
        <is>
          <t/>
        </is>
      </c>
      <c r="CD567" s="0" t="inlineStr">
        <f aca="false">IF(A567&lt;&gt;"",IF(OR(AS567&lt;Parameters!$B$12,AS567&gt;Parameters!$B$11),0,1),"")</f>
        <is>
          <t/>
        </is>
      </c>
      <c r="CE567" s="0" t="inlineStr">
        <f aca="false">IF(A567&lt;&gt;"",IF(OR(AX567&lt;Parameters!$B$12,AX567&gt;Parameters!$B$11),0,1),"")</f>
        <is>
          <t/>
        </is>
      </c>
      <c r="CF567" s="0" t="inlineStr">
        <f aca="false">IF(A567&lt;&gt;"",IF(OR(BC567&lt;Parameters!$B$12,BC567&gt;Parameters!$B$11),0,1),"")</f>
        <is>
          <t/>
        </is>
      </c>
      <c r="CG567" s="0" t="inlineStr">
        <f aca="false">IF(A567&lt;&gt;"",IF(OR(BH567&lt;Parameters!$B$12,BH567&gt;Parameters!$B$11),0,1),"")</f>
        <is>
          <t/>
        </is>
      </c>
      <c r="CH567" s="0" t="inlineStr">
        <f aca="false">IF(A567&lt;&gt;"",IF(OR(BM567&lt;Parameters!$B$12,BM567&gt;Parameters!$B$11),0,1),"")</f>
        <is>
          <t/>
        </is>
      </c>
      <c r="CI567" s="0" t="inlineStr">
        <f aca="false">IF(A567&lt;&gt;"",IF(OR(BR567&lt;Parameters!$B$12,BR567&gt;Parameters!$B$11),0,1),"")</f>
        <is>
          <t/>
        </is>
      </c>
      <c r="CJ567" s="0" t="inlineStr">
        <f aca="false">IF(A567&lt;&gt;"",IF(OR(BW567&lt;Parameters!$B$12,BW567&gt;Parameters!$B$11),0,1),"")</f>
        <is>
          <t/>
        </is>
      </c>
      <c r="CK567" s="26" t="inlineStr">
        <f aca="false">IF(A567&lt;&gt;"",SUM(CB567:CJ567)/9,"")</f>
        <is>
          <t/>
        </is>
      </c>
      <c r="CL567" s="0" t="inlineStr">
        <f aca="false">IF(A567&lt;&gt;"",CK567*9,"")</f>
        <is>
          <t/>
        </is>
      </c>
      <c r="CM567" s="8" t="inlineStr">
        <f aca="false">IF(A567&lt;&gt;"",TEXT(B567,CM$2)&amp;" "&amp;TEXT(A567,CM$2),"")</f>
        <is>
          <t/>
        </is>
      </c>
    </row>
    <row r="568" customFormat="false" ht="15" hidden="false" customHeight="false" outlineLevel="0" collapsed="false">
      <c r="A568" s="0" t="inlineStr">
        <f aca="false">IF(OR(B567&lt;Parameters!$K$12,A567&lt;Parameters!$K$12),IF(A567&lt;Parameters!$K$12,A567+1,0),"")</f>
        <is>
          <t/>
        </is>
      </c>
      <c r="B568" s="0" t="inlineStr">
        <f aca="false">IF(A568&lt;&gt;"",IF(A568=0,B567+1,B567),"")</f>
        <is>
          <t/>
        </is>
      </c>
      <c r="C568" s="24" t="inlineStr">
        <f aca="false">IF(A568&lt;&gt;"",-_phi*(A568+0.5),"")</f>
        <is>
          <t/>
        </is>
      </c>
      <c r="D568" s="8" t="inlineStr">
        <f aca="false">IF(A568&lt;&gt;"",DEGREES(C568),"")</f>
        <is>
          <t/>
        </is>
      </c>
      <c r="E568" s="24" t="inlineStr">
        <f aca="false">IF(A568&lt;&gt;"",_phi*(B568+0.5),"")</f>
        <is>
          <t/>
        </is>
      </c>
      <c r="F568" s="8" t="inlineStr">
        <f aca="false">IF(A568&lt;&gt;"",DEGREES(E568),"")</f>
        <is>
          <t/>
        </is>
      </c>
      <c r="G568" s="8" t="inlineStr">
        <f aca="false">IF(A568&lt;&gt;"",LOOKUP(A568,h!$A$3:$A$30,h!$D$3:$D$30),"")</f>
        <is>
          <t/>
        </is>
      </c>
      <c r="H568" s="8" t="inlineStr">
        <f aca="false">IF(A568&lt;&gt;"",LOOKUP(B568,h!$A$3:$A$30,h!$D$3:$D$30),"")</f>
        <is>
          <t/>
        </is>
      </c>
      <c r="I568" s="8" t="inlineStr">
        <f aca="false">IF(A568&lt;&gt;"",_zif,"")</f>
        <is>
          <t/>
        </is>
      </c>
      <c r="J568" s="8" t="inlineStr">
        <f aca="false">IF(A568&lt;&gt;"",$G568+'v1 Frame'!D$3*COS($C568)+'v1 Frame'!E$3*SIN($C568)*SIN($E568)+'v1 Frame'!F$3*SIN($C568)*COS($E568),"")</f>
        <is>
          <t/>
        </is>
      </c>
      <c r="K568" s="8" t="inlineStr">
        <f aca="false">IF(A568&lt;&gt;"",$H568+'v1 Frame'!E$3*COS($E568)-'v1 Frame'!F$3*SIN($E568),"")</f>
        <is>
          <t/>
        </is>
      </c>
      <c r="L568" s="8" t="inlineStr">
        <f aca="false">IF(A568&lt;&gt;"",$I568-'v1 Frame'!D$3*SIN($C568)+'v1 Frame'!E$3*COS($C568)*SIN($E568)+'v1 Frame'!F$3*COS($C568)*COS($E568),"")</f>
        <is>
          <t/>
        </is>
      </c>
      <c r="M568" s="8" t="inlineStr">
        <f aca="false">IF(A568&lt;&gt;"",$G568+'v1 Frame'!G$3*COS($C568)+'v1 Frame'!H$3*SIN($C568)*SIN($E568)+'v1 Frame'!I$3*SIN($C568)*COS($E568),"")</f>
        <is>
          <t/>
        </is>
      </c>
      <c r="N568" s="8" t="inlineStr">
        <f aca="false">IF(A568&lt;&gt;"",$H568+'v1 Frame'!H$3*COS($E568)-'v1 Frame'!I$3*SIN($E568),"")</f>
        <is>
          <t/>
        </is>
      </c>
      <c r="O568" s="8" t="inlineStr">
        <f aca="false">IF(A568&lt;&gt;"",$I568-'v1 Frame'!G$3*SIN($C568)+'v1 Frame'!H$3*COS($C568)*SIN($E568)+'v1 Frame'!I$3*COS($C568)*COS($E568),"")</f>
        <is>
          <t/>
        </is>
      </c>
      <c r="P568" s="8" t="inlineStr">
        <f aca="false">IF(A568&lt;&gt;"",$G568+'v1 Frame'!J$3*COS($C568)+'v1 Frame'!K$3*SIN($C568)*SIN($E568)+'v1 Frame'!L$3*SIN($C568)*COS($E568),"")</f>
        <is>
          <t/>
        </is>
      </c>
      <c r="Q568" s="8" t="inlineStr">
        <f aca="false">IF(A568&lt;&gt;"",$H568+'v1 Frame'!K$3*COS($E568)-'v1 Frame'!L$3*SIN($E568),"")</f>
        <is>
          <t/>
        </is>
      </c>
      <c r="R568" s="8" t="inlineStr">
        <f aca="false">IF(A568&lt;&gt;"",$I568-'v1 Frame'!J$3*SIN($C568)+'v1 Frame'!K$3*COS($C568)*SIN($E568)+'v1 Frame'!L$3*COS($C568)*COS($E568),"")</f>
        <is>
          <t/>
        </is>
      </c>
      <c r="S568" s="8" t="inlineStr">
        <f aca="false">IF(A568&lt;&gt;"",$G568+'v1 Frame'!M$3*COS($C568)+'v1 Frame'!N$3*SIN($C568)*SIN($E568)+'v1 Frame'!O$3*SIN($C568)*COS($E568),"")</f>
        <is>
          <t/>
        </is>
      </c>
      <c r="T568" s="8" t="inlineStr">
        <f aca="false">IF(A568&lt;&gt;"",$H568+'v1 Frame'!N$3*COS($E568)-'v1 Frame'!O$3*SIN($E568),"")</f>
        <is>
          <t/>
        </is>
      </c>
      <c r="U568" s="8" t="inlineStr">
        <f aca="false">IF(A568&lt;&gt;"",$I568-'v1 Frame'!M$3*SIN($C568)+'v1 Frame'!N$3*COS($C568)*SIN($E568)+'v1 Frame'!O$3*COS($C568)*COS($E568),"")</f>
        <is>
          <t/>
        </is>
      </c>
      <c r="V568" s="8" t="inlineStr">
        <f aca="false">IF(A568&lt;&gt;"",$G568+'v1 Frame'!P$3*COS($C568)+'v1 Frame'!Q$3*SIN($C568)*SIN($E568)+'v1 Frame'!R$3*SIN($C568)*COS($E568),"")</f>
        <is>
          <t/>
        </is>
      </c>
      <c r="W568" s="8" t="inlineStr">
        <f aca="false">IF(A568&lt;&gt;"",$H568+'v1 Frame'!Q$3*COS($E568)-'v1 Frame'!R$3*SIN($E568),"")</f>
        <is>
          <t/>
        </is>
      </c>
      <c r="X568" s="8" t="inlineStr">
        <f aca="false">IF(A568&lt;&gt;"",$I568-'v1 Frame'!P$3*SIN($C568)+'v1 Frame'!Q$3*COS($C568)*SIN($E568)+'v1 Frame'!R$3*COS($C568)*COS($E568),"")</f>
        <is>
          <t/>
        </is>
      </c>
      <c r="Y568" s="8" t="inlineStr">
        <f aca="false">IF(A568&lt;&gt;"",$G568+'v1 Frame'!S$3*COS($C568)+'v1 Frame'!T$3*SIN($C568)*SIN($E568)+'v1 Frame'!U$3*SIN($C568)*COS($E568),"")</f>
        <is>
          <t/>
        </is>
      </c>
      <c r="Z568" s="8" t="inlineStr">
        <f aca="false">IF(A568&lt;&gt;"",$H568+'v1 Frame'!T$3*COS($E568)-'v1 Frame'!U$3*SIN($E568),"")</f>
        <is>
          <t/>
        </is>
      </c>
      <c r="AA568" s="8" t="inlineStr">
        <f aca="false">IF(A568&lt;&gt;"",$I568-'v1 Frame'!S$3*SIN($C568)+'v1 Frame'!T$3*COS($C568)*SIN($E568)+'v1 Frame'!U$3*COS($C568)*COS($E568),"")</f>
        <is>
          <t/>
        </is>
      </c>
      <c r="AB568" s="8" t="inlineStr">
        <f aca="false">IF(A568&lt;&gt;"",$G568+'v1 Frame'!V$3*COS($C568)+'v1 Frame'!W$3*SIN($C568)*SIN($E568)+'v1 Frame'!X$3*SIN($C568)*COS($E568),"")</f>
        <is>
          <t/>
        </is>
      </c>
      <c r="AC568" s="8" t="inlineStr">
        <f aca="false">IF(A568&lt;&gt;"",$H568+'v1 Frame'!W$3*COS($E568)-'v1 Frame'!X$3*SIN($E568),"")</f>
        <is>
          <t/>
        </is>
      </c>
      <c r="AD568" s="8" t="inlineStr">
        <f aca="false">IF(A568&lt;&gt;"",$I568-'v1 Frame'!V$3*SIN($C568)+'v1 Frame'!W$3*COS($C568)*SIN($E568)+'v1 Frame'!X$3*COS($C568)*COS($E568),"")</f>
        <is>
          <t/>
        </is>
      </c>
      <c r="AE568" s="25" t="inlineStr">
        <f aca="false">IF(A568&lt;&gt;"",$G568+'v1 Frame'!Y$3*COS($C568)+'v1 Frame'!Z$3*SIN($C568)*SIN($E568)+'v1 Frame'!AA$3*SIN($C568)*COS($E568),"")</f>
        <is>
          <t/>
        </is>
      </c>
      <c r="AF568" s="25" t="inlineStr">
        <f aca="false">IF(A568&lt;&gt;"",$H568+'v1 Frame'!Z$3*COS($E568)-'v1 Frame'!AA$3*SIN($E568),"")</f>
        <is>
          <t/>
        </is>
      </c>
      <c r="AG568" s="25" t="inlineStr">
        <f aca="false">IF(A568&lt;&gt;"",$I568-'v1 Frame'!Y$3*SIN($C568)+'v1 Frame'!Z$3*COS($C568)*SIN($E568)+'v1 Frame'!AA$3*COS($C568)*COS($E568),"")</f>
        <is>
          <t/>
        </is>
      </c>
      <c r="AH568" s="8" t="inlineStr">
        <f aca="false">IF(A568&lt;&gt;"",SQRT(SUMSQ(G568:I568)),"")</f>
        <is>
          <t/>
        </is>
      </c>
      <c r="AI568" s="8" t="inlineStr">
        <f aca="false">IF(A568&lt;&gt;"",IF(AH568&lt;&gt;0,ACOS(I568/AH568),0),"")</f>
        <is>
          <t/>
        </is>
      </c>
      <c r="AJ568" s="8" t="inlineStr">
        <f aca="false">IF(A568&lt;&gt;"",DEGREES(AI568),"")</f>
        <is>
          <t/>
        </is>
      </c>
      <c r="AK568" s="8" t="inlineStr">
        <f aca="false">IF(A568&lt;&gt;"",IF(OR(G568&lt;&gt;0,H568&lt;&gt;0),ATAN2(G568,H568),0),"")</f>
        <is>
          <t/>
        </is>
      </c>
      <c r="AL568" s="8" t="inlineStr">
        <f aca="false">IF(A568&lt;&gt;"",DEGREES(AK568),"")</f>
        <is>
          <t/>
        </is>
      </c>
      <c r="AM568" s="8" t="inlineStr">
        <f aca="false">IF(A568&lt;&gt;"",SQRT(SUMSQ(J568:L568)),"")</f>
        <is>
          <t/>
        </is>
      </c>
      <c r="AN568" s="8" t="inlineStr">
        <f aca="false">IF(A568&lt;&gt;"",IF(AM568&lt;&gt;0,ACOS(L568/AM568),0),"")</f>
        <is>
          <t/>
        </is>
      </c>
      <c r="AO568" s="8" t="inlineStr">
        <f aca="false">IF(A568&lt;&gt;"",DEGREES(AN568),"")</f>
        <is>
          <t/>
        </is>
      </c>
      <c r="AP568" s="8" t="inlineStr">
        <f aca="false">IF(A568&lt;&gt;"",IF(OR(J568&lt;&gt;0,K568&lt;&gt;0),ATAN2(J568,K568),0),"")</f>
        <is>
          <t/>
        </is>
      </c>
      <c r="AQ568" s="8" t="inlineStr">
        <f aca="false">IF(A568&lt;&gt;"",DEGREES(AP568),"")</f>
        <is>
          <t/>
        </is>
      </c>
      <c r="AR568" s="8" t="inlineStr">
        <f aca="false">IF(A568&lt;&gt;"",SQRT(SUMSQ(M568:O568)),"")</f>
        <is>
          <t/>
        </is>
      </c>
      <c r="AS568" s="8" t="inlineStr">
        <f aca="false">IF(A568&lt;&gt;"",IF(AR568&lt;&gt;0,ACOS(O568/AR568),0),"")</f>
        <is>
          <t/>
        </is>
      </c>
      <c r="AT568" s="8" t="inlineStr">
        <f aca="false">IF(A568&lt;&gt;"",DEGREES(AS568),"")</f>
        <is>
          <t/>
        </is>
      </c>
      <c r="AU568" s="8" t="inlineStr">
        <f aca="false">IF(A568&lt;&gt;"",IF(OR(M568&lt;&gt;0,N568&lt;&gt;0),ATAN2(M568,N568),0),"")</f>
        <is>
          <t/>
        </is>
      </c>
      <c r="AV568" s="8" t="inlineStr">
        <f aca="false">IF(A568&lt;&gt;"",DEGREES(AU568),"")</f>
        <is>
          <t/>
        </is>
      </c>
      <c r="AW568" s="8" t="inlineStr">
        <f aca="false">IF(A568&lt;&gt;"",SQRT(SUMSQ(P568:R568)),"")</f>
        <is>
          <t/>
        </is>
      </c>
      <c r="AX568" s="8" t="inlineStr">
        <f aca="false">IF(A568&lt;&gt;"",IF(AW568&lt;&gt;0,ACOS(R568/AW568),0),"")</f>
        <is>
          <t/>
        </is>
      </c>
      <c r="AY568" s="8" t="inlineStr">
        <f aca="false">IF(A568&lt;&gt;"",DEGREES(AX568),"")</f>
        <is>
          <t/>
        </is>
      </c>
      <c r="AZ568" s="8" t="inlineStr">
        <f aca="false">IF(A568&lt;&gt;"",IF(OR(P568&lt;&gt;0,Q568&lt;&gt;0),ATAN2(P568,Q568),0),"")</f>
        <is>
          <t/>
        </is>
      </c>
      <c r="BA568" s="8" t="inlineStr">
        <f aca="false">IF(A568&lt;&gt;"",DEGREES(AZ568),"")</f>
        <is>
          <t/>
        </is>
      </c>
      <c r="BB568" s="8" t="inlineStr">
        <f aca="false">IF(A568&lt;&gt;"",SQRT(SUMSQ(S568:U568)),"")</f>
        <is>
          <t/>
        </is>
      </c>
      <c r="BC568" s="8" t="inlineStr">
        <f aca="false">IF(A568&lt;&gt;"",IF(BB568&lt;&gt;0,ACOS(U568/BB568),0),"")</f>
        <is>
          <t/>
        </is>
      </c>
      <c r="BD568" s="8" t="inlineStr">
        <f aca="false">IF(A568&lt;&gt;"",DEGREES(BC568),"")</f>
        <is>
          <t/>
        </is>
      </c>
      <c r="BE568" s="8" t="inlineStr">
        <f aca="false">IF(A568&lt;&gt;"",IF(OR(S568&lt;&gt;0,T568&lt;&gt;0),ATAN2(S568,T568),0),"")</f>
        <is>
          <t/>
        </is>
      </c>
      <c r="BF568" s="8" t="inlineStr">
        <f aca="false">IF(A568&lt;&gt;"",DEGREES(BE568),"")</f>
        <is>
          <t/>
        </is>
      </c>
      <c r="BG568" s="8" t="inlineStr">
        <f aca="false">IF(A568&lt;&gt;"",SQRT(SUMSQ(V568:X568)),"")</f>
        <is>
          <t/>
        </is>
      </c>
      <c r="BH568" s="8" t="inlineStr">
        <f aca="false">IF(A568&lt;&gt;"",IF(BG568&lt;&gt;0,ACOS(X568/BG568),0),"")</f>
        <is>
          <t/>
        </is>
      </c>
      <c r="BI568" s="8" t="inlineStr">
        <f aca="false">IF(A568&lt;&gt;"",DEGREES(BH568),"")</f>
        <is>
          <t/>
        </is>
      </c>
      <c r="BJ568" s="8" t="inlineStr">
        <f aca="false">IF(A568&lt;&gt;"",IF(OR(V568&lt;&gt;0,W568&lt;&gt;0),ATAN2(V568,W568),0),"")</f>
        <is>
          <t/>
        </is>
      </c>
      <c r="BK568" s="8" t="inlineStr">
        <f aca="false">IF(A568&lt;&gt;"",DEGREES(BJ568),"")</f>
        <is>
          <t/>
        </is>
      </c>
      <c r="BL568" s="8" t="inlineStr">
        <f aca="false">IF(A568&lt;&gt;"",SQRT(SUMSQ(Y568:AA568)),"")</f>
        <is>
          <t/>
        </is>
      </c>
      <c r="BM568" s="8" t="inlineStr">
        <f aca="false">IF(A568&lt;&gt;"",IF(BL568&lt;&gt;0,ACOS(AA568/BL568),0),"")</f>
        <is>
          <t/>
        </is>
      </c>
      <c r="BN568" s="8" t="inlineStr">
        <f aca="false">IF(A568&lt;&gt;"",DEGREES(BM568),"")</f>
        <is>
          <t/>
        </is>
      </c>
      <c r="BO568" s="8" t="inlineStr">
        <f aca="false">IF(A568&lt;&gt;"",IF(OR(Y568&lt;&gt;0,Z568&lt;&gt;0),ATAN2(Y568,Z568),0),"")</f>
        <is>
          <t/>
        </is>
      </c>
      <c r="BP568" s="8" t="inlineStr">
        <f aca="false">IF(A568&lt;&gt;"",DEGREES(BO568),"")</f>
        <is>
          <t/>
        </is>
      </c>
      <c r="BQ568" s="8" t="inlineStr">
        <f aca="false">IF(A568&lt;&gt;"",SQRT(SUMSQ(AB568:AD568)),"")</f>
        <is>
          <t/>
        </is>
      </c>
      <c r="BR568" s="8" t="inlineStr">
        <f aca="false">IF(A568&lt;&gt;"",IF(BQ568&lt;&gt;0,ACOS(AD568/BQ568),0),"")</f>
        <is>
          <t/>
        </is>
      </c>
      <c r="BS568" s="8" t="inlineStr">
        <f aca="false">IF(A568&lt;&gt;"",DEGREES(BR568),"")</f>
        <is>
          <t/>
        </is>
      </c>
      <c r="BT568" s="8" t="inlineStr">
        <f aca="false">IF(A568&lt;&gt;"",IF(OR(AB568&lt;&gt;0,AC568&lt;&gt;0),ATAN2(AB568,AC568),0),"")</f>
        <is>
          <t/>
        </is>
      </c>
      <c r="BU568" s="8" t="inlineStr">
        <f aca="false">IF(A568&lt;&gt;"",DEGREES(BT568),"")</f>
        <is>
          <t/>
        </is>
      </c>
      <c r="BV568" s="8" t="inlineStr">
        <f aca="false">IF(A568&lt;&gt;"",SQRT(SUMSQ(AE568:AG568)),"")</f>
        <is>
          <t/>
        </is>
      </c>
      <c r="BW568" s="8" t="inlineStr">
        <f aca="false">IF(A568&lt;&gt;"",IF(BV568&lt;&gt;0,ACOS(AG568/BV568),0),"")</f>
        <is>
          <t/>
        </is>
      </c>
      <c r="BX568" s="8" t="inlineStr">
        <f aca="false">IF(A568&lt;&gt;"",DEGREES(BW568),"")</f>
        <is>
          <t/>
        </is>
      </c>
      <c r="BY568" s="8" t="inlineStr">
        <f aca="false">IF(A568&lt;&gt;"",IF(OR(AF568&lt;&gt;0,AG568&lt;&gt;0),ATAN2(AF568,AG568),0),"")</f>
        <is>
          <t/>
        </is>
      </c>
      <c r="BZ568" s="8" t="inlineStr">
        <f aca="false">IF(A568&lt;&gt;"",DEGREES(BY568),"")</f>
        <is>
          <t/>
        </is>
      </c>
      <c r="CA568" s="0" t="inlineStr">
        <f aca="false">IF(A568&lt;&gt;"",IF(AND(AI568&lt;Parameters!$B$11,AI568&gt;Parameters!$B$12,AN568&lt;Parameters!$B$11,AN568&gt;Parameters!$B$12,AS568&lt;Parameters!$B$11,AS568&gt;Parameters!$B$12,AX568&lt;Parameters!$B$11,AX568&gt;Parameters!$B$12,BC568&lt;Parameters!$B$11,BC568&gt;Parameters!$B$12,BM568&lt;Parameters!$B$11,BM568&gt;Parameters!$B$12,BR568&lt;Parameters!$B$11,BR568&gt;Parameters!$B$12,BW568&lt;Parameters!$B$11,BW568&gt;Parameters!$B$12),1,0),"")</f>
        <is>
          <t/>
        </is>
      </c>
      <c r="CB568" s="0" t="inlineStr">
        <f aca="false">IF(A568&lt;&gt;"",IF(OR(AI568&lt;Parameters!$B$12,AI568&gt;Parameters!$B$11),0,1),"")</f>
        <is>
          <t/>
        </is>
      </c>
      <c r="CC568" s="0" t="inlineStr">
        <f aca="false">IF(A568&lt;&gt;"",IF(OR(AN568&lt;Parameters!$B$12,AN568&gt;Parameters!$B$11),0,1),"")</f>
        <is>
          <t/>
        </is>
      </c>
      <c r="CD568" s="0" t="inlineStr">
        <f aca="false">IF(A568&lt;&gt;"",IF(OR(AS568&lt;Parameters!$B$12,AS568&gt;Parameters!$B$11),0,1),"")</f>
        <is>
          <t/>
        </is>
      </c>
      <c r="CE568" s="0" t="inlineStr">
        <f aca="false">IF(A568&lt;&gt;"",IF(OR(AX568&lt;Parameters!$B$12,AX568&gt;Parameters!$B$11),0,1),"")</f>
        <is>
          <t/>
        </is>
      </c>
      <c r="CF568" s="0" t="inlineStr">
        <f aca="false">IF(A568&lt;&gt;"",IF(OR(BC568&lt;Parameters!$B$12,BC568&gt;Parameters!$B$11),0,1),"")</f>
        <is>
          <t/>
        </is>
      </c>
      <c r="CG568" s="0" t="inlineStr">
        <f aca="false">IF(A568&lt;&gt;"",IF(OR(BH568&lt;Parameters!$B$12,BH568&gt;Parameters!$B$11),0,1),"")</f>
        <is>
          <t/>
        </is>
      </c>
      <c r="CH568" s="0" t="inlineStr">
        <f aca="false">IF(A568&lt;&gt;"",IF(OR(BM568&lt;Parameters!$B$12,BM568&gt;Parameters!$B$11),0,1),"")</f>
        <is>
          <t/>
        </is>
      </c>
      <c r="CI568" s="0" t="inlineStr">
        <f aca="false">IF(A568&lt;&gt;"",IF(OR(BR568&lt;Parameters!$B$12,BR568&gt;Parameters!$B$11),0,1),"")</f>
        <is>
          <t/>
        </is>
      </c>
      <c r="CJ568" s="0" t="inlineStr">
        <f aca="false">IF(A568&lt;&gt;"",IF(OR(BW568&lt;Parameters!$B$12,BW568&gt;Parameters!$B$11),0,1),"")</f>
        <is>
          <t/>
        </is>
      </c>
      <c r="CK568" s="26" t="inlineStr">
        <f aca="false">IF(A568&lt;&gt;"",SUM(CB568:CJ568)/9,"")</f>
        <is>
          <t/>
        </is>
      </c>
      <c r="CL568" s="0" t="inlineStr">
        <f aca="false">IF(A568&lt;&gt;"",CK568*9,"")</f>
        <is>
          <t/>
        </is>
      </c>
      <c r="CM568" s="8" t="inlineStr">
        <f aca="false">IF(A568&lt;&gt;"",TEXT(B568,CM$2)&amp;" "&amp;TEXT(A568,CM$2),"")</f>
        <is>
          <t/>
        </is>
      </c>
    </row>
    <row r="569" customFormat="false" ht="15" hidden="false" customHeight="false" outlineLevel="0" collapsed="false">
      <c r="A569" s="0" t="inlineStr">
        <f aca="false">IF(OR(B568&lt;Parameters!$K$12,A568&lt;Parameters!$K$12),IF(A568&lt;Parameters!$K$12,A568+1,0),"")</f>
        <is>
          <t/>
        </is>
      </c>
      <c r="B569" s="0" t="inlineStr">
        <f aca="false">IF(A569&lt;&gt;"",IF(A569=0,B568+1,B568),"")</f>
        <is>
          <t/>
        </is>
      </c>
      <c r="C569" s="24" t="inlineStr">
        <f aca="false">IF(A569&lt;&gt;"",-_phi*(A569+0.5),"")</f>
        <is>
          <t/>
        </is>
      </c>
      <c r="D569" s="8" t="inlineStr">
        <f aca="false">IF(A569&lt;&gt;"",DEGREES(C569),"")</f>
        <is>
          <t/>
        </is>
      </c>
      <c r="E569" s="24" t="inlineStr">
        <f aca="false">IF(A569&lt;&gt;"",_phi*(B569+0.5),"")</f>
        <is>
          <t/>
        </is>
      </c>
      <c r="F569" s="8" t="inlineStr">
        <f aca="false">IF(A569&lt;&gt;"",DEGREES(E569),"")</f>
        <is>
          <t/>
        </is>
      </c>
      <c r="G569" s="8" t="inlineStr">
        <f aca="false">IF(A569&lt;&gt;"",LOOKUP(A569,h!$A$3:$A$30,h!$D$3:$D$30),"")</f>
        <is>
          <t/>
        </is>
      </c>
      <c r="H569" s="8" t="inlineStr">
        <f aca="false">IF(A569&lt;&gt;"",LOOKUP(B569,h!$A$3:$A$30,h!$D$3:$D$30),"")</f>
        <is>
          <t/>
        </is>
      </c>
      <c r="I569" s="8" t="inlineStr">
        <f aca="false">IF(A569&lt;&gt;"",_zif,"")</f>
        <is>
          <t/>
        </is>
      </c>
      <c r="J569" s="8" t="inlineStr">
        <f aca="false">IF(A569&lt;&gt;"",$G569+'v1 Frame'!D$3*COS($C569)+'v1 Frame'!E$3*SIN($C569)*SIN($E569)+'v1 Frame'!F$3*SIN($C569)*COS($E569),"")</f>
        <is>
          <t/>
        </is>
      </c>
      <c r="K569" s="8" t="inlineStr">
        <f aca="false">IF(A569&lt;&gt;"",$H569+'v1 Frame'!E$3*COS($E569)-'v1 Frame'!F$3*SIN($E569),"")</f>
        <is>
          <t/>
        </is>
      </c>
      <c r="L569" s="8" t="inlineStr">
        <f aca="false">IF(A569&lt;&gt;"",$I569-'v1 Frame'!D$3*SIN($C569)+'v1 Frame'!E$3*COS($C569)*SIN($E569)+'v1 Frame'!F$3*COS($C569)*COS($E569),"")</f>
        <is>
          <t/>
        </is>
      </c>
      <c r="M569" s="8" t="inlineStr">
        <f aca="false">IF(A569&lt;&gt;"",$G569+'v1 Frame'!G$3*COS($C569)+'v1 Frame'!H$3*SIN($C569)*SIN($E569)+'v1 Frame'!I$3*SIN($C569)*COS($E569),"")</f>
        <is>
          <t/>
        </is>
      </c>
      <c r="N569" s="8" t="inlineStr">
        <f aca="false">IF(A569&lt;&gt;"",$H569+'v1 Frame'!H$3*COS($E569)-'v1 Frame'!I$3*SIN($E569),"")</f>
        <is>
          <t/>
        </is>
      </c>
      <c r="O569" s="8" t="inlineStr">
        <f aca="false">IF(A569&lt;&gt;"",$I569-'v1 Frame'!G$3*SIN($C569)+'v1 Frame'!H$3*COS($C569)*SIN($E569)+'v1 Frame'!I$3*COS($C569)*COS($E569),"")</f>
        <is>
          <t/>
        </is>
      </c>
      <c r="P569" s="8" t="inlineStr">
        <f aca="false">IF(A569&lt;&gt;"",$G569+'v1 Frame'!J$3*COS($C569)+'v1 Frame'!K$3*SIN($C569)*SIN($E569)+'v1 Frame'!L$3*SIN($C569)*COS($E569),"")</f>
        <is>
          <t/>
        </is>
      </c>
      <c r="Q569" s="8" t="inlineStr">
        <f aca="false">IF(A569&lt;&gt;"",$H569+'v1 Frame'!K$3*COS($E569)-'v1 Frame'!L$3*SIN($E569),"")</f>
        <is>
          <t/>
        </is>
      </c>
      <c r="R569" s="8" t="inlineStr">
        <f aca="false">IF(A569&lt;&gt;"",$I569-'v1 Frame'!J$3*SIN($C569)+'v1 Frame'!K$3*COS($C569)*SIN($E569)+'v1 Frame'!L$3*COS($C569)*COS($E569),"")</f>
        <is>
          <t/>
        </is>
      </c>
      <c r="S569" s="8" t="inlineStr">
        <f aca="false">IF(A569&lt;&gt;"",$G569+'v1 Frame'!M$3*COS($C569)+'v1 Frame'!N$3*SIN($C569)*SIN($E569)+'v1 Frame'!O$3*SIN($C569)*COS($E569),"")</f>
        <is>
          <t/>
        </is>
      </c>
      <c r="T569" s="8" t="inlineStr">
        <f aca="false">IF(A569&lt;&gt;"",$H569+'v1 Frame'!N$3*COS($E569)-'v1 Frame'!O$3*SIN($E569),"")</f>
        <is>
          <t/>
        </is>
      </c>
      <c r="U569" s="8" t="inlineStr">
        <f aca="false">IF(A569&lt;&gt;"",$I569-'v1 Frame'!M$3*SIN($C569)+'v1 Frame'!N$3*COS($C569)*SIN($E569)+'v1 Frame'!O$3*COS($C569)*COS($E569),"")</f>
        <is>
          <t/>
        </is>
      </c>
      <c r="V569" s="8" t="inlineStr">
        <f aca="false">IF(A569&lt;&gt;"",$G569+'v1 Frame'!P$3*COS($C569)+'v1 Frame'!Q$3*SIN($C569)*SIN($E569)+'v1 Frame'!R$3*SIN($C569)*COS($E569),"")</f>
        <is>
          <t/>
        </is>
      </c>
      <c r="W569" s="8" t="inlineStr">
        <f aca="false">IF(A569&lt;&gt;"",$H569+'v1 Frame'!Q$3*COS($E569)-'v1 Frame'!R$3*SIN($E569),"")</f>
        <is>
          <t/>
        </is>
      </c>
      <c r="X569" s="8" t="inlineStr">
        <f aca="false">IF(A569&lt;&gt;"",$I569-'v1 Frame'!P$3*SIN($C569)+'v1 Frame'!Q$3*COS($C569)*SIN($E569)+'v1 Frame'!R$3*COS($C569)*COS($E569),"")</f>
        <is>
          <t/>
        </is>
      </c>
      <c r="Y569" s="8" t="inlineStr">
        <f aca="false">IF(A569&lt;&gt;"",$G569+'v1 Frame'!S$3*COS($C569)+'v1 Frame'!T$3*SIN($C569)*SIN($E569)+'v1 Frame'!U$3*SIN($C569)*COS($E569),"")</f>
        <is>
          <t/>
        </is>
      </c>
      <c r="Z569" s="8" t="inlineStr">
        <f aca="false">IF(A569&lt;&gt;"",$H569+'v1 Frame'!T$3*COS($E569)-'v1 Frame'!U$3*SIN($E569),"")</f>
        <is>
          <t/>
        </is>
      </c>
      <c r="AA569" s="8" t="inlineStr">
        <f aca="false">IF(A569&lt;&gt;"",$I569-'v1 Frame'!S$3*SIN($C569)+'v1 Frame'!T$3*COS($C569)*SIN($E569)+'v1 Frame'!U$3*COS($C569)*COS($E569),"")</f>
        <is>
          <t/>
        </is>
      </c>
      <c r="AB569" s="8" t="inlineStr">
        <f aca="false">IF(A569&lt;&gt;"",$G569+'v1 Frame'!V$3*COS($C569)+'v1 Frame'!W$3*SIN($C569)*SIN($E569)+'v1 Frame'!X$3*SIN($C569)*COS($E569),"")</f>
        <is>
          <t/>
        </is>
      </c>
      <c r="AC569" s="8" t="inlineStr">
        <f aca="false">IF(A569&lt;&gt;"",$H569+'v1 Frame'!W$3*COS($E569)-'v1 Frame'!X$3*SIN($E569),"")</f>
        <is>
          <t/>
        </is>
      </c>
      <c r="AD569" s="8" t="inlineStr">
        <f aca="false">IF(A569&lt;&gt;"",$I569-'v1 Frame'!V$3*SIN($C569)+'v1 Frame'!W$3*COS($C569)*SIN($E569)+'v1 Frame'!X$3*COS($C569)*COS($E569),"")</f>
        <is>
          <t/>
        </is>
      </c>
      <c r="AE569" s="25" t="inlineStr">
        <f aca="false">IF(A569&lt;&gt;"",$G569+'v1 Frame'!Y$3*COS($C569)+'v1 Frame'!Z$3*SIN($C569)*SIN($E569)+'v1 Frame'!AA$3*SIN($C569)*COS($E569),"")</f>
        <is>
          <t/>
        </is>
      </c>
      <c r="AF569" s="25" t="inlineStr">
        <f aca="false">IF(A569&lt;&gt;"",$H569+'v1 Frame'!Z$3*COS($E569)-'v1 Frame'!AA$3*SIN($E569),"")</f>
        <is>
          <t/>
        </is>
      </c>
      <c r="AG569" s="25" t="inlineStr">
        <f aca="false">IF(A569&lt;&gt;"",$I569-'v1 Frame'!Y$3*SIN($C569)+'v1 Frame'!Z$3*COS($C569)*SIN($E569)+'v1 Frame'!AA$3*COS($C569)*COS($E569),"")</f>
        <is>
          <t/>
        </is>
      </c>
      <c r="AH569" s="8" t="inlineStr">
        <f aca="false">IF(A569&lt;&gt;"",SQRT(SUMSQ(G569:I569)),"")</f>
        <is>
          <t/>
        </is>
      </c>
      <c r="AI569" s="8" t="inlineStr">
        <f aca="false">IF(A569&lt;&gt;"",IF(AH569&lt;&gt;0,ACOS(I569/AH569),0),"")</f>
        <is>
          <t/>
        </is>
      </c>
      <c r="AJ569" s="8" t="inlineStr">
        <f aca="false">IF(A569&lt;&gt;"",DEGREES(AI569),"")</f>
        <is>
          <t/>
        </is>
      </c>
      <c r="AK569" s="8" t="inlineStr">
        <f aca="false">IF(A569&lt;&gt;"",IF(OR(G569&lt;&gt;0,H569&lt;&gt;0),ATAN2(G569,H569),0),"")</f>
        <is>
          <t/>
        </is>
      </c>
      <c r="AL569" s="8" t="inlineStr">
        <f aca="false">IF(A569&lt;&gt;"",DEGREES(AK569),"")</f>
        <is>
          <t/>
        </is>
      </c>
      <c r="AM569" s="8" t="inlineStr">
        <f aca="false">IF(A569&lt;&gt;"",SQRT(SUMSQ(J569:L569)),"")</f>
        <is>
          <t/>
        </is>
      </c>
      <c r="AN569" s="8" t="inlineStr">
        <f aca="false">IF(A569&lt;&gt;"",IF(AM569&lt;&gt;0,ACOS(L569/AM569),0),"")</f>
        <is>
          <t/>
        </is>
      </c>
      <c r="AO569" s="8" t="inlineStr">
        <f aca="false">IF(A569&lt;&gt;"",DEGREES(AN569),"")</f>
        <is>
          <t/>
        </is>
      </c>
      <c r="AP569" s="8" t="inlineStr">
        <f aca="false">IF(A569&lt;&gt;"",IF(OR(J569&lt;&gt;0,K569&lt;&gt;0),ATAN2(J569,K569),0),"")</f>
        <is>
          <t/>
        </is>
      </c>
      <c r="AQ569" s="8" t="inlineStr">
        <f aca="false">IF(A569&lt;&gt;"",DEGREES(AP569),"")</f>
        <is>
          <t/>
        </is>
      </c>
      <c r="AR569" s="8" t="inlineStr">
        <f aca="false">IF(A569&lt;&gt;"",SQRT(SUMSQ(M569:O569)),"")</f>
        <is>
          <t/>
        </is>
      </c>
      <c r="AS569" s="8" t="inlineStr">
        <f aca="false">IF(A569&lt;&gt;"",IF(AR569&lt;&gt;0,ACOS(O569/AR569),0),"")</f>
        <is>
          <t/>
        </is>
      </c>
      <c r="AT569" s="8" t="inlineStr">
        <f aca="false">IF(A569&lt;&gt;"",DEGREES(AS569),"")</f>
        <is>
          <t/>
        </is>
      </c>
      <c r="AU569" s="8" t="inlineStr">
        <f aca="false">IF(A569&lt;&gt;"",IF(OR(M569&lt;&gt;0,N569&lt;&gt;0),ATAN2(M569,N569),0),"")</f>
        <is>
          <t/>
        </is>
      </c>
      <c r="AV569" s="8" t="inlineStr">
        <f aca="false">IF(A569&lt;&gt;"",DEGREES(AU569),"")</f>
        <is>
          <t/>
        </is>
      </c>
      <c r="AW569" s="8" t="inlineStr">
        <f aca="false">IF(A569&lt;&gt;"",SQRT(SUMSQ(P569:R569)),"")</f>
        <is>
          <t/>
        </is>
      </c>
      <c r="AX569" s="8" t="inlineStr">
        <f aca="false">IF(A569&lt;&gt;"",IF(AW569&lt;&gt;0,ACOS(R569/AW569),0),"")</f>
        <is>
          <t/>
        </is>
      </c>
      <c r="AY569" s="8" t="inlineStr">
        <f aca="false">IF(A569&lt;&gt;"",DEGREES(AX569),"")</f>
        <is>
          <t/>
        </is>
      </c>
      <c r="AZ569" s="8" t="inlineStr">
        <f aca="false">IF(A569&lt;&gt;"",IF(OR(P569&lt;&gt;0,Q569&lt;&gt;0),ATAN2(P569,Q569),0),"")</f>
        <is>
          <t/>
        </is>
      </c>
      <c r="BA569" s="8" t="inlineStr">
        <f aca="false">IF(A569&lt;&gt;"",DEGREES(AZ569),"")</f>
        <is>
          <t/>
        </is>
      </c>
      <c r="BB569" s="8" t="inlineStr">
        <f aca="false">IF(A569&lt;&gt;"",SQRT(SUMSQ(S569:U569)),"")</f>
        <is>
          <t/>
        </is>
      </c>
      <c r="BC569" s="8" t="inlineStr">
        <f aca="false">IF(A569&lt;&gt;"",IF(BB569&lt;&gt;0,ACOS(U569/BB569),0),"")</f>
        <is>
          <t/>
        </is>
      </c>
      <c r="BD569" s="8" t="inlineStr">
        <f aca="false">IF(A569&lt;&gt;"",DEGREES(BC569),"")</f>
        <is>
          <t/>
        </is>
      </c>
      <c r="BE569" s="8" t="inlineStr">
        <f aca="false">IF(A569&lt;&gt;"",IF(OR(S569&lt;&gt;0,T569&lt;&gt;0),ATAN2(S569,T569),0),"")</f>
        <is>
          <t/>
        </is>
      </c>
      <c r="BF569" s="8" t="inlineStr">
        <f aca="false">IF(A569&lt;&gt;"",DEGREES(BE569),"")</f>
        <is>
          <t/>
        </is>
      </c>
      <c r="BG569" s="8" t="inlineStr">
        <f aca="false">IF(A569&lt;&gt;"",SQRT(SUMSQ(V569:X569)),"")</f>
        <is>
          <t/>
        </is>
      </c>
      <c r="BH569" s="8" t="inlineStr">
        <f aca="false">IF(A569&lt;&gt;"",IF(BG569&lt;&gt;0,ACOS(X569/BG569),0),"")</f>
        <is>
          <t/>
        </is>
      </c>
      <c r="BI569" s="8" t="inlineStr">
        <f aca="false">IF(A569&lt;&gt;"",DEGREES(BH569),"")</f>
        <is>
          <t/>
        </is>
      </c>
      <c r="BJ569" s="8" t="inlineStr">
        <f aca="false">IF(A569&lt;&gt;"",IF(OR(V569&lt;&gt;0,W569&lt;&gt;0),ATAN2(V569,W569),0),"")</f>
        <is>
          <t/>
        </is>
      </c>
      <c r="BK569" s="8" t="inlineStr">
        <f aca="false">IF(A569&lt;&gt;"",DEGREES(BJ569),"")</f>
        <is>
          <t/>
        </is>
      </c>
      <c r="BL569" s="8" t="inlineStr">
        <f aca="false">IF(A569&lt;&gt;"",SQRT(SUMSQ(Y569:AA569)),"")</f>
        <is>
          <t/>
        </is>
      </c>
      <c r="BM569" s="8" t="inlineStr">
        <f aca="false">IF(A569&lt;&gt;"",IF(BL569&lt;&gt;0,ACOS(AA569/BL569),0),"")</f>
        <is>
          <t/>
        </is>
      </c>
      <c r="BN569" s="8" t="inlineStr">
        <f aca="false">IF(A569&lt;&gt;"",DEGREES(BM569),"")</f>
        <is>
          <t/>
        </is>
      </c>
      <c r="BO569" s="8" t="inlineStr">
        <f aca="false">IF(A569&lt;&gt;"",IF(OR(Y569&lt;&gt;0,Z569&lt;&gt;0),ATAN2(Y569,Z569),0),"")</f>
        <is>
          <t/>
        </is>
      </c>
      <c r="BP569" s="8" t="inlineStr">
        <f aca="false">IF(A569&lt;&gt;"",DEGREES(BO569),"")</f>
        <is>
          <t/>
        </is>
      </c>
      <c r="BQ569" s="8" t="inlineStr">
        <f aca="false">IF(A569&lt;&gt;"",SQRT(SUMSQ(AB569:AD569)),"")</f>
        <is>
          <t/>
        </is>
      </c>
      <c r="BR569" s="8" t="inlineStr">
        <f aca="false">IF(A569&lt;&gt;"",IF(BQ569&lt;&gt;0,ACOS(AD569/BQ569),0),"")</f>
        <is>
          <t/>
        </is>
      </c>
      <c r="BS569" s="8" t="inlineStr">
        <f aca="false">IF(A569&lt;&gt;"",DEGREES(BR569),"")</f>
        <is>
          <t/>
        </is>
      </c>
      <c r="BT569" s="8" t="inlineStr">
        <f aca="false">IF(A569&lt;&gt;"",IF(OR(AB569&lt;&gt;0,AC569&lt;&gt;0),ATAN2(AB569,AC569),0),"")</f>
        <is>
          <t/>
        </is>
      </c>
      <c r="BU569" s="8" t="inlineStr">
        <f aca="false">IF(A569&lt;&gt;"",DEGREES(BT569),"")</f>
        <is>
          <t/>
        </is>
      </c>
      <c r="BV569" s="8" t="inlineStr">
        <f aca="false">IF(A569&lt;&gt;"",SQRT(SUMSQ(AE569:AG569)),"")</f>
        <is>
          <t/>
        </is>
      </c>
      <c r="BW569" s="8" t="inlineStr">
        <f aca="false">IF(A569&lt;&gt;"",IF(BV569&lt;&gt;0,ACOS(AG569/BV569),0),"")</f>
        <is>
          <t/>
        </is>
      </c>
      <c r="BX569" s="8" t="inlineStr">
        <f aca="false">IF(A569&lt;&gt;"",DEGREES(BW569),"")</f>
        <is>
          <t/>
        </is>
      </c>
      <c r="BY569" s="8" t="inlineStr">
        <f aca="false">IF(A569&lt;&gt;"",IF(OR(AF569&lt;&gt;0,AG569&lt;&gt;0),ATAN2(AF569,AG569),0),"")</f>
        <is>
          <t/>
        </is>
      </c>
      <c r="BZ569" s="8" t="inlineStr">
        <f aca="false">IF(A569&lt;&gt;"",DEGREES(BY569),"")</f>
        <is>
          <t/>
        </is>
      </c>
      <c r="CA569" s="0" t="inlineStr">
        <f aca="false">IF(A569&lt;&gt;"",IF(AND(AI569&lt;Parameters!$B$11,AI569&gt;Parameters!$B$12,AN569&lt;Parameters!$B$11,AN569&gt;Parameters!$B$12,AS569&lt;Parameters!$B$11,AS569&gt;Parameters!$B$12,AX569&lt;Parameters!$B$11,AX569&gt;Parameters!$B$12,BC569&lt;Parameters!$B$11,BC569&gt;Parameters!$B$12,BM569&lt;Parameters!$B$11,BM569&gt;Parameters!$B$12,BR569&lt;Parameters!$B$11,BR569&gt;Parameters!$B$12,BW569&lt;Parameters!$B$11,BW569&gt;Parameters!$B$12),1,0),"")</f>
        <is>
          <t/>
        </is>
      </c>
      <c r="CB569" s="0" t="inlineStr">
        <f aca="false">IF(A569&lt;&gt;"",IF(OR(AI569&lt;Parameters!$B$12,AI569&gt;Parameters!$B$11),0,1),"")</f>
        <is>
          <t/>
        </is>
      </c>
      <c r="CC569" s="0" t="inlineStr">
        <f aca="false">IF(A569&lt;&gt;"",IF(OR(AN569&lt;Parameters!$B$12,AN569&gt;Parameters!$B$11),0,1),"")</f>
        <is>
          <t/>
        </is>
      </c>
      <c r="CD569" s="0" t="inlineStr">
        <f aca="false">IF(A569&lt;&gt;"",IF(OR(AS569&lt;Parameters!$B$12,AS569&gt;Parameters!$B$11),0,1),"")</f>
        <is>
          <t/>
        </is>
      </c>
      <c r="CE569" s="0" t="inlineStr">
        <f aca="false">IF(A569&lt;&gt;"",IF(OR(AX569&lt;Parameters!$B$12,AX569&gt;Parameters!$B$11),0,1),"")</f>
        <is>
          <t/>
        </is>
      </c>
      <c r="CF569" s="0" t="inlineStr">
        <f aca="false">IF(A569&lt;&gt;"",IF(OR(BC569&lt;Parameters!$B$12,BC569&gt;Parameters!$B$11),0,1),"")</f>
        <is>
          <t/>
        </is>
      </c>
      <c r="CG569" s="0" t="inlineStr">
        <f aca="false">IF(A569&lt;&gt;"",IF(OR(BH569&lt;Parameters!$B$12,BH569&gt;Parameters!$B$11),0,1),"")</f>
        <is>
          <t/>
        </is>
      </c>
      <c r="CH569" s="0" t="inlineStr">
        <f aca="false">IF(A569&lt;&gt;"",IF(OR(BM569&lt;Parameters!$B$12,BM569&gt;Parameters!$B$11),0,1),"")</f>
        <is>
          <t/>
        </is>
      </c>
      <c r="CI569" s="0" t="inlineStr">
        <f aca="false">IF(A569&lt;&gt;"",IF(OR(BR569&lt;Parameters!$B$12,BR569&gt;Parameters!$B$11),0,1),"")</f>
        <is>
          <t/>
        </is>
      </c>
      <c r="CJ569" s="0" t="inlineStr">
        <f aca="false">IF(A569&lt;&gt;"",IF(OR(BW569&lt;Parameters!$B$12,BW569&gt;Parameters!$B$11),0,1),"")</f>
        <is>
          <t/>
        </is>
      </c>
      <c r="CK569" s="26" t="inlineStr">
        <f aca="false">IF(A569&lt;&gt;"",SUM(CB569:CJ569)/9,"")</f>
        <is>
          <t/>
        </is>
      </c>
      <c r="CL569" s="0" t="inlineStr">
        <f aca="false">IF(A569&lt;&gt;"",CK569*9,"")</f>
        <is>
          <t/>
        </is>
      </c>
      <c r="CM569" s="8" t="inlineStr">
        <f aca="false">IF(A569&lt;&gt;"",TEXT(B569,CM$2)&amp;" "&amp;TEXT(A569,CM$2),"")</f>
        <is>
          <t/>
        </is>
      </c>
    </row>
    <row r="570" customFormat="false" ht="15" hidden="false" customHeight="false" outlineLevel="0" collapsed="false">
      <c r="A570" s="0" t="inlineStr">
        <f aca="false">IF(OR(B569&lt;Parameters!$K$12,A569&lt;Parameters!$K$12),IF(A569&lt;Parameters!$K$12,A569+1,0),"")</f>
        <is>
          <t/>
        </is>
      </c>
      <c r="B570" s="0" t="inlineStr">
        <f aca="false">IF(A570&lt;&gt;"",IF(A570=0,B569+1,B569),"")</f>
        <is>
          <t/>
        </is>
      </c>
      <c r="C570" s="24" t="inlineStr">
        <f aca="false">IF(A570&lt;&gt;"",-_phi*(A570+0.5),"")</f>
        <is>
          <t/>
        </is>
      </c>
      <c r="D570" s="8" t="inlineStr">
        <f aca="false">IF(A570&lt;&gt;"",DEGREES(C570),"")</f>
        <is>
          <t/>
        </is>
      </c>
      <c r="E570" s="24" t="inlineStr">
        <f aca="false">IF(A570&lt;&gt;"",_phi*(B570+0.5),"")</f>
        <is>
          <t/>
        </is>
      </c>
      <c r="F570" s="8" t="inlineStr">
        <f aca="false">IF(A570&lt;&gt;"",DEGREES(E570),"")</f>
        <is>
          <t/>
        </is>
      </c>
      <c r="G570" s="8" t="inlineStr">
        <f aca="false">IF(A570&lt;&gt;"",LOOKUP(A570,h!$A$3:$A$30,h!$D$3:$D$30),"")</f>
        <is>
          <t/>
        </is>
      </c>
      <c r="H570" s="8" t="inlineStr">
        <f aca="false">IF(A570&lt;&gt;"",LOOKUP(B570,h!$A$3:$A$30,h!$D$3:$D$30),"")</f>
        <is>
          <t/>
        </is>
      </c>
      <c r="I570" s="8" t="inlineStr">
        <f aca="false">IF(A570&lt;&gt;"",_zif,"")</f>
        <is>
          <t/>
        </is>
      </c>
      <c r="J570" s="8" t="inlineStr">
        <f aca="false">IF(A570&lt;&gt;"",$G570+'v1 Frame'!D$3*COS($C570)+'v1 Frame'!E$3*SIN($C570)*SIN($E570)+'v1 Frame'!F$3*SIN($C570)*COS($E570),"")</f>
        <is>
          <t/>
        </is>
      </c>
      <c r="K570" s="8" t="inlineStr">
        <f aca="false">IF(A570&lt;&gt;"",$H570+'v1 Frame'!E$3*COS($E570)-'v1 Frame'!F$3*SIN($E570),"")</f>
        <is>
          <t/>
        </is>
      </c>
      <c r="L570" s="8" t="inlineStr">
        <f aca="false">IF(A570&lt;&gt;"",$I570-'v1 Frame'!D$3*SIN($C570)+'v1 Frame'!E$3*COS($C570)*SIN($E570)+'v1 Frame'!F$3*COS($C570)*COS($E570),"")</f>
        <is>
          <t/>
        </is>
      </c>
      <c r="M570" s="8" t="inlineStr">
        <f aca="false">IF(A570&lt;&gt;"",$G570+'v1 Frame'!G$3*COS($C570)+'v1 Frame'!H$3*SIN($C570)*SIN($E570)+'v1 Frame'!I$3*SIN($C570)*COS($E570),"")</f>
        <is>
          <t/>
        </is>
      </c>
      <c r="N570" s="8" t="inlineStr">
        <f aca="false">IF(A570&lt;&gt;"",$H570+'v1 Frame'!H$3*COS($E570)-'v1 Frame'!I$3*SIN($E570),"")</f>
        <is>
          <t/>
        </is>
      </c>
      <c r="O570" s="8" t="inlineStr">
        <f aca="false">IF(A570&lt;&gt;"",$I570-'v1 Frame'!G$3*SIN($C570)+'v1 Frame'!H$3*COS($C570)*SIN($E570)+'v1 Frame'!I$3*COS($C570)*COS($E570),"")</f>
        <is>
          <t/>
        </is>
      </c>
      <c r="P570" s="8" t="inlineStr">
        <f aca="false">IF(A570&lt;&gt;"",$G570+'v1 Frame'!J$3*COS($C570)+'v1 Frame'!K$3*SIN($C570)*SIN($E570)+'v1 Frame'!L$3*SIN($C570)*COS($E570),"")</f>
        <is>
          <t/>
        </is>
      </c>
      <c r="Q570" s="8" t="inlineStr">
        <f aca="false">IF(A570&lt;&gt;"",$H570+'v1 Frame'!K$3*COS($E570)-'v1 Frame'!L$3*SIN($E570),"")</f>
        <is>
          <t/>
        </is>
      </c>
      <c r="R570" s="8" t="inlineStr">
        <f aca="false">IF(A570&lt;&gt;"",$I570-'v1 Frame'!J$3*SIN($C570)+'v1 Frame'!K$3*COS($C570)*SIN($E570)+'v1 Frame'!L$3*COS($C570)*COS($E570),"")</f>
        <is>
          <t/>
        </is>
      </c>
      <c r="S570" s="8" t="inlineStr">
        <f aca="false">IF(A570&lt;&gt;"",$G570+'v1 Frame'!M$3*COS($C570)+'v1 Frame'!N$3*SIN($C570)*SIN($E570)+'v1 Frame'!O$3*SIN($C570)*COS($E570),"")</f>
        <is>
          <t/>
        </is>
      </c>
      <c r="T570" s="8" t="inlineStr">
        <f aca="false">IF(A570&lt;&gt;"",$H570+'v1 Frame'!N$3*COS($E570)-'v1 Frame'!O$3*SIN($E570),"")</f>
        <is>
          <t/>
        </is>
      </c>
      <c r="U570" s="8" t="inlineStr">
        <f aca="false">IF(A570&lt;&gt;"",$I570-'v1 Frame'!M$3*SIN($C570)+'v1 Frame'!N$3*COS($C570)*SIN($E570)+'v1 Frame'!O$3*COS($C570)*COS($E570),"")</f>
        <is>
          <t/>
        </is>
      </c>
      <c r="V570" s="8" t="inlineStr">
        <f aca="false">IF(A570&lt;&gt;"",$G570+'v1 Frame'!P$3*COS($C570)+'v1 Frame'!Q$3*SIN($C570)*SIN($E570)+'v1 Frame'!R$3*SIN($C570)*COS($E570),"")</f>
        <is>
          <t/>
        </is>
      </c>
      <c r="W570" s="8" t="inlineStr">
        <f aca="false">IF(A570&lt;&gt;"",$H570+'v1 Frame'!Q$3*COS($E570)-'v1 Frame'!R$3*SIN($E570),"")</f>
        <is>
          <t/>
        </is>
      </c>
      <c r="X570" s="8" t="inlineStr">
        <f aca="false">IF(A570&lt;&gt;"",$I570-'v1 Frame'!P$3*SIN($C570)+'v1 Frame'!Q$3*COS($C570)*SIN($E570)+'v1 Frame'!R$3*COS($C570)*COS($E570),"")</f>
        <is>
          <t/>
        </is>
      </c>
      <c r="Y570" s="8" t="inlineStr">
        <f aca="false">IF(A570&lt;&gt;"",$G570+'v1 Frame'!S$3*COS($C570)+'v1 Frame'!T$3*SIN($C570)*SIN($E570)+'v1 Frame'!U$3*SIN($C570)*COS($E570),"")</f>
        <is>
          <t/>
        </is>
      </c>
      <c r="Z570" s="8" t="inlineStr">
        <f aca="false">IF(A570&lt;&gt;"",$H570+'v1 Frame'!T$3*COS($E570)-'v1 Frame'!U$3*SIN($E570),"")</f>
        <is>
          <t/>
        </is>
      </c>
      <c r="AA570" s="8" t="inlineStr">
        <f aca="false">IF(A570&lt;&gt;"",$I570-'v1 Frame'!S$3*SIN($C570)+'v1 Frame'!T$3*COS($C570)*SIN($E570)+'v1 Frame'!U$3*COS($C570)*COS($E570),"")</f>
        <is>
          <t/>
        </is>
      </c>
      <c r="AB570" s="8" t="inlineStr">
        <f aca="false">IF(A570&lt;&gt;"",$G570+'v1 Frame'!V$3*COS($C570)+'v1 Frame'!W$3*SIN($C570)*SIN($E570)+'v1 Frame'!X$3*SIN($C570)*COS($E570),"")</f>
        <is>
          <t/>
        </is>
      </c>
      <c r="AC570" s="8" t="inlineStr">
        <f aca="false">IF(A570&lt;&gt;"",$H570+'v1 Frame'!W$3*COS($E570)-'v1 Frame'!X$3*SIN($E570),"")</f>
        <is>
          <t/>
        </is>
      </c>
      <c r="AD570" s="8" t="inlineStr">
        <f aca="false">IF(A570&lt;&gt;"",$I570-'v1 Frame'!V$3*SIN($C570)+'v1 Frame'!W$3*COS($C570)*SIN($E570)+'v1 Frame'!X$3*COS($C570)*COS($E570),"")</f>
        <is>
          <t/>
        </is>
      </c>
      <c r="AE570" s="25" t="inlineStr">
        <f aca="false">IF(A570&lt;&gt;"",$G570+'v1 Frame'!Y$3*COS($C570)+'v1 Frame'!Z$3*SIN($C570)*SIN($E570)+'v1 Frame'!AA$3*SIN($C570)*COS($E570),"")</f>
        <is>
          <t/>
        </is>
      </c>
      <c r="AF570" s="25" t="inlineStr">
        <f aca="false">IF(A570&lt;&gt;"",$H570+'v1 Frame'!Z$3*COS($E570)-'v1 Frame'!AA$3*SIN($E570),"")</f>
        <is>
          <t/>
        </is>
      </c>
      <c r="AG570" s="25" t="inlineStr">
        <f aca="false">IF(A570&lt;&gt;"",$I570-'v1 Frame'!Y$3*SIN($C570)+'v1 Frame'!Z$3*COS($C570)*SIN($E570)+'v1 Frame'!AA$3*COS($C570)*COS($E570),"")</f>
        <is>
          <t/>
        </is>
      </c>
      <c r="AH570" s="8" t="inlineStr">
        <f aca="false">IF(A570&lt;&gt;"",SQRT(SUMSQ(G570:I570)),"")</f>
        <is>
          <t/>
        </is>
      </c>
      <c r="AI570" s="8" t="inlineStr">
        <f aca="false">IF(A570&lt;&gt;"",IF(AH570&lt;&gt;0,ACOS(I570/AH570),0),"")</f>
        <is>
          <t/>
        </is>
      </c>
      <c r="AJ570" s="8" t="inlineStr">
        <f aca="false">IF(A570&lt;&gt;"",DEGREES(AI570),"")</f>
        <is>
          <t/>
        </is>
      </c>
      <c r="AK570" s="8" t="inlineStr">
        <f aca="false">IF(A570&lt;&gt;"",IF(OR(G570&lt;&gt;0,H570&lt;&gt;0),ATAN2(G570,H570),0),"")</f>
        <is>
          <t/>
        </is>
      </c>
      <c r="AL570" s="8" t="inlineStr">
        <f aca="false">IF(A570&lt;&gt;"",DEGREES(AK570),"")</f>
        <is>
          <t/>
        </is>
      </c>
      <c r="AM570" s="8" t="inlineStr">
        <f aca="false">IF(A570&lt;&gt;"",SQRT(SUMSQ(J570:L570)),"")</f>
        <is>
          <t/>
        </is>
      </c>
      <c r="AN570" s="8" t="inlineStr">
        <f aca="false">IF(A570&lt;&gt;"",IF(AM570&lt;&gt;0,ACOS(L570/AM570),0),"")</f>
        <is>
          <t/>
        </is>
      </c>
      <c r="AO570" s="8" t="inlineStr">
        <f aca="false">IF(A570&lt;&gt;"",DEGREES(AN570),"")</f>
        <is>
          <t/>
        </is>
      </c>
      <c r="AP570" s="8" t="inlineStr">
        <f aca="false">IF(A570&lt;&gt;"",IF(OR(J570&lt;&gt;0,K570&lt;&gt;0),ATAN2(J570,K570),0),"")</f>
        <is>
          <t/>
        </is>
      </c>
      <c r="AQ570" s="8" t="inlineStr">
        <f aca="false">IF(A570&lt;&gt;"",DEGREES(AP570),"")</f>
        <is>
          <t/>
        </is>
      </c>
      <c r="AR570" s="8" t="inlineStr">
        <f aca="false">IF(A570&lt;&gt;"",SQRT(SUMSQ(M570:O570)),"")</f>
        <is>
          <t/>
        </is>
      </c>
      <c r="AS570" s="8" t="inlineStr">
        <f aca="false">IF(A570&lt;&gt;"",IF(AR570&lt;&gt;0,ACOS(O570/AR570),0),"")</f>
        <is>
          <t/>
        </is>
      </c>
      <c r="AT570" s="8" t="inlineStr">
        <f aca="false">IF(A570&lt;&gt;"",DEGREES(AS570),"")</f>
        <is>
          <t/>
        </is>
      </c>
      <c r="AU570" s="8" t="inlineStr">
        <f aca="false">IF(A570&lt;&gt;"",IF(OR(M570&lt;&gt;0,N570&lt;&gt;0),ATAN2(M570,N570),0),"")</f>
        <is>
          <t/>
        </is>
      </c>
      <c r="AV570" s="8" t="inlineStr">
        <f aca="false">IF(A570&lt;&gt;"",DEGREES(AU570),"")</f>
        <is>
          <t/>
        </is>
      </c>
      <c r="AW570" s="8" t="inlineStr">
        <f aca="false">IF(A570&lt;&gt;"",SQRT(SUMSQ(P570:R570)),"")</f>
        <is>
          <t/>
        </is>
      </c>
      <c r="AX570" s="8" t="inlineStr">
        <f aca="false">IF(A570&lt;&gt;"",IF(AW570&lt;&gt;0,ACOS(R570/AW570),0),"")</f>
        <is>
          <t/>
        </is>
      </c>
      <c r="AY570" s="8" t="inlineStr">
        <f aca="false">IF(A570&lt;&gt;"",DEGREES(AX570),"")</f>
        <is>
          <t/>
        </is>
      </c>
      <c r="AZ570" s="8" t="inlineStr">
        <f aca="false">IF(A570&lt;&gt;"",IF(OR(P570&lt;&gt;0,Q570&lt;&gt;0),ATAN2(P570,Q570),0),"")</f>
        <is>
          <t/>
        </is>
      </c>
      <c r="BA570" s="8" t="inlineStr">
        <f aca="false">IF(A570&lt;&gt;"",DEGREES(AZ570),"")</f>
        <is>
          <t/>
        </is>
      </c>
      <c r="BB570" s="8" t="inlineStr">
        <f aca="false">IF(A570&lt;&gt;"",SQRT(SUMSQ(S570:U570)),"")</f>
        <is>
          <t/>
        </is>
      </c>
      <c r="BC570" s="8" t="inlineStr">
        <f aca="false">IF(A570&lt;&gt;"",IF(BB570&lt;&gt;0,ACOS(U570/BB570),0),"")</f>
        <is>
          <t/>
        </is>
      </c>
      <c r="BD570" s="8" t="inlineStr">
        <f aca="false">IF(A570&lt;&gt;"",DEGREES(BC570),"")</f>
        <is>
          <t/>
        </is>
      </c>
      <c r="BE570" s="8" t="inlineStr">
        <f aca="false">IF(A570&lt;&gt;"",IF(OR(S570&lt;&gt;0,T570&lt;&gt;0),ATAN2(S570,T570),0),"")</f>
        <is>
          <t/>
        </is>
      </c>
      <c r="BF570" s="8" t="inlineStr">
        <f aca="false">IF(A570&lt;&gt;"",DEGREES(BE570),"")</f>
        <is>
          <t/>
        </is>
      </c>
      <c r="BG570" s="8" t="inlineStr">
        <f aca="false">IF(A570&lt;&gt;"",SQRT(SUMSQ(V570:X570)),"")</f>
        <is>
          <t/>
        </is>
      </c>
      <c r="BH570" s="8" t="inlineStr">
        <f aca="false">IF(A570&lt;&gt;"",IF(BG570&lt;&gt;0,ACOS(X570/BG570),0),"")</f>
        <is>
          <t/>
        </is>
      </c>
      <c r="BI570" s="8" t="inlineStr">
        <f aca="false">IF(A570&lt;&gt;"",DEGREES(BH570),"")</f>
        <is>
          <t/>
        </is>
      </c>
      <c r="BJ570" s="8" t="inlineStr">
        <f aca="false">IF(A570&lt;&gt;"",IF(OR(V570&lt;&gt;0,W570&lt;&gt;0),ATAN2(V570,W570),0),"")</f>
        <is>
          <t/>
        </is>
      </c>
      <c r="BK570" s="8" t="inlineStr">
        <f aca="false">IF(A570&lt;&gt;"",DEGREES(BJ570),"")</f>
        <is>
          <t/>
        </is>
      </c>
      <c r="BL570" s="8" t="inlineStr">
        <f aca="false">IF(A570&lt;&gt;"",SQRT(SUMSQ(Y570:AA570)),"")</f>
        <is>
          <t/>
        </is>
      </c>
      <c r="BM570" s="8" t="inlineStr">
        <f aca="false">IF(A570&lt;&gt;"",IF(BL570&lt;&gt;0,ACOS(AA570/BL570),0),"")</f>
        <is>
          <t/>
        </is>
      </c>
      <c r="BN570" s="8" t="inlineStr">
        <f aca="false">IF(A570&lt;&gt;"",DEGREES(BM570),"")</f>
        <is>
          <t/>
        </is>
      </c>
      <c r="BO570" s="8" t="inlineStr">
        <f aca="false">IF(A570&lt;&gt;"",IF(OR(Y570&lt;&gt;0,Z570&lt;&gt;0),ATAN2(Y570,Z570),0),"")</f>
        <is>
          <t/>
        </is>
      </c>
      <c r="BP570" s="8" t="inlineStr">
        <f aca="false">IF(A570&lt;&gt;"",DEGREES(BO570),"")</f>
        <is>
          <t/>
        </is>
      </c>
      <c r="BQ570" s="8" t="inlineStr">
        <f aca="false">IF(A570&lt;&gt;"",SQRT(SUMSQ(AB570:AD570)),"")</f>
        <is>
          <t/>
        </is>
      </c>
      <c r="BR570" s="8" t="inlineStr">
        <f aca="false">IF(A570&lt;&gt;"",IF(BQ570&lt;&gt;0,ACOS(AD570/BQ570),0),"")</f>
        <is>
          <t/>
        </is>
      </c>
      <c r="BS570" s="8" t="inlineStr">
        <f aca="false">IF(A570&lt;&gt;"",DEGREES(BR570),"")</f>
        <is>
          <t/>
        </is>
      </c>
      <c r="BT570" s="8" t="inlineStr">
        <f aca="false">IF(A570&lt;&gt;"",IF(OR(AB570&lt;&gt;0,AC570&lt;&gt;0),ATAN2(AB570,AC570),0),"")</f>
        <is>
          <t/>
        </is>
      </c>
      <c r="BU570" s="8" t="inlineStr">
        <f aca="false">IF(A570&lt;&gt;"",DEGREES(BT570),"")</f>
        <is>
          <t/>
        </is>
      </c>
      <c r="BV570" s="8" t="inlineStr">
        <f aca="false">IF(A570&lt;&gt;"",SQRT(SUMSQ(AE570:AG570)),"")</f>
        <is>
          <t/>
        </is>
      </c>
      <c r="BW570" s="8" t="inlineStr">
        <f aca="false">IF(A570&lt;&gt;"",IF(BV570&lt;&gt;0,ACOS(AG570/BV570),0),"")</f>
        <is>
          <t/>
        </is>
      </c>
      <c r="BX570" s="8" t="inlineStr">
        <f aca="false">IF(A570&lt;&gt;"",DEGREES(BW570),"")</f>
        <is>
          <t/>
        </is>
      </c>
      <c r="BY570" s="8" t="inlineStr">
        <f aca="false">IF(A570&lt;&gt;"",IF(OR(AF570&lt;&gt;0,AG570&lt;&gt;0),ATAN2(AF570,AG570),0),"")</f>
        <is>
          <t/>
        </is>
      </c>
      <c r="BZ570" s="8" t="inlineStr">
        <f aca="false">IF(A570&lt;&gt;"",DEGREES(BY570),"")</f>
        <is>
          <t/>
        </is>
      </c>
      <c r="CA570" s="0" t="inlineStr">
        <f aca="false">IF(A570&lt;&gt;"",IF(AND(AI570&lt;Parameters!$B$11,AI570&gt;Parameters!$B$12,AN570&lt;Parameters!$B$11,AN570&gt;Parameters!$B$12,AS570&lt;Parameters!$B$11,AS570&gt;Parameters!$B$12,AX570&lt;Parameters!$B$11,AX570&gt;Parameters!$B$12,BC570&lt;Parameters!$B$11,BC570&gt;Parameters!$B$12,BM570&lt;Parameters!$B$11,BM570&gt;Parameters!$B$12,BR570&lt;Parameters!$B$11,BR570&gt;Parameters!$B$12,BW570&lt;Parameters!$B$11,BW570&gt;Parameters!$B$12),1,0),"")</f>
        <is>
          <t/>
        </is>
      </c>
      <c r="CB570" s="0" t="inlineStr">
        <f aca="false">IF(A570&lt;&gt;"",IF(OR(AI570&lt;Parameters!$B$12,AI570&gt;Parameters!$B$11),0,1),"")</f>
        <is>
          <t/>
        </is>
      </c>
      <c r="CC570" s="0" t="inlineStr">
        <f aca="false">IF(A570&lt;&gt;"",IF(OR(AN570&lt;Parameters!$B$12,AN570&gt;Parameters!$B$11),0,1),"")</f>
        <is>
          <t/>
        </is>
      </c>
      <c r="CD570" s="0" t="inlineStr">
        <f aca="false">IF(A570&lt;&gt;"",IF(OR(AS570&lt;Parameters!$B$12,AS570&gt;Parameters!$B$11),0,1),"")</f>
        <is>
          <t/>
        </is>
      </c>
      <c r="CE570" s="0" t="inlineStr">
        <f aca="false">IF(A570&lt;&gt;"",IF(OR(AX570&lt;Parameters!$B$12,AX570&gt;Parameters!$B$11),0,1),"")</f>
        <is>
          <t/>
        </is>
      </c>
      <c r="CF570" s="0" t="inlineStr">
        <f aca="false">IF(A570&lt;&gt;"",IF(OR(BC570&lt;Parameters!$B$12,BC570&gt;Parameters!$B$11),0,1),"")</f>
        <is>
          <t/>
        </is>
      </c>
      <c r="CG570" s="0" t="inlineStr">
        <f aca="false">IF(A570&lt;&gt;"",IF(OR(BH570&lt;Parameters!$B$12,BH570&gt;Parameters!$B$11),0,1),"")</f>
        <is>
          <t/>
        </is>
      </c>
      <c r="CH570" s="0" t="inlineStr">
        <f aca="false">IF(A570&lt;&gt;"",IF(OR(BM570&lt;Parameters!$B$12,BM570&gt;Parameters!$B$11),0,1),"")</f>
        <is>
          <t/>
        </is>
      </c>
      <c r="CI570" s="0" t="inlineStr">
        <f aca="false">IF(A570&lt;&gt;"",IF(OR(BR570&lt;Parameters!$B$12,BR570&gt;Parameters!$B$11),0,1),"")</f>
        <is>
          <t/>
        </is>
      </c>
      <c r="CJ570" s="0" t="inlineStr">
        <f aca="false">IF(A570&lt;&gt;"",IF(OR(BW570&lt;Parameters!$B$12,BW570&gt;Parameters!$B$11),0,1),"")</f>
        <is>
          <t/>
        </is>
      </c>
      <c r="CK570" s="26" t="inlineStr">
        <f aca="false">IF(A570&lt;&gt;"",SUM(CB570:CJ570)/9,"")</f>
        <is>
          <t/>
        </is>
      </c>
      <c r="CL570" s="0" t="inlineStr">
        <f aca="false">IF(A570&lt;&gt;"",CK570*9,"")</f>
        <is>
          <t/>
        </is>
      </c>
      <c r="CM570" s="8" t="inlineStr">
        <f aca="false">IF(A570&lt;&gt;"",TEXT(B570,CM$2)&amp;" "&amp;TEXT(A570,CM$2),"")</f>
        <is>
          <t/>
        </is>
      </c>
    </row>
    <row r="571" customFormat="false" ht="15" hidden="false" customHeight="false" outlineLevel="0" collapsed="false">
      <c r="A571" s="0" t="inlineStr">
        <f aca="false">IF(OR(B570&lt;Parameters!$K$12,A570&lt;Parameters!$K$12),IF(A570&lt;Parameters!$K$12,A570+1,0),"")</f>
        <is>
          <t/>
        </is>
      </c>
      <c r="B571" s="0" t="inlineStr">
        <f aca="false">IF(A571&lt;&gt;"",IF(A571=0,B570+1,B570),"")</f>
        <is>
          <t/>
        </is>
      </c>
      <c r="C571" s="24" t="inlineStr">
        <f aca="false">IF(A571&lt;&gt;"",-_phi*(A571+0.5),"")</f>
        <is>
          <t/>
        </is>
      </c>
      <c r="D571" s="8" t="inlineStr">
        <f aca="false">IF(A571&lt;&gt;"",DEGREES(C571),"")</f>
        <is>
          <t/>
        </is>
      </c>
      <c r="E571" s="24" t="inlineStr">
        <f aca="false">IF(A571&lt;&gt;"",_phi*(B571+0.5),"")</f>
        <is>
          <t/>
        </is>
      </c>
      <c r="F571" s="8" t="inlineStr">
        <f aca="false">IF(A571&lt;&gt;"",DEGREES(E571),"")</f>
        <is>
          <t/>
        </is>
      </c>
      <c r="G571" s="8" t="inlineStr">
        <f aca="false">IF(A571&lt;&gt;"",LOOKUP(A571,h!$A$3:$A$30,h!$D$3:$D$30),"")</f>
        <is>
          <t/>
        </is>
      </c>
      <c r="H571" s="8" t="inlineStr">
        <f aca="false">IF(A571&lt;&gt;"",LOOKUP(B571,h!$A$3:$A$30,h!$D$3:$D$30),"")</f>
        <is>
          <t/>
        </is>
      </c>
      <c r="I571" s="8" t="inlineStr">
        <f aca="false">IF(A571&lt;&gt;"",_zif,"")</f>
        <is>
          <t/>
        </is>
      </c>
      <c r="J571" s="8" t="inlineStr">
        <f aca="false">IF(A571&lt;&gt;"",$G571+'v1 Frame'!D$3*COS($C571)+'v1 Frame'!E$3*SIN($C571)*SIN($E571)+'v1 Frame'!F$3*SIN($C571)*COS($E571),"")</f>
        <is>
          <t/>
        </is>
      </c>
      <c r="K571" s="8" t="inlineStr">
        <f aca="false">IF(A571&lt;&gt;"",$H571+'v1 Frame'!E$3*COS($E571)-'v1 Frame'!F$3*SIN($E571),"")</f>
        <is>
          <t/>
        </is>
      </c>
      <c r="L571" s="8" t="inlineStr">
        <f aca="false">IF(A571&lt;&gt;"",$I571-'v1 Frame'!D$3*SIN($C571)+'v1 Frame'!E$3*COS($C571)*SIN($E571)+'v1 Frame'!F$3*COS($C571)*COS($E571),"")</f>
        <is>
          <t/>
        </is>
      </c>
      <c r="M571" s="8" t="inlineStr">
        <f aca="false">IF(A571&lt;&gt;"",$G571+'v1 Frame'!G$3*COS($C571)+'v1 Frame'!H$3*SIN($C571)*SIN($E571)+'v1 Frame'!I$3*SIN($C571)*COS($E571),"")</f>
        <is>
          <t/>
        </is>
      </c>
      <c r="N571" s="8" t="inlineStr">
        <f aca="false">IF(A571&lt;&gt;"",$H571+'v1 Frame'!H$3*COS($E571)-'v1 Frame'!I$3*SIN($E571),"")</f>
        <is>
          <t/>
        </is>
      </c>
      <c r="O571" s="8" t="inlineStr">
        <f aca="false">IF(A571&lt;&gt;"",$I571-'v1 Frame'!G$3*SIN($C571)+'v1 Frame'!H$3*COS($C571)*SIN($E571)+'v1 Frame'!I$3*COS($C571)*COS($E571),"")</f>
        <is>
          <t/>
        </is>
      </c>
      <c r="P571" s="8" t="inlineStr">
        <f aca="false">IF(A571&lt;&gt;"",$G571+'v1 Frame'!J$3*COS($C571)+'v1 Frame'!K$3*SIN($C571)*SIN($E571)+'v1 Frame'!L$3*SIN($C571)*COS($E571),"")</f>
        <is>
          <t/>
        </is>
      </c>
      <c r="Q571" s="8" t="inlineStr">
        <f aca="false">IF(A571&lt;&gt;"",$H571+'v1 Frame'!K$3*COS($E571)-'v1 Frame'!L$3*SIN($E571),"")</f>
        <is>
          <t/>
        </is>
      </c>
      <c r="R571" s="8" t="inlineStr">
        <f aca="false">IF(A571&lt;&gt;"",$I571-'v1 Frame'!J$3*SIN($C571)+'v1 Frame'!K$3*COS($C571)*SIN($E571)+'v1 Frame'!L$3*COS($C571)*COS($E571),"")</f>
        <is>
          <t/>
        </is>
      </c>
      <c r="S571" s="8" t="inlineStr">
        <f aca="false">IF(A571&lt;&gt;"",$G571+'v1 Frame'!M$3*COS($C571)+'v1 Frame'!N$3*SIN($C571)*SIN($E571)+'v1 Frame'!O$3*SIN($C571)*COS($E571),"")</f>
        <is>
          <t/>
        </is>
      </c>
      <c r="T571" s="8" t="inlineStr">
        <f aca="false">IF(A571&lt;&gt;"",$H571+'v1 Frame'!N$3*COS($E571)-'v1 Frame'!O$3*SIN($E571),"")</f>
        <is>
          <t/>
        </is>
      </c>
      <c r="U571" s="8" t="inlineStr">
        <f aca="false">IF(A571&lt;&gt;"",$I571-'v1 Frame'!M$3*SIN($C571)+'v1 Frame'!N$3*COS($C571)*SIN($E571)+'v1 Frame'!O$3*COS($C571)*COS($E571),"")</f>
        <is>
          <t/>
        </is>
      </c>
      <c r="V571" s="8" t="inlineStr">
        <f aca="false">IF(A571&lt;&gt;"",$G571+'v1 Frame'!P$3*COS($C571)+'v1 Frame'!Q$3*SIN($C571)*SIN($E571)+'v1 Frame'!R$3*SIN($C571)*COS($E571),"")</f>
        <is>
          <t/>
        </is>
      </c>
      <c r="W571" s="8" t="inlineStr">
        <f aca="false">IF(A571&lt;&gt;"",$H571+'v1 Frame'!Q$3*COS($E571)-'v1 Frame'!R$3*SIN($E571),"")</f>
        <is>
          <t/>
        </is>
      </c>
      <c r="X571" s="8" t="inlineStr">
        <f aca="false">IF(A571&lt;&gt;"",$I571-'v1 Frame'!P$3*SIN($C571)+'v1 Frame'!Q$3*COS($C571)*SIN($E571)+'v1 Frame'!R$3*COS($C571)*COS($E571),"")</f>
        <is>
          <t/>
        </is>
      </c>
      <c r="Y571" s="8" t="inlineStr">
        <f aca="false">IF(A571&lt;&gt;"",$G571+'v1 Frame'!S$3*COS($C571)+'v1 Frame'!T$3*SIN($C571)*SIN($E571)+'v1 Frame'!U$3*SIN($C571)*COS($E571),"")</f>
        <is>
          <t/>
        </is>
      </c>
      <c r="Z571" s="8" t="inlineStr">
        <f aca="false">IF(A571&lt;&gt;"",$H571+'v1 Frame'!T$3*COS($E571)-'v1 Frame'!U$3*SIN($E571),"")</f>
        <is>
          <t/>
        </is>
      </c>
      <c r="AA571" s="8" t="inlineStr">
        <f aca="false">IF(A571&lt;&gt;"",$I571-'v1 Frame'!S$3*SIN($C571)+'v1 Frame'!T$3*COS($C571)*SIN($E571)+'v1 Frame'!U$3*COS($C571)*COS($E571),"")</f>
        <is>
          <t/>
        </is>
      </c>
      <c r="AB571" s="8" t="inlineStr">
        <f aca="false">IF(A571&lt;&gt;"",$G571+'v1 Frame'!V$3*COS($C571)+'v1 Frame'!W$3*SIN($C571)*SIN($E571)+'v1 Frame'!X$3*SIN($C571)*COS($E571),"")</f>
        <is>
          <t/>
        </is>
      </c>
      <c r="AC571" s="8" t="inlineStr">
        <f aca="false">IF(A571&lt;&gt;"",$H571+'v1 Frame'!W$3*COS($E571)-'v1 Frame'!X$3*SIN($E571),"")</f>
        <is>
          <t/>
        </is>
      </c>
      <c r="AD571" s="8" t="inlineStr">
        <f aca="false">IF(A571&lt;&gt;"",$I571-'v1 Frame'!V$3*SIN($C571)+'v1 Frame'!W$3*COS($C571)*SIN($E571)+'v1 Frame'!X$3*COS($C571)*COS($E571),"")</f>
        <is>
          <t/>
        </is>
      </c>
      <c r="AE571" s="25" t="inlineStr">
        <f aca="false">IF(A571&lt;&gt;"",$G571+'v1 Frame'!Y$3*COS($C571)+'v1 Frame'!Z$3*SIN($C571)*SIN($E571)+'v1 Frame'!AA$3*SIN($C571)*COS($E571),"")</f>
        <is>
          <t/>
        </is>
      </c>
      <c r="AF571" s="25" t="inlineStr">
        <f aca="false">IF(A571&lt;&gt;"",$H571+'v1 Frame'!Z$3*COS($E571)-'v1 Frame'!AA$3*SIN($E571),"")</f>
        <is>
          <t/>
        </is>
      </c>
      <c r="AG571" s="25" t="inlineStr">
        <f aca="false">IF(A571&lt;&gt;"",$I571-'v1 Frame'!Y$3*SIN($C571)+'v1 Frame'!Z$3*COS($C571)*SIN($E571)+'v1 Frame'!AA$3*COS($C571)*COS($E571),"")</f>
        <is>
          <t/>
        </is>
      </c>
      <c r="AH571" s="8" t="inlineStr">
        <f aca="false">IF(A571&lt;&gt;"",SQRT(SUMSQ(G571:I571)),"")</f>
        <is>
          <t/>
        </is>
      </c>
      <c r="AI571" s="8" t="inlineStr">
        <f aca="false">IF(A571&lt;&gt;"",IF(AH571&lt;&gt;0,ACOS(I571/AH571),0),"")</f>
        <is>
          <t/>
        </is>
      </c>
      <c r="AJ571" s="8" t="inlineStr">
        <f aca="false">IF(A571&lt;&gt;"",DEGREES(AI571),"")</f>
        <is>
          <t/>
        </is>
      </c>
      <c r="AK571" s="8" t="inlineStr">
        <f aca="false">IF(A571&lt;&gt;"",IF(OR(G571&lt;&gt;0,H571&lt;&gt;0),ATAN2(G571,H571),0),"")</f>
        <is>
          <t/>
        </is>
      </c>
      <c r="AL571" s="8" t="inlineStr">
        <f aca="false">IF(A571&lt;&gt;"",DEGREES(AK571),"")</f>
        <is>
          <t/>
        </is>
      </c>
      <c r="AM571" s="8" t="inlineStr">
        <f aca="false">IF(A571&lt;&gt;"",SQRT(SUMSQ(J571:L571)),"")</f>
        <is>
          <t/>
        </is>
      </c>
      <c r="AN571" s="8" t="inlineStr">
        <f aca="false">IF(A571&lt;&gt;"",IF(AM571&lt;&gt;0,ACOS(L571/AM571),0),"")</f>
        <is>
          <t/>
        </is>
      </c>
      <c r="AO571" s="8" t="inlineStr">
        <f aca="false">IF(A571&lt;&gt;"",DEGREES(AN571),"")</f>
        <is>
          <t/>
        </is>
      </c>
      <c r="AP571" s="8" t="inlineStr">
        <f aca="false">IF(A571&lt;&gt;"",IF(OR(J571&lt;&gt;0,K571&lt;&gt;0),ATAN2(J571,K571),0),"")</f>
        <is>
          <t/>
        </is>
      </c>
      <c r="AQ571" s="8" t="inlineStr">
        <f aca="false">IF(A571&lt;&gt;"",DEGREES(AP571),"")</f>
        <is>
          <t/>
        </is>
      </c>
      <c r="AR571" s="8" t="inlineStr">
        <f aca="false">IF(A571&lt;&gt;"",SQRT(SUMSQ(M571:O571)),"")</f>
        <is>
          <t/>
        </is>
      </c>
      <c r="AS571" s="8" t="inlineStr">
        <f aca="false">IF(A571&lt;&gt;"",IF(AR571&lt;&gt;0,ACOS(O571/AR571),0),"")</f>
        <is>
          <t/>
        </is>
      </c>
      <c r="AT571" s="8" t="inlineStr">
        <f aca="false">IF(A571&lt;&gt;"",DEGREES(AS571),"")</f>
        <is>
          <t/>
        </is>
      </c>
      <c r="AU571" s="8" t="inlineStr">
        <f aca="false">IF(A571&lt;&gt;"",IF(OR(M571&lt;&gt;0,N571&lt;&gt;0),ATAN2(M571,N571),0),"")</f>
        <is>
          <t/>
        </is>
      </c>
      <c r="AV571" s="8" t="inlineStr">
        <f aca="false">IF(A571&lt;&gt;"",DEGREES(AU571),"")</f>
        <is>
          <t/>
        </is>
      </c>
      <c r="AW571" s="8" t="inlineStr">
        <f aca="false">IF(A571&lt;&gt;"",SQRT(SUMSQ(P571:R571)),"")</f>
        <is>
          <t/>
        </is>
      </c>
      <c r="AX571" s="8" t="inlineStr">
        <f aca="false">IF(A571&lt;&gt;"",IF(AW571&lt;&gt;0,ACOS(R571/AW571),0),"")</f>
        <is>
          <t/>
        </is>
      </c>
      <c r="AY571" s="8" t="inlineStr">
        <f aca="false">IF(A571&lt;&gt;"",DEGREES(AX571),"")</f>
        <is>
          <t/>
        </is>
      </c>
      <c r="AZ571" s="8" t="inlineStr">
        <f aca="false">IF(A571&lt;&gt;"",IF(OR(P571&lt;&gt;0,Q571&lt;&gt;0),ATAN2(P571,Q571),0),"")</f>
        <is>
          <t/>
        </is>
      </c>
      <c r="BA571" s="8" t="inlineStr">
        <f aca="false">IF(A571&lt;&gt;"",DEGREES(AZ571),"")</f>
        <is>
          <t/>
        </is>
      </c>
      <c r="BB571" s="8" t="inlineStr">
        <f aca="false">IF(A571&lt;&gt;"",SQRT(SUMSQ(S571:U571)),"")</f>
        <is>
          <t/>
        </is>
      </c>
      <c r="BC571" s="8" t="inlineStr">
        <f aca="false">IF(A571&lt;&gt;"",IF(BB571&lt;&gt;0,ACOS(U571/BB571),0),"")</f>
        <is>
          <t/>
        </is>
      </c>
      <c r="BD571" s="8" t="inlineStr">
        <f aca="false">IF(A571&lt;&gt;"",DEGREES(BC571),"")</f>
        <is>
          <t/>
        </is>
      </c>
      <c r="BE571" s="8" t="inlineStr">
        <f aca="false">IF(A571&lt;&gt;"",IF(OR(S571&lt;&gt;0,T571&lt;&gt;0),ATAN2(S571,T571),0),"")</f>
        <is>
          <t/>
        </is>
      </c>
      <c r="BF571" s="8" t="inlineStr">
        <f aca="false">IF(A571&lt;&gt;"",DEGREES(BE571),"")</f>
        <is>
          <t/>
        </is>
      </c>
      <c r="BG571" s="8" t="inlineStr">
        <f aca="false">IF(A571&lt;&gt;"",SQRT(SUMSQ(V571:X571)),"")</f>
        <is>
          <t/>
        </is>
      </c>
      <c r="BH571" s="8" t="inlineStr">
        <f aca="false">IF(A571&lt;&gt;"",IF(BG571&lt;&gt;0,ACOS(X571/BG571),0),"")</f>
        <is>
          <t/>
        </is>
      </c>
      <c r="BI571" s="8" t="inlineStr">
        <f aca="false">IF(A571&lt;&gt;"",DEGREES(BH571),"")</f>
        <is>
          <t/>
        </is>
      </c>
      <c r="BJ571" s="8" t="inlineStr">
        <f aca="false">IF(A571&lt;&gt;"",IF(OR(V571&lt;&gt;0,W571&lt;&gt;0),ATAN2(V571,W571),0),"")</f>
        <is>
          <t/>
        </is>
      </c>
      <c r="BK571" s="8" t="inlineStr">
        <f aca="false">IF(A571&lt;&gt;"",DEGREES(BJ571),"")</f>
        <is>
          <t/>
        </is>
      </c>
      <c r="BL571" s="8" t="inlineStr">
        <f aca="false">IF(A571&lt;&gt;"",SQRT(SUMSQ(Y571:AA571)),"")</f>
        <is>
          <t/>
        </is>
      </c>
      <c r="BM571" s="8" t="inlineStr">
        <f aca="false">IF(A571&lt;&gt;"",IF(BL571&lt;&gt;0,ACOS(AA571/BL571),0),"")</f>
        <is>
          <t/>
        </is>
      </c>
      <c r="BN571" s="8" t="inlineStr">
        <f aca="false">IF(A571&lt;&gt;"",DEGREES(BM571),"")</f>
        <is>
          <t/>
        </is>
      </c>
      <c r="BO571" s="8" t="inlineStr">
        <f aca="false">IF(A571&lt;&gt;"",IF(OR(Y571&lt;&gt;0,Z571&lt;&gt;0),ATAN2(Y571,Z571),0),"")</f>
        <is>
          <t/>
        </is>
      </c>
      <c r="BP571" s="8" t="inlineStr">
        <f aca="false">IF(A571&lt;&gt;"",DEGREES(BO571),"")</f>
        <is>
          <t/>
        </is>
      </c>
      <c r="BQ571" s="8" t="inlineStr">
        <f aca="false">IF(A571&lt;&gt;"",SQRT(SUMSQ(AB571:AD571)),"")</f>
        <is>
          <t/>
        </is>
      </c>
      <c r="BR571" s="8" t="inlineStr">
        <f aca="false">IF(A571&lt;&gt;"",IF(BQ571&lt;&gt;0,ACOS(AD571/BQ571),0),"")</f>
        <is>
          <t/>
        </is>
      </c>
      <c r="BS571" s="8" t="inlineStr">
        <f aca="false">IF(A571&lt;&gt;"",DEGREES(BR571),"")</f>
        <is>
          <t/>
        </is>
      </c>
      <c r="BT571" s="8" t="inlineStr">
        <f aca="false">IF(A571&lt;&gt;"",IF(OR(AB571&lt;&gt;0,AC571&lt;&gt;0),ATAN2(AB571,AC571),0),"")</f>
        <is>
          <t/>
        </is>
      </c>
      <c r="BU571" s="8" t="inlineStr">
        <f aca="false">IF(A571&lt;&gt;"",DEGREES(BT571),"")</f>
        <is>
          <t/>
        </is>
      </c>
      <c r="BV571" s="8" t="inlineStr">
        <f aca="false">IF(A571&lt;&gt;"",SQRT(SUMSQ(AE571:AG571)),"")</f>
        <is>
          <t/>
        </is>
      </c>
      <c r="BW571" s="8" t="inlineStr">
        <f aca="false">IF(A571&lt;&gt;"",IF(BV571&lt;&gt;0,ACOS(AG571/BV571),0),"")</f>
        <is>
          <t/>
        </is>
      </c>
      <c r="BX571" s="8" t="inlineStr">
        <f aca="false">IF(A571&lt;&gt;"",DEGREES(BW571),"")</f>
        <is>
          <t/>
        </is>
      </c>
      <c r="BY571" s="8" t="inlineStr">
        <f aca="false">IF(A571&lt;&gt;"",IF(OR(AF571&lt;&gt;0,AG571&lt;&gt;0),ATAN2(AF571,AG571),0),"")</f>
        <is>
          <t/>
        </is>
      </c>
      <c r="BZ571" s="8" t="inlineStr">
        <f aca="false">IF(A571&lt;&gt;"",DEGREES(BY571),"")</f>
        <is>
          <t/>
        </is>
      </c>
      <c r="CA571" s="0" t="inlineStr">
        <f aca="false">IF(A571&lt;&gt;"",IF(AND(AI571&lt;Parameters!$B$11,AI571&gt;Parameters!$B$12,AN571&lt;Parameters!$B$11,AN571&gt;Parameters!$B$12,AS571&lt;Parameters!$B$11,AS571&gt;Parameters!$B$12,AX571&lt;Parameters!$B$11,AX571&gt;Parameters!$B$12,BC571&lt;Parameters!$B$11,BC571&gt;Parameters!$B$12,BM571&lt;Parameters!$B$11,BM571&gt;Parameters!$B$12,BR571&lt;Parameters!$B$11,BR571&gt;Parameters!$B$12,BW571&lt;Parameters!$B$11,BW571&gt;Parameters!$B$12),1,0),"")</f>
        <is>
          <t/>
        </is>
      </c>
      <c r="CB571" s="0" t="inlineStr">
        <f aca="false">IF(A571&lt;&gt;"",IF(OR(AI571&lt;Parameters!$B$12,AI571&gt;Parameters!$B$11),0,1),"")</f>
        <is>
          <t/>
        </is>
      </c>
      <c r="CC571" s="0" t="inlineStr">
        <f aca="false">IF(A571&lt;&gt;"",IF(OR(AN571&lt;Parameters!$B$12,AN571&gt;Parameters!$B$11),0,1),"")</f>
        <is>
          <t/>
        </is>
      </c>
      <c r="CD571" s="0" t="inlineStr">
        <f aca="false">IF(A571&lt;&gt;"",IF(OR(AS571&lt;Parameters!$B$12,AS571&gt;Parameters!$B$11),0,1),"")</f>
        <is>
          <t/>
        </is>
      </c>
      <c r="CE571" s="0" t="inlineStr">
        <f aca="false">IF(A571&lt;&gt;"",IF(OR(AX571&lt;Parameters!$B$12,AX571&gt;Parameters!$B$11),0,1),"")</f>
        <is>
          <t/>
        </is>
      </c>
      <c r="CF571" s="0" t="inlineStr">
        <f aca="false">IF(A571&lt;&gt;"",IF(OR(BC571&lt;Parameters!$B$12,BC571&gt;Parameters!$B$11),0,1),"")</f>
        <is>
          <t/>
        </is>
      </c>
      <c r="CG571" s="0" t="inlineStr">
        <f aca="false">IF(A571&lt;&gt;"",IF(OR(BH571&lt;Parameters!$B$12,BH571&gt;Parameters!$B$11),0,1),"")</f>
        <is>
          <t/>
        </is>
      </c>
      <c r="CH571" s="0" t="inlineStr">
        <f aca="false">IF(A571&lt;&gt;"",IF(OR(BM571&lt;Parameters!$B$12,BM571&gt;Parameters!$B$11),0,1),"")</f>
        <is>
          <t/>
        </is>
      </c>
      <c r="CI571" s="0" t="inlineStr">
        <f aca="false">IF(A571&lt;&gt;"",IF(OR(BR571&lt;Parameters!$B$12,BR571&gt;Parameters!$B$11),0,1),"")</f>
        <is>
          <t/>
        </is>
      </c>
      <c r="CJ571" s="0" t="inlineStr">
        <f aca="false">IF(A571&lt;&gt;"",IF(OR(BW571&lt;Parameters!$B$12,BW571&gt;Parameters!$B$11),0,1),"")</f>
        <is>
          <t/>
        </is>
      </c>
      <c r="CK571" s="26" t="inlineStr">
        <f aca="false">IF(A571&lt;&gt;"",SUM(CB571:CJ571)/9,"")</f>
        <is>
          <t/>
        </is>
      </c>
      <c r="CL571" s="0" t="inlineStr">
        <f aca="false">IF(A571&lt;&gt;"",CK571*9,"")</f>
        <is>
          <t/>
        </is>
      </c>
      <c r="CM571" s="8" t="inlineStr">
        <f aca="false">IF(A571&lt;&gt;"",TEXT(B571,CM$2)&amp;" "&amp;TEXT(A571,CM$2),"")</f>
        <is>
          <t/>
        </is>
      </c>
    </row>
    <row r="572" customFormat="false" ht="15" hidden="false" customHeight="false" outlineLevel="0" collapsed="false">
      <c r="A572" s="0" t="inlineStr">
        <f aca="false">IF(OR(B571&lt;Parameters!$K$12,A571&lt;Parameters!$K$12),IF(A571&lt;Parameters!$K$12,A571+1,0),"")</f>
        <is>
          <t/>
        </is>
      </c>
      <c r="B572" s="0" t="inlineStr">
        <f aca="false">IF(A572&lt;&gt;"",IF(A572=0,B571+1,B571),"")</f>
        <is>
          <t/>
        </is>
      </c>
      <c r="C572" s="24" t="inlineStr">
        <f aca="false">IF(A572&lt;&gt;"",-_phi*(A572+0.5),"")</f>
        <is>
          <t/>
        </is>
      </c>
      <c r="D572" s="8" t="inlineStr">
        <f aca="false">IF(A572&lt;&gt;"",DEGREES(C572),"")</f>
        <is>
          <t/>
        </is>
      </c>
      <c r="E572" s="24" t="inlineStr">
        <f aca="false">IF(A572&lt;&gt;"",_phi*(B572+0.5),"")</f>
        <is>
          <t/>
        </is>
      </c>
      <c r="F572" s="8" t="inlineStr">
        <f aca="false">IF(A572&lt;&gt;"",DEGREES(E572),"")</f>
        <is>
          <t/>
        </is>
      </c>
      <c r="G572" s="8" t="inlineStr">
        <f aca="false">IF(A572&lt;&gt;"",LOOKUP(A572,h!$A$3:$A$30,h!$D$3:$D$30),"")</f>
        <is>
          <t/>
        </is>
      </c>
      <c r="H572" s="8" t="inlineStr">
        <f aca="false">IF(A572&lt;&gt;"",LOOKUP(B572,h!$A$3:$A$30,h!$D$3:$D$30),"")</f>
        <is>
          <t/>
        </is>
      </c>
      <c r="I572" s="8" t="inlineStr">
        <f aca="false">IF(A572&lt;&gt;"",_zif,"")</f>
        <is>
          <t/>
        </is>
      </c>
      <c r="J572" s="8" t="inlineStr">
        <f aca="false">IF(A572&lt;&gt;"",$G572+'v1 Frame'!D$3*COS($C572)+'v1 Frame'!E$3*SIN($C572)*SIN($E572)+'v1 Frame'!F$3*SIN($C572)*COS($E572),"")</f>
        <is>
          <t/>
        </is>
      </c>
      <c r="K572" s="8" t="inlineStr">
        <f aca="false">IF(A572&lt;&gt;"",$H572+'v1 Frame'!E$3*COS($E572)-'v1 Frame'!F$3*SIN($E572),"")</f>
        <is>
          <t/>
        </is>
      </c>
      <c r="L572" s="8" t="inlineStr">
        <f aca="false">IF(A572&lt;&gt;"",$I572-'v1 Frame'!D$3*SIN($C572)+'v1 Frame'!E$3*COS($C572)*SIN($E572)+'v1 Frame'!F$3*COS($C572)*COS($E572),"")</f>
        <is>
          <t/>
        </is>
      </c>
      <c r="M572" s="8" t="inlineStr">
        <f aca="false">IF(A572&lt;&gt;"",$G572+'v1 Frame'!G$3*COS($C572)+'v1 Frame'!H$3*SIN($C572)*SIN($E572)+'v1 Frame'!I$3*SIN($C572)*COS($E572),"")</f>
        <is>
          <t/>
        </is>
      </c>
      <c r="N572" s="8" t="inlineStr">
        <f aca="false">IF(A572&lt;&gt;"",$H572+'v1 Frame'!H$3*COS($E572)-'v1 Frame'!I$3*SIN($E572),"")</f>
        <is>
          <t/>
        </is>
      </c>
      <c r="O572" s="8" t="inlineStr">
        <f aca="false">IF(A572&lt;&gt;"",$I572-'v1 Frame'!G$3*SIN($C572)+'v1 Frame'!H$3*COS($C572)*SIN($E572)+'v1 Frame'!I$3*COS($C572)*COS($E572),"")</f>
        <is>
          <t/>
        </is>
      </c>
      <c r="P572" s="8" t="inlineStr">
        <f aca="false">IF(A572&lt;&gt;"",$G572+'v1 Frame'!J$3*COS($C572)+'v1 Frame'!K$3*SIN($C572)*SIN($E572)+'v1 Frame'!L$3*SIN($C572)*COS($E572),"")</f>
        <is>
          <t/>
        </is>
      </c>
      <c r="Q572" s="8" t="inlineStr">
        <f aca="false">IF(A572&lt;&gt;"",$H572+'v1 Frame'!K$3*COS($E572)-'v1 Frame'!L$3*SIN($E572),"")</f>
        <is>
          <t/>
        </is>
      </c>
      <c r="R572" s="8" t="inlineStr">
        <f aca="false">IF(A572&lt;&gt;"",$I572-'v1 Frame'!J$3*SIN($C572)+'v1 Frame'!K$3*COS($C572)*SIN($E572)+'v1 Frame'!L$3*COS($C572)*COS($E572),"")</f>
        <is>
          <t/>
        </is>
      </c>
      <c r="S572" s="8" t="inlineStr">
        <f aca="false">IF(A572&lt;&gt;"",$G572+'v1 Frame'!M$3*COS($C572)+'v1 Frame'!N$3*SIN($C572)*SIN($E572)+'v1 Frame'!O$3*SIN($C572)*COS($E572),"")</f>
        <is>
          <t/>
        </is>
      </c>
      <c r="T572" s="8" t="inlineStr">
        <f aca="false">IF(A572&lt;&gt;"",$H572+'v1 Frame'!N$3*COS($E572)-'v1 Frame'!O$3*SIN($E572),"")</f>
        <is>
          <t/>
        </is>
      </c>
      <c r="U572" s="8" t="inlineStr">
        <f aca="false">IF(A572&lt;&gt;"",$I572-'v1 Frame'!M$3*SIN($C572)+'v1 Frame'!N$3*COS($C572)*SIN($E572)+'v1 Frame'!O$3*COS($C572)*COS($E572),"")</f>
        <is>
          <t/>
        </is>
      </c>
      <c r="V572" s="8" t="inlineStr">
        <f aca="false">IF(A572&lt;&gt;"",$G572+'v1 Frame'!P$3*COS($C572)+'v1 Frame'!Q$3*SIN($C572)*SIN($E572)+'v1 Frame'!R$3*SIN($C572)*COS($E572),"")</f>
        <is>
          <t/>
        </is>
      </c>
      <c r="W572" s="8" t="inlineStr">
        <f aca="false">IF(A572&lt;&gt;"",$H572+'v1 Frame'!Q$3*COS($E572)-'v1 Frame'!R$3*SIN($E572),"")</f>
        <is>
          <t/>
        </is>
      </c>
      <c r="X572" s="8" t="inlineStr">
        <f aca="false">IF(A572&lt;&gt;"",$I572-'v1 Frame'!P$3*SIN($C572)+'v1 Frame'!Q$3*COS($C572)*SIN($E572)+'v1 Frame'!R$3*COS($C572)*COS($E572),"")</f>
        <is>
          <t/>
        </is>
      </c>
      <c r="Y572" s="8" t="inlineStr">
        <f aca="false">IF(A572&lt;&gt;"",$G572+'v1 Frame'!S$3*COS($C572)+'v1 Frame'!T$3*SIN($C572)*SIN($E572)+'v1 Frame'!U$3*SIN($C572)*COS($E572),"")</f>
        <is>
          <t/>
        </is>
      </c>
      <c r="Z572" s="8" t="inlineStr">
        <f aca="false">IF(A572&lt;&gt;"",$H572+'v1 Frame'!T$3*COS($E572)-'v1 Frame'!U$3*SIN($E572),"")</f>
        <is>
          <t/>
        </is>
      </c>
      <c r="AA572" s="8" t="inlineStr">
        <f aca="false">IF(A572&lt;&gt;"",$I572-'v1 Frame'!S$3*SIN($C572)+'v1 Frame'!T$3*COS($C572)*SIN($E572)+'v1 Frame'!U$3*COS($C572)*COS($E572),"")</f>
        <is>
          <t/>
        </is>
      </c>
      <c r="AB572" s="8" t="inlineStr">
        <f aca="false">IF(A572&lt;&gt;"",$G572+'v1 Frame'!V$3*COS($C572)+'v1 Frame'!W$3*SIN($C572)*SIN($E572)+'v1 Frame'!X$3*SIN($C572)*COS($E572),"")</f>
        <is>
          <t/>
        </is>
      </c>
      <c r="AC572" s="8" t="inlineStr">
        <f aca="false">IF(A572&lt;&gt;"",$H572+'v1 Frame'!W$3*COS($E572)-'v1 Frame'!X$3*SIN($E572),"")</f>
        <is>
          <t/>
        </is>
      </c>
      <c r="AD572" s="8" t="inlineStr">
        <f aca="false">IF(A572&lt;&gt;"",$I572-'v1 Frame'!V$3*SIN($C572)+'v1 Frame'!W$3*COS($C572)*SIN($E572)+'v1 Frame'!X$3*COS($C572)*COS($E572),"")</f>
        <is>
          <t/>
        </is>
      </c>
      <c r="AE572" s="25" t="inlineStr">
        <f aca="false">IF(A572&lt;&gt;"",$G572+'v1 Frame'!Y$3*COS($C572)+'v1 Frame'!Z$3*SIN($C572)*SIN($E572)+'v1 Frame'!AA$3*SIN($C572)*COS($E572),"")</f>
        <is>
          <t/>
        </is>
      </c>
      <c r="AF572" s="25" t="inlineStr">
        <f aca="false">IF(A572&lt;&gt;"",$H572+'v1 Frame'!Z$3*COS($E572)-'v1 Frame'!AA$3*SIN($E572),"")</f>
        <is>
          <t/>
        </is>
      </c>
      <c r="AG572" s="25" t="inlineStr">
        <f aca="false">IF(A572&lt;&gt;"",$I572-'v1 Frame'!Y$3*SIN($C572)+'v1 Frame'!Z$3*COS($C572)*SIN($E572)+'v1 Frame'!AA$3*COS($C572)*COS($E572),"")</f>
        <is>
          <t/>
        </is>
      </c>
      <c r="AH572" s="8" t="inlineStr">
        <f aca="false">IF(A572&lt;&gt;"",SQRT(SUMSQ(G572:I572)),"")</f>
        <is>
          <t/>
        </is>
      </c>
      <c r="AI572" s="8" t="inlineStr">
        <f aca="false">IF(A572&lt;&gt;"",IF(AH572&lt;&gt;0,ACOS(I572/AH572),0),"")</f>
        <is>
          <t/>
        </is>
      </c>
      <c r="AJ572" s="8" t="inlineStr">
        <f aca="false">IF(A572&lt;&gt;"",DEGREES(AI572),"")</f>
        <is>
          <t/>
        </is>
      </c>
      <c r="AK572" s="8" t="inlineStr">
        <f aca="false">IF(A572&lt;&gt;"",IF(OR(G572&lt;&gt;0,H572&lt;&gt;0),ATAN2(G572,H572),0),"")</f>
        <is>
          <t/>
        </is>
      </c>
      <c r="AL572" s="8" t="inlineStr">
        <f aca="false">IF(A572&lt;&gt;"",DEGREES(AK572),"")</f>
        <is>
          <t/>
        </is>
      </c>
      <c r="AM572" s="8" t="inlineStr">
        <f aca="false">IF(A572&lt;&gt;"",SQRT(SUMSQ(J572:L572)),"")</f>
        <is>
          <t/>
        </is>
      </c>
      <c r="AN572" s="8" t="inlineStr">
        <f aca="false">IF(A572&lt;&gt;"",IF(AM572&lt;&gt;0,ACOS(L572/AM572),0),"")</f>
        <is>
          <t/>
        </is>
      </c>
      <c r="AO572" s="8" t="inlineStr">
        <f aca="false">IF(A572&lt;&gt;"",DEGREES(AN572),"")</f>
        <is>
          <t/>
        </is>
      </c>
      <c r="AP572" s="8" t="inlineStr">
        <f aca="false">IF(A572&lt;&gt;"",IF(OR(J572&lt;&gt;0,K572&lt;&gt;0),ATAN2(J572,K572),0),"")</f>
        <is>
          <t/>
        </is>
      </c>
      <c r="AQ572" s="8" t="inlineStr">
        <f aca="false">IF(A572&lt;&gt;"",DEGREES(AP572),"")</f>
        <is>
          <t/>
        </is>
      </c>
      <c r="AR572" s="8" t="inlineStr">
        <f aca="false">IF(A572&lt;&gt;"",SQRT(SUMSQ(M572:O572)),"")</f>
        <is>
          <t/>
        </is>
      </c>
      <c r="AS572" s="8" t="inlineStr">
        <f aca="false">IF(A572&lt;&gt;"",IF(AR572&lt;&gt;0,ACOS(O572/AR572),0),"")</f>
        <is>
          <t/>
        </is>
      </c>
      <c r="AT572" s="8" t="inlineStr">
        <f aca="false">IF(A572&lt;&gt;"",DEGREES(AS572),"")</f>
        <is>
          <t/>
        </is>
      </c>
      <c r="AU572" s="8" t="inlineStr">
        <f aca="false">IF(A572&lt;&gt;"",IF(OR(M572&lt;&gt;0,N572&lt;&gt;0),ATAN2(M572,N572),0),"")</f>
        <is>
          <t/>
        </is>
      </c>
      <c r="AV572" s="8" t="inlineStr">
        <f aca="false">IF(A572&lt;&gt;"",DEGREES(AU572),"")</f>
        <is>
          <t/>
        </is>
      </c>
      <c r="AW572" s="8" t="inlineStr">
        <f aca="false">IF(A572&lt;&gt;"",SQRT(SUMSQ(P572:R572)),"")</f>
        <is>
          <t/>
        </is>
      </c>
      <c r="AX572" s="8" t="inlineStr">
        <f aca="false">IF(A572&lt;&gt;"",IF(AW572&lt;&gt;0,ACOS(R572/AW572),0),"")</f>
        <is>
          <t/>
        </is>
      </c>
      <c r="AY572" s="8" t="inlineStr">
        <f aca="false">IF(A572&lt;&gt;"",DEGREES(AX572),"")</f>
        <is>
          <t/>
        </is>
      </c>
      <c r="AZ572" s="8" t="inlineStr">
        <f aca="false">IF(A572&lt;&gt;"",IF(OR(P572&lt;&gt;0,Q572&lt;&gt;0),ATAN2(P572,Q572),0),"")</f>
        <is>
          <t/>
        </is>
      </c>
      <c r="BA572" s="8" t="inlineStr">
        <f aca="false">IF(A572&lt;&gt;"",DEGREES(AZ572),"")</f>
        <is>
          <t/>
        </is>
      </c>
      <c r="BB572" s="8" t="inlineStr">
        <f aca="false">IF(A572&lt;&gt;"",SQRT(SUMSQ(S572:U572)),"")</f>
        <is>
          <t/>
        </is>
      </c>
      <c r="BC572" s="8" t="inlineStr">
        <f aca="false">IF(A572&lt;&gt;"",IF(BB572&lt;&gt;0,ACOS(U572/BB572),0),"")</f>
        <is>
          <t/>
        </is>
      </c>
      <c r="BD572" s="8" t="inlineStr">
        <f aca="false">IF(A572&lt;&gt;"",DEGREES(BC572),"")</f>
        <is>
          <t/>
        </is>
      </c>
      <c r="BE572" s="8" t="inlineStr">
        <f aca="false">IF(A572&lt;&gt;"",IF(OR(S572&lt;&gt;0,T572&lt;&gt;0),ATAN2(S572,T572),0),"")</f>
        <is>
          <t/>
        </is>
      </c>
      <c r="BF572" s="8" t="inlineStr">
        <f aca="false">IF(A572&lt;&gt;"",DEGREES(BE572),"")</f>
        <is>
          <t/>
        </is>
      </c>
      <c r="BG572" s="8" t="inlineStr">
        <f aca="false">IF(A572&lt;&gt;"",SQRT(SUMSQ(V572:X572)),"")</f>
        <is>
          <t/>
        </is>
      </c>
      <c r="BH572" s="8" t="inlineStr">
        <f aca="false">IF(A572&lt;&gt;"",IF(BG572&lt;&gt;0,ACOS(X572/BG572),0),"")</f>
        <is>
          <t/>
        </is>
      </c>
      <c r="BI572" s="8" t="inlineStr">
        <f aca="false">IF(A572&lt;&gt;"",DEGREES(BH572),"")</f>
        <is>
          <t/>
        </is>
      </c>
      <c r="BJ572" s="8" t="inlineStr">
        <f aca="false">IF(A572&lt;&gt;"",IF(OR(V572&lt;&gt;0,W572&lt;&gt;0),ATAN2(V572,W572),0),"")</f>
        <is>
          <t/>
        </is>
      </c>
      <c r="BK572" s="8" t="inlineStr">
        <f aca="false">IF(A572&lt;&gt;"",DEGREES(BJ572),"")</f>
        <is>
          <t/>
        </is>
      </c>
      <c r="BL572" s="8" t="inlineStr">
        <f aca="false">IF(A572&lt;&gt;"",SQRT(SUMSQ(Y572:AA572)),"")</f>
        <is>
          <t/>
        </is>
      </c>
      <c r="BM572" s="8" t="inlineStr">
        <f aca="false">IF(A572&lt;&gt;"",IF(BL572&lt;&gt;0,ACOS(AA572/BL572),0),"")</f>
        <is>
          <t/>
        </is>
      </c>
      <c r="BN572" s="8" t="inlineStr">
        <f aca="false">IF(A572&lt;&gt;"",DEGREES(BM572),"")</f>
        <is>
          <t/>
        </is>
      </c>
      <c r="BO572" s="8" t="inlineStr">
        <f aca="false">IF(A572&lt;&gt;"",IF(OR(Y572&lt;&gt;0,Z572&lt;&gt;0),ATAN2(Y572,Z572),0),"")</f>
        <is>
          <t/>
        </is>
      </c>
      <c r="BP572" s="8" t="inlineStr">
        <f aca="false">IF(A572&lt;&gt;"",DEGREES(BO572),"")</f>
        <is>
          <t/>
        </is>
      </c>
      <c r="BQ572" s="8" t="inlineStr">
        <f aca="false">IF(A572&lt;&gt;"",SQRT(SUMSQ(AB572:AD572)),"")</f>
        <is>
          <t/>
        </is>
      </c>
      <c r="BR572" s="8" t="inlineStr">
        <f aca="false">IF(A572&lt;&gt;"",IF(BQ572&lt;&gt;0,ACOS(AD572/BQ572),0),"")</f>
        <is>
          <t/>
        </is>
      </c>
      <c r="BS572" s="8" t="inlineStr">
        <f aca="false">IF(A572&lt;&gt;"",DEGREES(BR572),"")</f>
        <is>
          <t/>
        </is>
      </c>
      <c r="BT572" s="8" t="inlineStr">
        <f aca="false">IF(A572&lt;&gt;"",IF(OR(AB572&lt;&gt;0,AC572&lt;&gt;0),ATAN2(AB572,AC572),0),"")</f>
        <is>
          <t/>
        </is>
      </c>
      <c r="BU572" s="8" t="inlineStr">
        <f aca="false">IF(A572&lt;&gt;"",DEGREES(BT572),"")</f>
        <is>
          <t/>
        </is>
      </c>
      <c r="BV572" s="8" t="inlineStr">
        <f aca="false">IF(A572&lt;&gt;"",SQRT(SUMSQ(AE572:AG572)),"")</f>
        <is>
          <t/>
        </is>
      </c>
      <c r="BW572" s="8" t="inlineStr">
        <f aca="false">IF(A572&lt;&gt;"",IF(BV572&lt;&gt;0,ACOS(AG572/BV572),0),"")</f>
        <is>
          <t/>
        </is>
      </c>
      <c r="BX572" s="8" t="inlineStr">
        <f aca="false">IF(A572&lt;&gt;"",DEGREES(BW572),"")</f>
        <is>
          <t/>
        </is>
      </c>
      <c r="BY572" s="8" t="inlineStr">
        <f aca="false">IF(A572&lt;&gt;"",IF(OR(AF572&lt;&gt;0,AG572&lt;&gt;0),ATAN2(AF572,AG572),0),"")</f>
        <is>
          <t/>
        </is>
      </c>
      <c r="BZ572" s="8" t="inlineStr">
        <f aca="false">IF(A572&lt;&gt;"",DEGREES(BY572),"")</f>
        <is>
          <t/>
        </is>
      </c>
      <c r="CA572" s="0" t="inlineStr">
        <f aca="false">IF(A572&lt;&gt;"",IF(AND(AI572&lt;Parameters!$B$11,AI572&gt;Parameters!$B$12,AN572&lt;Parameters!$B$11,AN572&gt;Parameters!$B$12,AS572&lt;Parameters!$B$11,AS572&gt;Parameters!$B$12,AX572&lt;Parameters!$B$11,AX572&gt;Parameters!$B$12,BC572&lt;Parameters!$B$11,BC572&gt;Parameters!$B$12,BM572&lt;Parameters!$B$11,BM572&gt;Parameters!$B$12,BR572&lt;Parameters!$B$11,BR572&gt;Parameters!$B$12,BW572&lt;Parameters!$B$11,BW572&gt;Parameters!$B$12),1,0),"")</f>
        <is>
          <t/>
        </is>
      </c>
      <c r="CB572" s="0" t="inlineStr">
        <f aca="false">IF(A572&lt;&gt;"",IF(OR(AI572&lt;Parameters!$B$12,AI572&gt;Parameters!$B$11),0,1),"")</f>
        <is>
          <t/>
        </is>
      </c>
      <c r="CC572" s="0" t="inlineStr">
        <f aca="false">IF(A572&lt;&gt;"",IF(OR(AN572&lt;Parameters!$B$12,AN572&gt;Parameters!$B$11),0,1),"")</f>
        <is>
          <t/>
        </is>
      </c>
      <c r="CD572" s="0" t="inlineStr">
        <f aca="false">IF(A572&lt;&gt;"",IF(OR(AS572&lt;Parameters!$B$12,AS572&gt;Parameters!$B$11),0,1),"")</f>
        <is>
          <t/>
        </is>
      </c>
      <c r="CE572" s="0" t="inlineStr">
        <f aca="false">IF(A572&lt;&gt;"",IF(OR(AX572&lt;Parameters!$B$12,AX572&gt;Parameters!$B$11),0,1),"")</f>
        <is>
          <t/>
        </is>
      </c>
      <c r="CF572" s="0" t="inlineStr">
        <f aca="false">IF(A572&lt;&gt;"",IF(OR(BC572&lt;Parameters!$B$12,BC572&gt;Parameters!$B$11),0,1),"")</f>
        <is>
          <t/>
        </is>
      </c>
      <c r="CG572" s="0" t="inlineStr">
        <f aca="false">IF(A572&lt;&gt;"",IF(OR(BH572&lt;Parameters!$B$12,BH572&gt;Parameters!$B$11),0,1),"")</f>
        <is>
          <t/>
        </is>
      </c>
      <c r="CH572" s="0" t="inlineStr">
        <f aca="false">IF(A572&lt;&gt;"",IF(OR(BM572&lt;Parameters!$B$12,BM572&gt;Parameters!$B$11),0,1),"")</f>
        <is>
          <t/>
        </is>
      </c>
      <c r="CI572" s="0" t="inlineStr">
        <f aca="false">IF(A572&lt;&gt;"",IF(OR(BR572&lt;Parameters!$B$12,BR572&gt;Parameters!$B$11),0,1),"")</f>
        <is>
          <t/>
        </is>
      </c>
      <c r="CJ572" s="0" t="inlineStr">
        <f aca="false">IF(A572&lt;&gt;"",IF(OR(BW572&lt;Parameters!$B$12,BW572&gt;Parameters!$B$11),0,1),"")</f>
        <is>
          <t/>
        </is>
      </c>
      <c r="CK572" s="26" t="inlineStr">
        <f aca="false">IF(A572&lt;&gt;"",SUM(CB572:CJ572)/9,"")</f>
        <is>
          <t/>
        </is>
      </c>
      <c r="CL572" s="0" t="inlineStr">
        <f aca="false">IF(A572&lt;&gt;"",CK572*9,"")</f>
        <is>
          <t/>
        </is>
      </c>
      <c r="CM572" s="8" t="inlineStr">
        <f aca="false">IF(A572&lt;&gt;"",TEXT(B572,CM$2)&amp;" "&amp;TEXT(A572,CM$2),"")</f>
        <is>
          <t/>
        </is>
      </c>
    </row>
    <row r="573" customFormat="false" ht="15" hidden="false" customHeight="false" outlineLevel="0" collapsed="false">
      <c r="A573" s="0" t="inlineStr">
        <f aca="false">IF(OR(B572&lt;Parameters!$K$12,A572&lt;Parameters!$K$12),IF(A572&lt;Parameters!$K$12,A572+1,0),"")</f>
        <is>
          <t/>
        </is>
      </c>
      <c r="B573" s="0" t="inlineStr">
        <f aca="false">IF(A573&lt;&gt;"",IF(A573=0,B572+1,B572),"")</f>
        <is>
          <t/>
        </is>
      </c>
      <c r="C573" s="24" t="inlineStr">
        <f aca="false">IF(A573&lt;&gt;"",-_phi*(A573+0.5),"")</f>
        <is>
          <t/>
        </is>
      </c>
      <c r="D573" s="8" t="inlineStr">
        <f aca="false">IF(A573&lt;&gt;"",DEGREES(C573),"")</f>
        <is>
          <t/>
        </is>
      </c>
      <c r="E573" s="24" t="inlineStr">
        <f aca="false">IF(A573&lt;&gt;"",_phi*(B573+0.5),"")</f>
        <is>
          <t/>
        </is>
      </c>
      <c r="F573" s="8" t="inlineStr">
        <f aca="false">IF(A573&lt;&gt;"",DEGREES(E573),"")</f>
        <is>
          <t/>
        </is>
      </c>
      <c r="G573" s="8" t="inlineStr">
        <f aca="false">IF(A573&lt;&gt;"",LOOKUP(A573,h!$A$3:$A$30,h!$D$3:$D$30),"")</f>
        <is>
          <t/>
        </is>
      </c>
      <c r="H573" s="8" t="inlineStr">
        <f aca="false">IF(A573&lt;&gt;"",LOOKUP(B573,h!$A$3:$A$30,h!$D$3:$D$30),"")</f>
        <is>
          <t/>
        </is>
      </c>
      <c r="I573" s="8" t="inlineStr">
        <f aca="false">IF(A573&lt;&gt;"",_zif,"")</f>
        <is>
          <t/>
        </is>
      </c>
      <c r="J573" s="8" t="inlineStr">
        <f aca="false">IF(A573&lt;&gt;"",$G573+'v1 Frame'!D$3*COS($C573)+'v1 Frame'!E$3*SIN($C573)*SIN($E573)+'v1 Frame'!F$3*SIN($C573)*COS($E573),"")</f>
        <is>
          <t/>
        </is>
      </c>
      <c r="K573" s="8" t="inlineStr">
        <f aca="false">IF(A573&lt;&gt;"",$H573+'v1 Frame'!E$3*COS($E573)-'v1 Frame'!F$3*SIN($E573),"")</f>
        <is>
          <t/>
        </is>
      </c>
      <c r="L573" s="8" t="inlineStr">
        <f aca="false">IF(A573&lt;&gt;"",$I573-'v1 Frame'!D$3*SIN($C573)+'v1 Frame'!E$3*COS($C573)*SIN($E573)+'v1 Frame'!F$3*COS($C573)*COS($E573),"")</f>
        <is>
          <t/>
        </is>
      </c>
      <c r="M573" s="8" t="inlineStr">
        <f aca="false">IF(A573&lt;&gt;"",$G573+'v1 Frame'!G$3*COS($C573)+'v1 Frame'!H$3*SIN($C573)*SIN($E573)+'v1 Frame'!I$3*SIN($C573)*COS($E573),"")</f>
        <is>
          <t/>
        </is>
      </c>
      <c r="N573" s="8" t="inlineStr">
        <f aca="false">IF(A573&lt;&gt;"",$H573+'v1 Frame'!H$3*COS($E573)-'v1 Frame'!I$3*SIN($E573),"")</f>
        <is>
          <t/>
        </is>
      </c>
      <c r="O573" s="8" t="inlineStr">
        <f aca="false">IF(A573&lt;&gt;"",$I573-'v1 Frame'!G$3*SIN($C573)+'v1 Frame'!H$3*COS($C573)*SIN($E573)+'v1 Frame'!I$3*COS($C573)*COS($E573),"")</f>
        <is>
          <t/>
        </is>
      </c>
      <c r="P573" s="8" t="inlineStr">
        <f aca="false">IF(A573&lt;&gt;"",$G573+'v1 Frame'!J$3*COS($C573)+'v1 Frame'!K$3*SIN($C573)*SIN($E573)+'v1 Frame'!L$3*SIN($C573)*COS($E573),"")</f>
        <is>
          <t/>
        </is>
      </c>
      <c r="Q573" s="8" t="inlineStr">
        <f aca="false">IF(A573&lt;&gt;"",$H573+'v1 Frame'!K$3*COS($E573)-'v1 Frame'!L$3*SIN($E573),"")</f>
        <is>
          <t/>
        </is>
      </c>
      <c r="R573" s="8" t="inlineStr">
        <f aca="false">IF(A573&lt;&gt;"",$I573-'v1 Frame'!J$3*SIN($C573)+'v1 Frame'!K$3*COS($C573)*SIN($E573)+'v1 Frame'!L$3*COS($C573)*COS($E573),"")</f>
        <is>
          <t/>
        </is>
      </c>
      <c r="S573" s="8" t="inlineStr">
        <f aca="false">IF(A573&lt;&gt;"",$G573+'v1 Frame'!M$3*COS($C573)+'v1 Frame'!N$3*SIN($C573)*SIN($E573)+'v1 Frame'!O$3*SIN($C573)*COS($E573),"")</f>
        <is>
          <t/>
        </is>
      </c>
      <c r="T573" s="8" t="inlineStr">
        <f aca="false">IF(A573&lt;&gt;"",$H573+'v1 Frame'!N$3*COS($E573)-'v1 Frame'!O$3*SIN($E573),"")</f>
        <is>
          <t/>
        </is>
      </c>
      <c r="U573" s="8" t="inlineStr">
        <f aca="false">IF(A573&lt;&gt;"",$I573-'v1 Frame'!M$3*SIN($C573)+'v1 Frame'!N$3*COS($C573)*SIN($E573)+'v1 Frame'!O$3*COS($C573)*COS($E573),"")</f>
        <is>
          <t/>
        </is>
      </c>
      <c r="V573" s="8" t="inlineStr">
        <f aca="false">IF(A573&lt;&gt;"",$G573+'v1 Frame'!P$3*COS($C573)+'v1 Frame'!Q$3*SIN($C573)*SIN($E573)+'v1 Frame'!R$3*SIN($C573)*COS($E573),"")</f>
        <is>
          <t/>
        </is>
      </c>
      <c r="W573" s="8" t="inlineStr">
        <f aca="false">IF(A573&lt;&gt;"",$H573+'v1 Frame'!Q$3*COS($E573)-'v1 Frame'!R$3*SIN($E573),"")</f>
        <is>
          <t/>
        </is>
      </c>
      <c r="X573" s="8" t="inlineStr">
        <f aca="false">IF(A573&lt;&gt;"",$I573-'v1 Frame'!P$3*SIN($C573)+'v1 Frame'!Q$3*COS($C573)*SIN($E573)+'v1 Frame'!R$3*COS($C573)*COS($E573),"")</f>
        <is>
          <t/>
        </is>
      </c>
      <c r="Y573" s="8" t="inlineStr">
        <f aca="false">IF(A573&lt;&gt;"",$G573+'v1 Frame'!S$3*COS($C573)+'v1 Frame'!T$3*SIN($C573)*SIN($E573)+'v1 Frame'!U$3*SIN($C573)*COS($E573),"")</f>
        <is>
          <t/>
        </is>
      </c>
      <c r="Z573" s="8" t="inlineStr">
        <f aca="false">IF(A573&lt;&gt;"",$H573+'v1 Frame'!T$3*COS($E573)-'v1 Frame'!U$3*SIN($E573),"")</f>
        <is>
          <t/>
        </is>
      </c>
      <c r="AA573" s="8" t="inlineStr">
        <f aca="false">IF(A573&lt;&gt;"",$I573-'v1 Frame'!S$3*SIN($C573)+'v1 Frame'!T$3*COS($C573)*SIN($E573)+'v1 Frame'!U$3*COS($C573)*COS($E573),"")</f>
        <is>
          <t/>
        </is>
      </c>
      <c r="AB573" s="8" t="inlineStr">
        <f aca="false">IF(A573&lt;&gt;"",$G573+'v1 Frame'!V$3*COS($C573)+'v1 Frame'!W$3*SIN($C573)*SIN($E573)+'v1 Frame'!X$3*SIN($C573)*COS($E573),"")</f>
        <is>
          <t/>
        </is>
      </c>
      <c r="AC573" s="8" t="inlineStr">
        <f aca="false">IF(A573&lt;&gt;"",$H573+'v1 Frame'!W$3*COS($E573)-'v1 Frame'!X$3*SIN($E573),"")</f>
        <is>
          <t/>
        </is>
      </c>
      <c r="AD573" s="8" t="inlineStr">
        <f aca="false">IF(A573&lt;&gt;"",$I573-'v1 Frame'!V$3*SIN($C573)+'v1 Frame'!W$3*COS($C573)*SIN($E573)+'v1 Frame'!X$3*COS($C573)*COS($E573),"")</f>
        <is>
          <t/>
        </is>
      </c>
      <c r="AE573" s="25" t="inlineStr">
        <f aca="false">IF(A573&lt;&gt;"",$G573+'v1 Frame'!Y$3*COS($C573)+'v1 Frame'!Z$3*SIN($C573)*SIN($E573)+'v1 Frame'!AA$3*SIN($C573)*COS($E573),"")</f>
        <is>
          <t/>
        </is>
      </c>
      <c r="AF573" s="25" t="inlineStr">
        <f aca="false">IF(A573&lt;&gt;"",$H573+'v1 Frame'!Z$3*COS($E573)-'v1 Frame'!AA$3*SIN($E573),"")</f>
        <is>
          <t/>
        </is>
      </c>
      <c r="AG573" s="25" t="inlineStr">
        <f aca="false">IF(A573&lt;&gt;"",$I573-'v1 Frame'!Y$3*SIN($C573)+'v1 Frame'!Z$3*COS($C573)*SIN($E573)+'v1 Frame'!AA$3*COS($C573)*COS($E573),"")</f>
        <is>
          <t/>
        </is>
      </c>
      <c r="AH573" s="8" t="inlineStr">
        <f aca="false">IF(A573&lt;&gt;"",SQRT(SUMSQ(G573:I573)),"")</f>
        <is>
          <t/>
        </is>
      </c>
      <c r="AI573" s="8" t="inlineStr">
        <f aca="false">IF(A573&lt;&gt;"",IF(AH573&lt;&gt;0,ACOS(I573/AH573),0),"")</f>
        <is>
          <t/>
        </is>
      </c>
      <c r="AJ573" s="8" t="inlineStr">
        <f aca="false">IF(A573&lt;&gt;"",DEGREES(AI573),"")</f>
        <is>
          <t/>
        </is>
      </c>
      <c r="AK573" s="8" t="inlineStr">
        <f aca="false">IF(A573&lt;&gt;"",IF(OR(G573&lt;&gt;0,H573&lt;&gt;0),ATAN2(G573,H573),0),"")</f>
        <is>
          <t/>
        </is>
      </c>
      <c r="AL573" s="8" t="inlineStr">
        <f aca="false">IF(A573&lt;&gt;"",DEGREES(AK573),"")</f>
        <is>
          <t/>
        </is>
      </c>
      <c r="AM573" s="8" t="inlineStr">
        <f aca="false">IF(A573&lt;&gt;"",SQRT(SUMSQ(J573:L573)),"")</f>
        <is>
          <t/>
        </is>
      </c>
      <c r="AN573" s="8" t="inlineStr">
        <f aca="false">IF(A573&lt;&gt;"",IF(AM573&lt;&gt;0,ACOS(L573/AM573),0),"")</f>
        <is>
          <t/>
        </is>
      </c>
      <c r="AO573" s="8" t="inlineStr">
        <f aca="false">IF(A573&lt;&gt;"",DEGREES(AN573),"")</f>
        <is>
          <t/>
        </is>
      </c>
      <c r="AP573" s="8" t="inlineStr">
        <f aca="false">IF(A573&lt;&gt;"",IF(OR(J573&lt;&gt;0,K573&lt;&gt;0),ATAN2(J573,K573),0),"")</f>
        <is>
          <t/>
        </is>
      </c>
      <c r="AQ573" s="8" t="inlineStr">
        <f aca="false">IF(A573&lt;&gt;"",DEGREES(AP573),"")</f>
        <is>
          <t/>
        </is>
      </c>
      <c r="AR573" s="8" t="inlineStr">
        <f aca="false">IF(A573&lt;&gt;"",SQRT(SUMSQ(M573:O573)),"")</f>
        <is>
          <t/>
        </is>
      </c>
      <c r="AS573" s="8" t="inlineStr">
        <f aca="false">IF(A573&lt;&gt;"",IF(AR573&lt;&gt;0,ACOS(O573/AR573),0),"")</f>
        <is>
          <t/>
        </is>
      </c>
      <c r="AT573" s="8" t="inlineStr">
        <f aca="false">IF(A573&lt;&gt;"",DEGREES(AS573),"")</f>
        <is>
          <t/>
        </is>
      </c>
      <c r="AU573" s="8" t="inlineStr">
        <f aca="false">IF(A573&lt;&gt;"",IF(OR(M573&lt;&gt;0,N573&lt;&gt;0),ATAN2(M573,N573),0),"")</f>
        <is>
          <t/>
        </is>
      </c>
      <c r="AV573" s="8" t="inlineStr">
        <f aca="false">IF(A573&lt;&gt;"",DEGREES(AU573),"")</f>
        <is>
          <t/>
        </is>
      </c>
      <c r="AW573" s="8" t="inlineStr">
        <f aca="false">IF(A573&lt;&gt;"",SQRT(SUMSQ(P573:R573)),"")</f>
        <is>
          <t/>
        </is>
      </c>
      <c r="AX573" s="8" t="inlineStr">
        <f aca="false">IF(A573&lt;&gt;"",IF(AW573&lt;&gt;0,ACOS(R573/AW573),0),"")</f>
        <is>
          <t/>
        </is>
      </c>
      <c r="AY573" s="8" t="inlineStr">
        <f aca="false">IF(A573&lt;&gt;"",DEGREES(AX573),"")</f>
        <is>
          <t/>
        </is>
      </c>
      <c r="AZ573" s="8" t="inlineStr">
        <f aca="false">IF(A573&lt;&gt;"",IF(OR(P573&lt;&gt;0,Q573&lt;&gt;0),ATAN2(P573,Q573),0),"")</f>
        <is>
          <t/>
        </is>
      </c>
      <c r="BA573" s="8" t="inlineStr">
        <f aca="false">IF(A573&lt;&gt;"",DEGREES(AZ573),"")</f>
        <is>
          <t/>
        </is>
      </c>
      <c r="BB573" s="8" t="inlineStr">
        <f aca="false">IF(A573&lt;&gt;"",SQRT(SUMSQ(S573:U573)),"")</f>
        <is>
          <t/>
        </is>
      </c>
      <c r="BC573" s="8" t="inlineStr">
        <f aca="false">IF(A573&lt;&gt;"",IF(BB573&lt;&gt;0,ACOS(U573/BB573),0),"")</f>
        <is>
          <t/>
        </is>
      </c>
      <c r="BD573" s="8" t="inlineStr">
        <f aca="false">IF(A573&lt;&gt;"",DEGREES(BC573),"")</f>
        <is>
          <t/>
        </is>
      </c>
      <c r="BE573" s="8" t="inlineStr">
        <f aca="false">IF(A573&lt;&gt;"",IF(OR(S573&lt;&gt;0,T573&lt;&gt;0),ATAN2(S573,T573),0),"")</f>
        <is>
          <t/>
        </is>
      </c>
      <c r="BF573" s="8" t="inlineStr">
        <f aca="false">IF(A573&lt;&gt;"",DEGREES(BE573),"")</f>
        <is>
          <t/>
        </is>
      </c>
      <c r="BG573" s="8" t="inlineStr">
        <f aca="false">IF(A573&lt;&gt;"",SQRT(SUMSQ(V573:X573)),"")</f>
        <is>
          <t/>
        </is>
      </c>
      <c r="BH573" s="8" t="inlineStr">
        <f aca="false">IF(A573&lt;&gt;"",IF(BG573&lt;&gt;0,ACOS(X573/BG573),0),"")</f>
        <is>
          <t/>
        </is>
      </c>
      <c r="BI573" s="8" t="inlineStr">
        <f aca="false">IF(A573&lt;&gt;"",DEGREES(BH573),"")</f>
        <is>
          <t/>
        </is>
      </c>
      <c r="BJ573" s="8" t="inlineStr">
        <f aca="false">IF(A573&lt;&gt;"",IF(OR(V573&lt;&gt;0,W573&lt;&gt;0),ATAN2(V573,W573),0),"")</f>
        <is>
          <t/>
        </is>
      </c>
      <c r="BK573" s="8" t="inlineStr">
        <f aca="false">IF(A573&lt;&gt;"",DEGREES(BJ573),"")</f>
        <is>
          <t/>
        </is>
      </c>
      <c r="BL573" s="8" t="inlineStr">
        <f aca="false">IF(A573&lt;&gt;"",SQRT(SUMSQ(Y573:AA573)),"")</f>
        <is>
          <t/>
        </is>
      </c>
      <c r="BM573" s="8" t="inlineStr">
        <f aca="false">IF(A573&lt;&gt;"",IF(BL573&lt;&gt;0,ACOS(AA573/BL573),0),"")</f>
        <is>
          <t/>
        </is>
      </c>
      <c r="BN573" s="8" t="inlineStr">
        <f aca="false">IF(A573&lt;&gt;"",DEGREES(BM573),"")</f>
        <is>
          <t/>
        </is>
      </c>
      <c r="BO573" s="8" t="inlineStr">
        <f aca="false">IF(A573&lt;&gt;"",IF(OR(Y573&lt;&gt;0,Z573&lt;&gt;0),ATAN2(Y573,Z573),0),"")</f>
        <is>
          <t/>
        </is>
      </c>
      <c r="BP573" s="8" t="inlineStr">
        <f aca="false">IF(A573&lt;&gt;"",DEGREES(BO573),"")</f>
        <is>
          <t/>
        </is>
      </c>
      <c r="BQ573" s="8" t="inlineStr">
        <f aca="false">IF(A573&lt;&gt;"",SQRT(SUMSQ(AB573:AD573)),"")</f>
        <is>
          <t/>
        </is>
      </c>
      <c r="BR573" s="8" t="inlineStr">
        <f aca="false">IF(A573&lt;&gt;"",IF(BQ573&lt;&gt;0,ACOS(AD573/BQ573),0),"")</f>
        <is>
          <t/>
        </is>
      </c>
      <c r="BS573" s="8" t="inlineStr">
        <f aca="false">IF(A573&lt;&gt;"",DEGREES(BR573),"")</f>
        <is>
          <t/>
        </is>
      </c>
      <c r="BT573" s="8" t="inlineStr">
        <f aca="false">IF(A573&lt;&gt;"",IF(OR(AB573&lt;&gt;0,AC573&lt;&gt;0),ATAN2(AB573,AC573),0),"")</f>
        <is>
          <t/>
        </is>
      </c>
      <c r="BU573" s="8" t="inlineStr">
        <f aca="false">IF(A573&lt;&gt;"",DEGREES(BT573),"")</f>
        <is>
          <t/>
        </is>
      </c>
      <c r="BV573" s="8" t="inlineStr">
        <f aca="false">IF(A573&lt;&gt;"",SQRT(SUMSQ(AE573:AG573)),"")</f>
        <is>
          <t/>
        </is>
      </c>
      <c r="BW573" s="8" t="inlineStr">
        <f aca="false">IF(A573&lt;&gt;"",IF(BV573&lt;&gt;0,ACOS(AG573/BV573),0),"")</f>
        <is>
          <t/>
        </is>
      </c>
      <c r="BX573" s="8" t="inlineStr">
        <f aca="false">IF(A573&lt;&gt;"",DEGREES(BW573),"")</f>
        <is>
          <t/>
        </is>
      </c>
      <c r="BY573" s="8" t="inlineStr">
        <f aca="false">IF(A573&lt;&gt;"",IF(OR(AF573&lt;&gt;0,AG573&lt;&gt;0),ATAN2(AF573,AG573),0),"")</f>
        <is>
          <t/>
        </is>
      </c>
      <c r="BZ573" s="8" t="inlineStr">
        <f aca="false">IF(A573&lt;&gt;"",DEGREES(BY573),"")</f>
        <is>
          <t/>
        </is>
      </c>
      <c r="CA573" s="0" t="inlineStr">
        <f aca="false">IF(A573&lt;&gt;"",IF(AND(AI573&lt;Parameters!$B$11,AI573&gt;Parameters!$B$12,AN573&lt;Parameters!$B$11,AN573&gt;Parameters!$B$12,AS573&lt;Parameters!$B$11,AS573&gt;Parameters!$B$12,AX573&lt;Parameters!$B$11,AX573&gt;Parameters!$B$12,BC573&lt;Parameters!$B$11,BC573&gt;Parameters!$B$12,BM573&lt;Parameters!$B$11,BM573&gt;Parameters!$B$12,BR573&lt;Parameters!$B$11,BR573&gt;Parameters!$B$12,BW573&lt;Parameters!$B$11,BW573&gt;Parameters!$B$12),1,0),"")</f>
        <is>
          <t/>
        </is>
      </c>
      <c r="CB573" s="0" t="inlineStr">
        <f aca="false">IF(A573&lt;&gt;"",IF(OR(AI573&lt;Parameters!$B$12,AI573&gt;Parameters!$B$11),0,1),"")</f>
        <is>
          <t/>
        </is>
      </c>
      <c r="CC573" s="0" t="inlineStr">
        <f aca="false">IF(A573&lt;&gt;"",IF(OR(AN573&lt;Parameters!$B$12,AN573&gt;Parameters!$B$11),0,1),"")</f>
        <is>
          <t/>
        </is>
      </c>
      <c r="CD573" s="0" t="inlineStr">
        <f aca="false">IF(A573&lt;&gt;"",IF(OR(AS573&lt;Parameters!$B$12,AS573&gt;Parameters!$B$11),0,1),"")</f>
        <is>
          <t/>
        </is>
      </c>
      <c r="CE573" s="0" t="inlineStr">
        <f aca="false">IF(A573&lt;&gt;"",IF(OR(AX573&lt;Parameters!$B$12,AX573&gt;Parameters!$B$11),0,1),"")</f>
        <is>
          <t/>
        </is>
      </c>
      <c r="CF573" s="0" t="inlineStr">
        <f aca="false">IF(A573&lt;&gt;"",IF(OR(BC573&lt;Parameters!$B$12,BC573&gt;Parameters!$B$11),0,1),"")</f>
        <is>
          <t/>
        </is>
      </c>
      <c r="CG573" s="0" t="inlineStr">
        <f aca="false">IF(A573&lt;&gt;"",IF(OR(BH573&lt;Parameters!$B$12,BH573&gt;Parameters!$B$11),0,1),"")</f>
        <is>
          <t/>
        </is>
      </c>
      <c r="CH573" s="0" t="inlineStr">
        <f aca="false">IF(A573&lt;&gt;"",IF(OR(BM573&lt;Parameters!$B$12,BM573&gt;Parameters!$B$11),0,1),"")</f>
        <is>
          <t/>
        </is>
      </c>
      <c r="CI573" s="0" t="inlineStr">
        <f aca="false">IF(A573&lt;&gt;"",IF(OR(BR573&lt;Parameters!$B$12,BR573&gt;Parameters!$B$11),0,1),"")</f>
        <is>
          <t/>
        </is>
      </c>
      <c r="CJ573" s="0" t="inlineStr">
        <f aca="false">IF(A573&lt;&gt;"",IF(OR(BW573&lt;Parameters!$B$12,BW573&gt;Parameters!$B$11),0,1),"")</f>
        <is>
          <t/>
        </is>
      </c>
      <c r="CK573" s="26" t="inlineStr">
        <f aca="false">IF(A573&lt;&gt;"",SUM(CB573:CJ573)/9,"")</f>
        <is>
          <t/>
        </is>
      </c>
      <c r="CL573" s="0" t="inlineStr">
        <f aca="false">IF(A573&lt;&gt;"",CK573*9,"")</f>
        <is>
          <t/>
        </is>
      </c>
      <c r="CM573" s="8" t="inlineStr">
        <f aca="false">IF(A573&lt;&gt;"",TEXT(B573,CM$2)&amp;" "&amp;TEXT(A573,CM$2),"")</f>
        <is>
          <t/>
        </is>
      </c>
    </row>
    <row r="574" customFormat="false" ht="15" hidden="false" customHeight="false" outlineLevel="0" collapsed="false">
      <c r="A574" s="0" t="inlineStr">
        <f aca="false">IF(OR(B573&lt;Parameters!$K$12,A573&lt;Parameters!$K$12),IF(A573&lt;Parameters!$K$12,A573+1,0),"")</f>
        <is>
          <t/>
        </is>
      </c>
      <c r="B574" s="0" t="inlineStr">
        <f aca="false">IF(A574&lt;&gt;"",IF(A574=0,B573+1,B573),"")</f>
        <is>
          <t/>
        </is>
      </c>
      <c r="C574" s="24" t="inlineStr">
        <f aca="false">IF(A574&lt;&gt;"",-_phi*(A574+0.5),"")</f>
        <is>
          <t/>
        </is>
      </c>
      <c r="D574" s="8" t="inlineStr">
        <f aca="false">IF(A574&lt;&gt;"",DEGREES(C574),"")</f>
        <is>
          <t/>
        </is>
      </c>
      <c r="E574" s="24" t="inlineStr">
        <f aca="false">IF(A574&lt;&gt;"",_phi*(B574+0.5),"")</f>
        <is>
          <t/>
        </is>
      </c>
      <c r="F574" s="8" t="inlineStr">
        <f aca="false">IF(A574&lt;&gt;"",DEGREES(E574),"")</f>
        <is>
          <t/>
        </is>
      </c>
      <c r="G574" s="8" t="inlineStr">
        <f aca="false">IF(A574&lt;&gt;"",LOOKUP(A574,h!$A$3:$A$30,h!$D$3:$D$30),"")</f>
        <is>
          <t/>
        </is>
      </c>
      <c r="H574" s="8" t="inlineStr">
        <f aca="false">IF(A574&lt;&gt;"",LOOKUP(B574,h!$A$3:$A$30,h!$D$3:$D$30),"")</f>
        <is>
          <t/>
        </is>
      </c>
      <c r="I574" s="8" t="inlineStr">
        <f aca="false">IF(A574&lt;&gt;"",_zif,"")</f>
        <is>
          <t/>
        </is>
      </c>
      <c r="J574" s="8" t="inlineStr">
        <f aca="false">IF(A574&lt;&gt;"",$G574+'v1 Frame'!D$3*COS($C574)+'v1 Frame'!E$3*SIN($C574)*SIN($E574)+'v1 Frame'!F$3*SIN($C574)*COS($E574),"")</f>
        <is>
          <t/>
        </is>
      </c>
      <c r="K574" s="8" t="inlineStr">
        <f aca="false">IF(A574&lt;&gt;"",$H574+'v1 Frame'!E$3*COS($E574)-'v1 Frame'!F$3*SIN($E574),"")</f>
        <is>
          <t/>
        </is>
      </c>
      <c r="L574" s="8" t="inlineStr">
        <f aca="false">IF(A574&lt;&gt;"",$I574-'v1 Frame'!D$3*SIN($C574)+'v1 Frame'!E$3*COS($C574)*SIN($E574)+'v1 Frame'!F$3*COS($C574)*COS($E574),"")</f>
        <is>
          <t/>
        </is>
      </c>
      <c r="M574" s="8" t="inlineStr">
        <f aca="false">IF(A574&lt;&gt;"",$G574+'v1 Frame'!G$3*COS($C574)+'v1 Frame'!H$3*SIN($C574)*SIN($E574)+'v1 Frame'!I$3*SIN($C574)*COS($E574),"")</f>
        <is>
          <t/>
        </is>
      </c>
      <c r="N574" s="8" t="inlineStr">
        <f aca="false">IF(A574&lt;&gt;"",$H574+'v1 Frame'!H$3*COS($E574)-'v1 Frame'!I$3*SIN($E574),"")</f>
        <is>
          <t/>
        </is>
      </c>
      <c r="O574" s="8" t="inlineStr">
        <f aca="false">IF(A574&lt;&gt;"",$I574-'v1 Frame'!G$3*SIN($C574)+'v1 Frame'!H$3*COS($C574)*SIN($E574)+'v1 Frame'!I$3*COS($C574)*COS($E574),"")</f>
        <is>
          <t/>
        </is>
      </c>
      <c r="P574" s="8" t="inlineStr">
        <f aca="false">IF(A574&lt;&gt;"",$G574+'v1 Frame'!J$3*COS($C574)+'v1 Frame'!K$3*SIN($C574)*SIN($E574)+'v1 Frame'!L$3*SIN($C574)*COS($E574),"")</f>
        <is>
          <t/>
        </is>
      </c>
      <c r="Q574" s="8" t="inlineStr">
        <f aca="false">IF(A574&lt;&gt;"",$H574+'v1 Frame'!K$3*COS($E574)-'v1 Frame'!L$3*SIN($E574),"")</f>
        <is>
          <t/>
        </is>
      </c>
      <c r="R574" s="8" t="inlineStr">
        <f aca="false">IF(A574&lt;&gt;"",$I574-'v1 Frame'!J$3*SIN($C574)+'v1 Frame'!K$3*COS($C574)*SIN($E574)+'v1 Frame'!L$3*COS($C574)*COS($E574),"")</f>
        <is>
          <t/>
        </is>
      </c>
      <c r="S574" s="8" t="inlineStr">
        <f aca="false">IF(A574&lt;&gt;"",$G574+'v1 Frame'!M$3*COS($C574)+'v1 Frame'!N$3*SIN($C574)*SIN($E574)+'v1 Frame'!O$3*SIN($C574)*COS($E574),"")</f>
        <is>
          <t/>
        </is>
      </c>
      <c r="T574" s="8" t="inlineStr">
        <f aca="false">IF(A574&lt;&gt;"",$H574+'v1 Frame'!N$3*COS($E574)-'v1 Frame'!O$3*SIN($E574),"")</f>
        <is>
          <t/>
        </is>
      </c>
      <c r="U574" s="8" t="inlineStr">
        <f aca="false">IF(A574&lt;&gt;"",$I574-'v1 Frame'!M$3*SIN($C574)+'v1 Frame'!N$3*COS($C574)*SIN($E574)+'v1 Frame'!O$3*COS($C574)*COS($E574),"")</f>
        <is>
          <t/>
        </is>
      </c>
      <c r="V574" s="8" t="inlineStr">
        <f aca="false">IF(A574&lt;&gt;"",$G574+'v1 Frame'!P$3*COS($C574)+'v1 Frame'!Q$3*SIN($C574)*SIN($E574)+'v1 Frame'!R$3*SIN($C574)*COS($E574),"")</f>
        <is>
          <t/>
        </is>
      </c>
      <c r="W574" s="8" t="inlineStr">
        <f aca="false">IF(A574&lt;&gt;"",$H574+'v1 Frame'!Q$3*COS($E574)-'v1 Frame'!R$3*SIN($E574),"")</f>
        <is>
          <t/>
        </is>
      </c>
      <c r="X574" s="8" t="inlineStr">
        <f aca="false">IF(A574&lt;&gt;"",$I574-'v1 Frame'!P$3*SIN($C574)+'v1 Frame'!Q$3*COS($C574)*SIN($E574)+'v1 Frame'!R$3*COS($C574)*COS($E574),"")</f>
        <is>
          <t/>
        </is>
      </c>
      <c r="Y574" s="8" t="inlineStr">
        <f aca="false">IF(A574&lt;&gt;"",$G574+'v1 Frame'!S$3*COS($C574)+'v1 Frame'!T$3*SIN($C574)*SIN($E574)+'v1 Frame'!U$3*SIN($C574)*COS($E574),"")</f>
        <is>
          <t/>
        </is>
      </c>
      <c r="Z574" s="8" t="inlineStr">
        <f aca="false">IF(A574&lt;&gt;"",$H574+'v1 Frame'!T$3*COS($E574)-'v1 Frame'!U$3*SIN($E574),"")</f>
        <is>
          <t/>
        </is>
      </c>
      <c r="AA574" s="8" t="inlineStr">
        <f aca="false">IF(A574&lt;&gt;"",$I574-'v1 Frame'!S$3*SIN($C574)+'v1 Frame'!T$3*COS($C574)*SIN($E574)+'v1 Frame'!U$3*COS($C574)*COS($E574),"")</f>
        <is>
          <t/>
        </is>
      </c>
      <c r="AB574" s="8" t="inlineStr">
        <f aca="false">IF(A574&lt;&gt;"",$G574+'v1 Frame'!V$3*COS($C574)+'v1 Frame'!W$3*SIN($C574)*SIN($E574)+'v1 Frame'!X$3*SIN($C574)*COS($E574),"")</f>
        <is>
          <t/>
        </is>
      </c>
      <c r="AC574" s="8" t="inlineStr">
        <f aca="false">IF(A574&lt;&gt;"",$H574+'v1 Frame'!W$3*COS($E574)-'v1 Frame'!X$3*SIN($E574),"")</f>
        <is>
          <t/>
        </is>
      </c>
      <c r="AD574" s="8" t="inlineStr">
        <f aca="false">IF(A574&lt;&gt;"",$I574-'v1 Frame'!V$3*SIN($C574)+'v1 Frame'!W$3*COS($C574)*SIN($E574)+'v1 Frame'!X$3*COS($C574)*COS($E574),"")</f>
        <is>
          <t/>
        </is>
      </c>
      <c r="AE574" s="25" t="inlineStr">
        <f aca="false">IF(A574&lt;&gt;"",$G574+'v1 Frame'!Y$3*COS($C574)+'v1 Frame'!Z$3*SIN($C574)*SIN($E574)+'v1 Frame'!AA$3*SIN($C574)*COS($E574),"")</f>
        <is>
          <t/>
        </is>
      </c>
      <c r="AF574" s="25" t="inlineStr">
        <f aca="false">IF(A574&lt;&gt;"",$H574+'v1 Frame'!Z$3*COS($E574)-'v1 Frame'!AA$3*SIN($E574),"")</f>
        <is>
          <t/>
        </is>
      </c>
      <c r="AG574" s="25" t="inlineStr">
        <f aca="false">IF(A574&lt;&gt;"",$I574-'v1 Frame'!Y$3*SIN($C574)+'v1 Frame'!Z$3*COS($C574)*SIN($E574)+'v1 Frame'!AA$3*COS($C574)*COS($E574),"")</f>
        <is>
          <t/>
        </is>
      </c>
      <c r="AH574" s="8" t="inlineStr">
        <f aca="false">IF(A574&lt;&gt;"",SQRT(SUMSQ(G574:I574)),"")</f>
        <is>
          <t/>
        </is>
      </c>
      <c r="AI574" s="8" t="inlineStr">
        <f aca="false">IF(A574&lt;&gt;"",IF(AH574&lt;&gt;0,ACOS(I574/AH574),0),"")</f>
        <is>
          <t/>
        </is>
      </c>
      <c r="AJ574" s="8" t="inlineStr">
        <f aca="false">IF(A574&lt;&gt;"",DEGREES(AI574),"")</f>
        <is>
          <t/>
        </is>
      </c>
      <c r="AK574" s="8" t="inlineStr">
        <f aca="false">IF(A574&lt;&gt;"",IF(OR(G574&lt;&gt;0,H574&lt;&gt;0),ATAN2(G574,H574),0),"")</f>
        <is>
          <t/>
        </is>
      </c>
      <c r="AL574" s="8" t="inlineStr">
        <f aca="false">IF(A574&lt;&gt;"",DEGREES(AK574),"")</f>
        <is>
          <t/>
        </is>
      </c>
      <c r="AM574" s="8" t="inlineStr">
        <f aca="false">IF(A574&lt;&gt;"",SQRT(SUMSQ(J574:L574)),"")</f>
        <is>
          <t/>
        </is>
      </c>
      <c r="AN574" s="8" t="inlineStr">
        <f aca="false">IF(A574&lt;&gt;"",IF(AM574&lt;&gt;0,ACOS(L574/AM574),0),"")</f>
        <is>
          <t/>
        </is>
      </c>
      <c r="AO574" s="8" t="inlineStr">
        <f aca="false">IF(A574&lt;&gt;"",DEGREES(AN574),"")</f>
        <is>
          <t/>
        </is>
      </c>
      <c r="AP574" s="8" t="inlineStr">
        <f aca="false">IF(A574&lt;&gt;"",IF(OR(J574&lt;&gt;0,K574&lt;&gt;0),ATAN2(J574,K574),0),"")</f>
        <is>
          <t/>
        </is>
      </c>
      <c r="AQ574" s="8" t="inlineStr">
        <f aca="false">IF(A574&lt;&gt;"",DEGREES(AP574),"")</f>
        <is>
          <t/>
        </is>
      </c>
      <c r="AR574" s="8" t="inlineStr">
        <f aca="false">IF(A574&lt;&gt;"",SQRT(SUMSQ(M574:O574)),"")</f>
        <is>
          <t/>
        </is>
      </c>
      <c r="AS574" s="8" t="inlineStr">
        <f aca="false">IF(A574&lt;&gt;"",IF(AR574&lt;&gt;0,ACOS(O574/AR574),0),"")</f>
        <is>
          <t/>
        </is>
      </c>
      <c r="AT574" s="8" t="inlineStr">
        <f aca="false">IF(A574&lt;&gt;"",DEGREES(AS574),"")</f>
        <is>
          <t/>
        </is>
      </c>
      <c r="AU574" s="8" t="inlineStr">
        <f aca="false">IF(A574&lt;&gt;"",IF(OR(M574&lt;&gt;0,N574&lt;&gt;0),ATAN2(M574,N574),0),"")</f>
        <is>
          <t/>
        </is>
      </c>
      <c r="AV574" s="8" t="inlineStr">
        <f aca="false">IF(A574&lt;&gt;"",DEGREES(AU574),"")</f>
        <is>
          <t/>
        </is>
      </c>
      <c r="AW574" s="8" t="inlineStr">
        <f aca="false">IF(A574&lt;&gt;"",SQRT(SUMSQ(P574:R574)),"")</f>
        <is>
          <t/>
        </is>
      </c>
      <c r="AX574" s="8" t="inlineStr">
        <f aca="false">IF(A574&lt;&gt;"",IF(AW574&lt;&gt;0,ACOS(R574/AW574),0),"")</f>
        <is>
          <t/>
        </is>
      </c>
      <c r="AY574" s="8" t="inlineStr">
        <f aca="false">IF(A574&lt;&gt;"",DEGREES(AX574),"")</f>
        <is>
          <t/>
        </is>
      </c>
      <c r="AZ574" s="8" t="inlineStr">
        <f aca="false">IF(A574&lt;&gt;"",IF(OR(P574&lt;&gt;0,Q574&lt;&gt;0),ATAN2(P574,Q574),0),"")</f>
        <is>
          <t/>
        </is>
      </c>
      <c r="BA574" s="8" t="inlineStr">
        <f aca="false">IF(A574&lt;&gt;"",DEGREES(AZ574),"")</f>
        <is>
          <t/>
        </is>
      </c>
      <c r="BB574" s="8" t="inlineStr">
        <f aca="false">IF(A574&lt;&gt;"",SQRT(SUMSQ(S574:U574)),"")</f>
        <is>
          <t/>
        </is>
      </c>
      <c r="BC574" s="8" t="inlineStr">
        <f aca="false">IF(A574&lt;&gt;"",IF(BB574&lt;&gt;0,ACOS(U574/BB574),0),"")</f>
        <is>
          <t/>
        </is>
      </c>
      <c r="BD574" s="8" t="inlineStr">
        <f aca="false">IF(A574&lt;&gt;"",DEGREES(BC574),"")</f>
        <is>
          <t/>
        </is>
      </c>
      <c r="BE574" s="8" t="inlineStr">
        <f aca="false">IF(A574&lt;&gt;"",IF(OR(S574&lt;&gt;0,T574&lt;&gt;0),ATAN2(S574,T574),0),"")</f>
        <is>
          <t/>
        </is>
      </c>
      <c r="BF574" s="8" t="inlineStr">
        <f aca="false">IF(A574&lt;&gt;"",DEGREES(BE574),"")</f>
        <is>
          <t/>
        </is>
      </c>
      <c r="BG574" s="8" t="inlineStr">
        <f aca="false">IF(A574&lt;&gt;"",SQRT(SUMSQ(V574:X574)),"")</f>
        <is>
          <t/>
        </is>
      </c>
      <c r="BH574" s="8" t="inlineStr">
        <f aca="false">IF(A574&lt;&gt;"",IF(BG574&lt;&gt;0,ACOS(X574/BG574),0),"")</f>
        <is>
          <t/>
        </is>
      </c>
      <c r="BI574" s="8" t="inlineStr">
        <f aca="false">IF(A574&lt;&gt;"",DEGREES(BH574),"")</f>
        <is>
          <t/>
        </is>
      </c>
      <c r="BJ574" s="8" t="inlineStr">
        <f aca="false">IF(A574&lt;&gt;"",IF(OR(V574&lt;&gt;0,W574&lt;&gt;0),ATAN2(V574,W574),0),"")</f>
        <is>
          <t/>
        </is>
      </c>
      <c r="BK574" s="8" t="inlineStr">
        <f aca="false">IF(A574&lt;&gt;"",DEGREES(BJ574),"")</f>
        <is>
          <t/>
        </is>
      </c>
      <c r="BL574" s="8" t="inlineStr">
        <f aca="false">IF(A574&lt;&gt;"",SQRT(SUMSQ(Y574:AA574)),"")</f>
        <is>
          <t/>
        </is>
      </c>
      <c r="BM574" s="8" t="inlineStr">
        <f aca="false">IF(A574&lt;&gt;"",IF(BL574&lt;&gt;0,ACOS(AA574/BL574),0),"")</f>
        <is>
          <t/>
        </is>
      </c>
      <c r="BN574" s="8" t="inlineStr">
        <f aca="false">IF(A574&lt;&gt;"",DEGREES(BM574),"")</f>
        <is>
          <t/>
        </is>
      </c>
      <c r="BO574" s="8" t="inlineStr">
        <f aca="false">IF(A574&lt;&gt;"",IF(OR(Y574&lt;&gt;0,Z574&lt;&gt;0),ATAN2(Y574,Z574),0),"")</f>
        <is>
          <t/>
        </is>
      </c>
      <c r="BP574" s="8" t="inlineStr">
        <f aca="false">IF(A574&lt;&gt;"",DEGREES(BO574),"")</f>
        <is>
          <t/>
        </is>
      </c>
      <c r="BQ574" s="8" t="inlineStr">
        <f aca="false">IF(A574&lt;&gt;"",SQRT(SUMSQ(AB574:AD574)),"")</f>
        <is>
          <t/>
        </is>
      </c>
      <c r="BR574" s="8" t="inlineStr">
        <f aca="false">IF(A574&lt;&gt;"",IF(BQ574&lt;&gt;0,ACOS(AD574/BQ574),0),"")</f>
        <is>
          <t/>
        </is>
      </c>
      <c r="BS574" s="8" t="inlineStr">
        <f aca="false">IF(A574&lt;&gt;"",DEGREES(BR574),"")</f>
        <is>
          <t/>
        </is>
      </c>
      <c r="BT574" s="8" t="inlineStr">
        <f aca="false">IF(A574&lt;&gt;"",IF(OR(AB574&lt;&gt;0,AC574&lt;&gt;0),ATAN2(AB574,AC574),0),"")</f>
        <is>
          <t/>
        </is>
      </c>
      <c r="BU574" s="8" t="inlineStr">
        <f aca="false">IF(A574&lt;&gt;"",DEGREES(BT574),"")</f>
        <is>
          <t/>
        </is>
      </c>
      <c r="BV574" s="8" t="inlineStr">
        <f aca="false">IF(A574&lt;&gt;"",SQRT(SUMSQ(AE574:AG574)),"")</f>
        <is>
          <t/>
        </is>
      </c>
      <c r="BW574" s="8" t="inlineStr">
        <f aca="false">IF(A574&lt;&gt;"",IF(BV574&lt;&gt;0,ACOS(AG574/BV574),0),"")</f>
        <is>
          <t/>
        </is>
      </c>
      <c r="BX574" s="8" t="inlineStr">
        <f aca="false">IF(A574&lt;&gt;"",DEGREES(BW574),"")</f>
        <is>
          <t/>
        </is>
      </c>
      <c r="BY574" s="8" t="inlineStr">
        <f aca="false">IF(A574&lt;&gt;"",IF(OR(AF574&lt;&gt;0,AG574&lt;&gt;0),ATAN2(AF574,AG574),0),"")</f>
        <is>
          <t/>
        </is>
      </c>
      <c r="BZ574" s="8" t="inlineStr">
        <f aca="false">IF(A574&lt;&gt;"",DEGREES(BY574),"")</f>
        <is>
          <t/>
        </is>
      </c>
      <c r="CA574" s="0" t="inlineStr">
        <f aca="false">IF(A574&lt;&gt;"",IF(AND(AI574&lt;Parameters!$B$11,AI574&gt;Parameters!$B$12,AN574&lt;Parameters!$B$11,AN574&gt;Parameters!$B$12,AS574&lt;Parameters!$B$11,AS574&gt;Parameters!$B$12,AX574&lt;Parameters!$B$11,AX574&gt;Parameters!$B$12,BC574&lt;Parameters!$B$11,BC574&gt;Parameters!$B$12,BM574&lt;Parameters!$B$11,BM574&gt;Parameters!$B$12,BR574&lt;Parameters!$B$11,BR574&gt;Parameters!$B$12,BW574&lt;Parameters!$B$11,BW574&gt;Parameters!$B$12),1,0),"")</f>
        <is>
          <t/>
        </is>
      </c>
      <c r="CB574" s="0" t="inlineStr">
        <f aca="false">IF(A574&lt;&gt;"",IF(OR(AI574&lt;Parameters!$B$12,AI574&gt;Parameters!$B$11),0,1),"")</f>
        <is>
          <t/>
        </is>
      </c>
      <c r="CC574" s="0" t="inlineStr">
        <f aca="false">IF(A574&lt;&gt;"",IF(OR(AN574&lt;Parameters!$B$12,AN574&gt;Parameters!$B$11),0,1),"")</f>
        <is>
          <t/>
        </is>
      </c>
      <c r="CD574" s="0" t="inlineStr">
        <f aca="false">IF(A574&lt;&gt;"",IF(OR(AS574&lt;Parameters!$B$12,AS574&gt;Parameters!$B$11),0,1),"")</f>
        <is>
          <t/>
        </is>
      </c>
      <c r="CE574" s="0" t="inlineStr">
        <f aca="false">IF(A574&lt;&gt;"",IF(OR(AX574&lt;Parameters!$B$12,AX574&gt;Parameters!$B$11),0,1),"")</f>
        <is>
          <t/>
        </is>
      </c>
      <c r="CF574" s="0" t="inlineStr">
        <f aca="false">IF(A574&lt;&gt;"",IF(OR(BC574&lt;Parameters!$B$12,BC574&gt;Parameters!$B$11),0,1),"")</f>
        <is>
          <t/>
        </is>
      </c>
      <c r="CG574" s="0" t="inlineStr">
        <f aca="false">IF(A574&lt;&gt;"",IF(OR(BH574&lt;Parameters!$B$12,BH574&gt;Parameters!$B$11),0,1),"")</f>
        <is>
          <t/>
        </is>
      </c>
      <c r="CH574" s="0" t="inlineStr">
        <f aca="false">IF(A574&lt;&gt;"",IF(OR(BM574&lt;Parameters!$B$12,BM574&gt;Parameters!$B$11),0,1),"")</f>
        <is>
          <t/>
        </is>
      </c>
      <c r="CI574" s="0" t="inlineStr">
        <f aca="false">IF(A574&lt;&gt;"",IF(OR(BR574&lt;Parameters!$B$12,BR574&gt;Parameters!$B$11),0,1),"")</f>
        <is>
          <t/>
        </is>
      </c>
      <c r="CJ574" s="0" t="inlineStr">
        <f aca="false">IF(A574&lt;&gt;"",IF(OR(BW574&lt;Parameters!$B$12,BW574&gt;Parameters!$B$11),0,1),"")</f>
        <is>
          <t/>
        </is>
      </c>
      <c r="CK574" s="26" t="inlineStr">
        <f aca="false">IF(A574&lt;&gt;"",SUM(CB574:CJ574)/9,"")</f>
        <is>
          <t/>
        </is>
      </c>
      <c r="CL574" s="0" t="inlineStr">
        <f aca="false">IF(A574&lt;&gt;"",CK574*9,"")</f>
        <is>
          <t/>
        </is>
      </c>
      <c r="CM574" s="8" t="inlineStr">
        <f aca="false">IF(A574&lt;&gt;"",TEXT(B574,CM$2)&amp;" "&amp;TEXT(A574,CM$2),"")</f>
        <is>
          <t/>
        </is>
      </c>
    </row>
    <row r="575" customFormat="false" ht="15" hidden="false" customHeight="false" outlineLevel="0" collapsed="false">
      <c r="A575" s="0" t="inlineStr">
        <f aca="false">IF(OR(B574&lt;Parameters!$K$12,A574&lt;Parameters!$K$12),IF(A574&lt;Parameters!$K$12,A574+1,0),"")</f>
        <is>
          <t/>
        </is>
      </c>
      <c r="B575" s="0" t="inlineStr">
        <f aca="false">IF(A575&lt;&gt;"",IF(A575=0,B574+1,B574),"")</f>
        <is>
          <t/>
        </is>
      </c>
      <c r="C575" s="24" t="inlineStr">
        <f aca="false">IF(A575&lt;&gt;"",-_phi*(A575+0.5),"")</f>
        <is>
          <t/>
        </is>
      </c>
      <c r="D575" s="8" t="inlineStr">
        <f aca="false">IF(A575&lt;&gt;"",DEGREES(C575),"")</f>
        <is>
          <t/>
        </is>
      </c>
      <c r="E575" s="24" t="inlineStr">
        <f aca="false">IF(A575&lt;&gt;"",_phi*(B575+0.5),"")</f>
        <is>
          <t/>
        </is>
      </c>
      <c r="F575" s="8" t="inlineStr">
        <f aca="false">IF(A575&lt;&gt;"",DEGREES(E575),"")</f>
        <is>
          <t/>
        </is>
      </c>
      <c r="G575" s="8" t="inlineStr">
        <f aca="false">IF(A575&lt;&gt;"",LOOKUP(A575,h!$A$3:$A$30,h!$D$3:$D$30),"")</f>
        <is>
          <t/>
        </is>
      </c>
      <c r="H575" s="8" t="inlineStr">
        <f aca="false">IF(A575&lt;&gt;"",LOOKUP(B575,h!$A$3:$A$30,h!$D$3:$D$30),"")</f>
        <is>
          <t/>
        </is>
      </c>
      <c r="I575" s="8" t="inlineStr">
        <f aca="false">IF(A575&lt;&gt;"",_zif,"")</f>
        <is>
          <t/>
        </is>
      </c>
      <c r="J575" s="8" t="inlineStr">
        <f aca="false">IF(A575&lt;&gt;"",$G575+'v1 Frame'!D$3*COS($C575)+'v1 Frame'!E$3*SIN($C575)*SIN($E575)+'v1 Frame'!F$3*SIN($C575)*COS($E575),"")</f>
        <is>
          <t/>
        </is>
      </c>
      <c r="K575" s="8" t="inlineStr">
        <f aca="false">IF(A575&lt;&gt;"",$H575+'v1 Frame'!E$3*COS($E575)-'v1 Frame'!F$3*SIN($E575),"")</f>
        <is>
          <t/>
        </is>
      </c>
      <c r="L575" s="8" t="inlineStr">
        <f aca="false">IF(A575&lt;&gt;"",$I575-'v1 Frame'!D$3*SIN($C575)+'v1 Frame'!E$3*COS($C575)*SIN($E575)+'v1 Frame'!F$3*COS($C575)*COS($E575),"")</f>
        <is>
          <t/>
        </is>
      </c>
      <c r="M575" s="8" t="inlineStr">
        <f aca="false">IF(A575&lt;&gt;"",$G575+'v1 Frame'!G$3*COS($C575)+'v1 Frame'!H$3*SIN($C575)*SIN($E575)+'v1 Frame'!I$3*SIN($C575)*COS($E575),"")</f>
        <is>
          <t/>
        </is>
      </c>
      <c r="N575" s="8" t="inlineStr">
        <f aca="false">IF(A575&lt;&gt;"",$H575+'v1 Frame'!H$3*COS($E575)-'v1 Frame'!I$3*SIN($E575),"")</f>
        <is>
          <t/>
        </is>
      </c>
      <c r="O575" s="8" t="inlineStr">
        <f aca="false">IF(A575&lt;&gt;"",$I575-'v1 Frame'!G$3*SIN($C575)+'v1 Frame'!H$3*COS($C575)*SIN($E575)+'v1 Frame'!I$3*COS($C575)*COS($E575),"")</f>
        <is>
          <t/>
        </is>
      </c>
      <c r="P575" s="8" t="inlineStr">
        <f aca="false">IF(A575&lt;&gt;"",$G575+'v1 Frame'!J$3*COS($C575)+'v1 Frame'!K$3*SIN($C575)*SIN($E575)+'v1 Frame'!L$3*SIN($C575)*COS($E575),"")</f>
        <is>
          <t/>
        </is>
      </c>
      <c r="Q575" s="8" t="inlineStr">
        <f aca="false">IF(A575&lt;&gt;"",$H575+'v1 Frame'!K$3*COS($E575)-'v1 Frame'!L$3*SIN($E575),"")</f>
        <is>
          <t/>
        </is>
      </c>
      <c r="R575" s="8" t="inlineStr">
        <f aca="false">IF(A575&lt;&gt;"",$I575-'v1 Frame'!J$3*SIN($C575)+'v1 Frame'!K$3*COS($C575)*SIN($E575)+'v1 Frame'!L$3*COS($C575)*COS($E575),"")</f>
        <is>
          <t/>
        </is>
      </c>
      <c r="S575" s="8" t="inlineStr">
        <f aca="false">IF(A575&lt;&gt;"",$G575+'v1 Frame'!M$3*COS($C575)+'v1 Frame'!N$3*SIN($C575)*SIN($E575)+'v1 Frame'!O$3*SIN($C575)*COS($E575),"")</f>
        <is>
          <t/>
        </is>
      </c>
      <c r="T575" s="8" t="inlineStr">
        <f aca="false">IF(A575&lt;&gt;"",$H575+'v1 Frame'!N$3*COS($E575)-'v1 Frame'!O$3*SIN($E575),"")</f>
        <is>
          <t/>
        </is>
      </c>
      <c r="U575" s="8" t="inlineStr">
        <f aca="false">IF(A575&lt;&gt;"",$I575-'v1 Frame'!M$3*SIN($C575)+'v1 Frame'!N$3*COS($C575)*SIN($E575)+'v1 Frame'!O$3*COS($C575)*COS($E575),"")</f>
        <is>
          <t/>
        </is>
      </c>
      <c r="V575" s="8" t="inlineStr">
        <f aca="false">IF(A575&lt;&gt;"",$G575+'v1 Frame'!P$3*COS($C575)+'v1 Frame'!Q$3*SIN($C575)*SIN($E575)+'v1 Frame'!R$3*SIN($C575)*COS($E575),"")</f>
        <is>
          <t/>
        </is>
      </c>
      <c r="W575" s="8" t="inlineStr">
        <f aca="false">IF(A575&lt;&gt;"",$H575+'v1 Frame'!Q$3*COS($E575)-'v1 Frame'!R$3*SIN($E575),"")</f>
        <is>
          <t/>
        </is>
      </c>
      <c r="X575" s="8" t="inlineStr">
        <f aca="false">IF(A575&lt;&gt;"",$I575-'v1 Frame'!P$3*SIN($C575)+'v1 Frame'!Q$3*COS($C575)*SIN($E575)+'v1 Frame'!R$3*COS($C575)*COS($E575),"")</f>
        <is>
          <t/>
        </is>
      </c>
      <c r="Y575" s="8" t="inlineStr">
        <f aca="false">IF(A575&lt;&gt;"",$G575+'v1 Frame'!S$3*COS($C575)+'v1 Frame'!T$3*SIN($C575)*SIN($E575)+'v1 Frame'!U$3*SIN($C575)*COS($E575),"")</f>
        <is>
          <t/>
        </is>
      </c>
      <c r="Z575" s="8" t="inlineStr">
        <f aca="false">IF(A575&lt;&gt;"",$H575+'v1 Frame'!T$3*COS($E575)-'v1 Frame'!U$3*SIN($E575),"")</f>
        <is>
          <t/>
        </is>
      </c>
      <c r="AA575" s="8" t="inlineStr">
        <f aca="false">IF(A575&lt;&gt;"",$I575-'v1 Frame'!S$3*SIN($C575)+'v1 Frame'!T$3*COS($C575)*SIN($E575)+'v1 Frame'!U$3*COS($C575)*COS($E575),"")</f>
        <is>
          <t/>
        </is>
      </c>
      <c r="AB575" s="8" t="inlineStr">
        <f aca="false">IF(A575&lt;&gt;"",$G575+'v1 Frame'!V$3*COS($C575)+'v1 Frame'!W$3*SIN($C575)*SIN($E575)+'v1 Frame'!X$3*SIN($C575)*COS($E575),"")</f>
        <is>
          <t/>
        </is>
      </c>
      <c r="AC575" s="8" t="inlineStr">
        <f aca="false">IF(A575&lt;&gt;"",$H575+'v1 Frame'!W$3*COS($E575)-'v1 Frame'!X$3*SIN($E575),"")</f>
        <is>
          <t/>
        </is>
      </c>
      <c r="AD575" s="8" t="inlineStr">
        <f aca="false">IF(A575&lt;&gt;"",$I575-'v1 Frame'!V$3*SIN($C575)+'v1 Frame'!W$3*COS($C575)*SIN($E575)+'v1 Frame'!X$3*COS($C575)*COS($E575),"")</f>
        <is>
          <t/>
        </is>
      </c>
      <c r="AE575" s="25" t="inlineStr">
        <f aca="false">IF(A575&lt;&gt;"",$G575+'v1 Frame'!Y$3*COS($C575)+'v1 Frame'!Z$3*SIN($C575)*SIN($E575)+'v1 Frame'!AA$3*SIN($C575)*COS($E575),"")</f>
        <is>
          <t/>
        </is>
      </c>
      <c r="AF575" s="25" t="inlineStr">
        <f aca="false">IF(A575&lt;&gt;"",$H575+'v1 Frame'!Z$3*COS($E575)-'v1 Frame'!AA$3*SIN($E575),"")</f>
        <is>
          <t/>
        </is>
      </c>
      <c r="AG575" s="25" t="inlineStr">
        <f aca="false">IF(A575&lt;&gt;"",$I575-'v1 Frame'!Y$3*SIN($C575)+'v1 Frame'!Z$3*COS($C575)*SIN($E575)+'v1 Frame'!AA$3*COS($C575)*COS($E575),"")</f>
        <is>
          <t/>
        </is>
      </c>
      <c r="AH575" s="8" t="inlineStr">
        <f aca="false">IF(A575&lt;&gt;"",SQRT(SUMSQ(G575:I575)),"")</f>
        <is>
          <t/>
        </is>
      </c>
      <c r="AI575" s="8" t="inlineStr">
        <f aca="false">IF(A575&lt;&gt;"",IF(AH575&lt;&gt;0,ACOS(I575/AH575),0),"")</f>
        <is>
          <t/>
        </is>
      </c>
      <c r="AJ575" s="8" t="inlineStr">
        <f aca="false">IF(A575&lt;&gt;"",DEGREES(AI575),"")</f>
        <is>
          <t/>
        </is>
      </c>
      <c r="AK575" s="8" t="inlineStr">
        <f aca="false">IF(A575&lt;&gt;"",IF(OR(G575&lt;&gt;0,H575&lt;&gt;0),ATAN2(G575,H575),0),"")</f>
        <is>
          <t/>
        </is>
      </c>
      <c r="AL575" s="8" t="inlineStr">
        <f aca="false">IF(A575&lt;&gt;"",DEGREES(AK575),"")</f>
        <is>
          <t/>
        </is>
      </c>
      <c r="AM575" s="8" t="inlineStr">
        <f aca="false">IF(A575&lt;&gt;"",SQRT(SUMSQ(J575:L575)),"")</f>
        <is>
          <t/>
        </is>
      </c>
      <c r="AN575" s="8" t="inlineStr">
        <f aca="false">IF(A575&lt;&gt;"",IF(AM575&lt;&gt;0,ACOS(L575/AM575),0),"")</f>
        <is>
          <t/>
        </is>
      </c>
      <c r="AO575" s="8" t="inlineStr">
        <f aca="false">IF(A575&lt;&gt;"",DEGREES(AN575),"")</f>
        <is>
          <t/>
        </is>
      </c>
      <c r="AP575" s="8" t="inlineStr">
        <f aca="false">IF(A575&lt;&gt;"",IF(OR(J575&lt;&gt;0,K575&lt;&gt;0),ATAN2(J575,K575),0),"")</f>
        <is>
          <t/>
        </is>
      </c>
      <c r="AQ575" s="8" t="inlineStr">
        <f aca="false">IF(A575&lt;&gt;"",DEGREES(AP575),"")</f>
        <is>
          <t/>
        </is>
      </c>
      <c r="AR575" s="8" t="inlineStr">
        <f aca="false">IF(A575&lt;&gt;"",SQRT(SUMSQ(M575:O575)),"")</f>
        <is>
          <t/>
        </is>
      </c>
      <c r="AS575" s="8" t="inlineStr">
        <f aca="false">IF(A575&lt;&gt;"",IF(AR575&lt;&gt;0,ACOS(O575/AR575),0),"")</f>
        <is>
          <t/>
        </is>
      </c>
      <c r="AT575" s="8" t="inlineStr">
        <f aca="false">IF(A575&lt;&gt;"",DEGREES(AS575),"")</f>
        <is>
          <t/>
        </is>
      </c>
      <c r="AU575" s="8" t="inlineStr">
        <f aca="false">IF(A575&lt;&gt;"",IF(OR(M575&lt;&gt;0,N575&lt;&gt;0),ATAN2(M575,N575),0),"")</f>
        <is>
          <t/>
        </is>
      </c>
      <c r="AV575" s="8" t="inlineStr">
        <f aca="false">IF(A575&lt;&gt;"",DEGREES(AU575),"")</f>
        <is>
          <t/>
        </is>
      </c>
      <c r="AW575" s="8" t="inlineStr">
        <f aca="false">IF(A575&lt;&gt;"",SQRT(SUMSQ(P575:R575)),"")</f>
        <is>
          <t/>
        </is>
      </c>
      <c r="AX575" s="8" t="inlineStr">
        <f aca="false">IF(A575&lt;&gt;"",IF(AW575&lt;&gt;0,ACOS(R575/AW575),0),"")</f>
        <is>
          <t/>
        </is>
      </c>
      <c r="AY575" s="8" t="inlineStr">
        <f aca="false">IF(A575&lt;&gt;"",DEGREES(AX575),"")</f>
        <is>
          <t/>
        </is>
      </c>
      <c r="AZ575" s="8" t="inlineStr">
        <f aca="false">IF(A575&lt;&gt;"",IF(OR(P575&lt;&gt;0,Q575&lt;&gt;0),ATAN2(P575,Q575),0),"")</f>
        <is>
          <t/>
        </is>
      </c>
      <c r="BA575" s="8" t="inlineStr">
        <f aca="false">IF(A575&lt;&gt;"",DEGREES(AZ575),"")</f>
        <is>
          <t/>
        </is>
      </c>
      <c r="BB575" s="8" t="inlineStr">
        <f aca="false">IF(A575&lt;&gt;"",SQRT(SUMSQ(S575:U575)),"")</f>
        <is>
          <t/>
        </is>
      </c>
      <c r="BC575" s="8" t="inlineStr">
        <f aca="false">IF(A575&lt;&gt;"",IF(BB575&lt;&gt;0,ACOS(U575/BB575),0),"")</f>
        <is>
          <t/>
        </is>
      </c>
      <c r="BD575" s="8" t="inlineStr">
        <f aca="false">IF(A575&lt;&gt;"",DEGREES(BC575),"")</f>
        <is>
          <t/>
        </is>
      </c>
      <c r="BE575" s="8" t="inlineStr">
        <f aca="false">IF(A575&lt;&gt;"",IF(OR(S575&lt;&gt;0,T575&lt;&gt;0),ATAN2(S575,T575),0),"")</f>
        <is>
          <t/>
        </is>
      </c>
      <c r="BF575" s="8" t="inlineStr">
        <f aca="false">IF(A575&lt;&gt;"",DEGREES(BE575),"")</f>
        <is>
          <t/>
        </is>
      </c>
      <c r="BG575" s="8" t="inlineStr">
        <f aca="false">IF(A575&lt;&gt;"",SQRT(SUMSQ(V575:X575)),"")</f>
        <is>
          <t/>
        </is>
      </c>
      <c r="BH575" s="8" t="inlineStr">
        <f aca="false">IF(A575&lt;&gt;"",IF(BG575&lt;&gt;0,ACOS(X575/BG575),0),"")</f>
        <is>
          <t/>
        </is>
      </c>
      <c r="BI575" s="8" t="inlineStr">
        <f aca="false">IF(A575&lt;&gt;"",DEGREES(BH575),"")</f>
        <is>
          <t/>
        </is>
      </c>
      <c r="BJ575" s="8" t="inlineStr">
        <f aca="false">IF(A575&lt;&gt;"",IF(OR(V575&lt;&gt;0,W575&lt;&gt;0),ATAN2(V575,W575),0),"")</f>
        <is>
          <t/>
        </is>
      </c>
      <c r="BK575" s="8" t="inlineStr">
        <f aca="false">IF(A575&lt;&gt;"",DEGREES(BJ575),"")</f>
        <is>
          <t/>
        </is>
      </c>
      <c r="BL575" s="8" t="inlineStr">
        <f aca="false">IF(A575&lt;&gt;"",SQRT(SUMSQ(Y575:AA575)),"")</f>
        <is>
          <t/>
        </is>
      </c>
      <c r="BM575" s="8" t="inlineStr">
        <f aca="false">IF(A575&lt;&gt;"",IF(BL575&lt;&gt;0,ACOS(AA575/BL575),0),"")</f>
        <is>
          <t/>
        </is>
      </c>
      <c r="BN575" s="8" t="inlineStr">
        <f aca="false">IF(A575&lt;&gt;"",DEGREES(BM575),"")</f>
        <is>
          <t/>
        </is>
      </c>
      <c r="BO575" s="8" t="inlineStr">
        <f aca="false">IF(A575&lt;&gt;"",IF(OR(Y575&lt;&gt;0,Z575&lt;&gt;0),ATAN2(Y575,Z575),0),"")</f>
        <is>
          <t/>
        </is>
      </c>
      <c r="BP575" s="8" t="inlineStr">
        <f aca="false">IF(A575&lt;&gt;"",DEGREES(BO575),"")</f>
        <is>
          <t/>
        </is>
      </c>
      <c r="BQ575" s="8" t="inlineStr">
        <f aca="false">IF(A575&lt;&gt;"",SQRT(SUMSQ(AB575:AD575)),"")</f>
        <is>
          <t/>
        </is>
      </c>
      <c r="BR575" s="8" t="inlineStr">
        <f aca="false">IF(A575&lt;&gt;"",IF(BQ575&lt;&gt;0,ACOS(AD575/BQ575),0),"")</f>
        <is>
          <t/>
        </is>
      </c>
      <c r="BS575" s="8" t="inlineStr">
        <f aca="false">IF(A575&lt;&gt;"",DEGREES(BR575),"")</f>
        <is>
          <t/>
        </is>
      </c>
      <c r="BT575" s="8" t="inlineStr">
        <f aca="false">IF(A575&lt;&gt;"",IF(OR(AB575&lt;&gt;0,AC575&lt;&gt;0),ATAN2(AB575,AC575),0),"")</f>
        <is>
          <t/>
        </is>
      </c>
      <c r="BU575" s="8" t="inlineStr">
        <f aca="false">IF(A575&lt;&gt;"",DEGREES(BT575),"")</f>
        <is>
          <t/>
        </is>
      </c>
      <c r="BV575" s="8" t="inlineStr">
        <f aca="false">IF(A575&lt;&gt;"",SQRT(SUMSQ(AE575:AG575)),"")</f>
        <is>
          <t/>
        </is>
      </c>
      <c r="BW575" s="8" t="inlineStr">
        <f aca="false">IF(A575&lt;&gt;"",IF(BV575&lt;&gt;0,ACOS(AG575/BV575),0),"")</f>
        <is>
          <t/>
        </is>
      </c>
      <c r="BX575" s="8" t="inlineStr">
        <f aca="false">IF(A575&lt;&gt;"",DEGREES(BW575),"")</f>
        <is>
          <t/>
        </is>
      </c>
      <c r="BY575" s="8" t="inlineStr">
        <f aca="false">IF(A575&lt;&gt;"",IF(OR(AF575&lt;&gt;0,AG575&lt;&gt;0),ATAN2(AF575,AG575),0),"")</f>
        <is>
          <t/>
        </is>
      </c>
      <c r="BZ575" s="8" t="inlineStr">
        <f aca="false">IF(A575&lt;&gt;"",DEGREES(BY575),"")</f>
        <is>
          <t/>
        </is>
      </c>
      <c r="CA575" s="0" t="inlineStr">
        <f aca="false">IF(A575&lt;&gt;"",IF(AND(AI575&lt;Parameters!$B$11,AI575&gt;Parameters!$B$12,AN575&lt;Parameters!$B$11,AN575&gt;Parameters!$B$12,AS575&lt;Parameters!$B$11,AS575&gt;Parameters!$B$12,AX575&lt;Parameters!$B$11,AX575&gt;Parameters!$B$12,BC575&lt;Parameters!$B$11,BC575&gt;Parameters!$B$12,BM575&lt;Parameters!$B$11,BM575&gt;Parameters!$B$12,BR575&lt;Parameters!$B$11,BR575&gt;Parameters!$B$12,BW575&lt;Parameters!$B$11,BW575&gt;Parameters!$B$12),1,0),"")</f>
        <is>
          <t/>
        </is>
      </c>
      <c r="CB575" s="0" t="inlineStr">
        <f aca="false">IF(A575&lt;&gt;"",IF(OR(AI575&lt;Parameters!$B$12,AI575&gt;Parameters!$B$11),0,1),"")</f>
        <is>
          <t/>
        </is>
      </c>
      <c r="CC575" s="0" t="inlineStr">
        <f aca="false">IF(A575&lt;&gt;"",IF(OR(AN575&lt;Parameters!$B$12,AN575&gt;Parameters!$B$11),0,1),"")</f>
        <is>
          <t/>
        </is>
      </c>
      <c r="CD575" s="0" t="inlineStr">
        <f aca="false">IF(A575&lt;&gt;"",IF(OR(AS575&lt;Parameters!$B$12,AS575&gt;Parameters!$B$11),0,1),"")</f>
        <is>
          <t/>
        </is>
      </c>
      <c r="CE575" s="0" t="inlineStr">
        <f aca="false">IF(A575&lt;&gt;"",IF(OR(AX575&lt;Parameters!$B$12,AX575&gt;Parameters!$B$11),0,1),"")</f>
        <is>
          <t/>
        </is>
      </c>
      <c r="CF575" s="0" t="inlineStr">
        <f aca="false">IF(A575&lt;&gt;"",IF(OR(BC575&lt;Parameters!$B$12,BC575&gt;Parameters!$B$11),0,1),"")</f>
        <is>
          <t/>
        </is>
      </c>
      <c r="CG575" s="0" t="inlineStr">
        <f aca="false">IF(A575&lt;&gt;"",IF(OR(BH575&lt;Parameters!$B$12,BH575&gt;Parameters!$B$11),0,1),"")</f>
        <is>
          <t/>
        </is>
      </c>
      <c r="CH575" s="0" t="inlineStr">
        <f aca="false">IF(A575&lt;&gt;"",IF(OR(BM575&lt;Parameters!$B$12,BM575&gt;Parameters!$B$11),0,1),"")</f>
        <is>
          <t/>
        </is>
      </c>
      <c r="CI575" s="0" t="inlineStr">
        <f aca="false">IF(A575&lt;&gt;"",IF(OR(BR575&lt;Parameters!$B$12,BR575&gt;Parameters!$B$11),0,1),"")</f>
        <is>
          <t/>
        </is>
      </c>
      <c r="CJ575" s="0" t="inlineStr">
        <f aca="false">IF(A575&lt;&gt;"",IF(OR(BW575&lt;Parameters!$B$12,BW575&gt;Parameters!$B$11),0,1),"")</f>
        <is>
          <t/>
        </is>
      </c>
      <c r="CK575" s="26" t="inlineStr">
        <f aca="false">IF(A575&lt;&gt;"",SUM(CB575:CJ575)/9,"")</f>
        <is>
          <t/>
        </is>
      </c>
      <c r="CL575" s="0" t="inlineStr">
        <f aca="false">IF(A575&lt;&gt;"",CK575*9,"")</f>
        <is>
          <t/>
        </is>
      </c>
      <c r="CM575" s="8" t="inlineStr">
        <f aca="false">IF(A575&lt;&gt;"",TEXT(B575,CM$2)&amp;" "&amp;TEXT(A575,CM$2),"")</f>
        <is>
          <t/>
        </is>
      </c>
    </row>
    <row r="576" customFormat="false" ht="15" hidden="false" customHeight="false" outlineLevel="0" collapsed="false">
      <c r="A576" s="0" t="inlineStr">
        <f aca="false">IF(OR(B575&lt;Parameters!$K$12,A575&lt;Parameters!$K$12),IF(A575&lt;Parameters!$K$12,A575+1,0),"")</f>
        <is>
          <t/>
        </is>
      </c>
      <c r="B576" s="0" t="inlineStr">
        <f aca="false">IF(A576&lt;&gt;"",IF(A576=0,B575+1,B575),"")</f>
        <is>
          <t/>
        </is>
      </c>
      <c r="C576" s="24" t="inlineStr">
        <f aca="false">IF(A576&lt;&gt;"",-_phi*(A576+0.5),"")</f>
        <is>
          <t/>
        </is>
      </c>
      <c r="D576" s="8" t="inlineStr">
        <f aca="false">IF(A576&lt;&gt;"",DEGREES(C576),"")</f>
        <is>
          <t/>
        </is>
      </c>
      <c r="E576" s="24" t="inlineStr">
        <f aca="false">IF(A576&lt;&gt;"",_phi*(B576+0.5),"")</f>
        <is>
          <t/>
        </is>
      </c>
      <c r="F576" s="8" t="inlineStr">
        <f aca="false">IF(A576&lt;&gt;"",DEGREES(E576),"")</f>
        <is>
          <t/>
        </is>
      </c>
      <c r="G576" s="8" t="inlineStr">
        <f aca="false">IF(A576&lt;&gt;"",LOOKUP(A576,h!$A$3:$A$30,h!$D$3:$D$30),"")</f>
        <is>
          <t/>
        </is>
      </c>
      <c r="H576" s="8" t="inlineStr">
        <f aca="false">IF(A576&lt;&gt;"",LOOKUP(B576,h!$A$3:$A$30,h!$D$3:$D$30),"")</f>
        <is>
          <t/>
        </is>
      </c>
      <c r="I576" s="8" t="inlineStr">
        <f aca="false">IF(A576&lt;&gt;"",_zif,"")</f>
        <is>
          <t/>
        </is>
      </c>
      <c r="J576" s="8" t="inlineStr">
        <f aca="false">IF(A576&lt;&gt;"",$G576+'v1 Frame'!D$3*COS($C576)+'v1 Frame'!E$3*SIN($C576)*SIN($E576)+'v1 Frame'!F$3*SIN($C576)*COS($E576),"")</f>
        <is>
          <t/>
        </is>
      </c>
      <c r="K576" s="8" t="inlineStr">
        <f aca="false">IF(A576&lt;&gt;"",$H576+'v1 Frame'!E$3*COS($E576)-'v1 Frame'!F$3*SIN($E576),"")</f>
        <is>
          <t/>
        </is>
      </c>
      <c r="L576" s="8" t="inlineStr">
        <f aca="false">IF(A576&lt;&gt;"",$I576-'v1 Frame'!D$3*SIN($C576)+'v1 Frame'!E$3*COS($C576)*SIN($E576)+'v1 Frame'!F$3*COS($C576)*COS($E576),"")</f>
        <is>
          <t/>
        </is>
      </c>
      <c r="M576" s="8" t="inlineStr">
        <f aca="false">IF(A576&lt;&gt;"",$G576+'v1 Frame'!G$3*COS($C576)+'v1 Frame'!H$3*SIN($C576)*SIN($E576)+'v1 Frame'!I$3*SIN($C576)*COS($E576),"")</f>
        <is>
          <t/>
        </is>
      </c>
      <c r="N576" s="8" t="inlineStr">
        <f aca="false">IF(A576&lt;&gt;"",$H576+'v1 Frame'!H$3*COS($E576)-'v1 Frame'!I$3*SIN($E576),"")</f>
        <is>
          <t/>
        </is>
      </c>
      <c r="O576" s="8" t="inlineStr">
        <f aca="false">IF(A576&lt;&gt;"",$I576-'v1 Frame'!G$3*SIN($C576)+'v1 Frame'!H$3*COS($C576)*SIN($E576)+'v1 Frame'!I$3*COS($C576)*COS($E576),"")</f>
        <is>
          <t/>
        </is>
      </c>
      <c r="P576" s="8" t="inlineStr">
        <f aca="false">IF(A576&lt;&gt;"",$G576+'v1 Frame'!J$3*COS($C576)+'v1 Frame'!K$3*SIN($C576)*SIN($E576)+'v1 Frame'!L$3*SIN($C576)*COS($E576),"")</f>
        <is>
          <t/>
        </is>
      </c>
      <c r="Q576" s="8" t="inlineStr">
        <f aca="false">IF(A576&lt;&gt;"",$H576+'v1 Frame'!K$3*COS($E576)-'v1 Frame'!L$3*SIN($E576),"")</f>
        <is>
          <t/>
        </is>
      </c>
      <c r="R576" s="8" t="inlineStr">
        <f aca="false">IF(A576&lt;&gt;"",$I576-'v1 Frame'!J$3*SIN($C576)+'v1 Frame'!K$3*COS($C576)*SIN($E576)+'v1 Frame'!L$3*COS($C576)*COS($E576),"")</f>
        <is>
          <t/>
        </is>
      </c>
      <c r="S576" s="8" t="inlineStr">
        <f aca="false">IF(A576&lt;&gt;"",$G576+'v1 Frame'!M$3*COS($C576)+'v1 Frame'!N$3*SIN($C576)*SIN($E576)+'v1 Frame'!O$3*SIN($C576)*COS($E576),"")</f>
        <is>
          <t/>
        </is>
      </c>
      <c r="T576" s="8" t="inlineStr">
        <f aca="false">IF(A576&lt;&gt;"",$H576+'v1 Frame'!N$3*COS($E576)-'v1 Frame'!O$3*SIN($E576),"")</f>
        <is>
          <t/>
        </is>
      </c>
      <c r="U576" s="8" t="inlineStr">
        <f aca="false">IF(A576&lt;&gt;"",$I576-'v1 Frame'!M$3*SIN($C576)+'v1 Frame'!N$3*COS($C576)*SIN($E576)+'v1 Frame'!O$3*COS($C576)*COS($E576),"")</f>
        <is>
          <t/>
        </is>
      </c>
      <c r="V576" s="8" t="inlineStr">
        <f aca="false">IF(A576&lt;&gt;"",$G576+'v1 Frame'!P$3*COS($C576)+'v1 Frame'!Q$3*SIN($C576)*SIN($E576)+'v1 Frame'!R$3*SIN($C576)*COS($E576),"")</f>
        <is>
          <t/>
        </is>
      </c>
      <c r="W576" s="8" t="inlineStr">
        <f aca="false">IF(A576&lt;&gt;"",$H576+'v1 Frame'!Q$3*COS($E576)-'v1 Frame'!R$3*SIN($E576),"")</f>
        <is>
          <t/>
        </is>
      </c>
      <c r="X576" s="8" t="inlineStr">
        <f aca="false">IF(A576&lt;&gt;"",$I576-'v1 Frame'!P$3*SIN($C576)+'v1 Frame'!Q$3*COS($C576)*SIN($E576)+'v1 Frame'!R$3*COS($C576)*COS($E576),"")</f>
        <is>
          <t/>
        </is>
      </c>
      <c r="Y576" s="8" t="inlineStr">
        <f aca="false">IF(A576&lt;&gt;"",$G576+'v1 Frame'!S$3*COS($C576)+'v1 Frame'!T$3*SIN($C576)*SIN($E576)+'v1 Frame'!U$3*SIN($C576)*COS($E576),"")</f>
        <is>
          <t/>
        </is>
      </c>
      <c r="Z576" s="8" t="inlineStr">
        <f aca="false">IF(A576&lt;&gt;"",$H576+'v1 Frame'!T$3*COS($E576)-'v1 Frame'!U$3*SIN($E576),"")</f>
        <is>
          <t/>
        </is>
      </c>
      <c r="AA576" s="8" t="inlineStr">
        <f aca="false">IF(A576&lt;&gt;"",$I576-'v1 Frame'!S$3*SIN($C576)+'v1 Frame'!T$3*COS($C576)*SIN($E576)+'v1 Frame'!U$3*COS($C576)*COS($E576),"")</f>
        <is>
          <t/>
        </is>
      </c>
      <c r="AB576" s="8" t="inlineStr">
        <f aca="false">IF(A576&lt;&gt;"",$G576+'v1 Frame'!V$3*COS($C576)+'v1 Frame'!W$3*SIN($C576)*SIN($E576)+'v1 Frame'!X$3*SIN($C576)*COS($E576),"")</f>
        <is>
          <t/>
        </is>
      </c>
      <c r="AC576" s="8" t="inlineStr">
        <f aca="false">IF(A576&lt;&gt;"",$H576+'v1 Frame'!W$3*COS($E576)-'v1 Frame'!X$3*SIN($E576),"")</f>
        <is>
          <t/>
        </is>
      </c>
      <c r="AD576" s="8" t="inlineStr">
        <f aca="false">IF(A576&lt;&gt;"",$I576-'v1 Frame'!V$3*SIN($C576)+'v1 Frame'!W$3*COS($C576)*SIN($E576)+'v1 Frame'!X$3*COS($C576)*COS($E576),"")</f>
        <is>
          <t/>
        </is>
      </c>
      <c r="AE576" s="25" t="inlineStr">
        <f aca="false">IF(A576&lt;&gt;"",$G576+'v1 Frame'!Y$3*COS($C576)+'v1 Frame'!Z$3*SIN($C576)*SIN($E576)+'v1 Frame'!AA$3*SIN($C576)*COS($E576),"")</f>
        <is>
          <t/>
        </is>
      </c>
      <c r="AF576" s="25" t="inlineStr">
        <f aca="false">IF(A576&lt;&gt;"",$H576+'v1 Frame'!Z$3*COS($E576)-'v1 Frame'!AA$3*SIN($E576),"")</f>
        <is>
          <t/>
        </is>
      </c>
      <c r="AG576" s="25" t="inlineStr">
        <f aca="false">IF(A576&lt;&gt;"",$I576-'v1 Frame'!Y$3*SIN($C576)+'v1 Frame'!Z$3*COS($C576)*SIN($E576)+'v1 Frame'!AA$3*COS($C576)*COS($E576),"")</f>
        <is>
          <t/>
        </is>
      </c>
      <c r="AH576" s="8" t="inlineStr">
        <f aca="false">IF(A576&lt;&gt;"",SQRT(SUMSQ(G576:I576)),"")</f>
        <is>
          <t/>
        </is>
      </c>
      <c r="AI576" s="8" t="inlineStr">
        <f aca="false">IF(A576&lt;&gt;"",IF(AH576&lt;&gt;0,ACOS(I576/AH576),0),"")</f>
        <is>
          <t/>
        </is>
      </c>
      <c r="AJ576" s="8" t="inlineStr">
        <f aca="false">IF(A576&lt;&gt;"",DEGREES(AI576),"")</f>
        <is>
          <t/>
        </is>
      </c>
      <c r="AK576" s="8" t="inlineStr">
        <f aca="false">IF(A576&lt;&gt;"",IF(OR(G576&lt;&gt;0,H576&lt;&gt;0),ATAN2(G576,H576),0),"")</f>
        <is>
          <t/>
        </is>
      </c>
      <c r="AL576" s="8" t="inlineStr">
        <f aca="false">IF(A576&lt;&gt;"",DEGREES(AK576),"")</f>
        <is>
          <t/>
        </is>
      </c>
      <c r="AM576" s="8" t="inlineStr">
        <f aca="false">IF(A576&lt;&gt;"",SQRT(SUMSQ(J576:L576)),"")</f>
        <is>
          <t/>
        </is>
      </c>
      <c r="AN576" s="8" t="inlineStr">
        <f aca="false">IF(A576&lt;&gt;"",IF(AM576&lt;&gt;0,ACOS(L576/AM576),0),"")</f>
        <is>
          <t/>
        </is>
      </c>
      <c r="AO576" s="8" t="inlineStr">
        <f aca="false">IF(A576&lt;&gt;"",DEGREES(AN576),"")</f>
        <is>
          <t/>
        </is>
      </c>
      <c r="AP576" s="8" t="inlineStr">
        <f aca="false">IF(A576&lt;&gt;"",IF(OR(J576&lt;&gt;0,K576&lt;&gt;0),ATAN2(J576,K576),0),"")</f>
        <is>
          <t/>
        </is>
      </c>
      <c r="AQ576" s="8" t="inlineStr">
        <f aca="false">IF(A576&lt;&gt;"",DEGREES(AP576),"")</f>
        <is>
          <t/>
        </is>
      </c>
      <c r="AR576" s="8" t="inlineStr">
        <f aca="false">IF(A576&lt;&gt;"",SQRT(SUMSQ(M576:O576)),"")</f>
        <is>
          <t/>
        </is>
      </c>
      <c r="AS576" s="8" t="inlineStr">
        <f aca="false">IF(A576&lt;&gt;"",IF(AR576&lt;&gt;0,ACOS(O576/AR576),0),"")</f>
        <is>
          <t/>
        </is>
      </c>
      <c r="AT576" s="8" t="inlineStr">
        <f aca="false">IF(A576&lt;&gt;"",DEGREES(AS576),"")</f>
        <is>
          <t/>
        </is>
      </c>
      <c r="AU576" s="8" t="inlineStr">
        <f aca="false">IF(A576&lt;&gt;"",IF(OR(M576&lt;&gt;0,N576&lt;&gt;0),ATAN2(M576,N576),0),"")</f>
        <is>
          <t/>
        </is>
      </c>
      <c r="AV576" s="8" t="inlineStr">
        <f aca="false">IF(A576&lt;&gt;"",DEGREES(AU576),"")</f>
        <is>
          <t/>
        </is>
      </c>
      <c r="AW576" s="8" t="inlineStr">
        <f aca="false">IF(A576&lt;&gt;"",SQRT(SUMSQ(P576:R576)),"")</f>
        <is>
          <t/>
        </is>
      </c>
      <c r="AX576" s="8" t="inlineStr">
        <f aca="false">IF(A576&lt;&gt;"",IF(AW576&lt;&gt;0,ACOS(R576/AW576),0),"")</f>
        <is>
          <t/>
        </is>
      </c>
      <c r="AY576" s="8" t="inlineStr">
        <f aca="false">IF(A576&lt;&gt;"",DEGREES(AX576),"")</f>
        <is>
          <t/>
        </is>
      </c>
      <c r="AZ576" s="8" t="inlineStr">
        <f aca="false">IF(A576&lt;&gt;"",IF(OR(P576&lt;&gt;0,Q576&lt;&gt;0),ATAN2(P576,Q576),0),"")</f>
        <is>
          <t/>
        </is>
      </c>
      <c r="BA576" s="8" t="inlineStr">
        <f aca="false">IF(A576&lt;&gt;"",DEGREES(AZ576),"")</f>
        <is>
          <t/>
        </is>
      </c>
      <c r="BB576" s="8" t="inlineStr">
        <f aca="false">IF(A576&lt;&gt;"",SQRT(SUMSQ(S576:U576)),"")</f>
        <is>
          <t/>
        </is>
      </c>
      <c r="BC576" s="8" t="inlineStr">
        <f aca="false">IF(A576&lt;&gt;"",IF(BB576&lt;&gt;0,ACOS(U576/BB576),0),"")</f>
        <is>
          <t/>
        </is>
      </c>
      <c r="BD576" s="8" t="inlineStr">
        <f aca="false">IF(A576&lt;&gt;"",DEGREES(BC576),"")</f>
        <is>
          <t/>
        </is>
      </c>
      <c r="BE576" s="8" t="inlineStr">
        <f aca="false">IF(A576&lt;&gt;"",IF(OR(S576&lt;&gt;0,T576&lt;&gt;0),ATAN2(S576,T576),0),"")</f>
        <is>
          <t/>
        </is>
      </c>
      <c r="BF576" s="8" t="inlineStr">
        <f aca="false">IF(A576&lt;&gt;"",DEGREES(BE576),"")</f>
        <is>
          <t/>
        </is>
      </c>
      <c r="BG576" s="8" t="inlineStr">
        <f aca="false">IF(A576&lt;&gt;"",SQRT(SUMSQ(V576:X576)),"")</f>
        <is>
          <t/>
        </is>
      </c>
      <c r="BH576" s="8" t="inlineStr">
        <f aca="false">IF(A576&lt;&gt;"",IF(BG576&lt;&gt;0,ACOS(X576/BG576),0),"")</f>
        <is>
          <t/>
        </is>
      </c>
      <c r="BI576" s="8" t="inlineStr">
        <f aca="false">IF(A576&lt;&gt;"",DEGREES(BH576),"")</f>
        <is>
          <t/>
        </is>
      </c>
      <c r="BJ576" s="8" t="inlineStr">
        <f aca="false">IF(A576&lt;&gt;"",IF(OR(V576&lt;&gt;0,W576&lt;&gt;0),ATAN2(V576,W576),0),"")</f>
        <is>
          <t/>
        </is>
      </c>
      <c r="BK576" s="8" t="inlineStr">
        <f aca="false">IF(A576&lt;&gt;"",DEGREES(BJ576),"")</f>
        <is>
          <t/>
        </is>
      </c>
      <c r="BL576" s="8" t="inlineStr">
        <f aca="false">IF(A576&lt;&gt;"",SQRT(SUMSQ(Y576:AA576)),"")</f>
        <is>
          <t/>
        </is>
      </c>
      <c r="BM576" s="8" t="inlineStr">
        <f aca="false">IF(A576&lt;&gt;"",IF(BL576&lt;&gt;0,ACOS(AA576/BL576),0),"")</f>
        <is>
          <t/>
        </is>
      </c>
      <c r="BN576" s="8" t="inlineStr">
        <f aca="false">IF(A576&lt;&gt;"",DEGREES(BM576),"")</f>
        <is>
          <t/>
        </is>
      </c>
      <c r="BO576" s="8" t="inlineStr">
        <f aca="false">IF(A576&lt;&gt;"",IF(OR(Y576&lt;&gt;0,Z576&lt;&gt;0),ATAN2(Y576,Z576),0),"")</f>
        <is>
          <t/>
        </is>
      </c>
      <c r="BP576" s="8" t="inlineStr">
        <f aca="false">IF(A576&lt;&gt;"",DEGREES(BO576),"")</f>
        <is>
          <t/>
        </is>
      </c>
      <c r="BQ576" s="8" t="inlineStr">
        <f aca="false">IF(A576&lt;&gt;"",SQRT(SUMSQ(AB576:AD576)),"")</f>
        <is>
          <t/>
        </is>
      </c>
      <c r="BR576" s="8" t="inlineStr">
        <f aca="false">IF(A576&lt;&gt;"",IF(BQ576&lt;&gt;0,ACOS(AD576/BQ576),0),"")</f>
        <is>
          <t/>
        </is>
      </c>
      <c r="BS576" s="8" t="inlineStr">
        <f aca="false">IF(A576&lt;&gt;"",DEGREES(BR576),"")</f>
        <is>
          <t/>
        </is>
      </c>
      <c r="BT576" s="8" t="inlineStr">
        <f aca="false">IF(A576&lt;&gt;"",IF(OR(AB576&lt;&gt;0,AC576&lt;&gt;0),ATAN2(AB576,AC576),0),"")</f>
        <is>
          <t/>
        </is>
      </c>
      <c r="BU576" s="8" t="inlineStr">
        <f aca="false">IF(A576&lt;&gt;"",DEGREES(BT576),"")</f>
        <is>
          <t/>
        </is>
      </c>
      <c r="BV576" s="8" t="inlineStr">
        <f aca="false">IF(A576&lt;&gt;"",SQRT(SUMSQ(AE576:AG576)),"")</f>
        <is>
          <t/>
        </is>
      </c>
      <c r="BW576" s="8" t="inlineStr">
        <f aca="false">IF(A576&lt;&gt;"",IF(BV576&lt;&gt;0,ACOS(AG576/BV576),0),"")</f>
        <is>
          <t/>
        </is>
      </c>
      <c r="BX576" s="8" t="inlineStr">
        <f aca="false">IF(A576&lt;&gt;"",DEGREES(BW576),"")</f>
        <is>
          <t/>
        </is>
      </c>
      <c r="BY576" s="8" t="inlineStr">
        <f aca="false">IF(A576&lt;&gt;"",IF(OR(AF576&lt;&gt;0,AG576&lt;&gt;0),ATAN2(AF576,AG576),0),"")</f>
        <is>
          <t/>
        </is>
      </c>
      <c r="BZ576" s="8" t="inlineStr">
        <f aca="false">IF(A576&lt;&gt;"",DEGREES(BY576),"")</f>
        <is>
          <t/>
        </is>
      </c>
      <c r="CA576" s="0" t="inlineStr">
        <f aca="false">IF(A576&lt;&gt;"",IF(AND(AI576&lt;Parameters!$B$11,AI576&gt;Parameters!$B$12,AN576&lt;Parameters!$B$11,AN576&gt;Parameters!$B$12,AS576&lt;Parameters!$B$11,AS576&gt;Parameters!$B$12,AX576&lt;Parameters!$B$11,AX576&gt;Parameters!$B$12,BC576&lt;Parameters!$B$11,BC576&gt;Parameters!$B$12,BM576&lt;Parameters!$B$11,BM576&gt;Parameters!$B$12,BR576&lt;Parameters!$B$11,BR576&gt;Parameters!$B$12,BW576&lt;Parameters!$B$11,BW576&gt;Parameters!$B$12),1,0),"")</f>
        <is>
          <t/>
        </is>
      </c>
      <c r="CB576" s="0" t="inlineStr">
        <f aca="false">IF(A576&lt;&gt;"",IF(OR(AI576&lt;Parameters!$B$12,AI576&gt;Parameters!$B$11),0,1),"")</f>
        <is>
          <t/>
        </is>
      </c>
      <c r="CC576" s="0" t="inlineStr">
        <f aca="false">IF(A576&lt;&gt;"",IF(OR(AN576&lt;Parameters!$B$12,AN576&gt;Parameters!$B$11),0,1),"")</f>
        <is>
          <t/>
        </is>
      </c>
      <c r="CD576" s="0" t="inlineStr">
        <f aca="false">IF(A576&lt;&gt;"",IF(OR(AS576&lt;Parameters!$B$12,AS576&gt;Parameters!$B$11),0,1),"")</f>
        <is>
          <t/>
        </is>
      </c>
      <c r="CE576" s="0" t="inlineStr">
        <f aca="false">IF(A576&lt;&gt;"",IF(OR(AX576&lt;Parameters!$B$12,AX576&gt;Parameters!$B$11),0,1),"")</f>
        <is>
          <t/>
        </is>
      </c>
      <c r="CF576" s="0" t="inlineStr">
        <f aca="false">IF(A576&lt;&gt;"",IF(OR(BC576&lt;Parameters!$B$12,BC576&gt;Parameters!$B$11),0,1),"")</f>
        <is>
          <t/>
        </is>
      </c>
      <c r="CG576" s="0" t="inlineStr">
        <f aca="false">IF(A576&lt;&gt;"",IF(OR(BH576&lt;Parameters!$B$12,BH576&gt;Parameters!$B$11),0,1),"")</f>
        <is>
          <t/>
        </is>
      </c>
      <c r="CH576" s="0" t="inlineStr">
        <f aca="false">IF(A576&lt;&gt;"",IF(OR(BM576&lt;Parameters!$B$12,BM576&gt;Parameters!$B$11),0,1),"")</f>
        <is>
          <t/>
        </is>
      </c>
      <c r="CI576" s="0" t="inlineStr">
        <f aca="false">IF(A576&lt;&gt;"",IF(OR(BR576&lt;Parameters!$B$12,BR576&gt;Parameters!$B$11),0,1),"")</f>
        <is>
          <t/>
        </is>
      </c>
      <c r="CJ576" s="0" t="inlineStr">
        <f aca="false">IF(A576&lt;&gt;"",IF(OR(BW576&lt;Parameters!$B$12,BW576&gt;Parameters!$B$11),0,1),"")</f>
        <is>
          <t/>
        </is>
      </c>
      <c r="CK576" s="26" t="inlineStr">
        <f aca="false">IF(A576&lt;&gt;"",SUM(CB576:CJ576)/9,"")</f>
        <is>
          <t/>
        </is>
      </c>
      <c r="CL576" s="0" t="inlineStr">
        <f aca="false">IF(A576&lt;&gt;"",CK576*9,"")</f>
        <is>
          <t/>
        </is>
      </c>
      <c r="CM576" s="8" t="inlineStr">
        <f aca="false">IF(A576&lt;&gt;"",TEXT(B576,CM$2)&amp;" "&amp;TEXT(A576,CM$2),"")</f>
        <is>
          <t/>
        </is>
      </c>
    </row>
    <row r="577" customFormat="false" ht="15" hidden="false" customHeight="false" outlineLevel="0" collapsed="false">
      <c r="A577" s="0" t="inlineStr">
        <f aca="false">IF(OR(B576&lt;Parameters!$K$12,A576&lt;Parameters!$K$12),IF(A576&lt;Parameters!$K$12,A576+1,0),"")</f>
        <is>
          <t/>
        </is>
      </c>
      <c r="B577" s="0" t="inlineStr">
        <f aca="false">IF(A577&lt;&gt;"",IF(A577=0,B576+1,B576),"")</f>
        <is>
          <t/>
        </is>
      </c>
      <c r="C577" s="24" t="inlineStr">
        <f aca="false">IF(A577&lt;&gt;"",-_phi*(A577+0.5),"")</f>
        <is>
          <t/>
        </is>
      </c>
      <c r="D577" s="8" t="inlineStr">
        <f aca="false">IF(A577&lt;&gt;"",DEGREES(C577),"")</f>
        <is>
          <t/>
        </is>
      </c>
      <c r="E577" s="24" t="inlineStr">
        <f aca="false">IF(A577&lt;&gt;"",_phi*(B577+0.5),"")</f>
        <is>
          <t/>
        </is>
      </c>
      <c r="F577" s="8" t="inlineStr">
        <f aca="false">IF(A577&lt;&gt;"",DEGREES(E577),"")</f>
        <is>
          <t/>
        </is>
      </c>
      <c r="G577" s="8" t="inlineStr">
        <f aca="false">IF(A577&lt;&gt;"",LOOKUP(A577,h!$A$3:$A$30,h!$D$3:$D$30),"")</f>
        <is>
          <t/>
        </is>
      </c>
      <c r="H577" s="8" t="inlineStr">
        <f aca="false">IF(A577&lt;&gt;"",LOOKUP(B577,h!$A$3:$A$30,h!$D$3:$D$30),"")</f>
        <is>
          <t/>
        </is>
      </c>
      <c r="I577" s="8" t="inlineStr">
        <f aca="false">IF(A577&lt;&gt;"",_zif,"")</f>
        <is>
          <t/>
        </is>
      </c>
      <c r="J577" s="8" t="inlineStr">
        <f aca="false">IF(A577&lt;&gt;"",$G577+'v1 Frame'!D$3*COS($C577)+'v1 Frame'!E$3*SIN($C577)*SIN($E577)+'v1 Frame'!F$3*SIN($C577)*COS($E577),"")</f>
        <is>
          <t/>
        </is>
      </c>
      <c r="K577" s="8" t="inlineStr">
        <f aca="false">IF(A577&lt;&gt;"",$H577+'v1 Frame'!E$3*COS($E577)-'v1 Frame'!F$3*SIN($E577),"")</f>
        <is>
          <t/>
        </is>
      </c>
      <c r="L577" s="8" t="inlineStr">
        <f aca="false">IF(A577&lt;&gt;"",$I577-'v1 Frame'!D$3*SIN($C577)+'v1 Frame'!E$3*COS($C577)*SIN($E577)+'v1 Frame'!F$3*COS($C577)*COS($E577),"")</f>
        <is>
          <t/>
        </is>
      </c>
      <c r="M577" s="8" t="inlineStr">
        <f aca="false">IF(A577&lt;&gt;"",$G577+'v1 Frame'!G$3*COS($C577)+'v1 Frame'!H$3*SIN($C577)*SIN($E577)+'v1 Frame'!I$3*SIN($C577)*COS($E577),"")</f>
        <is>
          <t/>
        </is>
      </c>
      <c r="N577" s="8" t="inlineStr">
        <f aca="false">IF(A577&lt;&gt;"",$H577+'v1 Frame'!H$3*COS($E577)-'v1 Frame'!I$3*SIN($E577),"")</f>
        <is>
          <t/>
        </is>
      </c>
      <c r="O577" s="8" t="inlineStr">
        <f aca="false">IF(A577&lt;&gt;"",$I577-'v1 Frame'!G$3*SIN($C577)+'v1 Frame'!H$3*COS($C577)*SIN($E577)+'v1 Frame'!I$3*COS($C577)*COS($E577),"")</f>
        <is>
          <t/>
        </is>
      </c>
      <c r="P577" s="8" t="inlineStr">
        <f aca="false">IF(A577&lt;&gt;"",$G577+'v1 Frame'!J$3*COS($C577)+'v1 Frame'!K$3*SIN($C577)*SIN($E577)+'v1 Frame'!L$3*SIN($C577)*COS($E577),"")</f>
        <is>
          <t/>
        </is>
      </c>
      <c r="Q577" s="8" t="inlineStr">
        <f aca="false">IF(A577&lt;&gt;"",$H577+'v1 Frame'!K$3*COS($E577)-'v1 Frame'!L$3*SIN($E577),"")</f>
        <is>
          <t/>
        </is>
      </c>
      <c r="R577" s="8" t="inlineStr">
        <f aca="false">IF(A577&lt;&gt;"",$I577-'v1 Frame'!J$3*SIN($C577)+'v1 Frame'!K$3*COS($C577)*SIN($E577)+'v1 Frame'!L$3*COS($C577)*COS($E577),"")</f>
        <is>
          <t/>
        </is>
      </c>
      <c r="S577" s="8" t="inlineStr">
        <f aca="false">IF(A577&lt;&gt;"",$G577+'v1 Frame'!M$3*COS($C577)+'v1 Frame'!N$3*SIN($C577)*SIN($E577)+'v1 Frame'!O$3*SIN($C577)*COS($E577),"")</f>
        <is>
          <t/>
        </is>
      </c>
      <c r="T577" s="8" t="inlineStr">
        <f aca="false">IF(A577&lt;&gt;"",$H577+'v1 Frame'!N$3*COS($E577)-'v1 Frame'!O$3*SIN($E577),"")</f>
        <is>
          <t/>
        </is>
      </c>
      <c r="U577" s="8" t="inlineStr">
        <f aca="false">IF(A577&lt;&gt;"",$I577-'v1 Frame'!M$3*SIN($C577)+'v1 Frame'!N$3*COS($C577)*SIN($E577)+'v1 Frame'!O$3*COS($C577)*COS($E577),"")</f>
        <is>
          <t/>
        </is>
      </c>
      <c r="V577" s="8" t="inlineStr">
        <f aca="false">IF(A577&lt;&gt;"",$G577+'v1 Frame'!P$3*COS($C577)+'v1 Frame'!Q$3*SIN($C577)*SIN($E577)+'v1 Frame'!R$3*SIN($C577)*COS($E577),"")</f>
        <is>
          <t/>
        </is>
      </c>
      <c r="W577" s="8" t="inlineStr">
        <f aca="false">IF(A577&lt;&gt;"",$H577+'v1 Frame'!Q$3*COS($E577)-'v1 Frame'!R$3*SIN($E577),"")</f>
        <is>
          <t/>
        </is>
      </c>
      <c r="X577" s="8" t="inlineStr">
        <f aca="false">IF(A577&lt;&gt;"",$I577-'v1 Frame'!P$3*SIN($C577)+'v1 Frame'!Q$3*COS($C577)*SIN($E577)+'v1 Frame'!R$3*COS($C577)*COS($E577),"")</f>
        <is>
          <t/>
        </is>
      </c>
      <c r="Y577" s="8" t="inlineStr">
        <f aca="false">IF(A577&lt;&gt;"",$G577+'v1 Frame'!S$3*COS($C577)+'v1 Frame'!T$3*SIN($C577)*SIN($E577)+'v1 Frame'!U$3*SIN($C577)*COS($E577),"")</f>
        <is>
          <t/>
        </is>
      </c>
      <c r="Z577" s="8" t="inlineStr">
        <f aca="false">IF(A577&lt;&gt;"",$H577+'v1 Frame'!T$3*COS($E577)-'v1 Frame'!U$3*SIN($E577),"")</f>
        <is>
          <t/>
        </is>
      </c>
      <c r="AA577" s="8" t="inlineStr">
        <f aca="false">IF(A577&lt;&gt;"",$I577-'v1 Frame'!S$3*SIN($C577)+'v1 Frame'!T$3*COS($C577)*SIN($E577)+'v1 Frame'!U$3*COS($C577)*COS($E577),"")</f>
        <is>
          <t/>
        </is>
      </c>
      <c r="AB577" s="8" t="inlineStr">
        <f aca="false">IF(A577&lt;&gt;"",$G577+'v1 Frame'!V$3*COS($C577)+'v1 Frame'!W$3*SIN($C577)*SIN($E577)+'v1 Frame'!X$3*SIN($C577)*COS($E577),"")</f>
        <is>
          <t/>
        </is>
      </c>
      <c r="AC577" s="8" t="inlineStr">
        <f aca="false">IF(A577&lt;&gt;"",$H577+'v1 Frame'!W$3*COS($E577)-'v1 Frame'!X$3*SIN($E577),"")</f>
        <is>
          <t/>
        </is>
      </c>
      <c r="AD577" s="8" t="inlineStr">
        <f aca="false">IF(A577&lt;&gt;"",$I577-'v1 Frame'!V$3*SIN($C577)+'v1 Frame'!W$3*COS($C577)*SIN($E577)+'v1 Frame'!X$3*COS($C577)*COS($E577),"")</f>
        <is>
          <t/>
        </is>
      </c>
      <c r="AE577" s="25" t="inlineStr">
        <f aca="false">IF(A577&lt;&gt;"",$G577+'v1 Frame'!Y$3*COS($C577)+'v1 Frame'!Z$3*SIN($C577)*SIN($E577)+'v1 Frame'!AA$3*SIN($C577)*COS($E577),"")</f>
        <is>
          <t/>
        </is>
      </c>
      <c r="AF577" s="25" t="inlineStr">
        <f aca="false">IF(A577&lt;&gt;"",$H577+'v1 Frame'!Z$3*COS($E577)-'v1 Frame'!AA$3*SIN($E577),"")</f>
        <is>
          <t/>
        </is>
      </c>
      <c r="AG577" s="25" t="inlineStr">
        <f aca="false">IF(A577&lt;&gt;"",$I577-'v1 Frame'!Y$3*SIN($C577)+'v1 Frame'!Z$3*COS($C577)*SIN($E577)+'v1 Frame'!AA$3*COS($C577)*COS($E577),"")</f>
        <is>
          <t/>
        </is>
      </c>
      <c r="AH577" s="8" t="inlineStr">
        <f aca="false">IF(A577&lt;&gt;"",SQRT(SUMSQ(G577:I577)),"")</f>
        <is>
          <t/>
        </is>
      </c>
      <c r="AI577" s="8" t="inlineStr">
        <f aca="false">IF(A577&lt;&gt;"",IF(AH577&lt;&gt;0,ACOS(I577/AH577),0),"")</f>
        <is>
          <t/>
        </is>
      </c>
      <c r="AJ577" s="8" t="inlineStr">
        <f aca="false">IF(A577&lt;&gt;"",DEGREES(AI577),"")</f>
        <is>
          <t/>
        </is>
      </c>
      <c r="AK577" s="8" t="inlineStr">
        <f aca="false">IF(A577&lt;&gt;"",IF(OR(G577&lt;&gt;0,H577&lt;&gt;0),ATAN2(G577,H577),0),"")</f>
        <is>
          <t/>
        </is>
      </c>
      <c r="AL577" s="8" t="inlineStr">
        <f aca="false">IF(A577&lt;&gt;"",DEGREES(AK577),"")</f>
        <is>
          <t/>
        </is>
      </c>
      <c r="AM577" s="8" t="inlineStr">
        <f aca="false">IF(A577&lt;&gt;"",SQRT(SUMSQ(J577:L577)),"")</f>
        <is>
          <t/>
        </is>
      </c>
      <c r="AN577" s="8" t="inlineStr">
        <f aca="false">IF(A577&lt;&gt;"",IF(AM577&lt;&gt;0,ACOS(L577/AM577),0),"")</f>
        <is>
          <t/>
        </is>
      </c>
      <c r="AO577" s="8" t="inlineStr">
        <f aca="false">IF(A577&lt;&gt;"",DEGREES(AN577),"")</f>
        <is>
          <t/>
        </is>
      </c>
      <c r="AP577" s="8" t="inlineStr">
        <f aca="false">IF(A577&lt;&gt;"",IF(OR(J577&lt;&gt;0,K577&lt;&gt;0),ATAN2(J577,K577),0),"")</f>
        <is>
          <t/>
        </is>
      </c>
      <c r="AQ577" s="8" t="inlineStr">
        <f aca="false">IF(A577&lt;&gt;"",DEGREES(AP577),"")</f>
        <is>
          <t/>
        </is>
      </c>
      <c r="AR577" s="8" t="inlineStr">
        <f aca="false">IF(A577&lt;&gt;"",SQRT(SUMSQ(M577:O577)),"")</f>
        <is>
          <t/>
        </is>
      </c>
      <c r="AS577" s="8" t="inlineStr">
        <f aca="false">IF(A577&lt;&gt;"",IF(AR577&lt;&gt;0,ACOS(O577/AR577),0),"")</f>
        <is>
          <t/>
        </is>
      </c>
      <c r="AT577" s="8" t="inlineStr">
        <f aca="false">IF(A577&lt;&gt;"",DEGREES(AS577),"")</f>
        <is>
          <t/>
        </is>
      </c>
      <c r="AU577" s="8" t="inlineStr">
        <f aca="false">IF(A577&lt;&gt;"",IF(OR(M577&lt;&gt;0,N577&lt;&gt;0),ATAN2(M577,N577),0),"")</f>
        <is>
          <t/>
        </is>
      </c>
      <c r="AV577" s="8" t="inlineStr">
        <f aca="false">IF(A577&lt;&gt;"",DEGREES(AU577),"")</f>
        <is>
          <t/>
        </is>
      </c>
      <c r="AW577" s="8" t="inlineStr">
        <f aca="false">IF(A577&lt;&gt;"",SQRT(SUMSQ(P577:R577)),"")</f>
        <is>
          <t/>
        </is>
      </c>
      <c r="AX577" s="8" t="inlineStr">
        <f aca="false">IF(A577&lt;&gt;"",IF(AW577&lt;&gt;0,ACOS(R577/AW577),0),"")</f>
        <is>
          <t/>
        </is>
      </c>
      <c r="AY577" s="8" t="inlineStr">
        <f aca="false">IF(A577&lt;&gt;"",DEGREES(AX577),"")</f>
        <is>
          <t/>
        </is>
      </c>
      <c r="AZ577" s="8" t="inlineStr">
        <f aca="false">IF(A577&lt;&gt;"",IF(OR(P577&lt;&gt;0,Q577&lt;&gt;0),ATAN2(P577,Q577),0),"")</f>
        <is>
          <t/>
        </is>
      </c>
      <c r="BA577" s="8" t="inlineStr">
        <f aca="false">IF(A577&lt;&gt;"",DEGREES(AZ577),"")</f>
        <is>
          <t/>
        </is>
      </c>
      <c r="BB577" s="8" t="inlineStr">
        <f aca="false">IF(A577&lt;&gt;"",SQRT(SUMSQ(S577:U577)),"")</f>
        <is>
          <t/>
        </is>
      </c>
      <c r="BC577" s="8" t="inlineStr">
        <f aca="false">IF(A577&lt;&gt;"",IF(BB577&lt;&gt;0,ACOS(U577/BB577),0),"")</f>
        <is>
          <t/>
        </is>
      </c>
      <c r="BD577" s="8" t="inlineStr">
        <f aca="false">IF(A577&lt;&gt;"",DEGREES(BC577),"")</f>
        <is>
          <t/>
        </is>
      </c>
      <c r="BE577" s="8" t="inlineStr">
        <f aca="false">IF(A577&lt;&gt;"",IF(OR(S577&lt;&gt;0,T577&lt;&gt;0),ATAN2(S577,T577),0),"")</f>
        <is>
          <t/>
        </is>
      </c>
      <c r="BF577" s="8" t="inlineStr">
        <f aca="false">IF(A577&lt;&gt;"",DEGREES(BE577),"")</f>
        <is>
          <t/>
        </is>
      </c>
      <c r="BG577" s="8" t="inlineStr">
        <f aca="false">IF(A577&lt;&gt;"",SQRT(SUMSQ(V577:X577)),"")</f>
        <is>
          <t/>
        </is>
      </c>
      <c r="BH577" s="8" t="inlineStr">
        <f aca="false">IF(A577&lt;&gt;"",IF(BG577&lt;&gt;0,ACOS(X577/BG577),0),"")</f>
        <is>
          <t/>
        </is>
      </c>
      <c r="BI577" s="8" t="inlineStr">
        <f aca="false">IF(A577&lt;&gt;"",DEGREES(BH577),"")</f>
        <is>
          <t/>
        </is>
      </c>
      <c r="BJ577" s="8" t="inlineStr">
        <f aca="false">IF(A577&lt;&gt;"",IF(OR(V577&lt;&gt;0,W577&lt;&gt;0),ATAN2(V577,W577),0),"")</f>
        <is>
          <t/>
        </is>
      </c>
      <c r="BK577" s="8" t="inlineStr">
        <f aca="false">IF(A577&lt;&gt;"",DEGREES(BJ577),"")</f>
        <is>
          <t/>
        </is>
      </c>
      <c r="BL577" s="8" t="inlineStr">
        <f aca="false">IF(A577&lt;&gt;"",SQRT(SUMSQ(Y577:AA577)),"")</f>
        <is>
          <t/>
        </is>
      </c>
      <c r="BM577" s="8" t="inlineStr">
        <f aca="false">IF(A577&lt;&gt;"",IF(BL577&lt;&gt;0,ACOS(AA577/BL577),0),"")</f>
        <is>
          <t/>
        </is>
      </c>
      <c r="BN577" s="8" t="inlineStr">
        <f aca="false">IF(A577&lt;&gt;"",DEGREES(BM577),"")</f>
        <is>
          <t/>
        </is>
      </c>
      <c r="BO577" s="8" t="inlineStr">
        <f aca="false">IF(A577&lt;&gt;"",IF(OR(Y577&lt;&gt;0,Z577&lt;&gt;0),ATAN2(Y577,Z577),0),"")</f>
        <is>
          <t/>
        </is>
      </c>
      <c r="BP577" s="8" t="inlineStr">
        <f aca="false">IF(A577&lt;&gt;"",DEGREES(BO577),"")</f>
        <is>
          <t/>
        </is>
      </c>
      <c r="BQ577" s="8" t="inlineStr">
        <f aca="false">IF(A577&lt;&gt;"",SQRT(SUMSQ(AB577:AD577)),"")</f>
        <is>
          <t/>
        </is>
      </c>
      <c r="BR577" s="8" t="inlineStr">
        <f aca="false">IF(A577&lt;&gt;"",IF(BQ577&lt;&gt;0,ACOS(AD577/BQ577),0),"")</f>
        <is>
          <t/>
        </is>
      </c>
      <c r="BS577" s="8" t="inlineStr">
        <f aca="false">IF(A577&lt;&gt;"",DEGREES(BR577),"")</f>
        <is>
          <t/>
        </is>
      </c>
      <c r="BT577" s="8" t="inlineStr">
        <f aca="false">IF(A577&lt;&gt;"",IF(OR(AB577&lt;&gt;0,AC577&lt;&gt;0),ATAN2(AB577,AC577),0),"")</f>
        <is>
          <t/>
        </is>
      </c>
      <c r="BU577" s="8" t="inlineStr">
        <f aca="false">IF(A577&lt;&gt;"",DEGREES(BT577),"")</f>
        <is>
          <t/>
        </is>
      </c>
      <c r="BV577" s="8" t="inlineStr">
        <f aca="false">IF(A577&lt;&gt;"",SQRT(SUMSQ(AE577:AG577)),"")</f>
        <is>
          <t/>
        </is>
      </c>
      <c r="BW577" s="8" t="inlineStr">
        <f aca="false">IF(A577&lt;&gt;"",IF(BV577&lt;&gt;0,ACOS(AG577/BV577),0),"")</f>
        <is>
          <t/>
        </is>
      </c>
      <c r="BX577" s="8" t="inlineStr">
        <f aca="false">IF(A577&lt;&gt;"",DEGREES(BW577),"")</f>
        <is>
          <t/>
        </is>
      </c>
      <c r="BY577" s="8" t="inlineStr">
        <f aca="false">IF(A577&lt;&gt;"",IF(OR(AF577&lt;&gt;0,AG577&lt;&gt;0),ATAN2(AF577,AG577),0),"")</f>
        <is>
          <t/>
        </is>
      </c>
      <c r="BZ577" s="8" t="inlineStr">
        <f aca="false">IF(A577&lt;&gt;"",DEGREES(BY577),"")</f>
        <is>
          <t/>
        </is>
      </c>
      <c r="CA577" s="0" t="inlineStr">
        <f aca="false">IF(A577&lt;&gt;"",IF(AND(AI577&lt;Parameters!$B$11,AI577&gt;Parameters!$B$12,AN577&lt;Parameters!$B$11,AN577&gt;Parameters!$B$12,AS577&lt;Parameters!$B$11,AS577&gt;Parameters!$B$12,AX577&lt;Parameters!$B$11,AX577&gt;Parameters!$B$12,BC577&lt;Parameters!$B$11,BC577&gt;Parameters!$B$12,BM577&lt;Parameters!$B$11,BM577&gt;Parameters!$B$12,BR577&lt;Parameters!$B$11,BR577&gt;Parameters!$B$12,BW577&lt;Parameters!$B$11,BW577&gt;Parameters!$B$12),1,0),"")</f>
        <is>
          <t/>
        </is>
      </c>
      <c r="CB577" s="0" t="inlineStr">
        <f aca="false">IF(A577&lt;&gt;"",IF(OR(AI577&lt;Parameters!$B$12,AI577&gt;Parameters!$B$11),0,1),"")</f>
        <is>
          <t/>
        </is>
      </c>
      <c r="CC577" s="0" t="inlineStr">
        <f aca="false">IF(A577&lt;&gt;"",IF(OR(AN577&lt;Parameters!$B$12,AN577&gt;Parameters!$B$11),0,1),"")</f>
        <is>
          <t/>
        </is>
      </c>
      <c r="CD577" s="0" t="inlineStr">
        <f aca="false">IF(A577&lt;&gt;"",IF(OR(AS577&lt;Parameters!$B$12,AS577&gt;Parameters!$B$11),0,1),"")</f>
        <is>
          <t/>
        </is>
      </c>
      <c r="CE577" s="0" t="inlineStr">
        <f aca="false">IF(A577&lt;&gt;"",IF(OR(AX577&lt;Parameters!$B$12,AX577&gt;Parameters!$B$11),0,1),"")</f>
        <is>
          <t/>
        </is>
      </c>
      <c r="CF577" s="0" t="inlineStr">
        <f aca="false">IF(A577&lt;&gt;"",IF(OR(BC577&lt;Parameters!$B$12,BC577&gt;Parameters!$B$11),0,1),"")</f>
        <is>
          <t/>
        </is>
      </c>
      <c r="CG577" s="0" t="inlineStr">
        <f aca="false">IF(A577&lt;&gt;"",IF(OR(BH577&lt;Parameters!$B$12,BH577&gt;Parameters!$B$11),0,1),"")</f>
        <is>
          <t/>
        </is>
      </c>
      <c r="CH577" s="0" t="inlineStr">
        <f aca="false">IF(A577&lt;&gt;"",IF(OR(BM577&lt;Parameters!$B$12,BM577&gt;Parameters!$B$11),0,1),"")</f>
        <is>
          <t/>
        </is>
      </c>
      <c r="CI577" s="0" t="inlineStr">
        <f aca="false">IF(A577&lt;&gt;"",IF(OR(BR577&lt;Parameters!$B$12,BR577&gt;Parameters!$B$11),0,1),"")</f>
        <is>
          <t/>
        </is>
      </c>
      <c r="CJ577" s="0" t="inlineStr">
        <f aca="false">IF(A577&lt;&gt;"",IF(OR(BW577&lt;Parameters!$B$12,BW577&gt;Parameters!$B$11),0,1),"")</f>
        <is>
          <t/>
        </is>
      </c>
      <c r="CK577" s="26" t="inlineStr">
        <f aca="false">IF(A577&lt;&gt;"",SUM(CB577:CJ577)/9,"")</f>
        <is>
          <t/>
        </is>
      </c>
      <c r="CL577" s="0" t="inlineStr">
        <f aca="false">IF(A577&lt;&gt;"",CK577*9,"")</f>
        <is>
          <t/>
        </is>
      </c>
      <c r="CM577" s="8" t="inlineStr">
        <f aca="false">IF(A577&lt;&gt;"",TEXT(B577,CM$2)&amp;" "&amp;TEXT(A577,CM$2),"")</f>
        <is>
          <t/>
        </is>
      </c>
    </row>
    <row r="578" customFormat="false" ht="15" hidden="false" customHeight="false" outlineLevel="0" collapsed="false">
      <c r="A578" s="0" t="inlineStr">
        <f aca="false">IF(OR(B577&lt;Parameters!$K$12,A577&lt;Parameters!$K$12),IF(A577&lt;Parameters!$K$12,A577+1,0),"")</f>
        <is>
          <t/>
        </is>
      </c>
      <c r="B578" s="0" t="inlineStr">
        <f aca="false">IF(A578&lt;&gt;"",IF(A578=0,B577+1,B577),"")</f>
        <is>
          <t/>
        </is>
      </c>
      <c r="C578" s="24" t="inlineStr">
        <f aca="false">IF(A578&lt;&gt;"",-_phi*(A578+0.5),"")</f>
        <is>
          <t/>
        </is>
      </c>
      <c r="D578" s="8" t="inlineStr">
        <f aca="false">IF(A578&lt;&gt;"",DEGREES(C578),"")</f>
        <is>
          <t/>
        </is>
      </c>
      <c r="E578" s="24" t="inlineStr">
        <f aca="false">IF(A578&lt;&gt;"",_phi*(B578+0.5),"")</f>
        <is>
          <t/>
        </is>
      </c>
      <c r="F578" s="8" t="inlineStr">
        <f aca="false">IF(A578&lt;&gt;"",DEGREES(E578),"")</f>
        <is>
          <t/>
        </is>
      </c>
      <c r="G578" s="8" t="inlineStr">
        <f aca="false">IF(A578&lt;&gt;"",LOOKUP(A578,h!$A$3:$A$30,h!$D$3:$D$30),"")</f>
        <is>
          <t/>
        </is>
      </c>
      <c r="H578" s="8" t="inlineStr">
        <f aca="false">IF(A578&lt;&gt;"",LOOKUP(B578,h!$A$3:$A$30,h!$D$3:$D$30),"")</f>
        <is>
          <t/>
        </is>
      </c>
      <c r="I578" s="8" t="inlineStr">
        <f aca="false">IF(A578&lt;&gt;"",_zif,"")</f>
        <is>
          <t/>
        </is>
      </c>
      <c r="J578" s="8" t="inlineStr">
        <f aca="false">IF(A578&lt;&gt;"",$G578+'v1 Frame'!D$3*COS($C578)+'v1 Frame'!E$3*SIN($C578)*SIN($E578)+'v1 Frame'!F$3*SIN($C578)*COS($E578),"")</f>
        <is>
          <t/>
        </is>
      </c>
      <c r="K578" s="8" t="inlineStr">
        <f aca="false">IF(A578&lt;&gt;"",$H578+'v1 Frame'!E$3*COS($E578)-'v1 Frame'!F$3*SIN($E578),"")</f>
        <is>
          <t/>
        </is>
      </c>
      <c r="L578" s="8" t="inlineStr">
        <f aca="false">IF(A578&lt;&gt;"",$I578-'v1 Frame'!D$3*SIN($C578)+'v1 Frame'!E$3*COS($C578)*SIN($E578)+'v1 Frame'!F$3*COS($C578)*COS($E578),"")</f>
        <is>
          <t/>
        </is>
      </c>
      <c r="M578" s="8" t="inlineStr">
        <f aca="false">IF(A578&lt;&gt;"",$G578+'v1 Frame'!G$3*COS($C578)+'v1 Frame'!H$3*SIN($C578)*SIN($E578)+'v1 Frame'!I$3*SIN($C578)*COS($E578),"")</f>
        <is>
          <t/>
        </is>
      </c>
      <c r="N578" s="8" t="inlineStr">
        <f aca="false">IF(A578&lt;&gt;"",$H578+'v1 Frame'!H$3*COS($E578)-'v1 Frame'!I$3*SIN($E578),"")</f>
        <is>
          <t/>
        </is>
      </c>
      <c r="O578" s="8" t="inlineStr">
        <f aca="false">IF(A578&lt;&gt;"",$I578-'v1 Frame'!G$3*SIN($C578)+'v1 Frame'!H$3*COS($C578)*SIN($E578)+'v1 Frame'!I$3*COS($C578)*COS($E578),"")</f>
        <is>
          <t/>
        </is>
      </c>
      <c r="P578" s="8" t="inlineStr">
        <f aca="false">IF(A578&lt;&gt;"",$G578+'v1 Frame'!J$3*COS($C578)+'v1 Frame'!K$3*SIN($C578)*SIN($E578)+'v1 Frame'!L$3*SIN($C578)*COS($E578),"")</f>
        <is>
          <t/>
        </is>
      </c>
      <c r="Q578" s="8" t="inlineStr">
        <f aca="false">IF(A578&lt;&gt;"",$H578+'v1 Frame'!K$3*COS($E578)-'v1 Frame'!L$3*SIN($E578),"")</f>
        <is>
          <t/>
        </is>
      </c>
      <c r="R578" s="8" t="inlineStr">
        <f aca="false">IF(A578&lt;&gt;"",$I578-'v1 Frame'!J$3*SIN($C578)+'v1 Frame'!K$3*COS($C578)*SIN($E578)+'v1 Frame'!L$3*COS($C578)*COS($E578),"")</f>
        <is>
          <t/>
        </is>
      </c>
      <c r="S578" s="8" t="inlineStr">
        <f aca="false">IF(A578&lt;&gt;"",$G578+'v1 Frame'!M$3*COS($C578)+'v1 Frame'!N$3*SIN($C578)*SIN($E578)+'v1 Frame'!O$3*SIN($C578)*COS($E578),"")</f>
        <is>
          <t/>
        </is>
      </c>
      <c r="T578" s="8" t="inlineStr">
        <f aca="false">IF(A578&lt;&gt;"",$H578+'v1 Frame'!N$3*COS($E578)-'v1 Frame'!O$3*SIN($E578),"")</f>
        <is>
          <t/>
        </is>
      </c>
      <c r="U578" s="8" t="inlineStr">
        <f aca="false">IF(A578&lt;&gt;"",$I578-'v1 Frame'!M$3*SIN($C578)+'v1 Frame'!N$3*COS($C578)*SIN($E578)+'v1 Frame'!O$3*COS($C578)*COS($E578),"")</f>
        <is>
          <t/>
        </is>
      </c>
      <c r="V578" s="8" t="inlineStr">
        <f aca="false">IF(A578&lt;&gt;"",$G578+'v1 Frame'!P$3*COS($C578)+'v1 Frame'!Q$3*SIN($C578)*SIN($E578)+'v1 Frame'!R$3*SIN($C578)*COS($E578),"")</f>
        <is>
          <t/>
        </is>
      </c>
      <c r="W578" s="8" t="inlineStr">
        <f aca="false">IF(A578&lt;&gt;"",$H578+'v1 Frame'!Q$3*COS($E578)-'v1 Frame'!R$3*SIN($E578),"")</f>
        <is>
          <t/>
        </is>
      </c>
      <c r="X578" s="8" t="inlineStr">
        <f aca="false">IF(A578&lt;&gt;"",$I578-'v1 Frame'!P$3*SIN($C578)+'v1 Frame'!Q$3*COS($C578)*SIN($E578)+'v1 Frame'!R$3*COS($C578)*COS($E578),"")</f>
        <is>
          <t/>
        </is>
      </c>
      <c r="Y578" s="8" t="inlineStr">
        <f aca="false">IF(A578&lt;&gt;"",$G578+'v1 Frame'!S$3*COS($C578)+'v1 Frame'!T$3*SIN($C578)*SIN($E578)+'v1 Frame'!U$3*SIN($C578)*COS($E578),"")</f>
        <is>
          <t/>
        </is>
      </c>
      <c r="Z578" s="8" t="inlineStr">
        <f aca="false">IF(A578&lt;&gt;"",$H578+'v1 Frame'!T$3*COS($E578)-'v1 Frame'!U$3*SIN($E578),"")</f>
        <is>
          <t/>
        </is>
      </c>
      <c r="AA578" s="8" t="inlineStr">
        <f aca="false">IF(A578&lt;&gt;"",$I578-'v1 Frame'!S$3*SIN($C578)+'v1 Frame'!T$3*COS($C578)*SIN($E578)+'v1 Frame'!U$3*COS($C578)*COS($E578),"")</f>
        <is>
          <t/>
        </is>
      </c>
      <c r="AB578" s="8" t="inlineStr">
        <f aca="false">IF(A578&lt;&gt;"",$G578+'v1 Frame'!V$3*COS($C578)+'v1 Frame'!W$3*SIN($C578)*SIN($E578)+'v1 Frame'!X$3*SIN($C578)*COS($E578),"")</f>
        <is>
          <t/>
        </is>
      </c>
      <c r="AC578" s="8" t="inlineStr">
        <f aca="false">IF(A578&lt;&gt;"",$H578+'v1 Frame'!W$3*COS($E578)-'v1 Frame'!X$3*SIN($E578),"")</f>
        <is>
          <t/>
        </is>
      </c>
      <c r="AD578" s="8" t="inlineStr">
        <f aca="false">IF(A578&lt;&gt;"",$I578-'v1 Frame'!V$3*SIN($C578)+'v1 Frame'!W$3*COS($C578)*SIN($E578)+'v1 Frame'!X$3*COS($C578)*COS($E578),"")</f>
        <is>
          <t/>
        </is>
      </c>
      <c r="AE578" s="25" t="inlineStr">
        <f aca="false">IF(A578&lt;&gt;"",$G578+'v1 Frame'!Y$3*COS($C578)+'v1 Frame'!Z$3*SIN($C578)*SIN($E578)+'v1 Frame'!AA$3*SIN($C578)*COS($E578),"")</f>
        <is>
          <t/>
        </is>
      </c>
      <c r="AF578" s="25" t="inlineStr">
        <f aca="false">IF(A578&lt;&gt;"",$H578+'v1 Frame'!Z$3*COS($E578)-'v1 Frame'!AA$3*SIN($E578),"")</f>
        <is>
          <t/>
        </is>
      </c>
      <c r="AG578" s="25" t="inlineStr">
        <f aca="false">IF(A578&lt;&gt;"",$I578-'v1 Frame'!Y$3*SIN($C578)+'v1 Frame'!Z$3*COS($C578)*SIN($E578)+'v1 Frame'!AA$3*COS($C578)*COS($E578),"")</f>
        <is>
          <t/>
        </is>
      </c>
      <c r="AH578" s="8" t="inlineStr">
        <f aca="false">IF(A578&lt;&gt;"",SQRT(SUMSQ(G578:I578)),"")</f>
        <is>
          <t/>
        </is>
      </c>
      <c r="AI578" s="8" t="inlineStr">
        <f aca="false">IF(A578&lt;&gt;"",IF(AH578&lt;&gt;0,ACOS(I578/AH578),0),"")</f>
        <is>
          <t/>
        </is>
      </c>
      <c r="AJ578" s="8" t="inlineStr">
        <f aca="false">IF(A578&lt;&gt;"",DEGREES(AI578),"")</f>
        <is>
          <t/>
        </is>
      </c>
      <c r="AK578" s="8" t="inlineStr">
        <f aca="false">IF(A578&lt;&gt;"",IF(OR(G578&lt;&gt;0,H578&lt;&gt;0),ATAN2(G578,H578),0),"")</f>
        <is>
          <t/>
        </is>
      </c>
      <c r="AL578" s="8" t="inlineStr">
        <f aca="false">IF(A578&lt;&gt;"",DEGREES(AK578),"")</f>
        <is>
          <t/>
        </is>
      </c>
      <c r="AM578" s="8" t="inlineStr">
        <f aca="false">IF(A578&lt;&gt;"",SQRT(SUMSQ(J578:L578)),"")</f>
        <is>
          <t/>
        </is>
      </c>
      <c r="AN578" s="8" t="inlineStr">
        <f aca="false">IF(A578&lt;&gt;"",IF(AM578&lt;&gt;0,ACOS(L578/AM578),0),"")</f>
        <is>
          <t/>
        </is>
      </c>
      <c r="AO578" s="8" t="inlineStr">
        <f aca="false">IF(A578&lt;&gt;"",DEGREES(AN578),"")</f>
        <is>
          <t/>
        </is>
      </c>
      <c r="AP578" s="8" t="inlineStr">
        <f aca="false">IF(A578&lt;&gt;"",IF(OR(J578&lt;&gt;0,K578&lt;&gt;0),ATAN2(J578,K578),0),"")</f>
        <is>
          <t/>
        </is>
      </c>
      <c r="AQ578" s="8" t="inlineStr">
        <f aca="false">IF(A578&lt;&gt;"",DEGREES(AP578),"")</f>
        <is>
          <t/>
        </is>
      </c>
      <c r="AR578" s="8" t="inlineStr">
        <f aca="false">IF(A578&lt;&gt;"",SQRT(SUMSQ(M578:O578)),"")</f>
        <is>
          <t/>
        </is>
      </c>
      <c r="AS578" s="8" t="inlineStr">
        <f aca="false">IF(A578&lt;&gt;"",IF(AR578&lt;&gt;0,ACOS(O578/AR578),0),"")</f>
        <is>
          <t/>
        </is>
      </c>
      <c r="AT578" s="8" t="inlineStr">
        <f aca="false">IF(A578&lt;&gt;"",DEGREES(AS578),"")</f>
        <is>
          <t/>
        </is>
      </c>
      <c r="AU578" s="8" t="inlineStr">
        <f aca="false">IF(A578&lt;&gt;"",IF(OR(M578&lt;&gt;0,N578&lt;&gt;0),ATAN2(M578,N578),0),"")</f>
        <is>
          <t/>
        </is>
      </c>
      <c r="AV578" s="8" t="inlineStr">
        <f aca="false">IF(A578&lt;&gt;"",DEGREES(AU578),"")</f>
        <is>
          <t/>
        </is>
      </c>
      <c r="AW578" s="8" t="inlineStr">
        <f aca="false">IF(A578&lt;&gt;"",SQRT(SUMSQ(P578:R578)),"")</f>
        <is>
          <t/>
        </is>
      </c>
      <c r="AX578" s="8" t="inlineStr">
        <f aca="false">IF(A578&lt;&gt;"",IF(AW578&lt;&gt;0,ACOS(R578/AW578),0),"")</f>
        <is>
          <t/>
        </is>
      </c>
      <c r="AY578" s="8" t="inlineStr">
        <f aca="false">IF(A578&lt;&gt;"",DEGREES(AX578),"")</f>
        <is>
          <t/>
        </is>
      </c>
      <c r="AZ578" s="8" t="inlineStr">
        <f aca="false">IF(A578&lt;&gt;"",IF(OR(P578&lt;&gt;0,Q578&lt;&gt;0),ATAN2(P578,Q578),0),"")</f>
        <is>
          <t/>
        </is>
      </c>
      <c r="BA578" s="8" t="inlineStr">
        <f aca="false">IF(A578&lt;&gt;"",DEGREES(AZ578),"")</f>
        <is>
          <t/>
        </is>
      </c>
      <c r="BB578" s="8" t="inlineStr">
        <f aca="false">IF(A578&lt;&gt;"",SQRT(SUMSQ(S578:U578)),"")</f>
        <is>
          <t/>
        </is>
      </c>
      <c r="BC578" s="8" t="inlineStr">
        <f aca="false">IF(A578&lt;&gt;"",IF(BB578&lt;&gt;0,ACOS(U578/BB578),0),"")</f>
        <is>
          <t/>
        </is>
      </c>
      <c r="BD578" s="8" t="inlineStr">
        <f aca="false">IF(A578&lt;&gt;"",DEGREES(BC578),"")</f>
        <is>
          <t/>
        </is>
      </c>
      <c r="BE578" s="8" t="inlineStr">
        <f aca="false">IF(A578&lt;&gt;"",IF(OR(S578&lt;&gt;0,T578&lt;&gt;0),ATAN2(S578,T578),0),"")</f>
        <is>
          <t/>
        </is>
      </c>
      <c r="BF578" s="8" t="inlineStr">
        <f aca="false">IF(A578&lt;&gt;"",DEGREES(BE578),"")</f>
        <is>
          <t/>
        </is>
      </c>
      <c r="BG578" s="8" t="inlineStr">
        <f aca="false">IF(A578&lt;&gt;"",SQRT(SUMSQ(V578:X578)),"")</f>
        <is>
          <t/>
        </is>
      </c>
      <c r="BH578" s="8" t="inlineStr">
        <f aca="false">IF(A578&lt;&gt;"",IF(BG578&lt;&gt;0,ACOS(X578/BG578),0),"")</f>
        <is>
          <t/>
        </is>
      </c>
      <c r="BI578" s="8" t="inlineStr">
        <f aca="false">IF(A578&lt;&gt;"",DEGREES(BH578),"")</f>
        <is>
          <t/>
        </is>
      </c>
      <c r="BJ578" s="8" t="inlineStr">
        <f aca="false">IF(A578&lt;&gt;"",IF(OR(V578&lt;&gt;0,W578&lt;&gt;0),ATAN2(V578,W578),0),"")</f>
        <is>
          <t/>
        </is>
      </c>
      <c r="BK578" s="8" t="inlineStr">
        <f aca="false">IF(A578&lt;&gt;"",DEGREES(BJ578),"")</f>
        <is>
          <t/>
        </is>
      </c>
      <c r="BL578" s="8" t="inlineStr">
        <f aca="false">IF(A578&lt;&gt;"",SQRT(SUMSQ(Y578:AA578)),"")</f>
        <is>
          <t/>
        </is>
      </c>
      <c r="BM578" s="8" t="inlineStr">
        <f aca="false">IF(A578&lt;&gt;"",IF(BL578&lt;&gt;0,ACOS(AA578/BL578),0),"")</f>
        <is>
          <t/>
        </is>
      </c>
      <c r="BN578" s="8" t="inlineStr">
        <f aca="false">IF(A578&lt;&gt;"",DEGREES(BM578),"")</f>
        <is>
          <t/>
        </is>
      </c>
      <c r="BO578" s="8" t="inlineStr">
        <f aca="false">IF(A578&lt;&gt;"",IF(OR(Y578&lt;&gt;0,Z578&lt;&gt;0),ATAN2(Y578,Z578),0),"")</f>
        <is>
          <t/>
        </is>
      </c>
      <c r="BP578" s="8" t="inlineStr">
        <f aca="false">IF(A578&lt;&gt;"",DEGREES(BO578),"")</f>
        <is>
          <t/>
        </is>
      </c>
      <c r="BQ578" s="8" t="inlineStr">
        <f aca="false">IF(A578&lt;&gt;"",SQRT(SUMSQ(AB578:AD578)),"")</f>
        <is>
          <t/>
        </is>
      </c>
      <c r="BR578" s="8" t="inlineStr">
        <f aca="false">IF(A578&lt;&gt;"",IF(BQ578&lt;&gt;0,ACOS(AD578/BQ578),0),"")</f>
        <is>
          <t/>
        </is>
      </c>
      <c r="BS578" s="8" t="inlineStr">
        <f aca="false">IF(A578&lt;&gt;"",DEGREES(BR578),"")</f>
        <is>
          <t/>
        </is>
      </c>
      <c r="BT578" s="8" t="inlineStr">
        <f aca="false">IF(A578&lt;&gt;"",IF(OR(AB578&lt;&gt;0,AC578&lt;&gt;0),ATAN2(AB578,AC578),0),"")</f>
        <is>
          <t/>
        </is>
      </c>
      <c r="BU578" s="8" t="inlineStr">
        <f aca="false">IF(A578&lt;&gt;"",DEGREES(BT578),"")</f>
        <is>
          <t/>
        </is>
      </c>
      <c r="BV578" s="8" t="inlineStr">
        <f aca="false">IF(A578&lt;&gt;"",SQRT(SUMSQ(AE578:AG578)),"")</f>
        <is>
          <t/>
        </is>
      </c>
      <c r="BW578" s="8" t="inlineStr">
        <f aca="false">IF(A578&lt;&gt;"",IF(BV578&lt;&gt;0,ACOS(AG578/BV578),0),"")</f>
        <is>
          <t/>
        </is>
      </c>
      <c r="BX578" s="8" t="inlineStr">
        <f aca="false">IF(A578&lt;&gt;"",DEGREES(BW578),"")</f>
        <is>
          <t/>
        </is>
      </c>
      <c r="BY578" s="8" t="inlineStr">
        <f aca="false">IF(A578&lt;&gt;"",IF(OR(AF578&lt;&gt;0,AG578&lt;&gt;0),ATAN2(AF578,AG578),0),"")</f>
        <is>
          <t/>
        </is>
      </c>
      <c r="BZ578" s="8" t="inlineStr">
        <f aca="false">IF(A578&lt;&gt;"",DEGREES(BY578),"")</f>
        <is>
          <t/>
        </is>
      </c>
      <c r="CA578" s="0" t="inlineStr">
        <f aca="false">IF(A578&lt;&gt;"",IF(AND(AI578&lt;Parameters!$B$11,AI578&gt;Parameters!$B$12,AN578&lt;Parameters!$B$11,AN578&gt;Parameters!$B$12,AS578&lt;Parameters!$B$11,AS578&gt;Parameters!$B$12,AX578&lt;Parameters!$B$11,AX578&gt;Parameters!$B$12,BC578&lt;Parameters!$B$11,BC578&gt;Parameters!$B$12,BM578&lt;Parameters!$B$11,BM578&gt;Parameters!$B$12,BR578&lt;Parameters!$B$11,BR578&gt;Parameters!$B$12,BW578&lt;Parameters!$B$11,BW578&gt;Parameters!$B$12),1,0),"")</f>
        <is>
          <t/>
        </is>
      </c>
      <c r="CB578" s="0" t="inlineStr">
        <f aca="false">IF(A578&lt;&gt;"",IF(OR(AI578&lt;Parameters!$B$12,AI578&gt;Parameters!$B$11),0,1),"")</f>
        <is>
          <t/>
        </is>
      </c>
      <c r="CC578" s="0" t="inlineStr">
        <f aca="false">IF(A578&lt;&gt;"",IF(OR(AN578&lt;Parameters!$B$12,AN578&gt;Parameters!$B$11),0,1),"")</f>
        <is>
          <t/>
        </is>
      </c>
      <c r="CD578" s="0" t="inlineStr">
        <f aca="false">IF(A578&lt;&gt;"",IF(OR(AS578&lt;Parameters!$B$12,AS578&gt;Parameters!$B$11),0,1),"")</f>
        <is>
          <t/>
        </is>
      </c>
      <c r="CE578" s="0" t="inlineStr">
        <f aca="false">IF(A578&lt;&gt;"",IF(OR(AX578&lt;Parameters!$B$12,AX578&gt;Parameters!$B$11),0,1),"")</f>
        <is>
          <t/>
        </is>
      </c>
      <c r="CF578" s="0" t="inlineStr">
        <f aca="false">IF(A578&lt;&gt;"",IF(OR(BC578&lt;Parameters!$B$12,BC578&gt;Parameters!$B$11),0,1),"")</f>
        <is>
          <t/>
        </is>
      </c>
      <c r="CG578" s="0" t="inlineStr">
        <f aca="false">IF(A578&lt;&gt;"",IF(OR(BH578&lt;Parameters!$B$12,BH578&gt;Parameters!$B$11),0,1),"")</f>
        <is>
          <t/>
        </is>
      </c>
      <c r="CH578" s="0" t="inlineStr">
        <f aca="false">IF(A578&lt;&gt;"",IF(OR(BM578&lt;Parameters!$B$12,BM578&gt;Parameters!$B$11),0,1),"")</f>
        <is>
          <t/>
        </is>
      </c>
      <c r="CI578" s="0" t="inlineStr">
        <f aca="false">IF(A578&lt;&gt;"",IF(OR(BR578&lt;Parameters!$B$12,BR578&gt;Parameters!$B$11),0,1),"")</f>
        <is>
          <t/>
        </is>
      </c>
      <c r="CJ578" s="0" t="inlineStr">
        <f aca="false">IF(A578&lt;&gt;"",IF(OR(BW578&lt;Parameters!$B$12,BW578&gt;Parameters!$B$11),0,1),"")</f>
        <is>
          <t/>
        </is>
      </c>
      <c r="CK578" s="26" t="inlineStr">
        <f aca="false">IF(A578&lt;&gt;"",SUM(CB578:CJ578)/9,"")</f>
        <is>
          <t/>
        </is>
      </c>
      <c r="CL578" s="0" t="inlineStr">
        <f aca="false">IF(A578&lt;&gt;"",CK578*9,"")</f>
        <is>
          <t/>
        </is>
      </c>
      <c r="CM578" s="8" t="inlineStr">
        <f aca="false">IF(A578&lt;&gt;"",TEXT(B578,CM$2)&amp;" "&amp;TEXT(A578,CM$2),"")</f>
        <is>
          <t/>
        </is>
      </c>
    </row>
    <row r="579" customFormat="false" ht="15" hidden="false" customHeight="false" outlineLevel="0" collapsed="false">
      <c r="A579" s="0" t="inlineStr">
        <f aca="false">IF(OR(B578&lt;Parameters!$K$12,A578&lt;Parameters!$K$12),IF(A578&lt;Parameters!$K$12,A578+1,0),"")</f>
        <is>
          <t/>
        </is>
      </c>
      <c r="B579" s="0" t="inlineStr">
        <f aca="false">IF(A579&lt;&gt;"",IF(A579=0,B578+1,B578),"")</f>
        <is>
          <t/>
        </is>
      </c>
      <c r="C579" s="24" t="inlineStr">
        <f aca="false">IF(A579&lt;&gt;"",-_phi*(A579+0.5),"")</f>
        <is>
          <t/>
        </is>
      </c>
      <c r="D579" s="8" t="inlineStr">
        <f aca="false">IF(A579&lt;&gt;"",DEGREES(C579),"")</f>
        <is>
          <t/>
        </is>
      </c>
      <c r="E579" s="24" t="inlineStr">
        <f aca="false">IF(A579&lt;&gt;"",_phi*(B579+0.5),"")</f>
        <is>
          <t/>
        </is>
      </c>
      <c r="F579" s="8" t="inlineStr">
        <f aca="false">IF(A579&lt;&gt;"",DEGREES(E579),"")</f>
        <is>
          <t/>
        </is>
      </c>
      <c r="G579" s="8" t="inlineStr">
        <f aca="false">IF(A579&lt;&gt;"",LOOKUP(A579,h!$A$3:$A$30,h!$D$3:$D$30),"")</f>
        <is>
          <t/>
        </is>
      </c>
      <c r="H579" s="8" t="inlineStr">
        <f aca="false">IF(A579&lt;&gt;"",LOOKUP(B579,h!$A$3:$A$30,h!$D$3:$D$30),"")</f>
        <is>
          <t/>
        </is>
      </c>
      <c r="I579" s="8" t="inlineStr">
        <f aca="false">IF(A579&lt;&gt;"",_zif,"")</f>
        <is>
          <t/>
        </is>
      </c>
      <c r="J579" s="8" t="inlineStr">
        <f aca="false">IF(A579&lt;&gt;"",$G579+'v1 Frame'!D$3*COS($C579)+'v1 Frame'!E$3*SIN($C579)*SIN($E579)+'v1 Frame'!F$3*SIN($C579)*COS($E579),"")</f>
        <is>
          <t/>
        </is>
      </c>
      <c r="K579" s="8" t="inlineStr">
        <f aca="false">IF(A579&lt;&gt;"",$H579+'v1 Frame'!E$3*COS($E579)-'v1 Frame'!F$3*SIN($E579),"")</f>
        <is>
          <t/>
        </is>
      </c>
      <c r="L579" s="8" t="inlineStr">
        <f aca="false">IF(A579&lt;&gt;"",$I579-'v1 Frame'!D$3*SIN($C579)+'v1 Frame'!E$3*COS($C579)*SIN($E579)+'v1 Frame'!F$3*COS($C579)*COS($E579),"")</f>
        <is>
          <t/>
        </is>
      </c>
      <c r="M579" s="8" t="inlineStr">
        <f aca="false">IF(A579&lt;&gt;"",$G579+'v1 Frame'!G$3*COS($C579)+'v1 Frame'!H$3*SIN($C579)*SIN($E579)+'v1 Frame'!I$3*SIN($C579)*COS($E579),"")</f>
        <is>
          <t/>
        </is>
      </c>
      <c r="N579" s="8" t="inlineStr">
        <f aca="false">IF(A579&lt;&gt;"",$H579+'v1 Frame'!H$3*COS($E579)-'v1 Frame'!I$3*SIN($E579),"")</f>
        <is>
          <t/>
        </is>
      </c>
      <c r="O579" s="8" t="inlineStr">
        <f aca="false">IF(A579&lt;&gt;"",$I579-'v1 Frame'!G$3*SIN($C579)+'v1 Frame'!H$3*COS($C579)*SIN($E579)+'v1 Frame'!I$3*COS($C579)*COS($E579),"")</f>
        <is>
          <t/>
        </is>
      </c>
      <c r="P579" s="8" t="inlineStr">
        <f aca="false">IF(A579&lt;&gt;"",$G579+'v1 Frame'!J$3*COS($C579)+'v1 Frame'!K$3*SIN($C579)*SIN($E579)+'v1 Frame'!L$3*SIN($C579)*COS($E579),"")</f>
        <is>
          <t/>
        </is>
      </c>
      <c r="Q579" s="8" t="inlineStr">
        <f aca="false">IF(A579&lt;&gt;"",$H579+'v1 Frame'!K$3*COS($E579)-'v1 Frame'!L$3*SIN($E579),"")</f>
        <is>
          <t/>
        </is>
      </c>
      <c r="R579" s="8" t="inlineStr">
        <f aca="false">IF(A579&lt;&gt;"",$I579-'v1 Frame'!J$3*SIN($C579)+'v1 Frame'!K$3*COS($C579)*SIN($E579)+'v1 Frame'!L$3*COS($C579)*COS($E579),"")</f>
        <is>
          <t/>
        </is>
      </c>
      <c r="S579" s="8" t="inlineStr">
        <f aca="false">IF(A579&lt;&gt;"",$G579+'v1 Frame'!M$3*COS($C579)+'v1 Frame'!N$3*SIN($C579)*SIN($E579)+'v1 Frame'!O$3*SIN($C579)*COS($E579),"")</f>
        <is>
          <t/>
        </is>
      </c>
      <c r="T579" s="8" t="inlineStr">
        <f aca="false">IF(A579&lt;&gt;"",$H579+'v1 Frame'!N$3*COS($E579)-'v1 Frame'!O$3*SIN($E579),"")</f>
        <is>
          <t/>
        </is>
      </c>
      <c r="U579" s="8" t="inlineStr">
        <f aca="false">IF(A579&lt;&gt;"",$I579-'v1 Frame'!M$3*SIN($C579)+'v1 Frame'!N$3*COS($C579)*SIN($E579)+'v1 Frame'!O$3*COS($C579)*COS($E579),"")</f>
        <is>
          <t/>
        </is>
      </c>
      <c r="V579" s="8" t="inlineStr">
        <f aca="false">IF(A579&lt;&gt;"",$G579+'v1 Frame'!P$3*COS($C579)+'v1 Frame'!Q$3*SIN($C579)*SIN($E579)+'v1 Frame'!R$3*SIN($C579)*COS($E579),"")</f>
        <is>
          <t/>
        </is>
      </c>
      <c r="W579" s="8" t="inlineStr">
        <f aca="false">IF(A579&lt;&gt;"",$H579+'v1 Frame'!Q$3*COS($E579)-'v1 Frame'!R$3*SIN($E579),"")</f>
        <is>
          <t/>
        </is>
      </c>
      <c r="X579" s="8" t="inlineStr">
        <f aca="false">IF(A579&lt;&gt;"",$I579-'v1 Frame'!P$3*SIN($C579)+'v1 Frame'!Q$3*COS($C579)*SIN($E579)+'v1 Frame'!R$3*COS($C579)*COS($E579),"")</f>
        <is>
          <t/>
        </is>
      </c>
      <c r="Y579" s="8" t="inlineStr">
        <f aca="false">IF(A579&lt;&gt;"",$G579+'v1 Frame'!S$3*COS($C579)+'v1 Frame'!T$3*SIN($C579)*SIN($E579)+'v1 Frame'!U$3*SIN($C579)*COS($E579),"")</f>
        <is>
          <t/>
        </is>
      </c>
      <c r="Z579" s="8" t="inlineStr">
        <f aca="false">IF(A579&lt;&gt;"",$H579+'v1 Frame'!T$3*COS($E579)-'v1 Frame'!U$3*SIN($E579),"")</f>
        <is>
          <t/>
        </is>
      </c>
      <c r="AA579" s="8" t="inlineStr">
        <f aca="false">IF(A579&lt;&gt;"",$I579-'v1 Frame'!S$3*SIN($C579)+'v1 Frame'!T$3*COS($C579)*SIN($E579)+'v1 Frame'!U$3*COS($C579)*COS($E579),"")</f>
        <is>
          <t/>
        </is>
      </c>
      <c r="AB579" s="8" t="inlineStr">
        <f aca="false">IF(A579&lt;&gt;"",$G579+'v1 Frame'!V$3*COS($C579)+'v1 Frame'!W$3*SIN($C579)*SIN($E579)+'v1 Frame'!X$3*SIN($C579)*COS($E579),"")</f>
        <is>
          <t/>
        </is>
      </c>
      <c r="AC579" s="8" t="inlineStr">
        <f aca="false">IF(A579&lt;&gt;"",$H579+'v1 Frame'!W$3*COS($E579)-'v1 Frame'!X$3*SIN($E579),"")</f>
        <is>
          <t/>
        </is>
      </c>
      <c r="AD579" s="8" t="inlineStr">
        <f aca="false">IF(A579&lt;&gt;"",$I579-'v1 Frame'!V$3*SIN($C579)+'v1 Frame'!W$3*COS($C579)*SIN($E579)+'v1 Frame'!X$3*COS($C579)*COS($E579),"")</f>
        <is>
          <t/>
        </is>
      </c>
      <c r="AE579" s="25" t="inlineStr">
        <f aca="false">IF(A579&lt;&gt;"",$G579+'v1 Frame'!Y$3*COS($C579)+'v1 Frame'!Z$3*SIN($C579)*SIN($E579)+'v1 Frame'!AA$3*SIN($C579)*COS($E579),"")</f>
        <is>
          <t/>
        </is>
      </c>
      <c r="AF579" s="25" t="inlineStr">
        <f aca="false">IF(A579&lt;&gt;"",$H579+'v1 Frame'!Z$3*COS($E579)-'v1 Frame'!AA$3*SIN($E579),"")</f>
        <is>
          <t/>
        </is>
      </c>
      <c r="AG579" s="25" t="inlineStr">
        <f aca="false">IF(A579&lt;&gt;"",$I579-'v1 Frame'!Y$3*SIN($C579)+'v1 Frame'!Z$3*COS($C579)*SIN($E579)+'v1 Frame'!AA$3*COS($C579)*COS($E579),"")</f>
        <is>
          <t/>
        </is>
      </c>
      <c r="AH579" s="8" t="inlineStr">
        <f aca="false">IF(A579&lt;&gt;"",SQRT(SUMSQ(G579:I579)),"")</f>
        <is>
          <t/>
        </is>
      </c>
      <c r="AI579" s="8" t="inlineStr">
        <f aca="false">IF(A579&lt;&gt;"",IF(AH579&lt;&gt;0,ACOS(I579/AH579),0),"")</f>
        <is>
          <t/>
        </is>
      </c>
      <c r="AJ579" s="8" t="inlineStr">
        <f aca="false">IF(A579&lt;&gt;"",DEGREES(AI579),"")</f>
        <is>
          <t/>
        </is>
      </c>
      <c r="AK579" s="8" t="inlineStr">
        <f aca="false">IF(A579&lt;&gt;"",IF(OR(G579&lt;&gt;0,H579&lt;&gt;0),ATAN2(G579,H579),0),"")</f>
        <is>
          <t/>
        </is>
      </c>
      <c r="AL579" s="8" t="inlineStr">
        <f aca="false">IF(A579&lt;&gt;"",DEGREES(AK579),"")</f>
        <is>
          <t/>
        </is>
      </c>
      <c r="AM579" s="8" t="inlineStr">
        <f aca="false">IF(A579&lt;&gt;"",SQRT(SUMSQ(J579:L579)),"")</f>
        <is>
          <t/>
        </is>
      </c>
      <c r="AN579" s="8" t="inlineStr">
        <f aca="false">IF(A579&lt;&gt;"",IF(AM579&lt;&gt;0,ACOS(L579/AM579),0),"")</f>
        <is>
          <t/>
        </is>
      </c>
      <c r="AO579" s="8" t="inlineStr">
        <f aca="false">IF(A579&lt;&gt;"",DEGREES(AN579),"")</f>
        <is>
          <t/>
        </is>
      </c>
      <c r="AP579" s="8" t="inlineStr">
        <f aca="false">IF(A579&lt;&gt;"",IF(OR(J579&lt;&gt;0,K579&lt;&gt;0),ATAN2(J579,K579),0),"")</f>
        <is>
          <t/>
        </is>
      </c>
      <c r="AQ579" s="8" t="inlineStr">
        <f aca="false">IF(A579&lt;&gt;"",DEGREES(AP579),"")</f>
        <is>
          <t/>
        </is>
      </c>
      <c r="AR579" s="8" t="inlineStr">
        <f aca="false">IF(A579&lt;&gt;"",SQRT(SUMSQ(M579:O579)),"")</f>
        <is>
          <t/>
        </is>
      </c>
      <c r="AS579" s="8" t="inlineStr">
        <f aca="false">IF(A579&lt;&gt;"",IF(AR579&lt;&gt;0,ACOS(O579/AR579),0),"")</f>
        <is>
          <t/>
        </is>
      </c>
      <c r="AT579" s="8" t="inlineStr">
        <f aca="false">IF(A579&lt;&gt;"",DEGREES(AS579),"")</f>
        <is>
          <t/>
        </is>
      </c>
      <c r="AU579" s="8" t="inlineStr">
        <f aca="false">IF(A579&lt;&gt;"",IF(OR(M579&lt;&gt;0,N579&lt;&gt;0),ATAN2(M579,N579),0),"")</f>
        <is>
          <t/>
        </is>
      </c>
      <c r="AV579" s="8" t="inlineStr">
        <f aca="false">IF(A579&lt;&gt;"",DEGREES(AU579),"")</f>
        <is>
          <t/>
        </is>
      </c>
      <c r="AW579" s="8" t="inlineStr">
        <f aca="false">IF(A579&lt;&gt;"",SQRT(SUMSQ(P579:R579)),"")</f>
        <is>
          <t/>
        </is>
      </c>
      <c r="AX579" s="8" t="inlineStr">
        <f aca="false">IF(A579&lt;&gt;"",IF(AW579&lt;&gt;0,ACOS(R579/AW579),0),"")</f>
        <is>
          <t/>
        </is>
      </c>
      <c r="AY579" s="8" t="inlineStr">
        <f aca="false">IF(A579&lt;&gt;"",DEGREES(AX579),"")</f>
        <is>
          <t/>
        </is>
      </c>
      <c r="AZ579" s="8" t="inlineStr">
        <f aca="false">IF(A579&lt;&gt;"",IF(OR(P579&lt;&gt;0,Q579&lt;&gt;0),ATAN2(P579,Q579),0),"")</f>
        <is>
          <t/>
        </is>
      </c>
      <c r="BA579" s="8" t="inlineStr">
        <f aca="false">IF(A579&lt;&gt;"",DEGREES(AZ579),"")</f>
        <is>
          <t/>
        </is>
      </c>
      <c r="BB579" s="8" t="inlineStr">
        <f aca="false">IF(A579&lt;&gt;"",SQRT(SUMSQ(S579:U579)),"")</f>
        <is>
          <t/>
        </is>
      </c>
      <c r="BC579" s="8" t="inlineStr">
        <f aca="false">IF(A579&lt;&gt;"",IF(BB579&lt;&gt;0,ACOS(U579/BB579),0),"")</f>
        <is>
          <t/>
        </is>
      </c>
      <c r="BD579" s="8" t="inlineStr">
        <f aca="false">IF(A579&lt;&gt;"",DEGREES(BC579),"")</f>
        <is>
          <t/>
        </is>
      </c>
      <c r="BE579" s="8" t="inlineStr">
        <f aca="false">IF(A579&lt;&gt;"",IF(OR(S579&lt;&gt;0,T579&lt;&gt;0),ATAN2(S579,T579),0),"")</f>
        <is>
          <t/>
        </is>
      </c>
      <c r="BF579" s="8" t="inlineStr">
        <f aca="false">IF(A579&lt;&gt;"",DEGREES(BE579),"")</f>
        <is>
          <t/>
        </is>
      </c>
      <c r="BG579" s="8" t="inlineStr">
        <f aca="false">IF(A579&lt;&gt;"",SQRT(SUMSQ(V579:X579)),"")</f>
        <is>
          <t/>
        </is>
      </c>
      <c r="BH579" s="8" t="inlineStr">
        <f aca="false">IF(A579&lt;&gt;"",IF(BG579&lt;&gt;0,ACOS(X579/BG579),0),"")</f>
        <is>
          <t/>
        </is>
      </c>
      <c r="BI579" s="8" t="inlineStr">
        <f aca="false">IF(A579&lt;&gt;"",DEGREES(BH579),"")</f>
        <is>
          <t/>
        </is>
      </c>
      <c r="BJ579" s="8" t="inlineStr">
        <f aca="false">IF(A579&lt;&gt;"",IF(OR(V579&lt;&gt;0,W579&lt;&gt;0),ATAN2(V579,W579),0),"")</f>
        <is>
          <t/>
        </is>
      </c>
      <c r="BK579" s="8" t="inlineStr">
        <f aca="false">IF(A579&lt;&gt;"",DEGREES(BJ579),"")</f>
        <is>
          <t/>
        </is>
      </c>
      <c r="BL579" s="8" t="inlineStr">
        <f aca="false">IF(A579&lt;&gt;"",SQRT(SUMSQ(Y579:AA579)),"")</f>
        <is>
          <t/>
        </is>
      </c>
      <c r="BM579" s="8" t="inlineStr">
        <f aca="false">IF(A579&lt;&gt;"",IF(BL579&lt;&gt;0,ACOS(AA579/BL579),0),"")</f>
        <is>
          <t/>
        </is>
      </c>
      <c r="BN579" s="8" t="inlineStr">
        <f aca="false">IF(A579&lt;&gt;"",DEGREES(BM579),"")</f>
        <is>
          <t/>
        </is>
      </c>
      <c r="BO579" s="8" t="inlineStr">
        <f aca="false">IF(A579&lt;&gt;"",IF(OR(Y579&lt;&gt;0,Z579&lt;&gt;0),ATAN2(Y579,Z579),0),"")</f>
        <is>
          <t/>
        </is>
      </c>
      <c r="BP579" s="8" t="inlineStr">
        <f aca="false">IF(A579&lt;&gt;"",DEGREES(BO579),"")</f>
        <is>
          <t/>
        </is>
      </c>
      <c r="BQ579" s="8" t="inlineStr">
        <f aca="false">IF(A579&lt;&gt;"",SQRT(SUMSQ(AB579:AD579)),"")</f>
        <is>
          <t/>
        </is>
      </c>
      <c r="BR579" s="8" t="inlineStr">
        <f aca="false">IF(A579&lt;&gt;"",IF(BQ579&lt;&gt;0,ACOS(AD579/BQ579),0),"")</f>
        <is>
          <t/>
        </is>
      </c>
      <c r="BS579" s="8" t="inlineStr">
        <f aca="false">IF(A579&lt;&gt;"",DEGREES(BR579),"")</f>
        <is>
          <t/>
        </is>
      </c>
      <c r="BT579" s="8" t="inlineStr">
        <f aca="false">IF(A579&lt;&gt;"",IF(OR(AB579&lt;&gt;0,AC579&lt;&gt;0),ATAN2(AB579,AC579),0),"")</f>
        <is>
          <t/>
        </is>
      </c>
      <c r="BU579" s="8" t="inlineStr">
        <f aca="false">IF(A579&lt;&gt;"",DEGREES(BT579),"")</f>
        <is>
          <t/>
        </is>
      </c>
      <c r="BV579" s="8" t="inlineStr">
        <f aca="false">IF(A579&lt;&gt;"",SQRT(SUMSQ(AE579:AG579)),"")</f>
        <is>
          <t/>
        </is>
      </c>
      <c r="BW579" s="8" t="inlineStr">
        <f aca="false">IF(A579&lt;&gt;"",IF(BV579&lt;&gt;0,ACOS(AG579/BV579),0),"")</f>
        <is>
          <t/>
        </is>
      </c>
      <c r="BX579" s="8" t="inlineStr">
        <f aca="false">IF(A579&lt;&gt;"",DEGREES(BW579),"")</f>
        <is>
          <t/>
        </is>
      </c>
      <c r="BY579" s="8" t="inlineStr">
        <f aca="false">IF(A579&lt;&gt;"",IF(OR(AF579&lt;&gt;0,AG579&lt;&gt;0),ATAN2(AF579,AG579),0),"")</f>
        <is>
          <t/>
        </is>
      </c>
      <c r="BZ579" s="8" t="inlineStr">
        <f aca="false">IF(A579&lt;&gt;"",DEGREES(BY579),"")</f>
        <is>
          <t/>
        </is>
      </c>
      <c r="CA579" s="0" t="inlineStr">
        <f aca="false">IF(A579&lt;&gt;"",IF(AND(AI579&lt;Parameters!$B$11,AI579&gt;Parameters!$B$12,AN579&lt;Parameters!$B$11,AN579&gt;Parameters!$B$12,AS579&lt;Parameters!$B$11,AS579&gt;Parameters!$B$12,AX579&lt;Parameters!$B$11,AX579&gt;Parameters!$B$12,BC579&lt;Parameters!$B$11,BC579&gt;Parameters!$B$12,BM579&lt;Parameters!$B$11,BM579&gt;Parameters!$B$12,BR579&lt;Parameters!$B$11,BR579&gt;Parameters!$B$12,BW579&lt;Parameters!$B$11,BW579&gt;Parameters!$B$12),1,0),"")</f>
        <is>
          <t/>
        </is>
      </c>
      <c r="CB579" s="0" t="inlineStr">
        <f aca="false">IF(A579&lt;&gt;"",IF(OR(AI579&lt;Parameters!$B$12,AI579&gt;Parameters!$B$11),0,1),"")</f>
        <is>
          <t/>
        </is>
      </c>
      <c r="CC579" s="0" t="inlineStr">
        <f aca="false">IF(A579&lt;&gt;"",IF(OR(AN579&lt;Parameters!$B$12,AN579&gt;Parameters!$B$11),0,1),"")</f>
        <is>
          <t/>
        </is>
      </c>
      <c r="CD579" s="0" t="inlineStr">
        <f aca="false">IF(A579&lt;&gt;"",IF(OR(AS579&lt;Parameters!$B$12,AS579&gt;Parameters!$B$11),0,1),"")</f>
        <is>
          <t/>
        </is>
      </c>
      <c r="CE579" s="0" t="inlineStr">
        <f aca="false">IF(A579&lt;&gt;"",IF(OR(AX579&lt;Parameters!$B$12,AX579&gt;Parameters!$B$11),0,1),"")</f>
        <is>
          <t/>
        </is>
      </c>
      <c r="CF579" s="0" t="inlineStr">
        <f aca="false">IF(A579&lt;&gt;"",IF(OR(BC579&lt;Parameters!$B$12,BC579&gt;Parameters!$B$11),0,1),"")</f>
        <is>
          <t/>
        </is>
      </c>
      <c r="CG579" s="0" t="inlineStr">
        <f aca="false">IF(A579&lt;&gt;"",IF(OR(BH579&lt;Parameters!$B$12,BH579&gt;Parameters!$B$11),0,1),"")</f>
        <is>
          <t/>
        </is>
      </c>
      <c r="CH579" s="0" t="inlineStr">
        <f aca="false">IF(A579&lt;&gt;"",IF(OR(BM579&lt;Parameters!$B$12,BM579&gt;Parameters!$B$11),0,1),"")</f>
        <is>
          <t/>
        </is>
      </c>
      <c r="CI579" s="0" t="inlineStr">
        <f aca="false">IF(A579&lt;&gt;"",IF(OR(BR579&lt;Parameters!$B$12,BR579&gt;Parameters!$B$11),0,1),"")</f>
        <is>
          <t/>
        </is>
      </c>
      <c r="CJ579" s="0" t="inlineStr">
        <f aca="false">IF(A579&lt;&gt;"",IF(OR(BW579&lt;Parameters!$B$12,BW579&gt;Parameters!$B$11),0,1),"")</f>
        <is>
          <t/>
        </is>
      </c>
      <c r="CK579" s="26" t="inlineStr">
        <f aca="false">IF(A579&lt;&gt;"",SUM(CB579:CJ579)/9,"")</f>
        <is>
          <t/>
        </is>
      </c>
      <c r="CL579" s="0" t="inlineStr">
        <f aca="false">IF(A579&lt;&gt;"",CK579*9,"")</f>
        <is>
          <t/>
        </is>
      </c>
      <c r="CM579" s="8" t="inlineStr">
        <f aca="false">IF(A579&lt;&gt;"",TEXT(B579,CM$2)&amp;" "&amp;TEXT(A579,CM$2),"")</f>
        <is>
          <t/>
        </is>
      </c>
    </row>
    <row r="580" customFormat="false" ht="15" hidden="false" customHeight="false" outlineLevel="0" collapsed="false">
      <c r="A580" s="0" t="inlineStr">
        <f aca="false">IF(OR(B579&lt;Parameters!$K$12,A579&lt;Parameters!$K$12),IF(A579&lt;Parameters!$K$12,A579+1,0),"")</f>
        <is>
          <t/>
        </is>
      </c>
      <c r="B580" s="0" t="inlineStr">
        <f aca="false">IF(A580&lt;&gt;"",IF(A580=0,B579+1,B579),"")</f>
        <is>
          <t/>
        </is>
      </c>
      <c r="C580" s="24" t="inlineStr">
        <f aca="false">IF(A580&lt;&gt;"",-_phi*(A580+0.5),"")</f>
        <is>
          <t/>
        </is>
      </c>
      <c r="D580" s="8" t="inlineStr">
        <f aca="false">IF(A580&lt;&gt;"",DEGREES(C580),"")</f>
        <is>
          <t/>
        </is>
      </c>
      <c r="E580" s="24" t="inlineStr">
        <f aca="false">IF(A580&lt;&gt;"",_phi*(B580+0.5),"")</f>
        <is>
          <t/>
        </is>
      </c>
      <c r="F580" s="8" t="inlineStr">
        <f aca="false">IF(A580&lt;&gt;"",DEGREES(E580),"")</f>
        <is>
          <t/>
        </is>
      </c>
      <c r="G580" s="8" t="inlineStr">
        <f aca="false">IF(A580&lt;&gt;"",LOOKUP(A580,h!$A$3:$A$30,h!$D$3:$D$30),"")</f>
        <is>
          <t/>
        </is>
      </c>
      <c r="H580" s="8" t="inlineStr">
        <f aca="false">IF(A580&lt;&gt;"",LOOKUP(B580,h!$A$3:$A$30,h!$D$3:$D$30),"")</f>
        <is>
          <t/>
        </is>
      </c>
      <c r="I580" s="8" t="inlineStr">
        <f aca="false">IF(A580&lt;&gt;"",_zif,"")</f>
        <is>
          <t/>
        </is>
      </c>
      <c r="J580" s="8" t="inlineStr">
        <f aca="false">IF(A580&lt;&gt;"",$G580+'v1 Frame'!D$3*COS($C580)+'v1 Frame'!E$3*SIN($C580)*SIN($E580)+'v1 Frame'!F$3*SIN($C580)*COS($E580),"")</f>
        <is>
          <t/>
        </is>
      </c>
      <c r="K580" s="8" t="inlineStr">
        <f aca="false">IF(A580&lt;&gt;"",$H580+'v1 Frame'!E$3*COS($E580)-'v1 Frame'!F$3*SIN($E580),"")</f>
        <is>
          <t/>
        </is>
      </c>
      <c r="L580" s="8" t="inlineStr">
        <f aca="false">IF(A580&lt;&gt;"",$I580-'v1 Frame'!D$3*SIN($C580)+'v1 Frame'!E$3*COS($C580)*SIN($E580)+'v1 Frame'!F$3*COS($C580)*COS($E580),"")</f>
        <is>
          <t/>
        </is>
      </c>
      <c r="M580" s="8" t="inlineStr">
        <f aca="false">IF(A580&lt;&gt;"",$G580+'v1 Frame'!G$3*COS($C580)+'v1 Frame'!H$3*SIN($C580)*SIN($E580)+'v1 Frame'!I$3*SIN($C580)*COS($E580),"")</f>
        <is>
          <t/>
        </is>
      </c>
      <c r="N580" s="8" t="inlineStr">
        <f aca="false">IF(A580&lt;&gt;"",$H580+'v1 Frame'!H$3*COS($E580)-'v1 Frame'!I$3*SIN($E580),"")</f>
        <is>
          <t/>
        </is>
      </c>
      <c r="O580" s="8" t="inlineStr">
        <f aca="false">IF(A580&lt;&gt;"",$I580-'v1 Frame'!G$3*SIN($C580)+'v1 Frame'!H$3*COS($C580)*SIN($E580)+'v1 Frame'!I$3*COS($C580)*COS($E580),"")</f>
        <is>
          <t/>
        </is>
      </c>
      <c r="P580" s="8" t="inlineStr">
        <f aca="false">IF(A580&lt;&gt;"",$G580+'v1 Frame'!J$3*COS($C580)+'v1 Frame'!K$3*SIN($C580)*SIN($E580)+'v1 Frame'!L$3*SIN($C580)*COS($E580),"")</f>
        <is>
          <t/>
        </is>
      </c>
      <c r="Q580" s="8" t="inlineStr">
        <f aca="false">IF(A580&lt;&gt;"",$H580+'v1 Frame'!K$3*COS($E580)-'v1 Frame'!L$3*SIN($E580),"")</f>
        <is>
          <t/>
        </is>
      </c>
      <c r="R580" s="8" t="inlineStr">
        <f aca="false">IF(A580&lt;&gt;"",$I580-'v1 Frame'!J$3*SIN($C580)+'v1 Frame'!K$3*COS($C580)*SIN($E580)+'v1 Frame'!L$3*COS($C580)*COS($E580),"")</f>
        <is>
          <t/>
        </is>
      </c>
      <c r="S580" s="8" t="inlineStr">
        <f aca="false">IF(A580&lt;&gt;"",$G580+'v1 Frame'!M$3*COS($C580)+'v1 Frame'!N$3*SIN($C580)*SIN($E580)+'v1 Frame'!O$3*SIN($C580)*COS($E580),"")</f>
        <is>
          <t/>
        </is>
      </c>
      <c r="T580" s="8" t="inlineStr">
        <f aca="false">IF(A580&lt;&gt;"",$H580+'v1 Frame'!N$3*COS($E580)-'v1 Frame'!O$3*SIN($E580),"")</f>
        <is>
          <t/>
        </is>
      </c>
      <c r="U580" s="8" t="inlineStr">
        <f aca="false">IF(A580&lt;&gt;"",$I580-'v1 Frame'!M$3*SIN($C580)+'v1 Frame'!N$3*COS($C580)*SIN($E580)+'v1 Frame'!O$3*COS($C580)*COS($E580),"")</f>
        <is>
          <t/>
        </is>
      </c>
      <c r="V580" s="8" t="inlineStr">
        <f aca="false">IF(A580&lt;&gt;"",$G580+'v1 Frame'!P$3*COS($C580)+'v1 Frame'!Q$3*SIN($C580)*SIN($E580)+'v1 Frame'!R$3*SIN($C580)*COS($E580),"")</f>
        <is>
          <t/>
        </is>
      </c>
      <c r="W580" s="8" t="inlineStr">
        <f aca="false">IF(A580&lt;&gt;"",$H580+'v1 Frame'!Q$3*COS($E580)-'v1 Frame'!R$3*SIN($E580),"")</f>
        <is>
          <t/>
        </is>
      </c>
      <c r="X580" s="8" t="inlineStr">
        <f aca="false">IF(A580&lt;&gt;"",$I580-'v1 Frame'!P$3*SIN($C580)+'v1 Frame'!Q$3*COS($C580)*SIN($E580)+'v1 Frame'!R$3*COS($C580)*COS($E580),"")</f>
        <is>
          <t/>
        </is>
      </c>
      <c r="Y580" s="8" t="inlineStr">
        <f aca="false">IF(A580&lt;&gt;"",$G580+'v1 Frame'!S$3*COS($C580)+'v1 Frame'!T$3*SIN($C580)*SIN($E580)+'v1 Frame'!U$3*SIN($C580)*COS($E580),"")</f>
        <is>
          <t/>
        </is>
      </c>
      <c r="Z580" s="8" t="inlineStr">
        <f aca="false">IF(A580&lt;&gt;"",$H580+'v1 Frame'!T$3*COS($E580)-'v1 Frame'!U$3*SIN($E580),"")</f>
        <is>
          <t/>
        </is>
      </c>
      <c r="AA580" s="8" t="inlineStr">
        <f aca="false">IF(A580&lt;&gt;"",$I580-'v1 Frame'!S$3*SIN($C580)+'v1 Frame'!T$3*COS($C580)*SIN($E580)+'v1 Frame'!U$3*COS($C580)*COS($E580),"")</f>
        <is>
          <t/>
        </is>
      </c>
      <c r="AB580" s="8" t="inlineStr">
        <f aca="false">IF(A580&lt;&gt;"",$G580+'v1 Frame'!V$3*COS($C580)+'v1 Frame'!W$3*SIN($C580)*SIN($E580)+'v1 Frame'!X$3*SIN($C580)*COS($E580),"")</f>
        <is>
          <t/>
        </is>
      </c>
      <c r="AC580" s="8" t="inlineStr">
        <f aca="false">IF(A580&lt;&gt;"",$H580+'v1 Frame'!W$3*COS($E580)-'v1 Frame'!X$3*SIN($E580),"")</f>
        <is>
          <t/>
        </is>
      </c>
      <c r="AD580" s="8" t="inlineStr">
        <f aca="false">IF(A580&lt;&gt;"",$I580-'v1 Frame'!V$3*SIN($C580)+'v1 Frame'!W$3*COS($C580)*SIN($E580)+'v1 Frame'!X$3*COS($C580)*COS($E580),"")</f>
        <is>
          <t/>
        </is>
      </c>
      <c r="AE580" s="25" t="inlineStr">
        <f aca="false">IF(A580&lt;&gt;"",$G580+'v1 Frame'!Y$3*COS($C580)+'v1 Frame'!Z$3*SIN($C580)*SIN($E580)+'v1 Frame'!AA$3*SIN($C580)*COS($E580),"")</f>
        <is>
          <t/>
        </is>
      </c>
      <c r="AF580" s="25" t="inlineStr">
        <f aca="false">IF(A580&lt;&gt;"",$H580+'v1 Frame'!Z$3*COS($E580)-'v1 Frame'!AA$3*SIN($E580),"")</f>
        <is>
          <t/>
        </is>
      </c>
      <c r="AG580" s="25" t="inlineStr">
        <f aca="false">IF(A580&lt;&gt;"",$I580-'v1 Frame'!Y$3*SIN($C580)+'v1 Frame'!Z$3*COS($C580)*SIN($E580)+'v1 Frame'!AA$3*COS($C580)*COS($E580),"")</f>
        <is>
          <t/>
        </is>
      </c>
      <c r="AH580" s="8" t="inlineStr">
        <f aca="false">IF(A580&lt;&gt;"",SQRT(SUMSQ(G580:I580)),"")</f>
        <is>
          <t/>
        </is>
      </c>
      <c r="AI580" s="8" t="inlineStr">
        <f aca="false">IF(A580&lt;&gt;"",IF(AH580&lt;&gt;0,ACOS(I580/AH580),0),"")</f>
        <is>
          <t/>
        </is>
      </c>
      <c r="AJ580" s="8" t="inlineStr">
        <f aca="false">IF(A580&lt;&gt;"",DEGREES(AI580),"")</f>
        <is>
          <t/>
        </is>
      </c>
      <c r="AK580" s="8" t="inlineStr">
        <f aca="false">IF(A580&lt;&gt;"",IF(OR(G580&lt;&gt;0,H580&lt;&gt;0),ATAN2(G580,H580),0),"")</f>
        <is>
          <t/>
        </is>
      </c>
      <c r="AL580" s="8" t="inlineStr">
        <f aca="false">IF(A580&lt;&gt;"",DEGREES(AK580),"")</f>
        <is>
          <t/>
        </is>
      </c>
      <c r="AM580" s="8" t="inlineStr">
        <f aca="false">IF(A580&lt;&gt;"",SQRT(SUMSQ(J580:L580)),"")</f>
        <is>
          <t/>
        </is>
      </c>
      <c r="AN580" s="8" t="inlineStr">
        <f aca="false">IF(A580&lt;&gt;"",IF(AM580&lt;&gt;0,ACOS(L580/AM580),0),"")</f>
        <is>
          <t/>
        </is>
      </c>
      <c r="AO580" s="8" t="inlineStr">
        <f aca="false">IF(A580&lt;&gt;"",DEGREES(AN580),"")</f>
        <is>
          <t/>
        </is>
      </c>
      <c r="AP580" s="8" t="inlineStr">
        <f aca="false">IF(A580&lt;&gt;"",IF(OR(J580&lt;&gt;0,K580&lt;&gt;0),ATAN2(J580,K580),0),"")</f>
        <is>
          <t/>
        </is>
      </c>
      <c r="AQ580" s="8" t="inlineStr">
        <f aca="false">IF(A580&lt;&gt;"",DEGREES(AP580),"")</f>
        <is>
          <t/>
        </is>
      </c>
      <c r="AR580" s="8" t="inlineStr">
        <f aca="false">IF(A580&lt;&gt;"",SQRT(SUMSQ(M580:O580)),"")</f>
        <is>
          <t/>
        </is>
      </c>
      <c r="AS580" s="8" t="inlineStr">
        <f aca="false">IF(A580&lt;&gt;"",IF(AR580&lt;&gt;0,ACOS(O580/AR580),0),"")</f>
        <is>
          <t/>
        </is>
      </c>
      <c r="AT580" s="8" t="inlineStr">
        <f aca="false">IF(A580&lt;&gt;"",DEGREES(AS580),"")</f>
        <is>
          <t/>
        </is>
      </c>
      <c r="AU580" s="8" t="inlineStr">
        <f aca="false">IF(A580&lt;&gt;"",IF(OR(M580&lt;&gt;0,N580&lt;&gt;0),ATAN2(M580,N580),0),"")</f>
        <is>
          <t/>
        </is>
      </c>
      <c r="AV580" s="8" t="inlineStr">
        <f aca="false">IF(A580&lt;&gt;"",DEGREES(AU580),"")</f>
        <is>
          <t/>
        </is>
      </c>
      <c r="AW580" s="8" t="inlineStr">
        <f aca="false">IF(A580&lt;&gt;"",SQRT(SUMSQ(P580:R580)),"")</f>
        <is>
          <t/>
        </is>
      </c>
      <c r="AX580" s="8" t="inlineStr">
        <f aca="false">IF(A580&lt;&gt;"",IF(AW580&lt;&gt;0,ACOS(R580/AW580),0),"")</f>
        <is>
          <t/>
        </is>
      </c>
      <c r="AY580" s="8" t="inlineStr">
        <f aca="false">IF(A580&lt;&gt;"",DEGREES(AX580),"")</f>
        <is>
          <t/>
        </is>
      </c>
      <c r="AZ580" s="8" t="inlineStr">
        <f aca="false">IF(A580&lt;&gt;"",IF(OR(P580&lt;&gt;0,Q580&lt;&gt;0),ATAN2(P580,Q580),0),"")</f>
        <is>
          <t/>
        </is>
      </c>
      <c r="BA580" s="8" t="inlineStr">
        <f aca="false">IF(A580&lt;&gt;"",DEGREES(AZ580),"")</f>
        <is>
          <t/>
        </is>
      </c>
      <c r="BB580" s="8" t="inlineStr">
        <f aca="false">IF(A580&lt;&gt;"",SQRT(SUMSQ(S580:U580)),"")</f>
        <is>
          <t/>
        </is>
      </c>
      <c r="BC580" s="8" t="inlineStr">
        <f aca="false">IF(A580&lt;&gt;"",IF(BB580&lt;&gt;0,ACOS(U580/BB580),0),"")</f>
        <is>
          <t/>
        </is>
      </c>
      <c r="BD580" s="8" t="inlineStr">
        <f aca="false">IF(A580&lt;&gt;"",DEGREES(BC580),"")</f>
        <is>
          <t/>
        </is>
      </c>
      <c r="BE580" s="8" t="inlineStr">
        <f aca="false">IF(A580&lt;&gt;"",IF(OR(S580&lt;&gt;0,T580&lt;&gt;0),ATAN2(S580,T580),0),"")</f>
        <is>
          <t/>
        </is>
      </c>
      <c r="BF580" s="8" t="inlineStr">
        <f aca="false">IF(A580&lt;&gt;"",DEGREES(BE580),"")</f>
        <is>
          <t/>
        </is>
      </c>
      <c r="BG580" s="8" t="inlineStr">
        <f aca="false">IF(A580&lt;&gt;"",SQRT(SUMSQ(V580:X580)),"")</f>
        <is>
          <t/>
        </is>
      </c>
      <c r="BH580" s="8" t="inlineStr">
        <f aca="false">IF(A580&lt;&gt;"",IF(BG580&lt;&gt;0,ACOS(X580/BG580),0),"")</f>
        <is>
          <t/>
        </is>
      </c>
      <c r="BI580" s="8" t="inlineStr">
        <f aca="false">IF(A580&lt;&gt;"",DEGREES(BH580),"")</f>
        <is>
          <t/>
        </is>
      </c>
      <c r="BJ580" s="8" t="inlineStr">
        <f aca="false">IF(A580&lt;&gt;"",IF(OR(V580&lt;&gt;0,W580&lt;&gt;0),ATAN2(V580,W580),0),"")</f>
        <is>
          <t/>
        </is>
      </c>
      <c r="BK580" s="8" t="inlineStr">
        <f aca="false">IF(A580&lt;&gt;"",DEGREES(BJ580),"")</f>
        <is>
          <t/>
        </is>
      </c>
      <c r="BL580" s="8" t="inlineStr">
        <f aca="false">IF(A580&lt;&gt;"",SQRT(SUMSQ(Y580:AA580)),"")</f>
        <is>
          <t/>
        </is>
      </c>
      <c r="BM580" s="8" t="inlineStr">
        <f aca="false">IF(A580&lt;&gt;"",IF(BL580&lt;&gt;0,ACOS(AA580/BL580),0),"")</f>
        <is>
          <t/>
        </is>
      </c>
      <c r="BN580" s="8" t="inlineStr">
        <f aca="false">IF(A580&lt;&gt;"",DEGREES(BM580),"")</f>
        <is>
          <t/>
        </is>
      </c>
      <c r="BO580" s="8" t="inlineStr">
        <f aca="false">IF(A580&lt;&gt;"",IF(OR(Y580&lt;&gt;0,Z580&lt;&gt;0),ATAN2(Y580,Z580),0),"")</f>
        <is>
          <t/>
        </is>
      </c>
      <c r="BP580" s="8" t="inlineStr">
        <f aca="false">IF(A580&lt;&gt;"",DEGREES(BO580),"")</f>
        <is>
          <t/>
        </is>
      </c>
      <c r="BQ580" s="8" t="inlineStr">
        <f aca="false">IF(A580&lt;&gt;"",SQRT(SUMSQ(AB580:AD580)),"")</f>
        <is>
          <t/>
        </is>
      </c>
      <c r="BR580" s="8" t="inlineStr">
        <f aca="false">IF(A580&lt;&gt;"",IF(BQ580&lt;&gt;0,ACOS(AD580/BQ580),0),"")</f>
        <is>
          <t/>
        </is>
      </c>
      <c r="BS580" s="8" t="inlineStr">
        <f aca="false">IF(A580&lt;&gt;"",DEGREES(BR580),"")</f>
        <is>
          <t/>
        </is>
      </c>
      <c r="BT580" s="8" t="inlineStr">
        <f aca="false">IF(A580&lt;&gt;"",IF(OR(AB580&lt;&gt;0,AC580&lt;&gt;0),ATAN2(AB580,AC580),0),"")</f>
        <is>
          <t/>
        </is>
      </c>
      <c r="BU580" s="8" t="inlineStr">
        <f aca="false">IF(A580&lt;&gt;"",DEGREES(BT580),"")</f>
        <is>
          <t/>
        </is>
      </c>
      <c r="BV580" s="8" t="inlineStr">
        <f aca="false">IF(A580&lt;&gt;"",SQRT(SUMSQ(AE580:AG580)),"")</f>
        <is>
          <t/>
        </is>
      </c>
      <c r="BW580" s="8" t="inlineStr">
        <f aca="false">IF(A580&lt;&gt;"",IF(BV580&lt;&gt;0,ACOS(AG580/BV580),0),"")</f>
        <is>
          <t/>
        </is>
      </c>
      <c r="BX580" s="8" t="inlineStr">
        <f aca="false">IF(A580&lt;&gt;"",DEGREES(BW580),"")</f>
        <is>
          <t/>
        </is>
      </c>
      <c r="BY580" s="8" t="inlineStr">
        <f aca="false">IF(A580&lt;&gt;"",IF(OR(AF580&lt;&gt;0,AG580&lt;&gt;0),ATAN2(AF580,AG580),0),"")</f>
        <is>
          <t/>
        </is>
      </c>
      <c r="BZ580" s="8" t="inlineStr">
        <f aca="false">IF(A580&lt;&gt;"",DEGREES(BY580),"")</f>
        <is>
          <t/>
        </is>
      </c>
      <c r="CA580" s="0" t="inlineStr">
        <f aca="false">IF(A580&lt;&gt;"",IF(AND(AI580&lt;Parameters!$B$11,AI580&gt;Parameters!$B$12,AN580&lt;Parameters!$B$11,AN580&gt;Parameters!$B$12,AS580&lt;Parameters!$B$11,AS580&gt;Parameters!$B$12,AX580&lt;Parameters!$B$11,AX580&gt;Parameters!$B$12,BC580&lt;Parameters!$B$11,BC580&gt;Parameters!$B$12,BM580&lt;Parameters!$B$11,BM580&gt;Parameters!$B$12,BR580&lt;Parameters!$B$11,BR580&gt;Parameters!$B$12,BW580&lt;Parameters!$B$11,BW580&gt;Parameters!$B$12),1,0),"")</f>
        <is>
          <t/>
        </is>
      </c>
      <c r="CB580" s="0" t="inlineStr">
        <f aca="false">IF(A580&lt;&gt;"",IF(OR(AI580&lt;Parameters!$B$12,AI580&gt;Parameters!$B$11),0,1),"")</f>
        <is>
          <t/>
        </is>
      </c>
      <c r="CC580" s="0" t="inlineStr">
        <f aca="false">IF(A580&lt;&gt;"",IF(OR(AN580&lt;Parameters!$B$12,AN580&gt;Parameters!$B$11),0,1),"")</f>
        <is>
          <t/>
        </is>
      </c>
      <c r="CD580" s="0" t="inlineStr">
        <f aca="false">IF(A580&lt;&gt;"",IF(OR(AS580&lt;Parameters!$B$12,AS580&gt;Parameters!$B$11),0,1),"")</f>
        <is>
          <t/>
        </is>
      </c>
      <c r="CE580" s="0" t="inlineStr">
        <f aca="false">IF(A580&lt;&gt;"",IF(OR(AX580&lt;Parameters!$B$12,AX580&gt;Parameters!$B$11),0,1),"")</f>
        <is>
          <t/>
        </is>
      </c>
      <c r="CF580" s="0" t="inlineStr">
        <f aca="false">IF(A580&lt;&gt;"",IF(OR(BC580&lt;Parameters!$B$12,BC580&gt;Parameters!$B$11),0,1),"")</f>
        <is>
          <t/>
        </is>
      </c>
      <c r="CG580" s="0" t="inlineStr">
        <f aca="false">IF(A580&lt;&gt;"",IF(OR(BH580&lt;Parameters!$B$12,BH580&gt;Parameters!$B$11),0,1),"")</f>
        <is>
          <t/>
        </is>
      </c>
      <c r="CH580" s="0" t="inlineStr">
        <f aca="false">IF(A580&lt;&gt;"",IF(OR(BM580&lt;Parameters!$B$12,BM580&gt;Parameters!$B$11),0,1),"")</f>
        <is>
          <t/>
        </is>
      </c>
      <c r="CI580" s="0" t="inlineStr">
        <f aca="false">IF(A580&lt;&gt;"",IF(OR(BR580&lt;Parameters!$B$12,BR580&gt;Parameters!$B$11),0,1),"")</f>
        <is>
          <t/>
        </is>
      </c>
      <c r="CJ580" s="0" t="inlineStr">
        <f aca="false">IF(A580&lt;&gt;"",IF(OR(BW580&lt;Parameters!$B$12,BW580&gt;Parameters!$B$11),0,1),"")</f>
        <is>
          <t/>
        </is>
      </c>
      <c r="CK580" s="26" t="inlineStr">
        <f aca="false">IF(A580&lt;&gt;"",SUM(CB580:CJ580)/9,"")</f>
        <is>
          <t/>
        </is>
      </c>
      <c r="CL580" s="0" t="inlineStr">
        <f aca="false">IF(A580&lt;&gt;"",CK580*9,"")</f>
        <is>
          <t/>
        </is>
      </c>
      <c r="CM580" s="8" t="inlineStr">
        <f aca="false">IF(A580&lt;&gt;"",TEXT(B580,CM$2)&amp;" "&amp;TEXT(A580,CM$2),"")</f>
        <is>
          <t/>
        </is>
      </c>
    </row>
    <row r="581" customFormat="false" ht="15" hidden="false" customHeight="false" outlineLevel="0" collapsed="false">
      <c r="A581" s="0" t="inlineStr">
        <f aca="false">IF(OR(B580&lt;Parameters!$K$12,A580&lt;Parameters!$K$12),IF(A580&lt;Parameters!$K$12,A580+1,0),"")</f>
        <is>
          <t/>
        </is>
      </c>
      <c r="B581" s="0" t="inlineStr">
        <f aca="false">IF(A581&lt;&gt;"",IF(A581=0,B580+1,B580),"")</f>
        <is>
          <t/>
        </is>
      </c>
      <c r="C581" s="24" t="inlineStr">
        <f aca="false">IF(A581&lt;&gt;"",-_phi*(A581+0.5),"")</f>
        <is>
          <t/>
        </is>
      </c>
      <c r="D581" s="8" t="inlineStr">
        <f aca="false">IF(A581&lt;&gt;"",DEGREES(C581),"")</f>
        <is>
          <t/>
        </is>
      </c>
      <c r="E581" s="24" t="inlineStr">
        <f aca="false">IF(A581&lt;&gt;"",_phi*(B581+0.5),"")</f>
        <is>
          <t/>
        </is>
      </c>
      <c r="F581" s="8" t="inlineStr">
        <f aca="false">IF(A581&lt;&gt;"",DEGREES(E581),"")</f>
        <is>
          <t/>
        </is>
      </c>
      <c r="G581" s="8" t="inlineStr">
        <f aca="false">IF(A581&lt;&gt;"",LOOKUP(A581,h!$A$3:$A$30,h!$D$3:$D$30),"")</f>
        <is>
          <t/>
        </is>
      </c>
      <c r="H581" s="8" t="inlineStr">
        <f aca="false">IF(A581&lt;&gt;"",LOOKUP(B581,h!$A$3:$A$30,h!$D$3:$D$30),"")</f>
        <is>
          <t/>
        </is>
      </c>
      <c r="I581" s="8" t="inlineStr">
        <f aca="false">IF(A581&lt;&gt;"",_zif,"")</f>
        <is>
          <t/>
        </is>
      </c>
      <c r="J581" s="8" t="inlineStr">
        <f aca="false">IF(A581&lt;&gt;"",$G581+'v1 Frame'!D$3*COS($C581)+'v1 Frame'!E$3*SIN($C581)*SIN($E581)+'v1 Frame'!F$3*SIN($C581)*COS($E581),"")</f>
        <is>
          <t/>
        </is>
      </c>
      <c r="K581" s="8" t="inlineStr">
        <f aca="false">IF(A581&lt;&gt;"",$H581+'v1 Frame'!E$3*COS($E581)-'v1 Frame'!F$3*SIN($E581),"")</f>
        <is>
          <t/>
        </is>
      </c>
      <c r="L581" s="8" t="inlineStr">
        <f aca="false">IF(A581&lt;&gt;"",$I581-'v1 Frame'!D$3*SIN($C581)+'v1 Frame'!E$3*COS($C581)*SIN($E581)+'v1 Frame'!F$3*COS($C581)*COS($E581),"")</f>
        <is>
          <t/>
        </is>
      </c>
      <c r="M581" s="8" t="inlineStr">
        <f aca="false">IF(A581&lt;&gt;"",$G581+'v1 Frame'!G$3*COS($C581)+'v1 Frame'!H$3*SIN($C581)*SIN($E581)+'v1 Frame'!I$3*SIN($C581)*COS($E581),"")</f>
        <is>
          <t/>
        </is>
      </c>
      <c r="N581" s="8" t="inlineStr">
        <f aca="false">IF(A581&lt;&gt;"",$H581+'v1 Frame'!H$3*COS($E581)-'v1 Frame'!I$3*SIN($E581),"")</f>
        <is>
          <t/>
        </is>
      </c>
      <c r="O581" s="8" t="inlineStr">
        <f aca="false">IF(A581&lt;&gt;"",$I581-'v1 Frame'!G$3*SIN($C581)+'v1 Frame'!H$3*COS($C581)*SIN($E581)+'v1 Frame'!I$3*COS($C581)*COS($E581),"")</f>
        <is>
          <t/>
        </is>
      </c>
      <c r="P581" s="8" t="inlineStr">
        <f aca="false">IF(A581&lt;&gt;"",$G581+'v1 Frame'!J$3*COS($C581)+'v1 Frame'!K$3*SIN($C581)*SIN($E581)+'v1 Frame'!L$3*SIN($C581)*COS($E581),"")</f>
        <is>
          <t/>
        </is>
      </c>
      <c r="Q581" s="8" t="inlineStr">
        <f aca="false">IF(A581&lt;&gt;"",$H581+'v1 Frame'!K$3*COS($E581)-'v1 Frame'!L$3*SIN($E581),"")</f>
        <is>
          <t/>
        </is>
      </c>
      <c r="R581" s="8" t="inlineStr">
        <f aca="false">IF(A581&lt;&gt;"",$I581-'v1 Frame'!J$3*SIN($C581)+'v1 Frame'!K$3*COS($C581)*SIN($E581)+'v1 Frame'!L$3*COS($C581)*COS($E581),"")</f>
        <is>
          <t/>
        </is>
      </c>
      <c r="S581" s="8" t="inlineStr">
        <f aca="false">IF(A581&lt;&gt;"",$G581+'v1 Frame'!M$3*COS($C581)+'v1 Frame'!N$3*SIN($C581)*SIN($E581)+'v1 Frame'!O$3*SIN($C581)*COS($E581),"")</f>
        <is>
          <t/>
        </is>
      </c>
      <c r="T581" s="8" t="inlineStr">
        <f aca="false">IF(A581&lt;&gt;"",$H581+'v1 Frame'!N$3*COS($E581)-'v1 Frame'!O$3*SIN($E581),"")</f>
        <is>
          <t/>
        </is>
      </c>
      <c r="U581" s="8" t="inlineStr">
        <f aca="false">IF(A581&lt;&gt;"",$I581-'v1 Frame'!M$3*SIN($C581)+'v1 Frame'!N$3*COS($C581)*SIN($E581)+'v1 Frame'!O$3*COS($C581)*COS($E581),"")</f>
        <is>
          <t/>
        </is>
      </c>
      <c r="V581" s="8" t="inlineStr">
        <f aca="false">IF(A581&lt;&gt;"",$G581+'v1 Frame'!P$3*COS($C581)+'v1 Frame'!Q$3*SIN($C581)*SIN($E581)+'v1 Frame'!R$3*SIN($C581)*COS($E581),"")</f>
        <is>
          <t/>
        </is>
      </c>
      <c r="W581" s="8" t="inlineStr">
        <f aca="false">IF(A581&lt;&gt;"",$H581+'v1 Frame'!Q$3*COS($E581)-'v1 Frame'!R$3*SIN($E581),"")</f>
        <is>
          <t/>
        </is>
      </c>
      <c r="X581" s="8" t="inlineStr">
        <f aca="false">IF(A581&lt;&gt;"",$I581-'v1 Frame'!P$3*SIN($C581)+'v1 Frame'!Q$3*COS($C581)*SIN($E581)+'v1 Frame'!R$3*COS($C581)*COS($E581),"")</f>
        <is>
          <t/>
        </is>
      </c>
      <c r="Y581" s="8" t="inlineStr">
        <f aca="false">IF(A581&lt;&gt;"",$G581+'v1 Frame'!S$3*COS($C581)+'v1 Frame'!T$3*SIN($C581)*SIN($E581)+'v1 Frame'!U$3*SIN($C581)*COS($E581),"")</f>
        <is>
          <t/>
        </is>
      </c>
      <c r="Z581" s="8" t="inlineStr">
        <f aca="false">IF(A581&lt;&gt;"",$H581+'v1 Frame'!T$3*COS($E581)-'v1 Frame'!U$3*SIN($E581),"")</f>
        <is>
          <t/>
        </is>
      </c>
      <c r="AA581" s="8" t="inlineStr">
        <f aca="false">IF(A581&lt;&gt;"",$I581-'v1 Frame'!S$3*SIN($C581)+'v1 Frame'!T$3*COS($C581)*SIN($E581)+'v1 Frame'!U$3*COS($C581)*COS($E581),"")</f>
        <is>
          <t/>
        </is>
      </c>
      <c r="AB581" s="8" t="inlineStr">
        <f aca="false">IF(A581&lt;&gt;"",$G581+'v1 Frame'!V$3*COS($C581)+'v1 Frame'!W$3*SIN($C581)*SIN($E581)+'v1 Frame'!X$3*SIN($C581)*COS($E581),"")</f>
        <is>
          <t/>
        </is>
      </c>
      <c r="AC581" s="8" t="inlineStr">
        <f aca="false">IF(A581&lt;&gt;"",$H581+'v1 Frame'!W$3*COS($E581)-'v1 Frame'!X$3*SIN($E581),"")</f>
        <is>
          <t/>
        </is>
      </c>
      <c r="AD581" s="8" t="inlineStr">
        <f aca="false">IF(A581&lt;&gt;"",$I581-'v1 Frame'!V$3*SIN($C581)+'v1 Frame'!W$3*COS($C581)*SIN($E581)+'v1 Frame'!X$3*COS($C581)*COS($E581),"")</f>
        <is>
          <t/>
        </is>
      </c>
      <c r="AE581" s="25" t="inlineStr">
        <f aca="false">IF(A581&lt;&gt;"",$G581+'v1 Frame'!Y$3*COS($C581)+'v1 Frame'!Z$3*SIN($C581)*SIN($E581)+'v1 Frame'!AA$3*SIN($C581)*COS($E581),"")</f>
        <is>
          <t/>
        </is>
      </c>
      <c r="AF581" s="25" t="inlineStr">
        <f aca="false">IF(A581&lt;&gt;"",$H581+'v1 Frame'!Z$3*COS($E581)-'v1 Frame'!AA$3*SIN($E581),"")</f>
        <is>
          <t/>
        </is>
      </c>
      <c r="AG581" s="25" t="inlineStr">
        <f aca="false">IF(A581&lt;&gt;"",$I581-'v1 Frame'!Y$3*SIN($C581)+'v1 Frame'!Z$3*COS($C581)*SIN($E581)+'v1 Frame'!AA$3*COS($C581)*COS($E581),"")</f>
        <is>
          <t/>
        </is>
      </c>
      <c r="AH581" s="8" t="inlineStr">
        <f aca="false">IF(A581&lt;&gt;"",SQRT(SUMSQ(G581:I581)),"")</f>
        <is>
          <t/>
        </is>
      </c>
      <c r="AI581" s="8" t="inlineStr">
        <f aca="false">IF(A581&lt;&gt;"",IF(AH581&lt;&gt;0,ACOS(I581/AH581),0),"")</f>
        <is>
          <t/>
        </is>
      </c>
      <c r="AJ581" s="8" t="inlineStr">
        <f aca="false">IF(A581&lt;&gt;"",DEGREES(AI581),"")</f>
        <is>
          <t/>
        </is>
      </c>
      <c r="AK581" s="8" t="inlineStr">
        <f aca="false">IF(A581&lt;&gt;"",IF(OR(G581&lt;&gt;0,H581&lt;&gt;0),ATAN2(G581,H581),0),"")</f>
        <is>
          <t/>
        </is>
      </c>
      <c r="AL581" s="8" t="inlineStr">
        <f aca="false">IF(A581&lt;&gt;"",DEGREES(AK581),"")</f>
        <is>
          <t/>
        </is>
      </c>
      <c r="AM581" s="8" t="inlineStr">
        <f aca="false">IF(A581&lt;&gt;"",SQRT(SUMSQ(J581:L581)),"")</f>
        <is>
          <t/>
        </is>
      </c>
      <c r="AN581" s="8" t="inlineStr">
        <f aca="false">IF(A581&lt;&gt;"",IF(AM581&lt;&gt;0,ACOS(L581/AM581),0),"")</f>
        <is>
          <t/>
        </is>
      </c>
      <c r="AO581" s="8" t="inlineStr">
        <f aca="false">IF(A581&lt;&gt;"",DEGREES(AN581),"")</f>
        <is>
          <t/>
        </is>
      </c>
      <c r="AP581" s="8" t="inlineStr">
        <f aca="false">IF(A581&lt;&gt;"",IF(OR(J581&lt;&gt;0,K581&lt;&gt;0),ATAN2(J581,K581),0),"")</f>
        <is>
          <t/>
        </is>
      </c>
      <c r="AQ581" s="8" t="inlineStr">
        <f aca="false">IF(A581&lt;&gt;"",DEGREES(AP581),"")</f>
        <is>
          <t/>
        </is>
      </c>
      <c r="AR581" s="8" t="inlineStr">
        <f aca="false">IF(A581&lt;&gt;"",SQRT(SUMSQ(M581:O581)),"")</f>
        <is>
          <t/>
        </is>
      </c>
      <c r="AS581" s="8" t="inlineStr">
        <f aca="false">IF(A581&lt;&gt;"",IF(AR581&lt;&gt;0,ACOS(O581/AR581),0),"")</f>
        <is>
          <t/>
        </is>
      </c>
      <c r="AT581" s="8" t="inlineStr">
        <f aca="false">IF(A581&lt;&gt;"",DEGREES(AS581),"")</f>
        <is>
          <t/>
        </is>
      </c>
      <c r="AU581" s="8" t="inlineStr">
        <f aca="false">IF(A581&lt;&gt;"",IF(OR(M581&lt;&gt;0,N581&lt;&gt;0),ATAN2(M581,N581),0),"")</f>
        <is>
          <t/>
        </is>
      </c>
      <c r="AV581" s="8" t="inlineStr">
        <f aca="false">IF(A581&lt;&gt;"",DEGREES(AU581),"")</f>
        <is>
          <t/>
        </is>
      </c>
      <c r="AW581" s="8" t="inlineStr">
        <f aca="false">IF(A581&lt;&gt;"",SQRT(SUMSQ(P581:R581)),"")</f>
        <is>
          <t/>
        </is>
      </c>
      <c r="AX581" s="8" t="inlineStr">
        <f aca="false">IF(A581&lt;&gt;"",IF(AW581&lt;&gt;0,ACOS(R581/AW581),0),"")</f>
        <is>
          <t/>
        </is>
      </c>
      <c r="AY581" s="8" t="inlineStr">
        <f aca="false">IF(A581&lt;&gt;"",DEGREES(AX581),"")</f>
        <is>
          <t/>
        </is>
      </c>
      <c r="AZ581" s="8" t="inlineStr">
        <f aca="false">IF(A581&lt;&gt;"",IF(OR(P581&lt;&gt;0,Q581&lt;&gt;0),ATAN2(P581,Q581),0),"")</f>
        <is>
          <t/>
        </is>
      </c>
      <c r="BA581" s="8" t="inlineStr">
        <f aca="false">IF(A581&lt;&gt;"",DEGREES(AZ581),"")</f>
        <is>
          <t/>
        </is>
      </c>
      <c r="BB581" s="8" t="inlineStr">
        <f aca="false">IF(A581&lt;&gt;"",SQRT(SUMSQ(S581:U581)),"")</f>
        <is>
          <t/>
        </is>
      </c>
      <c r="BC581" s="8" t="inlineStr">
        <f aca="false">IF(A581&lt;&gt;"",IF(BB581&lt;&gt;0,ACOS(U581/BB581),0),"")</f>
        <is>
          <t/>
        </is>
      </c>
      <c r="BD581" s="8" t="inlineStr">
        <f aca="false">IF(A581&lt;&gt;"",DEGREES(BC581),"")</f>
        <is>
          <t/>
        </is>
      </c>
      <c r="BE581" s="8" t="inlineStr">
        <f aca="false">IF(A581&lt;&gt;"",IF(OR(S581&lt;&gt;0,T581&lt;&gt;0),ATAN2(S581,T581),0),"")</f>
        <is>
          <t/>
        </is>
      </c>
      <c r="BF581" s="8" t="inlineStr">
        <f aca="false">IF(A581&lt;&gt;"",DEGREES(BE581),"")</f>
        <is>
          <t/>
        </is>
      </c>
      <c r="BG581" s="8" t="inlineStr">
        <f aca="false">IF(A581&lt;&gt;"",SQRT(SUMSQ(V581:X581)),"")</f>
        <is>
          <t/>
        </is>
      </c>
      <c r="BH581" s="8" t="inlineStr">
        <f aca="false">IF(A581&lt;&gt;"",IF(BG581&lt;&gt;0,ACOS(X581/BG581),0),"")</f>
        <is>
          <t/>
        </is>
      </c>
      <c r="BI581" s="8" t="inlineStr">
        <f aca="false">IF(A581&lt;&gt;"",DEGREES(BH581),"")</f>
        <is>
          <t/>
        </is>
      </c>
      <c r="BJ581" s="8" t="inlineStr">
        <f aca="false">IF(A581&lt;&gt;"",IF(OR(V581&lt;&gt;0,W581&lt;&gt;0),ATAN2(V581,W581),0),"")</f>
        <is>
          <t/>
        </is>
      </c>
      <c r="BK581" s="8" t="inlineStr">
        <f aca="false">IF(A581&lt;&gt;"",DEGREES(BJ581),"")</f>
        <is>
          <t/>
        </is>
      </c>
      <c r="BL581" s="8" t="inlineStr">
        <f aca="false">IF(A581&lt;&gt;"",SQRT(SUMSQ(Y581:AA581)),"")</f>
        <is>
          <t/>
        </is>
      </c>
      <c r="BM581" s="8" t="inlineStr">
        <f aca="false">IF(A581&lt;&gt;"",IF(BL581&lt;&gt;0,ACOS(AA581/BL581),0),"")</f>
        <is>
          <t/>
        </is>
      </c>
      <c r="BN581" s="8" t="inlineStr">
        <f aca="false">IF(A581&lt;&gt;"",DEGREES(BM581),"")</f>
        <is>
          <t/>
        </is>
      </c>
      <c r="BO581" s="8" t="inlineStr">
        <f aca="false">IF(A581&lt;&gt;"",IF(OR(Y581&lt;&gt;0,Z581&lt;&gt;0),ATAN2(Y581,Z581),0),"")</f>
        <is>
          <t/>
        </is>
      </c>
      <c r="BP581" s="8" t="inlineStr">
        <f aca="false">IF(A581&lt;&gt;"",DEGREES(BO581),"")</f>
        <is>
          <t/>
        </is>
      </c>
      <c r="BQ581" s="8" t="inlineStr">
        <f aca="false">IF(A581&lt;&gt;"",SQRT(SUMSQ(AB581:AD581)),"")</f>
        <is>
          <t/>
        </is>
      </c>
      <c r="BR581" s="8" t="inlineStr">
        <f aca="false">IF(A581&lt;&gt;"",IF(BQ581&lt;&gt;0,ACOS(AD581/BQ581),0),"")</f>
        <is>
          <t/>
        </is>
      </c>
      <c r="BS581" s="8" t="inlineStr">
        <f aca="false">IF(A581&lt;&gt;"",DEGREES(BR581),"")</f>
        <is>
          <t/>
        </is>
      </c>
      <c r="BT581" s="8" t="inlineStr">
        <f aca="false">IF(A581&lt;&gt;"",IF(OR(AB581&lt;&gt;0,AC581&lt;&gt;0),ATAN2(AB581,AC581),0),"")</f>
        <is>
          <t/>
        </is>
      </c>
      <c r="BU581" s="8" t="inlineStr">
        <f aca="false">IF(A581&lt;&gt;"",DEGREES(BT581),"")</f>
        <is>
          <t/>
        </is>
      </c>
      <c r="BV581" s="8" t="inlineStr">
        <f aca="false">IF(A581&lt;&gt;"",SQRT(SUMSQ(AE581:AG581)),"")</f>
        <is>
          <t/>
        </is>
      </c>
      <c r="BW581" s="8" t="inlineStr">
        <f aca="false">IF(A581&lt;&gt;"",IF(BV581&lt;&gt;0,ACOS(AG581/BV581),0),"")</f>
        <is>
          <t/>
        </is>
      </c>
      <c r="BX581" s="8" t="inlineStr">
        <f aca="false">IF(A581&lt;&gt;"",DEGREES(BW581),"")</f>
        <is>
          <t/>
        </is>
      </c>
      <c r="BY581" s="8" t="inlineStr">
        <f aca="false">IF(A581&lt;&gt;"",IF(OR(AF581&lt;&gt;0,AG581&lt;&gt;0),ATAN2(AF581,AG581),0),"")</f>
        <is>
          <t/>
        </is>
      </c>
      <c r="BZ581" s="8" t="inlineStr">
        <f aca="false">IF(A581&lt;&gt;"",DEGREES(BY581),"")</f>
        <is>
          <t/>
        </is>
      </c>
      <c r="CA581" s="0" t="inlineStr">
        <f aca="false">IF(A581&lt;&gt;"",IF(AND(AI581&lt;Parameters!$B$11,AI581&gt;Parameters!$B$12,AN581&lt;Parameters!$B$11,AN581&gt;Parameters!$B$12,AS581&lt;Parameters!$B$11,AS581&gt;Parameters!$B$12,AX581&lt;Parameters!$B$11,AX581&gt;Parameters!$B$12,BC581&lt;Parameters!$B$11,BC581&gt;Parameters!$B$12,BM581&lt;Parameters!$B$11,BM581&gt;Parameters!$B$12,BR581&lt;Parameters!$B$11,BR581&gt;Parameters!$B$12,BW581&lt;Parameters!$B$11,BW581&gt;Parameters!$B$12),1,0),"")</f>
        <is>
          <t/>
        </is>
      </c>
      <c r="CB581" s="0" t="inlineStr">
        <f aca="false">IF(A581&lt;&gt;"",IF(OR(AI581&lt;Parameters!$B$12,AI581&gt;Parameters!$B$11),0,1),"")</f>
        <is>
          <t/>
        </is>
      </c>
      <c r="CC581" s="0" t="inlineStr">
        <f aca="false">IF(A581&lt;&gt;"",IF(OR(AN581&lt;Parameters!$B$12,AN581&gt;Parameters!$B$11),0,1),"")</f>
        <is>
          <t/>
        </is>
      </c>
      <c r="CD581" s="0" t="inlineStr">
        <f aca="false">IF(A581&lt;&gt;"",IF(OR(AS581&lt;Parameters!$B$12,AS581&gt;Parameters!$B$11),0,1),"")</f>
        <is>
          <t/>
        </is>
      </c>
      <c r="CE581" s="0" t="inlineStr">
        <f aca="false">IF(A581&lt;&gt;"",IF(OR(AX581&lt;Parameters!$B$12,AX581&gt;Parameters!$B$11),0,1),"")</f>
        <is>
          <t/>
        </is>
      </c>
      <c r="CF581" s="0" t="inlineStr">
        <f aca="false">IF(A581&lt;&gt;"",IF(OR(BC581&lt;Parameters!$B$12,BC581&gt;Parameters!$B$11),0,1),"")</f>
        <is>
          <t/>
        </is>
      </c>
      <c r="CG581" s="0" t="inlineStr">
        <f aca="false">IF(A581&lt;&gt;"",IF(OR(BH581&lt;Parameters!$B$12,BH581&gt;Parameters!$B$11),0,1),"")</f>
        <is>
          <t/>
        </is>
      </c>
      <c r="CH581" s="0" t="inlineStr">
        <f aca="false">IF(A581&lt;&gt;"",IF(OR(BM581&lt;Parameters!$B$12,BM581&gt;Parameters!$B$11),0,1),"")</f>
        <is>
          <t/>
        </is>
      </c>
      <c r="CI581" s="0" t="inlineStr">
        <f aca="false">IF(A581&lt;&gt;"",IF(OR(BR581&lt;Parameters!$B$12,BR581&gt;Parameters!$B$11),0,1),"")</f>
        <is>
          <t/>
        </is>
      </c>
      <c r="CJ581" s="0" t="inlineStr">
        <f aca="false">IF(A581&lt;&gt;"",IF(OR(BW581&lt;Parameters!$B$12,BW581&gt;Parameters!$B$11),0,1),"")</f>
        <is>
          <t/>
        </is>
      </c>
      <c r="CK581" s="26" t="inlineStr">
        <f aca="false">IF(A581&lt;&gt;"",SUM(CB581:CJ581)/9,"")</f>
        <is>
          <t/>
        </is>
      </c>
      <c r="CL581" s="0" t="inlineStr">
        <f aca="false">IF(A581&lt;&gt;"",CK581*9,"")</f>
        <is>
          <t/>
        </is>
      </c>
      <c r="CM581" s="8" t="inlineStr">
        <f aca="false">IF(A581&lt;&gt;"",TEXT(B581,CM$2)&amp;" "&amp;TEXT(A581,CM$2),"")</f>
        <is>
          <t/>
        </is>
      </c>
    </row>
    <row r="582" customFormat="false" ht="15" hidden="false" customHeight="false" outlineLevel="0" collapsed="false">
      <c r="A582" s="0" t="inlineStr">
        <f aca="false">IF(OR(B581&lt;Parameters!$K$12,A581&lt;Parameters!$K$12),IF(A581&lt;Parameters!$K$12,A581+1,0),"")</f>
        <is>
          <t/>
        </is>
      </c>
      <c r="B582" s="0" t="inlineStr">
        <f aca="false">IF(A582&lt;&gt;"",IF(A582=0,B581+1,B581),"")</f>
        <is>
          <t/>
        </is>
      </c>
      <c r="C582" s="24" t="inlineStr">
        <f aca="false">IF(A582&lt;&gt;"",-_phi*(A582+0.5),"")</f>
        <is>
          <t/>
        </is>
      </c>
      <c r="D582" s="8" t="inlineStr">
        <f aca="false">IF(A582&lt;&gt;"",DEGREES(C582),"")</f>
        <is>
          <t/>
        </is>
      </c>
      <c r="E582" s="24" t="inlineStr">
        <f aca="false">IF(A582&lt;&gt;"",_phi*(B582+0.5),"")</f>
        <is>
          <t/>
        </is>
      </c>
      <c r="F582" s="8" t="inlineStr">
        <f aca="false">IF(A582&lt;&gt;"",DEGREES(E582),"")</f>
        <is>
          <t/>
        </is>
      </c>
      <c r="G582" s="8" t="inlineStr">
        <f aca="false">IF(A582&lt;&gt;"",LOOKUP(A582,h!$A$3:$A$30,h!$D$3:$D$30),"")</f>
        <is>
          <t/>
        </is>
      </c>
      <c r="H582" s="8" t="inlineStr">
        <f aca="false">IF(A582&lt;&gt;"",LOOKUP(B582,h!$A$3:$A$30,h!$D$3:$D$30),"")</f>
        <is>
          <t/>
        </is>
      </c>
      <c r="I582" s="8" t="inlineStr">
        <f aca="false">IF(A582&lt;&gt;"",_zif,"")</f>
        <is>
          <t/>
        </is>
      </c>
      <c r="J582" s="8" t="inlineStr">
        <f aca="false">IF(A582&lt;&gt;"",$G582+'v1 Frame'!D$3*COS($C582)+'v1 Frame'!E$3*SIN($C582)*SIN($E582)+'v1 Frame'!F$3*SIN($C582)*COS($E582),"")</f>
        <is>
          <t/>
        </is>
      </c>
      <c r="K582" s="8" t="inlineStr">
        <f aca="false">IF(A582&lt;&gt;"",$H582+'v1 Frame'!E$3*COS($E582)-'v1 Frame'!F$3*SIN($E582),"")</f>
        <is>
          <t/>
        </is>
      </c>
      <c r="L582" s="8" t="inlineStr">
        <f aca="false">IF(A582&lt;&gt;"",$I582-'v1 Frame'!D$3*SIN($C582)+'v1 Frame'!E$3*COS($C582)*SIN($E582)+'v1 Frame'!F$3*COS($C582)*COS($E582),"")</f>
        <is>
          <t/>
        </is>
      </c>
      <c r="M582" s="8" t="inlineStr">
        <f aca="false">IF(A582&lt;&gt;"",$G582+'v1 Frame'!G$3*COS($C582)+'v1 Frame'!H$3*SIN($C582)*SIN($E582)+'v1 Frame'!I$3*SIN($C582)*COS($E582),"")</f>
        <is>
          <t/>
        </is>
      </c>
      <c r="N582" s="8" t="inlineStr">
        <f aca="false">IF(A582&lt;&gt;"",$H582+'v1 Frame'!H$3*COS($E582)-'v1 Frame'!I$3*SIN($E582),"")</f>
        <is>
          <t/>
        </is>
      </c>
      <c r="O582" s="8" t="inlineStr">
        <f aca="false">IF(A582&lt;&gt;"",$I582-'v1 Frame'!G$3*SIN($C582)+'v1 Frame'!H$3*COS($C582)*SIN($E582)+'v1 Frame'!I$3*COS($C582)*COS($E582),"")</f>
        <is>
          <t/>
        </is>
      </c>
      <c r="P582" s="8" t="inlineStr">
        <f aca="false">IF(A582&lt;&gt;"",$G582+'v1 Frame'!J$3*COS($C582)+'v1 Frame'!K$3*SIN($C582)*SIN($E582)+'v1 Frame'!L$3*SIN($C582)*COS($E582),"")</f>
        <is>
          <t/>
        </is>
      </c>
      <c r="Q582" s="8" t="inlineStr">
        <f aca="false">IF(A582&lt;&gt;"",$H582+'v1 Frame'!K$3*COS($E582)-'v1 Frame'!L$3*SIN($E582),"")</f>
        <is>
          <t/>
        </is>
      </c>
      <c r="R582" s="8" t="inlineStr">
        <f aca="false">IF(A582&lt;&gt;"",$I582-'v1 Frame'!J$3*SIN($C582)+'v1 Frame'!K$3*COS($C582)*SIN($E582)+'v1 Frame'!L$3*COS($C582)*COS($E582),"")</f>
        <is>
          <t/>
        </is>
      </c>
      <c r="S582" s="8" t="inlineStr">
        <f aca="false">IF(A582&lt;&gt;"",$G582+'v1 Frame'!M$3*COS($C582)+'v1 Frame'!N$3*SIN($C582)*SIN($E582)+'v1 Frame'!O$3*SIN($C582)*COS($E582),"")</f>
        <is>
          <t/>
        </is>
      </c>
      <c r="T582" s="8" t="inlineStr">
        <f aca="false">IF(A582&lt;&gt;"",$H582+'v1 Frame'!N$3*COS($E582)-'v1 Frame'!O$3*SIN($E582),"")</f>
        <is>
          <t/>
        </is>
      </c>
      <c r="U582" s="8" t="inlineStr">
        <f aca="false">IF(A582&lt;&gt;"",$I582-'v1 Frame'!M$3*SIN($C582)+'v1 Frame'!N$3*COS($C582)*SIN($E582)+'v1 Frame'!O$3*COS($C582)*COS($E582),"")</f>
        <is>
          <t/>
        </is>
      </c>
      <c r="V582" s="8" t="inlineStr">
        <f aca="false">IF(A582&lt;&gt;"",$G582+'v1 Frame'!P$3*COS($C582)+'v1 Frame'!Q$3*SIN($C582)*SIN($E582)+'v1 Frame'!R$3*SIN($C582)*COS($E582),"")</f>
        <is>
          <t/>
        </is>
      </c>
      <c r="W582" s="8" t="inlineStr">
        <f aca="false">IF(A582&lt;&gt;"",$H582+'v1 Frame'!Q$3*COS($E582)-'v1 Frame'!R$3*SIN($E582),"")</f>
        <is>
          <t/>
        </is>
      </c>
      <c r="X582" s="8" t="inlineStr">
        <f aca="false">IF(A582&lt;&gt;"",$I582-'v1 Frame'!P$3*SIN($C582)+'v1 Frame'!Q$3*COS($C582)*SIN($E582)+'v1 Frame'!R$3*COS($C582)*COS($E582),"")</f>
        <is>
          <t/>
        </is>
      </c>
      <c r="Y582" s="8" t="inlineStr">
        <f aca="false">IF(A582&lt;&gt;"",$G582+'v1 Frame'!S$3*COS($C582)+'v1 Frame'!T$3*SIN($C582)*SIN($E582)+'v1 Frame'!U$3*SIN($C582)*COS($E582),"")</f>
        <is>
          <t/>
        </is>
      </c>
      <c r="Z582" s="8" t="inlineStr">
        <f aca="false">IF(A582&lt;&gt;"",$H582+'v1 Frame'!T$3*COS($E582)-'v1 Frame'!U$3*SIN($E582),"")</f>
        <is>
          <t/>
        </is>
      </c>
      <c r="AA582" s="8" t="inlineStr">
        <f aca="false">IF(A582&lt;&gt;"",$I582-'v1 Frame'!S$3*SIN($C582)+'v1 Frame'!T$3*COS($C582)*SIN($E582)+'v1 Frame'!U$3*COS($C582)*COS($E582),"")</f>
        <is>
          <t/>
        </is>
      </c>
      <c r="AB582" s="8" t="inlineStr">
        <f aca="false">IF(A582&lt;&gt;"",$G582+'v1 Frame'!V$3*COS($C582)+'v1 Frame'!W$3*SIN($C582)*SIN($E582)+'v1 Frame'!X$3*SIN($C582)*COS($E582),"")</f>
        <is>
          <t/>
        </is>
      </c>
      <c r="AC582" s="8" t="inlineStr">
        <f aca="false">IF(A582&lt;&gt;"",$H582+'v1 Frame'!W$3*COS($E582)-'v1 Frame'!X$3*SIN($E582),"")</f>
        <is>
          <t/>
        </is>
      </c>
      <c r="AD582" s="8" t="inlineStr">
        <f aca="false">IF(A582&lt;&gt;"",$I582-'v1 Frame'!V$3*SIN($C582)+'v1 Frame'!W$3*COS($C582)*SIN($E582)+'v1 Frame'!X$3*COS($C582)*COS($E582),"")</f>
        <is>
          <t/>
        </is>
      </c>
      <c r="AE582" s="25" t="inlineStr">
        <f aca="false">IF(A582&lt;&gt;"",$G582+'v1 Frame'!Y$3*COS($C582)+'v1 Frame'!Z$3*SIN($C582)*SIN($E582)+'v1 Frame'!AA$3*SIN($C582)*COS($E582),"")</f>
        <is>
          <t/>
        </is>
      </c>
      <c r="AF582" s="25" t="inlineStr">
        <f aca="false">IF(A582&lt;&gt;"",$H582+'v1 Frame'!Z$3*COS($E582)-'v1 Frame'!AA$3*SIN($E582),"")</f>
        <is>
          <t/>
        </is>
      </c>
      <c r="AG582" s="25" t="inlineStr">
        <f aca="false">IF(A582&lt;&gt;"",$I582-'v1 Frame'!Y$3*SIN($C582)+'v1 Frame'!Z$3*COS($C582)*SIN($E582)+'v1 Frame'!AA$3*COS($C582)*COS($E582),"")</f>
        <is>
          <t/>
        </is>
      </c>
      <c r="AH582" s="8" t="inlineStr">
        <f aca="false">IF(A582&lt;&gt;"",SQRT(SUMSQ(G582:I582)),"")</f>
        <is>
          <t/>
        </is>
      </c>
      <c r="AI582" s="8" t="inlineStr">
        <f aca="false">IF(A582&lt;&gt;"",IF(AH582&lt;&gt;0,ACOS(I582/AH582),0),"")</f>
        <is>
          <t/>
        </is>
      </c>
      <c r="AJ582" s="8" t="inlineStr">
        <f aca="false">IF(A582&lt;&gt;"",DEGREES(AI582),"")</f>
        <is>
          <t/>
        </is>
      </c>
      <c r="AK582" s="8" t="inlineStr">
        <f aca="false">IF(A582&lt;&gt;"",IF(OR(G582&lt;&gt;0,H582&lt;&gt;0),ATAN2(G582,H582),0),"")</f>
        <is>
          <t/>
        </is>
      </c>
      <c r="AL582" s="8" t="inlineStr">
        <f aca="false">IF(A582&lt;&gt;"",DEGREES(AK582),"")</f>
        <is>
          <t/>
        </is>
      </c>
      <c r="AM582" s="8" t="inlineStr">
        <f aca="false">IF(A582&lt;&gt;"",SQRT(SUMSQ(J582:L582)),"")</f>
        <is>
          <t/>
        </is>
      </c>
      <c r="AN582" s="8" t="inlineStr">
        <f aca="false">IF(A582&lt;&gt;"",IF(AM582&lt;&gt;0,ACOS(L582/AM582),0),"")</f>
        <is>
          <t/>
        </is>
      </c>
      <c r="AO582" s="8" t="inlineStr">
        <f aca="false">IF(A582&lt;&gt;"",DEGREES(AN582),"")</f>
        <is>
          <t/>
        </is>
      </c>
      <c r="AP582" s="8" t="inlineStr">
        <f aca="false">IF(A582&lt;&gt;"",IF(OR(J582&lt;&gt;0,K582&lt;&gt;0),ATAN2(J582,K582),0),"")</f>
        <is>
          <t/>
        </is>
      </c>
      <c r="AQ582" s="8" t="inlineStr">
        <f aca="false">IF(A582&lt;&gt;"",DEGREES(AP582),"")</f>
        <is>
          <t/>
        </is>
      </c>
      <c r="AR582" s="8" t="inlineStr">
        <f aca="false">IF(A582&lt;&gt;"",SQRT(SUMSQ(M582:O582)),"")</f>
        <is>
          <t/>
        </is>
      </c>
      <c r="AS582" s="8" t="inlineStr">
        <f aca="false">IF(A582&lt;&gt;"",IF(AR582&lt;&gt;0,ACOS(O582/AR582),0),"")</f>
        <is>
          <t/>
        </is>
      </c>
      <c r="AT582" s="8" t="inlineStr">
        <f aca="false">IF(A582&lt;&gt;"",DEGREES(AS582),"")</f>
        <is>
          <t/>
        </is>
      </c>
      <c r="AU582" s="8" t="inlineStr">
        <f aca="false">IF(A582&lt;&gt;"",IF(OR(M582&lt;&gt;0,N582&lt;&gt;0),ATAN2(M582,N582),0),"")</f>
        <is>
          <t/>
        </is>
      </c>
      <c r="AV582" s="8" t="inlineStr">
        <f aca="false">IF(A582&lt;&gt;"",DEGREES(AU582),"")</f>
        <is>
          <t/>
        </is>
      </c>
      <c r="AW582" s="8" t="inlineStr">
        <f aca="false">IF(A582&lt;&gt;"",SQRT(SUMSQ(P582:R582)),"")</f>
        <is>
          <t/>
        </is>
      </c>
      <c r="AX582" s="8" t="inlineStr">
        <f aca="false">IF(A582&lt;&gt;"",IF(AW582&lt;&gt;0,ACOS(R582/AW582),0),"")</f>
        <is>
          <t/>
        </is>
      </c>
      <c r="AY582" s="8" t="inlineStr">
        <f aca="false">IF(A582&lt;&gt;"",DEGREES(AX582),"")</f>
        <is>
          <t/>
        </is>
      </c>
      <c r="AZ582" s="8" t="inlineStr">
        <f aca="false">IF(A582&lt;&gt;"",IF(OR(P582&lt;&gt;0,Q582&lt;&gt;0),ATAN2(P582,Q582),0),"")</f>
        <is>
          <t/>
        </is>
      </c>
      <c r="BA582" s="8" t="inlineStr">
        <f aca="false">IF(A582&lt;&gt;"",DEGREES(AZ582),"")</f>
        <is>
          <t/>
        </is>
      </c>
      <c r="BB582" s="8" t="inlineStr">
        <f aca="false">IF(A582&lt;&gt;"",SQRT(SUMSQ(S582:U582)),"")</f>
        <is>
          <t/>
        </is>
      </c>
      <c r="BC582" s="8" t="inlineStr">
        <f aca="false">IF(A582&lt;&gt;"",IF(BB582&lt;&gt;0,ACOS(U582/BB582),0),"")</f>
        <is>
          <t/>
        </is>
      </c>
      <c r="BD582" s="8" t="inlineStr">
        <f aca="false">IF(A582&lt;&gt;"",DEGREES(BC582),"")</f>
        <is>
          <t/>
        </is>
      </c>
      <c r="BE582" s="8" t="inlineStr">
        <f aca="false">IF(A582&lt;&gt;"",IF(OR(S582&lt;&gt;0,T582&lt;&gt;0),ATAN2(S582,T582),0),"")</f>
        <is>
          <t/>
        </is>
      </c>
      <c r="BF582" s="8" t="inlineStr">
        <f aca="false">IF(A582&lt;&gt;"",DEGREES(BE582),"")</f>
        <is>
          <t/>
        </is>
      </c>
      <c r="BG582" s="8" t="inlineStr">
        <f aca="false">IF(A582&lt;&gt;"",SQRT(SUMSQ(V582:X582)),"")</f>
        <is>
          <t/>
        </is>
      </c>
      <c r="BH582" s="8" t="inlineStr">
        <f aca="false">IF(A582&lt;&gt;"",IF(BG582&lt;&gt;0,ACOS(X582/BG582),0),"")</f>
        <is>
          <t/>
        </is>
      </c>
      <c r="BI582" s="8" t="inlineStr">
        <f aca="false">IF(A582&lt;&gt;"",DEGREES(BH582),"")</f>
        <is>
          <t/>
        </is>
      </c>
      <c r="BJ582" s="8" t="inlineStr">
        <f aca="false">IF(A582&lt;&gt;"",IF(OR(V582&lt;&gt;0,W582&lt;&gt;0),ATAN2(V582,W582),0),"")</f>
        <is>
          <t/>
        </is>
      </c>
      <c r="BK582" s="8" t="inlineStr">
        <f aca="false">IF(A582&lt;&gt;"",DEGREES(BJ582),"")</f>
        <is>
          <t/>
        </is>
      </c>
      <c r="BL582" s="8" t="inlineStr">
        <f aca="false">IF(A582&lt;&gt;"",SQRT(SUMSQ(Y582:AA582)),"")</f>
        <is>
          <t/>
        </is>
      </c>
      <c r="BM582" s="8" t="inlineStr">
        <f aca="false">IF(A582&lt;&gt;"",IF(BL582&lt;&gt;0,ACOS(AA582/BL582),0),"")</f>
        <is>
          <t/>
        </is>
      </c>
      <c r="BN582" s="8" t="inlineStr">
        <f aca="false">IF(A582&lt;&gt;"",DEGREES(BM582),"")</f>
        <is>
          <t/>
        </is>
      </c>
      <c r="BO582" s="8" t="inlineStr">
        <f aca="false">IF(A582&lt;&gt;"",IF(OR(Y582&lt;&gt;0,Z582&lt;&gt;0),ATAN2(Y582,Z582),0),"")</f>
        <is>
          <t/>
        </is>
      </c>
      <c r="BP582" s="8" t="inlineStr">
        <f aca="false">IF(A582&lt;&gt;"",DEGREES(BO582),"")</f>
        <is>
          <t/>
        </is>
      </c>
      <c r="BQ582" s="8" t="inlineStr">
        <f aca="false">IF(A582&lt;&gt;"",SQRT(SUMSQ(AB582:AD582)),"")</f>
        <is>
          <t/>
        </is>
      </c>
      <c r="BR582" s="8" t="inlineStr">
        <f aca="false">IF(A582&lt;&gt;"",IF(BQ582&lt;&gt;0,ACOS(AD582/BQ582),0),"")</f>
        <is>
          <t/>
        </is>
      </c>
      <c r="BS582" s="8" t="inlineStr">
        <f aca="false">IF(A582&lt;&gt;"",DEGREES(BR582),"")</f>
        <is>
          <t/>
        </is>
      </c>
      <c r="BT582" s="8" t="inlineStr">
        <f aca="false">IF(A582&lt;&gt;"",IF(OR(AB582&lt;&gt;0,AC582&lt;&gt;0),ATAN2(AB582,AC582),0),"")</f>
        <is>
          <t/>
        </is>
      </c>
      <c r="BU582" s="8" t="inlineStr">
        <f aca="false">IF(A582&lt;&gt;"",DEGREES(BT582),"")</f>
        <is>
          <t/>
        </is>
      </c>
      <c r="BV582" s="8" t="inlineStr">
        <f aca="false">IF(A582&lt;&gt;"",SQRT(SUMSQ(AE582:AG582)),"")</f>
        <is>
          <t/>
        </is>
      </c>
      <c r="BW582" s="8" t="inlineStr">
        <f aca="false">IF(A582&lt;&gt;"",IF(BV582&lt;&gt;0,ACOS(AG582/BV582),0),"")</f>
        <is>
          <t/>
        </is>
      </c>
      <c r="BX582" s="8" t="inlineStr">
        <f aca="false">IF(A582&lt;&gt;"",DEGREES(BW582),"")</f>
        <is>
          <t/>
        </is>
      </c>
      <c r="BY582" s="8" t="inlineStr">
        <f aca="false">IF(A582&lt;&gt;"",IF(OR(AF582&lt;&gt;0,AG582&lt;&gt;0),ATAN2(AF582,AG582),0),"")</f>
        <is>
          <t/>
        </is>
      </c>
      <c r="BZ582" s="8" t="inlineStr">
        <f aca="false">IF(A582&lt;&gt;"",DEGREES(BY582),"")</f>
        <is>
          <t/>
        </is>
      </c>
      <c r="CA582" s="0" t="inlineStr">
        <f aca="false">IF(A582&lt;&gt;"",IF(AND(AI582&lt;Parameters!$B$11,AI582&gt;Parameters!$B$12,AN582&lt;Parameters!$B$11,AN582&gt;Parameters!$B$12,AS582&lt;Parameters!$B$11,AS582&gt;Parameters!$B$12,AX582&lt;Parameters!$B$11,AX582&gt;Parameters!$B$12,BC582&lt;Parameters!$B$11,BC582&gt;Parameters!$B$12,BM582&lt;Parameters!$B$11,BM582&gt;Parameters!$B$12,BR582&lt;Parameters!$B$11,BR582&gt;Parameters!$B$12,BW582&lt;Parameters!$B$11,BW582&gt;Parameters!$B$12),1,0),"")</f>
        <is>
          <t/>
        </is>
      </c>
      <c r="CB582" s="0" t="inlineStr">
        <f aca="false">IF(A582&lt;&gt;"",IF(OR(AI582&lt;Parameters!$B$12,AI582&gt;Parameters!$B$11),0,1),"")</f>
        <is>
          <t/>
        </is>
      </c>
      <c r="CC582" s="0" t="inlineStr">
        <f aca="false">IF(A582&lt;&gt;"",IF(OR(AN582&lt;Parameters!$B$12,AN582&gt;Parameters!$B$11),0,1),"")</f>
        <is>
          <t/>
        </is>
      </c>
      <c r="CD582" s="0" t="inlineStr">
        <f aca="false">IF(A582&lt;&gt;"",IF(OR(AS582&lt;Parameters!$B$12,AS582&gt;Parameters!$B$11),0,1),"")</f>
        <is>
          <t/>
        </is>
      </c>
      <c r="CE582" s="0" t="inlineStr">
        <f aca="false">IF(A582&lt;&gt;"",IF(OR(AX582&lt;Parameters!$B$12,AX582&gt;Parameters!$B$11),0,1),"")</f>
        <is>
          <t/>
        </is>
      </c>
      <c r="CF582" s="0" t="inlineStr">
        <f aca="false">IF(A582&lt;&gt;"",IF(OR(BC582&lt;Parameters!$B$12,BC582&gt;Parameters!$B$11),0,1),"")</f>
        <is>
          <t/>
        </is>
      </c>
      <c r="CG582" s="0" t="inlineStr">
        <f aca="false">IF(A582&lt;&gt;"",IF(OR(BH582&lt;Parameters!$B$12,BH582&gt;Parameters!$B$11),0,1),"")</f>
        <is>
          <t/>
        </is>
      </c>
      <c r="CH582" s="0" t="inlineStr">
        <f aca="false">IF(A582&lt;&gt;"",IF(OR(BM582&lt;Parameters!$B$12,BM582&gt;Parameters!$B$11),0,1),"")</f>
        <is>
          <t/>
        </is>
      </c>
      <c r="CI582" s="0" t="inlineStr">
        <f aca="false">IF(A582&lt;&gt;"",IF(OR(BR582&lt;Parameters!$B$12,BR582&gt;Parameters!$B$11),0,1),"")</f>
        <is>
          <t/>
        </is>
      </c>
      <c r="CJ582" s="0" t="inlineStr">
        <f aca="false">IF(A582&lt;&gt;"",IF(OR(BW582&lt;Parameters!$B$12,BW582&gt;Parameters!$B$11),0,1),"")</f>
        <is>
          <t/>
        </is>
      </c>
      <c r="CK582" s="26" t="inlineStr">
        <f aca="false">IF(A582&lt;&gt;"",SUM(CB582:CJ582)/9,"")</f>
        <is>
          <t/>
        </is>
      </c>
      <c r="CL582" s="0" t="inlineStr">
        <f aca="false">IF(A582&lt;&gt;"",CK582*9,"")</f>
        <is>
          <t/>
        </is>
      </c>
      <c r="CM582" s="8" t="inlineStr">
        <f aca="false">IF(A582&lt;&gt;"",TEXT(B582,CM$2)&amp;" "&amp;TEXT(A582,CM$2),"")</f>
        <is>
          <t/>
        </is>
      </c>
    </row>
    <row r="583" customFormat="false" ht="15" hidden="false" customHeight="false" outlineLevel="0" collapsed="false">
      <c r="A583" s="0" t="inlineStr">
        <f aca="false">IF(OR(B582&lt;Parameters!$K$12,A582&lt;Parameters!$K$12),IF(A582&lt;Parameters!$K$12,A582+1,0),"")</f>
        <is>
          <t/>
        </is>
      </c>
      <c r="B583" s="0" t="inlineStr">
        <f aca="false">IF(A583&lt;&gt;"",IF(A583=0,B582+1,B582),"")</f>
        <is>
          <t/>
        </is>
      </c>
      <c r="C583" s="24" t="inlineStr">
        <f aca="false">IF(A583&lt;&gt;"",-_phi*(A583+0.5),"")</f>
        <is>
          <t/>
        </is>
      </c>
      <c r="D583" s="8" t="inlineStr">
        <f aca="false">IF(A583&lt;&gt;"",DEGREES(C583),"")</f>
        <is>
          <t/>
        </is>
      </c>
      <c r="E583" s="24" t="inlineStr">
        <f aca="false">IF(A583&lt;&gt;"",_phi*(B583+0.5),"")</f>
        <is>
          <t/>
        </is>
      </c>
      <c r="F583" s="8" t="inlineStr">
        <f aca="false">IF(A583&lt;&gt;"",DEGREES(E583),"")</f>
        <is>
          <t/>
        </is>
      </c>
      <c r="G583" s="8" t="inlineStr">
        <f aca="false">IF(A583&lt;&gt;"",LOOKUP(A583,h!$A$3:$A$30,h!$D$3:$D$30),"")</f>
        <is>
          <t/>
        </is>
      </c>
      <c r="H583" s="8" t="inlineStr">
        <f aca="false">IF(A583&lt;&gt;"",LOOKUP(B583,h!$A$3:$A$30,h!$D$3:$D$30),"")</f>
        <is>
          <t/>
        </is>
      </c>
      <c r="I583" s="8" t="inlineStr">
        <f aca="false">IF(A583&lt;&gt;"",_zif,"")</f>
        <is>
          <t/>
        </is>
      </c>
      <c r="J583" s="8" t="inlineStr">
        <f aca="false">IF(A583&lt;&gt;"",$G583+'v1 Frame'!D$3*COS($C583)+'v1 Frame'!E$3*SIN($C583)*SIN($E583)+'v1 Frame'!F$3*SIN($C583)*COS($E583),"")</f>
        <is>
          <t/>
        </is>
      </c>
      <c r="K583" s="8" t="inlineStr">
        <f aca="false">IF(A583&lt;&gt;"",$H583+'v1 Frame'!E$3*COS($E583)-'v1 Frame'!F$3*SIN($E583),"")</f>
        <is>
          <t/>
        </is>
      </c>
      <c r="L583" s="8" t="inlineStr">
        <f aca="false">IF(A583&lt;&gt;"",$I583-'v1 Frame'!D$3*SIN($C583)+'v1 Frame'!E$3*COS($C583)*SIN($E583)+'v1 Frame'!F$3*COS($C583)*COS($E583),"")</f>
        <is>
          <t/>
        </is>
      </c>
      <c r="M583" s="8" t="inlineStr">
        <f aca="false">IF(A583&lt;&gt;"",$G583+'v1 Frame'!G$3*COS($C583)+'v1 Frame'!H$3*SIN($C583)*SIN($E583)+'v1 Frame'!I$3*SIN($C583)*COS($E583),"")</f>
        <is>
          <t/>
        </is>
      </c>
      <c r="N583" s="8" t="inlineStr">
        <f aca="false">IF(A583&lt;&gt;"",$H583+'v1 Frame'!H$3*COS($E583)-'v1 Frame'!I$3*SIN($E583),"")</f>
        <is>
          <t/>
        </is>
      </c>
      <c r="O583" s="8" t="inlineStr">
        <f aca="false">IF(A583&lt;&gt;"",$I583-'v1 Frame'!G$3*SIN($C583)+'v1 Frame'!H$3*COS($C583)*SIN($E583)+'v1 Frame'!I$3*COS($C583)*COS($E583),"")</f>
        <is>
          <t/>
        </is>
      </c>
      <c r="P583" s="8" t="inlineStr">
        <f aca="false">IF(A583&lt;&gt;"",$G583+'v1 Frame'!J$3*COS($C583)+'v1 Frame'!K$3*SIN($C583)*SIN($E583)+'v1 Frame'!L$3*SIN($C583)*COS($E583),"")</f>
        <is>
          <t/>
        </is>
      </c>
      <c r="Q583" s="8" t="inlineStr">
        <f aca="false">IF(A583&lt;&gt;"",$H583+'v1 Frame'!K$3*COS($E583)-'v1 Frame'!L$3*SIN($E583),"")</f>
        <is>
          <t/>
        </is>
      </c>
      <c r="R583" s="8" t="inlineStr">
        <f aca="false">IF(A583&lt;&gt;"",$I583-'v1 Frame'!J$3*SIN($C583)+'v1 Frame'!K$3*COS($C583)*SIN($E583)+'v1 Frame'!L$3*COS($C583)*COS($E583),"")</f>
        <is>
          <t/>
        </is>
      </c>
      <c r="S583" s="8" t="inlineStr">
        <f aca="false">IF(A583&lt;&gt;"",$G583+'v1 Frame'!M$3*COS($C583)+'v1 Frame'!N$3*SIN($C583)*SIN($E583)+'v1 Frame'!O$3*SIN($C583)*COS($E583),"")</f>
        <is>
          <t/>
        </is>
      </c>
      <c r="T583" s="8" t="inlineStr">
        <f aca="false">IF(A583&lt;&gt;"",$H583+'v1 Frame'!N$3*COS($E583)-'v1 Frame'!O$3*SIN($E583),"")</f>
        <is>
          <t/>
        </is>
      </c>
      <c r="U583" s="8" t="inlineStr">
        <f aca="false">IF(A583&lt;&gt;"",$I583-'v1 Frame'!M$3*SIN($C583)+'v1 Frame'!N$3*COS($C583)*SIN($E583)+'v1 Frame'!O$3*COS($C583)*COS($E583),"")</f>
        <is>
          <t/>
        </is>
      </c>
      <c r="V583" s="8" t="inlineStr">
        <f aca="false">IF(A583&lt;&gt;"",$G583+'v1 Frame'!P$3*COS($C583)+'v1 Frame'!Q$3*SIN($C583)*SIN($E583)+'v1 Frame'!R$3*SIN($C583)*COS($E583),"")</f>
        <is>
          <t/>
        </is>
      </c>
      <c r="W583" s="8" t="inlineStr">
        <f aca="false">IF(A583&lt;&gt;"",$H583+'v1 Frame'!Q$3*COS($E583)-'v1 Frame'!R$3*SIN($E583),"")</f>
        <is>
          <t/>
        </is>
      </c>
      <c r="X583" s="8" t="inlineStr">
        <f aca="false">IF(A583&lt;&gt;"",$I583-'v1 Frame'!P$3*SIN($C583)+'v1 Frame'!Q$3*COS($C583)*SIN($E583)+'v1 Frame'!R$3*COS($C583)*COS($E583),"")</f>
        <is>
          <t/>
        </is>
      </c>
      <c r="Y583" s="8" t="inlineStr">
        <f aca="false">IF(A583&lt;&gt;"",$G583+'v1 Frame'!S$3*COS($C583)+'v1 Frame'!T$3*SIN($C583)*SIN($E583)+'v1 Frame'!U$3*SIN($C583)*COS($E583),"")</f>
        <is>
          <t/>
        </is>
      </c>
      <c r="Z583" s="8" t="inlineStr">
        <f aca="false">IF(A583&lt;&gt;"",$H583+'v1 Frame'!T$3*COS($E583)-'v1 Frame'!U$3*SIN($E583),"")</f>
        <is>
          <t/>
        </is>
      </c>
      <c r="AA583" s="8" t="inlineStr">
        <f aca="false">IF(A583&lt;&gt;"",$I583-'v1 Frame'!S$3*SIN($C583)+'v1 Frame'!T$3*COS($C583)*SIN($E583)+'v1 Frame'!U$3*COS($C583)*COS($E583),"")</f>
        <is>
          <t/>
        </is>
      </c>
      <c r="AB583" s="8" t="inlineStr">
        <f aca="false">IF(A583&lt;&gt;"",$G583+'v1 Frame'!V$3*COS($C583)+'v1 Frame'!W$3*SIN($C583)*SIN($E583)+'v1 Frame'!X$3*SIN($C583)*COS($E583),"")</f>
        <is>
          <t/>
        </is>
      </c>
      <c r="AC583" s="8" t="inlineStr">
        <f aca="false">IF(A583&lt;&gt;"",$H583+'v1 Frame'!W$3*COS($E583)-'v1 Frame'!X$3*SIN($E583),"")</f>
        <is>
          <t/>
        </is>
      </c>
      <c r="AD583" s="8" t="inlineStr">
        <f aca="false">IF(A583&lt;&gt;"",$I583-'v1 Frame'!V$3*SIN($C583)+'v1 Frame'!W$3*COS($C583)*SIN($E583)+'v1 Frame'!X$3*COS($C583)*COS($E583),"")</f>
        <is>
          <t/>
        </is>
      </c>
      <c r="AE583" s="25" t="inlineStr">
        <f aca="false">IF(A583&lt;&gt;"",$G583+'v1 Frame'!Y$3*COS($C583)+'v1 Frame'!Z$3*SIN($C583)*SIN($E583)+'v1 Frame'!AA$3*SIN($C583)*COS($E583),"")</f>
        <is>
          <t/>
        </is>
      </c>
      <c r="AF583" s="25" t="inlineStr">
        <f aca="false">IF(A583&lt;&gt;"",$H583+'v1 Frame'!Z$3*COS($E583)-'v1 Frame'!AA$3*SIN($E583),"")</f>
        <is>
          <t/>
        </is>
      </c>
      <c r="AG583" s="25" t="inlineStr">
        <f aca="false">IF(A583&lt;&gt;"",$I583-'v1 Frame'!Y$3*SIN($C583)+'v1 Frame'!Z$3*COS($C583)*SIN($E583)+'v1 Frame'!AA$3*COS($C583)*COS($E583),"")</f>
        <is>
          <t/>
        </is>
      </c>
      <c r="AH583" s="8" t="inlineStr">
        <f aca="false">IF(A583&lt;&gt;"",SQRT(SUMSQ(G583:I583)),"")</f>
        <is>
          <t/>
        </is>
      </c>
      <c r="AI583" s="8" t="inlineStr">
        <f aca="false">IF(A583&lt;&gt;"",IF(AH583&lt;&gt;0,ACOS(I583/AH583),0),"")</f>
        <is>
          <t/>
        </is>
      </c>
      <c r="AJ583" s="8" t="inlineStr">
        <f aca="false">IF(A583&lt;&gt;"",DEGREES(AI583),"")</f>
        <is>
          <t/>
        </is>
      </c>
      <c r="AK583" s="8" t="inlineStr">
        <f aca="false">IF(A583&lt;&gt;"",IF(OR(G583&lt;&gt;0,H583&lt;&gt;0),ATAN2(G583,H583),0),"")</f>
        <is>
          <t/>
        </is>
      </c>
      <c r="AL583" s="8" t="inlineStr">
        <f aca="false">IF(A583&lt;&gt;"",DEGREES(AK583),"")</f>
        <is>
          <t/>
        </is>
      </c>
      <c r="AM583" s="8" t="inlineStr">
        <f aca="false">IF(A583&lt;&gt;"",SQRT(SUMSQ(J583:L583)),"")</f>
        <is>
          <t/>
        </is>
      </c>
      <c r="AN583" s="8" t="inlineStr">
        <f aca="false">IF(A583&lt;&gt;"",IF(AM583&lt;&gt;0,ACOS(L583/AM583),0),"")</f>
        <is>
          <t/>
        </is>
      </c>
      <c r="AO583" s="8" t="inlineStr">
        <f aca="false">IF(A583&lt;&gt;"",DEGREES(AN583),"")</f>
        <is>
          <t/>
        </is>
      </c>
      <c r="AP583" s="8" t="inlineStr">
        <f aca="false">IF(A583&lt;&gt;"",IF(OR(J583&lt;&gt;0,K583&lt;&gt;0),ATAN2(J583,K583),0),"")</f>
        <is>
          <t/>
        </is>
      </c>
      <c r="AQ583" s="8" t="inlineStr">
        <f aca="false">IF(A583&lt;&gt;"",DEGREES(AP583),"")</f>
        <is>
          <t/>
        </is>
      </c>
      <c r="AR583" s="8" t="inlineStr">
        <f aca="false">IF(A583&lt;&gt;"",SQRT(SUMSQ(M583:O583)),"")</f>
        <is>
          <t/>
        </is>
      </c>
      <c r="AS583" s="8" t="inlineStr">
        <f aca="false">IF(A583&lt;&gt;"",IF(AR583&lt;&gt;0,ACOS(O583/AR583),0),"")</f>
        <is>
          <t/>
        </is>
      </c>
      <c r="AT583" s="8" t="inlineStr">
        <f aca="false">IF(A583&lt;&gt;"",DEGREES(AS583),"")</f>
        <is>
          <t/>
        </is>
      </c>
      <c r="AU583" s="8" t="inlineStr">
        <f aca="false">IF(A583&lt;&gt;"",IF(OR(M583&lt;&gt;0,N583&lt;&gt;0),ATAN2(M583,N583),0),"")</f>
        <is>
          <t/>
        </is>
      </c>
      <c r="AV583" s="8" t="inlineStr">
        <f aca="false">IF(A583&lt;&gt;"",DEGREES(AU583),"")</f>
        <is>
          <t/>
        </is>
      </c>
      <c r="AW583" s="8" t="inlineStr">
        <f aca="false">IF(A583&lt;&gt;"",SQRT(SUMSQ(P583:R583)),"")</f>
        <is>
          <t/>
        </is>
      </c>
      <c r="AX583" s="8" t="inlineStr">
        <f aca="false">IF(A583&lt;&gt;"",IF(AW583&lt;&gt;0,ACOS(R583/AW583),0),"")</f>
        <is>
          <t/>
        </is>
      </c>
      <c r="AY583" s="8" t="inlineStr">
        <f aca="false">IF(A583&lt;&gt;"",DEGREES(AX583),"")</f>
        <is>
          <t/>
        </is>
      </c>
      <c r="AZ583" s="8" t="inlineStr">
        <f aca="false">IF(A583&lt;&gt;"",IF(OR(P583&lt;&gt;0,Q583&lt;&gt;0),ATAN2(P583,Q583),0),"")</f>
        <is>
          <t/>
        </is>
      </c>
      <c r="BA583" s="8" t="inlineStr">
        <f aca="false">IF(A583&lt;&gt;"",DEGREES(AZ583),"")</f>
        <is>
          <t/>
        </is>
      </c>
      <c r="BB583" s="8" t="inlineStr">
        <f aca="false">IF(A583&lt;&gt;"",SQRT(SUMSQ(S583:U583)),"")</f>
        <is>
          <t/>
        </is>
      </c>
      <c r="BC583" s="8" t="inlineStr">
        <f aca="false">IF(A583&lt;&gt;"",IF(BB583&lt;&gt;0,ACOS(U583/BB583),0),"")</f>
        <is>
          <t/>
        </is>
      </c>
      <c r="BD583" s="8" t="inlineStr">
        <f aca="false">IF(A583&lt;&gt;"",DEGREES(BC583),"")</f>
        <is>
          <t/>
        </is>
      </c>
      <c r="BE583" s="8" t="inlineStr">
        <f aca="false">IF(A583&lt;&gt;"",IF(OR(S583&lt;&gt;0,T583&lt;&gt;0),ATAN2(S583,T583),0),"")</f>
        <is>
          <t/>
        </is>
      </c>
      <c r="BF583" s="8" t="inlineStr">
        <f aca="false">IF(A583&lt;&gt;"",DEGREES(BE583),"")</f>
        <is>
          <t/>
        </is>
      </c>
      <c r="BG583" s="8" t="inlineStr">
        <f aca="false">IF(A583&lt;&gt;"",SQRT(SUMSQ(V583:X583)),"")</f>
        <is>
          <t/>
        </is>
      </c>
      <c r="BH583" s="8" t="inlineStr">
        <f aca="false">IF(A583&lt;&gt;"",IF(BG583&lt;&gt;0,ACOS(X583/BG583),0),"")</f>
        <is>
          <t/>
        </is>
      </c>
      <c r="BI583" s="8" t="inlineStr">
        <f aca="false">IF(A583&lt;&gt;"",DEGREES(BH583),"")</f>
        <is>
          <t/>
        </is>
      </c>
      <c r="BJ583" s="8" t="inlineStr">
        <f aca="false">IF(A583&lt;&gt;"",IF(OR(V583&lt;&gt;0,W583&lt;&gt;0),ATAN2(V583,W583),0),"")</f>
        <is>
          <t/>
        </is>
      </c>
      <c r="BK583" s="8" t="inlineStr">
        <f aca="false">IF(A583&lt;&gt;"",DEGREES(BJ583),"")</f>
        <is>
          <t/>
        </is>
      </c>
      <c r="BL583" s="8" t="inlineStr">
        <f aca="false">IF(A583&lt;&gt;"",SQRT(SUMSQ(Y583:AA583)),"")</f>
        <is>
          <t/>
        </is>
      </c>
      <c r="BM583" s="8" t="inlineStr">
        <f aca="false">IF(A583&lt;&gt;"",IF(BL583&lt;&gt;0,ACOS(AA583/BL583),0),"")</f>
        <is>
          <t/>
        </is>
      </c>
      <c r="BN583" s="8" t="inlineStr">
        <f aca="false">IF(A583&lt;&gt;"",DEGREES(BM583),"")</f>
        <is>
          <t/>
        </is>
      </c>
      <c r="BO583" s="8" t="inlineStr">
        <f aca="false">IF(A583&lt;&gt;"",IF(OR(Y583&lt;&gt;0,Z583&lt;&gt;0),ATAN2(Y583,Z583),0),"")</f>
        <is>
          <t/>
        </is>
      </c>
      <c r="BP583" s="8" t="inlineStr">
        <f aca="false">IF(A583&lt;&gt;"",DEGREES(BO583),"")</f>
        <is>
          <t/>
        </is>
      </c>
      <c r="BQ583" s="8" t="inlineStr">
        <f aca="false">IF(A583&lt;&gt;"",SQRT(SUMSQ(AB583:AD583)),"")</f>
        <is>
          <t/>
        </is>
      </c>
      <c r="BR583" s="8" t="inlineStr">
        <f aca="false">IF(A583&lt;&gt;"",IF(BQ583&lt;&gt;0,ACOS(AD583/BQ583),0),"")</f>
        <is>
          <t/>
        </is>
      </c>
      <c r="BS583" s="8" t="inlineStr">
        <f aca="false">IF(A583&lt;&gt;"",DEGREES(BR583),"")</f>
        <is>
          <t/>
        </is>
      </c>
      <c r="BT583" s="8" t="inlineStr">
        <f aca="false">IF(A583&lt;&gt;"",IF(OR(AB583&lt;&gt;0,AC583&lt;&gt;0),ATAN2(AB583,AC583),0),"")</f>
        <is>
          <t/>
        </is>
      </c>
      <c r="BU583" s="8" t="inlineStr">
        <f aca="false">IF(A583&lt;&gt;"",DEGREES(BT583),"")</f>
        <is>
          <t/>
        </is>
      </c>
      <c r="BV583" s="8" t="inlineStr">
        <f aca="false">IF(A583&lt;&gt;"",SQRT(SUMSQ(AE583:AG583)),"")</f>
        <is>
          <t/>
        </is>
      </c>
      <c r="BW583" s="8" t="inlineStr">
        <f aca="false">IF(A583&lt;&gt;"",IF(BV583&lt;&gt;0,ACOS(AG583/BV583),0),"")</f>
        <is>
          <t/>
        </is>
      </c>
      <c r="BX583" s="8" t="inlineStr">
        <f aca="false">IF(A583&lt;&gt;"",DEGREES(BW583),"")</f>
        <is>
          <t/>
        </is>
      </c>
      <c r="BY583" s="8" t="inlineStr">
        <f aca="false">IF(A583&lt;&gt;"",IF(OR(AF583&lt;&gt;0,AG583&lt;&gt;0),ATAN2(AF583,AG583),0),"")</f>
        <is>
          <t/>
        </is>
      </c>
      <c r="BZ583" s="8" t="inlineStr">
        <f aca="false">IF(A583&lt;&gt;"",DEGREES(BY583),"")</f>
        <is>
          <t/>
        </is>
      </c>
      <c r="CA583" s="0" t="inlineStr">
        <f aca="false">IF(A583&lt;&gt;"",IF(AND(AI583&lt;Parameters!$B$11,AI583&gt;Parameters!$B$12,AN583&lt;Parameters!$B$11,AN583&gt;Parameters!$B$12,AS583&lt;Parameters!$B$11,AS583&gt;Parameters!$B$12,AX583&lt;Parameters!$B$11,AX583&gt;Parameters!$B$12,BC583&lt;Parameters!$B$11,BC583&gt;Parameters!$B$12,BM583&lt;Parameters!$B$11,BM583&gt;Parameters!$B$12,BR583&lt;Parameters!$B$11,BR583&gt;Parameters!$B$12,BW583&lt;Parameters!$B$11,BW583&gt;Parameters!$B$12),1,0),"")</f>
        <is>
          <t/>
        </is>
      </c>
      <c r="CB583" s="0" t="inlineStr">
        <f aca="false">IF(A583&lt;&gt;"",IF(OR(AI583&lt;Parameters!$B$12,AI583&gt;Parameters!$B$11),0,1),"")</f>
        <is>
          <t/>
        </is>
      </c>
      <c r="CC583" s="0" t="inlineStr">
        <f aca="false">IF(A583&lt;&gt;"",IF(OR(AN583&lt;Parameters!$B$12,AN583&gt;Parameters!$B$11),0,1),"")</f>
        <is>
          <t/>
        </is>
      </c>
      <c r="CD583" s="0" t="inlineStr">
        <f aca="false">IF(A583&lt;&gt;"",IF(OR(AS583&lt;Parameters!$B$12,AS583&gt;Parameters!$B$11),0,1),"")</f>
        <is>
          <t/>
        </is>
      </c>
      <c r="CE583" s="0" t="inlineStr">
        <f aca="false">IF(A583&lt;&gt;"",IF(OR(AX583&lt;Parameters!$B$12,AX583&gt;Parameters!$B$11),0,1),"")</f>
        <is>
          <t/>
        </is>
      </c>
      <c r="CF583" s="0" t="inlineStr">
        <f aca="false">IF(A583&lt;&gt;"",IF(OR(BC583&lt;Parameters!$B$12,BC583&gt;Parameters!$B$11),0,1),"")</f>
        <is>
          <t/>
        </is>
      </c>
      <c r="CG583" s="0" t="inlineStr">
        <f aca="false">IF(A583&lt;&gt;"",IF(OR(BH583&lt;Parameters!$B$12,BH583&gt;Parameters!$B$11),0,1),"")</f>
        <is>
          <t/>
        </is>
      </c>
      <c r="CH583" s="0" t="inlineStr">
        <f aca="false">IF(A583&lt;&gt;"",IF(OR(BM583&lt;Parameters!$B$12,BM583&gt;Parameters!$B$11),0,1),"")</f>
        <is>
          <t/>
        </is>
      </c>
      <c r="CI583" s="0" t="inlineStr">
        <f aca="false">IF(A583&lt;&gt;"",IF(OR(BR583&lt;Parameters!$B$12,BR583&gt;Parameters!$B$11),0,1),"")</f>
        <is>
          <t/>
        </is>
      </c>
      <c r="CJ583" s="0" t="inlineStr">
        <f aca="false">IF(A583&lt;&gt;"",IF(OR(BW583&lt;Parameters!$B$12,BW583&gt;Parameters!$B$11),0,1),"")</f>
        <is>
          <t/>
        </is>
      </c>
      <c r="CK583" s="26" t="inlineStr">
        <f aca="false">IF(A583&lt;&gt;"",SUM(CB583:CJ583)/9,"")</f>
        <is>
          <t/>
        </is>
      </c>
      <c r="CL583" s="0" t="inlineStr">
        <f aca="false">IF(A583&lt;&gt;"",CK583*9,"")</f>
        <is>
          <t/>
        </is>
      </c>
      <c r="CM583" s="8" t="inlineStr">
        <f aca="false">IF(A583&lt;&gt;"",TEXT(B583,CM$2)&amp;" "&amp;TEXT(A583,CM$2),"")</f>
        <is>
          <t/>
        </is>
      </c>
    </row>
    <row r="584" customFormat="false" ht="15" hidden="false" customHeight="false" outlineLevel="0" collapsed="false">
      <c r="A584" s="0" t="inlineStr">
        <f aca="false">IF(OR(B583&lt;Parameters!$K$12,A583&lt;Parameters!$K$12),IF(A583&lt;Parameters!$K$12,A583+1,0),"")</f>
        <is>
          <t/>
        </is>
      </c>
      <c r="B584" s="0" t="inlineStr">
        <f aca="false">IF(A584&lt;&gt;"",IF(A584=0,B583+1,B583),"")</f>
        <is>
          <t/>
        </is>
      </c>
      <c r="C584" s="24" t="inlineStr">
        <f aca="false">IF(A584&lt;&gt;"",-_phi*(A584+0.5),"")</f>
        <is>
          <t/>
        </is>
      </c>
      <c r="D584" s="8" t="inlineStr">
        <f aca="false">IF(A584&lt;&gt;"",DEGREES(C584),"")</f>
        <is>
          <t/>
        </is>
      </c>
      <c r="E584" s="24" t="inlineStr">
        <f aca="false">IF(A584&lt;&gt;"",_phi*(B584+0.5),"")</f>
        <is>
          <t/>
        </is>
      </c>
      <c r="F584" s="8" t="inlineStr">
        <f aca="false">IF(A584&lt;&gt;"",DEGREES(E584),"")</f>
        <is>
          <t/>
        </is>
      </c>
      <c r="G584" s="8" t="inlineStr">
        <f aca="false">IF(A584&lt;&gt;"",LOOKUP(A584,h!$A$3:$A$30,h!$D$3:$D$30),"")</f>
        <is>
          <t/>
        </is>
      </c>
      <c r="H584" s="8" t="inlineStr">
        <f aca="false">IF(A584&lt;&gt;"",LOOKUP(B584,h!$A$3:$A$30,h!$D$3:$D$30),"")</f>
        <is>
          <t/>
        </is>
      </c>
      <c r="I584" s="8" t="inlineStr">
        <f aca="false">IF(A584&lt;&gt;"",_zif,"")</f>
        <is>
          <t/>
        </is>
      </c>
      <c r="J584" s="8" t="inlineStr">
        <f aca="false">IF(A584&lt;&gt;"",$G584+'v1 Frame'!D$3*COS($C584)+'v1 Frame'!E$3*SIN($C584)*SIN($E584)+'v1 Frame'!F$3*SIN($C584)*COS($E584),"")</f>
        <is>
          <t/>
        </is>
      </c>
      <c r="K584" s="8" t="inlineStr">
        <f aca="false">IF(A584&lt;&gt;"",$H584+'v1 Frame'!E$3*COS($E584)-'v1 Frame'!F$3*SIN($E584),"")</f>
        <is>
          <t/>
        </is>
      </c>
      <c r="L584" s="8" t="inlineStr">
        <f aca="false">IF(A584&lt;&gt;"",$I584-'v1 Frame'!D$3*SIN($C584)+'v1 Frame'!E$3*COS($C584)*SIN($E584)+'v1 Frame'!F$3*COS($C584)*COS($E584),"")</f>
        <is>
          <t/>
        </is>
      </c>
      <c r="M584" s="8" t="inlineStr">
        <f aca="false">IF(A584&lt;&gt;"",$G584+'v1 Frame'!G$3*COS($C584)+'v1 Frame'!H$3*SIN($C584)*SIN($E584)+'v1 Frame'!I$3*SIN($C584)*COS($E584),"")</f>
        <is>
          <t/>
        </is>
      </c>
      <c r="N584" s="8" t="inlineStr">
        <f aca="false">IF(A584&lt;&gt;"",$H584+'v1 Frame'!H$3*COS($E584)-'v1 Frame'!I$3*SIN($E584),"")</f>
        <is>
          <t/>
        </is>
      </c>
      <c r="O584" s="8" t="inlineStr">
        <f aca="false">IF(A584&lt;&gt;"",$I584-'v1 Frame'!G$3*SIN($C584)+'v1 Frame'!H$3*COS($C584)*SIN($E584)+'v1 Frame'!I$3*COS($C584)*COS($E584),"")</f>
        <is>
          <t/>
        </is>
      </c>
      <c r="P584" s="8" t="inlineStr">
        <f aca="false">IF(A584&lt;&gt;"",$G584+'v1 Frame'!J$3*COS($C584)+'v1 Frame'!K$3*SIN($C584)*SIN($E584)+'v1 Frame'!L$3*SIN($C584)*COS($E584),"")</f>
        <is>
          <t/>
        </is>
      </c>
      <c r="Q584" s="8" t="inlineStr">
        <f aca="false">IF(A584&lt;&gt;"",$H584+'v1 Frame'!K$3*COS($E584)-'v1 Frame'!L$3*SIN($E584),"")</f>
        <is>
          <t/>
        </is>
      </c>
      <c r="R584" s="8" t="inlineStr">
        <f aca="false">IF(A584&lt;&gt;"",$I584-'v1 Frame'!J$3*SIN($C584)+'v1 Frame'!K$3*COS($C584)*SIN($E584)+'v1 Frame'!L$3*COS($C584)*COS($E584),"")</f>
        <is>
          <t/>
        </is>
      </c>
      <c r="S584" s="8" t="inlineStr">
        <f aca="false">IF(A584&lt;&gt;"",$G584+'v1 Frame'!M$3*COS($C584)+'v1 Frame'!N$3*SIN($C584)*SIN($E584)+'v1 Frame'!O$3*SIN($C584)*COS($E584),"")</f>
        <is>
          <t/>
        </is>
      </c>
      <c r="T584" s="8" t="inlineStr">
        <f aca="false">IF(A584&lt;&gt;"",$H584+'v1 Frame'!N$3*COS($E584)-'v1 Frame'!O$3*SIN($E584),"")</f>
        <is>
          <t/>
        </is>
      </c>
      <c r="U584" s="8" t="inlineStr">
        <f aca="false">IF(A584&lt;&gt;"",$I584-'v1 Frame'!M$3*SIN($C584)+'v1 Frame'!N$3*COS($C584)*SIN($E584)+'v1 Frame'!O$3*COS($C584)*COS($E584),"")</f>
        <is>
          <t/>
        </is>
      </c>
      <c r="V584" s="8" t="inlineStr">
        <f aca="false">IF(A584&lt;&gt;"",$G584+'v1 Frame'!P$3*COS($C584)+'v1 Frame'!Q$3*SIN($C584)*SIN($E584)+'v1 Frame'!R$3*SIN($C584)*COS($E584),"")</f>
        <is>
          <t/>
        </is>
      </c>
      <c r="W584" s="8" t="inlineStr">
        <f aca="false">IF(A584&lt;&gt;"",$H584+'v1 Frame'!Q$3*COS($E584)-'v1 Frame'!R$3*SIN($E584),"")</f>
        <is>
          <t/>
        </is>
      </c>
      <c r="X584" s="8" t="inlineStr">
        <f aca="false">IF(A584&lt;&gt;"",$I584-'v1 Frame'!P$3*SIN($C584)+'v1 Frame'!Q$3*COS($C584)*SIN($E584)+'v1 Frame'!R$3*COS($C584)*COS($E584),"")</f>
        <is>
          <t/>
        </is>
      </c>
      <c r="Y584" s="8" t="inlineStr">
        <f aca="false">IF(A584&lt;&gt;"",$G584+'v1 Frame'!S$3*COS($C584)+'v1 Frame'!T$3*SIN($C584)*SIN($E584)+'v1 Frame'!U$3*SIN($C584)*COS($E584),"")</f>
        <is>
          <t/>
        </is>
      </c>
      <c r="Z584" s="8" t="inlineStr">
        <f aca="false">IF(A584&lt;&gt;"",$H584+'v1 Frame'!T$3*COS($E584)-'v1 Frame'!U$3*SIN($E584),"")</f>
        <is>
          <t/>
        </is>
      </c>
      <c r="AA584" s="8" t="inlineStr">
        <f aca="false">IF(A584&lt;&gt;"",$I584-'v1 Frame'!S$3*SIN($C584)+'v1 Frame'!T$3*COS($C584)*SIN($E584)+'v1 Frame'!U$3*COS($C584)*COS($E584),"")</f>
        <is>
          <t/>
        </is>
      </c>
      <c r="AB584" s="8" t="inlineStr">
        <f aca="false">IF(A584&lt;&gt;"",$G584+'v1 Frame'!V$3*COS($C584)+'v1 Frame'!W$3*SIN($C584)*SIN($E584)+'v1 Frame'!X$3*SIN($C584)*COS($E584),"")</f>
        <is>
          <t/>
        </is>
      </c>
      <c r="AC584" s="8" t="inlineStr">
        <f aca="false">IF(A584&lt;&gt;"",$H584+'v1 Frame'!W$3*COS($E584)-'v1 Frame'!X$3*SIN($E584),"")</f>
        <is>
          <t/>
        </is>
      </c>
      <c r="AD584" s="8" t="inlineStr">
        <f aca="false">IF(A584&lt;&gt;"",$I584-'v1 Frame'!V$3*SIN($C584)+'v1 Frame'!W$3*COS($C584)*SIN($E584)+'v1 Frame'!X$3*COS($C584)*COS($E584),"")</f>
        <is>
          <t/>
        </is>
      </c>
      <c r="AE584" s="25" t="inlineStr">
        <f aca="false">IF(A584&lt;&gt;"",$G584+'v1 Frame'!Y$3*COS($C584)+'v1 Frame'!Z$3*SIN($C584)*SIN($E584)+'v1 Frame'!AA$3*SIN($C584)*COS($E584),"")</f>
        <is>
          <t/>
        </is>
      </c>
      <c r="AF584" s="25" t="inlineStr">
        <f aca="false">IF(A584&lt;&gt;"",$H584+'v1 Frame'!Z$3*COS($E584)-'v1 Frame'!AA$3*SIN($E584),"")</f>
        <is>
          <t/>
        </is>
      </c>
      <c r="AG584" s="25" t="inlineStr">
        <f aca="false">IF(A584&lt;&gt;"",$I584-'v1 Frame'!Y$3*SIN($C584)+'v1 Frame'!Z$3*COS($C584)*SIN($E584)+'v1 Frame'!AA$3*COS($C584)*COS($E584),"")</f>
        <is>
          <t/>
        </is>
      </c>
      <c r="AH584" s="8" t="inlineStr">
        <f aca="false">IF(A584&lt;&gt;"",SQRT(SUMSQ(G584:I584)),"")</f>
        <is>
          <t/>
        </is>
      </c>
      <c r="AI584" s="8" t="inlineStr">
        <f aca="false">IF(A584&lt;&gt;"",IF(AH584&lt;&gt;0,ACOS(I584/AH584),0),"")</f>
        <is>
          <t/>
        </is>
      </c>
      <c r="AJ584" s="8" t="inlineStr">
        <f aca="false">IF(A584&lt;&gt;"",DEGREES(AI584),"")</f>
        <is>
          <t/>
        </is>
      </c>
      <c r="AK584" s="8" t="inlineStr">
        <f aca="false">IF(A584&lt;&gt;"",IF(OR(G584&lt;&gt;0,H584&lt;&gt;0),ATAN2(G584,H584),0),"")</f>
        <is>
          <t/>
        </is>
      </c>
      <c r="AL584" s="8" t="inlineStr">
        <f aca="false">IF(A584&lt;&gt;"",DEGREES(AK584),"")</f>
        <is>
          <t/>
        </is>
      </c>
      <c r="AM584" s="8" t="inlineStr">
        <f aca="false">IF(A584&lt;&gt;"",SQRT(SUMSQ(J584:L584)),"")</f>
        <is>
          <t/>
        </is>
      </c>
      <c r="AN584" s="8" t="inlineStr">
        <f aca="false">IF(A584&lt;&gt;"",IF(AM584&lt;&gt;0,ACOS(L584/AM584),0),"")</f>
        <is>
          <t/>
        </is>
      </c>
      <c r="AO584" s="8" t="inlineStr">
        <f aca="false">IF(A584&lt;&gt;"",DEGREES(AN584),"")</f>
        <is>
          <t/>
        </is>
      </c>
      <c r="AP584" s="8" t="inlineStr">
        <f aca="false">IF(A584&lt;&gt;"",IF(OR(J584&lt;&gt;0,K584&lt;&gt;0),ATAN2(J584,K584),0),"")</f>
        <is>
          <t/>
        </is>
      </c>
      <c r="AQ584" s="8" t="inlineStr">
        <f aca="false">IF(A584&lt;&gt;"",DEGREES(AP584),"")</f>
        <is>
          <t/>
        </is>
      </c>
      <c r="AR584" s="8" t="inlineStr">
        <f aca="false">IF(A584&lt;&gt;"",SQRT(SUMSQ(M584:O584)),"")</f>
        <is>
          <t/>
        </is>
      </c>
      <c r="AS584" s="8" t="inlineStr">
        <f aca="false">IF(A584&lt;&gt;"",IF(AR584&lt;&gt;0,ACOS(O584/AR584),0),"")</f>
        <is>
          <t/>
        </is>
      </c>
      <c r="AT584" s="8" t="inlineStr">
        <f aca="false">IF(A584&lt;&gt;"",DEGREES(AS584),"")</f>
        <is>
          <t/>
        </is>
      </c>
      <c r="AU584" s="8" t="inlineStr">
        <f aca="false">IF(A584&lt;&gt;"",IF(OR(M584&lt;&gt;0,N584&lt;&gt;0),ATAN2(M584,N584),0),"")</f>
        <is>
          <t/>
        </is>
      </c>
      <c r="AV584" s="8" t="inlineStr">
        <f aca="false">IF(A584&lt;&gt;"",DEGREES(AU584),"")</f>
        <is>
          <t/>
        </is>
      </c>
      <c r="AW584" s="8" t="inlineStr">
        <f aca="false">IF(A584&lt;&gt;"",SQRT(SUMSQ(P584:R584)),"")</f>
        <is>
          <t/>
        </is>
      </c>
      <c r="AX584" s="8" t="inlineStr">
        <f aca="false">IF(A584&lt;&gt;"",IF(AW584&lt;&gt;0,ACOS(R584/AW584),0),"")</f>
        <is>
          <t/>
        </is>
      </c>
      <c r="AY584" s="8" t="inlineStr">
        <f aca="false">IF(A584&lt;&gt;"",DEGREES(AX584),"")</f>
        <is>
          <t/>
        </is>
      </c>
      <c r="AZ584" s="8" t="inlineStr">
        <f aca="false">IF(A584&lt;&gt;"",IF(OR(P584&lt;&gt;0,Q584&lt;&gt;0),ATAN2(P584,Q584),0),"")</f>
        <is>
          <t/>
        </is>
      </c>
      <c r="BA584" s="8" t="inlineStr">
        <f aca="false">IF(A584&lt;&gt;"",DEGREES(AZ584),"")</f>
        <is>
          <t/>
        </is>
      </c>
      <c r="BB584" s="8" t="inlineStr">
        <f aca="false">IF(A584&lt;&gt;"",SQRT(SUMSQ(S584:U584)),"")</f>
        <is>
          <t/>
        </is>
      </c>
      <c r="BC584" s="8" t="inlineStr">
        <f aca="false">IF(A584&lt;&gt;"",IF(BB584&lt;&gt;0,ACOS(U584/BB584),0),"")</f>
        <is>
          <t/>
        </is>
      </c>
      <c r="BD584" s="8" t="inlineStr">
        <f aca="false">IF(A584&lt;&gt;"",DEGREES(BC584),"")</f>
        <is>
          <t/>
        </is>
      </c>
      <c r="BE584" s="8" t="inlineStr">
        <f aca="false">IF(A584&lt;&gt;"",IF(OR(S584&lt;&gt;0,T584&lt;&gt;0),ATAN2(S584,T584),0),"")</f>
        <is>
          <t/>
        </is>
      </c>
      <c r="BF584" s="8" t="inlineStr">
        <f aca="false">IF(A584&lt;&gt;"",DEGREES(BE584),"")</f>
        <is>
          <t/>
        </is>
      </c>
      <c r="BG584" s="8" t="inlineStr">
        <f aca="false">IF(A584&lt;&gt;"",SQRT(SUMSQ(V584:X584)),"")</f>
        <is>
          <t/>
        </is>
      </c>
      <c r="BH584" s="8" t="inlineStr">
        <f aca="false">IF(A584&lt;&gt;"",IF(BG584&lt;&gt;0,ACOS(X584/BG584),0),"")</f>
        <is>
          <t/>
        </is>
      </c>
      <c r="BI584" s="8" t="inlineStr">
        <f aca="false">IF(A584&lt;&gt;"",DEGREES(BH584),"")</f>
        <is>
          <t/>
        </is>
      </c>
      <c r="BJ584" s="8" t="inlineStr">
        <f aca="false">IF(A584&lt;&gt;"",IF(OR(V584&lt;&gt;0,W584&lt;&gt;0),ATAN2(V584,W584),0),"")</f>
        <is>
          <t/>
        </is>
      </c>
      <c r="BK584" s="8" t="inlineStr">
        <f aca="false">IF(A584&lt;&gt;"",DEGREES(BJ584),"")</f>
        <is>
          <t/>
        </is>
      </c>
      <c r="BL584" s="8" t="inlineStr">
        <f aca="false">IF(A584&lt;&gt;"",SQRT(SUMSQ(Y584:AA584)),"")</f>
        <is>
          <t/>
        </is>
      </c>
      <c r="BM584" s="8" t="inlineStr">
        <f aca="false">IF(A584&lt;&gt;"",IF(BL584&lt;&gt;0,ACOS(AA584/BL584),0),"")</f>
        <is>
          <t/>
        </is>
      </c>
      <c r="BN584" s="8" t="inlineStr">
        <f aca="false">IF(A584&lt;&gt;"",DEGREES(BM584),"")</f>
        <is>
          <t/>
        </is>
      </c>
      <c r="BO584" s="8" t="inlineStr">
        <f aca="false">IF(A584&lt;&gt;"",IF(OR(Y584&lt;&gt;0,Z584&lt;&gt;0),ATAN2(Y584,Z584),0),"")</f>
        <is>
          <t/>
        </is>
      </c>
      <c r="BP584" s="8" t="inlineStr">
        <f aca="false">IF(A584&lt;&gt;"",DEGREES(BO584),"")</f>
        <is>
          <t/>
        </is>
      </c>
      <c r="BQ584" s="8" t="inlineStr">
        <f aca="false">IF(A584&lt;&gt;"",SQRT(SUMSQ(AB584:AD584)),"")</f>
        <is>
          <t/>
        </is>
      </c>
      <c r="BR584" s="8" t="inlineStr">
        <f aca="false">IF(A584&lt;&gt;"",IF(BQ584&lt;&gt;0,ACOS(AD584/BQ584),0),"")</f>
        <is>
          <t/>
        </is>
      </c>
      <c r="BS584" s="8" t="inlineStr">
        <f aca="false">IF(A584&lt;&gt;"",DEGREES(BR584),"")</f>
        <is>
          <t/>
        </is>
      </c>
      <c r="BT584" s="8" t="inlineStr">
        <f aca="false">IF(A584&lt;&gt;"",IF(OR(AB584&lt;&gt;0,AC584&lt;&gt;0),ATAN2(AB584,AC584),0),"")</f>
        <is>
          <t/>
        </is>
      </c>
      <c r="BU584" s="8" t="inlineStr">
        <f aca="false">IF(A584&lt;&gt;"",DEGREES(BT584),"")</f>
        <is>
          <t/>
        </is>
      </c>
      <c r="BV584" s="8" t="inlineStr">
        <f aca="false">IF(A584&lt;&gt;"",SQRT(SUMSQ(AE584:AG584)),"")</f>
        <is>
          <t/>
        </is>
      </c>
      <c r="BW584" s="8" t="inlineStr">
        <f aca="false">IF(A584&lt;&gt;"",IF(BV584&lt;&gt;0,ACOS(AG584/BV584),0),"")</f>
        <is>
          <t/>
        </is>
      </c>
      <c r="BX584" s="8" t="inlineStr">
        <f aca="false">IF(A584&lt;&gt;"",DEGREES(BW584),"")</f>
        <is>
          <t/>
        </is>
      </c>
      <c r="BY584" s="8" t="inlineStr">
        <f aca="false">IF(A584&lt;&gt;"",IF(OR(AF584&lt;&gt;0,AG584&lt;&gt;0),ATAN2(AF584,AG584),0),"")</f>
        <is>
          <t/>
        </is>
      </c>
      <c r="BZ584" s="8" t="inlineStr">
        <f aca="false">IF(A584&lt;&gt;"",DEGREES(BY584),"")</f>
        <is>
          <t/>
        </is>
      </c>
      <c r="CA584" s="0" t="inlineStr">
        <f aca="false">IF(A584&lt;&gt;"",IF(AND(AI584&lt;Parameters!$B$11,AI584&gt;Parameters!$B$12,AN584&lt;Parameters!$B$11,AN584&gt;Parameters!$B$12,AS584&lt;Parameters!$B$11,AS584&gt;Parameters!$B$12,AX584&lt;Parameters!$B$11,AX584&gt;Parameters!$B$12,BC584&lt;Parameters!$B$11,BC584&gt;Parameters!$B$12,BM584&lt;Parameters!$B$11,BM584&gt;Parameters!$B$12,BR584&lt;Parameters!$B$11,BR584&gt;Parameters!$B$12,BW584&lt;Parameters!$B$11,BW584&gt;Parameters!$B$12),1,0),"")</f>
        <is>
          <t/>
        </is>
      </c>
      <c r="CB584" s="0" t="inlineStr">
        <f aca="false">IF(A584&lt;&gt;"",IF(OR(AI584&lt;Parameters!$B$12,AI584&gt;Parameters!$B$11),0,1),"")</f>
        <is>
          <t/>
        </is>
      </c>
      <c r="CC584" s="0" t="inlineStr">
        <f aca="false">IF(A584&lt;&gt;"",IF(OR(AN584&lt;Parameters!$B$12,AN584&gt;Parameters!$B$11),0,1),"")</f>
        <is>
          <t/>
        </is>
      </c>
      <c r="CD584" s="0" t="inlineStr">
        <f aca="false">IF(A584&lt;&gt;"",IF(OR(AS584&lt;Parameters!$B$12,AS584&gt;Parameters!$B$11),0,1),"")</f>
        <is>
          <t/>
        </is>
      </c>
      <c r="CE584" s="0" t="inlineStr">
        <f aca="false">IF(A584&lt;&gt;"",IF(OR(AX584&lt;Parameters!$B$12,AX584&gt;Parameters!$B$11),0,1),"")</f>
        <is>
          <t/>
        </is>
      </c>
      <c r="CF584" s="0" t="inlineStr">
        <f aca="false">IF(A584&lt;&gt;"",IF(OR(BC584&lt;Parameters!$B$12,BC584&gt;Parameters!$B$11),0,1),"")</f>
        <is>
          <t/>
        </is>
      </c>
      <c r="CG584" s="0" t="inlineStr">
        <f aca="false">IF(A584&lt;&gt;"",IF(OR(BH584&lt;Parameters!$B$12,BH584&gt;Parameters!$B$11),0,1),"")</f>
        <is>
          <t/>
        </is>
      </c>
      <c r="CH584" s="0" t="inlineStr">
        <f aca="false">IF(A584&lt;&gt;"",IF(OR(BM584&lt;Parameters!$B$12,BM584&gt;Parameters!$B$11),0,1),"")</f>
        <is>
          <t/>
        </is>
      </c>
      <c r="CI584" s="0" t="inlineStr">
        <f aca="false">IF(A584&lt;&gt;"",IF(OR(BR584&lt;Parameters!$B$12,BR584&gt;Parameters!$B$11),0,1),"")</f>
        <is>
          <t/>
        </is>
      </c>
      <c r="CJ584" s="0" t="inlineStr">
        <f aca="false">IF(A584&lt;&gt;"",IF(OR(BW584&lt;Parameters!$B$12,BW584&gt;Parameters!$B$11),0,1),"")</f>
        <is>
          <t/>
        </is>
      </c>
      <c r="CK584" s="26" t="inlineStr">
        <f aca="false">IF(A584&lt;&gt;"",SUM(CB584:CJ584)/9,"")</f>
        <is>
          <t/>
        </is>
      </c>
      <c r="CL584" s="0" t="inlineStr">
        <f aca="false">IF(A584&lt;&gt;"",CK584*9,"")</f>
        <is>
          <t/>
        </is>
      </c>
      <c r="CM584" s="8" t="inlineStr">
        <f aca="false">IF(A584&lt;&gt;"",TEXT(B584,CM$2)&amp;" "&amp;TEXT(A584,CM$2),"")</f>
        <is>
          <t/>
        </is>
      </c>
    </row>
    <row r="585" customFormat="false" ht="15" hidden="false" customHeight="false" outlineLevel="0" collapsed="false">
      <c r="A585" s="0" t="inlineStr">
        <f aca="false">IF(OR(B584&lt;Parameters!$K$12,A584&lt;Parameters!$K$12),IF(A584&lt;Parameters!$K$12,A584+1,0),"")</f>
        <is>
          <t/>
        </is>
      </c>
      <c r="B585" s="0" t="inlineStr">
        <f aca="false">IF(A585&lt;&gt;"",IF(A585=0,B584+1,B584),"")</f>
        <is>
          <t/>
        </is>
      </c>
      <c r="C585" s="24" t="inlineStr">
        <f aca="false">IF(A585&lt;&gt;"",-_phi*(A585+0.5),"")</f>
        <is>
          <t/>
        </is>
      </c>
      <c r="D585" s="8" t="inlineStr">
        <f aca="false">IF(A585&lt;&gt;"",DEGREES(C585),"")</f>
        <is>
          <t/>
        </is>
      </c>
      <c r="E585" s="24" t="inlineStr">
        <f aca="false">IF(A585&lt;&gt;"",_phi*(B585+0.5),"")</f>
        <is>
          <t/>
        </is>
      </c>
      <c r="F585" s="8" t="inlineStr">
        <f aca="false">IF(A585&lt;&gt;"",DEGREES(E585),"")</f>
        <is>
          <t/>
        </is>
      </c>
      <c r="G585" s="8" t="inlineStr">
        <f aca="false">IF(A585&lt;&gt;"",LOOKUP(A585,h!$A$3:$A$30,h!$D$3:$D$30),"")</f>
        <is>
          <t/>
        </is>
      </c>
      <c r="H585" s="8" t="inlineStr">
        <f aca="false">IF(A585&lt;&gt;"",LOOKUP(B585,h!$A$3:$A$30,h!$D$3:$D$30),"")</f>
        <is>
          <t/>
        </is>
      </c>
      <c r="I585" s="8" t="inlineStr">
        <f aca="false">IF(A585&lt;&gt;"",_zif,"")</f>
        <is>
          <t/>
        </is>
      </c>
      <c r="J585" s="8" t="inlineStr">
        <f aca="false">IF(A585&lt;&gt;"",$G585+'v1 Frame'!D$3*COS($C585)+'v1 Frame'!E$3*SIN($C585)*SIN($E585)+'v1 Frame'!F$3*SIN($C585)*COS($E585),"")</f>
        <is>
          <t/>
        </is>
      </c>
      <c r="K585" s="8" t="inlineStr">
        <f aca="false">IF(A585&lt;&gt;"",$H585+'v1 Frame'!E$3*COS($E585)-'v1 Frame'!F$3*SIN($E585),"")</f>
        <is>
          <t/>
        </is>
      </c>
      <c r="L585" s="8" t="inlineStr">
        <f aca="false">IF(A585&lt;&gt;"",$I585-'v1 Frame'!D$3*SIN($C585)+'v1 Frame'!E$3*COS($C585)*SIN($E585)+'v1 Frame'!F$3*COS($C585)*COS($E585),"")</f>
        <is>
          <t/>
        </is>
      </c>
      <c r="M585" s="8" t="inlineStr">
        <f aca="false">IF(A585&lt;&gt;"",$G585+'v1 Frame'!G$3*COS($C585)+'v1 Frame'!H$3*SIN($C585)*SIN($E585)+'v1 Frame'!I$3*SIN($C585)*COS($E585),"")</f>
        <is>
          <t/>
        </is>
      </c>
      <c r="N585" s="8" t="inlineStr">
        <f aca="false">IF(A585&lt;&gt;"",$H585+'v1 Frame'!H$3*COS($E585)-'v1 Frame'!I$3*SIN($E585),"")</f>
        <is>
          <t/>
        </is>
      </c>
      <c r="O585" s="8" t="inlineStr">
        <f aca="false">IF(A585&lt;&gt;"",$I585-'v1 Frame'!G$3*SIN($C585)+'v1 Frame'!H$3*COS($C585)*SIN($E585)+'v1 Frame'!I$3*COS($C585)*COS($E585),"")</f>
        <is>
          <t/>
        </is>
      </c>
      <c r="P585" s="8" t="inlineStr">
        <f aca="false">IF(A585&lt;&gt;"",$G585+'v1 Frame'!J$3*COS($C585)+'v1 Frame'!K$3*SIN($C585)*SIN($E585)+'v1 Frame'!L$3*SIN($C585)*COS($E585),"")</f>
        <is>
          <t/>
        </is>
      </c>
      <c r="Q585" s="8" t="inlineStr">
        <f aca="false">IF(A585&lt;&gt;"",$H585+'v1 Frame'!K$3*COS($E585)-'v1 Frame'!L$3*SIN($E585),"")</f>
        <is>
          <t/>
        </is>
      </c>
      <c r="R585" s="8" t="inlineStr">
        <f aca="false">IF(A585&lt;&gt;"",$I585-'v1 Frame'!J$3*SIN($C585)+'v1 Frame'!K$3*COS($C585)*SIN($E585)+'v1 Frame'!L$3*COS($C585)*COS($E585),"")</f>
        <is>
          <t/>
        </is>
      </c>
      <c r="S585" s="8" t="inlineStr">
        <f aca="false">IF(A585&lt;&gt;"",$G585+'v1 Frame'!M$3*COS($C585)+'v1 Frame'!N$3*SIN($C585)*SIN($E585)+'v1 Frame'!O$3*SIN($C585)*COS($E585),"")</f>
        <is>
          <t/>
        </is>
      </c>
      <c r="T585" s="8" t="inlineStr">
        <f aca="false">IF(A585&lt;&gt;"",$H585+'v1 Frame'!N$3*COS($E585)-'v1 Frame'!O$3*SIN($E585),"")</f>
        <is>
          <t/>
        </is>
      </c>
      <c r="U585" s="8" t="inlineStr">
        <f aca="false">IF(A585&lt;&gt;"",$I585-'v1 Frame'!M$3*SIN($C585)+'v1 Frame'!N$3*COS($C585)*SIN($E585)+'v1 Frame'!O$3*COS($C585)*COS($E585),"")</f>
        <is>
          <t/>
        </is>
      </c>
      <c r="V585" s="8" t="inlineStr">
        <f aca="false">IF(A585&lt;&gt;"",$G585+'v1 Frame'!P$3*COS($C585)+'v1 Frame'!Q$3*SIN($C585)*SIN($E585)+'v1 Frame'!R$3*SIN($C585)*COS($E585),"")</f>
        <is>
          <t/>
        </is>
      </c>
      <c r="W585" s="8" t="inlineStr">
        <f aca="false">IF(A585&lt;&gt;"",$H585+'v1 Frame'!Q$3*COS($E585)-'v1 Frame'!R$3*SIN($E585),"")</f>
        <is>
          <t/>
        </is>
      </c>
      <c r="X585" s="8" t="inlineStr">
        <f aca="false">IF(A585&lt;&gt;"",$I585-'v1 Frame'!P$3*SIN($C585)+'v1 Frame'!Q$3*COS($C585)*SIN($E585)+'v1 Frame'!R$3*COS($C585)*COS($E585),"")</f>
        <is>
          <t/>
        </is>
      </c>
      <c r="Y585" s="8" t="inlineStr">
        <f aca="false">IF(A585&lt;&gt;"",$G585+'v1 Frame'!S$3*COS($C585)+'v1 Frame'!T$3*SIN($C585)*SIN($E585)+'v1 Frame'!U$3*SIN($C585)*COS($E585),"")</f>
        <is>
          <t/>
        </is>
      </c>
      <c r="Z585" s="8" t="inlineStr">
        <f aca="false">IF(A585&lt;&gt;"",$H585+'v1 Frame'!T$3*COS($E585)-'v1 Frame'!U$3*SIN($E585),"")</f>
        <is>
          <t/>
        </is>
      </c>
      <c r="AA585" s="8" t="inlineStr">
        <f aca="false">IF(A585&lt;&gt;"",$I585-'v1 Frame'!S$3*SIN($C585)+'v1 Frame'!T$3*COS($C585)*SIN($E585)+'v1 Frame'!U$3*COS($C585)*COS($E585),"")</f>
        <is>
          <t/>
        </is>
      </c>
      <c r="AB585" s="8" t="inlineStr">
        <f aca="false">IF(A585&lt;&gt;"",$G585+'v1 Frame'!V$3*COS($C585)+'v1 Frame'!W$3*SIN($C585)*SIN($E585)+'v1 Frame'!X$3*SIN($C585)*COS($E585),"")</f>
        <is>
          <t/>
        </is>
      </c>
      <c r="AC585" s="8" t="inlineStr">
        <f aca="false">IF(A585&lt;&gt;"",$H585+'v1 Frame'!W$3*COS($E585)-'v1 Frame'!X$3*SIN($E585),"")</f>
        <is>
          <t/>
        </is>
      </c>
      <c r="AD585" s="8" t="inlineStr">
        <f aca="false">IF(A585&lt;&gt;"",$I585-'v1 Frame'!V$3*SIN($C585)+'v1 Frame'!W$3*COS($C585)*SIN($E585)+'v1 Frame'!X$3*COS($C585)*COS($E585),"")</f>
        <is>
          <t/>
        </is>
      </c>
      <c r="AE585" s="25" t="inlineStr">
        <f aca="false">IF(A585&lt;&gt;"",$G585+'v1 Frame'!Y$3*COS($C585)+'v1 Frame'!Z$3*SIN($C585)*SIN($E585)+'v1 Frame'!AA$3*SIN($C585)*COS($E585),"")</f>
        <is>
          <t/>
        </is>
      </c>
      <c r="AF585" s="25" t="inlineStr">
        <f aca="false">IF(A585&lt;&gt;"",$H585+'v1 Frame'!Z$3*COS($E585)-'v1 Frame'!AA$3*SIN($E585),"")</f>
        <is>
          <t/>
        </is>
      </c>
      <c r="AG585" s="25" t="inlineStr">
        <f aca="false">IF(A585&lt;&gt;"",$I585-'v1 Frame'!Y$3*SIN($C585)+'v1 Frame'!Z$3*COS($C585)*SIN($E585)+'v1 Frame'!AA$3*COS($C585)*COS($E585),"")</f>
        <is>
          <t/>
        </is>
      </c>
      <c r="AH585" s="8" t="inlineStr">
        <f aca="false">IF(A585&lt;&gt;"",SQRT(SUMSQ(G585:I585)),"")</f>
        <is>
          <t/>
        </is>
      </c>
      <c r="AI585" s="8" t="inlineStr">
        <f aca="false">IF(A585&lt;&gt;"",IF(AH585&lt;&gt;0,ACOS(I585/AH585),0),"")</f>
        <is>
          <t/>
        </is>
      </c>
      <c r="AJ585" s="8" t="inlineStr">
        <f aca="false">IF(A585&lt;&gt;"",DEGREES(AI585),"")</f>
        <is>
          <t/>
        </is>
      </c>
      <c r="AK585" s="8" t="inlineStr">
        <f aca="false">IF(A585&lt;&gt;"",IF(OR(G585&lt;&gt;0,H585&lt;&gt;0),ATAN2(G585,H585),0),"")</f>
        <is>
          <t/>
        </is>
      </c>
      <c r="AL585" s="8" t="inlineStr">
        <f aca="false">IF(A585&lt;&gt;"",DEGREES(AK585),"")</f>
        <is>
          <t/>
        </is>
      </c>
      <c r="AM585" s="8" t="inlineStr">
        <f aca="false">IF(A585&lt;&gt;"",SQRT(SUMSQ(J585:L585)),"")</f>
        <is>
          <t/>
        </is>
      </c>
      <c r="AN585" s="8" t="inlineStr">
        <f aca="false">IF(A585&lt;&gt;"",IF(AM585&lt;&gt;0,ACOS(L585/AM585),0),"")</f>
        <is>
          <t/>
        </is>
      </c>
      <c r="AO585" s="8" t="inlineStr">
        <f aca="false">IF(A585&lt;&gt;"",DEGREES(AN585),"")</f>
        <is>
          <t/>
        </is>
      </c>
      <c r="AP585" s="8" t="inlineStr">
        <f aca="false">IF(A585&lt;&gt;"",IF(OR(J585&lt;&gt;0,K585&lt;&gt;0),ATAN2(J585,K585),0),"")</f>
        <is>
          <t/>
        </is>
      </c>
      <c r="AQ585" s="8" t="inlineStr">
        <f aca="false">IF(A585&lt;&gt;"",DEGREES(AP585),"")</f>
        <is>
          <t/>
        </is>
      </c>
      <c r="AR585" s="8" t="inlineStr">
        <f aca="false">IF(A585&lt;&gt;"",SQRT(SUMSQ(M585:O585)),"")</f>
        <is>
          <t/>
        </is>
      </c>
      <c r="AS585" s="8" t="inlineStr">
        <f aca="false">IF(A585&lt;&gt;"",IF(AR585&lt;&gt;0,ACOS(O585/AR585),0),"")</f>
        <is>
          <t/>
        </is>
      </c>
      <c r="AT585" s="8" t="inlineStr">
        <f aca="false">IF(A585&lt;&gt;"",DEGREES(AS585),"")</f>
        <is>
          <t/>
        </is>
      </c>
      <c r="AU585" s="8" t="inlineStr">
        <f aca="false">IF(A585&lt;&gt;"",IF(OR(M585&lt;&gt;0,N585&lt;&gt;0),ATAN2(M585,N585),0),"")</f>
        <is>
          <t/>
        </is>
      </c>
      <c r="AV585" s="8" t="inlineStr">
        <f aca="false">IF(A585&lt;&gt;"",DEGREES(AU585),"")</f>
        <is>
          <t/>
        </is>
      </c>
      <c r="AW585" s="8" t="inlineStr">
        <f aca="false">IF(A585&lt;&gt;"",SQRT(SUMSQ(P585:R585)),"")</f>
        <is>
          <t/>
        </is>
      </c>
      <c r="AX585" s="8" t="inlineStr">
        <f aca="false">IF(A585&lt;&gt;"",IF(AW585&lt;&gt;0,ACOS(R585/AW585),0),"")</f>
        <is>
          <t/>
        </is>
      </c>
      <c r="AY585" s="8" t="inlineStr">
        <f aca="false">IF(A585&lt;&gt;"",DEGREES(AX585),"")</f>
        <is>
          <t/>
        </is>
      </c>
      <c r="AZ585" s="8" t="inlineStr">
        <f aca="false">IF(A585&lt;&gt;"",IF(OR(P585&lt;&gt;0,Q585&lt;&gt;0),ATAN2(P585,Q585),0),"")</f>
        <is>
          <t/>
        </is>
      </c>
      <c r="BA585" s="8" t="inlineStr">
        <f aca="false">IF(A585&lt;&gt;"",DEGREES(AZ585),"")</f>
        <is>
          <t/>
        </is>
      </c>
      <c r="BB585" s="8" t="inlineStr">
        <f aca="false">IF(A585&lt;&gt;"",SQRT(SUMSQ(S585:U585)),"")</f>
        <is>
          <t/>
        </is>
      </c>
      <c r="BC585" s="8" t="inlineStr">
        <f aca="false">IF(A585&lt;&gt;"",IF(BB585&lt;&gt;0,ACOS(U585/BB585),0),"")</f>
        <is>
          <t/>
        </is>
      </c>
      <c r="BD585" s="8" t="inlineStr">
        <f aca="false">IF(A585&lt;&gt;"",DEGREES(BC585),"")</f>
        <is>
          <t/>
        </is>
      </c>
      <c r="BE585" s="8" t="inlineStr">
        <f aca="false">IF(A585&lt;&gt;"",IF(OR(S585&lt;&gt;0,T585&lt;&gt;0),ATAN2(S585,T585),0),"")</f>
        <is>
          <t/>
        </is>
      </c>
      <c r="BF585" s="8" t="inlineStr">
        <f aca="false">IF(A585&lt;&gt;"",DEGREES(BE585),"")</f>
        <is>
          <t/>
        </is>
      </c>
      <c r="BG585" s="8" t="inlineStr">
        <f aca="false">IF(A585&lt;&gt;"",SQRT(SUMSQ(V585:X585)),"")</f>
        <is>
          <t/>
        </is>
      </c>
      <c r="BH585" s="8" t="inlineStr">
        <f aca="false">IF(A585&lt;&gt;"",IF(BG585&lt;&gt;0,ACOS(X585/BG585),0),"")</f>
        <is>
          <t/>
        </is>
      </c>
      <c r="BI585" s="8" t="inlineStr">
        <f aca="false">IF(A585&lt;&gt;"",DEGREES(BH585),"")</f>
        <is>
          <t/>
        </is>
      </c>
      <c r="BJ585" s="8" t="inlineStr">
        <f aca="false">IF(A585&lt;&gt;"",IF(OR(V585&lt;&gt;0,W585&lt;&gt;0),ATAN2(V585,W585),0),"")</f>
        <is>
          <t/>
        </is>
      </c>
      <c r="BK585" s="8" t="inlineStr">
        <f aca="false">IF(A585&lt;&gt;"",DEGREES(BJ585),"")</f>
        <is>
          <t/>
        </is>
      </c>
      <c r="BL585" s="8" t="inlineStr">
        <f aca="false">IF(A585&lt;&gt;"",SQRT(SUMSQ(Y585:AA585)),"")</f>
        <is>
          <t/>
        </is>
      </c>
      <c r="BM585" s="8" t="inlineStr">
        <f aca="false">IF(A585&lt;&gt;"",IF(BL585&lt;&gt;0,ACOS(AA585/BL585),0),"")</f>
        <is>
          <t/>
        </is>
      </c>
      <c r="BN585" s="8" t="inlineStr">
        <f aca="false">IF(A585&lt;&gt;"",DEGREES(BM585),"")</f>
        <is>
          <t/>
        </is>
      </c>
      <c r="BO585" s="8" t="inlineStr">
        <f aca="false">IF(A585&lt;&gt;"",IF(OR(Y585&lt;&gt;0,Z585&lt;&gt;0),ATAN2(Y585,Z585),0),"")</f>
        <is>
          <t/>
        </is>
      </c>
      <c r="BP585" s="8" t="inlineStr">
        <f aca="false">IF(A585&lt;&gt;"",DEGREES(BO585),"")</f>
        <is>
          <t/>
        </is>
      </c>
      <c r="BQ585" s="8" t="inlineStr">
        <f aca="false">IF(A585&lt;&gt;"",SQRT(SUMSQ(AB585:AD585)),"")</f>
        <is>
          <t/>
        </is>
      </c>
      <c r="BR585" s="8" t="inlineStr">
        <f aca="false">IF(A585&lt;&gt;"",IF(BQ585&lt;&gt;0,ACOS(AD585/BQ585),0),"")</f>
        <is>
          <t/>
        </is>
      </c>
      <c r="BS585" s="8" t="inlineStr">
        <f aca="false">IF(A585&lt;&gt;"",DEGREES(BR585),"")</f>
        <is>
          <t/>
        </is>
      </c>
      <c r="BT585" s="8" t="inlineStr">
        <f aca="false">IF(A585&lt;&gt;"",IF(OR(AB585&lt;&gt;0,AC585&lt;&gt;0),ATAN2(AB585,AC585),0),"")</f>
        <is>
          <t/>
        </is>
      </c>
      <c r="BU585" s="8" t="inlineStr">
        <f aca="false">IF(A585&lt;&gt;"",DEGREES(BT585),"")</f>
        <is>
          <t/>
        </is>
      </c>
      <c r="BV585" s="8" t="inlineStr">
        <f aca="false">IF(A585&lt;&gt;"",SQRT(SUMSQ(AE585:AG585)),"")</f>
        <is>
          <t/>
        </is>
      </c>
      <c r="BW585" s="8" t="inlineStr">
        <f aca="false">IF(A585&lt;&gt;"",IF(BV585&lt;&gt;0,ACOS(AG585/BV585),0),"")</f>
        <is>
          <t/>
        </is>
      </c>
      <c r="BX585" s="8" t="inlineStr">
        <f aca="false">IF(A585&lt;&gt;"",DEGREES(BW585),"")</f>
        <is>
          <t/>
        </is>
      </c>
      <c r="BY585" s="8" t="inlineStr">
        <f aca="false">IF(A585&lt;&gt;"",IF(OR(AF585&lt;&gt;0,AG585&lt;&gt;0),ATAN2(AF585,AG585),0),"")</f>
        <is>
          <t/>
        </is>
      </c>
      <c r="BZ585" s="8" t="inlineStr">
        <f aca="false">IF(A585&lt;&gt;"",DEGREES(BY585),"")</f>
        <is>
          <t/>
        </is>
      </c>
      <c r="CA585" s="0" t="inlineStr">
        <f aca="false">IF(A585&lt;&gt;"",IF(AND(AI585&lt;Parameters!$B$11,AI585&gt;Parameters!$B$12,AN585&lt;Parameters!$B$11,AN585&gt;Parameters!$B$12,AS585&lt;Parameters!$B$11,AS585&gt;Parameters!$B$12,AX585&lt;Parameters!$B$11,AX585&gt;Parameters!$B$12,BC585&lt;Parameters!$B$11,BC585&gt;Parameters!$B$12,BM585&lt;Parameters!$B$11,BM585&gt;Parameters!$B$12,BR585&lt;Parameters!$B$11,BR585&gt;Parameters!$B$12,BW585&lt;Parameters!$B$11,BW585&gt;Parameters!$B$12),1,0),"")</f>
        <is>
          <t/>
        </is>
      </c>
      <c r="CB585" s="0" t="inlineStr">
        <f aca="false">IF(A585&lt;&gt;"",IF(OR(AI585&lt;Parameters!$B$12,AI585&gt;Parameters!$B$11),0,1),"")</f>
        <is>
          <t/>
        </is>
      </c>
      <c r="CC585" s="0" t="inlineStr">
        <f aca="false">IF(A585&lt;&gt;"",IF(OR(AN585&lt;Parameters!$B$12,AN585&gt;Parameters!$B$11),0,1),"")</f>
        <is>
          <t/>
        </is>
      </c>
      <c r="CD585" s="0" t="inlineStr">
        <f aca="false">IF(A585&lt;&gt;"",IF(OR(AS585&lt;Parameters!$B$12,AS585&gt;Parameters!$B$11),0,1),"")</f>
        <is>
          <t/>
        </is>
      </c>
      <c r="CE585" s="0" t="inlineStr">
        <f aca="false">IF(A585&lt;&gt;"",IF(OR(AX585&lt;Parameters!$B$12,AX585&gt;Parameters!$B$11),0,1),"")</f>
        <is>
          <t/>
        </is>
      </c>
      <c r="CF585" s="0" t="inlineStr">
        <f aca="false">IF(A585&lt;&gt;"",IF(OR(BC585&lt;Parameters!$B$12,BC585&gt;Parameters!$B$11),0,1),"")</f>
        <is>
          <t/>
        </is>
      </c>
      <c r="CG585" s="0" t="inlineStr">
        <f aca="false">IF(A585&lt;&gt;"",IF(OR(BH585&lt;Parameters!$B$12,BH585&gt;Parameters!$B$11),0,1),"")</f>
        <is>
          <t/>
        </is>
      </c>
      <c r="CH585" s="0" t="inlineStr">
        <f aca="false">IF(A585&lt;&gt;"",IF(OR(BM585&lt;Parameters!$B$12,BM585&gt;Parameters!$B$11),0,1),"")</f>
        <is>
          <t/>
        </is>
      </c>
      <c r="CI585" s="0" t="inlineStr">
        <f aca="false">IF(A585&lt;&gt;"",IF(OR(BR585&lt;Parameters!$B$12,BR585&gt;Parameters!$B$11),0,1),"")</f>
        <is>
          <t/>
        </is>
      </c>
      <c r="CJ585" s="0" t="inlineStr">
        <f aca="false">IF(A585&lt;&gt;"",IF(OR(BW585&lt;Parameters!$B$12,BW585&gt;Parameters!$B$11),0,1),"")</f>
        <is>
          <t/>
        </is>
      </c>
      <c r="CK585" s="26" t="inlineStr">
        <f aca="false">IF(A585&lt;&gt;"",SUM(CB585:CJ585)/9,"")</f>
        <is>
          <t/>
        </is>
      </c>
      <c r="CL585" s="0" t="inlineStr">
        <f aca="false">IF(A585&lt;&gt;"",CK585*9,"")</f>
        <is>
          <t/>
        </is>
      </c>
      <c r="CM585" s="8" t="inlineStr">
        <f aca="false">IF(A585&lt;&gt;"",TEXT(B585,CM$2)&amp;" "&amp;TEXT(A585,CM$2),"")</f>
        <is>
          <t/>
        </is>
      </c>
    </row>
    <row r="586" customFormat="false" ht="15" hidden="false" customHeight="false" outlineLevel="0" collapsed="false">
      <c r="A586" s="0" t="inlineStr">
        <f aca="false">IF(OR(B585&lt;Parameters!$K$12,A585&lt;Parameters!$K$12),IF(A585&lt;Parameters!$K$12,A585+1,0),"")</f>
        <is>
          <t/>
        </is>
      </c>
      <c r="B586" s="0" t="inlineStr">
        <f aca="false">IF(A586&lt;&gt;"",IF(A586=0,B585+1,B585),"")</f>
        <is>
          <t/>
        </is>
      </c>
      <c r="C586" s="24" t="inlineStr">
        <f aca="false">IF(A586&lt;&gt;"",-_phi*(A586+0.5),"")</f>
        <is>
          <t/>
        </is>
      </c>
      <c r="D586" s="8" t="inlineStr">
        <f aca="false">IF(A586&lt;&gt;"",DEGREES(C586),"")</f>
        <is>
          <t/>
        </is>
      </c>
      <c r="E586" s="24" t="inlineStr">
        <f aca="false">IF(A586&lt;&gt;"",_phi*(B586+0.5),"")</f>
        <is>
          <t/>
        </is>
      </c>
      <c r="F586" s="8" t="inlineStr">
        <f aca="false">IF(A586&lt;&gt;"",DEGREES(E586),"")</f>
        <is>
          <t/>
        </is>
      </c>
      <c r="G586" s="8" t="inlineStr">
        <f aca="false">IF(A586&lt;&gt;"",LOOKUP(A586,h!$A$3:$A$30,h!$D$3:$D$30),"")</f>
        <is>
          <t/>
        </is>
      </c>
      <c r="H586" s="8" t="inlineStr">
        <f aca="false">IF(A586&lt;&gt;"",LOOKUP(B586,h!$A$3:$A$30,h!$D$3:$D$30),"")</f>
        <is>
          <t/>
        </is>
      </c>
      <c r="I586" s="8" t="inlineStr">
        <f aca="false">IF(A586&lt;&gt;"",_zif,"")</f>
        <is>
          <t/>
        </is>
      </c>
      <c r="J586" s="8" t="inlineStr">
        <f aca="false">IF(A586&lt;&gt;"",$G586+'v1 Frame'!D$3*COS($C586)+'v1 Frame'!E$3*SIN($C586)*SIN($E586)+'v1 Frame'!F$3*SIN($C586)*COS($E586),"")</f>
        <is>
          <t/>
        </is>
      </c>
      <c r="K586" s="8" t="inlineStr">
        <f aca="false">IF(A586&lt;&gt;"",$H586+'v1 Frame'!E$3*COS($E586)-'v1 Frame'!F$3*SIN($E586),"")</f>
        <is>
          <t/>
        </is>
      </c>
      <c r="L586" s="8" t="inlineStr">
        <f aca="false">IF(A586&lt;&gt;"",$I586-'v1 Frame'!D$3*SIN($C586)+'v1 Frame'!E$3*COS($C586)*SIN($E586)+'v1 Frame'!F$3*COS($C586)*COS($E586),"")</f>
        <is>
          <t/>
        </is>
      </c>
      <c r="M586" s="8" t="inlineStr">
        <f aca="false">IF(A586&lt;&gt;"",$G586+'v1 Frame'!G$3*COS($C586)+'v1 Frame'!H$3*SIN($C586)*SIN($E586)+'v1 Frame'!I$3*SIN($C586)*COS($E586),"")</f>
        <is>
          <t/>
        </is>
      </c>
      <c r="N586" s="8" t="inlineStr">
        <f aca="false">IF(A586&lt;&gt;"",$H586+'v1 Frame'!H$3*COS($E586)-'v1 Frame'!I$3*SIN($E586),"")</f>
        <is>
          <t/>
        </is>
      </c>
      <c r="O586" s="8" t="inlineStr">
        <f aca="false">IF(A586&lt;&gt;"",$I586-'v1 Frame'!G$3*SIN($C586)+'v1 Frame'!H$3*COS($C586)*SIN($E586)+'v1 Frame'!I$3*COS($C586)*COS($E586),"")</f>
        <is>
          <t/>
        </is>
      </c>
      <c r="P586" s="8" t="inlineStr">
        <f aca="false">IF(A586&lt;&gt;"",$G586+'v1 Frame'!J$3*COS($C586)+'v1 Frame'!K$3*SIN($C586)*SIN($E586)+'v1 Frame'!L$3*SIN($C586)*COS($E586),"")</f>
        <is>
          <t/>
        </is>
      </c>
      <c r="Q586" s="8" t="inlineStr">
        <f aca="false">IF(A586&lt;&gt;"",$H586+'v1 Frame'!K$3*COS($E586)-'v1 Frame'!L$3*SIN($E586),"")</f>
        <is>
          <t/>
        </is>
      </c>
      <c r="R586" s="8" t="inlineStr">
        <f aca="false">IF(A586&lt;&gt;"",$I586-'v1 Frame'!J$3*SIN($C586)+'v1 Frame'!K$3*COS($C586)*SIN($E586)+'v1 Frame'!L$3*COS($C586)*COS($E586),"")</f>
        <is>
          <t/>
        </is>
      </c>
      <c r="S586" s="8" t="inlineStr">
        <f aca="false">IF(A586&lt;&gt;"",$G586+'v1 Frame'!M$3*COS($C586)+'v1 Frame'!N$3*SIN($C586)*SIN($E586)+'v1 Frame'!O$3*SIN($C586)*COS($E586),"")</f>
        <is>
          <t/>
        </is>
      </c>
      <c r="T586" s="8" t="inlineStr">
        <f aca="false">IF(A586&lt;&gt;"",$H586+'v1 Frame'!N$3*COS($E586)-'v1 Frame'!O$3*SIN($E586),"")</f>
        <is>
          <t/>
        </is>
      </c>
      <c r="U586" s="8" t="inlineStr">
        <f aca="false">IF(A586&lt;&gt;"",$I586-'v1 Frame'!M$3*SIN($C586)+'v1 Frame'!N$3*COS($C586)*SIN($E586)+'v1 Frame'!O$3*COS($C586)*COS($E586),"")</f>
        <is>
          <t/>
        </is>
      </c>
      <c r="V586" s="8" t="inlineStr">
        <f aca="false">IF(A586&lt;&gt;"",$G586+'v1 Frame'!P$3*COS($C586)+'v1 Frame'!Q$3*SIN($C586)*SIN($E586)+'v1 Frame'!R$3*SIN($C586)*COS($E586),"")</f>
        <is>
          <t/>
        </is>
      </c>
      <c r="W586" s="8" t="inlineStr">
        <f aca="false">IF(A586&lt;&gt;"",$H586+'v1 Frame'!Q$3*COS($E586)-'v1 Frame'!R$3*SIN($E586),"")</f>
        <is>
          <t/>
        </is>
      </c>
      <c r="X586" s="8" t="inlineStr">
        <f aca="false">IF(A586&lt;&gt;"",$I586-'v1 Frame'!P$3*SIN($C586)+'v1 Frame'!Q$3*COS($C586)*SIN($E586)+'v1 Frame'!R$3*COS($C586)*COS($E586),"")</f>
        <is>
          <t/>
        </is>
      </c>
      <c r="Y586" s="8" t="inlineStr">
        <f aca="false">IF(A586&lt;&gt;"",$G586+'v1 Frame'!S$3*COS($C586)+'v1 Frame'!T$3*SIN($C586)*SIN($E586)+'v1 Frame'!U$3*SIN($C586)*COS($E586),"")</f>
        <is>
          <t/>
        </is>
      </c>
      <c r="Z586" s="8" t="inlineStr">
        <f aca="false">IF(A586&lt;&gt;"",$H586+'v1 Frame'!T$3*COS($E586)-'v1 Frame'!U$3*SIN($E586),"")</f>
        <is>
          <t/>
        </is>
      </c>
      <c r="AA586" s="8" t="inlineStr">
        <f aca="false">IF(A586&lt;&gt;"",$I586-'v1 Frame'!S$3*SIN($C586)+'v1 Frame'!T$3*COS($C586)*SIN($E586)+'v1 Frame'!U$3*COS($C586)*COS($E586),"")</f>
        <is>
          <t/>
        </is>
      </c>
      <c r="AB586" s="8" t="inlineStr">
        <f aca="false">IF(A586&lt;&gt;"",$G586+'v1 Frame'!V$3*COS($C586)+'v1 Frame'!W$3*SIN($C586)*SIN($E586)+'v1 Frame'!X$3*SIN($C586)*COS($E586),"")</f>
        <is>
          <t/>
        </is>
      </c>
      <c r="AC586" s="8" t="inlineStr">
        <f aca="false">IF(A586&lt;&gt;"",$H586+'v1 Frame'!W$3*COS($E586)-'v1 Frame'!X$3*SIN($E586),"")</f>
        <is>
          <t/>
        </is>
      </c>
      <c r="AD586" s="8" t="inlineStr">
        <f aca="false">IF(A586&lt;&gt;"",$I586-'v1 Frame'!V$3*SIN($C586)+'v1 Frame'!W$3*COS($C586)*SIN($E586)+'v1 Frame'!X$3*COS($C586)*COS($E586),"")</f>
        <is>
          <t/>
        </is>
      </c>
      <c r="AE586" s="25" t="inlineStr">
        <f aca="false">IF(A586&lt;&gt;"",$G586+'v1 Frame'!Y$3*COS($C586)+'v1 Frame'!Z$3*SIN($C586)*SIN($E586)+'v1 Frame'!AA$3*SIN($C586)*COS($E586),"")</f>
        <is>
          <t/>
        </is>
      </c>
      <c r="AF586" s="25" t="inlineStr">
        <f aca="false">IF(A586&lt;&gt;"",$H586+'v1 Frame'!Z$3*COS($E586)-'v1 Frame'!AA$3*SIN($E586),"")</f>
        <is>
          <t/>
        </is>
      </c>
      <c r="AG586" s="25" t="inlineStr">
        <f aca="false">IF(A586&lt;&gt;"",$I586-'v1 Frame'!Y$3*SIN($C586)+'v1 Frame'!Z$3*COS($C586)*SIN($E586)+'v1 Frame'!AA$3*COS($C586)*COS($E586),"")</f>
        <is>
          <t/>
        </is>
      </c>
      <c r="AH586" s="8" t="inlineStr">
        <f aca="false">IF(A586&lt;&gt;"",SQRT(SUMSQ(G586:I586)),"")</f>
        <is>
          <t/>
        </is>
      </c>
      <c r="AI586" s="8" t="inlineStr">
        <f aca="false">IF(A586&lt;&gt;"",IF(AH586&lt;&gt;0,ACOS(I586/AH586),0),"")</f>
        <is>
          <t/>
        </is>
      </c>
      <c r="AJ586" s="8" t="inlineStr">
        <f aca="false">IF(A586&lt;&gt;"",DEGREES(AI586),"")</f>
        <is>
          <t/>
        </is>
      </c>
      <c r="AK586" s="8" t="inlineStr">
        <f aca="false">IF(A586&lt;&gt;"",IF(OR(G586&lt;&gt;0,H586&lt;&gt;0),ATAN2(G586,H586),0),"")</f>
        <is>
          <t/>
        </is>
      </c>
      <c r="AL586" s="8" t="inlineStr">
        <f aca="false">IF(A586&lt;&gt;"",DEGREES(AK586),"")</f>
        <is>
          <t/>
        </is>
      </c>
      <c r="AM586" s="8" t="inlineStr">
        <f aca="false">IF(A586&lt;&gt;"",SQRT(SUMSQ(J586:L586)),"")</f>
        <is>
          <t/>
        </is>
      </c>
      <c r="AN586" s="8" t="inlineStr">
        <f aca="false">IF(A586&lt;&gt;"",IF(AM586&lt;&gt;0,ACOS(L586/AM586),0),"")</f>
        <is>
          <t/>
        </is>
      </c>
      <c r="AO586" s="8" t="inlineStr">
        <f aca="false">IF(A586&lt;&gt;"",DEGREES(AN586),"")</f>
        <is>
          <t/>
        </is>
      </c>
      <c r="AP586" s="8" t="inlineStr">
        <f aca="false">IF(A586&lt;&gt;"",IF(OR(J586&lt;&gt;0,K586&lt;&gt;0),ATAN2(J586,K586),0),"")</f>
        <is>
          <t/>
        </is>
      </c>
      <c r="AQ586" s="8" t="inlineStr">
        <f aca="false">IF(A586&lt;&gt;"",DEGREES(AP586),"")</f>
        <is>
          <t/>
        </is>
      </c>
      <c r="AR586" s="8" t="inlineStr">
        <f aca="false">IF(A586&lt;&gt;"",SQRT(SUMSQ(M586:O586)),"")</f>
        <is>
          <t/>
        </is>
      </c>
      <c r="AS586" s="8" t="inlineStr">
        <f aca="false">IF(A586&lt;&gt;"",IF(AR586&lt;&gt;0,ACOS(O586/AR586),0),"")</f>
        <is>
          <t/>
        </is>
      </c>
      <c r="AT586" s="8" t="inlineStr">
        <f aca="false">IF(A586&lt;&gt;"",DEGREES(AS586),"")</f>
        <is>
          <t/>
        </is>
      </c>
      <c r="AU586" s="8" t="inlineStr">
        <f aca="false">IF(A586&lt;&gt;"",IF(OR(M586&lt;&gt;0,N586&lt;&gt;0),ATAN2(M586,N586),0),"")</f>
        <is>
          <t/>
        </is>
      </c>
      <c r="AV586" s="8" t="inlineStr">
        <f aca="false">IF(A586&lt;&gt;"",DEGREES(AU586),"")</f>
        <is>
          <t/>
        </is>
      </c>
      <c r="AW586" s="8" t="inlineStr">
        <f aca="false">IF(A586&lt;&gt;"",SQRT(SUMSQ(P586:R586)),"")</f>
        <is>
          <t/>
        </is>
      </c>
      <c r="AX586" s="8" t="inlineStr">
        <f aca="false">IF(A586&lt;&gt;"",IF(AW586&lt;&gt;0,ACOS(R586/AW586),0),"")</f>
        <is>
          <t/>
        </is>
      </c>
      <c r="AY586" s="8" t="inlineStr">
        <f aca="false">IF(A586&lt;&gt;"",DEGREES(AX586),"")</f>
        <is>
          <t/>
        </is>
      </c>
      <c r="AZ586" s="8" t="inlineStr">
        <f aca="false">IF(A586&lt;&gt;"",IF(OR(P586&lt;&gt;0,Q586&lt;&gt;0),ATAN2(P586,Q586),0),"")</f>
        <is>
          <t/>
        </is>
      </c>
      <c r="BA586" s="8" t="inlineStr">
        <f aca="false">IF(A586&lt;&gt;"",DEGREES(AZ586),"")</f>
        <is>
          <t/>
        </is>
      </c>
      <c r="BB586" s="8" t="inlineStr">
        <f aca="false">IF(A586&lt;&gt;"",SQRT(SUMSQ(S586:U586)),"")</f>
        <is>
          <t/>
        </is>
      </c>
      <c r="BC586" s="8" t="inlineStr">
        <f aca="false">IF(A586&lt;&gt;"",IF(BB586&lt;&gt;0,ACOS(U586/BB586),0),"")</f>
        <is>
          <t/>
        </is>
      </c>
      <c r="BD586" s="8" t="inlineStr">
        <f aca="false">IF(A586&lt;&gt;"",DEGREES(BC586),"")</f>
        <is>
          <t/>
        </is>
      </c>
      <c r="BE586" s="8" t="inlineStr">
        <f aca="false">IF(A586&lt;&gt;"",IF(OR(S586&lt;&gt;0,T586&lt;&gt;0),ATAN2(S586,T586),0),"")</f>
        <is>
          <t/>
        </is>
      </c>
      <c r="BF586" s="8" t="inlineStr">
        <f aca="false">IF(A586&lt;&gt;"",DEGREES(BE586),"")</f>
        <is>
          <t/>
        </is>
      </c>
      <c r="BG586" s="8" t="inlineStr">
        <f aca="false">IF(A586&lt;&gt;"",SQRT(SUMSQ(V586:X586)),"")</f>
        <is>
          <t/>
        </is>
      </c>
      <c r="BH586" s="8" t="inlineStr">
        <f aca="false">IF(A586&lt;&gt;"",IF(BG586&lt;&gt;0,ACOS(X586/BG586),0),"")</f>
        <is>
          <t/>
        </is>
      </c>
      <c r="BI586" s="8" t="inlineStr">
        <f aca="false">IF(A586&lt;&gt;"",DEGREES(BH586),"")</f>
        <is>
          <t/>
        </is>
      </c>
      <c r="BJ586" s="8" t="inlineStr">
        <f aca="false">IF(A586&lt;&gt;"",IF(OR(V586&lt;&gt;0,W586&lt;&gt;0),ATAN2(V586,W586),0),"")</f>
        <is>
          <t/>
        </is>
      </c>
      <c r="BK586" s="8" t="inlineStr">
        <f aca="false">IF(A586&lt;&gt;"",DEGREES(BJ586),"")</f>
        <is>
          <t/>
        </is>
      </c>
      <c r="BL586" s="8" t="inlineStr">
        <f aca="false">IF(A586&lt;&gt;"",SQRT(SUMSQ(Y586:AA586)),"")</f>
        <is>
          <t/>
        </is>
      </c>
      <c r="BM586" s="8" t="inlineStr">
        <f aca="false">IF(A586&lt;&gt;"",IF(BL586&lt;&gt;0,ACOS(AA586/BL586),0),"")</f>
        <is>
          <t/>
        </is>
      </c>
      <c r="BN586" s="8" t="inlineStr">
        <f aca="false">IF(A586&lt;&gt;"",DEGREES(BM586),"")</f>
        <is>
          <t/>
        </is>
      </c>
      <c r="BO586" s="8" t="inlineStr">
        <f aca="false">IF(A586&lt;&gt;"",IF(OR(Y586&lt;&gt;0,Z586&lt;&gt;0),ATAN2(Y586,Z586),0),"")</f>
        <is>
          <t/>
        </is>
      </c>
      <c r="BP586" s="8" t="inlineStr">
        <f aca="false">IF(A586&lt;&gt;"",DEGREES(BO586),"")</f>
        <is>
          <t/>
        </is>
      </c>
      <c r="BQ586" s="8" t="inlineStr">
        <f aca="false">IF(A586&lt;&gt;"",SQRT(SUMSQ(AB586:AD586)),"")</f>
        <is>
          <t/>
        </is>
      </c>
      <c r="BR586" s="8" t="inlineStr">
        <f aca="false">IF(A586&lt;&gt;"",IF(BQ586&lt;&gt;0,ACOS(AD586/BQ586),0),"")</f>
        <is>
          <t/>
        </is>
      </c>
      <c r="BS586" s="8" t="inlineStr">
        <f aca="false">IF(A586&lt;&gt;"",DEGREES(BR586),"")</f>
        <is>
          <t/>
        </is>
      </c>
      <c r="BT586" s="8" t="inlineStr">
        <f aca="false">IF(A586&lt;&gt;"",IF(OR(AB586&lt;&gt;0,AC586&lt;&gt;0),ATAN2(AB586,AC586),0),"")</f>
        <is>
          <t/>
        </is>
      </c>
      <c r="BU586" s="8" t="inlineStr">
        <f aca="false">IF(A586&lt;&gt;"",DEGREES(BT586),"")</f>
        <is>
          <t/>
        </is>
      </c>
      <c r="BV586" s="8" t="inlineStr">
        <f aca="false">IF(A586&lt;&gt;"",SQRT(SUMSQ(AE586:AG586)),"")</f>
        <is>
          <t/>
        </is>
      </c>
      <c r="BW586" s="8" t="inlineStr">
        <f aca="false">IF(A586&lt;&gt;"",IF(BV586&lt;&gt;0,ACOS(AG586/BV586),0),"")</f>
        <is>
          <t/>
        </is>
      </c>
      <c r="BX586" s="8" t="inlineStr">
        <f aca="false">IF(A586&lt;&gt;"",DEGREES(BW586),"")</f>
        <is>
          <t/>
        </is>
      </c>
      <c r="BY586" s="8" t="inlineStr">
        <f aca="false">IF(A586&lt;&gt;"",IF(OR(AF586&lt;&gt;0,AG586&lt;&gt;0),ATAN2(AF586,AG586),0),"")</f>
        <is>
          <t/>
        </is>
      </c>
      <c r="BZ586" s="8" t="inlineStr">
        <f aca="false">IF(A586&lt;&gt;"",DEGREES(BY586),"")</f>
        <is>
          <t/>
        </is>
      </c>
      <c r="CA586" s="0" t="inlineStr">
        <f aca="false">IF(A586&lt;&gt;"",IF(AND(AI586&lt;Parameters!$B$11,AI586&gt;Parameters!$B$12,AN586&lt;Parameters!$B$11,AN586&gt;Parameters!$B$12,AS586&lt;Parameters!$B$11,AS586&gt;Parameters!$B$12,AX586&lt;Parameters!$B$11,AX586&gt;Parameters!$B$12,BC586&lt;Parameters!$B$11,BC586&gt;Parameters!$B$12,BM586&lt;Parameters!$B$11,BM586&gt;Parameters!$B$12,BR586&lt;Parameters!$B$11,BR586&gt;Parameters!$B$12,BW586&lt;Parameters!$B$11,BW586&gt;Parameters!$B$12),1,0),"")</f>
        <is>
          <t/>
        </is>
      </c>
      <c r="CB586" s="0" t="inlineStr">
        <f aca="false">IF(A586&lt;&gt;"",IF(OR(AI586&lt;Parameters!$B$12,AI586&gt;Parameters!$B$11),0,1),"")</f>
        <is>
          <t/>
        </is>
      </c>
      <c r="CC586" s="0" t="inlineStr">
        <f aca="false">IF(A586&lt;&gt;"",IF(OR(AN586&lt;Parameters!$B$12,AN586&gt;Parameters!$B$11),0,1),"")</f>
        <is>
          <t/>
        </is>
      </c>
      <c r="CD586" s="0" t="inlineStr">
        <f aca="false">IF(A586&lt;&gt;"",IF(OR(AS586&lt;Parameters!$B$12,AS586&gt;Parameters!$B$11),0,1),"")</f>
        <is>
          <t/>
        </is>
      </c>
      <c r="CE586" s="0" t="inlineStr">
        <f aca="false">IF(A586&lt;&gt;"",IF(OR(AX586&lt;Parameters!$B$12,AX586&gt;Parameters!$B$11),0,1),"")</f>
        <is>
          <t/>
        </is>
      </c>
      <c r="CF586" s="0" t="inlineStr">
        <f aca="false">IF(A586&lt;&gt;"",IF(OR(BC586&lt;Parameters!$B$12,BC586&gt;Parameters!$B$11),0,1),"")</f>
        <is>
          <t/>
        </is>
      </c>
      <c r="CG586" s="0" t="inlineStr">
        <f aca="false">IF(A586&lt;&gt;"",IF(OR(BH586&lt;Parameters!$B$12,BH586&gt;Parameters!$B$11),0,1),"")</f>
        <is>
          <t/>
        </is>
      </c>
      <c r="CH586" s="0" t="inlineStr">
        <f aca="false">IF(A586&lt;&gt;"",IF(OR(BM586&lt;Parameters!$B$12,BM586&gt;Parameters!$B$11),0,1),"")</f>
        <is>
          <t/>
        </is>
      </c>
      <c r="CI586" s="0" t="inlineStr">
        <f aca="false">IF(A586&lt;&gt;"",IF(OR(BR586&lt;Parameters!$B$12,BR586&gt;Parameters!$B$11),0,1),"")</f>
        <is>
          <t/>
        </is>
      </c>
      <c r="CJ586" s="0" t="inlineStr">
        <f aca="false">IF(A586&lt;&gt;"",IF(OR(BW586&lt;Parameters!$B$12,BW586&gt;Parameters!$B$11),0,1),"")</f>
        <is>
          <t/>
        </is>
      </c>
      <c r="CK586" s="26" t="inlineStr">
        <f aca="false">IF(A586&lt;&gt;"",SUM(CB586:CJ586)/9,"")</f>
        <is>
          <t/>
        </is>
      </c>
      <c r="CL586" s="0" t="inlineStr">
        <f aca="false">IF(A586&lt;&gt;"",CK586*9,"")</f>
        <is>
          <t/>
        </is>
      </c>
      <c r="CM586" s="8" t="inlineStr">
        <f aca="false">IF(A586&lt;&gt;"",TEXT(B586,CM$2)&amp;" "&amp;TEXT(A586,CM$2),"")</f>
        <is>
          <t/>
        </is>
      </c>
    </row>
    <row r="587" customFormat="false" ht="15" hidden="false" customHeight="false" outlineLevel="0" collapsed="false">
      <c r="A587" s="0" t="inlineStr">
        <f aca="false">IF(OR(B586&lt;Parameters!$K$12,A586&lt;Parameters!$K$12),IF(A586&lt;Parameters!$K$12,A586+1,0),"")</f>
        <is>
          <t/>
        </is>
      </c>
      <c r="B587" s="0" t="inlineStr">
        <f aca="false">IF(A587&lt;&gt;"",IF(A587=0,B586+1,B586),"")</f>
        <is>
          <t/>
        </is>
      </c>
      <c r="C587" s="24" t="inlineStr">
        <f aca="false">IF(A587&lt;&gt;"",-_phi*(A587+0.5),"")</f>
        <is>
          <t/>
        </is>
      </c>
      <c r="D587" s="8" t="inlineStr">
        <f aca="false">IF(A587&lt;&gt;"",DEGREES(C587),"")</f>
        <is>
          <t/>
        </is>
      </c>
      <c r="E587" s="24" t="inlineStr">
        <f aca="false">IF(A587&lt;&gt;"",_phi*(B587+0.5),"")</f>
        <is>
          <t/>
        </is>
      </c>
      <c r="F587" s="8" t="inlineStr">
        <f aca="false">IF(A587&lt;&gt;"",DEGREES(E587),"")</f>
        <is>
          <t/>
        </is>
      </c>
      <c r="G587" s="8" t="inlineStr">
        <f aca="false">IF(A587&lt;&gt;"",LOOKUP(A587,h!$A$3:$A$30,h!$D$3:$D$30),"")</f>
        <is>
          <t/>
        </is>
      </c>
      <c r="H587" s="8" t="inlineStr">
        <f aca="false">IF(A587&lt;&gt;"",LOOKUP(B587,h!$A$3:$A$30,h!$D$3:$D$30),"")</f>
        <is>
          <t/>
        </is>
      </c>
      <c r="I587" s="8" t="inlineStr">
        <f aca="false">IF(A587&lt;&gt;"",_zif,"")</f>
        <is>
          <t/>
        </is>
      </c>
      <c r="J587" s="8" t="inlineStr">
        <f aca="false">IF(A587&lt;&gt;"",$G587+'v1 Frame'!D$3*COS($C587)+'v1 Frame'!E$3*SIN($C587)*SIN($E587)+'v1 Frame'!F$3*SIN($C587)*COS($E587),"")</f>
        <is>
          <t/>
        </is>
      </c>
      <c r="K587" s="8" t="inlineStr">
        <f aca="false">IF(A587&lt;&gt;"",$H587+'v1 Frame'!E$3*COS($E587)-'v1 Frame'!F$3*SIN($E587),"")</f>
        <is>
          <t/>
        </is>
      </c>
      <c r="L587" s="8" t="inlineStr">
        <f aca="false">IF(A587&lt;&gt;"",$I587-'v1 Frame'!D$3*SIN($C587)+'v1 Frame'!E$3*COS($C587)*SIN($E587)+'v1 Frame'!F$3*COS($C587)*COS($E587),"")</f>
        <is>
          <t/>
        </is>
      </c>
      <c r="M587" s="8" t="inlineStr">
        <f aca="false">IF(A587&lt;&gt;"",$G587+'v1 Frame'!G$3*COS($C587)+'v1 Frame'!H$3*SIN($C587)*SIN($E587)+'v1 Frame'!I$3*SIN($C587)*COS($E587),"")</f>
        <is>
          <t/>
        </is>
      </c>
      <c r="N587" s="8" t="inlineStr">
        <f aca="false">IF(A587&lt;&gt;"",$H587+'v1 Frame'!H$3*COS($E587)-'v1 Frame'!I$3*SIN($E587),"")</f>
        <is>
          <t/>
        </is>
      </c>
      <c r="O587" s="8" t="inlineStr">
        <f aca="false">IF(A587&lt;&gt;"",$I587-'v1 Frame'!G$3*SIN($C587)+'v1 Frame'!H$3*COS($C587)*SIN($E587)+'v1 Frame'!I$3*COS($C587)*COS($E587),"")</f>
        <is>
          <t/>
        </is>
      </c>
      <c r="P587" s="8" t="inlineStr">
        <f aca="false">IF(A587&lt;&gt;"",$G587+'v1 Frame'!J$3*COS($C587)+'v1 Frame'!K$3*SIN($C587)*SIN($E587)+'v1 Frame'!L$3*SIN($C587)*COS($E587),"")</f>
        <is>
          <t/>
        </is>
      </c>
      <c r="Q587" s="8" t="inlineStr">
        <f aca="false">IF(A587&lt;&gt;"",$H587+'v1 Frame'!K$3*COS($E587)-'v1 Frame'!L$3*SIN($E587),"")</f>
        <is>
          <t/>
        </is>
      </c>
      <c r="R587" s="8" t="inlineStr">
        <f aca="false">IF(A587&lt;&gt;"",$I587-'v1 Frame'!J$3*SIN($C587)+'v1 Frame'!K$3*COS($C587)*SIN($E587)+'v1 Frame'!L$3*COS($C587)*COS($E587),"")</f>
        <is>
          <t/>
        </is>
      </c>
      <c r="S587" s="8" t="inlineStr">
        <f aca="false">IF(A587&lt;&gt;"",$G587+'v1 Frame'!M$3*COS($C587)+'v1 Frame'!N$3*SIN($C587)*SIN($E587)+'v1 Frame'!O$3*SIN($C587)*COS($E587),"")</f>
        <is>
          <t/>
        </is>
      </c>
      <c r="T587" s="8" t="inlineStr">
        <f aca="false">IF(A587&lt;&gt;"",$H587+'v1 Frame'!N$3*COS($E587)-'v1 Frame'!O$3*SIN($E587),"")</f>
        <is>
          <t/>
        </is>
      </c>
      <c r="U587" s="8" t="inlineStr">
        <f aca="false">IF(A587&lt;&gt;"",$I587-'v1 Frame'!M$3*SIN($C587)+'v1 Frame'!N$3*COS($C587)*SIN($E587)+'v1 Frame'!O$3*COS($C587)*COS($E587),"")</f>
        <is>
          <t/>
        </is>
      </c>
      <c r="V587" s="8" t="inlineStr">
        <f aca="false">IF(A587&lt;&gt;"",$G587+'v1 Frame'!P$3*COS($C587)+'v1 Frame'!Q$3*SIN($C587)*SIN($E587)+'v1 Frame'!R$3*SIN($C587)*COS($E587),"")</f>
        <is>
          <t/>
        </is>
      </c>
      <c r="W587" s="8" t="inlineStr">
        <f aca="false">IF(A587&lt;&gt;"",$H587+'v1 Frame'!Q$3*COS($E587)-'v1 Frame'!R$3*SIN($E587),"")</f>
        <is>
          <t/>
        </is>
      </c>
      <c r="X587" s="8" t="inlineStr">
        <f aca="false">IF(A587&lt;&gt;"",$I587-'v1 Frame'!P$3*SIN($C587)+'v1 Frame'!Q$3*COS($C587)*SIN($E587)+'v1 Frame'!R$3*COS($C587)*COS($E587),"")</f>
        <is>
          <t/>
        </is>
      </c>
      <c r="Y587" s="8" t="inlineStr">
        <f aca="false">IF(A587&lt;&gt;"",$G587+'v1 Frame'!S$3*COS($C587)+'v1 Frame'!T$3*SIN($C587)*SIN($E587)+'v1 Frame'!U$3*SIN($C587)*COS($E587),"")</f>
        <is>
          <t/>
        </is>
      </c>
      <c r="Z587" s="8" t="inlineStr">
        <f aca="false">IF(A587&lt;&gt;"",$H587+'v1 Frame'!T$3*COS($E587)-'v1 Frame'!U$3*SIN($E587),"")</f>
        <is>
          <t/>
        </is>
      </c>
      <c r="AA587" s="8" t="inlineStr">
        <f aca="false">IF(A587&lt;&gt;"",$I587-'v1 Frame'!S$3*SIN($C587)+'v1 Frame'!T$3*COS($C587)*SIN($E587)+'v1 Frame'!U$3*COS($C587)*COS($E587),"")</f>
        <is>
          <t/>
        </is>
      </c>
      <c r="AB587" s="8" t="inlineStr">
        <f aca="false">IF(A587&lt;&gt;"",$G587+'v1 Frame'!V$3*COS($C587)+'v1 Frame'!W$3*SIN($C587)*SIN($E587)+'v1 Frame'!X$3*SIN($C587)*COS($E587),"")</f>
        <is>
          <t/>
        </is>
      </c>
      <c r="AC587" s="8" t="inlineStr">
        <f aca="false">IF(A587&lt;&gt;"",$H587+'v1 Frame'!W$3*COS($E587)-'v1 Frame'!X$3*SIN($E587),"")</f>
        <is>
          <t/>
        </is>
      </c>
      <c r="AD587" s="8" t="inlineStr">
        <f aca="false">IF(A587&lt;&gt;"",$I587-'v1 Frame'!V$3*SIN($C587)+'v1 Frame'!W$3*COS($C587)*SIN($E587)+'v1 Frame'!X$3*COS($C587)*COS($E587),"")</f>
        <is>
          <t/>
        </is>
      </c>
      <c r="AE587" s="25" t="inlineStr">
        <f aca="false">IF(A587&lt;&gt;"",$G587+'v1 Frame'!Y$3*COS($C587)+'v1 Frame'!Z$3*SIN($C587)*SIN($E587)+'v1 Frame'!AA$3*SIN($C587)*COS($E587),"")</f>
        <is>
          <t/>
        </is>
      </c>
      <c r="AF587" s="25" t="inlineStr">
        <f aca="false">IF(A587&lt;&gt;"",$H587+'v1 Frame'!Z$3*COS($E587)-'v1 Frame'!AA$3*SIN($E587),"")</f>
        <is>
          <t/>
        </is>
      </c>
      <c r="AG587" s="25" t="inlineStr">
        <f aca="false">IF(A587&lt;&gt;"",$I587-'v1 Frame'!Y$3*SIN($C587)+'v1 Frame'!Z$3*COS($C587)*SIN($E587)+'v1 Frame'!AA$3*COS($C587)*COS($E587),"")</f>
        <is>
          <t/>
        </is>
      </c>
      <c r="AH587" s="8" t="inlineStr">
        <f aca="false">IF(A587&lt;&gt;"",SQRT(SUMSQ(G587:I587)),"")</f>
        <is>
          <t/>
        </is>
      </c>
      <c r="AI587" s="8" t="inlineStr">
        <f aca="false">IF(A587&lt;&gt;"",IF(AH587&lt;&gt;0,ACOS(I587/AH587),0),"")</f>
        <is>
          <t/>
        </is>
      </c>
      <c r="AJ587" s="8" t="inlineStr">
        <f aca="false">IF(A587&lt;&gt;"",DEGREES(AI587),"")</f>
        <is>
          <t/>
        </is>
      </c>
      <c r="AK587" s="8" t="inlineStr">
        <f aca="false">IF(A587&lt;&gt;"",IF(OR(G587&lt;&gt;0,H587&lt;&gt;0),ATAN2(G587,H587),0),"")</f>
        <is>
          <t/>
        </is>
      </c>
      <c r="AL587" s="8" t="inlineStr">
        <f aca="false">IF(A587&lt;&gt;"",DEGREES(AK587),"")</f>
        <is>
          <t/>
        </is>
      </c>
      <c r="AM587" s="8" t="inlineStr">
        <f aca="false">IF(A587&lt;&gt;"",SQRT(SUMSQ(J587:L587)),"")</f>
        <is>
          <t/>
        </is>
      </c>
      <c r="AN587" s="8" t="inlineStr">
        <f aca="false">IF(A587&lt;&gt;"",IF(AM587&lt;&gt;0,ACOS(L587/AM587),0),"")</f>
        <is>
          <t/>
        </is>
      </c>
      <c r="AO587" s="8" t="inlineStr">
        <f aca="false">IF(A587&lt;&gt;"",DEGREES(AN587),"")</f>
        <is>
          <t/>
        </is>
      </c>
      <c r="AP587" s="8" t="inlineStr">
        <f aca="false">IF(A587&lt;&gt;"",IF(OR(J587&lt;&gt;0,K587&lt;&gt;0),ATAN2(J587,K587),0),"")</f>
        <is>
          <t/>
        </is>
      </c>
      <c r="AQ587" s="8" t="inlineStr">
        <f aca="false">IF(A587&lt;&gt;"",DEGREES(AP587),"")</f>
        <is>
          <t/>
        </is>
      </c>
      <c r="AR587" s="8" t="inlineStr">
        <f aca="false">IF(A587&lt;&gt;"",SQRT(SUMSQ(M587:O587)),"")</f>
        <is>
          <t/>
        </is>
      </c>
      <c r="AS587" s="8" t="inlineStr">
        <f aca="false">IF(A587&lt;&gt;"",IF(AR587&lt;&gt;0,ACOS(O587/AR587),0),"")</f>
        <is>
          <t/>
        </is>
      </c>
      <c r="AT587" s="8" t="inlineStr">
        <f aca="false">IF(A587&lt;&gt;"",DEGREES(AS587),"")</f>
        <is>
          <t/>
        </is>
      </c>
      <c r="AU587" s="8" t="inlineStr">
        <f aca="false">IF(A587&lt;&gt;"",IF(OR(M587&lt;&gt;0,N587&lt;&gt;0),ATAN2(M587,N587),0),"")</f>
        <is>
          <t/>
        </is>
      </c>
      <c r="AV587" s="8" t="inlineStr">
        <f aca="false">IF(A587&lt;&gt;"",DEGREES(AU587),"")</f>
        <is>
          <t/>
        </is>
      </c>
      <c r="AW587" s="8" t="inlineStr">
        <f aca="false">IF(A587&lt;&gt;"",SQRT(SUMSQ(P587:R587)),"")</f>
        <is>
          <t/>
        </is>
      </c>
      <c r="AX587" s="8" t="inlineStr">
        <f aca="false">IF(A587&lt;&gt;"",IF(AW587&lt;&gt;0,ACOS(R587/AW587),0),"")</f>
        <is>
          <t/>
        </is>
      </c>
      <c r="AY587" s="8" t="inlineStr">
        <f aca="false">IF(A587&lt;&gt;"",DEGREES(AX587),"")</f>
        <is>
          <t/>
        </is>
      </c>
      <c r="AZ587" s="8" t="inlineStr">
        <f aca="false">IF(A587&lt;&gt;"",IF(OR(P587&lt;&gt;0,Q587&lt;&gt;0),ATAN2(P587,Q587),0),"")</f>
        <is>
          <t/>
        </is>
      </c>
      <c r="BA587" s="8" t="inlineStr">
        <f aca="false">IF(A587&lt;&gt;"",DEGREES(AZ587),"")</f>
        <is>
          <t/>
        </is>
      </c>
      <c r="BB587" s="8" t="inlineStr">
        <f aca="false">IF(A587&lt;&gt;"",SQRT(SUMSQ(S587:U587)),"")</f>
        <is>
          <t/>
        </is>
      </c>
      <c r="BC587" s="8" t="inlineStr">
        <f aca="false">IF(A587&lt;&gt;"",IF(BB587&lt;&gt;0,ACOS(U587/BB587),0),"")</f>
        <is>
          <t/>
        </is>
      </c>
      <c r="BD587" s="8" t="inlineStr">
        <f aca="false">IF(A587&lt;&gt;"",DEGREES(BC587),"")</f>
        <is>
          <t/>
        </is>
      </c>
      <c r="BE587" s="8" t="inlineStr">
        <f aca="false">IF(A587&lt;&gt;"",IF(OR(S587&lt;&gt;0,T587&lt;&gt;0),ATAN2(S587,T587),0),"")</f>
        <is>
          <t/>
        </is>
      </c>
      <c r="BF587" s="8" t="inlineStr">
        <f aca="false">IF(A587&lt;&gt;"",DEGREES(BE587),"")</f>
        <is>
          <t/>
        </is>
      </c>
      <c r="BG587" s="8" t="inlineStr">
        <f aca="false">IF(A587&lt;&gt;"",SQRT(SUMSQ(V587:X587)),"")</f>
        <is>
          <t/>
        </is>
      </c>
      <c r="BH587" s="8" t="inlineStr">
        <f aca="false">IF(A587&lt;&gt;"",IF(BG587&lt;&gt;0,ACOS(X587/BG587),0),"")</f>
        <is>
          <t/>
        </is>
      </c>
      <c r="BI587" s="8" t="inlineStr">
        <f aca="false">IF(A587&lt;&gt;"",DEGREES(BH587),"")</f>
        <is>
          <t/>
        </is>
      </c>
      <c r="BJ587" s="8" t="inlineStr">
        <f aca="false">IF(A587&lt;&gt;"",IF(OR(V587&lt;&gt;0,W587&lt;&gt;0),ATAN2(V587,W587),0),"")</f>
        <is>
          <t/>
        </is>
      </c>
      <c r="BK587" s="8" t="inlineStr">
        <f aca="false">IF(A587&lt;&gt;"",DEGREES(BJ587),"")</f>
        <is>
          <t/>
        </is>
      </c>
      <c r="BL587" s="8" t="inlineStr">
        <f aca="false">IF(A587&lt;&gt;"",SQRT(SUMSQ(Y587:AA587)),"")</f>
        <is>
          <t/>
        </is>
      </c>
      <c r="BM587" s="8" t="inlineStr">
        <f aca="false">IF(A587&lt;&gt;"",IF(BL587&lt;&gt;0,ACOS(AA587/BL587),0),"")</f>
        <is>
          <t/>
        </is>
      </c>
      <c r="BN587" s="8" t="inlineStr">
        <f aca="false">IF(A587&lt;&gt;"",DEGREES(BM587),"")</f>
        <is>
          <t/>
        </is>
      </c>
      <c r="BO587" s="8" t="inlineStr">
        <f aca="false">IF(A587&lt;&gt;"",IF(OR(Y587&lt;&gt;0,Z587&lt;&gt;0),ATAN2(Y587,Z587),0),"")</f>
        <is>
          <t/>
        </is>
      </c>
      <c r="BP587" s="8" t="inlineStr">
        <f aca="false">IF(A587&lt;&gt;"",DEGREES(BO587),"")</f>
        <is>
          <t/>
        </is>
      </c>
      <c r="BQ587" s="8" t="inlineStr">
        <f aca="false">IF(A587&lt;&gt;"",SQRT(SUMSQ(AB587:AD587)),"")</f>
        <is>
          <t/>
        </is>
      </c>
      <c r="BR587" s="8" t="inlineStr">
        <f aca="false">IF(A587&lt;&gt;"",IF(BQ587&lt;&gt;0,ACOS(AD587/BQ587),0),"")</f>
        <is>
          <t/>
        </is>
      </c>
      <c r="BS587" s="8" t="inlineStr">
        <f aca="false">IF(A587&lt;&gt;"",DEGREES(BR587),"")</f>
        <is>
          <t/>
        </is>
      </c>
      <c r="BT587" s="8" t="inlineStr">
        <f aca="false">IF(A587&lt;&gt;"",IF(OR(AB587&lt;&gt;0,AC587&lt;&gt;0),ATAN2(AB587,AC587),0),"")</f>
        <is>
          <t/>
        </is>
      </c>
      <c r="BU587" s="8" t="inlineStr">
        <f aca="false">IF(A587&lt;&gt;"",DEGREES(BT587),"")</f>
        <is>
          <t/>
        </is>
      </c>
      <c r="BV587" s="8" t="inlineStr">
        <f aca="false">IF(A587&lt;&gt;"",SQRT(SUMSQ(AE587:AG587)),"")</f>
        <is>
          <t/>
        </is>
      </c>
      <c r="BW587" s="8" t="inlineStr">
        <f aca="false">IF(A587&lt;&gt;"",IF(BV587&lt;&gt;0,ACOS(AG587/BV587),0),"")</f>
        <is>
          <t/>
        </is>
      </c>
      <c r="BX587" s="8" t="inlineStr">
        <f aca="false">IF(A587&lt;&gt;"",DEGREES(BW587),"")</f>
        <is>
          <t/>
        </is>
      </c>
      <c r="BY587" s="8" t="inlineStr">
        <f aca="false">IF(A587&lt;&gt;"",IF(OR(AF587&lt;&gt;0,AG587&lt;&gt;0),ATAN2(AF587,AG587),0),"")</f>
        <is>
          <t/>
        </is>
      </c>
      <c r="BZ587" s="8" t="inlineStr">
        <f aca="false">IF(A587&lt;&gt;"",DEGREES(BY587),"")</f>
        <is>
          <t/>
        </is>
      </c>
      <c r="CA587" s="0" t="inlineStr">
        <f aca="false">IF(A587&lt;&gt;"",IF(AND(AI587&lt;Parameters!$B$11,AI587&gt;Parameters!$B$12,AN587&lt;Parameters!$B$11,AN587&gt;Parameters!$B$12,AS587&lt;Parameters!$B$11,AS587&gt;Parameters!$B$12,AX587&lt;Parameters!$B$11,AX587&gt;Parameters!$B$12,BC587&lt;Parameters!$B$11,BC587&gt;Parameters!$B$12,BM587&lt;Parameters!$B$11,BM587&gt;Parameters!$B$12,BR587&lt;Parameters!$B$11,BR587&gt;Parameters!$B$12,BW587&lt;Parameters!$B$11,BW587&gt;Parameters!$B$12),1,0),"")</f>
        <is>
          <t/>
        </is>
      </c>
      <c r="CB587" s="0" t="inlineStr">
        <f aca="false">IF(A587&lt;&gt;"",IF(OR(AI587&lt;Parameters!$B$12,AI587&gt;Parameters!$B$11),0,1),"")</f>
        <is>
          <t/>
        </is>
      </c>
      <c r="CC587" s="0" t="inlineStr">
        <f aca="false">IF(A587&lt;&gt;"",IF(OR(AN587&lt;Parameters!$B$12,AN587&gt;Parameters!$B$11),0,1),"")</f>
        <is>
          <t/>
        </is>
      </c>
      <c r="CD587" s="0" t="inlineStr">
        <f aca="false">IF(A587&lt;&gt;"",IF(OR(AS587&lt;Parameters!$B$12,AS587&gt;Parameters!$B$11),0,1),"")</f>
        <is>
          <t/>
        </is>
      </c>
      <c r="CE587" s="0" t="inlineStr">
        <f aca="false">IF(A587&lt;&gt;"",IF(OR(AX587&lt;Parameters!$B$12,AX587&gt;Parameters!$B$11),0,1),"")</f>
        <is>
          <t/>
        </is>
      </c>
      <c r="CF587" s="0" t="inlineStr">
        <f aca="false">IF(A587&lt;&gt;"",IF(OR(BC587&lt;Parameters!$B$12,BC587&gt;Parameters!$B$11),0,1),"")</f>
        <is>
          <t/>
        </is>
      </c>
      <c r="CG587" s="0" t="inlineStr">
        <f aca="false">IF(A587&lt;&gt;"",IF(OR(BH587&lt;Parameters!$B$12,BH587&gt;Parameters!$B$11),0,1),"")</f>
        <is>
          <t/>
        </is>
      </c>
      <c r="CH587" s="0" t="inlineStr">
        <f aca="false">IF(A587&lt;&gt;"",IF(OR(BM587&lt;Parameters!$B$12,BM587&gt;Parameters!$B$11),0,1),"")</f>
        <is>
          <t/>
        </is>
      </c>
      <c r="CI587" s="0" t="inlineStr">
        <f aca="false">IF(A587&lt;&gt;"",IF(OR(BR587&lt;Parameters!$B$12,BR587&gt;Parameters!$B$11),0,1),"")</f>
        <is>
          <t/>
        </is>
      </c>
      <c r="CJ587" s="0" t="inlineStr">
        <f aca="false">IF(A587&lt;&gt;"",IF(OR(BW587&lt;Parameters!$B$12,BW587&gt;Parameters!$B$11),0,1),"")</f>
        <is>
          <t/>
        </is>
      </c>
      <c r="CK587" s="26" t="inlineStr">
        <f aca="false">IF(A587&lt;&gt;"",SUM(CB587:CJ587)/9,"")</f>
        <is>
          <t/>
        </is>
      </c>
      <c r="CL587" s="0" t="inlineStr">
        <f aca="false">IF(A587&lt;&gt;"",CK587*9,"")</f>
        <is>
          <t/>
        </is>
      </c>
      <c r="CM587" s="8" t="inlineStr">
        <f aca="false">IF(A587&lt;&gt;"",TEXT(B587,CM$2)&amp;" "&amp;TEXT(A587,CM$2),"")</f>
        <is>
          <t/>
        </is>
      </c>
    </row>
    <row r="588" customFormat="false" ht="15" hidden="false" customHeight="false" outlineLevel="0" collapsed="false">
      <c r="A588" s="0" t="inlineStr">
        <f aca="false">IF(OR(B587&lt;Parameters!$K$12,A587&lt;Parameters!$K$12),IF(A587&lt;Parameters!$K$12,A587+1,0),"")</f>
        <is>
          <t/>
        </is>
      </c>
      <c r="B588" s="0" t="inlineStr">
        <f aca="false">IF(A588&lt;&gt;"",IF(A588=0,B587+1,B587),"")</f>
        <is>
          <t/>
        </is>
      </c>
      <c r="C588" s="24" t="inlineStr">
        <f aca="false">IF(A588&lt;&gt;"",-_phi*(A588+0.5),"")</f>
        <is>
          <t/>
        </is>
      </c>
      <c r="D588" s="8" t="inlineStr">
        <f aca="false">IF(A588&lt;&gt;"",DEGREES(C588),"")</f>
        <is>
          <t/>
        </is>
      </c>
      <c r="E588" s="24" t="inlineStr">
        <f aca="false">IF(A588&lt;&gt;"",_phi*(B588+0.5),"")</f>
        <is>
          <t/>
        </is>
      </c>
      <c r="F588" s="8" t="inlineStr">
        <f aca="false">IF(A588&lt;&gt;"",DEGREES(E588),"")</f>
        <is>
          <t/>
        </is>
      </c>
      <c r="G588" s="8" t="inlineStr">
        <f aca="false">IF(A588&lt;&gt;"",LOOKUP(A588,h!$A$3:$A$30,h!$D$3:$D$30),"")</f>
        <is>
          <t/>
        </is>
      </c>
      <c r="H588" s="8" t="inlineStr">
        <f aca="false">IF(A588&lt;&gt;"",LOOKUP(B588,h!$A$3:$A$30,h!$D$3:$D$30),"")</f>
        <is>
          <t/>
        </is>
      </c>
      <c r="I588" s="8" t="inlineStr">
        <f aca="false">IF(A588&lt;&gt;"",_zif,"")</f>
        <is>
          <t/>
        </is>
      </c>
      <c r="J588" s="8" t="inlineStr">
        <f aca="false">IF(A588&lt;&gt;"",$G588+'v1 Frame'!D$3*COS($C588)+'v1 Frame'!E$3*SIN($C588)*SIN($E588)+'v1 Frame'!F$3*SIN($C588)*COS($E588),"")</f>
        <is>
          <t/>
        </is>
      </c>
      <c r="K588" s="8" t="inlineStr">
        <f aca="false">IF(A588&lt;&gt;"",$H588+'v1 Frame'!E$3*COS($E588)-'v1 Frame'!F$3*SIN($E588),"")</f>
        <is>
          <t/>
        </is>
      </c>
      <c r="L588" s="8" t="inlineStr">
        <f aca="false">IF(A588&lt;&gt;"",$I588-'v1 Frame'!D$3*SIN($C588)+'v1 Frame'!E$3*COS($C588)*SIN($E588)+'v1 Frame'!F$3*COS($C588)*COS($E588),"")</f>
        <is>
          <t/>
        </is>
      </c>
      <c r="M588" s="8" t="inlineStr">
        <f aca="false">IF(A588&lt;&gt;"",$G588+'v1 Frame'!G$3*COS($C588)+'v1 Frame'!H$3*SIN($C588)*SIN($E588)+'v1 Frame'!I$3*SIN($C588)*COS($E588),"")</f>
        <is>
          <t/>
        </is>
      </c>
      <c r="N588" s="8" t="inlineStr">
        <f aca="false">IF(A588&lt;&gt;"",$H588+'v1 Frame'!H$3*COS($E588)-'v1 Frame'!I$3*SIN($E588),"")</f>
        <is>
          <t/>
        </is>
      </c>
      <c r="O588" s="8" t="inlineStr">
        <f aca="false">IF(A588&lt;&gt;"",$I588-'v1 Frame'!G$3*SIN($C588)+'v1 Frame'!H$3*COS($C588)*SIN($E588)+'v1 Frame'!I$3*COS($C588)*COS($E588),"")</f>
        <is>
          <t/>
        </is>
      </c>
      <c r="P588" s="8" t="inlineStr">
        <f aca="false">IF(A588&lt;&gt;"",$G588+'v1 Frame'!J$3*COS($C588)+'v1 Frame'!K$3*SIN($C588)*SIN($E588)+'v1 Frame'!L$3*SIN($C588)*COS($E588),"")</f>
        <is>
          <t/>
        </is>
      </c>
      <c r="Q588" s="8" t="inlineStr">
        <f aca="false">IF(A588&lt;&gt;"",$H588+'v1 Frame'!K$3*COS($E588)-'v1 Frame'!L$3*SIN($E588),"")</f>
        <is>
          <t/>
        </is>
      </c>
      <c r="R588" s="8" t="inlineStr">
        <f aca="false">IF(A588&lt;&gt;"",$I588-'v1 Frame'!J$3*SIN($C588)+'v1 Frame'!K$3*COS($C588)*SIN($E588)+'v1 Frame'!L$3*COS($C588)*COS($E588),"")</f>
        <is>
          <t/>
        </is>
      </c>
      <c r="S588" s="8" t="inlineStr">
        <f aca="false">IF(A588&lt;&gt;"",$G588+'v1 Frame'!M$3*COS($C588)+'v1 Frame'!N$3*SIN($C588)*SIN($E588)+'v1 Frame'!O$3*SIN($C588)*COS($E588),"")</f>
        <is>
          <t/>
        </is>
      </c>
      <c r="T588" s="8" t="inlineStr">
        <f aca="false">IF(A588&lt;&gt;"",$H588+'v1 Frame'!N$3*COS($E588)-'v1 Frame'!O$3*SIN($E588),"")</f>
        <is>
          <t/>
        </is>
      </c>
      <c r="U588" s="8" t="inlineStr">
        <f aca="false">IF(A588&lt;&gt;"",$I588-'v1 Frame'!M$3*SIN($C588)+'v1 Frame'!N$3*COS($C588)*SIN($E588)+'v1 Frame'!O$3*COS($C588)*COS($E588),"")</f>
        <is>
          <t/>
        </is>
      </c>
      <c r="V588" s="8" t="inlineStr">
        <f aca="false">IF(A588&lt;&gt;"",$G588+'v1 Frame'!P$3*COS($C588)+'v1 Frame'!Q$3*SIN($C588)*SIN($E588)+'v1 Frame'!R$3*SIN($C588)*COS($E588),"")</f>
        <is>
          <t/>
        </is>
      </c>
      <c r="W588" s="8" t="inlineStr">
        <f aca="false">IF(A588&lt;&gt;"",$H588+'v1 Frame'!Q$3*COS($E588)-'v1 Frame'!R$3*SIN($E588),"")</f>
        <is>
          <t/>
        </is>
      </c>
      <c r="X588" s="8" t="inlineStr">
        <f aca="false">IF(A588&lt;&gt;"",$I588-'v1 Frame'!P$3*SIN($C588)+'v1 Frame'!Q$3*COS($C588)*SIN($E588)+'v1 Frame'!R$3*COS($C588)*COS($E588),"")</f>
        <is>
          <t/>
        </is>
      </c>
      <c r="Y588" s="8" t="inlineStr">
        <f aca="false">IF(A588&lt;&gt;"",$G588+'v1 Frame'!S$3*COS($C588)+'v1 Frame'!T$3*SIN($C588)*SIN($E588)+'v1 Frame'!U$3*SIN($C588)*COS($E588),"")</f>
        <is>
          <t/>
        </is>
      </c>
      <c r="Z588" s="8" t="inlineStr">
        <f aca="false">IF(A588&lt;&gt;"",$H588+'v1 Frame'!T$3*COS($E588)-'v1 Frame'!U$3*SIN($E588),"")</f>
        <is>
          <t/>
        </is>
      </c>
      <c r="AA588" s="8" t="inlineStr">
        <f aca="false">IF(A588&lt;&gt;"",$I588-'v1 Frame'!S$3*SIN($C588)+'v1 Frame'!T$3*COS($C588)*SIN($E588)+'v1 Frame'!U$3*COS($C588)*COS($E588),"")</f>
        <is>
          <t/>
        </is>
      </c>
      <c r="AB588" s="8" t="inlineStr">
        <f aca="false">IF(A588&lt;&gt;"",$G588+'v1 Frame'!V$3*COS($C588)+'v1 Frame'!W$3*SIN($C588)*SIN($E588)+'v1 Frame'!X$3*SIN($C588)*COS($E588),"")</f>
        <is>
          <t/>
        </is>
      </c>
      <c r="AC588" s="8" t="inlineStr">
        <f aca="false">IF(A588&lt;&gt;"",$H588+'v1 Frame'!W$3*COS($E588)-'v1 Frame'!X$3*SIN($E588),"")</f>
        <is>
          <t/>
        </is>
      </c>
      <c r="AD588" s="8" t="inlineStr">
        <f aca="false">IF(A588&lt;&gt;"",$I588-'v1 Frame'!V$3*SIN($C588)+'v1 Frame'!W$3*COS($C588)*SIN($E588)+'v1 Frame'!X$3*COS($C588)*COS($E588),"")</f>
        <is>
          <t/>
        </is>
      </c>
      <c r="AE588" s="25" t="inlineStr">
        <f aca="false">IF(A588&lt;&gt;"",$G588+'v1 Frame'!Y$3*COS($C588)+'v1 Frame'!Z$3*SIN($C588)*SIN($E588)+'v1 Frame'!AA$3*SIN($C588)*COS($E588),"")</f>
        <is>
          <t/>
        </is>
      </c>
      <c r="AF588" s="25" t="inlineStr">
        <f aca="false">IF(A588&lt;&gt;"",$H588+'v1 Frame'!Z$3*COS($E588)-'v1 Frame'!AA$3*SIN($E588),"")</f>
        <is>
          <t/>
        </is>
      </c>
      <c r="AG588" s="25" t="inlineStr">
        <f aca="false">IF(A588&lt;&gt;"",$I588-'v1 Frame'!Y$3*SIN($C588)+'v1 Frame'!Z$3*COS($C588)*SIN($E588)+'v1 Frame'!AA$3*COS($C588)*COS($E588),"")</f>
        <is>
          <t/>
        </is>
      </c>
      <c r="AH588" s="8" t="inlineStr">
        <f aca="false">IF(A588&lt;&gt;"",SQRT(SUMSQ(G588:I588)),"")</f>
        <is>
          <t/>
        </is>
      </c>
      <c r="AI588" s="8" t="inlineStr">
        <f aca="false">IF(A588&lt;&gt;"",IF(AH588&lt;&gt;0,ACOS(I588/AH588),0),"")</f>
        <is>
          <t/>
        </is>
      </c>
      <c r="AJ588" s="8" t="inlineStr">
        <f aca="false">IF(A588&lt;&gt;"",DEGREES(AI588),"")</f>
        <is>
          <t/>
        </is>
      </c>
      <c r="AK588" s="8" t="inlineStr">
        <f aca="false">IF(A588&lt;&gt;"",IF(OR(G588&lt;&gt;0,H588&lt;&gt;0),ATAN2(G588,H588),0),"")</f>
        <is>
          <t/>
        </is>
      </c>
      <c r="AL588" s="8" t="inlineStr">
        <f aca="false">IF(A588&lt;&gt;"",DEGREES(AK588),"")</f>
        <is>
          <t/>
        </is>
      </c>
      <c r="AM588" s="8" t="inlineStr">
        <f aca="false">IF(A588&lt;&gt;"",SQRT(SUMSQ(J588:L588)),"")</f>
        <is>
          <t/>
        </is>
      </c>
      <c r="AN588" s="8" t="inlineStr">
        <f aca="false">IF(A588&lt;&gt;"",IF(AM588&lt;&gt;0,ACOS(L588/AM588),0),"")</f>
        <is>
          <t/>
        </is>
      </c>
      <c r="AO588" s="8" t="inlineStr">
        <f aca="false">IF(A588&lt;&gt;"",DEGREES(AN588),"")</f>
        <is>
          <t/>
        </is>
      </c>
      <c r="AP588" s="8" t="inlineStr">
        <f aca="false">IF(A588&lt;&gt;"",IF(OR(J588&lt;&gt;0,K588&lt;&gt;0),ATAN2(J588,K588),0),"")</f>
        <is>
          <t/>
        </is>
      </c>
      <c r="AQ588" s="8" t="inlineStr">
        <f aca="false">IF(A588&lt;&gt;"",DEGREES(AP588),"")</f>
        <is>
          <t/>
        </is>
      </c>
      <c r="AR588" s="8" t="inlineStr">
        <f aca="false">IF(A588&lt;&gt;"",SQRT(SUMSQ(M588:O588)),"")</f>
        <is>
          <t/>
        </is>
      </c>
      <c r="AS588" s="8" t="inlineStr">
        <f aca="false">IF(A588&lt;&gt;"",IF(AR588&lt;&gt;0,ACOS(O588/AR588),0),"")</f>
        <is>
          <t/>
        </is>
      </c>
      <c r="AT588" s="8" t="inlineStr">
        <f aca="false">IF(A588&lt;&gt;"",DEGREES(AS588),"")</f>
        <is>
          <t/>
        </is>
      </c>
      <c r="AU588" s="8" t="inlineStr">
        <f aca="false">IF(A588&lt;&gt;"",IF(OR(M588&lt;&gt;0,N588&lt;&gt;0),ATAN2(M588,N588),0),"")</f>
        <is>
          <t/>
        </is>
      </c>
      <c r="AV588" s="8" t="inlineStr">
        <f aca="false">IF(A588&lt;&gt;"",DEGREES(AU588),"")</f>
        <is>
          <t/>
        </is>
      </c>
      <c r="AW588" s="8" t="inlineStr">
        <f aca="false">IF(A588&lt;&gt;"",SQRT(SUMSQ(P588:R588)),"")</f>
        <is>
          <t/>
        </is>
      </c>
      <c r="AX588" s="8" t="inlineStr">
        <f aca="false">IF(A588&lt;&gt;"",IF(AW588&lt;&gt;0,ACOS(R588/AW588),0),"")</f>
        <is>
          <t/>
        </is>
      </c>
      <c r="AY588" s="8" t="inlineStr">
        <f aca="false">IF(A588&lt;&gt;"",DEGREES(AX588),"")</f>
        <is>
          <t/>
        </is>
      </c>
      <c r="AZ588" s="8" t="inlineStr">
        <f aca="false">IF(A588&lt;&gt;"",IF(OR(P588&lt;&gt;0,Q588&lt;&gt;0),ATAN2(P588,Q588),0),"")</f>
        <is>
          <t/>
        </is>
      </c>
      <c r="BA588" s="8" t="inlineStr">
        <f aca="false">IF(A588&lt;&gt;"",DEGREES(AZ588),"")</f>
        <is>
          <t/>
        </is>
      </c>
      <c r="BB588" s="8" t="inlineStr">
        <f aca="false">IF(A588&lt;&gt;"",SQRT(SUMSQ(S588:U588)),"")</f>
        <is>
          <t/>
        </is>
      </c>
      <c r="BC588" s="8" t="inlineStr">
        <f aca="false">IF(A588&lt;&gt;"",IF(BB588&lt;&gt;0,ACOS(U588/BB588),0),"")</f>
        <is>
          <t/>
        </is>
      </c>
      <c r="BD588" s="8" t="inlineStr">
        <f aca="false">IF(A588&lt;&gt;"",DEGREES(BC588),"")</f>
        <is>
          <t/>
        </is>
      </c>
      <c r="BE588" s="8" t="inlineStr">
        <f aca="false">IF(A588&lt;&gt;"",IF(OR(S588&lt;&gt;0,T588&lt;&gt;0),ATAN2(S588,T588),0),"")</f>
        <is>
          <t/>
        </is>
      </c>
      <c r="BF588" s="8" t="inlineStr">
        <f aca="false">IF(A588&lt;&gt;"",DEGREES(BE588),"")</f>
        <is>
          <t/>
        </is>
      </c>
      <c r="BG588" s="8" t="inlineStr">
        <f aca="false">IF(A588&lt;&gt;"",SQRT(SUMSQ(V588:X588)),"")</f>
        <is>
          <t/>
        </is>
      </c>
      <c r="BH588" s="8" t="inlineStr">
        <f aca="false">IF(A588&lt;&gt;"",IF(BG588&lt;&gt;0,ACOS(X588/BG588),0),"")</f>
        <is>
          <t/>
        </is>
      </c>
      <c r="BI588" s="8" t="inlineStr">
        <f aca="false">IF(A588&lt;&gt;"",DEGREES(BH588),"")</f>
        <is>
          <t/>
        </is>
      </c>
      <c r="BJ588" s="8" t="inlineStr">
        <f aca="false">IF(A588&lt;&gt;"",IF(OR(V588&lt;&gt;0,W588&lt;&gt;0),ATAN2(V588,W588),0),"")</f>
        <is>
          <t/>
        </is>
      </c>
      <c r="BK588" s="8" t="inlineStr">
        <f aca="false">IF(A588&lt;&gt;"",DEGREES(BJ588),"")</f>
        <is>
          <t/>
        </is>
      </c>
      <c r="BL588" s="8" t="inlineStr">
        <f aca="false">IF(A588&lt;&gt;"",SQRT(SUMSQ(Y588:AA588)),"")</f>
        <is>
          <t/>
        </is>
      </c>
      <c r="BM588" s="8" t="inlineStr">
        <f aca="false">IF(A588&lt;&gt;"",IF(BL588&lt;&gt;0,ACOS(AA588/BL588),0),"")</f>
        <is>
          <t/>
        </is>
      </c>
      <c r="BN588" s="8" t="inlineStr">
        <f aca="false">IF(A588&lt;&gt;"",DEGREES(BM588),"")</f>
        <is>
          <t/>
        </is>
      </c>
      <c r="BO588" s="8" t="inlineStr">
        <f aca="false">IF(A588&lt;&gt;"",IF(OR(Y588&lt;&gt;0,Z588&lt;&gt;0),ATAN2(Y588,Z588),0),"")</f>
        <is>
          <t/>
        </is>
      </c>
      <c r="BP588" s="8" t="inlineStr">
        <f aca="false">IF(A588&lt;&gt;"",DEGREES(BO588),"")</f>
        <is>
          <t/>
        </is>
      </c>
      <c r="BQ588" s="8" t="inlineStr">
        <f aca="false">IF(A588&lt;&gt;"",SQRT(SUMSQ(AB588:AD588)),"")</f>
        <is>
          <t/>
        </is>
      </c>
      <c r="BR588" s="8" t="inlineStr">
        <f aca="false">IF(A588&lt;&gt;"",IF(BQ588&lt;&gt;0,ACOS(AD588/BQ588),0),"")</f>
        <is>
          <t/>
        </is>
      </c>
      <c r="BS588" s="8" t="inlineStr">
        <f aca="false">IF(A588&lt;&gt;"",DEGREES(BR588),"")</f>
        <is>
          <t/>
        </is>
      </c>
      <c r="BT588" s="8" t="inlineStr">
        <f aca="false">IF(A588&lt;&gt;"",IF(OR(AB588&lt;&gt;0,AC588&lt;&gt;0),ATAN2(AB588,AC588),0),"")</f>
        <is>
          <t/>
        </is>
      </c>
      <c r="BU588" s="8" t="inlineStr">
        <f aca="false">IF(A588&lt;&gt;"",DEGREES(BT588),"")</f>
        <is>
          <t/>
        </is>
      </c>
      <c r="BV588" s="8" t="inlineStr">
        <f aca="false">IF(A588&lt;&gt;"",SQRT(SUMSQ(AE588:AG588)),"")</f>
        <is>
          <t/>
        </is>
      </c>
      <c r="BW588" s="8" t="inlineStr">
        <f aca="false">IF(A588&lt;&gt;"",IF(BV588&lt;&gt;0,ACOS(AG588/BV588),0),"")</f>
        <is>
          <t/>
        </is>
      </c>
      <c r="BX588" s="8" t="inlineStr">
        <f aca="false">IF(A588&lt;&gt;"",DEGREES(BW588),"")</f>
        <is>
          <t/>
        </is>
      </c>
      <c r="BY588" s="8" t="inlineStr">
        <f aca="false">IF(A588&lt;&gt;"",IF(OR(AF588&lt;&gt;0,AG588&lt;&gt;0),ATAN2(AF588,AG588),0),"")</f>
        <is>
          <t/>
        </is>
      </c>
      <c r="BZ588" s="8" t="inlineStr">
        <f aca="false">IF(A588&lt;&gt;"",DEGREES(BY588),"")</f>
        <is>
          <t/>
        </is>
      </c>
      <c r="CA588" s="0" t="inlineStr">
        <f aca="false">IF(A588&lt;&gt;"",IF(AND(AI588&lt;Parameters!$B$11,AI588&gt;Parameters!$B$12,AN588&lt;Parameters!$B$11,AN588&gt;Parameters!$B$12,AS588&lt;Parameters!$B$11,AS588&gt;Parameters!$B$12,AX588&lt;Parameters!$B$11,AX588&gt;Parameters!$B$12,BC588&lt;Parameters!$B$11,BC588&gt;Parameters!$B$12,BM588&lt;Parameters!$B$11,BM588&gt;Parameters!$B$12,BR588&lt;Parameters!$B$11,BR588&gt;Parameters!$B$12,BW588&lt;Parameters!$B$11,BW588&gt;Parameters!$B$12),1,0),"")</f>
        <is>
          <t/>
        </is>
      </c>
      <c r="CB588" s="0" t="inlineStr">
        <f aca="false">IF(A588&lt;&gt;"",IF(OR(AI588&lt;Parameters!$B$12,AI588&gt;Parameters!$B$11),0,1),"")</f>
        <is>
          <t/>
        </is>
      </c>
      <c r="CC588" s="0" t="inlineStr">
        <f aca="false">IF(A588&lt;&gt;"",IF(OR(AN588&lt;Parameters!$B$12,AN588&gt;Parameters!$B$11),0,1),"")</f>
        <is>
          <t/>
        </is>
      </c>
      <c r="CD588" s="0" t="inlineStr">
        <f aca="false">IF(A588&lt;&gt;"",IF(OR(AS588&lt;Parameters!$B$12,AS588&gt;Parameters!$B$11),0,1),"")</f>
        <is>
          <t/>
        </is>
      </c>
      <c r="CE588" s="0" t="inlineStr">
        <f aca="false">IF(A588&lt;&gt;"",IF(OR(AX588&lt;Parameters!$B$12,AX588&gt;Parameters!$B$11),0,1),"")</f>
        <is>
          <t/>
        </is>
      </c>
      <c r="CF588" s="0" t="inlineStr">
        <f aca="false">IF(A588&lt;&gt;"",IF(OR(BC588&lt;Parameters!$B$12,BC588&gt;Parameters!$B$11),0,1),"")</f>
        <is>
          <t/>
        </is>
      </c>
      <c r="CG588" s="0" t="inlineStr">
        <f aca="false">IF(A588&lt;&gt;"",IF(OR(BH588&lt;Parameters!$B$12,BH588&gt;Parameters!$B$11),0,1),"")</f>
        <is>
          <t/>
        </is>
      </c>
      <c r="CH588" s="0" t="inlineStr">
        <f aca="false">IF(A588&lt;&gt;"",IF(OR(BM588&lt;Parameters!$B$12,BM588&gt;Parameters!$B$11),0,1),"")</f>
        <is>
          <t/>
        </is>
      </c>
      <c r="CI588" s="0" t="inlineStr">
        <f aca="false">IF(A588&lt;&gt;"",IF(OR(BR588&lt;Parameters!$B$12,BR588&gt;Parameters!$B$11),0,1),"")</f>
        <is>
          <t/>
        </is>
      </c>
      <c r="CJ588" s="0" t="inlineStr">
        <f aca="false">IF(A588&lt;&gt;"",IF(OR(BW588&lt;Parameters!$B$12,BW588&gt;Parameters!$B$11),0,1),"")</f>
        <is>
          <t/>
        </is>
      </c>
      <c r="CK588" s="26" t="inlineStr">
        <f aca="false">IF(A588&lt;&gt;"",SUM(CB588:CJ588)/9,"")</f>
        <is>
          <t/>
        </is>
      </c>
      <c r="CL588" s="0" t="inlineStr">
        <f aca="false">IF(A588&lt;&gt;"",CK588*9,"")</f>
        <is>
          <t/>
        </is>
      </c>
      <c r="CM588" s="8" t="inlineStr">
        <f aca="false">IF(A588&lt;&gt;"",TEXT(B588,CM$2)&amp;" "&amp;TEXT(A588,CM$2),"")</f>
        <is>
          <t/>
        </is>
      </c>
    </row>
    <row r="589" customFormat="false" ht="15" hidden="false" customHeight="false" outlineLevel="0" collapsed="false">
      <c r="A589" s="0" t="inlineStr">
        <f aca="false">IF(OR(B588&lt;Parameters!$K$12,A588&lt;Parameters!$K$12),IF(A588&lt;Parameters!$K$12,A588+1,0),"")</f>
        <is>
          <t/>
        </is>
      </c>
      <c r="B589" s="0" t="inlineStr">
        <f aca="false">IF(A589&lt;&gt;"",IF(A589=0,B588+1,B588),"")</f>
        <is>
          <t/>
        </is>
      </c>
      <c r="C589" s="24" t="inlineStr">
        <f aca="false">IF(A589&lt;&gt;"",-_phi*(A589+0.5),"")</f>
        <is>
          <t/>
        </is>
      </c>
      <c r="D589" s="8" t="inlineStr">
        <f aca="false">IF(A589&lt;&gt;"",DEGREES(C589),"")</f>
        <is>
          <t/>
        </is>
      </c>
      <c r="E589" s="24" t="inlineStr">
        <f aca="false">IF(A589&lt;&gt;"",_phi*(B589+0.5),"")</f>
        <is>
          <t/>
        </is>
      </c>
      <c r="F589" s="8" t="inlineStr">
        <f aca="false">IF(A589&lt;&gt;"",DEGREES(E589),"")</f>
        <is>
          <t/>
        </is>
      </c>
      <c r="G589" s="8" t="inlineStr">
        <f aca="false">IF(A589&lt;&gt;"",LOOKUP(A589,h!$A$3:$A$30,h!$D$3:$D$30),"")</f>
        <is>
          <t/>
        </is>
      </c>
      <c r="H589" s="8" t="inlineStr">
        <f aca="false">IF(A589&lt;&gt;"",LOOKUP(B589,h!$A$3:$A$30,h!$D$3:$D$30),"")</f>
        <is>
          <t/>
        </is>
      </c>
      <c r="I589" s="8" t="inlineStr">
        <f aca="false">IF(A589&lt;&gt;"",_zif,"")</f>
        <is>
          <t/>
        </is>
      </c>
      <c r="J589" s="8" t="inlineStr">
        <f aca="false">IF(A589&lt;&gt;"",$G589+'v1 Frame'!D$3*COS($C589)+'v1 Frame'!E$3*SIN($C589)*SIN($E589)+'v1 Frame'!F$3*SIN($C589)*COS($E589),"")</f>
        <is>
          <t/>
        </is>
      </c>
      <c r="K589" s="8" t="inlineStr">
        <f aca="false">IF(A589&lt;&gt;"",$H589+'v1 Frame'!E$3*COS($E589)-'v1 Frame'!F$3*SIN($E589),"")</f>
        <is>
          <t/>
        </is>
      </c>
      <c r="L589" s="8" t="inlineStr">
        <f aca="false">IF(A589&lt;&gt;"",$I589-'v1 Frame'!D$3*SIN($C589)+'v1 Frame'!E$3*COS($C589)*SIN($E589)+'v1 Frame'!F$3*COS($C589)*COS($E589),"")</f>
        <is>
          <t/>
        </is>
      </c>
      <c r="M589" s="8" t="inlineStr">
        <f aca="false">IF(A589&lt;&gt;"",$G589+'v1 Frame'!G$3*COS($C589)+'v1 Frame'!H$3*SIN($C589)*SIN($E589)+'v1 Frame'!I$3*SIN($C589)*COS($E589),"")</f>
        <is>
          <t/>
        </is>
      </c>
      <c r="N589" s="8" t="inlineStr">
        <f aca="false">IF(A589&lt;&gt;"",$H589+'v1 Frame'!H$3*COS($E589)-'v1 Frame'!I$3*SIN($E589),"")</f>
        <is>
          <t/>
        </is>
      </c>
      <c r="O589" s="8" t="inlineStr">
        <f aca="false">IF(A589&lt;&gt;"",$I589-'v1 Frame'!G$3*SIN($C589)+'v1 Frame'!H$3*COS($C589)*SIN($E589)+'v1 Frame'!I$3*COS($C589)*COS($E589),"")</f>
        <is>
          <t/>
        </is>
      </c>
      <c r="P589" s="8" t="inlineStr">
        <f aca="false">IF(A589&lt;&gt;"",$G589+'v1 Frame'!J$3*COS($C589)+'v1 Frame'!K$3*SIN($C589)*SIN($E589)+'v1 Frame'!L$3*SIN($C589)*COS($E589),"")</f>
        <is>
          <t/>
        </is>
      </c>
      <c r="Q589" s="8" t="inlineStr">
        <f aca="false">IF(A589&lt;&gt;"",$H589+'v1 Frame'!K$3*COS($E589)-'v1 Frame'!L$3*SIN($E589),"")</f>
        <is>
          <t/>
        </is>
      </c>
      <c r="R589" s="8" t="inlineStr">
        <f aca="false">IF(A589&lt;&gt;"",$I589-'v1 Frame'!J$3*SIN($C589)+'v1 Frame'!K$3*COS($C589)*SIN($E589)+'v1 Frame'!L$3*COS($C589)*COS($E589),"")</f>
        <is>
          <t/>
        </is>
      </c>
      <c r="S589" s="8" t="inlineStr">
        <f aca="false">IF(A589&lt;&gt;"",$G589+'v1 Frame'!M$3*COS($C589)+'v1 Frame'!N$3*SIN($C589)*SIN($E589)+'v1 Frame'!O$3*SIN($C589)*COS($E589),"")</f>
        <is>
          <t/>
        </is>
      </c>
      <c r="T589" s="8" t="inlineStr">
        <f aca="false">IF(A589&lt;&gt;"",$H589+'v1 Frame'!N$3*COS($E589)-'v1 Frame'!O$3*SIN($E589),"")</f>
        <is>
          <t/>
        </is>
      </c>
      <c r="U589" s="8" t="inlineStr">
        <f aca="false">IF(A589&lt;&gt;"",$I589-'v1 Frame'!M$3*SIN($C589)+'v1 Frame'!N$3*COS($C589)*SIN($E589)+'v1 Frame'!O$3*COS($C589)*COS($E589),"")</f>
        <is>
          <t/>
        </is>
      </c>
      <c r="V589" s="8" t="inlineStr">
        <f aca="false">IF(A589&lt;&gt;"",$G589+'v1 Frame'!P$3*COS($C589)+'v1 Frame'!Q$3*SIN($C589)*SIN($E589)+'v1 Frame'!R$3*SIN($C589)*COS($E589),"")</f>
        <is>
          <t/>
        </is>
      </c>
      <c r="W589" s="8" t="inlineStr">
        <f aca="false">IF(A589&lt;&gt;"",$H589+'v1 Frame'!Q$3*COS($E589)-'v1 Frame'!R$3*SIN($E589),"")</f>
        <is>
          <t/>
        </is>
      </c>
      <c r="X589" s="8" t="inlineStr">
        <f aca="false">IF(A589&lt;&gt;"",$I589-'v1 Frame'!P$3*SIN($C589)+'v1 Frame'!Q$3*COS($C589)*SIN($E589)+'v1 Frame'!R$3*COS($C589)*COS($E589),"")</f>
        <is>
          <t/>
        </is>
      </c>
      <c r="Y589" s="8" t="inlineStr">
        <f aca="false">IF(A589&lt;&gt;"",$G589+'v1 Frame'!S$3*COS($C589)+'v1 Frame'!T$3*SIN($C589)*SIN($E589)+'v1 Frame'!U$3*SIN($C589)*COS($E589),"")</f>
        <is>
          <t/>
        </is>
      </c>
      <c r="Z589" s="8" t="inlineStr">
        <f aca="false">IF(A589&lt;&gt;"",$H589+'v1 Frame'!T$3*COS($E589)-'v1 Frame'!U$3*SIN($E589),"")</f>
        <is>
          <t/>
        </is>
      </c>
      <c r="AA589" s="8" t="inlineStr">
        <f aca="false">IF(A589&lt;&gt;"",$I589-'v1 Frame'!S$3*SIN($C589)+'v1 Frame'!T$3*COS($C589)*SIN($E589)+'v1 Frame'!U$3*COS($C589)*COS($E589),"")</f>
        <is>
          <t/>
        </is>
      </c>
      <c r="AB589" s="8" t="inlineStr">
        <f aca="false">IF(A589&lt;&gt;"",$G589+'v1 Frame'!V$3*COS($C589)+'v1 Frame'!W$3*SIN($C589)*SIN($E589)+'v1 Frame'!X$3*SIN($C589)*COS($E589),"")</f>
        <is>
          <t/>
        </is>
      </c>
      <c r="AC589" s="8" t="inlineStr">
        <f aca="false">IF(A589&lt;&gt;"",$H589+'v1 Frame'!W$3*COS($E589)-'v1 Frame'!X$3*SIN($E589),"")</f>
        <is>
          <t/>
        </is>
      </c>
      <c r="AD589" s="8" t="inlineStr">
        <f aca="false">IF(A589&lt;&gt;"",$I589-'v1 Frame'!V$3*SIN($C589)+'v1 Frame'!W$3*COS($C589)*SIN($E589)+'v1 Frame'!X$3*COS($C589)*COS($E589),"")</f>
        <is>
          <t/>
        </is>
      </c>
      <c r="AE589" s="25" t="inlineStr">
        <f aca="false">IF(A589&lt;&gt;"",$G589+'v1 Frame'!Y$3*COS($C589)+'v1 Frame'!Z$3*SIN($C589)*SIN($E589)+'v1 Frame'!AA$3*SIN($C589)*COS($E589),"")</f>
        <is>
          <t/>
        </is>
      </c>
      <c r="AF589" s="25" t="inlineStr">
        <f aca="false">IF(A589&lt;&gt;"",$H589+'v1 Frame'!Z$3*COS($E589)-'v1 Frame'!AA$3*SIN($E589),"")</f>
        <is>
          <t/>
        </is>
      </c>
      <c r="AG589" s="25" t="inlineStr">
        <f aca="false">IF(A589&lt;&gt;"",$I589-'v1 Frame'!Y$3*SIN($C589)+'v1 Frame'!Z$3*COS($C589)*SIN($E589)+'v1 Frame'!AA$3*COS($C589)*COS($E589),"")</f>
        <is>
          <t/>
        </is>
      </c>
      <c r="AH589" s="8" t="inlineStr">
        <f aca="false">IF(A589&lt;&gt;"",SQRT(SUMSQ(G589:I589)),"")</f>
        <is>
          <t/>
        </is>
      </c>
      <c r="AI589" s="8" t="inlineStr">
        <f aca="false">IF(A589&lt;&gt;"",IF(AH589&lt;&gt;0,ACOS(I589/AH589),0),"")</f>
        <is>
          <t/>
        </is>
      </c>
      <c r="AJ589" s="8" t="inlineStr">
        <f aca="false">IF(A589&lt;&gt;"",DEGREES(AI589),"")</f>
        <is>
          <t/>
        </is>
      </c>
      <c r="AK589" s="8" t="inlineStr">
        <f aca="false">IF(A589&lt;&gt;"",IF(OR(G589&lt;&gt;0,H589&lt;&gt;0),ATAN2(G589,H589),0),"")</f>
        <is>
          <t/>
        </is>
      </c>
      <c r="AL589" s="8" t="inlineStr">
        <f aca="false">IF(A589&lt;&gt;"",DEGREES(AK589),"")</f>
        <is>
          <t/>
        </is>
      </c>
      <c r="AM589" s="8" t="inlineStr">
        <f aca="false">IF(A589&lt;&gt;"",SQRT(SUMSQ(J589:L589)),"")</f>
        <is>
          <t/>
        </is>
      </c>
      <c r="AN589" s="8" t="inlineStr">
        <f aca="false">IF(A589&lt;&gt;"",IF(AM589&lt;&gt;0,ACOS(L589/AM589),0),"")</f>
        <is>
          <t/>
        </is>
      </c>
      <c r="AO589" s="8" t="inlineStr">
        <f aca="false">IF(A589&lt;&gt;"",DEGREES(AN589),"")</f>
        <is>
          <t/>
        </is>
      </c>
      <c r="AP589" s="8" t="inlineStr">
        <f aca="false">IF(A589&lt;&gt;"",IF(OR(J589&lt;&gt;0,K589&lt;&gt;0),ATAN2(J589,K589),0),"")</f>
        <is>
          <t/>
        </is>
      </c>
      <c r="AQ589" s="8" t="inlineStr">
        <f aca="false">IF(A589&lt;&gt;"",DEGREES(AP589),"")</f>
        <is>
          <t/>
        </is>
      </c>
      <c r="AR589" s="8" t="inlineStr">
        <f aca="false">IF(A589&lt;&gt;"",SQRT(SUMSQ(M589:O589)),"")</f>
        <is>
          <t/>
        </is>
      </c>
      <c r="AS589" s="8" t="inlineStr">
        <f aca="false">IF(A589&lt;&gt;"",IF(AR589&lt;&gt;0,ACOS(O589/AR589),0),"")</f>
        <is>
          <t/>
        </is>
      </c>
      <c r="AT589" s="8" t="inlineStr">
        <f aca="false">IF(A589&lt;&gt;"",DEGREES(AS589),"")</f>
        <is>
          <t/>
        </is>
      </c>
      <c r="AU589" s="8" t="inlineStr">
        <f aca="false">IF(A589&lt;&gt;"",IF(OR(M589&lt;&gt;0,N589&lt;&gt;0),ATAN2(M589,N589),0),"")</f>
        <is>
          <t/>
        </is>
      </c>
      <c r="AV589" s="8" t="inlineStr">
        <f aca="false">IF(A589&lt;&gt;"",DEGREES(AU589),"")</f>
        <is>
          <t/>
        </is>
      </c>
      <c r="AW589" s="8" t="inlineStr">
        <f aca="false">IF(A589&lt;&gt;"",SQRT(SUMSQ(P589:R589)),"")</f>
        <is>
          <t/>
        </is>
      </c>
      <c r="AX589" s="8" t="inlineStr">
        <f aca="false">IF(A589&lt;&gt;"",IF(AW589&lt;&gt;0,ACOS(R589/AW589),0),"")</f>
        <is>
          <t/>
        </is>
      </c>
      <c r="AY589" s="8" t="inlineStr">
        <f aca="false">IF(A589&lt;&gt;"",DEGREES(AX589),"")</f>
        <is>
          <t/>
        </is>
      </c>
      <c r="AZ589" s="8" t="inlineStr">
        <f aca="false">IF(A589&lt;&gt;"",IF(OR(P589&lt;&gt;0,Q589&lt;&gt;0),ATAN2(P589,Q589),0),"")</f>
        <is>
          <t/>
        </is>
      </c>
      <c r="BA589" s="8" t="inlineStr">
        <f aca="false">IF(A589&lt;&gt;"",DEGREES(AZ589),"")</f>
        <is>
          <t/>
        </is>
      </c>
      <c r="BB589" s="8" t="inlineStr">
        <f aca="false">IF(A589&lt;&gt;"",SQRT(SUMSQ(S589:U589)),"")</f>
        <is>
          <t/>
        </is>
      </c>
      <c r="BC589" s="8" t="inlineStr">
        <f aca="false">IF(A589&lt;&gt;"",IF(BB589&lt;&gt;0,ACOS(U589/BB589),0),"")</f>
        <is>
          <t/>
        </is>
      </c>
      <c r="BD589" s="8" t="inlineStr">
        <f aca="false">IF(A589&lt;&gt;"",DEGREES(BC589),"")</f>
        <is>
          <t/>
        </is>
      </c>
      <c r="BE589" s="8" t="inlineStr">
        <f aca="false">IF(A589&lt;&gt;"",IF(OR(S589&lt;&gt;0,T589&lt;&gt;0),ATAN2(S589,T589),0),"")</f>
        <is>
          <t/>
        </is>
      </c>
      <c r="BF589" s="8" t="inlineStr">
        <f aca="false">IF(A589&lt;&gt;"",DEGREES(BE589),"")</f>
        <is>
          <t/>
        </is>
      </c>
      <c r="BG589" s="8" t="inlineStr">
        <f aca="false">IF(A589&lt;&gt;"",SQRT(SUMSQ(V589:X589)),"")</f>
        <is>
          <t/>
        </is>
      </c>
      <c r="BH589" s="8" t="inlineStr">
        <f aca="false">IF(A589&lt;&gt;"",IF(BG589&lt;&gt;0,ACOS(X589/BG589),0),"")</f>
        <is>
          <t/>
        </is>
      </c>
      <c r="BI589" s="8" t="inlineStr">
        <f aca="false">IF(A589&lt;&gt;"",DEGREES(BH589),"")</f>
        <is>
          <t/>
        </is>
      </c>
      <c r="BJ589" s="8" t="inlineStr">
        <f aca="false">IF(A589&lt;&gt;"",IF(OR(V589&lt;&gt;0,W589&lt;&gt;0),ATAN2(V589,W589),0),"")</f>
        <is>
          <t/>
        </is>
      </c>
      <c r="BK589" s="8" t="inlineStr">
        <f aca="false">IF(A589&lt;&gt;"",DEGREES(BJ589),"")</f>
        <is>
          <t/>
        </is>
      </c>
      <c r="BL589" s="8" t="inlineStr">
        <f aca="false">IF(A589&lt;&gt;"",SQRT(SUMSQ(Y589:AA589)),"")</f>
        <is>
          <t/>
        </is>
      </c>
      <c r="BM589" s="8" t="inlineStr">
        <f aca="false">IF(A589&lt;&gt;"",IF(BL589&lt;&gt;0,ACOS(AA589/BL589),0),"")</f>
        <is>
          <t/>
        </is>
      </c>
      <c r="BN589" s="8" t="inlineStr">
        <f aca="false">IF(A589&lt;&gt;"",DEGREES(BM589),"")</f>
        <is>
          <t/>
        </is>
      </c>
      <c r="BO589" s="8" t="inlineStr">
        <f aca="false">IF(A589&lt;&gt;"",IF(OR(Y589&lt;&gt;0,Z589&lt;&gt;0),ATAN2(Y589,Z589),0),"")</f>
        <is>
          <t/>
        </is>
      </c>
      <c r="BP589" s="8" t="inlineStr">
        <f aca="false">IF(A589&lt;&gt;"",DEGREES(BO589),"")</f>
        <is>
          <t/>
        </is>
      </c>
      <c r="BQ589" s="8" t="inlineStr">
        <f aca="false">IF(A589&lt;&gt;"",SQRT(SUMSQ(AB589:AD589)),"")</f>
        <is>
          <t/>
        </is>
      </c>
      <c r="BR589" s="8" t="inlineStr">
        <f aca="false">IF(A589&lt;&gt;"",IF(BQ589&lt;&gt;0,ACOS(AD589/BQ589),0),"")</f>
        <is>
          <t/>
        </is>
      </c>
      <c r="BS589" s="8" t="inlineStr">
        <f aca="false">IF(A589&lt;&gt;"",DEGREES(BR589),"")</f>
        <is>
          <t/>
        </is>
      </c>
      <c r="BT589" s="8" t="inlineStr">
        <f aca="false">IF(A589&lt;&gt;"",IF(OR(AB589&lt;&gt;0,AC589&lt;&gt;0),ATAN2(AB589,AC589),0),"")</f>
        <is>
          <t/>
        </is>
      </c>
      <c r="BU589" s="8" t="inlineStr">
        <f aca="false">IF(A589&lt;&gt;"",DEGREES(BT589),"")</f>
        <is>
          <t/>
        </is>
      </c>
      <c r="BV589" s="8" t="inlineStr">
        <f aca="false">IF(A589&lt;&gt;"",SQRT(SUMSQ(AE589:AG589)),"")</f>
        <is>
          <t/>
        </is>
      </c>
      <c r="BW589" s="8" t="inlineStr">
        <f aca="false">IF(A589&lt;&gt;"",IF(BV589&lt;&gt;0,ACOS(AG589/BV589),0),"")</f>
        <is>
          <t/>
        </is>
      </c>
      <c r="BX589" s="8" t="inlineStr">
        <f aca="false">IF(A589&lt;&gt;"",DEGREES(BW589),"")</f>
        <is>
          <t/>
        </is>
      </c>
      <c r="BY589" s="8" t="inlineStr">
        <f aca="false">IF(A589&lt;&gt;"",IF(OR(AF589&lt;&gt;0,AG589&lt;&gt;0),ATAN2(AF589,AG589),0),"")</f>
        <is>
          <t/>
        </is>
      </c>
      <c r="BZ589" s="8" t="inlineStr">
        <f aca="false">IF(A589&lt;&gt;"",DEGREES(BY589),"")</f>
        <is>
          <t/>
        </is>
      </c>
      <c r="CA589" s="0" t="inlineStr">
        <f aca="false">IF(A589&lt;&gt;"",IF(AND(AI589&lt;Parameters!$B$11,AI589&gt;Parameters!$B$12,AN589&lt;Parameters!$B$11,AN589&gt;Parameters!$B$12,AS589&lt;Parameters!$B$11,AS589&gt;Parameters!$B$12,AX589&lt;Parameters!$B$11,AX589&gt;Parameters!$B$12,BC589&lt;Parameters!$B$11,BC589&gt;Parameters!$B$12,BM589&lt;Parameters!$B$11,BM589&gt;Parameters!$B$12,BR589&lt;Parameters!$B$11,BR589&gt;Parameters!$B$12,BW589&lt;Parameters!$B$11,BW589&gt;Parameters!$B$12),1,0),"")</f>
        <is>
          <t/>
        </is>
      </c>
      <c r="CB589" s="0" t="inlineStr">
        <f aca="false">IF(A589&lt;&gt;"",IF(OR(AI589&lt;Parameters!$B$12,AI589&gt;Parameters!$B$11),0,1),"")</f>
        <is>
          <t/>
        </is>
      </c>
      <c r="CC589" s="0" t="inlineStr">
        <f aca="false">IF(A589&lt;&gt;"",IF(OR(AN589&lt;Parameters!$B$12,AN589&gt;Parameters!$B$11),0,1),"")</f>
        <is>
          <t/>
        </is>
      </c>
      <c r="CD589" s="0" t="inlineStr">
        <f aca="false">IF(A589&lt;&gt;"",IF(OR(AS589&lt;Parameters!$B$12,AS589&gt;Parameters!$B$11),0,1),"")</f>
        <is>
          <t/>
        </is>
      </c>
      <c r="CE589" s="0" t="inlineStr">
        <f aca="false">IF(A589&lt;&gt;"",IF(OR(AX589&lt;Parameters!$B$12,AX589&gt;Parameters!$B$11),0,1),"")</f>
        <is>
          <t/>
        </is>
      </c>
      <c r="CF589" s="0" t="inlineStr">
        <f aca="false">IF(A589&lt;&gt;"",IF(OR(BC589&lt;Parameters!$B$12,BC589&gt;Parameters!$B$11),0,1),"")</f>
        <is>
          <t/>
        </is>
      </c>
      <c r="CG589" s="0" t="inlineStr">
        <f aca="false">IF(A589&lt;&gt;"",IF(OR(BH589&lt;Parameters!$B$12,BH589&gt;Parameters!$B$11),0,1),"")</f>
        <is>
          <t/>
        </is>
      </c>
      <c r="CH589" s="0" t="inlineStr">
        <f aca="false">IF(A589&lt;&gt;"",IF(OR(BM589&lt;Parameters!$B$12,BM589&gt;Parameters!$B$11),0,1),"")</f>
        <is>
          <t/>
        </is>
      </c>
      <c r="CI589" s="0" t="inlineStr">
        <f aca="false">IF(A589&lt;&gt;"",IF(OR(BR589&lt;Parameters!$B$12,BR589&gt;Parameters!$B$11),0,1),"")</f>
        <is>
          <t/>
        </is>
      </c>
      <c r="CJ589" s="0" t="inlineStr">
        <f aca="false">IF(A589&lt;&gt;"",IF(OR(BW589&lt;Parameters!$B$12,BW589&gt;Parameters!$B$11),0,1),"")</f>
        <is>
          <t/>
        </is>
      </c>
      <c r="CK589" s="26" t="inlineStr">
        <f aca="false">IF(A589&lt;&gt;"",SUM(CB589:CJ589)/9,"")</f>
        <is>
          <t/>
        </is>
      </c>
      <c r="CL589" s="0" t="inlineStr">
        <f aca="false">IF(A589&lt;&gt;"",CK589*9,"")</f>
        <is>
          <t/>
        </is>
      </c>
      <c r="CM589" s="8" t="inlineStr">
        <f aca="false">IF(A589&lt;&gt;"",TEXT(B589,CM$2)&amp;" "&amp;TEXT(A589,CM$2),"")</f>
        <is>
          <t/>
        </is>
      </c>
    </row>
    <row r="590" customFormat="false" ht="15" hidden="false" customHeight="false" outlineLevel="0" collapsed="false">
      <c r="A590" s="0" t="inlineStr">
        <f aca="false">IF(OR(B589&lt;Parameters!$K$12,A589&lt;Parameters!$K$12),IF(A589&lt;Parameters!$K$12,A589+1,0),"")</f>
        <is>
          <t/>
        </is>
      </c>
      <c r="B590" s="0" t="inlineStr">
        <f aca="false">IF(A590&lt;&gt;"",IF(A590=0,B589+1,B589),"")</f>
        <is>
          <t/>
        </is>
      </c>
      <c r="C590" s="24" t="inlineStr">
        <f aca="false">IF(A590&lt;&gt;"",-_phi*(A590+0.5),"")</f>
        <is>
          <t/>
        </is>
      </c>
      <c r="D590" s="8" t="inlineStr">
        <f aca="false">IF(A590&lt;&gt;"",DEGREES(C590),"")</f>
        <is>
          <t/>
        </is>
      </c>
      <c r="E590" s="24" t="inlineStr">
        <f aca="false">IF(A590&lt;&gt;"",_phi*(B590+0.5),"")</f>
        <is>
          <t/>
        </is>
      </c>
      <c r="F590" s="8" t="inlineStr">
        <f aca="false">IF(A590&lt;&gt;"",DEGREES(E590),"")</f>
        <is>
          <t/>
        </is>
      </c>
      <c r="G590" s="8" t="inlineStr">
        <f aca="false">IF(A590&lt;&gt;"",LOOKUP(A590,h!$A$3:$A$30,h!$D$3:$D$30),"")</f>
        <is>
          <t/>
        </is>
      </c>
      <c r="H590" s="8" t="inlineStr">
        <f aca="false">IF(A590&lt;&gt;"",LOOKUP(B590,h!$A$3:$A$30,h!$D$3:$D$30),"")</f>
        <is>
          <t/>
        </is>
      </c>
      <c r="I590" s="8" t="inlineStr">
        <f aca="false">IF(A590&lt;&gt;"",_zif,"")</f>
        <is>
          <t/>
        </is>
      </c>
      <c r="J590" s="8" t="inlineStr">
        <f aca="false">IF(A590&lt;&gt;"",$G590+'v1 Frame'!D$3*COS($C590)+'v1 Frame'!E$3*SIN($C590)*SIN($E590)+'v1 Frame'!F$3*SIN($C590)*COS($E590),"")</f>
        <is>
          <t/>
        </is>
      </c>
      <c r="K590" s="8" t="inlineStr">
        <f aca="false">IF(A590&lt;&gt;"",$H590+'v1 Frame'!E$3*COS($E590)-'v1 Frame'!F$3*SIN($E590),"")</f>
        <is>
          <t/>
        </is>
      </c>
      <c r="L590" s="8" t="inlineStr">
        <f aca="false">IF(A590&lt;&gt;"",$I590-'v1 Frame'!D$3*SIN($C590)+'v1 Frame'!E$3*COS($C590)*SIN($E590)+'v1 Frame'!F$3*COS($C590)*COS($E590),"")</f>
        <is>
          <t/>
        </is>
      </c>
      <c r="M590" s="8" t="inlineStr">
        <f aca="false">IF(A590&lt;&gt;"",$G590+'v1 Frame'!G$3*COS($C590)+'v1 Frame'!H$3*SIN($C590)*SIN($E590)+'v1 Frame'!I$3*SIN($C590)*COS($E590),"")</f>
        <is>
          <t/>
        </is>
      </c>
      <c r="N590" s="8" t="inlineStr">
        <f aca="false">IF(A590&lt;&gt;"",$H590+'v1 Frame'!H$3*COS($E590)-'v1 Frame'!I$3*SIN($E590),"")</f>
        <is>
          <t/>
        </is>
      </c>
      <c r="O590" s="8" t="inlineStr">
        <f aca="false">IF(A590&lt;&gt;"",$I590-'v1 Frame'!G$3*SIN($C590)+'v1 Frame'!H$3*COS($C590)*SIN($E590)+'v1 Frame'!I$3*COS($C590)*COS($E590),"")</f>
        <is>
          <t/>
        </is>
      </c>
      <c r="P590" s="8" t="inlineStr">
        <f aca="false">IF(A590&lt;&gt;"",$G590+'v1 Frame'!J$3*COS($C590)+'v1 Frame'!K$3*SIN($C590)*SIN($E590)+'v1 Frame'!L$3*SIN($C590)*COS($E590),"")</f>
        <is>
          <t/>
        </is>
      </c>
      <c r="Q590" s="8" t="inlineStr">
        <f aca="false">IF(A590&lt;&gt;"",$H590+'v1 Frame'!K$3*COS($E590)-'v1 Frame'!L$3*SIN($E590),"")</f>
        <is>
          <t/>
        </is>
      </c>
      <c r="R590" s="8" t="inlineStr">
        <f aca="false">IF(A590&lt;&gt;"",$I590-'v1 Frame'!J$3*SIN($C590)+'v1 Frame'!K$3*COS($C590)*SIN($E590)+'v1 Frame'!L$3*COS($C590)*COS($E590),"")</f>
        <is>
          <t/>
        </is>
      </c>
      <c r="S590" s="8" t="inlineStr">
        <f aca="false">IF(A590&lt;&gt;"",$G590+'v1 Frame'!M$3*COS($C590)+'v1 Frame'!N$3*SIN($C590)*SIN($E590)+'v1 Frame'!O$3*SIN($C590)*COS($E590),"")</f>
        <is>
          <t/>
        </is>
      </c>
      <c r="T590" s="8" t="inlineStr">
        <f aca="false">IF(A590&lt;&gt;"",$H590+'v1 Frame'!N$3*COS($E590)-'v1 Frame'!O$3*SIN($E590),"")</f>
        <is>
          <t/>
        </is>
      </c>
      <c r="U590" s="8" t="inlineStr">
        <f aca="false">IF(A590&lt;&gt;"",$I590-'v1 Frame'!M$3*SIN($C590)+'v1 Frame'!N$3*COS($C590)*SIN($E590)+'v1 Frame'!O$3*COS($C590)*COS($E590),"")</f>
        <is>
          <t/>
        </is>
      </c>
      <c r="V590" s="8" t="inlineStr">
        <f aca="false">IF(A590&lt;&gt;"",$G590+'v1 Frame'!P$3*COS($C590)+'v1 Frame'!Q$3*SIN($C590)*SIN($E590)+'v1 Frame'!R$3*SIN($C590)*COS($E590),"")</f>
        <is>
          <t/>
        </is>
      </c>
      <c r="W590" s="8" t="inlineStr">
        <f aca="false">IF(A590&lt;&gt;"",$H590+'v1 Frame'!Q$3*COS($E590)-'v1 Frame'!R$3*SIN($E590),"")</f>
        <is>
          <t/>
        </is>
      </c>
      <c r="X590" s="8" t="inlineStr">
        <f aca="false">IF(A590&lt;&gt;"",$I590-'v1 Frame'!P$3*SIN($C590)+'v1 Frame'!Q$3*COS($C590)*SIN($E590)+'v1 Frame'!R$3*COS($C590)*COS($E590),"")</f>
        <is>
          <t/>
        </is>
      </c>
      <c r="Y590" s="8" t="inlineStr">
        <f aca="false">IF(A590&lt;&gt;"",$G590+'v1 Frame'!S$3*COS($C590)+'v1 Frame'!T$3*SIN($C590)*SIN($E590)+'v1 Frame'!U$3*SIN($C590)*COS($E590),"")</f>
        <is>
          <t/>
        </is>
      </c>
      <c r="Z590" s="8" t="inlineStr">
        <f aca="false">IF(A590&lt;&gt;"",$H590+'v1 Frame'!T$3*COS($E590)-'v1 Frame'!U$3*SIN($E590),"")</f>
        <is>
          <t/>
        </is>
      </c>
      <c r="AA590" s="8" t="inlineStr">
        <f aca="false">IF(A590&lt;&gt;"",$I590-'v1 Frame'!S$3*SIN($C590)+'v1 Frame'!T$3*COS($C590)*SIN($E590)+'v1 Frame'!U$3*COS($C590)*COS($E590),"")</f>
        <is>
          <t/>
        </is>
      </c>
      <c r="AB590" s="8" t="inlineStr">
        <f aca="false">IF(A590&lt;&gt;"",$G590+'v1 Frame'!V$3*COS($C590)+'v1 Frame'!W$3*SIN($C590)*SIN($E590)+'v1 Frame'!X$3*SIN($C590)*COS($E590),"")</f>
        <is>
          <t/>
        </is>
      </c>
      <c r="AC590" s="8" t="inlineStr">
        <f aca="false">IF(A590&lt;&gt;"",$H590+'v1 Frame'!W$3*COS($E590)-'v1 Frame'!X$3*SIN($E590),"")</f>
        <is>
          <t/>
        </is>
      </c>
      <c r="AD590" s="8" t="inlineStr">
        <f aca="false">IF(A590&lt;&gt;"",$I590-'v1 Frame'!V$3*SIN($C590)+'v1 Frame'!W$3*COS($C590)*SIN($E590)+'v1 Frame'!X$3*COS($C590)*COS($E590),"")</f>
        <is>
          <t/>
        </is>
      </c>
      <c r="AE590" s="25" t="inlineStr">
        <f aca="false">IF(A590&lt;&gt;"",$G590+'v1 Frame'!Y$3*COS($C590)+'v1 Frame'!Z$3*SIN($C590)*SIN($E590)+'v1 Frame'!AA$3*SIN($C590)*COS($E590),"")</f>
        <is>
          <t/>
        </is>
      </c>
      <c r="AF590" s="25" t="inlineStr">
        <f aca="false">IF(A590&lt;&gt;"",$H590+'v1 Frame'!Z$3*COS($E590)-'v1 Frame'!AA$3*SIN($E590),"")</f>
        <is>
          <t/>
        </is>
      </c>
      <c r="AG590" s="25" t="inlineStr">
        <f aca="false">IF(A590&lt;&gt;"",$I590-'v1 Frame'!Y$3*SIN($C590)+'v1 Frame'!Z$3*COS($C590)*SIN($E590)+'v1 Frame'!AA$3*COS($C590)*COS($E590),"")</f>
        <is>
          <t/>
        </is>
      </c>
      <c r="AH590" s="8" t="inlineStr">
        <f aca="false">IF(A590&lt;&gt;"",SQRT(SUMSQ(G590:I590)),"")</f>
        <is>
          <t/>
        </is>
      </c>
      <c r="AI590" s="8" t="inlineStr">
        <f aca="false">IF(A590&lt;&gt;"",IF(AH590&lt;&gt;0,ACOS(I590/AH590),0),"")</f>
        <is>
          <t/>
        </is>
      </c>
      <c r="AJ590" s="8" t="inlineStr">
        <f aca="false">IF(A590&lt;&gt;"",DEGREES(AI590),"")</f>
        <is>
          <t/>
        </is>
      </c>
      <c r="AK590" s="8" t="inlineStr">
        <f aca="false">IF(A590&lt;&gt;"",IF(OR(G590&lt;&gt;0,H590&lt;&gt;0),ATAN2(G590,H590),0),"")</f>
        <is>
          <t/>
        </is>
      </c>
      <c r="AL590" s="8" t="inlineStr">
        <f aca="false">IF(A590&lt;&gt;"",DEGREES(AK590),"")</f>
        <is>
          <t/>
        </is>
      </c>
      <c r="AM590" s="8" t="inlineStr">
        <f aca="false">IF(A590&lt;&gt;"",SQRT(SUMSQ(J590:L590)),"")</f>
        <is>
          <t/>
        </is>
      </c>
      <c r="AN590" s="8" t="inlineStr">
        <f aca="false">IF(A590&lt;&gt;"",IF(AM590&lt;&gt;0,ACOS(L590/AM590),0),"")</f>
        <is>
          <t/>
        </is>
      </c>
      <c r="AO590" s="8" t="inlineStr">
        <f aca="false">IF(A590&lt;&gt;"",DEGREES(AN590),"")</f>
        <is>
          <t/>
        </is>
      </c>
      <c r="AP590" s="8" t="inlineStr">
        <f aca="false">IF(A590&lt;&gt;"",IF(OR(J590&lt;&gt;0,K590&lt;&gt;0),ATAN2(J590,K590),0),"")</f>
        <is>
          <t/>
        </is>
      </c>
      <c r="AQ590" s="8" t="inlineStr">
        <f aca="false">IF(A590&lt;&gt;"",DEGREES(AP590),"")</f>
        <is>
          <t/>
        </is>
      </c>
      <c r="AR590" s="8" t="inlineStr">
        <f aca="false">IF(A590&lt;&gt;"",SQRT(SUMSQ(M590:O590)),"")</f>
        <is>
          <t/>
        </is>
      </c>
      <c r="AS590" s="8" t="inlineStr">
        <f aca="false">IF(A590&lt;&gt;"",IF(AR590&lt;&gt;0,ACOS(O590/AR590),0),"")</f>
        <is>
          <t/>
        </is>
      </c>
      <c r="AT590" s="8" t="inlineStr">
        <f aca="false">IF(A590&lt;&gt;"",DEGREES(AS590),"")</f>
        <is>
          <t/>
        </is>
      </c>
      <c r="AU590" s="8" t="inlineStr">
        <f aca="false">IF(A590&lt;&gt;"",IF(OR(M590&lt;&gt;0,N590&lt;&gt;0),ATAN2(M590,N590),0),"")</f>
        <is>
          <t/>
        </is>
      </c>
      <c r="AV590" s="8" t="inlineStr">
        <f aca="false">IF(A590&lt;&gt;"",DEGREES(AU590),"")</f>
        <is>
          <t/>
        </is>
      </c>
      <c r="AW590" s="8" t="inlineStr">
        <f aca="false">IF(A590&lt;&gt;"",SQRT(SUMSQ(P590:R590)),"")</f>
        <is>
          <t/>
        </is>
      </c>
      <c r="AX590" s="8" t="inlineStr">
        <f aca="false">IF(A590&lt;&gt;"",IF(AW590&lt;&gt;0,ACOS(R590/AW590),0),"")</f>
        <is>
          <t/>
        </is>
      </c>
      <c r="AY590" s="8" t="inlineStr">
        <f aca="false">IF(A590&lt;&gt;"",DEGREES(AX590),"")</f>
        <is>
          <t/>
        </is>
      </c>
      <c r="AZ590" s="8" t="inlineStr">
        <f aca="false">IF(A590&lt;&gt;"",IF(OR(P590&lt;&gt;0,Q590&lt;&gt;0),ATAN2(P590,Q590),0),"")</f>
        <is>
          <t/>
        </is>
      </c>
      <c r="BA590" s="8" t="inlineStr">
        <f aca="false">IF(A590&lt;&gt;"",DEGREES(AZ590),"")</f>
        <is>
          <t/>
        </is>
      </c>
      <c r="BB590" s="8" t="inlineStr">
        <f aca="false">IF(A590&lt;&gt;"",SQRT(SUMSQ(S590:U590)),"")</f>
        <is>
          <t/>
        </is>
      </c>
      <c r="BC590" s="8" t="inlineStr">
        <f aca="false">IF(A590&lt;&gt;"",IF(BB590&lt;&gt;0,ACOS(U590/BB590),0),"")</f>
        <is>
          <t/>
        </is>
      </c>
      <c r="BD590" s="8" t="inlineStr">
        <f aca="false">IF(A590&lt;&gt;"",DEGREES(BC590),"")</f>
        <is>
          <t/>
        </is>
      </c>
      <c r="BE590" s="8" t="inlineStr">
        <f aca="false">IF(A590&lt;&gt;"",IF(OR(S590&lt;&gt;0,T590&lt;&gt;0),ATAN2(S590,T590),0),"")</f>
        <is>
          <t/>
        </is>
      </c>
      <c r="BF590" s="8" t="inlineStr">
        <f aca="false">IF(A590&lt;&gt;"",DEGREES(BE590),"")</f>
        <is>
          <t/>
        </is>
      </c>
      <c r="BG590" s="8" t="inlineStr">
        <f aca="false">IF(A590&lt;&gt;"",SQRT(SUMSQ(V590:X590)),"")</f>
        <is>
          <t/>
        </is>
      </c>
      <c r="BH590" s="8" t="inlineStr">
        <f aca="false">IF(A590&lt;&gt;"",IF(BG590&lt;&gt;0,ACOS(X590/BG590),0),"")</f>
        <is>
          <t/>
        </is>
      </c>
      <c r="BI590" s="8" t="inlineStr">
        <f aca="false">IF(A590&lt;&gt;"",DEGREES(BH590),"")</f>
        <is>
          <t/>
        </is>
      </c>
      <c r="BJ590" s="8" t="inlineStr">
        <f aca="false">IF(A590&lt;&gt;"",IF(OR(V590&lt;&gt;0,W590&lt;&gt;0),ATAN2(V590,W590),0),"")</f>
        <is>
          <t/>
        </is>
      </c>
      <c r="BK590" s="8" t="inlineStr">
        <f aca="false">IF(A590&lt;&gt;"",DEGREES(BJ590),"")</f>
        <is>
          <t/>
        </is>
      </c>
      <c r="BL590" s="8" t="inlineStr">
        <f aca="false">IF(A590&lt;&gt;"",SQRT(SUMSQ(Y590:AA590)),"")</f>
        <is>
          <t/>
        </is>
      </c>
      <c r="BM590" s="8" t="inlineStr">
        <f aca="false">IF(A590&lt;&gt;"",IF(BL590&lt;&gt;0,ACOS(AA590/BL590),0),"")</f>
        <is>
          <t/>
        </is>
      </c>
      <c r="BN590" s="8" t="inlineStr">
        <f aca="false">IF(A590&lt;&gt;"",DEGREES(BM590),"")</f>
        <is>
          <t/>
        </is>
      </c>
      <c r="BO590" s="8" t="inlineStr">
        <f aca="false">IF(A590&lt;&gt;"",IF(OR(Y590&lt;&gt;0,Z590&lt;&gt;0),ATAN2(Y590,Z590),0),"")</f>
        <is>
          <t/>
        </is>
      </c>
      <c r="BP590" s="8" t="inlineStr">
        <f aca="false">IF(A590&lt;&gt;"",DEGREES(BO590),"")</f>
        <is>
          <t/>
        </is>
      </c>
      <c r="BQ590" s="8" t="inlineStr">
        <f aca="false">IF(A590&lt;&gt;"",SQRT(SUMSQ(AB590:AD590)),"")</f>
        <is>
          <t/>
        </is>
      </c>
      <c r="BR590" s="8" t="inlineStr">
        <f aca="false">IF(A590&lt;&gt;"",IF(BQ590&lt;&gt;0,ACOS(AD590/BQ590),0),"")</f>
        <is>
          <t/>
        </is>
      </c>
      <c r="BS590" s="8" t="inlineStr">
        <f aca="false">IF(A590&lt;&gt;"",DEGREES(BR590),"")</f>
        <is>
          <t/>
        </is>
      </c>
      <c r="BT590" s="8" t="inlineStr">
        <f aca="false">IF(A590&lt;&gt;"",IF(OR(AB590&lt;&gt;0,AC590&lt;&gt;0),ATAN2(AB590,AC590),0),"")</f>
        <is>
          <t/>
        </is>
      </c>
      <c r="BU590" s="8" t="inlineStr">
        <f aca="false">IF(A590&lt;&gt;"",DEGREES(BT590),"")</f>
        <is>
          <t/>
        </is>
      </c>
      <c r="BV590" s="8" t="inlineStr">
        <f aca="false">IF(A590&lt;&gt;"",SQRT(SUMSQ(AE590:AG590)),"")</f>
        <is>
          <t/>
        </is>
      </c>
      <c r="BW590" s="8" t="inlineStr">
        <f aca="false">IF(A590&lt;&gt;"",IF(BV590&lt;&gt;0,ACOS(AG590/BV590),0),"")</f>
        <is>
          <t/>
        </is>
      </c>
      <c r="BX590" s="8" t="inlineStr">
        <f aca="false">IF(A590&lt;&gt;"",DEGREES(BW590),"")</f>
        <is>
          <t/>
        </is>
      </c>
      <c r="BY590" s="8" t="inlineStr">
        <f aca="false">IF(A590&lt;&gt;"",IF(OR(AF590&lt;&gt;0,AG590&lt;&gt;0),ATAN2(AF590,AG590),0),"")</f>
        <is>
          <t/>
        </is>
      </c>
      <c r="BZ590" s="8" t="inlineStr">
        <f aca="false">IF(A590&lt;&gt;"",DEGREES(BY590),"")</f>
        <is>
          <t/>
        </is>
      </c>
      <c r="CA590" s="0" t="inlineStr">
        <f aca="false">IF(A590&lt;&gt;"",IF(AND(AI590&lt;Parameters!$B$11,AI590&gt;Parameters!$B$12,AN590&lt;Parameters!$B$11,AN590&gt;Parameters!$B$12,AS590&lt;Parameters!$B$11,AS590&gt;Parameters!$B$12,AX590&lt;Parameters!$B$11,AX590&gt;Parameters!$B$12,BC590&lt;Parameters!$B$11,BC590&gt;Parameters!$B$12,BM590&lt;Parameters!$B$11,BM590&gt;Parameters!$B$12,BR590&lt;Parameters!$B$11,BR590&gt;Parameters!$B$12,BW590&lt;Parameters!$B$11,BW590&gt;Parameters!$B$12),1,0),"")</f>
        <is>
          <t/>
        </is>
      </c>
      <c r="CB590" s="0" t="inlineStr">
        <f aca="false">IF(A590&lt;&gt;"",IF(OR(AI590&lt;Parameters!$B$12,AI590&gt;Parameters!$B$11),0,1),"")</f>
        <is>
          <t/>
        </is>
      </c>
      <c r="CC590" s="0" t="inlineStr">
        <f aca="false">IF(A590&lt;&gt;"",IF(OR(AN590&lt;Parameters!$B$12,AN590&gt;Parameters!$B$11),0,1),"")</f>
        <is>
          <t/>
        </is>
      </c>
      <c r="CD590" s="0" t="inlineStr">
        <f aca="false">IF(A590&lt;&gt;"",IF(OR(AS590&lt;Parameters!$B$12,AS590&gt;Parameters!$B$11),0,1),"")</f>
        <is>
          <t/>
        </is>
      </c>
      <c r="CE590" s="0" t="inlineStr">
        <f aca="false">IF(A590&lt;&gt;"",IF(OR(AX590&lt;Parameters!$B$12,AX590&gt;Parameters!$B$11),0,1),"")</f>
        <is>
          <t/>
        </is>
      </c>
      <c r="CF590" s="0" t="inlineStr">
        <f aca="false">IF(A590&lt;&gt;"",IF(OR(BC590&lt;Parameters!$B$12,BC590&gt;Parameters!$B$11),0,1),"")</f>
        <is>
          <t/>
        </is>
      </c>
      <c r="CG590" s="0" t="inlineStr">
        <f aca="false">IF(A590&lt;&gt;"",IF(OR(BH590&lt;Parameters!$B$12,BH590&gt;Parameters!$B$11),0,1),"")</f>
        <is>
          <t/>
        </is>
      </c>
      <c r="CH590" s="0" t="inlineStr">
        <f aca="false">IF(A590&lt;&gt;"",IF(OR(BM590&lt;Parameters!$B$12,BM590&gt;Parameters!$B$11),0,1),"")</f>
        <is>
          <t/>
        </is>
      </c>
      <c r="CI590" s="0" t="inlineStr">
        <f aca="false">IF(A590&lt;&gt;"",IF(OR(BR590&lt;Parameters!$B$12,BR590&gt;Parameters!$B$11),0,1),"")</f>
        <is>
          <t/>
        </is>
      </c>
      <c r="CJ590" s="0" t="inlineStr">
        <f aca="false">IF(A590&lt;&gt;"",IF(OR(BW590&lt;Parameters!$B$12,BW590&gt;Parameters!$B$11),0,1),"")</f>
        <is>
          <t/>
        </is>
      </c>
      <c r="CK590" s="26" t="inlineStr">
        <f aca="false">IF(A590&lt;&gt;"",SUM(CB590:CJ590)/9,"")</f>
        <is>
          <t/>
        </is>
      </c>
      <c r="CL590" s="0" t="inlineStr">
        <f aca="false">IF(A590&lt;&gt;"",CK590*9,"")</f>
        <is>
          <t/>
        </is>
      </c>
      <c r="CM590" s="8" t="inlineStr">
        <f aca="false">IF(A590&lt;&gt;"",TEXT(B590,CM$2)&amp;" "&amp;TEXT(A590,CM$2),"")</f>
        <is>
          <t/>
        </is>
      </c>
    </row>
    <row r="591" customFormat="false" ht="15" hidden="false" customHeight="false" outlineLevel="0" collapsed="false">
      <c r="A591" s="0" t="inlineStr">
        <f aca="false">IF(OR(B590&lt;Parameters!$K$12,A590&lt;Parameters!$K$12),IF(A590&lt;Parameters!$K$12,A590+1,0),"")</f>
        <is>
          <t/>
        </is>
      </c>
      <c r="B591" s="0" t="inlineStr">
        <f aca="false">IF(A591&lt;&gt;"",IF(A591=0,B590+1,B590),"")</f>
        <is>
          <t/>
        </is>
      </c>
      <c r="C591" s="24" t="inlineStr">
        <f aca="false">IF(A591&lt;&gt;"",-_phi*(A591+0.5),"")</f>
        <is>
          <t/>
        </is>
      </c>
      <c r="D591" s="8" t="inlineStr">
        <f aca="false">IF(A591&lt;&gt;"",DEGREES(C591),"")</f>
        <is>
          <t/>
        </is>
      </c>
      <c r="E591" s="24" t="inlineStr">
        <f aca="false">IF(A591&lt;&gt;"",_phi*(B591+0.5),"")</f>
        <is>
          <t/>
        </is>
      </c>
      <c r="F591" s="8" t="inlineStr">
        <f aca="false">IF(A591&lt;&gt;"",DEGREES(E591),"")</f>
        <is>
          <t/>
        </is>
      </c>
      <c r="G591" s="8" t="inlineStr">
        <f aca="false">IF(A591&lt;&gt;"",LOOKUP(A591,h!$A$3:$A$30,h!$D$3:$D$30),"")</f>
        <is>
          <t/>
        </is>
      </c>
      <c r="H591" s="8" t="inlineStr">
        <f aca="false">IF(A591&lt;&gt;"",LOOKUP(B591,h!$A$3:$A$30,h!$D$3:$D$30),"")</f>
        <is>
          <t/>
        </is>
      </c>
      <c r="I591" s="8" t="inlineStr">
        <f aca="false">IF(A591&lt;&gt;"",_zif,"")</f>
        <is>
          <t/>
        </is>
      </c>
      <c r="J591" s="8" t="inlineStr">
        <f aca="false">IF(A591&lt;&gt;"",$G591+'v1 Frame'!D$3*COS($C591)+'v1 Frame'!E$3*SIN($C591)*SIN($E591)+'v1 Frame'!F$3*SIN($C591)*COS($E591),"")</f>
        <is>
          <t/>
        </is>
      </c>
      <c r="K591" s="8" t="inlineStr">
        <f aca="false">IF(A591&lt;&gt;"",$H591+'v1 Frame'!E$3*COS($E591)-'v1 Frame'!F$3*SIN($E591),"")</f>
        <is>
          <t/>
        </is>
      </c>
      <c r="L591" s="8" t="inlineStr">
        <f aca="false">IF(A591&lt;&gt;"",$I591-'v1 Frame'!D$3*SIN($C591)+'v1 Frame'!E$3*COS($C591)*SIN($E591)+'v1 Frame'!F$3*COS($C591)*COS($E591),"")</f>
        <is>
          <t/>
        </is>
      </c>
      <c r="M591" s="8" t="inlineStr">
        <f aca="false">IF(A591&lt;&gt;"",$G591+'v1 Frame'!G$3*COS($C591)+'v1 Frame'!H$3*SIN($C591)*SIN($E591)+'v1 Frame'!I$3*SIN($C591)*COS($E591),"")</f>
        <is>
          <t/>
        </is>
      </c>
      <c r="N591" s="8" t="inlineStr">
        <f aca="false">IF(A591&lt;&gt;"",$H591+'v1 Frame'!H$3*COS($E591)-'v1 Frame'!I$3*SIN($E591),"")</f>
        <is>
          <t/>
        </is>
      </c>
      <c r="O591" s="8" t="inlineStr">
        <f aca="false">IF(A591&lt;&gt;"",$I591-'v1 Frame'!G$3*SIN($C591)+'v1 Frame'!H$3*COS($C591)*SIN($E591)+'v1 Frame'!I$3*COS($C591)*COS($E591),"")</f>
        <is>
          <t/>
        </is>
      </c>
      <c r="P591" s="8" t="inlineStr">
        <f aca="false">IF(A591&lt;&gt;"",$G591+'v1 Frame'!J$3*COS($C591)+'v1 Frame'!K$3*SIN($C591)*SIN($E591)+'v1 Frame'!L$3*SIN($C591)*COS($E591),"")</f>
        <is>
          <t/>
        </is>
      </c>
      <c r="Q591" s="8" t="inlineStr">
        <f aca="false">IF(A591&lt;&gt;"",$H591+'v1 Frame'!K$3*COS($E591)-'v1 Frame'!L$3*SIN($E591),"")</f>
        <is>
          <t/>
        </is>
      </c>
      <c r="R591" s="8" t="inlineStr">
        <f aca="false">IF(A591&lt;&gt;"",$I591-'v1 Frame'!J$3*SIN($C591)+'v1 Frame'!K$3*COS($C591)*SIN($E591)+'v1 Frame'!L$3*COS($C591)*COS($E591),"")</f>
        <is>
          <t/>
        </is>
      </c>
      <c r="S591" s="8" t="inlineStr">
        <f aca="false">IF(A591&lt;&gt;"",$G591+'v1 Frame'!M$3*COS($C591)+'v1 Frame'!N$3*SIN($C591)*SIN($E591)+'v1 Frame'!O$3*SIN($C591)*COS($E591),"")</f>
        <is>
          <t/>
        </is>
      </c>
      <c r="T591" s="8" t="inlineStr">
        <f aca="false">IF(A591&lt;&gt;"",$H591+'v1 Frame'!N$3*COS($E591)-'v1 Frame'!O$3*SIN($E591),"")</f>
        <is>
          <t/>
        </is>
      </c>
      <c r="U591" s="8" t="inlineStr">
        <f aca="false">IF(A591&lt;&gt;"",$I591-'v1 Frame'!M$3*SIN($C591)+'v1 Frame'!N$3*COS($C591)*SIN($E591)+'v1 Frame'!O$3*COS($C591)*COS($E591),"")</f>
        <is>
          <t/>
        </is>
      </c>
      <c r="V591" s="8" t="inlineStr">
        <f aca="false">IF(A591&lt;&gt;"",$G591+'v1 Frame'!P$3*COS($C591)+'v1 Frame'!Q$3*SIN($C591)*SIN($E591)+'v1 Frame'!R$3*SIN($C591)*COS($E591),"")</f>
        <is>
          <t/>
        </is>
      </c>
      <c r="W591" s="8" t="inlineStr">
        <f aca="false">IF(A591&lt;&gt;"",$H591+'v1 Frame'!Q$3*COS($E591)-'v1 Frame'!R$3*SIN($E591),"")</f>
        <is>
          <t/>
        </is>
      </c>
      <c r="X591" s="8" t="inlineStr">
        <f aca="false">IF(A591&lt;&gt;"",$I591-'v1 Frame'!P$3*SIN($C591)+'v1 Frame'!Q$3*COS($C591)*SIN($E591)+'v1 Frame'!R$3*COS($C591)*COS($E591),"")</f>
        <is>
          <t/>
        </is>
      </c>
      <c r="Y591" s="8" t="inlineStr">
        <f aca="false">IF(A591&lt;&gt;"",$G591+'v1 Frame'!S$3*COS($C591)+'v1 Frame'!T$3*SIN($C591)*SIN($E591)+'v1 Frame'!U$3*SIN($C591)*COS($E591),"")</f>
        <is>
          <t/>
        </is>
      </c>
      <c r="Z591" s="8" t="inlineStr">
        <f aca="false">IF(A591&lt;&gt;"",$H591+'v1 Frame'!T$3*COS($E591)-'v1 Frame'!U$3*SIN($E591),"")</f>
        <is>
          <t/>
        </is>
      </c>
      <c r="AA591" s="8" t="inlineStr">
        <f aca="false">IF(A591&lt;&gt;"",$I591-'v1 Frame'!S$3*SIN($C591)+'v1 Frame'!T$3*COS($C591)*SIN($E591)+'v1 Frame'!U$3*COS($C591)*COS($E591),"")</f>
        <is>
          <t/>
        </is>
      </c>
      <c r="AB591" s="8" t="inlineStr">
        <f aca="false">IF(A591&lt;&gt;"",$G591+'v1 Frame'!V$3*COS($C591)+'v1 Frame'!W$3*SIN($C591)*SIN($E591)+'v1 Frame'!X$3*SIN($C591)*COS($E591),"")</f>
        <is>
          <t/>
        </is>
      </c>
      <c r="AC591" s="8" t="inlineStr">
        <f aca="false">IF(A591&lt;&gt;"",$H591+'v1 Frame'!W$3*COS($E591)-'v1 Frame'!X$3*SIN($E591),"")</f>
        <is>
          <t/>
        </is>
      </c>
      <c r="AD591" s="8" t="inlineStr">
        <f aca="false">IF(A591&lt;&gt;"",$I591-'v1 Frame'!V$3*SIN($C591)+'v1 Frame'!W$3*COS($C591)*SIN($E591)+'v1 Frame'!X$3*COS($C591)*COS($E591),"")</f>
        <is>
          <t/>
        </is>
      </c>
      <c r="AE591" s="25" t="inlineStr">
        <f aca="false">IF(A591&lt;&gt;"",$G591+'v1 Frame'!Y$3*COS($C591)+'v1 Frame'!Z$3*SIN($C591)*SIN($E591)+'v1 Frame'!AA$3*SIN($C591)*COS($E591),"")</f>
        <is>
          <t/>
        </is>
      </c>
      <c r="AF591" s="25" t="inlineStr">
        <f aca="false">IF(A591&lt;&gt;"",$H591+'v1 Frame'!Z$3*COS($E591)-'v1 Frame'!AA$3*SIN($E591),"")</f>
        <is>
          <t/>
        </is>
      </c>
      <c r="AG591" s="25" t="inlineStr">
        <f aca="false">IF(A591&lt;&gt;"",$I591-'v1 Frame'!Y$3*SIN($C591)+'v1 Frame'!Z$3*COS($C591)*SIN($E591)+'v1 Frame'!AA$3*COS($C591)*COS($E591),"")</f>
        <is>
          <t/>
        </is>
      </c>
      <c r="AH591" s="8" t="inlineStr">
        <f aca="false">IF(A591&lt;&gt;"",SQRT(SUMSQ(G591:I591)),"")</f>
        <is>
          <t/>
        </is>
      </c>
      <c r="AI591" s="8" t="inlineStr">
        <f aca="false">IF(A591&lt;&gt;"",IF(AH591&lt;&gt;0,ACOS(I591/AH591),0),"")</f>
        <is>
          <t/>
        </is>
      </c>
      <c r="AJ591" s="8" t="inlineStr">
        <f aca="false">IF(A591&lt;&gt;"",DEGREES(AI591),"")</f>
        <is>
          <t/>
        </is>
      </c>
      <c r="AK591" s="8" t="inlineStr">
        <f aca="false">IF(A591&lt;&gt;"",IF(OR(G591&lt;&gt;0,H591&lt;&gt;0),ATAN2(G591,H591),0),"")</f>
        <is>
          <t/>
        </is>
      </c>
      <c r="AL591" s="8" t="inlineStr">
        <f aca="false">IF(A591&lt;&gt;"",DEGREES(AK591),"")</f>
        <is>
          <t/>
        </is>
      </c>
      <c r="AM591" s="8" t="inlineStr">
        <f aca="false">IF(A591&lt;&gt;"",SQRT(SUMSQ(J591:L591)),"")</f>
        <is>
          <t/>
        </is>
      </c>
      <c r="AN591" s="8" t="inlineStr">
        <f aca="false">IF(A591&lt;&gt;"",IF(AM591&lt;&gt;0,ACOS(L591/AM591),0),"")</f>
        <is>
          <t/>
        </is>
      </c>
      <c r="AO591" s="8" t="inlineStr">
        <f aca="false">IF(A591&lt;&gt;"",DEGREES(AN591),"")</f>
        <is>
          <t/>
        </is>
      </c>
      <c r="AP591" s="8" t="inlineStr">
        <f aca="false">IF(A591&lt;&gt;"",IF(OR(J591&lt;&gt;0,K591&lt;&gt;0),ATAN2(J591,K591),0),"")</f>
        <is>
          <t/>
        </is>
      </c>
      <c r="AQ591" s="8" t="inlineStr">
        <f aca="false">IF(A591&lt;&gt;"",DEGREES(AP591),"")</f>
        <is>
          <t/>
        </is>
      </c>
      <c r="AR591" s="8" t="inlineStr">
        <f aca="false">IF(A591&lt;&gt;"",SQRT(SUMSQ(M591:O591)),"")</f>
        <is>
          <t/>
        </is>
      </c>
      <c r="AS591" s="8" t="inlineStr">
        <f aca="false">IF(A591&lt;&gt;"",IF(AR591&lt;&gt;0,ACOS(O591/AR591),0),"")</f>
        <is>
          <t/>
        </is>
      </c>
      <c r="AT591" s="8" t="inlineStr">
        <f aca="false">IF(A591&lt;&gt;"",DEGREES(AS591),"")</f>
        <is>
          <t/>
        </is>
      </c>
      <c r="AU591" s="8" t="inlineStr">
        <f aca="false">IF(A591&lt;&gt;"",IF(OR(M591&lt;&gt;0,N591&lt;&gt;0),ATAN2(M591,N591),0),"")</f>
        <is>
          <t/>
        </is>
      </c>
      <c r="AV591" s="8" t="inlineStr">
        <f aca="false">IF(A591&lt;&gt;"",DEGREES(AU591),"")</f>
        <is>
          <t/>
        </is>
      </c>
      <c r="AW591" s="8" t="inlineStr">
        <f aca="false">IF(A591&lt;&gt;"",SQRT(SUMSQ(P591:R591)),"")</f>
        <is>
          <t/>
        </is>
      </c>
      <c r="AX591" s="8" t="inlineStr">
        <f aca="false">IF(A591&lt;&gt;"",IF(AW591&lt;&gt;0,ACOS(R591/AW591),0),"")</f>
        <is>
          <t/>
        </is>
      </c>
      <c r="AY591" s="8" t="inlineStr">
        <f aca="false">IF(A591&lt;&gt;"",DEGREES(AX591),"")</f>
        <is>
          <t/>
        </is>
      </c>
      <c r="AZ591" s="8" t="inlineStr">
        <f aca="false">IF(A591&lt;&gt;"",IF(OR(P591&lt;&gt;0,Q591&lt;&gt;0),ATAN2(P591,Q591),0),"")</f>
        <is>
          <t/>
        </is>
      </c>
      <c r="BA591" s="8" t="inlineStr">
        <f aca="false">IF(A591&lt;&gt;"",DEGREES(AZ591),"")</f>
        <is>
          <t/>
        </is>
      </c>
      <c r="BB591" s="8" t="inlineStr">
        <f aca="false">IF(A591&lt;&gt;"",SQRT(SUMSQ(S591:U591)),"")</f>
        <is>
          <t/>
        </is>
      </c>
      <c r="BC591" s="8" t="inlineStr">
        <f aca="false">IF(A591&lt;&gt;"",IF(BB591&lt;&gt;0,ACOS(U591/BB591),0),"")</f>
        <is>
          <t/>
        </is>
      </c>
      <c r="BD591" s="8" t="inlineStr">
        <f aca="false">IF(A591&lt;&gt;"",DEGREES(BC591),"")</f>
        <is>
          <t/>
        </is>
      </c>
      <c r="BE591" s="8" t="inlineStr">
        <f aca="false">IF(A591&lt;&gt;"",IF(OR(S591&lt;&gt;0,T591&lt;&gt;0),ATAN2(S591,T591),0),"")</f>
        <is>
          <t/>
        </is>
      </c>
      <c r="BF591" s="8" t="inlineStr">
        <f aca="false">IF(A591&lt;&gt;"",DEGREES(BE591),"")</f>
        <is>
          <t/>
        </is>
      </c>
      <c r="BG591" s="8" t="inlineStr">
        <f aca="false">IF(A591&lt;&gt;"",SQRT(SUMSQ(V591:X591)),"")</f>
        <is>
          <t/>
        </is>
      </c>
      <c r="BH591" s="8" t="inlineStr">
        <f aca="false">IF(A591&lt;&gt;"",IF(BG591&lt;&gt;0,ACOS(X591/BG591),0),"")</f>
        <is>
          <t/>
        </is>
      </c>
      <c r="BI591" s="8" t="inlineStr">
        <f aca="false">IF(A591&lt;&gt;"",DEGREES(BH591),"")</f>
        <is>
          <t/>
        </is>
      </c>
      <c r="BJ591" s="8" t="inlineStr">
        <f aca="false">IF(A591&lt;&gt;"",IF(OR(V591&lt;&gt;0,W591&lt;&gt;0),ATAN2(V591,W591),0),"")</f>
        <is>
          <t/>
        </is>
      </c>
      <c r="BK591" s="8" t="inlineStr">
        <f aca="false">IF(A591&lt;&gt;"",DEGREES(BJ591),"")</f>
        <is>
          <t/>
        </is>
      </c>
      <c r="BL591" s="8" t="inlineStr">
        <f aca="false">IF(A591&lt;&gt;"",SQRT(SUMSQ(Y591:AA591)),"")</f>
        <is>
          <t/>
        </is>
      </c>
      <c r="BM591" s="8" t="inlineStr">
        <f aca="false">IF(A591&lt;&gt;"",IF(BL591&lt;&gt;0,ACOS(AA591/BL591),0),"")</f>
        <is>
          <t/>
        </is>
      </c>
      <c r="BN591" s="8" t="inlineStr">
        <f aca="false">IF(A591&lt;&gt;"",DEGREES(BM591),"")</f>
        <is>
          <t/>
        </is>
      </c>
      <c r="BO591" s="8" t="inlineStr">
        <f aca="false">IF(A591&lt;&gt;"",IF(OR(Y591&lt;&gt;0,Z591&lt;&gt;0),ATAN2(Y591,Z591),0),"")</f>
        <is>
          <t/>
        </is>
      </c>
      <c r="BP591" s="8" t="inlineStr">
        <f aca="false">IF(A591&lt;&gt;"",DEGREES(BO591),"")</f>
        <is>
          <t/>
        </is>
      </c>
      <c r="BQ591" s="8" t="inlineStr">
        <f aca="false">IF(A591&lt;&gt;"",SQRT(SUMSQ(AB591:AD591)),"")</f>
        <is>
          <t/>
        </is>
      </c>
      <c r="BR591" s="8" t="inlineStr">
        <f aca="false">IF(A591&lt;&gt;"",IF(BQ591&lt;&gt;0,ACOS(AD591/BQ591),0),"")</f>
        <is>
          <t/>
        </is>
      </c>
      <c r="BS591" s="8" t="inlineStr">
        <f aca="false">IF(A591&lt;&gt;"",DEGREES(BR591),"")</f>
        <is>
          <t/>
        </is>
      </c>
      <c r="BT591" s="8" t="inlineStr">
        <f aca="false">IF(A591&lt;&gt;"",IF(OR(AB591&lt;&gt;0,AC591&lt;&gt;0),ATAN2(AB591,AC591),0),"")</f>
        <is>
          <t/>
        </is>
      </c>
      <c r="BU591" s="8" t="inlineStr">
        <f aca="false">IF(A591&lt;&gt;"",DEGREES(BT591),"")</f>
        <is>
          <t/>
        </is>
      </c>
      <c r="BV591" s="8" t="inlineStr">
        <f aca="false">IF(A591&lt;&gt;"",SQRT(SUMSQ(AE591:AG591)),"")</f>
        <is>
          <t/>
        </is>
      </c>
      <c r="BW591" s="8" t="inlineStr">
        <f aca="false">IF(A591&lt;&gt;"",IF(BV591&lt;&gt;0,ACOS(AG591/BV591),0),"")</f>
        <is>
          <t/>
        </is>
      </c>
      <c r="BX591" s="8" t="inlineStr">
        <f aca="false">IF(A591&lt;&gt;"",DEGREES(BW591),"")</f>
        <is>
          <t/>
        </is>
      </c>
      <c r="BY591" s="8" t="inlineStr">
        <f aca="false">IF(A591&lt;&gt;"",IF(OR(AF591&lt;&gt;0,AG591&lt;&gt;0),ATAN2(AF591,AG591),0),"")</f>
        <is>
          <t/>
        </is>
      </c>
      <c r="BZ591" s="8" t="inlineStr">
        <f aca="false">IF(A591&lt;&gt;"",DEGREES(BY591),"")</f>
        <is>
          <t/>
        </is>
      </c>
      <c r="CA591" s="0" t="inlineStr">
        <f aca="false">IF(A591&lt;&gt;"",IF(AND(AI591&lt;Parameters!$B$11,AI591&gt;Parameters!$B$12,AN591&lt;Parameters!$B$11,AN591&gt;Parameters!$B$12,AS591&lt;Parameters!$B$11,AS591&gt;Parameters!$B$12,AX591&lt;Parameters!$B$11,AX591&gt;Parameters!$B$12,BC591&lt;Parameters!$B$11,BC591&gt;Parameters!$B$12,BM591&lt;Parameters!$B$11,BM591&gt;Parameters!$B$12,BR591&lt;Parameters!$B$11,BR591&gt;Parameters!$B$12,BW591&lt;Parameters!$B$11,BW591&gt;Parameters!$B$12),1,0),"")</f>
        <is>
          <t/>
        </is>
      </c>
      <c r="CB591" s="0" t="inlineStr">
        <f aca="false">IF(A591&lt;&gt;"",IF(OR(AI591&lt;Parameters!$B$12,AI591&gt;Parameters!$B$11),0,1),"")</f>
        <is>
          <t/>
        </is>
      </c>
      <c r="CC591" s="0" t="inlineStr">
        <f aca="false">IF(A591&lt;&gt;"",IF(OR(AN591&lt;Parameters!$B$12,AN591&gt;Parameters!$B$11),0,1),"")</f>
        <is>
          <t/>
        </is>
      </c>
      <c r="CD591" s="0" t="inlineStr">
        <f aca="false">IF(A591&lt;&gt;"",IF(OR(AS591&lt;Parameters!$B$12,AS591&gt;Parameters!$B$11),0,1),"")</f>
        <is>
          <t/>
        </is>
      </c>
      <c r="CE591" s="0" t="inlineStr">
        <f aca="false">IF(A591&lt;&gt;"",IF(OR(AX591&lt;Parameters!$B$12,AX591&gt;Parameters!$B$11),0,1),"")</f>
        <is>
          <t/>
        </is>
      </c>
      <c r="CF591" s="0" t="inlineStr">
        <f aca="false">IF(A591&lt;&gt;"",IF(OR(BC591&lt;Parameters!$B$12,BC591&gt;Parameters!$B$11),0,1),"")</f>
        <is>
          <t/>
        </is>
      </c>
      <c r="CG591" s="0" t="inlineStr">
        <f aca="false">IF(A591&lt;&gt;"",IF(OR(BH591&lt;Parameters!$B$12,BH591&gt;Parameters!$B$11),0,1),"")</f>
        <is>
          <t/>
        </is>
      </c>
      <c r="CH591" s="0" t="inlineStr">
        <f aca="false">IF(A591&lt;&gt;"",IF(OR(BM591&lt;Parameters!$B$12,BM591&gt;Parameters!$B$11),0,1),"")</f>
        <is>
          <t/>
        </is>
      </c>
      <c r="CI591" s="0" t="inlineStr">
        <f aca="false">IF(A591&lt;&gt;"",IF(OR(BR591&lt;Parameters!$B$12,BR591&gt;Parameters!$B$11),0,1),"")</f>
        <is>
          <t/>
        </is>
      </c>
      <c r="CJ591" s="0" t="inlineStr">
        <f aca="false">IF(A591&lt;&gt;"",IF(OR(BW591&lt;Parameters!$B$12,BW591&gt;Parameters!$B$11),0,1),"")</f>
        <is>
          <t/>
        </is>
      </c>
      <c r="CK591" s="26" t="inlineStr">
        <f aca="false">IF(A591&lt;&gt;"",SUM(CB591:CJ591)/9,"")</f>
        <is>
          <t/>
        </is>
      </c>
      <c r="CL591" s="0" t="inlineStr">
        <f aca="false">IF(A591&lt;&gt;"",CK591*9,"")</f>
        <is>
          <t/>
        </is>
      </c>
      <c r="CM591" s="8" t="inlineStr">
        <f aca="false">IF(A591&lt;&gt;"",TEXT(B591,CM$2)&amp;" "&amp;TEXT(A591,CM$2),"")</f>
        <is>
          <t/>
        </is>
      </c>
    </row>
    <row r="592" customFormat="false" ht="15" hidden="false" customHeight="false" outlineLevel="0" collapsed="false">
      <c r="A592" s="0" t="inlineStr">
        <f aca="false">IF(OR(B591&lt;Parameters!$K$12,A591&lt;Parameters!$K$12),IF(A591&lt;Parameters!$K$12,A591+1,0),"")</f>
        <is>
          <t/>
        </is>
      </c>
      <c r="B592" s="0" t="inlineStr">
        <f aca="false">IF(A592&lt;&gt;"",IF(A592=0,B591+1,B591),"")</f>
        <is>
          <t/>
        </is>
      </c>
      <c r="C592" s="24" t="inlineStr">
        <f aca="false">IF(A592&lt;&gt;"",-_phi*(A592+0.5),"")</f>
        <is>
          <t/>
        </is>
      </c>
      <c r="D592" s="8" t="inlineStr">
        <f aca="false">IF(A592&lt;&gt;"",DEGREES(C592),"")</f>
        <is>
          <t/>
        </is>
      </c>
      <c r="E592" s="24" t="inlineStr">
        <f aca="false">IF(A592&lt;&gt;"",_phi*(B592+0.5),"")</f>
        <is>
          <t/>
        </is>
      </c>
      <c r="F592" s="8" t="inlineStr">
        <f aca="false">IF(A592&lt;&gt;"",DEGREES(E592),"")</f>
        <is>
          <t/>
        </is>
      </c>
      <c r="G592" s="8" t="inlineStr">
        <f aca="false">IF(A592&lt;&gt;"",LOOKUP(A592,h!$A$3:$A$30,h!$D$3:$D$30),"")</f>
        <is>
          <t/>
        </is>
      </c>
      <c r="H592" s="8" t="inlineStr">
        <f aca="false">IF(A592&lt;&gt;"",LOOKUP(B592,h!$A$3:$A$30,h!$D$3:$D$30),"")</f>
        <is>
          <t/>
        </is>
      </c>
      <c r="I592" s="8" t="inlineStr">
        <f aca="false">IF(A592&lt;&gt;"",_zif,"")</f>
        <is>
          <t/>
        </is>
      </c>
      <c r="J592" s="8" t="inlineStr">
        <f aca="false">IF(A592&lt;&gt;"",$G592+'v1 Frame'!D$3*COS($C592)+'v1 Frame'!E$3*SIN($C592)*SIN($E592)+'v1 Frame'!F$3*SIN($C592)*COS($E592),"")</f>
        <is>
          <t/>
        </is>
      </c>
      <c r="K592" s="8" t="inlineStr">
        <f aca="false">IF(A592&lt;&gt;"",$H592+'v1 Frame'!E$3*COS($E592)-'v1 Frame'!F$3*SIN($E592),"")</f>
        <is>
          <t/>
        </is>
      </c>
      <c r="L592" s="8" t="inlineStr">
        <f aca="false">IF(A592&lt;&gt;"",$I592-'v1 Frame'!D$3*SIN($C592)+'v1 Frame'!E$3*COS($C592)*SIN($E592)+'v1 Frame'!F$3*COS($C592)*COS($E592),"")</f>
        <is>
          <t/>
        </is>
      </c>
      <c r="M592" s="8" t="inlineStr">
        <f aca="false">IF(A592&lt;&gt;"",$G592+'v1 Frame'!G$3*COS($C592)+'v1 Frame'!H$3*SIN($C592)*SIN($E592)+'v1 Frame'!I$3*SIN($C592)*COS($E592),"")</f>
        <is>
          <t/>
        </is>
      </c>
      <c r="N592" s="8" t="inlineStr">
        <f aca="false">IF(A592&lt;&gt;"",$H592+'v1 Frame'!H$3*COS($E592)-'v1 Frame'!I$3*SIN($E592),"")</f>
        <is>
          <t/>
        </is>
      </c>
      <c r="O592" s="8" t="inlineStr">
        <f aca="false">IF(A592&lt;&gt;"",$I592-'v1 Frame'!G$3*SIN($C592)+'v1 Frame'!H$3*COS($C592)*SIN($E592)+'v1 Frame'!I$3*COS($C592)*COS($E592),"")</f>
        <is>
          <t/>
        </is>
      </c>
      <c r="P592" s="8" t="inlineStr">
        <f aca="false">IF(A592&lt;&gt;"",$G592+'v1 Frame'!J$3*COS($C592)+'v1 Frame'!K$3*SIN($C592)*SIN($E592)+'v1 Frame'!L$3*SIN($C592)*COS($E592),"")</f>
        <is>
          <t/>
        </is>
      </c>
      <c r="Q592" s="8" t="inlineStr">
        <f aca="false">IF(A592&lt;&gt;"",$H592+'v1 Frame'!K$3*COS($E592)-'v1 Frame'!L$3*SIN($E592),"")</f>
        <is>
          <t/>
        </is>
      </c>
      <c r="R592" s="8" t="inlineStr">
        <f aca="false">IF(A592&lt;&gt;"",$I592-'v1 Frame'!J$3*SIN($C592)+'v1 Frame'!K$3*COS($C592)*SIN($E592)+'v1 Frame'!L$3*COS($C592)*COS($E592),"")</f>
        <is>
          <t/>
        </is>
      </c>
      <c r="S592" s="8" t="inlineStr">
        <f aca="false">IF(A592&lt;&gt;"",$G592+'v1 Frame'!M$3*COS($C592)+'v1 Frame'!N$3*SIN($C592)*SIN($E592)+'v1 Frame'!O$3*SIN($C592)*COS($E592),"")</f>
        <is>
          <t/>
        </is>
      </c>
      <c r="T592" s="8" t="inlineStr">
        <f aca="false">IF(A592&lt;&gt;"",$H592+'v1 Frame'!N$3*COS($E592)-'v1 Frame'!O$3*SIN($E592),"")</f>
        <is>
          <t/>
        </is>
      </c>
      <c r="U592" s="8" t="inlineStr">
        <f aca="false">IF(A592&lt;&gt;"",$I592-'v1 Frame'!M$3*SIN($C592)+'v1 Frame'!N$3*COS($C592)*SIN($E592)+'v1 Frame'!O$3*COS($C592)*COS($E592),"")</f>
        <is>
          <t/>
        </is>
      </c>
      <c r="V592" s="8" t="inlineStr">
        <f aca="false">IF(A592&lt;&gt;"",$G592+'v1 Frame'!P$3*COS($C592)+'v1 Frame'!Q$3*SIN($C592)*SIN($E592)+'v1 Frame'!R$3*SIN($C592)*COS($E592),"")</f>
        <is>
          <t/>
        </is>
      </c>
      <c r="W592" s="8" t="inlineStr">
        <f aca="false">IF(A592&lt;&gt;"",$H592+'v1 Frame'!Q$3*COS($E592)-'v1 Frame'!R$3*SIN($E592),"")</f>
        <is>
          <t/>
        </is>
      </c>
      <c r="X592" s="8" t="inlineStr">
        <f aca="false">IF(A592&lt;&gt;"",$I592-'v1 Frame'!P$3*SIN($C592)+'v1 Frame'!Q$3*COS($C592)*SIN($E592)+'v1 Frame'!R$3*COS($C592)*COS($E592),"")</f>
        <is>
          <t/>
        </is>
      </c>
      <c r="Y592" s="8" t="inlineStr">
        <f aca="false">IF(A592&lt;&gt;"",$G592+'v1 Frame'!S$3*COS($C592)+'v1 Frame'!T$3*SIN($C592)*SIN($E592)+'v1 Frame'!U$3*SIN($C592)*COS($E592),"")</f>
        <is>
          <t/>
        </is>
      </c>
      <c r="Z592" s="8" t="inlineStr">
        <f aca="false">IF(A592&lt;&gt;"",$H592+'v1 Frame'!T$3*COS($E592)-'v1 Frame'!U$3*SIN($E592),"")</f>
        <is>
          <t/>
        </is>
      </c>
      <c r="AA592" s="8" t="inlineStr">
        <f aca="false">IF(A592&lt;&gt;"",$I592-'v1 Frame'!S$3*SIN($C592)+'v1 Frame'!T$3*COS($C592)*SIN($E592)+'v1 Frame'!U$3*COS($C592)*COS($E592),"")</f>
        <is>
          <t/>
        </is>
      </c>
      <c r="AB592" s="8" t="inlineStr">
        <f aca="false">IF(A592&lt;&gt;"",$G592+'v1 Frame'!V$3*COS($C592)+'v1 Frame'!W$3*SIN($C592)*SIN($E592)+'v1 Frame'!X$3*SIN($C592)*COS($E592),"")</f>
        <is>
          <t/>
        </is>
      </c>
      <c r="AC592" s="8" t="inlineStr">
        <f aca="false">IF(A592&lt;&gt;"",$H592+'v1 Frame'!W$3*COS($E592)-'v1 Frame'!X$3*SIN($E592),"")</f>
        <is>
          <t/>
        </is>
      </c>
      <c r="AD592" s="8" t="inlineStr">
        <f aca="false">IF(A592&lt;&gt;"",$I592-'v1 Frame'!V$3*SIN($C592)+'v1 Frame'!W$3*COS($C592)*SIN($E592)+'v1 Frame'!X$3*COS($C592)*COS($E592),"")</f>
        <is>
          <t/>
        </is>
      </c>
      <c r="AE592" s="25" t="inlineStr">
        <f aca="false">IF(A592&lt;&gt;"",$G592+'v1 Frame'!Y$3*COS($C592)+'v1 Frame'!Z$3*SIN($C592)*SIN($E592)+'v1 Frame'!AA$3*SIN($C592)*COS($E592),"")</f>
        <is>
          <t/>
        </is>
      </c>
      <c r="AF592" s="25" t="inlineStr">
        <f aca="false">IF(A592&lt;&gt;"",$H592+'v1 Frame'!Z$3*COS($E592)-'v1 Frame'!AA$3*SIN($E592),"")</f>
        <is>
          <t/>
        </is>
      </c>
      <c r="AG592" s="25" t="inlineStr">
        <f aca="false">IF(A592&lt;&gt;"",$I592-'v1 Frame'!Y$3*SIN($C592)+'v1 Frame'!Z$3*COS($C592)*SIN($E592)+'v1 Frame'!AA$3*COS($C592)*COS($E592),"")</f>
        <is>
          <t/>
        </is>
      </c>
      <c r="AH592" s="8" t="inlineStr">
        <f aca="false">IF(A592&lt;&gt;"",SQRT(SUMSQ(G592:I592)),"")</f>
        <is>
          <t/>
        </is>
      </c>
      <c r="AI592" s="8" t="inlineStr">
        <f aca="false">IF(A592&lt;&gt;"",IF(AH592&lt;&gt;0,ACOS(I592/AH592),0),"")</f>
        <is>
          <t/>
        </is>
      </c>
      <c r="AJ592" s="8" t="inlineStr">
        <f aca="false">IF(A592&lt;&gt;"",DEGREES(AI592),"")</f>
        <is>
          <t/>
        </is>
      </c>
      <c r="AK592" s="8" t="inlineStr">
        <f aca="false">IF(A592&lt;&gt;"",IF(OR(G592&lt;&gt;0,H592&lt;&gt;0),ATAN2(G592,H592),0),"")</f>
        <is>
          <t/>
        </is>
      </c>
      <c r="AL592" s="8" t="inlineStr">
        <f aca="false">IF(A592&lt;&gt;"",DEGREES(AK592),"")</f>
        <is>
          <t/>
        </is>
      </c>
      <c r="AM592" s="8" t="inlineStr">
        <f aca="false">IF(A592&lt;&gt;"",SQRT(SUMSQ(J592:L592)),"")</f>
        <is>
          <t/>
        </is>
      </c>
      <c r="AN592" s="8" t="inlineStr">
        <f aca="false">IF(A592&lt;&gt;"",IF(AM592&lt;&gt;0,ACOS(L592/AM592),0),"")</f>
        <is>
          <t/>
        </is>
      </c>
      <c r="AO592" s="8" t="inlineStr">
        <f aca="false">IF(A592&lt;&gt;"",DEGREES(AN592),"")</f>
        <is>
          <t/>
        </is>
      </c>
      <c r="AP592" s="8" t="inlineStr">
        <f aca="false">IF(A592&lt;&gt;"",IF(OR(J592&lt;&gt;0,K592&lt;&gt;0),ATAN2(J592,K592),0),"")</f>
        <is>
          <t/>
        </is>
      </c>
      <c r="AQ592" s="8" t="inlineStr">
        <f aca="false">IF(A592&lt;&gt;"",DEGREES(AP592),"")</f>
        <is>
          <t/>
        </is>
      </c>
      <c r="AR592" s="8" t="inlineStr">
        <f aca="false">IF(A592&lt;&gt;"",SQRT(SUMSQ(M592:O592)),"")</f>
        <is>
          <t/>
        </is>
      </c>
      <c r="AS592" s="8" t="inlineStr">
        <f aca="false">IF(A592&lt;&gt;"",IF(AR592&lt;&gt;0,ACOS(O592/AR592),0),"")</f>
        <is>
          <t/>
        </is>
      </c>
      <c r="AT592" s="8" t="inlineStr">
        <f aca="false">IF(A592&lt;&gt;"",DEGREES(AS592),"")</f>
        <is>
          <t/>
        </is>
      </c>
      <c r="AU592" s="8" t="inlineStr">
        <f aca="false">IF(A592&lt;&gt;"",IF(OR(M592&lt;&gt;0,N592&lt;&gt;0),ATAN2(M592,N592),0),"")</f>
        <is>
          <t/>
        </is>
      </c>
      <c r="AV592" s="8" t="inlineStr">
        <f aca="false">IF(A592&lt;&gt;"",DEGREES(AU592),"")</f>
        <is>
          <t/>
        </is>
      </c>
      <c r="AW592" s="8" t="inlineStr">
        <f aca="false">IF(A592&lt;&gt;"",SQRT(SUMSQ(P592:R592)),"")</f>
        <is>
          <t/>
        </is>
      </c>
      <c r="AX592" s="8" t="inlineStr">
        <f aca="false">IF(A592&lt;&gt;"",IF(AW592&lt;&gt;0,ACOS(R592/AW592),0),"")</f>
        <is>
          <t/>
        </is>
      </c>
      <c r="AY592" s="8" t="inlineStr">
        <f aca="false">IF(A592&lt;&gt;"",DEGREES(AX592),"")</f>
        <is>
          <t/>
        </is>
      </c>
      <c r="AZ592" s="8" t="inlineStr">
        <f aca="false">IF(A592&lt;&gt;"",IF(OR(P592&lt;&gt;0,Q592&lt;&gt;0),ATAN2(P592,Q592),0),"")</f>
        <is>
          <t/>
        </is>
      </c>
      <c r="BA592" s="8" t="inlineStr">
        <f aca="false">IF(A592&lt;&gt;"",DEGREES(AZ592),"")</f>
        <is>
          <t/>
        </is>
      </c>
      <c r="BB592" s="8" t="inlineStr">
        <f aca="false">IF(A592&lt;&gt;"",SQRT(SUMSQ(S592:U592)),"")</f>
        <is>
          <t/>
        </is>
      </c>
      <c r="BC592" s="8" t="inlineStr">
        <f aca="false">IF(A592&lt;&gt;"",IF(BB592&lt;&gt;0,ACOS(U592/BB592),0),"")</f>
        <is>
          <t/>
        </is>
      </c>
      <c r="BD592" s="8" t="inlineStr">
        <f aca="false">IF(A592&lt;&gt;"",DEGREES(BC592),"")</f>
        <is>
          <t/>
        </is>
      </c>
      <c r="BE592" s="8" t="inlineStr">
        <f aca="false">IF(A592&lt;&gt;"",IF(OR(S592&lt;&gt;0,T592&lt;&gt;0),ATAN2(S592,T592),0),"")</f>
        <is>
          <t/>
        </is>
      </c>
      <c r="BF592" s="8" t="inlineStr">
        <f aca="false">IF(A592&lt;&gt;"",DEGREES(BE592),"")</f>
        <is>
          <t/>
        </is>
      </c>
      <c r="BG592" s="8" t="inlineStr">
        <f aca="false">IF(A592&lt;&gt;"",SQRT(SUMSQ(V592:X592)),"")</f>
        <is>
          <t/>
        </is>
      </c>
      <c r="BH592" s="8" t="inlineStr">
        <f aca="false">IF(A592&lt;&gt;"",IF(BG592&lt;&gt;0,ACOS(X592/BG592),0),"")</f>
        <is>
          <t/>
        </is>
      </c>
      <c r="BI592" s="8" t="inlineStr">
        <f aca="false">IF(A592&lt;&gt;"",DEGREES(BH592),"")</f>
        <is>
          <t/>
        </is>
      </c>
      <c r="BJ592" s="8" t="inlineStr">
        <f aca="false">IF(A592&lt;&gt;"",IF(OR(V592&lt;&gt;0,W592&lt;&gt;0),ATAN2(V592,W592),0),"")</f>
        <is>
          <t/>
        </is>
      </c>
      <c r="BK592" s="8" t="inlineStr">
        <f aca="false">IF(A592&lt;&gt;"",DEGREES(BJ592),"")</f>
        <is>
          <t/>
        </is>
      </c>
      <c r="BL592" s="8" t="inlineStr">
        <f aca="false">IF(A592&lt;&gt;"",SQRT(SUMSQ(Y592:AA592)),"")</f>
        <is>
          <t/>
        </is>
      </c>
      <c r="BM592" s="8" t="inlineStr">
        <f aca="false">IF(A592&lt;&gt;"",IF(BL592&lt;&gt;0,ACOS(AA592/BL592),0),"")</f>
        <is>
          <t/>
        </is>
      </c>
      <c r="BN592" s="8" t="inlineStr">
        <f aca="false">IF(A592&lt;&gt;"",DEGREES(BM592),"")</f>
        <is>
          <t/>
        </is>
      </c>
      <c r="BO592" s="8" t="inlineStr">
        <f aca="false">IF(A592&lt;&gt;"",IF(OR(Y592&lt;&gt;0,Z592&lt;&gt;0),ATAN2(Y592,Z592),0),"")</f>
        <is>
          <t/>
        </is>
      </c>
      <c r="BP592" s="8" t="inlineStr">
        <f aca="false">IF(A592&lt;&gt;"",DEGREES(BO592),"")</f>
        <is>
          <t/>
        </is>
      </c>
      <c r="BQ592" s="8" t="inlineStr">
        <f aca="false">IF(A592&lt;&gt;"",SQRT(SUMSQ(AB592:AD592)),"")</f>
        <is>
          <t/>
        </is>
      </c>
      <c r="BR592" s="8" t="inlineStr">
        <f aca="false">IF(A592&lt;&gt;"",IF(BQ592&lt;&gt;0,ACOS(AD592/BQ592),0),"")</f>
        <is>
          <t/>
        </is>
      </c>
      <c r="BS592" s="8" t="inlineStr">
        <f aca="false">IF(A592&lt;&gt;"",DEGREES(BR592),"")</f>
        <is>
          <t/>
        </is>
      </c>
      <c r="BT592" s="8" t="inlineStr">
        <f aca="false">IF(A592&lt;&gt;"",IF(OR(AB592&lt;&gt;0,AC592&lt;&gt;0),ATAN2(AB592,AC592),0),"")</f>
        <is>
          <t/>
        </is>
      </c>
      <c r="BU592" s="8" t="inlineStr">
        <f aca="false">IF(A592&lt;&gt;"",DEGREES(BT592),"")</f>
        <is>
          <t/>
        </is>
      </c>
      <c r="BV592" s="8" t="inlineStr">
        <f aca="false">IF(A592&lt;&gt;"",SQRT(SUMSQ(AE592:AG592)),"")</f>
        <is>
          <t/>
        </is>
      </c>
      <c r="BW592" s="8" t="inlineStr">
        <f aca="false">IF(A592&lt;&gt;"",IF(BV592&lt;&gt;0,ACOS(AG592/BV592),0),"")</f>
        <is>
          <t/>
        </is>
      </c>
      <c r="BX592" s="8" t="inlineStr">
        <f aca="false">IF(A592&lt;&gt;"",DEGREES(BW592),"")</f>
        <is>
          <t/>
        </is>
      </c>
      <c r="BY592" s="8" t="inlineStr">
        <f aca="false">IF(A592&lt;&gt;"",IF(OR(AF592&lt;&gt;0,AG592&lt;&gt;0),ATAN2(AF592,AG592),0),"")</f>
        <is>
          <t/>
        </is>
      </c>
      <c r="BZ592" s="8" t="inlineStr">
        <f aca="false">IF(A592&lt;&gt;"",DEGREES(BY592),"")</f>
        <is>
          <t/>
        </is>
      </c>
      <c r="CA592" s="0" t="inlineStr">
        <f aca="false">IF(A592&lt;&gt;"",IF(AND(AI592&lt;Parameters!$B$11,AI592&gt;Parameters!$B$12,AN592&lt;Parameters!$B$11,AN592&gt;Parameters!$B$12,AS592&lt;Parameters!$B$11,AS592&gt;Parameters!$B$12,AX592&lt;Parameters!$B$11,AX592&gt;Parameters!$B$12,BC592&lt;Parameters!$B$11,BC592&gt;Parameters!$B$12,BM592&lt;Parameters!$B$11,BM592&gt;Parameters!$B$12,BR592&lt;Parameters!$B$11,BR592&gt;Parameters!$B$12,BW592&lt;Parameters!$B$11,BW592&gt;Parameters!$B$12),1,0),"")</f>
        <is>
          <t/>
        </is>
      </c>
      <c r="CB592" s="0" t="inlineStr">
        <f aca="false">IF(A592&lt;&gt;"",IF(OR(AI592&lt;Parameters!$B$12,AI592&gt;Parameters!$B$11),0,1),"")</f>
        <is>
          <t/>
        </is>
      </c>
      <c r="CC592" s="0" t="inlineStr">
        <f aca="false">IF(A592&lt;&gt;"",IF(OR(AN592&lt;Parameters!$B$12,AN592&gt;Parameters!$B$11),0,1),"")</f>
        <is>
          <t/>
        </is>
      </c>
      <c r="CD592" s="0" t="inlineStr">
        <f aca="false">IF(A592&lt;&gt;"",IF(OR(AS592&lt;Parameters!$B$12,AS592&gt;Parameters!$B$11),0,1),"")</f>
        <is>
          <t/>
        </is>
      </c>
      <c r="CE592" s="0" t="inlineStr">
        <f aca="false">IF(A592&lt;&gt;"",IF(OR(AX592&lt;Parameters!$B$12,AX592&gt;Parameters!$B$11),0,1),"")</f>
        <is>
          <t/>
        </is>
      </c>
      <c r="CF592" s="0" t="inlineStr">
        <f aca="false">IF(A592&lt;&gt;"",IF(OR(BC592&lt;Parameters!$B$12,BC592&gt;Parameters!$B$11),0,1),"")</f>
        <is>
          <t/>
        </is>
      </c>
      <c r="CG592" s="0" t="inlineStr">
        <f aca="false">IF(A592&lt;&gt;"",IF(OR(BH592&lt;Parameters!$B$12,BH592&gt;Parameters!$B$11),0,1),"")</f>
        <is>
          <t/>
        </is>
      </c>
      <c r="CH592" s="0" t="inlineStr">
        <f aca="false">IF(A592&lt;&gt;"",IF(OR(BM592&lt;Parameters!$B$12,BM592&gt;Parameters!$B$11),0,1),"")</f>
        <is>
          <t/>
        </is>
      </c>
      <c r="CI592" s="0" t="inlineStr">
        <f aca="false">IF(A592&lt;&gt;"",IF(OR(BR592&lt;Parameters!$B$12,BR592&gt;Parameters!$B$11),0,1),"")</f>
        <is>
          <t/>
        </is>
      </c>
      <c r="CJ592" s="0" t="inlineStr">
        <f aca="false">IF(A592&lt;&gt;"",IF(OR(BW592&lt;Parameters!$B$12,BW592&gt;Parameters!$B$11),0,1),"")</f>
        <is>
          <t/>
        </is>
      </c>
      <c r="CK592" s="26" t="inlineStr">
        <f aca="false">IF(A592&lt;&gt;"",SUM(CB592:CJ592)/9,"")</f>
        <is>
          <t/>
        </is>
      </c>
      <c r="CL592" s="0" t="inlineStr">
        <f aca="false">IF(A592&lt;&gt;"",CK592*9,"")</f>
        <is>
          <t/>
        </is>
      </c>
      <c r="CM592" s="8" t="inlineStr">
        <f aca="false">IF(A592&lt;&gt;"",TEXT(B592,CM$2)&amp;" "&amp;TEXT(A592,CM$2),"")</f>
        <is>
          <t/>
        </is>
      </c>
    </row>
    <row r="593" customFormat="false" ht="15" hidden="false" customHeight="false" outlineLevel="0" collapsed="false">
      <c r="A593" s="0" t="inlineStr">
        <f aca="false">IF(OR(B592&lt;Parameters!$K$12,A592&lt;Parameters!$K$12),IF(A592&lt;Parameters!$K$12,A592+1,0),"")</f>
        <is>
          <t/>
        </is>
      </c>
      <c r="B593" s="0" t="inlineStr">
        <f aca="false">IF(A593&lt;&gt;"",IF(A593=0,B592+1,B592),"")</f>
        <is>
          <t/>
        </is>
      </c>
      <c r="C593" s="24" t="inlineStr">
        <f aca="false">IF(A593&lt;&gt;"",-_phi*(A593+0.5),"")</f>
        <is>
          <t/>
        </is>
      </c>
      <c r="D593" s="8" t="inlineStr">
        <f aca="false">IF(A593&lt;&gt;"",DEGREES(C593),"")</f>
        <is>
          <t/>
        </is>
      </c>
      <c r="E593" s="24" t="inlineStr">
        <f aca="false">IF(A593&lt;&gt;"",_phi*(B593+0.5),"")</f>
        <is>
          <t/>
        </is>
      </c>
      <c r="F593" s="8" t="inlineStr">
        <f aca="false">IF(A593&lt;&gt;"",DEGREES(E593),"")</f>
        <is>
          <t/>
        </is>
      </c>
      <c r="G593" s="8" t="inlineStr">
        <f aca="false">IF(A593&lt;&gt;"",LOOKUP(A593,h!$A$3:$A$30,h!$D$3:$D$30),"")</f>
        <is>
          <t/>
        </is>
      </c>
      <c r="H593" s="8" t="inlineStr">
        <f aca="false">IF(A593&lt;&gt;"",LOOKUP(B593,h!$A$3:$A$30,h!$D$3:$D$30),"")</f>
        <is>
          <t/>
        </is>
      </c>
      <c r="I593" s="8" t="inlineStr">
        <f aca="false">IF(A593&lt;&gt;"",_zif,"")</f>
        <is>
          <t/>
        </is>
      </c>
      <c r="J593" s="8" t="inlineStr">
        <f aca="false">IF(A593&lt;&gt;"",$G593+'v1 Frame'!D$3*COS($C593)+'v1 Frame'!E$3*SIN($C593)*SIN($E593)+'v1 Frame'!F$3*SIN($C593)*COS($E593),"")</f>
        <is>
          <t/>
        </is>
      </c>
      <c r="K593" s="8" t="inlineStr">
        <f aca="false">IF(A593&lt;&gt;"",$H593+'v1 Frame'!E$3*COS($E593)-'v1 Frame'!F$3*SIN($E593),"")</f>
        <is>
          <t/>
        </is>
      </c>
      <c r="L593" s="8" t="inlineStr">
        <f aca="false">IF(A593&lt;&gt;"",$I593-'v1 Frame'!D$3*SIN($C593)+'v1 Frame'!E$3*COS($C593)*SIN($E593)+'v1 Frame'!F$3*COS($C593)*COS($E593),"")</f>
        <is>
          <t/>
        </is>
      </c>
      <c r="M593" s="8" t="inlineStr">
        <f aca="false">IF(A593&lt;&gt;"",$G593+'v1 Frame'!G$3*COS($C593)+'v1 Frame'!H$3*SIN($C593)*SIN($E593)+'v1 Frame'!I$3*SIN($C593)*COS($E593),"")</f>
        <is>
          <t/>
        </is>
      </c>
      <c r="N593" s="8" t="inlineStr">
        <f aca="false">IF(A593&lt;&gt;"",$H593+'v1 Frame'!H$3*COS($E593)-'v1 Frame'!I$3*SIN($E593),"")</f>
        <is>
          <t/>
        </is>
      </c>
      <c r="O593" s="8" t="inlineStr">
        <f aca="false">IF(A593&lt;&gt;"",$I593-'v1 Frame'!G$3*SIN($C593)+'v1 Frame'!H$3*COS($C593)*SIN($E593)+'v1 Frame'!I$3*COS($C593)*COS($E593),"")</f>
        <is>
          <t/>
        </is>
      </c>
      <c r="P593" s="8" t="inlineStr">
        <f aca="false">IF(A593&lt;&gt;"",$G593+'v1 Frame'!J$3*COS($C593)+'v1 Frame'!K$3*SIN($C593)*SIN($E593)+'v1 Frame'!L$3*SIN($C593)*COS($E593),"")</f>
        <is>
          <t/>
        </is>
      </c>
      <c r="Q593" s="8" t="inlineStr">
        <f aca="false">IF(A593&lt;&gt;"",$H593+'v1 Frame'!K$3*COS($E593)-'v1 Frame'!L$3*SIN($E593),"")</f>
        <is>
          <t/>
        </is>
      </c>
      <c r="R593" s="8" t="inlineStr">
        <f aca="false">IF(A593&lt;&gt;"",$I593-'v1 Frame'!J$3*SIN($C593)+'v1 Frame'!K$3*COS($C593)*SIN($E593)+'v1 Frame'!L$3*COS($C593)*COS($E593),"")</f>
        <is>
          <t/>
        </is>
      </c>
      <c r="S593" s="8" t="inlineStr">
        <f aca="false">IF(A593&lt;&gt;"",$G593+'v1 Frame'!M$3*COS($C593)+'v1 Frame'!N$3*SIN($C593)*SIN($E593)+'v1 Frame'!O$3*SIN($C593)*COS($E593),"")</f>
        <is>
          <t/>
        </is>
      </c>
      <c r="T593" s="8" t="inlineStr">
        <f aca="false">IF(A593&lt;&gt;"",$H593+'v1 Frame'!N$3*COS($E593)-'v1 Frame'!O$3*SIN($E593),"")</f>
        <is>
          <t/>
        </is>
      </c>
      <c r="U593" s="8" t="inlineStr">
        <f aca="false">IF(A593&lt;&gt;"",$I593-'v1 Frame'!M$3*SIN($C593)+'v1 Frame'!N$3*COS($C593)*SIN($E593)+'v1 Frame'!O$3*COS($C593)*COS($E593),"")</f>
        <is>
          <t/>
        </is>
      </c>
      <c r="V593" s="8" t="inlineStr">
        <f aca="false">IF(A593&lt;&gt;"",$G593+'v1 Frame'!P$3*COS($C593)+'v1 Frame'!Q$3*SIN($C593)*SIN($E593)+'v1 Frame'!R$3*SIN($C593)*COS($E593),"")</f>
        <is>
          <t/>
        </is>
      </c>
      <c r="W593" s="8" t="inlineStr">
        <f aca="false">IF(A593&lt;&gt;"",$H593+'v1 Frame'!Q$3*COS($E593)-'v1 Frame'!R$3*SIN($E593),"")</f>
        <is>
          <t/>
        </is>
      </c>
      <c r="X593" s="8" t="inlineStr">
        <f aca="false">IF(A593&lt;&gt;"",$I593-'v1 Frame'!P$3*SIN($C593)+'v1 Frame'!Q$3*COS($C593)*SIN($E593)+'v1 Frame'!R$3*COS($C593)*COS($E593),"")</f>
        <is>
          <t/>
        </is>
      </c>
      <c r="Y593" s="8" t="inlineStr">
        <f aca="false">IF(A593&lt;&gt;"",$G593+'v1 Frame'!S$3*COS($C593)+'v1 Frame'!T$3*SIN($C593)*SIN($E593)+'v1 Frame'!U$3*SIN($C593)*COS($E593),"")</f>
        <is>
          <t/>
        </is>
      </c>
      <c r="Z593" s="8" t="inlineStr">
        <f aca="false">IF(A593&lt;&gt;"",$H593+'v1 Frame'!T$3*COS($E593)-'v1 Frame'!U$3*SIN($E593),"")</f>
        <is>
          <t/>
        </is>
      </c>
      <c r="AA593" s="8" t="inlineStr">
        <f aca="false">IF(A593&lt;&gt;"",$I593-'v1 Frame'!S$3*SIN($C593)+'v1 Frame'!T$3*COS($C593)*SIN($E593)+'v1 Frame'!U$3*COS($C593)*COS($E593),"")</f>
        <is>
          <t/>
        </is>
      </c>
      <c r="AB593" s="8" t="inlineStr">
        <f aca="false">IF(A593&lt;&gt;"",$G593+'v1 Frame'!V$3*COS($C593)+'v1 Frame'!W$3*SIN($C593)*SIN($E593)+'v1 Frame'!X$3*SIN($C593)*COS($E593),"")</f>
        <is>
          <t/>
        </is>
      </c>
      <c r="AC593" s="8" t="inlineStr">
        <f aca="false">IF(A593&lt;&gt;"",$H593+'v1 Frame'!W$3*COS($E593)-'v1 Frame'!X$3*SIN($E593),"")</f>
        <is>
          <t/>
        </is>
      </c>
      <c r="AD593" s="8" t="inlineStr">
        <f aca="false">IF(A593&lt;&gt;"",$I593-'v1 Frame'!V$3*SIN($C593)+'v1 Frame'!W$3*COS($C593)*SIN($E593)+'v1 Frame'!X$3*COS($C593)*COS($E593),"")</f>
        <is>
          <t/>
        </is>
      </c>
      <c r="AE593" s="25" t="inlineStr">
        <f aca="false">IF(A593&lt;&gt;"",$G593+'v1 Frame'!Y$3*COS($C593)+'v1 Frame'!Z$3*SIN($C593)*SIN($E593)+'v1 Frame'!AA$3*SIN($C593)*COS($E593),"")</f>
        <is>
          <t/>
        </is>
      </c>
      <c r="AF593" s="25" t="inlineStr">
        <f aca="false">IF(A593&lt;&gt;"",$H593+'v1 Frame'!Z$3*COS($E593)-'v1 Frame'!AA$3*SIN($E593),"")</f>
        <is>
          <t/>
        </is>
      </c>
      <c r="AG593" s="25" t="inlineStr">
        <f aca="false">IF(A593&lt;&gt;"",$I593-'v1 Frame'!Y$3*SIN($C593)+'v1 Frame'!Z$3*COS($C593)*SIN($E593)+'v1 Frame'!AA$3*COS($C593)*COS($E593),"")</f>
        <is>
          <t/>
        </is>
      </c>
      <c r="AH593" s="8" t="inlineStr">
        <f aca="false">IF(A593&lt;&gt;"",SQRT(SUMSQ(G593:I593)),"")</f>
        <is>
          <t/>
        </is>
      </c>
      <c r="AI593" s="8" t="inlineStr">
        <f aca="false">IF(A593&lt;&gt;"",IF(AH593&lt;&gt;0,ACOS(I593/AH593),0),"")</f>
        <is>
          <t/>
        </is>
      </c>
      <c r="AJ593" s="8" t="inlineStr">
        <f aca="false">IF(A593&lt;&gt;"",DEGREES(AI593),"")</f>
        <is>
          <t/>
        </is>
      </c>
      <c r="AK593" s="8" t="inlineStr">
        <f aca="false">IF(A593&lt;&gt;"",IF(OR(G593&lt;&gt;0,H593&lt;&gt;0),ATAN2(G593,H593),0),"")</f>
        <is>
          <t/>
        </is>
      </c>
      <c r="AL593" s="8" t="inlineStr">
        <f aca="false">IF(A593&lt;&gt;"",DEGREES(AK593),"")</f>
        <is>
          <t/>
        </is>
      </c>
      <c r="AM593" s="8" t="inlineStr">
        <f aca="false">IF(A593&lt;&gt;"",SQRT(SUMSQ(J593:L593)),"")</f>
        <is>
          <t/>
        </is>
      </c>
      <c r="AN593" s="8" t="inlineStr">
        <f aca="false">IF(A593&lt;&gt;"",IF(AM593&lt;&gt;0,ACOS(L593/AM593),0),"")</f>
        <is>
          <t/>
        </is>
      </c>
      <c r="AO593" s="8" t="inlineStr">
        <f aca="false">IF(A593&lt;&gt;"",DEGREES(AN593),"")</f>
        <is>
          <t/>
        </is>
      </c>
      <c r="AP593" s="8" t="inlineStr">
        <f aca="false">IF(A593&lt;&gt;"",IF(OR(J593&lt;&gt;0,K593&lt;&gt;0),ATAN2(J593,K593),0),"")</f>
        <is>
          <t/>
        </is>
      </c>
      <c r="AQ593" s="8" t="inlineStr">
        <f aca="false">IF(A593&lt;&gt;"",DEGREES(AP593),"")</f>
        <is>
          <t/>
        </is>
      </c>
      <c r="AR593" s="8" t="inlineStr">
        <f aca="false">IF(A593&lt;&gt;"",SQRT(SUMSQ(M593:O593)),"")</f>
        <is>
          <t/>
        </is>
      </c>
      <c r="AS593" s="8" t="inlineStr">
        <f aca="false">IF(A593&lt;&gt;"",IF(AR593&lt;&gt;0,ACOS(O593/AR593),0),"")</f>
        <is>
          <t/>
        </is>
      </c>
      <c r="AT593" s="8" t="inlineStr">
        <f aca="false">IF(A593&lt;&gt;"",DEGREES(AS593),"")</f>
        <is>
          <t/>
        </is>
      </c>
      <c r="AU593" s="8" t="inlineStr">
        <f aca="false">IF(A593&lt;&gt;"",IF(OR(M593&lt;&gt;0,N593&lt;&gt;0),ATAN2(M593,N593),0),"")</f>
        <is>
          <t/>
        </is>
      </c>
      <c r="AV593" s="8" t="inlineStr">
        <f aca="false">IF(A593&lt;&gt;"",DEGREES(AU593),"")</f>
        <is>
          <t/>
        </is>
      </c>
      <c r="AW593" s="8" t="inlineStr">
        <f aca="false">IF(A593&lt;&gt;"",SQRT(SUMSQ(P593:R593)),"")</f>
        <is>
          <t/>
        </is>
      </c>
      <c r="AX593" s="8" t="inlineStr">
        <f aca="false">IF(A593&lt;&gt;"",IF(AW593&lt;&gt;0,ACOS(R593/AW593),0),"")</f>
        <is>
          <t/>
        </is>
      </c>
      <c r="AY593" s="8" t="inlineStr">
        <f aca="false">IF(A593&lt;&gt;"",DEGREES(AX593),"")</f>
        <is>
          <t/>
        </is>
      </c>
      <c r="AZ593" s="8" t="inlineStr">
        <f aca="false">IF(A593&lt;&gt;"",IF(OR(P593&lt;&gt;0,Q593&lt;&gt;0),ATAN2(P593,Q593),0),"")</f>
        <is>
          <t/>
        </is>
      </c>
      <c r="BA593" s="8" t="inlineStr">
        <f aca="false">IF(A593&lt;&gt;"",DEGREES(AZ593),"")</f>
        <is>
          <t/>
        </is>
      </c>
      <c r="BB593" s="8" t="inlineStr">
        <f aca="false">IF(A593&lt;&gt;"",SQRT(SUMSQ(S593:U593)),"")</f>
        <is>
          <t/>
        </is>
      </c>
      <c r="BC593" s="8" t="inlineStr">
        <f aca="false">IF(A593&lt;&gt;"",IF(BB593&lt;&gt;0,ACOS(U593/BB593),0),"")</f>
        <is>
          <t/>
        </is>
      </c>
      <c r="BD593" s="8" t="inlineStr">
        <f aca="false">IF(A593&lt;&gt;"",DEGREES(BC593),"")</f>
        <is>
          <t/>
        </is>
      </c>
      <c r="BE593" s="8" t="inlineStr">
        <f aca="false">IF(A593&lt;&gt;"",IF(OR(S593&lt;&gt;0,T593&lt;&gt;0),ATAN2(S593,T593),0),"")</f>
        <is>
          <t/>
        </is>
      </c>
      <c r="BF593" s="8" t="inlineStr">
        <f aca="false">IF(A593&lt;&gt;"",DEGREES(BE593),"")</f>
        <is>
          <t/>
        </is>
      </c>
      <c r="BG593" s="8" t="inlineStr">
        <f aca="false">IF(A593&lt;&gt;"",SQRT(SUMSQ(V593:X593)),"")</f>
        <is>
          <t/>
        </is>
      </c>
      <c r="BH593" s="8" t="inlineStr">
        <f aca="false">IF(A593&lt;&gt;"",IF(BG593&lt;&gt;0,ACOS(X593/BG593),0),"")</f>
        <is>
          <t/>
        </is>
      </c>
      <c r="BI593" s="8" t="inlineStr">
        <f aca="false">IF(A593&lt;&gt;"",DEGREES(BH593),"")</f>
        <is>
          <t/>
        </is>
      </c>
      <c r="BJ593" s="8" t="inlineStr">
        <f aca="false">IF(A593&lt;&gt;"",IF(OR(V593&lt;&gt;0,W593&lt;&gt;0),ATAN2(V593,W593),0),"")</f>
        <is>
          <t/>
        </is>
      </c>
      <c r="BK593" s="8" t="inlineStr">
        <f aca="false">IF(A593&lt;&gt;"",DEGREES(BJ593),"")</f>
        <is>
          <t/>
        </is>
      </c>
      <c r="BL593" s="8" t="inlineStr">
        <f aca="false">IF(A593&lt;&gt;"",SQRT(SUMSQ(Y593:AA593)),"")</f>
        <is>
          <t/>
        </is>
      </c>
      <c r="BM593" s="8" t="inlineStr">
        <f aca="false">IF(A593&lt;&gt;"",IF(BL593&lt;&gt;0,ACOS(AA593/BL593),0),"")</f>
        <is>
          <t/>
        </is>
      </c>
      <c r="BN593" s="8" t="inlineStr">
        <f aca="false">IF(A593&lt;&gt;"",DEGREES(BM593),"")</f>
        <is>
          <t/>
        </is>
      </c>
      <c r="BO593" s="8" t="inlineStr">
        <f aca="false">IF(A593&lt;&gt;"",IF(OR(Y593&lt;&gt;0,Z593&lt;&gt;0),ATAN2(Y593,Z593),0),"")</f>
        <is>
          <t/>
        </is>
      </c>
      <c r="BP593" s="8" t="inlineStr">
        <f aca="false">IF(A593&lt;&gt;"",DEGREES(BO593),"")</f>
        <is>
          <t/>
        </is>
      </c>
      <c r="BQ593" s="8" t="inlineStr">
        <f aca="false">IF(A593&lt;&gt;"",SQRT(SUMSQ(AB593:AD593)),"")</f>
        <is>
          <t/>
        </is>
      </c>
      <c r="BR593" s="8" t="inlineStr">
        <f aca="false">IF(A593&lt;&gt;"",IF(BQ593&lt;&gt;0,ACOS(AD593/BQ593),0),"")</f>
        <is>
          <t/>
        </is>
      </c>
      <c r="BS593" s="8" t="inlineStr">
        <f aca="false">IF(A593&lt;&gt;"",DEGREES(BR593),"")</f>
        <is>
          <t/>
        </is>
      </c>
      <c r="BT593" s="8" t="inlineStr">
        <f aca="false">IF(A593&lt;&gt;"",IF(OR(AB593&lt;&gt;0,AC593&lt;&gt;0),ATAN2(AB593,AC593),0),"")</f>
        <is>
          <t/>
        </is>
      </c>
      <c r="BU593" s="8" t="inlineStr">
        <f aca="false">IF(A593&lt;&gt;"",DEGREES(BT593),"")</f>
        <is>
          <t/>
        </is>
      </c>
      <c r="BV593" s="8" t="inlineStr">
        <f aca="false">IF(A593&lt;&gt;"",SQRT(SUMSQ(AE593:AG593)),"")</f>
        <is>
          <t/>
        </is>
      </c>
      <c r="BW593" s="8" t="inlineStr">
        <f aca="false">IF(A593&lt;&gt;"",IF(BV593&lt;&gt;0,ACOS(AG593/BV593),0),"")</f>
        <is>
          <t/>
        </is>
      </c>
      <c r="BX593" s="8" t="inlineStr">
        <f aca="false">IF(A593&lt;&gt;"",DEGREES(BW593),"")</f>
        <is>
          <t/>
        </is>
      </c>
      <c r="BY593" s="8" t="inlineStr">
        <f aca="false">IF(A593&lt;&gt;"",IF(OR(AF593&lt;&gt;0,AG593&lt;&gt;0),ATAN2(AF593,AG593),0),"")</f>
        <is>
          <t/>
        </is>
      </c>
      <c r="BZ593" s="8" t="inlineStr">
        <f aca="false">IF(A593&lt;&gt;"",DEGREES(BY593),"")</f>
        <is>
          <t/>
        </is>
      </c>
      <c r="CA593" s="0" t="inlineStr">
        <f aca="false">IF(A593&lt;&gt;"",IF(AND(AI593&lt;Parameters!$B$11,AI593&gt;Parameters!$B$12,AN593&lt;Parameters!$B$11,AN593&gt;Parameters!$B$12,AS593&lt;Parameters!$B$11,AS593&gt;Parameters!$B$12,AX593&lt;Parameters!$B$11,AX593&gt;Parameters!$B$12,BC593&lt;Parameters!$B$11,BC593&gt;Parameters!$B$12,BM593&lt;Parameters!$B$11,BM593&gt;Parameters!$B$12,BR593&lt;Parameters!$B$11,BR593&gt;Parameters!$B$12,BW593&lt;Parameters!$B$11,BW593&gt;Parameters!$B$12),1,0),"")</f>
        <is>
          <t/>
        </is>
      </c>
      <c r="CB593" s="0" t="inlineStr">
        <f aca="false">IF(A593&lt;&gt;"",IF(OR(AI593&lt;Parameters!$B$12,AI593&gt;Parameters!$B$11),0,1),"")</f>
        <is>
          <t/>
        </is>
      </c>
      <c r="CC593" s="0" t="inlineStr">
        <f aca="false">IF(A593&lt;&gt;"",IF(OR(AN593&lt;Parameters!$B$12,AN593&gt;Parameters!$B$11),0,1),"")</f>
        <is>
          <t/>
        </is>
      </c>
      <c r="CD593" s="0" t="inlineStr">
        <f aca="false">IF(A593&lt;&gt;"",IF(OR(AS593&lt;Parameters!$B$12,AS593&gt;Parameters!$B$11),0,1),"")</f>
        <is>
          <t/>
        </is>
      </c>
      <c r="CE593" s="0" t="inlineStr">
        <f aca="false">IF(A593&lt;&gt;"",IF(OR(AX593&lt;Parameters!$B$12,AX593&gt;Parameters!$B$11),0,1),"")</f>
        <is>
          <t/>
        </is>
      </c>
      <c r="CF593" s="0" t="inlineStr">
        <f aca="false">IF(A593&lt;&gt;"",IF(OR(BC593&lt;Parameters!$B$12,BC593&gt;Parameters!$B$11),0,1),"")</f>
        <is>
          <t/>
        </is>
      </c>
      <c r="CG593" s="0" t="inlineStr">
        <f aca="false">IF(A593&lt;&gt;"",IF(OR(BH593&lt;Parameters!$B$12,BH593&gt;Parameters!$B$11),0,1),"")</f>
        <is>
          <t/>
        </is>
      </c>
      <c r="CH593" s="0" t="inlineStr">
        <f aca="false">IF(A593&lt;&gt;"",IF(OR(BM593&lt;Parameters!$B$12,BM593&gt;Parameters!$B$11),0,1),"")</f>
        <is>
          <t/>
        </is>
      </c>
      <c r="CI593" s="0" t="inlineStr">
        <f aca="false">IF(A593&lt;&gt;"",IF(OR(BR593&lt;Parameters!$B$12,BR593&gt;Parameters!$B$11),0,1),"")</f>
        <is>
          <t/>
        </is>
      </c>
      <c r="CJ593" s="0" t="inlineStr">
        <f aca="false">IF(A593&lt;&gt;"",IF(OR(BW593&lt;Parameters!$B$12,BW593&gt;Parameters!$B$11),0,1),"")</f>
        <is>
          <t/>
        </is>
      </c>
      <c r="CK593" s="26" t="inlineStr">
        <f aca="false">IF(A593&lt;&gt;"",SUM(CB593:CJ593)/9,"")</f>
        <is>
          <t/>
        </is>
      </c>
      <c r="CL593" s="0" t="inlineStr">
        <f aca="false">IF(A593&lt;&gt;"",CK593*9,"")</f>
        <is>
          <t/>
        </is>
      </c>
      <c r="CM593" s="8" t="inlineStr">
        <f aca="false">IF(A593&lt;&gt;"",TEXT(B593,CM$2)&amp;" "&amp;TEXT(A593,CM$2),"")</f>
        <is>
          <t/>
        </is>
      </c>
    </row>
    <row r="594" customFormat="false" ht="15" hidden="false" customHeight="false" outlineLevel="0" collapsed="false">
      <c r="A594" s="0" t="inlineStr">
        <f aca="false">IF(OR(B593&lt;Parameters!$K$12,A593&lt;Parameters!$K$12),IF(A593&lt;Parameters!$K$12,A593+1,0),"")</f>
        <is>
          <t/>
        </is>
      </c>
      <c r="B594" s="0" t="inlineStr">
        <f aca="false">IF(A594&lt;&gt;"",IF(A594=0,B593+1,B593),"")</f>
        <is>
          <t/>
        </is>
      </c>
      <c r="C594" s="24" t="inlineStr">
        <f aca="false">IF(A594&lt;&gt;"",-_phi*(A594+0.5),"")</f>
        <is>
          <t/>
        </is>
      </c>
      <c r="D594" s="8" t="inlineStr">
        <f aca="false">IF(A594&lt;&gt;"",DEGREES(C594),"")</f>
        <is>
          <t/>
        </is>
      </c>
      <c r="E594" s="24" t="inlineStr">
        <f aca="false">IF(A594&lt;&gt;"",_phi*(B594+0.5),"")</f>
        <is>
          <t/>
        </is>
      </c>
      <c r="F594" s="8" t="inlineStr">
        <f aca="false">IF(A594&lt;&gt;"",DEGREES(E594),"")</f>
        <is>
          <t/>
        </is>
      </c>
      <c r="G594" s="8" t="inlineStr">
        <f aca="false">IF(A594&lt;&gt;"",LOOKUP(A594,h!$A$3:$A$30,h!$D$3:$D$30),"")</f>
        <is>
          <t/>
        </is>
      </c>
      <c r="H594" s="8" t="inlineStr">
        <f aca="false">IF(A594&lt;&gt;"",LOOKUP(B594,h!$A$3:$A$30,h!$D$3:$D$30),"")</f>
        <is>
          <t/>
        </is>
      </c>
      <c r="I594" s="8" t="inlineStr">
        <f aca="false">IF(A594&lt;&gt;"",_zif,"")</f>
        <is>
          <t/>
        </is>
      </c>
      <c r="J594" s="8" t="inlineStr">
        <f aca="false">IF(A594&lt;&gt;"",$G594+'v1 Frame'!D$3*COS($C594)+'v1 Frame'!E$3*SIN($C594)*SIN($E594)+'v1 Frame'!F$3*SIN($C594)*COS($E594),"")</f>
        <is>
          <t/>
        </is>
      </c>
      <c r="K594" s="8" t="inlineStr">
        <f aca="false">IF(A594&lt;&gt;"",$H594+'v1 Frame'!E$3*COS($E594)-'v1 Frame'!F$3*SIN($E594),"")</f>
        <is>
          <t/>
        </is>
      </c>
      <c r="L594" s="8" t="inlineStr">
        <f aca="false">IF(A594&lt;&gt;"",$I594-'v1 Frame'!D$3*SIN($C594)+'v1 Frame'!E$3*COS($C594)*SIN($E594)+'v1 Frame'!F$3*COS($C594)*COS($E594),"")</f>
        <is>
          <t/>
        </is>
      </c>
      <c r="M594" s="8" t="inlineStr">
        <f aca="false">IF(A594&lt;&gt;"",$G594+'v1 Frame'!G$3*COS($C594)+'v1 Frame'!H$3*SIN($C594)*SIN($E594)+'v1 Frame'!I$3*SIN($C594)*COS($E594),"")</f>
        <is>
          <t/>
        </is>
      </c>
      <c r="N594" s="8" t="inlineStr">
        <f aca="false">IF(A594&lt;&gt;"",$H594+'v1 Frame'!H$3*COS($E594)-'v1 Frame'!I$3*SIN($E594),"")</f>
        <is>
          <t/>
        </is>
      </c>
      <c r="O594" s="8" t="inlineStr">
        <f aca="false">IF(A594&lt;&gt;"",$I594-'v1 Frame'!G$3*SIN($C594)+'v1 Frame'!H$3*COS($C594)*SIN($E594)+'v1 Frame'!I$3*COS($C594)*COS($E594),"")</f>
        <is>
          <t/>
        </is>
      </c>
      <c r="P594" s="8" t="inlineStr">
        <f aca="false">IF(A594&lt;&gt;"",$G594+'v1 Frame'!J$3*COS($C594)+'v1 Frame'!K$3*SIN($C594)*SIN($E594)+'v1 Frame'!L$3*SIN($C594)*COS($E594),"")</f>
        <is>
          <t/>
        </is>
      </c>
      <c r="Q594" s="8" t="inlineStr">
        <f aca="false">IF(A594&lt;&gt;"",$H594+'v1 Frame'!K$3*COS($E594)-'v1 Frame'!L$3*SIN($E594),"")</f>
        <is>
          <t/>
        </is>
      </c>
      <c r="R594" s="8" t="inlineStr">
        <f aca="false">IF(A594&lt;&gt;"",$I594-'v1 Frame'!J$3*SIN($C594)+'v1 Frame'!K$3*COS($C594)*SIN($E594)+'v1 Frame'!L$3*COS($C594)*COS($E594),"")</f>
        <is>
          <t/>
        </is>
      </c>
      <c r="S594" s="8" t="inlineStr">
        <f aca="false">IF(A594&lt;&gt;"",$G594+'v1 Frame'!M$3*COS($C594)+'v1 Frame'!N$3*SIN($C594)*SIN($E594)+'v1 Frame'!O$3*SIN($C594)*COS($E594),"")</f>
        <is>
          <t/>
        </is>
      </c>
      <c r="T594" s="8" t="inlineStr">
        <f aca="false">IF(A594&lt;&gt;"",$H594+'v1 Frame'!N$3*COS($E594)-'v1 Frame'!O$3*SIN($E594),"")</f>
        <is>
          <t/>
        </is>
      </c>
      <c r="U594" s="8" t="inlineStr">
        <f aca="false">IF(A594&lt;&gt;"",$I594-'v1 Frame'!M$3*SIN($C594)+'v1 Frame'!N$3*COS($C594)*SIN($E594)+'v1 Frame'!O$3*COS($C594)*COS($E594),"")</f>
        <is>
          <t/>
        </is>
      </c>
      <c r="V594" s="8" t="inlineStr">
        <f aca="false">IF(A594&lt;&gt;"",$G594+'v1 Frame'!P$3*COS($C594)+'v1 Frame'!Q$3*SIN($C594)*SIN($E594)+'v1 Frame'!R$3*SIN($C594)*COS($E594),"")</f>
        <is>
          <t/>
        </is>
      </c>
      <c r="W594" s="8" t="inlineStr">
        <f aca="false">IF(A594&lt;&gt;"",$H594+'v1 Frame'!Q$3*COS($E594)-'v1 Frame'!R$3*SIN($E594),"")</f>
        <is>
          <t/>
        </is>
      </c>
      <c r="X594" s="8" t="inlineStr">
        <f aca="false">IF(A594&lt;&gt;"",$I594-'v1 Frame'!P$3*SIN($C594)+'v1 Frame'!Q$3*COS($C594)*SIN($E594)+'v1 Frame'!R$3*COS($C594)*COS($E594),"")</f>
        <is>
          <t/>
        </is>
      </c>
      <c r="Y594" s="8" t="inlineStr">
        <f aca="false">IF(A594&lt;&gt;"",$G594+'v1 Frame'!S$3*COS($C594)+'v1 Frame'!T$3*SIN($C594)*SIN($E594)+'v1 Frame'!U$3*SIN($C594)*COS($E594),"")</f>
        <is>
          <t/>
        </is>
      </c>
      <c r="Z594" s="8" t="inlineStr">
        <f aca="false">IF(A594&lt;&gt;"",$H594+'v1 Frame'!T$3*COS($E594)-'v1 Frame'!U$3*SIN($E594),"")</f>
        <is>
          <t/>
        </is>
      </c>
      <c r="AA594" s="8" t="inlineStr">
        <f aca="false">IF(A594&lt;&gt;"",$I594-'v1 Frame'!S$3*SIN($C594)+'v1 Frame'!T$3*COS($C594)*SIN($E594)+'v1 Frame'!U$3*COS($C594)*COS($E594),"")</f>
        <is>
          <t/>
        </is>
      </c>
      <c r="AB594" s="8" t="inlineStr">
        <f aca="false">IF(A594&lt;&gt;"",$G594+'v1 Frame'!V$3*COS($C594)+'v1 Frame'!W$3*SIN($C594)*SIN($E594)+'v1 Frame'!X$3*SIN($C594)*COS($E594),"")</f>
        <is>
          <t/>
        </is>
      </c>
      <c r="AC594" s="8" t="inlineStr">
        <f aca="false">IF(A594&lt;&gt;"",$H594+'v1 Frame'!W$3*COS($E594)-'v1 Frame'!X$3*SIN($E594),"")</f>
        <is>
          <t/>
        </is>
      </c>
      <c r="AD594" s="8" t="inlineStr">
        <f aca="false">IF(A594&lt;&gt;"",$I594-'v1 Frame'!V$3*SIN($C594)+'v1 Frame'!W$3*COS($C594)*SIN($E594)+'v1 Frame'!X$3*COS($C594)*COS($E594),"")</f>
        <is>
          <t/>
        </is>
      </c>
      <c r="AE594" s="25" t="inlineStr">
        <f aca="false">IF(A594&lt;&gt;"",$G594+'v1 Frame'!Y$3*COS($C594)+'v1 Frame'!Z$3*SIN($C594)*SIN($E594)+'v1 Frame'!AA$3*SIN($C594)*COS($E594),"")</f>
        <is>
          <t/>
        </is>
      </c>
      <c r="AF594" s="25" t="inlineStr">
        <f aca="false">IF(A594&lt;&gt;"",$H594+'v1 Frame'!Z$3*COS($E594)-'v1 Frame'!AA$3*SIN($E594),"")</f>
        <is>
          <t/>
        </is>
      </c>
      <c r="AG594" s="25" t="inlineStr">
        <f aca="false">IF(A594&lt;&gt;"",$I594-'v1 Frame'!Y$3*SIN($C594)+'v1 Frame'!Z$3*COS($C594)*SIN($E594)+'v1 Frame'!AA$3*COS($C594)*COS($E594),"")</f>
        <is>
          <t/>
        </is>
      </c>
      <c r="AH594" s="8" t="inlineStr">
        <f aca="false">IF(A594&lt;&gt;"",SQRT(SUMSQ(G594:I594)),"")</f>
        <is>
          <t/>
        </is>
      </c>
      <c r="AI594" s="8" t="inlineStr">
        <f aca="false">IF(A594&lt;&gt;"",IF(AH594&lt;&gt;0,ACOS(I594/AH594),0),"")</f>
        <is>
          <t/>
        </is>
      </c>
      <c r="AJ594" s="8" t="inlineStr">
        <f aca="false">IF(A594&lt;&gt;"",DEGREES(AI594),"")</f>
        <is>
          <t/>
        </is>
      </c>
      <c r="AK594" s="8" t="inlineStr">
        <f aca="false">IF(A594&lt;&gt;"",IF(OR(G594&lt;&gt;0,H594&lt;&gt;0),ATAN2(G594,H594),0),"")</f>
        <is>
          <t/>
        </is>
      </c>
      <c r="AL594" s="8" t="inlineStr">
        <f aca="false">IF(A594&lt;&gt;"",DEGREES(AK594),"")</f>
        <is>
          <t/>
        </is>
      </c>
      <c r="AM594" s="8" t="inlineStr">
        <f aca="false">IF(A594&lt;&gt;"",SQRT(SUMSQ(J594:L594)),"")</f>
        <is>
          <t/>
        </is>
      </c>
      <c r="AN594" s="8" t="inlineStr">
        <f aca="false">IF(A594&lt;&gt;"",IF(AM594&lt;&gt;0,ACOS(L594/AM594),0),"")</f>
        <is>
          <t/>
        </is>
      </c>
      <c r="AO594" s="8" t="inlineStr">
        <f aca="false">IF(A594&lt;&gt;"",DEGREES(AN594),"")</f>
        <is>
          <t/>
        </is>
      </c>
      <c r="AP594" s="8" t="inlineStr">
        <f aca="false">IF(A594&lt;&gt;"",IF(OR(J594&lt;&gt;0,K594&lt;&gt;0),ATAN2(J594,K594),0),"")</f>
        <is>
          <t/>
        </is>
      </c>
      <c r="AQ594" s="8" t="inlineStr">
        <f aca="false">IF(A594&lt;&gt;"",DEGREES(AP594),"")</f>
        <is>
          <t/>
        </is>
      </c>
      <c r="AR594" s="8" t="inlineStr">
        <f aca="false">IF(A594&lt;&gt;"",SQRT(SUMSQ(M594:O594)),"")</f>
        <is>
          <t/>
        </is>
      </c>
      <c r="AS594" s="8" t="inlineStr">
        <f aca="false">IF(A594&lt;&gt;"",IF(AR594&lt;&gt;0,ACOS(O594/AR594),0),"")</f>
        <is>
          <t/>
        </is>
      </c>
      <c r="AT594" s="8" t="inlineStr">
        <f aca="false">IF(A594&lt;&gt;"",DEGREES(AS594),"")</f>
        <is>
          <t/>
        </is>
      </c>
      <c r="AU594" s="8" t="inlineStr">
        <f aca="false">IF(A594&lt;&gt;"",IF(OR(M594&lt;&gt;0,N594&lt;&gt;0),ATAN2(M594,N594),0),"")</f>
        <is>
          <t/>
        </is>
      </c>
      <c r="AV594" s="8" t="inlineStr">
        <f aca="false">IF(A594&lt;&gt;"",DEGREES(AU594),"")</f>
        <is>
          <t/>
        </is>
      </c>
      <c r="AW594" s="8" t="inlineStr">
        <f aca="false">IF(A594&lt;&gt;"",SQRT(SUMSQ(P594:R594)),"")</f>
        <is>
          <t/>
        </is>
      </c>
      <c r="AX594" s="8" t="inlineStr">
        <f aca="false">IF(A594&lt;&gt;"",IF(AW594&lt;&gt;0,ACOS(R594/AW594),0),"")</f>
        <is>
          <t/>
        </is>
      </c>
      <c r="AY594" s="8" t="inlineStr">
        <f aca="false">IF(A594&lt;&gt;"",DEGREES(AX594),"")</f>
        <is>
          <t/>
        </is>
      </c>
      <c r="AZ594" s="8" t="inlineStr">
        <f aca="false">IF(A594&lt;&gt;"",IF(OR(P594&lt;&gt;0,Q594&lt;&gt;0),ATAN2(P594,Q594),0),"")</f>
        <is>
          <t/>
        </is>
      </c>
      <c r="BA594" s="8" t="inlineStr">
        <f aca="false">IF(A594&lt;&gt;"",DEGREES(AZ594),"")</f>
        <is>
          <t/>
        </is>
      </c>
      <c r="BB594" s="8" t="inlineStr">
        <f aca="false">IF(A594&lt;&gt;"",SQRT(SUMSQ(S594:U594)),"")</f>
        <is>
          <t/>
        </is>
      </c>
      <c r="BC594" s="8" t="inlineStr">
        <f aca="false">IF(A594&lt;&gt;"",IF(BB594&lt;&gt;0,ACOS(U594/BB594),0),"")</f>
        <is>
          <t/>
        </is>
      </c>
      <c r="BD594" s="8" t="inlineStr">
        <f aca="false">IF(A594&lt;&gt;"",DEGREES(BC594),"")</f>
        <is>
          <t/>
        </is>
      </c>
      <c r="BE594" s="8" t="inlineStr">
        <f aca="false">IF(A594&lt;&gt;"",IF(OR(S594&lt;&gt;0,T594&lt;&gt;0),ATAN2(S594,T594),0),"")</f>
        <is>
          <t/>
        </is>
      </c>
      <c r="BF594" s="8" t="inlineStr">
        <f aca="false">IF(A594&lt;&gt;"",DEGREES(BE594),"")</f>
        <is>
          <t/>
        </is>
      </c>
      <c r="BG594" s="8" t="inlineStr">
        <f aca="false">IF(A594&lt;&gt;"",SQRT(SUMSQ(V594:X594)),"")</f>
        <is>
          <t/>
        </is>
      </c>
      <c r="BH594" s="8" t="inlineStr">
        <f aca="false">IF(A594&lt;&gt;"",IF(BG594&lt;&gt;0,ACOS(X594/BG594),0),"")</f>
        <is>
          <t/>
        </is>
      </c>
      <c r="BI594" s="8" t="inlineStr">
        <f aca="false">IF(A594&lt;&gt;"",DEGREES(BH594),"")</f>
        <is>
          <t/>
        </is>
      </c>
      <c r="BJ594" s="8" t="inlineStr">
        <f aca="false">IF(A594&lt;&gt;"",IF(OR(V594&lt;&gt;0,W594&lt;&gt;0),ATAN2(V594,W594),0),"")</f>
        <is>
          <t/>
        </is>
      </c>
      <c r="BK594" s="8" t="inlineStr">
        <f aca="false">IF(A594&lt;&gt;"",DEGREES(BJ594),"")</f>
        <is>
          <t/>
        </is>
      </c>
      <c r="BL594" s="8" t="inlineStr">
        <f aca="false">IF(A594&lt;&gt;"",SQRT(SUMSQ(Y594:AA594)),"")</f>
        <is>
          <t/>
        </is>
      </c>
      <c r="BM594" s="8" t="inlineStr">
        <f aca="false">IF(A594&lt;&gt;"",IF(BL594&lt;&gt;0,ACOS(AA594/BL594),0),"")</f>
        <is>
          <t/>
        </is>
      </c>
      <c r="BN594" s="8" t="inlineStr">
        <f aca="false">IF(A594&lt;&gt;"",DEGREES(BM594),"")</f>
        <is>
          <t/>
        </is>
      </c>
      <c r="BO594" s="8" t="inlineStr">
        <f aca="false">IF(A594&lt;&gt;"",IF(OR(Y594&lt;&gt;0,Z594&lt;&gt;0),ATAN2(Y594,Z594),0),"")</f>
        <is>
          <t/>
        </is>
      </c>
      <c r="BP594" s="8" t="inlineStr">
        <f aca="false">IF(A594&lt;&gt;"",DEGREES(BO594),"")</f>
        <is>
          <t/>
        </is>
      </c>
      <c r="BQ594" s="8" t="inlineStr">
        <f aca="false">IF(A594&lt;&gt;"",SQRT(SUMSQ(AB594:AD594)),"")</f>
        <is>
          <t/>
        </is>
      </c>
      <c r="BR594" s="8" t="inlineStr">
        <f aca="false">IF(A594&lt;&gt;"",IF(BQ594&lt;&gt;0,ACOS(AD594/BQ594),0),"")</f>
        <is>
          <t/>
        </is>
      </c>
      <c r="BS594" s="8" t="inlineStr">
        <f aca="false">IF(A594&lt;&gt;"",DEGREES(BR594),"")</f>
        <is>
          <t/>
        </is>
      </c>
      <c r="BT594" s="8" t="inlineStr">
        <f aca="false">IF(A594&lt;&gt;"",IF(OR(AB594&lt;&gt;0,AC594&lt;&gt;0),ATAN2(AB594,AC594),0),"")</f>
        <is>
          <t/>
        </is>
      </c>
      <c r="BU594" s="8" t="inlineStr">
        <f aca="false">IF(A594&lt;&gt;"",DEGREES(BT594),"")</f>
        <is>
          <t/>
        </is>
      </c>
      <c r="BV594" s="8" t="inlineStr">
        <f aca="false">IF(A594&lt;&gt;"",SQRT(SUMSQ(AE594:AG594)),"")</f>
        <is>
          <t/>
        </is>
      </c>
      <c r="BW594" s="8" t="inlineStr">
        <f aca="false">IF(A594&lt;&gt;"",IF(BV594&lt;&gt;0,ACOS(AG594/BV594),0),"")</f>
        <is>
          <t/>
        </is>
      </c>
      <c r="BX594" s="8" t="inlineStr">
        <f aca="false">IF(A594&lt;&gt;"",DEGREES(BW594),"")</f>
        <is>
          <t/>
        </is>
      </c>
      <c r="BY594" s="8" t="inlineStr">
        <f aca="false">IF(A594&lt;&gt;"",IF(OR(AF594&lt;&gt;0,AG594&lt;&gt;0),ATAN2(AF594,AG594),0),"")</f>
        <is>
          <t/>
        </is>
      </c>
      <c r="BZ594" s="8" t="inlineStr">
        <f aca="false">IF(A594&lt;&gt;"",DEGREES(BY594),"")</f>
        <is>
          <t/>
        </is>
      </c>
      <c r="CA594" s="0" t="inlineStr">
        <f aca="false">IF(A594&lt;&gt;"",IF(AND(AI594&lt;Parameters!$B$11,AI594&gt;Parameters!$B$12,AN594&lt;Parameters!$B$11,AN594&gt;Parameters!$B$12,AS594&lt;Parameters!$B$11,AS594&gt;Parameters!$B$12,AX594&lt;Parameters!$B$11,AX594&gt;Parameters!$B$12,BC594&lt;Parameters!$B$11,BC594&gt;Parameters!$B$12,BM594&lt;Parameters!$B$11,BM594&gt;Parameters!$B$12,BR594&lt;Parameters!$B$11,BR594&gt;Parameters!$B$12,BW594&lt;Parameters!$B$11,BW594&gt;Parameters!$B$12),1,0),"")</f>
        <is>
          <t/>
        </is>
      </c>
      <c r="CB594" s="0" t="inlineStr">
        <f aca="false">IF(A594&lt;&gt;"",IF(OR(AI594&lt;Parameters!$B$12,AI594&gt;Parameters!$B$11),0,1),"")</f>
        <is>
          <t/>
        </is>
      </c>
      <c r="CC594" s="0" t="inlineStr">
        <f aca="false">IF(A594&lt;&gt;"",IF(OR(AN594&lt;Parameters!$B$12,AN594&gt;Parameters!$B$11),0,1),"")</f>
        <is>
          <t/>
        </is>
      </c>
      <c r="CD594" s="0" t="inlineStr">
        <f aca="false">IF(A594&lt;&gt;"",IF(OR(AS594&lt;Parameters!$B$12,AS594&gt;Parameters!$B$11),0,1),"")</f>
        <is>
          <t/>
        </is>
      </c>
      <c r="CE594" s="0" t="inlineStr">
        <f aca="false">IF(A594&lt;&gt;"",IF(OR(AX594&lt;Parameters!$B$12,AX594&gt;Parameters!$B$11),0,1),"")</f>
        <is>
          <t/>
        </is>
      </c>
      <c r="CF594" s="0" t="inlineStr">
        <f aca="false">IF(A594&lt;&gt;"",IF(OR(BC594&lt;Parameters!$B$12,BC594&gt;Parameters!$B$11),0,1),"")</f>
        <is>
          <t/>
        </is>
      </c>
      <c r="CG594" s="0" t="inlineStr">
        <f aca="false">IF(A594&lt;&gt;"",IF(OR(BH594&lt;Parameters!$B$12,BH594&gt;Parameters!$B$11),0,1),"")</f>
        <is>
          <t/>
        </is>
      </c>
      <c r="CH594" s="0" t="inlineStr">
        <f aca="false">IF(A594&lt;&gt;"",IF(OR(BM594&lt;Parameters!$B$12,BM594&gt;Parameters!$B$11),0,1),"")</f>
        <is>
          <t/>
        </is>
      </c>
      <c r="CI594" s="0" t="inlineStr">
        <f aca="false">IF(A594&lt;&gt;"",IF(OR(BR594&lt;Parameters!$B$12,BR594&gt;Parameters!$B$11),0,1),"")</f>
        <is>
          <t/>
        </is>
      </c>
      <c r="CJ594" s="0" t="inlineStr">
        <f aca="false">IF(A594&lt;&gt;"",IF(OR(BW594&lt;Parameters!$B$12,BW594&gt;Parameters!$B$11),0,1),"")</f>
        <is>
          <t/>
        </is>
      </c>
      <c r="CK594" s="26" t="inlineStr">
        <f aca="false">IF(A594&lt;&gt;"",SUM(CB594:CJ594)/9,"")</f>
        <is>
          <t/>
        </is>
      </c>
      <c r="CL594" s="0" t="inlineStr">
        <f aca="false">IF(A594&lt;&gt;"",CK594*9,"")</f>
        <is>
          <t/>
        </is>
      </c>
      <c r="CM594" s="8" t="inlineStr">
        <f aca="false">IF(A594&lt;&gt;"",TEXT(B594,CM$2)&amp;" "&amp;TEXT(A594,CM$2),"")</f>
        <is>
          <t/>
        </is>
      </c>
    </row>
    <row r="595" customFormat="false" ht="15" hidden="false" customHeight="false" outlineLevel="0" collapsed="false">
      <c r="A595" s="0" t="inlineStr">
        <f aca="false">IF(OR(B594&lt;Parameters!$K$12,A594&lt;Parameters!$K$12),IF(A594&lt;Parameters!$K$12,A594+1,0),"")</f>
        <is>
          <t/>
        </is>
      </c>
      <c r="B595" s="0" t="inlineStr">
        <f aca="false">IF(A595&lt;&gt;"",IF(A595=0,B594+1,B594),"")</f>
        <is>
          <t/>
        </is>
      </c>
      <c r="C595" s="24" t="inlineStr">
        <f aca="false">IF(A595&lt;&gt;"",-_phi*(A595+0.5),"")</f>
        <is>
          <t/>
        </is>
      </c>
      <c r="D595" s="8" t="inlineStr">
        <f aca="false">IF(A595&lt;&gt;"",DEGREES(C595),"")</f>
        <is>
          <t/>
        </is>
      </c>
      <c r="E595" s="24" t="inlineStr">
        <f aca="false">IF(A595&lt;&gt;"",_phi*(B595+0.5),"")</f>
        <is>
          <t/>
        </is>
      </c>
      <c r="F595" s="8" t="inlineStr">
        <f aca="false">IF(A595&lt;&gt;"",DEGREES(E595),"")</f>
        <is>
          <t/>
        </is>
      </c>
      <c r="G595" s="8" t="inlineStr">
        <f aca="false">IF(A595&lt;&gt;"",LOOKUP(A595,h!$A$3:$A$30,h!$D$3:$D$30),"")</f>
        <is>
          <t/>
        </is>
      </c>
      <c r="H595" s="8" t="inlineStr">
        <f aca="false">IF(A595&lt;&gt;"",LOOKUP(B595,h!$A$3:$A$30,h!$D$3:$D$30),"")</f>
        <is>
          <t/>
        </is>
      </c>
      <c r="I595" s="8" t="inlineStr">
        <f aca="false">IF(A595&lt;&gt;"",_zif,"")</f>
        <is>
          <t/>
        </is>
      </c>
      <c r="J595" s="8" t="inlineStr">
        <f aca="false">IF(A595&lt;&gt;"",$G595+'v1 Frame'!D$3*COS($C595)+'v1 Frame'!E$3*SIN($C595)*SIN($E595)+'v1 Frame'!F$3*SIN($C595)*COS($E595),"")</f>
        <is>
          <t/>
        </is>
      </c>
      <c r="K595" s="8" t="inlineStr">
        <f aca="false">IF(A595&lt;&gt;"",$H595+'v1 Frame'!E$3*COS($E595)-'v1 Frame'!F$3*SIN($E595),"")</f>
        <is>
          <t/>
        </is>
      </c>
      <c r="L595" s="8" t="inlineStr">
        <f aca="false">IF(A595&lt;&gt;"",$I595-'v1 Frame'!D$3*SIN($C595)+'v1 Frame'!E$3*COS($C595)*SIN($E595)+'v1 Frame'!F$3*COS($C595)*COS($E595),"")</f>
        <is>
          <t/>
        </is>
      </c>
      <c r="M595" s="8" t="inlineStr">
        <f aca="false">IF(A595&lt;&gt;"",$G595+'v1 Frame'!G$3*COS($C595)+'v1 Frame'!H$3*SIN($C595)*SIN($E595)+'v1 Frame'!I$3*SIN($C595)*COS($E595),"")</f>
        <is>
          <t/>
        </is>
      </c>
      <c r="N595" s="8" t="inlineStr">
        <f aca="false">IF(A595&lt;&gt;"",$H595+'v1 Frame'!H$3*COS($E595)-'v1 Frame'!I$3*SIN($E595),"")</f>
        <is>
          <t/>
        </is>
      </c>
      <c r="O595" s="8" t="inlineStr">
        <f aca="false">IF(A595&lt;&gt;"",$I595-'v1 Frame'!G$3*SIN($C595)+'v1 Frame'!H$3*COS($C595)*SIN($E595)+'v1 Frame'!I$3*COS($C595)*COS($E595),"")</f>
        <is>
          <t/>
        </is>
      </c>
      <c r="P595" s="8" t="inlineStr">
        <f aca="false">IF(A595&lt;&gt;"",$G595+'v1 Frame'!J$3*COS($C595)+'v1 Frame'!K$3*SIN($C595)*SIN($E595)+'v1 Frame'!L$3*SIN($C595)*COS($E595),"")</f>
        <is>
          <t/>
        </is>
      </c>
      <c r="Q595" s="8" t="inlineStr">
        <f aca="false">IF(A595&lt;&gt;"",$H595+'v1 Frame'!K$3*COS($E595)-'v1 Frame'!L$3*SIN($E595),"")</f>
        <is>
          <t/>
        </is>
      </c>
      <c r="R595" s="8" t="inlineStr">
        <f aca="false">IF(A595&lt;&gt;"",$I595-'v1 Frame'!J$3*SIN($C595)+'v1 Frame'!K$3*COS($C595)*SIN($E595)+'v1 Frame'!L$3*COS($C595)*COS($E595),"")</f>
        <is>
          <t/>
        </is>
      </c>
      <c r="S595" s="8" t="inlineStr">
        <f aca="false">IF(A595&lt;&gt;"",$G595+'v1 Frame'!M$3*COS($C595)+'v1 Frame'!N$3*SIN($C595)*SIN($E595)+'v1 Frame'!O$3*SIN($C595)*COS($E595),"")</f>
        <is>
          <t/>
        </is>
      </c>
      <c r="T595" s="8" t="inlineStr">
        <f aca="false">IF(A595&lt;&gt;"",$H595+'v1 Frame'!N$3*COS($E595)-'v1 Frame'!O$3*SIN($E595),"")</f>
        <is>
          <t/>
        </is>
      </c>
      <c r="U595" s="8" t="inlineStr">
        <f aca="false">IF(A595&lt;&gt;"",$I595-'v1 Frame'!M$3*SIN($C595)+'v1 Frame'!N$3*COS($C595)*SIN($E595)+'v1 Frame'!O$3*COS($C595)*COS($E595),"")</f>
        <is>
          <t/>
        </is>
      </c>
      <c r="V595" s="8" t="inlineStr">
        <f aca="false">IF(A595&lt;&gt;"",$G595+'v1 Frame'!P$3*COS($C595)+'v1 Frame'!Q$3*SIN($C595)*SIN($E595)+'v1 Frame'!R$3*SIN($C595)*COS($E595),"")</f>
        <is>
          <t/>
        </is>
      </c>
      <c r="W595" s="8" t="inlineStr">
        <f aca="false">IF(A595&lt;&gt;"",$H595+'v1 Frame'!Q$3*COS($E595)-'v1 Frame'!R$3*SIN($E595),"")</f>
        <is>
          <t/>
        </is>
      </c>
      <c r="X595" s="8" t="inlineStr">
        <f aca="false">IF(A595&lt;&gt;"",$I595-'v1 Frame'!P$3*SIN($C595)+'v1 Frame'!Q$3*COS($C595)*SIN($E595)+'v1 Frame'!R$3*COS($C595)*COS($E595),"")</f>
        <is>
          <t/>
        </is>
      </c>
      <c r="Y595" s="8" t="inlineStr">
        <f aca="false">IF(A595&lt;&gt;"",$G595+'v1 Frame'!S$3*COS($C595)+'v1 Frame'!T$3*SIN($C595)*SIN($E595)+'v1 Frame'!U$3*SIN($C595)*COS($E595),"")</f>
        <is>
          <t/>
        </is>
      </c>
      <c r="Z595" s="8" t="inlineStr">
        <f aca="false">IF(A595&lt;&gt;"",$H595+'v1 Frame'!T$3*COS($E595)-'v1 Frame'!U$3*SIN($E595),"")</f>
        <is>
          <t/>
        </is>
      </c>
      <c r="AA595" s="8" t="inlineStr">
        <f aca="false">IF(A595&lt;&gt;"",$I595-'v1 Frame'!S$3*SIN($C595)+'v1 Frame'!T$3*COS($C595)*SIN($E595)+'v1 Frame'!U$3*COS($C595)*COS($E595),"")</f>
        <is>
          <t/>
        </is>
      </c>
      <c r="AB595" s="8" t="inlineStr">
        <f aca="false">IF(A595&lt;&gt;"",$G595+'v1 Frame'!V$3*COS($C595)+'v1 Frame'!W$3*SIN($C595)*SIN($E595)+'v1 Frame'!X$3*SIN($C595)*COS($E595),"")</f>
        <is>
          <t/>
        </is>
      </c>
      <c r="AC595" s="8" t="inlineStr">
        <f aca="false">IF(A595&lt;&gt;"",$H595+'v1 Frame'!W$3*COS($E595)-'v1 Frame'!X$3*SIN($E595),"")</f>
        <is>
          <t/>
        </is>
      </c>
      <c r="AD595" s="8" t="inlineStr">
        <f aca="false">IF(A595&lt;&gt;"",$I595-'v1 Frame'!V$3*SIN($C595)+'v1 Frame'!W$3*COS($C595)*SIN($E595)+'v1 Frame'!X$3*COS($C595)*COS($E595),"")</f>
        <is>
          <t/>
        </is>
      </c>
      <c r="AE595" s="25" t="inlineStr">
        <f aca="false">IF(A595&lt;&gt;"",$G595+'v1 Frame'!Y$3*COS($C595)+'v1 Frame'!Z$3*SIN($C595)*SIN($E595)+'v1 Frame'!AA$3*SIN($C595)*COS($E595),"")</f>
        <is>
          <t/>
        </is>
      </c>
      <c r="AF595" s="25" t="inlineStr">
        <f aca="false">IF(A595&lt;&gt;"",$H595+'v1 Frame'!Z$3*COS($E595)-'v1 Frame'!AA$3*SIN($E595),"")</f>
        <is>
          <t/>
        </is>
      </c>
      <c r="AG595" s="25" t="inlineStr">
        <f aca="false">IF(A595&lt;&gt;"",$I595-'v1 Frame'!Y$3*SIN($C595)+'v1 Frame'!Z$3*COS($C595)*SIN($E595)+'v1 Frame'!AA$3*COS($C595)*COS($E595),"")</f>
        <is>
          <t/>
        </is>
      </c>
      <c r="AH595" s="8" t="inlineStr">
        <f aca="false">IF(A595&lt;&gt;"",SQRT(SUMSQ(G595:I595)),"")</f>
        <is>
          <t/>
        </is>
      </c>
      <c r="AI595" s="8" t="inlineStr">
        <f aca="false">IF(A595&lt;&gt;"",IF(AH595&lt;&gt;0,ACOS(I595/AH595),0),"")</f>
        <is>
          <t/>
        </is>
      </c>
      <c r="AJ595" s="8" t="inlineStr">
        <f aca="false">IF(A595&lt;&gt;"",DEGREES(AI595),"")</f>
        <is>
          <t/>
        </is>
      </c>
      <c r="AK595" s="8" t="inlineStr">
        <f aca="false">IF(A595&lt;&gt;"",IF(OR(G595&lt;&gt;0,H595&lt;&gt;0),ATAN2(G595,H595),0),"")</f>
        <is>
          <t/>
        </is>
      </c>
      <c r="AL595" s="8" t="inlineStr">
        <f aca="false">IF(A595&lt;&gt;"",DEGREES(AK595),"")</f>
        <is>
          <t/>
        </is>
      </c>
      <c r="AM595" s="8" t="inlineStr">
        <f aca="false">IF(A595&lt;&gt;"",SQRT(SUMSQ(J595:L595)),"")</f>
        <is>
          <t/>
        </is>
      </c>
      <c r="AN595" s="8" t="inlineStr">
        <f aca="false">IF(A595&lt;&gt;"",IF(AM595&lt;&gt;0,ACOS(L595/AM595),0),"")</f>
        <is>
          <t/>
        </is>
      </c>
      <c r="AO595" s="8" t="inlineStr">
        <f aca="false">IF(A595&lt;&gt;"",DEGREES(AN595),"")</f>
        <is>
          <t/>
        </is>
      </c>
      <c r="AP595" s="8" t="inlineStr">
        <f aca="false">IF(A595&lt;&gt;"",IF(OR(J595&lt;&gt;0,K595&lt;&gt;0),ATAN2(J595,K595),0),"")</f>
        <is>
          <t/>
        </is>
      </c>
      <c r="AQ595" s="8" t="inlineStr">
        <f aca="false">IF(A595&lt;&gt;"",DEGREES(AP595),"")</f>
        <is>
          <t/>
        </is>
      </c>
      <c r="AR595" s="8" t="inlineStr">
        <f aca="false">IF(A595&lt;&gt;"",SQRT(SUMSQ(M595:O595)),"")</f>
        <is>
          <t/>
        </is>
      </c>
      <c r="AS595" s="8" t="inlineStr">
        <f aca="false">IF(A595&lt;&gt;"",IF(AR595&lt;&gt;0,ACOS(O595/AR595),0),"")</f>
        <is>
          <t/>
        </is>
      </c>
      <c r="AT595" s="8" t="inlineStr">
        <f aca="false">IF(A595&lt;&gt;"",DEGREES(AS595),"")</f>
        <is>
          <t/>
        </is>
      </c>
      <c r="AU595" s="8" t="inlineStr">
        <f aca="false">IF(A595&lt;&gt;"",IF(OR(M595&lt;&gt;0,N595&lt;&gt;0),ATAN2(M595,N595),0),"")</f>
        <is>
          <t/>
        </is>
      </c>
      <c r="AV595" s="8" t="inlineStr">
        <f aca="false">IF(A595&lt;&gt;"",DEGREES(AU595),"")</f>
        <is>
          <t/>
        </is>
      </c>
      <c r="AW595" s="8" t="inlineStr">
        <f aca="false">IF(A595&lt;&gt;"",SQRT(SUMSQ(P595:R595)),"")</f>
        <is>
          <t/>
        </is>
      </c>
      <c r="AX595" s="8" t="inlineStr">
        <f aca="false">IF(A595&lt;&gt;"",IF(AW595&lt;&gt;0,ACOS(R595/AW595),0),"")</f>
        <is>
          <t/>
        </is>
      </c>
      <c r="AY595" s="8" t="inlineStr">
        <f aca="false">IF(A595&lt;&gt;"",DEGREES(AX595),"")</f>
        <is>
          <t/>
        </is>
      </c>
      <c r="AZ595" s="8" t="inlineStr">
        <f aca="false">IF(A595&lt;&gt;"",IF(OR(P595&lt;&gt;0,Q595&lt;&gt;0),ATAN2(P595,Q595),0),"")</f>
        <is>
          <t/>
        </is>
      </c>
      <c r="BA595" s="8" t="inlineStr">
        <f aca="false">IF(A595&lt;&gt;"",DEGREES(AZ595),"")</f>
        <is>
          <t/>
        </is>
      </c>
      <c r="BB595" s="8" t="inlineStr">
        <f aca="false">IF(A595&lt;&gt;"",SQRT(SUMSQ(S595:U595)),"")</f>
        <is>
          <t/>
        </is>
      </c>
      <c r="BC595" s="8" t="inlineStr">
        <f aca="false">IF(A595&lt;&gt;"",IF(BB595&lt;&gt;0,ACOS(U595/BB595),0),"")</f>
        <is>
          <t/>
        </is>
      </c>
      <c r="BD595" s="8" t="inlineStr">
        <f aca="false">IF(A595&lt;&gt;"",DEGREES(BC595),"")</f>
        <is>
          <t/>
        </is>
      </c>
      <c r="BE595" s="8" t="inlineStr">
        <f aca="false">IF(A595&lt;&gt;"",IF(OR(S595&lt;&gt;0,T595&lt;&gt;0),ATAN2(S595,T595),0),"")</f>
        <is>
          <t/>
        </is>
      </c>
      <c r="BF595" s="8" t="inlineStr">
        <f aca="false">IF(A595&lt;&gt;"",DEGREES(BE595),"")</f>
        <is>
          <t/>
        </is>
      </c>
      <c r="BG595" s="8" t="inlineStr">
        <f aca="false">IF(A595&lt;&gt;"",SQRT(SUMSQ(V595:X595)),"")</f>
        <is>
          <t/>
        </is>
      </c>
      <c r="BH595" s="8" t="inlineStr">
        <f aca="false">IF(A595&lt;&gt;"",IF(BG595&lt;&gt;0,ACOS(X595/BG595),0),"")</f>
        <is>
          <t/>
        </is>
      </c>
      <c r="BI595" s="8" t="inlineStr">
        <f aca="false">IF(A595&lt;&gt;"",DEGREES(BH595),"")</f>
        <is>
          <t/>
        </is>
      </c>
      <c r="BJ595" s="8" t="inlineStr">
        <f aca="false">IF(A595&lt;&gt;"",IF(OR(V595&lt;&gt;0,W595&lt;&gt;0),ATAN2(V595,W595),0),"")</f>
        <is>
          <t/>
        </is>
      </c>
      <c r="BK595" s="8" t="inlineStr">
        <f aca="false">IF(A595&lt;&gt;"",DEGREES(BJ595),"")</f>
        <is>
          <t/>
        </is>
      </c>
      <c r="BL595" s="8" t="inlineStr">
        <f aca="false">IF(A595&lt;&gt;"",SQRT(SUMSQ(Y595:AA595)),"")</f>
        <is>
          <t/>
        </is>
      </c>
      <c r="BM595" s="8" t="inlineStr">
        <f aca="false">IF(A595&lt;&gt;"",IF(BL595&lt;&gt;0,ACOS(AA595/BL595),0),"")</f>
        <is>
          <t/>
        </is>
      </c>
      <c r="BN595" s="8" t="inlineStr">
        <f aca="false">IF(A595&lt;&gt;"",DEGREES(BM595),"")</f>
        <is>
          <t/>
        </is>
      </c>
      <c r="BO595" s="8" t="inlineStr">
        <f aca="false">IF(A595&lt;&gt;"",IF(OR(Y595&lt;&gt;0,Z595&lt;&gt;0),ATAN2(Y595,Z595),0),"")</f>
        <is>
          <t/>
        </is>
      </c>
      <c r="BP595" s="8" t="inlineStr">
        <f aca="false">IF(A595&lt;&gt;"",DEGREES(BO595),"")</f>
        <is>
          <t/>
        </is>
      </c>
      <c r="BQ595" s="8" t="inlineStr">
        <f aca="false">IF(A595&lt;&gt;"",SQRT(SUMSQ(AB595:AD595)),"")</f>
        <is>
          <t/>
        </is>
      </c>
      <c r="BR595" s="8" t="inlineStr">
        <f aca="false">IF(A595&lt;&gt;"",IF(BQ595&lt;&gt;0,ACOS(AD595/BQ595),0),"")</f>
        <is>
          <t/>
        </is>
      </c>
      <c r="BS595" s="8" t="inlineStr">
        <f aca="false">IF(A595&lt;&gt;"",DEGREES(BR595),"")</f>
        <is>
          <t/>
        </is>
      </c>
      <c r="BT595" s="8" t="inlineStr">
        <f aca="false">IF(A595&lt;&gt;"",IF(OR(AB595&lt;&gt;0,AC595&lt;&gt;0),ATAN2(AB595,AC595),0),"")</f>
        <is>
          <t/>
        </is>
      </c>
      <c r="BU595" s="8" t="inlineStr">
        <f aca="false">IF(A595&lt;&gt;"",DEGREES(BT595),"")</f>
        <is>
          <t/>
        </is>
      </c>
      <c r="BV595" s="8" t="inlineStr">
        <f aca="false">IF(A595&lt;&gt;"",SQRT(SUMSQ(AE595:AG595)),"")</f>
        <is>
          <t/>
        </is>
      </c>
      <c r="BW595" s="8" t="inlineStr">
        <f aca="false">IF(A595&lt;&gt;"",IF(BV595&lt;&gt;0,ACOS(AG595/BV595),0),"")</f>
        <is>
          <t/>
        </is>
      </c>
      <c r="BX595" s="8" t="inlineStr">
        <f aca="false">IF(A595&lt;&gt;"",DEGREES(BW595),"")</f>
        <is>
          <t/>
        </is>
      </c>
      <c r="BY595" s="8" t="inlineStr">
        <f aca="false">IF(A595&lt;&gt;"",IF(OR(AF595&lt;&gt;0,AG595&lt;&gt;0),ATAN2(AF595,AG595),0),"")</f>
        <is>
          <t/>
        </is>
      </c>
      <c r="BZ595" s="8" t="inlineStr">
        <f aca="false">IF(A595&lt;&gt;"",DEGREES(BY595),"")</f>
        <is>
          <t/>
        </is>
      </c>
      <c r="CA595" s="0" t="inlineStr">
        <f aca="false">IF(A595&lt;&gt;"",IF(AND(AI595&lt;Parameters!$B$11,AI595&gt;Parameters!$B$12,AN595&lt;Parameters!$B$11,AN595&gt;Parameters!$B$12,AS595&lt;Parameters!$B$11,AS595&gt;Parameters!$B$12,AX595&lt;Parameters!$B$11,AX595&gt;Parameters!$B$12,BC595&lt;Parameters!$B$11,BC595&gt;Parameters!$B$12,BM595&lt;Parameters!$B$11,BM595&gt;Parameters!$B$12,BR595&lt;Parameters!$B$11,BR595&gt;Parameters!$B$12,BW595&lt;Parameters!$B$11,BW595&gt;Parameters!$B$12),1,0),"")</f>
        <is>
          <t/>
        </is>
      </c>
      <c r="CB595" s="0" t="inlineStr">
        <f aca="false">IF(A595&lt;&gt;"",IF(OR(AI595&lt;Parameters!$B$12,AI595&gt;Parameters!$B$11),0,1),"")</f>
        <is>
          <t/>
        </is>
      </c>
      <c r="CC595" s="0" t="inlineStr">
        <f aca="false">IF(A595&lt;&gt;"",IF(OR(AN595&lt;Parameters!$B$12,AN595&gt;Parameters!$B$11),0,1),"")</f>
        <is>
          <t/>
        </is>
      </c>
      <c r="CD595" s="0" t="inlineStr">
        <f aca="false">IF(A595&lt;&gt;"",IF(OR(AS595&lt;Parameters!$B$12,AS595&gt;Parameters!$B$11),0,1),"")</f>
        <is>
          <t/>
        </is>
      </c>
      <c r="CE595" s="0" t="inlineStr">
        <f aca="false">IF(A595&lt;&gt;"",IF(OR(AX595&lt;Parameters!$B$12,AX595&gt;Parameters!$B$11),0,1),"")</f>
        <is>
          <t/>
        </is>
      </c>
      <c r="CF595" s="0" t="inlineStr">
        <f aca="false">IF(A595&lt;&gt;"",IF(OR(BC595&lt;Parameters!$B$12,BC595&gt;Parameters!$B$11),0,1),"")</f>
        <is>
          <t/>
        </is>
      </c>
      <c r="CG595" s="0" t="inlineStr">
        <f aca="false">IF(A595&lt;&gt;"",IF(OR(BH595&lt;Parameters!$B$12,BH595&gt;Parameters!$B$11),0,1),"")</f>
        <is>
          <t/>
        </is>
      </c>
      <c r="CH595" s="0" t="inlineStr">
        <f aca="false">IF(A595&lt;&gt;"",IF(OR(BM595&lt;Parameters!$B$12,BM595&gt;Parameters!$B$11),0,1),"")</f>
        <is>
          <t/>
        </is>
      </c>
      <c r="CI595" s="0" t="inlineStr">
        <f aca="false">IF(A595&lt;&gt;"",IF(OR(BR595&lt;Parameters!$B$12,BR595&gt;Parameters!$B$11),0,1),"")</f>
        <is>
          <t/>
        </is>
      </c>
      <c r="CJ595" s="0" t="inlineStr">
        <f aca="false">IF(A595&lt;&gt;"",IF(OR(BW595&lt;Parameters!$B$12,BW595&gt;Parameters!$B$11),0,1),"")</f>
        <is>
          <t/>
        </is>
      </c>
      <c r="CK595" s="26" t="inlineStr">
        <f aca="false">IF(A595&lt;&gt;"",SUM(CB595:CJ595)/9,"")</f>
        <is>
          <t/>
        </is>
      </c>
      <c r="CL595" s="0" t="inlineStr">
        <f aca="false">IF(A595&lt;&gt;"",CK595*9,"")</f>
        <is>
          <t/>
        </is>
      </c>
      <c r="CM595" s="8" t="inlineStr">
        <f aca="false">IF(A595&lt;&gt;"",TEXT(B595,CM$2)&amp;" "&amp;TEXT(A595,CM$2),"")</f>
        <is>
          <t/>
        </is>
      </c>
    </row>
    <row r="596" customFormat="false" ht="15" hidden="false" customHeight="false" outlineLevel="0" collapsed="false">
      <c r="A596" s="0" t="inlineStr">
        <f aca="false">IF(OR(B595&lt;Parameters!$K$12,A595&lt;Parameters!$K$12),IF(A595&lt;Parameters!$K$12,A595+1,0),"")</f>
        <is>
          <t/>
        </is>
      </c>
      <c r="B596" s="0" t="inlineStr">
        <f aca="false">IF(A596&lt;&gt;"",IF(A596=0,B595+1,B595),"")</f>
        <is>
          <t/>
        </is>
      </c>
      <c r="C596" s="24" t="inlineStr">
        <f aca="false">IF(A596&lt;&gt;"",-_phi*(A596+0.5),"")</f>
        <is>
          <t/>
        </is>
      </c>
      <c r="D596" s="8" t="inlineStr">
        <f aca="false">IF(A596&lt;&gt;"",DEGREES(C596),"")</f>
        <is>
          <t/>
        </is>
      </c>
      <c r="E596" s="24" t="inlineStr">
        <f aca="false">IF(A596&lt;&gt;"",_phi*(B596+0.5),"")</f>
        <is>
          <t/>
        </is>
      </c>
      <c r="F596" s="8" t="inlineStr">
        <f aca="false">IF(A596&lt;&gt;"",DEGREES(E596),"")</f>
        <is>
          <t/>
        </is>
      </c>
      <c r="G596" s="8" t="inlineStr">
        <f aca="false">IF(A596&lt;&gt;"",LOOKUP(A596,h!$A$3:$A$30,h!$D$3:$D$30),"")</f>
        <is>
          <t/>
        </is>
      </c>
      <c r="H596" s="8" t="inlineStr">
        <f aca="false">IF(A596&lt;&gt;"",LOOKUP(B596,h!$A$3:$A$30,h!$D$3:$D$30),"")</f>
        <is>
          <t/>
        </is>
      </c>
      <c r="I596" s="8" t="inlineStr">
        <f aca="false">IF(A596&lt;&gt;"",_zif,"")</f>
        <is>
          <t/>
        </is>
      </c>
      <c r="J596" s="8" t="inlineStr">
        <f aca="false">IF(A596&lt;&gt;"",$G596+'v1 Frame'!D$3*COS($C596)+'v1 Frame'!E$3*SIN($C596)*SIN($E596)+'v1 Frame'!F$3*SIN($C596)*COS($E596),"")</f>
        <is>
          <t/>
        </is>
      </c>
      <c r="K596" s="8" t="inlineStr">
        <f aca="false">IF(A596&lt;&gt;"",$H596+'v1 Frame'!E$3*COS($E596)-'v1 Frame'!F$3*SIN($E596),"")</f>
        <is>
          <t/>
        </is>
      </c>
      <c r="L596" s="8" t="inlineStr">
        <f aca="false">IF(A596&lt;&gt;"",$I596-'v1 Frame'!D$3*SIN($C596)+'v1 Frame'!E$3*COS($C596)*SIN($E596)+'v1 Frame'!F$3*COS($C596)*COS($E596),"")</f>
        <is>
          <t/>
        </is>
      </c>
      <c r="M596" s="8" t="inlineStr">
        <f aca="false">IF(A596&lt;&gt;"",$G596+'v1 Frame'!G$3*COS($C596)+'v1 Frame'!H$3*SIN($C596)*SIN($E596)+'v1 Frame'!I$3*SIN($C596)*COS($E596),"")</f>
        <is>
          <t/>
        </is>
      </c>
      <c r="N596" s="8" t="inlineStr">
        <f aca="false">IF(A596&lt;&gt;"",$H596+'v1 Frame'!H$3*COS($E596)-'v1 Frame'!I$3*SIN($E596),"")</f>
        <is>
          <t/>
        </is>
      </c>
      <c r="O596" s="8" t="inlineStr">
        <f aca="false">IF(A596&lt;&gt;"",$I596-'v1 Frame'!G$3*SIN($C596)+'v1 Frame'!H$3*COS($C596)*SIN($E596)+'v1 Frame'!I$3*COS($C596)*COS($E596),"")</f>
        <is>
          <t/>
        </is>
      </c>
      <c r="P596" s="8" t="inlineStr">
        <f aca="false">IF(A596&lt;&gt;"",$G596+'v1 Frame'!J$3*COS($C596)+'v1 Frame'!K$3*SIN($C596)*SIN($E596)+'v1 Frame'!L$3*SIN($C596)*COS($E596),"")</f>
        <is>
          <t/>
        </is>
      </c>
      <c r="Q596" s="8" t="inlineStr">
        <f aca="false">IF(A596&lt;&gt;"",$H596+'v1 Frame'!K$3*COS($E596)-'v1 Frame'!L$3*SIN($E596),"")</f>
        <is>
          <t/>
        </is>
      </c>
      <c r="R596" s="8" t="inlineStr">
        <f aca="false">IF(A596&lt;&gt;"",$I596-'v1 Frame'!J$3*SIN($C596)+'v1 Frame'!K$3*COS($C596)*SIN($E596)+'v1 Frame'!L$3*COS($C596)*COS($E596),"")</f>
        <is>
          <t/>
        </is>
      </c>
      <c r="S596" s="8" t="inlineStr">
        <f aca="false">IF(A596&lt;&gt;"",$G596+'v1 Frame'!M$3*COS($C596)+'v1 Frame'!N$3*SIN($C596)*SIN($E596)+'v1 Frame'!O$3*SIN($C596)*COS($E596),"")</f>
        <is>
          <t/>
        </is>
      </c>
      <c r="T596" s="8" t="inlineStr">
        <f aca="false">IF(A596&lt;&gt;"",$H596+'v1 Frame'!N$3*COS($E596)-'v1 Frame'!O$3*SIN($E596),"")</f>
        <is>
          <t/>
        </is>
      </c>
      <c r="U596" s="8" t="inlineStr">
        <f aca="false">IF(A596&lt;&gt;"",$I596-'v1 Frame'!M$3*SIN($C596)+'v1 Frame'!N$3*COS($C596)*SIN($E596)+'v1 Frame'!O$3*COS($C596)*COS($E596),"")</f>
        <is>
          <t/>
        </is>
      </c>
      <c r="V596" s="8" t="inlineStr">
        <f aca="false">IF(A596&lt;&gt;"",$G596+'v1 Frame'!P$3*COS($C596)+'v1 Frame'!Q$3*SIN($C596)*SIN($E596)+'v1 Frame'!R$3*SIN($C596)*COS($E596),"")</f>
        <is>
          <t/>
        </is>
      </c>
      <c r="W596" s="8" t="inlineStr">
        <f aca="false">IF(A596&lt;&gt;"",$H596+'v1 Frame'!Q$3*COS($E596)-'v1 Frame'!R$3*SIN($E596),"")</f>
        <is>
          <t/>
        </is>
      </c>
      <c r="X596" s="8" t="inlineStr">
        <f aca="false">IF(A596&lt;&gt;"",$I596-'v1 Frame'!P$3*SIN($C596)+'v1 Frame'!Q$3*COS($C596)*SIN($E596)+'v1 Frame'!R$3*COS($C596)*COS($E596),"")</f>
        <is>
          <t/>
        </is>
      </c>
      <c r="Y596" s="8" t="inlineStr">
        <f aca="false">IF(A596&lt;&gt;"",$G596+'v1 Frame'!S$3*COS($C596)+'v1 Frame'!T$3*SIN($C596)*SIN($E596)+'v1 Frame'!U$3*SIN($C596)*COS($E596),"")</f>
        <is>
          <t/>
        </is>
      </c>
      <c r="Z596" s="8" t="inlineStr">
        <f aca="false">IF(A596&lt;&gt;"",$H596+'v1 Frame'!T$3*COS($E596)-'v1 Frame'!U$3*SIN($E596),"")</f>
        <is>
          <t/>
        </is>
      </c>
      <c r="AA596" s="8" t="inlineStr">
        <f aca="false">IF(A596&lt;&gt;"",$I596-'v1 Frame'!S$3*SIN($C596)+'v1 Frame'!T$3*COS($C596)*SIN($E596)+'v1 Frame'!U$3*COS($C596)*COS($E596),"")</f>
        <is>
          <t/>
        </is>
      </c>
      <c r="AB596" s="8" t="inlineStr">
        <f aca="false">IF(A596&lt;&gt;"",$G596+'v1 Frame'!V$3*COS($C596)+'v1 Frame'!W$3*SIN($C596)*SIN($E596)+'v1 Frame'!X$3*SIN($C596)*COS($E596),"")</f>
        <is>
          <t/>
        </is>
      </c>
      <c r="AC596" s="8" t="inlineStr">
        <f aca="false">IF(A596&lt;&gt;"",$H596+'v1 Frame'!W$3*COS($E596)-'v1 Frame'!X$3*SIN($E596),"")</f>
        <is>
          <t/>
        </is>
      </c>
      <c r="AD596" s="8" t="inlineStr">
        <f aca="false">IF(A596&lt;&gt;"",$I596-'v1 Frame'!V$3*SIN($C596)+'v1 Frame'!W$3*COS($C596)*SIN($E596)+'v1 Frame'!X$3*COS($C596)*COS($E596),"")</f>
        <is>
          <t/>
        </is>
      </c>
      <c r="AE596" s="25" t="inlineStr">
        <f aca="false">IF(A596&lt;&gt;"",$G596+'v1 Frame'!Y$3*COS($C596)+'v1 Frame'!Z$3*SIN($C596)*SIN($E596)+'v1 Frame'!AA$3*SIN($C596)*COS($E596),"")</f>
        <is>
          <t/>
        </is>
      </c>
      <c r="AF596" s="25" t="inlineStr">
        <f aca="false">IF(A596&lt;&gt;"",$H596+'v1 Frame'!Z$3*COS($E596)-'v1 Frame'!AA$3*SIN($E596),"")</f>
        <is>
          <t/>
        </is>
      </c>
      <c r="AG596" s="25" t="inlineStr">
        <f aca="false">IF(A596&lt;&gt;"",$I596-'v1 Frame'!Y$3*SIN($C596)+'v1 Frame'!Z$3*COS($C596)*SIN($E596)+'v1 Frame'!AA$3*COS($C596)*COS($E596),"")</f>
        <is>
          <t/>
        </is>
      </c>
      <c r="AH596" s="8" t="inlineStr">
        <f aca="false">IF(A596&lt;&gt;"",SQRT(SUMSQ(G596:I596)),"")</f>
        <is>
          <t/>
        </is>
      </c>
      <c r="AI596" s="8" t="inlineStr">
        <f aca="false">IF(A596&lt;&gt;"",IF(AH596&lt;&gt;0,ACOS(I596/AH596),0),"")</f>
        <is>
          <t/>
        </is>
      </c>
      <c r="AJ596" s="8" t="inlineStr">
        <f aca="false">IF(A596&lt;&gt;"",DEGREES(AI596),"")</f>
        <is>
          <t/>
        </is>
      </c>
      <c r="AK596" s="8" t="inlineStr">
        <f aca="false">IF(A596&lt;&gt;"",IF(OR(G596&lt;&gt;0,H596&lt;&gt;0),ATAN2(G596,H596),0),"")</f>
        <is>
          <t/>
        </is>
      </c>
      <c r="AL596" s="8" t="inlineStr">
        <f aca="false">IF(A596&lt;&gt;"",DEGREES(AK596),"")</f>
        <is>
          <t/>
        </is>
      </c>
      <c r="AM596" s="8" t="inlineStr">
        <f aca="false">IF(A596&lt;&gt;"",SQRT(SUMSQ(J596:L596)),"")</f>
        <is>
          <t/>
        </is>
      </c>
      <c r="AN596" s="8" t="inlineStr">
        <f aca="false">IF(A596&lt;&gt;"",IF(AM596&lt;&gt;0,ACOS(L596/AM596),0),"")</f>
        <is>
          <t/>
        </is>
      </c>
      <c r="AO596" s="8" t="inlineStr">
        <f aca="false">IF(A596&lt;&gt;"",DEGREES(AN596),"")</f>
        <is>
          <t/>
        </is>
      </c>
      <c r="AP596" s="8" t="inlineStr">
        <f aca="false">IF(A596&lt;&gt;"",IF(OR(J596&lt;&gt;0,K596&lt;&gt;0),ATAN2(J596,K596),0),"")</f>
        <is>
          <t/>
        </is>
      </c>
      <c r="AQ596" s="8" t="inlineStr">
        <f aca="false">IF(A596&lt;&gt;"",DEGREES(AP596),"")</f>
        <is>
          <t/>
        </is>
      </c>
      <c r="AR596" s="8" t="inlineStr">
        <f aca="false">IF(A596&lt;&gt;"",SQRT(SUMSQ(M596:O596)),"")</f>
        <is>
          <t/>
        </is>
      </c>
      <c r="AS596" s="8" t="inlineStr">
        <f aca="false">IF(A596&lt;&gt;"",IF(AR596&lt;&gt;0,ACOS(O596/AR596),0),"")</f>
        <is>
          <t/>
        </is>
      </c>
      <c r="AT596" s="8" t="inlineStr">
        <f aca="false">IF(A596&lt;&gt;"",DEGREES(AS596),"")</f>
        <is>
          <t/>
        </is>
      </c>
      <c r="AU596" s="8" t="inlineStr">
        <f aca="false">IF(A596&lt;&gt;"",IF(OR(M596&lt;&gt;0,N596&lt;&gt;0),ATAN2(M596,N596),0),"")</f>
        <is>
          <t/>
        </is>
      </c>
      <c r="AV596" s="8" t="inlineStr">
        <f aca="false">IF(A596&lt;&gt;"",DEGREES(AU596),"")</f>
        <is>
          <t/>
        </is>
      </c>
      <c r="AW596" s="8" t="inlineStr">
        <f aca="false">IF(A596&lt;&gt;"",SQRT(SUMSQ(P596:R596)),"")</f>
        <is>
          <t/>
        </is>
      </c>
      <c r="AX596" s="8" t="inlineStr">
        <f aca="false">IF(A596&lt;&gt;"",IF(AW596&lt;&gt;0,ACOS(R596/AW596),0),"")</f>
        <is>
          <t/>
        </is>
      </c>
      <c r="AY596" s="8" t="inlineStr">
        <f aca="false">IF(A596&lt;&gt;"",DEGREES(AX596),"")</f>
        <is>
          <t/>
        </is>
      </c>
      <c r="AZ596" s="8" t="inlineStr">
        <f aca="false">IF(A596&lt;&gt;"",IF(OR(P596&lt;&gt;0,Q596&lt;&gt;0),ATAN2(P596,Q596),0),"")</f>
        <is>
          <t/>
        </is>
      </c>
      <c r="BA596" s="8" t="inlineStr">
        <f aca="false">IF(A596&lt;&gt;"",DEGREES(AZ596),"")</f>
        <is>
          <t/>
        </is>
      </c>
      <c r="BB596" s="8" t="inlineStr">
        <f aca="false">IF(A596&lt;&gt;"",SQRT(SUMSQ(S596:U596)),"")</f>
        <is>
          <t/>
        </is>
      </c>
      <c r="BC596" s="8" t="inlineStr">
        <f aca="false">IF(A596&lt;&gt;"",IF(BB596&lt;&gt;0,ACOS(U596/BB596),0),"")</f>
        <is>
          <t/>
        </is>
      </c>
      <c r="BD596" s="8" t="inlineStr">
        <f aca="false">IF(A596&lt;&gt;"",DEGREES(BC596),"")</f>
        <is>
          <t/>
        </is>
      </c>
      <c r="BE596" s="8" t="inlineStr">
        <f aca="false">IF(A596&lt;&gt;"",IF(OR(S596&lt;&gt;0,T596&lt;&gt;0),ATAN2(S596,T596),0),"")</f>
        <is>
          <t/>
        </is>
      </c>
      <c r="BF596" s="8" t="inlineStr">
        <f aca="false">IF(A596&lt;&gt;"",DEGREES(BE596),"")</f>
        <is>
          <t/>
        </is>
      </c>
      <c r="BG596" s="8" t="inlineStr">
        <f aca="false">IF(A596&lt;&gt;"",SQRT(SUMSQ(V596:X596)),"")</f>
        <is>
          <t/>
        </is>
      </c>
      <c r="BH596" s="8" t="inlineStr">
        <f aca="false">IF(A596&lt;&gt;"",IF(BG596&lt;&gt;0,ACOS(X596/BG596),0),"")</f>
        <is>
          <t/>
        </is>
      </c>
      <c r="BI596" s="8" t="inlineStr">
        <f aca="false">IF(A596&lt;&gt;"",DEGREES(BH596),"")</f>
        <is>
          <t/>
        </is>
      </c>
      <c r="BJ596" s="8" t="inlineStr">
        <f aca="false">IF(A596&lt;&gt;"",IF(OR(V596&lt;&gt;0,W596&lt;&gt;0),ATAN2(V596,W596),0),"")</f>
        <is>
          <t/>
        </is>
      </c>
      <c r="BK596" s="8" t="inlineStr">
        <f aca="false">IF(A596&lt;&gt;"",DEGREES(BJ596),"")</f>
        <is>
          <t/>
        </is>
      </c>
      <c r="BL596" s="8" t="inlineStr">
        <f aca="false">IF(A596&lt;&gt;"",SQRT(SUMSQ(Y596:AA596)),"")</f>
        <is>
          <t/>
        </is>
      </c>
      <c r="BM596" s="8" t="inlineStr">
        <f aca="false">IF(A596&lt;&gt;"",IF(BL596&lt;&gt;0,ACOS(AA596/BL596),0),"")</f>
        <is>
          <t/>
        </is>
      </c>
      <c r="BN596" s="8" t="inlineStr">
        <f aca="false">IF(A596&lt;&gt;"",DEGREES(BM596),"")</f>
        <is>
          <t/>
        </is>
      </c>
      <c r="BO596" s="8" t="inlineStr">
        <f aca="false">IF(A596&lt;&gt;"",IF(OR(Y596&lt;&gt;0,Z596&lt;&gt;0),ATAN2(Y596,Z596),0),"")</f>
        <is>
          <t/>
        </is>
      </c>
      <c r="BP596" s="8" t="inlineStr">
        <f aca="false">IF(A596&lt;&gt;"",DEGREES(BO596),"")</f>
        <is>
          <t/>
        </is>
      </c>
      <c r="BQ596" s="8" t="inlineStr">
        <f aca="false">IF(A596&lt;&gt;"",SQRT(SUMSQ(AB596:AD596)),"")</f>
        <is>
          <t/>
        </is>
      </c>
      <c r="BR596" s="8" t="inlineStr">
        <f aca="false">IF(A596&lt;&gt;"",IF(BQ596&lt;&gt;0,ACOS(AD596/BQ596),0),"")</f>
        <is>
          <t/>
        </is>
      </c>
      <c r="BS596" s="8" t="inlineStr">
        <f aca="false">IF(A596&lt;&gt;"",DEGREES(BR596),"")</f>
        <is>
          <t/>
        </is>
      </c>
      <c r="BT596" s="8" t="inlineStr">
        <f aca="false">IF(A596&lt;&gt;"",IF(OR(AB596&lt;&gt;0,AC596&lt;&gt;0),ATAN2(AB596,AC596),0),"")</f>
        <is>
          <t/>
        </is>
      </c>
      <c r="BU596" s="8" t="inlineStr">
        <f aca="false">IF(A596&lt;&gt;"",DEGREES(BT596),"")</f>
        <is>
          <t/>
        </is>
      </c>
      <c r="BV596" s="8" t="inlineStr">
        <f aca="false">IF(A596&lt;&gt;"",SQRT(SUMSQ(AE596:AG596)),"")</f>
        <is>
          <t/>
        </is>
      </c>
      <c r="BW596" s="8" t="inlineStr">
        <f aca="false">IF(A596&lt;&gt;"",IF(BV596&lt;&gt;0,ACOS(AG596/BV596),0),"")</f>
        <is>
          <t/>
        </is>
      </c>
      <c r="BX596" s="8" t="inlineStr">
        <f aca="false">IF(A596&lt;&gt;"",DEGREES(BW596),"")</f>
        <is>
          <t/>
        </is>
      </c>
      <c r="BY596" s="8" t="inlineStr">
        <f aca="false">IF(A596&lt;&gt;"",IF(OR(AF596&lt;&gt;0,AG596&lt;&gt;0),ATAN2(AF596,AG596),0),"")</f>
        <is>
          <t/>
        </is>
      </c>
      <c r="BZ596" s="8" t="inlineStr">
        <f aca="false">IF(A596&lt;&gt;"",DEGREES(BY596),"")</f>
        <is>
          <t/>
        </is>
      </c>
      <c r="CA596" s="0" t="inlineStr">
        <f aca="false">IF(A596&lt;&gt;"",IF(AND(AI596&lt;Parameters!$B$11,AI596&gt;Parameters!$B$12,AN596&lt;Parameters!$B$11,AN596&gt;Parameters!$B$12,AS596&lt;Parameters!$B$11,AS596&gt;Parameters!$B$12,AX596&lt;Parameters!$B$11,AX596&gt;Parameters!$B$12,BC596&lt;Parameters!$B$11,BC596&gt;Parameters!$B$12,BM596&lt;Parameters!$B$11,BM596&gt;Parameters!$B$12,BR596&lt;Parameters!$B$11,BR596&gt;Parameters!$B$12,BW596&lt;Parameters!$B$11,BW596&gt;Parameters!$B$12),1,0),"")</f>
        <is>
          <t/>
        </is>
      </c>
      <c r="CB596" s="0" t="inlineStr">
        <f aca="false">IF(A596&lt;&gt;"",IF(OR(AI596&lt;Parameters!$B$12,AI596&gt;Parameters!$B$11),0,1),"")</f>
        <is>
          <t/>
        </is>
      </c>
      <c r="CC596" s="0" t="inlineStr">
        <f aca="false">IF(A596&lt;&gt;"",IF(OR(AN596&lt;Parameters!$B$12,AN596&gt;Parameters!$B$11),0,1),"")</f>
        <is>
          <t/>
        </is>
      </c>
      <c r="CD596" s="0" t="inlineStr">
        <f aca="false">IF(A596&lt;&gt;"",IF(OR(AS596&lt;Parameters!$B$12,AS596&gt;Parameters!$B$11),0,1),"")</f>
        <is>
          <t/>
        </is>
      </c>
      <c r="CE596" s="0" t="inlineStr">
        <f aca="false">IF(A596&lt;&gt;"",IF(OR(AX596&lt;Parameters!$B$12,AX596&gt;Parameters!$B$11),0,1),"")</f>
        <is>
          <t/>
        </is>
      </c>
      <c r="CF596" s="0" t="inlineStr">
        <f aca="false">IF(A596&lt;&gt;"",IF(OR(BC596&lt;Parameters!$B$12,BC596&gt;Parameters!$B$11),0,1),"")</f>
        <is>
          <t/>
        </is>
      </c>
      <c r="CG596" s="0" t="inlineStr">
        <f aca="false">IF(A596&lt;&gt;"",IF(OR(BH596&lt;Parameters!$B$12,BH596&gt;Parameters!$B$11),0,1),"")</f>
        <is>
          <t/>
        </is>
      </c>
      <c r="CH596" s="0" t="inlineStr">
        <f aca="false">IF(A596&lt;&gt;"",IF(OR(BM596&lt;Parameters!$B$12,BM596&gt;Parameters!$B$11),0,1),"")</f>
        <is>
          <t/>
        </is>
      </c>
      <c r="CI596" s="0" t="inlineStr">
        <f aca="false">IF(A596&lt;&gt;"",IF(OR(BR596&lt;Parameters!$B$12,BR596&gt;Parameters!$B$11),0,1),"")</f>
        <is>
          <t/>
        </is>
      </c>
      <c r="CJ596" s="0" t="inlineStr">
        <f aca="false">IF(A596&lt;&gt;"",IF(OR(BW596&lt;Parameters!$B$12,BW596&gt;Parameters!$B$11),0,1),"")</f>
        <is>
          <t/>
        </is>
      </c>
      <c r="CK596" s="26" t="inlineStr">
        <f aca="false">IF(A596&lt;&gt;"",SUM(CB596:CJ596)/9,"")</f>
        <is>
          <t/>
        </is>
      </c>
      <c r="CL596" s="0" t="inlineStr">
        <f aca="false">IF(A596&lt;&gt;"",CK596*9,"")</f>
        <is>
          <t/>
        </is>
      </c>
      <c r="CM596" s="8" t="inlineStr">
        <f aca="false">IF(A596&lt;&gt;"",TEXT(B596,CM$2)&amp;" "&amp;TEXT(A596,CM$2),"")</f>
        <is>
          <t/>
        </is>
      </c>
    </row>
    <row r="597" customFormat="false" ht="15" hidden="false" customHeight="false" outlineLevel="0" collapsed="false">
      <c r="A597" s="0" t="inlineStr">
        <f aca="false">IF(OR(B596&lt;Parameters!$K$12,A596&lt;Parameters!$K$12),IF(A596&lt;Parameters!$K$12,A596+1,0),"")</f>
        <is>
          <t/>
        </is>
      </c>
      <c r="B597" s="0" t="inlineStr">
        <f aca="false">IF(A597&lt;&gt;"",IF(A597=0,B596+1,B596),"")</f>
        <is>
          <t/>
        </is>
      </c>
      <c r="C597" s="24" t="inlineStr">
        <f aca="false">IF(A597&lt;&gt;"",-_phi*(A597+0.5),"")</f>
        <is>
          <t/>
        </is>
      </c>
      <c r="D597" s="8" t="inlineStr">
        <f aca="false">IF(A597&lt;&gt;"",DEGREES(C597),"")</f>
        <is>
          <t/>
        </is>
      </c>
      <c r="E597" s="24" t="inlineStr">
        <f aca="false">IF(A597&lt;&gt;"",_phi*(B597+0.5),"")</f>
        <is>
          <t/>
        </is>
      </c>
      <c r="F597" s="8" t="inlineStr">
        <f aca="false">IF(A597&lt;&gt;"",DEGREES(E597),"")</f>
        <is>
          <t/>
        </is>
      </c>
      <c r="G597" s="8" t="inlineStr">
        <f aca="false">IF(A597&lt;&gt;"",LOOKUP(A597,h!$A$3:$A$30,h!$D$3:$D$30),"")</f>
        <is>
          <t/>
        </is>
      </c>
      <c r="H597" s="8" t="inlineStr">
        <f aca="false">IF(A597&lt;&gt;"",LOOKUP(B597,h!$A$3:$A$30,h!$D$3:$D$30),"")</f>
        <is>
          <t/>
        </is>
      </c>
      <c r="I597" s="8" t="inlineStr">
        <f aca="false">IF(A597&lt;&gt;"",_zif,"")</f>
        <is>
          <t/>
        </is>
      </c>
      <c r="J597" s="8" t="inlineStr">
        <f aca="false">IF(A597&lt;&gt;"",$G597+'v1 Frame'!D$3*COS($C597)+'v1 Frame'!E$3*SIN($C597)*SIN($E597)+'v1 Frame'!F$3*SIN($C597)*COS($E597),"")</f>
        <is>
          <t/>
        </is>
      </c>
      <c r="K597" s="8" t="inlineStr">
        <f aca="false">IF(A597&lt;&gt;"",$H597+'v1 Frame'!E$3*COS($E597)-'v1 Frame'!F$3*SIN($E597),"")</f>
        <is>
          <t/>
        </is>
      </c>
      <c r="L597" s="8" t="inlineStr">
        <f aca="false">IF(A597&lt;&gt;"",$I597-'v1 Frame'!D$3*SIN($C597)+'v1 Frame'!E$3*COS($C597)*SIN($E597)+'v1 Frame'!F$3*COS($C597)*COS($E597),"")</f>
        <is>
          <t/>
        </is>
      </c>
      <c r="M597" s="8" t="inlineStr">
        <f aca="false">IF(A597&lt;&gt;"",$G597+'v1 Frame'!G$3*COS($C597)+'v1 Frame'!H$3*SIN($C597)*SIN($E597)+'v1 Frame'!I$3*SIN($C597)*COS($E597),"")</f>
        <is>
          <t/>
        </is>
      </c>
      <c r="N597" s="8" t="inlineStr">
        <f aca="false">IF(A597&lt;&gt;"",$H597+'v1 Frame'!H$3*COS($E597)-'v1 Frame'!I$3*SIN($E597),"")</f>
        <is>
          <t/>
        </is>
      </c>
      <c r="O597" s="8" t="inlineStr">
        <f aca="false">IF(A597&lt;&gt;"",$I597-'v1 Frame'!G$3*SIN($C597)+'v1 Frame'!H$3*COS($C597)*SIN($E597)+'v1 Frame'!I$3*COS($C597)*COS($E597),"")</f>
        <is>
          <t/>
        </is>
      </c>
      <c r="P597" s="8" t="inlineStr">
        <f aca="false">IF(A597&lt;&gt;"",$G597+'v1 Frame'!J$3*COS($C597)+'v1 Frame'!K$3*SIN($C597)*SIN($E597)+'v1 Frame'!L$3*SIN($C597)*COS($E597),"")</f>
        <is>
          <t/>
        </is>
      </c>
      <c r="Q597" s="8" t="inlineStr">
        <f aca="false">IF(A597&lt;&gt;"",$H597+'v1 Frame'!K$3*COS($E597)-'v1 Frame'!L$3*SIN($E597),"")</f>
        <is>
          <t/>
        </is>
      </c>
      <c r="R597" s="8" t="inlineStr">
        <f aca="false">IF(A597&lt;&gt;"",$I597-'v1 Frame'!J$3*SIN($C597)+'v1 Frame'!K$3*COS($C597)*SIN($E597)+'v1 Frame'!L$3*COS($C597)*COS($E597),"")</f>
        <is>
          <t/>
        </is>
      </c>
      <c r="S597" s="8" t="inlineStr">
        <f aca="false">IF(A597&lt;&gt;"",$G597+'v1 Frame'!M$3*COS($C597)+'v1 Frame'!N$3*SIN($C597)*SIN($E597)+'v1 Frame'!O$3*SIN($C597)*COS($E597),"")</f>
        <is>
          <t/>
        </is>
      </c>
      <c r="T597" s="8" t="inlineStr">
        <f aca="false">IF(A597&lt;&gt;"",$H597+'v1 Frame'!N$3*COS($E597)-'v1 Frame'!O$3*SIN($E597),"")</f>
        <is>
          <t/>
        </is>
      </c>
      <c r="U597" s="8" t="inlineStr">
        <f aca="false">IF(A597&lt;&gt;"",$I597-'v1 Frame'!M$3*SIN($C597)+'v1 Frame'!N$3*COS($C597)*SIN($E597)+'v1 Frame'!O$3*COS($C597)*COS($E597),"")</f>
        <is>
          <t/>
        </is>
      </c>
      <c r="V597" s="8" t="inlineStr">
        <f aca="false">IF(A597&lt;&gt;"",$G597+'v1 Frame'!P$3*COS($C597)+'v1 Frame'!Q$3*SIN($C597)*SIN($E597)+'v1 Frame'!R$3*SIN($C597)*COS($E597),"")</f>
        <is>
          <t/>
        </is>
      </c>
      <c r="W597" s="8" t="inlineStr">
        <f aca="false">IF(A597&lt;&gt;"",$H597+'v1 Frame'!Q$3*COS($E597)-'v1 Frame'!R$3*SIN($E597),"")</f>
        <is>
          <t/>
        </is>
      </c>
      <c r="X597" s="8" t="inlineStr">
        <f aca="false">IF(A597&lt;&gt;"",$I597-'v1 Frame'!P$3*SIN($C597)+'v1 Frame'!Q$3*COS($C597)*SIN($E597)+'v1 Frame'!R$3*COS($C597)*COS($E597),"")</f>
        <is>
          <t/>
        </is>
      </c>
      <c r="Y597" s="8" t="inlineStr">
        <f aca="false">IF(A597&lt;&gt;"",$G597+'v1 Frame'!S$3*COS($C597)+'v1 Frame'!T$3*SIN($C597)*SIN($E597)+'v1 Frame'!U$3*SIN($C597)*COS($E597),"")</f>
        <is>
          <t/>
        </is>
      </c>
      <c r="Z597" s="8" t="inlineStr">
        <f aca="false">IF(A597&lt;&gt;"",$H597+'v1 Frame'!T$3*COS($E597)-'v1 Frame'!U$3*SIN($E597),"")</f>
        <is>
          <t/>
        </is>
      </c>
      <c r="AA597" s="8" t="inlineStr">
        <f aca="false">IF(A597&lt;&gt;"",$I597-'v1 Frame'!S$3*SIN($C597)+'v1 Frame'!T$3*COS($C597)*SIN($E597)+'v1 Frame'!U$3*COS($C597)*COS($E597),"")</f>
        <is>
          <t/>
        </is>
      </c>
      <c r="AB597" s="8" t="inlineStr">
        <f aca="false">IF(A597&lt;&gt;"",$G597+'v1 Frame'!V$3*COS($C597)+'v1 Frame'!W$3*SIN($C597)*SIN($E597)+'v1 Frame'!X$3*SIN($C597)*COS($E597),"")</f>
        <is>
          <t/>
        </is>
      </c>
      <c r="AC597" s="8" t="inlineStr">
        <f aca="false">IF(A597&lt;&gt;"",$H597+'v1 Frame'!W$3*COS($E597)-'v1 Frame'!X$3*SIN($E597),"")</f>
        <is>
          <t/>
        </is>
      </c>
      <c r="AD597" s="8" t="inlineStr">
        <f aca="false">IF(A597&lt;&gt;"",$I597-'v1 Frame'!V$3*SIN($C597)+'v1 Frame'!W$3*COS($C597)*SIN($E597)+'v1 Frame'!X$3*COS($C597)*COS($E597),"")</f>
        <is>
          <t/>
        </is>
      </c>
      <c r="AE597" s="25" t="inlineStr">
        <f aca="false">IF(A597&lt;&gt;"",$G597+'v1 Frame'!Y$3*COS($C597)+'v1 Frame'!Z$3*SIN($C597)*SIN($E597)+'v1 Frame'!AA$3*SIN($C597)*COS($E597),"")</f>
        <is>
          <t/>
        </is>
      </c>
      <c r="AF597" s="25" t="inlineStr">
        <f aca="false">IF(A597&lt;&gt;"",$H597+'v1 Frame'!Z$3*COS($E597)-'v1 Frame'!AA$3*SIN($E597),"")</f>
        <is>
          <t/>
        </is>
      </c>
      <c r="AG597" s="25" t="inlineStr">
        <f aca="false">IF(A597&lt;&gt;"",$I597-'v1 Frame'!Y$3*SIN($C597)+'v1 Frame'!Z$3*COS($C597)*SIN($E597)+'v1 Frame'!AA$3*COS($C597)*COS($E597),"")</f>
        <is>
          <t/>
        </is>
      </c>
      <c r="AH597" s="8" t="inlineStr">
        <f aca="false">IF(A597&lt;&gt;"",SQRT(SUMSQ(G597:I597)),"")</f>
        <is>
          <t/>
        </is>
      </c>
      <c r="AI597" s="8" t="inlineStr">
        <f aca="false">IF(A597&lt;&gt;"",IF(AH597&lt;&gt;0,ACOS(I597/AH597),0),"")</f>
        <is>
          <t/>
        </is>
      </c>
      <c r="AJ597" s="8" t="inlineStr">
        <f aca="false">IF(A597&lt;&gt;"",DEGREES(AI597),"")</f>
        <is>
          <t/>
        </is>
      </c>
      <c r="AK597" s="8" t="inlineStr">
        <f aca="false">IF(A597&lt;&gt;"",IF(OR(G597&lt;&gt;0,H597&lt;&gt;0),ATAN2(G597,H597),0),"")</f>
        <is>
          <t/>
        </is>
      </c>
      <c r="AL597" s="8" t="inlineStr">
        <f aca="false">IF(A597&lt;&gt;"",DEGREES(AK597),"")</f>
        <is>
          <t/>
        </is>
      </c>
      <c r="AM597" s="8" t="inlineStr">
        <f aca="false">IF(A597&lt;&gt;"",SQRT(SUMSQ(J597:L597)),"")</f>
        <is>
          <t/>
        </is>
      </c>
      <c r="AN597" s="8" t="inlineStr">
        <f aca="false">IF(A597&lt;&gt;"",IF(AM597&lt;&gt;0,ACOS(L597/AM597),0),"")</f>
        <is>
          <t/>
        </is>
      </c>
      <c r="AO597" s="8" t="inlineStr">
        <f aca="false">IF(A597&lt;&gt;"",DEGREES(AN597),"")</f>
        <is>
          <t/>
        </is>
      </c>
      <c r="AP597" s="8" t="inlineStr">
        <f aca="false">IF(A597&lt;&gt;"",IF(OR(J597&lt;&gt;0,K597&lt;&gt;0),ATAN2(J597,K597),0),"")</f>
        <is>
          <t/>
        </is>
      </c>
      <c r="AQ597" s="8" t="inlineStr">
        <f aca="false">IF(A597&lt;&gt;"",DEGREES(AP597),"")</f>
        <is>
          <t/>
        </is>
      </c>
      <c r="AR597" s="8" t="inlineStr">
        <f aca="false">IF(A597&lt;&gt;"",SQRT(SUMSQ(M597:O597)),"")</f>
        <is>
          <t/>
        </is>
      </c>
      <c r="AS597" s="8" t="inlineStr">
        <f aca="false">IF(A597&lt;&gt;"",IF(AR597&lt;&gt;0,ACOS(O597/AR597),0),"")</f>
        <is>
          <t/>
        </is>
      </c>
      <c r="AT597" s="8" t="inlineStr">
        <f aca="false">IF(A597&lt;&gt;"",DEGREES(AS597),"")</f>
        <is>
          <t/>
        </is>
      </c>
      <c r="AU597" s="8" t="inlineStr">
        <f aca="false">IF(A597&lt;&gt;"",IF(OR(M597&lt;&gt;0,N597&lt;&gt;0),ATAN2(M597,N597),0),"")</f>
        <is>
          <t/>
        </is>
      </c>
      <c r="AV597" s="8" t="inlineStr">
        <f aca="false">IF(A597&lt;&gt;"",DEGREES(AU597),"")</f>
        <is>
          <t/>
        </is>
      </c>
      <c r="AW597" s="8" t="inlineStr">
        <f aca="false">IF(A597&lt;&gt;"",SQRT(SUMSQ(P597:R597)),"")</f>
        <is>
          <t/>
        </is>
      </c>
      <c r="AX597" s="8" t="inlineStr">
        <f aca="false">IF(A597&lt;&gt;"",IF(AW597&lt;&gt;0,ACOS(R597/AW597),0),"")</f>
        <is>
          <t/>
        </is>
      </c>
      <c r="AY597" s="8" t="inlineStr">
        <f aca="false">IF(A597&lt;&gt;"",DEGREES(AX597),"")</f>
        <is>
          <t/>
        </is>
      </c>
      <c r="AZ597" s="8" t="inlineStr">
        <f aca="false">IF(A597&lt;&gt;"",IF(OR(P597&lt;&gt;0,Q597&lt;&gt;0),ATAN2(P597,Q597),0),"")</f>
        <is>
          <t/>
        </is>
      </c>
      <c r="BA597" s="8" t="inlineStr">
        <f aca="false">IF(A597&lt;&gt;"",DEGREES(AZ597),"")</f>
        <is>
          <t/>
        </is>
      </c>
      <c r="BB597" s="8" t="inlineStr">
        <f aca="false">IF(A597&lt;&gt;"",SQRT(SUMSQ(S597:U597)),"")</f>
        <is>
          <t/>
        </is>
      </c>
      <c r="BC597" s="8" t="inlineStr">
        <f aca="false">IF(A597&lt;&gt;"",IF(BB597&lt;&gt;0,ACOS(U597/BB597),0),"")</f>
        <is>
          <t/>
        </is>
      </c>
      <c r="BD597" s="8" t="inlineStr">
        <f aca="false">IF(A597&lt;&gt;"",DEGREES(BC597),"")</f>
        <is>
          <t/>
        </is>
      </c>
      <c r="BE597" s="8" t="inlineStr">
        <f aca="false">IF(A597&lt;&gt;"",IF(OR(S597&lt;&gt;0,T597&lt;&gt;0),ATAN2(S597,T597),0),"")</f>
        <is>
          <t/>
        </is>
      </c>
      <c r="BF597" s="8" t="inlineStr">
        <f aca="false">IF(A597&lt;&gt;"",DEGREES(BE597),"")</f>
        <is>
          <t/>
        </is>
      </c>
      <c r="BG597" s="8" t="inlineStr">
        <f aca="false">IF(A597&lt;&gt;"",SQRT(SUMSQ(V597:X597)),"")</f>
        <is>
          <t/>
        </is>
      </c>
      <c r="BH597" s="8" t="inlineStr">
        <f aca="false">IF(A597&lt;&gt;"",IF(BG597&lt;&gt;0,ACOS(X597/BG597),0),"")</f>
        <is>
          <t/>
        </is>
      </c>
      <c r="BI597" s="8" t="inlineStr">
        <f aca="false">IF(A597&lt;&gt;"",DEGREES(BH597),"")</f>
        <is>
          <t/>
        </is>
      </c>
      <c r="BJ597" s="8" t="inlineStr">
        <f aca="false">IF(A597&lt;&gt;"",IF(OR(V597&lt;&gt;0,W597&lt;&gt;0),ATAN2(V597,W597),0),"")</f>
        <is>
          <t/>
        </is>
      </c>
      <c r="BK597" s="8" t="inlineStr">
        <f aca="false">IF(A597&lt;&gt;"",DEGREES(BJ597),"")</f>
        <is>
          <t/>
        </is>
      </c>
      <c r="BL597" s="8" t="inlineStr">
        <f aca="false">IF(A597&lt;&gt;"",SQRT(SUMSQ(Y597:AA597)),"")</f>
        <is>
          <t/>
        </is>
      </c>
      <c r="BM597" s="8" t="inlineStr">
        <f aca="false">IF(A597&lt;&gt;"",IF(BL597&lt;&gt;0,ACOS(AA597/BL597),0),"")</f>
        <is>
          <t/>
        </is>
      </c>
      <c r="BN597" s="8" t="inlineStr">
        <f aca="false">IF(A597&lt;&gt;"",DEGREES(BM597),"")</f>
        <is>
          <t/>
        </is>
      </c>
      <c r="BO597" s="8" t="inlineStr">
        <f aca="false">IF(A597&lt;&gt;"",IF(OR(Y597&lt;&gt;0,Z597&lt;&gt;0),ATAN2(Y597,Z597),0),"")</f>
        <is>
          <t/>
        </is>
      </c>
      <c r="BP597" s="8" t="inlineStr">
        <f aca="false">IF(A597&lt;&gt;"",DEGREES(BO597),"")</f>
        <is>
          <t/>
        </is>
      </c>
      <c r="BQ597" s="8" t="inlineStr">
        <f aca="false">IF(A597&lt;&gt;"",SQRT(SUMSQ(AB597:AD597)),"")</f>
        <is>
          <t/>
        </is>
      </c>
      <c r="BR597" s="8" t="inlineStr">
        <f aca="false">IF(A597&lt;&gt;"",IF(BQ597&lt;&gt;0,ACOS(AD597/BQ597),0),"")</f>
        <is>
          <t/>
        </is>
      </c>
      <c r="BS597" s="8" t="inlineStr">
        <f aca="false">IF(A597&lt;&gt;"",DEGREES(BR597),"")</f>
        <is>
          <t/>
        </is>
      </c>
      <c r="BT597" s="8" t="inlineStr">
        <f aca="false">IF(A597&lt;&gt;"",IF(OR(AB597&lt;&gt;0,AC597&lt;&gt;0),ATAN2(AB597,AC597),0),"")</f>
        <is>
          <t/>
        </is>
      </c>
      <c r="BU597" s="8" t="inlineStr">
        <f aca="false">IF(A597&lt;&gt;"",DEGREES(BT597),"")</f>
        <is>
          <t/>
        </is>
      </c>
      <c r="BV597" s="8" t="inlineStr">
        <f aca="false">IF(A597&lt;&gt;"",SQRT(SUMSQ(AE597:AG597)),"")</f>
        <is>
          <t/>
        </is>
      </c>
      <c r="BW597" s="8" t="inlineStr">
        <f aca="false">IF(A597&lt;&gt;"",IF(BV597&lt;&gt;0,ACOS(AG597/BV597),0),"")</f>
        <is>
          <t/>
        </is>
      </c>
      <c r="BX597" s="8" t="inlineStr">
        <f aca="false">IF(A597&lt;&gt;"",DEGREES(BW597),"")</f>
        <is>
          <t/>
        </is>
      </c>
      <c r="BY597" s="8" t="inlineStr">
        <f aca="false">IF(A597&lt;&gt;"",IF(OR(AF597&lt;&gt;0,AG597&lt;&gt;0),ATAN2(AF597,AG597),0),"")</f>
        <is>
          <t/>
        </is>
      </c>
      <c r="BZ597" s="8" t="inlineStr">
        <f aca="false">IF(A597&lt;&gt;"",DEGREES(BY597),"")</f>
        <is>
          <t/>
        </is>
      </c>
      <c r="CA597" s="0" t="inlineStr">
        <f aca="false">IF(A597&lt;&gt;"",IF(AND(AI597&lt;Parameters!$B$11,AI597&gt;Parameters!$B$12,AN597&lt;Parameters!$B$11,AN597&gt;Parameters!$B$12,AS597&lt;Parameters!$B$11,AS597&gt;Parameters!$B$12,AX597&lt;Parameters!$B$11,AX597&gt;Parameters!$B$12,BC597&lt;Parameters!$B$11,BC597&gt;Parameters!$B$12,BM597&lt;Parameters!$B$11,BM597&gt;Parameters!$B$12,BR597&lt;Parameters!$B$11,BR597&gt;Parameters!$B$12,BW597&lt;Parameters!$B$11,BW597&gt;Parameters!$B$12),1,0),"")</f>
        <is>
          <t/>
        </is>
      </c>
      <c r="CB597" s="0" t="inlineStr">
        <f aca="false">IF(A597&lt;&gt;"",IF(OR(AI597&lt;Parameters!$B$12,AI597&gt;Parameters!$B$11),0,1),"")</f>
        <is>
          <t/>
        </is>
      </c>
      <c r="CC597" s="0" t="inlineStr">
        <f aca="false">IF(A597&lt;&gt;"",IF(OR(AN597&lt;Parameters!$B$12,AN597&gt;Parameters!$B$11),0,1),"")</f>
        <is>
          <t/>
        </is>
      </c>
      <c r="CD597" s="0" t="inlineStr">
        <f aca="false">IF(A597&lt;&gt;"",IF(OR(AS597&lt;Parameters!$B$12,AS597&gt;Parameters!$B$11),0,1),"")</f>
        <is>
          <t/>
        </is>
      </c>
      <c r="CE597" s="0" t="inlineStr">
        <f aca="false">IF(A597&lt;&gt;"",IF(OR(AX597&lt;Parameters!$B$12,AX597&gt;Parameters!$B$11),0,1),"")</f>
        <is>
          <t/>
        </is>
      </c>
      <c r="CF597" s="0" t="inlineStr">
        <f aca="false">IF(A597&lt;&gt;"",IF(OR(BC597&lt;Parameters!$B$12,BC597&gt;Parameters!$B$11),0,1),"")</f>
        <is>
          <t/>
        </is>
      </c>
      <c r="CG597" s="0" t="inlineStr">
        <f aca="false">IF(A597&lt;&gt;"",IF(OR(BH597&lt;Parameters!$B$12,BH597&gt;Parameters!$B$11),0,1),"")</f>
        <is>
          <t/>
        </is>
      </c>
      <c r="CH597" s="0" t="inlineStr">
        <f aca="false">IF(A597&lt;&gt;"",IF(OR(BM597&lt;Parameters!$B$12,BM597&gt;Parameters!$B$11),0,1),"")</f>
        <is>
          <t/>
        </is>
      </c>
      <c r="CI597" s="0" t="inlineStr">
        <f aca="false">IF(A597&lt;&gt;"",IF(OR(BR597&lt;Parameters!$B$12,BR597&gt;Parameters!$B$11),0,1),"")</f>
        <is>
          <t/>
        </is>
      </c>
      <c r="CJ597" s="0" t="inlineStr">
        <f aca="false">IF(A597&lt;&gt;"",IF(OR(BW597&lt;Parameters!$B$12,BW597&gt;Parameters!$B$11),0,1),"")</f>
        <is>
          <t/>
        </is>
      </c>
      <c r="CK597" s="26" t="inlineStr">
        <f aca="false">IF(A597&lt;&gt;"",SUM(CB597:CJ597)/9,"")</f>
        <is>
          <t/>
        </is>
      </c>
      <c r="CL597" s="0" t="inlineStr">
        <f aca="false">IF(A597&lt;&gt;"",CK597*9,"")</f>
        <is>
          <t/>
        </is>
      </c>
      <c r="CM597" s="8" t="inlineStr">
        <f aca="false">IF(A597&lt;&gt;"",TEXT(B597,CM$2)&amp;" "&amp;TEXT(A597,CM$2),"")</f>
        <is>
          <t/>
        </is>
      </c>
    </row>
    <row r="598" customFormat="false" ht="15" hidden="false" customHeight="false" outlineLevel="0" collapsed="false">
      <c r="A598" s="0" t="inlineStr">
        <f aca="false">IF(OR(B597&lt;Parameters!$K$12,A597&lt;Parameters!$K$12),IF(A597&lt;Parameters!$K$12,A597+1,0),"")</f>
        <is>
          <t/>
        </is>
      </c>
      <c r="B598" s="0" t="inlineStr">
        <f aca="false">IF(A598&lt;&gt;"",IF(A598=0,B597+1,B597),"")</f>
        <is>
          <t/>
        </is>
      </c>
      <c r="C598" s="24" t="inlineStr">
        <f aca="false">IF(A598&lt;&gt;"",-_phi*(A598+0.5),"")</f>
        <is>
          <t/>
        </is>
      </c>
      <c r="D598" s="8" t="inlineStr">
        <f aca="false">IF(A598&lt;&gt;"",DEGREES(C598),"")</f>
        <is>
          <t/>
        </is>
      </c>
      <c r="E598" s="24" t="inlineStr">
        <f aca="false">IF(A598&lt;&gt;"",_phi*(B598+0.5),"")</f>
        <is>
          <t/>
        </is>
      </c>
      <c r="F598" s="8" t="inlineStr">
        <f aca="false">IF(A598&lt;&gt;"",DEGREES(E598),"")</f>
        <is>
          <t/>
        </is>
      </c>
      <c r="G598" s="8" t="inlineStr">
        <f aca="false">IF(A598&lt;&gt;"",LOOKUP(A598,h!$A$3:$A$30,h!$D$3:$D$30),"")</f>
        <is>
          <t/>
        </is>
      </c>
      <c r="H598" s="8" t="inlineStr">
        <f aca="false">IF(A598&lt;&gt;"",LOOKUP(B598,h!$A$3:$A$30,h!$D$3:$D$30),"")</f>
        <is>
          <t/>
        </is>
      </c>
      <c r="I598" s="8" t="inlineStr">
        <f aca="false">IF(A598&lt;&gt;"",_zif,"")</f>
        <is>
          <t/>
        </is>
      </c>
      <c r="J598" s="8" t="inlineStr">
        <f aca="false">IF(A598&lt;&gt;"",$G598+'v1 Frame'!D$3*COS($C598)+'v1 Frame'!E$3*SIN($C598)*SIN($E598)+'v1 Frame'!F$3*SIN($C598)*COS($E598),"")</f>
        <is>
          <t/>
        </is>
      </c>
      <c r="K598" s="8" t="inlineStr">
        <f aca="false">IF(A598&lt;&gt;"",$H598+'v1 Frame'!E$3*COS($E598)-'v1 Frame'!F$3*SIN($E598),"")</f>
        <is>
          <t/>
        </is>
      </c>
      <c r="L598" s="8" t="inlineStr">
        <f aca="false">IF(A598&lt;&gt;"",$I598-'v1 Frame'!D$3*SIN($C598)+'v1 Frame'!E$3*COS($C598)*SIN($E598)+'v1 Frame'!F$3*COS($C598)*COS($E598),"")</f>
        <is>
          <t/>
        </is>
      </c>
      <c r="M598" s="8" t="inlineStr">
        <f aca="false">IF(A598&lt;&gt;"",$G598+'v1 Frame'!G$3*COS($C598)+'v1 Frame'!H$3*SIN($C598)*SIN($E598)+'v1 Frame'!I$3*SIN($C598)*COS($E598),"")</f>
        <is>
          <t/>
        </is>
      </c>
      <c r="N598" s="8" t="inlineStr">
        <f aca="false">IF(A598&lt;&gt;"",$H598+'v1 Frame'!H$3*COS($E598)-'v1 Frame'!I$3*SIN($E598),"")</f>
        <is>
          <t/>
        </is>
      </c>
      <c r="O598" s="8" t="inlineStr">
        <f aca="false">IF(A598&lt;&gt;"",$I598-'v1 Frame'!G$3*SIN($C598)+'v1 Frame'!H$3*COS($C598)*SIN($E598)+'v1 Frame'!I$3*COS($C598)*COS($E598),"")</f>
        <is>
          <t/>
        </is>
      </c>
      <c r="P598" s="8" t="inlineStr">
        <f aca="false">IF(A598&lt;&gt;"",$G598+'v1 Frame'!J$3*COS($C598)+'v1 Frame'!K$3*SIN($C598)*SIN($E598)+'v1 Frame'!L$3*SIN($C598)*COS($E598),"")</f>
        <is>
          <t/>
        </is>
      </c>
      <c r="Q598" s="8" t="inlineStr">
        <f aca="false">IF(A598&lt;&gt;"",$H598+'v1 Frame'!K$3*COS($E598)-'v1 Frame'!L$3*SIN($E598),"")</f>
        <is>
          <t/>
        </is>
      </c>
      <c r="R598" s="8" t="inlineStr">
        <f aca="false">IF(A598&lt;&gt;"",$I598-'v1 Frame'!J$3*SIN($C598)+'v1 Frame'!K$3*COS($C598)*SIN($E598)+'v1 Frame'!L$3*COS($C598)*COS($E598),"")</f>
        <is>
          <t/>
        </is>
      </c>
      <c r="S598" s="8" t="inlineStr">
        <f aca="false">IF(A598&lt;&gt;"",$G598+'v1 Frame'!M$3*COS($C598)+'v1 Frame'!N$3*SIN($C598)*SIN($E598)+'v1 Frame'!O$3*SIN($C598)*COS($E598),"")</f>
        <is>
          <t/>
        </is>
      </c>
      <c r="T598" s="8" t="inlineStr">
        <f aca="false">IF(A598&lt;&gt;"",$H598+'v1 Frame'!N$3*COS($E598)-'v1 Frame'!O$3*SIN($E598),"")</f>
        <is>
          <t/>
        </is>
      </c>
      <c r="U598" s="8" t="inlineStr">
        <f aca="false">IF(A598&lt;&gt;"",$I598-'v1 Frame'!M$3*SIN($C598)+'v1 Frame'!N$3*COS($C598)*SIN($E598)+'v1 Frame'!O$3*COS($C598)*COS($E598),"")</f>
        <is>
          <t/>
        </is>
      </c>
      <c r="V598" s="8" t="inlineStr">
        <f aca="false">IF(A598&lt;&gt;"",$G598+'v1 Frame'!P$3*COS($C598)+'v1 Frame'!Q$3*SIN($C598)*SIN($E598)+'v1 Frame'!R$3*SIN($C598)*COS($E598),"")</f>
        <is>
          <t/>
        </is>
      </c>
      <c r="W598" s="8" t="inlineStr">
        <f aca="false">IF(A598&lt;&gt;"",$H598+'v1 Frame'!Q$3*COS($E598)-'v1 Frame'!R$3*SIN($E598),"")</f>
        <is>
          <t/>
        </is>
      </c>
      <c r="X598" s="8" t="inlineStr">
        <f aca="false">IF(A598&lt;&gt;"",$I598-'v1 Frame'!P$3*SIN($C598)+'v1 Frame'!Q$3*COS($C598)*SIN($E598)+'v1 Frame'!R$3*COS($C598)*COS($E598),"")</f>
        <is>
          <t/>
        </is>
      </c>
      <c r="Y598" s="8" t="inlineStr">
        <f aca="false">IF(A598&lt;&gt;"",$G598+'v1 Frame'!S$3*COS($C598)+'v1 Frame'!T$3*SIN($C598)*SIN($E598)+'v1 Frame'!U$3*SIN($C598)*COS($E598),"")</f>
        <is>
          <t/>
        </is>
      </c>
      <c r="Z598" s="8" t="inlineStr">
        <f aca="false">IF(A598&lt;&gt;"",$H598+'v1 Frame'!T$3*COS($E598)-'v1 Frame'!U$3*SIN($E598),"")</f>
        <is>
          <t/>
        </is>
      </c>
      <c r="AA598" s="8" t="inlineStr">
        <f aca="false">IF(A598&lt;&gt;"",$I598-'v1 Frame'!S$3*SIN($C598)+'v1 Frame'!T$3*COS($C598)*SIN($E598)+'v1 Frame'!U$3*COS($C598)*COS($E598),"")</f>
        <is>
          <t/>
        </is>
      </c>
      <c r="AB598" s="8" t="inlineStr">
        <f aca="false">IF(A598&lt;&gt;"",$G598+'v1 Frame'!V$3*COS($C598)+'v1 Frame'!W$3*SIN($C598)*SIN($E598)+'v1 Frame'!X$3*SIN($C598)*COS($E598),"")</f>
        <is>
          <t/>
        </is>
      </c>
      <c r="AC598" s="8" t="inlineStr">
        <f aca="false">IF(A598&lt;&gt;"",$H598+'v1 Frame'!W$3*COS($E598)-'v1 Frame'!X$3*SIN($E598),"")</f>
        <is>
          <t/>
        </is>
      </c>
      <c r="AD598" s="8" t="inlineStr">
        <f aca="false">IF(A598&lt;&gt;"",$I598-'v1 Frame'!V$3*SIN($C598)+'v1 Frame'!W$3*COS($C598)*SIN($E598)+'v1 Frame'!X$3*COS($C598)*COS($E598),"")</f>
        <is>
          <t/>
        </is>
      </c>
      <c r="AE598" s="25" t="inlineStr">
        <f aca="false">IF(A598&lt;&gt;"",$G598+'v1 Frame'!Y$3*COS($C598)+'v1 Frame'!Z$3*SIN($C598)*SIN($E598)+'v1 Frame'!AA$3*SIN($C598)*COS($E598),"")</f>
        <is>
          <t/>
        </is>
      </c>
      <c r="AF598" s="25" t="inlineStr">
        <f aca="false">IF(A598&lt;&gt;"",$H598+'v1 Frame'!Z$3*COS($E598)-'v1 Frame'!AA$3*SIN($E598),"")</f>
        <is>
          <t/>
        </is>
      </c>
      <c r="AG598" s="25" t="inlineStr">
        <f aca="false">IF(A598&lt;&gt;"",$I598-'v1 Frame'!Y$3*SIN($C598)+'v1 Frame'!Z$3*COS($C598)*SIN($E598)+'v1 Frame'!AA$3*COS($C598)*COS($E598),"")</f>
        <is>
          <t/>
        </is>
      </c>
      <c r="AH598" s="8" t="inlineStr">
        <f aca="false">IF(A598&lt;&gt;"",SQRT(SUMSQ(G598:I598)),"")</f>
        <is>
          <t/>
        </is>
      </c>
      <c r="AI598" s="8" t="inlineStr">
        <f aca="false">IF(A598&lt;&gt;"",IF(AH598&lt;&gt;0,ACOS(I598/AH598),0),"")</f>
        <is>
          <t/>
        </is>
      </c>
      <c r="AJ598" s="8" t="inlineStr">
        <f aca="false">IF(A598&lt;&gt;"",DEGREES(AI598),"")</f>
        <is>
          <t/>
        </is>
      </c>
      <c r="AK598" s="8" t="inlineStr">
        <f aca="false">IF(A598&lt;&gt;"",IF(OR(G598&lt;&gt;0,H598&lt;&gt;0),ATAN2(G598,H598),0),"")</f>
        <is>
          <t/>
        </is>
      </c>
      <c r="AL598" s="8" t="inlineStr">
        <f aca="false">IF(A598&lt;&gt;"",DEGREES(AK598),"")</f>
        <is>
          <t/>
        </is>
      </c>
      <c r="AM598" s="8" t="inlineStr">
        <f aca="false">IF(A598&lt;&gt;"",SQRT(SUMSQ(J598:L598)),"")</f>
        <is>
          <t/>
        </is>
      </c>
      <c r="AN598" s="8" t="inlineStr">
        <f aca="false">IF(A598&lt;&gt;"",IF(AM598&lt;&gt;0,ACOS(L598/AM598),0),"")</f>
        <is>
          <t/>
        </is>
      </c>
      <c r="AO598" s="8" t="inlineStr">
        <f aca="false">IF(A598&lt;&gt;"",DEGREES(AN598),"")</f>
        <is>
          <t/>
        </is>
      </c>
      <c r="AP598" s="8" t="inlineStr">
        <f aca="false">IF(A598&lt;&gt;"",IF(OR(J598&lt;&gt;0,K598&lt;&gt;0),ATAN2(J598,K598),0),"")</f>
        <is>
          <t/>
        </is>
      </c>
      <c r="AQ598" s="8" t="inlineStr">
        <f aca="false">IF(A598&lt;&gt;"",DEGREES(AP598),"")</f>
        <is>
          <t/>
        </is>
      </c>
      <c r="AR598" s="8" t="inlineStr">
        <f aca="false">IF(A598&lt;&gt;"",SQRT(SUMSQ(M598:O598)),"")</f>
        <is>
          <t/>
        </is>
      </c>
      <c r="AS598" s="8" t="inlineStr">
        <f aca="false">IF(A598&lt;&gt;"",IF(AR598&lt;&gt;0,ACOS(O598/AR598),0),"")</f>
        <is>
          <t/>
        </is>
      </c>
      <c r="AT598" s="8" t="inlineStr">
        <f aca="false">IF(A598&lt;&gt;"",DEGREES(AS598),"")</f>
        <is>
          <t/>
        </is>
      </c>
      <c r="AU598" s="8" t="inlineStr">
        <f aca="false">IF(A598&lt;&gt;"",IF(OR(M598&lt;&gt;0,N598&lt;&gt;0),ATAN2(M598,N598),0),"")</f>
        <is>
          <t/>
        </is>
      </c>
      <c r="AV598" s="8" t="inlineStr">
        <f aca="false">IF(A598&lt;&gt;"",DEGREES(AU598),"")</f>
        <is>
          <t/>
        </is>
      </c>
      <c r="AW598" s="8" t="inlineStr">
        <f aca="false">IF(A598&lt;&gt;"",SQRT(SUMSQ(P598:R598)),"")</f>
        <is>
          <t/>
        </is>
      </c>
      <c r="AX598" s="8" t="inlineStr">
        <f aca="false">IF(A598&lt;&gt;"",IF(AW598&lt;&gt;0,ACOS(R598/AW598),0),"")</f>
        <is>
          <t/>
        </is>
      </c>
      <c r="AY598" s="8" t="inlineStr">
        <f aca="false">IF(A598&lt;&gt;"",DEGREES(AX598),"")</f>
        <is>
          <t/>
        </is>
      </c>
      <c r="AZ598" s="8" t="inlineStr">
        <f aca="false">IF(A598&lt;&gt;"",IF(OR(P598&lt;&gt;0,Q598&lt;&gt;0),ATAN2(P598,Q598),0),"")</f>
        <is>
          <t/>
        </is>
      </c>
      <c r="BA598" s="8" t="inlineStr">
        <f aca="false">IF(A598&lt;&gt;"",DEGREES(AZ598),"")</f>
        <is>
          <t/>
        </is>
      </c>
      <c r="BB598" s="8" t="inlineStr">
        <f aca="false">IF(A598&lt;&gt;"",SQRT(SUMSQ(S598:U598)),"")</f>
        <is>
          <t/>
        </is>
      </c>
      <c r="BC598" s="8" t="inlineStr">
        <f aca="false">IF(A598&lt;&gt;"",IF(BB598&lt;&gt;0,ACOS(U598/BB598),0),"")</f>
        <is>
          <t/>
        </is>
      </c>
      <c r="BD598" s="8" t="inlineStr">
        <f aca="false">IF(A598&lt;&gt;"",DEGREES(BC598),"")</f>
        <is>
          <t/>
        </is>
      </c>
      <c r="BE598" s="8" t="inlineStr">
        <f aca="false">IF(A598&lt;&gt;"",IF(OR(S598&lt;&gt;0,T598&lt;&gt;0),ATAN2(S598,T598),0),"")</f>
        <is>
          <t/>
        </is>
      </c>
      <c r="BF598" s="8" t="inlineStr">
        <f aca="false">IF(A598&lt;&gt;"",DEGREES(BE598),"")</f>
        <is>
          <t/>
        </is>
      </c>
      <c r="BG598" s="8" t="inlineStr">
        <f aca="false">IF(A598&lt;&gt;"",SQRT(SUMSQ(V598:X598)),"")</f>
        <is>
          <t/>
        </is>
      </c>
      <c r="BH598" s="8" t="inlineStr">
        <f aca="false">IF(A598&lt;&gt;"",IF(BG598&lt;&gt;0,ACOS(X598/BG598),0),"")</f>
        <is>
          <t/>
        </is>
      </c>
      <c r="BI598" s="8" t="inlineStr">
        <f aca="false">IF(A598&lt;&gt;"",DEGREES(BH598),"")</f>
        <is>
          <t/>
        </is>
      </c>
      <c r="BJ598" s="8" t="inlineStr">
        <f aca="false">IF(A598&lt;&gt;"",IF(OR(V598&lt;&gt;0,W598&lt;&gt;0),ATAN2(V598,W598),0),"")</f>
        <is>
          <t/>
        </is>
      </c>
      <c r="BK598" s="8" t="inlineStr">
        <f aca="false">IF(A598&lt;&gt;"",DEGREES(BJ598),"")</f>
        <is>
          <t/>
        </is>
      </c>
      <c r="BL598" s="8" t="inlineStr">
        <f aca="false">IF(A598&lt;&gt;"",SQRT(SUMSQ(Y598:AA598)),"")</f>
        <is>
          <t/>
        </is>
      </c>
      <c r="BM598" s="8" t="inlineStr">
        <f aca="false">IF(A598&lt;&gt;"",IF(BL598&lt;&gt;0,ACOS(AA598/BL598),0),"")</f>
        <is>
          <t/>
        </is>
      </c>
      <c r="BN598" s="8" t="inlineStr">
        <f aca="false">IF(A598&lt;&gt;"",DEGREES(BM598),"")</f>
        <is>
          <t/>
        </is>
      </c>
      <c r="BO598" s="8" t="inlineStr">
        <f aca="false">IF(A598&lt;&gt;"",IF(OR(Y598&lt;&gt;0,Z598&lt;&gt;0),ATAN2(Y598,Z598),0),"")</f>
        <is>
          <t/>
        </is>
      </c>
      <c r="BP598" s="8" t="inlineStr">
        <f aca="false">IF(A598&lt;&gt;"",DEGREES(BO598),"")</f>
        <is>
          <t/>
        </is>
      </c>
      <c r="BQ598" s="8" t="inlineStr">
        <f aca="false">IF(A598&lt;&gt;"",SQRT(SUMSQ(AB598:AD598)),"")</f>
        <is>
          <t/>
        </is>
      </c>
      <c r="BR598" s="8" t="inlineStr">
        <f aca="false">IF(A598&lt;&gt;"",IF(BQ598&lt;&gt;0,ACOS(AD598/BQ598),0),"")</f>
        <is>
          <t/>
        </is>
      </c>
      <c r="BS598" s="8" t="inlineStr">
        <f aca="false">IF(A598&lt;&gt;"",DEGREES(BR598),"")</f>
        <is>
          <t/>
        </is>
      </c>
      <c r="BT598" s="8" t="inlineStr">
        <f aca="false">IF(A598&lt;&gt;"",IF(OR(AB598&lt;&gt;0,AC598&lt;&gt;0),ATAN2(AB598,AC598),0),"")</f>
        <is>
          <t/>
        </is>
      </c>
      <c r="BU598" s="8" t="inlineStr">
        <f aca="false">IF(A598&lt;&gt;"",DEGREES(BT598),"")</f>
        <is>
          <t/>
        </is>
      </c>
      <c r="BV598" s="8" t="inlineStr">
        <f aca="false">IF(A598&lt;&gt;"",SQRT(SUMSQ(AE598:AG598)),"")</f>
        <is>
          <t/>
        </is>
      </c>
      <c r="BW598" s="8" t="inlineStr">
        <f aca="false">IF(A598&lt;&gt;"",IF(BV598&lt;&gt;0,ACOS(AG598/BV598),0),"")</f>
        <is>
          <t/>
        </is>
      </c>
      <c r="BX598" s="8" t="inlineStr">
        <f aca="false">IF(A598&lt;&gt;"",DEGREES(BW598),"")</f>
        <is>
          <t/>
        </is>
      </c>
      <c r="BY598" s="8" t="inlineStr">
        <f aca="false">IF(A598&lt;&gt;"",IF(OR(AF598&lt;&gt;0,AG598&lt;&gt;0),ATAN2(AF598,AG598),0),"")</f>
        <is>
          <t/>
        </is>
      </c>
      <c r="BZ598" s="8" t="inlineStr">
        <f aca="false">IF(A598&lt;&gt;"",DEGREES(BY598),"")</f>
        <is>
          <t/>
        </is>
      </c>
      <c r="CA598" s="0" t="inlineStr">
        <f aca="false">IF(A598&lt;&gt;"",IF(AND(AI598&lt;Parameters!$B$11,AI598&gt;Parameters!$B$12,AN598&lt;Parameters!$B$11,AN598&gt;Parameters!$B$12,AS598&lt;Parameters!$B$11,AS598&gt;Parameters!$B$12,AX598&lt;Parameters!$B$11,AX598&gt;Parameters!$B$12,BC598&lt;Parameters!$B$11,BC598&gt;Parameters!$B$12,BM598&lt;Parameters!$B$11,BM598&gt;Parameters!$B$12,BR598&lt;Parameters!$B$11,BR598&gt;Parameters!$B$12,BW598&lt;Parameters!$B$11,BW598&gt;Parameters!$B$12),1,0),"")</f>
        <is>
          <t/>
        </is>
      </c>
      <c r="CB598" s="0" t="inlineStr">
        <f aca="false">IF(A598&lt;&gt;"",IF(OR(AI598&lt;Parameters!$B$12,AI598&gt;Parameters!$B$11),0,1),"")</f>
        <is>
          <t/>
        </is>
      </c>
      <c r="CC598" s="0" t="inlineStr">
        <f aca="false">IF(A598&lt;&gt;"",IF(OR(AN598&lt;Parameters!$B$12,AN598&gt;Parameters!$B$11),0,1),"")</f>
        <is>
          <t/>
        </is>
      </c>
      <c r="CD598" s="0" t="inlineStr">
        <f aca="false">IF(A598&lt;&gt;"",IF(OR(AS598&lt;Parameters!$B$12,AS598&gt;Parameters!$B$11),0,1),"")</f>
        <is>
          <t/>
        </is>
      </c>
      <c r="CE598" s="0" t="inlineStr">
        <f aca="false">IF(A598&lt;&gt;"",IF(OR(AX598&lt;Parameters!$B$12,AX598&gt;Parameters!$B$11),0,1),"")</f>
        <is>
          <t/>
        </is>
      </c>
      <c r="CF598" s="0" t="inlineStr">
        <f aca="false">IF(A598&lt;&gt;"",IF(OR(BC598&lt;Parameters!$B$12,BC598&gt;Parameters!$B$11),0,1),"")</f>
        <is>
          <t/>
        </is>
      </c>
      <c r="CG598" s="0" t="inlineStr">
        <f aca="false">IF(A598&lt;&gt;"",IF(OR(BH598&lt;Parameters!$B$12,BH598&gt;Parameters!$B$11),0,1),"")</f>
        <is>
          <t/>
        </is>
      </c>
      <c r="CH598" s="0" t="inlineStr">
        <f aca="false">IF(A598&lt;&gt;"",IF(OR(BM598&lt;Parameters!$B$12,BM598&gt;Parameters!$B$11),0,1),"")</f>
        <is>
          <t/>
        </is>
      </c>
      <c r="CI598" s="0" t="inlineStr">
        <f aca="false">IF(A598&lt;&gt;"",IF(OR(BR598&lt;Parameters!$B$12,BR598&gt;Parameters!$B$11),0,1),"")</f>
        <is>
          <t/>
        </is>
      </c>
      <c r="CJ598" s="0" t="inlineStr">
        <f aca="false">IF(A598&lt;&gt;"",IF(OR(BW598&lt;Parameters!$B$12,BW598&gt;Parameters!$B$11),0,1),"")</f>
        <is>
          <t/>
        </is>
      </c>
      <c r="CK598" s="26" t="inlineStr">
        <f aca="false">IF(A598&lt;&gt;"",SUM(CB598:CJ598)/9,"")</f>
        <is>
          <t/>
        </is>
      </c>
      <c r="CL598" s="0" t="inlineStr">
        <f aca="false">IF(A598&lt;&gt;"",CK598*9,"")</f>
        <is>
          <t/>
        </is>
      </c>
      <c r="CM598" s="8" t="inlineStr">
        <f aca="false">IF(A598&lt;&gt;"",TEXT(B598,CM$2)&amp;" "&amp;TEXT(A598,CM$2),"")</f>
        <is>
          <t/>
        </is>
      </c>
    </row>
    <row r="599" customFormat="false" ht="15" hidden="false" customHeight="false" outlineLevel="0" collapsed="false">
      <c r="A599" s="0" t="inlineStr">
        <f aca="false">IF(OR(B598&lt;Parameters!$K$12,A598&lt;Parameters!$K$12),IF(A598&lt;Parameters!$K$12,A598+1,0),"")</f>
        <is>
          <t/>
        </is>
      </c>
      <c r="B599" s="0" t="inlineStr">
        <f aca="false">IF(A599&lt;&gt;"",IF(A599=0,B598+1,B598),"")</f>
        <is>
          <t/>
        </is>
      </c>
      <c r="C599" s="24" t="inlineStr">
        <f aca="false">IF(A599&lt;&gt;"",-_phi*(A599+0.5),"")</f>
        <is>
          <t/>
        </is>
      </c>
      <c r="D599" s="8" t="inlineStr">
        <f aca="false">IF(A599&lt;&gt;"",DEGREES(C599),"")</f>
        <is>
          <t/>
        </is>
      </c>
      <c r="E599" s="24" t="inlineStr">
        <f aca="false">IF(A599&lt;&gt;"",_phi*(B599+0.5),"")</f>
        <is>
          <t/>
        </is>
      </c>
      <c r="F599" s="8" t="inlineStr">
        <f aca="false">IF(A599&lt;&gt;"",DEGREES(E599),"")</f>
        <is>
          <t/>
        </is>
      </c>
      <c r="G599" s="8" t="inlineStr">
        <f aca="false">IF(A599&lt;&gt;"",LOOKUP(A599,h!$A$3:$A$30,h!$D$3:$D$30),"")</f>
        <is>
          <t/>
        </is>
      </c>
      <c r="H599" s="8" t="inlineStr">
        <f aca="false">IF(A599&lt;&gt;"",LOOKUP(B599,h!$A$3:$A$30,h!$D$3:$D$30),"")</f>
        <is>
          <t/>
        </is>
      </c>
      <c r="I599" s="8" t="inlineStr">
        <f aca="false">IF(A599&lt;&gt;"",_zif,"")</f>
        <is>
          <t/>
        </is>
      </c>
      <c r="J599" s="8" t="inlineStr">
        <f aca="false">IF(A599&lt;&gt;"",$G599+'v1 Frame'!D$3*COS($C599)+'v1 Frame'!E$3*SIN($C599)*SIN($E599)+'v1 Frame'!F$3*SIN($C599)*COS($E599),"")</f>
        <is>
          <t/>
        </is>
      </c>
      <c r="K599" s="8" t="inlineStr">
        <f aca="false">IF(A599&lt;&gt;"",$H599+'v1 Frame'!E$3*COS($E599)-'v1 Frame'!F$3*SIN($E599),"")</f>
        <is>
          <t/>
        </is>
      </c>
      <c r="L599" s="8" t="inlineStr">
        <f aca="false">IF(A599&lt;&gt;"",$I599-'v1 Frame'!D$3*SIN($C599)+'v1 Frame'!E$3*COS($C599)*SIN($E599)+'v1 Frame'!F$3*COS($C599)*COS($E599),"")</f>
        <is>
          <t/>
        </is>
      </c>
      <c r="M599" s="8" t="inlineStr">
        <f aca="false">IF(A599&lt;&gt;"",$G599+'v1 Frame'!G$3*COS($C599)+'v1 Frame'!H$3*SIN($C599)*SIN($E599)+'v1 Frame'!I$3*SIN($C599)*COS($E599),"")</f>
        <is>
          <t/>
        </is>
      </c>
      <c r="N599" s="8" t="inlineStr">
        <f aca="false">IF(A599&lt;&gt;"",$H599+'v1 Frame'!H$3*COS($E599)-'v1 Frame'!I$3*SIN($E599),"")</f>
        <is>
          <t/>
        </is>
      </c>
      <c r="O599" s="8" t="inlineStr">
        <f aca="false">IF(A599&lt;&gt;"",$I599-'v1 Frame'!G$3*SIN($C599)+'v1 Frame'!H$3*COS($C599)*SIN($E599)+'v1 Frame'!I$3*COS($C599)*COS($E599),"")</f>
        <is>
          <t/>
        </is>
      </c>
      <c r="P599" s="8" t="inlineStr">
        <f aca="false">IF(A599&lt;&gt;"",$G599+'v1 Frame'!J$3*COS($C599)+'v1 Frame'!K$3*SIN($C599)*SIN($E599)+'v1 Frame'!L$3*SIN($C599)*COS($E599),"")</f>
        <is>
          <t/>
        </is>
      </c>
      <c r="Q599" s="8" t="inlineStr">
        <f aca="false">IF(A599&lt;&gt;"",$H599+'v1 Frame'!K$3*COS($E599)-'v1 Frame'!L$3*SIN($E599),"")</f>
        <is>
          <t/>
        </is>
      </c>
      <c r="R599" s="8" t="inlineStr">
        <f aca="false">IF(A599&lt;&gt;"",$I599-'v1 Frame'!J$3*SIN($C599)+'v1 Frame'!K$3*COS($C599)*SIN($E599)+'v1 Frame'!L$3*COS($C599)*COS($E599),"")</f>
        <is>
          <t/>
        </is>
      </c>
      <c r="S599" s="8" t="inlineStr">
        <f aca="false">IF(A599&lt;&gt;"",$G599+'v1 Frame'!M$3*COS($C599)+'v1 Frame'!N$3*SIN($C599)*SIN($E599)+'v1 Frame'!O$3*SIN($C599)*COS($E599),"")</f>
        <is>
          <t/>
        </is>
      </c>
      <c r="T599" s="8" t="inlineStr">
        <f aca="false">IF(A599&lt;&gt;"",$H599+'v1 Frame'!N$3*COS($E599)-'v1 Frame'!O$3*SIN($E599),"")</f>
        <is>
          <t/>
        </is>
      </c>
      <c r="U599" s="8" t="inlineStr">
        <f aca="false">IF(A599&lt;&gt;"",$I599-'v1 Frame'!M$3*SIN($C599)+'v1 Frame'!N$3*COS($C599)*SIN($E599)+'v1 Frame'!O$3*COS($C599)*COS($E599),"")</f>
        <is>
          <t/>
        </is>
      </c>
      <c r="V599" s="8" t="inlineStr">
        <f aca="false">IF(A599&lt;&gt;"",$G599+'v1 Frame'!P$3*COS($C599)+'v1 Frame'!Q$3*SIN($C599)*SIN($E599)+'v1 Frame'!R$3*SIN($C599)*COS($E599),"")</f>
        <is>
          <t/>
        </is>
      </c>
      <c r="W599" s="8" t="inlineStr">
        <f aca="false">IF(A599&lt;&gt;"",$H599+'v1 Frame'!Q$3*COS($E599)-'v1 Frame'!R$3*SIN($E599),"")</f>
        <is>
          <t/>
        </is>
      </c>
      <c r="X599" s="8" t="inlineStr">
        <f aca="false">IF(A599&lt;&gt;"",$I599-'v1 Frame'!P$3*SIN($C599)+'v1 Frame'!Q$3*COS($C599)*SIN($E599)+'v1 Frame'!R$3*COS($C599)*COS($E599),"")</f>
        <is>
          <t/>
        </is>
      </c>
      <c r="Y599" s="8" t="inlineStr">
        <f aca="false">IF(A599&lt;&gt;"",$G599+'v1 Frame'!S$3*COS($C599)+'v1 Frame'!T$3*SIN($C599)*SIN($E599)+'v1 Frame'!U$3*SIN($C599)*COS($E599),"")</f>
        <is>
          <t/>
        </is>
      </c>
      <c r="Z599" s="8" t="inlineStr">
        <f aca="false">IF(A599&lt;&gt;"",$H599+'v1 Frame'!T$3*COS($E599)-'v1 Frame'!U$3*SIN($E599),"")</f>
        <is>
          <t/>
        </is>
      </c>
      <c r="AA599" s="8" t="inlineStr">
        <f aca="false">IF(A599&lt;&gt;"",$I599-'v1 Frame'!S$3*SIN($C599)+'v1 Frame'!T$3*COS($C599)*SIN($E599)+'v1 Frame'!U$3*COS($C599)*COS($E599),"")</f>
        <is>
          <t/>
        </is>
      </c>
      <c r="AB599" s="8" t="inlineStr">
        <f aca="false">IF(A599&lt;&gt;"",$G599+'v1 Frame'!V$3*COS($C599)+'v1 Frame'!W$3*SIN($C599)*SIN($E599)+'v1 Frame'!X$3*SIN($C599)*COS($E599),"")</f>
        <is>
          <t/>
        </is>
      </c>
      <c r="AC599" s="8" t="inlineStr">
        <f aca="false">IF(A599&lt;&gt;"",$H599+'v1 Frame'!W$3*COS($E599)-'v1 Frame'!X$3*SIN($E599),"")</f>
        <is>
          <t/>
        </is>
      </c>
      <c r="AD599" s="8" t="inlineStr">
        <f aca="false">IF(A599&lt;&gt;"",$I599-'v1 Frame'!V$3*SIN($C599)+'v1 Frame'!W$3*COS($C599)*SIN($E599)+'v1 Frame'!X$3*COS($C599)*COS($E599),"")</f>
        <is>
          <t/>
        </is>
      </c>
      <c r="AE599" s="25" t="inlineStr">
        <f aca="false">IF(A599&lt;&gt;"",$G599+'v1 Frame'!Y$3*COS($C599)+'v1 Frame'!Z$3*SIN($C599)*SIN($E599)+'v1 Frame'!AA$3*SIN($C599)*COS($E599),"")</f>
        <is>
          <t/>
        </is>
      </c>
      <c r="AF599" s="25" t="inlineStr">
        <f aca="false">IF(A599&lt;&gt;"",$H599+'v1 Frame'!Z$3*COS($E599)-'v1 Frame'!AA$3*SIN($E599),"")</f>
        <is>
          <t/>
        </is>
      </c>
      <c r="AG599" s="25" t="inlineStr">
        <f aca="false">IF(A599&lt;&gt;"",$I599-'v1 Frame'!Y$3*SIN($C599)+'v1 Frame'!Z$3*COS($C599)*SIN($E599)+'v1 Frame'!AA$3*COS($C599)*COS($E599),"")</f>
        <is>
          <t/>
        </is>
      </c>
      <c r="AH599" s="8" t="inlineStr">
        <f aca="false">IF(A599&lt;&gt;"",SQRT(SUMSQ(G599:I599)),"")</f>
        <is>
          <t/>
        </is>
      </c>
      <c r="AI599" s="8" t="inlineStr">
        <f aca="false">IF(A599&lt;&gt;"",IF(AH599&lt;&gt;0,ACOS(I599/AH599),0),"")</f>
        <is>
          <t/>
        </is>
      </c>
      <c r="AJ599" s="8" t="inlineStr">
        <f aca="false">IF(A599&lt;&gt;"",DEGREES(AI599),"")</f>
        <is>
          <t/>
        </is>
      </c>
      <c r="AK599" s="8" t="inlineStr">
        <f aca="false">IF(A599&lt;&gt;"",IF(OR(G599&lt;&gt;0,H599&lt;&gt;0),ATAN2(G599,H599),0),"")</f>
        <is>
          <t/>
        </is>
      </c>
      <c r="AL599" s="8" t="inlineStr">
        <f aca="false">IF(A599&lt;&gt;"",DEGREES(AK599),"")</f>
        <is>
          <t/>
        </is>
      </c>
      <c r="AM599" s="8" t="inlineStr">
        <f aca="false">IF(A599&lt;&gt;"",SQRT(SUMSQ(J599:L599)),"")</f>
        <is>
          <t/>
        </is>
      </c>
      <c r="AN599" s="8" t="inlineStr">
        <f aca="false">IF(A599&lt;&gt;"",IF(AM599&lt;&gt;0,ACOS(L599/AM599),0),"")</f>
        <is>
          <t/>
        </is>
      </c>
      <c r="AO599" s="8" t="inlineStr">
        <f aca="false">IF(A599&lt;&gt;"",DEGREES(AN599),"")</f>
        <is>
          <t/>
        </is>
      </c>
      <c r="AP599" s="8" t="inlineStr">
        <f aca="false">IF(A599&lt;&gt;"",IF(OR(J599&lt;&gt;0,K599&lt;&gt;0),ATAN2(J599,K599),0),"")</f>
        <is>
          <t/>
        </is>
      </c>
      <c r="AQ599" s="8" t="inlineStr">
        <f aca="false">IF(A599&lt;&gt;"",DEGREES(AP599),"")</f>
        <is>
          <t/>
        </is>
      </c>
      <c r="AR599" s="8" t="inlineStr">
        <f aca="false">IF(A599&lt;&gt;"",SQRT(SUMSQ(M599:O599)),"")</f>
        <is>
          <t/>
        </is>
      </c>
      <c r="AS599" s="8" t="inlineStr">
        <f aca="false">IF(A599&lt;&gt;"",IF(AR599&lt;&gt;0,ACOS(O599/AR599),0),"")</f>
        <is>
          <t/>
        </is>
      </c>
      <c r="AT599" s="8" t="inlineStr">
        <f aca="false">IF(A599&lt;&gt;"",DEGREES(AS599),"")</f>
        <is>
          <t/>
        </is>
      </c>
      <c r="AU599" s="8" t="inlineStr">
        <f aca="false">IF(A599&lt;&gt;"",IF(OR(M599&lt;&gt;0,N599&lt;&gt;0),ATAN2(M599,N599),0),"")</f>
        <is>
          <t/>
        </is>
      </c>
      <c r="AV599" s="8" t="inlineStr">
        <f aca="false">IF(A599&lt;&gt;"",DEGREES(AU599),"")</f>
        <is>
          <t/>
        </is>
      </c>
      <c r="AW599" s="8" t="inlineStr">
        <f aca="false">IF(A599&lt;&gt;"",SQRT(SUMSQ(P599:R599)),"")</f>
        <is>
          <t/>
        </is>
      </c>
      <c r="AX599" s="8" t="inlineStr">
        <f aca="false">IF(A599&lt;&gt;"",IF(AW599&lt;&gt;0,ACOS(R599/AW599),0),"")</f>
        <is>
          <t/>
        </is>
      </c>
      <c r="AY599" s="8" t="inlineStr">
        <f aca="false">IF(A599&lt;&gt;"",DEGREES(AX599),"")</f>
        <is>
          <t/>
        </is>
      </c>
      <c r="AZ599" s="8" t="inlineStr">
        <f aca="false">IF(A599&lt;&gt;"",IF(OR(P599&lt;&gt;0,Q599&lt;&gt;0),ATAN2(P599,Q599),0),"")</f>
        <is>
          <t/>
        </is>
      </c>
      <c r="BA599" s="8" t="inlineStr">
        <f aca="false">IF(A599&lt;&gt;"",DEGREES(AZ599),"")</f>
        <is>
          <t/>
        </is>
      </c>
      <c r="BB599" s="8" t="inlineStr">
        <f aca="false">IF(A599&lt;&gt;"",SQRT(SUMSQ(S599:U599)),"")</f>
        <is>
          <t/>
        </is>
      </c>
      <c r="BC599" s="8" t="inlineStr">
        <f aca="false">IF(A599&lt;&gt;"",IF(BB599&lt;&gt;0,ACOS(U599/BB599),0),"")</f>
        <is>
          <t/>
        </is>
      </c>
      <c r="BD599" s="8" t="inlineStr">
        <f aca="false">IF(A599&lt;&gt;"",DEGREES(BC599),"")</f>
        <is>
          <t/>
        </is>
      </c>
      <c r="BE599" s="8" t="inlineStr">
        <f aca="false">IF(A599&lt;&gt;"",IF(OR(S599&lt;&gt;0,T599&lt;&gt;0),ATAN2(S599,T599),0),"")</f>
        <is>
          <t/>
        </is>
      </c>
      <c r="BF599" s="8" t="inlineStr">
        <f aca="false">IF(A599&lt;&gt;"",DEGREES(BE599),"")</f>
        <is>
          <t/>
        </is>
      </c>
      <c r="BG599" s="8" t="inlineStr">
        <f aca="false">IF(A599&lt;&gt;"",SQRT(SUMSQ(V599:X599)),"")</f>
        <is>
          <t/>
        </is>
      </c>
      <c r="BH599" s="8" t="inlineStr">
        <f aca="false">IF(A599&lt;&gt;"",IF(BG599&lt;&gt;0,ACOS(X599/BG599),0),"")</f>
        <is>
          <t/>
        </is>
      </c>
      <c r="BI599" s="8" t="inlineStr">
        <f aca="false">IF(A599&lt;&gt;"",DEGREES(BH599),"")</f>
        <is>
          <t/>
        </is>
      </c>
      <c r="BJ599" s="8" t="inlineStr">
        <f aca="false">IF(A599&lt;&gt;"",IF(OR(V599&lt;&gt;0,W599&lt;&gt;0),ATAN2(V599,W599),0),"")</f>
        <is>
          <t/>
        </is>
      </c>
      <c r="BK599" s="8" t="inlineStr">
        <f aca="false">IF(A599&lt;&gt;"",DEGREES(BJ599),"")</f>
        <is>
          <t/>
        </is>
      </c>
      <c r="BL599" s="8" t="inlineStr">
        <f aca="false">IF(A599&lt;&gt;"",SQRT(SUMSQ(Y599:AA599)),"")</f>
        <is>
          <t/>
        </is>
      </c>
      <c r="BM599" s="8" t="inlineStr">
        <f aca="false">IF(A599&lt;&gt;"",IF(BL599&lt;&gt;0,ACOS(AA599/BL599),0),"")</f>
        <is>
          <t/>
        </is>
      </c>
      <c r="BN599" s="8" t="inlineStr">
        <f aca="false">IF(A599&lt;&gt;"",DEGREES(BM599),"")</f>
        <is>
          <t/>
        </is>
      </c>
      <c r="BO599" s="8" t="inlineStr">
        <f aca="false">IF(A599&lt;&gt;"",IF(OR(Y599&lt;&gt;0,Z599&lt;&gt;0),ATAN2(Y599,Z599),0),"")</f>
        <is>
          <t/>
        </is>
      </c>
      <c r="BP599" s="8" t="inlineStr">
        <f aca="false">IF(A599&lt;&gt;"",DEGREES(BO599),"")</f>
        <is>
          <t/>
        </is>
      </c>
      <c r="BQ599" s="8" t="inlineStr">
        <f aca="false">IF(A599&lt;&gt;"",SQRT(SUMSQ(AB599:AD599)),"")</f>
        <is>
          <t/>
        </is>
      </c>
      <c r="BR599" s="8" t="inlineStr">
        <f aca="false">IF(A599&lt;&gt;"",IF(BQ599&lt;&gt;0,ACOS(AD599/BQ599),0),"")</f>
        <is>
          <t/>
        </is>
      </c>
      <c r="BS599" s="8" t="inlineStr">
        <f aca="false">IF(A599&lt;&gt;"",DEGREES(BR599),"")</f>
        <is>
          <t/>
        </is>
      </c>
      <c r="BT599" s="8" t="inlineStr">
        <f aca="false">IF(A599&lt;&gt;"",IF(OR(AB599&lt;&gt;0,AC599&lt;&gt;0),ATAN2(AB599,AC599),0),"")</f>
        <is>
          <t/>
        </is>
      </c>
      <c r="BU599" s="8" t="inlineStr">
        <f aca="false">IF(A599&lt;&gt;"",DEGREES(BT599),"")</f>
        <is>
          <t/>
        </is>
      </c>
      <c r="BV599" s="8" t="inlineStr">
        <f aca="false">IF(A599&lt;&gt;"",SQRT(SUMSQ(AE599:AG599)),"")</f>
        <is>
          <t/>
        </is>
      </c>
      <c r="BW599" s="8" t="inlineStr">
        <f aca="false">IF(A599&lt;&gt;"",IF(BV599&lt;&gt;0,ACOS(AG599/BV599),0),"")</f>
        <is>
          <t/>
        </is>
      </c>
      <c r="BX599" s="8" t="inlineStr">
        <f aca="false">IF(A599&lt;&gt;"",DEGREES(BW599),"")</f>
        <is>
          <t/>
        </is>
      </c>
      <c r="BY599" s="8" t="inlineStr">
        <f aca="false">IF(A599&lt;&gt;"",IF(OR(AF599&lt;&gt;0,AG599&lt;&gt;0),ATAN2(AF599,AG599),0),"")</f>
        <is>
          <t/>
        </is>
      </c>
      <c r="BZ599" s="8" t="inlineStr">
        <f aca="false">IF(A599&lt;&gt;"",DEGREES(BY599),"")</f>
        <is>
          <t/>
        </is>
      </c>
      <c r="CA599" s="0" t="inlineStr">
        <f aca="false">IF(A599&lt;&gt;"",IF(AND(AI599&lt;Parameters!$B$11,AI599&gt;Parameters!$B$12,AN599&lt;Parameters!$B$11,AN599&gt;Parameters!$B$12,AS599&lt;Parameters!$B$11,AS599&gt;Parameters!$B$12,AX599&lt;Parameters!$B$11,AX599&gt;Parameters!$B$12,BC599&lt;Parameters!$B$11,BC599&gt;Parameters!$B$12,BM599&lt;Parameters!$B$11,BM599&gt;Parameters!$B$12,BR599&lt;Parameters!$B$11,BR599&gt;Parameters!$B$12,BW599&lt;Parameters!$B$11,BW599&gt;Parameters!$B$12),1,0),"")</f>
        <is>
          <t/>
        </is>
      </c>
      <c r="CB599" s="0" t="inlineStr">
        <f aca="false">IF(A599&lt;&gt;"",IF(OR(AI599&lt;Parameters!$B$12,AI599&gt;Parameters!$B$11),0,1),"")</f>
        <is>
          <t/>
        </is>
      </c>
      <c r="CC599" s="0" t="inlineStr">
        <f aca="false">IF(A599&lt;&gt;"",IF(OR(AN599&lt;Parameters!$B$12,AN599&gt;Parameters!$B$11),0,1),"")</f>
        <is>
          <t/>
        </is>
      </c>
      <c r="CD599" s="0" t="inlineStr">
        <f aca="false">IF(A599&lt;&gt;"",IF(OR(AS599&lt;Parameters!$B$12,AS599&gt;Parameters!$B$11),0,1),"")</f>
        <is>
          <t/>
        </is>
      </c>
      <c r="CE599" s="0" t="inlineStr">
        <f aca="false">IF(A599&lt;&gt;"",IF(OR(AX599&lt;Parameters!$B$12,AX599&gt;Parameters!$B$11),0,1),"")</f>
        <is>
          <t/>
        </is>
      </c>
      <c r="CF599" s="0" t="inlineStr">
        <f aca="false">IF(A599&lt;&gt;"",IF(OR(BC599&lt;Parameters!$B$12,BC599&gt;Parameters!$B$11),0,1),"")</f>
        <is>
          <t/>
        </is>
      </c>
      <c r="CG599" s="0" t="inlineStr">
        <f aca="false">IF(A599&lt;&gt;"",IF(OR(BH599&lt;Parameters!$B$12,BH599&gt;Parameters!$B$11),0,1),"")</f>
        <is>
          <t/>
        </is>
      </c>
      <c r="CH599" s="0" t="inlineStr">
        <f aca="false">IF(A599&lt;&gt;"",IF(OR(BM599&lt;Parameters!$B$12,BM599&gt;Parameters!$B$11),0,1),"")</f>
        <is>
          <t/>
        </is>
      </c>
      <c r="CI599" s="0" t="inlineStr">
        <f aca="false">IF(A599&lt;&gt;"",IF(OR(BR599&lt;Parameters!$B$12,BR599&gt;Parameters!$B$11),0,1),"")</f>
        <is>
          <t/>
        </is>
      </c>
      <c r="CJ599" s="0" t="inlineStr">
        <f aca="false">IF(A599&lt;&gt;"",IF(OR(BW599&lt;Parameters!$B$12,BW599&gt;Parameters!$B$11),0,1),"")</f>
        <is>
          <t/>
        </is>
      </c>
      <c r="CK599" s="26" t="inlineStr">
        <f aca="false">IF(A599&lt;&gt;"",SUM(CB599:CJ599)/9,"")</f>
        <is>
          <t/>
        </is>
      </c>
      <c r="CL599" s="0" t="inlineStr">
        <f aca="false">IF(A599&lt;&gt;"",CK599*9,"")</f>
        <is>
          <t/>
        </is>
      </c>
      <c r="CM599" s="8" t="inlineStr">
        <f aca="false">IF(A599&lt;&gt;"",TEXT(B599,CM$2)&amp;" "&amp;TEXT(A599,CM$2),"")</f>
        <is>
          <t/>
        </is>
      </c>
    </row>
    <row r="600" customFormat="false" ht="15" hidden="false" customHeight="false" outlineLevel="0" collapsed="false">
      <c r="A600" s="0" t="inlineStr">
        <f aca="false">IF(OR(B599&lt;Parameters!$K$12,A599&lt;Parameters!$K$12),IF(A599&lt;Parameters!$K$12,A599+1,0),"")</f>
        <is>
          <t/>
        </is>
      </c>
      <c r="B600" s="0" t="inlineStr">
        <f aca="false">IF(A600&lt;&gt;"",IF(A600=0,B599+1,B599),"")</f>
        <is>
          <t/>
        </is>
      </c>
      <c r="C600" s="24" t="inlineStr">
        <f aca="false">IF(A600&lt;&gt;"",-_phi*(A600+0.5),"")</f>
        <is>
          <t/>
        </is>
      </c>
      <c r="D600" s="8" t="inlineStr">
        <f aca="false">IF(A600&lt;&gt;"",DEGREES(C600),"")</f>
        <is>
          <t/>
        </is>
      </c>
      <c r="E600" s="24" t="inlineStr">
        <f aca="false">IF(A600&lt;&gt;"",_phi*(B600+0.5),"")</f>
        <is>
          <t/>
        </is>
      </c>
      <c r="F600" s="8" t="inlineStr">
        <f aca="false">IF(A600&lt;&gt;"",DEGREES(E600),"")</f>
        <is>
          <t/>
        </is>
      </c>
      <c r="G600" s="8" t="inlineStr">
        <f aca="false">IF(A600&lt;&gt;"",LOOKUP(A600,h!$A$3:$A$30,h!$D$3:$D$30),"")</f>
        <is>
          <t/>
        </is>
      </c>
      <c r="H600" s="8" t="inlineStr">
        <f aca="false">IF(A600&lt;&gt;"",LOOKUP(B600,h!$A$3:$A$30,h!$D$3:$D$30),"")</f>
        <is>
          <t/>
        </is>
      </c>
      <c r="I600" s="8" t="inlineStr">
        <f aca="false">IF(A600&lt;&gt;"",_zif,"")</f>
        <is>
          <t/>
        </is>
      </c>
      <c r="J600" s="8" t="inlineStr">
        <f aca="false">IF(A600&lt;&gt;"",$G600+'v1 Frame'!D$3*COS($C600)+'v1 Frame'!E$3*SIN($C600)*SIN($E600)+'v1 Frame'!F$3*SIN($C600)*COS($E600),"")</f>
        <is>
          <t/>
        </is>
      </c>
      <c r="K600" s="8" t="inlineStr">
        <f aca="false">IF(A600&lt;&gt;"",$H600+'v1 Frame'!E$3*COS($E600)-'v1 Frame'!F$3*SIN($E600),"")</f>
        <is>
          <t/>
        </is>
      </c>
      <c r="L600" s="8" t="inlineStr">
        <f aca="false">IF(A600&lt;&gt;"",$I600-'v1 Frame'!D$3*SIN($C600)+'v1 Frame'!E$3*COS($C600)*SIN($E600)+'v1 Frame'!F$3*COS($C600)*COS($E600),"")</f>
        <is>
          <t/>
        </is>
      </c>
      <c r="M600" s="8" t="inlineStr">
        <f aca="false">IF(A600&lt;&gt;"",$G600+'v1 Frame'!G$3*COS($C600)+'v1 Frame'!H$3*SIN($C600)*SIN($E600)+'v1 Frame'!I$3*SIN($C600)*COS($E600),"")</f>
        <is>
          <t/>
        </is>
      </c>
      <c r="N600" s="8" t="inlineStr">
        <f aca="false">IF(A600&lt;&gt;"",$H600+'v1 Frame'!H$3*COS($E600)-'v1 Frame'!I$3*SIN($E600),"")</f>
        <is>
          <t/>
        </is>
      </c>
      <c r="O600" s="8" t="inlineStr">
        <f aca="false">IF(A600&lt;&gt;"",$I600-'v1 Frame'!G$3*SIN($C600)+'v1 Frame'!H$3*COS($C600)*SIN($E600)+'v1 Frame'!I$3*COS($C600)*COS($E600),"")</f>
        <is>
          <t/>
        </is>
      </c>
      <c r="P600" s="8" t="inlineStr">
        <f aca="false">IF(A600&lt;&gt;"",$G600+'v1 Frame'!J$3*COS($C600)+'v1 Frame'!K$3*SIN($C600)*SIN($E600)+'v1 Frame'!L$3*SIN($C600)*COS($E600),"")</f>
        <is>
          <t/>
        </is>
      </c>
      <c r="Q600" s="8" t="inlineStr">
        <f aca="false">IF(A600&lt;&gt;"",$H600+'v1 Frame'!K$3*COS($E600)-'v1 Frame'!L$3*SIN($E600),"")</f>
        <is>
          <t/>
        </is>
      </c>
      <c r="R600" s="8" t="inlineStr">
        <f aca="false">IF(A600&lt;&gt;"",$I600-'v1 Frame'!J$3*SIN($C600)+'v1 Frame'!K$3*COS($C600)*SIN($E600)+'v1 Frame'!L$3*COS($C600)*COS($E600),"")</f>
        <is>
          <t/>
        </is>
      </c>
      <c r="S600" s="8" t="inlineStr">
        <f aca="false">IF(A600&lt;&gt;"",$G600+'v1 Frame'!M$3*COS($C600)+'v1 Frame'!N$3*SIN($C600)*SIN($E600)+'v1 Frame'!O$3*SIN($C600)*COS($E600),"")</f>
        <is>
          <t/>
        </is>
      </c>
      <c r="T600" s="8" t="inlineStr">
        <f aca="false">IF(A600&lt;&gt;"",$H600+'v1 Frame'!N$3*COS($E600)-'v1 Frame'!O$3*SIN($E600),"")</f>
        <is>
          <t/>
        </is>
      </c>
      <c r="U600" s="8" t="inlineStr">
        <f aca="false">IF(A600&lt;&gt;"",$I600-'v1 Frame'!M$3*SIN($C600)+'v1 Frame'!N$3*COS($C600)*SIN($E600)+'v1 Frame'!O$3*COS($C600)*COS($E600),"")</f>
        <is>
          <t/>
        </is>
      </c>
      <c r="V600" s="8" t="inlineStr">
        <f aca="false">IF(A600&lt;&gt;"",$G600+'v1 Frame'!P$3*COS($C600)+'v1 Frame'!Q$3*SIN($C600)*SIN($E600)+'v1 Frame'!R$3*SIN($C600)*COS($E600),"")</f>
        <is>
          <t/>
        </is>
      </c>
      <c r="W600" s="8" t="inlineStr">
        <f aca="false">IF(A600&lt;&gt;"",$H600+'v1 Frame'!Q$3*COS($E600)-'v1 Frame'!R$3*SIN($E600),"")</f>
        <is>
          <t/>
        </is>
      </c>
      <c r="X600" s="8" t="inlineStr">
        <f aca="false">IF(A600&lt;&gt;"",$I600-'v1 Frame'!P$3*SIN($C600)+'v1 Frame'!Q$3*COS($C600)*SIN($E600)+'v1 Frame'!R$3*COS($C600)*COS($E600),"")</f>
        <is>
          <t/>
        </is>
      </c>
      <c r="Y600" s="8" t="inlineStr">
        <f aca="false">IF(A600&lt;&gt;"",$G600+'v1 Frame'!S$3*COS($C600)+'v1 Frame'!T$3*SIN($C600)*SIN($E600)+'v1 Frame'!U$3*SIN($C600)*COS($E600),"")</f>
        <is>
          <t/>
        </is>
      </c>
      <c r="Z600" s="8" t="inlineStr">
        <f aca="false">IF(A600&lt;&gt;"",$H600+'v1 Frame'!T$3*COS($E600)-'v1 Frame'!U$3*SIN($E600),"")</f>
        <is>
          <t/>
        </is>
      </c>
      <c r="AA600" s="8" t="inlineStr">
        <f aca="false">IF(A600&lt;&gt;"",$I600-'v1 Frame'!S$3*SIN($C600)+'v1 Frame'!T$3*COS($C600)*SIN($E600)+'v1 Frame'!U$3*COS($C600)*COS($E600),"")</f>
        <is>
          <t/>
        </is>
      </c>
      <c r="AB600" s="8" t="inlineStr">
        <f aca="false">IF(A600&lt;&gt;"",$G600+'v1 Frame'!V$3*COS($C600)+'v1 Frame'!W$3*SIN($C600)*SIN($E600)+'v1 Frame'!X$3*SIN($C600)*COS($E600),"")</f>
        <is>
          <t/>
        </is>
      </c>
      <c r="AC600" s="8" t="inlineStr">
        <f aca="false">IF(A600&lt;&gt;"",$H600+'v1 Frame'!W$3*COS($E600)-'v1 Frame'!X$3*SIN($E600),"")</f>
        <is>
          <t/>
        </is>
      </c>
      <c r="AD600" s="8" t="inlineStr">
        <f aca="false">IF(A600&lt;&gt;"",$I600-'v1 Frame'!V$3*SIN($C600)+'v1 Frame'!W$3*COS($C600)*SIN($E600)+'v1 Frame'!X$3*COS($C600)*COS($E600),"")</f>
        <is>
          <t/>
        </is>
      </c>
      <c r="AE600" s="25" t="inlineStr">
        <f aca="false">IF(A600&lt;&gt;"",$G600+'v1 Frame'!Y$3*COS($C600)+'v1 Frame'!Z$3*SIN($C600)*SIN($E600)+'v1 Frame'!AA$3*SIN($C600)*COS($E600),"")</f>
        <is>
          <t/>
        </is>
      </c>
      <c r="AF600" s="25" t="inlineStr">
        <f aca="false">IF(A600&lt;&gt;"",$H600+'v1 Frame'!Z$3*COS($E600)-'v1 Frame'!AA$3*SIN($E600),"")</f>
        <is>
          <t/>
        </is>
      </c>
      <c r="AG600" s="25" t="inlineStr">
        <f aca="false">IF(A600&lt;&gt;"",$I600-'v1 Frame'!Y$3*SIN($C600)+'v1 Frame'!Z$3*COS($C600)*SIN($E600)+'v1 Frame'!AA$3*COS($C600)*COS($E600),"")</f>
        <is>
          <t/>
        </is>
      </c>
      <c r="AH600" s="8" t="inlineStr">
        <f aca="false">IF(A600&lt;&gt;"",SQRT(SUMSQ(G600:I600)),"")</f>
        <is>
          <t/>
        </is>
      </c>
      <c r="AI600" s="8" t="inlineStr">
        <f aca="false">IF(A600&lt;&gt;"",IF(AH600&lt;&gt;0,ACOS(I600/AH600),0),"")</f>
        <is>
          <t/>
        </is>
      </c>
      <c r="AJ600" s="8" t="inlineStr">
        <f aca="false">IF(A600&lt;&gt;"",DEGREES(AI600),"")</f>
        <is>
          <t/>
        </is>
      </c>
      <c r="AK600" s="8" t="inlineStr">
        <f aca="false">IF(A600&lt;&gt;"",IF(OR(G600&lt;&gt;0,H600&lt;&gt;0),ATAN2(G600,H600),0),"")</f>
        <is>
          <t/>
        </is>
      </c>
      <c r="AL600" s="8" t="inlineStr">
        <f aca="false">IF(A600&lt;&gt;"",DEGREES(AK600),"")</f>
        <is>
          <t/>
        </is>
      </c>
      <c r="AM600" s="8" t="inlineStr">
        <f aca="false">IF(A600&lt;&gt;"",SQRT(SUMSQ(J600:L600)),"")</f>
        <is>
          <t/>
        </is>
      </c>
      <c r="AN600" s="8" t="inlineStr">
        <f aca="false">IF(A600&lt;&gt;"",IF(AM600&lt;&gt;0,ACOS(L600/AM600),0),"")</f>
        <is>
          <t/>
        </is>
      </c>
      <c r="AO600" s="8" t="inlineStr">
        <f aca="false">IF(A600&lt;&gt;"",DEGREES(AN600),"")</f>
        <is>
          <t/>
        </is>
      </c>
      <c r="AP600" s="8" t="inlineStr">
        <f aca="false">IF(A600&lt;&gt;"",IF(OR(J600&lt;&gt;0,K600&lt;&gt;0),ATAN2(J600,K600),0),"")</f>
        <is>
          <t/>
        </is>
      </c>
      <c r="AQ600" s="8" t="inlineStr">
        <f aca="false">IF(A600&lt;&gt;"",DEGREES(AP600),"")</f>
        <is>
          <t/>
        </is>
      </c>
      <c r="AR600" s="8" t="inlineStr">
        <f aca="false">IF(A600&lt;&gt;"",SQRT(SUMSQ(M600:O600)),"")</f>
        <is>
          <t/>
        </is>
      </c>
      <c r="AS600" s="8" t="inlineStr">
        <f aca="false">IF(A600&lt;&gt;"",IF(AR600&lt;&gt;0,ACOS(O600/AR600),0),"")</f>
        <is>
          <t/>
        </is>
      </c>
      <c r="AT600" s="8" t="inlineStr">
        <f aca="false">IF(A600&lt;&gt;"",DEGREES(AS600),"")</f>
        <is>
          <t/>
        </is>
      </c>
      <c r="AU600" s="8" t="inlineStr">
        <f aca="false">IF(A600&lt;&gt;"",IF(OR(M600&lt;&gt;0,N600&lt;&gt;0),ATAN2(M600,N600),0),"")</f>
        <is>
          <t/>
        </is>
      </c>
      <c r="AV600" s="8" t="inlineStr">
        <f aca="false">IF(A600&lt;&gt;"",DEGREES(AU600),"")</f>
        <is>
          <t/>
        </is>
      </c>
      <c r="AW600" s="8" t="inlineStr">
        <f aca="false">IF(A600&lt;&gt;"",SQRT(SUMSQ(P600:R600)),"")</f>
        <is>
          <t/>
        </is>
      </c>
      <c r="AX600" s="8" t="inlineStr">
        <f aca="false">IF(A600&lt;&gt;"",IF(AW600&lt;&gt;0,ACOS(R600/AW600),0),"")</f>
        <is>
          <t/>
        </is>
      </c>
      <c r="AY600" s="8" t="inlineStr">
        <f aca="false">IF(A600&lt;&gt;"",DEGREES(AX600),"")</f>
        <is>
          <t/>
        </is>
      </c>
      <c r="AZ600" s="8" t="inlineStr">
        <f aca="false">IF(A600&lt;&gt;"",IF(OR(P600&lt;&gt;0,Q600&lt;&gt;0),ATAN2(P600,Q600),0),"")</f>
        <is>
          <t/>
        </is>
      </c>
      <c r="BA600" s="8" t="inlineStr">
        <f aca="false">IF(A600&lt;&gt;"",DEGREES(AZ600),"")</f>
        <is>
          <t/>
        </is>
      </c>
      <c r="BB600" s="8" t="inlineStr">
        <f aca="false">IF(A600&lt;&gt;"",SQRT(SUMSQ(S600:U600)),"")</f>
        <is>
          <t/>
        </is>
      </c>
      <c r="BC600" s="8" t="inlineStr">
        <f aca="false">IF(A600&lt;&gt;"",IF(BB600&lt;&gt;0,ACOS(U600/BB600),0),"")</f>
        <is>
          <t/>
        </is>
      </c>
      <c r="BD600" s="8" t="inlineStr">
        <f aca="false">IF(A600&lt;&gt;"",DEGREES(BC600),"")</f>
        <is>
          <t/>
        </is>
      </c>
      <c r="BE600" s="8" t="inlineStr">
        <f aca="false">IF(A600&lt;&gt;"",IF(OR(S600&lt;&gt;0,T600&lt;&gt;0),ATAN2(S600,T600),0),"")</f>
        <is>
          <t/>
        </is>
      </c>
      <c r="BF600" s="8" t="inlineStr">
        <f aca="false">IF(A600&lt;&gt;"",DEGREES(BE600),"")</f>
        <is>
          <t/>
        </is>
      </c>
      <c r="BG600" s="8" t="inlineStr">
        <f aca="false">IF(A600&lt;&gt;"",SQRT(SUMSQ(V600:X600)),"")</f>
        <is>
          <t/>
        </is>
      </c>
      <c r="BH600" s="8" t="inlineStr">
        <f aca="false">IF(A600&lt;&gt;"",IF(BG600&lt;&gt;0,ACOS(X600/BG600),0),"")</f>
        <is>
          <t/>
        </is>
      </c>
      <c r="BI600" s="8" t="inlineStr">
        <f aca="false">IF(A600&lt;&gt;"",DEGREES(BH600),"")</f>
        <is>
          <t/>
        </is>
      </c>
      <c r="BJ600" s="8" t="inlineStr">
        <f aca="false">IF(A600&lt;&gt;"",IF(OR(V600&lt;&gt;0,W600&lt;&gt;0),ATAN2(V600,W600),0),"")</f>
        <is>
          <t/>
        </is>
      </c>
      <c r="BK600" s="8" t="inlineStr">
        <f aca="false">IF(A600&lt;&gt;"",DEGREES(BJ600),"")</f>
        <is>
          <t/>
        </is>
      </c>
      <c r="BL600" s="8" t="inlineStr">
        <f aca="false">IF(A600&lt;&gt;"",SQRT(SUMSQ(Y600:AA600)),"")</f>
        <is>
          <t/>
        </is>
      </c>
      <c r="BM600" s="8" t="inlineStr">
        <f aca="false">IF(A600&lt;&gt;"",IF(BL600&lt;&gt;0,ACOS(AA600/BL600),0),"")</f>
        <is>
          <t/>
        </is>
      </c>
      <c r="BN600" s="8" t="inlineStr">
        <f aca="false">IF(A600&lt;&gt;"",DEGREES(BM600),"")</f>
        <is>
          <t/>
        </is>
      </c>
      <c r="BO600" s="8" t="inlineStr">
        <f aca="false">IF(A600&lt;&gt;"",IF(OR(Y600&lt;&gt;0,Z600&lt;&gt;0),ATAN2(Y600,Z600),0),"")</f>
        <is>
          <t/>
        </is>
      </c>
      <c r="BP600" s="8" t="inlineStr">
        <f aca="false">IF(A600&lt;&gt;"",DEGREES(BO600),"")</f>
        <is>
          <t/>
        </is>
      </c>
      <c r="BQ600" s="8" t="inlineStr">
        <f aca="false">IF(A600&lt;&gt;"",SQRT(SUMSQ(AB600:AD600)),"")</f>
        <is>
          <t/>
        </is>
      </c>
      <c r="BR600" s="8" t="inlineStr">
        <f aca="false">IF(A600&lt;&gt;"",IF(BQ600&lt;&gt;0,ACOS(AD600/BQ600),0),"")</f>
        <is>
          <t/>
        </is>
      </c>
      <c r="BS600" s="8" t="inlineStr">
        <f aca="false">IF(A600&lt;&gt;"",DEGREES(BR600),"")</f>
        <is>
          <t/>
        </is>
      </c>
      <c r="BT600" s="8" t="inlineStr">
        <f aca="false">IF(A600&lt;&gt;"",IF(OR(AB600&lt;&gt;0,AC600&lt;&gt;0),ATAN2(AB600,AC600),0),"")</f>
        <is>
          <t/>
        </is>
      </c>
      <c r="BU600" s="8" t="inlineStr">
        <f aca="false">IF(A600&lt;&gt;"",DEGREES(BT600),"")</f>
        <is>
          <t/>
        </is>
      </c>
      <c r="BV600" s="8" t="inlineStr">
        <f aca="false">IF(A600&lt;&gt;"",SQRT(SUMSQ(AE600:AG600)),"")</f>
        <is>
          <t/>
        </is>
      </c>
      <c r="BW600" s="8" t="inlineStr">
        <f aca="false">IF(A600&lt;&gt;"",IF(BV600&lt;&gt;0,ACOS(AG600/BV600),0),"")</f>
        <is>
          <t/>
        </is>
      </c>
      <c r="BX600" s="8" t="inlineStr">
        <f aca="false">IF(A600&lt;&gt;"",DEGREES(BW600),"")</f>
        <is>
          <t/>
        </is>
      </c>
      <c r="BY600" s="8" t="inlineStr">
        <f aca="false">IF(A600&lt;&gt;"",IF(OR(AF600&lt;&gt;0,AG600&lt;&gt;0),ATAN2(AF600,AG600),0),"")</f>
        <is>
          <t/>
        </is>
      </c>
      <c r="BZ600" s="8" t="inlineStr">
        <f aca="false">IF(A600&lt;&gt;"",DEGREES(BY600),"")</f>
        <is>
          <t/>
        </is>
      </c>
      <c r="CA600" s="0" t="inlineStr">
        <f aca="false">IF(A600&lt;&gt;"",IF(AND(AI600&lt;Parameters!$B$11,AI600&gt;Parameters!$B$12,AN600&lt;Parameters!$B$11,AN600&gt;Parameters!$B$12,AS600&lt;Parameters!$B$11,AS600&gt;Parameters!$B$12,AX600&lt;Parameters!$B$11,AX600&gt;Parameters!$B$12,BC600&lt;Parameters!$B$11,BC600&gt;Parameters!$B$12,BM600&lt;Parameters!$B$11,BM600&gt;Parameters!$B$12,BR600&lt;Parameters!$B$11,BR600&gt;Parameters!$B$12,BW600&lt;Parameters!$B$11,BW600&gt;Parameters!$B$12),1,0),"")</f>
        <is>
          <t/>
        </is>
      </c>
      <c r="CB600" s="0" t="inlineStr">
        <f aca="false">IF(A600&lt;&gt;"",IF(OR(AI600&lt;Parameters!$B$12,AI600&gt;Parameters!$B$11),0,1),"")</f>
        <is>
          <t/>
        </is>
      </c>
      <c r="CC600" s="0" t="inlineStr">
        <f aca="false">IF(A600&lt;&gt;"",IF(OR(AN600&lt;Parameters!$B$12,AN600&gt;Parameters!$B$11),0,1),"")</f>
        <is>
          <t/>
        </is>
      </c>
      <c r="CD600" s="0" t="inlineStr">
        <f aca="false">IF(A600&lt;&gt;"",IF(OR(AS600&lt;Parameters!$B$12,AS600&gt;Parameters!$B$11),0,1),"")</f>
        <is>
          <t/>
        </is>
      </c>
      <c r="CE600" s="0" t="inlineStr">
        <f aca="false">IF(A600&lt;&gt;"",IF(OR(AX600&lt;Parameters!$B$12,AX600&gt;Parameters!$B$11),0,1),"")</f>
        <is>
          <t/>
        </is>
      </c>
      <c r="CF600" s="0" t="inlineStr">
        <f aca="false">IF(A600&lt;&gt;"",IF(OR(BC600&lt;Parameters!$B$12,BC600&gt;Parameters!$B$11),0,1),"")</f>
        <is>
          <t/>
        </is>
      </c>
      <c r="CG600" s="0" t="inlineStr">
        <f aca="false">IF(A600&lt;&gt;"",IF(OR(BH600&lt;Parameters!$B$12,BH600&gt;Parameters!$B$11),0,1),"")</f>
        <is>
          <t/>
        </is>
      </c>
      <c r="CH600" s="0" t="inlineStr">
        <f aca="false">IF(A600&lt;&gt;"",IF(OR(BM600&lt;Parameters!$B$12,BM600&gt;Parameters!$B$11),0,1),"")</f>
        <is>
          <t/>
        </is>
      </c>
      <c r="CI600" s="0" t="inlineStr">
        <f aca="false">IF(A600&lt;&gt;"",IF(OR(BR600&lt;Parameters!$B$12,BR600&gt;Parameters!$B$11),0,1),"")</f>
        <is>
          <t/>
        </is>
      </c>
      <c r="CJ600" s="0" t="inlineStr">
        <f aca="false">IF(A600&lt;&gt;"",IF(OR(BW600&lt;Parameters!$B$12,BW600&gt;Parameters!$B$11),0,1),"")</f>
        <is>
          <t/>
        </is>
      </c>
      <c r="CK600" s="26" t="inlineStr">
        <f aca="false">IF(A600&lt;&gt;"",SUM(CB600:CJ600)/9,"")</f>
        <is>
          <t/>
        </is>
      </c>
      <c r="CL600" s="0" t="inlineStr">
        <f aca="false">IF(A600&lt;&gt;"",CK600*9,"")</f>
        <is>
          <t/>
        </is>
      </c>
      <c r="CM600" s="8" t="inlineStr">
        <f aca="false">IF(A600&lt;&gt;"",TEXT(B600,CM$2)&amp;" "&amp;TEXT(A600,CM$2),"")</f>
        <is>
          <t/>
        </is>
      </c>
    </row>
    <row r="601" customFormat="false" ht="15" hidden="false" customHeight="false" outlineLevel="0" collapsed="false">
      <c r="A601" s="0" t="inlineStr">
        <f aca="false">IF(OR(B600&lt;Parameters!$K$12,A600&lt;Parameters!$K$12),IF(A600&lt;Parameters!$K$12,A600+1,0),"")</f>
        <is>
          <t/>
        </is>
      </c>
      <c r="B601" s="0" t="inlineStr">
        <f aca="false">IF(A601&lt;&gt;"",IF(A601=0,B600+1,B600),"")</f>
        <is>
          <t/>
        </is>
      </c>
      <c r="C601" s="24" t="inlineStr">
        <f aca="false">IF(A601&lt;&gt;"",-_phi*(A601+0.5),"")</f>
        <is>
          <t/>
        </is>
      </c>
      <c r="D601" s="8" t="inlineStr">
        <f aca="false">IF(A601&lt;&gt;"",DEGREES(C601),"")</f>
        <is>
          <t/>
        </is>
      </c>
      <c r="E601" s="24" t="inlineStr">
        <f aca="false">IF(A601&lt;&gt;"",_phi*(B601+0.5),"")</f>
        <is>
          <t/>
        </is>
      </c>
      <c r="F601" s="8" t="inlineStr">
        <f aca="false">IF(A601&lt;&gt;"",DEGREES(E601),"")</f>
        <is>
          <t/>
        </is>
      </c>
      <c r="G601" s="8" t="inlineStr">
        <f aca="false">IF(A601&lt;&gt;"",LOOKUP(A601,h!$A$3:$A$30,h!$D$3:$D$30),"")</f>
        <is>
          <t/>
        </is>
      </c>
      <c r="H601" s="8" t="inlineStr">
        <f aca="false">IF(A601&lt;&gt;"",LOOKUP(B601,h!$A$3:$A$30,h!$D$3:$D$30),"")</f>
        <is>
          <t/>
        </is>
      </c>
      <c r="I601" s="8" t="inlineStr">
        <f aca="false">IF(A601&lt;&gt;"",_zif,"")</f>
        <is>
          <t/>
        </is>
      </c>
      <c r="J601" s="8" t="inlineStr">
        <f aca="false">IF(A601&lt;&gt;"",$G601+'v1 Frame'!D$3*COS($C601)+'v1 Frame'!E$3*SIN($C601)*SIN($E601)+'v1 Frame'!F$3*SIN($C601)*COS($E601),"")</f>
        <is>
          <t/>
        </is>
      </c>
      <c r="K601" s="8" t="inlineStr">
        <f aca="false">IF(A601&lt;&gt;"",$H601+'v1 Frame'!E$3*COS($E601)-'v1 Frame'!F$3*SIN($E601),"")</f>
        <is>
          <t/>
        </is>
      </c>
      <c r="L601" s="8" t="inlineStr">
        <f aca="false">IF(A601&lt;&gt;"",$I601-'v1 Frame'!D$3*SIN($C601)+'v1 Frame'!E$3*COS($C601)*SIN($E601)+'v1 Frame'!F$3*COS($C601)*COS($E601),"")</f>
        <is>
          <t/>
        </is>
      </c>
      <c r="M601" s="8" t="inlineStr">
        <f aca="false">IF(A601&lt;&gt;"",$G601+'v1 Frame'!G$3*COS($C601)+'v1 Frame'!H$3*SIN($C601)*SIN($E601)+'v1 Frame'!I$3*SIN($C601)*COS($E601),"")</f>
        <is>
          <t/>
        </is>
      </c>
      <c r="N601" s="8" t="inlineStr">
        <f aca="false">IF(A601&lt;&gt;"",$H601+'v1 Frame'!H$3*COS($E601)-'v1 Frame'!I$3*SIN($E601),"")</f>
        <is>
          <t/>
        </is>
      </c>
      <c r="O601" s="8" t="inlineStr">
        <f aca="false">IF(A601&lt;&gt;"",$I601-'v1 Frame'!G$3*SIN($C601)+'v1 Frame'!H$3*COS($C601)*SIN($E601)+'v1 Frame'!I$3*COS($C601)*COS($E601),"")</f>
        <is>
          <t/>
        </is>
      </c>
      <c r="P601" s="8" t="inlineStr">
        <f aca="false">IF(A601&lt;&gt;"",$G601+'v1 Frame'!J$3*COS($C601)+'v1 Frame'!K$3*SIN($C601)*SIN($E601)+'v1 Frame'!L$3*SIN($C601)*COS($E601),"")</f>
        <is>
          <t/>
        </is>
      </c>
      <c r="Q601" s="8" t="inlineStr">
        <f aca="false">IF(A601&lt;&gt;"",$H601+'v1 Frame'!K$3*COS($E601)-'v1 Frame'!L$3*SIN($E601),"")</f>
        <is>
          <t/>
        </is>
      </c>
      <c r="R601" s="8" t="inlineStr">
        <f aca="false">IF(A601&lt;&gt;"",$I601-'v1 Frame'!J$3*SIN($C601)+'v1 Frame'!K$3*COS($C601)*SIN($E601)+'v1 Frame'!L$3*COS($C601)*COS($E601),"")</f>
        <is>
          <t/>
        </is>
      </c>
      <c r="S601" s="8" t="inlineStr">
        <f aca="false">IF(A601&lt;&gt;"",$G601+'v1 Frame'!M$3*COS($C601)+'v1 Frame'!N$3*SIN($C601)*SIN($E601)+'v1 Frame'!O$3*SIN($C601)*COS($E601),"")</f>
        <is>
          <t/>
        </is>
      </c>
      <c r="T601" s="8" t="inlineStr">
        <f aca="false">IF(A601&lt;&gt;"",$H601+'v1 Frame'!N$3*COS($E601)-'v1 Frame'!O$3*SIN($E601),"")</f>
        <is>
          <t/>
        </is>
      </c>
      <c r="U601" s="8" t="inlineStr">
        <f aca="false">IF(A601&lt;&gt;"",$I601-'v1 Frame'!M$3*SIN($C601)+'v1 Frame'!N$3*COS($C601)*SIN($E601)+'v1 Frame'!O$3*COS($C601)*COS($E601),"")</f>
        <is>
          <t/>
        </is>
      </c>
      <c r="V601" s="8" t="inlineStr">
        <f aca="false">IF(A601&lt;&gt;"",$G601+'v1 Frame'!P$3*COS($C601)+'v1 Frame'!Q$3*SIN($C601)*SIN($E601)+'v1 Frame'!R$3*SIN($C601)*COS($E601),"")</f>
        <is>
          <t/>
        </is>
      </c>
      <c r="W601" s="8" t="inlineStr">
        <f aca="false">IF(A601&lt;&gt;"",$H601+'v1 Frame'!Q$3*COS($E601)-'v1 Frame'!R$3*SIN($E601),"")</f>
        <is>
          <t/>
        </is>
      </c>
      <c r="X601" s="8" t="inlineStr">
        <f aca="false">IF(A601&lt;&gt;"",$I601-'v1 Frame'!P$3*SIN($C601)+'v1 Frame'!Q$3*COS($C601)*SIN($E601)+'v1 Frame'!R$3*COS($C601)*COS($E601),"")</f>
        <is>
          <t/>
        </is>
      </c>
      <c r="Y601" s="8" t="inlineStr">
        <f aca="false">IF(A601&lt;&gt;"",$G601+'v1 Frame'!S$3*COS($C601)+'v1 Frame'!T$3*SIN($C601)*SIN($E601)+'v1 Frame'!U$3*SIN($C601)*COS($E601),"")</f>
        <is>
          <t/>
        </is>
      </c>
      <c r="Z601" s="8" t="inlineStr">
        <f aca="false">IF(A601&lt;&gt;"",$H601+'v1 Frame'!T$3*COS($E601)-'v1 Frame'!U$3*SIN($E601),"")</f>
        <is>
          <t/>
        </is>
      </c>
      <c r="AA601" s="8" t="inlineStr">
        <f aca="false">IF(A601&lt;&gt;"",$I601-'v1 Frame'!S$3*SIN($C601)+'v1 Frame'!T$3*COS($C601)*SIN($E601)+'v1 Frame'!U$3*COS($C601)*COS($E601),"")</f>
        <is>
          <t/>
        </is>
      </c>
      <c r="AB601" s="8" t="inlineStr">
        <f aca="false">IF(A601&lt;&gt;"",$G601+'v1 Frame'!V$3*COS($C601)+'v1 Frame'!W$3*SIN($C601)*SIN($E601)+'v1 Frame'!X$3*SIN($C601)*COS($E601),"")</f>
        <is>
          <t/>
        </is>
      </c>
      <c r="AC601" s="8" t="inlineStr">
        <f aca="false">IF(A601&lt;&gt;"",$H601+'v1 Frame'!W$3*COS($E601)-'v1 Frame'!X$3*SIN($E601),"")</f>
        <is>
          <t/>
        </is>
      </c>
      <c r="AD601" s="8" t="inlineStr">
        <f aca="false">IF(A601&lt;&gt;"",$I601-'v1 Frame'!V$3*SIN($C601)+'v1 Frame'!W$3*COS($C601)*SIN($E601)+'v1 Frame'!X$3*COS($C601)*COS($E601),"")</f>
        <is>
          <t/>
        </is>
      </c>
      <c r="AE601" s="25" t="inlineStr">
        <f aca="false">IF(A601&lt;&gt;"",$G601+'v1 Frame'!Y$3*COS($C601)+'v1 Frame'!Z$3*SIN($C601)*SIN($E601)+'v1 Frame'!AA$3*SIN($C601)*COS($E601),"")</f>
        <is>
          <t/>
        </is>
      </c>
      <c r="AF601" s="25" t="inlineStr">
        <f aca="false">IF(A601&lt;&gt;"",$H601+'v1 Frame'!Z$3*COS($E601)-'v1 Frame'!AA$3*SIN($E601),"")</f>
        <is>
          <t/>
        </is>
      </c>
      <c r="AG601" s="25" t="inlineStr">
        <f aca="false">IF(A601&lt;&gt;"",$I601-'v1 Frame'!Y$3*SIN($C601)+'v1 Frame'!Z$3*COS($C601)*SIN($E601)+'v1 Frame'!AA$3*COS($C601)*COS($E601),"")</f>
        <is>
          <t/>
        </is>
      </c>
      <c r="AH601" s="8" t="inlineStr">
        <f aca="false">IF(A601&lt;&gt;"",SQRT(SUMSQ(G601:I601)),"")</f>
        <is>
          <t/>
        </is>
      </c>
      <c r="AI601" s="8" t="inlineStr">
        <f aca="false">IF(A601&lt;&gt;"",IF(AH601&lt;&gt;0,ACOS(I601/AH601),0),"")</f>
        <is>
          <t/>
        </is>
      </c>
      <c r="AJ601" s="8" t="inlineStr">
        <f aca="false">IF(A601&lt;&gt;"",DEGREES(AI601),"")</f>
        <is>
          <t/>
        </is>
      </c>
      <c r="AK601" s="8" t="inlineStr">
        <f aca="false">IF(A601&lt;&gt;"",IF(OR(G601&lt;&gt;0,H601&lt;&gt;0),ATAN2(G601,H601),0),"")</f>
        <is>
          <t/>
        </is>
      </c>
      <c r="AL601" s="8" t="inlineStr">
        <f aca="false">IF(A601&lt;&gt;"",DEGREES(AK601),"")</f>
        <is>
          <t/>
        </is>
      </c>
      <c r="AM601" s="8" t="inlineStr">
        <f aca="false">IF(A601&lt;&gt;"",SQRT(SUMSQ(J601:L601)),"")</f>
        <is>
          <t/>
        </is>
      </c>
      <c r="AN601" s="8" t="inlineStr">
        <f aca="false">IF(A601&lt;&gt;"",IF(AM601&lt;&gt;0,ACOS(L601/AM601),0),"")</f>
        <is>
          <t/>
        </is>
      </c>
      <c r="AO601" s="8" t="inlineStr">
        <f aca="false">IF(A601&lt;&gt;"",DEGREES(AN601),"")</f>
        <is>
          <t/>
        </is>
      </c>
      <c r="AP601" s="8" t="inlineStr">
        <f aca="false">IF(A601&lt;&gt;"",IF(OR(J601&lt;&gt;0,K601&lt;&gt;0),ATAN2(J601,K601),0),"")</f>
        <is>
          <t/>
        </is>
      </c>
      <c r="AQ601" s="8" t="inlineStr">
        <f aca="false">IF(A601&lt;&gt;"",DEGREES(AP601),"")</f>
        <is>
          <t/>
        </is>
      </c>
      <c r="AR601" s="8" t="inlineStr">
        <f aca="false">IF(A601&lt;&gt;"",SQRT(SUMSQ(M601:O601)),"")</f>
        <is>
          <t/>
        </is>
      </c>
      <c r="AS601" s="8" t="inlineStr">
        <f aca="false">IF(A601&lt;&gt;"",IF(AR601&lt;&gt;0,ACOS(O601/AR601),0),"")</f>
        <is>
          <t/>
        </is>
      </c>
      <c r="AT601" s="8" t="inlineStr">
        <f aca="false">IF(A601&lt;&gt;"",DEGREES(AS601),"")</f>
        <is>
          <t/>
        </is>
      </c>
      <c r="AU601" s="8" t="inlineStr">
        <f aca="false">IF(A601&lt;&gt;"",IF(OR(M601&lt;&gt;0,N601&lt;&gt;0),ATAN2(M601,N601),0),"")</f>
        <is>
          <t/>
        </is>
      </c>
      <c r="AV601" s="8" t="inlineStr">
        <f aca="false">IF(A601&lt;&gt;"",DEGREES(AU601),"")</f>
        <is>
          <t/>
        </is>
      </c>
      <c r="AW601" s="8" t="inlineStr">
        <f aca="false">IF(A601&lt;&gt;"",SQRT(SUMSQ(P601:R601)),"")</f>
        <is>
          <t/>
        </is>
      </c>
      <c r="AX601" s="8" t="inlineStr">
        <f aca="false">IF(A601&lt;&gt;"",IF(AW601&lt;&gt;0,ACOS(R601/AW601),0),"")</f>
        <is>
          <t/>
        </is>
      </c>
      <c r="AY601" s="8" t="inlineStr">
        <f aca="false">IF(A601&lt;&gt;"",DEGREES(AX601),"")</f>
        <is>
          <t/>
        </is>
      </c>
      <c r="AZ601" s="8" t="inlineStr">
        <f aca="false">IF(A601&lt;&gt;"",IF(OR(P601&lt;&gt;0,Q601&lt;&gt;0),ATAN2(P601,Q601),0),"")</f>
        <is>
          <t/>
        </is>
      </c>
      <c r="BA601" s="8" t="inlineStr">
        <f aca="false">IF(A601&lt;&gt;"",DEGREES(AZ601),"")</f>
        <is>
          <t/>
        </is>
      </c>
      <c r="BB601" s="8" t="inlineStr">
        <f aca="false">IF(A601&lt;&gt;"",SQRT(SUMSQ(S601:U601)),"")</f>
        <is>
          <t/>
        </is>
      </c>
      <c r="BC601" s="8" t="inlineStr">
        <f aca="false">IF(A601&lt;&gt;"",IF(BB601&lt;&gt;0,ACOS(U601/BB601),0),"")</f>
        <is>
          <t/>
        </is>
      </c>
      <c r="BD601" s="8" t="inlineStr">
        <f aca="false">IF(A601&lt;&gt;"",DEGREES(BC601),"")</f>
        <is>
          <t/>
        </is>
      </c>
      <c r="BE601" s="8" t="inlineStr">
        <f aca="false">IF(A601&lt;&gt;"",IF(OR(S601&lt;&gt;0,T601&lt;&gt;0),ATAN2(S601,T601),0),"")</f>
        <is>
          <t/>
        </is>
      </c>
      <c r="BF601" s="8" t="inlineStr">
        <f aca="false">IF(A601&lt;&gt;"",DEGREES(BE601),"")</f>
        <is>
          <t/>
        </is>
      </c>
      <c r="BG601" s="8" t="inlineStr">
        <f aca="false">IF(A601&lt;&gt;"",SQRT(SUMSQ(V601:X601)),"")</f>
        <is>
          <t/>
        </is>
      </c>
      <c r="BH601" s="8" t="inlineStr">
        <f aca="false">IF(A601&lt;&gt;"",IF(BG601&lt;&gt;0,ACOS(X601/BG601),0),"")</f>
        <is>
          <t/>
        </is>
      </c>
      <c r="BI601" s="8" t="inlineStr">
        <f aca="false">IF(A601&lt;&gt;"",DEGREES(BH601),"")</f>
        <is>
          <t/>
        </is>
      </c>
      <c r="BJ601" s="8" t="inlineStr">
        <f aca="false">IF(A601&lt;&gt;"",IF(OR(V601&lt;&gt;0,W601&lt;&gt;0),ATAN2(V601,W601),0),"")</f>
        <is>
          <t/>
        </is>
      </c>
      <c r="BK601" s="8" t="inlineStr">
        <f aca="false">IF(A601&lt;&gt;"",DEGREES(BJ601),"")</f>
        <is>
          <t/>
        </is>
      </c>
      <c r="BL601" s="8" t="inlineStr">
        <f aca="false">IF(A601&lt;&gt;"",SQRT(SUMSQ(Y601:AA601)),"")</f>
        <is>
          <t/>
        </is>
      </c>
      <c r="BM601" s="8" t="inlineStr">
        <f aca="false">IF(A601&lt;&gt;"",IF(BL601&lt;&gt;0,ACOS(AA601/BL601),0),"")</f>
        <is>
          <t/>
        </is>
      </c>
      <c r="BN601" s="8" t="inlineStr">
        <f aca="false">IF(A601&lt;&gt;"",DEGREES(BM601),"")</f>
        <is>
          <t/>
        </is>
      </c>
      <c r="BO601" s="8" t="inlineStr">
        <f aca="false">IF(A601&lt;&gt;"",IF(OR(Y601&lt;&gt;0,Z601&lt;&gt;0),ATAN2(Y601,Z601),0),"")</f>
        <is>
          <t/>
        </is>
      </c>
      <c r="BP601" s="8" t="inlineStr">
        <f aca="false">IF(A601&lt;&gt;"",DEGREES(BO601),"")</f>
        <is>
          <t/>
        </is>
      </c>
      <c r="BQ601" s="8" t="inlineStr">
        <f aca="false">IF(A601&lt;&gt;"",SQRT(SUMSQ(AB601:AD601)),"")</f>
        <is>
          <t/>
        </is>
      </c>
      <c r="BR601" s="8" t="inlineStr">
        <f aca="false">IF(A601&lt;&gt;"",IF(BQ601&lt;&gt;0,ACOS(AD601/BQ601),0),"")</f>
        <is>
          <t/>
        </is>
      </c>
      <c r="BS601" s="8" t="inlineStr">
        <f aca="false">IF(A601&lt;&gt;"",DEGREES(BR601),"")</f>
        <is>
          <t/>
        </is>
      </c>
      <c r="BT601" s="8" t="inlineStr">
        <f aca="false">IF(A601&lt;&gt;"",IF(OR(AB601&lt;&gt;0,AC601&lt;&gt;0),ATAN2(AB601,AC601),0),"")</f>
        <is>
          <t/>
        </is>
      </c>
      <c r="BU601" s="8" t="inlineStr">
        <f aca="false">IF(A601&lt;&gt;"",DEGREES(BT601),"")</f>
        <is>
          <t/>
        </is>
      </c>
      <c r="BV601" s="8" t="inlineStr">
        <f aca="false">IF(A601&lt;&gt;"",SQRT(SUMSQ(AE601:AG601)),"")</f>
        <is>
          <t/>
        </is>
      </c>
      <c r="BW601" s="8" t="inlineStr">
        <f aca="false">IF(A601&lt;&gt;"",IF(BV601&lt;&gt;0,ACOS(AG601/BV601),0),"")</f>
        <is>
          <t/>
        </is>
      </c>
      <c r="BX601" s="8" t="inlineStr">
        <f aca="false">IF(A601&lt;&gt;"",DEGREES(BW601),"")</f>
        <is>
          <t/>
        </is>
      </c>
      <c r="BY601" s="8" t="inlineStr">
        <f aca="false">IF(A601&lt;&gt;"",IF(OR(AF601&lt;&gt;0,AG601&lt;&gt;0),ATAN2(AF601,AG601),0),"")</f>
        <is>
          <t/>
        </is>
      </c>
      <c r="BZ601" s="8" t="inlineStr">
        <f aca="false">IF(A601&lt;&gt;"",DEGREES(BY601),"")</f>
        <is>
          <t/>
        </is>
      </c>
      <c r="CA601" s="0" t="inlineStr">
        <f aca="false">IF(A601&lt;&gt;"",IF(AND(AI601&lt;Parameters!$B$11,AI601&gt;Parameters!$B$12,AN601&lt;Parameters!$B$11,AN601&gt;Parameters!$B$12,AS601&lt;Parameters!$B$11,AS601&gt;Parameters!$B$12,AX601&lt;Parameters!$B$11,AX601&gt;Parameters!$B$12,BC601&lt;Parameters!$B$11,BC601&gt;Parameters!$B$12,BM601&lt;Parameters!$B$11,BM601&gt;Parameters!$B$12,BR601&lt;Parameters!$B$11,BR601&gt;Parameters!$B$12,BW601&lt;Parameters!$B$11,BW601&gt;Parameters!$B$12),1,0),"")</f>
        <is>
          <t/>
        </is>
      </c>
      <c r="CB601" s="0" t="inlineStr">
        <f aca="false">IF(A601&lt;&gt;"",IF(OR(AI601&lt;Parameters!$B$12,AI601&gt;Parameters!$B$11),0,1),"")</f>
        <is>
          <t/>
        </is>
      </c>
      <c r="CC601" s="0" t="inlineStr">
        <f aca="false">IF(A601&lt;&gt;"",IF(OR(AN601&lt;Parameters!$B$12,AN601&gt;Parameters!$B$11),0,1),"")</f>
        <is>
          <t/>
        </is>
      </c>
      <c r="CD601" s="0" t="inlineStr">
        <f aca="false">IF(A601&lt;&gt;"",IF(OR(AS601&lt;Parameters!$B$12,AS601&gt;Parameters!$B$11),0,1),"")</f>
        <is>
          <t/>
        </is>
      </c>
      <c r="CE601" s="0" t="inlineStr">
        <f aca="false">IF(A601&lt;&gt;"",IF(OR(AX601&lt;Parameters!$B$12,AX601&gt;Parameters!$B$11),0,1),"")</f>
        <is>
          <t/>
        </is>
      </c>
      <c r="CF601" s="0" t="inlineStr">
        <f aca="false">IF(A601&lt;&gt;"",IF(OR(BC601&lt;Parameters!$B$12,BC601&gt;Parameters!$B$11),0,1),"")</f>
        <is>
          <t/>
        </is>
      </c>
      <c r="CG601" s="0" t="inlineStr">
        <f aca="false">IF(A601&lt;&gt;"",IF(OR(BH601&lt;Parameters!$B$12,BH601&gt;Parameters!$B$11),0,1),"")</f>
        <is>
          <t/>
        </is>
      </c>
      <c r="CH601" s="0" t="inlineStr">
        <f aca="false">IF(A601&lt;&gt;"",IF(OR(BM601&lt;Parameters!$B$12,BM601&gt;Parameters!$B$11),0,1),"")</f>
        <is>
          <t/>
        </is>
      </c>
      <c r="CI601" s="0" t="inlineStr">
        <f aca="false">IF(A601&lt;&gt;"",IF(OR(BR601&lt;Parameters!$B$12,BR601&gt;Parameters!$B$11),0,1),"")</f>
        <is>
          <t/>
        </is>
      </c>
      <c r="CJ601" s="0" t="inlineStr">
        <f aca="false">IF(A601&lt;&gt;"",IF(OR(BW601&lt;Parameters!$B$12,BW601&gt;Parameters!$B$11),0,1),"")</f>
        <is>
          <t/>
        </is>
      </c>
      <c r="CK601" s="26" t="inlineStr">
        <f aca="false">IF(A601&lt;&gt;"",SUM(CB601:CJ601)/9,"")</f>
        <is>
          <t/>
        </is>
      </c>
      <c r="CL601" s="0" t="inlineStr">
        <f aca="false">IF(A601&lt;&gt;"",CK601*9,"")</f>
        <is>
          <t/>
        </is>
      </c>
      <c r="CM601" s="8" t="inlineStr">
        <f aca="false">IF(A601&lt;&gt;"",TEXT(B601,CM$2)&amp;" "&amp;TEXT(A601,CM$2),"")</f>
        <is>
          <t/>
        </is>
      </c>
    </row>
    <row r="602" customFormat="false" ht="15" hidden="false" customHeight="false" outlineLevel="0" collapsed="false">
      <c r="A602" s="0" t="inlineStr">
        <f aca="false">IF(OR(B601&lt;Parameters!$K$12,A601&lt;Parameters!$K$12),IF(A601&lt;Parameters!$K$12,A601+1,0),"")</f>
        <is>
          <t/>
        </is>
      </c>
      <c r="B602" s="0" t="inlineStr">
        <f aca="false">IF(A602&lt;&gt;"",IF(A602=0,B601+1,B601),"")</f>
        <is>
          <t/>
        </is>
      </c>
      <c r="C602" s="24" t="inlineStr">
        <f aca="false">IF(A602&lt;&gt;"",-_phi*(A602+0.5),"")</f>
        <is>
          <t/>
        </is>
      </c>
      <c r="D602" s="8" t="inlineStr">
        <f aca="false">IF(A602&lt;&gt;"",DEGREES(C602),"")</f>
        <is>
          <t/>
        </is>
      </c>
      <c r="E602" s="24" t="inlineStr">
        <f aca="false">IF(A602&lt;&gt;"",_phi*(B602+0.5),"")</f>
        <is>
          <t/>
        </is>
      </c>
      <c r="F602" s="8" t="inlineStr">
        <f aca="false">IF(A602&lt;&gt;"",DEGREES(E602),"")</f>
        <is>
          <t/>
        </is>
      </c>
      <c r="G602" s="8" t="inlineStr">
        <f aca="false">IF(A602&lt;&gt;"",LOOKUP(A602,h!$A$3:$A$30,h!$D$3:$D$30),"")</f>
        <is>
          <t/>
        </is>
      </c>
      <c r="H602" s="8" t="inlineStr">
        <f aca="false">IF(A602&lt;&gt;"",LOOKUP(B602,h!$A$3:$A$30,h!$D$3:$D$30),"")</f>
        <is>
          <t/>
        </is>
      </c>
      <c r="I602" s="8" t="inlineStr">
        <f aca="false">IF(A602&lt;&gt;"",_zif,"")</f>
        <is>
          <t/>
        </is>
      </c>
      <c r="J602" s="8" t="inlineStr">
        <f aca="false">IF(A602&lt;&gt;"",$G602+'v1 Frame'!D$3*COS($C602)+'v1 Frame'!E$3*SIN($C602)*SIN($E602)+'v1 Frame'!F$3*SIN($C602)*COS($E602),"")</f>
        <is>
          <t/>
        </is>
      </c>
      <c r="K602" s="8" t="inlineStr">
        <f aca="false">IF(A602&lt;&gt;"",$H602+'v1 Frame'!E$3*COS($E602)-'v1 Frame'!F$3*SIN($E602),"")</f>
        <is>
          <t/>
        </is>
      </c>
      <c r="L602" s="8" t="inlineStr">
        <f aca="false">IF(A602&lt;&gt;"",$I602-'v1 Frame'!D$3*SIN($C602)+'v1 Frame'!E$3*COS($C602)*SIN($E602)+'v1 Frame'!F$3*COS($C602)*COS($E602),"")</f>
        <is>
          <t/>
        </is>
      </c>
      <c r="M602" s="8" t="inlineStr">
        <f aca="false">IF(A602&lt;&gt;"",$G602+'v1 Frame'!G$3*COS($C602)+'v1 Frame'!H$3*SIN($C602)*SIN($E602)+'v1 Frame'!I$3*SIN($C602)*COS($E602),"")</f>
        <is>
          <t/>
        </is>
      </c>
      <c r="N602" s="8" t="inlineStr">
        <f aca="false">IF(A602&lt;&gt;"",$H602+'v1 Frame'!H$3*COS($E602)-'v1 Frame'!I$3*SIN($E602),"")</f>
        <is>
          <t/>
        </is>
      </c>
      <c r="O602" s="8" t="inlineStr">
        <f aca="false">IF(A602&lt;&gt;"",$I602-'v1 Frame'!G$3*SIN($C602)+'v1 Frame'!H$3*COS($C602)*SIN($E602)+'v1 Frame'!I$3*COS($C602)*COS($E602),"")</f>
        <is>
          <t/>
        </is>
      </c>
      <c r="P602" s="8" t="inlineStr">
        <f aca="false">IF(A602&lt;&gt;"",$G602+'v1 Frame'!J$3*COS($C602)+'v1 Frame'!K$3*SIN($C602)*SIN($E602)+'v1 Frame'!L$3*SIN($C602)*COS($E602),"")</f>
        <is>
          <t/>
        </is>
      </c>
      <c r="Q602" s="8" t="inlineStr">
        <f aca="false">IF(A602&lt;&gt;"",$H602+'v1 Frame'!K$3*COS($E602)-'v1 Frame'!L$3*SIN($E602),"")</f>
        <is>
          <t/>
        </is>
      </c>
      <c r="R602" s="8" t="inlineStr">
        <f aca="false">IF(A602&lt;&gt;"",$I602-'v1 Frame'!J$3*SIN($C602)+'v1 Frame'!K$3*COS($C602)*SIN($E602)+'v1 Frame'!L$3*COS($C602)*COS($E602),"")</f>
        <is>
          <t/>
        </is>
      </c>
      <c r="S602" s="8" t="inlineStr">
        <f aca="false">IF(A602&lt;&gt;"",$G602+'v1 Frame'!M$3*COS($C602)+'v1 Frame'!N$3*SIN($C602)*SIN($E602)+'v1 Frame'!O$3*SIN($C602)*COS($E602),"")</f>
        <is>
          <t/>
        </is>
      </c>
      <c r="T602" s="8" t="inlineStr">
        <f aca="false">IF(A602&lt;&gt;"",$H602+'v1 Frame'!N$3*COS($E602)-'v1 Frame'!O$3*SIN($E602),"")</f>
        <is>
          <t/>
        </is>
      </c>
      <c r="U602" s="8" t="inlineStr">
        <f aca="false">IF(A602&lt;&gt;"",$I602-'v1 Frame'!M$3*SIN($C602)+'v1 Frame'!N$3*COS($C602)*SIN($E602)+'v1 Frame'!O$3*COS($C602)*COS($E602),"")</f>
        <is>
          <t/>
        </is>
      </c>
      <c r="V602" s="8" t="inlineStr">
        <f aca="false">IF(A602&lt;&gt;"",$G602+'v1 Frame'!P$3*COS($C602)+'v1 Frame'!Q$3*SIN($C602)*SIN($E602)+'v1 Frame'!R$3*SIN($C602)*COS($E602),"")</f>
        <is>
          <t/>
        </is>
      </c>
      <c r="W602" s="8" t="inlineStr">
        <f aca="false">IF(A602&lt;&gt;"",$H602+'v1 Frame'!Q$3*COS($E602)-'v1 Frame'!R$3*SIN($E602),"")</f>
        <is>
          <t/>
        </is>
      </c>
      <c r="X602" s="8" t="inlineStr">
        <f aca="false">IF(A602&lt;&gt;"",$I602-'v1 Frame'!P$3*SIN($C602)+'v1 Frame'!Q$3*COS($C602)*SIN($E602)+'v1 Frame'!R$3*COS($C602)*COS($E602),"")</f>
        <is>
          <t/>
        </is>
      </c>
      <c r="Y602" s="8" t="inlineStr">
        <f aca="false">IF(A602&lt;&gt;"",$G602+'v1 Frame'!S$3*COS($C602)+'v1 Frame'!T$3*SIN($C602)*SIN($E602)+'v1 Frame'!U$3*SIN($C602)*COS($E602),"")</f>
        <is>
          <t/>
        </is>
      </c>
      <c r="Z602" s="8" t="inlineStr">
        <f aca="false">IF(A602&lt;&gt;"",$H602+'v1 Frame'!T$3*COS($E602)-'v1 Frame'!U$3*SIN($E602),"")</f>
        <is>
          <t/>
        </is>
      </c>
      <c r="AA602" s="8" t="inlineStr">
        <f aca="false">IF(A602&lt;&gt;"",$I602-'v1 Frame'!S$3*SIN($C602)+'v1 Frame'!T$3*COS($C602)*SIN($E602)+'v1 Frame'!U$3*COS($C602)*COS($E602),"")</f>
        <is>
          <t/>
        </is>
      </c>
      <c r="AB602" s="8" t="inlineStr">
        <f aca="false">IF(A602&lt;&gt;"",$G602+'v1 Frame'!V$3*COS($C602)+'v1 Frame'!W$3*SIN($C602)*SIN($E602)+'v1 Frame'!X$3*SIN($C602)*COS($E602),"")</f>
        <is>
          <t/>
        </is>
      </c>
      <c r="AC602" s="8" t="inlineStr">
        <f aca="false">IF(A602&lt;&gt;"",$H602+'v1 Frame'!W$3*COS($E602)-'v1 Frame'!X$3*SIN($E602),"")</f>
        <is>
          <t/>
        </is>
      </c>
      <c r="AD602" s="8" t="inlineStr">
        <f aca="false">IF(A602&lt;&gt;"",$I602-'v1 Frame'!V$3*SIN($C602)+'v1 Frame'!W$3*COS($C602)*SIN($E602)+'v1 Frame'!X$3*COS($C602)*COS($E602),"")</f>
        <is>
          <t/>
        </is>
      </c>
      <c r="AE602" s="25" t="inlineStr">
        <f aca="false">IF(A602&lt;&gt;"",$G602+'v1 Frame'!Y$3*COS($C602)+'v1 Frame'!Z$3*SIN($C602)*SIN($E602)+'v1 Frame'!AA$3*SIN($C602)*COS($E602),"")</f>
        <is>
          <t/>
        </is>
      </c>
      <c r="AF602" s="25" t="inlineStr">
        <f aca="false">IF(A602&lt;&gt;"",$H602+'v1 Frame'!Z$3*COS($E602)-'v1 Frame'!AA$3*SIN($E602),"")</f>
        <is>
          <t/>
        </is>
      </c>
      <c r="AG602" s="25" t="inlineStr">
        <f aca="false">IF(A602&lt;&gt;"",$I602-'v1 Frame'!Y$3*SIN($C602)+'v1 Frame'!Z$3*COS($C602)*SIN($E602)+'v1 Frame'!AA$3*COS($C602)*COS($E602),"")</f>
        <is>
          <t/>
        </is>
      </c>
      <c r="AH602" s="8" t="inlineStr">
        <f aca="false">IF(A602&lt;&gt;"",SQRT(SUMSQ(G602:I602)),"")</f>
        <is>
          <t/>
        </is>
      </c>
      <c r="AI602" s="8" t="inlineStr">
        <f aca="false">IF(A602&lt;&gt;"",IF(AH602&lt;&gt;0,ACOS(I602/AH602),0),"")</f>
        <is>
          <t/>
        </is>
      </c>
      <c r="AJ602" s="8" t="inlineStr">
        <f aca="false">IF(A602&lt;&gt;"",DEGREES(AI602),"")</f>
        <is>
          <t/>
        </is>
      </c>
      <c r="AK602" s="8" t="inlineStr">
        <f aca="false">IF(A602&lt;&gt;"",IF(OR(G602&lt;&gt;0,H602&lt;&gt;0),ATAN2(G602,H602),0),"")</f>
        <is>
          <t/>
        </is>
      </c>
      <c r="AL602" s="8" t="inlineStr">
        <f aca="false">IF(A602&lt;&gt;"",DEGREES(AK602),"")</f>
        <is>
          <t/>
        </is>
      </c>
      <c r="AM602" s="8" t="inlineStr">
        <f aca="false">IF(A602&lt;&gt;"",SQRT(SUMSQ(J602:L602)),"")</f>
        <is>
          <t/>
        </is>
      </c>
      <c r="AN602" s="8" t="inlineStr">
        <f aca="false">IF(A602&lt;&gt;"",IF(AM602&lt;&gt;0,ACOS(L602/AM602),0),"")</f>
        <is>
          <t/>
        </is>
      </c>
      <c r="AO602" s="8" t="inlineStr">
        <f aca="false">IF(A602&lt;&gt;"",DEGREES(AN602),"")</f>
        <is>
          <t/>
        </is>
      </c>
      <c r="AP602" s="8" t="inlineStr">
        <f aca="false">IF(A602&lt;&gt;"",IF(OR(J602&lt;&gt;0,K602&lt;&gt;0),ATAN2(J602,K602),0),"")</f>
        <is>
          <t/>
        </is>
      </c>
      <c r="AQ602" s="8" t="inlineStr">
        <f aca="false">IF(A602&lt;&gt;"",DEGREES(AP602),"")</f>
        <is>
          <t/>
        </is>
      </c>
      <c r="AR602" s="8" t="inlineStr">
        <f aca="false">IF(A602&lt;&gt;"",SQRT(SUMSQ(M602:O602)),"")</f>
        <is>
          <t/>
        </is>
      </c>
      <c r="AS602" s="8" t="inlineStr">
        <f aca="false">IF(A602&lt;&gt;"",IF(AR602&lt;&gt;0,ACOS(O602/AR602),0),"")</f>
        <is>
          <t/>
        </is>
      </c>
      <c r="AT602" s="8" t="inlineStr">
        <f aca="false">IF(A602&lt;&gt;"",DEGREES(AS602),"")</f>
        <is>
          <t/>
        </is>
      </c>
      <c r="AU602" s="8" t="inlineStr">
        <f aca="false">IF(A602&lt;&gt;"",IF(OR(M602&lt;&gt;0,N602&lt;&gt;0),ATAN2(M602,N602),0),"")</f>
        <is>
          <t/>
        </is>
      </c>
      <c r="AV602" s="8" t="inlineStr">
        <f aca="false">IF(A602&lt;&gt;"",DEGREES(AU602),"")</f>
        <is>
          <t/>
        </is>
      </c>
      <c r="AW602" s="8" t="inlineStr">
        <f aca="false">IF(A602&lt;&gt;"",SQRT(SUMSQ(P602:R602)),"")</f>
        <is>
          <t/>
        </is>
      </c>
      <c r="AX602" s="8" t="inlineStr">
        <f aca="false">IF(A602&lt;&gt;"",IF(AW602&lt;&gt;0,ACOS(R602/AW602),0),"")</f>
        <is>
          <t/>
        </is>
      </c>
      <c r="AY602" s="8" t="inlineStr">
        <f aca="false">IF(A602&lt;&gt;"",DEGREES(AX602),"")</f>
        <is>
          <t/>
        </is>
      </c>
      <c r="AZ602" s="8" t="inlineStr">
        <f aca="false">IF(A602&lt;&gt;"",IF(OR(P602&lt;&gt;0,Q602&lt;&gt;0),ATAN2(P602,Q602),0),"")</f>
        <is>
          <t/>
        </is>
      </c>
      <c r="BA602" s="8" t="inlineStr">
        <f aca="false">IF(A602&lt;&gt;"",DEGREES(AZ602),"")</f>
        <is>
          <t/>
        </is>
      </c>
      <c r="BB602" s="8" t="inlineStr">
        <f aca="false">IF(A602&lt;&gt;"",SQRT(SUMSQ(S602:U602)),"")</f>
        <is>
          <t/>
        </is>
      </c>
      <c r="BC602" s="8" t="inlineStr">
        <f aca="false">IF(A602&lt;&gt;"",IF(BB602&lt;&gt;0,ACOS(U602/BB602),0),"")</f>
        <is>
          <t/>
        </is>
      </c>
      <c r="BD602" s="8" t="inlineStr">
        <f aca="false">IF(A602&lt;&gt;"",DEGREES(BC602),"")</f>
        <is>
          <t/>
        </is>
      </c>
      <c r="BE602" s="8" t="inlineStr">
        <f aca="false">IF(A602&lt;&gt;"",IF(OR(S602&lt;&gt;0,T602&lt;&gt;0),ATAN2(S602,T602),0),"")</f>
        <is>
          <t/>
        </is>
      </c>
      <c r="BF602" s="8" t="inlineStr">
        <f aca="false">IF(A602&lt;&gt;"",DEGREES(BE602),"")</f>
        <is>
          <t/>
        </is>
      </c>
      <c r="BG602" s="8" t="inlineStr">
        <f aca="false">IF(A602&lt;&gt;"",SQRT(SUMSQ(V602:X602)),"")</f>
        <is>
          <t/>
        </is>
      </c>
      <c r="BH602" s="8" t="inlineStr">
        <f aca="false">IF(A602&lt;&gt;"",IF(BG602&lt;&gt;0,ACOS(X602/BG602),0),"")</f>
        <is>
          <t/>
        </is>
      </c>
      <c r="BI602" s="8" t="inlineStr">
        <f aca="false">IF(A602&lt;&gt;"",DEGREES(BH602),"")</f>
        <is>
          <t/>
        </is>
      </c>
      <c r="BJ602" s="8" t="inlineStr">
        <f aca="false">IF(A602&lt;&gt;"",IF(OR(V602&lt;&gt;0,W602&lt;&gt;0),ATAN2(V602,W602),0),"")</f>
        <is>
          <t/>
        </is>
      </c>
      <c r="BK602" s="8" t="inlineStr">
        <f aca="false">IF(A602&lt;&gt;"",DEGREES(BJ602),"")</f>
        <is>
          <t/>
        </is>
      </c>
      <c r="BL602" s="8" t="inlineStr">
        <f aca="false">IF(A602&lt;&gt;"",SQRT(SUMSQ(Y602:AA602)),"")</f>
        <is>
          <t/>
        </is>
      </c>
      <c r="BM602" s="8" t="inlineStr">
        <f aca="false">IF(A602&lt;&gt;"",IF(BL602&lt;&gt;0,ACOS(AA602/BL602),0),"")</f>
        <is>
          <t/>
        </is>
      </c>
      <c r="BN602" s="8" t="inlineStr">
        <f aca="false">IF(A602&lt;&gt;"",DEGREES(BM602),"")</f>
        <is>
          <t/>
        </is>
      </c>
      <c r="BO602" s="8" t="inlineStr">
        <f aca="false">IF(A602&lt;&gt;"",IF(OR(Y602&lt;&gt;0,Z602&lt;&gt;0),ATAN2(Y602,Z602),0),"")</f>
        <is>
          <t/>
        </is>
      </c>
      <c r="BP602" s="8" t="inlineStr">
        <f aca="false">IF(A602&lt;&gt;"",DEGREES(BO602),"")</f>
        <is>
          <t/>
        </is>
      </c>
      <c r="BQ602" s="8" t="inlineStr">
        <f aca="false">IF(A602&lt;&gt;"",SQRT(SUMSQ(AB602:AD602)),"")</f>
        <is>
          <t/>
        </is>
      </c>
      <c r="BR602" s="8" t="inlineStr">
        <f aca="false">IF(A602&lt;&gt;"",IF(BQ602&lt;&gt;0,ACOS(AD602/BQ602),0),"")</f>
        <is>
          <t/>
        </is>
      </c>
      <c r="BS602" s="8" t="inlineStr">
        <f aca="false">IF(A602&lt;&gt;"",DEGREES(BR602),"")</f>
        <is>
          <t/>
        </is>
      </c>
      <c r="BT602" s="8" t="inlineStr">
        <f aca="false">IF(A602&lt;&gt;"",IF(OR(AB602&lt;&gt;0,AC602&lt;&gt;0),ATAN2(AB602,AC602),0),"")</f>
        <is>
          <t/>
        </is>
      </c>
      <c r="BU602" s="8" t="inlineStr">
        <f aca="false">IF(A602&lt;&gt;"",DEGREES(BT602),"")</f>
        <is>
          <t/>
        </is>
      </c>
      <c r="BV602" s="8" t="inlineStr">
        <f aca="false">IF(A602&lt;&gt;"",SQRT(SUMSQ(AE602:AG602)),"")</f>
        <is>
          <t/>
        </is>
      </c>
      <c r="BW602" s="8" t="inlineStr">
        <f aca="false">IF(A602&lt;&gt;"",IF(BV602&lt;&gt;0,ACOS(AG602/BV602),0),"")</f>
        <is>
          <t/>
        </is>
      </c>
      <c r="BX602" s="8" t="inlineStr">
        <f aca="false">IF(A602&lt;&gt;"",DEGREES(BW602),"")</f>
        <is>
          <t/>
        </is>
      </c>
      <c r="BY602" s="8" t="inlineStr">
        <f aca="false">IF(A602&lt;&gt;"",IF(OR(AF602&lt;&gt;0,AG602&lt;&gt;0),ATAN2(AF602,AG602),0),"")</f>
        <is>
          <t/>
        </is>
      </c>
      <c r="BZ602" s="8" t="inlineStr">
        <f aca="false">IF(A602&lt;&gt;"",DEGREES(BY602),"")</f>
        <is>
          <t/>
        </is>
      </c>
      <c r="CA602" s="0" t="inlineStr">
        <f aca="false">IF(A602&lt;&gt;"",IF(AND(AI602&lt;Parameters!$B$11,AI602&gt;Parameters!$B$12,AN602&lt;Parameters!$B$11,AN602&gt;Parameters!$B$12,AS602&lt;Parameters!$B$11,AS602&gt;Parameters!$B$12,AX602&lt;Parameters!$B$11,AX602&gt;Parameters!$B$12,BC602&lt;Parameters!$B$11,BC602&gt;Parameters!$B$12,BM602&lt;Parameters!$B$11,BM602&gt;Parameters!$B$12,BR602&lt;Parameters!$B$11,BR602&gt;Parameters!$B$12,BW602&lt;Parameters!$B$11,BW602&gt;Parameters!$B$12),1,0),"")</f>
        <is>
          <t/>
        </is>
      </c>
      <c r="CB602" s="0" t="inlineStr">
        <f aca="false">IF(A602&lt;&gt;"",IF(OR(AI602&lt;Parameters!$B$12,AI602&gt;Parameters!$B$11),0,1),"")</f>
        <is>
          <t/>
        </is>
      </c>
      <c r="CC602" s="0" t="inlineStr">
        <f aca="false">IF(A602&lt;&gt;"",IF(OR(AN602&lt;Parameters!$B$12,AN602&gt;Parameters!$B$11),0,1),"")</f>
        <is>
          <t/>
        </is>
      </c>
      <c r="CD602" s="0" t="inlineStr">
        <f aca="false">IF(A602&lt;&gt;"",IF(OR(AS602&lt;Parameters!$B$12,AS602&gt;Parameters!$B$11),0,1),"")</f>
        <is>
          <t/>
        </is>
      </c>
      <c r="CE602" s="0" t="inlineStr">
        <f aca="false">IF(A602&lt;&gt;"",IF(OR(AX602&lt;Parameters!$B$12,AX602&gt;Parameters!$B$11),0,1),"")</f>
        <is>
          <t/>
        </is>
      </c>
      <c r="CF602" s="0" t="inlineStr">
        <f aca="false">IF(A602&lt;&gt;"",IF(OR(BC602&lt;Parameters!$B$12,BC602&gt;Parameters!$B$11),0,1),"")</f>
        <is>
          <t/>
        </is>
      </c>
      <c r="CG602" s="0" t="inlineStr">
        <f aca="false">IF(A602&lt;&gt;"",IF(OR(BH602&lt;Parameters!$B$12,BH602&gt;Parameters!$B$11),0,1),"")</f>
        <is>
          <t/>
        </is>
      </c>
      <c r="CH602" s="0" t="inlineStr">
        <f aca="false">IF(A602&lt;&gt;"",IF(OR(BM602&lt;Parameters!$B$12,BM602&gt;Parameters!$B$11),0,1),"")</f>
        <is>
          <t/>
        </is>
      </c>
      <c r="CI602" s="0" t="inlineStr">
        <f aca="false">IF(A602&lt;&gt;"",IF(OR(BR602&lt;Parameters!$B$12,BR602&gt;Parameters!$B$11),0,1),"")</f>
        <is>
          <t/>
        </is>
      </c>
      <c r="CJ602" s="0" t="inlineStr">
        <f aca="false">IF(A602&lt;&gt;"",IF(OR(BW602&lt;Parameters!$B$12,BW602&gt;Parameters!$B$11),0,1),"")</f>
        <is>
          <t/>
        </is>
      </c>
      <c r="CK602" s="26" t="inlineStr">
        <f aca="false">IF(A602&lt;&gt;"",SUM(CB602:CJ602)/9,"")</f>
        <is>
          <t/>
        </is>
      </c>
      <c r="CL602" s="0" t="inlineStr">
        <f aca="false">IF(A602&lt;&gt;"",CK602*9,"")</f>
        <is>
          <t/>
        </is>
      </c>
      <c r="CM602" s="8" t="inlineStr">
        <f aca="false">IF(A602&lt;&gt;"",TEXT(B602,CM$2)&amp;" "&amp;TEXT(A602,CM$2),"")</f>
        <is>
          <t/>
        </is>
      </c>
    </row>
    <row r="603" customFormat="false" ht="15" hidden="false" customHeight="false" outlineLevel="0" collapsed="false">
      <c r="A603" s="0" t="inlineStr">
        <f aca="false">IF(OR(B602&lt;Parameters!$K$12,A602&lt;Parameters!$K$12),IF(A602&lt;Parameters!$K$12,A602+1,0),"")</f>
        <is>
          <t/>
        </is>
      </c>
      <c r="B603" s="0" t="inlineStr">
        <f aca="false">IF(A603&lt;&gt;"",IF(A603=0,B602+1,B602),"")</f>
        <is>
          <t/>
        </is>
      </c>
      <c r="C603" s="24" t="inlineStr">
        <f aca="false">IF(A603&lt;&gt;"",-_phi*(A603+0.5),"")</f>
        <is>
          <t/>
        </is>
      </c>
      <c r="D603" s="8" t="inlineStr">
        <f aca="false">IF(A603&lt;&gt;"",DEGREES(C603),"")</f>
        <is>
          <t/>
        </is>
      </c>
      <c r="E603" s="24" t="inlineStr">
        <f aca="false">IF(A603&lt;&gt;"",_phi*(B603+0.5),"")</f>
        <is>
          <t/>
        </is>
      </c>
      <c r="F603" s="8" t="inlineStr">
        <f aca="false">IF(A603&lt;&gt;"",DEGREES(E603),"")</f>
        <is>
          <t/>
        </is>
      </c>
      <c r="G603" s="8" t="inlineStr">
        <f aca="false">IF(A603&lt;&gt;"",LOOKUP(A603,h!$A$3:$A$30,h!$D$3:$D$30),"")</f>
        <is>
          <t/>
        </is>
      </c>
      <c r="H603" s="8" t="inlineStr">
        <f aca="false">IF(A603&lt;&gt;"",LOOKUP(B603,h!$A$3:$A$30,h!$D$3:$D$30),"")</f>
        <is>
          <t/>
        </is>
      </c>
      <c r="I603" s="8" t="inlineStr">
        <f aca="false">IF(A603&lt;&gt;"",_zif,"")</f>
        <is>
          <t/>
        </is>
      </c>
      <c r="J603" s="8" t="inlineStr">
        <f aca="false">IF(A603&lt;&gt;"",$G603+'v1 Frame'!D$3*COS($C603)+'v1 Frame'!E$3*SIN($C603)*SIN($E603)+'v1 Frame'!F$3*SIN($C603)*COS($E603),"")</f>
        <is>
          <t/>
        </is>
      </c>
      <c r="K603" s="8" t="inlineStr">
        <f aca="false">IF(A603&lt;&gt;"",$H603+'v1 Frame'!E$3*COS($E603)-'v1 Frame'!F$3*SIN($E603),"")</f>
        <is>
          <t/>
        </is>
      </c>
      <c r="L603" s="8" t="inlineStr">
        <f aca="false">IF(A603&lt;&gt;"",$I603-'v1 Frame'!D$3*SIN($C603)+'v1 Frame'!E$3*COS($C603)*SIN($E603)+'v1 Frame'!F$3*COS($C603)*COS($E603),"")</f>
        <is>
          <t/>
        </is>
      </c>
      <c r="M603" s="8" t="inlineStr">
        <f aca="false">IF(A603&lt;&gt;"",$G603+'v1 Frame'!G$3*COS($C603)+'v1 Frame'!H$3*SIN($C603)*SIN($E603)+'v1 Frame'!I$3*SIN($C603)*COS($E603),"")</f>
        <is>
          <t/>
        </is>
      </c>
      <c r="N603" s="8" t="inlineStr">
        <f aca="false">IF(A603&lt;&gt;"",$H603+'v1 Frame'!H$3*COS($E603)-'v1 Frame'!I$3*SIN($E603),"")</f>
        <is>
          <t/>
        </is>
      </c>
      <c r="O603" s="8" t="inlineStr">
        <f aca="false">IF(A603&lt;&gt;"",$I603-'v1 Frame'!G$3*SIN($C603)+'v1 Frame'!H$3*COS($C603)*SIN($E603)+'v1 Frame'!I$3*COS($C603)*COS($E603),"")</f>
        <is>
          <t/>
        </is>
      </c>
      <c r="P603" s="8" t="inlineStr">
        <f aca="false">IF(A603&lt;&gt;"",$G603+'v1 Frame'!J$3*COS($C603)+'v1 Frame'!K$3*SIN($C603)*SIN($E603)+'v1 Frame'!L$3*SIN($C603)*COS($E603),"")</f>
        <is>
          <t/>
        </is>
      </c>
      <c r="Q603" s="8" t="inlineStr">
        <f aca="false">IF(A603&lt;&gt;"",$H603+'v1 Frame'!K$3*COS($E603)-'v1 Frame'!L$3*SIN($E603),"")</f>
        <is>
          <t/>
        </is>
      </c>
      <c r="R603" s="8" t="inlineStr">
        <f aca="false">IF(A603&lt;&gt;"",$I603-'v1 Frame'!J$3*SIN($C603)+'v1 Frame'!K$3*COS($C603)*SIN($E603)+'v1 Frame'!L$3*COS($C603)*COS($E603),"")</f>
        <is>
          <t/>
        </is>
      </c>
      <c r="S603" s="8" t="inlineStr">
        <f aca="false">IF(A603&lt;&gt;"",$G603+'v1 Frame'!M$3*COS($C603)+'v1 Frame'!N$3*SIN($C603)*SIN($E603)+'v1 Frame'!O$3*SIN($C603)*COS($E603),"")</f>
        <is>
          <t/>
        </is>
      </c>
      <c r="T603" s="8" t="inlineStr">
        <f aca="false">IF(A603&lt;&gt;"",$H603+'v1 Frame'!N$3*COS($E603)-'v1 Frame'!O$3*SIN($E603),"")</f>
        <is>
          <t/>
        </is>
      </c>
      <c r="U603" s="8" t="inlineStr">
        <f aca="false">IF(A603&lt;&gt;"",$I603-'v1 Frame'!M$3*SIN($C603)+'v1 Frame'!N$3*COS($C603)*SIN($E603)+'v1 Frame'!O$3*COS($C603)*COS($E603),"")</f>
        <is>
          <t/>
        </is>
      </c>
      <c r="V603" s="8" t="inlineStr">
        <f aca="false">IF(A603&lt;&gt;"",$G603+'v1 Frame'!P$3*COS($C603)+'v1 Frame'!Q$3*SIN($C603)*SIN($E603)+'v1 Frame'!R$3*SIN($C603)*COS($E603),"")</f>
        <is>
          <t/>
        </is>
      </c>
      <c r="W603" s="8" t="inlineStr">
        <f aca="false">IF(A603&lt;&gt;"",$H603+'v1 Frame'!Q$3*COS($E603)-'v1 Frame'!R$3*SIN($E603),"")</f>
        <is>
          <t/>
        </is>
      </c>
      <c r="X603" s="8" t="inlineStr">
        <f aca="false">IF(A603&lt;&gt;"",$I603-'v1 Frame'!P$3*SIN($C603)+'v1 Frame'!Q$3*COS($C603)*SIN($E603)+'v1 Frame'!R$3*COS($C603)*COS($E603),"")</f>
        <is>
          <t/>
        </is>
      </c>
      <c r="Y603" s="8" t="inlineStr">
        <f aca="false">IF(A603&lt;&gt;"",$G603+'v1 Frame'!S$3*COS($C603)+'v1 Frame'!T$3*SIN($C603)*SIN($E603)+'v1 Frame'!U$3*SIN($C603)*COS($E603),"")</f>
        <is>
          <t/>
        </is>
      </c>
      <c r="Z603" s="8" t="inlineStr">
        <f aca="false">IF(A603&lt;&gt;"",$H603+'v1 Frame'!T$3*COS($E603)-'v1 Frame'!U$3*SIN($E603),"")</f>
        <is>
          <t/>
        </is>
      </c>
      <c r="AA603" s="8" t="inlineStr">
        <f aca="false">IF(A603&lt;&gt;"",$I603-'v1 Frame'!S$3*SIN($C603)+'v1 Frame'!T$3*COS($C603)*SIN($E603)+'v1 Frame'!U$3*COS($C603)*COS($E603),"")</f>
        <is>
          <t/>
        </is>
      </c>
      <c r="AB603" s="8" t="inlineStr">
        <f aca="false">IF(A603&lt;&gt;"",$G603+'v1 Frame'!V$3*COS($C603)+'v1 Frame'!W$3*SIN($C603)*SIN($E603)+'v1 Frame'!X$3*SIN($C603)*COS($E603),"")</f>
        <is>
          <t/>
        </is>
      </c>
      <c r="AC603" s="8" t="inlineStr">
        <f aca="false">IF(A603&lt;&gt;"",$H603+'v1 Frame'!W$3*COS($E603)-'v1 Frame'!X$3*SIN($E603),"")</f>
        <is>
          <t/>
        </is>
      </c>
      <c r="AD603" s="8" t="inlineStr">
        <f aca="false">IF(A603&lt;&gt;"",$I603-'v1 Frame'!V$3*SIN($C603)+'v1 Frame'!W$3*COS($C603)*SIN($E603)+'v1 Frame'!X$3*COS($C603)*COS($E603),"")</f>
        <is>
          <t/>
        </is>
      </c>
      <c r="AE603" s="25" t="inlineStr">
        <f aca="false">IF(A603&lt;&gt;"",$G603+'v1 Frame'!Y$3*COS($C603)+'v1 Frame'!Z$3*SIN($C603)*SIN($E603)+'v1 Frame'!AA$3*SIN($C603)*COS($E603),"")</f>
        <is>
          <t/>
        </is>
      </c>
      <c r="AF603" s="25" t="inlineStr">
        <f aca="false">IF(A603&lt;&gt;"",$H603+'v1 Frame'!Z$3*COS($E603)-'v1 Frame'!AA$3*SIN($E603),"")</f>
        <is>
          <t/>
        </is>
      </c>
      <c r="AG603" s="25" t="inlineStr">
        <f aca="false">IF(A603&lt;&gt;"",$I603-'v1 Frame'!Y$3*SIN($C603)+'v1 Frame'!Z$3*COS($C603)*SIN($E603)+'v1 Frame'!AA$3*COS($C603)*COS($E603),"")</f>
        <is>
          <t/>
        </is>
      </c>
      <c r="AH603" s="8" t="inlineStr">
        <f aca="false">IF(A603&lt;&gt;"",SQRT(SUMSQ(G603:I603)),"")</f>
        <is>
          <t/>
        </is>
      </c>
      <c r="AI603" s="8" t="inlineStr">
        <f aca="false">IF(A603&lt;&gt;"",IF(AH603&lt;&gt;0,ACOS(I603/AH603),0),"")</f>
        <is>
          <t/>
        </is>
      </c>
      <c r="AJ603" s="8" t="inlineStr">
        <f aca="false">IF(A603&lt;&gt;"",DEGREES(AI603),"")</f>
        <is>
          <t/>
        </is>
      </c>
      <c r="AK603" s="8" t="inlineStr">
        <f aca="false">IF(A603&lt;&gt;"",IF(OR(G603&lt;&gt;0,H603&lt;&gt;0),ATAN2(G603,H603),0),"")</f>
        <is>
          <t/>
        </is>
      </c>
      <c r="AL603" s="8" t="inlineStr">
        <f aca="false">IF(A603&lt;&gt;"",DEGREES(AK603),"")</f>
        <is>
          <t/>
        </is>
      </c>
      <c r="AM603" s="8" t="inlineStr">
        <f aca="false">IF(A603&lt;&gt;"",SQRT(SUMSQ(J603:L603)),"")</f>
        <is>
          <t/>
        </is>
      </c>
      <c r="AN603" s="8" t="inlineStr">
        <f aca="false">IF(A603&lt;&gt;"",IF(AM603&lt;&gt;0,ACOS(L603/AM603),0),"")</f>
        <is>
          <t/>
        </is>
      </c>
      <c r="AO603" s="8" t="inlineStr">
        <f aca="false">IF(A603&lt;&gt;"",DEGREES(AN603),"")</f>
        <is>
          <t/>
        </is>
      </c>
      <c r="AP603" s="8" t="inlineStr">
        <f aca="false">IF(A603&lt;&gt;"",IF(OR(J603&lt;&gt;0,K603&lt;&gt;0),ATAN2(J603,K603),0),"")</f>
        <is>
          <t/>
        </is>
      </c>
      <c r="AQ603" s="8" t="inlineStr">
        <f aca="false">IF(A603&lt;&gt;"",DEGREES(AP603),"")</f>
        <is>
          <t/>
        </is>
      </c>
      <c r="AR603" s="8" t="inlineStr">
        <f aca="false">IF(A603&lt;&gt;"",SQRT(SUMSQ(M603:O603)),"")</f>
        <is>
          <t/>
        </is>
      </c>
      <c r="AS603" s="8" t="inlineStr">
        <f aca="false">IF(A603&lt;&gt;"",IF(AR603&lt;&gt;0,ACOS(O603/AR603),0),"")</f>
        <is>
          <t/>
        </is>
      </c>
      <c r="AT603" s="8" t="inlineStr">
        <f aca="false">IF(A603&lt;&gt;"",DEGREES(AS603),"")</f>
        <is>
          <t/>
        </is>
      </c>
      <c r="AU603" s="8" t="inlineStr">
        <f aca="false">IF(A603&lt;&gt;"",IF(OR(M603&lt;&gt;0,N603&lt;&gt;0),ATAN2(M603,N603),0),"")</f>
        <is>
          <t/>
        </is>
      </c>
      <c r="AV603" s="8" t="inlineStr">
        <f aca="false">IF(A603&lt;&gt;"",DEGREES(AU603),"")</f>
        <is>
          <t/>
        </is>
      </c>
      <c r="AW603" s="8" t="inlineStr">
        <f aca="false">IF(A603&lt;&gt;"",SQRT(SUMSQ(P603:R603)),"")</f>
        <is>
          <t/>
        </is>
      </c>
      <c r="AX603" s="8" t="inlineStr">
        <f aca="false">IF(A603&lt;&gt;"",IF(AW603&lt;&gt;0,ACOS(R603/AW603),0),"")</f>
        <is>
          <t/>
        </is>
      </c>
      <c r="AY603" s="8" t="inlineStr">
        <f aca="false">IF(A603&lt;&gt;"",DEGREES(AX603),"")</f>
        <is>
          <t/>
        </is>
      </c>
      <c r="AZ603" s="8" t="inlineStr">
        <f aca="false">IF(A603&lt;&gt;"",IF(OR(P603&lt;&gt;0,Q603&lt;&gt;0),ATAN2(P603,Q603),0),"")</f>
        <is>
          <t/>
        </is>
      </c>
      <c r="BA603" s="8" t="inlineStr">
        <f aca="false">IF(A603&lt;&gt;"",DEGREES(AZ603),"")</f>
        <is>
          <t/>
        </is>
      </c>
      <c r="BB603" s="8" t="inlineStr">
        <f aca="false">IF(A603&lt;&gt;"",SQRT(SUMSQ(S603:U603)),"")</f>
        <is>
          <t/>
        </is>
      </c>
      <c r="BC603" s="8" t="inlineStr">
        <f aca="false">IF(A603&lt;&gt;"",IF(BB603&lt;&gt;0,ACOS(U603/BB603),0),"")</f>
        <is>
          <t/>
        </is>
      </c>
      <c r="BD603" s="8" t="inlineStr">
        <f aca="false">IF(A603&lt;&gt;"",DEGREES(BC603),"")</f>
        <is>
          <t/>
        </is>
      </c>
      <c r="BE603" s="8" t="inlineStr">
        <f aca="false">IF(A603&lt;&gt;"",IF(OR(S603&lt;&gt;0,T603&lt;&gt;0),ATAN2(S603,T603),0),"")</f>
        <is>
          <t/>
        </is>
      </c>
      <c r="BF603" s="8" t="inlineStr">
        <f aca="false">IF(A603&lt;&gt;"",DEGREES(BE603),"")</f>
        <is>
          <t/>
        </is>
      </c>
      <c r="BG603" s="8" t="inlineStr">
        <f aca="false">IF(A603&lt;&gt;"",SQRT(SUMSQ(V603:X603)),"")</f>
        <is>
          <t/>
        </is>
      </c>
      <c r="BH603" s="8" t="inlineStr">
        <f aca="false">IF(A603&lt;&gt;"",IF(BG603&lt;&gt;0,ACOS(X603/BG603),0),"")</f>
        <is>
          <t/>
        </is>
      </c>
      <c r="BI603" s="8" t="inlineStr">
        <f aca="false">IF(A603&lt;&gt;"",DEGREES(BH603),"")</f>
        <is>
          <t/>
        </is>
      </c>
      <c r="BJ603" s="8" t="inlineStr">
        <f aca="false">IF(A603&lt;&gt;"",IF(OR(V603&lt;&gt;0,W603&lt;&gt;0),ATAN2(V603,W603),0),"")</f>
        <is>
          <t/>
        </is>
      </c>
      <c r="BK603" s="8" t="inlineStr">
        <f aca="false">IF(A603&lt;&gt;"",DEGREES(BJ603),"")</f>
        <is>
          <t/>
        </is>
      </c>
      <c r="BL603" s="8" t="inlineStr">
        <f aca="false">IF(A603&lt;&gt;"",SQRT(SUMSQ(Y603:AA603)),"")</f>
        <is>
          <t/>
        </is>
      </c>
      <c r="BM603" s="8" t="inlineStr">
        <f aca="false">IF(A603&lt;&gt;"",IF(BL603&lt;&gt;0,ACOS(AA603/BL603),0),"")</f>
        <is>
          <t/>
        </is>
      </c>
      <c r="BN603" s="8" t="inlineStr">
        <f aca="false">IF(A603&lt;&gt;"",DEGREES(BM603),"")</f>
        <is>
          <t/>
        </is>
      </c>
      <c r="BO603" s="8" t="inlineStr">
        <f aca="false">IF(A603&lt;&gt;"",IF(OR(Y603&lt;&gt;0,Z603&lt;&gt;0),ATAN2(Y603,Z603),0),"")</f>
        <is>
          <t/>
        </is>
      </c>
      <c r="BP603" s="8" t="inlineStr">
        <f aca="false">IF(A603&lt;&gt;"",DEGREES(BO603),"")</f>
        <is>
          <t/>
        </is>
      </c>
      <c r="BQ603" s="8" t="inlineStr">
        <f aca="false">IF(A603&lt;&gt;"",SQRT(SUMSQ(AB603:AD603)),"")</f>
        <is>
          <t/>
        </is>
      </c>
      <c r="BR603" s="8" t="inlineStr">
        <f aca="false">IF(A603&lt;&gt;"",IF(BQ603&lt;&gt;0,ACOS(AD603/BQ603),0),"")</f>
        <is>
          <t/>
        </is>
      </c>
      <c r="BS603" s="8" t="inlineStr">
        <f aca="false">IF(A603&lt;&gt;"",DEGREES(BR603),"")</f>
        <is>
          <t/>
        </is>
      </c>
      <c r="BT603" s="8" t="inlineStr">
        <f aca="false">IF(A603&lt;&gt;"",IF(OR(AB603&lt;&gt;0,AC603&lt;&gt;0),ATAN2(AB603,AC603),0),"")</f>
        <is>
          <t/>
        </is>
      </c>
      <c r="BU603" s="8" t="inlineStr">
        <f aca="false">IF(A603&lt;&gt;"",DEGREES(BT603),"")</f>
        <is>
          <t/>
        </is>
      </c>
      <c r="BV603" s="8" t="inlineStr">
        <f aca="false">IF(A603&lt;&gt;"",SQRT(SUMSQ(AE603:AG603)),"")</f>
        <is>
          <t/>
        </is>
      </c>
      <c r="BW603" s="8" t="inlineStr">
        <f aca="false">IF(A603&lt;&gt;"",IF(BV603&lt;&gt;0,ACOS(AG603/BV603),0),"")</f>
        <is>
          <t/>
        </is>
      </c>
      <c r="BX603" s="8" t="inlineStr">
        <f aca="false">IF(A603&lt;&gt;"",DEGREES(BW603),"")</f>
        <is>
          <t/>
        </is>
      </c>
      <c r="BY603" s="8" t="inlineStr">
        <f aca="false">IF(A603&lt;&gt;"",IF(OR(AF603&lt;&gt;0,AG603&lt;&gt;0),ATAN2(AF603,AG603),0),"")</f>
        <is>
          <t/>
        </is>
      </c>
      <c r="BZ603" s="8" t="inlineStr">
        <f aca="false">IF(A603&lt;&gt;"",DEGREES(BY603),"")</f>
        <is>
          <t/>
        </is>
      </c>
      <c r="CA603" s="0" t="inlineStr">
        <f aca="false">IF(A603&lt;&gt;"",IF(AND(AI603&lt;Parameters!$B$11,AI603&gt;Parameters!$B$12,AN603&lt;Parameters!$B$11,AN603&gt;Parameters!$B$12,AS603&lt;Parameters!$B$11,AS603&gt;Parameters!$B$12,AX603&lt;Parameters!$B$11,AX603&gt;Parameters!$B$12,BC603&lt;Parameters!$B$11,BC603&gt;Parameters!$B$12,BM603&lt;Parameters!$B$11,BM603&gt;Parameters!$B$12,BR603&lt;Parameters!$B$11,BR603&gt;Parameters!$B$12,BW603&lt;Parameters!$B$11,BW603&gt;Parameters!$B$12),1,0),"")</f>
        <is>
          <t/>
        </is>
      </c>
      <c r="CB603" s="0" t="inlineStr">
        <f aca="false">IF(A603&lt;&gt;"",IF(OR(AI603&lt;Parameters!$B$12,AI603&gt;Parameters!$B$11),0,1),"")</f>
        <is>
          <t/>
        </is>
      </c>
      <c r="CC603" s="0" t="inlineStr">
        <f aca="false">IF(A603&lt;&gt;"",IF(OR(AN603&lt;Parameters!$B$12,AN603&gt;Parameters!$B$11),0,1),"")</f>
        <is>
          <t/>
        </is>
      </c>
      <c r="CD603" s="0" t="inlineStr">
        <f aca="false">IF(A603&lt;&gt;"",IF(OR(AS603&lt;Parameters!$B$12,AS603&gt;Parameters!$B$11),0,1),"")</f>
        <is>
          <t/>
        </is>
      </c>
      <c r="CE603" s="0" t="inlineStr">
        <f aca="false">IF(A603&lt;&gt;"",IF(OR(AX603&lt;Parameters!$B$12,AX603&gt;Parameters!$B$11),0,1),"")</f>
        <is>
          <t/>
        </is>
      </c>
      <c r="CF603" s="0" t="inlineStr">
        <f aca="false">IF(A603&lt;&gt;"",IF(OR(BC603&lt;Parameters!$B$12,BC603&gt;Parameters!$B$11),0,1),"")</f>
        <is>
          <t/>
        </is>
      </c>
      <c r="CG603" s="0" t="inlineStr">
        <f aca="false">IF(A603&lt;&gt;"",IF(OR(BH603&lt;Parameters!$B$12,BH603&gt;Parameters!$B$11),0,1),"")</f>
        <is>
          <t/>
        </is>
      </c>
      <c r="CH603" s="0" t="inlineStr">
        <f aca="false">IF(A603&lt;&gt;"",IF(OR(BM603&lt;Parameters!$B$12,BM603&gt;Parameters!$B$11),0,1),"")</f>
        <is>
          <t/>
        </is>
      </c>
      <c r="CI603" s="0" t="inlineStr">
        <f aca="false">IF(A603&lt;&gt;"",IF(OR(BR603&lt;Parameters!$B$12,BR603&gt;Parameters!$B$11),0,1),"")</f>
        <is>
          <t/>
        </is>
      </c>
      <c r="CJ603" s="0" t="inlineStr">
        <f aca="false">IF(A603&lt;&gt;"",IF(OR(BW603&lt;Parameters!$B$12,BW603&gt;Parameters!$B$11),0,1),"")</f>
        <is>
          <t/>
        </is>
      </c>
      <c r="CK603" s="26" t="inlineStr">
        <f aca="false">IF(A603&lt;&gt;"",SUM(CB603:CJ603)/9,"")</f>
        <is>
          <t/>
        </is>
      </c>
      <c r="CL603" s="0" t="inlineStr">
        <f aca="false">IF(A603&lt;&gt;"",CK603*9,"")</f>
        <is>
          <t/>
        </is>
      </c>
      <c r="CM603" s="8" t="inlineStr">
        <f aca="false">IF(A603&lt;&gt;"",TEXT(B603,CM$2)&amp;" "&amp;TEXT(A603,CM$2),"")</f>
        <is>
          <t/>
        </is>
      </c>
    </row>
    <row r="604" customFormat="false" ht="15" hidden="false" customHeight="false" outlineLevel="0" collapsed="false">
      <c r="A604" s="0" t="inlineStr">
        <f aca="false">IF(OR(B603&lt;Parameters!$K$12,A603&lt;Parameters!$K$12),IF(A603&lt;Parameters!$K$12,A603+1,0),"")</f>
        <is>
          <t/>
        </is>
      </c>
      <c r="B604" s="0" t="inlineStr">
        <f aca="false">IF(A604&lt;&gt;"",IF(A604=0,B603+1,B603),"")</f>
        <is>
          <t/>
        </is>
      </c>
      <c r="C604" s="24" t="inlineStr">
        <f aca="false">IF(A604&lt;&gt;"",-_phi*(A604+0.5),"")</f>
        <is>
          <t/>
        </is>
      </c>
      <c r="D604" s="8" t="inlineStr">
        <f aca="false">IF(A604&lt;&gt;"",DEGREES(C604),"")</f>
        <is>
          <t/>
        </is>
      </c>
      <c r="E604" s="24" t="inlineStr">
        <f aca="false">IF(A604&lt;&gt;"",_phi*(B604+0.5),"")</f>
        <is>
          <t/>
        </is>
      </c>
      <c r="F604" s="8" t="inlineStr">
        <f aca="false">IF(A604&lt;&gt;"",DEGREES(E604),"")</f>
        <is>
          <t/>
        </is>
      </c>
      <c r="G604" s="8" t="inlineStr">
        <f aca="false">IF(A604&lt;&gt;"",LOOKUP(A604,h!$A$3:$A$30,h!$D$3:$D$30),"")</f>
        <is>
          <t/>
        </is>
      </c>
      <c r="H604" s="8" t="inlineStr">
        <f aca="false">IF(A604&lt;&gt;"",LOOKUP(B604,h!$A$3:$A$30,h!$D$3:$D$30),"")</f>
        <is>
          <t/>
        </is>
      </c>
      <c r="I604" s="8" t="inlineStr">
        <f aca="false">IF(A604&lt;&gt;"",_zif,"")</f>
        <is>
          <t/>
        </is>
      </c>
      <c r="J604" s="8" t="inlineStr">
        <f aca="false">IF(A604&lt;&gt;"",$G604+'v1 Frame'!D$3*COS($C604)+'v1 Frame'!E$3*SIN($C604)*SIN($E604)+'v1 Frame'!F$3*SIN($C604)*COS($E604),"")</f>
        <is>
          <t/>
        </is>
      </c>
      <c r="K604" s="8" t="inlineStr">
        <f aca="false">IF(A604&lt;&gt;"",$H604+'v1 Frame'!E$3*COS($E604)-'v1 Frame'!F$3*SIN($E604),"")</f>
        <is>
          <t/>
        </is>
      </c>
      <c r="L604" s="8" t="inlineStr">
        <f aca="false">IF(A604&lt;&gt;"",$I604-'v1 Frame'!D$3*SIN($C604)+'v1 Frame'!E$3*COS($C604)*SIN($E604)+'v1 Frame'!F$3*COS($C604)*COS($E604),"")</f>
        <is>
          <t/>
        </is>
      </c>
      <c r="M604" s="8" t="inlineStr">
        <f aca="false">IF(A604&lt;&gt;"",$G604+'v1 Frame'!G$3*COS($C604)+'v1 Frame'!H$3*SIN($C604)*SIN($E604)+'v1 Frame'!I$3*SIN($C604)*COS($E604),"")</f>
        <is>
          <t/>
        </is>
      </c>
      <c r="N604" s="8" t="inlineStr">
        <f aca="false">IF(A604&lt;&gt;"",$H604+'v1 Frame'!H$3*COS($E604)-'v1 Frame'!I$3*SIN($E604),"")</f>
        <is>
          <t/>
        </is>
      </c>
      <c r="O604" s="8" t="inlineStr">
        <f aca="false">IF(A604&lt;&gt;"",$I604-'v1 Frame'!G$3*SIN($C604)+'v1 Frame'!H$3*COS($C604)*SIN($E604)+'v1 Frame'!I$3*COS($C604)*COS($E604),"")</f>
        <is>
          <t/>
        </is>
      </c>
      <c r="P604" s="8" t="inlineStr">
        <f aca="false">IF(A604&lt;&gt;"",$G604+'v1 Frame'!J$3*COS($C604)+'v1 Frame'!K$3*SIN($C604)*SIN($E604)+'v1 Frame'!L$3*SIN($C604)*COS($E604),"")</f>
        <is>
          <t/>
        </is>
      </c>
      <c r="Q604" s="8" t="inlineStr">
        <f aca="false">IF(A604&lt;&gt;"",$H604+'v1 Frame'!K$3*COS($E604)-'v1 Frame'!L$3*SIN($E604),"")</f>
        <is>
          <t/>
        </is>
      </c>
      <c r="R604" s="8" t="inlineStr">
        <f aca="false">IF(A604&lt;&gt;"",$I604-'v1 Frame'!J$3*SIN($C604)+'v1 Frame'!K$3*COS($C604)*SIN($E604)+'v1 Frame'!L$3*COS($C604)*COS($E604),"")</f>
        <is>
          <t/>
        </is>
      </c>
      <c r="S604" s="8" t="inlineStr">
        <f aca="false">IF(A604&lt;&gt;"",$G604+'v1 Frame'!M$3*COS($C604)+'v1 Frame'!N$3*SIN($C604)*SIN($E604)+'v1 Frame'!O$3*SIN($C604)*COS($E604),"")</f>
        <is>
          <t/>
        </is>
      </c>
      <c r="T604" s="8" t="inlineStr">
        <f aca="false">IF(A604&lt;&gt;"",$H604+'v1 Frame'!N$3*COS($E604)-'v1 Frame'!O$3*SIN($E604),"")</f>
        <is>
          <t/>
        </is>
      </c>
      <c r="U604" s="8" t="inlineStr">
        <f aca="false">IF(A604&lt;&gt;"",$I604-'v1 Frame'!M$3*SIN($C604)+'v1 Frame'!N$3*COS($C604)*SIN($E604)+'v1 Frame'!O$3*COS($C604)*COS($E604),"")</f>
        <is>
          <t/>
        </is>
      </c>
      <c r="V604" s="8" t="inlineStr">
        <f aca="false">IF(A604&lt;&gt;"",$G604+'v1 Frame'!P$3*COS($C604)+'v1 Frame'!Q$3*SIN($C604)*SIN($E604)+'v1 Frame'!R$3*SIN($C604)*COS($E604),"")</f>
        <is>
          <t/>
        </is>
      </c>
      <c r="W604" s="8" t="inlineStr">
        <f aca="false">IF(A604&lt;&gt;"",$H604+'v1 Frame'!Q$3*COS($E604)-'v1 Frame'!R$3*SIN($E604),"")</f>
        <is>
          <t/>
        </is>
      </c>
      <c r="X604" s="8" t="inlineStr">
        <f aca="false">IF(A604&lt;&gt;"",$I604-'v1 Frame'!P$3*SIN($C604)+'v1 Frame'!Q$3*COS($C604)*SIN($E604)+'v1 Frame'!R$3*COS($C604)*COS($E604),"")</f>
        <is>
          <t/>
        </is>
      </c>
      <c r="Y604" s="8" t="inlineStr">
        <f aca="false">IF(A604&lt;&gt;"",$G604+'v1 Frame'!S$3*COS($C604)+'v1 Frame'!T$3*SIN($C604)*SIN($E604)+'v1 Frame'!U$3*SIN($C604)*COS($E604),"")</f>
        <is>
          <t/>
        </is>
      </c>
      <c r="Z604" s="8" t="inlineStr">
        <f aca="false">IF(A604&lt;&gt;"",$H604+'v1 Frame'!T$3*COS($E604)-'v1 Frame'!U$3*SIN($E604),"")</f>
        <is>
          <t/>
        </is>
      </c>
      <c r="AA604" s="8" t="inlineStr">
        <f aca="false">IF(A604&lt;&gt;"",$I604-'v1 Frame'!S$3*SIN($C604)+'v1 Frame'!T$3*COS($C604)*SIN($E604)+'v1 Frame'!U$3*COS($C604)*COS($E604),"")</f>
        <is>
          <t/>
        </is>
      </c>
      <c r="AB604" s="8" t="inlineStr">
        <f aca="false">IF(A604&lt;&gt;"",$G604+'v1 Frame'!V$3*COS($C604)+'v1 Frame'!W$3*SIN($C604)*SIN($E604)+'v1 Frame'!X$3*SIN($C604)*COS($E604),"")</f>
        <is>
          <t/>
        </is>
      </c>
      <c r="AC604" s="8" t="inlineStr">
        <f aca="false">IF(A604&lt;&gt;"",$H604+'v1 Frame'!W$3*COS($E604)-'v1 Frame'!X$3*SIN($E604),"")</f>
        <is>
          <t/>
        </is>
      </c>
      <c r="AD604" s="8" t="inlineStr">
        <f aca="false">IF(A604&lt;&gt;"",$I604-'v1 Frame'!V$3*SIN($C604)+'v1 Frame'!W$3*COS($C604)*SIN($E604)+'v1 Frame'!X$3*COS($C604)*COS($E604),"")</f>
        <is>
          <t/>
        </is>
      </c>
      <c r="AE604" s="25" t="inlineStr">
        <f aca="false">IF(A604&lt;&gt;"",$G604+'v1 Frame'!Y$3*COS($C604)+'v1 Frame'!Z$3*SIN($C604)*SIN($E604)+'v1 Frame'!AA$3*SIN($C604)*COS($E604),"")</f>
        <is>
          <t/>
        </is>
      </c>
      <c r="AF604" s="25" t="inlineStr">
        <f aca="false">IF(A604&lt;&gt;"",$H604+'v1 Frame'!Z$3*COS($E604)-'v1 Frame'!AA$3*SIN($E604),"")</f>
        <is>
          <t/>
        </is>
      </c>
      <c r="AG604" s="25" t="inlineStr">
        <f aca="false">IF(A604&lt;&gt;"",$I604-'v1 Frame'!Y$3*SIN($C604)+'v1 Frame'!Z$3*COS($C604)*SIN($E604)+'v1 Frame'!AA$3*COS($C604)*COS($E604),"")</f>
        <is>
          <t/>
        </is>
      </c>
      <c r="AH604" s="8" t="inlineStr">
        <f aca="false">IF(A604&lt;&gt;"",SQRT(SUMSQ(G604:I604)),"")</f>
        <is>
          <t/>
        </is>
      </c>
      <c r="AI604" s="8" t="inlineStr">
        <f aca="false">IF(A604&lt;&gt;"",IF(AH604&lt;&gt;0,ACOS(I604/AH604),0),"")</f>
        <is>
          <t/>
        </is>
      </c>
      <c r="AJ604" s="8" t="inlineStr">
        <f aca="false">IF(A604&lt;&gt;"",DEGREES(AI604),"")</f>
        <is>
          <t/>
        </is>
      </c>
      <c r="AK604" s="8" t="inlineStr">
        <f aca="false">IF(A604&lt;&gt;"",IF(OR(G604&lt;&gt;0,H604&lt;&gt;0),ATAN2(G604,H604),0),"")</f>
        <is>
          <t/>
        </is>
      </c>
      <c r="AL604" s="8" t="inlineStr">
        <f aca="false">IF(A604&lt;&gt;"",DEGREES(AK604),"")</f>
        <is>
          <t/>
        </is>
      </c>
      <c r="AM604" s="8" t="inlineStr">
        <f aca="false">IF(A604&lt;&gt;"",SQRT(SUMSQ(J604:L604)),"")</f>
        <is>
          <t/>
        </is>
      </c>
      <c r="AN604" s="8" t="inlineStr">
        <f aca="false">IF(A604&lt;&gt;"",IF(AM604&lt;&gt;0,ACOS(L604/AM604),0),"")</f>
        <is>
          <t/>
        </is>
      </c>
      <c r="AO604" s="8" t="inlineStr">
        <f aca="false">IF(A604&lt;&gt;"",DEGREES(AN604),"")</f>
        <is>
          <t/>
        </is>
      </c>
      <c r="AP604" s="8" t="inlineStr">
        <f aca="false">IF(A604&lt;&gt;"",IF(OR(J604&lt;&gt;0,K604&lt;&gt;0),ATAN2(J604,K604),0),"")</f>
        <is>
          <t/>
        </is>
      </c>
      <c r="AQ604" s="8" t="inlineStr">
        <f aca="false">IF(A604&lt;&gt;"",DEGREES(AP604),"")</f>
        <is>
          <t/>
        </is>
      </c>
      <c r="AR604" s="8" t="inlineStr">
        <f aca="false">IF(A604&lt;&gt;"",SQRT(SUMSQ(M604:O604)),"")</f>
        <is>
          <t/>
        </is>
      </c>
      <c r="AS604" s="8" t="inlineStr">
        <f aca="false">IF(A604&lt;&gt;"",IF(AR604&lt;&gt;0,ACOS(O604/AR604),0),"")</f>
        <is>
          <t/>
        </is>
      </c>
      <c r="AT604" s="8" t="inlineStr">
        <f aca="false">IF(A604&lt;&gt;"",DEGREES(AS604),"")</f>
        <is>
          <t/>
        </is>
      </c>
      <c r="AU604" s="8" t="inlineStr">
        <f aca="false">IF(A604&lt;&gt;"",IF(OR(M604&lt;&gt;0,N604&lt;&gt;0),ATAN2(M604,N604),0),"")</f>
        <is>
          <t/>
        </is>
      </c>
      <c r="AV604" s="8" t="inlineStr">
        <f aca="false">IF(A604&lt;&gt;"",DEGREES(AU604),"")</f>
        <is>
          <t/>
        </is>
      </c>
      <c r="AW604" s="8" t="inlineStr">
        <f aca="false">IF(A604&lt;&gt;"",SQRT(SUMSQ(P604:R604)),"")</f>
        <is>
          <t/>
        </is>
      </c>
      <c r="AX604" s="8" t="inlineStr">
        <f aca="false">IF(A604&lt;&gt;"",IF(AW604&lt;&gt;0,ACOS(R604/AW604),0),"")</f>
        <is>
          <t/>
        </is>
      </c>
      <c r="AY604" s="8" t="inlineStr">
        <f aca="false">IF(A604&lt;&gt;"",DEGREES(AX604),"")</f>
        <is>
          <t/>
        </is>
      </c>
      <c r="AZ604" s="8" t="inlineStr">
        <f aca="false">IF(A604&lt;&gt;"",IF(OR(P604&lt;&gt;0,Q604&lt;&gt;0),ATAN2(P604,Q604),0),"")</f>
        <is>
          <t/>
        </is>
      </c>
      <c r="BA604" s="8" t="inlineStr">
        <f aca="false">IF(A604&lt;&gt;"",DEGREES(AZ604),"")</f>
        <is>
          <t/>
        </is>
      </c>
      <c r="BB604" s="8" t="inlineStr">
        <f aca="false">IF(A604&lt;&gt;"",SQRT(SUMSQ(S604:U604)),"")</f>
        <is>
          <t/>
        </is>
      </c>
      <c r="BC604" s="8" t="inlineStr">
        <f aca="false">IF(A604&lt;&gt;"",IF(BB604&lt;&gt;0,ACOS(U604/BB604),0),"")</f>
        <is>
          <t/>
        </is>
      </c>
      <c r="BD604" s="8" t="inlineStr">
        <f aca="false">IF(A604&lt;&gt;"",DEGREES(BC604),"")</f>
        <is>
          <t/>
        </is>
      </c>
      <c r="BE604" s="8" t="inlineStr">
        <f aca="false">IF(A604&lt;&gt;"",IF(OR(S604&lt;&gt;0,T604&lt;&gt;0),ATAN2(S604,T604),0),"")</f>
        <is>
          <t/>
        </is>
      </c>
      <c r="BF604" s="8" t="inlineStr">
        <f aca="false">IF(A604&lt;&gt;"",DEGREES(BE604),"")</f>
        <is>
          <t/>
        </is>
      </c>
      <c r="BG604" s="8" t="inlineStr">
        <f aca="false">IF(A604&lt;&gt;"",SQRT(SUMSQ(V604:X604)),"")</f>
        <is>
          <t/>
        </is>
      </c>
      <c r="BH604" s="8" t="inlineStr">
        <f aca="false">IF(A604&lt;&gt;"",IF(BG604&lt;&gt;0,ACOS(X604/BG604),0),"")</f>
        <is>
          <t/>
        </is>
      </c>
      <c r="BI604" s="8" t="inlineStr">
        <f aca="false">IF(A604&lt;&gt;"",DEGREES(BH604),"")</f>
        <is>
          <t/>
        </is>
      </c>
      <c r="BJ604" s="8" t="inlineStr">
        <f aca="false">IF(A604&lt;&gt;"",IF(OR(V604&lt;&gt;0,W604&lt;&gt;0),ATAN2(V604,W604),0),"")</f>
        <is>
          <t/>
        </is>
      </c>
      <c r="BK604" s="8" t="inlineStr">
        <f aca="false">IF(A604&lt;&gt;"",DEGREES(BJ604),"")</f>
        <is>
          <t/>
        </is>
      </c>
      <c r="BL604" s="8" t="inlineStr">
        <f aca="false">IF(A604&lt;&gt;"",SQRT(SUMSQ(Y604:AA604)),"")</f>
        <is>
          <t/>
        </is>
      </c>
      <c r="BM604" s="8" t="inlineStr">
        <f aca="false">IF(A604&lt;&gt;"",IF(BL604&lt;&gt;0,ACOS(AA604/BL604),0),"")</f>
        <is>
          <t/>
        </is>
      </c>
      <c r="BN604" s="8" t="inlineStr">
        <f aca="false">IF(A604&lt;&gt;"",DEGREES(BM604),"")</f>
        <is>
          <t/>
        </is>
      </c>
      <c r="BO604" s="8" t="inlineStr">
        <f aca="false">IF(A604&lt;&gt;"",IF(OR(Y604&lt;&gt;0,Z604&lt;&gt;0),ATAN2(Y604,Z604),0),"")</f>
        <is>
          <t/>
        </is>
      </c>
      <c r="BP604" s="8" t="inlineStr">
        <f aca="false">IF(A604&lt;&gt;"",DEGREES(BO604),"")</f>
        <is>
          <t/>
        </is>
      </c>
      <c r="BQ604" s="8" t="inlineStr">
        <f aca="false">IF(A604&lt;&gt;"",SQRT(SUMSQ(AB604:AD604)),"")</f>
        <is>
          <t/>
        </is>
      </c>
      <c r="BR604" s="8" t="inlineStr">
        <f aca="false">IF(A604&lt;&gt;"",IF(BQ604&lt;&gt;0,ACOS(AD604/BQ604),0),"")</f>
        <is>
          <t/>
        </is>
      </c>
      <c r="BS604" s="8" t="inlineStr">
        <f aca="false">IF(A604&lt;&gt;"",DEGREES(BR604),"")</f>
        <is>
          <t/>
        </is>
      </c>
      <c r="BT604" s="8" t="inlineStr">
        <f aca="false">IF(A604&lt;&gt;"",IF(OR(AB604&lt;&gt;0,AC604&lt;&gt;0),ATAN2(AB604,AC604),0),"")</f>
        <is>
          <t/>
        </is>
      </c>
      <c r="BU604" s="8" t="inlineStr">
        <f aca="false">IF(A604&lt;&gt;"",DEGREES(BT604),"")</f>
        <is>
          <t/>
        </is>
      </c>
      <c r="BV604" s="8" t="inlineStr">
        <f aca="false">IF(A604&lt;&gt;"",SQRT(SUMSQ(AE604:AG604)),"")</f>
        <is>
          <t/>
        </is>
      </c>
      <c r="BW604" s="8" t="inlineStr">
        <f aca="false">IF(A604&lt;&gt;"",IF(BV604&lt;&gt;0,ACOS(AG604/BV604),0),"")</f>
        <is>
          <t/>
        </is>
      </c>
      <c r="BX604" s="8" t="inlineStr">
        <f aca="false">IF(A604&lt;&gt;"",DEGREES(BW604),"")</f>
        <is>
          <t/>
        </is>
      </c>
      <c r="BY604" s="8" t="inlineStr">
        <f aca="false">IF(A604&lt;&gt;"",IF(OR(AF604&lt;&gt;0,AG604&lt;&gt;0),ATAN2(AF604,AG604),0),"")</f>
        <is>
          <t/>
        </is>
      </c>
      <c r="BZ604" s="8" t="inlineStr">
        <f aca="false">IF(A604&lt;&gt;"",DEGREES(BY604),"")</f>
        <is>
          <t/>
        </is>
      </c>
      <c r="CA604" s="0" t="inlineStr">
        <f aca="false">IF(A604&lt;&gt;"",IF(AND(AI604&lt;Parameters!$B$11,AI604&gt;Parameters!$B$12,AN604&lt;Parameters!$B$11,AN604&gt;Parameters!$B$12,AS604&lt;Parameters!$B$11,AS604&gt;Parameters!$B$12,AX604&lt;Parameters!$B$11,AX604&gt;Parameters!$B$12,BC604&lt;Parameters!$B$11,BC604&gt;Parameters!$B$12,BM604&lt;Parameters!$B$11,BM604&gt;Parameters!$B$12,BR604&lt;Parameters!$B$11,BR604&gt;Parameters!$B$12,BW604&lt;Parameters!$B$11,BW604&gt;Parameters!$B$12),1,0),"")</f>
        <is>
          <t/>
        </is>
      </c>
      <c r="CB604" s="0" t="inlineStr">
        <f aca="false">IF(A604&lt;&gt;"",IF(OR(AI604&lt;Parameters!$B$12,AI604&gt;Parameters!$B$11),0,1),"")</f>
        <is>
          <t/>
        </is>
      </c>
      <c r="CC604" s="0" t="inlineStr">
        <f aca="false">IF(A604&lt;&gt;"",IF(OR(AN604&lt;Parameters!$B$12,AN604&gt;Parameters!$B$11),0,1),"")</f>
        <is>
          <t/>
        </is>
      </c>
      <c r="CD604" s="0" t="inlineStr">
        <f aca="false">IF(A604&lt;&gt;"",IF(OR(AS604&lt;Parameters!$B$12,AS604&gt;Parameters!$B$11),0,1),"")</f>
        <is>
          <t/>
        </is>
      </c>
      <c r="CE604" s="0" t="inlineStr">
        <f aca="false">IF(A604&lt;&gt;"",IF(OR(AX604&lt;Parameters!$B$12,AX604&gt;Parameters!$B$11),0,1),"")</f>
        <is>
          <t/>
        </is>
      </c>
      <c r="CF604" s="0" t="inlineStr">
        <f aca="false">IF(A604&lt;&gt;"",IF(OR(BC604&lt;Parameters!$B$12,BC604&gt;Parameters!$B$11),0,1),"")</f>
        <is>
          <t/>
        </is>
      </c>
      <c r="CG604" s="0" t="inlineStr">
        <f aca="false">IF(A604&lt;&gt;"",IF(OR(BH604&lt;Parameters!$B$12,BH604&gt;Parameters!$B$11),0,1),"")</f>
        <is>
          <t/>
        </is>
      </c>
      <c r="CH604" s="0" t="inlineStr">
        <f aca="false">IF(A604&lt;&gt;"",IF(OR(BM604&lt;Parameters!$B$12,BM604&gt;Parameters!$B$11),0,1),"")</f>
        <is>
          <t/>
        </is>
      </c>
      <c r="CI604" s="0" t="inlineStr">
        <f aca="false">IF(A604&lt;&gt;"",IF(OR(BR604&lt;Parameters!$B$12,BR604&gt;Parameters!$B$11),0,1),"")</f>
        <is>
          <t/>
        </is>
      </c>
      <c r="CJ604" s="0" t="inlineStr">
        <f aca="false">IF(A604&lt;&gt;"",IF(OR(BW604&lt;Parameters!$B$12,BW604&gt;Parameters!$B$11),0,1),"")</f>
        <is>
          <t/>
        </is>
      </c>
      <c r="CK604" s="26" t="inlineStr">
        <f aca="false">IF(A604&lt;&gt;"",SUM(CB604:CJ604)/9,"")</f>
        <is>
          <t/>
        </is>
      </c>
      <c r="CL604" s="0" t="inlineStr">
        <f aca="false">IF(A604&lt;&gt;"",CK604*9,"")</f>
        <is>
          <t/>
        </is>
      </c>
      <c r="CM604" s="8" t="inlineStr">
        <f aca="false">IF(A604&lt;&gt;"",TEXT(B604,CM$2)&amp;" "&amp;TEXT(A604,CM$2),"")</f>
        <is>
          <t/>
        </is>
      </c>
    </row>
    <row r="605" customFormat="false" ht="15" hidden="false" customHeight="false" outlineLevel="0" collapsed="false">
      <c r="A605" s="0" t="inlineStr">
        <f aca="false">IF(OR(B604&lt;Parameters!$K$12,A604&lt;Parameters!$K$12),IF(A604&lt;Parameters!$K$12,A604+1,0),"")</f>
        <is>
          <t/>
        </is>
      </c>
      <c r="B605" s="0" t="inlineStr">
        <f aca="false">IF(A605&lt;&gt;"",IF(A605=0,B604+1,B604),"")</f>
        <is>
          <t/>
        </is>
      </c>
      <c r="C605" s="24" t="inlineStr">
        <f aca="false">IF(A605&lt;&gt;"",-_phi*(A605+0.5),"")</f>
        <is>
          <t/>
        </is>
      </c>
      <c r="D605" s="8" t="inlineStr">
        <f aca="false">IF(A605&lt;&gt;"",DEGREES(C605),"")</f>
        <is>
          <t/>
        </is>
      </c>
      <c r="E605" s="24" t="inlineStr">
        <f aca="false">IF(A605&lt;&gt;"",_phi*(B605+0.5),"")</f>
        <is>
          <t/>
        </is>
      </c>
      <c r="F605" s="8" t="inlineStr">
        <f aca="false">IF(A605&lt;&gt;"",DEGREES(E605),"")</f>
        <is>
          <t/>
        </is>
      </c>
      <c r="G605" s="8" t="inlineStr">
        <f aca="false">IF(A605&lt;&gt;"",LOOKUP(A605,h!$A$3:$A$30,h!$D$3:$D$30),"")</f>
        <is>
          <t/>
        </is>
      </c>
      <c r="H605" s="8" t="inlineStr">
        <f aca="false">IF(A605&lt;&gt;"",LOOKUP(B605,h!$A$3:$A$30,h!$D$3:$D$30),"")</f>
        <is>
          <t/>
        </is>
      </c>
      <c r="I605" s="8" t="inlineStr">
        <f aca="false">IF(A605&lt;&gt;"",_zif,"")</f>
        <is>
          <t/>
        </is>
      </c>
      <c r="J605" s="8" t="inlineStr">
        <f aca="false">IF(A605&lt;&gt;"",$G605+'v1 Frame'!D$3*COS($C605)+'v1 Frame'!E$3*SIN($C605)*SIN($E605)+'v1 Frame'!F$3*SIN($C605)*COS($E605),"")</f>
        <is>
          <t/>
        </is>
      </c>
      <c r="K605" s="8" t="inlineStr">
        <f aca="false">IF(A605&lt;&gt;"",$H605+'v1 Frame'!E$3*COS($E605)-'v1 Frame'!F$3*SIN($E605),"")</f>
        <is>
          <t/>
        </is>
      </c>
      <c r="L605" s="8" t="inlineStr">
        <f aca="false">IF(A605&lt;&gt;"",$I605-'v1 Frame'!D$3*SIN($C605)+'v1 Frame'!E$3*COS($C605)*SIN($E605)+'v1 Frame'!F$3*COS($C605)*COS($E605),"")</f>
        <is>
          <t/>
        </is>
      </c>
      <c r="M605" s="8" t="inlineStr">
        <f aca="false">IF(A605&lt;&gt;"",$G605+'v1 Frame'!G$3*COS($C605)+'v1 Frame'!H$3*SIN($C605)*SIN($E605)+'v1 Frame'!I$3*SIN($C605)*COS($E605),"")</f>
        <is>
          <t/>
        </is>
      </c>
      <c r="N605" s="8" t="inlineStr">
        <f aca="false">IF(A605&lt;&gt;"",$H605+'v1 Frame'!H$3*COS($E605)-'v1 Frame'!I$3*SIN($E605),"")</f>
        <is>
          <t/>
        </is>
      </c>
      <c r="O605" s="8" t="inlineStr">
        <f aca="false">IF(A605&lt;&gt;"",$I605-'v1 Frame'!G$3*SIN($C605)+'v1 Frame'!H$3*COS($C605)*SIN($E605)+'v1 Frame'!I$3*COS($C605)*COS($E605),"")</f>
        <is>
          <t/>
        </is>
      </c>
      <c r="P605" s="8" t="inlineStr">
        <f aca="false">IF(A605&lt;&gt;"",$G605+'v1 Frame'!J$3*COS($C605)+'v1 Frame'!K$3*SIN($C605)*SIN($E605)+'v1 Frame'!L$3*SIN($C605)*COS($E605),"")</f>
        <is>
          <t/>
        </is>
      </c>
      <c r="Q605" s="8" t="inlineStr">
        <f aca="false">IF(A605&lt;&gt;"",$H605+'v1 Frame'!K$3*COS($E605)-'v1 Frame'!L$3*SIN($E605),"")</f>
        <is>
          <t/>
        </is>
      </c>
      <c r="R605" s="8" t="inlineStr">
        <f aca="false">IF(A605&lt;&gt;"",$I605-'v1 Frame'!J$3*SIN($C605)+'v1 Frame'!K$3*COS($C605)*SIN($E605)+'v1 Frame'!L$3*COS($C605)*COS($E605),"")</f>
        <is>
          <t/>
        </is>
      </c>
      <c r="S605" s="8" t="inlineStr">
        <f aca="false">IF(A605&lt;&gt;"",$G605+'v1 Frame'!M$3*COS($C605)+'v1 Frame'!N$3*SIN($C605)*SIN($E605)+'v1 Frame'!O$3*SIN($C605)*COS($E605),"")</f>
        <is>
          <t/>
        </is>
      </c>
      <c r="T605" s="8" t="inlineStr">
        <f aca="false">IF(A605&lt;&gt;"",$H605+'v1 Frame'!N$3*COS($E605)-'v1 Frame'!O$3*SIN($E605),"")</f>
        <is>
          <t/>
        </is>
      </c>
      <c r="U605" s="8" t="inlineStr">
        <f aca="false">IF(A605&lt;&gt;"",$I605-'v1 Frame'!M$3*SIN($C605)+'v1 Frame'!N$3*COS($C605)*SIN($E605)+'v1 Frame'!O$3*COS($C605)*COS($E605),"")</f>
        <is>
          <t/>
        </is>
      </c>
      <c r="V605" s="8" t="inlineStr">
        <f aca="false">IF(A605&lt;&gt;"",$G605+'v1 Frame'!P$3*COS($C605)+'v1 Frame'!Q$3*SIN($C605)*SIN($E605)+'v1 Frame'!R$3*SIN($C605)*COS($E605),"")</f>
        <is>
          <t/>
        </is>
      </c>
      <c r="W605" s="8" t="inlineStr">
        <f aca="false">IF(A605&lt;&gt;"",$H605+'v1 Frame'!Q$3*COS($E605)-'v1 Frame'!R$3*SIN($E605),"")</f>
        <is>
          <t/>
        </is>
      </c>
      <c r="X605" s="8" t="inlineStr">
        <f aca="false">IF(A605&lt;&gt;"",$I605-'v1 Frame'!P$3*SIN($C605)+'v1 Frame'!Q$3*COS($C605)*SIN($E605)+'v1 Frame'!R$3*COS($C605)*COS($E605),"")</f>
        <is>
          <t/>
        </is>
      </c>
      <c r="Y605" s="8" t="inlineStr">
        <f aca="false">IF(A605&lt;&gt;"",$G605+'v1 Frame'!S$3*COS($C605)+'v1 Frame'!T$3*SIN($C605)*SIN($E605)+'v1 Frame'!U$3*SIN($C605)*COS($E605),"")</f>
        <is>
          <t/>
        </is>
      </c>
      <c r="Z605" s="8" t="inlineStr">
        <f aca="false">IF(A605&lt;&gt;"",$H605+'v1 Frame'!T$3*COS($E605)-'v1 Frame'!U$3*SIN($E605),"")</f>
        <is>
          <t/>
        </is>
      </c>
      <c r="AA605" s="8" t="inlineStr">
        <f aca="false">IF(A605&lt;&gt;"",$I605-'v1 Frame'!S$3*SIN($C605)+'v1 Frame'!T$3*COS($C605)*SIN($E605)+'v1 Frame'!U$3*COS($C605)*COS($E605),"")</f>
        <is>
          <t/>
        </is>
      </c>
      <c r="AB605" s="8" t="inlineStr">
        <f aca="false">IF(A605&lt;&gt;"",$G605+'v1 Frame'!V$3*COS($C605)+'v1 Frame'!W$3*SIN($C605)*SIN($E605)+'v1 Frame'!X$3*SIN($C605)*COS($E605),"")</f>
        <is>
          <t/>
        </is>
      </c>
      <c r="AC605" s="8" t="inlineStr">
        <f aca="false">IF(A605&lt;&gt;"",$H605+'v1 Frame'!W$3*COS($E605)-'v1 Frame'!X$3*SIN($E605),"")</f>
        <is>
          <t/>
        </is>
      </c>
      <c r="AD605" s="8" t="inlineStr">
        <f aca="false">IF(A605&lt;&gt;"",$I605-'v1 Frame'!V$3*SIN($C605)+'v1 Frame'!W$3*COS($C605)*SIN($E605)+'v1 Frame'!X$3*COS($C605)*COS($E605),"")</f>
        <is>
          <t/>
        </is>
      </c>
      <c r="AE605" s="25" t="inlineStr">
        <f aca="false">IF(A605&lt;&gt;"",$G605+'v1 Frame'!Y$3*COS($C605)+'v1 Frame'!Z$3*SIN($C605)*SIN($E605)+'v1 Frame'!AA$3*SIN($C605)*COS($E605),"")</f>
        <is>
          <t/>
        </is>
      </c>
      <c r="AF605" s="25" t="inlineStr">
        <f aca="false">IF(A605&lt;&gt;"",$H605+'v1 Frame'!Z$3*COS($E605)-'v1 Frame'!AA$3*SIN($E605),"")</f>
        <is>
          <t/>
        </is>
      </c>
      <c r="AG605" s="25" t="inlineStr">
        <f aca="false">IF(A605&lt;&gt;"",$I605-'v1 Frame'!Y$3*SIN($C605)+'v1 Frame'!Z$3*COS($C605)*SIN($E605)+'v1 Frame'!AA$3*COS($C605)*COS($E605),"")</f>
        <is>
          <t/>
        </is>
      </c>
      <c r="AH605" s="8" t="inlineStr">
        <f aca="false">IF(A605&lt;&gt;"",SQRT(SUMSQ(G605:I605)),"")</f>
        <is>
          <t/>
        </is>
      </c>
      <c r="AI605" s="8" t="inlineStr">
        <f aca="false">IF(A605&lt;&gt;"",IF(AH605&lt;&gt;0,ACOS(I605/AH605),0),"")</f>
        <is>
          <t/>
        </is>
      </c>
      <c r="AJ605" s="8" t="inlineStr">
        <f aca="false">IF(A605&lt;&gt;"",DEGREES(AI605),"")</f>
        <is>
          <t/>
        </is>
      </c>
      <c r="AK605" s="8" t="inlineStr">
        <f aca="false">IF(A605&lt;&gt;"",IF(OR(G605&lt;&gt;0,H605&lt;&gt;0),ATAN2(G605,H605),0),"")</f>
        <is>
          <t/>
        </is>
      </c>
      <c r="AL605" s="8" t="inlineStr">
        <f aca="false">IF(A605&lt;&gt;"",DEGREES(AK605),"")</f>
        <is>
          <t/>
        </is>
      </c>
      <c r="AM605" s="8" t="inlineStr">
        <f aca="false">IF(A605&lt;&gt;"",SQRT(SUMSQ(J605:L605)),"")</f>
        <is>
          <t/>
        </is>
      </c>
      <c r="AN605" s="8" t="inlineStr">
        <f aca="false">IF(A605&lt;&gt;"",IF(AM605&lt;&gt;0,ACOS(L605/AM605),0),"")</f>
        <is>
          <t/>
        </is>
      </c>
      <c r="AO605" s="8" t="inlineStr">
        <f aca="false">IF(A605&lt;&gt;"",DEGREES(AN605),"")</f>
        <is>
          <t/>
        </is>
      </c>
      <c r="AP605" s="8" t="inlineStr">
        <f aca="false">IF(A605&lt;&gt;"",IF(OR(J605&lt;&gt;0,K605&lt;&gt;0),ATAN2(J605,K605),0),"")</f>
        <is>
          <t/>
        </is>
      </c>
      <c r="AQ605" s="8" t="inlineStr">
        <f aca="false">IF(A605&lt;&gt;"",DEGREES(AP605),"")</f>
        <is>
          <t/>
        </is>
      </c>
      <c r="AR605" s="8" t="inlineStr">
        <f aca="false">IF(A605&lt;&gt;"",SQRT(SUMSQ(M605:O605)),"")</f>
        <is>
          <t/>
        </is>
      </c>
      <c r="AS605" s="8" t="inlineStr">
        <f aca="false">IF(A605&lt;&gt;"",IF(AR605&lt;&gt;0,ACOS(O605/AR605),0),"")</f>
        <is>
          <t/>
        </is>
      </c>
      <c r="AT605" s="8" t="inlineStr">
        <f aca="false">IF(A605&lt;&gt;"",DEGREES(AS605),"")</f>
        <is>
          <t/>
        </is>
      </c>
      <c r="AU605" s="8" t="inlineStr">
        <f aca="false">IF(A605&lt;&gt;"",IF(OR(M605&lt;&gt;0,N605&lt;&gt;0),ATAN2(M605,N605),0),"")</f>
        <is>
          <t/>
        </is>
      </c>
      <c r="AV605" s="8" t="inlineStr">
        <f aca="false">IF(A605&lt;&gt;"",DEGREES(AU605),"")</f>
        <is>
          <t/>
        </is>
      </c>
      <c r="AW605" s="8" t="inlineStr">
        <f aca="false">IF(A605&lt;&gt;"",SQRT(SUMSQ(P605:R605)),"")</f>
        <is>
          <t/>
        </is>
      </c>
      <c r="AX605" s="8" t="inlineStr">
        <f aca="false">IF(A605&lt;&gt;"",IF(AW605&lt;&gt;0,ACOS(R605/AW605),0),"")</f>
        <is>
          <t/>
        </is>
      </c>
      <c r="AY605" s="8" t="inlineStr">
        <f aca="false">IF(A605&lt;&gt;"",DEGREES(AX605),"")</f>
        <is>
          <t/>
        </is>
      </c>
      <c r="AZ605" s="8" t="inlineStr">
        <f aca="false">IF(A605&lt;&gt;"",IF(OR(P605&lt;&gt;0,Q605&lt;&gt;0),ATAN2(P605,Q605),0),"")</f>
        <is>
          <t/>
        </is>
      </c>
      <c r="BA605" s="8" t="inlineStr">
        <f aca="false">IF(A605&lt;&gt;"",DEGREES(AZ605),"")</f>
        <is>
          <t/>
        </is>
      </c>
      <c r="BB605" s="8" t="inlineStr">
        <f aca="false">IF(A605&lt;&gt;"",SQRT(SUMSQ(S605:U605)),"")</f>
        <is>
          <t/>
        </is>
      </c>
      <c r="BC605" s="8" t="inlineStr">
        <f aca="false">IF(A605&lt;&gt;"",IF(BB605&lt;&gt;0,ACOS(U605/BB605),0),"")</f>
        <is>
          <t/>
        </is>
      </c>
      <c r="BD605" s="8" t="inlineStr">
        <f aca="false">IF(A605&lt;&gt;"",DEGREES(BC605),"")</f>
        <is>
          <t/>
        </is>
      </c>
      <c r="BE605" s="8" t="inlineStr">
        <f aca="false">IF(A605&lt;&gt;"",IF(OR(S605&lt;&gt;0,T605&lt;&gt;0),ATAN2(S605,T605),0),"")</f>
        <is>
          <t/>
        </is>
      </c>
      <c r="BF605" s="8" t="inlineStr">
        <f aca="false">IF(A605&lt;&gt;"",DEGREES(BE605),"")</f>
        <is>
          <t/>
        </is>
      </c>
      <c r="BG605" s="8" t="inlineStr">
        <f aca="false">IF(A605&lt;&gt;"",SQRT(SUMSQ(V605:X605)),"")</f>
        <is>
          <t/>
        </is>
      </c>
      <c r="BH605" s="8" t="inlineStr">
        <f aca="false">IF(A605&lt;&gt;"",IF(BG605&lt;&gt;0,ACOS(X605/BG605),0),"")</f>
        <is>
          <t/>
        </is>
      </c>
      <c r="BI605" s="8" t="inlineStr">
        <f aca="false">IF(A605&lt;&gt;"",DEGREES(BH605),"")</f>
        <is>
          <t/>
        </is>
      </c>
      <c r="BJ605" s="8" t="inlineStr">
        <f aca="false">IF(A605&lt;&gt;"",IF(OR(V605&lt;&gt;0,W605&lt;&gt;0),ATAN2(V605,W605),0),"")</f>
        <is>
          <t/>
        </is>
      </c>
      <c r="BK605" s="8" t="inlineStr">
        <f aca="false">IF(A605&lt;&gt;"",DEGREES(BJ605),"")</f>
        <is>
          <t/>
        </is>
      </c>
      <c r="BL605" s="8" t="inlineStr">
        <f aca="false">IF(A605&lt;&gt;"",SQRT(SUMSQ(Y605:AA605)),"")</f>
        <is>
          <t/>
        </is>
      </c>
      <c r="BM605" s="8" t="inlineStr">
        <f aca="false">IF(A605&lt;&gt;"",IF(BL605&lt;&gt;0,ACOS(AA605/BL605),0),"")</f>
        <is>
          <t/>
        </is>
      </c>
      <c r="BN605" s="8" t="inlineStr">
        <f aca="false">IF(A605&lt;&gt;"",DEGREES(BM605),"")</f>
        <is>
          <t/>
        </is>
      </c>
      <c r="BO605" s="8" t="inlineStr">
        <f aca="false">IF(A605&lt;&gt;"",IF(OR(Y605&lt;&gt;0,Z605&lt;&gt;0),ATAN2(Y605,Z605),0),"")</f>
        <is>
          <t/>
        </is>
      </c>
      <c r="BP605" s="8" t="inlineStr">
        <f aca="false">IF(A605&lt;&gt;"",DEGREES(BO605),"")</f>
        <is>
          <t/>
        </is>
      </c>
      <c r="BQ605" s="8" t="inlineStr">
        <f aca="false">IF(A605&lt;&gt;"",SQRT(SUMSQ(AB605:AD605)),"")</f>
        <is>
          <t/>
        </is>
      </c>
      <c r="BR605" s="8" t="inlineStr">
        <f aca="false">IF(A605&lt;&gt;"",IF(BQ605&lt;&gt;0,ACOS(AD605/BQ605),0),"")</f>
        <is>
          <t/>
        </is>
      </c>
      <c r="BS605" s="8" t="inlineStr">
        <f aca="false">IF(A605&lt;&gt;"",DEGREES(BR605),"")</f>
        <is>
          <t/>
        </is>
      </c>
      <c r="BT605" s="8" t="inlineStr">
        <f aca="false">IF(A605&lt;&gt;"",IF(OR(AB605&lt;&gt;0,AC605&lt;&gt;0),ATAN2(AB605,AC605),0),"")</f>
        <is>
          <t/>
        </is>
      </c>
      <c r="BU605" s="8" t="inlineStr">
        <f aca="false">IF(A605&lt;&gt;"",DEGREES(BT605),"")</f>
        <is>
          <t/>
        </is>
      </c>
      <c r="BV605" s="8" t="inlineStr">
        <f aca="false">IF(A605&lt;&gt;"",SQRT(SUMSQ(AE605:AG605)),"")</f>
        <is>
          <t/>
        </is>
      </c>
      <c r="BW605" s="8" t="inlineStr">
        <f aca="false">IF(A605&lt;&gt;"",IF(BV605&lt;&gt;0,ACOS(AG605/BV605),0),"")</f>
        <is>
          <t/>
        </is>
      </c>
      <c r="BX605" s="8" t="inlineStr">
        <f aca="false">IF(A605&lt;&gt;"",DEGREES(BW605),"")</f>
        <is>
          <t/>
        </is>
      </c>
      <c r="BY605" s="8" t="inlineStr">
        <f aca="false">IF(A605&lt;&gt;"",IF(OR(AF605&lt;&gt;0,AG605&lt;&gt;0),ATAN2(AF605,AG605),0),"")</f>
        <is>
          <t/>
        </is>
      </c>
      <c r="BZ605" s="8" t="inlineStr">
        <f aca="false">IF(A605&lt;&gt;"",DEGREES(BY605),"")</f>
        <is>
          <t/>
        </is>
      </c>
      <c r="CA605" s="0" t="inlineStr">
        <f aca="false">IF(A605&lt;&gt;"",IF(AND(AI605&lt;Parameters!$B$11,AI605&gt;Parameters!$B$12,AN605&lt;Parameters!$B$11,AN605&gt;Parameters!$B$12,AS605&lt;Parameters!$B$11,AS605&gt;Parameters!$B$12,AX605&lt;Parameters!$B$11,AX605&gt;Parameters!$B$12,BC605&lt;Parameters!$B$11,BC605&gt;Parameters!$B$12,BM605&lt;Parameters!$B$11,BM605&gt;Parameters!$B$12,BR605&lt;Parameters!$B$11,BR605&gt;Parameters!$B$12,BW605&lt;Parameters!$B$11,BW605&gt;Parameters!$B$12),1,0),"")</f>
        <is>
          <t/>
        </is>
      </c>
      <c r="CB605" s="0" t="inlineStr">
        <f aca="false">IF(A605&lt;&gt;"",IF(OR(AI605&lt;Parameters!$B$12,AI605&gt;Parameters!$B$11),0,1),"")</f>
        <is>
          <t/>
        </is>
      </c>
      <c r="CC605" s="0" t="inlineStr">
        <f aca="false">IF(A605&lt;&gt;"",IF(OR(AN605&lt;Parameters!$B$12,AN605&gt;Parameters!$B$11),0,1),"")</f>
        <is>
          <t/>
        </is>
      </c>
      <c r="CD605" s="0" t="inlineStr">
        <f aca="false">IF(A605&lt;&gt;"",IF(OR(AS605&lt;Parameters!$B$12,AS605&gt;Parameters!$B$11),0,1),"")</f>
        <is>
          <t/>
        </is>
      </c>
      <c r="CE605" s="0" t="inlineStr">
        <f aca="false">IF(A605&lt;&gt;"",IF(OR(AX605&lt;Parameters!$B$12,AX605&gt;Parameters!$B$11),0,1),"")</f>
        <is>
          <t/>
        </is>
      </c>
      <c r="CF605" s="0" t="inlineStr">
        <f aca="false">IF(A605&lt;&gt;"",IF(OR(BC605&lt;Parameters!$B$12,BC605&gt;Parameters!$B$11),0,1),"")</f>
        <is>
          <t/>
        </is>
      </c>
      <c r="CG605" s="0" t="inlineStr">
        <f aca="false">IF(A605&lt;&gt;"",IF(OR(BH605&lt;Parameters!$B$12,BH605&gt;Parameters!$B$11),0,1),"")</f>
        <is>
          <t/>
        </is>
      </c>
      <c r="CH605" s="0" t="inlineStr">
        <f aca="false">IF(A605&lt;&gt;"",IF(OR(BM605&lt;Parameters!$B$12,BM605&gt;Parameters!$B$11),0,1),"")</f>
        <is>
          <t/>
        </is>
      </c>
      <c r="CI605" s="0" t="inlineStr">
        <f aca="false">IF(A605&lt;&gt;"",IF(OR(BR605&lt;Parameters!$B$12,BR605&gt;Parameters!$B$11),0,1),"")</f>
        <is>
          <t/>
        </is>
      </c>
      <c r="CJ605" s="0" t="inlineStr">
        <f aca="false">IF(A605&lt;&gt;"",IF(OR(BW605&lt;Parameters!$B$12,BW605&gt;Parameters!$B$11),0,1),"")</f>
        <is>
          <t/>
        </is>
      </c>
      <c r="CK605" s="26" t="inlineStr">
        <f aca="false">IF(A605&lt;&gt;"",SUM(CB605:CJ605)/9,"")</f>
        <is>
          <t/>
        </is>
      </c>
      <c r="CL605" s="0" t="inlineStr">
        <f aca="false">IF(A605&lt;&gt;"",CK605*9,"")</f>
        <is>
          <t/>
        </is>
      </c>
      <c r="CM605" s="8" t="inlineStr">
        <f aca="false">IF(A605&lt;&gt;"",TEXT(B605,CM$2)&amp;" "&amp;TEXT(A605,CM$2),"")</f>
        <is>
          <t/>
        </is>
      </c>
    </row>
    <row r="606" customFormat="false" ht="15" hidden="false" customHeight="false" outlineLevel="0" collapsed="false">
      <c r="A606" s="0" t="inlineStr">
        <f aca="false">IF(OR(B605&lt;Parameters!$K$12,A605&lt;Parameters!$K$12),IF(A605&lt;Parameters!$K$12,A605+1,0),"")</f>
        <is>
          <t/>
        </is>
      </c>
      <c r="B606" s="0" t="inlineStr">
        <f aca="false">IF(A606&lt;&gt;"",IF(A606=0,B605+1,B605),"")</f>
        <is>
          <t/>
        </is>
      </c>
      <c r="C606" s="24" t="inlineStr">
        <f aca="false">IF(A606&lt;&gt;"",-_phi*(A606+0.5),"")</f>
        <is>
          <t/>
        </is>
      </c>
      <c r="D606" s="8" t="inlineStr">
        <f aca="false">IF(A606&lt;&gt;"",DEGREES(C606),"")</f>
        <is>
          <t/>
        </is>
      </c>
      <c r="E606" s="24" t="inlineStr">
        <f aca="false">IF(A606&lt;&gt;"",_phi*(B606+0.5),"")</f>
        <is>
          <t/>
        </is>
      </c>
      <c r="F606" s="8" t="inlineStr">
        <f aca="false">IF(A606&lt;&gt;"",DEGREES(E606),"")</f>
        <is>
          <t/>
        </is>
      </c>
      <c r="G606" s="8" t="inlineStr">
        <f aca="false">IF(A606&lt;&gt;"",LOOKUP(A606,h!$A$3:$A$30,h!$D$3:$D$30),"")</f>
        <is>
          <t/>
        </is>
      </c>
      <c r="H606" s="8" t="inlineStr">
        <f aca="false">IF(A606&lt;&gt;"",LOOKUP(B606,h!$A$3:$A$30,h!$D$3:$D$30),"")</f>
        <is>
          <t/>
        </is>
      </c>
      <c r="I606" s="8" t="inlineStr">
        <f aca="false">IF(A606&lt;&gt;"",_zif,"")</f>
        <is>
          <t/>
        </is>
      </c>
      <c r="J606" s="8" t="inlineStr">
        <f aca="false">IF(A606&lt;&gt;"",$G606+'v1 Frame'!D$3*COS($C606)+'v1 Frame'!E$3*SIN($C606)*SIN($E606)+'v1 Frame'!F$3*SIN($C606)*COS($E606),"")</f>
        <is>
          <t/>
        </is>
      </c>
      <c r="K606" s="8" t="inlineStr">
        <f aca="false">IF(A606&lt;&gt;"",$H606+'v1 Frame'!E$3*COS($E606)-'v1 Frame'!F$3*SIN($E606),"")</f>
        <is>
          <t/>
        </is>
      </c>
      <c r="L606" s="8" t="inlineStr">
        <f aca="false">IF(A606&lt;&gt;"",$I606-'v1 Frame'!D$3*SIN($C606)+'v1 Frame'!E$3*COS($C606)*SIN($E606)+'v1 Frame'!F$3*COS($C606)*COS($E606),"")</f>
        <is>
          <t/>
        </is>
      </c>
      <c r="M606" s="8" t="inlineStr">
        <f aca="false">IF(A606&lt;&gt;"",$G606+'v1 Frame'!G$3*COS($C606)+'v1 Frame'!H$3*SIN($C606)*SIN($E606)+'v1 Frame'!I$3*SIN($C606)*COS($E606),"")</f>
        <is>
          <t/>
        </is>
      </c>
      <c r="N606" s="8" t="inlineStr">
        <f aca="false">IF(A606&lt;&gt;"",$H606+'v1 Frame'!H$3*COS($E606)-'v1 Frame'!I$3*SIN($E606),"")</f>
        <is>
          <t/>
        </is>
      </c>
      <c r="O606" s="8" t="inlineStr">
        <f aca="false">IF(A606&lt;&gt;"",$I606-'v1 Frame'!G$3*SIN($C606)+'v1 Frame'!H$3*COS($C606)*SIN($E606)+'v1 Frame'!I$3*COS($C606)*COS($E606),"")</f>
        <is>
          <t/>
        </is>
      </c>
      <c r="P606" s="8" t="inlineStr">
        <f aca="false">IF(A606&lt;&gt;"",$G606+'v1 Frame'!J$3*COS($C606)+'v1 Frame'!K$3*SIN($C606)*SIN($E606)+'v1 Frame'!L$3*SIN($C606)*COS($E606),"")</f>
        <is>
          <t/>
        </is>
      </c>
      <c r="Q606" s="8" t="inlineStr">
        <f aca="false">IF(A606&lt;&gt;"",$H606+'v1 Frame'!K$3*COS($E606)-'v1 Frame'!L$3*SIN($E606),"")</f>
        <is>
          <t/>
        </is>
      </c>
      <c r="R606" s="8" t="inlineStr">
        <f aca="false">IF(A606&lt;&gt;"",$I606-'v1 Frame'!J$3*SIN($C606)+'v1 Frame'!K$3*COS($C606)*SIN($E606)+'v1 Frame'!L$3*COS($C606)*COS($E606),"")</f>
        <is>
          <t/>
        </is>
      </c>
      <c r="S606" s="8" t="inlineStr">
        <f aca="false">IF(A606&lt;&gt;"",$G606+'v1 Frame'!M$3*COS($C606)+'v1 Frame'!N$3*SIN($C606)*SIN($E606)+'v1 Frame'!O$3*SIN($C606)*COS($E606),"")</f>
        <is>
          <t/>
        </is>
      </c>
      <c r="T606" s="8" t="inlineStr">
        <f aca="false">IF(A606&lt;&gt;"",$H606+'v1 Frame'!N$3*COS($E606)-'v1 Frame'!O$3*SIN($E606),"")</f>
        <is>
          <t/>
        </is>
      </c>
      <c r="U606" s="8" t="inlineStr">
        <f aca="false">IF(A606&lt;&gt;"",$I606-'v1 Frame'!M$3*SIN($C606)+'v1 Frame'!N$3*COS($C606)*SIN($E606)+'v1 Frame'!O$3*COS($C606)*COS($E606),"")</f>
        <is>
          <t/>
        </is>
      </c>
      <c r="V606" s="8" t="inlineStr">
        <f aca="false">IF(A606&lt;&gt;"",$G606+'v1 Frame'!P$3*COS($C606)+'v1 Frame'!Q$3*SIN($C606)*SIN($E606)+'v1 Frame'!R$3*SIN($C606)*COS($E606),"")</f>
        <is>
          <t/>
        </is>
      </c>
      <c r="W606" s="8" t="inlineStr">
        <f aca="false">IF(A606&lt;&gt;"",$H606+'v1 Frame'!Q$3*COS($E606)-'v1 Frame'!R$3*SIN($E606),"")</f>
        <is>
          <t/>
        </is>
      </c>
      <c r="X606" s="8" t="inlineStr">
        <f aca="false">IF(A606&lt;&gt;"",$I606-'v1 Frame'!P$3*SIN($C606)+'v1 Frame'!Q$3*COS($C606)*SIN($E606)+'v1 Frame'!R$3*COS($C606)*COS($E606),"")</f>
        <is>
          <t/>
        </is>
      </c>
      <c r="Y606" s="8" t="inlineStr">
        <f aca="false">IF(A606&lt;&gt;"",$G606+'v1 Frame'!S$3*COS($C606)+'v1 Frame'!T$3*SIN($C606)*SIN($E606)+'v1 Frame'!U$3*SIN($C606)*COS($E606),"")</f>
        <is>
          <t/>
        </is>
      </c>
      <c r="Z606" s="8" t="inlineStr">
        <f aca="false">IF(A606&lt;&gt;"",$H606+'v1 Frame'!T$3*COS($E606)-'v1 Frame'!U$3*SIN($E606),"")</f>
        <is>
          <t/>
        </is>
      </c>
      <c r="AA606" s="8" t="inlineStr">
        <f aca="false">IF(A606&lt;&gt;"",$I606-'v1 Frame'!S$3*SIN($C606)+'v1 Frame'!T$3*COS($C606)*SIN($E606)+'v1 Frame'!U$3*COS($C606)*COS($E606),"")</f>
        <is>
          <t/>
        </is>
      </c>
      <c r="AB606" s="8" t="inlineStr">
        <f aca="false">IF(A606&lt;&gt;"",$G606+'v1 Frame'!V$3*COS($C606)+'v1 Frame'!W$3*SIN($C606)*SIN($E606)+'v1 Frame'!X$3*SIN($C606)*COS($E606),"")</f>
        <is>
          <t/>
        </is>
      </c>
      <c r="AC606" s="8" t="inlineStr">
        <f aca="false">IF(A606&lt;&gt;"",$H606+'v1 Frame'!W$3*COS($E606)-'v1 Frame'!X$3*SIN($E606),"")</f>
        <is>
          <t/>
        </is>
      </c>
      <c r="AD606" s="8" t="inlineStr">
        <f aca="false">IF(A606&lt;&gt;"",$I606-'v1 Frame'!V$3*SIN($C606)+'v1 Frame'!W$3*COS($C606)*SIN($E606)+'v1 Frame'!X$3*COS($C606)*COS($E606),"")</f>
        <is>
          <t/>
        </is>
      </c>
      <c r="AE606" s="25" t="inlineStr">
        <f aca="false">IF(A606&lt;&gt;"",$G606+'v1 Frame'!Y$3*COS($C606)+'v1 Frame'!Z$3*SIN($C606)*SIN($E606)+'v1 Frame'!AA$3*SIN($C606)*COS($E606),"")</f>
        <is>
          <t/>
        </is>
      </c>
      <c r="AF606" s="25" t="inlineStr">
        <f aca="false">IF(A606&lt;&gt;"",$H606+'v1 Frame'!Z$3*COS($E606)-'v1 Frame'!AA$3*SIN($E606),"")</f>
        <is>
          <t/>
        </is>
      </c>
      <c r="AG606" s="25" t="inlineStr">
        <f aca="false">IF(A606&lt;&gt;"",$I606-'v1 Frame'!Y$3*SIN($C606)+'v1 Frame'!Z$3*COS($C606)*SIN($E606)+'v1 Frame'!AA$3*COS($C606)*COS($E606),"")</f>
        <is>
          <t/>
        </is>
      </c>
      <c r="AH606" s="8" t="inlineStr">
        <f aca="false">IF(A606&lt;&gt;"",SQRT(SUMSQ(G606:I606)),"")</f>
        <is>
          <t/>
        </is>
      </c>
      <c r="AI606" s="8" t="inlineStr">
        <f aca="false">IF(A606&lt;&gt;"",IF(AH606&lt;&gt;0,ACOS(I606/AH606),0),"")</f>
        <is>
          <t/>
        </is>
      </c>
      <c r="AJ606" s="8" t="inlineStr">
        <f aca="false">IF(A606&lt;&gt;"",DEGREES(AI606),"")</f>
        <is>
          <t/>
        </is>
      </c>
      <c r="AK606" s="8" t="inlineStr">
        <f aca="false">IF(A606&lt;&gt;"",IF(OR(G606&lt;&gt;0,H606&lt;&gt;0),ATAN2(G606,H606),0),"")</f>
        <is>
          <t/>
        </is>
      </c>
      <c r="AL606" s="8" t="inlineStr">
        <f aca="false">IF(A606&lt;&gt;"",DEGREES(AK606),"")</f>
        <is>
          <t/>
        </is>
      </c>
      <c r="AM606" s="8" t="inlineStr">
        <f aca="false">IF(A606&lt;&gt;"",SQRT(SUMSQ(J606:L606)),"")</f>
        <is>
          <t/>
        </is>
      </c>
      <c r="AN606" s="8" t="inlineStr">
        <f aca="false">IF(A606&lt;&gt;"",IF(AM606&lt;&gt;0,ACOS(L606/AM606),0),"")</f>
        <is>
          <t/>
        </is>
      </c>
      <c r="AO606" s="8" t="inlineStr">
        <f aca="false">IF(A606&lt;&gt;"",DEGREES(AN606),"")</f>
        <is>
          <t/>
        </is>
      </c>
      <c r="AP606" s="8" t="inlineStr">
        <f aca="false">IF(A606&lt;&gt;"",IF(OR(J606&lt;&gt;0,K606&lt;&gt;0),ATAN2(J606,K606),0),"")</f>
        <is>
          <t/>
        </is>
      </c>
      <c r="AQ606" s="8" t="inlineStr">
        <f aca="false">IF(A606&lt;&gt;"",DEGREES(AP606),"")</f>
        <is>
          <t/>
        </is>
      </c>
      <c r="AR606" s="8" t="inlineStr">
        <f aca="false">IF(A606&lt;&gt;"",SQRT(SUMSQ(M606:O606)),"")</f>
        <is>
          <t/>
        </is>
      </c>
      <c r="AS606" s="8" t="inlineStr">
        <f aca="false">IF(A606&lt;&gt;"",IF(AR606&lt;&gt;0,ACOS(O606/AR606),0),"")</f>
        <is>
          <t/>
        </is>
      </c>
      <c r="AT606" s="8" t="inlineStr">
        <f aca="false">IF(A606&lt;&gt;"",DEGREES(AS606),"")</f>
        <is>
          <t/>
        </is>
      </c>
      <c r="AU606" s="8" t="inlineStr">
        <f aca="false">IF(A606&lt;&gt;"",IF(OR(M606&lt;&gt;0,N606&lt;&gt;0),ATAN2(M606,N606),0),"")</f>
        <is>
          <t/>
        </is>
      </c>
      <c r="AV606" s="8" t="inlineStr">
        <f aca="false">IF(A606&lt;&gt;"",DEGREES(AU606),"")</f>
        <is>
          <t/>
        </is>
      </c>
      <c r="AW606" s="8" t="inlineStr">
        <f aca="false">IF(A606&lt;&gt;"",SQRT(SUMSQ(P606:R606)),"")</f>
        <is>
          <t/>
        </is>
      </c>
      <c r="AX606" s="8" t="inlineStr">
        <f aca="false">IF(A606&lt;&gt;"",IF(AW606&lt;&gt;0,ACOS(R606/AW606),0),"")</f>
        <is>
          <t/>
        </is>
      </c>
      <c r="AY606" s="8" t="inlineStr">
        <f aca="false">IF(A606&lt;&gt;"",DEGREES(AX606),"")</f>
        <is>
          <t/>
        </is>
      </c>
      <c r="AZ606" s="8" t="inlineStr">
        <f aca="false">IF(A606&lt;&gt;"",IF(OR(P606&lt;&gt;0,Q606&lt;&gt;0),ATAN2(P606,Q606),0),"")</f>
        <is>
          <t/>
        </is>
      </c>
      <c r="BA606" s="8" t="inlineStr">
        <f aca="false">IF(A606&lt;&gt;"",DEGREES(AZ606),"")</f>
        <is>
          <t/>
        </is>
      </c>
      <c r="BB606" s="8" t="inlineStr">
        <f aca="false">IF(A606&lt;&gt;"",SQRT(SUMSQ(S606:U606)),"")</f>
        <is>
          <t/>
        </is>
      </c>
      <c r="BC606" s="8" t="inlineStr">
        <f aca="false">IF(A606&lt;&gt;"",IF(BB606&lt;&gt;0,ACOS(U606/BB606),0),"")</f>
        <is>
          <t/>
        </is>
      </c>
      <c r="BD606" s="8" t="inlineStr">
        <f aca="false">IF(A606&lt;&gt;"",DEGREES(BC606),"")</f>
        <is>
          <t/>
        </is>
      </c>
      <c r="BE606" s="8" t="inlineStr">
        <f aca="false">IF(A606&lt;&gt;"",IF(OR(S606&lt;&gt;0,T606&lt;&gt;0),ATAN2(S606,T606),0),"")</f>
        <is>
          <t/>
        </is>
      </c>
      <c r="BF606" s="8" t="inlineStr">
        <f aca="false">IF(A606&lt;&gt;"",DEGREES(BE606),"")</f>
        <is>
          <t/>
        </is>
      </c>
      <c r="BG606" s="8" t="inlineStr">
        <f aca="false">IF(A606&lt;&gt;"",SQRT(SUMSQ(V606:X606)),"")</f>
        <is>
          <t/>
        </is>
      </c>
      <c r="BH606" s="8" t="inlineStr">
        <f aca="false">IF(A606&lt;&gt;"",IF(BG606&lt;&gt;0,ACOS(X606/BG606),0),"")</f>
        <is>
          <t/>
        </is>
      </c>
      <c r="BI606" s="8" t="inlineStr">
        <f aca="false">IF(A606&lt;&gt;"",DEGREES(BH606),"")</f>
        <is>
          <t/>
        </is>
      </c>
      <c r="BJ606" s="8" t="inlineStr">
        <f aca="false">IF(A606&lt;&gt;"",IF(OR(V606&lt;&gt;0,W606&lt;&gt;0),ATAN2(V606,W606),0),"")</f>
        <is>
          <t/>
        </is>
      </c>
      <c r="BK606" s="8" t="inlineStr">
        <f aca="false">IF(A606&lt;&gt;"",DEGREES(BJ606),"")</f>
        <is>
          <t/>
        </is>
      </c>
      <c r="BL606" s="8" t="inlineStr">
        <f aca="false">IF(A606&lt;&gt;"",SQRT(SUMSQ(Y606:AA606)),"")</f>
        <is>
          <t/>
        </is>
      </c>
      <c r="BM606" s="8" t="inlineStr">
        <f aca="false">IF(A606&lt;&gt;"",IF(BL606&lt;&gt;0,ACOS(AA606/BL606),0),"")</f>
        <is>
          <t/>
        </is>
      </c>
      <c r="BN606" s="8" t="inlineStr">
        <f aca="false">IF(A606&lt;&gt;"",DEGREES(BM606),"")</f>
        <is>
          <t/>
        </is>
      </c>
      <c r="BO606" s="8" t="inlineStr">
        <f aca="false">IF(A606&lt;&gt;"",IF(OR(Y606&lt;&gt;0,Z606&lt;&gt;0),ATAN2(Y606,Z606),0),"")</f>
        <is>
          <t/>
        </is>
      </c>
      <c r="BP606" s="8" t="inlineStr">
        <f aca="false">IF(A606&lt;&gt;"",DEGREES(BO606),"")</f>
        <is>
          <t/>
        </is>
      </c>
      <c r="BQ606" s="8" t="inlineStr">
        <f aca="false">IF(A606&lt;&gt;"",SQRT(SUMSQ(AB606:AD606)),"")</f>
        <is>
          <t/>
        </is>
      </c>
      <c r="BR606" s="8" t="inlineStr">
        <f aca="false">IF(A606&lt;&gt;"",IF(BQ606&lt;&gt;0,ACOS(AD606/BQ606),0),"")</f>
        <is>
          <t/>
        </is>
      </c>
      <c r="BS606" s="8" t="inlineStr">
        <f aca="false">IF(A606&lt;&gt;"",DEGREES(BR606),"")</f>
        <is>
          <t/>
        </is>
      </c>
      <c r="BT606" s="8" t="inlineStr">
        <f aca="false">IF(A606&lt;&gt;"",IF(OR(AB606&lt;&gt;0,AC606&lt;&gt;0),ATAN2(AB606,AC606),0),"")</f>
        <is>
          <t/>
        </is>
      </c>
      <c r="BU606" s="8" t="inlineStr">
        <f aca="false">IF(A606&lt;&gt;"",DEGREES(BT606),"")</f>
        <is>
          <t/>
        </is>
      </c>
      <c r="BV606" s="8" t="inlineStr">
        <f aca="false">IF(A606&lt;&gt;"",SQRT(SUMSQ(AE606:AG606)),"")</f>
        <is>
          <t/>
        </is>
      </c>
      <c r="BW606" s="8" t="inlineStr">
        <f aca="false">IF(A606&lt;&gt;"",IF(BV606&lt;&gt;0,ACOS(AG606/BV606),0),"")</f>
        <is>
          <t/>
        </is>
      </c>
      <c r="BX606" s="8" t="inlineStr">
        <f aca="false">IF(A606&lt;&gt;"",DEGREES(BW606),"")</f>
        <is>
          <t/>
        </is>
      </c>
      <c r="BY606" s="8" t="inlineStr">
        <f aca="false">IF(A606&lt;&gt;"",IF(OR(AF606&lt;&gt;0,AG606&lt;&gt;0),ATAN2(AF606,AG606),0),"")</f>
        <is>
          <t/>
        </is>
      </c>
      <c r="BZ606" s="8" t="inlineStr">
        <f aca="false">IF(A606&lt;&gt;"",DEGREES(BY606),"")</f>
        <is>
          <t/>
        </is>
      </c>
      <c r="CA606" s="0" t="inlineStr">
        <f aca="false">IF(A606&lt;&gt;"",IF(AND(AI606&lt;Parameters!$B$11,AI606&gt;Parameters!$B$12,AN606&lt;Parameters!$B$11,AN606&gt;Parameters!$B$12,AS606&lt;Parameters!$B$11,AS606&gt;Parameters!$B$12,AX606&lt;Parameters!$B$11,AX606&gt;Parameters!$B$12,BC606&lt;Parameters!$B$11,BC606&gt;Parameters!$B$12,BM606&lt;Parameters!$B$11,BM606&gt;Parameters!$B$12,BR606&lt;Parameters!$B$11,BR606&gt;Parameters!$B$12,BW606&lt;Parameters!$B$11,BW606&gt;Parameters!$B$12),1,0),"")</f>
        <is>
          <t/>
        </is>
      </c>
      <c r="CB606" s="0" t="inlineStr">
        <f aca="false">IF(A606&lt;&gt;"",IF(OR(AI606&lt;Parameters!$B$12,AI606&gt;Parameters!$B$11),0,1),"")</f>
        <is>
          <t/>
        </is>
      </c>
      <c r="CC606" s="0" t="inlineStr">
        <f aca="false">IF(A606&lt;&gt;"",IF(OR(AN606&lt;Parameters!$B$12,AN606&gt;Parameters!$B$11),0,1),"")</f>
        <is>
          <t/>
        </is>
      </c>
      <c r="CD606" s="0" t="inlineStr">
        <f aca="false">IF(A606&lt;&gt;"",IF(OR(AS606&lt;Parameters!$B$12,AS606&gt;Parameters!$B$11),0,1),"")</f>
        <is>
          <t/>
        </is>
      </c>
      <c r="CE606" s="0" t="inlineStr">
        <f aca="false">IF(A606&lt;&gt;"",IF(OR(AX606&lt;Parameters!$B$12,AX606&gt;Parameters!$B$11),0,1),"")</f>
        <is>
          <t/>
        </is>
      </c>
      <c r="CF606" s="0" t="inlineStr">
        <f aca="false">IF(A606&lt;&gt;"",IF(OR(BC606&lt;Parameters!$B$12,BC606&gt;Parameters!$B$11),0,1),"")</f>
        <is>
          <t/>
        </is>
      </c>
      <c r="CG606" s="0" t="inlineStr">
        <f aca="false">IF(A606&lt;&gt;"",IF(OR(BH606&lt;Parameters!$B$12,BH606&gt;Parameters!$B$11),0,1),"")</f>
        <is>
          <t/>
        </is>
      </c>
      <c r="CH606" s="0" t="inlineStr">
        <f aca="false">IF(A606&lt;&gt;"",IF(OR(BM606&lt;Parameters!$B$12,BM606&gt;Parameters!$B$11),0,1),"")</f>
        <is>
          <t/>
        </is>
      </c>
      <c r="CI606" s="0" t="inlineStr">
        <f aca="false">IF(A606&lt;&gt;"",IF(OR(BR606&lt;Parameters!$B$12,BR606&gt;Parameters!$B$11),0,1),"")</f>
        <is>
          <t/>
        </is>
      </c>
      <c r="CJ606" s="0" t="inlineStr">
        <f aca="false">IF(A606&lt;&gt;"",IF(OR(BW606&lt;Parameters!$B$12,BW606&gt;Parameters!$B$11),0,1),"")</f>
        <is>
          <t/>
        </is>
      </c>
      <c r="CK606" s="26" t="inlineStr">
        <f aca="false">IF(A606&lt;&gt;"",SUM(CB606:CJ606)/9,"")</f>
        <is>
          <t/>
        </is>
      </c>
      <c r="CL606" s="0" t="inlineStr">
        <f aca="false">IF(A606&lt;&gt;"",CK606*9,"")</f>
        <is>
          <t/>
        </is>
      </c>
      <c r="CM606" s="8" t="inlineStr">
        <f aca="false">IF(A606&lt;&gt;"",TEXT(B606,CM$2)&amp;" "&amp;TEXT(A606,CM$2),"")</f>
        <is>
          <t/>
        </is>
      </c>
    </row>
    <row r="607" customFormat="false" ht="15" hidden="false" customHeight="false" outlineLevel="0" collapsed="false">
      <c r="A607" s="0" t="inlineStr">
        <f aca="false">IF(OR(B606&lt;Parameters!$K$12,A606&lt;Parameters!$K$12),IF(A606&lt;Parameters!$K$12,A606+1,0),"")</f>
        <is>
          <t/>
        </is>
      </c>
      <c r="B607" s="0" t="inlineStr">
        <f aca="false">IF(A607&lt;&gt;"",IF(A607=0,B606+1,B606),"")</f>
        <is>
          <t/>
        </is>
      </c>
      <c r="C607" s="24" t="inlineStr">
        <f aca="false">IF(A607&lt;&gt;"",-_phi*(A607+0.5),"")</f>
        <is>
          <t/>
        </is>
      </c>
      <c r="D607" s="8" t="inlineStr">
        <f aca="false">IF(A607&lt;&gt;"",DEGREES(C607),"")</f>
        <is>
          <t/>
        </is>
      </c>
      <c r="E607" s="24" t="inlineStr">
        <f aca="false">IF(A607&lt;&gt;"",_phi*(B607+0.5),"")</f>
        <is>
          <t/>
        </is>
      </c>
      <c r="F607" s="8" t="inlineStr">
        <f aca="false">IF(A607&lt;&gt;"",DEGREES(E607),"")</f>
        <is>
          <t/>
        </is>
      </c>
      <c r="G607" s="8" t="inlineStr">
        <f aca="false">IF(A607&lt;&gt;"",LOOKUP(A607,h!$A$3:$A$30,h!$D$3:$D$30),"")</f>
        <is>
          <t/>
        </is>
      </c>
      <c r="H607" s="8" t="inlineStr">
        <f aca="false">IF(A607&lt;&gt;"",LOOKUP(B607,h!$A$3:$A$30,h!$D$3:$D$30),"")</f>
        <is>
          <t/>
        </is>
      </c>
      <c r="I607" s="8" t="inlineStr">
        <f aca="false">IF(A607&lt;&gt;"",_zif,"")</f>
        <is>
          <t/>
        </is>
      </c>
      <c r="J607" s="8" t="inlineStr">
        <f aca="false">IF(A607&lt;&gt;"",$G607+'v1 Frame'!D$3*COS($C607)+'v1 Frame'!E$3*SIN($C607)*SIN($E607)+'v1 Frame'!F$3*SIN($C607)*COS($E607),"")</f>
        <is>
          <t/>
        </is>
      </c>
      <c r="K607" s="8" t="inlineStr">
        <f aca="false">IF(A607&lt;&gt;"",$H607+'v1 Frame'!E$3*COS($E607)-'v1 Frame'!F$3*SIN($E607),"")</f>
        <is>
          <t/>
        </is>
      </c>
      <c r="L607" s="8" t="inlineStr">
        <f aca="false">IF(A607&lt;&gt;"",$I607-'v1 Frame'!D$3*SIN($C607)+'v1 Frame'!E$3*COS($C607)*SIN($E607)+'v1 Frame'!F$3*COS($C607)*COS($E607),"")</f>
        <is>
          <t/>
        </is>
      </c>
      <c r="M607" s="8" t="inlineStr">
        <f aca="false">IF(A607&lt;&gt;"",$G607+'v1 Frame'!G$3*COS($C607)+'v1 Frame'!H$3*SIN($C607)*SIN($E607)+'v1 Frame'!I$3*SIN($C607)*COS($E607),"")</f>
        <is>
          <t/>
        </is>
      </c>
      <c r="N607" s="8" t="inlineStr">
        <f aca="false">IF(A607&lt;&gt;"",$H607+'v1 Frame'!H$3*COS($E607)-'v1 Frame'!I$3*SIN($E607),"")</f>
        <is>
          <t/>
        </is>
      </c>
      <c r="O607" s="8" t="inlineStr">
        <f aca="false">IF(A607&lt;&gt;"",$I607-'v1 Frame'!G$3*SIN($C607)+'v1 Frame'!H$3*COS($C607)*SIN($E607)+'v1 Frame'!I$3*COS($C607)*COS($E607),"")</f>
        <is>
          <t/>
        </is>
      </c>
      <c r="P607" s="8" t="inlineStr">
        <f aca="false">IF(A607&lt;&gt;"",$G607+'v1 Frame'!J$3*COS($C607)+'v1 Frame'!K$3*SIN($C607)*SIN($E607)+'v1 Frame'!L$3*SIN($C607)*COS($E607),"")</f>
        <is>
          <t/>
        </is>
      </c>
      <c r="Q607" s="8" t="inlineStr">
        <f aca="false">IF(A607&lt;&gt;"",$H607+'v1 Frame'!K$3*COS($E607)-'v1 Frame'!L$3*SIN($E607),"")</f>
        <is>
          <t/>
        </is>
      </c>
      <c r="R607" s="8" t="inlineStr">
        <f aca="false">IF(A607&lt;&gt;"",$I607-'v1 Frame'!J$3*SIN($C607)+'v1 Frame'!K$3*COS($C607)*SIN($E607)+'v1 Frame'!L$3*COS($C607)*COS($E607),"")</f>
        <is>
          <t/>
        </is>
      </c>
      <c r="S607" s="8" t="inlineStr">
        <f aca="false">IF(A607&lt;&gt;"",$G607+'v1 Frame'!M$3*COS($C607)+'v1 Frame'!N$3*SIN($C607)*SIN($E607)+'v1 Frame'!O$3*SIN($C607)*COS($E607),"")</f>
        <is>
          <t/>
        </is>
      </c>
      <c r="T607" s="8" t="inlineStr">
        <f aca="false">IF(A607&lt;&gt;"",$H607+'v1 Frame'!N$3*COS($E607)-'v1 Frame'!O$3*SIN($E607),"")</f>
        <is>
          <t/>
        </is>
      </c>
      <c r="U607" s="8" t="inlineStr">
        <f aca="false">IF(A607&lt;&gt;"",$I607-'v1 Frame'!M$3*SIN($C607)+'v1 Frame'!N$3*COS($C607)*SIN($E607)+'v1 Frame'!O$3*COS($C607)*COS($E607),"")</f>
        <is>
          <t/>
        </is>
      </c>
      <c r="V607" s="8" t="inlineStr">
        <f aca="false">IF(A607&lt;&gt;"",$G607+'v1 Frame'!P$3*COS($C607)+'v1 Frame'!Q$3*SIN($C607)*SIN($E607)+'v1 Frame'!R$3*SIN($C607)*COS($E607),"")</f>
        <is>
          <t/>
        </is>
      </c>
      <c r="W607" s="8" t="inlineStr">
        <f aca="false">IF(A607&lt;&gt;"",$H607+'v1 Frame'!Q$3*COS($E607)-'v1 Frame'!R$3*SIN($E607),"")</f>
        <is>
          <t/>
        </is>
      </c>
      <c r="X607" s="8" t="inlineStr">
        <f aca="false">IF(A607&lt;&gt;"",$I607-'v1 Frame'!P$3*SIN($C607)+'v1 Frame'!Q$3*COS($C607)*SIN($E607)+'v1 Frame'!R$3*COS($C607)*COS($E607),"")</f>
        <is>
          <t/>
        </is>
      </c>
      <c r="Y607" s="8" t="inlineStr">
        <f aca="false">IF(A607&lt;&gt;"",$G607+'v1 Frame'!S$3*COS($C607)+'v1 Frame'!T$3*SIN($C607)*SIN($E607)+'v1 Frame'!U$3*SIN($C607)*COS($E607),"")</f>
        <is>
          <t/>
        </is>
      </c>
      <c r="Z607" s="8" t="inlineStr">
        <f aca="false">IF(A607&lt;&gt;"",$H607+'v1 Frame'!T$3*COS($E607)-'v1 Frame'!U$3*SIN($E607),"")</f>
        <is>
          <t/>
        </is>
      </c>
      <c r="AA607" s="8" t="inlineStr">
        <f aca="false">IF(A607&lt;&gt;"",$I607-'v1 Frame'!S$3*SIN($C607)+'v1 Frame'!T$3*COS($C607)*SIN($E607)+'v1 Frame'!U$3*COS($C607)*COS($E607),"")</f>
        <is>
          <t/>
        </is>
      </c>
      <c r="AB607" s="8" t="inlineStr">
        <f aca="false">IF(A607&lt;&gt;"",$G607+'v1 Frame'!V$3*COS($C607)+'v1 Frame'!W$3*SIN($C607)*SIN($E607)+'v1 Frame'!X$3*SIN($C607)*COS($E607),"")</f>
        <is>
          <t/>
        </is>
      </c>
      <c r="AC607" s="8" t="inlineStr">
        <f aca="false">IF(A607&lt;&gt;"",$H607+'v1 Frame'!W$3*COS($E607)-'v1 Frame'!X$3*SIN($E607),"")</f>
        <is>
          <t/>
        </is>
      </c>
      <c r="AD607" s="8" t="inlineStr">
        <f aca="false">IF(A607&lt;&gt;"",$I607-'v1 Frame'!V$3*SIN($C607)+'v1 Frame'!W$3*COS($C607)*SIN($E607)+'v1 Frame'!X$3*COS($C607)*COS($E607),"")</f>
        <is>
          <t/>
        </is>
      </c>
      <c r="AE607" s="25" t="inlineStr">
        <f aca="false">IF(A607&lt;&gt;"",$G607+'v1 Frame'!Y$3*COS($C607)+'v1 Frame'!Z$3*SIN($C607)*SIN($E607)+'v1 Frame'!AA$3*SIN($C607)*COS($E607),"")</f>
        <is>
          <t/>
        </is>
      </c>
      <c r="AF607" s="25" t="inlineStr">
        <f aca="false">IF(A607&lt;&gt;"",$H607+'v1 Frame'!Z$3*COS($E607)-'v1 Frame'!AA$3*SIN($E607),"")</f>
        <is>
          <t/>
        </is>
      </c>
      <c r="AG607" s="25" t="inlineStr">
        <f aca="false">IF(A607&lt;&gt;"",$I607-'v1 Frame'!Y$3*SIN($C607)+'v1 Frame'!Z$3*COS($C607)*SIN($E607)+'v1 Frame'!AA$3*COS($C607)*COS($E607),"")</f>
        <is>
          <t/>
        </is>
      </c>
      <c r="AH607" s="8" t="inlineStr">
        <f aca="false">IF(A607&lt;&gt;"",SQRT(SUMSQ(G607:I607)),"")</f>
        <is>
          <t/>
        </is>
      </c>
      <c r="AI607" s="8" t="inlineStr">
        <f aca="false">IF(A607&lt;&gt;"",IF(AH607&lt;&gt;0,ACOS(I607/AH607),0),"")</f>
        <is>
          <t/>
        </is>
      </c>
      <c r="AJ607" s="8" t="inlineStr">
        <f aca="false">IF(A607&lt;&gt;"",DEGREES(AI607),"")</f>
        <is>
          <t/>
        </is>
      </c>
      <c r="AK607" s="8" t="inlineStr">
        <f aca="false">IF(A607&lt;&gt;"",IF(OR(G607&lt;&gt;0,H607&lt;&gt;0),ATAN2(G607,H607),0),"")</f>
        <is>
          <t/>
        </is>
      </c>
      <c r="AL607" s="8" t="inlineStr">
        <f aca="false">IF(A607&lt;&gt;"",DEGREES(AK607),"")</f>
        <is>
          <t/>
        </is>
      </c>
      <c r="AM607" s="8" t="inlineStr">
        <f aca="false">IF(A607&lt;&gt;"",SQRT(SUMSQ(J607:L607)),"")</f>
        <is>
          <t/>
        </is>
      </c>
      <c r="AN607" s="8" t="inlineStr">
        <f aca="false">IF(A607&lt;&gt;"",IF(AM607&lt;&gt;0,ACOS(L607/AM607),0),"")</f>
        <is>
          <t/>
        </is>
      </c>
      <c r="AO607" s="8" t="inlineStr">
        <f aca="false">IF(A607&lt;&gt;"",DEGREES(AN607),"")</f>
        <is>
          <t/>
        </is>
      </c>
      <c r="AP607" s="8" t="inlineStr">
        <f aca="false">IF(A607&lt;&gt;"",IF(OR(J607&lt;&gt;0,K607&lt;&gt;0),ATAN2(J607,K607),0),"")</f>
        <is>
          <t/>
        </is>
      </c>
      <c r="AQ607" s="8" t="inlineStr">
        <f aca="false">IF(A607&lt;&gt;"",DEGREES(AP607),"")</f>
        <is>
          <t/>
        </is>
      </c>
      <c r="AR607" s="8" t="inlineStr">
        <f aca="false">IF(A607&lt;&gt;"",SQRT(SUMSQ(M607:O607)),"")</f>
        <is>
          <t/>
        </is>
      </c>
      <c r="AS607" s="8" t="inlineStr">
        <f aca="false">IF(A607&lt;&gt;"",IF(AR607&lt;&gt;0,ACOS(O607/AR607),0),"")</f>
        <is>
          <t/>
        </is>
      </c>
      <c r="AT607" s="8" t="inlineStr">
        <f aca="false">IF(A607&lt;&gt;"",DEGREES(AS607),"")</f>
        <is>
          <t/>
        </is>
      </c>
      <c r="AU607" s="8" t="inlineStr">
        <f aca="false">IF(A607&lt;&gt;"",IF(OR(M607&lt;&gt;0,N607&lt;&gt;0),ATAN2(M607,N607),0),"")</f>
        <is>
          <t/>
        </is>
      </c>
      <c r="AV607" s="8" t="inlineStr">
        <f aca="false">IF(A607&lt;&gt;"",DEGREES(AU607),"")</f>
        <is>
          <t/>
        </is>
      </c>
      <c r="AW607" s="8" t="inlineStr">
        <f aca="false">IF(A607&lt;&gt;"",SQRT(SUMSQ(P607:R607)),"")</f>
        <is>
          <t/>
        </is>
      </c>
      <c r="AX607" s="8" t="inlineStr">
        <f aca="false">IF(A607&lt;&gt;"",IF(AW607&lt;&gt;0,ACOS(R607/AW607),0),"")</f>
        <is>
          <t/>
        </is>
      </c>
      <c r="AY607" s="8" t="inlineStr">
        <f aca="false">IF(A607&lt;&gt;"",DEGREES(AX607),"")</f>
        <is>
          <t/>
        </is>
      </c>
      <c r="AZ607" s="8" t="inlineStr">
        <f aca="false">IF(A607&lt;&gt;"",IF(OR(P607&lt;&gt;0,Q607&lt;&gt;0),ATAN2(P607,Q607),0),"")</f>
        <is>
          <t/>
        </is>
      </c>
      <c r="BA607" s="8" t="inlineStr">
        <f aca="false">IF(A607&lt;&gt;"",DEGREES(AZ607),"")</f>
        <is>
          <t/>
        </is>
      </c>
      <c r="BB607" s="8" t="inlineStr">
        <f aca="false">IF(A607&lt;&gt;"",SQRT(SUMSQ(S607:U607)),"")</f>
        <is>
          <t/>
        </is>
      </c>
      <c r="BC607" s="8" t="inlineStr">
        <f aca="false">IF(A607&lt;&gt;"",IF(BB607&lt;&gt;0,ACOS(U607/BB607),0),"")</f>
        <is>
          <t/>
        </is>
      </c>
      <c r="BD607" s="8" t="inlineStr">
        <f aca="false">IF(A607&lt;&gt;"",DEGREES(BC607),"")</f>
        <is>
          <t/>
        </is>
      </c>
      <c r="BE607" s="8" t="inlineStr">
        <f aca="false">IF(A607&lt;&gt;"",IF(OR(S607&lt;&gt;0,T607&lt;&gt;0),ATAN2(S607,T607),0),"")</f>
        <is>
          <t/>
        </is>
      </c>
      <c r="BF607" s="8" t="inlineStr">
        <f aca="false">IF(A607&lt;&gt;"",DEGREES(BE607),"")</f>
        <is>
          <t/>
        </is>
      </c>
      <c r="BG607" s="8" t="inlineStr">
        <f aca="false">IF(A607&lt;&gt;"",SQRT(SUMSQ(V607:X607)),"")</f>
        <is>
          <t/>
        </is>
      </c>
      <c r="BH607" s="8" t="inlineStr">
        <f aca="false">IF(A607&lt;&gt;"",IF(BG607&lt;&gt;0,ACOS(X607/BG607),0),"")</f>
        <is>
          <t/>
        </is>
      </c>
      <c r="BI607" s="8" t="inlineStr">
        <f aca="false">IF(A607&lt;&gt;"",DEGREES(BH607),"")</f>
        <is>
          <t/>
        </is>
      </c>
      <c r="BJ607" s="8" t="inlineStr">
        <f aca="false">IF(A607&lt;&gt;"",IF(OR(V607&lt;&gt;0,W607&lt;&gt;0),ATAN2(V607,W607),0),"")</f>
        <is>
          <t/>
        </is>
      </c>
      <c r="BK607" s="8" t="inlineStr">
        <f aca="false">IF(A607&lt;&gt;"",DEGREES(BJ607),"")</f>
        <is>
          <t/>
        </is>
      </c>
      <c r="BL607" s="8" t="inlineStr">
        <f aca="false">IF(A607&lt;&gt;"",SQRT(SUMSQ(Y607:AA607)),"")</f>
        <is>
          <t/>
        </is>
      </c>
      <c r="BM607" s="8" t="inlineStr">
        <f aca="false">IF(A607&lt;&gt;"",IF(BL607&lt;&gt;0,ACOS(AA607/BL607),0),"")</f>
        <is>
          <t/>
        </is>
      </c>
      <c r="BN607" s="8" t="inlineStr">
        <f aca="false">IF(A607&lt;&gt;"",DEGREES(BM607),"")</f>
        <is>
          <t/>
        </is>
      </c>
      <c r="BO607" s="8" t="inlineStr">
        <f aca="false">IF(A607&lt;&gt;"",IF(OR(Y607&lt;&gt;0,Z607&lt;&gt;0),ATAN2(Y607,Z607),0),"")</f>
        <is>
          <t/>
        </is>
      </c>
      <c r="BP607" s="8" t="inlineStr">
        <f aca="false">IF(A607&lt;&gt;"",DEGREES(BO607),"")</f>
        <is>
          <t/>
        </is>
      </c>
      <c r="BQ607" s="8" t="inlineStr">
        <f aca="false">IF(A607&lt;&gt;"",SQRT(SUMSQ(AB607:AD607)),"")</f>
        <is>
          <t/>
        </is>
      </c>
      <c r="BR607" s="8" t="inlineStr">
        <f aca="false">IF(A607&lt;&gt;"",IF(BQ607&lt;&gt;0,ACOS(AD607/BQ607),0),"")</f>
        <is>
          <t/>
        </is>
      </c>
      <c r="BS607" s="8" t="inlineStr">
        <f aca="false">IF(A607&lt;&gt;"",DEGREES(BR607),"")</f>
        <is>
          <t/>
        </is>
      </c>
      <c r="BT607" s="8" t="inlineStr">
        <f aca="false">IF(A607&lt;&gt;"",IF(OR(AB607&lt;&gt;0,AC607&lt;&gt;0),ATAN2(AB607,AC607),0),"")</f>
        <is>
          <t/>
        </is>
      </c>
      <c r="BU607" s="8" t="inlineStr">
        <f aca="false">IF(A607&lt;&gt;"",DEGREES(BT607),"")</f>
        <is>
          <t/>
        </is>
      </c>
      <c r="BV607" s="8" t="inlineStr">
        <f aca="false">IF(A607&lt;&gt;"",SQRT(SUMSQ(AE607:AG607)),"")</f>
        <is>
          <t/>
        </is>
      </c>
      <c r="BW607" s="8" t="inlineStr">
        <f aca="false">IF(A607&lt;&gt;"",IF(BV607&lt;&gt;0,ACOS(AG607/BV607),0),"")</f>
        <is>
          <t/>
        </is>
      </c>
      <c r="BX607" s="8" t="inlineStr">
        <f aca="false">IF(A607&lt;&gt;"",DEGREES(BW607),"")</f>
        <is>
          <t/>
        </is>
      </c>
      <c r="BY607" s="8" t="inlineStr">
        <f aca="false">IF(A607&lt;&gt;"",IF(OR(AF607&lt;&gt;0,AG607&lt;&gt;0),ATAN2(AF607,AG607),0),"")</f>
        <is>
          <t/>
        </is>
      </c>
      <c r="BZ607" s="8" t="inlineStr">
        <f aca="false">IF(A607&lt;&gt;"",DEGREES(BY607),"")</f>
        <is>
          <t/>
        </is>
      </c>
      <c r="CA607" s="0" t="inlineStr">
        <f aca="false">IF(A607&lt;&gt;"",IF(AND(AI607&lt;Parameters!$B$11,AI607&gt;Parameters!$B$12,AN607&lt;Parameters!$B$11,AN607&gt;Parameters!$B$12,AS607&lt;Parameters!$B$11,AS607&gt;Parameters!$B$12,AX607&lt;Parameters!$B$11,AX607&gt;Parameters!$B$12,BC607&lt;Parameters!$B$11,BC607&gt;Parameters!$B$12,BM607&lt;Parameters!$B$11,BM607&gt;Parameters!$B$12,BR607&lt;Parameters!$B$11,BR607&gt;Parameters!$B$12,BW607&lt;Parameters!$B$11,BW607&gt;Parameters!$B$12),1,0),"")</f>
        <is>
          <t/>
        </is>
      </c>
      <c r="CB607" s="0" t="inlineStr">
        <f aca="false">IF(A607&lt;&gt;"",IF(OR(AI607&lt;Parameters!$B$12,AI607&gt;Parameters!$B$11),0,1),"")</f>
        <is>
          <t/>
        </is>
      </c>
      <c r="CC607" s="0" t="inlineStr">
        <f aca="false">IF(A607&lt;&gt;"",IF(OR(AN607&lt;Parameters!$B$12,AN607&gt;Parameters!$B$11),0,1),"")</f>
        <is>
          <t/>
        </is>
      </c>
      <c r="CD607" s="0" t="inlineStr">
        <f aca="false">IF(A607&lt;&gt;"",IF(OR(AS607&lt;Parameters!$B$12,AS607&gt;Parameters!$B$11),0,1),"")</f>
        <is>
          <t/>
        </is>
      </c>
      <c r="CE607" s="0" t="inlineStr">
        <f aca="false">IF(A607&lt;&gt;"",IF(OR(AX607&lt;Parameters!$B$12,AX607&gt;Parameters!$B$11),0,1),"")</f>
        <is>
          <t/>
        </is>
      </c>
      <c r="CF607" s="0" t="inlineStr">
        <f aca="false">IF(A607&lt;&gt;"",IF(OR(BC607&lt;Parameters!$B$12,BC607&gt;Parameters!$B$11),0,1),"")</f>
        <is>
          <t/>
        </is>
      </c>
      <c r="CG607" s="0" t="inlineStr">
        <f aca="false">IF(A607&lt;&gt;"",IF(OR(BH607&lt;Parameters!$B$12,BH607&gt;Parameters!$B$11),0,1),"")</f>
        <is>
          <t/>
        </is>
      </c>
      <c r="CH607" s="0" t="inlineStr">
        <f aca="false">IF(A607&lt;&gt;"",IF(OR(BM607&lt;Parameters!$B$12,BM607&gt;Parameters!$B$11),0,1),"")</f>
        <is>
          <t/>
        </is>
      </c>
      <c r="CI607" s="0" t="inlineStr">
        <f aca="false">IF(A607&lt;&gt;"",IF(OR(BR607&lt;Parameters!$B$12,BR607&gt;Parameters!$B$11),0,1),"")</f>
        <is>
          <t/>
        </is>
      </c>
      <c r="CJ607" s="0" t="inlineStr">
        <f aca="false">IF(A607&lt;&gt;"",IF(OR(BW607&lt;Parameters!$B$12,BW607&gt;Parameters!$B$11),0,1),"")</f>
        <is>
          <t/>
        </is>
      </c>
      <c r="CK607" s="26" t="inlineStr">
        <f aca="false">IF(A607&lt;&gt;"",SUM(CB607:CJ607)/9,"")</f>
        <is>
          <t/>
        </is>
      </c>
      <c r="CL607" s="0" t="inlineStr">
        <f aca="false">IF(A607&lt;&gt;"",CK607*9,"")</f>
        <is>
          <t/>
        </is>
      </c>
      <c r="CM607" s="8" t="inlineStr">
        <f aca="false">IF(A607&lt;&gt;"",TEXT(B607,CM$2)&amp;" "&amp;TEXT(A607,CM$2),"")</f>
        <is>
          <t/>
        </is>
      </c>
    </row>
    <row r="608" customFormat="false" ht="15" hidden="false" customHeight="false" outlineLevel="0" collapsed="false">
      <c r="A608" s="0" t="inlineStr">
        <f aca="false">IF(OR(B607&lt;Parameters!$K$12,A607&lt;Parameters!$K$12),IF(A607&lt;Parameters!$K$12,A607+1,0),"")</f>
        <is>
          <t/>
        </is>
      </c>
      <c r="B608" s="0" t="inlineStr">
        <f aca="false">IF(A608&lt;&gt;"",IF(A608=0,B607+1,B607),"")</f>
        <is>
          <t/>
        </is>
      </c>
      <c r="C608" s="24" t="inlineStr">
        <f aca="false">IF(A608&lt;&gt;"",-_phi*(A608+0.5),"")</f>
        <is>
          <t/>
        </is>
      </c>
      <c r="D608" s="8" t="inlineStr">
        <f aca="false">IF(A608&lt;&gt;"",DEGREES(C608),"")</f>
        <is>
          <t/>
        </is>
      </c>
      <c r="E608" s="24" t="inlineStr">
        <f aca="false">IF(A608&lt;&gt;"",_phi*(B608+0.5),"")</f>
        <is>
          <t/>
        </is>
      </c>
      <c r="F608" s="8" t="inlineStr">
        <f aca="false">IF(A608&lt;&gt;"",DEGREES(E608),"")</f>
        <is>
          <t/>
        </is>
      </c>
      <c r="G608" s="8" t="inlineStr">
        <f aca="false">IF(A608&lt;&gt;"",LOOKUP(A608,h!$A$3:$A$30,h!$D$3:$D$30),"")</f>
        <is>
          <t/>
        </is>
      </c>
      <c r="H608" s="8" t="inlineStr">
        <f aca="false">IF(A608&lt;&gt;"",LOOKUP(B608,h!$A$3:$A$30,h!$D$3:$D$30),"")</f>
        <is>
          <t/>
        </is>
      </c>
      <c r="I608" s="8" t="inlineStr">
        <f aca="false">IF(A608&lt;&gt;"",_zif,"")</f>
        <is>
          <t/>
        </is>
      </c>
      <c r="J608" s="8" t="inlineStr">
        <f aca="false">IF(A608&lt;&gt;"",$G608+'v1 Frame'!D$3*COS($C608)+'v1 Frame'!E$3*SIN($C608)*SIN($E608)+'v1 Frame'!F$3*SIN($C608)*COS($E608),"")</f>
        <is>
          <t/>
        </is>
      </c>
      <c r="K608" s="8" t="inlineStr">
        <f aca="false">IF(A608&lt;&gt;"",$H608+'v1 Frame'!E$3*COS($E608)-'v1 Frame'!F$3*SIN($E608),"")</f>
        <is>
          <t/>
        </is>
      </c>
      <c r="L608" s="8" t="inlineStr">
        <f aca="false">IF(A608&lt;&gt;"",$I608-'v1 Frame'!D$3*SIN($C608)+'v1 Frame'!E$3*COS($C608)*SIN($E608)+'v1 Frame'!F$3*COS($C608)*COS($E608),"")</f>
        <is>
          <t/>
        </is>
      </c>
      <c r="M608" s="8" t="inlineStr">
        <f aca="false">IF(A608&lt;&gt;"",$G608+'v1 Frame'!G$3*COS($C608)+'v1 Frame'!H$3*SIN($C608)*SIN($E608)+'v1 Frame'!I$3*SIN($C608)*COS($E608),"")</f>
        <is>
          <t/>
        </is>
      </c>
      <c r="N608" s="8" t="inlineStr">
        <f aca="false">IF(A608&lt;&gt;"",$H608+'v1 Frame'!H$3*COS($E608)-'v1 Frame'!I$3*SIN($E608),"")</f>
        <is>
          <t/>
        </is>
      </c>
      <c r="O608" s="8" t="inlineStr">
        <f aca="false">IF(A608&lt;&gt;"",$I608-'v1 Frame'!G$3*SIN($C608)+'v1 Frame'!H$3*COS($C608)*SIN($E608)+'v1 Frame'!I$3*COS($C608)*COS($E608),"")</f>
        <is>
          <t/>
        </is>
      </c>
      <c r="P608" s="8" t="inlineStr">
        <f aca="false">IF(A608&lt;&gt;"",$G608+'v1 Frame'!J$3*COS($C608)+'v1 Frame'!K$3*SIN($C608)*SIN($E608)+'v1 Frame'!L$3*SIN($C608)*COS($E608),"")</f>
        <is>
          <t/>
        </is>
      </c>
      <c r="Q608" s="8" t="inlineStr">
        <f aca="false">IF(A608&lt;&gt;"",$H608+'v1 Frame'!K$3*COS($E608)-'v1 Frame'!L$3*SIN($E608),"")</f>
        <is>
          <t/>
        </is>
      </c>
      <c r="R608" s="8" t="inlineStr">
        <f aca="false">IF(A608&lt;&gt;"",$I608-'v1 Frame'!J$3*SIN($C608)+'v1 Frame'!K$3*COS($C608)*SIN($E608)+'v1 Frame'!L$3*COS($C608)*COS($E608),"")</f>
        <is>
          <t/>
        </is>
      </c>
      <c r="S608" s="8" t="inlineStr">
        <f aca="false">IF(A608&lt;&gt;"",$G608+'v1 Frame'!M$3*COS($C608)+'v1 Frame'!N$3*SIN($C608)*SIN($E608)+'v1 Frame'!O$3*SIN($C608)*COS($E608),"")</f>
        <is>
          <t/>
        </is>
      </c>
      <c r="T608" s="8" t="inlineStr">
        <f aca="false">IF(A608&lt;&gt;"",$H608+'v1 Frame'!N$3*COS($E608)-'v1 Frame'!O$3*SIN($E608),"")</f>
        <is>
          <t/>
        </is>
      </c>
      <c r="U608" s="8" t="inlineStr">
        <f aca="false">IF(A608&lt;&gt;"",$I608-'v1 Frame'!M$3*SIN($C608)+'v1 Frame'!N$3*COS($C608)*SIN($E608)+'v1 Frame'!O$3*COS($C608)*COS($E608),"")</f>
        <is>
          <t/>
        </is>
      </c>
      <c r="V608" s="8" t="inlineStr">
        <f aca="false">IF(A608&lt;&gt;"",$G608+'v1 Frame'!P$3*COS($C608)+'v1 Frame'!Q$3*SIN($C608)*SIN($E608)+'v1 Frame'!R$3*SIN($C608)*COS($E608),"")</f>
        <is>
          <t/>
        </is>
      </c>
      <c r="W608" s="8" t="inlineStr">
        <f aca="false">IF(A608&lt;&gt;"",$H608+'v1 Frame'!Q$3*COS($E608)-'v1 Frame'!R$3*SIN($E608),"")</f>
        <is>
          <t/>
        </is>
      </c>
      <c r="X608" s="8" t="inlineStr">
        <f aca="false">IF(A608&lt;&gt;"",$I608-'v1 Frame'!P$3*SIN($C608)+'v1 Frame'!Q$3*COS($C608)*SIN($E608)+'v1 Frame'!R$3*COS($C608)*COS($E608),"")</f>
        <is>
          <t/>
        </is>
      </c>
      <c r="Y608" s="8" t="inlineStr">
        <f aca="false">IF(A608&lt;&gt;"",$G608+'v1 Frame'!S$3*COS($C608)+'v1 Frame'!T$3*SIN($C608)*SIN($E608)+'v1 Frame'!U$3*SIN($C608)*COS($E608),"")</f>
        <is>
          <t/>
        </is>
      </c>
      <c r="Z608" s="8" t="inlineStr">
        <f aca="false">IF(A608&lt;&gt;"",$H608+'v1 Frame'!T$3*COS($E608)-'v1 Frame'!U$3*SIN($E608),"")</f>
        <is>
          <t/>
        </is>
      </c>
      <c r="AA608" s="8" t="inlineStr">
        <f aca="false">IF(A608&lt;&gt;"",$I608-'v1 Frame'!S$3*SIN($C608)+'v1 Frame'!T$3*COS($C608)*SIN($E608)+'v1 Frame'!U$3*COS($C608)*COS($E608),"")</f>
        <is>
          <t/>
        </is>
      </c>
      <c r="AB608" s="8" t="inlineStr">
        <f aca="false">IF(A608&lt;&gt;"",$G608+'v1 Frame'!V$3*COS($C608)+'v1 Frame'!W$3*SIN($C608)*SIN($E608)+'v1 Frame'!X$3*SIN($C608)*COS($E608),"")</f>
        <is>
          <t/>
        </is>
      </c>
      <c r="AC608" s="8" t="inlineStr">
        <f aca="false">IF(A608&lt;&gt;"",$H608+'v1 Frame'!W$3*COS($E608)-'v1 Frame'!X$3*SIN($E608),"")</f>
        <is>
          <t/>
        </is>
      </c>
      <c r="AD608" s="8" t="inlineStr">
        <f aca="false">IF(A608&lt;&gt;"",$I608-'v1 Frame'!V$3*SIN($C608)+'v1 Frame'!W$3*COS($C608)*SIN($E608)+'v1 Frame'!X$3*COS($C608)*COS($E608),"")</f>
        <is>
          <t/>
        </is>
      </c>
      <c r="AE608" s="25" t="inlineStr">
        <f aca="false">IF(A608&lt;&gt;"",$G608+'v1 Frame'!Y$3*COS($C608)+'v1 Frame'!Z$3*SIN($C608)*SIN($E608)+'v1 Frame'!AA$3*SIN($C608)*COS($E608),"")</f>
        <is>
          <t/>
        </is>
      </c>
      <c r="AF608" s="25" t="inlineStr">
        <f aca="false">IF(A608&lt;&gt;"",$H608+'v1 Frame'!Z$3*COS($E608)-'v1 Frame'!AA$3*SIN($E608),"")</f>
        <is>
          <t/>
        </is>
      </c>
      <c r="AG608" s="25" t="inlineStr">
        <f aca="false">IF(A608&lt;&gt;"",$I608-'v1 Frame'!Y$3*SIN($C608)+'v1 Frame'!Z$3*COS($C608)*SIN($E608)+'v1 Frame'!AA$3*COS($C608)*COS($E608),"")</f>
        <is>
          <t/>
        </is>
      </c>
      <c r="AH608" s="8" t="inlineStr">
        <f aca="false">IF(A608&lt;&gt;"",SQRT(SUMSQ(G608:I608)),"")</f>
        <is>
          <t/>
        </is>
      </c>
      <c r="AI608" s="8" t="inlineStr">
        <f aca="false">IF(A608&lt;&gt;"",IF(AH608&lt;&gt;0,ACOS(I608/AH608),0),"")</f>
        <is>
          <t/>
        </is>
      </c>
      <c r="AJ608" s="8" t="inlineStr">
        <f aca="false">IF(A608&lt;&gt;"",DEGREES(AI608),"")</f>
        <is>
          <t/>
        </is>
      </c>
      <c r="AK608" s="8" t="inlineStr">
        <f aca="false">IF(A608&lt;&gt;"",IF(OR(G608&lt;&gt;0,H608&lt;&gt;0),ATAN2(G608,H608),0),"")</f>
        <is>
          <t/>
        </is>
      </c>
      <c r="AL608" s="8" t="inlineStr">
        <f aca="false">IF(A608&lt;&gt;"",DEGREES(AK608),"")</f>
        <is>
          <t/>
        </is>
      </c>
      <c r="AM608" s="8" t="inlineStr">
        <f aca="false">IF(A608&lt;&gt;"",SQRT(SUMSQ(J608:L608)),"")</f>
        <is>
          <t/>
        </is>
      </c>
      <c r="AN608" s="8" t="inlineStr">
        <f aca="false">IF(A608&lt;&gt;"",IF(AM608&lt;&gt;0,ACOS(L608/AM608),0),"")</f>
        <is>
          <t/>
        </is>
      </c>
      <c r="AO608" s="8" t="inlineStr">
        <f aca="false">IF(A608&lt;&gt;"",DEGREES(AN608),"")</f>
        <is>
          <t/>
        </is>
      </c>
      <c r="AP608" s="8" t="inlineStr">
        <f aca="false">IF(A608&lt;&gt;"",IF(OR(J608&lt;&gt;0,K608&lt;&gt;0),ATAN2(J608,K608),0),"")</f>
        <is>
          <t/>
        </is>
      </c>
      <c r="AQ608" s="8" t="inlineStr">
        <f aca="false">IF(A608&lt;&gt;"",DEGREES(AP608),"")</f>
        <is>
          <t/>
        </is>
      </c>
      <c r="AR608" s="8" t="inlineStr">
        <f aca="false">IF(A608&lt;&gt;"",SQRT(SUMSQ(M608:O608)),"")</f>
        <is>
          <t/>
        </is>
      </c>
      <c r="AS608" s="8" t="inlineStr">
        <f aca="false">IF(A608&lt;&gt;"",IF(AR608&lt;&gt;0,ACOS(O608/AR608),0),"")</f>
        <is>
          <t/>
        </is>
      </c>
      <c r="AT608" s="8" t="inlineStr">
        <f aca="false">IF(A608&lt;&gt;"",DEGREES(AS608),"")</f>
        <is>
          <t/>
        </is>
      </c>
      <c r="AU608" s="8" t="inlineStr">
        <f aca="false">IF(A608&lt;&gt;"",IF(OR(M608&lt;&gt;0,N608&lt;&gt;0),ATAN2(M608,N608),0),"")</f>
        <is>
          <t/>
        </is>
      </c>
      <c r="AV608" s="8" t="inlineStr">
        <f aca="false">IF(A608&lt;&gt;"",DEGREES(AU608),"")</f>
        <is>
          <t/>
        </is>
      </c>
      <c r="AW608" s="8" t="inlineStr">
        <f aca="false">IF(A608&lt;&gt;"",SQRT(SUMSQ(P608:R608)),"")</f>
        <is>
          <t/>
        </is>
      </c>
      <c r="AX608" s="8" t="inlineStr">
        <f aca="false">IF(A608&lt;&gt;"",IF(AW608&lt;&gt;0,ACOS(R608/AW608),0),"")</f>
        <is>
          <t/>
        </is>
      </c>
      <c r="AY608" s="8" t="inlineStr">
        <f aca="false">IF(A608&lt;&gt;"",DEGREES(AX608),"")</f>
        <is>
          <t/>
        </is>
      </c>
      <c r="AZ608" s="8" t="inlineStr">
        <f aca="false">IF(A608&lt;&gt;"",IF(OR(P608&lt;&gt;0,Q608&lt;&gt;0),ATAN2(P608,Q608),0),"")</f>
        <is>
          <t/>
        </is>
      </c>
      <c r="BA608" s="8" t="inlineStr">
        <f aca="false">IF(A608&lt;&gt;"",DEGREES(AZ608),"")</f>
        <is>
          <t/>
        </is>
      </c>
      <c r="BB608" s="8" t="inlineStr">
        <f aca="false">IF(A608&lt;&gt;"",SQRT(SUMSQ(S608:U608)),"")</f>
        <is>
          <t/>
        </is>
      </c>
      <c r="BC608" s="8" t="inlineStr">
        <f aca="false">IF(A608&lt;&gt;"",IF(BB608&lt;&gt;0,ACOS(U608/BB608),0),"")</f>
        <is>
          <t/>
        </is>
      </c>
      <c r="BD608" s="8" t="inlineStr">
        <f aca="false">IF(A608&lt;&gt;"",DEGREES(BC608),"")</f>
        <is>
          <t/>
        </is>
      </c>
      <c r="BE608" s="8" t="inlineStr">
        <f aca="false">IF(A608&lt;&gt;"",IF(OR(S608&lt;&gt;0,T608&lt;&gt;0),ATAN2(S608,T608),0),"")</f>
        <is>
          <t/>
        </is>
      </c>
      <c r="BF608" s="8" t="inlineStr">
        <f aca="false">IF(A608&lt;&gt;"",DEGREES(BE608),"")</f>
        <is>
          <t/>
        </is>
      </c>
      <c r="BG608" s="8" t="inlineStr">
        <f aca="false">IF(A608&lt;&gt;"",SQRT(SUMSQ(V608:X608)),"")</f>
        <is>
          <t/>
        </is>
      </c>
      <c r="BH608" s="8" t="inlineStr">
        <f aca="false">IF(A608&lt;&gt;"",IF(BG608&lt;&gt;0,ACOS(X608/BG608),0),"")</f>
        <is>
          <t/>
        </is>
      </c>
      <c r="BI608" s="8" t="inlineStr">
        <f aca="false">IF(A608&lt;&gt;"",DEGREES(BH608),"")</f>
        <is>
          <t/>
        </is>
      </c>
      <c r="BJ608" s="8" t="inlineStr">
        <f aca="false">IF(A608&lt;&gt;"",IF(OR(V608&lt;&gt;0,W608&lt;&gt;0),ATAN2(V608,W608),0),"")</f>
        <is>
          <t/>
        </is>
      </c>
      <c r="BK608" s="8" t="inlineStr">
        <f aca="false">IF(A608&lt;&gt;"",DEGREES(BJ608),"")</f>
        <is>
          <t/>
        </is>
      </c>
      <c r="BL608" s="8" t="inlineStr">
        <f aca="false">IF(A608&lt;&gt;"",SQRT(SUMSQ(Y608:AA608)),"")</f>
        <is>
          <t/>
        </is>
      </c>
      <c r="BM608" s="8" t="inlineStr">
        <f aca="false">IF(A608&lt;&gt;"",IF(BL608&lt;&gt;0,ACOS(AA608/BL608),0),"")</f>
        <is>
          <t/>
        </is>
      </c>
      <c r="BN608" s="8" t="inlineStr">
        <f aca="false">IF(A608&lt;&gt;"",DEGREES(BM608),"")</f>
        <is>
          <t/>
        </is>
      </c>
      <c r="BO608" s="8" t="inlineStr">
        <f aca="false">IF(A608&lt;&gt;"",IF(OR(Y608&lt;&gt;0,Z608&lt;&gt;0),ATAN2(Y608,Z608),0),"")</f>
        <is>
          <t/>
        </is>
      </c>
      <c r="BP608" s="8" t="inlineStr">
        <f aca="false">IF(A608&lt;&gt;"",DEGREES(BO608),"")</f>
        <is>
          <t/>
        </is>
      </c>
      <c r="BQ608" s="8" t="inlineStr">
        <f aca="false">IF(A608&lt;&gt;"",SQRT(SUMSQ(AB608:AD608)),"")</f>
        <is>
          <t/>
        </is>
      </c>
      <c r="BR608" s="8" t="inlineStr">
        <f aca="false">IF(A608&lt;&gt;"",IF(BQ608&lt;&gt;0,ACOS(AD608/BQ608),0),"")</f>
        <is>
          <t/>
        </is>
      </c>
      <c r="BS608" s="8" t="inlineStr">
        <f aca="false">IF(A608&lt;&gt;"",DEGREES(BR608),"")</f>
        <is>
          <t/>
        </is>
      </c>
      <c r="BT608" s="8" t="inlineStr">
        <f aca="false">IF(A608&lt;&gt;"",IF(OR(AB608&lt;&gt;0,AC608&lt;&gt;0),ATAN2(AB608,AC608),0),"")</f>
        <is>
          <t/>
        </is>
      </c>
      <c r="BU608" s="8" t="inlineStr">
        <f aca="false">IF(A608&lt;&gt;"",DEGREES(BT608),"")</f>
        <is>
          <t/>
        </is>
      </c>
      <c r="BV608" s="8" t="inlineStr">
        <f aca="false">IF(A608&lt;&gt;"",SQRT(SUMSQ(AE608:AG608)),"")</f>
        <is>
          <t/>
        </is>
      </c>
      <c r="BW608" s="8" t="inlineStr">
        <f aca="false">IF(A608&lt;&gt;"",IF(BV608&lt;&gt;0,ACOS(AG608/BV608),0),"")</f>
        <is>
          <t/>
        </is>
      </c>
      <c r="BX608" s="8" t="inlineStr">
        <f aca="false">IF(A608&lt;&gt;"",DEGREES(BW608),"")</f>
        <is>
          <t/>
        </is>
      </c>
      <c r="BY608" s="8" t="inlineStr">
        <f aca="false">IF(A608&lt;&gt;"",IF(OR(AF608&lt;&gt;0,AG608&lt;&gt;0),ATAN2(AF608,AG608),0),"")</f>
        <is>
          <t/>
        </is>
      </c>
      <c r="BZ608" s="8" t="inlineStr">
        <f aca="false">IF(A608&lt;&gt;"",DEGREES(BY608),"")</f>
        <is>
          <t/>
        </is>
      </c>
      <c r="CA608" s="0" t="inlineStr">
        <f aca="false">IF(A608&lt;&gt;"",IF(AND(AI608&lt;Parameters!$B$11,AI608&gt;Parameters!$B$12,AN608&lt;Parameters!$B$11,AN608&gt;Parameters!$B$12,AS608&lt;Parameters!$B$11,AS608&gt;Parameters!$B$12,AX608&lt;Parameters!$B$11,AX608&gt;Parameters!$B$12,BC608&lt;Parameters!$B$11,BC608&gt;Parameters!$B$12,BM608&lt;Parameters!$B$11,BM608&gt;Parameters!$B$12,BR608&lt;Parameters!$B$11,BR608&gt;Parameters!$B$12,BW608&lt;Parameters!$B$11,BW608&gt;Parameters!$B$12),1,0),"")</f>
        <is>
          <t/>
        </is>
      </c>
      <c r="CB608" s="0" t="inlineStr">
        <f aca="false">IF(A608&lt;&gt;"",IF(OR(AI608&lt;Parameters!$B$12,AI608&gt;Parameters!$B$11),0,1),"")</f>
        <is>
          <t/>
        </is>
      </c>
      <c r="CC608" s="0" t="inlineStr">
        <f aca="false">IF(A608&lt;&gt;"",IF(OR(AN608&lt;Parameters!$B$12,AN608&gt;Parameters!$B$11),0,1),"")</f>
        <is>
          <t/>
        </is>
      </c>
      <c r="CD608" s="0" t="inlineStr">
        <f aca="false">IF(A608&lt;&gt;"",IF(OR(AS608&lt;Parameters!$B$12,AS608&gt;Parameters!$B$11),0,1),"")</f>
        <is>
          <t/>
        </is>
      </c>
      <c r="CE608" s="0" t="inlineStr">
        <f aca="false">IF(A608&lt;&gt;"",IF(OR(AX608&lt;Parameters!$B$12,AX608&gt;Parameters!$B$11),0,1),"")</f>
        <is>
          <t/>
        </is>
      </c>
      <c r="CF608" s="0" t="inlineStr">
        <f aca="false">IF(A608&lt;&gt;"",IF(OR(BC608&lt;Parameters!$B$12,BC608&gt;Parameters!$B$11),0,1),"")</f>
        <is>
          <t/>
        </is>
      </c>
      <c r="CG608" s="0" t="inlineStr">
        <f aca="false">IF(A608&lt;&gt;"",IF(OR(BH608&lt;Parameters!$B$12,BH608&gt;Parameters!$B$11),0,1),"")</f>
        <is>
          <t/>
        </is>
      </c>
      <c r="CH608" s="0" t="inlineStr">
        <f aca="false">IF(A608&lt;&gt;"",IF(OR(BM608&lt;Parameters!$B$12,BM608&gt;Parameters!$B$11),0,1),"")</f>
        <is>
          <t/>
        </is>
      </c>
      <c r="CI608" s="0" t="inlineStr">
        <f aca="false">IF(A608&lt;&gt;"",IF(OR(BR608&lt;Parameters!$B$12,BR608&gt;Parameters!$B$11),0,1),"")</f>
        <is>
          <t/>
        </is>
      </c>
      <c r="CJ608" s="0" t="inlineStr">
        <f aca="false">IF(A608&lt;&gt;"",IF(OR(BW608&lt;Parameters!$B$12,BW608&gt;Parameters!$B$11),0,1),"")</f>
        <is>
          <t/>
        </is>
      </c>
      <c r="CK608" s="26" t="inlineStr">
        <f aca="false">IF(A608&lt;&gt;"",SUM(CB608:CJ608)/9,"")</f>
        <is>
          <t/>
        </is>
      </c>
      <c r="CL608" s="0" t="inlineStr">
        <f aca="false">IF(A608&lt;&gt;"",CK608*9,"")</f>
        <is>
          <t/>
        </is>
      </c>
      <c r="CM608" s="8" t="inlineStr">
        <f aca="false">IF(A608&lt;&gt;"",TEXT(B608,CM$2)&amp;" "&amp;TEXT(A608,CM$2),"")</f>
        <is>
          <t/>
        </is>
      </c>
    </row>
    <row r="609" customFormat="false" ht="15" hidden="false" customHeight="false" outlineLevel="0" collapsed="false">
      <c r="A609" s="0" t="inlineStr">
        <f aca="false">IF(OR(B608&lt;Parameters!$K$12,A608&lt;Parameters!$K$12),IF(A608&lt;Parameters!$K$12,A608+1,0),"")</f>
        <is>
          <t/>
        </is>
      </c>
      <c r="B609" s="0" t="inlineStr">
        <f aca="false">IF(A609&lt;&gt;"",IF(A609=0,B608+1,B608),"")</f>
        <is>
          <t/>
        </is>
      </c>
      <c r="C609" s="24" t="inlineStr">
        <f aca="false">IF(A609&lt;&gt;"",-_phi*(A609+0.5),"")</f>
        <is>
          <t/>
        </is>
      </c>
      <c r="D609" s="8" t="inlineStr">
        <f aca="false">IF(A609&lt;&gt;"",DEGREES(C609),"")</f>
        <is>
          <t/>
        </is>
      </c>
      <c r="E609" s="24" t="inlineStr">
        <f aca="false">IF(A609&lt;&gt;"",_phi*(B609+0.5),"")</f>
        <is>
          <t/>
        </is>
      </c>
      <c r="F609" s="8" t="inlineStr">
        <f aca="false">IF(A609&lt;&gt;"",DEGREES(E609),"")</f>
        <is>
          <t/>
        </is>
      </c>
      <c r="G609" s="8" t="inlineStr">
        <f aca="false">IF(A609&lt;&gt;"",LOOKUP(A609,h!$A$3:$A$30,h!$D$3:$D$30),"")</f>
        <is>
          <t/>
        </is>
      </c>
      <c r="H609" s="8" t="inlineStr">
        <f aca="false">IF(A609&lt;&gt;"",LOOKUP(B609,h!$A$3:$A$30,h!$D$3:$D$30),"")</f>
        <is>
          <t/>
        </is>
      </c>
      <c r="I609" s="8" t="inlineStr">
        <f aca="false">IF(A609&lt;&gt;"",_zif,"")</f>
        <is>
          <t/>
        </is>
      </c>
      <c r="J609" s="8" t="inlineStr">
        <f aca="false">IF(A609&lt;&gt;"",$G609+'v1 Frame'!D$3*COS($C609)+'v1 Frame'!E$3*SIN($C609)*SIN($E609)+'v1 Frame'!F$3*SIN($C609)*COS($E609),"")</f>
        <is>
          <t/>
        </is>
      </c>
      <c r="K609" s="8" t="inlineStr">
        <f aca="false">IF(A609&lt;&gt;"",$H609+'v1 Frame'!E$3*COS($E609)-'v1 Frame'!F$3*SIN($E609),"")</f>
        <is>
          <t/>
        </is>
      </c>
      <c r="L609" s="8" t="inlineStr">
        <f aca="false">IF(A609&lt;&gt;"",$I609-'v1 Frame'!D$3*SIN($C609)+'v1 Frame'!E$3*COS($C609)*SIN($E609)+'v1 Frame'!F$3*COS($C609)*COS($E609),"")</f>
        <is>
          <t/>
        </is>
      </c>
      <c r="M609" s="8" t="inlineStr">
        <f aca="false">IF(A609&lt;&gt;"",$G609+'v1 Frame'!G$3*COS($C609)+'v1 Frame'!H$3*SIN($C609)*SIN($E609)+'v1 Frame'!I$3*SIN($C609)*COS($E609),"")</f>
        <is>
          <t/>
        </is>
      </c>
      <c r="N609" s="8" t="inlineStr">
        <f aca="false">IF(A609&lt;&gt;"",$H609+'v1 Frame'!H$3*COS($E609)-'v1 Frame'!I$3*SIN($E609),"")</f>
        <is>
          <t/>
        </is>
      </c>
      <c r="O609" s="8" t="inlineStr">
        <f aca="false">IF(A609&lt;&gt;"",$I609-'v1 Frame'!G$3*SIN($C609)+'v1 Frame'!H$3*COS($C609)*SIN($E609)+'v1 Frame'!I$3*COS($C609)*COS($E609),"")</f>
        <is>
          <t/>
        </is>
      </c>
      <c r="P609" s="8" t="inlineStr">
        <f aca="false">IF(A609&lt;&gt;"",$G609+'v1 Frame'!J$3*COS($C609)+'v1 Frame'!K$3*SIN($C609)*SIN($E609)+'v1 Frame'!L$3*SIN($C609)*COS($E609),"")</f>
        <is>
          <t/>
        </is>
      </c>
      <c r="Q609" s="8" t="inlineStr">
        <f aca="false">IF(A609&lt;&gt;"",$H609+'v1 Frame'!K$3*COS($E609)-'v1 Frame'!L$3*SIN($E609),"")</f>
        <is>
          <t/>
        </is>
      </c>
      <c r="R609" s="8" t="inlineStr">
        <f aca="false">IF(A609&lt;&gt;"",$I609-'v1 Frame'!J$3*SIN($C609)+'v1 Frame'!K$3*COS($C609)*SIN($E609)+'v1 Frame'!L$3*COS($C609)*COS($E609),"")</f>
        <is>
          <t/>
        </is>
      </c>
      <c r="S609" s="8" t="inlineStr">
        <f aca="false">IF(A609&lt;&gt;"",$G609+'v1 Frame'!M$3*COS($C609)+'v1 Frame'!N$3*SIN($C609)*SIN($E609)+'v1 Frame'!O$3*SIN($C609)*COS($E609),"")</f>
        <is>
          <t/>
        </is>
      </c>
      <c r="T609" s="8" t="inlineStr">
        <f aca="false">IF(A609&lt;&gt;"",$H609+'v1 Frame'!N$3*COS($E609)-'v1 Frame'!O$3*SIN($E609),"")</f>
        <is>
          <t/>
        </is>
      </c>
      <c r="U609" s="8" t="inlineStr">
        <f aca="false">IF(A609&lt;&gt;"",$I609-'v1 Frame'!M$3*SIN($C609)+'v1 Frame'!N$3*COS($C609)*SIN($E609)+'v1 Frame'!O$3*COS($C609)*COS($E609),"")</f>
        <is>
          <t/>
        </is>
      </c>
      <c r="V609" s="8" t="inlineStr">
        <f aca="false">IF(A609&lt;&gt;"",$G609+'v1 Frame'!P$3*COS($C609)+'v1 Frame'!Q$3*SIN($C609)*SIN($E609)+'v1 Frame'!R$3*SIN($C609)*COS($E609),"")</f>
        <is>
          <t/>
        </is>
      </c>
      <c r="W609" s="8" t="inlineStr">
        <f aca="false">IF(A609&lt;&gt;"",$H609+'v1 Frame'!Q$3*COS($E609)-'v1 Frame'!R$3*SIN($E609),"")</f>
        <is>
          <t/>
        </is>
      </c>
      <c r="X609" s="8" t="inlineStr">
        <f aca="false">IF(A609&lt;&gt;"",$I609-'v1 Frame'!P$3*SIN($C609)+'v1 Frame'!Q$3*COS($C609)*SIN($E609)+'v1 Frame'!R$3*COS($C609)*COS($E609),"")</f>
        <is>
          <t/>
        </is>
      </c>
      <c r="Y609" s="8" t="inlineStr">
        <f aca="false">IF(A609&lt;&gt;"",$G609+'v1 Frame'!S$3*COS($C609)+'v1 Frame'!T$3*SIN($C609)*SIN($E609)+'v1 Frame'!U$3*SIN($C609)*COS($E609),"")</f>
        <is>
          <t/>
        </is>
      </c>
      <c r="Z609" s="8" t="inlineStr">
        <f aca="false">IF(A609&lt;&gt;"",$H609+'v1 Frame'!T$3*COS($E609)-'v1 Frame'!U$3*SIN($E609),"")</f>
        <is>
          <t/>
        </is>
      </c>
      <c r="AA609" s="8" t="inlineStr">
        <f aca="false">IF(A609&lt;&gt;"",$I609-'v1 Frame'!S$3*SIN($C609)+'v1 Frame'!T$3*COS($C609)*SIN($E609)+'v1 Frame'!U$3*COS($C609)*COS($E609),"")</f>
        <is>
          <t/>
        </is>
      </c>
      <c r="AB609" s="8" t="inlineStr">
        <f aca="false">IF(A609&lt;&gt;"",$G609+'v1 Frame'!V$3*COS($C609)+'v1 Frame'!W$3*SIN($C609)*SIN($E609)+'v1 Frame'!X$3*SIN($C609)*COS($E609),"")</f>
        <is>
          <t/>
        </is>
      </c>
      <c r="AC609" s="8" t="inlineStr">
        <f aca="false">IF(A609&lt;&gt;"",$H609+'v1 Frame'!W$3*COS($E609)-'v1 Frame'!X$3*SIN($E609),"")</f>
        <is>
          <t/>
        </is>
      </c>
      <c r="AD609" s="8" t="inlineStr">
        <f aca="false">IF(A609&lt;&gt;"",$I609-'v1 Frame'!V$3*SIN($C609)+'v1 Frame'!W$3*COS($C609)*SIN($E609)+'v1 Frame'!X$3*COS($C609)*COS($E609),"")</f>
        <is>
          <t/>
        </is>
      </c>
      <c r="AE609" s="25" t="inlineStr">
        <f aca="false">IF(A609&lt;&gt;"",$G609+'v1 Frame'!Y$3*COS($C609)+'v1 Frame'!Z$3*SIN($C609)*SIN($E609)+'v1 Frame'!AA$3*SIN($C609)*COS($E609),"")</f>
        <is>
          <t/>
        </is>
      </c>
      <c r="AF609" s="25" t="inlineStr">
        <f aca="false">IF(A609&lt;&gt;"",$H609+'v1 Frame'!Z$3*COS($E609)-'v1 Frame'!AA$3*SIN($E609),"")</f>
        <is>
          <t/>
        </is>
      </c>
      <c r="AG609" s="25" t="inlineStr">
        <f aca="false">IF(A609&lt;&gt;"",$I609-'v1 Frame'!Y$3*SIN($C609)+'v1 Frame'!Z$3*COS($C609)*SIN($E609)+'v1 Frame'!AA$3*COS($C609)*COS($E609),"")</f>
        <is>
          <t/>
        </is>
      </c>
      <c r="AH609" s="8" t="inlineStr">
        <f aca="false">IF(A609&lt;&gt;"",SQRT(SUMSQ(G609:I609)),"")</f>
        <is>
          <t/>
        </is>
      </c>
      <c r="AI609" s="8" t="inlineStr">
        <f aca="false">IF(A609&lt;&gt;"",IF(AH609&lt;&gt;0,ACOS(I609/AH609),0),"")</f>
        <is>
          <t/>
        </is>
      </c>
      <c r="AJ609" s="8" t="inlineStr">
        <f aca="false">IF(A609&lt;&gt;"",DEGREES(AI609),"")</f>
        <is>
          <t/>
        </is>
      </c>
      <c r="AK609" s="8" t="inlineStr">
        <f aca="false">IF(A609&lt;&gt;"",IF(OR(G609&lt;&gt;0,H609&lt;&gt;0),ATAN2(G609,H609),0),"")</f>
        <is>
          <t/>
        </is>
      </c>
      <c r="AL609" s="8" t="inlineStr">
        <f aca="false">IF(A609&lt;&gt;"",DEGREES(AK609),"")</f>
        <is>
          <t/>
        </is>
      </c>
      <c r="AM609" s="8" t="inlineStr">
        <f aca="false">IF(A609&lt;&gt;"",SQRT(SUMSQ(J609:L609)),"")</f>
        <is>
          <t/>
        </is>
      </c>
      <c r="AN609" s="8" t="inlineStr">
        <f aca="false">IF(A609&lt;&gt;"",IF(AM609&lt;&gt;0,ACOS(L609/AM609),0),"")</f>
        <is>
          <t/>
        </is>
      </c>
      <c r="AO609" s="8" t="inlineStr">
        <f aca="false">IF(A609&lt;&gt;"",DEGREES(AN609),"")</f>
        <is>
          <t/>
        </is>
      </c>
      <c r="AP609" s="8" t="inlineStr">
        <f aca="false">IF(A609&lt;&gt;"",IF(OR(J609&lt;&gt;0,K609&lt;&gt;0),ATAN2(J609,K609),0),"")</f>
        <is>
          <t/>
        </is>
      </c>
      <c r="AQ609" s="8" t="inlineStr">
        <f aca="false">IF(A609&lt;&gt;"",DEGREES(AP609),"")</f>
        <is>
          <t/>
        </is>
      </c>
      <c r="AR609" s="8" t="inlineStr">
        <f aca="false">IF(A609&lt;&gt;"",SQRT(SUMSQ(M609:O609)),"")</f>
        <is>
          <t/>
        </is>
      </c>
      <c r="AS609" s="8" t="inlineStr">
        <f aca="false">IF(A609&lt;&gt;"",IF(AR609&lt;&gt;0,ACOS(O609/AR609),0),"")</f>
        <is>
          <t/>
        </is>
      </c>
      <c r="AT609" s="8" t="inlineStr">
        <f aca="false">IF(A609&lt;&gt;"",DEGREES(AS609),"")</f>
        <is>
          <t/>
        </is>
      </c>
      <c r="AU609" s="8" t="inlineStr">
        <f aca="false">IF(A609&lt;&gt;"",IF(OR(M609&lt;&gt;0,N609&lt;&gt;0),ATAN2(M609,N609),0),"")</f>
        <is>
          <t/>
        </is>
      </c>
      <c r="AV609" s="8" t="inlineStr">
        <f aca="false">IF(A609&lt;&gt;"",DEGREES(AU609),"")</f>
        <is>
          <t/>
        </is>
      </c>
      <c r="AW609" s="8" t="inlineStr">
        <f aca="false">IF(A609&lt;&gt;"",SQRT(SUMSQ(P609:R609)),"")</f>
        <is>
          <t/>
        </is>
      </c>
      <c r="AX609" s="8" t="inlineStr">
        <f aca="false">IF(A609&lt;&gt;"",IF(AW609&lt;&gt;0,ACOS(R609/AW609),0),"")</f>
        <is>
          <t/>
        </is>
      </c>
      <c r="AY609" s="8" t="inlineStr">
        <f aca="false">IF(A609&lt;&gt;"",DEGREES(AX609),"")</f>
        <is>
          <t/>
        </is>
      </c>
      <c r="AZ609" s="8" t="inlineStr">
        <f aca="false">IF(A609&lt;&gt;"",IF(OR(P609&lt;&gt;0,Q609&lt;&gt;0),ATAN2(P609,Q609),0),"")</f>
        <is>
          <t/>
        </is>
      </c>
      <c r="BA609" s="8" t="inlineStr">
        <f aca="false">IF(A609&lt;&gt;"",DEGREES(AZ609),"")</f>
        <is>
          <t/>
        </is>
      </c>
      <c r="BB609" s="8" t="inlineStr">
        <f aca="false">IF(A609&lt;&gt;"",SQRT(SUMSQ(S609:U609)),"")</f>
        <is>
          <t/>
        </is>
      </c>
      <c r="BC609" s="8" t="inlineStr">
        <f aca="false">IF(A609&lt;&gt;"",IF(BB609&lt;&gt;0,ACOS(U609/BB609),0),"")</f>
        <is>
          <t/>
        </is>
      </c>
      <c r="BD609" s="8" t="inlineStr">
        <f aca="false">IF(A609&lt;&gt;"",DEGREES(BC609),"")</f>
        <is>
          <t/>
        </is>
      </c>
      <c r="BE609" s="8" t="inlineStr">
        <f aca="false">IF(A609&lt;&gt;"",IF(OR(S609&lt;&gt;0,T609&lt;&gt;0),ATAN2(S609,T609),0),"")</f>
        <is>
          <t/>
        </is>
      </c>
      <c r="BF609" s="8" t="inlineStr">
        <f aca="false">IF(A609&lt;&gt;"",DEGREES(BE609),"")</f>
        <is>
          <t/>
        </is>
      </c>
      <c r="BG609" s="8" t="inlineStr">
        <f aca="false">IF(A609&lt;&gt;"",SQRT(SUMSQ(V609:X609)),"")</f>
        <is>
          <t/>
        </is>
      </c>
      <c r="BH609" s="8" t="inlineStr">
        <f aca="false">IF(A609&lt;&gt;"",IF(BG609&lt;&gt;0,ACOS(X609/BG609),0),"")</f>
        <is>
          <t/>
        </is>
      </c>
      <c r="BI609" s="8" t="inlineStr">
        <f aca="false">IF(A609&lt;&gt;"",DEGREES(BH609),"")</f>
        <is>
          <t/>
        </is>
      </c>
      <c r="BJ609" s="8" t="inlineStr">
        <f aca="false">IF(A609&lt;&gt;"",IF(OR(V609&lt;&gt;0,W609&lt;&gt;0),ATAN2(V609,W609),0),"")</f>
        <is>
          <t/>
        </is>
      </c>
      <c r="BK609" s="8" t="inlineStr">
        <f aca="false">IF(A609&lt;&gt;"",DEGREES(BJ609),"")</f>
        <is>
          <t/>
        </is>
      </c>
      <c r="BL609" s="8" t="inlineStr">
        <f aca="false">IF(A609&lt;&gt;"",SQRT(SUMSQ(Y609:AA609)),"")</f>
        <is>
          <t/>
        </is>
      </c>
      <c r="BM609" s="8" t="inlineStr">
        <f aca="false">IF(A609&lt;&gt;"",IF(BL609&lt;&gt;0,ACOS(AA609/BL609),0),"")</f>
        <is>
          <t/>
        </is>
      </c>
      <c r="BN609" s="8" t="inlineStr">
        <f aca="false">IF(A609&lt;&gt;"",DEGREES(BM609),"")</f>
        <is>
          <t/>
        </is>
      </c>
      <c r="BO609" s="8" t="inlineStr">
        <f aca="false">IF(A609&lt;&gt;"",IF(OR(Y609&lt;&gt;0,Z609&lt;&gt;0),ATAN2(Y609,Z609),0),"")</f>
        <is>
          <t/>
        </is>
      </c>
      <c r="BP609" s="8" t="inlineStr">
        <f aca="false">IF(A609&lt;&gt;"",DEGREES(BO609),"")</f>
        <is>
          <t/>
        </is>
      </c>
      <c r="BQ609" s="8" t="inlineStr">
        <f aca="false">IF(A609&lt;&gt;"",SQRT(SUMSQ(AB609:AD609)),"")</f>
        <is>
          <t/>
        </is>
      </c>
      <c r="BR609" s="8" t="inlineStr">
        <f aca="false">IF(A609&lt;&gt;"",IF(BQ609&lt;&gt;0,ACOS(AD609/BQ609),0),"")</f>
        <is>
          <t/>
        </is>
      </c>
      <c r="BS609" s="8" t="inlineStr">
        <f aca="false">IF(A609&lt;&gt;"",DEGREES(BR609),"")</f>
        <is>
          <t/>
        </is>
      </c>
      <c r="BT609" s="8" t="inlineStr">
        <f aca="false">IF(A609&lt;&gt;"",IF(OR(AB609&lt;&gt;0,AC609&lt;&gt;0),ATAN2(AB609,AC609),0),"")</f>
        <is>
          <t/>
        </is>
      </c>
      <c r="BU609" s="8" t="inlineStr">
        <f aca="false">IF(A609&lt;&gt;"",DEGREES(BT609),"")</f>
        <is>
          <t/>
        </is>
      </c>
      <c r="BV609" s="8" t="inlineStr">
        <f aca="false">IF(A609&lt;&gt;"",SQRT(SUMSQ(AE609:AG609)),"")</f>
        <is>
          <t/>
        </is>
      </c>
      <c r="BW609" s="8" t="inlineStr">
        <f aca="false">IF(A609&lt;&gt;"",IF(BV609&lt;&gt;0,ACOS(AG609/BV609),0),"")</f>
        <is>
          <t/>
        </is>
      </c>
      <c r="BX609" s="8" t="inlineStr">
        <f aca="false">IF(A609&lt;&gt;"",DEGREES(BW609),"")</f>
        <is>
          <t/>
        </is>
      </c>
      <c r="BY609" s="8" t="inlineStr">
        <f aca="false">IF(A609&lt;&gt;"",IF(OR(AF609&lt;&gt;0,AG609&lt;&gt;0),ATAN2(AF609,AG609),0),"")</f>
        <is>
          <t/>
        </is>
      </c>
      <c r="BZ609" s="8" t="inlineStr">
        <f aca="false">IF(A609&lt;&gt;"",DEGREES(BY609),"")</f>
        <is>
          <t/>
        </is>
      </c>
      <c r="CA609" s="0" t="inlineStr">
        <f aca="false">IF(A609&lt;&gt;"",IF(AND(AI609&lt;Parameters!$B$11,AI609&gt;Parameters!$B$12,AN609&lt;Parameters!$B$11,AN609&gt;Parameters!$B$12,AS609&lt;Parameters!$B$11,AS609&gt;Parameters!$B$12,AX609&lt;Parameters!$B$11,AX609&gt;Parameters!$B$12,BC609&lt;Parameters!$B$11,BC609&gt;Parameters!$B$12,BM609&lt;Parameters!$B$11,BM609&gt;Parameters!$B$12,BR609&lt;Parameters!$B$11,BR609&gt;Parameters!$B$12,BW609&lt;Parameters!$B$11,BW609&gt;Parameters!$B$12),1,0),"")</f>
        <is>
          <t/>
        </is>
      </c>
      <c r="CB609" s="0" t="inlineStr">
        <f aca="false">IF(A609&lt;&gt;"",IF(OR(AI609&lt;Parameters!$B$12,AI609&gt;Parameters!$B$11),0,1),"")</f>
        <is>
          <t/>
        </is>
      </c>
      <c r="CC609" s="0" t="inlineStr">
        <f aca="false">IF(A609&lt;&gt;"",IF(OR(AN609&lt;Parameters!$B$12,AN609&gt;Parameters!$B$11),0,1),"")</f>
        <is>
          <t/>
        </is>
      </c>
      <c r="CD609" s="0" t="inlineStr">
        <f aca="false">IF(A609&lt;&gt;"",IF(OR(AS609&lt;Parameters!$B$12,AS609&gt;Parameters!$B$11),0,1),"")</f>
        <is>
          <t/>
        </is>
      </c>
      <c r="CE609" s="0" t="inlineStr">
        <f aca="false">IF(A609&lt;&gt;"",IF(OR(AX609&lt;Parameters!$B$12,AX609&gt;Parameters!$B$11),0,1),"")</f>
        <is>
          <t/>
        </is>
      </c>
      <c r="CF609" s="0" t="inlineStr">
        <f aca="false">IF(A609&lt;&gt;"",IF(OR(BC609&lt;Parameters!$B$12,BC609&gt;Parameters!$B$11),0,1),"")</f>
        <is>
          <t/>
        </is>
      </c>
      <c r="CG609" s="0" t="inlineStr">
        <f aca="false">IF(A609&lt;&gt;"",IF(OR(BH609&lt;Parameters!$B$12,BH609&gt;Parameters!$B$11),0,1),"")</f>
        <is>
          <t/>
        </is>
      </c>
      <c r="CH609" s="0" t="inlineStr">
        <f aca="false">IF(A609&lt;&gt;"",IF(OR(BM609&lt;Parameters!$B$12,BM609&gt;Parameters!$B$11),0,1),"")</f>
        <is>
          <t/>
        </is>
      </c>
      <c r="CI609" s="0" t="inlineStr">
        <f aca="false">IF(A609&lt;&gt;"",IF(OR(BR609&lt;Parameters!$B$12,BR609&gt;Parameters!$B$11),0,1),"")</f>
        <is>
          <t/>
        </is>
      </c>
      <c r="CJ609" s="0" t="inlineStr">
        <f aca="false">IF(A609&lt;&gt;"",IF(OR(BW609&lt;Parameters!$B$12,BW609&gt;Parameters!$B$11),0,1),"")</f>
        <is>
          <t/>
        </is>
      </c>
      <c r="CK609" s="26" t="inlineStr">
        <f aca="false">IF(A609&lt;&gt;"",SUM(CB609:CJ609)/9,"")</f>
        <is>
          <t/>
        </is>
      </c>
      <c r="CL609" s="0" t="inlineStr">
        <f aca="false">IF(A609&lt;&gt;"",CK609*9,"")</f>
        <is>
          <t/>
        </is>
      </c>
      <c r="CM609" s="8" t="inlineStr">
        <f aca="false">IF(A609&lt;&gt;"",TEXT(B609,CM$2)&amp;" "&amp;TEXT(A609,CM$2),"")</f>
        <is>
          <t/>
        </is>
      </c>
    </row>
    <row r="610" customFormat="false" ht="15" hidden="false" customHeight="false" outlineLevel="0" collapsed="false">
      <c r="A610" s="0" t="inlineStr">
        <f aca="false">IF(OR(B609&lt;Parameters!$K$12,A609&lt;Parameters!$K$12),IF(A609&lt;Parameters!$K$12,A609+1,0),"")</f>
        <is>
          <t/>
        </is>
      </c>
      <c r="B610" s="0" t="inlineStr">
        <f aca="false">IF(A610&lt;&gt;"",IF(A610=0,B609+1,B609),"")</f>
        <is>
          <t/>
        </is>
      </c>
      <c r="C610" s="24" t="inlineStr">
        <f aca="false">IF(A610&lt;&gt;"",-_phi*(A610+0.5),"")</f>
        <is>
          <t/>
        </is>
      </c>
      <c r="D610" s="8" t="inlineStr">
        <f aca="false">IF(A610&lt;&gt;"",DEGREES(C610),"")</f>
        <is>
          <t/>
        </is>
      </c>
      <c r="E610" s="24" t="inlineStr">
        <f aca="false">IF(A610&lt;&gt;"",_phi*(B610+0.5),"")</f>
        <is>
          <t/>
        </is>
      </c>
      <c r="F610" s="8" t="inlineStr">
        <f aca="false">IF(A610&lt;&gt;"",DEGREES(E610),"")</f>
        <is>
          <t/>
        </is>
      </c>
      <c r="G610" s="8" t="inlineStr">
        <f aca="false">IF(A610&lt;&gt;"",LOOKUP(A610,h!$A$3:$A$30,h!$D$3:$D$30),"")</f>
        <is>
          <t/>
        </is>
      </c>
      <c r="H610" s="8" t="inlineStr">
        <f aca="false">IF(A610&lt;&gt;"",LOOKUP(B610,h!$A$3:$A$30,h!$D$3:$D$30),"")</f>
        <is>
          <t/>
        </is>
      </c>
      <c r="I610" s="8" t="inlineStr">
        <f aca="false">IF(A610&lt;&gt;"",_zif,"")</f>
        <is>
          <t/>
        </is>
      </c>
      <c r="J610" s="8" t="inlineStr">
        <f aca="false">IF(A610&lt;&gt;"",$G610+'v1 Frame'!D$3*COS($C610)+'v1 Frame'!E$3*SIN($C610)*SIN($E610)+'v1 Frame'!F$3*SIN($C610)*COS($E610),"")</f>
        <is>
          <t/>
        </is>
      </c>
      <c r="K610" s="8" t="inlineStr">
        <f aca="false">IF(A610&lt;&gt;"",$H610+'v1 Frame'!E$3*COS($E610)-'v1 Frame'!F$3*SIN($E610),"")</f>
        <is>
          <t/>
        </is>
      </c>
      <c r="L610" s="8" t="inlineStr">
        <f aca="false">IF(A610&lt;&gt;"",$I610-'v1 Frame'!D$3*SIN($C610)+'v1 Frame'!E$3*COS($C610)*SIN($E610)+'v1 Frame'!F$3*COS($C610)*COS($E610),"")</f>
        <is>
          <t/>
        </is>
      </c>
      <c r="M610" s="8" t="inlineStr">
        <f aca="false">IF(A610&lt;&gt;"",$G610+'v1 Frame'!G$3*COS($C610)+'v1 Frame'!H$3*SIN($C610)*SIN($E610)+'v1 Frame'!I$3*SIN($C610)*COS($E610),"")</f>
        <is>
          <t/>
        </is>
      </c>
      <c r="N610" s="8" t="inlineStr">
        <f aca="false">IF(A610&lt;&gt;"",$H610+'v1 Frame'!H$3*COS($E610)-'v1 Frame'!I$3*SIN($E610),"")</f>
        <is>
          <t/>
        </is>
      </c>
      <c r="O610" s="8" t="inlineStr">
        <f aca="false">IF(A610&lt;&gt;"",$I610-'v1 Frame'!G$3*SIN($C610)+'v1 Frame'!H$3*COS($C610)*SIN($E610)+'v1 Frame'!I$3*COS($C610)*COS($E610),"")</f>
        <is>
          <t/>
        </is>
      </c>
      <c r="P610" s="8" t="inlineStr">
        <f aca="false">IF(A610&lt;&gt;"",$G610+'v1 Frame'!J$3*COS($C610)+'v1 Frame'!K$3*SIN($C610)*SIN($E610)+'v1 Frame'!L$3*SIN($C610)*COS($E610),"")</f>
        <is>
          <t/>
        </is>
      </c>
      <c r="Q610" s="8" t="inlineStr">
        <f aca="false">IF(A610&lt;&gt;"",$H610+'v1 Frame'!K$3*COS($E610)-'v1 Frame'!L$3*SIN($E610),"")</f>
        <is>
          <t/>
        </is>
      </c>
      <c r="R610" s="8" t="inlineStr">
        <f aca="false">IF(A610&lt;&gt;"",$I610-'v1 Frame'!J$3*SIN($C610)+'v1 Frame'!K$3*COS($C610)*SIN($E610)+'v1 Frame'!L$3*COS($C610)*COS($E610),"")</f>
        <is>
          <t/>
        </is>
      </c>
      <c r="S610" s="8" t="inlineStr">
        <f aca="false">IF(A610&lt;&gt;"",$G610+'v1 Frame'!M$3*COS($C610)+'v1 Frame'!N$3*SIN($C610)*SIN($E610)+'v1 Frame'!O$3*SIN($C610)*COS($E610),"")</f>
        <is>
          <t/>
        </is>
      </c>
      <c r="T610" s="8" t="inlineStr">
        <f aca="false">IF(A610&lt;&gt;"",$H610+'v1 Frame'!N$3*COS($E610)-'v1 Frame'!O$3*SIN($E610),"")</f>
        <is>
          <t/>
        </is>
      </c>
      <c r="U610" s="8" t="inlineStr">
        <f aca="false">IF(A610&lt;&gt;"",$I610-'v1 Frame'!M$3*SIN($C610)+'v1 Frame'!N$3*COS($C610)*SIN($E610)+'v1 Frame'!O$3*COS($C610)*COS($E610),"")</f>
        <is>
          <t/>
        </is>
      </c>
      <c r="V610" s="8" t="inlineStr">
        <f aca="false">IF(A610&lt;&gt;"",$G610+'v1 Frame'!P$3*COS($C610)+'v1 Frame'!Q$3*SIN($C610)*SIN($E610)+'v1 Frame'!R$3*SIN($C610)*COS($E610),"")</f>
        <is>
          <t/>
        </is>
      </c>
      <c r="W610" s="8" t="inlineStr">
        <f aca="false">IF(A610&lt;&gt;"",$H610+'v1 Frame'!Q$3*COS($E610)-'v1 Frame'!R$3*SIN($E610),"")</f>
        <is>
          <t/>
        </is>
      </c>
      <c r="X610" s="8" t="inlineStr">
        <f aca="false">IF(A610&lt;&gt;"",$I610-'v1 Frame'!P$3*SIN($C610)+'v1 Frame'!Q$3*COS($C610)*SIN($E610)+'v1 Frame'!R$3*COS($C610)*COS($E610),"")</f>
        <is>
          <t/>
        </is>
      </c>
      <c r="Y610" s="8" t="inlineStr">
        <f aca="false">IF(A610&lt;&gt;"",$G610+'v1 Frame'!S$3*COS($C610)+'v1 Frame'!T$3*SIN($C610)*SIN($E610)+'v1 Frame'!U$3*SIN($C610)*COS($E610),"")</f>
        <is>
          <t/>
        </is>
      </c>
      <c r="Z610" s="8" t="inlineStr">
        <f aca="false">IF(A610&lt;&gt;"",$H610+'v1 Frame'!T$3*COS($E610)-'v1 Frame'!U$3*SIN($E610),"")</f>
        <is>
          <t/>
        </is>
      </c>
      <c r="AA610" s="8" t="inlineStr">
        <f aca="false">IF(A610&lt;&gt;"",$I610-'v1 Frame'!S$3*SIN($C610)+'v1 Frame'!T$3*COS($C610)*SIN($E610)+'v1 Frame'!U$3*COS($C610)*COS($E610),"")</f>
        <is>
          <t/>
        </is>
      </c>
      <c r="AB610" s="8" t="inlineStr">
        <f aca="false">IF(A610&lt;&gt;"",$G610+'v1 Frame'!V$3*COS($C610)+'v1 Frame'!W$3*SIN($C610)*SIN($E610)+'v1 Frame'!X$3*SIN($C610)*COS($E610),"")</f>
        <is>
          <t/>
        </is>
      </c>
      <c r="AC610" s="8" t="inlineStr">
        <f aca="false">IF(A610&lt;&gt;"",$H610+'v1 Frame'!W$3*COS($E610)-'v1 Frame'!X$3*SIN($E610),"")</f>
        <is>
          <t/>
        </is>
      </c>
      <c r="AD610" s="8" t="inlineStr">
        <f aca="false">IF(A610&lt;&gt;"",$I610-'v1 Frame'!V$3*SIN($C610)+'v1 Frame'!W$3*COS($C610)*SIN($E610)+'v1 Frame'!X$3*COS($C610)*COS($E610),"")</f>
        <is>
          <t/>
        </is>
      </c>
      <c r="AE610" s="25" t="inlineStr">
        <f aca="false">IF(A610&lt;&gt;"",$G610+'v1 Frame'!Y$3*COS($C610)+'v1 Frame'!Z$3*SIN($C610)*SIN($E610)+'v1 Frame'!AA$3*SIN($C610)*COS($E610),"")</f>
        <is>
          <t/>
        </is>
      </c>
      <c r="AF610" s="25" t="inlineStr">
        <f aca="false">IF(A610&lt;&gt;"",$H610+'v1 Frame'!Z$3*COS($E610)-'v1 Frame'!AA$3*SIN($E610),"")</f>
        <is>
          <t/>
        </is>
      </c>
      <c r="AG610" s="25" t="inlineStr">
        <f aca="false">IF(A610&lt;&gt;"",$I610-'v1 Frame'!Y$3*SIN($C610)+'v1 Frame'!Z$3*COS($C610)*SIN($E610)+'v1 Frame'!AA$3*COS($C610)*COS($E610),"")</f>
        <is>
          <t/>
        </is>
      </c>
      <c r="AH610" s="8" t="inlineStr">
        <f aca="false">IF(A610&lt;&gt;"",SQRT(SUMSQ(G610:I610)),"")</f>
        <is>
          <t/>
        </is>
      </c>
      <c r="AI610" s="8" t="inlineStr">
        <f aca="false">IF(A610&lt;&gt;"",IF(AH610&lt;&gt;0,ACOS(I610/AH610),0),"")</f>
        <is>
          <t/>
        </is>
      </c>
      <c r="AJ610" s="8" t="inlineStr">
        <f aca="false">IF(A610&lt;&gt;"",DEGREES(AI610),"")</f>
        <is>
          <t/>
        </is>
      </c>
      <c r="AK610" s="8" t="inlineStr">
        <f aca="false">IF(A610&lt;&gt;"",IF(OR(G610&lt;&gt;0,H610&lt;&gt;0),ATAN2(G610,H610),0),"")</f>
        <is>
          <t/>
        </is>
      </c>
      <c r="AL610" s="8" t="inlineStr">
        <f aca="false">IF(A610&lt;&gt;"",DEGREES(AK610),"")</f>
        <is>
          <t/>
        </is>
      </c>
      <c r="AM610" s="8" t="inlineStr">
        <f aca="false">IF(A610&lt;&gt;"",SQRT(SUMSQ(J610:L610)),"")</f>
        <is>
          <t/>
        </is>
      </c>
      <c r="AN610" s="8" t="inlineStr">
        <f aca="false">IF(A610&lt;&gt;"",IF(AM610&lt;&gt;0,ACOS(L610/AM610),0),"")</f>
        <is>
          <t/>
        </is>
      </c>
      <c r="AO610" s="8" t="inlineStr">
        <f aca="false">IF(A610&lt;&gt;"",DEGREES(AN610),"")</f>
        <is>
          <t/>
        </is>
      </c>
      <c r="AP610" s="8" t="inlineStr">
        <f aca="false">IF(A610&lt;&gt;"",IF(OR(J610&lt;&gt;0,K610&lt;&gt;0),ATAN2(J610,K610),0),"")</f>
        <is>
          <t/>
        </is>
      </c>
      <c r="AQ610" s="8" t="inlineStr">
        <f aca="false">IF(A610&lt;&gt;"",DEGREES(AP610),"")</f>
        <is>
          <t/>
        </is>
      </c>
      <c r="AR610" s="8" t="inlineStr">
        <f aca="false">IF(A610&lt;&gt;"",SQRT(SUMSQ(M610:O610)),"")</f>
        <is>
          <t/>
        </is>
      </c>
      <c r="AS610" s="8" t="inlineStr">
        <f aca="false">IF(A610&lt;&gt;"",IF(AR610&lt;&gt;0,ACOS(O610/AR610),0),"")</f>
        <is>
          <t/>
        </is>
      </c>
      <c r="AT610" s="8" t="inlineStr">
        <f aca="false">IF(A610&lt;&gt;"",DEGREES(AS610),"")</f>
        <is>
          <t/>
        </is>
      </c>
      <c r="AU610" s="8" t="inlineStr">
        <f aca="false">IF(A610&lt;&gt;"",IF(OR(M610&lt;&gt;0,N610&lt;&gt;0),ATAN2(M610,N610),0),"")</f>
        <is>
          <t/>
        </is>
      </c>
      <c r="AV610" s="8" t="inlineStr">
        <f aca="false">IF(A610&lt;&gt;"",DEGREES(AU610),"")</f>
        <is>
          <t/>
        </is>
      </c>
      <c r="AW610" s="8" t="inlineStr">
        <f aca="false">IF(A610&lt;&gt;"",SQRT(SUMSQ(P610:R610)),"")</f>
        <is>
          <t/>
        </is>
      </c>
      <c r="AX610" s="8" t="inlineStr">
        <f aca="false">IF(A610&lt;&gt;"",IF(AW610&lt;&gt;0,ACOS(R610/AW610),0),"")</f>
        <is>
          <t/>
        </is>
      </c>
      <c r="AY610" s="8" t="inlineStr">
        <f aca="false">IF(A610&lt;&gt;"",DEGREES(AX610),"")</f>
        <is>
          <t/>
        </is>
      </c>
      <c r="AZ610" s="8" t="inlineStr">
        <f aca="false">IF(A610&lt;&gt;"",IF(OR(P610&lt;&gt;0,Q610&lt;&gt;0),ATAN2(P610,Q610),0),"")</f>
        <is>
          <t/>
        </is>
      </c>
      <c r="BA610" s="8" t="inlineStr">
        <f aca="false">IF(A610&lt;&gt;"",DEGREES(AZ610),"")</f>
        <is>
          <t/>
        </is>
      </c>
      <c r="BB610" s="8" t="inlineStr">
        <f aca="false">IF(A610&lt;&gt;"",SQRT(SUMSQ(S610:U610)),"")</f>
        <is>
          <t/>
        </is>
      </c>
      <c r="BC610" s="8" t="inlineStr">
        <f aca="false">IF(A610&lt;&gt;"",IF(BB610&lt;&gt;0,ACOS(U610/BB610),0),"")</f>
        <is>
          <t/>
        </is>
      </c>
      <c r="BD610" s="8" t="inlineStr">
        <f aca="false">IF(A610&lt;&gt;"",DEGREES(BC610),"")</f>
        <is>
          <t/>
        </is>
      </c>
      <c r="BE610" s="8" t="inlineStr">
        <f aca="false">IF(A610&lt;&gt;"",IF(OR(S610&lt;&gt;0,T610&lt;&gt;0),ATAN2(S610,T610),0),"")</f>
        <is>
          <t/>
        </is>
      </c>
      <c r="BF610" s="8" t="inlineStr">
        <f aca="false">IF(A610&lt;&gt;"",DEGREES(BE610),"")</f>
        <is>
          <t/>
        </is>
      </c>
      <c r="BG610" s="8" t="inlineStr">
        <f aca="false">IF(A610&lt;&gt;"",SQRT(SUMSQ(V610:X610)),"")</f>
        <is>
          <t/>
        </is>
      </c>
      <c r="BH610" s="8" t="inlineStr">
        <f aca="false">IF(A610&lt;&gt;"",IF(BG610&lt;&gt;0,ACOS(X610/BG610),0),"")</f>
        <is>
          <t/>
        </is>
      </c>
      <c r="BI610" s="8" t="inlineStr">
        <f aca="false">IF(A610&lt;&gt;"",DEGREES(BH610),"")</f>
        <is>
          <t/>
        </is>
      </c>
      <c r="BJ610" s="8" t="inlineStr">
        <f aca="false">IF(A610&lt;&gt;"",IF(OR(V610&lt;&gt;0,W610&lt;&gt;0),ATAN2(V610,W610),0),"")</f>
        <is>
          <t/>
        </is>
      </c>
      <c r="BK610" s="8" t="inlineStr">
        <f aca="false">IF(A610&lt;&gt;"",DEGREES(BJ610),"")</f>
        <is>
          <t/>
        </is>
      </c>
      <c r="BL610" s="8" t="inlineStr">
        <f aca="false">IF(A610&lt;&gt;"",SQRT(SUMSQ(Y610:AA610)),"")</f>
        <is>
          <t/>
        </is>
      </c>
      <c r="BM610" s="8" t="inlineStr">
        <f aca="false">IF(A610&lt;&gt;"",IF(BL610&lt;&gt;0,ACOS(AA610/BL610),0),"")</f>
        <is>
          <t/>
        </is>
      </c>
      <c r="BN610" s="8" t="inlineStr">
        <f aca="false">IF(A610&lt;&gt;"",DEGREES(BM610),"")</f>
        <is>
          <t/>
        </is>
      </c>
      <c r="BO610" s="8" t="inlineStr">
        <f aca="false">IF(A610&lt;&gt;"",IF(OR(Y610&lt;&gt;0,Z610&lt;&gt;0),ATAN2(Y610,Z610),0),"")</f>
        <is>
          <t/>
        </is>
      </c>
      <c r="BP610" s="8" t="inlineStr">
        <f aca="false">IF(A610&lt;&gt;"",DEGREES(BO610),"")</f>
        <is>
          <t/>
        </is>
      </c>
      <c r="BQ610" s="8" t="inlineStr">
        <f aca="false">IF(A610&lt;&gt;"",SQRT(SUMSQ(AB610:AD610)),"")</f>
        <is>
          <t/>
        </is>
      </c>
      <c r="BR610" s="8" t="inlineStr">
        <f aca="false">IF(A610&lt;&gt;"",IF(BQ610&lt;&gt;0,ACOS(AD610/BQ610),0),"")</f>
        <is>
          <t/>
        </is>
      </c>
      <c r="BS610" s="8" t="inlineStr">
        <f aca="false">IF(A610&lt;&gt;"",DEGREES(BR610),"")</f>
        <is>
          <t/>
        </is>
      </c>
      <c r="BT610" s="8" t="inlineStr">
        <f aca="false">IF(A610&lt;&gt;"",IF(OR(AB610&lt;&gt;0,AC610&lt;&gt;0),ATAN2(AB610,AC610),0),"")</f>
        <is>
          <t/>
        </is>
      </c>
      <c r="BU610" s="8" t="inlineStr">
        <f aca="false">IF(A610&lt;&gt;"",DEGREES(BT610),"")</f>
        <is>
          <t/>
        </is>
      </c>
      <c r="BV610" s="8" t="inlineStr">
        <f aca="false">IF(A610&lt;&gt;"",SQRT(SUMSQ(AE610:AG610)),"")</f>
        <is>
          <t/>
        </is>
      </c>
      <c r="BW610" s="8" t="inlineStr">
        <f aca="false">IF(A610&lt;&gt;"",IF(BV610&lt;&gt;0,ACOS(AG610/BV610),0),"")</f>
        <is>
          <t/>
        </is>
      </c>
      <c r="BX610" s="8" t="inlineStr">
        <f aca="false">IF(A610&lt;&gt;"",DEGREES(BW610),"")</f>
        <is>
          <t/>
        </is>
      </c>
      <c r="BY610" s="8" t="inlineStr">
        <f aca="false">IF(A610&lt;&gt;"",IF(OR(AF610&lt;&gt;0,AG610&lt;&gt;0),ATAN2(AF610,AG610),0),"")</f>
        <is>
          <t/>
        </is>
      </c>
      <c r="BZ610" s="8" t="inlineStr">
        <f aca="false">IF(A610&lt;&gt;"",DEGREES(BY610),"")</f>
        <is>
          <t/>
        </is>
      </c>
      <c r="CA610" s="0" t="inlineStr">
        <f aca="false">IF(A610&lt;&gt;"",IF(AND(AI610&lt;Parameters!$B$11,AI610&gt;Parameters!$B$12,AN610&lt;Parameters!$B$11,AN610&gt;Parameters!$B$12,AS610&lt;Parameters!$B$11,AS610&gt;Parameters!$B$12,AX610&lt;Parameters!$B$11,AX610&gt;Parameters!$B$12,BC610&lt;Parameters!$B$11,BC610&gt;Parameters!$B$12,BM610&lt;Parameters!$B$11,BM610&gt;Parameters!$B$12,BR610&lt;Parameters!$B$11,BR610&gt;Parameters!$B$12,BW610&lt;Parameters!$B$11,BW610&gt;Parameters!$B$12),1,0),"")</f>
        <is>
          <t/>
        </is>
      </c>
      <c r="CB610" s="0" t="inlineStr">
        <f aca="false">IF(A610&lt;&gt;"",IF(OR(AI610&lt;Parameters!$B$12,AI610&gt;Parameters!$B$11),0,1),"")</f>
        <is>
          <t/>
        </is>
      </c>
      <c r="CC610" s="0" t="inlineStr">
        <f aca="false">IF(A610&lt;&gt;"",IF(OR(AN610&lt;Parameters!$B$12,AN610&gt;Parameters!$B$11),0,1),"")</f>
        <is>
          <t/>
        </is>
      </c>
      <c r="CD610" s="0" t="inlineStr">
        <f aca="false">IF(A610&lt;&gt;"",IF(OR(AS610&lt;Parameters!$B$12,AS610&gt;Parameters!$B$11),0,1),"")</f>
        <is>
          <t/>
        </is>
      </c>
      <c r="CE610" s="0" t="inlineStr">
        <f aca="false">IF(A610&lt;&gt;"",IF(OR(AX610&lt;Parameters!$B$12,AX610&gt;Parameters!$B$11),0,1),"")</f>
        <is>
          <t/>
        </is>
      </c>
      <c r="CF610" s="0" t="inlineStr">
        <f aca="false">IF(A610&lt;&gt;"",IF(OR(BC610&lt;Parameters!$B$12,BC610&gt;Parameters!$B$11),0,1),"")</f>
        <is>
          <t/>
        </is>
      </c>
      <c r="CG610" s="0" t="inlineStr">
        <f aca="false">IF(A610&lt;&gt;"",IF(OR(BH610&lt;Parameters!$B$12,BH610&gt;Parameters!$B$11),0,1),"")</f>
        <is>
          <t/>
        </is>
      </c>
      <c r="CH610" s="0" t="inlineStr">
        <f aca="false">IF(A610&lt;&gt;"",IF(OR(BM610&lt;Parameters!$B$12,BM610&gt;Parameters!$B$11),0,1),"")</f>
        <is>
          <t/>
        </is>
      </c>
      <c r="CI610" s="0" t="inlineStr">
        <f aca="false">IF(A610&lt;&gt;"",IF(OR(BR610&lt;Parameters!$B$12,BR610&gt;Parameters!$B$11),0,1),"")</f>
        <is>
          <t/>
        </is>
      </c>
      <c r="CJ610" s="0" t="inlineStr">
        <f aca="false">IF(A610&lt;&gt;"",IF(OR(BW610&lt;Parameters!$B$12,BW610&gt;Parameters!$B$11),0,1),"")</f>
        <is>
          <t/>
        </is>
      </c>
      <c r="CK610" s="26" t="inlineStr">
        <f aca="false">IF(A610&lt;&gt;"",SUM(CB610:CJ610)/9,"")</f>
        <is>
          <t/>
        </is>
      </c>
      <c r="CL610" s="0" t="inlineStr">
        <f aca="false">IF(A610&lt;&gt;"",CK610*9,"")</f>
        <is>
          <t/>
        </is>
      </c>
      <c r="CM610" s="8" t="inlineStr">
        <f aca="false">IF(A610&lt;&gt;"",TEXT(B610,CM$2)&amp;" "&amp;TEXT(A610,CM$2),"")</f>
        <is>
          <t/>
        </is>
      </c>
    </row>
    <row r="611" customFormat="false" ht="15" hidden="false" customHeight="false" outlineLevel="0" collapsed="false">
      <c r="A611" s="0" t="inlineStr">
        <f aca="false">IF(OR(B610&lt;Parameters!$K$12,A610&lt;Parameters!$K$12),IF(A610&lt;Parameters!$K$12,A610+1,0),"")</f>
        <is>
          <t/>
        </is>
      </c>
      <c r="B611" s="0" t="inlineStr">
        <f aca="false">IF(A611&lt;&gt;"",IF(A611=0,B610+1,B610),"")</f>
        <is>
          <t/>
        </is>
      </c>
      <c r="C611" s="24" t="inlineStr">
        <f aca="false">IF(A611&lt;&gt;"",-_phi*(A611+0.5),"")</f>
        <is>
          <t/>
        </is>
      </c>
      <c r="D611" s="8" t="inlineStr">
        <f aca="false">IF(A611&lt;&gt;"",DEGREES(C611),"")</f>
        <is>
          <t/>
        </is>
      </c>
      <c r="E611" s="24" t="inlineStr">
        <f aca="false">IF(A611&lt;&gt;"",_phi*(B611+0.5),"")</f>
        <is>
          <t/>
        </is>
      </c>
      <c r="F611" s="8" t="inlineStr">
        <f aca="false">IF(A611&lt;&gt;"",DEGREES(E611),"")</f>
        <is>
          <t/>
        </is>
      </c>
      <c r="G611" s="8" t="inlineStr">
        <f aca="false">IF(A611&lt;&gt;"",LOOKUP(A611,h!$A$3:$A$30,h!$D$3:$D$30),"")</f>
        <is>
          <t/>
        </is>
      </c>
      <c r="H611" s="8" t="inlineStr">
        <f aca="false">IF(A611&lt;&gt;"",LOOKUP(B611,h!$A$3:$A$30,h!$D$3:$D$30),"")</f>
        <is>
          <t/>
        </is>
      </c>
      <c r="I611" s="8" t="inlineStr">
        <f aca="false">IF(A611&lt;&gt;"",_zif,"")</f>
        <is>
          <t/>
        </is>
      </c>
      <c r="J611" s="8" t="inlineStr">
        <f aca="false">IF(A611&lt;&gt;"",$G611+'v1 Frame'!D$3*COS($C611)+'v1 Frame'!E$3*SIN($C611)*SIN($E611)+'v1 Frame'!F$3*SIN($C611)*COS($E611),"")</f>
        <is>
          <t/>
        </is>
      </c>
      <c r="K611" s="8" t="inlineStr">
        <f aca="false">IF(A611&lt;&gt;"",$H611+'v1 Frame'!E$3*COS($E611)-'v1 Frame'!F$3*SIN($E611),"")</f>
        <is>
          <t/>
        </is>
      </c>
      <c r="L611" s="8" t="inlineStr">
        <f aca="false">IF(A611&lt;&gt;"",$I611-'v1 Frame'!D$3*SIN($C611)+'v1 Frame'!E$3*COS($C611)*SIN($E611)+'v1 Frame'!F$3*COS($C611)*COS($E611),"")</f>
        <is>
          <t/>
        </is>
      </c>
      <c r="M611" s="8" t="inlineStr">
        <f aca="false">IF(A611&lt;&gt;"",$G611+'v1 Frame'!G$3*COS($C611)+'v1 Frame'!H$3*SIN($C611)*SIN($E611)+'v1 Frame'!I$3*SIN($C611)*COS($E611),"")</f>
        <is>
          <t/>
        </is>
      </c>
      <c r="N611" s="8" t="inlineStr">
        <f aca="false">IF(A611&lt;&gt;"",$H611+'v1 Frame'!H$3*COS($E611)-'v1 Frame'!I$3*SIN($E611),"")</f>
        <is>
          <t/>
        </is>
      </c>
      <c r="O611" s="8" t="inlineStr">
        <f aca="false">IF(A611&lt;&gt;"",$I611-'v1 Frame'!G$3*SIN($C611)+'v1 Frame'!H$3*COS($C611)*SIN($E611)+'v1 Frame'!I$3*COS($C611)*COS($E611),"")</f>
        <is>
          <t/>
        </is>
      </c>
      <c r="P611" s="8" t="inlineStr">
        <f aca="false">IF(A611&lt;&gt;"",$G611+'v1 Frame'!J$3*COS($C611)+'v1 Frame'!K$3*SIN($C611)*SIN($E611)+'v1 Frame'!L$3*SIN($C611)*COS($E611),"")</f>
        <is>
          <t/>
        </is>
      </c>
      <c r="Q611" s="8" t="inlineStr">
        <f aca="false">IF(A611&lt;&gt;"",$H611+'v1 Frame'!K$3*COS($E611)-'v1 Frame'!L$3*SIN($E611),"")</f>
        <is>
          <t/>
        </is>
      </c>
      <c r="R611" s="8" t="inlineStr">
        <f aca="false">IF(A611&lt;&gt;"",$I611-'v1 Frame'!J$3*SIN($C611)+'v1 Frame'!K$3*COS($C611)*SIN($E611)+'v1 Frame'!L$3*COS($C611)*COS($E611),"")</f>
        <is>
          <t/>
        </is>
      </c>
      <c r="S611" s="8" t="inlineStr">
        <f aca="false">IF(A611&lt;&gt;"",$G611+'v1 Frame'!M$3*COS($C611)+'v1 Frame'!N$3*SIN($C611)*SIN($E611)+'v1 Frame'!O$3*SIN($C611)*COS($E611),"")</f>
        <is>
          <t/>
        </is>
      </c>
      <c r="T611" s="8" t="inlineStr">
        <f aca="false">IF(A611&lt;&gt;"",$H611+'v1 Frame'!N$3*COS($E611)-'v1 Frame'!O$3*SIN($E611),"")</f>
        <is>
          <t/>
        </is>
      </c>
      <c r="U611" s="8" t="inlineStr">
        <f aca="false">IF(A611&lt;&gt;"",$I611-'v1 Frame'!M$3*SIN($C611)+'v1 Frame'!N$3*COS($C611)*SIN($E611)+'v1 Frame'!O$3*COS($C611)*COS($E611),"")</f>
        <is>
          <t/>
        </is>
      </c>
      <c r="V611" s="8" t="inlineStr">
        <f aca="false">IF(A611&lt;&gt;"",$G611+'v1 Frame'!P$3*COS($C611)+'v1 Frame'!Q$3*SIN($C611)*SIN($E611)+'v1 Frame'!R$3*SIN($C611)*COS($E611),"")</f>
        <is>
          <t/>
        </is>
      </c>
      <c r="W611" s="8" t="inlineStr">
        <f aca="false">IF(A611&lt;&gt;"",$H611+'v1 Frame'!Q$3*COS($E611)-'v1 Frame'!R$3*SIN($E611),"")</f>
        <is>
          <t/>
        </is>
      </c>
      <c r="X611" s="8" t="inlineStr">
        <f aca="false">IF(A611&lt;&gt;"",$I611-'v1 Frame'!P$3*SIN($C611)+'v1 Frame'!Q$3*COS($C611)*SIN($E611)+'v1 Frame'!R$3*COS($C611)*COS($E611),"")</f>
        <is>
          <t/>
        </is>
      </c>
      <c r="Y611" s="8" t="inlineStr">
        <f aca="false">IF(A611&lt;&gt;"",$G611+'v1 Frame'!S$3*COS($C611)+'v1 Frame'!T$3*SIN($C611)*SIN($E611)+'v1 Frame'!U$3*SIN($C611)*COS($E611),"")</f>
        <is>
          <t/>
        </is>
      </c>
      <c r="Z611" s="8" t="inlineStr">
        <f aca="false">IF(A611&lt;&gt;"",$H611+'v1 Frame'!T$3*COS($E611)-'v1 Frame'!U$3*SIN($E611),"")</f>
        <is>
          <t/>
        </is>
      </c>
      <c r="AA611" s="8" t="inlineStr">
        <f aca="false">IF(A611&lt;&gt;"",$I611-'v1 Frame'!S$3*SIN($C611)+'v1 Frame'!T$3*COS($C611)*SIN($E611)+'v1 Frame'!U$3*COS($C611)*COS($E611),"")</f>
        <is>
          <t/>
        </is>
      </c>
      <c r="AB611" s="8" t="inlineStr">
        <f aca="false">IF(A611&lt;&gt;"",$G611+'v1 Frame'!V$3*COS($C611)+'v1 Frame'!W$3*SIN($C611)*SIN($E611)+'v1 Frame'!X$3*SIN($C611)*COS($E611),"")</f>
        <is>
          <t/>
        </is>
      </c>
      <c r="AC611" s="8" t="inlineStr">
        <f aca="false">IF(A611&lt;&gt;"",$H611+'v1 Frame'!W$3*COS($E611)-'v1 Frame'!X$3*SIN($E611),"")</f>
        <is>
          <t/>
        </is>
      </c>
      <c r="AD611" s="8" t="inlineStr">
        <f aca="false">IF(A611&lt;&gt;"",$I611-'v1 Frame'!V$3*SIN($C611)+'v1 Frame'!W$3*COS($C611)*SIN($E611)+'v1 Frame'!X$3*COS($C611)*COS($E611),"")</f>
        <is>
          <t/>
        </is>
      </c>
      <c r="AE611" s="25" t="inlineStr">
        <f aca="false">IF(A611&lt;&gt;"",$G611+'v1 Frame'!Y$3*COS($C611)+'v1 Frame'!Z$3*SIN($C611)*SIN($E611)+'v1 Frame'!AA$3*SIN($C611)*COS($E611),"")</f>
        <is>
          <t/>
        </is>
      </c>
      <c r="AF611" s="25" t="inlineStr">
        <f aca="false">IF(A611&lt;&gt;"",$H611+'v1 Frame'!Z$3*COS($E611)-'v1 Frame'!AA$3*SIN($E611),"")</f>
        <is>
          <t/>
        </is>
      </c>
      <c r="AG611" s="25" t="inlineStr">
        <f aca="false">IF(A611&lt;&gt;"",$I611-'v1 Frame'!Y$3*SIN($C611)+'v1 Frame'!Z$3*COS($C611)*SIN($E611)+'v1 Frame'!AA$3*COS($C611)*COS($E611),"")</f>
        <is>
          <t/>
        </is>
      </c>
      <c r="AH611" s="8" t="inlineStr">
        <f aca="false">IF(A611&lt;&gt;"",SQRT(SUMSQ(G611:I611)),"")</f>
        <is>
          <t/>
        </is>
      </c>
      <c r="AI611" s="8" t="inlineStr">
        <f aca="false">IF(A611&lt;&gt;"",IF(AH611&lt;&gt;0,ACOS(I611/AH611),0),"")</f>
        <is>
          <t/>
        </is>
      </c>
      <c r="AJ611" s="8" t="inlineStr">
        <f aca="false">IF(A611&lt;&gt;"",DEGREES(AI611),"")</f>
        <is>
          <t/>
        </is>
      </c>
      <c r="AK611" s="8" t="inlineStr">
        <f aca="false">IF(A611&lt;&gt;"",IF(OR(G611&lt;&gt;0,H611&lt;&gt;0),ATAN2(G611,H611),0),"")</f>
        <is>
          <t/>
        </is>
      </c>
      <c r="AL611" s="8" t="inlineStr">
        <f aca="false">IF(A611&lt;&gt;"",DEGREES(AK611),"")</f>
        <is>
          <t/>
        </is>
      </c>
      <c r="AM611" s="8" t="inlineStr">
        <f aca="false">IF(A611&lt;&gt;"",SQRT(SUMSQ(J611:L611)),"")</f>
        <is>
          <t/>
        </is>
      </c>
      <c r="AN611" s="8" t="inlineStr">
        <f aca="false">IF(A611&lt;&gt;"",IF(AM611&lt;&gt;0,ACOS(L611/AM611),0),"")</f>
        <is>
          <t/>
        </is>
      </c>
      <c r="AO611" s="8" t="inlineStr">
        <f aca="false">IF(A611&lt;&gt;"",DEGREES(AN611),"")</f>
        <is>
          <t/>
        </is>
      </c>
      <c r="AP611" s="8" t="inlineStr">
        <f aca="false">IF(A611&lt;&gt;"",IF(OR(J611&lt;&gt;0,K611&lt;&gt;0),ATAN2(J611,K611),0),"")</f>
        <is>
          <t/>
        </is>
      </c>
      <c r="AQ611" s="8" t="inlineStr">
        <f aca="false">IF(A611&lt;&gt;"",DEGREES(AP611),"")</f>
        <is>
          <t/>
        </is>
      </c>
      <c r="AR611" s="8" t="inlineStr">
        <f aca="false">IF(A611&lt;&gt;"",SQRT(SUMSQ(M611:O611)),"")</f>
        <is>
          <t/>
        </is>
      </c>
      <c r="AS611" s="8" t="inlineStr">
        <f aca="false">IF(A611&lt;&gt;"",IF(AR611&lt;&gt;0,ACOS(O611/AR611),0),"")</f>
        <is>
          <t/>
        </is>
      </c>
      <c r="AT611" s="8" t="inlineStr">
        <f aca="false">IF(A611&lt;&gt;"",DEGREES(AS611),"")</f>
        <is>
          <t/>
        </is>
      </c>
      <c r="AU611" s="8" t="inlineStr">
        <f aca="false">IF(A611&lt;&gt;"",IF(OR(M611&lt;&gt;0,N611&lt;&gt;0),ATAN2(M611,N611),0),"")</f>
        <is>
          <t/>
        </is>
      </c>
      <c r="AV611" s="8" t="inlineStr">
        <f aca="false">IF(A611&lt;&gt;"",DEGREES(AU611),"")</f>
        <is>
          <t/>
        </is>
      </c>
      <c r="AW611" s="8" t="inlineStr">
        <f aca="false">IF(A611&lt;&gt;"",SQRT(SUMSQ(P611:R611)),"")</f>
        <is>
          <t/>
        </is>
      </c>
      <c r="AX611" s="8" t="inlineStr">
        <f aca="false">IF(A611&lt;&gt;"",IF(AW611&lt;&gt;0,ACOS(R611/AW611),0),"")</f>
        <is>
          <t/>
        </is>
      </c>
      <c r="AY611" s="8" t="inlineStr">
        <f aca="false">IF(A611&lt;&gt;"",DEGREES(AX611),"")</f>
        <is>
          <t/>
        </is>
      </c>
      <c r="AZ611" s="8" t="inlineStr">
        <f aca="false">IF(A611&lt;&gt;"",IF(OR(P611&lt;&gt;0,Q611&lt;&gt;0),ATAN2(P611,Q611),0),"")</f>
        <is>
          <t/>
        </is>
      </c>
      <c r="BA611" s="8" t="inlineStr">
        <f aca="false">IF(A611&lt;&gt;"",DEGREES(AZ611),"")</f>
        <is>
          <t/>
        </is>
      </c>
      <c r="BB611" s="8" t="inlineStr">
        <f aca="false">IF(A611&lt;&gt;"",SQRT(SUMSQ(S611:U611)),"")</f>
        <is>
          <t/>
        </is>
      </c>
      <c r="BC611" s="8" t="inlineStr">
        <f aca="false">IF(A611&lt;&gt;"",IF(BB611&lt;&gt;0,ACOS(U611/BB611),0),"")</f>
        <is>
          <t/>
        </is>
      </c>
      <c r="BD611" s="8" t="inlineStr">
        <f aca="false">IF(A611&lt;&gt;"",DEGREES(BC611),"")</f>
        <is>
          <t/>
        </is>
      </c>
      <c r="BE611" s="8" t="inlineStr">
        <f aca="false">IF(A611&lt;&gt;"",IF(OR(S611&lt;&gt;0,T611&lt;&gt;0),ATAN2(S611,T611),0),"")</f>
        <is>
          <t/>
        </is>
      </c>
      <c r="BF611" s="8" t="inlineStr">
        <f aca="false">IF(A611&lt;&gt;"",DEGREES(BE611),"")</f>
        <is>
          <t/>
        </is>
      </c>
      <c r="BG611" s="8" t="inlineStr">
        <f aca="false">IF(A611&lt;&gt;"",SQRT(SUMSQ(V611:X611)),"")</f>
        <is>
          <t/>
        </is>
      </c>
      <c r="BH611" s="8" t="inlineStr">
        <f aca="false">IF(A611&lt;&gt;"",IF(BG611&lt;&gt;0,ACOS(X611/BG611),0),"")</f>
        <is>
          <t/>
        </is>
      </c>
      <c r="BI611" s="8" t="inlineStr">
        <f aca="false">IF(A611&lt;&gt;"",DEGREES(BH611),"")</f>
        <is>
          <t/>
        </is>
      </c>
      <c r="BJ611" s="8" t="inlineStr">
        <f aca="false">IF(A611&lt;&gt;"",IF(OR(V611&lt;&gt;0,W611&lt;&gt;0),ATAN2(V611,W611),0),"")</f>
        <is>
          <t/>
        </is>
      </c>
      <c r="BK611" s="8" t="inlineStr">
        <f aca="false">IF(A611&lt;&gt;"",DEGREES(BJ611),"")</f>
        <is>
          <t/>
        </is>
      </c>
      <c r="BL611" s="8" t="inlineStr">
        <f aca="false">IF(A611&lt;&gt;"",SQRT(SUMSQ(Y611:AA611)),"")</f>
        <is>
          <t/>
        </is>
      </c>
      <c r="BM611" s="8" t="inlineStr">
        <f aca="false">IF(A611&lt;&gt;"",IF(BL611&lt;&gt;0,ACOS(AA611/BL611),0),"")</f>
        <is>
          <t/>
        </is>
      </c>
      <c r="BN611" s="8" t="inlineStr">
        <f aca="false">IF(A611&lt;&gt;"",DEGREES(BM611),"")</f>
        <is>
          <t/>
        </is>
      </c>
      <c r="BO611" s="8" t="inlineStr">
        <f aca="false">IF(A611&lt;&gt;"",IF(OR(Y611&lt;&gt;0,Z611&lt;&gt;0),ATAN2(Y611,Z611),0),"")</f>
        <is>
          <t/>
        </is>
      </c>
      <c r="BP611" s="8" t="inlineStr">
        <f aca="false">IF(A611&lt;&gt;"",DEGREES(BO611),"")</f>
        <is>
          <t/>
        </is>
      </c>
      <c r="BQ611" s="8" t="inlineStr">
        <f aca="false">IF(A611&lt;&gt;"",SQRT(SUMSQ(AB611:AD611)),"")</f>
        <is>
          <t/>
        </is>
      </c>
      <c r="BR611" s="8" t="inlineStr">
        <f aca="false">IF(A611&lt;&gt;"",IF(BQ611&lt;&gt;0,ACOS(AD611/BQ611),0),"")</f>
        <is>
          <t/>
        </is>
      </c>
      <c r="BS611" s="8" t="inlineStr">
        <f aca="false">IF(A611&lt;&gt;"",DEGREES(BR611),"")</f>
        <is>
          <t/>
        </is>
      </c>
      <c r="BT611" s="8" t="inlineStr">
        <f aca="false">IF(A611&lt;&gt;"",IF(OR(AB611&lt;&gt;0,AC611&lt;&gt;0),ATAN2(AB611,AC611),0),"")</f>
        <is>
          <t/>
        </is>
      </c>
      <c r="BU611" s="8" t="inlineStr">
        <f aca="false">IF(A611&lt;&gt;"",DEGREES(BT611),"")</f>
        <is>
          <t/>
        </is>
      </c>
      <c r="BV611" s="8" t="inlineStr">
        <f aca="false">IF(A611&lt;&gt;"",SQRT(SUMSQ(AE611:AG611)),"")</f>
        <is>
          <t/>
        </is>
      </c>
      <c r="BW611" s="8" t="inlineStr">
        <f aca="false">IF(A611&lt;&gt;"",IF(BV611&lt;&gt;0,ACOS(AG611/BV611),0),"")</f>
        <is>
          <t/>
        </is>
      </c>
      <c r="BX611" s="8" t="inlineStr">
        <f aca="false">IF(A611&lt;&gt;"",DEGREES(BW611),"")</f>
        <is>
          <t/>
        </is>
      </c>
      <c r="BY611" s="8" t="inlineStr">
        <f aca="false">IF(A611&lt;&gt;"",IF(OR(AF611&lt;&gt;0,AG611&lt;&gt;0),ATAN2(AF611,AG611),0),"")</f>
        <is>
          <t/>
        </is>
      </c>
      <c r="BZ611" s="8" t="inlineStr">
        <f aca="false">IF(A611&lt;&gt;"",DEGREES(BY611),"")</f>
        <is>
          <t/>
        </is>
      </c>
      <c r="CA611" s="0" t="inlineStr">
        <f aca="false">IF(A611&lt;&gt;"",IF(AND(AI611&lt;Parameters!$B$11,AI611&gt;Parameters!$B$12,AN611&lt;Parameters!$B$11,AN611&gt;Parameters!$B$12,AS611&lt;Parameters!$B$11,AS611&gt;Parameters!$B$12,AX611&lt;Parameters!$B$11,AX611&gt;Parameters!$B$12,BC611&lt;Parameters!$B$11,BC611&gt;Parameters!$B$12,BM611&lt;Parameters!$B$11,BM611&gt;Parameters!$B$12,BR611&lt;Parameters!$B$11,BR611&gt;Parameters!$B$12,BW611&lt;Parameters!$B$11,BW611&gt;Parameters!$B$12),1,0),"")</f>
        <is>
          <t/>
        </is>
      </c>
      <c r="CB611" s="0" t="inlineStr">
        <f aca="false">IF(A611&lt;&gt;"",IF(OR(AI611&lt;Parameters!$B$12,AI611&gt;Parameters!$B$11),0,1),"")</f>
        <is>
          <t/>
        </is>
      </c>
      <c r="CC611" s="0" t="inlineStr">
        <f aca="false">IF(A611&lt;&gt;"",IF(OR(AN611&lt;Parameters!$B$12,AN611&gt;Parameters!$B$11),0,1),"")</f>
        <is>
          <t/>
        </is>
      </c>
      <c r="CD611" s="0" t="inlineStr">
        <f aca="false">IF(A611&lt;&gt;"",IF(OR(AS611&lt;Parameters!$B$12,AS611&gt;Parameters!$B$11),0,1),"")</f>
        <is>
          <t/>
        </is>
      </c>
      <c r="CE611" s="0" t="inlineStr">
        <f aca="false">IF(A611&lt;&gt;"",IF(OR(AX611&lt;Parameters!$B$12,AX611&gt;Parameters!$B$11),0,1),"")</f>
        <is>
          <t/>
        </is>
      </c>
      <c r="CF611" s="0" t="inlineStr">
        <f aca="false">IF(A611&lt;&gt;"",IF(OR(BC611&lt;Parameters!$B$12,BC611&gt;Parameters!$B$11),0,1),"")</f>
        <is>
          <t/>
        </is>
      </c>
      <c r="CG611" s="0" t="inlineStr">
        <f aca="false">IF(A611&lt;&gt;"",IF(OR(BH611&lt;Parameters!$B$12,BH611&gt;Parameters!$B$11),0,1),"")</f>
        <is>
          <t/>
        </is>
      </c>
      <c r="CH611" s="0" t="inlineStr">
        <f aca="false">IF(A611&lt;&gt;"",IF(OR(BM611&lt;Parameters!$B$12,BM611&gt;Parameters!$B$11),0,1),"")</f>
        <is>
          <t/>
        </is>
      </c>
      <c r="CI611" s="0" t="inlineStr">
        <f aca="false">IF(A611&lt;&gt;"",IF(OR(BR611&lt;Parameters!$B$12,BR611&gt;Parameters!$B$11),0,1),"")</f>
        <is>
          <t/>
        </is>
      </c>
      <c r="CJ611" s="0" t="inlineStr">
        <f aca="false">IF(A611&lt;&gt;"",IF(OR(BW611&lt;Parameters!$B$12,BW611&gt;Parameters!$B$11),0,1),"")</f>
        <is>
          <t/>
        </is>
      </c>
      <c r="CK611" s="26" t="inlineStr">
        <f aca="false">IF(A611&lt;&gt;"",SUM(CB611:CJ611)/9,"")</f>
        <is>
          <t/>
        </is>
      </c>
      <c r="CL611" s="0" t="inlineStr">
        <f aca="false">IF(A611&lt;&gt;"",CK611*9,"")</f>
        <is>
          <t/>
        </is>
      </c>
      <c r="CM611" s="8" t="inlineStr">
        <f aca="false">IF(A611&lt;&gt;"",TEXT(B611,CM$2)&amp;" "&amp;TEXT(A611,CM$2),"")</f>
        <is>
          <t/>
        </is>
      </c>
    </row>
    <row r="612" customFormat="false" ht="15" hidden="false" customHeight="false" outlineLevel="0" collapsed="false">
      <c r="A612" s="0" t="inlineStr">
        <f aca="false">IF(OR(B611&lt;Parameters!$K$12,A611&lt;Parameters!$K$12),IF(A611&lt;Parameters!$K$12,A611+1,0),"")</f>
        <is>
          <t/>
        </is>
      </c>
      <c r="B612" s="0" t="inlineStr">
        <f aca="false">IF(A612&lt;&gt;"",IF(A612=0,B611+1,B611),"")</f>
        <is>
          <t/>
        </is>
      </c>
      <c r="C612" s="24" t="inlineStr">
        <f aca="false">IF(A612&lt;&gt;"",-_phi*(A612+0.5),"")</f>
        <is>
          <t/>
        </is>
      </c>
      <c r="D612" s="8" t="inlineStr">
        <f aca="false">IF(A612&lt;&gt;"",DEGREES(C612),"")</f>
        <is>
          <t/>
        </is>
      </c>
      <c r="E612" s="24" t="inlineStr">
        <f aca="false">IF(A612&lt;&gt;"",_phi*(B612+0.5),"")</f>
        <is>
          <t/>
        </is>
      </c>
      <c r="F612" s="8" t="inlineStr">
        <f aca="false">IF(A612&lt;&gt;"",DEGREES(E612),"")</f>
        <is>
          <t/>
        </is>
      </c>
      <c r="G612" s="8" t="inlineStr">
        <f aca="false">IF(A612&lt;&gt;"",LOOKUP(A612,h!$A$3:$A$30,h!$D$3:$D$30),"")</f>
        <is>
          <t/>
        </is>
      </c>
      <c r="H612" s="8" t="inlineStr">
        <f aca="false">IF(A612&lt;&gt;"",LOOKUP(B612,h!$A$3:$A$30,h!$D$3:$D$30),"")</f>
        <is>
          <t/>
        </is>
      </c>
      <c r="I612" s="8" t="inlineStr">
        <f aca="false">IF(A612&lt;&gt;"",_zif,"")</f>
        <is>
          <t/>
        </is>
      </c>
      <c r="J612" s="8" t="inlineStr">
        <f aca="false">IF(A612&lt;&gt;"",$G612+'v1 Frame'!D$3*COS($C612)+'v1 Frame'!E$3*SIN($C612)*SIN($E612)+'v1 Frame'!F$3*SIN($C612)*COS($E612),"")</f>
        <is>
          <t/>
        </is>
      </c>
      <c r="K612" s="8" t="inlineStr">
        <f aca="false">IF(A612&lt;&gt;"",$H612+'v1 Frame'!E$3*COS($E612)-'v1 Frame'!F$3*SIN($E612),"")</f>
        <is>
          <t/>
        </is>
      </c>
      <c r="L612" s="8" t="inlineStr">
        <f aca="false">IF(A612&lt;&gt;"",$I612-'v1 Frame'!D$3*SIN($C612)+'v1 Frame'!E$3*COS($C612)*SIN($E612)+'v1 Frame'!F$3*COS($C612)*COS($E612),"")</f>
        <is>
          <t/>
        </is>
      </c>
      <c r="M612" s="8" t="inlineStr">
        <f aca="false">IF(A612&lt;&gt;"",$G612+'v1 Frame'!G$3*COS($C612)+'v1 Frame'!H$3*SIN($C612)*SIN($E612)+'v1 Frame'!I$3*SIN($C612)*COS($E612),"")</f>
        <is>
          <t/>
        </is>
      </c>
      <c r="N612" s="8" t="inlineStr">
        <f aca="false">IF(A612&lt;&gt;"",$H612+'v1 Frame'!H$3*COS($E612)-'v1 Frame'!I$3*SIN($E612),"")</f>
        <is>
          <t/>
        </is>
      </c>
      <c r="O612" s="8" t="inlineStr">
        <f aca="false">IF(A612&lt;&gt;"",$I612-'v1 Frame'!G$3*SIN($C612)+'v1 Frame'!H$3*COS($C612)*SIN($E612)+'v1 Frame'!I$3*COS($C612)*COS($E612),"")</f>
        <is>
          <t/>
        </is>
      </c>
      <c r="P612" s="8" t="inlineStr">
        <f aca="false">IF(A612&lt;&gt;"",$G612+'v1 Frame'!J$3*COS($C612)+'v1 Frame'!K$3*SIN($C612)*SIN($E612)+'v1 Frame'!L$3*SIN($C612)*COS($E612),"")</f>
        <is>
          <t/>
        </is>
      </c>
      <c r="Q612" s="8" t="inlineStr">
        <f aca="false">IF(A612&lt;&gt;"",$H612+'v1 Frame'!K$3*COS($E612)-'v1 Frame'!L$3*SIN($E612),"")</f>
        <is>
          <t/>
        </is>
      </c>
      <c r="R612" s="8" t="inlineStr">
        <f aca="false">IF(A612&lt;&gt;"",$I612-'v1 Frame'!J$3*SIN($C612)+'v1 Frame'!K$3*COS($C612)*SIN($E612)+'v1 Frame'!L$3*COS($C612)*COS($E612),"")</f>
        <is>
          <t/>
        </is>
      </c>
      <c r="S612" s="8" t="inlineStr">
        <f aca="false">IF(A612&lt;&gt;"",$G612+'v1 Frame'!M$3*COS($C612)+'v1 Frame'!N$3*SIN($C612)*SIN($E612)+'v1 Frame'!O$3*SIN($C612)*COS($E612),"")</f>
        <is>
          <t/>
        </is>
      </c>
      <c r="T612" s="8" t="inlineStr">
        <f aca="false">IF(A612&lt;&gt;"",$H612+'v1 Frame'!N$3*COS($E612)-'v1 Frame'!O$3*SIN($E612),"")</f>
        <is>
          <t/>
        </is>
      </c>
      <c r="U612" s="8" t="inlineStr">
        <f aca="false">IF(A612&lt;&gt;"",$I612-'v1 Frame'!M$3*SIN($C612)+'v1 Frame'!N$3*COS($C612)*SIN($E612)+'v1 Frame'!O$3*COS($C612)*COS($E612),"")</f>
        <is>
          <t/>
        </is>
      </c>
      <c r="V612" s="8" t="inlineStr">
        <f aca="false">IF(A612&lt;&gt;"",$G612+'v1 Frame'!P$3*COS($C612)+'v1 Frame'!Q$3*SIN($C612)*SIN($E612)+'v1 Frame'!R$3*SIN($C612)*COS($E612),"")</f>
        <is>
          <t/>
        </is>
      </c>
      <c r="W612" s="8" t="inlineStr">
        <f aca="false">IF(A612&lt;&gt;"",$H612+'v1 Frame'!Q$3*COS($E612)-'v1 Frame'!R$3*SIN($E612),"")</f>
        <is>
          <t/>
        </is>
      </c>
      <c r="X612" s="8" t="inlineStr">
        <f aca="false">IF(A612&lt;&gt;"",$I612-'v1 Frame'!P$3*SIN($C612)+'v1 Frame'!Q$3*COS($C612)*SIN($E612)+'v1 Frame'!R$3*COS($C612)*COS($E612),"")</f>
        <is>
          <t/>
        </is>
      </c>
      <c r="Y612" s="8" t="inlineStr">
        <f aca="false">IF(A612&lt;&gt;"",$G612+'v1 Frame'!S$3*COS($C612)+'v1 Frame'!T$3*SIN($C612)*SIN($E612)+'v1 Frame'!U$3*SIN($C612)*COS($E612),"")</f>
        <is>
          <t/>
        </is>
      </c>
      <c r="Z612" s="8" t="inlineStr">
        <f aca="false">IF(A612&lt;&gt;"",$H612+'v1 Frame'!T$3*COS($E612)-'v1 Frame'!U$3*SIN($E612),"")</f>
        <is>
          <t/>
        </is>
      </c>
      <c r="AA612" s="8" t="inlineStr">
        <f aca="false">IF(A612&lt;&gt;"",$I612-'v1 Frame'!S$3*SIN($C612)+'v1 Frame'!T$3*COS($C612)*SIN($E612)+'v1 Frame'!U$3*COS($C612)*COS($E612),"")</f>
        <is>
          <t/>
        </is>
      </c>
      <c r="AB612" s="8" t="inlineStr">
        <f aca="false">IF(A612&lt;&gt;"",$G612+'v1 Frame'!V$3*COS($C612)+'v1 Frame'!W$3*SIN($C612)*SIN($E612)+'v1 Frame'!X$3*SIN($C612)*COS($E612),"")</f>
        <is>
          <t/>
        </is>
      </c>
      <c r="AC612" s="8" t="inlineStr">
        <f aca="false">IF(A612&lt;&gt;"",$H612+'v1 Frame'!W$3*COS($E612)-'v1 Frame'!X$3*SIN($E612),"")</f>
        <is>
          <t/>
        </is>
      </c>
      <c r="AD612" s="8" t="inlineStr">
        <f aca="false">IF(A612&lt;&gt;"",$I612-'v1 Frame'!V$3*SIN($C612)+'v1 Frame'!W$3*COS($C612)*SIN($E612)+'v1 Frame'!X$3*COS($C612)*COS($E612),"")</f>
        <is>
          <t/>
        </is>
      </c>
      <c r="AE612" s="25" t="inlineStr">
        <f aca="false">IF(A612&lt;&gt;"",$G612+'v1 Frame'!Y$3*COS($C612)+'v1 Frame'!Z$3*SIN($C612)*SIN($E612)+'v1 Frame'!AA$3*SIN($C612)*COS($E612),"")</f>
        <is>
          <t/>
        </is>
      </c>
      <c r="AF612" s="25" t="inlineStr">
        <f aca="false">IF(A612&lt;&gt;"",$H612+'v1 Frame'!Z$3*COS($E612)-'v1 Frame'!AA$3*SIN($E612),"")</f>
        <is>
          <t/>
        </is>
      </c>
      <c r="AG612" s="25" t="inlineStr">
        <f aca="false">IF(A612&lt;&gt;"",$I612-'v1 Frame'!Y$3*SIN($C612)+'v1 Frame'!Z$3*COS($C612)*SIN($E612)+'v1 Frame'!AA$3*COS($C612)*COS($E612),"")</f>
        <is>
          <t/>
        </is>
      </c>
      <c r="AH612" s="8" t="inlineStr">
        <f aca="false">IF(A612&lt;&gt;"",SQRT(SUMSQ(G612:I612)),"")</f>
        <is>
          <t/>
        </is>
      </c>
      <c r="AI612" s="8" t="inlineStr">
        <f aca="false">IF(A612&lt;&gt;"",IF(AH612&lt;&gt;0,ACOS(I612/AH612),0),"")</f>
        <is>
          <t/>
        </is>
      </c>
      <c r="AJ612" s="8" t="inlineStr">
        <f aca="false">IF(A612&lt;&gt;"",DEGREES(AI612),"")</f>
        <is>
          <t/>
        </is>
      </c>
      <c r="AK612" s="8" t="inlineStr">
        <f aca="false">IF(A612&lt;&gt;"",IF(OR(G612&lt;&gt;0,H612&lt;&gt;0),ATAN2(G612,H612),0),"")</f>
        <is>
          <t/>
        </is>
      </c>
      <c r="AL612" s="8" t="inlineStr">
        <f aca="false">IF(A612&lt;&gt;"",DEGREES(AK612),"")</f>
        <is>
          <t/>
        </is>
      </c>
      <c r="AM612" s="8" t="inlineStr">
        <f aca="false">IF(A612&lt;&gt;"",SQRT(SUMSQ(J612:L612)),"")</f>
        <is>
          <t/>
        </is>
      </c>
      <c r="AN612" s="8" t="inlineStr">
        <f aca="false">IF(A612&lt;&gt;"",IF(AM612&lt;&gt;0,ACOS(L612/AM612),0),"")</f>
        <is>
          <t/>
        </is>
      </c>
      <c r="AO612" s="8" t="inlineStr">
        <f aca="false">IF(A612&lt;&gt;"",DEGREES(AN612),"")</f>
        <is>
          <t/>
        </is>
      </c>
      <c r="AP612" s="8" t="inlineStr">
        <f aca="false">IF(A612&lt;&gt;"",IF(OR(J612&lt;&gt;0,K612&lt;&gt;0),ATAN2(J612,K612),0),"")</f>
        <is>
          <t/>
        </is>
      </c>
      <c r="AQ612" s="8" t="inlineStr">
        <f aca="false">IF(A612&lt;&gt;"",DEGREES(AP612),"")</f>
        <is>
          <t/>
        </is>
      </c>
      <c r="AR612" s="8" t="inlineStr">
        <f aca="false">IF(A612&lt;&gt;"",SQRT(SUMSQ(M612:O612)),"")</f>
        <is>
          <t/>
        </is>
      </c>
      <c r="AS612" s="8" t="inlineStr">
        <f aca="false">IF(A612&lt;&gt;"",IF(AR612&lt;&gt;0,ACOS(O612/AR612),0),"")</f>
        <is>
          <t/>
        </is>
      </c>
      <c r="AT612" s="8" t="inlineStr">
        <f aca="false">IF(A612&lt;&gt;"",DEGREES(AS612),"")</f>
        <is>
          <t/>
        </is>
      </c>
      <c r="AU612" s="8" t="inlineStr">
        <f aca="false">IF(A612&lt;&gt;"",IF(OR(M612&lt;&gt;0,N612&lt;&gt;0),ATAN2(M612,N612),0),"")</f>
        <is>
          <t/>
        </is>
      </c>
      <c r="AV612" s="8" t="inlineStr">
        <f aca="false">IF(A612&lt;&gt;"",DEGREES(AU612),"")</f>
        <is>
          <t/>
        </is>
      </c>
      <c r="AW612" s="8" t="inlineStr">
        <f aca="false">IF(A612&lt;&gt;"",SQRT(SUMSQ(P612:R612)),"")</f>
        <is>
          <t/>
        </is>
      </c>
      <c r="AX612" s="8" t="inlineStr">
        <f aca="false">IF(A612&lt;&gt;"",IF(AW612&lt;&gt;0,ACOS(R612/AW612),0),"")</f>
        <is>
          <t/>
        </is>
      </c>
      <c r="AY612" s="8" t="inlineStr">
        <f aca="false">IF(A612&lt;&gt;"",DEGREES(AX612),"")</f>
        <is>
          <t/>
        </is>
      </c>
      <c r="AZ612" s="8" t="inlineStr">
        <f aca="false">IF(A612&lt;&gt;"",IF(OR(P612&lt;&gt;0,Q612&lt;&gt;0),ATAN2(P612,Q612),0),"")</f>
        <is>
          <t/>
        </is>
      </c>
      <c r="BA612" s="8" t="inlineStr">
        <f aca="false">IF(A612&lt;&gt;"",DEGREES(AZ612),"")</f>
        <is>
          <t/>
        </is>
      </c>
      <c r="BB612" s="8" t="inlineStr">
        <f aca="false">IF(A612&lt;&gt;"",SQRT(SUMSQ(S612:U612)),"")</f>
        <is>
          <t/>
        </is>
      </c>
      <c r="BC612" s="8" t="inlineStr">
        <f aca="false">IF(A612&lt;&gt;"",IF(BB612&lt;&gt;0,ACOS(U612/BB612),0),"")</f>
        <is>
          <t/>
        </is>
      </c>
      <c r="BD612" s="8" t="inlineStr">
        <f aca="false">IF(A612&lt;&gt;"",DEGREES(BC612),"")</f>
        <is>
          <t/>
        </is>
      </c>
      <c r="BE612" s="8" t="inlineStr">
        <f aca="false">IF(A612&lt;&gt;"",IF(OR(S612&lt;&gt;0,T612&lt;&gt;0),ATAN2(S612,T612),0),"")</f>
        <is>
          <t/>
        </is>
      </c>
      <c r="BF612" s="8" t="inlineStr">
        <f aca="false">IF(A612&lt;&gt;"",DEGREES(BE612),"")</f>
        <is>
          <t/>
        </is>
      </c>
      <c r="BG612" s="8" t="inlineStr">
        <f aca="false">IF(A612&lt;&gt;"",SQRT(SUMSQ(V612:X612)),"")</f>
        <is>
          <t/>
        </is>
      </c>
      <c r="BH612" s="8" t="inlineStr">
        <f aca="false">IF(A612&lt;&gt;"",IF(BG612&lt;&gt;0,ACOS(X612/BG612),0),"")</f>
        <is>
          <t/>
        </is>
      </c>
      <c r="BI612" s="8" t="inlineStr">
        <f aca="false">IF(A612&lt;&gt;"",DEGREES(BH612),"")</f>
        <is>
          <t/>
        </is>
      </c>
      <c r="BJ612" s="8" t="inlineStr">
        <f aca="false">IF(A612&lt;&gt;"",IF(OR(V612&lt;&gt;0,W612&lt;&gt;0),ATAN2(V612,W612),0),"")</f>
        <is>
          <t/>
        </is>
      </c>
      <c r="BK612" s="8" t="inlineStr">
        <f aca="false">IF(A612&lt;&gt;"",DEGREES(BJ612),"")</f>
        <is>
          <t/>
        </is>
      </c>
      <c r="BL612" s="8" t="inlineStr">
        <f aca="false">IF(A612&lt;&gt;"",SQRT(SUMSQ(Y612:AA612)),"")</f>
        <is>
          <t/>
        </is>
      </c>
      <c r="BM612" s="8" t="inlineStr">
        <f aca="false">IF(A612&lt;&gt;"",IF(BL612&lt;&gt;0,ACOS(AA612/BL612),0),"")</f>
        <is>
          <t/>
        </is>
      </c>
      <c r="BN612" s="8" t="inlineStr">
        <f aca="false">IF(A612&lt;&gt;"",DEGREES(BM612),"")</f>
        <is>
          <t/>
        </is>
      </c>
      <c r="BO612" s="8" t="inlineStr">
        <f aca="false">IF(A612&lt;&gt;"",IF(OR(Y612&lt;&gt;0,Z612&lt;&gt;0),ATAN2(Y612,Z612),0),"")</f>
        <is>
          <t/>
        </is>
      </c>
      <c r="BP612" s="8" t="inlineStr">
        <f aca="false">IF(A612&lt;&gt;"",DEGREES(BO612),"")</f>
        <is>
          <t/>
        </is>
      </c>
      <c r="BQ612" s="8" t="inlineStr">
        <f aca="false">IF(A612&lt;&gt;"",SQRT(SUMSQ(AB612:AD612)),"")</f>
        <is>
          <t/>
        </is>
      </c>
      <c r="BR612" s="8" t="inlineStr">
        <f aca="false">IF(A612&lt;&gt;"",IF(BQ612&lt;&gt;0,ACOS(AD612/BQ612),0),"")</f>
        <is>
          <t/>
        </is>
      </c>
      <c r="BS612" s="8" t="inlineStr">
        <f aca="false">IF(A612&lt;&gt;"",DEGREES(BR612),"")</f>
        <is>
          <t/>
        </is>
      </c>
      <c r="BT612" s="8" t="inlineStr">
        <f aca="false">IF(A612&lt;&gt;"",IF(OR(AB612&lt;&gt;0,AC612&lt;&gt;0),ATAN2(AB612,AC612),0),"")</f>
        <is>
          <t/>
        </is>
      </c>
      <c r="BU612" s="8" t="inlineStr">
        <f aca="false">IF(A612&lt;&gt;"",DEGREES(BT612),"")</f>
        <is>
          <t/>
        </is>
      </c>
      <c r="BV612" s="8" t="inlineStr">
        <f aca="false">IF(A612&lt;&gt;"",SQRT(SUMSQ(AE612:AG612)),"")</f>
        <is>
          <t/>
        </is>
      </c>
      <c r="BW612" s="8" t="inlineStr">
        <f aca="false">IF(A612&lt;&gt;"",IF(BV612&lt;&gt;0,ACOS(AG612/BV612),0),"")</f>
        <is>
          <t/>
        </is>
      </c>
      <c r="BX612" s="8" t="inlineStr">
        <f aca="false">IF(A612&lt;&gt;"",DEGREES(BW612),"")</f>
        <is>
          <t/>
        </is>
      </c>
      <c r="BY612" s="8" t="inlineStr">
        <f aca="false">IF(A612&lt;&gt;"",IF(OR(AF612&lt;&gt;0,AG612&lt;&gt;0),ATAN2(AF612,AG612),0),"")</f>
        <is>
          <t/>
        </is>
      </c>
      <c r="BZ612" s="8" t="inlineStr">
        <f aca="false">IF(A612&lt;&gt;"",DEGREES(BY612),"")</f>
        <is>
          <t/>
        </is>
      </c>
      <c r="CA612" s="0" t="inlineStr">
        <f aca="false">IF(A612&lt;&gt;"",IF(AND(AI612&lt;Parameters!$B$11,AI612&gt;Parameters!$B$12,AN612&lt;Parameters!$B$11,AN612&gt;Parameters!$B$12,AS612&lt;Parameters!$B$11,AS612&gt;Parameters!$B$12,AX612&lt;Parameters!$B$11,AX612&gt;Parameters!$B$12,BC612&lt;Parameters!$B$11,BC612&gt;Parameters!$B$12,BM612&lt;Parameters!$B$11,BM612&gt;Parameters!$B$12,BR612&lt;Parameters!$B$11,BR612&gt;Parameters!$B$12,BW612&lt;Parameters!$B$11,BW612&gt;Parameters!$B$12),1,0),"")</f>
        <is>
          <t/>
        </is>
      </c>
      <c r="CB612" s="0" t="inlineStr">
        <f aca="false">IF(A612&lt;&gt;"",IF(OR(AI612&lt;Parameters!$B$12,AI612&gt;Parameters!$B$11),0,1),"")</f>
        <is>
          <t/>
        </is>
      </c>
      <c r="CC612" s="0" t="inlineStr">
        <f aca="false">IF(A612&lt;&gt;"",IF(OR(AN612&lt;Parameters!$B$12,AN612&gt;Parameters!$B$11),0,1),"")</f>
        <is>
          <t/>
        </is>
      </c>
      <c r="CD612" s="0" t="inlineStr">
        <f aca="false">IF(A612&lt;&gt;"",IF(OR(AS612&lt;Parameters!$B$12,AS612&gt;Parameters!$B$11),0,1),"")</f>
        <is>
          <t/>
        </is>
      </c>
      <c r="CE612" s="0" t="inlineStr">
        <f aca="false">IF(A612&lt;&gt;"",IF(OR(AX612&lt;Parameters!$B$12,AX612&gt;Parameters!$B$11),0,1),"")</f>
        <is>
          <t/>
        </is>
      </c>
      <c r="CF612" s="0" t="inlineStr">
        <f aca="false">IF(A612&lt;&gt;"",IF(OR(BC612&lt;Parameters!$B$12,BC612&gt;Parameters!$B$11),0,1),"")</f>
        <is>
          <t/>
        </is>
      </c>
      <c r="CG612" s="0" t="inlineStr">
        <f aca="false">IF(A612&lt;&gt;"",IF(OR(BH612&lt;Parameters!$B$12,BH612&gt;Parameters!$B$11),0,1),"")</f>
        <is>
          <t/>
        </is>
      </c>
      <c r="CH612" s="0" t="inlineStr">
        <f aca="false">IF(A612&lt;&gt;"",IF(OR(BM612&lt;Parameters!$B$12,BM612&gt;Parameters!$B$11),0,1),"")</f>
        <is>
          <t/>
        </is>
      </c>
      <c r="CI612" s="0" t="inlineStr">
        <f aca="false">IF(A612&lt;&gt;"",IF(OR(BR612&lt;Parameters!$B$12,BR612&gt;Parameters!$B$11),0,1),"")</f>
        <is>
          <t/>
        </is>
      </c>
      <c r="CJ612" s="0" t="inlineStr">
        <f aca="false">IF(A612&lt;&gt;"",IF(OR(BW612&lt;Parameters!$B$12,BW612&gt;Parameters!$B$11),0,1),"")</f>
        <is>
          <t/>
        </is>
      </c>
      <c r="CK612" s="26" t="inlineStr">
        <f aca="false">IF(A612&lt;&gt;"",SUM(CB612:CJ612)/9,"")</f>
        <is>
          <t/>
        </is>
      </c>
      <c r="CL612" s="0" t="inlineStr">
        <f aca="false">IF(A612&lt;&gt;"",CK612*9,"")</f>
        <is>
          <t/>
        </is>
      </c>
      <c r="CM612" s="8" t="inlineStr">
        <f aca="false">IF(A612&lt;&gt;"",TEXT(B612,CM$2)&amp;" "&amp;TEXT(A612,CM$2),"")</f>
        <is>
          <t/>
        </is>
      </c>
    </row>
    <row r="613" customFormat="false" ht="15" hidden="false" customHeight="false" outlineLevel="0" collapsed="false">
      <c r="A613" s="0" t="inlineStr">
        <f aca="false">IF(OR(B612&lt;Parameters!$K$12,A612&lt;Parameters!$K$12),IF(A612&lt;Parameters!$K$12,A612+1,0),"")</f>
        <is>
          <t/>
        </is>
      </c>
      <c r="B613" s="0" t="inlineStr">
        <f aca="false">IF(A613&lt;&gt;"",IF(A613=0,B612+1,B612),"")</f>
        <is>
          <t/>
        </is>
      </c>
      <c r="C613" s="24" t="inlineStr">
        <f aca="false">IF(A613&lt;&gt;"",-_phi*(A613+0.5),"")</f>
        <is>
          <t/>
        </is>
      </c>
      <c r="D613" s="8" t="inlineStr">
        <f aca="false">IF(A613&lt;&gt;"",DEGREES(C613),"")</f>
        <is>
          <t/>
        </is>
      </c>
      <c r="E613" s="24" t="inlineStr">
        <f aca="false">IF(A613&lt;&gt;"",_phi*(B613+0.5),"")</f>
        <is>
          <t/>
        </is>
      </c>
      <c r="F613" s="8" t="inlineStr">
        <f aca="false">IF(A613&lt;&gt;"",DEGREES(E613),"")</f>
        <is>
          <t/>
        </is>
      </c>
      <c r="G613" s="8" t="inlineStr">
        <f aca="false">IF(A613&lt;&gt;"",LOOKUP(A613,h!$A$3:$A$30,h!$D$3:$D$30),"")</f>
        <is>
          <t/>
        </is>
      </c>
      <c r="H613" s="8" t="inlineStr">
        <f aca="false">IF(A613&lt;&gt;"",LOOKUP(B613,h!$A$3:$A$30,h!$D$3:$D$30),"")</f>
        <is>
          <t/>
        </is>
      </c>
      <c r="I613" s="8" t="inlineStr">
        <f aca="false">IF(A613&lt;&gt;"",_zif,"")</f>
        <is>
          <t/>
        </is>
      </c>
      <c r="J613" s="8" t="inlineStr">
        <f aca="false">IF(A613&lt;&gt;"",$G613+'v1 Frame'!D$3*COS($C613)+'v1 Frame'!E$3*SIN($C613)*SIN($E613)+'v1 Frame'!F$3*SIN($C613)*COS($E613),"")</f>
        <is>
          <t/>
        </is>
      </c>
      <c r="K613" s="8" t="inlineStr">
        <f aca="false">IF(A613&lt;&gt;"",$H613+'v1 Frame'!E$3*COS($E613)-'v1 Frame'!F$3*SIN($E613),"")</f>
        <is>
          <t/>
        </is>
      </c>
      <c r="L613" s="8" t="inlineStr">
        <f aca="false">IF(A613&lt;&gt;"",$I613-'v1 Frame'!D$3*SIN($C613)+'v1 Frame'!E$3*COS($C613)*SIN($E613)+'v1 Frame'!F$3*COS($C613)*COS($E613),"")</f>
        <is>
          <t/>
        </is>
      </c>
      <c r="M613" s="8" t="inlineStr">
        <f aca="false">IF(A613&lt;&gt;"",$G613+'v1 Frame'!G$3*COS($C613)+'v1 Frame'!H$3*SIN($C613)*SIN($E613)+'v1 Frame'!I$3*SIN($C613)*COS($E613),"")</f>
        <is>
          <t/>
        </is>
      </c>
      <c r="N613" s="8" t="inlineStr">
        <f aca="false">IF(A613&lt;&gt;"",$H613+'v1 Frame'!H$3*COS($E613)-'v1 Frame'!I$3*SIN($E613),"")</f>
        <is>
          <t/>
        </is>
      </c>
      <c r="O613" s="8" t="inlineStr">
        <f aca="false">IF(A613&lt;&gt;"",$I613-'v1 Frame'!G$3*SIN($C613)+'v1 Frame'!H$3*COS($C613)*SIN($E613)+'v1 Frame'!I$3*COS($C613)*COS($E613),"")</f>
        <is>
          <t/>
        </is>
      </c>
      <c r="P613" s="8" t="inlineStr">
        <f aca="false">IF(A613&lt;&gt;"",$G613+'v1 Frame'!J$3*COS($C613)+'v1 Frame'!K$3*SIN($C613)*SIN($E613)+'v1 Frame'!L$3*SIN($C613)*COS($E613),"")</f>
        <is>
          <t/>
        </is>
      </c>
      <c r="Q613" s="8" t="inlineStr">
        <f aca="false">IF(A613&lt;&gt;"",$H613+'v1 Frame'!K$3*COS($E613)-'v1 Frame'!L$3*SIN($E613),"")</f>
        <is>
          <t/>
        </is>
      </c>
      <c r="R613" s="8" t="inlineStr">
        <f aca="false">IF(A613&lt;&gt;"",$I613-'v1 Frame'!J$3*SIN($C613)+'v1 Frame'!K$3*COS($C613)*SIN($E613)+'v1 Frame'!L$3*COS($C613)*COS($E613),"")</f>
        <is>
          <t/>
        </is>
      </c>
      <c r="S613" s="8" t="inlineStr">
        <f aca="false">IF(A613&lt;&gt;"",$G613+'v1 Frame'!M$3*COS($C613)+'v1 Frame'!N$3*SIN($C613)*SIN($E613)+'v1 Frame'!O$3*SIN($C613)*COS($E613),"")</f>
        <is>
          <t/>
        </is>
      </c>
      <c r="T613" s="8" t="inlineStr">
        <f aca="false">IF(A613&lt;&gt;"",$H613+'v1 Frame'!N$3*COS($E613)-'v1 Frame'!O$3*SIN($E613),"")</f>
        <is>
          <t/>
        </is>
      </c>
      <c r="U613" s="8" t="inlineStr">
        <f aca="false">IF(A613&lt;&gt;"",$I613-'v1 Frame'!M$3*SIN($C613)+'v1 Frame'!N$3*COS($C613)*SIN($E613)+'v1 Frame'!O$3*COS($C613)*COS($E613),"")</f>
        <is>
          <t/>
        </is>
      </c>
      <c r="V613" s="8" t="inlineStr">
        <f aca="false">IF(A613&lt;&gt;"",$G613+'v1 Frame'!P$3*COS($C613)+'v1 Frame'!Q$3*SIN($C613)*SIN($E613)+'v1 Frame'!R$3*SIN($C613)*COS($E613),"")</f>
        <is>
          <t/>
        </is>
      </c>
      <c r="W613" s="8" t="inlineStr">
        <f aca="false">IF(A613&lt;&gt;"",$H613+'v1 Frame'!Q$3*COS($E613)-'v1 Frame'!R$3*SIN($E613),"")</f>
        <is>
          <t/>
        </is>
      </c>
      <c r="X613" s="8" t="inlineStr">
        <f aca="false">IF(A613&lt;&gt;"",$I613-'v1 Frame'!P$3*SIN($C613)+'v1 Frame'!Q$3*COS($C613)*SIN($E613)+'v1 Frame'!R$3*COS($C613)*COS($E613),"")</f>
        <is>
          <t/>
        </is>
      </c>
      <c r="Y613" s="8" t="inlineStr">
        <f aca="false">IF(A613&lt;&gt;"",$G613+'v1 Frame'!S$3*COS($C613)+'v1 Frame'!T$3*SIN($C613)*SIN($E613)+'v1 Frame'!U$3*SIN($C613)*COS($E613),"")</f>
        <is>
          <t/>
        </is>
      </c>
      <c r="Z613" s="8" t="inlineStr">
        <f aca="false">IF(A613&lt;&gt;"",$H613+'v1 Frame'!T$3*COS($E613)-'v1 Frame'!U$3*SIN($E613),"")</f>
        <is>
          <t/>
        </is>
      </c>
      <c r="AA613" s="8" t="inlineStr">
        <f aca="false">IF(A613&lt;&gt;"",$I613-'v1 Frame'!S$3*SIN($C613)+'v1 Frame'!T$3*COS($C613)*SIN($E613)+'v1 Frame'!U$3*COS($C613)*COS($E613),"")</f>
        <is>
          <t/>
        </is>
      </c>
      <c r="AB613" s="8" t="inlineStr">
        <f aca="false">IF(A613&lt;&gt;"",$G613+'v1 Frame'!V$3*COS($C613)+'v1 Frame'!W$3*SIN($C613)*SIN($E613)+'v1 Frame'!X$3*SIN($C613)*COS($E613),"")</f>
        <is>
          <t/>
        </is>
      </c>
      <c r="AC613" s="8" t="inlineStr">
        <f aca="false">IF(A613&lt;&gt;"",$H613+'v1 Frame'!W$3*COS($E613)-'v1 Frame'!X$3*SIN($E613),"")</f>
        <is>
          <t/>
        </is>
      </c>
      <c r="AD613" s="8" t="inlineStr">
        <f aca="false">IF(A613&lt;&gt;"",$I613-'v1 Frame'!V$3*SIN($C613)+'v1 Frame'!W$3*COS($C613)*SIN($E613)+'v1 Frame'!X$3*COS($C613)*COS($E613),"")</f>
        <is>
          <t/>
        </is>
      </c>
      <c r="AE613" s="25" t="inlineStr">
        <f aca="false">IF(A613&lt;&gt;"",$G613+'v1 Frame'!Y$3*COS($C613)+'v1 Frame'!Z$3*SIN($C613)*SIN($E613)+'v1 Frame'!AA$3*SIN($C613)*COS($E613),"")</f>
        <is>
          <t/>
        </is>
      </c>
      <c r="AF613" s="25" t="inlineStr">
        <f aca="false">IF(A613&lt;&gt;"",$H613+'v1 Frame'!Z$3*COS($E613)-'v1 Frame'!AA$3*SIN($E613),"")</f>
        <is>
          <t/>
        </is>
      </c>
      <c r="AG613" s="25" t="inlineStr">
        <f aca="false">IF(A613&lt;&gt;"",$I613-'v1 Frame'!Y$3*SIN($C613)+'v1 Frame'!Z$3*COS($C613)*SIN($E613)+'v1 Frame'!AA$3*COS($C613)*COS($E613),"")</f>
        <is>
          <t/>
        </is>
      </c>
      <c r="AH613" s="8" t="inlineStr">
        <f aca="false">IF(A613&lt;&gt;"",SQRT(SUMSQ(G613:I613)),"")</f>
        <is>
          <t/>
        </is>
      </c>
      <c r="AI613" s="8" t="inlineStr">
        <f aca="false">IF(A613&lt;&gt;"",IF(AH613&lt;&gt;0,ACOS(I613/AH613),0),"")</f>
        <is>
          <t/>
        </is>
      </c>
      <c r="AJ613" s="8" t="inlineStr">
        <f aca="false">IF(A613&lt;&gt;"",DEGREES(AI613),"")</f>
        <is>
          <t/>
        </is>
      </c>
      <c r="AK613" s="8" t="inlineStr">
        <f aca="false">IF(A613&lt;&gt;"",IF(OR(G613&lt;&gt;0,H613&lt;&gt;0),ATAN2(G613,H613),0),"")</f>
        <is>
          <t/>
        </is>
      </c>
      <c r="AL613" s="8" t="inlineStr">
        <f aca="false">IF(A613&lt;&gt;"",DEGREES(AK613),"")</f>
        <is>
          <t/>
        </is>
      </c>
      <c r="AM613" s="8" t="inlineStr">
        <f aca="false">IF(A613&lt;&gt;"",SQRT(SUMSQ(J613:L613)),"")</f>
        <is>
          <t/>
        </is>
      </c>
      <c r="AN613" s="8" t="inlineStr">
        <f aca="false">IF(A613&lt;&gt;"",IF(AM613&lt;&gt;0,ACOS(L613/AM613),0),"")</f>
        <is>
          <t/>
        </is>
      </c>
      <c r="AO613" s="8" t="inlineStr">
        <f aca="false">IF(A613&lt;&gt;"",DEGREES(AN613),"")</f>
        <is>
          <t/>
        </is>
      </c>
      <c r="AP613" s="8" t="inlineStr">
        <f aca="false">IF(A613&lt;&gt;"",IF(OR(J613&lt;&gt;0,K613&lt;&gt;0),ATAN2(J613,K613),0),"")</f>
        <is>
          <t/>
        </is>
      </c>
      <c r="AQ613" s="8" t="inlineStr">
        <f aca="false">IF(A613&lt;&gt;"",DEGREES(AP613),"")</f>
        <is>
          <t/>
        </is>
      </c>
      <c r="AR613" s="8" t="inlineStr">
        <f aca="false">IF(A613&lt;&gt;"",SQRT(SUMSQ(M613:O613)),"")</f>
        <is>
          <t/>
        </is>
      </c>
      <c r="AS613" s="8" t="inlineStr">
        <f aca="false">IF(A613&lt;&gt;"",IF(AR613&lt;&gt;0,ACOS(O613/AR613),0),"")</f>
        <is>
          <t/>
        </is>
      </c>
      <c r="AT613" s="8" t="inlineStr">
        <f aca="false">IF(A613&lt;&gt;"",DEGREES(AS613),"")</f>
        <is>
          <t/>
        </is>
      </c>
      <c r="AU613" s="8" t="inlineStr">
        <f aca="false">IF(A613&lt;&gt;"",IF(OR(M613&lt;&gt;0,N613&lt;&gt;0),ATAN2(M613,N613),0),"")</f>
        <is>
          <t/>
        </is>
      </c>
      <c r="AV613" s="8" t="inlineStr">
        <f aca="false">IF(A613&lt;&gt;"",DEGREES(AU613),"")</f>
        <is>
          <t/>
        </is>
      </c>
      <c r="AW613" s="8" t="inlineStr">
        <f aca="false">IF(A613&lt;&gt;"",SQRT(SUMSQ(P613:R613)),"")</f>
        <is>
          <t/>
        </is>
      </c>
      <c r="AX613" s="8" t="inlineStr">
        <f aca="false">IF(A613&lt;&gt;"",IF(AW613&lt;&gt;0,ACOS(R613/AW613),0),"")</f>
        <is>
          <t/>
        </is>
      </c>
      <c r="AY613" s="8" t="inlineStr">
        <f aca="false">IF(A613&lt;&gt;"",DEGREES(AX613),"")</f>
        <is>
          <t/>
        </is>
      </c>
      <c r="AZ613" s="8" t="inlineStr">
        <f aca="false">IF(A613&lt;&gt;"",IF(OR(P613&lt;&gt;0,Q613&lt;&gt;0),ATAN2(P613,Q613),0),"")</f>
        <is>
          <t/>
        </is>
      </c>
      <c r="BA613" s="8" t="inlineStr">
        <f aca="false">IF(A613&lt;&gt;"",DEGREES(AZ613),"")</f>
        <is>
          <t/>
        </is>
      </c>
      <c r="BB613" s="8" t="inlineStr">
        <f aca="false">IF(A613&lt;&gt;"",SQRT(SUMSQ(S613:U613)),"")</f>
        <is>
          <t/>
        </is>
      </c>
      <c r="BC613" s="8" t="inlineStr">
        <f aca="false">IF(A613&lt;&gt;"",IF(BB613&lt;&gt;0,ACOS(U613/BB613),0),"")</f>
        <is>
          <t/>
        </is>
      </c>
      <c r="BD613" s="8" t="inlineStr">
        <f aca="false">IF(A613&lt;&gt;"",DEGREES(BC613),"")</f>
        <is>
          <t/>
        </is>
      </c>
      <c r="BE613" s="8" t="inlineStr">
        <f aca="false">IF(A613&lt;&gt;"",IF(OR(S613&lt;&gt;0,T613&lt;&gt;0),ATAN2(S613,T613),0),"")</f>
        <is>
          <t/>
        </is>
      </c>
      <c r="BF613" s="8" t="inlineStr">
        <f aca="false">IF(A613&lt;&gt;"",DEGREES(BE613),"")</f>
        <is>
          <t/>
        </is>
      </c>
      <c r="BG613" s="8" t="inlineStr">
        <f aca="false">IF(A613&lt;&gt;"",SQRT(SUMSQ(V613:X613)),"")</f>
        <is>
          <t/>
        </is>
      </c>
      <c r="BH613" s="8" t="inlineStr">
        <f aca="false">IF(A613&lt;&gt;"",IF(BG613&lt;&gt;0,ACOS(X613/BG613),0),"")</f>
        <is>
          <t/>
        </is>
      </c>
      <c r="BI613" s="8" t="inlineStr">
        <f aca="false">IF(A613&lt;&gt;"",DEGREES(BH613),"")</f>
        <is>
          <t/>
        </is>
      </c>
      <c r="BJ613" s="8" t="inlineStr">
        <f aca="false">IF(A613&lt;&gt;"",IF(OR(V613&lt;&gt;0,W613&lt;&gt;0),ATAN2(V613,W613),0),"")</f>
        <is>
          <t/>
        </is>
      </c>
      <c r="BK613" s="8" t="inlineStr">
        <f aca="false">IF(A613&lt;&gt;"",DEGREES(BJ613),"")</f>
        <is>
          <t/>
        </is>
      </c>
      <c r="BL613" s="8" t="inlineStr">
        <f aca="false">IF(A613&lt;&gt;"",SQRT(SUMSQ(Y613:AA613)),"")</f>
        <is>
          <t/>
        </is>
      </c>
      <c r="BM613" s="8" t="inlineStr">
        <f aca="false">IF(A613&lt;&gt;"",IF(BL613&lt;&gt;0,ACOS(AA613/BL613),0),"")</f>
        <is>
          <t/>
        </is>
      </c>
      <c r="BN613" s="8" t="inlineStr">
        <f aca="false">IF(A613&lt;&gt;"",DEGREES(BM613),"")</f>
        <is>
          <t/>
        </is>
      </c>
      <c r="BO613" s="8" t="inlineStr">
        <f aca="false">IF(A613&lt;&gt;"",IF(OR(Y613&lt;&gt;0,Z613&lt;&gt;0),ATAN2(Y613,Z613),0),"")</f>
        <is>
          <t/>
        </is>
      </c>
      <c r="BP613" s="8" t="inlineStr">
        <f aca="false">IF(A613&lt;&gt;"",DEGREES(BO613),"")</f>
        <is>
          <t/>
        </is>
      </c>
      <c r="BQ613" s="8" t="inlineStr">
        <f aca="false">IF(A613&lt;&gt;"",SQRT(SUMSQ(AB613:AD613)),"")</f>
        <is>
          <t/>
        </is>
      </c>
      <c r="BR613" s="8" t="inlineStr">
        <f aca="false">IF(A613&lt;&gt;"",IF(BQ613&lt;&gt;0,ACOS(AD613/BQ613),0),"")</f>
        <is>
          <t/>
        </is>
      </c>
      <c r="BS613" s="8" t="inlineStr">
        <f aca="false">IF(A613&lt;&gt;"",DEGREES(BR613),"")</f>
        <is>
          <t/>
        </is>
      </c>
      <c r="BT613" s="8" t="inlineStr">
        <f aca="false">IF(A613&lt;&gt;"",IF(OR(AB613&lt;&gt;0,AC613&lt;&gt;0),ATAN2(AB613,AC613),0),"")</f>
        <is>
          <t/>
        </is>
      </c>
      <c r="BU613" s="8" t="inlineStr">
        <f aca="false">IF(A613&lt;&gt;"",DEGREES(BT613),"")</f>
        <is>
          <t/>
        </is>
      </c>
      <c r="BV613" s="8" t="inlineStr">
        <f aca="false">IF(A613&lt;&gt;"",SQRT(SUMSQ(AE613:AG613)),"")</f>
        <is>
          <t/>
        </is>
      </c>
      <c r="BW613" s="8" t="inlineStr">
        <f aca="false">IF(A613&lt;&gt;"",IF(BV613&lt;&gt;0,ACOS(AG613/BV613),0),"")</f>
        <is>
          <t/>
        </is>
      </c>
      <c r="BX613" s="8" t="inlineStr">
        <f aca="false">IF(A613&lt;&gt;"",DEGREES(BW613),"")</f>
        <is>
          <t/>
        </is>
      </c>
      <c r="BY613" s="8" t="inlineStr">
        <f aca="false">IF(A613&lt;&gt;"",IF(OR(AF613&lt;&gt;0,AG613&lt;&gt;0),ATAN2(AF613,AG613),0),"")</f>
        <is>
          <t/>
        </is>
      </c>
      <c r="BZ613" s="8" t="inlineStr">
        <f aca="false">IF(A613&lt;&gt;"",DEGREES(BY613),"")</f>
        <is>
          <t/>
        </is>
      </c>
      <c r="CA613" s="0" t="inlineStr">
        <f aca="false">IF(A613&lt;&gt;"",IF(AND(AI613&lt;Parameters!$B$11,AI613&gt;Parameters!$B$12,AN613&lt;Parameters!$B$11,AN613&gt;Parameters!$B$12,AS613&lt;Parameters!$B$11,AS613&gt;Parameters!$B$12,AX613&lt;Parameters!$B$11,AX613&gt;Parameters!$B$12,BC613&lt;Parameters!$B$11,BC613&gt;Parameters!$B$12,BM613&lt;Parameters!$B$11,BM613&gt;Parameters!$B$12,BR613&lt;Parameters!$B$11,BR613&gt;Parameters!$B$12,BW613&lt;Parameters!$B$11,BW613&gt;Parameters!$B$12),1,0),"")</f>
        <is>
          <t/>
        </is>
      </c>
      <c r="CB613" s="0" t="inlineStr">
        <f aca="false">IF(A613&lt;&gt;"",IF(OR(AI613&lt;Parameters!$B$12,AI613&gt;Parameters!$B$11),0,1),"")</f>
        <is>
          <t/>
        </is>
      </c>
      <c r="CC613" s="0" t="inlineStr">
        <f aca="false">IF(A613&lt;&gt;"",IF(OR(AN613&lt;Parameters!$B$12,AN613&gt;Parameters!$B$11),0,1),"")</f>
        <is>
          <t/>
        </is>
      </c>
      <c r="CD613" s="0" t="inlineStr">
        <f aca="false">IF(A613&lt;&gt;"",IF(OR(AS613&lt;Parameters!$B$12,AS613&gt;Parameters!$B$11),0,1),"")</f>
        <is>
          <t/>
        </is>
      </c>
      <c r="CE613" s="0" t="inlineStr">
        <f aca="false">IF(A613&lt;&gt;"",IF(OR(AX613&lt;Parameters!$B$12,AX613&gt;Parameters!$B$11),0,1),"")</f>
        <is>
          <t/>
        </is>
      </c>
      <c r="CF613" s="0" t="inlineStr">
        <f aca="false">IF(A613&lt;&gt;"",IF(OR(BC613&lt;Parameters!$B$12,BC613&gt;Parameters!$B$11),0,1),"")</f>
        <is>
          <t/>
        </is>
      </c>
      <c r="CG613" s="0" t="inlineStr">
        <f aca="false">IF(A613&lt;&gt;"",IF(OR(BH613&lt;Parameters!$B$12,BH613&gt;Parameters!$B$11),0,1),"")</f>
        <is>
          <t/>
        </is>
      </c>
      <c r="CH613" s="0" t="inlineStr">
        <f aca="false">IF(A613&lt;&gt;"",IF(OR(BM613&lt;Parameters!$B$12,BM613&gt;Parameters!$B$11),0,1),"")</f>
        <is>
          <t/>
        </is>
      </c>
      <c r="CI613" s="0" t="inlineStr">
        <f aca="false">IF(A613&lt;&gt;"",IF(OR(BR613&lt;Parameters!$B$12,BR613&gt;Parameters!$B$11),0,1),"")</f>
        <is>
          <t/>
        </is>
      </c>
      <c r="CJ613" s="0" t="inlineStr">
        <f aca="false">IF(A613&lt;&gt;"",IF(OR(BW613&lt;Parameters!$B$12,BW613&gt;Parameters!$B$11),0,1),"")</f>
        <is>
          <t/>
        </is>
      </c>
      <c r="CK613" s="26" t="inlineStr">
        <f aca="false">IF(A613&lt;&gt;"",SUM(CB613:CJ613)/9,"")</f>
        <is>
          <t/>
        </is>
      </c>
      <c r="CL613" s="0" t="inlineStr">
        <f aca="false">IF(A613&lt;&gt;"",CK613*9,"")</f>
        <is>
          <t/>
        </is>
      </c>
      <c r="CM613" s="8" t="inlineStr">
        <f aca="false">IF(A613&lt;&gt;"",TEXT(B613,CM$2)&amp;" "&amp;TEXT(A613,CM$2),"")</f>
        <is>
          <t/>
        </is>
      </c>
    </row>
    <row r="614" customFormat="false" ht="15" hidden="false" customHeight="false" outlineLevel="0" collapsed="false">
      <c r="A614" s="0" t="inlineStr">
        <f aca="false">IF(OR(B613&lt;Parameters!$K$12,A613&lt;Parameters!$K$12),IF(A613&lt;Parameters!$K$12,A613+1,0),"")</f>
        <is>
          <t/>
        </is>
      </c>
      <c r="B614" s="0" t="inlineStr">
        <f aca="false">IF(A614&lt;&gt;"",IF(A614=0,B613+1,B613),"")</f>
        <is>
          <t/>
        </is>
      </c>
      <c r="C614" s="24" t="inlineStr">
        <f aca="false">IF(A614&lt;&gt;"",-_phi*(A614+0.5),"")</f>
        <is>
          <t/>
        </is>
      </c>
      <c r="D614" s="8" t="inlineStr">
        <f aca="false">IF(A614&lt;&gt;"",DEGREES(C614),"")</f>
        <is>
          <t/>
        </is>
      </c>
      <c r="E614" s="24" t="inlineStr">
        <f aca="false">IF(A614&lt;&gt;"",_phi*(B614+0.5),"")</f>
        <is>
          <t/>
        </is>
      </c>
      <c r="F614" s="8" t="inlineStr">
        <f aca="false">IF(A614&lt;&gt;"",DEGREES(E614),"")</f>
        <is>
          <t/>
        </is>
      </c>
      <c r="G614" s="8" t="inlineStr">
        <f aca="false">IF(A614&lt;&gt;"",LOOKUP(A614,h!$A$3:$A$30,h!$D$3:$D$30),"")</f>
        <is>
          <t/>
        </is>
      </c>
      <c r="H614" s="8" t="inlineStr">
        <f aca="false">IF(A614&lt;&gt;"",LOOKUP(B614,h!$A$3:$A$30,h!$D$3:$D$30),"")</f>
        <is>
          <t/>
        </is>
      </c>
      <c r="I614" s="8" t="inlineStr">
        <f aca="false">IF(A614&lt;&gt;"",_zif,"")</f>
        <is>
          <t/>
        </is>
      </c>
      <c r="J614" s="8" t="inlineStr">
        <f aca="false">IF(A614&lt;&gt;"",$G614+'v1 Frame'!D$3*COS($C614)+'v1 Frame'!E$3*SIN($C614)*SIN($E614)+'v1 Frame'!F$3*SIN($C614)*COS($E614),"")</f>
        <is>
          <t/>
        </is>
      </c>
      <c r="K614" s="8" t="inlineStr">
        <f aca="false">IF(A614&lt;&gt;"",$H614+'v1 Frame'!E$3*COS($E614)-'v1 Frame'!F$3*SIN($E614),"")</f>
        <is>
          <t/>
        </is>
      </c>
      <c r="L614" s="8" t="inlineStr">
        <f aca="false">IF(A614&lt;&gt;"",$I614-'v1 Frame'!D$3*SIN($C614)+'v1 Frame'!E$3*COS($C614)*SIN($E614)+'v1 Frame'!F$3*COS($C614)*COS($E614),"")</f>
        <is>
          <t/>
        </is>
      </c>
      <c r="M614" s="8" t="inlineStr">
        <f aca="false">IF(A614&lt;&gt;"",$G614+'v1 Frame'!G$3*COS($C614)+'v1 Frame'!H$3*SIN($C614)*SIN($E614)+'v1 Frame'!I$3*SIN($C614)*COS($E614),"")</f>
        <is>
          <t/>
        </is>
      </c>
      <c r="N614" s="8" t="inlineStr">
        <f aca="false">IF(A614&lt;&gt;"",$H614+'v1 Frame'!H$3*COS($E614)-'v1 Frame'!I$3*SIN($E614),"")</f>
        <is>
          <t/>
        </is>
      </c>
      <c r="O614" s="8" t="inlineStr">
        <f aca="false">IF(A614&lt;&gt;"",$I614-'v1 Frame'!G$3*SIN($C614)+'v1 Frame'!H$3*COS($C614)*SIN($E614)+'v1 Frame'!I$3*COS($C614)*COS($E614),"")</f>
        <is>
          <t/>
        </is>
      </c>
      <c r="P614" s="8" t="inlineStr">
        <f aca="false">IF(A614&lt;&gt;"",$G614+'v1 Frame'!J$3*COS($C614)+'v1 Frame'!K$3*SIN($C614)*SIN($E614)+'v1 Frame'!L$3*SIN($C614)*COS($E614),"")</f>
        <is>
          <t/>
        </is>
      </c>
      <c r="Q614" s="8" t="inlineStr">
        <f aca="false">IF(A614&lt;&gt;"",$H614+'v1 Frame'!K$3*COS($E614)-'v1 Frame'!L$3*SIN($E614),"")</f>
        <is>
          <t/>
        </is>
      </c>
      <c r="R614" s="8" t="inlineStr">
        <f aca="false">IF(A614&lt;&gt;"",$I614-'v1 Frame'!J$3*SIN($C614)+'v1 Frame'!K$3*COS($C614)*SIN($E614)+'v1 Frame'!L$3*COS($C614)*COS($E614),"")</f>
        <is>
          <t/>
        </is>
      </c>
      <c r="S614" s="8" t="inlineStr">
        <f aca="false">IF(A614&lt;&gt;"",$G614+'v1 Frame'!M$3*COS($C614)+'v1 Frame'!N$3*SIN($C614)*SIN($E614)+'v1 Frame'!O$3*SIN($C614)*COS($E614),"")</f>
        <is>
          <t/>
        </is>
      </c>
      <c r="T614" s="8" t="inlineStr">
        <f aca="false">IF(A614&lt;&gt;"",$H614+'v1 Frame'!N$3*COS($E614)-'v1 Frame'!O$3*SIN($E614),"")</f>
        <is>
          <t/>
        </is>
      </c>
      <c r="U614" s="8" t="inlineStr">
        <f aca="false">IF(A614&lt;&gt;"",$I614-'v1 Frame'!M$3*SIN($C614)+'v1 Frame'!N$3*COS($C614)*SIN($E614)+'v1 Frame'!O$3*COS($C614)*COS($E614),"")</f>
        <is>
          <t/>
        </is>
      </c>
      <c r="V614" s="8" t="inlineStr">
        <f aca="false">IF(A614&lt;&gt;"",$G614+'v1 Frame'!P$3*COS($C614)+'v1 Frame'!Q$3*SIN($C614)*SIN($E614)+'v1 Frame'!R$3*SIN($C614)*COS($E614),"")</f>
        <is>
          <t/>
        </is>
      </c>
      <c r="W614" s="8" t="inlineStr">
        <f aca="false">IF(A614&lt;&gt;"",$H614+'v1 Frame'!Q$3*COS($E614)-'v1 Frame'!R$3*SIN($E614),"")</f>
        <is>
          <t/>
        </is>
      </c>
      <c r="X614" s="8" t="inlineStr">
        <f aca="false">IF(A614&lt;&gt;"",$I614-'v1 Frame'!P$3*SIN($C614)+'v1 Frame'!Q$3*COS($C614)*SIN($E614)+'v1 Frame'!R$3*COS($C614)*COS($E614),"")</f>
        <is>
          <t/>
        </is>
      </c>
      <c r="Y614" s="8" t="inlineStr">
        <f aca="false">IF(A614&lt;&gt;"",$G614+'v1 Frame'!S$3*COS($C614)+'v1 Frame'!T$3*SIN($C614)*SIN($E614)+'v1 Frame'!U$3*SIN($C614)*COS($E614),"")</f>
        <is>
          <t/>
        </is>
      </c>
      <c r="Z614" s="8" t="inlineStr">
        <f aca="false">IF(A614&lt;&gt;"",$H614+'v1 Frame'!T$3*COS($E614)-'v1 Frame'!U$3*SIN($E614),"")</f>
        <is>
          <t/>
        </is>
      </c>
      <c r="AA614" s="8" t="inlineStr">
        <f aca="false">IF(A614&lt;&gt;"",$I614-'v1 Frame'!S$3*SIN($C614)+'v1 Frame'!T$3*COS($C614)*SIN($E614)+'v1 Frame'!U$3*COS($C614)*COS($E614),"")</f>
        <is>
          <t/>
        </is>
      </c>
      <c r="AB614" s="8" t="inlineStr">
        <f aca="false">IF(A614&lt;&gt;"",$G614+'v1 Frame'!V$3*COS($C614)+'v1 Frame'!W$3*SIN($C614)*SIN($E614)+'v1 Frame'!X$3*SIN($C614)*COS($E614),"")</f>
        <is>
          <t/>
        </is>
      </c>
      <c r="AC614" s="8" t="inlineStr">
        <f aca="false">IF(A614&lt;&gt;"",$H614+'v1 Frame'!W$3*COS($E614)-'v1 Frame'!X$3*SIN($E614),"")</f>
        <is>
          <t/>
        </is>
      </c>
      <c r="AD614" s="8" t="inlineStr">
        <f aca="false">IF(A614&lt;&gt;"",$I614-'v1 Frame'!V$3*SIN($C614)+'v1 Frame'!W$3*COS($C614)*SIN($E614)+'v1 Frame'!X$3*COS($C614)*COS($E614),"")</f>
        <is>
          <t/>
        </is>
      </c>
      <c r="AE614" s="25" t="inlineStr">
        <f aca="false">IF(A614&lt;&gt;"",$G614+'v1 Frame'!Y$3*COS($C614)+'v1 Frame'!Z$3*SIN($C614)*SIN($E614)+'v1 Frame'!AA$3*SIN($C614)*COS($E614),"")</f>
        <is>
          <t/>
        </is>
      </c>
      <c r="AF614" s="25" t="inlineStr">
        <f aca="false">IF(A614&lt;&gt;"",$H614+'v1 Frame'!Z$3*COS($E614)-'v1 Frame'!AA$3*SIN($E614),"")</f>
        <is>
          <t/>
        </is>
      </c>
      <c r="AG614" s="25" t="inlineStr">
        <f aca="false">IF(A614&lt;&gt;"",$I614-'v1 Frame'!Y$3*SIN($C614)+'v1 Frame'!Z$3*COS($C614)*SIN($E614)+'v1 Frame'!AA$3*COS($C614)*COS($E614),"")</f>
        <is>
          <t/>
        </is>
      </c>
      <c r="AH614" s="8" t="inlineStr">
        <f aca="false">IF(A614&lt;&gt;"",SQRT(SUMSQ(G614:I614)),"")</f>
        <is>
          <t/>
        </is>
      </c>
      <c r="AI614" s="8" t="inlineStr">
        <f aca="false">IF(A614&lt;&gt;"",IF(AH614&lt;&gt;0,ACOS(I614/AH614),0),"")</f>
        <is>
          <t/>
        </is>
      </c>
      <c r="AJ614" s="8" t="inlineStr">
        <f aca="false">IF(A614&lt;&gt;"",DEGREES(AI614),"")</f>
        <is>
          <t/>
        </is>
      </c>
      <c r="AK614" s="8" t="inlineStr">
        <f aca="false">IF(A614&lt;&gt;"",IF(OR(G614&lt;&gt;0,H614&lt;&gt;0),ATAN2(G614,H614),0),"")</f>
        <is>
          <t/>
        </is>
      </c>
      <c r="AL614" s="8" t="inlineStr">
        <f aca="false">IF(A614&lt;&gt;"",DEGREES(AK614),"")</f>
        <is>
          <t/>
        </is>
      </c>
      <c r="AM614" s="8" t="inlineStr">
        <f aca="false">IF(A614&lt;&gt;"",SQRT(SUMSQ(J614:L614)),"")</f>
        <is>
          <t/>
        </is>
      </c>
      <c r="AN614" s="8" t="inlineStr">
        <f aca="false">IF(A614&lt;&gt;"",IF(AM614&lt;&gt;0,ACOS(L614/AM614),0),"")</f>
        <is>
          <t/>
        </is>
      </c>
      <c r="AO614" s="8" t="inlineStr">
        <f aca="false">IF(A614&lt;&gt;"",DEGREES(AN614),"")</f>
        <is>
          <t/>
        </is>
      </c>
      <c r="AP614" s="8" t="inlineStr">
        <f aca="false">IF(A614&lt;&gt;"",IF(OR(J614&lt;&gt;0,K614&lt;&gt;0),ATAN2(J614,K614),0),"")</f>
        <is>
          <t/>
        </is>
      </c>
      <c r="AQ614" s="8" t="inlineStr">
        <f aca="false">IF(A614&lt;&gt;"",DEGREES(AP614),"")</f>
        <is>
          <t/>
        </is>
      </c>
      <c r="AR614" s="8" t="inlineStr">
        <f aca="false">IF(A614&lt;&gt;"",SQRT(SUMSQ(M614:O614)),"")</f>
        <is>
          <t/>
        </is>
      </c>
      <c r="AS614" s="8" t="inlineStr">
        <f aca="false">IF(A614&lt;&gt;"",IF(AR614&lt;&gt;0,ACOS(O614/AR614),0),"")</f>
        <is>
          <t/>
        </is>
      </c>
      <c r="AT614" s="8" t="inlineStr">
        <f aca="false">IF(A614&lt;&gt;"",DEGREES(AS614),"")</f>
        <is>
          <t/>
        </is>
      </c>
      <c r="AU614" s="8" t="inlineStr">
        <f aca="false">IF(A614&lt;&gt;"",IF(OR(M614&lt;&gt;0,N614&lt;&gt;0),ATAN2(M614,N614),0),"")</f>
        <is>
          <t/>
        </is>
      </c>
      <c r="AV614" s="8" t="inlineStr">
        <f aca="false">IF(A614&lt;&gt;"",DEGREES(AU614),"")</f>
        <is>
          <t/>
        </is>
      </c>
      <c r="AW614" s="8" t="inlineStr">
        <f aca="false">IF(A614&lt;&gt;"",SQRT(SUMSQ(P614:R614)),"")</f>
        <is>
          <t/>
        </is>
      </c>
      <c r="AX614" s="8" t="inlineStr">
        <f aca="false">IF(A614&lt;&gt;"",IF(AW614&lt;&gt;0,ACOS(R614/AW614),0),"")</f>
        <is>
          <t/>
        </is>
      </c>
      <c r="AY614" s="8" t="inlineStr">
        <f aca="false">IF(A614&lt;&gt;"",DEGREES(AX614),"")</f>
        <is>
          <t/>
        </is>
      </c>
      <c r="AZ614" s="8" t="inlineStr">
        <f aca="false">IF(A614&lt;&gt;"",IF(OR(P614&lt;&gt;0,Q614&lt;&gt;0),ATAN2(P614,Q614),0),"")</f>
        <is>
          <t/>
        </is>
      </c>
      <c r="BA614" s="8" t="inlineStr">
        <f aca="false">IF(A614&lt;&gt;"",DEGREES(AZ614),"")</f>
        <is>
          <t/>
        </is>
      </c>
      <c r="BB614" s="8" t="inlineStr">
        <f aca="false">IF(A614&lt;&gt;"",SQRT(SUMSQ(S614:U614)),"")</f>
        <is>
          <t/>
        </is>
      </c>
      <c r="BC614" s="8" t="inlineStr">
        <f aca="false">IF(A614&lt;&gt;"",IF(BB614&lt;&gt;0,ACOS(U614/BB614),0),"")</f>
        <is>
          <t/>
        </is>
      </c>
      <c r="BD614" s="8" t="inlineStr">
        <f aca="false">IF(A614&lt;&gt;"",DEGREES(BC614),"")</f>
        <is>
          <t/>
        </is>
      </c>
      <c r="BE614" s="8" t="inlineStr">
        <f aca="false">IF(A614&lt;&gt;"",IF(OR(S614&lt;&gt;0,T614&lt;&gt;0),ATAN2(S614,T614),0),"")</f>
        <is>
          <t/>
        </is>
      </c>
      <c r="BF614" s="8" t="inlineStr">
        <f aca="false">IF(A614&lt;&gt;"",DEGREES(BE614),"")</f>
        <is>
          <t/>
        </is>
      </c>
      <c r="BG614" s="8" t="inlineStr">
        <f aca="false">IF(A614&lt;&gt;"",SQRT(SUMSQ(V614:X614)),"")</f>
        <is>
          <t/>
        </is>
      </c>
      <c r="BH614" s="8" t="inlineStr">
        <f aca="false">IF(A614&lt;&gt;"",IF(BG614&lt;&gt;0,ACOS(X614/BG614),0),"")</f>
        <is>
          <t/>
        </is>
      </c>
      <c r="BI614" s="8" t="inlineStr">
        <f aca="false">IF(A614&lt;&gt;"",DEGREES(BH614),"")</f>
        <is>
          <t/>
        </is>
      </c>
      <c r="BJ614" s="8" t="inlineStr">
        <f aca="false">IF(A614&lt;&gt;"",IF(OR(V614&lt;&gt;0,W614&lt;&gt;0),ATAN2(V614,W614),0),"")</f>
        <is>
          <t/>
        </is>
      </c>
      <c r="BK614" s="8" t="inlineStr">
        <f aca="false">IF(A614&lt;&gt;"",DEGREES(BJ614),"")</f>
        <is>
          <t/>
        </is>
      </c>
      <c r="BL614" s="8" t="inlineStr">
        <f aca="false">IF(A614&lt;&gt;"",SQRT(SUMSQ(Y614:AA614)),"")</f>
        <is>
          <t/>
        </is>
      </c>
      <c r="BM614" s="8" t="inlineStr">
        <f aca="false">IF(A614&lt;&gt;"",IF(BL614&lt;&gt;0,ACOS(AA614/BL614),0),"")</f>
        <is>
          <t/>
        </is>
      </c>
      <c r="BN614" s="8" t="inlineStr">
        <f aca="false">IF(A614&lt;&gt;"",DEGREES(BM614),"")</f>
        <is>
          <t/>
        </is>
      </c>
      <c r="BO614" s="8" t="inlineStr">
        <f aca="false">IF(A614&lt;&gt;"",IF(OR(Y614&lt;&gt;0,Z614&lt;&gt;0),ATAN2(Y614,Z614),0),"")</f>
        <is>
          <t/>
        </is>
      </c>
      <c r="BP614" s="8" t="inlineStr">
        <f aca="false">IF(A614&lt;&gt;"",DEGREES(BO614),"")</f>
        <is>
          <t/>
        </is>
      </c>
      <c r="BQ614" s="8" t="inlineStr">
        <f aca="false">IF(A614&lt;&gt;"",SQRT(SUMSQ(AB614:AD614)),"")</f>
        <is>
          <t/>
        </is>
      </c>
      <c r="BR614" s="8" t="inlineStr">
        <f aca="false">IF(A614&lt;&gt;"",IF(BQ614&lt;&gt;0,ACOS(AD614/BQ614),0),"")</f>
        <is>
          <t/>
        </is>
      </c>
      <c r="BS614" s="8" t="inlineStr">
        <f aca="false">IF(A614&lt;&gt;"",DEGREES(BR614),"")</f>
        <is>
          <t/>
        </is>
      </c>
      <c r="BT614" s="8" t="inlineStr">
        <f aca="false">IF(A614&lt;&gt;"",IF(OR(AB614&lt;&gt;0,AC614&lt;&gt;0),ATAN2(AB614,AC614),0),"")</f>
        <is>
          <t/>
        </is>
      </c>
      <c r="BU614" s="8" t="inlineStr">
        <f aca="false">IF(A614&lt;&gt;"",DEGREES(BT614),"")</f>
        <is>
          <t/>
        </is>
      </c>
      <c r="BV614" s="8" t="inlineStr">
        <f aca="false">IF(A614&lt;&gt;"",SQRT(SUMSQ(AE614:AG614)),"")</f>
        <is>
          <t/>
        </is>
      </c>
      <c r="BW614" s="8" t="inlineStr">
        <f aca="false">IF(A614&lt;&gt;"",IF(BV614&lt;&gt;0,ACOS(AG614/BV614),0),"")</f>
        <is>
          <t/>
        </is>
      </c>
      <c r="BX614" s="8" t="inlineStr">
        <f aca="false">IF(A614&lt;&gt;"",DEGREES(BW614),"")</f>
        <is>
          <t/>
        </is>
      </c>
      <c r="BY614" s="8" t="inlineStr">
        <f aca="false">IF(A614&lt;&gt;"",IF(OR(AF614&lt;&gt;0,AG614&lt;&gt;0),ATAN2(AF614,AG614),0),"")</f>
        <is>
          <t/>
        </is>
      </c>
      <c r="BZ614" s="8" t="inlineStr">
        <f aca="false">IF(A614&lt;&gt;"",DEGREES(BY614),"")</f>
        <is>
          <t/>
        </is>
      </c>
      <c r="CA614" s="0" t="inlineStr">
        <f aca="false">IF(A614&lt;&gt;"",IF(AND(AI614&lt;Parameters!$B$11,AI614&gt;Parameters!$B$12,AN614&lt;Parameters!$B$11,AN614&gt;Parameters!$B$12,AS614&lt;Parameters!$B$11,AS614&gt;Parameters!$B$12,AX614&lt;Parameters!$B$11,AX614&gt;Parameters!$B$12,BC614&lt;Parameters!$B$11,BC614&gt;Parameters!$B$12,BM614&lt;Parameters!$B$11,BM614&gt;Parameters!$B$12,BR614&lt;Parameters!$B$11,BR614&gt;Parameters!$B$12,BW614&lt;Parameters!$B$11,BW614&gt;Parameters!$B$12),1,0),"")</f>
        <is>
          <t/>
        </is>
      </c>
      <c r="CB614" s="0" t="inlineStr">
        <f aca="false">IF(A614&lt;&gt;"",IF(OR(AI614&lt;Parameters!$B$12,AI614&gt;Parameters!$B$11),0,1),"")</f>
        <is>
          <t/>
        </is>
      </c>
      <c r="CC614" s="0" t="inlineStr">
        <f aca="false">IF(A614&lt;&gt;"",IF(OR(AN614&lt;Parameters!$B$12,AN614&gt;Parameters!$B$11),0,1),"")</f>
        <is>
          <t/>
        </is>
      </c>
      <c r="CD614" s="0" t="inlineStr">
        <f aca="false">IF(A614&lt;&gt;"",IF(OR(AS614&lt;Parameters!$B$12,AS614&gt;Parameters!$B$11),0,1),"")</f>
        <is>
          <t/>
        </is>
      </c>
      <c r="CE614" s="0" t="inlineStr">
        <f aca="false">IF(A614&lt;&gt;"",IF(OR(AX614&lt;Parameters!$B$12,AX614&gt;Parameters!$B$11),0,1),"")</f>
        <is>
          <t/>
        </is>
      </c>
      <c r="CF614" s="0" t="inlineStr">
        <f aca="false">IF(A614&lt;&gt;"",IF(OR(BC614&lt;Parameters!$B$12,BC614&gt;Parameters!$B$11),0,1),"")</f>
        <is>
          <t/>
        </is>
      </c>
      <c r="CG614" s="0" t="inlineStr">
        <f aca="false">IF(A614&lt;&gt;"",IF(OR(BH614&lt;Parameters!$B$12,BH614&gt;Parameters!$B$11),0,1),"")</f>
        <is>
          <t/>
        </is>
      </c>
      <c r="CH614" s="0" t="inlineStr">
        <f aca="false">IF(A614&lt;&gt;"",IF(OR(BM614&lt;Parameters!$B$12,BM614&gt;Parameters!$B$11),0,1),"")</f>
        <is>
          <t/>
        </is>
      </c>
      <c r="CI614" s="0" t="inlineStr">
        <f aca="false">IF(A614&lt;&gt;"",IF(OR(BR614&lt;Parameters!$B$12,BR614&gt;Parameters!$B$11),0,1),"")</f>
        <is>
          <t/>
        </is>
      </c>
      <c r="CJ614" s="0" t="inlineStr">
        <f aca="false">IF(A614&lt;&gt;"",IF(OR(BW614&lt;Parameters!$B$12,BW614&gt;Parameters!$B$11),0,1),"")</f>
        <is>
          <t/>
        </is>
      </c>
      <c r="CK614" s="26" t="inlineStr">
        <f aca="false">IF(A614&lt;&gt;"",SUM(CB614:CJ614)/9,"")</f>
        <is>
          <t/>
        </is>
      </c>
      <c r="CL614" s="0" t="inlineStr">
        <f aca="false">IF(A614&lt;&gt;"",CK614*9,"")</f>
        <is>
          <t/>
        </is>
      </c>
      <c r="CM614" s="8" t="inlineStr">
        <f aca="false">IF(A614&lt;&gt;"",TEXT(B614,CM$2)&amp;" "&amp;TEXT(A614,CM$2),"")</f>
        <is>
          <t/>
        </is>
      </c>
    </row>
    <row r="615" customFormat="false" ht="15" hidden="false" customHeight="false" outlineLevel="0" collapsed="false">
      <c r="A615" s="0" t="inlineStr">
        <f aca="false">IF(OR(B614&lt;Parameters!$K$12,A614&lt;Parameters!$K$12),IF(A614&lt;Parameters!$K$12,A614+1,0),"")</f>
        <is>
          <t/>
        </is>
      </c>
      <c r="B615" s="0" t="inlineStr">
        <f aca="false">IF(A615&lt;&gt;"",IF(A615=0,B614+1,B614),"")</f>
        <is>
          <t/>
        </is>
      </c>
      <c r="C615" s="24" t="inlineStr">
        <f aca="false">IF(A615&lt;&gt;"",-_phi*(A615+0.5),"")</f>
        <is>
          <t/>
        </is>
      </c>
      <c r="D615" s="8" t="inlineStr">
        <f aca="false">IF(A615&lt;&gt;"",DEGREES(C615),"")</f>
        <is>
          <t/>
        </is>
      </c>
      <c r="E615" s="24" t="inlineStr">
        <f aca="false">IF(A615&lt;&gt;"",_phi*(B615+0.5),"")</f>
        <is>
          <t/>
        </is>
      </c>
      <c r="F615" s="8" t="inlineStr">
        <f aca="false">IF(A615&lt;&gt;"",DEGREES(E615),"")</f>
        <is>
          <t/>
        </is>
      </c>
      <c r="G615" s="8" t="inlineStr">
        <f aca="false">IF(A615&lt;&gt;"",LOOKUP(A615,h!$A$3:$A$30,h!$D$3:$D$30),"")</f>
        <is>
          <t/>
        </is>
      </c>
      <c r="H615" s="8" t="inlineStr">
        <f aca="false">IF(A615&lt;&gt;"",LOOKUP(B615,h!$A$3:$A$30,h!$D$3:$D$30),"")</f>
        <is>
          <t/>
        </is>
      </c>
      <c r="I615" s="8" t="inlineStr">
        <f aca="false">IF(A615&lt;&gt;"",_zif,"")</f>
        <is>
          <t/>
        </is>
      </c>
      <c r="J615" s="8" t="inlineStr">
        <f aca="false">IF(A615&lt;&gt;"",$G615+'v1 Frame'!D$3*COS($C615)+'v1 Frame'!E$3*SIN($C615)*SIN($E615)+'v1 Frame'!F$3*SIN($C615)*COS($E615),"")</f>
        <is>
          <t/>
        </is>
      </c>
      <c r="K615" s="8" t="inlineStr">
        <f aca="false">IF(A615&lt;&gt;"",$H615+'v1 Frame'!E$3*COS($E615)-'v1 Frame'!F$3*SIN($E615),"")</f>
        <is>
          <t/>
        </is>
      </c>
      <c r="L615" s="8" t="inlineStr">
        <f aca="false">IF(A615&lt;&gt;"",$I615-'v1 Frame'!D$3*SIN($C615)+'v1 Frame'!E$3*COS($C615)*SIN($E615)+'v1 Frame'!F$3*COS($C615)*COS($E615),"")</f>
        <is>
          <t/>
        </is>
      </c>
      <c r="M615" s="8" t="inlineStr">
        <f aca="false">IF(A615&lt;&gt;"",$G615+'v1 Frame'!G$3*COS($C615)+'v1 Frame'!H$3*SIN($C615)*SIN($E615)+'v1 Frame'!I$3*SIN($C615)*COS($E615),"")</f>
        <is>
          <t/>
        </is>
      </c>
      <c r="N615" s="8" t="inlineStr">
        <f aca="false">IF(A615&lt;&gt;"",$H615+'v1 Frame'!H$3*COS($E615)-'v1 Frame'!I$3*SIN($E615),"")</f>
        <is>
          <t/>
        </is>
      </c>
      <c r="O615" s="8" t="inlineStr">
        <f aca="false">IF(A615&lt;&gt;"",$I615-'v1 Frame'!G$3*SIN($C615)+'v1 Frame'!H$3*COS($C615)*SIN($E615)+'v1 Frame'!I$3*COS($C615)*COS($E615),"")</f>
        <is>
          <t/>
        </is>
      </c>
      <c r="P615" s="8" t="inlineStr">
        <f aca="false">IF(A615&lt;&gt;"",$G615+'v1 Frame'!J$3*COS($C615)+'v1 Frame'!K$3*SIN($C615)*SIN($E615)+'v1 Frame'!L$3*SIN($C615)*COS($E615),"")</f>
        <is>
          <t/>
        </is>
      </c>
      <c r="Q615" s="8" t="inlineStr">
        <f aca="false">IF(A615&lt;&gt;"",$H615+'v1 Frame'!K$3*COS($E615)-'v1 Frame'!L$3*SIN($E615),"")</f>
        <is>
          <t/>
        </is>
      </c>
      <c r="R615" s="8" t="inlineStr">
        <f aca="false">IF(A615&lt;&gt;"",$I615-'v1 Frame'!J$3*SIN($C615)+'v1 Frame'!K$3*COS($C615)*SIN($E615)+'v1 Frame'!L$3*COS($C615)*COS($E615),"")</f>
        <is>
          <t/>
        </is>
      </c>
      <c r="S615" s="8" t="inlineStr">
        <f aca="false">IF(A615&lt;&gt;"",$G615+'v1 Frame'!M$3*COS($C615)+'v1 Frame'!N$3*SIN($C615)*SIN($E615)+'v1 Frame'!O$3*SIN($C615)*COS($E615),"")</f>
        <is>
          <t/>
        </is>
      </c>
      <c r="T615" s="8" t="inlineStr">
        <f aca="false">IF(A615&lt;&gt;"",$H615+'v1 Frame'!N$3*COS($E615)-'v1 Frame'!O$3*SIN($E615),"")</f>
        <is>
          <t/>
        </is>
      </c>
      <c r="U615" s="8" t="inlineStr">
        <f aca="false">IF(A615&lt;&gt;"",$I615-'v1 Frame'!M$3*SIN($C615)+'v1 Frame'!N$3*COS($C615)*SIN($E615)+'v1 Frame'!O$3*COS($C615)*COS($E615),"")</f>
        <is>
          <t/>
        </is>
      </c>
      <c r="V615" s="8" t="inlineStr">
        <f aca="false">IF(A615&lt;&gt;"",$G615+'v1 Frame'!P$3*COS($C615)+'v1 Frame'!Q$3*SIN($C615)*SIN($E615)+'v1 Frame'!R$3*SIN($C615)*COS($E615),"")</f>
        <is>
          <t/>
        </is>
      </c>
      <c r="W615" s="8" t="inlineStr">
        <f aca="false">IF(A615&lt;&gt;"",$H615+'v1 Frame'!Q$3*COS($E615)-'v1 Frame'!R$3*SIN($E615),"")</f>
        <is>
          <t/>
        </is>
      </c>
      <c r="X615" s="8" t="inlineStr">
        <f aca="false">IF(A615&lt;&gt;"",$I615-'v1 Frame'!P$3*SIN($C615)+'v1 Frame'!Q$3*COS($C615)*SIN($E615)+'v1 Frame'!R$3*COS($C615)*COS($E615),"")</f>
        <is>
          <t/>
        </is>
      </c>
      <c r="Y615" s="8" t="inlineStr">
        <f aca="false">IF(A615&lt;&gt;"",$G615+'v1 Frame'!S$3*COS($C615)+'v1 Frame'!T$3*SIN($C615)*SIN($E615)+'v1 Frame'!U$3*SIN($C615)*COS($E615),"")</f>
        <is>
          <t/>
        </is>
      </c>
      <c r="Z615" s="8" t="inlineStr">
        <f aca="false">IF(A615&lt;&gt;"",$H615+'v1 Frame'!T$3*COS($E615)-'v1 Frame'!U$3*SIN($E615),"")</f>
        <is>
          <t/>
        </is>
      </c>
      <c r="AA615" s="8" t="inlineStr">
        <f aca="false">IF(A615&lt;&gt;"",$I615-'v1 Frame'!S$3*SIN($C615)+'v1 Frame'!T$3*COS($C615)*SIN($E615)+'v1 Frame'!U$3*COS($C615)*COS($E615),"")</f>
        <is>
          <t/>
        </is>
      </c>
      <c r="AB615" s="8" t="inlineStr">
        <f aca="false">IF(A615&lt;&gt;"",$G615+'v1 Frame'!V$3*COS($C615)+'v1 Frame'!W$3*SIN($C615)*SIN($E615)+'v1 Frame'!X$3*SIN($C615)*COS($E615),"")</f>
        <is>
          <t/>
        </is>
      </c>
      <c r="AC615" s="8" t="inlineStr">
        <f aca="false">IF(A615&lt;&gt;"",$H615+'v1 Frame'!W$3*COS($E615)-'v1 Frame'!X$3*SIN($E615),"")</f>
        <is>
          <t/>
        </is>
      </c>
      <c r="AD615" s="8" t="inlineStr">
        <f aca="false">IF(A615&lt;&gt;"",$I615-'v1 Frame'!V$3*SIN($C615)+'v1 Frame'!W$3*COS($C615)*SIN($E615)+'v1 Frame'!X$3*COS($C615)*COS($E615),"")</f>
        <is>
          <t/>
        </is>
      </c>
      <c r="AE615" s="25" t="inlineStr">
        <f aca="false">IF(A615&lt;&gt;"",$G615+'v1 Frame'!Y$3*COS($C615)+'v1 Frame'!Z$3*SIN($C615)*SIN($E615)+'v1 Frame'!AA$3*SIN($C615)*COS($E615),"")</f>
        <is>
          <t/>
        </is>
      </c>
      <c r="AF615" s="25" t="inlineStr">
        <f aca="false">IF(A615&lt;&gt;"",$H615+'v1 Frame'!Z$3*COS($E615)-'v1 Frame'!AA$3*SIN($E615),"")</f>
        <is>
          <t/>
        </is>
      </c>
      <c r="AG615" s="25" t="inlineStr">
        <f aca="false">IF(A615&lt;&gt;"",$I615-'v1 Frame'!Y$3*SIN($C615)+'v1 Frame'!Z$3*COS($C615)*SIN($E615)+'v1 Frame'!AA$3*COS($C615)*COS($E615),"")</f>
        <is>
          <t/>
        </is>
      </c>
      <c r="AH615" s="8" t="inlineStr">
        <f aca="false">IF(A615&lt;&gt;"",SQRT(SUMSQ(G615:I615)),"")</f>
        <is>
          <t/>
        </is>
      </c>
      <c r="AI615" s="8" t="inlineStr">
        <f aca="false">IF(A615&lt;&gt;"",IF(AH615&lt;&gt;0,ACOS(I615/AH615),0),"")</f>
        <is>
          <t/>
        </is>
      </c>
      <c r="AJ615" s="8" t="inlineStr">
        <f aca="false">IF(A615&lt;&gt;"",DEGREES(AI615),"")</f>
        <is>
          <t/>
        </is>
      </c>
      <c r="AK615" s="8" t="inlineStr">
        <f aca="false">IF(A615&lt;&gt;"",IF(OR(G615&lt;&gt;0,H615&lt;&gt;0),ATAN2(G615,H615),0),"")</f>
        <is>
          <t/>
        </is>
      </c>
      <c r="AL615" s="8" t="inlineStr">
        <f aca="false">IF(A615&lt;&gt;"",DEGREES(AK615),"")</f>
        <is>
          <t/>
        </is>
      </c>
      <c r="AM615" s="8" t="inlineStr">
        <f aca="false">IF(A615&lt;&gt;"",SQRT(SUMSQ(J615:L615)),"")</f>
        <is>
          <t/>
        </is>
      </c>
      <c r="AN615" s="8" t="inlineStr">
        <f aca="false">IF(A615&lt;&gt;"",IF(AM615&lt;&gt;0,ACOS(L615/AM615),0),"")</f>
        <is>
          <t/>
        </is>
      </c>
      <c r="AO615" s="8" t="inlineStr">
        <f aca="false">IF(A615&lt;&gt;"",DEGREES(AN615),"")</f>
        <is>
          <t/>
        </is>
      </c>
      <c r="AP615" s="8" t="inlineStr">
        <f aca="false">IF(A615&lt;&gt;"",IF(OR(J615&lt;&gt;0,K615&lt;&gt;0),ATAN2(J615,K615),0),"")</f>
        <is>
          <t/>
        </is>
      </c>
      <c r="AQ615" s="8" t="inlineStr">
        <f aca="false">IF(A615&lt;&gt;"",DEGREES(AP615),"")</f>
        <is>
          <t/>
        </is>
      </c>
      <c r="AR615" s="8" t="inlineStr">
        <f aca="false">IF(A615&lt;&gt;"",SQRT(SUMSQ(M615:O615)),"")</f>
        <is>
          <t/>
        </is>
      </c>
      <c r="AS615" s="8" t="inlineStr">
        <f aca="false">IF(A615&lt;&gt;"",IF(AR615&lt;&gt;0,ACOS(O615/AR615),0),"")</f>
        <is>
          <t/>
        </is>
      </c>
      <c r="AT615" s="8" t="inlineStr">
        <f aca="false">IF(A615&lt;&gt;"",DEGREES(AS615),"")</f>
        <is>
          <t/>
        </is>
      </c>
      <c r="AU615" s="8" t="inlineStr">
        <f aca="false">IF(A615&lt;&gt;"",IF(OR(M615&lt;&gt;0,N615&lt;&gt;0),ATAN2(M615,N615),0),"")</f>
        <is>
          <t/>
        </is>
      </c>
      <c r="AV615" s="8" t="inlineStr">
        <f aca="false">IF(A615&lt;&gt;"",DEGREES(AU615),"")</f>
        <is>
          <t/>
        </is>
      </c>
      <c r="AW615" s="8" t="inlineStr">
        <f aca="false">IF(A615&lt;&gt;"",SQRT(SUMSQ(P615:R615)),"")</f>
        <is>
          <t/>
        </is>
      </c>
      <c r="AX615" s="8" t="inlineStr">
        <f aca="false">IF(A615&lt;&gt;"",IF(AW615&lt;&gt;0,ACOS(R615/AW615),0),"")</f>
        <is>
          <t/>
        </is>
      </c>
      <c r="AY615" s="8" t="inlineStr">
        <f aca="false">IF(A615&lt;&gt;"",DEGREES(AX615),"")</f>
        <is>
          <t/>
        </is>
      </c>
      <c r="AZ615" s="8" t="inlineStr">
        <f aca="false">IF(A615&lt;&gt;"",IF(OR(P615&lt;&gt;0,Q615&lt;&gt;0),ATAN2(P615,Q615),0),"")</f>
        <is>
          <t/>
        </is>
      </c>
      <c r="BA615" s="8" t="inlineStr">
        <f aca="false">IF(A615&lt;&gt;"",DEGREES(AZ615),"")</f>
        <is>
          <t/>
        </is>
      </c>
      <c r="BB615" s="8" t="inlineStr">
        <f aca="false">IF(A615&lt;&gt;"",SQRT(SUMSQ(S615:U615)),"")</f>
        <is>
          <t/>
        </is>
      </c>
      <c r="BC615" s="8" t="inlineStr">
        <f aca="false">IF(A615&lt;&gt;"",IF(BB615&lt;&gt;0,ACOS(U615/BB615),0),"")</f>
        <is>
          <t/>
        </is>
      </c>
      <c r="BD615" s="8" t="inlineStr">
        <f aca="false">IF(A615&lt;&gt;"",DEGREES(BC615),"")</f>
        <is>
          <t/>
        </is>
      </c>
      <c r="BE615" s="8" t="inlineStr">
        <f aca="false">IF(A615&lt;&gt;"",IF(OR(S615&lt;&gt;0,T615&lt;&gt;0),ATAN2(S615,T615),0),"")</f>
        <is>
          <t/>
        </is>
      </c>
      <c r="BF615" s="8" t="inlineStr">
        <f aca="false">IF(A615&lt;&gt;"",DEGREES(BE615),"")</f>
        <is>
          <t/>
        </is>
      </c>
      <c r="BG615" s="8" t="inlineStr">
        <f aca="false">IF(A615&lt;&gt;"",SQRT(SUMSQ(V615:X615)),"")</f>
        <is>
          <t/>
        </is>
      </c>
      <c r="BH615" s="8" t="inlineStr">
        <f aca="false">IF(A615&lt;&gt;"",IF(BG615&lt;&gt;0,ACOS(X615/BG615),0),"")</f>
        <is>
          <t/>
        </is>
      </c>
      <c r="BI615" s="8" t="inlineStr">
        <f aca="false">IF(A615&lt;&gt;"",DEGREES(BH615),"")</f>
        <is>
          <t/>
        </is>
      </c>
      <c r="BJ615" s="8" t="inlineStr">
        <f aca="false">IF(A615&lt;&gt;"",IF(OR(V615&lt;&gt;0,W615&lt;&gt;0),ATAN2(V615,W615),0),"")</f>
        <is>
          <t/>
        </is>
      </c>
      <c r="BK615" s="8" t="inlineStr">
        <f aca="false">IF(A615&lt;&gt;"",DEGREES(BJ615),"")</f>
        <is>
          <t/>
        </is>
      </c>
      <c r="BL615" s="8" t="inlineStr">
        <f aca="false">IF(A615&lt;&gt;"",SQRT(SUMSQ(Y615:AA615)),"")</f>
        <is>
          <t/>
        </is>
      </c>
      <c r="BM615" s="8" t="inlineStr">
        <f aca="false">IF(A615&lt;&gt;"",IF(BL615&lt;&gt;0,ACOS(AA615/BL615),0),"")</f>
        <is>
          <t/>
        </is>
      </c>
      <c r="BN615" s="8" t="inlineStr">
        <f aca="false">IF(A615&lt;&gt;"",DEGREES(BM615),"")</f>
        <is>
          <t/>
        </is>
      </c>
      <c r="BO615" s="8" t="inlineStr">
        <f aca="false">IF(A615&lt;&gt;"",IF(OR(Y615&lt;&gt;0,Z615&lt;&gt;0),ATAN2(Y615,Z615),0),"")</f>
        <is>
          <t/>
        </is>
      </c>
      <c r="BP615" s="8" t="inlineStr">
        <f aca="false">IF(A615&lt;&gt;"",DEGREES(BO615),"")</f>
        <is>
          <t/>
        </is>
      </c>
      <c r="BQ615" s="8" t="inlineStr">
        <f aca="false">IF(A615&lt;&gt;"",SQRT(SUMSQ(AB615:AD615)),"")</f>
        <is>
          <t/>
        </is>
      </c>
      <c r="BR615" s="8" t="inlineStr">
        <f aca="false">IF(A615&lt;&gt;"",IF(BQ615&lt;&gt;0,ACOS(AD615/BQ615),0),"")</f>
        <is>
          <t/>
        </is>
      </c>
      <c r="BS615" s="8" t="inlineStr">
        <f aca="false">IF(A615&lt;&gt;"",DEGREES(BR615),"")</f>
        <is>
          <t/>
        </is>
      </c>
      <c r="BT615" s="8" t="inlineStr">
        <f aca="false">IF(A615&lt;&gt;"",IF(OR(AB615&lt;&gt;0,AC615&lt;&gt;0),ATAN2(AB615,AC615),0),"")</f>
        <is>
          <t/>
        </is>
      </c>
      <c r="BU615" s="8" t="inlineStr">
        <f aca="false">IF(A615&lt;&gt;"",DEGREES(BT615),"")</f>
        <is>
          <t/>
        </is>
      </c>
      <c r="BV615" s="8" t="inlineStr">
        <f aca="false">IF(A615&lt;&gt;"",SQRT(SUMSQ(AE615:AG615)),"")</f>
        <is>
          <t/>
        </is>
      </c>
      <c r="BW615" s="8" t="inlineStr">
        <f aca="false">IF(A615&lt;&gt;"",IF(BV615&lt;&gt;0,ACOS(AG615/BV615),0),"")</f>
        <is>
          <t/>
        </is>
      </c>
      <c r="BX615" s="8" t="inlineStr">
        <f aca="false">IF(A615&lt;&gt;"",DEGREES(BW615),"")</f>
        <is>
          <t/>
        </is>
      </c>
      <c r="BY615" s="8" t="inlineStr">
        <f aca="false">IF(A615&lt;&gt;"",IF(OR(AF615&lt;&gt;0,AG615&lt;&gt;0),ATAN2(AF615,AG615),0),"")</f>
        <is>
          <t/>
        </is>
      </c>
      <c r="BZ615" s="8" t="inlineStr">
        <f aca="false">IF(A615&lt;&gt;"",DEGREES(BY615),"")</f>
        <is>
          <t/>
        </is>
      </c>
      <c r="CA615" s="0" t="inlineStr">
        <f aca="false">IF(A615&lt;&gt;"",IF(AND(AI615&lt;Parameters!$B$11,AI615&gt;Parameters!$B$12,AN615&lt;Parameters!$B$11,AN615&gt;Parameters!$B$12,AS615&lt;Parameters!$B$11,AS615&gt;Parameters!$B$12,AX615&lt;Parameters!$B$11,AX615&gt;Parameters!$B$12,BC615&lt;Parameters!$B$11,BC615&gt;Parameters!$B$12,BM615&lt;Parameters!$B$11,BM615&gt;Parameters!$B$12,BR615&lt;Parameters!$B$11,BR615&gt;Parameters!$B$12,BW615&lt;Parameters!$B$11,BW615&gt;Parameters!$B$12),1,0),"")</f>
        <is>
          <t/>
        </is>
      </c>
      <c r="CB615" s="0" t="inlineStr">
        <f aca="false">IF(A615&lt;&gt;"",IF(OR(AI615&lt;Parameters!$B$12,AI615&gt;Parameters!$B$11),0,1),"")</f>
        <is>
          <t/>
        </is>
      </c>
      <c r="CC615" s="0" t="inlineStr">
        <f aca="false">IF(A615&lt;&gt;"",IF(OR(AN615&lt;Parameters!$B$12,AN615&gt;Parameters!$B$11),0,1),"")</f>
        <is>
          <t/>
        </is>
      </c>
      <c r="CD615" s="0" t="inlineStr">
        <f aca="false">IF(A615&lt;&gt;"",IF(OR(AS615&lt;Parameters!$B$12,AS615&gt;Parameters!$B$11),0,1),"")</f>
        <is>
          <t/>
        </is>
      </c>
      <c r="CE615" s="0" t="inlineStr">
        <f aca="false">IF(A615&lt;&gt;"",IF(OR(AX615&lt;Parameters!$B$12,AX615&gt;Parameters!$B$11),0,1),"")</f>
        <is>
          <t/>
        </is>
      </c>
      <c r="CF615" s="0" t="inlineStr">
        <f aca="false">IF(A615&lt;&gt;"",IF(OR(BC615&lt;Parameters!$B$12,BC615&gt;Parameters!$B$11),0,1),"")</f>
        <is>
          <t/>
        </is>
      </c>
      <c r="CG615" s="0" t="inlineStr">
        <f aca="false">IF(A615&lt;&gt;"",IF(OR(BH615&lt;Parameters!$B$12,BH615&gt;Parameters!$B$11),0,1),"")</f>
        <is>
          <t/>
        </is>
      </c>
      <c r="CH615" s="0" t="inlineStr">
        <f aca="false">IF(A615&lt;&gt;"",IF(OR(BM615&lt;Parameters!$B$12,BM615&gt;Parameters!$B$11),0,1),"")</f>
        <is>
          <t/>
        </is>
      </c>
      <c r="CI615" s="0" t="inlineStr">
        <f aca="false">IF(A615&lt;&gt;"",IF(OR(BR615&lt;Parameters!$B$12,BR615&gt;Parameters!$B$11),0,1),"")</f>
        <is>
          <t/>
        </is>
      </c>
      <c r="CJ615" s="0" t="inlineStr">
        <f aca="false">IF(A615&lt;&gt;"",IF(OR(BW615&lt;Parameters!$B$12,BW615&gt;Parameters!$B$11),0,1),"")</f>
        <is>
          <t/>
        </is>
      </c>
      <c r="CK615" s="26" t="inlineStr">
        <f aca="false">IF(A615&lt;&gt;"",SUM(CB615:CJ615)/9,"")</f>
        <is>
          <t/>
        </is>
      </c>
      <c r="CL615" s="0" t="inlineStr">
        <f aca="false">IF(A615&lt;&gt;"",CK615*9,"")</f>
        <is>
          <t/>
        </is>
      </c>
      <c r="CM615" s="8" t="inlineStr">
        <f aca="false">IF(A615&lt;&gt;"",TEXT(B615,CM$2)&amp;" "&amp;TEXT(A615,CM$2),"")</f>
        <is>
          <t/>
        </is>
      </c>
    </row>
    <row r="616" customFormat="false" ht="15" hidden="false" customHeight="false" outlineLevel="0" collapsed="false">
      <c r="A616" s="0" t="inlineStr">
        <f aca="false">IF(OR(B615&lt;Parameters!$K$12,A615&lt;Parameters!$K$12),IF(A615&lt;Parameters!$K$12,A615+1,0),"")</f>
        <is>
          <t/>
        </is>
      </c>
      <c r="B616" s="0" t="inlineStr">
        <f aca="false">IF(A616&lt;&gt;"",IF(A616=0,B615+1,B615),"")</f>
        <is>
          <t/>
        </is>
      </c>
      <c r="C616" s="24" t="inlineStr">
        <f aca="false">IF(A616&lt;&gt;"",-_phi*(A616+0.5),"")</f>
        <is>
          <t/>
        </is>
      </c>
      <c r="D616" s="8" t="inlineStr">
        <f aca="false">IF(A616&lt;&gt;"",DEGREES(C616),"")</f>
        <is>
          <t/>
        </is>
      </c>
      <c r="E616" s="24" t="inlineStr">
        <f aca="false">IF(A616&lt;&gt;"",_phi*(B616+0.5),"")</f>
        <is>
          <t/>
        </is>
      </c>
      <c r="F616" s="8" t="inlineStr">
        <f aca="false">IF(A616&lt;&gt;"",DEGREES(E616),"")</f>
        <is>
          <t/>
        </is>
      </c>
      <c r="G616" s="8" t="inlineStr">
        <f aca="false">IF(A616&lt;&gt;"",LOOKUP(A616,h!$A$3:$A$30,h!$D$3:$D$30),"")</f>
        <is>
          <t/>
        </is>
      </c>
      <c r="H616" s="8" t="inlineStr">
        <f aca="false">IF(A616&lt;&gt;"",LOOKUP(B616,h!$A$3:$A$30,h!$D$3:$D$30),"")</f>
        <is>
          <t/>
        </is>
      </c>
      <c r="I616" s="8" t="inlineStr">
        <f aca="false">IF(A616&lt;&gt;"",_zif,"")</f>
        <is>
          <t/>
        </is>
      </c>
      <c r="J616" s="8" t="inlineStr">
        <f aca="false">IF(A616&lt;&gt;"",$G616+'v1 Frame'!D$3*COS($C616)+'v1 Frame'!E$3*SIN($C616)*SIN($E616)+'v1 Frame'!F$3*SIN($C616)*COS($E616),"")</f>
        <is>
          <t/>
        </is>
      </c>
      <c r="K616" s="8" t="inlineStr">
        <f aca="false">IF(A616&lt;&gt;"",$H616+'v1 Frame'!E$3*COS($E616)-'v1 Frame'!F$3*SIN($E616),"")</f>
        <is>
          <t/>
        </is>
      </c>
      <c r="L616" s="8" t="inlineStr">
        <f aca="false">IF(A616&lt;&gt;"",$I616-'v1 Frame'!D$3*SIN($C616)+'v1 Frame'!E$3*COS($C616)*SIN($E616)+'v1 Frame'!F$3*COS($C616)*COS($E616),"")</f>
        <is>
          <t/>
        </is>
      </c>
      <c r="M616" s="8" t="inlineStr">
        <f aca="false">IF(A616&lt;&gt;"",$G616+'v1 Frame'!G$3*COS($C616)+'v1 Frame'!H$3*SIN($C616)*SIN($E616)+'v1 Frame'!I$3*SIN($C616)*COS($E616),"")</f>
        <is>
          <t/>
        </is>
      </c>
      <c r="N616" s="8" t="inlineStr">
        <f aca="false">IF(A616&lt;&gt;"",$H616+'v1 Frame'!H$3*COS($E616)-'v1 Frame'!I$3*SIN($E616),"")</f>
        <is>
          <t/>
        </is>
      </c>
      <c r="O616" s="8" t="inlineStr">
        <f aca="false">IF(A616&lt;&gt;"",$I616-'v1 Frame'!G$3*SIN($C616)+'v1 Frame'!H$3*COS($C616)*SIN($E616)+'v1 Frame'!I$3*COS($C616)*COS($E616),"")</f>
        <is>
          <t/>
        </is>
      </c>
      <c r="P616" s="8" t="inlineStr">
        <f aca="false">IF(A616&lt;&gt;"",$G616+'v1 Frame'!J$3*COS($C616)+'v1 Frame'!K$3*SIN($C616)*SIN($E616)+'v1 Frame'!L$3*SIN($C616)*COS($E616),"")</f>
        <is>
          <t/>
        </is>
      </c>
      <c r="Q616" s="8" t="inlineStr">
        <f aca="false">IF(A616&lt;&gt;"",$H616+'v1 Frame'!K$3*COS($E616)-'v1 Frame'!L$3*SIN($E616),"")</f>
        <is>
          <t/>
        </is>
      </c>
      <c r="R616" s="8" t="inlineStr">
        <f aca="false">IF(A616&lt;&gt;"",$I616-'v1 Frame'!J$3*SIN($C616)+'v1 Frame'!K$3*COS($C616)*SIN($E616)+'v1 Frame'!L$3*COS($C616)*COS($E616),"")</f>
        <is>
          <t/>
        </is>
      </c>
      <c r="S616" s="8" t="inlineStr">
        <f aca="false">IF(A616&lt;&gt;"",$G616+'v1 Frame'!M$3*COS($C616)+'v1 Frame'!N$3*SIN($C616)*SIN($E616)+'v1 Frame'!O$3*SIN($C616)*COS($E616),"")</f>
        <is>
          <t/>
        </is>
      </c>
      <c r="T616" s="8" t="inlineStr">
        <f aca="false">IF(A616&lt;&gt;"",$H616+'v1 Frame'!N$3*COS($E616)-'v1 Frame'!O$3*SIN($E616),"")</f>
        <is>
          <t/>
        </is>
      </c>
      <c r="U616" s="8" t="inlineStr">
        <f aca="false">IF(A616&lt;&gt;"",$I616-'v1 Frame'!M$3*SIN($C616)+'v1 Frame'!N$3*COS($C616)*SIN($E616)+'v1 Frame'!O$3*COS($C616)*COS($E616),"")</f>
        <is>
          <t/>
        </is>
      </c>
      <c r="V616" s="8" t="inlineStr">
        <f aca="false">IF(A616&lt;&gt;"",$G616+'v1 Frame'!P$3*COS($C616)+'v1 Frame'!Q$3*SIN($C616)*SIN($E616)+'v1 Frame'!R$3*SIN($C616)*COS($E616),"")</f>
        <is>
          <t/>
        </is>
      </c>
      <c r="W616" s="8" t="inlineStr">
        <f aca="false">IF(A616&lt;&gt;"",$H616+'v1 Frame'!Q$3*COS($E616)-'v1 Frame'!R$3*SIN($E616),"")</f>
        <is>
          <t/>
        </is>
      </c>
      <c r="X616" s="8" t="inlineStr">
        <f aca="false">IF(A616&lt;&gt;"",$I616-'v1 Frame'!P$3*SIN($C616)+'v1 Frame'!Q$3*COS($C616)*SIN($E616)+'v1 Frame'!R$3*COS($C616)*COS($E616),"")</f>
        <is>
          <t/>
        </is>
      </c>
      <c r="Y616" s="8" t="inlineStr">
        <f aca="false">IF(A616&lt;&gt;"",$G616+'v1 Frame'!S$3*COS($C616)+'v1 Frame'!T$3*SIN($C616)*SIN($E616)+'v1 Frame'!U$3*SIN($C616)*COS($E616),"")</f>
        <is>
          <t/>
        </is>
      </c>
      <c r="Z616" s="8" t="inlineStr">
        <f aca="false">IF(A616&lt;&gt;"",$H616+'v1 Frame'!T$3*COS($E616)-'v1 Frame'!U$3*SIN($E616),"")</f>
        <is>
          <t/>
        </is>
      </c>
      <c r="AA616" s="8" t="inlineStr">
        <f aca="false">IF(A616&lt;&gt;"",$I616-'v1 Frame'!S$3*SIN($C616)+'v1 Frame'!T$3*COS($C616)*SIN($E616)+'v1 Frame'!U$3*COS($C616)*COS($E616),"")</f>
        <is>
          <t/>
        </is>
      </c>
      <c r="AB616" s="8" t="inlineStr">
        <f aca="false">IF(A616&lt;&gt;"",$G616+'v1 Frame'!V$3*COS($C616)+'v1 Frame'!W$3*SIN($C616)*SIN($E616)+'v1 Frame'!X$3*SIN($C616)*COS($E616),"")</f>
        <is>
          <t/>
        </is>
      </c>
      <c r="AC616" s="8" t="inlineStr">
        <f aca="false">IF(A616&lt;&gt;"",$H616+'v1 Frame'!W$3*COS($E616)-'v1 Frame'!X$3*SIN($E616),"")</f>
        <is>
          <t/>
        </is>
      </c>
      <c r="AD616" s="8" t="inlineStr">
        <f aca="false">IF(A616&lt;&gt;"",$I616-'v1 Frame'!V$3*SIN($C616)+'v1 Frame'!W$3*COS($C616)*SIN($E616)+'v1 Frame'!X$3*COS($C616)*COS($E616),"")</f>
        <is>
          <t/>
        </is>
      </c>
      <c r="AE616" s="25" t="inlineStr">
        <f aca="false">IF(A616&lt;&gt;"",$G616+'v1 Frame'!Y$3*COS($C616)+'v1 Frame'!Z$3*SIN($C616)*SIN($E616)+'v1 Frame'!AA$3*SIN($C616)*COS($E616),"")</f>
        <is>
          <t/>
        </is>
      </c>
      <c r="AF616" s="25" t="inlineStr">
        <f aca="false">IF(A616&lt;&gt;"",$H616+'v1 Frame'!Z$3*COS($E616)-'v1 Frame'!AA$3*SIN($E616),"")</f>
        <is>
          <t/>
        </is>
      </c>
      <c r="AG616" s="25" t="inlineStr">
        <f aca="false">IF(A616&lt;&gt;"",$I616-'v1 Frame'!Y$3*SIN($C616)+'v1 Frame'!Z$3*COS($C616)*SIN($E616)+'v1 Frame'!AA$3*COS($C616)*COS($E616),"")</f>
        <is>
          <t/>
        </is>
      </c>
      <c r="AH616" s="8" t="inlineStr">
        <f aca="false">IF(A616&lt;&gt;"",SQRT(SUMSQ(G616:I616)),"")</f>
        <is>
          <t/>
        </is>
      </c>
      <c r="AI616" s="8" t="inlineStr">
        <f aca="false">IF(A616&lt;&gt;"",IF(AH616&lt;&gt;0,ACOS(I616/AH616),0),"")</f>
        <is>
          <t/>
        </is>
      </c>
      <c r="AJ616" s="8" t="inlineStr">
        <f aca="false">IF(A616&lt;&gt;"",DEGREES(AI616),"")</f>
        <is>
          <t/>
        </is>
      </c>
      <c r="AK616" s="8" t="inlineStr">
        <f aca="false">IF(A616&lt;&gt;"",IF(OR(G616&lt;&gt;0,H616&lt;&gt;0),ATAN2(G616,H616),0),"")</f>
        <is>
          <t/>
        </is>
      </c>
      <c r="AL616" s="8" t="inlineStr">
        <f aca="false">IF(A616&lt;&gt;"",DEGREES(AK616),"")</f>
        <is>
          <t/>
        </is>
      </c>
      <c r="AM616" s="8" t="inlineStr">
        <f aca="false">IF(A616&lt;&gt;"",SQRT(SUMSQ(J616:L616)),"")</f>
        <is>
          <t/>
        </is>
      </c>
      <c r="AN616" s="8" t="inlineStr">
        <f aca="false">IF(A616&lt;&gt;"",IF(AM616&lt;&gt;0,ACOS(L616/AM616),0),"")</f>
        <is>
          <t/>
        </is>
      </c>
      <c r="AO616" s="8" t="inlineStr">
        <f aca="false">IF(A616&lt;&gt;"",DEGREES(AN616),"")</f>
        <is>
          <t/>
        </is>
      </c>
      <c r="AP616" s="8" t="inlineStr">
        <f aca="false">IF(A616&lt;&gt;"",IF(OR(J616&lt;&gt;0,K616&lt;&gt;0),ATAN2(J616,K616),0),"")</f>
        <is>
          <t/>
        </is>
      </c>
      <c r="AQ616" s="8" t="inlineStr">
        <f aca="false">IF(A616&lt;&gt;"",DEGREES(AP616),"")</f>
        <is>
          <t/>
        </is>
      </c>
      <c r="AR616" s="8" t="inlineStr">
        <f aca="false">IF(A616&lt;&gt;"",SQRT(SUMSQ(M616:O616)),"")</f>
        <is>
          <t/>
        </is>
      </c>
      <c r="AS616" s="8" t="inlineStr">
        <f aca="false">IF(A616&lt;&gt;"",IF(AR616&lt;&gt;0,ACOS(O616/AR616),0),"")</f>
        <is>
          <t/>
        </is>
      </c>
      <c r="AT616" s="8" t="inlineStr">
        <f aca="false">IF(A616&lt;&gt;"",DEGREES(AS616),"")</f>
        <is>
          <t/>
        </is>
      </c>
      <c r="AU616" s="8" t="inlineStr">
        <f aca="false">IF(A616&lt;&gt;"",IF(OR(M616&lt;&gt;0,N616&lt;&gt;0),ATAN2(M616,N616),0),"")</f>
        <is>
          <t/>
        </is>
      </c>
      <c r="AV616" s="8" t="inlineStr">
        <f aca="false">IF(A616&lt;&gt;"",DEGREES(AU616),"")</f>
        <is>
          <t/>
        </is>
      </c>
      <c r="AW616" s="8" t="inlineStr">
        <f aca="false">IF(A616&lt;&gt;"",SQRT(SUMSQ(P616:R616)),"")</f>
        <is>
          <t/>
        </is>
      </c>
      <c r="AX616" s="8" t="inlineStr">
        <f aca="false">IF(A616&lt;&gt;"",IF(AW616&lt;&gt;0,ACOS(R616/AW616),0),"")</f>
        <is>
          <t/>
        </is>
      </c>
      <c r="AY616" s="8" t="inlineStr">
        <f aca="false">IF(A616&lt;&gt;"",DEGREES(AX616),"")</f>
        <is>
          <t/>
        </is>
      </c>
      <c r="AZ616" s="8" t="inlineStr">
        <f aca="false">IF(A616&lt;&gt;"",IF(OR(P616&lt;&gt;0,Q616&lt;&gt;0),ATAN2(P616,Q616),0),"")</f>
        <is>
          <t/>
        </is>
      </c>
      <c r="BA616" s="8" t="inlineStr">
        <f aca="false">IF(A616&lt;&gt;"",DEGREES(AZ616),"")</f>
        <is>
          <t/>
        </is>
      </c>
      <c r="BB616" s="8" t="inlineStr">
        <f aca="false">IF(A616&lt;&gt;"",SQRT(SUMSQ(S616:U616)),"")</f>
        <is>
          <t/>
        </is>
      </c>
      <c r="BC616" s="8" t="inlineStr">
        <f aca="false">IF(A616&lt;&gt;"",IF(BB616&lt;&gt;0,ACOS(U616/BB616),0),"")</f>
        <is>
          <t/>
        </is>
      </c>
      <c r="BD616" s="8" t="inlineStr">
        <f aca="false">IF(A616&lt;&gt;"",DEGREES(BC616),"")</f>
        <is>
          <t/>
        </is>
      </c>
      <c r="BE616" s="8" t="inlineStr">
        <f aca="false">IF(A616&lt;&gt;"",IF(OR(S616&lt;&gt;0,T616&lt;&gt;0),ATAN2(S616,T616),0),"")</f>
        <is>
          <t/>
        </is>
      </c>
      <c r="BF616" s="8" t="inlineStr">
        <f aca="false">IF(A616&lt;&gt;"",DEGREES(BE616),"")</f>
        <is>
          <t/>
        </is>
      </c>
      <c r="BG616" s="8" t="inlineStr">
        <f aca="false">IF(A616&lt;&gt;"",SQRT(SUMSQ(V616:X616)),"")</f>
        <is>
          <t/>
        </is>
      </c>
      <c r="BH616" s="8" t="inlineStr">
        <f aca="false">IF(A616&lt;&gt;"",IF(BG616&lt;&gt;0,ACOS(X616/BG616),0),"")</f>
        <is>
          <t/>
        </is>
      </c>
      <c r="BI616" s="8" t="inlineStr">
        <f aca="false">IF(A616&lt;&gt;"",DEGREES(BH616),"")</f>
        <is>
          <t/>
        </is>
      </c>
      <c r="BJ616" s="8" t="inlineStr">
        <f aca="false">IF(A616&lt;&gt;"",IF(OR(V616&lt;&gt;0,W616&lt;&gt;0),ATAN2(V616,W616),0),"")</f>
        <is>
          <t/>
        </is>
      </c>
      <c r="BK616" s="8" t="inlineStr">
        <f aca="false">IF(A616&lt;&gt;"",DEGREES(BJ616),"")</f>
        <is>
          <t/>
        </is>
      </c>
      <c r="BL616" s="8" t="inlineStr">
        <f aca="false">IF(A616&lt;&gt;"",SQRT(SUMSQ(Y616:AA616)),"")</f>
        <is>
          <t/>
        </is>
      </c>
      <c r="BM616" s="8" t="inlineStr">
        <f aca="false">IF(A616&lt;&gt;"",IF(BL616&lt;&gt;0,ACOS(AA616/BL616),0),"")</f>
        <is>
          <t/>
        </is>
      </c>
      <c r="BN616" s="8" t="inlineStr">
        <f aca="false">IF(A616&lt;&gt;"",DEGREES(BM616),"")</f>
        <is>
          <t/>
        </is>
      </c>
      <c r="BO616" s="8" t="inlineStr">
        <f aca="false">IF(A616&lt;&gt;"",IF(OR(Y616&lt;&gt;0,Z616&lt;&gt;0),ATAN2(Y616,Z616),0),"")</f>
        <is>
          <t/>
        </is>
      </c>
      <c r="BP616" s="8" t="inlineStr">
        <f aca="false">IF(A616&lt;&gt;"",DEGREES(BO616),"")</f>
        <is>
          <t/>
        </is>
      </c>
      <c r="BQ616" s="8" t="inlineStr">
        <f aca="false">IF(A616&lt;&gt;"",SQRT(SUMSQ(AB616:AD616)),"")</f>
        <is>
          <t/>
        </is>
      </c>
      <c r="BR616" s="8" t="inlineStr">
        <f aca="false">IF(A616&lt;&gt;"",IF(BQ616&lt;&gt;0,ACOS(AD616/BQ616),0),"")</f>
        <is>
          <t/>
        </is>
      </c>
      <c r="BS616" s="8" t="inlineStr">
        <f aca="false">IF(A616&lt;&gt;"",DEGREES(BR616),"")</f>
        <is>
          <t/>
        </is>
      </c>
      <c r="BT616" s="8" t="inlineStr">
        <f aca="false">IF(A616&lt;&gt;"",IF(OR(AB616&lt;&gt;0,AC616&lt;&gt;0),ATAN2(AB616,AC616),0),"")</f>
        <is>
          <t/>
        </is>
      </c>
      <c r="BU616" s="8" t="inlineStr">
        <f aca="false">IF(A616&lt;&gt;"",DEGREES(BT616),"")</f>
        <is>
          <t/>
        </is>
      </c>
      <c r="BV616" s="8" t="inlineStr">
        <f aca="false">IF(A616&lt;&gt;"",SQRT(SUMSQ(AE616:AG616)),"")</f>
        <is>
          <t/>
        </is>
      </c>
      <c r="BW616" s="8" t="inlineStr">
        <f aca="false">IF(A616&lt;&gt;"",IF(BV616&lt;&gt;0,ACOS(AG616/BV616),0),"")</f>
        <is>
          <t/>
        </is>
      </c>
      <c r="BX616" s="8" t="inlineStr">
        <f aca="false">IF(A616&lt;&gt;"",DEGREES(BW616),"")</f>
        <is>
          <t/>
        </is>
      </c>
      <c r="BY616" s="8" t="inlineStr">
        <f aca="false">IF(A616&lt;&gt;"",IF(OR(AF616&lt;&gt;0,AG616&lt;&gt;0),ATAN2(AF616,AG616),0),"")</f>
        <is>
          <t/>
        </is>
      </c>
      <c r="BZ616" s="8" t="inlineStr">
        <f aca="false">IF(A616&lt;&gt;"",DEGREES(BY616),"")</f>
        <is>
          <t/>
        </is>
      </c>
      <c r="CA616" s="0" t="inlineStr">
        <f aca="false">IF(A616&lt;&gt;"",IF(AND(AI616&lt;Parameters!$B$11,AI616&gt;Parameters!$B$12,AN616&lt;Parameters!$B$11,AN616&gt;Parameters!$B$12,AS616&lt;Parameters!$B$11,AS616&gt;Parameters!$B$12,AX616&lt;Parameters!$B$11,AX616&gt;Parameters!$B$12,BC616&lt;Parameters!$B$11,BC616&gt;Parameters!$B$12,BM616&lt;Parameters!$B$11,BM616&gt;Parameters!$B$12,BR616&lt;Parameters!$B$11,BR616&gt;Parameters!$B$12,BW616&lt;Parameters!$B$11,BW616&gt;Parameters!$B$12),1,0),"")</f>
        <is>
          <t/>
        </is>
      </c>
      <c r="CB616" s="0" t="inlineStr">
        <f aca="false">IF(A616&lt;&gt;"",IF(OR(AI616&lt;Parameters!$B$12,AI616&gt;Parameters!$B$11),0,1),"")</f>
        <is>
          <t/>
        </is>
      </c>
      <c r="CC616" s="0" t="inlineStr">
        <f aca="false">IF(A616&lt;&gt;"",IF(OR(AN616&lt;Parameters!$B$12,AN616&gt;Parameters!$B$11),0,1),"")</f>
        <is>
          <t/>
        </is>
      </c>
      <c r="CD616" s="0" t="inlineStr">
        <f aca="false">IF(A616&lt;&gt;"",IF(OR(AS616&lt;Parameters!$B$12,AS616&gt;Parameters!$B$11),0,1),"")</f>
        <is>
          <t/>
        </is>
      </c>
      <c r="CE616" s="0" t="inlineStr">
        <f aca="false">IF(A616&lt;&gt;"",IF(OR(AX616&lt;Parameters!$B$12,AX616&gt;Parameters!$B$11),0,1),"")</f>
        <is>
          <t/>
        </is>
      </c>
      <c r="CF616" s="0" t="inlineStr">
        <f aca="false">IF(A616&lt;&gt;"",IF(OR(BC616&lt;Parameters!$B$12,BC616&gt;Parameters!$B$11),0,1),"")</f>
        <is>
          <t/>
        </is>
      </c>
      <c r="CG616" s="0" t="inlineStr">
        <f aca="false">IF(A616&lt;&gt;"",IF(OR(BH616&lt;Parameters!$B$12,BH616&gt;Parameters!$B$11),0,1),"")</f>
        <is>
          <t/>
        </is>
      </c>
      <c r="CH616" s="0" t="inlineStr">
        <f aca="false">IF(A616&lt;&gt;"",IF(OR(BM616&lt;Parameters!$B$12,BM616&gt;Parameters!$B$11),0,1),"")</f>
        <is>
          <t/>
        </is>
      </c>
      <c r="CI616" s="0" t="inlineStr">
        <f aca="false">IF(A616&lt;&gt;"",IF(OR(BR616&lt;Parameters!$B$12,BR616&gt;Parameters!$B$11),0,1),"")</f>
        <is>
          <t/>
        </is>
      </c>
      <c r="CJ616" s="0" t="inlineStr">
        <f aca="false">IF(A616&lt;&gt;"",IF(OR(BW616&lt;Parameters!$B$12,BW616&gt;Parameters!$B$11),0,1),"")</f>
        <is>
          <t/>
        </is>
      </c>
      <c r="CK616" s="26" t="inlineStr">
        <f aca="false">IF(A616&lt;&gt;"",SUM(CB616:CJ616)/9,"")</f>
        <is>
          <t/>
        </is>
      </c>
      <c r="CL616" s="0" t="inlineStr">
        <f aca="false">IF(A616&lt;&gt;"",CK616*9,"")</f>
        <is>
          <t/>
        </is>
      </c>
      <c r="CM616" s="8" t="inlineStr">
        <f aca="false">IF(A616&lt;&gt;"",TEXT(B616,CM$2)&amp;" "&amp;TEXT(A616,CM$2),"")</f>
        <is>
          <t/>
        </is>
      </c>
    </row>
    <row r="617" customFormat="false" ht="15" hidden="false" customHeight="false" outlineLevel="0" collapsed="false">
      <c r="A617" s="0" t="inlineStr">
        <f aca="false">IF(OR(B616&lt;Parameters!$K$12,A616&lt;Parameters!$K$12),IF(A616&lt;Parameters!$K$12,A616+1,0),"")</f>
        <is>
          <t/>
        </is>
      </c>
      <c r="B617" s="0" t="inlineStr">
        <f aca="false">IF(A617&lt;&gt;"",IF(A617=0,B616+1,B616),"")</f>
        <is>
          <t/>
        </is>
      </c>
      <c r="C617" s="24" t="inlineStr">
        <f aca="false">IF(A617&lt;&gt;"",-_phi*(A617+0.5),"")</f>
        <is>
          <t/>
        </is>
      </c>
      <c r="D617" s="8" t="inlineStr">
        <f aca="false">IF(A617&lt;&gt;"",DEGREES(C617),"")</f>
        <is>
          <t/>
        </is>
      </c>
      <c r="E617" s="24" t="inlineStr">
        <f aca="false">IF(A617&lt;&gt;"",_phi*(B617+0.5),"")</f>
        <is>
          <t/>
        </is>
      </c>
      <c r="F617" s="8" t="inlineStr">
        <f aca="false">IF(A617&lt;&gt;"",DEGREES(E617),"")</f>
        <is>
          <t/>
        </is>
      </c>
      <c r="G617" s="8" t="inlineStr">
        <f aca="false">IF(A617&lt;&gt;"",LOOKUP(A617,h!$A$3:$A$30,h!$D$3:$D$30),"")</f>
        <is>
          <t/>
        </is>
      </c>
      <c r="H617" s="8" t="inlineStr">
        <f aca="false">IF(A617&lt;&gt;"",LOOKUP(B617,h!$A$3:$A$30,h!$D$3:$D$30),"")</f>
        <is>
          <t/>
        </is>
      </c>
      <c r="I617" s="8" t="inlineStr">
        <f aca="false">IF(A617&lt;&gt;"",_zif,"")</f>
        <is>
          <t/>
        </is>
      </c>
      <c r="J617" s="8" t="inlineStr">
        <f aca="false">IF(A617&lt;&gt;"",$G617+'v1 Frame'!D$3*COS($C617)+'v1 Frame'!E$3*SIN($C617)*SIN($E617)+'v1 Frame'!F$3*SIN($C617)*COS($E617),"")</f>
        <is>
          <t/>
        </is>
      </c>
      <c r="K617" s="8" t="inlineStr">
        <f aca="false">IF(A617&lt;&gt;"",$H617+'v1 Frame'!E$3*COS($E617)-'v1 Frame'!F$3*SIN($E617),"")</f>
        <is>
          <t/>
        </is>
      </c>
      <c r="L617" s="8" t="inlineStr">
        <f aca="false">IF(A617&lt;&gt;"",$I617-'v1 Frame'!D$3*SIN($C617)+'v1 Frame'!E$3*COS($C617)*SIN($E617)+'v1 Frame'!F$3*COS($C617)*COS($E617),"")</f>
        <is>
          <t/>
        </is>
      </c>
      <c r="M617" s="8" t="inlineStr">
        <f aca="false">IF(A617&lt;&gt;"",$G617+'v1 Frame'!G$3*COS($C617)+'v1 Frame'!H$3*SIN($C617)*SIN($E617)+'v1 Frame'!I$3*SIN($C617)*COS($E617),"")</f>
        <is>
          <t/>
        </is>
      </c>
      <c r="N617" s="8" t="inlineStr">
        <f aca="false">IF(A617&lt;&gt;"",$H617+'v1 Frame'!H$3*COS($E617)-'v1 Frame'!I$3*SIN($E617),"")</f>
        <is>
          <t/>
        </is>
      </c>
      <c r="O617" s="8" t="inlineStr">
        <f aca="false">IF(A617&lt;&gt;"",$I617-'v1 Frame'!G$3*SIN($C617)+'v1 Frame'!H$3*COS($C617)*SIN($E617)+'v1 Frame'!I$3*COS($C617)*COS($E617),"")</f>
        <is>
          <t/>
        </is>
      </c>
      <c r="P617" s="8" t="inlineStr">
        <f aca="false">IF(A617&lt;&gt;"",$G617+'v1 Frame'!J$3*COS($C617)+'v1 Frame'!K$3*SIN($C617)*SIN($E617)+'v1 Frame'!L$3*SIN($C617)*COS($E617),"")</f>
        <is>
          <t/>
        </is>
      </c>
      <c r="Q617" s="8" t="inlineStr">
        <f aca="false">IF(A617&lt;&gt;"",$H617+'v1 Frame'!K$3*COS($E617)-'v1 Frame'!L$3*SIN($E617),"")</f>
        <is>
          <t/>
        </is>
      </c>
      <c r="R617" s="8" t="inlineStr">
        <f aca="false">IF(A617&lt;&gt;"",$I617-'v1 Frame'!J$3*SIN($C617)+'v1 Frame'!K$3*COS($C617)*SIN($E617)+'v1 Frame'!L$3*COS($C617)*COS($E617),"")</f>
        <is>
          <t/>
        </is>
      </c>
      <c r="S617" s="8" t="inlineStr">
        <f aca="false">IF(A617&lt;&gt;"",$G617+'v1 Frame'!M$3*COS($C617)+'v1 Frame'!N$3*SIN($C617)*SIN($E617)+'v1 Frame'!O$3*SIN($C617)*COS($E617),"")</f>
        <is>
          <t/>
        </is>
      </c>
      <c r="T617" s="8" t="inlineStr">
        <f aca="false">IF(A617&lt;&gt;"",$H617+'v1 Frame'!N$3*COS($E617)-'v1 Frame'!O$3*SIN($E617),"")</f>
        <is>
          <t/>
        </is>
      </c>
      <c r="U617" s="8" t="inlineStr">
        <f aca="false">IF(A617&lt;&gt;"",$I617-'v1 Frame'!M$3*SIN($C617)+'v1 Frame'!N$3*COS($C617)*SIN($E617)+'v1 Frame'!O$3*COS($C617)*COS($E617),"")</f>
        <is>
          <t/>
        </is>
      </c>
      <c r="V617" s="8" t="inlineStr">
        <f aca="false">IF(A617&lt;&gt;"",$G617+'v1 Frame'!P$3*COS($C617)+'v1 Frame'!Q$3*SIN($C617)*SIN($E617)+'v1 Frame'!R$3*SIN($C617)*COS($E617),"")</f>
        <is>
          <t/>
        </is>
      </c>
      <c r="W617" s="8" t="inlineStr">
        <f aca="false">IF(A617&lt;&gt;"",$H617+'v1 Frame'!Q$3*COS($E617)-'v1 Frame'!R$3*SIN($E617),"")</f>
        <is>
          <t/>
        </is>
      </c>
      <c r="X617" s="8" t="inlineStr">
        <f aca="false">IF(A617&lt;&gt;"",$I617-'v1 Frame'!P$3*SIN($C617)+'v1 Frame'!Q$3*COS($C617)*SIN($E617)+'v1 Frame'!R$3*COS($C617)*COS($E617),"")</f>
        <is>
          <t/>
        </is>
      </c>
      <c r="Y617" s="8" t="inlineStr">
        <f aca="false">IF(A617&lt;&gt;"",$G617+'v1 Frame'!S$3*COS($C617)+'v1 Frame'!T$3*SIN($C617)*SIN($E617)+'v1 Frame'!U$3*SIN($C617)*COS($E617),"")</f>
        <is>
          <t/>
        </is>
      </c>
      <c r="Z617" s="8" t="inlineStr">
        <f aca="false">IF(A617&lt;&gt;"",$H617+'v1 Frame'!T$3*COS($E617)-'v1 Frame'!U$3*SIN($E617),"")</f>
        <is>
          <t/>
        </is>
      </c>
      <c r="AA617" s="8" t="inlineStr">
        <f aca="false">IF(A617&lt;&gt;"",$I617-'v1 Frame'!S$3*SIN($C617)+'v1 Frame'!T$3*COS($C617)*SIN($E617)+'v1 Frame'!U$3*COS($C617)*COS($E617),"")</f>
        <is>
          <t/>
        </is>
      </c>
      <c r="AB617" s="8" t="inlineStr">
        <f aca="false">IF(A617&lt;&gt;"",$G617+'v1 Frame'!V$3*COS($C617)+'v1 Frame'!W$3*SIN($C617)*SIN($E617)+'v1 Frame'!X$3*SIN($C617)*COS($E617),"")</f>
        <is>
          <t/>
        </is>
      </c>
      <c r="AC617" s="8" t="inlineStr">
        <f aca="false">IF(A617&lt;&gt;"",$H617+'v1 Frame'!W$3*COS($E617)-'v1 Frame'!X$3*SIN($E617),"")</f>
        <is>
          <t/>
        </is>
      </c>
      <c r="AD617" s="8" t="inlineStr">
        <f aca="false">IF(A617&lt;&gt;"",$I617-'v1 Frame'!V$3*SIN($C617)+'v1 Frame'!W$3*COS($C617)*SIN($E617)+'v1 Frame'!X$3*COS($C617)*COS($E617),"")</f>
        <is>
          <t/>
        </is>
      </c>
      <c r="AE617" s="25" t="inlineStr">
        <f aca="false">IF(A617&lt;&gt;"",$G617+'v1 Frame'!Y$3*COS($C617)+'v1 Frame'!Z$3*SIN($C617)*SIN($E617)+'v1 Frame'!AA$3*SIN($C617)*COS($E617),"")</f>
        <is>
          <t/>
        </is>
      </c>
      <c r="AF617" s="25" t="inlineStr">
        <f aca="false">IF(A617&lt;&gt;"",$H617+'v1 Frame'!Z$3*COS($E617)-'v1 Frame'!AA$3*SIN($E617),"")</f>
        <is>
          <t/>
        </is>
      </c>
      <c r="AG617" s="25" t="inlineStr">
        <f aca="false">IF(A617&lt;&gt;"",$I617-'v1 Frame'!Y$3*SIN($C617)+'v1 Frame'!Z$3*COS($C617)*SIN($E617)+'v1 Frame'!AA$3*COS($C617)*COS($E617),"")</f>
        <is>
          <t/>
        </is>
      </c>
      <c r="AH617" s="8" t="inlineStr">
        <f aca="false">IF(A617&lt;&gt;"",SQRT(SUMSQ(G617:I617)),"")</f>
        <is>
          <t/>
        </is>
      </c>
      <c r="AI617" s="8" t="inlineStr">
        <f aca="false">IF(A617&lt;&gt;"",IF(AH617&lt;&gt;0,ACOS(I617/AH617),0),"")</f>
        <is>
          <t/>
        </is>
      </c>
      <c r="AJ617" s="8" t="inlineStr">
        <f aca="false">IF(A617&lt;&gt;"",DEGREES(AI617),"")</f>
        <is>
          <t/>
        </is>
      </c>
      <c r="AK617" s="8" t="inlineStr">
        <f aca="false">IF(A617&lt;&gt;"",IF(OR(G617&lt;&gt;0,H617&lt;&gt;0),ATAN2(G617,H617),0),"")</f>
        <is>
          <t/>
        </is>
      </c>
      <c r="AL617" s="8" t="inlineStr">
        <f aca="false">IF(A617&lt;&gt;"",DEGREES(AK617),"")</f>
        <is>
          <t/>
        </is>
      </c>
      <c r="AM617" s="8" t="inlineStr">
        <f aca="false">IF(A617&lt;&gt;"",SQRT(SUMSQ(J617:L617)),"")</f>
        <is>
          <t/>
        </is>
      </c>
      <c r="AN617" s="8" t="inlineStr">
        <f aca="false">IF(A617&lt;&gt;"",IF(AM617&lt;&gt;0,ACOS(L617/AM617),0),"")</f>
        <is>
          <t/>
        </is>
      </c>
      <c r="AO617" s="8" t="inlineStr">
        <f aca="false">IF(A617&lt;&gt;"",DEGREES(AN617),"")</f>
        <is>
          <t/>
        </is>
      </c>
      <c r="AP617" s="8" t="inlineStr">
        <f aca="false">IF(A617&lt;&gt;"",IF(OR(J617&lt;&gt;0,K617&lt;&gt;0),ATAN2(J617,K617),0),"")</f>
        <is>
          <t/>
        </is>
      </c>
      <c r="AQ617" s="8" t="inlineStr">
        <f aca="false">IF(A617&lt;&gt;"",DEGREES(AP617),"")</f>
        <is>
          <t/>
        </is>
      </c>
      <c r="AR617" s="8" t="inlineStr">
        <f aca="false">IF(A617&lt;&gt;"",SQRT(SUMSQ(M617:O617)),"")</f>
        <is>
          <t/>
        </is>
      </c>
      <c r="AS617" s="8" t="inlineStr">
        <f aca="false">IF(A617&lt;&gt;"",IF(AR617&lt;&gt;0,ACOS(O617/AR617),0),"")</f>
        <is>
          <t/>
        </is>
      </c>
      <c r="AT617" s="8" t="inlineStr">
        <f aca="false">IF(A617&lt;&gt;"",DEGREES(AS617),"")</f>
        <is>
          <t/>
        </is>
      </c>
      <c r="AU617" s="8" t="inlineStr">
        <f aca="false">IF(A617&lt;&gt;"",IF(OR(M617&lt;&gt;0,N617&lt;&gt;0),ATAN2(M617,N617),0),"")</f>
        <is>
          <t/>
        </is>
      </c>
      <c r="AV617" s="8" t="inlineStr">
        <f aca="false">IF(A617&lt;&gt;"",DEGREES(AU617),"")</f>
        <is>
          <t/>
        </is>
      </c>
      <c r="AW617" s="8" t="inlineStr">
        <f aca="false">IF(A617&lt;&gt;"",SQRT(SUMSQ(P617:R617)),"")</f>
        <is>
          <t/>
        </is>
      </c>
      <c r="AX617" s="8" t="inlineStr">
        <f aca="false">IF(A617&lt;&gt;"",IF(AW617&lt;&gt;0,ACOS(R617/AW617),0),"")</f>
        <is>
          <t/>
        </is>
      </c>
      <c r="AY617" s="8" t="inlineStr">
        <f aca="false">IF(A617&lt;&gt;"",DEGREES(AX617),"")</f>
        <is>
          <t/>
        </is>
      </c>
      <c r="AZ617" s="8" t="inlineStr">
        <f aca="false">IF(A617&lt;&gt;"",IF(OR(P617&lt;&gt;0,Q617&lt;&gt;0),ATAN2(P617,Q617),0),"")</f>
        <is>
          <t/>
        </is>
      </c>
      <c r="BA617" s="8" t="inlineStr">
        <f aca="false">IF(A617&lt;&gt;"",DEGREES(AZ617),"")</f>
        <is>
          <t/>
        </is>
      </c>
      <c r="BB617" s="8" t="inlineStr">
        <f aca="false">IF(A617&lt;&gt;"",SQRT(SUMSQ(S617:U617)),"")</f>
        <is>
          <t/>
        </is>
      </c>
      <c r="BC617" s="8" t="inlineStr">
        <f aca="false">IF(A617&lt;&gt;"",IF(BB617&lt;&gt;0,ACOS(U617/BB617),0),"")</f>
        <is>
          <t/>
        </is>
      </c>
      <c r="BD617" s="8" t="inlineStr">
        <f aca="false">IF(A617&lt;&gt;"",DEGREES(BC617),"")</f>
        <is>
          <t/>
        </is>
      </c>
      <c r="BE617" s="8" t="inlineStr">
        <f aca="false">IF(A617&lt;&gt;"",IF(OR(S617&lt;&gt;0,T617&lt;&gt;0),ATAN2(S617,T617),0),"")</f>
        <is>
          <t/>
        </is>
      </c>
      <c r="BF617" s="8" t="inlineStr">
        <f aca="false">IF(A617&lt;&gt;"",DEGREES(BE617),"")</f>
        <is>
          <t/>
        </is>
      </c>
      <c r="BG617" s="8" t="inlineStr">
        <f aca="false">IF(A617&lt;&gt;"",SQRT(SUMSQ(V617:X617)),"")</f>
        <is>
          <t/>
        </is>
      </c>
      <c r="BH617" s="8" t="inlineStr">
        <f aca="false">IF(A617&lt;&gt;"",IF(BG617&lt;&gt;0,ACOS(X617/BG617),0),"")</f>
        <is>
          <t/>
        </is>
      </c>
      <c r="BI617" s="8" t="inlineStr">
        <f aca="false">IF(A617&lt;&gt;"",DEGREES(BH617),"")</f>
        <is>
          <t/>
        </is>
      </c>
      <c r="BJ617" s="8" t="inlineStr">
        <f aca="false">IF(A617&lt;&gt;"",IF(OR(V617&lt;&gt;0,W617&lt;&gt;0),ATAN2(V617,W617),0),"")</f>
        <is>
          <t/>
        </is>
      </c>
      <c r="BK617" s="8" t="inlineStr">
        <f aca="false">IF(A617&lt;&gt;"",DEGREES(BJ617),"")</f>
        <is>
          <t/>
        </is>
      </c>
      <c r="BL617" s="8" t="inlineStr">
        <f aca="false">IF(A617&lt;&gt;"",SQRT(SUMSQ(Y617:AA617)),"")</f>
        <is>
          <t/>
        </is>
      </c>
      <c r="BM617" s="8" t="inlineStr">
        <f aca="false">IF(A617&lt;&gt;"",IF(BL617&lt;&gt;0,ACOS(AA617/BL617),0),"")</f>
        <is>
          <t/>
        </is>
      </c>
      <c r="BN617" s="8" t="inlineStr">
        <f aca="false">IF(A617&lt;&gt;"",DEGREES(BM617),"")</f>
        <is>
          <t/>
        </is>
      </c>
      <c r="BO617" s="8" t="inlineStr">
        <f aca="false">IF(A617&lt;&gt;"",IF(OR(Y617&lt;&gt;0,Z617&lt;&gt;0),ATAN2(Y617,Z617),0),"")</f>
        <is>
          <t/>
        </is>
      </c>
      <c r="BP617" s="8" t="inlineStr">
        <f aca="false">IF(A617&lt;&gt;"",DEGREES(BO617),"")</f>
        <is>
          <t/>
        </is>
      </c>
      <c r="BQ617" s="8" t="inlineStr">
        <f aca="false">IF(A617&lt;&gt;"",SQRT(SUMSQ(AB617:AD617)),"")</f>
        <is>
          <t/>
        </is>
      </c>
      <c r="BR617" s="8" t="inlineStr">
        <f aca="false">IF(A617&lt;&gt;"",IF(BQ617&lt;&gt;0,ACOS(AD617/BQ617),0),"")</f>
        <is>
          <t/>
        </is>
      </c>
      <c r="BS617" s="8" t="inlineStr">
        <f aca="false">IF(A617&lt;&gt;"",DEGREES(BR617),"")</f>
        <is>
          <t/>
        </is>
      </c>
      <c r="BT617" s="8" t="inlineStr">
        <f aca="false">IF(A617&lt;&gt;"",IF(OR(AB617&lt;&gt;0,AC617&lt;&gt;0),ATAN2(AB617,AC617),0),"")</f>
        <is>
          <t/>
        </is>
      </c>
      <c r="BU617" s="8" t="inlineStr">
        <f aca="false">IF(A617&lt;&gt;"",DEGREES(BT617),"")</f>
        <is>
          <t/>
        </is>
      </c>
      <c r="BV617" s="8" t="inlineStr">
        <f aca="false">IF(A617&lt;&gt;"",SQRT(SUMSQ(AE617:AG617)),"")</f>
        <is>
          <t/>
        </is>
      </c>
      <c r="BW617" s="8" t="inlineStr">
        <f aca="false">IF(A617&lt;&gt;"",IF(BV617&lt;&gt;0,ACOS(AG617/BV617),0),"")</f>
        <is>
          <t/>
        </is>
      </c>
      <c r="BX617" s="8" t="inlineStr">
        <f aca="false">IF(A617&lt;&gt;"",DEGREES(BW617),"")</f>
        <is>
          <t/>
        </is>
      </c>
      <c r="BY617" s="8" t="inlineStr">
        <f aca="false">IF(A617&lt;&gt;"",IF(OR(AF617&lt;&gt;0,AG617&lt;&gt;0),ATAN2(AF617,AG617),0),"")</f>
        <is>
          <t/>
        </is>
      </c>
      <c r="BZ617" s="8" t="inlineStr">
        <f aca="false">IF(A617&lt;&gt;"",DEGREES(BY617),"")</f>
        <is>
          <t/>
        </is>
      </c>
      <c r="CA617" s="0" t="inlineStr">
        <f aca="false">IF(A617&lt;&gt;"",IF(AND(AI617&lt;Parameters!$B$11,AI617&gt;Parameters!$B$12,AN617&lt;Parameters!$B$11,AN617&gt;Parameters!$B$12,AS617&lt;Parameters!$B$11,AS617&gt;Parameters!$B$12,AX617&lt;Parameters!$B$11,AX617&gt;Parameters!$B$12,BC617&lt;Parameters!$B$11,BC617&gt;Parameters!$B$12,BM617&lt;Parameters!$B$11,BM617&gt;Parameters!$B$12,BR617&lt;Parameters!$B$11,BR617&gt;Parameters!$B$12,BW617&lt;Parameters!$B$11,BW617&gt;Parameters!$B$12),1,0),"")</f>
        <is>
          <t/>
        </is>
      </c>
      <c r="CB617" s="0" t="inlineStr">
        <f aca="false">IF(A617&lt;&gt;"",IF(OR(AI617&lt;Parameters!$B$12,AI617&gt;Parameters!$B$11),0,1),"")</f>
        <is>
          <t/>
        </is>
      </c>
      <c r="CC617" s="0" t="inlineStr">
        <f aca="false">IF(A617&lt;&gt;"",IF(OR(AN617&lt;Parameters!$B$12,AN617&gt;Parameters!$B$11),0,1),"")</f>
        <is>
          <t/>
        </is>
      </c>
      <c r="CD617" s="0" t="inlineStr">
        <f aca="false">IF(A617&lt;&gt;"",IF(OR(AS617&lt;Parameters!$B$12,AS617&gt;Parameters!$B$11),0,1),"")</f>
        <is>
          <t/>
        </is>
      </c>
      <c r="CE617" s="0" t="inlineStr">
        <f aca="false">IF(A617&lt;&gt;"",IF(OR(AX617&lt;Parameters!$B$12,AX617&gt;Parameters!$B$11),0,1),"")</f>
        <is>
          <t/>
        </is>
      </c>
      <c r="CF617" s="0" t="inlineStr">
        <f aca="false">IF(A617&lt;&gt;"",IF(OR(BC617&lt;Parameters!$B$12,BC617&gt;Parameters!$B$11),0,1),"")</f>
        <is>
          <t/>
        </is>
      </c>
      <c r="CG617" s="0" t="inlineStr">
        <f aca="false">IF(A617&lt;&gt;"",IF(OR(BH617&lt;Parameters!$B$12,BH617&gt;Parameters!$B$11),0,1),"")</f>
        <is>
          <t/>
        </is>
      </c>
      <c r="CH617" s="0" t="inlineStr">
        <f aca="false">IF(A617&lt;&gt;"",IF(OR(BM617&lt;Parameters!$B$12,BM617&gt;Parameters!$B$11),0,1),"")</f>
        <is>
          <t/>
        </is>
      </c>
      <c r="CI617" s="0" t="inlineStr">
        <f aca="false">IF(A617&lt;&gt;"",IF(OR(BR617&lt;Parameters!$B$12,BR617&gt;Parameters!$B$11),0,1),"")</f>
        <is>
          <t/>
        </is>
      </c>
      <c r="CJ617" s="0" t="inlineStr">
        <f aca="false">IF(A617&lt;&gt;"",IF(OR(BW617&lt;Parameters!$B$12,BW617&gt;Parameters!$B$11),0,1),"")</f>
        <is>
          <t/>
        </is>
      </c>
      <c r="CK617" s="26" t="inlineStr">
        <f aca="false">IF(A617&lt;&gt;"",SUM(CB617:CJ617)/9,"")</f>
        <is>
          <t/>
        </is>
      </c>
      <c r="CL617" s="0" t="inlineStr">
        <f aca="false">IF(A617&lt;&gt;"",CK617*9,"")</f>
        <is>
          <t/>
        </is>
      </c>
      <c r="CM617" s="8" t="inlineStr">
        <f aca="false">IF(A617&lt;&gt;"",TEXT(B617,CM$2)&amp;" "&amp;TEXT(A617,CM$2),"")</f>
        <is>
          <t/>
        </is>
      </c>
    </row>
    <row r="618" customFormat="false" ht="15" hidden="false" customHeight="false" outlineLevel="0" collapsed="false">
      <c r="A618" s="0" t="inlineStr">
        <f aca="false">IF(OR(B617&lt;Parameters!$K$12,A617&lt;Parameters!$K$12),IF(A617&lt;Parameters!$K$12,A617+1,0),"")</f>
        <is>
          <t/>
        </is>
      </c>
      <c r="B618" s="0" t="inlineStr">
        <f aca="false">IF(A618&lt;&gt;"",IF(A618=0,B617+1,B617),"")</f>
        <is>
          <t/>
        </is>
      </c>
      <c r="C618" s="24" t="inlineStr">
        <f aca="false">IF(A618&lt;&gt;"",-_phi*(A618+0.5),"")</f>
        <is>
          <t/>
        </is>
      </c>
      <c r="D618" s="8" t="inlineStr">
        <f aca="false">IF(A618&lt;&gt;"",DEGREES(C618),"")</f>
        <is>
          <t/>
        </is>
      </c>
      <c r="E618" s="24" t="inlineStr">
        <f aca="false">IF(A618&lt;&gt;"",_phi*(B618+0.5),"")</f>
        <is>
          <t/>
        </is>
      </c>
      <c r="F618" s="8" t="inlineStr">
        <f aca="false">IF(A618&lt;&gt;"",DEGREES(E618),"")</f>
        <is>
          <t/>
        </is>
      </c>
      <c r="G618" s="8" t="inlineStr">
        <f aca="false">IF(A618&lt;&gt;"",LOOKUP(A618,h!$A$3:$A$30,h!$D$3:$D$30),"")</f>
        <is>
          <t/>
        </is>
      </c>
      <c r="H618" s="8" t="inlineStr">
        <f aca="false">IF(A618&lt;&gt;"",LOOKUP(B618,h!$A$3:$A$30,h!$D$3:$D$30),"")</f>
        <is>
          <t/>
        </is>
      </c>
      <c r="I618" s="8" t="inlineStr">
        <f aca="false">IF(A618&lt;&gt;"",_zif,"")</f>
        <is>
          <t/>
        </is>
      </c>
      <c r="J618" s="8" t="inlineStr">
        <f aca="false">IF(A618&lt;&gt;"",$G618+'v1 Frame'!D$3*COS($C618)+'v1 Frame'!E$3*SIN($C618)*SIN($E618)+'v1 Frame'!F$3*SIN($C618)*COS($E618),"")</f>
        <is>
          <t/>
        </is>
      </c>
      <c r="K618" s="8" t="inlineStr">
        <f aca="false">IF(A618&lt;&gt;"",$H618+'v1 Frame'!E$3*COS($E618)-'v1 Frame'!F$3*SIN($E618),"")</f>
        <is>
          <t/>
        </is>
      </c>
      <c r="L618" s="8" t="inlineStr">
        <f aca="false">IF(A618&lt;&gt;"",$I618-'v1 Frame'!D$3*SIN($C618)+'v1 Frame'!E$3*COS($C618)*SIN($E618)+'v1 Frame'!F$3*COS($C618)*COS($E618),"")</f>
        <is>
          <t/>
        </is>
      </c>
      <c r="M618" s="8" t="inlineStr">
        <f aca="false">IF(A618&lt;&gt;"",$G618+'v1 Frame'!G$3*COS($C618)+'v1 Frame'!H$3*SIN($C618)*SIN($E618)+'v1 Frame'!I$3*SIN($C618)*COS($E618),"")</f>
        <is>
          <t/>
        </is>
      </c>
      <c r="N618" s="8" t="inlineStr">
        <f aca="false">IF(A618&lt;&gt;"",$H618+'v1 Frame'!H$3*COS($E618)-'v1 Frame'!I$3*SIN($E618),"")</f>
        <is>
          <t/>
        </is>
      </c>
      <c r="O618" s="8" t="inlineStr">
        <f aca="false">IF(A618&lt;&gt;"",$I618-'v1 Frame'!G$3*SIN($C618)+'v1 Frame'!H$3*COS($C618)*SIN($E618)+'v1 Frame'!I$3*COS($C618)*COS($E618),"")</f>
        <is>
          <t/>
        </is>
      </c>
      <c r="P618" s="8" t="inlineStr">
        <f aca="false">IF(A618&lt;&gt;"",$G618+'v1 Frame'!J$3*COS($C618)+'v1 Frame'!K$3*SIN($C618)*SIN($E618)+'v1 Frame'!L$3*SIN($C618)*COS($E618),"")</f>
        <is>
          <t/>
        </is>
      </c>
      <c r="Q618" s="8" t="inlineStr">
        <f aca="false">IF(A618&lt;&gt;"",$H618+'v1 Frame'!K$3*COS($E618)-'v1 Frame'!L$3*SIN($E618),"")</f>
        <is>
          <t/>
        </is>
      </c>
      <c r="R618" s="8" t="inlineStr">
        <f aca="false">IF(A618&lt;&gt;"",$I618-'v1 Frame'!J$3*SIN($C618)+'v1 Frame'!K$3*COS($C618)*SIN($E618)+'v1 Frame'!L$3*COS($C618)*COS($E618),"")</f>
        <is>
          <t/>
        </is>
      </c>
      <c r="S618" s="8" t="inlineStr">
        <f aca="false">IF(A618&lt;&gt;"",$G618+'v1 Frame'!M$3*COS($C618)+'v1 Frame'!N$3*SIN($C618)*SIN($E618)+'v1 Frame'!O$3*SIN($C618)*COS($E618),"")</f>
        <is>
          <t/>
        </is>
      </c>
      <c r="T618" s="8" t="inlineStr">
        <f aca="false">IF(A618&lt;&gt;"",$H618+'v1 Frame'!N$3*COS($E618)-'v1 Frame'!O$3*SIN($E618),"")</f>
        <is>
          <t/>
        </is>
      </c>
      <c r="U618" s="8" t="inlineStr">
        <f aca="false">IF(A618&lt;&gt;"",$I618-'v1 Frame'!M$3*SIN($C618)+'v1 Frame'!N$3*COS($C618)*SIN($E618)+'v1 Frame'!O$3*COS($C618)*COS($E618),"")</f>
        <is>
          <t/>
        </is>
      </c>
      <c r="V618" s="8" t="inlineStr">
        <f aca="false">IF(A618&lt;&gt;"",$G618+'v1 Frame'!P$3*COS($C618)+'v1 Frame'!Q$3*SIN($C618)*SIN($E618)+'v1 Frame'!R$3*SIN($C618)*COS($E618),"")</f>
        <is>
          <t/>
        </is>
      </c>
      <c r="W618" s="8" t="inlineStr">
        <f aca="false">IF(A618&lt;&gt;"",$H618+'v1 Frame'!Q$3*COS($E618)-'v1 Frame'!R$3*SIN($E618),"")</f>
        <is>
          <t/>
        </is>
      </c>
      <c r="X618" s="8" t="inlineStr">
        <f aca="false">IF(A618&lt;&gt;"",$I618-'v1 Frame'!P$3*SIN($C618)+'v1 Frame'!Q$3*COS($C618)*SIN($E618)+'v1 Frame'!R$3*COS($C618)*COS($E618),"")</f>
        <is>
          <t/>
        </is>
      </c>
      <c r="Y618" s="8" t="inlineStr">
        <f aca="false">IF(A618&lt;&gt;"",$G618+'v1 Frame'!S$3*COS($C618)+'v1 Frame'!T$3*SIN($C618)*SIN($E618)+'v1 Frame'!U$3*SIN($C618)*COS($E618),"")</f>
        <is>
          <t/>
        </is>
      </c>
      <c r="Z618" s="8" t="inlineStr">
        <f aca="false">IF(A618&lt;&gt;"",$H618+'v1 Frame'!T$3*COS($E618)-'v1 Frame'!U$3*SIN($E618),"")</f>
        <is>
          <t/>
        </is>
      </c>
      <c r="AA618" s="8" t="inlineStr">
        <f aca="false">IF(A618&lt;&gt;"",$I618-'v1 Frame'!S$3*SIN($C618)+'v1 Frame'!T$3*COS($C618)*SIN($E618)+'v1 Frame'!U$3*COS($C618)*COS($E618),"")</f>
        <is>
          <t/>
        </is>
      </c>
      <c r="AB618" s="8" t="inlineStr">
        <f aca="false">IF(A618&lt;&gt;"",$G618+'v1 Frame'!V$3*COS($C618)+'v1 Frame'!W$3*SIN($C618)*SIN($E618)+'v1 Frame'!X$3*SIN($C618)*COS($E618),"")</f>
        <is>
          <t/>
        </is>
      </c>
      <c r="AC618" s="8" t="inlineStr">
        <f aca="false">IF(A618&lt;&gt;"",$H618+'v1 Frame'!W$3*COS($E618)-'v1 Frame'!X$3*SIN($E618),"")</f>
        <is>
          <t/>
        </is>
      </c>
      <c r="AD618" s="8" t="inlineStr">
        <f aca="false">IF(A618&lt;&gt;"",$I618-'v1 Frame'!V$3*SIN($C618)+'v1 Frame'!W$3*COS($C618)*SIN($E618)+'v1 Frame'!X$3*COS($C618)*COS($E618),"")</f>
        <is>
          <t/>
        </is>
      </c>
      <c r="AE618" s="25" t="inlineStr">
        <f aca="false">IF(A618&lt;&gt;"",$G618+'v1 Frame'!Y$3*COS($C618)+'v1 Frame'!Z$3*SIN($C618)*SIN($E618)+'v1 Frame'!AA$3*SIN($C618)*COS($E618),"")</f>
        <is>
          <t/>
        </is>
      </c>
      <c r="AF618" s="25" t="inlineStr">
        <f aca="false">IF(A618&lt;&gt;"",$H618+'v1 Frame'!Z$3*COS($E618)-'v1 Frame'!AA$3*SIN($E618),"")</f>
        <is>
          <t/>
        </is>
      </c>
      <c r="AG618" s="25" t="inlineStr">
        <f aca="false">IF(A618&lt;&gt;"",$I618-'v1 Frame'!Y$3*SIN($C618)+'v1 Frame'!Z$3*COS($C618)*SIN($E618)+'v1 Frame'!AA$3*COS($C618)*COS($E618),"")</f>
        <is>
          <t/>
        </is>
      </c>
      <c r="AH618" s="8" t="inlineStr">
        <f aca="false">IF(A618&lt;&gt;"",SQRT(SUMSQ(G618:I618)),"")</f>
        <is>
          <t/>
        </is>
      </c>
      <c r="AI618" s="8" t="inlineStr">
        <f aca="false">IF(A618&lt;&gt;"",IF(AH618&lt;&gt;0,ACOS(I618/AH618),0),"")</f>
        <is>
          <t/>
        </is>
      </c>
      <c r="AJ618" s="8" t="inlineStr">
        <f aca="false">IF(A618&lt;&gt;"",DEGREES(AI618),"")</f>
        <is>
          <t/>
        </is>
      </c>
      <c r="AK618" s="8" t="inlineStr">
        <f aca="false">IF(A618&lt;&gt;"",IF(OR(G618&lt;&gt;0,H618&lt;&gt;0),ATAN2(G618,H618),0),"")</f>
        <is>
          <t/>
        </is>
      </c>
      <c r="AL618" s="8" t="inlineStr">
        <f aca="false">IF(A618&lt;&gt;"",DEGREES(AK618),"")</f>
        <is>
          <t/>
        </is>
      </c>
      <c r="AM618" s="8" t="inlineStr">
        <f aca="false">IF(A618&lt;&gt;"",SQRT(SUMSQ(J618:L618)),"")</f>
        <is>
          <t/>
        </is>
      </c>
      <c r="AN618" s="8" t="inlineStr">
        <f aca="false">IF(A618&lt;&gt;"",IF(AM618&lt;&gt;0,ACOS(L618/AM618),0),"")</f>
        <is>
          <t/>
        </is>
      </c>
      <c r="AO618" s="8" t="inlineStr">
        <f aca="false">IF(A618&lt;&gt;"",DEGREES(AN618),"")</f>
        <is>
          <t/>
        </is>
      </c>
      <c r="AP618" s="8" t="inlineStr">
        <f aca="false">IF(A618&lt;&gt;"",IF(OR(J618&lt;&gt;0,K618&lt;&gt;0),ATAN2(J618,K618),0),"")</f>
        <is>
          <t/>
        </is>
      </c>
      <c r="AQ618" s="8" t="inlineStr">
        <f aca="false">IF(A618&lt;&gt;"",DEGREES(AP618),"")</f>
        <is>
          <t/>
        </is>
      </c>
      <c r="AR618" s="8" t="inlineStr">
        <f aca="false">IF(A618&lt;&gt;"",SQRT(SUMSQ(M618:O618)),"")</f>
        <is>
          <t/>
        </is>
      </c>
      <c r="AS618" s="8" t="inlineStr">
        <f aca="false">IF(A618&lt;&gt;"",IF(AR618&lt;&gt;0,ACOS(O618/AR618),0),"")</f>
        <is>
          <t/>
        </is>
      </c>
      <c r="AT618" s="8" t="inlineStr">
        <f aca="false">IF(A618&lt;&gt;"",DEGREES(AS618),"")</f>
        <is>
          <t/>
        </is>
      </c>
      <c r="AU618" s="8" t="inlineStr">
        <f aca="false">IF(A618&lt;&gt;"",IF(OR(M618&lt;&gt;0,N618&lt;&gt;0),ATAN2(M618,N618),0),"")</f>
        <is>
          <t/>
        </is>
      </c>
      <c r="AV618" s="8" t="inlineStr">
        <f aca="false">IF(A618&lt;&gt;"",DEGREES(AU618),"")</f>
        <is>
          <t/>
        </is>
      </c>
      <c r="AW618" s="8" t="inlineStr">
        <f aca="false">IF(A618&lt;&gt;"",SQRT(SUMSQ(P618:R618)),"")</f>
        <is>
          <t/>
        </is>
      </c>
      <c r="AX618" s="8" t="inlineStr">
        <f aca="false">IF(A618&lt;&gt;"",IF(AW618&lt;&gt;0,ACOS(R618/AW618),0),"")</f>
        <is>
          <t/>
        </is>
      </c>
      <c r="AY618" s="8" t="inlineStr">
        <f aca="false">IF(A618&lt;&gt;"",DEGREES(AX618),"")</f>
        <is>
          <t/>
        </is>
      </c>
      <c r="AZ618" s="8" t="inlineStr">
        <f aca="false">IF(A618&lt;&gt;"",IF(OR(P618&lt;&gt;0,Q618&lt;&gt;0),ATAN2(P618,Q618),0),"")</f>
        <is>
          <t/>
        </is>
      </c>
      <c r="BA618" s="8" t="inlineStr">
        <f aca="false">IF(A618&lt;&gt;"",DEGREES(AZ618),"")</f>
        <is>
          <t/>
        </is>
      </c>
      <c r="BB618" s="8" t="inlineStr">
        <f aca="false">IF(A618&lt;&gt;"",SQRT(SUMSQ(S618:U618)),"")</f>
        <is>
          <t/>
        </is>
      </c>
      <c r="BC618" s="8" t="inlineStr">
        <f aca="false">IF(A618&lt;&gt;"",IF(BB618&lt;&gt;0,ACOS(U618/BB618),0),"")</f>
        <is>
          <t/>
        </is>
      </c>
      <c r="BD618" s="8" t="inlineStr">
        <f aca="false">IF(A618&lt;&gt;"",DEGREES(BC618),"")</f>
        <is>
          <t/>
        </is>
      </c>
      <c r="BE618" s="8" t="inlineStr">
        <f aca="false">IF(A618&lt;&gt;"",IF(OR(S618&lt;&gt;0,T618&lt;&gt;0),ATAN2(S618,T618),0),"")</f>
        <is>
          <t/>
        </is>
      </c>
      <c r="BF618" s="8" t="inlineStr">
        <f aca="false">IF(A618&lt;&gt;"",DEGREES(BE618),"")</f>
        <is>
          <t/>
        </is>
      </c>
      <c r="BG618" s="8" t="inlineStr">
        <f aca="false">IF(A618&lt;&gt;"",SQRT(SUMSQ(V618:X618)),"")</f>
        <is>
          <t/>
        </is>
      </c>
      <c r="BH618" s="8" t="inlineStr">
        <f aca="false">IF(A618&lt;&gt;"",IF(BG618&lt;&gt;0,ACOS(X618/BG618),0),"")</f>
        <is>
          <t/>
        </is>
      </c>
      <c r="BI618" s="8" t="inlineStr">
        <f aca="false">IF(A618&lt;&gt;"",DEGREES(BH618),"")</f>
        <is>
          <t/>
        </is>
      </c>
      <c r="BJ618" s="8" t="inlineStr">
        <f aca="false">IF(A618&lt;&gt;"",IF(OR(V618&lt;&gt;0,W618&lt;&gt;0),ATAN2(V618,W618),0),"")</f>
        <is>
          <t/>
        </is>
      </c>
      <c r="BK618" s="8" t="inlineStr">
        <f aca="false">IF(A618&lt;&gt;"",DEGREES(BJ618),"")</f>
        <is>
          <t/>
        </is>
      </c>
      <c r="BL618" s="8" t="inlineStr">
        <f aca="false">IF(A618&lt;&gt;"",SQRT(SUMSQ(Y618:AA618)),"")</f>
        <is>
          <t/>
        </is>
      </c>
      <c r="BM618" s="8" t="inlineStr">
        <f aca="false">IF(A618&lt;&gt;"",IF(BL618&lt;&gt;0,ACOS(AA618/BL618),0),"")</f>
        <is>
          <t/>
        </is>
      </c>
      <c r="BN618" s="8" t="inlineStr">
        <f aca="false">IF(A618&lt;&gt;"",DEGREES(BM618),"")</f>
        <is>
          <t/>
        </is>
      </c>
      <c r="BO618" s="8" t="inlineStr">
        <f aca="false">IF(A618&lt;&gt;"",IF(OR(Y618&lt;&gt;0,Z618&lt;&gt;0),ATAN2(Y618,Z618),0),"")</f>
        <is>
          <t/>
        </is>
      </c>
      <c r="BP618" s="8" t="inlineStr">
        <f aca="false">IF(A618&lt;&gt;"",DEGREES(BO618),"")</f>
        <is>
          <t/>
        </is>
      </c>
      <c r="BQ618" s="8" t="inlineStr">
        <f aca="false">IF(A618&lt;&gt;"",SQRT(SUMSQ(AB618:AD618)),"")</f>
        <is>
          <t/>
        </is>
      </c>
      <c r="BR618" s="8" t="inlineStr">
        <f aca="false">IF(A618&lt;&gt;"",IF(BQ618&lt;&gt;0,ACOS(AD618/BQ618),0),"")</f>
        <is>
          <t/>
        </is>
      </c>
      <c r="BS618" s="8" t="inlineStr">
        <f aca="false">IF(A618&lt;&gt;"",DEGREES(BR618),"")</f>
        <is>
          <t/>
        </is>
      </c>
      <c r="BT618" s="8" t="inlineStr">
        <f aca="false">IF(A618&lt;&gt;"",IF(OR(AB618&lt;&gt;0,AC618&lt;&gt;0),ATAN2(AB618,AC618),0),"")</f>
        <is>
          <t/>
        </is>
      </c>
      <c r="BU618" s="8" t="inlineStr">
        <f aca="false">IF(A618&lt;&gt;"",DEGREES(BT618),"")</f>
        <is>
          <t/>
        </is>
      </c>
      <c r="BV618" s="8" t="inlineStr">
        <f aca="false">IF(A618&lt;&gt;"",SQRT(SUMSQ(AE618:AG618)),"")</f>
        <is>
          <t/>
        </is>
      </c>
      <c r="BW618" s="8" t="inlineStr">
        <f aca="false">IF(A618&lt;&gt;"",IF(BV618&lt;&gt;0,ACOS(AG618/BV618),0),"")</f>
        <is>
          <t/>
        </is>
      </c>
      <c r="BX618" s="8" t="inlineStr">
        <f aca="false">IF(A618&lt;&gt;"",DEGREES(BW618),"")</f>
        <is>
          <t/>
        </is>
      </c>
      <c r="BY618" s="8" t="inlineStr">
        <f aca="false">IF(A618&lt;&gt;"",IF(OR(AF618&lt;&gt;0,AG618&lt;&gt;0),ATAN2(AF618,AG618),0),"")</f>
        <is>
          <t/>
        </is>
      </c>
      <c r="BZ618" s="8" t="inlineStr">
        <f aca="false">IF(A618&lt;&gt;"",DEGREES(BY618),"")</f>
        <is>
          <t/>
        </is>
      </c>
      <c r="CA618" s="0" t="inlineStr">
        <f aca="false">IF(A618&lt;&gt;"",IF(AND(AI618&lt;Parameters!$B$11,AI618&gt;Parameters!$B$12,AN618&lt;Parameters!$B$11,AN618&gt;Parameters!$B$12,AS618&lt;Parameters!$B$11,AS618&gt;Parameters!$B$12,AX618&lt;Parameters!$B$11,AX618&gt;Parameters!$B$12,BC618&lt;Parameters!$B$11,BC618&gt;Parameters!$B$12,BM618&lt;Parameters!$B$11,BM618&gt;Parameters!$B$12,BR618&lt;Parameters!$B$11,BR618&gt;Parameters!$B$12,BW618&lt;Parameters!$B$11,BW618&gt;Parameters!$B$12),1,0),"")</f>
        <is>
          <t/>
        </is>
      </c>
      <c r="CB618" s="0" t="inlineStr">
        <f aca="false">IF(A618&lt;&gt;"",IF(OR(AI618&lt;Parameters!$B$12,AI618&gt;Parameters!$B$11),0,1),"")</f>
        <is>
          <t/>
        </is>
      </c>
      <c r="CC618" s="0" t="inlineStr">
        <f aca="false">IF(A618&lt;&gt;"",IF(OR(AN618&lt;Parameters!$B$12,AN618&gt;Parameters!$B$11),0,1),"")</f>
        <is>
          <t/>
        </is>
      </c>
      <c r="CD618" s="0" t="inlineStr">
        <f aca="false">IF(A618&lt;&gt;"",IF(OR(AS618&lt;Parameters!$B$12,AS618&gt;Parameters!$B$11),0,1),"")</f>
        <is>
          <t/>
        </is>
      </c>
      <c r="CE618" s="0" t="inlineStr">
        <f aca="false">IF(A618&lt;&gt;"",IF(OR(AX618&lt;Parameters!$B$12,AX618&gt;Parameters!$B$11),0,1),"")</f>
        <is>
          <t/>
        </is>
      </c>
      <c r="CF618" s="0" t="inlineStr">
        <f aca="false">IF(A618&lt;&gt;"",IF(OR(BC618&lt;Parameters!$B$12,BC618&gt;Parameters!$B$11),0,1),"")</f>
        <is>
          <t/>
        </is>
      </c>
      <c r="CG618" s="0" t="inlineStr">
        <f aca="false">IF(A618&lt;&gt;"",IF(OR(BH618&lt;Parameters!$B$12,BH618&gt;Parameters!$B$11),0,1),"")</f>
        <is>
          <t/>
        </is>
      </c>
      <c r="CH618" s="0" t="inlineStr">
        <f aca="false">IF(A618&lt;&gt;"",IF(OR(BM618&lt;Parameters!$B$12,BM618&gt;Parameters!$B$11),0,1),"")</f>
        <is>
          <t/>
        </is>
      </c>
      <c r="CI618" s="0" t="inlineStr">
        <f aca="false">IF(A618&lt;&gt;"",IF(OR(BR618&lt;Parameters!$B$12,BR618&gt;Parameters!$B$11),0,1),"")</f>
        <is>
          <t/>
        </is>
      </c>
      <c r="CJ618" s="0" t="inlineStr">
        <f aca="false">IF(A618&lt;&gt;"",IF(OR(BW618&lt;Parameters!$B$12,BW618&gt;Parameters!$B$11),0,1),"")</f>
        <is>
          <t/>
        </is>
      </c>
      <c r="CK618" s="26" t="inlineStr">
        <f aca="false">IF(A618&lt;&gt;"",SUM(CB618:CJ618)/9,"")</f>
        <is>
          <t/>
        </is>
      </c>
      <c r="CL618" s="0" t="inlineStr">
        <f aca="false">IF(A618&lt;&gt;"",CK618*9,"")</f>
        <is>
          <t/>
        </is>
      </c>
      <c r="CM618" s="8" t="inlineStr">
        <f aca="false">IF(A618&lt;&gt;"",TEXT(B618,CM$2)&amp;" "&amp;TEXT(A618,CM$2),"")</f>
        <is>
          <t/>
        </is>
      </c>
    </row>
    <row r="619" customFormat="false" ht="15" hidden="false" customHeight="false" outlineLevel="0" collapsed="false">
      <c r="A619" s="0" t="inlineStr">
        <f aca="false">IF(OR(B618&lt;Parameters!$K$12,A618&lt;Parameters!$K$12),IF(A618&lt;Parameters!$K$12,A618+1,0),"")</f>
        <is>
          <t/>
        </is>
      </c>
      <c r="B619" s="0" t="inlineStr">
        <f aca="false">IF(A619&lt;&gt;"",IF(A619=0,B618+1,B618),"")</f>
        <is>
          <t/>
        </is>
      </c>
      <c r="C619" s="24" t="inlineStr">
        <f aca="false">IF(A619&lt;&gt;"",-_phi*(A619+0.5),"")</f>
        <is>
          <t/>
        </is>
      </c>
      <c r="D619" s="8" t="inlineStr">
        <f aca="false">IF(A619&lt;&gt;"",DEGREES(C619),"")</f>
        <is>
          <t/>
        </is>
      </c>
      <c r="E619" s="24" t="inlineStr">
        <f aca="false">IF(A619&lt;&gt;"",_phi*(B619+0.5),"")</f>
        <is>
          <t/>
        </is>
      </c>
      <c r="F619" s="8" t="inlineStr">
        <f aca="false">IF(A619&lt;&gt;"",DEGREES(E619),"")</f>
        <is>
          <t/>
        </is>
      </c>
      <c r="G619" s="8" t="inlineStr">
        <f aca="false">IF(A619&lt;&gt;"",LOOKUP(A619,h!$A$3:$A$30,h!$D$3:$D$30),"")</f>
        <is>
          <t/>
        </is>
      </c>
      <c r="H619" s="8" t="inlineStr">
        <f aca="false">IF(A619&lt;&gt;"",LOOKUP(B619,h!$A$3:$A$30,h!$D$3:$D$30),"")</f>
        <is>
          <t/>
        </is>
      </c>
      <c r="I619" s="8" t="inlineStr">
        <f aca="false">IF(A619&lt;&gt;"",_zif,"")</f>
        <is>
          <t/>
        </is>
      </c>
      <c r="J619" s="8" t="inlineStr">
        <f aca="false">IF(A619&lt;&gt;"",$G619+'v1 Frame'!D$3*COS($C619)+'v1 Frame'!E$3*SIN($C619)*SIN($E619)+'v1 Frame'!F$3*SIN($C619)*COS($E619),"")</f>
        <is>
          <t/>
        </is>
      </c>
      <c r="K619" s="8" t="inlineStr">
        <f aca="false">IF(A619&lt;&gt;"",$H619+'v1 Frame'!E$3*COS($E619)-'v1 Frame'!F$3*SIN($E619),"")</f>
        <is>
          <t/>
        </is>
      </c>
      <c r="L619" s="8" t="inlineStr">
        <f aca="false">IF(A619&lt;&gt;"",$I619-'v1 Frame'!D$3*SIN($C619)+'v1 Frame'!E$3*COS($C619)*SIN($E619)+'v1 Frame'!F$3*COS($C619)*COS($E619),"")</f>
        <is>
          <t/>
        </is>
      </c>
      <c r="M619" s="8" t="inlineStr">
        <f aca="false">IF(A619&lt;&gt;"",$G619+'v1 Frame'!G$3*COS($C619)+'v1 Frame'!H$3*SIN($C619)*SIN($E619)+'v1 Frame'!I$3*SIN($C619)*COS($E619),"")</f>
        <is>
          <t/>
        </is>
      </c>
      <c r="N619" s="8" t="inlineStr">
        <f aca="false">IF(A619&lt;&gt;"",$H619+'v1 Frame'!H$3*COS($E619)-'v1 Frame'!I$3*SIN($E619),"")</f>
        <is>
          <t/>
        </is>
      </c>
      <c r="O619" s="8" t="inlineStr">
        <f aca="false">IF(A619&lt;&gt;"",$I619-'v1 Frame'!G$3*SIN($C619)+'v1 Frame'!H$3*COS($C619)*SIN($E619)+'v1 Frame'!I$3*COS($C619)*COS($E619),"")</f>
        <is>
          <t/>
        </is>
      </c>
      <c r="P619" s="8" t="inlineStr">
        <f aca="false">IF(A619&lt;&gt;"",$G619+'v1 Frame'!J$3*COS($C619)+'v1 Frame'!K$3*SIN($C619)*SIN($E619)+'v1 Frame'!L$3*SIN($C619)*COS($E619),"")</f>
        <is>
          <t/>
        </is>
      </c>
      <c r="Q619" s="8" t="inlineStr">
        <f aca="false">IF(A619&lt;&gt;"",$H619+'v1 Frame'!K$3*COS($E619)-'v1 Frame'!L$3*SIN($E619),"")</f>
        <is>
          <t/>
        </is>
      </c>
      <c r="R619" s="8" t="inlineStr">
        <f aca="false">IF(A619&lt;&gt;"",$I619-'v1 Frame'!J$3*SIN($C619)+'v1 Frame'!K$3*COS($C619)*SIN($E619)+'v1 Frame'!L$3*COS($C619)*COS($E619),"")</f>
        <is>
          <t/>
        </is>
      </c>
      <c r="S619" s="8" t="inlineStr">
        <f aca="false">IF(A619&lt;&gt;"",$G619+'v1 Frame'!M$3*COS($C619)+'v1 Frame'!N$3*SIN($C619)*SIN($E619)+'v1 Frame'!O$3*SIN($C619)*COS($E619),"")</f>
        <is>
          <t/>
        </is>
      </c>
      <c r="T619" s="8" t="inlineStr">
        <f aca="false">IF(A619&lt;&gt;"",$H619+'v1 Frame'!N$3*COS($E619)-'v1 Frame'!O$3*SIN($E619),"")</f>
        <is>
          <t/>
        </is>
      </c>
      <c r="U619" s="8" t="inlineStr">
        <f aca="false">IF(A619&lt;&gt;"",$I619-'v1 Frame'!M$3*SIN($C619)+'v1 Frame'!N$3*COS($C619)*SIN($E619)+'v1 Frame'!O$3*COS($C619)*COS($E619),"")</f>
        <is>
          <t/>
        </is>
      </c>
      <c r="V619" s="8" t="inlineStr">
        <f aca="false">IF(A619&lt;&gt;"",$G619+'v1 Frame'!P$3*COS($C619)+'v1 Frame'!Q$3*SIN($C619)*SIN($E619)+'v1 Frame'!R$3*SIN($C619)*COS($E619),"")</f>
        <is>
          <t/>
        </is>
      </c>
      <c r="W619" s="8" t="inlineStr">
        <f aca="false">IF(A619&lt;&gt;"",$H619+'v1 Frame'!Q$3*COS($E619)-'v1 Frame'!R$3*SIN($E619),"")</f>
        <is>
          <t/>
        </is>
      </c>
      <c r="X619" s="8" t="inlineStr">
        <f aca="false">IF(A619&lt;&gt;"",$I619-'v1 Frame'!P$3*SIN($C619)+'v1 Frame'!Q$3*COS($C619)*SIN($E619)+'v1 Frame'!R$3*COS($C619)*COS($E619),"")</f>
        <is>
          <t/>
        </is>
      </c>
      <c r="Y619" s="8" t="inlineStr">
        <f aca="false">IF(A619&lt;&gt;"",$G619+'v1 Frame'!S$3*COS($C619)+'v1 Frame'!T$3*SIN($C619)*SIN($E619)+'v1 Frame'!U$3*SIN($C619)*COS($E619),"")</f>
        <is>
          <t/>
        </is>
      </c>
      <c r="Z619" s="8" t="inlineStr">
        <f aca="false">IF(A619&lt;&gt;"",$H619+'v1 Frame'!T$3*COS($E619)-'v1 Frame'!U$3*SIN($E619),"")</f>
        <is>
          <t/>
        </is>
      </c>
      <c r="AA619" s="8" t="inlineStr">
        <f aca="false">IF(A619&lt;&gt;"",$I619-'v1 Frame'!S$3*SIN($C619)+'v1 Frame'!T$3*COS($C619)*SIN($E619)+'v1 Frame'!U$3*COS($C619)*COS($E619),"")</f>
        <is>
          <t/>
        </is>
      </c>
      <c r="AB619" s="8" t="inlineStr">
        <f aca="false">IF(A619&lt;&gt;"",$G619+'v1 Frame'!V$3*COS($C619)+'v1 Frame'!W$3*SIN($C619)*SIN($E619)+'v1 Frame'!X$3*SIN($C619)*COS($E619),"")</f>
        <is>
          <t/>
        </is>
      </c>
      <c r="AC619" s="8" t="inlineStr">
        <f aca="false">IF(A619&lt;&gt;"",$H619+'v1 Frame'!W$3*COS($E619)-'v1 Frame'!X$3*SIN($E619),"")</f>
        <is>
          <t/>
        </is>
      </c>
      <c r="AD619" s="8" t="inlineStr">
        <f aca="false">IF(A619&lt;&gt;"",$I619-'v1 Frame'!V$3*SIN($C619)+'v1 Frame'!W$3*COS($C619)*SIN($E619)+'v1 Frame'!X$3*COS($C619)*COS($E619),"")</f>
        <is>
          <t/>
        </is>
      </c>
      <c r="AE619" s="25" t="inlineStr">
        <f aca="false">IF(A619&lt;&gt;"",$G619+'v1 Frame'!Y$3*COS($C619)+'v1 Frame'!Z$3*SIN($C619)*SIN($E619)+'v1 Frame'!AA$3*SIN($C619)*COS($E619),"")</f>
        <is>
          <t/>
        </is>
      </c>
      <c r="AF619" s="25" t="inlineStr">
        <f aca="false">IF(A619&lt;&gt;"",$H619+'v1 Frame'!Z$3*COS($E619)-'v1 Frame'!AA$3*SIN($E619),"")</f>
        <is>
          <t/>
        </is>
      </c>
      <c r="AG619" s="25" t="inlineStr">
        <f aca="false">IF(A619&lt;&gt;"",$I619-'v1 Frame'!Y$3*SIN($C619)+'v1 Frame'!Z$3*COS($C619)*SIN($E619)+'v1 Frame'!AA$3*COS($C619)*COS($E619),"")</f>
        <is>
          <t/>
        </is>
      </c>
      <c r="AH619" s="8" t="inlineStr">
        <f aca="false">IF(A619&lt;&gt;"",SQRT(SUMSQ(G619:I619)),"")</f>
        <is>
          <t/>
        </is>
      </c>
      <c r="AI619" s="8" t="inlineStr">
        <f aca="false">IF(A619&lt;&gt;"",IF(AH619&lt;&gt;0,ACOS(I619/AH619),0),"")</f>
        <is>
          <t/>
        </is>
      </c>
      <c r="AJ619" s="8" t="inlineStr">
        <f aca="false">IF(A619&lt;&gt;"",DEGREES(AI619),"")</f>
        <is>
          <t/>
        </is>
      </c>
      <c r="AK619" s="8" t="inlineStr">
        <f aca="false">IF(A619&lt;&gt;"",IF(OR(G619&lt;&gt;0,H619&lt;&gt;0),ATAN2(G619,H619),0),"")</f>
        <is>
          <t/>
        </is>
      </c>
      <c r="AL619" s="8" t="inlineStr">
        <f aca="false">IF(A619&lt;&gt;"",DEGREES(AK619),"")</f>
        <is>
          <t/>
        </is>
      </c>
      <c r="AM619" s="8" t="inlineStr">
        <f aca="false">IF(A619&lt;&gt;"",SQRT(SUMSQ(J619:L619)),"")</f>
        <is>
          <t/>
        </is>
      </c>
      <c r="AN619" s="8" t="inlineStr">
        <f aca="false">IF(A619&lt;&gt;"",IF(AM619&lt;&gt;0,ACOS(L619/AM619),0),"")</f>
        <is>
          <t/>
        </is>
      </c>
      <c r="AO619" s="8" t="inlineStr">
        <f aca="false">IF(A619&lt;&gt;"",DEGREES(AN619),"")</f>
        <is>
          <t/>
        </is>
      </c>
      <c r="AP619" s="8" t="inlineStr">
        <f aca="false">IF(A619&lt;&gt;"",IF(OR(J619&lt;&gt;0,K619&lt;&gt;0),ATAN2(J619,K619),0),"")</f>
        <is>
          <t/>
        </is>
      </c>
      <c r="AQ619" s="8" t="inlineStr">
        <f aca="false">IF(A619&lt;&gt;"",DEGREES(AP619),"")</f>
        <is>
          <t/>
        </is>
      </c>
      <c r="AR619" s="8" t="inlineStr">
        <f aca="false">IF(A619&lt;&gt;"",SQRT(SUMSQ(M619:O619)),"")</f>
        <is>
          <t/>
        </is>
      </c>
      <c r="AS619" s="8" t="inlineStr">
        <f aca="false">IF(A619&lt;&gt;"",IF(AR619&lt;&gt;0,ACOS(O619/AR619),0),"")</f>
        <is>
          <t/>
        </is>
      </c>
      <c r="AT619" s="8" t="inlineStr">
        <f aca="false">IF(A619&lt;&gt;"",DEGREES(AS619),"")</f>
        <is>
          <t/>
        </is>
      </c>
      <c r="AU619" s="8" t="inlineStr">
        <f aca="false">IF(A619&lt;&gt;"",IF(OR(M619&lt;&gt;0,N619&lt;&gt;0),ATAN2(M619,N619),0),"")</f>
        <is>
          <t/>
        </is>
      </c>
      <c r="AV619" s="8" t="inlineStr">
        <f aca="false">IF(A619&lt;&gt;"",DEGREES(AU619),"")</f>
        <is>
          <t/>
        </is>
      </c>
      <c r="AW619" s="8" t="inlineStr">
        <f aca="false">IF(A619&lt;&gt;"",SQRT(SUMSQ(P619:R619)),"")</f>
        <is>
          <t/>
        </is>
      </c>
      <c r="AX619" s="8" t="inlineStr">
        <f aca="false">IF(A619&lt;&gt;"",IF(AW619&lt;&gt;0,ACOS(R619/AW619),0),"")</f>
        <is>
          <t/>
        </is>
      </c>
      <c r="AY619" s="8" t="inlineStr">
        <f aca="false">IF(A619&lt;&gt;"",DEGREES(AX619),"")</f>
        <is>
          <t/>
        </is>
      </c>
      <c r="AZ619" s="8" t="inlineStr">
        <f aca="false">IF(A619&lt;&gt;"",IF(OR(P619&lt;&gt;0,Q619&lt;&gt;0),ATAN2(P619,Q619),0),"")</f>
        <is>
          <t/>
        </is>
      </c>
      <c r="BA619" s="8" t="inlineStr">
        <f aca="false">IF(A619&lt;&gt;"",DEGREES(AZ619),"")</f>
        <is>
          <t/>
        </is>
      </c>
      <c r="BB619" s="8" t="inlineStr">
        <f aca="false">IF(A619&lt;&gt;"",SQRT(SUMSQ(S619:U619)),"")</f>
        <is>
          <t/>
        </is>
      </c>
      <c r="BC619" s="8" t="inlineStr">
        <f aca="false">IF(A619&lt;&gt;"",IF(BB619&lt;&gt;0,ACOS(U619/BB619),0),"")</f>
        <is>
          <t/>
        </is>
      </c>
      <c r="BD619" s="8" t="inlineStr">
        <f aca="false">IF(A619&lt;&gt;"",DEGREES(BC619),"")</f>
        <is>
          <t/>
        </is>
      </c>
      <c r="BE619" s="8" t="inlineStr">
        <f aca="false">IF(A619&lt;&gt;"",IF(OR(S619&lt;&gt;0,T619&lt;&gt;0),ATAN2(S619,T619),0),"")</f>
        <is>
          <t/>
        </is>
      </c>
      <c r="BF619" s="8" t="inlineStr">
        <f aca="false">IF(A619&lt;&gt;"",DEGREES(BE619),"")</f>
        <is>
          <t/>
        </is>
      </c>
      <c r="BG619" s="8" t="inlineStr">
        <f aca="false">IF(A619&lt;&gt;"",SQRT(SUMSQ(V619:X619)),"")</f>
        <is>
          <t/>
        </is>
      </c>
      <c r="BH619" s="8" t="inlineStr">
        <f aca="false">IF(A619&lt;&gt;"",IF(BG619&lt;&gt;0,ACOS(X619/BG619),0),"")</f>
        <is>
          <t/>
        </is>
      </c>
      <c r="BI619" s="8" t="inlineStr">
        <f aca="false">IF(A619&lt;&gt;"",DEGREES(BH619),"")</f>
        <is>
          <t/>
        </is>
      </c>
      <c r="BJ619" s="8" t="inlineStr">
        <f aca="false">IF(A619&lt;&gt;"",IF(OR(V619&lt;&gt;0,W619&lt;&gt;0),ATAN2(V619,W619),0),"")</f>
        <is>
          <t/>
        </is>
      </c>
      <c r="BK619" s="8" t="inlineStr">
        <f aca="false">IF(A619&lt;&gt;"",DEGREES(BJ619),"")</f>
        <is>
          <t/>
        </is>
      </c>
      <c r="BL619" s="8" t="inlineStr">
        <f aca="false">IF(A619&lt;&gt;"",SQRT(SUMSQ(Y619:AA619)),"")</f>
        <is>
          <t/>
        </is>
      </c>
      <c r="BM619" s="8" t="inlineStr">
        <f aca="false">IF(A619&lt;&gt;"",IF(BL619&lt;&gt;0,ACOS(AA619/BL619),0),"")</f>
        <is>
          <t/>
        </is>
      </c>
      <c r="BN619" s="8" t="inlineStr">
        <f aca="false">IF(A619&lt;&gt;"",DEGREES(BM619),"")</f>
        <is>
          <t/>
        </is>
      </c>
      <c r="BO619" s="8" t="inlineStr">
        <f aca="false">IF(A619&lt;&gt;"",IF(OR(Y619&lt;&gt;0,Z619&lt;&gt;0),ATAN2(Y619,Z619),0),"")</f>
        <is>
          <t/>
        </is>
      </c>
      <c r="BP619" s="8" t="inlineStr">
        <f aca="false">IF(A619&lt;&gt;"",DEGREES(BO619),"")</f>
        <is>
          <t/>
        </is>
      </c>
      <c r="BQ619" s="8" t="inlineStr">
        <f aca="false">IF(A619&lt;&gt;"",SQRT(SUMSQ(AB619:AD619)),"")</f>
        <is>
          <t/>
        </is>
      </c>
      <c r="BR619" s="8" t="inlineStr">
        <f aca="false">IF(A619&lt;&gt;"",IF(BQ619&lt;&gt;0,ACOS(AD619/BQ619),0),"")</f>
        <is>
          <t/>
        </is>
      </c>
      <c r="BS619" s="8" t="inlineStr">
        <f aca="false">IF(A619&lt;&gt;"",DEGREES(BR619),"")</f>
        <is>
          <t/>
        </is>
      </c>
      <c r="BT619" s="8" t="inlineStr">
        <f aca="false">IF(A619&lt;&gt;"",IF(OR(AB619&lt;&gt;0,AC619&lt;&gt;0),ATAN2(AB619,AC619),0),"")</f>
        <is>
          <t/>
        </is>
      </c>
      <c r="BU619" s="8" t="inlineStr">
        <f aca="false">IF(A619&lt;&gt;"",DEGREES(BT619),"")</f>
        <is>
          <t/>
        </is>
      </c>
      <c r="BV619" s="8" t="inlineStr">
        <f aca="false">IF(A619&lt;&gt;"",SQRT(SUMSQ(AE619:AG619)),"")</f>
        <is>
          <t/>
        </is>
      </c>
      <c r="BW619" s="8" t="inlineStr">
        <f aca="false">IF(A619&lt;&gt;"",IF(BV619&lt;&gt;0,ACOS(AG619/BV619),0),"")</f>
        <is>
          <t/>
        </is>
      </c>
      <c r="BX619" s="8" t="inlineStr">
        <f aca="false">IF(A619&lt;&gt;"",DEGREES(BW619),"")</f>
        <is>
          <t/>
        </is>
      </c>
      <c r="BY619" s="8" t="inlineStr">
        <f aca="false">IF(A619&lt;&gt;"",IF(OR(AF619&lt;&gt;0,AG619&lt;&gt;0),ATAN2(AF619,AG619),0),"")</f>
        <is>
          <t/>
        </is>
      </c>
      <c r="BZ619" s="8" t="inlineStr">
        <f aca="false">IF(A619&lt;&gt;"",DEGREES(BY619),"")</f>
        <is>
          <t/>
        </is>
      </c>
      <c r="CA619" s="0" t="inlineStr">
        <f aca="false">IF(A619&lt;&gt;"",IF(AND(AI619&lt;Parameters!$B$11,AI619&gt;Parameters!$B$12,AN619&lt;Parameters!$B$11,AN619&gt;Parameters!$B$12,AS619&lt;Parameters!$B$11,AS619&gt;Parameters!$B$12,AX619&lt;Parameters!$B$11,AX619&gt;Parameters!$B$12,BC619&lt;Parameters!$B$11,BC619&gt;Parameters!$B$12,BM619&lt;Parameters!$B$11,BM619&gt;Parameters!$B$12,BR619&lt;Parameters!$B$11,BR619&gt;Parameters!$B$12,BW619&lt;Parameters!$B$11,BW619&gt;Parameters!$B$12),1,0),"")</f>
        <is>
          <t/>
        </is>
      </c>
      <c r="CB619" s="0" t="inlineStr">
        <f aca="false">IF(A619&lt;&gt;"",IF(OR(AI619&lt;Parameters!$B$12,AI619&gt;Parameters!$B$11),0,1),"")</f>
        <is>
          <t/>
        </is>
      </c>
      <c r="CC619" s="0" t="inlineStr">
        <f aca="false">IF(A619&lt;&gt;"",IF(OR(AN619&lt;Parameters!$B$12,AN619&gt;Parameters!$B$11),0,1),"")</f>
        <is>
          <t/>
        </is>
      </c>
      <c r="CD619" s="0" t="inlineStr">
        <f aca="false">IF(A619&lt;&gt;"",IF(OR(AS619&lt;Parameters!$B$12,AS619&gt;Parameters!$B$11),0,1),"")</f>
        <is>
          <t/>
        </is>
      </c>
      <c r="CE619" s="0" t="inlineStr">
        <f aca="false">IF(A619&lt;&gt;"",IF(OR(AX619&lt;Parameters!$B$12,AX619&gt;Parameters!$B$11),0,1),"")</f>
        <is>
          <t/>
        </is>
      </c>
      <c r="CF619" s="0" t="inlineStr">
        <f aca="false">IF(A619&lt;&gt;"",IF(OR(BC619&lt;Parameters!$B$12,BC619&gt;Parameters!$B$11),0,1),"")</f>
        <is>
          <t/>
        </is>
      </c>
      <c r="CG619" s="0" t="inlineStr">
        <f aca="false">IF(A619&lt;&gt;"",IF(OR(BH619&lt;Parameters!$B$12,BH619&gt;Parameters!$B$11),0,1),"")</f>
        <is>
          <t/>
        </is>
      </c>
      <c r="CH619" s="0" t="inlineStr">
        <f aca="false">IF(A619&lt;&gt;"",IF(OR(BM619&lt;Parameters!$B$12,BM619&gt;Parameters!$B$11),0,1),"")</f>
        <is>
          <t/>
        </is>
      </c>
      <c r="CI619" s="0" t="inlineStr">
        <f aca="false">IF(A619&lt;&gt;"",IF(OR(BR619&lt;Parameters!$B$12,BR619&gt;Parameters!$B$11),0,1),"")</f>
        <is>
          <t/>
        </is>
      </c>
      <c r="CJ619" s="0" t="inlineStr">
        <f aca="false">IF(A619&lt;&gt;"",IF(OR(BW619&lt;Parameters!$B$12,BW619&gt;Parameters!$B$11),0,1),"")</f>
        <is>
          <t/>
        </is>
      </c>
      <c r="CK619" s="26" t="inlineStr">
        <f aca="false">IF(A619&lt;&gt;"",SUM(CB619:CJ619)/9,"")</f>
        <is>
          <t/>
        </is>
      </c>
      <c r="CL619" s="0" t="inlineStr">
        <f aca="false">IF(A619&lt;&gt;"",CK619*9,"")</f>
        <is>
          <t/>
        </is>
      </c>
      <c r="CM619" s="8" t="inlineStr">
        <f aca="false">IF(A619&lt;&gt;"",TEXT(B619,CM$2)&amp;" "&amp;TEXT(A619,CM$2),"")</f>
        <is>
          <t/>
        </is>
      </c>
    </row>
    <row r="620" customFormat="false" ht="15" hidden="false" customHeight="false" outlineLevel="0" collapsed="false">
      <c r="A620" s="0" t="inlineStr">
        <f aca="false">IF(OR(B619&lt;Parameters!$K$12,A619&lt;Parameters!$K$12),IF(A619&lt;Parameters!$K$12,A619+1,0),"")</f>
        <is>
          <t/>
        </is>
      </c>
      <c r="B620" s="0" t="inlineStr">
        <f aca="false">IF(A620&lt;&gt;"",IF(A620=0,B619+1,B619),"")</f>
        <is>
          <t/>
        </is>
      </c>
      <c r="C620" s="24" t="inlineStr">
        <f aca="false">IF(A620&lt;&gt;"",-_phi*(A620+0.5),"")</f>
        <is>
          <t/>
        </is>
      </c>
      <c r="D620" s="8" t="inlineStr">
        <f aca="false">IF(A620&lt;&gt;"",DEGREES(C620),"")</f>
        <is>
          <t/>
        </is>
      </c>
      <c r="E620" s="24" t="inlineStr">
        <f aca="false">IF(A620&lt;&gt;"",_phi*(B620+0.5),"")</f>
        <is>
          <t/>
        </is>
      </c>
      <c r="F620" s="8" t="inlineStr">
        <f aca="false">IF(A620&lt;&gt;"",DEGREES(E620),"")</f>
        <is>
          <t/>
        </is>
      </c>
      <c r="G620" s="8" t="inlineStr">
        <f aca="false">IF(A620&lt;&gt;"",LOOKUP(A620,h!$A$3:$A$30,h!$D$3:$D$30),"")</f>
        <is>
          <t/>
        </is>
      </c>
      <c r="H620" s="8" t="inlineStr">
        <f aca="false">IF(A620&lt;&gt;"",LOOKUP(B620,h!$A$3:$A$30,h!$D$3:$D$30),"")</f>
        <is>
          <t/>
        </is>
      </c>
      <c r="I620" s="8" t="inlineStr">
        <f aca="false">IF(A620&lt;&gt;"",_zif,"")</f>
        <is>
          <t/>
        </is>
      </c>
      <c r="J620" s="8" t="inlineStr">
        <f aca="false">IF(A620&lt;&gt;"",$G620+'v1 Frame'!D$3*COS($C620)+'v1 Frame'!E$3*SIN($C620)*SIN($E620)+'v1 Frame'!F$3*SIN($C620)*COS($E620),"")</f>
        <is>
          <t/>
        </is>
      </c>
      <c r="K620" s="8" t="inlineStr">
        <f aca="false">IF(A620&lt;&gt;"",$H620+'v1 Frame'!E$3*COS($E620)-'v1 Frame'!F$3*SIN($E620),"")</f>
        <is>
          <t/>
        </is>
      </c>
      <c r="L620" s="8" t="inlineStr">
        <f aca="false">IF(A620&lt;&gt;"",$I620-'v1 Frame'!D$3*SIN($C620)+'v1 Frame'!E$3*COS($C620)*SIN($E620)+'v1 Frame'!F$3*COS($C620)*COS($E620),"")</f>
        <is>
          <t/>
        </is>
      </c>
      <c r="M620" s="8" t="inlineStr">
        <f aca="false">IF(A620&lt;&gt;"",$G620+'v1 Frame'!G$3*COS($C620)+'v1 Frame'!H$3*SIN($C620)*SIN($E620)+'v1 Frame'!I$3*SIN($C620)*COS($E620),"")</f>
        <is>
          <t/>
        </is>
      </c>
      <c r="N620" s="8" t="inlineStr">
        <f aca="false">IF(A620&lt;&gt;"",$H620+'v1 Frame'!H$3*COS($E620)-'v1 Frame'!I$3*SIN($E620),"")</f>
        <is>
          <t/>
        </is>
      </c>
      <c r="O620" s="8" t="inlineStr">
        <f aca="false">IF(A620&lt;&gt;"",$I620-'v1 Frame'!G$3*SIN($C620)+'v1 Frame'!H$3*COS($C620)*SIN($E620)+'v1 Frame'!I$3*COS($C620)*COS($E620),"")</f>
        <is>
          <t/>
        </is>
      </c>
      <c r="P620" s="8" t="inlineStr">
        <f aca="false">IF(A620&lt;&gt;"",$G620+'v1 Frame'!J$3*COS($C620)+'v1 Frame'!K$3*SIN($C620)*SIN($E620)+'v1 Frame'!L$3*SIN($C620)*COS($E620),"")</f>
        <is>
          <t/>
        </is>
      </c>
      <c r="Q620" s="8" t="inlineStr">
        <f aca="false">IF(A620&lt;&gt;"",$H620+'v1 Frame'!K$3*COS($E620)-'v1 Frame'!L$3*SIN($E620),"")</f>
        <is>
          <t/>
        </is>
      </c>
      <c r="R620" s="8" t="inlineStr">
        <f aca="false">IF(A620&lt;&gt;"",$I620-'v1 Frame'!J$3*SIN($C620)+'v1 Frame'!K$3*COS($C620)*SIN($E620)+'v1 Frame'!L$3*COS($C620)*COS($E620),"")</f>
        <is>
          <t/>
        </is>
      </c>
      <c r="S620" s="8" t="inlineStr">
        <f aca="false">IF(A620&lt;&gt;"",$G620+'v1 Frame'!M$3*COS($C620)+'v1 Frame'!N$3*SIN($C620)*SIN($E620)+'v1 Frame'!O$3*SIN($C620)*COS($E620),"")</f>
        <is>
          <t/>
        </is>
      </c>
      <c r="T620" s="8" t="inlineStr">
        <f aca="false">IF(A620&lt;&gt;"",$H620+'v1 Frame'!N$3*COS($E620)-'v1 Frame'!O$3*SIN($E620),"")</f>
        <is>
          <t/>
        </is>
      </c>
      <c r="U620" s="8" t="inlineStr">
        <f aca="false">IF(A620&lt;&gt;"",$I620-'v1 Frame'!M$3*SIN($C620)+'v1 Frame'!N$3*COS($C620)*SIN($E620)+'v1 Frame'!O$3*COS($C620)*COS($E620),"")</f>
        <is>
          <t/>
        </is>
      </c>
      <c r="V620" s="8" t="inlineStr">
        <f aca="false">IF(A620&lt;&gt;"",$G620+'v1 Frame'!P$3*COS($C620)+'v1 Frame'!Q$3*SIN($C620)*SIN($E620)+'v1 Frame'!R$3*SIN($C620)*COS($E620),"")</f>
        <is>
          <t/>
        </is>
      </c>
      <c r="W620" s="8" t="inlineStr">
        <f aca="false">IF(A620&lt;&gt;"",$H620+'v1 Frame'!Q$3*COS($E620)-'v1 Frame'!R$3*SIN($E620),"")</f>
        <is>
          <t/>
        </is>
      </c>
      <c r="X620" s="8" t="inlineStr">
        <f aca="false">IF(A620&lt;&gt;"",$I620-'v1 Frame'!P$3*SIN($C620)+'v1 Frame'!Q$3*COS($C620)*SIN($E620)+'v1 Frame'!R$3*COS($C620)*COS($E620),"")</f>
        <is>
          <t/>
        </is>
      </c>
      <c r="Y620" s="8" t="inlineStr">
        <f aca="false">IF(A620&lt;&gt;"",$G620+'v1 Frame'!S$3*COS($C620)+'v1 Frame'!T$3*SIN($C620)*SIN($E620)+'v1 Frame'!U$3*SIN($C620)*COS($E620),"")</f>
        <is>
          <t/>
        </is>
      </c>
      <c r="Z620" s="8" t="inlineStr">
        <f aca="false">IF(A620&lt;&gt;"",$H620+'v1 Frame'!T$3*COS($E620)-'v1 Frame'!U$3*SIN($E620),"")</f>
        <is>
          <t/>
        </is>
      </c>
      <c r="AA620" s="8" t="inlineStr">
        <f aca="false">IF(A620&lt;&gt;"",$I620-'v1 Frame'!S$3*SIN($C620)+'v1 Frame'!T$3*COS($C620)*SIN($E620)+'v1 Frame'!U$3*COS($C620)*COS($E620),"")</f>
        <is>
          <t/>
        </is>
      </c>
      <c r="AB620" s="8" t="inlineStr">
        <f aca="false">IF(A620&lt;&gt;"",$G620+'v1 Frame'!V$3*COS($C620)+'v1 Frame'!W$3*SIN($C620)*SIN($E620)+'v1 Frame'!X$3*SIN($C620)*COS($E620),"")</f>
        <is>
          <t/>
        </is>
      </c>
      <c r="AC620" s="8" t="inlineStr">
        <f aca="false">IF(A620&lt;&gt;"",$H620+'v1 Frame'!W$3*COS($E620)-'v1 Frame'!X$3*SIN($E620),"")</f>
        <is>
          <t/>
        </is>
      </c>
      <c r="AD620" s="8" t="inlineStr">
        <f aca="false">IF(A620&lt;&gt;"",$I620-'v1 Frame'!V$3*SIN($C620)+'v1 Frame'!W$3*COS($C620)*SIN($E620)+'v1 Frame'!X$3*COS($C620)*COS($E620),"")</f>
        <is>
          <t/>
        </is>
      </c>
      <c r="AE620" s="25" t="inlineStr">
        <f aca="false">IF(A620&lt;&gt;"",$G620+'v1 Frame'!Y$3*COS($C620)+'v1 Frame'!Z$3*SIN($C620)*SIN($E620)+'v1 Frame'!AA$3*SIN($C620)*COS($E620),"")</f>
        <is>
          <t/>
        </is>
      </c>
      <c r="AF620" s="25" t="inlineStr">
        <f aca="false">IF(A620&lt;&gt;"",$H620+'v1 Frame'!Z$3*COS($E620)-'v1 Frame'!AA$3*SIN($E620),"")</f>
        <is>
          <t/>
        </is>
      </c>
      <c r="AG620" s="25" t="inlineStr">
        <f aca="false">IF(A620&lt;&gt;"",$I620-'v1 Frame'!Y$3*SIN($C620)+'v1 Frame'!Z$3*COS($C620)*SIN($E620)+'v1 Frame'!AA$3*COS($C620)*COS($E620),"")</f>
        <is>
          <t/>
        </is>
      </c>
      <c r="AH620" s="8" t="inlineStr">
        <f aca="false">IF(A620&lt;&gt;"",SQRT(SUMSQ(G620:I620)),"")</f>
        <is>
          <t/>
        </is>
      </c>
      <c r="AI620" s="8" t="inlineStr">
        <f aca="false">IF(A620&lt;&gt;"",IF(AH620&lt;&gt;0,ACOS(I620/AH620),0),"")</f>
        <is>
          <t/>
        </is>
      </c>
      <c r="AJ620" s="8" t="inlineStr">
        <f aca="false">IF(A620&lt;&gt;"",DEGREES(AI620),"")</f>
        <is>
          <t/>
        </is>
      </c>
      <c r="AK620" s="8" t="inlineStr">
        <f aca="false">IF(A620&lt;&gt;"",IF(OR(G620&lt;&gt;0,H620&lt;&gt;0),ATAN2(G620,H620),0),"")</f>
        <is>
          <t/>
        </is>
      </c>
      <c r="AL620" s="8" t="inlineStr">
        <f aca="false">IF(A620&lt;&gt;"",DEGREES(AK620),"")</f>
        <is>
          <t/>
        </is>
      </c>
      <c r="AM620" s="8" t="inlineStr">
        <f aca="false">IF(A620&lt;&gt;"",SQRT(SUMSQ(J620:L620)),"")</f>
        <is>
          <t/>
        </is>
      </c>
      <c r="AN620" s="8" t="inlineStr">
        <f aca="false">IF(A620&lt;&gt;"",IF(AM620&lt;&gt;0,ACOS(L620/AM620),0),"")</f>
        <is>
          <t/>
        </is>
      </c>
      <c r="AO620" s="8" t="inlineStr">
        <f aca="false">IF(A620&lt;&gt;"",DEGREES(AN620),"")</f>
        <is>
          <t/>
        </is>
      </c>
      <c r="AP620" s="8" t="inlineStr">
        <f aca="false">IF(A620&lt;&gt;"",IF(OR(J620&lt;&gt;0,K620&lt;&gt;0),ATAN2(J620,K620),0),"")</f>
        <is>
          <t/>
        </is>
      </c>
      <c r="AQ620" s="8" t="inlineStr">
        <f aca="false">IF(A620&lt;&gt;"",DEGREES(AP620),"")</f>
        <is>
          <t/>
        </is>
      </c>
      <c r="AR620" s="8" t="inlineStr">
        <f aca="false">IF(A620&lt;&gt;"",SQRT(SUMSQ(M620:O620)),"")</f>
        <is>
          <t/>
        </is>
      </c>
      <c r="AS620" s="8" t="inlineStr">
        <f aca="false">IF(A620&lt;&gt;"",IF(AR620&lt;&gt;0,ACOS(O620/AR620),0),"")</f>
        <is>
          <t/>
        </is>
      </c>
      <c r="AT620" s="8" t="inlineStr">
        <f aca="false">IF(A620&lt;&gt;"",DEGREES(AS620),"")</f>
        <is>
          <t/>
        </is>
      </c>
      <c r="AU620" s="8" t="inlineStr">
        <f aca="false">IF(A620&lt;&gt;"",IF(OR(M620&lt;&gt;0,N620&lt;&gt;0),ATAN2(M620,N620),0),"")</f>
        <is>
          <t/>
        </is>
      </c>
      <c r="AV620" s="8" t="inlineStr">
        <f aca="false">IF(A620&lt;&gt;"",DEGREES(AU620),"")</f>
        <is>
          <t/>
        </is>
      </c>
      <c r="AW620" s="8" t="inlineStr">
        <f aca="false">IF(A620&lt;&gt;"",SQRT(SUMSQ(P620:R620)),"")</f>
        <is>
          <t/>
        </is>
      </c>
      <c r="AX620" s="8" t="inlineStr">
        <f aca="false">IF(A620&lt;&gt;"",IF(AW620&lt;&gt;0,ACOS(R620/AW620),0),"")</f>
        <is>
          <t/>
        </is>
      </c>
      <c r="AY620" s="8" t="inlineStr">
        <f aca="false">IF(A620&lt;&gt;"",DEGREES(AX620),"")</f>
        <is>
          <t/>
        </is>
      </c>
      <c r="AZ620" s="8" t="inlineStr">
        <f aca="false">IF(A620&lt;&gt;"",IF(OR(P620&lt;&gt;0,Q620&lt;&gt;0),ATAN2(P620,Q620),0),"")</f>
        <is>
          <t/>
        </is>
      </c>
      <c r="BA620" s="8" t="inlineStr">
        <f aca="false">IF(A620&lt;&gt;"",DEGREES(AZ620),"")</f>
        <is>
          <t/>
        </is>
      </c>
      <c r="BB620" s="8" t="inlineStr">
        <f aca="false">IF(A620&lt;&gt;"",SQRT(SUMSQ(S620:U620)),"")</f>
        <is>
          <t/>
        </is>
      </c>
      <c r="BC620" s="8" t="inlineStr">
        <f aca="false">IF(A620&lt;&gt;"",IF(BB620&lt;&gt;0,ACOS(U620/BB620),0),"")</f>
        <is>
          <t/>
        </is>
      </c>
      <c r="BD620" s="8" t="inlineStr">
        <f aca="false">IF(A620&lt;&gt;"",DEGREES(BC620),"")</f>
        <is>
          <t/>
        </is>
      </c>
      <c r="BE620" s="8" t="inlineStr">
        <f aca="false">IF(A620&lt;&gt;"",IF(OR(S620&lt;&gt;0,T620&lt;&gt;0),ATAN2(S620,T620),0),"")</f>
        <is>
          <t/>
        </is>
      </c>
      <c r="BF620" s="8" t="inlineStr">
        <f aca="false">IF(A620&lt;&gt;"",DEGREES(BE620),"")</f>
        <is>
          <t/>
        </is>
      </c>
      <c r="BG620" s="8" t="inlineStr">
        <f aca="false">IF(A620&lt;&gt;"",SQRT(SUMSQ(V620:X620)),"")</f>
        <is>
          <t/>
        </is>
      </c>
      <c r="BH620" s="8" t="inlineStr">
        <f aca="false">IF(A620&lt;&gt;"",IF(BG620&lt;&gt;0,ACOS(X620/BG620),0),"")</f>
        <is>
          <t/>
        </is>
      </c>
      <c r="BI620" s="8" t="inlineStr">
        <f aca="false">IF(A620&lt;&gt;"",DEGREES(BH620),"")</f>
        <is>
          <t/>
        </is>
      </c>
      <c r="BJ620" s="8" t="inlineStr">
        <f aca="false">IF(A620&lt;&gt;"",IF(OR(V620&lt;&gt;0,W620&lt;&gt;0),ATAN2(V620,W620),0),"")</f>
        <is>
          <t/>
        </is>
      </c>
      <c r="BK620" s="8" t="inlineStr">
        <f aca="false">IF(A620&lt;&gt;"",DEGREES(BJ620),"")</f>
        <is>
          <t/>
        </is>
      </c>
      <c r="BL620" s="8" t="inlineStr">
        <f aca="false">IF(A620&lt;&gt;"",SQRT(SUMSQ(Y620:AA620)),"")</f>
        <is>
          <t/>
        </is>
      </c>
      <c r="BM620" s="8" t="inlineStr">
        <f aca="false">IF(A620&lt;&gt;"",IF(BL620&lt;&gt;0,ACOS(AA620/BL620),0),"")</f>
        <is>
          <t/>
        </is>
      </c>
      <c r="BN620" s="8" t="inlineStr">
        <f aca="false">IF(A620&lt;&gt;"",DEGREES(BM620),"")</f>
        <is>
          <t/>
        </is>
      </c>
      <c r="BO620" s="8" t="inlineStr">
        <f aca="false">IF(A620&lt;&gt;"",IF(OR(Y620&lt;&gt;0,Z620&lt;&gt;0),ATAN2(Y620,Z620),0),"")</f>
        <is>
          <t/>
        </is>
      </c>
      <c r="BP620" s="8" t="inlineStr">
        <f aca="false">IF(A620&lt;&gt;"",DEGREES(BO620),"")</f>
        <is>
          <t/>
        </is>
      </c>
      <c r="BQ620" s="8" t="inlineStr">
        <f aca="false">IF(A620&lt;&gt;"",SQRT(SUMSQ(AB620:AD620)),"")</f>
        <is>
          <t/>
        </is>
      </c>
      <c r="BR620" s="8" t="inlineStr">
        <f aca="false">IF(A620&lt;&gt;"",IF(BQ620&lt;&gt;0,ACOS(AD620/BQ620),0),"")</f>
        <is>
          <t/>
        </is>
      </c>
      <c r="BS620" s="8" t="inlineStr">
        <f aca="false">IF(A620&lt;&gt;"",DEGREES(BR620),"")</f>
        <is>
          <t/>
        </is>
      </c>
      <c r="BT620" s="8" t="inlineStr">
        <f aca="false">IF(A620&lt;&gt;"",IF(OR(AB620&lt;&gt;0,AC620&lt;&gt;0),ATAN2(AB620,AC620),0),"")</f>
        <is>
          <t/>
        </is>
      </c>
      <c r="BU620" s="8" t="inlineStr">
        <f aca="false">IF(A620&lt;&gt;"",DEGREES(BT620),"")</f>
        <is>
          <t/>
        </is>
      </c>
      <c r="BV620" s="8" t="inlineStr">
        <f aca="false">IF(A620&lt;&gt;"",SQRT(SUMSQ(AE620:AG620)),"")</f>
        <is>
          <t/>
        </is>
      </c>
      <c r="BW620" s="8" t="inlineStr">
        <f aca="false">IF(A620&lt;&gt;"",IF(BV620&lt;&gt;0,ACOS(AG620/BV620),0),"")</f>
        <is>
          <t/>
        </is>
      </c>
      <c r="BX620" s="8" t="inlineStr">
        <f aca="false">IF(A620&lt;&gt;"",DEGREES(BW620),"")</f>
        <is>
          <t/>
        </is>
      </c>
      <c r="BY620" s="8" t="inlineStr">
        <f aca="false">IF(A620&lt;&gt;"",IF(OR(AF620&lt;&gt;0,AG620&lt;&gt;0),ATAN2(AF620,AG620),0),"")</f>
        <is>
          <t/>
        </is>
      </c>
      <c r="BZ620" s="8" t="inlineStr">
        <f aca="false">IF(A620&lt;&gt;"",DEGREES(BY620),"")</f>
        <is>
          <t/>
        </is>
      </c>
      <c r="CA620" s="0" t="inlineStr">
        <f aca="false">IF(A620&lt;&gt;"",IF(AND(AI620&lt;Parameters!$B$11,AI620&gt;Parameters!$B$12,AN620&lt;Parameters!$B$11,AN620&gt;Parameters!$B$12,AS620&lt;Parameters!$B$11,AS620&gt;Parameters!$B$12,AX620&lt;Parameters!$B$11,AX620&gt;Parameters!$B$12,BC620&lt;Parameters!$B$11,BC620&gt;Parameters!$B$12,BM620&lt;Parameters!$B$11,BM620&gt;Parameters!$B$12,BR620&lt;Parameters!$B$11,BR620&gt;Parameters!$B$12,BW620&lt;Parameters!$B$11,BW620&gt;Parameters!$B$12),1,0),"")</f>
        <is>
          <t/>
        </is>
      </c>
      <c r="CB620" s="0" t="inlineStr">
        <f aca="false">IF(A620&lt;&gt;"",IF(OR(AI620&lt;Parameters!$B$12,AI620&gt;Parameters!$B$11),0,1),"")</f>
        <is>
          <t/>
        </is>
      </c>
      <c r="CC620" s="0" t="inlineStr">
        <f aca="false">IF(A620&lt;&gt;"",IF(OR(AN620&lt;Parameters!$B$12,AN620&gt;Parameters!$B$11),0,1),"")</f>
        <is>
          <t/>
        </is>
      </c>
      <c r="CD620" s="0" t="inlineStr">
        <f aca="false">IF(A620&lt;&gt;"",IF(OR(AS620&lt;Parameters!$B$12,AS620&gt;Parameters!$B$11),0,1),"")</f>
        <is>
          <t/>
        </is>
      </c>
      <c r="CE620" s="0" t="inlineStr">
        <f aca="false">IF(A620&lt;&gt;"",IF(OR(AX620&lt;Parameters!$B$12,AX620&gt;Parameters!$B$11),0,1),"")</f>
        <is>
          <t/>
        </is>
      </c>
      <c r="CF620" s="0" t="inlineStr">
        <f aca="false">IF(A620&lt;&gt;"",IF(OR(BC620&lt;Parameters!$B$12,BC620&gt;Parameters!$B$11),0,1),"")</f>
        <is>
          <t/>
        </is>
      </c>
      <c r="CG620" s="0" t="inlineStr">
        <f aca="false">IF(A620&lt;&gt;"",IF(OR(BH620&lt;Parameters!$B$12,BH620&gt;Parameters!$B$11),0,1),"")</f>
        <is>
          <t/>
        </is>
      </c>
      <c r="CH620" s="0" t="inlineStr">
        <f aca="false">IF(A620&lt;&gt;"",IF(OR(BM620&lt;Parameters!$B$12,BM620&gt;Parameters!$B$11),0,1),"")</f>
        <is>
          <t/>
        </is>
      </c>
      <c r="CI620" s="0" t="inlineStr">
        <f aca="false">IF(A620&lt;&gt;"",IF(OR(BR620&lt;Parameters!$B$12,BR620&gt;Parameters!$B$11),0,1),"")</f>
        <is>
          <t/>
        </is>
      </c>
      <c r="CJ620" s="0" t="inlineStr">
        <f aca="false">IF(A620&lt;&gt;"",IF(OR(BW620&lt;Parameters!$B$12,BW620&gt;Parameters!$B$11),0,1),"")</f>
        <is>
          <t/>
        </is>
      </c>
      <c r="CK620" s="26" t="inlineStr">
        <f aca="false">IF(A620&lt;&gt;"",SUM(CB620:CJ620)/9,"")</f>
        <is>
          <t/>
        </is>
      </c>
      <c r="CL620" s="0" t="inlineStr">
        <f aca="false">IF(A620&lt;&gt;"",CK620*9,"")</f>
        <is>
          <t/>
        </is>
      </c>
      <c r="CM620" s="8" t="inlineStr">
        <f aca="false">IF(A620&lt;&gt;"",TEXT(B620,CM$2)&amp;" "&amp;TEXT(A620,CM$2),"")</f>
        <is>
          <t/>
        </is>
      </c>
    </row>
    <row r="621" customFormat="false" ht="15" hidden="false" customHeight="false" outlineLevel="0" collapsed="false">
      <c r="A621" s="0" t="inlineStr">
        <f aca="false">IF(OR(B620&lt;Parameters!$K$12,A620&lt;Parameters!$K$12),IF(A620&lt;Parameters!$K$12,A620+1,0),"")</f>
        <is>
          <t/>
        </is>
      </c>
      <c r="B621" s="0" t="inlineStr">
        <f aca="false">IF(A621&lt;&gt;"",IF(A621=0,B620+1,B620),"")</f>
        <is>
          <t/>
        </is>
      </c>
      <c r="C621" s="24" t="inlineStr">
        <f aca="false">IF(A621&lt;&gt;"",-_phi*(A621+0.5),"")</f>
        <is>
          <t/>
        </is>
      </c>
      <c r="D621" s="8" t="inlineStr">
        <f aca="false">IF(A621&lt;&gt;"",DEGREES(C621),"")</f>
        <is>
          <t/>
        </is>
      </c>
      <c r="E621" s="24" t="inlineStr">
        <f aca="false">IF(A621&lt;&gt;"",_phi*(B621+0.5),"")</f>
        <is>
          <t/>
        </is>
      </c>
      <c r="F621" s="8" t="inlineStr">
        <f aca="false">IF(A621&lt;&gt;"",DEGREES(E621),"")</f>
        <is>
          <t/>
        </is>
      </c>
      <c r="G621" s="8" t="inlineStr">
        <f aca="false">IF(A621&lt;&gt;"",LOOKUP(A621,h!$A$3:$A$30,h!$D$3:$D$30),"")</f>
        <is>
          <t/>
        </is>
      </c>
      <c r="H621" s="8" t="inlineStr">
        <f aca="false">IF(A621&lt;&gt;"",LOOKUP(B621,h!$A$3:$A$30,h!$D$3:$D$30),"")</f>
        <is>
          <t/>
        </is>
      </c>
      <c r="I621" s="8" t="inlineStr">
        <f aca="false">IF(A621&lt;&gt;"",_zif,"")</f>
        <is>
          <t/>
        </is>
      </c>
      <c r="J621" s="8" t="inlineStr">
        <f aca="false">IF(A621&lt;&gt;"",$G621+'v1 Frame'!D$3*COS($C621)+'v1 Frame'!E$3*SIN($C621)*SIN($E621)+'v1 Frame'!F$3*SIN($C621)*COS($E621),"")</f>
        <is>
          <t/>
        </is>
      </c>
      <c r="K621" s="8" t="inlineStr">
        <f aca="false">IF(A621&lt;&gt;"",$H621+'v1 Frame'!E$3*COS($E621)-'v1 Frame'!F$3*SIN($E621),"")</f>
        <is>
          <t/>
        </is>
      </c>
      <c r="L621" s="8" t="inlineStr">
        <f aca="false">IF(A621&lt;&gt;"",$I621-'v1 Frame'!D$3*SIN($C621)+'v1 Frame'!E$3*COS($C621)*SIN($E621)+'v1 Frame'!F$3*COS($C621)*COS($E621),"")</f>
        <is>
          <t/>
        </is>
      </c>
      <c r="M621" s="8" t="inlineStr">
        <f aca="false">IF(A621&lt;&gt;"",$G621+'v1 Frame'!G$3*COS($C621)+'v1 Frame'!H$3*SIN($C621)*SIN($E621)+'v1 Frame'!I$3*SIN($C621)*COS($E621),"")</f>
        <is>
          <t/>
        </is>
      </c>
      <c r="N621" s="8" t="inlineStr">
        <f aca="false">IF(A621&lt;&gt;"",$H621+'v1 Frame'!H$3*COS($E621)-'v1 Frame'!I$3*SIN($E621),"")</f>
        <is>
          <t/>
        </is>
      </c>
      <c r="O621" s="8" t="inlineStr">
        <f aca="false">IF(A621&lt;&gt;"",$I621-'v1 Frame'!G$3*SIN($C621)+'v1 Frame'!H$3*COS($C621)*SIN($E621)+'v1 Frame'!I$3*COS($C621)*COS($E621),"")</f>
        <is>
          <t/>
        </is>
      </c>
      <c r="P621" s="8" t="inlineStr">
        <f aca="false">IF(A621&lt;&gt;"",$G621+'v1 Frame'!J$3*COS($C621)+'v1 Frame'!K$3*SIN($C621)*SIN($E621)+'v1 Frame'!L$3*SIN($C621)*COS($E621),"")</f>
        <is>
          <t/>
        </is>
      </c>
      <c r="Q621" s="8" t="inlineStr">
        <f aca="false">IF(A621&lt;&gt;"",$H621+'v1 Frame'!K$3*COS($E621)-'v1 Frame'!L$3*SIN($E621),"")</f>
        <is>
          <t/>
        </is>
      </c>
      <c r="R621" s="8" t="inlineStr">
        <f aca="false">IF(A621&lt;&gt;"",$I621-'v1 Frame'!J$3*SIN($C621)+'v1 Frame'!K$3*COS($C621)*SIN($E621)+'v1 Frame'!L$3*COS($C621)*COS($E621),"")</f>
        <is>
          <t/>
        </is>
      </c>
      <c r="S621" s="8" t="inlineStr">
        <f aca="false">IF(A621&lt;&gt;"",$G621+'v1 Frame'!M$3*COS($C621)+'v1 Frame'!N$3*SIN($C621)*SIN($E621)+'v1 Frame'!O$3*SIN($C621)*COS($E621),"")</f>
        <is>
          <t/>
        </is>
      </c>
      <c r="T621" s="8" t="inlineStr">
        <f aca="false">IF(A621&lt;&gt;"",$H621+'v1 Frame'!N$3*COS($E621)-'v1 Frame'!O$3*SIN($E621),"")</f>
        <is>
          <t/>
        </is>
      </c>
      <c r="U621" s="8" t="inlineStr">
        <f aca="false">IF(A621&lt;&gt;"",$I621-'v1 Frame'!M$3*SIN($C621)+'v1 Frame'!N$3*COS($C621)*SIN($E621)+'v1 Frame'!O$3*COS($C621)*COS($E621),"")</f>
        <is>
          <t/>
        </is>
      </c>
      <c r="V621" s="8" t="inlineStr">
        <f aca="false">IF(A621&lt;&gt;"",$G621+'v1 Frame'!P$3*COS($C621)+'v1 Frame'!Q$3*SIN($C621)*SIN($E621)+'v1 Frame'!R$3*SIN($C621)*COS($E621),"")</f>
        <is>
          <t/>
        </is>
      </c>
      <c r="W621" s="8" t="inlineStr">
        <f aca="false">IF(A621&lt;&gt;"",$H621+'v1 Frame'!Q$3*COS($E621)-'v1 Frame'!R$3*SIN($E621),"")</f>
        <is>
          <t/>
        </is>
      </c>
      <c r="X621" s="8" t="inlineStr">
        <f aca="false">IF(A621&lt;&gt;"",$I621-'v1 Frame'!P$3*SIN($C621)+'v1 Frame'!Q$3*COS($C621)*SIN($E621)+'v1 Frame'!R$3*COS($C621)*COS($E621),"")</f>
        <is>
          <t/>
        </is>
      </c>
      <c r="Y621" s="8" t="inlineStr">
        <f aca="false">IF(A621&lt;&gt;"",$G621+'v1 Frame'!S$3*COS($C621)+'v1 Frame'!T$3*SIN($C621)*SIN($E621)+'v1 Frame'!U$3*SIN($C621)*COS($E621),"")</f>
        <is>
          <t/>
        </is>
      </c>
      <c r="Z621" s="8" t="inlineStr">
        <f aca="false">IF(A621&lt;&gt;"",$H621+'v1 Frame'!T$3*COS($E621)-'v1 Frame'!U$3*SIN($E621),"")</f>
        <is>
          <t/>
        </is>
      </c>
      <c r="AA621" s="8" t="inlineStr">
        <f aca="false">IF(A621&lt;&gt;"",$I621-'v1 Frame'!S$3*SIN($C621)+'v1 Frame'!T$3*COS($C621)*SIN($E621)+'v1 Frame'!U$3*COS($C621)*COS($E621),"")</f>
        <is>
          <t/>
        </is>
      </c>
      <c r="AB621" s="8" t="inlineStr">
        <f aca="false">IF(A621&lt;&gt;"",$G621+'v1 Frame'!V$3*COS($C621)+'v1 Frame'!W$3*SIN($C621)*SIN($E621)+'v1 Frame'!X$3*SIN($C621)*COS($E621),"")</f>
        <is>
          <t/>
        </is>
      </c>
      <c r="AC621" s="8" t="inlineStr">
        <f aca="false">IF(A621&lt;&gt;"",$H621+'v1 Frame'!W$3*COS($E621)-'v1 Frame'!X$3*SIN($E621),"")</f>
        <is>
          <t/>
        </is>
      </c>
      <c r="AD621" s="8" t="inlineStr">
        <f aca="false">IF(A621&lt;&gt;"",$I621-'v1 Frame'!V$3*SIN($C621)+'v1 Frame'!W$3*COS($C621)*SIN($E621)+'v1 Frame'!X$3*COS($C621)*COS($E621),"")</f>
        <is>
          <t/>
        </is>
      </c>
      <c r="AE621" s="25" t="inlineStr">
        <f aca="false">IF(A621&lt;&gt;"",$G621+'v1 Frame'!Y$3*COS($C621)+'v1 Frame'!Z$3*SIN($C621)*SIN($E621)+'v1 Frame'!AA$3*SIN($C621)*COS($E621),"")</f>
        <is>
          <t/>
        </is>
      </c>
      <c r="AF621" s="25" t="inlineStr">
        <f aca="false">IF(A621&lt;&gt;"",$H621+'v1 Frame'!Z$3*COS($E621)-'v1 Frame'!AA$3*SIN($E621),"")</f>
        <is>
          <t/>
        </is>
      </c>
      <c r="AG621" s="25" t="inlineStr">
        <f aca="false">IF(A621&lt;&gt;"",$I621-'v1 Frame'!Y$3*SIN($C621)+'v1 Frame'!Z$3*COS($C621)*SIN($E621)+'v1 Frame'!AA$3*COS($C621)*COS($E621),"")</f>
        <is>
          <t/>
        </is>
      </c>
      <c r="AH621" s="8" t="inlineStr">
        <f aca="false">IF(A621&lt;&gt;"",SQRT(SUMSQ(G621:I621)),"")</f>
        <is>
          <t/>
        </is>
      </c>
      <c r="AI621" s="8" t="inlineStr">
        <f aca="false">IF(A621&lt;&gt;"",IF(AH621&lt;&gt;0,ACOS(I621/AH621),0),"")</f>
        <is>
          <t/>
        </is>
      </c>
      <c r="AJ621" s="8" t="inlineStr">
        <f aca="false">IF(A621&lt;&gt;"",DEGREES(AI621),"")</f>
        <is>
          <t/>
        </is>
      </c>
      <c r="AK621" s="8" t="inlineStr">
        <f aca="false">IF(A621&lt;&gt;"",IF(OR(G621&lt;&gt;0,H621&lt;&gt;0),ATAN2(G621,H621),0),"")</f>
        <is>
          <t/>
        </is>
      </c>
      <c r="AL621" s="8" t="inlineStr">
        <f aca="false">IF(A621&lt;&gt;"",DEGREES(AK621),"")</f>
        <is>
          <t/>
        </is>
      </c>
      <c r="AM621" s="8" t="inlineStr">
        <f aca="false">IF(A621&lt;&gt;"",SQRT(SUMSQ(J621:L621)),"")</f>
        <is>
          <t/>
        </is>
      </c>
      <c r="AN621" s="8" t="inlineStr">
        <f aca="false">IF(A621&lt;&gt;"",IF(AM621&lt;&gt;0,ACOS(L621/AM621),0),"")</f>
        <is>
          <t/>
        </is>
      </c>
      <c r="AO621" s="8" t="inlineStr">
        <f aca="false">IF(A621&lt;&gt;"",DEGREES(AN621),"")</f>
        <is>
          <t/>
        </is>
      </c>
      <c r="AP621" s="8" t="inlineStr">
        <f aca="false">IF(A621&lt;&gt;"",IF(OR(J621&lt;&gt;0,K621&lt;&gt;0),ATAN2(J621,K621),0),"")</f>
        <is>
          <t/>
        </is>
      </c>
      <c r="AQ621" s="8" t="inlineStr">
        <f aca="false">IF(A621&lt;&gt;"",DEGREES(AP621),"")</f>
        <is>
          <t/>
        </is>
      </c>
      <c r="AR621" s="8" t="inlineStr">
        <f aca="false">IF(A621&lt;&gt;"",SQRT(SUMSQ(M621:O621)),"")</f>
        <is>
          <t/>
        </is>
      </c>
      <c r="AS621" s="8" t="inlineStr">
        <f aca="false">IF(A621&lt;&gt;"",IF(AR621&lt;&gt;0,ACOS(O621/AR621),0),"")</f>
        <is>
          <t/>
        </is>
      </c>
      <c r="AT621" s="8" t="inlineStr">
        <f aca="false">IF(A621&lt;&gt;"",DEGREES(AS621),"")</f>
        <is>
          <t/>
        </is>
      </c>
      <c r="AU621" s="8" t="inlineStr">
        <f aca="false">IF(A621&lt;&gt;"",IF(OR(M621&lt;&gt;0,N621&lt;&gt;0),ATAN2(M621,N621),0),"")</f>
        <is>
          <t/>
        </is>
      </c>
      <c r="AV621" s="8" t="inlineStr">
        <f aca="false">IF(A621&lt;&gt;"",DEGREES(AU621),"")</f>
        <is>
          <t/>
        </is>
      </c>
      <c r="AW621" s="8" t="inlineStr">
        <f aca="false">IF(A621&lt;&gt;"",SQRT(SUMSQ(P621:R621)),"")</f>
        <is>
          <t/>
        </is>
      </c>
      <c r="AX621" s="8" t="inlineStr">
        <f aca="false">IF(A621&lt;&gt;"",IF(AW621&lt;&gt;0,ACOS(R621/AW621),0),"")</f>
        <is>
          <t/>
        </is>
      </c>
      <c r="AY621" s="8" t="inlineStr">
        <f aca="false">IF(A621&lt;&gt;"",DEGREES(AX621),"")</f>
        <is>
          <t/>
        </is>
      </c>
      <c r="AZ621" s="8" t="inlineStr">
        <f aca="false">IF(A621&lt;&gt;"",IF(OR(P621&lt;&gt;0,Q621&lt;&gt;0),ATAN2(P621,Q621),0),"")</f>
        <is>
          <t/>
        </is>
      </c>
      <c r="BA621" s="8" t="inlineStr">
        <f aca="false">IF(A621&lt;&gt;"",DEGREES(AZ621),"")</f>
        <is>
          <t/>
        </is>
      </c>
      <c r="BB621" s="8" t="inlineStr">
        <f aca="false">IF(A621&lt;&gt;"",SQRT(SUMSQ(S621:U621)),"")</f>
        <is>
          <t/>
        </is>
      </c>
      <c r="BC621" s="8" t="inlineStr">
        <f aca="false">IF(A621&lt;&gt;"",IF(BB621&lt;&gt;0,ACOS(U621/BB621),0),"")</f>
        <is>
          <t/>
        </is>
      </c>
      <c r="BD621" s="8" t="inlineStr">
        <f aca="false">IF(A621&lt;&gt;"",DEGREES(BC621),"")</f>
        <is>
          <t/>
        </is>
      </c>
      <c r="BE621" s="8" t="inlineStr">
        <f aca="false">IF(A621&lt;&gt;"",IF(OR(S621&lt;&gt;0,T621&lt;&gt;0),ATAN2(S621,T621),0),"")</f>
        <is>
          <t/>
        </is>
      </c>
      <c r="BF621" s="8" t="inlineStr">
        <f aca="false">IF(A621&lt;&gt;"",DEGREES(BE621),"")</f>
        <is>
          <t/>
        </is>
      </c>
      <c r="BG621" s="8" t="inlineStr">
        <f aca="false">IF(A621&lt;&gt;"",SQRT(SUMSQ(V621:X621)),"")</f>
        <is>
          <t/>
        </is>
      </c>
      <c r="BH621" s="8" t="inlineStr">
        <f aca="false">IF(A621&lt;&gt;"",IF(BG621&lt;&gt;0,ACOS(X621/BG621),0),"")</f>
        <is>
          <t/>
        </is>
      </c>
      <c r="BI621" s="8" t="inlineStr">
        <f aca="false">IF(A621&lt;&gt;"",DEGREES(BH621),"")</f>
        <is>
          <t/>
        </is>
      </c>
      <c r="BJ621" s="8" t="inlineStr">
        <f aca="false">IF(A621&lt;&gt;"",IF(OR(V621&lt;&gt;0,W621&lt;&gt;0),ATAN2(V621,W621),0),"")</f>
        <is>
          <t/>
        </is>
      </c>
      <c r="BK621" s="8" t="inlineStr">
        <f aca="false">IF(A621&lt;&gt;"",DEGREES(BJ621),"")</f>
        <is>
          <t/>
        </is>
      </c>
      <c r="BL621" s="8" t="inlineStr">
        <f aca="false">IF(A621&lt;&gt;"",SQRT(SUMSQ(Y621:AA621)),"")</f>
        <is>
          <t/>
        </is>
      </c>
      <c r="BM621" s="8" t="inlineStr">
        <f aca="false">IF(A621&lt;&gt;"",IF(BL621&lt;&gt;0,ACOS(AA621/BL621),0),"")</f>
        <is>
          <t/>
        </is>
      </c>
      <c r="BN621" s="8" t="inlineStr">
        <f aca="false">IF(A621&lt;&gt;"",DEGREES(BM621),"")</f>
        <is>
          <t/>
        </is>
      </c>
      <c r="BO621" s="8" t="inlineStr">
        <f aca="false">IF(A621&lt;&gt;"",IF(OR(Y621&lt;&gt;0,Z621&lt;&gt;0),ATAN2(Y621,Z621),0),"")</f>
        <is>
          <t/>
        </is>
      </c>
      <c r="BP621" s="8" t="inlineStr">
        <f aca="false">IF(A621&lt;&gt;"",DEGREES(BO621),"")</f>
        <is>
          <t/>
        </is>
      </c>
      <c r="BQ621" s="8" t="inlineStr">
        <f aca="false">IF(A621&lt;&gt;"",SQRT(SUMSQ(AB621:AD621)),"")</f>
        <is>
          <t/>
        </is>
      </c>
      <c r="BR621" s="8" t="inlineStr">
        <f aca="false">IF(A621&lt;&gt;"",IF(BQ621&lt;&gt;0,ACOS(AD621/BQ621),0),"")</f>
        <is>
          <t/>
        </is>
      </c>
      <c r="BS621" s="8" t="inlineStr">
        <f aca="false">IF(A621&lt;&gt;"",DEGREES(BR621),"")</f>
        <is>
          <t/>
        </is>
      </c>
      <c r="BT621" s="8" t="inlineStr">
        <f aca="false">IF(A621&lt;&gt;"",IF(OR(AB621&lt;&gt;0,AC621&lt;&gt;0),ATAN2(AB621,AC621),0),"")</f>
        <is>
          <t/>
        </is>
      </c>
      <c r="BU621" s="8" t="inlineStr">
        <f aca="false">IF(A621&lt;&gt;"",DEGREES(BT621),"")</f>
        <is>
          <t/>
        </is>
      </c>
      <c r="BV621" s="8" t="inlineStr">
        <f aca="false">IF(A621&lt;&gt;"",SQRT(SUMSQ(AE621:AG621)),"")</f>
        <is>
          <t/>
        </is>
      </c>
      <c r="BW621" s="8" t="inlineStr">
        <f aca="false">IF(A621&lt;&gt;"",IF(BV621&lt;&gt;0,ACOS(AG621/BV621),0),"")</f>
        <is>
          <t/>
        </is>
      </c>
      <c r="BX621" s="8" t="inlineStr">
        <f aca="false">IF(A621&lt;&gt;"",DEGREES(BW621),"")</f>
        <is>
          <t/>
        </is>
      </c>
      <c r="BY621" s="8" t="inlineStr">
        <f aca="false">IF(A621&lt;&gt;"",IF(OR(AF621&lt;&gt;0,AG621&lt;&gt;0),ATAN2(AF621,AG621),0),"")</f>
        <is>
          <t/>
        </is>
      </c>
      <c r="BZ621" s="8" t="inlineStr">
        <f aca="false">IF(A621&lt;&gt;"",DEGREES(BY621),"")</f>
        <is>
          <t/>
        </is>
      </c>
      <c r="CA621" s="0" t="inlineStr">
        <f aca="false">IF(A621&lt;&gt;"",IF(AND(AI621&lt;Parameters!$B$11,AI621&gt;Parameters!$B$12,AN621&lt;Parameters!$B$11,AN621&gt;Parameters!$B$12,AS621&lt;Parameters!$B$11,AS621&gt;Parameters!$B$12,AX621&lt;Parameters!$B$11,AX621&gt;Parameters!$B$12,BC621&lt;Parameters!$B$11,BC621&gt;Parameters!$B$12,BM621&lt;Parameters!$B$11,BM621&gt;Parameters!$B$12,BR621&lt;Parameters!$B$11,BR621&gt;Parameters!$B$12,BW621&lt;Parameters!$B$11,BW621&gt;Parameters!$B$12),1,0),"")</f>
        <is>
          <t/>
        </is>
      </c>
      <c r="CB621" s="0" t="inlineStr">
        <f aca="false">IF(A621&lt;&gt;"",IF(OR(AI621&lt;Parameters!$B$12,AI621&gt;Parameters!$B$11),0,1),"")</f>
        <is>
          <t/>
        </is>
      </c>
      <c r="CC621" s="0" t="inlineStr">
        <f aca="false">IF(A621&lt;&gt;"",IF(OR(AN621&lt;Parameters!$B$12,AN621&gt;Parameters!$B$11),0,1),"")</f>
        <is>
          <t/>
        </is>
      </c>
      <c r="CD621" s="0" t="inlineStr">
        <f aca="false">IF(A621&lt;&gt;"",IF(OR(AS621&lt;Parameters!$B$12,AS621&gt;Parameters!$B$11),0,1),"")</f>
        <is>
          <t/>
        </is>
      </c>
      <c r="CE621" s="0" t="inlineStr">
        <f aca="false">IF(A621&lt;&gt;"",IF(OR(AX621&lt;Parameters!$B$12,AX621&gt;Parameters!$B$11),0,1),"")</f>
        <is>
          <t/>
        </is>
      </c>
      <c r="CF621" s="0" t="inlineStr">
        <f aca="false">IF(A621&lt;&gt;"",IF(OR(BC621&lt;Parameters!$B$12,BC621&gt;Parameters!$B$11),0,1),"")</f>
        <is>
          <t/>
        </is>
      </c>
      <c r="CG621" s="0" t="inlineStr">
        <f aca="false">IF(A621&lt;&gt;"",IF(OR(BH621&lt;Parameters!$B$12,BH621&gt;Parameters!$B$11),0,1),"")</f>
        <is>
          <t/>
        </is>
      </c>
      <c r="CH621" s="0" t="inlineStr">
        <f aca="false">IF(A621&lt;&gt;"",IF(OR(BM621&lt;Parameters!$B$12,BM621&gt;Parameters!$B$11),0,1),"")</f>
        <is>
          <t/>
        </is>
      </c>
      <c r="CI621" s="0" t="inlineStr">
        <f aca="false">IF(A621&lt;&gt;"",IF(OR(BR621&lt;Parameters!$B$12,BR621&gt;Parameters!$B$11),0,1),"")</f>
        <is>
          <t/>
        </is>
      </c>
      <c r="CJ621" s="0" t="inlineStr">
        <f aca="false">IF(A621&lt;&gt;"",IF(OR(BW621&lt;Parameters!$B$12,BW621&gt;Parameters!$B$11),0,1),"")</f>
        <is>
          <t/>
        </is>
      </c>
      <c r="CK621" s="26" t="inlineStr">
        <f aca="false">IF(A621&lt;&gt;"",SUM(CB621:CJ621)/9,"")</f>
        <is>
          <t/>
        </is>
      </c>
      <c r="CL621" s="0" t="inlineStr">
        <f aca="false">IF(A621&lt;&gt;"",CK621*9,"")</f>
        <is>
          <t/>
        </is>
      </c>
      <c r="CM621" s="8" t="inlineStr">
        <f aca="false">IF(A621&lt;&gt;"",TEXT(B621,CM$2)&amp;" "&amp;TEXT(A621,CM$2),"")</f>
        <is>
          <t/>
        </is>
      </c>
    </row>
    <row r="622" customFormat="false" ht="15" hidden="false" customHeight="false" outlineLevel="0" collapsed="false">
      <c r="A622" s="0" t="inlineStr">
        <f aca="false">IF(OR(B621&lt;Parameters!$K$12,A621&lt;Parameters!$K$12),IF(A621&lt;Parameters!$K$12,A621+1,0),"")</f>
        <is>
          <t/>
        </is>
      </c>
      <c r="B622" s="0" t="inlineStr">
        <f aca="false">IF(A622&lt;&gt;"",IF(A622=0,B621+1,B621),"")</f>
        <is>
          <t/>
        </is>
      </c>
      <c r="C622" s="24" t="inlineStr">
        <f aca="false">IF(A622&lt;&gt;"",-_phi*(A622+0.5),"")</f>
        <is>
          <t/>
        </is>
      </c>
      <c r="D622" s="8" t="inlineStr">
        <f aca="false">IF(A622&lt;&gt;"",DEGREES(C622),"")</f>
        <is>
          <t/>
        </is>
      </c>
      <c r="E622" s="24" t="inlineStr">
        <f aca="false">IF(A622&lt;&gt;"",_phi*(B622+0.5),"")</f>
        <is>
          <t/>
        </is>
      </c>
      <c r="F622" s="8" t="inlineStr">
        <f aca="false">IF(A622&lt;&gt;"",DEGREES(E622),"")</f>
        <is>
          <t/>
        </is>
      </c>
      <c r="G622" s="8" t="inlineStr">
        <f aca="false">IF(A622&lt;&gt;"",LOOKUP(A622,h!$A$3:$A$30,h!$D$3:$D$30),"")</f>
        <is>
          <t/>
        </is>
      </c>
      <c r="H622" s="8" t="inlineStr">
        <f aca="false">IF(A622&lt;&gt;"",LOOKUP(B622,h!$A$3:$A$30,h!$D$3:$D$30),"")</f>
        <is>
          <t/>
        </is>
      </c>
      <c r="I622" s="8" t="inlineStr">
        <f aca="false">IF(A622&lt;&gt;"",_zif,"")</f>
        <is>
          <t/>
        </is>
      </c>
      <c r="J622" s="8" t="inlineStr">
        <f aca="false">IF(A622&lt;&gt;"",$G622+'v1 Frame'!D$3*COS($C622)+'v1 Frame'!E$3*SIN($C622)*SIN($E622)+'v1 Frame'!F$3*SIN($C622)*COS($E622),"")</f>
        <is>
          <t/>
        </is>
      </c>
      <c r="K622" s="8" t="inlineStr">
        <f aca="false">IF(A622&lt;&gt;"",$H622+'v1 Frame'!E$3*COS($E622)-'v1 Frame'!F$3*SIN($E622),"")</f>
        <is>
          <t/>
        </is>
      </c>
      <c r="L622" s="8" t="inlineStr">
        <f aca="false">IF(A622&lt;&gt;"",$I622-'v1 Frame'!D$3*SIN($C622)+'v1 Frame'!E$3*COS($C622)*SIN($E622)+'v1 Frame'!F$3*COS($C622)*COS($E622),"")</f>
        <is>
          <t/>
        </is>
      </c>
      <c r="M622" s="8" t="inlineStr">
        <f aca="false">IF(A622&lt;&gt;"",$G622+'v1 Frame'!G$3*COS($C622)+'v1 Frame'!H$3*SIN($C622)*SIN($E622)+'v1 Frame'!I$3*SIN($C622)*COS($E622),"")</f>
        <is>
          <t/>
        </is>
      </c>
      <c r="N622" s="8" t="inlineStr">
        <f aca="false">IF(A622&lt;&gt;"",$H622+'v1 Frame'!H$3*COS($E622)-'v1 Frame'!I$3*SIN($E622),"")</f>
        <is>
          <t/>
        </is>
      </c>
      <c r="O622" s="8" t="inlineStr">
        <f aca="false">IF(A622&lt;&gt;"",$I622-'v1 Frame'!G$3*SIN($C622)+'v1 Frame'!H$3*COS($C622)*SIN($E622)+'v1 Frame'!I$3*COS($C622)*COS($E622),"")</f>
        <is>
          <t/>
        </is>
      </c>
      <c r="P622" s="8" t="inlineStr">
        <f aca="false">IF(A622&lt;&gt;"",$G622+'v1 Frame'!J$3*COS($C622)+'v1 Frame'!K$3*SIN($C622)*SIN($E622)+'v1 Frame'!L$3*SIN($C622)*COS($E622),"")</f>
        <is>
          <t/>
        </is>
      </c>
      <c r="Q622" s="8" t="inlineStr">
        <f aca="false">IF(A622&lt;&gt;"",$H622+'v1 Frame'!K$3*COS($E622)-'v1 Frame'!L$3*SIN($E622),"")</f>
        <is>
          <t/>
        </is>
      </c>
      <c r="R622" s="8" t="inlineStr">
        <f aca="false">IF(A622&lt;&gt;"",$I622-'v1 Frame'!J$3*SIN($C622)+'v1 Frame'!K$3*COS($C622)*SIN($E622)+'v1 Frame'!L$3*COS($C622)*COS($E622),"")</f>
        <is>
          <t/>
        </is>
      </c>
      <c r="S622" s="8" t="inlineStr">
        <f aca="false">IF(A622&lt;&gt;"",$G622+'v1 Frame'!M$3*COS($C622)+'v1 Frame'!N$3*SIN($C622)*SIN($E622)+'v1 Frame'!O$3*SIN($C622)*COS($E622),"")</f>
        <is>
          <t/>
        </is>
      </c>
      <c r="T622" s="8" t="inlineStr">
        <f aca="false">IF(A622&lt;&gt;"",$H622+'v1 Frame'!N$3*COS($E622)-'v1 Frame'!O$3*SIN($E622),"")</f>
        <is>
          <t/>
        </is>
      </c>
      <c r="U622" s="8" t="inlineStr">
        <f aca="false">IF(A622&lt;&gt;"",$I622-'v1 Frame'!M$3*SIN($C622)+'v1 Frame'!N$3*COS($C622)*SIN($E622)+'v1 Frame'!O$3*COS($C622)*COS($E622),"")</f>
        <is>
          <t/>
        </is>
      </c>
      <c r="V622" s="8" t="inlineStr">
        <f aca="false">IF(A622&lt;&gt;"",$G622+'v1 Frame'!P$3*COS($C622)+'v1 Frame'!Q$3*SIN($C622)*SIN($E622)+'v1 Frame'!R$3*SIN($C622)*COS($E622),"")</f>
        <is>
          <t/>
        </is>
      </c>
      <c r="W622" s="8" t="inlineStr">
        <f aca="false">IF(A622&lt;&gt;"",$H622+'v1 Frame'!Q$3*COS($E622)-'v1 Frame'!R$3*SIN($E622),"")</f>
        <is>
          <t/>
        </is>
      </c>
      <c r="X622" s="8" t="inlineStr">
        <f aca="false">IF(A622&lt;&gt;"",$I622-'v1 Frame'!P$3*SIN($C622)+'v1 Frame'!Q$3*COS($C622)*SIN($E622)+'v1 Frame'!R$3*COS($C622)*COS($E622),"")</f>
        <is>
          <t/>
        </is>
      </c>
      <c r="Y622" s="8" t="inlineStr">
        <f aca="false">IF(A622&lt;&gt;"",$G622+'v1 Frame'!S$3*COS($C622)+'v1 Frame'!T$3*SIN($C622)*SIN($E622)+'v1 Frame'!U$3*SIN($C622)*COS($E622),"")</f>
        <is>
          <t/>
        </is>
      </c>
      <c r="Z622" s="8" t="inlineStr">
        <f aca="false">IF(A622&lt;&gt;"",$H622+'v1 Frame'!T$3*COS($E622)-'v1 Frame'!U$3*SIN($E622),"")</f>
        <is>
          <t/>
        </is>
      </c>
      <c r="AA622" s="8" t="inlineStr">
        <f aca="false">IF(A622&lt;&gt;"",$I622-'v1 Frame'!S$3*SIN($C622)+'v1 Frame'!T$3*COS($C622)*SIN($E622)+'v1 Frame'!U$3*COS($C622)*COS($E622),"")</f>
        <is>
          <t/>
        </is>
      </c>
      <c r="AB622" s="8" t="inlineStr">
        <f aca="false">IF(A622&lt;&gt;"",$G622+'v1 Frame'!V$3*COS($C622)+'v1 Frame'!W$3*SIN($C622)*SIN($E622)+'v1 Frame'!X$3*SIN($C622)*COS($E622),"")</f>
        <is>
          <t/>
        </is>
      </c>
      <c r="AC622" s="8" t="inlineStr">
        <f aca="false">IF(A622&lt;&gt;"",$H622+'v1 Frame'!W$3*COS($E622)-'v1 Frame'!X$3*SIN($E622),"")</f>
        <is>
          <t/>
        </is>
      </c>
      <c r="AD622" s="8" t="inlineStr">
        <f aca="false">IF(A622&lt;&gt;"",$I622-'v1 Frame'!V$3*SIN($C622)+'v1 Frame'!W$3*COS($C622)*SIN($E622)+'v1 Frame'!X$3*COS($C622)*COS($E622),"")</f>
        <is>
          <t/>
        </is>
      </c>
      <c r="AE622" s="25" t="inlineStr">
        <f aca="false">IF(A622&lt;&gt;"",$G622+'v1 Frame'!Y$3*COS($C622)+'v1 Frame'!Z$3*SIN($C622)*SIN($E622)+'v1 Frame'!AA$3*SIN($C622)*COS($E622),"")</f>
        <is>
          <t/>
        </is>
      </c>
      <c r="AF622" s="25" t="inlineStr">
        <f aca="false">IF(A622&lt;&gt;"",$H622+'v1 Frame'!Z$3*COS($E622)-'v1 Frame'!AA$3*SIN($E622),"")</f>
        <is>
          <t/>
        </is>
      </c>
      <c r="AG622" s="25" t="inlineStr">
        <f aca="false">IF(A622&lt;&gt;"",$I622-'v1 Frame'!Y$3*SIN($C622)+'v1 Frame'!Z$3*COS($C622)*SIN($E622)+'v1 Frame'!AA$3*COS($C622)*COS($E622),"")</f>
        <is>
          <t/>
        </is>
      </c>
      <c r="AH622" s="8" t="inlineStr">
        <f aca="false">IF(A622&lt;&gt;"",SQRT(SUMSQ(G622:I622)),"")</f>
        <is>
          <t/>
        </is>
      </c>
      <c r="AI622" s="8" t="inlineStr">
        <f aca="false">IF(A622&lt;&gt;"",IF(AH622&lt;&gt;0,ACOS(I622/AH622),0),"")</f>
        <is>
          <t/>
        </is>
      </c>
      <c r="AJ622" s="8" t="inlineStr">
        <f aca="false">IF(A622&lt;&gt;"",DEGREES(AI622),"")</f>
        <is>
          <t/>
        </is>
      </c>
      <c r="AK622" s="8" t="inlineStr">
        <f aca="false">IF(A622&lt;&gt;"",IF(OR(G622&lt;&gt;0,H622&lt;&gt;0),ATAN2(G622,H622),0),"")</f>
        <is>
          <t/>
        </is>
      </c>
      <c r="AL622" s="8" t="inlineStr">
        <f aca="false">IF(A622&lt;&gt;"",DEGREES(AK622),"")</f>
        <is>
          <t/>
        </is>
      </c>
      <c r="AM622" s="8" t="inlineStr">
        <f aca="false">IF(A622&lt;&gt;"",SQRT(SUMSQ(J622:L622)),"")</f>
        <is>
          <t/>
        </is>
      </c>
      <c r="AN622" s="8" t="inlineStr">
        <f aca="false">IF(A622&lt;&gt;"",IF(AM622&lt;&gt;0,ACOS(L622/AM622),0),"")</f>
        <is>
          <t/>
        </is>
      </c>
      <c r="AO622" s="8" t="inlineStr">
        <f aca="false">IF(A622&lt;&gt;"",DEGREES(AN622),"")</f>
        <is>
          <t/>
        </is>
      </c>
      <c r="AP622" s="8" t="inlineStr">
        <f aca="false">IF(A622&lt;&gt;"",IF(OR(J622&lt;&gt;0,K622&lt;&gt;0),ATAN2(J622,K622),0),"")</f>
        <is>
          <t/>
        </is>
      </c>
      <c r="AQ622" s="8" t="inlineStr">
        <f aca="false">IF(A622&lt;&gt;"",DEGREES(AP622),"")</f>
        <is>
          <t/>
        </is>
      </c>
      <c r="AR622" s="8" t="inlineStr">
        <f aca="false">IF(A622&lt;&gt;"",SQRT(SUMSQ(M622:O622)),"")</f>
        <is>
          <t/>
        </is>
      </c>
      <c r="AS622" s="8" t="inlineStr">
        <f aca="false">IF(A622&lt;&gt;"",IF(AR622&lt;&gt;0,ACOS(O622/AR622),0),"")</f>
        <is>
          <t/>
        </is>
      </c>
      <c r="AT622" s="8" t="inlineStr">
        <f aca="false">IF(A622&lt;&gt;"",DEGREES(AS622),"")</f>
        <is>
          <t/>
        </is>
      </c>
      <c r="AU622" s="8" t="inlineStr">
        <f aca="false">IF(A622&lt;&gt;"",IF(OR(M622&lt;&gt;0,N622&lt;&gt;0),ATAN2(M622,N622),0),"")</f>
        <is>
          <t/>
        </is>
      </c>
      <c r="AV622" s="8" t="inlineStr">
        <f aca="false">IF(A622&lt;&gt;"",DEGREES(AU622),"")</f>
        <is>
          <t/>
        </is>
      </c>
      <c r="AW622" s="8" t="inlineStr">
        <f aca="false">IF(A622&lt;&gt;"",SQRT(SUMSQ(P622:R622)),"")</f>
        <is>
          <t/>
        </is>
      </c>
      <c r="AX622" s="8" t="inlineStr">
        <f aca="false">IF(A622&lt;&gt;"",IF(AW622&lt;&gt;0,ACOS(R622/AW622),0),"")</f>
        <is>
          <t/>
        </is>
      </c>
      <c r="AY622" s="8" t="inlineStr">
        <f aca="false">IF(A622&lt;&gt;"",DEGREES(AX622),"")</f>
        <is>
          <t/>
        </is>
      </c>
      <c r="AZ622" s="8" t="inlineStr">
        <f aca="false">IF(A622&lt;&gt;"",IF(OR(P622&lt;&gt;0,Q622&lt;&gt;0),ATAN2(P622,Q622),0),"")</f>
        <is>
          <t/>
        </is>
      </c>
      <c r="BA622" s="8" t="inlineStr">
        <f aca="false">IF(A622&lt;&gt;"",DEGREES(AZ622),"")</f>
        <is>
          <t/>
        </is>
      </c>
      <c r="BB622" s="8" t="inlineStr">
        <f aca="false">IF(A622&lt;&gt;"",SQRT(SUMSQ(S622:U622)),"")</f>
        <is>
          <t/>
        </is>
      </c>
      <c r="BC622" s="8" t="inlineStr">
        <f aca="false">IF(A622&lt;&gt;"",IF(BB622&lt;&gt;0,ACOS(U622/BB622),0),"")</f>
        <is>
          <t/>
        </is>
      </c>
      <c r="BD622" s="8" t="inlineStr">
        <f aca="false">IF(A622&lt;&gt;"",DEGREES(BC622),"")</f>
        <is>
          <t/>
        </is>
      </c>
      <c r="BE622" s="8" t="inlineStr">
        <f aca="false">IF(A622&lt;&gt;"",IF(OR(S622&lt;&gt;0,T622&lt;&gt;0),ATAN2(S622,T622),0),"")</f>
        <is>
          <t/>
        </is>
      </c>
      <c r="BF622" s="8" t="inlineStr">
        <f aca="false">IF(A622&lt;&gt;"",DEGREES(BE622),"")</f>
        <is>
          <t/>
        </is>
      </c>
      <c r="BG622" s="8" t="inlineStr">
        <f aca="false">IF(A622&lt;&gt;"",SQRT(SUMSQ(V622:X622)),"")</f>
        <is>
          <t/>
        </is>
      </c>
      <c r="BH622" s="8" t="inlineStr">
        <f aca="false">IF(A622&lt;&gt;"",IF(BG622&lt;&gt;0,ACOS(X622/BG622),0),"")</f>
        <is>
          <t/>
        </is>
      </c>
      <c r="BI622" s="8" t="inlineStr">
        <f aca="false">IF(A622&lt;&gt;"",DEGREES(BH622),"")</f>
        <is>
          <t/>
        </is>
      </c>
      <c r="BJ622" s="8" t="inlineStr">
        <f aca="false">IF(A622&lt;&gt;"",IF(OR(V622&lt;&gt;0,W622&lt;&gt;0),ATAN2(V622,W622),0),"")</f>
        <is>
          <t/>
        </is>
      </c>
      <c r="BK622" s="8" t="inlineStr">
        <f aca="false">IF(A622&lt;&gt;"",DEGREES(BJ622),"")</f>
        <is>
          <t/>
        </is>
      </c>
      <c r="BL622" s="8" t="inlineStr">
        <f aca="false">IF(A622&lt;&gt;"",SQRT(SUMSQ(Y622:AA622)),"")</f>
        <is>
          <t/>
        </is>
      </c>
      <c r="BM622" s="8" t="inlineStr">
        <f aca="false">IF(A622&lt;&gt;"",IF(BL622&lt;&gt;0,ACOS(AA622/BL622),0),"")</f>
        <is>
          <t/>
        </is>
      </c>
      <c r="BN622" s="8" t="inlineStr">
        <f aca="false">IF(A622&lt;&gt;"",DEGREES(BM622),"")</f>
        <is>
          <t/>
        </is>
      </c>
      <c r="BO622" s="8" t="inlineStr">
        <f aca="false">IF(A622&lt;&gt;"",IF(OR(Y622&lt;&gt;0,Z622&lt;&gt;0),ATAN2(Y622,Z622),0),"")</f>
        <is>
          <t/>
        </is>
      </c>
      <c r="BP622" s="8" t="inlineStr">
        <f aca="false">IF(A622&lt;&gt;"",DEGREES(BO622),"")</f>
        <is>
          <t/>
        </is>
      </c>
      <c r="BQ622" s="8" t="inlineStr">
        <f aca="false">IF(A622&lt;&gt;"",SQRT(SUMSQ(AB622:AD622)),"")</f>
        <is>
          <t/>
        </is>
      </c>
      <c r="BR622" s="8" t="inlineStr">
        <f aca="false">IF(A622&lt;&gt;"",IF(BQ622&lt;&gt;0,ACOS(AD622/BQ622),0),"")</f>
        <is>
          <t/>
        </is>
      </c>
      <c r="BS622" s="8" t="inlineStr">
        <f aca="false">IF(A622&lt;&gt;"",DEGREES(BR622),"")</f>
        <is>
          <t/>
        </is>
      </c>
      <c r="BT622" s="8" t="inlineStr">
        <f aca="false">IF(A622&lt;&gt;"",IF(OR(AB622&lt;&gt;0,AC622&lt;&gt;0),ATAN2(AB622,AC622),0),"")</f>
        <is>
          <t/>
        </is>
      </c>
      <c r="BU622" s="8" t="inlineStr">
        <f aca="false">IF(A622&lt;&gt;"",DEGREES(BT622),"")</f>
        <is>
          <t/>
        </is>
      </c>
      <c r="BV622" s="8" t="inlineStr">
        <f aca="false">IF(A622&lt;&gt;"",SQRT(SUMSQ(AE622:AG622)),"")</f>
        <is>
          <t/>
        </is>
      </c>
      <c r="BW622" s="8" t="inlineStr">
        <f aca="false">IF(A622&lt;&gt;"",IF(BV622&lt;&gt;0,ACOS(AG622/BV622),0),"")</f>
        <is>
          <t/>
        </is>
      </c>
      <c r="BX622" s="8" t="inlineStr">
        <f aca="false">IF(A622&lt;&gt;"",DEGREES(BW622),"")</f>
        <is>
          <t/>
        </is>
      </c>
      <c r="BY622" s="8" t="inlineStr">
        <f aca="false">IF(A622&lt;&gt;"",IF(OR(AF622&lt;&gt;0,AG622&lt;&gt;0),ATAN2(AF622,AG622),0),"")</f>
        <is>
          <t/>
        </is>
      </c>
      <c r="BZ622" s="8" t="inlineStr">
        <f aca="false">IF(A622&lt;&gt;"",DEGREES(BY622),"")</f>
        <is>
          <t/>
        </is>
      </c>
      <c r="CA622" s="0" t="inlineStr">
        <f aca="false">IF(A622&lt;&gt;"",IF(AND(AI622&lt;Parameters!$B$11,AI622&gt;Parameters!$B$12,AN622&lt;Parameters!$B$11,AN622&gt;Parameters!$B$12,AS622&lt;Parameters!$B$11,AS622&gt;Parameters!$B$12,AX622&lt;Parameters!$B$11,AX622&gt;Parameters!$B$12,BC622&lt;Parameters!$B$11,BC622&gt;Parameters!$B$12,BM622&lt;Parameters!$B$11,BM622&gt;Parameters!$B$12,BR622&lt;Parameters!$B$11,BR622&gt;Parameters!$B$12,BW622&lt;Parameters!$B$11,BW622&gt;Parameters!$B$12),1,0),"")</f>
        <is>
          <t/>
        </is>
      </c>
      <c r="CB622" s="0" t="inlineStr">
        <f aca="false">IF(A622&lt;&gt;"",IF(OR(AI622&lt;Parameters!$B$12,AI622&gt;Parameters!$B$11),0,1),"")</f>
        <is>
          <t/>
        </is>
      </c>
      <c r="CC622" s="0" t="inlineStr">
        <f aca="false">IF(A622&lt;&gt;"",IF(OR(AN622&lt;Parameters!$B$12,AN622&gt;Parameters!$B$11),0,1),"")</f>
        <is>
          <t/>
        </is>
      </c>
      <c r="CD622" s="0" t="inlineStr">
        <f aca="false">IF(A622&lt;&gt;"",IF(OR(AS622&lt;Parameters!$B$12,AS622&gt;Parameters!$B$11),0,1),"")</f>
        <is>
          <t/>
        </is>
      </c>
      <c r="CE622" s="0" t="inlineStr">
        <f aca="false">IF(A622&lt;&gt;"",IF(OR(AX622&lt;Parameters!$B$12,AX622&gt;Parameters!$B$11),0,1),"")</f>
        <is>
          <t/>
        </is>
      </c>
      <c r="CF622" s="0" t="inlineStr">
        <f aca="false">IF(A622&lt;&gt;"",IF(OR(BC622&lt;Parameters!$B$12,BC622&gt;Parameters!$B$11),0,1),"")</f>
        <is>
          <t/>
        </is>
      </c>
      <c r="CG622" s="0" t="inlineStr">
        <f aca="false">IF(A622&lt;&gt;"",IF(OR(BH622&lt;Parameters!$B$12,BH622&gt;Parameters!$B$11),0,1),"")</f>
        <is>
          <t/>
        </is>
      </c>
      <c r="CH622" s="0" t="inlineStr">
        <f aca="false">IF(A622&lt;&gt;"",IF(OR(BM622&lt;Parameters!$B$12,BM622&gt;Parameters!$B$11),0,1),"")</f>
        <is>
          <t/>
        </is>
      </c>
      <c r="CI622" s="0" t="inlineStr">
        <f aca="false">IF(A622&lt;&gt;"",IF(OR(BR622&lt;Parameters!$B$12,BR622&gt;Parameters!$B$11),0,1),"")</f>
        <is>
          <t/>
        </is>
      </c>
      <c r="CJ622" s="0" t="inlineStr">
        <f aca="false">IF(A622&lt;&gt;"",IF(OR(BW622&lt;Parameters!$B$12,BW622&gt;Parameters!$B$11),0,1),"")</f>
        <is>
          <t/>
        </is>
      </c>
      <c r="CK622" s="26" t="inlineStr">
        <f aca="false">IF(A622&lt;&gt;"",SUM(CB622:CJ622)/9,"")</f>
        <is>
          <t/>
        </is>
      </c>
      <c r="CL622" s="0" t="inlineStr">
        <f aca="false">IF(A622&lt;&gt;"",CK622*9,"")</f>
        <is>
          <t/>
        </is>
      </c>
      <c r="CM622" s="8" t="inlineStr">
        <f aca="false">IF(A622&lt;&gt;"",TEXT(B622,CM$2)&amp;" "&amp;TEXT(A622,CM$2),"")</f>
        <is>
          <t/>
        </is>
      </c>
    </row>
    <row r="623" customFormat="false" ht="15" hidden="false" customHeight="false" outlineLevel="0" collapsed="false">
      <c r="A623" s="0" t="inlineStr">
        <f aca="false">IF(OR(B622&lt;Parameters!$K$12,A622&lt;Parameters!$K$12),IF(A622&lt;Parameters!$K$12,A622+1,0),"")</f>
        <is>
          <t/>
        </is>
      </c>
      <c r="B623" s="0" t="inlineStr">
        <f aca="false">IF(A623&lt;&gt;"",IF(A623=0,B622+1,B622),"")</f>
        <is>
          <t/>
        </is>
      </c>
      <c r="C623" s="24" t="inlineStr">
        <f aca="false">IF(A623&lt;&gt;"",-_phi*(A623+0.5),"")</f>
        <is>
          <t/>
        </is>
      </c>
      <c r="D623" s="8" t="inlineStr">
        <f aca="false">IF(A623&lt;&gt;"",DEGREES(C623),"")</f>
        <is>
          <t/>
        </is>
      </c>
      <c r="E623" s="24" t="inlineStr">
        <f aca="false">IF(A623&lt;&gt;"",_phi*(B623+0.5),"")</f>
        <is>
          <t/>
        </is>
      </c>
      <c r="F623" s="8" t="inlineStr">
        <f aca="false">IF(A623&lt;&gt;"",DEGREES(E623),"")</f>
        <is>
          <t/>
        </is>
      </c>
      <c r="G623" s="8" t="inlineStr">
        <f aca="false">IF(A623&lt;&gt;"",LOOKUP(A623,h!$A$3:$A$30,h!$D$3:$D$30),"")</f>
        <is>
          <t/>
        </is>
      </c>
      <c r="H623" s="8" t="inlineStr">
        <f aca="false">IF(A623&lt;&gt;"",LOOKUP(B623,h!$A$3:$A$30,h!$D$3:$D$30),"")</f>
        <is>
          <t/>
        </is>
      </c>
      <c r="I623" s="8" t="inlineStr">
        <f aca="false">IF(A623&lt;&gt;"",_zif,"")</f>
        <is>
          <t/>
        </is>
      </c>
      <c r="J623" s="8" t="inlineStr">
        <f aca="false">IF(A623&lt;&gt;"",$G623+'v1 Frame'!D$3*COS($C623)+'v1 Frame'!E$3*SIN($C623)*SIN($E623)+'v1 Frame'!F$3*SIN($C623)*COS($E623),"")</f>
        <is>
          <t/>
        </is>
      </c>
      <c r="K623" s="8" t="inlineStr">
        <f aca="false">IF(A623&lt;&gt;"",$H623+'v1 Frame'!E$3*COS($E623)-'v1 Frame'!F$3*SIN($E623),"")</f>
        <is>
          <t/>
        </is>
      </c>
      <c r="L623" s="8" t="inlineStr">
        <f aca="false">IF(A623&lt;&gt;"",$I623-'v1 Frame'!D$3*SIN($C623)+'v1 Frame'!E$3*COS($C623)*SIN($E623)+'v1 Frame'!F$3*COS($C623)*COS($E623),"")</f>
        <is>
          <t/>
        </is>
      </c>
      <c r="M623" s="8" t="inlineStr">
        <f aca="false">IF(A623&lt;&gt;"",$G623+'v1 Frame'!G$3*COS($C623)+'v1 Frame'!H$3*SIN($C623)*SIN($E623)+'v1 Frame'!I$3*SIN($C623)*COS($E623),"")</f>
        <is>
          <t/>
        </is>
      </c>
      <c r="N623" s="8" t="inlineStr">
        <f aca="false">IF(A623&lt;&gt;"",$H623+'v1 Frame'!H$3*COS($E623)-'v1 Frame'!I$3*SIN($E623),"")</f>
        <is>
          <t/>
        </is>
      </c>
      <c r="O623" s="8" t="inlineStr">
        <f aca="false">IF(A623&lt;&gt;"",$I623-'v1 Frame'!G$3*SIN($C623)+'v1 Frame'!H$3*COS($C623)*SIN($E623)+'v1 Frame'!I$3*COS($C623)*COS($E623),"")</f>
        <is>
          <t/>
        </is>
      </c>
      <c r="P623" s="8" t="inlineStr">
        <f aca="false">IF(A623&lt;&gt;"",$G623+'v1 Frame'!J$3*COS($C623)+'v1 Frame'!K$3*SIN($C623)*SIN($E623)+'v1 Frame'!L$3*SIN($C623)*COS($E623),"")</f>
        <is>
          <t/>
        </is>
      </c>
      <c r="Q623" s="8" t="inlineStr">
        <f aca="false">IF(A623&lt;&gt;"",$H623+'v1 Frame'!K$3*COS($E623)-'v1 Frame'!L$3*SIN($E623),"")</f>
        <is>
          <t/>
        </is>
      </c>
      <c r="R623" s="8" t="inlineStr">
        <f aca="false">IF(A623&lt;&gt;"",$I623-'v1 Frame'!J$3*SIN($C623)+'v1 Frame'!K$3*COS($C623)*SIN($E623)+'v1 Frame'!L$3*COS($C623)*COS($E623),"")</f>
        <is>
          <t/>
        </is>
      </c>
      <c r="S623" s="8" t="inlineStr">
        <f aca="false">IF(A623&lt;&gt;"",$G623+'v1 Frame'!M$3*COS($C623)+'v1 Frame'!N$3*SIN($C623)*SIN($E623)+'v1 Frame'!O$3*SIN($C623)*COS($E623),"")</f>
        <is>
          <t/>
        </is>
      </c>
      <c r="T623" s="8" t="inlineStr">
        <f aca="false">IF(A623&lt;&gt;"",$H623+'v1 Frame'!N$3*COS($E623)-'v1 Frame'!O$3*SIN($E623),"")</f>
        <is>
          <t/>
        </is>
      </c>
      <c r="U623" s="8" t="inlineStr">
        <f aca="false">IF(A623&lt;&gt;"",$I623-'v1 Frame'!M$3*SIN($C623)+'v1 Frame'!N$3*COS($C623)*SIN($E623)+'v1 Frame'!O$3*COS($C623)*COS($E623),"")</f>
        <is>
          <t/>
        </is>
      </c>
      <c r="V623" s="8" t="inlineStr">
        <f aca="false">IF(A623&lt;&gt;"",$G623+'v1 Frame'!P$3*COS($C623)+'v1 Frame'!Q$3*SIN($C623)*SIN($E623)+'v1 Frame'!R$3*SIN($C623)*COS($E623),"")</f>
        <is>
          <t/>
        </is>
      </c>
      <c r="W623" s="8" t="inlineStr">
        <f aca="false">IF(A623&lt;&gt;"",$H623+'v1 Frame'!Q$3*COS($E623)-'v1 Frame'!R$3*SIN($E623),"")</f>
        <is>
          <t/>
        </is>
      </c>
      <c r="X623" s="8" t="inlineStr">
        <f aca="false">IF(A623&lt;&gt;"",$I623-'v1 Frame'!P$3*SIN($C623)+'v1 Frame'!Q$3*COS($C623)*SIN($E623)+'v1 Frame'!R$3*COS($C623)*COS($E623),"")</f>
        <is>
          <t/>
        </is>
      </c>
      <c r="Y623" s="8" t="inlineStr">
        <f aca="false">IF(A623&lt;&gt;"",$G623+'v1 Frame'!S$3*COS($C623)+'v1 Frame'!T$3*SIN($C623)*SIN($E623)+'v1 Frame'!U$3*SIN($C623)*COS($E623),"")</f>
        <is>
          <t/>
        </is>
      </c>
      <c r="Z623" s="8" t="inlineStr">
        <f aca="false">IF(A623&lt;&gt;"",$H623+'v1 Frame'!T$3*COS($E623)-'v1 Frame'!U$3*SIN($E623),"")</f>
        <is>
          <t/>
        </is>
      </c>
      <c r="AA623" s="8" t="inlineStr">
        <f aca="false">IF(A623&lt;&gt;"",$I623-'v1 Frame'!S$3*SIN($C623)+'v1 Frame'!T$3*COS($C623)*SIN($E623)+'v1 Frame'!U$3*COS($C623)*COS($E623),"")</f>
        <is>
          <t/>
        </is>
      </c>
      <c r="AB623" s="8" t="inlineStr">
        <f aca="false">IF(A623&lt;&gt;"",$G623+'v1 Frame'!V$3*COS($C623)+'v1 Frame'!W$3*SIN($C623)*SIN($E623)+'v1 Frame'!X$3*SIN($C623)*COS($E623),"")</f>
        <is>
          <t/>
        </is>
      </c>
      <c r="AC623" s="8" t="inlineStr">
        <f aca="false">IF(A623&lt;&gt;"",$H623+'v1 Frame'!W$3*COS($E623)-'v1 Frame'!X$3*SIN($E623),"")</f>
        <is>
          <t/>
        </is>
      </c>
      <c r="AD623" s="8" t="inlineStr">
        <f aca="false">IF(A623&lt;&gt;"",$I623-'v1 Frame'!V$3*SIN($C623)+'v1 Frame'!W$3*COS($C623)*SIN($E623)+'v1 Frame'!X$3*COS($C623)*COS($E623),"")</f>
        <is>
          <t/>
        </is>
      </c>
      <c r="AE623" s="25" t="inlineStr">
        <f aca="false">IF(A623&lt;&gt;"",$G623+'v1 Frame'!Y$3*COS($C623)+'v1 Frame'!Z$3*SIN($C623)*SIN($E623)+'v1 Frame'!AA$3*SIN($C623)*COS($E623),"")</f>
        <is>
          <t/>
        </is>
      </c>
      <c r="AF623" s="25" t="inlineStr">
        <f aca="false">IF(A623&lt;&gt;"",$H623+'v1 Frame'!Z$3*COS($E623)-'v1 Frame'!AA$3*SIN($E623),"")</f>
        <is>
          <t/>
        </is>
      </c>
      <c r="AG623" s="25" t="inlineStr">
        <f aca="false">IF(A623&lt;&gt;"",$I623-'v1 Frame'!Y$3*SIN($C623)+'v1 Frame'!Z$3*COS($C623)*SIN($E623)+'v1 Frame'!AA$3*COS($C623)*COS($E623),"")</f>
        <is>
          <t/>
        </is>
      </c>
      <c r="AH623" s="8" t="inlineStr">
        <f aca="false">IF(A623&lt;&gt;"",SQRT(SUMSQ(G623:I623)),"")</f>
        <is>
          <t/>
        </is>
      </c>
      <c r="AI623" s="8" t="inlineStr">
        <f aca="false">IF(A623&lt;&gt;"",IF(AH623&lt;&gt;0,ACOS(I623/AH623),0),"")</f>
        <is>
          <t/>
        </is>
      </c>
      <c r="AJ623" s="8" t="inlineStr">
        <f aca="false">IF(A623&lt;&gt;"",DEGREES(AI623),"")</f>
        <is>
          <t/>
        </is>
      </c>
      <c r="AK623" s="8" t="inlineStr">
        <f aca="false">IF(A623&lt;&gt;"",IF(OR(G623&lt;&gt;0,H623&lt;&gt;0),ATAN2(G623,H623),0),"")</f>
        <is>
          <t/>
        </is>
      </c>
      <c r="AL623" s="8" t="inlineStr">
        <f aca="false">IF(A623&lt;&gt;"",DEGREES(AK623),"")</f>
        <is>
          <t/>
        </is>
      </c>
      <c r="AM623" s="8" t="inlineStr">
        <f aca="false">IF(A623&lt;&gt;"",SQRT(SUMSQ(J623:L623)),"")</f>
        <is>
          <t/>
        </is>
      </c>
      <c r="AN623" s="8" t="inlineStr">
        <f aca="false">IF(A623&lt;&gt;"",IF(AM623&lt;&gt;0,ACOS(L623/AM623),0),"")</f>
        <is>
          <t/>
        </is>
      </c>
      <c r="AO623" s="8" t="inlineStr">
        <f aca="false">IF(A623&lt;&gt;"",DEGREES(AN623),"")</f>
        <is>
          <t/>
        </is>
      </c>
      <c r="AP623" s="8" t="inlineStr">
        <f aca="false">IF(A623&lt;&gt;"",IF(OR(J623&lt;&gt;0,K623&lt;&gt;0),ATAN2(J623,K623),0),"")</f>
        <is>
          <t/>
        </is>
      </c>
      <c r="AQ623" s="8" t="inlineStr">
        <f aca="false">IF(A623&lt;&gt;"",DEGREES(AP623),"")</f>
        <is>
          <t/>
        </is>
      </c>
      <c r="AR623" s="8" t="inlineStr">
        <f aca="false">IF(A623&lt;&gt;"",SQRT(SUMSQ(M623:O623)),"")</f>
        <is>
          <t/>
        </is>
      </c>
      <c r="AS623" s="8" t="inlineStr">
        <f aca="false">IF(A623&lt;&gt;"",IF(AR623&lt;&gt;0,ACOS(O623/AR623),0),"")</f>
        <is>
          <t/>
        </is>
      </c>
      <c r="AT623" s="8" t="inlineStr">
        <f aca="false">IF(A623&lt;&gt;"",DEGREES(AS623),"")</f>
        <is>
          <t/>
        </is>
      </c>
      <c r="AU623" s="8" t="inlineStr">
        <f aca="false">IF(A623&lt;&gt;"",IF(OR(M623&lt;&gt;0,N623&lt;&gt;0),ATAN2(M623,N623),0),"")</f>
        <is>
          <t/>
        </is>
      </c>
      <c r="AV623" s="8" t="inlineStr">
        <f aca="false">IF(A623&lt;&gt;"",DEGREES(AU623),"")</f>
        <is>
          <t/>
        </is>
      </c>
      <c r="AW623" s="8" t="inlineStr">
        <f aca="false">IF(A623&lt;&gt;"",SQRT(SUMSQ(P623:R623)),"")</f>
        <is>
          <t/>
        </is>
      </c>
      <c r="AX623" s="8" t="inlineStr">
        <f aca="false">IF(A623&lt;&gt;"",IF(AW623&lt;&gt;0,ACOS(R623/AW623),0),"")</f>
        <is>
          <t/>
        </is>
      </c>
      <c r="AY623" s="8" t="inlineStr">
        <f aca="false">IF(A623&lt;&gt;"",DEGREES(AX623),"")</f>
        <is>
          <t/>
        </is>
      </c>
      <c r="AZ623" s="8" t="inlineStr">
        <f aca="false">IF(A623&lt;&gt;"",IF(OR(P623&lt;&gt;0,Q623&lt;&gt;0),ATAN2(P623,Q623),0),"")</f>
        <is>
          <t/>
        </is>
      </c>
      <c r="BA623" s="8" t="inlineStr">
        <f aca="false">IF(A623&lt;&gt;"",DEGREES(AZ623),"")</f>
        <is>
          <t/>
        </is>
      </c>
      <c r="BB623" s="8" t="inlineStr">
        <f aca="false">IF(A623&lt;&gt;"",SQRT(SUMSQ(S623:U623)),"")</f>
        <is>
          <t/>
        </is>
      </c>
      <c r="BC623" s="8" t="inlineStr">
        <f aca="false">IF(A623&lt;&gt;"",IF(BB623&lt;&gt;0,ACOS(U623/BB623),0),"")</f>
        <is>
          <t/>
        </is>
      </c>
      <c r="BD623" s="8" t="inlineStr">
        <f aca="false">IF(A623&lt;&gt;"",DEGREES(BC623),"")</f>
        <is>
          <t/>
        </is>
      </c>
      <c r="BE623" s="8" t="inlineStr">
        <f aca="false">IF(A623&lt;&gt;"",IF(OR(S623&lt;&gt;0,T623&lt;&gt;0),ATAN2(S623,T623),0),"")</f>
        <is>
          <t/>
        </is>
      </c>
      <c r="BF623" s="8" t="inlineStr">
        <f aca="false">IF(A623&lt;&gt;"",DEGREES(BE623),"")</f>
        <is>
          <t/>
        </is>
      </c>
      <c r="BG623" s="8" t="inlineStr">
        <f aca="false">IF(A623&lt;&gt;"",SQRT(SUMSQ(V623:X623)),"")</f>
        <is>
          <t/>
        </is>
      </c>
      <c r="BH623" s="8" t="inlineStr">
        <f aca="false">IF(A623&lt;&gt;"",IF(BG623&lt;&gt;0,ACOS(X623/BG623),0),"")</f>
        <is>
          <t/>
        </is>
      </c>
      <c r="BI623" s="8" t="inlineStr">
        <f aca="false">IF(A623&lt;&gt;"",DEGREES(BH623),"")</f>
        <is>
          <t/>
        </is>
      </c>
      <c r="BJ623" s="8" t="inlineStr">
        <f aca="false">IF(A623&lt;&gt;"",IF(OR(V623&lt;&gt;0,W623&lt;&gt;0),ATAN2(V623,W623),0),"")</f>
        <is>
          <t/>
        </is>
      </c>
      <c r="BK623" s="8" t="inlineStr">
        <f aca="false">IF(A623&lt;&gt;"",DEGREES(BJ623),"")</f>
        <is>
          <t/>
        </is>
      </c>
      <c r="BL623" s="8" t="inlineStr">
        <f aca="false">IF(A623&lt;&gt;"",SQRT(SUMSQ(Y623:AA623)),"")</f>
        <is>
          <t/>
        </is>
      </c>
      <c r="BM623" s="8" t="inlineStr">
        <f aca="false">IF(A623&lt;&gt;"",IF(BL623&lt;&gt;0,ACOS(AA623/BL623),0),"")</f>
        <is>
          <t/>
        </is>
      </c>
      <c r="BN623" s="8" t="inlineStr">
        <f aca="false">IF(A623&lt;&gt;"",DEGREES(BM623),"")</f>
        <is>
          <t/>
        </is>
      </c>
      <c r="BO623" s="8" t="inlineStr">
        <f aca="false">IF(A623&lt;&gt;"",IF(OR(Y623&lt;&gt;0,Z623&lt;&gt;0),ATAN2(Y623,Z623),0),"")</f>
        <is>
          <t/>
        </is>
      </c>
      <c r="BP623" s="8" t="inlineStr">
        <f aca="false">IF(A623&lt;&gt;"",DEGREES(BO623),"")</f>
        <is>
          <t/>
        </is>
      </c>
      <c r="BQ623" s="8" t="inlineStr">
        <f aca="false">IF(A623&lt;&gt;"",SQRT(SUMSQ(AB623:AD623)),"")</f>
        <is>
          <t/>
        </is>
      </c>
      <c r="BR623" s="8" t="inlineStr">
        <f aca="false">IF(A623&lt;&gt;"",IF(BQ623&lt;&gt;0,ACOS(AD623/BQ623),0),"")</f>
        <is>
          <t/>
        </is>
      </c>
      <c r="BS623" s="8" t="inlineStr">
        <f aca="false">IF(A623&lt;&gt;"",DEGREES(BR623),"")</f>
        <is>
          <t/>
        </is>
      </c>
      <c r="BT623" s="8" t="inlineStr">
        <f aca="false">IF(A623&lt;&gt;"",IF(OR(AB623&lt;&gt;0,AC623&lt;&gt;0),ATAN2(AB623,AC623),0),"")</f>
        <is>
          <t/>
        </is>
      </c>
      <c r="BU623" s="8" t="inlineStr">
        <f aca="false">IF(A623&lt;&gt;"",DEGREES(BT623),"")</f>
        <is>
          <t/>
        </is>
      </c>
      <c r="BV623" s="8" t="inlineStr">
        <f aca="false">IF(A623&lt;&gt;"",SQRT(SUMSQ(AE623:AG623)),"")</f>
        <is>
          <t/>
        </is>
      </c>
      <c r="BW623" s="8" t="inlineStr">
        <f aca="false">IF(A623&lt;&gt;"",IF(BV623&lt;&gt;0,ACOS(AG623/BV623),0),"")</f>
        <is>
          <t/>
        </is>
      </c>
      <c r="BX623" s="8" t="inlineStr">
        <f aca="false">IF(A623&lt;&gt;"",DEGREES(BW623),"")</f>
        <is>
          <t/>
        </is>
      </c>
      <c r="BY623" s="8" t="inlineStr">
        <f aca="false">IF(A623&lt;&gt;"",IF(OR(AF623&lt;&gt;0,AG623&lt;&gt;0),ATAN2(AF623,AG623),0),"")</f>
        <is>
          <t/>
        </is>
      </c>
      <c r="BZ623" s="8" t="inlineStr">
        <f aca="false">IF(A623&lt;&gt;"",DEGREES(BY623),"")</f>
        <is>
          <t/>
        </is>
      </c>
      <c r="CA623" s="0" t="inlineStr">
        <f aca="false">IF(A623&lt;&gt;"",IF(AND(AI623&lt;Parameters!$B$11,AI623&gt;Parameters!$B$12,AN623&lt;Parameters!$B$11,AN623&gt;Parameters!$B$12,AS623&lt;Parameters!$B$11,AS623&gt;Parameters!$B$12,AX623&lt;Parameters!$B$11,AX623&gt;Parameters!$B$12,BC623&lt;Parameters!$B$11,BC623&gt;Parameters!$B$12,BM623&lt;Parameters!$B$11,BM623&gt;Parameters!$B$12,BR623&lt;Parameters!$B$11,BR623&gt;Parameters!$B$12,BW623&lt;Parameters!$B$11,BW623&gt;Parameters!$B$12),1,0),"")</f>
        <is>
          <t/>
        </is>
      </c>
      <c r="CB623" s="0" t="inlineStr">
        <f aca="false">IF(A623&lt;&gt;"",IF(OR(AI623&lt;Parameters!$B$12,AI623&gt;Parameters!$B$11),0,1),"")</f>
        <is>
          <t/>
        </is>
      </c>
      <c r="CC623" s="0" t="inlineStr">
        <f aca="false">IF(A623&lt;&gt;"",IF(OR(AN623&lt;Parameters!$B$12,AN623&gt;Parameters!$B$11),0,1),"")</f>
        <is>
          <t/>
        </is>
      </c>
      <c r="CD623" s="0" t="inlineStr">
        <f aca="false">IF(A623&lt;&gt;"",IF(OR(AS623&lt;Parameters!$B$12,AS623&gt;Parameters!$B$11),0,1),"")</f>
        <is>
          <t/>
        </is>
      </c>
      <c r="CE623" s="0" t="inlineStr">
        <f aca="false">IF(A623&lt;&gt;"",IF(OR(AX623&lt;Parameters!$B$12,AX623&gt;Parameters!$B$11),0,1),"")</f>
        <is>
          <t/>
        </is>
      </c>
      <c r="CF623" s="0" t="inlineStr">
        <f aca="false">IF(A623&lt;&gt;"",IF(OR(BC623&lt;Parameters!$B$12,BC623&gt;Parameters!$B$11),0,1),"")</f>
        <is>
          <t/>
        </is>
      </c>
      <c r="CG623" s="0" t="inlineStr">
        <f aca="false">IF(A623&lt;&gt;"",IF(OR(BH623&lt;Parameters!$B$12,BH623&gt;Parameters!$B$11),0,1),"")</f>
        <is>
          <t/>
        </is>
      </c>
      <c r="CH623" s="0" t="inlineStr">
        <f aca="false">IF(A623&lt;&gt;"",IF(OR(BM623&lt;Parameters!$B$12,BM623&gt;Parameters!$B$11),0,1),"")</f>
        <is>
          <t/>
        </is>
      </c>
      <c r="CI623" s="0" t="inlineStr">
        <f aca="false">IF(A623&lt;&gt;"",IF(OR(BR623&lt;Parameters!$B$12,BR623&gt;Parameters!$B$11),0,1),"")</f>
        <is>
          <t/>
        </is>
      </c>
      <c r="CJ623" s="0" t="inlineStr">
        <f aca="false">IF(A623&lt;&gt;"",IF(OR(BW623&lt;Parameters!$B$12,BW623&gt;Parameters!$B$11),0,1),"")</f>
        <is>
          <t/>
        </is>
      </c>
      <c r="CK623" s="26" t="inlineStr">
        <f aca="false">IF(A623&lt;&gt;"",SUM(CB623:CJ623)/9,"")</f>
        <is>
          <t/>
        </is>
      </c>
      <c r="CL623" s="0" t="inlineStr">
        <f aca="false">IF(A623&lt;&gt;"",CK623*9,"")</f>
        <is>
          <t/>
        </is>
      </c>
      <c r="CM623" s="8" t="inlineStr">
        <f aca="false">IF(A623&lt;&gt;"",TEXT(B623,CM$2)&amp;" "&amp;TEXT(A623,CM$2),"")</f>
        <is>
          <t/>
        </is>
      </c>
    </row>
    <row r="624" customFormat="false" ht="15" hidden="false" customHeight="false" outlineLevel="0" collapsed="false">
      <c r="A624" s="0" t="inlineStr">
        <f aca="false">IF(OR(B623&lt;Parameters!$K$12,A623&lt;Parameters!$K$12),IF(A623&lt;Parameters!$K$12,A623+1,0),"")</f>
        <is>
          <t/>
        </is>
      </c>
      <c r="B624" s="0" t="inlineStr">
        <f aca="false">IF(A624&lt;&gt;"",IF(A624=0,B623+1,B623),"")</f>
        <is>
          <t/>
        </is>
      </c>
      <c r="C624" s="24" t="inlineStr">
        <f aca="false">IF(A624&lt;&gt;"",-_phi*(A624+0.5),"")</f>
        <is>
          <t/>
        </is>
      </c>
      <c r="D624" s="8" t="inlineStr">
        <f aca="false">IF(A624&lt;&gt;"",DEGREES(C624),"")</f>
        <is>
          <t/>
        </is>
      </c>
      <c r="E624" s="24" t="inlineStr">
        <f aca="false">IF(A624&lt;&gt;"",_phi*(B624+0.5),"")</f>
        <is>
          <t/>
        </is>
      </c>
      <c r="F624" s="8" t="inlineStr">
        <f aca="false">IF(A624&lt;&gt;"",DEGREES(E624),"")</f>
        <is>
          <t/>
        </is>
      </c>
      <c r="G624" s="8" t="inlineStr">
        <f aca="false">IF(A624&lt;&gt;"",LOOKUP(A624,h!$A$3:$A$30,h!$D$3:$D$30),"")</f>
        <is>
          <t/>
        </is>
      </c>
      <c r="H624" s="8" t="inlineStr">
        <f aca="false">IF(A624&lt;&gt;"",LOOKUP(B624,h!$A$3:$A$30,h!$D$3:$D$30),"")</f>
        <is>
          <t/>
        </is>
      </c>
      <c r="I624" s="8" t="inlineStr">
        <f aca="false">IF(A624&lt;&gt;"",_zif,"")</f>
        <is>
          <t/>
        </is>
      </c>
      <c r="J624" s="8" t="inlineStr">
        <f aca="false">IF(A624&lt;&gt;"",$G624+'v1 Frame'!D$3*COS($C624)+'v1 Frame'!E$3*SIN($C624)*SIN($E624)+'v1 Frame'!F$3*SIN($C624)*COS($E624),"")</f>
        <is>
          <t/>
        </is>
      </c>
      <c r="K624" s="8" t="inlineStr">
        <f aca="false">IF(A624&lt;&gt;"",$H624+'v1 Frame'!E$3*COS($E624)-'v1 Frame'!F$3*SIN($E624),"")</f>
        <is>
          <t/>
        </is>
      </c>
      <c r="L624" s="8" t="inlineStr">
        <f aca="false">IF(A624&lt;&gt;"",$I624-'v1 Frame'!D$3*SIN($C624)+'v1 Frame'!E$3*COS($C624)*SIN($E624)+'v1 Frame'!F$3*COS($C624)*COS($E624),"")</f>
        <is>
          <t/>
        </is>
      </c>
      <c r="M624" s="8" t="inlineStr">
        <f aca="false">IF(A624&lt;&gt;"",$G624+'v1 Frame'!G$3*COS($C624)+'v1 Frame'!H$3*SIN($C624)*SIN($E624)+'v1 Frame'!I$3*SIN($C624)*COS($E624),"")</f>
        <is>
          <t/>
        </is>
      </c>
      <c r="N624" s="8" t="inlineStr">
        <f aca="false">IF(A624&lt;&gt;"",$H624+'v1 Frame'!H$3*COS($E624)-'v1 Frame'!I$3*SIN($E624),"")</f>
        <is>
          <t/>
        </is>
      </c>
      <c r="O624" s="8" t="inlineStr">
        <f aca="false">IF(A624&lt;&gt;"",$I624-'v1 Frame'!G$3*SIN($C624)+'v1 Frame'!H$3*COS($C624)*SIN($E624)+'v1 Frame'!I$3*COS($C624)*COS($E624),"")</f>
        <is>
          <t/>
        </is>
      </c>
      <c r="P624" s="8" t="inlineStr">
        <f aca="false">IF(A624&lt;&gt;"",$G624+'v1 Frame'!J$3*COS($C624)+'v1 Frame'!K$3*SIN($C624)*SIN($E624)+'v1 Frame'!L$3*SIN($C624)*COS($E624),"")</f>
        <is>
          <t/>
        </is>
      </c>
      <c r="Q624" s="8" t="inlineStr">
        <f aca="false">IF(A624&lt;&gt;"",$H624+'v1 Frame'!K$3*COS($E624)-'v1 Frame'!L$3*SIN($E624),"")</f>
        <is>
          <t/>
        </is>
      </c>
      <c r="R624" s="8" t="inlineStr">
        <f aca="false">IF(A624&lt;&gt;"",$I624-'v1 Frame'!J$3*SIN($C624)+'v1 Frame'!K$3*COS($C624)*SIN($E624)+'v1 Frame'!L$3*COS($C624)*COS($E624),"")</f>
        <is>
          <t/>
        </is>
      </c>
      <c r="S624" s="8" t="inlineStr">
        <f aca="false">IF(A624&lt;&gt;"",$G624+'v1 Frame'!M$3*COS($C624)+'v1 Frame'!N$3*SIN($C624)*SIN($E624)+'v1 Frame'!O$3*SIN($C624)*COS($E624),"")</f>
        <is>
          <t/>
        </is>
      </c>
      <c r="T624" s="8" t="inlineStr">
        <f aca="false">IF(A624&lt;&gt;"",$H624+'v1 Frame'!N$3*COS($E624)-'v1 Frame'!O$3*SIN($E624),"")</f>
        <is>
          <t/>
        </is>
      </c>
      <c r="U624" s="8" t="inlineStr">
        <f aca="false">IF(A624&lt;&gt;"",$I624-'v1 Frame'!M$3*SIN($C624)+'v1 Frame'!N$3*COS($C624)*SIN($E624)+'v1 Frame'!O$3*COS($C624)*COS($E624),"")</f>
        <is>
          <t/>
        </is>
      </c>
      <c r="V624" s="8" t="inlineStr">
        <f aca="false">IF(A624&lt;&gt;"",$G624+'v1 Frame'!P$3*COS($C624)+'v1 Frame'!Q$3*SIN($C624)*SIN($E624)+'v1 Frame'!R$3*SIN($C624)*COS($E624),"")</f>
        <is>
          <t/>
        </is>
      </c>
      <c r="W624" s="8" t="inlineStr">
        <f aca="false">IF(A624&lt;&gt;"",$H624+'v1 Frame'!Q$3*COS($E624)-'v1 Frame'!R$3*SIN($E624),"")</f>
        <is>
          <t/>
        </is>
      </c>
      <c r="X624" s="8" t="inlineStr">
        <f aca="false">IF(A624&lt;&gt;"",$I624-'v1 Frame'!P$3*SIN($C624)+'v1 Frame'!Q$3*COS($C624)*SIN($E624)+'v1 Frame'!R$3*COS($C624)*COS($E624),"")</f>
        <is>
          <t/>
        </is>
      </c>
      <c r="Y624" s="8" t="inlineStr">
        <f aca="false">IF(A624&lt;&gt;"",$G624+'v1 Frame'!S$3*COS($C624)+'v1 Frame'!T$3*SIN($C624)*SIN($E624)+'v1 Frame'!U$3*SIN($C624)*COS($E624),"")</f>
        <is>
          <t/>
        </is>
      </c>
      <c r="Z624" s="8" t="inlineStr">
        <f aca="false">IF(A624&lt;&gt;"",$H624+'v1 Frame'!T$3*COS($E624)-'v1 Frame'!U$3*SIN($E624),"")</f>
        <is>
          <t/>
        </is>
      </c>
      <c r="AA624" s="8" t="inlineStr">
        <f aca="false">IF(A624&lt;&gt;"",$I624-'v1 Frame'!S$3*SIN($C624)+'v1 Frame'!T$3*COS($C624)*SIN($E624)+'v1 Frame'!U$3*COS($C624)*COS($E624),"")</f>
        <is>
          <t/>
        </is>
      </c>
      <c r="AB624" s="8" t="inlineStr">
        <f aca="false">IF(A624&lt;&gt;"",$G624+'v1 Frame'!V$3*COS($C624)+'v1 Frame'!W$3*SIN($C624)*SIN($E624)+'v1 Frame'!X$3*SIN($C624)*COS($E624),"")</f>
        <is>
          <t/>
        </is>
      </c>
      <c r="AC624" s="8" t="inlineStr">
        <f aca="false">IF(A624&lt;&gt;"",$H624+'v1 Frame'!W$3*COS($E624)-'v1 Frame'!X$3*SIN($E624),"")</f>
        <is>
          <t/>
        </is>
      </c>
      <c r="AD624" s="8" t="inlineStr">
        <f aca="false">IF(A624&lt;&gt;"",$I624-'v1 Frame'!V$3*SIN($C624)+'v1 Frame'!W$3*COS($C624)*SIN($E624)+'v1 Frame'!X$3*COS($C624)*COS($E624),"")</f>
        <is>
          <t/>
        </is>
      </c>
      <c r="AE624" s="25" t="inlineStr">
        <f aca="false">IF(A624&lt;&gt;"",$G624+'v1 Frame'!Y$3*COS($C624)+'v1 Frame'!Z$3*SIN($C624)*SIN($E624)+'v1 Frame'!AA$3*SIN($C624)*COS($E624),"")</f>
        <is>
          <t/>
        </is>
      </c>
      <c r="AF624" s="25" t="inlineStr">
        <f aca="false">IF(A624&lt;&gt;"",$H624+'v1 Frame'!Z$3*COS($E624)-'v1 Frame'!AA$3*SIN($E624),"")</f>
        <is>
          <t/>
        </is>
      </c>
      <c r="AG624" s="25" t="inlineStr">
        <f aca="false">IF(A624&lt;&gt;"",$I624-'v1 Frame'!Y$3*SIN($C624)+'v1 Frame'!Z$3*COS($C624)*SIN($E624)+'v1 Frame'!AA$3*COS($C624)*COS($E624),"")</f>
        <is>
          <t/>
        </is>
      </c>
      <c r="AH624" s="8" t="inlineStr">
        <f aca="false">IF(A624&lt;&gt;"",SQRT(SUMSQ(G624:I624)),"")</f>
        <is>
          <t/>
        </is>
      </c>
      <c r="AI624" s="8" t="inlineStr">
        <f aca="false">IF(A624&lt;&gt;"",IF(AH624&lt;&gt;0,ACOS(I624/AH624),0),"")</f>
        <is>
          <t/>
        </is>
      </c>
      <c r="AJ624" s="8" t="inlineStr">
        <f aca="false">IF(A624&lt;&gt;"",DEGREES(AI624),"")</f>
        <is>
          <t/>
        </is>
      </c>
      <c r="AK624" s="8" t="inlineStr">
        <f aca="false">IF(A624&lt;&gt;"",IF(OR(G624&lt;&gt;0,H624&lt;&gt;0),ATAN2(G624,H624),0),"")</f>
        <is>
          <t/>
        </is>
      </c>
      <c r="AL624" s="8" t="inlineStr">
        <f aca="false">IF(A624&lt;&gt;"",DEGREES(AK624),"")</f>
        <is>
          <t/>
        </is>
      </c>
      <c r="AM624" s="8" t="inlineStr">
        <f aca="false">IF(A624&lt;&gt;"",SQRT(SUMSQ(J624:L624)),"")</f>
        <is>
          <t/>
        </is>
      </c>
      <c r="AN624" s="8" t="inlineStr">
        <f aca="false">IF(A624&lt;&gt;"",IF(AM624&lt;&gt;0,ACOS(L624/AM624),0),"")</f>
        <is>
          <t/>
        </is>
      </c>
      <c r="AO624" s="8" t="inlineStr">
        <f aca="false">IF(A624&lt;&gt;"",DEGREES(AN624),"")</f>
        <is>
          <t/>
        </is>
      </c>
      <c r="AP624" s="8" t="inlineStr">
        <f aca="false">IF(A624&lt;&gt;"",IF(OR(J624&lt;&gt;0,K624&lt;&gt;0),ATAN2(J624,K624),0),"")</f>
        <is>
          <t/>
        </is>
      </c>
      <c r="AQ624" s="8" t="inlineStr">
        <f aca="false">IF(A624&lt;&gt;"",DEGREES(AP624),"")</f>
        <is>
          <t/>
        </is>
      </c>
      <c r="AR624" s="8" t="inlineStr">
        <f aca="false">IF(A624&lt;&gt;"",SQRT(SUMSQ(M624:O624)),"")</f>
        <is>
          <t/>
        </is>
      </c>
      <c r="AS624" s="8" t="inlineStr">
        <f aca="false">IF(A624&lt;&gt;"",IF(AR624&lt;&gt;0,ACOS(O624/AR624),0),"")</f>
        <is>
          <t/>
        </is>
      </c>
      <c r="AT624" s="8" t="inlineStr">
        <f aca="false">IF(A624&lt;&gt;"",DEGREES(AS624),"")</f>
        <is>
          <t/>
        </is>
      </c>
      <c r="AU624" s="8" t="inlineStr">
        <f aca="false">IF(A624&lt;&gt;"",IF(OR(M624&lt;&gt;0,N624&lt;&gt;0),ATAN2(M624,N624),0),"")</f>
        <is>
          <t/>
        </is>
      </c>
      <c r="AV624" s="8" t="inlineStr">
        <f aca="false">IF(A624&lt;&gt;"",DEGREES(AU624),"")</f>
        <is>
          <t/>
        </is>
      </c>
      <c r="AW624" s="8" t="inlineStr">
        <f aca="false">IF(A624&lt;&gt;"",SQRT(SUMSQ(P624:R624)),"")</f>
        <is>
          <t/>
        </is>
      </c>
      <c r="AX624" s="8" t="inlineStr">
        <f aca="false">IF(A624&lt;&gt;"",IF(AW624&lt;&gt;0,ACOS(R624/AW624),0),"")</f>
        <is>
          <t/>
        </is>
      </c>
      <c r="AY624" s="8" t="inlineStr">
        <f aca="false">IF(A624&lt;&gt;"",DEGREES(AX624),"")</f>
        <is>
          <t/>
        </is>
      </c>
      <c r="AZ624" s="8" t="inlineStr">
        <f aca="false">IF(A624&lt;&gt;"",IF(OR(P624&lt;&gt;0,Q624&lt;&gt;0),ATAN2(P624,Q624),0),"")</f>
        <is>
          <t/>
        </is>
      </c>
      <c r="BA624" s="8" t="inlineStr">
        <f aca="false">IF(A624&lt;&gt;"",DEGREES(AZ624),"")</f>
        <is>
          <t/>
        </is>
      </c>
      <c r="BB624" s="8" t="inlineStr">
        <f aca="false">IF(A624&lt;&gt;"",SQRT(SUMSQ(S624:U624)),"")</f>
        <is>
          <t/>
        </is>
      </c>
      <c r="BC624" s="8" t="inlineStr">
        <f aca="false">IF(A624&lt;&gt;"",IF(BB624&lt;&gt;0,ACOS(U624/BB624),0),"")</f>
        <is>
          <t/>
        </is>
      </c>
      <c r="BD624" s="8" t="inlineStr">
        <f aca="false">IF(A624&lt;&gt;"",DEGREES(BC624),"")</f>
        <is>
          <t/>
        </is>
      </c>
      <c r="BE624" s="8" t="inlineStr">
        <f aca="false">IF(A624&lt;&gt;"",IF(OR(S624&lt;&gt;0,T624&lt;&gt;0),ATAN2(S624,T624),0),"")</f>
        <is>
          <t/>
        </is>
      </c>
      <c r="BF624" s="8" t="inlineStr">
        <f aca="false">IF(A624&lt;&gt;"",DEGREES(BE624),"")</f>
        <is>
          <t/>
        </is>
      </c>
      <c r="BG624" s="8" t="inlineStr">
        <f aca="false">IF(A624&lt;&gt;"",SQRT(SUMSQ(V624:X624)),"")</f>
        <is>
          <t/>
        </is>
      </c>
      <c r="BH624" s="8" t="inlineStr">
        <f aca="false">IF(A624&lt;&gt;"",IF(BG624&lt;&gt;0,ACOS(X624/BG624),0),"")</f>
        <is>
          <t/>
        </is>
      </c>
      <c r="BI624" s="8" t="inlineStr">
        <f aca="false">IF(A624&lt;&gt;"",DEGREES(BH624),"")</f>
        <is>
          <t/>
        </is>
      </c>
      <c r="BJ624" s="8" t="inlineStr">
        <f aca="false">IF(A624&lt;&gt;"",IF(OR(V624&lt;&gt;0,W624&lt;&gt;0),ATAN2(V624,W624),0),"")</f>
        <is>
          <t/>
        </is>
      </c>
      <c r="BK624" s="8" t="inlineStr">
        <f aca="false">IF(A624&lt;&gt;"",DEGREES(BJ624),"")</f>
        <is>
          <t/>
        </is>
      </c>
      <c r="BL624" s="8" t="inlineStr">
        <f aca="false">IF(A624&lt;&gt;"",SQRT(SUMSQ(Y624:AA624)),"")</f>
        <is>
          <t/>
        </is>
      </c>
      <c r="BM624" s="8" t="inlineStr">
        <f aca="false">IF(A624&lt;&gt;"",IF(BL624&lt;&gt;0,ACOS(AA624/BL624),0),"")</f>
        <is>
          <t/>
        </is>
      </c>
      <c r="BN624" s="8" t="inlineStr">
        <f aca="false">IF(A624&lt;&gt;"",DEGREES(BM624),"")</f>
        <is>
          <t/>
        </is>
      </c>
      <c r="BO624" s="8" t="inlineStr">
        <f aca="false">IF(A624&lt;&gt;"",IF(OR(Y624&lt;&gt;0,Z624&lt;&gt;0),ATAN2(Y624,Z624),0),"")</f>
        <is>
          <t/>
        </is>
      </c>
      <c r="BP624" s="8" t="inlineStr">
        <f aca="false">IF(A624&lt;&gt;"",DEGREES(BO624),"")</f>
        <is>
          <t/>
        </is>
      </c>
      <c r="BQ624" s="8" t="inlineStr">
        <f aca="false">IF(A624&lt;&gt;"",SQRT(SUMSQ(AB624:AD624)),"")</f>
        <is>
          <t/>
        </is>
      </c>
      <c r="BR624" s="8" t="inlineStr">
        <f aca="false">IF(A624&lt;&gt;"",IF(BQ624&lt;&gt;0,ACOS(AD624/BQ624),0),"")</f>
        <is>
          <t/>
        </is>
      </c>
      <c r="BS624" s="8" t="inlineStr">
        <f aca="false">IF(A624&lt;&gt;"",DEGREES(BR624),"")</f>
        <is>
          <t/>
        </is>
      </c>
      <c r="BT624" s="8" t="inlineStr">
        <f aca="false">IF(A624&lt;&gt;"",IF(OR(AB624&lt;&gt;0,AC624&lt;&gt;0),ATAN2(AB624,AC624),0),"")</f>
        <is>
          <t/>
        </is>
      </c>
      <c r="BU624" s="8" t="inlineStr">
        <f aca="false">IF(A624&lt;&gt;"",DEGREES(BT624),"")</f>
        <is>
          <t/>
        </is>
      </c>
      <c r="BV624" s="8" t="inlineStr">
        <f aca="false">IF(A624&lt;&gt;"",SQRT(SUMSQ(AE624:AG624)),"")</f>
        <is>
          <t/>
        </is>
      </c>
      <c r="BW624" s="8" t="inlineStr">
        <f aca="false">IF(A624&lt;&gt;"",IF(BV624&lt;&gt;0,ACOS(AG624/BV624),0),"")</f>
        <is>
          <t/>
        </is>
      </c>
      <c r="BX624" s="8" t="inlineStr">
        <f aca="false">IF(A624&lt;&gt;"",DEGREES(BW624),"")</f>
        <is>
          <t/>
        </is>
      </c>
      <c r="BY624" s="8" t="inlineStr">
        <f aca="false">IF(A624&lt;&gt;"",IF(OR(AF624&lt;&gt;0,AG624&lt;&gt;0),ATAN2(AF624,AG624),0),"")</f>
        <is>
          <t/>
        </is>
      </c>
      <c r="BZ624" s="8" t="inlineStr">
        <f aca="false">IF(A624&lt;&gt;"",DEGREES(BY624),"")</f>
        <is>
          <t/>
        </is>
      </c>
      <c r="CA624" s="0" t="inlineStr">
        <f aca="false">IF(A624&lt;&gt;"",IF(AND(AI624&lt;Parameters!$B$11,AI624&gt;Parameters!$B$12,AN624&lt;Parameters!$B$11,AN624&gt;Parameters!$B$12,AS624&lt;Parameters!$B$11,AS624&gt;Parameters!$B$12,AX624&lt;Parameters!$B$11,AX624&gt;Parameters!$B$12,BC624&lt;Parameters!$B$11,BC624&gt;Parameters!$B$12,BM624&lt;Parameters!$B$11,BM624&gt;Parameters!$B$12,BR624&lt;Parameters!$B$11,BR624&gt;Parameters!$B$12,BW624&lt;Parameters!$B$11,BW624&gt;Parameters!$B$12),1,0),"")</f>
        <is>
          <t/>
        </is>
      </c>
      <c r="CB624" s="0" t="inlineStr">
        <f aca="false">IF(A624&lt;&gt;"",IF(OR(AI624&lt;Parameters!$B$12,AI624&gt;Parameters!$B$11),0,1),"")</f>
        <is>
          <t/>
        </is>
      </c>
      <c r="CC624" s="0" t="inlineStr">
        <f aca="false">IF(A624&lt;&gt;"",IF(OR(AN624&lt;Parameters!$B$12,AN624&gt;Parameters!$B$11),0,1),"")</f>
        <is>
          <t/>
        </is>
      </c>
      <c r="CD624" s="0" t="inlineStr">
        <f aca="false">IF(A624&lt;&gt;"",IF(OR(AS624&lt;Parameters!$B$12,AS624&gt;Parameters!$B$11),0,1),"")</f>
        <is>
          <t/>
        </is>
      </c>
      <c r="CE624" s="0" t="inlineStr">
        <f aca="false">IF(A624&lt;&gt;"",IF(OR(AX624&lt;Parameters!$B$12,AX624&gt;Parameters!$B$11),0,1),"")</f>
        <is>
          <t/>
        </is>
      </c>
      <c r="CF624" s="0" t="inlineStr">
        <f aca="false">IF(A624&lt;&gt;"",IF(OR(BC624&lt;Parameters!$B$12,BC624&gt;Parameters!$B$11),0,1),"")</f>
        <is>
          <t/>
        </is>
      </c>
      <c r="CG624" s="0" t="inlineStr">
        <f aca="false">IF(A624&lt;&gt;"",IF(OR(BH624&lt;Parameters!$B$12,BH624&gt;Parameters!$B$11),0,1),"")</f>
        <is>
          <t/>
        </is>
      </c>
      <c r="CH624" s="0" t="inlineStr">
        <f aca="false">IF(A624&lt;&gt;"",IF(OR(BM624&lt;Parameters!$B$12,BM624&gt;Parameters!$B$11),0,1),"")</f>
        <is>
          <t/>
        </is>
      </c>
      <c r="CI624" s="0" t="inlineStr">
        <f aca="false">IF(A624&lt;&gt;"",IF(OR(BR624&lt;Parameters!$B$12,BR624&gt;Parameters!$B$11),0,1),"")</f>
        <is>
          <t/>
        </is>
      </c>
      <c r="CJ624" s="0" t="inlineStr">
        <f aca="false">IF(A624&lt;&gt;"",IF(OR(BW624&lt;Parameters!$B$12,BW624&gt;Parameters!$B$11),0,1),"")</f>
        <is>
          <t/>
        </is>
      </c>
      <c r="CK624" s="26" t="inlineStr">
        <f aca="false">IF(A624&lt;&gt;"",SUM(CB624:CJ624)/9,"")</f>
        <is>
          <t/>
        </is>
      </c>
      <c r="CL624" s="0" t="inlineStr">
        <f aca="false">IF(A624&lt;&gt;"",CK624*9,"")</f>
        <is>
          <t/>
        </is>
      </c>
      <c r="CM624" s="8" t="inlineStr">
        <f aca="false">IF(A624&lt;&gt;"",TEXT(B624,CM$2)&amp;" "&amp;TEXT(A624,CM$2),"")</f>
        <is>
          <t/>
        </is>
      </c>
    </row>
    <row r="625" customFormat="false" ht="15" hidden="false" customHeight="false" outlineLevel="0" collapsed="false">
      <c r="A625" s="0" t="inlineStr">
        <f aca="false">IF(OR(B624&lt;Parameters!$K$12,A624&lt;Parameters!$K$12),IF(A624&lt;Parameters!$K$12,A624+1,0),"")</f>
        <is>
          <t/>
        </is>
      </c>
      <c r="B625" s="0" t="inlineStr">
        <f aca="false">IF(A625&lt;&gt;"",IF(A625=0,B624+1,B624),"")</f>
        <is>
          <t/>
        </is>
      </c>
      <c r="C625" s="24" t="inlineStr">
        <f aca="false">IF(A625&lt;&gt;"",-_phi*(A625+0.5),"")</f>
        <is>
          <t/>
        </is>
      </c>
      <c r="D625" s="8" t="inlineStr">
        <f aca="false">IF(A625&lt;&gt;"",DEGREES(C625),"")</f>
        <is>
          <t/>
        </is>
      </c>
      <c r="E625" s="24" t="inlineStr">
        <f aca="false">IF(A625&lt;&gt;"",_phi*(B625+0.5),"")</f>
        <is>
          <t/>
        </is>
      </c>
      <c r="F625" s="8" t="inlineStr">
        <f aca="false">IF(A625&lt;&gt;"",DEGREES(E625),"")</f>
        <is>
          <t/>
        </is>
      </c>
      <c r="G625" s="8" t="inlineStr">
        <f aca="false">IF(A625&lt;&gt;"",LOOKUP(A625,h!$A$3:$A$30,h!$D$3:$D$30),"")</f>
        <is>
          <t/>
        </is>
      </c>
      <c r="H625" s="8" t="inlineStr">
        <f aca="false">IF(A625&lt;&gt;"",LOOKUP(B625,h!$A$3:$A$30,h!$D$3:$D$30),"")</f>
        <is>
          <t/>
        </is>
      </c>
      <c r="I625" s="8" t="inlineStr">
        <f aca="false">IF(A625&lt;&gt;"",_zif,"")</f>
        <is>
          <t/>
        </is>
      </c>
      <c r="J625" s="8" t="inlineStr">
        <f aca="false">IF(A625&lt;&gt;"",$G625+'v1 Frame'!D$3*COS($C625)+'v1 Frame'!E$3*SIN($C625)*SIN($E625)+'v1 Frame'!F$3*SIN($C625)*COS($E625),"")</f>
        <is>
          <t/>
        </is>
      </c>
      <c r="K625" s="8" t="inlineStr">
        <f aca="false">IF(A625&lt;&gt;"",$H625+'v1 Frame'!E$3*COS($E625)-'v1 Frame'!F$3*SIN($E625),"")</f>
        <is>
          <t/>
        </is>
      </c>
      <c r="L625" s="8" t="inlineStr">
        <f aca="false">IF(A625&lt;&gt;"",$I625-'v1 Frame'!D$3*SIN($C625)+'v1 Frame'!E$3*COS($C625)*SIN($E625)+'v1 Frame'!F$3*COS($C625)*COS($E625),"")</f>
        <is>
          <t/>
        </is>
      </c>
      <c r="M625" s="8" t="inlineStr">
        <f aca="false">IF(A625&lt;&gt;"",$G625+'v1 Frame'!G$3*COS($C625)+'v1 Frame'!H$3*SIN($C625)*SIN($E625)+'v1 Frame'!I$3*SIN($C625)*COS($E625),"")</f>
        <is>
          <t/>
        </is>
      </c>
      <c r="N625" s="8" t="inlineStr">
        <f aca="false">IF(A625&lt;&gt;"",$H625+'v1 Frame'!H$3*COS($E625)-'v1 Frame'!I$3*SIN($E625),"")</f>
        <is>
          <t/>
        </is>
      </c>
      <c r="O625" s="8" t="inlineStr">
        <f aca="false">IF(A625&lt;&gt;"",$I625-'v1 Frame'!G$3*SIN($C625)+'v1 Frame'!H$3*COS($C625)*SIN($E625)+'v1 Frame'!I$3*COS($C625)*COS($E625),"")</f>
        <is>
          <t/>
        </is>
      </c>
      <c r="P625" s="8" t="inlineStr">
        <f aca="false">IF(A625&lt;&gt;"",$G625+'v1 Frame'!J$3*COS($C625)+'v1 Frame'!K$3*SIN($C625)*SIN($E625)+'v1 Frame'!L$3*SIN($C625)*COS($E625),"")</f>
        <is>
          <t/>
        </is>
      </c>
      <c r="Q625" s="8" t="inlineStr">
        <f aca="false">IF(A625&lt;&gt;"",$H625+'v1 Frame'!K$3*COS($E625)-'v1 Frame'!L$3*SIN($E625),"")</f>
        <is>
          <t/>
        </is>
      </c>
      <c r="R625" s="8" t="inlineStr">
        <f aca="false">IF(A625&lt;&gt;"",$I625-'v1 Frame'!J$3*SIN($C625)+'v1 Frame'!K$3*COS($C625)*SIN($E625)+'v1 Frame'!L$3*COS($C625)*COS($E625),"")</f>
        <is>
          <t/>
        </is>
      </c>
      <c r="S625" s="8" t="inlineStr">
        <f aca="false">IF(A625&lt;&gt;"",$G625+'v1 Frame'!M$3*COS($C625)+'v1 Frame'!N$3*SIN($C625)*SIN($E625)+'v1 Frame'!O$3*SIN($C625)*COS($E625),"")</f>
        <is>
          <t/>
        </is>
      </c>
      <c r="T625" s="8" t="inlineStr">
        <f aca="false">IF(A625&lt;&gt;"",$H625+'v1 Frame'!N$3*COS($E625)-'v1 Frame'!O$3*SIN($E625),"")</f>
        <is>
          <t/>
        </is>
      </c>
      <c r="U625" s="8" t="inlineStr">
        <f aca="false">IF(A625&lt;&gt;"",$I625-'v1 Frame'!M$3*SIN($C625)+'v1 Frame'!N$3*COS($C625)*SIN($E625)+'v1 Frame'!O$3*COS($C625)*COS($E625),"")</f>
        <is>
          <t/>
        </is>
      </c>
      <c r="V625" s="8" t="inlineStr">
        <f aca="false">IF(A625&lt;&gt;"",$G625+'v1 Frame'!P$3*COS($C625)+'v1 Frame'!Q$3*SIN($C625)*SIN($E625)+'v1 Frame'!R$3*SIN($C625)*COS($E625),"")</f>
        <is>
          <t/>
        </is>
      </c>
      <c r="W625" s="8" t="inlineStr">
        <f aca="false">IF(A625&lt;&gt;"",$H625+'v1 Frame'!Q$3*COS($E625)-'v1 Frame'!R$3*SIN($E625),"")</f>
        <is>
          <t/>
        </is>
      </c>
      <c r="X625" s="8" t="inlineStr">
        <f aca="false">IF(A625&lt;&gt;"",$I625-'v1 Frame'!P$3*SIN($C625)+'v1 Frame'!Q$3*COS($C625)*SIN($E625)+'v1 Frame'!R$3*COS($C625)*COS($E625),"")</f>
        <is>
          <t/>
        </is>
      </c>
      <c r="Y625" s="8" t="inlineStr">
        <f aca="false">IF(A625&lt;&gt;"",$G625+'v1 Frame'!S$3*COS($C625)+'v1 Frame'!T$3*SIN($C625)*SIN($E625)+'v1 Frame'!U$3*SIN($C625)*COS($E625),"")</f>
        <is>
          <t/>
        </is>
      </c>
      <c r="Z625" s="8" t="inlineStr">
        <f aca="false">IF(A625&lt;&gt;"",$H625+'v1 Frame'!T$3*COS($E625)-'v1 Frame'!U$3*SIN($E625),"")</f>
        <is>
          <t/>
        </is>
      </c>
      <c r="AA625" s="8" t="inlineStr">
        <f aca="false">IF(A625&lt;&gt;"",$I625-'v1 Frame'!S$3*SIN($C625)+'v1 Frame'!T$3*COS($C625)*SIN($E625)+'v1 Frame'!U$3*COS($C625)*COS($E625),"")</f>
        <is>
          <t/>
        </is>
      </c>
      <c r="AB625" s="8" t="inlineStr">
        <f aca="false">IF(A625&lt;&gt;"",$G625+'v1 Frame'!V$3*COS($C625)+'v1 Frame'!W$3*SIN($C625)*SIN($E625)+'v1 Frame'!X$3*SIN($C625)*COS($E625),"")</f>
        <is>
          <t/>
        </is>
      </c>
      <c r="AC625" s="8" t="inlineStr">
        <f aca="false">IF(A625&lt;&gt;"",$H625+'v1 Frame'!W$3*COS($E625)-'v1 Frame'!X$3*SIN($E625),"")</f>
        <is>
          <t/>
        </is>
      </c>
      <c r="AD625" s="8" t="inlineStr">
        <f aca="false">IF(A625&lt;&gt;"",$I625-'v1 Frame'!V$3*SIN($C625)+'v1 Frame'!W$3*COS($C625)*SIN($E625)+'v1 Frame'!X$3*COS($C625)*COS($E625),"")</f>
        <is>
          <t/>
        </is>
      </c>
      <c r="AE625" s="25" t="inlineStr">
        <f aca="false">IF(A625&lt;&gt;"",$G625+'v1 Frame'!Y$3*COS($C625)+'v1 Frame'!Z$3*SIN($C625)*SIN($E625)+'v1 Frame'!AA$3*SIN($C625)*COS($E625),"")</f>
        <is>
          <t/>
        </is>
      </c>
      <c r="AF625" s="25" t="inlineStr">
        <f aca="false">IF(A625&lt;&gt;"",$H625+'v1 Frame'!Z$3*COS($E625)-'v1 Frame'!AA$3*SIN($E625),"")</f>
        <is>
          <t/>
        </is>
      </c>
      <c r="AG625" s="25" t="inlineStr">
        <f aca="false">IF(A625&lt;&gt;"",$I625-'v1 Frame'!Y$3*SIN($C625)+'v1 Frame'!Z$3*COS($C625)*SIN($E625)+'v1 Frame'!AA$3*COS($C625)*COS($E625),"")</f>
        <is>
          <t/>
        </is>
      </c>
      <c r="AH625" s="8" t="inlineStr">
        <f aca="false">IF(A625&lt;&gt;"",SQRT(SUMSQ(G625:I625)),"")</f>
        <is>
          <t/>
        </is>
      </c>
      <c r="AI625" s="8" t="inlineStr">
        <f aca="false">IF(A625&lt;&gt;"",IF(AH625&lt;&gt;0,ACOS(I625/AH625),0),"")</f>
        <is>
          <t/>
        </is>
      </c>
      <c r="AJ625" s="8" t="inlineStr">
        <f aca="false">IF(A625&lt;&gt;"",DEGREES(AI625),"")</f>
        <is>
          <t/>
        </is>
      </c>
      <c r="AK625" s="8" t="inlineStr">
        <f aca="false">IF(A625&lt;&gt;"",IF(OR(G625&lt;&gt;0,H625&lt;&gt;0),ATAN2(G625,H625),0),"")</f>
        <is>
          <t/>
        </is>
      </c>
      <c r="AL625" s="8" t="inlineStr">
        <f aca="false">IF(A625&lt;&gt;"",DEGREES(AK625),"")</f>
        <is>
          <t/>
        </is>
      </c>
      <c r="AM625" s="8" t="inlineStr">
        <f aca="false">IF(A625&lt;&gt;"",SQRT(SUMSQ(J625:L625)),"")</f>
        <is>
          <t/>
        </is>
      </c>
      <c r="AN625" s="8" t="inlineStr">
        <f aca="false">IF(A625&lt;&gt;"",IF(AM625&lt;&gt;0,ACOS(L625/AM625),0),"")</f>
        <is>
          <t/>
        </is>
      </c>
      <c r="AO625" s="8" t="inlineStr">
        <f aca="false">IF(A625&lt;&gt;"",DEGREES(AN625),"")</f>
        <is>
          <t/>
        </is>
      </c>
      <c r="AP625" s="8" t="inlineStr">
        <f aca="false">IF(A625&lt;&gt;"",IF(OR(J625&lt;&gt;0,K625&lt;&gt;0),ATAN2(J625,K625),0),"")</f>
        <is>
          <t/>
        </is>
      </c>
      <c r="AQ625" s="8" t="inlineStr">
        <f aca="false">IF(A625&lt;&gt;"",DEGREES(AP625),"")</f>
        <is>
          <t/>
        </is>
      </c>
      <c r="AR625" s="8" t="inlineStr">
        <f aca="false">IF(A625&lt;&gt;"",SQRT(SUMSQ(M625:O625)),"")</f>
        <is>
          <t/>
        </is>
      </c>
      <c r="AS625" s="8" t="inlineStr">
        <f aca="false">IF(A625&lt;&gt;"",IF(AR625&lt;&gt;0,ACOS(O625/AR625),0),"")</f>
        <is>
          <t/>
        </is>
      </c>
      <c r="AT625" s="8" t="inlineStr">
        <f aca="false">IF(A625&lt;&gt;"",DEGREES(AS625),"")</f>
        <is>
          <t/>
        </is>
      </c>
      <c r="AU625" s="8" t="inlineStr">
        <f aca="false">IF(A625&lt;&gt;"",IF(OR(M625&lt;&gt;0,N625&lt;&gt;0),ATAN2(M625,N625),0),"")</f>
        <is>
          <t/>
        </is>
      </c>
      <c r="AV625" s="8" t="inlineStr">
        <f aca="false">IF(A625&lt;&gt;"",DEGREES(AU625),"")</f>
        <is>
          <t/>
        </is>
      </c>
      <c r="AW625" s="8" t="inlineStr">
        <f aca="false">IF(A625&lt;&gt;"",SQRT(SUMSQ(P625:R625)),"")</f>
        <is>
          <t/>
        </is>
      </c>
      <c r="AX625" s="8" t="inlineStr">
        <f aca="false">IF(A625&lt;&gt;"",IF(AW625&lt;&gt;0,ACOS(R625/AW625),0),"")</f>
        <is>
          <t/>
        </is>
      </c>
      <c r="AY625" s="8" t="inlineStr">
        <f aca="false">IF(A625&lt;&gt;"",DEGREES(AX625),"")</f>
        <is>
          <t/>
        </is>
      </c>
      <c r="AZ625" s="8" t="inlineStr">
        <f aca="false">IF(A625&lt;&gt;"",IF(OR(P625&lt;&gt;0,Q625&lt;&gt;0),ATAN2(P625,Q625),0),"")</f>
        <is>
          <t/>
        </is>
      </c>
      <c r="BA625" s="8" t="inlineStr">
        <f aca="false">IF(A625&lt;&gt;"",DEGREES(AZ625),"")</f>
        <is>
          <t/>
        </is>
      </c>
      <c r="BB625" s="8" t="inlineStr">
        <f aca="false">IF(A625&lt;&gt;"",SQRT(SUMSQ(S625:U625)),"")</f>
        <is>
          <t/>
        </is>
      </c>
      <c r="BC625" s="8" t="inlineStr">
        <f aca="false">IF(A625&lt;&gt;"",IF(BB625&lt;&gt;0,ACOS(U625/BB625),0),"")</f>
        <is>
          <t/>
        </is>
      </c>
      <c r="BD625" s="8" t="inlineStr">
        <f aca="false">IF(A625&lt;&gt;"",DEGREES(BC625),"")</f>
        <is>
          <t/>
        </is>
      </c>
      <c r="BE625" s="8" t="inlineStr">
        <f aca="false">IF(A625&lt;&gt;"",IF(OR(S625&lt;&gt;0,T625&lt;&gt;0),ATAN2(S625,T625),0),"")</f>
        <is>
          <t/>
        </is>
      </c>
      <c r="BF625" s="8" t="inlineStr">
        <f aca="false">IF(A625&lt;&gt;"",DEGREES(BE625),"")</f>
        <is>
          <t/>
        </is>
      </c>
      <c r="BG625" s="8" t="inlineStr">
        <f aca="false">IF(A625&lt;&gt;"",SQRT(SUMSQ(V625:X625)),"")</f>
        <is>
          <t/>
        </is>
      </c>
      <c r="BH625" s="8" t="inlineStr">
        <f aca="false">IF(A625&lt;&gt;"",IF(BG625&lt;&gt;0,ACOS(X625/BG625),0),"")</f>
        <is>
          <t/>
        </is>
      </c>
      <c r="BI625" s="8" t="inlineStr">
        <f aca="false">IF(A625&lt;&gt;"",DEGREES(BH625),"")</f>
        <is>
          <t/>
        </is>
      </c>
      <c r="BJ625" s="8" t="inlineStr">
        <f aca="false">IF(A625&lt;&gt;"",IF(OR(V625&lt;&gt;0,W625&lt;&gt;0),ATAN2(V625,W625),0),"")</f>
        <is>
          <t/>
        </is>
      </c>
      <c r="BK625" s="8" t="inlineStr">
        <f aca="false">IF(A625&lt;&gt;"",DEGREES(BJ625),"")</f>
        <is>
          <t/>
        </is>
      </c>
      <c r="BL625" s="8" t="inlineStr">
        <f aca="false">IF(A625&lt;&gt;"",SQRT(SUMSQ(Y625:AA625)),"")</f>
        <is>
          <t/>
        </is>
      </c>
      <c r="BM625" s="8" t="inlineStr">
        <f aca="false">IF(A625&lt;&gt;"",IF(BL625&lt;&gt;0,ACOS(AA625/BL625),0),"")</f>
        <is>
          <t/>
        </is>
      </c>
      <c r="BN625" s="8" t="inlineStr">
        <f aca="false">IF(A625&lt;&gt;"",DEGREES(BM625),"")</f>
        <is>
          <t/>
        </is>
      </c>
      <c r="BO625" s="8" t="inlineStr">
        <f aca="false">IF(A625&lt;&gt;"",IF(OR(Y625&lt;&gt;0,Z625&lt;&gt;0),ATAN2(Y625,Z625),0),"")</f>
        <is>
          <t/>
        </is>
      </c>
      <c r="BP625" s="8" t="inlineStr">
        <f aca="false">IF(A625&lt;&gt;"",DEGREES(BO625),"")</f>
        <is>
          <t/>
        </is>
      </c>
      <c r="BQ625" s="8" t="inlineStr">
        <f aca="false">IF(A625&lt;&gt;"",SQRT(SUMSQ(AB625:AD625)),"")</f>
        <is>
          <t/>
        </is>
      </c>
      <c r="BR625" s="8" t="inlineStr">
        <f aca="false">IF(A625&lt;&gt;"",IF(BQ625&lt;&gt;0,ACOS(AD625/BQ625),0),"")</f>
        <is>
          <t/>
        </is>
      </c>
      <c r="BS625" s="8" t="inlineStr">
        <f aca="false">IF(A625&lt;&gt;"",DEGREES(BR625),"")</f>
        <is>
          <t/>
        </is>
      </c>
      <c r="BT625" s="8" t="inlineStr">
        <f aca="false">IF(A625&lt;&gt;"",IF(OR(AB625&lt;&gt;0,AC625&lt;&gt;0),ATAN2(AB625,AC625),0),"")</f>
        <is>
          <t/>
        </is>
      </c>
      <c r="BU625" s="8" t="inlineStr">
        <f aca="false">IF(A625&lt;&gt;"",DEGREES(BT625),"")</f>
        <is>
          <t/>
        </is>
      </c>
      <c r="BV625" s="8" t="inlineStr">
        <f aca="false">IF(A625&lt;&gt;"",SQRT(SUMSQ(AE625:AG625)),"")</f>
        <is>
          <t/>
        </is>
      </c>
      <c r="BW625" s="8" t="inlineStr">
        <f aca="false">IF(A625&lt;&gt;"",IF(BV625&lt;&gt;0,ACOS(AG625/BV625),0),"")</f>
        <is>
          <t/>
        </is>
      </c>
      <c r="BX625" s="8" t="inlineStr">
        <f aca="false">IF(A625&lt;&gt;"",DEGREES(BW625),"")</f>
        <is>
          <t/>
        </is>
      </c>
      <c r="BY625" s="8" t="inlineStr">
        <f aca="false">IF(A625&lt;&gt;"",IF(OR(AF625&lt;&gt;0,AG625&lt;&gt;0),ATAN2(AF625,AG625),0),"")</f>
        <is>
          <t/>
        </is>
      </c>
      <c r="BZ625" s="8" t="inlineStr">
        <f aca="false">IF(A625&lt;&gt;"",DEGREES(BY625),"")</f>
        <is>
          <t/>
        </is>
      </c>
      <c r="CA625" s="0" t="inlineStr">
        <f aca="false">IF(A625&lt;&gt;"",IF(AND(AI625&lt;Parameters!$B$11,AI625&gt;Parameters!$B$12,AN625&lt;Parameters!$B$11,AN625&gt;Parameters!$B$12,AS625&lt;Parameters!$B$11,AS625&gt;Parameters!$B$12,AX625&lt;Parameters!$B$11,AX625&gt;Parameters!$B$12,BC625&lt;Parameters!$B$11,BC625&gt;Parameters!$B$12,BM625&lt;Parameters!$B$11,BM625&gt;Parameters!$B$12,BR625&lt;Parameters!$B$11,BR625&gt;Parameters!$B$12,BW625&lt;Parameters!$B$11,BW625&gt;Parameters!$B$12),1,0),"")</f>
        <is>
          <t/>
        </is>
      </c>
      <c r="CB625" s="0" t="inlineStr">
        <f aca="false">IF(A625&lt;&gt;"",IF(OR(AI625&lt;Parameters!$B$12,AI625&gt;Parameters!$B$11),0,1),"")</f>
        <is>
          <t/>
        </is>
      </c>
      <c r="CC625" s="0" t="inlineStr">
        <f aca="false">IF(A625&lt;&gt;"",IF(OR(AN625&lt;Parameters!$B$12,AN625&gt;Parameters!$B$11),0,1),"")</f>
        <is>
          <t/>
        </is>
      </c>
      <c r="CD625" s="0" t="inlineStr">
        <f aca="false">IF(A625&lt;&gt;"",IF(OR(AS625&lt;Parameters!$B$12,AS625&gt;Parameters!$B$11),0,1),"")</f>
        <is>
          <t/>
        </is>
      </c>
      <c r="CE625" s="0" t="inlineStr">
        <f aca="false">IF(A625&lt;&gt;"",IF(OR(AX625&lt;Parameters!$B$12,AX625&gt;Parameters!$B$11),0,1),"")</f>
        <is>
          <t/>
        </is>
      </c>
      <c r="CF625" s="0" t="inlineStr">
        <f aca="false">IF(A625&lt;&gt;"",IF(OR(BC625&lt;Parameters!$B$12,BC625&gt;Parameters!$B$11),0,1),"")</f>
        <is>
          <t/>
        </is>
      </c>
      <c r="CG625" s="0" t="inlineStr">
        <f aca="false">IF(A625&lt;&gt;"",IF(OR(BH625&lt;Parameters!$B$12,BH625&gt;Parameters!$B$11),0,1),"")</f>
        <is>
          <t/>
        </is>
      </c>
      <c r="CH625" s="0" t="inlineStr">
        <f aca="false">IF(A625&lt;&gt;"",IF(OR(BM625&lt;Parameters!$B$12,BM625&gt;Parameters!$B$11),0,1),"")</f>
        <is>
          <t/>
        </is>
      </c>
      <c r="CI625" s="0" t="inlineStr">
        <f aca="false">IF(A625&lt;&gt;"",IF(OR(BR625&lt;Parameters!$B$12,BR625&gt;Parameters!$B$11),0,1),"")</f>
        <is>
          <t/>
        </is>
      </c>
      <c r="CJ625" s="0" t="inlineStr">
        <f aca="false">IF(A625&lt;&gt;"",IF(OR(BW625&lt;Parameters!$B$12,BW625&gt;Parameters!$B$11),0,1),"")</f>
        <is>
          <t/>
        </is>
      </c>
      <c r="CK625" s="26" t="inlineStr">
        <f aca="false">IF(A625&lt;&gt;"",SUM(CB625:CJ625)/9,"")</f>
        <is>
          <t/>
        </is>
      </c>
      <c r="CL625" s="0" t="inlineStr">
        <f aca="false">IF(A625&lt;&gt;"",CK625*9,"")</f>
        <is>
          <t/>
        </is>
      </c>
      <c r="CM625" s="8" t="inlineStr">
        <f aca="false">IF(A625&lt;&gt;"",TEXT(B625,CM$2)&amp;" "&amp;TEXT(A625,CM$2),"")</f>
        <is>
          <t/>
        </is>
      </c>
    </row>
    <row r="626" customFormat="false" ht="15" hidden="false" customHeight="false" outlineLevel="0" collapsed="false">
      <c r="A626" s="0" t="inlineStr">
        <f aca="false">IF(OR(B625&lt;Parameters!$K$12,A625&lt;Parameters!$K$12),IF(A625&lt;Parameters!$K$12,A625+1,0),"")</f>
        <is>
          <t/>
        </is>
      </c>
      <c r="B626" s="0" t="inlineStr">
        <f aca="false">IF(A626&lt;&gt;"",IF(A626=0,B625+1,B625),"")</f>
        <is>
          <t/>
        </is>
      </c>
      <c r="C626" s="24" t="inlineStr">
        <f aca="false">IF(A626&lt;&gt;"",-_phi*(A626+0.5),"")</f>
        <is>
          <t/>
        </is>
      </c>
      <c r="D626" s="8" t="inlineStr">
        <f aca="false">IF(A626&lt;&gt;"",DEGREES(C626),"")</f>
        <is>
          <t/>
        </is>
      </c>
      <c r="E626" s="24" t="inlineStr">
        <f aca="false">IF(A626&lt;&gt;"",_phi*(B626+0.5),"")</f>
        <is>
          <t/>
        </is>
      </c>
      <c r="F626" s="8" t="inlineStr">
        <f aca="false">IF(A626&lt;&gt;"",DEGREES(E626),"")</f>
        <is>
          <t/>
        </is>
      </c>
      <c r="G626" s="8" t="inlineStr">
        <f aca="false">IF(A626&lt;&gt;"",LOOKUP(A626,h!$A$3:$A$30,h!$D$3:$D$30),"")</f>
        <is>
          <t/>
        </is>
      </c>
      <c r="H626" s="8" t="inlineStr">
        <f aca="false">IF(A626&lt;&gt;"",LOOKUP(B626,h!$A$3:$A$30,h!$D$3:$D$30),"")</f>
        <is>
          <t/>
        </is>
      </c>
      <c r="I626" s="8" t="inlineStr">
        <f aca="false">IF(A626&lt;&gt;"",_zif,"")</f>
        <is>
          <t/>
        </is>
      </c>
      <c r="J626" s="8" t="inlineStr">
        <f aca="false">IF(A626&lt;&gt;"",$G626+'v1 Frame'!D$3*COS($C626)+'v1 Frame'!E$3*SIN($C626)*SIN($E626)+'v1 Frame'!F$3*SIN($C626)*COS($E626),"")</f>
        <is>
          <t/>
        </is>
      </c>
      <c r="K626" s="8" t="inlineStr">
        <f aca="false">IF(A626&lt;&gt;"",$H626+'v1 Frame'!E$3*COS($E626)-'v1 Frame'!F$3*SIN($E626),"")</f>
        <is>
          <t/>
        </is>
      </c>
      <c r="L626" s="8" t="inlineStr">
        <f aca="false">IF(A626&lt;&gt;"",$I626-'v1 Frame'!D$3*SIN($C626)+'v1 Frame'!E$3*COS($C626)*SIN($E626)+'v1 Frame'!F$3*COS($C626)*COS($E626),"")</f>
        <is>
          <t/>
        </is>
      </c>
      <c r="M626" s="8" t="inlineStr">
        <f aca="false">IF(A626&lt;&gt;"",$G626+'v1 Frame'!G$3*COS($C626)+'v1 Frame'!H$3*SIN($C626)*SIN($E626)+'v1 Frame'!I$3*SIN($C626)*COS($E626),"")</f>
        <is>
          <t/>
        </is>
      </c>
      <c r="N626" s="8" t="inlineStr">
        <f aca="false">IF(A626&lt;&gt;"",$H626+'v1 Frame'!H$3*COS($E626)-'v1 Frame'!I$3*SIN($E626),"")</f>
        <is>
          <t/>
        </is>
      </c>
      <c r="O626" s="8" t="inlineStr">
        <f aca="false">IF(A626&lt;&gt;"",$I626-'v1 Frame'!G$3*SIN($C626)+'v1 Frame'!H$3*COS($C626)*SIN($E626)+'v1 Frame'!I$3*COS($C626)*COS($E626),"")</f>
        <is>
          <t/>
        </is>
      </c>
      <c r="P626" s="8" t="inlineStr">
        <f aca="false">IF(A626&lt;&gt;"",$G626+'v1 Frame'!J$3*COS($C626)+'v1 Frame'!K$3*SIN($C626)*SIN($E626)+'v1 Frame'!L$3*SIN($C626)*COS($E626),"")</f>
        <is>
          <t/>
        </is>
      </c>
      <c r="Q626" s="8" t="inlineStr">
        <f aca="false">IF(A626&lt;&gt;"",$H626+'v1 Frame'!K$3*COS($E626)-'v1 Frame'!L$3*SIN($E626),"")</f>
        <is>
          <t/>
        </is>
      </c>
      <c r="R626" s="8" t="inlineStr">
        <f aca="false">IF(A626&lt;&gt;"",$I626-'v1 Frame'!J$3*SIN($C626)+'v1 Frame'!K$3*COS($C626)*SIN($E626)+'v1 Frame'!L$3*COS($C626)*COS($E626),"")</f>
        <is>
          <t/>
        </is>
      </c>
      <c r="S626" s="8" t="inlineStr">
        <f aca="false">IF(A626&lt;&gt;"",$G626+'v1 Frame'!M$3*COS($C626)+'v1 Frame'!N$3*SIN($C626)*SIN($E626)+'v1 Frame'!O$3*SIN($C626)*COS($E626),"")</f>
        <is>
          <t/>
        </is>
      </c>
      <c r="T626" s="8" t="inlineStr">
        <f aca="false">IF(A626&lt;&gt;"",$H626+'v1 Frame'!N$3*COS($E626)-'v1 Frame'!O$3*SIN($E626),"")</f>
        <is>
          <t/>
        </is>
      </c>
      <c r="U626" s="8" t="inlineStr">
        <f aca="false">IF(A626&lt;&gt;"",$I626-'v1 Frame'!M$3*SIN($C626)+'v1 Frame'!N$3*COS($C626)*SIN($E626)+'v1 Frame'!O$3*COS($C626)*COS($E626),"")</f>
        <is>
          <t/>
        </is>
      </c>
      <c r="V626" s="8" t="inlineStr">
        <f aca="false">IF(A626&lt;&gt;"",$G626+'v1 Frame'!P$3*COS($C626)+'v1 Frame'!Q$3*SIN($C626)*SIN($E626)+'v1 Frame'!R$3*SIN($C626)*COS($E626),"")</f>
        <is>
          <t/>
        </is>
      </c>
      <c r="W626" s="8" t="inlineStr">
        <f aca="false">IF(A626&lt;&gt;"",$H626+'v1 Frame'!Q$3*COS($E626)-'v1 Frame'!R$3*SIN($E626),"")</f>
        <is>
          <t/>
        </is>
      </c>
      <c r="X626" s="8" t="inlineStr">
        <f aca="false">IF(A626&lt;&gt;"",$I626-'v1 Frame'!P$3*SIN($C626)+'v1 Frame'!Q$3*COS($C626)*SIN($E626)+'v1 Frame'!R$3*COS($C626)*COS($E626),"")</f>
        <is>
          <t/>
        </is>
      </c>
      <c r="Y626" s="8" t="inlineStr">
        <f aca="false">IF(A626&lt;&gt;"",$G626+'v1 Frame'!S$3*COS($C626)+'v1 Frame'!T$3*SIN($C626)*SIN($E626)+'v1 Frame'!U$3*SIN($C626)*COS($E626),"")</f>
        <is>
          <t/>
        </is>
      </c>
      <c r="Z626" s="8" t="inlineStr">
        <f aca="false">IF(A626&lt;&gt;"",$H626+'v1 Frame'!T$3*COS($E626)-'v1 Frame'!U$3*SIN($E626),"")</f>
        <is>
          <t/>
        </is>
      </c>
      <c r="AA626" s="8" t="inlineStr">
        <f aca="false">IF(A626&lt;&gt;"",$I626-'v1 Frame'!S$3*SIN($C626)+'v1 Frame'!T$3*COS($C626)*SIN($E626)+'v1 Frame'!U$3*COS($C626)*COS($E626),"")</f>
        <is>
          <t/>
        </is>
      </c>
      <c r="AB626" s="8" t="inlineStr">
        <f aca="false">IF(A626&lt;&gt;"",$G626+'v1 Frame'!V$3*COS($C626)+'v1 Frame'!W$3*SIN($C626)*SIN($E626)+'v1 Frame'!X$3*SIN($C626)*COS($E626),"")</f>
        <is>
          <t/>
        </is>
      </c>
      <c r="AC626" s="8" t="inlineStr">
        <f aca="false">IF(A626&lt;&gt;"",$H626+'v1 Frame'!W$3*COS($E626)-'v1 Frame'!X$3*SIN($E626),"")</f>
        <is>
          <t/>
        </is>
      </c>
      <c r="AD626" s="8" t="inlineStr">
        <f aca="false">IF(A626&lt;&gt;"",$I626-'v1 Frame'!V$3*SIN($C626)+'v1 Frame'!W$3*COS($C626)*SIN($E626)+'v1 Frame'!X$3*COS($C626)*COS($E626),"")</f>
        <is>
          <t/>
        </is>
      </c>
      <c r="AE626" s="25" t="inlineStr">
        <f aca="false">IF(A626&lt;&gt;"",$G626+'v1 Frame'!Y$3*COS($C626)+'v1 Frame'!Z$3*SIN($C626)*SIN($E626)+'v1 Frame'!AA$3*SIN($C626)*COS($E626),"")</f>
        <is>
          <t/>
        </is>
      </c>
      <c r="AF626" s="25" t="inlineStr">
        <f aca="false">IF(A626&lt;&gt;"",$H626+'v1 Frame'!Z$3*COS($E626)-'v1 Frame'!AA$3*SIN($E626),"")</f>
        <is>
          <t/>
        </is>
      </c>
      <c r="AG626" s="25" t="inlineStr">
        <f aca="false">IF(A626&lt;&gt;"",$I626-'v1 Frame'!Y$3*SIN($C626)+'v1 Frame'!Z$3*COS($C626)*SIN($E626)+'v1 Frame'!AA$3*COS($C626)*COS($E626),"")</f>
        <is>
          <t/>
        </is>
      </c>
      <c r="AH626" s="8" t="inlineStr">
        <f aca="false">IF(A626&lt;&gt;"",SQRT(SUMSQ(G626:I626)),"")</f>
        <is>
          <t/>
        </is>
      </c>
      <c r="AI626" s="8" t="inlineStr">
        <f aca="false">IF(A626&lt;&gt;"",IF(AH626&lt;&gt;0,ACOS(I626/AH626),0),"")</f>
        <is>
          <t/>
        </is>
      </c>
      <c r="AJ626" s="8" t="inlineStr">
        <f aca="false">IF(A626&lt;&gt;"",DEGREES(AI626),"")</f>
        <is>
          <t/>
        </is>
      </c>
      <c r="AK626" s="8" t="inlineStr">
        <f aca="false">IF(A626&lt;&gt;"",IF(OR(G626&lt;&gt;0,H626&lt;&gt;0),ATAN2(G626,H626),0),"")</f>
        <is>
          <t/>
        </is>
      </c>
      <c r="AL626" s="8" t="inlineStr">
        <f aca="false">IF(A626&lt;&gt;"",DEGREES(AK626),"")</f>
        <is>
          <t/>
        </is>
      </c>
      <c r="AM626" s="8" t="inlineStr">
        <f aca="false">IF(A626&lt;&gt;"",SQRT(SUMSQ(J626:L626)),"")</f>
        <is>
          <t/>
        </is>
      </c>
      <c r="AN626" s="8" t="inlineStr">
        <f aca="false">IF(A626&lt;&gt;"",IF(AM626&lt;&gt;0,ACOS(L626/AM626),0),"")</f>
        <is>
          <t/>
        </is>
      </c>
      <c r="AO626" s="8" t="inlineStr">
        <f aca="false">IF(A626&lt;&gt;"",DEGREES(AN626),"")</f>
        <is>
          <t/>
        </is>
      </c>
      <c r="AP626" s="8" t="inlineStr">
        <f aca="false">IF(A626&lt;&gt;"",IF(OR(J626&lt;&gt;0,K626&lt;&gt;0),ATAN2(J626,K626),0),"")</f>
        <is>
          <t/>
        </is>
      </c>
      <c r="AQ626" s="8" t="inlineStr">
        <f aca="false">IF(A626&lt;&gt;"",DEGREES(AP626),"")</f>
        <is>
          <t/>
        </is>
      </c>
      <c r="AR626" s="8" t="inlineStr">
        <f aca="false">IF(A626&lt;&gt;"",SQRT(SUMSQ(M626:O626)),"")</f>
        <is>
          <t/>
        </is>
      </c>
      <c r="AS626" s="8" t="inlineStr">
        <f aca="false">IF(A626&lt;&gt;"",IF(AR626&lt;&gt;0,ACOS(O626/AR626),0),"")</f>
        <is>
          <t/>
        </is>
      </c>
      <c r="AT626" s="8" t="inlineStr">
        <f aca="false">IF(A626&lt;&gt;"",DEGREES(AS626),"")</f>
        <is>
          <t/>
        </is>
      </c>
      <c r="AU626" s="8" t="inlineStr">
        <f aca="false">IF(A626&lt;&gt;"",IF(OR(M626&lt;&gt;0,N626&lt;&gt;0),ATAN2(M626,N626),0),"")</f>
        <is>
          <t/>
        </is>
      </c>
      <c r="AV626" s="8" t="inlineStr">
        <f aca="false">IF(A626&lt;&gt;"",DEGREES(AU626),"")</f>
        <is>
          <t/>
        </is>
      </c>
      <c r="AW626" s="8" t="inlineStr">
        <f aca="false">IF(A626&lt;&gt;"",SQRT(SUMSQ(P626:R626)),"")</f>
        <is>
          <t/>
        </is>
      </c>
      <c r="AX626" s="8" t="inlineStr">
        <f aca="false">IF(A626&lt;&gt;"",IF(AW626&lt;&gt;0,ACOS(R626/AW626),0),"")</f>
        <is>
          <t/>
        </is>
      </c>
      <c r="AY626" s="8" t="inlineStr">
        <f aca="false">IF(A626&lt;&gt;"",DEGREES(AX626),"")</f>
        <is>
          <t/>
        </is>
      </c>
      <c r="AZ626" s="8" t="inlineStr">
        <f aca="false">IF(A626&lt;&gt;"",IF(OR(P626&lt;&gt;0,Q626&lt;&gt;0),ATAN2(P626,Q626),0),"")</f>
        <is>
          <t/>
        </is>
      </c>
      <c r="BA626" s="8" t="inlineStr">
        <f aca="false">IF(A626&lt;&gt;"",DEGREES(AZ626),"")</f>
        <is>
          <t/>
        </is>
      </c>
      <c r="BB626" s="8" t="inlineStr">
        <f aca="false">IF(A626&lt;&gt;"",SQRT(SUMSQ(S626:U626)),"")</f>
        <is>
          <t/>
        </is>
      </c>
      <c r="BC626" s="8" t="inlineStr">
        <f aca="false">IF(A626&lt;&gt;"",IF(BB626&lt;&gt;0,ACOS(U626/BB626),0),"")</f>
        <is>
          <t/>
        </is>
      </c>
      <c r="BD626" s="8" t="inlineStr">
        <f aca="false">IF(A626&lt;&gt;"",DEGREES(BC626),"")</f>
        <is>
          <t/>
        </is>
      </c>
      <c r="BE626" s="8" t="inlineStr">
        <f aca="false">IF(A626&lt;&gt;"",IF(OR(S626&lt;&gt;0,T626&lt;&gt;0),ATAN2(S626,T626),0),"")</f>
        <is>
          <t/>
        </is>
      </c>
      <c r="BF626" s="8" t="inlineStr">
        <f aca="false">IF(A626&lt;&gt;"",DEGREES(BE626),"")</f>
        <is>
          <t/>
        </is>
      </c>
      <c r="BG626" s="8" t="inlineStr">
        <f aca="false">IF(A626&lt;&gt;"",SQRT(SUMSQ(V626:X626)),"")</f>
        <is>
          <t/>
        </is>
      </c>
      <c r="BH626" s="8" t="inlineStr">
        <f aca="false">IF(A626&lt;&gt;"",IF(BG626&lt;&gt;0,ACOS(X626/BG626),0),"")</f>
        <is>
          <t/>
        </is>
      </c>
      <c r="BI626" s="8" t="inlineStr">
        <f aca="false">IF(A626&lt;&gt;"",DEGREES(BH626),"")</f>
        <is>
          <t/>
        </is>
      </c>
      <c r="BJ626" s="8" t="inlineStr">
        <f aca="false">IF(A626&lt;&gt;"",IF(OR(V626&lt;&gt;0,W626&lt;&gt;0),ATAN2(V626,W626),0),"")</f>
        <is>
          <t/>
        </is>
      </c>
      <c r="BK626" s="8" t="inlineStr">
        <f aca="false">IF(A626&lt;&gt;"",DEGREES(BJ626),"")</f>
        <is>
          <t/>
        </is>
      </c>
      <c r="BL626" s="8" t="inlineStr">
        <f aca="false">IF(A626&lt;&gt;"",SQRT(SUMSQ(Y626:AA626)),"")</f>
        <is>
          <t/>
        </is>
      </c>
      <c r="BM626" s="8" t="inlineStr">
        <f aca="false">IF(A626&lt;&gt;"",IF(BL626&lt;&gt;0,ACOS(AA626/BL626),0),"")</f>
        <is>
          <t/>
        </is>
      </c>
      <c r="BN626" s="8" t="inlineStr">
        <f aca="false">IF(A626&lt;&gt;"",DEGREES(BM626),"")</f>
        <is>
          <t/>
        </is>
      </c>
      <c r="BO626" s="8" t="inlineStr">
        <f aca="false">IF(A626&lt;&gt;"",IF(OR(Y626&lt;&gt;0,Z626&lt;&gt;0),ATAN2(Y626,Z626),0),"")</f>
        <is>
          <t/>
        </is>
      </c>
      <c r="BP626" s="8" t="inlineStr">
        <f aca="false">IF(A626&lt;&gt;"",DEGREES(BO626),"")</f>
        <is>
          <t/>
        </is>
      </c>
      <c r="BQ626" s="8" t="inlineStr">
        <f aca="false">IF(A626&lt;&gt;"",SQRT(SUMSQ(AB626:AD626)),"")</f>
        <is>
          <t/>
        </is>
      </c>
      <c r="BR626" s="8" t="inlineStr">
        <f aca="false">IF(A626&lt;&gt;"",IF(BQ626&lt;&gt;0,ACOS(AD626/BQ626),0),"")</f>
        <is>
          <t/>
        </is>
      </c>
      <c r="BS626" s="8" t="inlineStr">
        <f aca="false">IF(A626&lt;&gt;"",DEGREES(BR626),"")</f>
        <is>
          <t/>
        </is>
      </c>
      <c r="BT626" s="8" t="inlineStr">
        <f aca="false">IF(A626&lt;&gt;"",IF(OR(AB626&lt;&gt;0,AC626&lt;&gt;0),ATAN2(AB626,AC626),0),"")</f>
        <is>
          <t/>
        </is>
      </c>
      <c r="BU626" s="8" t="inlineStr">
        <f aca="false">IF(A626&lt;&gt;"",DEGREES(BT626),"")</f>
        <is>
          <t/>
        </is>
      </c>
      <c r="BV626" s="8" t="inlineStr">
        <f aca="false">IF(A626&lt;&gt;"",SQRT(SUMSQ(AE626:AG626)),"")</f>
        <is>
          <t/>
        </is>
      </c>
      <c r="BW626" s="8" t="inlineStr">
        <f aca="false">IF(A626&lt;&gt;"",IF(BV626&lt;&gt;0,ACOS(AG626/BV626),0),"")</f>
        <is>
          <t/>
        </is>
      </c>
      <c r="BX626" s="8" t="inlineStr">
        <f aca="false">IF(A626&lt;&gt;"",DEGREES(BW626),"")</f>
        <is>
          <t/>
        </is>
      </c>
      <c r="BY626" s="8" t="inlineStr">
        <f aca="false">IF(A626&lt;&gt;"",IF(OR(AF626&lt;&gt;0,AG626&lt;&gt;0),ATAN2(AF626,AG626),0),"")</f>
        <is>
          <t/>
        </is>
      </c>
      <c r="BZ626" s="8" t="inlineStr">
        <f aca="false">IF(A626&lt;&gt;"",DEGREES(BY626),"")</f>
        <is>
          <t/>
        </is>
      </c>
      <c r="CA626" s="0" t="inlineStr">
        <f aca="false">IF(A626&lt;&gt;"",IF(AND(AI626&lt;Parameters!$B$11,AI626&gt;Parameters!$B$12,AN626&lt;Parameters!$B$11,AN626&gt;Parameters!$B$12,AS626&lt;Parameters!$B$11,AS626&gt;Parameters!$B$12,AX626&lt;Parameters!$B$11,AX626&gt;Parameters!$B$12,BC626&lt;Parameters!$B$11,BC626&gt;Parameters!$B$12,BM626&lt;Parameters!$B$11,BM626&gt;Parameters!$B$12,BR626&lt;Parameters!$B$11,BR626&gt;Parameters!$B$12,BW626&lt;Parameters!$B$11,BW626&gt;Parameters!$B$12),1,0),"")</f>
        <is>
          <t/>
        </is>
      </c>
      <c r="CB626" s="0" t="inlineStr">
        <f aca="false">IF(A626&lt;&gt;"",IF(OR(AI626&lt;Parameters!$B$12,AI626&gt;Parameters!$B$11),0,1),"")</f>
        <is>
          <t/>
        </is>
      </c>
      <c r="CC626" s="0" t="inlineStr">
        <f aca="false">IF(A626&lt;&gt;"",IF(OR(AN626&lt;Parameters!$B$12,AN626&gt;Parameters!$B$11),0,1),"")</f>
        <is>
          <t/>
        </is>
      </c>
      <c r="CD626" s="0" t="inlineStr">
        <f aca="false">IF(A626&lt;&gt;"",IF(OR(AS626&lt;Parameters!$B$12,AS626&gt;Parameters!$B$11),0,1),"")</f>
        <is>
          <t/>
        </is>
      </c>
      <c r="CE626" s="0" t="inlineStr">
        <f aca="false">IF(A626&lt;&gt;"",IF(OR(AX626&lt;Parameters!$B$12,AX626&gt;Parameters!$B$11),0,1),"")</f>
        <is>
          <t/>
        </is>
      </c>
      <c r="CF626" s="0" t="inlineStr">
        <f aca="false">IF(A626&lt;&gt;"",IF(OR(BC626&lt;Parameters!$B$12,BC626&gt;Parameters!$B$11),0,1),"")</f>
        <is>
          <t/>
        </is>
      </c>
      <c r="CG626" s="0" t="inlineStr">
        <f aca="false">IF(A626&lt;&gt;"",IF(OR(BH626&lt;Parameters!$B$12,BH626&gt;Parameters!$B$11),0,1),"")</f>
        <is>
          <t/>
        </is>
      </c>
      <c r="CH626" s="0" t="inlineStr">
        <f aca="false">IF(A626&lt;&gt;"",IF(OR(BM626&lt;Parameters!$B$12,BM626&gt;Parameters!$B$11),0,1),"")</f>
        <is>
          <t/>
        </is>
      </c>
      <c r="CI626" s="0" t="inlineStr">
        <f aca="false">IF(A626&lt;&gt;"",IF(OR(BR626&lt;Parameters!$B$12,BR626&gt;Parameters!$B$11),0,1),"")</f>
        <is>
          <t/>
        </is>
      </c>
      <c r="CJ626" s="0" t="inlineStr">
        <f aca="false">IF(A626&lt;&gt;"",IF(OR(BW626&lt;Parameters!$B$12,BW626&gt;Parameters!$B$11),0,1),"")</f>
        <is>
          <t/>
        </is>
      </c>
      <c r="CK626" s="26" t="inlineStr">
        <f aca="false">IF(A626&lt;&gt;"",SUM(CB626:CJ626)/9,"")</f>
        <is>
          <t/>
        </is>
      </c>
      <c r="CL626" s="0" t="inlineStr">
        <f aca="false">IF(A626&lt;&gt;"",CK626*9,"")</f>
        <is>
          <t/>
        </is>
      </c>
      <c r="CM626" s="8" t="inlineStr">
        <f aca="false">IF(A626&lt;&gt;"",TEXT(B626,CM$2)&amp;" "&amp;TEXT(A626,CM$2),"")</f>
        <is>
          <t/>
        </is>
      </c>
    </row>
    <row r="627" customFormat="false" ht="15" hidden="false" customHeight="false" outlineLevel="0" collapsed="false">
      <c r="A627" s="0" t="inlineStr">
        <f aca="false">IF(OR(B626&lt;Parameters!$K$12,A626&lt;Parameters!$K$12),IF(A626&lt;Parameters!$K$12,A626+1,0),"")</f>
        <is>
          <t/>
        </is>
      </c>
      <c r="B627" s="0" t="inlineStr">
        <f aca="false">IF(A627&lt;&gt;"",IF(A627=0,B626+1,B626),"")</f>
        <is>
          <t/>
        </is>
      </c>
      <c r="C627" s="24" t="inlineStr">
        <f aca="false">IF(A627&lt;&gt;"",-_phi*(A627+0.5),"")</f>
        <is>
          <t/>
        </is>
      </c>
      <c r="D627" s="8" t="inlineStr">
        <f aca="false">IF(A627&lt;&gt;"",DEGREES(C627),"")</f>
        <is>
          <t/>
        </is>
      </c>
      <c r="E627" s="24" t="inlineStr">
        <f aca="false">IF(A627&lt;&gt;"",_phi*(B627+0.5),"")</f>
        <is>
          <t/>
        </is>
      </c>
      <c r="F627" s="8" t="inlineStr">
        <f aca="false">IF(A627&lt;&gt;"",DEGREES(E627),"")</f>
        <is>
          <t/>
        </is>
      </c>
      <c r="G627" s="8" t="inlineStr">
        <f aca="false">IF(A627&lt;&gt;"",LOOKUP(A627,h!$A$3:$A$30,h!$D$3:$D$30),"")</f>
        <is>
          <t/>
        </is>
      </c>
      <c r="H627" s="8" t="inlineStr">
        <f aca="false">IF(A627&lt;&gt;"",LOOKUP(B627,h!$A$3:$A$30,h!$D$3:$D$30),"")</f>
        <is>
          <t/>
        </is>
      </c>
      <c r="I627" s="8" t="inlineStr">
        <f aca="false">IF(A627&lt;&gt;"",_zif,"")</f>
        <is>
          <t/>
        </is>
      </c>
      <c r="J627" s="8" t="inlineStr">
        <f aca="false">IF(A627&lt;&gt;"",$G627+'v1 Frame'!D$3*COS($C627)+'v1 Frame'!E$3*SIN($C627)*SIN($E627)+'v1 Frame'!F$3*SIN($C627)*COS($E627),"")</f>
        <is>
          <t/>
        </is>
      </c>
      <c r="K627" s="8" t="inlineStr">
        <f aca="false">IF(A627&lt;&gt;"",$H627+'v1 Frame'!E$3*COS($E627)-'v1 Frame'!F$3*SIN($E627),"")</f>
        <is>
          <t/>
        </is>
      </c>
      <c r="L627" s="8" t="inlineStr">
        <f aca="false">IF(A627&lt;&gt;"",$I627-'v1 Frame'!D$3*SIN($C627)+'v1 Frame'!E$3*COS($C627)*SIN($E627)+'v1 Frame'!F$3*COS($C627)*COS($E627),"")</f>
        <is>
          <t/>
        </is>
      </c>
      <c r="M627" s="8" t="inlineStr">
        <f aca="false">IF(A627&lt;&gt;"",$G627+'v1 Frame'!G$3*COS($C627)+'v1 Frame'!H$3*SIN($C627)*SIN($E627)+'v1 Frame'!I$3*SIN($C627)*COS($E627),"")</f>
        <is>
          <t/>
        </is>
      </c>
      <c r="N627" s="8" t="inlineStr">
        <f aca="false">IF(A627&lt;&gt;"",$H627+'v1 Frame'!H$3*COS($E627)-'v1 Frame'!I$3*SIN($E627),"")</f>
        <is>
          <t/>
        </is>
      </c>
      <c r="O627" s="8" t="inlineStr">
        <f aca="false">IF(A627&lt;&gt;"",$I627-'v1 Frame'!G$3*SIN($C627)+'v1 Frame'!H$3*COS($C627)*SIN($E627)+'v1 Frame'!I$3*COS($C627)*COS($E627),"")</f>
        <is>
          <t/>
        </is>
      </c>
      <c r="P627" s="8" t="inlineStr">
        <f aca="false">IF(A627&lt;&gt;"",$G627+'v1 Frame'!J$3*COS($C627)+'v1 Frame'!K$3*SIN($C627)*SIN($E627)+'v1 Frame'!L$3*SIN($C627)*COS($E627),"")</f>
        <is>
          <t/>
        </is>
      </c>
      <c r="Q627" s="8" t="inlineStr">
        <f aca="false">IF(A627&lt;&gt;"",$H627+'v1 Frame'!K$3*COS($E627)-'v1 Frame'!L$3*SIN($E627),"")</f>
        <is>
          <t/>
        </is>
      </c>
      <c r="R627" s="8" t="inlineStr">
        <f aca="false">IF(A627&lt;&gt;"",$I627-'v1 Frame'!J$3*SIN($C627)+'v1 Frame'!K$3*COS($C627)*SIN($E627)+'v1 Frame'!L$3*COS($C627)*COS($E627),"")</f>
        <is>
          <t/>
        </is>
      </c>
      <c r="S627" s="8" t="inlineStr">
        <f aca="false">IF(A627&lt;&gt;"",$G627+'v1 Frame'!M$3*COS($C627)+'v1 Frame'!N$3*SIN($C627)*SIN($E627)+'v1 Frame'!O$3*SIN($C627)*COS($E627),"")</f>
        <is>
          <t/>
        </is>
      </c>
      <c r="T627" s="8" t="inlineStr">
        <f aca="false">IF(A627&lt;&gt;"",$H627+'v1 Frame'!N$3*COS($E627)-'v1 Frame'!O$3*SIN($E627),"")</f>
        <is>
          <t/>
        </is>
      </c>
      <c r="U627" s="8" t="inlineStr">
        <f aca="false">IF(A627&lt;&gt;"",$I627-'v1 Frame'!M$3*SIN($C627)+'v1 Frame'!N$3*COS($C627)*SIN($E627)+'v1 Frame'!O$3*COS($C627)*COS($E627),"")</f>
        <is>
          <t/>
        </is>
      </c>
      <c r="V627" s="8" t="inlineStr">
        <f aca="false">IF(A627&lt;&gt;"",$G627+'v1 Frame'!P$3*COS($C627)+'v1 Frame'!Q$3*SIN($C627)*SIN($E627)+'v1 Frame'!R$3*SIN($C627)*COS($E627),"")</f>
        <is>
          <t/>
        </is>
      </c>
      <c r="W627" s="8" t="inlineStr">
        <f aca="false">IF(A627&lt;&gt;"",$H627+'v1 Frame'!Q$3*COS($E627)-'v1 Frame'!R$3*SIN($E627),"")</f>
        <is>
          <t/>
        </is>
      </c>
      <c r="X627" s="8" t="inlineStr">
        <f aca="false">IF(A627&lt;&gt;"",$I627-'v1 Frame'!P$3*SIN($C627)+'v1 Frame'!Q$3*COS($C627)*SIN($E627)+'v1 Frame'!R$3*COS($C627)*COS($E627),"")</f>
        <is>
          <t/>
        </is>
      </c>
      <c r="Y627" s="8" t="inlineStr">
        <f aca="false">IF(A627&lt;&gt;"",$G627+'v1 Frame'!S$3*COS($C627)+'v1 Frame'!T$3*SIN($C627)*SIN($E627)+'v1 Frame'!U$3*SIN($C627)*COS($E627),"")</f>
        <is>
          <t/>
        </is>
      </c>
      <c r="Z627" s="8" t="inlineStr">
        <f aca="false">IF(A627&lt;&gt;"",$H627+'v1 Frame'!T$3*COS($E627)-'v1 Frame'!U$3*SIN($E627),"")</f>
        <is>
          <t/>
        </is>
      </c>
      <c r="AA627" s="8" t="inlineStr">
        <f aca="false">IF(A627&lt;&gt;"",$I627-'v1 Frame'!S$3*SIN($C627)+'v1 Frame'!T$3*COS($C627)*SIN($E627)+'v1 Frame'!U$3*COS($C627)*COS($E627),"")</f>
        <is>
          <t/>
        </is>
      </c>
      <c r="AB627" s="8" t="inlineStr">
        <f aca="false">IF(A627&lt;&gt;"",$G627+'v1 Frame'!V$3*COS($C627)+'v1 Frame'!W$3*SIN($C627)*SIN($E627)+'v1 Frame'!X$3*SIN($C627)*COS($E627),"")</f>
        <is>
          <t/>
        </is>
      </c>
      <c r="AC627" s="8" t="inlineStr">
        <f aca="false">IF(A627&lt;&gt;"",$H627+'v1 Frame'!W$3*COS($E627)-'v1 Frame'!X$3*SIN($E627),"")</f>
        <is>
          <t/>
        </is>
      </c>
      <c r="AD627" s="8" t="inlineStr">
        <f aca="false">IF(A627&lt;&gt;"",$I627-'v1 Frame'!V$3*SIN($C627)+'v1 Frame'!W$3*COS($C627)*SIN($E627)+'v1 Frame'!X$3*COS($C627)*COS($E627),"")</f>
        <is>
          <t/>
        </is>
      </c>
      <c r="AE627" s="25" t="inlineStr">
        <f aca="false">IF(A627&lt;&gt;"",$G627+'v1 Frame'!Y$3*COS($C627)+'v1 Frame'!Z$3*SIN($C627)*SIN($E627)+'v1 Frame'!AA$3*SIN($C627)*COS($E627),"")</f>
        <is>
          <t/>
        </is>
      </c>
      <c r="AF627" s="25" t="inlineStr">
        <f aca="false">IF(A627&lt;&gt;"",$H627+'v1 Frame'!Z$3*COS($E627)-'v1 Frame'!AA$3*SIN($E627),"")</f>
        <is>
          <t/>
        </is>
      </c>
      <c r="AG627" s="25" t="inlineStr">
        <f aca="false">IF(A627&lt;&gt;"",$I627-'v1 Frame'!Y$3*SIN($C627)+'v1 Frame'!Z$3*COS($C627)*SIN($E627)+'v1 Frame'!AA$3*COS($C627)*COS($E627),"")</f>
        <is>
          <t/>
        </is>
      </c>
      <c r="AH627" s="8" t="inlineStr">
        <f aca="false">IF(A627&lt;&gt;"",SQRT(SUMSQ(G627:I627)),"")</f>
        <is>
          <t/>
        </is>
      </c>
      <c r="AI627" s="8" t="inlineStr">
        <f aca="false">IF(A627&lt;&gt;"",IF(AH627&lt;&gt;0,ACOS(I627/AH627),0),"")</f>
        <is>
          <t/>
        </is>
      </c>
      <c r="AJ627" s="8" t="inlineStr">
        <f aca="false">IF(A627&lt;&gt;"",DEGREES(AI627),"")</f>
        <is>
          <t/>
        </is>
      </c>
      <c r="AK627" s="8" t="inlineStr">
        <f aca="false">IF(A627&lt;&gt;"",IF(OR(G627&lt;&gt;0,H627&lt;&gt;0),ATAN2(G627,H627),0),"")</f>
        <is>
          <t/>
        </is>
      </c>
      <c r="AL627" s="8" t="inlineStr">
        <f aca="false">IF(A627&lt;&gt;"",DEGREES(AK627),"")</f>
        <is>
          <t/>
        </is>
      </c>
      <c r="AM627" s="8" t="inlineStr">
        <f aca="false">IF(A627&lt;&gt;"",SQRT(SUMSQ(J627:L627)),"")</f>
        <is>
          <t/>
        </is>
      </c>
      <c r="AN627" s="8" t="inlineStr">
        <f aca="false">IF(A627&lt;&gt;"",IF(AM627&lt;&gt;0,ACOS(L627/AM627),0),"")</f>
        <is>
          <t/>
        </is>
      </c>
      <c r="AO627" s="8" t="inlineStr">
        <f aca="false">IF(A627&lt;&gt;"",DEGREES(AN627),"")</f>
        <is>
          <t/>
        </is>
      </c>
      <c r="AP627" s="8" t="inlineStr">
        <f aca="false">IF(A627&lt;&gt;"",IF(OR(J627&lt;&gt;0,K627&lt;&gt;0),ATAN2(J627,K627),0),"")</f>
        <is>
          <t/>
        </is>
      </c>
      <c r="AQ627" s="8" t="inlineStr">
        <f aca="false">IF(A627&lt;&gt;"",DEGREES(AP627),"")</f>
        <is>
          <t/>
        </is>
      </c>
      <c r="AR627" s="8" t="inlineStr">
        <f aca="false">IF(A627&lt;&gt;"",SQRT(SUMSQ(M627:O627)),"")</f>
        <is>
          <t/>
        </is>
      </c>
      <c r="AS627" s="8" t="inlineStr">
        <f aca="false">IF(A627&lt;&gt;"",IF(AR627&lt;&gt;0,ACOS(O627/AR627),0),"")</f>
        <is>
          <t/>
        </is>
      </c>
      <c r="AT627" s="8" t="inlineStr">
        <f aca="false">IF(A627&lt;&gt;"",DEGREES(AS627),"")</f>
        <is>
          <t/>
        </is>
      </c>
      <c r="AU627" s="8" t="inlineStr">
        <f aca="false">IF(A627&lt;&gt;"",IF(OR(M627&lt;&gt;0,N627&lt;&gt;0),ATAN2(M627,N627),0),"")</f>
        <is>
          <t/>
        </is>
      </c>
      <c r="AV627" s="8" t="inlineStr">
        <f aca="false">IF(A627&lt;&gt;"",DEGREES(AU627),"")</f>
        <is>
          <t/>
        </is>
      </c>
      <c r="AW627" s="8" t="inlineStr">
        <f aca="false">IF(A627&lt;&gt;"",SQRT(SUMSQ(P627:R627)),"")</f>
        <is>
          <t/>
        </is>
      </c>
      <c r="AX627" s="8" t="inlineStr">
        <f aca="false">IF(A627&lt;&gt;"",IF(AW627&lt;&gt;0,ACOS(R627/AW627),0),"")</f>
        <is>
          <t/>
        </is>
      </c>
      <c r="AY627" s="8" t="inlineStr">
        <f aca="false">IF(A627&lt;&gt;"",DEGREES(AX627),"")</f>
        <is>
          <t/>
        </is>
      </c>
      <c r="AZ627" s="8" t="inlineStr">
        <f aca="false">IF(A627&lt;&gt;"",IF(OR(P627&lt;&gt;0,Q627&lt;&gt;0),ATAN2(P627,Q627),0),"")</f>
        <is>
          <t/>
        </is>
      </c>
      <c r="BA627" s="8" t="inlineStr">
        <f aca="false">IF(A627&lt;&gt;"",DEGREES(AZ627),"")</f>
        <is>
          <t/>
        </is>
      </c>
      <c r="BB627" s="8" t="inlineStr">
        <f aca="false">IF(A627&lt;&gt;"",SQRT(SUMSQ(S627:U627)),"")</f>
        <is>
          <t/>
        </is>
      </c>
      <c r="BC627" s="8" t="inlineStr">
        <f aca="false">IF(A627&lt;&gt;"",IF(BB627&lt;&gt;0,ACOS(U627/BB627),0),"")</f>
        <is>
          <t/>
        </is>
      </c>
      <c r="BD627" s="8" t="inlineStr">
        <f aca="false">IF(A627&lt;&gt;"",DEGREES(BC627),"")</f>
        <is>
          <t/>
        </is>
      </c>
      <c r="BE627" s="8" t="inlineStr">
        <f aca="false">IF(A627&lt;&gt;"",IF(OR(S627&lt;&gt;0,T627&lt;&gt;0),ATAN2(S627,T627),0),"")</f>
        <is>
          <t/>
        </is>
      </c>
      <c r="BF627" s="8" t="inlineStr">
        <f aca="false">IF(A627&lt;&gt;"",DEGREES(BE627),"")</f>
        <is>
          <t/>
        </is>
      </c>
      <c r="BG627" s="8" t="inlineStr">
        <f aca="false">IF(A627&lt;&gt;"",SQRT(SUMSQ(V627:X627)),"")</f>
        <is>
          <t/>
        </is>
      </c>
      <c r="BH627" s="8" t="inlineStr">
        <f aca="false">IF(A627&lt;&gt;"",IF(BG627&lt;&gt;0,ACOS(X627/BG627),0),"")</f>
        <is>
          <t/>
        </is>
      </c>
      <c r="BI627" s="8" t="inlineStr">
        <f aca="false">IF(A627&lt;&gt;"",DEGREES(BH627),"")</f>
        <is>
          <t/>
        </is>
      </c>
      <c r="BJ627" s="8" t="inlineStr">
        <f aca="false">IF(A627&lt;&gt;"",IF(OR(V627&lt;&gt;0,W627&lt;&gt;0),ATAN2(V627,W627),0),"")</f>
        <is>
          <t/>
        </is>
      </c>
      <c r="BK627" s="8" t="inlineStr">
        <f aca="false">IF(A627&lt;&gt;"",DEGREES(BJ627),"")</f>
        <is>
          <t/>
        </is>
      </c>
      <c r="BL627" s="8" t="inlineStr">
        <f aca="false">IF(A627&lt;&gt;"",SQRT(SUMSQ(Y627:AA627)),"")</f>
        <is>
          <t/>
        </is>
      </c>
      <c r="BM627" s="8" t="inlineStr">
        <f aca="false">IF(A627&lt;&gt;"",IF(BL627&lt;&gt;0,ACOS(AA627/BL627),0),"")</f>
        <is>
          <t/>
        </is>
      </c>
      <c r="BN627" s="8" t="inlineStr">
        <f aca="false">IF(A627&lt;&gt;"",DEGREES(BM627),"")</f>
        <is>
          <t/>
        </is>
      </c>
      <c r="BO627" s="8" t="inlineStr">
        <f aca="false">IF(A627&lt;&gt;"",IF(OR(Y627&lt;&gt;0,Z627&lt;&gt;0),ATAN2(Y627,Z627),0),"")</f>
        <is>
          <t/>
        </is>
      </c>
      <c r="BP627" s="8" t="inlineStr">
        <f aca="false">IF(A627&lt;&gt;"",DEGREES(BO627),"")</f>
        <is>
          <t/>
        </is>
      </c>
      <c r="BQ627" s="8" t="inlineStr">
        <f aca="false">IF(A627&lt;&gt;"",SQRT(SUMSQ(AB627:AD627)),"")</f>
        <is>
          <t/>
        </is>
      </c>
      <c r="BR627" s="8" t="inlineStr">
        <f aca="false">IF(A627&lt;&gt;"",IF(BQ627&lt;&gt;0,ACOS(AD627/BQ627),0),"")</f>
        <is>
          <t/>
        </is>
      </c>
      <c r="BS627" s="8" t="inlineStr">
        <f aca="false">IF(A627&lt;&gt;"",DEGREES(BR627),"")</f>
        <is>
          <t/>
        </is>
      </c>
      <c r="BT627" s="8" t="inlineStr">
        <f aca="false">IF(A627&lt;&gt;"",IF(OR(AB627&lt;&gt;0,AC627&lt;&gt;0),ATAN2(AB627,AC627),0),"")</f>
        <is>
          <t/>
        </is>
      </c>
      <c r="BU627" s="8" t="inlineStr">
        <f aca="false">IF(A627&lt;&gt;"",DEGREES(BT627),"")</f>
        <is>
          <t/>
        </is>
      </c>
      <c r="BV627" s="8" t="inlineStr">
        <f aca="false">IF(A627&lt;&gt;"",SQRT(SUMSQ(AE627:AG627)),"")</f>
        <is>
          <t/>
        </is>
      </c>
      <c r="BW627" s="8" t="inlineStr">
        <f aca="false">IF(A627&lt;&gt;"",IF(BV627&lt;&gt;0,ACOS(AG627/BV627),0),"")</f>
        <is>
          <t/>
        </is>
      </c>
      <c r="BX627" s="8" t="inlineStr">
        <f aca="false">IF(A627&lt;&gt;"",DEGREES(BW627),"")</f>
        <is>
          <t/>
        </is>
      </c>
      <c r="BY627" s="8" t="inlineStr">
        <f aca="false">IF(A627&lt;&gt;"",IF(OR(AF627&lt;&gt;0,AG627&lt;&gt;0),ATAN2(AF627,AG627),0),"")</f>
        <is>
          <t/>
        </is>
      </c>
      <c r="BZ627" s="8" t="inlineStr">
        <f aca="false">IF(A627&lt;&gt;"",DEGREES(BY627),"")</f>
        <is>
          <t/>
        </is>
      </c>
      <c r="CA627" s="0" t="inlineStr">
        <f aca="false">IF(A627&lt;&gt;"",IF(AND(AI627&lt;Parameters!$B$11,AI627&gt;Parameters!$B$12,AN627&lt;Parameters!$B$11,AN627&gt;Parameters!$B$12,AS627&lt;Parameters!$B$11,AS627&gt;Parameters!$B$12,AX627&lt;Parameters!$B$11,AX627&gt;Parameters!$B$12,BC627&lt;Parameters!$B$11,BC627&gt;Parameters!$B$12,BM627&lt;Parameters!$B$11,BM627&gt;Parameters!$B$12,BR627&lt;Parameters!$B$11,BR627&gt;Parameters!$B$12,BW627&lt;Parameters!$B$11,BW627&gt;Parameters!$B$12),1,0),"")</f>
        <is>
          <t/>
        </is>
      </c>
      <c r="CB627" s="0" t="inlineStr">
        <f aca="false">IF(A627&lt;&gt;"",IF(OR(AI627&lt;Parameters!$B$12,AI627&gt;Parameters!$B$11),0,1),"")</f>
        <is>
          <t/>
        </is>
      </c>
      <c r="CC627" s="0" t="inlineStr">
        <f aca="false">IF(A627&lt;&gt;"",IF(OR(AN627&lt;Parameters!$B$12,AN627&gt;Parameters!$B$11),0,1),"")</f>
        <is>
          <t/>
        </is>
      </c>
      <c r="CD627" s="0" t="inlineStr">
        <f aca="false">IF(A627&lt;&gt;"",IF(OR(AS627&lt;Parameters!$B$12,AS627&gt;Parameters!$B$11),0,1),"")</f>
        <is>
          <t/>
        </is>
      </c>
      <c r="CE627" s="0" t="inlineStr">
        <f aca="false">IF(A627&lt;&gt;"",IF(OR(AX627&lt;Parameters!$B$12,AX627&gt;Parameters!$B$11),0,1),"")</f>
        <is>
          <t/>
        </is>
      </c>
      <c r="CF627" s="0" t="inlineStr">
        <f aca="false">IF(A627&lt;&gt;"",IF(OR(BC627&lt;Parameters!$B$12,BC627&gt;Parameters!$B$11),0,1),"")</f>
        <is>
          <t/>
        </is>
      </c>
      <c r="CG627" s="0" t="inlineStr">
        <f aca="false">IF(A627&lt;&gt;"",IF(OR(BH627&lt;Parameters!$B$12,BH627&gt;Parameters!$B$11),0,1),"")</f>
        <is>
          <t/>
        </is>
      </c>
      <c r="CH627" s="0" t="inlineStr">
        <f aca="false">IF(A627&lt;&gt;"",IF(OR(BM627&lt;Parameters!$B$12,BM627&gt;Parameters!$B$11),0,1),"")</f>
        <is>
          <t/>
        </is>
      </c>
      <c r="CI627" s="0" t="inlineStr">
        <f aca="false">IF(A627&lt;&gt;"",IF(OR(BR627&lt;Parameters!$B$12,BR627&gt;Parameters!$B$11),0,1),"")</f>
        <is>
          <t/>
        </is>
      </c>
      <c r="CJ627" s="0" t="inlineStr">
        <f aca="false">IF(A627&lt;&gt;"",IF(OR(BW627&lt;Parameters!$B$12,BW627&gt;Parameters!$B$11),0,1),"")</f>
        <is>
          <t/>
        </is>
      </c>
      <c r="CK627" s="26" t="inlineStr">
        <f aca="false">IF(A627&lt;&gt;"",SUM(CB627:CJ627)/9,"")</f>
        <is>
          <t/>
        </is>
      </c>
      <c r="CL627" s="0" t="inlineStr">
        <f aca="false">IF(A627&lt;&gt;"",CK627*9,"")</f>
        <is>
          <t/>
        </is>
      </c>
      <c r="CM627" s="8" t="inlineStr">
        <f aca="false">IF(A627&lt;&gt;"",TEXT(B627,CM$2)&amp;" "&amp;TEXT(A627,CM$2),"")</f>
        <is>
          <t/>
        </is>
      </c>
    </row>
    <row r="628" customFormat="false" ht="15" hidden="false" customHeight="false" outlineLevel="0" collapsed="false">
      <c r="A628" s="0" t="inlineStr">
        <f aca="false">IF(OR(B627&lt;Parameters!$K$12,A627&lt;Parameters!$K$12),IF(A627&lt;Parameters!$K$12,A627+1,0),"")</f>
        <is>
          <t/>
        </is>
      </c>
      <c r="B628" s="0" t="inlineStr">
        <f aca="false">IF(A628&lt;&gt;"",IF(A628=0,B627+1,B627),"")</f>
        <is>
          <t/>
        </is>
      </c>
      <c r="C628" s="24" t="inlineStr">
        <f aca="false">IF(A628&lt;&gt;"",-_phi*(A628+0.5),"")</f>
        <is>
          <t/>
        </is>
      </c>
      <c r="D628" s="8" t="inlineStr">
        <f aca="false">IF(A628&lt;&gt;"",DEGREES(C628),"")</f>
        <is>
          <t/>
        </is>
      </c>
      <c r="E628" s="24" t="inlineStr">
        <f aca="false">IF(A628&lt;&gt;"",_phi*(B628+0.5),"")</f>
        <is>
          <t/>
        </is>
      </c>
      <c r="F628" s="8" t="inlineStr">
        <f aca="false">IF(A628&lt;&gt;"",DEGREES(E628),"")</f>
        <is>
          <t/>
        </is>
      </c>
      <c r="G628" s="8" t="inlineStr">
        <f aca="false">IF(A628&lt;&gt;"",LOOKUP(A628,h!$A$3:$A$30,h!$D$3:$D$30),"")</f>
        <is>
          <t/>
        </is>
      </c>
      <c r="H628" s="8" t="inlineStr">
        <f aca="false">IF(A628&lt;&gt;"",LOOKUP(B628,h!$A$3:$A$30,h!$D$3:$D$30),"")</f>
        <is>
          <t/>
        </is>
      </c>
      <c r="I628" s="8" t="inlineStr">
        <f aca="false">IF(A628&lt;&gt;"",_zif,"")</f>
        <is>
          <t/>
        </is>
      </c>
      <c r="J628" s="8" t="inlineStr">
        <f aca="false">IF(A628&lt;&gt;"",$G628+'v1 Frame'!D$3*COS($C628)+'v1 Frame'!E$3*SIN($C628)*SIN($E628)+'v1 Frame'!F$3*SIN($C628)*COS($E628),"")</f>
        <is>
          <t/>
        </is>
      </c>
      <c r="K628" s="8" t="inlineStr">
        <f aca="false">IF(A628&lt;&gt;"",$H628+'v1 Frame'!E$3*COS($E628)-'v1 Frame'!F$3*SIN($E628),"")</f>
        <is>
          <t/>
        </is>
      </c>
      <c r="L628" s="8" t="inlineStr">
        <f aca="false">IF(A628&lt;&gt;"",$I628-'v1 Frame'!D$3*SIN($C628)+'v1 Frame'!E$3*COS($C628)*SIN($E628)+'v1 Frame'!F$3*COS($C628)*COS($E628),"")</f>
        <is>
          <t/>
        </is>
      </c>
      <c r="M628" s="8" t="inlineStr">
        <f aca="false">IF(A628&lt;&gt;"",$G628+'v1 Frame'!G$3*COS($C628)+'v1 Frame'!H$3*SIN($C628)*SIN($E628)+'v1 Frame'!I$3*SIN($C628)*COS($E628),"")</f>
        <is>
          <t/>
        </is>
      </c>
      <c r="N628" s="8" t="inlineStr">
        <f aca="false">IF(A628&lt;&gt;"",$H628+'v1 Frame'!H$3*COS($E628)-'v1 Frame'!I$3*SIN($E628),"")</f>
        <is>
          <t/>
        </is>
      </c>
      <c r="O628" s="8" t="inlineStr">
        <f aca="false">IF(A628&lt;&gt;"",$I628-'v1 Frame'!G$3*SIN($C628)+'v1 Frame'!H$3*COS($C628)*SIN($E628)+'v1 Frame'!I$3*COS($C628)*COS($E628),"")</f>
        <is>
          <t/>
        </is>
      </c>
      <c r="P628" s="8" t="inlineStr">
        <f aca="false">IF(A628&lt;&gt;"",$G628+'v1 Frame'!J$3*COS($C628)+'v1 Frame'!K$3*SIN($C628)*SIN($E628)+'v1 Frame'!L$3*SIN($C628)*COS($E628),"")</f>
        <is>
          <t/>
        </is>
      </c>
      <c r="Q628" s="8" t="inlineStr">
        <f aca="false">IF(A628&lt;&gt;"",$H628+'v1 Frame'!K$3*COS($E628)-'v1 Frame'!L$3*SIN($E628),"")</f>
        <is>
          <t/>
        </is>
      </c>
      <c r="R628" s="8" t="inlineStr">
        <f aca="false">IF(A628&lt;&gt;"",$I628-'v1 Frame'!J$3*SIN($C628)+'v1 Frame'!K$3*COS($C628)*SIN($E628)+'v1 Frame'!L$3*COS($C628)*COS($E628),"")</f>
        <is>
          <t/>
        </is>
      </c>
      <c r="S628" s="8" t="inlineStr">
        <f aca="false">IF(A628&lt;&gt;"",$G628+'v1 Frame'!M$3*COS($C628)+'v1 Frame'!N$3*SIN($C628)*SIN($E628)+'v1 Frame'!O$3*SIN($C628)*COS($E628),"")</f>
        <is>
          <t/>
        </is>
      </c>
      <c r="T628" s="8" t="inlineStr">
        <f aca="false">IF(A628&lt;&gt;"",$H628+'v1 Frame'!N$3*COS($E628)-'v1 Frame'!O$3*SIN($E628),"")</f>
        <is>
          <t/>
        </is>
      </c>
      <c r="U628" s="8" t="inlineStr">
        <f aca="false">IF(A628&lt;&gt;"",$I628-'v1 Frame'!M$3*SIN($C628)+'v1 Frame'!N$3*COS($C628)*SIN($E628)+'v1 Frame'!O$3*COS($C628)*COS($E628),"")</f>
        <is>
          <t/>
        </is>
      </c>
      <c r="V628" s="8" t="inlineStr">
        <f aca="false">IF(A628&lt;&gt;"",$G628+'v1 Frame'!P$3*COS($C628)+'v1 Frame'!Q$3*SIN($C628)*SIN($E628)+'v1 Frame'!R$3*SIN($C628)*COS($E628),"")</f>
        <is>
          <t/>
        </is>
      </c>
      <c r="W628" s="8" t="inlineStr">
        <f aca="false">IF(A628&lt;&gt;"",$H628+'v1 Frame'!Q$3*COS($E628)-'v1 Frame'!R$3*SIN($E628),"")</f>
        <is>
          <t/>
        </is>
      </c>
      <c r="X628" s="8" t="inlineStr">
        <f aca="false">IF(A628&lt;&gt;"",$I628-'v1 Frame'!P$3*SIN($C628)+'v1 Frame'!Q$3*COS($C628)*SIN($E628)+'v1 Frame'!R$3*COS($C628)*COS($E628),"")</f>
        <is>
          <t/>
        </is>
      </c>
      <c r="Y628" s="8" t="inlineStr">
        <f aca="false">IF(A628&lt;&gt;"",$G628+'v1 Frame'!S$3*COS($C628)+'v1 Frame'!T$3*SIN($C628)*SIN($E628)+'v1 Frame'!U$3*SIN($C628)*COS($E628),"")</f>
        <is>
          <t/>
        </is>
      </c>
      <c r="Z628" s="8" t="inlineStr">
        <f aca="false">IF(A628&lt;&gt;"",$H628+'v1 Frame'!T$3*COS($E628)-'v1 Frame'!U$3*SIN($E628),"")</f>
        <is>
          <t/>
        </is>
      </c>
      <c r="AA628" s="8" t="inlineStr">
        <f aca="false">IF(A628&lt;&gt;"",$I628-'v1 Frame'!S$3*SIN($C628)+'v1 Frame'!T$3*COS($C628)*SIN($E628)+'v1 Frame'!U$3*COS($C628)*COS($E628),"")</f>
        <is>
          <t/>
        </is>
      </c>
      <c r="AB628" s="8" t="inlineStr">
        <f aca="false">IF(A628&lt;&gt;"",$G628+'v1 Frame'!V$3*COS($C628)+'v1 Frame'!W$3*SIN($C628)*SIN($E628)+'v1 Frame'!X$3*SIN($C628)*COS($E628),"")</f>
        <is>
          <t/>
        </is>
      </c>
      <c r="AC628" s="8" t="inlineStr">
        <f aca="false">IF(A628&lt;&gt;"",$H628+'v1 Frame'!W$3*COS($E628)-'v1 Frame'!X$3*SIN($E628),"")</f>
        <is>
          <t/>
        </is>
      </c>
      <c r="AD628" s="8" t="inlineStr">
        <f aca="false">IF(A628&lt;&gt;"",$I628-'v1 Frame'!V$3*SIN($C628)+'v1 Frame'!W$3*COS($C628)*SIN($E628)+'v1 Frame'!X$3*COS($C628)*COS($E628),"")</f>
        <is>
          <t/>
        </is>
      </c>
      <c r="AE628" s="25" t="inlineStr">
        <f aca="false">IF(A628&lt;&gt;"",$G628+'v1 Frame'!Y$3*COS($C628)+'v1 Frame'!Z$3*SIN($C628)*SIN($E628)+'v1 Frame'!AA$3*SIN($C628)*COS($E628),"")</f>
        <is>
          <t/>
        </is>
      </c>
      <c r="AF628" s="25" t="inlineStr">
        <f aca="false">IF(A628&lt;&gt;"",$H628+'v1 Frame'!Z$3*COS($E628)-'v1 Frame'!AA$3*SIN($E628),"")</f>
        <is>
          <t/>
        </is>
      </c>
      <c r="AG628" s="25" t="inlineStr">
        <f aca="false">IF(A628&lt;&gt;"",$I628-'v1 Frame'!Y$3*SIN($C628)+'v1 Frame'!Z$3*COS($C628)*SIN($E628)+'v1 Frame'!AA$3*COS($C628)*COS($E628),"")</f>
        <is>
          <t/>
        </is>
      </c>
      <c r="AH628" s="8" t="inlineStr">
        <f aca="false">IF(A628&lt;&gt;"",SQRT(SUMSQ(G628:I628)),"")</f>
        <is>
          <t/>
        </is>
      </c>
      <c r="AI628" s="8" t="inlineStr">
        <f aca="false">IF(A628&lt;&gt;"",IF(AH628&lt;&gt;0,ACOS(I628/AH628),0),"")</f>
        <is>
          <t/>
        </is>
      </c>
      <c r="AJ628" s="8" t="inlineStr">
        <f aca="false">IF(A628&lt;&gt;"",DEGREES(AI628),"")</f>
        <is>
          <t/>
        </is>
      </c>
      <c r="AK628" s="8" t="inlineStr">
        <f aca="false">IF(A628&lt;&gt;"",IF(OR(G628&lt;&gt;0,H628&lt;&gt;0),ATAN2(G628,H628),0),"")</f>
        <is>
          <t/>
        </is>
      </c>
      <c r="AL628" s="8" t="inlineStr">
        <f aca="false">IF(A628&lt;&gt;"",DEGREES(AK628),"")</f>
        <is>
          <t/>
        </is>
      </c>
      <c r="AM628" s="8" t="inlineStr">
        <f aca="false">IF(A628&lt;&gt;"",SQRT(SUMSQ(J628:L628)),"")</f>
        <is>
          <t/>
        </is>
      </c>
      <c r="AN628" s="8" t="inlineStr">
        <f aca="false">IF(A628&lt;&gt;"",IF(AM628&lt;&gt;0,ACOS(L628/AM628),0),"")</f>
        <is>
          <t/>
        </is>
      </c>
      <c r="AO628" s="8" t="inlineStr">
        <f aca="false">IF(A628&lt;&gt;"",DEGREES(AN628),"")</f>
        <is>
          <t/>
        </is>
      </c>
      <c r="AP628" s="8" t="inlineStr">
        <f aca="false">IF(A628&lt;&gt;"",IF(OR(J628&lt;&gt;0,K628&lt;&gt;0),ATAN2(J628,K628),0),"")</f>
        <is>
          <t/>
        </is>
      </c>
      <c r="AQ628" s="8" t="inlineStr">
        <f aca="false">IF(A628&lt;&gt;"",DEGREES(AP628),"")</f>
        <is>
          <t/>
        </is>
      </c>
      <c r="AR628" s="8" t="inlineStr">
        <f aca="false">IF(A628&lt;&gt;"",SQRT(SUMSQ(M628:O628)),"")</f>
        <is>
          <t/>
        </is>
      </c>
      <c r="AS628" s="8" t="inlineStr">
        <f aca="false">IF(A628&lt;&gt;"",IF(AR628&lt;&gt;0,ACOS(O628/AR628),0),"")</f>
        <is>
          <t/>
        </is>
      </c>
      <c r="AT628" s="8" t="inlineStr">
        <f aca="false">IF(A628&lt;&gt;"",DEGREES(AS628),"")</f>
        <is>
          <t/>
        </is>
      </c>
      <c r="AU628" s="8" t="inlineStr">
        <f aca="false">IF(A628&lt;&gt;"",IF(OR(M628&lt;&gt;0,N628&lt;&gt;0),ATAN2(M628,N628),0),"")</f>
        <is>
          <t/>
        </is>
      </c>
      <c r="AV628" s="8" t="inlineStr">
        <f aca="false">IF(A628&lt;&gt;"",DEGREES(AU628),"")</f>
        <is>
          <t/>
        </is>
      </c>
      <c r="AW628" s="8" t="inlineStr">
        <f aca="false">IF(A628&lt;&gt;"",SQRT(SUMSQ(P628:R628)),"")</f>
        <is>
          <t/>
        </is>
      </c>
      <c r="AX628" s="8" t="inlineStr">
        <f aca="false">IF(A628&lt;&gt;"",IF(AW628&lt;&gt;0,ACOS(R628/AW628),0),"")</f>
        <is>
          <t/>
        </is>
      </c>
      <c r="AY628" s="8" t="inlineStr">
        <f aca="false">IF(A628&lt;&gt;"",DEGREES(AX628),"")</f>
        <is>
          <t/>
        </is>
      </c>
      <c r="AZ628" s="8" t="inlineStr">
        <f aca="false">IF(A628&lt;&gt;"",IF(OR(P628&lt;&gt;0,Q628&lt;&gt;0),ATAN2(P628,Q628),0),"")</f>
        <is>
          <t/>
        </is>
      </c>
      <c r="BA628" s="8" t="inlineStr">
        <f aca="false">IF(A628&lt;&gt;"",DEGREES(AZ628),"")</f>
        <is>
          <t/>
        </is>
      </c>
      <c r="BB628" s="8" t="inlineStr">
        <f aca="false">IF(A628&lt;&gt;"",SQRT(SUMSQ(S628:U628)),"")</f>
        <is>
          <t/>
        </is>
      </c>
      <c r="BC628" s="8" t="inlineStr">
        <f aca="false">IF(A628&lt;&gt;"",IF(BB628&lt;&gt;0,ACOS(U628/BB628),0),"")</f>
        <is>
          <t/>
        </is>
      </c>
      <c r="BD628" s="8" t="inlineStr">
        <f aca="false">IF(A628&lt;&gt;"",DEGREES(BC628),"")</f>
        <is>
          <t/>
        </is>
      </c>
      <c r="BE628" s="8" t="inlineStr">
        <f aca="false">IF(A628&lt;&gt;"",IF(OR(S628&lt;&gt;0,T628&lt;&gt;0),ATAN2(S628,T628),0),"")</f>
        <is>
          <t/>
        </is>
      </c>
      <c r="BF628" s="8" t="inlineStr">
        <f aca="false">IF(A628&lt;&gt;"",DEGREES(BE628),"")</f>
        <is>
          <t/>
        </is>
      </c>
      <c r="BG628" s="8" t="inlineStr">
        <f aca="false">IF(A628&lt;&gt;"",SQRT(SUMSQ(V628:X628)),"")</f>
        <is>
          <t/>
        </is>
      </c>
      <c r="BH628" s="8" t="inlineStr">
        <f aca="false">IF(A628&lt;&gt;"",IF(BG628&lt;&gt;0,ACOS(X628/BG628),0),"")</f>
        <is>
          <t/>
        </is>
      </c>
      <c r="BI628" s="8" t="inlineStr">
        <f aca="false">IF(A628&lt;&gt;"",DEGREES(BH628),"")</f>
        <is>
          <t/>
        </is>
      </c>
      <c r="BJ628" s="8" t="inlineStr">
        <f aca="false">IF(A628&lt;&gt;"",IF(OR(V628&lt;&gt;0,W628&lt;&gt;0),ATAN2(V628,W628),0),"")</f>
        <is>
          <t/>
        </is>
      </c>
      <c r="BK628" s="8" t="inlineStr">
        <f aca="false">IF(A628&lt;&gt;"",DEGREES(BJ628),"")</f>
        <is>
          <t/>
        </is>
      </c>
      <c r="BL628" s="8" t="inlineStr">
        <f aca="false">IF(A628&lt;&gt;"",SQRT(SUMSQ(Y628:AA628)),"")</f>
        <is>
          <t/>
        </is>
      </c>
      <c r="BM628" s="8" t="inlineStr">
        <f aca="false">IF(A628&lt;&gt;"",IF(BL628&lt;&gt;0,ACOS(AA628/BL628),0),"")</f>
        <is>
          <t/>
        </is>
      </c>
      <c r="BN628" s="8" t="inlineStr">
        <f aca="false">IF(A628&lt;&gt;"",DEGREES(BM628),"")</f>
        <is>
          <t/>
        </is>
      </c>
      <c r="BO628" s="8" t="inlineStr">
        <f aca="false">IF(A628&lt;&gt;"",IF(OR(Y628&lt;&gt;0,Z628&lt;&gt;0),ATAN2(Y628,Z628),0),"")</f>
        <is>
          <t/>
        </is>
      </c>
      <c r="BP628" s="8" t="inlineStr">
        <f aca="false">IF(A628&lt;&gt;"",DEGREES(BO628),"")</f>
        <is>
          <t/>
        </is>
      </c>
      <c r="BQ628" s="8" t="inlineStr">
        <f aca="false">IF(A628&lt;&gt;"",SQRT(SUMSQ(AB628:AD628)),"")</f>
        <is>
          <t/>
        </is>
      </c>
      <c r="BR628" s="8" t="inlineStr">
        <f aca="false">IF(A628&lt;&gt;"",IF(BQ628&lt;&gt;0,ACOS(AD628/BQ628),0),"")</f>
        <is>
          <t/>
        </is>
      </c>
      <c r="BS628" s="8" t="inlineStr">
        <f aca="false">IF(A628&lt;&gt;"",DEGREES(BR628),"")</f>
        <is>
          <t/>
        </is>
      </c>
      <c r="BT628" s="8" t="inlineStr">
        <f aca="false">IF(A628&lt;&gt;"",IF(OR(AB628&lt;&gt;0,AC628&lt;&gt;0),ATAN2(AB628,AC628),0),"")</f>
        <is>
          <t/>
        </is>
      </c>
      <c r="BU628" s="8" t="inlineStr">
        <f aca="false">IF(A628&lt;&gt;"",DEGREES(BT628),"")</f>
        <is>
          <t/>
        </is>
      </c>
      <c r="BV628" s="8" t="inlineStr">
        <f aca="false">IF(A628&lt;&gt;"",SQRT(SUMSQ(AE628:AG628)),"")</f>
        <is>
          <t/>
        </is>
      </c>
      <c r="BW628" s="8" t="inlineStr">
        <f aca="false">IF(A628&lt;&gt;"",IF(BV628&lt;&gt;0,ACOS(AG628/BV628),0),"")</f>
        <is>
          <t/>
        </is>
      </c>
      <c r="BX628" s="8" t="inlineStr">
        <f aca="false">IF(A628&lt;&gt;"",DEGREES(BW628),"")</f>
        <is>
          <t/>
        </is>
      </c>
      <c r="BY628" s="8" t="inlineStr">
        <f aca="false">IF(A628&lt;&gt;"",IF(OR(AF628&lt;&gt;0,AG628&lt;&gt;0),ATAN2(AF628,AG628),0),"")</f>
        <is>
          <t/>
        </is>
      </c>
      <c r="BZ628" s="8" t="inlineStr">
        <f aca="false">IF(A628&lt;&gt;"",DEGREES(BY628),"")</f>
        <is>
          <t/>
        </is>
      </c>
      <c r="CA628" s="0" t="inlineStr">
        <f aca="false">IF(A628&lt;&gt;"",IF(AND(AI628&lt;Parameters!$B$11,AI628&gt;Parameters!$B$12,AN628&lt;Parameters!$B$11,AN628&gt;Parameters!$B$12,AS628&lt;Parameters!$B$11,AS628&gt;Parameters!$B$12,AX628&lt;Parameters!$B$11,AX628&gt;Parameters!$B$12,BC628&lt;Parameters!$B$11,BC628&gt;Parameters!$B$12,BM628&lt;Parameters!$B$11,BM628&gt;Parameters!$B$12,BR628&lt;Parameters!$B$11,BR628&gt;Parameters!$B$12,BW628&lt;Parameters!$B$11,BW628&gt;Parameters!$B$12),1,0),"")</f>
        <is>
          <t/>
        </is>
      </c>
      <c r="CB628" s="0" t="inlineStr">
        <f aca="false">IF(A628&lt;&gt;"",IF(OR(AI628&lt;Parameters!$B$12,AI628&gt;Parameters!$B$11),0,1),"")</f>
        <is>
          <t/>
        </is>
      </c>
      <c r="CC628" s="0" t="inlineStr">
        <f aca="false">IF(A628&lt;&gt;"",IF(OR(AN628&lt;Parameters!$B$12,AN628&gt;Parameters!$B$11),0,1),"")</f>
        <is>
          <t/>
        </is>
      </c>
      <c r="CD628" s="0" t="inlineStr">
        <f aca="false">IF(A628&lt;&gt;"",IF(OR(AS628&lt;Parameters!$B$12,AS628&gt;Parameters!$B$11),0,1),"")</f>
        <is>
          <t/>
        </is>
      </c>
      <c r="CE628" s="0" t="inlineStr">
        <f aca="false">IF(A628&lt;&gt;"",IF(OR(AX628&lt;Parameters!$B$12,AX628&gt;Parameters!$B$11),0,1),"")</f>
        <is>
          <t/>
        </is>
      </c>
      <c r="CF628" s="0" t="inlineStr">
        <f aca="false">IF(A628&lt;&gt;"",IF(OR(BC628&lt;Parameters!$B$12,BC628&gt;Parameters!$B$11),0,1),"")</f>
        <is>
          <t/>
        </is>
      </c>
      <c r="CG628" s="0" t="inlineStr">
        <f aca="false">IF(A628&lt;&gt;"",IF(OR(BH628&lt;Parameters!$B$12,BH628&gt;Parameters!$B$11),0,1),"")</f>
        <is>
          <t/>
        </is>
      </c>
      <c r="CH628" s="0" t="inlineStr">
        <f aca="false">IF(A628&lt;&gt;"",IF(OR(BM628&lt;Parameters!$B$12,BM628&gt;Parameters!$B$11),0,1),"")</f>
        <is>
          <t/>
        </is>
      </c>
      <c r="CI628" s="0" t="inlineStr">
        <f aca="false">IF(A628&lt;&gt;"",IF(OR(BR628&lt;Parameters!$B$12,BR628&gt;Parameters!$B$11),0,1),"")</f>
        <is>
          <t/>
        </is>
      </c>
      <c r="CJ628" s="0" t="inlineStr">
        <f aca="false">IF(A628&lt;&gt;"",IF(OR(BW628&lt;Parameters!$B$12,BW628&gt;Parameters!$B$11),0,1),"")</f>
        <is>
          <t/>
        </is>
      </c>
      <c r="CK628" s="26" t="inlineStr">
        <f aca="false">IF(A628&lt;&gt;"",SUM(CB628:CJ628)/9,"")</f>
        <is>
          <t/>
        </is>
      </c>
      <c r="CL628" s="0" t="inlineStr">
        <f aca="false">IF(A628&lt;&gt;"",CK628*9,"")</f>
        <is>
          <t/>
        </is>
      </c>
      <c r="CM628" s="8" t="inlineStr">
        <f aca="false">IF(A628&lt;&gt;"",TEXT(B628,CM$2)&amp;" "&amp;TEXT(A628,CM$2),"")</f>
        <is>
          <t/>
        </is>
      </c>
    </row>
    <row r="629" customFormat="false" ht="15" hidden="false" customHeight="false" outlineLevel="0" collapsed="false">
      <c r="A629" s="0" t="inlineStr">
        <f aca="false">IF(OR(B628&lt;Parameters!$K$12,A628&lt;Parameters!$K$12),IF(A628&lt;Parameters!$K$12,A628+1,0),"")</f>
        <is>
          <t/>
        </is>
      </c>
      <c r="B629" s="0" t="inlineStr">
        <f aca="false">IF(A629&lt;&gt;"",IF(A629=0,B628+1,B628),"")</f>
        <is>
          <t/>
        </is>
      </c>
      <c r="C629" s="24" t="inlineStr">
        <f aca="false">IF(A629&lt;&gt;"",-_phi*(A629+0.5),"")</f>
        <is>
          <t/>
        </is>
      </c>
      <c r="D629" s="8" t="inlineStr">
        <f aca="false">IF(A629&lt;&gt;"",DEGREES(C629),"")</f>
        <is>
          <t/>
        </is>
      </c>
      <c r="E629" s="24" t="inlineStr">
        <f aca="false">IF(A629&lt;&gt;"",_phi*(B629+0.5),"")</f>
        <is>
          <t/>
        </is>
      </c>
      <c r="F629" s="8" t="inlineStr">
        <f aca="false">IF(A629&lt;&gt;"",DEGREES(E629),"")</f>
        <is>
          <t/>
        </is>
      </c>
      <c r="G629" s="8" t="inlineStr">
        <f aca="false">IF(A629&lt;&gt;"",LOOKUP(A629,h!$A$3:$A$30,h!$D$3:$D$30),"")</f>
        <is>
          <t/>
        </is>
      </c>
      <c r="H629" s="8" t="inlineStr">
        <f aca="false">IF(A629&lt;&gt;"",LOOKUP(B629,h!$A$3:$A$30,h!$D$3:$D$30),"")</f>
        <is>
          <t/>
        </is>
      </c>
      <c r="I629" s="8" t="inlineStr">
        <f aca="false">IF(A629&lt;&gt;"",_zif,"")</f>
        <is>
          <t/>
        </is>
      </c>
      <c r="J629" s="8" t="inlineStr">
        <f aca="false">IF(A629&lt;&gt;"",$G629+'v1 Frame'!D$3*COS($C629)+'v1 Frame'!E$3*SIN($C629)*SIN($E629)+'v1 Frame'!F$3*SIN($C629)*COS($E629),"")</f>
        <is>
          <t/>
        </is>
      </c>
      <c r="K629" s="8" t="inlineStr">
        <f aca="false">IF(A629&lt;&gt;"",$H629+'v1 Frame'!E$3*COS($E629)-'v1 Frame'!F$3*SIN($E629),"")</f>
        <is>
          <t/>
        </is>
      </c>
      <c r="L629" s="8" t="inlineStr">
        <f aca="false">IF(A629&lt;&gt;"",$I629-'v1 Frame'!D$3*SIN($C629)+'v1 Frame'!E$3*COS($C629)*SIN($E629)+'v1 Frame'!F$3*COS($C629)*COS($E629),"")</f>
        <is>
          <t/>
        </is>
      </c>
      <c r="M629" s="8" t="inlineStr">
        <f aca="false">IF(A629&lt;&gt;"",$G629+'v1 Frame'!G$3*COS($C629)+'v1 Frame'!H$3*SIN($C629)*SIN($E629)+'v1 Frame'!I$3*SIN($C629)*COS($E629),"")</f>
        <is>
          <t/>
        </is>
      </c>
      <c r="N629" s="8" t="inlineStr">
        <f aca="false">IF(A629&lt;&gt;"",$H629+'v1 Frame'!H$3*COS($E629)-'v1 Frame'!I$3*SIN($E629),"")</f>
        <is>
          <t/>
        </is>
      </c>
      <c r="O629" s="8" t="inlineStr">
        <f aca="false">IF(A629&lt;&gt;"",$I629-'v1 Frame'!G$3*SIN($C629)+'v1 Frame'!H$3*COS($C629)*SIN($E629)+'v1 Frame'!I$3*COS($C629)*COS($E629),"")</f>
        <is>
          <t/>
        </is>
      </c>
      <c r="P629" s="8" t="inlineStr">
        <f aca="false">IF(A629&lt;&gt;"",$G629+'v1 Frame'!J$3*COS($C629)+'v1 Frame'!K$3*SIN($C629)*SIN($E629)+'v1 Frame'!L$3*SIN($C629)*COS($E629),"")</f>
        <is>
          <t/>
        </is>
      </c>
      <c r="Q629" s="8" t="inlineStr">
        <f aca="false">IF(A629&lt;&gt;"",$H629+'v1 Frame'!K$3*COS($E629)-'v1 Frame'!L$3*SIN($E629),"")</f>
        <is>
          <t/>
        </is>
      </c>
      <c r="R629" s="8" t="inlineStr">
        <f aca="false">IF(A629&lt;&gt;"",$I629-'v1 Frame'!J$3*SIN($C629)+'v1 Frame'!K$3*COS($C629)*SIN($E629)+'v1 Frame'!L$3*COS($C629)*COS($E629),"")</f>
        <is>
          <t/>
        </is>
      </c>
      <c r="S629" s="8" t="inlineStr">
        <f aca="false">IF(A629&lt;&gt;"",$G629+'v1 Frame'!M$3*COS($C629)+'v1 Frame'!N$3*SIN($C629)*SIN($E629)+'v1 Frame'!O$3*SIN($C629)*COS($E629),"")</f>
        <is>
          <t/>
        </is>
      </c>
      <c r="T629" s="8" t="inlineStr">
        <f aca="false">IF(A629&lt;&gt;"",$H629+'v1 Frame'!N$3*COS($E629)-'v1 Frame'!O$3*SIN($E629),"")</f>
        <is>
          <t/>
        </is>
      </c>
      <c r="U629" s="8" t="inlineStr">
        <f aca="false">IF(A629&lt;&gt;"",$I629-'v1 Frame'!M$3*SIN($C629)+'v1 Frame'!N$3*COS($C629)*SIN($E629)+'v1 Frame'!O$3*COS($C629)*COS($E629),"")</f>
        <is>
          <t/>
        </is>
      </c>
      <c r="V629" s="8" t="inlineStr">
        <f aca="false">IF(A629&lt;&gt;"",$G629+'v1 Frame'!P$3*COS($C629)+'v1 Frame'!Q$3*SIN($C629)*SIN($E629)+'v1 Frame'!R$3*SIN($C629)*COS($E629),"")</f>
        <is>
          <t/>
        </is>
      </c>
      <c r="W629" s="8" t="inlineStr">
        <f aca="false">IF(A629&lt;&gt;"",$H629+'v1 Frame'!Q$3*COS($E629)-'v1 Frame'!R$3*SIN($E629),"")</f>
        <is>
          <t/>
        </is>
      </c>
      <c r="X629" s="8" t="inlineStr">
        <f aca="false">IF(A629&lt;&gt;"",$I629-'v1 Frame'!P$3*SIN($C629)+'v1 Frame'!Q$3*COS($C629)*SIN($E629)+'v1 Frame'!R$3*COS($C629)*COS($E629),"")</f>
        <is>
          <t/>
        </is>
      </c>
      <c r="Y629" s="8" t="inlineStr">
        <f aca="false">IF(A629&lt;&gt;"",$G629+'v1 Frame'!S$3*COS($C629)+'v1 Frame'!T$3*SIN($C629)*SIN($E629)+'v1 Frame'!U$3*SIN($C629)*COS($E629),"")</f>
        <is>
          <t/>
        </is>
      </c>
      <c r="Z629" s="8" t="inlineStr">
        <f aca="false">IF(A629&lt;&gt;"",$H629+'v1 Frame'!T$3*COS($E629)-'v1 Frame'!U$3*SIN($E629),"")</f>
        <is>
          <t/>
        </is>
      </c>
      <c r="AA629" s="8" t="inlineStr">
        <f aca="false">IF(A629&lt;&gt;"",$I629-'v1 Frame'!S$3*SIN($C629)+'v1 Frame'!T$3*COS($C629)*SIN($E629)+'v1 Frame'!U$3*COS($C629)*COS($E629),"")</f>
        <is>
          <t/>
        </is>
      </c>
      <c r="AB629" s="8" t="inlineStr">
        <f aca="false">IF(A629&lt;&gt;"",$G629+'v1 Frame'!V$3*COS($C629)+'v1 Frame'!W$3*SIN($C629)*SIN($E629)+'v1 Frame'!X$3*SIN($C629)*COS($E629),"")</f>
        <is>
          <t/>
        </is>
      </c>
      <c r="AC629" s="8" t="inlineStr">
        <f aca="false">IF(A629&lt;&gt;"",$H629+'v1 Frame'!W$3*COS($E629)-'v1 Frame'!X$3*SIN($E629),"")</f>
        <is>
          <t/>
        </is>
      </c>
      <c r="AD629" s="8" t="inlineStr">
        <f aca="false">IF(A629&lt;&gt;"",$I629-'v1 Frame'!V$3*SIN($C629)+'v1 Frame'!W$3*COS($C629)*SIN($E629)+'v1 Frame'!X$3*COS($C629)*COS($E629),"")</f>
        <is>
          <t/>
        </is>
      </c>
      <c r="AE629" s="25" t="inlineStr">
        <f aca="false">IF(A629&lt;&gt;"",$G629+'v1 Frame'!Y$3*COS($C629)+'v1 Frame'!Z$3*SIN($C629)*SIN($E629)+'v1 Frame'!AA$3*SIN($C629)*COS($E629),"")</f>
        <is>
          <t/>
        </is>
      </c>
      <c r="AF629" s="25" t="inlineStr">
        <f aca="false">IF(A629&lt;&gt;"",$H629+'v1 Frame'!Z$3*COS($E629)-'v1 Frame'!AA$3*SIN($E629),"")</f>
        <is>
          <t/>
        </is>
      </c>
      <c r="AG629" s="25" t="inlineStr">
        <f aca="false">IF(A629&lt;&gt;"",$I629-'v1 Frame'!Y$3*SIN($C629)+'v1 Frame'!Z$3*COS($C629)*SIN($E629)+'v1 Frame'!AA$3*COS($C629)*COS($E629),"")</f>
        <is>
          <t/>
        </is>
      </c>
      <c r="AH629" s="8" t="inlineStr">
        <f aca="false">IF(A629&lt;&gt;"",SQRT(SUMSQ(G629:I629)),"")</f>
        <is>
          <t/>
        </is>
      </c>
      <c r="AI629" s="8" t="inlineStr">
        <f aca="false">IF(A629&lt;&gt;"",IF(AH629&lt;&gt;0,ACOS(I629/AH629),0),"")</f>
        <is>
          <t/>
        </is>
      </c>
      <c r="AJ629" s="8" t="inlineStr">
        <f aca="false">IF(A629&lt;&gt;"",DEGREES(AI629),"")</f>
        <is>
          <t/>
        </is>
      </c>
      <c r="AK629" s="8" t="inlineStr">
        <f aca="false">IF(A629&lt;&gt;"",IF(OR(G629&lt;&gt;0,H629&lt;&gt;0),ATAN2(G629,H629),0),"")</f>
        <is>
          <t/>
        </is>
      </c>
      <c r="AL629" s="8" t="inlineStr">
        <f aca="false">IF(A629&lt;&gt;"",DEGREES(AK629),"")</f>
        <is>
          <t/>
        </is>
      </c>
      <c r="AM629" s="8" t="inlineStr">
        <f aca="false">IF(A629&lt;&gt;"",SQRT(SUMSQ(J629:L629)),"")</f>
        <is>
          <t/>
        </is>
      </c>
      <c r="AN629" s="8" t="inlineStr">
        <f aca="false">IF(A629&lt;&gt;"",IF(AM629&lt;&gt;0,ACOS(L629/AM629),0),"")</f>
        <is>
          <t/>
        </is>
      </c>
      <c r="AO629" s="8" t="inlineStr">
        <f aca="false">IF(A629&lt;&gt;"",DEGREES(AN629),"")</f>
        <is>
          <t/>
        </is>
      </c>
      <c r="AP629" s="8" t="inlineStr">
        <f aca="false">IF(A629&lt;&gt;"",IF(OR(J629&lt;&gt;0,K629&lt;&gt;0),ATAN2(J629,K629),0),"")</f>
        <is>
          <t/>
        </is>
      </c>
      <c r="AQ629" s="8" t="inlineStr">
        <f aca="false">IF(A629&lt;&gt;"",DEGREES(AP629),"")</f>
        <is>
          <t/>
        </is>
      </c>
      <c r="AR629" s="8" t="inlineStr">
        <f aca="false">IF(A629&lt;&gt;"",SQRT(SUMSQ(M629:O629)),"")</f>
        <is>
          <t/>
        </is>
      </c>
      <c r="AS629" s="8" t="inlineStr">
        <f aca="false">IF(A629&lt;&gt;"",IF(AR629&lt;&gt;0,ACOS(O629/AR629),0),"")</f>
        <is>
          <t/>
        </is>
      </c>
      <c r="AT629" s="8" t="inlineStr">
        <f aca="false">IF(A629&lt;&gt;"",DEGREES(AS629),"")</f>
        <is>
          <t/>
        </is>
      </c>
      <c r="AU629" s="8" t="inlineStr">
        <f aca="false">IF(A629&lt;&gt;"",IF(OR(M629&lt;&gt;0,N629&lt;&gt;0),ATAN2(M629,N629),0),"")</f>
        <is>
          <t/>
        </is>
      </c>
      <c r="AV629" s="8" t="inlineStr">
        <f aca="false">IF(A629&lt;&gt;"",DEGREES(AU629),"")</f>
        <is>
          <t/>
        </is>
      </c>
      <c r="AW629" s="8" t="inlineStr">
        <f aca="false">IF(A629&lt;&gt;"",SQRT(SUMSQ(P629:R629)),"")</f>
        <is>
          <t/>
        </is>
      </c>
      <c r="AX629" s="8" t="inlineStr">
        <f aca="false">IF(A629&lt;&gt;"",IF(AW629&lt;&gt;0,ACOS(R629/AW629),0),"")</f>
        <is>
          <t/>
        </is>
      </c>
      <c r="AY629" s="8" t="inlineStr">
        <f aca="false">IF(A629&lt;&gt;"",DEGREES(AX629),"")</f>
        <is>
          <t/>
        </is>
      </c>
      <c r="AZ629" s="8" t="inlineStr">
        <f aca="false">IF(A629&lt;&gt;"",IF(OR(P629&lt;&gt;0,Q629&lt;&gt;0),ATAN2(P629,Q629),0),"")</f>
        <is>
          <t/>
        </is>
      </c>
      <c r="BA629" s="8" t="inlineStr">
        <f aca="false">IF(A629&lt;&gt;"",DEGREES(AZ629),"")</f>
        <is>
          <t/>
        </is>
      </c>
      <c r="BB629" s="8" t="inlineStr">
        <f aca="false">IF(A629&lt;&gt;"",SQRT(SUMSQ(S629:U629)),"")</f>
        <is>
          <t/>
        </is>
      </c>
      <c r="BC629" s="8" t="inlineStr">
        <f aca="false">IF(A629&lt;&gt;"",IF(BB629&lt;&gt;0,ACOS(U629/BB629),0),"")</f>
        <is>
          <t/>
        </is>
      </c>
      <c r="BD629" s="8" t="inlineStr">
        <f aca="false">IF(A629&lt;&gt;"",DEGREES(BC629),"")</f>
        <is>
          <t/>
        </is>
      </c>
      <c r="BE629" s="8" t="inlineStr">
        <f aca="false">IF(A629&lt;&gt;"",IF(OR(S629&lt;&gt;0,T629&lt;&gt;0),ATAN2(S629,T629),0),"")</f>
        <is>
          <t/>
        </is>
      </c>
      <c r="BF629" s="8" t="inlineStr">
        <f aca="false">IF(A629&lt;&gt;"",DEGREES(BE629),"")</f>
        <is>
          <t/>
        </is>
      </c>
      <c r="BG629" s="8" t="inlineStr">
        <f aca="false">IF(A629&lt;&gt;"",SQRT(SUMSQ(V629:X629)),"")</f>
        <is>
          <t/>
        </is>
      </c>
      <c r="BH629" s="8" t="inlineStr">
        <f aca="false">IF(A629&lt;&gt;"",IF(BG629&lt;&gt;0,ACOS(X629/BG629),0),"")</f>
        <is>
          <t/>
        </is>
      </c>
      <c r="BI629" s="8" t="inlineStr">
        <f aca="false">IF(A629&lt;&gt;"",DEGREES(BH629),"")</f>
        <is>
          <t/>
        </is>
      </c>
      <c r="BJ629" s="8" t="inlineStr">
        <f aca="false">IF(A629&lt;&gt;"",IF(OR(V629&lt;&gt;0,W629&lt;&gt;0),ATAN2(V629,W629),0),"")</f>
        <is>
          <t/>
        </is>
      </c>
      <c r="BK629" s="8" t="inlineStr">
        <f aca="false">IF(A629&lt;&gt;"",DEGREES(BJ629),"")</f>
        <is>
          <t/>
        </is>
      </c>
      <c r="BL629" s="8" t="inlineStr">
        <f aca="false">IF(A629&lt;&gt;"",SQRT(SUMSQ(Y629:AA629)),"")</f>
        <is>
          <t/>
        </is>
      </c>
      <c r="BM629" s="8" t="inlineStr">
        <f aca="false">IF(A629&lt;&gt;"",IF(BL629&lt;&gt;0,ACOS(AA629/BL629),0),"")</f>
        <is>
          <t/>
        </is>
      </c>
      <c r="BN629" s="8" t="inlineStr">
        <f aca="false">IF(A629&lt;&gt;"",DEGREES(BM629),"")</f>
        <is>
          <t/>
        </is>
      </c>
      <c r="BO629" s="8" t="inlineStr">
        <f aca="false">IF(A629&lt;&gt;"",IF(OR(Y629&lt;&gt;0,Z629&lt;&gt;0),ATAN2(Y629,Z629),0),"")</f>
        <is>
          <t/>
        </is>
      </c>
      <c r="BP629" s="8" t="inlineStr">
        <f aca="false">IF(A629&lt;&gt;"",DEGREES(BO629),"")</f>
        <is>
          <t/>
        </is>
      </c>
      <c r="BQ629" s="8" t="inlineStr">
        <f aca="false">IF(A629&lt;&gt;"",SQRT(SUMSQ(AB629:AD629)),"")</f>
        <is>
          <t/>
        </is>
      </c>
      <c r="BR629" s="8" t="inlineStr">
        <f aca="false">IF(A629&lt;&gt;"",IF(BQ629&lt;&gt;0,ACOS(AD629/BQ629),0),"")</f>
        <is>
          <t/>
        </is>
      </c>
      <c r="BS629" s="8" t="inlineStr">
        <f aca="false">IF(A629&lt;&gt;"",DEGREES(BR629),"")</f>
        <is>
          <t/>
        </is>
      </c>
      <c r="BT629" s="8" t="inlineStr">
        <f aca="false">IF(A629&lt;&gt;"",IF(OR(AB629&lt;&gt;0,AC629&lt;&gt;0),ATAN2(AB629,AC629),0),"")</f>
        <is>
          <t/>
        </is>
      </c>
      <c r="BU629" s="8" t="inlineStr">
        <f aca="false">IF(A629&lt;&gt;"",DEGREES(BT629),"")</f>
        <is>
          <t/>
        </is>
      </c>
      <c r="BV629" s="8" t="inlineStr">
        <f aca="false">IF(A629&lt;&gt;"",SQRT(SUMSQ(AE629:AG629)),"")</f>
        <is>
          <t/>
        </is>
      </c>
      <c r="BW629" s="8" t="inlineStr">
        <f aca="false">IF(A629&lt;&gt;"",IF(BV629&lt;&gt;0,ACOS(AG629/BV629),0),"")</f>
        <is>
          <t/>
        </is>
      </c>
      <c r="BX629" s="8" t="inlineStr">
        <f aca="false">IF(A629&lt;&gt;"",DEGREES(BW629),"")</f>
        <is>
          <t/>
        </is>
      </c>
      <c r="BY629" s="8" t="inlineStr">
        <f aca="false">IF(A629&lt;&gt;"",IF(OR(AF629&lt;&gt;0,AG629&lt;&gt;0),ATAN2(AF629,AG629),0),"")</f>
        <is>
          <t/>
        </is>
      </c>
      <c r="BZ629" s="8" t="inlineStr">
        <f aca="false">IF(A629&lt;&gt;"",DEGREES(BY629),"")</f>
        <is>
          <t/>
        </is>
      </c>
      <c r="CA629" s="0" t="inlineStr">
        <f aca="false">IF(A629&lt;&gt;"",IF(AND(AI629&lt;Parameters!$B$11,AI629&gt;Parameters!$B$12,AN629&lt;Parameters!$B$11,AN629&gt;Parameters!$B$12,AS629&lt;Parameters!$B$11,AS629&gt;Parameters!$B$12,AX629&lt;Parameters!$B$11,AX629&gt;Parameters!$B$12,BC629&lt;Parameters!$B$11,BC629&gt;Parameters!$B$12,BM629&lt;Parameters!$B$11,BM629&gt;Parameters!$B$12,BR629&lt;Parameters!$B$11,BR629&gt;Parameters!$B$12,BW629&lt;Parameters!$B$11,BW629&gt;Parameters!$B$12),1,0),"")</f>
        <is>
          <t/>
        </is>
      </c>
      <c r="CB629" s="0" t="inlineStr">
        <f aca="false">IF(A629&lt;&gt;"",IF(OR(AI629&lt;Parameters!$B$12,AI629&gt;Parameters!$B$11),0,1),"")</f>
        <is>
          <t/>
        </is>
      </c>
      <c r="CC629" s="0" t="inlineStr">
        <f aca="false">IF(A629&lt;&gt;"",IF(OR(AN629&lt;Parameters!$B$12,AN629&gt;Parameters!$B$11),0,1),"")</f>
        <is>
          <t/>
        </is>
      </c>
      <c r="CD629" s="0" t="inlineStr">
        <f aca="false">IF(A629&lt;&gt;"",IF(OR(AS629&lt;Parameters!$B$12,AS629&gt;Parameters!$B$11),0,1),"")</f>
        <is>
          <t/>
        </is>
      </c>
      <c r="CE629" s="0" t="inlineStr">
        <f aca="false">IF(A629&lt;&gt;"",IF(OR(AX629&lt;Parameters!$B$12,AX629&gt;Parameters!$B$11),0,1),"")</f>
        <is>
          <t/>
        </is>
      </c>
      <c r="CF629" s="0" t="inlineStr">
        <f aca="false">IF(A629&lt;&gt;"",IF(OR(BC629&lt;Parameters!$B$12,BC629&gt;Parameters!$B$11),0,1),"")</f>
        <is>
          <t/>
        </is>
      </c>
      <c r="CG629" s="0" t="inlineStr">
        <f aca="false">IF(A629&lt;&gt;"",IF(OR(BH629&lt;Parameters!$B$12,BH629&gt;Parameters!$B$11),0,1),"")</f>
        <is>
          <t/>
        </is>
      </c>
      <c r="CH629" s="0" t="inlineStr">
        <f aca="false">IF(A629&lt;&gt;"",IF(OR(BM629&lt;Parameters!$B$12,BM629&gt;Parameters!$B$11),0,1),"")</f>
        <is>
          <t/>
        </is>
      </c>
      <c r="CI629" s="0" t="inlineStr">
        <f aca="false">IF(A629&lt;&gt;"",IF(OR(BR629&lt;Parameters!$B$12,BR629&gt;Parameters!$B$11),0,1),"")</f>
        <is>
          <t/>
        </is>
      </c>
      <c r="CJ629" s="0" t="inlineStr">
        <f aca="false">IF(A629&lt;&gt;"",IF(OR(BW629&lt;Parameters!$B$12,BW629&gt;Parameters!$B$11),0,1),"")</f>
        <is>
          <t/>
        </is>
      </c>
      <c r="CK629" s="26" t="inlineStr">
        <f aca="false">IF(A629&lt;&gt;"",SUM(CB629:CJ629)/9,"")</f>
        <is>
          <t/>
        </is>
      </c>
      <c r="CL629" s="0" t="inlineStr">
        <f aca="false">IF(A629&lt;&gt;"",CK629*9,"")</f>
        <is>
          <t/>
        </is>
      </c>
      <c r="CM629" s="8" t="inlineStr">
        <f aca="false">IF(A629&lt;&gt;"",TEXT(B629,CM$2)&amp;" "&amp;TEXT(A629,CM$2),"")</f>
        <is>
          <t/>
        </is>
      </c>
    </row>
    <row r="630" customFormat="false" ht="15" hidden="false" customHeight="false" outlineLevel="0" collapsed="false">
      <c r="A630" s="0" t="inlineStr">
        <f aca="false">IF(OR(B629&lt;Parameters!$K$12,A629&lt;Parameters!$K$12),IF(A629&lt;Parameters!$K$12,A629+1,0),"")</f>
        <is>
          <t/>
        </is>
      </c>
      <c r="B630" s="0" t="inlineStr">
        <f aca="false">IF(A630&lt;&gt;"",IF(A630=0,B629+1,B629),"")</f>
        <is>
          <t/>
        </is>
      </c>
      <c r="C630" s="24" t="inlineStr">
        <f aca="false">IF(A630&lt;&gt;"",-_phi*(A630+0.5),"")</f>
        <is>
          <t/>
        </is>
      </c>
      <c r="D630" s="8" t="inlineStr">
        <f aca="false">IF(A630&lt;&gt;"",DEGREES(C630),"")</f>
        <is>
          <t/>
        </is>
      </c>
      <c r="E630" s="24" t="inlineStr">
        <f aca="false">IF(A630&lt;&gt;"",_phi*(B630+0.5),"")</f>
        <is>
          <t/>
        </is>
      </c>
      <c r="F630" s="8" t="inlineStr">
        <f aca="false">IF(A630&lt;&gt;"",DEGREES(E630),"")</f>
        <is>
          <t/>
        </is>
      </c>
      <c r="G630" s="8" t="inlineStr">
        <f aca="false">IF(A630&lt;&gt;"",LOOKUP(A630,h!$A$3:$A$30,h!$D$3:$D$30),"")</f>
        <is>
          <t/>
        </is>
      </c>
      <c r="H630" s="8" t="inlineStr">
        <f aca="false">IF(A630&lt;&gt;"",LOOKUP(B630,h!$A$3:$A$30,h!$D$3:$D$30),"")</f>
        <is>
          <t/>
        </is>
      </c>
      <c r="I630" s="8" t="inlineStr">
        <f aca="false">IF(A630&lt;&gt;"",_zif,"")</f>
        <is>
          <t/>
        </is>
      </c>
      <c r="J630" s="8" t="inlineStr">
        <f aca="false">IF(A630&lt;&gt;"",$G630+'v1 Frame'!D$3*COS($C630)+'v1 Frame'!E$3*SIN($C630)*SIN($E630)+'v1 Frame'!F$3*SIN($C630)*COS($E630),"")</f>
        <is>
          <t/>
        </is>
      </c>
      <c r="K630" s="8" t="inlineStr">
        <f aca="false">IF(A630&lt;&gt;"",$H630+'v1 Frame'!E$3*COS($E630)-'v1 Frame'!F$3*SIN($E630),"")</f>
        <is>
          <t/>
        </is>
      </c>
      <c r="L630" s="8" t="inlineStr">
        <f aca="false">IF(A630&lt;&gt;"",$I630-'v1 Frame'!D$3*SIN($C630)+'v1 Frame'!E$3*COS($C630)*SIN($E630)+'v1 Frame'!F$3*COS($C630)*COS($E630),"")</f>
        <is>
          <t/>
        </is>
      </c>
      <c r="M630" s="8" t="inlineStr">
        <f aca="false">IF(A630&lt;&gt;"",$G630+'v1 Frame'!G$3*COS($C630)+'v1 Frame'!H$3*SIN($C630)*SIN($E630)+'v1 Frame'!I$3*SIN($C630)*COS($E630),"")</f>
        <is>
          <t/>
        </is>
      </c>
      <c r="N630" s="8" t="inlineStr">
        <f aca="false">IF(A630&lt;&gt;"",$H630+'v1 Frame'!H$3*COS($E630)-'v1 Frame'!I$3*SIN($E630),"")</f>
        <is>
          <t/>
        </is>
      </c>
      <c r="O630" s="8" t="inlineStr">
        <f aca="false">IF(A630&lt;&gt;"",$I630-'v1 Frame'!G$3*SIN($C630)+'v1 Frame'!H$3*COS($C630)*SIN($E630)+'v1 Frame'!I$3*COS($C630)*COS($E630),"")</f>
        <is>
          <t/>
        </is>
      </c>
      <c r="P630" s="8" t="inlineStr">
        <f aca="false">IF(A630&lt;&gt;"",$G630+'v1 Frame'!J$3*COS($C630)+'v1 Frame'!K$3*SIN($C630)*SIN($E630)+'v1 Frame'!L$3*SIN($C630)*COS($E630),"")</f>
        <is>
          <t/>
        </is>
      </c>
      <c r="Q630" s="8" t="inlineStr">
        <f aca="false">IF(A630&lt;&gt;"",$H630+'v1 Frame'!K$3*COS($E630)-'v1 Frame'!L$3*SIN($E630),"")</f>
        <is>
          <t/>
        </is>
      </c>
      <c r="R630" s="8" t="inlineStr">
        <f aca="false">IF(A630&lt;&gt;"",$I630-'v1 Frame'!J$3*SIN($C630)+'v1 Frame'!K$3*COS($C630)*SIN($E630)+'v1 Frame'!L$3*COS($C630)*COS($E630),"")</f>
        <is>
          <t/>
        </is>
      </c>
      <c r="S630" s="8" t="inlineStr">
        <f aca="false">IF(A630&lt;&gt;"",$G630+'v1 Frame'!M$3*COS($C630)+'v1 Frame'!N$3*SIN($C630)*SIN($E630)+'v1 Frame'!O$3*SIN($C630)*COS($E630),"")</f>
        <is>
          <t/>
        </is>
      </c>
      <c r="T630" s="8" t="inlineStr">
        <f aca="false">IF(A630&lt;&gt;"",$H630+'v1 Frame'!N$3*COS($E630)-'v1 Frame'!O$3*SIN($E630),"")</f>
        <is>
          <t/>
        </is>
      </c>
      <c r="U630" s="8" t="inlineStr">
        <f aca="false">IF(A630&lt;&gt;"",$I630-'v1 Frame'!M$3*SIN($C630)+'v1 Frame'!N$3*COS($C630)*SIN($E630)+'v1 Frame'!O$3*COS($C630)*COS($E630),"")</f>
        <is>
          <t/>
        </is>
      </c>
      <c r="V630" s="8" t="inlineStr">
        <f aca="false">IF(A630&lt;&gt;"",$G630+'v1 Frame'!P$3*COS($C630)+'v1 Frame'!Q$3*SIN($C630)*SIN($E630)+'v1 Frame'!R$3*SIN($C630)*COS($E630),"")</f>
        <is>
          <t/>
        </is>
      </c>
      <c r="W630" s="8" t="inlineStr">
        <f aca="false">IF(A630&lt;&gt;"",$H630+'v1 Frame'!Q$3*COS($E630)-'v1 Frame'!R$3*SIN($E630),"")</f>
        <is>
          <t/>
        </is>
      </c>
      <c r="X630" s="8" t="inlineStr">
        <f aca="false">IF(A630&lt;&gt;"",$I630-'v1 Frame'!P$3*SIN($C630)+'v1 Frame'!Q$3*COS($C630)*SIN($E630)+'v1 Frame'!R$3*COS($C630)*COS($E630),"")</f>
        <is>
          <t/>
        </is>
      </c>
      <c r="Y630" s="8" t="inlineStr">
        <f aca="false">IF(A630&lt;&gt;"",$G630+'v1 Frame'!S$3*COS($C630)+'v1 Frame'!T$3*SIN($C630)*SIN($E630)+'v1 Frame'!U$3*SIN($C630)*COS($E630),"")</f>
        <is>
          <t/>
        </is>
      </c>
      <c r="Z630" s="8" t="inlineStr">
        <f aca="false">IF(A630&lt;&gt;"",$H630+'v1 Frame'!T$3*COS($E630)-'v1 Frame'!U$3*SIN($E630),"")</f>
        <is>
          <t/>
        </is>
      </c>
      <c r="AA630" s="8" t="inlineStr">
        <f aca="false">IF(A630&lt;&gt;"",$I630-'v1 Frame'!S$3*SIN($C630)+'v1 Frame'!T$3*COS($C630)*SIN($E630)+'v1 Frame'!U$3*COS($C630)*COS($E630),"")</f>
        <is>
          <t/>
        </is>
      </c>
      <c r="AB630" s="8" t="inlineStr">
        <f aca="false">IF(A630&lt;&gt;"",$G630+'v1 Frame'!V$3*COS($C630)+'v1 Frame'!W$3*SIN($C630)*SIN($E630)+'v1 Frame'!X$3*SIN($C630)*COS($E630),"")</f>
        <is>
          <t/>
        </is>
      </c>
      <c r="AC630" s="8" t="inlineStr">
        <f aca="false">IF(A630&lt;&gt;"",$H630+'v1 Frame'!W$3*COS($E630)-'v1 Frame'!X$3*SIN($E630),"")</f>
        <is>
          <t/>
        </is>
      </c>
      <c r="AD630" s="8" t="inlineStr">
        <f aca="false">IF(A630&lt;&gt;"",$I630-'v1 Frame'!V$3*SIN($C630)+'v1 Frame'!W$3*COS($C630)*SIN($E630)+'v1 Frame'!X$3*COS($C630)*COS($E630),"")</f>
        <is>
          <t/>
        </is>
      </c>
      <c r="AE630" s="25" t="inlineStr">
        <f aca="false">IF(A630&lt;&gt;"",$G630+'v1 Frame'!Y$3*COS($C630)+'v1 Frame'!Z$3*SIN($C630)*SIN($E630)+'v1 Frame'!AA$3*SIN($C630)*COS($E630),"")</f>
        <is>
          <t/>
        </is>
      </c>
      <c r="AF630" s="25" t="inlineStr">
        <f aca="false">IF(A630&lt;&gt;"",$H630+'v1 Frame'!Z$3*COS($E630)-'v1 Frame'!AA$3*SIN($E630),"")</f>
        <is>
          <t/>
        </is>
      </c>
      <c r="AG630" s="25" t="inlineStr">
        <f aca="false">IF(A630&lt;&gt;"",$I630-'v1 Frame'!Y$3*SIN($C630)+'v1 Frame'!Z$3*COS($C630)*SIN($E630)+'v1 Frame'!AA$3*COS($C630)*COS($E630),"")</f>
        <is>
          <t/>
        </is>
      </c>
      <c r="AH630" s="8" t="inlineStr">
        <f aca="false">IF(A630&lt;&gt;"",SQRT(SUMSQ(G630:I630)),"")</f>
        <is>
          <t/>
        </is>
      </c>
      <c r="AI630" s="8" t="inlineStr">
        <f aca="false">IF(A630&lt;&gt;"",IF(AH630&lt;&gt;0,ACOS(I630/AH630),0),"")</f>
        <is>
          <t/>
        </is>
      </c>
      <c r="AJ630" s="8" t="inlineStr">
        <f aca="false">IF(A630&lt;&gt;"",DEGREES(AI630),"")</f>
        <is>
          <t/>
        </is>
      </c>
      <c r="AK630" s="8" t="inlineStr">
        <f aca="false">IF(A630&lt;&gt;"",IF(OR(G630&lt;&gt;0,H630&lt;&gt;0),ATAN2(G630,H630),0),"")</f>
        <is>
          <t/>
        </is>
      </c>
      <c r="AL630" s="8" t="inlineStr">
        <f aca="false">IF(A630&lt;&gt;"",DEGREES(AK630),"")</f>
        <is>
          <t/>
        </is>
      </c>
      <c r="AM630" s="8" t="inlineStr">
        <f aca="false">IF(A630&lt;&gt;"",SQRT(SUMSQ(J630:L630)),"")</f>
        <is>
          <t/>
        </is>
      </c>
      <c r="AN630" s="8" t="inlineStr">
        <f aca="false">IF(A630&lt;&gt;"",IF(AM630&lt;&gt;0,ACOS(L630/AM630),0),"")</f>
        <is>
          <t/>
        </is>
      </c>
      <c r="AO630" s="8" t="inlineStr">
        <f aca="false">IF(A630&lt;&gt;"",DEGREES(AN630),"")</f>
        <is>
          <t/>
        </is>
      </c>
      <c r="AP630" s="8" t="inlineStr">
        <f aca="false">IF(A630&lt;&gt;"",IF(OR(J630&lt;&gt;0,K630&lt;&gt;0),ATAN2(J630,K630),0),"")</f>
        <is>
          <t/>
        </is>
      </c>
      <c r="AQ630" s="8" t="inlineStr">
        <f aca="false">IF(A630&lt;&gt;"",DEGREES(AP630),"")</f>
        <is>
          <t/>
        </is>
      </c>
      <c r="AR630" s="8" t="inlineStr">
        <f aca="false">IF(A630&lt;&gt;"",SQRT(SUMSQ(M630:O630)),"")</f>
        <is>
          <t/>
        </is>
      </c>
      <c r="AS630" s="8" t="inlineStr">
        <f aca="false">IF(A630&lt;&gt;"",IF(AR630&lt;&gt;0,ACOS(O630/AR630),0),"")</f>
        <is>
          <t/>
        </is>
      </c>
      <c r="AT630" s="8" t="inlineStr">
        <f aca="false">IF(A630&lt;&gt;"",DEGREES(AS630),"")</f>
        <is>
          <t/>
        </is>
      </c>
      <c r="AU630" s="8" t="inlineStr">
        <f aca="false">IF(A630&lt;&gt;"",IF(OR(M630&lt;&gt;0,N630&lt;&gt;0),ATAN2(M630,N630),0),"")</f>
        <is>
          <t/>
        </is>
      </c>
      <c r="AV630" s="8" t="inlineStr">
        <f aca="false">IF(A630&lt;&gt;"",DEGREES(AU630),"")</f>
        <is>
          <t/>
        </is>
      </c>
      <c r="AW630" s="8" t="inlineStr">
        <f aca="false">IF(A630&lt;&gt;"",SQRT(SUMSQ(P630:R630)),"")</f>
        <is>
          <t/>
        </is>
      </c>
      <c r="AX630" s="8" t="inlineStr">
        <f aca="false">IF(A630&lt;&gt;"",IF(AW630&lt;&gt;0,ACOS(R630/AW630),0),"")</f>
        <is>
          <t/>
        </is>
      </c>
      <c r="AY630" s="8" t="inlineStr">
        <f aca="false">IF(A630&lt;&gt;"",DEGREES(AX630),"")</f>
        <is>
          <t/>
        </is>
      </c>
      <c r="AZ630" s="8" t="inlineStr">
        <f aca="false">IF(A630&lt;&gt;"",IF(OR(P630&lt;&gt;0,Q630&lt;&gt;0),ATAN2(P630,Q630),0),"")</f>
        <is>
          <t/>
        </is>
      </c>
      <c r="BA630" s="8" t="inlineStr">
        <f aca="false">IF(A630&lt;&gt;"",DEGREES(AZ630),"")</f>
        <is>
          <t/>
        </is>
      </c>
      <c r="BB630" s="8" t="inlineStr">
        <f aca="false">IF(A630&lt;&gt;"",SQRT(SUMSQ(S630:U630)),"")</f>
        <is>
          <t/>
        </is>
      </c>
      <c r="BC630" s="8" t="inlineStr">
        <f aca="false">IF(A630&lt;&gt;"",IF(BB630&lt;&gt;0,ACOS(U630/BB630),0),"")</f>
        <is>
          <t/>
        </is>
      </c>
      <c r="BD630" s="8" t="inlineStr">
        <f aca="false">IF(A630&lt;&gt;"",DEGREES(BC630),"")</f>
        <is>
          <t/>
        </is>
      </c>
      <c r="BE630" s="8" t="inlineStr">
        <f aca="false">IF(A630&lt;&gt;"",IF(OR(S630&lt;&gt;0,T630&lt;&gt;0),ATAN2(S630,T630),0),"")</f>
        <is>
          <t/>
        </is>
      </c>
      <c r="BF630" s="8" t="inlineStr">
        <f aca="false">IF(A630&lt;&gt;"",DEGREES(BE630),"")</f>
        <is>
          <t/>
        </is>
      </c>
      <c r="BG630" s="8" t="inlineStr">
        <f aca="false">IF(A630&lt;&gt;"",SQRT(SUMSQ(V630:X630)),"")</f>
        <is>
          <t/>
        </is>
      </c>
      <c r="BH630" s="8" t="inlineStr">
        <f aca="false">IF(A630&lt;&gt;"",IF(BG630&lt;&gt;0,ACOS(X630/BG630),0),"")</f>
        <is>
          <t/>
        </is>
      </c>
      <c r="BI630" s="8" t="inlineStr">
        <f aca="false">IF(A630&lt;&gt;"",DEGREES(BH630),"")</f>
        <is>
          <t/>
        </is>
      </c>
      <c r="BJ630" s="8" t="inlineStr">
        <f aca="false">IF(A630&lt;&gt;"",IF(OR(V630&lt;&gt;0,W630&lt;&gt;0),ATAN2(V630,W630),0),"")</f>
        <is>
          <t/>
        </is>
      </c>
      <c r="BK630" s="8" t="inlineStr">
        <f aca="false">IF(A630&lt;&gt;"",DEGREES(BJ630),"")</f>
        <is>
          <t/>
        </is>
      </c>
      <c r="BL630" s="8" t="inlineStr">
        <f aca="false">IF(A630&lt;&gt;"",SQRT(SUMSQ(Y630:AA630)),"")</f>
        <is>
          <t/>
        </is>
      </c>
      <c r="BM630" s="8" t="inlineStr">
        <f aca="false">IF(A630&lt;&gt;"",IF(BL630&lt;&gt;0,ACOS(AA630/BL630),0),"")</f>
        <is>
          <t/>
        </is>
      </c>
      <c r="BN630" s="8" t="inlineStr">
        <f aca="false">IF(A630&lt;&gt;"",DEGREES(BM630),"")</f>
        <is>
          <t/>
        </is>
      </c>
      <c r="BO630" s="8" t="inlineStr">
        <f aca="false">IF(A630&lt;&gt;"",IF(OR(Y630&lt;&gt;0,Z630&lt;&gt;0),ATAN2(Y630,Z630),0),"")</f>
        <is>
          <t/>
        </is>
      </c>
      <c r="BP630" s="8" t="inlineStr">
        <f aca="false">IF(A630&lt;&gt;"",DEGREES(BO630),"")</f>
        <is>
          <t/>
        </is>
      </c>
      <c r="BQ630" s="8" t="inlineStr">
        <f aca="false">IF(A630&lt;&gt;"",SQRT(SUMSQ(AB630:AD630)),"")</f>
        <is>
          <t/>
        </is>
      </c>
      <c r="BR630" s="8" t="inlineStr">
        <f aca="false">IF(A630&lt;&gt;"",IF(BQ630&lt;&gt;0,ACOS(AD630/BQ630),0),"")</f>
        <is>
          <t/>
        </is>
      </c>
      <c r="BS630" s="8" t="inlineStr">
        <f aca="false">IF(A630&lt;&gt;"",DEGREES(BR630),"")</f>
        <is>
          <t/>
        </is>
      </c>
      <c r="BT630" s="8" t="inlineStr">
        <f aca="false">IF(A630&lt;&gt;"",IF(OR(AB630&lt;&gt;0,AC630&lt;&gt;0),ATAN2(AB630,AC630),0),"")</f>
        <is>
          <t/>
        </is>
      </c>
      <c r="BU630" s="8" t="inlineStr">
        <f aca="false">IF(A630&lt;&gt;"",DEGREES(BT630),"")</f>
        <is>
          <t/>
        </is>
      </c>
      <c r="BV630" s="8" t="inlineStr">
        <f aca="false">IF(A630&lt;&gt;"",SQRT(SUMSQ(AE630:AG630)),"")</f>
        <is>
          <t/>
        </is>
      </c>
      <c r="BW630" s="8" t="inlineStr">
        <f aca="false">IF(A630&lt;&gt;"",IF(BV630&lt;&gt;0,ACOS(AG630/BV630),0),"")</f>
        <is>
          <t/>
        </is>
      </c>
      <c r="BX630" s="8" t="inlineStr">
        <f aca="false">IF(A630&lt;&gt;"",DEGREES(BW630),"")</f>
        <is>
          <t/>
        </is>
      </c>
      <c r="BY630" s="8" t="inlineStr">
        <f aca="false">IF(A630&lt;&gt;"",IF(OR(AF630&lt;&gt;0,AG630&lt;&gt;0),ATAN2(AF630,AG630),0),"")</f>
        <is>
          <t/>
        </is>
      </c>
      <c r="BZ630" s="8" t="inlineStr">
        <f aca="false">IF(A630&lt;&gt;"",DEGREES(BY630),"")</f>
        <is>
          <t/>
        </is>
      </c>
      <c r="CA630" s="0" t="inlineStr">
        <f aca="false">IF(A630&lt;&gt;"",IF(AND(AI630&lt;Parameters!$B$11,AI630&gt;Parameters!$B$12,AN630&lt;Parameters!$B$11,AN630&gt;Parameters!$B$12,AS630&lt;Parameters!$B$11,AS630&gt;Parameters!$B$12,AX630&lt;Parameters!$B$11,AX630&gt;Parameters!$B$12,BC630&lt;Parameters!$B$11,BC630&gt;Parameters!$B$12,BM630&lt;Parameters!$B$11,BM630&gt;Parameters!$B$12,BR630&lt;Parameters!$B$11,BR630&gt;Parameters!$B$12,BW630&lt;Parameters!$B$11,BW630&gt;Parameters!$B$12),1,0),"")</f>
        <is>
          <t/>
        </is>
      </c>
      <c r="CB630" s="0" t="inlineStr">
        <f aca="false">IF(A630&lt;&gt;"",IF(OR(AI630&lt;Parameters!$B$12,AI630&gt;Parameters!$B$11),0,1),"")</f>
        <is>
          <t/>
        </is>
      </c>
      <c r="CC630" s="0" t="inlineStr">
        <f aca="false">IF(A630&lt;&gt;"",IF(OR(AN630&lt;Parameters!$B$12,AN630&gt;Parameters!$B$11),0,1),"")</f>
        <is>
          <t/>
        </is>
      </c>
      <c r="CD630" s="0" t="inlineStr">
        <f aca="false">IF(A630&lt;&gt;"",IF(OR(AS630&lt;Parameters!$B$12,AS630&gt;Parameters!$B$11),0,1),"")</f>
        <is>
          <t/>
        </is>
      </c>
      <c r="CE630" s="0" t="inlineStr">
        <f aca="false">IF(A630&lt;&gt;"",IF(OR(AX630&lt;Parameters!$B$12,AX630&gt;Parameters!$B$11),0,1),"")</f>
        <is>
          <t/>
        </is>
      </c>
      <c r="CF630" s="0" t="inlineStr">
        <f aca="false">IF(A630&lt;&gt;"",IF(OR(BC630&lt;Parameters!$B$12,BC630&gt;Parameters!$B$11),0,1),"")</f>
        <is>
          <t/>
        </is>
      </c>
      <c r="CG630" s="0" t="inlineStr">
        <f aca="false">IF(A630&lt;&gt;"",IF(OR(BH630&lt;Parameters!$B$12,BH630&gt;Parameters!$B$11),0,1),"")</f>
        <is>
          <t/>
        </is>
      </c>
      <c r="CH630" s="0" t="inlineStr">
        <f aca="false">IF(A630&lt;&gt;"",IF(OR(BM630&lt;Parameters!$B$12,BM630&gt;Parameters!$B$11),0,1),"")</f>
        <is>
          <t/>
        </is>
      </c>
      <c r="CI630" s="0" t="inlineStr">
        <f aca="false">IF(A630&lt;&gt;"",IF(OR(BR630&lt;Parameters!$B$12,BR630&gt;Parameters!$B$11),0,1),"")</f>
        <is>
          <t/>
        </is>
      </c>
      <c r="CJ630" s="0" t="inlineStr">
        <f aca="false">IF(A630&lt;&gt;"",IF(OR(BW630&lt;Parameters!$B$12,BW630&gt;Parameters!$B$11),0,1),"")</f>
        <is>
          <t/>
        </is>
      </c>
      <c r="CK630" s="26" t="inlineStr">
        <f aca="false">IF(A630&lt;&gt;"",SUM(CB630:CJ630)/9,"")</f>
        <is>
          <t/>
        </is>
      </c>
      <c r="CL630" s="0" t="inlineStr">
        <f aca="false">IF(A630&lt;&gt;"",CK630*9,"")</f>
        <is>
          <t/>
        </is>
      </c>
      <c r="CM630" s="8" t="inlineStr">
        <f aca="false">IF(A630&lt;&gt;"",TEXT(B630,CM$2)&amp;" "&amp;TEXT(A630,CM$2),"")</f>
        <is>
          <t/>
        </is>
      </c>
    </row>
    <row r="631" customFormat="false" ht="15" hidden="false" customHeight="false" outlineLevel="0" collapsed="false">
      <c r="A631" s="0" t="inlineStr">
        <f aca="false">IF(OR(B630&lt;Parameters!$K$12,A630&lt;Parameters!$K$12),IF(A630&lt;Parameters!$K$12,A630+1,0),"")</f>
        <is>
          <t/>
        </is>
      </c>
      <c r="B631" s="0" t="inlineStr">
        <f aca="false">IF(A631&lt;&gt;"",IF(A631=0,B630+1,B630),"")</f>
        <is>
          <t/>
        </is>
      </c>
      <c r="C631" s="24" t="inlineStr">
        <f aca="false">IF(A631&lt;&gt;"",-_phi*(A631+0.5),"")</f>
        <is>
          <t/>
        </is>
      </c>
      <c r="D631" s="8" t="inlineStr">
        <f aca="false">IF(A631&lt;&gt;"",DEGREES(C631),"")</f>
        <is>
          <t/>
        </is>
      </c>
      <c r="E631" s="24" t="inlineStr">
        <f aca="false">IF(A631&lt;&gt;"",_phi*(B631+0.5),"")</f>
        <is>
          <t/>
        </is>
      </c>
      <c r="F631" s="8" t="inlineStr">
        <f aca="false">IF(A631&lt;&gt;"",DEGREES(E631),"")</f>
        <is>
          <t/>
        </is>
      </c>
      <c r="G631" s="8" t="inlineStr">
        <f aca="false">IF(A631&lt;&gt;"",LOOKUP(A631,h!$A$3:$A$30,h!$D$3:$D$30),"")</f>
        <is>
          <t/>
        </is>
      </c>
      <c r="H631" s="8" t="inlineStr">
        <f aca="false">IF(A631&lt;&gt;"",LOOKUP(B631,h!$A$3:$A$30,h!$D$3:$D$30),"")</f>
        <is>
          <t/>
        </is>
      </c>
      <c r="I631" s="8" t="inlineStr">
        <f aca="false">IF(A631&lt;&gt;"",_zif,"")</f>
        <is>
          <t/>
        </is>
      </c>
      <c r="J631" s="8" t="inlineStr">
        <f aca="false">IF(A631&lt;&gt;"",$G631+'v1 Frame'!D$3*COS($C631)+'v1 Frame'!E$3*SIN($C631)*SIN($E631)+'v1 Frame'!F$3*SIN($C631)*COS($E631),"")</f>
        <is>
          <t/>
        </is>
      </c>
      <c r="K631" s="8" t="inlineStr">
        <f aca="false">IF(A631&lt;&gt;"",$H631+'v1 Frame'!E$3*COS($E631)-'v1 Frame'!F$3*SIN($E631),"")</f>
        <is>
          <t/>
        </is>
      </c>
      <c r="L631" s="8" t="inlineStr">
        <f aca="false">IF(A631&lt;&gt;"",$I631-'v1 Frame'!D$3*SIN($C631)+'v1 Frame'!E$3*COS($C631)*SIN($E631)+'v1 Frame'!F$3*COS($C631)*COS($E631),"")</f>
        <is>
          <t/>
        </is>
      </c>
      <c r="M631" s="8" t="inlineStr">
        <f aca="false">IF(A631&lt;&gt;"",$G631+'v1 Frame'!G$3*COS($C631)+'v1 Frame'!H$3*SIN($C631)*SIN($E631)+'v1 Frame'!I$3*SIN($C631)*COS($E631),"")</f>
        <is>
          <t/>
        </is>
      </c>
      <c r="N631" s="8" t="inlineStr">
        <f aca="false">IF(A631&lt;&gt;"",$H631+'v1 Frame'!H$3*COS($E631)-'v1 Frame'!I$3*SIN($E631),"")</f>
        <is>
          <t/>
        </is>
      </c>
      <c r="O631" s="8" t="inlineStr">
        <f aca="false">IF(A631&lt;&gt;"",$I631-'v1 Frame'!G$3*SIN($C631)+'v1 Frame'!H$3*COS($C631)*SIN($E631)+'v1 Frame'!I$3*COS($C631)*COS($E631),"")</f>
        <is>
          <t/>
        </is>
      </c>
      <c r="P631" s="8" t="inlineStr">
        <f aca="false">IF(A631&lt;&gt;"",$G631+'v1 Frame'!J$3*COS($C631)+'v1 Frame'!K$3*SIN($C631)*SIN($E631)+'v1 Frame'!L$3*SIN($C631)*COS($E631),"")</f>
        <is>
          <t/>
        </is>
      </c>
      <c r="Q631" s="8" t="inlineStr">
        <f aca="false">IF(A631&lt;&gt;"",$H631+'v1 Frame'!K$3*COS($E631)-'v1 Frame'!L$3*SIN($E631),"")</f>
        <is>
          <t/>
        </is>
      </c>
      <c r="R631" s="8" t="inlineStr">
        <f aca="false">IF(A631&lt;&gt;"",$I631-'v1 Frame'!J$3*SIN($C631)+'v1 Frame'!K$3*COS($C631)*SIN($E631)+'v1 Frame'!L$3*COS($C631)*COS($E631),"")</f>
        <is>
          <t/>
        </is>
      </c>
      <c r="S631" s="8" t="inlineStr">
        <f aca="false">IF(A631&lt;&gt;"",$G631+'v1 Frame'!M$3*COS($C631)+'v1 Frame'!N$3*SIN($C631)*SIN($E631)+'v1 Frame'!O$3*SIN($C631)*COS($E631),"")</f>
        <is>
          <t/>
        </is>
      </c>
      <c r="T631" s="8" t="inlineStr">
        <f aca="false">IF(A631&lt;&gt;"",$H631+'v1 Frame'!N$3*COS($E631)-'v1 Frame'!O$3*SIN($E631),"")</f>
        <is>
          <t/>
        </is>
      </c>
      <c r="U631" s="8" t="inlineStr">
        <f aca="false">IF(A631&lt;&gt;"",$I631-'v1 Frame'!M$3*SIN($C631)+'v1 Frame'!N$3*COS($C631)*SIN($E631)+'v1 Frame'!O$3*COS($C631)*COS($E631),"")</f>
        <is>
          <t/>
        </is>
      </c>
      <c r="V631" s="8" t="inlineStr">
        <f aca="false">IF(A631&lt;&gt;"",$G631+'v1 Frame'!P$3*COS($C631)+'v1 Frame'!Q$3*SIN($C631)*SIN($E631)+'v1 Frame'!R$3*SIN($C631)*COS($E631),"")</f>
        <is>
          <t/>
        </is>
      </c>
      <c r="W631" s="8" t="inlineStr">
        <f aca="false">IF(A631&lt;&gt;"",$H631+'v1 Frame'!Q$3*COS($E631)-'v1 Frame'!R$3*SIN($E631),"")</f>
        <is>
          <t/>
        </is>
      </c>
      <c r="X631" s="8" t="inlineStr">
        <f aca="false">IF(A631&lt;&gt;"",$I631-'v1 Frame'!P$3*SIN($C631)+'v1 Frame'!Q$3*COS($C631)*SIN($E631)+'v1 Frame'!R$3*COS($C631)*COS($E631),"")</f>
        <is>
          <t/>
        </is>
      </c>
      <c r="Y631" s="8" t="inlineStr">
        <f aca="false">IF(A631&lt;&gt;"",$G631+'v1 Frame'!S$3*COS($C631)+'v1 Frame'!T$3*SIN($C631)*SIN($E631)+'v1 Frame'!U$3*SIN($C631)*COS($E631),"")</f>
        <is>
          <t/>
        </is>
      </c>
      <c r="Z631" s="8" t="inlineStr">
        <f aca="false">IF(A631&lt;&gt;"",$H631+'v1 Frame'!T$3*COS($E631)-'v1 Frame'!U$3*SIN($E631),"")</f>
        <is>
          <t/>
        </is>
      </c>
      <c r="AA631" s="8" t="inlineStr">
        <f aca="false">IF(A631&lt;&gt;"",$I631-'v1 Frame'!S$3*SIN($C631)+'v1 Frame'!T$3*COS($C631)*SIN($E631)+'v1 Frame'!U$3*COS($C631)*COS($E631),"")</f>
        <is>
          <t/>
        </is>
      </c>
      <c r="AB631" s="8" t="inlineStr">
        <f aca="false">IF(A631&lt;&gt;"",$G631+'v1 Frame'!V$3*COS($C631)+'v1 Frame'!W$3*SIN($C631)*SIN($E631)+'v1 Frame'!X$3*SIN($C631)*COS($E631),"")</f>
        <is>
          <t/>
        </is>
      </c>
      <c r="AC631" s="8" t="inlineStr">
        <f aca="false">IF(A631&lt;&gt;"",$H631+'v1 Frame'!W$3*COS($E631)-'v1 Frame'!X$3*SIN($E631),"")</f>
        <is>
          <t/>
        </is>
      </c>
      <c r="AD631" s="8" t="inlineStr">
        <f aca="false">IF(A631&lt;&gt;"",$I631-'v1 Frame'!V$3*SIN($C631)+'v1 Frame'!W$3*COS($C631)*SIN($E631)+'v1 Frame'!X$3*COS($C631)*COS($E631),"")</f>
        <is>
          <t/>
        </is>
      </c>
      <c r="AE631" s="25" t="inlineStr">
        <f aca="false">IF(A631&lt;&gt;"",$G631+'v1 Frame'!Y$3*COS($C631)+'v1 Frame'!Z$3*SIN($C631)*SIN($E631)+'v1 Frame'!AA$3*SIN($C631)*COS($E631),"")</f>
        <is>
          <t/>
        </is>
      </c>
      <c r="AF631" s="25" t="inlineStr">
        <f aca="false">IF(A631&lt;&gt;"",$H631+'v1 Frame'!Z$3*COS($E631)-'v1 Frame'!AA$3*SIN($E631),"")</f>
        <is>
          <t/>
        </is>
      </c>
      <c r="AG631" s="25" t="inlineStr">
        <f aca="false">IF(A631&lt;&gt;"",$I631-'v1 Frame'!Y$3*SIN($C631)+'v1 Frame'!Z$3*COS($C631)*SIN($E631)+'v1 Frame'!AA$3*COS($C631)*COS($E631),"")</f>
        <is>
          <t/>
        </is>
      </c>
      <c r="AH631" s="8" t="inlineStr">
        <f aca="false">IF(A631&lt;&gt;"",SQRT(SUMSQ(G631:I631)),"")</f>
        <is>
          <t/>
        </is>
      </c>
      <c r="AI631" s="8" t="inlineStr">
        <f aca="false">IF(A631&lt;&gt;"",IF(AH631&lt;&gt;0,ACOS(I631/AH631),0),"")</f>
        <is>
          <t/>
        </is>
      </c>
      <c r="AJ631" s="8" t="inlineStr">
        <f aca="false">IF(A631&lt;&gt;"",DEGREES(AI631),"")</f>
        <is>
          <t/>
        </is>
      </c>
      <c r="AK631" s="8" t="inlineStr">
        <f aca="false">IF(A631&lt;&gt;"",IF(OR(G631&lt;&gt;0,H631&lt;&gt;0),ATAN2(G631,H631),0),"")</f>
        <is>
          <t/>
        </is>
      </c>
      <c r="AL631" s="8" t="inlineStr">
        <f aca="false">IF(A631&lt;&gt;"",DEGREES(AK631),"")</f>
        <is>
          <t/>
        </is>
      </c>
      <c r="AM631" s="8" t="inlineStr">
        <f aca="false">IF(A631&lt;&gt;"",SQRT(SUMSQ(J631:L631)),"")</f>
        <is>
          <t/>
        </is>
      </c>
      <c r="AN631" s="8" t="inlineStr">
        <f aca="false">IF(A631&lt;&gt;"",IF(AM631&lt;&gt;0,ACOS(L631/AM631),0),"")</f>
        <is>
          <t/>
        </is>
      </c>
      <c r="AO631" s="8" t="inlineStr">
        <f aca="false">IF(A631&lt;&gt;"",DEGREES(AN631),"")</f>
        <is>
          <t/>
        </is>
      </c>
      <c r="AP631" s="8" t="inlineStr">
        <f aca="false">IF(A631&lt;&gt;"",IF(OR(J631&lt;&gt;0,K631&lt;&gt;0),ATAN2(J631,K631),0),"")</f>
        <is>
          <t/>
        </is>
      </c>
      <c r="AQ631" s="8" t="inlineStr">
        <f aca="false">IF(A631&lt;&gt;"",DEGREES(AP631),"")</f>
        <is>
          <t/>
        </is>
      </c>
      <c r="AR631" s="8" t="inlineStr">
        <f aca="false">IF(A631&lt;&gt;"",SQRT(SUMSQ(M631:O631)),"")</f>
        <is>
          <t/>
        </is>
      </c>
      <c r="AS631" s="8" t="inlineStr">
        <f aca="false">IF(A631&lt;&gt;"",IF(AR631&lt;&gt;0,ACOS(O631/AR631),0),"")</f>
        <is>
          <t/>
        </is>
      </c>
      <c r="AT631" s="8" t="inlineStr">
        <f aca="false">IF(A631&lt;&gt;"",DEGREES(AS631),"")</f>
        <is>
          <t/>
        </is>
      </c>
      <c r="AU631" s="8" t="inlineStr">
        <f aca="false">IF(A631&lt;&gt;"",IF(OR(M631&lt;&gt;0,N631&lt;&gt;0),ATAN2(M631,N631),0),"")</f>
        <is>
          <t/>
        </is>
      </c>
      <c r="AV631" s="8" t="inlineStr">
        <f aca="false">IF(A631&lt;&gt;"",DEGREES(AU631),"")</f>
        <is>
          <t/>
        </is>
      </c>
      <c r="AW631" s="8" t="inlineStr">
        <f aca="false">IF(A631&lt;&gt;"",SQRT(SUMSQ(P631:R631)),"")</f>
        <is>
          <t/>
        </is>
      </c>
      <c r="AX631" s="8" t="inlineStr">
        <f aca="false">IF(A631&lt;&gt;"",IF(AW631&lt;&gt;0,ACOS(R631/AW631),0),"")</f>
        <is>
          <t/>
        </is>
      </c>
      <c r="AY631" s="8" t="inlineStr">
        <f aca="false">IF(A631&lt;&gt;"",DEGREES(AX631),"")</f>
        <is>
          <t/>
        </is>
      </c>
      <c r="AZ631" s="8" t="inlineStr">
        <f aca="false">IF(A631&lt;&gt;"",IF(OR(P631&lt;&gt;0,Q631&lt;&gt;0),ATAN2(P631,Q631),0),"")</f>
        <is>
          <t/>
        </is>
      </c>
      <c r="BA631" s="8" t="inlineStr">
        <f aca="false">IF(A631&lt;&gt;"",DEGREES(AZ631),"")</f>
        <is>
          <t/>
        </is>
      </c>
      <c r="BB631" s="8" t="inlineStr">
        <f aca="false">IF(A631&lt;&gt;"",SQRT(SUMSQ(S631:U631)),"")</f>
        <is>
          <t/>
        </is>
      </c>
      <c r="BC631" s="8" t="inlineStr">
        <f aca="false">IF(A631&lt;&gt;"",IF(BB631&lt;&gt;0,ACOS(U631/BB631),0),"")</f>
        <is>
          <t/>
        </is>
      </c>
      <c r="BD631" s="8" t="inlineStr">
        <f aca="false">IF(A631&lt;&gt;"",DEGREES(BC631),"")</f>
        <is>
          <t/>
        </is>
      </c>
      <c r="BE631" s="8" t="inlineStr">
        <f aca="false">IF(A631&lt;&gt;"",IF(OR(S631&lt;&gt;0,T631&lt;&gt;0),ATAN2(S631,T631),0),"")</f>
        <is>
          <t/>
        </is>
      </c>
      <c r="BF631" s="8" t="inlineStr">
        <f aca="false">IF(A631&lt;&gt;"",DEGREES(BE631),"")</f>
        <is>
          <t/>
        </is>
      </c>
      <c r="BG631" s="8" t="inlineStr">
        <f aca="false">IF(A631&lt;&gt;"",SQRT(SUMSQ(V631:X631)),"")</f>
        <is>
          <t/>
        </is>
      </c>
      <c r="BH631" s="8" t="inlineStr">
        <f aca="false">IF(A631&lt;&gt;"",IF(BG631&lt;&gt;0,ACOS(X631/BG631),0),"")</f>
        <is>
          <t/>
        </is>
      </c>
      <c r="BI631" s="8" t="inlineStr">
        <f aca="false">IF(A631&lt;&gt;"",DEGREES(BH631),"")</f>
        <is>
          <t/>
        </is>
      </c>
      <c r="BJ631" s="8" t="inlineStr">
        <f aca="false">IF(A631&lt;&gt;"",IF(OR(V631&lt;&gt;0,W631&lt;&gt;0),ATAN2(V631,W631),0),"")</f>
        <is>
          <t/>
        </is>
      </c>
      <c r="BK631" s="8" t="inlineStr">
        <f aca="false">IF(A631&lt;&gt;"",DEGREES(BJ631),"")</f>
        <is>
          <t/>
        </is>
      </c>
      <c r="BL631" s="8" t="inlineStr">
        <f aca="false">IF(A631&lt;&gt;"",SQRT(SUMSQ(Y631:AA631)),"")</f>
        <is>
          <t/>
        </is>
      </c>
      <c r="BM631" s="8" t="inlineStr">
        <f aca="false">IF(A631&lt;&gt;"",IF(BL631&lt;&gt;0,ACOS(AA631/BL631),0),"")</f>
        <is>
          <t/>
        </is>
      </c>
      <c r="BN631" s="8" t="inlineStr">
        <f aca="false">IF(A631&lt;&gt;"",DEGREES(BM631),"")</f>
        <is>
          <t/>
        </is>
      </c>
      <c r="BO631" s="8" t="inlineStr">
        <f aca="false">IF(A631&lt;&gt;"",IF(OR(Y631&lt;&gt;0,Z631&lt;&gt;0),ATAN2(Y631,Z631),0),"")</f>
        <is>
          <t/>
        </is>
      </c>
      <c r="BP631" s="8" t="inlineStr">
        <f aca="false">IF(A631&lt;&gt;"",DEGREES(BO631),"")</f>
        <is>
          <t/>
        </is>
      </c>
      <c r="BQ631" s="8" t="inlineStr">
        <f aca="false">IF(A631&lt;&gt;"",SQRT(SUMSQ(AB631:AD631)),"")</f>
        <is>
          <t/>
        </is>
      </c>
      <c r="BR631" s="8" t="inlineStr">
        <f aca="false">IF(A631&lt;&gt;"",IF(BQ631&lt;&gt;0,ACOS(AD631/BQ631),0),"")</f>
        <is>
          <t/>
        </is>
      </c>
      <c r="BS631" s="8" t="inlineStr">
        <f aca="false">IF(A631&lt;&gt;"",DEGREES(BR631),"")</f>
        <is>
          <t/>
        </is>
      </c>
      <c r="BT631" s="8" t="inlineStr">
        <f aca="false">IF(A631&lt;&gt;"",IF(OR(AB631&lt;&gt;0,AC631&lt;&gt;0),ATAN2(AB631,AC631),0),"")</f>
        <is>
          <t/>
        </is>
      </c>
      <c r="BU631" s="8" t="inlineStr">
        <f aca="false">IF(A631&lt;&gt;"",DEGREES(BT631),"")</f>
        <is>
          <t/>
        </is>
      </c>
      <c r="BV631" s="8" t="inlineStr">
        <f aca="false">IF(A631&lt;&gt;"",SQRT(SUMSQ(AE631:AG631)),"")</f>
        <is>
          <t/>
        </is>
      </c>
      <c r="BW631" s="8" t="inlineStr">
        <f aca="false">IF(A631&lt;&gt;"",IF(BV631&lt;&gt;0,ACOS(AG631/BV631),0),"")</f>
        <is>
          <t/>
        </is>
      </c>
      <c r="BX631" s="8" t="inlineStr">
        <f aca="false">IF(A631&lt;&gt;"",DEGREES(BW631),"")</f>
        <is>
          <t/>
        </is>
      </c>
      <c r="BY631" s="8" t="inlineStr">
        <f aca="false">IF(A631&lt;&gt;"",IF(OR(AF631&lt;&gt;0,AG631&lt;&gt;0),ATAN2(AF631,AG631),0),"")</f>
        <is>
          <t/>
        </is>
      </c>
      <c r="BZ631" s="8" t="inlineStr">
        <f aca="false">IF(A631&lt;&gt;"",DEGREES(BY631),"")</f>
        <is>
          <t/>
        </is>
      </c>
      <c r="CA631" s="0" t="inlineStr">
        <f aca="false">IF(A631&lt;&gt;"",IF(AND(AI631&lt;Parameters!$B$11,AI631&gt;Parameters!$B$12,AN631&lt;Parameters!$B$11,AN631&gt;Parameters!$B$12,AS631&lt;Parameters!$B$11,AS631&gt;Parameters!$B$12,AX631&lt;Parameters!$B$11,AX631&gt;Parameters!$B$12,BC631&lt;Parameters!$B$11,BC631&gt;Parameters!$B$12,BM631&lt;Parameters!$B$11,BM631&gt;Parameters!$B$12,BR631&lt;Parameters!$B$11,BR631&gt;Parameters!$B$12,BW631&lt;Parameters!$B$11,BW631&gt;Parameters!$B$12),1,0),"")</f>
        <is>
          <t/>
        </is>
      </c>
      <c r="CB631" s="0" t="inlineStr">
        <f aca="false">IF(A631&lt;&gt;"",IF(OR(AI631&lt;Parameters!$B$12,AI631&gt;Parameters!$B$11),0,1),"")</f>
        <is>
          <t/>
        </is>
      </c>
      <c r="CC631" s="0" t="inlineStr">
        <f aca="false">IF(A631&lt;&gt;"",IF(OR(AN631&lt;Parameters!$B$12,AN631&gt;Parameters!$B$11),0,1),"")</f>
        <is>
          <t/>
        </is>
      </c>
      <c r="CD631" s="0" t="inlineStr">
        <f aca="false">IF(A631&lt;&gt;"",IF(OR(AS631&lt;Parameters!$B$12,AS631&gt;Parameters!$B$11),0,1),"")</f>
        <is>
          <t/>
        </is>
      </c>
      <c r="CE631" s="0" t="inlineStr">
        <f aca="false">IF(A631&lt;&gt;"",IF(OR(AX631&lt;Parameters!$B$12,AX631&gt;Parameters!$B$11),0,1),"")</f>
        <is>
          <t/>
        </is>
      </c>
      <c r="CF631" s="0" t="inlineStr">
        <f aca="false">IF(A631&lt;&gt;"",IF(OR(BC631&lt;Parameters!$B$12,BC631&gt;Parameters!$B$11),0,1),"")</f>
        <is>
          <t/>
        </is>
      </c>
      <c r="CG631" s="0" t="inlineStr">
        <f aca="false">IF(A631&lt;&gt;"",IF(OR(BH631&lt;Parameters!$B$12,BH631&gt;Parameters!$B$11),0,1),"")</f>
        <is>
          <t/>
        </is>
      </c>
      <c r="CH631" s="0" t="inlineStr">
        <f aca="false">IF(A631&lt;&gt;"",IF(OR(BM631&lt;Parameters!$B$12,BM631&gt;Parameters!$B$11),0,1),"")</f>
        <is>
          <t/>
        </is>
      </c>
      <c r="CI631" s="0" t="inlineStr">
        <f aca="false">IF(A631&lt;&gt;"",IF(OR(BR631&lt;Parameters!$B$12,BR631&gt;Parameters!$B$11),0,1),"")</f>
        <is>
          <t/>
        </is>
      </c>
      <c r="CJ631" s="0" t="inlineStr">
        <f aca="false">IF(A631&lt;&gt;"",IF(OR(BW631&lt;Parameters!$B$12,BW631&gt;Parameters!$B$11),0,1),"")</f>
        <is>
          <t/>
        </is>
      </c>
      <c r="CK631" s="26" t="inlineStr">
        <f aca="false">IF(A631&lt;&gt;"",SUM(CB631:CJ631)/9,"")</f>
        <is>
          <t/>
        </is>
      </c>
      <c r="CL631" s="0" t="inlineStr">
        <f aca="false">IF(A631&lt;&gt;"",CK631*9,"")</f>
        <is>
          <t/>
        </is>
      </c>
      <c r="CM631" s="8" t="inlineStr">
        <f aca="false">IF(A631&lt;&gt;"",TEXT(B631,CM$2)&amp;" "&amp;TEXT(A631,CM$2),"")</f>
        <is>
          <t/>
        </is>
      </c>
    </row>
    <row r="632" customFormat="false" ht="15" hidden="false" customHeight="false" outlineLevel="0" collapsed="false">
      <c r="A632" s="0" t="inlineStr">
        <f aca="false">IF(OR(B631&lt;Parameters!$K$12,A631&lt;Parameters!$K$12),IF(A631&lt;Parameters!$K$12,A631+1,0),"")</f>
        <is>
          <t/>
        </is>
      </c>
      <c r="B632" s="0" t="inlineStr">
        <f aca="false">IF(A632&lt;&gt;"",IF(A632=0,B631+1,B631),"")</f>
        <is>
          <t/>
        </is>
      </c>
      <c r="C632" s="24" t="inlineStr">
        <f aca="false">IF(A632&lt;&gt;"",-_phi*(A632+0.5),"")</f>
        <is>
          <t/>
        </is>
      </c>
      <c r="D632" s="8" t="inlineStr">
        <f aca="false">IF(A632&lt;&gt;"",DEGREES(C632),"")</f>
        <is>
          <t/>
        </is>
      </c>
      <c r="E632" s="24" t="inlineStr">
        <f aca="false">IF(A632&lt;&gt;"",_phi*(B632+0.5),"")</f>
        <is>
          <t/>
        </is>
      </c>
      <c r="F632" s="8" t="inlineStr">
        <f aca="false">IF(A632&lt;&gt;"",DEGREES(E632),"")</f>
        <is>
          <t/>
        </is>
      </c>
      <c r="G632" s="8" t="inlineStr">
        <f aca="false">IF(A632&lt;&gt;"",LOOKUP(A632,h!$A$3:$A$30,h!$D$3:$D$30),"")</f>
        <is>
          <t/>
        </is>
      </c>
      <c r="H632" s="8" t="inlineStr">
        <f aca="false">IF(A632&lt;&gt;"",LOOKUP(B632,h!$A$3:$A$30,h!$D$3:$D$30),"")</f>
        <is>
          <t/>
        </is>
      </c>
      <c r="I632" s="8" t="inlineStr">
        <f aca="false">IF(A632&lt;&gt;"",_zif,"")</f>
        <is>
          <t/>
        </is>
      </c>
      <c r="J632" s="8" t="inlineStr">
        <f aca="false">IF(A632&lt;&gt;"",$G632+'v1 Frame'!D$3*COS($C632)+'v1 Frame'!E$3*SIN($C632)*SIN($E632)+'v1 Frame'!F$3*SIN($C632)*COS($E632),"")</f>
        <is>
          <t/>
        </is>
      </c>
      <c r="K632" s="8" t="inlineStr">
        <f aca="false">IF(A632&lt;&gt;"",$H632+'v1 Frame'!E$3*COS($E632)-'v1 Frame'!F$3*SIN($E632),"")</f>
        <is>
          <t/>
        </is>
      </c>
      <c r="L632" s="8" t="inlineStr">
        <f aca="false">IF(A632&lt;&gt;"",$I632-'v1 Frame'!D$3*SIN($C632)+'v1 Frame'!E$3*COS($C632)*SIN($E632)+'v1 Frame'!F$3*COS($C632)*COS($E632),"")</f>
        <is>
          <t/>
        </is>
      </c>
      <c r="M632" s="8" t="inlineStr">
        <f aca="false">IF(A632&lt;&gt;"",$G632+'v1 Frame'!G$3*COS($C632)+'v1 Frame'!H$3*SIN($C632)*SIN($E632)+'v1 Frame'!I$3*SIN($C632)*COS($E632),"")</f>
        <is>
          <t/>
        </is>
      </c>
      <c r="N632" s="8" t="inlineStr">
        <f aca="false">IF(A632&lt;&gt;"",$H632+'v1 Frame'!H$3*COS($E632)-'v1 Frame'!I$3*SIN($E632),"")</f>
        <is>
          <t/>
        </is>
      </c>
      <c r="O632" s="8" t="inlineStr">
        <f aca="false">IF(A632&lt;&gt;"",$I632-'v1 Frame'!G$3*SIN($C632)+'v1 Frame'!H$3*COS($C632)*SIN($E632)+'v1 Frame'!I$3*COS($C632)*COS($E632),"")</f>
        <is>
          <t/>
        </is>
      </c>
      <c r="P632" s="8" t="inlineStr">
        <f aca="false">IF(A632&lt;&gt;"",$G632+'v1 Frame'!J$3*COS($C632)+'v1 Frame'!K$3*SIN($C632)*SIN($E632)+'v1 Frame'!L$3*SIN($C632)*COS($E632),"")</f>
        <is>
          <t/>
        </is>
      </c>
      <c r="Q632" s="8" t="inlineStr">
        <f aca="false">IF(A632&lt;&gt;"",$H632+'v1 Frame'!K$3*COS($E632)-'v1 Frame'!L$3*SIN($E632),"")</f>
        <is>
          <t/>
        </is>
      </c>
      <c r="R632" s="8" t="inlineStr">
        <f aca="false">IF(A632&lt;&gt;"",$I632-'v1 Frame'!J$3*SIN($C632)+'v1 Frame'!K$3*COS($C632)*SIN($E632)+'v1 Frame'!L$3*COS($C632)*COS($E632),"")</f>
        <is>
          <t/>
        </is>
      </c>
      <c r="S632" s="8" t="inlineStr">
        <f aca="false">IF(A632&lt;&gt;"",$G632+'v1 Frame'!M$3*COS($C632)+'v1 Frame'!N$3*SIN($C632)*SIN($E632)+'v1 Frame'!O$3*SIN($C632)*COS($E632),"")</f>
        <is>
          <t/>
        </is>
      </c>
      <c r="T632" s="8" t="inlineStr">
        <f aca="false">IF(A632&lt;&gt;"",$H632+'v1 Frame'!N$3*COS($E632)-'v1 Frame'!O$3*SIN($E632),"")</f>
        <is>
          <t/>
        </is>
      </c>
      <c r="U632" s="8" t="inlineStr">
        <f aca="false">IF(A632&lt;&gt;"",$I632-'v1 Frame'!M$3*SIN($C632)+'v1 Frame'!N$3*COS($C632)*SIN($E632)+'v1 Frame'!O$3*COS($C632)*COS($E632),"")</f>
        <is>
          <t/>
        </is>
      </c>
      <c r="V632" s="8" t="inlineStr">
        <f aca="false">IF(A632&lt;&gt;"",$G632+'v1 Frame'!P$3*COS($C632)+'v1 Frame'!Q$3*SIN($C632)*SIN($E632)+'v1 Frame'!R$3*SIN($C632)*COS($E632),"")</f>
        <is>
          <t/>
        </is>
      </c>
      <c r="W632" s="8" t="inlineStr">
        <f aca="false">IF(A632&lt;&gt;"",$H632+'v1 Frame'!Q$3*COS($E632)-'v1 Frame'!R$3*SIN($E632),"")</f>
        <is>
          <t/>
        </is>
      </c>
      <c r="X632" s="8" t="inlineStr">
        <f aca="false">IF(A632&lt;&gt;"",$I632-'v1 Frame'!P$3*SIN($C632)+'v1 Frame'!Q$3*COS($C632)*SIN($E632)+'v1 Frame'!R$3*COS($C632)*COS($E632),"")</f>
        <is>
          <t/>
        </is>
      </c>
      <c r="Y632" s="8" t="inlineStr">
        <f aca="false">IF(A632&lt;&gt;"",$G632+'v1 Frame'!S$3*COS($C632)+'v1 Frame'!T$3*SIN($C632)*SIN($E632)+'v1 Frame'!U$3*SIN($C632)*COS($E632),"")</f>
        <is>
          <t/>
        </is>
      </c>
      <c r="Z632" s="8" t="inlineStr">
        <f aca="false">IF(A632&lt;&gt;"",$H632+'v1 Frame'!T$3*COS($E632)-'v1 Frame'!U$3*SIN($E632),"")</f>
        <is>
          <t/>
        </is>
      </c>
      <c r="AA632" s="8" t="inlineStr">
        <f aca="false">IF(A632&lt;&gt;"",$I632-'v1 Frame'!S$3*SIN($C632)+'v1 Frame'!T$3*COS($C632)*SIN($E632)+'v1 Frame'!U$3*COS($C632)*COS($E632),"")</f>
        <is>
          <t/>
        </is>
      </c>
      <c r="AB632" s="8" t="inlineStr">
        <f aca="false">IF(A632&lt;&gt;"",$G632+'v1 Frame'!V$3*COS($C632)+'v1 Frame'!W$3*SIN($C632)*SIN($E632)+'v1 Frame'!X$3*SIN($C632)*COS($E632),"")</f>
        <is>
          <t/>
        </is>
      </c>
      <c r="AC632" s="8" t="inlineStr">
        <f aca="false">IF(A632&lt;&gt;"",$H632+'v1 Frame'!W$3*COS($E632)-'v1 Frame'!X$3*SIN($E632),"")</f>
        <is>
          <t/>
        </is>
      </c>
      <c r="AD632" s="8" t="inlineStr">
        <f aca="false">IF(A632&lt;&gt;"",$I632-'v1 Frame'!V$3*SIN($C632)+'v1 Frame'!W$3*COS($C632)*SIN($E632)+'v1 Frame'!X$3*COS($C632)*COS($E632),"")</f>
        <is>
          <t/>
        </is>
      </c>
      <c r="AE632" s="25" t="inlineStr">
        <f aca="false">IF(A632&lt;&gt;"",$G632+'v1 Frame'!Y$3*COS($C632)+'v1 Frame'!Z$3*SIN($C632)*SIN($E632)+'v1 Frame'!AA$3*SIN($C632)*COS($E632),"")</f>
        <is>
          <t/>
        </is>
      </c>
      <c r="AF632" s="25" t="inlineStr">
        <f aca="false">IF(A632&lt;&gt;"",$H632+'v1 Frame'!Z$3*COS($E632)-'v1 Frame'!AA$3*SIN($E632),"")</f>
        <is>
          <t/>
        </is>
      </c>
      <c r="AG632" s="25" t="inlineStr">
        <f aca="false">IF(A632&lt;&gt;"",$I632-'v1 Frame'!Y$3*SIN($C632)+'v1 Frame'!Z$3*COS($C632)*SIN($E632)+'v1 Frame'!AA$3*COS($C632)*COS($E632),"")</f>
        <is>
          <t/>
        </is>
      </c>
      <c r="AH632" s="8" t="inlineStr">
        <f aca="false">IF(A632&lt;&gt;"",SQRT(SUMSQ(G632:I632)),"")</f>
        <is>
          <t/>
        </is>
      </c>
      <c r="AI632" s="8" t="inlineStr">
        <f aca="false">IF(A632&lt;&gt;"",IF(AH632&lt;&gt;0,ACOS(I632/AH632),0),"")</f>
        <is>
          <t/>
        </is>
      </c>
      <c r="AJ632" s="8" t="inlineStr">
        <f aca="false">IF(A632&lt;&gt;"",DEGREES(AI632),"")</f>
        <is>
          <t/>
        </is>
      </c>
      <c r="AK632" s="8" t="inlineStr">
        <f aca="false">IF(A632&lt;&gt;"",IF(OR(G632&lt;&gt;0,H632&lt;&gt;0),ATAN2(G632,H632),0),"")</f>
        <is>
          <t/>
        </is>
      </c>
      <c r="AL632" s="8" t="inlineStr">
        <f aca="false">IF(A632&lt;&gt;"",DEGREES(AK632),"")</f>
        <is>
          <t/>
        </is>
      </c>
      <c r="AM632" s="8" t="inlineStr">
        <f aca="false">IF(A632&lt;&gt;"",SQRT(SUMSQ(J632:L632)),"")</f>
        <is>
          <t/>
        </is>
      </c>
      <c r="AN632" s="8" t="inlineStr">
        <f aca="false">IF(A632&lt;&gt;"",IF(AM632&lt;&gt;0,ACOS(L632/AM632),0),"")</f>
        <is>
          <t/>
        </is>
      </c>
      <c r="AO632" s="8" t="inlineStr">
        <f aca="false">IF(A632&lt;&gt;"",DEGREES(AN632),"")</f>
        <is>
          <t/>
        </is>
      </c>
      <c r="AP632" s="8" t="inlineStr">
        <f aca="false">IF(A632&lt;&gt;"",IF(OR(J632&lt;&gt;0,K632&lt;&gt;0),ATAN2(J632,K632),0),"")</f>
        <is>
          <t/>
        </is>
      </c>
      <c r="AQ632" s="8" t="inlineStr">
        <f aca="false">IF(A632&lt;&gt;"",DEGREES(AP632),"")</f>
        <is>
          <t/>
        </is>
      </c>
      <c r="AR632" s="8" t="inlineStr">
        <f aca="false">IF(A632&lt;&gt;"",SQRT(SUMSQ(M632:O632)),"")</f>
        <is>
          <t/>
        </is>
      </c>
      <c r="AS632" s="8" t="inlineStr">
        <f aca="false">IF(A632&lt;&gt;"",IF(AR632&lt;&gt;0,ACOS(O632/AR632),0),"")</f>
        <is>
          <t/>
        </is>
      </c>
      <c r="AT632" s="8" t="inlineStr">
        <f aca="false">IF(A632&lt;&gt;"",DEGREES(AS632),"")</f>
        <is>
          <t/>
        </is>
      </c>
      <c r="AU632" s="8" t="inlineStr">
        <f aca="false">IF(A632&lt;&gt;"",IF(OR(M632&lt;&gt;0,N632&lt;&gt;0),ATAN2(M632,N632),0),"")</f>
        <is>
          <t/>
        </is>
      </c>
      <c r="AV632" s="8" t="inlineStr">
        <f aca="false">IF(A632&lt;&gt;"",DEGREES(AU632),"")</f>
        <is>
          <t/>
        </is>
      </c>
      <c r="AW632" s="8" t="inlineStr">
        <f aca="false">IF(A632&lt;&gt;"",SQRT(SUMSQ(P632:R632)),"")</f>
        <is>
          <t/>
        </is>
      </c>
      <c r="AX632" s="8" t="inlineStr">
        <f aca="false">IF(A632&lt;&gt;"",IF(AW632&lt;&gt;0,ACOS(R632/AW632),0),"")</f>
        <is>
          <t/>
        </is>
      </c>
      <c r="AY632" s="8" t="inlineStr">
        <f aca="false">IF(A632&lt;&gt;"",DEGREES(AX632),"")</f>
        <is>
          <t/>
        </is>
      </c>
      <c r="AZ632" s="8" t="inlineStr">
        <f aca="false">IF(A632&lt;&gt;"",IF(OR(P632&lt;&gt;0,Q632&lt;&gt;0),ATAN2(P632,Q632),0),"")</f>
        <is>
          <t/>
        </is>
      </c>
      <c r="BA632" s="8" t="inlineStr">
        <f aca="false">IF(A632&lt;&gt;"",DEGREES(AZ632),"")</f>
        <is>
          <t/>
        </is>
      </c>
      <c r="BB632" s="8" t="inlineStr">
        <f aca="false">IF(A632&lt;&gt;"",SQRT(SUMSQ(S632:U632)),"")</f>
        <is>
          <t/>
        </is>
      </c>
      <c r="BC632" s="8" t="inlineStr">
        <f aca="false">IF(A632&lt;&gt;"",IF(BB632&lt;&gt;0,ACOS(U632/BB632),0),"")</f>
        <is>
          <t/>
        </is>
      </c>
      <c r="BD632" s="8" t="inlineStr">
        <f aca="false">IF(A632&lt;&gt;"",DEGREES(BC632),"")</f>
        <is>
          <t/>
        </is>
      </c>
      <c r="BE632" s="8" t="inlineStr">
        <f aca="false">IF(A632&lt;&gt;"",IF(OR(S632&lt;&gt;0,T632&lt;&gt;0),ATAN2(S632,T632),0),"")</f>
        <is>
          <t/>
        </is>
      </c>
      <c r="BF632" s="8" t="inlineStr">
        <f aca="false">IF(A632&lt;&gt;"",DEGREES(BE632),"")</f>
        <is>
          <t/>
        </is>
      </c>
      <c r="BG632" s="8" t="inlineStr">
        <f aca="false">IF(A632&lt;&gt;"",SQRT(SUMSQ(V632:X632)),"")</f>
        <is>
          <t/>
        </is>
      </c>
      <c r="BH632" s="8" t="inlineStr">
        <f aca="false">IF(A632&lt;&gt;"",IF(BG632&lt;&gt;0,ACOS(X632/BG632),0),"")</f>
        <is>
          <t/>
        </is>
      </c>
      <c r="BI632" s="8" t="inlineStr">
        <f aca="false">IF(A632&lt;&gt;"",DEGREES(BH632),"")</f>
        <is>
          <t/>
        </is>
      </c>
      <c r="BJ632" s="8" t="inlineStr">
        <f aca="false">IF(A632&lt;&gt;"",IF(OR(V632&lt;&gt;0,W632&lt;&gt;0),ATAN2(V632,W632),0),"")</f>
        <is>
          <t/>
        </is>
      </c>
      <c r="BK632" s="8" t="inlineStr">
        <f aca="false">IF(A632&lt;&gt;"",DEGREES(BJ632),"")</f>
        <is>
          <t/>
        </is>
      </c>
      <c r="BL632" s="8" t="inlineStr">
        <f aca="false">IF(A632&lt;&gt;"",SQRT(SUMSQ(Y632:AA632)),"")</f>
        <is>
          <t/>
        </is>
      </c>
      <c r="BM632" s="8" t="inlineStr">
        <f aca="false">IF(A632&lt;&gt;"",IF(BL632&lt;&gt;0,ACOS(AA632/BL632),0),"")</f>
        <is>
          <t/>
        </is>
      </c>
      <c r="BN632" s="8" t="inlineStr">
        <f aca="false">IF(A632&lt;&gt;"",DEGREES(BM632),"")</f>
        <is>
          <t/>
        </is>
      </c>
      <c r="BO632" s="8" t="inlineStr">
        <f aca="false">IF(A632&lt;&gt;"",IF(OR(Y632&lt;&gt;0,Z632&lt;&gt;0),ATAN2(Y632,Z632),0),"")</f>
        <is>
          <t/>
        </is>
      </c>
      <c r="BP632" s="8" t="inlineStr">
        <f aca="false">IF(A632&lt;&gt;"",DEGREES(BO632),"")</f>
        <is>
          <t/>
        </is>
      </c>
      <c r="BQ632" s="8" t="inlineStr">
        <f aca="false">IF(A632&lt;&gt;"",SQRT(SUMSQ(AB632:AD632)),"")</f>
        <is>
          <t/>
        </is>
      </c>
      <c r="BR632" s="8" t="inlineStr">
        <f aca="false">IF(A632&lt;&gt;"",IF(BQ632&lt;&gt;0,ACOS(AD632/BQ632),0),"")</f>
        <is>
          <t/>
        </is>
      </c>
      <c r="BS632" s="8" t="inlineStr">
        <f aca="false">IF(A632&lt;&gt;"",DEGREES(BR632),"")</f>
        <is>
          <t/>
        </is>
      </c>
      <c r="BT632" s="8" t="inlineStr">
        <f aca="false">IF(A632&lt;&gt;"",IF(OR(AB632&lt;&gt;0,AC632&lt;&gt;0),ATAN2(AB632,AC632),0),"")</f>
        <is>
          <t/>
        </is>
      </c>
      <c r="BU632" s="8" t="inlineStr">
        <f aca="false">IF(A632&lt;&gt;"",DEGREES(BT632),"")</f>
        <is>
          <t/>
        </is>
      </c>
      <c r="BV632" s="8" t="inlineStr">
        <f aca="false">IF(A632&lt;&gt;"",SQRT(SUMSQ(AE632:AG632)),"")</f>
        <is>
          <t/>
        </is>
      </c>
      <c r="BW632" s="8" t="inlineStr">
        <f aca="false">IF(A632&lt;&gt;"",IF(BV632&lt;&gt;0,ACOS(AG632/BV632),0),"")</f>
        <is>
          <t/>
        </is>
      </c>
      <c r="BX632" s="8" t="inlineStr">
        <f aca="false">IF(A632&lt;&gt;"",DEGREES(BW632),"")</f>
        <is>
          <t/>
        </is>
      </c>
      <c r="BY632" s="8" t="inlineStr">
        <f aca="false">IF(A632&lt;&gt;"",IF(OR(AF632&lt;&gt;0,AG632&lt;&gt;0),ATAN2(AF632,AG632),0),"")</f>
        <is>
          <t/>
        </is>
      </c>
      <c r="BZ632" s="8" t="inlineStr">
        <f aca="false">IF(A632&lt;&gt;"",DEGREES(BY632),"")</f>
        <is>
          <t/>
        </is>
      </c>
      <c r="CA632" s="0" t="inlineStr">
        <f aca="false">IF(A632&lt;&gt;"",IF(AND(AI632&lt;Parameters!$B$11,AI632&gt;Parameters!$B$12,AN632&lt;Parameters!$B$11,AN632&gt;Parameters!$B$12,AS632&lt;Parameters!$B$11,AS632&gt;Parameters!$B$12,AX632&lt;Parameters!$B$11,AX632&gt;Parameters!$B$12,BC632&lt;Parameters!$B$11,BC632&gt;Parameters!$B$12,BM632&lt;Parameters!$B$11,BM632&gt;Parameters!$B$12,BR632&lt;Parameters!$B$11,BR632&gt;Parameters!$B$12,BW632&lt;Parameters!$B$11,BW632&gt;Parameters!$B$12),1,0),"")</f>
        <is>
          <t/>
        </is>
      </c>
      <c r="CB632" s="0" t="inlineStr">
        <f aca="false">IF(A632&lt;&gt;"",IF(OR(AI632&lt;Parameters!$B$12,AI632&gt;Parameters!$B$11),0,1),"")</f>
        <is>
          <t/>
        </is>
      </c>
      <c r="CC632" s="0" t="inlineStr">
        <f aca="false">IF(A632&lt;&gt;"",IF(OR(AN632&lt;Parameters!$B$12,AN632&gt;Parameters!$B$11),0,1),"")</f>
        <is>
          <t/>
        </is>
      </c>
      <c r="CD632" s="0" t="inlineStr">
        <f aca="false">IF(A632&lt;&gt;"",IF(OR(AS632&lt;Parameters!$B$12,AS632&gt;Parameters!$B$11),0,1),"")</f>
        <is>
          <t/>
        </is>
      </c>
      <c r="CE632" s="0" t="inlineStr">
        <f aca="false">IF(A632&lt;&gt;"",IF(OR(AX632&lt;Parameters!$B$12,AX632&gt;Parameters!$B$11),0,1),"")</f>
        <is>
          <t/>
        </is>
      </c>
      <c r="CF632" s="0" t="inlineStr">
        <f aca="false">IF(A632&lt;&gt;"",IF(OR(BC632&lt;Parameters!$B$12,BC632&gt;Parameters!$B$11),0,1),"")</f>
        <is>
          <t/>
        </is>
      </c>
      <c r="CG632" s="0" t="inlineStr">
        <f aca="false">IF(A632&lt;&gt;"",IF(OR(BH632&lt;Parameters!$B$12,BH632&gt;Parameters!$B$11),0,1),"")</f>
        <is>
          <t/>
        </is>
      </c>
      <c r="CH632" s="0" t="inlineStr">
        <f aca="false">IF(A632&lt;&gt;"",IF(OR(BM632&lt;Parameters!$B$12,BM632&gt;Parameters!$B$11),0,1),"")</f>
        <is>
          <t/>
        </is>
      </c>
      <c r="CI632" s="0" t="inlineStr">
        <f aca="false">IF(A632&lt;&gt;"",IF(OR(BR632&lt;Parameters!$B$12,BR632&gt;Parameters!$B$11),0,1),"")</f>
        <is>
          <t/>
        </is>
      </c>
      <c r="CJ632" s="0" t="inlineStr">
        <f aca="false">IF(A632&lt;&gt;"",IF(OR(BW632&lt;Parameters!$B$12,BW632&gt;Parameters!$B$11),0,1),"")</f>
        <is>
          <t/>
        </is>
      </c>
      <c r="CK632" s="26" t="inlineStr">
        <f aca="false">IF(A632&lt;&gt;"",SUM(CB632:CJ632)/9,"")</f>
        <is>
          <t/>
        </is>
      </c>
      <c r="CL632" s="0" t="inlineStr">
        <f aca="false">IF(A632&lt;&gt;"",CK632*9,"")</f>
        <is>
          <t/>
        </is>
      </c>
      <c r="CM632" s="8" t="inlineStr">
        <f aca="false">IF(A632&lt;&gt;"",TEXT(B632,CM$2)&amp;" "&amp;TEXT(A632,CM$2),"")</f>
        <is>
          <t/>
        </is>
      </c>
    </row>
    <row r="633" customFormat="false" ht="15" hidden="false" customHeight="false" outlineLevel="0" collapsed="false">
      <c r="A633" s="0" t="inlineStr">
        <f aca="false">IF(OR(B632&lt;Parameters!$K$12,A632&lt;Parameters!$K$12),IF(A632&lt;Parameters!$K$12,A632+1,0),"")</f>
        <is>
          <t/>
        </is>
      </c>
      <c r="B633" s="0" t="inlineStr">
        <f aca="false">IF(A633&lt;&gt;"",IF(A633=0,B632+1,B632),"")</f>
        <is>
          <t/>
        </is>
      </c>
      <c r="C633" s="24" t="inlineStr">
        <f aca="false">IF(A633&lt;&gt;"",-_phi*(A633+0.5),"")</f>
        <is>
          <t/>
        </is>
      </c>
      <c r="D633" s="8" t="inlineStr">
        <f aca="false">IF(A633&lt;&gt;"",DEGREES(C633),"")</f>
        <is>
          <t/>
        </is>
      </c>
      <c r="E633" s="24" t="inlineStr">
        <f aca="false">IF(A633&lt;&gt;"",_phi*(B633+0.5),"")</f>
        <is>
          <t/>
        </is>
      </c>
      <c r="F633" s="8" t="inlineStr">
        <f aca="false">IF(A633&lt;&gt;"",DEGREES(E633),"")</f>
        <is>
          <t/>
        </is>
      </c>
      <c r="G633" s="8" t="inlineStr">
        <f aca="false">IF(A633&lt;&gt;"",LOOKUP(A633,h!$A$3:$A$30,h!$D$3:$D$30),"")</f>
        <is>
          <t/>
        </is>
      </c>
      <c r="H633" s="8" t="inlineStr">
        <f aca="false">IF(A633&lt;&gt;"",LOOKUP(B633,h!$A$3:$A$30,h!$D$3:$D$30),"")</f>
        <is>
          <t/>
        </is>
      </c>
      <c r="I633" s="8" t="inlineStr">
        <f aca="false">IF(A633&lt;&gt;"",_zif,"")</f>
        <is>
          <t/>
        </is>
      </c>
      <c r="J633" s="8" t="inlineStr">
        <f aca="false">IF(A633&lt;&gt;"",$G633+'v1 Frame'!D$3*COS($C633)+'v1 Frame'!E$3*SIN($C633)*SIN($E633)+'v1 Frame'!F$3*SIN($C633)*COS($E633),"")</f>
        <is>
          <t/>
        </is>
      </c>
      <c r="K633" s="8" t="inlineStr">
        <f aca="false">IF(A633&lt;&gt;"",$H633+'v1 Frame'!E$3*COS($E633)-'v1 Frame'!F$3*SIN($E633),"")</f>
        <is>
          <t/>
        </is>
      </c>
      <c r="L633" s="8" t="inlineStr">
        <f aca="false">IF(A633&lt;&gt;"",$I633-'v1 Frame'!D$3*SIN($C633)+'v1 Frame'!E$3*COS($C633)*SIN($E633)+'v1 Frame'!F$3*COS($C633)*COS($E633),"")</f>
        <is>
          <t/>
        </is>
      </c>
      <c r="M633" s="8" t="inlineStr">
        <f aca="false">IF(A633&lt;&gt;"",$G633+'v1 Frame'!G$3*COS($C633)+'v1 Frame'!H$3*SIN($C633)*SIN($E633)+'v1 Frame'!I$3*SIN($C633)*COS($E633),"")</f>
        <is>
          <t/>
        </is>
      </c>
      <c r="N633" s="8" t="inlineStr">
        <f aca="false">IF(A633&lt;&gt;"",$H633+'v1 Frame'!H$3*COS($E633)-'v1 Frame'!I$3*SIN($E633),"")</f>
        <is>
          <t/>
        </is>
      </c>
      <c r="O633" s="8" t="inlineStr">
        <f aca="false">IF(A633&lt;&gt;"",$I633-'v1 Frame'!G$3*SIN($C633)+'v1 Frame'!H$3*COS($C633)*SIN($E633)+'v1 Frame'!I$3*COS($C633)*COS($E633),"")</f>
        <is>
          <t/>
        </is>
      </c>
      <c r="P633" s="8" t="inlineStr">
        <f aca="false">IF(A633&lt;&gt;"",$G633+'v1 Frame'!J$3*COS($C633)+'v1 Frame'!K$3*SIN($C633)*SIN($E633)+'v1 Frame'!L$3*SIN($C633)*COS($E633),"")</f>
        <is>
          <t/>
        </is>
      </c>
      <c r="Q633" s="8" t="inlineStr">
        <f aca="false">IF(A633&lt;&gt;"",$H633+'v1 Frame'!K$3*COS($E633)-'v1 Frame'!L$3*SIN($E633),"")</f>
        <is>
          <t/>
        </is>
      </c>
      <c r="R633" s="8" t="inlineStr">
        <f aca="false">IF(A633&lt;&gt;"",$I633-'v1 Frame'!J$3*SIN($C633)+'v1 Frame'!K$3*COS($C633)*SIN($E633)+'v1 Frame'!L$3*COS($C633)*COS($E633),"")</f>
        <is>
          <t/>
        </is>
      </c>
      <c r="S633" s="8" t="inlineStr">
        <f aca="false">IF(A633&lt;&gt;"",$G633+'v1 Frame'!M$3*COS($C633)+'v1 Frame'!N$3*SIN($C633)*SIN($E633)+'v1 Frame'!O$3*SIN($C633)*COS($E633),"")</f>
        <is>
          <t/>
        </is>
      </c>
      <c r="T633" s="8" t="inlineStr">
        <f aca="false">IF(A633&lt;&gt;"",$H633+'v1 Frame'!N$3*COS($E633)-'v1 Frame'!O$3*SIN($E633),"")</f>
        <is>
          <t/>
        </is>
      </c>
      <c r="U633" s="8" t="inlineStr">
        <f aca="false">IF(A633&lt;&gt;"",$I633-'v1 Frame'!M$3*SIN($C633)+'v1 Frame'!N$3*COS($C633)*SIN($E633)+'v1 Frame'!O$3*COS($C633)*COS($E633),"")</f>
        <is>
          <t/>
        </is>
      </c>
      <c r="V633" s="8" t="inlineStr">
        <f aca="false">IF(A633&lt;&gt;"",$G633+'v1 Frame'!P$3*COS($C633)+'v1 Frame'!Q$3*SIN($C633)*SIN($E633)+'v1 Frame'!R$3*SIN($C633)*COS($E633),"")</f>
        <is>
          <t/>
        </is>
      </c>
      <c r="W633" s="8" t="inlineStr">
        <f aca="false">IF(A633&lt;&gt;"",$H633+'v1 Frame'!Q$3*COS($E633)-'v1 Frame'!R$3*SIN($E633),"")</f>
        <is>
          <t/>
        </is>
      </c>
      <c r="X633" s="8" t="inlineStr">
        <f aca="false">IF(A633&lt;&gt;"",$I633-'v1 Frame'!P$3*SIN($C633)+'v1 Frame'!Q$3*COS($C633)*SIN($E633)+'v1 Frame'!R$3*COS($C633)*COS($E633),"")</f>
        <is>
          <t/>
        </is>
      </c>
      <c r="Y633" s="8" t="inlineStr">
        <f aca="false">IF(A633&lt;&gt;"",$G633+'v1 Frame'!S$3*COS($C633)+'v1 Frame'!T$3*SIN($C633)*SIN($E633)+'v1 Frame'!U$3*SIN($C633)*COS($E633),"")</f>
        <is>
          <t/>
        </is>
      </c>
      <c r="Z633" s="8" t="inlineStr">
        <f aca="false">IF(A633&lt;&gt;"",$H633+'v1 Frame'!T$3*COS($E633)-'v1 Frame'!U$3*SIN($E633),"")</f>
        <is>
          <t/>
        </is>
      </c>
      <c r="AA633" s="8" t="inlineStr">
        <f aca="false">IF(A633&lt;&gt;"",$I633-'v1 Frame'!S$3*SIN($C633)+'v1 Frame'!T$3*COS($C633)*SIN($E633)+'v1 Frame'!U$3*COS($C633)*COS($E633),"")</f>
        <is>
          <t/>
        </is>
      </c>
      <c r="AB633" s="8" t="inlineStr">
        <f aca="false">IF(A633&lt;&gt;"",$G633+'v1 Frame'!V$3*COS($C633)+'v1 Frame'!W$3*SIN($C633)*SIN($E633)+'v1 Frame'!X$3*SIN($C633)*COS($E633),"")</f>
        <is>
          <t/>
        </is>
      </c>
      <c r="AC633" s="8" t="inlineStr">
        <f aca="false">IF(A633&lt;&gt;"",$H633+'v1 Frame'!W$3*COS($E633)-'v1 Frame'!X$3*SIN($E633),"")</f>
        <is>
          <t/>
        </is>
      </c>
      <c r="AD633" s="8" t="inlineStr">
        <f aca="false">IF(A633&lt;&gt;"",$I633-'v1 Frame'!V$3*SIN($C633)+'v1 Frame'!W$3*COS($C633)*SIN($E633)+'v1 Frame'!X$3*COS($C633)*COS($E633),"")</f>
        <is>
          <t/>
        </is>
      </c>
      <c r="AE633" s="25" t="inlineStr">
        <f aca="false">IF(A633&lt;&gt;"",$G633+'v1 Frame'!Y$3*COS($C633)+'v1 Frame'!Z$3*SIN($C633)*SIN($E633)+'v1 Frame'!AA$3*SIN($C633)*COS($E633),"")</f>
        <is>
          <t/>
        </is>
      </c>
      <c r="AF633" s="25" t="inlineStr">
        <f aca="false">IF(A633&lt;&gt;"",$H633+'v1 Frame'!Z$3*COS($E633)-'v1 Frame'!AA$3*SIN($E633),"")</f>
        <is>
          <t/>
        </is>
      </c>
      <c r="AG633" s="25" t="inlineStr">
        <f aca="false">IF(A633&lt;&gt;"",$I633-'v1 Frame'!Y$3*SIN($C633)+'v1 Frame'!Z$3*COS($C633)*SIN($E633)+'v1 Frame'!AA$3*COS($C633)*COS($E633),"")</f>
        <is>
          <t/>
        </is>
      </c>
      <c r="AH633" s="8" t="inlineStr">
        <f aca="false">IF(A633&lt;&gt;"",SQRT(SUMSQ(G633:I633)),"")</f>
        <is>
          <t/>
        </is>
      </c>
      <c r="AI633" s="8" t="inlineStr">
        <f aca="false">IF(A633&lt;&gt;"",IF(AH633&lt;&gt;0,ACOS(I633/AH633),0),"")</f>
        <is>
          <t/>
        </is>
      </c>
      <c r="AJ633" s="8" t="inlineStr">
        <f aca="false">IF(A633&lt;&gt;"",DEGREES(AI633),"")</f>
        <is>
          <t/>
        </is>
      </c>
      <c r="AK633" s="8" t="inlineStr">
        <f aca="false">IF(A633&lt;&gt;"",IF(OR(G633&lt;&gt;0,H633&lt;&gt;0),ATAN2(G633,H633),0),"")</f>
        <is>
          <t/>
        </is>
      </c>
      <c r="AL633" s="8" t="inlineStr">
        <f aca="false">IF(A633&lt;&gt;"",DEGREES(AK633),"")</f>
        <is>
          <t/>
        </is>
      </c>
      <c r="AM633" s="8" t="inlineStr">
        <f aca="false">IF(A633&lt;&gt;"",SQRT(SUMSQ(J633:L633)),"")</f>
        <is>
          <t/>
        </is>
      </c>
      <c r="AN633" s="8" t="inlineStr">
        <f aca="false">IF(A633&lt;&gt;"",IF(AM633&lt;&gt;0,ACOS(L633/AM633),0),"")</f>
        <is>
          <t/>
        </is>
      </c>
      <c r="AO633" s="8" t="inlineStr">
        <f aca="false">IF(A633&lt;&gt;"",DEGREES(AN633),"")</f>
        <is>
          <t/>
        </is>
      </c>
      <c r="AP633" s="8" t="inlineStr">
        <f aca="false">IF(A633&lt;&gt;"",IF(OR(J633&lt;&gt;0,K633&lt;&gt;0),ATAN2(J633,K633),0),"")</f>
        <is>
          <t/>
        </is>
      </c>
      <c r="AQ633" s="8" t="inlineStr">
        <f aca="false">IF(A633&lt;&gt;"",DEGREES(AP633),"")</f>
        <is>
          <t/>
        </is>
      </c>
      <c r="AR633" s="8" t="inlineStr">
        <f aca="false">IF(A633&lt;&gt;"",SQRT(SUMSQ(M633:O633)),"")</f>
        <is>
          <t/>
        </is>
      </c>
      <c r="AS633" s="8" t="inlineStr">
        <f aca="false">IF(A633&lt;&gt;"",IF(AR633&lt;&gt;0,ACOS(O633/AR633),0),"")</f>
        <is>
          <t/>
        </is>
      </c>
      <c r="AT633" s="8" t="inlineStr">
        <f aca="false">IF(A633&lt;&gt;"",DEGREES(AS633),"")</f>
        <is>
          <t/>
        </is>
      </c>
      <c r="AU633" s="8" t="inlineStr">
        <f aca="false">IF(A633&lt;&gt;"",IF(OR(M633&lt;&gt;0,N633&lt;&gt;0),ATAN2(M633,N633),0),"")</f>
        <is>
          <t/>
        </is>
      </c>
      <c r="AV633" s="8" t="inlineStr">
        <f aca="false">IF(A633&lt;&gt;"",DEGREES(AU633),"")</f>
        <is>
          <t/>
        </is>
      </c>
      <c r="AW633" s="8" t="inlineStr">
        <f aca="false">IF(A633&lt;&gt;"",SQRT(SUMSQ(P633:R633)),"")</f>
        <is>
          <t/>
        </is>
      </c>
      <c r="AX633" s="8" t="inlineStr">
        <f aca="false">IF(A633&lt;&gt;"",IF(AW633&lt;&gt;0,ACOS(R633/AW633),0),"")</f>
        <is>
          <t/>
        </is>
      </c>
      <c r="AY633" s="8" t="inlineStr">
        <f aca="false">IF(A633&lt;&gt;"",DEGREES(AX633),"")</f>
        <is>
          <t/>
        </is>
      </c>
      <c r="AZ633" s="8" t="inlineStr">
        <f aca="false">IF(A633&lt;&gt;"",IF(OR(P633&lt;&gt;0,Q633&lt;&gt;0),ATAN2(P633,Q633),0),"")</f>
        <is>
          <t/>
        </is>
      </c>
      <c r="BA633" s="8" t="inlineStr">
        <f aca="false">IF(A633&lt;&gt;"",DEGREES(AZ633),"")</f>
        <is>
          <t/>
        </is>
      </c>
      <c r="BB633" s="8" t="inlineStr">
        <f aca="false">IF(A633&lt;&gt;"",SQRT(SUMSQ(S633:U633)),"")</f>
        <is>
          <t/>
        </is>
      </c>
      <c r="BC633" s="8" t="inlineStr">
        <f aca="false">IF(A633&lt;&gt;"",IF(BB633&lt;&gt;0,ACOS(U633/BB633),0),"")</f>
        <is>
          <t/>
        </is>
      </c>
      <c r="BD633" s="8" t="inlineStr">
        <f aca="false">IF(A633&lt;&gt;"",DEGREES(BC633),"")</f>
        <is>
          <t/>
        </is>
      </c>
      <c r="BE633" s="8" t="inlineStr">
        <f aca="false">IF(A633&lt;&gt;"",IF(OR(S633&lt;&gt;0,T633&lt;&gt;0),ATAN2(S633,T633),0),"")</f>
        <is>
          <t/>
        </is>
      </c>
      <c r="BF633" s="8" t="inlineStr">
        <f aca="false">IF(A633&lt;&gt;"",DEGREES(BE633),"")</f>
        <is>
          <t/>
        </is>
      </c>
      <c r="BG633" s="8" t="inlineStr">
        <f aca="false">IF(A633&lt;&gt;"",SQRT(SUMSQ(V633:X633)),"")</f>
        <is>
          <t/>
        </is>
      </c>
      <c r="BH633" s="8" t="inlineStr">
        <f aca="false">IF(A633&lt;&gt;"",IF(BG633&lt;&gt;0,ACOS(X633/BG633),0),"")</f>
        <is>
          <t/>
        </is>
      </c>
      <c r="BI633" s="8" t="inlineStr">
        <f aca="false">IF(A633&lt;&gt;"",DEGREES(BH633),"")</f>
        <is>
          <t/>
        </is>
      </c>
      <c r="BJ633" s="8" t="inlineStr">
        <f aca="false">IF(A633&lt;&gt;"",IF(OR(V633&lt;&gt;0,W633&lt;&gt;0),ATAN2(V633,W633),0),"")</f>
        <is>
          <t/>
        </is>
      </c>
      <c r="BK633" s="8" t="inlineStr">
        <f aca="false">IF(A633&lt;&gt;"",DEGREES(BJ633),"")</f>
        <is>
          <t/>
        </is>
      </c>
      <c r="BL633" s="8" t="inlineStr">
        <f aca="false">IF(A633&lt;&gt;"",SQRT(SUMSQ(Y633:AA633)),"")</f>
        <is>
          <t/>
        </is>
      </c>
      <c r="BM633" s="8" t="inlineStr">
        <f aca="false">IF(A633&lt;&gt;"",IF(BL633&lt;&gt;0,ACOS(AA633/BL633),0),"")</f>
        <is>
          <t/>
        </is>
      </c>
      <c r="BN633" s="8" t="inlineStr">
        <f aca="false">IF(A633&lt;&gt;"",DEGREES(BM633),"")</f>
        <is>
          <t/>
        </is>
      </c>
      <c r="BO633" s="8" t="inlineStr">
        <f aca="false">IF(A633&lt;&gt;"",IF(OR(Y633&lt;&gt;0,Z633&lt;&gt;0),ATAN2(Y633,Z633),0),"")</f>
        <is>
          <t/>
        </is>
      </c>
      <c r="BP633" s="8" t="inlineStr">
        <f aca="false">IF(A633&lt;&gt;"",DEGREES(BO633),"")</f>
        <is>
          <t/>
        </is>
      </c>
      <c r="BQ633" s="8" t="inlineStr">
        <f aca="false">IF(A633&lt;&gt;"",SQRT(SUMSQ(AB633:AD633)),"")</f>
        <is>
          <t/>
        </is>
      </c>
      <c r="BR633" s="8" t="inlineStr">
        <f aca="false">IF(A633&lt;&gt;"",IF(BQ633&lt;&gt;0,ACOS(AD633/BQ633),0),"")</f>
        <is>
          <t/>
        </is>
      </c>
      <c r="BS633" s="8" t="inlineStr">
        <f aca="false">IF(A633&lt;&gt;"",DEGREES(BR633),"")</f>
        <is>
          <t/>
        </is>
      </c>
      <c r="BT633" s="8" t="inlineStr">
        <f aca="false">IF(A633&lt;&gt;"",IF(OR(AB633&lt;&gt;0,AC633&lt;&gt;0),ATAN2(AB633,AC633),0),"")</f>
        <is>
          <t/>
        </is>
      </c>
      <c r="BU633" s="8" t="inlineStr">
        <f aca="false">IF(A633&lt;&gt;"",DEGREES(BT633),"")</f>
        <is>
          <t/>
        </is>
      </c>
      <c r="BV633" s="8" t="inlineStr">
        <f aca="false">IF(A633&lt;&gt;"",SQRT(SUMSQ(AE633:AG633)),"")</f>
        <is>
          <t/>
        </is>
      </c>
      <c r="BW633" s="8" t="inlineStr">
        <f aca="false">IF(A633&lt;&gt;"",IF(BV633&lt;&gt;0,ACOS(AG633/BV633),0),"")</f>
        <is>
          <t/>
        </is>
      </c>
      <c r="BX633" s="8" t="inlineStr">
        <f aca="false">IF(A633&lt;&gt;"",DEGREES(BW633),"")</f>
        <is>
          <t/>
        </is>
      </c>
      <c r="BY633" s="8" t="inlineStr">
        <f aca="false">IF(A633&lt;&gt;"",IF(OR(AF633&lt;&gt;0,AG633&lt;&gt;0),ATAN2(AF633,AG633),0),"")</f>
        <is>
          <t/>
        </is>
      </c>
      <c r="BZ633" s="8" t="inlineStr">
        <f aca="false">IF(A633&lt;&gt;"",DEGREES(BY633),"")</f>
        <is>
          <t/>
        </is>
      </c>
      <c r="CA633" s="0" t="inlineStr">
        <f aca="false">IF(A633&lt;&gt;"",IF(AND(AI633&lt;Parameters!$B$11,AI633&gt;Parameters!$B$12,AN633&lt;Parameters!$B$11,AN633&gt;Parameters!$B$12,AS633&lt;Parameters!$B$11,AS633&gt;Parameters!$B$12,AX633&lt;Parameters!$B$11,AX633&gt;Parameters!$B$12,BC633&lt;Parameters!$B$11,BC633&gt;Parameters!$B$12,BM633&lt;Parameters!$B$11,BM633&gt;Parameters!$B$12,BR633&lt;Parameters!$B$11,BR633&gt;Parameters!$B$12,BW633&lt;Parameters!$B$11,BW633&gt;Parameters!$B$12),1,0),"")</f>
        <is>
          <t/>
        </is>
      </c>
      <c r="CB633" s="0" t="inlineStr">
        <f aca="false">IF(A633&lt;&gt;"",IF(OR(AI633&lt;Parameters!$B$12,AI633&gt;Parameters!$B$11),0,1),"")</f>
        <is>
          <t/>
        </is>
      </c>
      <c r="CC633" s="0" t="inlineStr">
        <f aca="false">IF(A633&lt;&gt;"",IF(OR(AN633&lt;Parameters!$B$12,AN633&gt;Parameters!$B$11),0,1),"")</f>
        <is>
          <t/>
        </is>
      </c>
      <c r="CD633" s="0" t="inlineStr">
        <f aca="false">IF(A633&lt;&gt;"",IF(OR(AS633&lt;Parameters!$B$12,AS633&gt;Parameters!$B$11),0,1),"")</f>
        <is>
          <t/>
        </is>
      </c>
      <c r="CE633" s="0" t="inlineStr">
        <f aca="false">IF(A633&lt;&gt;"",IF(OR(AX633&lt;Parameters!$B$12,AX633&gt;Parameters!$B$11),0,1),"")</f>
        <is>
          <t/>
        </is>
      </c>
      <c r="CF633" s="0" t="inlineStr">
        <f aca="false">IF(A633&lt;&gt;"",IF(OR(BC633&lt;Parameters!$B$12,BC633&gt;Parameters!$B$11),0,1),"")</f>
        <is>
          <t/>
        </is>
      </c>
      <c r="CG633" s="0" t="inlineStr">
        <f aca="false">IF(A633&lt;&gt;"",IF(OR(BH633&lt;Parameters!$B$12,BH633&gt;Parameters!$B$11),0,1),"")</f>
        <is>
          <t/>
        </is>
      </c>
      <c r="CH633" s="0" t="inlineStr">
        <f aca="false">IF(A633&lt;&gt;"",IF(OR(BM633&lt;Parameters!$B$12,BM633&gt;Parameters!$B$11),0,1),"")</f>
        <is>
          <t/>
        </is>
      </c>
      <c r="CI633" s="0" t="inlineStr">
        <f aca="false">IF(A633&lt;&gt;"",IF(OR(BR633&lt;Parameters!$B$12,BR633&gt;Parameters!$B$11),0,1),"")</f>
        <is>
          <t/>
        </is>
      </c>
      <c r="CJ633" s="0" t="inlineStr">
        <f aca="false">IF(A633&lt;&gt;"",IF(OR(BW633&lt;Parameters!$B$12,BW633&gt;Parameters!$B$11),0,1),"")</f>
        <is>
          <t/>
        </is>
      </c>
      <c r="CK633" s="26" t="inlineStr">
        <f aca="false">IF(A633&lt;&gt;"",SUM(CB633:CJ633)/9,"")</f>
        <is>
          <t/>
        </is>
      </c>
      <c r="CL633" s="0" t="inlineStr">
        <f aca="false">IF(A633&lt;&gt;"",CK633*9,"")</f>
        <is>
          <t/>
        </is>
      </c>
      <c r="CM633" s="8" t="inlineStr">
        <f aca="false">IF(A633&lt;&gt;"",TEXT(B633,CM$2)&amp;" "&amp;TEXT(A633,CM$2),"")</f>
        <is>
          <t/>
        </is>
      </c>
    </row>
    <row r="634" customFormat="false" ht="15" hidden="false" customHeight="false" outlineLevel="0" collapsed="false">
      <c r="A634" s="0" t="inlineStr">
        <f aca="false">IF(OR(B633&lt;Parameters!$K$12,A633&lt;Parameters!$K$12),IF(A633&lt;Parameters!$K$12,A633+1,0),"")</f>
        <is>
          <t/>
        </is>
      </c>
      <c r="B634" s="0" t="inlineStr">
        <f aca="false">IF(A634&lt;&gt;"",IF(A634=0,B633+1,B633),"")</f>
        <is>
          <t/>
        </is>
      </c>
      <c r="C634" s="24" t="inlineStr">
        <f aca="false">IF(A634&lt;&gt;"",-_phi*(A634+0.5),"")</f>
        <is>
          <t/>
        </is>
      </c>
      <c r="D634" s="8" t="inlineStr">
        <f aca="false">IF(A634&lt;&gt;"",DEGREES(C634),"")</f>
        <is>
          <t/>
        </is>
      </c>
      <c r="E634" s="24" t="inlineStr">
        <f aca="false">IF(A634&lt;&gt;"",_phi*(B634+0.5),"")</f>
        <is>
          <t/>
        </is>
      </c>
      <c r="F634" s="8" t="inlineStr">
        <f aca="false">IF(A634&lt;&gt;"",DEGREES(E634),"")</f>
        <is>
          <t/>
        </is>
      </c>
      <c r="G634" s="8" t="inlineStr">
        <f aca="false">IF(A634&lt;&gt;"",LOOKUP(A634,h!$A$3:$A$30,h!$D$3:$D$30),"")</f>
        <is>
          <t/>
        </is>
      </c>
      <c r="H634" s="8" t="inlineStr">
        <f aca="false">IF(A634&lt;&gt;"",LOOKUP(B634,h!$A$3:$A$30,h!$D$3:$D$30),"")</f>
        <is>
          <t/>
        </is>
      </c>
      <c r="I634" s="8" t="inlineStr">
        <f aca="false">IF(A634&lt;&gt;"",_zif,"")</f>
        <is>
          <t/>
        </is>
      </c>
      <c r="J634" s="8" t="inlineStr">
        <f aca="false">IF(A634&lt;&gt;"",$G634+'v1 Frame'!D$3*COS($C634)+'v1 Frame'!E$3*SIN($C634)*SIN($E634)+'v1 Frame'!F$3*SIN($C634)*COS($E634),"")</f>
        <is>
          <t/>
        </is>
      </c>
      <c r="K634" s="8" t="inlineStr">
        <f aca="false">IF(A634&lt;&gt;"",$H634+'v1 Frame'!E$3*COS($E634)-'v1 Frame'!F$3*SIN($E634),"")</f>
        <is>
          <t/>
        </is>
      </c>
      <c r="L634" s="8" t="inlineStr">
        <f aca="false">IF(A634&lt;&gt;"",$I634-'v1 Frame'!D$3*SIN($C634)+'v1 Frame'!E$3*COS($C634)*SIN($E634)+'v1 Frame'!F$3*COS($C634)*COS($E634),"")</f>
        <is>
          <t/>
        </is>
      </c>
      <c r="M634" s="8" t="inlineStr">
        <f aca="false">IF(A634&lt;&gt;"",$G634+'v1 Frame'!G$3*COS($C634)+'v1 Frame'!H$3*SIN($C634)*SIN($E634)+'v1 Frame'!I$3*SIN($C634)*COS($E634),"")</f>
        <is>
          <t/>
        </is>
      </c>
      <c r="N634" s="8" t="inlineStr">
        <f aca="false">IF(A634&lt;&gt;"",$H634+'v1 Frame'!H$3*COS($E634)-'v1 Frame'!I$3*SIN($E634),"")</f>
        <is>
          <t/>
        </is>
      </c>
      <c r="O634" s="8" t="inlineStr">
        <f aca="false">IF(A634&lt;&gt;"",$I634-'v1 Frame'!G$3*SIN($C634)+'v1 Frame'!H$3*COS($C634)*SIN($E634)+'v1 Frame'!I$3*COS($C634)*COS($E634),"")</f>
        <is>
          <t/>
        </is>
      </c>
      <c r="P634" s="8" t="inlineStr">
        <f aca="false">IF(A634&lt;&gt;"",$G634+'v1 Frame'!J$3*COS($C634)+'v1 Frame'!K$3*SIN($C634)*SIN($E634)+'v1 Frame'!L$3*SIN($C634)*COS($E634),"")</f>
        <is>
          <t/>
        </is>
      </c>
      <c r="Q634" s="8" t="inlineStr">
        <f aca="false">IF(A634&lt;&gt;"",$H634+'v1 Frame'!K$3*COS($E634)-'v1 Frame'!L$3*SIN($E634),"")</f>
        <is>
          <t/>
        </is>
      </c>
      <c r="R634" s="8" t="inlineStr">
        <f aca="false">IF(A634&lt;&gt;"",$I634-'v1 Frame'!J$3*SIN($C634)+'v1 Frame'!K$3*COS($C634)*SIN($E634)+'v1 Frame'!L$3*COS($C634)*COS($E634),"")</f>
        <is>
          <t/>
        </is>
      </c>
      <c r="S634" s="8" t="inlineStr">
        <f aca="false">IF(A634&lt;&gt;"",$G634+'v1 Frame'!M$3*COS($C634)+'v1 Frame'!N$3*SIN($C634)*SIN($E634)+'v1 Frame'!O$3*SIN($C634)*COS($E634),"")</f>
        <is>
          <t/>
        </is>
      </c>
      <c r="T634" s="8" t="inlineStr">
        <f aca="false">IF(A634&lt;&gt;"",$H634+'v1 Frame'!N$3*COS($E634)-'v1 Frame'!O$3*SIN($E634),"")</f>
        <is>
          <t/>
        </is>
      </c>
      <c r="U634" s="8" t="inlineStr">
        <f aca="false">IF(A634&lt;&gt;"",$I634-'v1 Frame'!M$3*SIN($C634)+'v1 Frame'!N$3*COS($C634)*SIN($E634)+'v1 Frame'!O$3*COS($C634)*COS($E634),"")</f>
        <is>
          <t/>
        </is>
      </c>
      <c r="V634" s="8" t="inlineStr">
        <f aca="false">IF(A634&lt;&gt;"",$G634+'v1 Frame'!P$3*COS($C634)+'v1 Frame'!Q$3*SIN($C634)*SIN($E634)+'v1 Frame'!R$3*SIN($C634)*COS($E634),"")</f>
        <is>
          <t/>
        </is>
      </c>
      <c r="W634" s="8" t="inlineStr">
        <f aca="false">IF(A634&lt;&gt;"",$H634+'v1 Frame'!Q$3*COS($E634)-'v1 Frame'!R$3*SIN($E634),"")</f>
        <is>
          <t/>
        </is>
      </c>
      <c r="X634" s="8" t="inlineStr">
        <f aca="false">IF(A634&lt;&gt;"",$I634-'v1 Frame'!P$3*SIN($C634)+'v1 Frame'!Q$3*COS($C634)*SIN($E634)+'v1 Frame'!R$3*COS($C634)*COS($E634),"")</f>
        <is>
          <t/>
        </is>
      </c>
      <c r="Y634" s="8" t="inlineStr">
        <f aca="false">IF(A634&lt;&gt;"",$G634+'v1 Frame'!S$3*COS($C634)+'v1 Frame'!T$3*SIN($C634)*SIN($E634)+'v1 Frame'!U$3*SIN($C634)*COS($E634),"")</f>
        <is>
          <t/>
        </is>
      </c>
      <c r="Z634" s="8" t="inlineStr">
        <f aca="false">IF(A634&lt;&gt;"",$H634+'v1 Frame'!T$3*COS($E634)-'v1 Frame'!U$3*SIN($E634),"")</f>
        <is>
          <t/>
        </is>
      </c>
      <c r="AA634" s="8" t="inlineStr">
        <f aca="false">IF(A634&lt;&gt;"",$I634-'v1 Frame'!S$3*SIN($C634)+'v1 Frame'!T$3*COS($C634)*SIN($E634)+'v1 Frame'!U$3*COS($C634)*COS($E634),"")</f>
        <is>
          <t/>
        </is>
      </c>
      <c r="AB634" s="8" t="inlineStr">
        <f aca="false">IF(A634&lt;&gt;"",$G634+'v1 Frame'!V$3*COS($C634)+'v1 Frame'!W$3*SIN($C634)*SIN($E634)+'v1 Frame'!X$3*SIN($C634)*COS($E634),"")</f>
        <is>
          <t/>
        </is>
      </c>
      <c r="AC634" s="8" t="inlineStr">
        <f aca="false">IF(A634&lt;&gt;"",$H634+'v1 Frame'!W$3*COS($E634)-'v1 Frame'!X$3*SIN($E634),"")</f>
        <is>
          <t/>
        </is>
      </c>
      <c r="AD634" s="8" t="inlineStr">
        <f aca="false">IF(A634&lt;&gt;"",$I634-'v1 Frame'!V$3*SIN($C634)+'v1 Frame'!W$3*COS($C634)*SIN($E634)+'v1 Frame'!X$3*COS($C634)*COS($E634),"")</f>
        <is>
          <t/>
        </is>
      </c>
      <c r="AE634" s="25" t="inlineStr">
        <f aca="false">IF(A634&lt;&gt;"",$G634+'v1 Frame'!Y$3*COS($C634)+'v1 Frame'!Z$3*SIN($C634)*SIN($E634)+'v1 Frame'!AA$3*SIN($C634)*COS($E634),"")</f>
        <is>
          <t/>
        </is>
      </c>
      <c r="AF634" s="25" t="inlineStr">
        <f aca="false">IF(A634&lt;&gt;"",$H634+'v1 Frame'!Z$3*COS($E634)-'v1 Frame'!AA$3*SIN($E634),"")</f>
        <is>
          <t/>
        </is>
      </c>
      <c r="AG634" s="25" t="inlineStr">
        <f aca="false">IF(A634&lt;&gt;"",$I634-'v1 Frame'!Y$3*SIN($C634)+'v1 Frame'!Z$3*COS($C634)*SIN($E634)+'v1 Frame'!AA$3*COS($C634)*COS($E634),"")</f>
        <is>
          <t/>
        </is>
      </c>
      <c r="AH634" s="8" t="inlineStr">
        <f aca="false">IF(A634&lt;&gt;"",SQRT(SUMSQ(G634:I634)),"")</f>
        <is>
          <t/>
        </is>
      </c>
      <c r="AI634" s="8" t="inlineStr">
        <f aca="false">IF(A634&lt;&gt;"",IF(AH634&lt;&gt;0,ACOS(I634/AH634),0),"")</f>
        <is>
          <t/>
        </is>
      </c>
      <c r="AJ634" s="8" t="inlineStr">
        <f aca="false">IF(A634&lt;&gt;"",DEGREES(AI634),"")</f>
        <is>
          <t/>
        </is>
      </c>
      <c r="AK634" s="8" t="inlineStr">
        <f aca="false">IF(A634&lt;&gt;"",IF(OR(G634&lt;&gt;0,H634&lt;&gt;0),ATAN2(G634,H634),0),"")</f>
        <is>
          <t/>
        </is>
      </c>
      <c r="AL634" s="8" t="inlineStr">
        <f aca="false">IF(A634&lt;&gt;"",DEGREES(AK634),"")</f>
        <is>
          <t/>
        </is>
      </c>
      <c r="AM634" s="8" t="inlineStr">
        <f aca="false">IF(A634&lt;&gt;"",SQRT(SUMSQ(J634:L634)),"")</f>
        <is>
          <t/>
        </is>
      </c>
      <c r="AN634" s="8" t="inlineStr">
        <f aca="false">IF(A634&lt;&gt;"",IF(AM634&lt;&gt;0,ACOS(L634/AM634),0),"")</f>
        <is>
          <t/>
        </is>
      </c>
      <c r="AO634" s="8" t="inlineStr">
        <f aca="false">IF(A634&lt;&gt;"",DEGREES(AN634),"")</f>
        <is>
          <t/>
        </is>
      </c>
      <c r="AP634" s="8" t="inlineStr">
        <f aca="false">IF(A634&lt;&gt;"",IF(OR(J634&lt;&gt;0,K634&lt;&gt;0),ATAN2(J634,K634),0),"")</f>
        <is>
          <t/>
        </is>
      </c>
      <c r="AQ634" s="8" t="inlineStr">
        <f aca="false">IF(A634&lt;&gt;"",DEGREES(AP634),"")</f>
        <is>
          <t/>
        </is>
      </c>
      <c r="AR634" s="8" t="inlineStr">
        <f aca="false">IF(A634&lt;&gt;"",SQRT(SUMSQ(M634:O634)),"")</f>
        <is>
          <t/>
        </is>
      </c>
      <c r="AS634" s="8" t="inlineStr">
        <f aca="false">IF(A634&lt;&gt;"",IF(AR634&lt;&gt;0,ACOS(O634/AR634),0),"")</f>
        <is>
          <t/>
        </is>
      </c>
      <c r="AT634" s="8" t="inlineStr">
        <f aca="false">IF(A634&lt;&gt;"",DEGREES(AS634),"")</f>
        <is>
          <t/>
        </is>
      </c>
      <c r="AU634" s="8" t="inlineStr">
        <f aca="false">IF(A634&lt;&gt;"",IF(OR(M634&lt;&gt;0,N634&lt;&gt;0),ATAN2(M634,N634),0),"")</f>
        <is>
          <t/>
        </is>
      </c>
      <c r="AV634" s="8" t="inlineStr">
        <f aca="false">IF(A634&lt;&gt;"",DEGREES(AU634),"")</f>
        <is>
          <t/>
        </is>
      </c>
      <c r="AW634" s="8" t="inlineStr">
        <f aca="false">IF(A634&lt;&gt;"",SQRT(SUMSQ(P634:R634)),"")</f>
        <is>
          <t/>
        </is>
      </c>
      <c r="AX634" s="8" t="inlineStr">
        <f aca="false">IF(A634&lt;&gt;"",IF(AW634&lt;&gt;0,ACOS(R634/AW634),0),"")</f>
        <is>
          <t/>
        </is>
      </c>
      <c r="AY634" s="8" t="inlineStr">
        <f aca="false">IF(A634&lt;&gt;"",DEGREES(AX634),"")</f>
        <is>
          <t/>
        </is>
      </c>
      <c r="AZ634" s="8" t="inlineStr">
        <f aca="false">IF(A634&lt;&gt;"",IF(OR(P634&lt;&gt;0,Q634&lt;&gt;0),ATAN2(P634,Q634),0),"")</f>
        <is>
          <t/>
        </is>
      </c>
      <c r="BA634" s="8" t="inlineStr">
        <f aca="false">IF(A634&lt;&gt;"",DEGREES(AZ634),"")</f>
        <is>
          <t/>
        </is>
      </c>
      <c r="BB634" s="8" t="inlineStr">
        <f aca="false">IF(A634&lt;&gt;"",SQRT(SUMSQ(S634:U634)),"")</f>
        <is>
          <t/>
        </is>
      </c>
      <c r="BC634" s="8" t="inlineStr">
        <f aca="false">IF(A634&lt;&gt;"",IF(BB634&lt;&gt;0,ACOS(U634/BB634),0),"")</f>
        <is>
          <t/>
        </is>
      </c>
      <c r="BD634" s="8" t="inlineStr">
        <f aca="false">IF(A634&lt;&gt;"",DEGREES(BC634),"")</f>
        <is>
          <t/>
        </is>
      </c>
      <c r="BE634" s="8" t="inlineStr">
        <f aca="false">IF(A634&lt;&gt;"",IF(OR(S634&lt;&gt;0,T634&lt;&gt;0),ATAN2(S634,T634),0),"")</f>
        <is>
          <t/>
        </is>
      </c>
      <c r="BF634" s="8" t="inlineStr">
        <f aca="false">IF(A634&lt;&gt;"",DEGREES(BE634),"")</f>
        <is>
          <t/>
        </is>
      </c>
      <c r="BG634" s="8" t="inlineStr">
        <f aca="false">IF(A634&lt;&gt;"",SQRT(SUMSQ(V634:X634)),"")</f>
        <is>
          <t/>
        </is>
      </c>
      <c r="BH634" s="8" t="inlineStr">
        <f aca="false">IF(A634&lt;&gt;"",IF(BG634&lt;&gt;0,ACOS(X634/BG634),0),"")</f>
        <is>
          <t/>
        </is>
      </c>
      <c r="BI634" s="8" t="inlineStr">
        <f aca="false">IF(A634&lt;&gt;"",DEGREES(BH634),"")</f>
        <is>
          <t/>
        </is>
      </c>
      <c r="BJ634" s="8" t="inlineStr">
        <f aca="false">IF(A634&lt;&gt;"",IF(OR(V634&lt;&gt;0,W634&lt;&gt;0),ATAN2(V634,W634),0),"")</f>
        <is>
          <t/>
        </is>
      </c>
      <c r="BK634" s="8" t="inlineStr">
        <f aca="false">IF(A634&lt;&gt;"",DEGREES(BJ634),"")</f>
        <is>
          <t/>
        </is>
      </c>
      <c r="BL634" s="8" t="inlineStr">
        <f aca="false">IF(A634&lt;&gt;"",SQRT(SUMSQ(Y634:AA634)),"")</f>
        <is>
          <t/>
        </is>
      </c>
      <c r="BM634" s="8" t="inlineStr">
        <f aca="false">IF(A634&lt;&gt;"",IF(BL634&lt;&gt;0,ACOS(AA634/BL634),0),"")</f>
        <is>
          <t/>
        </is>
      </c>
      <c r="BN634" s="8" t="inlineStr">
        <f aca="false">IF(A634&lt;&gt;"",DEGREES(BM634),"")</f>
        <is>
          <t/>
        </is>
      </c>
      <c r="BO634" s="8" t="inlineStr">
        <f aca="false">IF(A634&lt;&gt;"",IF(OR(Y634&lt;&gt;0,Z634&lt;&gt;0),ATAN2(Y634,Z634),0),"")</f>
        <is>
          <t/>
        </is>
      </c>
      <c r="BP634" s="8" t="inlineStr">
        <f aca="false">IF(A634&lt;&gt;"",DEGREES(BO634),"")</f>
        <is>
          <t/>
        </is>
      </c>
      <c r="BQ634" s="8" t="inlineStr">
        <f aca="false">IF(A634&lt;&gt;"",SQRT(SUMSQ(AB634:AD634)),"")</f>
        <is>
          <t/>
        </is>
      </c>
      <c r="BR634" s="8" t="inlineStr">
        <f aca="false">IF(A634&lt;&gt;"",IF(BQ634&lt;&gt;0,ACOS(AD634/BQ634),0),"")</f>
        <is>
          <t/>
        </is>
      </c>
      <c r="BS634" s="8" t="inlineStr">
        <f aca="false">IF(A634&lt;&gt;"",DEGREES(BR634),"")</f>
        <is>
          <t/>
        </is>
      </c>
      <c r="BT634" s="8" t="inlineStr">
        <f aca="false">IF(A634&lt;&gt;"",IF(OR(AB634&lt;&gt;0,AC634&lt;&gt;0),ATAN2(AB634,AC634),0),"")</f>
        <is>
          <t/>
        </is>
      </c>
      <c r="BU634" s="8" t="inlineStr">
        <f aca="false">IF(A634&lt;&gt;"",DEGREES(BT634),"")</f>
        <is>
          <t/>
        </is>
      </c>
      <c r="BV634" s="8" t="inlineStr">
        <f aca="false">IF(A634&lt;&gt;"",SQRT(SUMSQ(AE634:AG634)),"")</f>
        <is>
          <t/>
        </is>
      </c>
      <c r="BW634" s="8" t="inlineStr">
        <f aca="false">IF(A634&lt;&gt;"",IF(BV634&lt;&gt;0,ACOS(AG634/BV634),0),"")</f>
        <is>
          <t/>
        </is>
      </c>
      <c r="BX634" s="8" t="inlineStr">
        <f aca="false">IF(A634&lt;&gt;"",DEGREES(BW634),"")</f>
        <is>
          <t/>
        </is>
      </c>
      <c r="BY634" s="8" t="inlineStr">
        <f aca="false">IF(A634&lt;&gt;"",IF(OR(AF634&lt;&gt;0,AG634&lt;&gt;0),ATAN2(AF634,AG634),0),"")</f>
        <is>
          <t/>
        </is>
      </c>
      <c r="BZ634" s="8" t="inlineStr">
        <f aca="false">IF(A634&lt;&gt;"",DEGREES(BY634),"")</f>
        <is>
          <t/>
        </is>
      </c>
      <c r="CA634" s="0" t="inlineStr">
        <f aca="false">IF(A634&lt;&gt;"",IF(AND(AI634&lt;Parameters!$B$11,AI634&gt;Parameters!$B$12,AN634&lt;Parameters!$B$11,AN634&gt;Parameters!$B$12,AS634&lt;Parameters!$B$11,AS634&gt;Parameters!$B$12,AX634&lt;Parameters!$B$11,AX634&gt;Parameters!$B$12,BC634&lt;Parameters!$B$11,BC634&gt;Parameters!$B$12,BM634&lt;Parameters!$B$11,BM634&gt;Parameters!$B$12,BR634&lt;Parameters!$B$11,BR634&gt;Parameters!$B$12,BW634&lt;Parameters!$B$11,BW634&gt;Parameters!$B$12),1,0),"")</f>
        <is>
          <t/>
        </is>
      </c>
      <c r="CB634" s="0" t="inlineStr">
        <f aca="false">IF(A634&lt;&gt;"",IF(OR(AI634&lt;Parameters!$B$12,AI634&gt;Parameters!$B$11),0,1),"")</f>
        <is>
          <t/>
        </is>
      </c>
      <c r="CC634" s="0" t="inlineStr">
        <f aca="false">IF(A634&lt;&gt;"",IF(OR(AN634&lt;Parameters!$B$12,AN634&gt;Parameters!$B$11),0,1),"")</f>
        <is>
          <t/>
        </is>
      </c>
      <c r="CD634" s="0" t="inlineStr">
        <f aca="false">IF(A634&lt;&gt;"",IF(OR(AS634&lt;Parameters!$B$12,AS634&gt;Parameters!$B$11),0,1),"")</f>
        <is>
          <t/>
        </is>
      </c>
      <c r="CE634" s="0" t="inlineStr">
        <f aca="false">IF(A634&lt;&gt;"",IF(OR(AX634&lt;Parameters!$B$12,AX634&gt;Parameters!$B$11),0,1),"")</f>
        <is>
          <t/>
        </is>
      </c>
      <c r="CF634" s="0" t="inlineStr">
        <f aca="false">IF(A634&lt;&gt;"",IF(OR(BC634&lt;Parameters!$B$12,BC634&gt;Parameters!$B$11),0,1),"")</f>
        <is>
          <t/>
        </is>
      </c>
      <c r="CG634" s="0" t="inlineStr">
        <f aca="false">IF(A634&lt;&gt;"",IF(OR(BH634&lt;Parameters!$B$12,BH634&gt;Parameters!$B$11),0,1),"")</f>
        <is>
          <t/>
        </is>
      </c>
      <c r="CH634" s="0" t="inlineStr">
        <f aca="false">IF(A634&lt;&gt;"",IF(OR(BM634&lt;Parameters!$B$12,BM634&gt;Parameters!$B$11),0,1),"")</f>
        <is>
          <t/>
        </is>
      </c>
      <c r="CI634" s="0" t="inlineStr">
        <f aca="false">IF(A634&lt;&gt;"",IF(OR(BR634&lt;Parameters!$B$12,BR634&gt;Parameters!$B$11),0,1),"")</f>
        <is>
          <t/>
        </is>
      </c>
      <c r="CJ634" s="0" t="inlineStr">
        <f aca="false">IF(A634&lt;&gt;"",IF(OR(BW634&lt;Parameters!$B$12,BW634&gt;Parameters!$B$11),0,1),"")</f>
        <is>
          <t/>
        </is>
      </c>
      <c r="CK634" s="26" t="inlineStr">
        <f aca="false">IF(A634&lt;&gt;"",SUM(CB634:CJ634)/9,"")</f>
        <is>
          <t/>
        </is>
      </c>
      <c r="CL634" s="0" t="inlineStr">
        <f aca="false">IF(A634&lt;&gt;"",CK634*9,"")</f>
        <is>
          <t/>
        </is>
      </c>
      <c r="CM634" s="8" t="inlineStr">
        <f aca="false">IF(A634&lt;&gt;"",TEXT(B634,CM$2)&amp;" "&amp;TEXT(A634,CM$2),"")</f>
        <is>
          <t/>
        </is>
      </c>
    </row>
    <row r="635" customFormat="false" ht="15" hidden="false" customHeight="false" outlineLevel="0" collapsed="false">
      <c r="A635" s="0" t="inlineStr">
        <f aca="false">IF(OR(B634&lt;Parameters!$K$12,A634&lt;Parameters!$K$12),IF(A634&lt;Parameters!$K$12,A634+1,0),"")</f>
        <is>
          <t/>
        </is>
      </c>
      <c r="B635" s="0" t="inlineStr">
        <f aca="false">IF(A635&lt;&gt;"",IF(A635=0,B634+1,B634),"")</f>
        <is>
          <t/>
        </is>
      </c>
      <c r="C635" s="24" t="inlineStr">
        <f aca="false">IF(A635&lt;&gt;"",-_phi*(A635+0.5),"")</f>
        <is>
          <t/>
        </is>
      </c>
      <c r="D635" s="8" t="inlineStr">
        <f aca="false">IF(A635&lt;&gt;"",DEGREES(C635),"")</f>
        <is>
          <t/>
        </is>
      </c>
      <c r="E635" s="24" t="inlineStr">
        <f aca="false">IF(A635&lt;&gt;"",_phi*(B635+0.5),"")</f>
        <is>
          <t/>
        </is>
      </c>
      <c r="F635" s="8" t="inlineStr">
        <f aca="false">IF(A635&lt;&gt;"",DEGREES(E635),"")</f>
        <is>
          <t/>
        </is>
      </c>
      <c r="G635" s="8" t="inlineStr">
        <f aca="false">IF(A635&lt;&gt;"",LOOKUP(A635,h!$A$3:$A$30,h!$D$3:$D$30),"")</f>
        <is>
          <t/>
        </is>
      </c>
      <c r="H635" s="8" t="inlineStr">
        <f aca="false">IF(A635&lt;&gt;"",LOOKUP(B635,h!$A$3:$A$30,h!$D$3:$D$30),"")</f>
        <is>
          <t/>
        </is>
      </c>
      <c r="I635" s="8" t="inlineStr">
        <f aca="false">IF(A635&lt;&gt;"",_zif,"")</f>
        <is>
          <t/>
        </is>
      </c>
      <c r="J635" s="8" t="inlineStr">
        <f aca="false">IF(A635&lt;&gt;"",$G635+'v1 Frame'!D$3*COS($C635)+'v1 Frame'!E$3*SIN($C635)*SIN($E635)+'v1 Frame'!F$3*SIN($C635)*COS($E635),"")</f>
        <is>
          <t/>
        </is>
      </c>
      <c r="K635" s="8" t="inlineStr">
        <f aca="false">IF(A635&lt;&gt;"",$H635+'v1 Frame'!E$3*COS($E635)-'v1 Frame'!F$3*SIN($E635),"")</f>
        <is>
          <t/>
        </is>
      </c>
      <c r="L635" s="8" t="inlineStr">
        <f aca="false">IF(A635&lt;&gt;"",$I635-'v1 Frame'!D$3*SIN($C635)+'v1 Frame'!E$3*COS($C635)*SIN($E635)+'v1 Frame'!F$3*COS($C635)*COS($E635),"")</f>
        <is>
          <t/>
        </is>
      </c>
      <c r="M635" s="8" t="inlineStr">
        <f aca="false">IF(A635&lt;&gt;"",$G635+'v1 Frame'!G$3*COS($C635)+'v1 Frame'!H$3*SIN($C635)*SIN($E635)+'v1 Frame'!I$3*SIN($C635)*COS($E635),"")</f>
        <is>
          <t/>
        </is>
      </c>
      <c r="N635" s="8" t="inlineStr">
        <f aca="false">IF(A635&lt;&gt;"",$H635+'v1 Frame'!H$3*COS($E635)-'v1 Frame'!I$3*SIN($E635),"")</f>
        <is>
          <t/>
        </is>
      </c>
      <c r="O635" s="8" t="inlineStr">
        <f aca="false">IF(A635&lt;&gt;"",$I635-'v1 Frame'!G$3*SIN($C635)+'v1 Frame'!H$3*COS($C635)*SIN($E635)+'v1 Frame'!I$3*COS($C635)*COS($E635),"")</f>
        <is>
          <t/>
        </is>
      </c>
      <c r="P635" s="8" t="inlineStr">
        <f aca="false">IF(A635&lt;&gt;"",$G635+'v1 Frame'!J$3*COS($C635)+'v1 Frame'!K$3*SIN($C635)*SIN($E635)+'v1 Frame'!L$3*SIN($C635)*COS($E635),"")</f>
        <is>
          <t/>
        </is>
      </c>
      <c r="Q635" s="8" t="inlineStr">
        <f aca="false">IF(A635&lt;&gt;"",$H635+'v1 Frame'!K$3*COS($E635)-'v1 Frame'!L$3*SIN($E635),"")</f>
        <is>
          <t/>
        </is>
      </c>
      <c r="R635" s="8" t="inlineStr">
        <f aca="false">IF(A635&lt;&gt;"",$I635-'v1 Frame'!J$3*SIN($C635)+'v1 Frame'!K$3*COS($C635)*SIN($E635)+'v1 Frame'!L$3*COS($C635)*COS($E635),"")</f>
        <is>
          <t/>
        </is>
      </c>
      <c r="S635" s="8" t="inlineStr">
        <f aca="false">IF(A635&lt;&gt;"",$G635+'v1 Frame'!M$3*COS($C635)+'v1 Frame'!N$3*SIN($C635)*SIN($E635)+'v1 Frame'!O$3*SIN($C635)*COS($E635),"")</f>
        <is>
          <t/>
        </is>
      </c>
      <c r="T635" s="8" t="inlineStr">
        <f aca="false">IF(A635&lt;&gt;"",$H635+'v1 Frame'!N$3*COS($E635)-'v1 Frame'!O$3*SIN($E635),"")</f>
        <is>
          <t/>
        </is>
      </c>
      <c r="U635" s="8" t="inlineStr">
        <f aca="false">IF(A635&lt;&gt;"",$I635-'v1 Frame'!M$3*SIN($C635)+'v1 Frame'!N$3*COS($C635)*SIN($E635)+'v1 Frame'!O$3*COS($C635)*COS($E635),"")</f>
        <is>
          <t/>
        </is>
      </c>
      <c r="V635" s="8" t="inlineStr">
        <f aca="false">IF(A635&lt;&gt;"",$G635+'v1 Frame'!P$3*COS($C635)+'v1 Frame'!Q$3*SIN($C635)*SIN($E635)+'v1 Frame'!R$3*SIN($C635)*COS($E635),"")</f>
        <is>
          <t/>
        </is>
      </c>
      <c r="W635" s="8" t="inlineStr">
        <f aca="false">IF(A635&lt;&gt;"",$H635+'v1 Frame'!Q$3*COS($E635)-'v1 Frame'!R$3*SIN($E635),"")</f>
        <is>
          <t/>
        </is>
      </c>
      <c r="X635" s="8" t="inlineStr">
        <f aca="false">IF(A635&lt;&gt;"",$I635-'v1 Frame'!P$3*SIN($C635)+'v1 Frame'!Q$3*COS($C635)*SIN($E635)+'v1 Frame'!R$3*COS($C635)*COS($E635),"")</f>
        <is>
          <t/>
        </is>
      </c>
      <c r="Y635" s="8" t="inlineStr">
        <f aca="false">IF(A635&lt;&gt;"",$G635+'v1 Frame'!S$3*COS($C635)+'v1 Frame'!T$3*SIN($C635)*SIN($E635)+'v1 Frame'!U$3*SIN($C635)*COS($E635),"")</f>
        <is>
          <t/>
        </is>
      </c>
      <c r="Z635" s="8" t="inlineStr">
        <f aca="false">IF(A635&lt;&gt;"",$H635+'v1 Frame'!T$3*COS($E635)-'v1 Frame'!U$3*SIN($E635),"")</f>
        <is>
          <t/>
        </is>
      </c>
      <c r="AA635" s="8" t="inlineStr">
        <f aca="false">IF(A635&lt;&gt;"",$I635-'v1 Frame'!S$3*SIN($C635)+'v1 Frame'!T$3*COS($C635)*SIN($E635)+'v1 Frame'!U$3*COS($C635)*COS($E635),"")</f>
        <is>
          <t/>
        </is>
      </c>
      <c r="AB635" s="8" t="inlineStr">
        <f aca="false">IF(A635&lt;&gt;"",$G635+'v1 Frame'!V$3*COS($C635)+'v1 Frame'!W$3*SIN($C635)*SIN($E635)+'v1 Frame'!X$3*SIN($C635)*COS($E635),"")</f>
        <is>
          <t/>
        </is>
      </c>
      <c r="AC635" s="8" t="inlineStr">
        <f aca="false">IF(A635&lt;&gt;"",$H635+'v1 Frame'!W$3*COS($E635)-'v1 Frame'!X$3*SIN($E635),"")</f>
        <is>
          <t/>
        </is>
      </c>
      <c r="AD635" s="8" t="inlineStr">
        <f aca="false">IF(A635&lt;&gt;"",$I635-'v1 Frame'!V$3*SIN($C635)+'v1 Frame'!W$3*COS($C635)*SIN($E635)+'v1 Frame'!X$3*COS($C635)*COS($E635),"")</f>
        <is>
          <t/>
        </is>
      </c>
      <c r="AE635" s="25" t="inlineStr">
        <f aca="false">IF(A635&lt;&gt;"",$G635+'v1 Frame'!Y$3*COS($C635)+'v1 Frame'!Z$3*SIN($C635)*SIN($E635)+'v1 Frame'!AA$3*SIN($C635)*COS($E635),"")</f>
        <is>
          <t/>
        </is>
      </c>
      <c r="AF635" s="25" t="inlineStr">
        <f aca="false">IF(A635&lt;&gt;"",$H635+'v1 Frame'!Z$3*COS($E635)-'v1 Frame'!AA$3*SIN($E635),"")</f>
        <is>
          <t/>
        </is>
      </c>
      <c r="AG635" s="25" t="inlineStr">
        <f aca="false">IF(A635&lt;&gt;"",$I635-'v1 Frame'!Y$3*SIN($C635)+'v1 Frame'!Z$3*COS($C635)*SIN($E635)+'v1 Frame'!AA$3*COS($C635)*COS($E635),"")</f>
        <is>
          <t/>
        </is>
      </c>
      <c r="AH635" s="8" t="inlineStr">
        <f aca="false">IF(A635&lt;&gt;"",SQRT(SUMSQ(G635:I635)),"")</f>
        <is>
          <t/>
        </is>
      </c>
      <c r="AI635" s="8" t="inlineStr">
        <f aca="false">IF(A635&lt;&gt;"",IF(AH635&lt;&gt;0,ACOS(I635/AH635),0),"")</f>
        <is>
          <t/>
        </is>
      </c>
      <c r="AJ635" s="8" t="inlineStr">
        <f aca="false">IF(A635&lt;&gt;"",DEGREES(AI635),"")</f>
        <is>
          <t/>
        </is>
      </c>
      <c r="AK635" s="8" t="inlineStr">
        <f aca="false">IF(A635&lt;&gt;"",IF(OR(G635&lt;&gt;0,H635&lt;&gt;0),ATAN2(G635,H635),0),"")</f>
        <is>
          <t/>
        </is>
      </c>
      <c r="AL635" s="8" t="inlineStr">
        <f aca="false">IF(A635&lt;&gt;"",DEGREES(AK635),"")</f>
        <is>
          <t/>
        </is>
      </c>
      <c r="AM635" s="8" t="inlineStr">
        <f aca="false">IF(A635&lt;&gt;"",SQRT(SUMSQ(J635:L635)),"")</f>
        <is>
          <t/>
        </is>
      </c>
      <c r="AN635" s="8" t="inlineStr">
        <f aca="false">IF(A635&lt;&gt;"",IF(AM635&lt;&gt;0,ACOS(L635/AM635),0),"")</f>
        <is>
          <t/>
        </is>
      </c>
      <c r="AO635" s="8" t="inlineStr">
        <f aca="false">IF(A635&lt;&gt;"",DEGREES(AN635),"")</f>
        <is>
          <t/>
        </is>
      </c>
      <c r="AP635" s="8" t="inlineStr">
        <f aca="false">IF(A635&lt;&gt;"",IF(OR(J635&lt;&gt;0,K635&lt;&gt;0),ATAN2(J635,K635),0),"")</f>
        <is>
          <t/>
        </is>
      </c>
      <c r="AQ635" s="8" t="inlineStr">
        <f aca="false">IF(A635&lt;&gt;"",DEGREES(AP635),"")</f>
        <is>
          <t/>
        </is>
      </c>
      <c r="AR635" s="8" t="inlineStr">
        <f aca="false">IF(A635&lt;&gt;"",SQRT(SUMSQ(M635:O635)),"")</f>
        <is>
          <t/>
        </is>
      </c>
      <c r="AS635" s="8" t="inlineStr">
        <f aca="false">IF(A635&lt;&gt;"",IF(AR635&lt;&gt;0,ACOS(O635/AR635),0),"")</f>
        <is>
          <t/>
        </is>
      </c>
      <c r="AT635" s="8" t="inlineStr">
        <f aca="false">IF(A635&lt;&gt;"",DEGREES(AS635),"")</f>
        <is>
          <t/>
        </is>
      </c>
      <c r="AU635" s="8" t="inlineStr">
        <f aca="false">IF(A635&lt;&gt;"",IF(OR(M635&lt;&gt;0,N635&lt;&gt;0),ATAN2(M635,N635),0),"")</f>
        <is>
          <t/>
        </is>
      </c>
      <c r="AV635" s="8" t="inlineStr">
        <f aca="false">IF(A635&lt;&gt;"",DEGREES(AU635),"")</f>
        <is>
          <t/>
        </is>
      </c>
      <c r="AW635" s="8" t="inlineStr">
        <f aca="false">IF(A635&lt;&gt;"",SQRT(SUMSQ(P635:R635)),"")</f>
        <is>
          <t/>
        </is>
      </c>
      <c r="AX635" s="8" t="inlineStr">
        <f aca="false">IF(A635&lt;&gt;"",IF(AW635&lt;&gt;0,ACOS(R635/AW635),0),"")</f>
        <is>
          <t/>
        </is>
      </c>
      <c r="AY635" s="8" t="inlineStr">
        <f aca="false">IF(A635&lt;&gt;"",DEGREES(AX635),"")</f>
        <is>
          <t/>
        </is>
      </c>
      <c r="AZ635" s="8" t="inlineStr">
        <f aca="false">IF(A635&lt;&gt;"",IF(OR(P635&lt;&gt;0,Q635&lt;&gt;0),ATAN2(P635,Q635),0),"")</f>
        <is>
          <t/>
        </is>
      </c>
      <c r="BA635" s="8" t="inlineStr">
        <f aca="false">IF(A635&lt;&gt;"",DEGREES(AZ635),"")</f>
        <is>
          <t/>
        </is>
      </c>
      <c r="BB635" s="8" t="inlineStr">
        <f aca="false">IF(A635&lt;&gt;"",SQRT(SUMSQ(S635:U635)),"")</f>
        <is>
          <t/>
        </is>
      </c>
      <c r="BC635" s="8" t="inlineStr">
        <f aca="false">IF(A635&lt;&gt;"",IF(BB635&lt;&gt;0,ACOS(U635/BB635),0),"")</f>
        <is>
          <t/>
        </is>
      </c>
      <c r="BD635" s="8" t="inlineStr">
        <f aca="false">IF(A635&lt;&gt;"",DEGREES(BC635),"")</f>
        <is>
          <t/>
        </is>
      </c>
      <c r="BE635" s="8" t="inlineStr">
        <f aca="false">IF(A635&lt;&gt;"",IF(OR(S635&lt;&gt;0,T635&lt;&gt;0),ATAN2(S635,T635),0),"")</f>
        <is>
          <t/>
        </is>
      </c>
      <c r="BF635" s="8" t="inlineStr">
        <f aca="false">IF(A635&lt;&gt;"",DEGREES(BE635),"")</f>
        <is>
          <t/>
        </is>
      </c>
      <c r="BG635" s="8" t="inlineStr">
        <f aca="false">IF(A635&lt;&gt;"",SQRT(SUMSQ(V635:X635)),"")</f>
        <is>
          <t/>
        </is>
      </c>
      <c r="BH635" s="8" t="inlineStr">
        <f aca="false">IF(A635&lt;&gt;"",IF(BG635&lt;&gt;0,ACOS(X635/BG635),0),"")</f>
        <is>
          <t/>
        </is>
      </c>
      <c r="BI635" s="8" t="inlineStr">
        <f aca="false">IF(A635&lt;&gt;"",DEGREES(BH635),"")</f>
        <is>
          <t/>
        </is>
      </c>
      <c r="BJ635" s="8" t="inlineStr">
        <f aca="false">IF(A635&lt;&gt;"",IF(OR(V635&lt;&gt;0,W635&lt;&gt;0),ATAN2(V635,W635),0),"")</f>
        <is>
          <t/>
        </is>
      </c>
      <c r="BK635" s="8" t="inlineStr">
        <f aca="false">IF(A635&lt;&gt;"",DEGREES(BJ635),"")</f>
        <is>
          <t/>
        </is>
      </c>
      <c r="BL635" s="8" t="inlineStr">
        <f aca="false">IF(A635&lt;&gt;"",SQRT(SUMSQ(Y635:AA635)),"")</f>
        <is>
          <t/>
        </is>
      </c>
      <c r="BM635" s="8" t="inlineStr">
        <f aca="false">IF(A635&lt;&gt;"",IF(BL635&lt;&gt;0,ACOS(AA635/BL635),0),"")</f>
        <is>
          <t/>
        </is>
      </c>
      <c r="BN635" s="8" t="inlineStr">
        <f aca="false">IF(A635&lt;&gt;"",DEGREES(BM635),"")</f>
        <is>
          <t/>
        </is>
      </c>
      <c r="BO635" s="8" t="inlineStr">
        <f aca="false">IF(A635&lt;&gt;"",IF(OR(Y635&lt;&gt;0,Z635&lt;&gt;0),ATAN2(Y635,Z635),0),"")</f>
        <is>
          <t/>
        </is>
      </c>
      <c r="BP635" s="8" t="inlineStr">
        <f aca="false">IF(A635&lt;&gt;"",DEGREES(BO635),"")</f>
        <is>
          <t/>
        </is>
      </c>
      <c r="BQ635" s="8" t="inlineStr">
        <f aca="false">IF(A635&lt;&gt;"",SQRT(SUMSQ(AB635:AD635)),"")</f>
        <is>
          <t/>
        </is>
      </c>
      <c r="BR635" s="8" t="inlineStr">
        <f aca="false">IF(A635&lt;&gt;"",IF(BQ635&lt;&gt;0,ACOS(AD635/BQ635),0),"")</f>
        <is>
          <t/>
        </is>
      </c>
      <c r="BS635" s="8" t="inlineStr">
        <f aca="false">IF(A635&lt;&gt;"",DEGREES(BR635),"")</f>
        <is>
          <t/>
        </is>
      </c>
      <c r="BT635" s="8" t="inlineStr">
        <f aca="false">IF(A635&lt;&gt;"",IF(OR(AB635&lt;&gt;0,AC635&lt;&gt;0),ATAN2(AB635,AC635),0),"")</f>
        <is>
          <t/>
        </is>
      </c>
      <c r="BU635" s="8" t="inlineStr">
        <f aca="false">IF(A635&lt;&gt;"",DEGREES(BT635),"")</f>
        <is>
          <t/>
        </is>
      </c>
      <c r="BV635" s="8" t="inlineStr">
        <f aca="false">IF(A635&lt;&gt;"",SQRT(SUMSQ(AE635:AG635)),"")</f>
        <is>
          <t/>
        </is>
      </c>
      <c r="BW635" s="8" t="inlineStr">
        <f aca="false">IF(A635&lt;&gt;"",IF(BV635&lt;&gt;0,ACOS(AG635/BV635),0),"")</f>
        <is>
          <t/>
        </is>
      </c>
      <c r="BX635" s="8" t="inlineStr">
        <f aca="false">IF(A635&lt;&gt;"",DEGREES(BW635),"")</f>
        <is>
          <t/>
        </is>
      </c>
      <c r="BY635" s="8" t="inlineStr">
        <f aca="false">IF(A635&lt;&gt;"",IF(OR(AF635&lt;&gt;0,AG635&lt;&gt;0),ATAN2(AF635,AG635),0),"")</f>
        <is>
          <t/>
        </is>
      </c>
      <c r="BZ635" s="8" t="inlineStr">
        <f aca="false">IF(A635&lt;&gt;"",DEGREES(BY635),"")</f>
        <is>
          <t/>
        </is>
      </c>
      <c r="CA635" s="0" t="inlineStr">
        <f aca="false">IF(A635&lt;&gt;"",IF(AND(AI635&lt;Parameters!$B$11,AI635&gt;Parameters!$B$12,AN635&lt;Parameters!$B$11,AN635&gt;Parameters!$B$12,AS635&lt;Parameters!$B$11,AS635&gt;Parameters!$B$12,AX635&lt;Parameters!$B$11,AX635&gt;Parameters!$B$12,BC635&lt;Parameters!$B$11,BC635&gt;Parameters!$B$12,BM635&lt;Parameters!$B$11,BM635&gt;Parameters!$B$12,BR635&lt;Parameters!$B$11,BR635&gt;Parameters!$B$12,BW635&lt;Parameters!$B$11,BW635&gt;Parameters!$B$12),1,0),"")</f>
        <is>
          <t/>
        </is>
      </c>
      <c r="CB635" s="0" t="inlineStr">
        <f aca="false">IF(A635&lt;&gt;"",IF(OR(AI635&lt;Parameters!$B$12,AI635&gt;Parameters!$B$11),0,1),"")</f>
        <is>
          <t/>
        </is>
      </c>
      <c r="CC635" s="0" t="inlineStr">
        <f aca="false">IF(A635&lt;&gt;"",IF(OR(AN635&lt;Parameters!$B$12,AN635&gt;Parameters!$B$11),0,1),"")</f>
        <is>
          <t/>
        </is>
      </c>
      <c r="CD635" s="0" t="inlineStr">
        <f aca="false">IF(A635&lt;&gt;"",IF(OR(AS635&lt;Parameters!$B$12,AS635&gt;Parameters!$B$11),0,1),"")</f>
        <is>
          <t/>
        </is>
      </c>
      <c r="CE635" s="0" t="inlineStr">
        <f aca="false">IF(A635&lt;&gt;"",IF(OR(AX635&lt;Parameters!$B$12,AX635&gt;Parameters!$B$11),0,1),"")</f>
        <is>
          <t/>
        </is>
      </c>
      <c r="CF635" s="0" t="inlineStr">
        <f aca="false">IF(A635&lt;&gt;"",IF(OR(BC635&lt;Parameters!$B$12,BC635&gt;Parameters!$B$11),0,1),"")</f>
        <is>
          <t/>
        </is>
      </c>
      <c r="CG635" s="0" t="inlineStr">
        <f aca="false">IF(A635&lt;&gt;"",IF(OR(BH635&lt;Parameters!$B$12,BH635&gt;Parameters!$B$11),0,1),"")</f>
        <is>
          <t/>
        </is>
      </c>
      <c r="CH635" s="0" t="inlineStr">
        <f aca="false">IF(A635&lt;&gt;"",IF(OR(BM635&lt;Parameters!$B$12,BM635&gt;Parameters!$B$11),0,1),"")</f>
        <is>
          <t/>
        </is>
      </c>
      <c r="CI635" s="0" t="inlineStr">
        <f aca="false">IF(A635&lt;&gt;"",IF(OR(BR635&lt;Parameters!$B$12,BR635&gt;Parameters!$B$11),0,1),"")</f>
        <is>
          <t/>
        </is>
      </c>
      <c r="CJ635" s="0" t="inlineStr">
        <f aca="false">IF(A635&lt;&gt;"",IF(OR(BW635&lt;Parameters!$B$12,BW635&gt;Parameters!$B$11),0,1),"")</f>
        <is>
          <t/>
        </is>
      </c>
      <c r="CK635" s="26" t="inlineStr">
        <f aca="false">IF(A635&lt;&gt;"",SUM(CB635:CJ635)/9,"")</f>
        <is>
          <t/>
        </is>
      </c>
      <c r="CL635" s="0" t="inlineStr">
        <f aca="false">IF(A635&lt;&gt;"",CK635*9,"")</f>
        <is>
          <t/>
        </is>
      </c>
      <c r="CM635" s="8" t="inlineStr">
        <f aca="false">IF(A635&lt;&gt;"",TEXT(B635,CM$2)&amp;" "&amp;TEXT(A635,CM$2),"")</f>
        <is>
          <t/>
        </is>
      </c>
    </row>
    <row r="636" customFormat="false" ht="15" hidden="false" customHeight="false" outlineLevel="0" collapsed="false">
      <c r="A636" s="0" t="inlineStr">
        <f aca="false">IF(OR(B635&lt;Parameters!$K$12,A635&lt;Parameters!$K$12),IF(A635&lt;Parameters!$K$12,A635+1,0),"")</f>
        <is>
          <t/>
        </is>
      </c>
      <c r="B636" s="0" t="inlineStr">
        <f aca="false">IF(A636&lt;&gt;"",IF(A636=0,B635+1,B635),"")</f>
        <is>
          <t/>
        </is>
      </c>
      <c r="C636" s="24" t="inlineStr">
        <f aca="false">IF(A636&lt;&gt;"",-_phi*(A636+0.5),"")</f>
        <is>
          <t/>
        </is>
      </c>
      <c r="D636" s="8" t="inlineStr">
        <f aca="false">IF(A636&lt;&gt;"",DEGREES(C636),"")</f>
        <is>
          <t/>
        </is>
      </c>
      <c r="E636" s="24" t="inlineStr">
        <f aca="false">IF(A636&lt;&gt;"",_phi*(B636+0.5),"")</f>
        <is>
          <t/>
        </is>
      </c>
      <c r="F636" s="8" t="inlineStr">
        <f aca="false">IF(A636&lt;&gt;"",DEGREES(E636),"")</f>
        <is>
          <t/>
        </is>
      </c>
      <c r="G636" s="8" t="inlineStr">
        <f aca="false">IF(A636&lt;&gt;"",LOOKUP(A636,h!$A$3:$A$30,h!$D$3:$D$30),"")</f>
        <is>
          <t/>
        </is>
      </c>
      <c r="H636" s="8" t="inlineStr">
        <f aca="false">IF(A636&lt;&gt;"",LOOKUP(B636,h!$A$3:$A$30,h!$D$3:$D$30),"")</f>
        <is>
          <t/>
        </is>
      </c>
      <c r="I636" s="8" t="inlineStr">
        <f aca="false">IF(A636&lt;&gt;"",_zif,"")</f>
        <is>
          <t/>
        </is>
      </c>
      <c r="J636" s="8" t="inlineStr">
        <f aca="false">IF(A636&lt;&gt;"",$G636+'v1 Frame'!D$3*COS($C636)+'v1 Frame'!E$3*SIN($C636)*SIN($E636)+'v1 Frame'!F$3*SIN($C636)*COS($E636),"")</f>
        <is>
          <t/>
        </is>
      </c>
      <c r="K636" s="8" t="inlineStr">
        <f aca="false">IF(A636&lt;&gt;"",$H636+'v1 Frame'!E$3*COS($E636)-'v1 Frame'!F$3*SIN($E636),"")</f>
        <is>
          <t/>
        </is>
      </c>
      <c r="L636" s="8" t="inlineStr">
        <f aca="false">IF(A636&lt;&gt;"",$I636-'v1 Frame'!D$3*SIN($C636)+'v1 Frame'!E$3*COS($C636)*SIN($E636)+'v1 Frame'!F$3*COS($C636)*COS($E636),"")</f>
        <is>
          <t/>
        </is>
      </c>
      <c r="M636" s="8" t="inlineStr">
        <f aca="false">IF(A636&lt;&gt;"",$G636+'v1 Frame'!G$3*COS($C636)+'v1 Frame'!H$3*SIN($C636)*SIN($E636)+'v1 Frame'!I$3*SIN($C636)*COS($E636),"")</f>
        <is>
          <t/>
        </is>
      </c>
      <c r="N636" s="8" t="inlineStr">
        <f aca="false">IF(A636&lt;&gt;"",$H636+'v1 Frame'!H$3*COS($E636)-'v1 Frame'!I$3*SIN($E636),"")</f>
        <is>
          <t/>
        </is>
      </c>
      <c r="O636" s="8" t="inlineStr">
        <f aca="false">IF(A636&lt;&gt;"",$I636-'v1 Frame'!G$3*SIN($C636)+'v1 Frame'!H$3*COS($C636)*SIN($E636)+'v1 Frame'!I$3*COS($C636)*COS($E636),"")</f>
        <is>
          <t/>
        </is>
      </c>
      <c r="P636" s="8" t="inlineStr">
        <f aca="false">IF(A636&lt;&gt;"",$G636+'v1 Frame'!J$3*COS($C636)+'v1 Frame'!K$3*SIN($C636)*SIN($E636)+'v1 Frame'!L$3*SIN($C636)*COS($E636),"")</f>
        <is>
          <t/>
        </is>
      </c>
      <c r="Q636" s="8" t="inlineStr">
        <f aca="false">IF(A636&lt;&gt;"",$H636+'v1 Frame'!K$3*COS($E636)-'v1 Frame'!L$3*SIN($E636),"")</f>
        <is>
          <t/>
        </is>
      </c>
      <c r="R636" s="8" t="inlineStr">
        <f aca="false">IF(A636&lt;&gt;"",$I636-'v1 Frame'!J$3*SIN($C636)+'v1 Frame'!K$3*COS($C636)*SIN($E636)+'v1 Frame'!L$3*COS($C636)*COS($E636),"")</f>
        <is>
          <t/>
        </is>
      </c>
      <c r="S636" s="8" t="inlineStr">
        <f aca="false">IF(A636&lt;&gt;"",$G636+'v1 Frame'!M$3*COS($C636)+'v1 Frame'!N$3*SIN($C636)*SIN($E636)+'v1 Frame'!O$3*SIN($C636)*COS($E636),"")</f>
        <is>
          <t/>
        </is>
      </c>
      <c r="T636" s="8" t="inlineStr">
        <f aca="false">IF(A636&lt;&gt;"",$H636+'v1 Frame'!N$3*COS($E636)-'v1 Frame'!O$3*SIN($E636),"")</f>
        <is>
          <t/>
        </is>
      </c>
      <c r="U636" s="8" t="inlineStr">
        <f aca="false">IF(A636&lt;&gt;"",$I636-'v1 Frame'!M$3*SIN($C636)+'v1 Frame'!N$3*COS($C636)*SIN($E636)+'v1 Frame'!O$3*COS($C636)*COS($E636),"")</f>
        <is>
          <t/>
        </is>
      </c>
      <c r="V636" s="8" t="inlineStr">
        <f aca="false">IF(A636&lt;&gt;"",$G636+'v1 Frame'!P$3*COS($C636)+'v1 Frame'!Q$3*SIN($C636)*SIN($E636)+'v1 Frame'!R$3*SIN($C636)*COS($E636),"")</f>
        <is>
          <t/>
        </is>
      </c>
      <c r="W636" s="8" t="inlineStr">
        <f aca="false">IF(A636&lt;&gt;"",$H636+'v1 Frame'!Q$3*COS($E636)-'v1 Frame'!R$3*SIN($E636),"")</f>
        <is>
          <t/>
        </is>
      </c>
      <c r="X636" s="8" t="inlineStr">
        <f aca="false">IF(A636&lt;&gt;"",$I636-'v1 Frame'!P$3*SIN($C636)+'v1 Frame'!Q$3*COS($C636)*SIN($E636)+'v1 Frame'!R$3*COS($C636)*COS($E636),"")</f>
        <is>
          <t/>
        </is>
      </c>
      <c r="Y636" s="8" t="inlineStr">
        <f aca="false">IF(A636&lt;&gt;"",$G636+'v1 Frame'!S$3*COS($C636)+'v1 Frame'!T$3*SIN($C636)*SIN($E636)+'v1 Frame'!U$3*SIN($C636)*COS($E636),"")</f>
        <is>
          <t/>
        </is>
      </c>
      <c r="Z636" s="8" t="inlineStr">
        <f aca="false">IF(A636&lt;&gt;"",$H636+'v1 Frame'!T$3*COS($E636)-'v1 Frame'!U$3*SIN($E636),"")</f>
        <is>
          <t/>
        </is>
      </c>
      <c r="AA636" s="8" t="inlineStr">
        <f aca="false">IF(A636&lt;&gt;"",$I636-'v1 Frame'!S$3*SIN($C636)+'v1 Frame'!T$3*COS($C636)*SIN($E636)+'v1 Frame'!U$3*COS($C636)*COS($E636),"")</f>
        <is>
          <t/>
        </is>
      </c>
      <c r="AB636" s="8" t="inlineStr">
        <f aca="false">IF(A636&lt;&gt;"",$G636+'v1 Frame'!V$3*COS($C636)+'v1 Frame'!W$3*SIN($C636)*SIN($E636)+'v1 Frame'!X$3*SIN($C636)*COS($E636),"")</f>
        <is>
          <t/>
        </is>
      </c>
      <c r="AC636" s="8" t="inlineStr">
        <f aca="false">IF(A636&lt;&gt;"",$H636+'v1 Frame'!W$3*COS($E636)-'v1 Frame'!X$3*SIN($E636),"")</f>
        <is>
          <t/>
        </is>
      </c>
      <c r="AD636" s="8" t="inlineStr">
        <f aca="false">IF(A636&lt;&gt;"",$I636-'v1 Frame'!V$3*SIN($C636)+'v1 Frame'!W$3*COS($C636)*SIN($E636)+'v1 Frame'!X$3*COS($C636)*COS($E636),"")</f>
        <is>
          <t/>
        </is>
      </c>
      <c r="AE636" s="25" t="inlineStr">
        <f aca="false">IF(A636&lt;&gt;"",$G636+'v1 Frame'!Y$3*COS($C636)+'v1 Frame'!Z$3*SIN($C636)*SIN($E636)+'v1 Frame'!AA$3*SIN($C636)*COS($E636),"")</f>
        <is>
          <t/>
        </is>
      </c>
      <c r="AF636" s="25" t="inlineStr">
        <f aca="false">IF(A636&lt;&gt;"",$H636+'v1 Frame'!Z$3*COS($E636)-'v1 Frame'!AA$3*SIN($E636),"")</f>
        <is>
          <t/>
        </is>
      </c>
      <c r="AG636" s="25" t="inlineStr">
        <f aca="false">IF(A636&lt;&gt;"",$I636-'v1 Frame'!Y$3*SIN($C636)+'v1 Frame'!Z$3*COS($C636)*SIN($E636)+'v1 Frame'!AA$3*COS($C636)*COS($E636),"")</f>
        <is>
          <t/>
        </is>
      </c>
      <c r="AH636" s="8" t="inlineStr">
        <f aca="false">IF(A636&lt;&gt;"",SQRT(SUMSQ(G636:I636)),"")</f>
        <is>
          <t/>
        </is>
      </c>
      <c r="AI636" s="8" t="inlineStr">
        <f aca="false">IF(A636&lt;&gt;"",IF(AH636&lt;&gt;0,ACOS(I636/AH636),0),"")</f>
        <is>
          <t/>
        </is>
      </c>
      <c r="AJ636" s="8" t="inlineStr">
        <f aca="false">IF(A636&lt;&gt;"",DEGREES(AI636),"")</f>
        <is>
          <t/>
        </is>
      </c>
      <c r="AK636" s="8" t="inlineStr">
        <f aca="false">IF(A636&lt;&gt;"",IF(OR(G636&lt;&gt;0,H636&lt;&gt;0),ATAN2(G636,H636),0),"")</f>
        <is>
          <t/>
        </is>
      </c>
      <c r="AL636" s="8" t="inlineStr">
        <f aca="false">IF(A636&lt;&gt;"",DEGREES(AK636),"")</f>
        <is>
          <t/>
        </is>
      </c>
      <c r="AM636" s="8" t="inlineStr">
        <f aca="false">IF(A636&lt;&gt;"",SQRT(SUMSQ(J636:L636)),"")</f>
        <is>
          <t/>
        </is>
      </c>
      <c r="AN636" s="8" t="inlineStr">
        <f aca="false">IF(A636&lt;&gt;"",IF(AM636&lt;&gt;0,ACOS(L636/AM636),0),"")</f>
        <is>
          <t/>
        </is>
      </c>
      <c r="AO636" s="8" t="inlineStr">
        <f aca="false">IF(A636&lt;&gt;"",DEGREES(AN636),"")</f>
        <is>
          <t/>
        </is>
      </c>
      <c r="AP636" s="8" t="inlineStr">
        <f aca="false">IF(A636&lt;&gt;"",IF(OR(J636&lt;&gt;0,K636&lt;&gt;0),ATAN2(J636,K636),0),"")</f>
        <is>
          <t/>
        </is>
      </c>
      <c r="AQ636" s="8" t="inlineStr">
        <f aca="false">IF(A636&lt;&gt;"",DEGREES(AP636),"")</f>
        <is>
          <t/>
        </is>
      </c>
      <c r="AR636" s="8" t="inlineStr">
        <f aca="false">IF(A636&lt;&gt;"",SQRT(SUMSQ(M636:O636)),"")</f>
        <is>
          <t/>
        </is>
      </c>
      <c r="AS636" s="8" t="inlineStr">
        <f aca="false">IF(A636&lt;&gt;"",IF(AR636&lt;&gt;0,ACOS(O636/AR636),0),"")</f>
        <is>
          <t/>
        </is>
      </c>
      <c r="AT636" s="8" t="inlineStr">
        <f aca="false">IF(A636&lt;&gt;"",DEGREES(AS636),"")</f>
        <is>
          <t/>
        </is>
      </c>
      <c r="AU636" s="8" t="inlineStr">
        <f aca="false">IF(A636&lt;&gt;"",IF(OR(M636&lt;&gt;0,N636&lt;&gt;0),ATAN2(M636,N636),0),"")</f>
        <is>
          <t/>
        </is>
      </c>
      <c r="AV636" s="8" t="inlineStr">
        <f aca="false">IF(A636&lt;&gt;"",DEGREES(AU636),"")</f>
        <is>
          <t/>
        </is>
      </c>
      <c r="AW636" s="8" t="inlineStr">
        <f aca="false">IF(A636&lt;&gt;"",SQRT(SUMSQ(P636:R636)),"")</f>
        <is>
          <t/>
        </is>
      </c>
      <c r="AX636" s="8" t="inlineStr">
        <f aca="false">IF(A636&lt;&gt;"",IF(AW636&lt;&gt;0,ACOS(R636/AW636),0),"")</f>
        <is>
          <t/>
        </is>
      </c>
      <c r="AY636" s="8" t="inlineStr">
        <f aca="false">IF(A636&lt;&gt;"",DEGREES(AX636),"")</f>
        <is>
          <t/>
        </is>
      </c>
      <c r="AZ636" s="8" t="inlineStr">
        <f aca="false">IF(A636&lt;&gt;"",IF(OR(P636&lt;&gt;0,Q636&lt;&gt;0),ATAN2(P636,Q636),0),"")</f>
        <is>
          <t/>
        </is>
      </c>
      <c r="BA636" s="8" t="inlineStr">
        <f aca="false">IF(A636&lt;&gt;"",DEGREES(AZ636),"")</f>
        <is>
          <t/>
        </is>
      </c>
      <c r="BB636" s="8" t="inlineStr">
        <f aca="false">IF(A636&lt;&gt;"",SQRT(SUMSQ(S636:U636)),"")</f>
        <is>
          <t/>
        </is>
      </c>
      <c r="BC636" s="8" t="inlineStr">
        <f aca="false">IF(A636&lt;&gt;"",IF(BB636&lt;&gt;0,ACOS(U636/BB636),0),"")</f>
        <is>
          <t/>
        </is>
      </c>
      <c r="BD636" s="8" t="inlineStr">
        <f aca="false">IF(A636&lt;&gt;"",DEGREES(BC636),"")</f>
        <is>
          <t/>
        </is>
      </c>
      <c r="BE636" s="8" t="inlineStr">
        <f aca="false">IF(A636&lt;&gt;"",IF(OR(S636&lt;&gt;0,T636&lt;&gt;0),ATAN2(S636,T636),0),"")</f>
        <is>
          <t/>
        </is>
      </c>
      <c r="BF636" s="8" t="inlineStr">
        <f aca="false">IF(A636&lt;&gt;"",DEGREES(BE636),"")</f>
        <is>
          <t/>
        </is>
      </c>
      <c r="BG636" s="8" t="inlineStr">
        <f aca="false">IF(A636&lt;&gt;"",SQRT(SUMSQ(V636:X636)),"")</f>
        <is>
          <t/>
        </is>
      </c>
      <c r="BH636" s="8" t="inlineStr">
        <f aca="false">IF(A636&lt;&gt;"",IF(BG636&lt;&gt;0,ACOS(X636/BG636),0),"")</f>
        <is>
          <t/>
        </is>
      </c>
      <c r="BI636" s="8" t="inlineStr">
        <f aca="false">IF(A636&lt;&gt;"",DEGREES(BH636),"")</f>
        <is>
          <t/>
        </is>
      </c>
      <c r="BJ636" s="8" t="inlineStr">
        <f aca="false">IF(A636&lt;&gt;"",IF(OR(V636&lt;&gt;0,W636&lt;&gt;0),ATAN2(V636,W636),0),"")</f>
        <is>
          <t/>
        </is>
      </c>
      <c r="BK636" s="8" t="inlineStr">
        <f aca="false">IF(A636&lt;&gt;"",DEGREES(BJ636),"")</f>
        <is>
          <t/>
        </is>
      </c>
      <c r="BL636" s="8" t="inlineStr">
        <f aca="false">IF(A636&lt;&gt;"",SQRT(SUMSQ(Y636:AA636)),"")</f>
        <is>
          <t/>
        </is>
      </c>
      <c r="BM636" s="8" t="inlineStr">
        <f aca="false">IF(A636&lt;&gt;"",IF(BL636&lt;&gt;0,ACOS(AA636/BL636),0),"")</f>
        <is>
          <t/>
        </is>
      </c>
      <c r="BN636" s="8" t="inlineStr">
        <f aca="false">IF(A636&lt;&gt;"",DEGREES(BM636),"")</f>
        <is>
          <t/>
        </is>
      </c>
      <c r="BO636" s="8" t="inlineStr">
        <f aca="false">IF(A636&lt;&gt;"",IF(OR(Y636&lt;&gt;0,Z636&lt;&gt;0),ATAN2(Y636,Z636),0),"")</f>
        <is>
          <t/>
        </is>
      </c>
      <c r="BP636" s="8" t="inlineStr">
        <f aca="false">IF(A636&lt;&gt;"",DEGREES(BO636),"")</f>
        <is>
          <t/>
        </is>
      </c>
      <c r="BQ636" s="8" t="inlineStr">
        <f aca="false">IF(A636&lt;&gt;"",SQRT(SUMSQ(AB636:AD636)),"")</f>
        <is>
          <t/>
        </is>
      </c>
      <c r="BR636" s="8" t="inlineStr">
        <f aca="false">IF(A636&lt;&gt;"",IF(BQ636&lt;&gt;0,ACOS(AD636/BQ636),0),"")</f>
        <is>
          <t/>
        </is>
      </c>
      <c r="BS636" s="8" t="inlineStr">
        <f aca="false">IF(A636&lt;&gt;"",DEGREES(BR636),"")</f>
        <is>
          <t/>
        </is>
      </c>
      <c r="BT636" s="8" t="inlineStr">
        <f aca="false">IF(A636&lt;&gt;"",IF(OR(AB636&lt;&gt;0,AC636&lt;&gt;0),ATAN2(AB636,AC636),0),"")</f>
        <is>
          <t/>
        </is>
      </c>
      <c r="BU636" s="8" t="inlineStr">
        <f aca="false">IF(A636&lt;&gt;"",DEGREES(BT636),"")</f>
        <is>
          <t/>
        </is>
      </c>
      <c r="BV636" s="8" t="inlineStr">
        <f aca="false">IF(A636&lt;&gt;"",SQRT(SUMSQ(AE636:AG636)),"")</f>
        <is>
          <t/>
        </is>
      </c>
      <c r="BW636" s="8" t="inlineStr">
        <f aca="false">IF(A636&lt;&gt;"",IF(BV636&lt;&gt;0,ACOS(AG636/BV636),0),"")</f>
        <is>
          <t/>
        </is>
      </c>
      <c r="BX636" s="8" t="inlineStr">
        <f aca="false">IF(A636&lt;&gt;"",DEGREES(BW636),"")</f>
        <is>
          <t/>
        </is>
      </c>
      <c r="BY636" s="8" t="inlineStr">
        <f aca="false">IF(A636&lt;&gt;"",IF(OR(AF636&lt;&gt;0,AG636&lt;&gt;0),ATAN2(AF636,AG636),0),"")</f>
        <is>
          <t/>
        </is>
      </c>
      <c r="BZ636" s="8" t="inlineStr">
        <f aca="false">IF(A636&lt;&gt;"",DEGREES(BY636),"")</f>
        <is>
          <t/>
        </is>
      </c>
      <c r="CA636" s="0" t="inlineStr">
        <f aca="false">IF(A636&lt;&gt;"",IF(AND(AI636&lt;Parameters!$B$11,AI636&gt;Parameters!$B$12,AN636&lt;Parameters!$B$11,AN636&gt;Parameters!$B$12,AS636&lt;Parameters!$B$11,AS636&gt;Parameters!$B$12,AX636&lt;Parameters!$B$11,AX636&gt;Parameters!$B$12,BC636&lt;Parameters!$B$11,BC636&gt;Parameters!$B$12,BM636&lt;Parameters!$B$11,BM636&gt;Parameters!$B$12,BR636&lt;Parameters!$B$11,BR636&gt;Parameters!$B$12,BW636&lt;Parameters!$B$11,BW636&gt;Parameters!$B$12),1,0),"")</f>
        <is>
          <t/>
        </is>
      </c>
      <c r="CB636" s="0" t="inlineStr">
        <f aca="false">IF(A636&lt;&gt;"",IF(OR(AI636&lt;Parameters!$B$12,AI636&gt;Parameters!$B$11),0,1),"")</f>
        <is>
          <t/>
        </is>
      </c>
      <c r="CC636" s="0" t="inlineStr">
        <f aca="false">IF(A636&lt;&gt;"",IF(OR(AN636&lt;Parameters!$B$12,AN636&gt;Parameters!$B$11),0,1),"")</f>
        <is>
          <t/>
        </is>
      </c>
      <c r="CD636" s="0" t="inlineStr">
        <f aca="false">IF(A636&lt;&gt;"",IF(OR(AS636&lt;Parameters!$B$12,AS636&gt;Parameters!$B$11),0,1),"")</f>
        <is>
          <t/>
        </is>
      </c>
      <c r="CE636" s="0" t="inlineStr">
        <f aca="false">IF(A636&lt;&gt;"",IF(OR(AX636&lt;Parameters!$B$12,AX636&gt;Parameters!$B$11),0,1),"")</f>
        <is>
          <t/>
        </is>
      </c>
      <c r="CF636" s="0" t="inlineStr">
        <f aca="false">IF(A636&lt;&gt;"",IF(OR(BC636&lt;Parameters!$B$12,BC636&gt;Parameters!$B$11),0,1),"")</f>
        <is>
          <t/>
        </is>
      </c>
      <c r="CG636" s="0" t="inlineStr">
        <f aca="false">IF(A636&lt;&gt;"",IF(OR(BH636&lt;Parameters!$B$12,BH636&gt;Parameters!$B$11),0,1),"")</f>
        <is>
          <t/>
        </is>
      </c>
      <c r="CH636" s="0" t="inlineStr">
        <f aca="false">IF(A636&lt;&gt;"",IF(OR(BM636&lt;Parameters!$B$12,BM636&gt;Parameters!$B$11),0,1),"")</f>
        <is>
          <t/>
        </is>
      </c>
      <c r="CI636" s="0" t="inlineStr">
        <f aca="false">IF(A636&lt;&gt;"",IF(OR(BR636&lt;Parameters!$B$12,BR636&gt;Parameters!$B$11),0,1),"")</f>
        <is>
          <t/>
        </is>
      </c>
      <c r="CJ636" s="0" t="inlineStr">
        <f aca="false">IF(A636&lt;&gt;"",IF(OR(BW636&lt;Parameters!$B$12,BW636&gt;Parameters!$B$11),0,1),"")</f>
        <is>
          <t/>
        </is>
      </c>
      <c r="CK636" s="26" t="inlineStr">
        <f aca="false">IF(A636&lt;&gt;"",SUM(CB636:CJ636)/9,"")</f>
        <is>
          <t/>
        </is>
      </c>
      <c r="CL636" s="0" t="inlineStr">
        <f aca="false">IF(A636&lt;&gt;"",CK636*9,"")</f>
        <is>
          <t/>
        </is>
      </c>
      <c r="CM636" s="8" t="inlineStr">
        <f aca="false">IF(A636&lt;&gt;"",TEXT(B636,CM$2)&amp;" "&amp;TEXT(A636,CM$2),"")</f>
        <is>
          <t/>
        </is>
      </c>
    </row>
    <row r="637" customFormat="false" ht="15" hidden="false" customHeight="false" outlineLevel="0" collapsed="false">
      <c r="A637" s="0" t="inlineStr">
        <f aca="false">IF(OR(B636&lt;Parameters!$K$12,A636&lt;Parameters!$K$12),IF(A636&lt;Parameters!$K$12,A636+1,0),"")</f>
        <is>
          <t/>
        </is>
      </c>
      <c r="B637" s="0" t="inlineStr">
        <f aca="false">IF(A637&lt;&gt;"",IF(A637=0,B636+1,B636),"")</f>
        <is>
          <t/>
        </is>
      </c>
      <c r="C637" s="24" t="inlineStr">
        <f aca="false">IF(A637&lt;&gt;"",-_phi*(A637+0.5),"")</f>
        <is>
          <t/>
        </is>
      </c>
      <c r="D637" s="8" t="inlineStr">
        <f aca="false">IF(A637&lt;&gt;"",DEGREES(C637),"")</f>
        <is>
          <t/>
        </is>
      </c>
      <c r="E637" s="24" t="inlineStr">
        <f aca="false">IF(A637&lt;&gt;"",_phi*(B637+0.5),"")</f>
        <is>
          <t/>
        </is>
      </c>
      <c r="F637" s="8" t="inlineStr">
        <f aca="false">IF(A637&lt;&gt;"",DEGREES(E637),"")</f>
        <is>
          <t/>
        </is>
      </c>
      <c r="G637" s="8" t="inlineStr">
        <f aca="false">IF(A637&lt;&gt;"",LOOKUP(A637,h!$A$3:$A$30,h!$D$3:$D$30),"")</f>
        <is>
          <t/>
        </is>
      </c>
      <c r="H637" s="8" t="inlineStr">
        <f aca="false">IF(A637&lt;&gt;"",LOOKUP(B637,h!$A$3:$A$30,h!$D$3:$D$30),"")</f>
        <is>
          <t/>
        </is>
      </c>
      <c r="I637" s="8" t="inlineStr">
        <f aca="false">IF(A637&lt;&gt;"",_zif,"")</f>
        <is>
          <t/>
        </is>
      </c>
      <c r="J637" s="8" t="inlineStr">
        <f aca="false">IF(A637&lt;&gt;"",$G637+'v1 Frame'!D$3*COS($C637)+'v1 Frame'!E$3*SIN($C637)*SIN($E637)+'v1 Frame'!F$3*SIN($C637)*COS($E637),"")</f>
        <is>
          <t/>
        </is>
      </c>
      <c r="K637" s="8" t="inlineStr">
        <f aca="false">IF(A637&lt;&gt;"",$H637+'v1 Frame'!E$3*COS($E637)-'v1 Frame'!F$3*SIN($E637),"")</f>
        <is>
          <t/>
        </is>
      </c>
      <c r="L637" s="8" t="inlineStr">
        <f aca="false">IF(A637&lt;&gt;"",$I637-'v1 Frame'!D$3*SIN($C637)+'v1 Frame'!E$3*COS($C637)*SIN($E637)+'v1 Frame'!F$3*COS($C637)*COS($E637),"")</f>
        <is>
          <t/>
        </is>
      </c>
      <c r="M637" s="8" t="inlineStr">
        <f aca="false">IF(A637&lt;&gt;"",$G637+'v1 Frame'!G$3*COS($C637)+'v1 Frame'!H$3*SIN($C637)*SIN($E637)+'v1 Frame'!I$3*SIN($C637)*COS($E637),"")</f>
        <is>
          <t/>
        </is>
      </c>
      <c r="N637" s="8" t="inlineStr">
        <f aca="false">IF(A637&lt;&gt;"",$H637+'v1 Frame'!H$3*COS($E637)-'v1 Frame'!I$3*SIN($E637),"")</f>
        <is>
          <t/>
        </is>
      </c>
      <c r="O637" s="8" t="inlineStr">
        <f aca="false">IF(A637&lt;&gt;"",$I637-'v1 Frame'!G$3*SIN($C637)+'v1 Frame'!H$3*COS($C637)*SIN($E637)+'v1 Frame'!I$3*COS($C637)*COS($E637),"")</f>
        <is>
          <t/>
        </is>
      </c>
      <c r="P637" s="8" t="inlineStr">
        <f aca="false">IF(A637&lt;&gt;"",$G637+'v1 Frame'!J$3*COS($C637)+'v1 Frame'!K$3*SIN($C637)*SIN($E637)+'v1 Frame'!L$3*SIN($C637)*COS($E637),"")</f>
        <is>
          <t/>
        </is>
      </c>
      <c r="Q637" s="8" t="inlineStr">
        <f aca="false">IF(A637&lt;&gt;"",$H637+'v1 Frame'!K$3*COS($E637)-'v1 Frame'!L$3*SIN($E637),"")</f>
        <is>
          <t/>
        </is>
      </c>
      <c r="R637" s="8" t="inlineStr">
        <f aca="false">IF(A637&lt;&gt;"",$I637-'v1 Frame'!J$3*SIN($C637)+'v1 Frame'!K$3*COS($C637)*SIN($E637)+'v1 Frame'!L$3*COS($C637)*COS($E637),"")</f>
        <is>
          <t/>
        </is>
      </c>
      <c r="S637" s="8" t="inlineStr">
        <f aca="false">IF(A637&lt;&gt;"",$G637+'v1 Frame'!M$3*COS($C637)+'v1 Frame'!N$3*SIN($C637)*SIN($E637)+'v1 Frame'!O$3*SIN($C637)*COS($E637),"")</f>
        <is>
          <t/>
        </is>
      </c>
      <c r="T637" s="8" t="inlineStr">
        <f aca="false">IF(A637&lt;&gt;"",$H637+'v1 Frame'!N$3*COS($E637)-'v1 Frame'!O$3*SIN($E637),"")</f>
        <is>
          <t/>
        </is>
      </c>
      <c r="U637" s="8" t="inlineStr">
        <f aca="false">IF(A637&lt;&gt;"",$I637-'v1 Frame'!M$3*SIN($C637)+'v1 Frame'!N$3*COS($C637)*SIN($E637)+'v1 Frame'!O$3*COS($C637)*COS($E637),"")</f>
        <is>
          <t/>
        </is>
      </c>
      <c r="V637" s="8" t="inlineStr">
        <f aca="false">IF(A637&lt;&gt;"",$G637+'v1 Frame'!P$3*COS($C637)+'v1 Frame'!Q$3*SIN($C637)*SIN($E637)+'v1 Frame'!R$3*SIN($C637)*COS($E637),"")</f>
        <is>
          <t/>
        </is>
      </c>
      <c r="W637" s="8" t="inlineStr">
        <f aca="false">IF(A637&lt;&gt;"",$H637+'v1 Frame'!Q$3*COS($E637)-'v1 Frame'!R$3*SIN($E637),"")</f>
        <is>
          <t/>
        </is>
      </c>
      <c r="X637" s="8" t="inlineStr">
        <f aca="false">IF(A637&lt;&gt;"",$I637-'v1 Frame'!P$3*SIN($C637)+'v1 Frame'!Q$3*COS($C637)*SIN($E637)+'v1 Frame'!R$3*COS($C637)*COS($E637),"")</f>
        <is>
          <t/>
        </is>
      </c>
      <c r="Y637" s="8" t="inlineStr">
        <f aca="false">IF(A637&lt;&gt;"",$G637+'v1 Frame'!S$3*COS($C637)+'v1 Frame'!T$3*SIN($C637)*SIN($E637)+'v1 Frame'!U$3*SIN($C637)*COS($E637),"")</f>
        <is>
          <t/>
        </is>
      </c>
      <c r="Z637" s="8" t="inlineStr">
        <f aca="false">IF(A637&lt;&gt;"",$H637+'v1 Frame'!T$3*COS($E637)-'v1 Frame'!U$3*SIN($E637),"")</f>
        <is>
          <t/>
        </is>
      </c>
      <c r="AA637" s="8" t="inlineStr">
        <f aca="false">IF(A637&lt;&gt;"",$I637-'v1 Frame'!S$3*SIN($C637)+'v1 Frame'!T$3*COS($C637)*SIN($E637)+'v1 Frame'!U$3*COS($C637)*COS($E637),"")</f>
        <is>
          <t/>
        </is>
      </c>
      <c r="AB637" s="8" t="inlineStr">
        <f aca="false">IF(A637&lt;&gt;"",$G637+'v1 Frame'!V$3*COS($C637)+'v1 Frame'!W$3*SIN($C637)*SIN($E637)+'v1 Frame'!X$3*SIN($C637)*COS($E637),"")</f>
        <is>
          <t/>
        </is>
      </c>
      <c r="AC637" s="8" t="inlineStr">
        <f aca="false">IF(A637&lt;&gt;"",$H637+'v1 Frame'!W$3*COS($E637)-'v1 Frame'!X$3*SIN($E637),"")</f>
        <is>
          <t/>
        </is>
      </c>
      <c r="AD637" s="8" t="inlineStr">
        <f aca="false">IF(A637&lt;&gt;"",$I637-'v1 Frame'!V$3*SIN($C637)+'v1 Frame'!W$3*COS($C637)*SIN($E637)+'v1 Frame'!X$3*COS($C637)*COS($E637),"")</f>
        <is>
          <t/>
        </is>
      </c>
      <c r="AE637" s="25" t="inlineStr">
        <f aca="false">IF(A637&lt;&gt;"",$G637+'v1 Frame'!Y$3*COS($C637)+'v1 Frame'!Z$3*SIN($C637)*SIN($E637)+'v1 Frame'!AA$3*SIN($C637)*COS($E637),"")</f>
        <is>
          <t/>
        </is>
      </c>
      <c r="AF637" s="25" t="inlineStr">
        <f aca="false">IF(A637&lt;&gt;"",$H637+'v1 Frame'!Z$3*COS($E637)-'v1 Frame'!AA$3*SIN($E637),"")</f>
        <is>
          <t/>
        </is>
      </c>
      <c r="AG637" s="25" t="inlineStr">
        <f aca="false">IF(A637&lt;&gt;"",$I637-'v1 Frame'!Y$3*SIN($C637)+'v1 Frame'!Z$3*COS($C637)*SIN($E637)+'v1 Frame'!AA$3*COS($C637)*COS($E637),"")</f>
        <is>
          <t/>
        </is>
      </c>
      <c r="AH637" s="8" t="inlineStr">
        <f aca="false">IF(A637&lt;&gt;"",SQRT(SUMSQ(G637:I637)),"")</f>
        <is>
          <t/>
        </is>
      </c>
      <c r="AI637" s="8" t="inlineStr">
        <f aca="false">IF(A637&lt;&gt;"",IF(AH637&lt;&gt;0,ACOS(I637/AH637),0),"")</f>
        <is>
          <t/>
        </is>
      </c>
      <c r="AJ637" s="8" t="inlineStr">
        <f aca="false">IF(A637&lt;&gt;"",DEGREES(AI637),"")</f>
        <is>
          <t/>
        </is>
      </c>
      <c r="AK637" s="8" t="inlineStr">
        <f aca="false">IF(A637&lt;&gt;"",IF(OR(G637&lt;&gt;0,H637&lt;&gt;0),ATAN2(G637,H637),0),"")</f>
        <is>
          <t/>
        </is>
      </c>
      <c r="AL637" s="8" t="inlineStr">
        <f aca="false">IF(A637&lt;&gt;"",DEGREES(AK637),"")</f>
        <is>
          <t/>
        </is>
      </c>
      <c r="AM637" s="8" t="inlineStr">
        <f aca="false">IF(A637&lt;&gt;"",SQRT(SUMSQ(J637:L637)),"")</f>
        <is>
          <t/>
        </is>
      </c>
      <c r="AN637" s="8" t="inlineStr">
        <f aca="false">IF(A637&lt;&gt;"",IF(AM637&lt;&gt;0,ACOS(L637/AM637),0),"")</f>
        <is>
          <t/>
        </is>
      </c>
      <c r="AO637" s="8" t="inlineStr">
        <f aca="false">IF(A637&lt;&gt;"",DEGREES(AN637),"")</f>
        <is>
          <t/>
        </is>
      </c>
      <c r="AP637" s="8" t="inlineStr">
        <f aca="false">IF(A637&lt;&gt;"",IF(OR(J637&lt;&gt;0,K637&lt;&gt;0),ATAN2(J637,K637),0),"")</f>
        <is>
          <t/>
        </is>
      </c>
      <c r="AQ637" s="8" t="inlineStr">
        <f aca="false">IF(A637&lt;&gt;"",DEGREES(AP637),"")</f>
        <is>
          <t/>
        </is>
      </c>
      <c r="AR637" s="8" t="inlineStr">
        <f aca="false">IF(A637&lt;&gt;"",SQRT(SUMSQ(M637:O637)),"")</f>
        <is>
          <t/>
        </is>
      </c>
      <c r="AS637" s="8" t="inlineStr">
        <f aca="false">IF(A637&lt;&gt;"",IF(AR637&lt;&gt;0,ACOS(O637/AR637),0),"")</f>
        <is>
          <t/>
        </is>
      </c>
      <c r="AT637" s="8" t="inlineStr">
        <f aca="false">IF(A637&lt;&gt;"",DEGREES(AS637),"")</f>
        <is>
          <t/>
        </is>
      </c>
      <c r="AU637" s="8" t="inlineStr">
        <f aca="false">IF(A637&lt;&gt;"",IF(OR(M637&lt;&gt;0,N637&lt;&gt;0),ATAN2(M637,N637),0),"")</f>
        <is>
          <t/>
        </is>
      </c>
      <c r="AV637" s="8" t="inlineStr">
        <f aca="false">IF(A637&lt;&gt;"",DEGREES(AU637),"")</f>
        <is>
          <t/>
        </is>
      </c>
      <c r="AW637" s="8" t="inlineStr">
        <f aca="false">IF(A637&lt;&gt;"",SQRT(SUMSQ(P637:R637)),"")</f>
        <is>
          <t/>
        </is>
      </c>
      <c r="AX637" s="8" t="inlineStr">
        <f aca="false">IF(A637&lt;&gt;"",IF(AW637&lt;&gt;0,ACOS(R637/AW637),0),"")</f>
        <is>
          <t/>
        </is>
      </c>
      <c r="AY637" s="8" t="inlineStr">
        <f aca="false">IF(A637&lt;&gt;"",DEGREES(AX637),"")</f>
        <is>
          <t/>
        </is>
      </c>
      <c r="AZ637" s="8" t="inlineStr">
        <f aca="false">IF(A637&lt;&gt;"",IF(OR(P637&lt;&gt;0,Q637&lt;&gt;0),ATAN2(P637,Q637),0),"")</f>
        <is>
          <t/>
        </is>
      </c>
      <c r="BA637" s="8" t="inlineStr">
        <f aca="false">IF(A637&lt;&gt;"",DEGREES(AZ637),"")</f>
        <is>
          <t/>
        </is>
      </c>
      <c r="BB637" s="8" t="inlineStr">
        <f aca="false">IF(A637&lt;&gt;"",SQRT(SUMSQ(S637:U637)),"")</f>
        <is>
          <t/>
        </is>
      </c>
      <c r="BC637" s="8" t="inlineStr">
        <f aca="false">IF(A637&lt;&gt;"",IF(BB637&lt;&gt;0,ACOS(U637/BB637),0),"")</f>
        <is>
          <t/>
        </is>
      </c>
      <c r="BD637" s="8" t="inlineStr">
        <f aca="false">IF(A637&lt;&gt;"",DEGREES(BC637),"")</f>
        <is>
          <t/>
        </is>
      </c>
      <c r="BE637" s="8" t="inlineStr">
        <f aca="false">IF(A637&lt;&gt;"",IF(OR(S637&lt;&gt;0,T637&lt;&gt;0),ATAN2(S637,T637),0),"")</f>
        <is>
          <t/>
        </is>
      </c>
      <c r="BF637" s="8" t="inlineStr">
        <f aca="false">IF(A637&lt;&gt;"",DEGREES(BE637),"")</f>
        <is>
          <t/>
        </is>
      </c>
      <c r="BG637" s="8" t="inlineStr">
        <f aca="false">IF(A637&lt;&gt;"",SQRT(SUMSQ(V637:X637)),"")</f>
        <is>
          <t/>
        </is>
      </c>
      <c r="BH637" s="8" t="inlineStr">
        <f aca="false">IF(A637&lt;&gt;"",IF(BG637&lt;&gt;0,ACOS(X637/BG637),0),"")</f>
        <is>
          <t/>
        </is>
      </c>
      <c r="BI637" s="8" t="inlineStr">
        <f aca="false">IF(A637&lt;&gt;"",DEGREES(BH637),"")</f>
        <is>
          <t/>
        </is>
      </c>
      <c r="BJ637" s="8" t="inlineStr">
        <f aca="false">IF(A637&lt;&gt;"",IF(OR(V637&lt;&gt;0,W637&lt;&gt;0),ATAN2(V637,W637),0),"")</f>
        <is>
          <t/>
        </is>
      </c>
      <c r="BK637" s="8" t="inlineStr">
        <f aca="false">IF(A637&lt;&gt;"",DEGREES(BJ637),"")</f>
        <is>
          <t/>
        </is>
      </c>
      <c r="BL637" s="8" t="inlineStr">
        <f aca="false">IF(A637&lt;&gt;"",SQRT(SUMSQ(Y637:AA637)),"")</f>
        <is>
          <t/>
        </is>
      </c>
      <c r="BM637" s="8" t="inlineStr">
        <f aca="false">IF(A637&lt;&gt;"",IF(BL637&lt;&gt;0,ACOS(AA637/BL637),0),"")</f>
        <is>
          <t/>
        </is>
      </c>
      <c r="BN637" s="8" t="inlineStr">
        <f aca="false">IF(A637&lt;&gt;"",DEGREES(BM637),"")</f>
        <is>
          <t/>
        </is>
      </c>
      <c r="BO637" s="8" t="inlineStr">
        <f aca="false">IF(A637&lt;&gt;"",IF(OR(Y637&lt;&gt;0,Z637&lt;&gt;0),ATAN2(Y637,Z637),0),"")</f>
        <is>
          <t/>
        </is>
      </c>
      <c r="BP637" s="8" t="inlineStr">
        <f aca="false">IF(A637&lt;&gt;"",DEGREES(BO637),"")</f>
        <is>
          <t/>
        </is>
      </c>
      <c r="BQ637" s="8" t="inlineStr">
        <f aca="false">IF(A637&lt;&gt;"",SQRT(SUMSQ(AB637:AD637)),"")</f>
        <is>
          <t/>
        </is>
      </c>
      <c r="BR637" s="8" t="inlineStr">
        <f aca="false">IF(A637&lt;&gt;"",IF(BQ637&lt;&gt;0,ACOS(AD637/BQ637),0),"")</f>
        <is>
          <t/>
        </is>
      </c>
      <c r="BS637" s="8" t="inlineStr">
        <f aca="false">IF(A637&lt;&gt;"",DEGREES(BR637),"")</f>
        <is>
          <t/>
        </is>
      </c>
      <c r="BT637" s="8" t="inlineStr">
        <f aca="false">IF(A637&lt;&gt;"",IF(OR(AB637&lt;&gt;0,AC637&lt;&gt;0),ATAN2(AB637,AC637),0),"")</f>
        <is>
          <t/>
        </is>
      </c>
      <c r="BU637" s="8" t="inlineStr">
        <f aca="false">IF(A637&lt;&gt;"",DEGREES(BT637),"")</f>
        <is>
          <t/>
        </is>
      </c>
      <c r="BV637" s="8" t="inlineStr">
        <f aca="false">IF(A637&lt;&gt;"",SQRT(SUMSQ(AE637:AG637)),"")</f>
        <is>
          <t/>
        </is>
      </c>
      <c r="BW637" s="8" t="inlineStr">
        <f aca="false">IF(A637&lt;&gt;"",IF(BV637&lt;&gt;0,ACOS(AG637/BV637),0),"")</f>
        <is>
          <t/>
        </is>
      </c>
      <c r="BX637" s="8" t="inlineStr">
        <f aca="false">IF(A637&lt;&gt;"",DEGREES(BW637),"")</f>
        <is>
          <t/>
        </is>
      </c>
      <c r="BY637" s="8" t="inlineStr">
        <f aca="false">IF(A637&lt;&gt;"",IF(OR(AF637&lt;&gt;0,AG637&lt;&gt;0),ATAN2(AF637,AG637),0),"")</f>
        <is>
          <t/>
        </is>
      </c>
      <c r="BZ637" s="8" t="inlineStr">
        <f aca="false">IF(A637&lt;&gt;"",DEGREES(BY637),"")</f>
        <is>
          <t/>
        </is>
      </c>
      <c r="CA637" s="0" t="inlineStr">
        <f aca="false">IF(A637&lt;&gt;"",IF(AND(AI637&lt;Parameters!$B$11,AI637&gt;Parameters!$B$12,AN637&lt;Parameters!$B$11,AN637&gt;Parameters!$B$12,AS637&lt;Parameters!$B$11,AS637&gt;Parameters!$B$12,AX637&lt;Parameters!$B$11,AX637&gt;Parameters!$B$12,BC637&lt;Parameters!$B$11,BC637&gt;Parameters!$B$12,BM637&lt;Parameters!$B$11,BM637&gt;Parameters!$B$12,BR637&lt;Parameters!$B$11,BR637&gt;Parameters!$B$12,BW637&lt;Parameters!$B$11,BW637&gt;Parameters!$B$12),1,0),"")</f>
        <is>
          <t/>
        </is>
      </c>
      <c r="CB637" s="0" t="inlineStr">
        <f aca="false">IF(A637&lt;&gt;"",IF(OR(AI637&lt;Parameters!$B$12,AI637&gt;Parameters!$B$11),0,1),"")</f>
        <is>
          <t/>
        </is>
      </c>
      <c r="CC637" s="0" t="inlineStr">
        <f aca="false">IF(A637&lt;&gt;"",IF(OR(AN637&lt;Parameters!$B$12,AN637&gt;Parameters!$B$11),0,1),"")</f>
        <is>
          <t/>
        </is>
      </c>
      <c r="CD637" s="0" t="inlineStr">
        <f aca="false">IF(A637&lt;&gt;"",IF(OR(AS637&lt;Parameters!$B$12,AS637&gt;Parameters!$B$11),0,1),"")</f>
        <is>
          <t/>
        </is>
      </c>
      <c r="CE637" s="0" t="inlineStr">
        <f aca="false">IF(A637&lt;&gt;"",IF(OR(AX637&lt;Parameters!$B$12,AX637&gt;Parameters!$B$11),0,1),"")</f>
        <is>
          <t/>
        </is>
      </c>
      <c r="CF637" s="0" t="inlineStr">
        <f aca="false">IF(A637&lt;&gt;"",IF(OR(BC637&lt;Parameters!$B$12,BC637&gt;Parameters!$B$11),0,1),"")</f>
        <is>
          <t/>
        </is>
      </c>
      <c r="CG637" s="0" t="inlineStr">
        <f aca="false">IF(A637&lt;&gt;"",IF(OR(BH637&lt;Parameters!$B$12,BH637&gt;Parameters!$B$11),0,1),"")</f>
        <is>
          <t/>
        </is>
      </c>
      <c r="CH637" s="0" t="inlineStr">
        <f aca="false">IF(A637&lt;&gt;"",IF(OR(BM637&lt;Parameters!$B$12,BM637&gt;Parameters!$B$11),0,1),"")</f>
        <is>
          <t/>
        </is>
      </c>
      <c r="CI637" s="0" t="inlineStr">
        <f aca="false">IF(A637&lt;&gt;"",IF(OR(BR637&lt;Parameters!$B$12,BR637&gt;Parameters!$B$11),0,1),"")</f>
        <is>
          <t/>
        </is>
      </c>
      <c r="CJ637" s="0" t="inlineStr">
        <f aca="false">IF(A637&lt;&gt;"",IF(OR(BW637&lt;Parameters!$B$12,BW637&gt;Parameters!$B$11),0,1),"")</f>
        <is>
          <t/>
        </is>
      </c>
      <c r="CK637" s="26" t="inlineStr">
        <f aca="false">IF(A637&lt;&gt;"",SUM(CB637:CJ637)/9,"")</f>
        <is>
          <t/>
        </is>
      </c>
      <c r="CL637" s="0" t="inlineStr">
        <f aca="false">IF(A637&lt;&gt;"",CK637*9,"")</f>
        <is>
          <t/>
        </is>
      </c>
      <c r="CM637" s="8" t="inlineStr">
        <f aca="false">IF(A637&lt;&gt;"",TEXT(B637,CM$2)&amp;" "&amp;TEXT(A637,CM$2),"")</f>
        <is>
          <t/>
        </is>
      </c>
    </row>
    <row r="638" customFormat="false" ht="15" hidden="false" customHeight="false" outlineLevel="0" collapsed="false">
      <c r="A638" s="0" t="inlineStr">
        <f aca="false">IF(OR(B637&lt;Parameters!$K$12,A637&lt;Parameters!$K$12),IF(A637&lt;Parameters!$K$12,A637+1,0),"")</f>
        <is>
          <t/>
        </is>
      </c>
      <c r="B638" s="0" t="inlineStr">
        <f aca="false">IF(A638&lt;&gt;"",IF(A638=0,B637+1,B637),"")</f>
        <is>
          <t/>
        </is>
      </c>
      <c r="C638" s="24" t="inlineStr">
        <f aca="false">IF(A638&lt;&gt;"",-_phi*(A638+0.5),"")</f>
        <is>
          <t/>
        </is>
      </c>
      <c r="D638" s="8" t="inlineStr">
        <f aca="false">IF(A638&lt;&gt;"",DEGREES(C638),"")</f>
        <is>
          <t/>
        </is>
      </c>
      <c r="E638" s="24" t="inlineStr">
        <f aca="false">IF(A638&lt;&gt;"",_phi*(B638+0.5),"")</f>
        <is>
          <t/>
        </is>
      </c>
      <c r="F638" s="8" t="inlineStr">
        <f aca="false">IF(A638&lt;&gt;"",DEGREES(E638),"")</f>
        <is>
          <t/>
        </is>
      </c>
      <c r="G638" s="8" t="inlineStr">
        <f aca="false">IF(A638&lt;&gt;"",LOOKUP(A638,h!$A$3:$A$30,h!$D$3:$D$30),"")</f>
        <is>
          <t/>
        </is>
      </c>
      <c r="H638" s="8" t="inlineStr">
        <f aca="false">IF(A638&lt;&gt;"",LOOKUP(B638,h!$A$3:$A$30,h!$D$3:$D$30),"")</f>
        <is>
          <t/>
        </is>
      </c>
      <c r="I638" s="8" t="inlineStr">
        <f aca="false">IF(A638&lt;&gt;"",_zif,"")</f>
        <is>
          <t/>
        </is>
      </c>
      <c r="J638" s="8" t="inlineStr">
        <f aca="false">IF(A638&lt;&gt;"",$G638+'v1 Frame'!D$3*COS($C638)+'v1 Frame'!E$3*SIN($C638)*SIN($E638)+'v1 Frame'!F$3*SIN($C638)*COS($E638),"")</f>
        <is>
          <t/>
        </is>
      </c>
      <c r="K638" s="8" t="inlineStr">
        <f aca="false">IF(A638&lt;&gt;"",$H638+'v1 Frame'!E$3*COS($E638)-'v1 Frame'!F$3*SIN($E638),"")</f>
        <is>
          <t/>
        </is>
      </c>
      <c r="L638" s="8" t="inlineStr">
        <f aca="false">IF(A638&lt;&gt;"",$I638-'v1 Frame'!D$3*SIN($C638)+'v1 Frame'!E$3*COS($C638)*SIN($E638)+'v1 Frame'!F$3*COS($C638)*COS($E638),"")</f>
        <is>
          <t/>
        </is>
      </c>
      <c r="M638" s="8" t="inlineStr">
        <f aca="false">IF(A638&lt;&gt;"",$G638+'v1 Frame'!G$3*COS($C638)+'v1 Frame'!H$3*SIN($C638)*SIN($E638)+'v1 Frame'!I$3*SIN($C638)*COS($E638),"")</f>
        <is>
          <t/>
        </is>
      </c>
      <c r="N638" s="8" t="inlineStr">
        <f aca="false">IF(A638&lt;&gt;"",$H638+'v1 Frame'!H$3*COS($E638)-'v1 Frame'!I$3*SIN($E638),"")</f>
        <is>
          <t/>
        </is>
      </c>
      <c r="O638" s="8" t="inlineStr">
        <f aca="false">IF(A638&lt;&gt;"",$I638-'v1 Frame'!G$3*SIN($C638)+'v1 Frame'!H$3*COS($C638)*SIN($E638)+'v1 Frame'!I$3*COS($C638)*COS($E638),"")</f>
        <is>
          <t/>
        </is>
      </c>
      <c r="P638" s="8" t="inlineStr">
        <f aca="false">IF(A638&lt;&gt;"",$G638+'v1 Frame'!J$3*COS($C638)+'v1 Frame'!K$3*SIN($C638)*SIN($E638)+'v1 Frame'!L$3*SIN($C638)*COS($E638),"")</f>
        <is>
          <t/>
        </is>
      </c>
      <c r="Q638" s="8" t="inlineStr">
        <f aca="false">IF(A638&lt;&gt;"",$H638+'v1 Frame'!K$3*COS($E638)-'v1 Frame'!L$3*SIN($E638),"")</f>
        <is>
          <t/>
        </is>
      </c>
      <c r="R638" s="8" t="inlineStr">
        <f aca="false">IF(A638&lt;&gt;"",$I638-'v1 Frame'!J$3*SIN($C638)+'v1 Frame'!K$3*COS($C638)*SIN($E638)+'v1 Frame'!L$3*COS($C638)*COS($E638),"")</f>
        <is>
          <t/>
        </is>
      </c>
      <c r="S638" s="8" t="inlineStr">
        <f aca="false">IF(A638&lt;&gt;"",$G638+'v1 Frame'!M$3*COS($C638)+'v1 Frame'!N$3*SIN($C638)*SIN($E638)+'v1 Frame'!O$3*SIN($C638)*COS($E638),"")</f>
        <is>
          <t/>
        </is>
      </c>
      <c r="T638" s="8" t="inlineStr">
        <f aca="false">IF(A638&lt;&gt;"",$H638+'v1 Frame'!N$3*COS($E638)-'v1 Frame'!O$3*SIN($E638),"")</f>
        <is>
          <t/>
        </is>
      </c>
      <c r="U638" s="8" t="inlineStr">
        <f aca="false">IF(A638&lt;&gt;"",$I638-'v1 Frame'!M$3*SIN($C638)+'v1 Frame'!N$3*COS($C638)*SIN($E638)+'v1 Frame'!O$3*COS($C638)*COS($E638),"")</f>
        <is>
          <t/>
        </is>
      </c>
      <c r="V638" s="8" t="inlineStr">
        <f aca="false">IF(A638&lt;&gt;"",$G638+'v1 Frame'!P$3*COS($C638)+'v1 Frame'!Q$3*SIN($C638)*SIN($E638)+'v1 Frame'!R$3*SIN($C638)*COS($E638),"")</f>
        <is>
          <t/>
        </is>
      </c>
      <c r="W638" s="8" t="inlineStr">
        <f aca="false">IF(A638&lt;&gt;"",$H638+'v1 Frame'!Q$3*COS($E638)-'v1 Frame'!R$3*SIN($E638),"")</f>
        <is>
          <t/>
        </is>
      </c>
      <c r="X638" s="8" t="inlineStr">
        <f aca="false">IF(A638&lt;&gt;"",$I638-'v1 Frame'!P$3*SIN($C638)+'v1 Frame'!Q$3*COS($C638)*SIN($E638)+'v1 Frame'!R$3*COS($C638)*COS($E638),"")</f>
        <is>
          <t/>
        </is>
      </c>
      <c r="Y638" s="8" t="inlineStr">
        <f aca="false">IF(A638&lt;&gt;"",$G638+'v1 Frame'!S$3*COS($C638)+'v1 Frame'!T$3*SIN($C638)*SIN($E638)+'v1 Frame'!U$3*SIN($C638)*COS($E638),"")</f>
        <is>
          <t/>
        </is>
      </c>
      <c r="Z638" s="8" t="inlineStr">
        <f aca="false">IF(A638&lt;&gt;"",$H638+'v1 Frame'!T$3*COS($E638)-'v1 Frame'!U$3*SIN($E638),"")</f>
        <is>
          <t/>
        </is>
      </c>
      <c r="AA638" s="8" t="inlineStr">
        <f aca="false">IF(A638&lt;&gt;"",$I638-'v1 Frame'!S$3*SIN($C638)+'v1 Frame'!T$3*COS($C638)*SIN($E638)+'v1 Frame'!U$3*COS($C638)*COS($E638),"")</f>
        <is>
          <t/>
        </is>
      </c>
      <c r="AB638" s="8" t="inlineStr">
        <f aca="false">IF(A638&lt;&gt;"",$G638+'v1 Frame'!V$3*COS($C638)+'v1 Frame'!W$3*SIN($C638)*SIN($E638)+'v1 Frame'!X$3*SIN($C638)*COS($E638),"")</f>
        <is>
          <t/>
        </is>
      </c>
      <c r="AC638" s="8" t="inlineStr">
        <f aca="false">IF(A638&lt;&gt;"",$H638+'v1 Frame'!W$3*COS($E638)-'v1 Frame'!X$3*SIN($E638),"")</f>
        <is>
          <t/>
        </is>
      </c>
      <c r="AD638" s="8" t="inlineStr">
        <f aca="false">IF(A638&lt;&gt;"",$I638-'v1 Frame'!V$3*SIN($C638)+'v1 Frame'!W$3*COS($C638)*SIN($E638)+'v1 Frame'!X$3*COS($C638)*COS($E638),"")</f>
        <is>
          <t/>
        </is>
      </c>
      <c r="AE638" s="25" t="inlineStr">
        <f aca="false">IF(A638&lt;&gt;"",$G638+'v1 Frame'!Y$3*COS($C638)+'v1 Frame'!Z$3*SIN($C638)*SIN($E638)+'v1 Frame'!AA$3*SIN($C638)*COS($E638),"")</f>
        <is>
          <t/>
        </is>
      </c>
      <c r="AF638" s="25" t="inlineStr">
        <f aca="false">IF(A638&lt;&gt;"",$H638+'v1 Frame'!Z$3*COS($E638)-'v1 Frame'!AA$3*SIN($E638),"")</f>
        <is>
          <t/>
        </is>
      </c>
      <c r="AG638" s="25" t="inlineStr">
        <f aca="false">IF(A638&lt;&gt;"",$I638-'v1 Frame'!Y$3*SIN($C638)+'v1 Frame'!Z$3*COS($C638)*SIN($E638)+'v1 Frame'!AA$3*COS($C638)*COS($E638),"")</f>
        <is>
          <t/>
        </is>
      </c>
      <c r="AH638" s="8" t="inlineStr">
        <f aca="false">IF(A638&lt;&gt;"",SQRT(SUMSQ(G638:I638)),"")</f>
        <is>
          <t/>
        </is>
      </c>
      <c r="AI638" s="8" t="inlineStr">
        <f aca="false">IF(A638&lt;&gt;"",IF(AH638&lt;&gt;0,ACOS(I638/AH638),0),"")</f>
        <is>
          <t/>
        </is>
      </c>
      <c r="AJ638" s="8" t="inlineStr">
        <f aca="false">IF(A638&lt;&gt;"",DEGREES(AI638),"")</f>
        <is>
          <t/>
        </is>
      </c>
      <c r="AK638" s="8" t="inlineStr">
        <f aca="false">IF(A638&lt;&gt;"",IF(OR(G638&lt;&gt;0,H638&lt;&gt;0),ATAN2(G638,H638),0),"")</f>
        <is>
          <t/>
        </is>
      </c>
      <c r="AL638" s="8" t="inlineStr">
        <f aca="false">IF(A638&lt;&gt;"",DEGREES(AK638),"")</f>
        <is>
          <t/>
        </is>
      </c>
      <c r="AM638" s="8" t="inlineStr">
        <f aca="false">IF(A638&lt;&gt;"",SQRT(SUMSQ(J638:L638)),"")</f>
        <is>
          <t/>
        </is>
      </c>
      <c r="AN638" s="8" t="inlineStr">
        <f aca="false">IF(A638&lt;&gt;"",IF(AM638&lt;&gt;0,ACOS(L638/AM638),0),"")</f>
        <is>
          <t/>
        </is>
      </c>
      <c r="AO638" s="8" t="inlineStr">
        <f aca="false">IF(A638&lt;&gt;"",DEGREES(AN638),"")</f>
        <is>
          <t/>
        </is>
      </c>
      <c r="AP638" s="8" t="inlineStr">
        <f aca="false">IF(A638&lt;&gt;"",IF(OR(J638&lt;&gt;0,K638&lt;&gt;0),ATAN2(J638,K638),0),"")</f>
        <is>
          <t/>
        </is>
      </c>
      <c r="AQ638" s="8" t="inlineStr">
        <f aca="false">IF(A638&lt;&gt;"",DEGREES(AP638),"")</f>
        <is>
          <t/>
        </is>
      </c>
      <c r="AR638" s="8" t="inlineStr">
        <f aca="false">IF(A638&lt;&gt;"",SQRT(SUMSQ(M638:O638)),"")</f>
        <is>
          <t/>
        </is>
      </c>
      <c r="AS638" s="8" t="inlineStr">
        <f aca="false">IF(A638&lt;&gt;"",IF(AR638&lt;&gt;0,ACOS(O638/AR638),0),"")</f>
        <is>
          <t/>
        </is>
      </c>
      <c r="AT638" s="8" t="inlineStr">
        <f aca="false">IF(A638&lt;&gt;"",DEGREES(AS638),"")</f>
        <is>
          <t/>
        </is>
      </c>
      <c r="AU638" s="8" t="inlineStr">
        <f aca="false">IF(A638&lt;&gt;"",IF(OR(M638&lt;&gt;0,N638&lt;&gt;0),ATAN2(M638,N638),0),"")</f>
        <is>
          <t/>
        </is>
      </c>
      <c r="AV638" s="8" t="inlineStr">
        <f aca="false">IF(A638&lt;&gt;"",DEGREES(AU638),"")</f>
        <is>
          <t/>
        </is>
      </c>
      <c r="AW638" s="8" t="inlineStr">
        <f aca="false">IF(A638&lt;&gt;"",SQRT(SUMSQ(P638:R638)),"")</f>
        <is>
          <t/>
        </is>
      </c>
      <c r="AX638" s="8" t="inlineStr">
        <f aca="false">IF(A638&lt;&gt;"",IF(AW638&lt;&gt;0,ACOS(R638/AW638),0),"")</f>
        <is>
          <t/>
        </is>
      </c>
      <c r="AY638" s="8" t="inlineStr">
        <f aca="false">IF(A638&lt;&gt;"",DEGREES(AX638),"")</f>
        <is>
          <t/>
        </is>
      </c>
      <c r="AZ638" s="8" t="inlineStr">
        <f aca="false">IF(A638&lt;&gt;"",IF(OR(P638&lt;&gt;0,Q638&lt;&gt;0),ATAN2(P638,Q638),0),"")</f>
        <is>
          <t/>
        </is>
      </c>
      <c r="BA638" s="8" t="inlineStr">
        <f aca="false">IF(A638&lt;&gt;"",DEGREES(AZ638),"")</f>
        <is>
          <t/>
        </is>
      </c>
      <c r="BB638" s="8" t="inlineStr">
        <f aca="false">IF(A638&lt;&gt;"",SQRT(SUMSQ(S638:U638)),"")</f>
        <is>
          <t/>
        </is>
      </c>
      <c r="BC638" s="8" t="inlineStr">
        <f aca="false">IF(A638&lt;&gt;"",IF(BB638&lt;&gt;0,ACOS(U638/BB638),0),"")</f>
        <is>
          <t/>
        </is>
      </c>
      <c r="BD638" s="8" t="inlineStr">
        <f aca="false">IF(A638&lt;&gt;"",DEGREES(BC638),"")</f>
        <is>
          <t/>
        </is>
      </c>
      <c r="BE638" s="8" t="inlineStr">
        <f aca="false">IF(A638&lt;&gt;"",IF(OR(S638&lt;&gt;0,T638&lt;&gt;0),ATAN2(S638,T638),0),"")</f>
        <is>
          <t/>
        </is>
      </c>
      <c r="BF638" s="8" t="inlineStr">
        <f aca="false">IF(A638&lt;&gt;"",DEGREES(BE638),"")</f>
        <is>
          <t/>
        </is>
      </c>
      <c r="BG638" s="8" t="inlineStr">
        <f aca="false">IF(A638&lt;&gt;"",SQRT(SUMSQ(V638:X638)),"")</f>
        <is>
          <t/>
        </is>
      </c>
      <c r="BH638" s="8" t="inlineStr">
        <f aca="false">IF(A638&lt;&gt;"",IF(BG638&lt;&gt;0,ACOS(X638/BG638),0),"")</f>
        <is>
          <t/>
        </is>
      </c>
      <c r="BI638" s="8" t="inlineStr">
        <f aca="false">IF(A638&lt;&gt;"",DEGREES(BH638),"")</f>
        <is>
          <t/>
        </is>
      </c>
      <c r="BJ638" s="8" t="inlineStr">
        <f aca="false">IF(A638&lt;&gt;"",IF(OR(V638&lt;&gt;0,W638&lt;&gt;0),ATAN2(V638,W638),0),"")</f>
        <is>
          <t/>
        </is>
      </c>
      <c r="BK638" s="8" t="inlineStr">
        <f aca="false">IF(A638&lt;&gt;"",DEGREES(BJ638),"")</f>
        <is>
          <t/>
        </is>
      </c>
      <c r="BL638" s="8" t="inlineStr">
        <f aca="false">IF(A638&lt;&gt;"",SQRT(SUMSQ(Y638:AA638)),"")</f>
        <is>
          <t/>
        </is>
      </c>
      <c r="BM638" s="8" t="inlineStr">
        <f aca="false">IF(A638&lt;&gt;"",IF(BL638&lt;&gt;0,ACOS(AA638/BL638),0),"")</f>
        <is>
          <t/>
        </is>
      </c>
      <c r="BN638" s="8" t="inlineStr">
        <f aca="false">IF(A638&lt;&gt;"",DEGREES(BM638),"")</f>
        <is>
          <t/>
        </is>
      </c>
      <c r="BO638" s="8" t="inlineStr">
        <f aca="false">IF(A638&lt;&gt;"",IF(OR(Y638&lt;&gt;0,Z638&lt;&gt;0),ATAN2(Y638,Z638),0),"")</f>
        <is>
          <t/>
        </is>
      </c>
      <c r="BP638" s="8" t="inlineStr">
        <f aca="false">IF(A638&lt;&gt;"",DEGREES(BO638),"")</f>
        <is>
          <t/>
        </is>
      </c>
      <c r="BQ638" s="8" t="inlineStr">
        <f aca="false">IF(A638&lt;&gt;"",SQRT(SUMSQ(AB638:AD638)),"")</f>
        <is>
          <t/>
        </is>
      </c>
      <c r="BR638" s="8" t="inlineStr">
        <f aca="false">IF(A638&lt;&gt;"",IF(BQ638&lt;&gt;0,ACOS(AD638/BQ638),0),"")</f>
        <is>
          <t/>
        </is>
      </c>
      <c r="BS638" s="8" t="inlineStr">
        <f aca="false">IF(A638&lt;&gt;"",DEGREES(BR638),"")</f>
        <is>
          <t/>
        </is>
      </c>
      <c r="BT638" s="8" t="inlineStr">
        <f aca="false">IF(A638&lt;&gt;"",IF(OR(AB638&lt;&gt;0,AC638&lt;&gt;0),ATAN2(AB638,AC638),0),"")</f>
        <is>
          <t/>
        </is>
      </c>
      <c r="BU638" s="8" t="inlineStr">
        <f aca="false">IF(A638&lt;&gt;"",DEGREES(BT638),"")</f>
        <is>
          <t/>
        </is>
      </c>
      <c r="BV638" s="8" t="inlineStr">
        <f aca="false">IF(A638&lt;&gt;"",SQRT(SUMSQ(AE638:AG638)),"")</f>
        <is>
          <t/>
        </is>
      </c>
      <c r="BW638" s="8" t="inlineStr">
        <f aca="false">IF(A638&lt;&gt;"",IF(BV638&lt;&gt;0,ACOS(AG638/BV638),0),"")</f>
        <is>
          <t/>
        </is>
      </c>
      <c r="BX638" s="8" t="inlineStr">
        <f aca="false">IF(A638&lt;&gt;"",DEGREES(BW638),"")</f>
        <is>
          <t/>
        </is>
      </c>
      <c r="BY638" s="8" t="inlineStr">
        <f aca="false">IF(A638&lt;&gt;"",IF(OR(AF638&lt;&gt;0,AG638&lt;&gt;0),ATAN2(AF638,AG638),0),"")</f>
        <is>
          <t/>
        </is>
      </c>
      <c r="BZ638" s="8" t="inlineStr">
        <f aca="false">IF(A638&lt;&gt;"",DEGREES(BY638),"")</f>
        <is>
          <t/>
        </is>
      </c>
      <c r="CA638" s="0" t="inlineStr">
        <f aca="false">IF(A638&lt;&gt;"",IF(AND(AI638&lt;Parameters!$B$11,AI638&gt;Parameters!$B$12,AN638&lt;Parameters!$B$11,AN638&gt;Parameters!$B$12,AS638&lt;Parameters!$B$11,AS638&gt;Parameters!$B$12,AX638&lt;Parameters!$B$11,AX638&gt;Parameters!$B$12,BC638&lt;Parameters!$B$11,BC638&gt;Parameters!$B$12,BM638&lt;Parameters!$B$11,BM638&gt;Parameters!$B$12,BR638&lt;Parameters!$B$11,BR638&gt;Parameters!$B$12,BW638&lt;Parameters!$B$11,BW638&gt;Parameters!$B$12),1,0),"")</f>
        <is>
          <t/>
        </is>
      </c>
      <c r="CB638" s="0" t="inlineStr">
        <f aca="false">IF(A638&lt;&gt;"",IF(OR(AI638&lt;Parameters!$B$12,AI638&gt;Parameters!$B$11),0,1),"")</f>
        <is>
          <t/>
        </is>
      </c>
      <c r="CC638" s="0" t="inlineStr">
        <f aca="false">IF(A638&lt;&gt;"",IF(OR(AN638&lt;Parameters!$B$12,AN638&gt;Parameters!$B$11),0,1),"")</f>
        <is>
          <t/>
        </is>
      </c>
      <c r="CD638" s="0" t="inlineStr">
        <f aca="false">IF(A638&lt;&gt;"",IF(OR(AS638&lt;Parameters!$B$12,AS638&gt;Parameters!$B$11),0,1),"")</f>
        <is>
          <t/>
        </is>
      </c>
      <c r="CE638" s="0" t="inlineStr">
        <f aca="false">IF(A638&lt;&gt;"",IF(OR(AX638&lt;Parameters!$B$12,AX638&gt;Parameters!$B$11),0,1),"")</f>
        <is>
          <t/>
        </is>
      </c>
      <c r="CF638" s="0" t="inlineStr">
        <f aca="false">IF(A638&lt;&gt;"",IF(OR(BC638&lt;Parameters!$B$12,BC638&gt;Parameters!$B$11),0,1),"")</f>
        <is>
          <t/>
        </is>
      </c>
      <c r="CG638" s="0" t="inlineStr">
        <f aca="false">IF(A638&lt;&gt;"",IF(OR(BH638&lt;Parameters!$B$12,BH638&gt;Parameters!$B$11),0,1),"")</f>
        <is>
          <t/>
        </is>
      </c>
      <c r="CH638" s="0" t="inlineStr">
        <f aca="false">IF(A638&lt;&gt;"",IF(OR(BM638&lt;Parameters!$B$12,BM638&gt;Parameters!$B$11),0,1),"")</f>
        <is>
          <t/>
        </is>
      </c>
      <c r="CI638" s="0" t="inlineStr">
        <f aca="false">IF(A638&lt;&gt;"",IF(OR(BR638&lt;Parameters!$B$12,BR638&gt;Parameters!$B$11),0,1),"")</f>
        <is>
          <t/>
        </is>
      </c>
      <c r="CJ638" s="0" t="inlineStr">
        <f aca="false">IF(A638&lt;&gt;"",IF(OR(BW638&lt;Parameters!$B$12,BW638&gt;Parameters!$B$11),0,1),"")</f>
        <is>
          <t/>
        </is>
      </c>
      <c r="CK638" s="26" t="inlineStr">
        <f aca="false">IF(A638&lt;&gt;"",SUM(CB638:CJ638)/9,"")</f>
        <is>
          <t/>
        </is>
      </c>
      <c r="CL638" s="0" t="inlineStr">
        <f aca="false">IF(A638&lt;&gt;"",CK638*9,"")</f>
        <is>
          <t/>
        </is>
      </c>
      <c r="CM638" s="8" t="inlineStr">
        <f aca="false">IF(A638&lt;&gt;"",TEXT(B638,CM$2)&amp;" "&amp;TEXT(A638,CM$2),"")</f>
        <is>
          <t/>
        </is>
      </c>
    </row>
    <row r="639" customFormat="false" ht="15" hidden="false" customHeight="false" outlineLevel="0" collapsed="false">
      <c r="A639" s="0" t="inlineStr">
        <f aca="false">IF(OR(B638&lt;Parameters!$K$12,A638&lt;Parameters!$K$12),IF(A638&lt;Parameters!$K$12,A638+1,0),"")</f>
        <is>
          <t/>
        </is>
      </c>
      <c r="B639" s="0" t="inlineStr">
        <f aca="false">IF(A639&lt;&gt;"",IF(A639=0,B638+1,B638),"")</f>
        <is>
          <t/>
        </is>
      </c>
      <c r="C639" s="24" t="inlineStr">
        <f aca="false">IF(A639&lt;&gt;"",-_phi*(A639+0.5),"")</f>
        <is>
          <t/>
        </is>
      </c>
      <c r="D639" s="8" t="inlineStr">
        <f aca="false">IF(A639&lt;&gt;"",DEGREES(C639),"")</f>
        <is>
          <t/>
        </is>
      </c>
      <c r="E639" s="24" t="inlineStr">
        <f aca="false">IF(A639&lt;&gt;"",_phi*(B639+0.5),"")</f>
        <is>
          <t/>
        </is>
      </c>
      <c r="F639" s="8" t="inlineStr">
        <f aca="false">IF(A639&lt;&gt;"",DEGREES(E639),"")</f>
        <is>
          <t/>
        </is>
      </c>
      <c r="G639" s="8" t="inlineStr">
        <f aca="false">IF(A639&lt;&gt;"",LOOKUP(A639,h!$A$3:$A$30,h!$D$3:$D$30),"")</f>
        <is>
          <t/>
        </is>
      </c>
      <c r="H639" s="8" t="inlineStr">
        <f aca="false">IF(A639&lt;&gt;"",LOOKUP(B639,h!$A$3:$A$30,h!$D$3:$D$30),"")</f>
        <is>
          <t/>
        </is>
      </c>
      <c r="I639" s="8" t="inlineStr">
        <f aca="false">IF(A639&lt;&gt;"",_zif,"")</f>
        <is>
          <t/>
        </is>
      </c>
      <c r="J639" s="8" t="inlineStr">
        <f aca="false">IF(A639&lt;&gt;"",$G639+'v1 Frame'!D$3*COS($C639)+'v1 Frame'!E$3*SIN($C639)*SIN($E639)+'v1 Frame'!F$3*SIN($C639)*COS($E639),"")</f>
        <is>
          <t/>
        </is>
      </c>
      <c r="K639" s="8" t="inlineStr">
        <f aca="false">IF(A639&lt;&gt;"",$H639+'v1 Frame'!E$3*COS($E639)-'v1 Frame'!F$3*SIN($E639),"")</f>
        <is>
          <t/>
        </is>
      </c>
      <c r="L639" s="8" t="inlineStr">
        <f aca="false">IF(A639&lt;&gt;"",$I639-'v1 Frame'!D$3*SIN($C639)+'v1 Frame'!E$3*COS($C639)*SIN($E639)+'v1 Frame'!F$3*COS($C639)*COS($E639),"")</f>
        <is>
          <t/>
        </is>
      </c>
      <c r="M639" s="8" t="inlineStr">
        <f aca="false">IF(A639&lt;&gt;"",$G639+'v1 Frame'!G$3*COS($C639)+'v1 Frame'!H$3*SIN($C639)*SIN($E639)+'v1 Frame'!I$3*SIN($C639)*COS($E639),"")</f>
        <is>
          <t/>
        </is>
      </c>
      <c r="N639" s="8" t="inlineStr">
        <f aca="false">IF(A639&lt;&gt;"",$H639+'v1 Frame'!H$3*COS($E639)-'v1 Frame'!I$3*SIN($E639),"")</f>
        <is>
          <t/>
        </is>
      </c>
      <c r="O639" s="8" t="inlineStr">
        <f aca="false">IF(A639&lt;&gt;"",$I639-'v1 Frame'!G$3*SIN($C639)+'v1 Frame'!H$3*COS($C639)*SIN($E639)+'v1 Frame'!I$3*COS($C639)*COS($E639),"")</f>
        <is>
          <t/>
        </is>
      </c>
      <c r="P639" s="8" t="inlineStr">
        <f aca="false">IF(A639&lt;&gt;"",$G639+'v1 Frame'!J$3*COS($C639)+'v1 Frame'!K$3*SIN($C639)*SIN($E639)+'v1 Frame'!L$3*SIN($C639)*COS($E639),"")</f>
        <is>
          <t/>
        </is>
      </c>
      <c r="Q639" s="8" t="inlineStr">
        <f aca="false">IF(A639&lt;&gt;"",$H639+'v1 Frame'!K$3*COS($E639)-'v1 Frame'!L$3*SIN($E639),"")</f>
        <is>
          <t/>
        </is>
      </c>
      <c r="R639" s="8" t="inlineStr">
        <f aca="false">IF(A639&lt;&gt;"",$I639-'v1 Frame'!J$3*SIN($C639)+'v1 Frame'!K$3*COS($C639)*SIN($E639)+'v1 Frame'!L$3*COS($C639)*COS($E639),"")</f>
        <is>
          <t/>
        </is>
      </c>
      <c r="S639" s="8" t="inlineStr">
        <f aca="false">IF(A639&lt;&gt;"",$G639+'v1 Frame'!M$3*COS($C639)+'v1 Frame'!N$3*SIN($C639)*SIN($E639)+'v1 Frame'!O$3*SIN($C639)*COS($E639),"")</f>
        <is>
          <t/>
        </is>
      </c>
      <c r="T639" s="8" t="inlineStr">
        <f aca="false">IF(A639&lt;&gt;"",$H639+'v1 Frame'!N$3*COS($E639)-'v1 Frame'!O$3*SIN($E639),"")</f>
        <is>
          <t/>
        </is>
      </c>
      <c r="U639" s="8" t="inlineStr">
        <f aca="false">IF(A639&lt;&gt;"",$I639-'v1 Frame'!M$3*SIN($C639)+'v1 Frame'!N$3*COS($C639)*SIN($E639)+'v1 Frame'!O$3*COS($C639)*COS($E639),"")</f>
        <is>
          <t/>
        </is>
      </c>
      <c r="V639" s="8" t="inlineStr">
        <f aca="false">IF(A639&lt;&gt;"",$G639+'v1 Frame'!P$3*COS($C639)+'v1 Frame'!Q$3*SIN($C639)*SIN($E639)+'v1 Frame'!R$3*SIN($C639)*COS($E639),"")</f>
        <is>
          <t/>
        </is>
      </c>
      <c r="W639" s="8" t="inlineStr">
        <f aca="false">IF(A639&lt;&gt;"",$H639+'v1 Frame'!Q$3*COS($E639)-'v1 Frame'!R$3*SIN($E639),"")</f>
        <is>
          <t/>
        </is>
      </c>
      <c r="X639" s="8" t="inlineStr">
        <f aca="false">IF(A639&lt;&gt;"",$I639-'v1 Frame'!P$3*SIN($C639)+'v1 Frame'!Q$3*COS($C639)*SIN($E639)+'v1 Frame'!R$3*COS($C639)*COS($E639),"")</f>
        <is>
          <t/>
        </is>
      </c>
      <c r="Y639" s="8" t="inlineStr">
        <f aca="false">IF(A639&lt;&gt;"",$G639+'v1 Frame'!S$3*COS($C639)+'v1 Frame'!T$3*SIN($C639)*SIN($E639)+'v1 Frame'!U$3*SIN($C639)*COS($E639),"")</f>
        <is>
          <t/>
        </is>
      </c>
      <c r="Z639" s="8" t="inlineStr">
        <f aca="false">IF(A639&lt;&gt;"",$H639+'v1 Frame'!T$3*COS($E639)-'v1 Frame'!U$3*SIN($E639),"")</f>
        <is>
          <t/>
        </is>
      </c>
      <c r="AA639" s="8" t="inlineStr">
        <f aca="false">IF(A639&lt;&gt;"",$I639-'v1 Frame'!S$3*SIN($C639)+'v1 Frame'!T$3*COS($C639)*SIN($E639)+'v1 Frame'!U$3*COS($C639)*COS($E639),"")</f>
        <is>
          <t/>
        </is>
      </c>
      <c r="AB639" s="8" t="inlineStr">
        <f aca="false">IF(A639&lt;&gt;"",$G639+'v1 Frame'!V$3*COS($C639)+'v1 Frame'!W$3*SIN($C639)*SIN($E639)+'v1 Frame'!X$3*SIN($C639)*COS($E639),"")</f>
        <is>
          <t/>
        </is>
      </c>
      <c r="AC639" s="8" t="inlineStr">
        <f aca="false">IF(A639&lt;&gt;"",$H639+'v1 Frame'!W$3*COS($E639)-'v1 Frame'!X$3*SIN($E639),"")</f>
        <is>
          <t/>
        </is>
      </c>
      <c r="AD639" s="8" t="inlineStr">
        <f aca="false">IF(A639&lt;&gt;"",$I639-'v1 Frame'!V$3*SIN($C639)+'v1 Frame'!W$3*COS($C639)*SIN($E639)+'v1 Frame'!X$3*COS($C639)*COS($E639),"")</f>
        <is>
          <t/>
        </is>
      </c>
      <c r="AE639" s="25" t="inlineStr">
        <f aca="false">IF(A639&lt;&gt;"",$G639+'v1 Frame'!Y$3*COS($C639)+'v1 Frame'!Z$3*SIN($C639)*SIN($E639)+'v1 Frame'!AA$3*SIN($C639)*COS($E639),"")</f>
        <is>
          <t/>
        </is>
      </c>
      <c r="AF639" s="25" t="inlineStr">
        <f aca="false">IF(A639&lt;&gt;"",$H639+'v1 Frame'!Z$3*COS($E639)-'v1 Frame'!AA$3*SIN($E639),"")</f>
        <is>
          <t/>
        </is>
      </c>
      <c r="AG639" s="25" t="inlineStr">
        <f aca="false">IF(A639&lt;&gt;"",$I639-'v1 Frame'!Y$3*SIN($C639)+'v1 Frame'!Z$3*COS($C639)*SIN($E639)+'v1 Frame'!AA$3*COS($C639)*COS($E639),"")</f>
        <is>
          <t/>
        </is>
      </c>
      <c r="AH639" s="8" t="inlineStr">
        <f aca="false">IF(A639&lt;&gt;"",SQRT(SUMSQ(G639:I639)),"")</f>
        <is>
          <t/>
        </is>
      </c>
      <c r="AI639" s="8" t="inlineStr">
        <f aca="false">IF(A639&lt;&gt;"",IF(AH639&lt;&gt;0,ACOS(I639/AH639),0),"")</f>
        <is>
          <t/>
        </is>
      </c>
      <c r="AJ639" s="8" t="inlineStr">
        <f aca="false">IF(A639&lt;&gt;"",DEGREES(AI639),"")</f>
        <is>
          <t/>
        </is>
      </c>
      <c r="AK639" s="8" t="inlineStr">
        <f aca="false">IF(A639&lt;&gt;"",IF(OR(G639&lt;&gt;0,H639&lt;&gt;0),ATAN2(G639,H639),0),"")</f>
        <is>
          <t/>
        </is>
      </c>
      <c r="AL639" s="8" t="inlineStr">
        <f aca="false">IF(A639&lt;&gt;"",DEGREES(AK639),"")</f>
        <is>
          <t/>
        </is>
      </c>
      <c r="AM639" s="8" t="inlineStr">
        <f aca="false">IF(A639&lt;&gt;"",SQRT(SUMSQ(J639:L639)),"")</f>
        <is>
          <t/>
        </is>
      </c>
      <c r="AN639" s="8" t="inlineStr">
        <f aca="false">IF(A639&lt;&gt;"",IF(AM639&lt;&gt;0,ACOS(L639/AM639),0),"")</f>
        <is>
          <t/>
        </is>
      </c>
      <c r="AO639" s="8" t="inlineStr">
        <f aca="false">IF(A639&lt;&gt;"",DEGREES(AN639),"")</f>
        <is>
          <t/>
        </is>
      </c>
      <c r="AP639" s="8" t="inlineStr">
        <f aca="false">IF(A639&lt;&gt;"",IF(OR(J639&lt;&gt;0,K639&lt;&gt;0),ATAN2(J639,K639),0),"")</f>
        <is>
          <t/>
        </is>
      </c>
      <c r="AQ639" s="8" t="inlineStr">
        <f aca="false">IF(A639&lt;&gt;"",DEGREES(AP639),"")</f>
        <is>
          <t/>
        </is>
      </c>
      <c r="AR639" s="8" t="inlineStr">
        <f aca="false">IF(A639&lt;&gt;"",SQRT(SUMSQ(M639:O639)),"")</f>
        <is>
          <t/>
        </is>
      </c>
      <c r="AS639" s="8" t="inlineStr">
        <f aca="false">IF(A639&lt;&gt;"",IF(AR639&lt;&gt;0,ACOS(O639/AR639),0),"")</f>
        <is>
          <t/>
        </is>
      </c>
      <c r="AT639" s="8" t="inlineStr">
        <f aca="false">IF(A639&lt;&gt;"",DEGREES(AS639),"")</f>
        <is>
          <t/>
        </is>
      </c>
      <c r="AU639" s="8" t="inlineStr">
        <f aca="false">IF(A639&lt;&gt;"",IF(OR(M639&lt;&gt;0,N639&lt;&gt;0),ATAN2(M639,N639),0),"")</f>
        <is>
          <t/>
        </is>
      </c>
      <c r="AV639" s="8" t="inlineStr">
        <f aca="false">IF(A639&lt;&gt;"",DEGREES(AU639),"")</f>
        <is>
          <t/>
        </is>
      </c>
      <c r="AW639" s="8" t="inlineStr">
        <f aca="false">IF(A639&lt;&gt;"",SQRT(SUMSQ(P639:R639)),"")</f>
        <is>
          <t/>
        </is>
      </c>
      <c r="AX639" s="8" t="inlineStr">
        <f aca="false">IF(A639&lt;&gt;"",IF(AW639&lt;&gt;0,ACOS(R639/AW639),0),"")</f>
        <is>
          <t/>
        </is>
      </c>
      <c r="AY639" s="8" t="inlineStr">
        <f aca="false">IF(A639&lt;&gt;"",DEGREES(AX639),"")</f>
        <is>
          <t/>
        </is>
      </c>
      <c r="AZ639" s="8" t="inlineStr">
        <f aca="false">IF(A639&lt;&gt;"",IF(OR(P639&lt;&gt;0,Q639&lt;&gt;0),ATAN2(P639,Q639),0),"")</f>
        <is>
          <t/>
        </is>
      </c>
      <c r="BA639" s="8" t="inlineStr">
        <f aca="false">IF(A639&lt;&gt;"",DEGREES(AZ639),"")</f>
        <is>
          <t/>
        </is>
      </c>
      <c r="BB639" s="8" t="inlineStr">
        <f aca="false">IF(A639&lt;&gt;"",SQRT(SUMSQ(S639:U639)),"")</f>
        <is>
          <t/>
        </is>
      </c>
      <c r="BC639" s="8" t="inlineStr">
        <f aca="false">IF(A639&lt;&gt;"",IF(BB639&lt;&gt;0,ACOS(U639/BB639),0),"")</f>
        <is>
          <t/>
        </is>
      </c>
      <c r="BD639" s="8" t="inlineStr">
        <f aca="false">IF(A639&lt;&gt;"",DEGREES(BC639),"")</f>
        <is>
          <t/>
        </is>
      </c>
      <c r="BE639" s="8" t="inlineStr">
        <f aca="false">IF(A639&lt;&gt;"",IF(OR(S639&lt;&gt;0,T639&lt;&gt;0),ATAN2(S639,T639),0),"")</f>
        <is>
          <t/>
        </is>
      </c>
      <c r="BF639" s="8" t="inlineStr">
        <f aca="false">IF(A639&lt;&gt;"",DEGREES(BE639),"")</f>
        <is>
          <t/>
        </is>
      </c>
      <c r="BG639" s="8" t="inlineStr">
        <f aca="false">IF(A639&lt;&gt;"",SQRT(SUMSQ(V639:X639)),"")</f>
        <is>
          <t/>
        </is>
      </c>
      <c r="BH639" s="8" t="inlineStr">
        <f aca="false">IF(A639&lt;&gt;"",IF(BG639&lt;&gt;0,ACOS(X639/BG639),0),"")</f>
        <is>
          <t/>
        </is>
      </c>
      <c r="BI639" s="8" t="inlineStr">
        <f aca="false">IF(A639&lt;&gt;"",DEGREES(BH639),"")</f>
        <is>
          <t/>
        </is>
      </c>
      <c r="BJ639" s="8" t="inlineStr">
        <f aca="false">IF(A639&lt;&gt;"",IF(OR(V639&lt;&gt;0,W639&lt;&gt;0),ATAN2(V639,W639),0),"")</f>
        <is>
          <t/>
        </is>
      </c>
      <c r="BK639" s="8" t="inlineStr">
        <f aca="false">IF(A639&lt;&gt;"",DEGREES(BJ639),"")</f>
        <is>
          <t/>
        </is>
      </c>
      <c r="BL639" s="8" t="inlineStr">
        <f aca="false">IF(A639&lt;&gt;"",SQRT(SUMSQ(Y639:AA639)),"")</f>
        <is>
          <t/>
        </is>
      </c>
      <c r="BM639" s="8" t="inlineStr">
        <f aca="false">IF(A639&lt;&gt;"",IF(BL639&lt;&gt;0,ACOS(AA639/BL639),0),"")</f>
        <is>
          <t/>
        </is>
      </c>
      <c r="BN639" s="8" t="inlineStr">
        <f aca="false">IF(A639&lt;&gt;"",DEGREES(BM639),"")</f>
        <is>
          <t/>
        </is>
      </c>
      <c r="BO639" s="8" t="inlineStr">
        <f aca="false">IF(A639&lt;&gt;"",IF(OR(Y639&lt;&gt;0,Z639&lt;&gt;0),ATAN2(Y639,Z639),0),"")</f>
        <is>
          <t/>
        </is>
      </c>
      <c r="BP639" s="8" t="inlineStr">
        <f aca="false">IF(A639&lt;&gt;"",DEGREES(BO639),"")</f>
        <is>
          <t/>
        </is>
      </c>
      <c r="BQ639" s="8" t="inlineStr">
        <f aca="false">IF(A639&lt;&gt;"",SQRT(SUMSQ(AB639:AD639)),"")</f>
        <is>
          <t/>
        </is>
      </c>
      <c r="BR639" s="8" t="inlineStr">
        <f aca="false">IF(A639&lt;&gt;"",IF(BQ639&lt;&gt;0,ACOS(AD639/BQ639),0),"")</f>
        <is>
          <t/>
        </is>
      </c>
      <c r="BS639" s="8" t="inlineStr">
        <f aca="false">IF(A639&lt;&gt;"",DEGREES(BR639),"")</f>
        <is>
          <t/>
        </is>
      </c>
      <c r="BT639" s="8" t="inlineStr">
        <f aca="false">IF(A639&lt;&gt;"",IF(OR(AB639&lt;&gt;0,AC639&lt;&gt;0),ATAN2(AB639,AC639),0),"")</f>
        <is>
          <t/>
        </is>
      </c>
      <c r="BU639" s="8" t="inlineStr">
        <f aca="false">IF(A639&lt;&gt;"",DEGREES(BT639),"")</f>
        <is>
          <t/>
        </is>
      </c>
      <c r="BV639" s="8" t="inlineStr">
        <f aca="false">IF(A639&lt;&gt;"",SQRT(SUMSQ(AE639:AG639)),"")</f>
        <is>
          <t/>
        </is>
      </c>
      <c r="BW639" s="8" t="inlineStr">
        <f aca="false">IF(A639&lt;&gt;"",IF(BV639&lt;&gt;0,ACOS(AG639/BV639),0),"")</f>
        <is>
          <t/>
        </is>
      </c>
      <c r="BX639" s="8" t="inlineStr">
        <f aca="false">IF(A639&lt;&gt;"",DEGREES(BW639),"")</f>
        <is>
          <t/>
        </is>
      </c>
      <c r="BY639" s="8" t="inlineStr">
        <f aca="false">IF(A639&lt;&gt;"",IF(OR(AF639&lt;&gt;0,AG639&lt;&gt;0),ATAN2(AF639,AG639),0),"")</f>
        <is>
          <t/>
        </is>
      </c>
      <c r="BZ639" s="8" t="inlineStr">
        <f aca="false">IF(A639&lt;&gt;"",DEGREES(BY639),"")</f>
        <is>
          <t/>
        </is>
      </c>
      <c r="CA639" s="0" t="inlineStr">
        <f aca="false">IF(A639&lt;&gt;"",IF(AND(AI639&lt;Parameters!$B$11,AI639&gt;Parameters!$B$12,AN639&lt;Parameters!$B$11,AN639&gt;Parameters!$B$12,AS639&lt;Parameters!$B$11,AS639&gt;Parameters!$B$12,AX639&lt;Parameters!$B$11,AX639&gt;Parameters!$B$12,BC639&lt;Parameters!$B$11,BC639&gt;Parameters!$B$12,BM639&lt;Parameters!$B$11,BM639&gt;Parameters!$B$12,BR639&lt;Parameters!$B$11,BR639&gt;Parameters!$B$12,BW639&lt;Parameters!$B$11,BW639&gt;Parameters!$B$12),1,0),"")</f>
        <is>
          <t/>
        </is>
      </c>
      <c r="CB639" s="0" t="inlineStr">
        <f aca="false">IF(A639&lt;&gt;"",IF(OR(AI639&lt;Parameters!$B$12,AI639&gt;Parameters!$B$11),0,1),"")</f>
        <is>
          <t/>
        </is>
      </c>
      <c r="CC639" s="0" t="inlineStr">
        <f aca="false">IF(A639&lt;&gt;"",IF(OR(AN639&lt;Parameters!$B$12,AN639&gt;Parameters!$B$11),0,1),"")</f>
        <is>
          <t/>
        </is>
      </c>
      <c r="CD639" s="0" t="inlineStr">
        <f aca="false">IF(A639&lt;&gt;"",IF(OR(AS639&lt;Parameters!$B$12,AS639&gt;Parameters!$B$11),0,1),"")</f>
        <is>
          <t/>
        </is>
      </c>
      <c r="CE639" s="0" t="inlineStr">
        <f aca="false">IF(A639&lt;&gt;"",IF(OR(AX639&lt;Parameters!$B$12,AX639&gt;Parameters!$B$11),0,1),"")</f>
        <is>
          <t/>
        </is>
      </c>
      <c r="CF639" s="0" t="inlineStr">
        <f aca="false">IF(A639&lt;&gt;"",IF(OR(BC639&lt;Parameters!$B$12,BC639&gt;Parameters!$B$11),0,1),"")</f>
        <is>
          <t/>
        </is>
      </c>
      <c r="CG639" s="0" t="inlineStr">
        <f aca="false">IF(A639&lt;&gt;"",IF(OR(BH639&lt;Parameters!$B$12,BH639&gt;Parameters!$B$11),0,1),"")</f>
        <is>
          <t/>
        </is>
      </c>
      <c r="CH639" s="0" t="inlineStr">
        <f aca="false">IF(A639&lt;&gt;"",IF(OR(BM639&lt;Parameters!$B$12,BM639&gt;Parameters!$B$11),0,1),"")</f>
        <is>
          <t/>
        </is>
      </c>
      <c r="CI639" s="0" t="inlineStr">
        <f aca="false">IF(A639&lt;&gt;"",IF(OR(BR639&lt;Parameters!$B$12,BR639&gt;Parameters!$B$11),0,1),"")</f>
        <is>
          <t/>
        </is>
      </c>
      <c r="CJ639" s="0" t="inlineStr">
        <f aca="false">IF(A639&lt;&gt;"",IF(OR(BW639&lt;Parameters!$B$12,BW639&gt;Parameters!$B$11),0,1),"")</f>
        <is>
          <t/>
        </is>
      </c>
      <c r="CK639" s="26" t="inlineStr">
        <f aca="false">IF(A639&lt;&gt;"",SUM(CB639:CJ639)/9,"")</f>
        <is>
          <t/>
        </is>
      </c>
      <c r="CL639" s="0" t="inlineStr">
        <f aca="false">IF(A639&lt;&gt;"",CK639*9,"")</f>
        <is>
          <t/>
        </is>
      </c>
      <c r="CM639" s="8" t="inlineStr">
        <f aca="false">IF(A639&lt;&gt;"",TEXT(B639,CM$2)&amp;" "&amp;TEXT(A639,CM$2),"")</f>
        <is>
          <t/>
        </is>
      </c>
    </row>
    <row r="640" customFormat="false" ht="15" hidden="false" customHeight="false" outlineLevel="0" collapsed="false">
      <c r="A640" s="0" t="inlineStr">
        <f aca="false">IF(OR(B639&lt;Parameters!$K$12,A639&lt;Parameters!$K$12),IF(A639&lt;Parameters!$K$12,A639+1,0),"")</f>
        <is>
          <t/>
        </is>
      </c>
      <c r="B640" s="0" t="inlineStr">
        <f aca="false">IF(A640&lt;&gt;"",IF(A640=0,B639+1,B639),"")</f>
        <is>
          <t/>
        </is>
      </c>
      <c r="C640" s="24" t="inlineStr">
        <f aca="false">IF(A640&lt;&gt;"",-_phi*(A640+0.5),"")</f>
        <is>
          <t/>
        </is>
      </c>
      <c r="D640" s="8" t="inlineStr">
        <f aca="false">IF(A640&lt;&gt;"",DEGREES(C640),"")</f>
        <is>
          <t/>
        </is>
      </c>
      <c r="E640" s="24" t="inlineStr">
        <f aca="false">IF(A640&lt;&gt;"",_phi*(B640+0.5),"")</f>
        <is>
          <t/>
        </is>
      </c>
      <c r="F640" s="8" t="inlineStr">
        <f aca="false">IF(A640&lt;&gt;"",DEGREES(E640),"")</f>
        <is>
          <t/>
        </is>
      </c>
      <c r="G640" s="8" t="inlineStr">
        <f aca="false">IF(A640&lt;&gt;"",LOOKUP(A640,h!$A$3:$A$30,h!$D$3:$D$30),"")</f>
        <is>
          <t/>
        </is>
      </c>
      <c r="H640" s="8" t="inlineStr">
        <f aca="false">IF(A640&lt;&gt;"",LOOKUP(B640,h!$A$3:$A$30,h!$D$3:$D$30),"")</f>
        <is>
          <t/>
        </is>
      </c>
      <c r="I640" s="8" t="inlineStr">
        <f aca="false">IF(A640&lt;&gt;"",_zif,"")</f>
        <is>
          <t/>
        </is>
      </c>
      <c r="J640" s="8" t="inlineStr">
        <f aca="false">IF(A640&lt;&gt;"",$G640+'v1 Frame'!D$3*COS($C640)+'v1 Frame'!E$3*SIN($C640)*SIN($E640)+'v1 Frame'!F$3*SIN($C640)*COS($E640),"")</f>
        <is>
          <t/>
        </is>
      </c>
      <c r="K640" s="8" t="inlineStr">
        <f aca="false">IF(A640&lt;&gt;"",$H640+'v1 Frame'!E$3*COS($E640)-'v1 Frame'!F$3*SIN($E640),"")</f>
        <is>
          <t/>
        </is>
      </c>
      <c r="L640" s="8" t="inlineStr">
        <f aca="false">IF(A640&lt;&gt;"",$I640-'v1 Frame'!D$3*SIN($C640)+'v1 Frame'!E$3*COS($C640)*SIN($E640)+'v1 Frame'!F$3*COS($C640)*COS($E640),"")</f>
        <is>
          <t/>
        </is>
      </c>
      <c r="M640" s="8" t="inlineStr">
        <f aca="false">IF(A640&lt;&gt;"",$G640+'v1 Frame'!G$3*COS($C640)+'v1 Frame'!H$3*SIN($C640)*SIN($E640)+'v1 Frame'!I$3*SIN($C640)*COS($E640),"")</f>
        <is>
          <t/>
        </is>
      </c>
      <c r="N640" s="8" t="inlineStr">
        <f aca="false">IF(A640&lt;&gt;"",$H640+'v1 Frame'!H$3*COS($E640)-'v1 Frame'!I$3*SIN($E640),"")</f>
        <is>
          <t/>
        </is>
      </c>
      <c r="O640" s="8" t="inlineStr">
        <f aca="false">IF(A640&lt;&gt;"",$I640-'v1 Frame'!G$3*SIN($C640)+'v1 Frame'!H$3*COS($C640)*SIN($E640)+'v1 Frame'!I$3*COS($C640)*COS($E640),"")</f>
        <is>
          <t/>
        </is>
      </c>
      <c r="P640" s="8" t="inlineStr">
        <f aca="false">IF(A640&lt;&gt;"",$G640+'v1 Frame'!J$3*COS($C640)+'v1 Frame'!K$3*SIN($C640)*SIN($E640)+'v1 Frame'!L$3*SIN($C640)*COS($E640),"")</f>
        <is>
          <t/>
        </is>
      </c>
      <c r="Q640" s="8" t="inlineStr">
        <f aca="false">IF(A640&lt;&gt;"",$H640+'v1 Frame'!K$3*COS($E640)-'v1 Frame'!L$3*SIN($E640),"")</f>
        <is>
          <t/>
        </is>
      </c>
      <c r="R640" s="8" t="inlineStr">
        <f aca="false">IF(A640&lt;&gt;"",$I640-'v1 Frame'!J$3*SIN($C640)+'v1 Frame'!K$3*COS($C640)*SIN($E640)+'v1 Frame'!L$3*COS($C640)*COS($E640),"")</f>
        <is>
          <t/>
        </is>
      </c>
      <c r="S640" s="8" t="inlineStr">
        <f aca="false">IF(A640&lt;&gt;"",$G640+'v1 Frame'!M$3*COS($C640)+'v1 Frame'!N$3*SIN($C640)*SIN($E640)+'v1 Frame'!O$3*SIN($C640)*COS($E640),"")</f>
        <is>
          <t/>
        </is>
      </c>
      <c r="T640" s="8" t="inlineStr">
        <f aca="false">IF(A640&lt;&gt;"",$H640+'v1 Frame'!N$3*COS($E640)-'v1 Frame'!O$3*SIN($E640),"")</f>
        <is>
          <t/>
        </is>
      </c>
      <c r="U640" s="8" t="inlineStr">
        <f aca="false">IF(A640&lt;&gt;"",$I640-'v1 Frame'!M$3*SIN($C640)+'v1 Frame'!N$3*COS($C640)*SIN($E640)+'v1 Frame'!O$3*COS($C640)*COS($E640),"")</f>
        <is>
          <t/>
        </is>
      </c>
      <c r="V640" s="8" t="inlineStr">
        <f aca="false">IF(A640&lt;&gt;"",$G640+'v1 Frame'!P$3*COS($C640)+'v1 Frame'!Q$3*SIN($C640)*SIN($E640)+'v1 Frame'!R$3*SIN($C640)*COS($E640),"")</f>
        <is>
          <t/>
        </is>
      </c>
      <c r="W640" s="8" t="inlineStr">
        <f aca="false">IF(A640&lt;&gt;"",$H640+'v1 Frame'!Q$3*COS($E640)-'v1 Frame'!R$3*SIN($E640),"")</f>
        <is>
          <t/>
        </is>
      </c>
      <c r="X640" s="8" t="inlineStr">
        <f aca="false">IF(A640&lt;&gt;"",$I640-'v1 Frame'!P$3*SIN($C640)+'v1 Frame'!Q$3*COS($C640)*SIN($E640)+'v1 Frame'!R$3*COS($C640)*COS($E640),"")</f>
        <is>
          <t/>
        </is>
      </c>
      <c r="Y640" s="8" t="inlineStr">
        <f aca="false">IF(A640&lt;&gt;"",$G640+'v1 Frame'!S$3*COS($C640)+'v1 Frame'!T$3*SIN($C640)*SIN($E640)+'v1 Frame'!U$3*SIN($C640)*COS($E640),"")</f>
        <is>
          <t/>
        </is>
      </c>
      <c r="Z640" s="8" t="inlineStr">
        <f aca="false">IF(A640&lt;&gt;"",$H640+'v1 Frame'!T$3*COS($E640)-'v1 Frame'!U$3*SIN($E640),"")</f>
        <is>
          <t/>
        </is>
      </c>
      <c r="AA640" s="8" t="inlineStr">
        <f aca="false">IF(A640&lt;&gt;"",$I640-'v1 Frame'!S$3*SIN($C640)+'v1 Frame'!T$3*COS($C640)*SIN($E640)+'v1 Frame'!U$3*COS($C640)*COS($E640),"")</f>
        <is>
          <t/>
        </is>
      </c>
      <c r="AB640" s="8" t="inlineStr">
        <f aca="false">IF(A640&lt;&gt;"",$G640+'v1 Frame'!V$3*COS($C640)+'v1 Frame'!W$3*SIN($C640)*SIN($E640)+'v1 Frame'!X$3*SIN($C640)*COS($E640),"")</f>
        <is>
          <t/>
        </is>
      </c>
      <c r="AC640" s="8" t="inlineStr">
        <f aca="false">IF(A640&lt;&gt;"",$H640+'v1 Frame'!W$3*COS($E640)-'v1 Frame'!X$3*SIN($E640),"")</f>
        <is>
          <t/>
        </is>
      </c>
      <c r="AD640" s="8" t="inlineStr">
        <f aca="false">IF(A640&lt;&gt;"",$I640-'v1 Frame'!V$3*SIN($C640)+'v1 Frame'!W$3*COS($C640)*SIN($E640)+'v1 Frame'!X$3*COS($C640)*COS($E640),"")</f>
        <is>
          <t/>
        </is>
      </c>
      <c r="AE640" s="25" t="inlineStr">
        <f aca="false">IF(A640&lt;&gt;"",$G640+'v1 Frame'!Y$3*COS($C640)+'v1 Frame'!Z$3*SIN($C640)*SIN($E640)+'v1 Frame'!AA$3*SIN($C640)*COS($E640),"")</f>
        <is>
          <t/>
        </is>
      </c>
      <c r="AF640" s="25" t="inlineStr">
        <f aca="false">IF(A640&lt;&gt;"",$H640+'v1 Frame'!Z$3*COS($E640)-'v1 Frame'!AA$3*SIN($E640),"")</f>
        <is>
          <t/>
        </is>
      </c>
      <c r="AG640" s="25" t="inlineStr">
        <f aca="false">IF(A640&lt;&gt;"",$I640-'v1 Frame'!Y$3*SIN($C640)+'v1 Frame'!Z$3*COS($C640)*SIN($E640)+'v1 Frame'!AA$3*COS($C640)*COS($E640),"")</f>
        <is>
          <t/>
        </is>
      </c>
      <c r="AH640" s="8" t="inlineStr">
        <f aca="false">IF(A640&lt;&gt;"",SQRT(SUMSQ(G640:I640)),"")</f>
        <is>
          <t/>
        </is>
      </c>
      <c r="AI640" s="8" t="inlineStr">
        <f aca="false">IF(A640&lt;&gt;"",IF(AH640&lt;&gt;0,ACOS(I640/AH640),0),"")</f>
        <is>
          <t/>
        </is>
      </c>
      <c r="AJ640" s="8" t="inlineStr">
        <f aca="false">IF(A640&lt;&gt;"",DEGREES(AI640),"")</f>
        <is>
          <t/>
        </is>
      </c>
      <c r="AK640" s="8" t="inlineStr">
        <f aca="false">IF(A640&lt;&gt;"",IF(OR(G640&lt;&gt;0,H640&lt;&gt;0),ATAN2(G640,H640),0),"")</f>
        <is>
          <t/>
        </is>
      </c>
      <c r="AL640" s="8" t="inlineStr">
        <f aca="false">IF(A640&lt;&gt;"",DEGREES(AK640),"")</f>
        <is>
          <t/>
        </is>
      </c>
      <c r="AM640" s="8" t="inlineStr">
        <f aca="false">IF(A640&lt;&gt;"",SQRT(SUMSQ(J640:L640)),"")</f>
        <is>
          <t/>
        </is>
      </c>
      <c r="AN640" s="8" t="inlineStr">
        <f aca="false">IF(A640&lt;&gt;"",IF(AM640&lt;&gt;0,ACOS(L640/AM640),0),"")</f>
        <is>
          <t/>
        </is>
      </c>
      <c r="AO640" s="8" t="inlineStr">
        <f aca="false">IF(A640&lt;&gt;"",DEGREES(AN640),"")</f>
        <is>
          <t/>
        </is>
      </c>
      <c r="AP640" s="8" t="inlineStr">
        <f aca="false">IF(A640&lt;&gt;"",IF(OR(J640&lt;&gt;0,K640&lt;&gt;0),ATAN2(J640,K640),0),"")</f>
        <is>
          <t/>
        </is>
      </c>
      <c r="AQ640" s="8" t="inlineStr">
        <f aca="false">IF(A640&lt;&gt;"",DEGREES(AP640),"")</f>
        <is>
          <t/>
        </is>
      </c>
      <c r="AR640" s="8" t="inlineStr">
        <f aca="false">IF(A640&lt;&gt;"",SQRT(SUMSQ(M640:O640)),"")</f>
        <is>
          <t/>
        </is>
      </c>
      <c r="AS640" s="8" t="inlineStr">
        <f aca="false">IF(A640&lt;&gt;"",IF(AR640&lt;&gt;0,ACOS(O640/AR640),0),"")</f>
        <is>
          <t/>
        </is>
      </c>
      <c r="AT640" s="8" t="inlineStr">
        <f aca="false">IF(A640&lt;&gt;"",DEGREES(AS640),"")</f>
        <is>
          <t/>
        </is>
      </c>
      <c r="AU640" s="8" t="inlineStr">
        <f aca="false">IF(A640&lt;&gt;"",IF(OR(M640&lt;&gt;0,N640&lt;&gt;0),ATAN2(M640,N640),0),"")</f>
        <is>
          <t/>
        </is>
      </c>
      <c r="AV640" s="8" t="inlineStr">
        <f aca="false">IF(A640&lt;&gt;"",DEGREES(AU640),"")</f>
        <is>
          <t/>
        </is>
      </c>
      <c r="AW640" s="8" t="inlineStr">
        <f aca="false">IF(A640&lt;&gt;"",SQRT(SUMSQ(P640:R640)),"")</f>
        <is>
          <t/>
        </is>
      </c>
      <c r="AX640" s="8" t="inlineStr">
        <f aca="false">IF(A640&lt;&gt;"",IF(AW640&lt;&gt;0,ACOS(R640/AW640),0),"")</f>
        <is>
          <t/>
        </is>
      </c>
      <c r="AY640" s="8" t="inlineStr">
        <f aca="false">IF(A640&lt;&gt;"",DEGREES(AX640),"")</f>
        <is>
          <t/>
        </is>
      </c>
      <c r="AZ640" s="8" t="inlineStr">
        <f aca="false">IF(A640&lt;&gt;"",IF(OR(P640&lt;&gt;0,Q640&lt;&gt;0),ATAN2(P640,Q640),0),"")</f>
        <is>
          <t/>
        </is>
      </c>
      <c r="BA640" s="8" t="inlineStr">
        <f aca="false">IF(A640&lt;&gt;"",DEGREES(AZ640),"")</f>
        <is>
          <t/>
        </is>
      </c>
      <c r="BB640" s="8" t="inlineStr">
        <f aca="false">IF(A640&lt;&gt;"",SQRT(SUMSQ(S640:U640)),"")</f>
        <is>
          <t/>
        </is>
      </c>
      <c r="BC640" s="8" t="inlineStr">
        <f aca="false">IF(A640&lt;&gt;"",IF(BB640&lt;&gt;0,ACOS(U640/BB640),0),"")</f>
        <is>
          <t/>
        </is>
      </c>
      <c r="BD640" s="8" t="inlineStr">
        <f aca="false">IF(A640&lt;&gt;"",DEGREES(BC640),"")</f>
        <is>
          <t/>
        </is>
      </c>
      <c r="BE640" s="8" t="inlineStr">
        <f aca="false">IF(A640&lt;&gt;"",IF(OR(S640&lt;&gt;0,T640&lt;&gt;0),ATAN2(S640,T640),0),"")</f>
        <is>
          <t/>
        </is>
      </c>
      <c r="BF640" s="8" t="inlineStr">
        <f aca="false">IF(A640&lt;&gt;"",DEGREES(BE640),"")</f>
        <is>
          <t/>
        </is>
      </c>
      <c r="BG640" s="8" t="inlineStr">
        <f aca="false">IF(A640&lt;&gt;"",SQRT(SUMSQ(V640:X640)),"")</f>
        <is>
          <t/>
        </is>
      </c>
      <c r="BH640" s="8" t="inlineStr">
        <f aca="false">IF(A640&lt;&gt;"",IF(BG640&lt;&gt;0,ACOS(X640/BG640),0),"")</f>
        <is>
          <t/>
        </is>
      </c>
      <c r="BI640" s="8" t="inlineStr">
        <f aca="false">IF(A640&lt;&gt;"",DEGREES(BH640),"")</f>
        <is>
          <t/>
        </is>
      </c>
      <c r="BJ640" s="8" t="inlineStr">
        <f aca="false">IF(A640&lt;&gt;"",IF(OR(V640&lt;&gt;0,W640&lt;&gt;0),ATAN2(V640,W640),0),"")</f>
        <is>
          <t/>
        </is>
      </c>
      <c r="BK640" s="8" t="inlineStr">
        <f aca="false">IF(A640&lt;&gt;"",DEGREES(BJ640),"")</f>
        <is>
          <t/>
        </is>
      </c>
      <c r="BL640" s="8" t="inlineStr">
        <f aca="false">IF(A640&lt;&gt;"",SQRT(SUMSQ(Y640:AA640)),"")</f>
        <is>
          <t/>
        </is>
      </c>
      <c r="BM640" s="8" t="inlineStr">
        <f aca="false">IF(A640&lt;&gt;"",IF(BL640&lt;&gt;0,ACOS(AA640/BL640),0),"")</f>
        <is>
          <t/>
        </is>
      </c>
      <c r="BN640" s="8" t="inlineStr">
        <f aca="false">IF(A640&lt;&gt;"",DEGREES(BM640),"")</f>
        <is>
          <t/>
        </is>
      </c>
      <c r="BO640" s="8" t="inlineStr">
        <f aca="false">IF(A640&lt;&gt;"",IF(OR(Y640&lt;&gt;0,Z640&lt;&gt;0),ATAN2(Y640,Z640),0),"")</f>
        <is>
          <t/>
        </is>
      </c>
      <c r="BP640" s="8" t="inlineStr">
        <f aca="false">IF(A640&lt;&gt;"",DEGREES(BO640),"")</f>
        <is>
          <t/>
        </is>
      </c>
      <c r="BQ640" s="8" t="inlineStr">
        <f aca="false">IF(A640&lt;&gt;"",SQRT(SUMSQ(AB640:AD640)),"")</f>
        <is>
          <t/>
        </is>
      </c>
      <c r="BR640" s="8" t="inlineStr">
        <f aca="false">IF(A640&lt;&gt;"",IF(BQ640&lt;&gt;0,ACOS(AD640/BQ640),0),"")</f>
        <is>
          <t/>
        </is>
      </c>
      <c r="BS640" s="8" t="inlineStr">
        <f aca="false">IF(A640&lt;&gt;"",DEGREES(BR640),"")</f>
        <is>
          <t/>
        </is>
      </c>
      <c r="BT640" s="8" t="inlineStr">
        <f aca="false">IF(A640&lt;&gt;"",IF(OR(AB640&lt;&gt;0,AC640&lt;&gt;0),ATAN2(AB640,AC640),0),"")</f>
        <is>
          <t/>
        </is>
      </c>
      <c r="BU640" s="8" t="inlineStr">
        <f aca="false">IF(A640&lt;&gt;"",DEGREES(BT640),"")</f>
        <is>
          <t/>
        </is>
      </c>
      <c r="BV640" s="8" t="inlineStr">
        <f aca="false">IF(A640&lt;&gt;"",SQRT(SUMSQ(AE640:AG640)),"")</f>
        <is>
          <t/>
        </is>
      </c>
      <c r="BW640" s="8" t="inlineStr">
        <f aca="false">IF(A640&lt;&gt;"",IF(BV640&lt;&gt;0,ACOS(AG640/BV640),0),"")</f>
        <is>
          <t/>
        </is>
      </c>
      <c r="BX640" s="8" t="inlineStr">
        <f aca="false">IF(A640&lt;&gt;"",DEGREES(BW640),"")</f>
        <is>
          <t/>
        </is>
      </c>
      <c r="BY640" s="8" t="inlineStr">
        <f aca="false">IF(A640&lt;&gt;"",IF(OR(AF640&lt;&gt;0,AG640&lt;&gt;0),ATAN2(AF640,AG640),0),"")</f>
        <is>
          <t/>
        </is>
      </c>
      <c r="BZ640" s="8" t="inlineStr">
        <f aca="false">IF(A640&lt;&gt;"",DEGREES(BY640),"")</f>
        <is>
          <t/>
        </is>
      </c>
      <c r="CA640" s="0" t="inlineStr">
        <f aca="false">IF(A640&lt;&gt;"",IF(AND(AI640&lt;Parameters!$B$11,AI640&gt;Parameters!$B$12,AN640&lt;Parameters!$B$11,AN640&gt;Parameters!$B$12,AS640&lt;Parameters!$B$11,AS640&gt;Parameters!$B$12,AX640&lt;Parameters!$B$11,AX640&gt;Parameters!$B$12,BC640&lt;Parameters!$B$11,BC640&gt;Parameters!$B$12,BM640&lt;Parameters!$B$11,BM640&gt;Parameters!$B$12,BR640&lt;Parameters!$B$11,BR640&gt;Parameters!$B$12,BW640&lt;Parameters!$B$11,BW640&gt;Parameters!$B$12),1,0),"")</f>
        <is>
          <t/>
        </is>
      </c>
      <c r="CB640" s="0" t="inlineStr">
        <f aca="false">IF(A640&lt;&gt;"",IF(OR(AI640&lt;Parameters!$B$12,AI640&gt;Parameters!$B$11),0,1),"")</f>
        <is>
          <t/>
        </is>
      </c>
      <c r="CC640" s="0" t="inlineStr">
        <f aca="false">IF(A640&lt;&gt;"",IF(OR(AN640&lt;Parameters!$B$12,AN640&gt;Parameters!$B$11),0,1),"")</f>
        <is>
          <t/>
        </is>
      </c>
      <c r="CD640" s="0" t="inlineStr">
        <f aca="false">IF(A640&lt;&gt;"",IF(OR(AS640&lt;Parameters!$B$12,AS640&gt;Parameters!$B$11),0,1),"")</f>
        <is>
          <t/>
        </is>
      </c>
      <c r="CE640" s="0" t="inlineStr">
        <f aca="false">IF(A640&lt;&gt;"",IF(OR(AX640&lt;Parameters!$B$12,AX640&gt;Parameters!$B$11),0,1),"")</f>
        <is>
          <t/>
        </is>
      </c>
      <c r="CF640" s="0" t="inlineStr">
        <f aca="false">IF(A640&lt;&gt;"",IF(OR(BC640&lt;Parameters!$B$12,BC640&gt;Parameters!$B$11),0,1),"")</f>
        <is>
          <t/>
        </is>
      </c>
      <c r="CG640" s="0" t="inlineStr">
        <f aca="false">IF(A640&lt;&gt;"",IF(OR(BH640&lt;Parameters!$B$12,BH640&gt;Parameters!$B$11),0,1),"")</f>
        <is>
          <t/>
        </is>
      </c>
      <c r="CH640" s="0" t="inlineStr">
        <f aca="false">IF(A640&lt;&gt;"",IF(OR(BM640&lt;Parameters!$B$12,BM640&gt;Parameters!$B$11),0,1),"")</f>
        <is>
          <t/>
        </is>
      </c>
      <c r="CI640" s="0" t="inlineStr">
        <f aca="false">IF(A640&lt;&gt;"",IF(OR(BR640&lt;Parameters!$B$12,BR640&gt;Parameters!$B$11),0,1),"")</f>
        <is>
          <t/>
        </is>
      </c>
      <c r="CJ640" s="0" t="inlineStr">
        <f aca="false">IF(A640&lt;&gt;"",IF(OR(BW640&lt;Parameters!$B$12,BW640&gt;Parameters!$B$11),0,1),"")</f>
        <is>
          <t/>
        </is>
      </c>
      <c r="CK640" s="26" t="inlineStr">
        <f aca="false">IF(A640&lt;&gt;"",SUM(CB640:CJ640)/9,"")</f>
        <is>
          <t/>
        </is>
      </c>
      <c r="CL640" s="0" t="inlineStr">
        <f aca="false">IF(A640&lt;&gt;"",CK640*9,"")</f>
        <is>
          <t/>
        </is>
      </c>
      <c r="CM640" s="8" t="inlineStr">
        <f aca="false">IF(A640&lt;&gt;"",TEXT(B640,CM$2)&amp;" "&amp;TEXT(A640,CM$2),"")</f>
        <is>
          <t/>
        </is>
      </c>
    </row>
    <row r="641" customFormat="false" ht="15" hidden="false" customHeight="false" outlineLevel="0" collapsed="false">
      <c r="A641" s="0" t="inlineStr">
        <f aca="false">IF(OR(B640&lt;Parameters!$K$12,A640&lt;Parameters!$K$12),IF(A640&lt;Parameters!$K$12,A640+1,0),"")</f>
        <is>
          <t/>
        </is>
      </c>
      <c r="B641" s="0" t="inlineStr">
        <f aca="false">IF(A641&lt;&gt;"",IF(A641=0,B640+1,B640),"")</f>
        <is>
          <t/>
        </is>
      </c>
      <c r="C641" s="24" t="inlineStr">
        <f aca="false">IF(A641&lt;&gt;"",-_phi*(A641+0.5),"")</f>
        <is>
          <t/>
        </is>
      </c>
      <c r="D641" s="8" t="inlineStr">
        <f aca="false">IF(A641&lt;&gt;"",DEGREES(C641),"")</f>
        <is>
          <t/>
        </is>
      </c>
      <c r="E641" s="24" t="inlineStr">
        <f aca="false">IF(A641&lt;&gt;"",_phi*(B641+0.5),"")</f>
        <is>
          <t/>
        </is>
      </c>
      <c r="F641" s="8" t="inlineStr">
        <f aca="false">IF(A641&lt;&gt;"",DEGREES(E641),"")</f>
        <is>
          <t/>
        </is>
      </c>
      <c r="G641" s="8" t="inlineStr">
        <f aca="false">IF(A641&lt;&gt;"",LOOKUP(A641,h!$A$3:$A$30,h!$D$3:$D$30),"")</f>
        <is>
          <t/>
        </is>
      </c>
      <c r="H641" s="8" t="inlineStr">
        <f aca="false">IF(A641&lt;&gt;"",LOOKUP(B641,h!$A$3:$A$30,h!$D$3:$D$30),"")</f>
        <is>
          <t/>
        </is>
      </c>
      <c r="I641" s="8" t="inlineStr">
        <f aca="false">IF(A641&lt;&gt;"",_zif,"")</f>
        <is>
          <t/>
        </is>
      </c>
      <c r="J641" s="8" t="inlineStr">
        <f aca="false">IF(A641&lt;&gt;"",$G641+'v1 Frame'!D$3*COS($C641)+'v1 Frame'!E$3*SIN($C641)*SIN($E641)+'v1 Frame'!F$3*SIN($C641)*COS($E641),"")</f>
        <is>
          <t/>
        </is>
      </c>
      <c r="K641" s="8" t="inlineStr">
        <f aca="false">IF(A641&lt;&gt;"",$H641+'v1 Frame'!E$3*COS($E641)-'v1 Frame'!F$3*SIN($E641),"")</f>
        <is>
          <t/>
        </is>
      </c>
      <c r="L641" s="8" t="inlineStr">
        <f aca="false">IF(A641&lt;&gt;"",$I641-'v1 Frame'!D$3*SIN($C641)+'v1 Frame'!E$3*COS($C641)*SIN($E641)+'v1 Frame'!F$3*COS($C641)*COS($E641),"")</f>
        <is>
          <t/>
        </is>
      </c>
      <c r="M641" s="8" t="inlineStr">
        <f aca="false">IF(A641&lt;&gt;"",$G641+'v1 Frame'!G$3*COS($C641)+'v1 Frame'!H$3*SIN($C641)*SIN($E641)+'v1 Frame'!I$3*SIN($C641)*COS($E641),"")</f>
        <is>
          <t/>
        </is>
      </c>
      <c r="N641" s="8" t="inlineStr">
        <f aca="false">IF(A641&lt;&gt;"",$H641+'v1 Frame'!H$3*COS($E641)-'v1 Frame'!I$3*SIN($E641),"")</f>
        <is>
          <t/>
        </is>
      </c>
      <c r="O641" s="8" t="inlineStr">
        <f aca="false">IF(A641&lt;&gt;"",$I641-'v1 Frame'!G$3*SIN($C641)+'v1 Frame'!H$3*COS($C641)*SIN($E641)+'v1 Frame'!I$3*COS($C641)*COS($E641),"")</f>
        <is>
          <t/>
        </is>
      </c>
      <c r="P641" s="8" t="inlineStr">
        <f aca="false">IF(A641&lt;&gt;"",$G641+'v1 Frame'!J$3*COS($C641)+'v1 Frame'!K$3*SIN($C641)*SIN($E641)+'v1 Frame'!L$3*SIN($C641)*COS($E641),"")</f>
        <is>
          <t/>
        </is>
      </c>
      <c r="Q641" s="8" t="inlineStr">
        <f aca="false">IF(A641&lt;&gt;"",$H641+'v1 Frame'!K$3*COS($E641)-'v1 Frame'!L$3*SIN($E641),"")</f>
        <is>
          <t/>
        </is>
      </c>
      <c r="R641" s="8" t="inlineStr">
        <f aca="false">IF(A641&lt;&gt;"",$I641-'v1 Frame'!J$3*SIN($C641)+'v1 Frame'!K$3*COS($C641)*SIN($E641)+'v1 Frame'!L$3*COS($C641)*COS($E641),"")</f>
        <is>
          <t/>
        </is>
      </c>
      <c r="S641" s="8" t="inlineStr">
        <f aca="false">IF(A641&lt;&gt;"",$G641+'v1 Frame'!M$3*COS($C641)+'v1 Frame'!N$3*SIN($C641)*SIN($E641)+'v1 Frame'!O$3*SIN($C641)*COS($E641),"")</f>
        <is>
          <t/>
        </is>
      </c>
      <c r="T641" s="8" t="inlineStr">
        <f aca="false">IF(A641&lt;&gt;"",$H641+'v1 Frame'!N$3*COS($E641)-'v1 Frame'!O$3*SIN($E641),"")</f>
        <is>
          <t/>
        </is>
      </c>
      <c r="U641" s="8" t="inlineStr">
        <f aca="false">IF(A641&lt;&gt;"",$I641-'v1 Frame'!M$3*SIN($C641)+'v1 Frame'!N$3*COS($C641)*SIN($E641)+'v1 Frame'!O$3*COS($C641)*COS($E641),"")</f>
        <is>
          <t/>
        </is>
      </c>
      <c r="V641" s="8" t="inlineStr">
        <f aca="false">IF(A641&lt;&gt;"",$G641+'v1 Frame'!P$3*COS($C641)+'v1 Frame'!Q$3*SIN($C641)*SIN($E641)+'v1 Frame'!R$3*SIN($C641)*COS($E641),"")</f>
        <is>
          <t/>
        </is>
      </c>
      <c r="W641" s="8" t="inlineStr">
        <f aca="false">IF(A641&lt;&gt;"",$H641+'v1 Frame'!Q$3*COS($E641)-'v1 Frame'!R$3*SIN($E641),"")</f>
        <is>
          <t/>
        </is>
      </c>
      <c r="X641" s="8" t="inlineStr">
        <f aca="false">IF(A641&lt;&gt;"",$I641-'v1 Frame'!P$3*SIN($C641)+'v1 Frame'!Q$3*COS($C641)*SIN($E641)+'v1 Frame'!R$3*COS($C641)*COS($E641),"")</f>
        <is>
          <t/>
        </is>
      </c>
      <c r="Y641" s="8" t="inlineStr">
        <f aca="false">IF(A641&lt;&gt;"",$G641+'v1 Frame'!S$3*COS($C641)+'v1 Frame'!T$3*SIN($C641)*SIN($E641)+'v1 Frame'!U$3*SIN($C641)*COS($E641),"")</f>
        <is>
          <t/>
        </is>
      </c>
      <c r="Z641" s="8" t="inlineStr">
        <f aca="false">IF(A641&lt;&gt;"",$H641+'v1 Frame'!T$3*COS($E641)-'v1 Frame'!U$3*SIN($E641),"")</f>
        <is>
          <t/>
        </is>
      </c>
      <c r="AA641" s="8" t="inlineStr">
        <f aca="false">IF(A641&lt;&gt;"",$I641-'v1 Frame'!S$3*SIN($C641)+'v1 Frame'!T$3*COS($C641)*SIN($E641)+'v1 Frame'!U$3*COS($C641)*COS($E641),"")</f>
        <is>
          <t/>
        </is>
      </c>
      <c r="AB641" s="8" t="inlineStr">
        <f aca="false">IF(A641&lt;&gt;"",$G641+'v1 Frame'!V$3*COS($C641)+'v1 Frame'!W$3*SIN($C641)*SIN($E641)+'v1 Frame'!X$3*SIN($C641)*COS($E641),"")</f>
        <is>
          <t/>
        </is>
      </c>
      <c r="AC641" s="8" t="inlineStr">
        <f aca="false">IF(A641&lt;&gt;"",$H641+'v1 Frame'!W$3*COS($E641)-'v1 Frame'!X$3*SIN($E641),"")</f>
        <is>
          <t/>
        </is>
      </c>
      <c r="AD641" s="8" t="inlineStr">
        <f aca="false">IF(A641&lt;&gt;"",$I641-'v1 Frame'!V$3*SIN($C641)+'v1 Frame'!W$3*COS($C641)*SIN($E641)+'v1 Frame'!X$3*COS($C641)*COS($E641),"")</f>
        <is>
          <t/>
        </is>
      </c>
      <c r="AE641" s="25" t="inlineStr">
        <f aca="false">IF(A641&lt;&gt;"",$G641+'v1 Frame'!Y$3*COS($C641)+'v1 Frame'!Z$3*SIN($C641)*SIN($E641)+'v1 Frame'!AA$3*SIN($C641)*COS($E641),"")</f>
        <is>
          <t/>
        </is>
      </c>
      <c r="AF641" s="25" t="inlineStr">
        <f aca="false">IF(A641&lt;&gt;"",$H641+'v1 Frame'!Z$3*COS($E641)-'v1 Frame'!AA$3*SIN($E641),"")</f>
        <is>
          <t/>
        </is>
      </c>
      <c r="AG641" s="25" t="inlineStr">
        <f aca="false">IF(A641&lt;&gt;"",$I641-'v1 Frame'!Y$3*SIN($C641)+'v1 Frame'!Z$3*COS($C641)*SIN($E641)+'v1 Frame'!AA$3*COS($C641)*COS($E641),"")</f>
        <is>
          <t/>
        </is>
      </c>
      <c r="AH641" s="8" t="inlineStr">
        <f aca="false">IF(A641&lt;&gt;"",SQRT(SUMSQ(G641:I641)),"")</f>
        <is>
          <t/>
        </is>
      </c>
      <c r="AI641" s="8" t="inlineStr">
        <f aca="false">IF(A641&lt;&gt;"",IF(AH641&lt;&gt;0,ACOS(I641/AH641),0),"")</f>
        <is>
          <t/>
        </is>
      </c>
      <c r="AJ641" s="8" t="inlineStr">
        <f aca="false">IF(A641&lt;&gt;"",DEGREES(AI641),"")</f>
        <is>
          <t/>
        </is>
      </c>
      <c r="AK641" s="8" t="inlineStr">
        <f aca="false">IF(A641&lt;&gt;"",IF(OR(G641&lt;&gt;0,H641&lt;&gt;0),ATAN2(G641,H641),0),"")</f>
        <is>
          <t/>
        </is>
      </c>
      <c r="AL641" s="8" t="inlineStr">
        <f aca="false">IF(A641&lt;&gt;"",DEGREES(AK641),"")</f>
        <is>
          <t/>
        </is>
      </c>
      <c r="AM641" s="8" t="inlineStr">
        <f aca="false">IF(A641&lt;&gt;"",SQRT(SUMSQ(J641:L641)),"")</f>
        <is>
          <t/>
        </is>
      </c>
      <c r="AN641" s="8" t="inlineStr">
        <f aca="false">IF(A641&lt;&gt;"",IF(AM641&lt;&gt;0,ACOS(L641/AM641),0),"")</f>
        <is>
          <t/>
        </is>
      </c>
      <c r="AO641" s="8" t="inlineStr">
        <f aca="false">IF(A641&lt;&gt;"",DEGREES(AN641),"")</f>
        <is>
          <t/>
        </is>
      </c>
      <c r="AP641" s="8" t="inlineStr">
        <f aca="false">IF(A641&lt;&gt;"",IF(OR(J641&lt;&gt;0,K641&lt;&gt;0),ATAN2(J641,K641),0),"")</f>
        <is>
          <t/>
        </is>
      </c>
      <c r="AQ641" s="8" t="inlineStr">
        <f aca="false">IF(A641&lt;&gt;"",DEGREES(AP641),"")</f>
        <is>
          <t/>
        </is>
      </c>
      <c r="AR641" s="8" t="inlineStr">
        <f aca="false">IF(A641&lt;&gt;"",SQRT(SUMSQ(M641:O641)),"")</f>
        <is>
          <t/>
        </is>
      </c>
      <c r="AS641" s="8" t="inlineStr">
        <f aca="false">IF(A641&lt;&gt;"",IF(AR641&lt;&gt;0,ACOS(O641/AR641),0),"")</f>
        <is>
          <t/>
        </is>
      </c>
      <c r="AT641" s="8" t="inlineStr">
        <f aca="false">IF(A641&lt;&gt;"",DEGREES(AS641),"")</f>
        <is>
          <t/>
        </is>
      </c>
      <c r="AU641" s="8" t="inlineStr">
        <f aca="false">IF(A641&lt;&gt;"",IF(OR(M641&lt;&gt;0,N641&lt;&gt;0),ATAN2(M641,N641),0),"")</f>
        <is>
          <t/>
        </is>
      </c>
      <c r="AV641" s="8" t="inlineStr">
        <f aca="false">IF(A641&lt;&gt;"",DEGREES(AU641),"")</f>
        <is>
          <t/>
        </is>
      </c>
      <c r="AW641" s="8" t="inlineStr">
        <f aca="false">IF(A641&lt;&gt;"",SQRT(SUMSQ(P641:R641)),"")</f>
        <is>
          <t/>
        </is>
      </c>
      <c r="AX641" s="8" t="inlineStr">
        <f aca="false">IF(A641&lt;&gt;"",IF(AW641&lt;&gt;0,ACOS(R641/AW641),0),"")</f>
        <is>
          <t/>
        </is>
      </c>
      <c r="AY641" s="8" t="inlineStr">
        <f aca="false">IF(A641&lt;&gt;"",DEGREES(AX641),"")</f>
        <is>
          <t/>
        </is>
      </c>
      <c r="AZ641" s="8" t="inlineStr">
        <f aca="false">IF(A641&lt;&gt;"",IF(OR(P641&lt;&gt;0,Q641&lt;&gt;0),ATAN2(P641,Q641),0),"")</f>
        <is>
          <t/>
        </is>
      </c>
      <c r="BA641" s="8" t="inlineStr">
        <f aca="false">IF(A641&lt;&gt;"",DEGREES(AZ641),"")</f>
        <is>
          <t/>
        </is>
      </c>
      <c r="BB641" s="8" t="inlineStr">
        <f aca="false">IF(A641&lt;&gt;"",SQRT(SUMSQ(S641:U641)),"")</f>
        <is>
          <t/>
        </is>
      </c>
      <c r="BC641" s="8" t="inlineStr">
        <f aca="false">IF(A641&lt;&gt;"",IF(BB641&lt;&gt;0,ACOS(U641/BB641),0),"")</f>
        <is>
          <t/>
        </is>
      </c>
      <c r="BD641" s="8" t="inlineStr">
        <f aca="false">IF(A641&lt;&gt;"",DEGREES(BC641),"")</f>
        <is>
          <t/>
        </is>
      </c>
      <c r="BE641" s="8" t="inlineStr">
        <f aca="false">IF(A641&lt;&gt;"",IF(OR(S641&lt;&gt;0,T641&lt;&gt;0),ATAN2(S641,T641),0),"")</f>
        <is>
          <t/>
        </is>
      </c>
      <c r="BF641" s="8" t="inlineStr">
        <f aca="false">IF(A641&lt;&gt;"",DEGREES(BE641),"")</f>
        <is>
          <t/>
        </is>
      </c>
      <c r="BG641" s="8" t="inlineStr">
        <f aca="false">IF(A641&lt;&gt;"",SQRT(SUMSQ(V641:X641)),"")</f>
        <is>
          <t/>
        </is>
      </c>
      <c r="BH641" s="8" t="inlineStr">
        <f aca="false">IF(A641&lt;&gt;"",IF(BG641&lt;&gt;0,ACOS(X641/BG641),0),"")</f>
        <is>
          <t/>
        </is>
      </c>
      <c r="BI641" s="8" t="inlineStr">
        <f aca="false">IF(A641&lt;&gt;"",DEGREES(BH641),"")</f>
        <is>
          <t/>
        </is>
      </c>
      <c r="BJ641" s="8" t="inlineStr">
        <f aca="false">IF(A641&lt;&gt;"",IF(OR(V641&lt;&gt;0,W641&lt;&gt;0),ATAN2(V641,W641),0),"")</f>
        <is>
          <t/>
        </is>
      </c>
      <c r="BK641" s="8" t="inlineStr">
        <f aca="false">IF(A641&lt;&gt;"",DEGREES(BJ641),"")</f>
        <is>
          <t/>
        </is>
      </c>
      <c r="BL641" s="8" t="inlineStr">
        <f aca="false">IF(A641&lt;&gt;"",SQRT(SUMSQ(Y641:AA641)),"")</f>
        <is>
          <t/>
        </is>
      </c>
      <c r="BM641" s="8" t="inlineStr">
        <f aca="false">IF(A641&lt;&gt;"",IF(BL641&lt;&gt;0,ACOS(AA641/BL641),0),"")</f>
        <is>
          <t/>
        </is>
      </c>
      <c r="BN641" s="8" t="inlineStr">
        <f aca="false">IF(A641&lt;&gt;"",DEGREES(BM641),"")</f>
        <is>
          <t/>
        </is>
      </c>
      <c r="BO641" s="8" t="inlineStr">
        <f aca="false">IF(A641&lt;&gt;"",IF(OR(Y641&lt;&gt;0,Z641&lt;&gt;0),ATAN2(Y641,Z641),0),"")</f>
        <is>
          <t/>
        </is>
      </c>
      <c r="BP641" s="8" t="inlineStr">
        <f aca="false">IF(A641&lt;&gt;"",DEGREES(BO641),"")</f>
        <is>
          <t/>
        </is>
      </c>
      <c r="BQ641" s="8" t="inlineStr">
        <f aca="false">IF(A641&lt;&gt;"",SQRT(SUMSQ(AB641:AD641)),"")</f>
        <is>
          <t/>
        </is>
      </c>
      <c r="BR641" s="8" t="inlineStr">
        <f aca="false">IF(A641&lt;&gt;"",IF(BQ641&lt;&gt;0,ACOS(AD641/BQ641),0),"")</f>
        <is>
          <t/>
        </is>
      </c>
      <c r="BS641" s="8" t="inlineStr">
        <f aca="false">IF(A641&lt;&gt;"",DEGREES(BR641),"")</f>
        <is>
          <t/>
        </is>
      </c>
      <c r="BT641" s="8" t="inlineStr">
        <f aca="false">IF(A641&lt;&gt;"",IF(OR(AB641&lt;&gt;0,AC641&lt;&gt;0),ATAN2(AB641,AC641),0),"")</f>
        <is>
          <t/>
        </is>
      </c>
      <c r="BU641" s="8" t="inlineStr">
        <f aca="false">IF(A641&lt;&gt;"",DEGREES(BT641),"")</f>
        <is>
          <t/>
        </is>
      </c>
      <c r="BV641" s="8" t="inlineStr">
        <f aca="false">IF(A641&lt;&gt;"",SQRT(SUMSQ(AE641:AG641)),"")</f>
        <is>
          <t/>
        </is>
      </c>
      <c r="BW641" s="8" t="inlineStr">
        <f aca="false">IF(A641&lt;&gt;"",IF(BV641&lt;&gt;0,ACOS(AG641/BV641),0),"")</f>
        <is>
          <t/>
        </is>
      </c>
      <c r="BX641" s="8" t="inlineStr">
        <f aca="false">IF(A641&lt;&gt;"",DEGREES(BW641),"")</f>
        <is>
          <t/>
        </is>
      </c>
      <c r="BY641" s="8" t="inlineStr">
        <f aca="false">IF(A641&lt;&gt;"",IF(OR(AF641&lt;&gt;0,AG641&lt;&gt;0),ATAN2(AF641,AG641),0),"")</f>
        <is>
          <t/>
        </is>
      </c>
      <c r="BZ641" s="8" t="inlineStr">
        <f aca="false">IF(A641&lt;&gt;"",DEGREES(BY641),"")</f>
        <is>
          <t/>
        </is>
      </c>
      <c r="CA641" s="0" t="inlineStr">
        <f aca="false">IF(A641&lt;&gt;"",IF(AND(AI641&lt;Parameters!$B$11,AI641&gt;Parameters!$B$12,AN641&lt;Parameters!$B$11,AN641&gt;Parameters!$B$12,AS641&lt;Parameters!$B$11,AS641&gt;Parameters!$B$12,AX641&lt;Parameters!$B$11,AX641&gt;Parameters!$B$12,BC641&lt;Parameters!$B$11,BC641&gt;Parameters!$B$12,BM641&lt;Parameters!$B$11,BM641&gt;Parameters!$B$12,BR641&lt;Parameters!$B$11,BR641&gt;Parameters!$B$12,BW641&lt;Parameters!$B$11,BW641&gt;Parameters!$B$12),1,0),"")</f>
        <is>
          <t/>
        </is>
      </c>
      <c r="CB641" s="0" t="inlineStr">
        <f aca="false">IF(A641&lt;&gt;"",IF(OR(AI641&lt;Parameters!$B$12,AI641&gt;Parameters!$B$11),0,1),"")</f>
        <is>
          <t/>
        </is>
      </c>
      <c r="CC641" s="0" t="inlineStr">
        <f aca="false">IF(A641&lt;&gt;"",IF(OR(AN641&lt;Parameters!$B$12,AN641&gt;Parameters!$B$11),0,1),"")</f>
        <is>
          <t/>
        </is>
      </c>
      <c r="CD641" s="0" t="inlineStr">
        <f aca="false">IF(A641&lt;&gt;"",IF(OR(AS641&lt;Parameters!$B$12,AS641&gt;Parameters!$B$11),0,1),"")</f>
        <is>
          <t/>
        </is>
      </c>
      <c r="CE641" s="0" t="inlineStr">
        <f aca="false">IF(A641&lt;&gt;"",IF(OR(AX641&lt;Parameters!$B$12,AX641&gt;Parameters!$B$11),0,1),"")</f>
        <is>
          <t/>
        </is>
      </c>
      <c r="CF641" s="0" t="inlineStr">
        <f aca="false">IF(A641&lt;&gt;"",IF(OR(BC641&lt;Parameters!$B$12,BC641&gt;Parameters!$B$11),0,1),"")</f>
        <is>
          <t/>
        </is>
      </c>
      <c r="CG641" s="0" t="inlineStr">
        <f aca="false">IF(A641&lt;&gt;"",IF(OR(BH641&lt;Parameters!$B$12,BH641&gt;Parameters!$B$11),0,1),"")</f>
        <is>
          <t/>
        </is>
      </c>
      <c r="CH641" s="0" t="inlineStr">
        <f aca="false">IF(A641&lt;&gt;"",IF(OR(BM641&lt;Parameters!$B$12,BM641&gt;Parameters!$B$11),0,1),"")</f>
        <is>
          <t/>
        </is>
      </c>
      <c r="CI641" s="0" t="inlineStr">
        <f aca="false">IF(A641&lt;&gt;"",IF(OR(BR641&lt;Parameters!$B$12,BR641&gt;Parameters!$B$11),0,1),"")</f>
        <is>
          <t/>
        </is>
      </c>
      <c r="CJ641" s="0" t="inlineStr">
        <f aca="false">IF(A641&lt;&gt;"",IF(OR(BW641&lt;Parameters!$B$12,BW641&gt;Parameters!$B$11),0,1),"")</f>
        <is>
          <t/>
        </is>
      </c>
      <c r="CK641" s="26" t="inlineStr">
        <f aca="false">IF(A641&lt;&gt;"",SUM(CB641:CJ641)/9,"")</f>
        <is>
          <t/>
        </is>
      </c>
      <c r="CL641" s="0" t="inlineStr">
        <f aca="false">IF(A641&lt;&gt;"",CK641*9,"")</f>
        <is>
          <t/>
        </is>
      </c>
      <c r="CM641" s="8" t="inlineStr">
        <f aca="false">IF(A641&lt;&gt;"",TEXT(B641,CM$2)&amp;" "&amp;TEXT(A641,CM$2),"")</f>
        <is>
          <t/>
        </is>
      </c>
    </row>
    <row r="642" customFormat="false" ht="15" hidden="false" customHeight="false" outlineLevel="0" collapsed="false">
      <c r="A642" s="0" t="inlineStr">
        <f aca="false">IF(OR(B641&lt;Parameters!$K$12,A641&lt;Parameters!$K$12),IF(A641&lt;Parameters!$K$12,A641+1,0),"")</f>
        <is>
          <t/>
        </is>
      </c>
      <c r="B642" s="0" t="inlineStr">
        <f aca="false">IF(A642&lt;&gt;"",IF(A642=0,B641+1,B641),"")</f>
        <is>
          <t/>
        </is>
      </c>
      <c r="C642" s="24" t="inlineStr">
        <f aca="false">IF(A642&lt;&gt;"",-_phi*(A642+0.5),"")</f>
        <is>
          <t/>
        </is>
      </c>
      <c r="D642" s="8" t="inlineStr">
        <f aca="false">IF(A642&lt;&gt;"",DEGREES(C642),"")</f>
        <is>
          <t/>
        </is>
      </c>
      <c r="E642" s="24" t="inlineStr">
        <f aca="false">IF(A642&lt;&gt;"",_phi*(B642+0.5),"")</f>
        <is>
          <t/>
        </is>
      </c>
      <c r="F642" s="8" t="inlineStr">
        <f aca="false">IF(A642&lt;&gt;"",DEGREES(E642),"")</f>
        <is>
          <t/>
        </is>
      </c>
      <c r="G642" s="8" t="inlineStr">
        <f aca="false">IF(A642&lt;&gt;"",LOOKUP(A642,h!$A$3:$A$30,h!$D$3:$D$30),"")</f>
        <is>
          <t/>
        </is>
      </c>
      <c r="H642" s="8" t="inlineStr">
        <f aca="false">IF(A642&lt;&gt;"",LOOKUP(B642,h!$A$3:$A$30,h!$D$3:$D$30),"")</f>
        <is>
          <t/>
        </is>
      </c>
      <c r="I642" s="8" t="inlineStr">
        <f aca="false">IF(A642&lt;&gt;"",_zif,"")</f>
        <is>
          <t/>
        </is>
      </c>
      <c r="J642" s="8" t="inlineStr">
        <f aca="false">IF(A642&lt;&gt;"",$G642+'v1 Frame'!D$3*COS($C642)+'v1 Frame'!E$3*SIN($C642)*SIN($E642)+'v1 Frame'!F$3*SIN($C642)*COS($E642),"")</f>
        <is>
          <t/>
        </is>
      </c>
      <c r="K642" s="8" t="inlineStr">
        <f aca="false">IF(A642&lt;&gt;"",$H642+'v1 Frame'!E$3*COS($E642)-'v1 Frame'!F$3*SIN($E642),"")</f>
        <is>
          <t/>
        </is>
      </c>
      <c r="L642" s="8" t="inlineStr">
        <f aca="false">IF(A642&lt;&gt;"",$I642-'v1 Frame'!D$3*SIN($C642)+'v1 Frame'!E$3*COS($C642)*SIN($E642)+'v1 Frame'!F$3*COS($C642)*COS($E642),"")</f>
        <is>
          <t/>
        </is>
      </c>
      <c r="M642" s="8" t="inlineStr">
        <f aca="false">IF(A642&lt;&gt;"",$G642+'v1 Frame'!G$3*COS($C642)+'v1 Frame'!H$3*SIN($C642)*SIN($E642)+'v1 Frame'!I$3*SIN($C642)*COS($E642),"")</f>
        <is>
          <t/>
        </is>
      </c>
      <c r="N642" s="8" t="inlineStr">
        <f aca="false">IF(A642&lt;&gt;"",$H642+'v1 Frame'!H$3*COS($E642)-'v1 Frame'!I$3*SIN($E642),"")</f>
        <is>
          <t/>
        </is>
      </c>
      <c r="O642" s="8" t="inlineStr">
        <f aca="false">IF(A642&lt;&gt;"",$I642-'v1 Frame'!G$3*SIN($C642)+'v1 Frame'!H$3*COS($C642)*SIN($E642)+'v1 Frame'!I$3*COS($C642)*COS($E642),"")</f>
        <is>
          <t/>
        </is>
      </c>
      <c r="P642" s="8" t="inlineStr">
        <f aca="false">IF(A642&lt;&gt;"",$G642+'v1 Frame'!J$3*COS($C642)+'v1 Frame'!K$3*SIN($C642)*SIN($E642)+'v1 Frame'!L$3*SIN($C642)*COS($E642),"")</f>
        <is>
          <t/>
        </is>
      </c>
      <c r="Q642" s="8" t="inlineStr">
        <f aca="false">IF(A642&lt;&gt;"",$H642+'v1 Frame'!K$3*COS($E642)-'v1 Frame'!L$3*SIN($E642),"")</f>
        <is>
          <t/>
        </is>
      </c>
      <c r="R642" s="8" t="inlineStr">
        <f aca="false">IF(A642&lt;&gt;"",$I642-'v1 Frame'!J$3*SIN($C642)+'v1 Frame'!K$3*COS($C642)*SIN($E642)+'v1 Frame'!L$3*COS($C642)*COS($E642),"")</f>
        <is>
          <t/>
        </is>
      </c>
      <c r="S642" s="8" t="inlineStr">
        <f aca="false">IF(A642&lt;&gt;"",$G642+'v1 Frame'!M$3*COS($C642)+'v1 Frame'!N$3*SIN($C642)*SIN($E642)+'v1 Frame'!O$3*SIN($C642)*COS($E642),"")</f>
        <is>
          <t/>
        </is>
      </c>
      <c r="T642" s="8" t="inlineStr">
        <f aca="false">IF(A642&lt;&gt;"",$H642+'v1 Frame'!N$3*COS($E642)-'v1 Frame'!O$3*SIN($E642),"")</f>
        <is>
          <t/>
        </is>
      </c>
      <c r="U642" s="8" t="inlineStr">
        <f aca="false">IF(A642&lt;&gt;"",$I642-'v1 Frame'!M$3*SIN($C642)+'v1 Frame'!N$3*COS($C642)*SIN($E642)+'v1 Frame'!O$3*COS($C642)*COS($E642),"")</f>
        <is>
          <t/>
        </is>
      </c>
      <c r="V642" s="8" t="inlineStr">
        <f aca="false">IF(A642&lt;&gt;"",$G642+'v1 Frame'!P$3*COS($C642)+'v1 Frame'!Q$3*SIN($C642)*SIN($E642)+'v1 Frame'!R$3*SIN($C642)*COS($E642),"")</f>
        <is>
          <t/>
        </is>
      </c>
      <c r="W642" s="8" t="inlineStr">
        <f aca="false">IF(A642&lt;&gt;"",$H642+'v1 Frame'!Q$3*COS($E642)-'v1 Frame'!R$3*SIN($E642),"")</f>
        <is>
          <t/>
        </is>
      </c>
      <c r="X642" s="8" t="inlineStr">
        <f aca="false">IF(A642&lt;&gt;"",$I642-'v1 Frame'!P$3*SIN($C642)+'v1 Frame'!Q$3*COS($C642)*SIN($E642)+'v1 Frame'!R$3*COS($C642)*COS($E642),"")</f>
        <is>
          <t/>
        </is>
      </c>
      <c r="Y642" s="8" t="inlineStr">
        <f aca="false">IF(A642&lt;&gt;"",$G642+'v1 Frame'!S$3*COS($C642)+'v1 Frame'!T$3*SIN($C642)*SIN($E642)+'v1 Frame'!U$3*SIN($C642)*COS($E642),"")</f>
        <is>
          <t/>
        </is>
      </c>
      <c r="Z642" s="8" t="inlineStr">
        <f aca="false">IF(A642&lt;&gt;"",$H642+'v1 Frame'!T$3*COS($E642)-'v1 Frame'!U$3*SIN($E642),"")</f>
        <is>
          <t/>
        </is>
      </c>
      <c r="AA642" s="8" t="inlineStr">
        <f aca="false">IF(A642&lt;&gt;"",$I642-'v1 Frame'!S$3*SIN($C642)+'v1 Frame'!T$3*COS($C642)*SIN($E642)+'v1 Frame'!U$3*COS($C642)*COS($E642),"")</f>
        <is>
          <t/>
        </is>
      </c>
      <c r="AB642" s="8" t="inlineStr">
        <f aca="false">IF(A642&lt;&gt;"",$G642+'v1 Frame'!V$3*COS($C642)+'v1 Frame'!W$3*SIN($C642)*SIN($E642)+'v1 Frame'!X$3*SIN($C642)*COS($E642),"")</f>
        <is>
          <t/>
        </is>
      </c>
      <c r="AC642" s="8" t="inlineStr">
        <f aca="false">IF(A642&lt;&gt;"",$H642+'v1 Frame'!W$3*COS($E642)-'v1 Frame'!X$3*SIN($E642),"")</f>
        <is>
          <t/>
        </is>
      </c>
      <c r="AD642" s="8" t="inlineStr">
        <f aca="false">IF(A642&lt;&gt;"",$I642-'v1 Frame'!V$3*SIN($C642)+'v1 Frame'!W$3*COS($C642)*SIN($E642)+'v1 Frame'!X$3*COS($C642)*COS($E642),"")</f>
        <is>
          <t/>
        </is>
      </c>
      <c r="AE642" s="25" t="inlineStr">
        <f aca="false">IF(A642&lt;&gt;"",$G642+'v1 Frame'!Y$3*COS($C642)+'v1 Frame'!Z$3*SIN($C642)*SIN($E642)+'v1 Frame'!AA$3*SIN($C642)*COS($E642),"")</f>
        <is>
          <t/>
        </is>
      </c>
      <c r="AF642" s="25" t="inlineStr">
        <f aca="false">IF(A642&lt;&gt;"",$H642+'v1 Frame'!Z$3*COS($E642)-'v1 Frame'!AA$3*SIN($E642),"")</f>
        <is>
          <t/>
        </is>
      </c>
      <c r="AG642" s="25" t="inlineStr">
        <f aca="false">IF(A642&lt;&gt;"",$I642-'v1 Frame'!Y$3*SIN($C642)+'v1 Frame'!Z$3*COS($C642)*SIN($E642)+'v1 Frame'!AA$3*COS($C642)*COS($E642),"")</f>
        <is>
          <t/>
        </is>
      </c>
      <c r="AH642" s="8" t="inlineStr">
        <f aca="false">IF(A642&lt;&gt;"",SQRT(SUMSQ(G642:I642)),"")</f>
        <is>
          <t/>
        </is>
      </c>
      <c r="AI642" s="8" t="inlineStr">
        <f aca="false">IF(A642&lt;&gt;"",IF(AH642&lt;&gt;0,ACOS(I642/AH642),0),"")</f>
        <is>
          <t/>
        </is>
      </c>
      <c r="AJ642" s="8" t="inlineStr">
        <f aca="false">IF(A642&lt;&gt;"",DEGREES(AI642),"")</f>
        <is>
          <t/>
        </is>
      </c>
      <c r="AK642" s="8" t="inlineStr">
        <f aca="false">IF(A642&lt;&gt;"",IF(OR(G642&lt;&gt;0,H642&lt;&gt;0),ATAN2(G642,H642),0),"")</f>
        <is>
          <t/>
        </is>
      </c>
      <c r="AL642" s="8" t="inlineStr">
        <f aca="false">IF(A642&lt;&gt;"",DEGREES(AK642),"")</f>
        <is>
          <t/>
        </is>
      </c>
      <c r="AM642" s="8" t="inlineStr">
        <f aca="false">IF(A642&lt;&gt;"",SQRT(SUMSQ(J642:L642)),"")</f>
        <is>
          <t/>
        </is>
      </c>
      <c r="AN642" s="8" t="inlineStr">
        <f aca="false">IF(A642&lt;&gt;"",IF(AM642&lt;&gt;0,ACOS(L642/AM642),0),"")</f>
        <is>
          <t/>
        </is>
      </c>
      <c r="AO642" s="8" t="inlineStr">
        <f aca="false">IF(A642&lt;&gt;"",DEGREES(AN642),"")</f>
        <is>
          <t/>
        </is>
      </c>
      <c r="AP642" s="8" t="inlineStr">
        <f aca="false">IF(A642&lt;&gt;"",IF(OR(J642&lt;&gt;0,K642&lt;&gt;0),ATAN2(J642,K642),0),"")</f>
        <is>
          <t/>
        </is>
      </c>
      <c r="AQ642" s="8" t="inlineStr">
        <f aca="false">IF(A642&lt;&gt;"",DEGREES(AP642),"")</f>
        <is>
          <t/>
        </is>
      </c>
      <c r="AR642" s="8" t="inlineStr">
        <f aca="false">IF(A642&lt;&gt;"",SQRT(SUMSQ(M642:O642)),"")</f>
        <is>
          <t/>
        </is>
      </c>
      <c r="AS642" s="8" t="inlineStr">
        <f aca="false">IF(A642&lt;&gt;"",IF(AR642&lt;&gt;0,ACOS(O642/AR642),0),"")</f>
        <is>
          <t/>
        </is>
      </c>
      <c r="AT642" s="8" t="inlineStr">
        <f aca="false">IF(A642&lt;&gt;"",DEGREES(AS642),"")</f>
        <is>
          <t/>
        </is>
      </c>
      <c r="AU642" s="8" t="inlineStr">
        <f aca="false">IF(A642&lt;&gt;"",IF(OR(M642&lt;&gt;0,N642&lt;&gt;0),ATAN2(M642,N642),0),"")</f>
        <is>
          <t/>
        </is>
      </c>
      <c r="AV642" s="8" t="inlineStr">
        <f aca="false">IF(A642&lt;&gt;"",DEGREES(AU642),"")</f>
        <is>
          <t/>
        </is>
      </c>
      <c r="AW642" s="8" t="inlineStr">
        <f aca="false">IF(A642&lt;&gt;"",SQRT(SUMSQ(P642:R642)),"")</f>
        <is>
          <t/>
        </is>
      </c>
      <c r="AX642" s="8" t="inlineStr">
        <f aca="false">IF(A642&lt;&gt;"",IF(AW642&lt;&gt;0,ACOS(R642/AW642),0),"")</f>
        <is>
          <t/>
        </is>
      </c>
      <c r="AY642" s="8" t="inlineStr">
        <f aca="false">IF(A642&lt;&gt;"",DEGREES(AX642),"")</f>
        <is>
          <t/>
        </is>
      </c>
      <c r="AZ642" s="8" t="inlineStr">
        <f aca="false">IF(A642&lt;&gt;"",IF(OR(P642&lt;&gt;0,Q642&lt;&gt;0),ATAN2(P642,Q642),0),"")</f>
        <is>
          <t/>
        </is>
      </c>
      <c r="BA642" s="8" t="inlineStr">
        <f aca="false">IF(A642&lt;&gt;"",DEGREES(AZ642),"")</f>
        <is>
          <t/>
        </is>
      </c>
      <c r="BB642" s="8" t="inlineStr">
        <f aca="false">IF(A642&lt;&gt;"",SQRT(SUMSQ(S642:U642)),"")</f>
        <is>
          <t/>
        </is>
      </c>
      <c r="BC642" s="8" t="inlineStr">
        <f aca="false">IF(A642&lt;&gt;"",IF(BB642&lt;&gt;0,ACOS(U642/BB642),0),"")</f>
        <is>
          <t/>
        </is>
      </c>
      <c r="BD642" s="8" t="inlineStr">
        <f aca="false">IF(A642&lt;&gt;"",DEGREES(BC642),"")</f>
        <is>
          <t/>
        </is>
      </c>
      <c r="BE642" s="8" t="inlineStr">
        <f aca="false">IF(A642&lt;&gt;"",IF(OR(S642&lt;&gt;0,T642&lt;&gt;0),ATAN2(S642,T642),0),"")</f>
        <is>
          <t/>
        </is>
      </c>
      <c r="BF642" s="8" t="inlineStr">
        <f aca="false">IF(A642&lt;&gt;"",DEGREES(BE642),"")</f>
        <is>
          <t/>
        </is>
      </c>
      <c r="BG642" s="8" t="inlineStr">
        <f aca="false">IF(A642&lt;&gt;"",SQRT(SUMSQ(V642:X642)),"")</f>
        <is>
          <t/>
        </is>
      </c>
      <c r="BH642" s="8" t="inlineStr">
        <f aca="false">IF(A642&lt;&gt;"",IF(BG642&lt;&gt;0,ACOS(X642/BG642),0),"")</f>
        <is>
          <t/>
        </is>
      </c>
      <c r="BI642" s="8" t="inlineStr">
        <f aca="false">IF(A642&lt;&gt;"",DEGREES(BH642),"")</f>
        <is>
          <t/>
        </is>
      </c>
      <c r="BJ642" s="8" t="inlineStr">
        <f aca="false">IF(A642&lt;&gt;"",IF(OR(V642&lt;&gt;0,W642&lt;&gt;0),ATAN2(V642,W642),0),"")</f>
        <is>
          <t/>
        </is>
      </c>
      <c r="BK642" s="8" t="inlineStr">
        <f aca="false">IF(A642&lt;&gt;"",DEGREES(BJ642),"")</f>
        <is>
          <t/>
        </is>
      </c>
      <c r="BL642" s="8" t="inlineStr">
        <f aca="false">IF(A642&lt;&gt;"",SQRT(SUMSQ(Y642:AA642)),"")</f>
        <is>
          <t/>
        </is>
      </c>
      <c r="BM642" s="8" t="inlineStr">
        <f aca="false">IF(A642&lt;&gt;"",IF(BL642&lt;&gt;0,ACOS(AA642/BL642),0),"")</f>
        <is>
          <t/>
        </is>
      </c>
      <c r="BN642" s="8" t="inlineStr">
        <f aca="false">IF(A642&lt;&gt;"",DEGREES(BM642),"")</f>
        <is>
          <t/>
        </is>
      </c>
      <c r="BO642" s="8" t="inlineStr">
        <f aca="false">IF(A642&lt;&gt;"",IF(OR(Y642&lt;&gt;0,Z642&lt;&gt;0),ATAN2(Y642,Z642),0),"")</f>
        <is>
          <t/>
        </is>
      </c>
      <c r="BP642" s="8" t="inlineStr">
        <f aca="false">IF(A642&lt;&gt;"",DEGREES(BO642),"")</f>
        <is>
          <t/>
        </is>
      </c>
      <c r="BQ642" s="8" t="inlineStr">
        <f aca="false">IF(A642&lt;&gt;"",SQRT(SUMSQ(AB642:AD642)),"")</f>
        <is>
          <t/>
        </is>
      </c>
      <c r="BR642" s="8" t="inlineStr">
        <f aca="false">IF(A642&lt;&gt;"",IF(BQ642&lt;&gt;0,ACOS(AD642/BQ642),0),"")</f>
        <is>
          <t/>
        </is>
      </c>
      <c r="BS642" s="8" t="inlineStr">
        <f aca="false">IF(A642&lt;&gt;"",DEGREES(BR642),"")</f>
        <is>
          <t/>
        </is>
      </c>
      <c r="BT642" s="8" t="inlineStr">
        <f aca="false">IF(A642&lt;&gt;"",IF(OR(AB642&lt;&gt;0,AC642&lt;&gt;0),ATAN2(AB642,AC642),0),"")</f>
        <is>
          <t/>
        </is>
      </c>
      <c r="BU642" s="8" t="inlineStr">
        <f aca="false">IF(A642&lt;&gt;"",DEGREES(BT642),"")</f>
        <is>
          <t/>
        </is>
      </c>
      <c r="BV642" s="8" t="inlineStr">
        <f aca="false">IF(A642&lt;&gt;"",SQRT(SUMSQ(AE642:AG642)),"")</f>
        <is>
          <t/>
        </is>
      </c>
      <c r="BW642" s="8" t="inlineStr">
        <f aca="false">IF(A642&lt;&gt;"",IF(BV642&lt;&gt;0,ACOS(AG642/BV642),0),"")</f>
        <is>
          <t/>
        </is>
      </c>
      <c r="BX642" s="8" t="inlineStr">
        <f aca="false">IF(A642&lt;&gt;"",DEGREES(BW642),"")</f>
        <is>
          <t/>
        </is>
      </c>
      <c r="BY642" s="8" t="inlineStr">
        <f aca="false">IF(A642&lt;&gt;"",IF(OR(AF642&lt;&gt;0,AG642&lt;&gt;0),ATAN2(AF642,AG642),0),"")</f>
        <is>
          <t/>
        </is>
      </c>
      <c r="BZ642" s="8" t="inlineStr">
        <f aca="false">IF(A642&lt;&gt;"",DEGREES(BY642),"")</f>
        <is>
          <t/>
        </is>
      </c>
      <c r="CA642" s="0" t="inlineStr">
        <f aca="false">IF(A642&lt;&gt;"",IF(AND(AI642&lt;Parameters!$B$11,AI642&gt;Parameters!$B$12,AN642&lt;Parameters!$B$11,AN642&gt;Parameters!$B$12,AS642&lt;Parameters!$B$11,AS642&gt;Parameters!$B$12,AX642&lt;Parameters!$B$11,AX642&gt;Parameters!$B$12,BC642&lt;Parameters!$B$11,BC642&gt;Parameters!$B$12,BM642&lt;Parameters!$B$11,BM642&gt;Parameters!$B$12,BR642&lt;Parameters!$B$11,BR642&gt;Parameters!$B$12,BW642&lt;Parameters!$B$11,BW642&gt;Parameters!$B$12),1,0),"")</f>
        <is>
          <t/>
        </is>
      </c>
      <c r="CB642" s="0" t="inlineStr">
        <f aca="false">IF(A642&lt;&gt;"",IF(OR(AI642&lt;Parameters!$B$12,AI642&gt;Parameters!$B$11),0,1),"")</f>
        <is>
          <t/>
        </is>
      </c>
      <c r="CC642" s="0" t="inlineStr">
        <f aca="false">IF(A642&lt;&gt;"",IF(OR(AN642&lt;Parameters!$B$12,AN642&gt;Parameters!$B$11),0,1),"")</f>
        <is>
          <t/>
        </is>
      </c>
      <c r="CD642" s="0" t="inlineStr">
        <f aca="false">IF(A642&lt;&gt;"",IF(OR(AS642&lt;Parameters!$B$12,AS642&gt;Parameters!$B$11),0,1),"")</f>
        <is>
          <t/>
        </is>
      </c>
      <c r="CE642" s="0" t="inlineStr">
        <f aca="false">IF(A642&lt;&gt;"",IF(OR(AX642&lt;Parameters!$B$12,AX642&gt;Parameters!$B$11),0,1),"")</f>
        <is>
          <t/>
        </is>
      </c>
      <c r="CF642" s="0" t="inlineStr">
        <f aca="false">IF(A642&lt;&gt;"",IF(OR(BC642&lt;Parameters!$B$12,BC642&gt;Parameters!$B$11),0,1),"")</f>
        <is>
          <t/>
        </is>
      </c>
      <c r="CG642" s="0" t="inlineStr">
        <f aca="false">IF(A642&lt;&gt;"",IF(OR(BH642&lt;Parameters!$B$12,BH642&gt;Parameters!$B$11),0,1),"")</f>
        <is>
          <t/>
        </is>
      </c>
      <c r="CH642" s="0" t="inlineStr">
        <f aca="false">IF(A642&lt;&gt;"",IF(OR(BM642&lt;Parameters!$B$12,BM642&gt;Parameters!$B$11),0,1),"")</f>
        <is>
          <t/>
        </is>
      </c>
      <c r="CI642" s="0" t="inlineStr">
        <f aca="false">IF(A642&lt;&gt;"",IF(OR(BR642&lt;Parameters!$B$12,BR642&gt;Parameters!$B$11),0,1),"")</f>
        <is>
          <t/>
        </is>
      </c>
      <c r="CJ642" s="0" t="inlineStr">
        <f aca="false">IF(A642&lt;&gt;"",IF(OR(BW642&lt;Parameters!$B$12,BW642&gt;Parameters!$B$11),0,1),"")</f>
        <is>
          <t/>
        </is>
      </c>
      <c r="CK642" s="26" t="inlineStr">
        <f aca="false">IF(A642&lt;&gt;"",SUM(CB642:CJ642)/9,"")</f>
        <is>
          <t/>
        </is>
      </c>
      <c r="CL642" s="0" t="inlineStr">
        <f aca="false">IF(A642&lt;&gt;"",CK642*9,"")</f>
        <is>
          <t/>
        </is>
      </c>
      <c r="CM642" s="8" t="inlineStr">
        <f aca="false">IF(A642&lt;&gt;"",TEXT(B642,CM$2)&amp;" "&amp;TEXT(A642,CM$2),"")</f>
        <is>
          <t/>
        </is>
      </c>
    </row>
    <row r="643" customFormat="false" ht="15" hidden="false" customHeight="false" outlineLevel="0" collapsed="false">
      <c r="A643" s="0" t="inlineStr">
        <f aca="false">IF(OR(B642&lt;Parameters!$K$12,A642&lt;Parameters!$K$12),IF(A642&lt;Parameters!$K$12,A642+1,0),"")</f>
        <is>
          <t/>
        </is>
      </c>
      <c r="B643" s="0" t="inlineStr">
        <f aca="false">IF(A643&lt;&gt;"",IF(A643=0,B642+1,B642),"")</f>
        <is>
          <t/>
        </is>
      </c>
      <c r="C643" s="24" t="inlineStr">
        <f aca="false">IF(A643&lt;&gt;"",-_phi*(A643+0.5),"")</f>
        <is>
          <t/>
        </is>
      </c>
      <c r="D643" s="8" t="inlineStr">
        <f aca="false">IF(A643&lt;&gt;"",DEGREES(C643),"")</f>
        <is>
          <t/>
        </is>
      </c>
      <c r="E643" s="24" t="inlineStr">
        <f aca="false">IF(A643&lt;&gt;"",_phi*(B643+0.5),"")</f>
        <is>
          <t/>
        </is>
      </c>
      <c r="F643" s="8" t="inlineStr">
        <f aca="false">IF(A643&lt;&gt;"",DEGREES(E643),"")</f>
        <is>
          <t/>
        </is>
      </c>
      <c r="G643" s="8" t="inlineStr">
        <f aca="false">IF(A643&lt;&gt;"",LOOKUP(A643,h!$A$3:$A$30,h!$D$3:$D$30),"")</f>
        <is>
          <t/>
        </is>
      </c>
      <c r="H643" s="8" t="inlineStr">
        <f aca="false">IF(A643&lt;&gt;"",LOOKUP(B643,h!$A$3:$A$30,h!$D$3:$D$30),"")</f>
        <is>
          <t/>
        </is>
      </c>
      <c r="I643" s="8" t="inlineStr">
        <f aca="false">IF(A643&lt;&gt;"",_zif,"")</f>
        <is>
          <t/>
        </is>
      </c>
      <c r="J643" s="8" t="inlineStr">
        <f aca="false">IF(A643&lt;&gt;"",$G643+'v1 Frame'!D$3*COS($C643)+'v1 Frame'!E$3*SIN($C643)*SIN($E643)+'v1 Frame'!F$3*SIN($C643)*COS($E643),"")</f>
        <is>
          <t/>
        </is>
      </c>
      <c r="K643" s="8" t="inlineStr">
        <f aca="false">IF(A643&lt;&gt;"",$H643+'v1 Frame'!E$3*COS($E643)-'v1 Frame'!F$3*SIN($E643),"")</f>
        <is>
          <t/>
        </is>
      </c>
      <c r="L643" s="8" t="inlineStr">
        <f aca="false">IF(A643&lt;&gt;"",$I643-'v1 Frame'!D$3*SIN($C643)+'v1 Frame'!E$3*COS($C643)*SIN($E643)+'v1 Frame'!F$3*COS($C643)*COS($E643),"")</f>
        <is>
          <t/>
        </is>
      </c>
      <c r="M643" s="8" t="inlineStr">
        <f aca="false">IF(A643&lt;&gt;"",$G643+'v1 Frame'!G$3*COS($C643)+'v1 Frame'!H$3*SIN($C643)*SIN($E643)+'v1 Frame'!I$3*SIN($C643)*COS($E643),"")</f>
        <is>
          <t/>
        </is>
      </c>
      <c r="N643" s="8" t="inlineStr">
        <f aca="false">IF(A643&lt;&gt;"",$H643+'v1 Frame'!H$3*COS($E643)-'v1 Frame'!I$3*SIN($E643),"")</f>
        <is>
          <t/>
        </is>
      </c>
      <c r="O643" s="8" t="inlineStr">
        <f aca="false">IF(A643&lt;&gt;"",$I643-'v1 Frame'!G$3*SIN($C643)+'v1 Frame'!H$3*COS($C643)*SIN($E643)+'v1 Frame'!I$3*COS($C643)*COS($E643),"")</f>
        <is>
          <t/>
        </is>
      </c>
      <c r="P643" s="8" t="inlineStr">
        <f aca="false">IF(A643&lt;&gt;"",$G643+'v1 Frame'!J$3*COS($C643)+'v1 Frame'!K$3*SIN($C643)*SIN($E643)+'v1 Frame'!L$3*SIN($C643)*COS($E643),"")</f>
        <is>
          <t/>
        </is>
      </c>
      <c r="Q643" s="8" t="inlineStr">
        <f aca="false">IF(A643&lt;&gt;"",$H643+'v1 Frame'!K$3*COS($E643)-'v1 Frame'!L$3*SIN($E643),"")</f>
        <is>
          <t/>
        </is>
      </c>
      <c r="R643" s="8" t="inlineStr">
        <f aca="false">IF(A643&lt;&gt;"",$I643-'v1 Frame'!J$3*SIN($C643)+'v1 Frame'!K$3*COS($C643)*SIN($E643)+'v1 Frame'!L$3*COS($C643)*COS($E643),"")</f>
        <is>
          <t/>
        </is>
      </c>
      <c r="S643" s="8" t="inlineStr">
        <f aca="false">IF(A643&lt;&gt;"",$G643+'v1 Frame'!M$3*COS($C643)+'v1 Frame'!N$3*SIN($C643)*SIN($E643)+'v1 Frame'!O$3*SIN($C643)*COS($E643),"")</f>
        <is>
          <t/>
        </is>
      </c>
      <c r="T643" s="8" t="inlineStr">
        <f aca="false">IF(A643&lt;&gt;"",$H643+'v1 Frame'!N$3*COS($E643)-'v1 Frame'!O$3*SIN($E643),"")</f>
        <is>
          <t/>
        </is>
      </c>
      <c r="U643" s="8" t="inlineStr">
        <f aca="false">IF(A643&lt;&gt;"",$I643-'v1 Frame'!M$3*SIN($C643)+'v1 Frame'!N$3*COS($C643)*SIN($E643)+'v1 Frame'!O$3*COS($C643)*COS($E643),"")</f>
        <is>
          <t/>
        </is>
      </c>
      <c r="V643" s="8" t="inlineStr">
        <f aca="false">IF(A643&lt;&gt;"",$G643+'v1 Frame'!P$3*COS($C643)+'v1 Frame'!Q$3*SIN($C643)*SIN($E643)+'v1 Frame'!R$3*SIN($C643)*COS($E643),"")</f>
        <is>
          <t/>
        </is>
      </c>
      <c r="W643" s="8" t="inlineStr">
        <f aca="false">IF(A643&lt;&gt;"",$H643+'v1 Frame'!Q$3*COS($E643)-'v1 Frame'!R$3*SIN($E643),"")</f>
        <is>
          <t/>
        </is>
      </c>
      <c r="X643" s="8" t="inlineStr">
        <f aca="false">IF(A643&lt;&gt;"",$I643-'v1 Frame'!P$3*SIN($C643)+'v1 Frame'!Q$3*COS($C643)*SIN($E643)+'v1 Frame'!R$3*COS($C643)*COS($E643),"")</f>
        <is>
          <t/>
        </is>
      </c>
      <c r="Y643" s="8" t="inlineStr">
        <f aca="false">IF(A643&lt;&gt;"",$G643+'v1 Frame'!S$3*COS($C643)+'v1 Frame'!T$3*SIN($C643)*SIN($E643)+'v1 Frame'!U$3*SIN($C643)*COS($E643),"")</f>
        <is>
          <t/>
        </is>
      </c>
      <c r="Z643" s="8" t="inlineStr">
        <f aca="false">IF(A643&lt;&gt;"",$H643+'v1 Frame'!T$3*COS($E643)-'v1 Frame'!U$3*SIN($E643),"")</f>
        <is>
          <t/>
        </is>
      </c>
      <c r="AA643" s="8" t="inlineStr">
        <f aca="false">IF(A643&lt;&gt;"",$I643-'v1 Frame'!S$3*SIN($C643)+'v1 Frame'!T$3*COS($C643)*SIN($E643)+'v1 Frame'!U$3*COS($C643)*COS($E643),"")</f>
        <is>
          <t/>
        </is>
      </c>
      <c r="AB643" s="8" t="inlineStr">
        <f aca="false">IF(A643&lt;&gt;"",$G643+'v1 Frame'!V$3*COS($C643)+'v1 Frame'!W$3*SIN($C643)*SIN($E643)+'v1 Frame'!X$3*SIN($C643)*COS($E643),"")</f>
        <is>
          <t/>
        </is>
      </c>
      <c r="AC643" s="8" t="inlineStr">
        <f aca="false">IF(A643&lt;&gt;"",$H643+'v1 Frame'!W$3*COS($E643)-'v1 Frame'!X$3*SIN($E643),"")</f>
        <is>
          <t/>
        </is>
      </c>
      <c r="AD643" s="8" t="inlineStr">
        <f aca="false">IF(A643&lt;&gt;"",$I643-'v1 Frame'!V$3*SIN($C643)+'v1 Frame'!W$3*COS($C643)*SIN($E643)+'v1 Frame'!X$3*COS($C643)*COS($E643),"")</f>
        <is>
          <t/>
        </is>
      </c>
      <c r="AE643" s="25" t="inlineStr">
        <f aca="false">IF(A643&lt;&gt;"",$G643+'v1 Frame'!Y$3*COS($C643)+'v1 Frame'!Z$3*SIN($C643)*SIN($E643)+'v1 Frame'!AA$3*SIN($C643)*COS($E643),"")</f>
        <is>
          <t/>
        </is>
      </c>
      <c r="AF643" s="25" t="inlineStr">
        <f aca="false">IF(A643&lt;&gt;"",$H643+'v1 Frame'!Z$3*COS($E643)-'v1 Frame'!AA$3*SIN($E643),"")</f>
        <is>
          <t/>
        </is>
      </c>
      <c r="AG643" s="25" t="inlineStr">
        <f aca="false">IF(A643&lt;&gt;"",$I643-'v1 Frame'!Y$3*SIN($C643)+'v1 Frame'!Z$3*COS($C643)*SIN($E643)+'v1 Frame'!AA$3*COS($C643)*COS($E643),"")</f>
        <is>
          <t/>
        </is>
      </c>
      <c r="AH643" s="8" t="inlineStr">
        <f aca="false">IF(A643&lt;&gt;"",SQRT(SUMSQ(G643:I643)),"")</f>
        <is>
          <t/>
        </is>
      </c>
      <c r="AI643" s="8" t="inlineStr">
        <f aca="false">IF(A643&lt;&gt;"",IF(AH643&lt;&gt;0,ACOS(I643/AH643),0),"")</f>
        <is>
          <t/>
        </is>
      </c>
      <c r="AJ643" s="8" t="inlineStr">
        <f aca="false">IF(A643&lt;&gt;"",DEGREES(AI643),"")</f>
        <is>
          <t/>
        </is>
      </c>
      <c r="AK643" s="8" t="inlineStr">
        <f aca="false">IF(A643&lt;&gt;"",IF(OR(G643&lt;&gt;0,H643&lt;&gt;0),ATAN2(G643,H643),0),"")</f>
        <is>
          <t/>
        </is>
      </c>
      <c r="AL643" s="8" t="inlineStr">
        <f aca="false">IF(A643&lt;&gt;"",DEGREES(AK643),"")</f>
        <is>
          <t/>
        </is>
      </c>
      <c r="AM643" s="8" t="inlineStr">
        <f aca="false">IF(A643&lt;&gt;"",SQRT(SUMSQ(J643:L643)),"")</f>
        <is>
          <t/>
        </is>
      </c>
      <c r="AN643" s="8" t="inlineStr">
        <f aca="false">IF(A643&lt;&gt;"",IF(AM643&lt;&gt;0,ACOS(L643/AM643),0),"")</f>
        <is>
          <t/>
        </is>
      </c>
      <c r="AO643" s="8" t="inlineStr">
        <f aca="false">IF(A643&lt;&gt;"",DEGREES(AN643),"")</f>
        <is>
          <t/>
        </is>
      </c>
      <c r="AP643" s="8" t="inlineStr">
        <f aca="false">IF(A643&lt;&gt;"",IF(OR(J643&lt;&gt;0,K643&lt;&gt;0),ATAN2(J643,K643),0),"")</f>
        <is>
          <t/>
        </is>
      </c>
      <c r="AQ643" s="8" t="inlineStr">
        <f aca="false">IF(A643&lt;&gt;"",DEGREES(AP643),"")</f>
        <is>
          <t/>
        </is>
      </c>
      <c r="AR643" s="8" t="inlineStr">
        <f aca="false">IF(A643&lt;&gt;"",SQRT(SUMSQ(M643:O643)),"")</f>
        <is>
          <t/>
        </is>
      </c>
      <c r="AS643" s="8" t="inlineStr">
        <f aca="false">IF(A643&lt;&gt;"",IF(AR643&lt;&gt;0,ACOS(O643/AR643),0),"")</f>
        <is>
          <t/>
        </is>
      </c>
      <c r="AT643" s="8" t="inlineStr">
        <f aca="false">IF(A643&lt;&gt;"",DEGREES(AS643),"")</f>
        <is>
          <t/>
        </is>
      </c>
      <c r="AU643" s="8" t="inlineStr">
        <f aca="false">IF(A643&lt;&gt;"",IF(OR(M643&lt;&gt;0,N643&lt;&gt;0),ATAN2(M643,N643),0),"")</f>
        <is>
          <t/>
        </is>
      </c>
      <c r="AV643" s="8" t="inlineStr">
        <f aca="false">IF(A643&lt;&gt;"",DEGREES(AU643),"")</f>
        <is>
          <t/>
        </is>
      </c>
      <c r="AW643" s="8" t="inlineStr">
        <f aca="false">IF(A643&lt;&gt;"",SQRT(SUMSQ(P643:R643)),"")</f>
        <is>
          <t/>
        </is>
      </c>
      <c r="AX643" s="8" t="inlineStr">
        <f aca="false">IF(A643&lt;&gt;"",IF(AW643&lt;&gt;0,ACOS(R643/AW643),0),"")</f>
        <is>
          <t/>
        </is>
      </c>
      <c r="AY643" s="8" t="inlineStr">
        <f aca="false">IF(A643&lt;&gt;"",DEGREES(AX643),"")</f>
        <is>
          <t/>
        </is>
      </c>
      <c r="AZ643" s="8" t="inlineStr">
        <f aca="false">IF(A643&lt;&gt;"",IF(OR(P643&lt;&gt;0,Q643&lt;&gt;0),ATAN2(P643,Q643),0),"")</f>
        <is>
          <t/>
        </is>
      </c>
      <c r="BA643" s="8" t="inlineStr">
        <f aca="false">IF(A643&lt;&gt;"",DEGREES(AZ643),"")</f>
        <is>
          <t/>
        </is>
      </c>
      <c r="BB643" s="8" t="inlineStr">
        <f aca="false">IF(A643&lt;&gt;"",SQRT(SUMSQ(S643:U643)),"")</f>
        <is>
          <t/>
        </is>
      </c>
      <c r="BC643" s="8" t="inlineStr">
        <f aca="false">IF(A643&lt;&gt;"",IF(BB643&lt;&gt;0,ACOS(U643/BB643),0),"")</f>
        <is>
          <t/>
        </is>
      </c>
      <c r="BD643" s="8" t="inlineStr">
        <f aca="false">IF(A643&lt;&gt;"",DEGREES(BC643),"")</f>
        <is>
          <t/>
        </is>
      </c>
      <c r="BE643" s="8" t="inlineStr">
        <f aca="false">IF(A643&lt;&gt;"",IF(OR(S643&lt;&gt;0,T643&lt;&gt;0),ATAN2(S643,T643),0),"")</f>
        <is>
          <t/>
        </is>
      </c>
      <c r="BF643" s="8" t="inlineStr">
        <f aca="false">IF(A643&lt;&gt;"",DEGREES(BE643),"")</f>
        <is>
          <t/>
        </is>
      </c>
      <c r="BG643" s="8" t="inlineStr">
        <f aca="false">IF(A643&lt;&gt;"",SQRT(SUMSQ(V643:X643)),"")</f>
        <is>
          <t/>
        </is>
      </c>
      <c r="BH643" s="8" t="inlineStr">
        <f aca="false">IF(A643&lt;&gt;"",IF(BG643&lt;&gt;0,ACOS(X643/BG643),0),"")</f>
        <is>
          <t/>
        </is>
      </c>
      <c r="BI643" s="8" t="inlineStr">
        <f aca="false">IF(A643&lt;&gt;"",DEGREES(BH643),"")</f>
        <is>
          <t/>
        </is>
      </c>
      <c r="BJ643" s="8" t="inlineStr">
        <f aca="false">IF(A643&lt;&gt;"",IF(OR(V643&lt;&gt;0,W643&lt;&gt;0),ATAN2(V643,W643),0),"")</f>
        <is>
          <t/>
        </is>
      </c>
      <c r="BK643" s="8" t="inlineStr">
        <f aca="false">IF(A643&lt;&gt;"",DEGREES(BJ643),"")</f>
        <is>
          <t/>
        </is>
      </c>
      <c r="BL643" s="8" t="inlineStr">
        <f aca="false">IF(A643&lt;&gt;"",SQRT(SUMSQ(Y643:AA643)),"")</f>
        <is>
          <t/>
        </is>
      </c>
      <c r="BM643" s="8" t="inlineStr">
        <f aca="false">IF(A643&lt;&gt;"",IF(BL643&lt;&gt;0,ACOS(AA643/BL643),0),"")</f>
        <is>
          <t/>
        </is>
      </c>
      <c r="BN643" s="8" t="inlineStr">
        <f aca="false">IF(A643&lt;&gt;"",DEGREES(BM643),"")</f>
        <is>
          <t/>
        </is>
      </c>
      <c r="BO643" s="8" t="inlineStr">
        <f aca="false">IF(A643&lt;&gt;"",IF(OR(Y643&lt;&gt;0,Z643&lt;&gt;0),ATAN2(Y643,Z643),0),"")</f>
        <is>
          <t/>
        </is>
      </c>
      <c r="BP643" s="8" t="inlineStr">
        <f aca="false">IF(A643&lt;&gt;"",DEGREES(BO643),"")</f>
        <is>
          <t/>
        </is>
      </c>
      <c r="BQ643" s="8" t="inlineStr">
        <f aca="false">IF(A643&lt;&gt;"",SQRT(SUMSQ(AB643:AD643)),"")</f>
        <is>
          <t/>
        </is>
      </c>
      <c r="BR643" s="8" t="inlineStr">
        <f aca="false">IF(A643&lt;&gt;"",IF(BQ643&lt;&gt;0,ACOS(AD643/BQ643),0),"")</f>
        <is>
          <t/>
        </is>
      </c>
      <c r="BS643" s="8" t="inlineStr">
        <f aca="false">IF(A643&lt;&gt;"",DEGREES(BR643),"")</f>
        <is>
          <t/>
        </is>
      </c>
      <c r="BT643" s="8" t="inlineStr">
        <f aca="false">IF(A643&lt;&gt;"",IF(OR(AB643&lt;&gt;0,AC643&lt;&gt;0),ATAN2(AB643,AC643),0),"")</f>
        <is>
          <t/>
        </is>
      </c>
      <c r="BU643" s="8" t="inlineStr">
        <f aca="false">IF(A643&lt;&gt;"",DEGREES(BT643),"")</f>
        <is>
          <t/>
        </is>
      </c>
      <c r="BV643" s="8" t="inlineStr">
        <f aca="false">IF(A643&lt;&gt;"",SQRT(SUMSQ(AE643:AG643)),"")</f>
        <is>
          <t/>
        </is>
      </c>
      <c r="BW643" s="8" t="inlineStr">
        <f aca="false">IF(A643&lt;&gt;"",IF(BV643&lt;&gt;0,ACOS(AG643/BV643),0),"")</f>
        <is>
          <t/>
        </is>
      </c>
      <c r="BX643" s="8" t="inlineStr">
        <f aca="false">IF(A643&lt;&gt;"",DEGREES(BW643),"")</f>
        <is>
          <t/>
        </is>
      </c>
      <c r="BY643" s="8" t="inlineStr">
        <f aca="false">IF(A643&lt;&gt;"",IF(OR(AF643&lt;&gt;0,AG643&lt;&gt;0),ATAN2(AF643,AG643),0),"")</f>
        <is>
          <t/>
        </is>
      </c>
      <c r="BZ643" s="8" t="inlineStr">
        <f aca="false">IF(A643&lt;&gt;"",DEGREES(BY643),"")</f>
        <is>
          <t/>
        </is>
      </c>
      <c r="CA643" s="0" t="inlineStr">
        <f aca="false">IF(A643&lt;&gt;"",IF(AND(AI643&lt;Parameters!$B$11,AI643&gt;Parameters!$B$12,AN643&lt;Parameters!$B$11,AN643&gt;Parameters!$B$12,AS643&lt;Parameters!$B$11,AS643&gt;Parameters!$B$12,AX643&lt;Parameters!$B$11,AX643&gt;Parameters!$B$12,BC643&lt;Parameters!$B$11,BC643&gt;Parameters!$B$12,BM643&lt;Parameters!$B$11,BM643&gt;Parameters!$B$12,BR643&lt;Parameters!$B$11,BR643&gt;Parameters!$B$12,BW643&lt;Parameters!$B$11,BW643&gt;Parameters!$B$12),1,0),"")</f>
        <is>
          <t/>
        </is>
      </c>
      <c r="CB643" s="0" t="inlineStr">
        <f aca="false">IF(A643&lt;&gt;"",IF(OR(AI643&lt;Parameters!$B$12,AI643&gt;Parameters!$B$11),0,1),"")</f>
        <is>
          <t/>
        </is>
      </c>
      <c r="CC643" s="0" t="inlineStr">
        <f aca="false">IF(A643&lt;&gt;"",IF(OR(AN643&lt;Parameters!$B$12,AN643&gt;Parameters!$B$11),0,1),"")</f>
        <is>
          <t/>
        </is>
      </c>
      <c r="CD643" s="0" t="inlineStr">
        <f aca="false">IF(A643&lt;&gt;"",IF(OR(AS643&lt;Parameters!$B$12,AS643&gt;Parameters!$B$11),0,1),"")</f>
        <is>
          <t/>
        </is>
      </c>
      <c r="CE643" s="0" t="inlineStr">
        <f aca="false">IF(A643&lt;&gt;"",IF(OR(AX643&lt;Parameters!$B$12,AX643&gt;Parameters!$B$11),0,1),"")</f>
        <is>
          <t/>
        </is>
      </c>
      <c r="CF643" s="0" t="inlineStr">
        <f aca="false">IF(A643&lt;&gt;"",IF(OR(BC643&lt;Parameters!$B$12,BC643&gt;Parameters!$B$11),0,1),"")</f>
        <is>
          <t/>
        </is>
      </c>
      <c r="CG643" s="0" t="inlineStr">
        <f aca="false">IF(A643&lt;&gt;"",IF(OR(BH643&lt;Parameters!$B$12,BH643&gt;Parameters!$B$11),0,1),"")</f>
        <is>
          <t/>
        </is>
      </c>
      <c r="CH643" s="0" t="inlineStr">
        <f aca="false">IF(A643&lt;&gt;"",IF(OR(BM643&lt;Parameters!$B$12,BM643&gt;Parameters!$B$11),0,1),"")</f>
        <is>
          <t/>
        </is>
      </c>
      <c r="CI643" s="0" t="inlineStr">
        <f aca="false">IF(A643&lt;&gt;"",IF(OR(BR643&lt;Parameters!$B$12,BR643&gt;Parameters!$B$11),0,1),"")</f>
        <is>
          <t/>
        </is>
      </c>
      <c r="CJ643" s="0" t="inlineStr">
        <f aca="false">IF(A643&lt;&gt;"",IF(OR(BW643&lt;Parameters!$B$12,BW643&gt;Parameters!$B$11),0,1),"")</f>
        <is>
          <t/>
        </is>
      </c>
      <c r="CK643" s="26" t="inlineStr">
        <f aca="false">IF(A643&lt;&gt;"",SUM(CB643:CJ643)/9,"")</f>
        <is>
          <t/>
        </is>
      </c>
      <c r="CL643" s="0" t="inlineStr">
        <f aca="false">IF(A643&lt;&gt;"",CK643*9,"")</f>
        <is>
          <t/>
        </is>
      </c>
      <c r="CM643" s="8" t="inlineStr">
        <f aca="false">IF(A643&lt;&gt;"",TEXT(B643,CM$2)&amp;" "&amp;TEXT(A643,CM$2),"")</f>
        <is>
          <t/>
        </is>
      </c>
    </row>
    <row r="644" customFormat="false" ht="15" hidden="false" customHeight="false" outlineLevel="0" collapsed="false">
      <c r="A644" s="0" t="inlineStr">
        <f aca="false">IF(OR(B643&lt;Parameters!$K$12,A643&lt;Parameters!$K$12),IF(A643&lt;Parameters!$K$12,A643+1,0),"")</f>
        <is>
          <t/>
        </is>
      </c>
      <c r="B644" s="0" t="inlineStr">
        <f aca="false">IF(A644&lt;&gt;"",IF(A644=0,B643+1,B643),"")</f>
        <is>
          <t/>
        </is>
      </c>
      <c r="C644" s="24" t="inlineStr">
        <f aca="false">IF(A644&lt;&gt;"",-_phi*(A644+0.5),"")</f>
        <is>
          <t/>
        </is>
      </c>
      <c r="D644" s="8" t="inlineStr">
        <f aca="false">IF(A644&lt;&gt;"",DEGREES(C644),"")</f>
        <is>
          <t/>
        </is>
      </c>
      <c r="E644" s="24" t="inlineStr">
        <f aca="false">IF(A644&lt;&gt;"",_phi*(B644+0.5),"")</f>
        <is>
          <t/>
        </is>
      </c>
      <c r="F644" s="8" t="inlineStr">
        <f aca="false">IF(A644&lt;&gt;"",DEGREES(E644),"")</f>
        <is>
          <t/>
        </is>
      </c>
      <c r="G644" s="8" t="inlineStr">
        <f aca="false">IF(A644&lt;&gt;"",LOOKUP(A644,h!$A$3:$A$30,h!$D$3:$D$30),"")</f>
        <is>
          <t/>
        </is>
      </c>
      <c r="H644" s="8" t="inlineStr">
        <f aca="false">IF(A644&lt;&gt;"",LOOKUP(B644,h!$A$3:$A$30,h!$D$3:$D$30),"")</f>
        <is>
          <t/>
        </is>
      </c>
      <c r="I644" s="8" t="inlineStr">
        <f aca="false">IF(A644&lt;&gt;"",_zif,"")</f>
        <is>
          <t/>
        </is>
      </c>
      <c r="J644" s="8" t="inlineStr">
        <f aca="false">IF(A644&lt;&gt;"",$G644+'v1 Frame'!D$3*COS($C644)+'v1 Frame'!E$3*SIN($C644)*SIN($E644)+'v1 Frame'!F$3*SIN($C644)*COS($E644),"")</f>
        <is>
          <t/>
        </is>
      </c>
      <c r="K644" s="8" t="inlineStr">
        <f aca="false">IF(A644&lt;&gt;"",$H644+'v1 Frame'!E$3*COS($E644)-'v1 Frame'!F$3*SIN($E644),"")</f>
        <is>
          <t/>
        </is>
      </c>
      <c r="L644" s="8" t="inlineStr">
        <f aca="false">IF(A644&lt;&gt;"",$I644-'v1 Frame'!D$3*SIN($C644)+'v1 Frame'!E$3*COS($C644)*SIN($E644)+'v1 Frame'!F$3*COS($C644)*COS($E644),"")</f>
        <is>
          <t/>
        </is>
      </c>
      <c r="M644" s="8" t="inlineStr">
        <f aca="false">IF(A644&lt;&gt;"",$G644+'v1 Frame'!G$3*COS($C644)+'v1 Frame'!H$3*SIN($C644)*SIN($E644)+'v1 Frame'!I$3*SIN($C644)*COS($E644),"")</f>
        <is>
          <t/>
        </is>
      </c>
      <c r="N644" s="8" t="inlineStr">
        <f aca="false">IF(A644&lt;&gt;"",$H644+'v1 Frame'!H$3*COS($E644)-'v1 Frame'!I$3*SIN($E644),"")</f>
        <is>
          <t/>
        </is>
      </c>
      <c r="O644" s="8" t="inlineStr">
        <f aca="false">IF(A644&lt;&gt;"",$I644-'v1 Frame'!G$3*SIN($C644)+'v1 Frame'!H$3*COS($C644)*SIN($E644)+'v1 Frame'!I$3*COS($C644)*COS($E644),"")</f>
        <is>
          <t/>
        </is>
      </c>
      <c r="P644" s="8" t="inlineStr">
        <f aca="false">IF(A644&lt;&gt;"",$G644+'v1 Frame'!J$3*COS($C644)+'v1 Frame'!K$3*SIN($C644)*SIN($E644)+'v1 Frame'!L$3*SIN($C644)*COS($E644),"")</f>
        <is>
          <t/>
        </is>
      </c>
      <c r="Q644" s="8" t="inlineStr">
        <f aca="false">IF(A644&lt;&gt;"",$H644+'v1 Frame'!K$3*COS($E644)-'v1 Frame'!L$3*SIN($E644),"")</f>
        <is>
          <t/>
        </is>
      </c>
      <c r="R644" s="8" t="inlineStr">
        <f aca="false">IF(A644&lt;&gt;"",$I644-'v1 Frame'!J$3*SIN($C644)+'v1 Frame'!K$3*COS($C644)*SIN($E644)+'v1 Frame'!L$3*COS($C644)*COS($E644),"")</f>
        <is>
          <t/>
        </is>
      </c>
      <c r="S644" s="8" t="inlineStr">
        <f aca="false">IF(A644&lt;&gt;"",$G644+'v1 Frame'!M$3*COS($C644)+'v1 Frame'!N$3*SIN($C644)*SIN($E644)+'v1 Frame'!O$3*SIN($C644)*COS($E644),"")</f>
        <is>
          <t/>
        </is>
      </c>
      <c r="T644" s="8" t="inlineStr">
        <f aca="false">IF(A644&lt;&gt;"",$H644+'v1 Frame'!N$3*COS($E644)-'v1 Frame'!O$3*SIN($E644),"")</f>
        <is>
          <t/>
        </is>
      </c>
      <c r="U644" s="8" t="inlineStr">
        <f aca="false">IF(A644&lt;&gt;"",$I644-'v1 Frame'!M$3*SIN($C644)+'v1 Frame'!N$3*COS($C644)*SIN($E644)+'v1 Frame'!O$3*COS($C644)*COS($E644),"")</f>
        <is>
          <t/>
        </is>
      </c>
      <c r="V644" s="8" t="inlineStr">
        <f aca="false">IF(A644&lt;&gt;"",$G644+'v1 Frame'!P$3*COS($C644)+'v1 Frame'!Q$3*SIN($C644)*SIN($E644)+'v1 Frame'!R$3*SIN($C644)*COS($E644),"")</f>
        <is>
          <t/>
        </is>
      </c>
      <c r="W644" s="8" t="inlineStr">
        <f aca="false">IF(A644&lt;&gt;"",$H644+'v1 Frame'!Q$3*COS($E644)-'v1 Frame'!R$3*SIN($E644),"")</f>
        <is>
          <t/>
        </is>
      </c>
      <c r="X644" s="8" t="inlineStr">
        <f aca="false">IF(A644&lt;&gt;"",$I644-'v1 Frame'!P$3*SIN($C644)+'v1 Frame'!Q$3*COS($C644)*SIN($E644)+'v1 Frame'!R$3*COS($C644)*COS($E644),"")</f>
        <is>
          <t/>
        </is>
      </c>
      <c r="Y644" s="8" t="inlineStr">
        <f aca="false">IF(A644&lt;&gt;"",$G644+'v1 Frame'!S$3*COS($C644)+'v1 Frame'!T$3*SIN($C644)*SIN($E644)+'v1 Frame'!U$3*SIN($C644)*COS($E644),"")</f>
        <is>
          <t/>
        </is>
      </c>
      <c r="Z644" s="8" t="inlineStr">
        <f aca="false">IF(A644&lt;&gt;"",$H644+'v1 Frame'!T$3*COS($E644)-'v1 Frame'!U$3*SIN($E644),"")</f>
        <is>
          <t/>
        </is>
      </c>
      <c r="AA644" s="8" t="inlineStr">
        <f aca="false">IF(A644&lt;&gt;"",$I644-'v1 Frame'!S$3*SIN($C644)+'v1 Frame'!T$3*COS($C644)*SIN($E644)+'v1 Frame'!U$3*COS($C644)*COS($E644),"")</f>
        <is>
          <t/>
        </is>
      </c>
      <c r="AB644" s="8" t="inlineStr">
        <f aca="false">IF(A644&lt;&gt;"",$G644+'v1 Frame'!V$3*COS($C644)+'v1 Frame'!W$3*SIN($C644)*SIN($E644)+'v1 Frame'!X$3*SIN($C644)*COS($E644),"")</f>
        <is>
          <t/>
        </is>
      </c>
      <c r="AC644" s="8" t="inlineStr">
        <f aca="false">IF(A644&lt;&gt;"",$H644+'v1 Frame'!W$3*COS($E644)-'v1 Frame'!X$3*SIN($E644),"")</f>
        <is>
          <t/>
        </is>
      </c>
      <c r="AD644" s="8" t="inlineStr">
        <f aca="false">IF(A644&lt;&gt;"",$I644-'v1 Frame'!V$3*SIN($C644)+'v1 Frame'!W$3*COS($C644)*SIN($E644)+'v1 Frame'!X$3*COS($C644)*COS($E644),"")</f>
        <is>
          <t/>
        </is>
      </c>
      <c r="AE644" s="25" t="inlineStr">
        <f aca="false">IF(A644&lt;&gt;"",$G644+'v1 Frame'!Y$3*COS($C644)+'v1 Frame'!Z$3*SIN($C644)*SIN($E644)+'v1 Frame'!AA$3*SIN($C644)*COS($E644),"")</f>
        <is>
          <t/>
        </is>
      </c>
      <c r="AF644" s="25" t="inlineStr">
        <f aca="false">IF(A644&lt;&gt;"",$H644+'v1 Frame'!Z$3*COS($E644)-'v1 Frame'!AA$3*SIN($E644),"")</f>
        <is>
          <t/>
        </is>
      </c>
      <c r="AG644" s="25" t="inlineStr">
        <f aca="false">IF(A644&lt;&gt;"",$I644-'v1 Frame'!Y$3*SIN($C644)+'v1 Frame'!Z$3*COS($C644)*SIN($E644)+'v1 Frame'!AA$3*COS($C644)*COS($E644),"")</f>
        <is>
          <t/>
        </is>
      </c>
      <c r="AH644" s="8" t="inlineStr">
        <f aca="false">IF(A644&lt;&gt;"",SQRT(SUMSQ(G644:I644)),"")</f>
        <is>
          <t/>
        </is>
      </c>
      <c r="AI644" s="8" t="inlineStr">
        <f aca="false">IF(A644&lt;&gt;"",IF(AH644&lt;&gt;0,ACOS(I644/AH644),0),"")</f>
        <is>
          <t/>
        </is>
      </c>
      <c r="AJ644" s="8" t="inlineStr">
        <f aca="false">IF(A644&lt;&gt;"",DEGREES(AI644),"")</f>
        <is>
          <t/>
        </is>
      </c>
      <c r="AK644" s="8" t="inlineStr">
        <f aca="false">IF(A644&lt;&gt;"",IF(OR(G644&lt;&gt;0,H644&lt;&gt;0),ATAN2(G644,H644),0),"")</f>
        <is>
          <t/>
        </is>
      </c>
      <c r="AL644" s="8" t="inlineStr">
        <f aca="false">IF(A644&lt;&gt;"",DEGREES(AK644),"")</f>
        <is>
          <t/>
        </is>
      </c>
      <c r="AM644" s="8" t="inlineStr">
        <f aca="false">IF(A644&lt;&gt;"",SQRT(SUMSQ(J644:L644)),"")</f>
        <is>
          <t/>
        </is>
      </c>
      <c r="AN644" s="8" t="inlineStr">
        <f aca="false">IF(A644&lt;&gt;"",IF(AM644&lt;&gt;0,ACOS(L644/AM644),0),"")</f>
        <is>
          <t/>
        </is>
      </c>
      <c r="AO644" s="8" t="inlineStr">
        <f aca="false">IF(A644&lt;&gt;"",DEGREES(AN644),"")</f>
        <is>
          <t/>
        </is>
      </c>
      <c r="AP644" s="8" t="inlineStr">
        <f aca="false">IF(A644&lt;&gt;"",IF(OR(J644&lt;&gt;0,K644&lt;&gt;0),ATAN2(J644,K644),0),"")</f>
        <is>
          <t/>
        </is>
      </c>
      <c r="AQ644" s="8" t="inlineStr">
        <f aca="false">IF(A644&lt;&gt;"",DEGREES(AP644),"")</f>
        <is>
          <t/>
        </is>
      </c>
      <c r="AR644" s="8" t="inlineStr">
        <f aca="false">IF(A644&lt;&gt;"",SQRT(SUMSQ(M644:O644)),"")</f>
        <is>
          <t/>
        </is>
      </c>
      <c r="AS644" s="8" t="inlineStr">
        <f aca="false">IF(A644&lt;&gt;"",IF(AR644&lt;&gt;0,ACOS(O644/AR644),0),"")</f>
        <is>
          <t/>
        </is>
      </c>
      <c r="AT644" s="8" t="inlineStr">
        <f aca="false">IF(A644&lt;&gt;"",DEGREES(AS644),"")</f>
        <is>
          <t/>
        </is>
      </c>
      <c r="AU644" s="8" t="inlineStr">
        <f aca="false">IF(A644&lt;&gt;"",IF(OR(M644&lt;&gt;0,N644&lt;&gt;0),ATAN2(M644,N644),0),"")</f>
        <is>
          <t/>
        </is>
      </c>
      <c r="AV644" s="8" t="inlineStr">
        <f aca="false">IF(A644&lt;&gt;"",DEGREES(AU644),"")</f>
        <is>
          <t/>
        </is>
      </c>
      <c r="AW644" s="8" t="inlineStr">
        <f aca="false">IF(A644&lt;&gt;"",SQRT(SUMSQ(P644:R644)),"")</f>
        <is>
          <t/>
        </is>
      </c>
      <c r="AX644" s="8" t="inlineStr">
        <f aca="false">IF(A644&lt;&gt;"",IF(AW644&lt;&gt;0,ACOS(R644/AW644),0),"")</f>
        <is>
          <t/>
        </is>
      </c>
      <c r="AY644" s="8" t="inlineStr">
        <f aca="false">IF(A644&lt;&gt;"",DEGREES(AX644),"")</f>
        <is>
          <t/>
        </is>
      </c>
      <c r="AZ644" s="8" t="inlineStr">
        <f aca="false">IF(A644&lt;&gt;"",IF(OR(P644&lt;&gt;0,Q644&lt;&gt;0),ATAN2(P644,Q644),0),"")</f>
        <is>
          <t/>
        </is>
      </c>
      <c r="BA644" s="8" t="inlineStr">
        <f aca="false">IF(A644&lt;&gt;"",DEGREES(AZ644),"")</f>
        <is>
          <t/>
        </is>
      </c>
      <c r="BB644" s="8" t="inlineStr">
        <f aca="false">IF(A644&lt;&gt;"",SQRT(SUMSQ(S644:U644)),"")</f>
        <is>
          <t/>
        </is>
      </c>
      <c r="BC644" s="8" t="inlineStr">
        <f aca="false">IF(A644&lt;&gt;"",IF(BB644&lt;&gt;0,ACOS(U644/BB644),0),"")</f>
        <is>
          <t/>
        </is>
      </c>
      <c r="BD644" s="8" t="inlineStr">
        <f aca="false">IF(A644&lt;&gt;"",DEGREES(BC644),"")</f>
        <is>
          <t/>
        </is>
      </c>
      <c r="BE644" s="8" t="inlineStr">
        <f aca="false">IF(A644&lt;&gt;"",IF(OR(S644&lt;&gt;0,T644&lt;&gt;0),ATAN2(S644,T644),0),"")</f>
        <is>
          <t/>
        </is>
      </c>
      <c r="BF644" s="8" t="inlineStr">
        <f aca="false">IF(A644&lt;&gt;"",DEGREES(BE644),"")</f>
        <is>
          <t/>
        </is>
      </c>
      <c r="BG644" s="8" t="inlineStr">
        <f aca="false">IF(A644&lt;&gt;"",SQRT(SUMSQ(V644:X644)),"")</f>
        <is>
          <t/>
        </is>
      </c>
      <c r="BH644" s="8" t="inlineStr">
        <f aca="false">IF(A644&lt;&gt;"",IF(BG644&lt;&gt;0,ACOS(X644/BG644),0),"")</f>
        <is>
          <t/>
        </is>
      </c>
      <c r="BI644" s="8" t="inlineStr">
        <f aca="false">IF(A644&lt;&gt;"",DEGREES(BH644),"")</f>
        <is>
          <t/>
        </is>
      </c>
      <c r="BJ644" s="8" t="inlineStr">
        <f aca="false">IF(A644&lt;&gt;"",IF(OR(V644&lt;&gt;0,W644&lt;&gt;0),ATAN2(V644,W644),0),"")</f>
        <is>
          <t/>
        </is>
      </c>
      <c r="BK644" s="8" t="inlineStr">
        <f aca="false">IF(A644&lt;&gt;"",DEGREES(BJ644),"")</f>
        <is>
          <t/>
        </is>
      </c>
      <c r="BL644" s="8" t="inlineStr">
        <f aca="false">IF(A644&lt;&gt;"",SQRT(SUMSQ(Y644:AA644)),"")</f>
        <is>
          <t/>
        </is>
      </c>
      <c r="BM644" s="8" t="inlineStr">
        <f aca="false">IF(A644&lt;&gt;"",IF(BL644&lt;&gt;0,ACOS(AA644/BL644),0),"")</f>
        <is>
          <t/>
        </is>
      </c>
      <c r="BN644" s="8" t="inlineStr">
        <f aca="false">IF(A644&lt;&gt;"",DEGREES(BM644),"")</f>
        <is>
          <t/>
        </is>
      </c>
      <c r="BO644" s="8" t="inlineStr">
        <f aca="false">IF(A644&lt;&gt;"",IF(OR(Y644&lt;&gt;0,Z644&lt;&gt;0),ATAN2(Y644,Z644),0),"")</f>
        <is>
          <t/>
        </is>
      </c>
      <c r="BP644" s="8" t="inlineStr">
        <f aca="false">IF(A644&lt;&gt;"",DEGREES(BO644),"")</f>
        <is>
          <t/>
        </is>
      </c>
      <c r="BQ644" s="8" t="inlineStr">
        <f aca="false">IF(A644&lt;&gt;"",SQRT(SUMSQ(AB644:AD644)),"")</f>
        <is>
          <t/>
        </is>
      </c>
      <c r="BR644" s="8" t="inlineStr">
        <f aca="false">IF(A644&lt;&gt;"",IF(BQ644&lt;&gt;0,ACOS(AD644/BQ644),0),"")</f>
        <is>
          <t/>
        </is>
      </c>
      <c r="BS644" s="8" t="inlineStr">
        <f aca="false">IF(A644&lt;&gt;"",DEGREES(BR644),"")</f>
        <is>
          <t/>
        </is>
      </c>
      <c r="BT644" s="8" t="inlineStr">
        <f aca="false">IF(A644&lt;&gt;"",IF(OR(AB644&lt;&gt;0,AC644&lt;&gt;0),ATAN2(AB644,AC644),0),"")</f>
        <is>
          <t/>
        </is>
      </c>
      <c r="BU644" s="8" t="inlineStr">
        <f aca="false">IF(A644&lt;&gt;"",DEGREES(BT644),"")</f>
        <is>
          <t/>
        </is>
      </c>
      <c r="BV644" s="8" t="inlineStr">
        <f aca="false">IF(A644&lt;&gt;"",SQRT(SUMSQ(AE644:AG644)),"")</f>
        <is>
          <t/>
        </is>
      </c>
      <c r="BW644" s="8" t="inlineStr">
        <f aca="false">IF(A644&lt;&gt;"",IF(BV644&lt;&gt;0,ACOS(AG644/BV644),0),"")</f>
        <is>
          <t/>
        </is>
      </c>
      <c r="BX644" s="8" t="inlineStr">
        <f aca="false">IF(A644&lt;&gt;"",DEGREES(BW644),"")</f>
        <is>
          <t/>
        </is>
      </c>
      <c r="BY644" s="8" t="inlineStr">
        <f aca="false">IF(A644&lt;&gt;"",IF(OR(AF644&lt;&gt;0,AG644&lt;&gt;0),ATAN2(AF644,AG644),0),"")</f>
        <is>
          <t/>
        </is>
      </c>
      <c r="BZ644" s="8" t="inlineStr">
        <f aca="false">IF(A644&lt;&gt;"",DEGREES(BY644),"")</f>
        <is>
          <t/>
        </is>
      </c>
      <c r="CA644" s="0" t="inlineStr">
        <f aca="false">IF(A644&lt;&gt;"",IF(AND(AI644&lt;Parameters!$B$11,AI644&gt;Parameters!$B$12,AN644&lt;Parameters!$B$11,AN644&gt;Parameters!$B$12,AS644&lt;Parameters!$B$11,AS644&gt;Parameters!$B$12,AX644&lt;Parameters!$B$11,AX644&gt;Parameters!$B$12,BC644&lt;Parameters!$B$11,BC644&gt;Parameters!$B$12,BM644&lt;Parameters!$B$11,BM644&gt;Parameters!$B$12,BR644&lt;Parameters!$B$11,BR644&gt;Parameters!$B$12,BW644&lt;Parameters!$B$11,BW644&gt;Parameters!$B$12),1,0),"")</f>
        <is>
          <t/>
        </is>
      </c>
      <c r="CB644" s="0" t="inlineStr">
        <f aca="false">IF(A644&lt;&gt;"",IF(OR(AI644&lt;Parameters!$B$12,AI644&gt;Parameters!$B$11),0,1),"")</f>
        <is>
          <t/>
        </is>
      </c>
      <c r="CC644" s="0" t="inlineStr">
        <f aca="false">IF(A644&lt;&gt;"",IF(OR(AN644&lt;Parameters!$B$12,AN644&gt;Parameters!$B$11),0,1),"")</f>
        <is>
          <t/>
        </is>
      </c>
      <c r="CD644" s="0" t="inlineStr">
        <f aca="false">IF(A644&lt;&gt;"",IF(OR(AS644&lt;Parameters!$B$12,AS644&gt;Parameters!$B$11),0,1),"")</f>
        <is>
          <t/>
        </is>
      </c>
      <c r="CE644" s="0" t="inlineStr">
        <f aca="false">IF(A644&lt;&gt;"",IF(OR(AX644&lt;Parameters!$B$12,AX644&gt;Parameters!$B$11),0,1),"")</f>
        <is>
          <t/>
        </is>
      </c>
      <c r="CF644" s="0" t="inlineStr">
        <f aca="false">IF(A644&lt;&gt;"",IF(OR(BC644&lt;Parameters!$B$12,BC644&gt;Parameters!$B$11),0,1),"")</f>
        <is>
          <t/>
        </is>
      </c>
      <c r="CG644" s="0" t="inlineStr">
        <f aca="false">IF(A644&lt;&gt;"",IF(OR(BH644&lt;Parameters!$B$12,BH644&gt;Parameters!$B$11),0,1),"")</f>
        <is>
          <t/>
        </is>
      </c>
      <c r="CH644" s="0" t="inlineStr">
        <f aca="false">IF(A644&lt;&gt;"",IF(OR(BM644&lt;Parameters!$B$12,BM644&gt;Parameters!$B$11),0,1),"")</f>
        <is>
          <t/>
        </is>
      </c>
      <c r="CI644" s="0" t="inlineStr">
        <f aca="false">IF(A644&lt;&gt;"",IF(OR(BR644&lt;Parameters!$B$12,BR644&gt;Parameters!$B$11),0,1),"")</f>
        <is>
          <t/>
        </is>
      </c>
      <c r="CJ644" s="0" t="inlineStr">
        <f aca="false">IF(A644&lt;&gt;"",IF(OR(BW644&lt;Parameters!$B$12,BW644&gt;Parameters!$B$11),0,1),"")</f>
        <is>
          <t/>
        </is>
      </c>
      <c r="CK644" s="26" t="inlineStr">
        <f aca="false">IF(A644&lt;&gt;"",SUM(CB644:CJ644)/9,"")</f>
        <is>
          <t/>
        </is>
      </c>
      <c r="CL644" s="0" t="inlineStr">
        <f aca="false">IF(A644&lt;&gt;"",CK644*9,"")</f>
        <is>
          <t/>
        </is>
      </c>
      <c r="CM644" s="8" t="inlineStr">
        <f aca="false">IF(A644&lt;&gt;"",TEXT(B644,CM$2)&amp;" "&amp;TEXT(A644,CM$2),"")</f>
        <is>
          <t/>
        </is>
      </c>
    </row>
    <row r="645" customFormat="false" ht="15" hidden="false" customHeight="false" outlineLevel="0" collapsed="false">
      <c r="A645" s="0" t="inlineStr">
        <f aca="false">IF(OR(B644&lt;Parameters!$K$12,A644&lt;Parameters!$K$12),IF(A644&lt;Parameters!$K$12,A644+1,0),"")</f>
        <is>
          <t/>
        </is>
      </c>
      <c r="B645" s="0" t="inlineStr">
        <f aca="false">IF(A645&lt;&gt;"",IF(A645=0,B644+1,B644),"")</f>
        <is>
          <t/>
        </is>
      </c>
      <c r="C645" s="24" t="inlineStr">
        <f aca="false">IF(A645&lt;&gt;"",-_phi*(A645+0.5),"")</f>
        <is>
          <t/>
        </is>
      </c>
      <c r="D645" s="8" t="inlineStr">
        <f aca="false">IF(A645&lt;&gt;"",DEGREES(C645),"")</f>
        <is>
          <t/>
        </is>
      </c>
      <c r="E645" s="24" t="inlineStr">
        <f aca="false">IF(A645&lt;&gt;"",_phi*(B645+0.5),"")</f>
        <is>
          <t/>
        </is>
      </c>
      <c r="F645" s="8" t="inlineStr">
        <f aca="false">IF(A645&lt;&gt;"",DEGREES(E645),"")</f>
        <is>
          <t/>
        </is>
      </c>
      <c r="G645" s="8" t="inlineStr">
        <f aca="false">IF(A645&lt;&gt;"",LOOKUP(A645,h!$A$3:$A$30,h!$D$3:$D$30),"")</f>
        <is>
          <t/>
        </is>
      </c>
      <c r="H645" s="8" t="inlineStr">
        <f aca="false">IF(A645&lt;&gt;"",LOOKUP(B645,h!$A$3:$A$30,h!$D$3:$D$30),"")</f>
        <is>
          <t/>
        </is>
      </c>
      <c r="I645" s="8" t="inlineStr">
        <f aca="false">IF(A645&lt;&gt;"",_zif,"")</f>
        <is>
          <t/>
        </is>
      </c>
      <c r="J645" s="8" t="inlineStr">
        <f aca="false">IF(A645&lt;&gt;"",$G645+'v1 Frame'!D$3*COS($C645)+'v1 Frame'!E$3*SIN($C645)*SIN($E645)+'v1 Frame'!F$3*SIN($C645)*COS($E645),"")</f>
        <is>
          <t/>
        </is>
      </c>
      <c r="K645" s="8" t="inlineStr">
        <f aca="false">IF(A645&lt;&gt;"",$H645+'v1 Frame'!E$3*COS($E645)-'v1 Frame'!F$3*SIN($E645),"")</f>
        <is>
          <t/>
        </is>
      </c>
      <c r="L645" s="8" t="inlineStr">
        <f aca="false">IF(A645&lt;&gt;"",$I645-'v1 Frame'!D$3*SIN($C645)+'v1 Frame'!E$3*COS($C645)*SIN($E645)+'v1 Frame'!F$3*COS($C645)*COS($E645),"")</f>
        <is>
          <t/>
        </is>
      </c>
      <c r="M645" s="8" t="inlineStr">
        <f aca="false">IF(A645&lt;&gt;"",$G645+'v1 Frame'!G$3*COS($C645)+'v1 Frame'!H$3*SIN($C645)*SIN($E645)+'v1 Frame'!I$3*SIN($C645)*COS($E645),"")</f>
        <is>
          <t/>
        </is>
      </c>
      <c r="N645" s="8" t="inlineStr">
        <f aca="false">IF(A645&lt;&gt;"",$H645+'v1 Frame'!H$3*COS($E645)-'v1 Frame'!I$3*SIN($E645),"")</f>
        <is>
          <t/>
        </is>
      </c>
      <c r="O645" s="8" t="inlineStr">
        <f aca="false">IF(A645&lt;&gt;"",$I645-'v1 Frame'!G$3*SIN($C645)+'v1 Frame'!H$3*COS($C645)*SIN($E645)+'v1 Frame'!I$3*COS($C645)*COS($E645),"")</f>
        <is>
          <t/>
        </is>
      </c>
      <c r="P645" s="8" t="inlineStr">
        <f aca="false">IF(A645&lt;&gt;"",$G645+'v1 Frame'!J$3*COS($C645)+'v1 Frame'!K$3*SIN($C645)*SIN($E645)+'v1 Frame'!L$3*SIN($C645)*COS($E645),"")</f>
        <is>
          <t/>
        </is>
      </c>
      <c r="Q645" s="8" t="inlineStr">
        <f aca="false">IF(A645&lt;&gt;"",$H645+'v1 Frame'!K$3*COS($E645)-'v1 Frame'!L$3*SIN($E645),"")</f>
        <is>
          <t/>
        </is>
      </c>
      <c r="R645" s="8" t="inlineStr">
        <f aca="false">IF(A645&lt;&gt;"",$I645-'v1 Frame'!J$3*SIN($C645)+'v1 Frame'!K$3*COS($C645)*SIN($E645)+'v1 Frame'!L$3*COS($C645)*COS($E645),"")</f>
        <is>
          <t/>
        </is>
      </c>
      <c r="S645" s="8" t="inlineStr">
        <f aca="false">IF(A645&lt;&gt;"",$G645+'v1 Frame'!M$3*COS($C645)+'v1 Frame'!N$3*SIN($C645)*SIN($E645)+'v1 Frame'!O$3*SIN($C645)*COS($E645),"")</f>
        <is>
          <t/>
        </is>
      </c>
      <c r="T645" s="8" t="inlineStr">
        <f aca="false">IF(A645&lt;&gt;"",$H645+'v1 Frame'!N$3*COS($E645)-'v1 Frame'!O$3*SIN($E645),"")</f>
        <is>
          <t/>
        </is>
      </c>
      <c r="U645" s="8" t="inlineStr">
        <f aca="false">IF(A645&lt;&gt;"",$I645-'v1 Frame'!M$3*SIN($C645)+'v1 Frame'!N$3*COS($C645)*SIN($E645)+'v1 Frame'!O$3*COS($C645)*COS($E645),"")</f>
        <is>
          <t/>
        </is>
      </c>
      <c r="V645" s="8" t="inlineStr">
        <f aca="false">IF(A645&lt;&gt;"",$G645+'v1 Frame'!P$3*COS($C645)+'v1 Frame'!Q$3*SIN($C645)*SIN($E645)+'v1 Frame'!R$3*SIN($C645)*COS($E645),"")</f>
        <is>
          <t/>
        </is>
      </c>
      <c r="W645" s="8" t="inlineStr">
        <f aca="false">IF(A645&lt;&gt;"",$H645+'v1 Frame'!Q$3*COS($E645)-'v1 Frame'!R$3*SIN($E645),"")</f>
        <is>
          <t/>
        </is>
      </c>
      <c r="X645" s="8" t="inlineStr">
        <f aca="false">IF(A645&lt;&gt;"",$I645-'v1 Frame'!P$3*SIN($C645)+'v1 Frame'!Q$3*COS($C645)*SIN($E645)+'v1 Frame'!R$3*COS($C645)*COS($E645),"")</f>
        <is>
          <t/>
        </is>
      </c>
      <c r="Y645" s="8" t="inlineStr">
        <f aca="false">IF(A645&lt;&gt;"",$G645+'v1 Frame'!S$3*COS($C645)+'v1 Frame'!T$3*SIN($C645)*SIN($E645)+'v1 Frame'!U$3*SIN($C645)*COS($E645),"")</f>
        <is>
          <t/>
        </is>
      </c>
      <c r="Z645" s="8" t="inlineStr">
        <f aca="false">IF(A645&lt;&gt;"",$H645+'v1 Frame'!T$3*COS($E645)-'v1 Frame'!U$3*SIN($E645),"")</f>
        <is>
          <t/>
        </is>
      </c>
      <c r="AA645" s="8" t="inlineStr">
        <f aca="false">IF(A645&lt;&gt;"",$I645-'v1 Frame'!S$3*SIN($C645)+'v1 Frame'!T$3*COS($C645)*SIN($E645)+'v1 Frame'!U$3*COS($C645)*COS($E645),"")</f>
        <is>
          <t/>
        </is>
      </c>
      <c r="AB645" s="8" t="inlineStr">
        <f aca="false">IF(A645&lt;&gt;"",$G645+'v1 Frame'!V$3*COS($C645)+'v1 Frame'!W$3*SIN($C645)*SIN($E645)+'v1 Frame'!X$3*SIN($C645)*COS($E645),"")</f>
        <is>
          <t/>
        </is>
      </c>
      <c r="AC645" s="8" t="inlineStr">
        <f aca="false">IF(A645&lt;&gt;"",$H645+'v1 Frame'!W$3*COS($E645)-'v1 Frame'!X$3*SIN($E645),"")</f>
        <is>
          <t/>
        </is>
      </c>
      <c r="AD645" s="8" t="inlineStr">
        <f aca="false">IF(A645&lt;&gt;"",$I645-'v1 Frame'!V$3*SIN($C645)+'v1 Frame'!W$3*COS($C645)*SIN($E645)+'v1 Frame'!X$3*COS($C645)*COS($E645),"")</f>
        <is>
          <t/>
        </is>
      </c>
      <c r="AE645" s="25" t="inlineStr">
        <f aca="false">IF(A645&lt;&gt;"",$G645+'v1 Frame'!Y$3*COS($C645)+'v1 Frame'!Z$3*SIN($C645)*SIN($E645)+'v1 Frame'!AA$3*SIN($C645)*COS($E645),"")</f>
        <is>
          <t/>
        </is>
      </c>
      <c r="AF645" s="25" t="inlineStr">
        <f aca="false">IF(A645&lt;&gt;"",$H645+'v1 Frame'!Z$3*COS($E645)-'v1 Frame'!AA$3*SIN($E645),"")</f>
        <is>
          <t/>
        </is>
      </c>
      <c r="AG645" s="25" t="inlineStr">
        <f aca="false">IF(A645&lt;&gt;"",$I645-'v1 Frame'!Y$3*SIN($C645)+'v1 Frame'!Z$3*COS($C645)*SIN($E645)+'v1 Frame'!AA$3*COS($C645)*COS($E645),"")</f>
        <is>
          <t/>
        </is>
      </c>
      <c r="AH645" s="8" t="inlineStr">
        <f aca="false">IF(A645&lt;&gt;"",SQRT(SUMSQ(G645:I645)),"")</f>
        <is>
          <t/>
        </is>
      </c>
      <c r="AI645" s="8" t="inlineStr">
        <f aca="false">IF(A645&lt;&gt;"",IF(AH645&lt;&gt;0,ACOS(I645/AH645),0),"")</f>
        <is>
          <t/>
        </is>
      </c>
      <c r="AJ645" s="8" t="inlineStr">
        <f aca="false">IF(A645&lt;&gt;"",DEGREES(AI645),"")</f>
        <is>
          <t/>
        </is>
      </c>
      <c r="AK645" s="8" t="inlineStr">
        <f aca="false">IF(A645&lt;&gt;"",IF(OR(G645&lt;&gt;0,H645&lt;&gt;0),ATAN2(G645,H645),0),"")</f>
        <is>
          <t/>
        </is>
      </c>
      <c r="AL645" s="8" t="inlineStr">
        <f aca="false">IF(A645&lt;&gt;"",DEGREES(AK645),"")</f>
        <is>
          <t/>
        </is>
      </c>
      <c r="AM645" s="8" t="inlineStr">
        <f aca="false">IF(A645&lt;&gt;"",SQRT(SUMSQ(J645:L645)),"")</f>
        <is>
          <t/>
        </is>
      </c>
      <c r="AN645" s="8" t="inlineStr">
        <f aca="false">IF(A645&lt;&gt;"",IF(AM645&lt;&gt;0,ACOS(L645/AM645),0),"")</f>
        <is>
          <t/>
        </is>
      </c>
      <c r="AO645" s="8" t="inlineStr">
        <f aca="false">IF(A645&lt;&gt;"",DEGREES(AN645),"")</f>
        <is>
          <t/>
        </is>
      </c>
      <c r="AP645" s="8" t="inlineStr">
        <f aca="false">IF(A645&lt;&gt;"",IF(OR(J645&lt;&gt;0,K645&lt;&gt;0),ATAN2(J645,K645),0),"")</f>
        <is>
          <t/>
        </is>
      </c>
      <c r="AQ645" s="8" t="inlineStr">
        <f aca="false">IF(A645&lt;&gt;"",DEGREES(AP645),"")</f>
        <is>
          <t/>
        </is>
      </c>
      <c r="AR645" s="8" t="inlineStr">
        <f aca="false">IF(A645&lt;&gt;"",SQRT(SUMSQ(M645:O645)),"")</f>
        <is>
          <t/>
        </is>
      </c>
      <c r="AS645" s="8" t="inlineStr">
        <f aca="false">IF(A645&lt;&gt;"",IF(AR645&lt;&gt;0,ACOS(O645/AR645),0),"")</f>
        <is>
          <t/>
        </is>
      </c>
      <c r="AT645" s="8" t="inlineStr">
        <f aca="false">IF(A645&lt;&gt;"",DEGREES(AS645),"")</f>
        <is>
          <t/>
        </is>
      </c>
      <c r="AU645" s="8" t="inlineStr">
        <f aca="false">IF(A645&lt;&gt;"",IF(OR(M645&lt;&gt;0,N645&lt;&gt;0),ATAN2(M645,N645),0),"")</f>
        <is>
          <t/>
        </is>
      </c>
      <c r="AV645" s="8" t="inlineStr">
        <f aca="false">IF(A645&lt;&gt;"",DEGREES(AU645),"")</f>
        <is>
          <t/>
        </is>
      </c>
      <c r="AW645" s="8" t="inlineStr">
        <f aca="false">IF(A645&lt;&gt;"",SQRT(SUMSQ(P645:R645)),"")</f>
        <is>
          <t/>
        </is>
      </c>
      <c r="AX645" s="8" t="inlineStr">
        <f aca="false">IF(A645&lt;&gt;"",IF(AW645&lt;&gt;0,ACOS(R645/AW645),0),"")</f>
        <is>
          <t/>
        </is>
      </c>
      <c r="AY645" s="8" t="inlineStr">
        <f aca="false">IF(A645&lt;&gt;"",DEGREES(AX645),"")</f>
        <is>
          <t/>
        </is>
      </c>
      <c r="AZ645" s="8" t="inlineStr">
        <f aca="false">IF(A645&lt;&gt;"",IF(OR(P645&lt;&gt;0,Q645&lt;&gt;0),ATAN2(P645,Q645),0),"")</f>
        <is>
          <t/>
        </is>
      </c>
      <c r="BA645" s="8" t="inlineStr">
        <f aca="false">IF(A645&lt;&gt;"",DEGREES(AZ645),"")</f>
        <is>
          <t/>
        </is>
      </c>
      <c r="BB645" s="8" t="inlineStr">
        <f aca="false">IF(A645&lt;&gt;"",SQRT(SUMSQ(S645:U645)),"")</f>
        <is>
          <t/>
        </is>
      </c>
      <c r="BC645" s="8" t="inlineStr">
        <f aca="false">IF(A645&lt;&gt;"",IF(BB645&lt;&gt;0,ACOS(U645/BB645),0),"")</f>
        <is>
          <t/>
        </is>
      </c>
      <c r="BD645" s="8" t="inlineStr">
        <f aca="false">IF(A645&lt;&gt;"",DEGREES(BC645),"")</f>
        <is>
          <t/>
        </is>
      </c>
      <c r="BE645" s="8" t="inlineStr">
        <f aca="false">IF(A645&lt;&gt;"",IF(OR(S645&lt;&gt;0,T645&lt;&gt;0),ATAN2(S645,T645),0),"")</f>
        <is>
          <t/>
        </is>
      </c>
      <c r="BF645" s="8" t="inlineStr">
        <f aca="false">IF(A645&lt;&gt;"",DEGREES(BE645),"")</f>
        <is>
          <t/>
        </is>
      </c>
      <c r="BG645" s="8" t="inlineStr">
        <f aca="false">IF(A645&lt;&gt;"",SQRT(SUMSQ(V645:X645)),"")</f>
        <is>
          <t/>
        </is>
      </c>
      <c r="BH645" s="8" t="inlineStr">
        <f aca="false">IF(A645&lt;&gt;"",IF(BG645&lt;&gt;0,ACOS(X645/BG645),0),"")</f>
        <is>
          <t/>
        </is>
      </c>
      <c r="BI645" s="8" t="inlineStr">
        <f aca="false">IF(A645&lt;&gt;"",DEGREES(BH645),"")</f>
        <is>
          <t/>
        </is>
      </c>
      <c r="BJ645" s="8" t="inlineStr">
        <f aca="false">IF(A645&lt;&gt;"",IF(OR(V645&lt;&gt;0,W645&lt;&gt;0),ATAN2(V645,W645),0),"")</f>
        <is>
          <t/>
        </is>
      </c>
      <c r="BK645" s="8" t="inlineStr">
        <f aca="false">IF(A645&lt;&gt;"",DEGREES(BJ645),"")</f>
        <is>
          <t/>
        </is>
      </c>
      <c r="BL645" s="8" t="inlineStr">
        <f aca="false">IF(A645&lt;&gt;"",SQRT(SUMSQ(Y645:AA645)),"")</f>
        <is>
          <t/>
        </is>
      </c>
      <c r="BM645" s="8" t="inlineStr">
        <f aca="false">IF(A645&lt;&gt;"",IF(BL645&lt;&gt;0,ACOS(AA645/BL645),0),"")</f>
        <is>
          <t/>
        </is>
      </c>
      <c r="BN645" s="8" t="inlineStr">
        <f aca="false">IF(A645&lt;&gt;"",DEGREES(BM645),"")</f>
        <is>
          <t/>
        </is>
      </c>
      <c r="BO645" s="8" t="inlineStr">
        <f aca="false">IF(A645&lt;&gt;"",IF(OR(Y645&lt;&gt;0,Z645&lt;&gt;0),ATAN2(Y645,Z645),0),"")</f>
        <is>
          <t/>
        </is>
      </c>
      <c r="BP645" s="8" t="inlineStr">
        <f aca="false">IF(A645&lt;&gt;"",DEGREES(BO645),"")</f>
        <is>
          <t/>
        </is>
      </c>
      <c r="BQ645" s="8" t="inlineStr">
        <f aca="false">IF(A645&lt;&gt;"",SQRT(SUMSQ(AB645:AD645)),"")</f>
        <is>
          <t/>
        </is>
      </c>
      <c r="BR645" s="8" t="inlineStr">
        <f aca="false">IF(A645&lt;&gt;"",IF(BQ645&lt;&gt;0,ACOS(AD645/BQ645),0),"")</f>
        <is>
          <t/>
        </is>
      </c>
      <c r="BS645" s="8" t="inlineStr">
        <f aca="false">IF(A645&lt;&gt;"",DEGREES(BR645),"")</f>
        <is>
          <t/>
        </is>
      </c>
      <c r="BT645" s="8" t="inlineStr">
        <f aca="false">IF(A645&lt;&gt;"",IF(OR(AB645&lt;&gt;0,AC645&lt;&gt;0),ATAN2(AB645,AC645),0),"")</f>
        <is>
          <t/>
        </is>
      </c>
      <c r="BU645" s="8" t="inlineStr">
        <f aca="false">IF(A645&lt;&gt;"",DEGREES(BT645),"")</f>
        <is>
          <t/>
        </is>
      </c>
      <c r="BV645" s="8" t="inlineStr">
        <f aca="false">IF(A645&lt;&gt;"",SQRT(SUMSQ(AE645:AG645)),"")</f>
        <is>
          <t/>
        </is>
      </c>
      <c r="BW645" s="8" t="inlineStr">
        <f aca="false">IF(A645&lt;&gt;"",IF(BV645&lt;&gt;0,ACOS(AG645/BV645),0),"")</f>
        <is>
          <t/>
        </is>
      </c>
      <c r="BX645" s="8" t="inlineStr">
        <f aca="false">IF(A645&lt;&gt;"",DEGREES(BW645),"")</f>
        <is>
          <t/>
        </is>
      </c>
      <c r="BY645" s="8" t="inlineStr">
        <f aca="false">IF(A645&lt;&gt;"",IF(OR(AF645&lt;&gt;0,AG645&lt;&gt;0),ATAN2(AF645,AG645),0),"")</f>
        <is>
          <t/>
        </is>
      </c>
      <c r="BZ645" s="8" t="inlineStr">
        <f aca="false">IF(A645&lt;&gt;"",DEGREES(BY645),"")</f>
        <is>
          <t/>
        </is>
      </c>
      <c r="CA645" s="0" t="inlineStr">
        <f aca="false">IF(A645&lt;&gt;"",IF(AND(AI645&lt;Parameters!$B$11,AI645&gt;Parameters!$B$12,AN645&lt;Parameters!$B$11,AN645&gt;Parameters!$B$12,AS645&lt;Parameters!$B$11,AS645&gt;Parameters!$B$12,AX645&lt;Parameters!$B$11,AX645&gt;Parameters!$B$12,BC645&lt;Parameters!$B$11,BC645&gt;Parameters!$B$12,BM645&lt;Parameters!$B$11,BM645&gt;Parameters!$B$12,BR645&lt;Parameters!$B$11,BR645&gt;Parameters!$B$12,BW645&lt;Parameters!$B$11,BW645&gt;Parameters!$B$12),1,0),"")</f>
        <is>
          <t/>
        </is>
      </c>
      <c r="CB645" s="0" t="inlineStr">
        <f aca="false">IF(A645&lt;&gt;"",IF(OR(AI645&lt;Parameters!$B$12,AI645&gt;Parameters!$B$11),0,1),"")</f>
        <is>
          <t/>
        </is>
      </c>
      <c r="CC645" s="0" t="inlineStr">
        <f aca="false">IF(A645&lt;&gt;"",IF(OR(AN645&lt;Parameters!$B$12,AN645&gt;Parameters!$B$11),0,1),"")</f>
        <is>
          <t/>
        </is>
      </c>
      <c r="CD645" s="0" t="inlineStr">
        <f aca="false">IF(A645&lt;&gt;"",IF(OR(AS645&lt;Parameters!$B$12,AS645&gt;Parameters!$B$11),0,1),"")</f>
        <is>
          <t/>
        </is>
      </c>
      <c r="CE645" s="0" t="inlineStr">
        <f aca="false">IF(A645&lt;&gt;"",IF(OR(AX645&lt;Parameters!$B$12,AX645&gt;Parameters!$B$11),0,1),"")</f>
        <is>
          <t/>
        </is>
      </c>
      <c r="CF645" s="0" t="inlineStr">
        <f aca="false">IF(A645&lt;&gt;"",IF(OR(BC645&lt;Parameters!$B$12,BC645&gt;Parameters!$B$11),0,1),"")</f>
        <is>
          <t/>
        </is>
      </c>
      <c r="CG645" s="0" t="inlineStr">
        <f aca="false">IF(A645&lt;&gt;"",IF(OR(BH645&lt;Parameters!$B$12,BH645&gt;Parameters!$B$11),0,1),"")</f>
        <is>
          <t/>
        </is>
      </c>
      <c r="CH645" s="0" t="inlineStr">
        <f aca="false">IF(A645&lt;&gt;"",IF(OR(BM645&lt;Parameters!$B$12,BM645&gt;Parameters!$B$11),0,1),"")</f>
        <is>
          <t/>
        </is>
      </c>
      <c r="CI645" s="0" t="inlineStr">
        <f aca="false">IF(A645&lt;&gt;"",IF(OR(BR645&lt;Parameters!$B$12,BR645&gt;Parameters!$B$11),0,1),"")</f>
        <is>
          <t/>
        </is>
      </c>
      <c r="CJ645" s="0" t="inlineStr">
        <f aca="false">IF(A645&lt;&gt;"",IF(OR(BW645&lt;Parameters!$B$12,BW645&gt;Parameters!$B$11),0,1),"")</f>
        <is>
          <t/>
        </is>
      </c>
      <c r="CK645" s="26" t="inlineStr">
        <f aca="false">IF(A645&lt;&gt;"",SUM(CB645:CJ645)/9,"")</f>
        <is>
          <t/>
        </is>
      </c>
      <c r="CL645" s="0" t="inlineStr">
        <f aca="false">IF(A645&lt;&gt;"",CK645*9,"")</f>
        <is>
          <t/>
        </is>
      </c>
      <c r="CM645" s="8" t="inlineStr">
        <f aca="false">IF(A645&lt;&gt;"",TEXT(B645,CM$2)&amp;" "&amp;TEXT(A645,CM$2),"")</f>
        <is>
          <t/>
        </is>
      </c>
    </row>
    <row r="646" customFormat="false" ht="15" hidden="false" customHeight="false" outlineLevel="0" collapsed="false">
      <c r="A646" s="0" t="inlineStr">
        <f aca="false">IF(OR(B645&lt;Parameters!$K$12,A645&lt;Parameters!$K$12),IF(A645&lt;Parameters!$K$12,A645+1,0),"")</f>
        <is>
          <t/>
        </is>
      </c>
      <c r="B646" s="0" t="inlineStr">
        <f aca="false">IF(A646&lt;&gt;"",IF(A646=0,B645+1,B645),"")</f>
        <is>
          <t/>
        </is>
      </c>
      <c r="C646" s="24" t="inlineStr">
        <f aca="false">IF(A646&lt;&gt;"",-_phi*(A646+0.5),"")</f>
        <is>
          <t/>
        </is>
      </c>
      <c r="D646" s="8" t="inlineStr">
        <f aca="false">IF(A646&lt;&gt;"",DEGREES(C646),"")</f>
        <is>
          <t/>
        </is>
      </c>
      <c r="E646" s="24" t="inlineStr">
        <f aca="false">IF(A646&lt;&gt;"",_phi*(B646+0.5),"")</f>
        <is>
          <t/>
        </is>
      </c>
      <c r="F646" s="8" t="inlineStr">
        <f aca="false">IF(A646&lt;&gt;"",DEGREES(E646),"")</f>
        <is>
          <t/>
        </is>
      </c>
      <c r="G646" s="8" t="inlineStr">
        <f aca="false">IF(A646&lt;&gt;"",LOOKUP(A646,h!$A$3:$A$30,h!$D$3:$D$30),"")</f>
        <is>
          <t/>
        </is>
      </c>
      <c r="H646" s="8" t="inlineStr">
        <f aca="false">IF(A646&lt;&gt;"",LOOKUP(B646,h!$A$3:$A$30,h!$D$3:$D$30),"")</f>
        <is>
          <t/>
        </is>
      </c>
      <c r="I646" s="8" t="inlineStr">
        <f aca="false">IF(A646&lt;&gt;"",_zif,"")</f>
        <is>
          <t/>
        </is>
      </c>
      <c r="J646" s="8" t="inlineStr">
        <f aca="false">IF(A646&lt;&gt;"",$G646+'v1 Frame'!D$3*COS($C646)+'v1 Frame'!E$3*SIN($C646)*SIN($E646)+'v1 Frame'!F$3*SIN($C646)*COS($E646),"")</f>
        <is>
          <t/>
        </is>
      </c>
      <c r="K646" s="8" t="inlineStr">
        <f aca="false">IF(A646&lt;&gt;"",$H646+'v1 Frame'!E$3*COS($E646)-'v1 Frame'!F$3*SIN($E646),"")</f>
        <is>
          <t/>
        </is>
      </c>
      <c r="L646" s="8" t="inlineStr">
        <f aca="false">IF(A646&lt;&gt;"",$I646-'v1 Frame'!D$3*SIN($C646)+'v1 Frame'!E$3*COS($C646)*SIN($E646)+'v1 Frame'!F$3*COS($C646)*COS($E646),"")</f>
        <is>
          <t/>
        </is>
      </c>
      <c r="M646" s="8" t="inlineStr">
        <f aca="false">IF(A646&lt;&gt;"",$G646+'v1 Frame'!G$3*COS($C646)+'v1 Frame'!H$3*SIN($C646)*SIN($E646)+'v1 Frame'!I$3*SIN($C646)*COS($E646),"")</f>
        <is>
          <t/>
        </is>
      </c>
      <c r="N646" s="8" t="inlineStr">
        <f aca="false">IF(A646&lt;&gt;"",$H646+'v1 Frame'!H$3*COS($E646)-'v1 Frame'!I$3*SIN($E646),"")</f>
        <is>
          <t/>
        </is>
      </c>
      <c r="O646" s="8" t="inlineStr">
        <f aca="false">IF(A646&lt;&gt;"",$I646-'v1 Frame'!G$3*SIN($C646)+'v1 Frame'!H$3*COS($C646)*SIN($E646)+'v1 Frame'!I$3*COS($C646)*COS($E646),"")</f>
        <is>
          <t/>
        </is>
      </c>
      <c r="P646" s="8" t="inlineStr">
        <f aca="false">IF(A646&lt;&gt;"",$G646+'v1 Frame'!J$3*COS($C646)+'v1 Frame'!K$3*SIN($C646)*SIN($E646)+'v1 Frame'!L$3*SIN($C646)*COS($E646),"")</f>
        <is>
          <t/>
        </is>
      </c>
      <c r="Q646" s="8" t="inlineStr">
        <f aca="false">IF(A646&lt;&gt;"",$H646+'v1 Frame'!K$3*COS($E646)-'v1 Frame'!L$3*SIN($E646),"")</f>
        <is>
          <t/>
        </is>
      </c>
      <c r="R646" s="8" t="inlineStr">
        <f aca="false">IF(A646&lt;&gt;"",$I646-'v1 Frame'!J$3*SIN($C646)+'v1 Frame'!K$3*COS($C646)*SIN($E646)+'v1 Frame'!L$3*COS($C646)*COS($E646),"")</f>
        <is>
          <t/>
        </is>
      </c>
      <c r="S646" s="8" t="inlineStr">
        <f aca="false">IF(A646&lt;&gt;"",$G646+'v1 Frame'!M$3*COS($C646)+'v1 Frame'!N$3*SIN($C646)*SIN($E646)+'v1 Frame'!O$3*SIN($C646)*COS($E646),"")</f>
        <is>
          <t/>
        </is>
      </c>
      <c r="T646" s="8" t="inlineStr">
        <f aca="false">IF(A646&lt;&gt;"",$H646+'v1 Frame'!N$3*COS($E646)-'v1 Frame'!O$3*SIN($E646),"")</f>
        <is>
          <t/>
        </is>
      </c>
      <c r="U646" s="8" t="inlineStr">
        <f aca="false">IF(A646&lt;&gt;"",$I646-'v1 Frame'!M$3*SIN($C646)+'v1 Frame'!N$3*COS($C646)*SIN($E646)+'v1 Frame'!O$3*COS($C646)*COS($E646),"")</f>
        <is>
          <t/>
        </is>
      </c>
      <c r="V646" s="8" t="inlineStr">
        <f aca="false">IF(A646&lt;&gt;"",$G646+'v1 Frame'!P$3*COS($C646)+'v1 Frame'!Q$3*SIN($C646)*SIN($E646)+'v1 Frame'!R$3*SIN($C646)*COS($E646),"")</f>
        <is>
          <t/>
        </is>
      </c>
      <c r="W646" s="8" t="inlineStr">
        <f aca="false">IF(A646&lt;&gt;"",$H646+'v1 Frame'!Q$3*COS($E646)-'v1 Frame'!R$3*SIN($E646),"")</f>
        <is>
          <t/>
        </is>
      </c>
      <c r="X646" s="8" t="inlineStr">
        <f aca="false">IF(A646&lt;&gt;"",$I646-'v1 Frame'!P$3*SIN($C646)+'v1 Frame'!Q$3*COS($C646)*SIN($E646)+'v1 Frame'!R$3*COS($C646)*COS($E646),"")</f>
        <is>
          <t/>
        </is>
      </c>
      <c r="Y646" s="8" t="inlineStr">
        <f aca="false">IF(A646&lt;&gt;"",$G646+'v1 Frame'!S$3*COS($C646)+'v1 Frame'!T$3*SIN($C646)*SIN($E646)+'v1 Frame'!U$3*SIN($C646)*COS($E646),"")</f>
        <is>
          <t/>
        </is>
      </c>
      <c r="Z646" s="8" t="inlineStr">
        <f aca="false">IF(A646&lt;&gt;"",$H646+'v1 Frame'!T$3*COS($E646)-'v1 Frame'!U$3*SIN($E646),"")</f>
        <is>
          <t/>
        </is>
      </c>
      <c r="AA646" s="8" t="inlineStr">
        <f aca="false">IF(A646&lt;&gt;"",$I646-'v1 Frame'!S$3*SIN($C646)+'v1 Frame'!T$3*COS($C646)*SIN($E646)+'v1 Frame'!U$3*COS($C646)*COS($E646),"")</f>
        <is>
          <t/>
        </is>
      </c>
      <c r="AB646" s="8" t="inlineStr">
        <f aca="false">IF(A646&lt;&gt;"",$G646+'v1 Frame'!V$3*COS($C646)+'v1 Frame'!W$3*SIN($C646)*SIN($E646)+'v1 Frame'!X$3*SIN($C646)*COS($E646),"")</f>
        <is>
          <t/>
        </is>
      </c>
      <c r="AC646" s="8" t="inlineStr">
        <f aca="false">IF(A646&lt;&gt;"",$H646+'v1 Frame'!W$3*COS($E646)-'v1 Frame'!X$3*SIN($E646),"")</f>
        <is>
          <t/>
        </is>
      </c>
      <c r="AD646" s="8" t="inlineStr">
        <f aca="false">IF(A646&lt;&gt;"",$I646-'v1 Frame'!V$3*SIN($C646)+'v1 Frame'!W$3*COS($C646)*SIN($E646)+'v1 Frame'!X$3*COS($C646)*COS($E646),"")</f>
        <is>
          <t/>
        </is>
      </c>
      <c r="AE646" s="25" t="inlineStr">
        <f aca="false">IF(A646&lt;&gt;"",$G646+'v1 Frame'!Y$3*COS($C646)+'v1 Frame'!Z$3*SIN($C646)*SIN($E646)+'v1 Frame'!AA$3*SIN($C646)*COS($E646),"")</f>
        <is>
          <t/>
        </is>
      </c>
      <c r="AF646" s="25" t="inlineStr">
        <f aca="false">IF(A646&lt;&gt;"",$H646+'v1 Frame'!Z$3*COS($E646)-'v1 Frame'!AA$3*SIN($E646),"")</f>
        <is>
          <t/>
        </is>
      </c>
      <c r="AG646" s="25" t="inlineStr">
        <f aca="false">IF(A646&lt;&gt;"",$I646-'v1 Frame'!Y$3*SIN($C646)+'v1 Frame'!Z$3*COS($C646)*SIN($E646)+'v1 Frame'!AA$3*COS($C646)*COS($E646),"")</f>
        <is>
          <t/>
        </is>
      </c>
      <c r="AH646" s="8" t="inlineStr">
        <f aca="false">IF(A646&lt;&gt;"",SQRT(SUMSQ(G646:I646)),"")</f>
        <is>
          <t/>
        </is>
      </c>
      <c r="AI646" s="8" t="inlineStr">
        <f aca="false">IF(A646&lt;&gt;"",IF(AH646&lt;&gt;0,ACOS(I646/AH646),0),"")</f>
        <is>
          <t/>
        </is>
      </c>
      <c r="AJ646" s="8" t="inlineStr">
        <f aca="false">IF(A646&lt;&gt;"",DEGREES(AI646),"")</f>
        <is>
          <t/>
        </is>
      </c>
      <c r="AK646" s="8" t="inlineStr">
        <f aca="false">IF(A646&lt;&gt;"",IF(OR(G646&lt;&gt;0,H646&lt;&gt;0),ATAN2(G646,H646),0),"")</f>
        <is>
          <t/>
        </is>
      </c>
      <c r="AL646" s="8" t="inlineStr">
        <f aca="false">IF(A646&lt;&gt;"",DEGREES(AK646),"")</f>
        <is>
          <t/>
        </is>
      </c>
      <c r="AM646" s="8" t="inlineStr">
        <f aca="false">IF(A646&lt;&gt;"",SQRT(SUMSQ(J646:L646)),"")</f>
        <is>
          <t/>
        </is>
      </c>
      <c r="AN646" s="8" t="inlineStr">
        <f aca="false">IF(A646&lt;&gt;"",IF(AM646&lt;&gt;0,ACOS(L646/AM646),0),"")</f>
        <is>
          <t/>
        </is>
      </c>
      <c r="AO646" s="8" t="inlineStr">
        <f aca="false">IF(A646&lt;&gt;"",DEGREES(AN646),"")</f>
        <is>
          <t/>
        </is>
      </c>
      <c r="AP646" s="8" t="inlineStr">
        <f aca="false">IF(A646&lt;&gt;"",IF(OR(J646&lt;&gt;0,K646&lt;&gt;0),ATAN2(J646,K646),0),"")</f>
        <is>
          <t/>
        </is>
      </c>
      <c r="AQ646" s="8" t="inlineStr">
        <f aca="false">IF(A646&lt;&gt;"",DEGREES(AP646),"")</f>
        <is>
          <t/>
        </is>
      </c>
      <c r="AR646" s="8" t="inlineStr">
        <f aca="false">IF(A646&lt;&gt;"",SQRT(SUMSQ(M646:O646)),"")</f>
        <is>
          <t/>
        </is>
      </c>
      <c r="AS646" s="8" t="inlineStr">
        <f aca="false">IF(A646&lt;&gt;"",IF(AR646&lt;&gt;0,ACOS(O646/AR646),0),"")</f>
        <is>
          <t/>
        </is>
      </c>
      <c r="AT646" s="8" t="inlineStr">
        <f aca="false">IF(A646&lt;&gt;"",DEGREES(AS646),"")</f>
        <is>
          <t/>
        </is>
      </c>
      <c r="AU646" s="8" t="inlineStr">
        <f aca="false">IF(A646&lt;&gt;"",IF(OR(M646&lt;&gt;0,N646&lt;&gt;0),ATAN2(M646,N646),0),"")</f>
        <is>
          <t/>
        </is>
      </c>
      <c r="AV646" s="8" t="inlineStr">
        <f aca="false">IF(A646&lt;&gt;"",DEGREES(AU646),"")</f>
        <is>
          <t/>
        </is>
      </c>
      <c r="AW646" s="8" t="inlineStr">
        <f aca="false">IF(A646&lt;&gt;"",SQRT(SUMSQ(P646:R646)),"")</f>
        <is>
          <t/>
        </is>
      </c>
      <c r="AX646" s="8" t="inlineStr">
        <f aca="false">IF(A646&lt;&gt;"",IF(AW646&lt;&gt;0,ACOS(R646/AW646),0),"")</f>
        <is>
          <t/>
        </is>
      </c>
      <c r="AY646" s="8" t="inlineStr">
        <f aca="false">IF(A646&lt;&gt;"",DEGREES(AX646),"")</f>
        <is>
          <t/>
        </is>
      </c>
      <c r="AZ646" s="8" t="inlineStr">
        <f aca="false">IF(A646&lt;&gt;"",IF(OR(P646&lt;&gt;0,Q646&lt;&gt;0),ATAN2(P646,Q646),0),"")</f>
        <is>
          <t/>
        </is>
      </c>
      <c r="BA646" s="8" t="inlineStr">
        <f aca="false">IF(A646&lt;&gt;"",DEGREES(AZ646),"")</f>
        <is>
          <t/>
        </is>
      </c>
      <c r="BB646" s="8" t="inlineStr">
        <f aca="false">IF(A646&lt;&gt;"",SQRT(SUMSQ(S646:U646)),"")</f>
        <is>
          <t/>
        </is>
      </c>
      <c r="BC646" s="8" t="inlineStr">
        <f aca="false">IF(A646&lt;&gt;"",IF(BB646&lt;&gt;0,ACOS(U646/BB646),0),"")</f>
        <is>
          <t/>
        </is>
      </c>
      <c r="BD646" s="8" t="inlineStr">
        <f aca="false">IF(A646&lt;&gt;"",DEGREES(BC646),"")</f>
        <is>
          <t/>
        </is>
      </c>
      <c r="BE646" s="8" t="inlineStr">
        <f aca="false">IF(A646&lt;&gt;"",IF(OR(S646&lt;&gt;0,T646&lt;&gt;0),ATAN2(S646,T646),0),"")</f>
        <is>
          <t/>
        </is>
      </c>
      <c r="BF646" s="8" t="inlineStr">
        <f aca="false">IF(A646&lt;&gt;"",DEGREES(BE646),"")</f>
        <is>
          <t/>
        </is>
      </c>
      <c r="BG646" s="8" t="inlineStr">
        <f aca="false">IF(A646&lt;&gt;"",SQRT(SUMSQ(V646:X646)),"")</f>
        <is>
          <t/>
        </is>
      </c>
      <c r="BH646" s="8" t="inlineStr">
        <f aca="false">IF(A646&lt;&gt;"",IF(BG646&lt;&gt;0,ACOS(X646/BG646),0),"")</f>
        <is>
          <t/>
        </is>
      </c>
      <c r="BI646" s="8" t="inlineStr">
        <f aca="false">IF(A646&lt;&gt;"",DEGREES(BH646),"")</f>
        <is>
          <t/>
        </is>
      </c>
      <c r="BJ646" s="8" t="inlineStr">
        <f aca="false">IF(A646&lt;&gt;"",IF(OR(V646&lt;&gt;0,W646&lt;&gt;0),ATAN2(V646,W646),0),"")</f>
        <is>
          <t/>
        </is>
      </c>
      <c r="BK646" s="8" t="inlineStr">
        <f aca="false">IF(A646&lt;&gt;"",DEGREES(BJ646),"")</f>
        <is>
          <t/>
        </is>
      </c>
      <c r="BL646" s="8" t="inlineStr">
        <f aca="false">IF(A646&lt;&gt;"",SQRT(SUMSQ(Y646:AA646)),"")</f>
        <is>
          <t/>
        </is>
      </c>
      <c r="BM646" s="8" t="inlineStr">
        <f aca="false">IF(A646&lt;&gt;"",IF(BL646&lt;&gt;0,ACOS(AA646/BL646),0),"")</f>
        <is>
          <t/>
        </is>
      </c>
      <c r="BN646" s="8" t="inlineStr">
        <f aca="false">IF(A646&lt;&gt;"",DEGREES(BM646),"")</f>
        <is>
          <t/>
        </is>
      </c>
      <c r="BO646" s="8" t="inlineStr">
        <f aca="false">IF(A646&lt;&gt;"",IF(OR(Y646&lt;&gt;0,Z646&lt;&gt;0),ATAN2(Y646,Z646),0),"")</f>
        <is>
          <t/>
        </is>
      </c>
      <c r="BP646" s="8" t="inlineStr">
        <f aca="false">IF(A646&lt;&gt;"",DEGREES(BO646),"")</f>
        <is>
          <t/>
        </is>
      </c>
      <c r="BQ646" s="8" t="inlineStr">
        <f aca="false">IF(A646&lt;&gt;"",SQRT(SUMSQ(AB646:AD646)),"")</f>
        <is>
          <t/>
        </is>
      </c>
      <c r="BR646" s="8" t="inlineStr">
        <f aca="false">IF(A646&lt;&gt;"",IF(BQ646&lt;&gt;0,ACOS(AD646/BQ646),0),"")</f>
        <is>
          <t/>
        </is>
      </c>
      <c r="BS646" s="8" t="inlineStr">
        <f aca="false">IF(A646&lt;&gt;"",DEGREES(BR646),"")</f>
        <is>
          <t/>
        </is>
      </c>
      <c r="BT646" s="8" t="inlineStr">
        <f aca="false">IF(A646&lt;&gt;"",IF(OR(AB646&lt;&gt;0,AC646&lt;&gt;0),ATAN2(AB646,AC646),0),"")</f>
        <is>
          <t/>
        </is>
      </c>
      <c r="BU646" s="8" t="inlineStr">
        <f aca="false">IF(A646&lt;&gt;"",DEGREES(BT646),"")</f>
        <is>
          <t/>
        </is>
      </c>
      <c r="BV646" s="8" t="inlineStr">
        <f aca="false">IF(A646&lt;&gt;"",SQRT(SUMSQ(AE646:AG646)),"")</f>
        <is>
          <t/>
        </is>
      </c>
      <c r="BW646" s="8" t="inlineStr">
        <f aca="false">IF(A646&lt;&gt;"",IF(BV646&lt;&gt;0,ACOS(AG646/BV646),0),"")</f>
        <is>
          <t/>
        </is>
      </c>
      <c r="BX646" s="8" t="inlineStr">
        <f aca="false">IF(A646&lt;&gt;"",DEGREES(BW646),"")</f>
        <is>
          <t/>
        </is>
      </c>
      <c r="BY646" s="8" t="inlineStr">
        <f aca="false">IF(A646&lt;&gt;"",IF(OR(AF646&lt;&gt;0,AG646&lt;&gt;0),ATAN2(AF646,AG646),0),"")</f>
        <is>
          <t/>
        </is>
      </c>
      <c r="BZ646" s="8" t="inlineStr">
        <f aca="false">IF(A646&lt;&gt;"",DEGREES(BY646),"")</f>
        <is>
          <t/>
        </is>
      </c>
      <c r="CA646" s="0" t="inlineStr">
        <f aca="false">IF(A646&lt;&gt;"",IF(AND(AI646&lt;Parameters!$B$11,AI646&gt;Parameters!$B$12,AN646&lt;Parameters!$B$11,AN646&gt;Parameters!$B$12,AS646&lt;Parameters!$B$11,AS646&gt;Parameters!$B$12,AX646&lt;Parameters!$B$11,AX646&gt;Parameters!$B$12,BC646&lt;Parameters!$B$11,BC646&gt;Parameters!$B$12,BM646&lt;Parameters!$B$11,BM646&gt;Parameters!$B$12,BR646&lt;Parameters!$B$11,BR646&gt;Parameters!$B$12,BW646&lt;Parameters!$B$11,BW646&gt;Parameters!$B$12),1,0),"")</f>
        <is>
          <t/>
        </is>
      </c>
      <c r="CB646" s="0" t="inlineStr">
        <f aca="false">IF(A646&lt;&gt;"",IF(OR(AI646&lt;Parameters!$B$12,AI646&gt;Parameters!$B$11),0,1),"")</f>
        <is>
          <t/>
        </is>
      </c>
      <c r="CC646" s="0" t="inlineStr">
        <f aca="false">IF(A646&lt;&gt;"",IF(OR(AN646&lt;Parameters!$B$12,AN646&gt;Parameters!$B$11),0,1),"")</f>
        <is>
          <t/>
        </is>
      </c>
      <c r="CD646" s="0" t="inlineStr">
        <f aca="false">IF(A646&lt;&gt;"",IF(OR(AS646&lt;Parameters!$B$12,AS646&gt;Parameters!$B$11),0,1),"")</f>
        <is>
          <t/>
        </is>
      </c>
      <c r="CE646" s="0" t="inlineStr">
        <f aca="false">IF(A646&lt;&gt;"",IF(OR(AX646&lt;Parameters!$B$12,AX646&gt;Parameters!$B$11),0,1),"")</f>
        <is>
          <t/>
        </is>
      </c>
      <c r="CF646" s="0" t="inlineStr">
        <f aca="false">IF(A646&lt;&gt;"",IF(OR(BC646&lt;Parameters!$B$12,BC646&gt;Parameters!$B$11),0,1),"")</f>
        <is>
          <t/>
        </is>
      </c>
      <c r="CG646" s="0" t="inlineStr">
        <f aca="false">IF(A646&lt;&gt;"",IF(OR(BH646&lt;Parameters!$B$12,BH646&gt;Parameters!$B$11),0,1),"")</f>
        <is>
          <t/>
        </is>
      </c>
      <c r="CH646" s="0" t="inlineStr">
        <f aca="false">IF(A646&lt;&gt;"",IF(OR(BM646&lt;Parameters!$B$12,BM646&gt;Parameters!$B$11),0,1),"")</f>
        <is>
          <t/>
        </is>
      </c>
      <c r="CI646" s="0" t="inlineStr">
        <f aca="false">IF(A646&lt;&gt;"",IF(OR(BR646&lt;Parameters!$B$12,BR646&gt;Parameters!$B$11),0,1),"")</f>
        <is>
          <t/>
        </is>
      </c>
      <c r="CJ646" s="0" t="inlineStr">
        <f aca="false">IF(A646&lt;&gt;"",IF(OR(BW646&lt;Parameters!$B$12,BW646&gt;Parameters!$B$11),0,1),"")</f>
        <is>
          <t/>
        </is>
      </c>
      <c r="CK646" s="26" t="inlineStr">
        <f aca="false">IF(A646&lt;&gt;"",SUM(CB646:CJ646)/9,"")</f>
        <is>
          <t/>
        </is>
      </c>
      <c r="CL646" s="0" t="inlineStr">
        <f aca="false">IF(A646&lt;&gt;"",CK646*9,"")</f>
        <is>
          <t/>
        </is>
      </c>
      <c r="CM646" s="8" t="inlineStr">
        <f aca="false">IF(A646&lt;&gt;"",TEXT(B646,CM$2)&amp;" "&amp;TEXT(A646,CM$2),"")</f>
        <is>
          <t/>
        </is>
      </c>
    </row>
    <row r="647" customFormat="false" ht="15" hidden="false" customHeight="false" outlineLevel="0" collapsed="false">
      <c r="A647" s="0" t="inlineStr">
        <f aca="false">IF(OR(B646&lt;Parameters!$K$12,A646&lt;Parameters!$K$12),IF(A646&lt;Parameters!$K$12,A646+1,0),"")</f>
        <is>
          <t/>
        </is>
      </c>
      <c r="B647" s="0" t="inlineStr">
        <f aca="false">IF(A647&lt;&gt;"",IF(A647=0,B646+1,B646),"")</f>
        <is>
          <t/>
        </is>
      </c>
      <c r="C647" s="24" t="inlineStr">
        <f aca="false">IF(A647&lt;&gt;"",-_phi*(A647+0.5),"")</f>
        <is>
          <t/>
        </is>
      </c>
      <c r="D647" s="8" t="inlineStr">
        <f aca="false">IF(A647&lt;&gt;"",DEGREES(C647),"")</f>
        <is>
          <t/>
        </is>
      </c>
      <c r="E647" s="24" t="inlineStr">
        <f aca="false">IF(A647&lt;&gt;"",_phi*(B647+0.5),"")</f>
        <is>
          <t/>
        </is>
      </c>
      <c r="F647" s="8" t="inlineStr">
        <f aca="false">IF(A647&lt;&gt;"",DEGREES(E647),"")</f>
        <is>
          <t/>
        </is>
      </c>
      <c r="G647" s="8" t="inlineStr">
        <f aca="false">IF(A647&lt;&gt;"",LOOKUP(A647,h!$A$3:$A$30,h!$D$3:$D$30),"")</f>
        <is>
          <t/>
        </is>
      </c>
      <c r="H647" s="8" t="inlineStr">
        <f aca="false">IF(A647&lt;&gt;"",LOOKUP(B647,h!$A$3:$A$30,h!$D$3:$D$30),"")</f>
        <is>
          <t/>
        </is>
      </c>
      <c r="I647" s="8" t="inlineStr">
        <f aca="false">IF(A647&lt;&gt;"",_zif,"")</f>
        <is>
          <t/>
        </is>
      </c>
      <c r="J647" s="8" t="inlineStr">
        <f aca="false">IF(A647&lt;&gt;"",$G647+'v1 Frame'!D$3*COS($C647)+'v1 Frame'!E$3*SIN($C647)*SIN($E647)+'v1 Frame'!F$3*SIN($C647)*COS($E647),"")</f>
        <is>
          <t/>
        </is>
      </c>
      <c r="K647" s="8" t="inlineStr">
        <f aca="false">IF(A647&lt;&gt;"",$H647+'v1 Frame'!E$3*COS($E647)-'v1 Frame'!F$3*SIN($E647),"")</f>
        <is>
          <t/>
        </is>
      </c>
      <c r="L647" s="8" t="inlineStr">
        <f aca="false">IF(A647&lt;&gt;"",$I647-'v1 Frame'!D$3*SIN($C647)+'v1 Frame'!E$3*COS($C647)*SIN($E647)+'v1 Frame'!F$3*COS($C647)*COS($E647),"")</f>
        <is>
          <t/>
        </is>
      </c>
      <c r="M647" s="8" t="inlineStr">
        <f aca="false">IF(A647&lt;&gt;"",$G647+'v1 Frame'!G$3*COS($C647)+'v1 Frame'!H$3*SIN($C647)*SIN($E647)+'v1 Frame'!I$3*SIN($C647)*COS($E647),"")</f>
        <is>
          <t/>
        </is>
      </c>
      <c r="N647" s="8" t="inlineStr">
        <f aca="false">IF(A647&lt;&gt;"",$H647+'v1 Frame'!H$3*COS($E647)-'v1 Frame'!I$3*SIN($E647),"")</f>
        <is>
          <t/>
        </is>
      </c>
      <c r="O647" s="8" t="inlineStr">
        <f aca="false">IF(A647&lt;&gt;"",$I647-'v1 Frame'!G$3*SIN($C647)+'v1 Frame'!H$3*COS($C647)*SIN($E647)+'v1 Frame'!I$3*COS($C647)*COS($E647),"")</f>
        <is>
          <t/>
        </is>
      </c>
      <c r="P647" s="8" t="inlineStr">
        <f aca="false">IF(A647&lt;&gt;"",$G647+'v1 Frame'!J$3*COS($C647)+'v1 Frame'!K$3*SIN($C647)*SIN($E647)+'v1 Frame'!L$3*SIN($C647)*COS($E647),"")</f>
        <is>
          <t/>
        </is>
      </c>
      <c r="Q647" s="8" t="inlineStr">
        <f aca="false">IF(A647&lt;&gt;"",$H647+'v1 Frame'!K$3*COS($E647)-'v1 Frame'!L$3*SIN($E647),"")</f>
        <is>
          <t/>
        </is>
      </c>
      <c r="R647" s="8" t="inlineStr">
        <f aca="false">IF(A647&lt;&gt;"",$I647-'v1 Frame'!J$3*SIN($C647)+'v1 Frame'!K$3*COS($C647)*SIN($E647)+'v1 Frame'!L$3*COS($C647)*COS($E647),"")</f>
        <is>
          <t/>
        </is>
      </c>
      <c r="S647" s="8" t="inlineStr">
        <f aca="false">IF(A647&lt;&gt;"",$G647+'v1 Frame'!M$3*COS($C647)+'v1 Frame'!N$3*SIN($C647)*SIN($E647)+'v1 Frame'!O$3*SIN($C647)*COS($E647),"")</f>
        <is>
          <t/>
        </is>
      </c>
      <c r="T647" s="8" t="inlineStr">
        <f aca="false">IF(A647&lt;&gt;"",$H647+'v1 Frame'!N$3*COS($E647)-'v1 Frame'!O$3*SIN($E647),"")</f>
        <is>
          <t/>
        </is>
      </c>
      <c r="U647" s="8" t="inlineStr">
        <f aca="false">IF(A647&lt;&gt;"",$I647-'v1 Frame'!M$3*SIN($C647)+'v1 Frame'!N$3*COS($C647)*SIN($E647)+'v1 Frame'!O$3*COS($C647)*COS($E647),"")</f>
        <is>
          <t/>
        </is>
      </c>
      <c r="V647" s="8" t="inlineStr">
        <f aca="false">IF(A647&lt;&gt;"",$G647+'v1 Frame'!P$3*COS($C647)+'v1 Frame'!Q$3*SIN($C647)*SIN($E647)+'v1 Frame'!R$3*SIN($C647)*COS($E647),"")</f>
        <is>
          <t/>
        </is>
      </c>
      <c r="W647" s="8" t="inlineStr">
        <f aca="false">IF(A647&lt;&gt;"",$H647+'v1 Frame'!Q$3*COS($E647)-'v1 Frame'!R$3*SIN($E647),"")</f>
        <is>
          <t/>
        </is>
      </c>
      <c r="X647" s="8" t="inlineStr">
        <f aca="false">IF(A647&lt;&gt;"",$I647-'v1 Frame'!P$3*SIN($C647)+'v1 Frame'!Q$3*COS($C647)*SIN($E647)+'v1 Frame'!R$3*COS($C647)*COS($E647),"")</f>
        <is>
          <t/>
        </is>
      </c>
      <c r="Y647" s="8" t="inlineStr">
        <f aca="false">IF(A647&lt;&gt;"",$G647+'v1 Frame'!S$3*COS($C647)+'v1 Frame'!T$3*SIN($C647)*SIN($E647)+'v1 Frame'!U$3*SIN($C647)*COS($E647),"")</f>
        <is>
          <t/>
        </is>
      </c>
      <c r="Z647" s="8" t="inlineStr">
        <f aca="false">IF(A647&lt;&gt;"",$H647+'v1 Frame'!T$3*COS($E647)-'v1 Frame'!U$3*SIN($E647),"")</f>
        <is>
          <t/>
        </is>
      </c>
      <c r="AA647" s="8" t="inlineStr">
        <f aca="false">IF(A647&lt;&gt;"",$I647-'v1 Frame'!S$3*SIN($C647)+'v1 Frame'!T$3*COS($C647)*SIN($E647)+'v1 Frame'!U$3*COS($C647)*COS($E647),"")</f>
        <is>
          <t/>
        </is>
      </c>
      <c r="AB647" s="8" t="inlineStr">
        <f aca="false">IF(A647&lt;&gt;"",$G647+'v1 Frame'!V$3*COS($C647)+'v1 Frame'!W$3*SIN($C647)*SIN($E647)+'v1 Frame'!X$3*SIN($C647)*COS($E647),"")</f>
        <is>
          <t/>
        </is>
      </c>
      <c r="AC647" s="8" t="inlineStr">
        <f aca="false">IF(A647&lt;&gt;"",$H647+'v1 Frame'!W$3*COS($E647)-'v1 Frame'!X$3*SIN($E647),"")</f>
        <is>
          <t/>
        </is>
      </c>
      <c r="AD647" s="8" t="inlineStr">
        <f aca="false">IF(A647&lt;&gt;"",$I647-'v1 Frame'!V$3*SIN($C647)+'v1 Frame'!W$3*COS($C647)*SIN($E647)+'v1 Frame'!X$3*COS($C647)*COS($E647),"")</f>
        <is>
          <t/>
        </is>
      </c>
      <c r="AE647" s="25" t="inlineStr">
        <f aca="false">IF(A647&lt;&gt;"",$G647+'v1 Frame'!Y$3*COS($C647)+'v1 Frame'!Z$3*SIN($C647)*SIN($E647)+'v1 Frame'!AA$3*SIN($C647)*COS($E647),"")</f>
        <is>
          <t/>
        </is>
      </c>
      <c r="AF647" s="25" t="inlineStr">
        <f aca="false">IF(A647&lt;&gt;"",$H647+'v1 Frame'!Z$3*COS($E647)-'v1 Frame'!AA$3*SIN($E647),"")</f>
        <is>
          <t/>
        </is>
      </c>
      <c r="AG647" s="25" t="inlineStr">
        <f aca="false">IF(A647&lt;&gt;"",$I647-'v1 Frame'!Y$3*SIN($C647)+'v1 Frame'!Z$3*COS($C647)*SIN($E647)+'v1 Frame'!AA$3*COS($C647)*COS($E647),"")</f>
        <is>
          <t/>
        </is>
      </c>
      <c r="AH647" s="8" t="inlineStr">
        <f aca="false">IF(A647&lt;&gt;"",SQRT(SUMSQ(G647:I647)),"")</f>
        <is>
          <t/>
        </is>
      </c>
      <c r="AI647" s="8" t="inlineStr">
        <f aca="false">IF(A647&lt;&gt;"",IF(AH647&lt;&gt;0,ACOS(I647/AH647),0),"")</f>
        <is>
          <t/>
        </is>
      </c>
      <c r="AJ647" s="8" t="inlineStr">
        <f aca="false">IF(A647&lt;&gt;"",DEGREES(AI647),"")</f>
        <is>
          <t/>
        </is>
      </c>
      <c r="AK647" s="8" t="inlineStr">
        <f aca="false">IF(A647&lt;&gt;"",IF(OR(G647&lt;&gt;0,H647&lt;&gt;0),ATAN2(G647,H647),0),"")</f>
        <is>
          <t/>
        </is>
      </c>
      <c r="AL647" s="8" t="inlineStr">
        <f aca="false">IF(A647&lt;&gt;"",DEGREES(AK647),"")</f>
        <is>
          <t/>
        </is>
      </c>
      <c r="AM647" s="8" t="inlineStr">
        <f aca="false">IF(A647&lt;&gt;"",SQRT(SUMSQ(J647:L647)),"")</f>
        <is>
          <t/>
        </is>
      </c>
      <c r="AN647" s="8" t="inlineStr">
        <f aca="false">IF(A647&lt;&gt;"",IF(AM647&lt;&gt;0,ACOS(L647/AM647),0),"")</f>
        <is>
          <t/>
        </is>
      </c>
      <c r="AO647" s="8" t="inlineStr">
        <f aca="false">IF(A647&lt;&gt;"",DEGREES(AN647),"")</f>
        <is>
          <t/>
        </is>
      </c>
      <c r="AP647" s="8" t="inlineStr">
        <f aca="false">IF(A647&lt;&gt;"",IF(OR(J647&lt;&gt;0,K647&lt;&gt;0),ATAN2(J647,K647),0),"")</f>
        <is>
          <t/>
        </is>
      </c>
      <c r="AQ647" s="8" t="inlineStr">
        <f aca="false">IF(A647&lt;&gt;"",DEGREES(AP647),"")</f>
        <is>
          <t/>
        </is>
      </c>
      <c r="AR647" s="8" t="inlineStr">
        <f aca="false">IF(A647&lt;&gt;"",SQRT(SUMSQ(M647:O647)),"")</f>
        <is>
          <t/>
        </is>
      </c>
      <c r="AS647" s="8" t="inlineStr">
        <f aca="false">IF(A647&lt;&gt;"",IF(AR647&lt;&gt;0,ACOS(O647/AR647),0),"")</f>
        <is>
          <t/>
        </is>
      </c>
      <c r="AT647" s="8" t="inlineStr">
        <f aca="false">IF(A647&lt;&gt;"",DEGREES(AS647),"")</f>
        <is>
          <t/>
        </is>
      </c>
      <c r="AU647" s="8" t="inlineStr">
        <f aca="false">IF(A647&lt;&gt;"",IF(OR(M647&lt;&gt;0,N647&lt;&gt;0),ATAN2(M647,N647),0),"")</f>
        <is>
          <t/>
        </is>
      </c>
      <c r="AV647" s="8" t="inlineStr">
        <f aca="false">IF(A647&lt;&gt;"",DEGREES(AU647),"")</f>
        <is>
          <t/>
        </is>
      </c>
      <c r="AW647" s="8" t="inlineStr">
        <f aca="false">IF(A647&lt;&gt;"",SQRT(SUMSQ(P647:R647)),"")</f>
        <is>
          <t/>
        </is>
      </c>
      <c r="AX647" s="8" t="inlineStr">
        <f aca="false">IF(A647&lt;&gt;"",IF(AW647&lt;&gt;0,ACOS(R647/AW647),0),"")</f>
        <is>
          <t/>
        </is>
      </c>
      <c r="AY647" s="8" t="inlineStr">
        <f aca="false">IF(A647&lt;&gt;"",DEGREES(AX647),"")</f>
        <is>
          <t/>
        </is>
      </c>
      <c r="AZ647" s="8" t="inlineStr">
        <f aca="false">IF(A647&lt;&gt;"",IF(OR(P647&lt;&gt;0,Q647&lt;&gt;0),ATAN2(P647,Q647),0),"")</f>
        <is>
          <t/>
        </is>
      </c>
      <c r="BA647" s="8" t="inlineStr">
        <f aca="false">IF(A647&lt;&gt;"",DEGREES(AZ647),"")</f>
        <is>
          <t/>
        </is>
      </c>
      <c r="BB647" s="8" t="inlineStr">
        <f aca="false">IF(A647&lt;&gt;"",SQRT(SUMSQ(S647:U647)),"")</f>
        <is>
          <t/>
        </is>
      </c>
      <c r="BC647" s="8" t="inlineStr">
        <f aca="false">IF(A647&lt;&gt;"",IF(BB647&lt;&gt;0,ACOS(U647/BB647),0),"")</f>
        <is>
          <t/>
        </is>
      </c>
      <c r="BD647" s="8" t="inlineStr">
        <f aca="false">IF(A647&lt;&gt;"",DEGREES(BC647),"")</f>
        <is>
          <t/>
        </is>
      </c>
      <c r="BE647" s="8" t="inlineStr">
        <f aca="false">IF(A647&lt;&gt;"",IF(OR(S647&lt;&gt;0,T647&lt;&gt;0),ATAN2(S647,T647),0),"")</f>
        <is>
          <t/>
        </is>
      </c>
      <c r="BF647" s="8" t="inlineStr">
        <f aca="false">IF(A647&lt;&gt;"",DEGREES(BE647),"")</f>
        <is>
          <t/>
        </is>
      </c>
      <c r="BG647" s="8" t="inlineStr">
        <f aca="false">IF(A647&lt;&gt;"",SQRT(SUMSQ(V647:X647)),"")</f>
        <is>
          <t/>
        </is>
      </c>
      <c r="BH647" s="8" t="inlineStr">
        <f aca="false">IF(A647&lt;&gt;"",IF(BG647&lt;&gt;0,ACOS(X647/BG647),0),"")</f>
        <is>
          <t/>
        </is>
      </c>
      <c r="BI647" s="8" t="inlineStr">
        <f aca="false">IF(A647&lt;&gt;"",DEGREES(BH647),"")</f>
        <is>
          <t/>
        </is>
      </c>
      <c r="BJ647" s="8" t="inlineStr">
        <f aca="false">IF(A647&lt;&gt;"",IF(OR(V647&lt;&gt;0,W647&lt;&gt;0),ATAN2(V647,W647),0),"")</f>
        <is>
          <t/>
        </is>
      </c>
      <c r="BK647" s="8" t="inlineStr">
        <f aca="false">IF(A647&lt;&gt;"",DEGREES(BJ647),"")</f>
        <is>
          <t/>
        </is>
      </c>
      <c r="BL647" s="8" t="inlineStr">
        <f aca="false">IF(A647&lt;&gt;"",SQRT(SUMSQ(Y647:AA647)),"")</f>
        <is>
          <t/>
        </is>
      </c>
      <c r="BM647" s="8" t="inlineStr">
        <f aca="false">IF(A647&lt;&gt;"",IF(BL647&lt;&gt;0,ACOS(AA647/BL647),0),"")</f>
        <is>
          <t/>
        </is>
      </c>
      <c r="BN647" s="8" t="inlineStr">
        <f aca="false">IF(A647&lt;&gt;"",DEGREES(BM647),"")</f>
        <is>
          <t/>
        </is>
      </c>
      <c r="BO647" s="8" t="inlineStr">
        <f aca="false">IF(A647&lt;&gt;"",IF(OR(Y647&lt;&gt;0,Z647&lt;&gt;0),ATAN2(Y647,Z647),0),"")</f>
        <is>
          <t/>
        </is>
      </c>
      <c r="BP647" s="8" t="inlineStr">
        <f aca="false">IF(A647&lt;&gt;"",DEGREES(BO647),"")</f>
        <is>
          <t/>
        </is>
      </c>
      <c r="BQ647" s="8" t="inlineStr">
        <f aca="false">IF(A647&lt;&gt;"",SQRT(SUMSQ(AB647:AD647)),"")</f>
        <is>
          <t/>
        </is>
      </c>
      <c r="BR647" s="8" t="inlineStr">
        <f aca="false">IF(A647&lt;&gt;"",IF(BQ647&lt;&gt;0,ACOS(AD647/BQ647),0),"")</f>
        <is>
          <t/>
        </is>
      </c>
      <c r="BS647" s="8" t="inlineStr">
        <f aca="false">IF(A647&lt;&gt;"",DEGREES(BR647),"")</f>
        <is>
          <t/>
        </is>
      </c>
      <c r="BT647" s="8" t="inlineStr">
        <f aca="false">IF(A647&lt;&gt;"",IF(OR(AB647&lt;&gt;0,AC647&lt;&gt;0),ATAN2(AB647,AC647),0),"")</f>
        <is>
          <t/>
        </is>
      </c>
      <c r="BU647" s="8" t="inlineStr">
        <f aca="false">IF(A647&lt;&gt;"",DEGREES(BT647),"")</f>
        <is>
          <t/>
        </is>
      </c>
      <c r="BV647" s="8" t="inlineStr">
        <f aca="false">IF(A647&lt;&gt;"",SQRT(SUMSQ(AE647:AG647)),"")</f>
        <is>
          <t/>
        </is>
      </c>
      <c r="BW647" s="8" t="inlineStr">
        <f aca="false">IF(A647&lt;&gt;"",IF(BV647&lt;&gt;0,ACOS(AG647/BV647),0),"")</f>
        <is>
          <t/>
        </is>
      </c>
      <c r="BX647" s="8" t="inlineStr">
        <f aca="false">IF(A647&lt;&gt;"",DEGREES(BW647),"")</f>
        <is>
          <t/>
        </is>
      </c>
      <c r="BY647" s="8" t="inlineStr">
        <f aca="false">IF(A647&lt;&gt;"",IF(OR(AF647&lt;&gt;0,AG647&lt;&gt;0),ATAN2(AF647,AG647),0),"")</f>
        <is>
          <t/>
        </is>
      </c>
      <c r="BZ647" s="8" t="inlineStr">
        <f aca="false">IF(A647&lt;&gt;"",DEGREES(BY647),"")</f>
        <is>
          <t/>
        </is>
      </c>
      <c r="CA647" s="0" t="inlineStr">
        <f aca="false">IF(A647&lt;&gt;"",IF(AND(AI647&lt;Parameters!$B$11,AI647&gt;Parameters!$B$12,AN647&lt;Parameters!$B$11,AN647&gt;Parameters!$B$12,AS647&lt;Parameters!$B$11,AS647&gt;Parameters!$B$12,AX647&lt;Parameters!$B$11,AX647&gt;Parameters!$B$12,BC647&lt;Parameters!$B$11,BC647&gt;Parameters!$B$12,BM647&lt;Parameters!$B$11,BM647&gt;Parameters!$B$12,BR647&lt;Parameters!$B$11,BR647&gt;Parameters!$B$12,BW647&lt;Parameters!$B$11,BW647&gt;Parameters!$B$12),1,0),"")</f>
        <is>
          <t/>
        </is>
      </c>
      <c r="CB647" s="0" t="inlineStr">
        <f aca="false">IF(A647&lt;&gt;"",IF(OR(AI647&lt;Parameters!$B$12,AI647&gt;Parameters!$B$11),0,1),"")</f>
        <is>
          <t/>
        </is>
      </c>
      <c r="CC647" s="0" t="inlineStr">
        <f aca="false">IF(A647&lt;&gt;"",IF(OR(AN647&lt;Parameters!$B$12,AN647&gt;Parameters!$B$11),0,1),"")</f>
        <is>
          <t/>
        </is>
      </c>
      <c r="CD647" s="0" t="inlineStr">
        <f aca="false">IF(A647&lt;&gt;"",IF(OR(AS647&lt;Parameters!$B$12,AS647&gt;Parameters!$B$11),0,1),"")</f>
        <is>
          <t/>
        </is>
      </c>
      <c r="CE647" s="0" t="inlineStr">
        <f aca="false">IF(A647&lt;&gt;"",IF(OR(AX647&lt;Parameters!$B$12,AX647&gt;Parameters!$B$11),0,1),"")</f>
        <is>
          <t/>
        </is>
      </c>
      <c r="CF647" s="0" t="inlineStr">
        <f aca="false">IF(A647&lt;&gt;"",IF(OR(BC647&lt;Parameters!$B$12,BC647&gt;Parameters!$B$11),0,1),"")</f>
        <is>
          <t/>
        </is>
      </c>
      <c r="CG647" s="0" t="inlineStr">
        <f aca="false">IF(A647&lt;&gt;"",IF(OR(BH647&lt;Parameters!$B$12,BH647&gt;Parameters!$B$11),0,1),"")</f>
        <is>
          <t/>
        </is>
      </c>
      <c r="CH647" s="0" t="inlineStr">
        <f aca="false">IF(A647&lt;&gt;"",IF(OR(BM647&lt;Parameters!$B$12,BM647&gt;Parameters!$B$11),0,1),"")</f>
        <is>
          <t/>
        </is>
      </c>
      <c r="CI647" s="0" t="inlineStr">
        <f aca="false">IF(A647&lt;&gt;"",IF(OR(BR647&lt;Parameters!$B$12,BR647&gt;Parameters!$B$11),0,1),"")</f>
        <is>
          <t/>
        </is>
      </c>
      <c r="CJ647" s="0" t="inlineStr">
        <f aca="false">IF(A647&lt;&gt;"",IF(OR(BW647&lt;Parameters!$B$12,BW647&gt;Parameters!$B$11),0,1),"")</f>
        <is>
          <t/>
        </is>
      </c>
      <c r="CK647" s="26" t="inlineStr">
        <f aca="false">IF(A647&lt;&gt;"",SUM(CB647:CJ647)/9,"")</f>
        <is>
          <t/>
        </is>
      </c>
      <c r="CL647" s="0" t="inlineStr">
        <f aca="false">IF(A647&lt;&gt;"",CK647*9,"")</f>
        <is>
          <t/>
        </is>
      </c>
      <c r="CM647" s="8" t="inlineStr">
        <f aca="false">IF(A647&lt;&gt;"",TEXT(B647,CM$2)&amp;" "&amp;TEXT(A647,CM$2),"")</f>
        <is>
          <t/>
        </is>
      </c>
    </row>
    <row r="648" customFormat="false" ht="15" hidden="false" customHeight="false" outlineLevel="0" collapsed="false">
      <c r="A648" s="0" t="inlineStr">
        <f aca="false">IF(OR(B647&lt;Parameters!$K$12,A647&lt;Parameters!$K$12),IF(A647&lt;Parameters!$K$12,A647+1,0),"")</f>
        <is>
          <t/>
        </is>
      </c>
      <c r="B648" s="0" t="inlineStr">
        <f aca="false">IF(A648&lt;&gt;"",IF(A648=0,B647+1,B647),"")</f>
        <is>
          <t/>
        </is>
      </c>
      <c r="C648" s="24" t="inlineStr">
        <f aca="false">IF(A648&lt;&gt;"",-_phi*(A648+0.5),"")</f>
        <is>
          <t/>
        </is>
      </c>
      <c r="D648" s="8" t="inlineStr">
        <f aca="false">IF(A648&lt;&gt;"",DEGREES(C648),"")</f>
        <is>
          <t/>
        </is>
      </c>
      <c r="E648" s="24" t="inlineStr">
        <f aca="false">IF(A648&lt;&gt;"",_phi*(B648+0.5),"")</f>
        <is>
          <t/>
        </is>
      </c>
      <c r="F648" s="8" t="inlineStr">
        <f aca="false">IF(A648&lt;&gt;"",DEGREES(E648),"")</f>
        <is>
          <t/>
        </is>
      </c>
      <c r="G648" s="8" t="inlineStr">
        <f aca="false">IF(A648&lt;&gt;"",LOOKUP(A648,h!$A$3:$A$30,h!$D$3:$D$30),"")</f>
        <is>
          <t/>
        </is>
      </c>
      <c r="H648" s="8" t="inlineStr">
        <f aca="false">IF(A648&lt;&gt;"",LOOKUP(B648,h!$A$3:$A$30,h!$D$3:$D$30),"")</f>
        <is>
          <t/>
        </is>
      </c>
      <c r="I648" s="8" t="inlineStr">
        <f aca="false">IF(A648&lt;&gt;"",_zif,"")</f>
        <is>
          <t/>
        </is>
      </c>
      <c r="J648" s="8" t="inlineStr">
        <f aca="false">IF(A648&lt;&gt;"",$G648+'v1 Frame'!D$3*COS($C648)+'v1 Frame'!E$3*SIN($C648)*SIN($E648)+'v1 Frame'!F$3*SIN($C648)*COS($E648),"")</f>
        <is>
          <t/>
        </is>
      </c>
      <c r="K648" s="8" t="inlineStr">
        <f aca="false">IF(A648&lt;&gt;"",$H648+'v1 Frame'!E$3*COS($E648)-'v1 Frame'!F$3*SIN($E648),"")</f>
        <is>
          <t/>
        </is>
      </c>
      <c r="L648" s="8" t="inlineStr">
        <f aca="false">IF(A648&lt;&gt;"",$I648-'v1 Frame'!D$3*SIN($C648)+'v1 Frame'!E$3*COS($C648)*SIN($E648)+'v1 Frame'!F$3*COS($C648)*COS($E648),"")</f>
        <is>
          <t/>
        </is>
      </c>
      <c r="M648" s="8" t="inlineStr">
        <f aca="false">IF(A648&lt;&gt;"",$G648+'v1 Frame'!G$3*COS($C648)+'v1 Frame'!H$3*SIN($C648)*SIN($E648)+'v1 Frame'!I$3*SIN($C648)*COS($E648),"")</f>
        <is>
          <t/>
        </is>
      </c>
      <c r="N648" s="8" t="inlineStr">
        <f aca="false">IF(A648&lt;&gt;"",$H648+'v1 Frame'!H$3*COS($E648)-'v1 Frame'!I$3*SIN($E648),"")</f>
        <is>
          <t/>
        </is>
      </c>
      <c r="O648" s="8" t="inlineStr">
        <f aca="false">IF(A648&lt;&gt;"",$I648-'v1 Frame'!G$3*SIN($C648)+'v1 Frame'!H$3*COS($C648)*SIN($E648)+'v1 Frame'!I$3*COS($C648)*COS($E648),"")</f>
        <is>
          <t/>
        </is>
      </c>
      <c r="P648" s="8" t="inlineStr">
        <f aca="false">IF(A648&lt;&gt;"",$G648+'v1 Frame'!J$3*COS($C648)+'v1 Frame'!K$3*SIN($C648)*SIN($E648)+'v1 Frame'!L$3*SIN($C648)*COS($E648),"")</f>
        <is>
          <t/>
        </is>
      </c>
      <c r="Q648" s="8" t="inlineStr">
        <f aca="false">IF(A648&lt;&gt;"",$H648+'v1 Frame'!K$3*COS($E648)-'v1 Frame'!L$3*SIN($E648),"")</f>
        <is>
          <t/>
        </is>
      </c>
      <c r="R648" s="8" t="inlineStr">
        <f aca="false">IF(A648&lt;&gt;"",$I648-'v1 Frame'!J$3*SIN($C648)+'v1 Frame'!K$3*COS($C648)*SIN($E648)+'v1 Frame'!L$3*COS($C648)*COS($E648),"")</f>
        <is>
          <t/>
        </is>
      </c>
      <c r="S648" s="8" t="inlineStr">
        <f aca="false">IF(A648&lt;&gt;"",$G648+'v1 Frame'!M$3*COS($C648)+'v1 Frame'!N$3*SIN($C648)*SIN($E648)+'v1 Frame'!O$3*SIN($C648)*COS($E648),"")</f>
        <is>
          <t/>
        </is>
      </c>
      <c r="T648" s="8" t="inlineStr">
        <f aca="false">IF(A648&lt;&gt;"",$H648+'v1 Frame'!N$3*COS($E648)-'v1 Frame'!O$3*SIN($E648),"")</f>
        <is>
          <t/>
        </is>
      </c>
      <c r="U648" s="8" t="inlineStr">
        <f aca="false">IF(A648&lt;&gt;"",$I648-'v1 Frame'!M$3*SIN($C648)+'v1 Frame'!N$3*COS($C648)*SIN($E648)+'v1 Frame'!O$3*COS($C648)*COS($E648),"")</f>
        <is>
          <t/>
        </is>
      </c>
      <c r="V648" s="8" t="inlineStr">
        <f aca="false">IF(A648&lt;&gt;"",$G648+'v1 Frame'!P$3*COS($C648)+'v1 Frame'!Q$3*SIN($C648)*SIN($E648)+'v1 Frame'!R$3*SIN($C648)*COS($E648),"")</f>
        <is>
          <t/>
        </is>
      </c>
      <c r="W648" s="8" t="inlineStr">
        <f aca="false">IF(A648&lt;&gt;"",$H648+'v1 Frame'!Q$3*COS($E648)-'v1 Frame'!R$3*SIN($E648),"")</f>
        <is>
          <t/>
        </is>
      </c>
      <c r="X648" s="8" t="inlineStr">
        <f aca="false">IF(A648&lt;&gt;"",$I648-'v1 Frame'!P$3*SIN($C648)+'v1 Frame'!Q$3*COS($C648)*SIN($E648)+'v1 Frame'!R$3*COS($C648)*COS($E648),"")</f>
        <is>
          <t/>
        </is>
      </c>
      <c r="Y648" s="8" t="inlineStr">
        <f aca="false">IF(A648&lt;&gt;"",$G648+'v1 Frame'!S$3*COS($C648)+'v1 Frame'!T$3*SIN($C648)*SIN($E648)+'v1 Frame'!U$3*SIN($C648)*COS($E648),"")</f>
        <is>
          <t/>
        </is>
      </c>
      <c r="Z648" s="8" t="inlineStr">
        <f aca="false">IF(A648&lt;&gt;"",$H648+'v1 Frame'!T$3*COS($E648)-'v1 Frame'!U$3*SIN($E648),"")</f>
        <is>
          <t/>
        </is>
      </c>
      <c r="AA648" s="8" t="inlineStr">
        <f aca="false">IF(A648&lt;&gt;"",$I648-'v1 Frame'!S$3*SIN($C648)+'v1 Frame'!T$3*COS($C648)*SIN($E648)+'v1 Frame'!U$3*COS($C648)*COS($E648),"")</f>
        <is>
          <t/>
        </is>
      </c>
      <c r="AB648" s="8" t="inlineStr">
        <f aca="false">IF(A648&lt;&gt;"",$G648+'v1 Frame'!V$3*COS($C648)+'v1 Frame'!W$3*SIN($C648)*SIN($E648)+'v1 Frame'!X$3*SIN($C648)*COS($E648),"")</f>
        <is>
          <t/>
        </is>
      </c>
      <c r="AC648" s="8" t="inlineStr">
        <f aca="false">IF(A648&lt;&gt;"",$H648+'v1 Frame'!W$3*COS($E648)-'v1 Frame'!X$3*SIN($E648),"")</f>
        <is>
          <t/>
        </is>
      </c>
      <c r="AD648" s="8" t="inlineStr">
        <f aca="false">IF(A648&lt;&gt;"",$I648-'v1 Frame'!V$3*SIN($C648)+'v1 Frame'!W$3*COS($C648)*SIN($E648)+'v1 Frame'!X$3*COS($C648)*COS($E648),"")</f>
        <is>
          <t/>
        </is>
      </c>
      <c r="AE648" s="25" t="inlineStr">
        <f aca="false">IF(A648&lt;&gt;"",$G648+'v1 Frame'!Y$3*COS($C648)+'v1 Frame'!Z$3*SIN($C648)*SIN($E648)+'v1 Frame'!AA$3*SIN($C648)*COS($E648),"")</f>
        <is>
          <t/>
        </is>
      </c>
      <c r="AF648" s="25" t="inlineStr">
        <f aca="false">IF(A648&lt;&gt;"",$H648+'v1 Frame'!Z$3*COS($E648)-'v1 Frame'!AA$3*SIN($E648),"")</f>
        <is>
          <t/>
        </is>
      </c>
      <c r="AG648" s="25" t="inlineStr">
        <f aca="false">IF(A648&lt;&gt;"",$I648-'v1 Frame'!Y$3*SIN($C648)+'v1 Frame'!Z$3*COS($C648)*SIN($E648)+'v1 Frame'!AA$3*COS($C648)*COS($E648),"")</f>
        <is>
          <t/>
        </is>
      </c>
      <c r="AH648" s="8" t="inlineStr">
        <f aca="false">IF(A648&lt;&gt;"",SQRT(SUMSQ(G648:I648)),"")</f>
        <is>
          <t/>
        </is>
      </c>
      <c r="AI648" s="8" t="inlineStr">
        <f aca="false">IF(A648&lt;&gt;"",IF(AH648&lt;&gt;0,ACOS(I648/AH648),0),"")</f>
        <is>
          <t/>
        </is>
      </c>
      <c r="AJ648" s="8" t="inlineStr">
        <f aca="false">IF(A648&lt;&gt;"",DEGREES(AI648),"")</f>
        <is>
          <t/>
        </is>
      </c>
      <c r="AK648" s="8" t="inlineStr">
        <f aca="false">IF(A648&lt;&gt;"",IF(OR(G648&lt;&gt;0,H648&lt;&gt;0),ATAN2(G648,H648),0),"")</f>
        <is>
          <t/>
        </is>
      </c>
      <c r="AL648" s="8" t="inlineStr">
        <f aca="false">IF(A648&lt;&gt;"",DEGREES(AK648),"")</f>
        <is>
          <t/>
        </is>
      </c>
      <c r="AM648" s="8" t="inlineStr">
        <f aca="false">IF(A648&lt;&gt;"",SQRT(SUMSQ(J648:L648)),"")</f>
        <is>
          <t/>
        </is>
      </c>
      <c r="AN648" s="8" t="inlineStr">
        <f aca="false">IF(A648&lt;&gt;"",IF(AM648&lt;&gt;0,ACOS(L648/AM648),0),"")</f>
        <is>
          <t/>
        </is>
      </c>
      <c r="AO648" s="8" t="inlineStr">
        <f aca="false">IF(A648&lt;&gt;"",DEGREES(AN648),"")</f>
        <is>
          <t/>
        </is>
      </c>
      <c r="AP648" s="8" t="inlineStr">
        <f aca="false">IF(A648&lt;&gt;"",IF(OR(J648&lt;&gt;0,K648&lt;&gt;0),ATAN2(J648,K648),0),"")</f>
        <is>
          <t/>
        </is>
      </c>
      <c r="AQ648" s="8" t="inlineStr">
        <f aca="false">IF(A648&lt;&gt;"",DEGREES(AP648),"")</f>
        <is>
          <t/>
        </is>
      </c>
      <c r="AR648" s="8" t="inlineStr">
        <f aca="false">IF(A648&lt;&gt;"",SQRT(SUMSQ(M648:O648)),"")</f>
        <is>
          <t/>
        </is>
      </c>
      <c r="AS648" s="8" t="inlineStr">
        <f aca="false">IF(A648&lt;&gt;"",IF(AR648&lt;&gt;0,ACOS(O648/AR648),0),"")</f>
        <is>
          <t/>
        </is>
      </c>
      <c r="AT648" s="8" t="inlineStr">
        <f aca="false">IF(A648&lt;&gt;"",DEGREES(AS648),"")</f>
        <is>
          <t/>
        </is>
      </c>
      <c r="AU648" s="8" t="inlineStr">
        <f aca="false">IF(A648&lt;&gt;"",IF(OR(M648&lt;&gt;0,N648&lt;&gt;0),ATAN2(M648,N648),0),"")</f>
        <is>
          <t/>
        </is>
      </c>
      <c r="AV648" s="8" t="inlineStr">
        <f aca="false">IF(A648&lt;&gt;"",DEGREES(AU648),"")</f>
        <is>
          <t/>
        </is>
      </c>
      <c r="AW648" s="8" t="inlineStr">
        <f aca="false">IF(A648&lt;&gt;"",SQRT(SUMSQ(P648:R648)),"")</f>
        <is>
          <t/>
        </is>
      </c>
      <c r="AX648" s="8" t="inlineStr">
        <f aca="false">IF(A648&lt;&gt;"",IF(AW648&lt;&gt;0,ACOS(R648/AW648),0),"")</f>
        <is>
          <t/>
        </is>
      </c>
      <c r="AY648" s="8" t="inlineStr">
        <f aca="false">IF(A648&lt;&gt;"",DEGREES(AX648),"")</f>
        <is>
          <t/>
        </is>
      </c>
      <c r="AZ648" s="8" t="inlineStr">
        <f aca="false">IF(A648&lt;&gt;"",IF(OR(P648&lt;&gt;0,Q648&lt;&gt;0),ATAN2(P648,Q648),0),"")</f>
        <is>
          <t/>
        </is>
      </c>
      <c r="BA648" s="8" t="inlineStr">
        <f aca="false">IF(A648&lt;&gt;"",DEGREES(AZ648),"")</f>
        <is>
          <t/>
        </is>
      </c>
      <c r="BB648" s="8" t="inlineStr">
        <f aca="false">IF(A648&lt;&gt;"",SQRT(SUMSQ(S648:U648)),"")</f>
        <is>
          <t/>
        </is>
      </c>
      <c r="BC648" s="8" t="inlineStr">
        <f aca="false">IF(A648&lt;&gt;"",IF(BB648&lt;&gt;0,ACOS(U648/BB648),0),"")</f>
        <is>
          <t/>
        </is>
      </c>
      <c r="BD648" s="8" t="inlineStr">
        <f aca="false">IF(A648&lt;&gt;"",DEGREES(BC648),"")</f>
        <is>
          <t/>
        </is>
      </c>
      <c r="BE648" s="8" t="inlineStr">
        <f aca="false">IF(A648&lt;&gt;"",IF(OR(S648&lt;&gt;0,T648&lt;&gt;0),ATAN2(S648,T648),0),"")</f>
        <is>
          <t/>
        </is>
      </c>
      <c r="BF648" s="8" t="inlineStr">
        <f aca="false">IF(A648&lt;&gt;"",DEGREES(BE648),"")</f>
        <is>
          <t/>
        </is>
      </c>
      <c r="BG648" s="8" t="inlineStr">
        <f aca="false">IF(A648&lt;&gt;"",SQRT(SUMSQ(V648:X648)),"")</f>
        <is>
          <t/>
        </is>
      </c>
      <c r="BH648" s="8" t="inlineStr">
        <f aca="false">IF(A648&lt;&gt;"",IF(BG648&lt;&gt;0,ACOS(X648/BG648),0),"")</f>
        <is>
          <t/>
        </is>
      </c>
      <c r="BI648" s="8" t="inlineStr">
        <f aca="false">IF(A648&lt;&gt;"",DEGREES(BH648),"")</f>
        <is>
          <t/>
        </is>
      </c>
      <c r="BJ648" s="8" t="inlineStr">
        <f aca="false">IF(A648&lt;&gt;"",IF(OR(V648&lt;&gt;0,W648&lt;&gt;0),ATAN2(V648,W648),0),"")</f>
        <is>
          <t/>
        </is>
      </c>
      <c r="BK648" s="8" t="inlineStr">
        <f aca="false">IF(A648&lt;&gt;"",DEGREES(BJ648),"")</f>
        <is>
          <t/>
        </is>
      </c>
      <c r="BL648" s="8" t="inlineStr">
        <f aca="false">IF(A648&lt;&gt;"",SQRT(SUMSQ(Y648:AA648)),"")</f>
        <is>
          <t/>
        </is>
      </c>
      <c r="BM648" s="8" t="inlineStr">
        <f aca="false">IF(A648&lt;&gt;"",IF(BL648&lt;&gt;0,ACOS(AA648/BL648),0),"")</f>
        <is>
          <t/>
        </is>
      </c>
      <c r="BN648" s="8" t="inlineStr">
        <f aca="false">IF(A648&lt;&gt;"",DEGREES(BM648),"")</f>
        <is>
          <t/>
        </is>
      </c>
      <c r="BO648" s="8" t="inlineStr">
        <f aca="false">IF(A648&lt;&gt;"",IF(OR(Y648&lt;&gt;0,Z648&lt;&gt;0),ATAN2(Y648,Z648),0),"")</f>
        <is>
          <t/>
        </is>
      </c>
      <c r="BP648" s="8" t="inlineStr">
        <f aca="false">IF(A648&lt;&gt;"",DEGREES(BO648),"")</f>
        <is>
          <t/>
        </is>
      </c>
      <c r="BQ648" s="8" t="inlineStr">
        <f aca="false">IF(A648&lt;&gt;"",SQRT(SUMSQ(AB648:AD648)),"")</f>
        <is>
          <t/>
        </is>
      </c>
      <c r="BR648" s="8" t="inlineStr">
        <f aca="false">IF(A648&lt;&gt;"",IF(BQ648&lt;&gt;0,ACOS(AD648/BQ648),0),"")</f>
        <is>
          <t/>
        </is>
      </c>
      <c r="BS648" s="8" t="inlineStr">
        <f aca="false">IF(A648&lt;&gt;"",DEGREES(BR648),"")</f>
        <is>
          <t/>
        </is>
      </c>
      <c r="BT648" s="8" t="inlineStr">
        <f aca="false">IF(A648&lt;&gt;"",IF(OR(AB648&lt;&gt;0,AC648&lt;&gt;0),ATAN2(AB648,AC648),0),"")</f>
        <is>
          <t/>
        </is>
      </c>
      <c r="BU648" s="8" t="inlineStr">
        <f aca="false">IF(A648&lt;&gt;"",DEGREES(BT648),"")</f>
        <is>
          <t/>
        </is>
      </c>
      <c r="BV648" s="8" t="inlineStr">
        <f aca="false">IF(A648&lt;&gt;"",SQRT(SUMSQ(AE648:AG648)),"")</f>
        <is>
          <t/>
        </is>
      </c>
      <c r="BW648" s="8" t="inlineStr">
        <f aca="false">IF(A648&lt;&gt;"",IF(BV648&lt;&gt;0,ACOS(AG648/BV648),0),"")</f>
        <is>
          <t/>
        </is>
      </c>
      <c r="BX648" s="8" t="inlineStr">
        <f aca="false">IF(A648&lt;&gt;"",DEGREES(BW648),"")</f>
        <is>
          <t/>
        </is>
      </c>
      <c r="BY648" s="8" t="inlineStr">
        <f aca="false">IF(A648&lt;&gt;"",IF(OR(AF648&lt;&gt;0,AG648&lt;&gt;0),ATAN2(AF648,AG648),0),"")</f>
        <is>
          <t/>
        </is>
      </c>
      <c r="BZ648" s="8" t="inlineStr">
        <f aca="false">IF(A648&lt;&gt;"",DEGREES(BY648),"")</f>
        <is>
          <t/>
        </is>
      </c>
      <c r="CA648" s="0" t="inlineStr">
        <f aca="false">IF(A648&lt;&gt;"",IF(AND(AI648&lt;Parameters!$B$11,AI648&gt;Parameters!$B$12,AN648&lt;Parameters!$B$11,AN648&gt;Parameters!$B$12,AS648&lt;Parameters!$B$11,AS648&gt;Parameters!$B$12,AX648&lt;Parameters!$B$11,AX648&gt;Parameters!$B$12,BC648&lt;Parameters!$B$11,BC648&gt;Parameters!$B$12,BM648&lt;Parameters!$B$11,BM648&gt;Parameters!$B$12,BR648&lt;Parameters!$B$11,BR648&gt;Parameters!$B$12,BW648&lt;Parameters!$B$11,BW648&gt;Parameters!$B$12),1,0),"")</f>
        <is>
          <t/>
        </is>
      </c>
      <c r="CB648" s="0" t="inlineStr">
        <f aca="false">IF(A648&lt;&gt;"",IF(OR(AI648&lt;Parameters!$B$12,AI648&gt;Parameters!$B$11),0,1),"")</f>
        <is>
          <t/>
        </is>
      </c>
      <c r="CC648" s="0" t="inlineStr">
        <f aca="false">IF(A648&lt;&gt;"",IF(OR(AN648&lt;Parameters!$B$12,AN648&gt;Parameters!$B$11),0,1),"")</f>
        <is>
          <t/>
        </is>
      </c>
      <c r="CD648" s="0" t="inlineStr">
        <f aca="false">IF(A648&lt;&gt;"",IF(OR(AS648&lt;Parameters!$B$12,AS648&gt;Parameters!$B$11),0,1),"")</f>
        <is>
          <t/>
        </is>
      </c>
      <c r="CE648" s="0" t="inlineStr">
        <f aca="false">IF(A648&lt;&gt;"",IF(OR(AX648&lt;Parameters!$B$12,AX648&gt;Parameters!$B$11),0,1),"")</f>
        <is>
          <t/>
        </is>
      </c>
      <c r="CF648" s="0" t="inlineStr">
        <f aca="false">IF(A648&lt;&gt;"",IF(OR(BC648&lt;Parameters!$B$12,BC648&gt;Parameters!$B$11),0,1),"")</f>
        <is>
          <t/>
        </is>
      </c>
      <c r="CG648" s="0" t="inlineStr">
        <f aca="false">IF(A648&lt;&gt;"",IF(OR(BH648&lt;Parameters!$B$12,BH648&gt;Parameters!$B$11),0,1),"")</f>
        <is>
          <t/>
        </is>
      </c>
      <c r="CH648" s="0" t="inlineStr">
        <f aca="false">IF(A648&lt;&gt;"",IF(OR(BM648&lt;Parameters!$B$12,BM648&gt;Parameters!$B$11),0,1),"")</f>
        <is>
          <t/>
        </is>
      </c>
      <c r="CI648" s="0" t="inlineStr">
        <f aca="false">IF(A648&lt;&gt;"",IF(OR(BR648&lt;Parameters!$B$12,BR648&gt;Parameters!$B$11),0,1),"")</f>
        <is>
          <t/>
        </is>
      </c>
      <c r="CJ648" s="0" t="inlineStr">
        <f aca="false">IF(A648&lt;&gt;"",IF(OR(BW648&lt;Parameters!$B$12,BW648&gt;Parameters!$B$11),0,1),"")</f>
        <is>
          <t/>
        </is>
      </c>
      <c r="CK648" s="26" t="inlineStr">
        <f aca="false">IF(A648&lt;&gt;"",SUM(CB648:CJ648)/9,"")</f>
        <is>
          <t/>
        </is>
      </c>
      <c r="CL648" s="0" t="inlineStr">
        <f aca="false">IF(A648&lt;&gt;"",CK648*9,"")</f>
        <is>
          <t/>
        </is>
      </c>
      <c r="CM648" s="8" t="inlineStr">
        <f aca="false">IF(A648&lt;&gt;"",TEXT(B648,CM$2)&amp;" "&amp;TEXT(A648,CM$2),"")</f>
        <is>
          <t/>
        </is>
      </c>
    </row>
    <row r="649" customFormat="false" ht="15" hidden="false" customHeight="false" outlineLevel="0" collapsed="false">
      <c r="A649" s="0" t="inlineStr">
        <f aca="false">IF(OR(B648&lt;Parameters!$K$12,A648&lt;Parameters!$K$12),IF(A648&lt;Parameters!$K$12,A648+1,0),"")</f>
        <is>
          <t/>
        </is>
      </c>
      <c r="B649" s="0" t="inlineStr">
        <f aca="false">IF(A649&lt;&gt;"",IF(A649=0,B648+1,B648),"")</f>
        <is>
          <t/>
        </is>
      </c>
      <c r="C649" s="24" t="inlineStr">
        <f aca="false">IF(A649&lt;&gt;"",-_phi*(A649+0.5),"")</f>
        <is>
          <t/>
        </is>
      </c>
      <c r="D649" s="8" t="inlineStr">
        <f aca="false">IF(A649&lt;&gt;"",DEGREES(C649),"")</f>
        <is>
          <t/>
        </is>
      </c>
      <c r="E649" s="24" t="inlineStr">
        <f aca="false">IF(A649&lt;&gt;"",_phi*(B649+0.5),"")</f>
        <is>
          <t/>
        </is>
      </c>
      <c r="F649" s="8" t="inlineStr">
        <f aca="false">IF(A649&lt;&gt;"",DEGREES(E649),"")</f>
        <is>
          <t/>
        </is>
      </c>
      <c r="G649" s="8" t="inlineStr">
        <f aca="false">IF(A649&lt;&gt;"",LOOKUP(A649,h!$A$3:$A$30,h!$D$3:$D$30),"")</f>
        <is>
          <t/>
        </is>
      </c>
      <c r="H649" s="8" t="inlineStr">
        <f aca="false">IF(A649&lt;&gt;"",LOOKUP(B649,h!$A$3:$A$30,h!$D$3:$D$30),"")</f>
        <is>
          <t/>
        </is>
      </c>
      <c r="I649" s="8" t="inlineStr">
        <f aca="false">IF(A649&lt;&gt;"",_zif,"")</f>
        <is>
          <t/>
        </is>
      </c>
      <c r="J649" s="8" t="inlineStr">
        <f aca="false">IF(A649&lt;&gt;"",$G649+'v1 Frame'!D$3*COS($C649)+'v1 Frame'!E$3*SIN($C649)*SIN($E649)+'v1 Frame'!F$3*SIN($C649)*COS($E649),"")</f>
        <is>
          <t/>
        </is>
      </c>
      <c r="K649" s="8" t="inlineStr">
        <f aca="false">IF(A649&lt;&gt;"",$H649+'v1 Frame'!E$3*COS($E649)-'v1 Frame'!F$3*SIN($E649),"")</f>
        <is>
          <t/>
        </is>
      </c>
      <c r="L649" s="8" t="inlineStr">
        <f aca="false">IF(A649&lt;&gt;"",$I649-'v1 Frame'!D$3*SIN($C649)+'v1 Frame'!E$3*COS($C649)*SIN($E649)+'v1 Frame'!F$3*COS($C649)*COS($E649),"")</f>
        <is>
          <t/>
        </is>
      </c>
      <c r="M649" s="8" t="inlineStr">
        <f aca="false">IF(A649&lt;&gt;"",$G649+'v1 Frame'!G$3*COS($C649)+'v1 Frame'!H$3*SIN($C649)*SIN($E649)+'v1 Frame'!I$3*SIN($C649)*COS($E649),"")</f>
        <is>
          <t/>
        </is>
      </c>
      <c r="N649" s="8" t="inlineStr">
        <f aca="false">IF(A649&lt;&gt;"",$H649+'v1 Frame'!H$3*COS($E649)-'v1 Frame'!I$3*SIN($E649),"")</f>
        <is>
          <t/>
        </is>
      </c>
      <c r="O649" s="8" t="inlineStr">
        <f aca="false">IF(A649&lt;&gt;"",$I649-'v1 Frame'!G$3*SIN($C649)+'v1 Frame'!H$3*COS($C649)*SIN($E649)+'v1 Frame'!I$3*COS($C649)*COS($E649),"")</f>
        <is>
          <t/>
        </is>
      </c>
      <c r="P649" s="8" t="inlineStr">
        <f aca="false">IF(A649&lt;&gt;"",$G649+'v1 Frame'!J$3*COS($C649)+'v1 Frame'!K$3*SIN($C649)*SIN($E649)+'v1 Frame'!L$3*SIN($C649)*COS($E649),"")</f>
        <is>
          <t/>
        </is>
      </c>
      <c r="Q649" s="8" t="inlineStr">
        <f aca="false">IF(A649&lt;&gt;"",$H649+'v1 Frame'!K$3*COS($E649)-'v1 Frame'!L$3*SIN($E649),"")</f>
        <is>
          <t/>
        </is>
      </c>
      <c r="R649" s="8" t="inlineStr">
        <f aca="false">IF(A649&lt;&gt;"",$I649-'v1 Frame'!J$3*SIN($C649)+'v1 Frame'!K$3*COS($C649)*SIN($E649)+'v1 Frame'!L$3*COS($C649)*COS($E649),"")</f>
        <is>
          <t/>
        </is>
      </c>
      <c r="S649" s="8" t="inlineStr">
        <f aca="false">IF(A649&lt;&gt;"",$G649+'v1 Frame'!M$3*COS($C649)+'v1 Frame'!N$3*SIN($C649)*SIN($E649)+'v1 Frame'!O$3*SIN($C649)*COS($E649),"")</f>
        <is>
          <t/>
        </is>
      </c>
      <c r="T649" s="8" t="inlineStr">
        <f aca="false">IF(A649&lt;&gt;"",$H649+'v1 Frame'!N$3*COS($E649)-'v1 Frame'!O$3*SIN($E649),"")</f>
        <is>
          <t/>
        </is>
      </c>
      <c r="U649" s="8" t="inlineStr">
        <f aca="false">IF(A649&lt;&gt;"",$I649-'v1 Frame'!M$3*SIN($C649)+'v1 Frame'!N$3*COS($C649)*SIN($E649)+'v1 Frame'!O$3*COS($C649)*COS($E649),"")</f>
        <is>
          <t/>
        </is>
      </c>
      <c r="V649" s="8" t="inlineStr">
        <f aca="false">IF(A649&lt;&gt;"",$G649+'v1 Frame'!P$3*COS($C649)+'v1 Frame'!Q$3*SIN($C649)*SIN($E649)+'v1 Frame'!R$3*SIN($C649)*COS($E649),"")</f>
        <is>
          <t/>
        </is>
      </c>
      <c r="W649" s="8" t="inlineStr">
        <f aca="false">IF(A649&lt;&gt;"",$H649+'v1 Frame'!Q$3*COS($E649)-'v1 Frame'!R$3*SIN($E649),"")</f>
        <is>
          <t/>
        </is>
      </c>
      <c r="X649" s="8" t="inlineStr">
        <f aca="false">IF(A649&lt;&gt;"",$I649-'v1 Frame'!P$3*SIN($C649)+'v1 Frame'!Q$3*COS($C649)*SIN($E649)+'v1 Frame'!R$3*COS($C649)*COS($E649),"")</f>
        <is>
          <t/>
        </is>
      </c>
      <c r="Y649" s="8" t="inlineStr">
        <f aca="false">IF(A649&lt;&gt;"",$G649+'v1 Frame'!S$3*COS($C649)+'v1 Frame'!T$3*SIN($C649)*SIN($E649)+'v1 Frame'!U$3*SIN($C649)*COS($E649),"")</f>
        <is>
          <t/>
        </is>
      </c>
      <c r="Z649" s="8" t="inlineStr">
        <f aca="false">IF(A649&lt;&gt;"",$H649+'v1 Frame'!T$3*COS($E649)-'v1 Frame'!U$3*SIN($E649),"")</f>
        <is>
          <t/>
        </is>
      </c>
      <c r="AA649" s="8" t="inlineStr">
        <f aca="false">IF(A649&lt;&gt;"",$I649-'v1 Frame'!S$3*SIN($C649)+'v1 Frame'!T$3*COS($C649)*SIN($E649)+'v1 Frame'!U$3*COS($C649)*COS($E649),"")</f>
        <is>
          <t/>
        </is>
      </c>
      <c r="AB649" s="8" t="inlineStr">
        <f aca="false">IF(A649&lt;&gt;"",$G649+'v1 Frame'!V$3*COS($C649)+'v1 Frame'!W$3*SIN($C649)*SIN($E649)+'v1 Frame'!X$3*SIN($C649)*COS($E649),"")</f>
        <is>
          <t/>
        </is>
      </c>
      <c r="AC649" s="8" t="inlineStr">
        <f aca="false">IF(A649&lt;&gt;"",$H649+'v1 Frame'!W$3*COS($E649)-'v1 Frame'!X$3*SIN($E649),"")</f>
        <is>
          <t/>
        </is>
      </c>
      <c r="AD649" s="8" t="inlineStr">
        <f aca="false">IF(A649&lt;&gt;"",$I649-'v1 Frame'!V$3*SIN($C649)+'v1 Frame'!W$3*COS($C649)*SIN($E649)+'v1 Frame'!X$3*COS($C649)*COS($E649),"")</f>
        <is>
          <t/>
        </is>
      </c>
      <c r="AE649" s="25" t="inlineStr">
        <f aca="false">IF(A649&lt;&gt;"",$G649+'v1 Frame'!Y$3*COS($C649)+'v1 Frame'!Z$3*SIN($C649)*SIN($E649)+'v1 Frame'!AA$3*SIN($C649)*COS($E649),"")</f>
        <is>
          <t/>
        </is>
      </c>
      <c r="AF649" s="25" t="inlineStr">
        <f aca="false">IF(A649&lt;&gt;"",$H649+'v1 Frame'!Z$3*COS($E649)-'v1 Frame'!AA$3*SIN($E649),"")</f>
        <is>
          <t/>
        </is>
      </c>
      <c r="AG649" s="25" t="inlineStr">
        <f aca="false">IF(A649&lt;&gt;"",$I649-'v1 Frame'!Y$3*SIN($C649)+'v1 Frame'!Z$3*COS($C649)*SIN($E649)+'v1 Frame'!AA$3*COS($C649)*COS($E649),"")</f>
        <is>
          <t/>
        </is>
      </c>
      <c r="AH649" s="8" t="inlineStr">
        <f aca="false">IF(A649&lt;&gt;"",SQRT(SUMSQ(G649:I649)),"")</f>
        <is>
          <t/>
        </is>
      </c>
      <c r="AI649" s="8" t="inlineStr">
        <f aca="false">IF(A649&lt;&gt;"",IF(AH649&lt;&gt;0,ACOS(I649/AH649),0),"")</f>
        <is>
          <t/>
        </is>
      </c>
      <c r="AJ649" s="8" t="inlineStr">
        <f aca="false">IF(A649&lt;&gt;"",DEGREES(AI649),"")</f>
        <is>
          <t/>
        </is>
      </c>
      <c r="AK649" s="8" t="inlineStr">
        <f aca="false">IF(A649&lt;&gt;"",IF(OR(G649&lt;&gt;0,H649&lt;&gt;0),ATAN2(G649,H649),0),"")</f>
        <is>
          <t/>
        </is>
      </c>
      <c r="AL649" s="8" t="inlineStr">
        <f aca="false">IF(A649&lt;&gt;"",DEGREES(AK649),"")</f>
        <is>
          <t/>
        </is>
      </c>
      <c r="AM649" s="8" t="inlineStr">
        <f aca="false">IF(A649&lt;&gt;"",SQRT(SUMSQ(J649:L649)),"")</f>
        <is>
          <t/>
        </is>
      </c>
      <c r="AN649" s="8" t="inlineStr">
        <f aca="false">IF(A649&lt;&gt;"",IF(AM649&lt;&gt;0,ACOS(L649/AM649),0),"")</f>
        <is>
          <t/>
        </is>
      </c>
      <c r="AO649" s="8" t="inlineStr">
        <f aca="false">IF(A649&lt;&gt;"",DEGREES(AN649),"")</f>
        <is>
          <t/>
        </is>
      </c>
      <c r="AP649" s="8" t="inlineStr">
        <f aca="false">IF(A649&lt;&gt;"",IF(OR(J649&lt;&gt;0,K649&lt;&gt;0),ATAN2(J649,K649),0),"")</f>
        <is>
          <t/>
        </is>
      </c>
      <c r="AQ649" s="8" t="inlineStr">
        <f aca="false">IF(A649&lt;&gt;"",DEGREES(AP649),"")</f>
        <is>
          <t/>
        </is>
      </c>
      <c r="AR649" s="8" t="inlineStr">
        <f aca="false">IF(A649&lt;&gt;"",SQRT(SUMSQ(M649:O649)),"")</f>
        <is>
          <t/>
        </is>
      </c>
      <c r="AS649" s="8" t="inlineStr">
        <f aca="false">IF(A649&lt;&gt;"",IF(AR649&lt;&gt;0,ACOS(O649/AR649),0),"")</f>
        <is>
          <t/>
        </is>
      </c>
      <c r="AT649" s="8" t="inlineStr">
        <f aca="false">IF(A649&lt;&gt;"",DEGREES(AS649),"")</f>
        <is>
          <t/>
        </is>
      </c>
      <c r="AU649" s="8" t="inlineStr">
        <f aca="false">IF(A649&lt;&gt;"",IF(OR(M649&lt;&gt;0,N649&lt;&gt;0),ATAN2(M649,N649),0),"")</f>
        <is>
          <t/>
        </is>
      </c>
      <c r="AV649" s="8" t="inlineStr">
        <f aca="false">IF(A649&lt;&gt;"",DEGREES(AU649),"")</f>
        <is>
          <t/>
        </is>
      </c>
      <c r="AW649" s="8" t="inlineStr">
        <f aca="false">IF(A649&lt;&gt;"",SQRT(SUMSQ(P649:R649)),"")</f>
        <is>
          <t/>
        </is>
      </c>
      <c r="AX649" s="8" t="inlineStr">
        <f aca="false">IF(A649&lt;&gt;"",IF(AW649&lt;&gt;0,ACOS(R649/AW649),0),"")</f>
        <is>
          <t/>
        </is>
      </c>
      <c r="AY649" s="8" t="inlineStr">
        <f aca="false">IF(A649&lt;&gt;"",DEGREES(AX649),"")</f>
        <is>
          <t/>
        </is>
      </c>
      <c r="AZ649" s="8" t="inlineStr">
        <f aca="false">IF(A649&lt;&gt;"",IF(OR(P649&lt;&gt;0,Q649&lt;&gt;0),ATAN2(P649,Q649),0),"")</f>
        <is>
          <t/>
        </is>
      </c>
      <c r="BA649" s="8" t="inlineStr">
        <f aca="false">IF(A649&lt;&gt;"",DEGREES(AZ649),"")</f>
        <is>
          <t/>
        </is>
      </c>
      <c r="BB649" s="8" t="inlineStr">
        <f aca="false">IF(A649&lt;&gt;"",SQRT(SUMSQ(S649:U649)),"")</f>
        <is>
          <t/>
        </is>
      </c>
      <c r="BC649" s="8" t="inlineStr">
        <f aca="false">IF(A649&lt;&gt;"",IF(BB649&lt;&gt;0,ACOS(U649/BB649),0),"")</f>
        <is>
          <t/>
        </is>
      </c>
      <c r="BD649" s="8" t="inlineStr">
        <f aca="false">IF(A649&lt;&gt;"",DEGREES(BC649),"")</f>
        <is>
          <t/>
        </is>
      </c>
      <c r="BE649" s="8" t="inlineStr">
        <f aca="false">IF(A649&lt;&gt;"",IF(OR(S649&lt;&gt;0,T649&lt;&gt;0),ATAN2(S649,T649),0),"")</f>
        <is>
          <t/>
        </is>
      </c>
      <c r="BF649" s="8" t="inlineStr">
        <f aca="false">IF(A649&lt;&gt;"",DEGREES(BE649),"")</f>
        <is>
          <t/>
        </is>
      </c>
      <c r="BG649" s="8" t="inlineStr">
        <f aca="false">IF(A649&lt;&gt;"",SQRT(SUMSQ(V649:X649)),"")</f>
        <is>
          <t/>
        </is>
      </c>
      <c r="BH649" s="8" t="inlineStr">
        <f aca="false">IF(A649&lt;&gt;"",IF(BG649&lt;&gt;0,ACOS(X649/BG649),0),"")</f>
        <is>
          <t/>
        </is>
      </c>
      <c r="BI649" s="8" t="inlineStr">
        <f aca="false">IF(A649&lt;&gt;"",DEGREES(BH649),"")</f>
        <is>
          <t/>
        </is>
      </c>
      <c r="BJ649" s="8" t="inlineStr">
        <f aca="false">IF(A649&lt;&gt;"",IF(OR(V649&lt;&gt;0,W649&lt;&gt;0),ATAN2(V649,W649),0),"")</f>
        <is>
          <t/>
        </is>
      </c>
      <c r="BK649" s="8" t="inlineStr">
        <f aca="false">IF(A649&lt;&gt;"",DEGREES(BJ649),"")</f>
        <is>
          <t/>
        </is>
      </c>
      <c r="BL649" s="8" t="inlineStr">
        <f aca="false">IF(A649&lt;&gt;"",SQRT(SUMSQ(Y649:AA649)),"")</f>
        <is>
          <t/>
        </is>
      </c>
      <c r="BM649" s="8" t="inlineStr">
        <f aca="false">IF(A649&lt;&gt;"",IF(BL649&lt;&gt;0,ACOS(AA649/BL649),0),"")</f>
        <is>
          <t/>
        </is>
      </c>
      <c r="BN649" s="8" t="inlineStr">
        <f aca="false">IF(A649&lt;&gt;"",DEGREES(BM649),"")</f>
        <is>
          <t/>
        </is>
      </c>
      <c r="BO649" s="8" t="inlineStr">
        <f aca="false">IF(A649&lt;&gt;"",IF(OR(Y649&lt;&gt;0,Z649&lt;&gt;0),ATAN2(Y649,Z649),0),"")</f>
        <is>
          <t/>
        </is>
      </c>
      <c r="BP649" s="8" t="inlineStr">
        <f aca="false">IF(A649&lt;&gt;"",DEGREES(BO649),"")</f>
        <is>
          <t/>
        </is>
      </c>
      <c r="BQ649" s="8" t="inlineStr">
        <f aca="false">IF(A649&lt;&gt;"",SQRT(SUMSQ(AB649:AD649)),"")</f>
        <is>
          <t/>
        </is>
      </c>
      <c r="BR649" s="8" t="inlineStr">
        <f aca="false">IF(A649&lt;&gt;"",IF(BQ649&lt;&gt;0,ACOS(AD649/BQ649),0),"")</f>
        <is>
          <t/>
        </is>
      </c>
      <c r="BS649" s="8" t="inlineStr">
        <f aca="false">IF(A649&lt;&gt;"",DEGREES(BR649),"")</f>
        <is>
          <t/>
        </is>
      </c>
      <c r="BT649" s="8" t="inlineStr">
        <f aca="false">IF(A649&lt;&gt;"",IF(OR(AB649&lt;&gt;0,AC649&lt;&gt;0),ATAN2(AB649,AC649),0),"")</f>
        <is>
          <t/>
        </is>
      </c>
      <c r="BU649" s="8" t="inlineStr">
        <f aca="false">IF(A649&lt;&gt;"",DEGREES(BT649),"")</f>
        <is>
          <t/>
        </is>
      </c>
      <c r="BV649" s="8" t="inlineStr">
        <f aca="false">IF(A649&lt;&gt;"",SQRT(SUMSQ(AE649:AG649)),"")</f>
        <is>
          <t/>
        </is>
      </c>
      <c r="BW649" s="8" t="inlineStr">
        <f aca="false">IF(A649&lt;&gt;"",IF(BV649&lt;&gt;0,ACOS(AG649/BV649),0),"")</f>
        <is>
          <t/>
        </is>
      </c>
      <c r="BX649" s="8" t="inlineStr">
        <f aca="false">IF(A649&lt;&gt;"",DEGREES(BW649),"")</f>
        <is>
          <t/>
        </is>
      </c>
      <c r="BY649" s="8" t="inlineStr">
        <f aca="false">IF(A649&lt;&gt;"",IF(OR(AF649&lt;&gt;0,AG649&lt;&gt;0),ATAN2(AF649,AG649),0),"")</f>
        <is>
          <t/>
        </is>
      </c>
      <c r="BZ649" s="8" t="inlineStr">
        <f aca="false">IF(A649&lt;&gt;"",DEGREES(BY649),"")</f>
        <is>
          <t/>
        </is>
      </c>
      <c r="CA649" s="0" t="inlineStr">
        <f aca="false">IF(A649&lt;&gt;"",IF(AND(AI649&lt;Parameters!$B$11,AI649&gt;Parameters!$B$12,AN649&lt;Parameters!$B$11,AN649&gt;Parameters!$B$12,AS649&lt;Parameters!$B$11,AS649&gt;Parameters!$B$12,AX649&lt;Parameters!$B$11,AX649&gt;Parameters!$B$12,BC649&lt;Parameters!$B$11,BC649&gt;Parameters!$B$12,BM649&lt;Parameters!$B$11,BM649&gt;Parameters!$B$12,BR649&lt;Parameters!$B$11,BR649&gt;Parameters!$B$12,BW649&lt;Parameters!$B$11,BW649&gt;Parameters!$B$12),1,0),"")</f>
        <is>
          <t/>
        </is>
      </c>
      <c r="CB649" s="0" t="inlineStr">
        <f aca="false">IF(A649&lt;&gt;"",IF(OR(AI649&lt;Parameters!$B$12,AI649&gt;Parameters!$B$11),0,1),"")</f>
        <is>
          <t/>
        </is>
      </c>
      <c r="CC649" s="0" t="inlineStr">
        <f aca="false">IF(A649&lt;&gt;"",IF(OR(AN649&lt;Parameters!$B$12,AN649&gt;Parameters!$B$11),0,1),"")</f>
        <is>
          <t/>
        </is>
      </c>
      <c r="CD649" s="0" t="inlineStr">
        <f aca="false">IF(A649&lt;&gt;"",IF(OR(AS649&lt;Parameters!$B$12,AS649&gt;Parameters!$B$11),0,1),"")</f>
        <is>
          <t/>
        </is>
      </c>
      <c r="CE649" s="0" t="inlineStr">
        <f aca="false">IF(A649&lt;&gt;"",IF(OR(AX649&lt;Parameters!$B$12,AX649&gt;Parameters!$B$11),0,1),"")</f>
        <is>
          <t/>
        </is>
      </c>
      <c r="CF649" s="0" t="inlineStr">
        <f aca="false">IF(A649&lt;&gt;"",IF(OR(BC649&lt;Parameters!$B$12,BC649&gt;Parameters!$B$11),0,1),"")</f>
        <is>
          <t/>
        </is>
      </c>
      <c r="CG649" s="0" t="inlineStr">
        <f aca="false">IF(A649&lt;&gt;"",IF(OR(BH649&lt;Parameters!$B$12,BH649&gt;Parameters!$B$11),0,1),"")</f>
        <is>
          <t/>
        </is>
      </c>
      <c r="CH649" s="0" t="inlineStr">
        <f aca="false">IF(A649&lt;&gt;"",IF(OR(BM649&lt;Parameters!$B$12,BM649&gt;Parameters!$B$11),0,1),"")</f>
        <is>
          <t/>
        </is>
      </c>
      <c r="CI649" s="0" t="inlineStr">
        <f aca="false">IF(A649&lt;&gt;"",IF(OR(BR649&lt;Parameters!$B$12,BR649&gt;Parameters!$B$11),0,1),"")</f>
        <is>
          <t/>
        </is>
      </c>
      <c r="CJ649" s="0" t="inlineStr">
        <f aca="false">IF(A649&lt;&gt;"",IF(OR(BW649&lt;Parameters!$B$12,BW649&gt;Parameters!$B$11),0,1),"")</f>
        <is>
          <t/>
        </is>
      </c>
      <c r="CK649" s="26" t="inlineStr">
        <f aca="false">IF(A649&lt;&gt;"",SUM(CB649:CJ649)/9,"")</f>
        <is>
          <t/>
        </is>
      </c>
      <c r="CL649" s="0" t="inlineStr">
        <f aca="false">IF(A649&lt;&gt;"",CK649*9,"")</f>
        <is>
          <t/>
        </is>
      </c>
      <c r="CM649" s="8" t="inlineStr">
        <f aca="false">IF(A649&lt;&gt;"",TEXT(B649,CM$2)&amp;" "&amp;TEXT(A649,CM$2),"")</f>
        <is>
          <t/>
        </is>
      </c>
    </row>
    <row r="650" customFormat="false" ht="15" hidden="false" customHeight="false" outlineLevel="0" collapsed="false">
      <c r="A650" s="0" t="inlineStr">
        <f aca="false">IF(OR(B649&lt;Parameters!$K$12,A649&lt;Parameters!$K$12),IF(A649&lt;Parameters!$K$12,A649+1,0),"")</f>
        <is>
          <t/>
        </is>
      </c>
      <c r="B650" s="0" t="inlineStr">
        <f aca="false">IF(A650&lt;&gt;"",IF(A650=0,B649+1,B649),"")</f>
        <is>
          <t/>
        </is>
      </c>
      <c r="C650" s="24" t="inlineStr">
        <f aca="false">IF(A650&lt;&gt;"",-_phi*(A650+0.5),"")</f>
        <is>
          <t/>
        </is>
      </c>
      <c r="D650" s="8" t="inlineStr">
        <f aca="false">IF(A650&lt;&gt;"",DEGREES(C650),"")</f>
        <is>
          <t/>
        </is>
      </c>
      <c r="E650" s="24" t="inlineStr">
        <f aca="false">IF(A650&lt;&gt;"",_phi*(B650+0.5),"")</f>
        <is>
          <t/>
        </is>
      </c>
      <c r="F650" s="8" t="inlineStr">
        <f aca="false">IF(A650&lt;&gt;"",DEGREES(E650),"")</f>
        <is>
          <t/>
        </is>
      </c>
      <c r="G650" s="8" t="inlineStr">
        <f aca="false">IF(A650&lt;&gt;"",LOOKUP(A650,h!$A$3:$A$30,h!$D$3:$D$30),"")</f>
        <is>
          <t/>
        </is>
      </c>
      <c r="H650" s="8" t="inlineStr">
        <f aca="false">IF(A650&lt;&gt;"",LOOKUP(B650,h!$A$3:$A$30,h!$D$3:$D$30),"")</f>
        <is>
          <t/>
        </is>
      </c>
      <c r="I650" s="8" t="inlineStr">
        <f aca="false">IF(A650&lt;&gt;"",_zif,"")</f>
        <is>
          <t/>
        </is>
      </c>
      <c r="J650" s="8" t="inlineStr">
        <f aca="false">IF(A650&lt;&gt;"",$G650+'v1 Frame'!D$3*COS($C650)+'v1 Frame'!E$3*SIN($C650)*SIN($E650)+'v1 Frame'!F$3*SIN($C650)*COS($E650),"")</f>
        <is>
          <t/>
        </is>
      </c>
      <c r="K650" s="8" t="inlineStr">
        <f aca="false">IF(A650&lt;&gt;"",$H650+'v1 Frame'!E$3*COS($E650)-'v1 Frame'!F$3*SIN($E650),"")</f>
        <is>
          <t/>
        </is>
      </c>
      <c r="L650" s="8" t="inlineStr">
        <f aca="false">IF(A650&lt;&gt;"",$I650-'v1 Frame'!D$3*SIN($C650)+'v1 Frame'!E$3*COS($C650)*SIN($E650)+'v1 Frame'!F$3*COS($C650)*COS($E650),"")</f>
        <is>
          <t/>
        </is>
      </c>
      <c r="M650" s="8" t="inlineStr">
        <f aca="false">IF(A650&lt;&gt;"",$G650+'v1 Frame'!G$3*COS($C650)+'v1 Frame'!H$3*SIN($C650)*SIN($E650)+'v1 Frame'!I$3*SIN($C650)*COS($E650),"")</f>
        <is>
          <t/>
        </is>
      </c>
      <c r="N650" s="8" t="inlineStr">
        <f aca="false">IF(A650&lt;&gt;"",$H650+'v1 Frame'!H$3*COS($E650)-'v1 Frame'!I$3*SIN($E650),"")</f>
        <is>
          <t/>
        </is>
      </c>
      <c r="O650" s="8" t="inlineStr">
        <f aca="false">IF(A650&lt;&gt;"",$I650-'v1 Frame'!G$3*SIN($C650)+'v1 Frame'!H$3*COS($C650)*SIN($E650)+'v1 Frame'!I$3*COS($C650)*COS($E650),"")</f>
        <is>
          <t/>
        </is>
      </c>
      <c r="P650" s="8" t="inlineStr">
        <f aca="false">IF(A650&lt;&gt;"",$G650+'v1 Frame'!J$3*COS($C650)+'v1 Frame'!K$3*SIN($C650)*SIN($E650)+'v1 Frame'!L$3*SIN($C650)*COS($E650),"")</f>
        <is>
          <t/>
        </is>
      </c>
      <c r="Q650" s="8" t="inlineStr">
        <f aca="false">IF(A650&lt;&gt;"",$H650+'v1 Frame'!K$3*COS($E650)-'v1 Frame'!L$3*SIN($E650),"")</f>
        <is>
          <t/>
        </is>
      </c>
      <c r="R650" s="8" t="inlineStr">
        <f aca="false">IF(A650&lt;&gt;"",$I650-'v1 Frame'!J$3*SIN($C650)+'v1 Frame'!K$3*COS($C650)*SIN($E650)+'v1 Frame'!L$3*COS($C650)*COS($E650),"")</f>
        <is>
          <t/>
        </is>
      </c>
      <c r="S650" s="8" t="inlineStr">
        <f aca="false">IF(A650&lt;&gt;"",$G650+'v1 Frame'!M$3*COS($C650)+'v1 Frame'!N$3*SIN($C650)*SIN($E650)+'v1 Frame'!O$3*SIN($C650)*COS($E650),"")</f>
        <is>
          <t/>
        </is>
      </c>
      <c r="T650" s="8" t="inlineStr">
        <f aca="false">IF(A650&lt;&gt;"",$H650+'v1 Frame'!N$3*COS($E650)-'v1 Frame'!O$3*SIN($E650),"")</f>
        <is>
          <t/>
        </is>
      </c>
      <c r="U650" s="8" t="inlineStr">
        <f aca="false">IF(A650&lt;&gt;"",$I650-'v1 Frame'!M$3*SIN($C650)+'v1 Frame'!N$3*COS($C650)*SIN($E650)+'v1 Frame'!O$3*COS($C650)*COS($E650),"")</f>
        <is>
          <t/>
        </is>
      </c>
      <c r="V650" s="8" t="inlineStr">
        <f aca="false">IF(A650&lt;&gt;"",$G650+'v1 Frame'!P$3*COS($C650)+'v1 Frame'!Q$3*SIN($C650)*SIN($E650)+'v1 Frame'!R$3*SIN($C650)*COS($E650),"")</f>
        <is>
          <t/>
        </is>
      </c>
      <c r="W650" s="8" t="inlineStr">
        <f aca="false">IF(A650&lt;&gt;"",$H650+'v1 Frame'!Q$3*COS($E650)-'v1 Frame'!R$3*SIN($E650),"")</f>
        <is>
          <t/>
        </is>
      </c>
      <c r="X650" s="8" t="inlineStr">
        <f aca="false">IF(A650&lt;&gt;"",$I650-'v1 Frame'!P$3*SIN($C650)+'v1 Frame'!Q$3*COS($C650)*SIN($E650)+'v1 Frame'!R$3*COS($C650)*COS($E650),"")</f>
        <is>
          <t/>
        </is>
      </c>
      <c r="Y650" s="8" t="inlineStr">
        <f aca="false">IF(A650&lt;&gt;"",$G650+'v1 Frame'!S$3*COS($C650)+'v1 Frame'!T$3*SIN($C650)*SIN($E650)+'v1 Frame'!U$3*SIN($C650)*COS($E650),"")</f>
        <is>
          <t/>
        </is>
      </c>
      <c r="Z650" s="8" t="inlineStr">
        <f aca="false">IF(A650&lt;&gt;"",$H650+'v1 Frame'!T$3*COS($E650)-'v1 Frame'!U$3*SIN($E650),"")</f>
        <is>
          <t/>
        </is>
      </c>
      <c r="AA650" s="8" t="inlineStr">
        <f aca="false">IF(A650&lt;&gt;"",$I650-'v1 Frame'!S$3*SIN($C650)+'v1 Frame'!T$3*COS($C650)*SIN($E650)+'v1 Frame'!U$3*COS($C650)*COS($E650),"")</f>
        <is>
          <t/>
        </is>
      </c>
      <c r="AB650" s="8" t="inlineStr">
        <f aca="false">IF(A650&lt;&gt;"",$G650+'v1 Frame'!V$3*COS($C650)+'v1 Frame'!W$3*SIN($C650)*SIN($E650)+'v1 Frame'!X$3*SIN($C650)*COS($E650),"")</f>
        <is>
          <t/>
        </is>
      </c>
      <c r="AC650" s="8" t="inlineStr">
        <f aca="false">IF(A650&lt;&gt;"",$H650+'v1 Frame'!W$3*COS($E650)-'v1 Frame'!X$3*SIN($E650),"")</f>
        <is>
          <t/>
        </is>
      </c>
      <c r="AD650" s="8" t="inlineStr">
        <f aca="false">IF(A650&lt;&gt;"",$I650-'v1 Frame'!V$3*SIN($C650)+'v1 Frame'!W$3*COS($C650)*SIN($E650)+'v1 Frame'!X$3*COS($C650)*COS($E650),"")</f>
        <is>
          <t/>
        </is>
      </c>
      <c r="AE650" s="25" t="inlineStr">
        <f aca="false">IF(A650&lt;&gt;"",$G650+'v1 Frame'!Y$3*COS($C650)+'v1 Frame'!Z$3*SIN($C650)*SIN($E650)+'v1 Frame'!AA$3*SIN($C650)*COS($E650),"")</f>
        <is>
          <t/>
        </is>
      </c>
      <c r="AF650" s="25" t="inlineStr">
        <f aca="false">IF(A650&lt;&gt;"",$H650+'v1 Frame'!Z$3*COS($E650)-'v1 Frame'!AA$3*SIN($E650),"")</f>
        <is>
          <t/>
        </is>
      </c>
      <c r="AG650" s="25" t="inlineStr">
        <f aca="false">IF(A650&lt;&gt;"",$I650-'v1 Frame'!Y$3*SIN($C650)+'v1 Frame'!Z$3*COS($C650)*SIN($E650)+'v1 Frame'!AA$3*COS($C650)*COS($E650),"")</f>
        <is>
          <t/>
        </is>
      </c>
      <c r="AH650" s="8" t="inlineStr">
        <f aca="false">IF(A650&lt;&gt;"",SQRT(SUMSQ(G650:I650)),"")</f>
        <is>
          <t/>
        </is>
      </c>
      <c r="AI650" s="8" t="inlineStr">
        <f aca="false">IF(A650&lt;&gt;"",IF(AH650&lt;&gt;0,ACOS(I650/AH650),0),"")</f>
        <is>
          <t/>
        </is>
      </c>
      <c r="AJ650" s="8" t="inlineStr">
        <f aca="false">IF(A650&lt;&gt;"",DEGREES(AI650),"")</f>
        <is>
          <t/>
        </is>
      </c>
      <c r="AK650" s="8" t="inlineStr">
        <f aca="false">IF(A650&lt;&gt;"",IF(OR(G650&lt;&gt;0,H650&lt;&gt;0),ATAN2(G650,H650),0),"")</f>
        <is>
          <t/>
        </is>
      </c>
      <c r="AL650" s="8" t="inlineStr">
        <f aca="false">IF(A650&lt;&gt;"",DEGREES(AK650),"")</f>
        <is>
          <t/>
        </is>
      </c>
      <c r="AM650" s="8" t="inlineStr">
        <f aca="false">IF(A650&lt;&gt;"",SQRT(SUMSQ(J650:L650)),"")</f>
        <is>
          <t/>
        </is>
      </c>
      <c r="AN650" s="8" t="inlineStr">
        <f aca="false">IF(A650&lt;&gt;"",IF(AM650&lt;&gt;0,ACOS(L650/AM650),0),"")</f>
        <is>
          <t/>
        </is>
      </c>
      <c r="AO650" s="8" t="inlineStr">
        <f aca="false">IF(A650&lt;&gt;"",DEGREES(AN650),"")</f>
        <is>
          <t/>
        </is>
      </c>
      <c r="AP650" s="8" t="inlineStr">
        <f aca="false">IF(A650&lt;&gt;"",IF(OR(J650&lt;&gt;0,K650&lt;&gt;0),ATAN2(J650,K650),0),"")</f>
        <is>
          <t/>
        </is>
      </c>
      <c r="AQ650" s="8" t="inlineStr">
        <f aca="false">IF(A650&lt;&gt;"",DEGREES(AP650),"")</f>
        <is>
          <t/>
        </is>
      </c>
      <c r="AR650" s="8" t="inlineStr">
        <f aca="false">IF(A650&lt;&gt;"",SQRT(SUMSQ(M650:O650)),"")</f>
        <is>
          <t/>
        </is>
      </c>
      <c r="AS650" s="8" t="inlineStr">
        <f aca="false">IF(A650&lt;&gt;"",IF(AR650&lt;&gt;0,ACOS(O650/AR650),0),"")</f>
        <is>
          <t/>
        </is>
      </c>
      <c r="AT650" s="8" t="inlineStr">
        <f aca="false">IF(A650&lt;&gt;"",DEGREES(AS650),"")</f>
        <is>
          <t/>
        </is>
      </c>
      <c r="AU650" s="8" t="inlineStr">
        <f aca="false">IF(A650&lt;&gt;"",IF(OR(M650&lt;&gt;0,N650&lt;&gt;0),ATAN2(M650,N650),0),"")</f>
        <is>
          <t/>
        </is>
      </c>
      <c r="AV650" s="8" t="inlineStr">
        <f aca="false">IF(A650&lt;&gt;"",DEGREES(AU650),"")</f>
        <is>
          <t/>
        </is>
      </c>
      <c r="AW650" s="8" t="inlineStr">
        <f aca="false">IF(A650&lt;&gt;"",SQRT(SUMSQ(P650:R650)),"")</f>
        <is>
          <t/>
        </is>
      </c>
      <c r="AX650" s="8" t="inlineStr">
        <f aca="false">IF(A650&lt;&gt;"",IF(AW650&lt;&gt;0,ACOS(R650/AW650),0),"")</f>
        <is>
          <t/>
        </is>
      </c>
      <c r="AY650" s="8" t="inlineStr">
        <f aca="false">IF(A650&lt;&gt;"",DEGREES(AX650),"")</f>
        <is>
          <t/>
        </is>
      </c>
      <c r="AZ650" s="8" t="inlineStr">
        <f aca="false">IF(A650&lt;&gt;"",IF(OR(P650&lt;&gt;0,Q650&lt;&gt;0),ATAN2(P650,Q650),0),"")</f>
        <is>
          <t/>
        </is>
      </c>
      <c r="BA650" s="8" t="inlineStr">
        <f aca="false">IF(A650&lt;&gt;"",DEGREES(AZ650),"")</f>
        <is>
          <t/>
        </is>
      </c>
      <c r="BB650" s="8" t="inlineStr">
        <f aca="false">IF(A650&lt;&gt;"",SQRT(SUMSQ(S650:U650)),"")</f>
        <is>
          <t/>
        </is>
      </c>
      <c r="BC650" s="8" t="inlineStr">
        <f aca="false">IF(A650&lt;&gt;"",IF(BB650&lt;&gt;0,ACOS(U650/BB650),0),"")</f>
        <is>
          <t/>
        </is>
      </c>
      <c r="BD650" s="8" t="inlineStr">
        <f aca="false">IF(A650&lt;&gt;"",DEGREES(BC650),"")</f>
        <is>
          <t/>
        </is>
      </c>
      <c r="BE650" s="8" t="inlineStr">
        <f aca="false">IF(A650&lt;&gt;"",IF(OR(S650&lt;&gt;0,T650&lt;&gt;0),ATAN2(S650,T650),0),"")</f>
        <is>
          <t/>
        </is>
      </c>
      <c r="BF650" s="8" t="inlineStr">
        <f aca="false">IF(A650&lt;&gt;"",DEGREES(BE650),"")</f>
        <is>
          <t/>
        </is>
      </c>
      <c r="BG650" s="8" t="inlineStr">
        <f aca="false">IF(A650&lt;&gt;"",SQRT(SUMSQ(V650:X650)),"")</f>
        <is>
          <t/>
        </is>
      </c>
      <c r="BH650" s="8" t="inlineStr">
        <f aca="false">IF(A650&lt;&gt;"",IF(BG650&lt;&gt;0,ACOS(X650/BG650),0),"")</f>
        <is>
          <t/>
        </is>
      </c>
      <c r="BI650" s="8" t="inlineStr">
        <f aca="false">IF(A650&lt;&gt;"",DEGREES(BH650),"")</f>
        <is>
          <t/>
        </is>
      </c>
      <c r="BJ650" s="8" t="inlineStr">
        <f aca="false">IF(A650&lt;&gt;"",IF(OR(V650&lt;&gt;0,W650&lt;&gt;0),ATAN2(V650,W650),0),"")</f>
        <is>
          <t/>
        </is>
      </c>
      <c r="BK650" s="8" t="inlineStr">
        <f aca="false">IF(A650&lt;&gt;"",DEGREES(BJ650),"")</f>
        <is>
          <t/>
        </is>
      </c>
      <c r="BL650" s="8" t="inlineStr">
        <f aca="false">IF(A650&lt;&gt;"",SQRT(SUMSQ(Y650:AA650)),"")</f>
        <is>
          <t/>
        </is>
      </c>
      <c r="BM650" s="8" t="inlineStr">
        <f aca="false">IF(A650&lt;&gt;"",IF(BL650&lt;&gt;0,ACOS(AA650/BL650),0),"")</f>
        <is>
          <t/>
        </is>
      </c>
      <c r="BN650" s="8" t="inlineStr">
        <f aca="false">IF(A650&lt;&gt;"",DEGREES(BM650),"")</f>
        <is>
          <t/>
        </is>
      </c>
      <c r="BO650" s="8" t="inlineStr">
        <f aca="false">IF(A650&lt;&gt;"",IF(OR(Y650&lt;&gt;0,Z650&lt;&gt;0),ATAN2(Y650,Z650),0),"")</f>
        <is>
          <t/>
        </is>
      </c>
      <c r="BP650" s="8" t="inlineStr">
        <f aca="false">IF(A650&lt;&gt;"",DEGREES(BO650),"")</f>
        <is>
          <t/>
        </is>
      </c>
      <c r="BQ650" s="8" t="inlineStr">
        <f aca="false">IF(A650&lt;&gt;"",SQRT(SUMSQ(AB650:AD650)),"")</f>
        <is>
          <t/>
        </is>
      </c>
      <c r="BR650" s="8" t="inlineStr">
        <f aca="false">IF(A650&lt;&gt;"",IF(BQ650&lt;&gt;0,ACOS(AD650/BQ650),0),"")</f>
        <is>
          <t/>
        </is>
      </c>
      <c r="BS650" s="8" t="inlineStr">
        <f aca="false">IF(A650&lt;&gt;"",DEGREES(BR650),"")</f>
        <is>
          <t/>
        </is>
      </c>
      <c r="BT650" s="8" t="inlineStr">
        <f aca="false">IF(A650&lt;&gt;"",IF(OR(AB650&lt;&gt;0,AC650&lt;&gt;0),ATAN2(AB650,AC650),0),"")</f>
        <is>
          <t/>
        </is>
      </c>
      <c r="BU650" s="8" t="inlineStr">
        <f aca="false">IF(A650&lt;&gt;"",DEGREES(BT650),"")</f>
        <is>
          <t/>
        </is>
      </c>
      <c r="BV650" s="8" t="inlineStr">
        <f aca="false">IF(A650&lt;&gt;"",SQRT(SUMSQ(AE650:AG650)),"")</f>
        <is>
          <t/>
        </is>
      </c>
      <c r="BW650" s="8" t="inlineStr">
        <f aca="false">IF(A650&lt;&gt;"",IF(BV650&lt;&gt;0,ACOS(AG650/BV650),0),"")</f>
        <is>
          <t/>
        </is>
      </c>
      <c r="BX650" s="8" t="inlineStr">
        <f aca="false">IF(A650&lt;&gt;"",DEGREES(BW650),"")</f>
        <is>
          <t/>
        </is>
      </c>
      <c r="BY650" s="8" t="inlineStr">
        <f aca="false">IF(A650&lt;&gt;"",IF(OR(AF650&lt;&gt;0,AG650&lt;&gt;0),ATAN2(AF650,AG650),0),"")</f>
        <is>
          <t/>
        </is>
      </c>
      <c r="BZ650" s="8" t="inlineStr">
        <f aca="false">IF(A650&lt;&gt;"",DEGREES(BY650),"")</f>
        <is>
          <t/>
        </is>
      </c>
      <c r="CA650" s="0" t="inlineStr">
        <f aca="false">IF(A650&lt;&gt;"",IF(AND(AI650&lt;Parameters!$B$11,AI650&gt;Parameters!$B$12,AN650&lt;Parameters!$B$11,AN650&gt;Parameters!$B$12,AS650&lt;Parameters!$B$11,AS650&gt;Parameters!$B$12,AX650&lt;Parameters!$B$11,AX650&gt;Parameters!$B$12,BC650&lt;Parameters!$B$11,BC650&gt;Parameters!$B$12,BM650&lt;Parameters!$B$11,BM650&gt;Parameters!$B$12,BR650&lt;Parameters!$B$11,BR650&gt;Parameters!$B$12,BW650&lt;Parameters!$B$11,BW650&gt;Parameters!$B$12),1,0),"")</f>
        <is>
          <t/>
        </is>
      </c>
      <c r="CB650" s="0" t="inlineStr">
        <f aca="false">IF(A650&lt;&gt;"",IF(OR(AI650&lt;Parameters!$B$12,AI650&gt;Parameters!$B$11),0,1),"")</f>
        <is>
          <t/>
        </is>
      </c>
      <c r="CC650" s="0" t="inlineStr">
        <f aca="false">IF(A650&lt;&gt;"",IF(OR(AN650&lt;Parameters!$B$12,AN650&gt;Parameters!$B$11),0,1),"")</f>
        <is>
          <t/>
        </is>
      </c>
      <c r="CD650" s="0" t="inlineStr">
        <f aca="false">IF(A650&lt;&gt;"",IF(OR(AS650&lt;Parameters!$B$12,AS650&gt;Parameters!$B$11),0,1),"")</f>
        <is>
          <t/>
        </is>
      </c>
      <c r="CE650" s="0" t="inlineStr">
        <f aca="false">IF(A650&lt;&gt;"",IF(OR(AX650&lt;Parameters!$B$12,AX650&gt;Parameters!$B$11),0,1),"")</f>
        <is>
          <t/>
        </is>
      </c>
      <c r="CF650" s="0" t="inlineStr">
        <f aca="false">IF(A650&lt;&gt;"",IF(OR(BC650&lt;Parameters!$B$12,BC650&gt;Parameters!$B$11),0,1),"")</f>
        <is>
          <t/>
        </is>
      </c>
      <c r="CG650" s="0" t="inlineStr">
        <f aca="false">IF(A650&lt;&gt;"",IF(OR(BH650&lt;Parameters!$B$12,BH650&gt;Parameters!$B$11),0,1),"")</f>
        <is>
          <t/>
        </is>
      </c>
      <c r="CH650" s="0" t="inlineStr">
        <f aca="false">IF(A650&lt;&gt;"",IF(OR(BM650&lt;Parameters!$B$12,BM650&gt;Parameters!$B$11),0,1),"")</f>
        <is>
          <t/>
        </is>
      </c>
      <c r="CI650" s="0" t="inlineStr">
        <f aca="false">IF(A650&lt;&gt;"",IF(OR(BR650&lt;Parameters!$B$12,BR650&gt;Parameters!$B$11),0,1),"")</f>
        <is>
          <t/>
        </is>
      </c>
      <c r="CJ650" s="0" t="inlineStr">
        <f aca="false">IF(A650&lt;&gt;"",IF(OR(BW650&lt;Parameters!$B$12,BW650&gt;Parameters!$B$11),0,1),"")</f>
        <is>
          <t/>
        </is>
      </c>
      <c r="CK650" s="26" t="inlineStr">
        <f aca="false">IF(A650&lt;&gt;"",SUM(CB650:CJ650)/9,"")</f>
        <is>
          <t/>
        </is>
      </c>
      <c r="CL650" s="0" t="inlineStr">
        <f aca="false">IF(A650&lt;&gt;"",CK650*9,"")</f>
        <is>
          <t/>
        </is>
      </c>
      <c r="CM650" s="8" t="inlineStr">
        <f aca="false">IF(A650&lt;&gt;"",TEXT(B650,CM$2)&amp;" "&amp;TEXT(A650,CM$2),"")</f>
        <is>
          <t/>
        </is>
      </c>
    </row>
    <row r="651" customFormat="false" ht="15" hidden="false" customHeight="false" outlineLevel="0" collapsed="false">
      <c r="A651" s="0" t="inlineStr">
        <f aca="false">IF(OR(B650&lt;Parameters!$K$12,A650&lt;Parameters!$K$12),IF(A650&lt;Parameters!$K$12,A650+1,0),"")</f>
        <is>
          <t/>
        </is>
      </c>
      <c r="B651" s="0" t="inlineStr">
        <f aca="false">IF(A651&lt;&gt;"",IF(A651=0,B650+1,B650),"")</f>
        <is>
          <t/>
        </is>
      </c>
      <c r="C651" s="24" t="inlineStr">
        <f aca="false">IF(A651&lt;&gt;"",-_phi*(A651+0.5),"")</f>
        <is>
          <t/>
        </is>
      </c>
      <c r="D651" s="8" t="inlineStr">
        <f aca="false">IF(A651&lt;&gt;"",DEGREES(C651),"")</f>
        <is>
          <t/>
        </is>
      </c>
      <c r="E651" s="24" t="inlineStr">
        <f aca="false">IF(A651&lt;&gt;"",_phi*(B651+0.5),"")</f>
        <is>
          <t/>
        </is>
      </c>
      <c r="F651" s="8" t="inlineStr">
        <f aca="false">IF(A651&lt;&gt;"",DEGREES(E651),"")</f>
        <is>
          <t/>
        </is>
      </c>
      <c r="G651" s="8" t="inlineStr">
        <f aca="false">IF(A651&lt;&gt;"",LOOKUP(A651,h!$A$3:$A$30,h!$D$3:$D$30),"")</f>
        <is>
          <t/>
        </is>
      </c>
      <c r="H651" s="8" t="inlineStr">
        <f aca="false">IF(A651&lt;&gt;"",LOOKUP(B651,h!$A$3:$A$30,h!$D$3:$D$30),"")</f>
        <is>
          <t/>
        </is>
      </c>
      <c r="I651" s="8" t="inlineStr">
        <f aca="false">IF(A651&lt;&gt;"",_zif,"")</f>
        <is>
          <t/>
        </is>
      </c>
      <c r="J651" s="8" t="inlineStr">
        <f aca="false">IF(A651&lt;&gt;"",$G651+'v1 Frame'!D$3*COS($C651)+'v1 Frame'!E$3*SIN($C651)*SIN($E651)+'v1 Frame'!F$3*SIN($C651)*COS($E651),"")</f>
        <is>
          <t/>
        </is>
      </c>
      <c r="K651" s="8" t="inlineStr">
        <f aca="false">IF(A651&lt;&gt;"",$H651+'v1 Frame'!E$3*COS($E651)-'v1 Frame'!F$3*SIN($E651),"")</f>
        <is>
          <t/>
        </is>
      </c>
      <c r="L651" s="8" t="inlineStr">
        <f aca="false">IF(A651&lt;&gt;"",$I651-'v1 Frame'!D$3*SIN($C651)+'v1 Frame'!E$3*COS($C651)*SIN($E651)+'v1 Frame'!F$3*COS($C651)*COS($E651),"")</f>
        <is>
          <t/>
        </is>
      </c>
      <c r="M651" s="8" t="inlineStr">
        <f aca="false">IF(A651&lt;&gt;"",$G651+'v1 Frame'!G$3*COS($C651)+'v1 Frame'!H$3*SIN($C651)*SIN($E651)+'v1 Frame'!I$3*SIN($C651)*COS($E651),"")</f>
        <is>
          <t/>
        </is>
      </c>
      <c r="N651" s="8" t="inlineStr">
        <f aca="false">IF(A651&lt;&gt;"",$H651+'v1 Frame'!H$3*COS($E651)-'v1 Frame'!I$3*SIN($E651),"")</f>
        <is>
          <t/>
        </is>
      </c>
      <c r="O651" s="8" t="inlineStr">
        <f aca="false">IF(A651&lt;&gt;"",$I651-'v1 Frame'!G$3*SIN($C651)+'v1 Frame'!H$3*COS($C651)*SIN($E651)+'v1 Frame'!I$3*COS($C651)*COS($E651),"")</f>
        <is>
          <t/>
        </is>
      </c>
      <c r="P651" s="8" t="inlineStr">
        <f aca="false">IF(A651&lt;&gt;"",$G651+'v1 Frame'!J$3*COS($C651)+'v1 Frame'!K$3*SIN($C651)*SIN($E651)+'v1 Frame'!L$3*SIN($C651)*COS($E651),"")</f>
        <is>
          <t/>
        </is>
      </c>
      <c r="Q651" s="8" t="inlineStr">
        <f aca="false">IF(A651&lt;&gt;"",$H651+'v1 Frame'!K$3*COS($E651)-'v1 Frame'!L$3*SIN($E651),"")</f>
        <is>
          <t/>
        </is>
      </c>
      <c r="R651" s="8" t="inlineStr">
        <f aca="false">IF(A651&lt;&gt;"",$I651-'v1 Frame'!J$3*SIN($C651)+'v1 Frame'!K$3*COS($C651)*SIN($E651)+'v1 Frame'!L$3*COS($C651)*COS($E651),"")</f>
        <is>
          <t/>
        </is>
      </c>
      <c r="S651" s="8" t="inlineStr">
        <f aca="false">IF(A651&lt;&gt;"",$G651+'v1 Frame'!M$3*COS($C651)+'v1 Frame'!N$3*SIN($C651)*SIN($E651)+'v1 Frame'!O$3*SIN($C651)*COS($E651),"")</f>
        <is>
          <t/>
        </is>
      </c>
      <c r="T651" s="8" t="inlineStr">
        <f aca="false">IF(A651&lt;&gt;"",$H651+'v1 Frame'!N$3*COS($E651)-'v1 Frame'!O$3*SIN($E651),"")</f>
        <is>
          <t/>
        </is>
      </c>
      <c r="U651" s="8" t="inlineStr">
        <f aca="false">IF(A651&lt;&gt;"",$I651-'v1 Frame'!M$3*SIN($C651)+'v1 Frame'!N$3*COS($C651)*SIN($E651)+'v1 Frame'!O$3*COS($C651)*COS($E651),"")</f>
        <is>
          <t/>
        </is>
      </c>
      <c r="V651" s="8" t="inlineStr">
        <f aca="false">IF(A651&lt;&gt;"",$G651+'v1 Frame'!P$3*COS($C651)+'v1 Frame'!Q$3*SIN($C651)*SIN($E651)+'v1 Frame'!R$3*SIN($C651)*COS($E651),"")</f>
        <is>
          <t/>
        </is>
      </c>
      <c r="W651" s="8" t="inlineStr">
        <f aca="false">IF(A651&lt;&gt;"",$H651+'v1 Frame'!Q$3*COS($E651)-'v1 Frame'!R$3*SIN($E651),"")</f>
        <is>
          <t/>
        </is>
      </c>
      <c r="X651" s="8" t="inlineStr">
        <f aca="false">IF(A651&lt;&gt;"",$I651-'v1 Frame'!P$3*SIN($C651)+'v1 Frame'!Q$3*COS($C651)*SIN($E651)+'v1 Frame'!R$3*COS($C651)*COS($E651),"")</f>
        <is>
          <t/>
        </is>
      </c>
      <c r="Y651" s="8" t="inlineStr">
        <f aca="false">IF(A651&lt;&gt;"",$G651+'v1 Frame'!S$3*COS($C651)+'v1 Frame'!T$3*SIN($C651)*SIN($E651)+'v1 Frame'!U$3*SIN($C651)*COS($E651),"")</f>
        <is>
          <t/>
        </is>
      </c>
      <c r="Z651" s="8" t="inlineStr">
        <f aca="false">IF(A651&lt;&gt;"",$H651+'v1 Frame'!T$3*COS($E651)-'v1 Frame'!U$3*SIN($E651),"")</f>
        <is>
          <t/>
        </is>
      </c>
      <c r="AA651" s="8" t="inlineStr">
        <f aca="false">IF(A651&lt;&gt;"",$I651-'v1 Frame'!S$3*SIN($C651)+'v1 Frame'!T$3*COS($C651)*SIN($E651)+'v1 Frame'!U$3*COS($C651)*COS($E651),"")</f>
        <is>
          <t/>
        </is>
      </c>
      <c r="AB651" s="8" t="inlineStr">
        <f aca="false">IF(A651&lt;&gt;"",$G651+'v1 Frame'!V$3*COS($C651)+'v1 Frame'!W$3*SIN($C651)*SIN($E651)+'v1 Frame'!X$3*SIN($C651)*COS($E651),"")</f>
        <is>
          <t/>
        </is>
      </c>
      <c r="AC651" s="8" t="inlineStr">
        <f aca="false">IF(A651&lt;&gt;"",$H651+'v1 Frame'!W$3*COS($E651)-'v1 Frame'!X$3*SIN($E651),"")</f>
        <is>
          <t/>
        </is>
      </c>
      <c r="AD651" s="8" t="inlineStr">
        <f aca="false">IF(A651&lt;&gt;"",$I651-'v1 Frame'!V$3*SIN($C651)+'v1 Frame'!W$3*COS($C651)*SIN($E651)+'v1 Frame'!X$3*COS($C651)*COS($E651),"")</f>
        <is>
          <t/>
        </is>
      </c>
      <c r="AE651" s="25" t="inlineStr">
        <f aca="false">IF(A651&lt;&gt;"",$G651+'v1 Frame'!Y$3*COS($C651)+'v1 Frame'!Z$3*SIN($C651)*SIN($E651)+'v1 Frame'!AA$3*SIN($C651)*COS($E651),"")</f>
        <is>
          <t/>
        </is>
      </c>
      <c r="AF651" s="25" t="inlineStr">
        <f aca="false">IF(A651&lt;&gt;"",$H651+'v1 Frame'!Z$3*COS($E651)-'v1 Frame'!AA$3*SIN($E651),"")</f>
        <is>
          <t/>
        </is>
      </c>
      <c r="AG651" s="25" t="inlineStr">
        <f aca="false">IF(A651&lt;&gt;"",$I651-'v1 Frame'!Y$3*SIN($C651)+'v1 Frame'!Z$3*COS($C651)*SIN($E651)+'v1 Frame'!AA$3*COS($C651)*COS($E651),"")</f>
        <is>
          <t/>
        </is>
      </c>
      <c r="AH651" s="8" t="inlineStr">
        <f aca="false">IF(A651&lt;&gt;"",SQRT(SUMSQ(G651:I651)),"")</f>
        <is>
          <t/>
        </is>
      </c>
      <c r="AI651" s="8" t="inlineStr">
        <f aca="false">IF(A651&lt;&gt;"",IF(AH651&lt;&gt;0,ACOS(I651/AH651),0),"")</f>
        <is>
          <t/>
        </is>
      </c>
      <c r="AJ651" s="8" t="inlineStr">
        <f aca="false">IF(A651&lt;&gt;"",DEGREES(AI651),"")</f>
        <is>
          <t/>
        </is>
      </c>
      <c r="AK651" s="8" t="inlineStr">
        <f aca="false">IF(A651&lt;&gt;"",IF(OR(G651&lt;&gt;0,H651&lt;&gt;0),ATAN2(G651,H651),0),"")</f>
        <is>
          <t/>
        </is>
      </c>
      <c r="AL651" s="8" t="inlineStr">
        <f aca="false">IF(A651&lt;&gt;"",DEGREES(AK651),"")</f>
        <is>
          <t/>
        </is>
      </c>
      <c r="AM651" s="8" t="inlineStr">
        <f aca="false">IF(A651&lt;&gt;"",SQRT(SUMSQ(J651:L651)),"")</f>
        <is>
          <t/>
        </is>
      </c>
      <c r="AN651" s="8" t="inlineStr">
        <f aca="false">IF(A651&lt;&gt;"",IF(AM651&lt;&gt;0,ACOS(L651/AM651),0),"")</f>
        <is>
          <t/>
        </is>
      </c>
      <c r="AO651" s="8" t="inlineStr">
        <f aca="false">IF(A651&lt;&gt;"",DEGREES(AN651),"")</f>
        <is>
          <t/>
        </is>
      </c>
      <c r="AP651" s="8" t="inlineStr">
        <f aca="false">IF(A651&lt;&gt;"",IF(OR(J651&lt;&gt;0,K651&lt;&gt;0),ATAN2(J651,K651),0),"")</f>
        <is>
          <t/>
        </is>
      </c>
      <c r="AQ651" s="8" t="inlineStr">
        <f aca="false">IF(A651&lt;&gt;"",DEGREES(AP651),"")</f>
        <is>
          <t/>
        </is>
      </c>
      <c r="AR651" s="8" t="inlineStr">
        <f aca="false">IF(A651&lt;&gt;"",SQRT(SUMSQ(M651:O651)),"")</f>
        <is>
          <t/>
        </is>
      </c>
      <c r="AS651" s="8" t="inlineStr">
        <f aca="false">IF(A651&lt;&gt;"",IF(AR651&lt;&gt;0,ACOS(O651/AR651),0),"")</f>
        <is>
          <t/>
        </is>
      </c>
      <c r="AT651" s="8" t="inlineStr">
        <f aca="false">IF(A651&lt;&gt;"",DEGREES(AS651),"")</f>
        <is>
          <t/>
        </is>
      </c>
      <c r="AU651" s="8" t="inlineStr">
        <f aca="false">IF(A651&lt;&gt;"",IF(OR(M651&lt;&gt;0,N651&lt;&gt;0),ATAN2(M651,N651),0),"")</f>
        <is>
          <t/>
        </is>
      </c>
      <c r="AV651" s="8" t="inlineStr">
        <f aca="false">IF(A651&lt;&gt;"",DEGREES(AU651),"")</f>
        <is>
          <t/>
        </is>
      </c>
      <c r="AW651" s="8" t="inlineStr">
        <f aca="false">IF(A651&lt;&gt;"",SQRT(SUMSQ(P651:R651)),"")</f>
        <is>
          <t/>
        </is>
      </c>
      <c r="AX651" s="8" t="inlineStr">
        <f aca="false">IF(A651&lt;&gt;"",IF(AW651&lt;&gt;0,ACOS(R651/AW651),0),"")</f>
        <is>
          <t/>
        </is>
      </c>
      <c r="AY651" s="8" t="inlineStr">
        <f aca="false">IF(A651&lt;&gt;"",DEGREES(AX651),"")</f>
        <is>
          <t/>
        </is>
      </c>
      <c r="AZ651" s="8" t="inlineStr">
        <f aca="false">IF(A651&lt;&gt;"",IF(OR(P651&lt;&gt;0,Q651&lt;&gt;0),ATAN2(P651,Q651),0),"")</f>
        <is>
          <t/>
        </is>
      </c>
      <c r="BA651" s="8" t="inlineStr">
        <f aca="false">IF(A651&lt;&gt;"",DEGREES(AZ651),"")</f>
        <is>
          <t/>
        </is>
      </c>
      <c r="BB651" s="8" t="inlineStr">
        <f aca="false">IF(A651&lt;&gt;"",SQRT(SUMSQ(S651:U651)),"")</f>
        <is>
          <t/>
        </is>
      </c>
      <c r="BC651" s="8" t="inlineStr">
        <f aca="false">IF(A651&lt;&gt;"",IF(BB651&lt;&gt;0,ACOS(U651/BB651),0),"")</f>
        <is>
          <t/>
        </is>
      </c>
      <c r="BD651" s="8" t="inlineStr">
        <f aca="false">IF(A651&lt;&gt;"",DEGREES(BC651),"")</f>
        <is>
          <t/>
        </is>
      </c>
      <c r="BE651" s="8" t="inlineStr">
        <f aca="false">IF(A651&lt;&gt;"",IF(OR(S651&lt;&gt;0,T651&lt;&gt;0),ATAN2(S651,T651),0),"")</f>
        <is>
          <t/>
        </is>
      </c>
      <c r="BF651" s="8" t="inlineStr">
        <f aca="false">IF(A651&lt;&gt;"",DEGREES(BE651),"")</f>
        <is>
          <t/>
        </is>
      </c>
      <c r="BG651" s="8" t="inlineStr">
        <f aca="false">IF(A651&lt;&gt;"",SQRT(SUMSQ(V651:X651)),"")</f>
        <is>
          <t/>
        </is>
      </c>
      <c r="BH651" s="8" t="inlineStr">
        <f aca="false">IF(A651&lt;&gt;"",IF(BG651&lt;&gt;0,ACOS(X651/BG651),0),"")</f>
        <is>
          <t/>
        </is>
      </c>
      <c r="BI651" s="8" t="inlineStr">
        <f aca="false">IF(A651&lt;&gt;"",DEGREES(BH651),"")</f>
        <is>
          <t/>
        </is>
      </c>
      <c r="BJ651" s="8" t="inlineStr">
        <f aca="false">IF(A651&lt;&gt;"",IF(OR(V651&lt;&gt;0,W651&lt;&gt;0),ATAN2(V651,W651),0),"")</f>
        <is>
          <t/>
        </is>
      </c>
      <c r="BK651" s="8" t="inlineStr">
        <f aca="false">IF(A651&lt;&gt;"",DEGREES(BJ651),"")</f>
        <is>
          <t/>
        </is>
      </c>
      <c r="BL651" s="8" t="inlineStr">
        <f aca="false">IF(A651&lt;&gt;"",SQRT(SUMSQ(Y651:AA651)),"")</f>
        <is>
          <t/>
        </is>
      </c>
      <c r="BM651" s="8" t="inlineStr">
        <f aca="false">IF(A651&lt;&gt;"",IF(BL651&lt;&gt;0,ACOS(AA651/BL651),0),"")</f>
        <is>
          <t/>
        </is>
      </c>
      <c r="BN651" s="8" t="inlineStr">
        <f aca="false">IF(A651&lt;&gt;"",DEGREES(BM651),"")</f>
        <is>
          <t/>
        </is>
      </c>
      <c r="BO651" s="8" t="inlineStr">
        <f aca="false">IF(A651&lt;&gt;"",IF(OR(Y651&lt;&gt;0,Z651&lt;&gt;0),ATAN2(Y651,Z651),0),"")</f>
        <is>
          <t/>
        </is>
      </c>
      <c r="BP651" s="8" t="inlineStr">
        <f aca="false">IF(A651&lt;&gt;"",DEGREES(BO651),"")</f>
        <is>
          <t/>
        </is>
      </c>
      <c r="BQ651" s="8" t="inlineStr">
        <f aca="false">IF(A651&lt;&gt;"",SQRT(SUMSQ(AB651:AD651)),"")</f>
        <is>
          <t/>
        </is>
      </c>
      <c r="BR651" s="8" t="inlineStr">
        <f aca="false">IF(A651&lt;&gt;"",IF(BQ651&lt;&gt;0,ACOS(AD651/BQ651),0),"")</f>
        <is>
          <t/>
        </is>
      </c>
      <c r="BS651" s="8" t="inlineStr">
        <f aca="false">IF(A651&lt;&gt;"",DEGREES(BR651),"")</f>
        <is>
          <t/>
        </is>
      </c>
      <c r="BT651" s="8" t="inlineStr">
        <f aca="false">IF(A651&lt;&gt;"",IF(OR(AB651&lt;&gt;0,AC651&lt;&gt;0),ATAN2(AB651,AC651),0),"")</f>
        <is>
          <t/>
        </is>
      </c>
      <c r="BU651" s="8" t="inlineStr">
        <f aca="false">IF(A651&lt;&gt;"",DEGREES(BT651),"")</f>
        <is>
          <t/>
        </is>
      </c>
      <c r="BV651" s="8" t="inlineStr">
        <f aca="false">IF(A651&lt;&gt;"",SQRT(SUMSQ(AE651:AG651)),"")</f>
        <is>
          <t/>
        </is>
      </c>
      <c r="BW651" s="8" t="inlineStr">
        <f aca="false">IF(A651&lt;&gt;"",IF(BV651&lt;&gt;0,ACOS(AG651/BV651),0),"")</f>
        <is>
          <t/>
        </is>
      </c>
      <c r="BX651" s="8" t="inlineStr">
        <f aca="false">IF(A651&lt;&gt;"",DEGREES(BW651),"")</f>
        <is>
          <t/>
        </is>
      </c>
      <c r="BY651" s="8" t="inlineStr">
        <f aca="false">IF(A651&lt;&gt;"",IF(OR(AF651&lt;&gt;0,AG651&lt;&gt;0),ATAN2(AF651,AG651),0),"")</f>
        <is>
          <t/>
        </is>
      </c>
      <c r="BZ651" s="8" t="inlineStr">
        <f aca="false">IF(A651&lt;&gt;"",DEGREES(BY651),"")</f>
        <is>
          <t/>
        </is>
      </c>
      <c r="CA651" s="0" t="inlineStr">
        <f aca="false">IF(A651&lt;&gt;"",IF(AND(AI651&lt;Parameters!$B$11,AI651&gt;Parameters!$B$12,AN651&lt;Parameters!$B$11,AN651&gt;Parameters!$B$12,AS651&lt;Parameters!$B$11,AS651&gt;Parameters!$B$12,AX651&lt;Parameters!$B$11,AX651&gt;Parameters!$B$12,BC651&lt;Parameters!$B$11,BC651&gt;Parameters!$B$12,BM651&lt;Parameters!$B$11,BM651&gt;Parameters!$B$12,BR651&lt;Parameters!$B$11,BR651&gt;Parameters!$B$12,BW651&lt;Parameters!$B$11,BW651&gt;Parameters!$B$12),1,0),"")</f>
        <is>
          <t/>
        </is>
      </c>
      <c r="CB651" s="0" t="inlineStr">
        <f aca="false">IF(A651&lt;&gt;"",IF(OR(AI651&lt;Parameters!$B$12,AI651&gt;Parameters!$B$11),0,1),"")</f>
        <is>
          <t/>
        </is>
      </c>
      <c r="CC651" s="0" t="inlineStr">
        <f aca="false">IF(A651&lt;&gt;"",IF(OR(AN651&lt;Parameters!$B$12,AN651&gt;Parameters!$B$11),0,1),"")</f>
        <is>
          <t/>
        </is>
      </c>
      <c r="CD651" s="0" t="inlineStr">
        <f aca="false">IF(A651&lt;&gt;"",IF(OR(AS651&lt;Parameters!$B$12,AS651&gt;Parameters!$B$11),0,1),"")</f>
        <is>
          <t/>
        </is>
      </c>
      <c r="CE651" s="0" t="inlineStr">
        <f aca="false">IF(A651&lt;&gt;"",IF(OR(AX651&lt;Parameters!$B$12,AX651&gt;Parameters!$B$11),0,1),"")</f>
        <is>
          <t/>
        </is>
      </c>
      <c r="CF651" s="0" t="inlineStr">
        <f aca="false">IF(A651&lt;&gt;"",IF(OR(BC651&lt;Parameters!$B$12,BC651&gt;Parameters!$B$11),0,1),"")</f>
        <is>
          <t/>
        </is>
      </c>
      <c r="CG651" s="0" t="inlineStr">
        <f aca="false">IF(A651&lt;&gt;"",IF(OR(BH651&lt;Parameters!$B$12,BH651&gt;Parameters!$B$11),0,1),"")</f>
        <is>
          <t/>
        </is>
      </c>
      <c r="CH651" s="0" t="inlineStr">
        <f aca="false">IF(A651&lt;&gt;"",IF(OR(BM651&lt;Parameters!$B$12,BM651&gt;Parameters!$B$11),0,1),"")</f>
        <is>
          <t/>
        </is>
      </c>
      <c r="CI651" s="0" t="inlineStr">
        <f aca="false">IF(A651&lt;&gt;"",IF(OR(BR651&lt;Parameters!$B$12,BR651&gt;Parameters!$B$11),0,1),"")</f>
        <is>
          <t/>
        </is>
      </c>
      <c r="CJ651" s="0" t="inlineStr">
        <f aca="false">IF(A651&lt;&gt;"",IF(OR(BW651&lt;Parameters!$B$12,BW651&gt;Parameters!$B$11),0,1),"")</f>
        <is>
          <t/>
        </is>
      </c>
      <c r="CK651" s="26" t="inlineStr">
        <f aca="false">IF(A651&lt;&gt;"",SUM(CB651:CJ651)/9,"")</f>
        <is>
          <t/>
        </is>
      </c>
      <c r="CL651" s="0" t="inlineStr">
        <f aca="false">IF(A651&lt;&gt;"",CK651*9,"")</f>
        <is>
          <t/>
        </is>
      </c>
      <c r="CM651" s="8" t="inlineStr">
        <f aca="false">IF(A651&lt;&gt;"",TEXT(B651,CM$2)&amp;" "&amp;TEXT(A651,CM$2),"")</f>
        <is>
          <t/>
        </is>
      </c>
    </row>
    <row r="652" customFormat="false" ht="15" hidden="false" customHeight="false" outlineLevel="0" collapsed="false">
      <c r="A652" s="0" t="inlineStr">
        <f aca="false">IF(OR(B651&lt;Parameters!$K$12,A651&lt;Parameters!$K$12),IF(A651&lt;Parameters!$K$12,A651+1,0),"")</f>
        <is>
          <t/>
        </is>
      </c>
      <c r="B652" s="0" t="inlineStr">
        <f aca="false">IF(A652&lt;&gt;"",IF(A652=0,B651+1,B651),"")</f>
        <is>
          <t/>
        </is>
      </c>
      <c r="C652" s="24" t="inlineStr">
        <f aca="false">IF(A652&lt;&gt;"",-_phi*(A652+0.5),"")</f>
        <is>
          <t/>
        </is>
      </c>
      <c r="D652" s="8" t="inlineStr">
        <f aca="false">IF(A652&lt;&gt;"",DEGREES(C652),"")</f>
        <is>
          <t/>
        </is>
      </c>
      <c r="E652" s="24" t="inlineStr">
        <f aca="false">IF(A652&lt;&gt;"",_phi*(B652+0.5),"")</f>
        <is>
          <t/>
        </is>
      </c>
      <c r="F652" s="8" t="inlineStr">
        <f aca="false">IF(A652&lt;&gt;"",DEGREES(E652),"")</f>
        <is>
          <t/>
        </is>
      </c>
      <c r="G652" s="8" t="inlineStr">
        <f aca="false">IF(A652&lt;&gt;"",LOOKUP(A652,h!$A$3:$A$30,h!$D$3:$D$30),"")</f>
        <is>
          <t/>
        </is>
      </c>
      <c r="H652" s="8" t="inlineStr">
        <f aca="false">IF(A652&lt;&gt;"",LOOKUP(B652,h!$A$3:$A$30,h!$D$3:$D$30),"")</f>
        <is>
          <t/>
        </is>
      </c>
      <c r="I652" s="8" t="inlineStr">
        <f aca="false">IF(A652&lt;&gt;"",_zif,"")</f>
        <is>
          <t/>
        </is>
      </c>
      <c r="J652" s="8" t="inlineStr">
        <f aca="false">IF(A652&lt;&gt;"",$G652+'v1 Frame'!D$3*COS($C652)+'v1 Frame'!E$3*SIN($C652)*SIN($E652)+'v1 Frame'!F$3*SIN($C652)*COS($E652),"")</f>
        <is>
          <t/>
        </is>
      </c>
      <c r="K652" s="8" t="inlineStr">
        <f aca="false">IF(A652&lt;&gt;"",$H652+'v1 Frame'!E$3*COS($E652)-'v1 Frame'!F$3*SIN($E652),"")</f>
        <is>
          <t/>
        </is>
      </c>
      <c r="L652" s="8" t="inlineStr">
        <f aca="false">IF(A652&lt;&gt;"",$I652-'v1 Frame'!D$3*SIN($C652)+'v1 Frame'!E$3*COS($C652)*SIN($E652)+'v1 Frame'!F$3*COS($C652)*COS($E652),"")</f>
        <is>
          <t/>
        </is>
      </c>
      <c r="M652" s="8" t="inlineStr">
        <f aca="false">IF(A652&lt;&gt;"",$G652+'v1 Frame'!G$3*COS($C652)+'v1 Frame'!H$3*SIN($C652)*SIN($E652)+'v1 Frame'!I$3*SIN($C652)*COS($E652),"")</f>
        <is>
          <t/>
        </is>
      </c>
      <c r="N652" s="8" t="inlineStr">
        <f aca="false">IF(A652&lt;&gt;"",$H652+'v1 Frame'!H$3*COS($E652)-'v1 Frame'!I$3*SIN($E652),"")</f>
        <is>
          <t/>
        </is>
      </c>
      <c r="O652" s="8" t="inlineStr">
        <f aca="false">IF(A652&lt;&gt;"",$I652-'v1 Frame'!G$3*SIN($C652)+'v1 Frame'!H$3*COS($C652)*SIN($E652)+'v1 Frame'!I$3*COS($C652)*COS($E652),"")</f>
        <is>
          <t/>
        </is>
      </c>
      <c r="P652" s="8" t="inlineStr">
        <f aca="false">IF(A652&lt;&gt;"",$G652+'v1 Frame'!J$3*COS($C652)+'v1 Frame'!K$3*SIN($C652)*SIN($E652)+'v1 Frame'!L$3*SIN($C652)*COS($E652),"")</f>
        <is>
          <t/>
        </is>
      </c>
      <c r="Q652" s="8" t="inlineStr">
        <f aca="false">IF(A652&lt;&gt;"",$H652+'v1 Frame'!K$3*COS($E652)-'v1 Frame'!L$3*SIN($E652),"")</f>
        <is>
          <t/>
        </is>
      </c>
      <c r="R652" s="8" t="inlineStr">
        <f aca="false">IF(A652&lt;&gt;"",$I652-'v1 Frame'!J$3*SIN($C652)+'v1 Frame'!K$3*COS($C652)*SIN($E652)+'v1 Frame'!L$3*COS($C652)*COS($E652),"")</f>
        <is>
          <t/>
        </is>
      </c>
      <c r="S652" s="8" t="inlineStr">
        <f aca="false">IF(A652&lt;&gt;"",$G652+'v1 Frame'!M$3*COS($C652)+'v1 Frame'!N$3*SIN($C652)*SIN($E652)+'v1 Frame'!O$3*SIN($C652)*COS($E652),"")</f>
        <is>
          <t/>
        </is>
      </c>
      <c r="T652" s="8" t="inlineStr">
        <f aca="false">IF(A652&lt;&gt;"",$H652+'v1 Frame'!N$3*COS($E652)-'v1 Frame'!O$3*SIN($E652),"")</f>
        <is>
          <t/>
        </is>
      </c>
      <c r="U652" s="8" t="inlineStr">
        <f aca="false">IF(A652&lt;&gt;"",$I652-'v1 Frame'!M$3*SIN($C652)+'v1 Frame'!N$3*COS($C652)*SIN($E652)+'v1 Frame'!O$3*COS($C652)*COS($E652),"")</f>
        <is>
          <t/>
        </is>
      </c>
      <c r="V652" s="8" t="inlineStr">
        <f aca="false">IF(A652&lt;&gt;"",$G652+'v1 Frame'!P$3*COS($C652)+'v1 Frame'!Q$3*SIN($C652)*SIN($E652)+'v1 Frame'!R$3*SIN($C652)*COS($E652),"")</f>
        <is>
          <t/>
        </is>
      </c>
      <c r="W652" s="8" t="inlineStr">
        <f aca="false">IF(A652&lt;&gt;"",$H652+'v1 Frame'!Q$3*COS($E652)-'v1 Frame'!R$3*SIN($E652),"")</f>
        <is>
          <t/>
        </is>
      </c>
      <c r="X652" s="8" t="inlineStr">
        <f aca="false">IF(A652&lt;&gt;"",$I652-'v1 Frame'!P$3*SIN($C652)+'v1 Frame'!Q$3*COS($C652)*SIN($E652)+'v1 Frame'!R$3*COS($C652)*COS($E652),"")</f>
        <is>
          <t/>
        </is>
      </c>
      <c r="Y652" s="8" t="inlineStr">
        <f aca="false">IF(A652&lt;&gt;"",$G652+'v1 Frame'!S$3*COS($C652)+'v1 Frame'!T$3*SIN($C652)*SIN($E652)+'v1 Frame'!U$3*SIN($C652)*COS($E652),"")</f>
        <is>
          <t/>
        </is>
      </c>
      <c r="Z652" s="8" t="inlineStr">
        <f aca="false">IF(A652&lt;&gt;"",$H652+'v1 Frame'!T$3*COS($E652)-'v1 Frame'!U$3*SIN($E652),"")</f>
        <is>
          <t/>
        </is>
      </c>
      <c r="AA652" s="8" t="inlineStr">
        <f aca="false">IF(A652&lt;&gt;"",$I652-'v1 Frame'!S$3*SIN($C652)+'v1 Frame'!T$3*COS($C652)*SIN($E652)+'v1 Frame'!U$3*COS($C652)*COS($E652),"")</f>
        <is>
          <t/>
        </is>
      </c>
      <c r="AB652" s="8" t="inlineStr">
        <f aca="false">IF(A652&lt;&gt;"",$G652+'v1 Frame'!V$3*COS($C652)+'v1 Frame'!W$3*SIN($C652)*SIN($E652)+'v1 Frame'!X$3*SIN($C652)*COS($E652),"")</f>
        <is>
          <t/>
        </is>
      </c>
      <c r="AC652" s="8" t="inlineStr">
        <f aca="false">IF(A652&lt;&gt;"",$H652+'v1 Frame'!W$3*COS($E652)-'v1 Frame'!X$3*SIN($E652),"")</f>
        <is>
          <t/>
        </is>
      </c>
      <c r="AD652" s="8" t="inlineStr">
        <f aca="false">IF(A652&lt;&gt;"",$I652-'v1 Frame'!V$3*SIN($C652)+'v1 Frame'!W$3*COS($C652)*SIN($E652)+'v1 Frame'!X$3*COS($C652)*COS($E652),"")</f>
        <is>
          <t/>
        </is>
      </c>
      <c r="AE652" s="25" t="inlineStr">
        <f aca="false">IF(A652&lt;&gt;"",$G652+'v1 Frame'!Y$3*COS($C652)+'v1 Frame'!Z$3*SIN($C652)*SIN($E652)+'v1 Frame'!AA$3*SIN($C652)*COS($E652),"")</f>
        <is>
          <t/>
        </is>
      </c>
      <c r="AF652" s="25" t="inlineStr">
        <f aca="false">IF(A652&lt;&gt;"",$H652+'v1 Frame'!Z$3*COS($E652)-'v1 Frame'!AA$3*SIN($E652),"")</f>
        <is>
          <t/>
        </is>
      </c>
      <c r="AG652" s="25" t="inlineStr">
        <f aca="false">IF(A652&lt;&gt;"",$I652-'v1 Frame'!Y$3*SIN($C652)+'v1 Frame'!Z$3*COS($C652)*SIN($E652)+'v1 Frame'!AA$3*COS($C652)*COS($E652),"")</f>
        <is>
          <t/>
        </is>
      </c>
      <c r="AH652" s="8" t="inlineStr">
        <f aca="false">IF(A652&lt;&gt;"",SQRT(SUMSQ(G652:I652)),"")</f>
        <is>
          <t/>
        </is>
      </c>
      <c r="AI652" s="8" t="inlineStr">
        <f aca="false">IF(A652&lt;&gt;"",IF(AH652&lt;&gt;0,ACOS(I652/AH652),0),"")</f>
        <is>
          <t/>
        </is>
      </c>
      <c r="AJ652" s="8" t="inlineStr">
        <f aca="false">IF(A652&lt;&gt;"",DEGREES(AI652),"")</f>
        <is>
          <t/>
        </is>
      </c>
      <c r="AK652" s="8" t="inlineStr">
        <f aca="false">IF(A652&lt;&gt;"",IF(OR(G652&lt;&gt;0,H652&lt;&gt;0),ATAN2(G652,H652),0),"")</f>
        <is>
          <t/>
        </is>
      </c>
      <c r="AL652" s="8" t="inlineStr">
        <f aca="false">IF(A652&lt;&gt;"",DEGREES(AK652),"")</f>
        <is>
          <t/>
        </is>
      </c>
      <c r="AM652" s="8" t="inlineStr">
        <f aca="false">IF(A652&lt;&gt;"",SQRT(SUMSQ(J652:L652)),"")</f>
        <is>
          <t/>
        </is>
      </c>
      <c r="AN652" s="8" t="inlineStr">
        <f aca="false">IF(A652&lt;&gt;"",IF(AM652&lt;&gt;0,ACOS(L652/AM652),0),"")</f>
        <is>
          <t/>
        </is>
      </c>
      <c r="AO652" s="8" t="inlineStr">
        <f aca="false">IF(A652&lt;&gt;"",DEGREES(AN652),"")</f>
        <is>
          <t/>
        </is>
      </c>
      <c r="AP652" s="8" t="inlineStr">
        <f aca="false">IF(A652&lt;&gt;"",IF(OR(J652&lt;&gt;0,K652&lt;&gt;0),ATAN2(J652,K652),0),"")</f>
        <is>
          <t/>
        </is>
      </c>
      <c r="AQ652" s="8" t="inlineStr">
        <f aca="false">IF(A652&lt;&gt;"",DEGREES(AP652),"")</f>
        <is>
          <t/>
        </is>
      </c>
      <c r="AR652" s="8" t="inlineStr">
        <f aca="false">IF(A652&lt;&gt;"",SQRT(SUMSQ(M652:O652)),"")</f>
        <is>
          <t/>
        </is>
      </c>
      <c r="AS652" s="8" t="inlineStr">
        <f aca="false">IF(A652&lt;&gt;"",IF(AR652&lt;&gt;0,ACOS(O652/AR652),0),"")</f>
        <is>
          <t/>
        </is>
      </c>
      <c r="AT652" s="8" t="inlineStr">
        <f aca="false">IF(A652&lt;&gt;"",DEGREES(AS652),"")</f>
        <is>
          <t/>
        </is>
      </c>
      <c r="AU652" s="8" t="inlineStr">
        <f aca="false">IF(A652&lt;&gt;"",IF(OR(M652&lt;&gt;0,N652&lt;&gt;0),ATAN2(M652,N652),0),"")</f>
        <is>
          <t/>
        </is>
      </c>
      <c r="AV652" s="8" t="inlineStr">
        <f aca="false">IF(A652&lt;&gt;"",DEGREES(AU652),"")</f>
        <is>
          <t/>
        </is>
      </c>
      <c r="AW652" s="8" t="inlineStr">
        <f aca="false">IF(A652&lt;&gt;"",SQRT(SUMSQ(P652:R652)),"")</f>
        <is>
          <t/>
        </is>
      </c>
      <c r="AX652" s="8" t="inlineStr">
        <f aca="false">IF(A652&lt;&gt;"",IF(AW652&lt;&gt;0,ACOS(R652/AW652),0),"")</f>
        <is>
          <t/>
        </is>
      </c>
      <c r="AY652" s="8" t="inlineStr">
        <f aca="false">IF(A652&lt;&gt;"",DEGREES(AX652),"")</f>
        <is>
          <t/>
        </is>
      </c>
      <c r="AZ652" s="8" t="inlineStr">
        <f aca="false">IF(A652&lt;&gt;"",IF(OR(P652&lt;&gt;0,Q652&lt;&gt;0),ATAN2(P652,Q652),0),"")</f>
        <is>
          <t/>
        </is>
      </c>
      <c r="BA652" s="8" t="inlineStr">
        <f aca="false">IF(A652&lt;&gt;"",DEGREES(AZ652),"")</f>
        <is>
          <t/>
        </is>
      </c>
      <c r="BB652" s="8" t="inlineStr">
        <f aca="false">IF(A652&lt;&gt;"",SQRT(SUMSQ(S652:U652)),"")</f>
        <is>
          <t/>
        </is>
      </c>
      <c r="BC652" s="8" t="inlineStr">
        <f aca="false">IF(A652&lt;&gt;"",IF(BB652&lt;&gt;0,ACOS(U652/BB652),0),"")</f>
        <is>
          <t/>
        </is>
      </c>
      <c r="BD652" s="8" t="inlineStr">
        <f aca="false">IF(A652&lt;&gt;"",DEGREES(BC652),"")</f>
        <is>
          <t/>
        </is>
      </c>
      <c r="BE652" s="8" t="inlineStr">
        <f aca="false">IF(A652&lt;&gt;"",IF(OR(S652&lt;&gt;0,T652&lt;&gt;0),ATAN2(S652,T652),0),"")</f>
        <is>
          <t/>
        </is>
      </c>
      <c r="BF652" s="8" t="inlineStr">
        <f aca="false">IF(A652&lt;&gt;"",DEGREES(BE652),"")</f>
        <is>
          <t/>
        </is>
      </c>
      <c r="BG652" s="8" t="inlineStr">
        <f aca="false">IF(A652&lt;&gt;"",SQRT(SUMSQ(V652:X652)),"")</f>
        <is>
          <t/>
        </is>
      </c>
      <c r="BH652" s="8" t="inlineStr">
        <f aca="false">IF(A652&lt;&gt;"",IF(BG652&lt;&gt;0,ACOS(X652/BG652),0),"")</f>
        <is>
          <t/>
        </is>
      </c>
      <c r="BI652" s="8" t="inlineStr">
        <f aca="false">IF(A652&lt;&gt;"",DEGREES(BH652),"")</f>
        <is>
          <t/>
        </is>
      </c>
      <c r="BJ652" s="8" t="inlineStr">
        <f aca="false">IF(A652&lt;&gt;"",IF(OR(V652&lt;&gt;0,W652&lt;&gt;0),ATAN2(V652,W652),0),"")</f>
        <is>
          <t/>
        </is>
      </c>
      <c r="BK652" s="8" t="inlineStr">
        <f aca="false">IF(A652&lt;&gt;"",DEGREES(BJ652),"")</f>
        <is>
          <t/>
        </is>
      </c>
      <c r="BL652" s="8" t="inlineStr">
        <f aca="false">IF(A652&lt;&gt;"",SQRT(SUMSQ(Y652:AA652)),"")</f>
        <is>
          <t/>
        </is>
      </c>
      <c r="BM652" s="8" t="inlineStr">
        <f aca="false">IF(A652&lt;&gt;"",IF(BL652&lt;&gt;0,ACOS(AA652/BL652),0),"")</f>
        <is>
          <t/>
        </is>
      </c>
      <c r="BN652" s="8" t="inlineStr">
        <f aca="false">IF(A652&lt;&gt;"",DEGREES(BM652),"")</f>
        <is>
          <t/>
        </is>
      </c>
      <c r="BO652" s="8" t="inlineStr">
        <f aca="false">IF(A652&lt;&gt;"",IF(OR(Y652&lt;&gt;0,Z652&lt;&gt;0),ATAN2(Y652,Z652),0),"")</f>
        <is>
          <t/>
        </is>
      </c>
      <c r="BP652" s="8" t="inlineStr">
        <f aca="false">IF(A652&lt;&gt;"",DEGREES(BO652),"")</f>
        <is>
          <t/>
        </is>
      </c>
      <c r="BQ652" s="8" t="inlineStr">
        <f aca="false">IF(A652&lt;&gt;"",SQRT(SUMSQ(AB652:AD652)),"")</f>
        <is>
          <t/>
        </is>
      </c>
      <c r="BR652" s="8" t="inlineStr">
        <f aca="false">IF(A652&lt;&gt;"",IF(BQ652&lt;&gt;0,ACOS(AD652/BQ652),0),"")</f>
        <is>
          <t/>
        </is>
      </c>
      <c r="BS652" s="8" t="inlineStr">
        <f aca="false">IF(A652&lt;&gt;"",DEGREES(BR652),"")</f>
        <is>
          <t/>
        </is>
      </c>
      <c r="BT652" s="8" t="inlineStr">
        <f aca="false">IF(A652&lt;&gt;"",IF(OR(AB652&lt;&gt;0,AC652&lt;&gt;0),ATAN2(AB652,AC652),0),"")</f>
        <is>
          <t/>
        </is>
      </c>
      <c r="BU652" s="8" t="inlineStr">
        <f aca="false">IF(A652&lt;&gt;"",DEGREES(BT652),"")</f>
        <is>
          <t/>
        </is>
      </c>
      <c r="BV652" s="8" t="inlineStr">
        <f aca="false">IF(A652&lt;&gt;"",SQRT(SUMSQ(AE652:AG652)),"")</f>
        <is>
          <t/>
        </is>
      </c>
      <c r="BW652" s="8" t="inlineStr">
        <f aca="false">IF(A652&lt;&gt;"",IF(BV652&lt;&gt;0,ACOS(AG652/BV652),0),"")</f>
        <is>
          <t/>
        </is>
      </c>
      <c r="BX652" s="8" t="inlineStr">
        <f aca="false">IF(A652&lt;&gt;"",DEGREES(BW652),"")</f>
        <is>
          <t/>
        </is>
      </c>
      <c r="BY652" s="8" t="inlineStr">
        <f aca="false">IF(A652&lt;&gt;"",IF(OR(AF652&lt;&gt;0,AG652&lt;&gt;0),ATAN2(AF652,AG652),0),"")</f>
        <is>
          <t/>
        </is>
      </c>
      <c r="BZ652" s="8" t="inlineStr">
        <f aca="false">IF(A652&lt;&gt;"",DEGREES(BY652),"")</f>
        <is>
          <t/>
        </is>
      </c>
      <c r="CA652" s="0" t="inlineStr">
        <f aca="false">IF(A652&lt;&gt;"",IF(AND(AI652&lt;Parameters!$B$11,AI652&gt;Parameters!$B$12,AN652&lt;Parameters!$B$11,AN652&gt;Parameters!$B$12,AS652&lt;Parameters!$B$11,AS652&gt;Parameters!$B$12,AX652&lt;Parameters!$B$11,AX652&gt;Parameters!$B$12,BC652&lt;Parameters!$B$11,BC652&gt;Parameters!$B$12,BM652&lt;Parameters!$B$11,BM652&gt;Parameters!$B$12,BR652&lt;Parameters!$B$11,BR652&gt;Parameters!$B$12,BW652&lt;Parameters!$B$11,BW652&gt;Parameters!$B$12),1,0),"")</f>
        <is>
          <t/>
        </is>
      </c>
      <c r="CB652" s="0" t="inlineStr">
        <f aca="false">IF(A652&lt;&gt;"",IF(OR(AI652&lt;Parameters!$B$12,AI652&gt;Parameters!$B$11),0,1),"")</f>
        <is>
          <t/>
        </is>
      </c>
      <c r="CC652" s="0" t="inlineStr">
        <f aca="false">IF(A652&lt;&gt;"",IF(OR(AN652&lt;Parameters!$B$12,AN652&gt;Parameters!$B$11),0,1),"")</f>
        <is>
          <t/>
        </is>
      </c>
      <c r="CD652" s="0" t="inlineStr">
        <f aca="false">IF(A652&lt;&gt;"",IF(OR(AS652&lt;Parameters!$B$12,AS652&gt;Parameters!$B$11),0,1),"")</f>
        <is>
          <t/>
        </is>
      </c>
      <c r="CE652" s="0" t="inlineStr">
        <f aca="false">IF(A652&lt;&gt;"",IF(OR(AX652&lt;Parameters!$B$12,AX652&gt;Parameters!$B$11),0,1),"")</f>
        <is>
          <t/>
        </is>
      </c>
      <c r="CF652" s="0" t="inlineStr">
        <f aca="false">IF(A652&lt;&gt;"",IF(OR(BC652&lt;Parameters!$B$12,BC652&gt;Parameters!$B$11),0,1),"")</f>
        <is>
          <t/>
        </is>
      </c>
      <c r="CG652" s="0" t="inlineStr">
        <f aca="false">IF(A652&lt;&gt;"",IF(OR(BH652&lt;Parameters!$B$12,BH652&gt;Parameters!$B$11),0,1),"")</f>
        <is>
          <t/>
        </is>
      </c>
      <c r="CH652" s="0" t="inlineStr">
        <f aca="false">IF(A652&lt;&gt;"",IF(OR(BM652&lt;Parameters!$B$12,BM652&gt;Parameters!$B$11),0,1),"")</f>
        <is>
          <t/>
        </is>
      </c>
      <c r="CI652" s="0" t="inlineStr">
        <f aca="false">IF(A652&lt;&gt;"",IF(OR(BR652&lt;Parameters!$B$12,BR652&gt;Parameters!$B$11),0,1),"")</f>
        <is>
          <t/>
        </is>
      </c>
      <c r="CJ652" s="0" t="inlineStr">
        <f aca="false">IF(A652&lt;&gt;"",IF(OR(BW652&lt;Parameters!$B$12,BW652&gt;Parameters!$B$11),0,1),"")</f>
        <is>
          <t/>
        </is>
      </c>
      <c r="CK652" s="26" t="inlineStr">
        <f aca="false">IF(A652&lt;&gt;"",SUM(CB652:CJ652)/9,"")</f>
        <is>
          <t/>
        </is>
      </c>
      <c r="CL652" s="0" t="inlineStr">
        <f aca="false">IF(A652&lt;&gt;"",CK652*9,"")</f>
        <is>
          <t/>
        </is>
      </c>
      <c r="CM652" s="8" t="inlineStr">
        <f aca="false">IF(A652&lt;&gt;"",TEXT(B652,CM$2)&amp;" "&amp;TEXT(A652,CM$2),"")</f>
        <is>
          <t/>
        </is>
      </c>
    </row>
    <row r="653" customFormat="false" ht="15" hidden="false" customHeight="false" outlineLevel="0" collapsed="false">
      <c r="A653" s="0" t="inlineStr">
        <f aca="false">IF(OR(B652&lt;Parameters!$K$12,A652&lt;Parameters!$K$12),IF(A652&lt;Parameters!$K$12,A652+1,0),"")</f>
        <is>
          <t/>
        </is>
      </c>
      <c r="B653" s="0" t="inlineStr">
        <f aca="false">IF(A653&lt;&gt;"",IF(A653=0,B652+1,B652),"")</f>
        <is>
          <t/>
        </is>
      </c>
      <c r="C653" s="24" t="inlineStr">
        <f aca="false">IF(A653&lt;&gt;"",-_phi*(A653+0.5),"")</f>
        <is>
          <t/>
        </is>
      </c>
      <c r="D653" s="8" t="inlineStr">
        <f aca="false">IF(A653&lt;&gt;"",DEGREES(C653),"")</f>
        <is>
          <t/>
        </is>
      </c>
      <c r="E653" s="24" t="inlineStr">
        <f aca="false">IF(A653&lt;&gt;"",_phi*(B653+0.5),"")</f>
        <is>
          <t/>
        </is>
      </c>
      <c r="F653" s="8" t="inlineStr">
        <f aca="false">IF(A653&lt;&gt;"",DEGREES(E653),"")</f>
        <is>
          <t/>
        </is>
      </c>
      <c r="G653" s="8" t="inlineStr">
        <f aca="false">IF(A653&lt;&gt;"",LOOKUP(A653,h!$A$3:$A$30,h!$D$3:$D$30),"")</f>
        <is>
          <t/>
        </is>
      </c>
      <c r="H653" s="8" t="inlineStr">
        <f aca="false">IF(A653&lt;&gt;"",LOOKUP(B653,h!$A$3:$A$30,h!$D$3:$D$30),"")</f>
        <is>
          <t/>
        </is>
      </c>
      <c r="I653" s="8" t="inlineStr">
        <f aca="false">IF(A653&lt;&gt;"",_zif,"")</f>
        <is>
          <t/>
        </is>
      </c>
      <c r="J653" s="8" t="inlineStr">
        <f aca="false">IF(A653&lt;&gt;"",$G653+'v1 Frame'!D$3*COS($C653)+'v1 Frame'!E$3*SIN($C653)*SIN($E653)+'v1 Frame'!F$3*SIN($C653)*COS($E653),"")</f>
        <is>
          <t/>
        </is>
      </c>
      <c r="K653" s="8" t="inlineStr">
        <f aca="false">IF(A653&lt;&gt;"",$H653+'v1 Frame'!E$3*COS($E653)-'v1 Frame'!F$3*SIN($E653),"")</f>
        <is>
          <t/>
        </is>
      </c>
      <c r="L653" s="8" t="inlineStr">
        <f aca="false">IF(A653&lt;&gt;"",$I653-'v1 Frame'!D$3*SIN($C653)+'v1 Frame'!E$3*COS($C653)*SIN($E653)+'v1 Frame'!F$3*COS($C653)*COS($E653),"")</f>
        <is>
          <t/>
        </is>
      </c>
      <c r="M653" s="8" t="inlineStr">
        <f aca="false">IF(A653&lt;&gt;"",$G653+'v1 Frame'!G$3*COS($C653)+'v1 Frame'!H$3*SIN($C653)*SIN($E653)+'v1 Frame'!I$3*SIN($C653)*COS($E653),"")</f>
        <is>
          <t/>
        </is>
      </c>
      <c r="N653" s="8" t="inlineStr">
        <f aca="false">IF(A653&lt;&gt;"",$H653+'v1 Frame'!H$3*COS($E653)-'v1 Frame'!I$3*SIN($E653),"")</f>
        <is>
          <t/>
        </is>
      </c>
      <c r="O653" s="8" t="inlineStr">
        <f aca="false">IF(A653&lt;&gt;"",$I653-'v1 Frame'!G$3*SIN($C653)+'v1 Frame'!H$3*COS($C653)*SIN($E653)+'v1 Frame'!I$3*COS($C653)*COS($E653),"")</f>
        <is>
          <t/>
        </is>
      </c>
      <c r="P653" s="8" t="inlineStr">
        <f aca="false">IF(A653&lt;&gt;"",$G653+'v1 Frame'!J$3*COS($C653)+'v1 Frame'!K$3*SIN($C653)*SIN($E653)+'v1 Frame'!L$3*SIN($C653)*COS($E653),"")</f>
        <is>
          <t/>
        </is>
      </c>
      <c r="Q653" s="8" t="inlineStr">
        <f aca="false">IF(A653&lt;&gt;"",$H653+'v1 Frame'!K$3*COS($E653)-'v1 Frame'!L$3*SIN($E653),"")</f>
        <is>
          <t/>
        </is>
      </c>
      <c r="R653" s="8" t="inlineStr">
        <f aca="false">IF(A653&lt;&gt;"",$I653-'v1 Frame'!J$3*SIN($C653)+'v1 Frame'!K$3*COS($C653)*SIN($E653)+'v1 Frame'!L$3*COS($C653)*COS($E653),"")</f>
        <is>
          <t/>
        </is>
      </c>
      <c r="S653" s="8" t="inlineStr">
        <f aca="false">IF(A653&lt;&gt;"",$G653+'v1 Frame'!M$3*COS($C653)+'v1 Frame'!N$3*SIN($C653)*SIN($E653)+'v1 Frame'!O$3*SIN($C653)*COS($E653),"")</f>
        <is>
          <t/>
        </is>
      </c>
      <c r="T653" s="8" t="inlineStr">
        <f aca="false">IF(A653&lt;&gt;"",$H653+'v1 Frame'!N$3*COS($E653)-'v1 Frame'!O$3*SIN($E653),"")</f>
        <is>
          <t/>
        </is>
      </c>
      <c r="U653" s="8" t="inlineStr">
        <f aca="false">IF(A653&lt;&gt;"",$I653-'v1 Frame'!M$3*SIN($C653)+'v1 Frame'!N$3*COS($C653)*SIN($E653)+'v1 Frame'!O$3*COS($C653)*COS($E653),"")</f>
        <is>
          <t/>
        </is>
      </c>
      <c r="V653" s="8" t="inlineStr">
        <f aca="false">IF(A653&lt;&gt;"",$G653+'v1 Frame'!P$3*COS($C653)+'v1 Frame'!Q$3*SIN($C653)*SIN($E653)+'v1 Frame'!R$3*SIN($C653)*COS($E653),"")</f>
        <is>
          <t/>
        </is>
      </c>
      <c r="W653" s="8" t="inlineStr">
        <f aca="false">IF(A653&lt;&gt;"",$H653+'v1 Frame'!Q$3*COS($E653)-'v1 Frame'!R$3*SIN($E653),"")</f>
        <is>
          <t/>
        </is>
      </c>
      <c r="X653" s="8" t="inlineStr">
        <f aca="false">IF(A653&lt;&gt;"",$I653-'v1 Frame'!P$3*SIN($C653)+'v1 Frame'!Q$3*COS($C653)*SIN($E653)+'v1 Frame'!R$3*COS($C653)*COS($E653),"")</f>
        <is>
          <t/>
        </is>
      </c>
      <c r="Y653" s="8" t="inlineStr">
        <f aca="false">IF(A653&lt;&gt;"",$G653+'v1 Frame'!S$3*COS($C653)+'v1 Frame'!T$3*SIN($C653)*SIN($E653)+'v1 Frame'!U$3*SIN($C653)*COS($E653),"")</f>
        <is>
          <t/>
        </is>
      </c>
      <c r="Z653" s="8" t="inlineStr">
        <f aca="false">IF(A653&lt;&gt;"",$H653+'v1 Frame'!T$3*COS($E653)-'v1 Frame'!U$3*SIN($E653),"")</f>
        <is>
          <t/>
        </is>
      </c>
      <c r="AA653" s="8" t="inlineStr">
        <f aca="false">IF(A653&lt;&gt;"",$I653-'v1 Frame'!S$3*SIN($C653)+'v1 Frame'!T$3*COS($C653)*SIN($E653)+'v1 Frame'!U$3*COS($C653)*COS($E653),"")</f>
        <is>
          <t/>
        </is>
      </c>
      <c r="AB653" s="8" t="inlineStr">
        <f aca="false">IF(A653&lt;&gt;"",$G653+'v1 Frame'!V$3*COS($C653)+'v1 Frame'!W$3*SIN($C653)*SIN($E653)+'v1 Frame'!X$3*SIN($C653)*COS($E653),"")</f>
        <is>
          <t/>
        </is>
      </c>
      <c r="AC653" s="8" t="inlineStr">
        <f aca="false">IF(A653&lt;&gt;"",$H653+'v1 Frame'!W$3*COS($E653)-'v1 Frame'!X$3*SIN($E653),"")</f>
        <is>
          <t/>
        </is>
      </c>
      <c r="AD653" s="8" t="inlineStr">
        <f aca="false">IF(A653&lt;&gt;"",$I653-'v1 Frame'!V$3*SIN($C653)+'v1 Frame'!W$3*COS($C653)*SIN($E653)+'v1 Frame'!X$3*COS($C653)*COS($E653),"")</f>
        <is>
          <t/>
        </is>
      </c>
      <c r="AE653" s="25" t="inlineStr">
        <f aca="false">IF(A653&lt;&gt;"",$G653+'v1 Frame'!Y$3*COS($C653)+'v1 Frame'!Z$3*SIN($C653)*SIN($E653)+'v1 Frame'!AA$3*SIN($C653)*COS($E653),"")</f>
        <is>
          <t/>
        </is>
      </c>
      <c r="AF653" s="25" t="inlineStr">
        <f aca="false">IF(A653&lt;&gt;"",$H653+'v1 Frame'!Z$3*COS($E653)-'v1 Frame'!AA$3*SIN($E653),"")</f>
        <is>
          <t/>
        </is>
      </c>
      <c r="AG653" s="25" t="inlineStr">
        <f aca="false">IF(A653&lt;&gt;"",$I653-'v1 Frame'!Y$3*SIN($C653)+'v1 Frame'!Z$3*COS($C653)*SIN($E653)+'v1 Frame'!AA$3*COS($C653)*COS($E653),"")</f>
        <is>
          <t/>
        </is>
      </c>
      <c r="AH653" s="8" t="inlineStr">
        <f aca="false">IF(A653&lt;&gt;"",SQRT(SUMSQ(G653:I653)),"")</f>
        <is>
          <t/>
        </is>
      </c>
      <c r="AI653" s="8" t="inlineStr">
        <f aca="false">IF(A653&lt;&gt;"",IF(AH653&lt;&gt;0,ACOS(I653/AH653),0),"")</f>
        <is>
          <t/>
        </is>
      </c>
      <c r="AJ653" s="8" t="inlineStr">
        <f aca="false">IF(A653&lt;&gt;"",DEGREES(AI653),"")</f>
        <is>
          <t/>
        </is>
      </c>
      <c r="AK653" s="8" t="inlineStr">
        <f aca="false">IF(A653&lt;&gt;"",IF(OR(G653&lt;&gt;0,H653&lt;&gt;0),ATAN2(G653,H653),0),"")</f>
        <is>
          <t/>
        </is>
      </c>
      <c r="AL653" s="8" t="inlineStr">
        <f aca="false">IF(A653&lt;&gt;"",DEGREES(AK653),"")</f>
        <is>
          <t/>
        </is>
      </c>
      <c r="AM653" s="8" t="inlineStr">
        <f aca="false">IF(A653&lt;&gt;"",SQRT(SUMSQ(J653:L653)),"")</f>
        <is>
          <t/>
        </is>
      </c>
      <c r="AN653" s="8" t="inlineStr">
        <f aca="false">IF(A653&lt;&gt;"",IF(AM653&lt;&gt;0,ACOS(L653/AM653),0),"")</f>
        <is>
          <t/>
        </is>
      </c>
      <c r="AO653" s="8" t="inlineStr">
        <f aca="false">IF(A653&lt;&gt;"",DEGREES(AN653),"")</f>
        <is>
          <t/>
        </is>
      </c>
      <c r="AP653" s="8" t="inlineStr">
        <f aca="false">IF(A653&lt;&gt;"",IF(OR(J653&lt;&gt;0,K653&lt;&gt;0),ATAN2(J653,K653),0),"")</f>
        <is>
          <t/>
        </is>
      </c>
      <c r="AQ653" s="8" t="inlineStr">
        <f aca="false">IF(A653&lt;&gt;"",DEGREES(AP653),"")</f>
        <is>
          <t/>
        </is>
      </c>
      <c r="AR653" s="8" t="inlineStr">
        <f aca="false">IF(A653&lt;&gt;"",SQRT(SUMSQ(M653:O653)),"")</f>
        <is>
          <t/>
        </is>
      </c>
      <c r="AS653" s="8" t="inlineStr">
        <f aca="false">IF(A653&lt;&gt;"",IF(AR653&lt;&gt;0,ACOS(O653/AR653),0),"")</f>
        <is>
          <t/>
        </is>
      </c>
      <c r="AT653" s="8" t="inlineStr">
        <f aca="false">IF(A653&lt;&gt;"",DEGREES(AS653),"")</f>
        <is>
          <t/>
        </is>
      </c>
      <c r="AU653" s="8" t="inlineStr">
        <f aca="false">IF(A653&lt;&gt;"",IF(OR(M653&lt;&gt;0,N653&lt;&gt;0),ATAN2(M653,N653),0),"")</f>
        <is>
          <t/>
        </is>
      </c>
      <c r="AV653" s="8" t="inlineStr">
        <f aca="false">IF(A653&lt;&gt;"",DEGREES(AU653),"")</f>
        <is>
          <t/>
        </is>
      </c>
      <c r="AW653" s="8" t="inlineStr">
        <f aca="false">IF(A653&lt;&gt;"",SQRT(SUMSQ(P653:R653)),"")</f>
        <is>
          <t/>
        </is>
      </c>
      <c r="AX653" s="8" t="inlineStr">
        <f aca="false">IF(A653&lt;&gt;"",IF(AW653&lt;&gt;0,ACOS(R653/AW653),0),"")</f>
        <is>
          <t/>
        </is>
      </c>
      <c r="AY653" s="8" t="inlineStr">
        <f aca="false">IF(A653&lt;&gt;"",DEGREES(AX653),"")</f>
        <is>
          <t/>
        </is>
      </c>
      <c r="AZ653" s="8" t="inlineStr">
        <f aca="false">IF(A653&lt;&gt;"",IF(OR(P653&lt;&gt;0,Q653&lt;&gt;0),ATAN2(P653,Q653),0),"")</f>
        <is>
          <t/>
        </is>
      </c>
      <c r="BA653" s="8" t="inlineStr">
        <f aca="false">IF(A653&lt;&gt;"",DEGREES(AZ653),"")</f>
        <is>
          <t/>
        </is>
      </c>
      <c r="BB653" s="8" t="inlineStr">
        <f aca="false">IF(A653&lt;&gt;"",SQRT(SUMSQ(S653:U653)),"")</f>
        <is>
          <t/>
        </is>
      </c>
      <c r="BC653" s="8" t="inlineStr">
        <f aca="false">IF(A653&lt;&gt;"",IF(BB653&lt;&gt;0,ACOS(U653/BB653),0),"")</f>
        <is>
          <t/>
        </is>
      </c>
      <c r="BD653" s="8" t="inlineStr">
        <f aca="false">IF(A653&lt;&gt;"",DEGREES(BC653),"")</f>
        <is>
          <t/>
        </is>
      </c>
      <c r="BE653" s="8" t="inlineStr">
        <f aca="false">IF(A653&lt;&gt;"",IF(OR(S653&lt;&gt;0,T653&lt;&gt;0),ATAN2(S653,T653),0),"")</f>
        <is>
          <t/>
        </is>
      </c>
      <c r="BF653" s="8" t="inlineStr">
        <f aca="false">IF(A653&lt;&gt;"",DEGREES(BE653),"")</f>
        <is>
          <t/>
        </is>
      </c>
      <c r="BG653" s="8" t="inlineStr">
        <f aca="false">IF(A653&lt;&gt;"",SQRT(SUMSQ(V653:X653)),"")</f>
        <is>
          <t/>
        </is>
      </c>
      <c r="BH653" s="8" t="inlineStr">
        <f aca="false">IF(A653&lt;&gt;"",IF(BG653&lt;&gt;0,ACOS(X653/BG653),0),"")</f>
        <is>
          <t/>
        </is>
      </c>
      <c r="BI653" s="8" t="inlineStr">
        <f aca="false">IF(A653&lt;&gt;"",DEGREES(BH653),"")</f>
        <is>
          <t/>
        </is>
      </c>
      <c r="BJ653" s="8" t="inlineStr">
        <f aca="false">IF(A653&lt;&gt;"",IF(OR(V653&lt;&gt;0,W653&lt;&gt;0),ATAN2(V653,W653),0),"")</f>
        <is>
          <t/>
        </is>
      </c>
      <c r="BK653" s="8" t="inlineStr">
        <f aca="false">IF(A653&lt;&gt;"",DEGREES(BJ653),"")</f>
        <is>
          <t/>
        </is>
      </c>
      <c r="BL653" s="8" t="inlineStr">
        <f aca="false">IF(A653&lt;&gt;"",SQRT(SUMSQ(Y653:AA653)),"")</f>
        <is>
          <t/>
        </is>
      </c>
      <c r="BM653" s="8" t="inlineStr">
        <f aca="false">IF(A653&lt;&gt;"",IF(BL653&lt;&gt;0,ACOS(AA653/BL653),0),"")</f>
        <is>
          <t/>
        </is>
      </c>
      <c r="BN653" s="8" t="inlineStr">
        <f aca="false">IF(A653&lt;&gt;"",DEGREES(BM653),"")</f>
        <is>
          <t/>
        </is>
      </c>
      <c r="BO653" s="8" t="inlineStr">
        <f aca="false">IF(A653&lt;&gt;"",IF(OR(Y653&lt;&gt;0,Z653&lt;&gt;0),ATAN2(Y653,Z653),0),"")</f>
        <is>
          <t/>
        </is>
      </c>
      <c r="BP653" s="8" t="inlineStr">
        <f aca="false">IF(A653&lt;&gt;"",DEGREES(BO653),"")</f>
        <is>
          <t/>
        </is>
      </c>
      <c r="BQ653" s="8" t="inlineStr">
        <f aca="false">IF(A653&lt;&gt;"",SQRT(SUMSQ(AB653:AD653)),"")</f>
        <is>
          <t/>
        </is>
      </c>
      <c r="BR653" s="8" t="inlineStr">
        <f aca="false">IF(A653&lt;&gt;"",IF(BQ653&lt;&gt;0,ACOS(AD653/BQ653),0),"")</f>
        <is>
          <t/>
        </is>
      </c>
      <c r="BS653" s="8" t="inlineStr">
        <f aca="false">IF(A653&lt;&gt;"",DEGREES(BR653),"")</f>
        <is>
          <t/>
        </is>
      </c>
      <c r="BT653" s="8" t="inlineStr">
        <f aca="false">IF(A653&lt;&gt;"",IF(OR(AB653&lt;&gt;0,AC653&lt;&gt;0),ATAN2(AB653,AC653),0),"")</f>
        <is>
          <t/>
        </is>
      </c>
      <c r="BU653" s="8" t="inlineStr">
        <f aca="false">IF(A653&lt;&gt;"",DEGREES(BT653),"")</f>
        <is>
          <t/>
        </is>
      </c>
      <c r="BV653" s="8" t="inlineStr">
        <f aca="false">IF(A653&lt;&gt;"",SQRT(SUMSQ(AE653:AG653)),"")</f>
        <is>
          <t/>
        </is>
      </c>
      <c r="BW653" s="8" t="inlineStr">
        <f aca="false">IF(A653&lt;&gt;"",IF(BV653&lt;&gt;0,ACOS(AG653/BV653),0),"")</f>
        <is>
          <t/>
        </is>
      </c>
      <c r="BX653" s="8" t="inlineStr">
        <f aca="false">IF(A653&lt;&gt;"",DEGREES(BW653),"")</f>
        <is>
          <t/>
        </is>
      </c>
      <c r="BY653" s="8" t="inlineStr">
        <f aca="false">IF(A653&lt;&gt;"",IF(OR(AF653&lt;&gt;0,AG653&lt;&gt;0),ATAN2(AF653,AG653),0),"")</f>
        <is>
          <t/>
        </is>
      </c>
      <c r="BZ653" s="8" t="inlineStr">
        <f aca="false">IF(A653&lt;&gt;"",DEGREES(BY653),"")</f>
        <is>
          <t/>
        </is>
      </c>
      <c r="CA653" s="0" t="inlineStr">
        <f aca="false">IF(A653&lt;&gt;"",IF(AND(AI653&lt;Parameters!$B$11,AI653&gt;Parameters!$B$12,AN653&lt;Parameters!$B$11,AN653&gt;Parameters!$B$12,AS653&lt;Parameters!$B$11,AS653&gt;Parameters!$B$12,AX653&lt;Parameters!$B$11,AX653&gt;Parameters!$B$12,BC653&lt;Parameters!$B$11,BC653&gt;Parameters!$B$12,BM653&lt;Parameters!$B$11,BM653&gt;Parameters!$B$12,BR653&lt;Parameters!$B$11,BR653&gt;Parameters!$B$12,BW653&lt;Parameters!$B$11,BW653&gt;Parameters!$B$12),1,0),"")</f>
        <is>
          <t/>
        </is>
      </c>
      <c r="CB653" s="0" t="inlineStr">
        <f aca="false">IF(A653&lt;&gt;"",IF(OR(AI653&lt;Parameters!$B$12,AI653&gt;Parameters!$B$11),0,1),"")</f>
        <is>
          <t/>
        </is>
      </c>
      <c r="CC653" s="0" t="inlineStr">
        <f aca="false">IF(A653&lt;&gt;"",IF(OR(AN653&lt;Parameters!$B$12,AN653&gt;Parameters!$B$11),0,1),"")</f>
        <is>
          <t/>
        </is>
      </c>
      <c r="CD653" s="0" t="inlineStr">
        <f aca="false">IF(A653&lt;&gt;"",IF(OR(AS653&lt;Parameters!$B$12,AS653&gt;Parameters!$B$11),0,1),"")</f>
        <is>
          <t/>
        </is>
      </c>
      <c r="CE653" s="0" t="inlineStr">
        <f aca="false">IF(A653&lt;&gt;"",IF(OR(AX653&lt;Parameters!$B$12,AX653&gt;Parameters!$B$11),0,1),"")</f>
        <is>
          <t/>
        </is>
      </c>
      <c r="CF653" s="0" t="inlineStr">
        <f aca="false">IF(A653&lt;&gt;"",IF(OR(BC653&lt;Parameters!$B$12,BC653&gt;Parameters!$B$11),0,1),"")</f>
        <is>
          <t/>
        </is>
      </c>
      <c r="CG653" s="0" t="inlineStr">
        <f aca="false">IF(A653&lt;&gt;"",IF(OR(BH653&lt;Parameters!$B$12,BH653&gt;Parameters!$B$11),0,1),"")</f>
        <is>
          <t/>
        </is>
      </c>
      <c r="CH653" s="0" t="inlineStr">
        <f aca="false">IF(A653&lt;&gt;"",IF(OR(BM653&lt;Parameters!$B$12,BM653&gt;Parameters!$B$11),0,1),"")</f>
        <is>
          <t/>
        </is>
      </c>
      <c r="CI653" s="0" t="inlineStr">
        <f aca="false">IF(A653&lt;&gt;"",IF(OR(BR653&lt;Parameters!$B$12,BR653&gt;Parameters!$B$11),0,1),"")</f>
        <is>
          <t/>
        </is>
      </c>
      <c r="CJ653" s="0" t="inlineStr">
        <f aca="false">IF(A653&lt;&gt;"",IF(OR(BW653&lt;Parameters!$B$12,BW653&gt;Parameters!$B$11),0,1),"")</f>
        <is>
          <t/>
        </is>
      </c>
      <c r="CK653" s="26" t="inlineStr">
        <f aca="false">IF(A653&lt;&gt;"",SUM(CB653:CJ653)/9,"")</f>
        <is>
          <t/>
        </is>
      </c>
      <c r="CL653" s="0" t="inlineStr">
        <f aca="false">IF(A653&lt;&gt;"",CK653*9,"")</f>
        <is>
          <t/>
        </is>
      </c>
      <c r="CM653" s="8" t="inlineStr">
        <f aca="false">IF(A653&lt;&gt;"",TEXT(B653,CM$2)&amp;" "&amp;TEXT(A653,CM$2),"")</f>
        <is>
          <t/>
        </is>
      </c>
    </row>
    <row r="654" customFormat="false" ht="15" hidden="false" customHeight="false" outlineLevel="0" collapsed="false">
      <c r="A654" s="0" t="inlineStr">
        <f aca="false">IF(OR(B653&lt;Parameters!$K$12,A653&lt;Parameters!$K$12),IF(A653&lt;Parameters!$K$12,A653+1,0),"")</f>
        <is>
          <t/>
        </is>
      </c>
      <c r="B654" s="0" t="inlineStr">
        <f aca="false">IF(A654&lt;&gt;"",IF(A654=0,B653+1,B653),"")</f>
        <is>
          <t/>
        </is>
      </c>
      <c r="C654" s="24" t="inlineStr">
        <f aca="false">IF(A654&lt;&gt;"",-_phi*(A654+0.5),"")</f>
        <is>
          <t/>
        </is>
      </c>
      <c r="D654" s="8" t="inlineStr">
        <f aca="false">IF(A654&lt;&gt;"",DEGREES(C654),"")</f>
        <is>
          <t/>
        </is>
      </c>
      <c r="E654" s="24" t="inlineStr">
        <f aca="false">IF(A654&lt;&gt;"",_phi*(B654+0.5),"")</f>
        <is>
          <t/>
        </is>
      </c>
      <c r="F654" s="8" t="inlineStr">
        <f aca="false">IF(A654&lt;&gt;"",DEGREES(E654),"")</f>
        <is>
          <t/>
        </is>
      </c>
      <c r="G654" s="8" t="inlineStr">
        <f aca="false">IF(A654&lt;&gt;"",LOOKUP(A654,h!$A$3:$A$30,h!$D$3:$D$30),"")</f>
        <is>
          <t/>
        </is>
      </c>
      <c r="H654" s="8" t="inlineStr">
        <f aca="false">IF(A654&lt;&gt;"",LOOKUP(B654,h!$A$3:$A$30,h!$D$3:$D$30),"")</f>
        <is>
          <t/>
        </is>
      </c>
      <c r="I654" s="8" t="inlineStr">
        <f aca="false">IF(A654&lt;&gt;"",_zif,"")</f>
        <is>
          <t/>
        </is>
      </c>
      <c r="J654" s="8" t="inlineStr">
        <f aca="false">IF(A654&lt;&gt;"",$G654+'v1 Frame'!D$3*COS($C654)+'v1 Frame'!E$3*SIN($C654)*SIN($E654)+'v1 Frame'!F$3*SIN($C654)*COS($E654),"")</f>
        <is>
          <t/>
        </is>
      </c>
      <c r="K654" s="8" t="inlineStr">
        <f aca="false">IF(A654&lt;&gt;"",$H654+'v1 Frame'!E$3*COS($E654)-'v1 Frame'!F$3*SIN($E654),"")</f>
        <is>
          <t/>
        </is>
      </c>
      <c r="L654" s="8" t="inlineStr">
        <f aca="false">IF(A654&lt;&gt;"",$I654-'v1 Frame'!D$3*SIN($C654)+'v1 Frame'!E$3*COS($C654)*SIN($E654)+'v1 Frame'!F$3*COS($C654)*COS($E654),"")</f>
        <is>
          <t/>
        </is>
      </c>
      <c r="M654" s="8" t="inlineStr">
        <f aca="false">IF(A654&lt;&gt;"",$G654+'v1 Frame'!G$3*COS($C654)+'v1 Frame'!H$3*SIN($C654)*SIN($E654)+'v1 Frame'!I$3*SIN($C654)*COS($E654),"")</f>
        <is>
          <t/>
        </is>
      </c>
      <c r="N654" s="8" t="inlineStr">
        <f aca="false">IF(A654&lt;&gt;"",$H654+'v1 Frame'!H$3*COS($E654)-'v1 Frame'!I$3*SIN($E654),"")</f>
        <is>
          <t/>
        </is>
      </c>
      <c r="O654" s="8" t="inlineStr">
        <f aca="false">IF(A654&lt;&gt;"",$I654-'v1 Frame'!G$3*SIN($C654)+'v1 Frame'!H$3*COS($C654)*SIN($E654)+'v1 Frame'!I$3*COS($C654)*COS($E654),"")</f>
        <is>
          <t/>
        </is>
      </c>
      <c r="P654" s="8" t="inlineStr">
        <f aca="false">IF(A654&lt;&gt;"",$G654+'v1 Frame'!J$3*COS($C654)+'v1 Frame'!K$3*SIN($C654)*SIN($E654)+'v1 Frame'!L$3*SIN($C654)*COS($E654),"")</f>
        <is>
          <t/>
        </is>
      </c>
      <c r="Q654" s="8" t="inlineStr">
        <f aca="false">IF(A654&lt;&gt;"",$H654+'v1 Frame'!K$3*COS($E654)-'v1 Frame'!L$3*SIN($E654),"")</f>
        <is>
          <t/>
        </is>
      </c>
      <c r="R654" s="8" t="inlineStr">
        <f aca="false">IF(A654&lt;&gt;"",$I654-'v1 Frame'!J$3*SIN($C654)+'v1 Frame'!K$3*COS($C654)*SIN($E654)+'v1 Frame'!L$3*COS($C654)*COS($E654),"")</f>
        <is>
          <t/>
        </is>
      </c>
      <c r="S654" s="8" t="inlineStr">
        <f aca="false">IF(A654&lt;&gt;"",$G654+'v1 Frame'!M$3*COS($C654)+'v1 Frame'!N$3*SIN($C654)*SIN($E654)+'v1 Frame'!O$3*SIN($C654)*COS($E654),"")</f>
        <is>
          <t/>
        </is>
      </c>
      <c r="T654" s="8" t="inlineStr">
        <f aca="false">IF(A654&lt;&gt;"",$H654+'v1 Frame'!N$3*COS($E654)-'v1 Frame'!O$3*SIN($E654),"")</f>
        <is>
          <t/>
        </is>
      </c>
      <c r="U654" s="8" t="inlineStr">
        <f aca="false">IF(A654&lt;&gt;"",$I654-'v1 Frame'!M$3*SIN($C654)+'v1 Frame'!N$3*COS($C654)*SIN($E654)+'v1 Frame'!O$3*COS($C654)*COS($E654),"")</f>
        <is>
          <t/>
        </is>
      </c>
      <c r="V654" s="8" t="inlineStr">
        <f aca="false">IF(A654&lt;&gt;"",$G654+'v1 Frame'!P$3*COS($C654)+'v1 Frame'!Q$3*SIN($C654)*SIN($E654)+'v1 Frame'!R$3*SIN($C654)*COS($E654),"")</f>
        <is>
          <t/>
        </is>
      </c>
      <c r="W654" s="8" t="inlineStr">
        <f aca="false">IF(A654&lt;&gt;"",$H654+'v1 Frame'!Q$3*COS($E654)-'v1 Frame'!R$3*SIN($E654),"")</f>
        <is>
          <t/>
        </is>
      </c>
      <c r="X654" s="8" t="inlineStr">
        <f aca="false">IF(A654&lt;&gt;"",$I654-'v1 Frame'!P$3*SIN($C654)+'v1 Frame'!Q$3*COS($C654)*SIN($E654)+'v1 Frame'!R$3*COS($C654)*COS($E654),"")</f>
        <is>
          <t/>
        </is>
      </c>
      <c r="Y654" s="8" t="inlineStr">
        <f aca="false">IF(A654&lt;&gt;"",$G654+'v1 Frame'!S$3*COS($C654)+'v1 Frame'!T$3*SIN($C654)*SIN($E654)+'v1 Frame'!U$3*SIN($C654)*COS($E654),"")</f>
        <is>
          <t/>
        </is>
      </c>
      <c r="Z654" s="8" t="inlineStr">
        <f aca="false">IF(A654&lt;&gt;"",$H654+'v1 Frame'!T$3*COS($E654)-'v1 Frame'!U$3*SIN($E654),"")</f>
        <is>
          <t/>
        </is>
      </c>
      <c r="AA654" s="8" t="inlineStr">
        <f aca="false">IF(A654&lt;&gt;"",$I654-'v1 Frame'!S$3*SIN($C654)+'v1 Frame'!T$3*COS($C654)*SIN($E654)+'v1 Frame'!U$3*COS($C654)*COS($E654),"")</f>
        <is>
          <t/>
        </is>
      </c>
      <c r="AB654" s="8" t="inlineStr">
        <f aca="false">IF(A654&lt;&gt;"",$G654+'v1 Frame'!V$3*COS($C654)+'v1 Frame'!W$3*SIN($C654)*SIN($E654)+'v1 Frame'!X$3*SIN($C654)*COS($E654),"")</f>
        <is>
          <t/>
        </is>
      </c>
      <c r="AC654" s="8" t="inlineStr">
        <f aca="false">IF(A654&lt;&gt;"",$H654+'v1 Frame'!W$3*COS($E654)-'v1 Frame'!X$3*SIN($E654),"")</f>
        <is>
          <t/>
        </is>
      </c>
      <c r="AD654" s="8" t="inlineStr">
        <f aca="false">IF(A654&lt;&gt;"",$I654-'v1 Frame'!V$3*SIN($C654)+'v1 Frame'!W$3*COS($C654)*SIN($E654)+'v1 Frame'!X$3*COS($C654)*COS($E654),"")</f>
        <is>
          <t/>
        </is>
      </c>
      <c r="AE654" s="25" t="inlineStr">
        <f aca="false">IF(A654&lt;&gt;"",$G654+'v1 Frame'!Y$3*COS($C654)+'v1 Frame'!Z$3*SIN($C654)*SIN($E654)+'v1 Frame'!AA$3*SIN($C654)*COS($E654),"")</f>
        <is>
          <t/>
        </is>
      </c>
      <c r="AF654" s="25" t="inlineStr">
        <f aca="false">IF(A654&lt;&gt;"",$H654+'v1 Frame'!Z$3*COS($E654)-'v1 Frame'!AA$3*SIN($E654),"")</f>
        <is>
          <t/>
        </is>
      </c>
      <c r="AG654" s="25" t="inlineStr">
        <f aca="false">IF(A654&lt;&gt;"",$I654-'v1 Frame'!Y$3*SIN($C654)+'v1 Frame'!Z$3*COS($C654)*SIN($E654)+'v1 Frame'!AA$3*COS($C654)*COS($E654),"")</f>
        <is>
          <t/>
        </is>
      </c>
      <c r="AH654" s="8" t="inlineStr">
        <f aca="false">IF(A654&lt;&gt;"",SQRT(SUMSQ(G654:I654)),"")</f>
        <is>
          <t/>
        </is>
      </c>
      <c r="AI654" s="8" t="inlineStr">
        <f aca="false">IF(A654&lt;&gt;"",IF(AH654&lt;&gt;0,ACOS(I654/AH654),0),"")</f>
        <is>
          <t/>
        </is>
      </c>
      <c r="AJ654" s="8" t="inlineStr">
        <f aca="false">IF(A654&lt;&gt;"",DEGREES(AI654),"")</f>
        <is>
          <t/>
        </is>
      </c>
      <c r="AK654" s="8" t="inlineStr">
        <f aca="false">IF(A654&lt;&gt;"",IF(OR(G654&lt;&gt;0,H654&lt;&gt;0),ATAN2(G654,H654),0),"")</f>
        <is>
          <t/>
        </is>
      </c>
      <c r="AL654" s="8" t="inlineStr">
        <f aca="false">IF(A654&lt;&gt;"",DEGREES(AK654),"")</f>
        <is>
          <t/>
        </is>
      </c>
      <c r="AM654" s="8" t="inlineStr">
        <f aca="false">IF(A654&lt;&gt;"",SQRT(SUMSQ(J654:L654)),"")</f>
        <is>
          <t/>
        </is>
      </c>
      <c r="AN654" s="8" t="inlineStr">
        <f aca="false">IF(A654&lt;&gt;"",IF(AM654&lt;&gt;0,ACOS(L654/AM654),0),"")</f>
        <is>
          <t/>
        </is>
      </c>
      <c r="AO654" s="8" t="inlineStr">
        <f aca="false">IF(A654&lt;&gt;"",DEGREES(AN654),"")</f>
        <is>
          <t/>
        </is>
      </c>
      <c r="AP654" s="8" t="inlineStr">
        <f aca="false">IF(A654&lt;&gt;"",IF(OR(J654&lt;&gt;0,K654&lt;&gt;0),ATAN2(J654,K654),0),"")</f>
        <is>
          <t/>
        </is>
      </c>
      <c r="AQ654" s="8" t="inlineStr">
        <f aca="false">IF(A654&lt;&gt;"",DEGREES(AP654),"")</f>
        <is>
          <t/>
        </is>
      </c>
      <c r="AR654" s="8" t="inlineStr">
        <f aca="false">IF(A654&lt;&gt;"",SQRT(SUMSQ(M654:O654)),"")</f>
        <is>
          <t/>
        </is>
      </c>
      <c r="AS654" s="8" t="inlineStr">
        <f aca="false">IF(A654&lt;&gt;"",IF(AR654&lt;&gt;0,ACOS(O654/AR654),0),"")</f>
        <is>
          <t/>
        </is>
      </c>
      <c r="AT654" s="8" t="inlineStr">
        <f aca="false">IF(A654&lt;&gt;"",DEGREES(AS654),"")</f>
        <is>
          <t/>
        </is>
      </c>
      <c r="AU654" s="8" t="inlineStr">
        <f aca="false">IF(A654&lt;&gt;"",IF(OR(M654&lt;&gt;0,N654&lt;&gt;0),ATAN2(M654,N654),0),"")</f>
        <is>
          <t/>
        </is>
      </c>
      <c r="AV654" s="8" t="inlineStr">
        <f aca="false">IF(A654&lt;&gt;"",DEGREES(AU654),"")</f>
        <is>
          <t/>
        </is>
      </c>
      <c r="AW654" s="8" t="inlineStr">
        <f aca="false">IF(A654&lt;&gt;"",SQRT(SUMSQ(P654:R654)),"")</f>
        <is>
          <t/>
        </is>
      </c>
      <c r="AX654" s="8" t="inlineStr">
        <f aca="false">IF(A654&lt;&gt;"",IF(AW654&lt;&gt;0,ACOS(R654/AW654),0),"")</f>
        <is>
          <t/>
        </is>
      </c>
      <c r="AY654" s="8" t="inlineStr">
        <f aca="false">IF(A654&lt;&gt;"",DEGREES(AX654),"")</f>
        <is>
          <t/>
        </is>
      </c>
      <c r="AZ654" s="8" t="inlineStr">
        <f aca="false">IF(A654&lt;&gt;"",IF(OR(P654&lt;&gt;0,Q654&lt;&gt;0),ATAN2(P654,Q654),0),"")</f>
        <is>
          <t/>
        </is>
      </c>
      <c r="BA654" s="8" t="inlineStr">
        <f aca="false">IF(A654&lt;&gt;"",DEGREES(AZ654),"")</f>
        <is>
          <t/>
        </is>
      </c>
      <c r="BB654" s="8" t="inlineStr">
        <f aca="false">IF(A654&lt;&gt;"",SQRT(SUMSQ(S654:U654)),"")</f>
        <is>
          <t/>
        </is>
      </c>
      <c r="BC654" s="8" t="inlineStr">
        <f aca="false">IF(A654&lt;&gt;"",IF(BB654&lt;&gt;0,ACOS(U654/BB654),0),"")</f>
        <is>
          <t/>
        </is>
      </c>
      <c r="BD654" s="8" t="inlineStr">
        <f aca="false">IF(A654&lt;&gt;"",DEGREES(BC654),"")</f>
        <is>
          <t/>
        </is>
      </c>
      <c r="BE654" s="8" t="inlineStr">
        <f aca="false">IF(A654&lt;&gt;"",IF(OR(S654&lt;&gt;0,T654&lt;&gt;0),ATAN2(S654,T654),0),"")</f>
        <is>
          <t/>
        </is>
      </c>
      <c r="BF654" s="8" t="inlineStr">
        <f aca="false">IF(A654&lt;&gt;"",DEGREES(BE654),"")</f>
        <is>
          <t/>
        </is>
      </c>
      <c r="BG654" s="8" t="inlineStr">
        <f aca="false">IF(A654&lt;&gt;"",SQRT(SUMSQ(V654:X654)),"")</f>
        <is>
          <t/>
        </is>
      </c>
      <c r="BH654" s="8" t="inlineStr">
        <f aca="false">IF(A654&lt;&gt;"",IF(BG654&lt;&gt;0,ACOS(X654/BG654),0),"")</f>
        <is>
          <t/>
        </is>
      </c>
      <c r="BI654" s="8" t="inlineStr">
        <f aca="false">IF(A654&lt;&gt;"",DEGREES(BH654),"")</f>
        <is>
          <t/>
        </is>
      </c>
      <c r="BJ654" s="8" t="inlineStr">
        <f aca="false">IF(A654&lt;&gt;"",IF(OR(V654&lt;&gt;0,W654&lt;&gt;0),ATAN2(V654,W654),0),"")</f>
        <is>
          <t/>
        </is>
      </c>
      <c r="BK654" s="8" t="inlineStr">
        <f aca="false">IF(A654&lt;&gt;"",DEGREES(BJ654),"")</f>
        <is>
          <t/>
        </is>
      </c>
      <c r="BL654" s="8" t="inlineStr">
        <f aca="false">IF(A654&lt;&gt;"",SQRT(SUMSQ(Y654:AA654)),"")</f>
        <is>
          <t/>
        </is>
      </c>
      <c r="BM654" s="8" t="inlineStr">
        <f aca="false">IF(A654&lt;&gt;"",IF(BL654&lt;&gt;0,ACOS(AA654/BL654),0),"")</f>
        <is>
          <t/>
        </is>
      </c>
      <c r="BN654" s="8" t="inlineStr">
        <f aca="false">IF(A654&lt;&gt;"",DEGREES(BM654),"")</f>
        <is>
          <t/>
        </is>
      </c>
      <c r="BO654" s="8" t="inlineStr">
        <f aca="false">IF(A654&lt;&gt;"",IF(OR(Y654&lt;&gt;0,Z654&lt;&gt;0),ATAN2(Y654,Z654),0),"")</f>
        <is>
          <t/>
        </is>
      </c>
      <c r="BP654" s="8" t="inlineStr">
        <f aca="false">IF(A654&lt;&gt;"",DEGREES(BO654),"")</f>
        <is>
          <t/>
        </is>
      </c>
      <c r="BQ654" s="8" t="inlineStr">
        <f aca="false">IF(A654&lt;&gt;"",SQRT(SUMSQ(AB654:AD654)),"")</f>
        <is>
          <t/>
        </is>
      </c>
      <c r="BR654" s="8" t="inlineStr">
        <f aca="false">IF(A654&lt;&gt;"",IF(BQ654&lt;&gt;0,ACOS(AD654/BQ654),0),"")</f>
        <is>
          <t/>
        </is>
      </c>
      <c r="BS654" s="8" t="inlineStr">
        <f aca="false">IF(A654&lt;&gt;"",DEGREES(BR654),"")</f>
        <is>
          <t/>
        </is>
      </c>
      <c r="BT654" s="8" t="inlineStr">
        <f aca="false">IF(A654&lt;&gt;"",IF(OR(AB654&lt;&gt;0,AC654&lt;&gt;0),ATAN2(AB654,AC654),0),"")</f>
        <is>
          <t/>
        </is>
      </c>
      <c r="BU654" s="8" t="inlineStr">
        <f aca="false">IF(A654&lt;&gt;"",DEGREES(BT654),"")</f>
        <is>
          <t/>
        </is>
      </c>
      <c r="BV654" s="8" t="inlineStr">
        <f aca="false">IF(A654&lt;&gt;"",SQRT(SUMSQ(AE654:AG654)),"")</f>
        <is>
          <t/>
        </is>
      </c>
      <c r="BW654" s="8" t="inlineStr">
        <f aca="false">IF(A654&lt;&gt;"",IF(BV654&lt;&gt;0,ACOS(AG654/BV654),0),"")</f>
        <is>
          <t/>
        </is>
      </c>
      <c r="BX654" s="8" t="inlineStr">
        <f aca="false">IF(A654&lt;&gt;"",DEGREES(BW654),"")</f>
        <is>
          <t/>
        </is>
      </c>
      <c r="BY654" s="8" t="inlineStr">
        <f aca="false">IF(A654&lt;&gt;"",IF(OR(AF654&lt;&gt;0,AG654&lt;&gt;0),ATAN2(AF654,AG654),0),"")</f>
        <is>
          <t/>
        </is>
      </c>
      <c r="BZ654" s="8" t="inlineStr">
        <f aca="false">IF(A654&lt;&gt;"",DEGREES(BY654),"")</f>
        <is>
          <t/>
        </is>
      </c>
      <c r="CA654" s="0" t="inlineStr">
        <f aca="false">IF(A654&lt;&gt;"",IF(AND(AI654&lt;Parameters!$B$11,AI654&gt;Parameters!$B$12,AN654&lt;Parameters!$B$11,AN654&gt;Parameters!$B$12,AS654&lt;Parameters!$B$11,AS654&gt;Parameters!$B$12,AX654&lt;Parameters!$B$11,AX654&gt;Parameters!$B$12,BC654&lt;Parameters!$B$11,BC654&gt;Parameters!$B$12,BM654&lt;Parameters!$B$11,BM654&gt;Parameters!$B$12,BR654&lt;Parameters!$B$11,BR654&gt;Parameters!$B$12,BW654&lt;Parameters!$B$11,BW654&gt;Parameters!$B$12),1,0),"")</f>
        <is>
          <t/>
        </is>
      </c>
      <c r="CB654" s="0" t="inlineStr">
        <f aca="false">IF(A654&lt;&gt;"",IF(OR(AI654&lt;Parameters!$B$12,AI654&gt;Parameters!$B$11),0,1),"")</f>
        <is>
          <t/>
        </is>
      </c>
      <c r="CC654" s="0" t="inlineStr">
        <f aca="false">IF(A654&lt;&gt;"",IF(OR(AN654&lt;Parameters!$B$12,AN654&gt;Parameters!$B$11),0,1),"")</f>
        <is>
          <t/>
        </is>
      </c>
      <c r="CD654" s="0" t="inlineStr">
        <f aca="false">IF(A654&lt;&gt;"",IF(OR(AS654&lt;Parameters!$B$12,AS654&gt;Parameters!$B$11),0,1),"")</f>
        <is>
          <t/>
        </is>
      </c>
      <c r="CE654" s="0" t="inlineStr">
        <f aca="false">IF(A654&lt;&gt;"",IF(OR(AX654&lt;Parameters!$B$12,AX654&gt;Parameters!$B$11),0,1),"")</f>
        <is>
          <t/>
        </is>
      </c>
      <c r="CF654" s="0" t="inlineStr">
        <f aca="false">IF(A654&lt;&gt;"",IF(OR(BC654&lt;Parameters!$B$12,BC654&gt;Parameters!$B$11),0,1),"")</f>
        <is>
          <t/>
        </is>
      </c>
      <c r="CG654" s="0" t="inlineStr">
        <f aca="false">IF(A654&lt;&gt;"",IF(OR(BH654&lt;Parameters!$B$12,BH654&gt;Parameters!$B$11),0,1),"")</f>
        <is>
          <t/>
        </is>
      </c>
      <c r="CH654" s="0" t="inlineStr">
        <f aca="false">IF(A654&lt;&gt;"",IF(OR(BM654&lt;Parameters!$B$12,BM654&gt;Parameters!$B$11),0,1),"")</f>
        <is>
          <t/>
        </is>
      </c>
      <c r="CI654" s="0" t="inlineStr">
        <f aca="false">IF(A654&lt;&gt;"",IF(OR(BR654&lt;Parameters!$B$12,BR654&gt;Parameters!$B$11),0,1),"")</f>
        <is>
          <t/>
        </is>
      </c>
      <c r="CJ654" s="0" t="inlineStr">
        <f aca="false">IF(A654&lt;&gt;"",IF(OR(BW654&lt;Parameters!$B$12,BW654&gt;Parameters!$B$11),0,1),"")</f>
        <is>
          <t/>
        </is>
      </c>
      <c r="CK654" s="26" t="inlineStr">
        <f aca="false">IF(A654&lt;&gt;"",SUM(CB654:CJ654)/9,"")</f>
        <is>
          <t/>
        </is>
      </c>
      <c r="CL654" s="0" t="inlineStr">
        <f aca="false">IF(A654&lt;&gt;"",CK654*9,"")</f>
        <is>
          <t/>
        </is>
      </c>
      <c r="CM654" s="8" t="inlineStr">
        <f aca="false">IF(A654&lt;&gt;"",TEXT(B654,CM$2)&amp;" "&amp;TEXT(A654,CM$2),"")</f>
        <is>
          <t/>
        </is>
      </c>
    </row>
    <row r="655" customFormat="false" ht="15" hidden="false" customHeight="false" outlineLevel="0" collapsed="false">
      <c r="A655" s="0" t="inlineStr">
        <f aca="false">IF(OR(B654&lt;Parameters!$K$12,A654&lt;Parameters!$K$12),IF(A654&lt;Parameters!$K$12,A654+1,0),"")</f>
        <is>
          <t/>
        </is>
      </c>
      <c r="B655" s="0" t="inlineStr">
        <f aca="false">IF(A655&lt;&gt;"",IF(A655=0,B654+1,B654),"")</f>
        <is>
          <t/>
        </is>
      </c>
      <c r="C655" s="24" t="inlineStr">
        <f aca="false">IF(A655&lt;&gt;"",-_phi*(A655+0.5),"")</f>
        <is>
          <t/>
        </is>
      </c>
      <c r="D655" s="8" t="inlineStr">
        <f aca="false">IF(A655&lt;&gt;"",DEGREES(C655),"")</f>
        <is>
          <t/>
        </is>
      </c>
      <c r="E655" s="24" t="inlineStr">
        <f aca="false">IF(A655&lt;&gt;"",_phi*(B655+0.5),"")</f>
        <is>
          <t/>
        </is>
      </c>
      <c r="F655" s="8" t="inlineStr">
        <f aca="false">IF(A655&lt;&gt;"",DEGREES(E655),"")</f>
        <is>
          <t/>
        </is>
      </c>
      <c r="G655" s="8" t="inlineStr">
        <f aca="false">IF(A655&lt;&gt;"",LOOKUP(A655,h!$A$3:$A$30,h!$D$3:$D$30),"")</f>
        <is>
          <t/>
        </is>
      </c>
      <c r="H655" s="8" t="inlineStr">
        <f aca="false">IF(A655&lt;&gt;"",LOOKUP(B655,h!$A$3:$A$30,h!$D$3:$D$30),"")</f>
        <is>
          <t/>
        </is>
      </c>
      <c r="I655" s="8" t="inlineStr">
        <f aca="false">IF(A655&lt;&gt;"",_zif,"")</f>
        <is>
          <t/>
        </is>
      </c>
      <c r="J655" s="8" t="inlineStr">
        <f aca="false">IF(A655&lt;&gt;"",$G655+'v1 Frame'!D$3*COS($C655)+'v1 Frame'!E$3*SIN($C655)*SIN($E655)+'v1 Frame'!F$3*SIN($C655)*COS($E655),"")</f>
        <is>
          <t/>
        </is>
      </c>
      <c r="K655" s="8" t="inlineStr">
        <f aca="false">IF(A655&lt;&gt;"",$H655+'v1 Frame'!E$3*COS($E655)-'v1 Frame'!F$3*SIN($E655),"")</f>
        <is>
          <t/>
        </is>
      </c>
      <c r="L655" s="8" t="inlineStr">
        <f aca="false">IF(A655&lt;&gt;"",$I655-'v1 Frame'!D$3*SIN($C655)+'v1 Frame'!E$3*COS($C655)*SIN($E655)+'v1 Frame'!F$3*COS($C655)*COS($E655),"")</f>
        <is>
          <t/>
        </is>
      </c>
      <c r="M655" s="8" t="inlineStr">
        <f aca="false">IF(A655&lt;&gt;"",$G655+'v1 Frame'!G$3*COS($C655)+'v1 Frame'!H$3*SIN($C655)*SIN($E655)+'v1 Frame'!I$3*SIN($C655)*COS($E655),"")</f>
        <is>
          <t/>
        </is>
      </c>
      <c r="N655" s="8" t="inlineStr">
        <f aca="false">IF(A655&lt;&gt;"",$H655+'v1 Frame'!H$3*COS($E655)-'v1 Frame'!I$3*SIN($E655),"")</f>
        <is>
          <t/>
        </is>
      </c>
      <c r="O655" s="8" t="inlineStr">
        <f aca="false">IF(A655&lt;&gt;"",$I655-'v1 Frame'!G$3*SIN($C655)+'v1 Frame'!H$3*COS($C655)*SIN($E655)+'v1 Frame'!I$3*COS($C655)*COS($E655),"")</f>
        <is>
          <t/>
        </is>
      </c>
      <c r="P655" s="8" t="inlineStr">
        <f aca="false">IF(A655&lt;&gt;"",$G655+'v1 Frame'!J$3*COS($C655)+'v1 Frame'!K$3*SIN($C655)*SIN($E655)+'v1 Frame'!L$3*SIN($C655)*COS($E655),"")</f>
        <is>
          <t/>
        </is>
      </c>
      <c r="Q655" s="8" t="inlineStr">
        <f aca="false">IF(A655&lt;&gt;"",$H655+'v1 Frame'!K$3*COS($E655)-'v1 Frame'!L$3*SIN($E655),"")</f>
        <is>
          <t/>
        </is>
      </c>
      <c r="R655" s="8" t="inlineStr">
        <f aca="false">IF(A655&lt;&gt;"",$I655-'v1 Frame'!J$3*SIN($C655)+'v1 Frame'!K$3*COS($C655)*SIN($E655)+'v1 Frame'!L$3*COS($C655)*COS($E655),"")</f>
        <is>
          <t/>
        </is>
      </c>
      <c r="S655" s="8" t="inlineStr">
        <f aca="false">IF(A655&lt;&gt;"",$G655+'v1 Frame'!M$3*COS($C655)+'v1 Frame'!N$3*SIN($C655)*SIN($E655)+'v1 Frame'!O$3*SIN($C655)*COS($E655),"")</f>
        <is>
          <t/>
        </is>
      </c>
      <c r="T655" s="8" t="inlineStr">
        <f aca="false">IF(A655&lt;&gt;"",$H655+'v1 Frame'!N$3*COS($E655)-'v1 Frame'!O$3*SIN($E655),"")</f>
        <is>
          <t/>
        </is>
      </c>
      <c r="U655" s="8" t="inlineStr">
        <f aca="false">IF(A655&lt;&gt;"",$I655-'v1 Frame'!M$3*SIN($C655)+'v1 Frame'!N$3*COS($C655)*SIN($E655)+'v1 Frame'!O$3*COS($C655)*COS($E655),"")</f>
        <is>
          <t/>
        </is>
      </c>
      <c r="V655" s="8" t="inlineStr">
        <f aca="false">IF(A655&lt;&gt;"",$G655+'v1 Frame'!P$3*COS($C655)+'v1 Frame'!Q$3*SIN($C655)*SIN($E655)+'v1 Frame'!R$3*SIN($C655)*COS($E655),"")</f>
        <is>
          <t/>
        </is>
      </c>
      <c r="W655" s="8" t="inlineStr">
        <f aca="false">IF(A655&lt;&gt;"",$H655+'v1 Frame'!Q$3*COS($E655)-'v1 Frame'!R$3*SIN($E655),"")</f>
        <is>
          <t/>
        </is>
      </c>
      <c r="X655" s="8" t="inlineStr">
        <f aca="false">IF(A655&lt;&gt;"",$I655-'v1 Frame'!P$3*SIN($C655)+'v1 Frame'!Q$3*COS($C655)*SIN($E655)+'v1 Frame'!R$3*COS($C655)*COS($E655),"")</f>
        <is>
          <t/>
        </is>
      </c>
      <c r="Y655" s="8" t="inlineStr">
        <f aca="false">IF(A655&lt;&gt;"",$G655+'v1 Frame'!S$3*COS($C655)+'v1 Frame'!T$3*SIN($C655)*SIN($E655)+'v1 Frame'!U$3*SIN($C655)*COS($E655),"")</f>
        <is>
          <t/>
        </is>
      </c>
      <c r="Z655" s="8" t="inlineStr">
        <f aca="false">IF(A655&lt;&gt;"",$H655+'v1 Frame'!T$3*COS($E655)-'v1 Frame'!U$3*SIN($E655),"")</f>
        <is>
          <t/>
        </is>
      </c>
      <c r="AA655" s="8" t="inlineStr">
        <f aca="false">IF(A655&lt;&gt;"",$I655-'v1 Frame'!S$3*SIN($C655)+'v1 Frame'!T$3*COS($C655)*SIN($E655)+'v1 Frame'!U$3*COS($C655)*COS($E655),"")</f>
        <is>
          <t/>
        </is>
      </c>
      <c r="AB655" s="8" t="inlineStr">
        <f aca="false">IF(A655&lt;&gt;"",$G655+'v1 Frame'!V$3*COS($C655)+'v1 Frame'!W$3*SIN($C655)*SIN($E655)+'v1 Frame'!X$3*SIN($C655)*COS($E655),"")</f>
        <is>
          <t/>
        </is>
      </c>
      <c r="AC655" s="8" t="inlineStr">
        <f aca="false">IF(A655&lt;&gt;"",$H655+'v1 Frame'!W$3*COS($E655)-'v1 Frame'!X$3*SIN($E655),"")</f>
        <is>
          <t/>
        </is>
      </c>
      <c r="AD655" s="8" t="inlineStr">
        <f aca="false">IF(A655&lt;&gt;"",$I655-'v1 Frame'!V$3*SIN($C655)+'v1 Frame'!W$3*COS($C655)*SIN($E655)+'v1 Frame'!X$3*COS($C655)*COS($E655),"")</f>
        <is>
          <t/>
        </is>
      </c>
      <c r="AE655" s="25" t="inlineStr">
        <f aca="false">IF(A655&lt;&gt;"",$G655+'v1 Frame'!Y$3*COS($C655)+'v1 Frame'!Z$3*SIN($C655)*SIN($E655)+'v1 Frame'!AA$3*SIN($C655)*COS($E655),"")</f>
        <is>
          <t/>
        </is>
      </c>
      <c r="AF655" s="25" t="inlineStr">
        <f aca="false">IF(A655&lt;&gt;"",$H655+'v1 Frame'!Z$3*COS($E655)-'v1 Frame'!AA$3*SIN($E655),"")</f>
        <is>
          <t/>
        </is>
      </c>
      <c r="AG655" s="25" t="inlineStr">
        <f aca="false">IF(A655&lt;&gt;"",$I655-'v1 Frame'!Y$3*SIN($C655)+'v1 Frame'!Z$3*COS($C655)*SIN($E655)+'v1 Frame'!AA$3*COS($C655)*COS($E655),"")</f>
        <is>
          <t/>
        </is>
      </c>
      <c r="AH655" s="8" t="inlineStr">
        <f aca="false">IF(A655&lt;&gt;"",SQRT(SUMSQ(G655:I655)),"")</f>
        <is>
          <t/>
        </is>
      </c>
      <c r="AI655" s="8" t="inlineStr">
        <f aca="false">IF(A655&lt;&gt;"",IF(AH655&lt;&gt;0,ACOS(I655/AH655),0),"")</f>
        <is>
          <t/>
        </is>
      </c>
      <c r="AJ655" s="8" t="inlineStr">
        <f aca="false">IF(A655&lt;&gt;"",DEGREES(AI655),"")</f>
        <is>
          <t/>
        </is>
      </c>
      <c r="AK655" s="8" t="inlineStr">
        <f aca="false">IF(A655&lt;&gt;"",IF(OR(G655&lt;&gt;0,H655&lt;&gt;0),ATAN2(G655,H655),0),"")</f>
        <is>
          <t/>
        </is>
      </c>
      <c r="AL655" s="8" t="inlineStr">
        <f aca="false">IF(A655&lt;&gt;"",DEGREES(AK655),"")</f>
        <is>
          <t/>
        </is>
      </c>
      <c r="AM655" s="8" t="inlineStr">
        <f aca="false">IF(A655&lt;&gt;"",SQRT(SUMSQ(J655:L655)),"")</f>
        <is>
          <t/>
        </is>
      </c>
      <c r="AN655" s="8" t="inlineStr">
        <f aca="false">IF(A655&lt;&gt;"",IF(AM655&lt;&gt;0,ACOS(L655/AM655),0),"")</f>
        <is>
          <t/>
        </is>
      </c>
      <c r="AO655" s="8" t="inlineStr">
        <f aca="false">IF(A655&lt;&gt;"",DEGREES(AN655),"")</f>
        <is>
          <t/>
        </is>
      </c>
      <c r="AP655" s="8" t="inlineStr">
        <f aca="false">IF(A655&lt;&gt;"",IF(OR(J655&lt;&gt;0,K655&lt;&gt;0),ATAN2(J655,K655),0),"")</f>
        <is>
          <t/>
        </is>
      </c>
      <c r="AQ655" s="8" t="inlineStr">
        <f aca="false">IF(A655&lt;&gt;"",DEGREES(AP655),"")</f>
        <is>
          <t/>
        </is>
      </c>
      <c r="AR655" s="8" t="inlineStr">
        <f aca="false">IF(A655&lt;&gt;"",SQRT(SUMSQ(M655:O655)),"")</f>
        <is>
          <t/>
        </is>
      </c>
      <c r="AS655" s="8" t="inlineStr">
        <f aca="false">IF(A655&lt;&gt;"",IF(AR655&lt;&gt;0,ACOS(O655/AR655),0),"")</f>
        <is>
          <t/>
        </is>
      </c>
      <c r="AT655" s="8" t="inlineStr">
        <f aca="false">IF(A655&lt;&gt;"",DEGREES(AS655),"")</f>
        <is>
          <t/>
        </is>
      </c>
      <c r="AU655" s="8" t="inlineStr">
        <f aca="false">IF(A655&lt;&gt;"",IF(OR(M655&lt;&gt;0,N655&lt;&gt;0),ATAN2(M655,N655),0),"")</f>
        <is>
          <t/>
        </is>
      </c>
      <c r="AV655" s="8" t="inlineStr">
        <f aca="false">IF(A655&lt;&gt;"",DEGREES(AU655),"")</f>
        <is>
          <t/>
        </is>
      </c>
      <c r="AW655" s="8" t="inlineStr">
        <f aca="false">IF(A655&lt;&gt;"",SQRT(SUMSQ(P655:R655)),"")</f>
        <is>
          <t/>
        </is>
      </c>
      <c r="AX655" s="8" t="inlineStr">
        <f aca="false">IF(A655&lt;&gt;"",IF(AW655&lt;&gt;0,ACOS(R655/AW655),0),"")</f>
        <is>
          <t/>
        </is>
      </c>
      <c r="AY655" s="8" t="inlineStr">
        <f aca="false">IF(A655&lt;&gt;"",DEGREES(AX655),"")</f>
        <is>
          <t/>
        </is>
      </c>
      <c r="AZ655" s="8" t="inlineStr">
        <f aca="false">IF(A655&lt;&gt;"",IF(OR(P655&lt;&gt;0,Q655&lt;&gt;0),ATAN2(P655,Q655),0),"")</f>
        <is>
          <t/>
        </is>
      </c>
      <c r="BA655" s="8" t="inlineStr">
        <f aca="false">IF(A655&lt;&gt;"",DEGREES(AZ655),"")</f>
        <is>
          <t/>
        </is>
      </c>
      <c r="BB655" s="8" t="inlineStr">
        <f aca="false">IF(A655&lt;&gt;"",SQRT(SUMSQ(S655:U655)),"")</f>
        <is>
          <t/>
        </is>
      </c>
      <c r="BC655" s="8" t="inlineStr">
        <f aca="false">IF(A655&lt;&gt;"",IF(BB655&lt;&gt;0,ACOS(U655/BB655),0),"")</f>
        <is>
          <t/>
        </is>
      </c>
      <c r="BD655" s="8" t="inlineStr">
        <f aca="false">IF(A655&lt;&gt;"",DEGREES(BC655),"")</f>
        <is>
          <t/>
        </is>
      </c>
      <c r="BE655" s="8" t="inlineStr">
        <f aca="false">IF(A655&lt;&gt;"",IF(OR(S655&lt;&gt;0,T655&lt;&gt;0),ATAN2(S655,T655),0),"")</f>
        <is>
          <t/>
        </is>
      </c>
      <c r="BF655" s="8" t="inlineStr">
        <f aca="false">IF(A655&lt;&gt;"",DEGREES(BE655),"")</f>
        <is>
          <t/>
        </is>
      </c>
      <c r="BG655" s="8" t="inlineStr">
        <f aca="false">IF(A655&lt;&gt;"",SQRT(SUMSQ(V655:X655)),"")</f>
        <is>
          <t/>
        </is>
      </c>
      <c r="BH655" s="8" t="inlineStr">
        <f aca="false">IF(A655&lt;&gt;"",IF(BG655&lt;&gt;0,ACOS(X655/BG655),0),"")</f>
        <is>
          <t/>
        </is>
      </c>
      <c r="BI655" s="8" t="inlineStr">
        <f aca="false">IF(A655&lt;&gt;"",DEGREES(BH655),"")</f>
        <is>
          <t/>
        </is>
      </c>
      <c r="BJ655" s="8" t="inlineStr">
        <f aca="false">IF(A655&lt;&gt;"",IF(OR(V655&lt;&gt;0,W655&lt;&gt;0),ATAN2(V655,W655),0),"")</f>
        <is>
          <t/>
        </is>
      </c>
      <c r="BK655" s="8" t="inlineStr">
        <f aca="false">IF(A655&lt;&gt;"",DEGREES(BJ655),"")</f>
        <is>
          <t/>
        </is>
      </c>
      <c r="BL655" s="8" t="inlineStr">
        <f aca="false">IF(A655&lt;&gt;"",SQRT(SUMSQ(Y655:AA655)),"")</f>
        <is>
          <t/>
        </is>
      </c>
      <c r="BM655" s="8" t="inlineStr">
        <f aca="false">IF(A655&lt;&gt;"",IF(BL655&lt;&gt;0,ACOS(AA655/BL655),0),"")</f>
        <is>
          <t/>
        </is>
      </c>
      <c r="BN655" s="8" t="inlineStr">
        <f aca="false">IF(A655&lt;&gt;"",DEGREES(BM655),"")</f>
        <is>
          <t/>
        </is>
      </c>
      <c r="BO655" s="8" t="inlineStr">
        <f aca="false">IF(A655&lt;&gt;"",IF(OR(Y655&lt;&gt;0,Z655&lt;&gt;0),ATAN2(Y655,Z655),0),"")</f>
        <is>
          <t/>
        </is>
      </c>
      <c r="BP655" s="8" t="inlineStr">
        <f aca="false">IF(A655&lt;&gt;"",DEGREES(BO655),"")</f>
        <is>
          <t/>
        </is>
      </c>
      <c r="BQ655" s="8" t="inlineStr">
        <f aca="false">IF(A655&lt;&gt;"",SQRT(SUMSQ(AB655:AD655)),"")</f>
        <is>
          <t/>
        </is>
      </c>
      <c r="BR655" s="8" t="inlineStr">
        <f aca="false">IF(A655&lt;&gt;"",IF(BQ655&lt;&gt;0,ACOS(AD655/BQ655),0),"")</f>
        <is>
          <t/>
        </is>
      </c>
      <c r="BS655" s="8" t="inlineStr">
        <f aca="false">IF(A655&lt;&gt;"",DEGREES(BR655),"")</f>
        <is>
          <t/>
        </is>
      </c>
      <c r="BT655" s="8" t="inlineStr">
        <f aca="false">IF(A655&lt;&gt;"",IF(OR(AB655&lt;&gt;0,AC655&lt;&gt;0),ATAN2(AB655,AC655),0),"")</f>
        <is>
          <t/>
        </is>
      </c>
      <c r="BU655" s="8" t="inlineStr">
        <f aca="false">IF(A655&lt;&gt;"",DEGREES(BT655),"")</f>
        <is>
          <t/>
        </is>
      </c>
      <c r="BV655" s="8" t="inlineStr">
        <f aca="false">IF(A655&lt;&gt;"",SQRT(SUMSQ(AE655:AG655)),"")</f>
        <is>
          <t/>
        </is>
      </c>
      <c r="BW655" s="8" t="inlineStr">
        <f aca="false">IF(A655&lt;&gt;"",IF(BV655&lt;&gt;0,ACOS(AG655/BV655),0),"")</f>
        <is>
          <t/>
        </is>
      </c>
      <c r="BX655" s="8" t="inlineStr">
        <f aca="false">IF(A655&lt;&gt;"",DEGREES(BW655),"")</f>
        <is>
          <t/>
        </is>
      </c>
      <c r="BY655" s="8" t="inlineStr">
        <f aca="false">IF(A655&lt;&gt;"",IF(OR(AF655&lt;&gt;0,AG655&lt;&gt;0),ATAN2(AF655,AG655),0),"")</f>
        <is>
          <t/>
        </is>
      </c>
      <c r="BZ655" s="8" t="inlineStr">
        <f aca="false">IF(A655&lt;&gt;"",DEGREES(BY655),"")</f>
        <is>
          <t/>
        </is>
      </c>
      <c r="CA655" s="0" t="inlineStr">
        <f aca="false">IF(A655&lt;&gt;"",IF(AND(AI655&lt;Parameters!$B$11,AI655&gt;Parameters!$B$12,AN655&lt;Parameters!$B$11,AN655&gt;Parameters!$B$12,AS655&lt;Parameters!$B$11,AS655&gt;Parameters!$B$12,AX655&lt;Parameters!$B$11,AX655&gt;Parameters!$B$12,BC655&lt;Parameters!$B$11,BC655&gt;Parameters!$B$12,BM655&lt;Parameters!$B$11,BM655&gt;Parameters!$B$12,BR655&lt;Parameters!$B$11,BR655&gt;Parameters!$B$12,BW655&lt;Parameters!$B$11,BW655&gt;Parameters!$B$12),1,0),"")</f>
        <is>
          <t/>
        </is>
      </c>
      <c r="CB655" s="0" t="inlineStr">
        <f aca="false">IF(A655&lt;&gt;"",IF(OR(AI655&lt;Parameters!$B$12,AI655&gt;Parameters!$B$11),0,1),"")</f>
        <is>
          <t/>
        </is>
      </c>
      <c r="CC655" s="0" t="inlineStr">
        <f aca="false">IF(A655&lt;&gt;"",IF(OR(AN655&lt;Parameters!$B$12,AN655&gt;Parameters!$B$11),0,1),"")</f>
        <is>
          <t/>
        </is>
      </c>
      <c r="CD655" s="0" t="inlineStr">
        <f aca="false">IF(A655&lt;&gt;"",IF(OR(AS655&lt;Parameters!$B$12,AS655&gt;Parameters!$B$11),0,1),"")</f>
        <is>
          <t/>
        </is>
      </c>
      <c r="CE655" s="0" t="inlineStr">
        <f aca="false">IF(A655&lt;&gt;"",IF(OR(AX655&lt;Parameters!$B$12,AX655&gt;Parameters!$B$11),0,1),"")</f>
        <is>
          <t/>
        </is>
      </c>
      <c r="CF655" s="0" t="inlineStr">
        <f aca="false">IF(A655&lt;&gt;"",IF(OR(BC655&lt;Parameters!$B$12,BC655&gt;Parameters!$B$11),0,1),"")</f>
        <is>
          <t/>
        </is>
      </c>
      <c r="CG655" s="0" t="inlineStr">
        <f aca="false">IF(A655&lt;&gt;"",IF(OR(BH655&lt;Parameters!$B$12,BH655&gt;Parameters!$B$11),0,1),"")</f>
        <is>
          <t/>
        </is>
      </c>
      <c r="CH655" s="0" t="inlineStr">
        <f aca="false">IF(A655&lt;&gt;"",IF(OR(BM655&lt;Parameters!$B$12,BM655&gt;Parameters!$B$11),0,1),"")</f>
        <is>
          <t/>
        </is>
      </c>
      <c r="CI655" s="0" t="inlineStr">
        <f aca="false">IF(A655&lt;&gt;"",IF(OR(BR655&lt;Parameters!$B$12,BR655&gt;Parameters!$B$11),0,1),"")</f>
        <is>
          <t/>
        </is>
      </c>
      <c r="CJ655" s="0" t="inlineStr">
        <f aca="false">IF(A655&lt;&gt;"",IF(OR(BW655&lt;Parameters!$B$12,BW655&gt;Parameters!$B$11),0,1),"")</f>
        <is>
          <t/>
        </is>
      </c>
      <c r="CK655" s="26" t="inlineStr">
        <f aca="false">IF(A655&lt;&gt;"",SUM(CB655:CJ655)/9,"")</f>
        <is>
          <t/>
        </is>
      </c>
      <c r="CL655" s="0" t="inlineStr">
        <f aca="false">IF(A655&lt;&gt;"",CK655*9,"")</f>
        <is>
          <t/>
        </is>
      </c>
      <c r="CM655" s="8" t="inlineStr">
        <f aca="false">IF(A655&lt;&gt;"",TEXT(B655,CM$2)&amp;" "&amp;TEXT(A655,CM$2),"")</f>
        <is>
          <t/>
        </is>
      </c>
    </row>
    <row r="656" customFormat="false" ht="15" hidden="false" customHeight="false" outlineLevel="0" collapsed="false">
      <c r="A656" s="0" t="inlineStr">
        <f aca="false">IF(OR(B655&lt;Parameters!$K$12,A655&lt;Parameters!$K$12),IF(A655&lt;Parameters!$K$12,A655+1,0),"")</f>
        <is>
          <t/>
        </is>
      </c>
      <c r="B656" s="0" t="inlineStr">
        <f aca="false">IF(A656&lt;&gt;"",IF(A656=0,B655+1,B655),"")</f>
        <is>
          <t/>
        </is>
      </c>
      <c r="C656" s="24" t="inlineStr">
        <f aca="false">IF(A656&lt;&gt;"",-_phi*(A656+0.5),"")</f>
        <is>
          <t/>
        </is>
      </c>
      <c r="D656" s="8" t="inlineStr">
        <f aca="false">IF(A656&lt;&gt;"",DEGREES(C656),"")</f>
        <is>
          <t/>
        </is>
      </c>
      <c r="E656" s="24" t="inlineStr">
        <f aca="false">IF(A656&lt;&gt;"",_phi*(B656+0.5),"")</f>
        <is>
          <t/>
        </is>
      </c>
      <c r="F656" s="8" t="inlineStr">
        <f aca="false">IF(A656&lt;&gt;"",DEGREES(E656),"")</f>
        <is>
          <t/>
        </is>
      </c>
      <c r="G656" s="8" t="inlineStr">
        <f aca="false">IF(A656&lt;&gt;"",LOOKUP(A656,h!$A$3:$A$30,h!$D$3:$D$30),"")</f>
        <is>
          <t/>
        </is>
      </c>
      <c r="H656" s="8" t="inlineStr">
        <f aca="false">IF(A656&lt;&gt;"",LOOKUP(B656,h!$A$3:$A$30,h!$D$3:$D$30),"")</f>
        <is>
          <t/>
        </is>
      </c>
      <c r="I656" s="8" t="inlineStr">
        <f aca="false">IF(A656&lt;&gt;"",_zif,"")</f>
        <is>
          <t/>
        </is>
      </c>
      <c r="J656" s="8" t="inlineStr">
        <f aca="false">IF(A656&lt;&gt;"",$G656+'v1 Frame'!D$3*COS($C656)+'v1 Frame'!E$3*SIN($C656)*SIN($E656)+'v1 Frame'!F$3*SIN($C656)*COS($E656),"")</f>
        <is>
          <t/>
        </is>
      </c>
      <c r="K656" s="8" t="inlineStr">
        <f aca="false">IF(A656&lt;&gt;"",$H656+'v1 Frame'!E$3*COS($E656)-'v1 Frame'!F$3*SIN($E656),"")</f>
        <is>
          <t/>
        </is>
      </c>
      <c r="L656" s="8" t="inlineStr">
        <f aca="false">IF(A656&lt;&gt;"",$I656-'v1 Frame'!D$3*SIN($C656)+'v1 Frame'!E$3*COS($C656)*SIN($E656)+'v1 Frame'!F$3*COS($C656)*COS($E656),"")</f>
        <is>
          <t/>
        </is>
      </c>
      <c r="M656" s="8" t="inlineStr">
        <f aca="false">IF(A656&lt;&gt;"",$G656+'v1 Frame'!G$3*COS($C656)+'v1 Frame'!H$3*SIN($C656)*SIN($E656)+'v1 Frame'!I$3*SIN($C656)*COS($E656),"")</f>
        <is>
          <t/>
        </is>
      </c>
      <c r="N656" s="8" t="inlineStr">
        <f aca="false">IF(A656&lt;&gt;"",$H656+'v1 Frame'!H$3*COS($E656)-'v1 Frame'!I$3*SIN($E656),"")</f>
        <is>
          <t/>
        </is>
      </c>
      <c r="O656" s="8" t="inlineStr">
        <f aca="false">IF(A656&lt;&gt;"",$I656-'v1 Frame'!G$3*SIN($C656)+'v1 Frame'!H$3*COS($C656)*SIN($E656)+'v1 Frame'!I$3*COS($C656)*COS($E656),"")</f>
        <is>
          <t/>
        </is>
      </c>
      <c r="P656" s="8" t="inlineStr">
        <f aca="false">IF(A656&lt;&gt;"",$G656+'v1 Frame'!J$3*COS($C656)+'v1 Frame'!K$3*SIN($C656)*SIN($E656)+'v1 Frame'!L$3*SIN($C656)*COS($E656),"")</f>
        <is>
          <t/>
        </is>
      </c>
      <c r="Q656" s="8" t="inlineStr">
        <f aca="false">IF(A656&lt;&gt;"",$H656+'v1 Frame'!K$3*COS($E656)-'v1 Frame'!L$3*SIN($E656),"")</f>
        <is>
          <t/>
        </is>
      </c>
      <c r="R656" s="8" t="inlineStr">
        <f aca="false">IF(A656&lt;&gt;"",$I656-'v1 Frame'!J$3*SIN($C656)+'v1 Frame'!K$3*COS($C656)*SIN($E656)+'v1 Frame'!L$3*COS($C656)*COS($E656),"")</f>
        <is>
          <t/>
        </is>
      </c>
      <c r="S656" s="8" t="inlineStr">
        <f aca="false">IF(A656&lt;&gt;"",$G656+'v1 Frame'!M$3*COS($C656)+'v1 Frame'!N$3*SIN($C656)*SIN($E656)+'v1 Frame'!O$3*SIN($C656)*COS($E656),"")</f>
        <is>
          <t/>
        </is>
      </c>
      <c r="T656" s="8" t="inlineStr">
        <f aca="false">IF(A656&lt;&gt;"",$H656+'v1 Frame'!N$3*COS($E656)-'v1 Frame'!O$3*SIN($E656),"")</f>
        <is>
          <t/>
        </is>
      </c>
      <c r="U656" s="8" t="inlineStr">
        <f aca="false">IF(A656&lt;&gt;"",$I656-'v1 Frame'!M$3*SIN($C656)+'v1 Frame'!N$3*COS($C656)*SIN($E656)+'v1 Frame'!O$3*COS($C656)*COS($E656),"")</f>
        <is>
          <t/>
        </is>
      </c>
      <c r="V656" s="8" t="inlineStr">
        <f aca="false">IF(A656&lt;&gt;"",$G656+'v1 Frame'!P$3*COS($C656)+'v1 Frame'!Q$3*SIN($C656)*SIN($E656)+'v1 Frame'!R$3*SIN($C656)*COS($E656),"")</f>
        <is>
          <t/>
        </is>
      </c>
      <c r="W656" s="8" t="inlineStr">
        <f aca="false">IF(A656&lt;&gt;"",$H656+'v1 Frame'!Q$3*COS($E656)-'v1 Frame'!R$3*SIN($E656),"")</f>
        <is>
          <t/>
        </is>
      </c>
      <c r="X656" s="8" t="inlineStr">
        <f aca="false">IF(A656&lt;&gt;"",$I656-'v1 Frame'!P$3*SIN($C656)+'v1 Frame'!Q$3*COS($C656)*SIN($E656)+'v1 Frame'!R$3*COS($C656)*COS($E656),"")</f>
        <is>
          <t/>
        </is>
      </c>
      <c r="Y656" s="8" t="inlineStr">
        <f aca="false">IF(A656&lt;&gt;"",$G656+'v1 Frame'!S$3*COS($C656)+'v1 Frame'!T$3*SIN($C656)*SIN($E656)+'v1 Frame'!U$3*SIN($C656)*COS($E656),"")</f>
        <is>
          <t/>
        </is>
      </c>
      <c r="Z656" s="8" t="inlineStr">
        <f aca="false">IF(A656&lt;&gt;"",$H656+'v1 Frame'!T$3*COS($E656)-'v1 Frame'!U$3*SIN($E656),"")</f>
        <is>
          <t/>
        </is>
      </c>
      <c r="AA656" s="8" t="inlineStr">
        <f aca="false">IF(A656&lt;&gt;"",$I656-'v1 Frame'!S$3*SIN($C656)+'v1 Frame'!T$3*COS($C656)*SIN($E656)+'v1 Frame'!U$3*COS($C656)*COS($E656),"")</f>
        <is>
          <t/>
        </is>
      </c>
      <c r="AB656" s="8" t="inlineStr">
        <f aca="false">IF(A656&lt;&gt;"",$G656+'v1 Frame'!V$3*COS($C656)+'v1 Frame'!W$3*SIN($C656)*SIN($E656)+'v1 Frame'!X$3*SIN($C656)*COS($E656),"")</f>
        <is>
          <t/>
        </is>
      </c>
      <c r="AC656" s="8" t="inlineStr">
        <f aca="false">IF(A656&lt;&gt;"",$H656+'v1 Frame'!W$3*COS($E656)-'v1 Frame'!X$3*SIN($E656),"")</f>
        <is>
          <t/>
        </is>
      </c>
      <c r="AD656" s="8" t="inlineStr">
        <f aca="false">IF(A656&lt;&gt;"",$I656-'v1 Frame'!V$3*SIN($C656)+'v1 Frame'!W$3*COS($C656)*SIN($E656)+'v1 Frame'!X$3*COS($C656)*COS($E656),"")</f>
        <is>
          <t/>
        </is>
      </c>
      <c r="AE656" s="25" t="inlineStr">
        <f aca="false">IF(A656&lt;&gt;"",$G656+'v1 Frame'!Y$3*COS($C656)+'v1 Frame'!Z$3*SIN($C656)*SIN($E656)+'v1 Frame'!AA$3*SIN($C656)*COS($E656),"")</f>
        <is>
          <t/>
        </is>
      </c>
      <c r="AF656" s="25" t="inlineStr">
        <f aca="false">IF(A656&lt;&gt;"",$H656+'v1 Frame'!Z$3*COS($E656)-'v1 Frame'!AA$3*SIN($E656),"")</f>
        <is>
          <t/>
        </is>
      </c>
      <c r="AG656" s="25" t="inlineStr">
        <f aca="false">IF(A656&lt;&gt;"",$I656-'v1 Frame'!Y$3*SIN($C656)+'v1 Frame'!Z$3*COS($C656)*SIN($E656)+'v1 Frame'!AA$3*COS($C656)*COS($E656),"")</f>
        <is>
          <t/>
        </is>
      </c>
      <c r="AH656" s="8" t="inlineStr">
        <f aca="false">IF(A656&lt;&gt;"",SQRT(SUMSQ(G656:I656)),"")</f>
        <is>
          <t/>
        </is>
      </c>
      <c r="AI656" s="8" t="inlineStr">
        <f aca="false">IF(A656&lt;&gt;"",IF(AH656&lt;&gt;0,ACOS(I656/AH656),0),"")</f>
        <is>
          <t/>
        </is>
      </c>
      <c r="AJ656" s="8" t="inlineStr">
        <f aca="false">IF(A656&lt;&gt;"",DEGREES(AI656),"")</f>
        <is>
          <t/>
        </is>
      </c>
      <c r="AK656" s="8" t="inlineStr">
        <f aca="false">IF(A656&lt;&gt;"",IF(OR(G656&lt;&gt;0,H656&lt;&gt;0),ATAN2(G656,H656),0),"")</f>
        <is>
          <t/>
        </is>
      </c>
      <c r="AL656" s="8" t="inlineStr">
        <f aca="false">IF(A656&lt;&gt;"",DEGREES(AK656),"")</f>
        <is>
          <t/>
        </is>
      </c>
      <c r="AM656" s="8" t="inlineStr">
        <f aca="false">IF(A656&lt;&gt;"",SQRT(SUMSQ(J656:L656)),"")</f>
        <is>
          <t/>
        </is>
      </c>
      <c r="AN656" s="8" t="inlineStr">
        <f aca="false">IF(A656&lt;&gt;"",IF(AM656&lt;&gt;0,ACOS(L656/AM656),0),"")</f>
        <is>
          <t/>
        </is>
      </c>
      <c r="AO656" s="8" t="inlineStr">
        <f aca="false">IF(A656&lt;&gt;"",DEGREES(AN656),"")</f>
        <is>
          <t/>
        </is>
      </c>
      <c r="AP656" s="8" t="inlineStr">
        <f aca="false">IF(A656&lt;&gt;"",IF(OR(J656&lt;&gt;0,K656&lt;&gt;0),ATAN2(J656,K656),0),"")</f>
        <is>
          <t/>
        </is>
      </c>
      <c r="AQ656" s="8" t="inlineStr">
        <f aca="false">IF(A656&lt;&gt;"",DEGREES(AP656),"")</f>
        <is>
          <t/>
        </is>
      </c>
      <c r="AR656" s="8" t="inlineStr">
        <f aca="false">IF(A656&lt;&gt;"",SQRT(SUMSQ(M656:O656)),"")</f>
        <is>
          <t/>
        </is>
      </c>
      <c r="AS656" s="8" t="inlineStr">
        <f aca="false">IF(A656&lt;&gt;"",IF(AR656&lt;&gt;0,ACOS(O656/AR656),0),"")</f>
        <is>
          <t/>
        </is>
      </c>
      <c r="AT656" s="8" t="inlineStr">
        <f aca="false">IF(A656&lt;&gt;"",DEGREES(AS656),"")</f>
        <is>
          <t/>
        </is>
      </c>
      <c r="AU656" s="8" t="inlineStr">
        <f aca="false">IF(A656&lt;&gt;"",IF(OR(M656&lt;&gt;0,N656&lt;&gt;0),ATAN2(M656,N656),0),"")</f>
        <is>
          <t/>
        </is>
      </c>
      <c r="AV656" s="8" t="inlineStr">
        <f aca="false">IF(A656&lt;&gt;"",DEGREES(AU656),"")</f>
        <is>
          <t/>
        </is>
      </c>
      <c r="AW656" s="8" t="inlineStr">
        <f aca="false">IF(A656&lt;&gt;"",SQRT(SUMSQ(P656:R656)),"")</f>
        <is>
          <t/>
        </is>
      </c>
      <c r="AX656" s="8" t="inlineStr">
        <f aca="false">IF(A656&lt;&gt;"",IF(AW656&lt;&gt;0,ACOS(R656/AW656),0),"")</f>
        <is>
          <t/>
        </is>
      </c>
      <c r="AY656" s="8" t="inlineStr">
        <f aca="false">IF(A656&lt;&gt;"",DEGREES(AX656),"")</f>
        <is>
          <t/>
        </is>
      </c>
      <c r="AZ656" s="8" t="inlineStr">
        <f aca="false">IF(A656&lt;&gt;"",IF(OR(P656&lt;&gt;0,Q656&lt;&gt;0),ATAN2(P656,Q656),0),"")</f>
        <is>
          <t/>
        </is>
      </c>
      <c r="BA656" s="8" t="inlineStr">
        <f aca="false">IF(A656&lt;&gt;"",DEGREES(AZ656),"")</f>
        <is>
          <t/>
        </is>
      </c>
      <c r="BB656" s="8" t="inlineStr">
        <f aca="false">IF(A656&lt;&gt;"",SQRT(SUMSQ(S656:U656)),"")</f>
        <is>
          <t/>
        </is>
      </c>
      <c r="BC656" s="8" t="inlineStr">
        <f aca="false">IF(A656&lt;&gt;"",IF(BB656&lt;&gt;0,ACOS(U656/BB656),0),"")</f>
        <is>
          <t/>
        </is>
      </c>
      <c r="BD656" s="8" t="inlineStr">
        <f aca="false">IF(A656&lt;&gt;"",DEGREES(BC656),"")</f>
        <is>
          <t/>
        </is>
      </c>
      <c r="BE656" s="8" t="inlineStr">
        <f aca="false">IF(A656&lt;&gt;"",IF(OR(S656&lt;&gt;0,T656&lt;&gt;0),ATAN2(S656,T656),0),"")</f>
        <is>
          <t/>
        </is>
      </c>
      <c r="BF656" s="8" t="inlineStr">
        <f aca="false">IF(A656&lt;&gt;"",DEGREES(BE656),"")</f>
        <is>
          <t/>
        </is>
      </c>
      <c r="BG656" s="8" t="inlineStr">
        <f aca="false">IF(A656&lt;&gt;"",SQRT(SUMSQ(V656:X656)),"")</f>
        <is>
          <t/>
        </is>
      </c>
      <c r="BH656" s="8" t="inlineStr">
        <f aca="false">IF(A656&lt;&gt;"",IF(BG656&lt;&gt;0,ACOS(X656/BG656),0),"")</f>
        <is>
          <t/>
        </is>
      </c>
      <c r="BI656" s="8" t="inlineStr">
        <f aca="false">IF(A656&lt;&gt;"",DEGREES(BH656),"")</f>
        <is>
          <t/>
        </is>
      </c>
      <c r="BJ656" s="8" t="inlineStr">
        <f aca="false">IF(A656&lt;&gt;"",IF(OR(V656&lt;&gt;0,W656&lt;&gt;0),ATAN2(V656,W656),0),"")</f>
        <is>
          <t/>
        </is>
      </c>
      <c r="BK656" s="8" t="inlineStr">
        <f aca="false">IF(A656&lt;&gt;"",DEGREES(BJ656),"")</f>
        <is>
          <t/>
        </is>
      </c>
      <c r="BL656" s="8" t="inlineStr">
        <f aca="false">IF(A656&lt;&gt;"",SQRT(SUMSQ(Y656:AA656)),"")</f>
        <is>
          <t/>
        </is>
      </c>
      <c r="BM656" s="8" t="inlineStr">
        <f aca="false">IF(A656&lt;&gt;"",IF(BL656&lt;&gt;0,ACOS(AA656/BL656),0),"")</f>
        <is>
          <t/>
        </is>
      </c>
      <c r="BN656" s="8" t="inlineStr">
        <f aca="false">IF(A656&lt;&gt;"",DEGREES(BM656),"")</f>
        <is>
          <t/>
        </is>
      </c>
      <c r="BO656" s="8" t="inlineStr">
        <f aca="false">IF(A656&lt;&gt;"",IF(OR(Y656&lt;&gt;0,Z656&lt;&gt;0),ATAN2(Y656,Z656),0),"")</f>
        <is>
          <t/>
        </is>
      </c>
      <c r="BP656" s="8" t="inlineStr">
        <f aca="false">IF(A656&lt;&gt;"",DEGREES(BO656),"")</f>
        <is>
          <t/>
        </is>
      </c>
      <c r="BQ656" s="8" t="inlineStr">
        <f aca="false">IF(A656&lt;&gt;"",SQRT(SUMSQ(AB656:AD656)),"")</f>
        <is>
          <t/>
        </is>
      </c>
      <c r="BR656" s="8" t="inlineStr">
        <f aca="false">IF(A656&lt;&gt;"",IF(BQ656&lt;&gt;0,ACOS(AD656/BQ656),0),"")</f>
        <is>
          <t/>
        </is>
      </c>
      <c r="BS656" s="8" t="inlineStr">
        <f aca="false">IF(A656&lt;&gt;"",DEGREES(BR656),"")</f>
        <is>
          <t/>
        </is>
      </c>
      <c r="BT656" s="8" t="inlineStr">
        <f aca="false">IF(A656&lt;&gt;"",IF(OR(AB656&lt;&gt;0,AC656&lt;&gt;0),ATAN2(AB656,AC656),0),"")</f>
        <is>
          <t/>
        </is>
      </c>
      <c r="BU656" s="8" t="inlineStr">
        <f aca="false">IF(A656&lt;&gt;"",DEGREES(BT656),"")</f>
        <is>
          <t/>
        </is>
      </c>
      <c r="BV656" s="8" t="inlineStr">
        <f aca="false">IF(A656&lt;&gt;"",SQRT(SUMSQ(AE656:AG656)),"")</f>
        <is>
          <t/>
        </is>
      </c>
      <c r="BW656" s="8" t="inlineStr">
        <f aca="false">IF(A656&lt;&gt;"",IF(BV656&lt;&gt;0,ACOS(AG656/BV656),0),"")</f>
        <is>
          <t/>
        </is>
      </c>
      <c r="BX656" s="8" t="inlineStr">
        <f aca="false">IF(A656&lt;&gt;"",DEGREES(BW656),"")</f>
        <is>
          <t/>
        </is>
      </c>
      <c r="BY656" s="8" t="inlineStr">
        <f aca="false">IF(A656&lt;&gt;"",IF(OR(AF656&lt;&gt;0,AG656&lt;&gt;0),ATAN2(AF656,AG656),0),"")</f>
        <is>
          <t/>
        </is>
      </c>
      <c r="BZ656" s="8" t="inlineStr">
        <f aca="false">IF(A656&lt;&gt;"",DEGREES(BY656),"")</f>
        <is>
          <t/>
        </is>
      </c>
      <c r="CA656" s="0" t="inlineStr">
        <f aca="false">IF(A656&lt;&gt;"",IF(AND(AI656&lt;Parameters!$B$11,AI656&gt;Parameters!$B$12,AN656&lt;Parameters!$B$11,AN656&gt;Parameters!$B$12,AS656&lt;Parameters!$B$11,AS656&gt;Parameters!$B$12,AX656&lt;Parameters!$B$11,AX656&gt;Parameters!$B$12,BC656&lt;Parameters!$B$11,BC656&gt;Parameters!$B$12,BM656&lt;Parameters!$B$11,BM656&gt;Parameters!$B$12,BR656&lt;Parameters!$B$11,BR656&gt;Parameters!$B$12,BW656&lt;Parameters!$B$11,BW656&gt;Parameters!$B$12),1,0),"")</f>
        <is>
          <t/>
        </is>
      </c>
      <c r="CB656" s="0" t="inlineStr">
        <f aca="false">IF(A656&lt;&gt;"",IF(OR(AI656&lt;Parameters!$B$12,AI656&gt;Parameters!$B$11),0,1),"")</f>
        <is>
          <t/>
        </is>
      </c>
      <c r="CC656" s="0" t="inlineStr">
        <f aca="false">IF(A656&lt;&gt;"",IF(OR(AN656&lt;Parameters!$B$12,AN656&gt;Parameters!$B$11),0,1),"")</f>
        <is>
          <t/>
        </is>
      </c>
      <c r="CD656" s="0" t="inlineStr">
        <f aca="false">IF(A656&lt;&gt;"",IF(OR(AS656&lt;Parameters!$B$12,AS656&gt;Parameters!$B$11),0,1),"")</f>
        <is>
          <t/>
        </is>
      </c>
      <c r="CE656" s="0" t="inlineStr">
        <f aca="false">IF(A656&lt;&gt;"",IF(OR(AX656&lt;Parameters!$B$12,AX656&gt;Parameters!$B$11),0,1),"")</f>
        <is>
          <t/>
        </is>
      </c>
      <c r="CF656" s="0" t="inlineStr">
        <f aca="false">IF(A656&lt;&gt;"",IF(OR(BC656&lt;Parameters!$B$12,BC656&gt;Parameters!$B$11),0,1),"")</f>
        <is>
          <t/>
        </is>
      </c>
      <c r="CG656" s="0" t="inlineStr">
        <f aca="false">IF(A656&lt;&gt;"",IF(OR(BH656&lt;Parameters!$B$12,BH656&gt;Parameters!$B$11),0,1),"")</f>
        <is>
          <t/>
        </is>
      </c>
      <c r="CH656" s="0" t="inlineStr">
        <f aca="false">IF(A656&lt;&gt;"",IF(OR(BM656&lt;Parameters!$B$12,BM656&gt;Parameters!$B$11),0,1),"")</f>
        <is>
          <t/>
        </is>
      </c>
      <c r="CI656" s="0" t="inlineStr">
        <f aca="false">IF(A656&lt;&gt;"",IF(OR(BR656&lt;Parameters!$B$12,BR656&gt;Parameters!$B$11),0,1),"")</f>
        <is>
          <t/>
        </is>
      </c>
      <c r="CJ656" s="0" t="inlineStr">
        <f aca="false">IF(A656&lt;&gt;"",IF(OR(BW656&lt;Parameters!$B$12,BW656&gt;Parameters!$B$11),0,1),"")</f>
        <is>
          <t/>
        </is>
      </c>
      <c r="CK656" s="26" t="inlineStr">
        <f aca="false">IF(A656&lt;&gt;"",SUM(CB656:CJ656)/9,"")</f>
        <is>
          <t/>
        </is>
      </c>
      <c r="CL656" s="0" t="inlineStr">
        <f aca="false">IF(A656&lt;&gt;"",CK656*9,"")</f>
        <is>
          <t/>
        </is>
      </c>
      <c r="CM656" s="8" t="inlineStr">
        <f aca="false">IF(A656&lt;&gt;"",TEXT(B656,CM$2)&amp;" "&amp;TEXT(A656,CM$2),"")</f>
        <is>
          <t/>
        </is>
      </c>
    </row>
    <row r="657" customFormat="false" ht="15" hidden="false" customHeight="false" outlineLevel="0" collapsed="false">
      <c r="A657" s="0" t="inlineStr">
        <f aca="false">IF(OR(B656&lt;Parameters!$K$12,A656&lt;Parameters!$K$12),IF(A656&lt;Parameters!$K$12,A656+1,0),"")</f>
        <is>
          <t/>
        </is>
      </c>
      <c r="B657" s="0" t="inlineStr">
        <f aca="false">IF(A657&lt;&gt;"",IF(A657=0,B656+1,B656),"")</f>
        <is>
          <t/>
        </is>
      </c>
      <c r="C657" s="24" t="inlineStr">
        <f aca="false">IF(A657&lt;&gt;"",-_phi*(A657+0.5),"")</f>
        <is>
          <t/>
        </is>
      </c>
      <c r="D657" s="8" t="inlineStr">
        <f aca="false">IF(A657&lt;&gt;"",DEGREES(C657),"")</f>
        <is>
          <t/>
        </is>
      </c>
      <c r="E657" s="24" t="inlineStr">
        <f aca="false">IF(A657&lt;&gt;"",_phi*(B657+0.5),"")</f>
        <is>
          <t/>
        </is>
      </c>
      <c r="F657" s="8" t="inlineStr">
        <f aca="false">IF(A657&lt;&gt;"",DEGREES(E657),"")</f>
        <is>
          <t/>
        </is>
      </c>
      <c r="G657" s="8" t="inlineStr">
        <f aca="false">IF(A657&lt;&gt;"",LOOKUP(A657,h!$A$3:$A$30,h!$D$3:$D$30),"")</f>
        <is>
          <t/>
        </is>
      </c>
      <c r="H657" s="8" t="inlineStr">
        <f aca="false">IF(A657&lt;&gt;"",LOOKUP(B657,h!$A$3:$A$30,h!$D$3:$D$30),"")</f>
        <is>
          <t/>
        </is>
      </c>
      <c r="I657" s="8" t="inlineStr">
        <f aca="false">IF(A657&lt;&gt;"",_zif,"")</f>
        <is>
          <t/>
        </is>
      </c>
      <c r="J657" s="8" t="inlineStr">
        <f aca="false">IF(A657&lt;&gt;"",$G657+'v1 Frame'!D$3*COS($C657)+'v1 Frame'!E$3*SIN($C657)*SIN($E657)+'v1 Frame'!F$3*SIN($C657)*COS($E657),"")</f>
        <is>
          <t/>
        </is>
      </c>
      <c r="K657" s="8" t="inlineStr">
        <f aca="false">IF(A657&lt;&gt;"",$H657+'v1 Frame'!E$3*COS($E657)-'v1 Frame'!F$3*SIN($E657),"")</f>
        <is>
          <t/>
        </is>
      </c>
      <c r="L657" s="8" t="inlineStr">
        <f aca="false">IF(A657&lt;&gt;"",$I657-'v1 Frame'!D$3*SIN($C657)+'v1 Frame'!E$3*COS($C657)*SIN($E657)+'v1 Frame'!F$3*COS($C657)*COS($E657),"")</f>
        <is>
          <t/>
        </is>
      </c>
      <c r="M657" s="8" t="inlineStr">
        <f aca="false">IF(A657&lt;&gt;"",$G657+'v1 Frame'!G$3*COS($C657)+'v1 Frame'!H$3*SIN($C657)*SIN($E657)+'v1 Frame'!I$3*SIN($C657)*COS($E657),"")</f>
        <is>
          <t/>
        </is>
      </c>
      <c r="N657" s="8" t="inlineStr">
        <f aca="false">IF(A657&lt;&gt;"",$H657+'v1 Frame'!H$3*COS($E657)-'v1 Frame'!I$3*SIN($E657),"")</f>
        <is>
          <t/>
        </is>
      </c>
      <c r="O657" s="8" t="inlineStr">
        <f aca="false">IF(A657&lt;&gt;"",$I657-'v1 Frame'!G$3*SIN($C657)+'v1 Frame'!H$3*COS($C657)*SIN($E657)+'v1 Frame'!I$3*COS($C657)*COS($E657),"")</f>
        <is>
          <t/>
        </is>
      </c>
      <c r="P657" s="8" t="inlineStr">
        <f aca="false">IF(A657&lt;&gt;"",$G657+'v1 Frame'!J$3*COS($C657)+'v1 Frame'!K$3*SIN($C657)*SIN($E657)+'v1 Frame'!L$3*SIN($C657)*COS($E657),"")</f>
        <is>
          <t/>
        </is>
      </c>
      <c r="Q657" s="8" t="inlineStr">
        <f aca="false">IF(A657&lt;&gt;"",$H657+'v1 Frame'!K$3*COS($E657)-'v1 Frame'!L$3*SIN($E657),"")</f>
        <is>
          <t/>
        </is>
      </c>
      <c r="R657" s="8" t="inlineStr">
        <f aca="false">IF(A657&lt;&gt;"",$I657-'v1 Frame'!J$3*SIN($C657)+'v1 Frame'!K$3*COS($C657)*SIN($E657)+'v1 Frame'!L$3*COS($C657)*COS($E657),"")</f>
        <is>
          <t/>
        </is>
      </c>
      <c r="S657" s="8" t="inlineStr">
        <f aca="false">IF(A657&lt;&gt;"",$G657+'v1 Frame'!M$3*COS($C657)+'v1 Frame'!N$3*SIN($C657)*SIN($E657)+'v1 Frame'!O$3*SIN($C657)*COS($E657),"")</f>
        <is>
          <t/>
        </is>
      </c>
      <c r="T657" s="8" t="inlineStr">
        <f aca="false">IF(A657&lt;&gt;"",$H657+'v1 Frame'!N$3*COS($E657)-'v1 Frame'!O$3*SIN($E657),"")</f>
        <is>
          <t/>
        </is>
      </c>
      <c r="U657" s="8" t="inlineStr">
        <f aca="false">IF(A657&lt;&gt;"",$I657-'v1 Frame'!M$3*SIN($C657)+'v1 Frame'!N$3*COS($C657)*SIN($E657)+'v1 Frame'!O$3*COS($C657)*COS($E657),"")</f>
        <is>
          <t/>
        </is>
      </c>
      <c r="V657" s="8" t="inlineStr">
        <f aca="false">IF(A657&lt;&gt;"",$G657+'v1 Frame'!P$3*COS($C657)+'v1 Frame'!Q$3*SIN($C657)*SIN($E657)+'v1 Frame'!R$3*SIN($C657)*COS($E657),"")</f>
        <is>
          <t/>
        </is>
      </c>
      <c r="W657" s="8" t="inlineStr">
        <f aca="false">IF(A657&lt;&gt;"",$H657+'v1 Frame'!Q$3*COS($E657)-'v1 Frame'!R$3*SIN($E657),"")</f>
        <is>
          <t/>
        </is>
      </c>
      <c r="X657" s="8" t="inlineStr">
        <f aca="false">IF(A657&lt;&gt;"",$I657-'v1 Frame'!P$3*SIN($C657)+'v1 Frame'!Q$3*COS($C657)*SIN($E657)+'v1 Frame'!R$3*COS($C657)*COS($E657),"")</f>
        <is>
          <t/>
        </is>
      </c>
      <c r="Y657" s="8" t="inlineStr">
        <f aca="false">IF(A657&lt;&gt;"",$G657+'v1 Frame'!S$3*COS($C657)+'v1 Frame'!T$3*SIN($C657)*SIN($E657)+'v1 Frame'!U$3*SIN($C657)*COS($E657),"")</f>
        <is>
          <t/>
        </is>
      </c>
      <c r="Z657" s="8" t="inlineStr">
        <f aca="false">IF(A657&lt;&gt;"",$H657+'v1 Frame'!T$3*COS($E657)-'v1 Frame'!U$3*SIN($E657),"")</f>
        <is>
          <t/>
        </is>
      </c>
      <c r="AA657" s="8" t="inlineStr">
        <f aca="false">IF(A657&lt;&gt;"",$I657-'v1 Frame'!S$3*SIN($C657)+'v1 Frame'!T$3*COS($C657)*SIN($E657)+'v1 Frame'!U$3*COS($C657)*COS($E657),"")</f>
        <is>
          <t/>
        </is>
      </c>
      <c r="AB657" s="8" t="inlineStr">
        <f aca="false">IF(A657&lt;&gt;"",$G657+'v1 Frame'!V$3*COS($C657)+'v1 Frame'!W$3*SIN($C657)*SIN($E657)+'v1 Frame'!X$3*SIN($C657)*COS($E657),"")</f>
        <is>
          <t/>
        </is>
      </c>
      <c r="AC657" s="8" t="inlineStr">
        <f aca="false">IF(A657&lt;&gt;"",$H657+'v1 Frame'!W$3*COS($E657)-'v1 Frame'!X$3*SIN($E657),"")</f>
        <is>
          <t/>
        </is>
      </c>
      <c r="AD657" s="8" t="inlineStr">
        <f aca="false">IF(A657&lt;&gt;"",$I657-'v1 Frame'!V$3*SIN($C657)+'v1 Frame'!W$3*COS($C657)*SIN($E657)+'v1 Frame'!X$3*COS($C657)*COS($E657),"")</f>
        <is>
          <t/>
        </is>
      </c>
      <c r="AE657" s="25" t="inlineStr">
        <f aca="false">IF(A657&lt;&gt;"",$G657+'v1 Frame'!Y$3*COS($C657)+'v1 Frame'!Z$3*SIN($C657)*SIN($E657)+'v1 Frame'!AA$3*SIN($C657)*COS($E657),"")</f>
        <is>
          <t/>
        </is>
      </c>
      <c r="AF657" s="25" t="inlineStr">
        <f aca="false">IF(A657&lt;&gt;"",$H657+'v1 Frame'!Z$3*COS($E657)-'v1 Frame'!AA$3*SIN($E657),"")</f>
        <is>
          <t/>
        </is>
      </c>
      <c r="AG657" s="25" t="inlineStr">
        <f aca="false">IF(A657&lt;&gt;"",$I657-'v1 Frame'!Y$3*SIN($C657)+'v1 Frame'!Z$3*COS($C657)*SIN($E657)+'v1 Frame'!AA$3*COS($C657)*COS($E657),"")</f>
        <is>
          <t/>
        </is>
      </c>
      <c r="AH657" s="8" t="inlineStr">
        <f aca="false">IF(A657&lt;&gt;"",SQRT(SUMSQ(G657:I657)),"")</f>
        <is>
          <t/>
        </is>
      </c>
      <c r="AI657" s="8" t="inlineStr">
        <f aca="false">IF(A657&lt;&gt;"",IF(AH657&lt;&gt;0,ACOS(I657/AH657),0),"")</f>
        <is>
          <t/>
        </is>
      </c>
      <c r="AJ657" s="8" t="inlineStr">
        <f aca="false">IF(A657&lt;&gt;"",DEGREES(AI657),"")</f>
        <is>
          <t/>
        </is>
      </c>
      <c r="AK657" s="8" t="inlineStr">
        <f aca="false">IF(A657&lt;&gt;"",IF(OR(G657&lt;&gt;0,H657&lt;&gt;0),ATAN2(G657,H657),0),"")</f>
        <is>
          <t/>
        </is>
      </c>
      <c r="AL657" s="8" t="inlineStr">
        <f aca="false">IF(A657&lt;&gt;"",DEGREES(AK657),"")</f>
        <is>
          <t/>
        </is>
      </c>
      <c r="AM657" s="8" t="inlineStr">
        <f aca="false">IF(A657&lt;&gt;"",SQRT(SUMSQ(J657:L657)),"")</f>
        <is>
          <t/>
        </is>
      </c>
      <c r="AN657" s="8" t="inlineStr">
        <f aca="false">IF(A657&lt;&gt;"",IF(AM657&lt;&gt;0,ACOS(L657/AM657),0),"")</f>
        <is>
          <t/>
        </is>
      </c>
      <c r="AO657" s="8" t="inlineStr">
        <f aca="false">IF(A657&lt;&gt;"",DEGREES(AN657),"")</f>
        <is>
          <t/>
        </is>
      </c>
      <c r="AP657" s="8" t="inlineStr">
        <f aca="false">IF(A657&lt;&gt;"",IF(OR(J657&lt;&gt;0,K657&lt;&gt;0),ATAN2(J657,K657),0),"")</f>
        <is>
          <t/>
        </is>
      </c>
      <c r="AQ657" s="8" t="inlineStr">
        <f aca="false">IF(A657&lt;&gt;"",DEGREES(AP657),"")</f>
        <is>
          <t/>
        </is>
      </c>
      <c r="AR657" s="8" t="inlineStr">
        <f aca="false">IF(A657&lt;&gt;"",SQRT(SUMSQ(M657:O657)),"")</f>
        <is>
          <t/>
        </is>
      </c>
      <c r="AS657" s="8" t="inlineStr">
        <f aca="false">IF(A657&lt;&gt;"",IF(AR657&lt;&gt;0,ACOS(O657/AR657),0),"")</f>
        <is>
          <t/>
        </is>
      </c>
      <c r="AT657" s="8" t="inlineStr">
        <f aca="false">IF(A657&lt;&gt;"",DEGREES(AS657),"")</f>
        <is>
          <t/>
        </is>
      </c>
      <c r="AU657" s="8" t="inlineStr">
        <f aca="false">IF(A657&lt;&gt;"",IF(OR(M657&lt;&gt;0,N657&lt;&gt;0),ATAN2(M657,N657),0),"")</f>
        <is>
          <t/>
        </is>
      </c>
      <c r="AV657" s="8" t="inlineStr">
        <f aca="false">IF(A657&lt;&gt;"",DEGREES(AU657),"")</f>
        <is>
          <t/>
        </is>
      </c>
      <c r="AW657" s="8" t="inlineStr">
        <f aca="false">IF(A657&lt;&gt;"",SQRT(SUMSQ(P657:R657)),"")</f>
        <is>
          <t/>
        </is>
      </c>
      <c r="AX657" s="8" t="inlineStr">
        <f aca="false">IF(A657&lt;&gt;"",IF(AW657&lt;&gt;0,ACOS(R657/AW657),0),"")</f>
        <is>
          <t/>
        </is>
      </c>
      <c r="AY657" s="8" t="inlineStr">
        <f aca="false">IF(A657&lt;&gt;"",DEGREES(AX657),"")</f>
        <is>
          <t/>
        </is>
      </c>
      <c r="AZ657" s="8" t="inlineStr">
        <f aca="false">IF(A657&lt;&gt;"",IF(OR(P657&lt;&gt;0,Q657&lt;&gt;0),ATAN2(P657,Q657),0),"")</f>
        <is>
          <t/>
        </is>
      </c>
      <c r="BA657" s="8" t="inlineStr">
        <f aca="false">IF(A657&lt;&gt;"",DEGREES(AZ657),"")</f>
        <is>
          <t/>
        </is>
      </c>
      <c r="BB657" s="8" t="inlineStr">
        <f aca="false">IF(A657&lt;&gt;"",SQRT(SUMSQ(S657:U657)),"")</f>
        <is>
          <t/>
        </is>
      </c>
      <c r="BC657" s="8" t="inlineStr">
        <f aca="false">IF(A657&lt;&gt;"",IF(BB657&lt;&gt;0,ACOS(U657/BB657),0),"")</f>
        <is>
          <t/>
        </is>
      </c>
      <c r="BD657" s="8" t="inlineStr">
        <f aca="false">IF(A657&lt;&gt;"",DEGREES(BC657),"")</f>
        <is>
          <t/>
        </is>
      </c>
      <c r="BE657" s="8" t="inlineStr">
        <f aca="false">IF(A657&lt;&gt;"",IF(OR(S657&lt;&gt;0,T657&lt;&gt;0),ATAN2(S657,T657),0),"")</f>
        <is>
          <t/>
        </is>
      </c>
      <c r="BF657" s="8" t="inlineStr">
        <f aca="false">IF(A657&lt;&gt;"",DEGREES(BE657),"")</f>
        <is>
          <t/>
        </is>
      </c>
      <c r="BG657" s="8" t="inlineStr">
        <f aca="false">IF(A657&lt;&gt;"",SQRT(SUMSQ(V657:X657)),"")</f>
        <is>
          <t/>
        </is>
      </c>
      <c r="BH657" s="8" t="inlineStr">
        <f aca="false">IF(A657&lt;&gt;"",IF(BG657&lt;&gt;0,ACOS(X657/BG657),0),"")</f>
        <is>
          <t/>
        </is>
      </c>
      <c r="BI657" s="8" t="inlineStr">
        <f aca="false">IF(A657&lt;&gt;"",DEGREES(BH657),"")</f>
        <is>
          <t/>
        </is>
      </c>
      <c r="BJ657" s="8" t="inlineStr">
        <f aca="false">IF(A657&lt;&gt;"",IF(OR(V657&lt;&gt;0,W657&lt;&gt;0),ATAN2(V657,W657),0),"")</f>
        <is>
          <t/>
        </is>
      </c>
      <c r="BK657" s="8" t="inlineStr">
        <f aca="false">IF(A657&lt;&gt;"",DEGREES(BJ657),"")</f>
        <is>
          <t/>
        </is>
      </c>
      <c r="BL657" s="8" t="inlineStr">
        <f aca="false">IF(A657&lt;&gt;"",SQRT(SUMSQ(Y657:AA657)),"")</f>
        <is>
          <t/>
        </is>
      </c>
      <c r="BM657" s="8" t="inlineStr">
        <f aca="false">IF(A657&lt;&gt;"",IF(BL657&lt;&gt;0,ACOS(AA657/BL657),0),"")</f>
        <is>
          <t/>
        </is>
      </c>
      <c r="BN657" s="8" t="inlineStr">
        <f aca="false">IF(A657&lt;&gt;"",DEGREES(BM657),"")</f>
        <is>
          <t/>
        </is>
      </c>
      <c r="BO657" s="8" t="inlineStr">
        <f aca="false">IF(A657&lt;&gt;"",IF(OR(Y657&lt;&gt;0,Z657&lt;&gt;0),ATAN2(Y657,Z657),0),"")</f>
        <is>
          <t/>
        </is>
      </c>
      <c r="BP657" s="8" t="inlineStr">
        <f aca="false">IF(A657&lt;&gt;"",DEGREES(BO657),"")</f>
        <is>
          <t/>
        </is>
      </c>
      <c r="BQ657" s="8" t="inlineStr">
        <f aca="false">IF(A657&lt;&gt;"",SQRT(SUMSQ(AB657:AD657)),"")</f>
        <is>
          <t/>
        </is>
      </c>
      <c r="BR657" s="8" t="inlineStr">
        <f aca="false">IF(A657&lt;&gt;"",IF(BQ657&lt;&gt;0,ACOS(AD657/BQ657),0),"")</f>
        <is>
          <t/>
        </is>
      </c>
      <c r="BS657" s="8" t="inlineStr">
        <f aca="false">IF(A657&lt;&gt;"",DEGREES(BR657),"")</f>
        <is>
          <t/>
        </is>
      </c>
      <c r="BT657" s="8" t="inlineStr">
        <f aca="false">IF(A657&lt;&gt;"",IF(OR(AB657&lt;&gt;0,AC657&lt;&gt;0),ATAN2(AB657,AC657),0),"")</f>
        <is>
          <t/>
        </is>
      </c>
      <c r="BU657" s="8" t="inlineStr">
        <f aca="false">IF(A657&lt;&gt;"",DEGREES(BT657),"")</f>
        <is>
          <t/>
        </is>
      </c>
      <c r="BV657" s="8" t="inlineStr">
        <f aca="false">IF(A657&lt;&gt;"",SQRT(SUMSQ(AE657:AG657)),"")</f>
        <is>
          <t/>
        </is>
      </c>
      <c r="BW657" s="8" t="inlineStr">
        <f aca="false">IF(A657&lt;&gt;"",IF(BV657&lt;&gt;0,ACOS(AG657/BV657),0),"")</f>
        <is>
          <t/>
        </is>
      </c>
      <c r="BX657" s="8" t="inlineStr">
        <f aca="false">IF(A657&lt;&gt;"",DEGREES(BW657),"")</f>
        <is>
          <t/>
        </is>
      </c>
      <c r="BY657" s="8" t="inlineStr">
        <f aca="false">IF(A657&lt;&gt;"",IF(OR(AF657&lt;&gt;0,AG657&lt;&gt;0),ATAN2(AF657,AG657),0),"")</f>
        <is>
          <t/>
        </is>
      </c>
      <c r="BZ657" s="8" t="inlineStr">
        <f aca="false">IF(A657&lt;&gt;"",DEGREES(BY657),"")</f>
        <is>
          <t/>
        </is>
      </c>
      <c r="CA657" s="0" t="inlineStr">
        <f aca="false">IF(A657&lt;&gt;"",IF(AND(AI657&lt;Parameters!$B$11,AI657&gt;Parameters!$B$12,AN657&lt;Parameters!$B$11,AN657&gt;Parameters!$B$12,AS657&lt;Parameters!$B$11,AS657&gt;Parameters!$B$12,AX657&lt;Parameters!$B$11,AX657&gt;Parameters!$B$12,BC657&lt;Parameters!$B$11,BC657&gt;Parameters!$B$12,BM657&lt;Parameters!$B$11,BM657&gt;Parameters!$B$12,BR657&lt;Parameters!$B$11,BR657&gt;Parameters!$B$12,BW657&lt;Parameters!$B$11,BW657&gt;Parameters!$B$12),1,0),"")</f>
        <is>
          <t/>
        </is>
      </c>
      <c r="CB657" s="0" t="inlineStr">
        <f aca="false">IF(A657&lt;&gt;"",IF(OR(AI657&lt;Parameters!$B$12,AI657&gt;Parameters!$B$11),0,1),"")</f>
        <is>
          <t/>
        </is>
      </c>
      <c r="CC657" s="0" t="inlineStr">
        <f aca="false">IF(A657&lt;&gt;"",IF(OR(AN657&lt;Parameters!$B$12,AN657&gt;Parameters!$B$11),0,1),"")</f>
        <is>
          <t/>
        </is>
      </c>
      <c r="CD657" s="0" t="inlineStr">
        <f aca="false">IF(A657&lt;&gt;"",IF(OR(AS657&lt;Parameters!$B$12,AS657&gt;Parameters!$B$11),0,1),"")</f>
        <is>
          <t/>
        </is>
      </c>
      <c r="CE657" s="0" t="inlineStr">
        <f aca="false">IF(A657&lt;&gt;"",IF(OR(AX657&lt;Parameters!$B$12,AX657&gt;Parameters!$B$11),0,1),"")</f>
        <is>
          <t/>
        </is>
      </c>
      <c r="CF657" s="0" t="inlineStr">
        <f aca="false">IF(A657&lt;&gt;"",IF(OR(BC657&lt;Parameters!$B$12,BC657&gt;Parameters!$B$11),0,1),"")</f>
        <is>
          <t/>
        </is>
      </c>
      <c r="CG657" s="0" t="inlineStr">
        <f aca="false">IF(A657&lt;&gt;"",IF(OR(BH657&lt;Parameters!$B$12,BH657&gt;Parameters!$B$11),0,1),"")</f>
        <is>
          <t/>
        </is>
      </c>
      <c r="CH657" s="0" t="inlineStr">
        <f aca="false">IF(A657&lt;&gt;"",IF(OR(BM657&lt;Parameters!$B$12,BM657&gt;Parameters!$B$11),0,1),"")</f>
        <is>
          <t/>
        </is>
      </c>
      <c r="CI657" s="0" t="inlineStr">
        <f aca="false">IF(A657&lt;&gt;"",IF(OR(BR657&lt;Parameters!$B$12,BR657&gt;Parameters!$B$11),0,1),"")</f>
        <is>
          <t/>
        </is>
      </c>
      <c r="CJ657" s="0" t="inlineStr">
        <f aca="false">IF(A657&lt;&gt;"",IF(OR(BW657&lt;Parameters!$B$12,BW657&gt;Parameters!$B$11),0,1),"")</f>
        <is>
          <t/>
        </is>
      </c>
      <c r="CK657" s="26" t="inlineStr">
        <f aca="false">IF(A657&lt;&gt;"",SUM(CB657:CJ657)/9,"")</f>
        <is>
          <t/>
        </is>
      </c>
      <c r="CL657" s="0" t="inlineStr">
        <f aca="false">IF(A657&lt;&gt;"",CK657*9,"")</f>
        <is>
          <t/>
        </is>
      </c>
      <c r="CM657" s="8" t="inlineStr">
        <f aca="false">IF(A657&lt;&gt;"",TEXT(B657,CM$2)&amp;" "&amp;TEXT(A657,CM$2),"")</f>
        <is>
          <t/>
        </is>
      </c>
    </row>
    <row r="658" customFormat="false" ht="15" hidden="false" customHeight="false" outlineLevel="0" collapsed="false">
      <c r="A658" s="0" t="inlineStr">
        <f aca="false">IF(OR(B657&lt;Parameters!$K$12,A657&lt;Parameters!$K$12),IF(A657&lt;Parameters!$K$12,A657+1,0),"")</f>
        <is>
          <t/>
        </is>
      </c>
      <c r="B658" s="0" t="inlineStr">
        <f aca="false">IF(A658&lt;&gt;"",IF(A658=0,B657+1,B657),"")</f>
        <is>
          <t/>
        </is>
      </c>
      <c r="C658" s="24" t="inlineStr">
        <f aca="false">IF(A658&lt;&gt;"",-_phi*(A658+0.5),"")</f>
        <is>
          <t/>
        </is>
      </c>
      <c r="D658" s="8" t="inlineStr">
        <f aca="false">IF(A658&lt;&gt;"",DEGREES(C658),"")</f>
        <is>
          <t/>
        </is>
      </c>
      <c r="E658" s="24" t="inlineStr">
        <f aca="false">IF(A658&lt;&gt;"",_phi*(B658+0.5),"")</f>
        <is>
          <t/>
        </is>
      </c>
      <c r="F658" s="8" t="inlineStr">
        <f aca="false">IF(A658&lt;&gt;"",DEGREES(E658),"")</f>
        <is>
          <t/>
        </is>
      </c>
      <c r="G658" s="8" t="inlineStr">
        <f aca="false">IF(A658&lt;&gt;"",LOOKUP(A658,h!$A$3:$A$30,h!$D$3:$D$30),"")</f>
        <is>
          <t/>
        </is>
      </c>
      <c r="H658" s="8" t="inlineStr">
        <f aca="false">IF(A658&lt;&gt;"",LOOKUP(B658,h!$A$3:$A$30,h!$D$3:$D$30),"")</f>
        <is>
          <t/>
        </is>
      </c>
      <c r="I658" s="8" t="inlineStr">
        <f aca="false">IF(A658&lt;&gt;"",_zif,"")</f>
        <is>
          <t/>
        </is>
      </c>
      <c r="J658" s="8" t="inlineStr">
        <f aca="false">IF(A658&lt;&gt;"",$G658+'v1 Frame'!D$3*COS($C658)+'v1 Frame'!E$3*SIN($C658)*SIN($E658)+'v1 Frame'!F$3*SIN($C658)*COS($E658),"")</f>
        <is>
          <t/>
        </is>
      </c>
      <c r="K658" s="8" t="inlineStr">
        <f aca="false">IF(A658&lt;&gt;"",$H658+'v1 Frame'!E$3*COS($E658)-'v1 Frame'!F$3*SIN($E658),"")</f>
        <is>
          <t/>
        </is>
      </c>
      <c r="L658" s="8" t="inlineStr">
        <f aca="false">IF(A658&lt;&gt;"",$I658-'v1 Frame'!D$3*SIN($C658)+'v1 Frame'!E$3*COS($C658)*SIN($E658)+'v1 Frame'!F$3*COS($C658)*COS($E658),"")</f>
        <is>
          <t/>
        </is>
      </c>
      <c r="M658" s="8" t="inlineStr">
        <f aca="false">IF(A658&lt;&gt;"",$G658+'v1 Frame'!G$3*COS($C658)+'v1 Frame'!H$3*SIN($C658)*SIN($E658)+'v1 Frame'!I$3*SIN($C658)*COS($E658),"")</f>
        <is>
          <t/>
        </is>
      </c>
      <c r="N658" s="8" t="inlineStr">
        <f aca="false">IF(A658&lt;&gt;"",$H658+'v1 Frame'!H$3*COS($E658)-'v1 Frame'!I$3*SIN($E658),"")</f>
        <is>
          <t/>
        </is>
      </c>
      <c r="O658" s="8" t="inlineStr">
        <f aca="false">IF(A658&lt;&gt;"",$I658-'v1 Frame'!G$3*SIN($C658)+'v1 Frame'!H$3*COS($C658)*SIN($E658)+'v1 Frame'!I$3*COS($C658)*COS($E658),"")</f>
        <is>
          <t/>
        </is>
      </c>
      <c r="P658" s="8" t="inlineStr">
        <f aca="false">IF(A658&lt;&gt;"",$G658+'v1 Frame'!J$3*COS($C658)+'v1 Frame'!K$3*SIN($C658)*SIN($E658)+'v1 Frame'!L$3*SIN($C658)*COS($E658),"")</f>
        <is>
          <t/>
        </is>
      </c>
      <c r="Q658" s="8" t="inlineStr">
        <f aca="false">IF(A658&lt;&gt;"",$H658+'v1 Frame'!K$3*COS($E658)-'v1 Frame'!L$3*SIN($E658),"")</f>
        <is>
          <t/>
        </is>
      </c>
      <c r="R658" s="8" t="inlineStr">
        <f aca="false">IF(A658&lt;&gt;"",$I658-'v1 Frame'!J$3*SIN($C658)+'v1 Frame'!K$3*COS($C658)*SIN($E658)+'v1 Frame'!L$3*COS($C658)*COS($E658),"")</f>
        <is>
          <t/>
        </is>
      </c>
      <c r="S658" s="8" t="inlineStr">
        <f aca="false">IF(A658&lt;&gt;"",$G658+'v1 Frame'!M$3*COS($C658)+'v1 Frame'!N$3*SIN($C658)*SIN($E658)+'v1 Frame'!O$3*SIN($C658)*COS($E658),"")</f>
        <is>
          <t/>
        </is>
      </c>
      <c r="T658" s="8" t="inlineStr">
        <f aca="false">IF(A658&lt;&gt;"",$H658+'v1 Frame'!N$3*COS($E658)-'v1 Frame'!O$3*SIN($E658),"")</f>
        <is>
          <t/>
        </is>
      </c>
      <c r="U658" s="8" t="inlineStr">
        <f aca="false">IF(A658&lt;&gt;"",$I658-'v1 Frame'!M$3*SIN($C658)+'v1 Frame'!N$3*COS($C658)*SIN($E658)+'v1 Frame'!O$3*COS($C658)*COS($E658),"")</f>
        <is>
          <t/>
        </is>
      </c>
      <c r="V658" s="8" t="inlineStr">
        <f aca="false">IF(A658&lt;&gt;"",$G658+'v1 Frame'!P$3*COS($C658)+'v1 Frame'!Q$3*SIN($C658)*SIN($E658)+'v1 Frame'!R$3*SIN($C658)*COS($E658),"")</f>
        <is>
          <t/>
        </is>
      </c>
      <c r="W658" s="8" t="inlineStr">
        <f aca="false">IF(A658&lt;&gt;"",$H658+'v1 Frame'!Q$3*COS($E658)-'v1 Frame'!R$3*SIN($E658),"")</f>
        <is>
          <t/>
        </is>
      </c>
      <c r="X658" s="8" t="inlineStr">
        <f aca="false">IF(A658&lt;&gt;"",$I658-'v1 Frame'!P$3*SIN($C658)+'v1 Frame'!Q$3*COS($C658)*SIN($E658)+'v1 Frame'!R$3*COS($C658)*COS($E658),"")</f>
        <is>
          <t/>
        </is>
      </c>
      <c r="Y658" s="8" t="inlineStr">
        <f aca="false">IF(A658&lt;&gt;"",$G658+'v1 Frame'!S$3*COS($C658)+'v1 Frame'!T$3*SIN($C658)*SIN($E658)+'v1 Frame'!U$3*SIN($C658)*COS($E658),"")</f>
        <is>
          <t/>
        </is>
      </c>
      <c r="Z658" s="8" t="inlineStr">
        <f aca="false">IF(A658&lt;&gt;"",$H658+'v1 Frame'!T$3*COS($E658)-'v1 Frame'!U$3*SIN($E658),"")</f>
        <is>
          <t/>
        </is>
      </c>
      <c r="AA658" s="8" t="inlineStr">
        <f aca="false">IF(A658&lt;&gt;"",$I658-'v1 Frame'!S$3*SIN($C658)+'v1 Frame'!T$3*COS($C658)*SIN($E658)+'v1 Frame'!U$3*COS($C658)*COS($E658),"")</f>
        <is>
          <t/>
        </is>
      </c>
      <c r="AB658" s="8" t="inlineStr">
        <f aca="false">IF(A658&lt;&gt;"",$G658+'v1 Frame'!V$3*COS($C658)+'v1 Frame'!W$3*SIN($C658)*SIN($E658)+'v1 Frame'!X$3*SIN($C658)*COS($E658),"")</f>
        <is>
          <t/>
        </is>
      </c>
      <c r="AC658" s="8" t="inlineStr">
        <f aca="false">IF(A658&lt;&gt;"",$H658+'v1 Frame'!W$3*COS($E658)-'v1 Frame'!X$3*SIN($E658),"")</f>
        <is>
          <t/>
        </is>
      </c>
      <c r="AD658" s="8" t="inlineStr">
        <f aca="false">IF(A658&lt;&gt;"",$I658-'v1 Frame'!V$3*SIN($C658)+'v1 Frame'!W$3*COS($C658)*SIN($E658)+'v1 Frame'!X$3*COS($C658)*COS($E658),"")</f>
        <is>
          <t/>
        </is>
      </c>
      <c r="AE658" s="25" t="inlineStr">
        <f aca="false">IF(A658&lt;&gt;"",$G658+'v1 Frame'!Y$3*COS($C658)+'v1 Frame'!Z$3*SIN($C658)*SIN($E658)+'v1 Frame'!AA$3*SIN($C658)*COS($E658),"")</f>
        <is>
          <t/>
        </is>
      </c>
      <c r="AF658" s="25" t="inlineStr">
        <f aca="false">IF(A658&lt;&gt;"",$H658+'v1 Frame'!Z$3*COS($E658)-'v1 Frame'!AA$3*SIN($E658),"")</f>
        <is>
          <t/>
        </is>
      </c>
      <c r="AG658" s="25" t="inlineStr">
        <f aca="false">IF(A658&lt;&gt;"",$I658-'v1 Frame'!Y$3*SIN($C658)+'v1 Frame'!Z$3*COS($C658)*SIN($E658)+'v1 Frame'!AA$3*COS($C658)*COS($E658),"")</f>
        <is>
          <t/>
        </is>
      </c>
      <c r="AH658" s="8" t="inlineStr">
        <f aca="false">IF(A658&lt;&gt;"",SQRT(SUMSQ(G658:I658)),"")</f>
        <is>
          <t/>
        </is>
      </c>
      <c r="AI658" s="8" t="inlineStr">
        <f aca="false">IF(A658&lt;&gt;"",IF(AH658&lt;&gt;0,ACOS(I658/AH658),0),"")</f>
        <is>
          <t/>
        </is>
      </c>
      <c r="AJ658" s="8" t="inlineStr">
        <f aca="false">IF(A658&lt;&gt;"",DEGREES(AI658),"")</f>
        <is>
          <t/>
        </is>
      </c>
      <c r="AK658" s="8" t="inlineStr">
        <f aca="false">IF(A658&lt;&gt;"",IF(OR(G658&lt;&gt;0,H658&lt;&gt;0),ATAN2(G658,H658),0),"")</f>
        <is>
          <t/>
        </is>
      </c>
      <c r="AL658" s="8" t="inlineStr">
        <f aca="false">IF(A658&lt;&gt;"",DEGREES(AK658),"")</f>
        <is>
          <t/>
        </is>
      </c>
      <c r="AM658" s="8" t="inlineStr">
        <f aca="false">IF(A658&lt;&gt;"",SQRT(SUMSQ(J658:L658)),"")</f>
        <is>
          <t/>
        </is>
      </c>
      <c r="AN658" s="8" t="inlineStr">
        <f aca="false">IF(A658&lt;&gt;"",IF(AM658&lt;&gt;0,ACOS(L658/AM658),0),"")</f>
        <is>
          <t/>
        </is>
      </c>
      <c r="AO658" s="8" t="inlineStr">
        <f aca="false">IF(A658&lt;&gt;"",DEGREES(AN658),"")</f>
        <is>
          <t/>
        </is>
      </c>
      <c r="AP658" s="8" t="inlineStr">
        <f aca="false">IF(A658&lt;&gt;"",IF(OR(J658&lt;&gt;0,K658&lt;&gt;0),ATAN2(J658,K658),0),"")</f>
        <is>
          <t/>
        </is>
      </c>
      <c r="AQ658" s="8" t="inlineStr">
        <f aca="false">IF(A658&lt;&gt;"",DEGREES(AP658),"")</f>
        <is>
          <t/>
        </is>
      </c>
      <c r="AR658" s="8" t="inlineStr">
        <f aca="false">IF(A658&lt;&gt;"",SQRT(SUMSQ(M658:O658)),"")</f>
        <is>
          <t/>
        </is>
      </c>
      <c r="AS658" s="8" t="inlineStr">
        <f aca="false">IF(A658&lt;&gt;"",IF(AR658&lt;&gt;0,ACOS(O658/AR658),0),"")</f>
        <is>
          <t/>
        </is>
      </c>
      <c r="AT658" s="8" t="inlineStr">
        <f aca="false">IF(A658&lt;&gt;"",DEGREES(AS658),"")</f>
        <is>
          <t/>
        </is>
      </c>
      <c r="AU658" s="8" t="inlineStr">
        <f aca="false">IF(A658&lt;&gt;"",IF(OR(M658&lt;&gt;0,N658&lt;&gt;0),ATAN2(M658,N658),0),"")</f>
        <is>
          <t/>
        </is>
      </c>
      <c r="AV658" s="8" t="inlineStr">
        <f aca="false">IF(A658&lt;&gt;"",DEGREES(AU658),"")</f>
        <is>
          <t/>
        </is>
      </c>
      <c r="AW658" s="8" t="inlineStr">
        <f aca="false">IF(A658&lt;&gt;"",SQRT(SUMSQ(P658:R658)),"")</f>
        <is>
          <t/>
        </is>
      </c>
      <c r="AX658" s="8" t="inlineStr">
        <f aca="false">IF(A658&lt;&gt;"",IF(AW658&lt;&gt;0,ACOS(R658/AW658),0),"")</f>
        <is>
          <t/>
        </is>
      </c>
      <c r="AY658" s="8" t="inlineStr">
        <f aca="false">IF(A658&lt;&gt;"",DEGREES(AX658),"")</f>
        <is>
          <t/>
        </is>
      </c>
      <c r="AZ658" s="8" t="inlineStr">
        <f aca="false">IF(A658&lt;&gt;"",IF(OR(P658&lt;&gt;0,Q658&lt;&gt;0),ATAN2(P658,Q658),0),"")</f>
        <is>
          <t/>
        </is>
      </c>
      <c r="BA658" s="8" t="inlineStr">
        <f aca="false">IF(A658&lt;&gt;"",DEGREES(AZ658),"")</f>
        <is>
          <t/>
        </is>
      </c>
      <c r="BB658" s="8" t="inlineStr">
        <f aca="false">IF(A658&lt;&gt;"",SQRT(SUMSQ(S658:U658)),"")</f>
        <is>
          <t/>
        </is>
      </c>
      <c r="BC658" s="8" t="inlineStr">
        <f aca="false">IF(A658&lt;&gt;"",IF(BB658&lt;&gt;0,ACOS(U658/BB658),0),"")</f>
        <is>
          <t/>
        </is>
      </c>
      <c r="BD658" s="8" t="inlineStr">
        <f aca="false">IF(A658&lt;&gt;"",DEGREES(BC658),"")</f>
        <is>
          <t/>
        </is>
      </c>
      <c r="BE658" s="8" t="inlineStr">
        <f aca="false">IF(A658&lt;&gt;"",IF(OR(S658&lt;&gt;0,T658&lt;&gt;0),ATAN2(S658,T658),0),"")</f>
        <is>
          <t/>
        </is>
      </c>
      <c r="BF658" s="8" t="inlineStr">
        <f aca="false">IF(A658&lt;&gt;"",DEGREES(BE658),"")</f>
        <is>
          <t/>
        </is>
      </c>
      <c r="BG658" s="8" t="inlineStr">
        <f aca="false">IF(A658&lt;&gt;"",SQRT(SUMSQ(V658:X658)),"")</f>
        <is>
          <t/>
        </is>
      </c>
      <c r="BH658" s="8" t="inlineStr">
        <f aca="false">IF(A658&lt;&gt;"",IF(BG658&lt;&gt;0,ACOS(X658/BG658),0),"")</f>
        <is>
          <t/>
        </is>
      </c>
      <c r="BI658" s="8" t="inlineStr">
        <f aca="false">IF(A658&lt;&gt;"",DEGREES(BH658),"")</f>
        <is>
          <t/>
        </is>
      </c>
      <c r="BJ658" s="8" t="inlineStr">
        <f aca="false">IF(A658&lt;&gt;"",IF(OR(V658&lt;&gt;0,W658&lt;&gt;0),ATAN2(V658,W658),0),"")</f>
        <is>
          <t/>
        </is>
      </c>
      <c r="BK658" s="8" t="inlineStr">
        <f aca="false">IF(A658&lt;&gt;"",DEGREES(BJ658),"")</f>
        <is>
          <t/>
        </is>
      </c>
      <c r="BL658" s="8" t="inlineStr">
        <f aca="false">IF(A658&lt;&gt;"",SQRT(SUMSQ(Y658:AA658)),"")</f>
        <is>
          <t/>
        </is>
      </c>
      <c r="BM658" s="8" t="inlineStr">
        <f aca="false">IF(A658&lt;&gt;"",IF(BL658&lt;&gt;0,ACOS(AA658/BL658),0),"")</f>
        <is>
          <t/>
        </is>
      </c>
      <c r="BN658" s="8" t="inlineStr">
        <f aca="false">IF(A658&lt;&gt;"",DEGREES(BM658),"")</f>
        <is>
          <t/>
        </is>
      </c>
      <c r="BO658" s="8" t="inlineStr">
        <f aca="false">IF(A658&lt;&gt;"",IF(OR(Y658&lt;&gt;0,Z658&lt;&gt;0),ATAN2(Y658,Z658),0),"")</f>
        <is>
          <t/>
        </is>
      </c>
      <c r="BP658" s="8" t="inlineStr">
        <f aca="false">IF(A658&lt;&gt;"",DEGREES(BO658),"")</f>
        <is>
          <t/>
        </is>
      </c>
      <c r="BQ658" s="8" t="inlineStr">
        <f aca="false">IF(A658&lt;&gt;"",SQRT(SUMSQ(AB658:AD658)),"")</f>
        <is>
          <t/>
        </is>
      </c>
      <c r="BR658" s="8" t="inlineStr">
        <f aca="false">IF(A658&lt;&gt;"",IF(BQ658&lt;&gt;0,ACOS(AD658/BQ658),0),"")</f>
        <is>
          <t/>
        </is>
      </c>
      <c r="BS658" s="8" t="inlineStr">
        <f aca="false">IF(A658&lt;&gt;"",DEGREES(BR658),"")</f>
        <is>
          <t/>
        </is>
      </c>
      <c r="BT658" s="8" t="inlineStr">
        <f aca="false">IF(A658&lt;&gt;"",IF(OR(AB658&lt;&gt;0,AC658&lt;&gt;0),ATAN2(AB658,AC658),0),"")</f>
        <is>
          <t/>
        </is>
      </c>
      <c r="BU658" s="8" t="inlineStr">
        <f aca="false">IF(A658&lt;&gt;"",DEGREES(BT658),"")</f>
        <is>
          <t/>
        </is>
      </c>
      <c r="BV658" s="8" t="inlineStr">
        <f aca="false">IF(A658&lt;&gt;"",SQRT(SUMSQ(AE658:AG658)),"")</f>
        <is>
          <t/>
        </is>
      </c>
      <c r="BW658" s="8" t="inlineStr">
        <f aca="false">IF(A658&lt;&gt;"",IF(BV658&lt;&gt;0,ACOS(AG658/BV658),0),"")</f>
        <is>
          <t/>
        </is>
      </c>
      <c r="BX658" s="8" t="inlineStr">
        <f aca="false">IF(A658&lt;&gt;"",DEGREES(BW658),"")</f>
        <is>
          <t/>
        </is>
      </c>
      <c r="BY658" s="8" t="inlineStr">
        <f aca="false">IF(A658&lt;&gt;"",IF(OR(AF658&lt;&gt;0,AG658&lt;&gt;0),ATAN2(AF658,AG658),0),"")</f>
        <is>
          <t/>
        </is>
      </c>
      <c r="BZ658" s="8" t="inlineStr">
        <f aca="false">IF(A658&lt;&gt;"",DEGREES(BY658),"")</f>
        <is>
          <t/>
        </is>
      </c>
      <c r="CA658" s="0" t="inlineStr">
        <f aca="false">IF(A658&lt;&gt;"",IF(AND(AI658&lt;Parameters!$B$11,AI658&gt;Parameters!$B$12,AN658&lt;Parameters!$B$11,AN658&gt;Parameters!$B$12,AS658&lt;Parameters!$B$11,AS658&gt;Parameters!$B$12,AX658&lt;Parameters!$B$11,AX658&gt;Parameters!$B$12,BC658&lt;Parameters!$B$11,BC658&gt;Parameters!$B$12,BM658&lt;Parameters!$B$11,BM658&gt;Parameters!$B$12,BR658&lt;Parameters!$B$11,BR658&gt;Parameters!$B$12,BW658&lt;Parameters!$B$11,BW658&gt;Parameters!$B$12),1,0),"")</f>
        <is>
          <t/>
        </is>
      </c>
      <c r="CB658" s="0" t="inlineStr">
        <f aca="false">IF(A658&lt;&gt;"",IF(OR(AI658&lt;Parameters!$B$12,AI658&gt;Parameters!$B$11),0,1),"")</f>
        <is>
          <t/>
        </is>
      </c>
      <c r="CC658" s="0" t="inlineStr">
        <f aca="false">IF(A658&lt;&gt;"",IF(OR(AN658&lt;Parameters!$B$12,AN658&gt;Parameters!$B$11),0,1),"")</f>
        <is>
          <t/>
        </is>
      </c>
      <c r="CD658" s="0" t="inlineStr">
        <f aca="false">IF(A658&lt;&gt;"",IF(OR(AS658&lt;Parameters!$B$12,AS658&gt;Parameters!$B$11),0,1),"")</f>
        <is>
          <t/>
        </is>
      </c>
      <c r="CE658" s="0" t="inlineStr">
        <f aca="false">IF(A658&lt;&gt;"",IF(OR(AX658&lt;Parameters!$B$12,AX658&gt;Parameters!$B$11),0,1),"")</f>
        <is>
          <t/>
        </is>
      </c>
      <c r="CF658" s="0" t="inlineStr">
        <f aca="false">IF(A658&lt;&gt;"",IF(OR(BC658&lt;Parameters!$B$12,BC658&gt;Parameters!$B$11),0,1),"")</f>
        <is>
          <t/>
        </is>
      </c>
      <c r="CG658" s="0" t="inlineStr">
        <f aca="false">IF(A658&lt;&gt;"",IF(OR(BH658&lt;Parameters!$B$12,BH658&gt;Parameters!$B$11),0,1),"")</f>
        <is>
          <t/>
        </is>
      </c>
      <c r="CH658" s="0" t="inlineStr">
        <f aca="false">IF(A658&lt;&gt;"",IF(OR(BM658&lt;Parameters!$B$12,BM658&gt;Parameters!$B$11),0,1),"")</f>
        <is>
          <t/>
        </is>
      </c>
      <c r="CI658" s="0" t="inlineStr">
        <f aca="false">IF(A658&lt;&gt;"",IF(OR(BR658&lt;Parameters!$B$12,BR658&gt;Parameters!$B$11),0,1),"")</f>
        <is>
          <t/>
        </is>
      </c>
      <c r="CJ658" s="0" t="inlineStr">
        <f aca="false">IF(A658&lt;&gt;"",IF(OR(BW658&lt;Parameters!$B$12,BW658&gt;Parameters!$B$11),0,1),"")</f>
        <is>
          <t/>
        </is>
      </c>
      <c r="CK658" s="26" t="inlineStr">
        <f aca="false">IF(A658&lt;&gt;"",SUM(CB658:CJ658)/9,"")</f>
        <is>
          <t/>
        </is>
      </c>
      <c r="CL658" s="0" t="inlineStr">
        <f aca="false">IF(A658&lt;&gt;"",CK658*9,"")</f>
        <is>
          <t/>
        </is>
      </c>
      <c r="CM658" s="8" t="inlineStr">
        <f aca="false">IF(A658&lt;&gt;"",TEXT(B658,CM$2)&amp;" "&amp;TEXT(A658,CM$2),"")</f>
        <is>
          <t/>
        </is>
      </c>
    </row>
    <row r="659" customFormat="false" ht="15" hidden="false" customHeight="false" outlineLevel="0" collapsed="false">
      <c r="A659" s="0" t="inlineStr">
        <f aca="false">IF(OR(B658&lt;Parameters!$K$12,A658&lt;Parameters!$K$12),IF(A658&lt;Parameters!$K$12,A658+1,0),"")</f>
        <is>
          <t/>
        </is>
      </c>
      <c r="B659" s="0" t="inlineStr">
        <f aca="false">IF(A659&lt;&gt;"",IF(A659=0,B658+1,B658),"")</f>
        <is>
          <t/>
        </is>
      </c>
      <c r="C659" s="24" t="inlineStr">
        <f aca="false">IF(A659&lt;&gt;"",-_phi*(A659+0.5),"")</f>
        <is>
          <t/>
        </is>
      </c>
      <c r="D659" s="8" t="inlineStr">
        <f aca="false">IF(A659&lt;&gt;"",DEGREES(C659),"")</f>
        <is>
          <t/>
        </is>
      </c>
      <c r="E659" s="24" t="inlineStr">
        <f aca="false">IF(A659&lt;&gt;"",_phi*(B659+0.5),"")</f>
        <is>
          <t/>
        </is>
      </c>
      <c r="F659" s="8" t="inlineStr">
        <f aca="false">IF(A659&lt;&gt;"",DEGREES(E659),"")</f>
        <is>
          <t/>
        </is>
      </c>
      <c r="G659" s="8" t="inlineStr">
        <f aca="false">IF(A659&lt;&gt;"",LOOKUP(A659,h!$A$3:$A$30,h!$D$3:$D$30),"")</f>
        <is>
          <t/>
        </is>
      </c>
      <c r="H659" s="8" t="inlineStr">
        <f aca="false">IF(A659&lt;&gt;"",LOOKUP(B659,h!$A$3:$A$30,h!$D$3:$D$30),"")</f>
        <is>
          <t/>
        </is>
      </c>
      <c r="I659" s="8" t="inlineStr">
        <f aca="false">IF(A659&lt;&gt;"",_zif,"")</f>
        <is>
          <t/>
        </is>
      </c>
      <c r="J659" s="8" t="inlineStr">
        <f aca="false">IF(A659&lt;&gt;"",$G659+'v1 Frame'!D$3*COS($C659)+'v1 Frame'!E$3*SIN($C659)*SIN($E659)+'v1 Frame'!F$3*SIN($C659)*COS($E659),"")</f>
        <is>
          <t/>
        </is>
      </c>
      <c r="K659" s="8" t="inlineStr">
        <f aca="false">IF(A659&lt;&gt;"",$H659+'v1 Frame'!E$3*COS($E659)-'v1 Frame'!F$3*SIN($E659),"")</f>
        <is>
          <t/>
        </is>
      </c>
      <c r="L659" s="8" t="inlineStr">
        <f aca="false">IF(A659&lt;&gt;"",$I659-'v1 Frame'!D$3*SIN($C659)+'v1 Frame'!E$3*COS($C659)*SIN($E659)+'v1 Frame'!F$3*COS($C659)*COS($E659),"")</f>
        <is>
          <t/>
        </is>
      </c>
      <c r="M659" s="8" t="inlineStr">
        <f aca="false">IF(A659&lt;&gt;"",$G659+'v1 Frame'!G$3*COS($C659)+'v1 Frame'!H$3*SIN($C659)*SIN($E659)+'v1 Frame'!I$3*SIN($C659)*COS($E659),"")</f>
        <is>
          <t/>
        </is>
      </c>
      <c r="N659" s="8" t="inlineStr">
        <f aca="false">IF(A659&lt;&gt;"",$H659+'v1 Frame'!H$3*COS($E659)-'v1 Frame'!I$3*SIN($E659),"")</f>
        <is>
          <t/>
        </is>
      </c>
      <c r="O659" s="8" t="inlineStr">
        <f aca="false">IF(A659&lt;&gt;"",$I659-'v1 Frame'!G$3*SIN($C659)+'v1 Frame'!H$3*COS($C659)*SIN($E659)+'v1 Frame'!I$3*COS($C659)*COS($E659),"")</f>
        <is>
          <t/>
        </is>
      </c>
      <c r="P659" s="8" t="inlineStr">
        <f aca="false">IF(A659&lt;&gt;"",$G659+'v1 Frame'!J$3*COS($C659)+'v1 Frame'!K$3*SIN($C659)*SIN($E659)+'v1 Frame'!L$3*SIN($C659)*COS($E659),"")</f>
        <is>
          <t/>
        </is>
      </c>
      <c r="Q659" s="8" t="inlineStr">
        <f aca="false">IF(A659&lt;&gt;"",$H659+'v1 Frame'!K$3*COS($E659)-'v1 Frame'!L$3*SIN($E659),"")</f>
        <is>
          <t/>
        </is>
      </c>
      <c r="R659" s="8" t="inlineStr">
        <f aca="false">IF(A659&lt;&gt;"",$I659-'v1 Frame'!J$3*SIN($C659)+'v1 Frame'!K$3*COS($C659)*SIN($E659)+'v1 Frame'!L$3*COS($C659)*COS($E659),"")</f>
        <is>
          <t/>
        </is>
      </c>
      <c r="S659" s="8" t="inlineStr">
        <f aca="false">IF(A659&lt;&gt;"",$G659+'v1 Frame'!M$3*COS($C659)+'v1 Frame'!N$3*SIN($C659)*SIN($E659)+'v1 Frame'!O$3*SIN($C659)*COS($E659),"")</f>
        <is>
          <t/>
        </is>
      </c>
      <c r="T659" s="8" t="inlineStr">
        <f aca="false">IF(A659&lt;&gt;"",$H659+'v1 Frame'!N$3*COS($E659)-'v1 Frame'!O$3*SIN($E659),"")</f>
        <is>
          <t/>
        </is>
      </c>
      <c r="U659" s="8" t="inlineStr">
        <f aca="false">IF(A659&lt;&gt;"",$I659-'v1 Frame'!M$3*SIN($C659)+'v1 Frame'!N$3*COS($C659)*SIN($E659)+'v1 Frame'!O$3*COS($C659)*COS($E659),"")</f>
        <is>
          <t/>
        </is>
      </c>
      <c r="V659" s="8" t="inlineStr">
        <f aca="false">IF(A659&lt;&gt;"",$G659+'v1 Frame'!P$3*COS($C659)+'v1 Frame'!Q$3*SIN($C659)*SIN($E659)+'v1 Frame'!R$3*SIN($C659)*COS($E659),"")</f>
        <is>
          <t/>
        </is>
      </c>
      <c r="W659" s="8" t="inlineStr">
        <f aca="false">IF(A659&lt;&gt;"",$H659+'v1 Frame'!Q$3*COS($E659)-'v1 Frame'!R$3*SIN($E659),"")</f>
        <is>
          <t/>
        </is>
      </c>
      <c r="X659" s="8" t="inlineStr">
        <f aca="false">IF(A659&lt;&gt;"",$I659-'v1 Frame'!P$3*SIN($C659)+'v1 Frame'!Q$3*COS($C659)*SIN($E659)+'v1 Frame'!R$3*COS($C659)*COS($E659),"")</f>
        <is>
          <t/>
        </is>
      </c>
      <c r="Y659" s="8" t="inlineStr">
        <f aca="false">IF(A659&lt;&gt;"",$G659+'v1 Frame'!S$3*COS($C659)+'v1 Frame'!T$3*SIN($C659)*SIN($E659)+'v1 Frame'!U$3*SIN($C659)*COS($E659),"")</f>
        <is>
          <t/>
        </is>
      </c>
      <c r="Z659" s="8" t="inlineStr">
        <f aca="false">IF(A659&lt;&gt;"",$H659+'v1 Frame'!T$3*COS($E659)-'v1 Frame'!U$3*SIN($E659),"")</f>
        <is>
          <t/>
        </is>
      </c>
      <c r="AA659" s="8" t="inlineStr">
        <f aca="false">IF(A659&lt;&gt;"",$I659-'v1 Frame'!S$3*SIN($C659)+'v1 Frame'!T$3*COS($C659)*SIN($E659)+'v1 Frame'!U$3*COS($C659)*COS($E659),"")</f>
        <is>
          <t/>
        </is>
      </c>
      <c r="AB659" s="8" t="inlineStr">
        <f aca="false">IF(A659&lt;&gt;"",$G659+'v1 Frame'!V$3*COS($C659)+'v1 Frame'!W$3*SIN($C659)*SIN($E659)+'v1 Frame'!X$3*SIN($C659)*COS($E659),"")</f>
        <is>
          <t/>
        </is>
      </c>
      <c r="AC659" s="8" t="inlineStr">
        <f aca="false">IF(A659&lt;&gt;"",$H659+'v1 Frame'!W$3*COS($E659)-'v1 Frame'!X$3*SIN($E659),"")</f>
        <is>
          <t/>
        </is>
      </c>
      <c r="AD659" s="8" t="inlineStr">
        <f aca="false">IF(A659&lt;&gt;"",$I659-'v1 Frame'!V$3*SIN($C659)+'v1 Frame'!W$3*COS($C659)*SIN($E659)+'v1 Frame'!X$3*COS($C659)*COS($E659),"")</f>
        <is>
          <t/>
        </is>
      </c>
      <c r="AE659" s="25" t="inlineStr">
        <f aca="false">IF(A659&lt;&gt;"",$G659+'v1 Frame'!Y$3*COS($C659)+'v1 Frame'!Z$3*SIN($C659)*SIN($E659)+'v1 Frame'!AA$3*SIN($C659)*COS($E659),"")</f>
        <is>
          <t/>
        </is>
      </c>
      <c r="AF659" s="25" t="inlineStr">
        <f aca="false">IF(A659&lt;&gt;"",$H659+'v1 Frame'!Z$3*COS($E659)-'v1 Frame'!AA$3*SIN($E659),"")</f>
        <is>
          <t/>
        </is>
      </c>
      <c r="AG659" s="25" t="inlineStr">
        <f aca="false">IF(A659&lt;&gt;"",$I659-'v1 Frame'!Y$3*SIN($C659)+'v1 Frame'!Z$3*COS($C659)*SIN($E659)+'v1 Frame'!AA$3*COS($C659)*COS($E659),"")</f>
        <is>
          <t/>
        </is>
      </c>
      <c r="AH659" s="8" t="inlineStr">
        <f aca="false">IF(A659&lt;&gt;"",SQRT(SUMSQ(G659:I659)),"")</f>
        <is>
          <t/>
        </is>
      </c>
      <c r="AI659" s="8" t="inlineStr">
        <f aca="false">IF(A659&lt;&gt;"",IF(AH659&lt;&gt;0,ACOS(I659/AH659),0),"")</f>
        <is>
          <t/>
        </is>
      </c>
      <c r="AJ659" s="8" t="inlineStr">
        <f aca="false">IF(A659&lt;&gt;"",DEGREES(AI659),"")</f>
        <is>
          <t/>
        </is>
      </c>
      <c r="AK659" s="8" t="inlineStr">
        <f aca="false">IF(A659&lt;&gt;"",IF(OR(G659&lt;&gt;0,H659&lt;&gt;0),ATAN2(G659,H659),0),"")</f>
        <is>
          <t/>
        </is>
      </c>
      <c r="AL659" s="8" t="inlineStr">
        <f aca="false">IF(A659&lt;&gt;"",DEGREES(AK659),"")</f>
        <is>
          <t/>
        </is>
      </c>
      <c r="AM659" s="8" t="inlineStr">
        <f aca="false">IF(A659&lt;&gt;"",SQRT(SUMSQ(J659:L659)),"")</f>
        <is>
          <t/>
        </is>
      </c>
      <c r="AN659" s="8" t="inlineStr">
        <f aca="false">IF(A659&lt;&gt;"",IF(AM659&lt;&gt;0,ACOS(L659/AM659),0),"")</f>
        <is>
          <t/>
        </is>
      </c>
      <c r="AO659" s="8" t="inlineStr">
        <f aca="false">IF(A659&lt;&gt;"",DEGREES(AN659),"")</f>
        <is>
          <t/>
        </is>
      </c>
      <c r="AP659" s="8" t="inlineStr">
        <f aca="false">IF(A659&lt;&gt;"",IF(OR(J659&lt;&gt;0,K659&lt;&gt;0),ATAN2(J659,K659),0),"")</f>
        <is>
          <t/>
        </is>
      </c>
      <c r="AQ659" s="8" t="inlineStr">
        <f aca="false">IF(A659&lt;&gt;"",DEGREES(AP659),"")</f>
        <is>
          <t/>
        </is>
      </c>
      <c r="AR659" s="8" t="inlineStr">
        <f aca="false">IF(A659&lt;&gt;"",SQRT(SUMSQ(M659:O659)),"")</f>
        <is>
          <t/>
        </is>
      </c>
      <c r="AS659" s="8" t="inlineStr">
        <f aca="false">IF(A659&lt;&gt;"",IF(AR659&lt;&gt;0,ACOS(O659/AR659),0),"")</f>
        <is>
          <t/>
        </is>
      </c>
      <c r="AT659" s="8" t="inlineStr">
        <f aca="false">IF(A659&lt;&gt;"",DEGREES(AS659),"")</f>
        <is>
          <t/>
        </is>
      </c>
      <c r="AU659" s="8" t="inlineStr">
        <f aca="false">IF(A659&lt;&gt;"",IF(OR(M659&lt;&gt;0,N659&lt;&gt;0),ATAN2(M659,N659),0),"")</f>
        <is>
          <t/>
        </is>
      </c>
      <c r="AV659" s="8" t="inlineStr">
        <f aca="false">IF(A659&lt;&gt;"",DEGREES(AU659),"")</f>
        <is>
          <t/>
        </is>
      </c>
      <c r="AW659" s="8" t="inlineStr">
        <f aca="false">IF(A659&lt;&gt;"",SQRT(SUMSQ(P659:R659)),"")</f>
        <is>
          <t/>
        </is>
      </c>
      <c r="AX659" s="8" t="inlineStr">
        <f aca="false">IF(A659&lt;&gt;"",IF(AW659&lt;&gt;0,ACOS(R659/AW659),0),"")</f>
        <is>
          <t/>
        </is>
      </c>
      <c r="AY659" s="8" t="inlineStr">
        <f aca="false">IF(A659&lt;&gt;"",DEGREES(AX659),"")</f>
        <is>
          <t/>
        </is>
      </c>
      <c r="AZ659" s="8" t="inlineStr">
        <f aca="false">IF(A659&lt;&gt;"",IF(OR(P659&lt;&gt;0,Q659&lt;&gt;0),ATAN2(P659,Q659),0),"")</f>
        <is>
          <t/>
        </is>
      </c>
      <c r="BA659" s="8" t="inlineStr">
        <f aca="false">IF(A659&lt;&gt;"",DEGREES(AZ659),"")</f>
        <is>
          <t/>
        </is>
      </c>
      <c r="BB659" s="8" t="inlineStr">
        <f aca="false">IF(A659&lt;&gt;"",SQRT(SUMSQ(S659:U659)),"")</f>
        <is>
          <t/>
        </is>
      </c>
      <c r="BC659" s="8" t="inlineStr">
        <f aca="false">IF(A659&lt;&gt;"",IF(BB659&lt;&gt;0,ACOS(U659/BB659),0),"")</f>
        <is>
          <t/>
        </is>
      </c>
      <c r="BD659" s="8" t="inlineStr">
        <f aca="false">IF(A659&lt;&gt;"",DEGREES(BC659),"")</f>
        <is>
          <t/>
        </is>
      </c>
      <c r="BE659" s="8" t="inlineStr">
        <f aca="false">IF(A659&lt;&gt;"",IF(OR(S659&lt;&gt;0,T659&lt;&gt;0),ATAN2(S659,T659),0),"")</f>
        <is>
          <t/>
        </is>
      </c>
      <c r="BF659" s="8" t="inlineStr">
        <f aca="false">IF(A659&lt;&gt;"",DEGREES(BE659),"")</f>
        <is>
          <t/>
        </is>
      </c>
      <c r="BG659" s="8" t="inlineStr">
        <f aca="false">IF(A659&lt;&gt;"",SQRT(SUMSQ(V659:X659)),"")</f>
        <is>
          <t/>
        </is>
      </c>
      <c r="BH659" s="8" t="inlineStr">
        <f aca="false">IF(A659&lt;&gt;"",IF(BG659&lt;&gt;0,ACOS(X659/BG659),0),"")</f>
        <is>
          <t/>
        </is>
      </c>
      <c r="BI659" s="8" t="inlineStr">
        <f aca="false">IF(A659&lt;&gt;"",DEGREES(BH659),"")</f>
        <is>
          <t/>
        </is>
      </c>
      <c r="BJ659" s="8" t="inlineStr">
        <f aca="false">IF(A659&lt;&gt;"",IF(OR(V659&lt;&gt;0,W659&lt;&gt;0),ATAN2(V659,W659),0),"")</f>
        <is>
          <t/>
        </is>
      </c>
      <c r="BK659" s="8" t="inlineStr">
        <f aca="false">IF(A659&lt;&gt;"",DEGREES(BJ659),"")</f>
        <is>
          <t/>
        </is>
      </c>
      <c r="BL659" s="8" t="inlineStr">
        <f aca="false">IF(A659&lt;&gt;"",SQRT(SUMSQ(Y659:AA659)),"")</f>
        <is>
          <t/>
        </is>
      </c>
      <c r="BM659" s="8" t="inlineStr">
        <f aca="false">IF(A659&lt;&gt;"",IF(BL659&lt;&gt;0,ACOS(AA659/BL659),0),"")</f>
        <is>
          <t/>
        </is>
      </c>
      <c r="BN659" s="8" t="inlineStr">
        <f aca="false">IF(A659&lt;&gt;"",DEGREES(BM659),"")</f>
        <is>
          <t/>
        </is>
      </c>
      <c r="BO659" s="8" t="inlineStr">
        <f aca="false">IF(A659&lt;&gt;"",IF(OR(Y659&lt;&gt;0,Z659&lt;&gt;0),ATAN2(Y659,Z659),0),"")</f>
        <is>
          <t/>
        </is>
      </c>
      <c r="BP659" s="8" t="inlineStr">
        <f aca="false">IF(A659&lt;&gt;"",DEGREES(BO659),"")</f>
        <is>
          <t/>
        </is>
      </c>
      <c r="BQ659" s="8" t="inlineStr">
        <f aca="false">IF(A659&lt;&gt;"",SQRT(SUMSQ(AB659:AD659)),"")</f>
        <is>
          <t/>
        </is>
      </c>
      <c r="BR659" s="8" t="inlineStr">
        <f aca="false">IF(A659&lt;&gt;"",IF(BQ659&lt;&gt;0,ACOS(AD659/BQ659),0),"")</f>
        <is>
          <t/>
        </is>
      </c>
      <c r="BS659" s="8" t="inlineStr">
        <f aca="false">IF(A659&lt;&gt;"",DEGREES(BR659),"")</f>
        <is>
          <t/>
        </is>
      </c>
      <c r="BT659" s="8" t="inlineStr">
        <f aca="false">IF(A659&lt;&gt;"",IF(OR(AB659&lt;&gt;0,AC659&lt;&gt;0),ATAN2(AB659,AC659),0),"")</f>
        <is>
          <t/>
        </is>
      </c>
      <c r="BU659" s="8" t="inlineStr">
        <f aca="false">IF(A659&lt;&gt;"",DEGREES(BT659),"")</f>
        <is>
          <t/>
        </is>
      </c>
      <c r="BV659" s="8" t="inlineStr">
        <f aca="false">IF(A659&lt;&gt;"",SQRT(SUMSQ(AE659:AG659)),"")</f>
        <is>
          <t/>
        </is>
      </c>
      <c r="BW659" s="8" t="inlineStr">
        <f aca="false">IF(A659&lt;&gt;"",IF(BV659&lt;&gt;0,ACOS(AG659/BV659),0),"")</f>
        <is>
          <t/>
        </is>
      </c>
      <c r="BX659" s="8" t="inlineStr">
        <f aca="false">IF(A659&lt;&gt;"",DEGREES(BW659),"")</f>
        <is>
          <t/>
        </is>
      </c>
      <c r="BY659" s="8" t="inlineStr">
        <f aca="false">IF(A659&lt;&gt;"",IF(OR(AF659&lt;&gt;0,AG659&lt;&gt;0),ATAN2(AF659,AG659),0),"")</f>
        <is>
          <t/>
        </is>
      </c>
      <c r="BZ659" s="8" t="inlineStr">
        <f aca="false">IF(A659&lt;&gt;"",DEGREES(BY659),"")</f>
        <is>
          <t/>
        </is>
      </c>
      <c r="CA659" s="0" t="inlineStr">
        <f aca="false">IF(A659&lt;&gt;"",IF(AND(AI659&lt;Parameters!$B$11,AI659&gt;Parameters!$B$12,AN659&lt;Parameters!$B$11,AN659&gt;Parameters!$B$12,AS659&lt;Parameters!$B$11,AS659&gt;Parameters!$B$12,AX659&lt;Parameters!$B$11,AX659&gt;Parameters!$B$12,BC659&lt;Parameters!$B$11,BC659&gt;Parameters!$B$12,BM659&lt;Parameters!$B$11,BM659&gt;Parameters!$B$12,BR659&lt;Parameters!$B$11,BR659&gt;Parameters!$B$12,BW659&lt;Parameters!$B$11,BW659&gt;Parameters!$B$12),1,0),"")</f>
        <is>
          <t/>
        </is>
      </c>
      <c r="CB659" s="0" t="inlineStr">
        <f aca="false">IF(A659&lt;&gt;"",IF(OR(AI659&lt;Parameters!$B$12,AI659&gt;Parameters!$B$11),0,1),"")</f>
        <is>
          <t/>
        </is>
      </c>
      <c r="CC659" s="0" t="inlineStr">
        <f aca="false">IF(A659&lt;&gt;"",IF(OR(AN659&lt;Parameters!$B$12,AN659&gt;Parameters!$B$11),0,1),"")</f>
        <is>
          <t/>
        </is>
      </c>
      <c r="CD659" s="0" t="inlineStr">
        <f aca="false">IF(A659&lt;&gt;"",IF(OR(AS659&lt;Parameters!$B$12,AS659&gt;Parameters!$B$11),0,1),"")</f>
        <is>
          <t/>
        </is>
      </c>
      <c r="CE659" s="0" t="inlineStr">
        <f aca="false">IF(A659&lt;&gt;"",IF(OR(AX659&lt;Parameters!$B$12,AX659&gt;Parameters!$B$11),0,1),"")</f>
        <is>
          <t/>
        </is>
      </c>
      <c r="CF659" s="0" t="inlineStr">
        <f aca="false">IF(A659&lt;&gt;"",IF(OR(BC659&lt;Parameters!$B$12,BC659&gt;Parameters!$B$11),0,1),"")</f>
        <is>
          <t/>
        </is>
      </c>
      <c r="CG659" s="0" t="inlineStr">
        <f aca="false">IF(A659&lt;&gt;"",IF(OR(BH659&lt;Parameters!$B$12,BH659&gt;Parameters!$B$11),0,1),"")</f>
        <is>
          <t/>
        </is>
      </c>
      <c r="CH659" s="0" t="inlineStr">
        <f aca="false">IF(A659&lt;&gt;"",IF(OR(BM659&lt;Parameters!$B$12,BM659&gt;Parameters!$B$11),0,1),"")</f>
        <is>
          <t/>
        </is>
      </c>
      <c r="CI659" s="0" t="inlineStr">
        <f aca="false">IF(A659&lt;&gt;"",IF(OR(BR659&lt;Parameters!$B$12,BR659&gt;Parameters!$B$11),0,1),"")</f>
        <is>
          <t/>
        </is>
      </c>
      <c r="CJ659" s="0" t="inlineStr">
        <f aca="false">IF(A659&lt;&gt;"",IF(OR(BW659&lt;Parameters!$B$12,BW659&gt;Parameters!$B$11),0,1),"")</f>
        <is>
          <t/>
        </is>
      </c>
      <c r="CK659" s="26" t="inlineStr">
        <f aca="false">IF(A659&lt;&gt;"",SUM(CB659:CJ659)/9,"")</f>
        <is>
          <t/>
        </is>
      </c>
      <c r="CL659" s="0" t="inlineStr">
        <f aca="false">IF(A659&lt;&gt;"",CK659*9,"")</f>
        <is>
          <t/>
        </is>
      </c>
      <c r="CM659" s="8" t="inlineStr">
        <f aca="false">IF(A659&lt;&gt;"",TEXT(B659,CM$2)&amp;" "&amp;TEXT(A659,CM$2),"")</f>
        <is>
          <t/>
        </is>
      </c>
    </row>
    <row r="660" customFormat="false" ht="15" hidden="false" customHeight="false" outlineLevel="0" collapsed="false">
      <c r="A660" s="0" t="inlineStr">
        <f aca="false">IF(OR(B659&lt;Parameters!$K$12,A659&lt;Parameters!$K$12),IF(A659&lt;Parameters!$K$12,A659+1,0),"")</f>
        <is>
          <t/>
        </is>
      </c>
      <c r="B660" s="0" t="inlineStr">
        <f aca="false">IF(A660&lt;&gt;"",IF(A660=0,B659+1,B659),"")</f>
        <is>
          <t/>
        </is>
      </c>
      <c r="C660" s="24" t="inlineStr">
        <f aca="false">IF(A660&lt;&gt;"",-_phi*(A660+0.5),"")</f>
        <is>
          <t/>
        </is>
      </c>
      <c r="D660" s="8" t="inlineStr">
        <f aca="false">IF(A660&lt;&gt;"",DEGREES(C660),"")</f>
        <is>
          <t/>
        </is>
      </c>
      <c r="E660" s="24" t="inlineStr">
        <f aca="false">IF(A660&lt;&gt;"",_phi*(B660+0.5),"")</f>
        <is>
          <t/>
        </is>
      </c>
      <c r="F660" s="8" t="inlineStr">
        <f aca="false">IF(A660&lt;&gt;"",DEGREES(E660),"")</f>
        <is>
          <t/>
        </is>
      </c>
      <c r="G660" s="8" t="inlineStr">
        <f aca="false">IF(A660&lt;&gt;"",LOOKUP(A660,h!$A$3:$A$30,h!$D$3:$D$30),"")</f>
        <is>
          <t/>
        </is>
      </c>
      <c r="H660" s="8" t="inlineStr">
        <f aca="false">IF(A660&lt;&gt;"",LOOKUP(B660,h!$A$3:$A$30,h!$D$3:$D$30),"")</f>
        <is>
          <t/>
        </is>
      </c>
      <c r="I660" s="8" t="inlineStr">
        <f aca="false">IF(A660&lt;&gt;"",_zif,"")</f>
        <is>
          <t/>
        </is>
      </c>
      <c r="J660" s="8" t="inlineStr">
        <f aca="false">IF(A660&lt;&gt;"",$G660+'v1 Frame'!D$3*COS($C660)+'v1 Frame'!E$3*SIN($C660)*SIN($E660)+'v1 Frame'!F$3*SIN($C660)*COS($E660),"")</f>
        <is>
          <t/>
        </is>
      </c>
      <c r="K660" s="8" t="inlineStr">
        <f aca="false">IF(A660&lt;&gt;"",$H660+'v1 Frame'!E$3*COS($E660)-'v1 Frame'!F$3*SIN($E660),"")</f>
        <is>
          <t/>
        </is>
      </c>
      <c r="L660" s="8" t="inlineStr">
        <f aca="false">IF(A660&lt;&gt;"",$I660-'v1 Frame'!D$3*SIN($C660)+'v1 Frame'!E$3*COS($C660)*SIN($E660)+'v1 Frame'!F$3*COS($C660)*COS($E660),"")</f>
        <is>
          <t/>
        </is>
      </c>
      <c r="M660" s="8" t="inlineStr">
        <f aca="false">IF(A660&lt;&gt;"",$G660+'v1 Frame'!G$3*COS($C660)+'v1 Frame'!H$3*SIN($C660)*SIN($E660)+'v1 Frame'!I$3*SIN($C660)*COS($E660),"")</f>
        <is>
          <t/>
        </is>
      </c>
      <c r="N660" s="8" t="inlineStr">
        <f aca="false">IF(A660&lt;&gt;"",$H660+'v1 Frame'!H$3*COS($E660)-'v1 Frame'!I$3*SIN($E660),"")</f>
        <is>
          <t/>
        </is>
      </c>
      <c r="O660" s="8" t="inlineStr">
        <f aca="false">IF(A660&lt;&gt;"",$I660-'v1 Frame'!G$3*SIN($C660)+'v1 Frame'!H$3*COS($C660)*SIN($E660)+'v1 Frame'!I$3*COS($C660)*COS($E660),"")</f>
        <is>
          <t/>
        </is>
      </c>
      <c r="P660" s="8" t="inlineStr">
        <f aca="false">IF(A660&lt;&gt;"",$G660+'v1 Frame'!J$3*COS($C660)+'v1 Frame'!K$3*SIN($C660)*SIN($E660)+'v1 Frame'!L$3*SIN($C660)*COS($E660),"")</f>
        <is>
          <t/>
        </is>
      </c>
      <c r="Q660" s="8" t="inlineStr">
        <f aca="false">IF(A660&lt;&gt;"",$H660+'v1 Frame'!K$3*COS($E660)-'v1 Frame'!L$3*SIN($E660),"")</f>
        <is>
          <t/>
        </is>
      </c>
      <c r="R660" s="8" t="inlineStr">
        <f aca="false">IF(A660&lt;&gt;"",$I660-'v1 Frame'!J$3*SIN($C660)+'v1 Frame'!K$3*COS($C660)*SIN($E660)+'v1 Frame'!L$3*COS($C660)*COS($E660),"")</f>
        <is>
          <t/>
        </is>
      </c>
      <c r="S660" s="8" t="inlineStr">
        <f aca="false">IF(A660&lt;&gt;"",$G660+'v1 Frame'!M$3*COS($C660)+'v1 Frame'!N$3*SIN($C660)*SIN($E660)+'v1 Frame'!O$3*SIN($C660)*COS($E660),"")</f>
        <is>
          <t/>
        </is>
      </c>
      <c r="T660" s="8" t="inlineStr">
        <f aca="false">IF(A660&lt;&gt;"",$H660+'v1 Frame'!N$3*COS($E660)-'v1 Frame'!O$3*SIN($E660),"")</f>
        <is>
          <t/>
        </is>
      </c>
      <c r="U660" s="8" t="inlineStr">
        <f aca="false">IF(A660&lt;&gt;"",$I660-'v1 Frame'!M$3*SIN($C660)+'v1 Frame'!N$3*COS($C660)*SIN($E660)+'v1 Frame'!O$3*COS($C660)*COS($E660),"")</f>
        <is>
          <t/>
        </is>
      </c>
      <c r="V660" s="8" t="inlineStr">
        <f aca="false">IF(A660&lt;&gt;"",$G660+'v1 Frame'!P$3*COS($C660)+'v1 Frame'!Q$3*SIN($C660)*SIN($E660)+'v1 Frame'!R$3*SIN($C660)*COS($E660),"")</f>
        <is>
          <t/>
        </is>
      </c>
      <c r="W660" s="8" t="inlineStr">
        <f aca="false">IF(A660&lt;&gt;"",$H660+'v1 Frame'!Q$3*COS($E660)-'v1 Frame'!R$3*SIN($E660),"")</f>
        <is>
          <t/>
        </is>
      </c>
      <c r="X660" s="8" t="inlineStr">
        <f aca="false">IF(A660&lt;&gt;"",$I660-'v1 Frame'!P$3*SIN($C660)+'v1 Frame'!Q$3*COS($C660)*SIN($E660)+'v1 Frame'!R$3*COS($C660)*COS($E660),"")</f>
        <is>
          <t/>
        </is>
      </c>
      <c r="Y660" s="8" t="inlineStr">
        <f aca="false">IF(A660&lt;&gt;"",$G660+'v1 Frame'!S$3*COS($C660)+'v1 Frame'!T$3*SIN($C660)*SIN($E660)+'v1 Frame'!U$3*SIN($C660)*COS($E660),"")</f>
        <is>
          <t/>
        </is>
      </c>
      <c r="Z660" s="8" t="inlineStr">
        <f aca="false">IF(A660&lt;&gt;"",$H660+'v1 Frame'!T$3*COS($E660)-'v1 Frame'!U$3*SIN($E660),"")</f>
        <is>
          <t/>
        </is>
      </c>
      <c r="AA660" s="8" t="inlineStr">
        <f aca="false">IF(A660&lt;&gt;"",$I660-'v1 Frame'!S$3*SIN($C660)+'v1 Frame'!T$3*COS($C660)*SIN($E660)+'v1 Frame'!U$3*COS($C660)*COS($E660),"")</f>
        <is>
          <t/>
        </is>
      </c>
      <c r="AB660" s="8" t="inlineStr">
        <f aca="false">IF(A660&lt;&gt;"",$G660+'v1 Frame'!V$3*COS($C660)+'v1 Frame'!W$3*SIN($C660)*SIN($E660)+'v1 Frame'!X$3*SIN($C660)*COS($E660),"")</f>
        <is>
          <t/>
        </is>
      </c>
      <c r="AC660" s="8" t="inlineStr">
        <f aca="false">IF(A660&lt;&gt;"",$H660+'v1 Frame'!W$3*COS($E660)-'v1 Frame'!X$3*SIN($E660),"")</f>
        <is>
          <t/>
        </is>
      </c>
      <c r="AD660" s="8" t="inlineStr">
        <f aca="false">IF(A660&lt;&gt;"",$I660-'v1 Frame'!V$3*SIN($C660)+'v1 Frame'!W$3*COS($C660)*SIN($E660)+'v1 Frame'!X$3*COS($C660)*COS($E660),"")</f>
        <is>
          <t/>
        </is>
      </c>
      <c r="AE660" s="25" t="inlineStr">
        <f aca="false">IF(A660&lt;&gt;"",$G660+'v1 Frame'!Y$3*COS($C660)+'v1 Frame'!Z$3*SIN($C660)*SIN($E660)+'v1 Frame'!AA$3*SIN($C660)*COS($E660),"")</f>
        <is>
          <t/>
        </is>
      </c>
      <c r="AF660" s="25" t="inlineStr">
        <f aca="false">IF(A660&lt;&gt;"",$H660+'v1 Frame'!Z$3*COS($E660)-'v1 Frame'!AA$3*SIN($E660),"")</f>
        <is>
          <t/>
        </is>
      </c>
      <c r="AG660" s="25" t="inlineStr">
        <f aca="false">IF(A660&lt;&gt;"",$I660-'v1 Frame'!Y$3*SIN($C660)+'v1 Frame'!Z$3*COS($C660)*SIN($E660)+'v1 Frame'!AA$3*COS($C660)*COS($E660),"")</f>
        <is>
          <t/>
        </is>
      </c>
      <c r="AH660" s="8" t="inlineStr">
        <f aca="false">IF(A660&lt;&gt;"",SQRT(SUMSQ(G660:I660)),"")</f>
        <is>
          <t/>
        </is>
      </c>
      <c r="AI660" s="8" t="inlineStr">
        <f aca="false">IF(A660&lt;&gt;"",IF(AH660&lt;&gt;0,ACOS(I660/AH660),0),"")</f>
        <is>
          <t/>
        </is>
      </c>
      <c r="AJ660" s="8" t="inlineStr">
        <f aca="false">IF(A660&lt;&gt;"",DEGREES(AI660),"")</f>
        <is>
          <t/>
        </is>
      </c>
      <c r="AK660" s="8" t="inlineStr">
        <f aca="false">IF(A660&lt;&gt;"",IF(OR(G660&lt;&gt;0,H660&lt;&gt;0),ATAN2(G660,H660),0),"")</f>
        <is>
          <t/>
        </is>
      </c>
      <c r="AL660" s="8" t="inlineStr">
        <f aca="false">IF(A660&lt;&gt;"",DEGREES(AK660),"")</f>
        <is>
          <t/>
        </is>
      </c>
      <c r="AM660" s="8" t="inlineStr">
        <f aca="false">IF(A660&lt;&gt;"",SQRT(SUMSQ(J660:L660)),"")</f>
        <is>
          <t/>
        </is>
      </c>
      <c r="AN660" s="8" t="inlineStr">
        <f aca="false">IF(A660&lt;&gt;"",IF(AM660&lt;&gt;0,ACOS(L660/AM660),0),"")</f>
        <is>
          <t/>
        </is>
      </c>
      <c r="AO660" s="8" t="inlineStr">
        <f aca="false">IF(A660&lt;&gt;"",DEGREES(AN660),"")</f>
        <is>
          <t/>
        </is>
      </c>
      <c r="AP660" s="8" t="inlineStr">
        <f aca="false">IF(A660&lt;&gt;"",IF(OR(J660&lt;&gt;0,K660&lt;&gt;0),ATAN2(J660,K660),0),"")</f>
        <is>
          <t/>
        </is>
      </c>
      <c r="AQ660" s="8" t="inlineStr">
        <f aca="false">IF(A660&lt;&gt;"",DEGREES(AP660),"")</f>
        <is>
          <t/>
        </is>
      </c>
      <c r="AR660" s="8" t="inlineStr">
        <f aca="false">IF(A660&lt;&gt;"",SQRT(SUMSQ(M660:O660)),"")</f>
        <is>
          <t/>
        </is>
      </c>
      <c r="AS660" s="8" t="inlineStr">
        <f aca="false">IF(A660&lt;&gt;"",IF(AR660&lt;&gt;0,ACOS(O660/AR660),0),"")</f>
        <is>
          <t/>
        </is>
      </c>
      <c r="AT660" s="8" t="inlineStr">
        <f aca="false">IF(A660&lt;&gt;"",DEGREES(AS660),"")</f>
        <is>
          <t/>
        </is>
      </c>
      <c r="AU660" s="8" t="inlineStr">
        <f aca="false">IF(A660&lt;&gt;"",IF(OR(M660&lt;&gt;0,N660&lt;&gt;0),ATAN2(M660,N660),0),"")</f>
        <is>
          <t/>
        </is>
      </c>
      <c r="AV660" s="8" t="inlineStr">
        <f aca="false">IF(A660&lt;&gt;"",DEGREES(AU660),"")</f>
        <is>
          <t/>
        </is>
      </c>
      <c r="AW660" s="8" t="inlineStr">
        <f aca="false">IF(A660&lt;&gt;"",SQRT(SUMSQ(P660:R660)),"")</f>
        <is>
          <t/>
        </is>
      </c>
      <c r="AX660" s="8" t="inlineStr">
        <f aca="false">IF(A660&lt;&gt;"",IF(AW660&lt;&gt;0,ACOS(R660/AW660),0),"")</f>
        <is>
          <t/>
        </is>
      </c>
      <c r="AY660" s="8" t="inlineStr">
        <f aca="false">IF(A660&lt;&gt;"",DEGREES(AX660),"")</f>
        <is>
          <t/>
        </is>
      </c>
      <c r="AZ660" s="8" t="inlineStr">
        <f aca="false">IF(A660&lt;&gt;"",IF(OR(P660&lt;&gt;0,Q660&lt;&gt;0),ATAN2(P660,Q660),0),"")</f>
        <is>
          <t/>
        </is>
      </c>
      <c r="BA660" s="8" t="inlineStr">
        <f aca="false">IF(A660&lt;&gt;"",DEGREES(AZ660),"")</f>
        <is>
          <t/>
        </is>
      </c>
      <c r="BB660" s="8" t="inlineStr">
        <f aca="false">IF(A660&lt;&gt;"",SQRT(SUMSQ(S660:U660)),"")</f>
        <is>
          <t/>
        </is>
      </c>
      <c r="BC660" s="8" t="inlineStr">
        <f aca="false">IF(A660&lt;&gt;"",IF(BB660&lt;&gt;0,ACOS(U660/BB660),0),"")</f>
        <is>
          <t/>
        </is>
      </c>
      <c r="BD660" s="8" t="inlineStr">
        <f aca="false">IF(A660&lt;&gt;"",DEGREES(BC660),"")</f>
        <is>
          <t/>
        </is>
      </c>
      <c r="BE660" s="8" t="inlineStr">
        <f aca="false">IF(A660&lt;&gt;"",IF(OR(S660&lt;&gt;0,T660&lt;&gt;0),ATAN2(S660,T660),0),"")</f>
        <is>
          <t/>
        </is>
      </c>
      <c r="BF660" s="8" t="inlineStr">
        <f aca="false">IF(A660&lt;&gt;"",DEGREES(BE660),"")</f>
        <is>
          <t/>
        </is>
      </c>
      <c r="BG660" s="8" t="inlineStr">
        <f aca="false">IF(A660&lt;&gt;"",SQRT(SUMSQ(V660:X660)),"")</f>
        <is>
          <t/>
        </is>
      </c>
      <c r="BH660" s="8" t="inlineStr">
        <f aca="false">IF(A660&lt;&gt;"",IF(BG660&lt;&gt;0,ACOS(X660/BG660),0),"")</f>
        <is>
          <t/>
        </is>
      </c>
      <c r="BI660" s="8" t="inlineStr">
        <f aca="false">IF(A660&lt;&gt;"",DEGREES(BH660),"")</f>
        <is>
          <t/>
        </is>
      </c>
      <c r="BJ660" s="8" t="inlineStr">
        <f aca="false">IF(A660&lt;&gt;"",IF(OR(V660&lt;&gt;0,W660&lt;&gt;0),ATAN2(V660,W660),0),"")</f>
        <is>
          <t/>
        </is>
      </c>
      <c r="BK660" s="8" t="inlineStr">
        <f aca="false">IF(A660&lt;&gt;"",DEGREES(BJ660),"")</f>
        <is>
          <t/>
        </is>
      </c>
      <c r="BL660" s="8" t="inlineStr">
        <f aca="false">IF(A660&lt;&gt;"",SQRT(SUMSQ(Y660:AA660)),"")</f>
        <is>
          <t/>
        </is>
      </c>
      <c r="BM660" s="8" t="inlineStr">
        <f aca="false">IF(A660&lt;&gt;"",IF(BL660&lt;&gt;0,ACOS(AA660/BL660),0),"")</f>
        <is>
          <t/>
        </is>
      </c>
      <c r="BN660" s="8" t="inlineStr">
        <f aca="false">IF(A660&lt;&gt;"",DEGREES(BM660),"")</f>
        <is>
          <t/>
        </is>
      </c>
      <c r="BO660" s="8" t="inlineStr">
        <f aca="false">IF(A660&lt;&gt;"",IF(OR(Y660&lt;&gt;0,Z660&lt;&gt;0),ATAN2(Y660,Z660),0),"")</f>
        <is>
          <t/>
        </is>
      </c>
      <c r="BP660" s="8" t="inlineStr">
        <f aca="false">IF(A660&lt;&gt;"",DEGREES(BO660),"")</f>
        <is>
          <t/>
        </is>
      </c>
      <c r="BQ660" s="8" t="inlineStr">
        <f aca="false">IF(A660&lt;&gt;"",SQRT(SUMSQ(AB660:AD660)),"")</f>
        <is>
          <t/>
        </is>
      </c>
      <c r="BR660" s="8" t="inlineStr">
        <f aca="false">IF(A660&lt;&gt;"",IF(BQ660&lt;&gt;0,ACOS(AD660/BQ660),0),"")</f>
        <is>
          <t/>
        </is>
      </c>
      <c r="BS660" s="8" t="inlineStr">
        <f aca="false">IF(A660&lt;&gt;"",DEGREES(BR660),"")</f>
        <is>
          <t/>
        </is>
      </c>
      <c r="BT660" s="8" t="inlineStr">
        <f aca="false">IF(A660&lt;&gt;"",IF(OR(AB660&lt;&gt;0,AC660&lt;&gt;0),ATAN2(AB660,AC660),0),"")</f>
        <is>
          <t/>
        </is>
      </c>
      <c r="BU660" s="8" t="inlineStr">
        <f aca="false">IF(A660&lt;&gt;"",DEGREES(BT660),"")</f>
        <is>
          <t/>
        </is>
      </c>
      <c r="BV660" s="8" t="inlineStr">
        <f aca="false">IF(A660&lt;&gt;"",SQRT(SUMSQ(AE660:AG660)),"")</f>
        <is>
          <t/>
        </is>
      </c>
      <c r="BW660" s="8" t="inlineStr">
        <f aca="false">IF(A660&lt;&gt;"",IF(BV660&lt;&gt;0,ACOS(AG660/BV660),0),"")</f>
        <is>
          <t/>
        </is>
      </c>
      <c r="BX660" s="8" t="inlineStr">
        <f aca="false">IF(A660&lt;&gt;"",DEGREES(BW660),"")</f>
        <is>
          <t/>
        </is>
      </c>
      <c r="BY660" s="8" t="inlineStr">
        <f aca="false">IF(A660&lt;&gt;"",IF(OR(AF660&lt;&gt;0,AG660&lt;&gt;0),ATAN2(AF660,AG660),0),"")</f>
        <is>
          <t/>
        </is>
      </c>
      <c r="BZ660" s="8" t="inlineStr">
        <f aca="false">IF(A660&lt;&gt;"",DEGREES(BY660),"")</f>
        <is>
          <t/>
        </is>
      </c>
      <c r="CA660" s="0" t="inlineStr">
        <f aca="false">IF(A660&lt;&gt;"",IF(AND(AI660&lt;Parameters!$B$11,AI660&gt;Parameters!$B$12,AN660&lt;Parameters!$B$11,AN660&gt;Parameters!$B$12,AS660&lt;Parameters!$B$11,AS660&gt;Parameters!$B$12,AX660&lt;Parameters!$B$11,AX660&gt;Parameters!$B$12,BC660&lt;Parameters!$B$11,BC660&gt;Parameters!$B$12,BM660&lt;Parameters!$B$11,BM660&gt;Parameters!$B$12,BR660&lt;Parameters!$B$11,BR660&gt;Parameters!$B$12,BW660&lt;Parameters!$B$11,BW660&gt;Parameters!$B$12),1,0),"")</f>
        <is>
          <t/>
        </is>
      </c>
      <c r="CB660" s="0" t="inlineStr">
        <f aca="false">IF(A660&lt;&gt;"",IF(OR(AI660&lt;Parameters!$B$12,AI660&gt;Parameters!$B$11),0,1),"")</f>
        <is>
          <t/>
        </is>
      </c>
      <c r="CC660" s="0" t="inlineStr">
        <f aca="false">IF(A660&lt;&gt;"",IF(OR(AN660&lt;Parameters!$B$12,AN660&gt;Parameters!$B$11),0,1),"")</f>
        <is>
          <t/>
        </is>
      </c>
      <c r="CD660" s="0" t="inlineStr">
        <f aca="false">IF(A660&lt;&gt;"",IF(OR(AS660&lt;Parameters!$B$12,AS660&gt;Parameters!$B$11),0,1),"")</f>
        <is>
          <t/>
        </is>
      </c>
      <c r="CE660" s="0" t="inlineStr">
        <f aca="false">IF(A660&lt;&gt;"",IF(OR(AX660&lt;Parameters!$B$12,AX660&gt;Parameters!$B$11),0,1),"")</f>
        <is>
          <t/>
        </is>
      </c>
      <c r="CF660" s="0" t="inlineStr">
        <f aca="false">IF(A660&lt;&gt;"",IF(OR(BC660&lt;Parameters!$B$12,BC660&gt;Parameters!$B$11),0,1),"")</f>
        <is>
          <t/>
        </is>
      </c>
      <c r="CG660" s="0" t="inlineStr">
        <f aca="false">IF(A660&lt;&gt;"",IF(OR(BH660&lt;Parameters!$B$12,BH660&gt;Parameters!$B$11),0,1),"")</f>
        <is>
          <t/>
        </is>
      </c>
      <c r="CH660" s="0" t="inlineStr">
        <f aca="false">IF(A660&lt;&gt;"",IF(OR(BM660&lt;Parameters!$B$12,BM660&gt;Parameters!$B$11),0,1),"")</f>
        <is>
          <t/>
        </is>
      </c>
      <c r="CI660" s="0" t="inlineStr">
        <f aca="false">IF(A660&lt;&gt;"",IF(OR(BR660&lt;Parameters!$B$12,BR660&gt;Parameters!$B$11),0,1),"")</f>
        <is>
          <t/>
        </is>
      </c>
      <c r="CJ660" s="0" t="inlineStr">
        <f aca="false">IF(A660&lt;&gt;"",IF(OR(BW660&lt;Parameters!$B$12,BW660&gt;Parameters!$B$11),0,1),"")</f>
        <is>
          <t/>
        </is>
      </c>
      <c r="CK660" s="26" t="inlineStr">
        <f aca="false">IF(A660&lt;&gt;"",SUM(CB660:CJ660)/9,"")</f>
        <is>
          <t/>
        </is>
      </c>
      <c r="CL660" s="0" t="inlineStr">
        <f aca="false">IF(A660&lt;&gt;"",CK660*9,"")</f>
        <is>
          <t/>
        </is>
      </c>
      <c r="CM660" s="8" t="inlineStr">
        <f aca="false">IF(A660&lt;&gt;"",TEXT(B660,CM$2)&amp;" "&amp;TEXT(A660,CM$2),"")</f>
        <is>
          <t/>
        </is>
      </c>
    </row>
    <row r="661" customFormat="false" ht="15" hidden="false" customHeight="false" outlineLevel="0" collapsed="false">
      <c r="A661" s="0" t="inlineStr">
        <f aca="false">IF(OR(B660&lt;Parameters!$K$12,A660&lt;Parameters!$K$12),IF(A660&lt;Parameters!$K$12,A660+1,0),"")</f>
        <is>
          <t/>
        </is>
      </c>
      <c r="B661" s="0" t="inlineStr">
        <f aca="false">IF(A661&lt;&gt;"",IF(A661=0,B660+1,B660),"")</f>
        <is>
          <t/>
        </is>
      </c>
      <c r="C661" s="24" t="inlineStr">
        <f aca="false">IF(A661&lt;&gt;"",-_phi*(A661+0.5),"")</f>
        <is>
          <t/>
        </is>
      </c>
      <c r="D661" s="8" t="inlineStr">
        <f aca="false">IF(A661&lt;&gt;"",DEGREES(C661),"")</f>
        <is>
          <t/>
        </is>
      </c>
      <c r="E661" s="24" t="inlineStr">
        <f aca="false">IF(A661&lt;&gt;"",_phi*(B661+0.5),"")</f>
        <is>
          <t/>
        </is>
      </c>
      <c r="F661" s="8" t="inlineStr">
        <f aca="false">IF(A661&lt;&gt;"",DEGREES(E661),"")</f>
        <is>
          <t/>
        </is>
      </c>
      <c r="G661" s="8" t="inlineStr">
        <f aca="false">IF(A661&lt;&gt;"",LOOKUP(A661,h!$A$3:$A$30,h!$D$3:$D$30),"")</f>
        <is>
          <t/>
        </is>
      </c>
      <c r="H661" s="8" t="inlineStr">
        <f aca="false">IF(A661&lt;&gt;"",LOOKUP(B661,h!$A$3:$A$30,h!$D$3:$D$30),"")</f>
        <is>
          <t/>
        </is>
      </c>
      <c r="I661" s="8" t="inlineStr">
        <f aca="false">IF(A661&lt;&gt;"",_zif,"")</f>
        <is>
          <t/>
        </is>
      </c>
      <c r="J661" s="8" t="inlineStr">
        <f aca="false">IF(A661&lt;&gt;"",$G661+'v1 Frame'!D$3*COS($C661)+'v1 Frame'!E$3*SIN($C661)*SIN($E661)+'v1 Frame'!F$3*SIN($C661)*COS($E661),"")</f>
        <is>
          <t/>
        </is>
      </c>
      <c r="K661" s="8" t="inlineStr">
        <f aca="false">IF(A661&lt;&gt;"",$H661+'v1 Frame'!E$3*COS($E661)-'v1 Frame'!F$3*SIN($E661),"")</f>
        <is>
          <t/>
        </is>
      </c>
      <c r="L661" s="8" t="inlineStr">
        <f aca="false">IF(A661&lt;&gt;"",$I661-'v1 Frame'!D$3*SIN($C661)+'v1 Frame'!E$3*COS($C661)*SIN($E661)+'v1 Frame'!F$3*COS($C661)*COS($E661),"")</f>
        <is>
          <t/>
        </is>
      </c>
      <c r="M661" s="8" t="inlineStr">
        <f aca="false">IF(A661&lt;&gt;"",$G661+'v1 Frame'!G$3*COS($C661)+'v1 Frame'!H$3*SIN($C661)*SIN($E661)+'v1 Frame'!I$3*SIN($C661)*COS($E661),"")</f>
        <is>
          <t/>
        </is>
      </c>
      <c r="N661" s="8" t="inlineStr">
        <f aca="false">IF(A661&lt;&gt;"",$H661+'v1 Frame'!H$3*COS($E661)-'v1 Frame'!I$3*SIN($E661),"")</f>
        <is>
          <t/>
        </is>
      </c>
      <c r="O661" s="8" t="inlineStr">
        <f aca="false">IF(A661&lt;&gt;"",$I661-'v1 Frame'!G$3*SIN($C661)+'v1 Frame'!H$3*COS($C661)*SIN($E661)+'v1 Frame'!I$3*COS($C661)*COS($E661),"")</f>
        <is>
          <t/>
        </is>
      </c>
      <c r="P661" s="8" t="inlineStr">
        <f aca="false">IF(A661&lt;&gt;"",$G661+'v1 Frame'!J$3*COS($C661)+'v1 Frame'!K$3*SIN($C661)*SIN($E661)+'v1 Frame'!L$3*SIN($C661)*COS($E661),"")</f>
        <is>
          <t/>
        </is>
      </c>
      <c r="Q661" s="8" t="inlineStr">
        <f aca="false">IF(A661&lt;&gt;"",$H661+'v1 Frame'!K$3*COS($E661)-'v1 Frame'!L$3*SIN($E661),"")</f>
        <is>
          <t/>
        </is>
      </c>
      <c r="R661" s="8" t="inlineStr">
        <f aca="false">IF(A661&lt;&gt;"",$I661-'v1 Frame'!J$3*SIN($C661)+'v1 Frame'!K$3*COS($C661)*SIN($E661)+'v1 Frame'!L$3*COS($C661)*COS($E661),"")</f>
        <is>
          <t/>
        </is>
      </c>
      <c r="S661" s="8" t="inlineStr">
        <f aca="false">IF(A661&lt;&gt;"",$G661+'v1 Frame'!M$3*COS($C661)+'v1 Frame'!N$3*SIN($C661)*SIN($E661)+'v1 Frame'!O$3*SIN($C661)*COS($E661),"")</f>
        <is>
          <t/>
        </is>
      </c>
      <c r="T661" s="8" t="inlineStr">
        <f aca="false">IF(A661&lt;&gt;"",$H661+'v1 Frame'!N$3*COS($E661)-'v1 Frame'!O$3*SIN($E661),"")</f>
        <is>
          <t/>
        </is>
      </c>
      <c r="U661" s="8" t="inlineStr">
        <f aca="false">IF(A661&lt;&gt;"",$I661-'v1 Frame'!M$3*SIN($C661)+'v1 Frame'!N$3*COS($C661)*SIN($E661)+'v1 Frame'!O$3*COS($C661)*COS($E661),"")</f>
        <is>
          <t/>
        </is>
      </c>
      <c r="V661" s="8" t="inlineStr">
        <f aca="false">IF(A661&lt;&gt;"",$G661+'v1 Frame'!P$3*COS($C661)+'v1 Frame'!Q$3*SIN($C661)*SIN($E661)+'v1 Frame'!R$3*SIN($C661)*COS($E661),"")</f>
        <is>
          <t/>
        </is>
      </c>
      <c r="W661" s="8" t="inlineStr">
        <f aca="false">IF(A661&lt;&gt;"",$H661+'v1 Frame'!Q$3*COS($E661)-'v1 Frame'!R$3*SIN($E661),"")</f>
        <is>
          <t/>
        </is>
      </c>
      <c r="X661" s="8" t="inlineStr">
        <f aca="false">IF(A661&lt;&gt;"",$I661-'v1 Frame'!P$3*SIN($C661)+'v1 Frame'!Q$3*COS($C661)*SIN($E661)+'v1 Frame'!R$3*COS($C661)*COS($E661),"")</f>
        <is>
          <t/>
        </is>
      </c>
      <c r="Y661" s="8" t="inlineStr">
        <f aca="false">IF(A661&lt;&gt;"",$G661+'v1 Frame'!S$3*COS($C661)+'v1 Frame'!T$3*SIN($C661)*SIN($E661)+'v1 Frame'!U$3*SIN($C661)*COS($E661),"")</f>
        <is>
          <t/>
        </is>
      </c>
      <c r="Z661" s="8" t="inlineStr">
        <f aca="false">IF(A661&lt;&gt;"",$H661+'v1 Frame'!T$3*COS($E661)-'v1 Frame'!U$3*SIN($E661),"")</f>
        <is>
          <t/>
        </is>
      </c>
      <c r="AA661" s="8" t="inlineStr">
        <f aca="false">IF(A661&lt;&gt;"",$I661-'v1 Frame'!S$3*SIN($C661)+'v1 Frame'!T$3*COS($C661)*SIN($E661)+'v1 Frame'!U$3*COS($C661)*COS($E661),"")</f>
        <is>
          <t/>
        </is>
      </c>
      <c r="AB661" s="8" t="inlineStr">
        <f aca="false">IF(A661&lt;&gt;"",$G661+'v1 Frame'!V$3*COS($C661)+'v1 Frame'!W$3*SIN($C661)*SIN($E661)+'v1 Frame'!X$3*SIN($C661)*COS($E661),"")</f>
        <is>
          <t/>
        </is>
      </c>
      <c r="AC661" s="8" t="inlineStr">
        <f aca="false">IF(A661&lt;&gt;"",$H661+'v1 Frame'!W$3*COS($E661)-'v1 Frame'!X$3*SIN($E661),"")</f>
        <is>
          <t/>
        </is>
      </c>
      <c r="AD661" s="8" t="inlineStr">
        <f aca="false">IF(A661&lt;&gt;"",$I661-'v1 Frame'!V$3*SIN($C661)+'v1 Frame'!W$3*COS($C661)*SIN($E661)+'v1 Frame'!X$3*COS($C661)*COS($E661),"")</f>
        <is>
          <t/>
        </is>
      </c>
      <c r="AE661" s="25" t="inlineStr">
        <f aca="false">IF(A661&lt;&gt;"",$G661+'v1 Frame'!Y$3*COS($C661)+'v1 Frame'!Z$3*SIN($C661)*SIN($E661)+'v1 Frame'!AA$3*SIN($C661)*COS($E661),"")</f>
        <is>
          <t/>
        </is>
      </c>
      <c r="AF661" s="25" t="inlineStr">
        <f aca="false">IF(A661&lt;&gt;"",$H661+'v1 Frame'!Z$3*COS($E661)-'v1 Frame'!AA$3*SIN($E661),"")</f>
        <is>
          <t/>
        </is>
      </c>
      <c r="AG661" s="25" t="inlineStr">
        <f aca="false">IF(A661&lt;&gt;"",$I661-'v1 Frame'!Y$3*SIN($C661)+'v1 Frame'!Z$3*COS($C661)*SIN($E661)+'v1 Frame'!AA$3*COS($C661)*COS($E661),"")</f>
        <is>
          <t/>
        </is>
      </c>
      <c r="AH661" s="8" t="inlineStr">
        <f aca="false">IF(A661&lt;&gt;"",SQRT(SUMSQ(G661:I661)),"")</f>
        <is>
          <t/>
        </is>
      </c>
      <c r="AI661" s="8" t="inlineStr">
        <f aca="false">IF(A661&lt;&gt;"",IF(AH661&lt;&gt;0,ACOS(I661/AH661),0),"")</f>
        <is>
          <t/>
        </is>
      </c>
      <c r="AJ661" s="8" t="inlineStr">
        <f aca="false">IF(A661&lt;&gt;"",DEGREES(AI661),"")</f>
        <is>
          <t/>
        </is>
      </c>
      <c r="AK661" s="8" t="inlineStr">
        <f aca="false">IF(A661&lt;&gt;"",IF(OR(G661&lt;&gt;0,H661&lt;&gt;0),ATAN2(G661,H661),0),"")</f>
        <is>
          <t/>
        </is>
      </c>
      <c r="AL661" s="8" t="inlineStr">
        <f aca="false">IF(A661&lt;&gt;"",DEGREES(AK661),"")</f>
        <is>
          <t/>
        </is>
      </c>
      <c r="AM661" s="8" t="inlineStr">
        <f aca="false">IF(A661&lt;&gt;"",SQRT(SUMSQ(J661:L661)),"")</f>
        <is>
          <t/>
        </is>
      </c>
      <c r="AN661" s="8" t="inlineStr">
        <f aca="false">IF(A661&lt;&gt;"",IF(AM661&lt;&gt;0,ACOS(L661/AM661),0),"")</f>
        <is>
          <t/>
        </is>
      </c>
      <c r="AO661" s="8" t="inlineStr">
        <f aca="false">IF(A661&lt;&gt;"",DEGREES(AN661),"")</f>
        <is>
          <t/>
        </is>
      </c>
      <c r="AP661" s="8" t="inlineStr">
        <f aca="false">IF(A661&lt;&gt;"",IF(OR(J661&lt;&gt;0,K661&lt;&gt;0),ATAN2(J661,K661),0),"")</f>
        <is>
          <t/>
        </is>
      </c>
      <c r="AQ661" s="8" t="inlineStr">
        <f aca="false">IF(A661&lt;&gt;"",DEGREES(AP661),"")</f>
        <is>
          <t/>
        </is>
      </c>
      <c r="AR661" s="8" t="inlineStr">
        <f aca="false">IF(A661&lt;&gt;"",SQRT(SUMSQ(M661:O661)),"")</f>
        <is>
          <t/>
        </is>
      </c>
      <c r="AS661" s="8" t="inlineStr">
        <f aca="false">IF(A661&lt;&gt;"",IF(AR661&lt;&gt;0,ACOS(O661/AR661),0),"")</f>
        <is>
          <t/>
        </is>
      </c>
      <c r="AT661" s="8" t="inlineStr">
        <f aca="false">IF(A661&lt;&gt;"",DEGREES(AS661),"")</f>
        <is>
          <t/>
        </is>
      </c>
      <c r="AU661" s="8" t="inlineStr">
        <f aca="false">IF(A661&lt;&gt;"",IF(OR(M661&lt;&gt;0,N661&lt;&gt;0),ATAN2(M661,N661),0),"")</f>
        <is>
          <t/>
        </is>
      </c>
      <c r="AV661" s="8" t="inlineStr">
        <f aca="false">IF(A661&lt;&gt;"",DEGREES(AU661),"")</f>
        <is>
          <t/>
        </is>
      </c>
      <c r="AW661" s="8" t="inlineStr">
        <f aca="false">IF(A661&lt;&gt;"",SQRT(SUMSQ(P661:R661)),"")</f>
        <is>
          <t/>
        </is>
      </c>
      <c r="AX661" s="8" t="inlineStr">
        <f aca="false">IF(A661&lt;&gt;"",IF(AW661&lt;&gt;0,ACOS(R661/AW661),0),"")</f>
        <is>
          <t/>
        </is>
      </c>
      <c r="AY661" s="8" t="inlineStr">
        <f aca="false">IF(A661&lt;&gt;"",DEGREES(AX661),"")</f>
        <is>
          <t/>
        </is>
      </c>
      <c r="AZ661" s="8" t="inlineStr">
        <f aca="false">IF(A661&lt;&gt;"",IF(OR(P661&lt;&gt;0,Q661&lt;&gt;0),ATAN2(P661,Q661),0),"")</f>
        <is>
          <t/>
        </is>
      </c>
      <c r="BA661" s="8" t="inlineStr">
        <f aca="false">IF(A661&lt;&gt;"",DEGREES(AZ661),"")</f>
        <is>
          <t/>
        </is>
      </c>
      <c r="BB661" s="8" t="inlineStr">
        <f aca="false">IF(A661&lt;&gt;"",SQRT(SUMSQ(S661:U661)),"")</f>
        <is>
          <t/>
        </is>
      </c>
      <c r="BC661" s="8" t="inlineStr">
        <f aca="false">IF(A661&lt;&gt;"",IF(BB661&lt;&gt;0,ACOS(U661/BB661),0),"")</f>
        <is>
          <t/>
        </is>
      </c>
      <c r="BD661" s="8" t="inlineStr">
        <f aca="false">IF(A661&lt;&gt;"",DEGREES(BC661),"")</f>
        <is>
          <t/>
        </is>
      </c>
      <c r="BE661" s="8" t="inlineStr">
        <f aca="false">IF(A661&lt;&gt;"",IF(OR(S661&lt;&gt;0,T661&lt;&gt;0),ATAN2(S661,T661),0),"")</f>
        <is>
          <t/>
        </is>
      </c>
      <c r="BF661" s="8" t="inlineStr">
        <f aca="false">IF(A661&lt;&gt;"",DEGREES(BE661),"")</f>
        <is>
          <t/>
        </is>
      </c>
      <c r="BG661" s="8" t="inlineStr">
        <f aca="false">IF(A661&lt;&gt;"",SQRT(SUMSQ(V661:X661)),"")</f>
        <is>
          <t/>
        </is>
      </c>
      <c r="BH661" s="8" t="inlineStr">
        <f aca="false">IF(A661&lt;&gt;"",IF(BG661&lt;&gt;0,ACOS(X661/BG661),0),"")</f>
        <is>
          <t/>
        </is>
      </c>
      <c r="BI661" s="8" t="inlineStr">
        <f aca="false">IF(A661&lt;&gt;"",DEGREES(BH661),"")</f>
        <is>
          <t/>
        </is>
      </c>
      <c r="BJ661" s="8" t="inlineStr">
        <f aca="false">IF(A661&lt;&gt;"",IF(OR(V661&lt;&gt;0,W661&lt;&gt;0),ATAN2(V661,W661),0),"")</f>
        <is>
          <t/>
        </is>
      </c>
      <c r="BK661" s="8" t="inlineStr">
        <f aca="false">IF(A661&lt;&gt;"",DEGREES(BJ661),"")</f>
        <is>
          <t/>
        </is>
      </c>
      <c r="BL661" s="8" t="inlineStr">
        <f aca="false">IF(A661&lt;&gt;"",SQRT(SUMSQ(Y661:AA661)),"")</f>
        <is>
          <t/>
        </is>
      </c>
      <c r="BM661" s="8" t="inlineStr">
        <f aca="false">IF(A661&lt;&gt;"",IF(BL661&lt;&gt;0,ACOS(AA661/BL661),0),"")</f>
        <is>
          <t/>
        </is>
      </c>
      <c r="BN661" s="8" t="inlineStr">
        <f aca="false">IF(A661&lt;&gt;"",DEGREES(BM661),"")</f>
        <is>
          <t/>
        </is>
      </c>
      <c r="BO661" s="8" t="inlineStr">
        <f aca="false">IF(A661&lt;&gt;"",IF(OR(Y661&lt;&gt;0,Z661&lt;&gt;0),ATAN2(Y661,Z661),0),"")</f>
        <is>
          <t/>
        </is>
      </c>
      <c r="BP661" s="8" t="inlineStr">
        <f aca="false">IF(A661&lt;&gt;"",DEGREES(BO661),"")</f>
        <is>
          <t/>
        </is>
      </c>
      <c r="BQ661" s="8" t="inlineStr">
        <f aca="false">IF(A661&lt;&gt;"",SQRT(SUMSQ(AB661:AD661)),"")</f>
        <is>
          <t/>
        </is>
      </c>
      <c r="BR661" s="8" t="inlineStr">
        <f aca="false">IF(A661&lt;&gt;"",IF(BQ661&lt;&gt;0,ACOS(AD661/BQ661),0),"")</f>
        <is>
          <t/>
        </is>
      </c>
      <c r="BS661" s="8" t="inlineStr">
        <f aca="false">IF(A661&lt;&gt;"",DEGREES(BR661),"")</f>
        <is>
          <t/>
        </is>
      </c>
      <c r="BT661" s="8" t="inlineStr">
        <f aca="false">IF(A661&lt;&gt;"",IF(OR(AB661&lt;&gt;0,AC661&lt;&gt;0),ATAN2(AB661,AC661),0),"")</f>
        <is>
          <t/>
        </is>
      </c>
      <c r="BU661" s="8" t="inlineStr">
        <f aca="false">IF(A661&lt;&gt;"",DEGREES(BT661),"")</f>
        <is>
          <t/>
        </is>
      </c>
      <c r="BV661" s="8" t="inlineStr">
        <f aca="false">IF(A661&lt;&gt;"",SQRT(SUMSQ(AE661:AG661)),"")</f>
        <is>
          <t/>
        </is>
      </c>
      <c r="BW661" s="8" t="inlineStr">
        <f aca="false">IF(A661&lt;&gt;"",IF(BV661&lt;&gt;0,ACOS(AG661/BV661),0),"")</f>
        <is>
          <t/>
        </is>
      </c>
      <c r="BX661" s="8" t="inlineStr">
        <f aca="false">IF(A661&lt;&gt;"",DEGREES(BW661),"")</f>
        <is>
          <t/>
        </is>
      </c>
      <c r="BY661" s="8" t="inlineStr">
        <f aca="false">IF(A661&lt;&gt;"",IF(OR(AF661&lt;&gt;0,AG661&lt;&gt;0),ATAN2(AF661,AG661),0),"")</f>
        <is>
          <t/>
        </is>
      </c>
      <c r="BZ661" s="8" t="inlineStr">
        <f aca="false">IF(A661&lt;&gt;"",DEGREES(BY661),"")</f>
        <is>
          <t/>
        </is>
      </c>
      <c r="CA661" s="0" t="inlineStr">
        <f aca="false">IF(A661&lt;&gt;"",IF(AND(AI661&lt;Parameters!$B$11,AI661&gt;Parameters!$B$12,AN661&lt;Parameters!$B$11,AN661&gt;Parameters!$B$12,AS661&lt;Parameters!$B$11,AS661&gt;Parameters!$B$12,AX661&lt;Parameters!$B$11,AX661&gt;Parameters!$B$12,BC661&lt;Parameters!$B$11,BC661&gt;Parameters!$B$12,BM661&lt;Parameters!$B$11,BM661&gt;Parameters!$B$12,BR661&lt;Parameters!$B$11,BR661&gt;Parameters!$B$12,BW661&lt;Parameters!$B$11,BW661&gt;Parameters!$B$12),1,0),"")</f>
        <is>
          <t/>
        </is>
      </c>
      <c r="CB661" s="0" t="inlineStr">
        <f aca="false">IF(A661&lt;&gt;"",IF(OR(AI661&lt;Parameters!$B$12,AI661&gt;Parameters!$B$11),0,1),"")</f>
        <is>
          <t/>
        </is>
      </c>
      <c r="CC661" s="0" t="inlineStr">
        <f aca="false">IF(A661&lt;&gt;"",IF(OR(AN661&lt;Parameters!$B$12,AN661&gt;Parameters!$B$11),0,1),"")</f>
        <is>
          <t/>
        </is>
      </c>
      <c r="CD661" s="0" t="inlineStr">
        <f aca="false">IF(A661&lt;&gt;"",IF(OR(AS661&lt;Parameters!$B$12,AS661&gt;Parameters!$B$11),0,1),"")</f>
        <is>
          <t/>
        </is>
      </c>
      <c r="CE661" s="0" t="inlineStr">
        <f aca="false">IF(A661&lt;&gt;"",IF(OR(AX661&lt;Parameters!$B$12,AX661&gt;Parameters!$B$11),0,1),"")</f>
        <is>
          <t/>
        </is>
      </c>
      <c r="CF661" s="0" t="inlineStr">
        <f aca="false">IF(A661&lt;&gt;"",IF(OR(BC661&lt;Parameters!$B$12,BC661&gt;Parameters!$B$11),0,1),"")</f>
        <is>
          <t/>
        </is>
      </c>
      <c r="CG661" s="0" t="inlineStr">
        <f aca="false">IF(A661&lt;&gt;"",IF(OR(BH661&lt;Parameters!$B$12,BH661&gt;Parameters!$B$11),0,1),"")</f>
        <is>
          <t/>
        </is>
      </c>
      <c r="CH661" s="0" t="inlineStr">
        <f aca="false">IF(A661&lt;&gt;"",IF(OR(BM661&lt;Parameters!$B$12,BM661&gt;Parameters!$B$11),0,1),"")</f>
        <is>
          <t/>
        </is>
      </c>
      <c r="CI661" s="0" t="inlineStr">
        <f aca="false">IF(A661&lt;&gt;"",IF(OR(BR661&lt;Parameters!$B$12,BR661&gt;Parameters!$B$11),0,1),"")</f>
        <is>
          <t/>
        </is>
      </c>
      <c r="CJ661" s="0" t="inlineStr">
        <f aca="false">IF(A661&lt;&gt;"",IF(OR(BW661&lt;Parameters!$B$12,BW661&gt;Parameters!$B$11),0,1),"")</f>
        <is>
          <t/>
        </is>
      </c>
      <c r="CK661" s="26" t="inlineStr">
        <f aca="false">IF(A661&lt;&gt;"",SUM(CB661:CJ661)/9,"")</f>
        <is>
          <t/>
        </is>
      </c>
      <c r="CL661" s="0" t="inlineStr">
        <f aca="false">IF(A661&lt;&gt;"",CK661*9,"")</f>
        <is>
          <t/>
        </is>
      </c>
      <c r="CM661" s="8" t="inlineStr">
        <f aca="false">IF(A661&lt;&gt;"",TEXT(B661,CM$2)&amp;" "&amp;TEXT(A661,CM$2),"")</f>
        <is>
          <t/>
        </is>
      </c>
    </row>
    <row r="662" customFormat="false" ht="15" hidden="false" customHeight="false" outlineLevel="0" collapsed="false">
      <c r="A662" s="0" t="inlineStr">
        <f aca="false">IF(OR(B661&lt;Parameters!$K$12,A661&lt;Parameters!$K$12),IF(A661&lt;Parameters!$K$12,A661+1,0),"")</f>
        <is>
          <t/>
        </is>
      </c>
      <c r="B662" s="0" t="inlineStr">
        <f aca="false">IF(A662&lt;&gt;"",IF(A662=0,B661+1,B661),"")</f>
        <is>
          <t/>
        </is>
      </c>
      <c r="C662" s="24" t="inlineStr">
        <f aca="false">IF(A662&lt;&gt;"",-_phi*(A662+0.5),"")</f>
        <is>
          <t/>
        </is>
      </c>
      <c r="D662" s="8" t="inlineStr">
        <f aca="false">IF(A662&lt;&gt;"",DEGREES(C662),"")</f>
        <is>
          <t/>
        </is>
      </c>
      <c r="E662" s="24" t="inlineStr">
        <f aca="false">IF(A662&lt;&gt;"",_phi*(B662+0.5),"")</f>
        <is>
          <t/>
        </is>
      </c>
      <c r="F662" s="8" t="inlineStr">
        <f aca="false">IF(A662&lt;&gt;"",DEGREES(E662),"")</f>
        <is>
          <t/>
        </is>
      </c>
      <c r="G662" s="8" t="inlineStr">
        <f aca="false">IF(A662&lt;&gt;"",LOOKUP(A662,h!$A$3:$A$30,h!$D$3:$D$30),"")</f>
        <is>
          <t/>
        </is>
      </c>
      <c r="H662" s="8" t="inlineStr">
        <f aca="false">IF(A662&lt;&gt;"",LOOKUP(B662,h!$A$3:$A$30,h!$D$3:$D$30),"")</f>
        <is>
          <t/>
        </is>
      </c>
      <c r="I662" s="8" t="inlineStr">
        <f aca="false">IF(A662&lt;&gt;"",_zif,"")</f>
        <is>
          <t/>
        </is>
      </c>
      <c r="J662" s="8" t="inlineStr">
        <f aca="false">IF(A662&lt;&gt;"",$G662+'v1 Frame'!D$3*COS($C662)+'v1 Frame'!E$3*SIN($C662)*SIN($E662)+'v1 Frame'!F$3*SIN($C662)*COS($E662),"")</f>
        <is>
          <t/>
        </is>
      </c>
      <c r="K662" s="8" t="inlineStr">
        <f aca="false">IF(A662&lt;&gt;"",$H662+'v1 Frame'!E$3*COS($E662)-'v1 Frame'!F$3*SIN($E662),"")</f>
        <is>
          <t/>
        </is>
      </c>
      <c r="L662" s="8" t="inlineStr">
        <f aca="false">IF(A662&lt;&gt;"",$I662-'v1 Frame'!D$3*SIN($C662)+'v1 Frame'!E$3*COS($C662)*SIN($E662)+'v1 Frame'!F$3*COS($C662)*COS($E662),"")</f>
        <is>
          <t/>
        </is>
      </c>
      <c r="M662" s="8" t="inlineStr">
        <f aca="false">IF(A662&lt;&gt;"",$G662+'v1 Frame'!G$3*COS($C662)+'v1 Frame'!H$3*SIN($C662)*SIN($E662)+'v1 Frame'!I$3*SIN($C662)*COS($E662),"")</f>
        <is>
          <t/>
        </is>
      </c>
      <c r="N662" s="8" t="inlineStr">
        <f aca="false">IF(A662&lt;&gt;"",$H662+'v1 Frame'!H$3*COS($E662)-'v1 Frame'!I$3*SIN($E662),"")</f>
        <is>
          <t/>
        </is>
      </c>
      <c r="O662" s="8" t="inlineStr">
        <f aca="false">IF(A662&lt;&gt;"",$I662-'v1 Frame'!G$3*SIN($C662)+'v1 Frame'!H$3*COS($C662)*SIN($E662)+'v1 Frame'!I$3*COS($C662)*COS($E662),"")</f>
        <is>
          <t/>
        </is>
      </c>
      <c r="P662" s="8" t="inlineStr">
        <f aca="false">IF(A662&lt;&gt;"",$G662+'v1 Frame'!J$3*COS($C662)+'v1 Frame'!K$3*SIN($C662)*SIN($E662)+'v1 Frame'!L$3*SIN($C662)*COS($E662),"")</f>
        <is>
          <t/>
        </is>
      </c>
      <c r="Q662" s="8" t="inlineStr">
        <f aca="false">IF(A662&lt;&gt;"",$H662+'v1 Frame'!K$3*COS($E662)-'v1 Frame'!L$3*SIN($E662),"")</f>
        <is>
          <t/>
        </is>
      </c>
      <c r="R662" s="8" t="inlineStr">
        <f aca="false">IF(A662&lt;&gt;"",$I662-'v1 Frame'!J$3*SIN($C662)+'v1 Frame'!K$3*COS($C662)*SIN($E662)+'v1 Frame'!L$3*COS($C662)*COS($E662),"")</f>
        <is>
          <t/>
        </is>
      </c>
      <c r="S662" s="8" t="inlineStr">
        <f aca="false">IF(A662&lt;&gt;"",$G662+'v1 Frame'!M$3*COS($C662)+'v1 Frame'!N$3*SIN($C662)*SIN($E662)+'v1 Frame'!O$3*SIN($C662)*COS($E662),"")</f>
        <is>
          <t/>
        </is>
      </c>
      <c r="T662" s="8" t="inlineStr">
        <f aca="false">IF(A662&lt;&gt;"",$H662+'v1 Frame'!N$3*COS($E662)-'v1 Frame'!O$3*SIN($E662),"")</f>
        <is>
          <t/>
        </is>
      </c>
      <c r="U662" s="8" t="inlineStr">
        <f aca="false">IF(A662&lt;&gt;"",$I662-'v1 Frame'!M$3*SIN($C662)+'v1 Frame'!N$3*COS($C662)*SIN($E662)+'v1 Frame'!O$3*COS($C662)*COS($E662),"")</f>
        <is>
          <t/>
        </is>
      </c>
      <c r="V662" s="8" t="inlineStr">
        <f aca="false">IF(A662&lt;&gt;"",$G662+'v1 Frame'!P$3*COS($C662)+'v1 Frame'!Q$3*SIN($C662)*SIN($E662)+'v1 Frame'!R$3*SIN($C662)*COS($E662),"")</f>
        <is>
          <t/>
        </is>
      </c>
      <c r="W662" s="8" t="inlineStr">
        <f aca="false">IF(A662&lt;&gt;"",$H662+'v1 Frame'!Q$3*COS($E662)-'v1 Frame'!R$3*SIN($E662),"")</f>
        <is>
          <t/>
        </is>
      </c>
      <c r="X662" s="8" t="inlineStr">
        <f aca="false">IF(A662&lt;&gt;"",$I662-'v1 Frame'!P$3*SIN($C662)+'v1 Frame'!Q$3*COS($C662)*SIN($E662)+'v1 Frame'!R$3*COS($C662)*COS($E662),"")</f>
        <is>
          <t/>
        </is>
      </c>
      <c r="Y662" s="8" t="inlineStr">
        <f aca="false">IF(A662&lt;&gt;"",$G662+'v1 Frame'!S$3*COS($C662)+'v1 Frame'!T$3*SIN($C662)*SIN($E662)+'v1 Frame'!U$3*SIN($C662)*COS($E662),"")</f>
        <is>
          <t/>
        </is>
      </c>
      <c r="Z662" s="8" t="inlineStr">
        <f aca="false">IF(A662&lt;&gt;"",$H662+'v1 Frame'!T$3*COS($E662)-'v1 Frame'!U$3*SIN($E662),"")</f>
        <is>
          <t/>
        </is>
      </c>
      <c r="AA662" s="8" t="inlineStr">
        <f aca="false">IF(A662&lt;&gt;"",$I662-'v1 Frame'!S$3*SIN($C662)+'v1 Frame'!T$3*COS($C662)*SIN($E662)+'v1 Frame'!U$3*COS($C662)*COS($E662),"")</f>
        <is>
          <t/>
        </is>
      </c>
      <c r="AB662" s="8" t="inlineStr">
        <f aca="false">IF(A662&lt;&gt;"",$G662+'v1 Frame'!V$3*COS($C662)+'v1 Frame'!W$3*SIN($C662)*SIN($E662)+'v1 Frame'!X$3*SIN($C662)*COS($E662),"")</f>
        <is>
          <t/>
        </is>
      </c>
      <c r="AC662" s="8" t="inlineStr">
        <f aca="false">IF(A662&lt;&gt;"",$H662+'v1 Frame'!W$3*COS($E662)-'v1 Frame'!X$3*SIN($E662),"")</f>
        <is>
          <t/>
        </is>
      </c>
      <c r="AD662" s="8" t="inlineStr">
        <f aca="false">IF(A662&lt;&gt;"",$I662-'v1 Frame'!V$3*SIN($C662)+'v1 Frame'!W$3*COS($C662)*SIN($E662)+'v1 Frame'!X$3*COS($C662)*COS($E662),"")</f>
        <is>
          <t/>
        </is>
      </c>
      <c r="AE662" s="25" t="inlineStr">
        <f aca="false">IF(A662&lt;&gt;"",$G662+'v1 Frame'!Y$3*COS($C662)+'v1 Frame'!Z$3*SIN($C662)*SIN($E662)+'v1 Frame'!AA$3*SIN($C662)*COS($E662),"")</f>
        <is>
          <t/>
        </is>
      </c>
      <c r="AF662" s="25" t="inlineStr">
        <f aca="false">IF(A662&lt;&gt;"",$H662+'v1 Frame'!Z$3*COS($E662)-'v1 Frame'!AA$3*SIN($E662),"")</f>
        <is>
          <t/>
        </is>
      </c>
      <c r="AG662" s="25" t="inlineStr">
        <f aca="false">IF(A662&lt;&gt;"",$I662-'v1 Frame'!Y$3*SIN($C662)+'v1 Frame'!Z$3*COS($C662)*SIN($E662)+'v1 Frame'!AA$3*COS($C662)*COS($E662),"")</f>
        <is>
          <t/>
        </is>
      </c>
      <c r="AH662" s="8" t="inlineStr">
        <f aca="false">IF(A662&lt;&gt;"",SQRT(SUMSQ(G662:I662)),"")</f>
        <is>
          <t/>
        </is>
      </c>
      <c r="AI662" s="8" t="inlineStr">
        <f aca="false">IF(A662&lt;&gt;"",IF(AH662&lt;&gt;0,ACOS(I662/AH662),0),"")</f>
        <is>
          <t/>
        </is>
      </c>
      <c r="AJ662" s="8" t="inlineStr">
        <f aca="false">IF(A662&lt;&gt;"",DEGREES(AI662),"")</f>
        <is>
          <t/>
        </is>
      </c>
      <c r="AK662" s="8" t="inlineStr">
        <f aca="false">IF(A662&lt;&gt;"",IF(OR(G662&lt;&gt;0,H662&lt;&gt;0),ATAN2(G662,H662),0),"")</f>
        <is>
          <t/>
        </is>
      </c>
      <c r="AL662" s="8" t="inlineStr">
        <f aca="false">IF(A662&lt;&gt;"",DEGREES(AK662),"")</f>
        <is>
          <t/>
        </is>
      </c>
      <c r="AM662" s="8" t="inlineStr">
        <f aca="false">IF(A662&lt;&gt;"",SQRT(SUMSQ(J662:L662)),"")</f>
        <is>
          <t/>
        </is>
      </c>
      <c r="AN662" s="8" t="inlineStr">
        <f aca="false">IF(A662&lt;&gt;"",IF(AM662&lt;&gt;0,ACOS(L662/AM662),0),"")</f>
        <is>
          <t/>
        </is>
      </c>
      <c r="AO662" s="8" t="inlineStr">
        <f aca="false">IF(A662&lt;&gt;"",DEGREES(AN662),"")</f>
        <is>
          <t/>
        </is>
      </c>
      <c r="AP662" s="8" t="inlineStr">
        <f aca="false">IF(A662&lt;&gt;"",IF(OR(J662&lt;&gt;0,K662&lt;&gt;0),ATAN2(J662,K662),0),"")</f>
        <is>
          <t/>
        </is>
      </c>
      <c r="AQ662" s="8" t="inlineStr">
        <f aca="false">IF(A662&lt;&gt;"",DEGREES(AP662),"")</f>
        <is>
          <t/>
        </is>
      </c>
      <c r="AR662" s="8" t="inlineStr">
        <f aca="false">IF(A662&lt;&gt;"",SQRT(SUMSQ(M662:O662)),"")</f>
        <is>
          <t/>
        </is>
      </c>
      <c r="AS662" s="8" t="inlineStr">
        <f aca="false">IF(A662&lt;&gt;"",IF(AR662&lt;&gt;0,ACOS(O662/AR662),0),"")</f>
        <is>
          <t/>
        </is>
      </c>
      <c r="AT662" s="8" t="inlineStr">
        <f aca="false">IF(A662&lt;&gt;"",DEGREES(AS662),"")</f>
        <is>
          <t/>
        </is>
      </c>
      <c r="AU662" s="8" t="inlineStr">
        <f aca="false">IF(A662&lt;&gt;"",IF(OR(M662&lt;&gt;0,N662&lt;&gt;0),ATAN2(M662,N662),0),"")</f>
        <is>
          <t/>
        </is>
      </c>
      <c r="AV662" s="8" t="inlineStr">
        <f aca="false">IF(A662&lt;&gt;"",DEGREES(AU662),"")</f>
        <is>
          <t/>
        </is>
      </c>
      <c r="AW662" s="8" t="inlineStr">
        <f aca="false">IF(A662&lt;&gt;"",SQRT(SUMSQ(P662:R662)),"")</f>
        <is>
          <t/>
        </is>
      </c>
      <c r="AX662" s="8" t="inlineStr">
        <f aca="false">IF(A662&lt;&gt;"",IF(AW662&lt;&gt;0,ACOS(R662/AW662),0),"")</f>
        <is>
          <t/>
        </is>
      </c>
      <c r="AY662" s="8" t="inlineStr">
        <f aca="false">IF(A662&lt;&gt;"",DEGREES(AX662),"")</f>
        <is>
          <t/>
        </is>
      </c>
      <c r="AZ662" s="8" t="inlineStr">
        <f aca="false">IF(A662&lt;&gt;"",IF(OR(P662&lt;&gt;0,Q662&lt;&gt;0),ATAN2(P662,Q662),0),"")</f>
        <is>
          <t/>
        </is>
      </c>
      <c r="BA662" s="8" t="inlineStr">
        <f aca="false">IF(A662&lt;&gt;"",DEGREES(AZ662),"")</f>
        <is>
          <t/>
        </is>
      </c>
      <c r="BB662" s="8" t="inlineStr">
        <f aca="false">IF(A662&lt;&gt;"",SQRT(SUMSQ(S662:U662)),"")</f>
        <is>
          <t/>
        </is>
      </c>
      <c r="BC662" s="8" t="inlineStr">
        <f aca="false">IF(A662&lt;&gt;"",IF(BB662&lt;&gt;0,ACOS(U662/BB662),0),"")</f>
        <is>
          <t/>
        </is>
      </c>
      <c r="BD662" s="8" t="inlineStr">
        <f aca="false">IF(A662&lt;&gt;"",DEGREES(BC662),"")</f>
        <is>
          <t/>
        </is>
      </c>
      <c r="BE662" s="8" t="inlineStr">
        <f aca="false">IF(A662&lt;&gt;"",IF(OR(S662&lt;&gt;0,T662&lt;&gt;0),ATAN2(S662,T662),0),"")</f>
        <is>
          <t/>
        </is>
      </c>
      <c r="BF662" s="8" t="inlineStr">
        <f aca="false">IF(A662&lt;&gt;"",DEGREES(BE662),"")</f>
        <is>
          <t/>
        </is>
      </c>
      <c r="BG662" s="8" t="inlineStr">
        <f aca="false">IF(A662&lt;&gt;"",SQRT(SUMSQ(V662:X662)),"")</f>
        <is>
          <t/>
        </is>
      </c>
      <c r="BH662" s="8" t="inlineStr">
        <f aca="false">IF(A662&lt;&gt;"",IF(BG662&lt;&gt;0,ACOS(X662/BG662),0),"")</f>
        <is>
          <t/>
        </is>
      </c>
      <c r="BI662" s="8" t="inlineStr">
        <f aca="false">IF(A662&lt;&gt;"",DEGREES(BH662),"")</f>
        <is>
          <t/>
        </is>
      </c>
      <c r="BJ662" s="8" t="inlineStr">
        <f aca="false">IF(A662&lt;&gt;"",IF(OR(V662&lt;&gt;0,W662&lt;&gt;0),ATAN2(V662,W662),0),"")</f>
        <is>
          <t/>
        </is>
      </c>
      <c r="BK662" s="8" t="inlineStr">
        <f aca="false">IF(A662&lt;&gt;"",DEGREES(BJ662),"")</f>
        <is>
          <t/>
        </is>
      </c>
      <c r="BL662" s="8" t="inlineStr">
        <f aca="false">IF(A662&lt;&gt;"",SQRT(SUMSQ(Y662:AA662)),"")</f>
        <is>
          <t/>
        </is>
      </c>
      <c r="BM662" s="8" t="inlineStr">
        <f aca="false">IF(A662&lt;&gt;"",IF(BL662&lt;&gt;0,ACOS(AA662/BL662),0),"")</f>
        <is>
          <t/>
        </is>
      </c>
      <c r="BN662" s="8" t="inlineStr">
        <f aca="false">IF(A662&lt;&gt;"",DEGREES(BM662),"")</f>
        <is>
          <t/>
        </is>
      </c>
      <c r="BO662" s="8" t="inlineStr">
        <f aca="false">IF(A662&lt;&gt;"",IF(OR(Y662&lt;&gt;0,Z662&lt;&gt;0),ATAN2(Y662,Z662),0),"")</f>
        <is>
          <t/>
        </is>
      </c>
      <c r="BP662" s="8" t="inlineStr">
        <f aca="false">IF(A662&lt;&gt;"",DEGREES(BO662),"")</f>
        <is>
          <t/>
        </is>
      </c>
      <c r="BQ662" s="8" t="inlineStr">
        <f aca="false">IF(A662&lt;&gt;"",SQRT(SUMSQ(AB662:AD662)),"")</f>
        <is>
          <t/>
        </is>
      </c>
      <c r="BR662" s="8" t="inlineStr">
        <f aca="false">IF(A662&lt;&gt;"",IF(BQ662&lt;&gt;0,ACOS(AD662/BQ662),0),"")</f>
        <is>
          <t/>
        </is>
      </c>
      <c r="BS662" s="8" t="inlineStr">
        <f aca="false">IF(A662&lt;&gt;"",DEGREES(BR662),"")</f>
        <is>
          <t/>
        </is>
      </c>
      <c r="BT662" s="8" t="inlineStr">
        <f aca="false">IF(A662&lt;&gt;"",IF(OR(AB662&lt;&gt;0,AC662&lt;&gt;0),ATAN2(AB662,AC662),0),"")</f>
        <is>
          <t/>
        </is>
      </c>
      <c r="BU662" s="8" t="inlineStr">
        <f aca="false">IF(A662&lt;&gt;"",DEGREES(BT662),"")</f>
        <is>
          <t/>
        </is>
      </c>
      <c r="BV662" s="8" t="inlineStr">
        <f aca="false">IF(A662&lt;&gt;"",SQRT(SUMSQ(AE662:AG662)),"")</f>
        <is>
          <t/>
        </is>
      </c>
      <c r="BW662" s="8" t="inlineStr">
        <f aca="false">IF(A662&lt;&gt;"",IF(BV662&lt;&gt;0,ACOS(AG662/BV662),0),"")</f>
        <is>
          <t/>
        </is>
      </c>
      <c r="BX662" s="8" t="inlineStr">
        <f aca="false">IF(A662&lt;&gt;"",DEGREES(BW662),"")</f>
        <is>
          <t/>
        </is>
      </c>
      <c r="BY662" s="8" t="inlineStr">
        <f aca="false">IF(A662&lt;&gt;"",IF(OR(AF662&lt;&gt;0,AG662&lt;&gt;0),ATAN2(AF662,AG662),0),"")</f>
        <is>
          <t/>
        </is>
      </c>
      <c r="BZ662" s="8" t="inlineStr">
        <f aca="false">IF(A662&lt;&gt;"",DEGREES(BY662),"")</f>
        <is>
          <t/>
        </is>
      </c>
      <c r="CA662" s="0" t="inlineStr">
        <f aca="false">IF(A662&lt;&gt;"",IF(AND(AI662&lt;Parameters!$B$11,AI662&gt;Parameters!$B$12,AN662&lt;Parameters!$B$11,AN662&gt;Parameters!$B$12,AS662&lt;Parameters!$B$11,AS662&gt;Parameters!$B$12,AX662&lt;Parameters!$B$11,AX662&gt;Parameters!$B$12,BC662&lt;Parameters!$B$11,BC662&gt;Parameters!$B$12,BM662&lt;Parameters!$B$11,BM662&gt;Parameters!$B$12,BR662&lt;Parameters!$B$11,BR662&gt;Parameters!$B$12,BW662&lt;Parameters!$B$11,BW662&gt;Parameters!$B$12),1,0),"")</f>
        <is>
          <t/>
        </is>
      </c>
      <c r="CB662" s="0" t="inlineStr">
        <f aca="false">IF(A662&lt;&gt;"",IF(OR(AI662&lt;Parameters!$B$12,AI662&gt;Parameters!$B$11),0,1),"")</f>
        <is>
          <t/>
        </is>
      </c>
      <c r="CC662" s="0" t="inlineStr">
        <f aca="false">IF(A662&lt;&gt;"",IF(OR(AN662&lt;Parameters!$B$12,AN662&gt;Parameters!$B$11),0,1),"")</f>
        <is>
          <t/>
        </is>
      </c>
      <c r="CD662" s="0" t="inlineStr">
        <f aca="false">IF(A662&lt;&gt;"",IF(OR(AS662&lt;Parameters!$B$12,AS662&gt;Parameters!$B$11),0,1),"")</f>
        <is>
          <t/>
        </is>
      </c>
      <c r="CE662" s="0" t="inlineStr">
        <f aca="false">IF(A662&lt;&gt;"",IF(OR(AX662&lt;Parameters!$B$12,AX662&gt;Parameters!$B$11),0,1),"")</f>
        <is>
          <t/>
        </is>
      </c>
      <c r="CF662" s="0" t="inlineStr">
        <f aca="false">IF(A662&lt;&gt;"",IF(OR(BC662&lt;Parameters!$B$12,BC662&gt;Parameters!$B$11),0,1),"")</f>
        <is>
          <t/>
        </is>
      </c>
      <c r="CG662" s="0" t="inlineStr">
        <f aca="false">IF(A662&lt;&gt;"",IF(OR(BH662&lt;Parameters!$B$12,BH662&gt;Parameters!$B$11),0,1),"")</f>
        <is>
          <t/>
        </is>
      </c>
      <c r="CH662" s="0" t="inlineStr">
        <f aca="false">IF(A662&lt;&gt;"",IF(OR(BM662&lt;Parameters!$B$12,BM662&gt;Parameters!$B$11),0,1),"")</f>
        <is>
          <t/>
        </is>
      </c>
      <c r="CI662" s="0" t="inlineStr">
        <f aca="false">IF(A662&lt;&gt;"",IF(OR(BR662&lt;Parameters!$B$12,BR662&gt;Parameters!$B$11),0,1),"")</f>
        <is>
          <t/>
        </is>
      </c>
      <c r="CJ662" s="0" t="inlineStr">
        <f aca="false">IF(A662&lt;&gt;"",IF(OR(BW662&lt;Parameters!$B$12,BW662&gt;Parameters!$B$11),0,1),"")</f>
        <is>
          <t/>
        </is>
      </c>
      <c r="CK662" s="26" t="inlineStr">
        <f aca="false">IF(A662&lt;&gt;"",SUM(CB662:CJ662)/9,"")</f>
        <is>
          <t/>
        </is>
      </c>
      <c r="CL662" s="0" t="inlineStr">
        <f aca="false">IF(A662&lt;&gt;"",CK662*9,"")</f>
        <is>
          <t/>
        </is>
      </c>
      <c r="CM662" s="8" t="inlineStr">
        <f aca="false">IF(A662&lt;&gt;"",TEXT(B662,CM$2)&amp;" "&amp;TEXT(A662,CM$2),"")</f>
        <is>
          <t/>
        </is>
      </c>
    </row>
    <row r="663" customFormat="false" ht="15" hidden="false" customHeight="false" outlineLevel="0" collapsed="false">
      <c r="A663" s="0" t="inlineStr">
        <f aca="false">IF(OR(B662&lt;Parameters!$K$12,A662&lt;Parameters!$K$12),IF(A662&lt;Parameters!$K$12,A662+1,0),"")</f>
        <is>
          <t/>
        </is>
      </c>
      <c r="B663" s="0" t="inlineStr">
        <f aca="false">IF(A663&lt;&gt;"",IF(A663=0,B662+1,B662),"")</f>
        <is>
          <t/>
        </is>
      </c>
      <c r="C663" s="24" t="inlineStr">
        <f aca="false">IF(A663&lt;&gt;"",-_phi*(A663+0.5),"")</f>
        <is>
          <t/>
        </is>
      </c>
      <c r="D663" s="8" t="inlineStr">
        <f aca="false">IF(A663&lt;&gt;"",DEGREES(C663),"")</f>
        <is>
          <t/>
        </is>
      </c>
      <c r="E663" s="24" t="inlineStr">
        <f aca="false">IF(A663&lt;&gt;"",_phi*(B663+0.5),"")</f>
        <is>
          <t/>
        </is>
      </c>
      <c r="F663" s="8" t="inlineStr">
        <f aca="false">IF(A663&lt;&gt;"",DEGREES(E663),"")</f>
        <is>
          <t/>
        </is>
      </c>
      <c r="G663" s="8" t="inlineStr">
        <f aca="false">IF(A663&lt;&gt;"",LOOKUP(A663,h!$A$3:$A$30,h!$D$3:$D$30),"")</f>
        <is>
          <t/>
        </is>
      </c>
      <c r="H663" s="8" t="inlineStr">
        <f aca="false">IF(A663&lt;&gt;"",LOOKUP(B663,h!$A$3:$A$30,h!$D$3:$D$30),"")</f>
        <is>
          <t/>
        </is>
      </c>
      <c r="I663" s="8" t="inlineStr">
        <f aca="false">IF(A663&lt;&gt;"",_zif,"")</f>
        <is>
          <t/>
        </is>
      </c>
      <c r="J663" s="8" t="inlineStr">
        <f aca="false">IF(A663&lt;&gt;"",$G663+'v1 Frame'!D$3*COS($C663)+'v1 Frame'!E$3*SIN($C663)*SIN($E663)+'v1 Frame'!F$3*SIN($C663)*COS($E663),"")</f>
        <is>
          <t/>
        </is>
      </c>
      <c r="K663" s="8" t="inlineStr">
        <f aca="false">IF(A663&lt;&gt;"",$H663+'v1 Frame'!E$3*COS($E663)-'v1 Frame'!F$3*SIN($E663),"")</f>
        <is>
          <t/>
        </is>
      </c>
      <c r="L663" s="8" t="inlineStr">
        <f aca="false">IF(A663&lt;&gt;"",$I663-'v1 Frame'!D$3*SIN($C663)+'v1 Frame'!E$3*COS($C663)*SIN($E663)+'v1 Frame'!F$3*COS($C663)*COS($E663),"")</f>
        <is>
          <t/>
        </is>
      </c>
      <c r="M663" s="8" t="inlineStr">
        <f aca="false">IF(A663&lt;&gt;"",$G663+'v1 Frame'!G$3*COS($C663)+'v1 Frame'!H$3*SIN($C663)*SIN($E663)+'v1 Frame'!I$3*SIN($C663)*COS($E663),"")</f>
        <is>
          <t/>
        </is>
      </c>
      <c r="N663" s="8" t="inlineStr">
        <f aca="false">IF(A663&lt;&gt;"",$H663+'v1 Frame'!H$3*COS($E663)-'v1 Frame'!I$3*SIN($E663),"")</f>
        <is>
          <t/>
        </is>
      </c>
      <c r="O663" s="8" t="inlineStr">
        <f aca="false">IF(A663&lt;&gt;"",$I663-'v1 Frame'!G$3*SIN($C663)+'v1 Frame'!H$3*COS($C663)*SIN($E663)+'v1 Frame'!I$3*COS($C663)*COS($E663),"")</f>
        <is>
          <t/>
        </is>
      </c>
      <c r="P663" s="8" t="inlineStr">
        <f aca="false">IF(A663&lt;&gt;"",$G663+'v1 Frame'!J$3*COS($C663)+'v1 Frame'!K$3*SIN($C663)*SIN($E663)+'v1 Frame'!L$3*SIN($C663)*COS($E663),"")</f>
        <is>
          <t/>
        </is>
      </c>
      <c r="Q663" s="8" t="inlineStr">
        <f aca="false">IF(A663&lt;&gt;"",$H663+'v1 Frame'!K$3*COS($E663)-'v1 Frame'!L$3*SIN($E663),"")</f>
        <is>
          <t/>
        </is>
      </c>
      <c r="R663" s="8" t="inlineStr">
        <f aca="false">IF(A663&lt;&gt;"",$I663-'v1 Frame'!J$3*SIN($C663)+'v1 Frame'!K$3*COS($C663)*SIN($E663)+'v1 Frame'!L$3*COS($C663)*COS($E663),"")</f>
        <is>
          <t/>
        </is>
      </c>
      <c r="S663" s="8" t="inlineStr">
        <f aca="false">IF(A663&lt;&gt;"",$G663+'v1 Frame'!M$3*COS($C663)+'v1 Frame'!N$3*SIN($C663)*SIN($E663)+'v1 Frame'!O$3*SIN($C663)*COS($E663),"")</f>
        <is>
          <t/>
        </is>
      </c>
      <c r="T663" s="8" t="inlineStr">
        <f aca="false">IF(A663&lt;&gt;"",$H663+'v1 Frame'!N$3*COS($E663)-'v1 Frame'!O$3*SIN($E663),"")</f>
        <is>
          <t/>
        </is>
      </c>
      <c r="U663" s="8" t="inlineStr">
        <f aca="false">IF(A663&lt;&gt;"",$I663-'v1 Frame'!M$3*SIN($C663)+'v1 Frame'!N$3*COS($C663)*SIN($E663)+'v1 Frame'!O$3*COS($C663)*COS($E663),"")</f>
        <is>
          <t/>
        </is>
      </c>
      <c r="V663" s="8" t="inlineStr">
        <f aca="false">IF(A663&lt;&gt;"",$G663+'v1 Frame'!P$3*COS($C663)+'v1 Frame'!Q$3*SIN($C663)*SIN($E663)+'v1 Frame'!R$3*SIN($C663)*COS($E663),"")</f>
        <is>
          <t/>
        </is>
      </c>
      <c r="W663" s="8" t="inlineStr">
        <f aca="false">IF(A663&lt;&gt;"",$H663+'v1 Frame'!Q$3*COS($E663)-'v1 Frame'!R$3*SIN($E663),"")</f>
        <is>
          <t/>
        </is>
      </c>
      <c r="X663" s="8" t="inlineStr">
        <f aca="false">IF(A663&lt;&gt;"",$I663-'v1 Frame'!P$3*SIN($C663)+'v1 Frame'!Q$3*COS($C663)*SIN($E663)+'v1 Frame'!R$3*COS($C663)*COS($E663),"")</f>
        <is>
          <t/>
        </is>
      </c>
      <c r="Y663" s="8" t="inlineStr">
        <f aca="false">IF(A663&lt;&gt;"",$G663+'v1 Frame'!S$3*COS($C663)+'v1 Frame'!T$3*SIN($C663)*SIN($E663)+'v1 Frame'!U$3*SIN($C663)*COS($E663),"")</f>
        <is>
          <t/>
        </is>
      </c>
      <c r="Z663" s="8" t="inlineStr">
        <f aca="false">IF(A663&lt;&gt;"",$H663+'v1 Frame'!T$3*COS($E663)-'v1 Frame'!U$3*SIN($E663),"")</f>
        <is>
          <t/>
        </is>
      </c>
      <c r="AA663" s="8" t="inlineStr">
        <f aca="false">IF(A663&lt;&gt;"",$I663-'v1 Frame'!S$3*SIN($C663)+'v1 Frame'!T$3*COS($C663)*SIN($E663)+'v1 Frame'!U$3*COS($C663)*COS($E663),"")</f>
        <is>
          <t/>
        </is>
      </c>
      <c r="AB663" s="8" t="inlineStr">
        <f aca="false">IF(A663&lt;&gt;"",$G663+'v1 Frame'!V$3*COS($C663)+'v1 Frame'!W$3*SIN($C663)*SIN($E663)+'v1 Frame'!X$3*SIN($C663)*COS($E663),"")</f>
        <is>
          <t/>
        </is>
      </c>
      <c r="AC663" s="8" t="inlineStr">
        <f aca="false">IF(A663&lt;&gt;"",$H663+'v1 Frame'!W$3*COS($E663)-'v1 Frame'!X$3*SIN($E663),"")</f>
        <is>
          <t/>
        </is>
      </c>
      <c r="AD663" s="8" t="inlineStr">
        <f aca="false">IF(A663&lt;&gt;"",$I663-'v1 Frame'!V$3*SIN($C663)+'v1 Frame'!W$3*COS($C663)*SIN($E663)+'v1 Frame'!X$3*COS($C663)*COS($E663),"")</f>
        <is>
          <t/>
        </is>
      </c>
      <c r="AE663" s="25" t="inlineStr">
        <f aca="false">IF(A663&lt;&gt;"",$G663+'v1 Frame'!Y$3*COS($C663)+'v1 Frame'!Z$3*SIN($C663)*SIN($E663)+'v1 Frame'!AA$3*SIN($C663)*COS($E663),"")</f>
        <is>
          <t/>
        </is>
      </c>
      <c r="AF663" s="25" t="inlineStr">
        <f aca="false">IF(A663&lt;&gt;"",$H663+'v1 Frame'!Z$3*COS($E663)-'v1 Frame'!AA$3*SIN($E663),"")</f>
        <is>
          <t/>
        </is>
      </c>
      <c r="AG663" s="25" t="inlineStr">
        <f aca="false">IF(A663&lt;&gt;"",$I663-'v1 Frame'!Y$3*SIN($C663)+'v1 Frame'!Z$3*COS($C663)*SIN($E663)+'v1 Frame'!AA$3*COS($C663)*COS($E663),"")</f>
        <is>
          <t/>
        </is>
      </c>
      <c r="AH663" s="8" t="inlineStr">
        <f aca="false">IF(A663&lt;&gt;"",SQRT(SUMSQ(G663:I663)),"")</f>
        <is>
          <t/>
        </is>
      </c>
      <c r="AI663" s="8" t="inlineStr">
        <f aca="false">IF(A663&lt;&gt;"",IF(AH663&lt;&gt;0,ACOS(I663/AH663),0),"")</f>
        <is>
          <t/>
        </is>
      </c>
      <c r="AJ663" s="8" t="inlineStr">
        <f aca="false">IF(A663&lt;&gt;"",DEGREES(AI663),"")</f>
        <is>
          <t/>
        </is>
      </c>
      <c r="AK663" s="8" t="inlineStr">
        <f aca="false">IF(A663&lt;&gt;"",IF(OR(G663&lt;&gt;0,H663&lt;&gt;0),ATAN2(G663,H663),0),"")</f>
        <is>
          <t/>
        </is>
      </c>
      <c r="AL663" s="8" t="inlineStr">
        <f aca="false">IF(A663&lt;&gt;"",DEGREES(AK663),"")</f>
        <is>
          <t/>
        </is>
      </c>
      <c r="AM663" s="8" t="inlineStr">
        <f aca="false">IF(A663&lt;&gt;"",SQRT(SUMSQ(J663:L663)),"")</f>
        <is>
          <t/>
        </is>
      </c>
      <c r="AN663" s="8" t="inlineStr">
        <f aca="false">IF(A663&lt;&gt;"",IF(AM663&lt;&gt;0,ACOS(L663/AM663),0),"")</f>
        <is>
          <t/>
        </is>
      </c>
      <c r="AO663" s="8" t="inlineStr">
        <f aca="false">IF(A663&lt;&gt;"",DEGREES(AN663),"")</f>
        <is>
          <t/>
        </is>
      </c>
      <c r="AP663" s="8" t="inlineStr">
        <f aca="false">IF(A663&lt;&gt;"",IF(OR(J663&lt;&gt;0,K663&lt;&gt;0),ATAN2(J663,K663),0),"")</f>
        <is>
          <t/>
        </is>
      </c>
      <c r="AQ663" s="8" t="inlineStr">
        <f aca="false">IF(A663&lt;&gt;"",DEGREES(AP663),"")</f>
        <is>
          <t/>
        </is>
      </c>
      <c r="AR663" s="8" t="inlineStr">
        <f aca="false">IF(A663&lt;&gt;"",SQRT(SUMSQ(M663:O663)),"")</f>
        <is>
          <t/>
        </is>
      </c>
      <c r="AS663" s="8" t="inlineStr">
        <f aca="false">IF(A663&lt;&gt;"",IF(AR663&lt;&gt;0,ACOS(O663/AR663),0),"")</f>
        <is>
          <t/>
        </is>
      </c>
      <c r="AT663" s="8" t="inlineStr">
        <f aca="false">IF(A663&lt;&gt;"",DEGREES(AS663),"")</f>
        <is>
          <t/>
        </is>
      </c>
      <c r="AU663" s="8" t="inlineStr">
        <f aca="false">IF(A663&lt;&gt;"",IF(OR(M663&lt;&gt;0,N663&lt;&gt;0),ATAN2(M663,N663),0),"")</f>
        <is>
          <t/>
        </is>
      </c>
      <c r="AV663" s="8" t="inlineStr">
        <f aca="false">IF(A663&lt;&gt;"",DEGREES(AU663),"")</f>
        <is>
          <t/>
        </is>
      </c>
      <c r="AW663" s="8" t="inlineStr">
        <f aca="false">IF(A663&lt;&gt;"",SQRT(SUMSQ(P663:R663)),"")</f>
        <is>
          <t/>
        </is>
      </c>
      <c r="AX663" s="8" t="inlineStr">
        <f aca="false">IF(A663&lt;&gt;"",IF(AW663&lt;&gt;0,ACOS(R663/AW663),0),"")</f>
        <is>
          <t/>
        </is>
      </c>
      <c r="AY663" s="8" t="inlineStr">
        <f aca="false">IF(A663&lt;&gt;"",DEGREES(AX663),"")</f>
        <is>
          <t/>
        </is>
      </c>
      <c r="AZ663" s="8" t="inlineStr">
        <f aca="false">IF(A663&lt;&gt;"",IF(OR(P663&lt;&gt;0,Q663&lt;&gt;0),ATAN2(P663,Q663),0),"")</f>
        <is>
          <t/>
        </is>
      </c>
      <c r="BA663" s="8" t="inlineStr">
        <f aca="false">IF(A663&lt;&gt;"",DEGREES(AZ663),"")</f>
        <is>
          <t/>
        </is>
      </c>
      <c r="BB663" s="8" t="inlineStr">
        <f aca="false">IF(A663&lt;&gt;"",SQRT(SUMSQ(S663:U663)),"")</f>
        <is>
          <t/>
        </is>
      </c>
      <c r="BC663" s="8" t="inlineStr">
        <f aca="false">IF(A663&lt;&gt;"",IF(BB663&lt;&gt;0,ACOS(U663/BB663),0),"")</f>
        <is>
          <t/>
        </is>
      </c>
      <c r="BD663" s="8" t="inlineStr">
        <f aca="false">IF(A663&lt;&gt;"",DEGREES(BC663),"")</f>
        <is>
          <t/>
        </is>
      </c>
      <c r="BE663" s="8" t="inlineStr">
        <f aca="false">IF(A663&lt;&gt;"",IF(OR(S663&lt;&gt;0,T663&lt;&gt;0),ATAN2(S663,T663),0),"")</f>
        <is>
          <t/>
        </is>
      </c>
      <c r="BF663" s="8" t="inlineStr">
        <f aca="false">IF(A663&lt;&gt;"",DEGREES(BE663),"")</f>
        <is>
          <t/>
        </is>
      </c>
      <c r="BG663" s="8" t="inlineStr">
        <f aca="false">IF(A663&lt;&gt;"",SQRT(SUMSQ(V663:X663)),"")</f>
        <is>
          <t/>
        </is>
      </c>
      <c r="BH663" s="8" t="inlineStr">
        <f aca="false">IF(A663&lt;&gt;"",IF(BG663&lt;&gt;0,ACOS(X663/BG663),0),"")</f>
        <is>
          <t/>
        </is>
      </c>
      <c r="BI663" s="8" t="inlineStr">
        <f aca="false">IF(A663&lt;&gt;"",DEGREES(BH663),"")</f>
        <is>
          <t/>
        </is>
      </c>
      <c r="BJ663" s="8" t="inlineStr">
        <f aca="false">IF(A663&lt;&gt;"",IF(OR(V663&lt;&gt;0,W663&lt;&gt;0),ATAN2(V663,W663),0),"")</f>
        <is>
          <t/>
        </is>
      </c>
      <c r="BK663" s="8" t="inlineStr">
        <f aca="false">IF(A663&lt;&gt;"",DEGREES(BJ663),"")</f>
        <is>
          <t/>
        </is>
      </c>
      <c r="BL663" s="8" t="inlineStr">
        <f aca="false">IF(A663&lt;&gt;"",SQRT(SUMSQ(Y663:AA663)),"")</f>
        <is>
          <t/>
        </is>
      </c>
      <c r="BM663" s="8" t="inlineStr">
        <f aca="false">IF(A663&lt;&gt;"",IF(BL663&lt;&gt;0,ACOS(AA663/BL663),0),"")</f>
        <is>
          <t/>
        </is>
      </c>
      <c r="BN663" s="8" t="inlineStr">
        <f aca="false">IF(A663&lt;&gt;"",DEGREES(BM663),"")</f>
        <is>
          <t/>
        </is>
      </c>
      <c r="BO663" s="8" t="inlineStr">
        <f aca="false">IF(A663&lt;&gt;"",IF(OR(Y663&lt;&gt;0,Z663&lt;&gt;0),ATAN2(Y663,Z663),0),"")</f>
        <is>
          <t/>
        </is>
      </c>
      <c r="BP663" s="8" t="inlineStr">
        <f aca="false">IF(A663&lt;&gt;"",DEGREES(BO663),"")</f>
        <is>
          <t/>
        </is>
      </c>
      <c r="BQ663" s="8" t="inlineStr">
        <f aca="false">IF(A663&lt;&gt;"",SQRT(SUMSQ(AB663:AD663)),"")</f>
        <is>
          <t/>
        </is>
      </c>
      <c r="BR663" s="8" t="inlineStr">
        <f aca="false">IF(A663&lt;&gt;"",IF(BQ663&lt;&gt;0,ACOS(AD663/BQ663),0),"")</f>
        <is>
          <t/>
        </is>
      </c>
      <c r="BS663" s="8" t="inlineStr">
        <f aca="false">IF(A663&lt;&gt;"",DEGREES(BR663),"")</f>
        <is>
          <t/>
        </is>
      </c>
      <c r="BT663" s="8" t="inlineStr">
        <f aca="false">IF(A663&lt;&gt;"",IF(OR(AB663&lt;&gt;0,AC663&lt;&gt;0),ATAN2(AB663,AC663),0),"")</f>
        <is>
          <t/>
        </is>
      </c>
      <c r="BU663" s="8" t="inlineStr">
        <f aca="false">IF(A663&lt;&gt;"",DEGREES(BT663),"")</f>
        <is>
          <t/>
        </is>
      </c>
      <c r="BV663" s="8" t="inlineStr">
        <f aca="false">IF(A663&lt;&gt;"",SQRT(SUMSQ(AE663:AG663)),"")</f>
        <is>
          <t/>
        </is>
      </c>
      <c r="BW663" s="8" t="inlineStr">
        <f aca="false">IF(A663&lt;&gt;"",IF(BV663&lt;&gt;0,ACOS(AG663/BV663),0),"")</f>
        <is>
          <t/>
        </is>
      </c>
      <c r="BX663" s="8" t="inlineStr">
        <f aca="false">IF(A663&lt;&gt;"",DEGREES(BW663),"")</f>
        <is>
          <t/>
        </is>
      </c>
      <c r="BY663" s="8" t="inlineStr">
        <f aca="false">IF(A663&lt;&gt;"",IF(OR(AF663&lt;&gt;0,AG663&lt;&gt;0),ATAN2(AF663,AG663),0),"")</f>
        <is>
          <t/>
        </is>
      </c>
      <c r="BZ663" s="8" t="inlineStr">
        <f aca="false">IF(A663&lt;&gt;"",DEGREES(BY663),"")</f>
        <is>
          <t/>
        </is>
      </c>
      <c r="CA663" s="0" t="inlineStr">
        <f aca="false">IF(A663&lt;&gt;"",IF(AND(AI663&lt;Parameters!$B$11,AI663&gt;Parameters!$B$12,AN663&lt;Parameters!$B$11,AN663&gt;Parameters!$B$12,AS663&lt;Parameters!$B$11,AS663&gt;Parameters!$B$12,AX663&lt;Parameters!$B$11,AX663&gt;Parameters!$B$12,BC663&lt;Parameters!$B$11,BC663&gt;Parameters!$B$12,BM663&lt;Parameters!$B$11,BM663&gt;Parameters!$B$12,BR663&lt;Parameters!$B$11,BR663&gt;Parameters!$B$12,BW663&lt;Parameters!$B$11,BW663&gt;Parameters!$B$12),1,0),"")</f>
        <is>
          <t/>
        </is>
      </c>
      <c r="CB663" s="0" t="inlineStr">
        <f aca="false">IF(A663&lt;&gt;"",IF(OR(AI663&lt;Parameters!$B$12,AI663&gt;Parameters!$B$11),0,1),"")</f>
        <is>
          <t/>
        </is>
      </c>
      <c r="CC663" s="0" t="inlineStr">
        <f aca="false">IF(A663&lt;&gt;"",IF(OR(AN663&lt;Parameters!$B$12,AN663&gt;Parameters!$B$11),0,1),"")</f>
        <is>
          <t/>
        </is>
      </c>
      <c r="CD663" s="0" t="inlineStr">
        <f aca="false">IF(A663&lt;&gt;"",IF(OR(AS663&lt;Parameters!$B$12,AS663&gt;Parameters!$B$11),0,1),"")</f>
        <is>
          <t/>
        </is>
      </c>
      <c r="CE663" s="0" t="inlineStr">
        <f aca="false">IF(A663&lt;&gt;"",IF(OR(AX663&lt;Parameters!$B$12,AX663&gt;Parameters!$B$11),0,1),"")</f>
        <is>
          <t/>
        </is>
      </c>
      <c r="CF663" s="0" t="inlineStr">
        <f aca="false">IF(A663&lt;&gt;"",IF(OR(BC663&lt;Parameters!$B$12,BC663&gt;Parameters!$B$11),0,1),"")</f>
        <is>
          <t/>
        </is>
      </c>
      <c r="CG663" s="0" t="inlineStr">
        <f aca="false">IF(A663&lt;&gt;"",IF(OR(BH663&lt;Parameters!$B$12,BH663&gt;Parameters!$B$11),0,1),"")</f>
        <is>
          <t/>
        </is>
      </c>
      <c r="CH663" s="0" t="inlineStr">
        <f aca="false">IF(A663&lt;&gt;"",IF(OR(BM663&lt;Parameters!$B$12,BM663&gt;Parameters!$B$11),0,1),"")</f>
        <is>
          <t/>
        </is>
      </c>
      <c r="CI663" s="0" t="inlineStr">
        <f aca="false">IF(A663&lt;&gt;"",IF(OR(BR663&lt;Parameters!$B$12,BR663&gt;Parameters!$B$11),0,1),"")</f>
        <is>
          <t/>
        </is>
      </c>
      <c r="CJ663" s="0" t="inlineStr">
        <f aca="false">IF(A663&lt;&gt;"",IF(OR(BW663&lt;Parameters!$B$12,BW663&gt;Parameters!$B$11),0,1),"")</f>
        <is>
          <t/>
        </is>
      </c>
      <c r="CK663" s="26" t="inlineStr">
        <f aca="false">IF(A663&lt;&gt;"",SUM(CB663:CJ663)/9,"")</f>
        <is>
          <t/>
        </is>
      </c>
      <c r="CL663" s="0" t="inlineStr">
        <f aca="false">IF(A663&lt;&gt;"",CK663*9,"")</f>
        <is>
          <t/>
        </is>
      </c>
      <c r="CM663" s="8" t="inlineStr">
        <f aca="false">IF(A663&lt;&gt;"",TEXT(B663,CM$2)&amp;" "&amp;TEXT(A663,CM$2),"")</f>
        <is>
          <t/>
        </is>
      </c>
    </row>
    <row r="664" customFormat="false" ht="15" hidden="false" customHeight="false" outlineLevel="0" collapsed="false">
      <c r="A664" s="0" t="inlineStr">
        <f aca="false">IF(OR(B663&lt;Parameters!$K$12,A663&lt;Parameters!$K$12),IF(A663&lt;Parameters!$K$12,A663+1,0),"")</f>
        <is>
          <t/>
        </is>
      </c>
      <c r="B664" s="0" t="inlineStr">
        <f aca="false">IF(A664&lt;&gt;"",IF(A664=0,B663+1,B663),"")</f>
        <is>
          <t/>
        </is>
      </c>
      <c r="C664" s="24" t="inlineStr">
        <f aca="false">IF(A664&lt;&gt;"",-_phi*(A664+0.5),"")</f>
        <is>
          <t/>
        </is>
      </c>
      <c r="D664" s="8" t="inlineStr">
        <f aca="false">IF(A664&lt;&gt;"",DEGREES(C664),"")</f>
        <is>
          <t/>
        </is>
      </c>
      <c r="E664" s="24" t="inlineStr">
        <f aca="false">IF(A664&lt;&gt;"",_phi*(B664+0.5),"")</f>
        <is>
          <t/>
        </is>
      </c>
      <c r="F664" s="8" t="inlineStr">
        <f aca="false">IF(A664&lt;&gt;"",DEGREES(E664),"")</f>
        <is>
          <t/>
        </is>
      </c>
      <c r="G664" s="8" t="inlineStr">
        <f aca="false">IF(A664&lt;&gt;"",LOOKUP(A664,h!$A$3:$A$30,h!$D$3:$D$30),"")</f>
        <is>
          <t/>
        </is>
      </c>
      <c r="H664" s="8" t="inlineStr">
        <f aca="false">IF(A664&lt;&gt;"",LOOKUP(B664,h!$A$3:$A$30,h!$D$3:$D$30),"")</f>
        <is>
          <t/>
        </is>
      </c>
      <c r="I664" s="8" t="inlineStr">
        <f aca="false">IF(A664&lt;&gt;"",_zif,"")</f>
        <is>
          <t/>
        </is>
      </c>
      <c r="J664" s="8" t="inlineStr">
        <f aca="false">IF(A664&lt;&gt;"",$G664+'v1 Frame'!D$3*COS($C664)+'v1 Frame'!E$3*SIN($C664)*SIN($E664)+'v1 Frame'!F$3*SIN($C664)*COS($E664),"")</f>
        <is>
          <t/>
        </is>
      </c>
      <c r="K664" s="8" t="inlineStr">
        <f aca="false">IF(A664&lt;&gt;"",$H664+'v1 Frame'!E$3*COS($E664)-'v1 Frame'!F$3*SIN($E664),"")</f>
        <is>
          <t/>
        </is>
      </c>
      <c r="L664" s="8" t="inlineStr">
        <f aca="false">IF(A664&lt;&gt;"",$I664-'v1 Frame'!D$3*SIN($C664)+'v1 Frame'!E$3*COS($C664)*SIN($E664)+'v1 Frame'!F$3*COS($C664)*COS($E664),"")</f>
        <is>
          <t/>
        </is>
      </c>
      <c r="M664" s="8" t="inlineStr">
        <f aca="false">IF(A664&lt;&gt;"",$G664+'v1 Frame'!G$3*COS($C664)+'v1 Frame'!H$3*SIN($C664)*SIN($E664)+'v1 Frame'!I$3*SIN($C664)*COS($E664),"")</f>
        <is>
          <t/>
        </is>
      </c>
      <c r="N664" s="8" t="inlineStr">
        <f aca="false">IF(A664&lt;&gt;"",$H664+'v1 Frame'!H$3*COS($E664)-'v1 Frame'!I$3*SIN($E664),"")</f>
        <is>
          <t/>
        </is>
      </c>
      <c r="O664" s="8" t="inlineStr">
        <f aca="false">IF(A664&lt;&gt;"",$I664-'v1 Frame'!G$3*SIN($C664)+'v1 Frame'!H$3*COS($C664)*SIN($E664)+'v1 Frame'!I$3*COS($C664)*COS($E664),"")</f>
        <is>
          <t/>
        </is>
      </c>
      <c r="P664" s="8" t="inlineStr">
        <f aca="false">IF(A664&lt;&gt;"",$G664+'v1 Frame'!J$3*COS($C664)+'v1 Frame'!K$3*SIN($C664)*SIN($E664)+'v1 Frame'!L$3*SIN($C664)*COS($E664),"")</f>
        <is>
          <t/>
        </is>
      </c>
      <c r="Q664" s="8" t="inlineStr">
        <f aca="false">IF(A664&lt;&gt;"",$H664+'v1 Frame'!K$3*COS($E664)-'v1 Frame'!L$3*SIN($E664),"")</f>
        <is>
          <t/>
        </is>
      </c>
      <c r="R664" s="8" t="inlineStr">
        <f aca="false">IF(A664&lt;&gt;"",$I664-'v1 Frame'!J$3*SIN($C664)+'v1 Frame'!K$3*COS($C664)*SIN($E664)+'v1 Frame'!L$3*COS($C664)*COS($E664),"")</f>
        <is>
          <t/>
        </is>
      </c>
      <c r="S664" s="8" t="inlineStr">
        <f aca="false">IF(A664&lt;&gt;"",$G664+'v1 Frame'!M$3*COS($C664)+'v1 Frame'!N$3*SIN($C664)*SIN($E664)+'v1 Frame'!O$3*SIN($C664)*COS($E664),"")</f>
        <is>
          <t/>
        </is>
      </c>
      <c r="T664" s="8" t="inlineStr">
        <f aca="false">IF(A664&lt;&gt;"",$H664+'v1 Frame'!N$3*COS($E664)-'v1 Frame'!O$3*SIN($E664),"")</f>
        <is>
          <t/>
        </is>
      </c>
      <c r="U664" s="8" t="inlineStr">
        <f aca="false">IF(A664&lt;&gt;"",$I664-'v1 Frame'!M$3*SIN($C664)+'v1 Frame'!N$3*COS($C664)*SIN($E664)+'v1 Frame'!O$3*COS($C664)*COS($E664),"")</f>
        <is>
          <t/>
        </is>
      </c>
      <c r="V664" s="8" t="inlineStr">
        <f aca="false">IF(A664&lt;&gt;"",$G664+'v1 Frame'!P$3*COS($C664)+'v1 Frame'!Q$3*SIN($C664)*SIN($E664)+'v1 Frame'!R$3*SIN($C664)*COS($E664),"")</f>
        <is>
          <t/>
        </is>
      </c>
      <c r="W664" s="8" t="inlineStr">
        <f aca="false">IF(A664&lt;&gt;"",$H664+'v1 Frame'!Q$3*COS($E664)-'v1 Frame'!R$3*SIN($E664),"")</f>
        <is>
          <t/>
        </is>
      </c>
      <c r="X664" s="8" t="inlineStr">
        <f aca="false">IF(A664&lt;&gt;"",$I664-'v1 Frame'!P$3*SIN($C664)+'v1 Frame'!Q$3*COS($C664)*SIN($E664)+'v1 Frame'!R$3*COS($C664)*COS($E664),"")</f>
        <is>
          <t/>
        </is>
      </c>
      <c r="Y664" s="8" t="inlineStr">
        <f aca="false">IF(A664&lt;&gt;"",$G664+'v1 Frame'!S$3*COS($C664)+'v1 Frame'!T$3*SIN($C664)*SIN($E664)+'v1 Frame'!U$3*SIN($C664)*COS($E664),"")</f>
        <is>
          <t/>
        </is>
      </c>
      <c r="Z664" s="8" t="inlineStr">
        <f aca="false">IF(A664&lt;&gt;"",$H664+'v1 Frame'!T$3*COS($E664)-'v1 Frame'!U$3*SIN($E664),"")</f>
        <is>
          <t/>
        </is>
      </c>
      <c r="AA664" s="8" t="inlineStr">
        <f aca="false">IF(A664&lt;&gt;"",$I664-'v1 Frame'!S$3*SIN($C664)+'v1 Frame'!T$3*COS($C664)*SIN($E664)+'v1 Frame'!U$3*COS($C664)*COS($E664),"")</f>
        <is>
          <t/>
        </is>
      </c>
      <c r="AB664" s="8" t="inlineStr">
        <f aca="false">IF(A664&lt;&gt;"",$G664+'v1 Frame'!V$3*COS($C664)+'v1 Frame'!W$3*SIN($C664)*SIN($E664)+'v1 Frame'!X$3*SIN($C664)*COS($E664),"")</f>
        <is>
          <t/>
        </is>
      </c>
      <c r="AC664" s="8" t="inlineStr">
        <f aca="false">IF(A664&lt;&gt;"",$H664+'v1 Frame'!W$3*COS($E664)-'v1 Frame'!X$3*SIN($E664),"")</f>
        <is>
          <t/>
        </is>
      </c>
      <c r="AD664" s="8" t="inlineStr">
        <f aca="false">IF(A664&lt;&gt;"",$I664-'v1 Frame'!V$3*SIN($C664)+'v1 Frame'!W$3*COS($C664)*SIN($E664)+'v1 Frame'!X$3*COS($C664)*COS($E664),"")</f>
        <is>
          <t/>
        </is>
      </c>
      <c r="AE664" s="25" t="inlineStr">
        <f aca="false">IF(A664&lt;&gt;"",$G664+'v1 Frame'!Y$3*COS($C664)+'v1 Frame'!Z$3*SIN($C664)*SIN($E664)+'v1 Frame'!AA$3*SIN($C664)*COS($E664),"")</f>
        <is>
          <t/>
        </is>
      </c>
      <c r="AF664" s="25" t="inlineStr">
        <f aca="false">IF(A664&lt;&gt;"",$H664+'v1 Frame'!Z$3*COS($E664)-'v1 Frame'!AA$3*SIN($E664),"")</f>
        <is>
          <t/>
        </is>
      </c>
      <c r="AG664" s="25" t="inlineStr">
        <f aca="false">IF(A664&lt;&gt;"",$I664-'v1 Frame'!Y$3*SIN($C664)+'v1 Frame'!Z$3*COS($C664)*SIN($E664)+'v1 Frame'!AA$3*COS($C664)*COS($E664),"")</f>
        <is>
          <t/>
        </is>
      </c>
      <c r="AH664" s="8" t="inlineStr">
        <f aca="false">IF(A664&lt;&gt;"",SQRT(SUMSQ(G664:I664)),"")</f>
        <is>
          <t/>
        </is>
      </c>
      <c r="AI664" s="8" t="inlineStr">
        <f aca="false">IF(A664&lt;&gt;"",IF(AH664&lt;&gt;0,ACOS(I664/AH664),0),"")</f>
        <is>
          <t/>
        </is>
      </c>
      <c r="AJ664" s="8" t="inlineStr">
        <f aca="false">IF(A664&lt;&gt;"",DEGREES(AI664),"")</f>
        <is>
          <t/>
        </is>
      </c>
      <c r="AK664" s="8" t="inlineStr">
        <f aca="false">IF(A664&lt;&gt;"",IF(OR(G664&lt;&gt;0,H664&lt;&gt;0),ATAN2(G664,H664),0),"")</f>
        <is>
          <t/>
        </is>
      </c>
      <c r="AL664" s="8" t="inlineStr">
        <f aca="false">IF(A664&lt;&gt;"",DEGREES(AK664),"")</f>
        <is>
          <t/>
        </is>
      </c>
      <c r="AM664" s="8" t="inlineStr">
        <f aca="false">IF(A664&lt;&gt;"",SQRT(SUMSQ(J664:L664)),"")</f>
        <is>
          <t/>
        </is>
      </c>
      <c r="AN664" s="8" t="inlineStr">
        <f aca="false">IF(A664&lt;&gt;"",IF(AM664&lt;&gt;0,ACOS(L664/AM664),0),"")</f>
        <is>
          <t/>
        </is>
      </c>
      <c r="AO664" s="8" t="inlineStr">
        <f aca="false">IF(A664&lt;&gt;"",DEGREES(AN664),"")</f>
        <is>
          <t/>
        </is>
      </c>
      <c r="AP664" s="8" t="inlineStr">
        <f aca="false">IF(A664&lt;&gt;"",IF(OR(J664&lt;&gt;0,K664&lt;&gt;0),ATAN2(J664,K664),0),"")</f>
        <is>
          <t/>
        </is>
      </c>
      <c r="AQ664" s="8" t="inlineStr">
        <f aca="false">IF(A664&lt;&gt;"",DEGREES(AP664),"")</f>
        <is>
          <t/>
        </is>
      </c>
      <c r="AR664" s="8" t="inlineStr">
        <f aca="false">IF(A664&lt;&gt;"",SQRT(SUMSQ(M664:O664)),"")</f>
        <is>
          <t/>
        </is>
      </c>
      <c r="AS664" s="8" t="inlineStr">
        <f aca="false">IF(A664&lt;&gt;"",IF(AR664&lt;&gt;0,ACOS(O664/AR664),0),"")</f>
        <is>
          <t/>
        </is>
      </c>
      <c r="AT664" s="8" t="inlineStr">
        <f aca="false">IF(A664&lt;&gt;"",DEGREES(AS664),"")</f>
        <is>
          <t/>
        </is>
      </c>
      <c r="AU664" s="8" t="inlineStr">
        <f aca="false">IF(A664&lt;&gt;"",IF(OR(M664&lt;&gt;0,N664&lt;&gt;0),ATAN2(M664,N664),0),"")</f>
        <is>
          <t/>
        </is>
      </c>
      <c r="AV664" s="8" t="inlineStr">
        <f aca="false">IF(A664&lt;&gt;"",DEGREES(AU664),"")</f>
        <is>
          <t/>
        </is>
      </c>
      <c r="AW664" s="8" t="inlineStr">
        <f aca="false">IF(A664&lt;&gt;"",SQRT(SUMSQ(P664:R664)),"")</f>
        <is>
          <t/>
        </is>
      </c>
      <c r="AX664" s="8" t="inlineStr">
        <f aca="false">IF(A664&lt;&gt;"",IF(AW664&lt;&gt;0,ACOS(R664/AW664),0),"")</f>
        <is>
          <t/>
        </is>
      </c>
      <c r="AY664" s="8" t="inlineStr">
        <f aca="false">IF(A664&lt;&gt;"",DEGREES(AX664),"")</f>
        <is>
          <t/>
        </is>
      </c>
      <c r="AZ664" s="8" t="inlineStr">
        <f aca="false">IF(A664&lt;&gt;"",IF(OR(P664&lt;&gt;0,Q664&lt;&gt;0),ATAN2(P664,Q664),0),"")</f>
        <is>
          <t/>
        </is>
      </c>
      <c r="BA664" s="8" t="inlineStr">
        <f aca="false">IF(A664&lt;&gt;"",DEGREES(AZ664),"")</f>
        <is>
          <t/>
        </is>
      </c>
      <c r="BB664" s="8" t="inlineStr">
        <f aca="false">IF(A664&lt;&gt;"",SQRT(SUMSQ(S664:U664)),"")</f>
        <is>
          <t/>
        </is>
      </c>
      <c r="BC664" s="8" t="inlineStr">
        <f aca="false">IF(A664&lt;&gt;"",IF(BB664&lt;&gt;0,ACOS(U664/BB664),0),"")</f>
        <is>
          <t/>
        </is>
      </c>
      <c r="BD664" s="8" t="inlineStr">
        <f aca="false">IF(A664&lt;&gt;"",DEGREES(BC664),"")</f>
        <is>
          <t/>
        </is>
      </c>
      <c r="BE664" s="8" t="inlineStr">
        <f aca="false">IF(A664&lt;&gt;"",IF(OR(S664&lt;&gt;0,T664&lt;&gt;0),ATAN2(S664,T664),0),"")</f>
        <is>
          <t/>
        </is>
      </c>
      <c r="BF664" s="8" t="inlineStr">
        <f aca="false">IF(A664&lt;&gt;"",DEGREES(BE664),"")</f>
        <is>
          <t/>
        </is>
      </c>
      <c r="BG664" s="8" t="inlineStr">
        <f aca="false">IF(A664&lt;&gt;"",SQRT(SUMSQ(V664:X664)),"")</f>
        <is>
          <t/>
        </is>
      </c>
      <c r="BH664" s="8" t="inlineStr">
        <f aca="false">IF(A664&lt;&gt;"",IF(BG664&lt;&gt;0,ACOS(X664/BG664),0),"")</f>
        <is>
          <t/>
        </is>
      </c>
      <c r="BI664" s="8" t="inlineStr">
        <f aca="false">IF(A664&lt;&gt;"",DEGREES(BH664),"")</f>
        <is>
          <t/>
        </is>
      </c>
      <c r="BJ664" s="8" t="inlineStr">
        <f aca="false">IF(A664&lt;&gt;"",IF(OR(V664&lt;&gt;0,W664&lt;&gt;0),ATAN2(V664,W664),0),"")</f>
        <is>
          <t/>
        </is>
      </c>
      <c r="BK664" s="8" t="inlineStr">
        <f aca="false">IF(A664&lt;&gt;"",DEGREES(BJ664),"")</f>
        <is>
          <t/>
        </is>
      </c>
      <c r="BL664" s="8" t="inlineStr">
        <f aca="false">IF(A664&lt;&gt;"",SQRT(SUMSQ(Y664:AA664)),"")</f>
        <is>
          <t/>
        </is>
      </c>
      <c r="BM664" s="8" t="inlineStr">
        <f aca="false">IF(A664&lt;&gt;"",IF(BL664&lt;&gt;0,ACOS(AA664/BL664),0),"")</f>
        <is>
          <t/>
        </is>
      </c>
      <c r="BN664" s="8" t="inlineStr">
        <f aca="false">IF(A664&lt;&gt;"",DEGREES(BM664),"")</f>
        <is>
          <t/>
        </is>
      </c>
      <c r="BO664" s="8" t="inlineStr">
        <f aca="false">IF(A664&lt;&gt;"",IF(OR(Y664&lt;&gt;0,Z664&lt;&gt;0),ATAN2(Y664,Z664),0),"")</f>
        <is>
          <t/>
        </is>
      </c>
      <c r="BP664" s="8" t="inlineStr">
        <f aca="false">IF(A664&lt;&gt;"",DEGREES(BO664),"")</f>
        <is>
          <t/>
        </is>
      </c>
      <c r="BQ664" s="8" t="inlineStr">
        <f aca="false">IF(A664&lt;&gt;"",SQRT(SUMSQ(AB664:AD664)),"")</f>
        <is>
          <t/>
        </is>
      </c>
      <c r="BR664" s="8" t="inlineStr">
        <f aca="false">IF(A664&lt;&gt;"",IF(BQ664&lt;&gt;0,ACOS(AD664/BQ664),0),"")</f>
        <is>
          <t/>
        </is>
      </c>
      <c r="BS664" s="8" t="inlineStr">
        <f aca="false">IF(A664&lt;&gt;"",DEGREES(BR664),"")</f>
        <is>
          <t/>
        </is>
      </c>
      <c r="BT664" s="8" t="inlineStr">
        <f aca="false">IF(A664&lt;&gt;"",IF(OR(AB664&lt;&gt;0,AC664&lt;&gt;0),ATAN2(AB664,AC664),0),"")</f>
        <is>
          <t/>
        </is>
      </c>
      <c r="BU664" s="8" t="inlineStr">
        <f aca="false">IF(A664&lt;&gt;"",DEGREES(BT664),"")</f>
        <is>
          <t/>
        </is>
      </c>
      <c r="BV664" s="8" t="inlineStr">
        <f aca="false">IF(A664&lt;&gt;"",SQRT(SUMSQ(AE664:AG664)),"")</f>
        <is>
          <t/>
        </is>
      </c>
      <c r="BW664" s="8" t="inlineStr">
        <f aca="false">IF(A664&lt;&gt;"",IF(BV664&lt;&gt;0,ACOS(AG664/BV664),0),"")</f>
        <is>
          <t/>
        </is>
      </c>
      <c r="BX664" s="8" t="inlineStr">
        <f aca="false">IF(A664&lt;&gt;"",DEGREES(BW664),"")</f>
        <is>
          <t/>
        </is>
      </c>
      <c r="BY664" s="8" t="inlineStr">
        <f aca="false">IF(A664&lt;&gt;"",IF(OR(AF664&lt;&gt;0,AG664&lt;&gt;0),ATAN2(AF664,AG664),0),"")</f>
        <is>
          <t/>
        </is>
      </c>
      <c r="BZ664" s="8" t="inlineStr">
        <f aca="false">IF(A664&lt;&gt;"",DEGREES(BY664),"")</f>
        <is>
          <t/>
        </is>
      </c>
      <c r="CA664" s="0" t="inlineStr">
        <f aca="false">IF(A664&lt;&gt;"",IF(AND(AI664&lt;Parameters!$B$11,AI664&gt;Parameters!$B$12,AN664&lt;Parameters!$B$11,AN664&gt;Parameters!$B$12,AS664&lt;Parameters!$B$11,AS664&gt;Parameters!$B$12,AX664&lt;Parameters!$B$11,AX664&gt;Parameters!$B$12,BC664&lt;Parameters!$B$11,BC664&gt;Parameters!$B$12,BM664&lt;Parameters!$B$11,BM664&gt;Parameters!$B$12,BR664&lt;Parameters!$B$11,BR664&gt;Parameters!$B$12,BW664&lt;Parameters!$B$11,BW664&gt;Parameters!$B$12),1,0),"")</f>
        <is>
          <t/>
        </is>
      </c>
      <c r="CB664" s="0" t="inlineStr">
        <f aca="false">IF(A664&lt;&gt;"",IF(OR(AI664&lt;Parameters!$B$12,AI664&gt;Parameters!$B$11),0,1),"")</f>
        <is>
          <t/>
        </is>
      </c>
      <c r="CC664" s="0" t="inlineStr">
        <f aca="false">IF(A664&lt;&gt;"",IF(OR(AN664&lt;Parameters!$B$12,AN664&gt;Parameters!$B$11),0,1),"")</f>
        <is>
          <t/>
        </is>
      </c>
      <c r="CD664" s="0" t="inlineStr">
        <f aca="false">IF(A664&lt;&gt;"",IF(OR(AS664&lt;Parameters!$B$12,AS664&gt;Parameters!$B$11),0,1),"")</f>
        <is>
          <t/>
        </is>
      </c>
      <c r="CE664" s="0" t="inlineStr">
        <f aca="false">IF(A664&lt;&gt;"",IF(OR(AX664&lt;Parameters!$B$12,AX664&gt;Parameters!$B$11),0,1),"")</f>
        <is>
          <t/>
        </is>
      </c>
      <c r="CF664" s="0" t="inlineStr">
        <f aca="false">IF(A664&lt;&gt;"",IF(OR(BC664&lt;Parameters!$B$12,BC664&gt;Parameters!$B$11),0,1),"")</f>
        <is>
          <t/>
        </is>
      </c>
      <c r="CG664" s="0" t="inlineStr">
        <f aca="false">IF(A664&lt;&gt;"",IF(OR(BH664&lt;Parameters!$B$12,BH664&gt;Parameters!$B$11),0,1),"")</f>
        <is>
          <t/>
        </is>
      </c>
      <c r="CH664" s="0" t="inlineStr">
        <f aca="false">IF(A664&lt;&gt;"",IF(OR(BM664&lt;Parameters!$B$12,BM664&gt;Parameters!$B$11),0,1),"")</f>
        <is>
          <t/>
        </is>
      </c>
      <c r="CI664" s="0" t="inlineStr">
        <f aca="false">IF(A664&lt;&gt;"",IF(OR(BR664&lt;Parameters!$B$12,BR664&gt;Parameters!$B$11),0,1),"")</f>
        <is>
          <t/>
        </is>
      </c>
      <c r="CJ664" s="0" t="inlineStr">
        <f aca="false">IF(A664&lt;&gt;"",IF(OR(BW664&lt;Parameters!$B$12,BW664&gt;Parameters!$B$11),0,1),"")</f>
        <is>
          <t/>
        </is>
      </c>
      <c r="CK664" s="26" t="inlineStr">
        <f aca="false">IF(A664&lt;&gt;"",SUM(CB664:CJ664)/9,"")</f>
        <is>
          <t/>
        </is>
      </c>
      <c r="CL664" s="0" t="inlineStr">
        <f aca="false">IF(A664&lt;&gt;"",CK664*9,"")</f>
        <is>
          <t/>
        </is>
      </c>
      <c r="CM664" s="8" t="inlineStr">
        <f aca="false">IF(A664&lt;&gt;"",TEXT(B664,CM$2)&amp;" "&amp;TEXT(A664,CM$2),"")</f>
        <is>
          <t/>
        </is>
      </c>
    </row>
    <row r="665" customFormat="false" ht="15" hidden="false" customHeight="false" outlineLevel="0" collapsed="false">
      <c r="A665" s="0" t="inlineStr">
        <f aca="false">IF(OR(B664&lt;Parameters!$K$12,A664&lt;Parameters!$K$12),IF(A664&lt;Parameters!$K$12,A664+1,0),"")</f>
        <is>
          <t/>
        </is>
      </c>
      <c r="B665" s="0" t="inlineStr">
        <f aca="false">IF(A665&lt;&gt;"",IF(A665=0,B664+1,B664),"")</f>
        <is>
          <t/>
        </is>
      </c>
      <c r="C665" s="24" t="inlineStr">
        <f aca="false">IF(A665&lt;&gt;"",-_phi*(A665+0.5),"")</f>
        <is>
          <t/>
        </is>
      </c>
      <c r="D665" s="8" t="inlineStr">
        <f aca="false">IF(A665&lt;&gt;"",DEGREES(C665),"")</f>
        <is>
          <t/>
        </is>
      </c>
      <c r="E665" s="24" t="inlineStr">
        <f aca="false">IF(A665&lt;&gt;"",_phi*(B665+0.5),"")</f>
        <is>
          <t/>
        </is>
      </c>
      <c r="F665" s="8" t="inlineStr">
        <f aca="false">IF(A665&lt;&gt;"",DEGREES(E665),"")</f>
        <is>
          <t/>
        </is>
      </c>
      <c r="G665" s="8" t="inlineStr">
        <f aca="false">IF(A665&lt;&gt;"",LOOKUP(A665,h!$A$3:$A$30,h!$D$3:$D$30),"")</f>
        <is>
          <t/>
        </is>
      </c>
      <c r="H665" s="8" t="inlineStr">
        <f aca="false">IF(A665&lt;&gt;"",LOOKUP(B665,h!$A$3:$A$30,h!$D$3:$D$30),"")</f>
        <is>
          <t/>
        </is>
      </c>
      <c r="I665" s="8" t="inlineStr">
        <f aca="false">IF(A665&lt;&gt;"",_zif,"")</f>
        <is>
          <t/>
        </is>
      </c>
      <c r="J665" s="8" t="inlineStr">
        <f aca="false">IF(A665&lt;&gt;"",$G665+'v1 Frame'!D$3*COS($C665)+'v1 Frame'!E$3*SIN($C665)*SIN($E665)+'v1 Frame'!F$3*SIN($C665)*COS($E665),"")</f>
        <is>
          <t/>
        </is>
      </c>
      <c r="K665" s="8" t="inlineStr">
        <f aca="false">IF(A665&lt;&gt;"",$H665+'v1 Frame'!E$3*COS($E665)-'v1 Frame'!F$3*SIN($E665),"")</f>
        <is>
          <t/>
        </is>
      </c>
      <c r="L665" s="8" t="inlineStr">
        <f aca="false">IF(A665&lt;&gt;"",$I665-'v1 Frame'!D$3*SIN($C665)+'v1 Frame'!E$3*COS($C665)*SIN($E665)+'v1 Frame'!F$3*COS($C665)*COS($E665),"")</f>
        <is>
          <t/>
        </is>
      </c>
      <c r="M665" s="8" t="inlineStr">
        <f aca="false">IF(A665&lt;&gt;"",$G665+'v1 Frame'!G$3*COS($C665)+'v1 Frame'!H$3*SIN($C665)*SIN($E665)+'v1 Frame'!I$3*SIN($C665)*COS($E665),"")</f>
        <is>
          <t/>
        </is>
      </c>
      <c r="N665" s="8" t="inlineStr">
        <f aca="false">IF(A665&lt;&gt;"",$H665+'v1 Frame'!H$3*COS($E665)-'v1 Frame'!I$3*SIN($E665),"")</f>
        <is>
          <t/>
        </is>
      </c>
      <c r="O665" s="8" t="inlineStr">
        <f aca="false">IF(A665&lt;&gt;"",$I665-'v1 Frame'!G$3*SIN($C665)+'v1 Frame'!H$3*COS($C665)*SIN($E665)+'v1 Frame'!I$3*COS($C665)*COS($E665),"")</f>
        <is>
          <t/>
        </is>
      </c>
      <c r="P665" s="8" t="inlineStr">
        <f aca="false">IF(A665&lt;&gt;"",$G665+'v1 Frame'!J$3*COS($C665)+'v1 Frame'!K$3*SIN($C665)*SIN($E665)+'v1 Frame'!L$3*SIN($C665)*COS($E665),"")</f>
        <is>
          <t/>
        </is>
      </c>
      <c r="Q665" s="8" t="inlineStr">
        <f aca="false">IF(A665&lt;&gt;"",$H665+'v1 Frame'!K$3*COS($E665)-'v1 Frame'!L$3*SIN($E665),"")</f>
        <is>
          <t/>
        </is>
      </c>
      <c r="R665" s="8" t="inlineStr">
        <f aca="false">IF(A665&lt;&gt;"",$I665-'v1 Frame'!J$3*SIN($C665)+'v1 Frame'!K$3*COS($C665)*SIN($E665)+'v1 Frame'!L$3*COS($C665)*COS($E665),"")</f>
        <is>
          <t/>
        </is>
      </c>
      <c r="S665" s="8" t="inlineStr">
        <f aca="false">IF(A665&lt;&gt;"",$G665+'v1 Frame'!M$3*COS($C665)+'v1 Frame'!N$3*SIN($C665)*SIN($E665)+'v1 Frame'!O$3*SIN($C665)*COS($E665),"")</f>
        <is>
          <t/>
        </is>
      </c>
      <c r="T665" s="8" t="inlineStr">
        <f aca="false">IF(A665&lt;&gt;"",$H665+'v1 Frame'!N$3*COS($E665)-'v1 Frame'!O$3*SIN($E665),"")</f>
        <is>
          <t/>
        </is>
      </c>
      <c r="U665" s="8" t="inlineStr">
        <f aca="false">IF(A665&lt;&gt;"",$I665-'v1 Frame'!M$3*SIN($C665)+'v1 Frame'!N$3*COS($C665)*SIN($E665)+'v1 Frame'!O$3*COS($C665)*COS($E665),"")</f>
        <is>
          <t/>
        </is>
      </c>
      <c r="V665" s="8" t="inlineStr">
        <f aca="false">IF(A665&lt;&gt;"",$G665+'v1 Frame'!P$3*COS($C665)+'v1 Frame'!Q$3*SIN($C665)*SIN($E665)+'v1 Frame'!R$3*SIN($C665)*COS($E665),"")</f>
        <is>
          <t/>
        </is>
      </c>
      <c r="W665" s="8" t="inlineStr">
        <f aca="false">IF(A665&lt;&gt;"",$H665+'v1 Frame'!Q$3*COS($E665)-'v1 Frame'!R$3*SIN($E665),"")</f>
        <is>
          <t/>
        </is>
      </c>
      <c r="X665" s="8" t="inlineStr">
        <f aca="false">IF(A665&lt;&gt;"",$I665-'v1 Frame'!P$3*SIN($C665)+'v1 Frame'!Q$3*COS($C665)*SIN($E665)+'v1 Frame'!R$3*COS($C665)*COS($E665),"")</f>
        <is>
          <t/>
        </is>
      </c>
      <c r="Y665" s="8" t="inlineStr">
        <f aca="false">IF(A665&lt;&gt;"",$G665+'v1 Frame'!S$3*COS($C665)+'v1 Frame'!T$3*SIN($C665)*SIN($E665)+'v1 Frame'!U$3*SIN($C665)*COS($E665),"")</f>
        <is>
          <t/>
        </is>
      </c>
      <c r="Z665" s="8" t="inlineStr">
        <f aca="false">IF(A665&lt;&gt;"",$H665+'v1 Frame'!T$3*COS($E665)-'v1 Frame'!U$3*SIN($E665),"")</f>
        <is>
          <t/>
        </is>
      </c>
      <c r="AA665" s="8" t="inlineStr">
        <f aca="false">IF(A665&lt;&gt;"",$I665-'v1 Frame'!S$3*SIN($C665)+'v1 Frame'!T$3*COS($C665)*SIN($E665)+'v1 Frame'!U$3*COS($C665)*COS($E665),"")</f>
        <is>
          <t/>
        </is>
      </c>
      <c r="AB665" s="8" t="inlineStr">
        <f aca="false">IF(A665&lt;&gt;"",$G665+'v1 Frame'!V$3*COS($C665)+'v1 Frame'!W$3*SIN($C665)*SIN($E665)+'v1 Frame'!X$3*SIN($C665)*COS($E665),"")</f>
        <is>
          <t/>
        </is>
      </c>
      <c r="AC665" s="8" t="inlineStr">
        <f aca="false">IF(A665&lt;&gt;"",$H665+'v1 Frame'!W$3*COS($E665)-'v1 Frame'!X$3*SIN($E665),"")</f>
        <is>
          <t/>
        </is>
      </c>
      <c r="AD665" s="8" t="inlineStr">
        <f aca="false">IF(A665&lt;&gt;"",$I665-'v1 Frame'!V$3*SIN($C665)+'v1 Frame'!W$3*COS($C665)*SIN($E665)+'v1 Frame'!X$3*COS($C665)*COS($E665),"")</f>
        <is>
          <t/>
        </is>
      </c>
      <c r="AE665" s="25" t="inlineStr">
        <f aca="false">IF(A665&lt;&gt;"",$G665+'v1 Frame'!Y$3*COS($C665)+'v1 Frame'!Z$3*SIN($C665)*SIN($E665)+'v1 Frame'!AA$3*SIN($C665)*COS($E665),"")</f>
        <is>
          <t/>
        </is>
      </c>
      <c r="AF665" s="25" t="inlineStr">
        <f aca="false">IF(A665&lt;&gt;"",$H665+'v1 Frame'!Z$3*COS($E665)-'v1 Frame'!AA$3*SIN($E665),"")</f>
        <is>
          <t/>
        </is>
      </c>
      <c r="AG665" s="25" t="inlineStr">
        <f aca="false">IF(A665&lt;&gt;"",$I665-'v1 Frame'!Y$3*SIN($C665)+'v1 Frame'!Z$3*COS($C665)*SIN($E665)+'v1 Frame'!AA$3*COS($C665)*COS($E665),"")</f>
        <is>
          <t/>
        </is>
      </c>
      <c r="AH665" s="8" t="inlineStr">
        <f aca="false">IF(A665&lt;&gt;"",SQRT(SUMSQ(G665:I665)),"")</f>
        <is>
          <t/>
        </is>
      </c>
      <c r="AI665" s="8" t="inlineStr">
        <f aca="false">IF(A665&lt;&gt;"",IF(AH665&lt;&gt;0,ACOS(I665/AH665),0),"")</f>
        <is>
          <t/>
        </is>
      </c>
      <c r="AJ665" s="8" t="inlineStr">
        <f aca="false">IF(A665&lt;&gt;"",DEGREES(AI665),"")</f>
        <is>
          <t/>
        </is>
      </c>
      <c r="AK665" s="8" t="inlineStr">
        <f aca="false">IF(A665&lt;&gt;"",IF(OR(G665&lt;&gt;0,H665&lt;&gt;0),ATAN2(G665,H665),0),"")</f>
        <is>
          <t/>
        </is>
      </c>
      <c r="AL665" s="8" t="inlineStr">
        <f aca="false">IF(A665&lt;&gt;"",DEGREES(AK665),"")</f>
        <is>
          <t/>
        </is>
      </c>
      <c r="AM665" s="8" t="inlineStr">
        <f aca="false">IF(A665&lt;&gt;"",SQRT(SUMSQ(J665:L665)),"")</f>
        <is>
          <t/>
        </is>
      </c>
      <c r="AN665" s="8" t="inlineStr">
        <f aca="false">IF(A665&lt;&gt;"",IF(AM665&lt;&gt;0,ACOS(L665/AM665),0),"")</f>
        <is>
          <t/>
        </is>
      </c>
      <c r="AO665" s="8" t="inlineStr">
        <f aca="false">IF(A665&lt;&gt;"",DEGREES(AN665),"")</f>
        <is>
          <t/>
        </is>
      </c>
      <c r="AP665" s="8" t="inlineStr">
        <f aca="false">IF(A665&lt;&gt;"",IF(OR(J665&lt;&gt;0,K665&lt;&gt;0),ATAN2(J665,K665),0),"")</f>
        <is>
          <t/>
        </is>
      </c>
      <c r="AQ665" s="8" t="inlineStr">
        <f aca="false">IF(A665&lt;&gt;"",DEGREES(AP665),"")</f>
        <is>
          <t/>
        </is>
      </c>
      <c r="AR665" s="8" t="inlineStr">
        <f aca="false">IF(A665&lt;&gt;"",SQRT(SUMSQ(M665:O665)),"")</f>
        <is>
          <t/>
        </is>
      </c>
      <c r="AS665" s="8" t="inlineStr">
        <f aca="false">IF(A665&lt;&gt;"",IF(AR665&lt;&gt;0,ACOS(O665/AR665),0),"")</f>
        <is>
          <t/>
        </is>
      </c>
      <c r="AT665" s="8" t="inlineStr">
        <f aca="false">IF(A665&lt;&gt;"",DEGREES(AS665),"")</f>
        <is>
          <t/>
        </is>
      </c>
      <c r="AU665" s="8" t="inlineStr">
        <f aca="false">IF(A665&lt;&gt;"",IF(OR(M665&lt;&gt;0,N665&lt;&gt;0),ATAN2(M665,N665),0),"")</f>
        <is>
          <t/>
        </is>
      </c>
      <c r="AV665" s="8" t="inlineStr">
        <f aca="false">IF(A665&lt;&gt;"",DEGREES(AU665),"")</f>
        <is>
          <t/>
        </is>
      </c>
      <c r="AW665" s="8" t="inlineStr">
        <f aca="false">IF(A665&lt;&gt;"",SQRT(SUMSQ(P665:R665)),"")</f>
        <is>
          <t/>
        </is>
      </c>
      <c r="AX665" s="8" t="inlineStr">
        <f aca="false">IF(A665&lt;&gt;"",IF(AW665&lt;&gt;0,ACOS(R665/AW665),0),"")</f>
        <is>
          <t/>
        </is>
      </c>
      <c r="AY665" s="8" t="inlineStr">
        <f aca="false">IF(A665&lt;&gt;"",DEGREES(AX665),"")</f>
        <is>
          <t/>
        </is>
      </c>
      <c r="AZ665" s="8" t="inlineStr">
        <f aca="false">IF(A665&lt;&gt;"",IF(OR(P665&lt;&gt;0,Q665&lt;&gt;0),ATAN2(P665,Q665),0),"")</f>
        <is>
          <t/>
        </is>
      </c>
      <c r="BA665" s="8" t="inlineStr">
        <f aca="false">IF(A665&lt;&gt;"",DEGREES(AZ665),"")</f>
        <is>
          <t/>
        </is>
      </c>
      <c r="BB665" s="8" t="inlineStr">
        <f aca="false">IF(A665&lt;&gt;"",SQRT(SUMSQ(S665:U665)),"")</f>
        <is>
          <t/>
        </is>
      </c>
      <c r="BC665" s="8" t="inlineStr">
        <f aca="false">IF(A665&lt;&gt;"",IF(BB665&lt;&gt;0,ACOS(U665/BB665),0),"")</f>
        <is>
          <t/>
        </is>
      </c>
      <c r="BD665" s="8" t="inlineStr">
        <f aca="false">IF(A665&lt;&gt;"",DEGREES(BC665),"")</f>
        <is>
          <t/>
        </is>
      </c>
      <c r="BE665" s="8" t="inlineStr">
        <f aca="false">IF(A665&lt;&gt;"",IF(OR(S665&lt;&gt;0,T665&lt;&gt;0),ATAN2(S665,T665),0),"")</f>
        <is>
          <t/>
        </is>
      </c>
      <c r="BF665" s="8" t="inlineStr">
        <f aca="false">IF(A665&lt;&gt;"",DEGREES(BE665),"")</f>
        <is>
          <t/>
        </is>
      </c>
      <c r="BG665" s="8" t="inlineStr">
        <f aca="false">IF(A665&lt;&gt;"",SQRT(SUMSQ(V665:X665)),"")</f>
        <is>
          <t/>
        </is>
      </c>
      <c r="BH665" s="8" t="inlineStr">
        <f aca="false">IF(A665&lt;&gt;"",IF(BG665&lt;&gt;0,ACOS(X665/BG665),0),"")</f>
        <is>
          <t/>
        </is>
      </c>
      <c r="BI665" s="8" t="inlineStr">
        <f aca="false">IF(A665&lt;&gt;"",DEGREES(BH665),"")</f>
        <is>
          <t/>
        </is>
      </c>
      <c r="BJ665" s="8" t="inlineStr">
        <f aca="false">IF(A665&lt;&gt;"",IF(OR(V665&lt;&gt;0,W665&lt;&gt;0),ATAN2(V665,W665),0),"")</f>
        <is>
          <t/>
        </is>
      </c>
      <c r="BK665" s="8" t="inlineStr">
        <f aca="false">IF(A665&lt;&gt;"",DEGREES(BJ665),"")</f>
        <is>
          <t/>
        </is>
      </c>
      <c r="BL665" s="8" t="inlineStr">
        <f aca="false">IF(A665&lt;&gt;"",SQRT(SUMSQ(Y665:AA665)),"")</f>
        <is>
          <t/>
        </is>
      </c>
      <c r="BM665" s="8" t="inlineStr">
        <f aca="false">IF(A665&lt;&gt;"",IF(BL665&lt;&gt;0,ACOS(AA665/BL665),0),"")</f>
        <is>
          <t/>
        </is>
      </c>
      <c r="BN665" s="8" t="inlineStr">
        <f aca="false">IF(A665&lt;&gt;"",DEGREES(BM665),"")</f>
        <is>
          <t/>
        </is>
      </c>
      <c r="BO665" s="8" t="inlineStr">
        <f aca="false">IF(A665&lt;&gt;"",IF(OR(Y665&lt;&gt;0,Z665&lt;&gt;0),ATAN2(Y665,Z665),0),"")</f>
        <is>
          <t/>
        </is>
      </c>
      <c r="BP665" s="8" t="inlineStr">
        <f aca="false">IF(A665&lt;&gt;"",DEGREES(BO665),"")</f>
        <is>
          <t/>
        </is>
      </c>
      <c r="BQ665" s="8" t="inlineStr">
        <f aca="false">IF(A665&lt;&gt;"",SQRT(SUMSQ(AB665:AD665)),"")</f>
        <is>
          <t/>
        </is>
      </c>
      <c r="BR665" s="8" t="inlineStr">
        <f aca="false">IF(A665&lt;&gt;"",IF(BQ665&lt;&gt;0,ACOS(AD665/BQ665),0),"")</f>
        <is>
          <t/>
        </is>
      </c>
      <c r="BS665" s="8" t="inlineStr">
        <f aca="false">IF(A665&lt;&gt;"",DEGREES(BR665),"")</f>
        <is>
          <t/>
        </is>
      </c>
      <c r="BT665" s="8" t="inlineStr">
        <f aca="false">IF(A665&lt;&gt;"",IF(OR(AB665&lt;&gt;0,AC665&lt;&gt;0),ATAN2(AB665,AC665),0),"")</f>
        <is>
          <t/>
        </is>
      </c>
      <c r="BU665" s="8" t="inlineStr">
        <f aca="false">IF(A665&lt;&gt;"",DEGREES(BT665),"")</f>
        <is>
          <t/>
        </is>
      </c>
      <c r="BV665" s="8" t="inlineStr">
        <f aca="false">IF(A665&lt;&gt;"",SQRT(SUMSQ(AE665:AG665)),"")</f>
        <is>
          <t/>
        </is>
      </c>
      <c r="BW665" s="8" t="inlineStr">
        <f aca="false">IF(A665&lt;&gt;"",IF(BV665&lt;&gt;0,ACOS(AG665/BV665),0),"")</f>
        <is>
          <t/>
        </is>
      </c>
      <c r="BX665" s="8" t="inlineStr">
        <f aca="false">IF(A665&lt;&gt;"",DEGREES(BW665),"")</f>
        <is>
          <t/>
        </is>
      </c>
      <c r="BY665" s="8" t="inlineStr">
        <f aca="false">IF(A665&lt;&gt;"",IF(OR(AF665&lt;&gt;0,AG665&lt;&gt;0),ATAN2(AF665,AG665),0),"")</f>
        <is>
          <t/>
        </is>
      </c>
      <c r="BZ665" s="8" t="inlineStr">
        <f aca="false">IF(A665&lt;&gt;"",DEGREES(BY665),"")</f>
        <is>
          <t/>
        </is>
      </c>
      <c r="CA665" s="0" t="inlineStr">
        <f aca="false">IF(A665&lt;&gt;"",IF(AND(AI665&lt;Parameters!$B$11,AI665&gt;Parameters!$B$12,AN665&lt;Parameters!$B$11,AN665&gt;Parameters!$B$12,AS665&lt;Parameters!$B$11,AS665&gt;Parameters!$B$12,AX665&lt;Parameters!$B$11,AX665&gt;Parameters!$B$12,BC665&lt;Parameters!$B$11,BC665&gt;Parameters!$B$12,BM665&lt;Parameters!$B$11,BM665&gt;Parameters!$B$12,BR665&lt;Parameters!$B$11,BR665&gt;Parameters!$B$12,BW665&lt;Parameters!$B$11,BW665&gt;Parameters!$B$12),1,0),"")</f>
        <is>
          <t/>
        </is>
      </c>
      <c r="CB665" s="0" t="inlineStr">
        <f aca="false">IF(A665&lt;&gt;"",IF(OR(AI665&lt;Parameters!$B$12,AI665&gt;Parameters!$B$11),0,1),"")</f>
        <is>
          <t/>
        </is>
      </c>
      <c r="CC665" s="0" t="inlineStr">
        <f aca="false">IF(A665&lt;&gt;"",IF(OR(AN665&lt;Parameters!$B$12,AN665&gt;Parameters!$B$11),0,1),"")</f>
        <is>
          <t/>
        </is>
      </c>
      <c r="CD665" s="0" t="inlineStr">
        <f aca="false">IF(A665&lt;&gt;"",IF(OR(AS665&lt;Parameters!$B$12,AS665&gt;Parameters!$B$11),0,1),"")</f>
        <is>
          <t/>
        </is>
      </c>
      <c r="CE665" s="0" t="inlineStr">
        <f aca="false">IF(A665&lt;&gt;"",IF(OR(AX665&lt;Parameters!$B$12,AX665&gt;Parameters!$B$11),0,1),"")</f>
        <is>
          <t/>
        </is>
      </c>
      <c r="CF665" s="0" t="inlineStr">
        <f aca="false">IF(A665&lt;&gt;"",IF(OR(BC665&lt;Parameters!$B$12,BC665&gt;Parameters!$B$11),0,1),"")</f>
        <is>
          <t/>
        </is>
      </c>
      <c r="CG665" s="0" t="inlineStr">
        <f aca="false">IF(A665&lt;&gt;"",IF(OR(BH665&lt;Parameters!$B$12,BH665&gt;Parameters!$B$11),0,1),"")</f>
        <is>
          <t/>
        </is>
      </c>
      <c r="CH665" s="0" t="inlineStr">
        <f aca="false">IF(A665&lt;&gt;"",IF(OR(BM665&lt;Parameters!$B$12,BM665&gt;Parameters!$B$11),0,1),"")</f>
        <is>
          <t/>
        </is>
      </c>
      <c r="CI665" s="0" t="inlineStr">
        <f aca="false">IF(A665&lt;&gt;"",IF(OR(BR665&lt;Parameters!$B$12,BR665&gt;Parameters!$B$11),0,1),"")</f>
        <is>
          <t/>
        </is>
      </c>
      <c r="CJ665" s="0" t="inlineStr">
        <f aca="false">IF(A665&lt;&gt;"",IF(OR(BW665&lt;Parameters!$B$12,BW665&gt;Parameters!$B$11),0,1),"")</f>
        <is>
          <t/>
        </is>
      </c>
      <c r="CK665" s="26" t="inlineStr">
        <f aca="false">IF(A665&lt;&gt;"",SUM(CB665:CJ665)/9,"")</f>
        <is>
          <t/>
        </is>
      </c>
      <c r="CL665" s="0" t="inlineStr">
        <f aca="false">IF(A665&lt;&gt;"",CK665*9,"")</f>
        <is>
          <t/>
        </is>
      </c>
      <c r="CM665" s="8" t="inlineStr">
        <f aca="false">IF(A665&lt;&gt;"",TEXT(B665,CM$2)&amp;" "&amp;TEXT(A665,CM$2),"")</f>
        <is>
          <t/>
        </is>
      </c>
    </row>
    <row r="666" customFormat="false" ht="15" hidden="false" customHeight="false" outlineLevel="0" collapsed="false">
      <c r="A666" s="0" t="inlineStr">
        <f aca="false">IF(OR(B665&lt;Parameters!$K$12,A665&lt;Parameters!$K$12),IF(A665&lt;Parameters!$K$12,A665+1,0),"")</f>
        <is>
          <t/>
        </is>
      </c>
      <c r="B666" s="0" t="inlineStr">
        <f aca="false">IF(A666&lt;&gt;"",IF(A666=0,B665+1,B665),"")</f>
        <is>
          <t/>
        </is>
      </c>
      <c r="C666" s="24" t="inlineStr">
        <f aca="false">IF(A666&lt;&gt;"",-_phi*(A666+0.5),"")</f>
        <is>
          <t/>
        </is>
      </c>
      <c r="D666" s="8" t="inlineStr">
        <f aca="false">IF(A666&lt;&gt;"",DEGREES(C666),"")</f>
        <is>
          <t/>
        </is>
      </c>
      <c r="E666" s="24" t="inlineStr">
        <f aca="false">IF(A666&lt;&gt;"",_phi*(B666+0.5),"")</f>
        <is>
          <t/>
        </is>
      </c>
      <c r="F666" s="8" t="inlineStr">
        <f aca="false">IF(A666&lt;&gt;"",DEGREES(E666),"")</f>
        <is>
          <t/>
        </is>
      </c>
      <c r="G666" s="8" t="inlineStr">
        <f aca="false">IF(A666&lt;&gt;"",LOOKUP(A666,h!$A$3:$A$30,h!$D$3:$D$30),"")</f>
        <is>
          <t/>
        </is>
      </c>
      <c r="H666" s="8" t="inlineStr">
        <f aca="false">IF(A666&lt;&gt;"",LOOKUP(B666,h!$A$3:$A$30,h!$D$3:$D$30),"")</f>
        <is>
          <t/>
        </is>
      </c>
      <c r="I666" s="8" t="inlineStr">
        <f aca="false">IF(A666&lt;&gt;"",_zif,"")</f>
        <is>
          <t/>
        </is>
      </c>
      <c r="J666" s="8" t="inlineStr">
        <f aca="false">IF(A666&lt;&gt;"",$G666+'v1 Frame'!D$3*COS($C666)+'v1 Frame'!E$3*SIN($C666)*SIN($E666)+'v1 Frame'!F$3*SIN($C666)*COS($E666),"")</f>
        <is>
          <t/>
        </is>
      </c>
      <c r="K666" s="8" t="inlineStr">
        <f aca="false">IF(A666&lt;&gt;"",$H666+'v1 Frame'!E$3*COS($E666)-'v1 Frame'!F$3*SIN($E666),"")</f>
        <is>
          <t/>
        </is>
      </c>
      <c r="L666" s="8" t="inlineStr">
        <f aca="false">IF(A666&lt;&gt;"",$I666-'v1 Frame'!D$3*SIN($C666)+'v1 Frame'!E$3*COS($C666)*SIN($E666)+'v1 Frame'!F$3*COS($C666)*COS($E666),"")</f>
        <is>
          <t/>
        </is>
      </c>
      <c r="M666" s="8" t="inlineStr">
        <f aca="false">IF(A666&lt;&gt;"",$G666+'v1 Frame'!G$3*COS($C666)+'v1 Frame'!H$3*SIN($C666)*SIN($E666)+'v1 Frame'!I$3*SIN($C666)*COS($E666),"")</f>
        <is>
          <t/>
        </is>
      </c>
      <c r="N666" s="8" t="inlineStr">
        <f aca="false">IF(A666&lt;&gt;"",$H666+'v1 Frame'!H$3*COS($E666)-'v1 Frame'!I$3*SIN($E666),"")</f>
        <is>
          <t/>
        </is>
      </c>
      <c r="O666" s="8" t="inlineStr">
        <f aca="false">IF(A666&lt;&gt;"",$I666-'v1 Frame'!G$3*SIN($C666)+'v1 Frame'!H$3*COS($C666)*SIN($E666)+'v1 Frame'!I$3*COS($C666)*COS($E666),"")</f>
        <is>
          <t/>
        </is>
      </c>
      <c r="P666" s="8" t="inlineStr">
        <f aca="false">IF(A666&lt;&gt;"",$G666+'v1 Frame'!J$3*COS($C666)+'v1 Frame'!K$3*SIN($C666)*SIN($E666)+'v1 Frame'!L$3*SIN($C666)*COS($E666),"")</f>
        <is>
          <t/>
        </is>
      </c>
      <c r="Q666" s="8" t="inlineStr">
        <f aca="false">IF(A666&lt;&gt;"",$H666+'v1 Frame'!K$3*COS($E666)-'v1 Frame'!L$3*SIN($E666),"")</f>
        <is>
          <t/>
        </is>
      </c>
      <c r="R666" s="8" t="inlineStr">
        <f aca="false">IF(A666&lt;&gt;"",$I666-'v1 Frame'!J$3*SIN($C666)+'v1 Frame'!K$3*COS($C666)*SIN($E666)+'v1 Frame'!L$3*COS($C666)*COS($E666),"")</f>
        <is>
          <t/>
        </is>
      </c>
      <c r="S666" s="8" t="inlineStr">
        <f aca="false">IF(A666&lt;&gt;"",$G666+'v1 Frame'!M$3*COS($C666)+'v1 Frame'!N$3*SIN($C666)*SIN($E666)+'v1 Frame'!O$3*SIN($C666)*COS($E666),"")</f>
        <is>
          <t/>
        </is>
      </c>
      <c r="T666" s="8" t="inlineStr">
        <f aca="false">IF(A666&lt;&gt;"",$H666+'v1 Frame'!N$3*COS($E666)-'v1 Frame'!O$3*SIN($E666),"")</f>
        <is>
          <t/>
        </is>
      </c>
      <c r="U666" s="8" t="inlineStr">
        <f aca="false">IF(A666&lt;&gt;"",$I666-'v1 Frame'!M$3*SIN($C666)+'v1 Frame'!N$3*COS($C666)*SIN($E666)+'v1 Frame'!O$3*COS($C666)*COS($E666),"")</f>
        <is>
          <t/>
        </is>
      </c>
      <c r="V666" s="8" t="inlineStr">
        <f aca="false">IF(A666&lt;&gt;"",$G666+'v1 Frame'!P$3*COS($C666)+'v1 Frame'!Q$3*SIN($C666)*SIN($E666)+'v1 Frame'!R$3*SIN($C666)*COS($E666),"")</f>
        <is>
          <t/>
        </is>
      </c>
      <c r="W666" s="8" t="inlineStr">
        <f aca="false">IF(A666&lt;&gt;"",$H666+'v1 Frame'!Q$3*COS($E666)-'v1 Frame'!R$3*SIN($E666),"")</f>
        <is>
          <t/>
        </is>
      </c>
      <c r="X666" s="8" t="inlineStr">
        <f aca="false">IF(A666&lt;&gt;"",$I666-'v1 Frame'!P$3*SIN($C666)+'v1 Frame'!Q$3*COS($C666)*SIN($E666)+'v1 Frame'!R$3*COS($C666)*COS($E666),"")</f>
        <is>
          <t/>
        </is>
      </c>
      <c r="Y666" s="8" t="inlineStr">
        <f aca="false">IF(A666&lt;&gt;"",$G666+'v1 Frame'!S$3*COS($C666)+'v1 Frame'!T$3*SIN($C666)*SIN($E666)+'v1 Frame'!U$3*SIN($C666)*COS($E666),"")</f>
        <is>
          <t/>
        </is>
      </c>
      <c r="Z666" s="8" t="inlineStr">
        <f aca="false">IF(A666&lt;&gt;"",$H666+'v1 Frame'!T$3*COS($E666)-'v1 Frame'!U$3*SIN($E666),"")</f>
        <is>
          <t/>
        </is>
      </c>
      <c r="AA666" s="8" t="inlineStr">
        <f aca="false">IF(A666&lt;&gt;"",$I666-'v1 Frame'!S$3*SIN($C666)+'v1 Frame'!T$3*COS($C666)*SIN($E666)+'v1 Frame'!U$3*COS($C666)*COS($E666),"")</f>
        <is>
          <t/>
        </is>
      </c>
      <c r="AB666" s="8" t="inlineStr">
        <f aca="false">IF(A666&lt;&gt;"",$G666+'v1 Frame'!V$3*COS($C666)+'v1 Frame'!W$3*SIN($C666)*SIN($E666)+'v1 Frame'!X$3*SIN($C666)*COS($E666),"")</f>
        <is>
          <t/>
        </is>
      </c>
      <c r="AC666" s="8" t="inlineStr">
        <f aca="false">IF(A666&lt;&gt;"",$H666+'v1 Frame'!W$3*COS($E666)-'v1 Frame'!X$3*SIN($E666),"")</f>
        <is>
          <t/>
        </is>
      </c>
      <c r="AD666" s="8" t="inlineStr">
        <f aca="false">IF(A666&lt;&gt;"",$I666-'v1 Frame'!V$3*SIN($C666)+'v1 Frame'!W$3*COS($C666)*SIN($E666)+'v1 Frame'!X$3*COS($C666)*COS($E666),"")</f>
        <is>
          <t/>
        </is>
      </c>
      <c r="AE666" s="25" t="inlineStr">
        <f aca="false">IF(A666&lt;&gt;"",$G666+'v1 Frame'!Y$3*COS($C666)+'v1 Frame'!Z$3*SIN($C666)*SIN($E666)+'v1 Frame'!AA$3*SIN($C666)*COS($E666),"")</f>
        <is>
          <t/>
        </is>
      </c>
      <c r="AF666" s="25" t="inlineStr">
        <f aca="false">IF(A666&lt;&gt;"",$H666+'v1 Frame'!Z$3*COS($E666)-'v1 Frame'!AA$3*SIN($E666),"")</f>
        <is>
          <t/>
        </is>
      </c>
      <c r="AG666" s="25" t="inlineStr">
        <f aca="false">IF(A666&lt;&gt;"",$I666-'v1 Frame'!Y$3*SIN($C666)+'v1 Frame'!Z$3*COS($C666)*SIN($E666)+'v1 Frame'!AA$3*COS($C666)*COS($E666),"")</f>
        <is>
          <t/>
        </is>
      </c>
      <c r="AH666" s="8" t="inlineStr">
        <f aca="false">IF(A666&lt;&gt;"",SQRT(SUMSQ(G666:I666)),"")</f>
        <is>
          <t/>
        </is>
      </c>
      <c r="AI666" s="8" t="inlineStr">
        <f aca="false">IF(A666&lt;&gt;"",IF(AH666&lt;&gt;0,ACOS(I666/AH666),0),"")</f>
        <is>
          <t/>
        </is>
      </c>
      <c r="AJ666" s="8" t="inlineStr">
        <f aca="false">IF(A666&lt;&gt;"",DEGREES(AI666),"")</f>
        <is>
          <t/>
        </is>
      </c>
      <c r="AK666" s="8" t="inlineStr">
        <f aca="false">IF(A666&lt;&gt;"",IF(OR(G666&lt;&gt;0,H666&lt;&gt;0),ATAN2(G666,H666),0),"")</f>
        <is>
          <t/>
        </is>
      </c>
      <c r="AL666" s="8" t="inlineStr">
        <f aca="false">IF(A666&lt;&gt;"",DEGREES(AK666),"")</f>
        <is>
          <t/>
        </is>
      </c>
      <c r="AM666" s="8" t="inlineStr">
        <f aca="false">IF(A666&lt;&gt;"",SQRT(SUMSQ(J666:L666)),"")</f>
        <is>
          <t/>
        </is>
      </c>
      <c r="AN666" s="8" t="inlineStr">
        <f aca="false">IF(A666&lt;&gt;"",IF(AM666&lt;&gt;0,ACOS(L666/AM666),0),"")</f>
        <is>
          <t/>
        </is>
      </c>
      <c r="AO666" s="8" t="inlineStr">
        <f aca="false">IF(A666&lt;&gt;"",DEGREES(AN666),"")</f>
        <is>
          <t/>
        </is>
      </c>
      <c r="AP666" s="8" t="inlineStr">
        <f aca="false">IF(A666&lt;&gt;"",IF(OR(J666&lt;&gt;0,K666&lt;&gt;0),ATAN2(J666,K666),0),"")</f>
        <is>
          <t/>
        </is>
      </c>
      <c r="AQ666" s="8" t="inlineStr">
        <f aca="false">IF(A666&lt;&gt;"",DEGREES(AP666),"")</f>
        <is>
          <t/>
        </is>
      </c>
      <c r="AR666" s="8" t="inlineStr">
        <f aca="false">IF(A666&lt;&gt;"",SQRT(SUMSQ(M666:O666)),"")</f>
        <is>
          <t/>
        </is>
      </c>
      <c r="AS666" s="8" t="inlineStr">
        <f aca="false">IF(A666&lt;&gt;"",IF(AR666&lt;&gt;0,ACOS(O666/AR666),0),"")</f>
        <is>
          <t/>
        </is>
      </c>
      <c r="AT666" s="8" t="inlineStr">
        <f aca="false">IF(A666&lt;&gt;"",DEGREES(AS666),"")</f>
        <is>
          <t/>
        </is>
      </c>
      <c r="AU666" s="8" t="inlineStr">
        <f aca="false">IF(A666&lt;&gt;"",IF(OR(M666&lt;&gt;0,N666&lt;&gt;0),ATAN2(M666,N666),0),"")</f>
        <is>
          <t/>
        </is>
      </c>
      <c r="AV666" s="8" t="inlineStr">
        <f aca="false">IF(A666&lt;&gt;"",DEGREES(AU666),"")</f>
        <is>
          <t/>
        </is>
      </c>
      <c r="AW666" s="8" t="inlineStr">
        <f aca="false">IF(A666&lt;&gt;"",SQRT(SUMSQ(P666:R666)),"")</f>
        <is>
          <t/>
        </is>
      </c>
      <c r="AX666" s="8" t="inlineStr">
        <f aca="false">IF(A666&lt;&gt;"",IF(AW666&lt;&gt;0,ACOS(R666/AW666),0),"")</f>
        <is>
          <t/>
        </is>
      </c>
      <c r="AY666" s="8" t="inlineStr">
        <f aca="false">IF(A666&lt;&gt;"",DEGREES(AX666),"")</f>
        <is>
          <t/>
        </is>
      </c>
      <c r="AZ666" s="8" t="inlineStr">
        <f aca="false">IF(A666&lt;&gt;"",IF(OR(P666&lt;&gt;0,Q666&lt;&gt;0),ATAN2(P666,Q666),0),"")</f>
        <is>
          <t/>
        </is>
      </c>
      <c r="BA666" s="8" t="inlineStr">
        <f aca="false">IF(A666&lt;&gt;"",DEGREES(AZ666),"")</f>
        <is>
          <t/>
        </is>
      </c>
      <c r="BB666" s="8" t="inlineStr">
        <f aca="false">IF(A666&lt;&gt;"",SQRT(SUMSQ(S666:U666)),"")</f>
        <is>
          <t/>
        </is>
      </c>
      <c r="BC666" s="8" t="inlineStr">
        <f aca="false">IF(A666&lt;&gt;"",IF(BB666&lt;&gt;0,ACOS(U666/BB666),0),"")</f>
        <is>
          <t/>
        </is>
      </c>
      <c r="BD666" s="8" t="inlineStr">
        <f aca="false">IF(A666&lt;&gt;"",DEGREES(BC666),"")</f>
        <is>
          <t/>
        </is>
      </c>
      <c r="BE666" s="8" t="inlineStr">
        <f aca="false">IF(A666&lt;&gt;"",IF(OR(S666&lt;&gt;0,T666&lt;&gt;0),ATAN2(S666,T666),0),"")</f>
        <is>
          <t/>
        </is>
      </c>
      <c r="BF666" s="8" t="inlineStr">
        <f aca="false">IF(A666&lt;&gt;"",DEGREES(BE666),"")</f>
        <is>
          <t/>
        </is>
      </c>
      <c r="BG666" s="8" t="inlineStr">
        <f aca="false">IF(A666&lt;&gt;"",SQRT(SUMSQ(V666:X666)),"")</f>
        <is>
          <t/>
        </is>
      </c>
      <c r="BH666" s="8" t="inlineStr">
        <f aca="false">IF(A666&lt;&gt;"",IF(BG666&lt;&gt;0,ACOS(X666/BG666),0),"")</f>
        <is>
          <t/>
        </is>
      </c>
      <c r="BI666" s="8" t="inlineStr">
        <f aca="false">IF(A666&lt;&gt;"",DEGREES(BH666),"")</f>
        <is>
          <t/>
        </is>
      </c>
      <c r="BJ666" s="8" t="inlineStr">
        <f aca="false">IF(A666&lt;&gt;"",IF(OR(V666&lt;&gt;0,W666&lt;&gt;0),ATAN2(V666,W666),0),"")</f>
        <is>
          <t/>
        </is>
      </c>
      <c r="BK666" s="8" t="inlineStr">
        <f aca="false">IF(A666&lt;&gt;"",DEGREES(BJ666),"")</f>
        <is>
          <t/>
        </is>
      </c>
      <c r="BL666" s="8" t="inlineStr">
        <f aca="false">IF(A666&lt;&gt;"",SQRT(SUMSQ(Y666:AA666)),"")</f>
        <is>
          <t/>
        </is>
      </c>
      <c r="BM666" s="8" t="inlineStr">
        <f aca="false">IF(A666&lt;&gt;"",IF(BL666&lt;&gt;0,ACOS(AA666/BL666),0),"")</f>
        <is>
          <t/>
        </is>
      </c>
      <c r="BN666" s="8" t="inlineStr">
        <f aca="false">IF(A666&lt;&gt;"",DEGREES(BM666),"")</f>
        <is>
          <t/>
        </is>
      </c>
      <c r="BO666" s="8" t="inlineStr">
        <f aca="false">IF(A666&lt;&gt;"",IF(OR(Y666&lt;&gt;0,Z666&lt;&gt;0),ATAN2(Y666,Z666),0),"")</f>
        <is>
          <t/>
        </is>
      </c>
      <c r="BP666" s="8" t="inlineStr">
        <f aca="false">IF(A666&lt;&gt;"",DEGREES(BO666),"")</f>
        <is>
          <t/>
        </is>
      </c>
      <c r="BQ666" s="8" t="inlineStr">
        <f aca="false">IF(A666&lt;&gt;"",SQRT(SUMSQ(AB666:AD666)),"")</f>
        <is>
          <t/>
        </is>
      </c>
      <c r="BR666" s="8" t="inlineStr">
        <f aca="false">IF(A666&lt;&gt;"",IF(BQ666&lt;&gt;0,ACOS(AD666/BQ666),0),"")</f>
        <is>
          <t/>
        </is>
      </c>
      <c r="BS666" s="8" t="inlineStr">
        <f aca="false">IF(A666&lt;&gt;"",DEGREES(BR666),"")</f>
        <is>
          <t/>
        </is>
      </c>
      <c r="BT666" s="8" t="inlineStr">
        <f aca="false">IF(A666&lt;&gt;"",IF(OR(AB666&lt;&gt;0,AC666&lt;&gt;0),ATAN2(AB666,AC666),0),"")</f>
        <is>
          <t/>
        </is>
      </c>
      <c r="BU666" s="8" t="inlineStr">
        <f aca="false">IF(A666&lt;&gt;"",DEGREES(BT666),"")</f>
        <is>
          <t/>
        </is>
      </c>
      <c r="BV666" s="8" t="inlineStr">
        <f aca="false">IF(A666&lt;&gt;"",SQRT(SUMSQ(AE666:AG666)),"")</f>
        <is>
          <t/>
        </is>
      </c>
      <c r="BW666" s="8" t="inlineStr">
        <f aca="false">IF(A666&lt;&gt;"",IF(BV666&lt;&gt;0,ACOS(AG666/BV666),0),"")</f>
        <is>
          <t/>
        </is>
      </c>
      <c r="BX666" s="8" t="inlineStr">
        <f aca="false">IF(A666&lt;&gt;"",DEGREES(BW666),"")</f>
        <is>
          <t/>
        </is>
      </c>
      <c r="BY666" s="8" t="inlineStr">
        <f aca="false">IF(A666&lt;&gt;"",IF(OR(AF666&lt;&gt;0,AG666&lt;&gt;0),ATAN2(AF666,AG666),0),"")</f>
        <is>
          <t/>
        </is>
      </c>
      <c r="BZ666" s="8" t="inlineStr">
        <f aca="false">IF(A666&lt;&gt;"",DEGREES(BY666),"")</f>
        <is>
          <t/>
        </is>
      </c>
      <c r="CA666" s="0" t="inlineStr">
        <f aca="false">IF(A666&lt;&gt;"",IF(AND(AI666&lt;Parameters!$B$11,AI666&gt;Parameters!$B$12,AN666&lt;Parameters!$B$11,AN666&gt;Parameters!$B$12,AS666&lt;Parameters!$B$11,AS666&gt;Parameters!$B$12,AX666&lt;Parameters!$B$11,AX666&gt;Parameters!$B$12,BC666&lt;Parameters!$B$11,BC666&gt;Parameters!$B$12,BM666&lt;Parameters!$B$11,BM666&gt;Parameters!$B$12,BR666&lt;Parameters!$B$11,BR666&gt;Parameters!$B$12,BW666&lt;Parameters!$B$11,BW666&gt;Parameters!$B$12),1,0),"")</f>
        <is>
          <t/>
        </is>
      </c>
      <c r="CB666" s="0" t="inlineStr">
        <f aca="false">IF(A666&lt;&gt;"",IF(OR(AI666&lt;Parameters!$B$12,AI666&gt;Parameters!$B$11),0,1),"")</f>
        <is>
          <t/>
        </is>
      </c>
      <c r="CC666" s="0" t="inlineStr">
        <f aca="false">IF(A666&lt;&gt;"",IF(OR(AN666&lt;Parameters!$B$12,AN666&gt;Parameters!$B$11),0,1),"")</f>
        <is>
          <t/>
        </is>
      </c>
      <c r="CD666" s="0" t="inlineStr">
        <f aca="false">IF(A666&lt;&gt;"",IF(OR(AS666&lt;Parameters!$B$12,AS666&gt;Parameters!$B$11),0,1),"")</f>
        <is>
          <t/>
        </is>
      </c>
      <c r="CE666" s="0" t="inlineStr">
        <f aca="false">IF(A666&lt;&gt;"",IF(OR(AX666&lt;Parameters!$B$12,AX666&gt;Parameters!$B$11),0,1),"")</f>
        <is>
          <t/>
        </is>
      </c>
      <c r="CF666" s="0" t="inlineStr">
        <f aca="false">IF(A666&lt;&gt;"",IF(OR(BC666&lt;Parameters!$B$12,BC666&gt;Parameters!$B$11),0,1),"")</f>
        <is>
          <t/>
        </is>
      </c>
      <c r="CG666" s="0" t="inlineStr">
        <f aca="false">IF(A666&lt;&gt;"",IF(OR(BH666&lt;Parameters!$B$12,BH666&gt;Parameters!$B$11),0,1),"")</f>
        <is>
          <t/>
        </is>
      </c>
      <c r="CH666" s="0" t="inlineStr">
        <f aca="false">IF(A666&lt;&gt;"",IF(OR(BM666&lt;Parameters!$B$12,BM666&gt;Parameters!$B$11),0,1),"")</f>
        <is>
          <t/>
        </is>
      </c>
      <c r="CI666" s="0" t="inlineStr">
        <f aca="false">IF(A666&lt;&gt;"",IF(OR(BR666&lt;Parameters!$B$12,BR666&gt;Parameters!$B$11),0,1),"")</f>
        <is>
          <t/>
        </is>
      </c>
      <c r="CJ666" s="0" t="inlineStr">
        <f aca="false">IF(A666&lt;&gt;"",IF(OR(BW666&lt;Parameters!$B$12,BW666&gt;Parameters!$B$11),0,1),"")</f>
        <is>
          <t/>
        </is>
      </c>
      <c r="CK666" s="26" t="inlineStr">
        <f aca="false">IF(A666&lt;&gt;"",SUM(CB666:CJ666)/9,"")</f>
        <is>
          <t/>
        </is>
      </c>
      <c r="CL666" s="0" t="inlineStr">
        <f aca="false">IF(A666&lt;&gt;"",CK666*9,"")</f>
        <is>
          <t/>
        </is>
      </c>
      <c r="CM666" s="8" t="inlineStr">
        <f aca="false">IF(A666&lt;&gt;"",TEXT(B666,CM$2)&amp;" "&amp;TEXT(A666,CM$2),"")</f>
        <is>
          <t/>
        </is>
      </c>
    </row>
    <row r="667" customFormat="false" ht="15" hidden="false" customHeight="false" outlineLevel="0" collapsed="false">
      <c r="A667" s="0" t="inlineStr">
        <f aca="false">IF(OR(B666&lt;Parameters!$K$12,A666&lt;Parameters!$K$12),IF(A666&lt;Parameters!$K$12,A666+1,0),"")</f>
        <is>
          <t/>
        </is>
      </c>
      <c r="B667" s="0" t="inlineStr">
        <f aca="false">IF(A667&lt;&gt;"",IF(A667=0,B666+1,B666),"")</f>
        <is>
          <t/>
        </is>
      </c>
      <c r="C667" s="24" t="inlineStr">
        <f aca="false">IF(A667&lt;&gt;"",-_phi*(A667+0.5),"")</f>
        <is>
          <t/>
        </is>
      </c>
      <c r="D667" s="8" t="inlineStr">
        <f aca="false">IF(A667&lt;&gt;"",DEGREES(C667),"")</f>
        <is>
          <t/>
        </is>
      </c>
      <c r="E667" s="24" t="inlineStr">
        <f aca="false">IF(A667&lt;&gt;"",_phi*(B667+0.5),"")</f>
        <is>
          <t/>
        </is>
      </c>
      <c r="F667" s="8" t="inlineStr">
        <f aca="false">IF(A667&lt;&gt;"",DEGREES(E667),"")</f>
        <is>
          <t/>
        </is>
      </c>
      <c r="G667" s="8" t="inlineStr">
        <f aca="false">IF(A667&lt;&gt;"",LOOKUP(A667,h!$A$3:$A$30,h!$D$3:$D$30),"")</f>
        <is>
          <t/>
        </is>
      </c>
      <c r="H667" s="8" t="inlineStr">
        <f aca="false">IF(A667&lt;&gt;"",LOOKUP(B667,h!$A$3:$A$30,h!$D$3:$D$30),"")</f>
        <is>
          <t/>
        </is>
      </c>
      <c r="I667" s="8" t="inlineStr">
        <f aca="false">IF(A667&lt;&gt;"",_zif,"")</f>
        <is>
          <t/>
        </is>
      </c>
      <c r="J667" s="8" t="inlineStr">
        <f aca="false">IF(A667&lt;&gt;"",$G667+'v1 Frame'!D$3*COS($C667)+'v1 Frame'!E$3*SIN($C667)*SIN($E667)+'v1 Frame'!F$3*SIN($C667)*COS($E667),"")</f>
        <is>
          <t/>
        </is>
      </c>
      <c r="K667" s="8" t="inlineStr">
        <f aca="false">IF(A667&lt;&gt;"",$H667+'v1 Frame'!E$3*COS($E667)-'v1 Frame'!F$3*SIN($E667),"")</f>
        <is>
          <t/>
        </is>
      </c>
      <c r="L667" s="8" t="inlineStr">
        <f aca="false">IF(A667&lt;&gt;"",$I667-'v1 Frame'!D$3*SIN($C667)+'v1 Frame'!E$3*COS($C667)*SIN($E667)+'v1 Frame'!F$3*COS($C667)*COS($E667),"")</f>
        <is>
          <t/>
        </is>
      </c>
      <c r="M667" s="8" t="inlineStr">
        <f aca="false">IF(A667&lt;&gt;"",$G667+'v1 Frame'!G$3*COS($C667)+'v1 Frame'!H$3*SIN($C667)*SIN($E667)+'v1 Frame'!I$3*SIN($C667)*COS($E667),"")</f>
        <is>
          <t/>
        </is>
      </c>
      <c r="N667" s="8" t="inlineStr">
        <f aca="false">IF(A667&lt;&gt;"",$H667+'v1 Frame'!H$3*COS($E667)-'v1 Frame'!I$3*SIN($E667),"")</f>
        <is>
          <t/>
        </is>
      </c>
      <c r="O667" s="8" t="inlineStr">
        <f aca="false">IF(A667&lt;&gt;"",$I667-'v1 Frame'!G$3*SIN($C667)+'v1 Frame'!H$3*COS($C667)*SIN($E667)+'v1 Frame'!I$3*COS($C667)*COS($E667),"")</f>
        <is>
          <t/>
        </is>
      </c>
      <c r="P667" s="8" t="inlineStr">
        <f aca="false">IF(A667&lt;&gt;"",$G667+'v1 Frame'!J$3*COS($C667)+'v1 Frame'!K$3*SIN($C667)*SIN($E667)+'v1 Frame'!L$3*SIN($C667)*COS($E667),"")</f>
        <is>
          <t/>
        </is>
      </c>
      <c r="Q667" s="8" t="inlineStr">
        <f aca="false">IF(A667&lt;&gt;"",$H667+'v1 Frame'!K$3*COS($E667)-'v1 Frame'!L$3*SIN($E667),"")</f>
        <is>
          <t/>
        </is>
      </c>
      <c r="R667" s="8" t="inlineStr">
        <f aca="false">IF(A667&lt;&gt;"",$I667-'v1 Frame'!J$3*SIN($C667)+'v1 Frame'!K$3*COS($C667)*SIN($E667)+'v1 Frame'!L$3*COS($C667)*COS($E667),"")</f>
        <is>
          <t/>
        </is>
      </c>
      <c r="S667" s="8" t="inlineStr">
        <f aca="false">IF(A667&lt;&gt;"",$G667+'v1 Frame'!M$3*COS($C667)+'v1 Frame'!N$3*SIN($C667)*SIN($E667)+'v1 Frame'!O$3*SIN($C667)*COS($E667),"")</f>
        <is>
          <t/>
        </is>
      </c>
      <c r="T667" s="8" t="inlineStr">
        <f aca="false">IF(A667&lt;&gt;"",$H667+'v1 Frame'!N$3*COS($E667)-'v1 Frame'!O$3*SIN($E667),"")</f>
        <is>
          <t/>
        </is>
      </c>
      <c r="U667" s="8" t="inlineStr">
        <f aca="false">IF(A667&lt;&gt;"",$I667-'v1 Frame'!M$3*SIN($C667)+'v1 Frame'!N$3*COS($C667)*SIN($E667)+'v1 Frame'!O$3*COS($C667)*COS($E667),"")</f>
        <is>
          <t/>
        </is>
      </c>
      <c r="V667" s="8" t="inlineStr">
        <f aca="false">IF(A667&lt;&gt;"",$G667+'v1 Frame'!P$3*COS($C667)+'v1 Frame'!Q$3*SIN($C667)*SIN($E667)+'v1 Frame'!R$3*SIN($C667)*COS($E667),"")</f>
        <is>
          <t/>
        </is>
      </c>
      <c r="W667" s="8" t="inlineStr">
        <f aca="false">IF(A667&lt;&gt;"",$H667+'v1 Frame'!Q$3*COS($E667)-'v1 Frame'!R$3*SIN($E667),"")</f>
        <is>
          <t/>
        </is>
      </c>
      <c r="X667" s="8" t="inlineStr">
        <f aca="false">IF(A667&lt;&gt;"",$I667-'v1 Frame'!P$3*SIN($C667)+'v1 Frame'!Q$3*COS($C667)*SIN($E667)+'v1 Frame'!R$3*COS($C667)*COS($E667),"")</f>
        <is>
          <t/>
        </is>
      </c>
      <c r="Y667" s="8" t="inlineStr">
        <f aca="false">IF(A667&lt;&gt;"",$G667+'v1 Frame'!S$3*COS($C667)+'v1 Frame'!T$3*SIN($C667)*SIN($E667)+'v1 Frame'!U$3*SIN($C667)*COS($E667),"")</f>
        <is>
          <t/>
        </is>
      </c>
      <c r="Z667" s="8" t="inlineStr">
        <f aca="false">IF(A667&lt;&gt;"",$H667+'v1 Frame'!T$3*COS($E667)-'v1 Frame'!U$3*SIN($E667),"")</f>
        <is>
          <t/>
        </is>
      </c>
      <c r="AA667" s="8" t="inlineStr">
        <f aca="false">IF(A667&lt;&gt;"",$I667-'v1 Frame'!S$3*SIN($C667)+'v1 Frame'!T$3*COS($C667)*SIN($E667)+'v1 Frame'!U$3*COS($C667)*COS($E667),"")</f>
        <is>
          <t/>
        </is>
      </c>
      <c r="AB667" s="8" t="inlineStr">
        <f aca="false">IF(A667&lt;&gt;"",$G667+'v1 Frame'!V$3*COS($C667)+'v1 Frame'!W$3*SIN($C667)*SIN($E667)+'v1 Frame'!X$3*SIN($C667)*COS($E667),"")</f>
        <is>
          <t/>
        </is>
      </c>
      <c r="AC667" s="8" t="inlineStr">
        <f aca="false">IF(A667&lt;&gt;"",$H667+'v1 Frame'!W$3*COS($E667)-'v1 Frame'!X$3*SIN($E667),"")</f>
        <is>
          <t/>
        </is>
      </c>
      <c r="AD667" s="8" t="inlineStr">
        <f aca="false">IF(A667&lt;&gt;"",$I667-'v1 Frame'!V$3*SIN($C667)+'v1 Frame'!W$3*COS($C667)*SIN($E667)+'v1 Frame'!X$3*COS($C667)*COS($E667),"")</f>
        <is>
          <t/>
        </is>
      </c>
      <c r="AE667" s="25" t="inlineStr">
        <f aca="false">IF(A667&lt;&gt;"",$G667+'v1 Frame'!Y$3*COS($C667)+'v1 Frame'!Z$3*SIN($C667)*SIN($E667)+'v1 Frame'!AA$3*SIN($C667)*COS($E667),"")</f>
        <is>
          <t/>
        </is>
      </c>
      <c r="AF667" s="25" t="inlineStr">
        <f aca="false">IF(A667&lt;&gt;"",$H667+'v1 Frame'!Z$3*COS($E667)-'v1 Frame'!AA$3*SIN($E667),"")</f>
        <is>
          <t/>
        </is>
      </c>
      <c r="AG667" s="25" t="inlineStr">
        <f aca="false">IF(A667&lt;&gt;"",$I667-'v1 Frame'!Y$3*SIN($C667)+'v1 Frame'!Z$3*COS($C667)*SIN($E667)+'v1 Frame'!AA$3*COS($C667)*COS($E667),"")</f>
        <is>
          <t/>
        </is>
      </c>
      <c r="AH667" s="8" t="inlineStr">
        <f aca="false">IF(A667&lt;&gt;"",SQRT(SUMSQ(G667:I667)),"")</f>
        <is>
          <t/>
        </is>
      </c>
      <c r="AI667" s="8" t="inlineStr">
        <f aca="false">IF(A667&lt;&gt;"",IF(AH667&lt;&gt;0,ACOS(I667/AH667),0),"")</f>
        <is>
          <t/>
        </is>
      </c>
      <c r="AJ667" s="8" t="inlineStr">
        <f aca="false">IF(A667&lt;&gt;"",DEGREES(AI667),"")</f>
        <is>
          <t/>
        </is>
      </c>
      <c r="AK667" s="8" t="inlineStr">
        <f aca="false">IF(A667&lt;&gt;"",IF(OR(G667&lt;&gt;0,H667&lt;&gt;0),ATAN2(G667,H667),0),"")</f>
        <is>
          <t/>
        </is>
      </c>
      <c r="AL667" s="8" t="inlineStr">
        <f aca="false">IF(A667&lt;&gt;"",DEGREES(AK667),"")</f>
        <is>
          <t/>
        </is>
      </c>
      <c r="AM667" s="8" t="inlineStr">
        <f aca="false">IF(A667&lt;&gt;"",SQRT(SUMSQ(J667:L667)),"")</f>
        <is>
          <t/>
        </is>
      </c>
      <c r="AN667" s="8" t="inlineStr">
        <f aca="false">IF(A667&lt;&gt;"",IF(AM667&lt;&gt;0,ACOS(L667/AM667),0),"")</f>
        <is>
          <t/>
        </is>
      </c>
      <c r="AO667" s="8" t="inlineStr">
        <f aca="false">IF(A667&lt;&gt;"",DEGREES(AN667),"")</f>
        <is>
          <t/>
        </is>
      </c>
      <c r="AP667" s="8" t="inlineStr">
        <f aca="false">IF(A667&lt;&gt;"",IF(OR(J667&lt;&gt;0,K667&lt;&gt;0),ATAN2(J667,K667),0),"")</f>
        <is>
          <t/>
        </is>
      </c>
      <c r="AQ667" s="8" t="inlineStr">
        <f aca="false">IF(A667&lt;&gt;"",DEGREES(AP667),"")</f>
        <is>
          <t/>
        </is>
      </c>
      <c r="AR667" s="8" t="inlineStr">
        <f aca="false">IF(A667&lt;&gt;"",SQRT(SUMSQ(M667:O667)),"")</f>
        <is>
          <t/>
        </is>
      </c>
      <c r="AS667" s="8" t="inlineStr">
        <f aca="false">IF(A667&lt;&gt;"",IF(AR667&lt;&gt;0,ACOS(O667/AR667),0),"")</f>
        <is>
          <t/>
        </is>
      </c>
      <c r="AT667" s="8" t="inlineStr">
        <f aca="false">IF(A667&lt;&gt;"",DEGREES(AS667),"")</f>
        <is>
          <t/>
        </is>
      </c>
      <c r="AU667" s="8" t="inlineStr">
        <f aca="false">IF(A667&lt;&gt;"",IF(OR(M667&lt;&gt;0,N667&lt;&gt;0),ATAN2(M667,N667),0),"")</f>
        <is>
          <t/>
        </is>
      </c>
      <c r="AV667" s="8" t="inlineStr">
        <f aca="false">IF(A667&lt;&gt;"",DEGREES(AU667),"")</f>
        <is>
          <t/>
        </is>
      </c>
      <c r="AW667" s="8" t="inlineStr">
        <f aca="false">IF(A667&lt;&gt;"",SQRT(SUMSQ(P667:R667)),"")</f>
        <is>
          <t/>
        </is>
      </c>
      <c r="AX667" s="8" t="inlineStr">
        <f aca="false">IF(A667&lt;&gt;"",IF(AW667&lt;&gt;0,ACOS(R667/AW667),0),"")</f>
        <is>
          <t/>
        </is>
      </c>
      <c r="AY667" s="8" t="inlineStr">
        <f aca="false">IF(A667&lt;&gt;"",DEGREES(AX667),"")</f>
        <is>
          <t/>
        </is>
      </c>
      <c r="AZ667" s="8" t="inlineStr">
        <f aca="false">IF(A667&lt;&gt;"",IF(OR(P667&lt;&gt;0,Q667&lt;&gt;0),ATAN2(P667,Q667),0),"")</f>
        <is>
          <t/>
        </is>
      </c>
      <c r="BA667" s="8" t="inlineStr">
        <f aca="false">IF(A667&lt;&gt;"",DEGREES(AZ667),"")</f>
        <is>
          <t/>
        </is>
      </c>
      <c r="BB667" s="8" t="inlineStr">
        <f aca="false">IF(A667&lt;&gt;"",SQRT(SUMSQ(S667:U667)),"")</f>
        <is>
          <t/>
        </is>
      </c>
      <c r="BC667" s="8" t="inlineStr">
        <f aca="false">IF(A667&lt;&gt;"",IF(BB667&lt;&gt;0,ACOS(U667/BB667),0),"")</f>
        <is>
          <t/>
        </is>
      </c>
      <c r="BD667" s="8" t="inlineStr">
        <f aca="false">IF(A667&lt;&gt;"",DEGREES(BC667),"")</f>
        <is>
          <t/>
        </is>
      </c>
      <c r="BE667" s="8" t="inlineStr">
        <f aca="false">IF(A667&lt;&gt;"",IF(OR(S667&lt;&gt;0,T667&lt;&gt;0),ATAN2(S667,T667),0),"")</f>
        <is>
          <t/>
        </is>
      </c>
      <c r="BF667" s="8" t="inlineStr">
        <f aca="false">IF(A667&lt;&gt;"",DEGREES(BE667),"")</f>
        <is>
          <t/>
        </is>
      </c>
      <c r="BG667" s="8" t="inlineStr">
        <f aca="false">IF(A667&lt;&gt;"",SQRT(SUMSQ(V667:X667)),"")</f>
        <is>
          <t/>
        </is>
      </c>
      <c r="BH667" s="8" t="inlineStr">
        <f aca="false">IF(A667&lt;&gt;"",IF(BG667&lt;&gt;0,ACOS(X667/BG667),0),"")</f>
        <is>
          <t/>
        </is>
      </c>
      <c r="BI667" s="8" t="inlineStr">
        <f aca="false">IF(A667&lt;&gt;"",DEGREES(BH667),"")</f>
        <is>
          <t/>
        </is>
      </c>
      <c r="BJ667" s="8" t="inlineStr">
        <f aca="false">IF(A667&lt;&gt;"",IF(OR(V667&lt;&gt;0,W667&lt;&gt;0),ATAN2(V667,W667),0),"")</f>
        <is>
          <t/>
        </is>
      </c>
      <c r="BK667" s="8" t="inlineStr">
        <f aca="false">IF(A667&lt;&gt;"",DEGREES(BJ667),"")</f>
        <is>
          <t/>
        </is>
      </c>
      <c r="BL667" s="8" t="inlineStr">
        <f aca="false">IF(A667&lt;&gt;"",SQRT(SUMSQ(Y667:AA667)),"")</f>
        <is>
          <t/>
        </is>
      </c>
      <c r="BM667" s="8" t="inlineStr">
        <f aca="false">IF(A667&lt;&gt;"",IF(BL667&lt;&gt;0,ACOS(AA667/BL667),0),"")</f>
        <is>
          <t/>
        </is>
      </c>
      <c r="BN667" s="8" t="inlineStr">
        <f aca="false">IF(A667&lt;&gt;"",DEGREES(BM667),"")</f>
        <is>
          <t/>
        </is>
      </c>
      <c r="BO667" s="8" t="inlineStr">
        <f aca="false">IF(A667&lt;&gt;"",IF(OR(Y667&lt;&gt;0,Z667&lt;&gt;0),ATAN2(Y667,Z667),0),"")</f>
        <is>
          <t/>
        </is>
      </c>
      <c r="BP667" s="8" t="inlineStr">
        <f aca="false">IF(A667&lt;&gt;"",DEGREES(BO667),"")</f>
        <is>
          <t/>
        </is>
      </c>
      <c r="BQ667" s="8" t="inlineStr">
        <f aca="false">IF(A667&lt;&gt;"",SQRT(SUMSQ(AB667:AD667)),"")</f>
        <is>
          <t/>
        </is>
      </c>
      <c r="BR667" s="8" t="inlineStr">
        <f aca="false">IF(A667&lt;&gt;"",IF(BQ667&lt;&gt;0,ACOS(AD667/BQ667),0),"")</f>
        <is>
          <t/>
        </is>
      </c>
      <c r="BS667" s="8" t="inlineStr">
        <f aca="false">IF(A667&lt;&gt;"",DEGREES(BR667),"")</f>
        <is>
          <t/>
        </is>
      </c>
      <c r="BT667" s="8" t="inlineStr">
        <f aca="false">IF(A667&lt;&gt;"",IF(OR(AB667&lt;&gt;0,AC667&lt;&gt;0),ATAN2(AB667,AC667),0),"")</f>
        <is>
          <t/>
        </is>
      </c>
      <c r="BU667" s="8" t="inlineStr">
        <f aca="false">IF(A667&lt;&gt;"",DEGREES(BT667),"")</f>
        <is>
          <t/>
        </is>
      </c>
      <c r="BV667" s="8" t="inlineStr">
        <f aca="false">IF(A667&lt;&gt;"",SQRT(SUMSQ(AE667:AG667)),"")</f>
        <is>
          <t/>
        </is>
      </c>
      <c r="BW667" s="8" t="inlineStr">
        <f aca="false">IF(A667&lt;&gt;"",IF(BV667&lt;&gt;0,ACOS(AG667/BV667),0),"")</f>
        <is>
          <t/>
        </is>
      </c>
      <c r="BX667" s="8" t="inlineStr">
        <f aca="false">IF(A667&lt;&gt;"",DEGREES(BW667),"")</f>
        <is>
          <t/>
        </is>
      </c>
      <c r="BY667" s="8" t="inlineStr">
        <f aca="false">IF(A667&lt;&gt;"",IF(OR(AF667&lt;&gt;0,AG667&lt;&gt;0),ATAN2(AF667,AG667),0),"")</f>
        <is>
          <t/>
        </is>
      </c>
      <c r="BZ667" s="8" t="inlineStr">
        <f aca="false">IF(A667&lt;&gt;"",DEGREES(BY667),"")</f>
        <is>
          <t/>
        </is>
      </c>
      <c r="CA667" s="0" t="inlineStr">
        <f aca="false">IF(A667&lt;&gt;"",IF(AND(AI667&lt;Parameters!$B$11,AI667&gt;Parameters!$B$12,AN667&lt;Parameters!$B$11,AN667&gt;Parameters!$B$12,AS667&lt;Parameters!$B$11,AS667&gt;Parameters!$B$12,AX667&lt;Parameters!$B$11,AX667&gt;Parameters!$B$12,BC667&lt;Parameters!$B$11,BC667&gt;Parameters!$B$12,BM667&lt;Parameters!$B$11,BM667&gt;Parameters!$B$12,BR667&lt;Parameters!$B$11,BR667&gt;Parameters!$B$12,BW667&lt;Parameters!$B$11,BW667&gt;Parameters!$B$12),1,0),"")</f>
        <is>
          <t/>
        </is>
      </c>
      <c r="CB667" s="0" t="inlineStr">
        <f aca="false">IF(A667&lt;&gt;"",IF(OR(AI667&lt;Parameters!$B$12,AI667&gt;Parameters!$B$11),0,1),"")</f>
        <is>
          <t/>
        </is>
      </c>
      <c r="CC667" s="0" t="inlineStr">
        <f aca="false">IF(A667&lt;&gt;"",IF(OR(AN667&lt;Parameters!$B$12,AN667&gt;Parameters!$B$11),0,1),"")</f>
        <is>
          <t/>
        </is>
      </c>
      <c r="CD667" s="0" t="inlineStr">
        <f aca="false">IF(A667&lt;&gt;"",IF(OR(AS667&lt;Parameters!$B$12,AS667&gt;Parameters!$B$11),0,1),"")</f>
        <is>
          <t/>
        </is>
      </c>
      <c r="CE667" s="0" t="inlineStr">
        <f aca="false">IF(A667&lt;&gt;"",IF(OR(AX667&lt;Parameters!$B$12,AX667&gt;Parameters!$B$11),0,1),"")</f>
        <is>
          <t/>
        </is>
      </c>
      <c r="CF667" s="0" t="inlineStr">
        <f aca="false">IF(A667&lt;&gt;"",IF(OR(BC667&lt;Parameters!$B$12,BC667&gt;Parameters!$B$11),0,1),"")</f>
        <is>
          <t/>
        </is>
      </c>
      <c r="CG667" s="0" t="inlineStr">
        <f aca="false">IF(A667&lt;&gt;"",IF(OR(BH667&lt;Parameters!$B$12,BH667&gt;Parameters!$B$11),0,1),"")</f>
        <is>
          <t/>
        </is>
      </c>
      <c r="CH667" s="0" t="inlineStr">
        <f aca="false">IF(A667&lt;&gt;"",IF(OR(BM667&lt;Parameters!$B$12,BM667&gt;Parameters!$B$11),0,1),"")</f>
        <is>
          <t/>
        </is>
      </c>
      <c r="CI667" s="0" t="inlineStr">
        <f aca="false">IF(A667&lt;&gt;"",IF(OR(BR667&lt;Parameters!$B$12,BR667&gt;Parameters!$B$11),0,1),"")</f>
        <is>
          <t/>
        </is>
      </c>
      <c r="CJ667" s="0" t="inlineStr">
        <f aca="false">IF(A667&lt;&gt;"",IF(OR(BW667&lt;Parameters!$B$12,BW667&gt;Parameters!$B$11),0,1),"")</f>
        <is>
          <t/>
        </is>
      </c>
      <c r="CK667" s="26" t="inlineStr">
        <f aca="false">IF(A667&lt;&gt;"",SUM(CB667:CJ667)/9,"")</f>
        <is>
          <t/>
        </is>
      </c>
      <c r="CL667" s="0" t="inlineStr">
        <f aca="false">IF(A667&lt;&gt;"",CK667*9,"")</f>
        <is>
          <t/>
        </is>
      </c>
      <c r="CM667" s="8" t="inlineStr">
        <f aca="false">IF(A667&lt;&gt;"",TEXT(B667,CM$2)&amp;" "&amp;TEXT(A667,CM$2),"")</f>
        <is>
          <t/>
        </is>
      </c>
    </row>
    <row r="668" customFormat="false" ht="15" hidden="false" customHeight="false" outlineLevel="0" collapsed="false">
      <c r="A668" s="0" t="inlineStr">
        <f aca="false">IF(OR(B667&lt;Parameters!$K$12,A667&lt;Parameters!$K$12),IF(A667&lt;Parameters!$K$12,A667+1,0),"")</f>
        <is>
          <t/>
        </is>
      </c>
      <c r="B668" s="0" t="inlineStr">
        <f aca="false">IF(A668&lt;&gt;"",IF(A668=0,B667+1,B667),"")</f>
        <is>
          <t/>
        </is>
      </c>
      <c r="C668" s="24" t="inlineStr">
        <f aca="false">IF(A668&lt;&gt;"",-_phi*(A668+0.5),"")</f>
        <is>
          <t/>
        </is>
      </c>
      <c r="D668" s="8" t="inlineStr">
        <f aca="false">IF(A668&lt;&gt;"",DEGREES(C668),"")</f>
        <is>
          <t/>
        </is>
      </c>
      <c r="E668" s="24" t="inlineStr">
        <f aca="false">IF(A668&lt;&gt;"",_phi*(B668+0.5),"")</f>
        <is>
          <t/>
        </is>
      </c>
      <c r="F668" s="8" t="inlineStr">
        <f aca="false">IF(A668&lt;&gt;"",DEGREES(E668),"")</f>
        <is>
          <t/>
        </is>
      </c>
      <c r="G668" s="8" t="inlineStr">
        <f aca="false">IF(A668&lt;&gt;"",LOOKUP(A668,h!$A$3:$A$30,h!$D$3:$D$30),"")</f>
        <is>
          <t/>
        </is>
      </c>
      <c r="H668" s="8" t="inlineStr">
        <f aca="false">IF(A668&lt;&gt;"",LOOKUP(B668,h!$A$3:$A$30,h!$D$3:$D$30),"")</f>
        <is>
          <t/>
        </is>
      </c>
      <c r="I668" s="8" t="inlineStr">
        <f aca="false">IF(A668&lt;&gt;"",_zif,"")</f>
        <is>
          <t/>
        </is>
      </c>
      <c r="J668" s="8" t="inlineStr">
        <f aca="false">IF(A668&lt;&gt;"",$G668+'v1 Frame'!D$3*COS($C668)+'v1 Frame'!E$3*SIN($C668)*SIN($E668)+'v1 Frame'!F$3*SIN($C668)*COS($E668),"")</f>
        <is>
          <t/>
        </is>
      </c>
      <c r="K668" s="8" t="inlineStr">
        <f aca="false">IF(A668&lt;&gt;"",$H668+'v1 Frame'!E$3*COS($E668)-'v1 Frame'!F$3*SIN($E668),"")</f>
        <is>
          <t/>
        </is>
      </c>
      <c r="L668" s="8" t="inlineStr">
        <f aca="false">IF(A668&lt;&gt;"",$I668-'v1 Frame'!D$3*SIN($C668)+'v1 Frame'!E$3*COS($C668)*SIN($E668)+'v1 Frame'!F$3*COS($C668)*COS($E668),"")</f>
        <is>
          <t/>
        </is>
      </c>
      <c r="M668" s="8" t="inlineStr">
        <f aca="false">IF(A668&lt;&gt;"",$G668+'v1 Frame'!G$3*COS($C668)+'v1 Frame'!H$3*SIN($C668)*SIN($E668)+'v1 Frame'!I$3*SIN($C668)*COS($E668),"")</f>
        <is>
          <t/>
        </is>
      </c>
      <c r="N668" s="8" t="inlineStr">
        <f aca="false">IF(A668&lt;&gt;"",$H668+'v1 Frame'!H$3*COS($E668)-'v1 Frame'!I$3*SIN($E668),"")</f>
        <is>
          <t/>
        </is>
      </c>
      <c r="O668" s="8" t="inlineStr">
        <f aca="false">IF(A668&lt;&gt;"",$I668-'v1 Frame'!G$3*SIN($C668)+'v1 Frame'!H$3*COS($C668)*SIN($E668)+'v1 Frame'!I$3*COS($C668)*COS($E668),"")</f>
        <is>
          <t/>
        </is>
      </c>
      <c r="P668" s="8" t="inlineStr">
        <f aca="false">IF(A668&lt;&gt;"",$G668+'v1 Frame'!J$3*COS($C668)+'v1 Frame'!K$3*SIN($C668)*SIN($E668)+'v1 Frame'!L$3*SIN($C668)*COS($E668),"")</f>
        <is>
          <t/>
        </is>
      </c>
      <c r="Q668" s="8" t="inlineStr">
        <f aca="false">IF(A668&lt;&gt;"",$H668+'v1 Frame'!K$3*COS($E668)-'v1 Frame'!L$3*SIN($E668),"")</f>
        <is>
          <t/>
        </is>
      </c>
      <c r="R668" s="8" t="inlineStr">
        <f aca="false">IF(A668&lt;&gt;"",$I668-'v1 Frame'!J$3*SIN($C668)+'v1 Frame'!K$3*COS($C668)*SIN($E668)+'v1 Frame'!L$3*COS($C668)*COS($E668),"")</f>
        <is>
          <t/>
        </is>
      </c>
      <c r="S668" s="8" t="inlineStr">
        <f aca="false">IF(A668&lt;&gt;"",$G668+'v1 Frame'!M$3*COS($C668)+'v1 Frame'!N$3*SIN($C668)*SIN($E668)+'v1 Frame'!O$3*SIN($C668)*COS($E668),"")</f>
        <is>
          <t/>
        </is>
      </c>
      <c r="T668" s="8" t="inlineStr">
        <f aca="false">IF(A668&lt;&gt;"",$H668+'v1 Frame'!N$3*COS($E668)-'v1 Frame'!O$3*SIN($E668),"")</f>
        <is>
          <t/>
        </is>
      </c>
      <c r="U668" s="8" t="inlineStr">
        <f aca="false">IF(A668&lt;&gt;"",$I668-'v1 Frame'!M$3*SIN($C668)+'v1 Frame'!N$3*COS($C668)*SIN($E668)+'v1 Frame'!O$3*COS($C668)*COS($E668),"")</f>
        <is>
          <t/>
        </is>
      </c>
      <c r="V668" s="8" t="inlineStr">
        <f aca="false">IF(A668&lt;&gt;"",$G668+'v1 Frame'!P$3*COS($C668)+'v1 Frame'!Q$3*SIN($C668)*SIN($E668)+'v1 Frame'!R$3*SIN($C668)*COS($E668),"")</f>
        <is>
          <t/>
        </is>
      </c>
      <c r="W668" s="8" t="inlineStr">
        <f aca="false">IF(A668&lt;&gt;"",$H668+'v1 Frame'!Q$3*COS($E668)-'v1 Frame'!R$3*SIN($E668),"")</f>
        <is>
          <t/>
        </is>
      </c>
      <c r="X668" s="8" t="inlineStr">
        <f aca="false">IF(A668&lt;&gt;"",$I668-'v1 Frame'!P$3*SIN($C668)+'v1 Frame'!Q$3*COS($C668)*SIN($E668)+'v1 Frame'!R$3*COS($C668)*COS($E668),"")</f>
        <is>
          <t/>
        </is>
      </c>
      <c r="Y668" s="8" t="inlineStr">
        <f aca="false">IF(A668&lt;&gt;"",$G668+'v1 Frame'!S$3*COS($C668)+'v1 Frame'!T$3*SIN($C668)*SIN($E668)+'v1 Frame'!U$3*SIN($C668)*COS($E668),"")</f>
        <is>
          <t/>
        </is>
      </c>
      <c r="Z668" s="8" t="inlineStr">
        <f aca="false">IF(A668&lt;&gt;"",$H668+'v1 Frame'!T$3*COS($E668)-'v1 Frame'!U$3*SIN($E668),"")</f>
        <is>
          <t/>
        </is>
      </c>
      <c r="AA668" s="8" t="inlineStr">
        <f aca="false">IF(A668&lt;&gt;"",$I668-'v1 Frame'!S$3*SIN($C668)+'v1 Frame'!T$3*COS($C668)*SIN($E668)+'v1 Frame'!U$3*COS($C668)*COS($E668),"")</f>
        <is>
          <t/>
        </is>
      </c>
      <c r="AB668" s="8" t="inlineStr">
        <f aca="false">IF(A668&lt;&gt;"",$G668+'v1 Frame'!V$3*COS($C668)+'v1 Frame'!W$3*SIN($C668)*SIN($E668)+'v1 Frame'!X$3*SIN($C668)*COS($E668),"")</f>
        <is>
          <t/>
        </is>
      </c>
      <c r="AC668" s="8" t="inlineStr">
        <f aca="false">IF(A668&lt;&gt;"",$H668+'v1 Frame'!W$3*COS($E668)-'v1 Frame'!X$3*SIN($E668),"")</f>
        <is>
          <t/>
        </is>
      </c>
      <c r="AD668" s="8" t="inlineStr">
        <f aca="false">IF(A668&lt;&gt;"",$I668-'v1 Frame'!V$3*SIN($C668)+'v1 Frame'!W$3*COS($C668)*SIN($E668)+'v1 Frame'!X$3*COS($C668)*COS($E668),"")</f>
        <is>
          <t/>
        </is>
      </c>
      <c r="AE668" s="25" t="inlineStr">
        <f aca="false">IF(A668&lt;&gt;"",$G668+'v1 Frame'!Y$3*COS($C668)+'v1 Frame'!Z$3*SIN($C668)*SIN($E668)+'v1 Frame'!AA$3*SIN($C668)*COS($E668),"")</f>
        <is>
          <t/>
        </is>
      </c>
      <c r="AF668" s="25" t="inlineStr">
        <f aca="false">IF(A668&lt;&gt;"",$H668+'v1 Frame'!Z$3*COS($E668)-'v1 Frame'!AA$3*SIN($E668),"")</f>
        <is>
          <t/>
        </is>
      </c>
      <c r="AG668" s="25" t="inlineStr">
        <f aca="false">IF(A668&lt;&gt;"",$I668-'v1 Frame'!Y$3*SIN($C668)+'v1 Frame'!Z$3*COS($C668)*SIN($E668)+'v1 Frame'!AA$3*COS($C668)*COS($E668),"")</f>
        <is>
          <t/>
        </is>
      </c>
      <c r="AH668" s="8" t="inlineStr">
        <f aca="false">IF(A668&lt;&gt;"",SQRT(SUMSQ(G668:I668)),"")</f>
        <is>
          <t/>
        </is>
      </c>
      <c r="AI668" s="8" t="inlineStr">
        <f aca="false">IF(A668&lt;&gt;"",IF(AH668&lt;&gt;0,ACOS(I668/AH668),0),"")</f>
        <is>
          <t/>
        </is>
      </c>
      <c r="AJ668" s="8" t="inlineStr">
        <f aca="false">IF(A668&lt;&gt;"",DEGREES(AI668),"")</f>
        <is>
          <t/>
        </is>
      </c>
      <c r="AK668" s="8" t="inlineStr">
        <f aca="false">IF(A668&lt;&gt;"",IF(OR(G668&lt;&gt;0,H668&lt;&gt;0),ATAN2(G668,H668),0),"")</f>
        <is>
          <t/>
        </is>
      </c>
      <c r="AL668" s="8" t="inlineStr">
        <f aca="false">IF(A668&lt;&gt;"",DEGREES(AK668),"")</f>
        <is>
          <t/>
        </is>
      </c>
      <c r="AM668" s="8" t="inlineStr">
        <f aca="false">IF(A668&lt;&gt;"",SQRT(SUMSQ(J668:L668)),"")</f>
        <is>
          <t/>
        </is>
      </c>
      <c r="AN668" s="8" t="inlineStr">
        <f aca="false">IF(A668&lt;&gt;"",IF(AM668&lt;&gt;0,ACOS(L668/AM668),0),"")</f>
        <is>
          <t/>
        </is>
      </c>
      <c r="AO668" s="8" t="inlineStr">
        <f aca="false">IF(A668&lt;&gt;"",DEGREES(AN668),"")</f>
        <is>
          <t/>
        </is>
      </c>
      <c r="AP668" s="8" t="inlineStr">
        <f aca="false">IF(A668&lt;&gt;"",IF(OR(J668&lt;&gt;0,K668&lt;&gt;0),ATAN2(J668,K668),0),"")</f>
        <is>
          <t/>
        </is>
      </c>
      <c r="AQ668" s="8" t="inlineStr">
        <f aca="false">IF(A668&lt;&gt;"",DEGREES(AP668),"")</f>
        <is>
          <t/>
        </is>
      </c>
      <c r="AR668" s="8" t="inlineStr">
        <f aca="false">IF(A668&lt;&gt;"",SQRT(SUMSQ(M668:O668)),"")</f>
        <is>
          <t/>
        </is>
      </c>
      <c r="AS668" s="8" t="inlineStr">
        <f aca="false">IF(A668&lt;&gt;"",IF(AR668&lt;&gt;0,ACOS(O668/AR668),0),"")</f>
        <is>
          <t/>
        </is>
      </c>
      <c r="AT668" s="8" t="inlineStr">
        <f aca="false">IF(A668&lt;&gt;"",DEGREES(AS668),"")</f>
        <is>
          <t/>
        </is>
      </c>
      <c r="AU668" s="8" t="inlineStr">
        <f aca="false">IF(A668&lt;&gt;"",IF(OR(M668&lt;&gt;0,N668&lt;&gt;0),ATAN2(M668,N668),0),"")</f>
        <is>
          <t/>
        </is>
      </c>
      <c r="AV668" s="8" t="inlineStr">
        <f aca="false">IF(A668&lt;&gt;"",DEGREES(AU668),"")</f>
        <is>
          <t/>
        </is>
      </c>
      <c r="AW668" s="8" t="inlineStr">
        <f aca="false">IF(A668&lt;&gt;"",SQRT(SUMSQ(P668:R668)),"")</f>
        <is>
          <t/>
        </is>
      </c>
      <c r="AX668" s="8" t="inlineStr">
        <f aca="false">IF(A668&lt;&gt;"",IF(AW668&lt;&gt;0,ACOS(R668/AW668),0),"")</f>
        <is>
          <t/>
        </is>
      </c>
      <c r="AY668" s="8" t="inlineStr">
        <f aca="false">IF(A668&lt;&gt;"",DEGREES(AX668),"")</f>
        <is>
          <t/>
        </is>
      </c>
      <c r="AZ668" s="8" t="inlineStr">
        <f aca="false">IF(A668&lt;&gt;"",IF(OR(P668&lt;&gt;0,Q668&lt;&gt;0),ATAN2(P668,Q668),0),"")</f>
        <is>
          <t/>
        </is>
      </c>
      <c r="BA668" s="8" t="inlineStr">
        <f aca="false">IF(A668&lt;&gt;"",DEGREES(AZ668),"")</f>
        <is>
          <t/>
        </is>
      </c>
      <c r="BB668" s="8" t="inlineStr">
        <f aca="false">IF(A668&lt;&gt;"",SQRT(SUMSQ(S668:U668)),"")</f>
        <is>
          <t/>
        </is>
      </c>
      <c r="BC668" s="8" t="inlineStr">
        <f aca="false">IF(A668&lt;&gt;"",IF(BB668&lt;&gt;0,ACOS(U668/BB668),0),"")</f>
        <is>
          <t/>
        </is>
      </c>
      <c r="BD668" s="8" t="inlineStr">
        <f aca="false">IF(A668&lt;&gt;"",DEGREES(BC668),"")</f>
        <is>
          <t/>
        </is>
      </c>
      <c r="BE668" s="8" t="inlineStr">
        <f aca="false">IF(A668&lt;&gt;"",IF(OR(S668&lt;&gt;0,T668&lt;&gt;0),ATAN2(S668,T668),0),"")</f>
        <is>
          <t/>
        </is>
      </c>
      <c r="BF668" s="8" t="inlineStr">
        <f aca="false">IF(A668&lt;&gt;"",DEGREES(BE668),"")</f>
        <is>
          <t/>
        </is>
      </c>
      <c r="BG668" s="8" t="inlineStr">
        <f aca="false">IF(A668&lt;&gt;"",SQRT(SUMSQ(V668:X668)),"")</f>
        <is>
          <t/>
        </is>
      </c>
      <c r="BH668" s="8" t="inlineStr">
        <f aca="false">IF(A668&lt;&gt;"",IF(BG668&lt;&gt;0,ACOS(X668/BG668),0),"")</f>
        <is>
          <t/>
        </is>
      </c>
      <c r="BI668" s="8" t="inlineStr">
        <f aca="false">IF(A668&lt;&gt;"",DEGREES(BH668),"")</f>
        <is>
          <t/>
        </is>
      </c>
      <c r="BJ668" s="8" t="inlineStr">
        <f aca="false">IF(A668&lt;&gt;"",IF(OR(V668&lt;&gt;0,W668&lt;&gt;0),ATAN2(V668,W668),0),"")</f>
        <is>
          <t/>
        </is>
      </c>
      <c r="BK668" s="8" t="inlineStr">
        <f aca="false">IF(A668&lt;&gt;"",DEGREES(BJ668),"")</f>
        <is>
          <t/>
        </is>
      </c>
      <c r="BL668" s="8" t="inlineStr">
        <f aca="false">IF(A668&lt;&gt;"",SQRT(SUMSQ(Y668:AA668)),"")</f>
        <is>
          <t/>
        </is>
      </c>
      <c r="BM668" s="8" t="inlineStr">
        <f aca="false">IF(A668&lt;&gt;"",IF(BL668&lt;&gt;0,ACOS(AA668/BL668),0),"")</f>
        <is>
          <t/>
        </is>
      </c>
      <c r="BN668" s="8" t="inlineStr">
        <f aca="false">IF(A668&lt;&gt;"",DEGREES(BM668),"")</f>
        <is>
          <t/>
        </is>
      </c>
      <c r="BO668" s="8" t="inlineStr">
        <f aca="false">IF(A668&lt;&gt;"",IF(OR(Y668&lt;&gt;0,Z668&lt;&gt;0),ATAN2(Y668,Z668),0),"")</f>
        <is>
          <t/>
        </is>
      </c>
      <c r="BP668" s="8" t="inlineStr">
        <f aca="false">IF(A668&lt;&gt;"",DEGREES(BO668),"")</f>
        <is>
          <t/>
        </is>
      </c>
      <c r="BQ668" s="8" t="inlineStr">
        <f aca="false">IF(A668&lt;&gt;"",SQRT(SUMSQ(AB668:AD668)),"")</f>
        <is>
          <t/>
        </is>
      </c>
      <c r="BR668" s="8" t="inlineStr">
        <f aca="false">IF(A668&lt;&gt;"",IF(BQ668&lt;&gt;0,ACOS(AD668/BQ668),0),"")</f>
        <is>
          <t/>
        </is>
      </c>
      <c r="BS668" s="8" t="inlineStr">
        <f aca="false">IF(A668&lt;&gt;"",DEGREES(BR668),"")</f>
        <is>
          <t/>
        </is>
      </c>
      <c r="BT668" s="8" t="inlineStr">
        <f aca="false">IF(A668&lt;&gt;"",IF(OR(AB668&lt;&gt;0,AC668&lt;&gt;0),ATAN2(AB668,AC668),0),"")</f>
        <is>
          <t/>
        </is>
      </c>
      <c r="BU668" s="8" t="inlineStr">
        <f aca="false">IF(A668&lt;&gt;"",DEGREES(BT668),"")</f>
        <is>
          <t/>
        </is>
      </c>
      <c r="BV668" s="8" t="inlineStr">
        <f aca="false">IF(A668&lt;&gt;"",SQRT(SUMSQ(AE668:AG668)),"")</f>
        <is>
          <t/>
        </is>
      </c>
      <c r="BW668" s="8" t="inlineStr">
        <f aca="false">IF(A668&lt;&gt;"",IF(BV668&lt;&gt;0,ACOS(AG668/BV668),0),"")</f>
        <is>
          <t/>
        </is>
      </c>
      <c r="BX668" s="8" t="inlineStr">
        <f aca="false">IF(A668&lt;&gt;"",DEGREES(BW668),"")</f>
        <is>
          <t/>
        </is>
      </c>
      <c r="BY668" s="8" t="inlineStr">
        <f aca="false">IF(A668&lt;&gt;"",IF(OR(AF668&lt;&gt;0,AG668&lt;&gt;0),ATAN2(AF668,AG668),0),"")</f>
        <is>
          <t/>
        </is>
      </c>
      <c r="BZ668" s="8" t="inlineStr">
        <f aca="false">IF(A668&lt;&gt;"",DEGREES(BY668),"")</f>
        <is>
          <t/>
        </is>
      </c>
      <c r="CA668" s="0" t="inlineStr">
        <f aca="false">IF(A668&lt;&gt;"",IF(AND(AI668&lt;Parameters!$B$11,AI668&gt;Parameters!$B$12,AN668&lt;Parameters!$B$11,AN668&gt;Parameters!$B$12,AS668&lt;Parameters!$B$11,AS668&gt;Parameters!$B$12,AX668&lt;Parameters!$B$11,AX668&gt;Parameters!$B$12,BC668&lt;Parameters!$B$11,BC668&gt;Parameters!$B$12,BM668&lt;Parameters!$B$11,BM668&gt;Parameters!$B$12,BR668&lt;Parameters!$B$11,BR668&gt;Parameters!$B$12,BW668&lt;Parameters!$B$11,BW668&gt;Parameters!$B$12),1,0),"")</f>
        <is>
          <t/>
        </is>
      </c>
      <c r="CB668" s="0" t="inlineStr">
        <f aca="false">IF(A668&lt;&gt;"",IF(OR(AI668&lt;Parameters!$B$12,AI668&gt;Parameters!$B$11),0,1),"")</f>
        <is>
          <t/>
        </is>
      </c>
      <c r="CC668" s="0" t="inlineStr">
        <f aca="false">IF(A668&lt;&gt;"",IF(OR(AN668&lt;Parameters!$B$12,AN668&gt;Parameters!$B$11),0,1),"")</f>
        <is>
          <t/>
        </is>
      </c>
      <c r="CD668" s="0" t="inlineStr">
        <f aca="false">IF(A668&lt;&gt;"",IF(OR(AS668&lt;Parameters!$B$12,AS668&gt;Parameters!$B$11),0,1),"")</f>
        <is>
          <t/>
        </is>
      </c>
      <c r="CE668" s="0" t="inlineStr">
        <f aca="false">IF(A668&lt;&gt;"",IF(OR(AX668&lt;Parameters!$B$12,AX668&gt;Parameters!$B$11),0,1),"")</f>
        <is>
          <t/>
        </is>
      </c>
      <c r="CF668" s="0" t="inlineStr">
        <f aca="false">IF(A668&lt;&gt;"",IF(OR(BC668&lt;Parameters!$B$12,BC668&gt;Parameters!$B$11),0,1),"")</f>
        <is>
          <t/>
        </is>
      </c>
      <c r="CG668" s="0" t="inlineStr">
        <f aca="false">IF(A668&lt;&gt;"",IF(OR(BH668&lt;Parameters!$B$12,BH668&gt;Parameters!$B$11),0,1),"")</f>
        <is>
          <t/>
        </is>
      </c>
      <c r="CH668" s="0" t="inlineStr">
        <f aca="false">IF(A668&lt;&gt;"",IF(OR(BM668&lt;Parameters!$B$12,BM668&gt;Parameters!$B$11),0,1),"")</f>
        <is>
          <t/>
        </is>
      </c>
      <c r="CI668" s="0" t="inlineStr">
        <f aca="false">IF(A668&lt;&gt;"",IF(OR(BR668&lt;Parameters!$B$12,BR668&gt;Parameters!$B$11),0,1),"")</f>
        <is>
          <t/>
        </is>
      </c>
      <c r="CJ668" s="0" t="inlineStr">
        <f aca="false">IF(A668&lt;&gt;"",IF(OR(BW668&lt;Parameters!$B$12,BW668&gt;Parameters!$B$11),0,1),"")</f>
        <is>
          <t/>
        </is>
      </c>
      <c r="CK668" s="26" t="inlineStr">
        <f aca="false">IF(A668&lt;&gt;"",SUM(CB668:CJ668)/9,"")</f>
        <is>
          <t/>
        </is>
      </c>
      <c r="CL668" s="0" t="inlineStr">
        <f aca="false">IF(A668&lt;&gt;"",CK668*9,"")</f>
        <is>
          <t/>
        </is>
      </c>
      <c r="CM668" s="8" t="inlineStr">
        <f aca="false">IF(A668&lt;&gt;"",TEXT(B668,CM$2)&amp;" "&amp;TEXT(A668,CM$2),"")</f>
        <is>
          <t/>
        </is>
      </c>
    </row>
    <row r="669" customFormat="false" ht="15" hidden="false" customHeight="false" outlineLevel="0" collapsed="false">
      <c r="A669" s="0" t="inlineStr">
        <f aca="false">IF(OR(B668&lt;Parameters!$K$12,A668&lt;Parameters!$K$12),IF(A668&lt;Parameters!$K$12,A668+1,0),"")</f>
        <is>
          <t/>
        </is>
      </c>
      <c r="B669" s="0" t="inlineStr">
        <f aca="false">IF(A669&lt;&gt;"",IF(A669=0,B668+1,B668),"")</f>
        <is>
          <t/>
        </is>
      </c>
      <c r="C669" s="24" t="inlineStr">
        <f aca="false">IF(A669&lt;&gt;"",-_phi*(A669+0.5),"")</f>
        <is>
          <t/>
        </is>
      </c>
      <c r="D669" s="8" t="inlineStr">
        <f aca="false">IF(A669&lt;&gt;"",DEGREES(C669),"")</f>
        <is>
          <t/>
        </is>
      </c>
      <c r="E669" s="24" t="inlineStr">
        <f aca="false">IF(A669&lt;&gt;"",_phi*(B669+0.5),"")</f>
        <is>
          <t/>
        </is>
      </c>
      <c r="F669" s="8" t="inlineStr">
        <f aca="false">IF(A669&lt;&gt;"",DEGREES(E669),"")</f>
        <is>
          <t/>
        </is>
      </c>
      <c r="G669" s="8" t="inlineStr">
        <f aca="false">IF(A669&lt;&gt;"",LOOKUP(A669,h!$A$3:$A$30,h!$D$3:$D$30),"")</f>
        <is>
          <t/>
        </is>
      </c>
      <c r="H669" s="8" t="inlineStr">
        <f aca="false">IF(A669&lt;&gt;"",LOOKUP(B669,h!$A$3:$A$30,h!$D$3:$D$30),"")</f>
        <is>
          <t/>
        </is>
      </c>
      <c r="I669" s="8" t="inlineStr">
        <f aca="false">IF(A669&lt;&gt;"",_zif,"")</f>
        <is>
          <t/>
        </is>
      </c>
      <c r="J669" s="8" t="inlineStr">
        <f aca="false">IF(A669&lt;&gt;"",$G669+'v1 Frame'!D$3*COS($C669)+'v1 Frame'!E$3*SIN($C669)*SIN($E669)+'v1 Frame'!F$3*SIN($C669)*COS($E669),"")</f>
        <is>
          <t/>
        </is>
      </c>
      <c r="K669" s="8" t="inlineStr">
        <f aca="false">IF(A669&lt;&gt;"",$H669+'v1 Frame'!E$3*COS($E669)-'v1 Frame'!F$3*SIN($E669),"")</f>
        <is>
          <t/>
        </is>
      </c>
      <c r="L669" s="8" t="inlineStr">
        <f aca="false">IF(A669&lt;&gt;"",$I669-'v1 Frame'!D$3*SIN($C669)+'v1 Frame'!E$3*COS($C669)*SIN($E669)+'v1 Frame'!F$3*COS($C669)*COS($E669),"")</f>
        <is>
          <t/>
        </is>
      </c>
      <c r="M669" s="8" t="inlineStr">
        <f aca="false">IF(A669&lt;&gt;"",$G669+'v1 Frame'!G$3*COS($C669)+'v1 Frame'!H$3*SIN($C669)*SIN($E669)+'v1 Frame'!I$3*SIN($C669)*COS($E669),"")</f>
        <is>
          <t/>
        </is>
      </c>
      <c r="N669" s="8" t="inlineStr">
        <f aca="false">IF(A669&lt;&gt;"",$H669+'v1 Frame'!H$3*COS($E669)-'v1 Frame'!I$3*SIN($E669),"")</f>
        <is>
          <t/>
        </is>
      </c>
      <c r="O669" s="8" t="inlineStr">
        <f aca="false">IF(A669&lt;&gt;"",$I669-'v1 Frame'!G$3*SIN($C669)+'v1 Frame'!H$3*COS($C669)*SIN($E669)+'v1 Frame'!I$3*COS($C669)*COS($E669),"")</f>
        <is>
          <t/>
        </is>
      </c>
      <c r="P669" s="8" t="inlineStr">
        <f aca="false">IF(A669&lt;&gt;"",$G669+'v1 Frame'!J$3*COS($C669)+'v1 Frame'!K$3*SIN($C669)*SIN($E669)+'v1 Frame'!L$3*SIN($C669)*COS($E669),"")</f>
        <is>
          <t/>
        </is>
      </c>
      <c r="Q669" s="8" t="inlineStr">
        <f aca="false">IF(A669&lt;&gt;"",$H669+'v1 Frame'!K$3*COS($E669)-'v1 Frame'!L$3*SIN($E669),"")</f>
        <is>
          <t/>
        </is>
      </c>
      <c r="R669" s="8" t="inlineStr">
        <f aca="false">IF(A669&lt;&gt;"",$I669-'v1 Frame'!J$3*SIN($C669)+'v1 Frame'!K$3*COS($C669)*SIN($E669)+'v1 Frame'!L$3*COS($C669)*COS($E669),"")</f>
        <is>
          <t/>
        </is>
      </c>
      <c r="S669" s="8" t="inlineStr">
        <f aca="false">IF(A669&lt;&gt;"",$G669+'v1 Frame'!M$3*COS($C669)+'v1 Frame'!N$3*SIN($C669)*SIN($E669)+'v1 Frame'!O$3*SIN($C669)*COS($E669),"")</f>
        <is>
          <t/>
        </is>
      </c>
      <c r="T669" s="8" t="inlineStr">
        <f aca="false">IF(A669&lt;&gt;"",$H669+'v1 Frame'!N$3*COS($E669)-'v1 Frame'!O$3*SIN($E669),"")</f>
        <is>
          <t/>
        </is>
      </c>
      <c r="U669" s="8" t="inlineStr">
        <f aca="false">IF(A669&lt;&gt;"",$I669-'v1 Frame'!M$3*SIN($C669)+'v1 Frame'!N$3*COS($C669)*SIN($E669)+'v1 Frame'!O$3*COS($C669)*COS($E669),"")</f>
        <is>
          <t/>
        </is>
      </c>
      <c r="V669" s="8" t="inlineStr">
        <f aca="false">IF(A669&lt;&gt;"",$G669+'v1 Frame'!P$3*COS($C669)+'v1 Frame'!Q$3*SIN($C669)*SIN($E669)+'v1 Frame'!R$3*SIN($C669)*COS($E669),"")</f>
        <is>
          <t/>
        </is>
      </c>
      <c r="W669" s="8" t="inlineStr">
        <f aca="false">IF(A669&lt;&gt;"",$H669+'v1 Frame'!Q$3*COS($E669)-'v1 Frame'!R$3*SIN($E669),"")</f>
        <is>
          <t/>
        </is>
      </c>
      <c r="X669" s="8" t="inlineStr">
        <f aca="false">IF(A669&lt;&gt;"",$I669-'v1 Frame'!P$3*SIN($C669)+'v1 Frame'!Q$3*COS($C669)*SIN($E669)+'v1 Frame'!R$3*COS($C669)*COS($E669),"")</f>
        <is>
          <t/>
        </is>
      </c>
      <c r="Y669" s="8" t="inlineStr">
        <f aca="false">IF(A669&lt;&gt;"",$G669+'v1 Frame'!S$3*COS($C669)+'v1 Frame'!T$3*SIN($C669)*SIN($E669)+'v1 Frame'!U$3*SIN($C669)*COS($E669),"")</f>
        <is>
          <t/>
        </is>
      </c>
      <c r="Z669" s="8" t="inlineStr">
        <f aca="false">IF(A669&lt;&gt;"",$H669+'v1 Frame'!T$3*COS($E669)-'v1 Frame'!U$3*SIN($E669),"")</f>
        <is>
          <t/>
        </is>
      </c>
      <c r="AA669" s="8" t="inlineStr">
        <f aca="false">IF(A669&lt;&gt;"",$I669-'v1 Frame'!S$3*SIN($C669)+'v1 Frame'!T$3*COS($C669)*SIN($E669)+'v1 Frame'!U$3*COS($C669)*COS($E669),"")</f>
        <is>
          <t/>
        </is>
      </c>
      <c r="AB669" s="8" t="inlineStr">
        <f aca="false">IF(A669&lt;&gt;"",$G669+'v1 Frame'!V$3*COS($C669)+'v1 Frame'!W$3*SIN($C669)*SIN($E669)+'v1 Frame'!X$3*SIN($C669)*COS($E669),"")</f>
        <is>
          <t/>
        </is>
      </c>
      <c r="AC669" s="8" t="inlineStr">
        <f aca="false">IF(A669&lt;&gt;"",$H669+'v1 Frame'!W$3*COS($E669)-'v1 Frame'!X$3*SIN($E669),"")</f>
        <is>
          <t/>
        </is>
      </c>
      <c r="AD669" s="8" t="inlineStr">
        <f aca="false">IF(A669&lt;&gt;"",$I669-'v1 Frame'!V$3*SIN($C669)+'v1 Frame'!W$3*COS($C669)*SIN($E669)+'v1 Frame'!X$3*COS($C669)*COS($E669),"")</f>
        <is>
          <t/>
        </is>
      </c>
      <c r="AE669" s="25" t="inlineStr">
        <f aca="false">IF(A669&lt;&gt;"",$G669+'v1 Frame'!Y$3*COS($C669)+'v1 Frame'!Z$3*SIN($C669)*SIN($E669)+'v1 Frame'!AA$3*SIN($C669)*COS($E669),"")</f>
        <is>
          <t/>
        </is>
      </c>
      <c r="AF669" s="25" t="inlineStr">
        <f aca="false">IF(A669&lt;&gt;"",$H669+'v1 Frame'!Z$3*COS($E669)-'v1 Frame'!AA$3*SIN($E669),"")</f>
        <is>
          <t/>
        </is>
      </c>
      <c r="AG669" s="25" t="inlineStr">
        <f aca="false">IF(A669&lt;&gt;"",$I669-'v1 Frame'!Y$3*SIN($C669)+'v1 Frame'!Z$3*COS($C669)*SIN($E669)+'v1 Frame'!AA$3*COS($C669)*COS($E669),"")</f>
        <is>
          <t/>
        </is>
      </c>
      <c r="AH669" s="8" t="inlineStr">
        <f aca="false">IF(A669&lt;&gt;"",SQRT(SUMSQ(G669:I669)),"")</f>
        <is>
          <t/>
        </is>
      </c>
      <c r="AI669" s="8" t="inlineStr">
        <f aca="false">IF(A669&lt;&gt;"",IF(AH669&lt;&gt;0,ACOS(I669/AH669),0),"")</f>
        <is>
          <t/>
        </is>
      </c>
      <c r="AJ669" s="8" t="inlineStr">
        <f aca="false">IF(A669&lt;&gt;"",DEGREES(AI669),"")</f>
        <is>
          <t/>
        </is>
      </c>
      <c r="AK669" s="8" t="inlineStr">
        <f aca="false">IF(A669&lt;&gt;"",IF(OR(G669&lt;&gt;0,H669&lt;&gt;0),ATAN2(G669,H669),0),"")</f>
        <is>
          <t/>
        </is>
      </c>
      <c r="AL669" s="8" t="inlineStr">
        <f aca="false">IF(A669&lt;&gt;"",DEGREES(AK669),"")</f>
        <is>
          <t/>
        </is>
      </c>
      <c r="AM669" s="8" t="inlineStr">
        <f aca="false">IF(A669&lt;&gt;"",SQRT(SUMSQ(J669:L669)),"")</f>
        <is>
          <t/>
        </is>
      </c>
      <c r="AN669" s="8" t="inlineStr">
        <f aca="false">IF(A669&lt;&gt;"",IF(AM669&lt;&gt;0,ACOS(L669/AM669),0),"")</f>
        <is>
          <t/>
        </is>
      </c>
      <c r="AO669" s="8" t="inlineStr">
        <f aca="false">IF(A669&lt;&gt;"",DEGREES(AN669),"")</f>
        <is>
          <t/>
        </is>
      </c>
      <c r="AP669" s="8" t="inlineStr">
        <f aca="false">IF(A669&lt;&gt;"",IF(OR(J669&lt;&gt;0,K669&lt;&gt;0),ATAN2(J669,K669),0),"")</f>
        <is>
          <t/>
        </is>
      </c>
      <c r="AQ669" s="8" t="inlineStr">
        <f aca="false">IF(A669&lt;&gt;"",DEGREES(AP669),"")</f>
        <is>
          <t/>
        </is>
      </c>
      <c r="AR669" s="8" t="inlineStr">
        <f aca="false">IF(A669&lt;&gt;"",SQRT(SUMSQ(M669:O669)),"")</f>
        <is>
          <t/>
        </is>
      </c>
      <c r="AS669" s="8" t="inlineStr">
        <f aca="false">IF(A669&lt;&gt;"",IF(AR669&lt;&gt;0,ACOS(O669/AR669),0),"")</f>
        <is>
          <t/>
        </is>
      </c>
      <c r="AT669" s="8" t="inlineStr">
        <f aca="false">IF(A669&lt;&gt;"",DEGREES(AS669),"")</f>
        <is>
          <t/>
        </is>
      </c>
      <c r="AU669" s="8" t="inlineStr">
        <f aca="false">IF(A669&lt;&gt;"",IF(OR(M669&lt;&gt;0,N669&lt;&gt;0),ATAN2(M669,N669),0),"")</f>
        <is>
          <t/>
        </is>
      </c>
      <c r="AV669" s="8" t="inlineStr">
        <f aca="false">IF(A669&lt;&gt;"",DEGREES(AU669),"")</f>
        <is>
          <t/>
        </is>
      </c>
      <c r="AW669" s="8" t="inlineStr">
        <f aca="false">IF(A669&lt;&gt;"",SQRT(SUMSQ(P669:R669)),"")</f>
        <is>
          <t/>
        </is>
      </c>
      <c r="AX669" s="8" t="inlineStr">
        <f aca="false">IF(A669&lt;&gt;"",IF(AW669&lt;&gt;0,ACOS(R669/AW669),0),"")</f>
        <is>
          <t/>
        </is>
      </c>
      <c r="AY669" s="8" t="inlineStr">
        <f aca="false">IF(A669&lt;&gt;"",DEGREES(AX669),"")</f>
        <is>
          <t/>
        </is>
      </c>
      <c r="AZ669" s="8" t="inlineStr">
        <f aca="false">IF(A669&lt;&gt;"",IF(OR(P669&lt;&gt;0,Q669&lt;&gt;0),ATAN2(P669,Q669),0),"")</f>
        <is>
          <t/>
        </is>
      </c>
      <c r="BA669" s="8" t="inlineStr">
        <f aca="false">IF(A669&lt;&gt;"",DEGREES(AZ669),"")</f>
        <is>
          <t/>
        </is>
      </c>
      <c r="BB669" s="8" t="inlineStr">
        <f aca="false">IF(A669&lt;&gt;"",SQRT(SUMSQ(S669:U669)),"")</f>
        <is>
          <t/>
        </is>
      </c>
      <c r="BC669" s="8" t="inlineStr">
        <f aca="false">IF(A669&lt;&gt;"",IF(BB669&lt;&gt;0,ACOS(U669/BB669),0),"")</f>
        <is>
          <t/>
        </is>
      </c>
      <c r="BD669" s="8" t="inlineStr">
        <f aca="false">IF(A669&lt;&gt;"",DEGREES(BC669),"")</f>
        <is>
          <t/>
        </is>
      </c>
      <c r="BE669" s="8" t="inlineStr">
        <f aca="false">IF(A669&lt;&gt;"",IF(OR(S669&lt;&gt;0,T669&lt;&gt;0),ATAN2(S669,T669),0),"")</f>
        <is>
          <t/>
        </is>
      </c>
      <c r="BF669" s="8" t="inlineStr">
        <f aca="false">IF(A669&lt;&gt;"",DEGREES(BE669),"")</f>
        <is>
          <t/>
        </is>
      </c>
      <c r="BG669" s="8" t="inlineStr">
        <f aca="false">IF(A669&lt;&gt;"",SQRT(SUMSQ(V669:X669)),"")</f>
        <is>
          <t/>
        </is>
      </c>
      <c r="BH669" s="8" t="inlineStr">
        <f aca="false">IF(A669&lt;&gt;"",IF(BG669&lt;&gt;0,ACOS(X669/BG669),0),"")</f>
        <is>
          <t/>
        </is>
      </c>
      <c r="BI669" s="8" t="inlineStr">
        <f aca="false">IF(A669&lt;&gt;"",DEGREES(BH669),"")</f>
        <is>
          <t/>
        </is>
      </c>
      <c r="BJ669" s="8" t="inlineStr">
        <f aca="false">IF(A669&lt;&gt;"",IF(OR(V669&lt;&gt;0,W669&lt;&gt;0),ATAN2(V669,W669),0),"")</f>
        <is>
          <t/>
        </is>
      </c>
      <c r="BK669" s="8" t="inlineStr">
        <f aca="false">IF(A669&lt;&gt;"",DEGREES(BJ669),"")</f>
        <is>
          <t/>
        </is>
      </c>
      <c r="BL669" s="8" t="inlineStr">
        <f aca="false">IF(A669&lt;&gt;"",SQRT(SUMSQ(Y669:AA669)),"")</f>
        <is>
          <t/>
        </is>
      </c>
      <c r="BM669" s="8" t="inlineStr">
        <f aca="false">IF(A669&lt;&gt;"",IF(BL669&lt;&gt;0,ACOS(AA669/BL669),0),"")</f>
        <is>
          <t/>
        </is>
      </c>
      <c r="BN669" s="8" t="inlineStr">
        <f aca="false">IF(A669&lt;&gt;"",DEGREES(BM669),"")</f>
        <is>
          <t/>
        </is>
      </c>
      <c r="BO669" s="8" t="inlineStr">
        <f aca="false">IF(A669&lt;&gt;"",IF(OR(Y669&lt;&gt;0,Z669&lt;&gt;0),ATAN2(Y669,Z669),0),"")</f>
        <is>
          <t/>
        </is>
      </c>
      <c r="BP669" s="8" t="inlineStr">
        <f aca="false">IF(A669&lt;&gt;"",DEGREES(BO669),"")</f>
        <is>
          <t/>
        </is>
      </c>
      <c r="BQ669" s="8" t="inlineStr">
        <f aca="false">IF(A669&lt;&gt;"",SQRT(SUMSQ(AB669:AD669)),"")</f>
        <is>
          <t/>
        </is>
      </c>
      <c r="BR669" s="8" t="inlineStr">
        <f aca="false">IF(A669&lt;&gt;"",IF(BQ669&lt;&gt;0,ACOS(AD669/BQ669),0),"")</f>
        <is>
          <t/>
        </is>
      </c>
      <c r="BS669" s="8" t="inlineStr">
        <f aca="false">IF(A669&lt;&gt;"",DEGREES(BR669),"")</f>
        <is>
          <t/>
        </is>
      </c>
      <c r="BT669" s="8" t="inlineStr">
        <f aca="false">IF(A669&lt;&gt;"",IF(OR(AB669&lt;&gt;0,AC669&lt;&gt;0),ATAN2(AB669,AC669),0),"")</f>
        <is>
          <t/>
        </is>
      </c>
      <c r="BU669" s="8" t="inlineStr">
        <f aca="false">IF(A669&lt;&gt;"",DEGREES(BT669),"")</f>
        <is>
          <t/>
        </is>
      </c>
      <c r="BV669" s="8" t="inlineStr">
        <f aca="false">IF(A669&lt;&gt;"",SQRT(SUMSQ(AE669:AG669)),"")</f>
        <is>
          <t/>
        </is>
      </c>
      <c r="BW669" s="8" t="inlineStr">
        <f aca="false">IF(A669&lt;&gt;"",IF(BV669&lt;&gt;0,ACOS(AG669/BV669),0),"")</f>
        <is>
          <t/>
        </is>
      </c>
      <c r="BX669" s="8" t="inlineStr">
        <f aca="false">IF(A669&lt;&gt;"",DEGREES(BW669),"")</f>
        <is>
          <t/>
        </is>
      </c>
      <c r="BY669" s="8" t="inlineStr">
        <f aca="false">IF(A669&lt;&gt;"",IF(OR(AF669&lt;&gt;0,AG669&lt;&gt;0),ATAN2(AF669,AG669),0),"")</f>
        <is>
          <t/>
        </is>
      </c>
      <c r="BZ669" s="8" t="inlineStr">
        <f aca="false">IF(A669&lt;&gt;"",DEGREES(BY669),"")</f>
        <is>
          <t/>
        </is>
      </c>
      <c r="CA669" s="0" t="inlineStr">
        <f aca="false">IF(A669&lt;&gt;"",IF(AND(AI669&lt;Parameters!$B$11,AI669&gt;Parameters!$B$12,AN669&lt;Parameters!$B$11,AN669&gt;Parameters!$B$12,AS669&lt;Parameters!$B$11,AS669&gt;Parameters!$B$12,AX669&lt;Parameters!$B$11,AX669&gt;Parameters!$B$12,BC669&lt;Parameters!$B$11,BC669&gt;Parameters!$B$12,BM669&lt;Parameters!$B$11,BM669&gt;Parameters!$B$12,BR669&lt;Parameters!$B$11,BR669&gt;Parameters!$B$12,BW669&lt;Parameters!$B$11,BW669&gt;Parameters!$B$12),1,0),"")</f>
        <is>
          <t/>
        </is>
      </c>
      <c r="CB669" s="0" t="inlineStr">
        <f aca="false">IF(A669&lt;&gt;"",IF(OR(AI669&lt;Parameters!$B$12,AI669&gt;Parameters!$B$11),0,1),"")</f>
        <is>
          <t/>
        </is>
      </c>
      <c r="CC669" s="0" t="inlineStr">
        <f aca="false">IF(A669&lt;&gt;"",IF(OR(AN669&lt;Parameters!$B$12,AN669&gt;Parameters!$B$11),0,1),"")</f>
        <is>
          <t/>
        </is>
      </c>
      <c r="CD669" s="0" t="inlineStr">
        <f aca="false">IF(A669&lt;&gt;"",IF(OR(AS669&lt;Parameters!$B$12,AS669&gt;Parameters!$B$11),0,1),"")</f>
        <is>
          <t/>
        </is>
      </c>
      <c r="CE669" s="0" t="inlineStr">
        <f aca="false">IF(A669&lt;&gt;"",IF(OR(AX669&lt;Parameters!$B$12,AX669&gt;Parameters!$B$11),0,1),"")</f>
        <is>
          <t/>
        </is>
      </c>
      <c r="CF669" s="0" t="inlineStr">
        <f aca="false">IF(A669&lt;&gt;"",IF(OR(BC669&lt;Parameters!$B$12,BC669&gt;Parameters!$B$11),0,1),"")</f>
        <is>
          <t/>
        </is>
      </c>
      <c r="CG669" s="0" t="inlineStr">
        <f aca="false">IF(A669&lt;&gt;"",IF(OR(BH669&lt;Parameters!$B$12,BH669&gt;Parameters!$B$11),0,1),"")</f>
        <is>
          <t/>
        </is>
      </c>
      <c r="CH669" s="0" t="inlineStr">
        <f aca="false">IF(A669&lt;&gt;"",IF(OR(BM669&lt;Parameters!$B$12,BM669&gt;Parameters!$B$11),0,1),"")</f>
        <is>
          <t/>
        </is>
      </c>
      <c r="CI669" s="0" t="inlineStr">
        <f aca="false">IF(A669&lt;&gt;"",IF(OR(BR669&lt;Parameters!$B$12,BR669&gt;Parameters!$B$11),0,1),"")</f>
        <is>
          <t/>
        </is>
      </c>
      <c r="CJ669" s="0" t="inlineStr">
        <f aca="false">IF(A669&lt;&gt;"",IF(OR(BW669&lt;Parameters!$B$12,BW669&gt;Parameters!$B$11),0,1),"")</f>
        <is>
          <t/>
        </is>
      </c>
      <c r="CK669" s="26" t="inlineStr">
        <f aca="false">IF(A669&lt;&gt;"",SUM(CB669:CJ669)/9,"")</f>
        <is>
          <t/>
        </is>
      </c>
      <c r="CL669" s="0" t="inlineStr">
        <f aca="false">IF(A669&lt;&gt;"",CK669*9,"")</f>
        <is>
          <t/>
        </is>
      </c>
      <c r="CM669" s="8" t="inlineStr">
        <f aca="false">IF(A669&lt;&gt;"",TEXT(B669,CM$2)&amp;" "&amp;TEXT(A669,CM$2),"")</f>
        <is>
          <t/>
        </is>
      </c>
    </row>
    <row r="670" customFormat="false" ht="15" hidden="false" customHeight="false" outlineLevel="0" collapsed="false">
      <c r="A670" s="0" t="inlineStr">
        <f aca="false">IF(OR(B669&lt;Parameters!$K$12,A669&lt;Parameters!$K$12),IF(A669&lt;Parameters!$K$12,A669+1,0),"")</f>
        <is>
          <t/>
        </is>
      </c>
      <c r="B670" s="0" t="inlineStr">
        <f aca="false">IF(A670&lt;&gt;"",IF(A670=0,B669+1,B669),"")</f>
        <is>
          <t/>
        </is>
      </c>
      <c r="C670" s="24" t="inlineStr">
        <f aca="false">IF(A670&lt;&gt;"",-_phi*(A670+0.5),"")</f>
        <is>
          <t/>
        </is>
      </c>
      <c r="D670" s="8" t="inlineStr">
        <f aca="false">IF(A670&lt;&gt;"",DEGREES(C670),"")</f>
        <is>
          <t/>
        </is>
      </c>
      <c r="E670" s="24" t="inlineStr">
        <f aca="false">IF(A670&lt;&gt;"",_phi*(B670+0.5),"")</f>
        <is>
          <t/>
        </is>
      </c>
      <c r="F670" s="8" t="inlineStr">
        <f aca="false">IF(A670&lt;&gt;"",DEGREES(E670),"")</f>
        <is>
          <t/>
        </is>
      </c>
      <c r="G670" s="8" t="inlineStr">
        <f aca="false">IF(A670&lt;&gt;"",LOOKUP(A670,h!$A$3:$A$30,h!$D$3:$D$30),"")</f>
        <is>
          <t/>
        </is>
      </c>
      <c r="H670" s="8" t="inlineStr">
        <f aca="false">IF(A670&lt;&gt;"",LOOKUP(B670,h!$A$3:$A$30,h!$D$3:$D$30),"")</f>
        <is>
          <t/>
        </is>
      </c>
      <c r="I670" s="8" t="inlineStr">
        <f aca="false">IF(A670&lt;&gt;"",_zif,"")</f>
        <is>
          <t/>
        </is>
      </c>
      <c r="J670" s="8" t="inlineStr">
        <f aca="false">IF(A670&lt;&gt;"",$G670+'v1 Frame'!D$3*COS($C670)+'v1 Frame'!E$3*SIN($C670)*SIN($E670)+'v1 Frame'!F$3*SIN($C670)*COS($E670),"")</f>
        <is>
          <t/>
        </is>
      </c>
      <c r="K670" s="8" t="inlineStr">
        <f aca="false">IF(A670&lt;&gt;"",$H670+'v1 Frame'!E$3*COS($E670)-'v1 Frame'!F$3*SIN($E670),"")</f>
        <is>
          <t/>
        </is>
      </c>
      <c r="L670" s="8" t="inlineStr">
        <f aca="false">IF(A670&lt;&gt;"",$I670-'v1 Frame'!D$3*SIN($C670)+'v1 Frame'!E$3*COS($C670)*SIN($E670)+'v1 Frame'!F$3*COS($C670)*COS($E670),"")</f>
        <is>
          <t/>
        </is>
      </c>
      <c r="M670" s="8" t="inlineStr">
        <f aca="false">IF(A670&lt;&gt;"",$G670+'v1 Frame'!G$3*COS($C670)+'v1 Frame'!H$3*SIN($C670)*SIN($E670)+'v1 Frame'!I$3*SIN($C670)*COS($E670),"")</f>
        <is>
          <t/>
        </is>
      </c>
      <c r="N670" s="8" t="inlineStr">
        <f aca="false">IF(A670&lt;&gt;"",$H670+'v1 Frame'!H$3*COS($E670)-'v1 Frame'!I$3*SIN($E670),"")</f>
        <is>
          <t/>
        </is>
      </c>
      <c r="O670" s="8" t="inlineStr">
        <f aca="false">IF(A670&lt;&gt;"",$I670-'v1 Frame'!G$3*SIN($C670)+'v1 Frame'!H$3*COS($C670)*SIN($E670)+'v1 Frame'!I$3*COS($C670)*COS($E670),"")</f>
        <is>
          <t/>
        </is>
      </c>
      <c r="P670" s="8" t="inlineStr">
        <f aca="false">IF(A670&lt;&gt;"",$G670+'v1 Frame'!J$3*COS($C670)+'v1 Frame'!K$3*SIN($C670)*SIN($E670)+'v1 Frame'!L$3*SIN($C670)*COS($E670),"")</f>
        <is>
          <t/>
        </is>
      </c>
      <c r="Q670" s="8" t="inlineStr">
        <f aca="false">IF(A670&lt;&gt;"",$H670+'v1 Frame'!K$3*COS($E670)-'v1 Frame'!L$3*SIN($E670),"")</f>
        <is>
          <t/>
        </is>
      </c>
      <c r="R670" s="8" t="inlineStr">
        <f aca="false">IF(A670&lt;&gt;"",$I670-'v1 Frame'!J$3*SIN($C670)+'v1 Frame'!K$3*COS($C670)*SIN($E670)+'v1 Frame'!L$3*COS($C670)*COS($E670),"")</f>
        <is>
          <t/>
        </is>
      </c>
      <c r="S670" s="8" t="inlineStr">
        <f aca="false">IF(A670&lt;&gt;"",$G670+'v1 Frame'!M$3*COS($C670)+'v1 Frame'!N$3*SIN($C670)*SIN($E670)+'v1 Frame'!O$3*SIN($C670)*COS($E670),"")</f>
        <is>
          <t/>
        </is>
      </c>
      <c r="T670" s="8" t="inlineStr">
        <f aca="false">IF(A670&lt;&gt;"",$H670+'v1 Frame'!N$3*COS($E670)-'v1 Frame'!O$3*SIN($E670),"")</f>
        <is>
          <t/>
        </is>
      </c>
      <c r="U670" s="8" t="inlineStr">
        <f aca="false">IF(A670&lt;&gt;"",$I670-'v1 Frame'!M$3*SIN($C670)+'v1 Frame'!N$3*COS($C670)*SIN($E670)+'v1 Frame'!O$3*COS($C670)*COS($E670),"")</f>
        <is>
          <t/>
        </is>
      </c>
      <c r="V670" s="8" t="inlineStr">
        <f aca="false">IF(A670&lt;&gt;"",$G670+'v1 Frame'!P$3*COS($C670)+'v1 Frame'!Q$3*SIN($C670)*SIN($E670)+'v1 Frame'!R$3*SIN($C670)*COS($E670),"")</f>
        <is>
          <t/>
        </is>
      </c>
      <c r="W670" s="8" t="inlineStr">
        <f aca="false">IF(A670&lt;&gt;"",$H670+'v1 Frame'!Q$3*COS($E670)-'v1 Frame'!R$3*SIN($E670),"")</f>
        <is>
          <t/>
        </is>
      </c>
      <c r="X670" s="8" t="inlineStr">
        <f aca="false">IF(A670&lt;&gt;"",$I670-'v1 Frame'!P$3*SIN($C670)+'v1 Frame'!Q$3*COS($C670)*SIN($E670)+'v1 Frame'!R$3*COS($C670)*COS($E670),"")</f>
        <is>
          <t/>
        </is>
      </c>
      <c r="Y670" s="8" t="inlineStr">
        <f aca="false">IF(A670&lt;&gt;"",$G670+'v1 Frame'!S$3*COS($C670)+'v1 Frame'!T$3*SIN($C670)*SIN($E670)+'v1 Frame'!U$3*SIN($C670)*COS($E670),"")</f>
        <is>
          <t/>
        </is>
      </c>
      <c r="Z670" s="8" t="inlineStr">
        <f aca="false">IF(A670&lt;&gt;"",$H670+'v1 Frame'!T$3*COS($E670)-'v1 Frame'!U$3*SIN($E670),"")</f>
        <is>
          <t/>
        </is>
      </c>
      <c r="AA670" s="8" t="inlineStr">
        <f aca="false">IF(A670&lt;&gt;"",$I670-'v1 Frame'!S$3*SIN($C670)+'v1 Frame'!T$3*COS($C670)*SIN($E670)+'v1 Frame'!U$3*COS($C670)*COS($E670),"")</f>
        <is>
          <t/>
        </is>
      </c>
      <c r="AB670" s="8" t="inlineStr">
        <f aca="false">IF(A670&lt;&gt;"",$G670+'v1 Frame'!V$3*COS($C670)+'v1 Frame'!W$3*SIN($C670)*SIN($E670)+'v1 Frame'!X$3*SIN($C670)*COS($E670),"")</f>
        <is>
          <t/>
        </is>
      </c>
      <c r="AC670" s="8" t="inlineStr">
        <f aca="false">IF(A670&lt;&gt;"",$H670+'v1 Frame'!W$3*COS($E670)-'v1 Frame'!X$3*SIN($E670),"")</f>
        <is>
          <t/>
        </is>
      </c>
      <c r="AD670" s="8" t="inlineStr">
        <f aca="false">IF(A670&lt;&gt;"",$I670-'v1 Frame'!V$3*SIN($C670)+'v1 Frame'!W$3*COS($C670)*SIN($E670)+'v1 Frame'!X$3*COS($C670)*COS($E670),"")</f>
        <is>
          <t/>
        </is>
      </c>
      <c r="AE670" s="25" t="inlineStr">
        <f aca="false">IF(A670&lt;&gt;"",$G670+'v1 Frame'!Y$3*COS($C670)+'v1 Frame'!Z$3*SIN($C670)*SIN($E670)+'v1 Frame'!AA$3*SIN($C670)*COS($E670),"")</f>
        <is>
          <t/>
        </is>
      </c>
      <c r="AF670" s="25" t="inlineStr">
        <f aca="false">IF(A670&lt;&gt;"",$H670+'v1 Frame'!Z$3*COS($E670)-'v1 Frame'!AA$3*SIN($E670),"")</f>
        <is>
          <t/>
        </is>
      </c>
      <c r="AG670" s="25" t="inlineStr">
        <f aca="false">IF(A670&lt;&gt;"",$I670-'v1 Frame'!Y$3*SIN($C670)+'v1 Frame'!Z$3*COS($C670)*SIN($E670)+'v1 Frame'!AA$3*COS($C670)*COS($E670),"")</f>
        <is>
          <t/>
        </is>
      </c>
      <c r="AH670" s="8" t="inlineStr">
        <f aca="false">IF(A670&lt;&gt;"",SQRT(SUMSQ(G670:I670)),"")</f>
        <is>
          <t/>
        </is>
      </c>
      <c r="AI670" s="8" t="inlineStr">
        <f aca="false">IF(A670&lt;&gt;"",IF(AH670&lt;&gt;0,ACOS(I670/AH670),0),"")</f>
        <is>
          <t/>
        </is>
      </c>
      <c r="AJ670" s="8" t="inlineStr">
        <f aca="false">IF(A670&lt;&gt;"",DEGREES(AI670),"")</f>
        <is>
          <t/>
        </is>
      </c>
      <c r="AK670" s="8" t="inlineStr">
        <f aca="false">IF(A670&lt;&gt;"",IF(OR(G670&lt;&gt;0,H670&lt;&gt;0),ATAN2(G670,H670),0),"")</f>
        <is>
          <t/>
        </is>
      </c>
      <c r="AL670" s="8" t="inlineStr">
        <f aca="false">IF(A670&lt;&gt;"",DEGREES(AK670),"")</f>
        <is>
          <t/>
        </is>
      </c>
      <c r="AM670" s="8" t="inlineStr">
        <f aca="false">IF(A670&lt;&gt;"",SQRT(SUMSQ(J670:L670)),"")</f>
        <is>
          <t/>
        </is>
      </c>
      <c r="AN670" s="8" t="inlineStr">
        <f aca="false">IF(A670&lt;&gt;"",IF(AM670&lt;&gt;0,ACOS(L670/AM670),0),"")</f>
        <is>
          <t/>
        </is>
      </c>
      <c r="AO670" s="8" t="inlineStr">
        <f aca="false">IF(A670&lt;&gt;"",DEGREES(AN670),"")</f>
        <is>
          <t/>
        </is>
      </c>
      <c r="AP670" s="8" t="inlineStr">
        <f aca="false">IF(A670&lt;&gt;"",IF(OR(J670&lt;&gt;0,K670&lt;&gt;0),ATAN2(J670,K670),0),"")</f>
        <is>
          <t/>
        </is>
      </c>
      <c r="AQ670" s="8" t="inlineStr">
        <f aca="false">IF(A670&lt;&gt;"",DEGREES(AP670),"")</f>
        <is>
          <t/>
        </is>
      </c>
      <c r="AR670" s="8" t="inlineStr">
        <f aca="false">IF(A670&lt;&gt;"",SQRT(SUMSQ(M670:O670)),"")</f>
        <is>
          <t/>
        </is>
      </c>
      <c r="AS670" s="8" t="inlineStr">
        <f aca="false">IF(A670&lt;&gt;"",IF(AR670&lt;&gt;0,ACOS(O670/AR670),0),"")</f>
        <is>
          <t/>
        </is>
      </c>
      <c r="AT670" s="8" t="inlineStr">
        <f aca="false">IF(A670&lt;&gt;"",DEGREES(AS670),"")</f>
        <is>
          <t/>
        </is>
      </c>
      <c r="AU670" s="8" t="inlineStr">
        <f aca="false">IF(A670&lt;&gt;"",IF(OR(M670&lt;&gt;0,N670&lt;&gt;0),ATAN2(M670,N670),0),"")</f>
        <is>
          <t/>
        </is>
      </c>
      <c r="AV670" s="8" t="inlineStr">
        <f aca="false">IF(A670&lt;&gt;"",DEGREES(AU670),"")</f>
        <is>
          <t/>
        </is>
      </c>
      <c r="AW670" s="8" t="inlineStr">
        <f aca="false">IF(A670&lt;&gt;"",SQRT(SUMSQ(P670:R670)),"")</f>
        <is>
          <t/>
        </is>
      </c>
      <c r="AX670" s="8" t="inlineStr">
        <f aca="false">IF(A670&lt;&gt;"",IF(AW670&lt;&gt;0,ACOS(R670/AW670),0),"")</f>
        <is>
          <t/>
        </is>
      </c>
      <c r="AY670" s="8" t="inlineStr">
        <f aca="false">IF(A670&lt;&gt;"",DEGREES(AX670),"")</f>
        <is>
          <t/>
        </is>
      </c>
      <c r="AZ670" s="8" t="inlineStr">
        <f aca="false">IF(A670&lt;&gt;"",IF(OR(P670&lt;&gt;0,Q670&lt;&gt;0),ATAN2(P670,Q670),0),"")</f>
        <is>
          <t/>
        </is>
      </c>
      <c r="BA670" s="8" t="inlineStr">
        <f aca="false">IF(A670&lt;&gt;"",DEGREES(AZ670),"")</f>
        <is>
          <t/>
        </is>
      </c>
      <c r="BB670" s="8" t="inlineStr">
        <f aca="false">IF(A670&lt;&gt;"",SQRT(SUMSQ(S670:U670)),"")</f>
        <is>
          <t/>
        </is>
      </c>
      <c r="BC670" s="8" t="inlineStr">
        <f aca="false">IF(A670&lt;&gt;"",IF(BB670&lt;&gt;0,ACOS(U670/BB670),0),"")</f>
        <is>
          <t/>
        </is>
      </c>
      <c r="BD670" s="8" t="inlineStr">
        <f aca="false">IF(A670&lt;&gt;"",DEGREES(BC670),"")</f>
        <is>
          <t/>
        </is>
      </c>
      <c r="BE670" s="8" t="inlineStr">
        <f aca="false">IF(A670&lt;&gt;"",IF(OR(S670&lt;&gt;0,T670&lt;&gt;0),ATAN2(S670,T670),0),"")</f>
        <is>
          <t/>
        </is>
      </c>
      <c r="BF670" s="8" t="inlineStr">
        <f aca="false">IF(A670&lt;&gt;"",DEGREES(BE670),"")</f>
        <is>
          <t/>
        </is>
      </c>
      <c r="BG670" s="8" t="inlineStr">
        <f aca="false">IF(A670&lt;&gt;"",SQRT(SUMSQ(V670:X670)),"")</f>
        <is>
          <t/>
        </is>
      </c>
      <c r="BH670" s="8" t="inlineStr">
        <f aca="false">IF(A670&lt;&gt;"",IF(BG670&lt;&gt;0,ACOS(X670/BG670),0),"")</f>
        <is>
          <t/>
        </is>
      </c>
      <c r="BI670" s="8" t="inlineStr">
        <f aca="false">IF(A670&lt;&gt;"",DEGREES(BH670),"")</f>
        <is>
          <t/>
        </is>
      </c>
      <c r="BJ670" s="8" t="inlineStr">
        <f aca="false">IF(A670&lt;&gt;"",IF(OR(V670&lt;&gt;0,W670&lt;&gt;0),ATAN2(V670,W670),0),"")</f>
        <is>
          <t/>
        </is>
      </c>
      <c r="BK670" s="8" t="inlineStr">
        <f aca="false">IF(A670&lt;&gt;"",DEGREES(BJ670),"")</f>
        <is>
          <t/>
        </is>
      </c>
      <c r="BL670" s="8" t="inlineStr">
        <f aca="false">IF(A670&lt;&gt;"",SQRT(SUMSQ(Y670:AA670)),"")</f>
        <is>
          <t/>
        </is>
      </c>
      <c r="BM670" s="8" t="inlineStr">
        <f aca="false">IF(A670&lt;&gt;"",IF(BL670&lt;&gt;0,ACOS(AA670/BL670),0),"")</f>
        <is>
          <t/>
        </is>
      </c>
      <c r="BN670" s="8" t="inlineStr">
        <f aca="false">IF(A670&lt;&gt;"",DEGREES(BM670),"")</f>
        <is>
          <t/>
        </is>
      </c>
      <c r="BO670" s="8" t="inlineStr">
        <f aca="false">IF(A670&lt;&gt;"",IF(OR(Y670&lt;&gt;0,Z670&lt;&gt;0),ATAN2(Y670,Z670),0),"")</f>
        <is>
          <t/>
        </is>
      </c>
      <c r="BP670" s="8" t="inlineStr">
        <f aca="false">IF(A670&lt;&gt;"",DEGREES(BO670),"")</f>
        <is>
          <t/>
        </is>
      </c>
      <c r="BQ670" s="8" t="inlineStr">
        <f aca="false">IF(A670&lt;&gt;"",SQRT(SUMSQ(AB670:AD670)),"")</f>
        <is>
          <t/>
        </is>
      </c>
      <c r="BR670" s="8" t="inlineStr">
        <f aca="false">IF(A670&lt;&gt;"",IF(BQ670&lt;&gt;0,ACOS(AD670/BQ670),0),"")</f>
        <is>
          <t/>
        </is>
      </c>
      <c r="BS670" s="8" t="inlineStr">
        <f aca="false">IF(A670&lt;&gt;"",DEGREES(BR670),"")</f>
        <is>
          <t/>
        </is>
      </c>
      <c r="BT670" s="8" t="inlineStr">
        <f aca="false">IF(A670&lt;&gt;"",IF(OR(AB670&lt;&gt;0,AC670&lt;&gt;0),ATAN2(AB670,AC670),0),"")</f>
        <is>
          <t/>
        </is>
      </c>
      <c r="BU670" s="8" t="inlineStr">
        <f aca="false">IF(A670&lt;&gt;"",DEGREES(BT670),"")</f>
        <is>
          <t/>
        </is>
      </c>
      <c r="BV670" s="8" t="inlineStr">
        <f aca="false">IF(A670&lt;&gt;"",SQRT(SUMSQ(AE670:AG670)),"")</f>
        <is>
          <t/>
        </is>
      </c>
      <c r="BW670" s="8" t="inlineStr">
        <f aca="false">IF(A670&lt;&gt;"",IF(BV670&lt;&gt;0,ACOS(AG670/BV670),0),"")</f>
        <is>
          <t/>
        </is>
      </c>
      <c r="BX670" s="8" t="inlineStr">
        <f aca="false">IF(A670&lt;&gt;"",DEGREES(BW670),"")</f>
        <is>
          <t/>
        </is>
      </c>
      <c r="BY670" s="8" t="inlineStr">
        <f aca="false">IF(A670&lt;&gt;"",IF(OR(AF670&lt;&gt;0,AG670&lt;&gt;0),ATAN2(AF670,AG670),0),"")</f>
        <is>
          <t/>
        </is>
      </c>
      <c r="BZ670" s="8" t="inlineStr">
        <f aca="false">IF(A670&lt;&gt;"",DEGREES(BY670),"")</f>
        <is>
          <t/>
        </is>
      </c>
      <c r="CA670" s="0" t="inlineStr">
        <f aca="false">IF(A670&lt;&gt;"",IF(AND(AI670&lt;Parameters!$B$11,AI670&gt;Parameters!$B$12,AN670&lt;Parameters!$B$11,AN670&gt;Parameters!$B$12,AS670&lt;Parameters!$B$11,AS670&gt;Parameters!$B$12,AX670&lt;Parameters!$B$11,AX670&gt;Parameters!$B$12,BC670&lt;Parameters!$B$11,BC670&gt;Parameters!$B$12,BM670&lt;Parameters!$B$11,BM670&gt;Parameters!$B$12,BR670&lt;Parameters!$B$11,BR670&gt;Parameters!$B$12,BW670&lt;Parameters!$B$11,BW670&gt;Parameters!$B$12),1,0),"")</f>
        <is>
          <t/>
        </is>
      </c>
      <c r="CB670" s="0" t="inlineStr">
        <f aca="false">IF(A670&lt;&gt;"",IF(OR(AI670&lt;Parameters!$B$12,AI670&gt;Parameters!$B$11),0,1),"")</f>
        <is>
          <t/>
        </is>
      </c>
      <c r="CC670" s="0" t="inlineStr">
        <f aca="false">IF(A670&lt;&gt;"",IF(OR(AN670&lt;Parameters!$B$12,AN670&gt;Parameters!$B$11),0,1),"")</f>
        <is>
          <t/>
        </is>
      </c>
      <c r="CD670" s="0" t="inlineStr">
        <f aca="false">IF(A670&lt;&gt;"",IF(OR(AS670&lt;Parameters!$B$12,AS670&gt;Parameters!$B$11),0,1),"")</f>
        <is>
          <t/>
        </is>
      </c>
      <c r="CE670" s="0" t="inlineStr">
        <f aca="false">IF(A670&lt;&gt;"",IF(OR(AX670&lt;Parameters!$B$12,AX670&gt;Parameters!$B$11),0,1),"")</f>
        <is>
          <t/>
        </is>
      </c>
      <c r="CF670" s="0" t="inlineStr">
        <f aca="false">IF(A670&lt;&gt;"",IF(OR(BC670&lt;Parameters!$B$12,BC670&gt;Parameters!$B$11),0,1),"")</f>
        <is>
          <t/>
        </is>
      </c>
      <c r="CG670" s="0" t="inlineStr">
        <f aca="false">IF(A670&lt;&gt;"",IF(OR(BH670&lt;Parameters!$B$12,BH670&gt;Parameters!$B$11),0,1),"")</f>
        <is>
          <t/>
        </is>
      </c>
      <c r="CH670" s="0" t="inlineStr">
        <f aca="false">IF(A670&lt;&gt;"",IF(OR(BM670&lt;Parameters!$B$12,BM670&gt;Parameters!$B$11),0,1),"")</f>
        <is>
          <t/>
        </is>
      </c>
      <c r="CI670" s="0" t="inlineStr">
        <f aca="false">IF(A670&lt;&gt;"",IF(OR(BR670&lt;Parameters!$B$12,BR670&gt;Parameters!$B$11),0,1),"")</f>
        <is>
          <t/>
        </is>
      </c>
      <c r="CJ670" s="0" t="inlineStr">
        <f aca="false">IF(A670&lt;&gt;"",IF(OR(BW670&lt;Parameters!$B$12,BW670&gt;Parameters!$B$11),0,1),"")</f>
        <is>
          <t/>
        </is>
      </c>
      <c r="CK670" s="26" t="inlineStr">
        <f aca="false">IF(A670&lt;&gt;"",SUM(CB670:CJ670)/9,"")</f>
        <is>
          <t/>
        </is>
      </c>
      <c r="CL670" s="0" t="inlineStr">
        <f aca="false">IF(A670&lt;&gt;"",CK670*9,"")</f>
        <is>
          <t/>
        </is>
      </c>
      <c r="CM670" s="8" t="inlineStr">
        <f aca="false">IF(A670&lt;&gt;"",TEXT(B670,CM$2)&amp;" "&amp;TEXT(A670,CM$2),"")</f>
        <is>
          <t/>
        </is>
      </c>
    </row>
    <row r="671" customFormat="false" ht="15" hidden="false" customHeight="false" outlineLevel="0" collapsed="false">
      <c r="A671" s="0" t="inlineStr">
        <f aca="false">IF(OR(B670&lt;Parameters!$K$12,A670&lt;Parameters!$K$12),IF(A670&lt;Parameters!$K$12,A670+1,0),"")</f>
        <is>
          <t/>
        </is>
      </c>
      <c r="B671" s="0" t="inlineStr">
        <f aca="false">IF(A671&lt;&gt;"",IF(A671=0,B670+1,B670),"")</f>
        <is>
          <t/>
        </is>
      </c>
      <c r="C671" s="24" t="inlineStr">
        <f aca="false">IF(A671&lt;&gt;"",-_phi*(A671+0.5),"")</f>
        <is>
          <t/>
        </is>
      </c>
      <c r="D671" s="8" t="inlineStr">
        <f aca="false">IF(A671&lt;&gt;"",DEGREES(C671),"")</f>
        <is>
          <t/>
        </is>
      </c>
      <c r="E671" s="24" t="inlineStr">
        <f aca="false">IF(A671&lt;&gt;"",_phi*(B671+0.5),"")</f>
        <is>
          <t/>
        </is>
      </c>
      <c r="F671" s="8" t="inlineStr">
        <f aca="false">IF(A671&lt;&gt;"",DEGREES(E671),"")</f>
        <is>
          <t/>
        </is>
      </c>
      <c r="G671" s="8" t="inlineStr">
        <f aca="false">IF(A671&lt;&gt;"",LOOKUP(A671,h!$A$3:$A$30,h!$D$3:$D$30),"")</f>
        <is>
          <t/>
        </is>
      </c>
      <c r="H671" s="8" t="inlineStr">
        <f aca="false">IF(A671&lt;&gt;"",LOOKUP(B671,h!$A$3:$A$30,h!$D$3:$D$30),"")</f>
        <is>
          <t/>
        </is>
      </c>
      <c r="I671" s="8" t="inlineStr">
        <f aca="false">IF(A671&lt;&gt;"",_zif,"")</f>
        <is>
          <t/>
        </is>
      </c>
      <c r="J671" s="8" t="inlineStr">
        <f aca="false">IF(A671&lt;&gt;"",$G671+'v1 Frame'!D$3*COS($C671)+'v1 Frame'!E$3*SIN($C671)*SIN($E671)+'v1 Frame'!F$3*SIN($C671)*COS($E671),"")</f>
        <is>
          <t/>
        </is>
      </c>
      <c r="K671" s="8" t="inlineStr">
        <f aca="false">IF(A671&lt;&gt;"",$H671+'v1 Frame'!E$3*COS($E671)-'v1 Frame'!F$3*SIN($E671),"")</f>
        <is>
          <t/>
        </is>
      </c>
      <c r="L671" s="8" t="inlineStr">
        <f aca="false">IF(A671&lt;&gt;"",$I671-'v1 Frame'!D$3*SIN($C671)+'v1 Frame'!E$3*COS($C671)*SIN($E671)+'v1 Frame'!F$3*COS($C671)*COS($E671),"")</f>
        <is>
          <t/>
        </is>
      </c>
      <c r="M671" s="8" t="inlineStr">
        <f aca="false">IF(A671&lt;&gt;"",$G671+'v1 Frame'!G$3*COS($C671)+'v1 Frame'!H$3*SIN($C671)*SIN($E671)+'v1 Frame'!I$3*SIN($C671)*COS($E671),"")</f>
        <is>
          <t/>
        </is>
      </c>
      <c r="N671" s="8" t="inlineStr">
        <f aca="false">IF(A671&lt;&gt;"",$H671+'v1 Frame'!H$3*COS($E671)-'v1 Frame'!I$3*SIN($E671),"")</f>
        <is>
          <t/>
        </is>
      </c>
      <c r="O671" s="8" t="inlineStr">
        <f aca="false">IF(A671&lt;&gt;"",$I671-'v1 Frame'!G$3*SIN($C671)+'v1 Frame'!H$3*COS($C671)*SIN($E671)+'v1 Frame'!I$3*COS($C671)*COS($E671),"")</f>
        <is>
          <t/>
        </is>
      </c>
      <c r="P671" s="8" t="inlineStr">
        <f aca="false">IF(A671&lt;&gt;"",$G671+'v1 Frame'!J$3*COS($C671)+'v1 Frame'!K$3*SIN($C671)*SIN($E671)+'v1 Frame'!L$3*SIN($C671)*COS($E671),"")</f>
        <is>
          <t/>
        </is>
      </c>
      <c r="Q671" s="8" t="inlineStr">
        <f aca="false">IF(A671&lt;&gt;"",$H671+'v1 Frame'!K$3*COS($E671)-'v1 Frame'!L$3*SIN($E671),"")</f>
        <is>
          <t/>
        </is>
      </c>
      <c r="R671" s="8" t="inlineStr">
        <f aca="false">IF(A671&lt;&gt;"",$I671-'v1 Frame'!J$3*SIN($C671)+'v1 Frame'!K$3*COS($C671)*SIN($E671)+'v1 Frame'!L$3*COS($C671)*COS($E671),"")</f>
        <is>
          <t/>
        </is>
      </c>
      <c r="S671" s="8" t="inlineStr">
        <f aca="false">IF(A671&lt;&gt;"",$G671+'v1 Frame'!M$3*COS($C671)+'v1 Frame'!N$3*SIN($C671)*SIN($E671)+'v1 Frame'!O$3*SIN($C671)*COS($E671),"")</f>
        <is>
          <t/>
        </is>
      </c>
      <c r="T671" s="8" t="inlineStr">
        <f aca="false">IF(A671&lt;&gt;"",$H671+'v1 Frame'!N$3*COS($E671)-'v1 Frame'!O$3*SIN($E671),"")</f>
        <is>
          <t/>
        </is>
      </c>
      <c r="U671" s="8" t="inlineStr">
        <f aca="false">IF(A671&lt;&gt;"",$I671-'v1 Frame'!M$3*SIN($C671)+'v1 Frame'!N$3*COS($C671)*SIN($E671)+'v1 Frame'!O$3*COS($C671)*COS($E671),"")</f>
        <is>
          <t/>
        </is>
      </c>
      <c r="V671" s="8" t="inlineStr">
        <f aca="false">IF(A671&lt;&gt;"",$G671+'v1 Frame'!P$3*COS($C671)+'v1 Frame'!Q$3*SIN($C671)*SIN($E671)+'v1 Frame'!R$3*SIN($C671)*COS($E671),"")</f>
        <is>
          <t/>
        </is>
      </c>
      <c r="W671" s="8" t="inlineStr">
        <f aca="false">IF(A671&lt;&gt;"",$H671+'v1 Frame'!Q$3*COS($E671)-'v1 Frame'!R$3*SIN($E671),"")</f>
        <is>
          <t/>
        </is>
      </c>
      <c r="X671" s="8" t="inlineStr">
        <f aca="false">IF(A671&lt;&gt;"",$I671-'v1 Frame'!P$3*SIN($C671)+'v1 Frame'!Q$3*COS($C671)*SIN($E671)+'v1 Frame'!R$3*COS($C671)*COS($E671),"")</f>
        <is>
          <t/>
        </is>
      </c>
      <c r="Y671" s="8" t="inlineStr">
        <f aca="false">IF(A671&lt;&gt;"",$G671+'v1 Frame'!S$3*COS($C671)+'v1 Frame'!T$3*SIN($C671)*SIN($E671)+'v1 Frame'!U$3*SIN($C671)*COS($E671),"")</f>
        <is>
          <t/>
        </is>
      </c>
      <c r="Z671" s="8" t="inlineStr">
        <f aca="false">IF(A671&lt;&gt;"",$H671+'v1 Frame'!T$3*COS($E671)-'v1 Frame'!U$3*SIN($E671),"")</f>
        <is>
          <t/>
        </is>
      </c>
      <c r="AA671" s="8" t="inlineStr">
        <f aca="false">IF(A671&lt;&gt;"",$I671-'v1 Frame'!S$3*SIN($C671)+'v1 Frame'!T$3*COS($C671)*SIN($E671)+'v1 Frame'!U$3*COS($C671)*COS($E671),"")</f>
        <is>
          <t/>
        </is>
      </c>
      <c r="AB671" s="8" t="inlineStr">
        <f aca="false">IF(A671&lt;&gt;"",$G671+'v1 Frame'!V$3*COS($C671)+'v1 Frame'!W$3*SIN($C671)*SIN($E671)+'v1 Frame'!X$3*SIN($C671)*COS($E671),"")</f>
        <is>
          <t/>
        </is>
      </c>
      <c r="AC671" s="8" t="inlineStr">
        <f aca="false">IF(A671&lt;&gt;"",$H671+'v1 Frame'!W$3*COS($E671)-'v1 Frame'!X$3*SIN($E671),"")</f>
        <is>
          <t/>
        </is>
      </c>
      <c r="AD671" s="8" t="inlineStr">
        <f aca="false">IF(A671&lt;&gt;"",$I671-'v1 Frame'!V$3*SIN($C671)+'v1 Frame'!W$3*COS($C671)*SIN($E671)+'v1 Frame'!X$3*COS($C671)*COS($E671),"")</f>
        <is>
          <t/>
        </is>
      </c>
      <c r="AE671" s="25" t="inlineStr">
        <f aca="false">IF(A671&lt;&gt;"",$G671+'v1 Frame'!Y$3*COS($C671)+'v1 Frame'!Z$3*SIN($C671)*SIN($E671)+'v1 Frame'!AA$3*SIN($C671)*COS($E671),"")</f>
        <is>
          <t/>
        </is>
      </c>
      <c r="AF671" s="25" t="inlineStr">
        <f aca="false">IF(A671&lt;&gt;"",$H671+'v1 Frame'!Z$3*COS($E671)-'v1 Frame'!AA$3*SIN($E671),"")</f>
        <is>
          <t/>
        </is>
      </c>
      <c r="AG671" s="25" t="inlineStr">
        <f aca="false">IF(A671&lt;&gt;"",$I671-'v1 Frame'!Y$3*SIN($C671)+'v1 Frame'!Z$3*COS($C671)*SIN($E671)+'v1 Frame'!AA$3*COS($C671)*COS($E671),"")</f>
        <is>
          <t/>
        </is>
      </c>
      <c r="AH671" s="8" t="inlineStr">
        <f aca="false">IF(A671&lt;&gt;"",SQRT(SUMSQ(G671:I671)),"")</f>
        <is>
          <t/>
        </is>
      </c>
      <c r="AI671" s="8" t="inlineStr">
        <f aca="false">IF(A671&lt;&gt;"",IF(AH671&lt;&gt;0,ACOS(I671/AH671),0),"")</f>
        <is>
          <t/>
        </is>
      </c>
      <c r="AJ671" s="8" t="inlineStr">
        <f aca="false">IF(A671&lt;&gt;"",DEGREES(AI671),"")</f>
        <is>
          <t/>
        </is>
      </c>
      <c r="AK671" s="8" t="inlineStr">
        <f aca="false">IF(A671&lt;&gt;"",IF(OR(G671&lt;&gt;0,H671&lt;&gt;0),ATAN2(G671,H671),0),"")</f>
        <is>
          <t/>
        </is>
      </c>
      <c r="AL671" s="8" t="inlineStr">
        <f aca="false">IF(A671&lt;&gt;"",DEGREES(AK671),"")</f>
        <is>
          <t/>
        </is>
      </c>
      <c r="AM671" s="8" t="inlineStr">
        <f aca="false">IF(A671&lt;&gt;"",SQRT(SUMSQ(J671:L671)),"")</f>
        <is>
          <t/>
        </is>
      </c>
      <c r="AN671" s="8" t="inlineStr">
        <f aca="false">IF(A671&lt;&gt;"",IF(AM671&lt;&gt;0,ACOS(L671/AM671),0),"")</f>
        <is>
          <t/>
        </is>
      </c>
      <c r="AO671" s="8" t="inlineStr">
        <f aca="false">IF(A671&lt;&gt;"",DEGREES(AN671),"")</f>
        <is>
          <t/>
        </is>
      </c>
      <c r="AP671" s="8" t="inlineStr">
        <f aca="false">IF(A671&lt;&gt;"",IF(OR(J671&lt;&gt;0,K671&lt;&gt;0),ATAN2(J671,K671),0),"")</f>
        <is>
          <t/>
        </is>
      </c>
      <c r="AQ671" s="8" t="inlineStr">
        <f aca="false">IF(A671&lt;&gt;"",DEGREES(AP671),"")</f>
        <is>
          <t/>
        </is>
      </c>
      <c r="AR671" s="8" t="inlineStr">
        <f aca="false">IF(A671&lt;&gt;"",SQRT(SUMSQ(M671:O671)),"")</f>
        <is>
          <t/>
        </is>
      </c>
      <c r="AS671" s="8" t="inlineStr">
        <f aca="false">IF(A671&lt;&gt;"",IF(AR671&lt;&gt;0,ACOS(O671/AR671),0),"")</f>
        <is>
          <t/>
        </is>
      </c>
      <c r="AT671" s="8" t="inlineStr">
        <f aca="false">IF(A671&lt;&gt;"",DEGREES(AS671),"")</f>
        <is>
          <t/>
        </is>
      </c>
      <c r="AU671" s="8" t="inlineStr">
        <f aca="false">IF(A671&lt;&gt;"",IF(OR(M671&lt;&gt;0,N671&lt;&gt;0),ATAN2(M671,N671),0),"")</f>
        <is>
          <t/>
        </is>
      </c>
      <c r="AV671" s="8" t="inlineStr">
        <f aca="false">IF(A671&lt;&gt;"",DEGREES(AU671),"")</f>
        <is>
          <t/>
        </is>
      </c>
      <c r="AW671" s="8" t="inlineStr">
        <f aca="false">IF(A671&lt;&gt;"",SQRT(SUMSQ(P671:R671)),"")</f>
        <is>
          <t/>
        </is>
      </c>
      <c r="AX671" s="8" t="inlineStr">
        <f aca="false">IF(A671&lt;&gt;"",IF(AW671&lt;&gt;0,ACOS(R671/AW671),0),"")</f>
        <is>
          <t/>
        </is>
      </c>
      <c r="AY671" s="8" t="inlineStr">
        <f aca="false">IF(A671&lt;&gt;"",DEGREES(AX671),"")</f>
        <is>
          <t/>
        </is>
      </c>
      <c r="AZ671" s="8" t="inlineStr">
        <f aca="false">IF(A671&lt;&gt;"",IF(OR(P671&lt;&gt;0,Q671&lt;&gt;0),ATAN2(P671,Q671),0),"")</f>
        <is>
          <t/>
        </is>
      </c>
      <c r="BA671" s="8" t="inlineStr">
        <f aca="false">IF(A671&lt;&gt;"",DEGREES(AZ671),"")</f>
        <is>
          <t/>
        </is>
      </c>
      <c r="BB671" s="8" t="inlineStr">
        <f aca="false">IF(A671&lt;&gt;"",SQRT(SUMSQ(S671:U671)),"")</f>
        <is>
          <t/>
        </is>
      </c>
      <c r="BC671" s="8" t="inlineStr">
        <f aca="false">IF(A671&lt;&gt;"",IF(BB671&lt;&gt;0,ACOS(U671/BB671),0),"")</f>
        <is>
          <t/>
        </is>
      </c>
      <c r="BD671" s="8" t="inlineStr">
        <f aca="false">IF(A671&lt;&gt;"",DEGREES(BC671),"")</f>
        <is>
          <t/>
        </is>
      </c>
      <c r="BE671" s="8" t="inlineStr">
        <f aca="false">IF(A671&lt;&gt;"",IF(OR(S671&lt;&gt;0,T671&lt;&gt;0),ATAN2(S671,T671),0),"")</f>
        <is>
          <t/>
        </is>
      </c>
      <c r="BF671" s="8" t="inlineStr">
        <f aca="false">IF(A671&lt;&gt;"",DEGREES(BE671),"")</f>
        <is>
          <t/>
        </is>
      </c>
      <c r="BG671" s="8" t="inlineStr">
        <f aca="false">IF(A671&lt;&gt;"",SQRT(SUMSQ(V671:X671)),"")</f>
        <is>
          <t/>
        </is>
      </c>
      <c r="BH671" s="8" t="inlineStr">
        <f aca="false">IF(A671&lt;&gt;"",IF(BG671&lt;&gt;0,ACOS(X671/BG671),0),"")</f>
        <is>
          <t/>
        </is>
      </c>
      <c r="BI671" s="8" t="inlineStr">
        <f aca="false">IF(A671&lt;&gt;"",DEGREES(BH671),"")</f>
        <is>
          <t/>
        </is>
      </c>
      <c r="BJ671" s="8" t="inlineStr">
        <f aca="false">IF(A671&lt;&gt;"",IF(OR(V671&lt;&gt;0,W671&lt;&gt;0),ATAN2(V671,W671),0),"")</f>
        <is>
          <t/>
        </is>
      </c>
      <c r="BK671" s="8" t="inlineStr">
        <f aca="false">IF(A671&lt;&gt;"",DEGREES(BJ671),"")</f>
        <is>
          <t/>
        </is>
      </c>
      <c r="BL671" s="8" t="inlineStr">
        <f aca="false">IF(A671&lt;&gt;"",SQRT(SUMSQ(Y671:AA671)),"")</f>
        <is>
          <t/>
        </is>
      </c>
      <c r="BM671" s="8" t="inlineStr">
        <f aca="false">IF(A671&lt;&gt;"",IF(BL671&lt;&gt;0,ACOS(AA671/BL671),0),"")</f>
        <is>
          <t/>
        </is>
      </c>
      <c r="BN671" s="8" t="inlineStr">
        <f aca="false">IF(A671&lt;&gt;"",DEGREES(BM671),"")</f>
        <is>
          <t/>
        </is>
      </c>
      <c r="BO671" s="8" t="inlineStr">
        <f aca="false">IF(A671&lt;&gt;"",IF(OR(Y671&lt;&gt;0,Z671&lt;&gt;0),ATAN2(Y671,Z671),0),"")</f>
        <is>
          <t/>
        </is>
      </c>
      <c r="BP671" s="8" t="inlineStr">
        <f aca="false">IF(A671&lt;&gt;"",DEGREES(BO671),"")</f>
        <is>
          <t/>
        </is>
      </c>
      <c r="BQ671" s="8" t="inlineStr">
        <f aca="false">IF(A671&lt;&gt;"",SQRT(SUMSQ(AB671:AD671)),"")</f>
        <is>
          <t/>
        </is>
      </c>
      <c r="BR671" s="8" t="inlineStr">
        <f aca="false">IF(A671&lt;&gt;"",IF(BQ671&lt;&gt;0,ACOS(AD671/BQ671),0),"")</f>
        <is>
          <t/>
        </is>
      </c>
      <c r="BS671" s="8" t="inlineStr">
        <f aca="false">IF(A671&lt;&gt;"",DEGREES(BR671),"")</f>
        <is>
          <t/>
        </is>
      </c>
      <c r="BT671" s="8" t="inlineStr">
        <f aca="false">IF(A671&lt;&gt;"",IF(OR(AB671&lt;&gt;0,AC671&lt;&gt;0),ATAN2(AB671,AC671),0),"")</f>
        <is>
          <t/>
        </is>
      </c>
      <c r="BU671" s="8" t="inlineStr">
        <f aca="false">IF(A671&lt;&gt;"",DEGREES(BT671),"")</f>
        <is>
          <t/>
        </is>
      </c>
      <c r="BV671" s="8" t="inlineStr">
        <f aca="false">IF(A671&lt;&gt;"",SQRT(SUMSQ(AE671:AG671)),"")</f>
        <is>
          <t/>
        </is>
      </c>
      <c r="BW671" s="8" t="inlineStr">
        <f aca="false">IF(A671&lt;&gt;"",IF(BV671&lt;&gt;0,ACOS(AG671/BV671),0),"")</f>
        <is>
          <t/>
        </is>
      </c>
      <c r="BX671" s="8" t="inlineStr">
        <f aca="false">IF(A671&lt;&gt;"",DEGREES(BW671),"")</f>
        <is>
          <t/>
        </is>
      </c>
      <c r="BY671" s="8" t="inlineStr">
        <f aca="false">IF(A671&lt;&gt;"",IF(OR(AF671&lt;&gt;0,AG671&lt;&gt;0),ATAN2(AF671,AG671),0),"")</f>
        <is>
          <t/>
        </is>
      </c>
      <c r="BZ671" s="8" t="inlineStr">
        <f aca="false">IF(A671&lt;&gt;"",DEGREES(BY671),"")</f>
        <is>
          <t/>
        </is>
      </c>
      <c r="CA671" s="0" t="inlineStr">
        <f aca="false">IF(A671&lt;&gt;"",IF(AND(AI671&lt;Parameters!$B$11,AI671&gt;Parameters!$B$12,AN671&lt;Parameters!$B$11,AN671&gt;Parameters!$B$12,AS671&lt;Parameters!$B$11,AS671&gt;Parameters!$B$12,AX671&lt;Parameters!$B$11,AX671&gt;Parameters!$B$12,BC671&lt;Parameters!$B$11,BC671&gt;Parameters!$B$12,BM671&lt;Parameters!$B$11,BM671&gt;Parameters!$B$12,BR671&lt;Parameters!$B$11,BR671&gt;Parameters!$B$12,BW671&lt;Parameters!$B$11,BW671&gt;Parameters!$B$12),1,0),"")</f>
        <is>
          <t/>
        </is>
      </c>
      <c r="CB671" s="0" t="inlineStr">
        <f aca="false">IF(A671&lt;&gt;"",IF(OR(AI671&lt;Parameters!$B$12,AI671&gt;Parameters!$B$11),0,1),"")</f>
        <is>
          <t/>
        </is>
      </c>
      <c r="CC671" s="0" t="inlineStr">
        <f aca="false">IF(A671&lt;&gt;"",IF(OR(AN671&lt;Parameters!$B$12,AN671&gt;Parameters!$B$11),0,1),"")</f>
        <is>
          <t/>
        </is>
      </c>
      <c r="CD671" s="0" t="inlineStr">
        <f aca="false">IF(A671&lt;&gt;"",IF(OR(AS671&lt;Parameters!$B$12,AS671&gt;Parameters!$B$11),0,1),"")</f>
        <is>
          <t/>
        </is>
      </c>
      <c r="CE671" s="0" t="inlineStr">
        <f aca="false">IF(A671&lt;&gt;"",IF(OR(AX671&lt;Parameters!$B$12,AX671&gt;Parameters!$B$11),0,1),"")</f>
        <is>
          <t/>
        </is>
      </c>
      <c r="CF671" s="0" t="inlineStr">
        <f aca="false">IF(A671&lt;&gt;"",IF(OR(BC671&lt;Parameters!$B$12,BC671&gt;Parameters!$B$11),0,1),"")</f>
        <is>
          <t/>
        </is>
      </c>
      <c r="CG671" s="0" t="inlineStr">
        <f aca="false">IF(A671&lt;&gt;"",IF(OR(BH671&lt;Parameters!$B$12,BH671&gt;Parameters!$B$11),0,1),"")</f>
        <is>
          <t/>
        </is>
      </c>
      <c r="CH671" s="0" t="inlineStr">
        <f aca="false">IF(A671&lt;&gt;"",IF(OR(BM671&lt;Parameters!$B$12,BM671&gt;Parameters!$B$11),0,1),"")</f>
        <is>
          <t/>
        </is>
      </c>
      <c r="CI671" s="0" t="inlineStr">
        <f aca="false">IF(A671&lt;&gt;"",IF(OR(BR671&lt;Parameters!$B$12,BR671&gt;Parameters!$B$11),0,1),"")</f>
        <is>
          <t/>
        </is>
      </c>
      <c r="CJ671" s="0" t="inlineStr">
        <f aca="false">IF(A671&lt;&gt;"",IF(OR(BW671&lt;Parameters!$B$12,BW671&gt;Parameters!$B$11),0,1),"")</f>
        <is>
          <t/>
        </is>
      </c>
      <c r="CK671" s="26" t="inlineStr">
        <f aca="false">IF(A671&lt;&gt;"",SUM(CB671:CJ671)/9,"")</f>
        <is>
          <t/>
        </is>
      </c>
      <c r="CL671" s="0" t="inlineStr">
        <f aca="false">IF(A671&lt;&gt;"",CK671*9,"")</f>
        <is>
          <t/>
        </is>
      </c>
      <c r="CM671" s="8" t="inlineStr">
        <f aca="false">IF(A671&lt;&gt;"",TEXT(B671,CM$2)&amp;" "&amp;TEXT(A671,CM$2),"")</f>
        <is>
          <t/>
        </is>
      </c>
    </row>
    <row r="672" customFormat="false" ht="15" hidden="false" customHeight="false" outlineLevel="0" collapsed="false">
      <c r="A672" s="0" t="inlineStr">
        <f aca="false">IF(OR(B671&lt;Parameters!$K$12,A671&lt;Parameters!$K$12),IF(A671&lt;Parameters!$K$12,A671+1,0),"")</f>
        <is>
          <t/>
        </is>
      </c>
      <c r="B672" s="0" t="inlineStr">
        <f aca="false">IF(A672&lt;&gt;"",IF(A672=0,B671+1,B671),"")</f>
        <is>
          <t/>
        </is>
      </c>
      <c r="C672" s="24" t="inlineStr">
        <f aca="false">IF(A672&lt;&gt;"",-_phi*(A672+0.5),"")</f>
        <is>
          <t/>
        </is>
      </c>
      <c r="D672" s="8" t="inlineStr">
        <f aca="false">IF(A672&lt;&gt;"",DEGREES(C672),"")</f>
        <is>
          <t/>
        </is>
      </c>
      <c r="E672" s="24" t="inlineStr">
        <f aca="false">IF(A672&lt;&gt;"",_phi*(B672+0.5),"")</f>
        <is>
          <t/>
        </is>
      </c>
      <c r="F672" s="8" t="inlineStr">
        <f aca="false">IF(A672&lt;&gt;"",DEGREES(E672),"")</f>
        <is>
          <t/>
        </is>
      </c>
      <c r="G672" s="8" t="inlineStr">
        <f aca="false">IF(A672&lt;&gt;"",LOOKUP(A672,h!$A$3:$A$30,h!$D$3:$D$30),"")</f>
        <is>
          <t/>
        </is>
      </c>
      <c r="H672" s="8" t="inlineStr">
        <f aca="false">IF(A672&lt;&gt;"",LOOKUP(B672,h!$A$3:$A$30,h!$D$3:$D$30),"")</f>
        <is>
          <t/>
        </is>
      </c>
      <c r="I672" s="8" t="inlineStr">
        <f aca="false">IF(A672&lt;&gt;"",_zif,"")</f>
        <is>
          <t/>
        </is>
      </c>
      <c r="J672" s="8" t="inlineStr">
        <f aca="false">IF(A672&lt;&gt;"",$G672+'v1 Frame'!D$3*COS($C672)+'v1 Frame'!E$3*SIN($C672)*SIN($E672)+'v1 Frame'!F$3*SIN($C672)*COS($E672),"")</f>
        <is>
          <t/>
        </is>
      </c>
      <c r="K672" s="8" t="inlineStr">
        <f aca="false">IF(A672&lt;&gt;"",$H672+'v1 Frame'!E$3*COS($E672)-'v1 Frame'!F$3*SIN($E672),"")</f>
        <is>
          <t/>
        </is>
      </c>
      <c r="L672" s="8" t="inlineStr">
        <f aca="false">IF(A672&lt;&gt;"",$I672-'v1 Frame'!D$3*SIN($C672)+'v1 Frame'!E$3*COS($C672)*SIN($E672)+'v1 Frame'!F$3*COS($C672)*COS($E672),"")</f>
        <is>
          <t/>
        </is>
      </c>
      <c r="M672" s="8" t="inlineStr">
        <f aca="false">IF(A672&lt;&gt;"",$G672+'v1 Frame'!G$3*COS($C672)+'v1 Frame'!H$3*SIN($C672)*SIN($E672)+'v1 Frame'!I$3*SIN($C672)*COS($E672),"")</f>
        <is>
          <t/>
        </is>
      </c>
      <c r="N672" s="8" t="inlineStr">
        <f aca="false">IF(A672&lt;&gt;"",$H672+'v1 Frame'!H$3*COS($E672)-'v1 Frame'!I$3*SIN($E672),"")</f>
        <is>
          <t/>
        </is>
      </c>
      <c r="O672" s="8" t="inlineStr">
        <f aca="false">IF(A672&lt;&gt;"",$I672-'v1 Frame'!G$3*SIN($C672)+'v1 Frame'!H$3*COS($C672)*SIN($E672)+'v1 Frame'!I$3*COS($C672)*COS($E672),"")</f>
        <is>
          <t/>
        </is>
      </c>
      <c r="P672" s="8" t="inlineStr">
        <f aca="false">IF(A672&lt;&gt;"",$G672+'v1 Frame'!J$3*COS($C672)+'v1 Frame'!K$3*SIN($C672)*SIN($E672)+'v1 Frame'!L$3*SIN($C672)*COS($E672),"")</f>
        <is>
          <t/>
        </is>
      </c>
      <c r="Q672" s="8" t="inlineStr">
        <f aca="false">IF(A672&lt;&gt;"",$H672+'v1 Frame'!K$3*COS($E672)-'v1 Frame'!L$3*SIN($E672),"")</f>
        <is>
          <t/>
        </is>
      </c>
      <c r="R672" s="8" t="inlineStr">
        <f aca="false">IF(A672&lt;&gt;"",$I672-'v1 Frame'!J$3*SIN($C672)+'v1 Frame'!K$3*COS($C672)*SIN($E672)+'v1 Frame'!L$3*COS($C672)*COS($E672),"")</f>
        <is>
          <t/>
        </is>
      </c>
      <c r="S672" s="8" t="inlineStr">
        <f aca="false">IF(A672&lt;&gt;"",$G672+'v1 Frame'!M$3*COS($C672)+'v1 Frame'!N$3*SIN($C672)*SIN($E672)+'v1 Frame'!O$3*SIN($C672)*COS($E672),"")</f>
        <is>
          <t/>
        </is>
      </c>
      <c r="T672" s="8" t="inlineStr">
        <f aca="false">IF(A672&lt;&gt;"",$H672+'v1 Frame'!N$3*COS($E672)-'v1 Frame'!O$3*SIN($E672),"")</f>
        <is>
          <t/>
        </is>
      </c>
      <c r="U672" s="8" t="inlineStr">
        <f aca="false">IF(A672&lt;&gt;"",$I672-'v1 Frame'!M$3*SIN($C672)+'v1 Frame'!N$3*COS($C672)*SIN($E672)+'v1 Frame'!O$3*COS($C672)*COS($E672),"")</f>
        <is>
          <t/>
        </is>
      </c>
      <c r="V672" s="8" t="inlineStr">
        <f aca="false">IF(A672&lt;&gt;"",$G672+'v1 Frame'!P$3*COS($C672)+'v1 Frame'!Q$3*SIN($C672)*SIN($E672)+'v1 Frame'!R$3*SIN($C672)*COS($E672),"")</f>
        <is>
          <t/>
        </is>
      </c>
      <c r="W672" s="8" t="inlineStr">
        <f aca="false">IF(A672&lt;&gt;"",$H672+'v1 Frame'!Q$3*COS($E672)-'v1 Frame'!R$3*SIN($E672),"")</f>
        <is>
          <t/>
        </is>
      </c>
      <c r="X672" s="8" t="inlineStr">
        <f aca="false">IF(A672&lt;&gt;"",$I672-'v1 Frame'!P$3*SIN($C672)+'v1 Frame'!Q$3*COS($C672)*SIN($E672)+'v1 Frame'!R$3*COS($C672)*COS($E672),"")</f>
        <is>
          <t/>
        </is>
      </c>
      <c r="Y672" s="8" t="inlineStr">
        <f aca="false">IF(A672&lt;&gt;"",$G672+'v1 Frame'!S$3*COS($C672)+'v1 Frame'!T$3*SIN($C672)*SIN($E672)+'v1 Frame'!U$3*SIN($C672)*COS($E672),"")</f>
        <is>
          <t/>
        </is>
      </c>
      <c r="Z672" s="8" t="inlineStr">
        <f aca="false">IF(A672&lt;&gt;"",$H672+'v1 Frame'!T$3*COS($E672)-'v1 Frame'!U$3*SIN($E672),"")</f>
        <is>
          <t/>
        </is>
      </c>
      <c r="AA672" s="8" t="inlineStr">
        <f aca="false">IF(A672&lt;&gt;"",$I672-'v1 Frame'!S$3*SIN($C672)+'v1 Frame'!T$3*COS($C672)*SIN($E672)+'v1 Frame'!U$3*COS($C672)*COS($E672),"")</f>
        <is>
          <t/>
        </is>
      </c>
      <c r="AB672" s="8" t="inlineStr">
        <f aca="false">IF(A672&lt;&gt;"",$G672+'v1 Frame'!V$3*COS($C672)+'v1 Frame'!W$3*SIN($C672)*SIN($E672)+'v1 Frame'!X$3*SIN($C672)*COS($E672),"")</f>
        <is>
          <t/>
        </is>
      </c>
      <c r="AC672" s="8" t="inlineStr">
        <f aca="false">IF(A672&lt;&gt;"",$H672+'v1 Frame'!W$3*COS($E672)-'v1 Frame'!X$3*SIN($E672),"")</f>
        <is>
          <t/>
        </is>
      </c>
      <c r="AD672" s="8" t="inlineStr">
        <f aca="false">IF(A672&lt;&gt;"",$I672-'v1 Frame'!V$3*SIN($C672)+'v1 Frame'!W$3*COS($C672)*SIN($E672)+'v1 Frame'!X$3*COS($C672)*COS($E672),"")</f>
        <is>
          <t/>
        </is>
      </c>
      <c r="AE672" s="25" t="inlineStr">
        <f aca="false">IF(A672&lt;&gt;"",$G672+'v1 Frame'!Y$3*COS($C672)+'v1 Frame'!Z$3*SIN($C672)*SIN($E672)+'v1 Frame'!AA$3*SIN($C672)*COS($E672),"")</f>
        <is>
          <t/>
        </is>
      </c>
      <c r="AF672" s="25" t="inlineStr">
        <f aca="false">IF(A672&lt;&gt;"",$H672+'v1 Frame'!Z$3*COS($E672)-'v1 Frame'!AA$3*SIN($E672),"")</f>
        <is>
          <t/>
        </is>
      </c>
      <c r="AG672" s="25" t="inlineStr">
        <f aca="false">IF(A672&lt;&gt;"",$I672-'v1 Frame'!Y$3*SIN($C672)+'v1 Frame'!Z$3*COS($C672)*SIN($E672)+'v1 Frame'!AA$3*COS($C672)*COS($E672),"")</f>
        <is>
          <t/>
        </is>
      </c>
      <c r="AH672" s="8" t="inlineStr">
        <f aca="false">IF(A672&lt;&gt;"",SQRT(SUMSQ(G672:I672)),"")</f>
        <is>
          <t/>
        </is>
      </c>
      <c r="AI672" s="8" t="inlineStr">
        <f aca="false">IF(A672&lt;&gt;"",IF(AH672&lt;&gt;0,ACOS(I672/AH672),0),"")</f>
        <is>
          <t/>
        </is>
      </c>
      <c r="AJ672" s="8" t="inlineStr">
        <f aca="false">IF(A672&lt;&gt;"",DEGREES(AI672),"")</f>
        <is>
          <t/>
        </is>
      </c>
      <c r="AK672" s="8" t="inlineStr">
        <f aca="false">IF(A672&lt;&gt;"",IF(OR(G672&lt;&gt;0,H672&lt;&gt;0),ATAN2(G672,H672),0),"")</f>
        <is>
          <t/>
        </is>
      </c>
      <c r="AL672" s="8" t="inlineStr">
        <f aca="false">IF(A672&lt;&gt;"",DEGREES(AK672),"")</f>
        <is>
          <t/>
        </is>
      </c>
      <c r="AM672" s="8" t="inlineStr">
        <f aca="false">IF(A672&lt;&gt;"",SQRT(SUMSQ(J672:L672)),"")</f>
        <is>
          <t/>
        </is>
      </c>
      <c r="AN672" s="8" t="inlineStr">
        <f aca="false">IF(A672&lt;&gt;"",IF(AM672&lt;&gt;0,ACOS(L672/AM672),0),"")</f>
        <is>
          <t/>
        </is>
      </c>
      <c r="AO672" s="8" t="inlineStr">
        <f aca="false">IF(A672&lt;&gt;"",DEGREES(AN672),"")</f>
        <is>
          <t/>
        </is>
      </c>
      <c r="AP672" s="8" t="inlineStr">
        <f aca="false">IF(A672&lt;&gt;"",IF(OR(J672&lt;&gt;0,K672&lt;&gt;0),ATAN2(J672,K672),0),"")</f>
        <is>
          <t/>
        </is>
      </c>
      <c r="AQ672" s="8" t="inlineStr">
        <f aca="false">IF(A672&lt;&gt;"",DEGREES(AP672),"")</f>
        <is>
          <t/>
        </is>
      </c>
      <c r="AR672" s="8" t="inlineStr">
        <f aca="false">IF(A672&lt;&gt;"",SQRT(SUMSQ(M672:O672)),"")</f>
        <is>
          <t/>
        </is>
      </c>
      <c r="AS672" s="8" t="inlineStr">
        <f aca="false">IF(A672&lt;&gt;"",IF(AR672&lt;&gt;0,ACOS(O672/AR672),0),"")</f>
        <is>
          <t/>
        </is>
      </c>
      <c r="AT672" s="8" t="inlineStr">
        <f aca="false">IF(A672&lt;&gt;"",DEGREES(AS672),"")</f>
        <is>
          <t/>
        </is>
      </c>
      <c r="AU672" s="8" t="inlineStr">
        <f aca="false">IF(A672&lt;&gt;"",IF(OR(M672&lt;&gt;0,N672&lt;&gt;0),ATAN2(M672,N672),0),"")</f>
        <is>
          <t/>
        </is>
      </c>
      <c r="AV672" s="8" t="inlineStr">
        <f aca="false">IF(A672&lt;&gt;"",DEGREES(AU672),"")</f>
        <is>
          <t/>
        </is>
      </c>
      <c r="AW672" s="8" t="inlineStr">
        <f aca="false">IF(A672&lt;&gt;"",SQRT(SUMSQ(P672:R672)),"")</f>
        <is>
          <t/>
        </is>
      </c>
      <c r="AX672" s="8" t="inlineStr">
        <f aca="false">IF(A672&lt;&gt;"",IF(AW672&lt;&gt;0,ACOS(R672/AW672),0),"")</f>
        <is>
          <t/>
        </is>
      </c>
      <c r="AY672" s="8" t="inlineStr">
        <f aca="false">IF(A672&lt;&gt;"",DEGREES(AX672),"")</f>
        <is>
          <t/>
        </is>
      </c>
      <c r="AZ672" s="8" t="inlineStr">
        <f aca="false">IF(A672&lt;&gt;"",IF(OR(P672&lt;&gt;0,Q672&lt;&gt;0),ATAN2(P672,Q672),0),"")</f>
        <is>
          <t/>
        </is>
      </c>
      <c r="BA672" s="8" t="inlineStr">
        <f aca="false">IF(A672&lt;&gt;"",DEGREES(AZ672),"")</f>
        <is>
          <t/>
        </is>
      </c>
      <c r="BB672" s="8" t="inlineStr">
        <f aca="false">IF(A672&lt;&gt;"",SQRT(SUMSQ(S672:U672)),"")</f>
        <is>
          <t/>
        </is>
      </c>
      <c r="BC672" s="8" t="inlineStr">
        <f aca="false">IF(A672&lt;&gt;"",IF(BB672&lt;&gt;0,ACOS(U672/BB672),0),"")</f>
        <is>
          <t/>
        </is>
      </c>
      <c r="BD672" s="8" t="inlineStr">
        <f aca="false">IF(A672&lt;&gt;"",DEGREES(BC672),"")</f>
        <is>
          <t/>
        </is>
      </c>
      <c r="BE672" s="8" t="inlineStr">
        <f aca="false">IF(A672&lt;&gt;"",IF(OR(S672&lt;&gt;0,T672&lt;&gt;0),ATAN2(S672,T672),0),"")</f>
        <is>
          <t/>
        </is>
      </c>
      <c r="BF672" s="8" t="inlineStr">
        <f aca="false">IF(A672&lt;&gt;"",DEGREES(BE672),"")</f>
        <is>
          <t/>
        </is>
      </c>
      <c r="BG672" s="8" t="inlineStr">
        <f aca="false">IF(A672&lt;&gt;"",SQRT(SUMSQ(V672:X672)),"")</f>
        <is>
          <t/>
        </is>
      </c>
      <c r="BH672" s="8" t="inlineStr">
        <f aca="false">IF(A672&lt;&gt;"",IF(BG672&lt;&gt;0,ACOS(X672/BG672),0),"")</f>
        <is>
          <t/>
        </is>
      </c>
      <c r="BI672" s="8" t="inlineStr">
        <f aca="false">IF(A672&lt;&gt;"",DEGREES(BH672),"")</f>
        <is>
          <t/>
        </is>
      </c>
      <c r="BJ672" s="8" t="inlineStr">
        <f aca="false">IF(A672&lt;&gt;"",IF(OR(V672&lt;&gt;0,W672&lt;&gt;0),ATAN2(V672,W672),0),"")</f>
        <is>
          <t/>
        </is>
      </c>
      <c r="BK672" s="8" t="inlineStr">
        <f aca="false">IF(A672&lt;&gt;"",DEGREES(BJ672),"")</f>
        <is>
          <t/>
        </is>
      </c>
      <c r="BL672" s="8" t="inlineStr">
        <f aca="false">IF(A672&lt;&gt;"",SQRT(SUMSQ(Y672:AA672)),"")</f>
        <is>
          <t/>
        </is>
      </c>
      <c r="BM672" s="8" t="inlineStr">
        <f aca="false">IF(A672&lt;&gt;"",IF(BL672&lt;&gt;0,ACOS(AA672/BL672),0),"")</f>
        <is>
          <t/>
        </is>
      </c>
      <c r="BN672" s="8" t="inlineStr">
        <f aca="false">IF(A672&lt;&gt;"",DEGREES(BM672),"")</f>
        <is>
          <t/>
        </is>
      </c>
      <c r="BO672" s="8" t="inlineStr">
        <f aca="false">IF(A672&lt;&gt;"",IF(OR(Y672&lt;&gt;0,Z672&lt;&gt;0),ATAN2(Y672,Z672),0),"")</f>
        <is>
          <t/>
        </is>
      </c>
      <c r="BP672" s="8" t="inlineStr">
        <f aca="false">IF(A672&lt;&gt;"",DEGREES(BO672),"")</f>
        <is>
          <t/>
        </is>
      </c>
      <c r="BQ672" s="8" t="inlineStr">
        <f aca="false">IF(A672&lt;&gt;"",SQRT(SUMSQ(AB672:AD672)),"")</f>
        <is>
          <t/>
        </is>
      </c>
      <c r="BR672" s="8" t="inlineStr">
        <f aca="false">IF(A672&lt;&gt;"",IF(BQ672&lt;&gt;0,ACOS(AD672/BQ672),0),"")</f>
        <is>
          <t/>
        </is>
      </c>
      <c r="BS672" s="8" t="inlineStr">
        <f aca="false">IF(A672&lt;&gt;"",DEGREES(BR672),"")</f>
        <is>
          <t/>
        </is>
      </c>
      <c r="BT672" s="8" t="inlineStr">
        <f aca="false">IF(A672&lt;&gt;"",IF(OR(AB672&lt;&gt;0,AC672&lt;&gt;0),ATAN2(AB672,AC672),0),"")</f>
        <is>
          <t/>
        </is>
      </c>
      <c r="BU672" s="8" t="inlineStr">
        <f aca="false">IF(A672&lt;&gt;"",DEGREES(BT672),"")</f>
        <is>
          <t/>
        </is>
      </c>
      <c r="BV672" s="8" t="inlineStr">
        <f aca="false">IF(A672&lt;&gt;"",SQRT(SUMSQ(AE672:AG672)),"")</f>
        <is>
          <t/>
        </is>
      </c>
      <c r="BW672" s="8" t="inlineStr">
        <f aca="false">IF(A672&lt;&gt;"",IF(BV672&lt;&gt;0,ACOS(AG672/BV672),0),"")</f>
        <is>
          <t/>
        </is>
      </c>
      <c r="BX672" s="8" t="inlineStr">
        <f aca="false">IF(A672&lt;&gt;"",DEGREES(BW672),"")</f>
        <is>
          <t/>
        </is>
      </c>
      <c r="BY672" s="8" t="inlineStr">
        <f aca="false">IF(A672&lt;&gt;"",IF(OR(AF672&lt;&gt;0,AG672&lt;&gt;0),ATAN2(AF672,AG672),0),"")</f>
        <is>
          <t/>
        </is>
      </c>
      <c r="BZ672" s="8" t="inlineStr">
        <f aca="false">IF(A672&lt;&gt;"",DEGREES(BY672),"")</f>
        <is>
          <t/>
        </is>
      </c>
      <c r="CA672" s="0" t="inlineStr">
        <f aca="false">IF(A672&lt;&gt;"",IF(AND(AI672&lt;Parameters!$B$11,AI672&gt;Parameters!$B$12,AN672&lt;Parameters!$B$11,AN672&gt;Parameters!$B$12,AS672&lt;Parameters!$B$11,AS672&gt;Parameters!$B$12,AX672&lt;Parameters!$B$11,AX672&gt;Parameters!$B$12,BC672&lt;Parameters!$B$11,BC672&gt;Parameters!$B$12,BM672&lt;Parameters!$B$11,BM672&gt;Parameters!$B$12,BR672&lt;Parameters!$B$11,BR672&gt;Parameters!$B$12,BW672&lt;Parameters!$B$11,BW672&gt;Parameters!$B$12),1,0),"")</f>
        <is>
          <t/>
        </is>
      </c>
      <c r="CB672" s="0" t="inlineStr">
        <f aca="false">IF(A672&lt;&gt;"",IF(OR(AI672&lt;Parameters!$B$12,AI672&gt;Parameters!$B$11),0,1),"")</f>
        <is>
          <t/>
        </is>
      </c>
      <c r="CC672" s="0" t="inlineStr">
        <f aca="false">IF(A672&lt;&gt;"",IF(OR(AN672&lt;Parameters!$B$12,AN672&gt;Parameters!$B$11),0,1),"")</f>
        <is>
          <t/>
        </is>
      </c>
      <c r="CD672" s="0" t="inlineStr">
        <f aca="false">IF(A672&lt;&gt;"",IF(OR(AS672&lt;Parameters!$B$12,AS672&gt;Parameters!$B$11),0,1),"")</f>
        <is>
          <t/>
        </is>
      </c>
      <c r="CE672" s="0" t="inlineStr">
        <f aca="false">IF(A672&lt;&gt;"",IF(OR(AX672&lt;Parameters!$B$12,AX672&gt;Parameters!$B$11),0,1),"")</f>
        <is>
          <t/>
        </is>
      </c>
      <c r="CF672" s="0" t="inlineStr">
        <f aca="false">IF(A672&lt;&gt;"",IF(OR(BC672&lt;Parameters!$B$12,BC672&gt;Parameters!$B$11),0,1),"")</f>
        <is>
          <t/>
        </is>
      </c>
      <c r="CG672" s="0" t="inlineStr">
        <f aca="false">IF(A672&lt;&gt;"",IF(OR(BH672&lt;Parameters!$B$12,BH672&gt;Parameters!$B$11),0,1),"")</f>
        <is>
          <t/>
        </is>
      </c>
      <c r="CH672" s="0" t="inlineStr">
        <f aca="false">IF(A672&lt;&gt;"",IF(OR(BM672&lt;Parameters!$B$12,BM672&gt;Parameters!$B$11),0,1),"")</f>
        <is>
          <t/>
        </is>
      </c>
      <c r="CI672" s="0" t="inlineStr">
        <f aca="false">IF(A672&lt;&gt;"",IF(OR(BR672&lt;Parameters!$B$12,BR672&gt;Parameters!$B$11),0,1),"")</f>
        <is>
          <t/>
        </is>
      </c>
      <c r="CJ672" s="0" t="inlineStr">
        <f aca="false">IF(A672&lt;&gt;"",IF(OR(BW672&lt;Parameters!$B$12,BW672&gt;Parameters!$B$11),0,1),"")</f>
        <is>
          <t/>
        </is>
      </c>
      <c r="CK672" s="26" t="inlineStr">
        <f aca="false">IF(A672&lt;&gt;"",SUM(CB672:CJ672)/9,"")</f>
        <is>
          <t/>
        </is>
      </c>
      <c r="CL672" s="0" t="inlineStr">
        <f aca="false">IF(A672&lt;&gt;"",CK672*9,"")</f>
        <is>
          <t/>
        </is>
      </c>
      <c r="CM672" s="8" t="inlineStr">
        <f aca="false">IF(A672&lt;&gt;"",TEXT(B672,CM$2)&amp;" "&amp;TEXT(A672,CM$2),"")</f>
        <is>
          <t/>
        </is>
      </c>
    </row>
    <row r="673" customFormat="false" ht="15" hidden="false" customHeight="false" outlineLevel="0" collapsed="false">
      <c r="A673" s="0" t="inlineStr">
        <f aca="false">IF(OR(B672&lt;Parameters!$K$12,A672&lt;Parameters!$K$12),IF(A672&lt;Parameters!$K$12,A672+1,0),"")</f>
        <is>
          <t/>
        </is>
      </c>
      <c r="B673" s="0" t="inlineStr">
        <f aca="false">IF(A673&lt;&gt;"",IF(A673=0,B672+1,B672),"")</f>
        <is>
          <t/>
        </is>
      </c>
      <c r="C673" s="24" t="inlineStr">
        <f aca="false">IF(A673&lt;&gt;"",-_phi*(A673+0.5),"")</f>
        <is>
          <t/>
        </is>
      </c>
      <c r="D673" s="8" t="inlineStr">
        <f aca="false">IF(A673&lt;&gt;"",DEGREES(C673),"")</f>
        <is>
          <t/>
        </is>
      </c>
      <c r="E673" s="24" t="inlineStr">
        <f aca="false">IF(A673&lt;&gt;"",_phi*(B673+0.5),"")</f>
        <is>
          <t/>
        </is>
      </c>
      <c r="F673" s="8" t="inlineStr">
        <f aca="false">IF(A673&lt;&gt;"",DEGREES(E673),"")</f>
        <is>
          <t/>
        </is>
      </c>
      <c r="G673" s="8" t="inlineStr">
        <f aca="false">IF(A673&lt;&gt;"",LOOKUP(A673,h!$A$3:$A$30,h!$D$3:$D$30),"")</f>
        <is>
          <t/>
        </is>
      </c>
      <c r="H673" s="8" t="inlineStr">
        <f aca="false">IF(A673&lt;&gt;"",LOOKUP(B673,h!$A$3:$A$30,h!$D$3:$D$30),"")</f>
        <is>
          <t/>
        </is>
      </c>
      <c r="I673" s="8" t="inlineStr">
        <f aca="false">IF(A673&lt;&gt;"",_zif,"")</f>
        <is>
          <t/>
        </is>
      </c>
      <c r="J673" s="8" t="inlineStr">
        <f aca="false">IF(A673&lt;&gt;"",$G673+'v1 Frame'!D$3*COS($C673)+'v1 Frame'!E$3*SIN($C673)*SIN($E673)+'v1 Frame'!F$3*SIN($C673)*COS($E673),"")</f>
        <is>
          <t/>
        </is>
      </c>
      <c r="K673" s="8" t="inlineStr">
        <f aca="false">IF(A673&lt;&gt;"",$H673+'v1 Frame'!E$3*COS($E673)-'v1 Frame'!F$3*SIN($E673),"")</f>
        <is>
          <t/>
        </is>
      </c>
      <c r="L673" s="8" t="inlineStr">
        <f aca="false">IF(A673&lt;&gt;"",$I673-'v1 Frame'!D$3*SIN($C673)+'v1 Frame'!E$3*COS($C673)*SIN($E673)+'v1 Frame'!F$3*COS($C673)*COS($E673),"")</f>
        <is>
          <t/>
        </is>
      </c>
      <c r="M673" s="8" t="inlineStr">
        <f aca="false">IF(A673&lt;&gt;"",$G673+'v1 Frame'!G$3*COS($C673)+'v1 Frame'!H$3*SIN($C673)*SIN($E673)+'v1 Frame'!I$3*SIN($C673)*COS($E673),"")</f>
        <is>
          <t/>
        </is>
      </c>
      <c r="N673" s="8" t="inlineStr">
        <f aca="false">IF(A673&lt;&gt;"",$H673+'v1 Frame'!H$3*COS($E673)-'v1 Frame'!I$3*SIN($E673),"")</f>
        <is>
          <t/>
        </is>
      </c>
      <c r="O673" s="8" t="inlineStr">
        <f aca="false">IF(A673&lt;&gt;"",$I673-'v1 Frame'!G$3*SIN($C673)+'v1 Frame'!H$3*COS($C673)*SIN($E673)+'v1 Frame'!I$3*COS($C673)*COS($E673),"")</f>
        <is>
          <t/>
        </is>
      </c>
      <c r="P673" s="8" t="inlineStr">
        <f aca="false">IF(A673&lt;&gt;"",$G673+'v1 Frame'!J$3*COS($C673)+'v1 Frame'!K$3*SIN($C673)*SIN($E673)+'v1 Frame'!L$3*SIN($C673)*COS($E673),"")</f>
        <is>
          <t/>
        </is>
      </c>
      <c r="Q673" s="8" t="inlineStr">
        <f aca="false">IF(A673&lt;&gt;"",$H673+'v1 Frame'!K$3*COS($E673)-'v1 Frame'!L$3*SIN($E673),"")</f>
        <is>
          <t/>
        </is>
      </c>
      <c r="R673" s="8" t="inlineStr">
        <f aca="false">IF(A673&lt;&gt;"",$I673-'v1 Frame'!J$3*SIN($C673)+'v1 Frame'!K$3*COS($C673)*SIN($E673)+'v1 Frame'!L$3*COS($C673)*COS($E673),"")</f>
        <is>
          <t/>
        </is>
      </c>
      <c r="S673" s="8" t="inlineStr">
        <f aca="false">IF(A673&lt;&gt;"",$G673+'v1 Frame'!M$3*COS($C673)+'v1 Frame'!N$3*SIN($C673)*SIN($E673)+'v1 Frame'!O$3*SIN($C673)*COS($E673),"")</f>
        <is>
          <t/>
        </is>
      </c>
      <c r="T673" s="8" t="inlineStr">
        <f aca="false">IF(A673&lt;&gt;"",$H673+'v1 Frame'!N$3*COS($E673)-'v1 Frame'!O$3*SIN($E673),"")</f>
        <is>
          <t/>
        </is>
      </c>
      <c r="U673" s="8" t="inlineStr">
        <f aca="false">IF(A673&lt;&gt;"",$I673-'v1 Frame'!M$3*SIN($C673)+'v1 Frame'!N$3*COS($C673)*SIN($E673)+'v1 Frame'!O$3*COS($C673)*COS($E673),"")</f>
        <is>
          <t/>
        </is>
      </c>
      <c r="V673" s="8" t="inlineStr">
        <f aca="false">IF(A673&lt;&gt;"",$G673+'v1 Frame'!P$3*COS($C673)+'v1 Frame'!Q$3*SIN($C673)*SIN($E673)+'v1 Frame'!R$3*SIN($C673)*COS($E673),"")</f>
        <is>
          <t/>
        </is>
      </c>
      <c r="W673" s="8" t="inlineStr">
        <f aca="false">IF(A673&lt;&gt;"",$H673+'v1 Frame'!Q$3*COS($E673)-'v1 Frame'!R$3*SIN($E673),"")</f>
        <is>
          <t/>
        </is>
      </c>
      <c r="X673" s="8" t="inlineStr">
        <f aca="false">IF(A673&lt;&gt;"",$I673-'v1 Frame'!P$3*SIN($C673)+'v1 Frame'!Q$3*COS($C673)*SIN($E673)+'v1 Frame'!R$3*COS($C673)*COS($E673),"")</f>
        <is>
          <t/>
        </is>
      </c>
      <c r="Y673" s="8" t="inlineStr">
        <f aca="false">IF(A673&lt;&gt;"",$G673+'v1 Frame'!S$3*COS($C673)+'v1 Frame'!T$3*SIN($C673)*SIN($E673)+'v1 Frame'!U$3*SIN($C673)*COS($E673),"")</f>
        <is>
          <t/>
        </is>
      </c>
      <c r="Z673" s="8" t="inlineStr">
        <f aca="false">IF(A673&lt;&gt;"",$H673+'v1 Frame'!T$3*COS($E673)-'v1 Frame'!U$3*SIN($E673),"")</f>
        <is>
          <t/>
        </is>
      </c>
      <c r="AA673" s="8" t="inlineStr">
        <f aca="false">IF(A673&lt;&gt;"",$I673-'v1 Frame'!S$3*SIN($C673)+'v1 Frame'!T$3*COS($C673)*SIN($E673)+'v1 Frame'!U$3*COS($C673)*COS($E673),"")</f>
        <is>
          <t/>
        </is>
      </c>
      <c r="AB673" s="8" t="inlineStr">
        <f aca="false">IF(A673&lt;&gt;"",$G673+'v1 Frame'!V$3*COS($C673)+'v1 Frame'!W$3*SIN($C673)*SIN($E673)+'v1 Frame'!X$3*SIN($C673)*COS($E673),"")</f>
        <is>
          <t/>
        </is>
      </c>
      <c r="AC673" s="8" t="inlineStr">
        <f aca="false">IF(A673&lt;&gt;"",$H673+'v1 Frame'!W$3*COS($E673)-'v1 Frame'!X$3*SIN($E673),"")</f>
        <is>
          <t/>
        </is>
      </c>
      <c r="AD673" s="8" t="inlineStr">
        <f aca="false">IF(A673&lt;&gt;"",$I673-'v1 Frame'!V$3*SIN($C673)+'v1 Frame'!W$3*COS($C673)*SIN($E673)+'v1 Frame'!X$3*COS($C673)*COS($E673),"")</f>
        <is>
          <t/>
        </is>
      </c>
      <c r="AE673" s="25" t="inlineStr">
        <f aca="false">IF(A673&lt;&gt;"",$G673+'v1 Frame'!Y$3*COS($C673)+'v1 Frame'!Z$3*SIN($C673)*SIN($E673)+'v1 Frame'!AA$3*SIN($C673)*COS($E673),"")</f>
        <is>
          <t/>
        </is>
      </c>
      <c r="AF673" s="25" t="inlineStr">
        <f aca="false">IF(A673&lt;&gt;"",$H673+'v1 Frame'!Z$3*COS($E673)-'v1 Frame'!AA$3*SIN($E673),"")</f>
        <is>
          <t/>
        </is>
      </c>
      <c r="AG673" s="25" t="inlineStr">
        <f aca="false">IF(A673&lt;&gt;"",$I673-'v1 Frame'!Y$3*SIN($C673)+'v1 Frame'!Z$3*COS($C673)*SIN($E673)+'v1 Frame'!AA$3*COS($C673)*COS($E673),"")</f>
        <is>
          <t/>
        </is>
      </c>
      <c r="AH673" s="8" t="inlineStr">
        <f aca="false">IF(A673&lt;&gt;"",SQRT(SUMSQ(G673:I673)),"")</f>
        <is>
          <t/>
        </is>
      </c>
      <c r="AI673" s="8" t="inlineStr">
        <f aca="false">IF(A673&lt;&gt;"",IF(AH673&lt;&gt;0,ACOS(I673/AH673),0),"")</f>
        <is>
          <t/>
        </is>
      </c>
      <c r="AJ673" s="8" t="inlineStr">
        <f aca="false">IF(A673&lt;&gt;"",DEGREES(AI673),"")</f>
        <is>
          <t/>
        </is>
      </c>
      <c r="AK673" s="8" t="inlineStr">
        <f aca="false">IF(A673&lt;&gt;"",IF(OR(G673&lt;&gt;0,H673&lt;&gt;0),ATAN2(G673,H673),0),"")</f>
        <is>
          <t/>
        </is>
      </c>
      <c r="AL673" s="8" t="inlineStr">
        <f aca="false">IF(A673&lt;&gt;"",DEGREES(AK673),"")</f>
        <is>
          <t/>
        </is>
      </c>
      <c r="AM673" s="8" t="inlineStr">
        <f aca="false">IF(A673&lt;&gt;"",SQRT(SUMSQ(J673:L673)),"")</f>
        <is>
          <t/>
        </is>
      </c>
      <c r="AN673" s="8" t="inlineStr">
        <f aca="false">IF(A673&lt;&gt;"",IF(AM673&lt;&gt;0,ACOS(L673/AM673),0),"")</f>
        <is>
          <t/>
        </is>
      </c>
      <c r="AO673" s="8" t="inlineStr">
        <f aca="false">IF(A673&lt;&gt;"",DEGREES(AN673),"")</f>
        <is>
          <t/>
        </is>
      </c>
      <c r="AP673" s="8" t="inlineStr">
        <f aca="false">IF(A673&lt;&gt;"",IF(OR(J673&lt;&gt;0,K673&lt;&gt;0),ATAN2(J673,K673),0),"")</f>
        <is>
          <t/>
        </is>
      </c>
      <c r="AQ673" s="8" t="inlineStr">
        <f aca="false">IF(A673&lt;&gt;"",DEGREES(AP673),"")</f>
        <is>
          <t/>
        </is>
      </c>
      <c r="AR673" s="8" t="inlineStr">
        <f aca="false">IF(A673&lt;&gt;"",SQRT(SUMSQ(M673:O673)),"")</f>
        <is>
          <t/>
        </is>
      </c>
      <c r="AS673" s="8" t="inlineStr">
        <f aca="false">IF(A673&lt;&gt;"",IF(AR673&lt;&gt;0,ACOS(O673/AR673),0),"")</f>
        <is>
          <t/>
        </is>
      </c>
      <c r="AT673" s="8" t="inlineStr">
        <f aca="false">IF(A673&lt;&gt;"",DEGREES(AS673),"")</f>
        <is>
          <t/>
        </is>
      </c>
      <c r="AU673" s="8" t="inlineStr">
        <f aca="false">IF(A673&lt;&gt;"",IF(OR(M673&lt;&gt;0,N673&lt;&gt;0),ATAN2(M673,N673),0),"")</f>
        <is>
          <t/>
        </is>
      </c>
      <c r="AV673" s="8" t="inlineStr">
        <f aca="false">IF(A673&lt;&gt;"",DEGREES(AU673),"")</f>
        <is>
          <t/>
        </is>
      </c>
      <c r="AW673" s="8" t="inlineStr">
        <f aca="false">IF(A673&lt;&gt;"",SQRT(SUMSQ(P673:R673)),"")</f>
        <is>
          <t/>
        </is>
      </c>
      <c r="AX673" s="8" t="inlineStr">
        <f aca="false">IF(A673&lt;&gt;"",IF(AW673&lt;&gt;0,ACOS(R673/AW673),0),"")</f>
        <is>
          <t/>
        </is>
      </c>
      <c r="AY673" s="8" t="inlineStr">
        <f aca="false">IF(A673&lt;&gt;"",DEGREES(AX673),"")</f>
        <is>
          <t/>
        </is>
      </c>
      <c r="AZ673" s="8" t="inlineStr">
        <f aca="false">IF(A673&lt;&gt;"",IF(OR(P673&lt;&gt;0,Q673&lt;&gt;0),ATAN2(P673,Q673),0),"")</f>
        <is>
          <t/>
        </is>
      </c>
      <c r="BA673" s="8" t="inlineStr">
        <f aca="false">IF(A673&lt;&gt;"",DEGREES(AZ673),"")</f>
        <is>
          <t/>
        </is>
      </c>
      <c r="BB673" s="8" t="inlineStr">
        <f aca="false">IF(A673&lt;&gt;"",SQRT(SUMSQ(S673:U673)),"")</f>
        <is>
          <t/>
        </is>
      </c>
      <c r="BC673" s="8" t="inlineStr">
        <f aca="false">IF(A673&lt;&gt;"",IF(BB673&lt;&gt;0,ACOS(U673/BB673),0),"")</f>
        <is>
          <t/>
        </is>
      </c>
      <c r="BD673" s="8" t="inlineStr">
        <f aca="false">IF(A673&lt;&gt;"",DEGREES(BC673),"")</f>
        <is>
          <t/>
        </is>
      </c>
      <c r="BE673" s="8" t="inlineStr">
        <f aca="false">IF(A673&lt;&gt;"",IF(OR(S673&lt;&gt;0,T673&lt;&gt;0),ATAN2(S673,T673),0),"")</f>
        <is>
          <t/>
        </is>
      </c>
      <c r="BF673" s="8" t="inlineStr">
        <f aca="false">IF(A673&lt;&gt;"",DEGREES(BE673),"")</f>
        <is>
          <t/>
        </is>
      </c>
      <c r="BG673" s="8" t="inlineStr">
        <f aca="false">IF(A673&lt;&gt;"",SQRT(SUMSQ(V673:X673)),"")</f>
        <is>
          <t/>
        </is>
      </c>
      <c r="BH673" s="8" t="inlineStr">
        <f aca="false">IF(A673&lt;&gt;"",IF(BG673&lt;&gt;0,ACOS(X673/BG673),0),"")</f>
        <is>
          <t/>
        </is>
      </c>
      <c r="BI673" s="8" t="inlineStr">
        <f aca="false">IF(A673&lt;&gt;"",DEGREES(BH673),"")</f>
        <is>
          <t/>
        </is>
      </c>
      <c r="BJ673" s="8" t="inlineStr">
        <f aca="false">IF(A673&lt;&gt;"",IF(OR(V673&lt;&gt;0,W673&lt;&gt;0),ATAN2(V673,W673),0),"")</f>
        <is>
          <t/>
        </is>
      </c>
      <c r="BK673" s="8" t="inlineStr">
        <f aca="false">IF(A673&lt;&gt;"",DEGREES(BJ673),"")</f>
        <is>
          <t/>
        </is>
      </c>
      <c r="BL673" s="8" t="inlineStr">
        <f aca="false">IF(A673&lt;&gt;"",SQRT(SUMSQ(Y673:AA673)),"")</f>
        <is>
          <t/>
        </is>
      </c>
      <c r="BM673" s="8" t="inlineStr">
        <f aca="false">IF(A673&lt;&gt;"",IF(BL673&lt;&gt;0,ACOS(AA673/BL673),0),"")</f>
        <is>
          <t/>
        </is>
      </c>
      <c r="BN673" s="8" t="inlineStr">
        <f aca="false">IF(A673&lt;&gt;"",DEGREES(BM673),"")</f>
        <is>
          <t/>
        </is>
      </c>
      <c r="BO673" s="8" t="inlineStr">
        <f aca="false">IF(A673&lt;&gt;"",IF(OR(Y673&lt;&gt;0,Z673&lt;&gt;0),ATAN2(Y673,Z673),0),"")</f>
        <is>
          <t/>
        </is>
      </c>
      <c r="BP673" s="8" t="inlineStr">
        <f aca="false">IF(A673&lt;&gt;"",DEGREES(BO673),"")</f>
        <is>
          <t/>
        </is>
      </c>
      <c r="BQ673" s="8" t="inlineStr">
        <f aca="false">IF(A673&lt;&gt;"",SQRT(SUMSQ(AB673:AD673)),"")</f>
        <is>
          <t/>
        </is>
      </c>
      <c r="BR673" s="8" t="inlineStr">
        <f aca="false">IF(A673&lt;&gt;"",IF(BQ673&lt;&gt;0,ACOS(AD673/BQ673),0),"")</f>
        <is>
          <t/>
        </is>
      </c>
      <c r="BS673" s="8" t="inlineStr">
        <f aca="false">IF(A673&lt;&gt;"",DEGREES(BR673),"")</f>
        <is>
          <t/>
        </is>
      </c>
      <c r="BT673" s="8" t="inlineStr">
        <f aca="false">IF(A673&lt;&gt;"",IF(OR(AB673&lt;&gt;0,AC673&lt;&gt;0),ATAN2(AB673,AC673),0),"")</f>
        <is>
          <t/>
        </is>
      </c>
      <c r="BU673" s="8" t="inlineStr">
        <f aca="false">IF(A673&lt;&gt;"",DEGREES(BT673),"")</f>
        <is>
          <t/>
        </is>
      </c>
      <c r="BV673" s="8" t="inlineStr">
        <f aca="false">IF(A673&lt;&gt;"",SQRT(SUMSQ(AE673:AG673)),"")</f>
        <is>
          <t/>
        </is>
      </c>
      <c r="BW673" s="8" t="inlineStr">
        <f aca="false">IF(A673&lt;&gt;"",IF(BV673&lt;&gt;0,ACOS(AG673/BV673),0),"")</f>
        <is>
          <t/>
        </is>
      </c>
      <c r="BX673" s="8" t="inlineStr">
        <f aca="false">IF(A673&lt;&gt;"",DEGREES(BW673),"")</f>
        <is>
          <t/>
        </is>
      </c>
      <c r="BY673" s="8" t="inlineStr">
        <f aca="false">IF(A673&lt;&gt;"",IF(OR(AF673&lt;&gt;0,AG673&lt;&gt;0),ATAN2(AF673,AG673),0),"")</f>
        <is>
          <t/>
        </is>
      </c>
      <c r="BZ673" s="8" t="inlineStr">
        <f aca="false">IF(A673&lt;&gt;"",DEGREES(BY673),"")</f>
        <is>
          <t/>
        </is>
      </c>
      <c r="CA673" s="0" t="inlineStr">
        <f aca="false">IF(A673&lt;&gt;"",IF(AND(AI673&lt;Parameters!$B$11,AI673&gt;Parameters!$B$12,AN673&lt;Parameters!$B$11,AN673&gt;Parameters!$B$12,AS673&lt;Parameters!$B$11,AS673&gt;Parameters!$B$12,AX673&lt;Parameters!$B$11,AX673&gt;Parameters!$B$12,BC673&lt;Parameters!$B$11,BC673&gt;Parameters!$B$12,BM673&lt;Parameters!$B$11,BM673&gt;Parameters!$B$12,BR673&lt;Parameters!$B$11,BR673&gt;Parameters!$B$12,BW673&lt;Parameters!$B$11,BW673&gt;Parameters!$B$12),1,0),"")</f>
        <is>
          <t/>
        </is>
      </c>
      <c r="CB673" s="0" t="inlineStr">
        <f aca="false">IF(A673&lt;&gt;"",IF(OR(AI673&lt;Parameters!$B$12,AI673&gt;Parameters!$B$11),0,1),"")</f>
        <is>
          <t/>
        </is>
      </c>
      <c r="CC673" s="0" t="inlineStr">
        <f aca="false">IF(A673&lt;&gt;"",IF(OR(AN673&lt;Parameters!$B$12,AN673&gt;Parameters!$B$11),0,1),"")</f>
        <is>
          <t/>
        </is>
      </c>
      <c r="CD673" s="0" t="inlineStr">
        <f aca="false">IF(A673&lt;&gt;"",IF(OR(AS673&lt;Parameters!$B$12,AS673&gt;Parameters!$B$11),0,1),"")</f>
        <is>
          <t/>
        </is>
      </c>
      <c r="CE673" s="0" t="inlineStr">
        <f aca="false">IF(A673&lt;&gt;"",IF(OR(AX673&lt;Parameters!$B$12,AX673&gt;Parameters!$B$11),0,1),"")</f>
        <is>
          <t/>
        </is>
      </c>
      <c r="CF673" s="0" t="inlineStr">
        <f aca="false">IF(A673&lt;&gt;"",IF(OR(BC673&lt;Parameters!$B$12,BC673&gt;Parameters!$B$11),0,1),"")</f>
        <is>
          <t/>
        </is>
      </c>
      <c r="CG673" s="0" t="inlineStr">
        <f aca="false">IF(A673&lt;&gt;"",IF(OR(BH673&lt;Parameters!$B$12,BH673&gt;Parameters!$B$11),0,1),"")</f>
        <is>
          <t/>
        </is>
      </c>
      <c r="CH673" s="0" t="inlineStr">
        <f aca="false">IF(A673&lt;&gt;"",IF(OR(BM673&lt;Parameters!$B$12,BM673&gt;Parameters!$B$11),0,1),"")</f>
        <is>
          <t/>
        </is>
      </c>
      <c r="CI673" s="0" t="inlineStr">
        <f aca="false">IF(A673&lt;&gt;"",IF(OR(BR673&lt;Parameters!$B$12,BR673&gt;Parameters!$B$11),0,1),"")</f>
        <is>
          <t/>
        </is>
      </c>
      <c r="CJ673" s="0" t="inlineStr">
        <f aca="false">IF(A673&lt;&gt;"",IF(OR(BW673&lt;Parameters!$B$12,BW673&gt;Parameters!$B$11),0,1),"")</f>
        <is>
          <t/>
        </is>
      </c>
      <c r="CK673" s="26" t="inlineStr">
        <f aca="false">IF(A673&lt;&gt;"",SUM(CB673:CJ673)/9,"")</f>
        <is>
          <t/>
        </is>
      </c>
      <c r="CL673" s="0" t="inlineStr">
        <f aca="false">IF(A673&lt;&gt;"",CK673*9,"")</f>
        <is>
          <t/>
        </is>
      </c>
      <c r="CM673" s="8" t="inlineStr">
        <f aca="false">IF(A673&lt;&gt;"",TEXT(B673,CM$2)&amp;" "&amp;TEXT(A673,CM$2),"")</f>
        <is>
          <t/>
        </is>
      </c>
    </row>
    <row r="674" customFormat="false" ht="15" hidden="false" customHeight="false" outlineLevel="0" collapsed="false">
      <c r="A674" s="0" t="inlineStr">
        <f aca="false">IF(OR(B673&lt;Parameters!$K$12,A673&lt;Parameters!$K$12),IF(A673&lt;Parameters!$K$12,A673+1,0),"")</f>
        <is>
          <t/>
        </is>
      </c>
      <c r="B674" s="0" t="inlineStr">
        <f aca="false">IF(A674&lt;&gt;"",IF(A674=0,B673+1,B673),"")</f>
        <is>
          <t/>
        </is>
      </c>
      <c r="C674" s="24" t="inlineStr">
        <f aca="false">IF(A674&lt;&gt;"",-_phi*(A674+0.5),"")</f>
        <is>
          <t/>
        </is>
      </c>
      <c r="D674" s="8" t="inlineStr">
        <f aca="false">IF(A674&lt;&gt;"",DEGREES(C674),"")</f>
        <is>
          <t/>
        </is>
      </c>
      <c r="E674" s="24" t="inlineStr">
        <f aca="false">IF(A674&lt;&gt;"",_phi*(B674+0.5),"")</f>
        <is>
          <t/>
        </is>
      </c>
      <c r="F674" s="8" t="inlineStr">
        <f aca="false">IF(A674&lt;&gt;"",DEGREES(E674),"")</f>
        <is>
          <t/>
        </is>
      </c>
      <c r="G674" s="8" t="inlineStr">
        <f aca="false">IF(A674&lt;&gt;"",LOOKUP(A674,h!$A$3:$A$30,h!$D$3:$D$30),"")</f>
        <is>
          <t/>
        </is>
      </c>
      <c r="H674" s="8" t="inlineStr">
        <f aca="false">IF(A674&lt;&gt;"",LOOKUP(B674,h!$A$3:$A$30,h!$D$3:$D$30),"")</f>
        <is>
          <t/>
        </is>
      </c>
      <c r="I674" s="8" t="inlineStr">
        <f aca="false">IF(A674&lt;&gt;"",_zif,"")</f>
        <is>
          <t/>
        </is>
      </c>
      <c r="J674" s="8" t="inlineStr">
        <f aca="false">IF(A674&lt;&gt;"",$G674+'v1 Frame'!D$3*COS($C674)+'v1 Frame'!E$3*SIN($C674)*SIN($E674)+'v1 Frame'!F$3*SIN($C674)*COS($E674),"")</f>
        <is>
          <t/>
        </is>
      </c>
      <c r="K674" s="8" t="inlineStr">
        <f aca="false">IF(A674&lt;&gt;"",$H674+'v1 Frame'!E$3*COS($E674)-'v1 Frame'!F$3*SIN($E674),"")</f>
        <is>
          <t/>
        </is>
      </c>
      <c r="L674" s="8" t="inlineStr">
        <f aca="false">IF(A674&lt;&gt;"",$I674-'v1 Frame'!D$3*SIN($C674)+'v1 Frame'!E$3*COS($C674)*SIN($E674)+'v1 Frame'!F$3*COS($C674)*COS($E674),"")</f>
        <is>
          <t/>
        </is>
      </c>
      <c r="M674" s="8" t="inlineStr">
        <f aca="false">IF(A674&lt;&gt;"",$G674+'v1 Frame'!G$3*COS($C674)+'v1 Frame'!H$3*SIN($C674)*SIN($E674)+'v1 Frame'!I$3*SIN($C674)*COS($E674),"")</f>
        <is>
          <t/>
        </is>
      </c>
      <c r="N674" s="8" t="inlineStr">
        <f aca="false">IF(A674&lt;&gt;"",$H674+'v1 Frame'!H$3*COS($E674)-'v1 Frame'!I$3*SIN($E674),"")</f>
        <is>
          <t/>
        </is>
      </c>
      <c r="O674" s="8" t="inlineStr">
        <f aca="false">IF(A674&lt;&gt;"",$I674-'v1 Frame'!G$3*SIN($C674)+'v1 Frame'!H$3*COS($C674)*SIN($E674)+'v1 Frame'!I$3*COS($C674)*COS($E674),"")</f>
        <is>
          <t/>
        </is>
      </c>
      <c r="P674" s="8" t="inlineStr">
        <f aca="false">IF(A674&lt;&gt;"",$G674+'v1 Frame'!J$3*COS($C674)+'v1 Frame'!K$3*SIN($C674)*SIN($E674)+'v1 Frame'!L$3*SIN($C674)*COS($E674),"")</f>
        <is>
          <t/>
        </is>
      </c>
      <c r="Q674" s="8" t="inlineStr">
        <f aca="false">IF(A674&lt;&gt;"",$H674+'v1 Frame'!K$3*COS($E674)-'v1 Frame'!L$3*SIN($E674),"")</f>
        <is>
          <t/>
        </is>
      </c>
      <c r="R674" s="8" t="inlineStr">
        <f aca="false">IF(A674&lt;&gt;"",$I674-'v1 Frame'!J$3*SIN($C674)+'v1 Frame'!K$3*COS($C674)*SIN($E674)+'v1 Frame'!L$3*COS($C674)*COS($E674),"")</f>
        <is>
          <t/>
        </is>
      </c>
      <c r="S674" s="8" t="inlineStr">
        <f aca="false">IF(A674&lt;&gt;"",$G674+'v1 Frame'!M$3*COS($C674)+'v1 Frame'!N$3*SIN($C674)*SIN($E674)+'v1 Frame'!O$3*SIN($C674)*COS($E674),"")</f>
        <is>
          <t/>
        </is>
      </c>
      <c r="T674" s="8" t="inlineStr">
        <f aca="false">IF(A674&lt;&gt;"",$H674+'v1 Frame'!N$3*COS($E674)-'v1 Frame'!O$3*SIN($E674),"")</f>
        <is>
          <t/>
        </is>
      </c>
      <c r="U674" s="8" t="inlineStr">
        <f aca="false">IF(A674&lt;&gt;"",$I674-'v1 Frame'!M$3*SIN($C674)+'v1 Frame'!N$3*COS($C674)*SIN($E674)+'v1 Frame'!O$3*COS($C674)*COS($E674),"")</f>
        <is>
          <t/>
        </is>
      </c>
      <c r="V674" s="8" t="inlineStr">
        <f aca="false">IF(A674&lt;&gt;"",$G674+'v1 Frame'!P$3*COS($C674)+'v1 Frame'!Q$3*SIN($C674)*SIN($E674)+'v1 Frame'!R$3*SIN($C674)*COS($E674),"")</f>
        <is>
          <t/>
        </is>
      </c>
      <c r="W674" s="8" t="inlineStr">
        <f aca="false">IF(A674&lt;&gt;"",$H674+'v1 Frame'!Q$3*COS($E674)-'v1 Frame'!R$3*SIN($E674),"")</f>
        <is>
          <t/>
        </is>
      </c>
      <c r="X674" s="8" t="inlineStr">
        <f aca="false">IF(A674&lt;&gt;"",$I674-'v1 Frame'!P$3*SIN($C674)+'v1 Frame'!Q$3*COS($C674)*SIN($E674)+'v1 Frame'!R$3*COS($C674)*COS($E674),"")</f>
        <is>
          <t/>
        </is>
      </c>
      <c r="Y674" s="8" t="inlineStr">
        <f aca="false">IF(A674&lt;&gt;"",$G674+'v1 Frame'!S$3*COS($C674)+'v1 Frame'!T$3*SIN($C674)*SIN($E674)+'v1 Frame'!U$3*SIN($C674)*COS($E674),"")</f>
        <is>
          <t/>
        </is>
      </c>
      <c r="Z674" s="8" t="inlineStr">
        <f aca="false">IF(A674&lt;&gt;"",$H674+'v1 Frame'!T$3*COS($E674)-'v1 Frame'!U$3*SIN($E674),"")</f>
        <is>
          <t/>
        </is>
      </c>
      <c r="AA674" s="8" t="inlineStr">
        <f aca="false">IF(A674&lt;&gt;"",$I674-'v1 Frame'!S$3*SIN($C674)+'v1 Frame'!T$3*COS($C674)*SIN($E674)+'v1 Frame'!U$3*COS($C674)*COS($E674),"")</f>
        <is>
          <t/>
        </is>
      </c>
      <c r="AB674" s="8" t="inlineStr">
        <f aca="false">IF(A674&lt;&gt;"",$G674+'v1 Frame'!V$3*COS($C674)+'v1 Frame'!W$3*SIN($C674)*SIN($E674)+'v1 Frame'!X$3*SIN($C674)*COS($E674),"")</f>
        <is>
          <t/>
        </is>
      </c>
      <c r="AC674" s="8" t="inlineStr">
        <f aca="false">IF(A674&lt;&gt;"",$H674+'v1 Frame'!W$3*COS($E674)-'v1 Frame'!X$3*SIN($E674),"")</f>
        <is>
          <t/>
        </is>
      </c>
      <c r="AD674" s="8" t="inlineStr">
        <f aca="false">IF(A674&lt;&gt;"",$I674-'v1 Frame'!V$3*SIN($C674)+'v1 Frame'!W$3*COS($C674)*SIN($E674)+'v1 Frame'!X$3*COS($C674)*COS($E674),"")</f>
        <is>
          <t/>
        </is>
      </c>
      <c r="AE674" s="25" t="inlineStr">
        <f aca="false">IF(A674&lt;&gt;"",$G674+'v1 Frame'!Y$3*COS($C674)+'v1 Frame'!Z$3*SIN($C674)*SIN($E674)+'v1 Frame'!AA$3*SIN($C674)*COS($E674),"")</f>
        <is>
          <t/>
        </is>
      </c>
      <c r="AF674" s="25" t="inlineStr">
        <f aca="false">IF(A674&lt;&gt;"",$H674+'v1 Frame'!Z$3*COS($E674)-'v1 Frame'!AA$3*SIN($E674),"")</f>
        <is>
          <t/>
        </is>
      </c>
      <c r="AG674" s="25" t="inlineStr">
        <f aca="false">IF(A674&lt;&gt;"",$I674-'v1 Frame'!Y$3*SIN($C674)+'v1 Frame'!Z$3*COS($C674)*SIN($E674)+'v1 Frame'!AA$3*COS($C674)*COS($E674),"")</f>
        <is>
          <t/>
        </is>
      </c>
      <c r="AH674" s="8" t="inlineStr">
        <f aca="false">IF(A674&lt;&gt;"",SQRT(SUMSQ(G674:I674)),"")</f>
        <is>
          <t/>
        </is>
      </c>
      <c r="AI674" s="8" t="inlineStr">
        <f aca="false">IF(A674&lt;&gt;"",IF(AH674&lt;&gt;0,ACOS(I674/AH674),0),"")</f>
        <is>
          <t/>
        </is>
      </c>
      <c r="AJ674" s="8" t="inlineStr">
        <f aca="false">IF(A674&lt;&gt;"",DEGREES(AI674),"")</f>
        <is>
          <t/>
        </is>
      </c>
      <c r="AK674" s="8" t="inlineStr">
        <f aca="false">IF(A674&lt;&gt;"",IF(OR(G674&lt;&gt;0,H674&lt;&gt;0),ATAN2(G674,H674),0),"")</f>
        <is>
          <t/>
        </is>
      </c>
      <c r="AL674" s="8" t="inlineStr">
        <f aca="false">IF(A674&lt;&gt;"",DEGREES(AK674),"")</f>
        <is>
          <t/>
        </is>
      </c>
      <c r="AM674" s="8" t="inlineStr">
        <f aca="false">IF(A674&lt;&gt;"",SQRT(SUMSQ(J674:L674)),"")</f>
        <is>
          <t/>
        </is>
      </c>
      <c r="AN674" s="8" t="inlineStr">
        <f aca="false">IF(A674&lt;&gt;"",IF(AM674&lt;&gt;0,ACOS(L674/AM674),0),"")</f>
        <is>
          <t/>
        </is>
      </c>
      <c r="AO674" s="8" t="inlineStr">
        <f aca="false">IF(A674&lt;&gt;"",DEGREES(AN674),"")</f>
        <is>
          <t/>
        </is>
      </c>
      <c r="AP674" s="8" t="inlineStr">
        <f aca="false">IF(A674&lt;&gt;"",IF(OR(J674&lt;&gt;0,K674&lt;&gt;0),ATAN2(J674,K674),0),"")</f>
        <is>
          <t/>
        </is>
      </c>
      <c r="AQ674" s="8" t="inlineStr">
        <f aca="false">IF(A674&lt;&gt;"",DEGREES(AP674),"")</f>
        <is>
          <t/>
        </is>
      </c>
      <c r="AR674" s="8" t="inlineStr">
        <f aca="false">IF(A674&lt;&gt;"",SQRT(SUMSQ(M674:O674)),"")</f>
        <is>
          <t/>
        </is>
      </c>
      <c r="AS674" s="8" t="inlineStr">
        <f aca="false">IF(A674&lt;&gt;"",IF(AR674&lt;&gt;0,ACOS(O674/AR674),0),"")</f>
        <is>
          <t/>
        </is>
      </c>
      <c r="AT674" s="8" t="inlineStr">
        <f aca="false">IF(A674&lt;&gt;"",DEGREES(AS674),"")</f>
        <is>
          <t/>
        </is>
      </c>
      <c r="AU674" s="8" t="inlineStr">
        <f aca="false">IF(A674&lt;&gt;"",IF(OR(M674&lt;&gt;0,N674&lt;&gt;0),ATAN2(M674,N674),0),"")</f>
        <is>
          <t/>
        </is>
      </c>
      <c r="AV674" s="8" t="inlineStr">
        <f aca="false">IF(A674&lt;&gt;"",DEGREES(AU674),"")</f>
        <is>
          <t/>
        </is>
      </c>
      <c r="AW674" s="8" t="inlineStr">
        <f aca="false">IF(A674&lt;&gt;"",SQRT(SUMSQ(P674:R674)),"")</f>
        <is>
          <t/>
        </is>
      </c>
      <c r="AX674" s="8" t="inlineStr">
        <f aca="false">IF(A674&lt;&gt;"",IF(AW674&lt;&gt;0,ACOS(R674/AW674),0),"")</f>
        <is>
          <t/>
        </is>
      </c>
      <c r="AY674" s="8" t="inlineStr">
        <f aca="false">IF(A674&lt;&gt;"",DEGREES(AX674),"")</f>
        <is>
          <t/>
        </is>
      </c>
      <c r="AZ674" s="8" t="inlineStr">
        <f aca="false">IF(A674&lt;&gt;"",IF(OR(P674&lt;&gt;0,Q674&lt;&gt;0),ATAN2(P674,Q674),0),"")</f>
        <is>
          <t/>
        </is>
      </c>
      <c r="BA674" s="8" t="inlineStr">
        <f aca="false">IF(A674&lt;&gt;"",DEGREES(AZ674),"")</f>
        <is>
          <t/>
        </is>
      </c>
      <c r="BB674" s="8" t="inlineStr">
        <f aca="false">IF(A674&lt;&gt;"",SQRT(SUMSQ(S674:U674)),"")</f>
        <is>
          <t/>
        </is>
      </c>
      <c r="BC674" s="8" t="inlineStr">
        <f aca="false">IF(A674&lt;&gt;"",IF(BB674&lt;&gt;0,ACOS(U674/BB674),0),"")</f>
        <is>
          <t/>
        </is>
      </c>
      <c r="BD674" s="8" t="inlineStr">
        <f aca="false">IF(A674&lt;&gt;"",DEGREES(BC674),"")</f>
        <is>
          <t/>
        </is>
      </c>
      <c r="BE674" s="8" t="inlineStr">
        <f aca="false">IF(A674&lt;&gt;"",IF(OR(S674&lt;&gt;0,T674&lt;&gt;0),ATAN2(S674,T674),0),"")</f>
        <is>
          <t/>
        </is>
      </c>
      <c r="BF674" s="8" t="inlineStr">
        <f aca="false">IF(A674&lt;&gt;"",DEGREES(BE674),"")</f>
        <is>
          <t/>
        </is>
      </c>
      <c r="BG674" s="8" t="inlineStr">
        <f aca="false">IF(A674&lt;&gt;"",SQRT(SUMSQ(V674:X674)),"")</f>
        <is>
          <t/>
        </is>
      </c>
      <c r="BH674" s="8" t="inlineStr">
        <f aca="false">IF(A674&lt;&gt;"",IF(BG674&lt;&gt;0,ACOS(X674/BG674),0),"")</f>
        <is>
          <t/>
        </is>
      </c>
      <c r="BI674" s="8" t="inlineStr">
        <f aca="false">IF(A674&lt;&gt;"",DEGREES(BH674),"")</f>
        <is>
          <t/>
        </is>
      </c>
      <c r="BJ674" s="8" t="inlineStr">
        <f aca="false">IF(A674&lt;&gt;"",IF(OR(V674&lt;&gt;0,W674&lt;&gt;0),ATAN2(V674,W674),0),"")</f>
        <is>
          <t/>
        </is>
      </c>
      <c r="BK674" s="8" t="inlineStr">
        <f aca="false">IF(A674&lt;&gt;"",DEGREES(BJ674),"")</f>
        <is>
          <t/>
        </is>
      </c>
      <c r="BL674" s="8" t="inlineStr">
        <f aca="false">IF(A674&lt;&gt;"",SQRT(SUMSQ(Y674:AA674)),"")</f>
        <is>
          <t/>
        </is>
      </c>
      <c r="BM674" s="8" t="inlineStr">
        <f aca="false">IF(A674&lt;&gt;"",IF(BL674&lt;&gt;0,ACOS(AA674/BL674),0),"")</f>
        <is>
          <t/>
        </is>
      </c>
      <c r="BN674" s="8" t="inlineStr">
        <f aca="false">IF(A674&lt;&gt;"",DEGREES(BM674),"")</f>
        <is>
          <t/>
        </is>
      </c>
      <c r="BO674" s="8" t="inlineStr">
        <f aca="false">IF(A674&lt;&gt;"",IF(OR(Y674&lt;&gt;0,Z674&lt;&gt;0),ATAN2(Y674,Z674),0),"")</f>
        <is>
          <t/>
        </is>
      </c>
      <c r="BP674" s="8" t="inlineStr">
        <f aca="false">IF(A674&lt;&gt;"",DEGREES(BO674),"")</f>
        <is>
          <t/>
        </is>
      </c>
      <c r="BQ674" s="8" t="inlineStr">
        <f aca="false">IF(A674&lt;&gt;"",SQRT(SUMSQ(AB674:AD674)),"")</f>
        <is>
          <t/>
        </is>
      </c>
      <c r="BR674" s="8" t="inlineStr">
        <f aca="false">IF(A674&lt;&gt;"",IF(BQ674&lt;&gt;0,ACOS(AD674/BQ674),0),"")</f>
        <is>
          <t/>
        </is>
      </c>
      <c r="BS674" s="8" t="inlineStr">
        <f aca="false">IF(A674&lt;&gt;"",DEGREES(BR674),"")</f>
        <is>
          <t/>
        </is>
      </c>
      <c r="BT674" s="8" t="inlineStr">
        <f aca="false">IF(A674&lt;&gt;"",IF(OR(AB674&lt;&gt;0,AC674&lt;&gt;0),ATAN2(AB674,AC674),0),"")</f>
        <is>
          <t/>
        </is>
      </c>
      <c r="BU674" s="8" t="inlineStr">
        <f aca="false">IF(A674&lt;&gt;"",DEGREES(BT674),"")</f>
        <is>
          <t/>
        </is>
      </c>
      <c r="BV674" s="8" t="inlineStr">
        <f aca="false">IF(A674&lt;&gt;"",SQRT(SUMSQ(AE674:AG674)),"")</f>
        <is>
          <t/>
        </is>
      </c>
      <c r="BW674" s="8" t="inlineStr">
        <f aca="false">IF(A674&lt;&gt;"",IF(BV674&lt;&gt;0,ACOS(AG674/BV674),0),"")</f>
        <is>
          <t/>
        </is>
      </c>
      <c r="BX674" s="8" t="inlineStr">
        <f aca="false">IF(A674&lt;&gt;"",DEGREES(BW674),"")</f>
        <is>
          <t/>
        </is>
      </c>
      <c r="BY674" s="8" t="inlineStr">
        <f aca="false">IF(A674&lt;&gt;"",IF(OR(AF674&lt;&gt;0,AG674&lt;&gt;0),ATAN2(AF674,AG674),0),"")</f>
        <is>
          <t/>
        </is>
      </c>
      <c r="BZ674" s="8" t="inlineStr">
        <f aca="false">IF(A674&lt;&gt;"",DEGREES(BY674),"")</f>
        <is>
          <t/>
        </is>
      </c>
      <c r="CA674" s="0" t="inlineStr">
        <f aca="false">IF(A674&lt;&gt;"",IF(AND(AI674&lt;Parameters!$B$11,AI674&gt;Parameters!$B$12,AN674&lt;Parameters!$B$11,AN674&gt;Parameters!$B$12,AS674&lt;Parameters!$B$11,AS674&gt;Parameters!$B$12,AX674&lt;Parameters!$B$11,AX674&gt;Parameters!$B$12,BC674&lt;Parameters!$B$11,BC674&gt;Parameters!$B$12,BM674&lt;Parameters!$B$11,BM674&gt;Parameters!$B$12,BR674&lt;Parameters!$B$11,BR674&gt;Parameters!$B$12,BW674&lt;Parameters!$B$11,BW674&gt;Parameters!$B$12),1,0),"")</f>
        <is>
          <t/>
        </is>
      </c>
      <c r="CB674" s="0" t="inlineStr">
        <f aca="false">IF(A674&lt;&gt;"",IF(OR(AI674&lt;Parameters!$B$12,AI674&gt;Parameters!$B$11),0,1),"")</f>
        <is>
          <t/>
        </is>
      </c>
      <c r="CC674" s="0" t="inlineStr">
        <f aca="false">IF(A674&lt;&gt;"",IF(OR(AN674&lt;Parameters!$B$12,AN674&gt;Parameters!$B$11),0,1),"")</f>
        <is>
          <t/>
        </is>
      </c>
      <c r="CD674" s="0" t="inlineStr">
        <f aca="false">IF(A674&lt;&gt;"",IF(OR(AS674&lt;Parameters!$B$12,AS674&gt;Parameters!$B$11),0,1),"")</f>
        <is>
          <t/>
        </is>
      </c>
      <c r="CE674" s="0" t="inlineStr">
        <f aca="false">IF(A674&lt;&gt;"",IF(OR(AX674&lt;Parameters!$B$12,AX674&gt;Parameters!$B$11),0,1),"")</f>
        <is>
          <t/>
        </is>
      </c>
      <c r="CF674" s="0" t="inlineStr">
        <f aca="false">IF(A674&lt;&gt;"",IF(OR(BC674&lt;Parameters!$B$12,BC674&gt;Parameters!$B$11),0,1),"")</f>
        <is>
          <t/>
        </is>
      </c>
      <c r="CG674" s="0" t="inlineStr">
        <f aca="false">IF(A674&lt;&gt;"",IF(OR(BH674&lt;Parameters!$B$12,BH674&gt;Parameters!$B$11),0,1),"")</f>
        <is>
          <t/>
        </is>
      </c>
      <c r="CH674" s="0" t="inlineStr">
        <f aca="false">IF(A674&lt;&gt;"",IF(OR(BM674&lt;Parameters!$B$12,BM674&gt;Parameters!$B$11),0,1),"")</f>
        <is>
          <t/>
        </is>
      </c>
      <c r="CI674" s="0" t="inlineStr">
        <f aca="false">IF(A674&lt;&gt;"",IF(OR(BR674&lt;Parameters!$B$12,BR674&gt;Parameters!$B$11),0,1),"")</f>
        <is>
          <t/>
        </is>
      </c>
      <c r="CJ674" s="0" t="inlineStr">
        <f aca="false">IF(A674&lt;&gt;"",IF(OR(BW674&lt;Parameters!$B$12,BW674&gt;Parameters!$B$11),0,1),"")</f>
        <is>
          <t/>
        </is>
      </c>
      <c r="CK674" s="26" t="inlineStr">
        <f aca="false">IF(A674&lt;&gt;"",SUM(CB674:CJ674)/9,"")</f>
        <is>
          <t/>
        </is>
      </c>
      <c r="CL674" s="0" t="inlineStr">
        <f aca="false">IF(A674&lt;&gt;"",CK674*9,"")</f>
        <is>
          <t/>
        </is>
      </c>
      <c r="CM674" s="8" t="inlineStr">
        <f aca="false">IF(A674&lt;&gt;"",TEXT(B674,CM$2)&amp;" "&amp;TEXT(A674,CM$2),"")</f>
        <is>
          <t/>
        </is>
      </c>
    </row>
    <row r="675" customFormat="false" ht="15" hidden="false" customHeight="false" outlineLevel="0" collapsed="false">
      <c r="A675" s="0" t="inlineStr">
        <f aca="false">IF(OR(B674&lt;Parameters!$K$12,A674&lt;Parameters!$K$12),IF(A674&lt;Parameters!$K$12,A674+1,0),"")</f>
        <is>
          <t/>
        </is>
      </c>
      <c r="B675" s="0" t="inlineStr">
        <f aca="false">IF(A675&lt;&gt;"",IF(A675=0,B674+1,B674),"")</f>
        <is>
          <t/>
        </is>
      </c>
      <c r="C675" s="24" t="inlineStr">
        <f aca="false">IF(A675&lt;&gt;"",-_phi*(A675+0.5),"")</f>
        <is>
          <t/>
        </is>
      </c>
      <c r="D675" s="8" t="inlineStr">
        <f aca="false">IF(A675&lt;&gt;"",DEGREES(C675),"")</f>
        <is>
          <t/>
        </is>
      </c>
      <c r="E675" s="24" t="inlineStr">
        <f aca="false">IF(A675&lt;&gt;"",_phi*(B675+0.5),"")</f>
        <is>
          <t/>
        </is>
      </c>
      <c r="F675" s="8" t="inlineStr">
        <f aca="false">IF(A675&lt;&gt;"",DEGREES(E675),"")</f>
        <is>
          <t/>
        </is>
      </c>
      <c r="G675" s="8" t="inlineStr">
        <f aca="false">IF(A675&lt;&gt;"",LOOKUP(A675,h!$A$3:$A$30,h!$D$3:$D$30),"")</f>
        <is>
          <t/>
        </is>
      </c>
      <c r="H675" s="8" t="inlineStr">
        <f aca="false">IF(A675&lt;&gt;"",LOOKUP(B675,h!$A$3:$A$30,h!$D$3:$D$30),"")</f>
        <is>
          <t/>
        </is>
      </c>
      <c r="I675" s="8" t="inlineStr">
        <f aca="false">IF(A675&lt;&gt;"",_zif,"")</f>
        <is>
          <t/>
        </is>
      </c>
      <c r="J675" s="8" t="inlineStr">
        <f aca="false">IF(A675&lt;&gt;"",$G675+'v1 Frame'!D$3*COS($C675)+'v1 Frame'!E$3*SIN($C675)*SIN($E675)+'v1 Frame'!F$3*SIN($C675)*COS($E675),"")</f>
        <is>
          <t/>
        </is>
      </c>
      <c r="K675" s="8" t="inlineStr">
        <f aca="false">IF(A675&lt;&gt;"",$H675+'v1 Frame'!E$3*COS($E675)-'v1 Frame'!F$3*SIN($E675),"")</f>
        <is>
          <t/>
        </is>
      </c>
      <c r="L675" s="8" t="inlineStr">
        <f aca="false">IF(A675&lt;&gt;"",$I675-'v1 Frame'!D$3*SIN($C675)+'v1 Frame'!E$3*COS($C675)*SIN($E675)+'v1 Frame'!F$3*COS($C675)*COS($E675),"")</f>
        <is>
          <t/>
        </is>
      </c>
      <c r="M675" s="8" t="inlineStr">
        <f aca="false">IF(A675&lt;&gt;"",$G675+'v1 Frame'!G$3*COS($C675)+'v1 Frame'!H$3*SIN($C675)*SIN($E675)+'v1 Frame'!I$3*SIN($C675)*COS($E675),"")</f>
        <is>
          <t/>
        </is>
      </c>
      <c r="N675" s="8" t="inlineStr">
        <f aca="false">IF(A675&lt;&gt;"",$H675+'v1 Frame'!H$3*COS($E675)-'v1 Frame'!I$3*SIN($E675),"")</f>
        <is>
          <t/>
        </is>
      </c>
      <c r="O675" s="8" t="inlineStr">
        <f aca="false">IF(A675&lt;&gt;"",$I675-'v1 Frame'!G$3*SIN($C675)+'v1 Frame'!H$3*COS($C675)*SIN($E675)+'v1 Frame'!I$3*COS($C675)*COS($E675),"")</f>
        <is>
          <t/>
        </is>
      </c>
      <c r="P675" s="8" t="inlineStr">
        <f aca="false">IF(A675&lt;&gt;"",$G675+'v1 Frame'!J$3*COS($C675)+'v1 Frame'!K$3*SIN($C675)*SIN($E675)+'v1 Frame'!L$3*SIN($C675)*COS($E675),"")</f>
        <is>
          <t/>
        </is>
      </c>
      <c r="Q675" s="8" t="inlineStr">
        <f aca="false">IF(A675&lt;&gt;"",$H675+'v1 Frame'!K$3*COS($E675)-'v1 Frame'!L$3*SIN($E675),"")</f>
        <is>
          <t/>
        </is>
      </c>
      <c r="R675" s="8" t="inlineStr">
        <f aca="false">IF(A675&lt;&gt;"",$I675-'v1 Frame'!J$3*SIN($C675)+'v1 Frame'!K$3*COS($C675)*SIN($E675)+'v1 Frame'!L$3*COS($C675)*COS($E675),"")</f>
        <is>
          <t/>
        </is>
      </c>
      <c r="S675" s="8" t="inlineStr">
        <f aca="false">IF(A675&lt;&gt;"",$G675+'v1 Frame'!M$3*COS($C675)+'v1 Frame'!N$3*SIN($C675)*SIN($E675)+'v1 Frame'!O$3*SIN($C675)*COS($E675),"")</f>
        <is>
          <t/>
        </is>
      </c>
      <c r="T675" s="8" t="inlineStr">
        <f aca="false">IF(A675&lt;&gt;"",$H675+'v1 Frame'!N$3*COS($E675)-'v1 Frame'!O$3*SIN($E675),"")</f>
        <is>
          <t/>
        </is>
      </c>
      <c r="U675" s="8" t="inlineStr">
        <f aca="false">IF(A675&lt;&gt;"",$I675-'v1 Frame'!M$3*SIN($C675)+'v1 Frame'!N$3*COS($C675)*SIN($E675)+'v1 Frame'!O$3*COS($C675)*COS($E675),"")</f>
        <is>
          <t/>
        </is>
      </c>
      <c r="V675" s="8" t="inlineStr">
        <f aca="false">IF(A675&lt;&gt;"",$G675+'v1 Frame'!P$3*COS($C675)+'v1 Frame'!Q$3*SIN($C675)*SIN($E675)+'v1 Frame'!R$3*SIN($C675)*COS($E675),"")</f>
        <is>
          <t/>
        </is>
      </c>
      <c r="W675" s="8" t="inlineStr">
        <f aca="false">IF(A675&lt;&gt;"",$H675+'v1 Frame'!Q$3*COS($E675)-'v1 Frame'!R$3*SIN($E675),"")</f>
        <is>
          <t/>
        </is>
      </c>
      <c r="X675" s="8" t="inlineStr">
        <f aca="false">IF(A675&lt;&gt;"",$I675-'v1 Frame'!P$3*SIN($C675)+'v1 Frame'!Q$3*COS($C675)*SIN($E675)+'v1 Frame'!R$3*COS($C675)*COS($E675),"")</f>
        <is>
          <t/>
        </is>
      </c>
      <c r="Y675" s="8" t="inlineStr">
        <f aca="false">IF(A675&lt;&gt;"",$G675+'v1 Frame'!S$3*COS($C675)+'v1 Frame'!T$3*SIN($C675)*SIN($E675)+'v1 Frame'!U$3*SIN($C675)*COS($E675),"")</f>
        <is>
          <t/>
        </is>
      </c>
      <c r="Z675" s="8" t="inlineStr">
        <f aca="false">IF(A675&lt;&gt;"",$H675+'v1 Frame'!T$3*COS($E675)-'v1 Frame'!U$3*SIN($E675),"")</f>
        <is>
          <t/>
        </is>
      </c>
      <c r="AA675" s="8" t="inlineStr">
        <f aca="false">IF(A675&lt;&gt;"",$I675-'v1 Frame'!S$3*SIN($C675)+'v1 Frame'!T$3*COS($C675)*SIN($E675)+'v1 Frame'!U$3*COS($C675)*COS($E675),"")</f>
        <is>
          <t/>
        </is>
      </c>
      <c r="AB675" s="8" t="inlineStr">
        <f aca="false">IF(A675&lt;&gt;"",$G675+'v1 Frame'!V$3*COS($C675)+'v1 Frame'!W$3*SIN($C675)*SIN($E675)+'v1 Frame'!X$3*SIN($C675)*COS($E675),"")</f>
        <is>
          <t/>
        </is>
      </c>
      <c r="AC675" s="8" t="inlineStr">
        <f aca="false">IF(A675&lt;&gt;"",$H675+'v1 Frame'!W$3*COS($E675)-'v1 Frame'!X$3*SIN($E675),"")</f>
        <is>
          <t/>
        </is>
      </c>
      <c r="AD675" s="8" t="inlineStr">
        <f aca="false">IF(A675&lt;&gt;"",$I675-'v1 Frame'!V$3*SIN($C675)+'v1 Frame'!W$3*COS($C675)*SIN($E675)+'v1 Frame'!X$3*COS($C675)*COS($E675),"")</f>
        <is>
          <t/>
        </is>
      </c>
      <c r="AE675" s="25" t="inlineStr">
        <f aca="false">IF(A675&lt;&gt;"",$G675+'v1 Frame'!Y$3*COS($C675)+'v1 Frame'!Z$3*SIN($C675)*SIN($E675)+'v1 Frame'!AA$3*SIN($C675)*COS($E675),"")</f>
        <is>
          <t/>
        </is>
      </c>
      <c r="AF675" s="25" t="inlineStr">
        <f aca="false">IF(A675&lt;&gt;"",$H675+'v1 Frame'!Z$3*COS($E675)-'v1 Frame'!AA$3*SIN($E675),"")</f>
        <is>
          <t/>
        </is>
      </c>
      <c r="AG675" s="25" t="inlineStr">
        <f aca="false">IF(A675&lt;&gt;"",$I675-'v1 Frame'!Y$3*SIN($C675)+'v1 Frame'!Z$3*COS($C675)*SIN($E675)+'v1 Frame'!AA$3*COS($C675)*COS($E675),"")</f>
        <is>
          <t/>
        </is>
      </c>
      <c r="AH675" s="8" t="inlineStr">
        <f aca="false">IF(A675&lt;&gt;"",SQRT(SUMSQ(G675:I675)),"")</f>
        <is>
          <t/>
        </is>
      </c>
      <c r="AI675" s="8" t="inlineStr">
        <f aca="false">IF(A675&lt;&gt;"",IF(AH675&lt;&gt;0,ACOS(I675/AH675),0),"")</f>
        <is>
          <t/>
        </is>
      </c>
      <c r="AJ675" s="8" t="inlineStr">
        <f aca="false">IF(A675&lt;&gt;"",DEGREES(AI675),"")</f>
        <is>
          <t/>
        </is>
      </c>
      <c r="AK675" s="8" t="inlineStr">
        <f aca="false">IF(A675&lt;&gt;"",IF(OR(G675&lt;&gt;0,H675&lt;&gt;0),ATAN2(G675,H675),0),"")</f>
        <is>
          <t/>
        </is>
      </c>
      <c r="AL675" s="8" t="inlineStr">
        <f aca="false">IF(A675&lt;&gt;"",DEGREES(AK675),"")</f>
        <is>
          <t/>
        </is>
      </c>
      <c r="AM675" s="8" t="inlineStr">
        <f aca="false">IF(A675&lt;&gt;"",SQRT(SUMSQ(J675:L675)),"")</f>
        <is>
          <t/>
        </is>
      </c>
      <c r="AN675" s="8" t="inlineStr">
        <f aca="false">IF(A675&lt;&gt;"",IF(AM675&lt;&gt;0,ACOS(L675/AM675),0),"")</f>
        <is>
          <t/>
        </is>
      </c>
      <c r="AO675" s="8" t="inlineStr">
        <f aca="false">IF(A675&lt;&gt;"",DEGREES(AN675),"")</f>
        <is>
          <t/>
        </is>
      </c>
      <c r="AP675" s="8" t="inlineStr">
        <f aca="false">IF(A675&lt;&gt;"",IF(OR(J675&lt;&gt;0,K675&lt;&gt;0),ATAN2(J675,K675),0),"")</f>
        <is>
          <t/>
        </is>
      </c>
      <c r="AQ675" s="8" t="inlineStr">
        <f aca="false">IF(A675&lt;&gt;"",DEGREES(AP675),"")</f>
        <is>
          <t/>
        </is>
      </c>
      <c r="AR675" s="8" t="inlineStr">
        <f aca="false">IF(A675&lt;&gt;"",SQRT(SUMSQ(M675:O675)),"")</f>
        <is>
          <t/>
        </is>
      </c>
      <c r="AS675" s="8" t="inlineStr">
        <f aca="false">IF(A675&lt;&gt;"",IF(AR675&lt;&gt;0,ACOS(O675/AR675),0),"")</f>
        <is>
          <t/>
        </is>
      </c>
      <c r="AT675" s="8" t="inlineStr">
        <f aca="false">IF(A675&lt;&gt;"",DEGREES(AS675),"")</f>
        <is>
          <t/>
        </is>
      </c>
      <c r="AU675" s="8" t="inlineStr">
        <f aca="false">IF(A675&lt;&gt;"",IF(OR(M675&lt;&gt;0,N675&lt;&gt;0),ATAN2(M675,N675),0),"")</f>
        <is>
          <t/>
        </is>
      </c>
      <c r="AV675" s="8" t="inlineStr">
        <f aca="false">IF(A675&lt;&gt;"",DEGREES(AU675),"")</f>
        <is>
          <t/>
        </is>
      </c>
      <c r="AW675" s="8" t="inlineStr">
        <f aca="false">IF(A675&lt;&gt;"",SQRT(SUMSQ(P675:R675)),"")</f>
        <is>
          <t/>
        </is>
      </c>
      <c r="AX675" s="8" t="inlineStr">
        <f aca="false">IF(A675&lt;&gt;"",IF(AW675&lt;&gt;0,ACOS(R675/AW675),0),"")</f>
        <is>
          <t/>
        </is>
      </c>
      <c r="AY675" s="8" t="inlineStr">
        <f aca="false">IF(A675&lt;&gt;"",DEGREES(AX675),"")</f>
        <is>
          <t/>
        </is>
      </c>
      <c r="AZ675" s="8" t="inlineStr">
        <f aca="false">IF(A675&lt;&gt;"",IF(OR(P675&lt;&gt;0,Q675&lt;&gt;0),ATAN2(P675,Q675),0),"")</f>
        <is>
          <t/>
        </is>
      </c>
      <c r="BA675" s="8" t="inlineStr">
        <f aca="false">IF(A675&lt;&gt;"",DEGREES(AZ675),"")</f>
        <is>
          <t/>
        </is>
      </c>
      <c r="BB675" s="8" t="inlineStr">
        <f aca="false">IF(A675&lt;&gt;"",SQRT(SUMSQ(S675:U675)),"")</f>
        <is>
          <t/>
        </is>
      </c>
      <c r="BC675" s="8" t="inlineStr">
        <f aca="false">IF(A675&lt;&gt;"",IF(BB675&lt;&gt;0,ACOS(U675/BB675),0),"")</f>
        <is>
          <t/>
        </is>
      </c>
      <c r="BD675" s="8" t="inlineStr">
        <f aca="false">IF(A675&lt;&gt;"",DEGREES(BC675),"")</f>
        <is>
          <t/>
        </is>
      </c>
      <c r="BE675" s="8" t="inlineStr">
        <f aca="false">IF(A675&lt;&gt;"",IF(OR(S675&lt;&gt;0,T675&lt;&gt;0),ATAN2(S675,T675),0),"")</f>
        <is>
          <t/>
        </is>
      </c>
      <c r="BF675" s="8" t="inlineStr">
        <f aca="false">IF(A675&lt;&gt;"",DEGREES(BE675),"")</f>
        <is>
          <t/>
        </is>
      </c>
      <c r="BG675" s="8" t="inlineStr">
        <f aca="false">IF(A675&lt;&gt;"",SQRT(SUMSQ(V675:X675)),"")</f>
        <is>
          <t/>
        </is>
      </c>
      <c r="BH675" s="8" t="inlineStr">
        <f aca="false">IF(A675&lt;&gt;"",IF(BG675&lt;&gt;0,ACOS(X675/BG675),0),"")</f>
        <is>
          <t/>
        </is>
      </c>
      <c r="BI675" s="8" t="inlineStr">
        <f aca="false">IF(A675&lt;&gt;"",DEGREES(BH675),"")</f>
        <is>
          <t/>
        </is>
      </c>
      <c r="BJ675" s="8" t="inlineStr">
        <f aca="false">IF(A675&lt;&gt;"",IF(OR(V675&lt;&gt;0,W675&lt;&gt;0),ATAN2(V675,W675),0),"")</f>
        <is>
          <t/>
        </is>
      </c>
      <c r="BK675" s="8" t="inlineStr">
        <f aca="false">IF(A675&lt;&gt;"",DEGREES(BJ675),"")</f>
        <is>
          <t/>
        </is>
      </c>
      <c r="BL675" s="8" t="inlineStr">
        <f aca="false">IF(A675&lt;&gt;"",SQRT(SUMSQ(Y675:AA675)),"")</f>
        <is>
          <t/>
        </is>
      </c>
      <c r="BM675" s="8" t="inlineStr">
        <f aca="false">IF(A675&lt;&gt;"",IF(BL675&lt;&gt;0,ACOS(AA675/BL675),0),"")</f>
        <is>
          <t/>
        </is>
      </c>
      <c r="BN675" s="8" t="inlineStr">
        <f aca="false">IF(A675&lt;&gt;"",DEGREES(BM675),"")</f>
        <is>
          <t/>
        </is>
      </c>
      <c r="BO675" s="8" t="inlineStr">
        <f aca="false">IF(A675&lt;&gt;"",IF(OR(Y675&lt;&gt;0,Z675&lt;&gt;0),ATAN2(Y675,Z675),0),"")</f>
        <is>
          <t/>
        </is>
      </c>
      <c r="BP675" s="8" t="inlineStr">
        <f aca="false">IF(A675&lt;&gt;"",DEGREES(BO675),"")</f>
        <is>
          <t/>
        </is>
      </c>
      <c r="BQ675" s="8" t="inlineStr">
        <f aca="false">IF(A675&lt;&gt;"",SQRT(SUMSQ(AB675:AD675)),"")</f>
        <is>
          <t/>
        </is>
      </c>
      <c r="BR675" s="8" t="inlineStr">
        <f aca="false">IF(A675&lt;&gt;"",IF(BQ675&lt;&gt;0,ACOS(AD675/BQ675),0),"")</f>
        <is>
          <t/>
        </is>
      </c>
      <c r="BS675" s="8" t="inlineStr">
        <f aca="false">IF(A675&lt;&gt;"",DEGREES(BR675),"")</f>
        <is>
          <t/>
        </is>
      </c>
      <c r="BT675" s="8" t="inlineStr">
        <f aca="false">IF(A675&lt;&gt;"",IF(OR(AB675&lt;&gt;0,AC675&lt;&gt;0),ATAN2(AB675,AC675),0),"")</f>
        <is>
          <t/>
        </is>
      </c>
      <c r="BU675" s="8" t="inlineStr">
        <f aca="false">IF(A675&lt;&gt;"",DEGREES(BT675),"")</f>
        <is>
          <t/>
        </is>
      </c>
      <c r="BV675" s="8" t="inlineStr">
        <f aca="false">IF(A675&lt;&gt;"",SQRT(SUMSQ(AE675:AG675)),"")</f>
        <is>
          <t/>
        </is>
      </c>
      <c r="BW675" s="8" t="inlineStr">
        <f aca="false">IF(A675&lt;&gt;"",IF(BV675&lt;&gt;0,ACOS(AG675/BV675),0),"")</f>
        <is>
          <t/>
        </is>
      </c>
      <c r="BX675" s="8" t="inlineStr">
        <f aca="false">IF(A675&lt;&gt;"",DEGREES(BW675),"")</f>
        <is>
          <t/>
        </is>
      </c>
      <c r="BY675" s="8" t="inlineStr">
        <f aca="false">IF(A675&lt;&gt;"",IF(OR(AF675&lt;&gt;0,AG675&lt;&gt;0),ATAN2(AF675,AG675),0),"")</f>
        <is>
          <t/>
        </is>
      </c>
      <c r="BZ675" s="8" t="inlineStr">
        <f aca="false">IF(A675&lt;&gt;"",DEGREES(BY675),"")</f>
        <is>
          <t/>
        </is>
      </c>
      <c r="CA675" s="0" t="inlineStr">
        <f aca="false">IF(A675&lt;&gt;"",IF(AND(AI675&lt;Parameters!$B$11,AI675&gt;Parameters!$B$12,AN675&lt;Parameters!$B$11,AN675&gt;Parameters!$B$12,AS675&lt;Parameters!$B$11,AS675&gt;Parameters!$B$12,AX675&lt;Parameters!$B$11,AX675&gt;Parameters!$B$12,BC675&lt;Parameters!$B$11,BC675&gt;Parameters!$B$12,BM675&lt;Parameters!$B$11,BM675&gt;Parameters!$B$12,BR675&lt;Parameters!$B$11,BR675&gt;Parameters!$B$12,BW675&lt;Parameters!$B$11,BW675&gt;Parameters!$B$12),1,0),"")</f>
        <is>
          <t/>
        </is>
      </c>
      <c r="CB675" s="0" t="inlineStr">
        <f aca="false">IF(A675&lt;&gt;"",IF(OR(AI675&lt;Parameters!$B$12,AI675&gt;Parameters!$B$11),0,1),"")</f>
        <is>
          <t/>
        </is>
      </c>
      <c r="CC675" s="0" t="inlineStr">
        <f aca="false">IF(A675&lt;&gt;"",IF(OR(AN675&lt;Parameters!$B$12,AN675&gt;Parameters!$B$11),0,1),"")</f>
        <is>
          <t/>
        </is>
      </c>
      <c r="CD675" s="0" t="inlineStr">
        <f aca="false">IF(A675&lt;&gt;"",IF(OR(AS675&lt;Parameters!$B$12,AS675&gt;Parameters!$B$11),0,1),"")</f>
        <is>
          <t/>
        </is>
      </c>
      <c r="CE675" s="0" t="inlineStr">
        <f aca="false">IF(A675&lt;&gt;"",IF(OR(AX675&lt;Parameters!$B$12,AX675&gt;Parameters!$B$11),0,1),"")</f>
        <is>
          <t/>
        </is>
      </c>
      <c r="CF675" s="0" t="inlineStr">
        <f aca="false">IF(A675&lt;&gt;"",IF(OR(BC675&lt;Parameters!$B$12,BC675&gt;Parameters!$B$11),0,1),"")</f>
        <is>
          <t/>
        </is>
      </c>
      <c r="CG675" s="0" t="inlineStr">
        <f aca="false">IF(A675&lt;&gt;"",IF(OR(BH675&lt;Parameters!$B$12,BH675&gt;Parameters!$B$11),0,1),"")</f>
        <is>
          <t/>
        </is>
      </c>
      <c r="CH675" s="0" t="inlineStr">
        <f aca="false">IF(A675&lt;&gt;"",IF(OR(BM675&lt;Parameters!$B$12,BM675&gt;Parameters!$B$11),0,1),"")</f>
        <is>
          <t/>
        </is>
      </c>
      <c r="CI675" s="0" t="inlineStr">
        <f aca="false">IF(A675&lt;&gt;"",IF(OR(BR675&lt;Parameters!$B$12,BR675&gt;Parameters!$B$11),0,1),"")</f>
        <is>
          <t/>
        </is>
      </c>
      <c r="CJ675" s="0" t="inlineStr">
        <f aca="false">IF(A675&lt;&gt;"",IF(OR(BW675&lt;Parameters!$B$12,BW675&gt;Parameters!$B$11),0,1),"")</f>
        <is>
          <t/>
        </is>
      </c>
      <c r="CK675" s="26" t="inlineStr">
        <f aca="false">IF(A675&lt;&gt;"",SUM(CB675:CJ675)/9,"")</f>
        <is>
          <t/>
        </is>
      </c>
      <c r="CL675" s="0" t="inlineStr">
        <f aca="false">IF(A675&lt;&gt;"",CK675*9,"")</f>
        <is>
          <t/>
        </is>
      </c>
      <c r="CM675" s="8" t="inlineStr">
        <f aca="false">IF(A675&lt;&gt;"",TEXT(B675,CM$2)&amp;" "&amp;TEXT(A675,CM$2),"")</f>
        <is>
          <t/>
        </is>
      </c>
    </row>
    <row r="676" customFormat="false" ht="15" hidden="false" customHeight="false" outlineLevel="0" collapsed="false">
      <c r="A676" s="0" t="inlineStr">
        <f aca="false">IF(OR(B675&lt;Parameters!$K$12,A675&lt;Parameters!$K$12),IF(A675&lt;Parameters!$K$12,A675+1,0),"")</f>
        <is>
          <t/>
        </is>
      </c>
      <c r="B676" s="0" t="inlineStr">
        <f aca="false">IF(A676&lt;&gt;"",IF(A676=0,B675+1,B675),"")</f>
        <is>
          <t/>
        </is>
      </c>
      <c r="C676" s="24" t="inlineStr">
        <f aca="false">IF(A676&lt;&gt;"",-_phi*(A676+0.5),"")</f>
        <is>
          <t/>
        </is>
      </c>
      <c r="D676" s="8" t="inlineStr">
        <f aca="false">IF(A676&lt;&gt;"",DEGREES(C676),"")</f>
        <is>
          <t/>
        </is>
      </c>
      <c r="E676" s="24" t="inlineStr">
        <f aca="false">IF(A676&lt;&gt;"",_phi*(B676+0.5),"")</f>
        <is>
          <t/>
        </is>
      </c>
      <c r="F676" s="8" t="inlineStr">
        <f aca="false">IF(A676&lt;&gt;"",DEGREES(E676),"")</f>
        <is>
          <t/>
        </is>
      </c>
      <c r="G676" s="8" t="inlineStr">
        <f aca="false">IF(A676&lt;&gt;"",LOOKUP(A676,h!$A$3:$A$30,h!$D$3:$D$30),"")</f>
        <is>
          <t/>
        </is>
      </c>
      <c r="H676" s="8" t="inlineStr">
        <f aca="false">IF(A676&lt;&gt;"",LOOKUP(B676,h!$A$3:$A$30,h!$D$3:$D$30),"")</f>
        <is>
          <t/>
        </is>
      </c>
      <c r="I676" s="8" t="inlineStr">
        <f aca="false">IF(A676&lt;&gt;"",_zif,"")</f>
        <is>
          <t/>
        </is>
      </c>
      <c r="J676" s="8" t="inlineStr">
        <f aca="false">IF(A676&lt;&gt;"",$G676+'v1 Frame'!D$3*COS($C676)+'v1 Frame'!E$3*SIN($C676)*SIN($E676)+'v1 Frame'!F$3*SIN($C676)*COS($E676),"")</f>
        <is>
          <t/>
        </is>
      </c>
      <c r="K676" s="8" t="inlineStr">
        <f aca="false">IF(A676&lt;&gt;"",$H676+'v1 Frame'!E$3*COS($E676)-'v1 Frame'!F$3*SIN($E676),"")</f>
        <is>
          <t/>
        </is>
      </c>
      <c r="L676" s="8" t="inlineStr">
        <f aca="false">IF(A676&lt;&gt;"",$I676-'v1 Frame'!D$3*SIN($C676)+'v1 Frame'!E$3*COS($C676)*SIN($E676)+'v1 Frame'!F$3*COS($C676)*COS($E676),"")</f>
        <is>
          <t/>
        </is>
      </c>
      <c r="M676" s="8" t="inlineStr">
        <f aca="false">IF(A676&lt;&gt;"",$G676+'v1 Frame'!G$3*COS($C676)+'v1 Frame'!H$3*SIN($C676)*SIN($E676)+'v1 Frame'!I$3*SIN($C676)*COS($E676),"")</f>
        <is>
          <t/>
        </is>
      </c>
      <c r="N676" s="8" t="inlineStr">
        <f aca="false">IF(A676&lt;&gt;"",$H676+'v1 Frame'!H$3*COS($E676)-'v1 Frame'!I$3*SIN($E676),"")</f>
        <is>
          <t/>
        </is>
      </c>
      <c r="O676" s="8" t="inlineStr">
        <f aca="false">IF(A676&lt;&gt;"",$I676-'v1 Frame'!G$3*SIN($C676)+'v1 Frame'!H$3*COS($C676)*SIN($E676)+'v1 Frame'!I$3*COS($C676)*COS($E676),"")</f>
        <is>
          <t/>
        </is>
      </c>
      <c r="P676" s="8" t="inlineStr">
        <f aca="false">IF(A676&lt;&gt;"",$G676+'v1 Frame'!J$3*COS($C676)+'v1 Frame'!K$3*SIN($C676)*SIN($E676)+'v1 Frame'!L$3*SIN($C676)*COS($E676),"")</f>
        <is>
          <t/>
        </is>
      </c>
      <c r="Q676" s="8" t="inlineStr">
        <f aca="false">IF(A676&lt;&gt;"",$H676+'v1 Frame'!K$3*COS($E676)-'v1 Frame'!L$3*SIN($E676),"")</f>
        <is>
          <t/>
        </is>
      </c>
      <c r="R676" s="8" t="inlineStr">
        <f aca="false">IF(A676&lt;&gt;"",$I676-'v1 Frame'!J$3*SIN($C676)+'v1 Frame'!K$3*COS($C676)*SIN($E676)+'v1 Frame'!L$3*COS($C676)*COS($E676),"")</f>
        <is>
          <t/>
        </is>
      </c>
      <c r="S676" s="8" t="inlineStr">
        <f aca="false">IF(A676&lt;&gt;"",$G676+'v1 Frame'!M$3*COS($C676)+'v1 Frame'!N$3*SIN($C676)*SIN($E676)+'v1 Frame'!O$3*SIN($C676)*COS($E676),"")</f>
        <is>
          <t/>
        </is>
      </c>
      <c r="T676" s="8" t="inlineStr">
        <f aca="false">IF(A676&lt;&gt;"",$H676+'v1 Frame'!N$3*COS($E676)-'v1 Frame'!O$3*SIN($E676),"")</f>
        <is>
          <t/>
        </is>
      </c>
      <c r="U676" s="8" t="inlineStr">
        <f aca="false">IF(A676&lt;&gt;"",$I676-'v1 Frame'!M$3*SIN($C676)+'v1 Frame'!N$3*COS($C676)*SIN($E676)+'v1 Frame'!O$3*COS($C676)*COS($E676),"")</f>
        <is>
          <t/>
        </is>
      </c>
      <c r="V676" s="8" t="inlineStr">
        <f aca="false">IF(A676&lt;&gt;"",$G676+'v1 Frame'!P$3*COS($C676)+'v1 Frame'!Q$3*SIN($C676)*SIN($E676)+'v1 Frame'!R$3*SIN($C676)*COS($E676),"")</f>
        <is>
          <t/>
        </is>
      </c>
      <c r="W676" s="8" t="inlineStr">
        <f aca="false">IF(A676&lt;&gt;"",$H676+'v1 Frame'!Q$3*COS($E676)-'v1 Frame'!R$3*SIN($E676),"")</f>
        <is>
          <t/>
        </is>
      </c>
      <c r="X676" s="8" t="inlineStr">
        <f aca="false">IF(A676&lt;&gt;"",$I676-'v1 Frame'!P$3*SIN($C676)+'v1 Frame'!Q$3*COS($C676)*SIN($E676)+'v1 Frame'!R$3*COS($C676)*COS($E676),"")</f>
        <is>
          <t/>
        </is>
      </c>
      <c r="Y676" s="8" t="inlineStr">
        <f aca="false">IF(A676&lt;&gt;"",$G676+'v1 Frame'!S$3*COS($C676)+'v1 Frame'!T$3*SIN($C676)*SIN($E676)+'v1 Frame'!U$3*SIN($C676)*COS($E676),"")</f>
        <is>
          <t/>
        </is>
      </c>
      <c r="Z676" s="8" t="inlineStr">
        <f aca="false">IF(A676&lt;&gt;"",$H676+'v1 Frame'!T$3*COS($E676)-'v1 Frame'!U$3*SIN($E676),"")</f>
        <is>
          <t/>
        </is>
      </c>
      <c r="AA676" s="8" t="inlineStr">
        <f aca="false">IF(A676&lt;&gt;"",$I676-'v1 Frame'!S$3*SIN($C676)+'v1 Frame'!T$3*COS($C676)*SIN($E676)+'v1 Frame'!U$3*COS($C676)*COS($E676),"")</f>
        <is>
          <t/>
        </is>
      </c>
      <c r="AB676" s="8" t="inlineStr">
        <f aca="false">IF(A676&lt;&gt;"",$G676+'v1 Frame'!V$3*COS($C676)+'v1 Frame'!W$3*SIN($C676)*SIN($E676)+'v1 Frame'!X$3*SIN($C676)*COS($E676),"")</f>
        <is>
          <t/>
        </is>
      </c>
      <c r="AC676" s="8" t="inlineStr">
        <f aca="false">IF(A676&lt;&gt;"",$H676+'v1 Frame'!W$3*COS($E676)-'v1 Frame'!X$3*SIN($E676),"")</f>
        <is>
          <t/>
        </is>
      </c>
      <c r="AD676" s="8" t="inlineStr">
        <f aca="false">IF(A676&lt;&gt;"",$I676-'v1 Frame'!V$3*SIN($C676)+'v1 Frame'!W$3*COS($C676)*SIN($E676)+'v1 Frame'!X$3*COS($C676)*COS($E676),"")</f>
        <is>
          <t/>
        </is>
      </c>
      <c r="AE676" s="25" t="inlineStr">
        <f aca="false">IF(A676&lt;&gt;"",$G676+'v1 Frame'!Y$3*COS($C676)+'v1 Frame'!Z$3*SIN($C676)*SIN($E676)+'v1 Frame'!AA$3*SIN($C676)*COS($E676),"")</f>
        <is>
          <t/>
        </is>
      </c>
      <c r="AF676" s="25" t="inlineStr">
        <f aca="false">IF(A676&lt;&gt;"",$H676+'v1 Frame'!Z$3*COS($E676)-'v1 Frame'!AA$3*SIN($E676),"")</f>
        <is>
          <t/>
        </is>
      </c>
      <c r="AG676" s="25" t="inlineStr">
        <f aca="false">IF(A676&lt;&gt;"",$I676-'v1 Frame'!Y$3*SIN($C676)+'v1 Frame'!Z$3*COS($C676)*SIN($E676)+'v1 Frame'!AA$3*COS($C676)*COS($E676),"")</f>
        <is>
          <t/>
        </is>
      </c>
      <c r="AH676" s="8" t="inlineStr">
        <f aca="false">IF(A676&lt;&gt;"",SQRT(SUMSQ(G676:I676)),"")</f>
        <is>
          <t/>
        </is>
      </c>
      <c r="AI676" s="8" t="inlineStr">
        <f aca="false">IF(A676&lt;&gt;"",IF(AH676&lt;&gt;0,ACOS(I676/AH676),0),"")</f>
        <is>
          <t/>
        </is>
      </c>
      <c r="AJ676" s="8" t="inlineStr">
        <f aca="false">IF(A676&lt;&gt;"",DEGREES(AI676),"")</f>
        <is>
          <t/>
        </is>
      </c>
      <c r="AK676" s="8" t="inlineStr">
        <f aca="false">IF(A676&lt;&gt;"",IF(OR(G676&lt;&gt;0,H676&lt;&gt;0),ATAN2(G676,H676),0),"")</f>
        <is>
          <t/>
        </is>
      </c>
      <c r="AL676" s="8" t="inlineStr">
        <f aca="false">IF(A676&lt;&gt;"",DEGREES(AK676),"")</f>
        <is>
          <t/>
        </is>
      </c>
      <c r="AM676" s="8" t="inlineStr">
        <f aca="false">IF(A676&lt;&gt;"",SQRT(SUMSQ(J676:L676)),"")</f>
        <is>
          <t/>
        </is>
      </c>
      <c r="AN676" s="8" t="inlineStr">
        <f aca="false">IF(A676&lt;&gt;"",IF(AM676&lt;&gt;0,ACOS(L676/AM676),0),"")</f>
        <is>
          <t/>
        </is>
      </c>
      <c r="AO676" s="8" t="inlineStr">
        <f aca="false">IF(A676&lt;&gt;"",DEGREES(AN676),"")</f>
        <is>
          <t/>
        </is>
      </c>
      <c r="AP676" s="8" t="inlineStr">
        <f aca="false">IF(A676&lt;&gt;"",IF(OR(J676&lt;&gt;0,K676&lt;&gt;0),ATAN2(J676,K676),0),"")</f>
        <is>
          <t/>
        </is>
      </c>
      <c r="AQ676" s="8" t="inlineStr">
        <f aca="false">IF(A676&lt;&gt;"",DEGREES(AP676),"")</f>
        <is>
          <t/>
        </is>
      </c>
      <c r="AR676" s="8" t="inlineStr">
        <f aca="false">IF(A676&lt;&gt;"",SQRT(SUMSQ(M676:O676)),"")</f>
        <is>
          <t/>
        </is>
      </c>
      <c r="AS676" s="8" t="inlineStr">
        <f aca="false">IF(A676&lt;&gt;"",IF(AR676&lt;&gt;0,ACOS(O676/AR676),0),"")</f>
        <is>
          <t/>
        </is>
      </c>
      <c r="AT676" s="8" t="inlineStr">
        <f aca="false">IF(A676&lt;&gt;"",DEGREES(AS676),"")</f>
        <is>
          <t/>
        </is>
      </c>
      <c r="AU676" s="8" t="inlineStr">
        <f aca="false">IF(A676&lt;&gt;"",IF(OR(M676&lt;&gt;0,N676&lt;&gt;0),ATAN2(M676,N676),0),"")</f>
        <is>
          <t/>
        </is>
      </c>
      <c r="AV676" s="8" t="inlineStr">
        <f aca="false">IF(A676&lt;&gt;"",DEGREES(AU676),"")</f>
        <is>
          <t/>
        </is>
      </c>
      <c r="AW676" s="8" t="inlineStr">
        <f aca="false">IF(A676&lt;&gt;"",SQRT(SUMSQ(P676:R676)),"")</f>
        <is>
          <t/>
        </is>
      </c>
      <c r="AX676" s="8" t="inlineStr">
        <f aca="false">IF(A676&lt;&gt;"",IF(AW676&lt;&gt;0,ACOS(R676/AW676),0),"")</f>
        <is>
          <t/>
        </is>
      </c>
      <c r="AY676" s="8" t="inlineStr">
        <f aca="false">IF(A676&lt;&gt;"",DEGREES(AX676),"")</f>
        <is>
          <t/>
        </is>
      </c>
      <c r="AZ676" s="8" t="inlineStr">
        <f aca="false">IF(A676&lt;&gt;"",IF(OR(P676&lt;&gt;0,Q676&lt;&gt;0),ATAN2(P676,Q676),0),"")</f>
        <is>
          <t/>
        </is>
      </c>
      <c r="BA676" s="8" t="inlineStr">
        <f aca="false">IF(A676&lt;&gt;"",DEGREES(AZ676),"")</f>
        <is>
          <t/>
        </is>
      </c>
      <c r="BB676" s="8" t="inlineStr">
        <f aca="false">IF(A676&lt;&gt;"",SQRT(SUMSQ(S676:U676)),"")</f>
        <is>
          <t/>
        </is>
      </c>
      <c r="BC676" s="8" t="inlineStr">
        <f aca="false">IF(A676&lt;&gt;"",IF(BB676&lt;&gt;0,ACOS(U676/BB676),0),"")</f>
        <is>
          <t/>
        </is>
      </c>
      <c r="BD676" s="8" t="inlineStr">
        <f aca="false">IF(A676&lt;&gt;"",DEGREES(BC676),"")</f>
        <is>
          <t/>
        </is>
      </c>
      <c r="BE676" s="8" t="inlineStr">
        <f aca="false">IF(A676&lt;&gt;"",IF(OR(S676&lt;&gt;0,T676&lt;&gt;0),ATAN2(S676,T676),0),"")</f>
        <is>
          <t/>
        </is>
      </c>
      <c r="BF676" s="8" t="inlineStr">
        <f aca="false">IF(A676&lt;&gt;"",DEGREES(BE676),"")</f>
        <is>
          <t/>
        </is>
      </c>
      <c r="BG676" s="8" t="inlineStr">
        <f aca="false">IF(A676&lt;&gt;"",SQRT(SUMSQ(V676:X676)),"")</f>
        <is>
          <t/>
        </is>
      </c>
      <c r="BH676" s="8" t="inlineStr">
        <f aca="false">IF(A676&lt;&gt;"",IF(BG676&lt;&gt;0,ACOS(X676/BG676),0),"")</f>
        <is>
          <t/>
        </is>
      </c>
      <c r="BI676" s="8" t="inlineStr">
        <f aca="false">IF(A676&lt;&gt;"",DEGREES(BH676),"")</f>
        <is>
          <t/>
        </is>
      </c>
      <c r="BJ676" s="8" t="inlineStr">
        <f aca="false">IF(A676&lt;&gt;"",IF(OR(V676&lt;&gt;0,W676&lt;&gt;0),ATAN2(V676,W676),0),"")</f>
        <is>
          <t/>
        </is>
      </c>
      <c r="BK676" s="8" t="inlineStr">
        <f aca="false">IF(A676&lt;&gt;"",DEGREES(BJ676),"")</f>
        <is>
          <t/>
        </is>
      </c>
      <c r="BL676" s="8" t="inlineStr">
        <f aca="false">IF(A676&lt;&gt;"",SQRT(SUMSQ(Y676:AA676)),"")</f>
        <is>
          <t/>
        </is>
      </c>
      <c r="BM676" s="8" t="inlineStr">
        <f aca="false">IF(A676&lt;&gt;"",IF(BL676&lt;&gt;0,ACOS(AA676/BL676),0),"")</f>
        <is>
          <t/>
        </is>
      </c>
      <c r="BN676" s="8" t="inlineStr">
        <f aca="false">IF(A676&lt;&gt;"",DEGREES(BM676),"")</f>
        <is>
          <t/>
        </is>
      </c>
      <c r="BO676" s="8" t="inlineStr">
        <f aca="false">IF(A676&lt;&gt;"",IF(OR(Y676&lt;&gt;0,Z676&lt;&gt;0),ATAN2(Y676,Z676),0),"")</f>
        <is>
          <t/>
        </is>
      </c>
      <c r="BP676" s="8" t="inlineStr">
        <f aca="false">IF(A676&lt;&gt;"",DEGREES(BO676),"")</f>
        <is>
          <t/>
        </is>
      </c>
      <c r="BQ676" s="8" t="inlineStr">
        <f aca="false">IF(A676&lt;&gt;"",SQRT(SUMSQ(AB676:AD676)),"")</f>
        <is>
          <t/>
        </is>
      </c>
      <c r="BR676" s="8" t="inlineStr">
        <f aca="false">IF(A676&lt;&gt;"",IF(BQ676&lt;&gt;0,ACOS(AD676/BQ676),0),"")</f>
        <is>
          <t/>
        </is>
      </c>
      <c r="BS676" s="8" t="inlineStr">
        <f aca="false">IF(A676&lt;&gt;"",DEGREES(BR676),"")</f>
        <is>
          <t/>
        </is>
      </c>
      <c r="BT676" s="8" t="inlineStr">
        <f aca="false">IF(A676&lt;&gt;"",IF(OR(AB676&lt;&gt;0,AC676&lt;&gt;0),ATAN2(AB676,AC676),0),"")</f>
        <is>
          <t/>
        </is>
      </c>
      <c r="BU676" s="8" t="inlineStr">
        <f aca="false">IF(A676&lt;&gt;"",DEGREES(BT676),"")</f>
        <is>
          <t/>
        </is>
      </c>
      <c r="BV676" s="8" t="inlineStr">
        <f aca="false">IF(A676&lt;&gt;"",SQRT(SUMSQ(AE676:AG676)),"")</f>
        <is>
          <t/>
        </is>
      </c>
      <c r="BW676" s="8" t="inlineStr">
        <f aca="false">IF(A676&lt;&gt;"",IF(BV676&lt;&gt;0,ACOS(AG676/BV676),0),"")</f>
        <is>
          <t/>
        </is>
      </c>
      <c r="BX676" s="8" t="inlineStr">
        <f aca="false">IF(A676&lt;&gt;"",DEGREES(BW676),"")</f>
        <is>
          <t/>
        </is>
      </c>
      <c r="BY676" s="8" t="inlineStr">
        <f aca="false">IF(A676&lt;&gt;"",IF(OR(AF676&lt;&gt;0,AG676&lt;&gt;0),ATAN2(AF676,AG676),0),"")</f>
        <is>
          <t/>
        </is>
      </c>
      <c r="BZ676" s="8" t="inlineStr">
        <f aca="false">IF(A676&lt;&gt;"",DEGREES(BY676),"")</f>
        <is>
          <t/>
        </is>
      </c>
      <c r="CA676" s="0" t="inlineStr">
        <f aca="false">IF(A676&lt;&gt;"",IF(AND(AI676&lt;Parameters!$B$11,AI676&gt;Parameters!$B$12,AN676&lt;Parameters!$B$11,AN676&gt;Parameters!$B$12,AS676&lt;Parameters!$B$11,AS676&gt;Parameters!$B$12,AX676&lt;Parameters!$B$11,AX676&gt;Parameters!$B$12,BC676&lt;Parameters!$B$11,BC676&gt;Parameters!$B$12,BM676&lt;Parameters!$B$11,BM676&gt;Parameters!$B$12,BR676&lt;Parameters!$B$11,BR676&gt;Parameters!$B$12,BW676&lt;Parameters!$B$11,BW676&gt;Parameters!$B$12),1,0),"")</f>
        <is>
          <t/>
        </is>
      </c>
      <c r="CB676" s="0" t="inlineStr">
        <f aca="false">IF(A676&lt;&gt;"",IF(OR(AI676&lt;Parameters!$B$12,AI676&gt;Parameters!$B$11),0,1),"")</f>
        <is>
          <t/>
        </is>
      </c>
      <c r="CC676" s="0" t="inlineStr">
        <f aca="false">IF(A676&lt;&gt;"",IF(OR(AN676&lt;Parameters!$B$12,AN676&gt;Parameters!$B$11),0,1),"")</f>
        <is>
          <t/>
        </is>
      </c>
      <c r="CD676" s="0" t="inlineStr">
        <f aca="false">IF(A676&lt;&gt;"",IF(OR(AS676&lt;Parameters!$B$12,AS676&gt;Parameters!$B$11),0,1),"")</f>
        <is>
          <t/>
        </is>
      </c>
      <c r="CE676" s="0" t="inlineStr">
        <f aca="false">IF(A676&lt;&gt;"",IF(OR(AX676&lt;Parameters!$B$12,AX676&gt;Parameters!$B$11),0,1),"")</f>
        <is>
          <t/>
        </is>
      </c>
      <c r="CF676" s="0" t="inlineStr">
        <f aca="false">IF(A676&lt;&gt;"",IF(OR(BC676&lt;Parameters!$B$12,BC676&gt;Parameters!$B$11),0,1),"")</f>
        <is>
          <t/>
        </is>
      </c>
      <c r="CG676" s="0" t="inlineStr">
        <f aca="false">IF(A676&lt;&gt;"",IF(OR(BH676&lt;Parameters!$B$12,BH676&gt;Parameters!$B$11),0,1),"")</f>
        <is>
          <t/>
        </is>
      </c>
      <c r="CH676" s="0" t="inlineStr">
        <f aca="false">IF(A676&lt;&gt;"",IF(OR(BM676&lt;Parameters!$B$12,BM676&gt;Parameters!$B$11),0,1),"")</f>
        <is>
          <t/>
        </is>
      </c>
      <c r="CI676" s="0" t="inlineStr">
        <f aca="false">IF(A676&lt;&gt;"",IF(OR(BR676&lt;Parameters!$B$12,BR676&gt;Parameters!$B$11),0,1),"")</f>
        <is>
          <t/>
        </is>
      </c>
      <c r="CJ676" s="0" t="inlineStr">
        <f aca="false">IF(A676&lt;&gt;"",IF(OR(BW676&lt;Parameters!$B$12,BW676&gt;Parameters!$B$11),0,1),"")</f>
        <is>
          <t/>
        </is>
      </c>
      <c r="CK676" s="26" t="inlineStr">
        <f aca="false">IF(A676&lt;&gt;"",SUM(CB676:CJ676)/9,"")</f>
        <is>
          <t/>
        </is>
      </c>
      <c r="CL676" s="0" t="inlineStr">
        <f aca="false">IF(A676&lt;&gt;"",CK676*9,"")</f>
        <is>
          <t/>
        </is>
      </c>
      <c r="CM676" s="8" t="inlineStr">
        <f aca="false">IF(A676&lt;&gt;"",TEXT(B676,CM$2)&amp;" "&amp;TEXT(A676,CM$2),"")</f>
        <is>
          <t/>
        </is>
      </c>
    </row>
    <row r="677" customFormat="false" ht="15" hidden="false" customHeight="false" outlineLevel="0" collapsed="false">
      <c r="A677" s="0" t="inlineStr">
        <f aca="false">IF(OR(B676&lt;Parameters!$K$12,A676&lt;Parameters!$K$12),IF(A676&lt;Parameters!$K$12,A676+1,0),"")</f>
        <is>
          <t/>
        </is>
      </c>
      <c r="B677" s="0" t="inlineStr">
        <f aca="false">IF(A677&lt;&gt;"",IF(A677=0,B676+1,B676),"")</f>
        <is>
          <t/>
        </is>
      </c>
      <c r="C677" s="24" t="inlineStr">
        <f aca="false">IF(A677&lt;&gt;"",-_phi*(A677+0.5),"")</f>
        <is>
          <t/>
        </is>
      </c>
      <c r="D677" s="8" t="inlineStr">
        <f aca="false">IF(A677&lt;&gt;"",DEGREES(C677),"")</f>
        <is>
          <t/>
        </is>
      </c>
      <c r="E677" s="24" t="inlineStr">
        <f aca="false">IF(A677&lt;&gt;"",_phi*(B677+0.5),"")</f>
        <is>
          <t/>
        </is>
      </c>
      <c r="F677" s="8" t="inlineStr">
        <f aca="false">IF(A677&lt;&gt;"",DEGREES(E677),"")</f>
        <is>
          <t/>
        </is>
      </c>
      <c r="G677" s="8" t="inlineStr">
        <f aca="false">IF(A677&lt;&gt;"",LOOKUP(A677,h!$A$3:$A$30,h!$D$3:$D$30),"")</f>
        <is>
          <t/>
        </is>
      </c>
      <c r="H677" s="8" t="inlineStr">
        <f aca="false">IF(A677&lt;&gt;"",LOOKUP(B677,h!$A$3:$A$30,h!$D$3:$D$30),"")</f>
        <is>
          <t/>
        </is>
      </c>
      <c r="I677" s="8" t="inlineStr">
        <f aca="false">IF(A677&lt;&gt;"",_zif,"")</f>
        <is>
          <t/>
        </is>
      </c>
      <c r="J677" s="8" t="inlineStr">
        <f aca="false">IF(A677&lt;&gt;"",$G677+'v1 Frame'!D$3*COS($C677)+'v1 Frame'!E$3*SIN($C677)*SIN($E677)+'v1 Frame'!F$3*SIN($C677)*COS($E677),"")</f>
        <is>
          <t/>
        </is>
      </c>
      <c r="K677" s="8" t="inlineStr">
        <f aca="false">IF(A677&lt;&gt;"",$H677+'v1 Frame'!E$3*COS($E677)-'v1 Frame'!F$3*SIN($E677),"")</f>
        <is>
          <t/>
        </is>
      </c>
      <c r="L677" s="8" t="inlineStr">
        <f aca="false">IF(A677&lt;&gt;"",$I677-'v1 Frame'!D$3*SIN($C677)+'v1 Frame'!E$3*COS($C677)*SIN($E677)+'v1 Frame'!F$3*COS($C677)*COS($E677),"")</f>
        <is>
          <t/>
        </is>
      </c>
      <c r="M677" s="8" t="inlineStr">
        <f aca="false">IF(A677&lt;&gt;"",$G677+'v1 Frame'!G$3*COS($C677)+'v1 Frame'!H$3*SIN($C677)*SIN($E677)+'v1 Frame'!I$3*SIN($C677)*COS($E677),"")</f>
        <is>
          <t/>
        </is>
      </c>
      <c r="N677" s="8" t="inlineStr">
        <f aca="false">IF(A677&lt;&gt;"",$H677+'v1 Frame'!H$3*COS($E677)-'v1 Frame'!I$3*SIN($E677),"")</f>
        <is>
          <t/>
        </is>
      </c>
      <c r="O677" s="8" t="inlineStr">
        <f aca="false">IF(A677&lt;&gt;"",$I677-'v1 Frame'!G$3*SIN($C677)+'v1 Frame'!H$3*COS($C677)*SIN($E677)+'v1 Frame'!I$3*COS($C677)*COS($E677),"")</f>
        <is>
          <t/>
        </is>
      </c>
      <c r="P677" s="8" t="inlineStr">
        <f aca="false">IF(A677&lt;&gt;"",$G677+'v1 Frame'!J$3*COS($C677)+'v1 Frame'!K$3*SIN($C677)*SIN($E677)+'v1 Frame'!L$3*SIN($C677)*COS($E677),"")</f>
        <is>
          <t/>
        </is>
      </c>
      <c r="Q677" s="8" t="inlineStr">
        <f aca="false">IF(A677&lt;&gt;"",$H677+'v1 Frame'!K$3*COS($E677)-'v1 Frame'!L$3*SIN($E677),"")</f>
        <is>
          <t/>
        </is>
      </c>
      <c r="R677" s="8" t="inlineStr">
        <f aca="false">IF(A677&lt;&gt;"",$I677-'v1 Frame'!J$3*SIN($C677)+'v1 Frame'!K$3*COS($C677)*SIN($E677)+'v1 Frame'!L$3*COS($C677)*COS($E677),"")</f>
        <is>
          <t/>
        </is>
      </c>
      <c r="S677" s="8" t="inlineStr">
        <f aca="false">IF(A677&lt;&gt;"",$G677+'v1 Frame'!M$3*COS($C677)+'v1 Frame'!N$3*SIN($C677)*SIN($E677)+'v1 Frame'!O$3*SIN($C677)*COS($E677),"")</f>
        <is>
          <t/>
        </is>
      </c>
      <c r="T677" s="8" t="inlineStr">
        <f aca="false">IF(A677&lt;&gt;"",$H677+'v1 Frame'!N$3*COS($E677)-'v1 Frame'!O$3*SIN($E677),"")</f>
        <is>
          <t/>
        </is>
      </c>
      <c r="U677" s="8" t="inlineStr">
        <f aca="false">IF(A677&lt;&gt;"",$I677-'v1 Frame'!M$3*SIN($C677)+'v1 Frame'!N$3*COS($C677)*SIN($E677)+'v1 Frame'!O$3*COS($C677)*COS($E677),"")</f>
        <is>
          <t/>
        </is>
      </c>
      <c r="V677" s="8" t="inlineStr">
        <f aca="false">IF(A677&lt;&gt;"",$G677+'v1 Frame'!P$3*COS($C677)+'v1 Frame'!Q$3*SIN($C677)*SIN($E677)+'v1 Frame'!R$3*SIN($C677)*COS($E677),"")</f>
        <is>
          <t/>
        </is>
      </c>
      <c r="W677" s="8" t="inlineStr">
        <f aca="false">IF(A677&lt;&gt;"",$H677+'v1 Frame'!Q$3*COS($E677)-'v1 Frame'!R$3*SIN($E677),"")</f>
        <is>
          <t/>
        </is>
      </c>
      <c r="X677" s="8" t="inlineStr">
        <f aca="false">IF(A677&lt;&gt;"",$I677-'v1 Frame'!P$3*SIN($C677)+'v1 Frame'!Q$3*COS($C677)*SIN($E677)+'v1 Frame'!R$3*COS($C677)*COS($E677),"")</f>
        <is>
          <t/>
        </is>
      </c>
      <c r="Y677" s="8" t="inlineStr">
        <f aca="false">IF(A677&lt;&gt;"",$G677+'v1 Frame'!S$3*COS($C677)+'v1 Frame'!T$3*SIN($C677)*SIN($E677)+'v1 Frame'!U$3*SIN($C677)*COS($E677),"")</f>
        <is>
          <t/>
        </is>
      </c>
      <c r="Z677" s="8" t="inlineStr">
        <f aca="false">IF(A677&lt;&gt;"",$H677+'v1 Frame'!T$3*COS($E677)-'v1 Frame'!U$3*SIN($E677),"")</f>
        <is>
          <t/>
        </is>
      </c>
      <c r="AA677" s="8" t="inlineStr">
        <f aca="false">IF(A677&lt;&gt;"",$I677-'v1 Frame'!S$3*SIN($C677)+'v1 Frame'!T$3*COS($C677)*SIN($E677)+'v1 Frame'!U$3*COS($C677)*COS($E677),"")</f>
        <is>
          <t/>
        </is>
      </c>
      <c r="AB677" s="8" t="inlineStr">
        <f aca="false">IF(A677&lt;&gt;"",$G677+'v1 Frame'!V$3*COS($C677)+'v1 Frame'!W$3*SIN($C677)*SIN($E677)+'v1 Frame'!X$3*SIN($C677)*COS($E677),"")</f>
        <is>
          <t/>
        </is>
      </c>
      <c r="AC677" s="8" t="inlineStr">
        <f aca="false">IF(A677&lt;&gt;"",$H677+'v1 Frame'!W$3*COS($E677)-'v1 Frame'!X$3*SIN($E677),"")</f>
        <is>
          <t/>
        </is>
      </c>
      <c r="AD677" s="8" t="inlineStr">
        <f aca="false">IF(A677&lt;&gt;"",$I677-'v1 Frame'!V$3*SIN($C677)+'v1 Frame'!W$3*COS($C677)*SIN($E677)+'v1 Frame'!X$3*COS($C677)*COS($E677),"")</f>
        <is>
          <t/>
        </is>
      </c>
      <c r="AE677" s="25" t="inlineStr">
        <f aca="false">IF(A677&lt;&gt;"",$G677+'v1 Frame'!Y$3*COS($C677)+'v1 Frame'!Z$3*SIN($C677)*SIN($E677)+'v1 Frame'!AA$3*SIN($C677)*COS($E677),"")</f>
        <is>
          <t/>
        </is>
      </c>
      <c r="AF677" s="25" t="inlineStr">
        <f aca="false">IF(A677&lt;&gt;"",$H677+'v1 Frame'!Z$3*COS($E677)-'v1 Frame'!AA$3*SIN($E677),"")</f>
        <is>
          <t/>
        </is>
      </c>
      <c r="AG677" s="25" t="inlineStr">
        <f aca="false">IF(A677&lt;&gt;"",$I677-'v1 Frame'!Y$3*SIN($C677)+'v1 Frame'!Z$3*COS($C677)*SIN($E677)+'v1 Frame'!AA$3*COS($C677)*COS($E677),"")</f>
        <is>
          <t/>
        </is>
      </c>
      <c r="AH677" s="8" t="inlineStr">
        <f aca="false">IF(A677&lt;&gt;"",SQRT(SUMSQ(G677:I677)),"")</f>
        <is>
          <t/>
        </is>
      </c>
      <c r="AI677" s="8" t="inlineStr">
        <f aca="false">IF(A677&lt;&gt;"",IF(AH677&lt;&gt;0,ACOS(I677/AH677),0),"")</f>
        <is>
          <t/>
        </is>
      </c>
      <c r="AJ677" s="8" t="inlineStr">
        <f aca="false">IF(A677&lt;&gt;"",DEGREES(AI677),"")</f>
        <is>
          <t/>
        </is>
      </c>
      <c r="AK677" s="8" t="inlineStr">
        <f aca="false">IF(A677&lt;&gt;"",IF(OR(G677&lt;&gt;0,H677&lt;&gt;0),ATAN2(G677,H677),0),"")</f>
        <is>
          <t/>
        </is>
      </c>
      <c r="AL677" s="8" t="inlineStr">
        <f aca="false">IF(A677&lt;&gt;"",DEGREES(AK677),"")</f>
        <is>
          <t/>
        </is>
      </c>
      <c r="AM677" s="8" t="inlineStr">
        <f aca="false">IF(A677&lt;&gt;"",SQRT(SUMSQ(J677:L677)),"")</f>
        <is>
          <t/>
        </is>
      </c>
      <c r="AN677" s="8" t="inlineStr">
        <f aca="false">IF(A677&lt;&gt;"",IF(AM677&lt;&gt;0,ACOS(L677/AM677),0),"")</f>
        <is>
          <t/>
        </is>
      </c>
      <c r="AO677" s="8" t="inlineStr">
        <f aca="false">IF(A677&lt;&gt;"",DEGREES(AN677),"")</f>
        <is>
          <t/>
        </is>
      </c>
      <c r="AP677" s="8" t="inlineStr">
        <f aca="false">IF(A677&lt;&gt;"",IF(OR(J677&lt;&gt;0,K677&lt;&gt;0),ATAN2(J677,K677),0),"")</f>
        <is>
          <t/>
        </is>
      </c>
      <c r="AQ677" s="8" t="inlineStr">
        <f aca="false">IF(A677&lt;&gt;"",DEGREES(AP677),"")</f>
        <is>
          <t/>
        </is>
      </c>
      <c r="AR677" s="8" t="inlineStr">
        <f aca="false">IF(A677&lt;&gt;"",SQRT(SUMSQ(M677:O677)),"")</f>
        <is>
          <t/>
        </is>
      </c>
      <c r="AS677" s="8" t="inlineStr">
        <f aca="false">IF(A677&lt;&gt;"",IF(AR677&lt;&gt;0,ACOS(O677/AR677),0),"")</f>
        <is>
          <t/>
        </is>
      </c>
      <c r="AT677" s="8" t="inlineStr">
        <f aca="false">IF(A677&lt;&gt;"",DEGREES(AS677),"")</f>
        <is>
          <t/>
        </is>
      </c>
      <c r="AU677" s="8" t="inlineStr">
        <f aca="false">IF(A677&lt;&gt;"",IF(OR(M677&lt;&gt;0,N677&lt;&gt;0),ATAN2(M677,N677),0),"")</f>
        <is>
          <t/>
        </is>
      </c>
      <c r="AV677" s="8" t="inlineStr">
        <f aca="false">IF(A677&lt;&gt;"",DEGREES(AU677),"")</f>
        <is>
          <t/>
        </is>
      </c>
      <c r="AW677" s="8" t="inlineStr">
        <f aca="false">IF(A677&lt;&gt;"",SQRT(SUMSQ(P677:R677)),"")</f>
        <is>
          <t/>
        </is>
      </c>
      <c r="AX677" s="8" t="inlineStr">
        <f aca="false">IF(A677&lt;&gt;"",IF(AW677&lt;&gt;0,ACOS(R677/AW677),0),"")</f>
        <is>
          <t/>
        </is>
      </c>
      <c r="AY677" s="8" t="inlineStr">
        <f aca="false">IF(A677&lt;&gt;"",DEGREES(AX677),"")</f>
        <is>
          <t/>
        </is>
      </c>
      <c r="AZ677" s="8" t="inlineStr">
        <f aca="false">IF(A677&lt;&gt;"",IF(OR(P677&lt;&gt;0,Q677&lt;&gt;0),ATAN2(P677,Q677),0),"")</f>
        <is>
          <t/>
        </is>
      </c>
      <c r="BA677" s="8" t="inlineStr">
        <f aca="false">IF(A677&lt;&gt;"",DEGREES(AZ677),"")</f>
        <is>
          <t/>
        </is>
      </c>
      <c r="BB677" s="8" t="inlineStr">
        <f aca="false">IF(A677&lt;&gt;"",SQRT(SUMSQ(S677:U677)),"")</f>
        <is>
          <t/>
        </is>
      </c>
      <c r="BC677" s="8" t="inlineStr">
        <f aca="false">IF(A677&lt;&gt;"",IF(BB677&lt;&gt;0,ACOS(U677/BB677),0),"")</f>
        <is>
          <t/>
        </is>
      </c>
      <c r="BD677" s="8" t="inlineStr">
        <f aca="false">IF(A677&lt;&gt;"",DEGREES(BC677),"")</f>
        <is>
          <t/>
        </is>
      </c>
      <c r="BE677" s="8" t="inlineStr">
        <f aca="false">IF(A677&lt;&gt;"",IF(OR(S677&lt;&gt;0,T677&lt;&gt;0),ATAN2(S677,T677),0),"")</f>
        <is>
          <t/>
        </is>
      </c>
      <c r="BF677" s="8" t="inlineStr">
        <f aca="false">IF(A677&lt;&gt;"",DEGREES(BE677),"")</f>
        <is>
          <t/>
        </is>
      </c>
      <c r="BG677" s="8" t="inlineStr">
        <f aca="false">IF(A677&lt;&gt;"",SQRT(SUMSQ(V677:X677)),"")</f>
        <is>
          <t/>
        </is>
      </c>
      <c r="BH677" s="8" t="inlineStr">
        <f aca="false">IF(A677&lt;&gt;"",IF(BG677&lt;&gt;0,ACOS(X677/BG677),0),"")</f>
        <is>
          <t/>
        </is>
      </c>
      <c r="BI677" s="8" t="inlineStr">
        <f aca="false">IF(A677&lt;&gt;"",DEGREES(BH677),"")</f>
        <is>
          <t/>
        </is>
      </c>
      <c r="BJ677" s="8" t="inlineStr">
        <f aca="false">IF(A677&lt;&gt;"",IF(OR(V677&lt;&gt;0,W677&lt;&gt;0),ATAN2(V677,W677),0),"")</f>
        <is>
          <t/>
        </is>
      </c>
      <c r="BK677" s="8" t="inlineStr">
        <f aca="false">IF(A677&lt;&gt;"",DEGREES(BJ677),"")</f>
        <is>
          <t/>
        </is>
      </c>
      <c r="BL677" s="8" t="inlineStr">
        <f aca="false">IF(A677&lt;&gt;"",SQRT(SUMSQ(Y677:AA677)),"")</f>
        <is>
          <t/>
        </is>
      </c>
      <c r="BM677" s="8" t="inlineStr">
        <f aca="false">IF(A677&lt;&gt;"",IF(BL677&lt;&gt;0,ACOS(AA677/BL677),0),"")</f>
        <is>
          <t/>
        </is>
      </c>
      <c r="BN677" s="8" t="inlineStr">
        <f aca="false">IF(A677&lt;&gt;"",DEGREES(BM677),"")</f>
        <is>
          <t/>
        </is>
      </c>
      <c r="BO677" s="8" t="inlineStr">
        <f aca="false">IF(A677&lt;&gt;"",IF(OR(Y677&lt;&gt;0,Z677&lt;&gt;0),ATAN2(Y677,Z677),0),"")</f>
        <is>
          <t/>
        </is>
      </c>
      <c r="BP677" s="8" t="inlineStr">
        <f aca="false">IF(A677&lt;&gt;"",DEGREES(BO677),"")</f>
        <is>
          <t/>
        </is>
      </c>
      <c r="BQ677" s="8" t="inlineStr">
        <f aca="false">IF(A677&lt;&gt;"",SQRT(SUMSQ(AB677:AD677)),"")</f>
        <is>
          <t/>
        </is>
      </c>
      <c r="BR677" s="8" t="inlineStr">
        <f aca="false">IF(A677&lt;&gt;"",IF(BQ677&lt;&gt;0,ACOS(AD677/BQ677),0),"")</f>
        <is>
          <t/>
        </is>
      </c>
      <c r="BS677" s="8" t="inlineStr">
        <f aca="false">IF(A677&lt;&gt;"",DEGREES(BR677),"")</f>
        <is>
          <t/>
        </is>
      </c>
      <c r="BT677" s="8" t="inlineStr">
        <f aca="false">IF(A677&lt;&gt;"",IF(OR(AB677&lt;&gt;0,AC677&lt;&gt;0),ATAN2(AB677,AC677),0),"")</f>
        <is>
          <t/>
        </is>
      </c>
      <c r="BU677" s="8" t="inlineStr">
        <f aca="false">IF(A677&lt;&gt;"",DEGREES(BT677),"")</f>
        <is>
          <t/>
        </is>
      </c>
      <c r="BV677" s="8" t="inlineStr">
        <f aca="false">IF(A677&lt;&gt;"",SQRT(SUMSQ(AE677:AG677)),"")</f>
        <is>
          <t/>
        </is>
      </c>
      <c r="BW677" s="8" t="inlineStr">
        <f aca="false">IF(A677&lt;&gt;"",IF(BV677&lt;&gt;0,ACOS(AG677/BV677),0),"")</f>
        <is>
          <t/>
        </is>
      </c>
      <c r="BX677" s="8" t="inlineStr">
        <f aca="false">IF(A677&lt;&gt;"",DEGREES(BW677),"")</f>
        <is>
          <t/>
        </is>
      </c>
      <c r="BY677" s="8" t="inlineStr">
        <f aca="false">IF(A677&lt;&gt;"",IF(OR(AF677&lt;&gt;0,AG677&lt;&gt;0),ATAN2(AF677,AG677),0),"")</f>
        <is>
          <t/>
        </is>
      </c>
      <c r="BZ677" s="8" t="inlineStr">
        <f aca="false">IF(A677&lt;&gt;"",DEGREES(BY677),"")</f>
        <is>
          <t/>
        </is>
      </c>
      <c r="CA677" s="0" t="inlineStr">
        <f aca="false">IF(A677&lt;&gt;"",IF(AND(AI677&lt;Parameters!$B$11,AI677&gt;Parameters!$B$12,AN677&lt;Parameters!$B$11,AN677&gt;Parameters!$B$12,AS677&lt;Parameters!$B$11,AS677&gt;Parameters!$B$12,AX677&lt;Parameters!$B$11,AX677&gt;Parameters!$B$12,BC677&lt;Parameters!$B$11,BC677&gt;Parameters!$B$12,BM677&lt;Parameters!$B$11,BM677&gt;Parameters!$B$12,BR677&lt;Parameters!$B$11,BR677&gt;Parameters!$B$12,BW677&lt;Parameters!$B$11,BW677&gt;Parameters!$B$12),1,0),"")</f>
        <is>
          <t/>
        </is>
      </c>
      <c r="CB677" s="0" t="inlineStr">
        <f aca="false">IF(A677&lt;&gt;"",IF(OR(AI677&lt;Parameters!$B$12,AI677&gt;Parameters!$B$11),0,1),"")</f>
        <is>
          <t/>
        </is>
      </c>
      <c r="CC677" s="0" t="inlineStr">
        <f aca="false">IF(A677&lt;&gt;"",IF(OR(AN677&lt;Parameters!$B$12,AN677&gt;Parameters!$B$11),0,1),"")</f>
        <is>
          <t/>
        </is>
      </c>
      <c r="CD677" s="0" t="inlineStr">
        <f aca="false">IF(A677&lt;&gt;"",IF(OR(AS677&lt;Parameters!$B$12,AS677&gt;Parameters!$B$11),0,1),"")</f>
        <is>
          <t/>
        </is>
      </c>
      <c r="CE677" s="0" t="inlineStr">
        <f aca="false">IF(A677&lt;&gt;"",IF(OR(AX677&lt;Parameters!$B$12,AX677&gt;Parameters!$B$11),0,1),"")</f>
        <is>
          <t/>
        </is>
      </c>
      <c r="CF677" s="0" t="inlineStr">
        <f aca="false">IF(A677&lt;&gt;"",IF(OR(BC677&lt;Parameters!$B$12,BC677&gt;Parameters!$B$11),0,1),"")</f>
        <is>
          <t/>
        </is>
      </c>
      <c r="CG677" s="0" t="inlineStr">
        <f aca="false">IF(A677&lt;&gt;"",IF(OR(BH677&lt;Parameters!$B$12,BH677&gt;Parameters!$B$11),0,1),"")</f>
        <is>
          <t/>
        </is>
      </c>
      <c r="CH677" s="0" t="inlineStr">
        <f aca="false">IF(A677&lt;&gt;"",IF(OR(BM677&lt;Parameters!$B$12,BM677&gt;Parameters!$B$11),0,1),"")</f>
        <is>
          <t/>
        </is>
      </c>
      <c r="CI677" s="0" t="inlineStr">
        <f aca="false">IF(A677&lt;&gt;"",IF(OR(BR677&lt;Parameters!$B$12,BR677&gt;Parameters!$B$11),0,1),"")</f>
        <is>
          <t/>
        </is>
      </c>
      <c r="CJ677" s="0" t="inlineStr">
        <f aca="false">IF(A677&lt;&gt;"",IF(OR(BW677&lt;Parameters!$B$12,BW677&gt;Parameters!$B$11),0,1),"")</f>
        <is>
          <t/>
        </is>
      </c>
      <c r="CK677" s="26" t="inlineStr">
        <f aca="false">IF(A677&lt;&gt;"",SUM(CB677:CJ677)/9,"")</f>
        <is>
          <t/>
        </is>
      </c>
      <c r="CL677" s="0" t="inlineStr">
        <f aca="false">IF(A677&lt;&gt;"",CK677*9,"")</f>
        <is>
          <t/>
        </is>
      </c>
      <c r="CM677" s="8" t="inlineStr">
        <f aca="false">IF(A677&lt;&gt;"",TEXT(B677,CM$2)&amp;" "&amp;TEXT(A677,CM$2),"")</f>
        <is>
          <t/>
        </is>
      </c>
    </row>
    <row r="678" customFormat="false" ht="15" hidden="false" customHeight="false" outlineLevel="0" collapsed="false">
      <c r="A678" s="0" t="inlineStr">
        <f aca="false">IF(OR(B677&lt;Parameters!$K$12,A677&lt;Parameters!$K$12),IF(A677&lt;Parameters!$K$12,A677+1,0),"")</f>
        <is>
          <t/>
        </is>
      </c>
      <c r="B678" s="0" t="inlineStr">
        <f aca="false">IF(A678&lt;&gt;"",IF(A678=0,B677+1,B677),"")</f>
        <is>
          <t/>
        </is>
      </c>
      <c r="C678" s="24" t="inlineStr">
        <f aca="false">IF(A678&lt;&gt;"",-_phi*(A678+0.5),"")</f>
        <is>
          <t/>
        </is>
      </c>
      <c r="D678" s="8" t="inlineStr">
        <f aca="false">IF(A678&lt;&gt;"",DEGREES(C678),"")</f>
        <is>
          <t/>
        </is>
      </c>
      <c r="E678" s="24" t="inlineStr">
        <f aca="false">IF(A678&lt;&gt;"",_phi*(B678+0.5),"")</f>
        <is>
          <t/>
        </is>
      </c>
      <c r="F678" s="8" t="inlineStr">
        <f aca="false">IF(A678&lt;&gt;"",DEGREES(E678),"")</f>
        <is>
          <t/>
        </is>
      </c>
      <c r="G678" s="8" t="inlineStr">
        <f aca="false">IF(A678&lt;&gt;"",LOOKUP(A678,h!$A$3:$A$30,h!$D$3:$D$30),"")</f>
        <is>
          <t/>
        </is>
      </c>
      <c r="H678" s="8" t="inlineStr">
        <f aca="false">IF(A678&lt;&gt;"",LOOKUP(B678,h!$A$3:$A$30,h!$D$3:$D$30),"")</f>
        <is>
          <t/>
        </is>
      </c>
      <c r="I678" s="8" t="inlineStr">
        <f aca="false">IF(A678&lt;&gt;"",_zif,"")</f>
        <is>
          <t/>
        </is>
      </c>
      <c r="J678" s="8" t="inlineStr">
        <f aca="false">IF(A678&lt;&gt;"",$G678+'v1 Frame'!D$3*COS($C678)+'v1 Frame'!E$3*SIN($C678)*SIN($E678)+'v1 Frame'!F$3*SIN($C678)*COS($E678),"")</f>
        <is>
          <t/>
        </is>
      </c>
      <c r="K678" s="8" t="inlineStr">
        <f aca="false">IF(A678&lt;&gt;"",$H678+'v1 Frame'!E$3*COS($E678)-'v1 Frame'!F$3*SIN($E678),"")</f>
        <is>
          <t/>
        </is>
      </c>
      <c r="L678" s="8" t="inlineStr">
        <f aca="false">IF(A678&lt;&gt;"",$I678-'v1 Frame'!D$3*SIN($C678)+'v1 Frame'!E$3*COS($C678)*SIN($E678)+'v1 Frame'!F$3*COS($C678)*COS($E678),"")</f>
        <is>
          <t/>
        </is>
      </c>
      <c r="M678" s="8" t="inlineStr">
        <f aca="false">IF(A678&lt;&gt;"",$G678+'v1 Frame'!G$3*COS($C678)+'v1 Frame'!H$3*SIN($C678)*SIN($E678)+'v1 Frame'!I$3*SIN($C678)*COS($E678),"")</f>
        <is>
          <t/>
        </is>
      </c>
      <c r="N678" s="8" t="inlineStr">
        <f aca="false">IF(A678&lt;&gt;"",$H678+'v1 Frame'!H$3*COS($E678)-'v1 Frame'!I$3*SIN($E678),"")</f>
        <is>
          <t/>
        </is>
      </c>
      <c r="O678" s="8" t="inlineStr">
        <f aca="false">IF(A678&lt;&gt;"",$I678-'v1 Frame'!G$3*SIN($C678)+'v1 Frame'!H$3*COS($C678)*SIN($E678)+'v1 Frame'!I$3*COS($C678)*COS($E678),"")</f>
        <is>
          <t/>
        </is>
      </c>
      <c r="P678" s="8" t="inlineStr">
        <f aca="false">IF(A678&lt;&gt;"",$G678+'v1 Frame'!J$3*COS($C678)+'v1 Frame'!K$3*SIN($C678)*SIN($E678)+'v1 Frame'!L$3*SIN($C678)*COS($E678),"")</f>
        <is>
          <t/>
        </is>
      </c>
      <c r="Q678" s="8" t="inlineStr">
        <f aca="false">IF(A678&lt;&gt;"",$H678+'v1 Frame'!K$3*COS($E678)-'v1 Frame'!L$3*SIN($E678),"")</f>
        <is>
          <t/>
        </is>
      </c>
      <c r="R678" s="8" t="inlineStr">
        <f aca="false">IF(A678&lt;&gt;"",$I678-'v1 Frame'!J$3*SIN($C678)+'v1 Frame'!K$3*COS($C678)*SIN($E678)+'v1 Frame'!L$3*COS($C678)*COS($E678),"")</f>
        <is>
          <t/>
        </is>
      </c>
      <c r="S678" s="8" t="inlineStr">
        <f aca="false">IF(A678&lt;&gt;"",$G678+'v1 Frame'!M$3*COS($C678)+'v1 Frame'!N$3*SIN($C678)*SIN($E678)+'v1 Frame'!O$3*SIN($C678)*COS($E678),"")</f>
        <is>
          <t/>
        </is>
      </c>
      <c r="T678" s="8" t="inlineStr">
        <f aca="false">IF(A678&lt;&gt;"",$H678+'v1 Frame'!N$3*COS($E678)-'v1 Frame'!O$3*SIN($E678),"")</f>
        <is>
          <t/>
        </is>
      </c>
      <c r="U678" s="8" t="inlineStr">
        <f aca="false">IF(A678&lt;&gt;"",$I678-'v1 Frame'!M$3*SIN($C678)+'v1 Frame'!N$3*COS($C678)*SIN($E678)+'v1 Frame'!O$3*COS($C678)*COS($E678),"")</f>
        <is>
          <t/>
        </is>
      </c>
      <c r="V678" s="8" t="inlineStr">
        <f aca="false">IF(A678&lt;&gt;"",$G678+'v1 Frame'!P$3*COS($C678)+'v1 Frame'!Q$3*SIN($C678)*SIN($E678)+'v1 Frame'!R$3*SIN($C678)*COS($E678),"")</f>
        <is>
          <t/>
        </is>
      </c>
      <c r="W678" s="8" t="inlineStr">
        <f aca="false">IF(A678&lt;&gt;"",$H678+'v1 Frame'!Q$3*COS($E678)-'v1 Frame'!R$3*SIN($E678),"")</f>
        <is>
          <t/>
        </is>
      </c>
      <c r="X678" s="8" t="inlineStr">
        <f aca="false">IF(A678&lt;&gt;"",$I678-'v1 Frame'!P$3*SIN($C678)+'v1 Frame'!Q$3*COS($C678)*SIN($E678)+'v1 Frame'!R$3*COS($C678)*COS($E678),"")</f>
        <is>
          <t/>
        </is>
      </c>
      <c r="Y678" s="8" t="inlineStr">
        <f aca="false">IF(A678&lt;&gt;"",$G678+'v1 Frame'!S$3*COS($C678)+'v1 Frame'!T$3*SIN($C678)*SIN($E678)+'v1 Frame'!U$3*SIN($C678)*COS($E678),"")</f>
        <is>
          <t/>
        </is>
      </c>
      <c r="Z678" s="8" t="inlineStr">
        <f aca="false">IF(A678&lt;&gt;"",$H678+'v1 Frame'!T$3*COS($E678)-'v1 Frame'!U$3*SIN($E678),"")</f>
        <is>
          <t/>
        </is>
      </c>
      <c r="AA678" s="8" t="inlineStr">
        <f aca="false">IF(A678&lt;&gt;"",$I678-'v1 Frame'!S$3*SIN($C678)+'v1 Frame'!T$3*COS($C678)*SIN($E678)+'v1 Frame'!U$3*COS($C678)*COS($E678),"")</f>
        <is>
          <t/>
        </is>
      </c>
      <c r="AB678" s="8" t="inlineStr">
        <f aca="false">IF(A678&lt;&gt;"",$G678+'v1 Frame'!V$3*COS($C678)+'v1 Frame'!W$3*SIN($C678)*SIN($E678)+'v1 Frame'!X$3*SIN($C678)*COS($E678),"")</f>
        <is>
          <t/>
        </is>
      </c>
      <c r="AC678" s="8" t="inlineStr">
        <f aca="false">IF(A678&lt;&gt;"",$H678+'v1 Frame'!W$3*COS($E678)-'v1 Frame'!X$3*SIN($E678),"")</f>
        <is>
          <t/>
        </is>
      </c>
      <c r="AD678" s="8" t="inlineStr">
        <f aca="false">IF(A678&lt;&gt;"",$I678-'v1 Frame'!V$3*SIN($C678)+'v1 Frame'!W$3*COS($C678)*SIN($E678)+'v1 Frame'!X$3*COS($C678)*COS($E678),"")</f>
        <is>
          <t/>
        </is>
      </c>
      <c r="AE678" s="25" t="inlineStr">
        <f aca="false">IF(A678&lt;&gt;"",$G678+'v1 Frame'!Y$3*COS($C678)+'v1 Frame'!Z$3*SIN($C678)*SIN($E678)+'v1 Frame'!AA$3*SIN($C678)*COS($E678),"")</f>
        <is>
          <t/>
        </is>
      </c>
      <c r="AF678" s="25" t="inlineStr">
        <f aca="false">IF(A678&lt;&gt;"",$H678+'v1 Frame'!Z$3*COS($E678)-'v1 Frame'!AA$3*SIN($E678),"")</f>
        <is>
          <t/>
        </is>
      </c>
      <c r="AG678" s="25" t="inlineStr">
        <f aca="false">IF(A678&lt;&gt;"",$I678-'v1 Frame'!Y$3*SIN($C678)+'v1 Frame'!Z$3*COS($C678)*SIN($E678)+'v1 Frame'!AA$3*COS($C678)*COS($E678),"")</f>
        <is>
          <t/>
        </is>
      </c>
      <c r="AH678" s="8" t="inlineStr">
        <f aca="false">IF(A678&lt;&gt;"",SQRT(SUMSQ(G678:I678)),"")</f>
        <is>
          <t/>
        </is>
      </c>
      <c r="AI678" s="8" t="inlineStr">
        <f aca="false">IF(A678&lt;&gt;"",IF(AH678&lt;&gt;0,ACOS(I678/AH678),0),"")</f>
        <is>
          <t/>
        </is>
      </c>
      <c r="AJ678" s="8" t="inlineStr">
        <f aca="false">IF(A678&lt;&gt;"",DEGREES(AI678),"")</f>
        <is>
          <t/>
        </is>
      </c>
      <c r="AK678" s="8" t="inlineStr">
        <f aca="false">IF(A678&lt;&gt;"",IF(OR(G678&lt;&gt;0,H678&lt;&gt;0),ATAN2(G678,H678),0),"")</f>
        <is>
          <t/>
        </is>
      </c>
      <c r="AL678" s="8" t="inlineStr">
        <f aca="false">IF(A678&lt;&gt;"",DEGREES(AK678),"")</f>
        <is>
          <t/>
        </is>
      </c>
      <c r="AM678" s="8" t="inlineStr">
        <f aca="false">IF(A678&lt;&gt;"",SQRT(SUMSQ(J678:L678)),"")</f>
        <is>
          <t/>
        </is>
      </c>
      <c r="AN678" s="8" t="inlineStr">
        <f aca="false">IF(A678&lt;&gt;"",IF(AM678&lt;&gt;0,ACOS(L678/AM678),0),"")</f>
        <is>
          <t/>
        </is>
      </c>
      <c r="AO678" s="8" t="inlineStr">
        <f aca="false">IF(A678&lt;&gt;"",DEGREES(AN678),"")</f>
        <is>
          <t/>
        </is>
      </c>
      <c r="AP678" s="8" t="inlineStr">
        <f aca="false">IF(A678&lt;&gt;"",IF(OR(J678&lt;&gt;0,K678&lt;&gt;0),ATAN2(J678,K678),0),"")</f>
        <is>
          <t/>
        </is>
      </c>
      <c r="AQ678" s="8" t="inlineStr">
        <f aca="false">IF(A678&lt;&gt;"",DEGREES(AP678),"")</f>
        <is>
          <t/>
        </is>
      </c>
      <c r="AR678" s="8" t="inlineStr">
        <f aca="false">IF(A678&lt;&gt;"",SQRT(SUMSQ(M678:O678)),"")</f>
        <is>
          <t/>
        </is>
      </c>
      <c r="AS678" s="8" t="inlineStr">
        <f aca="false">IF(A678&lt;&gt;"",IF(AR678&lt;&gt;0,ACOS(O678/AR678),0),"")</f>
        <is>
          <t/>
        </is>
      </c>
      <c r="AT678" s="8" t="inlineStr">
        <f aca="false">IF(A678&lt;&gt;"",DEGREES(AS678),"")</f>
        <is>
          <t/>
        </is>
      </c>
      <c r="AU678" s="8" t="inlineStr">
        <f aca="false">IF(A678&lt;&gt;"",IF(OR(M678&lt;&gt;0,N678&lt;&gt;0),ATAN2(M678,N678),0),"")</f>
        <is>
          <t/>
        </is>
      </c>
      <c r="AV678" s="8" t="inlineStr">
        <f aca="false">IF(A678&lt;&gt;"",DEGREES(AU678),"")</f>
        <is>
          <t/>
        </is>
      </c>
      <c r="AW678" s="8" t="inlineStr">
        <f aca="false">IF(A678&lt;&gt;"",SQRT(SUMSQ(P678:R678)),"")</f>
        <is>
          <t/>
        </is>
      </c>
      <c r="AX678" s="8" t="inlineStr">
        <f aca="false">IF(A678&lt;&gt;"",IF(AW678&lt;&gt;0,ACOS(R678/AW678),0),"")</f>
        <is>
          <t/>
        </is>
      </c>
      <c r="AY678" s="8" t="inlineStr">
        <f aca="false">IF(A678&lt;&gt;"",DEGREES(AX678),"")</f>
        <is>
          <t/>
        </is>
      </c>
      <c r="AZ678" s="8" t="inlineStr">
        <f aca="false">IF(A678&lt;&gt;"",IF(OR(P678&lt;&gt;0,Q678&lt;&gt;0),ATAN2(P678,Q678),0),"")</f>
        <is>
          <t/>
        </is>
      </c>
      <c r="BA678" s="8" t="inlineStr">
        <f aca="false">IF(A678&lt;&gt;"",DEGREES(AZ678),"")</f>
        <is>
          <t/>
        </is>
      </c>
      <c r="BB678" s="8" t="inlineStr">
        <f aca="false">IF(A678&lt;&gt;"",SQRT(SUMSQ(S678:U678)),"")</f>
        <is>
          <t/>
        </is>
      </c>
      <c r="BC678" s="8" t="inlineStr">
        <f aca="false">IF(A678&lt;&gt;"",IF(BB678&lt;&gt;0,ACOS(U678/BB678),0),"")</f>
        <is>
          <t/>
        </is>
      </c>
      <c r="BD678" s="8" t="inlineStr">
        <f aca="false">IF(A678&lt;&gt;"",DEGREES(BC678),"")</f>
        <is>
          <t/>
        </is>
      </c>
      <c r="BE678" s="8" t="inlineStr">
        <f aca="false">IF(A678&lt;&gt;"",IF(OR(S678&lt;&gt;0,T678&lt;&gt;0),ATAN2(S678,T678),0),"")</f>
        <is>
          <t/>
        </is>
      </c>
      <c r="BF678" s="8" t="inlineStr">
        <f aca="false">IF(A678&lt;&gt;"",DEGREES(BE678),"")</f>
        <is>
          <t/>
        </is>
      </c>
      <c r="BG678" s="8" t="inlineStr">
        <f aca="false">IF(A678&lt;&gt;"",SQRT(SUMSQ(V678:X678)),"")</f>
        <is>
          <t/>
        </is>
      </c>
      <c r="BH678" s="8" t="inlineStr">
        <f aca="false">IF(A678&lt;&gt;"",IF(BG678&lt;&gt;0,ACOS(X678/BG678),0),"")</f>
        <is>
          <t/>
        </is>
      </c>
      <c r="BI678" s="8" t="inlineStr">
        <f aca="false">IF(A678&lt;&gt;"",DEGREES(BH678),"")</f>
        <is>
          <t/>
        </is>
      </c>
      <c r="BJ678" s="8" t="inlineStr">
        <f aca="false">IF(A678&lt;&gt;"",IF(OR(V678&lt;&gt;0,W678&lt;&gt;0),ATAN2(V678,W678),0),"")</f>
        <is>
          <t/>
        </is>
      </c>
      <c r="BK678" s="8" t="inlineStr">
        <f aca="false">IF(A678&lt;&gt;"",DEGREES(BJ678),"")</f>
        <is>
          <t/>
        </is>
      </c>
      <c r="BL678" s="8" t="inlineStr">
        <f aca="false">IF(A678&lt;&gt;"",SQRT(SUMSQ(Y678:AA678)),"")</f>
        <is>
          <t/>
        </is>
      </c>
      <c r="BM678" s="8" t="inlineStr">
        <f aca="false">IF(A678&lt;&gt;"",IF(BL678&lt;&gt;0,ACOS(AA678/BL678),0),"")</f>
        <is>
          <t/>
        </is>
      </c>
      <c r="BN678" s="8" t="inlineStr">
        <f aca="false">IF(A678&lt;&gt;"",DEGREES(BM678),"")</f>
        <is>
          <t/>
        </is>
      </c>
      <c r="BO678" s="8" t="inlineStr">
        <f aca="false">IF(A678&lt;&gt;"",IF(OR(Y678&lt;&gt;0,Z678&lt;&gt;0),ATAN2(Y678,Z678),0),"")</f>
        <is>
          <t/>
        </is>
      </c>
      <c r="BP678" s="8" t="inlineStr">
        <f aca="false">IF(A678&lt;&gt;"",DEGREES(BO678),"")</f>
        <is>
          <t/>
        </is>
      </c>
      <c r="BQ678" s="8" t="inlineStr">
        <f aca="false">IF(A678&lt;&gt;"",SQRT(SUMSQ(AB678:AD678)),"")</f>
        <is>
          <t/>
        </is>
      </c>
      <c r="BR678" s="8" t="inlineStr">
        <f aca="false">IF(A678&lt;&gt;"",IF(BQ678&lt;&gt;0,ACOS(AD678/BQ678),0),"")</f>
        <is>
          <t/>
        </is>
      </c>
      <c r="BS678" s="8" t="inlineStr">
        <f aca="false">IF(A678&lt;&gt;"",DEGREES(BR678),"")</f>
        <is>
          <t/>
        </is>
      </c>
      <c r="BT678" s="8" t="inlineStr">
        <f aca="false">IF(A678&lt;&gt;"",IF(OR(AB678&lt;&gt;0,AC678&lt;&gt;0),ATAN2(AB678,AC678),0),"")</f>
        <is>
          <t/>
        </is>
      </c>
      <c r="BU678" s="8" t="inlineStr">
        <f aca="false">IF(A678&lt;&gt;"",DEGREES(BT678),"")</f>
        <is>
          <t/>
        </is>
      </c>
      <c r="BV678" s="8" t="inlineStr">
        <f aca="false">IF(A678&lt;&gt;"",SQRT(SUMSQ(AE678:AG678)),"")</f>
        <is>
          <t/>
        </is>
      </c>
      <c r="BW678" s="8" t="inlineStr">
        <f aca="false">IF(A678&lt;&gt;"",IF(BV678&lt;&gt;0,ACOS(AG678/BV678),0),"")</f>
        <is>
          <t/>
        </is>
      </c>
      <c r="BX678" s="8" t="inlineStr">
        <f aca="false">IF(A678&lt;&gt;"",DEGREES(BW678),"")</f>
        <is>
          <t/>
        </is>
      </c>
      <c r="BY678" s="8" t="inlineStr">
        <f aca="false">IF(A678&lt;&gt;"",IF(OR(AF678&lt;&gt;0,AG678&lt;&gt;0),ATAN2(AF678,AG678),0),"")</f>
        <is>
          <t/>
        </is>
      </c>
      <c r="BZ678" s="8" t="inlineStr">
        <f aca="false">IF(A678&lt;&gt;"",DEGREES(BY678),"")</f>
        <is>
          <t/>
        </is>
      </c>
      <c r="CA678" s="0" t="inlineStr">
        <f aca="false">IF(A678&lt;&gt;"",IF(AND(AI678&lt;Parameters!$B$11,AI678&gt;Parameters!$B$12,AN678&lt;Parameters!$B$11,AN678&gt;Parameters!$B$12,AS678&lt;Parameters!$B$11,AS678&gt;Parameters!$B$12,AX678&lt;Parameters!$B$11,AX678&gt;Parameters!$B$12,BC678&lt;Parameters!$B$11,BC678&gt;Parameters!$B$12,BM678&lt;Parameters!$B$11,BM678&gt;Parameters!$B$12,BR678&lt;Parameters!$B$11,BR678&gt;Parameters!$B$12,BW678&lt;Parameters!$B$11,BW678&gt;Parameters!$B$12),1,0),"")</f>
        <is>
          <t/>
        </is>
      </c>
      <c r="CB678" s="0" t="inlineStr">
        <f aca="false">IF(A678&lt;&gt;"",IF(OR(AI678&lt;Parameters!$B$12,AI678&gt;Parameters!$B$11),0,1),"")</f>
        <is>
          <t/>
        </is>
      </c>
      <c r="CC678" s="0" t="inlineStr">
        <f aca="false">IF(A678&lt;&gt;"",IF(OR(AN678&lt;Parameters!$B$12,AN678&gt;Parameters!$B$11),0,1),"")</f>
        <is>
          <t/>
        </is>
      </c>
      <c r="CD678" s="0" t="inlineStr">
        <f aca="false">IF(A678&lt;&gt;"",IF(OR(AS678&lt;Parameters!$B$12,AS678&gt;Parameters!$B$11),0,1),"")</f>
        <is>
          <t/>
        </is>
      </c>
      <c r="CE678" s="0" t="inlineStr">
        <f aca="false">IF(A678&lt;&gt;"",IF(OR(AX678&lt;Parameters!$B$12,AX678&gt;Parameters!$B$11),0,1),"")</f>
        <is>
          <t/>
        </is>
      </c>
      <c r="CF678" s="0" t="inlineStr">
        <f aca="false">IF(A678&lt;&gt;"",IF(OR(BC678&lt;Parameters!$B$12,BC678&gt;Parameters!$B$11),0,1),"")</f>
        <is>
          <t/>
        </is>
      </c>
      <c r="CG678" s="0" t="inlineStr">
        <f aca="false">IF(A678&lt;&gt;"",IF(OR(BH678&lt;Parameters!$B$12,BH678&gt;Parameters!$B$11),0,1),"")</f>
        <is>
          <t/>
        </is>
      </c>
      <c r="CH678" s="0" t="inlineStr">
        <f aca="false">IF(A678&lt;&gt;"",IF(OR(BM678&lt;Parameters!$B$12,BM678&gt;Parameters!$B$11),0,1),"")</f>
        <is>
          <t/>
        </is>
      </c>
      <c r="CI678" s="0" t="inlineStr">
        <f aca="false">IF(A678&lt;&gt;"",IF(OR(BR678&lt;Parameters!$B$12,BR678&gt;Parameters!$B$11),0,1),"")</f>
        <is>
          <t/>
        </is>
      </c>
      <c r="CJ678" s="0" t="inlineStr">
        <f aca="false">IF(A678&lt;&gt;"",IF(OR(BW678&lt;Parameters!$B$12,BW678&gt;Parameters!$B$11),0,1),"")</f>
        <is>
          <t/>
        </is>
      </c>
      <c r="CK678" s="26" t="inlineStr">
        <f aca="false">IF(A678&lt;&gt;"",SUM(CB678:CJ678)/9,"")</f>
        <is>
          <t/>
        </is>
      </c>
      <c r="CL678" s="0" t="inlineStr">
        <f aca="false">IF(A678&lt;&gt;"",CK678*9,"")</f>
        <is>
          <t/>
        </is>
      </c>
      <c r="CM678" s="8" t="inlineStr">
        <f aca="false">IF(A678&lt;&gt;"",TEXT(B678,CM$2)&amp;" "&amp;TEXT(A678,CM$2),"")</f>
        <is>
          <t/>
        </is>
      </c>
    </row>
    <row r="679" customFormat="false" ht="15" hidden="false" customHeight="false" outlineLevel="0" collapsed="false">
      <c r="A679" s="0" t="inlineStr">
        <f aca="false">IF(OR(B678&lt;Parameters!$K$12,A678&lt;Parameters!$K$12),IF(A678&lt;Parameters!$K$12,A678+1,0),"")</f>
        <is>
          <t/>
        </is>
      </c>
      <c r="B679" s="0" t="inlineStr">
        <f aca="false">IF(A679&lt;&gt;"",IF(A679=0,B678+1,B678),"")</f>
        <is>
          <t/>
        </is>
      </c>
      <c r="C679" s="24" t="inlineStr">
        <f aca="false">IF(A679&lt;&gt;"",-_phi*(A679+0.5),"")</f>
        <is>
          <t/>
        </is>
      </c>
      <c r="D679" s="8" t="inlineStr">
        <f aca="false">IF(A679&lt;&gt;"",DEGREES(C679),"")</f>
        <is>
          <t/>
        </is>
      </c>
      <c r="E679" s="24" t="inlineStr">
        <f aca="false">IF(A679&lt;&gt;"",_phi*(B679+0.5),"")</f>
        <is>
          <t/>
        </is>
      </c>
      <c r="F679" s="8" t="inlineStr">
        <f aca="false">IF(A679&lt;&gt;"",DEGREES(E679),"")</f>
        <is>
          <t/>
        </is>
      </c>
      <c r="G679" s="8" t="inlineStr">
        <f aca="false">IF(A679&lt;&gt;"",LOOKUP(A679,h!$A$3:$A$30,h!$D$3:$D$30),"")</f>
        <is>
          <t/>
        </is>
      </c>
      <c r="H679" s="8" t="inlineStr">
        <f aca="false">IF(A679&lt;&gt;"",LOOKUP(B679,h!$A$3:$A$30,h!$D$3:$D$30),"")</f>
        <is>
          <t/>
        </is>
      </c>
      <c r="I679" s="8" t="inlineStr">
        <f aca="false">IF(A679&lt;&gt;"",_zif,"")</f>
        <is>
          <t/>
        </is>
      </c>
      <c r="J679" s="8" t="inlineStr">
        <f aca="false">IF(A679&lt;&gt;"",$G679+'v1 Frame'!D$3*COS($C679)+'v1 Frame'!E$3*SIN($C679)*SIN($E679)+'v1 Frame'!F$3*SIN($C679)*COS($E679),"")</f>
        <is>
          <t/>
        </is>
      </c>
      <c r="K679" s="8" t="inlineStr">
        <f aca="false">IF(A679&lt;&gt;"",$H679+'v1 Frame'!E$3*COS($E679)-'v1 Frame'!F$3*SIN($E679),"")</f>
        <is>
          <t/>
        </is>
      </c>
      <c r="L679" s="8" t="inlineStr">
        <f aca="false">IF(A679&lt;&gt;"",$I679-'v1 Frame'!D$3*SIN($C679)+'v1 Frame'!E$3*COS($C679)*SIN($E679)+'v1 Frame'!F$3*COS($C679)*COS($E679),"")</f>
        <is>
          <t/>
        </is>
      </c>
      <c r="M679" s="8" t="inlineStr">
        <f aca="false">IF(A679&lt;&gt;"",$G679+'v1 Frame'!G$3*COS($C679)+'v1 Frame'!H$3*SIN($C679)*SIN($E679)+'v1 Frame'!I$3*SIN($C679)*COS($E679),"")</f>
        <is>
          <t/>
        </is>
      </c>
      <c r="N679" s="8" t="inlineStr">
        <f aca="false">IF(A679&lt;&gt;"",$H679+'v1 Frame'!H$3*COS($E679)-'v1 Frame'!I$3*SIN($E679),"")</f>
        <is>
          <t/>
        </is>
      </c>
      <c r="O679" s="8" t="inlineStr">
        <f aca="false">IF(A679&lt;&gt;"",$I679-'v1 Frame'!G$3*SIN($C679)+'v1 Frame'!H$3*COS($C679)*SIN($E679)+'v1 Frame'!I$3*COS($C679)*COS($E679),"")</f>
        <is>
          <t/>
        </is>
      </c>
      <c r="P679" s="8" t="inlineStr">
        <f aca="false">IF(A679&lt;&gt;"",$G679+'v1 Frame'!J$3*COS($C679)+'v1 Frame'!K$3*SIN($C679)*SIN($E679)+'v1 Frame'!L$3*SIN($C679)*COS($E679),"")</f>
        <is>
          <t/>
        </is>
      </c>
      <c r="Q679" s="8" t="inlineStr">
        <f aca="false">IF(A679&lt;&gt;"",$H679+'v1 Frame'!K$3*COS($E679)-'v1 Frame'!L$3*SIN($E679),"")</f>
        <is>
          <t/>
        </is>
      </c>
      <c r="R679" s="8" t="inlineStr">
        <f aca="false">IF(A679&lt;&gt;"",$I679-'v1 Frame'!J$3*SIN($C679)+'v1 Frame'!K$3*COS($C679)*SIN($E679)+'v1 Frame'!L$3*COS($C679)*COS($E679),"")</f>
        <is>
          <t/>
        </is>
      </c>
      <c r="S679" s="8" t="inlineStr">
        <f aca="false">IF(A679&lt;&gt;"",$G679+'v1 Frame'!M$3*COS($C679)+'v1 Frame'!N$3*SIN($C679)*SIN($E679)+'v1 Frame'!O$3*SIN($C679)*COS($E679),"")</f>
        <is>
          <t/>
        </is>
      </c>
      <c r="T679" s="8" t="inlineStr">
        <f aca="false">IF(A679&lt;&gt;"",$H679+'v1 Frame'!N$3*COS($E679)-'v1 Frame'!O$3*SIN($E679),"")</f>
        <is>
          <t/>
        </is>
      </c>
      <c r="U679" s="8" t="inlineStr">
        <f aca="false">IF(A679&lt;&gt;"",$I679-'v1 Frame'!M$3*SIN($C679)+'v1 Frame'!N$3*COS($C679)*SIN($E679)+'v1 Frame'!O$3*COS($C679)*COS($E679),"")</f>
        <is>
          <t/>
        </is>
      </c>
      <c r="V679" s="8" t="inlineStr">
        <f aca="false">IF(A679&lt;&gt;"",$G679+'v1 Frame'!P$3*COS($C679)+'v1 Frame'!Q$3*SIN($C679)*SIN($E679)+'v1 Frame'!R$3*SIN($C679)*COS($E679),"")</f>
        <is>
          <t/>
        </is>
      </c>
      <c r="W679" s="8" t="inlineStr">
        <f aca="false">IF(A679&lt;&gt;"",$H679+'v1 Frame'!Q$3*COS($E679)-'v1 Frame'!R$3*SIN($E679),"")</f>
        <is>
          <t/>
        </is>
      </c>
      <c r="X679" s="8" t="inlineStr">
        <f aca="false">IF(A679&lt;&gt;"",$I679-'v1 Frame'!P$3*SIN($C679)+'v1 Frame'!Q$3*COS($C679)*SIN($E679)+'v1 Frame'!R$3*COS($C679)*COS($E679),"")</f>
        <is>
          <t/>
        </is>
      </c>
      <c r="Y679" s="8" t="inlineStr">
        <f aca="false">IF(A679&lt;&gt;"",$G679+'v1 Frame'!S$3*COS($C679)+'v1 Frame'!T$3*SIN($C679)*SIN($E679)+'v1 Frame'!U$3*SIN($C679)*COS($E679),"")</f>
        <is>
          <t/>
        </is>
      </c>
      <c r="Z679" s="8" t="inlineStr">
        <f aca="false">IF(A679&lt;&gt;"",$H679+'v1 Frame'!T$3*COS($E679)-'v1 Frame'!U$3*SIN($E679),"")</f>
        <is>
          <t/>
        </is>
      </c>
      <c r="AA679" s="8" t="inlineStr">
        <f aca="false">IF(A679&lt;&gt;"",$I679-'v1 Frame'!S$3*SIN($C679)+'v1 Frame'!T$3*COS($C679)*SIN($E679)+'v1 Frame'!U$3*COS($C679)*COS($E679),"")</f>
        <is>
          <t/>
        </is>
      </c>
      <c r="AB679" s="8" t="inlineStr">
        <f aca="false">IF(A679&lt;&gt;"",$G679+'v1 Frame'!V$3*COS($C679)+'v1 Frame'!W$3*SIN($C679)*SIN($E679)+'v1 Frame'!X$3*SIN($C679)*COS($E679),"")</f>
        <is>
          <t/>
        </is>
      </c>
      <c r="AC679" s="8" t="inlineStr">
        <f aca="false">IF(A679&lt;&gt;"",$H679+'v1 Frame'!W$3*COS($E679)-'v1 Frame'!X$3*SIN($E679),"")</f>
        <is>
          <t/>
        </is>
      </c>
      <c r="AD679" s="8" t="inlineStr">
        <f aca="false">IF(A679&lt;&gt;"",$I679-'v1 Frame'!V$3*SIN($C679)+'v1 Frame'!W$3*COS($C679)*SIN($E679)+'v1 Frame'!X$3*COS($C679)*COS($E679),"")</f>
        <is>
          <t/>
        </is>
      </c>
      <c r="AE679" s="25" t="inlineStr">
        <f aca="false">IF(A679&lt;&gt;"",$G679+'v1 Frame'!Y$3*COS($C679)+'v1 Frame'!Z$3*SIN($C679)*SIN($E679)+'v1 Frame'!AA$3*SIN($C679)*COS($E679),"")</f>
        <is>
          <t/>
        </is>
      </c>
      <c r="AF679" s="25" t="inlineStr">
        <f aca="false">IF(A679&lt;&gt;"",$H679+'v1 Frame'!Z$3*COS($E679)-'v1 Frame'!AA$3*SIN($E679),"")</f>
        <is>
          <t/>
        </is>
      </c>
      <c r="AG679" s="25" t="inlineStr">
        <f aca="false">IF(A679&lt;&gt;"",$I679-'v1 Frame'!Y$3*SIN($C679)+'v1 Frame'!Z$3*COS($C679)*SIN($E679)+'v1 Frame'!AA$3*COS($C679)*COS($E679),"")</f>
        <is>
          <t/>
        </is>
      </c>
      <c r="AH679" s="8" t="inlineStr">
        <f aca="false">IF(A679&lt;&gt;"",SQRT(SUMSQ(G679:I679)),"")</f>
        <is>
          <t/>
        </is>
      </c>
      <c r="AI679" s="8" t="inlineStr">
        <f aca="false">IF(A679&lt;&gt;"",IF(AH679&lt;&gt;0,ACOS(I679/AH679),0),"")</f>
        <is>
          <t/>
        </is>
      </c>
      <c r="AJ679" s="8" t="inlineStr">
        <f aca="false">IF(A679&lt;&gt;"",DEGREES(AI679),"")</f>
        <is>
          <t/>
        </is>
      </c>
      <c r="AK679" s="8" t="inlineStr">
        <f aca="false">IF(A679&lt;&gt;"",IF(OR(G679&lt;&gt;0,H679&lt;&gt;0),ATAN2(G679,H679),0),"")</f>
        <is>
          <t/>
        </is>
      </c>
      <c r="AL679" s="8" t="inlineStr">
        <f aca="false">IF(A679&lt;&gt;"",DEGREES(AK679),"")</f>
        <is>
          <t/>
        </is>
      </c>
      <c r="AM679" s="8" t="inlineStr">
        <f aca="false">IF(A679&lt;&gt;"",SQRT(SUMSQ(J679:L679)),"")</f>
        <is>
          <t/>
        </is>
      </c>
      <c r="AN679" s="8" t="inlineStr">
        <f aca="false">IF(A679&lt;&gt;"",IF(AM679&lt;&gt;0,ACOS(L679/AM679),0),"")</f>
        <is>
          <t/>
        </is>
      </c>
      <c r="AO679" s="8" t="inlineStr">
        <f aca="false">IF(A679&lt;&gt;"",DEGREES(AN679),"")</f>
        <is>
          <t/>
        </is>
      </c>
      <c r="AP679" s="8" t="inlineStr">
        <f aca="false">IF(A679&lt;&gt;"",IF(OR(J679&lt;&gt;0,K679&lt;&gt;0),ATAN2(J679,K679),0),"")</f>
        <is>
          <t/>
        </is>
      </c>
      <c r="AQ679" s="8" t="inlineStr">
        <f aca="false">IF(A679&lt;&gt;"",DEGREES(AP679),"")</f>
        <is>
          <t/>
        </is>
      </c>
      <c r="AR679" s="8" t="inlineStr">
        <f aca="false">IF(A679&lt;&gt;"",SQRT(SUMSQ(M679:O679)),"")</f>
        <is>
          <t/>
        </is>
      </c>
      <c r="AS679" s="8" t="inlineStr">
        <f aca="false">IF(A679&lt;&gt;"",IF(AR679&lt;&gt;0,ACOS(O679/AR679),0),"")</f>
        <is>
          <t/>
        </is>
      </c>
      <c r="AT679" s="8" t="inlineStr">
        <f aca="false">IF(A679&lt;&gt;"",DEGREES(AS679),"")</f>
        <is>
          <t/>
        </is>
      </c>
      <c r="AU679" s="8" t="inlineStr">
        <f aca="false">IF(A679&lt;&gt;"",IF(OR(M679&lt;&gt;0,N679&lt;&gt;0),ATAN2(M679,N679),0),"")</f>
        <is>
          <t/>
        </is>
      </c>
      <c r="AV679" s="8" t="inlineStr">
        <f aca="false">IF(A679&lt;&gt;"",DEGREES(AU679),"")</f>
        <is>
          <t/>
        </is>
      </c>
      <c r="AW679" s="8" t="inlineStr">
        <f aca="false">IF(A679&lt;&gt;"",SQRT(SUMSQ(P679:R679)),"")</f>
        <is>
          <t/>
        </is>
      </c>
      <c r="AX679" s="8" t="inlineStr">
        <f aca="false">IF(A679&lt;&gt;"",IF(AW679&lt;&gt;0,ACOS(R679/AW679),0),"")</f>
        <is>
          <t/>
        </is>
      </c>
      <c r="AY679" s="8" t="inlineStr">
        <f aca="false">IF(A679&lt;&gt;"",DEGREES(AX679),"")</f>
        <is>
          <t/>
        </is>
      </c>
      <c r="AZ679" s="8" t="inlineStr">
        <f aca="false">IF(A679&lt;&gt;"",IF(OR(P679&lt;&gt;0,Q679&lt;&gt;0),ATAN2(P679,Q679),0),"")</f>
        <is>
          <t/>
        </is>
      </c>
      <c r="BA679" s="8" t="inlineStr">
        <f aca="false">IF(A679&lt;&gt;"",DEGREES(AZ679),"")</f>
        <is>
          <t/>
        </is>
      </c>
      <c r="BB679" s="8" t="inlineStr">
        <f aca="false">IF(A679&lt;&gt;"",SQRT(SUMSQ(S679:U679)),"")</f>
        <is>
          <t/>
        </is>
      </c>
      <c r="BC679" s="8" t="inlineStr">
        <f aca="false">IF(A679&lt;&gt;"",IF(BB679&lt;&gt;0,ACOS(U679/BB679),0),"")</f>
        <is>
          <t/>
        </is>
      </c>
      <c r="BD679" s="8" t="inlineStr">
        <f aca="false">IF(A679&lt;&gt;"",DEGREES(BC679),"")</f>
        <is>
          <t/>
        </is>
      </c>
      <c r="BE679" s="8" t="inlineStr">
        <f aca="false">IF(A679&lt;&gt;"",IF(OR(S679&lt;&gt;0,T679&lt;&gt;0),ATAN2(S679,T679),0),"")</f>
        <is>
          <t/>
        </is>
      </c>
      <c r="BF679" s="8" t="inlineStr">
        <f aca="false">IF(A679&lt;&gt;"",DEGREES(BE679),"")</f>
        <is>
          <t/>
        </is>
      </c>
      <c r="BG679" s="8" t="inlineStr">
        <f aca="false">IF(A679&lt;&gt;"",SQRT(SUMSQ(V679:X679)),"")</f>
        <is>
          <t/>
        </is>
      </c>
      <c r="BH679" s="8" t="inlineStr">
        <f aca="false">IF(A679&lt;&gt;"",IF(BG679&lt;&gt;0,ACOS(X679/BG679),0),"")</f>
        <is>
          <t/>
        </is>
      </c>
      <c r="BI679" s="8" t="inlineStr">
        <f aca="false">IF(A679&lt;&gt;"",DEGREES(BH679),"")</f>
        <is>
          <t/>
        </is>
      </c>
      <c r="BJ679" s="8" t="inlineStr">
        <f aca="false">IF(A679&lt;&gt;"",IF(OR(V679&lt;&gt;0,W679&lt;&gt;0),ATAN2(V679,W679),0),"")</f>
        <is>
          <t/>
        </is>
      </c>
      <c r="BK679" s="8" t="inlineStr">
        <f aca="false">IF(A679&lt;&gt;"",DEGREES(BJ679),"")</f>
        <is>
          <t/>
        </is>
      </c>
      <c r="BL679" s="8" t="inlineStr">
        <f aca="false">IF(A679&lt;&gt;"",SQRT(SUMSQ(Y679:AA679)),"")</f>
        <is>
          <t/>
        </is>
      </c>
      <c r="BM679" s="8" t="inlineStr">
        <f aca="false">IF(A679&lt;&gt;"",IF(BL679&lt;&gt;0,ACOS(AA679/BL679),0),"")</f>
        <is>
          <t/>
        </is>
      </c>
      <c r="BN679" s="8" t="inlineStr">
        <f aca="false">IF(A679&lt;&gt;"",DEGREES(BM679),"")</f>
        <is>
          <t/>
        </is>
      </c>
      <c r="BO679" s="8" t="inlineStr">
        <f aca="false">IF(A679&lt;&gt;"",IF(OR(Y679&lt;&gt;0,Z679&lt;&gt;0),ATAN2(Y679,Z679),0),"")</f>
        <is>
          <t/>
        </is>
      </c>
      <c r="BP679" s="8" t="inlineStr">
        <f aca="false">IF(A679&lt;&gt;"",DEGREES(BO679),"")</f>
        <is>
          <t/>
        </is>
      </c>
      <c r="BQ679" s="8" t="inlineStr">
        <f aca="false">IF(A679&lt;&gt;"",SQRT(SUMSQ(AB679:AD679)),"")</f>
        <is>
          <t/>
        </is>
      </c>
      <c r="BR679" s="8" t="inlineStr">
        <f aca="false">IF(A679&lt;&gt;"",IF(BQ679&lt;&gt;0,ACOS(AD679/BQ679),0),"")</f>
        <is>
          <t/>
        </is>
      </c>
      <c r="BS679" s="8" t="inlineStr">
        <f aca="false">IF(A679&lt;&gt;"",DEGREES(BR679),"")</f>
        <is>
          <t/>
        </is>
      </c>
      <c r="BT679" s="8" t="inlineStr">
        <f aca="false">IF(A679&lt;&gt;"",IF(OR(AB679&lt;&gt;0,AC679&lt;&gt;0),ATAN2(AB679,AC679),0),"")</f>
        <is>
          <t/>
        </is>
      </c>
      <c r="BU679" s="8" t="inlineStr">
        <f aca="false">IF(A679&lt;&gt;"",DEGREES(BT679),"")</f>
        <is>
          <t/>
        </is>
      </c>
      <c r="BV679" s="8" t="inlineStr">
        <f aca="false">IF(A679&lt;&gt;"",SQRT(SUMSQ(AE679:AG679)),"")</f>
        <is>
          <t/>
        </is>
      </c>
      <c r="BW679" s="8" t="inlineStr">
        <f aca="false">IF(A679&lt;&gt;"",IF(BV679&lt;&gt;0,ACOS(AG679/BV679),0),"")</f>
        <is>
          <t/>
        </is>
      </c>
      <c r="BX679" s="8" t="inlineStr">
        <f aca="false">IF(A679&lt;&gt;"",DEGREES(BW679),"")</f>
        <is>
          <t/>
        </is>
      </c>
      <c r="BY679" s="8" t="inlineStr">
        <f aca="false">IF(A679&lt;&gt;"",IF(OR(AF679&lt;&gt;0,AG679&lt;&gt;0),ATAN2(AF679,AG679),0),"")</f>
        <is>
          <t/>
        </is>
      </c>
      <c r="BZ679" s="8" t="inlineStr">
        <f aca="false">IF(A679&lt;&gt;"",DEGREES(BY679),"")</f>
        <is>
          <t/>
        </is>
      </c>
      <c r="CA679" s="0" t="inlineStr">
        <f aca="false">IF(A679&lt;&gt;"",IF(AND(AI679&lt;Parameters!$B$11,AI679&gt;Parameters!$B$12,AN679&lt;Parameters!$B$11,AN679&gt;Parameters!$B$12,AS679&lt;Parameters!$B$11,AS679&gt;Parameters!$B$12,AX679&lt;Parameters!$B$11,AX679&gt;Parameters!$B$12,BC679&lt;Parameters!$B$11,BC679&gt;Parameters!$B$12,BM679&lt;Parameters!$B$11,BM679&gt;Parameters!$B$12,BR679&lt;Parameters!$B$11,BR679&gt;Parameters!$B$12,BW679&lt;Parameters!$B$11,BW679&gt;Parameters!$B$12),1,0),"")</f>
        <is>
          <t/>
        </is>
      </c>
      <c r="CB679" s="0" t="inlineStr">
        <f aca="false">IF(A679&lt;&gt;"",IF(OR(AI679&lt;Parameters!$B$12,AI679&gt;Parameters!$B$11),0,1),"")</f>
        <is>
          <t/>
        </is>
      </c>
      <c r="CC679" s="0" t="inlineStr">
        <f aca="false">IF(A679&lt;&gt;"",IF(OR(AN679&lt;Parameters!$B$12,AN679&gt;Parameters!$B$11),0,1),"")</f>
        <is>
          <t/>
        </is>
      </c>
      <c r="CD679" s="0" t="inlineStr">
        <f aca="false">IF(A679&lt;&gt;"",IF(OR(AS679&lt;Parameters!$B$12,AS679&gt;Parameters!$B$11),0,1),"")</f>
        <is>
          <t/>
        </is>
      </c>
      <c r="CE679" s="0" t="inlineStr">
        <f aca="false">IF(A679&lt;&gt;"",IF(OR(AX679&lt;Parameters!$B$12,AX679&gt;Parameters!$B$11),0,1),"")</f>
        <is>
          <t/>
        </is>
      </c>
      <c r="CF679" s="0" t="inlineStr">
        <f aca="false">IF(A679&lt;&gt;"",IF(OR(BC679&lt;Parameters!$B$12,BC679&gt;Parameters!$B$11),0,1),"")</f>
        <is>
          <t/>
        </is>
      </c>
      <c r="CG679" s="0" t="inlineStr">
        <f aca="false">IF(A679&lt;&gt;"",IF(OR(BH679&lt;Parameters!$B$12,BH679&gt;Parameters!$B$11),0,1),"")</f>
        <is>
          <t/>
        </is>
      </c>
      <c r="CH679" s="0" t="inlineStr">
        <f aca="false">IF(A679&lt;&gt;"",IF(OR(BM679&lt;Parameters!$B$12,BM679&gt;Parameters!$B$11),0,1),"")</f>
        <is>
          <t/>
        </is>
      </c>
      <c r="CI679" s="0" t="inlineStr">
        <f aca="false">IF(A679&lt;&gt;"",IF(OR(BR679&lt;Parameters!$B$12,BR679&gt;Parameters!$B$11),0,1),"")</f>
        <is>
          <t/>
        </is>
      </c>
      <c r="CJ679" s="0" t="inlineStr">
        <f aca="false">IF(A679&lt;&gt;"",IF(OR(BW679&lt;Parameters!$B$12,BW679&gt;Parameters!$B$11),0,1),"")</f>
        <is>
          <t/>
        </is>
      </c>
      <c r="CK679" s="26" t="inlineStr">
        <f aca="false">IF(A679&lt;&gt;"",SUM(CB679:CJ679)/9,"")</f>
        <is>
          <t/>
        </is>
      </c>
      <c r="CL679" s="0" t="inlineStr">
        <f aca="false">IF(A679&lt;&gt;"",CK679*9,"")</f>
        <is>
          <t/>
        </is>
      </c>
      <c r="CM679" s="8" t="inlineStr">
        <f aca="false">IF(A679&lt;&gt;"",TEXT(B679,CM$2)&amp;" "&amp;TEXT(A679,CM$2),"")</f>
        <is>
          <t/>
        </is>
      </c>
    </row>
    <row r="680" customFormat="false" ht="15" hidden="false" customHeight="false" outlineLevel="0" collapsed="false">
      <c r="A680" s="0" t="inlineStr">
        <f aca="false">IF(OR(B679&lt;Parameters!$K$12,A679&lt;Parameters!$K$12),IF(A679&lt;Parameters!$K$12,A679+1,0),"")</f>
        <is>
          <t/>
        </is>
      </c>
      <c r="B680" s="0" t="inlineStr">
        <f aca="false">IF(A680&lt;&gt;"",IF(A680=0,B679+1,B679),"")</f>
        <is>
          <t/>
        </is>
      </c>
      <c r="C680" s="24" t="inlineStr">
        <f aca="false">IF(A680&lt;&gt;"",-_phi*(A680+0.5),"")</f>
        <is>
          <t/>
        </is>
      </c>
      <c r="D680" s="8" t="inlineStr">
        <f aca="false">IF(A680&lt;&gt;"",DEGREES(C680),"")</f>
        <is>
          <t/>
        </is>
      </c>
      <c r="E680" s="24" t="inlineStr">
        <f aca="false">IF(A680&lt;&gt;"",_phi*(B680+0.5),"")</f>
        <is>
          <t/>
        </is>
      </c>
      <c r="F680" s="8" t="inlineStr">
        <f aca="false">IF(A680&lt;&gt;"",DEGREES(E680),"")</f>
        <is>
          <t/>
        </is>
      </c>
      <c r="G680" s="8" t="inlineStr">
        <f aca="false">IF(A680&lt;&gt;"",LOOKUP(A680,h!$A$3:$A$30,h!$D$3:$D$30),"")</f>
        <is>
          <t/>
        </is>
      </c>
      <c r="H680" s="8" t="inlineStr">
        <f aca="false">IF(A680&lt;&gt;"",LOOKUP(B680,h!$A$3:$A$30,h!$D$3:$D$30),"")</f>
        <is>
          <t/>
        </is>
      </c>
      <c r="I680" s="8" t="inlineStr">
        <f aca="false">IF(A680&lt;&gt;"",_zif,"")</f>
        <is>
          <t/>
        </is>
      </c>
      <c r="J680" s="8" t="inlineStr">
        <f aca="false">IF(A680&lt;&gt;"",$G680+'v1 Frame'!D$3*COS($C680)+'v1 Frame'!E$3*SIN($C680)*SIN($E680)+'v1 Frame'!F$3*SIN($C680)*COS($E680),"")</f>
        <is>
          <t/>
        </is>
      </c>
      <c r="K680" s="8" t="inlineStr">
        <f aca="false">IF(A680&lt;&gt;"",$H680+'v1 Frame'!E$3*COS($E680)-'v1 Frame'!F$3*SIN($E680),"")</f>
        <is>
          <t/>
        </is>
      </c>
      <c r="L680" s="8" t="inlineStr">
        <f aca="false">IF(A680&lt;&gt;"",$I680-'v1 Frame'!D$3*SIN($C680)+'v1 Frame'!E$3*COS($C680)*SIN($E680)+'v1 Frame'!F$3*COS($C680)*COS($E680),"")</f>
        <is>
          <t/>
        </is>
      </c>
      <c r="M680" s="8" t="inlineStr">
        <f aca="false">IF(A680&lt;&gt;"",$G680+'v1 Frame'!G$3*COS($C680)+'v1 Frame'!H$3*SIN($C680)*SIN($E680)+'v1 Frame'!I$3*SIN($C680)*COS($E680),"")</f>
        <is>
          <t/>
        </is>
      </c>
      <c r="N680" s="8" t="inlineStr">
        <f aca="false">IF(A680&lt;&gt;"",$H680+'v1 Frame'!H$3*COS($E680)-'v1 Frame'!I$3*SIN($E680),"")</f>
        <is>
          <t/>
        </is>
      </c>
      <c r="O680" s="8" t="inlineStr">
        <f aca="false">IF(A680&lt;&gt;"",$I680-'v1 Frame'!G$3*SIN($C680)+'v1 Frame'!H$3*COS($C680)*SIN($E680)+'v1 Frame'!I$3*COS($C680)*COS($E680),"")</f>
        <is>
          <t/>
        </is>
      </c>
      <c r="P680" s="8" t="inlineStr">
        <f aca="false">IF(A680&lt;&gt;"",$G680+'v1 Frame'!J$3*COS($C680)+'v1 Frame'!K$3*SIN($C680)*SIN($E680)+'v1 Frame'!L$3*SIN($C680)*COS($E680),"")</f>
        <is>
          <t/>
        </is>
      </c>
      <c r="Q680" s="8" t="inlineStr">
        <f aca="false">IF(A680&lt;&gt;"",$H680+'v1 Frame'!K$3*COS($E680)-'v1 Frame'!L$3*SIN($E680),"")</f>
        <is>
          <t/>
        </is>
      </c>
      <c r="R680" s="8" t="inlineStr">
        <f aca="false">IF(A680&lt;&gt;"",$I680-'v1 Frame'!J$3*SIN($C680)+'v1 Frame'!K$3*COS($C680)*SIN($E680)+'v1 Frame'!L$3*COS($C680)*COS($E680),"")</f>
        <is>
          <t/>
        </is>
      </c>
      <c r="S680" s="8" t="inlineStr">
        <f aca="false">IF(A680&lt;&gt;"",$G680+'v1 Frame'!M$3*COS($C680)+'v1 Frame'!N$3*SIN($C680)*SIN($E680)+'v1 Frame'!O$3*SIN($C680)*COS($E680),"")</f>
        <is>
          <t/>
        </is>
      </c>
      <c r="T680" s="8" t="inlineStr">
        <f aca="false">IF(A680&lt;&gt;"",$H680+'v1 Frame'!N$3*COS($E680)-'v1 Frame'!O$3*SIN($E680),"")</f>
        <is>
          <t/>
        </is>
      </c>
      <c r="U680" s="8" t="inlineStr">
        <f aca="false">IF(A680&lt;&gt;"",$I680-'v1 Frame'!M$3*SIN($C680)+'v1 Frame'!N$3*COS($C680)*SIN($E680)+'v1 Frame'!O$3*COS($C680)*COS($E680),"")</f>
        <is>
          <t/>
        </is>
      </c>
      <c r="V680" s="8" t="inlineStr">
        <f aca="false">IF(A680&lt;&gt;"",$G680+'v1 Frame'!P$3*COS($C680)+'v1 Frame'!Q$3*SIN($C680)*SIN($E680)+'v1 Frame'!R$3*SIN($C680)*COS($E680),"")</f>
        <is>
          <t/>
        </is>
      </c>
      <c r="W680" s="8" t="inlineStr">
        <f aca="false">IF(A680&lt;&gt;"",$H680+'v1 Frame'!Q$3*COS($E680)-'v1 Frame'!R$3*SIN($E680),"")</f>
        <is>
          <t/>
        </is>
      </c>
      <c r="X680" s="8" t="inlineStr">
        <f aca="false">IF(A680&lt;&gt;"",$I680-'v1 Frame'!P$3*SIN($C680)+'v1 Frame'!Q$3*COS($C680)*SIN($E680)+'v1 Frame'!R$3*COS($C680)*COS($E680),"")</f>
        <is>
          <t/>
        </is>
      </c>
      <c r="Y680" s="8" t="inlineStr">
        <f aca="false">IF(A680&lt;&gt;"",$G680+'v1 Frame'!S$3*COS($C680)+'v1 Frame'!T$3*SIN($C680)*SIN($E680)+'v1 Frame'!U$3*SIN($C680)*COS($E680),"")</f>
        <is>
          <t/>
        </is>
      </c>
      <c r="Z680" s="8" t="inlineStr">
        <f aca="false">IF(A680&lt;&gt;"",$H680+'v1 Frame'!T$3*COS($E680)-'v1 Frame'!U$3*SIN($E680),"")</f>
        <is>
          <t/>
        </is>
      </c>
      <c r="AA680" s="8" t="inlineStr">
        <f aca="false">IF(A680&lt;&gt;"",$I680-'v1 Frame'!S$3*SIN($C680)+'v1 Frame'!T$3*COS($C680)*SIN($E680)+'v1 Frame'!U$3*COS($C680)*COS($E680),"")</f>
        <is>
          <t/>
        </is>
      </c>
      <c r="AB680" s="8" t="inlineStr">
        <f aca="false">IF(A680&lt;&gt;"",$G680+'v1 Frame'!V$3*COS($C680)+'v1 Frame'!W$3*SIN($C680)*SIN($E680)+'v1 Frame'!X$3*SIN($C680)*COS($E680),"")</f>
        <is>
          <t/>
        </is>
      </c>
      <c r="AC680" s="8" t="inlineStr">
        <f aca="false">IF(A680&lt;&gt;"",$H680+'v1 Frame'!W$3*COS($E680)-'v1 Frame'!X$3*SIN($E680),"")</f>
        <is>
          <t/>
        </is>
      </c>
      <c r="AD680" s="8" t="inlineStr">
        <f aca="false">IF(A680&lt;&gt;"",$I680-'v1 Frame'!V$3*SIN($C680)+'v1 Frame'!W$3*COS($C680)*SIN($E680)+'v1 Frame'!X$3*COS($C680)*COS($E680),"")</f>
        <is>
          <t/>
        </is>
      </c>
      <c r="AE680" s="25" t="inlineStr">
        <f aca="false">IF(A680&lt;&gt;"",$G680+'v1 Frame'!Y$3*COS($C680)+'v1 Frame'!Z$3*SIN($C680)*SIN($E680)+'v1 Frame'!AA$3*SIN($C680)*COS($E680),"")</f>
        <is>
          <t/>
        </is>
      </c>
      <c r="AF680" s="25" t="inlineStr">
        <f aca="false">IF(A680&lt;&gt;"",$H680+'v1 Frame'!Z$3*COS($E680)-'v1 Frame'!AA$3*SIN($E680),"")</f>
        <is>
          <t/>
        </is>
      </c>
      <c r="AG680" s="25" t="inlineStr">
        <f aca="false">IF(A680&lt;&gt;"",$I680-'v1 Frame'!Y$3*SIN($C680)+'v1 Frame'!Z$3*COS($C680)*SIN($E680)+'v1 Frame'!AA$3*COS($C680)*COS($E680),"")</f>
        <is>
          <t/>
        </is>
      </c>
      <c r="AH680" s="8" t="inlineStr">
        <f aca="false">IF(A680&lt;&gt;"",SQRT(SUMSQ(G680:I680)),"")</f>
        <is>
          <t/>
        </is>
      </c>
      <c r="AI680" s="8" t="inlineStr">
        <f aca="false">IF(A680&lt;&gt;"",IF(AH680&lt;&gt;0,ACOS(I680/AH680),0),"")</f>
        <is>
          <t/>
        </is>
      </c>
      <c r="AJ680" s="8" t="inlineStr">
        <f aca="false">IF(A680&lt;&gt;"",DEGREES(AI680),"")</f>
        <is>
          <t/>
        </is>
      </c>
      <c r="AK680" s="8" t="inlineStr">
        <f aca="false">IF(A680&lt;&gt;"",IF(OR(G680&lt;&gt;0,H680&lt;&gt;0),ATAN2(G680,H680),0),"")</f>
        <is>
          <t/>
        </is>
      </c>
      <c r="AL680" s="8" t="inlineStr">
        <f aca="false">IF(A680&lt;&gt;"",DEGREES(AK680),"")</f>
        <is>
          <t/>
        </is>
      </c>
      <c r="AM680" s="8" t="inlineStr">
        <f aca="false">IF(A680&lt;&gt;"",SQRT(SUMSQ(J680:L680)),"")</f>
        <is>
          <t/>
        </is>
      </c>
      <c r="AN680" s="8" t="inlineStr">
        <f aca="false">IF(A680&lt;&gt;"",IF(AM680&lt;&gt;0,ACOS(L680/AM680),0),"")</f>
        <is>
          <t/>
        </is>
      </c>
      <c r="AO680" s="8" t="inlineStr">
        <f aca="false">IF(A680&lt;&gt;"",DEGREES(AN680),"")</f>
        <is>
          <t/>
        </is>
      </c>
      <c r="AP680" s="8" t="inlineStr">
        <f aca="false">IF(A680&lt;&gt;"",IF(OR(J680&lt;&gt;0,K680&lt;&gt;0),ATAN2(J680,K680),0),"")</f>
        <is>
          <t/>
        </is>
      </c>
      <c r="AQ680" s="8" t="inlineStr">
        <f aca="false">IF(A680&lt;&gt;"",DEGREES(AP680),"")</f>
        <is>
          <t/>
        </is>
      </c>
      <c r="AR680" s="8" t="inlineStr">
        <f aca="false">IF(A680&lt;&gt;"",SQRT(SUMSQ(M680:O680)),"")</f>
        <is>
          <t/>
        </is>
      </c>
      <c r="AS680" s="8" t="inlineStr">
        <f aca="false">IF(A680&lt;&gt;"",IF(AR680&lt;&gt;0,ACOS(O680/AR680),0),"")</f>
        <is>
          <t/>
        </is>
      </c>
      <c r="AT680" s="8" t="inlineStr">
        <f aca="false">IF(A680&lt;&gt;"",DEGREES(AS680),"")</f>
        <is>
          <t/>
        </is>
      </c>
      <c r="AU680" s="8" t="inlineStr">
        <f aca="false">IF(A680&lt;&gt;"",IF(OR(M680&lt;&gt;0,N680&lt;&gt;0),ATAN2(M680,N680),0),"")</f>
        <is>
          <t/>
        </is>
      </c>
      <c r="AV680" s="8" t="inlineStr">
        <f aca="false">IF(A680&lt;&gt;"",DEGREES(AU680),"")</f>
        <is>
          <t/>
        </is>
      </c>
      <c r="AW680" s="8" t="inlineStr">
        <f aca="false">IF(A680&lt;&gt;"",SQRT(SUMSQ(P680:R680)),"")</f>
        <is>
          <t/>
        </is>
      </c>
      <c r="AX680" s="8" t="inlineStr">
        <f aca="false">IF(A680&lt;&gt;"",IF(AW680&lt;&gt;0,ACOS(R680/AW680),0),"")</f>
        <is>
          <t/>
        </is>
      </c>
      <c r="AY680" s="8" t="inlineStr">
        <f aca="false">IF(A680&lt;&gt;"",DEGREES(AX680),"")</f>
        <is>
          <t/>
        </is>
      </c>
      <c r="AZ680" s="8" t="inlineStr">
        <f aca="false">IF(A680&lt;&gt;"",IF(OR(P680&lt;&gt;0,Q680&lt;&gt;0),ATAN2(P680,Q680),0),"")</f>
        <is>
          <t/>
        </is>
      </c>
      <c r="BA680" s="8" t="inlineStr">
        <f aca="false">IF(A680&lt;&gt;"",DEGREES(AZ680),"")</f>
        <is>
          <t/>
        </is>
      </c>
      <c r="BB680" s="8" t="inlineStr">
        <f aca="false">IF(A680&lt;&gt;"",SQRT(SUMSQ(S680:U680)),"")</f>
        <is>
          <t/>
        </is>
      </c>
      <c r="BC680" s="8" t="inlineStr">
        <f aca="false">IF(A680&lt;&gt;"",IF(BB680&lt;&gt;0,ACOS(U680/BB680),0),"")</f>
        <is>
          <t/>
        </is>
      </c>
      <c r="BD680" s="8" t="inlineStr">
        <f aca="false">IF(A680&lt;&gt;"",DEGREES(BC680),"")</f>
        <is>
          <t/>
        </is>
      </c>
      <c r="BE680" s="8" t="inlineStr">
        <f aca="false">IF(A680&lt;&gt;"",IF(OR(S680&lt;&gt;0,T680&lt;&gt;0),ATAN2(S680,T680),0),"")</f>
        <is>
          <t/>
        </is>
      </c>
      <c r="BF680" s="8" t="inlineStr">
        <f aca="false">IF(A680&lt;&gt;"",DEGREES(BE680),"")</f>
        <is>
          <t/>
        </is>
      </c>
      <c r="BG680" s="8" t="inlineStr">
        <f aca="false">IF(A680&lt;&gt;"",SQRT(SUMSQ(V680:X680)),"")</f>
        <is>
          <t/>
        </is>
      </c>
      <c r="BH680" s="8" t="inlineStr">
        <f aca="false">IF(A680&lt;&gt;"",IF(BG680&lt;&gt;0,ACOS(X680/BG680),0),"")</f>
        <is>
          <t/>
        </is>
      </c>
      <c r="BI680" s="8" t="inlineStr">
        <f aca="false">IF(A680&lt;&gt;"",DEGREES(BH680),"")</f>
        <is>
          <t/>
        </is>
      </c>
      <c r="BJ680" s="8" t="inlineStr">
        <f aca="false">IF(A680&lt;&gt;"",IF(OR(V680&lt;&gt;0,W680&lt;&gt;0),ATAN2(V680,W680),0),"")</f>
        <is>
          <t/>
        </is>
      </c>
      <c r="BK680" s="8" t="inlineStr">
        <f aca="false">IF(A680&lt;&gt;"",DEGREES(BJ680),"")</f>
        <is>
          <t/>
        </is>
      </c>
      <c r="BL680" s="8" t="inlineStr">
        <f aca="false">IF(A680&lt;&gt;"",SQRT(SUMSQ(Y680:AA680)),"")</f>
        <is>
          <t/>
        </is>
      </c>
      <c r="BM680" s="8" t="inlineStr">
        <f aca="false">IF(A680&lt;&gt;"",IF(BL680&lt;&gt;0,ACOS(AA680/BL680),0),"")</f>
        <is>
          <t/>
        </is>
      </c>
      <c r="BN680" s="8" t="inlineStr">
        <f aca="false">IF(A680&lt;&gt;"",DEGREES(BM680),"")</f>
        <is>
          <t/>
        </is>
      </c>
      <c r="BO680" s="8" t="inlineStr">
        <f aca="false">IF(A680&lt;&gt;"",IF(OR(Y680&lt;&gt;0,Z680&lt;&gt;0),ATAN2(Y680,Z680),0),"")</f>
        <is>
          <t/>
        </is>
      </c>
      <c r="BP680" s="8" t="inlineStr">
        <f aca="false">IF(A680&lt;&gt;"",DEGREES(BO680),"")</f>
        <is>
          <t/>
        </is>
      </c>
      <c r="BQ680" s="8" t="inlineStr">
        <f aca="false">IF(A680&lt;&gt;"",SQRT(SUMSQ(AB680:AD680)),"")</f>
        <is>
          <t/>
        </is>
      </c>
      <c r="BR680" s="8" t="inlineStr">
        <f aca="false">IF(A680&lt;&gt;"",IF(BQ680&lt;&gt;0,ACOS(AD680/BQ680),0),"")</f>
        <is>
          <t/>
        </is>
      </c>
      <c r="BS680" s="8" t="inlineStr">
        <f aca="false">IF(A680&lt;&gt;"",DEGREES(BR680),"")</f>
        <is>
          <t/>
        </is>
      </c>
      <c r="BT680" s="8" t="inlineStr">
        <f aca="false">IF(A680&lt;&gt;"",IF(OR(AB680&lt;&gt;0,AC680&lt;&gt;0),ATAN2(AB680,AC680),0),"")</f>
        <is>
          <t/>
        </is>
      </c>
      <c r="BU680" s="8" t="inlineStr">
        <f aca="false">IF(A680&lt;&gt;"",DEGREES(BT680),"")</f>
        <is>
          <t/>
        </is>
      </c>
      <c r="BV680" s="8" t="inlineStr">
        <f aca="false">IF(A680&lt;&gt;"",SQRT(SUMSQ(AE680:AG680)),"")</f>
        <is>
          <t/>
        </is>
      </c>
      <c r="BW680" s="8" t="inlineStr">
        <f aca="false">IF(A680&lt;&gt;"",IF(BV680&lt;&gt;0,ACOS(AG680/BV680),0),"")</f>
        <is>
          <t/>
        </is>
      </c>
      <c r="BX680" s="8" t="inlineStr">
        <f aca="false">IF(A680&lt;&gt;"",DEGREES(BW680),"")</f>
        <is>
          <t/>
        </is>
      </c>
      <c r="BY680" s="8" t="inlineStr">
        <f aca="false">IF(A680&lt;&gt;"",IF(OR(AF680&lt;&gt;0,AG680&lt;&gt;0),ATAN2(AF680,AG680),0),"")</f>
        <is>
          <t/>
        </is>
      </c>
      <c r="BZ680" s="8" t="inlineStr">
        <f aca="false">IF(A680&lt;&gt;"",DEGREES(BY680),"")</f>
        <is>
          <t/>
        </is>
      </c>
      <c r="CA680" s="0" t="inlineStr">
        <f aca="false">IF(A680&lt;&gt;"",IF(AND(AI680&lt;Parameters!$B$11,AI680&gt;Parameters!$B$12,AN680&lt;Parameters!$B$11,AN680&gt;Parameters!$B$12,AS680&lt;Parameters!$B$11,AS680&gt;Parameters!$B$12,AX680&lt;Parameters!$B$11,AX680&gt;Parameters!$B$12,BC680&lt;Parameters!$B$11,BC680&gt;Parameters!$B$12,BM680&lt;Parameters!$B$11,BM680&gt;Parameters!$B$12,BR680&lt;Parameters!$B$11,BR680&gt;Parameters!$B$12,BW680&lt;Parameters!$B$11,BW680&gt;Parameters!$B$12),1,0),"")</f>
        <is>
          <t/>
        </is>
      </c>
      <c r="CB680" s="0" t="inlineStr">
        <f aca="false">IF(A680&lt;&gt;"",IF(OR(AI680&lt;Parameters!$B$12,AI680&gt;Parameters!$B$11),0,1),"")</f>
        <is>
          <t/>
        </is>
      </c>
      <c r="CC680" s="0" t="inlineStr">
        <f aca="false">IF(A680&lt;&gt;"",IF(OR(AN680&lt;Parameters!$B$12,AN680&gt;Parameters!$B$11),0,1),"")</f>
        <is>
          <t/>
        </is>
      </c>
      <c r="CD680" s="0" t="inlineStr">
        <f aca="false">IF(A680&lt;&gt;"",IF(OR(AS680&lt;Parameters!$B$12,AS680&gt;Parameters!$B$11),0,1),"")</f>
        <is>
          <t/>
        </is>
      </c>
      <c r="CE680" s="0" t="inlineStr">
        <f aca="false">IF(A680&lt;&gt;"",IF(OR(AX680&lt;Parameters!$B$12,AX680&gt;Parameters!$B$11),0,1),"")</f>
        <is>
          <t/>
        </is>
      </c>
      <c r="CF680" s="0" t="inlineStr">
        <f aca="false">IF(A680&lt;&gt;"",IF(OR(BC680&lt;Parameters!$B$12,BC680&gt;Parameters!$B$11),0,1),"")</f>
        <is>
          <t/>
        </is>
      </c>
      <c r="CG680" s="0" t="inlineStr">
        <f aca="false">IF(A680&lt;&gt;"",IF(OR(BH680&lt;Parameters!$B$12,BH680&gt;Parameters!$B$11),0,1),"")</f>
        <is>
          <t/>
        </is>
      </c>
      <c r="CH680" s="0" t="inlineStr">
        <f aca="false">IF(A680&lt;&gt;"",IF(OR(BM680&lt;Parameters!$B$12,BM680&gt;Parameters!$B$11),0,1),"")</f>
        <is>
          <t/>
        </is>
      </c>
      <c r="CI680" s="0" t="inlineStr">
        <f aca="false">IF(A680&lt;&gt;"",IF(OR(BR680&lt;Parameters!$B$12,BR680&gt;Parameters!$B$11),0,1),"")</f>
        <is>
          <t/>
        </is>
      </c>
      <c r="CJ680" s="0" t="inlineStr">
        <f aca="false">IF(A680&lt;&gt;"",IF(OR(BW680&lt;Parameters!$B$12,BW680&gt;Parameters!$B$11),0,1),"")</f>
        <is>
          <t/>
        </is>
      </c>
      <c r="CK680" s="26" t="inlineStr">
        <f aca="false">IF(A680&lt;&gt;"",SUM(CB680:CJ680)/9,"")</f>
        <is>
          <t/>
        </is>
      </c>
      <c r="CL680" s="0" t="inlineStr">
        <f aca="false">IF(A680&lt;&gt;"",CK680*9,"")</f>
        <is>
          <t/>
        </is>
      </c>
      <c r="CM680" s="8" t="inlineStr">
        <f aca="false">IF(A680&lt;&gt;"",TEXT(B680,CM$2)&amp;" "&amp;TEXT(A680,CM$2),"")</f>
        <is>
          <t/>
        </is>
      </c>
    </row>
    <row r="681" customFormat="false" ht="15" hidden="false" customHeight="false" outlineLevel="0" collapsed="false">
      <c r="A681" s="0" t="inlineStr">
        <f aca="false">IF(OR(B680&lt;Parameters!$K$12,A680&lt;Parameters!$K$12),IF(A680&lt;Parameters!$K$12,A680+1,0),"")</f>
        <is>
          <t/>
        </is>
      </c>
      <c r="B681" s="0" t="inlineStr">
        <f aca="false">IF(A681&lt;&gt;"",IF(A681=0,B680+1,B680),"")</f>
        <is>
          <t/>
        </is>
      </c>
      <c r="C681" s="24" t="inlineStr">
        <f aca="false">IF(A681&lt;&gt;"",-_phi*(A681+0.5),"")</f>
        <is>
          <t/>
        </is>
      </c>
      <c r="D681" s="8" t="inlineStr">
        <f aca="false">IF(A681&lt;&gt;"",DEGREES(C681),"")</f>
        <is>
          <t/>
        </is>
      </c>
      <c r="E681" s="24" t="inlineStr">
        <f aca="false">IF(A681&lt;&gt;"",_phi*(B681+0.5),"")</f>
        <is>
          <t/>
        </is>
      </c>
      <c r="F681" s="8" t="inlineStr">
        <f aca="false">IF(A681&lt;&gt;"",DEGREES(E681),"")</f>
        <is>
          <t/>
        </is>
      </c>
      <c r="G681" s="8" t="inlineStr">
        <f aca="false">IF(A681&lt;&gt;"",LOOKUP(A681,h!$A$3:$A$30,h!$D$3:$D$30),"")</f>
        <is>
          <t/>
        </is>
      </c>
      <c r="H681" s="8" t="inlineStr">
        <f aca="false">IF(A681&lt;&gt;"",LOOKUP(B681,h!$A$3:$A$30,h!$D$3:$D$30),"")</f>
        <is>
          <t/>
        </is>
      </c>
      <c r="I681" s="8" t="inlineStr">
        <f aca="false">IF(A681&lt;&gt;"",_zif,"")</f>
        <is>
          <t/>
        </is>
      </c>
      <c r="J681" s="8" t="inlineStr">
        <f aca="false">IF(A681&lt;&gt;"",$G681+'v1 Frame'!D$3*COS($C681)+'v1 Frame'!E$3*SIN($C681)*SIN($E681)+'v1 Frame'!F$3*SIN($C681)*COS($E681),"")</f>
        <is>
          <t/>
        </is>
      </c>
      <c r="K681" s="8" t="inlineStr">
        <f aca="false">IF(A681&lt;&gt;"",$H681+'v1 Frame'!E$3*COS($E681)-'v1 Frame'!F$3*SIN($E681),"")</f>
        <is>
          <t/>
        </is>
      </c>
      <c r="L681" s="8" t="inlineStr">
        <f aca="false">IF(A681&lt;&gt;"",$I681-'v1 Frame'!D$3*SIN($C681)+'v1 Frame'!E$3*COS($C681)*SIN($E681)+'v1 Frame'!F$3*COS($C681)*COS($E681),"")</f>
        <is>
          <t/>
        </is>
      </c>
      <c r="M681" s="8" t="inlineStr">
        <f aca="false">IF(A681&lt;&gt;"",$G681+'v1 Frame'!G$3*COS($C681)+'v1 Frame'!H$3*SIN($C681)*SIN($E681)+'v1 Frame'!I$3*SIN($C681)*COS($E681),"")</f>
        <is>
          <t/>
        </is>
      </c>
      <c r="N681" s="8" t="inlineStr">
        <f aca="false">IF(A681&lt;&gt;"",$H681+'v1 Frame'!H$3*COS($E681)-'v1 Frame'!I$3*SIN($E681),"")</f>
        <is>
          <t/>
        </is>
      </c>
      <c r="O681" s="8" t="inlineStr">
        <f aca="false">IF(A681&lt;&gt;"",$I681-'v1 Frame'!G$3*SIN($C681)+'v1 Frame'!H$3*COS($C681)*SIN($E681)+'v1 Frame'!I$3*COS($C681)*COS($E681),"")</f>
        <is>
          <t/>
        </is>
      </c>
      <c r="P681" s="8" t="inlineStr">
        <f aca="false">IF(A681&lt;&gt;"",$G681+'v1 Frame'!J$3*COS($C681)+'v1 Frame'!K$3*SIN($C681)*SIN($E681)+'v1 Frame'!L$3*SIN($C681)*COS($E681),"")</f>
        <is>
          <t/>
        </is>
      </c>
      <c r="Q681" s="8" t="inlineStr">
        <f aca="false">IF(A681&lt;&gt;"",$H681+'v1 Frame'!K$3*COS($E681)-'v1 Frame'!L$3*SIN($E681),"")</f>
        <is>
          <t/>
        </is>
      </c>
      <c r="R681" s="8" t="inlineStr">
        <f aca="false">IF(A681&lt;&gt;"",$I681-'v1 Frame'!J$3*SIN($C681)+'v1 Frame'!K$3*COS($C681)*SIN($E681)+'v1 Frame'!L$3*COS($C681)*COS($E681),"")</f>
        <is>
          <t/>
        </is>
      </c>
      <c r="S681" s="8" t="inlineStr">
        <f aca="false">IF(A681&lt;&gt;"",$G681+'v1 Frame'!M$3*COS($C681)+'v1 Frame'!N$3*SIN($C681)*SIN($E681)+'v1 Frame'!O$3*SIN($C681)*COS($E681),"")</f>
        <is>
          <t/>
        </is>
      </c>
      <c r="T681" s="8" t="inlineStr">
        <f aca="false">IF(A681&lt;&gt;"",$H681+'v1 Frame'!N$3*COS($E681)-'v1 Frame'!O$3*SIN($E681),"")</f>
        <is>
          <t/>
        </is>
      </c>
      <c r="U681" s="8" t="inlineStr">
        <f aca="false">IF(A681&lt;&gt;"",$I681-'v1 Frame'!M$3*SIN($C681)+'v1 Frame'!N$3*COS($C681)*SIN($E681)+'v1 Frame'!O$3*COS($C681)*COS($E681),"")</f>
        <is>
          <t/>
        </is>
      </c>
      <c r="V681" s="8" t="inlineStr">
        <f aca="false">IF(A681&lt;&gt;"",$G681+'v1 Frame'!P$3*COS($C681)+'v1 Frame'!Q$3*SIN($C681)*SIN($E681)+'v1 Frame'!R$3*SIN($C681)*COS($E681),"")</f>
        <is>
          <t/>
        </is>
      </c>
      <c r="W681" s="8" t="inlineStr">
        <f aca="false">IF(A681&lt;&gt;"",$H681+'v1 Frame'!Q$3*COS($E681)-'v1 Frame'!R$3*SIN($E681),"")</f>
        <is>
          <t/>
        </is>
      </c>
      <c r="X681" s="8" t="inlineStr">
        <f aca="false">IF(A681&lt;&gt;"",$I681-'v1 Frame'!P$3*SIN($C681)+'v1 Frame'!Q$3*COS($C681)*SIN($E681)+'v1 Frame'!R$3*COS($C681)*COS($E681),"")</f>
        <is>
          <t/>
        </is>
      </c>
      <c r="Y681" s="8" t="inlineStr">
        <f aca="false">IF(A681&lt;&gt;"",$G681+'v1 Frame'!S$3*COS($C681)+'v1 Frame'!T$3*SIN($C681)*SIN($E681)+'v1 Frame'!U$3*SIN($C681)*COS($E681),"")</f>
        <is>
          <t/>
        </is>
      </c>
      <c r="Z681" s="8" t="inlineStr">
        <f aca="false">IF(A681&lt;&gt;"",$H681+'v1 Frame'!T$3*COS($E681)-'v1 Frame'!U$3*SIN($E681),"")</f>
        <is>
          <t/>
        </is>
      </c>
      <c r="AA681" s="8" t="inlineStr">
        <f aca="false">IF(A681&lt;&gt;"",$I681-'v1 Frame'!S$3*SIN($C681)+'v1 Frame'!T$3*COS($C681)*SIN($E681)+'v1 Frame'!U$3*COS($C681)*COS($E681),"")</f>
        <is>
          <t/>
        </is>
      </c>
      <c r="AB681" s="8" t="inlineStr">
        <f aca="false">IF(A681&lt;&gt;"",$G681+'v1 Frame'!V$3*COS($C681)+'v1 Frame'!W$3*SIN($C681)*SIN($E681)+'v1 Frame'!X$3*SIN($C681)*COS($E681),"")</f>
        <is>
          <t/>
        </is>
      </c>
      <c r="AC681" s="8" t="inlineStr">
        <f aca="false">IF(A681&lt;&gt;"",$H681+'v1 Frame'!W$3*COS($E681)-'v1 Frame'!X$3*SIN($E681),"")</f>
        <is>
          <t/>
        </is>
      </c>
      <c r="AD681" s="8" t="inlineStr">
        <f aca="false">IF(A681&lt;&gt;"",$I681-'v1 Frame'!V$3*SIN($C681)+'v1 Frame'!W$3*COS($C681)*SIN($E681)+'v1 Frame'!X$3*COS($C681)*COS($E681),"")</f>
        <is>
          <t/>
        </is>
      </c>
      <c r="AE681" s="25" t="inlineStr">
        <f aca="false">IF(A681&lt;&gt;"",$G681+'v1 Frame'!Y$3*COS($C681)+'v1 Frame'!Z$3*SIN($C681)*SIN($E681)+'v1 Frame'!AA$3*SIN($C681)*COS($E681),"")</f>
        <is>
          <t/>
        </is>
      </c>
      <c r="AF681" s="25" t="inlineStr">
        <f aca="false">IF(A681&lt;&gt;"",$H681+'v1 Frame'!Z$3*COS($E681)-'v1 Frame'!AA$3*SIN($E681),"")</f>
        <is>
          <t/>
        </is>
      </c>
      <c r="AG681" s="25" t="inlineStr">
        <f aca="false">IF(A681&lt;&gt;"",$I681-'v1 Frame'!Y$3*SIN($C681)+'v1 Frame'!Z$3*COS($C681)*SIN($E681)+'v1 Frame'!AA$3*COS($C681)*COS($E681),"")</f>
        <is>
          <t/>
        </is>
      </c>
      <c r="AH681" s="8" t="inlineStr">
        <f aca="false">IF(A681&lt;&gt;"",SQRT(SUMSQ(G681:I681)),"")</f>
        <is>
          <t/>
        </is>
      </c>
      <c r="AI681" s="8" t="inlineStr">
        <f aca="false">IF(A681&lt;&gt;"",IF(AH681&lt;&gt;0,ACOS(I681/AH681),0),"")</f>
        <is>
          <t/>
        </is>
      </c>
      <c r="AJ681" s="8" t="inlineStr">
        <f aca="false">IF(A681&lt;&gt;"",DEGREES(AI681),"")</f>
        <is>
          <t/>
        </is>
      </c>
      <c r="AK681" s="8" t="inlineStr">
        <f aca="false">IF(A681&lt;&gt;"",IF(OR(G681&lt;&gt;0,H681&lt;&gt;0),ATAN2(G681,H681),0),"")</f>
        <is>
          <t/>
        </is>
      </c>
      <c r="AL681" s="8" t="inlineStr">
        <f aca="false">IF(A681&lt;&gt;"",DEGREES(AK681),"")</f>
        <is>
          <t/>
        </is>
      </c>
      <c r="AM681" s="8" t="inlineStr">
        <f aca="false">IF(A681&lt;&gt;"",SQRT(SUMSQ(J681:L681)),"")</f>
        <is>
          <t/>
        </is>
      </c>
      <c r="AN681" s="8" t="inlineStr">
        <f aca="false">IF(A681&lt;&gt;"",IF(AM681&lt;&gt;0,ACOS(L681/AM681),0),"")</f>
        <is>
          <t/>
        </is>
      </c>
      <c r="AO681" s="8" t="inlineStr">
        <f aca="false">IF(A681&lt;&gt;"",DEGREES(AN681),"")</f>
        <is>
          <t/>
        </is>
      </c>
      <c r="AP681" s="8" t="inlineStr">
        <f aca="false">IF(A681&lt;&gt;"",IF(OR(J681&lt;&gt;0,K681&lt;&gt;0),ATAN2(J681,K681),0),"")</f>
        <is>
          <t/>
        </is>
      </c>
      <c r="AQ681" s="8" t="inlineStr">
        <f aca="false">IF(A681&lt;&gt;"",DEGREES(AP681),"")</f>
        <is>
          <t/>
        </is>
      </c>
      <c r="AR681" s="8" t="inlineStr">
        <f aca="false">IF(A681&lt;&gt;"",SQRT(SUMSQ(M681:O681)),"")</f>
        <is>
          <t/>
        </is>
      </c>
      <c r="AS681" s="8" t="inlineStr">
        <f aca="false">IF(A681&lt;&gt;"",IF(AR681&lt;&gt;0,ACOS(O681/AR681),0),"")</f>
        <is>
          <t/>
        </is>
      </c>
      <c r="AT681" s="8" t="inlineStr">
        <f aca="false">IF(A681&lt;&gt;"",DEGREES(AS681),"")</f>
        <is>
          <t/>
        </is>
      </c>
      <c r="AU681" s="8" t="inlineStr">
        <f aca="false">IF(A681&lt;&gt;"",IF(OR(M681&lt;&gt;0,N681&lt;&gt;0),ATAN2(M681,N681),0),"")</f>
        <is>
          <t/>
        </is>
      </c>
      <c r="AV681" s="8" t="inlineStr">
        <f aca="false">IF(A681&lt;&gt;"",DEGREES(AU681),"")</f>
        <is>
          <t/>
        </is>
      </c>
      <c r="AW681" s="8" t="inlineStr">
        <f aca="false">IF(A681&lt;&gt;"",SQRT(SUMSQ(P681:R681)),"")</f>
        <is>
          <t/>
        </is>
      </c>
      <c r="AX681" s="8" t="inlineStr">
        <f aca="false">IF(A681&lt;&gt;"",IF(AW681&lt;&gt;0,ACOS(R681/AW681),0),"")</f>
        <is>
          <t/>
        </is>
      </c>
      <c r="AY681" s="8" t="inlineStr">
        <f aca="false">IF(A681&lt;&gt;"",DEGREES(AX681),"")</f>
        <is>
          <t/>
        </is>
      </c>
      <c r="AZ681" s="8" t="inlineStr">
        <f aca="false">IF(A681&lt;&gt;"",IF(OR(P681&lt;&gt;0,Q681&lt;&gt;0),ATAN2(P681,Q681),0),"")</f>
        <is>
          <t/>
        </is>
      </c>
      <c r="BA681" s="8" t="inlineStr">
        <f aca="false">IF(A681&lt;&gt;"",DEGREES(AZ681),"")</f>
        <is>
          <t/>
        </is>
      </c>
      <c r="BB681" s="8" t="inlineStr">
        <f aca="false">IF(A681&lt;&gt;"",SQRT(SUMSQ(S681:U681)),"")</f>
        <is>
          <t/>
        </is>
      </c>
      <c r="BC681" s="8" t="inlineStr">
        <f aca="false">IF(A681&lt;&gt;"",IF(BB681&lt;&gt;0,ACOS(U681/BB681),0),"")</f>
        <is>
          <t/>
        </is>
      </c>
      <c r="BD681" s="8" t="inlineStr">
        <f aca="false">IF(A681&lt;&gt;"",DEGREES(BC681),"")</f>
        <is>
          <t/>
        </is>
      </c>
      <c r="BE681" s="8" t="inlineStr">
        <f aca="false">IF(A681&lt;&gt;"",IF(OR(S681&lt;&gt;0,T681&lt;&gt;0),ATAN2(S681,T681),0),"")</f>
        <is>
          <t/>
        </is>
      </c>
      <c r="BF681" s="8" t="inlineStr">
        <f aca="false">IF(A681&lt;&gt;"",DEGREES(BE681),"")</f>
        <is>
          <t/>
        </is>
      </c>
      <c r="BG681" s="8" t="inlineStr">
        <f aca="false">IF(A681&lt;&gt;"",SQRT(SUMSQ(V681:X681)),"")</f>
        <is>
          <t/>
        </is>
      </c>
      <c r="BH681" s="8" t="inlineStr">
        <f aca="false">IF(A681&lt;&gt;"",IF(BG681&lt;&gt;0,ACOS(X681/BG681),0),"")</f>
        <is>
          <t/>
        </is>
      </c>
      <c r="BI681" s="8" t="inlineStr">
        <f aca="false">IF(A681&lt;&gt;"",DEGREES(BH681),"")</f>
        <is>
          <t/>
        </is>
      </c>
      <c r="BJ681" s="8" t="inlineStr">
        <f aca="false">IF(A681&lt;&gt;"",IF(OR(V681&lt;&gt;0,W681&lt;&gt;0),ATAN2(V681,W681),0),"")</f>
        <is>
          <t/>
        </is>
      </c>
      <c r="BK681" s="8" t="inlineStr">
        <f aca="false">IF(A681&lt;&gt;"",DEGREES(BJ681),"")</f>
        <is>
          <t/>
        </is>
      </c>
      <c r="BL681" s="8" t="inlineStr">
        <f aca="false">IF(A681&lt;&gt;"",SQRT(SUMSQ(Y681:AA681)),"")</f>
        <is>
          <t/>
        </is>
      </c>
      <c r="BM681" s="8" t="inlineStr">
        <f aca="false">IF(A681&lt;&gt;"",IF(BL681&lt;&gt;0,ACOS(AA681/BL681),0),"")</f>
        <is>
          <t/>
        </is>
      </c>
      <c r="BN681" s="8" t="inlineStr">
        <f aca="false">IF(A681&lt;&gt;"",DEGREES(BM681),"")</f>
        <is>
          <t/>
        </is>
      </c>
      <c r="BO681" s="8" t="inlineStr">
        <f aca="false">IF(A681&lt;&gt;"",IF(OR(Y681&lt;&gt;0,Z681&lt;&gt;0),ATAN2(Y681,Z681),0),"")</f>
        <is>
          <t/>
        </is>
      </c>
      <c r="BP681" s="8" t="inlineStr">
        <f aca="false">IF(A681&lt;&gt;"",DEGREES(BO681),"")</f>
        <is>
          <t/>
        </is>
      </c>
      <c r="BQ681" s="8" t="inlineStr">
        <f aca="false">IF(A681&lt;&gt;"",SQRT(SUMSQ(AB681:AD681)),"")</f>
        <is>
          <t/>
        </is>
      </c>
      <c r="BR681" s="8" t="inlineStr">
        <f aca="false">IF(A681&lt;&gt;"",IF(BQ681&lt;&gt;0,ACOS(AD681/BQ681),0),"")</f>
        <is>
          <t/>
        </is>
      </c>
      <c r="BS681" s="8" t="inlineStr">
        <f aca="false">IF(A681&lt;&gt;"",DEGREES(BR681),"")</f>
        <is>
          <t/>
        </is>
      </c>
      <c r="BT681" s="8" t="inlineStr">
        <f aca="false">IF(A681&lt;&gt;"",IF(OR(AB681&lt;&gt;0,AC681&lt;&gt;0),ATAN2(AB681,AC681),0),"")</f>
        <is>
          <t/>
        </is>
      </c>
      <c r="BU681" s="8" t="inlineStr">
        <f aca="false">IF(A681&lt;&gt;"",DEGREES(BT681),"")</f>
        <is>
          <t/>
        </is>
      </c>
      <c r="BV681" s="8" t="inlineStr">
        <f aca="false">IF(A681&lt;&gt;"",SQRT(SUMSQ(AE681:AG681)),"")</f>
        <is>
          <t/>
        </is>
      </c>
      <c r="BW681" s="8" t="inlineStr">
        <f aca="false">IF(A681&lt;&gt;"",IF(BV681&lt;&gt;0,ACOS(AG681/BV681),0),"")</f>
        <is>
          <t/>
        </is>
      </c>
      <c r="BX681" s="8" t="inlineStr">
        <f aca="false">IF(A681&lt;&gt;"",DEGREES(BW681),"")</f>
        <is>
          <t/>
        </is>
      </c>
      <c r="BY681" s="8" t="inlineStr">
        <f aca="false">IF(A681&lt;&gt;"",IF(OR(AF681&lt;&gt;0,AG681&lt;&gt;0),ATAN2(AF681,AG681),0),"")</f>
        <is>
          <t/>
        </is>
      </c>
      <c r="BZ681" s="8" t="inlineStr">
        <f aca="false">IF(A681&lt;&gt;"",DEGREES(BY681),"")</f>
        <is>
          <t/>
        </is>
      </c>
      <c r="CA681" s="0" t="inlineStr">
        <f aca="false">IF(A681&lt;&gt;"",IF(AND(AI681&lt;Parameters!$B$11,AI681&gt;Parameters!$B$12,AN681&lt;Parameters!$B$11,AN681&gt;Parameters!$B$12,AS681&lt;Parameters!$B$11,AS681&gt;Parameters!$B$12,AX681&lt;Parameters!$B$11,AX681&gt;Parameters!$B$12,BC681&lt;Parameters!$B$11,BC681&gt;Parameters!$B$12,BM681&lt;Parameters!$B$11,BM681&gt;Parameters!$B$12,BR681&lt;Parameters!$B$11,BR681&gt;Parameters!$B$12,BW681&lt;Parameters!$B$11,BW681&gt;Parameters!$B$12),1,0),"")</f>
        <is>
          <t/>
        </is>
      </c>
      <c r="CB681" s="0" t="inlineStr">
        <f aca="false">IF(A681&lt;&gt;"",IF(OR(AI681&lt;Parameters!$B$12,AI681&gt;Parameters!$B$11),0,1),"")</f>
        <is>
          <t/>
        </is>
      </c>
      <c r="CC681" s="0" t="inlineStr">
        <f aca="false">IF(A681&lt;&gt;"",IF(OR(AN681&lt;Parameters!$B$12,AN681&gt;Parameters!$B$11),0,1),"")</f>
        <is>
          <t/>
        </is>
      </c>
      <c r="CD681" s="0" t="inlineStr">
        <f aca="false">IF(A681&lt;&gt;"",IF(OR(AS681&lt;Parameters!$B$12,AS681&gt;Parameters!$B$11),0,1),"")</f>
        <is>
          <t/>
        </is>
      </c>
      <c r="CE681" s="0" t="inlineStr">
        <f aca="false">IF(A681&lt;&gt;"",IF(OR(AX681&lt;Parameters!$B$12,AX681&gt;Parameters!$B$11),0,1),"")</f>
        <is>
          <t/>
        </is>
      </c>
      <c r="CF681" s="0" t="inlineStr">
        <f aca="false">IF(A681&lt;&gt;"",IF(OR(BC681&lt;Parameters!$B$12,BC681&gt;Parameters!$B$11),0,1),"")</f>
        <is>
          <t/>
        </is>
      </c>
      <c r="CG681" s="0" t="inlineStr">
        <f aca="false">IF(A681&lt;&gt;"",IF(OR(BH681&lt;Parameters!$B$12,BH681&gt;Parameters!$B$11),0,1),"")</f>
        <is>
          <t/>
        </is>
      </c>
      <c r="CH681" s="0" t="inlineStr">
        <f aca="false">IF(A681&lt;&gt;"",IF(OR(BM681&lt;Parameters!$B$12,BM681&gt;Parameters!$B$11),0,1),"")</f>
        <is>
          <t/>
        </is>
      </c>
      <c r="CI681" s="0" t="inlineStr">
        <f aca="false">IF(A681&lt;&gt;"",IF(OR(BR681&lt;Parameters!$B$12,BR681&gt;Parameters!$B$11),0,1),"")</f>
        <is>
          <t/>
        </is>
      </c>
      <c r="CJ681" s="0" t="inlineStr">
        <f aca="false">IF(A681&lt;&gt;"",IF(OR(BW681&lt;Parameters!$B$12,BW681&gt;Parameters!$B$11),0,1),"")</f>
        <is>
          <t/>
        </is>
      </c>
      <c r="CK681" s="26" t="inlineStr">
        <f aca="false">IF(A681&lt;&gt;"",SUM(CB681:CJ681)/9,"")</f>
        <is>
          <t/>
        </is>
      </c>
      <c r="CL681" s="0" t="inlineStr">
        <f aca="false">IF(A681&lt;&gt;"",CK681*9,"")</f>
        <is>
          <t/>
        </is>
      </c>
      <c r="CM681" s="8" t="inlineStr">
        <f aca="false">IF(A681&lt;&gt;"",TEXT(B681,CM$2)&amp;" "&amp;TEXT(A681,CM$2),"")</f>
        <is>
          <t/>
        </is>
      </c>
    </row>
    <row r="682" customFormat="false" ht="15" hidden="false" customHeight="false" outlineLevel="0" collapsed="false">
      <c r="A682" s="0" t="inlineStr">
        <f aca="false">IF(OR(B681&lt;Parameters!$K$12,A681&lt;Parameters!$K$12),IF(A681&lt;Parameters!$K$12,A681+1,0),"")</f>
        <is>
          <t/>
        </is>
      </c>
      <c r="B682" s="0" t="inlineStr">
        <f aca="false">IF(A682&lt;&gt;"",IF(A682=0,B681+1,B681),"")</f>
        <is>
          <t/>
        </is>
      </c>
      <c r="C682" s="24" t="inlineStr">
        <f aca="false">IF(A682&lt;&gt;"",-_phi*(A682+0.5),"")</f>
        <is>
          <t/>
        </is>
      </c>
      <c r="D682" s="8" t="inlineStr">
        <f aca="false">IF(A682&lt;&gt;"",DEGREES(C682),"")</f>
        <is>
          <t/>
        </is>
      </c>
      <c r="E682" s="24" t="inlineStr">
        <f aca="false">IF(A682&lt;&gt;"",_phi*(B682+0.5),"")</f>
        <is>
          <t/>
        </is>
      </c>
      <c r="F682" s="8" t="inlineStr">
        <f aca="false">IF(A682&lt;&gt;"",DEGREES(E682),"")</f>
        <is>
          <t/>
        </is>
      </c>
      <c r="G682" s="8" t="inlineStr">
        <f aca="false">IF(A682&lt;&gt;"",LOOKUP(A682,h!$A$3:$A$30,h!$D$3:$D$30),"")</f>
        <is>
          <t/>
        </is>
      </c>
      <c r="H682" s="8" t="inlineStr">
        <f aca="false">IF(A682&lt;&gt;"",LOOKUP(B682,h!$A$3:$A$30,h!$D$3:$D$30),"")</f>
        <is>
          <t/>
        </is>
      </c>
      <c r="I682" s="8" t="inlineStr">
        <f aca="false">IF(A682&lt;&gt;"",_zif,"")</f>
        <is>
          <t/>
        </is>
      </c>
      <c r="J682" s="8" t="inlineStr">
        <f aca="false">IF(A682&lt;&gt;"",$G682+'v1 Frame'!D$3*COS($C682)+'v1 Frame'!E$3*SIN($C682)*SIN($E682)+'v1 Frame'!F$3*SIN($C682)*COS($E682),"")</f>
        <is>
          <t/>
        </is>
      </c>
      <c r="K682" s="8" t="inlineStr">
        <f aca="false">IF(A682&lt;&gt;"",$H682+'v1 Frame'!E$3*COS($E682)-'v1 Frame'!F$3*SIN($E682),"")</f>
        <is>
          <t/>
        </is>
      </c>
      <c r="L682" s="8" t="inlineStr">
        <f aca="false">IF(A682&lt;&gt;"",$I682-'v1 Frame'!D$3*SIN($C682)+'v1 Frame'!E$3*COS($C682)*SIN($E682)+'v1 Frame'!F$3*COS($C682)*COS($E682),"")</f>
        <is>
          <t/>
        </is>
      </c>
      <c r="M682" s="8" t="inlineStr">
        <f aca="false">IF(A682&lt;&gt;"",$G682+'v1 Frame'!G$3*COS($C682)+'v1 Frame'!H$3*SIN($C682)*SIN($E682)+'v1 Frame'!I$3*SIN($C682)*COS($E682),"")</f>
        <is>
          <t/>
        </is>
      </c>
      <c r="N682" s="8" t="inlineStr">
        <f aca="false">IF(A682&lt;&gt;"",$H682+'v1 Frame'!H$3*COS($E682)-'v1 Frame'!I$3*SIN($E682),"")</f>
        <is>
          <t/>
        </is>
      </c>
      <c r="O682" s="8" t="inlineStr">
        <f aca="false">IF(A682&lt;&gt;"",$I682-'v1 Frame'!G$3*SIN($C682)+'v1 Frame'!H$3*COS($C682)*SIN($E682)+'v1 Frame'!I$3*COS($C682)*COS($E682),"")</f>
        <is>
          <t/>
        </is>
      </c>
      <c r="P682" s="8" t="inlineStr">
        <f aca="false">IF(A682&lt;&gt;"",$G682+'v1 Frame'!J$3*COS($C682)+'v1 Frame'!K$3*SIN($C682)*SIN($E682)+'v1 Frame'!L$3*SIN($C682)*COS($E682),"")</f>
        <is>
          <t/>
        </is>
      </c>
      <c r="Q682" s="8" t="inlineStr">
        <f aca="false">IF(A682&lt;&gt;"",$H682+'v1 Frame'!K$3*COS($E682)-'v1 Frame'!L$3*SIN($E682),"")</f>
        <is>
          <t/>
        </is>
      </c>
      <c r="R682" s="8" t="inlineStr">
        <f aca="false">IF(A682&lt;&gt;"",$I682-'v1 Frame'!J$3*SIN($C682)+'v1 Frame'!K$3*COS($C682)*SIN($E682)+'v1 Frame'!L$3*COS($C682)*COS($E682),"")</f>
        <is>
          <t/>
        </is>
      </c>
      <c r="S682" s="8" t="inlineStr">
        <f aca="false">IF(A682&lt;&gt;"",$G682+'v1 Frame'!M$3*COS($C682)+'v1 Frame'!N$3*SIN($C682)*SIN($E682)+'v1 Frame'!O$3*SIN($C682)*COS($E682),"")</f>
        <is>
          <t/>
        </is>
      </c>
      <c r="T682" s="8" t="inlineStr">
        <f aca="false">IF(A682&lt;&gt;"",$H682+'v1 Frame'!N$3*COS($E682)-'v1 Frame'!O$3*SIN($E682),"")</f>
        <is>
          <t/>
        </is>
      </c>
      <c r="U682" s="8" t="inlineStr">
        <f aca="false">IF(A682&lt;&gt;"",$I682-'v1 Frame'!M$3*SIN($C682)+'v1 Frame'!N$3*COS($C682)*SIN($E682)+'v1 Frame'!O$3*COS($C682)*COS($E682),"")</f>
        <is>
          <t/>
        </is>
      </c>
      <c r="V682" s="8" t="inlineStr">
        <f aca="false">IF(A682&lt;&gt;"",$G682+'v1 Frame'!P$3*COS($C682)+'v1 Frame'!Q$3*SIN($C682)*SIN($E682)+'v1 Frame'!R$3*SIN($C682)*COS($E682),"")</f>
        <is>
          <t/>
        </is>
      </c>
      <c r="W682" s="8" t="inlineStr">
        <f aca="false">IF(A682&lt;&gt;"",$H682+'v1 Frame'!Q$3*COS($E682)-'v1 Frame'!R$3*SIN($E682),"")</f>
        <is>
          <t/>
        </is>
      </c>
      <c r="X682" s="8" t="inlineStr">
        <f aca="false">IF(A682&lt;&gt;"",$I682-'v1 Frame'!P$3*SIN($C682)+'v1 Frame'!Q$3*COS($C682)*SIN($E682)+'v1 Frame'!R$3*COS($C682)*COS($E682),"")</f>
        <is>
          <t/>
        </is>
      </c>
      <c r="Y682" s="8" t="inlineStr">
        <f aca="false">IF(A682&lt;&gt;"",$G682+'v1 Frame'!S$3*COS($C682)+'v1 Frame'!T$3*SIN($C682)*SIN($E682)+'v1 Frame'!U$3*SIN($C682)*COS($E682),"")</f>
        <is>
          <t/>
        </is>
      </c>
      <c r="Z682" s="8" t="inlineStr">
        <f aca="false">IF(A682&lt;&gt;"",$H682+'v1 Frame'!T$3*COS($E682)-'v1 Frame'!U$3*SIN($E682),"")</f>
        <is>
          <t/>
        </is>
      </c>
      <c r="AA682" s="8" t="inlineStr">
        <f aca="false">IF(A682&lt;&gt;"",$I682-'v1 Frame'!S$3*SIN($C682)+'v1 Frame'!T$3*COS($C682)*SIN($E682)+'v1 Frame'!U$3*COS($C682)*COS($E682),"")</f>
        <is>
          <t/>
        </is>
      </c>
      <c r="AB682" s="8" t="inlineStr">
        <f aca="false">IF(A682&lt;&gt;"",$G682+'v1 Frame'!V$3*COS($C682)+'v1 Frame'!W$3*SIN($C682)*SIN($E682)+'v1 Frame'!X$3*SIN($C682)*COS($E682),"")</f>
        <is>
          <t/>
        </is>
      </c>
      <c r="AC682" s="8" t="inlineStr">
        <f aca="false">IF(A682&lt;&gt;"",$H682+'v1 Frame'!W$3*COS($E682)-'v1 Frame'!X$3*SIN($E682),"")</f>
        <is>
          <t/>
        </is>
      </c>
      <c r="AD682" s="8" t="inlineStr">
        <f aca="false">IF(A682&lt;&gt;"",$I682-'v1 Frame'!V$3*SIN($C682)+'v1 Frame'!W$3*COS($C682)*SIN($E682)+'v1 Frame'!X$3*COS($C682)*COS($E682),"")</f>
        <is>
          <t/>
        </is>
      </c>
      <c r="AE682" s="25" t="inlineStr">
        <f aca="false">IF(A682&lt;&gt;"",$G682+'v1 Frame'!Y$3*COS($C682)+'v1 Frame'!Z$3*SIN($C682)*SIN($E682)+'v1 Frame'!AA$3*SIN($C682)*COS($E682),"")</f>
        <is>
          <t/>
        </is>
      </c>
      <c r="AF682" s="25" t="inlineStr">
        <f aca="false">IF(A682&lt;&gt;"",$H682+'v1 Frame'!Z$3*COS($E682)-'v1 Frame'!AA$3*SIN($E682),"")</f>
        <is>
          <t/>
        </is>
      </c>
      <c r="AG682" s="25" t="inlineStr">
        <f aca="false">IF(A682&lt;&gt;"",$I682-'v1 Frame'!Y$3*SIN($C682)+'v1 Frame'!Z$3*COS($C682)*SIN($E682)+'v1 Frame'!AA$3*COS($C682)*COS($E682),"")</f>
        <is>
          <t/>
        </is>
      </c>
      <c r="AH682" s="8" t="inlineStr">
        <f aca="false">IF(A682&lt;&gt;"",SQRT(SUMSQ(G682:I682)),"")</f>
        <is>
          <t/>
        </is>
      </c>
      <c r="AI682" s="8" t="inlineStr">
        <f aca="false">IF(A682&lt;&gt;"",IF(AH682&lt;&gt;0,ACOS(I682/AH682),0),"")</f>
        <is>
          <t/>
        </is>
      </c>
      <c r="AJ682" s="8" t="inlineStr">
        <f aca="false">IF(A682&lt;&gt;"",DEGREES(AI682),"")</f>
        <is>
          <t/>
        </is>
      </c>
      <c r="AK682" s="8" t="inlineStr">
        <f aca="false">IF(A682&lt;&gt;"",IF(OR(G682&lt;&gt;0,H682&lt;&gt;0),ATAN2(G682,H682),0),"")</f>
        <is>
          <t/>
        </is>
      </c>
      <c r="AL682" s="8" t="inlineStr">
        <f aca="false">IF(A682&lt;&gt;"",DEGREES(AK682),"")</f>
        <is>
          <t/>
        </is>
      </c>
      <c r="AM682" s="8" t="inlineStr">
        <f aca="false">IF(A682&lt;&gt;"",SQRT(SUMSQ(J682:L682)),"")</f>
        <is>
          <t/>
        </is>
      </c>
      <c r="AN682" s="8" t="inlineStr">
        <f aca="false">IF(A682&lt;&gt;"",IF(AM682&lt;&gt;0,ACOS(L682/AM682),0),"")</f>
        <is>
          <t/>
        </is>
      </c>
      <c r="AO682" s="8" t="inlineStr">
        <f aca="false">IF(A682&lt;&gt;"",DEGREES(AN682),"")</f>
        <is>
          <t/>
        </is>
      </c>
      <c r="AP682" s="8" t="inlineStr">
        <f aca="false">IF(A682&lt;&gt;"",IF(OR(J682&lt;&gt;0,K682&lt;&gt;0),ATAN2(J682,K682),0),"")</f>
        <is>
          <t/>
        </is>
      </c>
      <c r="AQ682" s="8" t="inlineStr">
        <f aca="false">IF(A682&lt;&gt;"",DEGREES(AP682),"")</f>
        <is>
          <t/>
        </is>
      </c>
      <c r="AR682" s="8" t="inlineStr">
        <f aca="false">IF(A682&lt;&gt;"",SQRT(SUMSQ(M682:O682)),"")</f>
        <is>
          <t/>
        </is>
      </c>
      <c r="AS682" s="8" t="inlineStr">
        <f aca="false">IF(A682&lt;&gt;"",IF(AR682&lt;&gt;0,ACOS(O682/AR682),0),"")</f>
        <is>
          <t/>
        </is>
      </c>
      <c r="AT682" s="8" t="inlineStr">
        <f aca="false">IF(A682&lt;&gt;"",DEGREES(AS682),"")</f>
        <is>
          <t/>
        </is>
      </c>
      <c r="AU682" s="8" t="inlineStr">
        <f aca="false">IF(A682&lt;&gt;"",IF(OR(M682&lt;&gt;0,N682&lt;&gt;0),ATAN2(M682,N682),0),"")</f>
        <is>
          <t/>
        </is>
      </c>
      <c r="AV682" s="8" t="inlineStr">
        <f aca="false">IF(A682&lt;&gt;"",DEGREES(AU682),"")</f>
        <is>
          <t/>
        </is>
      </c>
      <c r="AW682" s="8" t="inlineStr">
        <f aca="false">IF(A682&lt;&gt;"",SQRT(SUMSQ(P682:R682)),"")</f>
        <is>
          <t/>
        </is>
      </c>
      <c r="AX682" s="8" t="inlineStr">
        <f aca="false">IF(A682&lt;&gt;"",IF(AW682&lt;&gt;0,ACOS(R682/AW682),0),"")</f>
        <is>
          <t/>
        </is>
      </c>
      <c r="AY682" s="8" t="inlineStr">
        <f aca="false">IF(A682&lt;&gt;"",DEGREES(AX682),"")</f>
        <is>
          <t/>
        </is>
      </c>
      <c r="AZ682" s="8" t="inlineStr">
        <f aca="false">IF(A682&lt;&gt;"",IF(OR(P682&lt;&gt;0,Q682&lt;&gt;0),ATAN2(P682,Q682),0),"")</f>
        <is>
          <t/>
        </is>
      </c>
      <c r="BA682" s="8" t="inlineStr">
        <f aca="false">IF(A682&lt;&gt;"",DEGREES(AZ682),"")</f>
        <is>
          <t/>
        </is>
      </c>
      <c r="BB682" s="8" t="inlineStr">
        <f aca="false">IF(A682&lt;&gt;"",SQRT(SUMSQ(S682:U682)),"")</f>
        <is>
          <t/>
        </is>
      </c>
      <c r="BC682" s="8" t="inlineStr">
        <f aca="false">IF(A682&lt;&gt;"",IF(BB682&lt;&gt;0,ACOS(U682/BB682),0),"")</f>
        <is>
          <t/>
        </is>
      </c>
      <c r="BD682" s="8" t="inlineStr">
        <f aca="false">IF(A682&lt;&gt;"",DEGREES(BC682),"")</f>
        <is>
          <t/>
        </is>
      </c>
      <c r="BE682" s="8" t="inlineStr">
        <f aca="false">IF(A682&lt;&gt;"",IF(OR(S682&lt;&gt;0,T682&lt;&gt;0),ATAN2(S682,T682),0),"")</f>
        <is>
          <t/>
        </is>
      </c>
      <c r="BF682" s="8" t="inlineStr">
        <f aca="false">IF(A682&lt;&gt;"",DEGREES(BE682),"")</f>
        <is>
          <t/>
        </is>
      </c>
      <c r="BG682" s="8" t="inlineStr">
        <f aca="false">IF(A682&lt;&gt;"",SQRT(SUMSQ(V682:X682)),"")</f>
        <is>
          <t/>
        </is>
      </c>
      <c r="BH682" s="8" t="inlineStr">
        <f aca="false">IF(A682&lt;&gt;"",IF(BG682&lt;&gt;0,ACOS(X682/BG682),0),"")</f>
        <is>
          <t/>
        </is>
      </c>
      <c r="BI682" s="8" t="inlineStr">
        <f aca="false">IF(A682&lt;&gt;"",DEGREES(BH682),"")</f>
        <is>
          <t/>
        </is>
      </c>
      <c r="BJ682" s="8" t="inlineStr">
        <f aca="false">IF(A682&lt;&gt;"",IF(OR(V682&lt;&gt;0,W682&lt;&gt;0),ATAN2(V682,W682),0),"")</f>
        <is>
          <t/>
        </is>
      </c>
      <c r="BK682" s="8" t="inlineStr">
        <f aca="false">IF(A682&lt;&gt;"",DEGREES(BJ682),"")</f>
        <is>
          <t/>
        </is>
      </c>
      <c r="BL682" s="8" t="inlineStr">
        <f aca="false">IF(A682&lt;&gt;"",SQRT(SUMSQ(Y682:AA682)),"")</f>
        <is>
          <t/>
        </is>
      </c>
      <c r="BM682" s="8" t="inlineStr">
        <f aca="false">IF(A682&lt;&gt;"",IF(BL682&lt;&gt;0,ACOS(AA682/BL682),0),"")</f>
        <is>
          <t/>
        </is>
      </c>
      <c r="BN682" s="8" t="inlineStr">
        <f aca="false">IF(A682&lt;&gt;"",DEGREES(BM682),"")</f>
        <is>
          <t/>
        </is>
      </c>
      <c r="BO682" s="8" t="inlineStr">
        <f aca="false">IF(A682&lt;&gt;"",IF(OR(Y682&lt;&gt;0,Z682&lt;&gt;0),ATAN2(Y682,Z682),0),"")</f>
        <is>
          <t/>
        </is>
      </c>
      <c r="BP682" s="8" t="inlineStr">
        <f aca="false">IF(A682&lt;&gt;"",DEGREES(BO682),"")</f>
        <is>
          <t/>
        </is>
      </c>
      <c r="BQ682" s="8" t="inlineStr">
        <f aca="false">IF(A682&lt;&gt;"",SQRT(SUMSQ(AB682:AD682)),"")</f>
        <is>
          <t/>
        </is>
      </c>
      <c r="BR682" s="8" t="inlineStr">
        <f aca="false">IF(A682&lt;&gt;"",IF(BQ682&lt;&gt;0,ACOS(AD682/BQ682),0),"")</f>
        <is>
          <t/>
        </is>
      </c>
      <c r="BS682" s="8" t="inlineStr">
        <f aca="false">IF(A682&lt;&gt;"",DEGREES(BR682),"")</f>
        <is>
          <t/>
        </is>
      </c>
      <c r="BT682" s="8" t="inlineStr">
        <f aca="false">IF(A682&lt;&gt;"",IF(OR(AB682&lt;&gt;0,AC682&lt;&gt;0),ATAN2(AB682,AC682),0),"")</f>
        <is>
          <t/>
        </is>
      </c>
      <c r="BU682" s="8" t="inlineStr">
        <f aca="false">IF(A682&lt;&gt;"",DEGREES(BT682),"")</f>
        <is>
          <t/>
        </is>
      </c>
      <c r="BV682" s="8" t="inlineStr">
        <f aca="false">IF(A682&lt;&gt;"",SQRT(SUMSQ(AE682:AG682)),"")</f>
        <is>
          <t/>
        </is>
      </c>
      <c r="BW682" s="8" t="inlineStr">
        <f aca="false">IF(A682&lt;&gt;"",IF(BV682&lt;&gt;0,ACOS(AG682/BV682),0),"")</f>
        <is>
          <t/>
        </is>
      </c>
      <c r="BX682" s="8" t="inlineStr">
        <f aca="false">IF(A682&lt;&gt;"",DEGREES(BW682),"")</f>
        <is>
          <t/>
        </is>
      </c>
      <c r="BY682" s="8" t="inlineStr">
        <f aca="false">IF(A682&lt;&gt;"",IF(OR(AF682&lt;&gt;0,AG682&lt;&gt;0),ATAN2(AF682,AG682),0),"")</f>
        <is>
          <t/>
        </is>
      </c>
      <c r="BZ682" s="8" t="inlineStr">
        <f aca="false">IF(A682&lt;&gt;"",DEGREES(BY682),"")</f>
        <is>
          <t/>
        </is>
      </c>
      <c r="CA682" s="0" t="inlineStr">
        <f aca="false">IF(A682&lt;&gt;"",IF(AND(AI682&lt;Parameters!$B$11,AI682&gt;Parameters!$B$12,AN682&lt;Parameters!$B$11,AN682&gt;Parameters!$B$12,AS682&lt;Parameters!$B$11,AS682&gt;Parameters!$B$12,AX682&lt;Parameters!$B$11,AX682&gt;Parameters!$B$12,BC682&lt;Parameters!$B$11,BC682&gt;Parameters!$B$12,BM682&lt;Parameters!$B$11,BM682&gt;Parameters!$B$12,BR682&lt;Parameters!$B$11,BR682&gt;Parameters!$B$12,BW682&lt;Parameters!$B$11,BW682&gt;Parameters!$B$12),1,0),"")</f>
        <is>
          <t/>
        </is>
      </c>
      <c r="CB682" s="0" t="inlineStr">
        <f aca="false">IF(A682&lt;&gt;"",IF(OR(AI682&lt;Parameters!$B$12,AI682&gt;Parameters!$B$11),0,1),"")</f>
        <is>
          <t/>
        </is>
      </c>
      <c r="CC682" s="0" t="inlineStr">
        <f aca="false">IF(A682&lt;&gt;"",IF(OR(AN682&lt;Parameters!$B$12,AN682&gt;Parameters!$B$11),0,1),"")</f>
        <is>
          <t/>
        </is>
      </c>
      <c r="CD682" s="0" t="inlineStr">
        <f aca="false">IF(A682&lt;&gt;"",IF(OR(AS682&lt;Parameters!$B$12,AS682&gt;Parameters!$B$11),0,1),"")</f>
        <is>
          <t/>
        </is>
      </c>
      <c r="CE682" s="0" t="inlineStr">
        <f aca="false">IF(A682&lt;&gt;"",IF(OR(AX682&lt;Parameters!$B$12,AX682&gt;Parameters!$B$11),0,1),"")</f>
        <is>
          <t/>
        </is>
      </c>
      <c r="CF682" s="0" t="inlineStr">
        <f aca="false">IF(A682&lt;&gt;"",IF(OR(BC682&lt;Parameters!$B$12,BC682&gt;Parameters!$B$11),0,1),"")</f>
        <is>
          <t/>
        </is>
      </c>
      <c r="CG682" s="0" t="inlineStr">
        <f aca="false">IF(A682&lt;&gt;"",IF(OR(BH682&lt;Parameters!$B$12,BH682&gt;Parameters!$B$11),0,1),"")</f>
        <is>
          <t/>
        </is>
      </c>
      <c r="CH682" s="0" t="inlineStr">
        <f aca="false">IF(A682&lt;&gt;"",IF(OR(BM682&lt;Parameters!$B$12,BM682&gt;Parameters!$B$11),0,1),"")</f>
        <is>
          <t/>
        </is>
      </c>
      <c r="CI682" s="0" t="inlineStr">
        <f aca="false">IF(A682&lt;&gt;"",IF(OR(BR682&lt;Parameters!$B$12,BR682&gt;Parameters!$B$11),0,1),"")</f>
        <is>
          <t/>
        </is>
      </c>
      <c r="CJ682" s="0" t="inlineStr">
        <f aca="false">IF(A682&lt;&gt;"",IF(OR(BW682&lt;Parameters!$B$12,BW682&gt;Parameters!$B$11),0,1),"")</f>
        <is>
          <t/>
        </is>
      </c>
      <c r="CK682" s="26" t="inlineStr">
        <f aca="false">IF(A682&lt;&gt;"",SUM(CB682:CJ682)/9,"")</f>
        <is>
          <t/>
        </is>
      </c>
      <c r="CL682" s="0" t="inlineStr">
        <f aca="false">IF(A682&lt;&gt;"",CK682*9,"")</f>
        <is>
          <t/>
        </is>
      </c>
      <c r="CM682" s="8" t="inlineStr">
        <f aca="false">IF(A682&lt;&gt;"",TEXT(B682,CM$2)&amp;" "&amp;TEXT(A682,CM$2),"")</f>
        <is>
          <t/>
        </is>
      </c>
    </row>
    <row r="683" customFormat="false" ht="15" hidden="false" customHeight="false" outlineLevel="0" collapsed="false">
      <c r="A683" s="0" t="inlineStr">
        <f aca="false">IF(OR(B682&lt;Parameters!$K$12,A682&lt;Parameters!$K$12),IF(A682&lt;Parameters!$K$12,A682+1,0),"")</f>
        <is>
          <t/>
        </is>
      </c>
      <c r="B683" s="0" t="inlineStr">
        <f aca="false">IF(A683&lt;&gt;"",IF(A683=0,B682+1,B682),"")</f>
        <is>
          <t/>
        </is>
      </c>
      <c r="C683" s="24" t="inlineStr">
        <f aca="false">IF(A683&lt;&gt;"",-_phi*(A683+0.5),"")</f>
        <is>
          <t/>
        </is>
      </c>
      <c r="D683" s="8" t="inlineStr">
        <f aca="false">IF(A683&lt;&gt;"",DEGREES(C683),"")</f>
        <is>
          <t/>
        </is>
      </c>
      <c r="E683" s="24" t="inlineStr">
        <f aca="false">IF(A683&lt;&gt;"",_phi*(B683+0.5),"")</f>
        <is>
          <t/>
        </is>
      </c>
      <c r="F683" s="8" t="inlineStr">
        <f aca="false">IF(A683&lt;&gt;"",DEGREES(E683),"")</f>
        <is>
          <t/>
        </is>
      </c>
      <c r="G683" s="8" t="inlineStr">
        <f aca="false">IF(A683&lt;&gt;"",LOOKUP(A683,h!$A$3:$A$30,h!$D$3:$D$30),"")</f>
        <is>
          <t/>
        </is>
      </c>
      <c r="H683" s="8" t="inlineStr">
        <f aca="false">IF(A683&lt;&gt;"",LOOKUP(B683,h!$A$3:$A$30,h!$D$3:$D$30),"")</f>
        <is>
          <t/>
        </is>
      </c>
      <c r="I683" s="8" t="inlineStr">
        <f aca="false">IF(A683&lt;&gt;"",_zif,"")</f>
        <is>
          <t/>
        </is>
      </c>
      <c r="J683" s="8" t="inlineStr">
        <f aca="false">IF(A683&lt;&gt;"",$G683+'v1 Frame'!D$3*COS($C683)+'v1 Frame'!E$3*SIN($C683)*SIN($E683)+'v1 Frame'!F$3*SIN($C683)*COS($E683),"")</f>
        <is>
          <t/>
        </is>
      </c>
      <c r="K683" s="8" t="inlineStr">
        <f aca="false">IF(A683&lt;&gt;"",$H683+'v1 Frame'!E$3*COS($E683)-'v1 Frame'!F$3*SIN($E683),"")</f>
        <is>
          <t/>
        </is>
      </c>
      <c r="L683" s="8" t="inlineStr">
        <f aca="false">IF(A683&lt;&gt;"",$I683-'v1 Frame'!D$3*SIN($C683)+'v1 Frame'!E$3*COS($C683)*SIN($E683)+'v1 Frame'!F$3*COS($C683)*COS($E683),"")</f>
        <is>
          <t/>
        </is>
      </c>
      <c r="M683" s="8" t="inlineStr">
        <f aca="false">IF(A683&lt;&gt;"",$G683+'v1 Frame'!G$3*COS($C683)+'v1 Frame'!H$3*SIN($C683)*SIN($E683)+'v1 Frame'!I$3*SIN($C683)*COS($E683),"")</f>
        <is>
          <t/>
        </is>
      </c>
      <c r="N683" s="8" t="inlineStr">
        <f aca="false">IF(A683&lt;&gt;"",$H683+'v1 Frame'!H$3*COS($E683)-'v1 Frame'!I$3*SIN($E683),"")</f>
        <is>
          <t/>
        </is>
      </c>
      <c r="O683" s="8" t="inlineStr">
        <f aca="false">IF(A683&lt;&gt;"",$I683-'v1 Frame'!G$3*SIN($C683)+'v1 Frame'!H$3*COS($C683)*SIN($E683)+'v1 Frame'!I$3*COS($C683)*COS($E683),"")</f>
        <is>
          <t/>
        </is>
      </c>
      <c r="P683" s="8" t="inlineStr">
        <f aca="false">IF(A683&lt;&gt;"",$G683+'v1 Frame'!J$3*COS($C683)+'v1 Frame'!K$3*SIN($C683)*SIN($E683)+'v1 Frame'!L$3*SIN($C683)*COS($E683),"")</f>
        <is>
          <t/>
        </is>
      </c>
      <c r="Q683" s="8" t="inlineStr">
        <f aca="false">IF(A683&lt;&gt;"",$H683+'v1 Frame'!K$3*COS($E683)-'v1 Frame'!L$3*SIN($E683),"")</f>
        <is>
          <t/>
        </is>
      </c>
      <c r="R683" s="8" t="inlineStr">
        <f aca="false">IF(A683&lt;&gt;"",$I683-'v1 Frame'!J$3*SIN($C683)+'v1 Frame'!K$3*COS($C683)*SIN($E683)+'v1 Frame'!L$3*COS($C683)*COS($E683),"")</f>
        <is>
          <t/>
        </is>
      </c>
      <c r="S683" s="8" t="inlineStr">
        <f aca="false">IF(A683&lt;&gt;"",$G683+'v1 Frame'!M$3*COS($C683)+'v1 Frame'!N$3*SIN($C683)*SIN($E683)+'v1 Frame'!O$3*SIN($C683)*COS($E683),"")</f>
        <is>
          <t/>
        </is>
      </c>
      <c r="T683" s="8" t="inlineStr">
        <f aca="false">IF(A683&lt;&gt;"",$H683+'v1 Frame'!N$3*COS($E683)-'v1 Frame'!O$3*SIN($E683),"")</f>
        <is>
          <t/>
        </is>
      </c>
      <c r="U683" s="8" t="inlineStr">
        <f aca="false">IF(A683&lt;&gt;"",$I683-'v1 Frame'!M$3*SIN($C683)+'v1 Frame'!N$3*COS($C683)*SIN($E683)+'v1 Frame'!O$3*COS($C683)*COS($E683),"")</f>
        <is>
          <t/>
        </is>
      </c>
      <c r="V683" s="8" t="inlineStr">
        <f aca="false">IF(A683&lt;&gt;"",$G683+'v1 Frame'!P$3*COS($C683)+'v1 Frame'!Q$3*SIN($C683)*SIN($E683)+'v1 Frame'!R$3*SIN($C683)*COS($E683),"")</f>
        <is>
          <t/>
        </is>
      </c>
      <c r="W683" s="8" t="inlineStr">
        <f aca="false">IF(A683&lt;&gt;"",$H683+'v1 Frame'!Q$3*COS($E683)-'v1 Frame'!R$3*SIN($E683),"")</f>
        <is>
          <t/>
        </is>
      </c>
      <c r="X683" s="8" t="inlineStr">
        <f aca="false">IF(A683&lt;&gt;"",$I683-'v1 Frame'!P$3*SIN($C683)+'v1 Frame'!Q$3*COS($C683)*SIN($E683)+'v1 Frame'!R$3*COS($C683)*COS($E683),"")</f>
        <is>
          <t/>
        </is>
      </c>
      <c r="Y683" s="8" t="inlineStr">
        <f aca="false">IF(A683&lt;&gt;"",$G683+'v1 Frame'!S$3*COS($C683)+'v1 Frame'!T$3*SIN($C683)*SIN($E683)+'v1 Frame'!U$3*SIN($C683)*COS($E683),"")</f>
        <is>
          <t/>
        </is>
      </c>
      <c r="Z683" s="8" t="inlineStr">
        <f aca="false">IF(A683&lt;&gt;"",$H683+'v1 Frame'!T$3*COS($E683)-'v1 Frame'!U$3*SIN($E683),"")</f>
        <is>
          <t/>
        </is>
      </c>
      <c r="AA683" s="8" t="inlineStr">
        <f aca="false">IF(A683&lt;&gt;"",$I683-'v1 Frame'!S$3*SIN($C683)+'v1 Frame'!T$3*COS($C683)*SIN($E683)+'v1 Frame'!U$3*COS($C683)*COS($E683),"")</f>
        <is>
          <t/>
        </is>
      </c>
      <c r="AB683" s="8" t="inlineStr">
        <f aca="false">IF(A683&lt;&gt;"",$G683+'v1 Frame'!V$3*COS($C683)+'v1 Frame'!W$3*SIN($C683)*SIN($E683)+'v1 Frame'!X$3*SIN($C683)*COS($E683),"")</f>
        <is>
          <t/>
        </is>
      </c>
      <c r="AC683" s="8" t="inlineStr">
        <f aca="false">IF(A683&lt;&gt;"",$H683+'v1 Frame'!W$3*COS($E683)-'v1 Frame'!X$3*SIN($E683),"")</f>
        <is>
          <t/>
        </is>
      </c>
      <c r="AD683" s="8" t="inlineStr">
        <f aca="false">IF(A683&lt;&gt;"",$I683-'v1 Frame'!V$3*SIN($C683)+'v1 Frame'!W$3*COS($C683)*SIN($E683)+'v1 Frame'!X$3*COS($C683)*COS($E683),"")</f>
        <is>
          <t/>
        </is>
      </c>
      <c r="AE683" s="25" t="inlineStr">
        <f aca="false">IF(A683&lt;&gt;"",$G683+'v1 Frame'!Y$3*COS($C683)+'v1 Frame'!Z$3*SIN($C683)*SIN($E683)+'v1 Frame'!AA$3*SIN($C683)*COS($E683),"")</f>
        <is>
          <t/>
        </is>
      </c>
      <c r="AF683" s="25" t="inlineStr">
        <f aca="false">IF(A683&lt;&gt;"",$H683+'v1 Frame'!Z$3*COS($E683)-'v1 Frame'!AA$3*SIN($E683),"")</f>
        <is>
          <t/>
        </is>
      </c>
      <c r="AG683" s="25" t="inlineStr">
        <f aca="false">IF(A683&lt;&gt;"",$I683-'v1 Frame'!Y$3*SIN($C683)+'v1 Frame'!Z$3*COS($C683)*SIN($E683)+'v1 Frame'!AA$3*COS($C683)*COS($E683),"")</f>
        <is>
          <t/>
        </is>
      </c>
      <c r="AH683" s="8" t="inlineStr">
        <f aca="false">IF(A683&lt;&gt;"",SQRT(SUMSQ(G683:I683)),"")</f>
        <is>
          <t/>
        </is>
      </c>
      <c r="AI683" s="8" t="inlineStr">
        <f aca="false">IF(A683&lt;&gt;"",IF(AH683&lt;&gt;0,ACOS(I683/AH683),0),"")</f>
        <is>
          <t/>
        </is>
      </c>
      <c r="AJ683" s="8" t="inlineStr">
        <f aca="false">IF(A683&lt;&gt;"",DEGREES(AI683),"")</f>
        <is>
          <t/>
        </is>
      </c>
      <c r="AK683" s="8" t="inlineStr">
        <f aca="false">IF(A683&lt;&gt;"",IF(OR(G683&lt;&gt;0,H683&lt;&gt;0),ATAN2(G683,H683),0),"")</f>
        <is>
          <t/>
        </is>
      </c>
      <c r="AL683" s="8" t="inlineStr">
        <f aca="false">IF(A683&lt;&gt;"",DEGREES(AK683),"")</f>
        <is>
          <t/>
        </is>
      </c>
      <c r="AM683" s="8" t="inlineStr">
        <f aca="false">IF(A683&lt;&gt;"",SQRT(SUMSQ(J683:L683)),"")</f>
        <is>
          <t/>
        </is>
      </c>
      <c r="AN683" s="8" t="inlineStr">
        <f aca="false">IF(A683&lt;&gt;"",IF(AM683&lt;&gt;0,ACOS(L683/AM683),0),"")</f>
        <is>
          <t/>
        </is>
      </c>
      <c r="AO683" s="8" t="inlineStr">
        <f aca="false">IF(A683&lt;&gt;"",DEGREES(AN683),"")</f>
        <is>
          <t/>
        </is>
      </c>
      <c r="AP683" s="8" t="inlineStr">
        <f aca="false">IF(A683&lt;&gt;"",IF(OR(J683&lt;&gt;0,K683&lt;&gt;0),ATAN2(J683,K683),0),"")</f>
        <is>
          <t/>
        </is>
      </c>
      <c r="AQ683" s="8" t="inlineStr">
        <f aca="false">IF(A683&lt;&gt;"",DEGREES(AP683),"")</f>
        <is>
          <t/>
        </is>
      </c>
      <c r="AR683" s="8" t="inlineStr">
        <f aca="false">IF(A683&lt;&gt;"",SQRT(SUMSQ(M683:O683)),"")</f>
        <is>
          <t/>
        </is>
      </c>
      <c r="AS683" s="8" t="inlineStr">
        <f aca="false">IF(A683&lt;&gt;"",IF(AR683&lt;&gt;0,ACOS(O683/AR683),0),"")</f>
        <is>
          <t/>
        </is>
      </c>
      <c r="AT683" s="8" t="inlineStr">
        <f aca="false">IF(A683&lt;&gt;"",DEGREES(AS683),"")</f>
        <is>
          <t/>
        </is>
      </c>
      <c r="AU683" s="8" t="inlineStr">
        <f aca="false">IF(A683&lt;&gt;"",IF(OR(M683&lt;&gt;0,N683&lt;&gt;0),ATAN2(M683,N683),0),"")</f>
        <is>
          <t/>
        </is>
      </c>
      <c r="AV683" s="8" t="inlineStr">
        <f aca="false">IF(A683&lt;&gt;"",DEGREES(AU683),"")</f>
        <is>
          <t/>
        </is>
      </c>
      <c r="AW683" s="8" t="inlineStr">
        <f aca="false">IF(A683&lt;&gt;"",SQRT(SUMSQ(P683:R683)),"")</f>
        <is>
          <t/>
        </is>
      </c>
      <c r="AX683" s="8" t="inlineStr">
        <f aca="false">IF(A683&lt;&gt;"",IF(AW683&lt;&gt;0,ACOS(R683/AW683),0),"")</f>
        <is>
          <t/>
        </is>
      </c>
      <c r="AY683" s="8" t="inlineStr">
        <f aca="false">IF(A683&lt;&gt;"",DEGREES(AX683),"")</f>
        <is>
          <t/>
        </is>
      </c>
      <c r="AZ683" s="8" t="inlineStr">
        <f aca="false">IF(A683&lt;&gt;"",IF(OR(P683&lt;&gt;0,Q683&lt;&gt;0),ATAN2(P683,Q683),0),"")</f>
        <is>
          <t/>
        </is>
      </c>
      <c r="BA683" s="8" t="inlineStr">
        <f aca="false">IF(A683&lt;&gt;"",DEGREES(AZ683),"")</f>
        <is>
          <t/>
        </is>
      </c>
      <c r="BB683" s="8" t="inlineStr">
        <f aca="false">IF(A683&lt;&gt;"",SQRT(SUMSQ(S683:U683)),"")</f>
        <is>
          <t/>
        </is>
      </c>
      <c r="BC683" s="8" t="inlineStr">
        <f aca="false">IF(A683&lt;&gt;"",IF(BB683&lt;&gt;0,ACOS(U683/BB683),0),"")</f>
        <is>
          <t/>
        </is>
      </c>
      <c r="BD683" s="8" t="inlineStr">
        <f aca="false">IF(A683&lt;&gt;"",DEGREES(BC683),"")</f>
        <is>
          <t/>
        </is>
      </c>
      <c r="BE683" s="8" t="inlineStr">
        <f aca="false">IF(A683&lt;&gt;"",IF(OR(S683&lt;&gt;0,T683&lt;&gt;0),ATAN2(S683,T683),0),"")</f>
        <is>
          <t/>
        </is>
      </c>
      <c r="BF683" s="8" t="inlineStr">
        <f aca="false">IF(A683&lt;&gt;"",DEGREES(BE683),"")</f>
        <is>
          <t/>
        </is>
      </c>
      <c r="BG683" s="8" t="inlineStr">
        <f aca="false">IF(A683&lt;&gt;"",SQRT(SUMSQ(V683:X683)),"")</f>
        <is>
          <t/>
        </is>
      </c>
      <c r="BH683" s="8" t="inlineStr">
        <f aca="false">IF(A683&lt;&gt;"",IF(BG683&lt;&gt;0,ACOS(X683/BG683),0),"")</f>
        <is>
          <t/>
        </is>
      </c>
      <c r="BI683" s="8" t="inlineStr">
        <f aca="false">IF(A683&lt;&gt;"",DEGREES(BH683),"")</f>
        <is>
          <t/>
        </is>
      </c>
      <c r="BJ683" s="8" t="inlineStr">
        <f aca="false">IF(A683&lt;&gt;"",IF(OR(V683&lt;&gt;0,W683&lt;&gt;0),ATAN2(V683,W683),0),"")</f>
        <is>
          <t/>
        </is>
      </c>
      <c r="BK683" s="8" t="inlineStr">
        <f aca="false">IF(A683&lt;&gt;"",DEGREES(BJ683),"")</f>
        <is>
          <t/>
        </is>
      </c>
      <c r="BL683" s="8" t="inlineStr">
        <f aca="false">IF(A683&lt;&gt;"",SQRT(SUMSQ(Y683:AA683)),"")</f>
        <is>
          <t/>
        </is>
      </c>
      <c r="BM683" s="8" t="inlineStr">
        <f aca="false">IF(A683&lt;&gt;"",IF(BL683&lt;&gt;0,ACOS(AA683/BL683),0),"")</f>
        <is>
          <t/>
        </is>
      </c>
      <c r="BN683" s="8" t="inlineStr">
        <f aca="false">IF(A683&lt;&gt;"",DEGREES(BM683),"")</f>
        <is>
          <t/>
        </is>
      </c>
      <c r="BO683" s="8" t="inlineStr">
        <f aca="false">IF(A683&lt;&gt;"",IF(OR(Y683&lt;&gt;0,Z683&lt;&gt;0),ATAN2(Y683,Z683),0),"")</f>
        <is>
          <t/>
        </is>
      </c>
      <c r="BP683" s="8" t="inlineStr">
        <f aca="false">IF(A683&lt;&gt;"",DEGREES(BO683),"")</f>
        <is>
          <t/>
        </is>
      </c>
      <c r="BQ683" s="8" t="inlineStr">
        <f aca="false">IF(A683&lt;&gt;"",SQRT(SUMSQ(AB683:AD683)),"")</f>
        <is>
          <t/>
        </is>
      </c>
      <c r="BR683" s="8" t="inlineStr">
        <f aca="false">IF(A683&lt;&gt;"",IF(BQ683&lt;&gt;0,ACOS(AD683/BQ683),0),"")</f>
        <is>
          <t/>
        </is>
      </c>
      <c r="BS683" s="8" t="inlineStr">
        <f aca="false">IF(A683&lt;&gt;"",DEGREES(BR683),"")</f>
        <is>
          <t/>
        </is>
      </c>
      <c r="BT683" s="8" t="inlineStr">
        <f aca="false">IF(A683&lt;&gt;"",IF(OR(AB683&lt;&gt;0,AC683&lt;&gt;0),ATAN2(AB683,AC683),0),"")</f>
        <is>
          <t/>
        </is>
      </c>
      <c r="BU683" s="8" t="inlineStr">
        <f aca="false">IF(A683&lt;&gt;"",DEGREES(BT683),"")</f>
        <is>
          <t/>
        </is>
      </c>
      <c r="BV683" s="8" t="inlineStr">
        <f aca="false">IF(A683&lt;&gt;"",SQRT(SUMSQ(AE683:AG683)),"")</f>
        <is>
          <t/>
        </is>
      </c>
      <c r="BW683" s="8" t="inlineStr">
        <f aca="false">IF(A683&lt;&gt;"",IF(BV683&lt;&gt;0,ACOS(AG683/BV683),0),"")</f>
        <is>
          <t/>
        </is>
      </c>
      <c r="BX683" s="8" t="inlineStr">
        <f aca="false">IF(A683&lt;&gt;"",DEGREES(BW683),"")</f>
        <is>
          <t/>
        </is>
      </c>
      <c r="BY683" s="8" t="inlineStr">
        <f aca="false">IF(A683&lt;&gt;"",IF(OR(AF683&lt;&gt;0,AG683&lt;&gt;0),ATAN2(AF683,AG683),0),"")</f>
        <is>
          <t/>
        </is>
      </c>
      <c r="BZ683" s="8" t="inlineStr">
        <f aca="false">IF(A683&lt;&gt;"",DEGREES(BY683),"")</f>
        <is>
          <t/>
        </is>
      </c>
      <c r="CA683" s="0" t="inlineStr">
        <f aca="false">IF(A683&lt;&gt;"",IF(AND(AI683&lt;Parameters!$B$11,AI683&gt;Parameters!$B$12,AN683&lt;Parameters!$B$11,AN683&gt;Parameters!$B$12,AS683&lt;Parameters!$B$11,AS683&gt;Parameters!$B$12,AX683&lt;Parameters!$B$11,AX683&gt;Parameters!$B$12,BC683&lt;Parameters!$B$11,BC683&gt;Parameters!$B$12,BM683&lt;Parameters!$B$11,BM683&gt;Parameters!$B$12,BR683&lt;Parameters!$B$11,BR683&gt;Parameters!$B$12,BW683&lt;Parameters!$B$11,BW683&gt;Parameters!$B$12),1,0),"")</f>
        <is>
          <t/>
        </is>
      </c>
      <c r="CB683" s="0" t="inlineStr">
        <f aca="false">IF(A683&lt;&gt;"",IF(OR(AI683&lt;Parameters!$B$12,AI683&gt;Parameters!$B$11),0,1),"")</f>
        <is>
          <t/>
        </is>
      </c>
      <c r="CC683" s="0" t="inlineStr">
        <f aca="false">IF(A683&lt;&gt;"",IF(OR(AN683&lt;Parameters!$B$12,AN683&gt;Parameters!$B$11),0,1),"")</f>
        <is>
          <t/>
        </is>
      </c>
      <c r="CD683" s="0" t="inlineStr">
        <f aca="false">IF(A683&lt;&gt;"",IF(OR(AS683&lt;Parameters!$B$12,AS683&gt;Parameters!$B$11),0,1),"")</f>
        <is>
          <t/>
        </is>
      </c>
      <c r="CE683" s="0" t="inlineStr">
        <f aca="false">IF(A683&lt;&gt;"",IF(OR(AX683&lt;Parameters!$B$12,AX683&gt;Parameters!$B$11),0,1),"")</f>
        <is>
          <t/>
        </is>
      </c>
      <c r="CF683" s="0" t="inlineStr">
        <f aca="false">IF(A683&lt;&gt;"",IF(OR(BC683&lt;Parameters!$B$12,BC683&gt;Parameters!$B$11),0,1),"")</f>
        <is>
          <t/>
        </is>
      </c>
      <c r="CG683" s="0" t="inlineStr">
        <f aca="false">IF(A683&lt;&gt;"",IF(OR(BH683&lt;Parameters!$B$12,BH683&gt;Parameters!$B$11),0,1),"")</f>
        <is>
          <t/>
        </is>
      </c>
      <c r="CH683" s="0" t="inlineStr">
        <f aca="false">IF(A683&lt;&gt;"",IF(OR(BM683&lt;Parameters!$B$12,BM683&gt;Parameters!$B$11),0,1),"")</f>
        <is>
          <t/>
        </is>
      </c>
      <c r="CI683" s="0" t="inlineStr">
        <f aca="false">IF(A683&lt;&gt;"",IF(OR(BR683&lt;Parameters!$B$12,BR683&gt;Parameters!$B$11),0,1),"")</f>
        <is>
          <t/>
        </is>
      </c>
      <c r="CJ683" s="0" t="inlineStr">
        <f aca="false">IF(A683&lt;&gt;"",IF(OR(BW683&lt;Parameters!$B$12,BW683&gt;Parameters!$B$11),0,1),"")</f>
        <is>
          <t/>
        </is>
      </c>
      <c r="CK683" s="26" t="inlineStr">
        <f aca="false">IF(A683&lt;&gt;"",SUM(CB683:CJ683)/9,"")</f>
        <is>
          <t/>
        </is>
      </c>
      <c r="CL683" s="0" t="inlineStr">
        <f aca="false">IF(A683&lt;&gt;"",CK683*9,"")</f>
        <is>
          <t/>
        </is>
      </c>
      <c r="CM683" s="8" t="inlineStr">
        <f aca="false">IF(A683&lt;&gt;"",TEXT(B683,CM$2)&amp;" "&amp;TEXT(A683,CM$2),"")</f>
        <is>
          <t/>
        </is>
      </c>
    </row>
    <row r="684" customFormat="false" ht="15" hidden="false" customHeight="false" outlineLevel="0" collapsed="false">
      <c r="A684" s="0" t="inlineStr">
        <f aca="false">IF(OR(B683&lt;Parameters!$K$12,A683&lt;Parameters!$K$12),IF(A683&lt;Parameters!$K$12,A683+1,0),"")</f>
        <is>
          <t/>
        </is>
      </c>
      <c r="B684" s="0" t="inlineStr">
        <f aca="false">IF(A684&lt;&gt;"",IF(A684=0,B683+1,B683),"")</f>
        <is>
          <t/>
        </is>
      </c>
      <c r="C684" s="24" t="inlineStr">
        <f aca="false">IF(A684&lt;&gt;"",-_phi*(A684+0.5),"")</f>
        <is>
          <t/>
        </is>
      </c>
      <c r="D684" s="8" t="inlineStr">
        <f aca="false">IF(A684&lt;&gt;"",DEGREES(C684),"")</f>
        <is>
          <t/>
        </is>
      </c>
      <c r="E684" s="24" t="inlineStr">
        <f aca="false">IF(A684&lt;&gt;"",_phi*(B684+0.5),"")</f>
        <is>
          <t/>
        </is>
      </c>
      <c r="F684" s="8" t="inlineStr">
        <f aca="false">IF(A684&lt;&gt;"",DEGREES(E684),"")</f>
        <is>
          <t/>
        </is>
      </c>
      <c r="G684" s="8" t="inlineStr">
        <f aca="false">IF(A684&lt;&gt;"",LOOKUP(A684,h!$A$3:$A$30,h!$D$3:$D$30),"")</f>
        <is>
          <t/>
        </is>
      </c>
      <c r="H684" s="8" t="inlineStr">
        <f aca="false">IF(A684&lt;&gt;"",LOOKUP(B684,h!$A$3:$A$30,h!$D$3:$D$30),"")</f>
        <is>
          <t/>
        </is>
      </c>
      <c r="I684" s="8" t="inlineStr">
        <f aca="false">IF(A684&lt;&gt;"",_zif,"")</f>
        <is>
          <t/>
        </is>
      </c>
      <c r="J684" s="8" t="inlineStr">
        <f aca="false">IF(A684&lt;&gt;"",$G684+'v1 Frame'!D$3*COS($C684)+'v1 Frame'!E$3*SIN($C684)*SIN($E684)+'v1 Frame'!F$3*SIN($C684)*COS($E684),"")</f>
        <is>
          <t/>
        </is>
      </c>
      <c r="K684" s="8" t="inlineStr">
        <f aca="false">IF(A684&lt;&gt;"",$H684+'v1 Frame'!E$3*COS($E684)-'v1 Frame'!F$3*SIN($E684),"")</f>
        <is>
          <t/>
        </is>
      </c>
      <c r="L684" s="8" t="inlineStr">
        <f aca="false">IF(A684&lt;&gt;"",$I684-'v1 Frame'!D$3*SIN($C684)+'v1 Frame'!E$3*COS($C684)*SIN($E684)+'v1 Frame'!F$3*COS($C684)*COS($E684),"")</f>
        <is>
          <t/>
        </is>
      </c>
      <c r="M684" s="8" t="inlineStr">
        <f aca="false">IF(A684&lt;&gt;"",$G684+'v1 Frame'!G$3*COS($C684)+'v1 Frame'!H$3*SIN($C684)*SIN($E684)+'v1 Frame'!I$3*SIN($C684)*COS($E684),"")</f>
        <is>
          <t/>
        </is>
      </c>
      <c r="N684" s="8" t="inlineStr">
        <f aca="false">IF(A684&lt;&gt;"",$H684+'v1 Frame'!H$3*COS($E684)-'v1 Frame'!I$3*SIN($E684),"")</f>
        <is>
          <t/>
        </is>
      </c>
      <c r="O684" s="8" t="inlineStr">
        <f aca="false">IF(A684&lt;&gt;"",$I684-'v1 Frame'!G$3*SIN($C684)+'v1 Frame'!H$3*COS($C684)*SIN($E684)+'v1 Frame'!I$3*COS($C684)*COS($E684),"")</f>
        <is>
          <t/>
        </is>
      </c>
      <c r="P684" s="8" t="inlineStr">
        <f aca="false">IF(A684&lt;&gt;"",$G684+'v1 Frame'!J$3*COS($C684)+'v1 Frame'!K$3*SIN($C684)*SIN($E684)+'v1 Frame'!L$3*SIN($C684)*COS($E684),"")</f>
        <is>
          <t/>
        </is>
      </c>
      <c r="Q684" s="8" t="inlineStr">
        <f aca="false">IF(A684&lt;&gt;"",$H684+'v1 Frame'!K$3*COS($E684)-'v1 Frame'!L$3*SIN($E684),"")</f>
        <is>
          <t/>
        </is>
      </c>
      <c r="R684" s="8" t="inlineStr">
        <f aca="false">IF(A684&lt;&gt;"",$I684-'v1 Frame'!J$3*SIN($C684)+'v1 Frame'!K$3*COS($C684)*SIN($E684)+'v1 Frame'!L$3*COS($C684)*COS($E684),"")</f>
        <is>
          <t/>
        </is>
      </c>
      <c r="S684" s="8" t="inlineStr">
        <f aca="false">IF(A684&lt;&gt;"",$G684+'v1 Frame'!M$3*COS($C684)+'v1 Frame'!N$3*SIN($C684)*SIN($E684)+'v1 Frame'!O$3*SIN($C684)*COS($E684),"")</f>
        <is>
          <t/>
        </is>
      </c>
      <c r="T684" s="8" t="inlineStr">
        <f aca="false">IF(A684&lt;&gt;"",$H684+'v1 Frame'!N$3*COS($E684)-'v1 Frame'!O$3*SIN($E684),"")</f>
        <is>
          <t/>
        </is>
      </c>
      <c r="U684" s="8" t="inlineStr">
        <f aca="false">IF(A684&lt;&gt;"",$I684-'v1 Frame'!M$3*SIN($C684)+'v1 Frame'!N$3*COS($C684)*SIN($E684)+'v1 Frame'!O$3*COS($C684)*COS($E684),"")</f>
        <is>
          <t/>
        </is>
      </c>
      <c r="V684" s="8" t="inlineStr">
        <f aca="false">IF(A684&lt;&gt;"",$G684+'v1 Frame'!P$3*COS($C684)+'v1 Frame'!Q$3*SIN($C684)*SIN($E684)+'v1 Frame'!R$3*SIN($C684)*COS($E684),"")</f>
        <is>
          <t/>
        </is>
      </c>
      <c r="W684" s="8" t="inlineStr">
        <f aca="false">IF(A684&lt;&gt;"",$H684+'v1 Frame'!Q$3*COS($E684)-'v1 Frame'!R$3*SIN($E684),"")</f>
        <is>
          <t/>
        </is>
      </c>
      <c r="X684" s="8" t="inlineStr">
        <f aca="false">IF(A684&lt;&gt;"",$I684-'v1 Frame'!P$3*SIN($C684)+'v1 Frame'!Q$3*COS($C684)*SIN($E684)+'v1 Frame'!R$3*COS($C684)*COS($E684),"")</f>
        <is>
          <t/>
        </is>
      </c>
      <c r="Y684" s="8" t="inlineStr">
        <f aca="false">IF(A684&lt;&gt;"",$G684+'v1 Frame'!S$3*COS($C684)+'v1 Frame'!T$3*SIN($C684)*SIN($E684)+'v1 Frame'!U$3*SIN($C684)*COS($E684),"")</f>
        <is>
          <t/>
        </is>
      </c>
      <c r="Z684" s="8" t="inlineStr">
        <f aca="false">IF(A684&lt;&gt;"",$H684+'v1 Frame'!T$3*COS($E684)-'v1 Frame'!U$3*SIN($E684),"")</f>
        <is>
          <t/>
        </is>
      </c>
      <c r="AA684" s="8" t="inlineStr">
        <f aca="false">IF(A684&lt;&gt;"",$I684-'v1 Frame'!S$3*SIN($C684)+'v1 Frame'!T$3*COS($C684)*SIN($E684)+'v1 Frame'!U$3*COS($C684)*COS($E684),"")</f>
        <is>
          <t/>
        </is>
      </c>
      <c r="AB684" s="8" t="inlineStr">
        <f aca="false">IF(A684&lt;&gt;"",$G684+'v1 Frame'!V$3*COS($C684)+'v1 Frame'!W$3*SIN($C684)*SIN($E684)+'v1 Frame'!X$3*SIN($C684)*COS($E684),"")</f>
        <is>
          <t/>
        </is>
      </c>
      <c r="AC684" s="8" t="inlineStr">
        <f aca="false">IF(A684&lt;&gt;"",$H684+'v1 Frame'!W$3*COS($E684)-'v1 Frame'!X$3*SIN($E684),"")</f>
        <is>
          <t/>
        </is>
      </c>
      <c r="AD684" s="8" t="inlineStr">
        <f aca="false">IF(A684&lt;&gt;"",$I684-'v1 Frame'!V$3*SIN($C684)+'v1 Frame'!W$3*COS($C684)*SIN($E684)+'v1 Frame'!X$3*COS($C684)*COS($E684),"")</f>
        <is>
          <t/>
        </is>
      </c>
      <c r="AE684" s="25" t="inlineStr">
        <f aca="false">IF(A684&lt;&gt;"",$G684+'v1 Frame'!Y$3*COS($C684)+'v1 Frame'!Z$3*SIN($C684)*SIN($E684)+'v1 Frame'!AA$3*SIN($C684)*COS($E684),"")</f>
        <is>
          <t/>
        </is>
      </c>
      <c r="AF684" s="25" t="inlineStr">
        <f aca="false">IF(A684&lt;&gt;"",$H684+'v1 Frame'!Z$3*COS($E684)-'v1 Frame'!AA$3*SIN($E684),"")</f>
        <is>
          <t/>
        </is>
      </c>
      <c r="AG684" s="25" t="inlineStr">
        <f aca="false">IF(A684&lt;&gt;"",$I684-'v1 Frame'!Y$3*SIN($C684)+'v1 Frame'!Z$3*COS($C684)*SIN($E684)+'v1 Frame'!AA$3*COS($C684)*COS($E684),"")</f>
        <is>
          <t/>
        </is>
      </c>
      <c r="AH684" s="8" t="inlineStr">
        <f aca="false">IF(A684&lt;&gt;"",SQRT(SUMSQ(G684:I684)),"")</f>
        <is>
          <t/>
        </is>
      </c>
      <c r="AI684" s="8" t="inlineStr">
        <f aca="false">IF(A684&lt;&gt;"",IF(AH684&lt;&gt;0,ACOS(I684/AH684),0),"")</f>
        <is>
          <t/>
        </is>
      </c>
      <c r="AJ684" s="8" t="inlineStr">
        <f aca="false">IF(A684&lt;&gt;"",DEGREES(AI684),"")</f>
        <is>
          <t/>
        </is>
      </c>
      <c r="AK684" s="8" t="inlineStr">
        <f aca="false">IF(A684&lt;&gt;"",IF(OR(G684&lt;&gt;0,H684&lt;&gt;0),ATAN2(G684,H684),0),"")</f>
        <is>
          <t/>
        </is>
      </c>
      <c r="AL684" s="8" t="inlineStr">
        <f aca="false">IF(A684&lt;&gt;"",DEGREES(AK684),"")</f>
        <is>
          <t/>
        </is>
      </c>
      <c r="AM684" s="8" t="inlineStr">
        <f aca="false">IF(A684&lt;&gt;"",SQRT(SUMSQ(J684:L684)),"")</f>
        <is>
          <t/>
        </is>
      </c>
      <c r="AN684" s="8" t="inlineStr">
        <f aca="false">IF(A684&lt;&gt;"",IF(AM684&lt;&gt;0,ACOS(L684/AM684),0),"")</f>
        <is>
          <t/>
        </is>
      </c>
      <c r="AO684" s="8" t="inlineStr">
        <f aca="false">IF(A684&lt;&gt;"",DEGREES(AN684),"")</f>
        <is>
          <t/>
        </is>
      </c>
      <c r="AP684" s="8" t="inlineStr">
        <f aca="false">IF(A684&lt;&gt;"",IF(OR(J684&lt;&gt;0,K684&lt;&gt;0),ATAN2(J684,K684),0),"")</f>
        <is>
          <t/>
        </is>
      </c>
      <c r="AQ684" s="8" t="inlineStr">
        <f aca="false">IF(A684&lt;&gt;"",DEGREES(AP684),"")</f>
        <is>
          <t/>
        </is>
      </c>
      <c r="AR684" s="8" t="inlineStr">
        <f aca="false">IF(A684&lt;&gt;"",SQRT(SUMSQ(M684:O684)),"")</f>
        <is>
          <t/>
        </is>
      </c>
      <c r="AS684" s="8" t="inlineStr">
        <f aca="false">IF(A684&lt;&gt;"",IF(AR684&lt;&gt;0,ACOS(O684/AR684),0),"")</f>
        <is>
          <t/>
        </is>
      </c>
      <c r="AT684" s="8" t="inlineStr">
        <f aca="false">IF(A684&lt;&gt;"",DEGREES(AS684),"")</f>
        <is>
          <t/>
        </is>
      </c>
      <c r="AU684" s="8" t="inlineStr">
        <f aca="false">IF(A684&lt;&gt;"",IF(OR(M684&lt;&gt;0,N684&lt;&gt;0),ATAN2(M684,N684),0),"")</f>
        <is>
          <t/>
        </is>
      </c>
      <c r="AV684" s="8" t="inlineStr">
        <f aca="false">IF(A684&lt;&gt;"",DEGREES(AU684),"")</f>
        <is>
          <t/>
        </is>
      </c>
      <c r="AW684" s="8" t="inlineStr">
        <f aca="false">IF(A684&lt;&gt;"",SQRT(SUMSQ(P684:R684)),"")</f>
        <is>
          <t/>
        </is>
      </c>
      <c r="AX684" s="8" t="inlineStr">
        <f aca="false">IF(A684&lt;&gt;"",IF(AW684&lt;&gt;0,ACOS(R684/AW684),0),"")</f>
        <is>
          <t/>
        </is>
      </c>
      <c r="AY684" s="8" t="inlineStr">
        <f aca="false">IF(A684&lt;&gt;"",DEGREES(AX684),"")</f>
        <is>
          <t/>
        </is>
      </c>
      <c r="AZ684" s="8" t="inlineStr">
        <f aca="false">IF(A684&lt;&gt;"",IF(OR(P684&lt;&gt;0,Q684&lt;&gt;0),ATAN2(P684,Q684),0),"")</f>
        <is>
          <t/>
        </is>
      </c>
      <c r="BA684" s="8" t="inlineStr">
        <f aca="false">IF(A684&lt;&gt;"",DEGREES(AZ684),"")</f>
        <is>
          <t/>
        </is>
      </c>
      <c r="BB684" s="8" t="inlineStr">
        <f aca="false">IF(A684&lt;&gt;"",SQRT(SUMSQ(S684:U684)),"")</f>
        <is>
          <t/>
        </is>
      </c>
      <c r="BC684" s="8" t="inlineStr">
        <f aca="false">IF(A684&lt;&gt;"",IF(BB684&lt;&gt;0,ACOS(U684/BB684),0),"")</f>
        <is>
          <t/>
        </is>
      </c>
      <c r="BD684" s="8" t="inlineStr">
        <f aca="false">IF(A684&lt;&gt;"",DEGREES(BC684),"")</f>
        <is>
          <t/>
        </is>
      </c>
      <c r="BE684" s="8" t="inlineStr">
        <f aca="false">IF(A684&lt;&gt;"",IF(OR(S684&lt;&gt;0,T684&lt;&gt;0),ATAN2(S684,T684),0),"")</f>
        <is>
          <t/>
        </is>
      </c>
      <c r="BF684" s="8" t="inlineStr">
        <f aca="false">IF(A684&lt;&gt;"",DEGREES(BE684),"")</f>
        <is>
          <t/>
        </is>
      </c>
      <c r="BG684" s="8" t="inlineStr">
        <f aca="false">IF(A684&lt;&gt;"",SQRT(SUMSQ(V684:X684)),"")</f>
        <is>
          <t/>
        </is>
      </c>
      <c r="BH684" s="8" t="inlineStr">
        <f aca="false">IF(A684&lt;&gt;"",IF(BG684&lt;&gt;0,ACOS(X684/BG684),0),"")</f>
        <is>
          <t/>
        </is>
      </c>
      <c r="BI684" s="8" t="inlineStr">
        <f aca="false">IF(A684&lt;&gt;"",DEGREES(BH684),"")</f>
        <is>
          <t/>
        </is>
      </c>
      <c r="BJ684" s="8" t="inlineStr">
        <f aca="false">IF(A684&lt;&gt;"",IF(OR(V684&lt;&gt;0,W684&lt;&gt;0),ATAN2(V684,W684),0),"")</f>
        <is>
          <t/>
        </is>
      </c>
      <c r="BK684" s="8" t="inlineStr">
        <f aca="false">IF(A684&lt;&gt;"",DEGREES(BJ684),"")</f>
        <is>
          <t/>
        </is>
      </c>
      <c r="BL684" s="8" t="inlineStr">
        <f aca="false">IF(A684&lt;&gt;"",SQRT(SUMSQ(Y684:AA684)),"")</f>
        <is>
          <t/>
        </is>
      </c>
      <c r="BM684" s="8" t="inlineStr">
        <f aca="false">IF(A684&lt;&gt;"",IF(BL684&lt;&gt;0,ACOS(AA684/BL684),0),"")</f>
        <is>
          <t/>
        </is>
      </c>
      <c r="BN684" s="8" t="inlineStr">
        <f aca="false">IF(A684&lt;&gt;"",DEGREES(BM684),"")</f>
        <is>
          <t/>
        </is>
      </c>
      <c r="BO684" s="8" t="inlineStr">
        <f aca="false">IF(A684&lt;&gt;"",IF(OR(Y684&lt;&gt;0,Z684&lt;&gt;0),ATAN2(Y684,Z684),0),"")</f>
        <is>
          <t/>
        </is>
      </c>
      <c r="BP684" s="8" t="inlineStr">
        <f aca="false">IF(A684&lt;&gt;"",DEGREES(BO684),"")</f>
        <is>
          <t/>
        </is>
      </c>
      <c r="BQ684" s="8" t="inlineStr">
        <f aca="false">IF(A684&lt;&gt;"",SQRT(SUMSQ(AB684:AD684)),"")</f>
        <is>
          <t/>
        </is>
      </c>
      <c r="BR684" s="8" t="inlineStr">
        <f aca="false">IF(A684&lt;&gt;"",IF(BQ684&lt;&gt;0,ACOS(AD684/BQ684),0),"")</f>
        <is>
          <t/>
        </is>
      </c>
      <c r="BS684" s="8" t="inlineStr">
        <f aca="false">IF(A684&lt;&gt;"",DEGREES(BR684),"")</f>
        <is>
          <t/>
        </is>
      </c>
      <c r="BT684" s="8" t="inlineStr">
        <f aca="false">IF(A684&lt;&gt;"",IF(OR(AB684&lt;&gt;0,AC684&lt;&gt;0),ATAN2(AB684,AC684),0),"")</f>
        <is>
          <t/>
        </is>
      </c>
      <c r="BU684" s="8" t="inlineStr">
        <f aca="false">IF(A684&lt;&gt;"",DEGREES(BT684),"")</f>
        <is>
          <t/>
        </is>
      </c>
      <c r="BV684" s="8" t="inlineStr">
        <f aca="false">IF(A684&lt;&gt;"",SQRT(SUMSQ(AE684:AG684)),"")</f>
        <is>
          <t/>
        </is>
      </c>
      <c r="BW684" s="8" t="inlineStr">
        <f aca="false">IF(A684&lt;&gt;"",IF(BV684&lt;&gt;0,ACOS(AG684/BV684),0),"")</f>
        <is>
          <t/>
        </is>
      </c>
      <c r="BX684" s="8" t="inlineStr">
        <f aca="false">IF(A684&lt;&gt;"",DEGREES(BW684),"")</f>
        <is>
          <t/>
        </is>
      </c>
      <c r="BY684" s="8" t="inlineStr">
        <f aca="false">IF(A684&lt;&gt;"",IF(OR(AF684&lt;&gt;0,AG684&lt;&gt;0),ATAN2(AF684,AG684),0),"")</f>
        <is>
          <t/>
        </is>
      </c>
      <c r="BZ684" s="8" t="inlineStr">
        <f aca="false">IF(A684&lt;&gt;"",DEGREES(BY684),"")</f>
        <is>
          <t/>
        </is>
      </c>
      <c r="CA684" s="0" t="inlineStr">
        <f aca="false">IF(A684&lt;&gt;"",IF(AND(AI684&lt;Parameters!$B$11,AI684&gt;Parameters!$B$12,AN684&lt;Parameters!$B$11,AN684&gt;Parameters!$B$12,AS684&lt;Parameters!$B$11,AS684&gt;Parameters!$B$12,AX684&lt;Parameters!$B$11,AX684&gt;Parameters!$B$12,BC684&lt;Parameters!$B$11,BC684&gt;Parameters!$B$12,BM684&lt;Parameters!$B$11,BM684&gt;Parameters!$B$12,BR684&lt;Parameters!$B$11,BR684&gt;Parameters!$B$12,BW684&lt;Parameters!$B$11,BW684&gt;Parameters!$B$12),1,0),"")</f>
        <is>
          <t/>
        </is>
      </c>
      <c r="CB684" s="0" t="inlineStr">
        <f aca="false">IF(A684&lt;&gt;"",IF(OR(AI684&lt;Parameters!$B$12,AI684&gt;Parameters!$B$11),0,1),"")</f>
        <is>
          <t/>
        </is>
      </c>
      <c r="CC684" s="0" t="inlineStr">
        <f aca="false">IF(A684&lt;&gt;"",IF(OR(AN684&lt;Parameters!$B$12,AN684&gt;Parameters!$B$11),0,1),"")</f>
        <is>
          <t/>
        </is>
      </c>
      <c r="CD684" s="0" t="inlineStr">
        <f aca="false">IF(A684&lt;&gt;"",IF(OR(AS684&lt;Parameters!$B$12,AS684&gt;Parameters!$B$11),0,1),"")</f>
        <is>
          <t/>
        </is>
      </c>
      <c r="CE684" s="0" t="inlineStr">
        <f aca="false">IF(A684&lt;&gt;"",IF(OR(AX684&lt;Parameters!$B$12,AX684&gt;Parameters!$B$11),0,1),"")</f>
        <is>
          <t/>
        </is>
      </c>
      <c r="CF684" s="0" t="inlineStr">
        <f aca="false">IF(A684&lt;&gt;"",IF(OR(BC684&lt;Parameters!$B$12,BC684&gt;Parameters!$B$11),0,1),"")</f>
        <is>
          <t/>
        </is>
      </c>
      <c r="CG684" s="0" t="inlineStr">
        <f aca="false">IF(A684&lt;&gt;"",IF(OR(BH684&lt;Parameters!$B$12,BH684&gt;Parameters!$B$11),0,1),"")</f>
        <is>
          <t/>
        </is>
      </c>
      <c r="CH684" s="0" t="inlineStr">
        <f aca="false">IF(A684&lt;&gt;"",IF(OR(BM684&lt;Parameters!$B$12,BM684&gt;Parameters!$B$11),0,1),"")</f>
        <is>
          <t/>
        </is>
      </c>
      <c r="CI684" s="0" t="inlineStr">
        <f aca="false">IF(A684&lt;&gt;"",IF(OR(BR684&lt;Parameters!$B$12,BR684&gt;Parameters!$B$11),0,1),"")</f>
        <is>
          <t/>
        </is>
      </c>
      <c r="CJ684" s="0" t="inlineStr">
        <f aca="false">IF(A684&lt;&gt;"",IF(OR(BW684&lt;Parameters!$B$12,BW684&gt;Parameters!$B$11),0,1),"")</f>
        <is>
          <t/>
        </is>
      </c>
      <c r="CK684" s="26" t="inlineStr">
        <f aca="false">IF(A684&lt;&gt;"",SUM(CB684:CJ684)/9,"")</f>
        <is>
          <t/>
        </is>
      </c>
      <c r="CL684" s="0" t="inlineStr">
        <f aca="false">IF(A684&lt;&gt;"",CK684*9,"")</f>
        <is>
          <t/>
        </is>
      </c>
      <c r="CM684" s="8" t="inlineStr">
        <f aca="false">IF(A684&lt;&gt;"",TEXT(B684,CM$2)&amp;" "&amp;TEXT(A684,CM$2),"")</f>
        <is>
          <t/>
        </is>
      </c>
    </row>
    <row r="685" customFormat="false" ht="15" hidden="false" customHeight="false" outlineLevel="0" collapsed="false">
      <c r="A685" s="0" t="inlineStr">
        <f aca="false">IF(OR(B684&lt;Parameters!$K$12,A684&lt;Parameters!$K$12),IF(A684&lt;Parameters!$K$12,A684+1,0),"")</f>
        <is>
          <t/>
        </is>
      </c>
      <c r="B685" s="0" t="inlineStr">
        <f aca="false">IF(A685&lt;&gt;"",IF(A685=0,B684+1,B684),"")</f>
        <is>
          <t/>
        </is>
      </c>
      <c r="C685" s="24" t="inlineStr">
        <f aca="false">IF(A685&lt;&gt;"",-_phi*(A685+0.5),"")</f>
        <is>
          <t/>
        </is>
      </c>
      <c r="D685" s="8" t="inlineStr">
        <f aca="false">IF(A685&lt;&gt;"",DEGREES(C685),"")</f>
        <is>
          <t/>
        </is>
      </c>
      <c r="E685" s="24" t="inlineStr">
        <f aca="false">IF(A685&lt;&gt;"",_phi*(B685+0.5),"")</f>
        <is>
          <t/>
        </is>
      </c>
      <c r="F685" s="8" t="inlineStr">
        <f aca="false">IF(A685&lt;&gt;"",DEGREES(E685),"")</f>
        <is>
          <t/>
        </is>
      </c>
      <c r="G685" s="8" t="inlineStr">
        <f aca="false">IF(A685&lt;&gt;"",LOOKUP(A685,h!$A$3:$A$30,h!$D$3:$D$30),"")</f>
        <is>
          <t/>
        </is>
      </c>
      <c r="H685" s="8" t="inlineStr">
        <f aca="false">IF(A685&lt;&gt;"",LOOKUP(B685,h!$A$3:$A$30,h!$D$3:$D$30),"")</f>
        <is>
          <t/>
        </is>
      </c>
      <c r="I685" s="8" t="inlineStr">
        <f aca="false">IF(A685&lt;&gt;"",_zif,"")</f>
        <is>
          <t/>
        </is>
      </c>
      <c r="J685" s="8" t="inlineStr">
        <f aca="false">IF(A685&lt;&gt;"",$G685+'v1 Frame'!D$3*COS($C685)+'v1 Frame'!E$3*SIN($C685)*SIN($E685)+'v1 Frame'!F$3*SIN($C685)*COS($E685),"")</f>
        <is>
          <t/>
        </is>
      </c>
      <c r="K685" s="8" t="inlineStr">
        <f aca="false">IF(A685&lt;&gt;"",$H685+'v1 Frame'!E$3*COS($E685)-'v1 Frame'!F$3*SIN($E685),"")</f>
        <is>
          <t/>
        </is>
      </c>
      <c r="L685" s="8" t="inlineStr">
        <f aca="false">IF(A685&lt;&gt;"",$I685-'v1 Frame'!D$3*SIN($C685)+'v1 Frame'!E$3*COS($C685)*SIN($E685)+'v1 Frame'!F$3*COS($C685)*COS($E685),"")</f>
        <is>
          <t/>
        </is>
      </c>
      <c r="M685" s="8" t="inlineStr">
        <f aca="false">IF(A685&lt;&gt;"",$G685+'v1 Frame'!G$3*COS($C685)+'v1 Frame'!H$3*SIN($C685)*SIN($E685)+'v1 Frame'!I$3*SIN($C685)*COS($E685),"")</f>
        <is>
          <t/>
        </is>
      </c>
      <c r="N685" s="8" t="inlineStr">
        <f aca="false">IF(A685&lt;&gt;"",$H685+'v1 Frame'!H$3*COS($E685)-'v1 Frame'!I$3*SIN($E685),"")</f>
        <is>
          <t/>
        </is>
      </c>
      <c r="O685" s="8" t="inlineStr">
        <f aca="false">IF(A685&lt;&gt;"",$I685-'v1 Frame'!G$3*SIN($C685)+'v1 Frame'!H$3*COS($C685)*SIN($E685)+'v1 Frame'!I$3*COS($C685)*COS($E685),"")</f>
        <is>
          <t/>
        </is>
      </c>
      <c r="P685" s="8" t="inlineStr">
        <f aca="false">IF(A685&lt;&gt;"",$G685+'v1 Frame'!J$3*COS($C685)+'v1 Frame'!K$3*SIN($C685)*SIN($E685)+'v1 Frame'!L$3*SIN($C685)*COS($E685),"")</f>
        <is>
          <t/>
        </is>
      </c>
      <c r="Q685" s="8" t="inlineStr">
        <f aca="false">IF(A685&lt;&gt;"",$H685+'v1 Frame'!K$3*COS($E685)-'v1 Frame'!L$3*SIN($E685),"")</f>
        <is>
          <t/>
        </is>
      </c>
      <c r="R685" s="8" t="inlineStr">
        <f aca="false">IF(A685&lt;&gt;"",$I685-'v1 Frame'!J$3*SIN($C685)+'v1 Frame'!K$3*COS($C685)*SIN($E685)+'v1 Frame'!L$3*COS($C685)*COS($E685),"")</f>
        <is>
          <t/>
        </is>
      </c>
      <c r="S685" s="8" t="inlineStr">
        <f aca="false">IF(A685&lt;&gt;"",$G685+'v1 Frame'!M$3*COS($C685)+'v1 Frame'!N$3*SIN($C685)*SIN($E685)+'v1 Frame'!O$3*SIN($C685)*COS($E685),"")</f>
        <is>
          <t/>
        </is>
      </c>
      <c r="T685" s="8" t="inlineStr">
        <f aca="false">IF(A685&lt;&gt;"",$H685+'v1 Frame'!N$3*COS($E685)-'v1 Frame'!O$3*SIN($E685),"")</f>
        <is>
          <t/>
        </is>
      </c>
      <c r="U685" s="8" t="inlineStr">
        <f aca="false">IF(A685&lt;&gt;"",$I685-'v1 Frame'!M$3*SIN($C685)+'v1 Frame'!N$3*COS($C685)*SIN($E685)+'v1 Frame'!O$3*COS($C685)*COS($E685),"")</f>
        <is>
          <t/>
        </is>
      </c>
      <c r="V685" s="8" t="inlineStr">
        <f aca="false">IF(A685&lt;&gt;"",$G685+'v1 Frame'!P$3*COS($C685)+'v1 Frame'!Q$3*SIN($C685)*SIN($E685)+'v1 Frame'!R$3*SIN($C685)*COS($E685),"")</f>
        <is>
          <t/>
        </is>
      </c>
      <c r="W685" s="8" t="inlineStr">
        <f aca="false">IF(A685&lt;&gt;"",$H685+'v1 Frame'!Q$3*COS($E685)-'v1 Frame'!R$3*SIN($E685),"")</f>
        <is>
          <t/>
        </is>
      </c>
      <c r="X685" s="8" t="inlineStr">
        <f aca="false">IF(A685&lt;&gt;"",$I685-'v1 Frame'!P$3*SIN($C685)+'v1 Frame'!Q$3*COS($C685)*SIN($E685)+'v1 Frame'!R$3*COS($C685)*COS($E685),"")</f>
        <is>
          <t/>
        </is>
      </c>
      <c r="Y685" s="8" t="inlineStr">
        <f aca="false">IF(A685&lt;&gt;"",$G685+'v1 Frame'!S$3*COS($C685)+'v1 Frame'!T$3*SIN($C685)*SIN($E685)+'v1 Frame'!U$3*SIN($C685)*COS($E685),"")</f>
        <is>
          <t/>
        </is>
      </c>
      <c r="Z685" s="8" t="inlineStr">
        <f aca="false">IF(A685&lt;&gt;"",$H685+'v1 Frame'!T$3*COS($E685)-'v1 Frame'!U$3*SIN($E685),"")</f>
        <is>
          <t/>
        </is>
      </c>
      <c r="AA685" s="8" t="inlineStr">
        <f aca="false">IF(A685&lt;&gt;"",$I685-'v1 Frame'!S$3*SIN($C685)+'v1 Frame'!T$3*COS($C685)*SIN($E685)+'v1 Frame'!U$3*COS($C685)*COS($E685),"")</f>
        <is>
          <t/>
        </is>
      </c>
      <c r="AB685" s="8" t="inlineStr">
        <f aca="false">IF(A685&lt;&gt;"",$G685+'v1 Frame'!V$3*COS($C685)+'v1 Frame'!W$3*SIN($C685)*SIN($E685)+'v1 Frame'!X$3*SIN($C685)*COS($E685),"")</f>
        <is>
          <t/>
        </is>
      </c>
      <c r="AC685" s="8" t="inlineStr">
        <f aca="false">IF(A685&lt;&gt;"",$H685+'v1 Frame'!W$3*COS($E685)-'v1 Frame'!X$3*SIN($E685),"")</f>
        <is>
          <t/>
        </is>
      </c>
      <c r="AD685" s="8" t="inlineStr">
        <f aca="false">IF(A685&lt;&gt;"",$I685-'v1 Frame'!V$3*SIN($C685)+'v1 Frame'!W$3*COS($C685)*SIN($E685)+'v1 Frame'!X$3*COS($C685)*COS($E685),"")</f>
        <is>
          <t/>
        </is>
      </c>
      <c r="AE685" s="25" t="inlineStr">
        <f aca="false">IF(A685&lt;&gt;"",$G685+'v1 Frame'!Y$3*COS($C685)+'v1 Frame'!Z$3*SIN($C685)*SIN($E685)+'v1 Frame'!AA$3*SIN($C685)*COS($E685),"")</f>
        <is>
          <t/>
        </is>
      </c>
      <c r="AF685" s="25" t="inlineStr">
        <f aca="false">IF(A685&lt;&gt;"",$H685+'v1 Frame'!Z$3*COS($E685)-'v1 Frame'!AA$3*SIN($E685),"")</f>
        <is>
          <t/>
        </is>
      </c>
      <c r="AG685" s="25" t="inlineStr">
        <f aca="false">IF(A685&lt;&gt;"",$I685-'v1 Frame'!Y$3*SIN($C685)+'v1 Frame'!Z$3*COS($C685)*SIN($E685)+'v1 Frame'!AA$3*COS($C685)*COS($E685),"")</f>
        <is>
          <t/>
        </is>
      </c>
      <c r="AH685" s="8" t="inlineStr">
        <f aca="false">IF(A685&lt;&gt;"",SQRT(SUMSQ(G685:I685)),"")</f>
        <is>
          <t/>
        </is>
      </c>
      <c r="AI685" s="8" t="inlineStr">
        <f aca="false">IF(A685&lt;&gt;"",IF(AH685&lt;&gt;0,ACOS(I685/AH685),0),"")</f>
        <is>
          <t/>
        </is>
      </c>
      <c r="AJ685" s="8" t="inlineStr">
        <f aca="false">IF(A685&lt;&gt;"",DEGREES(AI685),"")</f>
        <is>
          <t/>
        </is>
      </c>
      <c r="AK685" s="8" t="inlineStr">
        <f aca="false">IF(A685&lt;&gt;"",IF(OR(G685&lt;&gt;0,H685&lt;&gt;0),ATAN2(G685,H685),0),"")</f>
        <is>
          <t/>
        </is>
      </c>
      <c r="AL685" s="8" t="inlineStr">
        <f aca="false">IF(A685&lt;&gt;"",DEGREES(AK685),"")</f>
        <is>
          <t/>
        </is>
      </c>
      <c r="AM685" s="8" t="inlineStr">
        <f aca="false">IF(A685&lt;&gt;"",SQRT(SUMSQ(J685:L685)),"")</f>
        <is>
          <t/>
        </is>
      </c>
      <c r="AN685" s="8" t="inlineStr">
        <f aca="false">IF(A685&lt;&gt;"",IF(AM685&lt;&gt;0,ACOS(L685/AM685),0),"")</f>
        <is>
          <t/>
        </is>
      </c>
      <c r="AO685" s="8" t="inlineStr">
        <f aca="false">IF(A685&lt;&gt;"",DEGREES(AN685),"")</f>
        <is>
          <t/>
        </is>
      </c>
      <c r="AP685" s="8" t="inlineStr">
        <f aca="false">IF(A685&lt;&gt;"",IF(OR(J685&lt;&gt;0,K685&lt;&gt;0),ATAN2(J685,K685),0),"")</f>
        <is>
          <t/>
        </is>
      </c>
      <c r="AQ685" s="8" t="inlineStr">
        <f aca="false">IF(A685&lt;&gt;"",DEGREES(AP685),"")</f>
        <is>
          <t/>
        </is>
      </c>
      <c r="AR685" s="8" t="inlineStr">
        <f aca="false">IF(A685&lt;&gt;"",SQRT(SUMSQ(M685:O685)),"")</f>
        <is>
          <t/>
        </is>
      </c>
      <c r="AS685" s="8" t="inlineStr">
        <f aca="false">IF(A685&lt;&gt;"",IF(AR685&lt;&gt;0,ACOS(O685/AR685),0),"")</f>
        <is>
          <t/>
        </is>
      </c>
      <c r="AT685" s="8" t="inlineStr">
        <f aca="false">IF(A685&lt;&gt;"",DEGREES(AS685),"")</f>
        <is>
          <t/>
        </is>
      </c>
      <c r="AU685" s="8" t="inlineStr">
        <f aca="false">IF(A685&lt;&gt;"",IF(OR(M685&lt;&gt;0,N685&lt;&gt;0),ATAN2(M685,N685),0),"")</f>
        <is>
          <t/>
        </is>
      </c>
      <c r="AV685" s="8" t="inlineStr">
        <f aca="false">IF(A685&lt;&gt;"",DEGREES(AU685),"")</f>
        <is>
          <t/>
        </is>
      </c>
      <c r="AW685" s="8" t="inlineStr">
        <f aca="false">IF(A685&lt;&gt;"",SQRT(SUMSQ(P685:R685)),"")</f>
        <is>
          <t/>
        </is>
      </c>
      <c r="AX685" s="8" t="inlineStr">
        <f aca="false">IF(A685&lt;&gt;"",IF(AW685&lt;&gt;0,ACOS(R685/AW685),0),"")</f>
        <is>
          <t/>
        </is>
      </c>
      <c r="AY685" s="8" t="inlineStr">
        <f aca="false">IF(A685&lt;&gt;"",DEGREES(AX685),"")</f>
        <is>
          <t/>
        </is>
      </c>
      <c r="AZ685" s="8" t="inlineStr">
        <f aca="false">IF(A685&lt;&gt;"",IF(OR(P685&lt;&gt;0,Q685&lt;&gt;0),ATAN2(P685,Q685),0),"")</f>
        <is>
          <t/>
        </is>
      </c>
      <c r="BA685" s="8" t="inlineStr">
        <f aca="false">IF(A685&lt;&gt;"",DEGREES(AZ685),"")</f>
        <is>
          <t/>
        </is>
      </c>
      <c r="BB685" s="8" t="inlineStr">
        <f aca="false">IF(A685&lt;&gt;"",SQRT(SUMSQ(S685:U685)),"")</f>
        <is>
          <t/>
        </is>
      </c>
      <c r="BC685" s="8" t="inlineStr">
        <f aca="false">IF(A685&lt;&gt;"",IF(BB685&lt;&gt;0,ACOS(U685/BB685),0),"")</f>
        <is>
          <t/>
        </is>
      </c>
      <c r="BD685" s="8" t="inlineStr">
        <f aca="false">IF(A685&lt;&gt;"",DEGREES(BC685),"")</f>
        <is>
          <t/>
        </is>
      </c>
      <c r="BE685" s="8" t="inlineStr">
        <f aca="false">IF(A685&lt;&gt;"",IF(OR(S685&lt;&gt;0,T685&lt;&gt;0),ATAN2(S685,T685),0),"")</f>
        <is>
          <t/>
        </is>
      </c>
      <c r="BF685" s="8" t="inlineStr">
        <f aca="false">IF(A685&lt;&gt;"",DEGREES(BE685),"")</f>
        <is>
          <t/>
        </is>
      </c>
      <c r="BG685" s="8" t="inlineStr">
        <f aca="false">IF(A685&lt;&gt;"",SQRT(SUMSQ(V685:X685)),"")</f>
        <is>
          <t/>
        </is>
      </c>
      <c r="BH685" s="8" t="inlineStr">
        <f aca="false">IF(A685&lt;&gt;"",IF(BG685&lt;&gt;0,ACOS(X685/BG685),0),"")</f>
        <is>
          <t/>
        </is>
      </c>
      <c r="BI685" s="8" t="inlineStr">
        <f aca="false">IF(A685&lt;&gt;"",DEGREES(BH685),"")</f>
        <is>
          <t/>
        </is>
      </c>
      <c r="BJ685" s="8" t="inlineStr">
        <f aca="false">IF(A685&lt;&gt;"",IF(OR(V685&lt;&gt;0,W685&lt;&gt;0),ATAN2(V685,W685),0),"")</f>
        <is>
          <t/>
        </is>
      </c>
      <c r="BK685" s="8" t="inlineStr">
        <f aca="false">IF(A685&lt;&gt;"",DEGREES(BJ685),"")</f>
        <is>
          <t/>
        </is>
      </c>
      <c r="BL685" s="8" t="inlineStr">
        <f aca="false">IF(A685&lt;&gt;"",SQRT(SUMSQ(Y685:AA685)),"")</f>
        <is>
          <t/>
        </is>
      </c>
      <c r="BM685" s="8" t="inlineStr">
        <f aca="false">IF(A685&lt;&gt;"",IF(BL685&lt;&gt;0,ACOS(AA685/BL685),0),"")</f>
        <is>
          <t/>
        </is>
      </c>
      <c r="BN685" s="8" t="inlineStr">
        <f aca="false">IF(A685&lt;&gt;"",DEGREES(BM685),"")</f>
        <is>
          <t/>
        </is>
      </c>
      <c r="BO685" s="8" t="inlineStr">
        <f aca="false">IF(A685&lt;&gt;"",IF(OR(Y685&lt;&gt;0,Z685&lt;&gt;0),ATAN2(Y685,Z685),0),"")</f>
        <is>
          <t/>
        </is>
      </c>
      <c r="BP685" s="8" t="inlineStr">
        <f aca="false">IF(A685&lt;&gt;"",DEGREES(BO685),"")</f>
        <is>
          <t/>
        </is>
      </c>
      <c r="BQ685" s="8" t="inlineStr">
        <f aca="false">IF(A685&lt;&gt;"",SQRT(SUMSQ(AB685:AD685)),"")</f>
        <is>
          <t/>
        </is>
      </c>
      <c r="BR685" s="8" t="inlineStr">
        <f aca="false">IF(A685&lt;&gt;"",IF(BQ685&lt;&gt;0,ACOS(AD685/BQ685),0),"")</f>
        <is>
          <t/>
        </is>
      </c>
      <c r="BS685" s="8" t="inlineStr">
        <f aca="false">IF(A685&lt;&gt;"",DEGREES(BR685),"")</f>
        <is>
          <t/>
        </is>
      </c>
      <c r="BT685" s="8" t="inlineStr">
        <f aca="false">IF(A685&lt;&gt;"",IF(OR(AB685&lt;&gt;0,AC685&lt;&gt;0),ATAN2(AB685,AC685),0),"")</f>
        <is>
          <t/>
        </is>
      </c>
      <c r="BU685" s="8" t="inlineStr">
        <f aca="false">IF(A685&lt;&gt;"",DEGREES(BT685),"")</f>
        <is>
          <t/>
        </is>
      </c>
      <c r="BV685" s="8" t="inlineStr">
        <f aca="false">IF(A685&lt;&gt;"",SQRT(SUMSQ(AE685:AG685)),"")</f>
        <is>
          <t/>
        </is>
      </c>
      <c r="BW685" s="8" t="inlineStr">
        <f aca="false">IF(A685&lt;&gt;"",IF(BV685&lt;&gt;0,ACOS(AG685/BV685),0),"")</f>
        <is>
          <t/>
        </is>
      </c>
      <c r="BX685" s="8" t="inlineStr">
        <f aca="false">IF(A685&lt;&gt;"",DEGREES(BW685),"")</f>
        <is>
          <t/>
        </is>
      </c>
      <c r="BY685" s="8" t="inlineStr">
        <f aca="false">IF(A685&lt;&gt;"",IF(OR(AF685&lt;&gt;0,AG685&lt;&gt;0),ATAN2(AF685,AG685),0),"")</f>
        <is>
          <t/>
        </is>
      </c>
      <c r="BZ685" s="8" t="inlineStr">
        <f aca="false">IF(A685&lt;&gt;"",DEGREES(BY685),"")</f>
        <is>
          <t/>
        </is>
      </c>
      <c r="CA685" s="0" t="inlineStr">
        <f aca="false">IF(A685&lt;&gt;"",IF(AND(AI685&lt;Parameters!$B$11,AI685&gt;Parameters!$B$12,AN685&lt;Parameters!$B$11,AN685&gt;Parameters!$B$12,AS685&lt;Parameters!$B$11,AS685&gt;Parameters!$B$12,AX685&lt;Parameters!$B$11,AX685&gt;Parameters!$B$12,BC685&lt;Parameters!$B$11,BC685&gt;Parameters!$B$12,BM685&lt;Parameters!$B$11,BM685&gt;Parameters!$B$12,BR685&lt;Parameters!$B$11,BR685&gt;Parameters!$B$12,BW685&lt;Parameters!$B$11,BW685&gt;Parameters!$B$12),1,0),"")</f>
        <is>
          <t/>
        </is>
      </c>
      <c r="CB685" s="0" t="inlineStr">
        <f aca="false">IF(A685&lt;&gt;"",IF(OR(AI685&lt;Parameters!$B$12,AI685&gt;Parameters!$B$11),0,1),"")</f>
        <is>
          <t/>
        </is>
      </c>
      <c r="CC685" s="0" t="inlineStr">
        <f aca="false">IF(A685&lt;&gt;"",IF(OR(AN685&lt;Parameters!$B$12,AN685&gt;Parameters!$B$11),0,1),"")</f>
        <is>
          <t/>
        </is>
      </c>
      <c r="CD685" s="0" t="inlineStr">
        <f aca="false">IF(A685&lt;&gt;"",IF(OR(AS685&lt;Parameters!$B$12,AS685&gt;Parameters!$B$11),0,1),"")</f>
        <is>
          <t/>
        </is>
      </c>
      <c r="CE685" s="0" t="inlineStr">
        <f aca="false">IF(A685&lt;&gt;"",IF(OR(AX685&lt;Parameters!$B$12,AX685&gt;Parameters!$B$11),0,1),"")</f>
        <is>
          <t/>
        </is>
      </c>
      <c r="CF685" s="0" t="inlineStr">
        <f aca="false">IF(A685&lt;&gt;"",IF(OR(BC685&lt;Parameters!$B$12,BC685&gt;Parameters!$B$11),0,1),"")</f>
        <is>
          <t/>
        </is>
      </c>
      <c r="CG685" s="0" t="inlineStr">
        <f aca="false">IF(A685&lt;&gt;"",IF(OR(BH685&lt;Parameters!$B$12,BH685&gt;Parameters!$B$11),0,1),"")</f>
        <is>
          <t/>
        </is>
      </c>
      <c r="CH685" s="0" t="inlineStr">
        <f aca="false">IF(A685&lt;&gt;"",IF(OR(BM685&lt;Parameters!$B$12,BM685&gt;Parameters!$B$11),0,1),"")</f>
        <is>
          <t/>
        </is>
      </c>
      <c r="CI685" s="0" t="inlineStr">
        <f aca="false">IF(A685&lt;&gt;"",IF(OR(BR685&lt;Parameters!$B$12,BR685&gt;Parameters!$B$11),0,1),"")</f>
        <is>
          <t/>
        </is>
      </c>
      <c r="CJ685" s="0" t="inlineStr">
        <f aca="false">IF(A685&lt;&gt;"",IF(OR(BW685&lt;Parameters!$B$12,BW685&gt;Parameters!$B$11),0,1),"")</f>
        <is>
          <t/>
        </is>
      </c>
      <c r="CK685" s="26" t="inlineStr">
        <f aca="false">IF(A685&lt;&gt;"",SUM(CB685:CJ685)/9,"")</f>
        <is>
          <t/>
        </is>
      </c>
      <c r="CL685" s="0" t="inlineStr">
        <f aca="false">IF(A685&lt;&gt;"",CK685*9,"")</f>
        <is>
          <t/>
        </is>
      </c>
      <c r="CM685" s="8" t="inlineStr">
        <f aca="false">IF(A685&lt;&gt;"",TEXT(B685,CM$2)&amp;" "&amp;TEXT(A685,CM$2),"")</f>
        <is>
          <t/>
        </is>
      </c>
    </row>
    <row r="686" customFormat="false" ht="15" hidden="false" customHeight="false" outlineLevel="0" collapsed="false">
      <c r="A686" s="0" t="inlineStr">
        <f aca="false">IF(OR(B685&lt;Parameters!$K$12,A685&lt;Parameters!$K$12),IF(A685&lt;Parameters!$K$12,A685+1,0),"")</f>
        <is>
          <t/>
        </is>
      </c>
      <c r="B686" s="0" t="inlineStr">
        <f aca="false">IF(A686&lt;&gt;"",IF(A686=0,B685+1,B685),"")</f>
        <is>
          <t/>
        </is>
      </c>
      <c r="C686" s="24" t="inlineStr">
        <f aca="false">IF(A686&lt;&gt;"",-_phi*(A686+0.5),"")</f>
        <is>
          <t/>
        </is>
      </c>
      <c r="D686" s="8" t="inlineStr">
        <f aca="false">IF(A686&lt;&gt;"",DEGREES(C686),"")</f>
        <is>
          <t/>
        </is>
      </c>
      <c r="E686" s="24" t="inlineStr">
        <f aca="false">IF(A686&lt;&gt;"",_phi*(B686+0.5),"")</f>
        <is>
          <t/>
        </is>
      </c>
      <c r="F686" s="8" t="inlineStr">
        <f aca="false">IF(A686&lt;&gt;"",DEGREES(E686),"")</f>
        <is>
          <t/>
        </is>
      </c>
      <c r="G686" s="8" t="inlineStr">
        <f aca="false">IF(A686&lt;&gt;"",LOOKUP(A686,h!$A$3:$A$30,h!$D$3:$D$30),"")</f>
        <is>
          <t/>
        </is>
      </c>
      <c r="H686" s="8" t="inlineStr">
        <f aca="false">IF(A686&lt;&gt;"",LOOKUP(B686,h!$A$3:$A$30,h!$D$3:$D$30),"")</f>
        <is>
          <t/>
        </is>
      </c>
      <c r="I686" s="8" t="inlineStr">
        <f aca="false">IF(A686&lt;&gt;"",_zif,"")</f>
        <is>
          <t/>
        </is>
      </c>
      <c r="J686" s="8" t="inlineStr">
        <f aca="false">IF(A686&lt;&gt;"",$G686+'v1 Frame'!D$3*COS($C686)+'v1 Frame'!E$3*SIN($C686)*SIN($E686)+'v1 Frame'!F$3*SIN($C686)*COS($E686),"")</f>
        <is>
          <t/>
        </is>
      </c>
      <c r="K686" s="8" t="inlineStr">
        <f aca="false">IF(A686&lt;&gt;"",$H686+'v1 Frame'!E$3*COS($E686)-'v1 Frame'!F$3*SIN($E686),"")</f>
        <is>
          <t/>
        </is>
      </c>
      <c r="L686" s="8" t="inlineStr">
        <f aca="false">IF(A686&lt;&gt;"",$I686-'v1 Frame'!D$3*SIN($C686)+'v1 Frame'!E$3*COS($C686)*SIN($E686)+'v1 Frame'!F$3*COS($C686)*COS($E686),"")</f>
        <is>
          <t/>
        </is>
      </c>
      <c r="M686" s="8" t="inlineStr">
        <f aca="false">IF(A686&lt;&gt;"",$G686+'v1 Frame'!G$3*COS($C686)+'v1 Frame'!H$3*SIN($C686)*SIN($E686)+'v1 Frame'!I$3*SIN($C686)*COS($E686),"")</f>
        <is>
          <t/>
        </is>
      </c>
      <c r="N686" s="8" t="inlineStr">
        <f aca="false">IF(A686&lt;&gt;"",$H686+'v1 Frame'!H$3*COS($E686)-'v1 Frame'!I$3*SIN($E686),"")</f>
        <is>
          <t/>
        </is>
      </c>
      <c r="O686" s="8" t="inlineStr">
        <f aca="false">IF(A686&lt;&gt;"",$I686-'v1 Frame'!G$3*SIN($C686)+'v1 Frame'!H$3*COS($C686)*SIN($E686)+'v1 Frame'!I$3*COS($C686)*COS($E686),"")</f>
        <is>
          <t/>
        </is>
      </c>
      <c r="P686" s="8" t="inlineStr">
        <f aca="false">IF(A686&lt;&gt;"",$G686+'v1 Frame'!J$3*COS($C686)+'v1 Frame'!K$3*SIN($C686)*SIN($E686)+'v1 Frame'!L$3*SIN($C686)*COS($E686),"")</f>
        <is>
          <t/>
        </is>
      </c>
      <c r="Q686" s="8" t="inlineStr">
        <f aca="false">IF(A686&lt;&gt;"",$H686+'v1 Frame'!K$3*COS($E686)-'v1 Frame'!L$3*SIN($E686),"")</f>
        <is>
          <t/>
        </is>
      </c>
      <c r="R686" s="8" t="inlineStr">
        <f aca="false">IF(A686&lt;&gt;"",$I686-'v1 Frame'!J$3*SIN($C686)+'v1 Frame'!K$3*COS($C686)*SIN($E686)+'v1 Frame'!L$3*COS($C686)*COS($E686),"")</f>
        <is>
          <t/>
        </is>
      </c>
      <c r="S686" s="8" t="inlineStr">
        <f aca="false">IF(A686&lt;&gt;"",$G686+'v1 Frame'!M$3*COS($C686)+'v1 Frame'!N$3*SIN($C686)*SIN($E686)+'v1 Frame'!O$3*SIN($C686)*COS($E686),"")</f>
        <is>
          <t/>
        </is>
      </c>
      <c r="T686" s="8" t="inlineStr">
        <f aca="false">IF(A686&lt;&gt;"",$H686+'v1 Frame'!N$3*COS($E686)-'v1 Frame'!O$3*SIN($E686),"")</f>
        <is>
          <t/>
        </is>
      </c>
      <c r="U686" s="8" t="inlineStr">
        <f aca="false">IF(A686&lt;&gt;"",$I686-'v1 Frame'!M$3*SIN($C686)+'v1 Frame'!N$3*COS($C686)*SIN($E686)+'v1 Frame'!O$3*COS($C686)*COS($E686),"")</f>
        <is>
          <t/>
        </is>
      </c>
      <c r="V686" s="8" t="inlineStr">
        <f aca="false">IF(A686&lt;&gt;"",$G686+'v1 Frame'!P$3*COS($C686)+'v1 Frame'!Q$3*SIN($C686)*SIN($E686)+'v1 Frame'!R$3*SIN($C686)*COS($E686),"")</f>
        <is>
          <t/>
        </is>
      </c>
      <c r="W686" s="8" t="inlineStr">
        <f aca="false">IF(A686&lt;&gt;"",$H686+'v1 Frame'!Q$3*COS($E686)-'v1 Frame'!R$3*SIN($E686),"")</f>
        <is>
          <t/>
        </is>
      </c>
      <c r="X686" s="8" t="inlineStr">
        <f aca="false">IF(A686&lt;&gt;"",$I686-'v1 Frame'!P$3*SIN($C686)+'v1 Frame'!Q$3*COS($C686)*SIN($E686)+'v1 Frame'!R$3*COS($C686)*COS($E686),"")</f>
        <is>
          <t/>
        </is>
      </c>
      <c r="Y686" s="8" t="inlineStr">
        <f aca="false">IF(A686&lt;&gt;"",$G686+'v1 Frame'!S$3*COS($C686)+'v1 Frame'!T$3*SIN($C686)*SIN($E686)+'v1 Frame'!U$3*SIN($C686)*COS($E686),"")</f>
        <is>
          <t/>
        </is>
      </c>
      <c r="Z686" s="8" t="inlineStr">
        <f aca="false">IF(A686&lt;&gt;"",$H686+'v1 Frame'!T$3*COS($E686)-'v1 Frame'!U$3*SIN($E686),"")</f>
        <is>
          <t/>
        </is>
      </c>
      <c r="AA686" s="8" t="inlineStr">
        <f aca="false">IF(A686&lt;&gt;"",$I686-'v1 Frame'!S$3*SIN($C686)+'v1 Frame'!T$3*COS($C686)*SIN($E686)+'v1 Frame'!U$3*COS($C686)*COS($E686),"")</f>
        <is>
          <t/>
        </is>
      </c>
      <c r="AB686" s="8" t="inlineStr">
        <f aca="false">IF(A686&lt;&gt;"",$G686+'v1 Frame'!V$3*COS($C686)+'v1 Frame'!W$3*SIN($C686)*SIN($E686)+'v1 Frame'!X$3*SIN($C686)*COS($E686),"")</f>
        <is>
          <t/>
        </is>
      </c>
      <c r="AC686" s="8" t="inlineStr">
        <f aca="false">IF(A686&lt;&gt;"",$H686+'v1 Frame'!W$3*COS($E686)-'v1 Frame'!X$3*SIN($E686),"")</f>
        <is>
          <t/>
        </is>
      </c>
      <c r="AD686" s="8" t="inlineStr">
        <f aca="false">IF(A686&lt;&gt;"",$I686-'v1 Frame'!V$3*SIN($C686)+'v1 Frame'!W$3*COS($C686)*SIN($E686)+'v1 Frame'!X$3*COS($C686)*COS($E686),"")</f>
        <is>
          <t/>
        </is>
      </c>
      <c r="AE686" s="25" t="inlineStr">
        <f aca="false">IF(A686&lt;&gt;"",$G686+'v1 Frame'!Y$3*COS($C686)+'v1 Frame'!Z$3*SIN($C686)*SIN($E686)+'v1 Frame'!AA$3*SIN($C686)*COS($E686),"")</f>
        <is>
          <t/>
        </is>
      </c>
      <c r="AF686" s="25" t="inlineStr">
        <f aca="false">IF(A686&lt;&gt;"",$H686+'v1 Frame'!Z$3*COS($E686)-'v1 Frame'!AA$3*SIN($E686),"")</f>
        <is>
          <t/>
        </is>
      </c>
      <c r="AG686" s="25" t="inlineStr">
        <f aca="false">IF(A686&lt;&gt;"",$I686-'v1 Frame'!Y$3*SIN($C686)+'v1 Frame'!Z$3*COS($C686)*SIN($E686)+'v1 Frame'!AA$3*COS($C686)*COS($E686),"")</f>
        <is>
          <t/>
        </is>
      </c>
      <c r="AH686" s="8" t="inlineStr">
        <f aca="false">IF(A686&lt;&gt;"",SQRT(SUMSQ(G686:I686)),"")</f>
        <is>
          <t/>
        </is>
      </c>
      <c r="AI686" s="8" t="inlineStr">
        <f aca="false">IF(A686&lt;&gt;"",IF(AH686&lt;&gt;0,ACOS(I686/AH686),0),"")</f>
        <is>
          <t/>
        </is>
      </c>
      <c r="AJ686" s="8" t="inlineStr">
        <f aca="false">IF(A686&lt;&gt;"",DEGREES(AI686),"")</f>
        <is>
          <t/>
        </is>
      </c>
      <c r="AK686" s="8" t="inlineStr">
        <f aca="false">IF(A686&lt;&gt;"",IF(OR(G686&lt;&gt;0,H686&lt;&gt;0),ATAN2(G686,H686),0),"")</f>
        <is>
          <t/>
        </is>
      </c>
      <c r="AL686" s="8" t="inlineStr">
        <f aca="false">IF(A686&lt;&gt;"",DEGREES(AK686),"")</f>
        <is>
          <t/>
        </is>
      </c>
      <c r="AM686" s="8" t="inlineStr">
        <f aca="false">IF(A686&lt;&gt;"",SQRT(SUMSQ(J686:L686)),"")</f>
        <is>
          <t/>
        </is>
      </c>
      <c r="AN686" s="8" t="inlineStr">
        <f aca="false">IF(A686&lt;&gt;"",IF(AM686&lt;&gt;0,ACOS(L686/AM686),0),"")</f>
        <is>
          <t/>
        </is>
      </c>
      <c r="AO686" s="8" t="inlineStr">
        <f aca="false">IF(A686&lt;&gt;"",DEGREES(AN686),"")</f>
        <is>
          <t/>
        </is>
      </c>
      <c r="AP686" s="8" t="inlineStr">
        <f aca="false">IF(A686&lt;&gt;"",IF(OR(J686&lt;&gt;0,K686&lt;&gt;0),ATAN2(J686,K686),0),"")</f>
        <is>
          <t/>
        </is>
      </c>
      <c r="AQ686" s="8" t="inlineStr">
        <f aca="false">IF(A686&lt;&gt;"",DEGREES(AP686),"")</f>
        <is>
          <t/>
        </is>
      </c>
      <c r="AR686" s="8" t="inlineStr">
        <f aca="false">IF(A686&lt;&gt;"",SQRT(SUMSQ(M686:O686)),"")</f>
        <is>
          <t/>
        </is>
      </c>
      <c r="AS686" s="8" t="inlineStr">
        <f aca="false">IF(A686&lt;&gt;"",IF(AR686&lt;&gt;0,ACOS(O686/AR686),0),"")</f>
        <is>
          <t/>
        </is>
      </c>
      <c r="AT686" s="8" t="inlineStr">
        <f aca="false">IF(A686&lt;&gt;"",DEGREES(AS686),"")</f>
        <is>
          <t/>
        </is>
      </c>
      <c r="AU686" s="8" t="inlineStr">
        <f aca="false">IF(A686&lt;&gt;"",IF(OR(M686&lt;&gt;0,N686&lt;&gt;0),ATAN2(M686,N686),0),"")</f>
        <is>
          <t/>
        </is>
      </c>
      <c r="AV686" s="8" t="inlineStr">
        <f aca="false">IF(A686&lt;&gt;"",DEGREES(AU686),"")</f>
        <is>
          <t/>
        </is>
      </c>
      <c r="AW686" s="8" t="inlineStr">
        <f aca="false">IF(A686&lt;&gt;"",SQRT(SUMSQ(P686:R686)),"")</f>
        <is>
          <t/>
        </is>
      </c>
      <c r="AX686" s="8" t="inlineStr">
        <f aca="false">IF(A686&lt;&gt;"",IF(AW686&lt;&gt;0,ACOS(R686/AW686),0),"")</f>
        <is>
          <t/>
        </is>
      </c>
      <c r="AY686" s="8" t="inlineStr">
        <f aca="false">IF(A686&lt;&gt;"",DEGREES(AX686),"")</f>
        <is>
          <t/>
        </is>
      </c>
      <c r="AZ686" s="8" t="inlineStr">
        <f aca="false">IF(A686&lt;&gt;"",IF(OR(P686&lt;&gt;0,Q686&lt;&gt;0),ATAN2(P686,Q686),0),"")</f>
        <is>
          <t/>
        </is>
      </c>
      <c r="BA686" s="8" t="inlineStr">
        <f aca="false">IF(A686&lt;&gt;"",DEGREES(AZ686),"")</f>
        <is>
          <t/>
        </is>
      </c>
      <c r="BB686" s="8" t="inlineStr">
        <f aca="false">IF(A686&lt;&gt;"",SQRT(SUMSQ(S686:U686)),"")</f>
        <is>
          <t/>
        </is>
      </c>
      <c r="BC686" s="8" t="inlineStr">
        <f aca="false">IF(A686&lt;&gt;"",IF(BB686&lt;&gt;0,ACOS(U686/BB686),0),"")</f>
        <is>
          <t/>
        </is>
      </c>
      <c r="BD686" s="8" t="inlineStr">
        <f aca="false">IF(A686&lt;&gt;"",DEGREES(BC686),"")</f>
        <is>
          <t/>
        </is>
      </c>
      <c r="BE686" s="8" t="inlineStr">
        <f aca="false">IF(A686&lt;&gt;"",IF(OR(S686&lt;&gt;0,T686&lt;&gt;0),ATAN2(S686,T686),0),"")</f>
        <is>
          <t/>
        </is>
      </c>
      <c r="BF686" s="8" t="inlineStr">
        <f aca="false">IF(A686&lt;&gt;"",DEGREES(BE686),"")</f>
        <is>
          <t/>
        </is>
      </c>
      <c r="BG686" s="8" t="inlineStr">
        <f aca="false">IF(A686&lt;&gt;"",SQRT(SUMSQ(V686:X686)),"")</f>
        <is>
          <t/>
        </is>
      </c>
      <c r="BH686" s="8" t="inlineStr">
        <f aca="false">IF(A686&lt;&gt;"",IF(BG686&lt;&gt;0,ACOS(X686/BG686),0),"")</f>
        <is>
          <t/>
        </is>
      </c>
      <c r="BI686" s="8" t="inlineStr">
        <f aca="false">IF(A686&lt;&gt;"",DEGREES(BH686),"")</f>
        <is>
          <t/>
        </is>
      </c>
      <c r="BJ686" s="8" t="inlineStr">
        <f aca="false">IF(A686&lt;&gt;"",IF(OR(V686&lt;&gt;0,W686&lt;&gt;0),ATAN2(V686,W686),0),"")</f>
        <is>
          <t/>
        </is>
      </c>
      <c r="BK686" s="8" t="inlineStr">
        <f aca="false">IF(A686&lt;&gt;"",DEGREES(BJ686),"")</f>
        <is>
          <t/>
        </is>
      </c>
      <c r="BL686" s="8" t="inlineStr">
        <f aca="false">IF(A686&lt;&gt;"",SQRT(SUMSQ(Y686:AA686)),"")</f>
        <is>
          <t/>
        </is>
      </c>
      <c r="BM686" s="8" t="inlineStr">
        <f aca="false">IF(A686&lt;&gt;"",IF(BL686&lt;&gt;0,ACOS(AA686/BL686),0),"")</f>
        <is>
          <t/>
        </is>
      </c>
      <c r="BN686" s="8" t="inlineStr">
        <f aca="false">IF(A686&lt;&gt;"",DEGREES(BM686),"")</f>
        <is>
          <t/>
        </is>
      </c>
      <c r="BO686" s="8" t="inlineStr">
        <f aca="false">IF(A686&lt;&gt;"",IF(OR(Y686&lt;&gt;0,Z686&lt;&gt;0),ATAN2(Y686,Z686),0),"")</f>
        <is>
          <t/>
        </is>
      </c>
      <c r="BP686" s="8" t="inlineStr">
        <f aca="false">IF(A686&lt;&gt;"",DEGREES(BO686),"")</f>
        <is>
          <t/>
        </is>
      </c>
      <c r="BQ686" s="8" t="inlineStr">
        <f aca="false">IF(A686&lt;&gt;"",SQRT(SUMSQ(AB686:AD686)),"")</f>
        <is>
          <t/>
        </is>
      </c>
      <c r="BR686" s="8" t="inlineStr">
        <f aca="false">IF(A686&lt;&gt;"",IF(BQ686&lt;&gt;0,ACOS(AD686/BQ686),0),"")</f>
        <is>
          <t/>
        </is>
      </c>
      <c r="BS686" s="8" t="inlineStr">
        <f aca="false">IF(A686&lt;&gt;"",DEGREES(BR686),"")</f>
        <is>
          <t/>
        </is>
      </c>
      <c r="BT686" s="8" t="inlineStr">
        <f aca="false">IF(A686&lt;&gt;"",IF(OR(AB686&lt;&gt;0,AC686&lt;&gt;0),ATAN2(AB686,AC686),0),"")</f>
        <is>
          <t/>
        </is>
      </c>
      <c r="BU686" s="8" t="inlineStr">
        <f aca="false">IF(A686&lt;&gt;"",DEGREES(BT686),"")</f>
        <is>
          <t/>
        </is>
      </c>
      <c r="BV686" s="8" t="inlineStr">
        <f aca="false">IF(A686&lt;&gt;"",SQRT(SUMSQ(AE686:AG686)),"")</f>
        <is>
          <t/>
        </is>
      </c>
      <c r="BW686" s="8" t="inlineStr">
        <f aca="false">IF(A686&lt;&gt;"",IF(BV686&lt;&gt;0,ACOS(AG686/BV686),0),"")</f>
        <is>
          <t/>
        </is>
      </c>
      <c r="BX686" s="8" t="inlineStr">
        <f aca="false">IF(A686&lt;&gt;"",DEGREES(BW686),"")</f>
        <is>
          <t/>
        </is>
      </c>
      <c r="BY686" s="8" t="inlineStr">
        <f aca="false">IF(A686&lt;&gt;"",IF(OR(AF686&lt;&gt;0,AG686&lt;&gt;0),ATAN2(AF686,AG686),0),"")</f>
        <is>
          <t/>
        </is>
      </c>
      <c r="BZ686" s="8" t="inlineStr">
        <f aca="false">IF(A686&lt;&gt;"",DEGREES(BY686),"")</f>
        <is>
          <t/>
        </is>
      </c>
      <c r="CA686" s="0" t="inlineStr">
        <f aca="false">IF(A686&lt;&gt;"",IF(AND(AI686&lt;Parameters!$B$11,AI686&gt;Parameters!$B$12,AN686&lt;Parameters!$B$11,AN686&gt;Parameters!$B$12,AS686&lt;Parameters!$B$11,AS686&gt;Parameters!$B$12,AX686&lt;Parameters!$B$11,AX686&gt;Parameters!$B$12,BC686&lt;Parameters!$B$11,BC686&gt;Parameters!$B$12,BM686&lt;Parameters!$B$11,BM686&gt;Parameters!$B$12,BR686&lt;Parameters!$B$11,BR686&gt;Parameters!$B$12,BW686&lt;Parameters!$B$11,BW686&gt;Parameters!$B$12),1,0),"")</f>
        <is>
          <t/>
        </is>
      </c>
      <c r="CB686" s="0" t="inlineStr">
        <f aca="false">IF(A686&lt;&gt;"",IF(OR(AI686&lt;Parameters!$B$12,AI686&gt;Parameters!$B$11),0,1),"")</f>
        <is>
          <t/>
        </is>
      </c>
      <c r="CC686" s="0" t="inlineStr">
        <f aca="false">IF(A686&lt;&gt;"",IF(OR(AN686&lt;Parameters!$B$12,AN686&gt;Parameters!$B$11),0,1),"")</f>
        <is>
          <t/>
        </is>
      </c>
      <c r="CD686" s="0" t="inlineStr">
        <f aca="false">IF(A686&lt;&gt;"",IF(OR(AS686&lt;Parameters!$B$12,AS686&gt;Parameters!$B$11),0,1),"")</f>
        <is>
          <t/>
        </is>
      </c>
      <c r="CE686" s="0" t="inlineStr">
        <f aca="false">IF(A686&lt;&gt;"",IF(OR(AX686&lt;Parameters!$B$12,AX686&gt;Parameters!$B$11),0,1),"")</f>
        <is>
          <t/>
        </is>
      </c>
      <c r="CF686" s="0" t="inlineStr">
        <f aca="false">IF(A686&lt;&gt;"",IF(OR(BC686&lt;Parameters!$B$12,BC686&gt;Parameters!$B$11),0,1),"")</f>
        <is>
          <t/>
        </is>
      </c>
      <c r="CG686" s="0" t="inlineStr">
        <f aca="false">IF(A686&lt;&gt;"",IF(OR(BH686&lt;Parameters!$B$12,BH686&gt;Parameters!$B$11),0,1),"")</f>
        <is>
          <t/>
        </is>
      </c>
      <c r="CH686" s="0" t="inlineStr">
        <f aca="false">IF(A686&lt;&gt;"",IF(OR(BM686&lt;Parameters!$B$12,BM686&gt;Parameters!$B$11),0,1),"")</f>
        <is>
          <t/>
        </is>
      </c>
      <c r="CI686" s="0" t="inlineStr">
        <f aca="false">IF(A686&lt;&gt;"",IF(OR(BR686&lt;Parameters!$B$12,BR686&gt;Parameters!$B$11),0,1),"")</f>
        <is>
          <t/>
        </is>
      </c>
      <c r="CJ686" s="0" t="inlineStr">
        <f aca="false">IF(A686&lt;&gt;"",IF(OR(BW686&lt;Parameters!$B$12,BW686&gt;Parameters!$B$11),0,1),"")</f>
        <is>
          <t/>
        </is>
      </c>
      <c r="CK686" s="26" t="inlineStr">
        <f aca="false">IF(A686&lt;&gt;"",SUM(CB686:CJ686)/9,"")</f>
        <is>
          <t/>
        </is>
      </c>
      <c r="CL686" s="0" t="inlineStr">
        <f aca="false">IF(A686&lt;&gt;"",CK686*9,"")</f>
        <is>
          <t/>
        </is>
      </c>
      <c r="CM686" s="8" t="inlineStr">
        <f aca="false">IF(A686&lt;&gt;"",TEXT(B686,CM$2)&amp;" "&amp;TEXT(A686,CM$2),"")</f>
        <is>
          <t/>
        </is>
      </c>
    </row>
    <row r="687" customFormat="false" ht="15" hidden="false" customHeight="false" outlineLevel="0" collapsed="false">
      <c r="A687" s="0" t="inlineStr">
        <f aca="false">IF(OR(B686&lt;Parameters!$K$12,A686&lt;Parameters!$K$12),IF(A686&lt;Parameters!$K$12,A686+1,0),"")</f>
        <is>
          <t/>
        </is>
      </c>
      <c r="B687" s="0" t="inlineStr">
        <f aca="false">IF(A687&lt;&gt;"",IF(A687=0,B686+1,B686),"")</f>
        <is>
          <t/>
        </is>
      </c>
      <c r="C687" s="24" t="inlineStr">
        <f aca="false">IF(A687&lt;&gt;"",-_phi*(A687+0.5),"")</f>
        <is>
          <t/>
        </is>
      </c>
      <c r="D687" s="8" t="inlineStr">
        <f aca="false">IF(A687&lt;&gt;"",DEGREES(C687),"")</f>
        <is>
          <t/>
        </is>
      </c>
      <c r="E687" s="24" t="inlineStr">
        <f aca="false">IF(A687&lt;&gt;"",_phi*(B687+0.5),"")</f>
        <is>
          <t/>
        </is>
      </c>
      <c r="F687" s="8" t="inlineStr">
        <f aca="false">IF(A687&lt;&gt;"",DEGREES(E687),"")</f>
        <is>
          <t/>
        </is>
      </c>
      <c r="G687" s="8" t="inlineStr">
        <f aca="false">IF(A687&lt;&gt;"",LOOKUP(A687,h!$A$3:$A$30,h!$D$3:$D$30),"")</f>
        <is>
          <t/>
        </is>
      </c>
      <c r="H687" s="8" t="inlineStr">
        <f aca="false">IF(A687&lt;&gt;"",LOOKUP(B687,h!$A$3:$A$30,h!$D$3:$D$30),"")</f>
        <is>
          <t/>
        </is>
      </c>
      <c r="I687" s="8" t="inlineStr">
        <f aca="false">IF(A687&lt;&gt;"",_zif,"")</f>
        <is>
          <t/>
        </is>
      </c>
      <c r="J687" s="8" t="inlineStr">
        <f aca="false">IF(A687&lt;&gt;"",$G687+'v1 Frame'!D$3*COS($C687)+'v1 Frame'!E$3*SIN($C687)*SIN($E687)+'v1 Frame'!F$3*SIN($C687)*COS($E687),"")</f>
        <is>
          <t/>
        </is>
      </c>
      <c r="K687" s="8" t="inlineStr">
        <f aca="false">IF(A687&lt;&gt;"",$H687+'v1 Frame'!E$3*COS($E687)-'v1 Frame'!F$3*SIN($E687),"")</f>
        <is>
          <t/>
        </is>
      </c>
      <c r="L687" s="8" t="inlineStr">
        <f aca="false">IF(A687&lt;&gt;"",$I687-'v1 Frame'!D$3*SIN($C687)+'v1 Frame'!E$3*COS($C687)*SIN($E687)+'v1 Frame'!F$3*COS($C687)*COS($E687),"")</f>
        <is>
          <t/>
        </is>
      </c>
      <c r="M687" s="8" t="inlineStr">
        <f aca="false">IF(A687&lt;&gt;"",$G687+'v1 Frame'!G$3*COS($C687)+'v1 Frame'!H$3*SIN($C687)*SIN($E687)+'v1 Frame'!I$3*SIN($C687)*COS($E687),"")</f>
        <is>
          <t/>
        </is>
      </c>
      <c r="N687" s="8" t="inlineStr">
        <f aca="false">IF(A687&lt;&gt;"",$H687+'v1 Frame'!H$3*COS($E687)-'v1 Frame'!I$3*SIN($E687),"")</f>
        <is>
          <t/>
        </is>
      </c>
      <c r="O687" s="8" t="inlineStr">
        <f aca="false">IF(A687&lt;&gt;"",$I687-'v1 Frame'!G$3*SIN($C687)+'v1 Frame'!H$3*COS($C687)*SIN($E687)+'v1 Frame'!I$3*COS($C687)*COS($E687),"")</f>
        <is>
          <t/>
        </is>
      </c>
      <c r="P687" s="8" t="inlineStr">
        <f aca="false">IF(A687&lt;&gt;"",$G687+'v1 Frame'!J$3*COS($C687)+'v1 Frame'!K$3*SIN($C687)*SIN($E687)+'v1 Frame'!L$3*SIN($C687)*COS($E687),"")</f>
        <is>
          <t/>
        </is>
      </c>
      <c r="Q687" s="8" t="inlineStr">
        <f aca="false">IF(A687&lt;&gt;"",$H687+'v1 Frame'!K$3*COS($E687)-'v1 Frame'!L$3*SIN($E687),"")</f>
        <is>
          <t/>
        </is>
      </c>
      <c r="R687" s="8" t="inlineStr">
        <f aca="false">IF(A687&lt;&gt;"",$I687-'v1 Frame'!J$3*SIN($C687)+'v1 Frame'!K$3*COS($C687)*SIN($E687)+'v1 Frame'!L$3*COS($C687)*COS($E687),"")</f>
        <is>
          <t/>
        </is>
      </c>
      <c r="S687" s="8" t="inlineStr">
        <f aca="false">IF(A687&lt;&gt;"",$G687+'v1 Frame'!M$3*COS($C687)+'v1 Frame'!N$3*SIN($C687)*SIN($E687)+'v1 Frame'!O$3*SIN($C687)*COS($E687),"")</f>
        <is>
          <t/>
        </is>
      </c>
      <c r="T687" s="8" t="inlineStr">
        <f aca="false">IF(A687&lt;&gt;"",$H687+'v1 Frame'!N$3*COS($E687)-'v1 Frame'!O$3*SIN($E687),"")</f>
        <is>
          <t/>
        </is>
      </c>
      <c r="U687" s="8" t="inlineStr">
        <f aca="false">IF(A687&lt;&gt;"",$I687-'v1 Frame'!M$3*SIN($C687)+'v1 Frame'!N$3*COS($C687)*SIN($E687)+'v1 Frame'!O$3*COS($C687)*COS($E687),"")</f>
        <is>
          <t/>
        </is>
      </c>
      <c r="V687" s="8" t="inlineStr">
        <f aca="false">IF(A687&lt;&gt;"",$G687+'v1 Frame'!P$3*COS($C687)+'v1 Frame'!Q$3*SIN($C687)*SIN($E687)+'v1 Frame'!R$3*SIN($C687)*COS($E687),"")</f>
        <is>
          <t/>
        </is>
      </c>
      <c r="W687" s="8" t="inlineStr">
        <f aca="false">IF(A687&lt;&gt;"",$H687+'v1 Frame'!Q$3*COS($E687)-'v1 Frame'!R$3*SIN($E687),"")</f>
        <is>
          <t/>
        </is>
      </c>
      <c r="X687" s="8" t="inlineStr">
        <f aca="false">IF(A687&lt;&gt;"",$I687-'v1 Frame'!P$3*SIN($C687)+'v1 Frame'!Q$3*COS($C687)*SIN($E687)+'v1 Frame'!R$3*COS($C687)*COS($E687),"")</f>
        <is>
          <t/>
        </is>
      </c>
      <c r="Y687" s="8" t="inlineStr">
        <f aca="false">IF(A687&lt;&gt;"",$G687+'v1 Frame'!S$3*COS($C687)+'v1 Frame'!T$3*SIN($C687)*SIN($E687)+'v1 Frame'!U$3*SIN($C687)*COS($E687),"")</f>
        <is>
          <t/>
        </is>
      </c>
      <c r="Z687" s="8" t="inlineStr">
        <f aca="false">IF(A687&lt;&gt;"",$H687+'v1 Frame'!T$3*COS($E687)-'v1 Frame'!U$3*SIN($E687),"")</f>
        <is>
          <t/>
        </is>
      </c>
      <c r="AA687" s="8" t="inlineStr">
        <f aca="false">IF(A687&lt;&gt;"",$I687-'v1 Frame'!S$3*SIN($C687)+'v1 Frame'!T$3*COS($C687)*SIN($E687)+'v1 Frame'!U$3*COS($C687)*COS($E687),"")</f>
        <is>
          <t/>
        </is>
      </c>
      <c r="AB687" s="8" t="inlineStr">
        <f aca="false">IF(A687&lt;&gt;"",$G687+'v1 Frame'!V$3*COS($C687)+'v1 Frame'!W$3*SIN($C687)*SIN($E687)+'v1 Frame'!X$3*SIN($C687)*COS($E687),"")</f>
        <is>
          <t/>
        </is>
      </c>
      <c r="AC687" s="8" t="inlineStr">
        <f aca="false">IF(A687&lt;&gt;"",$H687+'v1 Frame'!W$3*COS($E687)-'v1 Frame'!X$3*SIN($E687),"")</f>
        <is>
          <t/>
        </is>
      </c>
      <c r="AD687" s="8" t="inlineStr">
        <f aca="false">IF(A687&lt;&gt;"",$I687-'v1 Frame'!V$3*SIN($C687)+'v1 Frame'!W$3*COS($C687)*SIN($E687)+'v1 Frame'!X$3*COS($C687)*COS($E687),"")</f>
        <is>
          <t/>
        </is>
      </c>
      <c r="AE687" s="25" t="inlineStr">
        <f aca="false">IF(A687&lt;&gt;"",$G687+'v1 Frame'!Y$3*COS($C687)+'v1 Frame'!Z$3*SIN($C687)*SIN($E687)+'v1 Frame'!AA$3*SIN($C687)*COS($E687),"")</f>
        <is>
          <t/>
        </is>
      </c>
      <c r="AF687" s="25" t="inlineStr">
        <f aca="false">IF(A687&lt;&gt;"",$H687+'v1 Frame'!Z$3*COS($E687)-'v1 Frame'!AA$3*SIN($E687),"")</f>
        <is>
          <t/>
        </is>
      </c>
      <c r="AG687" s="25" t="inlineStr">
        <f aca="false">IF(A687&lt;&gt;"",$I687-'v1 Frame'!Y$3*SIN($C687)+'v1 Frame'!Z$3*COS($C687)*SIN($E687)+'v1 Frame'!AA$3*COS($C687)*COS($E687),"")</f>
        <is>
          <t/>
        </is>
      </c>
      <c r="AH687" s="8" t="inlineStr">
        <f aca="false">IF(A687&lt;&gt;"",SQRT(SUMSQ(G687:I687)),"")</f>
        <is>
          <t/>
        </is>
      </c>
      <c r="AI687" s="8" t="inlineStr">
        <f aca="false">IF(A687&lt;&gt;"",IF(AH687&lt;&gt;0,ACOS(I687/AH687),0),"")</f>
        <is>
          <t/>
        </is>
      </c>
      <c r="AJ687" s="8" t="inlineStr">
        <f aca="false">IF(A687&lt;&gt;"",DEGREES(AI687),"")</f>
        <is>
          <t/>
        </is>
      </c>
      <c r="AK687" s="8" t="inlineStr">
        <f aca="false">IF(A687&lt;&gt;"",IF(OR(G687&lt;&gt;0,H687&lt;&gt;0),ATAN2(G687,H687),0),"")</f>
        <is>
          <t/>
        </is>
      </c>
      <c r="AL687" s="8" t="inlineStr">
        <f aca="false">IF(A687&lt;&gt;"",DEGREES(AK687),"")</f>
        <is>
          <t/>
        </is>
      </c>
      <c r="AM687" s="8" t="inlineStr">
        <f aca="false">IF(A687&lt;&gt;"",SQRT(SUMSQ(J687:L687)),"")</f>
        <is>
          <t/>
        </is>
      </c>
      <c r="AN687" s="8" t="inlineStr">
        <f aca="false">IF(A687&lt;&gt;"",IF(AM687&lt;&gt;0,ACOS(L687/AM687),0),"")</f>
        <is>
          <t/>
        </is>
      </c>
      <c r="AO687" s="8" t="inlineStr">
        <f aca="false">IF(A687&lt;&gt;"",DEGREES(AN687),"")</f>
        <is>
          <t/>
        </is>
      </c>
      <c r="AP687" s="8" t="inlineStr">
        <f aca="false">IF(A687&lt;&gt;"",IF(OR(J687&lt;&gt;0,K687&lt;&gt;0),ATAN2(J687,K687),0),"")</f>
        <is>
          <t/>
        </is>
      </c>
      <c r="AQ687" s="8" t="inlineStr">
        <f aca="false">IF(A687&lt;&gt;"",DEGREES(AP687),"")</f>
        <is>
          <t/>
        </is>
      </c>
      <c r="AR687" s="8" t="inlineStr">
        <f aca="false">IF(A687&lt;&gt;"",SQRT(SUMSQ(M687:O687)),"")</f>
        <is>
          <t/>
        </is>
      </c>
      <c r="AS687" s="8" t="inlineStr">
        <f aca="false">IF(A687&lt;&gt;"",IF(AR687&lt;&gt;0,ACOS(O687/AR687),0),"")</f>
        <is>
          <t/>
        </is>
      </c>
      <c r="AT687" s="8" t="inlineStr">
        <f aca="false">IF(A687&lt;&gt;"",DEGREES(AS687),"")</f>
        <is>
          <t/>
        </is>
      </c>
      <c r="AU687" s="8" t="inlineStr">
        <f aca="false">IF(A687&lt;&gt;"",IF(OR(M687&lt;&gt;0,N687&lt;&gt;0),ATAN2(M687,N687),0),"")</f>
        <is>
          <t/>
        </is>
      </c>
      <c r="AV687" s="8" t="inlineStr">
        <f aca="false">IF(A687&lt;&gt;"",DEGREES(AU687),"")</f>
        <is>
          <t/>
        </is>
      </c>
      <c r="AW687" s="8" t="inlineStr">
        <f aca="false">IF(A687&lt;&gt;"",SQRT(SUMSQ(P687:R687)),"")</f>
        <is>
          <t/>
        </is>
      </c>
      <c r="AX687" s="8" t="inlineStr">
        <f aca="false">IF(A687&lt;&gt;"",IF(AW687&lt;&gt;0,ACOS(R687/AW687),0),"")</f>
        <is>
          <t/>
        </is>
      </c>
      <c r="AY687" s="8" t="inlineStr">
        <f aca="false">IF(A687&lt;&gt;"",DEGREES(AX687),"")</f>
        <is>
          <t/>
        </is>
      </c>
      <c r="AZ687" s="8" t="inlineStr">
        <f aca="false">IF(A687&lt;&gt;"",IF(OR(P687&lt;&gt;0,Q687&lt;&gt;0),ATAN2(P687,Q687),0),"")</f>
        <is>
          <t/>
        </is>
      </c>
      <c r="BA687" s="8" t="inlineStr">
        <f aca="false">IF(A687&lt;&gt;"",DEGREES(AZ687),"")</f>
        <is>
          <t/>
        </is>
      </c>
      <c r="BB687" s="8" t="inlineStr">
        <f aca="false">IF(A687&lt;&gt;"",SQRT(SUMSQ(S687:U687)),"")</f>
        <is>
          <t/>
        </is>
      </c>
      <c r="BC687" s="8" t="inlineStr">
        <f aca="false">IF(A687&lt;&gt;"",IF(BB687&lt;&gt;0,ACOS(U687/BB687),0),"")</f>
        <is>
          <t/>
        </is>
      </c>
      <c r="BD687" s="8" t="inlineStr">
        <f aca="false">IF(A687&lt;&gt;"",DEGREES(BC687),"")</f>
        <is>
          <t/>
        </is>
      </c>
      <c r="BE687" s="8" t="inlineStr">
        <f aca="false">IF(A687&lt;&gt;"",IF(OR(S687&lt;&gt;0,T687&lt;&gt;0),ATAN2(S687,T687),0),"")</f>
        <is>
          <t/>
        </is>
      </c>
      <c r="BF687" s="8" t="inlineStr">
        <f aca="false">IF(A687&lt;&gt;"",DEGREES(BE687),"")</f>
        <is>
          <t/>
        </is>
      </c>
      <c r="BG687" s="8" t="inlineStr">
        <f aca="false">IF(A687&lt;&gt;"",SQRT(SUMSQ(V687:X687)),"")</f>
        <is>
          <t/>
        </is>
      </c>
      <c r="BH687" s="8" t="inlineStr">
        <f aca="false">IF(A687&lt;&gt;"",IF(BG687&lt;&gt;0,ACOS(X687/BG687),0),"")</f>
        <is>
          <t/>
        </is>
      </c>
      <c r="BI687" s="8" t="inlineStr">
        <f aca="false">IF(A687&lt;&gt;"",DEGREES(BH687),"")</f>
        <is>
          <t/>
        </is>
      </c>
      <c r="BJ687" s="8" t="inlineStr">
        <f aca="false">IF(A687&lt;&gt;"",IF(OR(V687&lt;&gt;0,W687&lt;&gt;0),ATAN2(V687,W687),0),"")</f>
        <is>
          <t/>
        </is>
      </c>
      <c r="BK687" s="8" t="inlineStr">
        <f aca="false">IF(A687&lt;&gt;"",DEGREES(BJ687),"")</f>
        <is>
          <t/>
        </is>
      </c>
      <c r="BL687" s="8" t="inlineStr">
        <f aca="false">IF(A687&lt;&gt;"",SQRT(SUMSQ(Y687:AA687)),"")</f>
        <is>
          <t/>
        </is>
      </c>
      <c r="BM687" s="8" t="inlineStr">
        <f aca="false">IF(A687&lt;&gt;"",IF(BL687&lt;&gt;0,ACOS(AA687/BL687),0),"")</f>
        <is>
          <t/>
        </is>
      </c>
      <c r="BN687" s="8" t="inlineStr">
        <f aca="false">IF(A687&lt;&gt;"",DEGREES(BM687),"")</f>
        <is>
          <t/>
        </is>
      </c>
      <c r="BO687" s="8" t="inlineStr">
        <f aca="false">IF(A687&lt;&gt;"",IF(OR(Y687&lt;&gt;0,Z687&lt;&gt;0),ATAN2(Y687,Z687),0),"")</f>
        <is>
          <t/>
        </is>
      </c>
      <c r="BP687" s="8" t="inlineStr">
        <f aca="false">IF(A687&lt;&gt;"",DEGREES(BO687),"")</f>
        <is>
          <t/>
        </is>
      </c>
      <c r="BQ687" s="8" t="inlineStr">
        <f aca="false">IF(A687&lt;&gt;"",SQRT(SUMSQ(AB687:AD687)),"")</f>
        <is>
          <t/>
        </is>
      </c>
      <c r="BR687" s="8" t="inlineStr">
        <f aca="false">IF(A687&lt;&gt;"",IF(BQ687&lt;&gt;0,ACOS(AD687/BQ687),0),"")</f>
        <is>
          <t/>
        </is>
      </c>
      <c r="BS687" s="8" t="inlineStr">
        <f aca="false">IF(A687&lt;&gt;"",DEGREES(BR687),"")</f>
        <is>
          <t/>
        </is>
      </c>
      <c r="BT687" s="8" t="inlineStr">
        <f aca="false">IF(A687&lt;&gt;"",IF(OR(AB687&lt;&gt;0,AC687&lt;&gt;0),ATAN2(AB687,AC687),0),"")</f>
        <is>
          <t/>
        </is>
      </c>
      <c r="BU687" s="8" t="inlineStr">
        <f aca="false">IF(A687&lt;&gt;"",DEGREES(BT687),"")</f>
        <is>
          <t/>
        </is>
      </c>
      <c r="BV687" s="8" t="inlineStr">
        <f aca="false">IF(A687&lt;&gt;"",SQRT(SUMSQ(AE687:AG687)),"")</f>
        <is>
          <t/>
        </is>
      </c>
      <c r="BW687" s="8" t="inlineStr">
        <f aca="false">IF(A687&lt;&gt;"",IF(BV687&lt;&gt;0,ACOS(AG687/BV687),0),"")</f>
        <is>
          <t/>
        </is>
      </c>
      <c r="BX687" s="8" t="inlineStr">
        <f aca="false">IF(A687&lt;&gt;"",DEGREES(BW687),"")</f>
        <is>
          <t/>
        </is>
      </c>
      <c r="BY687" s="8" t="inlineStr">
        <f aca="false">IF(A687&lt;&gt;"",IF(OR(AF687&lt;&gt;0,AG687&lt;&gt;0),ATAN2(AF687,AG687),0),"")</f>
        <is>
          <t/>
        </is>
      </c>
      <c r="BZ687" s="8" t="inlineStr">
        <f aca="false">IF(A687&lt;&gt;"",DEGREES(BY687),"")</f>
        <is>
          <t/>
        </is>
      </c>
      <c r="CA687" s="0" t="inlineStr">
        <f aca="false">IF(A687&lt;&gt;"",IF(AND(AI687&lt;Parameters!$B$11,AI687&gt;Parameters!$B$12,AN687&lt;Parameters!$B$11,AN687&gt;Parameters!$B$12,AS687&lt;Parameters!$B$11,AS687&gt;Parameters!$B$12,AX687&lt;Parameters!$B$11,AX687&gt;Parameters!$B$12,BC687&lt;Parameters!$B$11,BC687&gt;Parameters!$B$12,BM687&lt;Parameters!$B$11,BM687&gt;Parameters!$B$12,BR687&lt;Parameters!$B$11,BR687&gt;Parameters!$B$12,BW687&lt;Parameters!$B$11,BW687&gt;Parameters!$B$12),1,0),"")</f>
        <is>
          <t/>
        </is>
      </c>
      <c r="CB687" s="0" t="inlineStr">
        <f aca="false">IF(A687&lt;&gt;"",IF(OR(AI687&lt;Parameters!$B$12,AI687&gt;Parameters!$B$11),0,1),"")</f>
        <is>
          <t/>
        </is>
      </c>
      <c r="CC687" s="0" t="inlineStr">
        <f aca="false">IF(A687&lt;&gt;"",IF(OR(AN687&lt;Parameters!$B$12,AN687&gt;Parameters!$B$11),0,1),"")</f>
        <is>
          <t/>
        </is>
      </c>
      <c r="CD687" s="0" t="inlineStr">
        <f aca="false">IF(A687&lt;&gt;"",IF(OR(AS687&lt;Parameters!$B$12,AS687&gt;Parameters!$B$11),0,1),"")</f>
        <is>
          <t/>
        </is>
      </c>
      <c r="CE687" s="0" t="inlineStr">
        <f aca="false">IF(A687&lt;&gt;"",IF(OR(AX687&lt;Parameters!$B$12,AX687&gt;Parameters!$B$11),0,1),"")</f>
        <is>
          <t/>
        </is>
      </c>
      <c r="CF687" s="0" t="inlineStr">
        <f aca="false">IF(A687&lt;&gt;"",IF(OR(BC687&lt;Parameters!$B$12,BC687&gt;Parameters!$B$11),0,1),"")</f>
        <is>
          <t/>
        </is>
      </c>
      <c r="CG687" s="0" t="inlineStr">
        <f aca="false">IF(A687&lt;&gt;"",IF(OR(BH687&lt;Parameters!$B$12,BH687&gt;Parameters!$B$11),0,1),"")</f>
        <is>
          <t/>
        </is>
      </c>
      <c r="CH687" s="0" t="inlineStr">
        <f aca="false">IF(A687&lt;&gt;"",IF(OR(BM687&lt;Parameters!$B$12,BM687&gt;Parameters!$B$11),0,1),"")</f>
        <is>
          <t/>
        </is>
      </c>
      <c r="CI687" s="0" t="inlineStr">
        <f aca="false">IF(A687&lt;&gt;"",IF(OR(BR687&lt;Parameters!$B$12,BR687&gt;Parameters!$B$11),0,1),"")</f>
        <is>
          <t/>
        </is>
      </c>
      <c r="CJ687" s="0" t="inlineStr">
        <f aca="false">IF(A687&lt;&gt;"",IF(OR(BW687&lt;Parameters!$B$12,BW687&gt;Parameters!$B$11),0,1),"")</f>
        <is>
          <t/>
        </is>
      </c>
      <c r="CK687" s="26" t="inlineStr">
        <f aca="false">IF(A687&lt;&gt;"",SUM(CB687:CJ687)/9,"")</f>
        <is>
          <t/>
        </is>
      </c>
      <c r="CL687" s="0" t="inlineStr">
        <f aca="false">IF(A687&lt;&gt;"",CK687*9,"")</f>
        <is>
          <t/>
        </is>
      </c>
      <c r="CM687" s="8" t="inlineStr">
        <f aca="false">IF(A687&lt;&gt;"",TEXT(B687,CM$2)&amp;" "&amp;TEXT(A687,CM$2),"")</f>
        <is>
          <t/>
        </is>
      </c>
    </row>
    <row r="688" customFormat="false" ht="15" hidden="false" customHeight="false" outlineLevel="0" collapsed="false">
      <c r="A688" s="0" t="inlineStr">
        <f aca="false">IF(OR(B687&lt;Parameters!$K$12,A687&lt;Parameters!$K$12),IF(A687&lt;Parameters!$K$12,A687+1,0),"")</f>
        <is>
          <t/>
        </is>
      </c>
      <c r="B688" s="0" t="inlineStr">
        <f aca="false">IF(A688&lt;&gt;"",IF(A688=0,B687+1,B687),"")</f>
        <is>
          <t/>
        </is>
      </c>
      <c r="C688" s="24" t="inlineStr">
        <f aca="false">IF(A688&lt;&gt;"",-_phi*(A688+0.5),"")</f>
        <is>
          <t/>
        </is>
      </c>
      <c r="D688" s="8" t="inlineStr">
        <f aca="false">IF(A688&lt;&gt;"",DEGREES(C688),"")</f>
        <is>
          <t/>
        </is>
      </c>
      <c r="E688" s="24" t="inlineStr">
        <f aca="false">IF(A688&lt;&gt;"",_phi*(B688+0.5),"")</f>
        <is>
          <t/>
        </is>
      </c>
      <c r="F688" s="8" t="inlineStr">
        <f aca="false">IF(A688&lt;&gt;"",DEGREES(E688),"")</f>
        <is>
          <t/>
        </is>
      </c>
      <c r="G688" s="8" t="inlineStr">
        <f aca="false">IF(A688&lt;&gt;"",LOOKUP(A688,h!$A$3:$A$30,h!$D$3:$D$30),"")</f>
        <is>
          <t/>
        </is>
      </c>
      <c r="H688" s="8" t="inlineStr">
        <f aca="false">IF(A688&lt;&gt;"",LOOKUP(B688,h!$A$3:$A$30,h!$D$3:$D$30),"")</f>
        <is>
          <t/>
        </is>
      </c>
      <c r="I688" s="8" t="inlineStr">
        <f aca="false">IF(A688&lt;&gt;"",_zif,"")</f>
        <is>
          <t/>
        </is>
      </c>
      <c r="J688" s="8" t="inlineStr">
        <f aca="false">IF(A688&lt;&gt;"",$G688+'v1 Frame'!D$3*COS($C688)+'v1 Frame'!E$3*SIN($C688)*SIN($E688)+'v1 Frame'!F$3*SIN($C688)*COS($E688),"")</f>
        <is>
          <t/>
        </is>
      </c>
      <c r="K688" s="8" t="inlineStr">
        <f aca="false">IF(A688&lt;&gt;"",$H688+'v1 Frame'!E$3*COS($E688)-'v1 Frame'!F$3*SIN($E688),"")</f>
        <is>
          <t/>
        </is>
      </c>
      <c r="L688" s="8" t="inlineStr">
        <f aca="false">IF(A688&lt;&gt;"",$I688-'v1 Frame'!D$3*SIN($C688)+'v1 Frame'!E$3*COS($C688)*SIN($E688)+'v1 Frame'!F$3*COS($C688)*COS($E688),"")</f>
        <is>
          <t/>
        </is>
      </c>
      <c r="M688" s="8" t="inlineStr">
        <f aca="false">IF(A688&lt;&gt;"",$G688+'v1 Frame'!G$3*COS($C688)+'v1 Frame'!H$3*SIN($C688)*SIN($E688)+'v1 Frame'!I$3*SIN($C688)*COS($E688),"")</f>
        <is>
          <t/>
        </is>
      </c>
      <c r="N688" s="8" t="inlineStr">
        <f aca="false">IF(A688&lt;&gt;"",$H688+'v1 Frame'!H$3*COS($E688)-'v1 Frame'!I$3*SIN($E688),"")</f>
        <is>
          <t/>
        </is>
      </c>
      <c r="O688" s="8" t="inlineStr">
        <f aca="false">IF(A688&lt;&gt;"",$I688-'v1 Frame'!G$3*SIN($C688)+'v1 Frame'!H$3*COS($C688)*SIN($E688)+'v1 Frame'!I$3*COS($C688)*COS($E688),"")</f>
        <is>
          <t/>
        </is>
      </c>
      <c r="P688" s="8" t="inlineStr">
        <f aca="false">IF(A688&lt;&gt;"",$G688+'v1 Frame'!J$3*COS($C688)+'v1 Frame'!K$3*SIN($C688)*SIN($E688)+'v1 Frame'!L$3*SIN($C688)*COS($E688),"")</f>
        <is>
          <t/>
        </is>
      </c>
      <c r="Q688" s="8" t="inlineStr">
        <f aca="false">IF(A688&lt;&gt;"",$H688+'v1 Frame'!K$3*COS($E688)-'v1 Frame'!L$3*SIN($E688),"")</f>
        <is>
          <t/>
        </is>
      </c>
      <c r="R688" s="8" t="inlineStr">
        <f aca="false">IF(A688&lt;&gt;"",$I688-'v1 Frame'!J$3*SIN($C688)+'v1 Frame'!K$3*COS($C688)*SIN($E688)+'v1 Frame'!L$3*COS($C688)*COS($E688),"")</f>
        <is>
          <t/>
        </is>
      </c>
      <c r="S688" s="8" t="inlineStr">
        <f aca="false">IF(A688&lt;&gt;"",$G688+'v1 Frame'!M$3*COS($C688)+'v1 Frame'!N$3*SIN($C688)*SIN($E688)+'v1 Frame'!O$3*SIN($C688)*COS($E688),"")</f>
        <is>
          <t/>
        </is>
      </c>
      <c r="T688" s="8" t="inlineStr">
        <f aca="false">IF(A688&lt;&gt;"",$H688+'v1 Frame'!N$3*COS($E688)-'v1 Frame'!O$3*SIN($E688),"")</f>
        <is>
          <t/>
        </is>
      </c>
      <c r="U688" s="8" t="inlineStr">
        <f aca="false">IF(A688&lt;&gt;"",$I688-'v1 Frame'!M$3*SIN($C688)+'v1 Frame'!N$3*COS($C688)*SIN($E688)+'v1 Frame'!O$3*COS($C688)*COS($E688),"")</f>
        <is>
          <t/>
        </is>
      </c>
      <c r="V688" s="8" t="inlineStr">
        <f aca="false">IF(A688&lt;&gt;"",$G688+'v1 Frame'!P$3*COS($C688)+'v1 Frame'!Q$3*SIN($C688)*SIN($E688)+'v1 Frame'!R$3*SIN($C688)*COS($E688),"")</f>
        <is>
          <t/>
        </is>
      </c>
      <c r="W688" s="8" t="inlineStr">
        <f aca="false">IF(A688&lt;&gt;"",$H688+'v1 Frame'!Q$3*COS($E688)-'v1 Frame'!R$3*SIN($E688),"")</f>
        <is>
          <t/>
        </is>
      </c>
      <c r="X688" s="8" t="inlineStr">
        <f aca="false">IF(A688&lt;&gt;"",$I688-'v1 Frame'!P$3*SIN($C688)+'v1 Frame'!Q$3*COS($C688)*SIN($E688)+'v1 Frame'!R$3*COS($C688)*COS($E688),"")</f>
        <is>
          <t/>
        </is>
      </c>
      <c r="Y688" s="8" t="inlineStr">
        <f aca="false">IF(A688&lt;&gt;"",$G688+'v1 Frame'!S$3*COS($C688)+'v1 Frame'!T$3*SIN($C688)*SIN($E688)+'v1 Frame'!U$3*SIN($C688)*COS($E688),"")</f>
        <is>
          <t/>
        </is>
      </c>
      <c r="Z688" s="8" t="inlineStr">
        <f aca="false">IF(A688&lt;&gt;"",$H688+'v1 Frame'!T$3*COS($E688)-'v1 Frame'!U$3*SIN($E688),"")</f>
        <is>
          <t/>
        </is>
      </c>
      <c r="AA688" s="8" t="inlineStr">
        <f aca="false">IF(A688&lt;&gt;"",$I688-'v1 Frame'!S$3*SIN($C688)+'v1 Frame'!T$3*COS($C688)*SIN($E688)+'v1 Frame'!U$3*COS($C688)*COS($E688),"")</f>
        <is>
          <t/>
        </is>
      </c>
      <c r="AB688" s="8" t="inlineStr">
        <f aca="false">IF(A688&lt;&gt;"",$G688+'v1 Frame'!V$3*COS($C688)+'v1 Frame'!W$3*SIN($C688)*SIN($E688)+'v1 Frame'!X$3*SIN($C688)*COS($E688),"")</f>
        <is>
          <t/>
        </is>
      </c>
      <c r="AC688" s="8" t="inlineStr">
        <f aca="false">IF(A688&lt;&gt;"",$H688+'v1 Frame'!W$3*COS($E688)-'v1 Frame'!X$3*SIN($E688),"")</f>
        <is>
          <t/>
        </is>
      </c>
      <c r="AD688" s="8" t="inlineStr">
        <f aca="false">IF(A688&lt;&gt;"",$I688-'v1 Frame'!V$3*SIN($C688)+'v1 Frame'!W$3*COS($C688)*SIN($E688)+'v1 Frame'!X$3*COS($C688)*COS($E688),"")</f>
        <is>
          <t/>
        </is>
      </c>
      <c r="AE688" s="25" t="inlineStr">
        <f aca="false">IF(A688&lt;&gt;"",$G688+'v1 Frame'!Y$3*COS($C688)+'v1 Frame'!Z$3*SIN($C688)*SIN($E688)+'v1 Frame'!AA$3*SIN($C688)*COS($E688),"")</f>
        <is>
          <t/>
        </is>
      </c>
      <c r="AF688" s="25" t="inlineStr">
        <f aca="false">IF(A688&lt;&gt;"",$H688+'v1 Frame'!Z$3*COS($E688)-'v1 Frame'!AA$3*SIN($E688),"")</f>
        <is>
          <t/>
        </is>
      </c>
      <c r="AG688" s="25" t="inlineStr">
        <f aca="false">IF(A688&lt;&gt;"",$I688-'v1 Frame'!Y$3*SIN($C688)+'v1 Frame'!Z$3*COS($C688)*SIN($E688)+'v1 Frame'!AA$3*COS($C688)*COS($E688),"")</f>
        <is>
          <t/>
        </is>
      </c>
      <c r="AH688" s="8" t="inlineStr">
        <f aca="false">IF(A688&lt;&gt;"",SQRT(SUMSQ(G688:I688)),"")</f>
        <is>
          <t/>
        </is>
      </c>
      <c r="AI688" s="8" t="inlineStr">
        <f aca="false">IF(A688&lt;&gt;"",IF(AH688&lt;&gt;0,ACOS(I688/AH688),0),"")</f>
        <is>
          <t/>
        </is>
      </c>
      <c r="AJ688" s="8" t="inlineStr">
        <f aca="false">IF(A688&lt;&gt;"",DEGREES(AI688),"")</f>
        <is>
          <t/>
        </is>
      </c>
      <c r="AK688" s="8" t="inlineStr">
        <f aca="false">IF(A688&lt;&gt;"",IF(OR(G688&lt;&gt;0,H688&lt;&gt;0),ATAN2(G688,H688),0),"")</f>
        <is>
          <t/>
        </is>
      </c>
      <c r="AL688" s="8" t="inlineStr">
        <f aca="false">IF(A688&lt;&gt;"",DEGREES(AK688),"")</f>
        <is>
          <t/>
        </is>
      </c>
      <c r="AM688" s="8" t="inlineStr">
        <f aca="false">IF(A688&lt;&gt;"",SQRT(SUMSQ(J688:L688)),"")</f>
        <is>
          <t/>
        </is>
      </c>
      <c r="AN688" s="8" t="inlineStr">
        <f aca="false">IF(A688&lt;&gt;"",IF(AM688&lt;&gt;0,ACOS(L688/AM688),0),"")</f>
        <is>
          <t/>
        </is>
      </c>
      <c r="AO688" s="8" t="inlineStr">
        <f aca="false">IF(A688&lt;&gt;"",DEGREES(AN688),"")</f>
        <is>
          <t/>
        </is>
      </c>
      <c r="AP688" s="8" t="inlineStr">
        <f aca="false">IF(A688&lt;&gt;"",IF(OR(J688&lt;&gt;0,K688&lt;&gt;0),ATAN2(J688,K688),0),"")</f>
        <is>
          <t/>
        </is>
      </c>
      <c r="AQ688" s="8" t="inlineStr">
        <f aca="false">IF(A688&lt;&gt;"",DEGREES(AP688),"")</f>
        <is>
          <t/>
        </is>
      </c>
      <c r="AR688" s="8" t="inlineStr">
        <f aca="false">IF(A688&lt;&gt;"",SQRT(SUMSQ(M688:O688)),"")</f>
        <is>
          <t/>
        </is>
      </c>
      <c r="AS688" s="8" t="inlineStr">
        <f aca="false">IF(A688&lt;&gt;"",IF(AR688&lt;&gt;0,ACOS(O688/AR688),0),"")</f>
        <is>
          <t/>
        </is>
      </c>
      <c r="AT688" s="8" t="inlineStr">
        <f aca="false">IF(A688&lt;&gt;"",DEGREES(AS688),"")</f>
        <is>
          <t/>
        </is>
      </c>
      <c r="AU688" s="8" t="inlineStr">
        <f aca="false">IF(A688&lt;&gt;"",IF(OR(M688&lt;&gt;0,N688&lt;&gt;0),ATAN2(M688,N688),0),"")</f>
        <is>
          <t/>
        </is>
      </c>
      <c r="AV688" s="8" t="inlineStr">
        <f aca="false">IF(A688&lt;&gt;"",DEGREES(AU688),"")</f>
        <is>
          <t/>
        </is>
      </c>
      <c r="AW688" s="8" t="inlineStr">
        <f aca="false">IF(A688&lt;&gt;"",SQRT(SUMSQ(P688:R688)),"")</f>
        <is>
          <t/>
        </is>
      </c>
      <c r="AX688" s="8" t="inlineStr">
        <f aca="false">IF(A688&lt;&gt;"",IF(AW688&lt;&gt;0,ACOS(R688/AW688),0),"")</f>
        <is>
          <t/>
        </is>
      </c>
      <c r="AY688" s="8" t="inlineStr">
        <f aca="false">IF(A688&lt;&gt;"",DEGREES(AX688),"")</f>
        <is>
          <t/>
        </is>
      </c>
      <c r="AZ688" s="8" t="inlineStr">
        <f aca="false">IF(A688&lt;&gt;"",IF(OR(P688&lt;&gt;0,Q688&lt;&gt;0),ATAN2(P688,Q688),0),"")</f>
        <is>
          <t/>
        </is>
      </c>
      <c r="BA688" s="8" t="inlineStr">
        <f aca="false">IF(A688&lt;&gt;"",DEGREES(AZ688),"")</f>
        <is>
          <t/>
        </is>
      </c>
      <c r="BB688" s="8" t="inlineStr">
        <f aca="false">IF(A688&lt;&gt;"",SQRT(SUMSQ(S688:U688)),"")</f>
        <is>
          <t/>
        </is>
      </c>
      <c r="BC688" s="8" t="inlineStr">
        <f aca="false">IF(A688&lt;&gt;"",IF(BB688&lt;&gt;0,ACOS(U688/BB688),0),"")</f>
        <is>
          <t/>
        </is>
      </c>
      <c r="BD688" s="8" t="inlineStr">
        <f aca="false">IF(A688&lt;&gt;"",DEGREES(BC688),"")</f>
        <is>
          <t/>
        </is>
      </c>
      <c r="BE688" s="8" t="inlineStr">
        <f aca="false">IF(A688&lt;&gt;"",IF(OR(S688&lt;&gt;0,T688&lt;&gt;0),ATAN2(S688,T688),0),"")</f>
        <is>
          <t/>
        </is>
      </c>
      <c r="BF688" s="8" t="inlineStr">
        <f aca="false">IF(A688&lt;&gt;"",DEGREES(BE688),"")</f>
        <is>
          <t/>
        </is>
      </c>
      <c r="BG688" s="8" t="inlineStr">
        <f aca="false">IF(A688&lt;&gt;"",SQRT(SUMSQ(V688:X688)),"")</f>
        <is>
          <t/>
        </is>
      </c>
      <c r="BH688" s="8" t="inlineStr">
        <f aca="false">IF(A688&lt;&gt;"",IF(BG688&lt;&gt;0,ACOS(X688/BG688),0),"")</f>
        <is>
          <t/>
        </is>
      </c>
      <c r="BI688" s="8" t="inlineStr">
        <f aca="false">IF(A688&lt;&gt;"",DEGREES(BH688),"")</f>
        <is>
          <t/>
        </is>
      </c>
      <c r="BJ688" s="8" t="inlineStr">
        <f aca="false">IF(A688&lt;&gt;"",IF(OR(V688&lt;&gt;0,W688&lt;&gt;0),ATAN2(V688,W688),0),"")</f>
        <is>
          <t/>
        </is>
      </c>
      <c r="BK688" s="8" t="inlineStr">
        <f aca="false">IF(A688&lt;&gt;"",DEGREES(BJ688),"")</f>
        <is>
          <t/>
        </is>
      </c>
      <c r="BL688" s="8" t="inlineStr">
        <f aca="false">IF(A688&lt;&gt;"",SQRT(SUMSQ(Y688:AA688)),"")</f>
        <is>
          <t/>
        </is>
      </c>
      <c r="BM688" s="8" t="inlineStr">
        <f aca="false">IF(A688&lt;&gt;"",IF(BL688&lt;&gt;0,ACOS(AA688/BL688),0),"")</f>
        <is>
          <t/>
        </is>
      </c>
      <c r="BN688" s="8" t="inlineStr">
        <f aca="false">IF(A688&lt;&gt;"",DEGREES(BM688),"")</f>
        <is>
          <t/>
        </is>
      </c>
      <c r="BO688" s="8" t="inlineStr">
        <f aca="false">IF(A688&lt;&gt;"",IF(OR(Y688&lt;&gt;0,Z688&lt;&gt;0),ATAN2(Y688,Z688),0),"")</f>
        <is>
          <t/>
        </is>
      </c>
      <c r="BP688" s="8" t="inlineStr">
        <f aca="false">IF(A688&lt;&gt;"",DEGREES(BO688),"")</f>
        <is>
          <t/>
        </is>
      </c>
      <c r="BQ688" s="8" t="inlineStr">
        <f aca="false">IF(A688&lt;&gt;"",SQRT(SUMSQ(AB688:AD688)),"")</f>
        <is>
          <t/>
        </is>
      </c>
      <c r="BR688" s="8" t="inlineStr">
        <f aca="false">IF(A688&lt;&gt;"",IF(BQ688&lt;&gt;0,ACOS(AD688/BQ688),0),"")</f>
        <is>
          <t/>
        </is>
      </c>
      <c r="BS688" s="8" t="inlineStr">
        <f aca="false">IF(A688&lt;&gt;"",DEGREES(BR688),"")</f>
        <is>
          <t/>
        </is>
      </c>
      <c r="BT688" s="8" t="inlineStr">
        <f aca="false">IF(A688&lt;&gt;"",IF(OR(AB688&lt;&gt;0,AC688&lt;&gt;0),ATAN2(AB688,AC688),0),"")</f>
        <is>
          <t/>
        </is>
      </c>
      <c r="BU688" s="8" t="inlineStr">
        <f aca="false">IF(A688&lt;&gt;"",DEGREES(BT688),"")</f>
        <is>
          <t/>
        </is>
      </c>
      <c r="BV688" s="8" t="inlineStr">
        <f aca="false">IF(A688&lt;&gt;"",SQRT(SUMSQ(AE688:AG688)),"")</f>
        <is>
          <t/>
        </is>
      </c>
      <c r="BW688" s="8" t="inlineStr">
        <f aca="false">IF(A688&lt;&gt;"",IF(BV688&lt;&gt;0,ACOS(AG688/BV688),0),"")</f>
        <is>
          <t/>
        </is>
      </c>
      <c r="BX688" s="8" t="inlineStr">
        <f aca="false">IF(A688&lt;&gt;"",DEGREES(BW688),"")</f>
        <is>
          <t/>
        </is>
      </c>
      <c r="BY688" s="8" t="inlineStr">
        <f aca="false">IF(A688&lt;&gt;"",IF(OR(AF688&lt;&gt;0,AG688&lt;&gt;0),ATAN2(AF688,AG688),0),"")</f>
        <is>
          <t/>
        </is>
      </c>
      <c r="BZ688" s="8" t="inlineStr">
        <f aca="false">IF(A688&lt;&gt;"",DEGREES(BY688),"")</f>
        <is>
          <t/>
        </is>
      </c>
      <c r="CA688" s="0" t="inlineStr">
        <f aca="false">IF(A688&lt;&gt;"",IF(AND(AI688&lt;Parameters!$B$11,AI688&gt;Parameters!$B$12,AN688&lt;Parameters!$B$11,AN688&gt;Parameters!$B$12,AS688&lt;Parameters!$B$11,AS688&gt;Parameters!$B$12,AX688&lt;Parameters!$B$11,AX688&gt;Parameters!$B$12,BC688&lt;Parameters!$B$11,BC688&gt;Parameters!$B$12,BM688&lt;Parameters!$B$11,BM688&gt;Parameters!$B$12,BR688&lt;Parameters!$B$11,BR688&gt;Parameters!$B$12,BW688&lt;Parameters!$B$11,BW688&gt;Parameters!$B$12),1,0),"")</f>
        <is>
          <t/>
        </is>
      </c>
      <c r="CB688" s="0" t="inlineStr">
        <f aca="false">IF(A688&lt;&gt;"",IF(OR(AI688&lt;Parameters!$B$12,AI688&gt;Parameters!$B$11),0,1),"")</f>
        <is>
          <t/>
        </is>
      </c>
      <c r="CC688" s="0" t="inlineStr">
        <f aca="false">IF(A688&lt;&gt;"",IF(OR(AN688&lt;Parameters!$B$12,AN688&gt;Parameters!$B$11),0,1),"")</f>
        <is>
          <t/>
        </is>
      </c>
      <c r="CD688" s="0" t="inlineStr">
        <f aca="false">IF(A688&lt;&gt;"",IF(OR(AS688&lt;Parameters!$B$12,AS688&gt;Parameters!$B$11),0,1),"")</f>
        <is>
          <t/>
        </is>
      </c>
      <c r="CE688" s="0" t="inlineStr">
        <f aca="false">IF(A688&lt;&gt;"",IF(OR(AX688&lt;Parameters!$B$12,AX688&gt;Parameters!$B$11),0,1),"")</f>
        <is>
          <t/>
        </is>
      </c>
      <c r="CF688" s="0" t="inlineStr">
        <f aca="false">IF(A688&lt;&gt;"",IF(OR(BC688&lt;Parameters!$B$12,BC688&gt;Parameters!$B$11),0,1),"")</f>
        <is>
          <t/>
        </is>
      </c>
      <c r="CG688" s="0" t="inlineStr">
        <f aca="false">IF(A688&lt;&gt;"",IF(OR(BH688&lt;Parameters!$B$12,BH688&gt;Parameters!$B$11),0,1),"")</f>
        <is>
          <t/>
        </is>
      </c>
      <c r="CH688" s="0" t="inlineStr">
        <f aca="false">IF(A688&lt;&gt;"",IF(OR(BM688&lt;Parameters!$B$12,BM688&gt;Parameters!$B$11),0,1),"")</f>
        <is>
          <t/>
        </is>
      </c>
      <c r="CI688" s="0" t="inlineStr">
        <f aca="false">IF(A688&lt;&gt;"",IF(OR(BR688&lt;Parameters!$B$12,BR688&gt;Parameters!$B$11),0,1),"")</f>
        <is>
          <t/>
        </is>
      </c>
      <c r="CJ688" s="0" t="inlineStr">
        <f aca="false">IF(A688&lt;&gt;"",IF(OR(BW688&lt;Parameters!$B$12,BW688&gt;Parameters!$B$11),0,1),"")</f>
        <is>
          <t/>
        </is>
      </c>
      <c r="CK688" s="26" t="inlineStr">
        <f aca="false">IF(A688&lt;&gt;"",SUM(CB688:CJ688)/9,"")</f>
        <is>
          <t/>
        </is>
      </c>
      <c r="CL688" s="0" t="inlineStr">
        <f aca="false">IF(A688&lt;&gt;"",CK688*9,"")</f>
        <is>
          <t/>
        </is>
      </c>
      <c r="CM688" s="8" t="inlineStr">
        <f aca="false">IF(A688&lt;&gt;"",TEXT(B688,CM$2)&amp;" "&amp;TEXT(A688,CM$2),"")</f>
        <is>
          <t/>
        </is>
      </c>
    </row>
    <row r="689" customFormat="false" ht="15" hidden="false" customHeight="false" outlineLevel="0" collapsed="false">
      <c r="A689" s="0" t="inlineStr">
        <f aca="false">IF(OR(B688&lt;Parameters!$K$12,A688&lt;Parameters!$K$12),IF(A688&lt;Parameters!$K$12,A688+1,0),"")</f>
        <is>
          <t/>
        </is>
      </c>
      <c r="B689" s="0" t="inlineStr">
        <f aca="false">IF(A689&lt;&gt;"",IF(A689=0,B688+1,B688),"")</f>
        <is>
          <t/>
        </is>
      </c>
      <c r="C689" s="24" t="inlineStr">
        <f aca="false">IF(A689&lt;&gt;"",-_phi*(A689+0.5),"")</f>
        <is>
          <t/>
        </is>
      </c>
      <c r="D689" s="8" t="inlineStr">
        <f aca="false">IF(A689&lt;&gt;"",DEGREES(C689),"")</f>
        <is>
          <t/>
        </is>
      </c>
      <c r="E689" s="24" t="inlineStr">
        <f aca="false">IF(A689&lt;&gt;"",_phi*(B689+0.5),"")</f>
        <is>
          <t/>
        </is>
      </c>
      <c r="F689" s="8" t="inlineStr">
        <f aca="false">IF(A689&lt;&gt;"",DEGREES(E689),"")</f>
        <is>
          <t/>
        </is>
      </c>
      <c r="G689" s="8" t="inlineStr">
        <f aca="false">IF(A689&lt;&gt;"",LOOKUP(A689,h!$A$3:$A$30,h!$D$3:$D$30),"")</f>
        <is>
          <t/>
        </is>
      </c>
      <c r="H689" s="8" t="inlineStr">
        <f aca="false">IF(A689&lt;&gt;"",LOOKUP(B689,h!$A$3:$A$30,h!$D$3:$D$30),"")</f>
        <is>
          <t/>
        </is>
      </c>
      <c r="I689" s="8" t="inlineStr">
        <f aca="false">IF(A689&lt;&gt;"",_zif,"")</f>
        <is>
          <t/>
        </is>
      </c>
      <c r="J689" s="8" t="inlineStr">
        <f aca="false">IF(A689&lt;&gt;"",$G689+'v1 Frame'!D$3*COS($C689)+'v1 Frame'!E$3*SIN($C689)*SIN($E689)+'v1 Frame'!F$3*SIN($C689)*COS($E689),"")</f>
        <is>
          <t/>
        </is>
      </c>
      <c r="K689" s="8" t="inlineStr">
        <f aca="false">IF(A689&lt;&gt;"",$H689+'v1 Frame'!E$3*COS($E689)-'v1 Frame'!F$3*SIN($E689),"")</f>
        <is>
          <t/>
        </is>
      </c>
      <c r="L689" s="8" t="inlineStr">
        <f aca="false">IF(A689&lt;&gt;"",$I689-'v1 Frame'!D$3*SIN($C689)+'v1 Frame'!E$3*COS($C689)*SIN($E689)+'v1 Frame'!F$3*COS($C689)*COS($E689),"")</f>
        <is>
          <t/>
        </is>
      </c>
      <c r="M689" s="8" t="inlineStr">
        <f aca="false">IF(A689&lt;&gt;"",$G689+'v1 Frame'!G$3*COS($C689)+'v1 Frame'!H$3*SIN($C689)*SIN($E689)+'v1 Frame'!I$3*SIN($C689)*COS($E689),"")</f>
        <is>
          <t/>
        </is>
      </c>
      <c r="N689" s="8" t="inlineStr">
        <f aca="false">IF(A689&lt;&gt;"",$H689+'v1 Frame'!H$3*COS($E689)-'v1 Frame'!I$3*SIN($E689),"")</f>
        <is>
          <t/>
        </is>
      </c>
      <c r="O689" s="8" t="inlineStr">
        <f aca="false">IF(A689&lt;&gt;"",$I689-'v1 Frame'!G$3*SIN($C689)+'v1 Frame'!H$3*COS($C689)*SIN($E689)+'v1 Frame'!I$3*COS($C689)*COS($E689),"")</f>
        <is>
          <t/>
        </is>
      </c>
      <c r="P689" s="8" t="inlineStr">
        <f aca="false">IF(A689&lt;&gt;"",$G689+'v1 Frame'!J$3*COS($C689)+'v1 Frame'!K$3*SIN($C689)*SIN($E689)+'v1 Frame'!L$3*SIN($C689)*COS($E689),"")</f>
        <is>
          <t/>
        </is>
      </c>
      <c r="Q689" s="8" t="inlineStr">
        <f aca="false">IF(A689&lt;&gt;"",$H689+'v1 Frame'!K$3*COS($E689)-'v1 Frame'!L$3*SIN($E689),"")</f>
        <is>
          <t/>
        </is>
      </c>
      <c r="R689" s="8" t="inlineStr">
        <f aca="false">IF(A689&lt;&gt;"",$I689-'v1 Frame'!J$3*SIN($C689)+'v1 Frame'!K$3*COS($C689)*SIN($E689)+'v1 Frame'!L$3*COS($C689)*COS($E689),"")</f>
        <is>
          <t/>
        </is>
      </c>
      <c r="S689" s="8" t="inlineStr">
        <f aca="false">IF(A689&lt;&gt;"",$G689+'v1 Frame'!M$3*COS($C689)+'v1 Frame'!N$3*SIN($C689)*SIN($E689)+'v1 Frame'!O$3*SIN($C689)*COS($E689),"")</f>
        <is>
          <t/>
        </is>
      </c>
      <c r="T689" s="8" t="inlineStr">
        <f aca="false">IF(A689&lt;&gt;"",$H689+'v1 Frame'!N$3*COS($E689)-'v1 Frame'!O$3*SIN($E689),"")</f>
        <is>
          <t/>
        </is>
      </c>
      <c r="U689" s="8" t="inlineStr">
        <f aca="false">IF(A689&lt;&gt;"",$I689-'v1 Frame'!M$3*SIN($C689)+'v1 Frame'!N$3*COS($C689)*SIN($E689)+'v1 Frame'!O$3*COS($C689)*COS($E689),"")</f>
        <is>
          <t/>
        </is>
      </c>
      <c r="V689" s="8" t="inlineStr">
        <f aca="false">IF(A689&lt;&gt;"",$G689+'v1 Frame'!P$3*COS($C689)+'v1 Frame'!Q$3*SIN($C689)*SIN($E689)+'v1 Frame'!R$3*SIN($C689)*COS($E689),"")</f>
        <is>
          <t/>
        </is>
      </c>
      <c r="W689" s="8" t="inlineStr">
        <f aca="false">IF(A689&lt;&gt;"",$H689+'v1 Frame'!Q$3*COS($E689)-'v1 Frame'!R$3*SIN($E689),"")</f>
        <is>
          <t/>
        </is>
      </c>
      <c r="X689" s="8" t="inlineStr">
        <f aca="false">IF(A689&lt;&gt;"",$I689-'v1 Frame'!P$3*SIN($C689)+'v1 Frame'!Q$3*COS($C689)*SIN($E689)+'v1 Frame'!R$3*COS($C689)*COS($E689),"")</f>
        <is>
          <t/>
        </is>
      </c>
      <c r="Y689" s="8" t="inlineStr">
        <f aca="false">IF(A689&lt;&gt;"",$G689+'v1 Frame'!S$3*COS($C689)+'v1 Frame'!T$3*SIN($C689)*SIN($E689)+'v1 Frame'!U$3*SIN($C689)*COS($E689),"")</f>
        <is>
          <t/>
        </is>
      </c>
      <c r="Z689" s="8" t="inlineStr">
        <f aca="false">IF(A689&lt;&gt;"",$H689+'v1 Frame'!T$3*COS($E689)-'v1 Frame'!U$3*SIN($E689),"")</f>
        <is>
          <t/>
        </is>
      </c>
      <c r="AA689" s="8" t="inlineStr">
        <f aca="false">IF(A689&lt;&gt;"",$I689-'v1 Frame'!S$3*SIN($C689)+'v1 Frame'!T$3*COS($C689)*SIN($E689)+'v1 Frame'!U$3*COS($C689)*COS($E689),"")</f>
        <is>
          <t/>
        </is>
      </c>
      <c r="AB689" s="8" t="inlineStr">
        <f aca="false">IF(A689&lt;&gt;"",$G689+'v1 Frame'!V$3*COS($C689)+'v1 Frame'!W$3*SIN($C689)*SIN($E689)+'v1 Frame'!X$3*SIN($C689)*COS($E689),"")</f>
        <is>
          <t/>
        </is>
      </c>
      <c r="AC689" s="8" t="inlineStr">
        <f aca="false">IF(A689&lt;&gt;"",$H689+'v1 Frame'!W$3*COS($E689)-'v1 Frame'!X$3*SIN($E689),"")</f>
        <is>
          <t/>
        </is>
      </c>
      <c r="AD689" s="8" t="inlineStr">
        <f aca="false">IF(A689&lt;&gt;"",$I689-'v1 Frame'!V$3*SIN($C689)+'v1 Frame'!W$3*COS($C689)*SIN($E689)+'v1 Frame'!X$3*COS($C689)*COS($E689),"")</f>
        <is>
          <t/>
        </is>
      </c>
      <c r="AE689" s="25" t="inlineStr">
        <f aca="false">IF(A689&lt;&gt;"",$G689+'v1 Frame'!Y$3*COS($C689)+'v1 Frame'!Z$3*SIN($C689)*SIN($E689)+'v1 Frame'!AA$3*SIN($C689)*COS($E689),"")</f>
        <is>
          <t/>
        </is>
      </c>
      <c r="AF689" s="25" t="inlineStr">
        <f aca="false">IF(A689&lt;&gt;"",$H689+'v1 Frame'!Z$3*COS($E689)-'v1 Frame'!AA$3*SIN($E689),"")</f>
        <is>
          <t/>
        </is>
      </c>
      <c r="AG689" s="25" t="inlineStr">
        <f aca="false">IF(A689&lt;&gt;"",$I689-'v1 Frame'!Y$3*SIN($C689)+'v1 Frame'!Z$3*COS($C689)*SIN($E689)+'v1 Frame'!AA$3*COS($C689)*COS($E689),"")</f>
        <is>
          <t/>
        </is>
      </c>
      <c r="AH689" s="8" t="inlineStr">
        <f aca="false">IF(A689&lt;&gt;"",SQRT(SUMSQ(G689:I689)),"")</f>
        <is>
          <t/>
        </is>
      </c>
      <c r="AI689" s="8" t="inlineStr">
        <f aca="false">IF(A689&lt;&gt;"",IF(AH689&lt;&gt;0,ACOS(I689/AH689),0),"")</f>
        <is>
          <t/>
        </is>
      </c>
      <c r="AJ689" s="8" t="inlineStr">
        <f aca="false">IF(A689&lt;&gt;"",DEGREES(AI689),"")</f>
        <is>
          <t/>
        </is>
      </c>
      <c r="AK689" s="8" t="inlineStr">
        <f aca="false">IF(A689&lt;&gt;"",IF(OR(G689&lt;&gt;0,H689&lt;&gt;0),ATAN2(G689,H689),0),"")</f>
        <is>
          <t/>
        </is>
      </c>
      <c r="AL689" s="8" t="inlineStr">
        <f aca="false">IF(A689&lt;&gt;"",DEGREES(AK689),"")</f>
        <is>
          <t/>
        </is>
      </c>
      <c r="AM689" s="8" t="inlineStr">
        <f aca="false">IF(A689&lt;&gt;"",SQRT(SUMSQ(J689:L689)),"")</f>
        <is>
          <t/>
        </is>
      </c>
      <c r="AN689" s="8" t="inlineStr">
        <f aca="false">IF(A689&lt;&gt;"",IF(AM689&lt;&gt;0,ACOS(L689/AM689),0),"")</f>
        <is>
          <t/>
        </is>
      </c>
      <c r="AO689" s="8" t="inlineStr">
        <f aca="false">IF(A689&lt;&gt;"",DEGREES(AN689),"")</f>
        <is>
          <t/>
        </is>
      </c>
      <c r="AP689" s="8" t="inlineStr">
        <f aca="false">IF(A689&lt;&gt;"",IF(OR(J689&lt;&gt;0,K689&lt;&gt;0),ATAN2(J689,K689),0),"")</f>
        <is>
          <t/>
        </is>
      </c>
      <c r="AQ689" s="8" t="inlineStr">
        <f aca="false">IF(A689&lt;&gt;"",DEGREES(AP689),"")</f>
        <is>
          <t/>
        </is>
      </c>
      <c r="AR689" s="8" t="inlineStr">
        <f aca="false">IF(A689&lt;&gt;"",SQRT(SUMSQ(M689:O689)),"")</f>
        <is>
          <t/>
        </is>
      </c>
      <c r="AS689" s="8" t="inlineStr">
        <f aca="false">IF(A689&lt;&gt;"",IF(AR689&lt;&gt;0,ACOS(O689/AR689),0),"")</f>
        <is>
          <t/>
        </is>
      </c>
      <c r="AT689" s="8" t="inlineStr">
        <f aca="false">IF(A689&lt;&gt;"",DEGREES(AS689),"")</f>
        <is>
          <t/>
        </is>
      </c>
      <c r="AU689" s="8" t="inlineStr">
        <f aca="false">IF(A689&lt;&gt;"",IF(OR(M689&lt;&gt;0,N689&lt;&gt;0),ATAN2(M689,N689),0),"")</f>
        <is>
          <t/>
        </is>
      </c>
      <c r="AV689" s="8" t="inlineStr">
        <f aca="false">IF(A689&lt;&gt;"",DEGREES(AU689),"")</f>
        <is>
          <t/>
        </is>
      </c>
      <c r="AW689" s="8" t="inlineStr">
        <f aca="false">IF(A689&lt;&gt;"",SQRT(SUMSQ(P689:R689)),"")</f>
        <is>
          <t/>
        </is>
      </c>
      <c r="AX689" s="8" t="inlineStr">
        <f aca="false">IF(A689&lt;&gt;"",IF(AW689&lt;&gt;0,ACOS(R689/AW689),0),"")</f>
        <is>
          <t/>
        </is>
      </c>
      <c r="AY689" s="8" t="inlineStr">
        <f aca="false">IF(A689&lt;&gt;"",DEGREES(AX689),"")</f>
        <is>
          <t/>
        </is>
      </c>
      <c r="AZ689" s="8" t="inlineStr">
        <f aca="false">IF(A689&lt;&gt;"",IF(OR(P689&lt;&gt;0,Q689&lt;&gt;0),ATAN2(P689,Q689),0),"")</f>
        <is>
          <t/>
        </is>
      </c>
      <c r="BA689" s="8" t="inlineStr">
        <f aca="false">IF(A689&lt;&gt;"",DEGREES(AZ689),"")</f>
        <is>
          <t/>
        </is>
      </c>
      <c r="BB689" s="8" t="inlineStr">
        <f aca="false">IF(A689&lt;&gt;"",SQRT(SUMSQ(S689:U689)),"")</f>
        <is>
          <t/>
        </is>
      </c>
      <c r="BC689" s="8" t="inlineStr">
        <f aca="false">IF(A689&lt;&gt;"",IF(BB689&lt;&gt;0,ACOS(U689/BB689),0),"")</f>
        <is>
          <t/>
        </is>
      </c>
      <c r="BD689" s="8" t="inlineStr">
        <f aca="false">IF(A689&lt;&gt;"",DEGREES(BC689),"")</f>
        <is>
          <t/>
        </is>
      </c>
      <c r="BE689" s="8" t="inlineStr">
        <f aca="false">IF(A689&lt;&gt;"",IF(OR(S689&lt;&gt;0,T689&lt;&gt;0),ATAN2(S689,T689),0),"")</f>
        <is>
          <t/>
        </is>
      </c>
      <c r="BF689" s="8" t="inlineStr">
        <f aca="false">IF(A689&lt;&gt;"",DEGREES(BE689),"")</f>
        <is>
          <t/>
        </is>
      </c>
      <c r="BG689" s="8" t="inlineStr">
        <f aca="false">IF(A689&lt;&gt;"",SQRT(SUMSQ(V689:X689)),"")</f>
        <is>
          <t/>
        </is>
      </c>
      <c r="BH689" s="8" t="inlineStr">
        <f aca="false">IF(A689&lt;&gt;"",IF(BG689&lt;&gt;0,ACOS(X689/BG689),0),"")</f>
        <is>
          <t/>
        </is>
      </c>
      <c r="BI689" s="8" t="inlineStr">
        <f aca="false">IF(A689&lt;&gt;"",DEGREES(BH689),"")</f>
        <is>
          <t/>
        </is>
      </c>
      <c r="BJ689" s="8" t="inlineStr">
        <f aca="false">IF(A689&lt;&gt;"",IF(OR(V689&lt;&gt;0,W689&lt;&gt;0),ATAN2(V689,W689),0),"")</f>
        <is>
          <t/>
        </is>
      </c>
      <c r="BK689" s="8" t="inlineStr">
        <f aca="false">IF(A689&lt;&gt;"",DEGREES(BJ689),"")</f>
        <is>
          <t/>
        </is>
      </c>
      <c r="BL689" s="8" t="inlineStr">
        <f aca="false">IF(A689&lt;&gt;"",SQRT(SUMSQ(Y689:AA689)),"")</f>
        <is>
          <t/>
        </is>
      </c>
      <c r="BM689" s="8" t="inlineStr">
        <f aca="false">IF(A689&lt;&gt;"",IF(BL689&lt;&gt;0,ACOS(AA689/BL689),0),"")</f>
        <is>
          <t/>
        </is>
      </c>
      <c r="BN689" s="8" t="inlineStr">
        <f aca="false">IF(A689&lt;&gt;"",DEGREES(BM689),"")</f>
        <is>
          <t/>
        </is>
      </c>
      <c r="BO689" s="8" t="inlineStr">
        <f aca="false">IF(A689&lt;&gt;"",IF(OR(Y689&lt;&gt;0,Z689&lt;&gt;0),ATAN2(Y689,Z689),0),"")</f>
        <is>
          <t/>
        </is>
      </c>
      <c r="BP689" s="8" t="inlineStr">
        <f aca="false">IF(A689&lt;&gt;"",DEGREES(BO689),"")</f>
        <is>
          <t/>
        </is>
      </c>
      <c r="BQ689" s="8" t="inlineStr">
        <f aca="false">IF(A689&lt;&gt;"",SQRT(SUMSQ(AB689:AD689)),"")</f>
        <is>
          <t/>
        </is>
      </c>
      <c r="BR689" s="8" t="inlineStr">
        <f aca="false">IF(A689&lt;&gt;"",IF(BQ689&lt;&gt;0,ACOS(AD689/BQ689),0),"")</f>
        <is>
          <t/>
        </is>
      </c>
      <c r="BS689" s="8" t="inlineStr">
        <f aca="false">IF(A689&lt;&gt;"",DEGREES(BR689),"")</f>
        <is>
          <t/>
        </is>
      </c>
      <c r="BT689" s="8" t="inlineStr">
        <f aca="false">IF(A689&lt;&gt;"",IF(OR(AB689&lt;&gt;0,AC689&lt;&gt;0),ATAN2(AB689,AC689),0),"")</f>
        <is>
          <t/>
        </is>
      </c>
      <c r="BU689" s="8" t="inlineStr">
        <f aca="false">IF(A689&lt;&gt;"",DEGREES(BT689),"")</f>
        <is>
          <t/>
        </is>
      </c>
      <c r="BV689" s="8" t="inlineStr">
        <f aca="false">IF(A689&lt;&gt;"",SQRT(SUMSQ(AE689:AG689)),"")</f>
        <is>
          <t/>
        </is>
      </c>
      <c r="BW689" s="8" t="inlineStr">
        <f aca="false">IF(A689&lt;&gt;"",IF(BV689&lt;&gt;0,ACOS(AG689/BV689),0),"")</f>
        <is>
          <t/>
        </is>
      </c>
      <c r="BX689" s="8" t="inlineStr">
        <f aca="false">IF(A689&lt;&gt;"",DEGREES(BW689),"")</f>
        <is>
          <t/>
        </is>
      </c>
      <c r="BY689" s="8" t="inlineStr">
        <f aca="false">IF(A689&lt;&gt;"",IF(OR(AF689&lt;&gt;0,AG689&lt;&gt;0),ATAN2(AF689,AG689),0),"")</f>
        <is>
          <t/>
        </is>
      </c>
      <c r="BZ689" s="8" t="inlineStr">
        <f aca="false">IF(A689&lt;&gt;"",DEGREES(BY689),"")</f>
        <is>
          <t/>
        </is>
      </c>
      <c r="CA689" s="0" t="inlineStr">
        <f aca="false">IF(A689&lt;&gt;"",IF(AND(AI689&lt;Parameters!$B$11,AI689&gt;Parameters!$B$12,AN689&lt;Parameters!$B$11,AN689&gt;Parameters!$B$12,AS689&lt;Parameters!$B$11,AS689&gt;Parameters!$B$12,AX689&lt;Parameters!$B$11,AX689&gt;Parameters!$B$12,BC689&lt;Parameters!$B$11,BC689&gt;Parameters!$B$12,BM689&lt;Parameters!$B$11,BM689&gt;Parameters!$B$12,BR689&lt;Parameters!$B$11,BR689&gt;Parameters!$B$12,BW689&lt;Parameters!$B$11,BW689&gt;Parameters!$B$12),1,0),"")</f>
        <is>
          <t/>
        </is>
      </c>
      <c r="CB689" s="0" t="inlineStr">
        <f aca="false">IF(A689&lt;&gt;"",IF(OR(AI689&lt;Parameters!$B$12,AI689&gt;Parameters!$B$11),0,1),"")</f>
        <is>
          <t/>
        </is>
      </c>
      <c r="CC689" s="0" t="inlineStr">
        <f aca="false">IF(A689&lt;&gt;"",IF(OR(AN689&lt;Parameters!$B$12,AN689&gt;Parameters!$B$11),0,1),"")</f>
        <is>
          <t/>
        </is>
      </c>
      <c r="CD689" s="0" t="inlineStr">
        <f aca="false">IF(A689&lt;&gt;"",IF(OR(AS689&lt;Parameters!$B$12,AS689&gt;Parameters!$B$11),0,1),"")</f>
        <is>
          <t/>
        </is>
      </c>
      <c r="CE689" s="0" t="inlineStr">
        <f aca="false">IF(A689&lt;&gt;"",IF(OR(AX689&lt;Parameters!$B$12,AX689&gt;Parameters!$B$11),0,1),"")</f>
        <is>
          <t/>
        </is>
      </c>
      <c r="CF689" s="0" t="inlineStr">
        <f aca="false">IF(A689&lt;&gt;"",IF(OR(BC689&lt;Parameters!$B$12,BC689&gt;Parameters!$B$11),0,1),"")</f>
        <is>
          <t/>
        </is>
      </c>
      <c r="CG689" s="0" t="inlineStr">
        <f aca="false">IF(A689&lt;&gt;"",IF(OR(BH689&lt;Parameters!$B$12,BH689&gt;Parameters!$B$11),0,1),"")</f>
        <is>
          <t/>
        </is>
      </c>
      <c r="CH689" s="0" t="inlineStr">
        <f aca="false">IF(A689&lt;&gt;"",IF(OR(BM689&lt;Parameters!$B$12,BM689&gt;Parameters!$B$11),0,1),"")</f>
        <is>
          <t/>
        </is>
      </c>
      <c r="CI689" s="0" t="inlineStr">
        <f aca="false">IF(A689&lt;&gt;"",IF(OR(BR689&lt;Parameters!$B$12,BR689&gt;Parameters!$B$11),0,1),"")</f>
        <is>
          <t/>
        </is>
      </c>
      <c r="CJ689" s="0" t="inlineStr">
        <f aca="false">IF(A689&lt;&gt;"",IF(OR(BW689&lt;Parameters!$B$12,BW689&gt;Parameters!$B$11),0,1),"")</f>
        <is>
          <t/>
        </is>
      </c>
      <c r="CK689" s="26" t="inlineStr">
        <f aca="false">IF(A689&lt;&gt;"",SUM(CB689:CJ689)/9,"")</f>
        <is>
          <t/>
        </is>
      </c>
      <c r="CL689" s="0" t="inlineStr">
        <f aca="false">IF(A689&lt;&gt;"",CK689*9,"")</f>
        <is>
          <t/>
        </is>
      </c>
      <c r="CM689" s="8" t="inlineStr">
        <f aca="false">IF(A689&lt;&gt;"",TEXT(B689,CM$2)&amp;" "&amp;TEXT(A689,CM$2),"")</f>
        <is>
          <t/>
        </is>
      </c>
    </row>
    <row r="690" customFormat="false" ht="15" hidden="false" customHeight="false" outlineLevel="0" collapsed="false">
      <c r="A690" s="0" t="inlineStr">
        <f aca="false">IF(OR(B689&lt;Parameters!$K$12,A689&lt;Parameters!$K$12),IF(A689&lt;Parameters!$K$12,A689+1,0),"")</f>
        <is>
          <t/>
        </is>
      </c>
      <c r="B690" s="0" t="inlineStr">
        <f aca="false">IF(A690&lt;&gt;"",IF(A690=0,B689+1,B689),"")</f>
        <is>
          <t/>
        </is>
      </c>
      <c r="C690" s="24" t="inlineStr">
        <f aca="false">IF(A690&lt;&gt;"",-_phi*(A690+0.5),"")</f>
        <is>
          <t/>
        </is>
      </c>
      <c r="D690" s="8" t="inlineStr">
        <f aca="false">IF(A690&lt;&gt;"",DEGREES(C690),"")</f>
        <is>
          <t/>
        </is>
      </c>
      <c r="E690" s="24" t="inlineStr">
        <f aca="false">IF(A690&lt;&gt;"",_phi*(B690+0.5),"")</f>
        <is>
          <t/>
        </is>
      </c>
      <c r="F690" s="8" t="inlineStr">
        <f aca="false">IF(A690&lt;&gt;"",DEGREES(E690),"")</f>
        <is>
          <t/>
        </is>
      </c>
      <c r="G690" s="8" t="inlineStr">
        <f aca="false">IF(A690&lt;&gt;"",LOOKUP(A690,h!$A$3:$A$30,h!$D$3:$D$30),"")</f>
        <is>
          <t/>
        </is>
      </c>
      <c r="H690" s="8" t="inlineStr">
        <f aca="false">IF(A690&lt;&gt;"",LOOKUP(B690,h!$A$3:$A$30,h!$D$3:$D$30),"")</f>
        <is>
          <t/>
        </is>
      </c>
      <c r="I690" s="8" t="inlineStr">
        <f aca="false">IF(A690&lt;&gt;"",_zif,"")</f>
        <is>
          <t/>
        </is>
      </c>
      <c r="J690" s="8" t="inlineStr">
        <f aca="false">IF(A690&lt;&gt;"",$G690+'v1 Frame'!D$3*COS($C690)+'v1 Frame'!E$3*SIN($C690)*SIN($E690)+'v1 Frame'!F$3*SIN($C690)*COS($E690),"")</f>
        <is>
          <t/>
        </is>
      </c>
      <c r="K690" s="8" t="inlineStr">
        <f aca="false">IF(A690&lt;&gt;"",$H690+'v1 Frame'!E$3*COS($E690)-'v1 Frame'!F$3*SIN($E690),"")</f>
        <is>
          <t/>
        </is>
      </c>
      <c r="L690" s="8" t="inlineStr">
        <f aca="false">IF(A690&lt;&gt;"",$I690-'v1 Frame'!D$3*SIN($C690)+'v1 Frame'!E$3*COS($C690)*SIN($E690)+'v1 Frame'!F$3*COS($C690)*COS($E690),"")</f>
        <is>
          <t/>
        </is>
      </c>
      <c r="M690" s="8" t="inlineStr">
        <f aca="false">IF(A690&lt;&gt;"",$G690+'v1 Frame'!G$3*COS($C690)+'v1 Frame'!H$3*SIN($C690)*SIN($E690)+'v1 Frame'!I$3*SIN($C690)*COS($E690),"")</f>
        <is>
          <t/>
        </is>
      </c>
      <c r="N690" s="8" t="inlineStr">
        <f aca="false">IF(A690&lt;&gt;"",$H690+'v1 Frame'!H$3*COS($E690)-'v1 Frame'!I$3*SIN($E690),"")</f>
        <is>
          <t/>
        </is>
      </c>
      <c r="O690" s="8" t="inlineStr">
        <f aca="false">IF(A690&lt;&gt;"",$I690-'v1 Frame'!G$3*SIN($C690)+'v1 Frame'!H$3*COS($C690)*SIN($E690)+'v1 Frame'!I$3*COS($C690)*COS($E690),"")</f>
        <is>
          <t/>
        </is>
      </c>
      <c r="P690" s="8" t="inlineStr">
        <f aca="false">IF(A690&lt;&gt;"",$G690+'v1 Frame'!J$3*COS($C690)+'v1 Frame'!K$3*SIN($C690)*SIN($E690)+'v1 Frame'!L$3*SIN($C690)*COS($E690),"")</f>
        <is>
          <t/>
        </is>
      </c>
      <c r="Q690" s="8" t="inlineStr">
        <f aca="false">IF(A690&lt;&gt;"",$H690+'v1 Frame'!K$3*COS($E690)-'v1 Frame'!L$3*SIN($E690),"")</f>
        <is>
          <t/>
        </is>
      </c>
      <c r="R690" s="8" t="inlineStr">
        <f aca="false">IF(A690&lt;&gt;"",$I690-'v1 Frame'!J$3*SIN($C690)+'v1 Frame'!K$3*COS($C690)*SIN($E690)+'v1 Frame'!L$3*COS($C690)*COS($E690),"")</f>
        <is>
          <t/>
        </is>
      </c>
      <c r="S690" s="8" t="inlineStr">
        <f aca="false">IF(A690&lt;&gt;"",$G690+'v1 Frame'!M$3*COS($C690)+'v1 Frame'!N$3*SIN($C690)*SIN($E690)+'v1 Frame'!O$3*SIN($C690)*COS($E690),"")</f>
        <is>
          <t/>
        </is>
      </c>
      <c r="T690" s="8" t="inlineStr">
        <f aca="false">IF(A690&lt;&gt;"",$H690+'v1 Frame'!N$3*COS($E690)-'v1 Frame'!O$3*SIN($E690),"")</f>
        <is>
          <t/>
        </is>
      </c>
      <c r="U690" s="8" t="inlineStr">
        <f aca="false">IF(A690&lt;&gt;"",$I690-'v1 Frame'!M$3*SIN($C690)+'v1 Frame'!N$3*COS($C690)*SIN($E690)+'v1 Frame'!O$3*COS($C690)*COS($E690),"")</f>
        <is>
          <t/>
        </is>
      </c>
      <c r="V690" s="8" t="inlineStr">
        <f aca="false">IF(A690&lt;&gt;"",$G690+'v1 Frame'!P$3*COS($C690)+'v1 Frame'!Q$3*SIN($C690)*SIN($E690)+'v1 Frame'!R$3*SIN($C690)*COS($E690),"")</f>
        <is>
          <t/>
        </is>
      </c>
      <c r="W690" s="8" t="inlineStr">
        <f aca="false">IF(A690&lt;&gt;"",$H690+'v1 Frame'!Q$3*COS($E690)-'v1 Frame'!R$3*SIN($E690),"")</f>
        <is>
          <t/>
        </is>
      </c>
      <c r="X690" s="8" t="inlineStr">
        <f aca="false">IF(A690&lt;&gt;"",$I690-'v1 Frame'!P$3*SIN($C690)+'v1 Frame'!Q$3*COS($C690)*SIN($E690)+'v1 Frame'!R$3*COS($C690)*COS($E690),"")</f>
        <is>
          <t/>
        </is>
      </c>
      <c r="Y690" s="8" t="inlineStr">
        <f aca="false">IF(A690&lt;&gt;"",$G690+'v1 Frame'!S$3*COS($C690)+'v1 Frame'!T$3*SIN($C690)*SIN($E690)+'v1 Frame'!U$3*SIN($C690)*COS($E690),"")</f>
        <is>
          <t/>
        </is>
      </c>
      <c r="Z690" s="8" t="inlineStr">
        <f aca="false">IF(A690&lt;&gt;"",$H690+'v1 Frame'!T$3*COS($E690)-'v1 Frame'!U$3*SIN($E690),"")</f>
        <is>
          <t/>
        </is>
      </c>
      <c r="AA690" s="8" t="inlineStr">
        <f aca="false">IF(A690&lt;&gt;"",$I690-'v1 Frame'!S$3*SIN($C690)+'v1 Frame'!T$3*COS($C690)*SIN($E690)+'v1 Frame'!U$3*COS($C690)*COS($E690),"")</f>
        <is>
          <t/>
        </is>
      </c>
      <c r="AB690" s="8" t="inlineStr">
        <f aca="false">IF(A690&lt;&gt;"",$G690+'v1 Frame'!V$3*COS($C690)+'v1 Frame'!W$3*SIN($C690)*SIN($E690)+'v1 Frame'!X$3*SIN($C690)*COS($E690),"")</f>
        <is>
          <t/>
        </is>
      </c>
      <c r="AC690" s="8" t="inlineStr">
        <f aca="false">IF(A690&lt;&gt;"",$H690+'v1 Frame'!W$3*COS($E690)-'v1 Frame'!X$3*SIN($E690),"")</f>
        <is>
          <t/>
        </is>
      </c>
      <c r="AD690" s="8" t="inlineStr">
        <f aca="false">IF(A690&lt;&gt;"",$I690-'v1 Frame'!V$3*SIN($C690)+'v1 Frame'!W$3*COS($C690)*SIN($E690)+'v1 Frame'!X$3*COS($C690)*COS($E690),"")</f>
        <is>
          <t/>
        </is>
      </c>
      <c r="AE690" s="25" t="inlineStr">
        <f aca="false">IF(A690&lt;&gt;"",$G690+'v1 Frame'!Y$3*COS($C690)+'v1 Frame'!Z$3*SIN($C690)*SIN($E690)+'v1 Frame'!AA$3*SIN($C690)*COS($E690),"")</f>
        <is>
          <t/>
        </is>
      </c>
      <c r="AF690" s="25" t="inlineStr">
        <f aca="false">IF(A690&lt;&gt;"",$H690+'v1 Frame'!Z$3*COS($E690)-'v1 Frame'!AA$3*SIN($E690),"")</f>
        <is>
          <t/>
        </is>
      </c>
      <c r="AG690" s="25" t="inlineStr">
        <f aca="false">IF(A690&lt;&gt;"",$I690-'v1 Frame'!Y$3*SIN($C690)+'v1 Frame'!Z$3*COS($C690)*SIN($E690)+'v1 Frame'!AA$3*COS($C690)*COS($E690),"")</f>
        <is>
          <t/>
        </is>
      </c>
      <c r="AH690" s="8" t="inlineStr">
        <f aca="false">IF(A690&lt;&gt;"",SQRT(SUMSQ(G690:I690)),"")</f>
        <is>
          <t/>
        </is>
      </c>
      <c r="AI690" s="8" t="inlineStr">
        <f aca="false">IF(A690&lt;&gt;"",IF(AH690&lt;&gt;0,ACOS(I690/AH690),0),"")</f>
        <is>
          <t/>
        </is>
      </c>
      <c r="AJ690" s="8" t="inlineStr">
        <f aca="false">IF(A690&lt;&gt;"",DEGREES(AI690),"")</f>
        <is>
          <t/>
        </is>
      </c>
      <c r="AK690" s="8" t="inlineStr">
        <f aca="false">IF(A690&lt;&gt;"",IF(OR(G690&lt;&gt;0,H690&lt;&gt;0),ATAN2(G690,H690),0),"")</f>
        <is>
          <t/>
        </is>
      </c>
      <c r="AL690" s="8" t="inlineStr">
        <f aca="false">IF(A690&lt;&gt;"",DEGREES(AK690),"")</f>
        <is>
          <t/>
        </is>
      </c>
      <c r="AM690" s="8" t="inlineStr">
        <f aca="false">IF(A690&lt;&gt;"",SQRT(SUMSQ(J690:L690)),"")</f>
        <is>
          <t/>
        </is>
      </c>
      <c r="AN690" s="8" t="inlineStr">
        <f aca="false">IF(A690&lt;&gt;"",IF(AM690&lt;&gt;0,ACOS(L690/AM690),0),"")</f>
        <is>
          <t/>
        </is>
      </c>
      <c r="AO690" s="8" t="inlineStr">
        <f aca="false">IF(A690&lt;&gt;"",DEGREES(AN690),"")</f>
        <is>
          <t/>
        </is>
      </c>
      <c r="AP690" s="8" t="inlineStr">
        <f aca="false">IF(A690&lt;&gt;"",IF(OR(J690&lt;&gt;0,K690&lt;&gt;0),ATAN2(J690,K690),0),"")</f>
        <is>
          <t/>
        </is>
      </c>
      <c r="AQ690" s="8" t="inlineStr">
        <f aca="false">IF(A690&lt;&gt;"",DEGREES(AP690),"")</f>
        <is>
          <t/>
        </is>
      </c>
      <c r="AR690" s="8" t="inlineStr">
        <f aca="false">IF(A690&lt;&gt;"",SQRT(SUMSQ(M690:O690)),"")</f>
        <is>
          <t/>
        </is>
      </c>
      <c r="AS690" s="8" t="inlineStr">
        <f aca="false">IF(A690&lt;&gt;"",IF(AR690&lt;&gt;0,ACOS(O690/AR690),0),"")</f>
        <is>
          <t/>
        </is>
      </c>
      <c r="AT690" s="8" t="inlineStr">
        <f aca="false">IF(A690&lt;&gt;"",DEGREES(AS690),"")</f>
        <is>
          <t/>
        </is>
      </c>
      <c r="AU690" s="8" t="inlineStr">
        <f aca="false">IF(A690&lt;&gt;"",IF(OR(M690&lt;&gt;0,N690&lt;&gt;0),ATAN2(M690,N690),0),"")</f>
        <is>
          <t/>
        </is>
      </c>
      <c r="AV690" s="8" t="inlineStr">
        <f aca="false">IF(A690&lt;&gt;"",DEGREES(AU690),"")</f>
        <is>
          <t/>
        </is>
      </c>
      <c r="AW690" s="8" t="inlineStr">
        <f aca="false">IF(A690&lt;&gt;"",SQRT(SUMSQ(P690:R690)),"")</f>
        <is>
          <t/>
        </is>
      </c>
      <c r="AX690" s="8" t="inlineStr">
        <f aca="false">IF(A690&lt;&gt;"",IF(AW690&lt;&gt;0,ACOS(R690/AW690),0),"")</f>
        <is>
          <t/>
        </is>
      </c>
      <c r="AY690" s="8" t="inlineStr">
        <f aca="false">IF(A690&lt;&gt;"",DEGREES(AX690),"")</f>
        <is>
          <t/>
        </is>
      </c>
      <c r="AZ690" s="8" t="inlineStr">
        <f aca="false">IF(A690&lt;&gt;"",IF(OR(P690&lt;&gt;0,Q690&lt;&gt;0),ATAN2(P690,Q690),0),"")</f>
        <is>
          <t/>
        </is>
      </c>
      <c r="BA690" s="8" t="inlineStr">
        <f aca="false">IF(A690&lt;&gt;"",DEGREES(AZ690),"")</f>
        <is>
          <t/>
        </is>
      </c>
      <c r="BB690" s="8" t="inlineStr">
        <f aca="false">IF(A690&lt;&gt;"",SQRT(SUMSQ(S690:U690)),"")</f>
        <is>
          <t/>
        </is>
      </c>
      <c r="BC690" s="8" t="inlineStr">
        <f aca="false">IF(A690&lt;&gt;"",IF(BB690&lt;&gt;0,ACOS(U690/BB690),0),"")</f>
        <is>
          <t/>
        </is>
      </c>
      <c r="BD690" s="8" t="inlineStr">
        <f aca="false">IF(A690&lt;&gt;"",DEGREES(BC690),"")</f>
        <is>
          <t/>
        </is>
      </c>
      <c r="BE690" s="8" t="inlineStr">
        <f aca="false">IF(A690&lt;&gt;"",IF(OR(S690&lt;&gt;0,T690&lt;&gt;0),ATAN2(S690,T690),0),"")</f>
        <is>
          <t/>
        </is>
      </c>
      <c r="BF690" s="8" t="inlineStr">
        <f aca="false">IF(A690&lt;&gt;"",DEGREES(BE690),"")</f>
        <is>
          <t/>
        </is>
      </c>
      <c r="BG690" s="8" t="inlineStr">
        <f aca="false">IF(A690&lt;&gt;"",SQRT(SUMSQ(V690:X690)),"")</f>
        <is>
          <t/>
        </is>
      </c>
      <c r="BH690" s="8" t="inlineStr">
        <f aca="false">IF(A690&lt;&gt;"",IF(BG690&lt;&gt;0,ACOS(X690/BG690),0),"")</f>
        <is>
          <t/>
        </is>
      </c>
      <c r="BI690" s="8" t="inlineStr">
        <f aca="false">IF(A690&lt;&gt;"",DEGREES(BH690),"")</f>
        <is>
          <t/>
        </is>
      </c>
      <c r="BJ690" s="8" t="inlineStr">
        <f aca="false">IF(A690&lt;&gt;"",IF(OR(V690&lt;&gt;0,W690&lt;&gt;0),ATAN2(V690,W690),0),"")</f>
        <is>
          <t/>
        </is>
      </c>
      <c r="BK690" s="8" t="inlineStr">
        <f aca="false">IF(A690&lt;&gt;"",DEGREES(BJ690),"")</f>
        <is>
          <t/>
        </is>
      </c>
      <c r="BL690" s="8" t="inlineStr">
        <f aca="false">IF(A690&lt;&gt;"",SQRT(SUMSQ(Y690:AA690)),"")</f>
        <is>
          <t/>
        </is>
      </c>
      <c r="BM690" s="8" t="inlineStr">
        <f aca="false">IF(A690&lt;&gt;"",IF(BL690&lt;&gt;0,ACOS(AA690/BL690),0),"")</f>
        <is>
          <t/>
        </is>
      </c>
      <c r="BN690" s="8" t="inlineStr">
        <f aca="false">IF(A690&lt;&gt;"",DEGREES(BM690),"")</f>
        <is>
          <t/>
        </is>
      </c>
      <c r="BO690" s="8" t="inlineStr">
        <f aca="false">IF(A690&lt;&gt;"",IF(OR(Y690&lt;&gt;0,Z690&lt;&gt;0),ATAN2(Y690,Z690),0),"")</f>
        <is>
          <t/>
        </is>
      </c>
      <c r="BP690" s="8" t="inlineStr">
        <f aca="false">IF(A690&lt;&gt;"",DEGREES(BO690),"")</f>
        <is>
          <t/>
        </is>
      </c>
      <c r="BQ690" s="8" t="inlineStr">
        <f aca="false">IF(A690&lt;&gt;"",SQRT(SUMSQ(AB690:AD690)),"")</f>
        <is>
          <t/>
        </is>
      </c>
      <c r="BR690" s="8" t="inlineStr">
        <f aca="false">IF(A690&lt;&gt;"",IF(BQ690&lt;&gt;0,ACOS(AD690/BQ690),0),"")</f>
        <is>
          <t/>
        </is>
      </c>
      <c r="BS690" s="8" t="inlineStr">
        <f aca="false">IF(A690&lt;&gt;"",DEGREES(BR690),"")</f>
        <is>
          <t/>
        </is>
      </c>
      <c r="BT690" s="8" t="inlineStr">
        <f aca="false">IF(A690&lt;&gt;"",IF(OR(AB690&lt;&gt;0,AC690&lt;&gt;0),ATAN2(AB690,AC690),0),"")</f>
        <is>
          <t/>
        </is>
      </c>
      <c r="BU690" s="8" t="inlineStr">
        <f aca="false">IF(A690&lt;&gt;"",DEGREES(BT690),"")</f>
        <is>
          <t/>
        </is>
      </c>
      <c r="BV690" s="8" t="inlineStr">
        <f aca="false">IF(A690&lt;&gt;"",SQRT(SUMSQ(AE690:AG690)),"")</f>
        <is>
          <t/>
        </is>
      </c>
      <c r="BW690" s="8" t="inlineStr">
        <f aca="false">IF(A690&lt;&gt;"",IF(BV690&lt;&gt;0,ACOS(AG690/BV690),0),"")</f>
        <is>
          <t/>
        </is>
      </c>
      <c r="BX690" s="8" t="inlineStr">
        <f aca="false">IF(A690&lt;&gt;"",DEGREES(BW690),"")</f>
        <is>
          <t/>
        </is>
      </c>
      <c r="BY690" s="8" t="inlineStr">
        <f aca="false">IF(A690&lt;&gt;"",IF(OR(AF690&lt;&gt;0,AG690&lt;&gt;0),ATAN2(AF690,AG690),0),"")</f>
        <is>
          <t/>
        </is>
      </c>
      <c r="BZ690" s="8" t="inlineStr">
        <f aca="false">IF(A690&lt;&gt;"",DEGREES(BY690),"")</f>
        <is>
          <t/>
        </is>
      </c>
      <c r="CA690" s="0" t="inlineStr">
        <f aca="false">IF(A690&lt;&gt;"",IF(AND(AI690&lt;Parameters!$B$11,AI690&gt;Parameters!$B$12,AN690&lt;Parameters!$B$11,AN690&gt;Parameters!$B$12,AS690&lt;Parameters!$B$11,AS690&gt;Parameters!$B$12,AX690&lt;Parameters!$B$11,AX690&gt;Parameters!$B$12,BC690&lt;Parameters!$B$11,BC690&gt;Parameters!$B$12,BM690&lt;Parameters!$B$11,BM690&gt;Parameters!$B$12,BR690&lt;Parameters!$B$11,BR690&gt;Parameters!$B$12,BW690&lt;Parameters!$B$11,BW690&gt;Parameters!$B$12),1,0),"")</f>
        <is>
          <t/>
        </is>
      </c>
      <c r="CB690" s="0" t="inlineStr">
        <f aca="false">IF(A690&lt;&gt;"",IF(OR(AI690&lt;Parameters!$B$12,AI690&gt;Parameters!$B$11),0,1),"")</f>
        <is>
          <t/>
        </is>
      </c>
      <c r="CC690" s="0" t="inlineStr">
        <f aca="false">IF(A690&lt;&gt;"",IF(OR(AN690&lt;Parameters!$B$12,AN690&gt;Parameters!$B$11),0,1),"")</f>
        <is>
          <t/>
        </is>
      </c>
      <c r="CD690" s="0" t="inlineStr">
        <f aca="false">IF(A690&lt;&gt;"",IF(OR(AS690&lt;Parameters!$B$12,AS690&gt;Parameters!$B$11),0,1),"")</f>
        <is>
          <t/>
        </is>
      </c>
      <c r="CE690" s="0" t="inlineStr">
        <f aca="false">IF(A690&lt;&gt;"",IF(OR(AX690&lt;Parameters!$B$12,AX690&gt;Parameters!$B$11),0,1),"")</f>
        <is>
          <t/>
        </is>
      </c>
      <c r="CF690" s="0" t="inlineStr">
        <f aca="false">IF(A690&lt;&gt;"",IF(OR(BC690&lt;Parameters!$B$12,BC690&gt;Parameters!$B$11),0,1),"")</f>
        <is>
          <t/>
        </is>
      </c>
      <c r="CG690" s="0" t="inlineStr">
        <f aca="false">IF(A690&lt;&gt;"",IF(OR(BH690&lt;Parameters!$B$12,BH690&gt;Parameters!$B$11),0,1),"")</f>
        <is>
          <t/>
        </is>
      </c>
      <c r="CH690" s="0" t="inlineStr">
        <f aca="false">IF(A690&lt;&gt;"",IF(OR(BM690&lt;Parameters!$B$12,BM690&gt;Parameters!$B$11),0,1),"")</f>
        <is>
          <t/>
        </is>
      </c>
      <c r="CI690" s="0" t="inlineStr">
        <f aca="false">IF(A690&lt;&gt;"",IF(OR(BR690&lt;Parameters!$B$12,BR690&gt;Parameters!$B$11),0,1),"")</f>
        <is>
          <t/>
        </is>
      </c>
      <c r="CJ690" s="0" t="inlineStr">
        <f aca="false">IF(A690&lt;&gt;"",IF(OR(BW690&lt;Parameters!$B$12,BW690&gt;Parameters!$B$11),0,1),"")</f>
        <is>
          <t/>
        </is>
      </c>
      <c r="CK690" s="26" t="inlineStr">
        <f aca="false">IF(A690&lt;&gt;"",SUM(CB690:CJ690)/9,"")</f>
        <is>
          <t/>
        </is>
      </c>
      <c r="CL690" s="0" t="inlineStr">
        <f aca="false">IF(A690&lt;&gt;"",CK690*9,"")</f>
        <is>
          <t/>
        </is>
      </c>
      <c r="CM690" s="8" t="inlineStr">
        <f aca="false">IF(A690&lt;&gt;"",TEXT(B690,CM$2)&amp;" "&amp;TEXT(A690,CM$2),"")</f>
        <is>
          <t/>
        </is>
      </c>
    </row>
    <row r="691" customFormat="false" ht="15" hidden="false" customHeight="false" outlineLevel="0" collapsed="false">
      <c r="A691" s="0" t="inlineStr">
        <f aca="false">IF(OR(B690&lt;Parameters!$K$12,A690&lt;Parameters!$K$12),IF(A690&lt;Parameters!$K$12,A690+1,0),"")</f>
        <is>
          <t/>
        </is>
      </c>
      <c r="B691" s="0" t="inlineStr">
        <f aca="false">IF(A691&lt;&gt;"",IF(A691=0,B690+1,B690),"")</f>
        <is>
          <t/>
        </is>
      </c>
      <c r="C691" s="24" t="inlineStr">
        <f aca="false">IF(A691&lt;&gt;"",-_phi*(A691+0.5),"")</f>
        <is>
          <t/>
        </is>
      </c>
      <c r="D691" s="8" t="inlineStr">
        <f aca="false">IF(A691&lt;&gt;"",DEGREES(C691),"")</f>
        <is>
          <t/>
        </is>
      </c>
      <c r="E691" s="24" t="inlineStr">
        <f aca="false">IF(A691&lt;&gt;"",_phi*(B691+0.5),"")</f>
        <is>
          <t/>
        </is>
      </c>
      <c r="F691" s="8" t="inlineStr">
        <f aca="false">IF(A691&lt;&gt;"",DEGREES(E691),"")</f>
        <is>
          <t/>
        </is>
      </c>
      <c r="G691" s="8" t="inlineStr">
        <f aca="false">IF(A691&lt;&gt;"",LOOKUP(A691,h!$A$3:$A$30,h!$D$3:$D$30),"")</f>
        <is>
          <t/>
        </is>
      </c>
      <c r="H691" s="8" t="inlineStr">
        <f aca="false">IF(A691&lt;&gt;"",LOOKUP(B691,h!$A$3:$A$30,h!$D$3:$D$30),"")</f>
        <is>
          <t/>
        </is>
      </c>
      <c r="I691" s="8" t="inlineStr">
        <f aca="false">IF(A691&lt;&gt;"",_zif,"")</f>
        <is>
          <t/>
        </is>
      </c>
      <c r="J691" s="8" t="inlineStr">
        <f aca="false">IF(A691&lt;&gt;"",$G691+'v1 Frame'!D$3*COS($C691)+'v1 Frame'!E$3*SIN($C691)*SIN($E691)+'v1 Frame'!F$3*SIN($C691)*COS($E691),"")</f>
        <is>
          <t/>
        </is>
      </c>
      <c r="K691" s="8" t="inlineStr">
        <f aca="false">IF(A691&lt;&gt;"",$H691+'v1 Frame'!E$3*COS($E691)-'v1 Frame'!F$3*SIN($E691),"")</f>
        <is>
          <t/>
        </is>
      </c>
      <c r="L691" s="8" t="inlineStr">
        <f aca="false">IF(A691&lt;&gt;"",$I691-'v1 Frame'!D$3*SIN($C691)+'v1 Frame'!E$3*COS($C691)*SIN($E691)+'v1 Frame'!F$3*COS($C691)*COS($E691),"")</f>
        <is>
          <t/>
        </is>
      </c>
      <c r="M691" s="8" t="inlineStr">
        <f aca="false">IF(A691&lt;&gt;"",$G691+'v1 Frame'!G$3*COS($C691)+'v1 Frame'!H$3*SIN($C691)*SIN($E691)+'v1 Frame'!I$3*SIN($C691)*COS($E691),"")</f>
        <is>
          <t/>
        </is>
      </c>
      <c r="N691" s="8" t="inlineStr">
        <f aca="false">IF(A691&lt;&gt;"",$H691+'v1 Frame'!H$3*COS($E691)-'v1 Frame'!I$3*SIN($E691),"")</f>
        <is>
          <t/>
        </is>
      </c>
      <c r="O691" s="8" t="inlineStr">
        <f aca="false">IF(A691&lt;&gt;"",$I691-'v1 Frame'!G$3*SIN($C691)+'v1 Frame'!H$3*COS($C691)*SIN($E691)+'v1 Frame'!I$3*COS($C691)*COS($E691),"")</f>
        <is>
          <t/>
        </is>
      </c>
      <c r="P691" s="8" t="inlineStr">
        <f aca="false">IF(A691&lt;&gt;"",$G691+'v1 Frame'!J$3*COS($C691)+'v1 Frame'!K$3*SIN($C691)*SIN($E691)+'v1 Frame'!L$3*SIN($C691)*COS($E691),"")</f>
        <is>
          <t/>
        </is>
      </c>
      <c r="Q691" s="8" t="inlineStr">
        <f aca="false">IF(A691&lt;&gt;"",$H691+'v1 Frame'!K$3*COS($E691)-'v1 Frame'!L$3*SIN($E691),"")</f>
        <is>
          <t/>
        </is>
      </c>
      <c r="R691" s="8" t="inlineStr">
        <f aca="false">IF(A691&lt;&gt;"",$I691-'v1 Frame'!J$3*SIN($C691)+'v1 Frame'!K$3*COS($C691)*SIN($E691)+'v1 Frame'!L$3*COS($C691)*COS($E691),"")</f>
        <is>
          <t/>
        </is>
      </c>
      <c r="S691" s="8" t="inlineStr">
        <f aca="false">IF(A691&lt;&gt;"",$G691+'v1 Frame'!M$3*COS($C691)+'v1 Frame'!N$3*SIN($C691)*SIN($E691)+'v1 Frame'!O$3*SIN($C691)*COS($E691),"")</f>
        <is>
          <t/>
        </is>
      </c>
      <c r="T691" s="8" t="inlineStr">
        <f aca="false">IF(A691&lt;&gt;"",$H691+'v1 Frame'!N$3*COS($E691)-'v1 Frame'!O$3*SIN($E691),"")</f>
        <is>
          <t/>
        </is>
      </c>
      <c r="U691" s="8" t="inlineStr">
        <f aca="false">IF(A691&lt;&gt;"",$I691-'v1 Frame'!M$3*SIN($C691)+'v1 Frame'!N$3*COS($C691)*SIN($E691)+'v1 Frame'!O$3*COS($C691)*COS($E691),"")</f>
        <is>
          <t/>
        </is>
      </c>
      <c r="V691" s="8" t="inlineStr">
        <f aca="false">IF(A691&lt;&gt;"",$G691+'v1 Frame'!P$3*COS($C691)+'v1 Frame'!Q$3*SIN($C691)*SIN($E691)+'v1 Frame'!R$3*SIN($C691)*COS($E691),"")</f>
        <is>
          <t/>
        </is>
      </c>
      <c r="W691" s="8" t="inlineStr">
        <f aca="false">IF(A691&lt;&gt;"",$H691+'v1 Frame'!Q$3*COS($E691)-'v1 Frame'!R$3*SIN($E691),"")</f>
        <is>
          <t/>
        </is>
      </c>
      <c r="X691" s="8" t="inlineStr">
        <f aca="false">IF(A691&lt;&gt;"",$I691-'v1 Frame'!P$3*SIN($C691)+'v1 Frame'!Q$3*COS($C691)*SIN($E691)+'v1 Frame'!R$3*COS($C691)*COS($E691),"")</f>
        <is>
          <t/>
        </is>
      </c>
      <c r="Y691" s="8" t="inlineStr">
        <f aca="false">IF(A691&lt;&gt;"",$G691+'v1 Frame'!S$3*COS($C691)+'v1 Frame'!T$3*SIN($C691)*SIN($E691)+'v1 Frame'!U$3*SIN($C691)*COS($E691),"")</f>
        <is>
          <t/>
        </is>
      </c>
      <c r="Z691" s="8" t="inlineStr">
        <f aca="false">IF(A691&lt;&gt;"",$H691+'v1 Frame'!T$3*COS($E691)-'v1 Frame'!U$3*SIN($E691),"")</f>
        <is>
          <t/>
        </is>
      </c>
      <c r="AA691" s="8" t="inlineStr">
        <f aca="false">IF(A691&lt;&gt;"",$I691-'v1 Frame'!S$3*SIN($C691)+'v1 Frame'!T$3*COS($C691)*SIN($E691)+'v1 Frame'!U$3*COS($C691)*COS($E691),"")</f>
        <is>
          <t/>
        </is>
      </c>
      <c r="AB691" s="8" t="inlineStr">
        <f aca="false">IF(A691&lt;&gt;"",$G691+'v1 Frame'!V$3*COS($C691)+'v1 Frame'!W$3*SIN($C691)*SIN($E691)+'v1 Frame'!X$3*SIN($C691)*COS($E691),"")</f>
        <is>
          <t/>
        </is>
      </c>
      <c r="AC691" s="8" t="inlineStr">
        <f aca="false">IF(A691&lt;&gt;"",$H691+'v1 Frame'!W$3*COS($E691)-'v1 Frame'!X$3*SIN($E691),"")</f>
        <is>
          <t/>
        </is>
      </c>
      <c r="AD691" s="8" t="inlineStr">
        <f aca="false">IF(A691&lt;&gt;"",$I691-'v1 Frame'!V$3*SIN($C691)+'v1 Frame'!W$3*COS($C691)*SIN($E691)+'v1 Frame'!X$3*COS($C691)*COS($E691),"")</f>
        <is>
          <t/>
        </is>
      </c>
      <c r="AE691" s="25" t="inlineStr">
        <f aca="false">IF(A691&lt;&gt;"",$G691+'v1 Frame'!Y$3*COS($C691)+'v1 Frame'!Z$3*SIN($C691)*SIN($E691)+'v1 Frame'!AA$3*SIN($C691)*COS($E691),"")</f>
        <is>
          <t/>
        </is>
      </c>
      <c r="AF691" s="25" t="inlineStr">
        <f aca="false">IF(A691&lt;&gt;"",$H691+'v1 Frame'!Z$3*COS($E691)-'v1 Frame'!AA$3*SIN($E691),"")</f>
        <is>
          <t/>
        </is>
      </c>
      <c r="AG691" s="25" t="inlineStr">
        <f aca="false">IF(A691&lt;&gt;"",$I691-'v1 Frame'!Y$3*SIN($C691)+'v1 Frame'!Z$3*COS($C691)*SIN($E691)+'v1 Frame'!AA$3*COS($C691)*COS($E691),"")</f>
        <is>
          <t/>
        </is>
      </c>
      <c r="AH691" s="8" t="inlineStr">
        <f aca="false">IF(A691&lt;&gt;"",SQRT(SUMSQ(G691:I691)),"")</f>
        <is>
          <t/>
        </is>
      </c>
      <c r="AI691" s="8" t="inlineStr">
        <f aca="false">IF(A691&lt;&gt;"",IF(AH691&lt;&gt;0,ACOS(I691/AH691),0),"")</f>
        <is>
          <t/>
        </is>
      </c>
      <c r="AJ691" s="8" t="inlineStr">
        <f aca="false">IF(A691&lt;&gt;"",DEGREES(AI691),"")</f>
        <is>
          <t/>
        </is>
      </c>
      <c r="AK691" s="8" t="inlineStr">
        <f aca="false">IF(A691&lt;&gt;"",IF(OR(G691&lt;&gt;0,H691&lt;&gt;0),ATAN2(G691,H691),0),"")</f>
        <is>
          <t/>
        </is>
      </c>
      <c r="AL691" s="8" t="inlineStr">
        <f aca="false">IF(A691&lt;&gt;"",DEGREES(AK691),"")</f>
        <is>
          <t/>
        </is>
      </c>
      <c r="AM691" s="8" t="inlineStr">
        <f aca="false">IF(A691&lt;&gt;"",SQRT(SUMSQ(J691:L691)),"")</f>
        <is>
          <t/>
        </is>
      </c>
      <c r="AN691" s="8" t="inlineStr">
        <f aca="false">IF(A691&lt;&gt;"",IF(AM691&lt;&gt;0,ACOS(L691/AM691),0),"")</f>
        <is>
          <t/>
        </is>
      </c>
      <c r="AO691" s="8" t="inlineStr">
        <f aca="false">IF(A691&lt;&gt;"",DEGREES(AN691),"")</f>
        <is>
          <t/>
        </is>
      </c>
      <c r="AP691" s="8" t="inlineStr">
        <f aca="false">IF(A691&lt;&gt;"",IF(OR(J691&lt;&gt;0,K691&lt;&gt;0),ATAN2(J691,K691),0),"")</f>
        <is>
          <t/>
        </is>
      </c>
      <c r="AQ691" s="8" t="inlineStr">
        <f aca="false">IF(A691&lt;&gt;"",DEGREES(AP691),"")</f>
        <is>
          <t/>
        </is>
      </c>
      <c r="AR691" s="8" t="inlineStr">
        <f aca="false">IF(A691&lt;&gt;"",SQRT(SUMSQ(M691:O691)),"")</f>
        <is>
          <t/>
        </is>
      </c>
      <c r="AS691" s="8" t="inlineStr">
        <f aca="false">IF(A691&lt;&gt;"",IF(AR691&lt;&gt;0,ACOS(O691/AR691),0),"")</f>
        <is>
          <t/>
        </is>
      </c>
      <c r="AT691" s="8" t="inlineStr">
        <f aca="false">IF(A691&lt;&gt;"",DEGREES(AS691),"")</f>
        <is>
          <t/>
        </is>
      </c>
      <c r="AU691" s="8" t="inlineStr">
        <f aca="false">IF(A691&lt;&gt;"",IF(OR(M691&lt;&gt;0,N691&lt;&gt;0),ATAN2(M691,N691),0),"")</f>
        <is>
          <t/>
        </is>
      </c>
      <c r="AV691" s="8" t="inlineStr">
        <f aca="false">IF(A691&lt;&gt;"",DEGREES(AU691),"")</f>
        <is>
          <t/>
        </is>
      </c>
      <c r="AW691" s="8" t="inlineStr">
        <f aca="false">IF(A691&lt;&gt;"",SQRT(SUMSQ(P691:R691)),"")</f>
        <is>
          <t/>
        </is>
      </c>
      <c r="AX691" s="8" t="inlineStr">
        <f aca="false">IF(A691&lt;&gt;"",IF(AW691&lt;&gt;0,ACOS(R691/AW691),0),"")</f>
        <is>
          <t/>
        </is>
      </c>
      <c r="AY691" s="8" t="inlineStr">
        <f aca="false">IF(A691&lt;&gt;"",DEGREES(AX691),"")</f>
        <is>
          <t/>
        </is>
      </c>
      <c r="AZ691" s="8" t="inlineStr">
        <f aca="false">IF(A691&lt;&gt;"",IF(OR(P691&lt;&gt;0,Q691&lt;&gt;0),ATAN2(P691,Q691),0),"")</f>
        <is>
          <t/>
        </is>
      </c>
      <c r="BA691" s="8" t="inlineStr">
        <f aca="false">IF(A691&lt;&gt;"",DEGREES(AZ691),"")</f>
        <is>
          <t/>
        </is>
      </c>
      <c r="BB691" s="8" t="inlineStr">
        <f aca="false">IF(A691&lt;&gt;"",SQRT(SUMSQ(S691:U691)),"")</f>
        <is>
          <t/>
        </is>
      </c>
      <c r="BC691" s="8" t="inlineStr">
        <f aca="false">IF(A691&lt;&gt;"",IF(BB691&lt;&gt;0,ACOS(U691/BB691),0),"")</f>
        <is>
          <t/>
        </is>
      </c>
      <c r="BD691" s="8" t="inlineStr">
        <f aca="false">IF(A691&lt;&gt;"",DEGREES(BC691),"")</f>
        <is>
          <t/>
        </is>
      </c>
      <c r="BE691" s="8" t="inlineStr">
        <f aca="false">IF(A691&lt;&gt;"",IF(OR(S691&lt;&gt;0,T691&lt;&gt;0),ATAN2(S691,T691),0),"")</f>
        <is>
          <t/>
        </is>
      </c>
      <c r="BF691" s="8" t="inlineStr">
        <f aca="false">IF(A691&lt;&gt;"",DEGREES(BE691),"")</f>
        <is>
          <t/>
        </is>
      </c>
      <c r="BG691" s="8" t="inlineStr">
        <f aca="false">IF(A691&lt;&gt;"",SQRT(SUMSQ(V691:X691)),"")</f>
        <is>
          <t/>
        </is>
      </c>
      <c r="BH691" s="8" t="inlineStr">
        <f aca="false">IF(A691&lt;&gt;"",IF(BG691&lt;&gt;0,ACOS(X691/BG691),0),"")</f>
        <is>
          <t/>
        </is>
      </c>
      <c r="BI691" s="8" t="inlineStr">
        <f aca="false">IF(A691&lt;&gt;"",DEGREES(BH691),"")</f>
        <is>
          <t/>
        </is>
      </c>
      <c r="BJ691" s="8" t="inlineStr">
        <f aca="false">IF(A691&lt;&gt;"",IF(OR(V691&lt;&gt;0,W691&lt;&gt;0),ATAN2(V691,W691),0),"")</f>
        <is>
          <t/>
        </is>
      </c>
      <c r="BK691" s="8" t="inlineStr">
        <f aca="false">IF(A691&lt;&gt;"",DEGREES(BJ691),"")</f>
        <is>
          <t/>
        </is>
      </c>
      <c r="BL691" s="8" t="inlineStr">
        <f aca="false">IF(A691&lt;&gt;"",SQRT(SUMSQ(Y691:AA691)),"")</f>
        <is>
          <t/>
        </is>
      </c>
      <c r="BM691" s="8" t="inlineStr">
        <f aca="false">IF(A691&lt;&gt;"",IF(BL691&lt;&gt;0,ACOS(AA691/BL691),0),"")</f>
        <is>
          <t/>
        </is>
      </c>
      <c r="BN691" s="8" t="inlineStr">
        <f aca="false">IF(A691&lt;&gt;"",DEGREES(BM691),"")</f>
        <is>
          <t/>
        </is>
      </c>
      <c r="BO691" s="8" t="inlineStr">
        <f aca="false">IF(A691&lt;&gt;"",IF(OR(Y691&lt;&gt;0,Z691&lt;&gt;0),ATAN2(Y691,Z691),0),"")</f>
        <is>
          <t/>
        </is>
      </c>
      <c r="BP691" s="8" t="inlineStr">
        <f aca="false">IF(A691&lt;&gt;"",DEGREES(BO691),"")</f>
        <is>
          <t/>
        </is>
      </c>
      <c r="BQ691" s="8" t="inlineStr">
        <f aca="false">IF(A691&lt;&gt;"",SQRT(SUMSQ(AB691:AD691)),"")</f>
        <is>
          <t/>
        </is>
      </c>
      <c r="BR691" s="8" t="inlineStr">
        <f aca="false">IF(A691&lt;&gt;"",IF(BQ691&lt;&gt;0,ACOS(AD691/BQ691),0),"")</f>
        <is>
          <t/>
        </is>
      </c>
      <c r="BS691" s="8" t="inlineStr">
        <f aca="false">IF(A691&lt;&gt;"",DEGREES(BR691),"")</f>
        <is>
          <t/>
        </is>
      </c>
      <c r="BT691" s="8" t="inlineStr">
        <f aca="false">IF(A691&lt;&gt;"",IF(OR(AB691&lt;&gt;0,AC691&lt;&gt;0),ATAN2(AB691,AC691),0),"")</f>
        <is>
          <t/>
        </is>
      </c>
      <c r="BU691" s="8" t="inlineStr">
        <f aca="false">IF(A691&lt;&gt;"",DEGREES(BT691),"")</f>
        <is>
          <t/>
        </is>
      </c>
      <c r="BV691" s="8" t="inlineStr">
        <f aca="false">IF(A691&lt;&gt;"",SQRT(SUMSQ(AE691:AG691)),"")</f>
        <is>
          <t/>
        </is>
      </c>
      <c r="BW691" s="8" t="inlineStr">
        <f aca="false">IF(A691&lt;&gt;"",IF(BV691&lt;&gt;0,ACOS(AG691/BV691),0),"")</f>
        <is>
          <t/>
        </is>
      </c>
      <c r="BX691" s="8" t="inlineStr">
        <f aca="false">IF(A691&lt;&gt;"",DEGREES(BW691),"")</f>
        <is>
          <t/>
        </is>
      </c>
      <c r="BY691" s="8" t="inlineStr">
        <f aca="false">IF(A691&lt;&gt;"",IF(OR(AF691&lt;&gt;0,AG691&lt;&gt;0),ATAN2(AF691,AG691),0),"")</f>
        <is>
          <t/>
        </is>
      </c>
      <c r="BZ691" s="8" t="inlineStr">
        <f aca="false">IF(A691&lt;&gt;"",DEGREES(BY691),"")</f>
        <is>
          <t/>
        </is>
      </c>
      <c r="CA691" s="0" t="inlineStr">
        <f aca="false">IF(A691&lt;&gt;"",IF(AND(AI691&lt;Parameters!$B$11,AI691&gt;Parameters!$B$12,AN691&lt;Parameters!$B$11,AN691&gt;Parameters!$B$12,AS691&lt;Parameters!$B$11,AS691&gt;Parameters!$B$12,AX691&lt;Parameters!$B$11,AX691&gt;Parameters!$B$12,BC691&lt;Parameters!$B$11,BC691&gt;Parameters!$B$12,BM691&lt;Parameters!$B$11,BM691&gt;Parameters!$B$12,BR691&lt;Parameters!$B$11,BR691&gt;Parameters!$B$12,BW691&lt;Parameters!$B$11,BW691&gt;Parameters!$B$12),1,0),"")</f>
        <is>
          <t/>
        </is>
      </c>
      <c r="CB691" s="0" t="inlineStr">
        <f aca="false">IF(A691&lt;&gt;"",IF(OR(AI691&lt;Parameters!$B$12,AI691&gt;Parameters!$B$11),0,1),"")</f>
        <is>
          <t/>
        </is>
      </c>
      <c r="CC691" s="0" t="inlineStr">
        <f aca="false">IF(A691&lt;&gt;"",IF(OR(AN691&lt;Parameters!$B$12,AN691&gt;Parameters!$B$11),0,1),"")</f>
        <is>
          <t/>
        </is>
      </c>
      <c r="CD691" s="0" t="inlineStr">
        <f aca="false">IF(A691&lt;&gt;"",IF(OR(AS691&lt;Parameters!$B$12,AS691&gt;Parameters!$B$11),0,1),"")</f>
        <is>
          <t/>
        </is>
      </c>
      <c r="CE691" s="0" t="inlineStr">
        <f aca="false">IF(A691&lt;&gt;"",IF(OR(AX691&lt;Parameters!$B$12,AX691&gt;Parameters!$B$11),0,1),"")</f>
        <is>
          <t/>
        </is>
      </c>
      <c r="CF691" s="0" t="inlineStr">
        <f aca="false">IF(A691&lt;&gt;"",IF(OR(BC691&lt;Parameters!$B$12,BC691&gt;Parameters!$B$11),0,1),"")</f>
        <is>
          <t/>
        </is>
      </c>
      <c r="CG691" s="0" t="inlineStr">
        <f aca="false">IF(A691&lt;&gt;"",IF(OR(BH691&lt;Parameters!$B$12,BH691&gt;Parameters!$B$11),0,1),"")</f>
        <is>
          <t/>
        </is>
      </c>
      <c r="CH691" s="0" t="inlineStr">
        <f aca="false">IF(A691&lt;&gt;"",IF(OR(BM691&lt;Parameters!$B$12,BM691&gt;Parameters!$B$11),0,1),"")</f>
        <is>
          <t/>
        </is>
      </c>
      <c r="CI691" s="0" t="inlineStr">
        <f aca="false">IF(A691&lt;&gt;"",IF(OR(BR691&lt;Parameters!$B$12,BR691&gt;Parameters!$B$11),0,1),"")</f>
        <is>
          <t/>
        </is>
      </c>
      <c r="CJ691" s="0" t="inlineStr">
        <f aca="false">IF(A691&lt;&gt;"",IF(OR(BW691&lt;Parameters!$B$12,BW691&gt;Parameters!$B$11),0,1),"")</f>
        <is>
          <t/>
        </is>
      </c>
      <c r="CK691" s="26" t="inlineStr">
        <f aca="false">IF(A691&lt;&gt;"",SUM(CB691:CJ691)/9,"")</f>
        <is>
          <t/>
        </is>
      </c>
      <c r="CL691" s="0" t="inlineStr">
        <f aca="false">IF(A691&lt;&gt;"",CK691*9,"")</f>
        <is>
          <t/>
        </is>
      </c>
      <c r="CM691" s="8" t="inlineStr">
        <f aca="false">IF(A691&lt;&gt;"",TEXT(B691,CM$2)&amp;" "&amp;TEXT(A691,CM$2),"")</f>
        <is>
          <t/>
        </is>
      </c>
    </row>
    <row r="692" customFormat="false" ht="15" hidden="false" customHeight="false" outlineLevel="0" collapsed="false">
      <c r="A692" s="0" t="inlineStr">
        <f aca="false">IF(OR(B691&lt;Parameters!$K$12,A691&lt;Parameters!$K$12),IF(A691&lt;Parameters!$K$12,A691+1,0),"")</f>
        <is>
          <t/>
        </is>
      </c>
      <c r="B692" s="0" t="inlineStr">
        <f aca="false">IF(A692&lt;&gt;"",IF(A692=0,B691+1,B691),"")</f>
        <is>
          <t/>
        </is>
      </c>
      <c r="C692" s="24" t="inlineStr">
        <f aca="false">IF(A692&lt;&gt;"",-_phi*(A692+0.5),"")</f>
        <is>
          <t/>
        </is>
      </c>
      <c r="D692" s="8" t="inlineStr">
        <f aca="false">IF(A692&lt;&gt;"",DEGREES(C692),"")</f>
        <is>
          <t/>
        </is>
      </c>
      <c r="E692" s="24" t="inlineStr">
        <f aca="false">IF(A692&lt;&gt;"",_phi*(B692+0.5),"")</f>
        <is>
          <t/>
        </is>
      </c>
      <c r="F692" s="8" t="inlineStr">
        <f aca="false">IF(A692&lt;&gt;"",DEGREES(E692),"")</f>
        <is>
          <t/>
        </is>
      </c>
      <c r="G692" s="8" t="inlineStr">
        <f aca="false">IF(A692&lt;&gt;"",LOOKUP(A692,h!$A$3:$A$30,h!$D$3:$D$30),"")</f>
        <is>
          <t/>
        </is>
      </c>
      <c r="H692" s="8" t="inlineStr">
        <f aca="false">IF(A692&lt;&gt;"",LOOKUP(B692,h!$A$3:$A$30,h!$D$3:$D$30),"")</f>
        <is>
          <t/>
        </is>
      </c>
      <c r="I692" s="8" t="inlineStr">
        <f aca="false">IF(A692&lt;&gt;"",_zif,"")</f>
        <is>
          <t/>
        </is>
      </c>
      <c r="J692" s="8" t="inlineStr">
        <f aca="false">IF(A692&lt;&gt;"",$G692+'v1 Frame'!D$3*COS($C692)+'v1 Frame'!E$3*SIN($C692)*SIN($E692)+'v1 Frame'!F$3*SIN($C692)*COS($E692),"")</f>
        <is>
          <t/>
        </is>
      </c>
      <c r="K692" s="8" t="inlineStr">
        <f aca="false">IF(A692&lt;&gt;"",$H692+'v1 Frame'!E$3*COS($E692)-'v1 Frame'!F$3*SIN($E692),"")</f>
        <is>
          <t/>
        </is>
      </c>
      <c r="L692" s="8" t="inlineStr">
        <f aca="false">IF(A692&lt;&gt;"",$I692-'v1 Frame'!D$3*SIN($C692)+'v1 Frame'!E$3*COS($C692)*SIN($E692)+'v1 Frame'!F$3*COS($C692)*COS($E692),"")</f>
        <is>
          <t/>
        </is>
      </c>
      <c r="M692" s="8" t="inlineStr">
        <f aca="false">IF(A692&lt;&gt;"",$G692+'v1 Frame'!G$3*COS($C692)+'v1 Frame'!H$3*SIN($C692)*SIN($E692)+'v1 Frame'!I$3*SIN($C692)*COS($E692),"")</f>
        <is>
          <t/>
        </is>
      </c>
      <c r="N692" s="8" t="inlineStr">
        <f aca="false">IF(A692&lt;&gt;"",$H692+'v1 Frame'!H$3*COS($E692)-'v1 Frame'!I$3*SIN($E692),"")</f>
        <is>
          <t/>
        </is>
      </c>
      <c r="O692" s="8" t="inlineStr">
        <f aca="false">IF(A692&lt;&gt;"",$I692-'v1 Frame'!G$3*SIN($C692)+'v1 Frame'!H$3*COS($C692)*SIN($E692)+'v1 Frame'!I$3*COS($C692)*COS($E692),"")</f>
        <is>
          <t/>
        </is>
      </c>
      <c r="P692" s="8" t="inlineStr">
        <f aca="false">IF(A692&lt;&gt;"",$G692+'v1 Frame'!J$3*COS($C692)+'v1 Frame'!K$3*SIN($C692)*SIN($E692)+'v1 Frame'!L$3*SIN($C692)*COS($E692),"")</f>
        <is>
          <t/>
        </is>
      </c>
      <c r="Q692" s="8" t="inlineStr">
        <f aca="false">IF(A692&lt;&gt;"",$H692+'v1 Frame'!K$3*COS($E692)-'v1 Frame'!L$3*SIN($E692),"")</f>
        <is>
          <t/>
        </is>
      </c>
      <c r="R692" s="8" t="inlineStr">
        <f aca="false">IF(A692&lt;&gt;"",$I692-'v1 Frame'!J$3*SIN($C692)+'v1 Frame'!K$3*COS($C692)*SIN($E692)+'v1 Frame'!L$3*COS($C692)*COS($E692),"")</f>
        <is>
          <t/>
        </is>
      </c>
      <c r="S692" s="8" t="inlineStr">
        <f aca="false">IF(A692&lt;&gt;"",$G692+'v1 Frame'!M$3*COS($C692)+'v1 Frame'!N$3*SIN($C692)*SIN($E692)+'v1 Frame'!O$3*SIN($C692)*COS($E692),"")</f>
        <is>
          <t/>
        </is>
      </c>
      <c r="T692" s="8" t="inlineStr">
        <f aca="false">IF(A692&lt;&gt;"",$H692+'v1 Frame'!N$3*COS($E692)-'v1 Frame'!O$3*SIN($E692),"")</f>
        <is>
          <t/>
        </is>
      </c>
      <c r="U692" s="8" t="inlineStr">
        <f aca="false">IF(A692&lt;&gt;"",$I692-'v1 Frame'!M$3*SIN($C692)+'v1 Frame'!N$3*COS($C692)*SIN($E692)+'v1 Frame'!O$3*COS($C692)*COS($E692),"")</f>
        <is>
          <t/>
        </is>
      </c>
      <c r="V692" s="8" t="inlineStr">
        <f aca="false">IF(A692&lt;&gt;"",$G692+'v1 Frame'!P$3*COS($C692)+'v1 Frame'!Q$3*SIN($C692)*SIN($E692)+'v1 Frame'!R$3*SIN($C692)*COS($E692),"")</f>
        <is>
          <t/>
        </is>
      </c>
      <c r="W692" s="8" t="inlineStr">
        <f aca="false">IF(A692&lt;&gt;"",$H692+'v1 Frame'!Q$3*COS($E692)-'v1 Frame'!R$3*SIN($E692),"")</f>
        <is>
          <t/>
        </is>
      </c>
      <c r="X692" s="8" t="inlineStr">
        <f aca="false">IF(A692&lt;&gt;"",$I692-'v1 Frame'!P$3*SIN($C692)+'v1 Frame'!Q$3*COS($C692)*SIN($E692)+'v1 Frame'!R$3*COS($C692)*COS($E692),"")</f>
        <is>
          <t/>
        </is>
      </c>
      <c r="Y692" s="8" t="inlineStr">
        <f aca="false">IF(A692&lt;&gt;"",$G692+'v1 Frame'!S$3*COS($C692)+'v1 Frame'!T$3*SIN($C692)*SIN($E692)+'v1 Frame'!U$3*SIN($C692)*COS($E692),"")</f>
        <is>
          <t/>
        </is>
      </c>
      <c r="Z692" s="8" t="inlineStr">
        <f aca="false">IF(A692&lt;&gt;"",$H692+'v1 Frame'!T$3*COS($E692)-'v1 Frame'!U$3*SIN($E692),"")</f>
        <is>
          <t/>
        </is>
      </c>
      <c r="AA692" s="8" t="inlineStr">
        <f aca="false">IF(A692&lt;&gt;"",$I692-'v1 Frame'!S$3*SIN($C692)+'v1 Frame'!T$3*COS($C692)*SIN($E692)+'v1 Frame'!U$3*COS($C692)*COS($E692),"")</f>
        <is>
          <t/>
        </is>
      </c>
      <c r="AB692" s="8" t="inlineStr">
        <f aca="false">IF(A692&lt;&gt;"",$G692+'v1 Frame'!V$3*COS($C692)+'v1 Frame'!W$3*SIN($C692)*SIN($E692)+'v1 Frame'!X$3*SIN($C692)*COS($E692),"")</f>
        <is>
          <t/>
        </is>
      </c>
      <c r="AC692" s="8" t="inlineStr">
        <f aca="false">IF(A692&lt;&gt;"",$H692+'v1 Frame'!W$3*COS($E692)-'v1 Frame'!X$3*SIN($E692),"")</f>
        <is>
          <t/>
        </is>
      </c>
      <c r="AD692" s="8" t="inlineStr">
        <f aca="false">IF(A692&lt;&gt;"",$I692-'v1 Frame'!V$3*SIN($C692)+'v1 Frame'!W$3*COS($C692)*SIN($E692)+'v1 Frame'!X$3*COS($C692)*COS($E692),"")</f>
        <is>
          <t/>
        </is>
      </c>
      <c r="AE692" s="25" t="inlineStr">
        <f aca="false">IF(A692&lt;&gt;"",$G692+'v1 Frame'!Y$3*COS($C692)+'v1 Frame'!Z$3*SIN($C692)*SIN($E692)+'v1 Frame'!AA$3*SIN($C692)*COS($E692),"")</f>
        <is>
          <t/>
        </is>
      </c>
      <c r="AF692" s="25" t="inlineStr">
        <f aca="false">IF(A692&lt;&gt;"",$H692+'v1 Frame'!Z$3*COS($E692)-'v1 Frame'!AA$3*SIN($E692),"")</f>
        <is>
          <t/>
        </is>
      </c>
      <c r="AG692" s="25" t="inlineStr">
        <f aca="false">IF(A692&lt;&gt;"",$I692-'v1 Frame'!Y$3*SIN($C692)+'v1 Frame'!Z$3*COS($C692)*SIN($E692)+'v1 Frame'!AA$3*COS($C692)*COS($E692),"")</f>
        <is>
          <t/>
        </is>
      </c>
      <c r="AH692" s="8" t="inlineStr">
        <f aca="false">IF(A692&lt;&gt;"",SQRT(SUMSQ(G692:I692)),"")</f>
        <is>
          <t/>
        </is>
      </c>
      <c r="AI692" s="8" t="inlineStr">
        <f aca="false">IF(A692&lt;&gt;"",IF(AH692&lt;&gt;0,ACOS(I692/AH692),0),"")</f>
        <is>
          <t/>
        </is>
      </c>
      <c r="AJ692" s="8" t="inlineStr">
        <f aca="false">IF(A692&lt;&gt;"",DEGREES(AI692),"")</f>
        <is>
          <t/>
        </is>
      </c>
      <c r="AK692" s="8" t="inlineStr">
        <f aca="false">IF(A692&lt;&gt;"",IF(OR(G692&lt;&gt;0,H692&lt;&gt;0),ATAN2(G692,H692),0),"")</f>
        <is>
          <t/>
        </is>
      </c>
      <c r="AL692" s="8" t="inlineStr">
        <f aca="false">IF(A692&lt;&gt;"",DEGREES(AK692),"")</f>
        <is>
          <t/>
        </is>
      </c>
      <c r="AM692" s="8" t="inlineStr">
        <f aca="false">IF(A692&lt;&gt;"",SQRT(SUMSQ(J692:L692)),"")</f>
        <is>
          <t/>
        </is>
      </c>
      <c r="AN692" s="8" t="inlineStr">
        <f aca="false">IF(A692&lt;&gt;"",IF(AM692&lt;&gt;0,ACOS(L692/AM692),0),"")</f>
        <is>
          <t/>
        </is>
      </c>
      <c r="AO692" s="8" t="inlineStr">
        <f aca="false">IF(A692&lt;&gt;"",DEGREES(AN692),"")</f>
        <is>
          <t/>
        </is>
      </c>
      <c r="AP692" s="8" t="inlineStr">
        <f aca="false">IF(A692&lt;&gt;"",IF(OR(J692&lt;&gt;0,K692&lt;&gt;0),ATAN2(J692,K692),0),"")</f>
        <is>
          <t/>
        </is>
      </c>
      <c r="AQ692" s="8" t="inlineStr">
        <f aca="false">IF(A692&lt;&gt;"",DEGREES(AP692),"")</f>
        <is>
          <t/>
        </is>
      </c>
      <c r="AR692" s="8" t="inlineStr">
        <f aca="false">IF(A692&lt;&gt;"",SQRT(SUMSQ(M692:O692)),"")</f>
        <is>
          <t/>
        </is>
      </c>
      <c r="AS692" s="8" t="inlineStr">
        <f aca="false">IF(A692&lt;&gt;"",IF(AR692&lt;&gt;0,ACOS(O692/AR692),0),"")</f>
        <is>
          <t/>
        </is>
      </c>
      <c r="AT692" s="8" t="inlineStr">
        <f aca="false">IF(A692&lt;&gt;"",DEGREES(AS692),"")</f>
        <is>
          <t/>
        </is>
      </c>
      <c r="AU692" s="8" t="inlineStr">
        <f aca="false">IF(A692&lt;&gt;"",IF(OR(M692&lt;&gt;0,N692&lt;&gt;0),ATAN2(M692,N692),0),"")</f>
        <is>
          <t/>
        </is>
      </c>
      <c r="AV692" s="8" t="inlineStr">
        <f aca="false">IF(A692&lt;&gt;"",DEGREES(AU692),"")</f>
        <is>
          <t/>
        </is>
      </c>
      <c r="AW692" s="8" t="inlineStr">
        <f aca="false">IF(A692&lt;&gt;"",SQRT(SUMSQ(P692:R692)),"")</f>
        <is>
          <t/>
        </is>
      </c>
      <c r="AX692" s="8" t="inlineStr">
        <f aca="false">IF(A692&lt;&gt;"",IF(AW692&lt;&gt;0,ACOS(R692/AW692),0),"")</f>
        <is>
          <t/>
        </is>
      </c>
      <c r="AY692" s="8" t="inlineStr">
        <f aca="false">IF(A692&lt;&gt;"",DEGREES(AX692),"")</f>
        <is>
          <t/>
        </is>
      </c>
      <c r="AZ692" s="8" t="inlineStr">
        <f aca="false">IF(A692&lt;&gt;"",IF(OR(P692&lt;&gt;0,Q692&lt;&gt;0),ATAN2(P692,Q692),0),"")</f>
        <is>
          <t/>
        </is>
      </c>
      <c r="BA692" s="8" t="inlineStr">
        <f aca="false">IF(A692&lt;&gt;"",DEGREES(AZ692),"")</f>
        <is>
          <t/>
        </is>
      </c>
      <c r="BB692" s="8" t="inlineStr">
        <f aca="false">IF(A692&lt;&gt;"",SQRT(SUMSQ(S692:U692)),"")</f>
        <is>
          <t/>
        </is>
      </c>
      <c r="BC692" s="8" t="inlineStr">
        <f aca="false">IF(A692&lt;&gt;"",IF(BB692&lt;&gt;0,ACOS(U692/BB692),0),"")</f>
        <is>
          <t/>
        </is>
      </c>
      <c r="BD692" s="8" t="inlineStr">
        <f aca="false">IF(A692&lt;&gt;"",DEGREES(BC692),"")</f>
        <is>
          <t/>
        </is>
      </c>
      <c r="BE692" s="8" t="inlineStr">
        <f aca="false">IF(A692&lt;&gt;"",IF(OR(S692&lt;&gt;0,T692&lt;&gt;0),ATAN2(S692,T692),0),"")</f>
        <is>
          <t/>
        </is>
      </c>
      <c r="BF692" s="8" t="inlineStr">
        <f aca="false">IF(A692&lt;&gt;"",DEGREES(BE692),"")</f>
        <is>
          <t/>
        </is>
      </c>
      <c r="BG692" s="8" t="inlineStr">
        <f aca="false">IF(A692&lt;&gt;"",SQRT(SUMSQ(V692:X692)),"")</f>
        <is>
          <t/>
        </is>
      </c>
      <c r="BH692" s="8" t="inlineStr">
        <f aca="false">IF(A692&lt;&gt;"",IF(BG692&lt;&gt;0,ACOS(X692/BG692),0),"")</f>
        <is>
          <t/>
        </is>
      </c>
      <c r="BI692" s="8" t="inlineStr">
        <f aca="false">IF(A692&lt;&gt;"",DEGREES(BH692),"")</f>
        <is>
          <t/>
        </is>
      </c>
      <c r="BJ692" s="8" t="inlineStr">
        <f aca="false">IF(A692&lt;&gt;"",IF(OR(V692&lt;&gt;0,W692&lt;&gt;0),ATAN2(V692,W692),0),"")</f>
        <is>
          <t/>
        </is>
      </c>
      <c r="BK692" s="8" t="inlineStr">
        <f aca="false">IF(A692&lt;&gt;"",DEGREES(BJ692),"")</f>
        <is>
          <t/>
        </is>
      </c>
      <c r="BL692" s="8" t="inlineStr">
        <f aca="false">IF(A692&lt;&gt;"",SQRT(SUMSQ(Y692:AA692)),"")</f>
        <is>
          <t/>
        </is>
      </c>
      <c r="BM692" s="8" t="inlineStr">
        <f aca="false">IF(A692&lt;&gt;"",IF(BL692&lt;&gt;0,ACOS(AA692/BL692),0),"")</f>
        <is>
          <t/>
        </is>
      </c>
      <c r="BN692" s="8" t="inlineStr">
        <f aca="false">IF(A692&lt;&gt;"",DEGREES(BM692),"")</f>
        <is>
          <t/>
        </is>
      </c>
      <c r="BO692" s="8" t="inlineStr">
        <f aca="false">IF(A692&lt;&gt;"",IF(OR(Y692&lt;&gt;0,Z692&lt;&gt;0),ATAN2(Y692,Z692),0),"")</f>
        <is>
          <t/>
        </is>
      </c>
      <c r="BP692" s="8" t="inlineStr">
        <f aca="false">IF(A692&lt;&gt;"",DEGREES(BO692),"")</f>
        <is>
          <t/>
        </is>
      </c>
      <c r="BQ692" s="8" t="inlineStr">
        <f aca="false">IF(A692&lt;&gt;"",SQRT(SUMSQ(AB692:AD692)),"")</f>
        <is>
          <t/>
        </is>
      </c>
      <c r="BR692" s="8" t="inlineStr">
        <f aca="false">IF(A692&lt;&gt;"",IF(BQ692&lt;&gt;0,ACOS(AD692/BQ692),0),"")</f>
        <is>
          <t/>
        </is>
      </c>
      <c r="BS692" s="8" t="inlineStr">
        <f aca="false">IF(A692&lt;&gt;"",DEGREES(BR692),"")</f>
        <is>
          <t/>
        </is>
      </c>
      <c r="BT692" s="8" t="inlineStr">
        <f aca="false">IF(A692&lt;&gt;"",IF(OR(AB692&lt;&gt;0,AC692&lt;&gt;0),ATAN2(AB692,AC692),0),"")</f>
        <is>
          <t/>
        </is>
      </c>
      <c r="BU692" s="8" t="inlineStr">
        <f aca="false">IF(A692&lt;&gt;"",DEGREES(BT692),"")</f>
        <is>
          <t/>
        </is>
      </c>
      <c r="BV692" s="8" t="inlineStr">
        <f aca="false">IF(A692&lt;&gt;"",SQRT(SUMSQ(AE692:AG692)),"")</f>
        <is>
          <t/>
        </is>
      </c>
      <c r="BW692" s="8" t="inlineStr">
        <f aca="false">IF(A692&lt;&gt;"",IF(BV692&lt;&gt;0,ACOS(AG692/BV692),0),"")</f>
        <is>
          <t/>
        </is>
      </c>
      <c r="BX692" s="8" t="inlineStr">
        <f aca="false">IF(A692&lt;&gt;"",DEGREES(BW692),"")</f>
        <is>
          <t/>
        </is>
      </c>
      <c r="BY692" s="8" t="inlineStr">
        <f aca="false">IF(A692&lt;&gt;"",IF(OR(AF692&lt;&gt;0,AG692&lt;&gt;0),ATAN2(AF692,AG692),0),"")</f>
        <is>
          <t/>
        </is>
      </c>
      <c r="BZ692" s="8" t="inlineStr">
        <f aca="false">IF(A692&lt;&gt;"",DEGREES(BY692),"")</f>
        <is>
          <t/>
        </is>
      </c>
      <c r="CA692" s="0" t="inlineStr">
        <f aca="false">IF(A692&lt;&gt;"",IF(AND(AI692&lt;Parameters!$B$11,AI692&gt;Parameters!$B$12,AN692&lt;Parameters!$B$11,AN692&gt;Parameters!$B$12,AS692&lt;Parameters!$B$11,AS692&gt;Parameters!$B$12,AX692&lt;Parameters!$B$11,AX692&gt;Parameters!$B$12,BC692&lt;Parameters!$B$11,BC692&gt;Parameters!$B$12,BM692&lt;Parameters!$B$11,BM692&gt;Parameters!$B$12,BR692&lt;Parameters!$B$11,BR692&gt;Parameters!$B$12,BW692&lt;Parameters!$B$11,BW692&gt;Parameters!$B$12),1,0),"")</f>
        <is>
          <t/>
        </is>
      </c>
      <c r="CB692" s="0" t="inlineStr">
        <f aca="false">IF(A692&lt;&gt;"",IF(OR(AI692&lt;Parameters!$B$12,AI692&gt;Parameters!$B$11),0,1),"")</f>
        <is>
          <t/>
        </is>
      </c>
      <c r="CC692" s="0" t="inlineStr">
        <f aca="false">IF(A692&lt;&gt;"",IF(OR(AN692&lt;Parameters!$B$12,AN692&gt;Parameters!$B$11),0,1),"")</f>
        <is>
          <t/>
        </is>
      </c>
      <c r="CD692" s="0" t="inlineStr">
        <f aca="false">IF(A692&lt;&gt;"",IF(OR(AS692&lt;Parameters!$B$12,AS692&gt;Parameters!$B$11),0,1),"")</f>
        <is>
          <t/>
        </is>
      </c>
      <c r="CE692" s="0" t="inlineStr">
        <f aca="false">IF(A692&lt;&gt;"",IF(OR(AX692&lt;Parameters!$B$12,AX692&gt;Parameters!$B$11),0,1),"")</f>
        <is>
          <t/>
        </is>
      </c>
      <c r="CF692" s="0" t="inlineStr">
        <f aca="false">IF(A692&lt;&gt;"",IF(OR(BC692&lt;Parameters!$B$12,BC692&gt;Parameters!$B$11),0,1),"")</f>
        <is>
          <t/>
        </is>
      </c>
      <c r="CG692" s="0" t="inlineStr">
        <f aca="false">IF(A692&lt;&gt;"",IF(OR(BH692&lt;Parameters!$B$12,BH692&gt;Parameters!$B$11),0,1),"")</f>
        <is>
          <t/>
        </is>
      </c>
      <c r="CH692" s="0" t="inlineStr">
        <f aca="false">IF(A692&lt;&gt;"",IF(OR(BM692&lt;Parameters!$B$12,BM692&gt;Parameters!$B$11),0,1),"")</f>
        <is>
          <t/>
        </is>
      </c>
      <c r="CI692" s="0" t="inlineStr">
        <f aca="false">IF(A692&lt;&gt;"",IF(OR(BR692&lt;Parameters!$B$12,BR692&gt;Parameters!$B$11),0,1),"")</f>
        <is>
          <t/>
        </is>
      </c>
      <c r="CJ692" s="0" t="inlineStr">
        <f aca="false">IF(A692&lt;&gt;"",IF(OR(BW692&lt;Parameters!$B$12,BW692&gt;Parameters!$B$11),0,1),"")</f>
        <is>
          <t/>
        </is>
      </c>
      <c r="CK692" s="26" t="inlineStr">
        <f aca="false">IF(A692&lt;&gt;"",SUM(CB692:CJ692)/9,"")</f>
        <is>
          <t/>
        </is>
      </c>
      <c r="CL692" s="0" t="inlineStr">
        <f aca="false">IF(A692&lt;&gt;"",CK692*9,"")</f>
        <is>
          <t/>
        </is>
      </c>
      <c r="CM692" s="8" t="inlineStr">
        <f aca="false">IF(A692&lt;&gt;"",TEXT(B692,CM$2)&amp;" "&amp;TEXT(A692,CM$2),"")</f>
        <is>
          <t/>
        </is>
      </c>
    </row>
    <row r="693" customFormat="false" ht="15" hidden="false" customHeight="false" outlineLevel="0" collapsed="false">
      <c r="A693" s="0" t="inlineStr">
        <f aca="false">IF(OR(B692&lt;Parameters!$K$12,A692&lt;Parameters!$K$12),IF(A692&lt;Parameters!$K$12,A692+1,0),"")</f>
        <is>
          <t/>
        </is>
      </c>
      <c r="B693" s="0" t="inlineStr">
        <f aca="false">IF(A693&lt;&gt;"",IF(A693=0,B692+1,B692),"")</f>
        <is>
          <t/>
        </is>
      </c>
      <c r="C693" s="24" t="inlineStr">
        <f aca="false">IF(A693&lt;&gt;"",-_phi*(A693+0.5),"")</f>
        <is>
          <t/>
        </is>
      </c>
      <c r="D693" s="8" t="inlineStr">
        <f aca="false">IF(A693&lt;&gt;"",DEGREES(C693),"")</f>
        <is>
          <t/>
        </is>
      </c>
      <c r="E693" s="24" t="inlineStr">
        <f aca="false">IF(A693&lt;&gt;"",_phi*(B693+0.5),"")</f>
        <is>
          <t/>
        </is>
      </c>
      <c r="F693" s="8" t="inlineStr">
        <f aca="false">IF(A693&lt;&gt;"",DEGREES(E693),"")</f>
        <is>
          <t/>
        </is>
      </c>
      <c r="G693" s="8" t="inlineStr">
        <f aca="false">IF(A693&lt;&gt;"",LOOKUP(A693,h!$A$3:$A$30,h!$D$3:$D$30),"")</f>
        <is>
          <t/>
        </is>
      </c>
      <c r="H693" s="8" t="inlineStr">
        <f aca="false">IF(A693&lt;&gt;"",LOOKUP(B693,h!$A$3:$A$30,h!$D$3:$D$30),"")</f>
        <is>
          <t/>
        </is>
      </c>
      <c r="I693" s="8" t="inlineStr">
        <f aca="false">IF(A693&lt;&gt;"",_zif,"")</f>
        <is>
          <t/>
        </is>
      </c>
      <c r="J693" s="8" t="inlineStr">
        <f aca="false">IF(A693&lt;&gt;"",$G693+'v1 Frame'!D$3*COS($C693)+'v1 Frame'!E$3*SIN($C693)*SIN($E693)+'v1 Frame'!F$3*SIN($C693)*COS($E693),"")</f>
        <is>
          <t/>
        </is>
      </c>
      <c r="K693" s="8" t="inlineStr">
        <f aca="false">IF(A693&lt;&gt;"",$H693+'v1 Frame'!E$3*COS($E693)-'v1 Frame'!F$3*SIN($E693),"")</f>
        <is>
          <t/>
        </is>
      </c>
      <c r="L693" s="8" t="inlineStr">
        <f aca="false">IF(A693&lt;&gt;"",$I693-'v1 Frame'!D$3*SIN($C693)+'v1 Frame'!E$3*COS($C693)*SIN($E693)+'v1 Frame'!F$3*COS($C693)*COS($E693),"")</f>
        <is>
          <t/>
        </is>
      </c>
      <c r="M693" s="8" t="inlineStr">
        <f aca="false">IF(A693&lt;&gt;"",$G693+'v1 Frame'!G$3*COS($C693)+'v1 Frame'!H$3*SIN($C693)*SIN($E693)+'v1 Frame'!I$3*SIN($C693)*COS($E693),"")</f>
        <is>
          <t/>
        </is>
      </c>
      <c r="N693" s="8" t="inlineStr">
        <f aca="false">IF(A693&lt;&gt;"",$H693+'v1 Frame'!H$3*COS($E693)-'v1 Frame'!I$3*SIN($E693),"")</f>
        <is>
          <t/>
        </is>
      </c>
      <c r="O693" s="8" t="inlineStr">
        <f aca="false">IF(A693&lt;&gt;"",$I693-'v1 Frame'!G$3*SIN($C693)+'v1 Frame'!H$3*COS($C693)*SIN($E693)+'v1 Frame'!I$3*COS($C693)*COS($E693),"")</f>
        <is>
          <t/>
        </is>
      </c>
      <c r="P693" s="8" t="inlineStr">
        <f aca="false">IF(A693&lt;&gt;"",$G693+'v1 Frame'!J$3*COS($C693)+'v1 Frame'!K$3*SIN($C693)*SIN($E693)+'v1 Frame'!L$3*SIN($C693)*COS($E693),"")</f>
        <is>
          <t/>
        </is>
      </c>
      <c r="Q693" s="8" t="inlineStr">
        <f aca="false">IF(A693&lt;&gt;"",$H693+'v1 Frame'!K$3*COS($E693)-'v1 Frame'!L$3*SIN($E693),"")</f>
        <is>
          <t/>
        </is>
      </c>
      <c r="R693" s="8" t="inlineStr">
        <f aca="false">IF(A693&lt;&gt;"",$I693-'v1 Frame'!J$3*SIN($C693)+'v1 Frame'!K$3*COS($C693)*SIN($E693)+'v1 Frame'!L$3*COS($C693)*COS($E693),"")</f>
        <is>
          <t/>
        </is>
      </c>
      <c r="S693" s="8" t="inlineStr">
        <f aca="false">IF(A693&lt;&gt;"",$G693+'v1 Frame'!M$3*COS($C693)+'v1 Frame'!N$3*SIN($C693)*SIN($E693)+'v1 Frame'!O$3*SIN($C693)*COS($E693),"")</f>
        <is>
          <t/>
        </is>
      </c>
      <c r="T693" s="8" t="inlineStr">
        <f aca="false">IF(A693&lt;&gt;"",$H693+'v1 Frame'!N$3*COS($E693)-'v1 Frame'!O$3*SIN($E693),"")</f>
        <is>
          <t/>
        </is>
      </c>
      <c r="U693" s="8" t="inlineStr">
        <f aca="false">IF(A693&lt;&gt;"",$I693-'v1 Frame'!M$3*SIN($C693)+'v1 Frame'!N$3*COS($C693)*SIN($E693)+'v1 Frame'!O$3*COS($C693)*COS($E693),"")</f>
        <is>
          <t/>
        </is>
      </c>
      <c r="V693" s="8" t="inlineStr">
        <f aca="false">IF(A693&lt;&gt;"",$G693+'v1 Frame'!P$3*COS($C693)+'v1 Frame'!Q$3*SIN($C693)*SIN($E693)+'v1 Frame'!R$3*SIN($C693)*COS($E693),"")</f>
        <is>
          <t/>
        </is>
      </c>
      <c r="W693" s="8" t="inlineStr">
        <f aca="false">IF(A693&lt;&gt;"",$H693+'v1 Frame'!Q$3*COS($E693)-'v1 Frame'!R$3*SIN($E693),"")</f>
        <is>
          <t/>
        </is>
      </c>
      <c r="X693" s="8" t="inlineStr">
        <f aca="false">IF(A693&lt;&gt;"",$I693-'v1 Frame'!P$3*SIN($C693)+'v1 Frame'!Q$3*COS($C693)*SIN($E693)+'v1 Frame'!R$3*COS($C693)*COS($E693),"")</f>
        <is>
          <t/>
        </is>
      </c>
      <c r="Y693" s="8" t="inlineStr">
        <f aca="false">IF(A693&lt;&gt;"",$G693+'v1 Frame'!S$3*COS($C693)+'v1 Frame'!T$3*SIN($C693)*SIN($E693)+'v1 Frame'!U$3*SIN($C693)*COS($E693),"")</f>
        <is>
          <t/>
        </is>
      </c>
      <c r="Z693" s="8" t="inlineStr">
        <f aca="false">IF(A693&lt;&gt;"",$H693+'v1 Frame'!T$3*COS($E693)-'v1 Frame'!U$3*SIN($E693),"")</f>
        <is>
          <t/>
        </is>
      </c>
      <c r="AA693" s="8" t="inlineStr">
        <f aca="false">IF(A693&lt;&gt;"",$I693-'v1 Frame'!S$3*SIN($C693)+'v1 Frame'!T$3*COS($C693)*SIN($E693)+'v1 Frame'!U$3*COS($C693)*COS($E693),"")</f>
        <is>
          <t/>
        </is>
      </c>
      <c r="AB693" s="8" t="inlineStr">
        <f aca="false">IF(A693&lt;&gt;"",$G693+'v1 Frame'!V$3*COS($C693)+'v1 Frame'!W$3*SIN($C693)*SIN($E693)+'v1 Frame'!X$3*SIN($C693)*COS($E693),"")</f>
        <is>
          <t/>
        </is>
      </c>
      <c r="AC693" s="8" t="inlineStr">
        <f aca="false">IF(A693&lt;&gt;"",$H693+'v1 Frame'!W$3*COS($E693)-'v1 Frame'!X$3*SIN($E693),"")</f>
        <is>
          <t/>
        </is>
      </c>
      <c r="AD693" s="8" t="inlineStr">
        <f aca="false">IF(A693&lt;&gt;"",$I693-'v1 Frame'!V$3*SIN($C693)+'v1 Frame'!W$3*COS($C693)*SIN($E693)+'v1 Frame'!X$3*COS($C693)*COS($E693),"")</f>
        <is>
          <t/>
        </is>
      </c>
      <c r="AE693" s="25" t="inlineStr">
        <f aca="false">IF(A693&lt;&gt;"",$G693+'v1 Frame'!Y$3*COS($C693)+'v1 Frame'!Z$3*SIN($C693)*SIN($E693)+'v1 Frame'!AA$3*SIN($C693)*COS($E693),"")</f>
        <is>
          <t/>
        </is>
      </c>
      <c r="AF693" s="25" t="inlineStr">
        <f aca="false">IF(A693&lt;&gt;"",$H693+'v1 Frame'!Z$3*COS($E693)-'v1 Frame'!AA$3*SIN($E693),"")</f>
        <is>
          <t/>
        </is>
      </c>
      <c r="AG693" s="25" t="inlineStr">
        <f aca="false">IF(A693&lt;&gt;"",$I693-'v1 Frame'!Y$3*SIN($C693)+'v1 Frame'!Z$3*COS($C693)*SIN($E693)+'v1 Frame'!AA$3*COS($C693)*COS($E693),"")</f>
        <is>
          <t/>
        </is>
      </c>
      <c r="AH693" s="8" t="inlineStr">
        <f aca="false">IF(A693&lt;&gt;"",SQRT(SUMSQ(G693:I693)),"")</f>
        <is>
          <t/>
        </is>
      </c>
      <c r="AI693" s="8" t="inlineStr">
        <f aca="false">IF(A693&lt;&gt;"",IF(AH693&lt;&gt;0,ACOS(I693/AH693),0),"")</f>
        <is>
          <t/>
        </is>
      </c>
      <c r="AJ693" s="8" t="inlineStr">
        <f aca="false">IF(A693&lt;&gt;"",DEGREES(AI693),"")</f>
        <is>
          <t/>
        </is>
      </c>
      <c r="AK693" s="8" t="inlineStr">
        <f aca="false">IF(A693&lt;&gt;"",IF(OR(G693&lt;&gt;0,H693&lt;&gt;0),ATAN2(G693,H693),0),"")</f>
        <is>
          <t/>
        </is>
      </c>
      <c r="AL693" s="8" t="inlineStr">
        <f aca="false">IF(A693&lt;&gt;"",DEGREES(AK693),"")</f>
        <is>
          <t/>
        </is>
      </c>
      <c r="AM693" s="8" t="inlineStr">
        <f aca="false">IF(A693&lt;&gt;"",SQRT(SUMSQ(J693:L693)),"")</f>
        <is>
          <t/>
        </is>
      </c>
      <c r="AN693" s="8" t="inlineStr">
        <f aca="false">IF(A693&lt;&gt;"",IF(AM693&lt;&gt;0,ACOS(L693/AM693),0),"")</f>
        <is>
          <t/>
        </is>
      </c>
      <c r="AO693" s="8" t="inlineStr">
        <f aca="false">IF(A693&lt;&gt;"",DEGREES(AN693),"")</f>
        <is>
          <t/>
        </is>
      </c>
      <c r="AP693" s="8" t="inlineStr">
        <f aca="false">IF(A693&lt;&gt;"",IF(OR(J693&lt;&gt;0,K693&lt;&gt;0),ATAN2(J693,K693),0),"")</f>
        <is>
          <t/>
        </is>
      </c>
      <c r="AQ693" s="8" t="inlineStr">
        <f aca="false">IF(A693&lt;&gt;"",DEGREES(AP693),"")</f>
        <is>
          <t/>
        </is>
      </c>
      <c r="AR693" s="8" t="inlineStr">
        <f aca="false">IF(A693&lt;&gt;"",SQRT(SUMSQ(M693:O693)),"")</f>
        <is>
          <t/>
        </is>
      </c>
      <c r="AS693" s="8" t="inlineStr">
        <f aca="false">IF(A693&lt;&gt;"",IF(AR693&lt;&gt;0,ACOS(O693/AR693),0),"")</f>
        <is>
          <t/>
        </is>
      </c>
      <c r="AT693" s="8" t="inlineStr">
        <f aca="false">IF(A693&lt;&gt;"",DEGREES(AS693),"")</f>
        <is>
          <t/>
        </is>
      </c>
      <c r="AU693" s="8" t="inlineStr">
        <f aca="false">IF(A693&lt;&gt;"",IF(OR(M693&lt;&gt;0,N693&lt;&gt;0),ATAN2(M693,N693),0),"")</f>
        <is>
          <t/>
        </is>
      </c>
      <c r="AV693" s="8" t="inlineStr">
        <f aca="false">IF(A693&lt;&gt;"",DEGREES(AU693),"")</f>
        <is>
          <t/>
        </is>
      </c>
      <c r="AW693" s="8" t="inlineStr">
        <f aca="false">IF(A693&lt;&gt;"",SQRT(SUMSQ(P693:R693)),"")</f>
        <is>
          <t/>
        </is>
      </c>
      <c r="AX693" s="8" t="inlineStr">
        <f aca="false">IF(A693&lt;&gt;"",IF(AW693&lt;&gt;0,ACOS(R693/AW693),0),"")</f>
        <is>
          <t/>
        </is>
      </c>
      <c r="AY693" s="8" t="inlineStr">
        <f aca="false">IF(A693&lt;&gt;"",DEGREES(AX693),"")</f>
        <is>
          <t/>
        </is>
      </c>
      <c r="AZ693" s="8" t="inlineStr">
        <f aca="false">IF(A693&lt;&gt;"",IF(OR(P693&lt;&gt;0,Q693&lt;&gt;0),ATAN2(P693,Q693),0),"")</f>
        <is>
          <t/>
        </is>
      </c>
      <c r="BA693" s="8" t="inlineStr">
        <f aca="false">IF(A693&lt;&gt;"",DEGREES(AZ693),"")</f>
        <is>
          <t/>
        </is>
      </c>
      <c r="BB693" s="8" t="inlineStr">
        <f aca="false">IF(A693&lt;&gt;"",SQRT(SUMSQ(S693:U693)),"")</f>
        <is>
          <t/>
        </is>
      </c>
      <c r="BC693" s="8" t="inlineStr">
        <f aca="false">IF(A693&lt;&gt;"",IF(BB693&lt;&gt;0,ACOS(U693/BB693),0),"")</f>
        <is>
          <t/>
        </is>
      </c>
      <c r="BD693" s="8" t="inlineStr">
        <f aca="false">IF(A693&lt;&gt;"",DEGREES(BC693),"")</f>
        <is>
          <t/>
        </is>
      </c>
      <c r="BE693" s="8" t="inlineStr">
        <f aca="false">IF(A693&lt;&gt;"",IF(OR(S693&lt;&gt;0,T693&lt;&gt;0),ATAN2(S693,T693),0),"")</f>
        <is>
          <t/>
        </is>
      </c>
      <c r="BF693" s="8" t="inlineStr">
        <f aca="false">IF(A693&lt;&gt;"",DEGREES(BE693),"")</f>
        <is>
          <t/>
        </is>
      </c>
      <c r="BG693" s="8" t="inlineStr">
        <f aca="false">IF(A693&lt;&gt;"",SQRT(SUMSQ(V693:X693)),"")</f>
        <is>
          <t/>
        </is>
      </c>
      <c r="BH693" s="8" t="inlineStr">
        <f aca="false">IF(A693&lt;&gt;"",IF(BG693&lt;&gt;0,ACOS(X693/BG693),0),"")</f>
        <is>
          <t/>
        </is>
      </c>
      <c r="BI693" s="8" t="inlineStr">
        <f aca="false">IF(A693&lt;&gt;"",DEGREES(BH693),"")</f>
        <is>
          <t/>
        </is>
      </c>
      <c r="BJ693" s="8" t="inlineStr">
        <f aca="false">IF(A693&lt;&gt;"",IF(OR(V693&lt;&gt;0,W693&lt;&gt;0),ATAN2(V693,W693),0),"")</f>
        <is>
          <t/>
        </is>
      </c>
      <c r="BK693" s="8" t="inlineStr">
        <f aca="false">IF(A693&lt;&gt;"",DEGREES(BJ693),"")</f>
        <is>
          <t/>
        </is>
      </c>
      <c r="BL693" s="8" t="inlineStr">
        <f aca="false">IF(A693&lt;&gt;"",SQRT(SUMSQ(Y693:AA693)),"")</f>
        <is>
          <t/>
        </is>
      </c>
      <c r="BM693" s="8" t="inlineStr">
        <f aca="false">IF(A693&lt;&gt;"",IF(BL693&lt;&gt;0,ACOS(AA693/BL693),0),"")</f>
        <is>
          <t/>
        </is>
      </c>
      <c r="BN693" s="8" t="inlineStr">
        <f aca="false">IF(A693&lt;&gt;"",DEGREES(BM693),"")</f>
        <is>
          <t/>
        </is>
      </c>
      <c r="BO693" s="8" t="inlineStr">
        <f aca="false">IF(A693&lt;&gt;"",IF(OR(Y693&lt;&gt;0,Z693&lt;&gt;0),ATAN2(Y693,Z693),0),"")</f>
        <is>
          <t/>
        </is>
      </c>
      <c r="BP693" s="8" t="inlineStr">
        <f aca="false">IF(A693&lt;&gt;"",DEGREES(BO693),"")</f>
        <is>
          <t/>
        </is>
      </c>
      <c r="BQ693" s="8" t="inlineStr">
        <f aca="false">IF(A693&lt;&gt;"",SQRT(SUMSQ(AB693:AD693)),"")</f>
        <is>
          <t/>
        </is>
      </c>
      <c r="BR693" s="8" t="inlineStr">
        <f aca="false">IF(A693&lt;&gt;"",IF(BQ693&lt;&gt;0,ACOS(AD693/BQ693),0),"")</f>
        <is>
          <t/>
        </is>
      </c>
      <c r="BS693" s="8" t="inlineStr">
        <f aca="false">IF(A693&lt;&gt;"",DEGREES(BR693),"")</f>
        <is>
          <t/>
        </is>
      </c>
      <c r="BT693" s="8" t="inlineStr">
        <f aca="false">IF(A693&lt;&gt;"",IF(OR(AB693&lt;&gt;0,AC693&lt;&gt;0),ATAN2(AB693,AC693),0),"")</f>
        <is>
          <t/>
        </is>
      </c>
      <c r="BU693" s="8" t="inlineStr">
        <f aca="false">IF(A693&lt;&gt;"",DEGREES(BT693),"")</f>
        <is>
          <t/>
        </is>
      </c>
      <c r="BV693" s="8" t="inlineStr">
        <f aca="false">IF(A693&lt;&gt;"",SQRT(SUMSQ(AE693:AG693)),"")</f>
        <is>
          <t/>
        </is>
      </c>
      <c r="BW693" s="8" t="inlineStr">
        <f aca="false">IF(A693&lt;&gt;"",IF(BV693&lt;&gt;0,ACOS(AG693/BV693),0),"")</f>
        <is>
          <t/>
        </is>
      </c>
      <c r="BX693" s="8" t="inlineStr">
        <f aca="false">IF(A693&lt;&gt;"",DEGREES(BW693),"")</f>
        <is>
          <t/>
        </is>
      </c>
      <c r="BY693" s="8" t="inlineStr">
        <f aca="false">IF(A693&lt;&gt;"",IF(OR(AF693&lt;&gt;0,AG693&lt;&gt;0),ATAN2(AF693,AG693),0),"")</f>
        <is>
          <t/>
        </is>
      </c>
      <c r="BZ693" s="8" t="inlineStr">
        <f aca="false">IF(A693&lt;&gt;"",DEGREES(BY693),"")</f>
        <is>
          <t/>
        </is>
      </c>
      <c r="CA693" s="0" t="inlineStr">
        <f aca="false">IF(A693&lt;&gt;"",IF(AND(AI693&lt;Parameters!$B$11,AI693&gt;Parameters!$B$12,AN693&lt;Parameters!$B$11,AN693&gt;Parameters!$B$12,AS693&lt;Parameters!$B$11,AS693&gt;Parameters!$B$12,AX693&lt;Parameters!$B$11,AX693&gt;Parameters!$B$12,BC693&lt;Parameters!$B$11,BC693&gt;Parameters!$B$12,BM693&lt;Parameters!$B$11,BM693&gt;Parameters!$B$12,BR693&lt;Parameters!$B$11,BR693&gt;Parameters!$B$12,BW693&lt;Parameters!$B$11,BW693&gt;Parameters!$B$12),1,0),"")</f>
        <is>
          <t/>
        </is>
      </c>
      <c r="CB693" s="0" t="inlineStr">
        <f aca="false">IF(A693&lt;&gt;"",IF(OR(AI693&lt;Parameters!$B$12,AI693&gt;Parameters!$B$11),0,1),"")</f>
        <is>
          <t/>
        </is>
      </c>
      <c r="CC693" s="0" t="inlineStr">
        <f aca="false">IF(A693&lt;&gt;"",IF(OR(AN693&lt;Parameters!$B$12,AN693&gt;Parameters!$B$11),0,1),"")</f>
        <is>
          <t/>
        </is>
      </c>
      <c r="CD693" s="0" t="inlineStr">
        <f aca="false">IF(A693&lt;&gt;"",IF(OR(AS693&lt;Parameters!$B$12,AS693&gt;Parameters!$B$11),0,1),"")</f>
        <is>
          <t/>
        </is>
      </c>
      <c r="CE693" s="0" t="inlineStr">
        <f aca="false">IF(A693&lt;&gt;"",IF(OR(AX693&lt;Parameters!$B$12,AX693&gt;Parameters!$B$11),0,1),"")</f>
        <is>
          <t/>
        </is>
      </c>
      <c r="CF693" s="0" t="inlineStr">
        <f aca="false">IF(A693&lt;&gt;"",IF(OR(BC693&lt;Parameters!$B$12,BC693&gt;Parameters!$B$11),0,1),"")</f>
        <is>
          <t/>
        </is>
      </c>
      <c r="CG693" s="0" t="inlineStr">
        <f aca="false">IF(A693&lt;&gt;"",IF(OR(BH693&lt;Parameters!$B$12,BH693&gt;Parameters!$B$11),0,1),"")</f>
        <is>
          <t/>
        </is>
      </c>
      <c r="CH693" s="0" t="inlineStr">
        <f aca="false">IF(A693&lt;&gt;"",IF(OR(BM693&lt;Parameters!$B$12,BM693&gt;Parameters!$B$11),0,1),"")</f>
        <is>
          <t/>
        </is>
      </c>
      <c r="CI693" s="0" t="inlineStr">
        <f aca="false">IF(A693&lt;&gt;"",IF(OR(BR693&lt;Parameters!$B$12,BR693&gt;Parameters!$B$11),0,1),"")</f>
        <is>
          <t/>
        </is>
      </c>
      <c r="CJ693" s="0" t="inlineStr">
        <f aca="false">IF(A693&lt;&gt;"",IF(OR(BW693&lt;Parameters!$B$12,BW693&gt;Parameters!$B$11),0,1),"")</f>
        <is>
          <t/>
        </is>
      </c>
      <c r="CK693" s="26" t="inlineStr">
        <f aca="false">IF(A693&lt;&gt;"",SUM(CB693:CJ693)/9,"")</f>
        <is>
          <t/>
        </is>
      </c>
      <c r="CL693" s="0" t="inlineStr">
        <f aca="false">IF(A693&lt;&gt;"",CK693*9,"")</f>
        <is>
          <t/>
        </is>
      </c>
      <c r="CM693" s="8" t="inlineStr">
        <f aca="false">IF(A693&lt;&gt;"",TEXT(B693,CM$2)&amp;" "&amp;TEXT(A693,CM$2),"")</f>
        <is>
          <t/>
        </is>
      </c>
    </row>
    <row r="694" customFormat="false" ht="15" hidden="false" customHeight="false" outlineLevel="0" collapsed="false">
      <c r="A694" s="0" t="inlineStr">
        <f aca="false">IF(OR(B693&lt;Parameters!$K$12,A693&lt;Parameters!$K$12),IF(A693&lt;Parameters!$K$12,A693+1,0),"")</f>
        <is>
          <t/>
        </is>
      </c>
      <c r="B694" s="0" t="inlineStr">
        <f aca="false">IF(A694&lt;&gt;"",IF(A694=0,B693+1,B693),"")</f>
        <is>
          <t/>
        </is>
      </c>
      <c r="C694" s="24" t="inlineStr">
        <f aca="false">IF(A694&lt;&gt;"",-_phi*(A694+0.5),"")</f>
        <is>
          <t/>
        </is>
      </c>
      <c r="D694" s="8" t="inlineStr">
        <f aca="false">IF(A694&lt;&gt;"",DEGREES(C694),"")</f>
        <is>
          <t/>
        </is>
      </c>
      <c r="E694" s="24" t="inlineStr">
        <f aca="false">IF(A694&lt;&gt;"",_phi*(B694+0.5),"")</f>
        <is>
          <t/>
        </is>
      </c>
      <c r="F694" s="8" t="inlineStr">
        <f aca="false">IF(A694&lt;&gt;"",DEGREES(E694),"")</f>
        <is>
          <t/>
        </is>
      </c>
      <c r="G694" s="8" t="inlineStr">
        <f aca="false">IF(A694&lt;&gt;"",LOOKUP(A694,h!$A$3:$A$30,h!$D$3:$D$30),"")</f>
        <is>
          <t/>
        </is>
      </c>
      <c r="H694" s="8" t="inlineStr">
        <f aca="false">IF(A694&lt;&gt;"",LOOKUP(B694,h!$A$3:$A$30,h!$D$3:$D$30),"")</f>
        <is>
          <t/>
        </is>
      </c>
      <c r="I694" s="8" t="inlineStr">
        <f aca="false">IF(A694&lt;&gt;"",_zif,"")</f>
        <is>
          <t/>
        </is>
      </c>
      <c r="J694" s="8" t="inlineStr">
        <f aca="false">IF(A694&lt;&gt;"",$G694+'v1 Frame'!D$3*COS($C694)+'v1 Frame'!E$3*SIN($C694)*SIN($E694)+'v1 Frame'!F$3*SIN($C694)*COS($E694),"")</f>
        <is>
          <t/>
        </is>
      </c>
      <c r="K694" s="8" t="inlineStr">
        <f aca="false">IF(A694&lt;&gt;"",$H694+'v1 Frame'!E$3*COS($E694)-'v1 Frame'!F$3*SIN($E694),"")</f>
        <is>
          <t/>
        </is>
      </c>
      <c r="L694" s="8" t="inlineStr">
        <f aca="false">IF(A694&lt;&gt;"",$I694-'v1 Frame'!D$3*SIN($C694)+'v1 Frame'!E$3*COS($C694)*SIN($E694)+'v1 Frame'!F$3*COS($C694)*COS($E694),"")</f>
        <is>
          <t/>
        </is>
      </c>
      <c r="M694" s="8" t="inlineStr">
        <f aca="false">IF(A694&lt;&gt;"",$G694+'v1 Frame'!G$3*COS($C694)+'v1 Frame'!H$3*SIN($C694)*SIN($E694)+'v1 Frame'!I$3*SIN($C694)*COS($E694),"")</f>
        <is>
          <t/>
        </is>
      </c>
      <c r="N694" s="8" t="inlineStr">
        <f aca="false">IF(A694&lt;&gt;"",$H694+'v1 Frame'!H$3*COS($E694)-'v1 Frame'!I$3*SIN($E694),"")</f>
        <is>
          <t/>
        </is>
      </c>
      <c r="O694" s="8" t="inlineStr">
        <f aca="false">IF(A694&lt;&gt;"",$I694-'v1 Frame'!G$3*SIN($C694)+'v1 Frame'!H$3*COS($C694)*SIN($E694)+'v1 Frame'!I$3*COS($C694)*COS($E694),"")</f>
        <is>
          <t/>
        </is>
      </c>
      <c r="P694" s="8" t="inlineStr">
        <f aca="false">IF(A694&lt;&gt;"",$G694+'v1 Frame'!J$3*COS($C694)+'v1 Frame'!K$3*SIN($C694)*SIN($E694)+'v1 Frame'!L$3*SIN($C694)*COS($E694),"")</f>
        <is>
          <t/>
        </is>
      </c>
      <c r="Q694" s="8" t="inlineStr">
        <f aca="false">IF(A694&lt;&gt;"",$H694+'v1 Frame'!K$3*COS($E694)-'v1 Frame'!L$3*SIN($E694),"")</f>
        <is>
          <t/>
        </is>
      </c>
      <c r="R694" s="8" t="inlineStr">
        <f aca="false">IF(A694&lt;&gt;"",$I694-'v1 Frame'!J$3*SIN($C694)+'v1 Frame'!K$3*COS($C694)*SIN($E694)+'v1 Frame'!L$3*COS($C694)*COS($E694),"")</f>
        <is>
          <t/>
        </is>
      </c>
      <c r="S694" s="8" t="inlineStr">
        <f aca="false">IF(A694&lt;&gt;"",$G694+'v1 Frame'!M$3*COS($C694)+'v1 Frame'!N$3*SIN($C694)*SIN($E694)+'v1 Frame'!O$3*SIN($C694)*COS($E694),"")</f>
        <is>
          <t/>
        </is>
      </c>
      <c r="T694" s="8" t="inlineStr">
        <f aca="false">IF(A694&lt;&gt;"",$H694+'v1 Frame'!N$3*COS($E694)-'v1 Frame'!O$3*SIN($E694),"")</f>
        <is>
          <t/>
        </is>
      </c>
      <c r="U694" s="8" t="inlineStr">
        <f aca="false">IF(A694&lt;&gt;"",$I694-'v1 Frame'!M$3*SIN($C694)+'v1 Frame'!N$3*COS($C694)*SIN($E694)+'v1 Frame'!O$3*COS($C694)*COS($E694),"")</f>
        <is>
          <t/>
        </is>
      </c>
      <c r="V694" s="8" t="inlineStr">
        <f aca="false">IF(A694&lt;&gt;"",$G694+'v1 Frame'!P$3*COS($C694)+'v1 Frame'!Q$3*SIN($C694)*SIN($E694)+'v1 Frame'!R$3*SIN($C694)*COS($E694),"")</f>
        <is>
          <t/>
        </is>
      </c>
      <c r="W694" s="8" t="inlineStr">
        <f aca="false">IF(A694&lt;&gt;"",$H694+'v1 Frame'!Q$3*COS($E694)-'v1 Frame'!R$3*SIN($E694),"")</f>
        <is>
          <t/>
        </is>
      </c>
      <c r="X694" s="8" t="inlineStr">
        <f aca="false">IF(A694&lt;&gt;"",$I694-'v1 Frame'!P$3*SIN($C694)+'v1 Frame'!Q$3*COS($C694)*SIN($E694)+'v1 Frame'!R$3*COS($C694)*COS($E694),"")</f>
        <is>
          <t/>
        </is>
      </c>
      <c r="Y694" s="8" t="inlineStr">
        <f aca="false">IF(A694&lt;&gt;"",$G694+'v1 Frame'!S$3*COS($C694)+'v1 Frame'!T$3*SIN($C694)*SIN($E694)+'v1 Frame'!U$3*SIN($C694)*COS($E694),"")</f>
        <is>
          <t/>
        </is>
      </c>
      <c r="Z694" s="8" t="inlineStr">
        <f aca="false">IF(A694&lt;&gt;"",$H694+'v1 Frame'!T$3*COS($E694)-'v1 Frame'!U$3*SIN($E694),"")</f>
        <is>
          <t/>
        </is>
      </c>
      <c r="AA694" s="8" t="inlineStr">
        <f aca="false">IF(A694&lt;&gt;"",$I694-'v1 Frame'!S$3*SIN($C694)+'v1 Frame'!T$3*COS($C694)*SIN($E694)+'v1 Frame'!U$3*COS($C694)*COS($E694),"")</f>
        <is>
          <t/>
        </is>
      </c>
      <c r="AB694" s="8" t="inlineStr">
        <f aca="false">IF(A694&lt;&gt;"",$G694+'v1 Frame'!V$3*COS($C694)+'v1 Frame'!W$3*SIN($C694)*SIN($E694)+'v1 Frame'!X$3*SIN($C694)*COS($E694),"")</f>
        <is>
          <t/>
        </is>
      </c>
      <c r="AC694" s="8" t="inlineStr">
        <f aca="false">IF(A694&lt;&gt;"",$H694+'v1 Frame'!W$3*COS($E694)-'v1 Frame'!X$3*SIN($E694),"")</f>
        <is>
          <t/>
        </is>
      </c>
      <c r="AD694" s="8" t="inlineStr">
        <f aca="false">IF(A694&lt;&gt;"",$I694-'v1 Frame'!V$3*SIN($C694)+'v1 Frame'!W$3*COS($C694)*SIN($E694)+'v1 Frame'!X$3*COS($C694)*COS($E694),"")</f>
        <is>
          <t/>
        </is>
      </c>
      <c r="AE694" s="25" t="inlineStr">
        <f aca="false">IF(A694&lt;&gt;"",$G694+'v1 Frame'!Y$3*COS($C694)+'v1 Frame'!Z$3*SIN($C694)*SIN($E694)+'v1 Frame'!AA$3*SIN($C694)*COS($E694),"")</f>
        <is>
          <t/>
        </is>
      </c>
      <c r="AF694" s="25" t="inlineStr">
        <f aca="false">IF(A694&lt;&gt;"",$H694+'v1 Frame'!Z$3*COS($E694)-'v1 Frame'!AA$3*SIN($E694),"")</f>
        <is>
          <t/>
        </is>
      </c>
      <c r="AG694" s="25" t="inlineStr">
        <f aca="false">IF(A694&lt;&gt;"",$I694-'v1 Frame'!Y$3*SIN($C694)+'v1 Frame'!Z$3*COS($C694)*SIN($E694)+'v1 Frame'!AA$3*COS($C694)*COS($E694),"")</f>
        <is>
          <t/>
        </is>
      </c>
      <c r="AH694" s="8" t="inlineStr">
        <f aca="false">IF(A694&lt;&gt;"",SQRT(SUMSQ(G694:I694)),"")</f>
        <is>
          <t/>
        </is>
      </c>
      <c r="AI694" s="8" t="inlineStr">
        <f aca="false">IF(A694&lt;&gt;"",IF(AH694&lt;&gt;0,ACOS(I694/AH694),0),"")</f>
        <is>
          <t/>
        </is>
      </c>
      <c r="AJ694" s="8" t="inlineStr">
        <f aca="false">IF(A694&lt;&gt;"",DEGREES(AI694),"")</f>
        <is>
          <t/>
        </is>
      </c>
      <c r="AK694" s="8" t="inlineStr">
        <f aca="false">IF(A694&lt;&gt;"",IF(OR(G694&lt;&gt;0,H694&lt;&gt;0),ATAN2(G694,H694),0),"")</f>
        <is>
          <t/>
        </is>
      </c>
      <c r="AL694" s="8" t="inlineStr">
        <f aca="false">IF(A694&lt;&gt;"",DEGREES(AK694),"")</f>
        <is>
          <t/>
        </is>
      </c>
      <c r="AM694" s="8" t="inlineStr">
        <f aca="false">IF(A694&lt;&gt;"",SQRT(SUMSQ(J694:L694)),"")</f>
        <is>
          <t/>
        </is>
      </c>
      <c r="AN694" s="8" t="inlineStr">
        <f aca="false">IF(A694&lt;&gt;"",IF(AM694&lt;&gt;0,ACOS(L694/AM694),0),"")</f>
        <is>
          <t/>
        </is>
      </c>
      <c r="AO694" s="8" t="inlineStr">
        <f aca="false">IF(A694&lt;&gt;"",DEGREES(AN694),"")</f>
        <is>
          <t/>
        </is>
      </c>
      <c r="AP694" s="8" t="inlineStr">
        <f aca="false">IF(A694&lt;&gt;"",IF(OR(J694&lt;&gt;0,K694&lt;&gt;0),ATAN2(J694,K694),0),"")</f>
        <is>
          <t/>
        </is>
      </c>
      <c r="AQ694" s="8" t="inlineStr">
        <f aca="false">IF(A694&lt;&gt;"",DEGREES(AP694),"")</f>
        <is>
          <t/>
        </is>
      </c>
      <c r="AR694" s="8" t="inlineStr">
        <f aca="false">IF(A694&lt;&gt;"",SQRT(SUMSQ(M694:O694)),"")</f>
        <is>
          <t/>
        </is>
      </c>
      <c r="AS694" s="8" t="inlineStr">
        <f aca="false">IF(A694&lt;&gt;"",IF(AR694&lt;&gt;0,ACOS(O694/AR694),0),"")</f>
        <is>
          <t/>
        </is>
      </c>
      <c r="AT694" s="8" t="inlineStr">
        <f aca="false">IF(A694&lt;&gt;"",DEGREES(AS694),"")</f>
        <is>
          <t/>
        </is>
      </c>
      <c r="AU694" s="8" t="inlineStr">
        <f aca="false">IF(A694&lt;&gt;"",IF(OR(M694&lt;&gt;0,N694&lt;&gt;0),ATAN2(M694,N694),0),"")</f>
        <is>
          <t/>
        </is>
      </c>
      <c r="AV694" s="8" t="inlineStr">
        <f aca="false">IF(A694&lt;&gt;"",DEGREES(AU694),"")</f>
        <is>
          <t/>
        </is>
      </c>
      <c r="AW694" s="8" t="inlineStr">
        <f aca="false">IF(A694&lt;&gt;"",SQRT(SUMSQ(P694:R694)),"")</f>
        <is>
          <t/>
        </is>
      </c>
      <c r="AX694" s="8" t="inlineStr">
        <f aca="false">IF(A694&lt;&gt;"",IF(AW694&lt;&gt;0,ACOS(R694/AW694),0),"")</f>
        <is>
          <t/>
        </is>
      </c>
      <c r="AY694" s="8" t="inlineStr">
        <f aca="false">IF(A694&lt;&gt;"",DEGREES(AX694),"")</f>
        <is>
          <t/>
        </is>
      </c>
      <c r="AZ694" s="8" t="inlineStr">
        <f aca="false">IF(A694&lt;&gt;"",IF(OR(P694&lt;&gt;0,Q694&lt;&gt;0),ATAN2(P694,Q694),0),"")</f>
        <is>
          <t/>
        </is>
      </c>
      <c r="BA694" s="8" t="inlineStr">
        <f aca="false">IF(A694&lt;&gt;"",DEGREES(AZ694),"")</f>
        <is>
          <t/>
        </is>
      </c>
      <c r="BB694" s="8" t="inlineStr">
        <f aca="false">IF(A694&lt;&gt;"",SQRT(SUMSQ(S694:U694)),"")</f>
        <is>
          <t/>
        </is>
      </c>
      <c r="BC694" s="8" t="inlineStr">
        <f aca="false">IF(A694&lt;&gt;"",IF(BB694&lt;&gt;0,ACOS(U694/BB694),0),"")</f>
        <is>
          <t/>
        </is>
      </c>
      <c r="BD694" s="8" t="inlineStr">
        <f aca="false">IF(A694&lt;&gt;"",DEGREES(BC694),"")</f>
        <is>
          <t/>
        </is>
      </c>
      <c r="BE694" s="8" t="inlineStr">
        <f aca="false">IF(A694&lt;&gt;"",IF(OR(S694&lt;&gt;0,T694&lt;&gt;0),ATAN2(S694,T694),0),"")</f>
        <is>
          <t/>
        </is>
      </c>
      <c r="BF694" s="8" t="inlineStr">
        <f aca="false">IF(A694&lt;&gt;"",DEGREES(BE694),"")</f>
        <is>
          <t/>
        </is>
      </c>
      <c r="BG694" s="8" t="inlineStr">
        <f aca="false">IF(A694&lt;&gt;"",SQRT(SUMSQ(V694:X694)),"")</f>
        <is>
          <t/>
        </is>
      </c>
      <c r="BH694" s="8" t="inlineStr">
        <f aca="false">IF(A694&lt;&gt;"",IF(BG694&lt;&gt;0,ACOS(X694/BG694),0),"")</f>
        <is>
          <t/>
        </is>
      </c>
      <c r="BI694" s="8" t="inlineStr">
        <f aca="false">IF(A694&lt;&gt;"",DEGREES(BH694),"")</f>
        <is>
          <t/>
        </is>
      </c>
      <c r="BJ694" s="8" t="inlineStr">
        <f aca="false">IF(A694&lt;&gt;"",IF(OR(V694&lt;&gt;0,W694&lt;&gt;0),ATAN2(V694,W694),0),"")</f>
        <is>
          <t/>
        </is>
      </c>
      <c r="BK694" s="8" t="inlineStr">
        <f aca="false">IF(A694&lt;&gt;"",DEGREES(BJ694),"")</f>
        <is>
          <t/>
        </is>
      </c>
      <c r="BL694" s="8" t="inlineStr">
        <f aca="false">IF(A694&lt;&gt;"",SQRT(SUMSQ(Y694:AA694)),"")</f>
        <is>
          <t/>
        </is>
      </c>
      <c r="BM694" s="8" t="inlineStr">
        <f aca="false">IF(A694&lt;&gt;"",IF(BL694&lt;&gt;0,ACOS(AA694/BL694),0),"")</f>
        <is>
          <t/>
        </is>
      </c>
      <c r="BN694" s="8" t="inlineStr">
        <f aca="false">IF(A694&lt;&gt;"",DEGREES(BM694),"")</f>
        <is>
          <t/>
        </is>
      </c>
      <c r="BO694" s="8" t="inlineStr">
        <f aca="false">IF(A694&lt;&gt;"",IF(OR(Y694&lt;&gt;0,Z694&lt;&gt;0),ATAN2(Y694,Z694),0),"")</f>
        <is>
          <t/>
        </is>
      </c>
      <c r="BP694" s="8" t="inlineStr">
        <f aca="false">IF(A694&lt;&gt;"",DEGREES(BO694),"")</f>
        <is>
          <t/>
        </is>
      </c>
      <c r="BQ694" s="8" t="inlineStr">
        <f aca="false">IF(A694&lt;&gt;"",SQRT(SUMSQ(AB694:AD694)),"")</f>
        <is>
          <t/>
        </is>
      </c>
      <c r="BR694" s="8" t="inlineStr">
        <f aca="false">IF(A694&lt;&gt;"",IF(BQ694&lt;&gt;0,ACOS(AD694/BQ694),0),"")</f>
        <is>
          <t/>
        </is>
      </c>
      <c r="BS694" s="8" t="inlineStr">
        <f aca="false">IF(A694&lt;&gt;"",DEGREES(BR694),"")</f>
        <is>
          <t/>
        </is>
      </c>
      <c r="BT694" s="8" t="inlineStr">
        <f aca="false">IF(A694&lt;&gt;"",IF(OR(AB694&lt;&gt;0,AC694&lt;&gt;0),ATAN2(AB694,AC694),0),"")</f>
        <is>
          <t/>
        </is>
      </c>
      <c r="BU694" s="8" t="inlineStr">
        <f aca="false">IF(A694&lt;&gt;"",DEGREES(BT694),"")</f>
        <is>
          <t/>
        </is>
      </c>
      <c r="BV694" s="8" t="inlineStr">
        <f aca="false">IF(A694&lt;&gt;"",SQRT(SUMSQ(AE694:AG694)),"")</f>
        <is>
          <t/>
        </is>
      </c>
      <c r="BW694" s="8" t="inlineStr">
        <f aca="false">IF(A694&lt;&gt;"",IF(BV694&lt;&gt;0,ACOS(AG694/BV694),0),"")</f>
        <is>
          <t/>
        </is>
      </c>
      <c r="BX694" s="8" t="inlineStr">
        <f aca="false">IF(A694&lt;&gt;"",DEGREES(BW694),"")</f>
        <is>
          <t/>
        </is>
      </c>
      <c r="BY694" s="8" t="inlineStr">
        <f aca="false">IF(A694&lt;&gt;"",IF(OR(AF694&lt;&gt;0,AG694&lt;&gt;0),ATAN2(AF694,AG694),0),"")</f>
        <is>
          <t/>
        </is>
      </c>
      <c r="BZ694" s="8" t="inlineStr">
        <f aca="false">IF(A694&lt;&gt;"",DEGREES(BY694),"")</f>
        <is>
          <t/>
        </is>
      </c>
      <c r="CA694" s="0" t="inlineStr">
        <f aca="false">IF(A694&lt;&gt;"",IF(AND(AI694&lt;Parameters!$B$11,AI694&gt;Parameters!$B$12,AN694&lt;Parameters!$B$11,AN694&gt;Parameters!$B$12,AS694&lt;Parameters!$B$11,AS694&gt;Parameters!$B$12,AX694&lt;Parameters!$B$11,AX694&gt;Parameters!$B$12,BC694&lt;Parameters!$B$11,BC694&gt;Parameters!$B$12,BM694&lt;Parameters!$B$11,BM694&gt;Parameters!$B$12,BR694&lt;Parameters!$B$11,BR694&gt;Parameters!$B$12,BW694&lt;Parameters!$B$11,BW694&gt;Parameters!$B$12),1,0),"")</f>
        <is>
          <t/>
        </is>
      </c>
      <c r="CB694" s="0" t="inlineStr">
        <f aca="false">IF(A694&lt;&gt;"",IF(OR(AI694&lt;Parameters!$B$12,AI694&gt;Parameters!$B$11),0,1),"")</f>
        <is>
          <t/>
        </is>
      </c>
      <c r="CC694" s="0" t="inlineStr">
        <f aca="false">IF(A694&lt;&gt;"",IF(OR(AN694&lt;Parameters!$B$12,AN694&gt;Parameters!$B$11),0,1),"")</f>
        <is>
          <t/>
        </is>
      </c>
      <c r="CD694" s="0" t="inlineStr">
        <f aca="false">IF(A694&lt;&gt;"",IF(OR(AS694&lt;Parameters!$B$12,AS694&gt;Parameters!$B$11),0,1),"")</f>
        <is>
          <t/>
        </is>
      </c>
      <c r="CE694" s="0" t="inlineStr">
        <f aca="false">IF(A694&lt;&gt;"",IF(OR(AX694&lt;Parameters!$B$12,AX694&gt;Parameters!$B$11),0,1),"")</f>
        <is>
          <t/>
        </is>
      </c>
      <c r="CF694" s="0" t="inlineStr">
        <f aca="false">IF(A694&lt;&gt;"",IF(OR(BC694&lt;Parameters!$B$12,BC694&gt;Parameters!$B$11),0,1),"")</f>
        <is>
          <t/>
        </is>
      </c>
      <c r="CG694" s="0" t="inlineStr">
        <f aca="false">IF(A694&lt;&gt;"",IF(OR(BH694&lt;Parameters!$B$12,BH694&gt;Parameters!$B$11),0,1),"")</f>
        <is>
          <t/>
        </is>
      </c>
      <c r="CH694" s="0" t="inlineStr">
        <f aca="false">IF(A694&lt;&gt;"",IF(OR(BM694&lt;Parameters!$B$12,BM694&gt;Parameters!$B$11),0,1),"")</f>
        <is>
          <t/>
        </is>
      </c>
      <c r="CI694" s="0" t="inlineStr">
        <f aca="false">IF(A694&lt;&gt;"",IF(OR(BR694&lt;Parameters!$B$12,BR694&gt;Parameters!$B$11),0,1),"")</f>
        <is>
          <t/>
        </is>
      </c>
      <c r="CJ694" s="0" t="inlineStr">
        <f aca="false">IF(A694&lt;&gt;"",IF(OR(BW694&lt;Parameters!$B$12,BW694&gt;Parameters!$B$11),0,1),"")</f>
        <is>
          <t/>
        </is>
      </c>
      <c r="CK694" s="26" t="inlineStr">
        <f aca="false">IF(A694&lt;&gt;"",SUM(CB694:CJ694)/9,"")</f>
        <is>
          <t/>
        </is>
      </c>
      <c r="CL694" s="0" t="inlineStr">
        <f aca="false">IF(A694&lt;&gt;"",CK694*9,"")</f>
        <is>
          <t/>
        </is>
      </c>
      <c r="CM694" s="8" t="inlineStr">
        <f aca="false">IF(A694&lt;&gt;"",TEXT(B694,CM$2)&amp;" "&amp;TEXT(A694,CM$2),"")</f>
        <is>
          <t/>
        </is>
      </c>
    </row>
    <row r="695" customFormat="false" ht="15" hidden="false" customHeight="false" outlineLevel="0" collapsed="false">
      <c r="A695" s="0" t="inlineStr">
        <f aca="false">IF(OR(B694&lt;Parameters!$K$12,A694&lt;Parameters!$K$12),IF(A694&lt;Parameters!$K$12,A694+1,0),"")</f>
        <is>
          <t/>
        </is>
      </c>
      <c r="B695" s="0" t="inlineStr">
        <f aca="false">IF(A695&lt;&gt;"",IF(A695=0,B694+1,B694),"")</f>
        <is>
          <t/>
        </is>
      </c>
      <c r="C695" s="24" t="inlineStr">
        <f aca="false">IF(A695&lt;&gt;"",-_phi*(A695+0.5),"")</f>
        <is>
          <t/>
        </is>
      </c>
      <c r="D695" s="8" t="inlineStr">
        <f aca="false">IF(A695&lt;&gt;"",DEGREES(C695),"")</f>
        <is>
          <t/>
        </is>
      </c>
      <c r="E695" s="24" t="inlineStr">
        <f aca="false">IF(A695&lt;&gt;"",_phi*(B695+0.5),"")</f>
        <is>
          <t/>
        </is>
      </c>
      <c r="F695" s="8" t="inlineStr">
        <f aca="false">IF(A695&lt;&gt;"",DEGREES(E695),"")</f>
        <is>
          <t/>
        </is>
      </c>
      <c r="G695" s="8" t="inlineStr">
        <f aca="false">IF(A695&lt;&gt;"",LOOKUP(A695,h!$A$3:$A$30,h!$D$3:$D$30),"")</f>
        <is>
          <t/>
        </is>
      </c>
      <c r="H695" s="8" t="inlineStr">
        <f aca="false">IF(A695&lt;&gt;"",LOOKUP(B695,h!$A$3:$A$30,h!$D$3:$D$30),"")</f>
        <is>
          <t/>
        </is>
      </c>
      <c r="I695" s="8" t="inlineStr">
        <f aca="false">IF(A695&lt;&gt;"",_zif,"")</f>
        <is>
          <t/>
        </is>
      </c>
      <c r="J695" s="8" t="inlineStr">
        <f aca="false">IF(A695&lt;&gt;"",$G695+'v1 Frame'!D$3*COS($C695)+'v1 Frame'!E$3*SIN($C695)*SIN($E695)+'v1 Frame'!F$3*SIN($C695)*COS($E695),"")</f>
        <is>
          <t/>
        </is>
      </c>
      <c r="K695" s="8" t="inlineStr">
        <f aca="false">IF(A695&lt;&gt;"",$H695+'v1 Frame'!E$3*COS($E695)-'v1 Frame'!F$3*SIN($E695),"")</f>
        <is>
          <t/>
        </is>
      </c>
      <c r="L695" s="8" t="inlineStr">
        <f aca="false">IF(A695&lt;&gt;"",$I695-'v1 Frame'!D$3*SIN($C695)+'v1 Frame'!E$3*COS($C695)*SIN($E695)+'v1 Frame'!F$3*COS($C695)*COS($E695),"")</f>
        <is>
          <t/>
        </is>
      </c>
      <c r="M695" s="8" t="inlineStr">
        <f aca="false">IF(A695&lt;&gt;"",$G695+'v1 Frame'!G$3*COS($C695)+'v1 Frame'!H$3*SIN($C695)*SIN($E695)+'v1 Frame'!I$3*SIN($C695)*COS($E695),"")</f>
        <is>
          <t/>
        </is>
      </c>
      <c r="N695" s="8" t="inlineStr">
        <f aca="false">IF(A695&lt;&gt;"",$H695+'v1 Frame'!H$3*COS($E695)-'v1 Frame'!I$3*SIN($E695),"")</f>
        <is>
          <t/>
        </is>
      </c>
      <c r="O695" s="8" t="inlineStr">
        <f aca="false">IF(A695&lt;&gt;"",$I695-'v1 Frame'!G$3*SIN($C695)+'v1 Frame'!H$3*COS($C695)*SIN($E695)+'v1 Frame'!I$3*COS($C695)*COS($E695),"")</f>
        <is>
          <t/>
        </is>
      </c>
      <c r="P695" s="8" t="inlineStr">
        <f aca="false">IF(A695&lt;&gt;"",$G695+'v1 Frame'!J$3*COS($C695)+'v1 Frame'!K$3*SIN($C695)*SIN($E695)+'v1 Frame'!L$3*SIN($C695)*COS($E695),"")</f>
        <is>
          <t/>
        </is>
      </c>
      <c r="Q695" s="8" t="inlineStr">
        <f aca="false">IF(A695&lt;&gt;"",$H695+'v1 Frame'!K$3*COS($E695)-'v1 Frame'!L$3*SIN($E695),"")</f>
        <is>
          <t/>
        </is>
      </c>
      <c r="R695" s="8" t="inlineStr">
        <f aca="false">IF(A695&lt;&gt;"",$I695-'v1 Frame'!J$3*SIN($C695)+'v1 Frame'!K$3*COS($C695)*SIN($E695)+'v1 Frame'!L$3*COS($C695)*COS($E695),"")</f>
        <is>
          <t/>
        </is>
      </c>
      <c r="S695" s="8" t="inlineStr">
        <f aca="false">IF(A695&lt;&gt;"",$G695+'v1 Frame'!M$3*COS($C695)+'v1 Frame'!N$3*SIN($C695)*SIN($E695)+'v1 Frame'!O$3*SIN($C695)*COS($E695),"")</f>
        <is>
          <t/>
        </is>
      </c>
      <c r="T695" s="8" t="inlineStr">
        <f aca="false">IF(A695&lt;&gt;"",$H695+'v1 Frame'!N$3*COS($E695)-'v1 Frame'!O$3*SIN($E695),"")</f>
        <is>
          <t/>
        </is>
      </c>
      <c r="U695" s="8" t="inlineStr">
        <f aca="false">IF(A695&lt;&gt;"",$I695-'v1 Frame'!M$3*SIN($C695)+'v1 Frame'!N$3*COS($C695)*SIN($E695)+'v1 Frame'!O$3*COS($C695)*COS($E695),"")</f>
        <is>
          <t/>
        </is>
      </c>
      <c r="V695" s="8" t="inlineStr">
        <f aca="false">IF(A695&lt;&gt;"",$G695+'v1 Frame'!P$3*COS($C695)+'v1 Frame'!Q$3*SIN($C695)*SIN($E695)+'v1 Frame'!R$3*SIN($C695)*COS($E695),"")</f>
        <is>
          <t/>
        </is>
      </c>
      <c r="W695" s="8" t="inlineStr">
        <f aca="false">IF(A695&lt;&gt;"",$H695+'v1 Frame'!Q$3*COS($E695)-'v1 Frame'!R$3*SIN($E695),"")</f>
        <is>
          <t/>
        </is>
      </c>
      <c r="X695" s="8" t="inlineStr">
        <f aca="false">IF(A695&lt;&gt;"",$I695-'v1 Frame'!P$3*SIN($C695)+'v1 Frame'!Q$3*COS($C695)*SIN($E695)+'v1 Frame'!R$3*COS($C695)*COS($E695),"")</f>
        <is>
          <t/>
        </is>
      </c>
      <c r="Y695" s="8" t="inlineStr">
        <f aca="false">IF(A695&lt;&gt;"",$G695+'v1 Frame'!S$3*COS($C695)+'v1 Frame'!T$3*SIN($C695)*SIN($E695)+'v1 Frame'!U$3*SIN($C695)*COS($E695),"")</f>
        <is>
          <t/>
        </is>
      </c>
      <c r="Z695" s="8" t="inlineStr">
        <f aca="false">IF(A695&lt;&gt;"",$H695+'v1 Frame'!T$3*COS($E695)-'v1 Frame'!U$3*SIN($E695),"")</f>
        <is>
          <t/>
        </is>
      </c>
      <c r="AA695" s="8" t="inlineStr">
        <f aca="false">IF(A695&lt;&gt;"",$I695-'v1 Frame'!S$3*SIN($C695)+'v1 Frame'!T$3*COS($C695)*SIN($E695)+'v1 Frame'!U$3*COS($C695)*COS($E695),"")</f>
        <is>
          <t/>
        </is>
      </c>
      <c r="AB695" s="8" t="inlineStr">
        <f aca="false">IF(A695&lt;&gt;"",$G695+'v1 Frame'!V$3*COS($C695)+'v1 Frame'!W$3*SIN($C695)*SIN($E695)+'v1 Frame'!X$3*SIN($C695)*COS($E695),"")</f>
        <is>
          <t/>
        </is>
      </c>
      <c r="AC695" s="8" t="inlineStr">
        <f aca="false">IF(A695&lt;&gt;"",$H695+'v1 Frame'!W$3*COS($E695)-'v1 Frame'!X$3*SIN($E695),"")</f>
        <is>
          <t/>
        </is>
      </c>
      <c r="AD695" s="8" t="inlineStr">
        <f aca="false">IF(A695&lt;&gt;"",$I695-'v1 Frame'!V$3*SIN($C695)+'v1 Frame'!W$3*COS($C695)*SIN($E695)+'v1 Frame'!X$3*COS($C695)*COS($E695),"")</f>
        <is>
          <t/>
        </is>
      </c>
      <c r="AE695" s="25" t="inlineStr">
        <f aca="false">IF(A695&lt;&gt;"",$G695+'v1 Frame'!Y$3*COS($C695)+'v1 Frame'!Z$3*SIN($C695)*SIN($E695)+'v1 Frame'!AA$3*SIN($C695)*COS($E695),"")</f>
        <is>
          <t/>
        </is>
      </c>
      <c r="AF695" s="25" t="inlineStr">
        <f aca="false">IF(A695&lt;&gt;"",$H695+'v1 Frame'!Z$3*COS($E695)-'v1 Frame'!AA$3*SIN($E695),"")</f>
        <is>
          <t/>
        </is>
      </c>
      <c r="AG695" s="25" t="inlineStr">
        <f aca="false">IF(A695&lt;&gt;"",$I695-'v1 Frame'!Y$3*SIN($C695)+'v1 Frame'!Z$3*COS($C695)*SIN($E695)+'v1 Frame'!AA$3*COS($C695)*COS($E695),"")</f>
        <is>
          <t/>
        </is>
      </c>
      <c r="AH695" s="8" t="inlineStr">
        <f aca="false">IF(A695&lt;&gt;"",SQRT(SUMSQ(G695:I695)),"")</f>
        <is>
          <t/>
        </is>
      </c>
      <c r="AI695" s="8" t="inlineStr">
        <f aca="false">IF(A695&lt;&gt;"",IF(AH695&lt;&gt;0,ACOS(I695/AH695),0),"")</f>
        <is>
          <t/>
        </is>
      </c>
      <c r="AJ695" s="8" t="inlineStr">
        <f aca="false">IF(A695&lt;&gt;"",DEGREES(AI695),"")</f>
        <is>
          <t/>
        </is>
      </c>
      <c r="AK695" s="8" t="inlineStr">
        <f aca="false">IF(A695&lt;&gt;"",IF(OR(G695&lt;&gt;0,H695&lt;&gt;0),ATAN2(G695,H695),0),"")</f>
        <is>
          <t/>
        </is>
      </c>
      <c r="AL695" s="8" t="inlineStr">
        <f aca="false">IF(A695&lt;&gt;"",DEGREES(AK695),"")</f>
        <is>
          <t/>
        </is>
      </c>
      <c r="AM695" s="8" t="inlineStr">
        <f aca="false">IF(A695&lt;&gt;"",SQRT(SUMSQ(J695:L695)),"")</f>
        <is>
          <t/>
        </is>
      </c>
      <c r="AN695" s="8" t="inlineStr">
        <f aca="false">IF(A695&lt;&gt;"",IF(AM695&lt;&gt;0,ACOS(L695/AM695),0),"")</f>
        <is>
          <t/>
        </is>
      </c>
      <c r="AO695" s="8" t="inlineStr">
        <f aca="false">IF(A695&lt;&gt;"",DEGREES(AN695),"")</f>
        <is>
          <t/>
        </is>
      </c>
      <c r="AP695" s="8" t="inlineStr">
        <f aca="false">IF(A695&lt;&gt;"",IF(OR(J695&lt;&gt;0,K695&lt;&gt;0),ATAN2(J695,K695),0),"")</f>
        <is>
          <t/>
        </is>
      </c>
      <c r="AQ695" s="8" t="inlineStr">
        <f aca="false">IF(A695&lt;&gt;"",DEGREES(AP695),"")</f>
        <is>
          <t/>
        </is>
      </c>
      <c r="AR695" s="8" t="inlineStr">
        <f aca="false">IF(A695&lt;&gt;"",SQRT(SUMSQ(M695:O695)),"")</f>
        <is>
          <t/>
        </is>
      </c>
      <c r="AS695" s="8" t="inlineStr">
        <f aca="false">IF(A695&lt;&gt;"",IF(AR695&lt;&gt;0,ACOS(O695/AR695),0),"")</f>
        <is>
          <t/>
        </is>
      </c>
      <c r="AT695" s="8" t="inlineStr">
        <f aca="false">IF(A695&lt;&gt;"",DEGREES(AS695),"")</f>
        <is>
          <t/>
        </is>
      </c>
      <c r="AU695" s="8" t="inlineStr">
        <f aca="false">IF(A695&lt;&gt;"",IF(OR(M695&lt;&gt;0,N695&lt;&gt;0),ATAN2(M695,N695),0),"")</f>
        <is>
          <t/>
        </is>
      </c>
      <c r="AV695" s="8" t="inlineStr">
        <f aca="false">IF(A695&lt;&gt;"",DEGREES(AU695),"")</f>
        <is>
          <t/>
        </is>
      </c>
      <c r="AW695" s="8" t="inlineStr">
        <f aca="false">IF(A695&lt;&gt;"",SQRT(SUMSQ(P695:R695)),"")</f>
        <is>
          <t/>
        </is>
      </c>
      <c r="AX695" s="8" t="inlineStr">
        <f aca="false">IF(A695&lt;&gt;"",IF(AW695&lt;&gt;0,ACOS(R695/AW695),0),"")</f>
        <is>
          <t/>
        </is>
      </c>
      <c r="AY695" s="8" t="inlineStr">
        <f aca="false">IF(A695&lt;&gt;"",DEGREES(AX695),"")</f>
        <is>
          <t/>
        </is>
      </c>
      <c r="AZ695" s="8" t="inlineStr">
        <f aca="false">IF(A695&lt;&gt;"",IF(OR(P695&lt;&gt;0,Q695&lt;&gt;0),ATAN2(P695,Q695),0),"")</f>
        <is>
          <t/>
        </is>
      </c>
      <c r="BA695" s="8" t="inlineStr">
        <f aca="false">IF(A695&lt;&gt;"",DEGREES(AZ695),"")</f>
        <is>
          <t/>
        </is>
      </c>
      <c r="BB695" s="8" t="inlineStr">
        <f aca="false">IF(A695&lt;&gt;"",SQRT(SUMSQ(S695:U695)),"")</f>
        <is>
          <t/>
        </is>
      </c>
      <c r="BC695" s="8" t="inlineStr">
        <f aca="false">IF(A695&lt;&gt;"",IF(BB695&lt;&gt;0,ACOS(U695/BB695),0),"")</f>
        <is>
          <t/>
        </is>
      </c>
      <c r="BD695" s="8" t="inlineStr">
        <f aca="false">IF(A695&lt;&gt;"",DEGREES(BC695),"")</f>
        <is>
          <t/>
        </is>
      </c>
      <c r="BE695" s="8" t="inlineStr">
        <f aca="false">IF(A695&lt;&gt;"",IF(OR(S695&lt;&gt;0,T695&lt;&gt;0),ATAN2(S695,T695),0),"")</f>
        <is>
          <t/>
        </is>
      </c>
      <c r="BF695" s="8" t="inlineStr">
        <f aca="false">IF(A695&lt;&gt;"",DEGREES(BE695),"")</f>
        <is>
          <t/>
        </is>
      </c>
      <c r="BG695" s="8" t="inlineStr">
        <f aca="false">IF(A695&lt;&gt;"",SQRT(SUMSQ(V695:X695)),"")</f>
        <is>
          <t/>
        </is>
      </c>
      <c r="BH695" s="8" t="inlineStr">
        <f aca="false">IF(A695&lt;&gt;"",IF(BG695&lt;&gt;0,ACOS(X695/BG695),0),"")</f>
        <is>
          <t/>
        </is>
      </c>
      <c r="BI695" s="8" t="inlineStr">
        <f aca="false">IF(A695&lt;&gt;"",DEGREES(BH695),"")</f>
        <is>
          <t/>
        </is>
      </c>
      <c r="BJ695" s="8" t="inlineStr">
        <f aca="false">IF(A695&lt;&gt;"",IF(OR(V695&lt;&gt;0,W695&lt;&gt;0),ATAN2(V695,W695),0),"")</f>
        <is>
          <t/>
        </is>
      </c>
      <c r="BK695" s="8" t="inlineStr">
        <f aca="false">IF(A695&lt;&gt;"",DEGREES(BJ695),"")</f>
        <is>
          <t/>
        </is>
      </c>
      <c r="BL695" s="8" t="inlineStr">
        <f aca="false">IF(A695&lt;&gt;"",SQRT(SUMSQ(Y695:AA695)),"")</f>
        <is>
          <t/>
        </is>
      </c>
      <c r="BM695" s="8" t="inlineStr">
        <f aca="false">IF(A695&lt;&gt;"",IF(BL695&lt;&gt;0,ACOS(AA695/BL695),0),"")</f>
        <is>
          <t/>
        </is>
      </c>
      <c r="BN695" s="8" t="inlineStr">
        <f aca="false">IF(A695&lt;&gt;"",DEGREES(BM695),"")</f>
        <is>
          <t/>
        </is>
      </c>
      <c r="BO695" s="8" t="inlineStr">
        <f aca="false">IF(A695&lt;&gt;"",IF(OR(Y695&lt;&gt;0,Z695&lt;&gt;0),ATAN2(Y695,Z695),0),"")</f>
        <is>
          <t/>
        </is>
      </c>
      <c r="BP695" s="8" t="inlineStr">
        <f aca="false">IF(A695&lt;&gt;"",DEGREES(BO695),"")</f>
        <is>
          <t/>
        </is>
      </c>
      <c r="BQ695" s="8" t="inlineStr">
        <f aca="false">IF(A695&lt;&gt;"",SQRT(SUMSQ(AB695:AD695)),"")</f>
        <is>
          <t/>
        </is>
      </c>
      <c r="BR695" s="8" t="inlineStr">
        <f aca="false">IF(A695&lt;&gt;"",IF(BQ695&lt;&gt;0,ACOS(AD695/BQ695),0),"")</f>
        <is>
          <t/>
        </is>
      </c>
      <c r="BS695" s="8" t="inlineStr">
        <f aca="false">IF(A695&lt;&gt;"",DEGREES(BR695),"")</f>
        <is>
          <t/>
        </is>
      </c>
      <c r="BT695" s="8" t="inlineStr">
        <f aca="false">IF(A695&lt;&gt;"",IF(OR(AB695&lt;&gt;0,AC695&lt;&gt;0),ATAN2(AB695,AC695),0),"")</f>
        <is>
          <t/>
        </is>
      </c>
      <c r="BU695" s="8" t="inlineStr">
        <f aca="false">IF(A695&lt;&gt;"",DEGREES(BT695),"")</f>
        <is>
          <t/>
        </is>
      </c>
      <c r="BV695" s="8" t="inlineStr">
        <f aca="false">IF(A695&lt;&gt;"",SQRT(SUMSQ(AE695:AG695)),"")</f>
        <is>
          <t/>
        </is>
      </c>
      <c r="BW695" s="8" t="inlineStr">
        <f aca="false">IF(A695&lt;&gt;"",IF(BV695&lt;&gt;0,ACOS(AG695/BV695),0),"")</f>
        <is>
          <t/>
        </is>
      </c>
      <c r="BX695" s="8" t="inlineStr">
        <f aca="false">IF(A695&lt;&gt;"",DEGREES(BW695),"")</f>
        <is>
          <t/>
        </is>
      </c>
      <c r="BY695" s="8" t="inlineStr">
        <f aca="false">IF(A695&lt;&gt;"",IF(OR(AF695&lt;&gt;0,AG695&lt;&gt;0),ATAN2(AF695,AG695),0),"")</f>
        <is>
          <t/>
        </is>
      </c>
      <c r="BZ695" s="8" t="inlineStr">
        <f aca="false">IF(A695&lt;&gt;"",DEGREES(BY695),"")</f>
        <is>
          <t/>
        </is>
      </c>
      <c r="CA695" s="0" t="inlineStr">
        <f aca="false">IF(A695&lt;&gt;"",IF(AND(AI695&lt;Parameters!$B$11,AI695&gt;Parameters!$B$12,AN695&lt;Parameters!$B$11,AN695&gt;Parameters!$B$12,AS695&lt;Parameters!$B$11,AS695&gt;Parameters!$B$12,AX695&lt;Parameters!$B$11,AX695&gt;Parameters!$B$12,BC695&lt;Parameters!$B$11,BC695&gt;Parameters!$B$12,BM695&lt;Parameters!$B$11,BM695&gt;Parameters!$B$12,BR695&lt;Parameters!$B$11,BR695&gt;Parameters!$B$12,BW695&lt;Parameters!$B$11,BW695&gt;Parameters!$B$12),1,0),"")</f>
        <is>
          <t/>
        </is>
      </c>
      <c r="CB695" s="0" t="inlineStr">
        <f aca="false">IF(A695&lt;&gt;"",IF(OR(AI695&lt;Parameters!$B$12,AI695&gt;Parameters!$B$11),0,1),"")</f>
        <is>
          <t/>
        </is>
      </c>
      <c r="CC695" s="0" t="inlineStr">
        <f aca="false">IF(A695&lt;&gt;"",IF(OR(AN695&lt;Parameters!$B$12,AN695&gt;Parameters!$B$11),0,1),"")</f>
        <is>
          <t/>
        </is>
      </c>
      <c r="CD695" s="0" t="inlineStr">
        <f aca="false">IF(A695&lt;&gt;"",IF(OR(AS695&lt;Parameters!$B$12,AS695&gt;Parameters!$B$11),0,1),"")</f>
        <is>
          <t/>
        </is>
      </c>
      <c r="CE695" s="0" t="inlineStr">
        <f aca="false">IF(A695&lt;&gt;"",IF(OR(AX695&lt;Parameters!$B$12,AX695&gt;Parameters!$B$11),0,1),"")</f>
        <is>
          <t/>
        </is>
      </c>
      <c r="CF695" s="0" t="inlineStr">
        <f aca="false">IF(A695&lt;&gt;"",IF(OR(BC695&lt;Parameters!$B$12,BC695&gt;Parameters!$B$11),0,1),"")</f>
        <is>
          <t/>
        </is>
      </c>
      <c r="CG695" s="0" t="inlineStr">
        <f aca="false">IF(A695&lt;&gt;"",IF(OR(BH695&lt;Parameters!$B$12,BH695&gt;Parameters!$B$11),0,1),"")</f>
        <is>
          <t/>
        </is>
      </c>
      <c r="CH695" s="0" t="inlineStr">
        <f aca="false">IF(A695&lt;&gt;"",IF(OR(BM695&lt;Parameters!$B$12,BM695&gt;Parameters!$B$11),0,1),"")</f>
        <is>
          <t/>
        </is>
      </c>
      <c r="CI695" s="0" t="inlineStr">
        <f aca="false">IF(A695&lt;&gt;"",IF(OR(BR695&lt;Parameters!$B$12,BR695&gt;Parameters!$B$11),0,1),"")</f>
        <is>
          <t/>
        </is>
      </c>
      <c r="CJ695" s="0" t="inlineStr">
        <f aca="false">IF(A695&lt;&gt;"",IF(OR(BW695&lt;Parameters!$B$12,BW695&gt;Parameters!$B$11),0,1),"")</f>
        <is>
          <t/>
        </is>
      </c>
      <c r="CK695" s="26" t="inlineStr">
        <f aca="false">IF(A695&lt;&gt;"",SUM(CB695:CJ695)/9,"")</f>
        <is>
          <t/>
        </is>
      </c>
      <c r="CL695" s="0" t="inlineStr">
        <f aca="false">IF(A695&lt;&gt;"",CK695*9,"")</f>
        <is>
          <t/>
        </is>
      </c>
      <c r="CM695" s="8" t="inlineStr">
        <f aca="false">IF(A695&lt;&gt;"",TEXT(B695,CM$2)&amp;" "&amp;TEXT(A695,CM$2),"")</f>
        <is>
          <t/>
        </is>
      </c>
    </row>
    <row r="696" customFormat="false" ht="15" hidden="false" customHeight="false" outlineLevel="0" collapsed="false">
      <c r="A696" s="0" t="inlineStr">
        <f aca="false">IF(OR(B695&lt;Parameters!$K$12,A695&lt;Parameters!$K$12),IF(A695&lt;Parameters!$K$12,A695+1,0),"")</f>
        <is>
          <t/>
        </is>
      </c>
      <c r="B696" s="0" t="inlineStr">
        <f aca="false">IF(A696&lt;&gt;"",IF(A696=0,B695+1,B695),"")</f>
        <is>
          <t/>
        </is>
      </c>
      <c r="C696" s="24" t="inlineStr">
        <f aca="false">IF(A696&lt;&gt;"",-_phi*(A696+0.5),"")</f>
        <is>
          <t/>
        </is>
      </c>
      <c r="D696" s="8" t="inlineStr">
        <f aca="false">IF(A696&lt;&gt;"",DEGREES(C696),"")</f>
        <is>
          <t/>
        </is>
      </c>
      <c r="E696" s="24" t="inlineStr">
        <f aca="false">IF(A696&lt;&gt;"",_phi*(B696+0.5),"")</f>
        <is>
          <t/>
        </is>
      </c>
      <c r="F696" s="8" t="inlineStr">
        <f aca="false">IF(A696&lt;&gt;"",DEGREES(E696),"")</f>
        <is>
          <t/>
        </is>
      </c>
      <c r="G696" s="8" t="inlineStr">
        <f aca="false">IF(A696&lt;&gt;"",LOOKUP(A696,h!$A$3:$A$30,h!$D$3:$D$30),"")</f>
        <is>
          <t/>
        </is>
      </c>
      <c r="H696" s="8" t="inlineStr">
        <f aca="false">IF(A696&lt;&gt;"",LOOKUP(B696,h!$A$3:$A$30,h!$D$3:$D$30),"")</f>
        <is>
          <t/>
        </is>
      </c>
      <c r="I696" s="8" t="inlineStr">
        <f aca="false">IF(A696&lt;&gt;"",_zif,"")</f>
        <is>
          <t/>
        </is>
      </c>
      <c r="J696" s="8" t="inlineStr">
        <f aca="false">IF(A696&lt;&gt;"",$G696+'v1 Frame'!D$3*COS($C696)+'v1 Frame'!E$3*SIN($C696)*SIN($E696)+'v1 Frame'!F$3*SIN($C696)*COS($E696),"")</f>
        <is>
          <t/>
        </is>
      </c>
      <c r="K696" s="8" t="inlineStr">
        <f aca="false">IF(A696&lt;&gt;"",$H696+'v1 Frame'!E$3*COS($E696)-'v1 Frame'!F$3*SIN($E696),"")</f>
        <is>
          <t/>
        </is>
      </c>
      <c r="L696" s="8" t="inlineStr">
        <f aca="false">IF(A696&lt;&gt;"",$I696-'v1 Frame'!D$3*SIN($C696)+'v1 Frame'!E$3*COS($C696)*SIN($E696)+'v1 Frame'!F$3*COS($C696)*COS($E696),"")</f>
        <is>
          <t/>
        </is>
      </c>
      <c r="M696" s="8" t="inlineStr">
        <f aca="false">IF(A696&lt;&gt;"",$G696+'v1 Frame'!G$3*COS($C696)+'v1 Frame'!H$3*SIN($C696)*SIN($E696)+'v1 Frame'!I$3*SIN($C696)*COS($E696),"")</f>
        <is>
          <t/>
        </is>
      </c>
      <c r="N696" s="8" t="inlineStr">
        <f aca="false">IF(A696&lt;&gt;"",$H696+'v1 Frame'!H$3*COS($E696)-'v1 Frame'!I$3*SIN($E696),"")</f>
        <is>
          <t/>
        </is>
      </c>
      <c r="O696" s="8" t="inlineStr">
        <f aca="false">IF(A696&lt;&gt;"",$I696-'v1 Frame'!G$3*SIN($C696)+'v1 Frame'!H$3*COS($C696)*SIN($E696)+'v1 Frame'!I$3*COS($C696)*COS($E696),"")</f>
        <is>
          <t/>
        </is>
      </c>
      <c r="P696" s="8" t="inlineStr">
        <f aca="false">IF(A696&lt;&gt;"",$G696+'v1 Frame'!J$3*COS($C696)+'v1 Frame'!K$3*SIN($C696)*SIN($E696)+'v1 Frame'!L$3*SIN($C696)*COS($E696),"")</f>
        <is>
          <t/>
        </is>
      </c>
      <c r="Q696" s="8" t="inlineStr">
        <f aca="false">IF(A696&lt;&gt;"",$H696+'v1 Frame'!K$3*COS($E696)-'v1 Frame'!L$3*SIN($E696),"")</f>
        <is>
          <t/>
        </is>
      </c>
      <c r="R696" s="8" t="inlineStr">
        <f aca="false">IF(A696&lt;&gt;"",$I696-'v1 Frame'!J$3*SIN($C696)+'v1 Frame'!K$3*COS($C696)*SIN($E696)+'v1 Frame'!L$3*COS($C696)*COS($E696),"")</f>
        <is>
          <t/>
        </is>
      </c>
      <c r="S696" s="8" t="inlineStr">
        <f aca="false">IF(A696&lt;&gt;"",$G696+'v1 Frame'!M$3*COS($C696)+'v1 Frame'!N$3*SIN($C696)*SIN($E696)+'v1 Frame'!O$3*SIN($C696)*COS($E696),"")</f>
        <is>
          <t/>
        </is>
      </c>
      <c r="T696" s="8" t="inlineStr">
        <f aca="false">IF(A696&lt;&gt;"",$H696+'v1 Frame'!N$3*COS($E696)-'v1 Frame'!O$3*SIN($E696),"")</f>
        <is>
          <t/>
        </is>
      </c>
      <c r="U696" s="8" t="inlineStr">
        <f aca="false">IF(A696&lt;&gt;"",$I696-'v1 Frame'!M$3*SIN($C696)+'v1 Frame'!N$3*COS($C696)*SIN($E696)+'v1 Frame'!O$3*COS($C696)*COS($E696),"")</f>
        <is>
          <t/>
        </is>
      </c>
      <c r="V696" s="8" t="inlineStr">
        <f aca="false">IF(A696&lt;&gt;"",$G696+'v1 Frame'!P$3*COS($C696)+'v1 Frame'!Q$3*SIN($C696)*SIN($E696)+'v1 Frame'!R$3*SIN($C696)*COS($E696),"")</f>
        <is>
          <t/>
        </is>
      </c>
      <c r="W696" s="8" t="inlineStr">
        <f aca="false">IF(A696&lt;&gt;"",$H696+'v1 Frame'!Q$3*COS($E696)-'v1 Frame'!R$3*SIN($E696),"")</f>
        <is>
          <t/>
        </is>
      </c>
      <c r="X696" s="8" t="inlineStr">
        <f aca="false">IF(A696&lt;&gt;"",$I696-'v1 Frame'!P$3*SIN($C696)+'v1 Frame'!Q$3*COS($C696)*SIN($E696)+'v1 Frame'!R$3*COS($C696)*COS($E696),"")</f>
        <is>
          <t/>
        </is>
      </c>
      <c r="Y696" s="8" t="inlineStr">
        <f aca="false">IF(A696&lt;&gt;"",$G696+'v1 Frame'!S$3*COS($C696)+'v1 Frame'!T$3*SIN($C696)*SIN($E696)+'v1 Frame'!U$3*SIN($C696)*COS($E696),"")</f>
        <is>
          <t/>
        </is>
      </c>
      <c r="Z696" s="8" t="inlineStr">
        <f aca="false">IF(A696&lt;&gt;"",$H696+'v1 Frame'!T$3*COS($E696)-'v1 Frame'!U$3*SIN($E696),"")</f>
        <is>
          <t/>
        </is>
      </c>
      <c r="AA696" s="8" t="inlineStr">
        <f aca="false">IF(A696&lt;&gt;"",$I696-'v1 Frame'!S$3*SIN($C696)+'v1 Frame'!T$3*COS($C696)*SIN($E696)+'v1 Frame'!U$3*COS($C696)*COS($E696),"")</f>
        <is>
          <t/>
        </is>
      </c>
      <c r="AB696" s="8" t="inlineStr">
        <f aca="false">IF(A696&lt;&gt;"",$G696+'v1 Frame'!V$3*COS($C696)+'v1 Frame'!W$3*SIN($C696)*SIN($E696)+'v1 Frame'!X$3*SIN($C696)*COS($E696),"")</f>
        <is>
          <t/>
        </is>
      </c>
      <c r="AC696" s="8" t="inlineStr">
        <f aca="false">IF(A696&lt;&gt;"",$H696+'v1 Frame'!W$3*COS($E696)-'v1 Frame'!X$3*SIN($E696),"")</f>
        <is>
          <t/>
        </is>
      </c>
      <c r="AD696" s="8" t="inlineStr">
        <f aca="false">IF(A696&lt;&gt;"",$I696-'v1 Frame'!V$3*SIN($C696)+'v1 Frame'!W$3*COS($C696)*SIN($E696)+'v1 Frame'!X$3*COS($C696)*COS($E696),"")</f>
        <is>
          <t/>
        </is>
      </c>
      <c r="AE696" s="25" t="inlineStr">
        <f aca="false">IF(A696&lt;&gt;"",$G696+'v1 Frame'!Y$3*COS($C696)+'v1 Frame'!Z$3*SIN($C696)*SIN($E696)+'v1 Frame'!AA$3*SIN($C696)*COS($E696),"")</f>
        <is>
          <t/>
        </is>
      </c>
      <c r="AF696" s="25" t="inlineStr">
        <f aca="false">IF(A696&lt;&gt;"",$H696+'v1 Frame'!Z$3*COS($E696)-'v1 Frame'!AA$3*SIN($E696),"")</f>
        <is>
          <t/>
        </is>
      </c>
      <c r="AG696" s="25" t="inlineStr">
        <f aca="false">IF(A696&lt;&gt;"",$I696-'v1 Frame'!Y$3*SIN($C696)+'v1 Frame'!Z$3*COS($C696)*SIN($E696)+'v1 Frame'!AA$3*COS($C696)*COS($E696),"")</f>
        <is>
          <t/>
        </is>
      </c>
      <c r="AH696" s="8" t="inlineStr">
        <f aca="false">IF(A696&lt;&gt;"",SQRT(SUMSQ(G696:I696)),"")</f>
        <is>
          <t/>
        </is>
      </c>
      <c r="AI696" s="8" t="inlineStr">
        <f aca="false">IF(A696&lt;&gt;"",IF(AH696&lt;&gt;0,ACOS(I696/AH696),0),"")</f>
        <is>
          <t/>
        </is>
      </c>
      <c r="AJ696" s="8" t="inlineStr">
        <f aca="false">IF(A696&lt;&gt;"",DEGREES(AI696),"")</f>
        <is>
          <t/>
        </is>
      </c>
      <c r="AK696" s="8" t="inlineStr">
        <f aca="false">IF(A696&lt;&gt;"",IF(OR(G696&lt;&gt;0,H696&lt;&gt;0),ATAN2(G696,H696),0),"")</f>
        <is>
          <t/>
        </is>
      </c>
      <c r="AL696" s="8" t="inlineStr">
        <f aca="false">IF(A696&lt;&gt;"",DEGREES(AK696),"")</f>
        <is>
          <t/>
        </is>
      </c>
      <c r="AM696" s="8" t="inlineStr">
        <f aca="false">IF(A696&lt;&gt;"",SQRT(SUMSQ(J696:L696)),"")</f>
        <is>
          <t/>
        </is>
      </c>
      <c r="AN696" s="8" t="inlineStr">
        <f aca="false">IF(A696&lt;&gt;"",IF(AM696&lt;&gt;0,ACOS(L696/AM696),0),"")</f>
        <is>
          <t/>
        </is>
      </c>
      <c r="AO696" s="8" t="inlineStr">
        <f aca="false">IF(A696&lt;&gt;"",DEGREES(AN696),"")</f>
        <is>
          <t/>
        </is>
      </c>
      <c r="AP696" s="8" t="inlineStr">
        <f aca="false">IF(A696&lt;&gt;"",IF(OR(J696&lt;&gt;0,K696&lt;&gt;0),ATAN2(J696,K696),0),"")</f>
        <is>
          <t/>
        </is>
      </c>
      <c r="AQ696" s="8" t="inlineStr">
        <f aca="false">IF(A696&lt;&gt;"",DEGREES(AP696),"")</f>
        <is>
          <t/>
        </is>
      </c>
      <c r="AR696" s="8" t="inlineStr">
        <f aca="false">IF(A696&lt;&gt;"",SQRT(SUMSQ(M696:O696)),"")</f>
        <is>
          <t/>
        </is>
      </c>
      <c r="AS696" s="8" t="inlineStr">
        <f aca="false">IF(A696&lt;&gt;"",IF(AR696&lt;&gt;0,ACOS(O696/AR696),0),"")</f>
        <is>
          <t/>
        </is>
      </c>
      <c r="AT696" s="8" t="inlineStr">
        <f aca="false">IF(A696&lt;&gt;"",DEGREES(AS696),"")</f>
        <is>
          <t/>
        </is>
      </c>
      <c r="AU696" s="8" t="inlineStr">
        <f aca="false">IF(A696&lt;&gt;"",IF(OR(M696&lt;&gt;0,N696&lt;&gt;0),ATAN2(M696,N696),0),"")</f>
        <is>
          <t/>
        </is>
      </c>
      <c r="AV696" s="8" t="inlineStr">
        <f aca="false">IF(A696&lt;&gt;"",DEGREES(AU696),"")</f>
        <is>
          <t/>
        </is>
      </c>
      <c r="AW696" s="8" t="inlineStr">
        <f aca="false">IF(A696&lt;&gt;"",SQRT(SUMSQ(P696:R696)),"")</f>
        <is>
          <t/>
        </is>
      </c>
      <c r="AX696" s="8" t="inlineStr">
        <f aca="false">IF(A696&lt;&gt;"",IF(AW696&lt;&gt;0,ACOS(R696/AW696),0),"")</f>
        <is>
          <t/>
        </is>
      </c>
      <c r="AY696" s="8" t="inlineStr">
        <f aca="false">IF(A696&lt;&gt;"",DEGREES(AX696),"")</f>
        <is>
          <t/>
        </is>
      </c>
      <c r="AZ696" s="8" t="inlineStr">
        <f aca="false">IF(A696&lt;&gt;"",IF(OR(P696&lt;&gt;0,Q696&lt;&gt;0),ATAN2(P696,Q696),0),"")</f>
        <is>
          <t/>
        </is>
      </c>
      <c r="BA696" s="8" t="inlineStr">
        <f aca="false">IF(A696&lt;&gt;"",DEGREES(AZ696),"")</f>
        <is>
          <t/>
        </is>
      </c>
      <c r="BB696" s="8" t="inlineStr">
        <f aca="false">IF(A696&lt;&gt;"",SQRT(SUMSQ(S696:U696)),"")</f>
        <is>
          <t/>
        </is>
      </c>
      <c r="BC696" s="8" t="inlineStr">
        <f aca="false">IF(A696&lt;&gt;"",IF(BB696&lt;&gt;0,ACOS(U696/BB696),0),"")</f>
        <is>
          <t/>
        </is>
      </c>
      <c r="BD696" s="8" t="inlineStr">
        <f aca="false">IF(A696&lt;&gt;"",DEGREES(BC696),"")</f>
        <is>
          <t/>
        </is>
      </c>
      <c r="BE696" s="8" t="inlineStr">
        <f aca="false">IF(A696&lt;&gt;"",IF(OR(S696&lt;&gt;0,T696&lt;&gt;0),ATAN2(S696,T696),0),"")</f>
        <is>
          <t/>
        </is>
      </c>
      <c r="BF696" s="8" t="inlineStr">
        <f aca="false">IF(A696&lt;&gt;"",DEGREES(BE696),"")</f>
        <is>
          <t/>
        </is>
      </c>
      <c r="BG696" s="8" t="inlineStr">
        <f aca="false">IF(A696&lt;&gt;"",SQRT(SUMSQ(V696:X696)),"")</f>
        <is>
          <t/>
        </is>
      </c>
      <c r="BH696" s="8" t="inlineStr">
        <f aca="false">IF(A696&lt;&gt;"",IF(BG696&lt;&gt;0,ACOS(X696/BG696),0),"")</f>
        <is>
          <t/>
        </is>
      </c>
      <c r="BI696" s="8" t="inlineStr">
        <f aca="false">IF(A696&lt;&gt;"",DEGREES(BH696),"")</f>
        <is>
          <t/>
        </is>
      </c>
      <c r="BJ696" s="8" t="inlineStr">
        <f aca="false">IF(A696&lt;&gt;"",IF(OR(V696&lt;&gt;0,W696&lt;&gt;0),ATAN2(V696,W696),0),"")</f>
        <is>
          <t/>
        </is>
      </c>
      <c r="BK696" s="8" t="inlineStr">
        <f aca="false">IF(A696&lt;&gt;"",DEGREES(BJ696),"")</f>
        <is>
          <t/>
        </is>
      </c>
      <c r="BL696" s="8" t="inlineStr">
        <f aca="false">IF(A696&lt;&gt;"",SQRT(SUMSQ(Y696:AA696)),"")</f>
        <is>
          <t/>
        </is>
      </c>
      <c r="BM696" s="8" t="inlineStr">
        <f aca="false">IF(A696&lt;&gt;"",IF(BL696&lt;&gt;0,ACOS(AA696/BL696),0),"")</f>
        <is>
          <t/>
        </is>
      </c>
      <c r="BN696" s="8" t="inlineStr">
        <f aca="false">IF(A696&lt;&gt;"",DEGREES(BM696),"")</f>
        <is>
          <t/>
        </is>
      </c>
      <c r="BO696" s="8" t="inlineStr">
        <f aca="false">IF(A696&lt;&gt;"",IF(OR(Y696&lt;&gt;0,Z696&lt;&gt;0),ATAN2(Y696,Z696),0),"")</f>
        <is>
          <t/>
        </is>
      </c>
      <c r="BP696" s="8" t="inlineStr">
        <f aca="false">IF(A696&lt;&gt;"",DEGREES(BO696),"")</f>
        <is>
          <t/>
        </is>
      </c>
      <c r="BQ696" s="8" t="inlineStr">
        <f aca="false">IF(A696&lt;&gt;"",SQRT(SUMSQ(AB696:AD696)),"")</f>
        <is>
          <t/>
        </is>
      </c>
      <c r="BR696" s="8" t="inlineStr">
        <f aca="false">IF(A696&lt;&gt;"",IF(BQ696&lt;&gt;0,ACOS(AD696/BQ696),0),"")</f>
        <is>
          <t/>
        </is>
      </c>
      <c r="BS696" s="8" t="inlineStr">
        <f aca="false">IF(A696&lt;&gt;"",DEGREES(BR696),"")</f>
        <is>
          <t/>
        </is>
      </c>
      <c r="BT696" s="8" t="inlineStr">
        <f aca="false">IF(A696&lt;&gt;"",IF(OR(AB696&lt;&gt;0,AC696&lt;&gt;0),ATAN2(AB696,AC696),0),"")</f>
        <is>
          <t/>
        </is>
      </c>
      <c r="BU696" s="8" t="inlineStr">
        <f aca="false">IF(A696&lt;&gt;"",DEGREES(BT696),"")</f>
        <is>
          <t/>
        </is>
      </c>
      <c r="BV696" s="8" t="inlineStr">
        <f aca="false">IF(A696&lt;&gt;"",SQRT(SUMSQ(AE696:AG696)),"")</f>
        <is>
          <t/>
        </is>
      </c>
      <c r="BW696" s="8" t="inlineStr">
        <f aca="false">IF(A696&lt;&gt;"",IF(BV696&lt;&gt;0,ACOS(AG696/BV696),0),"")</f>
        <is>
          <t/>
        </is>
      </c>
      <c r="BX696" s="8" t="inlineStr">
        <f aca="false">IF(A696&lt;&gt;"",DEGREES(BW696),"")</f>
        <is>
          <t/>
        </is>
      </c>
      <c r="BY696" s="8" t="inlineStr">
        <f aca="false">IF(A696&lt;&gt;"",IF(OR(AF696&lt;&gt;0,AG696&lt;&gt;0),ATAN2(AF696,AG696),0),"")</f>
        <is>
          <t/>
        </is>
      </c>
      <c r="BZ696" s="8" t="inlineStr">
        <f aca="false">IF(A696&lt;&gt;"",DEGREES(BY696),"")</f>
        <is>
          <t/>
        </is>
      </c>
      <c r="CA696" s="0" t="inlineStr">
        <f aca="false">IF(A696&lt;&gt;"",IF(AND(AI696&lt;Parameters!$B$11,AI696&gt;Parameters!$B$12,AN696&lt;Parameters!$B$11,AN696&gt;Parameters!$B$12,AS696&lt;Parameters!$B$11,AS696&gt;Parameters!$B$12,AX696&lt;Parameters!$B$11,AX696&gt;Parameters!$B$12,BC696&lt;Parameters!$B$11,BC696&gt;Parameters!$B$12,BM696&lt;Parameters!$B$11,BM696&gt;Parameters!$B$12,BR696&lt;Parameters!$B$11,BR696&gt;Parameters!$B$12,BW696&lt;Parameters!$B$11,BW696&gt;Parameters!$B$12),1,0),"")</f>
        <is>
          <t/>
        </is>
      </c>
      <c r="CB696" s="0" t="inlineStr">
        <f aca="false">IF(A696&lt;&gt;"",IF(OR(AI696&lt;Parameters!$B$12,AI696&gt;Parameters!$B$11),0,1),"")</f>
        <is>
          <t/>
        </is>
      </c>
      <c r="CC696" s="0" t="inlineStr">
        <f aca="false">IF(A696&lt;&gt;"",IF(OR(AN696&lt;Parameters!$B$12,AN696&gt;Parameters!$B$11),0,1),"")</f>
        <is>
          <t/>
        </is>
      </c>
      <c r="CD696" s="0" t="inlineStr">
        <f aca="false">IF(A696&lt;&gt;"",IF(OR(AS696&lt;Parameters!$B$12,AS696&gt;Parameters!$B$11),0,1),"")</f>
        <is>
          <t/>
        </is>
      </c>
      <c r="CE696" s="0" t="inlineStr">
        <f aca="false">IF(A696&lt;&gt;"",IF(OR(AX696&lt;Parameters!$B$12,AX696&gt;Parameters!$B$11),0,1),"")</f>
        <is>
          <t/>
        </is>
      </c>
      <c r="CF696" s="0" t="inlineStr">
        <f aca="false">IF(A696&lt;&gt;"",IF(OR(BC696&lt;Parameters!$B$12,BC696&gt;Parameters!$B$11),0,1),"")</f>
        <is>
          <t/>
        </is>
      </c>
      <c r="CG696" s="0" t="inlineStr">
        <f aca="false">IF(A696&lt;&gt;"",IF(OR(BH696&lt;Parameters!$B$12,BH696&gt;Parameters!$B$11),0,1),"")</f>
        <is>
          <t/>
        </is>
      </c>
      <c r="CH696" s="0" t="inlineStr">
        <f aca="false">IF(A696&lt;&gt;"",IF(OR(BM696&lt;Parameters!$B$12,BM696&gt;Parameters!$B$11),0,1),"")</f>
        <is>
          <t/>
        </is>
      </c>
      <c r="CI696" s="0" t="inlineStr">
        <f aca="false">IF(A696&lt;&gt;"",IF(OR(BR696&lt;Parameters!$B$12,BR696&gt;Parameters!$B$11),0,1),"")</f>
        <is>
          <t/>
        </is>
      </c>
      <c r="CJ696" s="0" t="inlineStr">
        <f aca="false">IF(A696&lt;&gt;"",IF(OR(BW696&lt;Parameters!$B$12,BW696&gt;Parameters!$B$11),0,1),"")</f>
        <is>
          <t/>
        </is>
      </c>
      <c r="CK696" s="26" t="inlineStr">
        <f aca="false">IF(A696&lt;&gt;"",SUM(CB696:CJ696)/9,"")</f>
        <is>
          <t/>
        </is>
      </c>
      <c r="CL696" s="0" t="inlineStr">
        <f aca="false">IF(A696&lt;&gt;"",CK696*9,"")</f>
        <is>
          <t/>
        </is>
      </c>
      <c r="CM696" s="8" t="inlineStr">
        <f aca="false">IF(A696&lt;&gt;"",TEXT(B696,CM$2)&amp;" "&amp;TEXT(A696,CM$2),"")</f>
        <is>
          <t/>
        </is>
      </c>
    </row>
    <row r="697" customFormat="false" ht="15" hidden="false" customHeight="false" outlineLevel="0" collapsed="false">
      <c r="A697" s="0" t="inlineStr">
        <f aca="false">IF(OR(B696&lt;Parameters!$K$12,A696&lt;Parameters!$K$12),IF(A696&lt;Parameters!$K$12,A696+1,0),"")</f>
        <is>
          <t/>
        </is>
      </c>
      <c r="B697" s="0" t="inlineStr">
        <f aca="false">IF(A697&lt;&gt;"",IF(A697=0,B696+1,B696),"")</f>
        <is>
          <t/>
        </is>
      </c>
      <c r="C697" s="24" t="inlineStr">
        <f aca="false">IF(A697&lt;&gt;"",-_phi*(A697+0.5),"")</f>
        <is>
          <t/>
        </is>
      </c>
      <c r="D697" s="8" t="inlineStr">
        <f aca="false">IF(A697&lt;&gt;"",DEGREES(C697),"")</f>
        <is>
          <t/>
        </is>
      </c>
      <c r="E697" s="24" t="inlineStr">
        <f aca="false">IF(A697&lt;&gt;"",_phi*(B697+0.5),"")</f>
        <is>
          <t/>
        </is>
      </c>
      <c r="F697" s="8" t="inlineStr">
        <f aca="false">IF(A697&lt;&gt;"",DEGREES(E697),"")</f>
        <is>
          <t/>
        </is>
      </c>
      <c r="G697" s="8" t="inlineStr">
        <f aca="false">IF(A697&lt;&gt;"",LOOKUP(A697,h!$A$3:$A$30,h!$D$3:$D$30),"")</f>
        <is>
          <t/>
        </is>
      </c>
      <c r="H697" s="8" t="inlineStr">
        <f aca="false">IF(A697&lt;&gt;"",LOOKUP(B697,h!$A$3:$A$30,h!$D$3:$D$30),"")</f>
        <is>
          <t/>
        </is>
      </c>
      <c r="I697" s="8" t="inlineStr">
        <f aca="false">IF(A697&lt;&gt;"",_zif,"")</f>
        <is>
          <t/>
        </is>
      </c>
      <c r="J697" s="8" t="inlineStr">
        <f aca="false">IF(A697&lt;&gt;"",$G697+'v1 Frame'!D$3*COS($C697)+'v1 Frame'!E$3*SIN($C697)*SIN($E697)+'v1 Frame'!F$3*SIN($C697)*COS($E697),"")</f>
        <is>
          <t/>
        </is>
      </c>
      <c r="K697" s="8" t="inlineStr">
        <f aca="false">IF(A697&lt;&gt;"",$H697+'v1 Frame'!E$3*COS($E697)-'v1 Frame'!F$3*SIN($E697),"")</f>
        <is>
          <t/>
        </is>
      </c>
      <c r="L697" s="8" t="inlineStr">
        <f aca="false">IF(A697&lt;&gt;"",$I697-'v1 Frame'!D$3*SIN($C697)+'v1 Frame'!E$3*COS($C697)*SIN($E697)+'v1 Frame'!F$3*COS($C697)*COS($E697),"")</f>
        <is>
          <t/>
        </is>
      </c>
      <c r="M697" s="8" t="inlineStr">
        <f aca="false">IF(A697&lt;&gt;"",$G697+'v1 Frame'!G$3*COS($C697)+'v1 Frame'!H$3*SIN($C697)*SIN($E697)+'v1 Frame'!I$3*SIN($C697)*COS($E697),"")</f>
        <is>
          <t/>
        </is>
      </c>
      <c r="N697" s="8" t="inlineStr">
        <f aca="false">IF(A697&lt;&gt;"",$H697+'v1 Frame'!H$3*COS($E697)-'v1 Frame'!I$3*SIN($E697),"")</f>
        <is>
          <t/>
        </is>
      </c>
      <c r="O697" s="8" t="inlineStr">
        <f aca="false">IF(A697&lt;&gt;"",$I697-'v1 Frame'!G$3*SIN($C697)+'v1 Frame'!H$3*COS($C697)*SIN($E697)+'v1 Frame'!I$3*COS($C697)*COS($E697),"")</f>
        <is>
          <t/>
        </is>
      </c>
      <c r="P697" s="8" t="inlineStr">
        <f aca="false">IF(A697&lt;&gt;"",$G697+'v1 Frame'!J$3*COS($C697)+'v1 Frame'!K$3*SIN($C697)*SIN($E697)+'v1 Frame'!L$3*SIN($C697)*COS($E697),"")</f>
        <is>
          <t/>
        </is>
      </c>
      <c r="Q697" s="8" t="inlineStr">
        <f aca="false">IF(A697&lt;&gt;"",$H697+'v1 Frame'!K$3*COS($E697)-'v1 Frame'!L$3*SIN($E697),"")</f>
        <is>
          <t/>
        </is>
      </c>
      <c r="R697" s="8" t="inlineStr">
        <f aca="false">IF(A697&lt;&gt;"",$I697-'v1 Frame'!J$3*SIN($C697)+'v1 Frame'!K$3*COS($C697)*SIN($E697)+'v1 Frame'!L$3*COS($C697)*COS($E697),"")</f>
        <is>
          <t/>
        </is>
      </c>
      <c r="S697" s="8" t="inlineStr">
        <f aca="false">IF(A697&lt;&gt;"",$G697+'v1 Frame'!M$3*COS($C697)+'v1 Frame'!N$3*SIN($C697)*SIN($E697)+'v1 Frame'!O$3*SIN($C697)*COS($E697),"")</f>
        <is>
          <t/>
        </is>
      </c>
      <c r="T697" s="8" t="inlineStr">
        <f aca="false">IF(A697&lt;&gt;"",$H697+'v1 Frame'!N$3*COS($E697)-'v1 Frame'!O$3*SIN($E697),"")</f>
        <is>
          <t/>
        </is>
      </c>
      <c r="U697" s="8" t="inlineStr">
        <f aca="false">IF(A697&lt;&gt;"",$I697-'v1 Frame'!M$3*SIN($C697)+'v1 Frame'!N$3*COS($C697)*SIN($E697)+'v1 Frame'!O$3*COS($C697)*COS($E697),"")</f>
        <is>
          <t/>
        </is>
      </c>
      <c r="V697" s="8" t="inlineStr">
        <f aca="false">IF(A697&lt;&gt;"",$G697+'v1 Frame'!P$3*COS($C697)+'v1 Frame'!Q$3*SIN($C697)*SIN($E697)+'v1 Frame'!R$3*SIN($C697)*COS($E697),"")</f>
        <is>
          <t/>
        </is>
      </c>
      <c r="W697" s="8" t="inlineStr">
        <f aca="false">IF(A697&lt;&gt;"",$H697+'v1 Frame'!Q$3*COS($E697)-'v1 Frame'!R$3*SIN($E697),"")</f>
        <is>
          <t/>
        </is>
      </c>
      <c r="X697" s="8" t="inlineStr">
        <f aca="false">IF(A697&lt;&gt;"",$I697-'v1 Frame'!P$3*SIN($C697)+'v1 Frame'!Q$3*COS($C697)*SIN($E697)+'v1 Frame'!R$3*COS($C697)*COS($E697),"")</f>
        <is>
          <t/>
        </is>
      </c>
      <c r="Y697" s="8" t="inlineStr">
        <f aca="false">IF(A697&lt;&gt;"",$G697+'v1 Frame'!S$3*COS($C697)+'v1 Frame'!T$3*SIN($C697)*SIN($E697)+'v1 Frame'!U$3*SIN($C697)*COS($E697),"")</f>
        <is>
          <t/>
        </is>
      </c>
      <c r="Z697" s="8" t="inlineStr">
        <f aca="false">IF(A697&lt;&gt;"",$H697+'v1 Frame'!T$3*COS($E697)-'v1 Frame'!U$3*SIN($E697),"")</f>
        <is>
          <t/>
        </is>
      </c>
      <c r="AA697" s="8" t="inlineStr">
        <f aca="false">IF(A697&lt;&gt;"",$I697-'v1 Frame'!S$3*SIN($C697)+'v1 Frame'!T$3*COS($C697)*SIN($E697)+'v1 Frame'!U$3*COS($C697)*COS($E697),"")</f>
        <is>
          <t/>
        </is>
      </c>
      <c r="AB697" s="8" t="inlineStr">
        <f aca="false">IF(A697&lt;&gt;"",$G697+'v1 Frame'!V$3*COS($C697)+'v1 Frame'!W$3*SIN($C697)*SIN($E697)+'v1 Frame'!X$3*SIN($C697)*COS($E697),"")</f>
        <is>
          <t/>
        </is>
      </c>
      <c r="AC697" s="8" t="inlineStr">
        <f aca="false">IF(A697&lt;&gt;"",$H697+'v1 Frame'!W$3*COS($E697)-'v1 Frame'!X$3*SIN($E697),"")</f>
        <is>
          <t/>
        </is>
      </c>
      <c r="AD697" s="8" t="inlineStr">
        <f aca="false">IF(A697&lt;&gt;"",$I697-'v1 Frame'!V$3*SIN($C697)+'v1 Frame'!W$3*COS($C697)*SIN($E697)+'v1 Frame'!X$3*COS($C697)*COS($E697),"")</f>
        <is>
          <t/>
        </is>
      </c>
      <c r="AE697" s="25" t="inlineStr">
        <f aca="false">IF(A697&lt;&gt;"",$G697+'v1 Frame'!Y$3*COS($C697)+'v1 Frame'!Z$3*SIN($C697)*SIN($E697)+'v1 Frame'!AA$3*SIN($C697)*COS($E697),"")</f>
        <is>
          <t/>
        </is>
      </c>
      <c r="AF697" s="25" t="inlineStr">
        <f aca="false">IF(A697&lt;&gt;"",$H697+'v1 Frame'!Z$3*COS($E697)-'v1 Frame'!AA$3*SIN($E697),"")</f>
        <is>
          <t/>
        </is>
      </c>
      <c r="AG697" s="25" t="inlineStr">
        <f aca="false">IF(A697&lt;&gt;"",$I697-'v1 Frame'!Y$3*SIN($C697)+'v1 Frame'!Z$3*COS($C697)*SIN($E697)+'v1 Frame'!AA$3*COS($C697)*COS($E697),"")</f>
        <is>
          <t/>
        </is>
      </c>
      <c r="AH697" s="8" t="inlineStr">
        <f aca="false">IF(A697&lt;&gt;"",SQRT(SUMSQ(G697:I697)),"")</f>
        <is>
          <t/>
        </is>
      </c>
      <c r="AI697" s="8" t="inlineStr">
        <f aca="false">IF(A697&lt;&gt;"",IF(AH697&lt;&gt;0,ACOS(I697/AH697),0),"")</f>
        <is>
          <t/>
        </is>
      </c>
      <c r="AJ697" s="8" t="inlineStr">
        <f aca="false">IF(A697&lt;&gt;"",DEGREES(AI697),"")</f>
        <is>
          <t/>
        </is>
      </c>
      <c r="AK697" s="8" t="inlineStr">
        <f aca="false">IF(A697&lt;&gt;"",IF(OR(G697&lt;&gt;0,H697&lt;&gt;0),ATAN2(G697,H697),0),"")</f>
        <is>
          <t/>
        </is>
      </c>
      <c r="AL697" s="8" t="inlineStr">
        <f aca="false">IF(A697&lt;&gt;"",DEGREES(AK697),"")</f>
        <is>
          <t/>
        </is>
      </c>
      <c r="AM697" s="8" t="inlineStr">
        <f aca="false">IF(A697&lt;&gt;"",SQRT(SUMSQ(J697:L697)),"")</f>
        <is>
          <t/>
        </is>
      </c>
      <c r="AN697" s="8" t="inlineStr">
        <f aca="false">IF(A697&lt;&gt;"",IF(AM697&lt;&gt;0,ACOS(L697/AM697),0),"")</f>
        <is>
          <t/>
        </is>
      </c>
      <c r="AO697" s="8" t="inlineStr">
        <f aca="false">IF(A697&lt;&gt;"",DEGREES(AN697),"")</f>
        <is>
          <t/>
        </is>
      </c>
      <c r="AP697" s="8" t="inlineStr">
        <f aca="false">IF(A697&lt;&gt;"",IF(OR(J697&lt;&gt;0,K697&lt;&gt;0),ATAN2(J697,K697),0),"")</f>
        <is>
          <t/>
        </is>
      </c>
      <c r="AQ697" s="8" t="inlineStr">
        <f aca="false">IF(A697&lt;&gt;"",DEGREES(AP697),"")</f>
        <is>
          <t/>
        </is>
      </c>
      <c r="AR697" s="8" t="inlineStr">
        <f aca="false">IF(A697&lt;&gt;"",SQRT(SUMSQ(M697:O697)),"")</f>
        <is>
          <t/>
        </is>
      </c>
      <c r="AS697" s="8" t="inlineStr">
        <f aca="false">IF(A697&lt;&gt;"",IF(AR697&lt;&gt;0,ACOS(O697/AR697),0),"")</f>
        <is>
          <t/>
        </is>
      </c>
      <c r="AT697" s="8" t="inlineStr">
        <f aca="false">IF(A697&lt;&gt;"",DEGREES(AS697),"")</f>
        <is>
          <t/>
        </is>
      </c>
      <c r="AU697" s="8" t="inlineStr">
        <f aca="false">IF(A697&lt;&gt;"",IF(OR(M697&lt;&gt;0,N697&lt;&gt;0),ATAN2(M697,N697),0),"")</f>
        <is>
          <t/>
        </is>
      </c>
      <c r="AV697" s="8" t="inlineStr">
        <f aca="false">IF(A697&lt;&gt;"",DEGREES(AU697),"")</f>
        <is>
          <t/>
        </is>
      </c>
      <c r="AW697" s="8" t="inlineStr">
        <f aca="false">IF(A697&lt;&gt;"",SQRT(SUMSQ(P697:R697)),"")</f>
        <is>
          <t/>
        </is>
      </c>
      <c r="AX697" s="8" t="inlineStr">
        <f aca="false">IF(A697&lt;&gt;"",IF(AW697&lt;&gt;0,ACOS(R697/AW697),0),"")</f>
        <is>
          <t/>
        </is>
      </c>
      <c r="AY697" s="8" t="inlineStr">
        <f aca="false">IF(A697&lt;&gt;"",DEGREES(AX697),"")</f>
        <is>
          <t/>
        </is>
      </c>
      <c r="AZ697" s="8" t="inlineStr">
        <f aca="false">IF(A697&lt;&gt;"",IF(OR(P697&lt;&gt;0,Q697&lt;&gt;0),ATAN2(P697,Q697),0),"")</f>
        <is>
          <t/>
        </is>
      </c>
      <c r="BA697" s="8" t="inlineStr">
        <f aca="false">IF(A697&lt;&gt;"",DEGREES(AZ697),"")</f>
        <is>
          <t/>
        </is>
      </c>
      <c r="BB697" s="8" t="inlineStr">
        <f aca="false">IF(A697&lt;&gt;"",SQRT(SUMSQ(S697:U697)),"")</f>
        <is>
          <t/>
        </is>
      </c>
      <c r="BC697" s="8" t="inlineStr">
        <f aca="false">IF(A697&lt;&gt;"",IF(BB697&lt;&gt;0,ACOS(U697/BB697),0),"")</f>
        <is>
          <t/>
        </is>
      </c>
      <c r="BD697" s="8" t="inlineStr">
        <f aca="false">IF(A697&lt;&gt;"",DEGREES(BC697),"")</f>
        <is>
          <t/>
        </is>
      </c>
      <c r="BE697" s="8" t="inlineStr">
        <f aca="false">IF(A697&lt;&gt;"",IF(OR(S697&lt;&gt;0,T697&lt;&gt;0),ATAN2(S697,T697),0),"")</f>
        <is>
          <t/>
        </is>
      </c>
      <c r="BF697" s="8" t="inlineStr">
        <f aca="false">IF(A697&lt;&gt;"",DEGREES(BE697),"")</f>
        <is>
          <t/>
        </is>
      </c>
      <c r="BG697" s="8" t="inlineStr">
        <f aca="false">IF(A697&lt;&gt;"",SQRT(SUMSQ(V697:X697)),"")</f>
        <is>
          <t/>
        </is>
      </c>
      <c r="BH697" s="8" t="inlineStr">
        <f aca="false">IF(A697&lt;&gt;"",IF(BG697&lt;&gt;0,ACOS(X697/BG697),0),"")</f>
        <is>
          <t/>
        </is>
      </c>
      <c r="BI697" s="8" t="inlineStr">
        <f aca="false">IF(A697&lt;&gt;"",DEGREES(BH697),"")</f>
        <is>
          <t/>
        </is>
      </c>
      <c r="BJ697" s="8" t="inlineStr">
        <f aca="false">IF(A697&lt;&gt;"",IF(OR(V697&lt;&gt;0,W697&lt;&gt;0),ATAN2(V697,W697),0),"")</f>
        <is>
          <t/>
        </is>
      </c>
      <c r="BK697" s="8" t="inlineStr">
        <f aca="false">IF(A697&lt;&gt;"",DEGREES(BJ697),"")</f>
        <is>
          <t/>
        </is>
      </c>
      <c r="BL697" s="8" t="inlineStr">
        <f aca="false">IF(A697&lt;&gt;"",SQRT(SUMSQ(Y697:AA697)),"")</f>
        <is>
          <t/>
        </is>
      </c>
      <c r="BM697" s="8" t="inlineStr">
        <f aca="false">IF(A697&lt;&gt;"",IF(BL697&lt;&gt;0,ACOS(AA697/BL697),0),"")</f>
        <is>
          <t/>
        </is>
      </c>
      <c r="BN697" s="8" t="inlineStr">
        <f aca="false">IF(A697&lt;&gt;"",DEGREES(BM697),"")</f>
        <is>
          <t/>
        </is>
      </c>
      <c r="BO697" s="8" t="inlineStr">
        <f aca="false">IF(A697&lt;&gt;"",IF(OR(Y697&lt;&gt;0,Z697&lt;&gt;0),ATAN2(Y697,Z697),0),"")</f>
        <is>
          <t/>
        </is>
      </c>
      <c r="BP697" s="8" t="inlineStr">
        <f aca="false">IF(A697&lt;&gt;"",DEGREES(BO697),"")</f>
        <is>
          <t/>
        </is>
      </c>
      <c r="BQ697" s="8" t="inlineStr">
        <f aca="false">IF(A697&lt;&gt;"",SQRT(SUMSQ(AB697:AD697)),"")</f>
        <is>
          <t/>
        </is>
      </c>
      <c r="BR697" s="8" t="inlineStr">
        <f aca="false">IF(A697&lt;&gt;"",IF(BQ697&lt;&gt;0,ACOS(AD697/BQ697),0),"")</f>
        <is>
          <t/>
        </is>
      </c>
      <c r="BS697" s="8" t="inlineStr">
        <f aca="false">IF(A697&lt;&gt;"",DEGREES(BR697),"")</f>
        <is>
          <t/>
        </is>
      </c>
      <c r="BT697" s="8" t="inlineStr">
        <f aca="false">IF(A697&lt;&gt;"",IF(OR(AB697&lt;&gt;0,AC697&lt;&gt;0),ATAN2(AB697,AC697),0),"")</f>
        <is>
          <t/>
        </is>
      </c>
      <c r="BU697" s="8" t="inlineStr">
        <f aca="false">IF(A697&lt;&gt;"",DEGREES(BT697),"")</f>
        <is>
          <t/>
        </is>
      </c>
      <c r="BV697" s="8" t="inlineStr">
        <f aca="false">IF(A697&lt;&gt;"",SQRT(SUMSQ(AE697:AG697)),"")</f>
        <is>
          <t/>
        </is>
      </c>
      <c r="BW697" s="8" t="inlineStr">
        <f aca="false">IF(A697&lt;&gt;"",IF(BV697&lt;&gt;0,ACOS(AG697/BV697),0),"")</f>
        <is>
          <t/>
        </is>
      </c>
      <c r="BX697" s="8" t="inlineStr">
        <f aca="false">IF(A697&lt;&gt;"",DEGREES(BW697),"")</f>
        <is>
          <t/>
        </is>
      </c>
      <c r="BY697" s="8" t="inlineStr">
        <f aca="false">IF(A697&lt;&gt;"",IF(OR(AF697&lt;&gt;0,AG697&lt;&gt;0),ATAN2(AF697,AG697),0),"")</f>
        <is>
          <t/>
        </is>
      </c>
      <c r="BZ697" s="8" t="inlineStr">
        <f aca="false">IF(A697&lt;&gt;"",DEGREES(BY697),"")</f>
        <is>
          <t/>
        </is>
      </c>
      <c r="CA697" s="0" t="inlineStr">
        <f aca="false">IF(A697&lt;&gt;"",IF(AND(AI697&lt;Parameters!$B$11,AI697&gt;Parameters!$B$12,AN697&lt;Parameters!$B$11,AN697&gt;Parameters!$B$12,AS697&lt;Parameters!$B$11,AS697&gt;Parameters!$B$12,AX697&lt;Parameters!$B$11,AX697&gt;Parameters!$B$12,BC697&lt;Parameters!$B$11,BC697&gt;Parameters!$B$12,BM697&lt;Parameters!$B$11,BM697&gt;Parameters!$B$12,BR697&lt;Parameters!$B$11,BR697&gt;Parameters!$B$12,BW697&lt;Parameters!$B$11,BW697&gt;Parameters!$B$12),1,0),"")</f>
        <is>
          <t/>
        </is>
      </c>
      <c r="CB697" s="0" t="inlineStr">
        <f aca="false">IF(A697&lt;&gt;"",IF(OR(AI697&lt;Parameters!$B$12,AI697&gt;Parameters!$B$11),0,1),"")</f>
        <is>
          <t/>
        </is>
      </c>
      <c r="CC697" s="0" t="inlineStr">
        <f aca="false">IF(A697&lt;&gt;"",IF(OR(AN697&lt;Parameters!$B$12,AN697&gt;Parameters!$B$11),0,1),"")</f>
        <is>
          <t/>
        </is>
      </c>
      <c r="CD697" s="0" t="inlineStr">
        <f aca="false">IF(A697&lt;&gt;"",IF(OR(AS697&lt;Parameters!$B$12,AS697&gt;Parameters!$B$11),0,1),"")</f>
        <is>
          <t/>
        </is>
      </c>
      <c r="CE697" s="0" t="inlineStr">
        <f aca="false">IF(A697&lt;&gt;"",IF(OR(AX697&lt;Parameters!$B$12,AX697&gt;Parameters!$B$11),0,1),"")</f>
        <is>
          <t/>
        </is>
      </c>
      <c r="CF697" s="0" t="inlineStr">
        <f aca="false">IF(A697&lt;&gt;"",IF(OR(BC697&lt;Parameters!$B$12,BC697&gt;Parameters!$B$11),0,1),"")</f>
        <is>
          <t/>
        </is>
      </c>
      <c r="CG697" s="0" t="inlineStr">
        <f aca="false">IF(A697&lt;&gt;"",IF(OR(BH697&lt;Parameters!$B$12,BH697&gt;Parameters!$B$11),0,1),"")</f>
        <is>
          <t/>
        </is>
      </c>
      <c r="CH697" s="0" t="inlineStr">
        <f aca="false">IF(A697&lt;&gt;"",IF(OR(BM697&lt;Parameters!$B$12,BM697&gt;Parameters!$B$11),0,1),"")</f>
        <is>
          <t/>
        </is>
      </c>
      <c r="CI697" s="0" t="inlineStr">
        <f aca="false">IF(A697&lt;&gt;"",IF(OR(BR697&lt;Parameters!$B$12,BR697&gt;Parameters!$B$11),0,1),"")</f>
        <is>
          <t/>
        </is>
      </c>
      <c r="CJ697" s="0" t="inlineStr">
        <f aca="false">IF(A697&lt;&gt;"",IF(OR(BW697&lt;Parameters!$B$12,BW697&gt;Parameters!$B$11),0,1),"")</f>
        <is>
          <t/>
        </is>
      </c>
      <c r="CK697" s="26" t="inlineStr">
        <f aca="false">IF(A697&lt;&gt;"",SUM(CB697:CJ697)/9,"")</f>
        <is>
          <t/>
        </is>
      </c>
      <c r="CL697" s="0" t="inlineStr">
        <f aca="false">IF(A697&lt;&gt;"",CK697*9,"")</f>
        <is>
          <t/>
        </is>
      </c>
      <c r="CM697" s="8" t="inlineStr">
        <f aca="false">IF(A697&lt;&gt;"",TEXT(B697,CM$2)&amp;" "&amp;TEXT(A697,CM$2),"")</f>
        <is>
          <t/>
        </is>
      </c>
    </row>
    <row r="698" customFormat="false" ht="15" hidden="false" customHeight="false" outlineLevel="0" collapsed="false">
      <c r="A698" s="0" t="inlineStr">
        <f aca="false">IF(OR(B697&lt;Parameters!$K$12,A697&lt;Parameters!$K$12),IF(A697&lt;Parameters!$K$12,A697+1,0),"")</f>
        <is>
          <t/>
        </is>
      </c>
      <c r="B698" s="0" t="inlineStr">
        <f aca="false">IF(A698&lt;&gt;"",IF(A698=0,B697+1,B697),"")</f>
        <is>
          <t/>
        </is>
      </c>
      <c r="C698" s="24" t="inlineStr">
        <f aca="false">IF(A698&lt;&gt;"",-_phi*(A698+0.5),"")</f>
        <is>
          <t/>
        </is>
      </c>
      <c r="D698" s="8" t="inlineStr">
        <f aca="false">IF(A698&lt;&gt;"",DEGREES(C698),"")</f>
        <is>
          <t/>
        </is>
      </c>
      <c r="E698" s="24" t="inlineStr">
        <f aca="false">IF(A698&lt;&gt;"",_phi*(B698+0.5),"")</f>
        <is>
          <t/>
        </is>
      </c>
      <c r="F698" s="8" t="inlineStr">
        <f aca="false">IF(A698&lt;&gt;"",DEGREES(E698),"")</f>
        <is>
          <t/>
        </is>
      </c>
      <c r="G698" s="8" t="inlineStr">
        <f aca="false">IF(A698&lt;&gt;"",LOOKUP(A698,h!$A$3:$A$30,h!$D$3:$D$30),"")</f>
        <is>
          <t/>
        </is>
      </c>
      <c r="H698" s="8" t="inlineStr">
        <f aca="false">IF(A698&lt;&gt;"",LOOKUP(B698,h!$A$3:$A$30,h!$D$3:$D$30),"")</f>
        <is>
          <t/>
        </is>
      </c>
      <c r="I698" s="8" t="inlineStr">
        <f aca="false">IF(A698&lt;&gt;"",_zif,"")</f>
        <is>
          <t/>
        </is>
      </c>
      <c r="J698" s="8" t="inlineStr">
        <f aca="false">IF(A698&lt;&gt;"",$G698+'v1 Frame'!D$3*COS($C698)+'v1 Frame'!E$3*SIN($C698)*SIN($E698)+'v1 Frame'!F$3*SIN($C698)*COS($E698),"")</f>
        <is>
          <t/>
        </is>
      </c>
      <c r="K698" s="8" t="inlineStr">
        <f aca="false">IF(A698&lt;&gt;"",$H698+'v1 Frame'!E$3*COS($E698)-'v1 Frame'!F$3*SIN($E698),"")</f>
        <is>
          <t/>
        </is>
      </c>
      <c r="L698" s="8" t="inlineStr">
        <f aca="false">IF(A698&lt;&gt;"",$I698-'v1 Frame'!D$3*SIN($C698)+'v1 Frame'!E$3*COS($C698)*SIN($E698)+'v1 Frame'!F$3*COS($C698)*COS($E698),"")</f>
        <is>
          <t/>
        </is>
      </c>
      <c r="M698" s="8" t="inlineStr">
        <f aca="false">IF(A698&lt;&gt;"",$G698+'v1 Frame'!G$3*COS($C698)+'v1 Frame'!H$3*SIN($C698)*SIN($E698)+'v1 Frame'!I$3*SIN($C698)*COS($E698),"")</f>
        <is>
          <t/>
        </is>
      </c>
      <c r="N698" s="8" t="inlineStr">
        <f aca="false">IF(A698&lt;&gt;"",$H698+'v1 Frame'!H$3*COS($E698)-'v1 Frame'!I$3*SIN($E698),"")</f>
        <is>
          <t/>
        </is>
      </c>
      <c r="O698" s="8" t="inlineStr">
        <f aca="false">IF(A698&lt;&gt;"",$I698-'v1 Frame'!G$3*SIN($C698)+'v1 Frame'!H$3*COS($C698)*SIN($E698)+'v1 Frame'!I$3*COS($C698)*COS($E698),"")</f>
        <is>
          <t/>
        </is>
      </c>
      <c r="P698" s="8" t="inlineStr">
        <f aca="false">IF(A698&lt;&gt;"",$G698+'v1 Frame'!J$3*COS($C698)+'v1 Frame'!K$3*SIN($C698)*SIN($E698)+'v1 Frame'!L$3*SIN($C698)*COS($E698),"")</f>
        <is>
          <t/>
        </is>
      </c>
      <c r="Q698" s="8" t="inlineStr">
        <f aca="false">IF(A698&lt;&gt;"",$H698+'v1 Frame'!K$3*COS($E698)-'v1 Frame'!L$3*SIN($E698),"")</f>
        <is>
          <t/>
        </is>
      </c>
      <c r="R698" s="8" t="inlineStr">
        <f aca="false">IF(A698&lt;&gt;"",$I698-'v1 Frame'!J$3*SIN($C698)+'v1 Frame'!K$3*COS($C698)*SIN($E698)+'v1 Frame'!L$3*COS($C698)*COS($E698),"")</f>
        <is>
          <t/>
        </is>
      </c>
      <c r="S698" s="8" t="inlineStr">
        <f aca="false">IF(A698&lt;&gt;"",$G698+'v1 Frame'!M$3*COS($C698)+'v1 Frame'!N$3*SIN($C698)*SIN($E698)+'v1 Frame'!O$3*SIN($C698)*COS($E698),"")</f>
        <is>
          <t/>
        </is>
      </c>
      <c r="T698" s="8" t="inlineStr">
        <f aca="false">IF(A698&lt;&gt;"",$H698+'v1 Frame'!N$3*COS($E698)-'v1 Frame'!O$3*SIN($E698),"")</f>
        <is>
          <t/>
        </is>
      </c>
      <c r="U698" s="8" t="inlineStr">
        <f aca="false">IF(A698&lt;&gt;"",$I698-'v1 Frame'!M$3*SIN($C698)+'v1 Frame'!N$3*COS($C698)*SIN($E698)+'v1 Frame'!O$3*COS($C698)*COS($E698),"")</f>
        <is>
          <t/>
        </is>
      </c>
      <c r="V698" s="8" t="inlineStr">
        <f aca="false">IF(A698&lt;&gt;"",$G698+'v1 Frame'!P$3*COS($C698)+'v1 Frame'!Q$3*SIN($C698)*SIN($E698)+'v1 Frame'!R$3*SIN($C698)*COS($E698),"")</f>
        <is>
          <t/>
        </is>
      </c>
      <c r="W698" s="8" t="inlineStr">
        <f aca="false">IF(A698&lt;&gt;"",$H698+'v1 Frame'!Q$3*COS($E698)-'v1 Frame'!R$3*SIN($E698),"")</f>
        <is>
          <t/>
        </is>
      </c>
      <c r="X698" s="8" t="inlineStr">
        <f aca="false">IF(A698&lt;&gt;"",$I698-'v1 Frame'!P$3*SIN($C698)+'v1 Frame'!Q$3*COS($C698)*SIN($E698)+'v1 Frame'!R$3*COS($C698)*COS($E698),"")</f>
        <is>
          <t/>
        </is>
      </c>
      <c r="Y698" s="8" t="inlineStr">
        <f aca="false">IF(A698&lt;&gt;"",$G698+'v1 Frame'!S$3*COS($C698)+'v1 Frame'!T$3*SIN($C698)*SIN($E698)+'v1 Frame'!U$3*SIN($C698)*COS($E698),"")</f>
        <is>
          <t/>
        </is>
      </c>
      <c r="Z698" s="8" t="inlineStr">
        <f aca="false">IF(A698&lt;&gt;"",$H698+'v1 Frame'!T$3*COS($E698)-'v1 Frame'!U$3*SIN($E698),"")</f>
        <is>
          <t/>
        </is>
      </c>
      <c r="AA698" s="8" t="inlineStr">
        <f aca="false">IF(A698&lt;&gt;"",$I698-'v1 Frame'!S$3*SIN($C698)+'v1 Frame'!T$3*COS($C698)*SIN($E698)+'v1 Frame'!U$3*COS($C698)*COS($E698),"")</f>
        <is>
          <t/>
        </is>
      </c>
      <c r="AB698" s="8" t="inlineStr">
        <f aca="false">IF(A698&lt;&gt;"",$G698+'v1 Frame'!V$3*COS($C698)+'v1 Frame'!W$3*SIN($C698)*SIN($E698)+'v1 Frame'!X$3*SIN($C698)*COS($E698),"")</f>
        <is>
          <t/>
        </is>
      </c>
      <c r="AC698" s="8" t="inlineStr">
        <f aca="false">IF(A698&lt;&gt;"",$H698+'v1 Frame'!W$3*COS($E698)-'v1 Frame'!X$3*SIN($E698),"")</f>
        <is>
          <t/>
        </is>
      </c>
      <c r="AD698" s="8" t="inlineStr">
        <f aca="false">IF(A698&lt;&gt;"",$I698-'v1 Frame'!V$3*SIN($C698)+'v1 Frame'!W$3*COS($C698)*SIN($E698)+'v1 Frame'!X$3*COS($C698)*COS($E698),"")</f>
        <is>
          <t/>
        </is>
      </c>
      <c r="AE698" s="25" t="inlineStr">
        <f aca="false">IF(A698&lt;&gt;"",$G698+'v1 Frame'!Y$3*COS($C698)+'v1 Frame'!Z$3*SIN($C698)*SIN($E698)+'v1 Frame'!AA$3*SIN($C698)*COS($E698),"")</f>
        <is>
          <t/>
        </is>
      </c>
      <c r="AF698" s="25" t="inlineStr">
        <f aca="false">IF(A698&lt;&gt;"",$H698+'v1 Frame'!Z$3*COS($E698)-'v1 Frame'!AA$3*SIN($E698),"")</f>
        <is>
          <t/>
        </is>
      </c>
      <c r="AG698" s="25" t="inlineStr">
        <f aca="false">IF(A698&lt;&gt;"",$I698-'v1 Frame'!Y$3*SIN($C698)+'v1 Frame'!Z$3*COS($C698)*SIN($E698)+'v1 Frame'!AA$3*COS($C698)*COS($E698),"")</f>
        <is>
          <t/>
        </is>
      </c>
      <c r="AH698" s="8" t="inlineStr">
        <f aca="false">IF(A698&lt;&gt;"",SQRT(SUMSQ(G698:I698)),"")</f>
        <is>
          <t/>
        </is>
      </c>
      <c r="AI698" s="8" t="inlineStr">
        <f aca="false">IF(A698&lt;&gt;"",IF(AH698&lt;&gt;0,ACOS(I698/AH698),0),"")</f>
        <is>
          <t/>
        </is>
      </c>
      <c r="AJ698" s="8" t="inlineStr">
        <f aca="false">IF(A698&lt;&gt;"",DEGREES(AI698),"")</f>
        <is>
          <t/>
        </is>
      </c>
      <c r="AK698" s="8" t="inlineStr">
        <f aca="false">IF(A698&lt;&gt;"",IF(OR(G698&lt;&gt;0,H698&lt;&gt;0),ATAN2(G698,H698),0),"")</f>
        <is>
          <t/>
        </is>
      </c>
      <c r="AL698" s="8" t="inlineStr">
        <f aca="false">IF(A698&lt;&gt;"",DEGREES(AK698),"")</f>
        <is>
          <t/>
        </is>
      </c>
      <c r="AM698" s="8" t="inlineStr">
        <f aca="false">IF(A698&lt;&gt;"",SQRT(SUMSQ(J698:L698)),"")</f>
        <is>
          <t/>
        </is>
      </c>
      <c r="AN698" s="8" t="inlineStr">
        <f aca="false">IF(A698&lt;&gt;"",IF(AM698&lt;&gt;0,ACOS(L698/AM698),0),"")</f>
        <is>
          <t/>
        </is>
      </c>
      <c r="AO698" s="8" t="inlineStr">
        <f aca="false">IF(A698&lt;&gt;"",DEGREES(AN698),"")</f>
        <is>
          <t/>
        </is>
      </c>
      <c r="AP698" s="8" t="inlineStr">
        <f aca="false">IF(A698&lt;&gt;"",IF(OR(J698&lt;&gt;0,K698&lt;&gt;0),ATAN2(J698,K698),0),"")</f>
        <is>
          <t/>
        </is>
      </c>
      <c r="AQ698" s="8" t="inlineStr">
        <f aca="false">IF(A698&lt;&gt;"",DEGREES(AP698),"")</f>
        <is>
          <t/>
        </is>
      </c>
      <c r="AR698" s="8" t="inlineStr">
        <f aca="false">IF(A698&lt;&gt;"",SQRT(SUMSQ(M698:O698)),"")</f>
        <is>
          <t/>
        </is>
      </c>
      <c r="AS698" s="8" t="inlineStr">
        <f aca="false">IF(A698&lt;&gt;"",IF(AR698&lt;&gt;0,ACOS(O698/AR698),0),"")</f>
        <is>
          <t/>
        </is>
      </c>
      <c r="AT698" s="8" t="inlineStr">
        <f aca="false">IF(A698&lt;&gt;"",DEGREES(AS698),"")</f>
        <is>
          <t/>
        </is>
      </c>
      <c r="AU698" s="8" t="inlineStr">
        <f aca="false">IF(A698&lt;&gt;"",IF(OR(M698&lt;&gt;0,N698&lt;&gt;0),ATAN2(M698,N698),0),"")</f>
        <is>
          <t/>
        </is>
      </c>
      <c r="AV698" s="8" t="inlineStr">
        <f aca="false">IF(A698&lt;&gt;"",DEGREES(AU698),"")</f>
        <is>
          <t/>
        </is>
      </c>
      <c r="AW698" s="8" t="inlineStr">
        <f aca="false">IF(A698&lt;&gt;"",SQRT(SUMSQ(P698:R698)),"")</f>
        <is>
          <t/>
        </is>
      </c>
      <c r="AX698" s="8" t="inlineStr">
        <f aca="false">IF(A698&lt;&gt;"",IF(AW698&lt;&gt;0,ACOS(R698/AW698),0),"")</f>
        <is>
          <t/>
        </is>
      </c>
      <c r="AY698" s="8" t="inlineStr">
        <f aca="false">IF(A698&lt;&gt;"",DEGREES(AX698),"")</f>
        <is>
          <t/>
        </is>
      </c>
      <c r="AZ698" s="8" t="inlineStr">
        <f aca="false">IF(A698&lt;&gt;"",IF(OR(P698&lt;&gt;0,Q698&lt;&gt;0),ATAN2(P698,Q698),0),"")</f>
        <is>
          <t/>
        </is>
      </c>
      <c r="BA698" s="8" t="inlineStr">
        <f aca="false">IF(A698&lt;&gt;"",DEGREES(AZ698),"")</f>
        <is>
          <t/>
        </is>
      </c>
      <c r="BB698" s="8" t="inlineStr">
        <f aca="false">IF(A698&lt;&gt;"",SQRT(SUMSQ(S698:U698)),"")</f>
        <is>
          <t/>
        </is>
      </c>
      <c r="BC698" s="8" t="inlineStr">
        <f aca="false">IF(A698&lt;&gt;"",IF(BB698&lt;&gt;0,ACOS(U698/BB698),0),"")</f>
        <is>
          <t/>
        </is>
      </c>
      <c r="BD698" s="8" t="inlineStr">
        <f aca="false">IF(A698&lt;&gt;"",DEGREES(BC698),"")</f>
        <is>
          <t/>
        </is>
      </c>
      <c r="BE698" s="8" t="inlineStr">
        <f aca="false">IF(A698&lt;&gt;"",IF(OR(S698&lt;&gt;0,T698&lt;&gt;0),ATAN2(S698,T698),0),"")</f>
        <is>
          <t/>
        </is>
      </c>
      <c r="BF698" s="8" t="inlineStr">
        <f aca="false">IF(A698&lt;&gt;"",DEGREES(BE698),"")</f>
        <is>
          <t/>
        </is>
      </c>
      <c r="BG698" s="8" t="inlineStr">
        <f aca="false">IF(A698&lt;&gt;"",SQRT(SUMSQ(V698:X698)),"")</f>
        <is>
          <t/>
        </is>
      </c>
      <c r="BH698" s="8" t="inlineStr">
        <f aca="false">IF(A698&lt;&gt;"",IF(BG698&lt;&gt;0,ACOS(X698/BG698),0),"")</f>
        <is>
          <t/>
        </is>
      </c>
      <c r="BI698" s="8" t="inlineStr">
        <f aca="false">IF(A698&lt;&gt;"",DEGREES(BH698),"")</f>
        <is>
          <t/>
        </is>
      </c>
      <c r="BJ698" s="8" t="inlineStr">
        <f aca="false">IF(A698&lt;&gt;"",IF(OR(V698&lt;&gt;0,W698&lt;&gt;0),ATAN2(V698,W698),0),"")</f>
        <is>
          <t/>
        </is>
      </c>
      <c r="BK698" s="8" t="inlineStr">
        <f aca="false">IF(A698&lt;&gt;"",DEGREES(BJ698),"")</f>
        <is>
          <t/>
        </is>
      </c>
      <c r="BL698" s="8" t="inlineStr">
        <f aca="false">IF(A698&lt;&gt;"",SQRT(SUMSQ(Y698:AA698)),"")</f>
        <is>
          <t/>
        </is>
      </c>
      <c r="BM698" s="8" t="inlineStr">
        <f aca="false">IF(A698&lt;&gt;"",IF(BL698&lt;&gt;0,ACOS(AA698/BL698),0),"")</f>
        <is>
          <t/>
        </is>
      </c>
      <c r="BN698" s="8" t="inlineStr">
        <f aca="false">IF(A698&lt;&gt;"",DEGREES(BM698),"")</f>
        <is>
          <t/>
        </is>
      </c>
      <c r="BO698" s="8" t="inlineStr">
        <f aca="false">IF(A698&lt;&gt;"",IF(OR(Y698&lt;&gt;0,Z698&lt;&gt;0),ATAN2(Y698,Z698),0),"")</f>
        <is>
          <t/>
        </is>
      </c>
      <c r="BP698" s="8" t="inlineStr">
        <f aca="false">IF(A698&lt;&gt;"",DEGREES(BO698),"")</f>
        <is>
          <t/>
        </is>
      </c>
      <c r="BQ698" s="8" t="inlineStr">
        <f aca="false">IF(A698&lt;&gt;"",SQRT(SUMSQ(AB698:AD698)),"")</f>
        <is>
          <t/>
        </is>
      </c>
      <c r="BR698" s="8" t="inlineStr">
        <f aca="false">IF(A698&lt;&gt;"",IF(BQ698&lt;&gt;0,ACOS(AD698/BQ698),0),"")</f>
        <is>
          <t/>
        </is>
      </c>
      <c r="BS698" s="8" t="inlineStr">
        <f aca="false">IF(A698&lt;&gt;"",DEGREES(BR698),"")</f>
        <is>
          <t/>
        </is>
      </c>
      <c r="BT698" s="8" t="inlineStr">
        <f aca="false">IF(A698&lt;&gt;"",IF(OR(AB698&lt;&gt;0,AC698&lt;&gt;0),ATAN2(AB698,AC698),0),"")</f>
        <is>
          <t/>
        </is>
      </c>
      <c r="BU698" s="8" t="inlineStr">
        <f aca="false">IF(A698&lt;&gt;"",DEGREES(BT698),"")</f>
        <is>
          <t/>
        </is>
      </c>
      <c r="BV698" s="8" t="inlineStr">
        <f aca="false">IF(A698&lt;&gt;"",SQRT(SUMSQ(AE698:AG698)),"")</f>
        <is>
          <t/>
        </is>
      </c>
      <c r="BW698" s="8" t="inlineStr">
        <f aca="false">IF(A698&lt;&gt;"",IF(BV698&lt;&gt;0,ACOS(AG698/BV698),0),"")</f>
        <is>
          <t/>
        </is>
      </c>
      <c r="BX698" s="8" t="inlineStr">
        <f aca="false">IF(A698&lt;&gt;"",DEGREES(BW698),"")</f>
        <is>
          <t/>
        </is>
      </c>
      <c r="BY698" s="8" t="inlineStr">
        <f aca="false">IF(A698&lt;&gt;"",IF(OR(AF698&lt;&gt;0,AG698&lt;&gt;0),ATAN2(AF698,AG698),0),"")</f>
        <is>
          <t/>
        </is>
      </c>
      <c r="BZ698" s="8" t="inlineStr">
        <f aca="false">IF(A698&lt;&gt;"",DEGREES(BY698),"")</f>
        <is>
          <t/>
        </is>
      </c>
      <c r="CA698" s="0" t="inlineStr">
        <f aca="false">IF(A698&lt;&gt;"",IF(AND(AI698&lt;Parameters!$B$11,AI698&gt;Parameters!$B$12,AN698&lt;Parameters!$B$11,AN698&gt;Parameters!$B$12,AS698&lt;Parameters!$B$11,AS698&gt;Parameters!$B$12,AX698&lt;Parameters!$B$11,AX698&gt;Parameters!$B$12,BC698&lt;Parameters!$B$11,BC698&gt;Parameters!$B$12,BM698&lt;Parameters!$B$11,BM698&gt;Parameters!$B$12,BR698&lt;Parameters!$B$11,BR698&gt;Parameters!$B$12,BW698&lt;Parameters!$B$11,BW698&gt;Parameters!$B$12),1,0),"")</f>
        <is>
          <t/>
        </is>
      </c>
      <c r="CB698" s="0" t="inlineStr">
        <f aca="false">IF(A698&lt;&gt;"",IF(OR(AI698&lt;Parameters!$B$12,AI698&gt;Parameters!$B$11),0,1),"")</f>
        <is>
          <t/>
        </is>
      </c>
      <c r="CC698" s="0" t="inlineStr">
        <f aca="false">IF(A698&lt;&gt;"",IF(OR(AN698&lt;Parameters!$B$12,AN698&gt;Parameters!$B$11),0,1),"")</f>
        <is>
          <t/>
        </is>
      </c>
      <c r="CD698" s="0" t="inlineStr">
        <f aca="false">IF(A698&lt;&gt;"",IF(OR(AS698&lt;Parameters!$B$12,AS698&gt;Parameters!$B$11),0,1),"")</f>
        <is>
          <t/>
        </is>
      </c>
      <c r="CE698" s="0" t="inlineStr">
        <f aca="false">IF(A698&lt;&gt;"",IF(OR(AX698&lt;Parameters!$B$12,AX698&gt;Parameters!$B$11),0,1),"")</f>
        <is>
          <t/>
        </is>
      </c>
      <c r="CF698" s="0" t="inlineStr">
        <f aca="false">IF(A698&lt;&gt;"",IF(OR(BC698&lt;Parameters!$B$12,BC698&gt;Parameters!$B$11),0,1),"")</f>
        <is>
          <t/>
        </is>
      </c>
      <c r="CG698" s="0" t="inlineStr">
        <f aca="false">IF(A698&lt;&gt;"",IF(OR(BH698&lt;Parameters!$B$12,BH698&gt;Parameters!$B$11),0,1),"")</f>
        <is>
          <t/>
        </is>
      </c>
      <c r="CH698" s="0" t="inlineStr">
        <f aca="false">IF(A698&lt;&gt;"",IF(OR(BM698&lt;Parameters!$B$12,BM698&gt;Parameters!$B$11),0,1),"")</f>
        <is>
          <t/>
        </is>
      </c>
      <c r="CI698" s="0" t="inlineStr">
        <f aca="false">IF(A698&lt;&gt;"",IF(OR(BR698&lt;Parameters!$B$12,BR698&gt;Parameters!$B$11),0,1),"")</f>
        <is>
          <t/>
        </is>
      </c>
      <c r="CJ698" s="0" t="inlineStr">
        <f aca="false">IF(A698&lt;&gt;"",IF(OR(BW698&lt;Parameters!$B$12,BW698&gt;Parameters!$B$11),0,1),"")</f>
        <is>
          <t/>
        </is>
      </c>
      <c r="CK698" s="26" t="inlineStr">
        <f aca="false">IF(A698&lt;&gt;"",SUM(CB698:CJ698)/9,"")</f>
        <is>
          <t/>
        </is>
      </c>
      <c r="CL698" s="0" t="inlineStr">
        <f aca="false">IF(A698&lt;&gt;"",CK698*9,"")</f>
        <is>
          <t/>
        </is>
      </c>
      <c r="CM698" s="8" t="inlineStr">
        <f aca="false">IF(A698&lt;&gt;"",TEXT(B698,CM$2)&amp;" "&amp;TEXT(A698,CM$2),"")</f>
        <is>
          <t/>
        </is>
      </c>
    </row>
    <row r="699" customFormat="false" ht="15" hidden="false" customHeight="false" outlineLevel="0" collapsed="false">
      <c r="A699" s="0" t="inlineStr">
        <f aca="false">IF(OR(B698&lt;Parameters!$K$12,A698&lt;Parameters!$K$12),IF(A698&lt;Parameters!$K$12,A698+1,0),"")</f>
        <is>
          <t/>
        </is>
      </c>
      <c r="B699" s="0" t="inlineStr">
        <f aca="false">IF(A699&lt;&gt;"",IF(A699=0,B698+1,B698),"")</f>
        <is>
          <t/>
        </is>
      </c>
      <c r="C699" s="24" t="inlineStr">
        <f aca="false">IF(A699&lt;&gt;"",-_phi*(A699+0.5),"")</f>
        <is>
          <t/>
        </is>
      </c>
      <c r="D699" s="8" t="inlineStr">
        <f aca="false">IF(A699&lt;&gt;"",DEGREES(C699),"")</f>
        <is>
          <t/>
        </is>
      </c>
      <c r="E699" s="24" t="inlineStr">
        <f aca="false">IF(A699&lt;&gt;"",_phi*(B699+0.5),"")</f>
        <is>
          <t/>
        </is>
      </c>
      <c r="F699" s="8" t="inlineStr">
        <f aca="false">IF(A699&lt;&gt;"",DEGREES(E699),"")</f>
        <is>
          <t/>
        </is>
      </c>
      <c r="G699" s="8" t="inlineStr">
        <f aca="false">IF(A699&lt;&gt;"",LOOKUP(A699,h!$A$3:$A$30,h!$D$3:$D$30),"")</f>
        <is>
          <t/>
        </is>
      </c>
      <c r="H699" s="8" t="inlineStr">
        <f aca="false">IF(A699&lt;&gt;"",LOOKUP(B699,h!$A$3:$A$30,h!$D$3:$D$30),"")</f>
        <is>
          <t/>
        </is>
      </c>
      <c r="I699" s="8" t="inlineStr">
        <f aca="false">IF(A699&lt;&gt;"",_zif,"")</f>
        <is>
          <t/>
        </is>
      </c>
      <c r="J699" s="8" t="inlineStr">
        <f aca="false">IF(A699&lt;&gt;"",$G699+'v1 Frame'!D$3*COS($C699)+'v1 Frame'!E$3*SIN($C699)*SIN($E699)+'v1 Frame'!F$3*SIN($C699)*COS($E699),"")</f>
        <is>
          <t/>
        </is>
      </c>
      <c r="K699" s="8" t="inlineStr">
        <f aca="false">IF(A699&lt;&gt;"",$H699+'v1 Frame'!E$3*COS($E699)-'v1 Frame'!F$3*SIN($E699),"")</f>
        <is>
          <t/>
        </is>
      </c>
      <c r="L699" s="8" t="inlineStr">
        <f aca="false">IF(A699&lt;&gt;"",$I699-'v1 Frame'!D$3*SIN($C699)+'v1 Frame'!E$3*COS($C699)*SIN($E699)+'v1 Frame'!F$3*COS($C699)*COS($E699),"")</f>
        <is>
          <t/>
        </is>
      </c>
      <c r="M699" s="8" t="inlineStr">
        <f aca="false">IF(A699&lt;&gt;"",$G699+'v1 Frame'!G$3*COS($C699)+'v1 Frame'!H$3*SIN($C699)*SIN($E699)+'v1 Frame'!I$3*SIN($C699)*COS($E699),"")</f>
        <is>
          <t/>
        </is>
      </c>
      <c r="N699" s="8" t="inlineStr">
        <f aca="false">IF(A699&lt;&gt;"",$H699+'v1 Frame'!H$3*COS($E699)-'v1 Frame'!I$3*SIN($E699),"")</f>
        <is>
          <t/>
        </is>
      </c>
      <c r="O699" s="8" t="inlineStr">
        <f aca="false">IF(A699&lt;&gt;"",$I699-'v1 Frame'!G$3*SIN($C699)+'v1 Frame'!H$3*COS($C699)*SIN($E699)+'v1 Frame'!I$3*COS($C699)*COS($E699),"")</f>
        <is>
          <t/>
        </is>
      </c>
      <c r="P699" s="8" t="inlineStr">
        <f aca="false">IF(A699&lt;&gt;"",$G699+'v1 Frame'!J$3*COS($C699)+'v1 Frame'!K$3*SIN($C699)*SIN($E699)+'v1 Frame'!L$3*SIN($C699)*COS($E699),"")</f>
        <is>
          <t/>
        </is>
      </c>
      <c r="Q699" s="8" t="inlineStr">
        <f aca="false">IF(A699&lt;&gt;"",$H699+'v1 Frame'!K$3*COS($E699)-'v1 Frame'!L$3*SIN($E699),"")</f>
        <is>
          <t/>
        </is>
      </c>
      <c r="R699" s="8" t="inlineStr">
        <f aca="false">IF(A699&lt;&gt;"",$I699-'v1 Frame'!J$3*SIN($C699)+'v1 Frame'!K$3*COS($C699)*SIN($E699)+'v1 Frame'!L$3*COS($C699)*COS($E699),"")</f>
        <is>
          <t/>
        </is>
      </c>
      <c r="S699" s="8" t="inlineStr">
        <f aca="false">IF(A699&lt;&gt;"",$G699+'v1 Frame'!M$3*COS($C699)+'v1 Frame'!N$3*SIN($C699)*SIN($E699)+'v1 Frame'!O$3*SIN($C699)*COS($E699),"")</f>
        <is>
          <t/>
        </is>
      </c>
      <c r="T699" s="8" t="inlineStr">
        <f aca="false">IF(A699&lt;&gt;"",$H699+'v1 Frame'!N$3*COS($E699)-'v1 Frame'!O$3*SIN($E699),"")</f>
        <is>
          <t/>
        </is>
      </c>
      <c r="U699" s="8" t="inlineStr">
        <f aca="false">IF(A699&lt;&gt;"",$I699-'v1 Frame'!M$3*SIN($C699)+'v1 Frame'!N$3*COS($C699)*SIN($E699)+'v1 Frame'!O$3*COS($C699)*COS($E699),"")</f>
        <is>
          <t/>
        </is>
      </c>
      <c r="V699" s="8" t="inlineStr">
        <f aca="false">IF(A699&lt;&gt;"",$G699+'v1 Frame'!P$3*COS($C699)+'v1 Frame'!Q$3*SIN($C699)*SIN($E699)+'v1 Frame'!R$3*SIN($C699)*COS($E699),"")</f>
        <is>
          <t/>
        </is>
      </c>
      <c r="W699" s="8" t="inlineStr">
        <f aca="false">IF(A699&lt;&gt;"",$H699+'v1 Frame'!Q$3*COS($E699)-'v1 Frame'!R$3*SIN($E699),"")</f>
        <is>
          <t/>
        </is>
      </c>
      <c r="X699" s="8" t="inlineStr">
        <f aca="false">IF(A699&lt;&gt;"",$I699-'v1 Frame'!P$3*SIN($C699)+'v1 Frame'!Q$3*COS($C699)*SIN($E699)+'v1 Frame'!R$3*COS($C699)*COS($E699),"")</f>
        <is>
          <t/>
        </is>
      </c>
      <c r="Y699" s="8" t="inlineStr">
        <f aca="false">IF(A699&lt;&gt;"",$G699+'v1 Frame'!S$3*COS($C699)+'v1 Frame'!T$3*SIN($C699)*SIN($E699)+'v1 Frame'!U$3*SIN($C699)*COS($E699),"")</f>
        <is>
          <t/>
        </is>
      </c>
      <c r="Z699" s="8" t="inlineStr">
        <f aca="false">IF(A699&lt;&gt;"",$H699+'v1 Frame'!T$3*COS($E699)-'v1 Frame'!U$3*SIN($E699),"")</f>
        <is>
          <t/>
        </is>
      </c>
      <c r="AA699" s="8" t="inlineStr">
        <f aca="false">IF(A699&lt;&gt;"",$I699-'v1 Frame'!S$3*SIN($C699)+'v1 Frame'!T$3*COS($C699)*SIN($E699)+'v1 Frame'!U$3*COS($C699)*COS($E699),"")</f>
        <is>
          <t/>
        </is>
      </c>
      <c r="AB699" s="8" t="inlineStr">
        <f aca="false">IF(A699&lt;&gt;"",$G699+'v1 Frame'!V$3*COS($C699)+'v1 Frame'!W$3*SIN($C699)*SIN($E699)+'v1 Frame'!X$3*SIN($C699)*COS($E699),"")</f>
        <is>
          <t/>
        </is>
      </c>
      <c r="AC699" s="8" t="inlineStr">
        <f aca="false">IF(A699&lt;&gt;"",$H699+'v1 Frame'!W$3*COS($E699)-'v1 Frame'!X$3*SIN($E699),"")</f>
        <is>
          <t/>
        </is>
      </c>
      <c r="AD699" s="8" t="inlineStr">
        <f aca="false">IF(A699&lt;&gt;"",$I699-'v1 Frame'!V$3*SIN($C699)+'v1 Frame'!W$3*COS($C699)*SIN($E699)+'v1 Frame'!X$3*COS($C699)*COS($E699),"")</f>
        <is>
          <t/>
        </is>
      </c>
      <c r="AE699" s="25" t="inlineStr">
        <f aca="false">IF(A699&lt;&gt;"",$G699+'v1 Frame'!Y$3*COS($C699)+'v1 Frame'!Z$3*SIN($C699)*SIN($E699)+'v1 Frame'!AA$3*SIN($C699)*COS($E699),"")</f>
        <is>
          <t/>
        </is>
      </c>
      <c r="AF699" s="25" t="inlineStr">
        <f aca="false">IF(A699&lt;&gt;"",$H699+'v1 Frame'!Z$3*COS($E699)-'v1 Frame'!AA$3*SIN($E699),"")</f>
        <is>
          <t/>
        </is>
      </c>
      <c r="AG699" s="25" t="inlineStr">
        <f aca="false">IF(A699&lt;&gt;"",$I699-'v1 Frame'!Y$3*SIN($C699)+'v1 Frame'!Z$3*COS($C699)*SIN($E699)+'v1 Frame'!AA$3*COS($C699)*COS($E699),"")</f>
        <is>
          <t/>
        </is>
      </c>
      <c r="AH699" s="8" t="inlineStr">
        <f aca="false">IF(A699&lt;&gt;"",SQRT(SUMSQ(G699:I699)),"")</f>
        <is>
          <t/>
        </is>
      </c>
      <c r="AI699" s="8" t="inlineStr">
        <f aca="false">IF(A699&lt;&gt;"",IF(AH699&lt;&gt;0,ACOS(I699/AH699),0),"")</f>
        <is>
          <t/>
        </is>
      </c>
      <c r="AJ699" s="8" t="inlineStr">
        <f aca="false">IF(A699&lt;&gt;"",DEGREES(AI699),"")</f>
        <is>
          <t/>
        </is>
      </c>
      <c r="AK699" s="8" t="inlineStr">
        <f aca="false">IF(A699&lt;&gt;"",IF(OR(G699&lt;&gt;0,H699&lt;&gt;0),ATAN2(G699,H699),0),"")</f>
        <is>
          <t/>
        </is>
      </c>
      <c r="AL699" s="8" t="inlineStr">
        <f aca="false">IF(A699&lt;&gt;"",DEGREES(AK699),"")</f>
        <is>
          <t/>
        </is>
      </c>
      <c r="AM699" s="8" t="inlineStr">
        <f aca="false">IF(A699&lt;&gt;"",SQRT(SUMSQ(J699:L699)),"")</f>
        <is>
          <t/>
        </is>
      </c>
      <c r="AN699" s="8" t="inlineStr">
        <f aca="false">IF(A699&lt;&gt;"",IF(AM699&lt;&gt;0,ACOS(L699/AM699),0),"")</f>
        <is>
          <t/>
        </is>
      </c>
      <c r="AO699" s="8" t="inlineStr">
        <f aca="false">IF(A699&lt;&gt;"",DEGREES(AN699),"")</f>
        <is>
          <t/>
        </is>
      </c>
      <c r="AP699" s="8" t="inlineStr">
        <f aca="false">IF(A699&lt;&gt;"",IF(OR(J699&lt;&gt;0,K699&lt;&gt;0),ATAN2(J699,K699),0),"")</f>
        <is>
          <t/>
        </is>
      </c>
      <c r="AQ699" s="8" t="inlineStr">
        <f aca="false">IF(A699&lt;&gt;"",DEGREES(AP699),"")</f>
        <is>
          <t/>
        </is>
      </c>
      <c r="AR699" s="8" t="inlineStr">
        <f aca="false">IF(A699&lt;&gt;"",SQRT(SUMSQ(M699:O699)),"")</f>
        <is>
          <t/>
        </is>
      </c>
      <c r="AS699" s="8" t="inlineStr">
        <f aca="false">IF(A699&lt;&gt;"",IF(AR699&lt;&gt;0,ACOS(O699/AR699),0),"")</f>
        <is>
          <t/>
        </is>
      </c>
      <c r="AT699" s="8" t="inlineStr">
        <f aca="false">IF(A699&lt;&gt;"",DEGREES(AS699),"")</f>
        <is>
          <t/>
        </is>
      </c>
      <c r="AU699" s="8" t="inlineStr">
        <f aca="false">IF(A699&lt;&gt;"",IF(OR(M699&lt;&gt;0,N699&lt;&gt;0),ATAN2(M699,N699),0),"")</f>
        <is>
          <t/>
        </is>
      </c>
      <c r="AV699" s="8" t="inlineStr">
        <f aca="false">IF(A699&lt;&gt;"",DEGREES(AU699),"")</f>
        <is>
          <t/>
        </is>
      </c>
      <c r="AW699" s="8" t="inlineStr">
        <f aca="false">IF(A699&lt;&gt;"",SQRT(SUMSQ(P699:R699)),"")</f>
        <is>
          <t/>
        </is>
      </c>
      <c r="AX699" s="8" t="inlineStr">
        <f aca="false">IF(A699&lt;&gt;"",IF(AW699&lt;&gt;0,ACOS(R699/AW699),0),"")</f>
        <is>
          <t/>
        </is>
      </c>
      <c r="AY699" s="8" t="inlineStr">
        <f aca="false">IF(A699&lt;&gt;"",DEGREES(AX699),"")</f>
        <is>
          <t/>
        </is>
      </c>
      <c r="AZ699" s="8" t="inlineStr">
        <f aca="false">IF(A699&lt;&gt;"",IF(OR(P699&lt;&gt;0,Q699&lt;&gt;0),ATAN2(P699,Q699),0),"")</f>
        <is>
          <t/>
        </is>
      </c>
      <c r="BA699" s="8" t="inlineStr">
        <f aca="false">IF(A699&lt;&gt;"",DEGREES(AZ699),"")</f>
        <is>
          <t/>
        </is>
      </c>
      <c r="BB699" s="8" t="inlineStr">
        <f aca="false">IF(A699&lt;&gt;"",SQRT(SUMSQ(S699:U699)),"")</f>
        <is>
          <t/>
        </is>
      </c>
      <c r="BC699" s="8" t="inlineStr">
        <f aca="false">IF(A699&lt;&gt;"",IF(BB699&lt;&gt;0,ACOS(U699/BB699),0),"")</f>
        <is>
          <t/>
        </is>
      </c>
      <c r="BD699" s="8" t="inlineStr">
        <f aca="false">IF(A699&lt;&gt;"",DEGREES(BC699),"")</f>
        <is>
          <t/>
        </is>
      </c>
      <c r="BE699" s="8" t="inlineStr">
        <f aca="false">IF(A699&lt;&gt;"",IF(OR(S699&lt;&gt;0,T699&lt;&gt;0),ATAN2(S699,T699),0),"")</f>
        <is>
          <t/>
        </is>
      </c>
      <c r="BF699" s="8" t="inlineStr">
        <f aca="false">IF(A699&lt;&gt;"",DEGREES(BE699),"")</f>
        <is>
          <t/>
        </is>
      </c>
      <c r="BG699" s="8" t="inlineStr">
        <f aca="false">IF(A699&lt;&gt;"",SQRT(SUMSQ(V699:X699)),"")</f>
        <is>
          <t/>
        </is>
      </c>
      <c r="BH699" s="8" t="inlineStr">
        <f aca="false">IF(A699&lt;&gt;"",IF(BG699&lt;&gt;0,ACOS(X699/BG699),0),"")</f>
        <is>
          <t/>
        </is>
      </c>
      <c r="BI699" s="8" t="inlineStr">
        <f aca="false">IF(A699&lt;&gt;"",DEGREES(BH699),"")</f>
        <is>
          <t/>
        </is>
      </c>
      <c r="BJ699" s="8" t="inlineStr">
        <f aca="false">IF(A699&lt;&gt;"",IF(OR(V699&lt;&gt;0,W699&lt;&gt;0),ATAN2(V699,W699),0),"")</f>
        <is>
          <t/>
        </is>
      </c>
      <c r="BK699" s="8" t="inlineStr">
        <f aca="false">IF(A699&lt;&gt;"",DEGREES(BJ699),"")</f>
        <is>
          <t/>
        </is>
      </c>
      <c r="BL699" s="8" t="inlineStr">
        <f aca="false">IF(A699&lt;&gt;"",SQRT(SUMSQ(Y699:AA699)),"")</f>
        <is>
          <t/>
        </is>
      </c>
      <c r="BM699" s="8" t="inlineStr">
        <f aca="false">IF(A699&lt;&gt;"",IF(BL699&lt;&gt;0,ACOS(AA699/BL699),0),"")</f>
        <is>
          <t/>
        </is>
      </c>
      <c r="BN699" s="8" t="inlineStr">
        <f aca="false">IF(A699&lt;&gt;"",DEGREES(BM699),"")</f>
        <is>
          <t/>
        </is>
      </c>
      <c r="BO699" s="8" t="inlineStr">
        <f aca="false">IF(A699&lt;&gt;"",IF(OR(Y699&lt;&gt;0,Z699&lt;&gt;0),ATAN2(Y699,Z699),0),"")</f>
        <is>
          <t/>
        </is>
      </c>
      <c r="BP699" s="8" t="inlineStr">
        <f aca="false">IF(A699&lt;&gt;"",DEGREES(BO699),"")</f>
        <is>
          <t/>
        </is>
      </c>
      <c r="BQ699" s="8" t="inlineStr">
        <f aca="false">IF(A699&lt;&gt;"",SQRT(SUMSQ(AB699:AD699)),"")</f>
        <is>
          <t/>
        </is>
      </c>
      <c r="BR699" s="8" t="inlineStr">
        <f aca="false">IF(A699&lt;&gt;"",IF(BQ699&lt;&gt;0,ACOS(AD699/BQ699),0),"")</f>
        <is>
          <t/>
        </is>
      </c>
      <c r="BS699" s="8" t="inlineStr">
        <f aca="false">IF(A699&lt;&gt;"",DEGREES(BR699),"")</f>
        <is>
          <t/>
        </is>
      </c>
      <c r="BT699" s="8" t="inlineStr">
        <f aca="false">IF(A699&lt;&gt;"",IF(OR(AB699&lt;&gt;0,AC699&lt;&gt;0),ATAN2(AB699,AC699),0),"")</f>
        <is>
          <t/>
        </is>
      </c>
      <c r="BU699" s="8" t="inlineStr">
        <f aca="false">IF(A699&lt;&gt;"",DEGREES(BT699),"")</f>
        <is>
          <t/>
        </is>
      </c>
      <c r="BV699" s="8" t="inlineStr">
        <f aca="false">IF(A699&lt;&gt;"",SQRT(SUMSQ(AE699:AG699)),"")</f>
        <is>
          <t/>
        </is>
      </c>
      <c r="BW699" s="8" t="inlineStr">
        <f aca="false">IF(A699&lt;&gt;"",IF(BV699&lt;&gt;0,ACOS(AG699/BV699),0),"")</f>
        <is>
          <t/>
        </is>
      </c>
      <c r="BX699" s="8" t="inlineStr">
        <f aca="false">IF(A699&lt;&gt;"",DEGREES(BW699),"")</f>
        <is>
          <t/>
        </is>
      </c>
      <c r="BY699" s="8" t="inlineStr">
        <f aca="false">IF(A699&lt;&gt;"",IF(OR(AF699&lt;&gt;0,AG699&lt;&gt;0),ATAN2(AF699,AG699),0),"")</f>
        <is>
          <t/>
        </is>
      </c>
      <c r="BZ699" s="8" t="inlineStr">
        <f aca="false">IF(A699&lt;&gt;"",DEGREES(BY699),"")</f>
        <is>
          <t/>
        </is>
      </c>
      <c r="CA699" s="0" t="inlineStr">
        <f aca="false">IF(A699&lt;&gt;"",IF(AND(AI699&lt;Parameters!$B$11,AI699&gt;Parameters!$B$12,AN699&lt;Parameters!$B$11,AN699&gt;Parameters!$B$12,AS699&lt;Parameters!$B$11,AS699&gt;Parameters!$B$12,AX699&lt;Parameters!$B$11,AX699&gt;Parameters!$B$12,BC699&lt;Parameters!$B$11,BC699&gt;Parameters!$B$12,BM699&lt;Parameters!$B$11,BM699&gt;Parameters!$B$12,BR699&lt;Parameters!$B$11,BR699&gt;Parameters!$B$12,BW699&lt;Parameters!$B$11,BW699&gt;Parameters!$B$12),1,0),"")</f>
        <is>
          <t/>
        </is>
      </c>
      <c r="CB699" s="0" t="inlineStr">
        <f aca="false">IF(A699&lt;&gt;"",IF(OR(AI699&lt;Parameters!$B$12,AI699&gt;Parameters!$B$11),0,1),"")</f>
        <is>
          <t/>
        </is>
      </c>
      <c r="CC699" s="0" t="inlineStr">
        <f aca="false">IF(A699&lt;&gt;"",IF(OR(AN699&lt;Parameters!$B$12,AN699&gt;Parameters!$B$11),0,1),"")</f>
        <is>
          <t/>
        </is>
      </c>
      <c r="CD699" s="0" t="inlineStr">
        <f aca="false">IF(A699&lt;&gt;"",IF(OR(AS699&lt;Parameters!$B$12,AS699&gt;Parameters!$B$11),0,1),"")</f>
        <is>
          <t/>
        </is>
      </c>
      <c r="CE699" s="0" t="inlineStr">
        <f aca="false">IF(A699&lt;&gt;"",IF(OR(AX699&lt;Parameters!$B$12,AX699&gt;Parameters!$B$11),0,1),"")</f>
        <is>
          <t/>
        </is>
      </c>
      <c r="CF699" s="0" t="inlineStr">
        <f aca="false">IF(A699&lt;&gt;"",IF(OR(BC699&lt;Parameters!$B$12,BC699&gt;Parameters!$B$11),0,1),"")</f>
        <is>
          <t/>
        </is>
      </c>
      <c r="CG699" s="0" t="inlineStr">
        <f aca="false">IF(A699&lt;&gt;"",IF(OR(BH699&lt;Parameters!$B$12,BH699&gt;Parameters!$B$11),0,1),"")</f>
        <is>
          <t/>
        </is>
      </c>
      <c r="CH699" s="0" t="inlineStr">
        <f aca="false">IF(A699&lt;&gt;"",IF(OR(BM699&lt;Parameters!$B$12,BM699&gt;Parameters!$B$11),0,1),"")</f>
        <is>
          <t/>
        </is>
      </c>
      <c r="CI699" s="0" t="inlineStr">
        <f aca="false">IF(A699&lt;&gt;"",IF(OR(BR699&lt;Parameters!$B$12,BR699&gt;Parameters!$B$11),0,1),"")</f>
        <is>
          <t/>
        </is>
      </c>
      <c r="CJ699" s="0" t="inlineStr">
        <f aca="false">IF(A699&lt;&gt;"",IF(OR(BW699&lt;Parameters!$B$12,BW699&gt;Parameters!$B$11),0,1),"")</f>
        <is>
          <t/>
        </is>
      </c>
      <c r="CK699" s="26" t="inlineStr">
        <f aca="false">IF(A699&lt;&gt;"",SUM(CB699:CJ699)/9,"")</f>
        <is>
          <t/>
        </is>
      </c>
      <c r="CL699" s="0" t="inlineStr">
        <f aca="false">IF(A699&lt;&gt;"",CK699*9,"")</f>
        <is>
          <t/>
        </is>
      </c>
      <c r="CM699" s="8" t="inlineStr">
        <f aca="false">IF(A699&lt;&gt;"",TEXT(B699,CM$2)&amp;" "&amp;TEXT(A699,CM$2),"")</f>
        <is>
          <t/>
        </is>
      </c>
    </row>
    <row r="700" customFormat="false" ht="15" hidden="false" customHeight="false" outlineLevel="0" collapsed="false">
      <c r="A700" s="0" t="inlineStr">
        <f aca="false">IF(OR(B699&lt;Parameters!$K$12,A699&lt;Parameters!$K$12),IF(A699&lt;Parameters!$K$12,A699+1,0),"")</f>
        <is>
          <t/>
        </is>
      </c>
      <c r="B700" s="0" t="inlineStr">
        <f aca="false">IF(A700&lt;&gt;"",IF(A700=0,B699+1,B699),"")</f>
        <is>
          <t/>
        </is>
      </c>
      <c r="C700" s="24" t="inlineStr">
        <f aca="false">IF(A700&lt;&gt;"",-_phi*(A700+0.5),"")</f>
        <is>
          <t/>
        </is>
      </c>
      <c r="D700" s="8" t="inlineStr">
        <f aca="false">IF(A700&lt;&gt;"",DEGREES(C700),"")</f>
        <is>
          <t/>
        </is>
      </c>
      <c r="E700" s="24" t="inlineStr">
        <f aca="false">IF(A700&lt;&gt;"",_phi*(B700+0.5),"")</f>
        <is>
          <t/>
        </is>
      </c>
      <c r="F700" s="8" t="inlineStr">
        <f aca="false">IF(A700&lt;&gt;"",DEGREES(E700),"")</f>
        <is>
          <t/>
        </is>
      </c>
      <c r="G700" s="8" t="inlineStr">
        <f aca="false">IF(A700&lt;&gt;"",LOOKUP(A700,h!$A$3:$A$30,h!$D$3:$D$30),"")</f>
        <is>
          <t/>
        </is>
      </c>
      <c r="H700" s="8" t="inlineStr">
        <f aca="false">IF(A700&lt;&gt;"",LOOKUP(B700,h!$A$3:$A$30,h!$D$3:$D$30),"")</f>
        <is>
          <t/>
        </is>
      </c>
      <c r="I700" s="8" t="inlineStr">
        <f aca="false">IF(A700&lt;&gt;"",_zif,"")</f>
        <is>
          <t/>
        </is>
      </c>
      <c r="J700" s="8" t="inlineStr">
        <f aca="false">IF(A700&lt;&gt;"",$G700+'v1 Frame'!D$3*COS($C700)+'v1 Frame'!E$3*SIN($C700)*SIN($E700)+'v1 Frame'!F$3*SIN($C700)*COS($E700),"")</f>
        <is>
          <t/>
        </is>
      </c>
      <c r="K700" s="8" t="inlineStr">
        <f aca="false">IF(A700&lt;&gt;"",$H700+'v1 Frame'!E$3*COS($E700)-'v1 Frame'!F$3*SIN($E700),"")</f>
        <is>
          <t/>
        </is>
      </c>
      <c r="L700" s="8" t="inlineStr">
        <f aca="false">IF(A700&lt;&gt;"",$I700-'v1 Frame'!D$3*SIN($C700)+'v1 Frame'!E$3*COS($C700)*SIN($E700)+'v1 Frame'!F$3*COS($C700)*COS($E700),"")</f>
        <is>
          <t/>
        </is>
      </c>
      <c r="M700" s="8" t="inlineStr">
        <f aca="false">IF(A700&lt;&gt;"",$G700+'v1 Frame'!G$3*COS($C700)+'v1 Frame'!H$3*SIN($C700)*SIN($E700)+'v1 Frame'!I$3*SIN($C700)*COS($E700),"")</f>
        <is>
          <t/>
        </is>
      </c>
      <c r="N700" s="8" t="inlineStr">
        <f aca="false">IF(A700&lt;&gt;"",$H700+'v1 Frame'!H$3*COS($E700)-'v1 Frame'!I$3*SIN($E700),"")</f>
        <is>
          <t/>
        </is>
      </c>
      <c r="O700" s="8" t="inlineStr">
        <f aca="false">IF(A700&lt;&gt;"",$I700-'v1 Frame'!G$3*SIN($C700)+'v1 Frame'!H$3*COS($C700)*SIN($E700)+'v1 Frame'!I$3*COS($C700)*COS($E700),"")</f>
        <is>
          <t/>
        </is>
      </c>
      <c r="P700" s="8" t="inlineStr">
        <f aca="false">IF(A700&lt;&gt;"",$G700+'v1 Frame'!J$3*COS($C700)+'v1 Frame'!K$3*SIN($C700)*SIN($E700)+'v1 Frame'!L$3*SIN($C700)*COS($E700),"")</f>
        <is>
          <t/>
        </is>
      </c>
      <c r="Q700" s="8" t="inlineStr">
        <f aca="false">IF(A700&lt;&gt;"",$H700+'v1 Frame'!K$3*COS($E700)-'v1 Frame'!L$3*SIN($E700),"")</f>
        <is>
          <t/>
        </is>
      </c>
      <c r="R700" s="8" t="inlineStr">
        <f aca="false">IF(A700&lt;&gt;"",$I700-'v1 Frame'!J$3*SIN($C700)+'v1 Frame'!K$3*COS($C700)*SIN($E700)+'v1 Frame'!L$3*COS($C700)*COS($E700),"")</f>
        <is>
          <t/>
        </is>
      </c>
      <c r="S700" s="8" t="inlineStr">
        <f aca="false">IF(A700&lt;&gt;"",$G700+'v1 Frame'!M$3*COS($C700)+'v1 Frame'!N$3*SIN($C700)*SIN($E700)+'v1 Frame'!O$3*SIN($C700)*COS($E700),"")</f>
        <is>
          <t/>
        </is>
      </c>
      <c r="T700" s="8" t="inlineStr">
        <f aca="false">IF(A700&lt;&gt;"",$H700+'v1 Frame'!N$3*COS($E700)-'v1 Frame'!O$3*SIN($E700),"")</f>
        <is>
          <t/>
        </is>
      </c>
      <c r="U700" s="8" t="inlineStr">
        <f aca="false">IF(A700&lt;&gt;"",$I700-'v1 Frame'!M$3*SIN($C700)+'v1 Frame'!N$3*COS($C700)*SIN($E700)+'v1 Frame'!O$3*COS($C700)*COS($E700),"")</f>
        <is>
          <t/>
        </is>
      </c>
      <c r="V700" s="8" t="inlineStr">
        <f aca="false">IF(A700&lt;&gt;"",$G700+'v1 Frame'!P$3*COS($C700)+'v1 Frame'!Q$3*SIN($C700)*SIN($E700)+'v1 Frame'!R$3*SIN($C700)*COS($E700),"")</f>
        <is>
          <t/>
        </is>
      </c>
      <c r="W700" s="8" t="inlineStr">
        <f aca="false">IF(A700&lt;&gt;"",$H700+'v1 Frame'!Q$3*COS($E700)-'v1 Frame'!R$3*SIN($E700),"")</f>
        <is>
          <t/>
        </is>
      </c>
      <c r="X700" s="8" t="inlineStr">
        <f aca="false">IF(A700&lt;&gt;"",$I700-'v1 Frame'!P$3*SIN($C700)+'v1 Frame'!Q$3*COS($C700)*SIN($E700)+'v1 Frame'!R$3*COS($C700)*COS($E700),"")</f>
        <is>
          <t/>
        </is>
      </c>
      <c r="Y700" s="8" t="inlineStr">
        <f aca="false">IF(A700&lt;&gt;"",$G700+'v1 Frame'!S$3*COS($C700)+'v1 Frame'!T$3*SIN($C700)*SIN($E700)+'v1 Frame'!U$3*SIN($C700)*COS($E700),"")</f>
        <is>
          <t/>
        </is>
      </c>
      <c r="Z700" s="8" t="inlineStr">
        <f aca="false">IF(A700&lt;&gt;"",$H700+'v1 Frame'!T$3*COS($E700)-'v1 Frame'!U$3*SIN($E700),"")</f>
        <is>
          <t/>
        </is>
      </c>
      <c r="AA700" s="8" t="inlineStr">
        <f aca="false">IF(A700&lt;&gt;"",$I700-'v1 Frame'!S$3*SIN($C700)+'v1 Frame'!T$3*COS($C700)*SIN($E700)+'v1 Frame'!U$3*COS($C700)*COS($E700),"")</f>
        <is>
          <t/>
        </is>
      </c>
      <c r="AB700" s="8" t="inlineStr">
        <f aca="false">IF(A700&lt;&gt;"",$G700+'v1 Frame'!V$3*COS($C700)+'v1 Frame'!W$3*SIN($C700)*SIN($E700)+'v1 Frame'!X$3*SIN($C700)*COS($E700),"")</f>
        <is>
          <t/>
        </is>
      </c>
      <c r="AC700" s="8" t="inlineStr">
        <f aca="false">IF(A700&lt;&gt;"",$H700+'v1 Frame'!W$3*COS($E700)-'v1 Frame'!X$3*SIN($E700),"")</f>
        <is>
          <t/>
        </is>
      </c>
      <c r="AD700" s="8" t="inlineStr">
        <f aca="false">IF(A700&lt;&gt;"",$I700-'v1 Frame'!V$3*SIN($C700)+'v1 Frame'!W$3*COS($C700)*SIN($E700)+'v1 Frame'!X$3*COS($C700)*COS($E700),"")</f>
        <is>
          <t/>
        </is>
      </c>
      <c r="AE700" s="25" t="inlineStr">
        <f aca="false">IF(A700&lt;&gt;"",$G700+'v1 Frame'!Y$3*COS($C700)+'v1 Frame'!Z$3*SIN($C700)*SIN($E700)+'v1 Frame'!AA$3*SIN($C700)*COS($E700),"")</f>
        <is>
          <t/>
        </is>
      </c>
      <c r="AF700" s="25" t="inlineStr">
        <f aca="false">IF(A700&lt;&gt;"",$H700+'v1 Frame'!Z$3*COS($E700)-'v1 Frame'!AA$3*SIN($E700),"")</f>
        <is>
          <t/>
        </is>
      </c>
      <c r="AG700" s="25" t="inlineStr">
        <f aca="false">IF(A700&lt;&gt;"",$I700-'v1 Frame'!Y$3*SIN($C700)+'v1 Frame'!Z$3*COS($C700)*SIN($E700)+'v1 Frame'!AA$3*COS($C700)*COS($E700),"")</f>
        <is>
          <t/>
        </is>
      </c>
      <c r="AH700" s="8" t="inlineStr">
        <f aca="false">IF(A700&lt;&gt;"",SQRT(SUMSQ(G700:I700)),"")</f>
        <is>
          <t/>
        </is>
      </c>
      <c r="AI700" s="8" t="inlineStr">
        <f aca="false">IF(A700&lt;&gt;"",IF(AH700&lt;&gt;0,ACOS(I700/AH700),0),"")</f>
        <is>
          <t/>
        </is>
      </c>
      <c r="AJ700" s="8" t="inlineStr">
        <f aca="false">IF(A700&lt;&gt;"",DEGREES(AI700),"")</f>
        <is>
          <t/>
        </is>
      </c>
      <c r="AK700" s="8" t="inlineStr">
        <f aca="false">IF(A700&lt;&gt;"",IF(OR(G700&lt;&gt;0,H700&lt;&gt;0),ATAN2(G700,H700),0),"")</f>
        <is>
          <t/>
        </is>
      </c>
      <c r="AL700" s="8" t="inlineStr">
        <f aca="false">IF(A700&lt;&gt;"",DEGREES(AK700),"")</f>
        <is>
          <t/>
        </is>
      </c>
      <c r="AM700" s="8" t="inlineStr">
        <f aca="false">IF(A700&lt;&gt;"",SQRT(SUMSQ(J700:L700)),"")</f>
        <is>
          <t/>
        </is>
      </c>
      <c r="AN700" s="8" t="inlineStr">
        <f aca="false">IF(A700&lt;&gt;"",IF(AM700&lt;&gt;0,ACOS(L700/AM700),0),"")</f>
        <is>
          <t/>
        </is>
      </c>
      <c r="AO700" s="8" t="inlineStr">
        <f aca="false">IF(A700&lt;&gt;"",DEGREES(AN700),"")</f>
        <is>
          <t/>
        </is>
      </c>
      <c r="AP700" s="8" t="inlineStr">
        <f aca="false">IF(A700&lt;&gt;"",IF(OR(J700&lt;&gt;0,K700&lt;&gt;0),ATAN2(J700,K700),0),"")</f>
        <is>
          <t/>
        </is>
      </c>
      <c r="AQ700" s="8" t="inlineStr">
        <f aca="false">IF(A700&lt;&gt;"",DEGREES(AP700),"")</f>
        <is>
          <t/>
        </is>
      </c>
      <c r="AR700" s="8" t="inlineStr">
        <f aca="false">IF(A700&lt;&gt;"",SQRT(SUMSQ(M700:O700)),"")</f>
        <is>
          <t/>
        </is>
      </c>
      <c r="AS700" s="8" t="inlineStr">
        <f aca="false">IF(A700&lt;&gt;"",IF(AR700&lt;&gt;0,ACOS(O700/AR700),0),"")</f>
        <is>
          <t/>
        </is>
      </c>
      <c r="AT700" s="8" t="inlineStr">
        <f aca="false">IF(A700&lt;&gt;"",DEGREES(AS700),"")</f>
        <is>
          <t/>
        </is>
      </c>
      <c r="AU700" s="8" t="inlineStr">
        <f aca="false">IF(A700&lt;&gt;"",IF(OR(M700&lt;&gt;0,N700&lt;&gt;0),ATAN2(M700,N700),0),"")</f>
        <is>
          <t/>
        </is>
      </c>
      <c r="AV700" s="8" t="inlineStr">
        <f aca="false">IF(A700&lt;&gt;"",DEGREES(AU700),"")</f>
        <is>
          <t/>
        </is>
      </c>
      <c r="AW700" s="8" t="inlineStr">
        <f aca="false">IF(A700&lt;&gt;"",SQRT(SUMSQ(P700:R700)),"")</f>
        <is>
          <t/>
        </is>
      </c>
      <c r="AX700" s="8" t="inlineStr">
        <f aca="false">IF(A700&lt;&gt;"",IF(AW700&lt;&gt;0,ACOS(R700/AW700),0),"")</f>
        <is>
          <t/>
        </is>
      </c>
      <c r="AY700" s="8" t="inlineStr">
        <f aca="false">IF(A700&lt;&gt;"",DEGREES(AX700),"")</f>
        <is>
          <t/>
        </is>
      </c>
      <c r="AZ700" s="8" t="inlineStr">
        <f aca="false">IF(A700&lt;&gt;"",IF(OR(P700&lt;&gt;0,Q700&lt;&gt;0),ATAN2(P700,Q700),0),"")</f>
        <is>
          <t/>
        </is>
      </c>
      <c r="BA700" s="8" t="inlineStr">
        <f aca="false">IF(A700&lt;&gt;"",DEGREES(AZ700),"")</f>
        <is>
          <t/>
        </is>
      </c>
      <c r="BB700" s="8" t="inlineStr">
        <f aca="false">IF(A700&lt;&gt;"",SQRT(SUMSQ(S700:U700)),"")</f>
        <is>
          <t/>
        </is>
      </c>
      <c r="BC700" s="8" t="inlineStr">
        <f aca="false">IF(A700&lt;&gt;"",IF(BB700&lt;&gt;0,ACOS(U700/BB700),0),"")</f>
        <is>
          <t/>
        </is>
      </c>
      <c r="BD700" s="8" t="inlineStr">
        <f aca="false">IF(A700&lt;&gt;"",DEGREES(BC700),"")</f>
        <is>
          <t/>
        </is>
      </c>
      <c r="BE700" s="8" t="inlineStr">
        <f aca="false">IF(A700&lt;&gt;"",IF(OR(S700&lt;&gt;0,T700&lt;&gt;0),ATAN2(S700,T700),0),"")</f>
        <is>
          <t/>
        </is>
      </c>
      <c r="BF700" s="8" t="inlineStr">
        <f aca="false">IF(A700&lt;&gt;"",DEGREES(BE700),"")</f>
        <is>
          <t/>
        </is>
      </c>
      <c r="BG700" s="8" t="inlineStr">
        <f aca="false">IF(A700&lt;&gt;"",SQRT(SUMSQ(V700:X700)),"")</f>
        <is>
          <t/>
        </is>
      </c>
      <c r="BH700" s="8" t="inlineStr">
        <f aca="false">IF(A700&lt;&gt;"",IF(BG700&lt;&gt;0,ACOS(X700/BG700),0),"")</f>
        <is>
          <t/>
        </is>
      </c>
      <c r="BI700" s="8" t="inlineStr">
        <f aca="false">IF(A700&lt;&gt;"",DEGREES(BH700),"")</f>
        <is>
          <t/>
        </is>
      </c>
      <c r="BJ700" s="8" t="inlineStr">
        <f aca="false">IF(A700&lt;&gt;"",IF(OR(V700&lt;&gt;0,W700&lt;&gt;0),ATAN2(V700,W700),0),"")</f>
        <is>
          <t/>
        </is>
      </c>
      <c r="BK700" s="8" t="inlineStr">
        <f aca="false">IF(A700&lt;&gt;"",DEGREES(BJ700),"")</f>
        <is>
          <t/>
        </is>
      </c>
      <c r="BL700" s="8" t="inlineStr">
        <f aca="false">IF(A700&lt;&gt;"",SQRT(SUMSQ(Y700:AA700)),"")</f>
        <is>
          <t/>
        </is>
      </c>
      <c r="BM700" s="8" t="inlineStr">
        <f aca="false">IF(A700&lt;&gt;"",IF(BL700&lt;&gt;0,ACOS(AA700/BL700),0),"")</f>
        <is>
          <t/>
        </is>
      </c>
      <c r="BN700" s="8" t="inlineStr">
        <f aca="false">IF(A700&lt;&gt;"",DEGREES(BM700),"")</f>
        <is>
          <t/>
        </is>
      </c>
      <c r="BO700" s="8" t="inlineStr">
        <f aca="false">IF(A700&lt;&gt;"",IF(OR(Y700&lt;&gt;0,Z700&lt;&gt;0),ATAN2(Y700,Z700),0),"")</f>
        <is>
          <t/>
        </is>
      </c>
      <c r="BP700" s="8" t="inlineStr">
        <f aca="false">IF(A700&lt;&gt;"",DEGREES(BO700),"")</f>
        <is>
          <t/>
        </is>
      </c>
      <c r="BQ700" s="8" t="inlineStr">
        <f aca="false">IF(A700&lt;&gt;"",SQRT(SUMSQ(AB700:AD700)),"")</f>
        <is>
          <t/>
        </is>
      </c>
      <c r="BR700" s="8" t="inlineStr">
        <f aca="false">IF(A700&lt;&gt;"",IF(BQ700&lt;&gt;0,ACOS(AD700/BQ700),0),"")</f>
        <is>
          <t/>
        </is>
      </c>
      <c r="BS700" s="8" t="inlineStr">
        <f aca="false">IF(A700&lt;&gt;"",DEGREES(BR700),"")</f>
        <is>
          <t/>
        </is>
      </c>
      <c r="BT700" s="8" t="inlineStr">
        <f aca="false">IF(A700&lt;&gt;"",IF(OR(AB700&lt;&gt;0,AC700&lt;&gt;0),ATAN2(AB700,AC700),0),"")</f>
        <is>
          <t/>
        </is>
      </c>
      <c r="BU700" s="8" t="inlineStr">
        <f aca="false">IF(A700&lt;&gt;"",DEGREES(BT700),"")</f>
        <is>
          <t/>
        </is>
      </c>
      <c r="BV700" s="8" t="inlineStr">
        <f aca="false">IF(A700&lt;&gt;"",SQRT(SUMSQ(AE700:AG700)),"")</f>
        <is>
          <t/>
        </is>
      </c>
      <c r="BW700" s="8" t="inlineStr">
        <f aca="false">IF(A700&lt;&gt;"",IF(BV700&lt;&gt;0,ACOS(AG700/BV700),0),"")</f>
        <is>
          <t/>
        </is>
      </c>
      <c r="BX700" s="8" t="inlineStr">
        <f aca="false">IF(A700&lt;&gt;"",DEGREES(BW700),"")</f>
        <is>
          <t/>
        </is>
      </c>
      <c r="BY700" s="8" t="inlineStr">
        <f aca="false">IF(A700&lt;&gt;"",IF(OR(AF700&lt;&gt;0,AG700&lt;&gt;0),ATAN2(AF700,AG700),0),"")</f>
        <is>
          <t/>
        </is>
      </c>
      <c r="BZ700" s="8" t="inlineStr">
        <f aca="false">IF(A700&lt;&gt;"",DEGREES(BY700),"")</f>
        <is>
          <t/>
        </is>
      </c>
      <c r="CA700" s="0" t="inlineStr">
        <f aca="false">IF(A700&lt;&gt;"",IF(AND(AI700&lt;Parameters!$B$11,AI700&gt;Parameters!$B$12,AN700&lt;Parameters!$B$11,AN700&gt;Parameters!$B$12,AS700&lt;Parameters!$B$11,AS700&gt;Parameters!$B$12,AX700&lt;Parameters!$B$11,AX700&gt;Parameters!$B$12,BC700&lt;Parameters!$B$11,BC700&gt;Parameters!$B$12,BM700&lt;Parameters!$B$11,BM700&gt;Parameters!$B$12,BR700&lt;Parameters!$B$11,BR700&gt;Parameters!$B$12,BW700&lt;Parameters!$B$11,BW700&gt;Parameters!$B$12),1,0),"")</f>
        <is>
          <t/>
        </is>
      </c>
      <c r="CB700" s="0" t="inlineStr">
        <f aca="false">IF(A700&lt;&gt;"",IF(OR(AI700&lt;Parameters!$B$12,AI700&gt;Parameters!$B$11),0,1),"")</f>
        <is>
          <t/>
        </is>
      </c>
      <c r="CC700" s="0" t="inlineStr">
        <f aca="false">IF(A700&lt;&gt;"",IF(OR(AN700&lt;Parameters!$B$12,AN700&gt;Parameters!$B$11),0,1),"")</f>
        <is>
          <t/>
        </is>
      </c>
      <c r="CD700" s="0" t="inlineStr">
        <f aca="false">IF(A700&lt;&gt;"",IF(OR(AS700&lt;Parameters!$B$12,AS700&gt;Parameters!$B$11),0,1),"")</f>
        <is>
          <t/>
        </is>
      </c>
      <c r="CE700" s="0" t="inlineStr">
        <f aca="false">IF(A700&lt;&gt;"",IF(OR(AX700&lt;Parameters!$B$12,AX700&gt;Parameters!$B$11),0,1),"")</f>
        <is>
          <t/>
        </is>
      </c>
      <c r="CF700" s="0" t="inlineStr">
        <f aca="false">IF(A700&lt;&gt;"",IF(OR(BC700&lt;Parameters!$B$12,BC700&gt;Parameters!$B$11),0,1),"")</f>
        <is>
          <t/>
        </is>
      </c>
      <c r="CG700" s="0" t="inlineStr">
        <f aca="false">IF(A700&lt;&gt;"",IF(OR(BH700&lt;Parameters!$B$12,BH700&gt;Parameters!$B$11),0,1),"")</f>
        <is>
          <t/>
        </is>
      </c>
      <c r="CH700" s="0" t="inlineStr">
        <f aca="false">IF(A700&lt;&gt;"",IF(OR(BM700&lt;Parameters!$B$12,BM700&gt;Parameters!$B$11),0,1),"")</f>
        <is>
          <t/>
        </is>
      </c>
      <c r="CI700" s="0" t="inlineStr">
        <f aca="false">IF(A700&lt;&gt;"",IF(OR(BR700&lt;Parameters!$B$12,BR700&gt;Parameters!$B$11),0,1),"")</f>
        <is>
          <t/>
        </is>
      </c>
      <c r="CJ700" s="0" t="inlineStr">
        <f aca="false">IF(A700&lt;&gt;"",IF(OR(BW700&lt;Parameters!$B$12,BW700&gt;Parameters!$B$11),0,1),"")</f>
        <is>
          <t/>
        </is>
      </c>
      <c r="CK700" s="26" t="inlineStr">
        <f aca="false">IF(A700&lt;&gt;"",SUM(CB700:CJ700)/9,"")</f>
        <is>
          <t/>
        </is>
      </c>
      <c r="CL700" s="0" t="inlineStr">
        <f aca="false">IF(A700&lt;&gt;"",CK700*9,"")</f>
        <is>
          <t/>
        </is>
      </c>
      <c r="CM700" s="8" t="inlineStr">
        <f aca="false">IF(A700&lt;&gt;"",TEXT(B700,CM$2)&amp;" "&amp;TEXT(A700,CM$2),"")</f>
        <is>
          <t/>
        </is>
      </c>
    </row>
    <row r="701" customFormat="false" ht="15" hidden="false" customHeight="false" outlineLevel="0" collapsed="false">
      <c r="A701" s="0" t="inlineStr">
        <f aca="false">IF(OR(B700&lt;Parameters!$K$12,A700&lt;Parameters!$K$12),IF(A700&lt;Parameters!$K$12,A700+1,0),"")</f>
        <is>
          <t/>
        </is>
      </c>
      <c r="B701" s="0" t="inlineStr">
        <f aca="false">IF(A701&lt;&gt;"",IF(A701=0,B700+1,B700),"")</f>
        <is>
          <t/>
        </is>
      </c>
      <c r="C701" s="24" t="inlineStr">
        <f aca="false">IF(A701&lt;&gt;"",-_phi*(A701+0.5),"")</f>
        <is>
          <t/>
        </is>
      </c>
      <c r="D701" s="8" t="inlineStr">
        <f aca="false">IF(A701&lt;&gt;"",DEGREES(C701),"")</f>
        <is>
          <t/>
        </is>
      </c>
      <c r="E701" s="24" t="inlineStr">
        <f aca="false">IF(A701&lt;&gt;"",_phi*(B701+0.5),"")</f>
        <is>
          <t/>
        </is>
      </c>
      <c r="F701" s="8" t="inlineStr">
        <f aca="false">IF(A701&lt;&gt;"",DEGREES(E701),"")</f>
        <is>
          <t/>
        </is>
      </c>
      <c r="G701" s="8" t="inlineStr">
        <f aca="false">IF(A701&lt;&gt;"",LOOKUP(A701,h!$A$3:$A$30,h!$D$3:$D$30),"")</f>
        <is>
          <t/>
        </is>
      </c>
      <c r="H701" s="8" t="inlineStr">
        <f aca="false">IF(A701&lt;&gt;"",LOOKUP(B701,h!$A$3:$A$30,h!$D$3:$D$30),"")</f>
        <is>
          <t/>
        </is>
      </c>
      <c r="I701" s="8" t="inlineStr">
        <f aca="false">IF(A701&lt;&gt;"",_zif,"")</f>
        <is>
          <t/>
        </is>
      </c>
      <c r="J701" s="8" t="inlineStr">
        <f aca="false">IF(A701&lt;&gt;"",$G701+'v1 Frame'!D$3*COS($C701)+'v1 Frame'!E$3*SIN($C701)*SIN($E701)+'v1 Frame'!F$3*SIN($C701)*COS($E701),"")</f>
        <is>
          <t/>
        </is>
      </c>
      <c r="K701" s="8" t="inlineStr">
        <f aca="false">IF(A701&lt;&gt;"",$H701+'v1 Frame'!E$3*COS($E701)-'v1 Frame'!F$3*SIN($E701),"")</f>
        <is>
          <t/>
        </is>
      </c>
      <c r="L701" s="8" t="inlineStr">
        <f aca="false">IF(A701&lt;&gt;"",$I701-'v1 Frame'!D$3*SIN($C701)+'v1 Frame'!E$3*COS($C701)*SIN($E701)+'v1 Frame'!F$3*COS($C701)*COS($E701),"")</f>
        <is>
          <t/>
        </is>
      </c>
      <c r="M701" s="8" t="inlineStr">
        <f aca="false">IF(A701&lt;&gt;"",$G701+'v1 Frame'!G$3*COS($C701)+'v1 Frame'!H$3*SIN($C701)*SIN($E701)+'v1 Frame'!I$3*SIN($C701)*COS($E701),"")</f>
        <is>
          <t/>
        </is>
      </c>
      <c r="N701" s="8" t="inlineStr">
        <f aca="false">IF(A701&lt;&gt;"",$H701+'v1 Frame'!H$3*COS($E701)-'v1 Frame'!I$3*SIN($E701),"")</f>
        <is>
          <t/>
        </is>
      </c>
      <c r="O701" s="8" t="inlineStr">
        <f aca="false">IF(A701&lt;&gt;"",$I701-'v1 Frame'!G$3*SIN($C701)+'v1 Frame'!H$3*COS($C701)*SIN($E701)+'v1 Frame'!I$3*COS($C701)*COS($E701),"")</f>
        <is>
          <t/>
        </is>
      </c>
      <c r="P701" s="8" t="inlineStr">
        <f aca="false">IF(A701&lt;&gt;"",$G701+'v1 Frame'!J$3*COS($C701)+'v1 Frame'!K$3*SIN($C701)*SIN($E701)+'v1 Frame'!L$3*SIN($C701)*COS($E701),"")</f>
        <is>
          <t/>
        </is>
      </c>
      <c r="Q701" s="8" t="inlineStr">
        <f aca="false">IF(A701&lt;&gt;"",$H701+'v1 Frame'!K$3*COS($E701)-'v1 Frame'!L$3*SIN($E701),"")</f>
        <is>
          <t/>
        </is>
      </c>
      <c r="R701" s="8" t="inlineStr">
        <f aca="false">IF(A701&lt;&gt;"",$I701-'v1 Frame'!J$3*SIN($C701)+'v1 Frame'!K$3*COS($C701)*SIN($E701)+'v1 Frame'!L$3*COS($C701)*COS($E701),"")</f>
        <is>
          <t/>
        </is>
      </c>
      <c r="S701" s="8" t="inlineStr">
        <f aca="false">IF(A701&lt;&gt;"",$G701+'v1 Frame'!M$3*COS($C701)+'v1 Frame'!N$3*SIN($C701)*SIN($E701)+'v1 Frame'!O$3*SIN($C701)*COS($E701),"")</f>
        <is>
          <t/>
        </is>
      </c>
      <c r="T701" s="8" t="inlineStr">
        <f aca="false">IF(A701&lt;&gt;"",$H701+'v1 Frame'!N$3*COS($E701)-'v1 Frame'!O$3*SIN($E701),"")</f>
        <is>
          <t/>
        </is>
      </c>
      <c r="U701" s="8" t="inlineStr">
        <f aca="false">IF(A701&lt;&gt;"",$I701-'v1 Frame'!M$3*SIN($C701)+'v1 Frame'!N$3*COS($C701)*SIN($E701)+'v1 Frame'!O$3*COS($C701)*COS($E701),"")</f>
        <is>
          <t/>
        </is>
      </c>
      <c r="V701" s="8" t="inlineStr">
        <f aca="false">IF(A701&lt;&gt;"",$G701+'v1 Frame'!P$3*COS($C701)+'v1 Frame'!Q$3*SIN($C701)*SIN($E701)+'v1 Frame'!R$3*SIN($C701)*COS($E701),"")</f>
        <is>
          <t/>
        </is>
      </c>
      <c r="W701" s="8" t="inlineStr">
        <f aca="false">IF(A701&lt;&gt;"",$H701+'v1 Frame'!Q$3*COS($E701)-'v1 Frame'!R$3*SIN($E701),"")</f>
        <is>
          <t/>
        </is>
      </c>
      <c r="X701" s="8" t="inlineStr">
        <f aca="false">IF(A701&lt;&gt;"",$I701-'v1 Frame'!P$3*SIN($C701)+'v1 Frame'!Q$3*COS($C701)*SIN($E701)+'v1 Frame'!R$3*COS($C701)*COS($E701),"")</f>
        <is>
          <t/>
        </is>
      </c>
      <c r="Y701" s="8" t="inlineStr">
        <f aca="false">IF(A701&lt;&gt;"",$G701+'v1 Frame'!S$3*COS($C701)+'v1 Frame'!T$3*SIN($C701)*SIN($E701)+'v1 Frame'!U$3*SIN($C701)*COS($E701),"")</f>
        <is>
          <t/>
        </is>
      </c>
      <c r="Z701" s="8" t="inlineStr">
        <f aca="false">IF(A701&lt;&gt;"",$H701+'v1 Frame'!T$3*COS($E701)-'v1 Frame'!U$3*SIN($E701),"")</f>
        <is>
          <t/>
        </is>
      </c>
      <c r="AA701" s="8" t="inlineStr">
        <f aca="false">IF(A701&lt;&gt;"",$I701-'v1 Frame'!S$3*SIN($C701)+'v1 Frame'!T$3*COS($C701)*SIN($E701)+'v1 Frame'!U$3*COS($C701)*COS($E701),"")</f>
        <is>
          <t/>
        </is>
      </c>
      <c r="AB701" s="8" t="inlineStr">
        <f aca="false">IF(A701&lt;&gt;"",$G701+'v1 Frame'!V$3*COS($C701)+'v1 Frame'!W$3*SIN($C701)*SIN($E701)+'v1 Frame'!X$3*SIN($C701)*COS($E701),"")</f>
        <is>
          <t/>
        </is>
      </c>
      <c r="AC701" s="8" t="inlineStr">
        <f aca="false">IF(A701&lt;&gt;"",$H701+'v1 Frame'!W$3*COS($E701)-'v1 Frame'!X$3*SIN($E701),"")</f>
        <is>
          <t/>
        </is>
      </c>
      <c r="AD701" s="8" t="inlineStr">
        <f aca="false">IF(A701&lt;&gt;"",$I701-'v1 Frame'!V$3*SIN($C701)+'v1 Frame'!W$3*COS($C701)*SIN($E701)+'v1 Frame'!X$3*COS($C701)*COS($E701),"")</f>
        <is>
          <t/>
        </is>
      </c>
      <c r="AE701" s="25" t="inlineStr">
        <f aca="false">IF(A701&lt;&gt;"",$G701+'v1 Frame'!Y$3*COS($C701)+'v1 Frame'!Z$3*SIN($C701)*SIN($E701)+'v1 Frame'!AA$3*SIN($C701)*COS($E701),"")</f>
        <is>
          <t/>
        </is>
      </c>
      <c r="AF701" s="25" t="inlineStr">
        <f aca="false">IF(A701&lt;&gt;"",$H701+'v1 Frame'!Z$3*COS($E701)-'v1 Frame'!AA$3*SIN($E701),"")</f>
        <is>
          <t/>
        </is>
      </c>
      <c r="AG701" s="25" t="inlineStr">
        <f aca="false">IF(A701&lt;&gt;"",$I701-'v1 Frame'!Y$3*SIN($C701)+'v1 Frame'!Z$3*COS($C701)*SIN($E701)+'v1 Frame'!AA$3*COS($C701)*COS($E701),"")</f>
        <is>
          <t/>
        </is>
      </c>
      <c r="AH701" s="8" t="inlineStr">
        <f aca="false">IF(A701&lt;&gt;"",SQRT(SUMSQ(G701:I701)),"")</f>
        <is>
          <t/>
        </is>
      </c>
      <c r="AI701" s="8" t="inlineStr">
        <f aca="false">IF(A701&lt;&gt;"",IF(AH701&lt;&gt;0,ACOS(I701/AH701),0),"")</f>
        <is>
          <t/>
        </is>
      </c>
      <c r="AJ701" s="8" t="inlineStr">
        <f aca="false">IF(A701&lt;&gt;"",DEGREES(AI701),"")</f>
        <is>
          <t/>
        </is>
      </c>
      <c r="AK701" s="8" t="inlineStr">
        <f aca="false">IF(A701&lt;&gt;"",IF(OR(G701&lt;&gt;0,H701&lt;&gt;0),ATAN2(G701,H701),0),"")</f>
        <is>
          <t/>
        </is>
      </c>
      <c r="AL701" s="8" t="inlineStr">
        <f aca="false">IF(A701&lt;&gt;"",DEGREES(AK701),"")</f>
        <is>
          <t/>
        </is>
      </c>
      <c r="AM701" s="8" t="inlineStr">
        <f aca="false">IF(A701&lt;&gt;"",SQRT(SUMSQ(J701:L701)),"")</f>
        <is>
          <t/>
        </is>
      </c>
      <c r="AN701" s="8" t="inlineStr">
        <f aca="false">IF(A701&lt;&gt;"",IF(AM701&lt;&gt;0,ACOS(L701/AM701),0),"")</f>
        <is>
          <t/>
        </is>
      </c>
      <c r="AO701" s="8" t="inlineStr">
        <f aca="false">IF(A701&lt;&gt;"",DEGREES(AN701),"")</f>
        <is>
          <t/>
        </is>
      </c>
      <c r="AP701" s="8" t="inlineStr">
        <f aca="false">IF(A701&lt;&gt;"",IF(OR(J701&lt;&gt;0,K701&lt;&gt;0),ATAN2(J701,K701),0),"")</f>
        <is>
          <t/>
        </is>
      </c>
      <c r="AQ701" s="8" t="inlineStr">
        <f aca="false">IF(A701&lt;&gt;"",DEGREES(AP701),"")</f>
        <is>
          <t/>
        </is>
      </c>
      <c r="AR701" s="8" t="inlineStr">
        <f aca="false">IF(A701&lt;&gt;"",SQRT(SUMSQ(M701:O701)),"")</f>
        <is>
          <t/>
        </is>
      </c>
      <c r="AS701" s="8" t="inlineStr">
        <f aca="false">IF(A701&lt;&gt;"",IF(AR701&lt;&gt;0,ACOS(O701/AR701),0),"")</f>
        <is>
          <t/>
        </is>
      </c>
      <c r="AT701" s="8" t="inlineStr">
        <f aca="false">IF(A701&lt;&gt;"",DEGREES(AS701),"")</f>
        <is>
          <t/>
        </is>
      </c>
      <c r="AU701" s="8" t="inlineStr">
        <f aca="false">IF(A701&lt;&gt;"",IF(OR(M701&lt;&gt;0,N701&lt;&gt;0),ATAN2(M701,N701),0),"")</f>
        <is>
          <t/>
        </is>
      </c>
      <c r="AV701" s="8" t="inlineStr">
        <f aca="false">IF(A701&lt;&gt;"",DEGREES(AU701),"")</f>
        <is>
          <t/>
        </is>
      </c>
      <c r="AW701" s="8" t="inlineStr">
        <f aca="false">IF(A701&lt;&gt;"",SQRT(SUMSQ(P701:R701)),"")</f>
        <is>
          <t/>
        </is>
      </c>
      <c r="AX701" s="8" t="inlineStr">
        <f aca="false">IF(A701&lt;&gt;"",IF(AW701&lt;&gt;0,ACOS(R701/AW701),0),"")</f>
        <is>
          <t/>
        </is>
      </c>
      <c r="AY701" s="8" t="inlineStr">
        <f aca="false">IF(A701&lt;&gt;"",DEGREES(AX701),"")</f>
        <is>
          <t/>
        </is>
      </c>
      <c r="AZ701" s="8" t="inlineStr">
        <f aca="false">IF(A701&lt;&gt;"",IF(OR(P701&lt;&gt;0,Q701&lt;&gt;0),ATAN2(P701,Q701),0),"")</f>
        <is>
          <t/>
        </is>
      </c>
      <c r="BA701" s="8" t="inlineStr">
        <f aca="false">IF(A701&lt;&gt;"",DEGREES(AZ701),"")</f>
        <is>
          <t/>
        </is>
      </c>
      <c r="BB701" s="8" t="inlineStr">
        <f aca="false">IF(A701&lt;&gt;"",SQRT(SUMSQ(S701:U701)),"")</f>
        <is>
          <t/>
        </is>
      </c>
      <c r="BC701" s="8" t="inlineStr">
        <f aca="false">IF(A701&lt;&gt;"",IF(BB701&lt;&gt;0,ACOS(U701/BB701),0),"")</f>
        <is>
          <t/>
        </is>
      </c>
      <c r="BD701" s="8" t="inlineStr">
        <f aca="false">IF(A701&lt;&gt;"",DEGREES(BC701),"")</f>
        <is>
          <t/>
        </is>
      </c>
      <c r="BE701" s="8" t="inlineStr">
        <f aca="false">IF(A701&lt;&gt;"",IF(OR(S701&lt;&gt;0,T701&lt;&gt;0),ATAN2(S701,T701),0),"")</f>
        <is>
          <t/>
        </is>
      </c>
      <c r="BF701" s="8" t="inlineStr">
        <f aca="false">IF(A701&lt;&gt;"",DEGREES(BE701),"")</f>
        <is>
          <t/>
        </is>
      </c>
      <c r="BG701" s="8" t="inlineStr">
        <f aca="false">IF(A701&lt;&gt;"",SQRT(SUMSQ(V701:X701)),"")</f>
        <is>
          <t/>
        </is>
      </c>
      <c r="BH701" s="8" t="inlineStr">
        <f aca="false">IF(A701&lt;&gt;"",IF(BG701&lt;&gt;0,ACOS(X701/BG701),0),"")</f>
        <is>
          <t/>
        </is>
      </c>
      <c r="BI701" s="8" t="inlineStr">
        <f aca="false">IF(A701&lt;&gt;"",DEGREES(BH701),"")</f>
        <is>
          <t/>
        </is>
      </c>
      <c r="BJ701" s="8" t="inlineStr">
        <f aca="false">IF(A701&lt;&gt;"",IF(OR(V701&lt;&gt;0,W701&lt;&gt;0),ATAN2(V701,W701),0),"")</f>
        <is>
          <t/>
        </is>
      </c>
      <c r="BK701" s="8" t="inlineStr">
        <f aca="false">IF(A701&lt;&gt;"",DEGREES(BJ701),"")</f>
        <is>
          <t/>
        </is>
      </c>
      <c r="BL701" s="8" t="inlineStr">
        <f aca="false">IF(A701&lt;&gt;"",SQRT(SUMSQ(Y701:AA701)),"")</f>
        <is>
          <t/>
        </is>
      </c>
      <c r="BM701" s="8" t="inlineStr">
        <f aca="false">IF(A701&lt;&gt;"",IF(BL701&lt;&gt;0,ACOS(AA701/BL701),0),"")</f>
        <is>
          <t/>
        </is>
      </c>
      <c r="BN701" s="8" t="inlineStr">
        <f aca="false">IF(A701&lt;&gt;"",DEGREES(BM701),"")</f>
        <is>
          <t/>
        </is>
      </c>
      <c r="BO701" s="8" t="inlineStr">
        <f aca="false">IF(A701&lt;&gt;"",IF(OR(Y701&lt;&gt;0,Z701&lt;&gt;0),ATAN2(Y701,Z701),0),"")</f>
        <is>
          <t/>
        </is>
      </c>
      <c r="BP701" s="8" t="inlineStr">
        <f aca="false">IF(A701&lt;&gt;"",DEGREES(BO701),"")</f>
        <is>
          <t/>
        </is>
      </c>
      <c r="BQ701" s="8" t="inlineStr">
        <f aca="false">IF(A701&lt;&gt;"",SQRT(SUMSQ(AB701:AD701)),"")</f>
        <is>
          <t/>
        </is>
      </c>
      <c r="BR701" s="8" t="inlineStr">
        <f aca="false">IF(A701&lt;&gt;"",IF(BQ701&lt;&gt;0,ACOS(AD701/BQ701),0),"")</f>
        <is>
          <t/>
        </is>
      </c>
      <c r="BS701" s="8" t="inlineStr">
        <f aca="false">IF(A701&lt;&gt;"",DEGREES(BR701),"")</f>
        <is>
          <t/>
        </is>
      </c>
      <c r="BT701" s="8" t="inlineStr">
        <f aca="false">IF(A701&lt;&gt;"",IF(OR(AB701&lt;&gt;0,AC701&lt;&gt;0),ATAN2(AB701,AC701),0),"")</f>
        <is>
          <t/>
        </is>
      </c>
      <c r="BU701" s="8" t="inlineStr">
        <f aca="false">IF(A701&lt;&gt;"",DEGREES(BT701),"")</f>
        <is>
          <t/>
        </is>
      </c>
      <c r="BV701" s="8" t="inlineStr">
        <f aca="false">IF(A701&lt;&gt;"",SQRT(SUMSQ(AE701:AG701)),"")</f>
        <is>
          <t/>
        </is>
      </c>
      <c r="BW701" s="8" t="inlineStr">
        <f aca="false">IF(A701&lt;&gt;"",IF(BV701&lt;&gt;0,ACOS(AG701/BV701),0),"")</f>
        <is>
          <t/>
        </is>
      </c>
      <c r="BX701" s="8" t="inlineStr">
        <f aca="false">IF(A701&lt;&gt;"",DEGREES(BW701),"")</f>
        <is>
          <t/>
        </is>
      </c>
      <c r="BY701" s="8" t="inlineStr">
        <f aca="false">IF(A701&lt;&gt;"",IF(OR(AF701&lt;&gt;0,AG701&lt;&gt;0),ATAN2(AF701,AG701),0),"")</f>
        <is>
          <t/>
        </is>
      </c>
      <c r="BZ701" s="8" t="inlineStr">
        <f aca="false">IF(A701&lt;&gt;"",DEGREES(BY701),"")</f>
        <is>
          <t/>
        </is>
      </c>
      <c r="CA701" s="0" t="inlineStr">
        <f aca="false">IF(A701&lt;&gt;"",IF(AND(AI701&lt;Parameters!$B$11,AI701&gt;Parameters!$B$12,AN701&lt;Parameters!$B$11,AN701&gt;Parameters!$B$12,AS701&lt;Parameters!$B$11,AS701&gt;Parameters!$B$12,AX701&lt;Parameters!$B$11,AX701&gt;Parameters!$B$12,BC701&lt;Parameters!$B$11,BC701&gt;Parameters!$B$12,BM701&lt;Parameters!$B$11,BM701&gt;Parameters!$B$12,BR701&lt;Parameters!$B$11,BR701&gt;Parameters!$B$12,BW701&lt;Parameters!$B$11,BW701&gt;Parameters!$B$12),1,0),"")</f>
        <is>
          <t/>
        </is>
      </c>
      <c r="CB701" s="0" t="inlineStr">
        <f aca="false">IF(A701&lt;&gt;"",IF(OR(AI701&lt;Parameters!$B$12,AI701&gt;Parameters!$B$11),0,1),"")</f>
        <is>
          <t/>
        </is>
      </c>
      <c r="CC701" s="0" t="inlineStr">
        <f aca="false">IF(A701&lt;&gt;"",IF(OR(AN701&lt;Parameters!$B$12,AN701&gt;Parameters!$B$11),0,1),"")</f>
        <is>
          <t/>
        </is>
      </c>
      <c r="CD701" s="0" t="inlineStr">
        <f aca="false">IF(A701&lt;&gt;"",IF(OR(AS701&lt;Parameters!$B$12,AS701&gt;Parameters!$B$11),0,1),"")</f>
        <is>
          <t/>
        </is>
      </c>
      <c r="CE701" s="0" t="inlineStr">
        <f aca="false">IF(A701&lt;&gt;"",IF(OR(AX701&lt;Parameters!$B$12,AX701&gt;Parameters!$B$11),0,1),"")</f>
        <is>
          <t/>
        </is>
      </c>
      <c r="CF701" s="0" t="inlineStr">
        <f aca="false">IF(A701&lt;&gt;"",IF(OR(BC701&lt;Parameters!$B$12,BC701&gt;Parameters!$B$11),0,1),"")</f>
        <is>
          <t/>
        </is>
      </c>
      <c r="CG701" s="0" t="inlineStr">
        <f aca="false">IF(A701&lt;&gt;"",IF(OR(BH701&lt;Parameters!$B$12,BH701&gt;Parameters!$B$11),0,1),"")</f>
        <is>
          <t/>
        </is>
      </c>
      <c r="CH701" s="0" t="inlineStr">
        <f aca="false">IF(A701&lt;&gt;"",IF(OR(BM701&lt;Parameters!$B$12,BM701&gt;Parameters!$B$11),0,1),"")</f>
        <is>
          <t/>
        </is>
      </c>
      <c r="CI701" s="0" t="inlineStr">
        <f aca="false">IF(A701&lt;&gt;"",IF(OR(BR701&lt;Parameters!$B$12,BR701&gt;Parameters!$B$11),0,1),"")</f>
        <is>
          <t/>
        </is>
      </c>
      <c r="CJ701" s="0" t="inlineStr">
        <f aca="false">IF(A701&lt;&gt;"",IF(OR(BW701&lt;Parameters!$B$12,BW701&gt;Parameters!$B$11),0,1),"")</f>
        <is>
          <t/>
        </is>
      </c>
      <c r="CK701" s="26" t="inlineStr">
        <f aca="false">IF(A701&lt;&gt;"",SUM(CB701:CJ701)/9,"")</f>
        <is>
          <t/>
        </is>
      </c>
      <c r="CL701" s="0" t="inlineStr">
        <f aca="false">IF(A701&lt;&gt;"",CK701*9,"")</f>
        <is>
          <t/>
        </is>
      </c>
      <c r="CM701" s="8" t="inlineStr">
        <f aca="false">IF(A701&lt;&gt;"",TEXT(B701,CM$2)&amp;" "&amp;TEXT(A701,CM$2),"")</f>
        <is>
          <t/>
        </is>
      </c>
    </row>
    <row r="702" customFormat="false" ht="15" hidden="false" customHeight="false" outlineLevel="0" collapsed="false">
      <c r="A702" s="0" t="inlineStr">
        <f aca="false">IF(OR(B701&lt;Parameters!$K$12,A701&lt;Parameters!$K$12),IF(A701&lt;Parameters!$K$12,A701+1,0),"")</f>
        <is>
          <t/>
        </is>
      </c>
      <c r="B702" s="0" t="inlineStr">
        <f aca="false">IF(A702&lt;&gt;"",IF(A702=0,B701+1,B701),"")</f>
        <is>
          <t/>
        </is>
      </c>
      <c r="C702" s="24" t="inlineStr">
        <f aca="false">IF(A702&lt;&gt;"",-_phi*(A702+0.5),"")</f>
        <is>
          <t/>
        </is>
      </c>
      <c r="D702" s="8" t="inlineStr">
        <f aca="false">IF(A702&lt;&gt;"",DEGREES(C702),"")</f>
        <is>
          <t/>
        </is>
      </c>
      <c r="E702" s="24" t="inlineStr">
        <f aca="false">IF(A702&lt;&gt;"",_phi*(B702+0.5),"")</f>
        <is>
          <t/>
        </is>
      </c>
      <c r="F702" s="8" t="inlineStr">
        <f aca="false">IF(A702&lt;&gt;"",DEGREES(E702),"")</f>
        <is>
          <t/>
        </is>
      </c>
      <c r="G702" s="8" t="inlineStr">
        <f aca="false">IF(A702&lt;&gt;"",LOOKUP(A702,h!$A$3:$A$30,h!$D$3:$D$30),"")</f>
        <is>
          <t/>
        </is>
      </c>
      <c r="H702" s="8" t="inlineStr">
        <f aca="false">IF(A702&lt;&gt;"",LOOKUP(B702,h!$A$3:$A$30,h!$D$3:$D$30),"")</f>
        <is>
          <t/>
        </is>
      </c>
      <c r="I702" s="8" t="inlineStr">
        <f aca="false">IF(A702&lt;&gt;"",_zif,"")</f>
        <is>
          <t/>
        </is>
      </c>
      <c r="J702" s="8" t="inlineStr">
        <f aca="false">IF(A702&lt;&gt;"",$G702+'v1 Frame'!D$3*COS($C702)+'v1 Frame'!E$3*SIN($C702)*SIN($E702)+'v1 Frame'!F$3*SIN($C702)*COS($E702),"")</f>
        <is>
          <t/>
        </is>
      </c>
      <c r="K702" s="8" t="inlineStr">
        <f aca="false">IF(A702&lt;&gt;"",$H702+'v1 Frame'!E$3*COS($E702)-'v1 Frame'!F$3*SIN($E702),"")</f>
        <is>
          <t/>
        </is>
      </c>
      <c r="L702" s="8" t="inlineStr">
        <f aca="false">IF(A702&lt;&gt;"",$I702-'v1 Frame'!D$3*SIN($C702)+'v1 Frame'!E$3*COS($C702)*SIN($E702)+'v1 Frame'!F$3*COS($C702)*COS($E702),"")</f>
        <is>
          <t/>
        </is>
      </c>
      <c r="M702" s="8" t="inlineStr">
        <f aca="false">IF(A702&lt;&gt;"",$G702+'v1 Frame'!G$3*COS($C702)+'v1 Frame'!H$3*SIN($C702)*SIN($E702)+'v1 Frame'!I$3*SIN($C702)*COS($E702),"")</f>
        <is>
          <t/>
        </is>
      </c>
      <c r="N702" s="8" t="inlineStr">
        <f aca="false">IF(A702&lt;&gt;"",$H702+'v1 Frame'!H$3*COS($E702)-'v1 Frame'!I$3*SIN($E702),"")</f>
        <is>
          <t/>
        </is>
      </c>
      <c r="O702" s="8" t="inlineStr">
        <f aca="false">IF(A702&lt;&gt;"",$I702-'v1 Frame'!G$3*SIN($C702)+'v1 Frame'!H$3*COS($C702)*SIN($E702)+'v1 Frame'!I$3*COS($C702)*COS($E702),"")</f>
        <is>
          <t/>
        </is>
      </c>
      <c r="P702" s="8" t="inlineStr">
        <f aca="false">IF(A702&lt;&gt;"",$G702+'v1 Frame'!J$3*COS($C702)+'v1 Frame'!K$3*SIN($C702)*SIN($E702)+'v1 Frame'!L$3*SIN($C702)*COS($E702),"")</f>
        <is>
          <t/>
        </is>
      </c>
      <c r="Q702" s="8" t="inlineStr">
        <f aca="false">IF(A702&lt;&gt;"",$H702+'v1 Frame'!K$3*COS($E702)-'v1 Frame'!L$3*SIN($E702),"")</f>
        <is>
          <t/>
        </is>
      </c>
      <c r="R702" s="8" t="inlineStr">
        <f aca="false">IF(A702&lt;&gt;"",$I702-'v1 Frame'!J$3*SIN($C702)+'v1 Frame'!K$3*COS($C702)*SIN($E702)+'v1 Frame'!L$3*COS($C702)*COS($E702),"")</f>
        <is>
          <t/>
        </is>
      </c>
      <c r="S702" s="8" t="inlineStr">
        <f aca="false">IF(A702&lt;&gt;"",$G702+'v1 Frame'!M$3*COS($C702)+'v1 Frame'!N$3*SIN($C702)*SIN($E702)+'v1 Frame'!O$3*SIN($C702)*COS($E702),"")</f>
        <is>
          <t/>
        </is>
      </c>
      <c r="T702" s="8" t="inlineStr">
        <f aca="false">IF(A702&lt;&gt;"",$H702+'v1 Frame'!N$3*COS($E702)-'v1 Frame'!O$3*SIN($E702),"")</f>
        <is>
          <t/>
        </is>
      </c>
      <c r="U702" s="8" t="inlineStr">
        <f aca="false">IF(A702&lt;&gt;"",$I702-'v1 Frame'!M$3*SIN($C702)+'v1 Frame'!N$3*COS($C702)*SIN($E702)+'v1 Frame'!O$3*COS($C702)*COS($E702),"")</f>
        <is>
          <t/>
        </is>
      </c>
      <c r="V702" s="8" t="inlineStr">
        <f aca="false">IF(A702&lt;&gt;"",$G702+'v1 Frame'!P$3*COS($C702)+'v1 Frame'!Q$3*SIN($C702)*SIN($E702)+'v1 Frame'!R$3*SIN($C702)*COS($E702),"")</f>
        <is>
          <t/>
        </is>
      </c>
      <c r="W702" s="8" t="inlineStr">
        <f aca="false">IF(A702&lt;&gt;"",$H702+'v1 Frame'!Q$3*COS($E702)-'v1 Frame'!R$3*SIN($E702),"")</f>
        <is>
          <t/>
        </is>
      </c>
      <c r="X702" s="8" t="inlineStr">
        <f aca="false">IF(A702&lt;&gt;"",$I702-'v1 Frame'!P$3*SIN($C702)+'v1 Frame'!Q$3*COS($C702)*SIN($E702)+'v1 Frame'!R$3*COS($C702)*COS($E702),"")</f>
        <is>
          <t/>
        </is>
      </c>
      <c r="Y702" s="8" t="inlineStr">
        <f aca="false">IF(A702&lt;&gt;"",$G702+'v1 Frame'!S$3*COS($C702)+'v1 Frame'!T$3*SIN($C702)*SIN($E702)+'v1 Frame'!U$3*SIN($C702)*COS($E702),"")</f>
        <is>
          <t/>
        </is>
      </c>
      <c r="Z702" s="8" t="inlineStr">
        <f aca="false">IF(A702&lt;&gt;"",$H702+'v1 Frame'!T$3*COS($E702)-'v1 Frame'!U$3*SIN($E702),"")</f>
        <is>
          <t/>
        </is>
      </c>
      <c r="AA702" s="8" t="inlineStr">
        <f aca="false">IF(A702&lt;&gt;"",$I702-'v1 Frame'!S$3*SIN($C702)+'v1 Frame'!T$3*COS($C702)*SIN($E702)+'v1 Frame'!U$3*COS($C702)*COS($E702),"")</f>
        <is>
          <t/>
        </is>
      </c>
      <c r="AB702" s="8" t="inlineStr">
        <f aca="false">IF(A702&lt;&gt;"",$G702+'v1 Frame'!V$3*COS($C702)+'v1 Frame'!W$3*SIN($C702)*SIN($E702)+'v1 Frame'!X$3*SIN($C702)*COS($E702),"")</f>
        <is>
          <t/>
        </is>
      </c>
      <c r="AC702" s="8" t="inlineStr">
        <f aca="false">IF(A702&lt;&gt;"",$H702+'v1 Frame'!W$3*COS($E702)-'v1 Frame'!X$3*SIN($E702),"")</f>
        <is>
          <t/>
        </is>
      </c>
      <c r="AD702" s="8" t="inlineStr">
        <f aca="false">IF(A702&lt;&gt;"",$I702-'v1 Frame'!V$3*SIN($C702)+'v1 Frame'!W$3*COS($C702)*SIN($E702)+'v1 Frame'!X$3*COS($C702)*COS($E702),"")</f>
        <is>
          <t/>
        </is>
      </c>
      <c r="AE702" s="25" t="inlineStr">
        <f aca="false">IF(A702&lt;&gt;"",$G702+'v1 Frame'!Y$3*COS($C702)+'v1 Frame'!Z$3*SIN($C702)*SIN($E702)+'v1 Frame'!AA$3*SIN($C702)*COS($E702),"")</f>
        <is>
          <t/>
        </is>
      </c>
      <c r="AF702" s="25" t="inlineStr">
        <f aca="false">IF(A702&lt;&gt;"",$H702+'v1 Frame'!Z$3*COS($E702)-'v1 Frame'!AA$3*SIN($E702),"")</f>
        <is>
          <t/>
        </is>
      </c>
      <c r="AG702" s="25" t="inlineStr">
        <f aca="false">IF(A702&lt;&gt;"",$I702-'v1 Frame'!Y$3*SIN($C702)+'v1 Frame'!Z$3*COS($C702)*SIN($E702)+'v1 Frame'!AA$3*COS($C702)*COS($E702),"")</f>
        <is>
          <t/>
        </is>
      </c>
      <c r="AH702" s="8" t="inlineStr">
        <f aca="false">IF(A702&lt;&gt;"",SQRT(SUMSQ(G702:I702)),"")</f>
        <is>
          <t/>
        </is>
      </c>
      <c r="AI702" s="8" t="inlineStr">
        <f aca="false">IF(A702&lt;&gt;"",IF(AH702&lt;&gt;0,ACOS(I702/AH702),0),"")</f>
        <is>
          <t/>
        </is>
      </c>
      <c r="AJ702" s="8" t="inlineStr">
        <f aca="false">IF(A702&lt;&gt;"",DEGREES(AI702),"")</f>
        <is>
          <t/>
        </is>
      </c>
      <c r="AK702" s="8" t="inlineStr">
        <f aca="false">IF(A702&lt;&gt;"",IF(OR(G702&lt;&gt;0,H702&lt;&gt;0),ATAN2(G702,H702),0),"")</f>
        <is>
          <t/>
        </is>
      </c>
      <c r="AL702" s="8" t="inlineStr">
        <f aca="false">IF(A702&lt;&gt;"",DEGREES(AK702),"")</f>
        <is>
          <t/>
        </is>
      </c>
      <c r="AM702" s="8" t="inlineStr">
        <f aca="false">IF(A702&lt;&gt;"",SQRT(SUMSQ(J702:L702)),"")</f>
        <is>
          <t/>
        </is>
      </c>
      <c r="AN702" s="8" t="inlineStr">
        <f aca="false">IF(A702&lt;&gt;"",IF(AM702&lt;&gt;0,ACOS(L702/AM702),0),"")</f>
        <is>
          <t/>
        </is>
      </c>
      <c r="AO702" s="8" t="inlineStr">
        <f aca="false">IF(A702&lt;&gt;"",DEGREES(AN702),"")</f>
        <is>
          <t/>
        </is>
      </c>
      <c r="AP702" s="8" t="inlineStr">
        <f aca="false">IF(A702&lt;&gt;"",IF(OR(J702&lt;&gt;0,K702&lt;&gt;0),ATAN2(J702,K702),0),"")</f>
        <is>
          <t/>
        </is>
      </c>
      <c r="AQ702" s="8" t="inlineStr">
        <f aca="false">IF(A702&lt;&gt;"",DEGREES(AP702),"")</f>
        <is>
          <t/>
        </is>
      </c>
      <c r="AR702" s="8" t="inlineStr">
        <f aca="false">IF(A702&lt;&gt;"",SQRT(SUMSQ(M702:O702)),"")</f>
        <is>
          <t/>
        </is>
      </c>
      <c r="AS702" s="8" t="inlineStr">
        <f aca="false">IF(A702&lt;&gt;"",IF(AR702&lt;&gt;0,ACOS(O702/AR702),0),"")</f>
        <is>
          <t/>
        </is>
      </c>
      <c r="AT702" s="8" t="inlineStr">
        <f aca="false">IF(A702&lt;&gt;"",DEGREES(AS702),"")</f>
        <is>
          <t/>
        </is>
      </c>
      <c r="AU702" s="8" t="inlineStr">
        <f aca="false">IF(A702&lt;&gt;"",IF(OR(M702&lt;&gt;0,N702&lt;&gt;0),ATAN2(M702,N702),0),"")</f>
        <is>
          <t/>
        </is>
      </c>
      <c r="AV702" s="8" t="inlineStr">
        <f aca="false">IF(A702&lt;&gt;"",DEGREES(AU702),"")</f>
        <is>
          <t/>
        </is>
      </c>
      <c r="AW702" s="8" t="inlineStr">
        <f aca="false">IF(A702&lt;&gt;"",SQRT(SUMSQ(P702:R702)),"")</f>
        <is>
          <t/>
        </is>
      </c>
      <c r="AX702" s="8" t="inlineStr">
        <f aca="false">IF(A702&lt;&gt;"",IF(AW702&lt;&gt;0,ACOS(R702/AW702),0),"")</f>
        <is>
          <t/>
        </is>
      </c>
      <c r="AY702" s="8" t="inlineStr">
        <f aca="false">IF(A702&lt;&gt;"",DEGREES(AX702),"")</f>
        <is>
          <t/>
        </is>
      </c>
      <c r="AZ702" s="8" t="inlineStr">
        <f aca="false">IF(A702&lt;&gt;"",IF(OR(P702&lt;&gt;0,Q702&lt;&gt;0),ATAN2(P702,Q702),0),"")</f>
        <is>
          <t/>
        </is>
      </c>
      <c r="BA702" s="8" t="inlineStr">
        <f aca="false">IF(A702&lt;&gt;"",DEGREES(AZ702),"")</f>
        <is>
          <t/>
        </is>
      </c>
      <c r="BB702" s="8" t="inlineStr">
        <f aca="false">IF(A702&lt;&gt;"",SQRT(SUMSQ(S702:U702)),"")</f>
        <is>
          <t/>
        </is>
      </c>
      <c r="BC702" s="8" t="inlineStr">
        <f aca="false">IF(A702&lt;&gt;"",IF(BB702&lt;&gt;0,ACOS(U702/BB702),0),"")</f>
        <is>
          <t/>
        </is>
      </c>
      <c r="BD702" s="8" t="inlineStr">
        <f aca="false">IF(A702&lt;&gt;"",DEGREES(BC702),"")</f>
        <is>
          <t/>
        </is>
      </c>
      <c r="BE702" s="8" t="inlineStr">
        <f aca="false">IF(A702&lt;&gt;"",IF(OR(S702&lt;&gt;0,T702&lt;&gt;0),ATAN2(S702,T702),0),"")</f>
        <is>
          <t/>
        </is>
      </c>
      <c r="BF702" s="8" t="inlineStr">
        <f aca="false">IF(A702&lt;&gt;"",DEGREES(BE702),"")</f>
        <is>
          <t/>
        </is>
      </c>
      <c r="BG702" s="8" t="inlineStr">
        <f aca="false">IF(A702&lt;&gt;"",SQRT(SUMSQ(V702:X702)),"")</f>
        <is>
          <t/>
        </is>
      </c>
      <c r="BH702" s="8" t="inlineStr">
        <f aca="false">IF(A702&lt;&gt;"",IF(BG702&lt;&gt;0,ACOS(X702/BG702),0),"")</f>
        <is>
          <t/>
        </is>
      </c>
      <c r="BI702" s="8" t="inlineStr">
        <f aca="false">IF(A702&lt;&gt;"",DEGREES(BH702),"")</f>
        <is>
          <t/>
        </is>
      </c>
      <c r="BJ702" s="8" t="inlineStr">
        <f aca="false">IF(A702&lt;&gt;"",IF(OR(V702&lt;&gt;0,W702&lt;&gt;0),ATAN2(V702,W702),0),"")</f>
        <is>
          <t/>
        </is>
      </c>
      <c r="BK702" s="8" t="inlineStr">
        <f aca="false">IF(A702&lt;&gt;"",DEGREES(BJ702),"")</f>
        <is>
          <t/>
        </is>
      </c>
      <c r="BL702" s="8" t="inlineStr">
        <f aca="false">IF(A702&lt;&gt;"",SQRT(SUMSQ(Y702:AA702)),"")</f>
        <is>
          <t/>
        </is>
      </c>
      <c r="BM702" s="8" t="inlineStr">
        <f aca="false">IF(A702&lt;&gt;"",IF(BL702&lt;&gt;0,ACOS(AA702/BL702),0),"")</f>
        <is>
          <t/>
        </is>
      </c>
      <c r="BN702" s="8" t="inlineStr">
        <f aca="false">IF(A702&lt;&gt;"",DEGREES(BM702),"")</f>
        <is>
          <t/>
        </is>
      </c>
      <c r="BO702" s="8" t="inlineStr">
        <f aca="false">IF(A702&lt;&gt;"",IF(OR(Y702&lt;&gt;0,Z702&lt;&gt;0),ATAN2(Y702,Z702),0),"")</f>
        <is>
          <t/>
        </is>
      </c>
      <c r="BP702" s="8" t="inlineStr">
        <f aca="false">IF(A702&lt;&gt;"",DEGREES(BO702),"")</f>
        <is>
          <t/>
        </is>
      </c>
      <c r="BQ702" s="8" t="inlineStr">
        <f aca="false">IF(A702&lt;&gt;"",SQRT(SUMSQ(AB702:AD702)),"")</f>
        <is>
          <t/>
        </is>
      </c>
      <c r="BR702" s="8" t="inlineStr">
        <f aca="false">IF(A702&lt;&gt;"",IF(BQ702&lt;&gt;0,ACOS(AD702/BQ702),0),"")</f>
        <is>
          <t/>
        </is>
      </c>
      <c r="BS702" s="8" t="inlineStr">
        <f aca="false">IF(A702&lt;&gt;"",DEGREES(BR702),"")</f>
        <is>
          <t/>
        </is>
      </c>
      <c r="BT702" s="8" t="inlineStr">
        <f aca="false">IF(A702&lt;&gt;"",IF(OR(AB702&lt;&gt;0,AC702&lt;&gt;0),ATAN2(AB702,AC702),0),"")</f>
        <is>
          <t/>
        </is>
      </c>
      <c r="BU702" s="8" t="inlineStr">
        <f aca="false">IF(A702&lt;&gt;"",DEGREES(BT702),"")</f>
        <is>
          <t/>
        </is>
      </c>
      <c r="BV702" s="8" t="inlineStr">
        <f aca="false">IF(A702&lt;&gt;"",SQRT(SUMSQ(AE702:AG702)),"")</f>
        <is>
          <t/>
        </is>
      </c>
      <c r="BW702" s="8" t="inlineStr">
        <f aca="false">IF(A702&lt;&gt;"",IF(BV702&lt;&gt;0,ACOS(AG702/BV702),0),"")</f>
        <is>
          <t/>
        </is>
      </c>
      <c r="BX702" s="8" t="inlineStr">
        <f aca="false">IF(A702&lt;&gt;"",DEGREES(BW702),"")</f>
        <is>
          <t/>
        </is>
      </c>
      <c r="BY702" s="8" t="inlineStr">
        <f aca="false">IF(A702&lt;&gt;"",IF(OR(AF702&lt;&gt;0,AG702&lt;&gt;0),ATAN2(AF702,AG702),0),"")</f>
        <is>
          <t/>
        </is>
      </c>
      <c r="BZ702" s="8" t="inlineStr">
        <f aca="false">IF(A702&lt;&gt;"",DEGREES(BY702),"")</f>
        <is>
          <t/>
        </is>
      </c>
      <c r="CA702" s="0" t="inlineStr">
        <f aca="false">IF(A702&lt;&gt;"",IF(AND(AI702&lt;Parameters!$B$11,AI702&gt;Parameters!$B$12,AN702&lt;Parameters!$B$11,AN702&gt;Parameters!$B$12,AS702&lt;Parameters!$B$11,AS702&gt;Parameters!$B$12,AX702&lt;Parameters!$B$11,AX702&gt;Parameters!$B$12,BC702&lt;Parameters!$B$11,BC702&gt;Parameters!$B$12,BM702&lt;Parameters!$B$11,BM702&gt;Parameters!$B$12,BR702&lt;Parameters!$B$11,BR702&gt;Parameters!$B$12,BW702&lt;Parameters!$B$11,BW702&gt;Parameters!$B$12),1,0),"")</f>
        <is>
          <t/>
        </is>
      </c>
      <c r="CB702" s="0" t="inlineStr">
        <f aca="false">IF(A702&lt;&gt;"",IF(OR(AI702&lt;Parameters!$B$12,AI702&gt;Parameters!$B$11),0,1),"")</f>
        <is>
          <t/>
        </is>
      </c>
      <c r="CC702" s="0" t="inlineStr">
        <f aca="false">IF(A702&lt;&gt;"",IF(OR(AN702&lt;Parameters!$B$12,AN702&gt;Parameters!$B$11),0,1),"")</f>
        <is>
          <t/>
        </is>
      </c>
      <c r="CD702" s="0" t="inlineStr">
        <f aca="false">IF(A702&lt;&gt;"",IF(OR(AS702&lt;Parameters!$B$12,AS702&gt;Parameters!$B$11),0,1),"")</f>
        <is>
          <t/>
        </is>
      </c>
      <c r="CE702" s="0" t="inlineStr">
        <f aca="false">IF(A702&lt;&gt;"",IF(OR(AX702&lt;Parameters!$B$12,AX702&gt;Parameters!$B$11),0,1),"")</f>
        <is>
          <t/>
        </is>
      </c>
      <c r="CF702" s="0" t="inlineStr">
        <f aca="false">IF(A702&lt;&gt;"",IF(OR(BC702&lt;Parameters!$B$12,BC702&gt;Parameters!$B$11),0,1),"")</f>
        <is>
          <t/>
        </is>
      </c>
      <c r="CG702" s="0" t="inlineStr">
        <f aca="false">IF(A702&lt;&gt;"",IF(OR(BH702&lt;Parameters!$B$12,BH702&gt;Parameters!$B$11),0,1),"")</f>
        <is>
          <t/>
        </is>
      </c>
      <c r="CH702" s="0" t="inlineStr">
        <f aca="false">IF(A702&lt;&gt;"",IF(OR(BM702&lt;Parameters!$B$12,BM702&gt;Parameters!$B$11),0,1),"")</f>
        <is>
          <t/>
        </is>
      </c>
      <c r="CI702" s="0" t="inlineStr">
        <f aca="false">IF(A702&lt;&gt;"",IF(OR(BR702&lt;Parameters!$B$12,BR702&gt;Parameters!$B$11),0,1),"")</f>
        <is>
          <t/>
        </is>
      </c>
      <c r="CJ702" s="0" t="inlineStr">
        <f aca="false">IF(A702&lt;&gt;"",IF(OR(BW702&lt;Parameters!$B$12,BW702&gt;Parameters!$B$11),0,1),"")</f>
        <is>
          <t/>
        </is>
      </c>
      <c r="CK702" s="26" t="inlineStr">
        <f aca="false">IF(A702&lt;&gt;"",SUM(CB702:CJ702)/9,"")</f>
        <is>
          <t/>
        </is>
      </c>
      <c r="CL702" s="0" t="inlineStr">
        <f aca="false">IF(A702&lt;&gt;"",CK702*9,"")</f>
        <is>
          <t/>
        </is>
      </c>
      <c r="CM702" s="8" t="inlineStr">
        <f aca="false">IF(A702&lt;&gt;"",TEXT(B702,CM$2)&amp;" "&amp;TEXT(A702,CM$2),"")</f>
        <is>
          <t/>
        </is>
      </c>
    </row>
    <row r="703" customFormat="false" ht="15" hidden="false" customHeight="false" outlineLevel="0" collapsed="false">
      <c r="A703" s="0" t="inlineStr">
        <f aca="false">IF(OR(B702&lt;Parameters!$K$12,A702&lt;Parameters!$K$12),IF(A702&lt;Parameters!$K$12,A702+1,0),"")</f>
        <is>
          <t/>
        </is>
      </c>
      <c r="B703" s="0" t="inlineStr">
        <f aca="false">IF(A703&lt;&gt;"",IF(A703=0,B702+1,B702),"")</f>
        <is>
          <t/>
        </is>
      </c>
      <c r="C703" s="24" t="inlineStr">
        <f aca="false">IF(A703&lt;&gt;"",-_phi*(A703+0.5),"")</f>
        <is>
          <t/>
        </is>
      </c>
      <c r="D703" s="8" t="inlineStr">
        <f aca="false">IF(A703&lt;&gt;"",DEGREES(C703),"")</f>
        <is>
          <t/>
        </is>
      </c>
      <c r="E703" s="24" t="inlineStr">
        <f aca="false">IF(A703&lt;&gt;"",_phi*(B703+0.5),"")</f>
        <is>
          <t/>
        </is>
      </c>
      <c r="F703" s="8" t="inlineStr">
        <f aca="false">IF(A703&lt;&gt;"",DEGREES(E703),"")</f>
        <is>
          <t/>
        </is>
      </c>
      <c r="G703" s="8" t="inlineStr">
        <f aca="false">IF(A703&lt;&gt;"",LOOKUP(A703,h!$A$3:$A$30,h!$D$3:$D$30),"")</f>
        <is>
          <t/>
        </is>
      </c>
      <c r="H703" s="8" t="inlineStr">
        <f aca="false">IF(A703&lt;&gt;"",LOOKUP(B703,h!$A$3:$A$30,h!$D$3:$D$30),"")</f>
        <is>
          <t/>
        </is>
      </c>
      <c r="I703" s="8" t="inlineStr">
        <f aca="false">IF(A703&lt;&gt;"",_zif,"")</f>
        <is>
          <t/>
        </is>
      </c>
      <c r="J703" s="8" t="inlineStr">
        <f aca="false">IF(A703&lt;&gt;"",$G703+'v1 Frame'!D$3*COS($C703)+'v1 Frame'!E$3*SIN($C703)*SIN($E703)+'v1 Frame'!F$3*SIN($C703)*COS($E703),"")</f>
        <is>
          <t/>
        </is>
      </c>
      <c r="K703" s="8" t="inlineStr">
        <f aca="false">IF(A703&lt;&gt;"",$H703+'v1 Frame'!E$3*COS($E703)-'v1 Frame'!F$3*SIN($E703),"")</f>
        <is>
          <t/>
        </is>
      </c>
      <c r="L703" s="8" t="inlineStr">
        <f aca="false">IF(A703&lt;&gt;"",$I703-'v1 Frame'!D$3*SIN($C703)+'v1 Frame'!E$3*COS($C703)*SIN($E703)+'v1 Frame'!F$3*COS($C703)*COS($E703),"")</f>
        <is>
          <t/>
        </is>
      </c>
      <c r="M703" s="8" t="inlineStr">
        <f aca="false">IF(A703&lt;&gt;"",$G703+'v1 Frame'!G$3*COS($C703)+'v1 Frame'!H$3*SIN($C703)*SIN($E703)+'v1 Frame'!I$3*SIN($C703)*COS($E703),"")</f>
        <is>
          <t/>
        </is>
      </c>
      <c r="N703" s="8" t="inlineStr">
        <f aca="false">IF(A703&lt;&gt;"",$H703+'v1 Frame'!H$3*COS($E703)-'v1 Frame'!I$3*SIN($E703),"")</f>
        <is>
          <t/>
        </is>
      </c>
      <c r="O703" s="8" t="inlineStr">
        <f aca="false">IF(A703&lt;&gt;"",$I703-'v1 Frame'!G$3*SIN($C703)+'v1 Frame'!H$3*COS($C703)*SIN($E703)+'v1 Frame'!I$3*COS($C703)*COS($E703),"")</f>
        <is>
          <t/>
        </is>
      </c>
      <c r="P703" s="8" t="inlineStr">
        <f aca="false">IF(A703&lt;&gt;"",$G703+'v1 Frame'!J$3*COS($C703)+'v1 Frame'!K$3*SIN($C703)*SIN($E703)+'v1 Frame'!L$3*SIN($C703)*COS($E703),"")</f>
        <is>
          <t/>
        </is>
      </c>
      <c r="Q703" s="8" t="inlineStr">
        <f aca="false">IF(A703&lt;&gt;"",$H703+'v1 Frame'!K$3*COS($E703)-'v1 Frame'!L$3*SIN($E703),"")</f>
        <is>
          <t/>
        </is>
      </c>
      <c r="R703" s="8" t="inlineStr">
        <f aca="false">IF(A703&lt;&gt;"",$I703-'v1 Frame'!J$3*SIN($C703)+'v1 Frame'!K$3*COS($C703)*SIN($E703)+'v1 Frame'!L$3*COS($C703)*COS($E703),"")</f>
        <is>
          <t/>
        </is>
      </c>
      <c r="S703" s="8" t="inlineStr">
        <f aca="false">IF(A703&lt;&gt;"",$G703+'v1 Frame'!M$3*COS($C703)+'v1 Frame'!N$3*SIN($C703)*SIN($E703)+'v1 Frame'!O$3*SIN($C703)*COS($E703),"")</f>
        <is>
          <t/>
        </is>
      </c>
      <c r="T703" s="8" t="inlineStr">
        <f aca="false">IF(A703&lt;&gt;"",$H703+'v1 Frame'!N$3*COS($E703)-'v1 Frame'!O$3*SIN($E703),"")</f>
        <is>
          <t/>
        </is>
      </c>
      <c r="U703" s="8" t="inlineStr">
        <f aca="false">IF(A703&lt;&gt;"",$I703-'v1 Frame'!M$3*SIN($C703)+'v1 Frame'!N$3*COS($C703)*SIN($E703)+'v1 Frame'!O$3*COS($C703)*COS($E703),"")</f>
        <is>
          <t/>
        </is>
      </c>
      <c r="V703" s="8" t="inlineStr">
        <f aca="false">IF(A703&lt;&gt;"",$G703+'v1 Frame'!P$3*COS($C703)+'v1 Frame'!Q$3*SIN($C703)*SIN($E703)+'v1 Frame'!R$3*SIN($C703)*COS($E703),"")</f>
        <is>
          <t/>
        </is>
      </c>
      <c r="W703" s="8" t="inlineStr">
        <f aca="false">IF(A703&lt;&gt;"",$H703+'v1 Frame'!Q$3*COS($E703)-'v1 Frame'!R$3*SIN($E703),"")</f>
        <is>
          <t/>
        </is>
      </c>
      <c r="X703" s="8" t="inlineStr">
        <f aca="false">IF(A703&lt;&gt;"",$I703-'v1 Frame'!P$3*SIN($C703)+'v1 Frame'!Q$3*COS($C703)*SIN($E703)+'v1 Frame'!R$3*COS($C703)*COS($E703),"")</f>
        <is>
          <t/>
        </is>
      </c>
      <c r="Y703" s="8" t="inlineStr">
        <f aca="false">IF(A703&lt;&gt;"",$G703+'v1 Frame'!S$3*COS($C703)+'v1 Frame'!T$3*SIN($C703)*SIN($E703)+'v1 Frame'!U$3*SIN($C703)*COS($E703),"")</f>
        <is>
          <t/>
        </is>
      </c>
      <c r="Z703" s="8" t="inlineStr">
        <f aca="false">IF(A703&lt;&gt;"",$H703+'v1 Frame'!T$3*COS($E703)-'v1 Frame'!U$3*SIN($E703),"")</f>
        <is>
          <t/>
        </is>
      </c>
      <c r="AA703" s="8" t="inlineStr">
        <f aca="false">IF(A703&lt;&gt;"",$I703-'v1 Frame'!S$3*SIN($C703)+'v1 Frame'!T$3*COS($C703)*SIN($E703)+'v1 Frame'!U$3*COS($C703)*COS($E703),"")</f>
        <is>
          <t/>
        </is>
      </c>
      <c r="AB703" s="8" t="inlineStr">
        <f aca="false">IF(A703&lt;&gt;"",$G703+'v1 Frame'!V$3*COS($C703)+'v1 Frame'!W$3*SIN($C703)*SIN($E703)+'v1 Frame'!X$3*SIN($C703)*COS($E703),"")</f>
        <is>
          <t/>
        </is>
      </c>
      <c r="AC703" s="8" t="inlineStr">
        <f aca="false">IF(A703&lt;&gt;"",$H703+'v1 Frame'!W$3*COS($E703)-'v1 Frame'!X$3*SIN($E703),"")</f>
        <is>
          <t/>
        </is>
      </c>
      <c r="AD703" s="8" t="inlineStr">
        <f aca="false">IF(A703&lt;&gt;"",$I703-'v1 Frame'!V$3*SIN($C703)+'v1 Frame'!W$3*COS($C703)*SIN($E703)+'v1 Frame'!X$3*COS($C703)*COS($E703),"")</f>
        <is>
          <t/>
        </is>
      </c>
      <c r="AE703" s="25" t="inlineStr">
        <f aca="false">IF(A703&lt;&gt;"",$G703+'v1 Frame'!Y$3*COS($C703)+'v1 Frame'!Z$3*SIN($C703)*SIN($E703)+'v1 Frame'!AA$3*SIN($C703)*COS($E703),"")</f>
        <is>
          <t/>
        </is>
      </c>
      <c r="AF703" s="25" t="inlineStr">
        <f aca="false">IF(A703&lt;&gt;"",$H703+'v1 Frame'!Z$3*COS($E703)-'v1 Frame'!AA$3*SIN($E703),"")</f>
        <is>
          <t/>
        </is>
      </c>
      <c r="AG703" s="25" t="inlineStr">
        <f aca="false">IF(A703&lt;&gt;"",$I703-'v1 Frame'!Y$3*SIN($C703)+'v1 Frame'!Z$3*COS($C703)*SIN($E703)+'v1 Frame'!AA$3*COS($C703)*COS($E703),"")</f>
        <is>
          <t/>
        </is>
      </c>
      <c r="AH703" s="8" t="inlineStr">
        <f aca="false">IF(A703&lt;&gt;"",SQRT(SUMSQ(G703:I703)),"")</f>
        <is>
          <t/>
        </is>
      </c>
      <c r="AI703" s="8" t="inlineStr">
        <f aca="false">IF(A703&lt;&gt;"",IF(AH703&lt;&gt;0,ACOS(I703/AH703),0),"")</f>
        <is>
          <t/>
        </is>
      </c>
      <c r="AJ703" s="8" t="inlineStr">
        <f aca="false">IF(A703&lt;&gt;"",DEGREES(AI703),"")</f>
        <is>
          <t/>
        </is>
      </c>
      <c r="AK703" s="8" t="inlineStr">
        <f aca="false">IF(A703&lt;&gt;"",IF(OR(G703&lt;&gt;0,H703&lt;&gt;0),ATAN2(G703,H703),0),"")</f>
        <is>
          <t/>
        </is>
      </c>
      <c r="AL703" s="8" t="inlineStr">
        <f aca="false">IF(A703&lt;&gt;"",DEGREES(AK703),"")</f>
        <is>
          <t/>
        </is>
      </c>
      <c r="AM703" s="8" t="inlineStr">
        <f aca="false">IF(A703&lt;&gt;"",SQRT(SUMSQ(J703:L703)),"")</f>
        <is>
          <t/>
        </is>
      </c>
      <c r="AN703" s="8" t="inlineStr">
        <f aca="false">IF(A703&lt;&gt;"",IF(AM703&lt;&gt;0,ACOS(L703/AM703),0),"")</f>
        <is>
          <t/>
        </is>
      </c>
      <c r="AO703" s="8" t="inlineStr">
        <f aca="false">IF(A703&lt;&gt;"",DEGREES(AN703),"")</f>
        <is>
          <t/>
        </is>
      </c>
      <c r="AP703" s="8" t="inlineStr">
        <f aca="false">IF(A703&lt;&gt;"",IF(OR(J703&lt;&gt;0,K703&lt;&gt;0),ATAN2(J703,K703),0),"")</f>
        <is>
          <t/>
        </is>
      </c>
      <c r="AQ703" s="8" t="inlineStr">
        <f aca="false">IF(A703&lt;&gt;"",DEGREES(AP703),"")</f>
        <is>
          <t/>
        </is>
      </c>
      <c r="AR703" s="8" t="inlineStr">
        <f aca="false">IF(A703&lt;&gt;"",SQRT(SUMSQ(M703:O703)),"")</f>
        <is>
          <t/>
        </is>
      </c>
      <c r="AS703" s="8" t="inlineStr">
        <f aca="false">IF(A703&lt;&gt;"",IF(AR703&lt;&gt;0,ACOS(O703/AR703),0),"")</f>
        <is>
          <t/>
        </is>
      </c>
      <c r="AT703" s="8" t="inlineStr">
        <f aca="false">IF(A703&lt;&gt;"",DEGREES(AS703),"")</f>
        <is>
          <t/>
        </is>
      </c>
      <c r="AU703" s="8" t="inlineStr">
        <f aca="false">IF(A703&lt;&gt;"",IF(OR(M703&lt;&gt;0,N703&lt;&gt;0),ATAN2(M703,N703),0),"")</f>
        <is>
          <t/>
        </is>
      </c>
      <c r="AV703" s="8" t="inlineStr">
        <f aca="false">IF(A703&lt;&gt;"",DEGREES(AU703),"")</f>
        <is>
          <t/>
        </is>
      </c>
      <c r="AW703" s="8" t="inlineStr">
        <f aca="false">IF(A703&lt;&gt;"",SQRT(SUMSQ(P703:R703)),"")</f>
        <is>
          <t/>
        </is>
      </c>
      <c r="AX703" s="8" t="inlineStr">
        <f aca="false">IF(A703&lt;&gt;"",IF(AW703&lt;&gt;0,ACOS(R703/AW703),0),"")</f>
        <is>
          <t/>
        </is>
      </c>
      <c r="AY703" s="8" t="inlineStr">
        <f aca="false">IF(A703&lt;&gt;"",DEGREES(AX703),"")</f>
        <is>
          <t/>
        </is>
      </c>
      <c r="AZ703" s="8" t="inlineStr">
        <f aca="false">IF(A703&lt;&gt;"",IF(OR(P703&lt;&gt;0,Q703&lt;&gt;0),ATAN2(P703,Q703),0),"")</f>
        <is>
          <t/>
        </is>
      </c>
      <c r="BA703" s="8" t="inlineStr">
        <f aca="false">IF(A703&lt;&gt;"",DEGREES(AZ703),"")</f>
        <is>
          <t/>
        </is>
      </c>
      <c r="BB703" s="8" t="inlineStr">
        <f aca="false">IF(A703&lt;&gt;"",SQRT(SUMSQ(S703:U703)),"")</f>
        <is>
          <t/>
        </is>
      </c>
      <c r="BC703" s="8" t="inlineStr">
        <f aca="false">IF(A703&lt;&gt;"",IF(BB703&lt;&gt;0,ACOS(U703/BB703),0),"")</f>
        <is>
          <t/>
        </is>
      </c>
      <c r="BD703" s="8" t="inlineStr">
        <f aca="false">IF(A703&lt;&gt;"",DEGREES(BC703),"")</f>
        <is>
          <t/>
        </is>
      </c>
      <c r="BE703" s="8" t="inlineStr">
        <f aca="false">IF(A703&lt;&gt;"",IF(OR(S703&lt;&gt;0,T703&lt;&gt;0),ATAN2(S703,T703),0),"")</f>
        <is>
          <t/>
        </is>
      </c>
      <c r="BF703" s="8" t="inlineStr">
        <f aca="false">IF(A703&lt;&gt;"",DEGREES(BE703),"")</f>
        <is>
          <t/>
        </is>
      </c>
      <c r="BG703" s="8" t="inlineStr">
        <f aca="false">IF(A703&lt;&gt;"",SQRT(SUMSQ(V703:X703)),"")</f>
        <is>
          <t/>
        </is>
      </c>
      <c r="BH703" s="8" t="inlineStr">
        <f aca="false">IF(A703&lt;&gt;"",IF(BG703&lt;&gt;0,ACOS(X703/BG703),0),"")</f>
        <is>
          <t/>
        </is>
      </c>
      <c r="BI703" s="8" t="inlineStr">
        <f aca="false">IF(A703&lt;&gt;"",DEGREES(BH703),"")</f>
        <is>
          <t/>
        </is>
      </c>
      <c r="BJ703" s="8" t="inlineStr">
        <f aca="false">IF(A703&lt;&gt;"",IF(OR(V703&lt;&gt;0,W703&lt;&gt;0),ATAN2(V703,W703),0),"")</f>
        <is>
          <t/>
        </is>
      </c>
      <c r="BK703" s="8" t="inlineStr">
        <f aca="false">IF(A703&lt;&gt;"",DEGREES(BJ703),"")</f>
        <is>
          <t/>
        </is>
      </c>
      <c r="BL703" s="8" t="inlineStr">
        <f aca="false">IF(A703&lt;&gt;"",SQRT(SUMSQ(Y703:AA703)),"")</f>
        <is>
          <t/>
        </is>
      </c>
      <c r="BM703" s="8" t="inlineStr">
        <f aca="false">IF(A703&lt;&gt;"",IF(BL703&lt;&gt;0,ACOS(AA703/BL703),0),"")</f>
        <is>
          <t/>
        </is>
      </c>
      <c r="BN703" s="8" t="inlineStr">
        <f aca="false">IF(A703&lt;&gt;"",DEGREES(BM703),"")</f>
        <is>
          <t/>
        </is>
      </c>
      <c r="BO703" s="8" t="inlineStr">
        <f aca="false">IF(A703&lt;&gt;"",IF(OR(Y703&lt;&gt;0,Z703&lt;&gt;0),ATAN2(Y703,Z703),0),"")</f>
        <is>
          <t/>
        </is>
      </c>
      <c r="BP703" s="8" t="inlineStr">
        <f aca="false">IF(A703&lt;&gt;"",DEGREES(BO703),"")</f>
        <is>
          <t/>
        </is>
      </c>
      <c r="BQ703" s="8" t="inlineStr">
        <f aca="false">IF(A703&lt;&gt;"",SQRT(SUMSQ(AB703:AD703)),"")</f>
        <is>
          <t/>
        </is>
      </c>
      <c r="BR703" s="8" t="inlineStr">
        <f aca="false">IF(A703&lt;&gt;"",IF(BQ703&lt;&gt;0,ACOS(AD703/BQ703),0),"")</f>
        <is>
          <t/>
        </is>
      </c>
      <c r="BS703" s="8" t="inlineStr">
        <f aca="false">IF(A703&lt;&gt;"",DEGREES(BR703),"")</f>
        <is>
          <t/>
        </is>
      </c>
      <c r="BT703" s="8" t="inlineStr">
        <f aca="false">IF(A703&lt;&gt;"",IF(OR(AB703&lt;&gt;0,AC703&lt;&gt;0),ATAN2(AB703,AC703),0),"")</f>
        <is>
          <t/>
        </is>
      </c>
      <c r="BU703" s="8" t="inlineStr">
        <f aca="false">IF(A703&lt;&gt;"",DEGREES(BT703),"")</f>
        <is>
          <t/>
        </is>
      </c>
      <c r="BV703" s="8" t="inlineStr">
        <f aca="false">IF(A703&lt;&gt;"",SQRT(SUMSQ(AE703:AG703)),"")</f>
        <is>
          <t/>
        </is>
      </c>
      <c r="BW703" s="8" t="inlineStr">
        <f aca="false">IF(A703&lt;&gt;"",IF(BV703&lt;&gt;0,ACOS(AG703/BV703),0),"")</f>
        <is>
          <t/>
        </is>
      </c>
      <c r="BX703" s="8" t="inlineStr">
        <f aca="false">IF(A703&lt;&gt;"",DEGREES(BW703),"")</f>
        <is>
          <t/>
        </is>
      </c>
      <c r="BY703" s="8" t="inlineStr">
        <f aca="false">IF(A703&lt;&gt;"",IF(OR(AF703&lt;&gt;0,AG703&lt;&gt;0),ATAN2(AF703,AG703),0),"")</f>
        <is>
          <t/>
        </is>
      </c>
      <c r="BZ703" s="8" t="inlineStr">
        <f aca="false">IF(A703&lt;&gt;"",DEGREES(BY703),"")</f>
        <is>
          <t/>
        </is>
      </c>
      <c r="CA703" s="0" t="inlineStr">
        <f aca="false">IF(A703&lt;&gt;"",IF(AND(AI703&lt;Parameters!$B$11,AI703&gt;Parameters!$B$12,AN703&lt;Parameters!$B$11,AN703&gt;Parameters!$B$12,AS703&lt;Parameters!$B$11,AS703&gt;Parameters!$B$12,AX703&lt;Parameters!$B$11,AX703&gt;Parameters!$B$12,BC703&lt;Parameters!$B$11,BC703&gt;Parameters!$B$12,BM703&lt;Parameters!$B$11,BM703&gt;Parameters!$B$12,BR703&lt;Parameters!$B$11,BR703&gt;Parameters!$B$12,BW703&lt;Parameters!$B$11,BW703&gt;Parameters!$B$12),1,0),"")</f>
        <is>
          <t/>
        </is>
      </c>
      <c r="CB703" s="0" t="inlineStr">
        <f aca="false">IF(A703&lt;&gt;"",IF(OR(AI703&lt;Parameters!$B$12,AI703&gt;Parameters!$B$11),0,1),"")</f>
        <is>
          <t/>
        </is>
      </c>
      <c r="CC703" s="0" t="inlineStr">
        <f aca="false">IF(A703&lt;&gt;"",IF(OR(AN703&lt;Parameters!$B$12,AN703&gt;Parameters!$B$11),0,1),"")</f>
        <is>
          <t/>
        </is>
      </c>
      <c r="CD703" s="0" t="inlineStr">
        <f aca="false">IF(A703&lt;&gt;"",IF(OR(AS703&lt;Parameters!$B$12,AS703&gt;Parameters!$B$11),0,1),"")</f>
        <is>
          <t/>
        </is>
      </c>
      <c r="CE703" s="0" t="inlineStr">
        <f aca="false">IF(A703&lt;&gt;"",IF(OR(AX703&lt;Parameters!$B$12,AX703&gt;Parameters!$B$11),0,1),"")</f>
        <is>
          <t/>
        </is>
      </c>
      <c r="CF703" s="0" t="inlineStr">
        <f aca="false">IF(A703&lt;&gt;"",IF(OR(BC703&lt;Parameters!$B$12,BC703&gt;Parameters!$B$11),0,1),"")</f>
        <is>
          <t/>
        </is>
      </c>
      <c r="CG703" s="0" t="inlineStr">
        <f aca="false">IF(A703&lt;&gt;"",IF(OR(BH703&lt;Parameters!$B$12,BH703&gt;Parameters!$B$11),0,1),"")</f>
        <is>
          <t/>
        </is>
      </c>
      <c r="CH703" s="0" t="inlineStr">
        <f aca="false">IF(A703&lt;&gt;"",IF(OR(BM703&lt;Parameters!$B$12,BM703&gt;Parameters!$B$11),0,1),"")</f>
        <is>
          <t/>
        </is>
      </c>
      <c r="CI703" s="0" t="inlineStr">
        <f aca="false">IF(A703&lt;&gt;"",IF(OR(BR703&lt;Parameters!$B$12,BR703&gt;Parameters!$B$11),0,1),"")</f>
        <is>
          <t/>
        </is>
      </c>
      <c r="CJ703" s="0" t="inlineStr">
        <f aca="false">IF(A703&lt;&gt;"",IF(OR(BW703&lt;Parameters!$B$12,BW703&gt;Parameters!$B$11),0,1),"")</f>
        <is>
          <t/>
        </is>
      </c>
      <c r="CK703" s="26" t="inlineStr">
        <f aca="false">IF(A703&lt;&gt;"",SUM(CB703:CJ703)/9,"")</f>
        <is>
          <t/>
        </is>
      </c>
      <c r="CL703" s="0" t="inlineStr">
        <f aca="false">IF(A703&lt;&gt;"",CK703*9,"")</f>
        <is>
          <t/>
        </is>
      </c>
      <c r="CM703" s="8" t="inlineStr">
        <f aca="false">IF(A703&lt;&gt;"",TEXT(B703,CM$2)&amp;" "&amp;TEXT(A703,CM$2),"")</f>
        <is>
          <t/>
        </is>
      </c>
    </row>
    <row r="704" customFormat="false" ht="15" hidden="false" customHeight="false" outlineLevel="0" collapsed="false">
      <c r="A704" s="0" t="inlineStr">
        <f aca="false">IF(OR(B703&lt;Parameters!$K$12,A703&lt;Parameters!$K$12),IF(A703&lt;Parameters!$K$12,A703+1,0),"")</f>
        <is>
          <t/>
        </is>
      </c>
      <c r="B704" s="0" t="inlineStr">
        <f aca="false">IF(A704&lt;&gt;"",IF(A704=0,B703+1,B703),"")</f>
        <is>
          <t/>
        </is>
      </c>
      <c r="C704" s="24" t="inlineStr">
        <f aca="false">IF(A704&lt;&gt;"",-_phi*(A704+0.5),"")</f>
        <is>
          <t/>
        </is>
      </c>
      <c r="D704" s="8" t="inlineStr">
        <f aca="false">IF(A704&lt;&gt;"",DEGREES(C704),"")</f>
        <is>
          <t/>
        </is>
      </c>
      <c r="E704" s="24" t="inlineStr">
        <f aca="false">IF(A704&lt;&gt;"",_phi*(B704+0.5),"")</f>
        <is>
          <t/>
        </is>
      </c>
      <c r="F704" s="8" t="inlineStr">
        <f aca="false">IF(A704&lt;&gt;"",DEGREES(E704),"")</f>
        <is>
          <t/>
        </is>
      </c>
      <c r="G704" s="8" t="inlineStr">
        <f aca="false">IF(A704&lt;&gt;"",LOOKUP(A704,h!$A$3:$A$30,h!$D$3:$D$30),"")</f>
        <is>
          <t/>
        </is>
      </c>
      <c r="H704" s="8" t="inlineStr">
        <f aca="false">IF(A704&lt;&gt;"",LOOKUP(B704,h!$A$3:$A$30,h!$D$3:$D$30),"")</f>
        <is>
          <t/>
        </is>
      </c>
      <c r="I704" s="8" t="inlineStr">
        <f aca="false">IF(A704&lt;&gt;"",_zif,"")</f>
        <is>
          <t/>
        </is>
      </c>
      <c r="J704" s="8" t="inlineStr">
        <f aca="false">IF(A704&lt;&gt;"",$G704+'v1 Frame'!D$3*COS($C704)+'v1 Frame'!E$3*SIN($C704)*SIN($E704)+'v1 Frame'!F$3*SIN($C704)*COS($E704),"")</f>
        <is>
          <t/>
        </is>
      </c>
      <c r="K704" s="8" t="inlineStr">
        <f aca="false">IF(A704&lt;&gt;"",$H704+'v1 Frame'!E$3*COS($E704)-'v1 Frame'!F$3*SIN($E704),"")</f>
        <is>
          <t/>
        </is>
      </c>
      <c r="L704" s="8" t="inlineStr">
        <f aca="false">IF(A704&lt;&gt;"",$I704-'v1 Frame'!D$3*SIN($C704)+'v1 Frame'!E$3*COS($C704)*SIN($E704)+'v1 Frame'!F$3*COS($C704)*COS($E704),"")</f>
        <is>
          <t/>
        </is>
      </c>
      <c r="M704" s="8" t="inlineStr">
        <f aca="false">IF(A704&lt;&gt;"",$G704+'v1 Frame'!G$3*COS($C704)+'v1 Frame'!H$3*SIN($C704)*SIN($E704)+'v1 Frame'!I$3*SIN($C704)*COS($E704),"")</f>
        <is>
          <t/>
        </is>
      </c>
      <c r="N704" s="8" t="inlineStr">
        <f aca="false">IF(A704&lt;&gt;"",$H704+'v1 Frame'!H$3*COS($E704)-'v1 Frame'!I$3*SIN($E704),"")</f>
        <is>
          <t/>
        </is>
      </c>
      <c r="O704" s="8" t="inlineStr">
        <f aca="false">IF(A704&lt;&gt;"",$I704-'v1 Frame'!G$3*SIN($C704)+'v1 Frame'!H$3*COS($C704)*SIN($E704)+'v1 Frame'!I$3*COS($C704)*COS($E704),"")</f>
        <is>
          <t/>
        </is>
      </c>
      <c r="P704" s="8" t="inlineStr">
        <f aca="false">IF(A704&lt;&gt;"",$G704+'v1 Frame'!J$3*COS($C704)+'v1 Frame'!K$3*SIN($C704)*SIN($E704)+'v1 Frame'!L$3*SIN($C704)*COS($E704),"")</f>
        <is>
          <t/>
        </is>
      </c>
      <c r="Q704" s="8" t="inlineStr">
        <f aca="false">IF(A704&lt;&gt;"",$H704+'v1 Frame'!K$3*COS($E704)-'v1 Frame'!L$3*SIN($E704),"")</f>
        <is>
          <t/>
        </is>
      </c>
      <c r="R704" s="8" t="inlineStr">
        <f aca="false">IF(A704&lt;&gt;"",$I704-'v1 Frame'!J$3*SIN($C704)+'v1 Frame'!K$3*COS($C704)*SIN($E704)+'v1 Frame'!L$3*COS($C704)*COS($E704),"")</f>
        <is>
          <t/>
        </is>
      </c>
      <c r="S704" s="8" t="inlineStr">
        <f aca="false">IF(A704&lt;&gt;"",$G704+'v1 Frame'!M$3*COS($C704)+'v1 Frame'!N$3*SIN($C704)*SIN($E704)+'v1 Frame'!O$3*SIN($C704)*COS($E704),"")</f>
        <is>
          <t/>
        </is>
      </c>
      <c r="T704" s="8" t="inlineStr">
        <f aca="false">IF(A704&lt;&gt;"",$H704+'v1 Frame'!N$3*COS($E704)-'v1 Frame'!O$3*SIN($E704),"")</f>
        <is>
          <t/>
        </is>
      </c>
      <c r="U704" s="8" t="inlineStr">
        <f aca="false">IF(A704&lt;&gt;"",$I704-'v1 Frame'!M$3*SIN($C704)+'v1 Frame'!N$3*COS($C704)*SIN($E704)+'v1 Frame'!O$3*COS($C704)*COS($E704),"")</f>
        <is>
          <t/>
        </is>
      </c>
      <c r="V704" s="8" t="inlineStr">
        <f aca="false">IF(A704&lt;&gt;"",$G704+'v1 Frame'!P$3*COS($C704)+'v1 Frame'!Q$3*SIN($C704)*SIN($E704)+'v1 Frame'!R$3*SIN($C704)*COS($E704),"")</f>
        <is>
          <t/>
        </is>
      </c>
      <c r="W704" s="8" t="inlineStr">
        <f aca="false">IF(A704&lt;&gt;"",$H704+'v1 Frame'!Q$3*COS($E704)-'v1 Frame'!R$3*SIN($E704),"")</f>
        <is>
          <t/>
        </is>
      </c>
      <c r="X704" s="8" t="inlineStr">
        <f aca="false">IF(A704&lt;&gt;"",$I704-'v1 Frame'!P$3*SIN($C704)+'v1 Frame'!Q$3*COS($C704)*SIN($E704)+'v1 Frame'!R$3*COS($C704)*COS($E704),"")</f>
        <is>
          <t/>
        </is>
      </c>
      <c r="Y704" s="8" t="inlineStr">
        <f aca="false">IF(A704&lt;&gt;"",$G704+'v1 Frame'!S$3*COS($C704)+'v1 Frame'!T$3*SIN($C704)*SIN($E704)+'v1 Frame'!U$3*SIN($C704)*COS($E704),"")</f>
        <is>
          <t/>
        </is>
      </c>
      <c r="Z704" s="8" t="inlineStr">
        <f aca="false">IF(A704&lt;&gt;"",$H704+'v1 Frame'!T$3*COS($E704)-'v1 Frame'!U$3*SIN($E704),"")</f>
        <is>
          <t/>
        </is>
      </c>
      <c r="AA704" s="8" t="inlineStr">
        <f aca="false">IF(A704&lt;&gt;"",$I704-'v1 Frame'!S$3*SIN($C704)+'v1 Frame'!T$3*COS($C704)*SIN($E704)+'v1 Frame'!U$3*COS($C704)*COS($E704),"")</f>
        <is>
          <t/>
        </is>
      </c>
      <c r="AB704" s="8" t="inlineStr">
        <f aca="false">IF(A704&lt;&gt;"",$G704+'v1 Frame'!V$3*COS($C704)+'v1 Frame'!W$3*SIN($C704)*SIN($E704)+'v1 Frame'!X$3*SIN($C704)*COS($E704),"")</f>
        <is>
          <t/>
        </is>
      </c>
      <c r="AC704" s="8" t="inlineStr">
        <f aca="false">IF(A704&lt;&gt;"",$H704+'v1 Frame'!W$3*COS($E704)-'v1 Frame'!X$3*SIN($E704),"")</f>
        <is>
          <t/>
        </is>
      </c>
      <c r="AD704" s="8" t="inlineStr">
        <f aca="false">IF(A704&lt;&gt;"",$I704-'v1 Frame'!V$3*SIN($C704)+'v1 Frame'!W$3*COS($C704)*SIN($E704)+'v1 Frame'!X$3*COS($C704)*COS($E704),"")</f>
        <is>
          <t/>
        </is>
      </c>
      <c r="AE704" s="25" t="inlineStr">
        <f aca="false">IF(A704&lt;&gt;"",$G704+'v1 Frame'!Y$3*COS($C704)+'v1 Frame'!Z$3*SIN($C704)*SIN($E704)+'v1 Frame'!AA$3*SIN($C704)*COS($E704),"")</f>
        <is>
          <t/>
        </is>
      </c>
      <c r="AF704" s="25" t="inlineStr">
        <f aca="false">IF(A704&lt;&gt;"",$H704+'v1 Frame'!Z$3*COS($E704)-'v1 Frame'!AA$3*SIN($E704),"")</f>
        <is>
          <t/>
        </is>
      </c>
      <c r="AG704" s="25" t="inlineStr">
        <f aca="false">IF(A704&lt;&gt;"",$I704-'v1 Frame'!Y$3*SIN($C704)+'v1 Frame'!Z$3*COS($C704)*SIN($E704)+'v1 Frame'!AA$3*COS($C704)*COS($E704),"")</f>
        <is>
          <t/>
        </is>
      </c>
      <c r="AH704" s="8" t="inlineStr">
        <f aca="false">IF(A704&lt;&gt;"",SQRT(SUMSQ(G704:I704)),"")</f>
        <is>
          <t/>
        </is>
      </c>
      <c r="AI704" s="8" t="inlineStr">
        <f aca="false">IF(A704&lt;&gt;"",IF(AH704&lt;&gt;0,ACOS(I704/AH704),0),"")</f>
        <is>
          <t/>
        </is>
      </c>
      <c r="AJ704" s="8" t="inlineStr">
        <f aca="false">IF(A704&lt;&gt;"",DEGREES(AI704),"")</f>
        <is>
          <t/>
        </is>
      </c>
      <c r="AK704" s="8" t="inlineStr">
        <f aca="false">IF(A704&lt;&gt;"",IF(OR(G704&lt;&gt;0,H704&lt;&gt;0),ATAN2(G704,H704),0),"")</f>
        <is>
          <t/>
        </is>
      </c>
      <c r="AL704" s="8" t="inlineStr">
        <f aca="false">IF(A704&lt;&gt;"",DEGREES(AK704),"")</f>
        <is>
          <t/>
        </is>
      </c>
      <c r="AM704" s="8" t="inlineStr">
        <f aca="false">IF(A704&lt;&gt;"",SQRT(SUMSQ(J704:L704)),"")</f>
        <is>
          <t/>
        </is>
      </c>
      <c r="AN704" s="8" t="inlineStr">
        <f aca="false">IF(A704&lt;&gt;"",IF(AM704&lt;&gt;0,ACOS(L704/AM704),0),"")</f>
        <is>
          <t/>
        </is>
      </c>
      <c r="AO704" s="8" t="inlineStr">
        <f aca="false">IF(A704&lt;&gt;"",DEGREES(AN704),"")</f>
        <is>
          <t/>
        </is>
      </c>
      <c r="AP704" s="8" t="inlineStr">
        <f aca="false">IF(A704&lt;&gt;"",IF(OR(J704&lt;&gt;0,K704&lt;&gt;0),ATAN2(J704,K704),0),"")</f>
        <is>
          <t/>
        </is>
      </c>
      <c r="AQ704" s="8" t="inlineStr">
        <f aca="false">IF(A704&lt;&gt;"",DEGREES(AP704),"")</f>
        <is>
          <t/>
        </is>
      </c>
      <c r="AR704" s="8" t="inlineStr">
        <f aca="false">IF(A704&lt;&gt;"",SQRT(SUMSQ(M704:O704)),"")</f>
        <is>
          <t/>
        </is>
      </c>
      <c r="AS704" s="8" t="inlineStr">
        <f aca="false">IF(A704&lt;&gt;"",IF(AR704&lt;&gt;0,ACOS(O704/AR704),0),"")</f>
        <is>
          <t/>
        </is>
      </c>
      <c r="AT704" s="8" t="inlineStr">
        <f aca="false">IF(A704&lt;&gt;"",DEGREES(AS704),"")</f>
        <is>
          <t/>
        </is>
      </c>
      <c r="AU704" s="8" t="inlineStr">
        <f aca="false">IF(A704&lt;&gt;"",IF(OR(M704&lt;&gt;0,N704&lt;&gt;0),ATAN2(M704,N704),0),"")</f>
        <is>
          <t/>
        </is>
      </c>
      <c r="AV704" s="8" t="inlineStr">
        <f aca="false">IF(A704&lt;&gt;"",DEGREES(AU704),"")</f>
        <is>
          <t/>
        </is>
      </c>
      <c r="AW704" s="8" t="inlineStr">
        <f aca="false">IF(A704&lt;&gt;"",SQRT(SUMSQ(P704:R704)),"")</f>
        <is>
          <t/>
        </is>
      </c>
      <c r="AX704" s="8" t="inlineStr">
        <f aca="false">IF(A704&lt;&gt;"",IF(AW704&lt;&gt;0,ACOS(R704/AW704),0),"")</f>
        <is>
          <t/>
        </is>
      </c>
      <c r="AY704" s="8" t="inlineStr">
        <f aca="false">IF(A704&lt;&gt;"",DEGREES(AX704),"")</f>
        <is>
          <t/>
        </is>
      </c>
      <c r="AZ704" s="8" t="inlineStr">
        <f aca="false">IF(A704&lt;&gt;"",IF(OR(P704&lt;&gt;0,Q704&lt;&gt;0),ATAN2(P704,Q704),0),"")</f>
        <is>
          <t/>
        </is>
      </c>
      <c r="BA704" s="8" t="inlineStr">
        <f aca="false">IF(A704&lt;&gt;"",DEGREES(AZ704),"")</f>
        <is>
          <t/>
        </is>
      </c>
      <c r="BB704" s="8" t="inlineStr">
        <f aca="false">IF(A704&lt;&gt;"",SQRT(SUMSQ(S704:U704)),"")</f>
        <is>
          <t/>
        </is>
      </c>
      <c r="BC704" s="8" t="inlineStr">
        <f aca="false">IF(A704&lt;&gt;"",IF(BB704&lt;&gt;0,ACOS(U704/BB704),0),"")</f>
        <is>
          <t/>
        </is>
      </c>
      <c r="BD704" s="8" t="inlineStr">
        <f aca="false">IF(A704&lt;&gt;"",DEGREES(BC704),"")</f>
        <is>
          <t/>
        </is>
      </c>
      <c r="BE704" s="8" t="inlineStr">
        <f aca="false">IF(A704&lt;&gt;"",IF(OR(S704&lt;&gt;0,T704&lt;&gt;0),ATAN2(S704,T704),0),"")</f>
        <is>
          <t/>
        </is>
      </c>
      <c r="BF704" s="8" t="inlineStr">
        <f aca="false">IF(A704&lt;&gt;"",DEGREES(BE704),"")</f>
        <is>
          <t/>
        </is>
      </c>
      <c r="BG704" s="8" t="inlineStr">
        <f aca="false">IF(A704&lt;&gt;"",SQRT(SUMSQ(V704:X704)),"")</f>
        <is>
          <t/>
        </is>
      </c>
      <c r="BH704" s="8" t="inlineStr">
        <f aca="false">IF(A704&lt;&gt;"",IF(BG704&lt;&gt;0,ACOS(X704/BG704),0),"")</f>
        <is>
          <t/>
        </is>
      </c>
      <c r="BI704" s="8" t="inlineStr">
        <f aca="false">IF(A704&lt;&gt;"",DEGREES(BH704),"")</f>
        <is>
          <t/>
        </is>
      </c>
      <c r="BJ704" s="8" t="inlineStr">
        <f aca="false">IF(A704&lt;&gt;"",IF(OR(V704&lt;&gt;0,W704&lt;&gt;0),ATAN2(V704,W704),0),"")</f>
        <is>
          <t/>
        </is>
      </c>
      <c r="BK704" s="8" t="inlineStr">
        <f aca="false">IF(A704&lt;&gt;"",DEGREES(BJ704),"")</f>
        <is>
          <t/>
        </is>
      </c>
      <c r="BL704" s="8" t="inlineStr">
        <f aca="false">IF(A704&lt;&gt;"",SQRT(SUMSQ(Y704:AA704)),"")</f>
        <is>
          <t/>
        </is>
      </c>
      <c r="BM704" s="8" t="inlineStr">
        <f aca="false">IF(A704&lt;&gt;"",IF(BL704&lt;&gt;0,ACOS(AA704/BL704),0),"")</f>
        <is>
          <t/>
        </is>
      </c>
      <c r="BN704" s="8" t="inlineStr">
        <f aca="false">IF(A704&lt;&gt;"",DEGREES(BM704),"")</f>
        <is>
          <t/>
        </is>
      </c>
      <c r="BO704" s="8" t="inlineStr">
        <f aca="false">IF(A704&lt;&gt;"",IF(OR(Y704&lt;&gt;0,Z704&lt;&gt;0),ATAN2(Y704,Z704),0),"")</f>
        <is>
          <t/>
        </is>
      </c>
      <c r="BP704" s="8" t="inlineStr">
        <f aca="false">IF(A704&lt;&gt;"",DEGREES(BO704),"")</f>
        <is>
          <t/>
        </is>
      </c>
      <c r="BQ704" s="8" t="inlineStr">
        <f aca="false">IF(A704&lt;&gt;"",SQRT(SUMSQ(AB704:AD704)),"")</f>
        <is>
          <t/>
        </is>
      </c>
      <c r="BR704" s="8" t="inlineStr">
        <f aca="false">IF(A704&lt;&gt;"",IF(BQ704&lt;&gt;0,ACOS(AD704/BQ704),0),"")</f>
        <is>
          <t/>
        </is>
      </c>
      <c r="BS704" s="8" t="inlineStr">
        <f aca="false">IF(A704&lt;&gt;"",DEGREES(BR704),"")</f>
        <is>
          <t/>
        </is>
      </c>
      <c r="BT704" s="8" t="inlineStr">
        <f aca="false">IF(A704&lt;&gt;"",IF(OR(AB704&lt;&gt;0,AC704&lt;&gt;0),ATAN2(AB704,AC704),0),"")</f>
        <is>
          <t/>
        </is>
      </c>
      <c r="BU704" s="8" t="inlineStr">
        <f aca="false">IF(A704&lt;&gt;"",DEGREES(BT704),"")</f>
        <is>
          <t/>
        </is>
      </c>
      <c r="BV704" s="8" t="inlineStr">
        <f aca="false">IF(A704&lt;&gt;"",SQRT(SUMSQ(AE704:AG704)),"")</f>
        <is>
          <t/>
        </is>
      </c>
      <c r="BW704" s="8" t="inlineStr">
        <f aca="false">IF(A704&lt;&gt;"",IF(BV704&lt;&gt;0,ACOS(AG704/BV704),0),"")</f>
        <is>
          <t/>
        </is>
      </c>
      <c r="BX704" s="8" t="inlineStr">
        <f aca="false">IF(A704&lt;&gt;"",DEGREES(BW704),"")</f>
        <is>
          <t/>
        </is>
      </c>
      <c r="BY704" s="8" t="inlineStr">
        <f aca="false">IF(A704&lt;&gt;"",IF(OR(AF704&lt;&gt;0,AG704&lt;&gt;0),ATAN2(AF704,AG704),0),"")</f>
        <is>
          <t/>
        </is>
      </c>
      <c r="BZ704" s="8" t="inlineStr">
        <f aca="false">IF(A704&lt;&gt;"",DEGREES(BY704),"")</f>
        <is>
          <t/>
        </is>
      </c>
      <c r="CA704" s="0" t="inlineStr">
        <f aca="false">IF(A704&lt;&gt;"",IF(AND(AI704&lt;Parameters!$B$11,AI704&gt;Parameters!$B$12,AN704&lt;Parameters!$B$11,AN704&gt;Parameters!$B$12,AS704&lt;Parameters!$B$11,AS704&gt;Parameters!$B$12,AX704&lt;Parameters!$B$11,AX704&gt;Parameters!$B$12,BC704&lt;Parameters!$B$11,BC704&gt;Parameters!$B$12,BM704&lt;Parameters!$B$11,BM704&gt;Parameters!$B$12,BR704&lt;Parameters!$B$11,BR704&gt;Parameters!$B$12,BW704&lt;Parameters!$B$11,BW704&gt;Parameters!$B$12),1,0),"")</f>
        <is>
          <t/>
        </is>
      </c>
      <c r="CB704" s="0" t="inlineStr">
        <f aca="false">IF(A704&lt;&gt;"",IF(OR(AI704&lt;Parameters!$B$12,AI704&gt;Parameters!$B$11),0,1),"")</f>
        <is>
          <t/>
        </is>
      </c>
      <c r="CC704" s="0" t="inlineStr">
        <f aca="false">IF(A704&lt;&gt;"",IF(OR(AN704&lt;Parameters!$B$12,AN704&gt;Parameters!$B$11),0,1),"")</f>
        <is>
          <t/>
        </is>
      </c>
      <c r="CD704" s="0" t="inlineStr">
        <f aca="false">IF(A704&lt;&gt;"",IF(OR(AS704&lt;Parameters!$B$12,AS704&gt;Parameters!$B$11),0,1),"")</f>
        <is>
          <t/>
        </is>
      </c>
      <c r="CE704" s="0" t="inlineStr">
        <f aca="false">IF(A704&lt;&gt;"",IF(OR(AX704&lt;Parameters!$B$12,AX704&gt;Parameters!$B$11),0,1),"")</f>
        <is>
          <t/>
        </is>
      </c>
      <c r="CF704" s="0" t="inlineStr">
        <f aca="false">IF(A704&lt;&gt;"",IF(OR(BC704&lt;Parameters!$B$12,BC704&gt;Parameters!$B$11),0,1),"")</f>
        <is>
          <t/>
        </is>
      </c>
      <c r="CG704" s="0" t="inlineStr">
        <f aca="false">IF(A704&lt;&gt;"",IF(OR(BH704&lt;Parameters!$B$12,BH704&gt;Parameters!$B$11),0,1),"")</f>
        <is>
          <t/>
        </is>
      </c>
      <c r="CH704" s="0" t="inlineStr">
        <f aca="false">IF(A704&lt;&gt;"",IF(OR(BM704&lt;Parameters!$B$12,BM704&gt;Parameters!$B$11),0,1),"")</f>
        <is>
          <t/>
        </is>
      </c>
      <c r="CI704" s="0" t="inlineStr">
        <f aca="false">IF(A704&lt;&gt;"",IF(OR(BR704&lt;Parameters!$B$12,BR704&gt;Parameters!$B$11),0,1),"")</f>
        <is>
          <t/>
        </is>
      </c>
      <c r="CJ704" s="0" t="inlineStr">
        <f aca="false">IF(A704&lt;&gt;"",IF(OR(BW704&lt;Parameters!$B$12,BW704&gt;Parameters!$B$11),0,1),"")</f>
        <is>
          <t/>
        </is>
      </c>
      <c r="CK704" s="26" t="inlineStr">
        <f aca="false">IF(A704&lt;&gt;"",SUM(CB704:CJ704)/9,"")</f>
        <is>
          <t/>
        </is>
      </c>
      <c r="CL704" s="0" t="inlineStr">
        <f aca="false">IF(A704&lt;&gt;"",CK704*9,"")</f>
        <is>
          <t/>
        </is>
      </c>
      <c r="CM704" s="8" t="inlineStr">
        <f aca="false">IF(A704&lt;&gt;"",TEXT(B704,CM$2)&amp;" "&amp;TEXT(A704,CM$2),"")</f>
        <is>
          <t/>
        </is>
      </c>
    </row>
    <row r="705" customFormat="false" ht="15" hidden="false" customHeight="false" outlineLevel="0" collapsed="false">
      <c r="A705" s="0" t="inlineStr">
        <f aca="false">IF(OR(B704&lt;Parameters!$K$12,A704&lt;Parameters!$K$12),IF(A704&lt;Parameters!$K$12,A704+1,0),"")</f>
        <is>
          <t/>
        </is>
      </c>
      <c r="B705" s="0" t="inlineStr">
        <f aca="false">IF(A705&lt;&gt;"",IF(A705=0,B704+1,B704),"")</f>
        <is>
          <t/>
        </is>
      </c>
      <c r="C705" s="24" t="inlineStr">
        <f aca="false">IF(A705&lt;&gt;"",-_phi*(A705+0.5),"")</f>
        <is>
          <t/>
        </is>
      </c>
      <c r="D705" s="8" t="inlineStr">
        <f aca="false">IF(A705&lt;&gt;"",DEGREES(C705),"")</f>
        <is>
          <t/>
        </is>
      </c>
      <c r="E705" s="24" t="inlineStr">
        <f aca="false">IF(A705&lt;&gt;"",_phi*(B705+0.5),"")</f>
        <is>
          <t/>
        </is>
      </c>
      <c r="F705" s="8" t="inlineStr">
        <f aca="false">IF(A705&lt;&gt;"",DEGREES(E705),"")</f>
        <is>
          <t/>
        </is>
      </c>
      <c r="G705" s="8" t="inlineStr">
        <f aca="false">IF(A705&lt;&gt;"",LOOKUP(A705,h!$A$3:$A$30,h!$D$3:$D$30),"")</f>
        <is>
          <t/>
        </is>
      </c>
      <c r="H705" s="8" t="inlineStr">
        <f aca="false">IF(A705&lt;&gt;"",LOOKUP(B705,h!$A$3:$A$30,h!$D$3:$D$30),"")</f>
        <is>
          <t/>
        </is>
      </c>
      <c r="I705" s="8" t="inlineStr">
        <f aca="false">IF(A705&lt;&gt;"",_zif,"")</f>
        <is>
          <t/>
        </is>
      </c>
      <c r="J705" s="8" t="inlineStr">
        <f aca="false">IF(A705&lt;&gt;"",$G705+'v1 Frame'!D$3*COS($C705)+'v1 Frame'!E$3*SIN($C705)*SIN($E705)+'v1 Frame'!F$3*SIN($C705)*COS($E705),"")</f>
        <is>
          <t/>
        </is>
      </c>
      <c r="K705" s="8" t="inlineStr">
        <f aca="false">IF(A705&lt;&gt;"",$H705+'v1 Frame'!E$3*COS($E705)-'v1 Frame'!F$3*SIN($E705),"")</f>
        <is>
          <t/>
        </is>
      </c>
      <c r="L705" s="8" t="inlineStr">
        <f aca="false">IF(A705&lt;&gt;"",$I705-'v1 Frame'!D$3*SIN($C705)+'v1 Frame'!E$3*COS($C705)*SIN($E705)+'v1 Frame'!F$3*COS($C705)*COS($E705),"")</f>
        <is>
          <t/>
        </is>
      </c>
      <c r="M705" s="8" t="inlineStr">
        <f aca="false">IF(A705&lt;&gt;"",$G705+'v1 Frame'!G$3*COS($C705)+'v1 Frame'!H$3*SIN($C705)*SIN($E705)+'v1 Frame'!I$3*SIN($C705)*COS($E705),"")</f>
        <is>
          <t/>
        </is>
      </c>
      <c r="N705" s="8" t="inlineStr">
        <f aca="false">IF(A705&lt;&gt;"",$H705+'v1 Frame'!H$3*COS($E705)-'v1 Frame'!I$3*SIN($E705),"")</f>
        <is>
          <t/>
        </is>
      </c>
      <c r="O705" s="8" t="inlineStr">
        <f aca="false">IF(A705&lt;&gt;"",$I705-'v1 Frame'!G$3*SIN($C705)+'v1 Frame'!H$3*COS($C705)*SIN($E705)+'v1 Frame'!I$3*COS($C705)*COS($E705),"")</f>
        <is>
          <t/>
        </is>
      </c>
      <c r="P705" s="8" t="inlineStr">
        <f aca="false">IF(A705&lt;&gt;"",$G705+'v1 Frame'!J$3*COS($C705)+'v1 Frame'!K$3*SIN($C705)*SIN($E705)+'v1 Frame'!L$3*SIN($C705)*COS($E705),"")</f>
        <is>
          <t/>
        </is>
      </c>
      <c r="Q705" s="8" t="inlineStr">
        <f aca="false">IF(A705&lt;&gt;"",$H705+'v1 Frame'!K$3*COS($E705)-'v1 Frame'!L$3*SIN($E705),"")</f>
        <is>
          <t/>
        </is>
      </c>
      <c r="R705" s="8" t="inlineStr">
        <f aca="false">IF(A705&lt;&gt;"",$I705-'v1 Frame'!J$3*SIN($C705)+'v1 Frame'!K$3*COS($C705)*SIN($E705)+'v1 Frame'!L$3*COS($C705)*COS($E705),"")</f>
        <is>
          <t/>
        </is>
      </c>
      <c r="S705" s="8" t="inlineStr">
        <f aca="false">IF(A705&lt;&gt;"",$G705+'v1 Frame'!M$3*COS($C705)+'v1 Frame'!N$3*SIN($C705)*SIN($E705)+'v1 Frame'!O$3*SIN($C705)*COS($E705),"")</f>
        <is>
          <t/>
        </is>
      </c>
      <c r="T705" s="8" t="inlineStr">
        <f aca="false">IF(A705&lt;&gt;"",$H705+'v1 Frame'!N$3*COS($E705)-'v1 Frame'!O$3*SIN($E705),"")</f>
        <is>
          <t/>
        </is>
      </c>
      <c r="U705" s="8" t="inlineStr">
        <f aca="false">IF(A705&lt;&gt;"",$I705-'v1 Frame'!M$3*SIN($C705)+'v1 Frame'!N$3*COS($C705)*SIN($E705)+'v1 Frame'!O$3*COS($C705)*COS($E705),"")</f>
        <is>
          <t/>
        </is>
      </c>
      <c r="V705" s="8" t="inlineStr">
        <f aca="false">IF(A705&lt;&gt;"",$G705+'v1 Frame'!P$3*COS($C705)+'v1 Frame'!Q$3*SIN($C705)*SIN($E705)+'v1 Frame'!R$3*SIN($C705)*COS($E705),"")</f>
        <is>
          <t/>
        </is>
      </c>
      <c r="W705" s="8" t="inlineStr">
        <f aca="false">IF(A705&lt;&gt;"",$H705+'v1 Frame'!Q$3*COS($E705)-'v1 Frame'!R$3*SIN($E705),"")</f>
        <is>
          <t/>
        </is>
      </c>
      <c r="X705" s="8" t="inlineStr">
        <f aca="false">IF(A705&lt;&gt;"",$I705-'v1 Frame'!P$3*SIN($C705)+'v1 Frame'!Q$3*COS($C705)*SIN($E705)+'v1 Frame'!R$3*COS($C705)*COS($E705),"")</f>
        <is>
          <t/>
        </is>
      </c>
      <c r="Y705" s="8" t="inlineStr">
        <f aca="false">IF(A705&lt;&gt;"",$G705+'v1 Frame'!S$3*COS($C705)+'v1 Frame'!T$3*SIN($C705)*SIN($E705)+'v1 Frame'!U$3*SIN($C705)*COS($E705),"")</f>
        <is>
          <t/>
        </is>
      </c>
      <c r="Z705" s="8" t="inlineStr">
        <f aca="false">IF(A705&lt;&gt;"",$H705+'v1 Frame'!T$3*COS($E705)-'v1 Frame'!U$3*SIN($E705),"")</f>
        <is>
          <t/>
        </is>
      </c>
      <c r="AA705" s="8" t="inlineStr">
        <f aca="false">IF(A705&lt;&gt;"",$I705-'v1 Frame'!S$3*SIN($C705)+'v1 Frame'!T$3*COS($C705)*SIN($E705)+'v1 Frame'!U$3*COS($C705)*COS($E705),"")</f>
        <is>
          <t/>
        </is>
      </c>
      <c r="AB705" s="8" t="inlineStr">
        <f aca="false">IF(A705&lt;&gt;"",$G705+'v1 Frame'!V$3*COS($C705)+'v1 Frame'!W$3*SIN($C705)*SIN($E705)+'v1 Frame'!X$3*SIN($C705)*COS($E705),"")</f>
        <is>
          <t/>
        </is>
      </c>
      <c r="AC705" s="8" t="inlineStr">
        <f aca="false">IF(A705&lt;&gt;"",$H705+'v1 Frame'!W$3*COS($E705)-'v1 Frame'!X$3*SIN($E705),"")</f>
        <is>
          <t/>
        </is>
      </c>
      <c r="AD705" s="8" t="inlineStr">
        <f aca="false">IF(A705&lt;&gt;"",$I705-'v1 Frame'!V$3*SIN($C705)+'v1 Frame'!W$3*COS($C705)*SIN($E705)+'v1 Frame'!X$3*COS($C705)*COS($E705),"")</f>
        <is>
          <t/>
        </is>
      </c>
      <c r="AE705" s="25" t="inlineStr">
        <f aca="false">IF(A705&lt;&gt;"",$G705+'v1 Frame'!Y$3*COS($C705)+'v1 Frame'!Z$3*SIN($C705)*SIN($E705)+'v1 Frame'!AA$3*SIN($C705)*COS($E705),"")</f>
        <is>
          <t/>
        </is>
      </c>
      <c r="AF705" s="25" t="inlineStr">
        <f aca="false">IF(A705&lt;&gt;"",$H705+'v1 Frame'!Z$3*COS($E705)-'v1 Frame'!AA$3*SIN($E705),"")</f>
        <is>
          <t/>
        </is>
      </c>
      <c r="AG705" s="25" t="inlineStr">
        <f aca="false">IF(A705&lt;&gt;"",$I705-'v1 Frame'!Y$3*SIN($C705)+'v1 Frame'!Z$3*COS($C705)*SIN($E705)+'v1 Frame'!AA$3*COS($C705)*COS($E705),"")</f>
        <is>
          <t/>
        </is>
      </c>
      <c r="AH705" s="8" t="inlineStr">
        <f aca="false">IF(A705&lt;&gt;"",SQRT(SUMSQ(G705:I705)),"")</f>
        <is>
          <t/>
        </is>
      </c>
      <c r="AI705" s="8" t="inlineStr">
        <f aca="false">IF(A705&lt;&gt;"",IF(AH705&lt;&gt;0,ACOS(I705/AH705),0),"")</f>
        <is>
          <t/>
        </is>
      </c>
      <c r="AJ705" s="8" t="inlineStr">
        <f aca="false">IF(A705&lt;&gt;"",DEGREES(AI705),"")</f>
        <is>
          <t/>
        </is>
      </c>
      <c r="AK705" s="8" t="inlineStr">
        <f aca="false">IF(A705&lt;&gt;"",IF(OR(G705&lt;&gt;0,H705&lt;&gt;0),ATAN2(G705,H705),0),"")</f>
        <is>
          <t/>
        </is>
      </c>
      <c r="AL705" s="8" t="inlineStr">
        <f aca="false">IF(A705&lt;&gt;"",DEGREES(AK705),"")</f>
        <is>
          <t/>
        </is>
      </c>
      <c r="AM705" s="8" t="inlineStr">
        <f aca="false">IF(A705&lt;&gt;"",SQRT(SUMSQ(J705:L705)),"")</f>
        <is>
          <t/>
        </is>
      </c>
      <c r="AN705" s="8" t="inlineStr">
        <f aca="false">IF(A705&lt;&gt;"",IF(AM705&lt;&gt;0,ACOS(L705/AM705),0),"")</f>
        <is>
          <t/>
        </is>
      </c>
      <c r="AO705" s="8" t="inlineStr">
        <f aca="false">IF(A705&lt;&gt;"",DEGREES(AN705),"")</f>
        <is>
          <t/>
        </is>
      </c>
      <c r="AP705" s="8" t="inlineStr">
        <f aca="false">IF(A705&lt;&gt;"",IF(OR(J705&lt;&gt;0,K705&lt;&gt;0),ATAN2(J705,K705),0),"")</f>
        <is>
          <t/>
        </is>
      </c>
      <c r="AQ705" s="8" t="inlineStr">
        <f aca="false">IF(A705&lt;&gt;"",DEGREES(AP705),"")</f>
        <is>
          <t/>
        </is>
      </c>
      <c r="AR705" s="8" t="inlineStr">
        <f aca="false">IF(A705&lt;&gt;"",SQRT(SUMSQ(M705:O705)),"")</f>
        <is>
          <t/>
        </is>
      </c>
      <c r="AS705" s="8" t="inlineStr">
        <f aca="false">IF(A705&lt;&gt;"",IF(AR705&lt;&gt;0,ACOS(O705/AR705),0),"")</f>
        <is>
          <t/>
        </is>
      </c>
      <c r="AT705" s="8" t="inlineStr">
        <f aca="false">IF(A705&lt;&gt;"",DEGREES(AS705),"")</f>
        <is>
          <t/>
        </is>
      </c>
      <c r="AU705" s="8" t="inlineStr">
        <f aca="false">IF(A705&lt;&gt;"",IF(OR(M705&lt;&gt;0,N705&lt;&gt;0),ATAN2(M705,N705),0),"")</f>
        <is>
          <t/>
        </is>
      </c>
      <c r="AV705" s="8" t="inlineStr">
        <f aca="false">IF(A705&lt;&gt;"",DEGREES(AU705),"")</f>
        <is>
          <t/>
        </is>
      </c>
      <c r="AW705" s="8" t="inlineStr">
        <f aca="false">IF(A705&lt;&gt;"",SQRT(SUMSQ(P705:R705)),"")</f>
        <is>
          <t/>
        </is>
      </c>
      <c r="AX705" s="8" t="inlineStr">
        <f aca="false">IF(A705&lt;&gt;"",IF(AW705&lt;&gt;0,ACOS(R705/AW705),0),"")</f>
        <is>
          <t/>
        </is>
      </c>
      <c r="AY705" s="8" t="inlineStr">
        <f aca="false">IF(A705&lt;&gt;"",DEGREES(AX705),"")</f>
        <is>
          <t/>
        </is>
      </c>
      <c r="AZ705" s="8" t="inlineStr">
        <f aca="false">IF(A705&lt;&gt;"",IF(OR(P705&lt;&gt;0,Q705&lt;&gt;0),ATAN2(P705,Q705),0),"")</f>
        <is>
          <t/>
        </is>
      </c>
      <c r="BA705" s="8" t="inlineStr">
        <f aca="false">IF(A705&lt;&gt;"",DEGREES(AZ705),"")</f>
        <is>
          <t/>
        </is>
      </c>
      <c r="BB705" s="8" t="inlineStr">
        <f aca="false">IF(A705&lt;&gt;"",SQRT(SUMSQ(S705:U705)),"")</f>
        <is>
          <t/>
        </is>
      </c>
      <c r="BC705" s="8" t="inlineStr">
        <f aca="false">IF(A705&lt;&gt;"",IF(BB705&lt;&gt;0,ACOS(U705/BB705),0),"")</f>
        <is>
          <t/>
        </is>
      </c>
      <c r="BD705" s="8" t="inlineStr">
        <f aca="false">IF(A705&lt;&gt;"",DEGREES(BC705),"")</f>
        <is>
          <t/>
        </is>
      </c>
      <c r="BE705" s="8" t="inlineStr">
        <f aca="false">IF(A705&lt;&gt;"",IF(OR(S705&lt;&gt;0,T705&lt;&gt;0),ATAN2(S705,T705),0),"")</f>
        <is>
          <t/>
        </is>
      </c>
      <c r="BF705" s="8" t="inlineStr">
        <f aca="false">IF(A705&lt;&gt;"",DEGREES(BE705),"")</f>
        <is>
          <t/>
        </is>
      </c>
      <c r="BG705" s="8" t="inlineStr">
        <f aca="false">IF(A705&lt;&gt;"",SQRT(SUMSQ(V705:X705)),"")</f>
        <is>
          <t/>
        </is>
      </c>
      <c r="BH705" s="8" t="inlineStr">
        <f aca="false">IF(A705&lt;&gt;"",IF(BG705&lt;&gt;0,ACOS(X705/BG705),0),"")</f>
        <is>
          <t/>
        </is>
      </c>
      <c r="BI705" s="8" t="inlineStr">
        <f aca="false">IF(A705&lt;&gt;"",DEGREES(BH705),"")</f>
        <is>
          <t/>
        </is>
      </c>
      <c r="BJ705" s="8" t="inlineStr">
        <f aca="false">IF(A705&lt;&gt;"",IF(OR(V705&lt;&gt;0,W705&lt;&gt;0),ATAN2(V705,W705),0),"")</f>
        <is>
          <t/>
        </is>
      </c>
      <c r="BK705" s="8" t="inlineStr">
        <f aca="false">IF(A705&lt;&gt;"",DEGREES(BJ705),"")</f>
        <is>
          <t/>
        </is>
      </c>
      <c r="BL705" s="8" t="inlineStr">
        <f aca="false">IF(A705&lt;&gt;"",SQRT(SUMSQ(Y705:AA705)),"")</f>
        <is>
          <t/>
        </is>
      </c>
      <c r="BM705" s="8" t="inlineStr">
        <f aca="false">IF(A705&lt;&gt;"",IF(BL705&lt;&gt;0,ACOS(AA705/BL705),0),"")</f>
        <is>
          <t/>
        </is>
      </c>
      <c r="BN705" s="8" t="inlineStr">
        <f aca="false">IF(A705&lt;&gt;"",DEGREES(BM705),"")</f>
        <is>
          <t/>
        </is>
      </c>
      <c r="BO705" s="8" t="inlineStr">
        <f aca="false">IF(A705&lt;&gt;"",IF(OR(Y705&lt;&gt;0,Z705&lt;&gt;0),ATAN2(Y705,Z705),0),"")</f>
        <is>
          <t/>
        </is>
      </c>
      <c r="BP705" s="8" t="inlineStr">
        <f aca="false">IF(A705&lt;&gt;"",DEGREES(BO705),"")</f>
        <is>
          <t/>
        </is>
      </c>
      <c r="BQ705" s="8" t="inlineStr">
        <f aca="false">IF(A705&lt;&gt;"",SQRT(SUMSQ(AB705:AD705)),"")</f>
        <is>
          <t/>
        </is>
      </c>
      <c r="BR705" s="8" t="inlineStr">
        <f aca="false">IF(A705&lt;&gt;"",IF(BQ705&lt;&gt;0,ACOS(AD705/BQ705),0),"")</f>
        <is>
          <t/>
        </is>
      </c>
      <c r="BS705" s="8" t="inlineStr">
        <f aca="false">IF(A705&lt;&gt;"",DEGREES(BR705),"")</f>
        <is>
          <t/>
        </is>
      </c>
      <c r="BT705" s="8" t="inlineStr">
        <f aca="false">IF(A705&lt;&gt;"",IF(OR(AB705&lt;&gt;0,AC705&lt;&gt;0),ATAN2(AB705,AC705),0),"")</f>
        <is>
          <t/>
        </is>
      </c>
      <c r="BU705" s="8" t="inlineStr">
        <f aca="false">IF(A705&lt;&gt;"",DEGREES(BT705),"")</f>
        <is>
          <t/>
        </is>
      </c>
      <c r="BV705" s="8" t="inlineStr">
        <f aca="false">IF(A705&lt;&gt;"",SQRT(SUMSQ(AE705:AG705)),"")</f>
        <is>
          <t/>
        </is>
      </c>
      <c r="BW705" s="8" t="inlineStr">
        <f aca="false">IF(A705&lt;&gt;"",IF(BV705&lt;&gt;0,ACOS(AG705/BV705),0),"")</f>
        <is>
          <t/>
        </is>
      </c>
      <c r="BX705" s="8" t="inlineStr">
        <f aca="false">IF(A705&lt;&gt;"",DEGREES(BW705),"")</f>
        <is>
          <t/>
        </is>
      </c>
      <c r="BY705" s="8" t="inlineStr">
        <f aca="false">IF(A705&lt;&gt;"",IF(OR(AF705&lt;&gt;0,AG705&lt;&gt;0),ATAN2(AF705,AG705),0),"")</f>
        <is>
          <t/>
        </is>
      </c>
      <c r="BZ705" s="8" t="inlineStr">
        <f aca="false">IF(A705&lt;&gt;"",DEGREES(BY705),"")</f>
        <is>
          <t/>
        </is>
      </c>
      <c r="CA705" s="0" t="inlineStr">
        <f aca="false">IF(A705&lt;&gt;"",IF(AND(AI705&lt;Parameters!$B$11,AI705&gt;Parameters!$B$12,AN705&lt;Parameters!$B$11,AN705&gt;Parameters!$B$12,AS705&lt;Parameters!$B$11,AS705&gt;Parameters!$B$12,AX705&lt;Parameters!$B$11,AX705&gt;Parameters!$B$12,BC705&lt;Parameters!$B$11,BC705&gt;Parameters!$B$12,BM705&lt;Parameters!$B$11,BM705&gt;Parameters!$B$12,BR705&lt;Parameters!$B$11,BR705&gt;Parameters!$B$12,BW705&lt;Parameters!$B$11,BW705&gt;Parameters!$B$12),1,0),"")</f>
        <is>
          <t/>
        </is>
      </c>
      <c r="CB705" s="0" t="inlineStr">
        <f aca="false">IF(A705&lt;&gt;"",IF(OR(AI705&lt;Parameters!$B$12,AI705&gt;Parameters!$B$11),0,1),"")</f>
        <is>
          <t/>
        </is>
      </c>
      <c r="CC705" s="0" t="inlineStr">
        <f aca="false">IF(A705&lt;&gt;"",IF(OR(AN705&lt;Parameters!$B$12,AN705&gt;Parameters!$B$11),0,1),"")</f>
        <is>
          <t/>
        </is>
      </c>
      <c r="CD705" s="0" t="inlineStr">
        <f aca="false">IF(A705&lt;&gt;"",IF(OR(AS705&lt;Parameters!$B$12,AS705&gt;Parameters!$B$11),0,1),"")</f>
        <is>
          <t/>
        </is>
      </c>
      <c r="CE705" s="0" t="inlineStr">
        <f aca="false">IF(A705&lt;&gt;"",IF(OR(AX705&lt;Parameters!$B$12,AX705&gt;Parameters!$B$11),0,1),"")</f>
        <is>
          <t/>
        </is>
      </c>
      <c r="CF705" s="0" t="inlineStr">
        <f aca="false">IF(A705&lt;&gt;"",IF(OR(BC705&lt;Parameters!$B$12,BC705&gt;Parameters!$B$11),0,1),"")</f>
        <is>
          <t/>
        </is>
      </c>
      <c r="CG705" s="0" t="inlineStr">
        <f aca="false">IF(A705&lt;&gt;"",IF(OR(BH705&lt;Parameters!$B$12,BH705&gt;Parameters!$B$11),0,1),"")</f>
        <is>
          <t/>
        </is>
      </c>
      <c r="CH705" s="0" t="inlineStr">
        <f aca="false">IF(A705&lt;&gt;"",IF(OR(BM705&lt;Parameters!$B$12,BM705&gt;Parameters!$B$11),0,1),"")</f>
        <is>
          <t/>
        </is>
      </c>
      <c r="CI705" s="0" t="inlineStr">
        <f aca="false">IF(A705&lt;&gt;"",IF(OR(BR705&lt;Parameters!$B$12,BR705&gt;Parameters!$B$11),0,1),"")</f>
        <is>
          <t/>
        </is>
      </c>
      <c r="CJ705" s="0" t="inlineStr">
        <f aca="false">IF(A705&lt;&gt;"",IF(OR(BW705&lt;Parameters!$B$12,BW705&gt;Parameters!$B$11),0,1),"")</f>
        <is>
          <t/>
        </is>
      </c>
      <c r="CK705" s="26" t="inlineStr">
        <f aca="false">IF(A705&lt;&gt;"",SUM(CB705:CJ705)/9,"")</f>
        <is>
          <t/>
        </is>
      </c>
      <c r="CL705" s="0" t="inlineStr">
        <f aca="false">IF(A705&lt;&gt;"",CK705*9,"")</f>
        <is>
          <t/>
        </is>
      </c>
      <c r="CM705" s="8" t="inlineStr">
        <f aca="false">IF(A705&lt;&gt;"",TEXT(B705,CM$2)&amp;" "&amp;TEXT(A705,CM$2),"")</f>
        <is>
          <t/>
        </is>
      </c>
    </row>
    <row r="706" customFormat="false" ht="15" hidden="false" customHeight="false" outlineLevel="0" collapsed="false">
      <c r="A706" s="0" t="inlineStr">
        <f aca="false">IF(OR(B705&lt;Parameters!$K$12,A705&lt;Parameters!$K$12),IF(A705&lt;Parameters!$K$12,A705+1,0),"")</f>
        <is>
          <t/>
        </is>
      </c>
      <c r="B706" s="0" t="inlineStr">
        <f aca="false">IF(A706&lt;&gt;"",IF(A706=0,B705+1,B705),"")</f>
        <is>
          <t/>
        </is>
      </c>
      <c r="C706" s="24" t="inlineStr">
        <f aca="false">IF(A706&lt;&gt;"",-_phi*(A706+0.5),"")</f>
        <is>
          <t/>
        </is>
      </c>
      <c r="D706" s="8" t="inlineStr">
        <f aca="false">IF(A706&lt;&gt;"",DEGREES(C706),"")</f>
        <is>
          <t/>
        </is>
      </c>
      <c r="E706" s="24" t="inlineStr">
        <f aca="false">IF(A706&lt;&gt;"",_phi*(B706+0.5),"")</f>
        <is>
          <t/>
        </is>
      </c>
      <c r="F706" s="8" t="inlineStr">
        <f aca="false">IF(A706&lt;&gt;"",DEGREES(E706),"")</f>
        <is>
          <t/>
        </is>
      </c>
      <c r="G706" s="8" t="inlineStr">
        <f aca="false">IF(A706&lt;&gt;"",LOOKUP(A706,h!$A$3:$A$30,h!$D$3:$D$30),"")</f>
        <is>
          <t/>
        </is>
      </c>
      <c r="H706" s="8" t="inlineStr">
        <f aca="false">IF(A706&lt;&gt;"",LOOKUP(B706,h!$A$3:$A$30,h!$D$3:$D$30),"")</f>
        <is>
          <t/>
        </is>
      </c>
      <c r="I706" s="8" t="inlineStr">
        <f aca="false">IF(A706&lt;&gt;"",_zif,"")</f>
        <is>
          <t/>
        </is>
      </c>
      <c r="J706" s="8" t="inlineStr">
        <f aca="false">IF(A706&lt;&gt;"",$G706+'v1 Frame'!D$3*COS($C706)+'v1 Frame'!E$3*SIN($C706)*SIN($E706)+'v1 Frame'!F$3*SIN($C706)*COS($E706),"")</f>
        <is>
          <t/>
        </is>
      </c>
      <c r="K706" s="8" t="inlineStr">
        <f aca="false">IF(A706&lt;&gt;"",$H706+'v1 Frame'!E$3*COS($E706)-'v1 Frame'!F$3*SIN($E706),"")</f>
        <is>
          <t/>
        </is>
      </c>
      <c r="L706" s="8" t="inlineStr">
        <f aca="false">IF(A706&lt;&gt;"",$I706-'v1 Frame'!D$3*SIN($C706)+'v1 Frame'!E$3*COS($C706)*SIN($E706)+'v1 Frame'!F$3*COS($C706)*COS($E706),"")</f>
        <is>
          <t/>
        </is>
      </c>
      <c r="M706" s="8" t="inlineStr">
        <f aca="false">IF(A706&lt;&gt;"",$G706+'v1 Frame'!G$3*COS($C706)+'v1 Frame'!H$3*SIN($C706)*SIN($E706)+'v1 Frame'!I$3*SIN($C706)*COS($E706),"")</f>
        <is>
          <t/>
        </is>
      </c>
      <c r="N706" s="8" t="inlineStr">
        <f aca="false">IF(A706&lt;&gt;"",$H706+'v1 Frame'!H$3*COS($E706)-'v1 Frame'!I$3*SIN($E706),"")</f>
        <is>
          <t/>
        </is>
      </c>
      <c r="O706" s="8" t="inlineStr">
        <f aca="false">IF(A706&lt;&gt;"",$I706-'v1 Frame'!G$3*SIN($C706)+'v1 Frame'!H$3*COS($C706)*SIN($E706)+'v1 Frame'!I$3*COS($C706)*COS($E706),"")</f>
        <is>
          <t/>
        </is>
      </c>
      <c r="P706" s="8" t="inlineStr">
        <f aca="false">IF(A706&lt;&gt;"",$G706+'v1 Frame'!J$3*COS($C706)+'v1 Frame'!K$3*SIN($C706)*SIN($E706)+'v1 Frame'!L$3*SIN($C706)*COS($E706),"")</f>
        <is>
          <t/>
        </is>
      </c>
      <c r="Q706" s="8" t="inlineStr">
        <f aca="false">IF(A706&lt;&gt;"",$H706+'v1 Frame'!K$3*COS($E706)-'v1 Frame'!L$3*SIN($E706),"")</f>
        <is>
          <t/>
        </is>
      </c>
      <c r="R706" s="8" t="inlineStr">
        <f aca="false">IF(A706&lt;&gt;"",$I706-'v1 Frame'!J$3*SIN($C706)+'v1 Frame'!K$3*COS($C706)*SIN($E706)+'v1 Frame'!L$3*COS($C706)*COS($E706),"")</f>
        <is>
          <t/>
        </is>
      </c>
      <c r="S706" s="8" t="inlineStr">
        <f aca="false">IF(A706&lt;&gt;"",$G706+'v1 Frame'!M$3*COS($C706)+'v1 Frame'!N$3*SIN($C706)*SIN($E706)+'v1 Frame'!O$3*SIN($C706)*COS($E706),"")</f>
        <is>
          <t/>
        </is>
      </c>
      <c r="T706" s="8" t="inlineStr">
        <f aca="false">IF(A706&lt;&gt;"",$H706+'v1 Frame'!N$3*COS($E706)-'v1 Frame'!O$3*SIN($E706),"")</f>
        <is>
          <t/>
        </is>
      </c>
      <c r="U706" s="8" t="inlineStr">
        <f aca="false">IF(A706&lt;&gt;"",$I706-'v1 Frame'!M$3*SIN($C706)+'v1 Frame'!N$3*COS($C706)*SIN($E706)+'v1 Frame'!O$3*COS($C706)*COS($E706),"")</f>
        <is>
          <t/>
        </is>
      </c>
      <c r="V706" s="8" t="inlineStr">
        <f aca="false">IF(A706&lt;&gt;"",$G706+'v1 Frame'!P$3*COS($C706)+'v1 Frame'!Q$3*SIN($C706)*SIN($E706)+'v1 Frame'!R$3*SIN($C706)*COS($E706),"")</f>
        <is>
          <t/>
        </is>
      </c>
      <c r="W706" s="8" t="inlineStr">
        <f aca="false">IF(A706&lt;&gt;"",$H706+'v1 Frame'!Q$3*COS($E706)-'v1 Frame'!R$3*SIN($E706),"")</f>
        <is>
          <t/>
        </is>
      </c>
      <c r="X706" s="8" t="inlineStr">
        <f aca="false">IF(A706&lt;&gt;"",$I706-'v1 Frame'!P$3*SIN($C706)+'v1 Frame'!Q$3*COS($C706)*SIN($E706)+'v1 Frame'!R$3*COS($C706)*COS($E706),"")</f>
        <is>
          <t/>
        </is>
      </c>
      <c r="Y706" s="8" t="inlineStr">
        <f aca="false">IF(A706&lt;&gt;"",$G706+'v1 Frame'!S$3*COS($C706)+'v1 Frame'!T$3*SIN($C706)*SIN($E706)+'v1 Frame'!U$3*SIN($C706)*COS($E706),"")</f>
        <is>
          <t/>
        </is>
      </c>
      <c r="Z706" s="8" t="inlineStr">
        <f aca="false">IF(A706&lt;&gt;"",$H706+'v1 Frame'!T$3*COS($E706)-'v1 Frame'!U$3*SIN($E706),"")</f>
        <is>
          <t/>
        </is>
      </c>
      <c r="AA706" s="8" t="inlineStr">
        <f aca="false">IF(A706&lt;&gt;"",$I706-'v1 Frame'!S$3*SIN($C706)+'v1 Frame'!T$3*COS($C706)*SIN($E706)+'v1 Frame'!U$3*COS($C706)*COS($E706),"")</f>
        <is>
          <t/>
        </is>
      </c>
      <c r="AB706" s="8" t="inlineStr">
        <f aca="false">IF(A706&lt;&gt;"",$G706+'v1 Frame'!V$3*COS($C706)+'v1 Frame'!W$3*SIN($C706)*SIN($E706)+'v1 Frame'!X$3*SIN($C706)*COS($E706),"")</f>
        <is>
          <t/>
        </is>
      </c>
      <c r="AC706" s="8" t="inlineStr">
        <f aca="false">IF(A706&lt;&gt;"",$H706+'v1 Frame'!W$3*COS($E706)-'v1 Frame'!X$3*SIN($E706),"")</f>
        <is>
          <t/>
        </is>
      </c>
      <c r="AD706" s="8" t="inlineStr">
        <f aca="false">IF(A706&lt;&gt;"",$I706-'v1 Frame'!V$3*SIN($C706)+'v1 Frame'!W$3*COS($C706)*SIN($E706)+'v1 Frame'!X$3*COS($C706)*COS($E706),"")</f>
        <is>
          <t/>
        </is>
      </c>
      <c r="AE706" s="25" t="inlineStr">
        <f aca="false">IF(A706&lt;&gt;"",$G706+'v1 Frame'!Y$3*COS($C706)+'v1 Frame'!Z$3*SIN($C706)*SIN($E706)+'v1 Frame'!AA$3*SIN($C706)*COS($E706),"")</f>
        <is>
          <t/>
        </is>
      </c>
      <c r="AF706" s="25" t="inlineStr">
        <f aca="false">IF(A706&lt;&gt;"",$H706+'v1 Frame'!Z$3*COS($E706)-'v1 Frame'!AA$3*SIN($E706),"")</f>
        <is>
          <t/>
        </is>
      </c>
      <c r="AG706" s="25" t="inlineStr">
        <f aca="false">IF(A706&lt;&gt;"",$I706-'v1 Frame'!Y$3*SIN($C706)+'v1 Frame'!Z$3*COS($C706)*SIN($E706)+'v1 Frame'!AA$3*COS($C706)*COS($E706),"")</f>
        <is>
          <t/>
        </is>
      </c>
      <c r="AH706" s="8" t="inlineStr">
        <f aca="false">IF(A706&lt;&gt;"",SQRT(SUMSQ(G706:I706)),"")</f>
        <is>
          <t/>
        </is>
      </c>
      <c r="AI706" s="8" t="inlineStr">
        <f aca="false">IF(A706&lt;&gt;"",IF(AH706&lt;&gt;0,ACOS(I706/AH706),0),"")</f>
        <is>
          <t/>
        </is>
      </c>
      <c r="AJ706" s="8" t="inlineStr">
        <f aca="false">IF(A706&lt;&gt;"",DEGREES(AI706),"")</f>
        <is>
          <t/>
        </is>
      </c>
      <c r="AK706" s="8" t="inlineStr">
        <f aca="false">IF(A706&lt;&gt;"",IF(OR(G706&lt;&gt;0,H706&lt;&gt;0),ATAN2(G706,H706),0),"")</f>
        <is>
          <t/>
        </is>
      </c>
      <c r="AL706" s="8" t="inlineStr">
        <f aca="false">IF(A706&lt;&gt;"",DEGREES(AK706),"")</f>
        <is>
          <t/>
        </is>
      </c>
      <c r="AM706" s="8" t="inlineStr">
        <f aca="false">IF(A706&lt;&gt;"",SQRT(SUMSQ(J706:L706)),"")</f>
        <is>
          <t/>
        </is>
      </c>
      <c r="AN706" s="8" t="inlineStr">
        <f aca="false">IF(A706&lt;&gt;"",IF(AM706&lt;&gt;0,ACOS(L706/AM706),0),"")</f>
        <is>
          <t/>
        </is>
      </c>
      <c r="AO706" s="8" t="inlineStr">
        <f aca="false">IF(A706&lt;&gt;"",DEGREES(AN706),"")</f>
        <is>
          <t/>
        </is>
      </c>
      <c r="AP706" s="8" t="inlineStr">
        <f aca="false">IF(A706&lt;&gt;"",IF(OR(J706&lt;&gt;0,K706&lt;&gt;0),ATAN2(J706,K706),0),"")</f>
        <is>
          <t/>
        </is>
      </c>
      <c r="AQ706" s="8" t="inlineStr">
        <f aca="false">IF(A706&lt;&gt;"",DEGREES(AP706),"")</f>
        <is>
          <t/>
        </is>
      </c>
      <c r="AR706" s="8" t="inlineStr">
        <f aca="false">IF(A706&lt;&gt;"",SQRT(SUMSQ(M706:O706)),"")</f>
        <is>
          <t/>
        </is>
      </c>
      <c r="AS706" s="8" t="inlineStr">
        <f aca="false">IF(A706&lt;&gt;"",IF(AR706&lt;&gt;0,ACOS(O706/AR706),0),"")</f>
        <is>
          <t/>
        </is>
      </c>
      <c r="AT706" s="8" t="inlineStr">
        <f aca="false">IF(A706&lt;&gt;"",DEGREES(AS706),"")</f>
        <is>
          <t/>
        </is>
      </c>
      <c r="AU706" s="8" t="inlineStr">
        <f aca="false">IF(A706&lt;&gt;"",IF(OR(M706&lt;&gt;0,N706&lt;&gt;0),ATAN2(M706,N706),0),"")</f>
        <is>
          <t/>
        </is>
      </c>
      <c r="AV706" s="8" t="inlineStr">
        <f aca="false">IF(A706&lt;&gt;"",DEGREES(AU706),"")</f>
        <is>
          <t/>
        </is>
      </c>
      <c r="AW706" s="8" t="inlineStr">
        <f aca="false">IF(A706&lt;&gt;"",SQRT(SUMSQ(P706:R706)),"")</f>
        <is>
          <t/>
        </is>
      </c>
      <c r="AX706" s="8" t="inlineStr">
        <f aca="false">IF(A706&lt;&gt;"",IF(AW706&lt;&gt;0,ACOS(R706/AW706),0),"")</f>
        <is>
          <t/>
        </is>
      </c>
      <c r="AY706" s="8" t="inlineStr">
        <f aca="false">IF(A706&lt;&gt;"",DEGREES(AX706),"")</f>
        <is>
          <t/>
        </is>
      </c>
      <c r="AZ706" s="8" t="inlineStr">
        <f aca="false">IF(A706&lt;&gt;"",IF(OR(P706&lt;&gt;0,Q706&lt;&gt;0),ATAN2(P706,Q706),0),"")</f>
        <is>
          <t/>
        </is>
      </c>
      <c r="BA706" s="8" t="inlineStr">
        <f aca="false">IF(A706&lt;&gt;"",DEGREES(AZ706),"")</f>
        <is>
          <t/>
        </is>
      </c>
      <c r="BB706" s="8" t="inlineStr">
        <f aca="false">IF(A706&lt;&gt;"",SQRT(SUMSQ(S706:U706)),"")</f>
        <is>
          <t/>
        </is>
      </c>
      <c r="BC706" s="8" t="inlineStr">
        <f aca="false">IF(A706&lt;&gt;"",IF(BB706&lt;&gt;0,ACOS(U706/BB706),0),"")</f>
        <is>
          <t/>
        </is>
      </c>
      <c r="BD706" s="8" t="inlineStr">
        <f aca="false">IF(A706&lt;&gt;"",DEGREES(BC706),"")</f>
        <is>
          <t/>
        </is>
      </c>
      <c r="BE706" s="8" t="inlineStr">
        <f aca="false">IF(A706&lt;&gt;"",IF(OR(S706&lt;&gt;0,T706&lt;&gt;0),ATAN2(S706,T706),0),"")</f>
        <is>
          <t/>
        </is>
      </c>
      <c r="BF706" s="8" t="inlineStr">
        <f aca="false">IF(A706&lt;&gt;"",DEGREES(BE706),"")</f>
        <is>
          <t/>
        </is>
      </c>
      <c r="BG706" s="8" t="inlineStr">
        <f aca="false">IF(A706&lt;&gt;"",SQRT(SUMSQ(V706:X706)),"")</f>
        <is>
          <t/>
        </is>
      </c>
      <c r="BH706" s="8" t="inlineStr">
        <f aca="false">IF(A706&lt;&gt;"",IF(BG706&lt;&gt;0,ACOS(X706/BG706),0),"")</f>
        <is>
          <t/>
        </is>
      </c>
      <c r="BI706" s="8" t="inlineStr">
        <f aca="false">IF(A706&lt;&gt;"",DEGREES(BH706),"")</f>
        <is>
          <t/>
        </is>
      </c>
      <c r="BJ706" s="8" t="inlineStr">
        <f aca="false">IF(A706&lt;&gt;"",IF(OR(V706&lt;&gt;0,W706&lt;&gt;0),ATAN2(V706,W706),0),"")</f>
        <is>
          <t/>
        </is>
      </c>
      <c r="BK706" s="8" t="inlineStr">
        <f aca="false">IF(A706&lt;&gt;"",DEGREES(BJ706),"")</f>
        <is>
          <t/>
        </is>
      </c>
      <c r="BL706" s="8" t="inlineStr">
        <f aca="false">IF(A706&lt;&gt;"",SQRT(SUMSQ(Y706:AA706)),"")</f>
        <is>
          <t/>
        </is>
      </c>
      <c r="BM706" s="8" t="inlineStr">
        <f aca="false">IF(A706&lt;&gt;"",IF(BL706&lt;&gt;0,ACOS(AA706/BL706),0),"")</f>
        <is>
          <t/>
        </is>
      </c>
      <c r="BN706" s="8" t="inlineStr">
        <f aca="false">IF(A706&lt;&gt;"",DEGREES(BM706),"")</f>
        <is>
          <t/>
        </is>
      </c>
      <c r="BO706" s="8" t="inlineStr">
        <f aca="false">IF(A706&lt;&gt;"",IF(OR(Y706&lt;&gt;0,Z706&lt;&gt;0),ATAN2(Y706,Z706),0),"")</f>
        <is>
          <t/>
        </is>
      </c>
      <c r="BP706" s="8" t="inlineStr">
        <f aca="false">IF(A706&lt;&gt;"",DEGREES(BO706),"")</f>
        <is>
          <t/>
        </is>
      </c>
      <c r="BQ706" s="8" t="inlineStr">
        <f aca="false">IF(A706&lt;&gt;"",SQRT(SUMSQ(AB706:AD706)),"")</f>
        <is>
          <t/>
        </is>
      </c>
      <c r="BR706" s="8" t="inlineStr">
        <f aca="false">IF(A706&lt;&gt;"",IF(BQ706&lt;&gt;0,ACOS(AD706/BQ706),0),"")</f>
        <is>
          <t/>
        </is>
      </c>
      <c r="BS706" s="8" t="inlineStr">
        <f aca="false">IF(A706&lt;&gt;"",DEGREES(BR706),"")</f>
        <is>
          <t/>
        </is>
      </c>
      <c r="BT706" s="8" t="inlineStr">
        <f aca="false">IF(A706&lt;&gt;"",IF(OR(AB706&lt;&gt;0,AC706&lt;&gt;0),ATAN2(AB706,AC706),0),"")</f>
        <is>
          <t/>
        </is>
      </c>
      <c r="BU706" s="8" t="inlineStr">
        <f aca="false">IF(A706&lt;&gt;"",DEGREES(BT706),"")</f>
        <is>
          <t/>
        </is>
      </c>
      <c r="BV706" s="8" t="inlineStr">
        <f aca="false">IF(A706&lt;&gt;"",SQRT(SUMSQ(AE706:AG706)),"")</f>
        <is>
          <t/>
        </is>
      </c>
      <c r="BW706" s="8" t="inlineStr">
        <f aca="false">IF(A706&lt;&gt;"",IF(BV706&lt;&gt;0,ACOS(AG706/BV706),0),"")</f>
        <is>
          <t/>
        </is>
      </c>
      <c r="BX706" s="8" t="inlineStr">
        <f aca="false">IF(A706&lt;&gt;"",DEGREES(BW706),"")</f>
        <is>
          <t/>
        </is>
      </c>
      <c r="BY706" s="8" t="inlineStr">
        <f aca="false">IF(A706&lt;&gt;"",IF(OR(AF706&lt;&gt;0,AG706&lt;&gt;0),ATAN2(AF706,AG706),0),"")</f>
        <is>
          <t/>
        </is>
      </c>
      <c r="BZ706" s="8" t="inlineStr">
        <f aca="false">IF(A706&lt;&gt;"",DEGREES(BY706),"")</f>
        <is>
          <t/>
        </is>
      </c>
      <c r="CA706" s="0" t="inlineStr">
        <f aca="false">IF(A706&lt;&gt;"",IF(AND(AI706&lt;Parameters!$B$11,AI706&gt;Parameters!$B$12,AN706&lt;Parameters!$B$11,AN706&gt;Parameters!$B$12,AS706&lt;Parameters!$B$11,AS706&gt;Parameters!$B$12,AX706&lt;Parameters!$B$11,AX706&gt;Parameters!$B$12,BC706&lt;Parameters!$B$11,BC706&gt;Parameters!$B$12,BM706&lt;Parameters!$B$11,BM706&gt;Parameters!$B$12,BR706&lt;Parameters!$B$11,BR706&gt;Parameters!$B$12,BW706&lt;Parameters!$B$11,BW706&gt;Parameters!$B$12),1,0),"")</f>
        <is>
          <t/>
        </is>
      </c>
      <c r="CB706" s="0" t="inlineStr">
        <f aca="false">IF(A706&lt;&gt;"",IF(OR(AI706&lt;Parameters!$B$12,AI706&gt;Parameters!$B$11),0,1),"")</f>
        <is>
          <t/>
        </is>
      </c>
      <c r="CC706" s="0" t="inlineStr">
        <f aca="false">IF(A706&lt;&gt;"",IF(OR(AN706&lt;Parameters!$B$12,AN706&gt;Parameters!$B$11),0,1),"")</f>
        <is>
          <t/>
        </is>
      </c>
      <c r="CD706" s="0" t="inlineStr">
        <f aca="false">IF(A706&lt;&gt;"",IF(OR(AS706&lt;Parameters!$B$12,AS706&gt;Parameters!$B$11),0,1),"")</f>
        <is>
          <t/>
        </is>
      </c>
      <c r="CE706" s="0" t="inlineStr">
        <f aca="false">IF(A706&lt;&gt;"",IF(OR(AX706&lt;Parameters!$B$12,AX706&gt;Parameters!$B$11),0,1),"")</f>
        <is>
          <t/>
        </is>
      </c>
      <c r="CF706" s="0" t="inlineStr">
        <f aca="false">IF(A706&lt;&gt;"",IF(OR(BC706&lt;Parameters!$B$12,BC706&gt;Parameters!$B$11),0,1),"")</f>
        <is>
          <t/>
        </is>
      </c>
      <c r="CG706" s="0" t="inlineStr">
        <f aca="false">IF(A706&lt;&gt;"",IF(OR(BH706&lt;Parameters!$B$12,BH706&gt;Parameters!$B$11),0,1),"")</f>
        <is>
          <t/>
        </is>
      </c>
      <c r="CH706" s="0" t="inlineStr">
        <f aca="false">IF(A706&lt;&gt;"",IF(OR(BM706&lt;Parameters!$B$12,BM706&gt;Parameters!$B$11),0,1),"")</f>
        <is>
          <t/>
        </is>
      </c>
      <c r="CI706" s="0" t="inlineStr">
        <f aca="false">IF(A706&lt;&gt;"",IF(OR(BR706&lt;Parameters!$B$12,BR706&gt;Parameters!$B$11),0,1),"")</f>
        <is>
          <t/>
        </is>
      </c>
      <c r="CJ706" s="0" t="inlineStr">
        <f aca="false">IF(A706&lt;&gt;"",IF(OR(BW706&lt;Parameters!$B$12,BW706&gt;Parameters!$B$11),0,1),"")</f>
        <is>
          <t/>
        </is>
      </c>
      <c r="CK706" s="26" t="inlineStr">
        <f aca="false">IF(A706&lt;&gt;"",SUM(CB706:CJ706)/9,"")</f>
        <is>
          <t/>
        </is>
      </c>
      <c r="CL706" s="0" t="inlineStr">
        <f aca="false">IF(A706&lt;&gt;"",CK706*9,"")</f>
        <is>
          <t/>
        </is>
      </c>
      <c r="CM706" s="8" t="inlineStr">
        <f aca="false">IF(A706&lt;&gt;"",TEXT(B706,CM$2)&amp;" "&amp;TEXT(A706,CM$2),"")</f>
        <is>
          <t/>
        </is>
      </c>
    </row>
    <row r="707" customFormat="false" ht="15" hidden="false" customHeight="false" outlineLevel="0" collapsed="false">
      <c r="A707" s="0" t="inlineStr">
        <f aca="false">IF(OR(B706&lt;Parameters!$K$12,A706&lt;Parameters!$K$12),IF(A706&lt;Parameters!$K$12,A706+1,0),"")</f>
        <is>
          <t/>
        </is>
      </c>
      <c r="B707" s="0" t="inlineStr">
        <f aca="false">IF(A707&lt;&gt;"",IF(A707=0,B706+1,B706),"")</f>
        <is>
          <t/>
        </is>
      </c>
      <c r="C707" s="24" t="inlineStr">
        <f aca="false">IF(A707&lt;&gt;"",-_phi*(A707+0.5),"")</f>
        <is>
          <t/>
        </is>
      </c>
      <c r="D707" s="8" t="inlineStr">
        <f aca="false">IF(A707&lt;&gt;"",DEGREES(C707),"")</f>
        <is>
          <t/>
        </is>
      </c>
      <c r="E707" s="24" t="inlineStr">
        <f aca="false">IF(A707&lt;&gt;"",_phi*(B707+0.5),"")</f>
        <is>
          <t/>
        </is>
      </c>
      <c r="F707" s="8" t="inlineStr">
        <f aca="false">IF(A707&lt;&gt;"",DEGREES(E707),"")</f>
        <is>
          <t/>
        </is>
      </c>
      <c r="G707" s="8" t="inlineStr">
        <f aca="false">IF(A707&lt;&gt;"",LOOKUP(A707,h!$A$3:$A$30,h!$D$3:$D$30),"")</f>
        <is>
          <t/>
        </is>
      </c>
      <c r="H707" s="8" t="inlineStr">
        <f aca="false">IF(A707&lt;&gt;"",LOOKUP(B707,h!$A$3:$A$30,h!$D$3:$D$30),"")</f>
        <is>
          <t/>
        </is>
      </c>
      <c r="I707" s="8" t="inlineStr">
        <f aca="false">IF(A707&lt;&gt;"",_zif,"")</f>
        <is>
          <t/>
        </is>
      </c>
      <c r="J707" s="8" t="inlineStr">
        <f aca="false">IF(A707&lt;&gt;"",$G707+'v1 Frame'!D$3*COS($C707)+'v1 Frame'!E$3*SIN($C707)*SIN($E707)+'v1 Frame'!F$3*SIN($C707)*COS($E707),"")</f>
        <is>
          <t/>
        </is>
      </c>
      <c r="K707" s="8" t="inlineStr">
        <f aca="false">IF(A707&lt;&gt;"",$H707+'v1 Frame'!E$3*COS($E707)-'v1 Frame'!F$3*SIN($E707),"")</f>
        <is>
          <t/>
        </is>
      </c>
      <c r="L707" s="8" t="inlineStr">
        <f aca="false">IF(A707&lt;&gt;"",$I707-'v1 Frame'!D$3*SIN($C707)+'v1 Frame'!E$3*COS($C707)*SIN($E707)+'v1 Frame'!F$3*COS($C707)*COS($E707),"")</f>
        <is>
          <t/>
        </is>
      </c>
      <c r="M707" s="8" t="inlineStr">
        <f aca="false">IF(A707&lt;&gt;"",$G707+'v1 Frame'!G$3*COS($C707)+'v1 Frame'!H$3*SIN($C707)*SIN($E707)+'v1 Frame'!I$3*SIN($C707)*COS($E707),"")</f>
        <is>
          <t/>
        </is>
      </c>
      <c r="N707" s="8" t="inlineStr">
        <f aca="false">IF(A707&lt;&gt;"",$H707+'v1 Frame'!H$3*COS($E707)-'v1 Frame'!I$3*SIN($E707),"")</f>
        <is>
          <t/>
        </is>
      </c>
      <c r="O707" s="8" t="inlineStr">
        <f aca="false">IF(A707&lt;&gt;"",$I707-'v1 Frame'!G$3*SIN($C707)+'v1 Frame'!H$3*COS($C707)*SIN($E707)+'v1 Frame'!I$3*COS($C707)*COS($E707),"")</f>
        <is>
          <t/>
        </is>
      </c>
      <c r="P707" s="8" t="inlineStr">
        <f aca="false">IF(A707&lt;&gt;"",$G707+'v1 Frame'!J$3*COS($C707)+'v1 Frame'!K$3*SIN($C707)*SIN($E707)+'v1 Frame'!L$3*SIN($C707)*COS($E707),"")</f>
        <is>
          <t/>
        </is>
      </c>
      <c r="Q707" s="8" t="inlineStr">
        <f aca="false">IF(A707&lt;&gt;"",$H707+'v1 Frame'!K$3*COS($E707)-'v1 Frame'!L$3*SIN($E707),"")</f>
        <is>
          <t/>
        </is>
      </c>
      <c r="R707" s="8" t="inlineStr">
        <f aca="false">IF(A707&lt;&gt;"",$I707-'v1 Frame'!J$3*SIN($C707)+'v1 Frame'!K$3*COS($C707)*SIN($E707)+'v1 Frame'!L$3*COS($C707)*COS($E707),"")</f>
        <is>
          <t/>
        </is>
      </c>
      <c r="S707" s="8" t="inlineStr">
        <f aca="false">IF(A707&lt;&gt;"",$G707+'v1 Frame'!M$3*COS($C707)+'v1 Frame'!N$3*SIN($C707)*SIN($E707)+'v1 Frame'!O$3*SIN($C707)*COS($E707),"")</f>
        <is>
          <t/>
        </is>
      </c>
      <c r="T707" s="8" t="inlineStr">
        <f aca="false">IF(A707&lt;&gt;"",$H707+'v1 Frame'!N$3*COS($E707)-'v1 Frame'!O$3*SIN($E707),"")</f>
        <is>
          <t/>
        </is>
      </c>
      <c r="U707" s="8" t="inlineStr">
        <f aca="false">IF(A707&lt;&gt;"",$I707-'v1 Frame'!M$3*SIN($C707)+'v1 Frame'!N$3*COS($C707)*SIN($E707)+'v1 Frame'!O$3*COS($C707)*COS($E707),"")</f>
        <is>
          <t/>
        </is>
      </c>
      <c r="V707" s="8" t="inlineStr">
        <f aca="false">IF(A707&lt;&gt;"",$G707+'v1 Frame'!P$3*COS($C707)+'v1 Frame'!Q$3*SIN($C707)*SIN($E707)+'v1 Frame'!R$3*SIN($C707)*COS($E707),"")</f>
        <is>
          <t/>
        </is>
      </c>
      <c r="W707" s="8" t="inlineStr">
        <f aca="false">IF(A707&lt;&gt;"",$H707+'v1 Frame'!Q$3*COS($E707)-'v1 Frame'!R$3*SIN($E707),"")</f>
        <is>
          <t/>
        </is>
      </c>
      <c r="X707" s="8" t="inlineStr">
        <f aca="false">IF(A707&lt;&gt;"",$I707-'v1 Frame'!P$3*SIN($C707)+'v1 Frame'!Q$3*COS($C707)*SIN($E707)+'v1 Frame'!R$3*COS($C707)*COS($E707),"")</f>
        <is>
          <t/>
        </is>
      </c>
      <c r="Y707" s="8" t="inlineStr">
        <f aca="false">IF(A707&lt;&gt;"",$G707+'v1 Frame'!S$3*COS($C707)+'v1 Frame'!T$3*SIN($C707)*SIN($E707)+'v1 Frame'!U$3*SIN($C707)*COS($E707),"")</f>
        <is>
          <t/>
        </is>
      </c>
      <c r="Z707" s="8" t="inlineStr">
        <f aca="false">IF(A707&lt;&gt;"",$H707+'v1 Frame'!T$3*COS($E707)-'v1 Frame'!U$3*SIN($E707),"")</f>
        <is>
          <t/>
        </is>
      </c>
      <c r="AA707" s="8" t="inlineStr">
        <f aca="false">IF(A707&lt;&gt;"",$I707-'v1 Frame'!S$3*SIN($C707)+'v1 Frame'!T$3*COS($C707)*SIN($E707)+'v1 Frame'!U$3*COS($C707)*COS($E707),"")</f>
        <is>
          <t/>
        </is>
      </c>
      <c r="AB707" s="8" t="inlineStr">
        <f aca="false">IF(A707&lt;&gt;"",$G707+'v1 Frame'!V$3*COS($C707)+'v1 Frame'!W$3*SIN($C707)*SIN($E707)+'v1 Frame'!X$3*SIN($C707)*COS($E707),"")</f>
        <is>
          <t/>
        </is>
      </c>
      <c r="AC707" s="8" t="inlineStr">
        <f aca="false">IF(A707&lt;&gt;"",$H707+'v1 Frame'!W$3*COS($E707)-'v1 Frame'!X$3*SIN($E707),"")</f>
        <is>
          <t/>
        </is>
      </c>
      <c r="AD707" s="8" t="inlineStr">
        <f aca="false">IF(A707&lt;&gt;"",$I707-'v1 Frame'!V$3*SIN($C707)+'v1 Frame'!W$3*COS($C707)*SIN($E707)+'v1 Frame'!X$3*COS($C707)*COS($E707),"")</f>
        <is>
          <t/>
        </is>
      </c>
      <c r="AE707" s="25" t="inlineStr">
        <f aca="false">IF(A707&lt;&gt;"",$G707+'v1 Frame'!Y$3*COS($C707)+'v1 Frame'!Z$3*SIN($C707)*SIN($E707)+'v1 Frame'!AA$3*SIN($C707)*COS($E707),"")</f>
        <is>
          <t/>
        </is>
      </c>
      <c r="AF707" s="25" t="inlineStr">
        <f aca="false">IF(A707&lt;&gt;"",$H707+'v1 Frame'!Z$3*COS($E707)-'v1 Frame'!AA$3*SIN($E707),"")</f>
        <is>
          <t/>
        </is>
      </c>
      <c r="AG707" s="25" t="inlineStr">
        <f aca="false">IF(A707&lt;&gt;"",$I707-'v1 Frame'!Y$3*SIN($C707)+'v1 Frame'!Z$3*COS($C707)*SIN($E707)+'v1 Frame'!AA$3*COS($C707)*COS($E707),"")</f>
        <is>
          <t/>
        </is>
      </c>
      <c r="AH707" s="8" t="inlineStr">
        <f aca="false">IF(A707&lt;&gt;"",SQRT(SUMSQ(G707:I707)),"")</f>
        <is>
          <t/>
        </is>
      </c>
      <c r="AI707" s="8" t="inlineStr">
        <f aca="false">IF(A707&lt;&gt;"",IF(AH707&lt;&gt;0,ACOS(I707/AH707),0),"")</f>
        <is>
          <t/>
        </is>
      </c>
      <c r="AJ707" s="8" t="inlineStr">
        <f aca="false">IF(A707&lt;&gt;"",DEGREES(AI707),"")</f>
        <is>
          <t/>
        </is>
      </c>
      <c r="AK707" s="8" t="inlineStr">
        <f aca="false">IF(A707&lt;&gt;"",IF(OR(G707&lt;&gt;0,H707&lt;&gt;0),ATAN2(G707,H707),0),"")</f>
        <is>
          <t/>
        </is>
      </c>
      <c r="AL707" s="8" t="inlineStr">
        <f aca="false">IF(A707&lt;&gt;"",DEGREES(AK707),"")</f>
        <is>
          <t/>
        </is>
      </c>
      <c r="AM707" s="8" t="inlineStr">
        <f aca="false">IF(A707&lt;&gt;"",SQRT(SUMSQ(J707:L707)),"")</f>
        <is>
          <t/>
        </is>
      </c>
      <c r="AN707" s="8" t="inlineStr">
        <f aca="false">IF(A707&lt;&gt;"",IF(AM707&lt;&gt;0,ACOS(L707/AM707),0),"")</f>
        <is>
          <t/>
        </is>
      </c>
      <c r="AO707" s="8" t="inlineStr">
        <f aca="false">IF(A707&lt;&gt;"",DEGREES(AN707),"")</f>
        <is>
          <t/>
        </is>
      </c>
      <c r="AP707" s="8" t="inlineStr">
        <f aca="false">IF(A707&lt;&gt;"",IF(OR(J707&lt;&gt;0,K707&lt;&gt;0),ATAN2(J707,K707),0),"")</f>
        <is>
          <t/>
        </is>
      </c>
      <c r="AQ707" s="8" t="inlineStr">
        <f aca="false">IF(A707&lt;&gt;"",DEGREES(AP707),"")</f>
        <is>
          <t/>
        </is>
      </c>
      <c r="AR707" s="8" t="inlineStr">
        <f aca="false">IF(A707&lt;&gt;"",SQRT(SUMSQ(M707:O707)),"")</f>
        <is>
          <t/>
        </is>
      </c>
      <c r="AS707" s="8" t="inlineStr">
        <f aca="false">IF(A707&lt;&gt;"",IF(AR707&lt;&gt;0,ACOS(O707/AR707),0),"")</f>
        <is>
          <t/>
        </is>
      </c>
      <c r="AT707" s="8" t="inlineStr">
        <f aca="false">IF(A707&lt;&gt;"",DEGREES(AS707),"")</f>
        <is>
          <t/>
        </is>
      </c>
      <c r="AU707" s="8" t="inlineStr">
        <f aca="false">IF(A707&lt;&gt;"",IF(OR(M707&lt;&gt;0,N707&lt;&gt;0),ATAN2(M707,N707),0),"")</f>
        <is>
          <t/>
        </is>
      </c>
      <c r="AV707" s="8" t="inlineStr">
        <f aca="false">IF(A707&lt;&gt;"",DEGREES(AU707),"")</f>
        <is>
          <t/>
        </is>
      </c>
      <c r="AW707" s="8" t="inlineStr">
        <f aca="false">IF(A707&lt;&gt;"",SQRT(SUMSQ(P707:R707)),"")</f>
        <is>
          <t/>
        </is>
      </c>
      <c r="AX707" s="8" t="inlineStr">
        <f aca="false">IF(A707&lt;&gt;"",IF(AW707&lt;&gt;0,ACOS(R707/AW707),0),"")</f>
        <is>
          <t/>
        </is>
      </c>
      <c r="AY707" s="8" t="inlineStr">
        <f aca="false">IF(A707&lt;&gt;"",DEGREES(AX707),"")</f>
        <is>
          <t/>
        </is>
      </c>
      <c r="AZ707" s="8" t="inlineStr">
        <f aca="false">IF(A707&lt;&gt;"",IF(OR(P707&lt;&gt;0,Q707&lt;&gt;0),ATAN2(P707,Q707),0),"")</f>
        <is>
          <t/>
        </is>
      </c>
      <c r="BA707" s="8" t="inlineStr">
        <f aca="false">IF(A707&lt;&gt;"",DEGREES(AZ707),"")</f>
        <is>
          <t/>
        </is>
      </c>
      <c r="BB707" s="8" t="inlineStr">
        <f aca="false">IF(A707&lt;&gt;"",SQRT(SUMSQ(S707:U707)),"")</f>
        <is>
          <t/>
        </is>
      </c>
      <c r="BC707" s="8" t="inlineStr">
        <f aca="false">IF(A707&lt;&gt;"",IF(BB707&lt;&gt;0,ACOS(U707/BB707),0),"")</f>
        <is>
          <t/>
        </is>
      </c>
      <c r="BD707" s="8" t="inlineStr">
        <f aca="false">IF(A707&lt;&gt;"",DEGREES(BC707),"")</f>
        <is>
          <t/>
        </is>
      </c>
      <c r="BE707" s="8" t="inlineStr">
        <f aca="false">IF(A707&lt;&gt;"",IF(OR(S707&lt;&gt;0,T707&lt;&gt;0),ATAN2(S707,T707),0),"")</f>
        <is>
          <t/>
        </is>
      </c>
      <c r="BF707" s="8" t="inlineStr">
        <f aca="false">IF(A707&lt;&gt;"",DEGREES(BE707),"")</f>
        <is>
          <t/>
        </is>
      </c>
      <c r="BG707" s="8" t="inlineStr">
        <f aca="false">IF(A707&lt;&gt;"",SQRT(SUMSQ(V707:X707)),"")</f>
        <is>
          <t/>
        </is>
      </c>
      <c r="BH707" s="8" t="inlineStr">
        <f aca="false">IF(A707&lt;&gt;"",IF(BG707&lt;&gt;0,ACOS(X707/BG707),0),"")</f>
        <is>
          <t/>
        </is>
      </c>
      <c r="BI707" s="8" t="inlineStr">
        <f aca="false">IF(A707&lt;&gt;"",DEGREES(BH707),"")</f>
        <is>
          <t/>
        </is>
      </c>
      <c r="BJ707" s="8" t="inlineStr">
        <f aca="false">IF(A707&lt;&gt;"",IF(OR(V707&lt;&gt;0,W707&lt;&gt;0),ATAN2(V707,W707),0),"")</f>
        <is>
          <t/>
        </is>
      </c>
      <c r="BK707" s="8" t="inlineStr">
        <f aca="false">IF(A707&lt;&gt;"",DEGREES(BJ707),"")</f>
        <is>
          <t/>
        </is>
      </c>
      <c r="BL707" s="8" t="inlineStr">
        <f aca="false">IF(A707&lt;&gt;"",SQRT(SUMSQ(Y707:AA707)),"")</f>
        <is>
          <t/>
        </is>
      </c>
      <c r="BM707" s="8" t="inlineStr">
        <f aca="false">IF(A707&lt;&gt;"",IF(BL707&lt;&gt;0,ACOS(AA707/BL707),0),"")</f>
        <is>
          <t/>
        </is>
      </c>
      <c r="BN707" s="8" t="inlineStr">
        <f aca="false">IF(A707&lt;&gt;"",DEGREES(BM707),"")</f>
        <is>
          <t/>
        </is>
      </c>
      <c r="BO707" s="8" t="inlineStr">
        <f aca="false">IF(A707&lt;&gt;"",IF(OR(Y707&lt;&gt;0,Z707&lt;&gt;0),ATAN2(Y707,Z707),0),"")</f>
        <is>
          <t/>
        </is>
      </c>
      <c r="BP707" s="8" t="inlineStr">
        <f aca="false">IF(A707&lt;&gt;"",DEGREES(BO707),"")</f>
        <is>
          <t/>
        </is>
      </c>
      <c r="BQ707" s="8" t="inlineStr">
        <f aca="false">IF(A707&lt;&gt;"",SQRT(SUMSQ(AB707:AD707)),"")</f>
        <is>
          <t/>
        </is>
      </c>
      <c r="BR707" s="8" t="inlineStr">
        <f aca="false">IF(A707&lt;&gt;"",IF(BQ707&lt;&gt;0,ACOS(AD707/BQ707),0),"")</f>
        <is>
          <t/>
        </is>
      </c>
      <c r="BS707" s="8" t="inlineStr">
        <f aca="false">IF(A707&lt;&gt;"",DEGREES(BR707),"")</f>
        <is>
          <t/>
        </is>
      </c>
      <c r="BT707" s="8" t="inlineStr">
        <f aca="false">IF(A707&lt;&gt;"",IF(OR(AB707&lt;&gt;0,AC707&lt;&gt;0),ATAN2(AB707,AC707),0),"")</f>
        <is>
          <t/>
        </is>
      </c>
      <c r="BU707" s="8" t="inlineStr">
        <f aca="false">IF(A707&lt;&gt;"",DEGREES(BT707),"")</f>
        <is>
          <t/>
        </is>
      </c>
      <c r="BV707" s="8" t="inlineStr">
        <f aca="false">IF(A707&lt;&gt;"",SQRT(SUMSQ(AE707:AG707)),"")</f>
        <is>
          <t/>
        </is>
      </c>
      <c r="BW707" s="8" t="inlineStr">
        <f aca="false">IF(A707&lt;&gt;"",IF(BV707&lt;&gt;0,ACOS(AG707/BV707),0),"")</f>
        <is>
          <t/>
        </is>
      </c>
      <c r="BX707" s="8" t="inlineStr">
        <f aca="false">IF(A707&lt;&gt;"",DEGREES(BW707),"")</f>
        <is>
          <t/>
        </is>
      </c>
      <c r="BY707" s="8" t="inlineStr">
        <f aca="false">IF(A707&lt;&gt;"",IF(OR(AF707&lt;&gt;0,AG707&lt;&gt;0),ATAN2(AF707,AG707),0),"")</f>
        <is>
          <t/>
        </is>
      </c>
      <c r="BZ707" s="8" t="inlineStr">
        <f aca="false">IF(A707&lt;&gt;"",DEGREES(BY707),"")</f>
        <is>
          <t/>
        </is>
      </c>
      <c r="CA707" s="0" t="inlineStr">
        <f aca="false">IF(A707&lt;&gt;"",IF(AND(AI707&lt;Parameters!$B$11,AI707&gt;Parameters!$B$12,AN707&lt;Parameters!$B$11,AN707&gt;Parameters!$B$12,AS707&lt;Parameters!$B$11,AS707&gt;Parameters!$B$12,AX707&lt;Parameters!$B$11,AX707&gt;Parameters!$B$12,BC707&lt;Parameters!$B$11,BC707&gt;Parameters!$B$12,BM707&lt;Parameters!$B$11,BM707&gt;Parameters!$B$12,BR707&lt;Parameters!$B$11,BR707&gt;Parameters!$B$12,BW707&lt;Parameters!$B$11,BW707&gt;Parameters!$B$12),1,0),"")</f>
        <is>
          <t/>
        </is>
      </c>
      <c r="CB707" s="0" t="inlineStr">
        <f aca="false">IF(A707&lt;&gt;"",IF(OR(AI707&lt;Parameters!$B$12,AI707&gt;Parameters!$B$11),0,1),"")</f>
        <is>
          <t/>
        </is>
      </c>
      <c r="CC707" s="0" t="inlineStr">
        <f aca="false">IF(A707&lt;&gt;"",IF(OR(AN707&lt;Parameters!$B$12,AN707&gt;Parameters!$B$11),0,1),"")</f>
        <is>
          <t/>
        </is>
      </c>
      <c r="CD707" s="0" t="inlineStr">
        <f aca="false">IF(A707&lt;&gt;"",IF(OR(AS707&lt;Parameters!$B$12,AS707&gt;Parameters!$B$11),0,1),"")</f>
        <is>
          <t/>
        </is>
      </c>
      <c r="CE707" s="0" t="inlineStr">
        <f aca="false">IF(A707&lt;&gt;"",IF(OR(AX707&lt;Parameters!$B$12,AX707&gt;Parameters!$B$11),0,1),"")</f>
        <is>
          <t/>
        </is>
      </c>
      <c r="CF707" s="0" t="inlineStr">
        <f aca="false">IF(A707&lt;&gt;"",IF(OR(BC707&lt;Parameters!$B$12,BC707&gt;Parameters!$B$11),0,1),"")</f>
        <is>
          <t/>
        </is>
      </c>
      <c r="CG707" s="0" t="inlineStr">
        <f aca="false">IF(A707&lt;&gt;"",IF(OR(BH707&lt;Parameters!$B$12,BH707&gt;Parameters!$B$11),0,1),"")</f>
        <is>
          <t/>
        </is>
      </c>
      <c r="CH707" s="0" t="inlineStr">
        <f aca="false">IF(A707&lt;&gt;"",IF(OR(BM707&lt;Parameters!$B$12,BM707&gt;Parameters!$B$11),0,1),"")</f>
        <is>
          <t/>
        </is>
      </c>
      <c r="CI707" s="0" t="inlineStr">
        <f aca="false">IF(A707&lt;&gt;"",IF(OR(BR707&lt;Parameters!$B$12,BR707&gt;Parameters!$B$11),0,1),"")</f>
        <is>
          <t/>
        </is>
      </c>
      <c r="CJ707" s="0" t="inlineStr">
        <f aca="false">IF(A707&lt;&gt;"",IF(OR(BW707&lt;Parameters!$B$12,BW707&gt;Parameters!$B$11),0,1),"")</f>
        <is>
          <t/>
        </is>
      </c>
      <c r="CK707" s="26" t="inlineStr">
        <f aca="false">IF(A707&lt;&gt;"",SUM(CB707:CJ707)/9,"")</f>
        <is>
          <t/>
        </is>
      </c>
      <c r="CL707" s="0" t="inlineStr">
        <f aca="false">IF(A707&lt;&gt;"",CK707*9,"")</f>
        <is>
          <t/>
        </is>
      </c>
      <c r="CM707" s="8" t="inlineStr">
        <f aca="false">IF(A707&lt;&gt;"",TEXT(B707,CM$2)&amp;" "&amp;TEXT(A707,CM$2),"")</f>
        <is>
          <t/>
        </is>
      </c>
    </row>
    <row r="708" customFormat="false" ht="15" hidden="false" customHeight="false" outlineLevel="0" collapsed="false">
      <c r="A708" s="0" t="inlineStr">
        <f aca="false">IF(OR(B707&lt;Parameters!$K$12,A707&lt;Parameters!$K$12),IF(A707&lt;Parameters!$K$12,A707+1,0),"")</f>
        <is>
          <t/>
        </is>
      </c>
      <c r="B708" s="0" t="inlineStr">
        <f aca="false">IF(A708&lt;&gt;"",IF(A708=0,B707+1,B707),"")</f>
        <is>
          <t/>
        </is>
      </c>
      <c r="C708" s="24" t="inlineStr">
        <f aca="false">IF(A708&lt;&gt;"",-_phi*(A708+0.5),"")</f>
        <is>
          <t/>
        </is>
      </c>
      <c r="D708" s="8" t="inlineStr">
        <f aca="false">IF(A708&lt;&gt;"",DEGREES(C708),"")</f>
        <is>
          <t/>
        </is>
      </c>
      <c r="E708" s="24" t="inlineStr">
        <f aca="false">IF(A708&lt;&gt;"",_phi*(B708+0.5),"")</f>
        <is>
          <t/>
        </is>
      </c>
      <c r="F708" s="8" t="inlineStr">
        <f aca="false">IF(A708&lt;&gt;"",DEGREES(E708),"")</f>
        <is>
          <t/>
        </is>
      </c>
      <c r="G708" s="8" t="inlineStr">
        <f aca="false">IF(A708&lt;&gt;"",LOOKUP(A708,h!$A$3:$A$30,h!$D$3:$D$30),"")</f>
        <is>
          <t/>
        </is>
      </c>
      <c r="H708" s="8" t="inlineStr">
        <f aca="false">IF(A708&lt;&gt;"",LOOKUP(B708,h!$A$3:$A$30,h!$D$3:$D$30),"")</f>
        <is>
          <t/>
        </is>
      </c>
      <c r="I708" s="8" t="inlineStr">
        <f aca="false">IF(A708&lt;&gt;"",_zif,"")</f>
        <is>
          <t/>
        </is>
      </c>
      <c r="J708" s="8" t="inlineStr">
        <f aca="false">IF(A708&lt;&gt;"",$G708+'v1 Frame'!D$3*COS($C708)+'v1 Frame'!E$3*SIN($C708)*SIN($E708)+'v1 Frame'!F$3*SIN($C708)*COS($E708),"")</f>
        <is>
          <t/>
        </is>
      </c>
      <c r="K708" s="8" t="inlineStr">
        <f aca="false">IF(A708&lt;&gt;"",$H708+'v1 Frame'!E$3*COS($E708)-'v1 Frame'!F$3*SIN($E708),"")</f>
        <is>
          <t/>
        </is>
      </c>
      <c r="L708" s="8" t="inlineStr">
        <f aca="false">IF(A708&lt;&gt;"",$I708-'v1 Frame'!D$3*SIN($C708)+'v1 Frame'!E$3*COS($C708)*SIN($E708)+'v1 Frame'!F$3*COS($C708)*COS($E708),"")</f>
        <is>
          <t/>
        </is>
      </c>
      <c r="M708" s="8" t="inlineStr">
        <f aca="false">IF(A708&lt;&gt;"",$G708+'v1 Frame'!G$3*COS($C708)+'v1 Frame'!H$3*SIN($C708)*SIN($E708)+'v1 Frame'!I$3*SIN($C708)*COS($E708),"")</f>
        <is>
          <t/>
        </is>
      </c>
      <c r="N708" s="8" t="inlineStr">
        <f aca="false">IF(A708&lt;&gt;"",$H708+'v1 Frame'!H$3*COS($E708)-'v1 Frame'!I$3*SIN($E708),"")</f>
        <is>
          <t/>
        </is>
      </c>
      <c r="O708" s="8" t="inlineStr">
        <f aca="false">IF(A708&lt;&gt;"",$I708-'v1 Frame'!G$3*SIN($C708)+'v1 Frame'!H$3*COS($C708)*SIN($E708)+'v1 Frame'!I$3*COS($C708)*COS($E708),"")</f>
        <is>
          <t/>
        </is>
      </c>
      <c r="P708" s="8" t="inlineStr">
        <f aca="false">IF(A708&lt;&gt;"",$G708+'v1 Frame'!J$3*COS($C708)+'v1 Frame'!K$3*SIN($C708)*SIN($E708)+'v1 Frame'!L$3*SIN($C708)*COS($E708),"")</f>
        <is>
          <t/>
        </is>
      </c>
      <c r="Q708" s="8" t="inlineStr">
        <f aca="false">IF(A708&lt;&gt;"",$H708+'v1 Frame'!K$3*COS($E708)-'v1 Frame'!L$3*SIN($E708),"")</f>
        <is>
          <t/>
        </is>
      </c>
      <c r="R708" s="8" t="inlineStr">
        <f aca="false">IF(A708&lt;&gt;"",$I708-'v1 Frame'!J$3*SIN($C708)+'v1 Frame'!K$3*COS($C708)*SIN($E708)+'v1 Frame'!L$3*COS($C708)*COS($E708),"")</f>
        <is>
          <t/>
        </is>
      </c>
      <c r="S708" s="8" t="inlineStr">
        <f aca="false">IF(A708&lt;&gt;"",$G708+'v1 Frame'!M$3*COS($C708)+'v1 Frame'!N$3*SIN($C708)*SIN($E708)+'v1 Frame'!O$3*SIN($C708)*COS($E708),"")</f>
        <is>
          <t/>
        </is>
      </c>
      <c r="T708" s="8" t="inlineStr">
        <f aca="false">IF(A708&lt;&gt;"",$H708+'v1 Frame'!N$3*COS($E708)-'v1 Frame'!O$3*SIN($E708),"")</f>
        <is>
          <t/>
        </is>
      </c>
      <c r="U708" s="8" t="inlineStr">
        <f aca="false">IF(A708&lt;&gt;"",$I708-'v1 Frame'!M$3*SIN($C708)+'v1 Frame'!N$3*COS($C708)*SIN($E708)+'v1 Frame'!O$3*COS($C708)*COS($E708),"")</f>
        <is>
          <t/>
        </is>
      </c>
      <c r="V708" s="8" t="inlineStr">
        <f aca="false">IF(A708&lt;&gt;"",$G708+'v1 Frame'!P$3*COS($C708)+'v1 Frame'!Q$3*SIN($C708)*SIN($E708)+'v1 Frame'!R$3*SIN($C708)*COS($E708),"")</f>
        <is>
          <t/>
        </is>
      </c>
      <c r="W708" s="8" t="inlineStr">
        <f aca="false">IF(A708&lt;&gt;"",$H708+'v1 Frame'!Q$3*COS($E708)-'v1 Frame'!R$3*SIN($E708),"")</f>
        <is>
          <t/>
        </is>
      </c>
      <c r="X708" s="8" t="inlineStr">
        <f aca="false">IF(A708&lt;&gt;"",$I708-'v1 Frame'!P$3*SIN($C708)+'v1 Frame'!Q$3*COS($C708)*SIN($E708)+'v1 Frame'!R$3*COS($C708)*COS($E708),"")</f>
        <is>
          <t/>
        </is>
      </c>
      <c r="Y708" s="8" t="inlineStr">
        <f aca="false">IF(A708&lt;&gt;"",$G708+'v1 Frame'!S$3*COS($C708)+'v1 Frame'!T$3*SIN($C708)*SIN($E708)+'v1 Frame'!U$3*SIN($C708)*COS($E708),"")</f>
        <is>
          <t/>
        </is>
      </c>
      <c r="Z708" s="8" t="inlineStr">
        <f aca="false">IF(A708&lt;&gt;"",$H708+'v1 Frame'!T$3*COS($E708)-'v1 Frame'!U$3*SIN($E708),"")</f>
        <is>
          <t/>
        </is>
      </c>
      <c r="AA708" s="8" t="inlineStr">
        <f aca="false">IF(A708&lt;&gt;"",$I708-'v1 Frame'!S$3*SIN($C708)+'v1 Frame'!T$3*COS($C708)*SIN($E708)+'v1 Frame'!U$3*COS($C708)*COS($E708),"")</f>
        <is>
          <t/>
        </is>
      </c>
      <c r="AB708" s="8" t="inlineStr">
        <f aca="false">IF(A708&lt;&gt;"",$G708+'v1 Frame'!V$3*COS($C708)+'v1 Frame'!W$3*SIN($C708)*SIN($E708)+'v1 Frame'!X$3*SIN($C708)*COS($E708),"")</f>
        <is>
          <t/>
        </is>
      </c>
      <c r="AC708" s="8" t="inlineStr">
        <f aca="false">IF(A708&lt;&gt;"",$H708+'v1 Frame'!W$3*COS($E708)-'v1 Frame'!X$3*SIN($E708),"")</f>
        <is>
          <t/>
        </is>
      </c>
      <c r="AD708" s="8" t="inlineStr">
        <f aca="false">IF(A708&lt;&gt;"",$I708-'v1 Frame'!V$3*SIN($C708)+'v1 Frame'!W$3*COS($C708)*SIN($E708)+'v1 Frame'!X$3*COS($C708)*COS($E708),"")</f>
        <is>
          <t/>
        </is>
      </c>
      <c r="AE708" s="25" t="inlineStr">
        <f aca="false">IF(A708&lt;&gt;"",$G708+'v1 Frame'!Y$3*COS($C708)+'v1 Frame'!Z$3*SIN($C708)*SIN($E708)+'v1 Frame'!AA$3*SIN($C708)*COS($E708),"")</f>
        <is>
          <t/>
        </is>
      </c>
      <c r="AF708" s="25" t="inlineStr">
        <f aca="false">IF(A708&lt;&gt;"",$H708+'v1 Frame'!Z$3*COS($E708)-'v1 Frame'!AA$3*SIN($E708),"")</f>
        <is>
          <t/>
        </is>
      </c>
      <c r="AG708" s="25" t="inlineStr">
        <f aca="false">IF(A708&lt;&gt;"",$I708-'v1 Frame'!Y$3*SIN($C708)+'v1 Frame'!Z$3*COS($C708)*SIN($E708)+'v1 Frame'!AA$3*COS($C708)*COS($E708),"")</f>
        <is>
          <t/>
        </is>
      </c>
      <c r="AH708" s="8" t="inlineStr">
        <f aca="false">IF(A708&lt;&gt;"",SQRT(SUMSQ(G708:I708)),"")</f>
        <is>
          <t/>
        </is>
      </c>
      <c r="AI708" s="8" t="inlineStr">
        <f aca="false">IF(A708&lt;&gt;"",IF(AH708&lt;&gt;0,ACOS(I708/AH708),0),"")</f>
        <is>
          <t/>
        </is>
      </c>
      <c r="AJ708" s="8" t="inlineStr">
        <f aca="false">IF(A708&lt;&gt;"",DEGREES(AI708),"")</f>
        <is>
          <t/>
        </is>
      </c>
      <c r="AK708" s="8" t="inlineStr">
        <f aca="false">IF(A708&lt;&gt;"",IF(OR(G708&lt;&gt;0,H708&lt;&gt;0),ATAN2(G708,H708),0),"")</f>
        <is>
          <t/>
        </is>
      </c>
      <c r="AL708" s="8" t="inlineStr">
        <f aca="false">IF(A708&lt;&gt;"",DEGREES(AK708),"")</f>
        <is>
          <t/>
        </is>
      </c>
      <c r="AM708" s="8" t="inlineStr">
        <f aca="false">IF(A708&lt;&gt;"",SQRT(SUMSQ(J708:L708)),"")</f>
        <is>
          <t/>
        </is>
      </c>
      <c r="AN708" s="8" t="inlineStr">
        <f aca="false">IF(A708&lt;&gt;"",IF(AM708&lt;&gt;0,ACOS(L708/AM708),0),"")</f>
        <is>
          <t/>
        </is>
      </c>
      <c r="AO708" s="8" t="inlineStr">
        <f aca="false">IF(A708&lt;&gt;"",DEGREES(AN708),"")</f>
        <is>
          <t/>
        </is>
      </c>
      <c r="AP708" s="8" t="inlineStr">
        <f aca="false">IF(A708&lt;&gt;"",IF(OR(J708&lt;&gt;0,K708&lt;&gt;0),ATAN2(J708,K708),0),"")</f>
        <is>
          <t/>
        </is>
      </c>
      <c r="AQ708" s="8" t="inlineStr">
        <f aca="false">IF(A708&lt;&gt;"",DEGREES(AP708),"")</f>
        <is>
          <t/>
        </is>
      </c>
      <c r="AR708" s="8" t="inlineStr">
        <f aca="false">IF(A708&lt;&gt;"",SQRT(SUMSQ(M708:O708)),"")</f>
        <is>
          <t/>
        </is>
      </c>
      <c r="AS708" s="8" t="inlineStr">
        <f aca="false">IF(A708&lt;&gt;"",IF(AR708&lt;&gt;0,ACOS(O708/AR708),0),"")</f>
        <is>
          <t/>
        </is>
      </c>
      <c r="AT708" s="8" t="inlineStr">
        <f aca="false">IF(A708&lt;&gt;"",DEGREES(AS708),"")</f>
        <is>
          <t/>
        </is>
      </c>
      <c r="AU708" s="8" t="inlineStr">
        <f aca="false">IF(A708&lt;&gt;"",IF(OR(M708&lt;&gt;0,N708&lt;&gt;0),ATAN2(M708,N708),0),"")</f>
        <is>
          <t/>
        </is>
      </c>
      <c r="AV708" s="8" t="inlineStr">
        <f aca="false">IF(A708&lt;&gt;"",DEGREES(AU708),"")</f>
        <is>
          <t/>
        </is>
      </c>
      <c r="AW708" s="8" t="inlineStr">
        <f aca="false">IF(A708&lt;&gt;"",SQRT(SUMSQ(P708:R708)),"")</f>
        <is>
          <t/>
        </is>
      </c>
      <c r="AX708" s="8" t="inlineStr">
        <f aca="false">IF(A708&lt;&gt;"",IF(AW708&lt;&gt;0,ACOS(R708/AW708),0),"")</f>
        <is>
          <t/>
        </is>
      </c>
      <c r="AY708" s="8" t="inlineStr">
        <f aca="false">IF(A708&lt;&gt;"",DEGREES(AX708),"")</f>
        <is>
          <t/>
        </is>
      </c>
      <c r="AZ708" s="8" t="inlineStr">
        <f aca="false">IF(A708&lt;&gt;"",IF(OR(P708&lt;&gt;0,Q708&lt;&gt;0),ATAN2(P708,Q708),0),"")</f>
        <is>
          <t/>
        </is>
      </c>
      <c r="BA708" s="8" t="inlineStr">
        <f aca="false">IF(A708&lt;&gt;"",DEGREES(AZ708),"")</f>
        <is>
          <t/>
        </is>
      </c>
      <c r="BB708" s="8" t="inlineStr">
        <f aca="false">IF(A708&lt;&gt;"",SQRT(SUMSQ(S708:U708)),"")</f>
        <is>
          <t/>
        </is>
      </c>
      <c r="BC708" s="8" t="inlineStr">
        <f aca="false">IF(A708&lt;&gt;"",IF(BB708&lt;&gt;0,ACOS(U708/BB708),0),"")</f>
        <is>
          <t/>
        </is>
      </c>
      <c r="BD708" s="8" t="inlineStr">
        <f aca="false">IF(A708&lt;&gt;"",DEGREES(BC708),"")</f>
        <is>
          <t/>
        </is>
      </c>
      <c r="BE708" s="8" t="inlineStr">
        <f aca="false">IF(A708&lt;&gt;"",IF(OR(S708&lt;&gt;0,T708&lt;&gt;0),ATAN2(S708,T708),0),"")</f>
        <is>
          <t/>
        </is>
      </c>
      <c r="BF708" s="8" t="inlineStr">
        <f aca="false">IF(A708&lt;&gt;"",DEGREES(BE708),"")</f>
        <is>
          <t/>
        </is>
      </c>
      <c r="BG708" s="8" t="inlineStr">
        <f aca="false">IF(A708&lt;&gt;"",SQRT(SUMSQ(V708:X708)),"")</f>
        <is>
          <t/>
        </is>
      </c>
      <c r="BH708" s="8" t="inlineStr">
        <f aca="false">IF(A708&lt;&gt;"",IF(BG708&lt;&gt;0,ACOS(X708/BG708),0),"")</f>
        <is>
          <t/>
        </is>
      </c>
      <c r="BI708" s="8" t="inlineStr">
        <f aca="false">IF(A708&lt;&gt;"",DEGREES(BH708),"")</f>
        <is>
          <t/>
        </is>
      </c>
      <c r="BJ708" s="8" t="inlineStr">
        <f aca="false">IF(A708&lt;&gt;"",IF(OR(V708&lt;&gt;0,W708&lt;&gt;0),ATAN2(V708,W708),0),"")</f>
        <is>
          <t/>
        </is>
      </c>
      <c r="BK708" s="8" t="inlineStr">
        <f aca="false">IF(A708&lt;&gt;"",DEGREES(BJ708),"")</f>
        <is>
          <t/>
        </is>
      </c>
      <c r="BL708" s="8" t="inlineStr">
        <f aca="false">IF(A708&lt;&gt;"",SQRT(SUMSQ(Y708:AA708)),"")</f>
        <is>
          <t/>
        </is>
      </c>
      <c r="BM708" s="8" t="inlineStr">
        <f aca="false">IF(A708&lt;&gt;"",IF(BL708&lt;&gt;0,ACOS(AA708/BL708),0),"")</f>
        <is>
          <t/>
        </is>
      </c>
      <c r="BN708" s="8" t="inlineStr">
        <f aca="false">IF(A708&lt;&gt;"",DEGREES(BM708),"")</f>
        <is>
          <t/>
        </is>
      </c>
      <c r="BO708" s="8" t="inlineStr">
        <f aca="false">IF(A708&lt;&gt;"",IF(OR(Y708&lt;&gt;0,Z708&lt;&gt;0),ATAN2(Y708,Z708),0),"")</f>
        <is>
          <t/>
        </is>
      </c>
      <c r="BP708" s="8" t="inlineStr">
        <f aca="false">IF(A708&lt;&gt;"",DEGREES(BO708),"")</f>
        <is>
          <t/>
        </is>
      </c>
      <c r="BQ708" s="8" t="inlineStr">
        <f aca="false">IF(A708&lt;&gt;"",SQRT(SUMSQ(AB708:AD708)),"")</f>
        <is>
          <t/>
        </is>
      </c>
      <c r="BR708" s="8" t="inlineStr">
        <f aca="false">IF(A708&lt;&gt;"",IF(BQ708&lt;&gt;0,ACOS(AD708/BQ708),0),"")</f>
        <is>
          <t/>
        </is>
      </c>
      <c r="BS708" s="8" t="inlineStr">
        <f aca="false">IF(A708&lt;&gt;"",DEGREES(BR708),"")</f>
        <is>
          <t/>
        </is>
      </c>
      <c r="BT708" s="8" t="inlineStr">
        <f aca="false">IF(A708&lt;&gt;"",IF(OR(AB708&lt;&gt;0,AC708&lt;&gt;0),ATAN2(AB708,AC708),0),"")</f>
        <is>
          <t/>
        </is>
      </c>
      <c r="BU708" s="8" t="inlineStr">
        <f aca="false">IF(A708&lt;&gt;"",DEGREES(BT708),"")</f>
        <is>
          <t/>
        </is>
      </c>
      <c r="BV708" s="8" t="inlineStr">
        <f aca="false">IF(A708&lt;&gt;"",SQRT(SUMSQ(AE708:AG708)),"")</f>
        <is>
          <t/>
        </is>
      </c>
      <c r="BW708" s="8" t="inlineStr">
        <f aca="false">IF(A708&lt;&gt;"",IF(BV708&lt;&gt;0,ACOS(AG708/BV708),0),"")</f>
        <is>
          <t/>
        </is>
      </c>
      <c r="BX708" s="8" t="inlineStr">
        <f aca="false">IF(A708&lt;&gt;"",DEGREES(BW708),"")</f>
        <is>
          <t/>
        </is>
      </c>
      <c r="BY708" s="8" t="inlineStr">
        <f aca="false">IF(A708&lt;&gt;"",IF(OR(AF708&lt;&gt;0,AG708&lt;&gt;0),ATAN2(AF708,AG708),0),"")</f>
        <is>
          <t/>
        </is>
      </c>
      <c r="BZ708" s="8" t="inlineStr">
        <f aca="false">IF(A708&lt;&gt;"",DEGREES(BY708),"")</f>
        <is>
          <t/>
        </is>
      </c>
      <c r="CA708" s="0" t="inlineStr">
        <f aca="false">IF(A708&lt;&gt;"",IF(AND(AI708&lt;Parameters!$B$11,AI708&gt;Parameters!$B$12,AN708&lt;Parameters!$B$11,AN708&gt;Parameters!$B$12,AS708&lt;Parameters!$B$11,AS708&gt;Parameters!$B$12,AX708&lt;Parameters!$B$11,AX708&gt;Parameters!$B$12,BC708&lt;Parameters!$B$11,BC708&gt;Parameters!$B$12,BM708&lt;Parameters!$B$11,BM708&gt;Parameters!$B$12,BR708&lt;Parameters!$B$11,BR708&gt;Parameters!$B$12,BW708&lt;Parameters!$B$11,BW708&gt;Parameters!$B$12),1,0),"")</f>
        <is>
          <t/>
        </is>
      </c>
      <c r="CB708" s="0" t="inlineStr">
        <f aca="false">IF(A708&lt;&gt;"",IF(OR(AI708&lt;Parameters!$B$12,AI708&gt;Parameters!$B$11),0,1),"")</f>
        <is>
          <t/>
        </is>
      </c>
      <c r="CC708" s="0" t="inlineStr">
        <f aca="false">IF(A708&lt;&gt;"",IF(OR(AN708&lt;Parameters!$B$12,AN708&gt;Parameters!$B$11),0,1),"")</f>
        <is>
          <t/>
        </is>
      </c>
      <c r="CD708" s="0" t="inlineStr">
        <f aca="false">IF(A708&lt;&gt;"",IF(OR(AS708&lt;Parameters!$B$12,AS708&gt;Parameters!$B$11),0,1),"")</f>
        <is>
          <t/>
        </is>
      </c>
      <c r="CE708" s="0" t="inlineStr">
        <f aca="false">IF(A708&lt;&gt;"",IF(OR(AX708&lt;Parameters!$B$12,AX708&gt;Parameters!$B$11),0,1),"")</f>
        <is>
          <t/>
        </is>
      </c>
      <c r="CF708" s="0" t="inlineStr">
        <f aca="false">IF(A708&lt;&gt;"",IF(OR(BC708&lt;Parameters!$B$12,BC708&gt;Parameters!$B$11),0,1),"")</f>
        <is>
          <t/>
        </is>
      </c>
      <c r="CG708" s="0" t="inlineStr">
        <f aca="false">IF(A708&lt;&gt;"",IF(OR(BH708&lt;Parameters!$B$12,BH708&gt;Parameters!$B$11),0,1),"")</f>
        <is>
          <t/>
        </is>
      </c>
      <c r="CH708" s="0" t="inlineStr">
        <f aca="false">IF(A708&lt;&gt;"",IF(OR(BM708&lt;Parameters!$B$12,BM708&gt;Parameters!$B$11),0,1),"")</f>
        <is>
          <t/>
        </is>
      </c>
      <c r="CI708" s="0" t="inlineStr">
        <f aca="false">IF(A708&lt;&gt;"",IF(OR(BR708&lt;Parameters!$B$12,BR708&gt;Parameters!$B$11),0,1),"")</f>
        <is>
          <t/>
        </is>
      </c>
      <c r="CJ708" s="0" t="inlineStr">
        <f aca="false">IF(A708&lt;&gt;"",IF(OR(BW708&lt;Parameters!$B$12,BW708&gt;Parameters!$B$11),0,1),"")</f>
        <is>
          <t/>
        </is>
      </c>
      <c r="CK708" s="26" t="inlineStr">
        <f aca="false">IF(A708&lt;&gt;"",SUM(CB708:CJ708)/9,"")</f>
        <is>
          <t/>
        </is>
      </c>
      <c r="CL708" s="0" t="inlineStr">
        <f aca="false">IF(A708&lt;&gt;"",CK708*9,"")</f>
        <is>
          <t/>
        </is>
      </c>
      <c r="CM708" s="8" t="inlineStr">
        <f aca="false">IF(A708&lt;&gt;"",TEXT(B708,CM$2)&amp;" "&amp;TEXT(A708,CM$2),"")</f>
        <is>
          <t/>
        </is>
      </c>
    </row>
    <row r="709" customFormat="false" ht="15" hidden="false" customHeight="false" outlineLevel="0" collapsed="false">
      <c r="A709" s="0" t="inlineStr">
        <f aca="false">IF(OR(B708&lt;Parameters!$K$12,A708&lt;Parameters!$K$12),IF(A708&lt;Parameters!$K$12,A708+1,0),"")</f>
        <is>
          <t/>
        </is>
      </c>
      <c r="B709" s="0" t="inlineStr">
        <f aca="false">IF(A709&lt;&gt;"",IF(A709=0,B708+1,B708),"")</f>
        <is>
          <t/>
        </is>
      </c>
      <c r="C709" s="24" t="inlineStr">
        <f aca="false">IF(A709&lt;&gt;"",-_phi*(A709+0.5),"")</f>
        <is>
          <t/>
        </is>
      </c>
      <c r="D709" s="8" t="inlineStr">
        <f aca="false">IF(A709&lt;&gt;"",DEGREES(C709),"")</f>
        <is>
          <t/>
        </is>
      </c>
      <c r="E709" s="24" t="inlineStr">
        <f aca="false">IF(A709&lt;&gt;"",_phi*(B709+0.5),"")</f>
        <is>
          <t/>
        </is>
      </c>
      <c r="F709" s="8" t="inlineStr">
        <f aca="false">IF(A709&lt;&gt;"",DEGREES(E709),"")</f>
        <is>
          <t/>
        </is>
      </c>
      <c r="G709" s="8" t="inlineStr">
        <f aca="false">IF(A709&lt;&gt;"",LOOKUP(A709,h!$A$3:$A$30,h!$D$3:$D$30),"")</f>
        <is>
          <t/>
        </is>
      </c>
      <c r="H709" s="8" t="inlineStr">
        <f aca="false">IF(A709&lt;&gt;"",LOOKUP(B709,h!$A$3:$A$30,h!$D$3:$D$30),"")</f>
        <is>
          <t/>
        </is>
      </c>
      <c r="I709" s="8" t="inlineStr">
        <f aca="false">IF(A709&lt;&gt;"",_zif,"")</f>
        <is>
          <t/>
        </is>
      </c>
      <c r="J709" s="8" t="inlineStr">
        <f aca="false">IF(A709&lt;&gt;"",$G709+'v1 Frame'!D$3*COS($C709)+'v1 Frame'!E$3*SIN($C709)*SIN($E709)+'v1 Frame'!F$3*SIN($C709)*COS($E709),"")</f>
        <is>
          <t/>
        </is>
      </c>
      <c r="K709" s="8" t="inlineStr">
        <f aca="false">IF(A709&lt;&gt;"",$H709+'v1 Frame'!E$3*COS($E709)-'v1 Frame'!F$3*SIN($E709),"")</f>
        <is>
          <t/>
        </is>
      </c>
      <c r="L709" s="8" t="inlineStr">
        <f aca="false">IF(A709&lt;&gt;"",$I709-'v1 Frame'!D$3*SIN($C709)+'v1 Frame'!E$3*COS($C709)*SIN($E709)+'v1 Frame'!F$3*COS($C709)*COS($E709),"")</f>
        <is>
          <t/>
        </is>
      </c>
      <c r="M709" s="8" t="inlineStr">
        <f aca="false">IF(A709&lt;&gt;"",$G709+'v1 Frame'!G$3*COS($C709)+'v1 Frame'!H$3*SIN($C709)*SIN($E709)+'v1 Frame'!I$3*SIN($C709)*COS($E709),"")</f>
        <is>
          <t/>
        </is>
      </c>
      <c r="N709" s="8" t="inlineStr">
        <f aca="false">IF(A709&lt;&gt;"",$H709+'v1 Frame'!H$3*COS($E709)-'v1 Frame'!I$3*SIN($E709),"")</f>
        <is>
          <t/>
        </is>
      </c>
      <c r="O709" s="8" t="inlineStr">
        <f aca="false">IF(A709&lt;&gt;"",$I709-'v1 Frame'!G$3*SIN($C709)+'v1 Frame'!H$3*COS($C709)*SIN($E709)+'v1 Frame'!I$3*COS($C709)*COS($E709),"")</f>
        <is>
          <t/>
        </is>
      </c>
      <c r="P709" s="8" t="inlineStr">
        <f aca="false">IF(A709&lt;&gt;"",$G709+'v1 Frame'!J$3*COS($C709)+'v1 Frame'!K$3*SIN($C709)*SIN($E709)+'v1 Frame'!L$3*SIN($C709)*COS($E709),"")</f>
        <is>
          <t/>
        </is>
      </c>
      <c r="Q709" s="8" t="inlineStr">
        <f aca="false">IF(A709&lt;&gt;"",$H709+'v1 Frame'!K$3*COS($E709)-'v1 Frame'!L$3*SIN($E709),"")</f>
        <is>
          <t/>
        </is>
      </c>
      <c r="R709" s="8" t="inlineStr">
        <f aca="false">IF(A709&lt;&gt;"",$I709-'v1 Frame'!J$3*SIN($C709)+'v1 Frame'!K$3*COS($C709)*SIN($E709)+'v1 Frame'!L$3*COS($C709)*COS($E709),"")</f>
        <is>
          <t/>
        </is>
      </c>
      <c r="S709" s="8" t="inlineStr">
        <f aca="false">IF(A709&lt;&gt;"",$G709+'v1 Frame'!M$3*COS($C709)+'v1 Frame'!N$3*SIN($C709)*SIN($E709)+'v1 Frame'!O$3*SIN($C709)*COS($E709),"")</f>
        <is>
          <t/>
        </is>
      </c>
      <c r="T709" s="8" t="inlineStr">
        <f aca="false">IF(A709&lt;&gt;"",$H709+'v1 Frame'!N$3*COS($E709)-'v1 Frame'!O$3*SIN($E709),"")</f>
        <is>
          <t/>
        </is>
      </c>
      <c r="U709" s="8" t="inlineStr">
        <f aca="false">IF(A709&lt;&gt;"",$I709-'v1 Frame'!M$3*SIN($C709)+'v1 Frame'!N$3*COS($C709)*SIN($E709)+'v1 Frame'!O$3*COS($C709)*COS($E709),"")</f>
        <is>
          <t/>
        </is>
      </c>
      <c r="V709" s="8" t="inlineStr">
        <f aca="false">IF(A709&lt;&gt;"",$G709+'v1 Frame'!P$3*COS($C709)+'v1 Frame'!Q$3*SIN($C709)*SIN($E709)+'v1 Frame'!R$3*SIN($C709)*COS($E709),"")</f>
        <is>
          <t/>
        </is>
      </c>
      <c r="W709" s="8" t="inlineStr">
        <f aca="false">IF(A709&lt;&gt;"",$H709+'v1 Frame'!Q$3*COS($E709)-'v1 Frame'!R$3*SIN($E709),"")</f>
        <is>
          <t/>
        </is>
      </c>
      <c r="X709" s="8" t="inlineStr">
        <f aca="false">IF(A709&lt;&gt;"",$I709-'v1 Frame'!P$3*SIN($C709)+'v1 Frame'!Q$3*COS($C709)*SIN($E709)+'v1 Frame'!R$3*COS($C709)*COS($E709),"")</f>
        <is>
          <t/>
        </is>
      </c>
      <c r="Y709" s="8" t="inlineStr">
        <f aca="false">IF(A709&lt;&gt;"",$G709+'v1 Frame'!S$3*COS($C709)+'v1 Frame'!T$3*SIN($C709)*SIN($E709)+'v1 Frame'!U$3*SIN($C709)*COS($E709),"")</f>
        <is>
          <t/>
        </is>
      </c>
      <c r="Z709" s="8" t="inlineStr">
        <f aca="false">IF(A709&lt;&gt;"",$H709+'v1 Frame'!T$3*COS($E709)-'v1 Frame'!U$3*SIN($E709),"")</f>
        <is>
          <t/>
        </is>
      </c>
      <c r="AA709" s="8" t="inlineStr">
        <f aca="false">IF(A709&lt;&gt;"",$I709-'v1 Frame'!S$3*SIN($C709)+'v1 Frame'!T$3*COS($C709)*SIN($E709)+'v1 Frame'!U$3*COS($C709)*COS($E709),"")</f>
        <is>
          <t/>
        </is>
      </c>
      <c r="AB709" s="8" t="inlineStr">
        <f aca="false">IF(A709&lt;&gt;"",$G709+'v1 Frame'!V$3*COS($C709)+'v1 Frame'!W$3*SIN($C709)*SIN($E709)+'v1 Frame'!X$3*SIN($C709)*COS($E709),"")</f>
        <is>
          <t/>
        </is>
      </c>
      <c r="AC709" s="8" t="inlineStr">
        <f aca="false">IF(A709&lt;&gt;"",$H709+'v1 Frame'!W$3*COS($E709)-'v1 Frame'!X$3*SIN($E709),"")</f>
        <is>
          <t/>
        </is>
      </c>
      <c r="AD709" s="8" t="inlineStr">
        <f aca="false">IF(A709&lt;&gt;"",$I709-'v1 Frame'!V$3*SIN($C709)+'v1 Frame'!W$3*COS($C709)*SIN($E709)+'v1 Frame'!X$3*COS($C709)*COS($E709),"")</f>
        <is>
          <t/>
        </is>
      </c>
      <c r="AE709" s="25" t="inlineStr">
        <f aca="false">IF(A709&lt;&gt;"",$G709+'v1 Frame'!Y$3*COS($C709)+'v1 Frame'!Z$3*SIN($C709)*SIN($E709)+'v1 Frame'!AA$3*SIN($C709)*COS($E709),"")</f>
        <is>
          <t/>
        </is>
      </c>
      <c r="AF709" s="25" t="inlineStr">
        <f aca="false">IF(A709&lt;&gt;"",$H709+'v1 Frame'!Z$3*COS($E709)-'v1 Frame'!AA$3*SIN($E709),"")</f>
        <is>
          <t/>
        </is>
      </c>
      <c r="AG709" s="25" t="inlineStr">
        <f aca="false">IF(A709&lt;&gt;"",$I709-'v1 Frame'!Y$3*SIN($C709)+'v1 Frame'!Z$3*COS($C709)*SIN($E709)+'v1 Frame'!AA$3*COS($C709)*COS($E709),"")</f>
        <is>
          <t/>
        </is>
      </c>
      <c r="AH709" s="8" t="inlineStr">
        <f aca="false">IF(A709&lt;&gt;"",SQRT(SUMSQ(G709:I709)),"")</f>
        <is>
          <t/>
        </is>
      </c>
      <c r="AI709" s="8" t="inlineStr">
        <f aca="false">IF(A709&lt;&gt;"",IF(AH709&lt;&gt;0,ACOS(I709/AH709),0),"")</f>
        <is>
          <t/>
        </is>
      </c>
      <c r="AJ709" s="8" t="inlineStr">
        <f aca="false">IF(A709&lt;&gt;"",DEGREES(AI709),"")</f>
        <is>
          <t/>
        </is>
      </c>
      <c r="AK709" s="8" t="inlineStr">
        <f aca="false">IF(A709&lt;&gt;"",IF(OR(G709&lt;&gt;0,H709&lt;&gt;0),ATAN2(G709,H709),0),"")</f>
        <is>
          <t/>
        </is>
      </c>
      <c r="AL709" s="8" t="inlineStr">
        <f aca="false">IF(A709&lt;&gt;"",DEGREES(AK709),"")</f>
        <is>
          <t/>
        </is>
      </c>
      <c r="AM709" s="8" t="inlineStr">
        <f aca="false">IF(A709&lt;&gt;"",SQRT(SUMSQ(J709:L709)),"")</f>
        <is>
          <t/>
        </is>
      </c>
      <c r="AN709" s="8" t="inlineStr">
        <f aca="false">IF(A709&lt;&gt;"",IF(AM709&lt;&gt;0,ACOS(L709/AM709),0),"")</f>
        <is>
          <t/>
        </is>
      </c>
      <c r="AO709" s="8" t="inlineStr">
        <f aca="false">IF(A709&lt;&gt;"",DEGREES(AN709),"")</f>
        <is>
          <t/>
        </is>
      </c>
      <c r="AP709" s="8" t="inlineStr">
        <f aca="false">IF(A709&lt;&gt;"",IF(OR(J709&lt;&gt;0,K709&lt;&gt;0),ATAN2(J709,K709),0),"")</f>
        <is>
          <t/>
        </is>
      </c>
      <c r="AQ709" s="8" t="inlineStr">
        <f aca="false">IF(A709&lt;&gt;"",DEGREES(AP709),"")</f>
        <is>
          <t/>
        </is>
      </c>
      <c r="AR709" s="8" t="inlineStr">
        <f aca="false">IF(A709&lt;&gt;"",SQRT(SUMSQ(M709:O709)),"")</f>
        <is>
          <t/>
        </is>
      </c>
      <c r="AS709" s="8" t="inlineStr">
        <f aca="false">IF(A709&lt;&gt;"",IF(AR709&lt;&gt;0,ACOS(O709/AR709),0),"")</f>
        <is>
          <t/>
        </is>
      </c>
      <c r="AT709" s="8" t="inlineStr">
        <f aca="false">IF(A709&lt;&gt;"",DEGREES(AS709),"")</f>
        <is>
          <t/>
        </is>
      </c>
      <c r="AU709" s="8" t="inlineStr">
        <f aca="false">IF(A709&lt;&gt;"",IF(OR(M709&lt;&gt;0,N709&lt;&gt;0),ATAN2(M709,N709),0),"")</f>
        <is>
          <t/>
        </is>
      </c>
      <c r="AV709" s="8" t="inlineStr">
        <f aca="false">IF(A709&lt;&gt;"",DEGREES(AU709),"")</f>
        <is>
          <t/>
        </is>
      </c>
      <c r="AW709" s="8" t="inlineStr">
        <f aca="false">IF(A709&lt;&gt;"",SQRT(SUMSQ(P709:R709)),"")</f>
        <is>
          <t/>
        </is>
      </c>
      <c r="AX709" s="8" t="inlineStr">
        <f aca="false">IF(A709&lt;&gt;"",IF(AW709&lt;&gt;0,ACOS(R709/AW709),0),"")</f>
        <is>
          <t/>
        </is>
      </c>
      <c r="AY709" s="8" t="inlineStr">
        <f aca="false">IF(A709&lt;&gt;"",DEGREES(AX709),"")</f>
        <is>
          <t/>
        </is>
      </c>
      <c r="AZ709" s="8" t="inlineStr">
        <f aca="false">IF(A709&lt;&gt;"",IF(OR(P709&lt;&gt;0,Q709&lt;&gt;0),ATAN2(P709,Q709),0),"")</f>
        <is>
          <t/>
        </is>
      </c>
      <c r="BA709" s="8" t="inlineStr">
        <f aca="false">IF(A709&lt;&gt;"",DEGREES(AZ709),"")</f>
        <is>
          <t/>
        </is>
      </c>
      <c r="BB709" s="8" t="inlineStr">
        <f aca="false">IF(A709&lt;&gt;"",SQRT(SUMSQ(S709:U709)),"")</f>
        <is>
          <t/>
        </is>
      </c>
      <c r="BC709" s="8" t="inlineStr">
        <f aca="false">IF(A709&lt;&gt;"",IF(BB709&lt;&gt;0,ACOS(U709/BB709),0),"")</f>
        <is>
          <t/>
        </is>
      </c>
      <c r="BD709" s="8" t="inlineStr">
        <f aca="false">IF(A709&lt;&gt;"",DEGREES(BC709),"")</f>
        <is>
          <t/>
        </is>
      </c>
      <c r="BE709" s="8" t="inlineStr">
        <f aca="false">IF(A709&lt;&gt;"",IF(OR(S709&lt;&gt;0,T709&lt;&gt;0),ATAN2(S709,T709),0),"")</f>
        <is>
          <t/>
        </is>
      </c>
      <c r="BF709" s="8" t="inlineStr">
        <f aca="false">IF(A709&lt;&gt;"",DEGREES(BE709),"")</f>
        <is>
          <t/>
        </is>
      </c>
      <c r="BG709" s="8" t="inlineStr">
        <f aca="false">IF(A709&lt;&gt;"",SQRT(SUMSQ(V709:X709)),"")</f>
        <is>
          <t/>
        </is>
      </c>
      <c r="BH709" s="8" t="inlineStr">
        <f aca="false">IF(A709&lt;&gt;"",IF(BG709&lt;&gt;0,ACOS(X709/BG709),0),"")</f>
        <is>
          <t/>
        </is>
      </c>
      <c r="BI709" s="8" t="inlineStr">
        <f aca="false">IF(A709&lt;&gt;"",DEGREES(BH709),"")</f>
        <is>
          <t/>
        </is>
      </c>
      <c r="BJ709" s="8" t="inlineStr">
        <f aca="false">IF(A709&lt;&gt;"",IF(OR(V709&lt;&gt;0,W709&lt;&gt;0),ATAN2(V709,W709),0),"")</f>
        <is>
          <t/>
        </is>
      </c>
      <c r="BK709" s="8" t="inlineStr">
        <f aca="false">IF(A709&lt;&gt;"",DEGREES(BJ709),"")</f>
        <is>
          <t/>
        </is>
      </c>
      <c r="BL709" s="8" t="inlineStr">
        <f aca="false">IF(A709&lt;&gt;"",SQRT(SUMSQ(Y709:AA709)),"")</f>
        <is>
          <t/>
        </is>
      </c>
      <c r="BM709" s="8" t="inlineStr">
        <f aca="false">IF(A709&lt;&gt;"",IF(BL709&lt;&gt;0,ACOS(AA709/BL709),0),"")</f>
        <is>
          <t/>
        </is>
      </c>
      <c r="BN709" s="8" t="inlineStr">
        <f aca="false">IF(A709&lt;&gt;"",DEGREES(BM709),"")</f>
        <is>
          <t/>
        </is>
      </c>
      <c r="BO709" s="8" t="inlineStr">
        <f aca="false">IF(A709&lt;&gt;"",IF(OR(Y709&lt;&gt;0,Z709&lt;&gt;0),ATAN2(Y709,Z709),0),"")</f>
        <is>
          <t/>
        </is>
      </c>
      <c r="BP709" s="8" t="inlineStr">
        <f aca="false">IF(A709&lt;&gt;"",DEGREES(BO709),"")</f>
        <is>
          <t/>
        </is>
      </c>
      <c r="BQ709" s="8" t="inlineStr">
        <f aca="false">IF(A709&lt;&gt;"",SQRT(SUMSQ(AB709:AD709)),"")</f>
        <is>
          <t/>
        </is>
      </c>
      <c r="BR709" s="8" t="inlineStr">
        <f aca="false">IF(A709&lt;&gt;"",IF(BQ709&lt;&gt;0,ACOS(AD709/BQ709),0),"")</f>
        <is>
          <t/>
        </is>
      </c>
      <c r="BS709" s="8" t="inlineStr">
        <f aca="false">IF(A709&lt;&gt;"",DEGREES(BR709),"")</f>
        <is>
          <t/>
        </is>
      </c>
      <c r="BT709" s="8" t="inlineStr">
        <f aca="false">IF(A709&lt;&gt;"",IF(OR(AB709&lt;&gt;0,AC709&lt;&gt;0),ATAN2(AB709,AC709),0),"")</f>
        <is>
          <t/>
        </is>
      </c>
      <c r="BU709" s="8" t="inlineStr">
        <f aca="false">IF(A709&lt;&gt;"",DEGREES(BT709),"")</f>
        <is>
          <t/>
        </is>
      </c>
      <c r="BV709" s="8" t="inlineStr">
        <f aca="false">IF(A709&lt;&gt;"",SQRT(SUMSQ(AE709:AG709)),"")</f>
        <is>
          <t/>
        </is>
      </c>
      <c r="BW709" s="8" t="inlineStr">
        <f aca="false">IF(A709&lt;&gt;"",IF(BV709&lt;&gt;0,ACOS(AG709/BV709),0),"")</f>
        <is>
          <t/>
        </is>
      </c>
      <c r="BX709" s="8" t="inlineStr">
        <f aca="false">IF(A709&lt;&gt;"",DEGREES(BW709),"")</f>
        <is>
          <t/>
        </is>
      </c>
      <c r="BY709" s="8" t="inlineStr">
        <f aca="false">IF(A709&lt;&gt;"",IF(OR(AF709&lt;&gt;0,AG709&lt;&gt;0),ATAN2(AF709,AG709),0),"")</f>
        <is>
          <t/>
        </is>
      </c>
      <c r="BZ709" s="8" t="inlineStr">
        <f aca="false">IF(A709&lt;&gt;"",DEGREES(BY709),"")</f>
        <is>
          <t/>
        </is>
      </c>
      <c r="CA709" s="0" t="inlineStr">
        <f aca="false">IF(A709&lt;&gt;"",IF(AND(AI709&lt;Parameters!$B$11,AI709&gt;Parameters!$B$12,AN709&lt;Parameters!$B$11,AN709&gt;Parameters!$B$12,AS709&lt;Parameters!$B$11,AS709&gt;Parameters!$B$12,AX709&lt;Parameters!$B$11,AX709&gt;Parameters!$B$12,BC709&lt;Parameters!$B$11,BC709&gt;Parameters!$B$12,BM709&lt;Parameters!$B$11,BM709&gt;Parameters!$B$12,BR709&lt;Parameters!$B$11,BR709&gt;Parameters!$B$12,BW709&lt;Parameters!$B$11,BW709&gt;Parameters!$B$12),1,0),"")</f>
        <is>
          <t/>
        </is>
      </c>
      <c r="CB709" s="0" t="inlineStr">
        <f aca="false">IF(A709&lt;&gt;"",IF(OR(AI709&lt;Parameters!$B$12,AI709&gt;Parameters!$B$11),0,1),"")</f>
        <is>
          <t/>
        </is>
      </c>
      <c r="CC709" s="0" t="inlineStr">
        <f aca="false">IF(A709&lt;&gt;"",IF(OR(AN709&lt;Parameters!$B$12,AN709&gt;Parameters!$B$11),0,1),"")</f>
        <is>
          <t/>
        </is>
      </c>
      <c r="CD709" s="0" t="inlineStr">
        <f aca="false">IF(A709&lt;&gt;"",IF(OR(AS709&lt;Parameters!$B$12,AS709&gt;Parameters!$B$11),0,1),"")</f>
        <is>
          <t/>
        </is>
      </c>
      <c r="CE709" s="0" t="inlineStr">
        <f aca="false">IF(A709&lt;&gt;"",IF(OR(AX709&lt;Parameters!$B$12,AX709&gt;Parameters!$B$11),0,1),"")</f>
        <is>
          <t/>
        </is>
      </c>
      <c r="CF709" s="0" t="inlineStr">
        <f aca="false">IF(A709&lt;&gt;"",IF(OR(BC709&lt;Parameters!$B$12,BC709&gt;Parameters!$B$11),0,1),"")</f>
        <is>
          <t/>
        </is>
      </c>
      <c r="CG709" s="0" t="inlineStr">
        <f aca="false">IF(A709&lt;&gt;"",IF(OR(BH709&lt;Parameters!$B$12,BH709&gt;Parameters!$B$11),0,1),"")</f>
        <is>
          <t/>
        </is>
      </c>
      <c r="CH709" s="0" t="inlineStr">
        <f aca="false">IF(A709&lt;&gt;"",IF(OR(BM709&lt;Parameters!$B$12,BM709&gt;Parameters!$B$11),0,1),"")</f>
        <is>
          <t/>
        </is>
      </c>
      <c r="CI709" s="0" t="inlineStr">
        <f aca="false">IF(A709&lt;&gt;"",IF(OR(BR709&lt;Parameters!$B$12,BR709&gt;Parameters!$B$11),0,1),"")</f>
        <is>
          <t/>
        </is>
      </c>
      <c r="CJ709" s="0" t="inlineStr">
        <f aca="false">IF(A709&lt;&gt;"",IF(OR(BW709&lt;Parameters!$B$12,BW709&gt;Parameters!$B$11),0,1),"")</f>
        <is>
          <t/>
        </is>
      </c>
      <c r="CK709" s="26" t="inlineStr">
        <f aca="false">IF(A709&lt;&gt;"",SUM(CB709:CJ709)/9,"")</f>
        <is>
          <t/>
        </is>
      </c>
      <c r="CL709" s="0" t="inlineStr">
        <f aca="false">IF(A709&lt;&gt;"",CK709*9,"")</f>
        <is>
          <t/>
        </is>
      </c>
      <c r="CM709" s="8" t="inlineStr">
        <f aca="false">IF(A709&lt;&gt;"",TEXT(B709,CM$2)&amp;" "&amp;TEXT(A709,CM$2),"")</f>
        <is>
          <t/>
        </is>
      </c>
    </row>
    <row r="710" customFormat="false" ht="15" hidden="false" customHeight="false" outlineLevel="0" collapsed="false">
      <c r="A710" s="0" t="inlineStr">
        <f aca="false">IF(OR(B709&lt;Parameters!$K$12,A709&lt;Parameters!$K$12),IF(A709&lt;Parameters!$K$12,A709+1,0),"")</f>
        <is>
          <t/>
        </is>
      </c>
      <c r="B710" s="0" t="inlineStr">
        <f aca="false">IF(A710&lt;&gt;"",IF(A710=0,B709+1,B709),"")</f>
        <is>
          <t/>
        </is>
      </c>
      <c r="C710" s="24" t="inlineStr">
        <f aca="false">IF(A710&lt;&gt;"",-_phi*(A710+0.5),"")</f>
        <is>
          <t/>
        </is>
      </c>
      <c r="D710" s="8" t="inlineStr">
        <f aca="false">IF(A710&lt;&gt;"",DEGREES(C710),"")</f>
        <is>
          <t/>
        </is>
      </c>
      <c r="E710" s="24" t="inlineStr">
        <f aca="false">IF(A710&lt;&gt;"",_phi*(B710+0.5),"")</f>
        <is>
          <t/>
        </is>
      </c>
      <c r="F710" s="8" t="inlineStr">
        <f aca="false">IF(A710&lt;&gt;"",DEGREES(E710),"")</f>
        <is>
          <t/>
        </is>
      </c>
      <c r="G710" s="8" t="inlineStr">
        <f aca="false">IF(A710&lt;&gt;"",LOOKUP(A710,h!$A$3:$A$30,h!$D$3:$D$30),"")</f>
        <is>
          <t/>
        </is>
      </c>
      <c r="H710" s="8" t="inlineStr">
        <f aca="false">IF(A710&lt;&gt;"",LOOKUP(B710,h!$A$3:$A$30,h!$D$3:$D$30),"")</f>
        <is>
          <t/>
        </is>
      </c>
      <c r="I710" s="8" t="inlineStr">
        <f aca="false">IF(A710&lt;&gt;"",_zif,"")</f>
        <is>
          <t/>
        </is>
      </c>
      <c r="J710" s="8" t="inlineStr">
        <f aca="false">IF(A710&lt;&gt;"",$G710+'v1 Frame'!D$3*COS($C710)+'v1 Frame'!E$3*SIN($C710)*SIN($E710)+'v1 Frame'!F$3*SIN($C710)*COS($E710),"")</f>
        <is>
          <t/>
        </is>
      </c>
      <c r="K710" s="8" t="inlineStr">
        <f aca="false">IF(A710&lt;&gt;"",$H710+'v1 Frame'!E$3*COS($E710)-'v1 Frame'!F$3*SIN($E710),"")</f>
        <is>
          <t/>
        </is>
      </c>
      <c r="L710" s="8" t="inlineStr">
        <f aca="false">IF(A710&lt;&gt;"",$I710-'v1 Frame'!D$3*SIN($C710)+'v1 Frame'!E$3*COS($C710)*SIN($E710)+'v1 Frame'!F$3*COS($C710)*COS($E710),"")</f>
        <is>
          <t/>
        </is>
      </c>
      <c r="M710" s="8" t="inlineStr">
        <f aca="false">IF(A710&lt;&gt;"",$G710+'v1 Frame'!G$3*COS($C710)+'v1 Frame'!H$3*SIN($C710)*SIN($E710)+'v1 Frame'!I$3*SIN($C710)*COS($E710),"")</f>
        <is>
          <t/>
        </is>
      </c>
      <c r="N710" s="8" t="inlineStr">
        <f aca="false">IF(A710&lt;&gt;"",$H710+'v1 Frame'!H$3*COS($E710)-'v1 Frame'!I$3*SIN($E710),"")</f>
        <is>
          <t/>
        </is>
      </c>
      <c r="O710" s="8" t="inlineStr">
        <f aca="false">IF(A710&lt;&gt;"",$I710-'v1 Frame'!G$3*SIN($C710)+'v1 Frame'!H$3*COS($C710)*SIN($E710)+'v1 Frame'!I$3*COS($C710)*COS($E710),"")</f>
        <is>
          <t/>
        </is>
      </c>
      <c r="P710" s="8" t="inlineStr">
        <f aca="false">IF(A710&lt;&gt;"",$G710+'v1 Frame'!J$3*COS($C710)+'v1 Frame'!K$3*SIN($C710)*SIN($E710)+'v1 Frame'!L$3*SIN($C710)*COS($E710),"")</f>
        <is>
          <t/>
        </is>
      </c>
      <c r="Q710" s="8" t="inlineStr">
        <f aca="false">IF(A710&lt;&gt;"",$H710+'v1 Frame'!K$3*COS($E710)-'v1 Frame'!L$3*SIN($E710),"")</f>
        <is>
          <t/>
        </is>
      </c>
      <c r="R710" s="8" t="inlineStr">
        <f aca="false">IF(A710&lt;&gt;"",$I710-'v1 Frame'!J$3*SIN($C710)+'v1 Frame'!K$3*COS($C710)*SIN($E710)+'v1 Frame'!L$3*COS($C710)*COS($E710),"")</f>
        <is>
          <t/>
        </is>
      </c>
      <c r="S710" s="8" t="inlineStr">
        <f aca="false">IF(A710&lt;&gt;"",$G710+'v1 Frame'!M$3*COS($C710)+'v1 Frame'!N$3*SIN($C710)*SIN($E710)+'v1 Frame'!O$3*SIN($C710)*COS($E710),"")</f>
        <is>
          <t/>
        </is>
      </c>
      <c r="T710" s="8" t="inlineStr">
        <f aca="false">IF(A710&lt;&gt;"",$H710+'v1 Frame'!N$3*COS($E710)-'v1 Frame'!O$3*SIN($E710),"")</f>
        <is>
          <t/>
        </is>
      </c>
      <c r="U710" s="8" t="inlineStr">
        <f aca="false">IF(A710&lt;&gt;"",$I710-'v1 Frame'!M$3*SIN($C710)+'v1 Frame'!N$3*COS($C710)*SIN($E710)+'v1 Frame'!O$3*COS($C710)*COS($E710),"")</f>
        <is>
          <t/>
        </is>
      </c>
      <c r="V710" s="8" t="inlineStr">
        <f aca="false">IF(A710&lt;&gt;"",$G710+'v1 Frame'!P$3*COS($C710)+'v1 Frame'!Q$3*SIN($C710)*SIN($E710)+'v1 Frame'!R$3*SIN($C710)*COS($E710),"")</f>
        <is>
          <t/>
        </is>
      </c>
      <c r="W710" s="8" t="inlineStr">
        <f aca="false">IF(A710&lt;&gt;"",$H710+'v1 Frame'!Q$3*COS($E710)-'v1 Frame'!R$3*SIN($E710),"")</f>
        <is>
          <t/>
        </is>
      </c>
      <c r="X710" s="8" t="inlineStr">
        <f aca="false">IF(A710&lt;&gt;"",$I710-'v1 Frame'!P$3*SIN($C710)+'v1 Frame'!Q$3*COS($C710)*SIN($E710)+'v1 Frame'!R$3*COS($C710)*COS($E710),"")</f>
        <is>
          <t/>
        </is>
      </c>
      <c r="Y710" s="8" t="inlineStr">
        <f aca="false">IF(A710&lt;&gt;"",$G710+'v1 Frame'!S$3*COS($C710)+'v1 Frame'!T$3*SIN($C710)*SIN($E710)+'v1 Frame'!U$3*SIN($C710)*COS($E710),"")</f>
        <is>
          <t/>
        </is>
      </c>
      <c r="Z710" s="8" t="inlineStr">
        <f aca="false">IF(A710&lt;&gt;"",$H710+'v1 Frame'!T$3*COS($E710)-'v1 Frame'!U$3*SIN($E710),"")</f>
        <is>
          <t/>
        </is>
      </c>
      <c r="AA710" s="8" t="inlineStr">
        <f aca="false">IF(A710&lt;&gt;"",$I710-'v1 Frame'!S$3*SIN($C710)+'v1 Frame'!T$3*COS($C710)*SIN($E710)+'v1 Frame'!U$3*COS($C710)*COS($E710),"")</f>
        <is>
          <t/>
        </is>
      </c>
      <c r="AB710" s="8" t="inlineStr">
        <f aca="false">IF(A710&lt;&gt;"",$G710+'v1 Frame'!V$3*COS($C710)+'v1 Frame'!W$3*SIN($C710)*SIN($E710)+'v1 Frame'!X$3*SIN($C710)*COS($E710),"")</f>
        <is>
          <t/>
        </is>
      </c>
      <c r="AC710" s="8" t="inlineStr">
        <f aca="false">IF(A710&lt;&gt;"",$H710+'v1 Frame'!W$3*COS($E710)-'v1 Frame'!X$3*SIN($E710),"")</f>
        <is>
          <t/>
        </is>
      </c>
      <c r="AD710" s="8" t="inlineStr">
        <f aca="false">IF(A710&lt;&gt;"",$I710-'v1 Frame'!V$3*SIN($C710)+'v1 Frame'!W$3*COS($C710)*SIN($E710)+'v1 Frame'!X$3*COS($C710)*COS($E710),"")</f>
        <is>
          <t/>
        </is>
      </c>
      <c r="AE710" s="25" t="inlineStr">
        <f aca="false">IF(A710&lt;&gt;"",$G710+'v1 Frame'!Y$3*COS($C710)+'v1 Frame'!Z$3*SIN($C710)*SIN($E710)+'v1 Frame'!AA$3*SIN($C710)*COS($E710),"")</f>
        <is>
          <t/>
        </is>
      </c>
      <c r="AF710" s="25" t="inlineStr">
        <f aca="false">IF(A710&lt;&gt;"",$H710+'v1 Frame'!Z$3*COS($E710)-'v1 Frame'!AA$3*SIN($E710),"")</f>
        <is>
          <t/>
        </is>
      </c>
      <c r="AG710" s="25" t="inlineStr">
        <f aca="false">IF(A710&lt;&gt;"",$I710-'v1 Frame'!Y$3*SIN($C710)+'v1 Frame'!Z$3*COS($C710)*SIN($E710)+'v1 Frame'!AA$3*COS($C710)*COS($E710),"")</f>
        <is>
          <t/>
        </is>
      </c>
      <c r="AH710" s="8" t="inlineStr">
        <f aca="false">IF(A710&lt;&gt;"",SQRT(SUMSQ(G710:I710)),"")</f>
        <is>
          <t/>
        </is>
      </c>
      <c r="AI710" s="8" t="inlineStr">
        <f aca="false">IF(A710&lt;&gt;"",IF(AH710&lt;&gt;0,ACOS(I710/AH710),0),"")</f>
        <is>
          <t/>
        </is>
      </c>
      <c r="AJ710" s="8" t="inlineStr">
        <f aca="false">IF(A710&lt;&gt;"",DEGREES(AI710),"")</f>
        <is>
          <t/>
        </is>
      </c>
      <c r="AK710" s="8" t="inlineStr">
        <f aca="false">IF(A710&lt;&gt;"",IF(OR(G710&lt;&gt;0,H710&lt;&gt;0),ATAN2(G710,H710),0),"")</f>
        <is>
          <t/>
        </is>
      </c>
      <c r="AL710" s="8" t="inlineStr">
        <f aca="false">IF(A710&lt;&gt;"",DEGREES(AK710),"")</f>
        <is>
          <t/>
        </is>
      </c>
      <c r="AM710" s="8" t="inlineStr">
        <f aca="false">IF(A710&lt;&gt;"",SQRT(SUMSQ(J710:L710)),"")</f>
        <is>
          <t/>
        </is>
      </c>
      <c r="AN710" s="8" t="inlineStr">
        <f aca="false">IF(A710&lt;&gt;"",IF(AM710&lt;&gt;0,ACOS(L710/AM710),0),"")</f>
        <is>
          <t/>
        </is>
      </c>
      <c r="AO710" s="8" t="inlineStr">
        <f aca="false">IF(A710&lt;&gt;"",DEGREES(AN710),"")</f>
        <is>
          <t/>
        </is>
      </c>
      <c r="AP710" s="8" t="inlineStr">
        <f aca="false">IF(A710&lt;&gt;"",IF(OR(J710&lt;&gt;0,K710&lt;&gt;0),ATAN2(J710,K710),0),"")</f>
        <is>
          <t/>
        </is>
      </c>
      <c r="AQ710" s="8" t="inlineStr">
        <f aca="false">IF(A710&lt;&gt;"",DEGREES(AP710),"")</f>
        <is>
          <t/>
        </is>
      </c>
      <c r="AR710" s="8" t="inlineStr">
        <f aca="false">IF(A710&lt;&gt;"",SQRT(SUMSQ(M710:O710)),"")</f>
        <is>
          <t/>
        </is>
      </c>
      <c r="AS710" s="8" t="inlineStr">
        <f aca="false">IF(A710&lt;&gt;"",IF(AR710&lt;&gt;0,ACOS(O710/AR710),0),"")</f>
        <is>
          <t/>
        </is>
      </c>
      <c r="AT710" s="8" t="inlineStr">
        <f aca="false">IF(A710&lt;&gt;"",DEGREES(AS710),"")</f>
        <is>
          <t/>
        </is>
      </c>
      <c r="AU710" s="8" t="inlineStr">
        <f aca="false">IF(A710&lt;&gt;"",IF(OR(M710&lt;&gt;0,N710&lt;&gt;0),ATAN2(M710,N710),0),"")</f>
        <is>
          <t/>
        </is>
      </c>
      <c r="AV710" s="8" t="inlineStr">
        <f aca="false">IF(A710&lt;&gt;"",DEGREES(AU710),"")</f>
        <is>
          <t/>
        </is>
      </c>
      <c r="AW710" s="8" t="inlineStr">
        <f aca="false">IF(A710&lt;&gt;"",SQRT(SUMSQ(P710:R710)),"")</f>
        <is>
          <t/>
        </is>
      </c>
      <c r="AX710" s="8" t="inlineStr">
        <f aca="false">IF(A710&lt;&gt;"",IF(AW710&lt;&gt;0,ACOS(R710/AW710),0),"")</f>
        <is>
          <t/>
        </is>
      </c>
      <c r="AY710" s="8" t="inlineStr">
        <f aca="false">IF(A710&lt;&gt;"",DEGREES(AX710),"")</f>
        <is>
          <t/>
        </is>
      </c>
      <c r="AZ710" s="8" t="inlineStr">
        <f aca="false">IF(A710&lt;&gt;"",IF(OR(P710&lt;&gt;0,Q710&lt;&gt;0),ATAN2(P710,Q710),0),"")</f>
        <is>
          <t/>
        </is>
      </c>
      <c r="BA710" s="8" t="inlineStr">
        <f aca="false">IF(A710&lt;&gt;"",DEGREES(AZ710),"")</f>
        <is>
          <t/>
        </is>
      </c>
      <c r="BB710" s="8" t="inlineStr">
        <f aca="false">IF(A710&lt;&gt;"",SQRT(SUMSQ(S710:U710)),"")</f>
        <is>
          <t/>
        </is>
      </c>
      <c r="BC710" s="8" t="inlineStr">
        <f aca="false">IF(A710&lt;&gt;"",IF(BB710&lt;&gt;0,ACOS(U710/BB710),0),"")</f>
        <is>
          <t/>
        </is>
      </c>
      <c r="BD710" s="8" t="inlineStr">
        <f aca="false">IF(A710&lt;&gt;"",DEGREES(BC710),"")</f>
        <is>
          <t/>
        </is>
      </c>
      <c r="BE710" s="8" t="inlineStr">
        <f aca="false">IF(A710&lt;&gt;"",IF(OR(S710&lt;&gt;0,T710&lt;&gt;0),ATAN2(S710,T710),0),"")</f>
        <is>
          <t/>
        </is>
      </c>
      <c r="BF710" s="8" t="inlineStr">
        <f aca="false">IF(A710&lt;&gt;"",DEGREES(BE710),"")</f>
        <is>
          <t/>
        </is>
      </c>
      <c r="BG710" s="8" t="inlineStr">
        <f aca="false">IF(A710&lt;&gt;"",SQRT(SUMSQ(V710:X710)),"")</f>
        <is>
          <t/>
        </is>
      </c>
      <c r="BH710" s="8" t="inlineStr">
        <f aca="false">IF(A710&lt;&gt;"",IF(BG710&lt;&gt;0,ACOS(X710/BG710),0),"")</f>
        <is>
          <t/>
        </is>
      </c>
      <c r="BI710" s="8" t="inlineStr">
        <f aca="false">IF(A710&lt;&gt;"",DEGREES(BH710),"")</f>
        <is>
          <t/>
        </is>
      </c>
      <c r="BJ710" s="8" t="inlineStr">
        <f aca="false">IF(A710&lt;&gt;"",IF(OR(V710&lt;&gt;0,W710&lt;&gt;0),ATAN2(V710,W710),0),"")</f>
        <is>
          <t/>
        </is>
      </c>
      <c r="BK710" s="8" t="inlineStr">
        <f aca="false">IF(A710&lt;&gt;"",DEGREES(BJ710),"")</f>
        <is>
          <t/>
        </is>
      </c>
      <c r="BL710" s="8" t="inlineStr">
        <f aca="false">IF(A710&lt;&gt;"",SQRT(SUMSQ(Y710:AA710)),"")</f>
        <is>
          <t/>
        </is>
      </c>
      <c r="BM710" s="8" t="inlineStr">
        <f aca="false">IF(A710&lt;&gt;"",IF(BL710&lt;&gt;0,ACOS(AA710/BL710),0),"")</f>
        <is>
          <t/>
        </is>
      </c>
      <c r="BN710" s="8" t="inlineStr">
        <f aca="false">IF(A710&lt;&gt;"",DEGREES(BM710),"")</f>
        <is>
          <t/>
        </is>
      </c>
      <c r="BO710" s="8" t="inlineStr">
        <f aca="false">IF(A710&lt;&gt;"",IF(OR(Y710&lt;&gt;0,Z710&lt;&gt;0),ATAN2(Y710,Z710),0),"")</f>
        <is>
          <t/>
        </is>
      </c>
      <c r="BP710" s="8" t="inlineStr">
        <f aca="false">IF(A710&lt;&gt;"",DEGREES(BO710),"")</f>
        <is>
          <t/>
        </is>
      </c>
      <c r="BQ710" s="8" t="inlineStr">
        <f aca="false">IF(A710&lt;&gt;"",SQRT(SUMSQ(AB710:AD710)),"")</f>
        <is>
          <t/>
        </is>
      </c>
      <c r="BR710" s="8" t="inlineStr">
        <f aca="false">IF(A710&lt;&gt;"",IF(BQ710&lt;&gt;0,ACOS(AD710/BQ710),0),"")</f>
        <is>
          <t/>
        </is>
      </c>
      <c r="BS710" s="8" t="inlineStr">
        <f aca="false">IF(A710&lt;&gt;"",DEGREES(BR710),"")</f>
        <is>
          <t/>
        </is>
      </c>
      <c r="BT710" s="8" t="inlineStr">
        <f aca="false">IF(A710&lt;&gt;"",IF(OR(AB710&lt;&gt;0,AC710&lt;&gt;0),ATAN2(AB710,AC710),0),"")</f>
        <is>
          <t/>
        </is>
      </c>
      <c r="BU710" s="8" t="inlineStr">
        <f aca="false">IF(A710&lt;&gt;"",DEGREES(BT710),"")</f>
        <is>
          <t/>
        </is>
      </c>
      <c r="BV710" s="8" t="inlineStr">
        <f aca="false">IF(A710&lt;&gt;"",SQRT(SUMSQ(AE710:AG710)),"")</f>
        <is>
          <t/>
        </is>
      </c>
      <c r="BW710" s="8" t="inlineStr">
        <f aca="false">IF(A710&lt;&gt;"",IF(BV710&lt;&gt;0,ACOS(AG710/BV710),0),"")</f>
        <is>
          <t/>
        </is>
      </c>
      <c r="BX710" s="8" t="inlineStr">
        <f aca="false">IF(A710&lt;&gt;"",DEGREES(BW710),"")</f>
        <is>
          <t/>
        </is>
      </c>
      <c r="BY710" s="8" t="inlineStr">
        <f aca="false">IF(A710&lt;&gt;"",IF(OR(AF710&lt;&gt;0,AG710&lt;&gt;0),ATAN2(AF710,AG710),0),"")</f>
        <is>
          <t/>
        </is>
      </c>
      <c r="BZ710" s="8" t="inlineStr">
        <f aca="false">IF(A710&lt;&gt;"",DEGREES(BY710),"")</f>
        <is>
          <t/>
        </is>
      </c>
      <c r="CA710" s="0" t="inlineStr">
        <f aca="false">IF(A710&lt;&gt;"",IF(AND(AI710&lt;Parameters!$B$11,AI710&gt;Parameters!$B$12,AN710&lt;Parameters!$B$11,AN710&gt;Parameters!$B$12,AS710&lt;Parameters!$B$11,AS710&gt;Parameters!$B$12,AX710&lt;Parameters!$B$11,AX710&gt;Parameters!$B$12,BC710&lt;Parameters!$B$11,BC710&gt;Parameters!$B$12,BM710&lt;Parameters!$B$11,BM710&gt;Parameters!$B$12,BR710&lt;Parameters!$B$11,BR710&gt;Parameters!$B$12,BW710&lt;Parameters!$B$11,BW710&gt;Parameters!$B$12),1,0),"")</f>
        <is>
          <t/>
        </is>
      </c>
      <c r="CB710" s="0" t="inlineStr">
        <f aca="false">IF(A710&lt;&gt;"",IF(OR(AI710&lt;Parameters!$B$12,AI710&gt;Parameters!$B$11),0,1),"")</f>
        <is>
          <t/>
        </is>
      </c>
      <c r="CC710" s="0" t="inlineStr">
        <f aca="false">IF(A710&lt;&gt;"",IF(OR(AN710&lt;Parameters!$B$12,AN710&gt;Parameters!$B$11),0,1),"")</f>
        <is>
          <t/>
        </is>
      </c>
      <c r="CD710" s="0" t="inlineStr">
        <f aca="false">IF(A710&lt;&gt;"",IF(OR(AS710&lt;Parameters!$B$12,AS710&gt;Parameters!$B$11),0,1),"")</f>
        <is>
          <t/>
        </is>
      </c>
      <c r="CE710" s="0" t="inlineStr">
        <f aca="false">IF(A710&lt;&gt;"",IF(OR(AX710&lt;Parameters!$B$12,AX710&gt;Parameters!$B$11),0,1),"")</f>
        <is>
          <t/>
        </is>
      </c>
      <c r="CF710" s="0" t="inlineStr">
        <f aca="false">IF(A710&lt;&gt;"",IF(OR(BC710&lt;Parameters!$B$12,BC710&gt;Parameters!$B$11),0,1),"")</f>
        <is>
          <t/>
        </is>
      </c>
      <c r="CG710" s="0" t="inlineStr">
        <f aca="false">IF(A710&lt;&gt;"",IF(OR(BH710&lt;Parameters!$B$12,BH710&gt;Parameters!$B$11),0,1),"")</f>
        <is>
          <t/>
        </is>
      </c>
      <c r="CH710" s="0" t="inlineStr">
        <f aca="false">IF(A710&lt;&gt;"",IF(OR(BM710&lt;Parameters!$B$12,BM710&gt;Parameters!$B$11),0,1),"")</f>
        <is>
          <t/>
        </is>
      </c>
      <c r="CI710" s="0" t="inlineStr">
        <f aca="false">IF(A710&lt;&gt;"",IF(OR(BR710&lt;Parameters!$B$12,BR710&gt;Parameters!$B$11),0,1),"")</f>
        <is>
          <t/>
        </is>
      </c>
      <c r="CJ710" s="0" t="inlineStr">
        <f aca="false">IF(A710&lt;&gt;"",IF(OR(BW710&lt;Parameters!$B$12,BW710&gt;Parameters!$B$11),0,1),"")</f>
        <is>
          <t/>
        </is>
      </c>
      <c r="CK710" s="26" t="inlineStr">
        <f aca="false">IF(A710&lt;&gt;"",SUM(CB710:CJ710)/9,"")</f>
        <is>
          <t/>
        </is>
      </c>
      <c r="CL710" s="0" t="inlineStr">
        <f aca="false">IF(A710&lt;&gt;"",CK710*9,"")</f>
        <is>
          <t/>
        </is>
      </c>
      <c r="CM710" s="8" t="inlineStr">
        <f aca="false">IF(A710&lt;&gt;"",TEXT(B710,CM$2)&amp;" "&amp;TEXT(A710,CM$2),"")</f>
        <is>
          <t/>
        </is>
      </c>
    </row>
    <row r="711" customFormat="false" ht="15" hidden="false" customHeight="false" outlineLevel="0" collapsed="false">
      <c r="A711" s="0" t="inlineStr">
        <f aca="false">IF(OR(B710&lt;Parameters!$K$12,A710&lt;Parameters!$K$12),IF(A710&lt;Parameters!$K$12,A710+1,0),"")</f>
        <is>
          <t/>
        </is>
      </c>
      <c r="B711" s="0" t="inlineStr">
        <f aca="false">IF(A711&lt;&gt;"",IF(A711=0,B710+1,B710),"")</f>
        <is>
          <t/>
        </is>
      </c>
      <c r="C711" s="24" t="inlineStr">
        <f aca="false">IF(A711&lt;&gt;"",-_phi*(A711+0.5),"")</f>
        <is>
          <t/>
        </is>
      </c>
      <c r="D711" s="8" t="inlineStr">
        <f aca="false">IF(A711&lt;&gt;"",DEGREES(C711),"")</f>
        <is>
          <t/>
        </is>
      </c>
      <c r="E711" s="24" t="inlineStr">
        <f aca="false">IF(A711&lt;&gt;"",_phi*(B711+0.5),"")</f>
        <is>
          <t/>
        </is>
      </c>
      <c r="F711" s="8" t="inlineStr">
        <f aca="false">IF(A711&lt;&gt;"",DEGREES(E711),"")</f>
        <is>
          <t/>
        </is>
      </c>
      <c r="G711" s="8" t="inlineStr">
        <f aca="false">IF(A711&lt;&gt;"",LOOKUP(A711,h!$A$3:$A$30,h!$D$3:$D$30),"")</f>
        <is>
          <t/>
        </is>
      </c>
      <c r="H711" s="8" t="inlineStr">
        <f aca="false">IF(A711&lt;&gt;"",LOOKUP(B711,h!$A$3:$A$30,h!$D$3:$D$30),"")</f>
        <is>
          <t/>
        </is>
      </c>
      <c r="I711" s="8" t="inlineStr">
        <f aca="false">IF(A711&lt;&gt;"",_zif,"")</f>
        <is>
          <t/>
        </is>
      </c>
      <c r="J711" s="8" t="inlineStr">
        <f aca="false">IF(A711&lt;&gt;"",$G711+'v1 Frame'!D$3*COS($C711)+'v1 Frame'!E$3*SIN($C711)*SIN($E711)+'v1 Frame'!F$3*SIN($C711)*COS($E711),"")</f>
        <is>
          <t/>
        </is>
      </c>
      <c r="K711" s="8" t="inlineStr">
        <f aca="false">IF(A711&lt;&gt;"",$H711+'v1 Frame'!E$3*COS($E711)-'v1 Frame'!F$3*SIN($E711),"")</f>
        <is>
          <t/>
        </is>
      </c>
      <c r="L711" s="8" t="inlineStr">
        <f aca="false">IF(A711&lt;&gt;"",$I711-'v1 Frame'!D$3*SIN($C711)+'v1 Frame'!E$3*COS($C711)*SIN($E711)+'v1 Frame'!F$3*COS($C711)*COS($E711),"")</f>
        <is>
          <t/>
        </is>
      </c>
      <c r="M711" s="8" t="inlineStr">
        <f aca="false">IF(A711&lt;&gt;"",$G711+'v1 Frame'!G$3*COS($C711)+'v1 Frame'!H$3*SIN($C711)*SIN($E711)+'v1 Frame'!I$3*SIN($C711)*COS($E711),"")</f>
        <is>
          <t/>
        </is>
      </c>
      <c r="N711" s="8" t="inlineStr">
        <f aca="false">IF(A711&lt;&gt;"",$H711+'v1 Frame'!H$3*COS($E711)-'v1 Frame'!I$3*SIN($E711),"")</f>
        <is>
          <t/>
        </is>
      </c>
      <c r="O711" s="8" t="inlineStr">
        <f aca="false">IF(A711&lt;&gt;"",$I711-'v1 Frame'!G$3*SIN($C711)+'v1 Frame'!H$3*COS($C711)*SIN($E711)+'v1 Frame'!I$3*COS($C711)*COS($E711),"")</f>
        <is>
          <t/>
        </is>
      </c>
      <c r="P711" s="8" t="inlineStr">
        <f aca="false">IF(A711&lt;&gt;"",$G711+'v1 Frame'!J$3*COS($C711)+'v1 Frame'!K$3*SIN($C711)*SIN($E711)+'v1 Frame'!L$3*SIN($C711)*COS($E711),"")</f>
        <is>
          <t/>
        </is>
      </c>
      <c r="Q711" s="8" t="inlineStr">
        <f aca="false">IF(A711&lt;&gt;"",$H711+'v1 Frame'!K$3*COS($E711)-'v1 Frame'!L$3*SIN($E711),"")</f>
        <is>
          <t/>
        </is>
      </c>
      <c r="R711" s="8" t="inlineStr">
        <f aca="false">IF(A711&lt;&gt;"",$I711-'v1 Frame'!J$3*SIN($C711)+'v1 Frame'!K$3*COS($C711)*SIN($E711)+'v1 Frame'!L$3*COS($C711)*COS($E711),"")</f>
        <is>
          <t/>
        </is>
      </c>
      <c r="S711" s="8" t="inlineStr">
        <f aca="false">IF(A711&lt;&gt;"",$G711+'v1 Frame'!M$3*COS($C711)+'v1 Frame'!N$3*SIN($C711)*SIN($E711)+'v1 Frame'!O$3*SIN($C711)*COS($E711),"")</f>
        <is>
          <t/>
        </is>
      </c>
      <c r="T711" s="8" t="inlineStr">
        <f aca="false">IF(A711&lt;&gt;"",$H711+'v1 Frame'!N$3*COS($E711)-'v1 Frame'!O$3*SIN($E711),"")</f>
        <is>
          <t/>
        </is>
      </c>
      <c r="U711" s="8" t="inlineStr">
        <f aca="false">IF(A711&lt;&gt;"",$I711-'v1 Frame'!M$3*SIN($C711)+'v1 Frame'!N$3*COS($C711)*SIN($E711)+'v1 Frame'!O$3*COS($C711)*COS($E711),"")</f>
        <is>
          <t/>
        </is>
      </c>
      <c r="V711" s="8" t="inlineStr">
        <f aca="false">IF(A711&lt;&gt;"",$G711+'v1 Frame'!P$3*COS($C711)+'v1 Frame'!Q$3*SIN($C711)*SIN($E711)+'v1 Frame'!R$3*SIN($C711)*COS($E711),"")</f>
        <is>
          <t/>
        </is>
      </c>
      <c r="W711" s="8" t="inlineStr">
        <f aca="false">IF(A711&lt;&gt;"",$H711+'v1 Frame'!Q$3*COS($E711)-'v1 Frame'!R$3*SIN($E711),"")</f>
        <is>
          <t/>
        </is>
      </c>
      <c r="X711" s="8" t="inlineStr">
        <f aca="false">IF(A711&lt;&gt;"",$I711-'v1 Frame'!P$3*SIN($C711)+'v1 Frame'!Q$3*COS($C711)*SIN($E711)+'v1 Frame'!R$3*COS($C711)*COS($E711),"")</f>
        <is>
          <t/>
        </is>
      </c>
      <c r="Y711" s="8" t="inlineStr">
        <f aca="false">IF(A711&lt;&gt;"",$G711+'v1 Frame'!S$3*COS($C711)+'v1 Frame'!T$3*SIN($C711)*SIN($E711)+'v1 Frame'!U$3*SIN($C711)*COS($E711),"")</f>
        <is>
          <t/>
        </is>
      </c>
      <c r="Z711" s="8" t="inlineStr">
        <f aca="false">IF(A711&lt;&gt;"",$H711+'v1 Frame'!T$3*COS($E711)-'v1 Frame'!U$3*SIN($E711),"")</f>
        <is>
          <t/>
        </is>
      </c>
      <c r="AA711" s="8" t="inlineStr">
        <f aca="false">IF(A711&lt;&gt;"",$I711-'v1 Frame'!S$3*SIN($C711)+'v1 Frame'!T$3*COS($C711)*SIN($E711)+'v1 Frame'!U$3*COS($C711)*COS($E711),"")</f>
        <is>
          <t/>
        </is>
      </c>
      <c r="AB711" s="8" t="inlineStr">
        <f aca="false">IF(A711&lt;&gt;"",$G711+'v1 Frame'!V$3*COS($C711)+'v1 Frame'!W$3*SIN($C711)*SIN($E711)+'v1 Frame'!X$3*SIN($C711)*COS($E711),"")</f>
        <is>
          <t/>
        </is>
      </c>
      <c r="AC711" s="8" t="inlineStr">
        <f aca="false">IF(A711&lt;&gt;"",$H711+'v1 Frame'!W$3*COS($E711)-'v1 Frame'!X$3*SIN($E711),"")</f>
        <is>
          <t/>
        </is>
      </c>
      <c r="AD711" s="8" t="inlineStr">
        <f aca="false">IF(A711&lt;&gt;"",$I711-'v1 Frame'!V$3*SIN($C711)+'v1 Frame'!W$3*COS($C711)*SIN($E711)+'v1 Frame'!X$3*COS($C711)*COS($E711),"")</f>
        <is>
          <t/>
        </is>
      </c>
      <c r="AE711" s="25" t="inlineStr">
        <f aca="false">IF(A711&lt;&gt;"",$G711+'v1 Frame'!Y$3*COS($C711)+'v1 Frame'!Z$3*SIN($C711)*SIN($E711)+'v1 Frame'!AA$3*SIN($C711)*COS($E711),"")</f>
        <is>
          <t/>
        </is>
      </c>
      <c r="AF711" s="25" t="inlineStr">
        <f aca="false">IF(A711&lt;&gt;"",$H711+'v1 Frame'!Z$3*COS($E711)-'v1 Frame'!AA$3*SIN($E711),"")</f>
        <is>
          <t/>
        </is>
      </c>
      <c r="AG711" s="25" t="inlineStr">
        <f aca="false">IF(A711&lt;&gt;"",$I711-'v1 Frame'!Y$3*SIN($C711)+'v1 Frame'!Z$3*COS($C711)*SIN($E711)+'v1 Frame'!AA$3*COS($C711)*COS($E711),"")</f>
        <is>
          <t/>
        </is>
      </c>
      <c r="AH711" s="8" t="inlineStr">
        <f aca="false">IF(A711&lt;&gt;"",SQRT(SUMSQ(G711:I711)),"")</f>
        <is>
          <t/>
        </is>
      </c>
      <c r="AI711" s="8" t="inlineStr">
        <f aca="false">IF(A711&lt;&gt;"",IF(AH711&lt;&gt;0,ACOS(I711/AH711),0),"")</f>
        <is>
          <t/>
        </is>
      </c>
      <c r="AJ711" s="8" t="inlineStr">
        <f aca="false">IF(A711&lt;&gt;"",DEGREES(AI711),"")</f>
        <is>
          <t/>
        </is>
      </c>
      <c r="AK711" s="8" t="inlineStr">
        <f aca="false">IF(A711&lt;&gt;"",IF(OR(G711&lt;&gt;0,H711&lt;&gt;0),ATAN2(G711,H711),0),"")</f>
        <is>
          <t/>
        </is>
      </c>
      <c r="AL711" s="8" t="inlineStr">
        <f aca="false">IF(A711&lt;&gt;"",DEGREES(AK711),"")</f>
        <is>
          <t/>
        </is>
      </c>
      <c r="AM711" s="8" t="inlineStr">
        <f aca="false">IF(A711&lt;&gt;"",SQRT(SUMSQ(J711:L711)),"")</f>
        <is>
          <t/>
        </is>
      </c>
      <c r="AN711" s="8" t="inlineStr">
        <f aca="false">IF(A711&lt;&gt;"",IF(AM711&lt;&gt;0,ACOS(L711/AM711),0),"")</f>
        <is>
          <t/>
        </is>
      </c>
      <c r="AO711" s="8" t="inlineStr">
        <f aca="false">IF(A711&lt;&gt;"",DEGREES(AN711),"")</f>
        <is>
          <t/>
        </is>
      </c>
      <c r="AP711" s="8" t="inlineStr">
        <f aca="false">IF(A711&lt;&gt;"",IF(OR(J711&lt;&gt;0,K711&lt;&gt;0),ATAN2(J711,K711),0),"")</f>
        <is>
          <t/>
        </is>
      </c>
      <c r="AQ711" s="8" t="inlineStr">
        <f aca="false">IF(A711&lt;&gt;"",DEGREES(AP711),"")</f>
        <is>
          <t/>
        </is>
      </c>
      <c r="AR711" s="8" t="inlineStr">
        <f aca="false">IF(A711&lt;&gt;"",SQRT(SUMSQ(M711:O711)),"")</f>
        <is>
          <t/>
        </is>
      </c>
      <c r="AS711" s="8" t="inlineStr">
        <f aca="false">IF(A711&lt;&gt;"",IF(AR711&lt;&gt;0,ACOS(O711/AR711),0),"")</f>
        <is>
          <t/>
        </is>
      </c>
      <c r="AT711" s="8" t="inlineStr">
        <f aca="false">IF(A711&lt;&gt;"",DEGREES(AS711),"")</f>
        <is>
          <t/>
        </is>
      </c>
      <c r="AU711" s="8" t="inlineStr">
        <f aca="false">IF(A711&lt;&gt;"",IF(OR(M711&lt;&gt;0,N711&lt;&gt;0),ATAN2(M711,N711),0),"")</f>
        <is>
          <t/>
        </is>
      </c>
      <c r="AV711" s="8" t="inlineStr">
        <f aca="false">IF(A711&lt;&gt;"",DEGREES(AU711),"")</f>
        <is>
          <t/>
        </is>
      </c>
      <c r="AW711" s="8" t="inlineStr">
        <f aca="false">IF(A711&lt;&gt;"",SQRT(SUMSQ(P711:R711)),"")</f>
        <is>
          <t/>
        </is>
      </c>
      <c r="AX711" s="8" t="inlineStr">
        <f aca="false">IF(A711&lt;&gt;"",IF(AW711&lt;&gt;0,ACOS(R711/AW711),0),"")</f>
        <is>
          <t/>
        </is>
      </c>
      <c r="AY711" s="8" t="inlineStr">
        <f aca="false">IF(A711&lt;&gt;"",DEGREES(AX711),"")</f>
        <is>
          <t/>
        </is>
      </c>
      <c r="AZ711" s="8" t="inlineStr">
        <f aca="false">IF(A711&lt;&gt;"",IF(OR(P711&lt;&gt;0,Q711&lt;&gt;0),ATAN2(P711,Q711),0),"")</f>
        <is>
          <t/>
        </is>
      </c>
      <c r="BA711" s="8" t="inlineStr">
        <f aca="false">IF(A711&lt;&gt;"",DEGREES(AZ711),"")</f>
        <is>
          <t/>
        </is>
      </c>
      <c r="BB711" s="8" t="inlineStr">
        <f aca="false">IF(A711&lt;&gt;"",SQRT(SUMSQ(S711:U711)),"")</f>
        <is>
          <t/>
        </is>
      </c>
      <c r="BC711" s="8" t="inlineStr">
        <f aca="false">IF(A711&lt;&gt;"",IF(BB711&lt;&gt;0,ACOS(U711/BB711),0),"")</f>
        <is>
          <t/>
        </is>
      </c>
      <c r="BD711" s="8" t="inlineStr">
        <f aca="false">IF(A711&lt;&gt;"",DEGREES(BC711),"")</f>
        <is>
          <t/>
        </is>
      </c>
      <c r="BE711" s="8" t="inlineStr">
        <f aca="false">IF(A711&lt;&gt;"",IF(OR(S711&lt;&gt;0,T711&lt;&gt;0),ATAN2(S711,T711),0),"")</f>
        <is>
          <t/>
        </is>
      </c>
      <c r="BF711" s="8" t="inlineStr">
        <f aca="false">IF(A711&lt;&gt;"",DEGREES(BE711),"")</f>
        <is>
          <t/>
        </is>
      </c>
      <c r="BG711" s="8" t="inlineStr">
        <f aca="false">IF(A711&lt;&gt;"",SQRT(SUMSQ(V711:X711)),"")</f>
        <is>
          <t/>
        </is>
      </c>
      <c r="BH711" s="8" t="inlineStr">
        <f aca="false">IF(A711&lt;&gt;"",IF(BG711&lt;&gt;0,ACOS(X711/BG711),0),"")</f>
        <is>
          <t/>
        </is>
      </c>
      <c r="BI711" s="8" t="inlineStr">
        <f aca="false">IF(A711&lt;&gt;"",DEGREES(BH711),"")</f>
        <is>
          <t/>
        </is>
      </c>
      <c r="BJ711" s="8" t="inlineStr">
        <f aca="false">IF(A711&lt;&gt;"",IF(OR(V711&lt;&gt;0,W711&lt;&gt;0),ATAN2(V711,W711),0),"")</f>
        <is>
          <t/>
        </is>
      </c>
      <c r="BK711" s="8" t="inlineStr">
        <f aca="false">IF(A711&lt;&gt;"",DEGREES(BJ711),"")</f>
        <is>
          <t/>
        </is>
      </c>
      <c r="BL711" s="8" t="inlineStr">
        <f aca="false">IF(A711&lt;&gt;"",SQRT(SUMSQ(Y711:AA711)),"")</f>
        <is>
          <t/>
        </is>
      </c>
      <c r="BM711" s="8" t="inlineStr">
        <f aca="false">IF(A711&lt;&gt;"",IF(BL711&lt;&gt;0,ACOS(AA711/BL711),0),"")</f>
        <is>
          <t/>
        </is>
      </c>
      <c r="BN711" s="8" t="inlineStr">
        <f aca="false">IF(A711&lt;&gt;"",DEGREES(BM711),"")</f>
        <is>
          <t/>
        </is>
      </c>
      <c r="BO711" s="8" t="inlineStr">
        <f aca="false">IF(A711&lt;&gt;"",IF(OR(Y711&lt;&gt;0,Z711&lt;&gt;0),ATAN2(Y711,Z711),0),"")</f>
        <is>
          <t/>
        </is>
      </c>
      <c r="BP711" s="8" t="inlineStr">
        <f aca="false">IF(A711&lt;&gt;"",DEGREES(BO711),"")</f>
        <is>
          <t/>
        </is>
      </c>
      <c r="BQ711" s="8" t="inlineStr">
        <f aca="false">IF(A711&lt;&gt;"",SQRT(SUMSQ(AB711:AD711)),"")</f>
        <is>
          <t/>
        </is>
      </c>
      <c r="BR711" s="8" t="inlineStr">
        <f aca="false">IF(A711&lt;&gt;"",IF(BQ711&lt;&gt;0,ACOS(AD711/BQ711),0),"")</f>
        <is>
          <t/>
        </is>
      </c>
      <c r="BS711" s="8" t="inlineStr">
        <f aca="false">IF(A711&lt;&gt;"",DEGREES(BR711),"")</f>
        <is>
          <t/>
        </is>
      </c>
      <c r="BT711" s="8" t="inlineStr">
        <f aca="false">IF(A711&lt;&gt;"",IF(OR(AB711&lt;&gt;0,AC711&lt;&gt;0),ATAN2(AB711,AC711),0),"")</f>
        <is>
          <t/>
        </is>
      </c>
      <c r="BU711" s="8" t="inlineStr">
        <f aca="false">IF(A711&lt;&gt;"",DEGREES(BT711),"")</f>
        <is>
          <t/>
        </is>
      </c>
      <c r="BV711" s="8" t="inlineStr">
        <f aca="false">IF(A711&lt;&gt;"",SQRT(SUMSQ(AE711:AG711)),"")</f>
        <is>
          <t/>
        </is>
      </c>
      <c r="BW711" s="8" t="inlineStr">
        <f aca="false">IF(A711&lt;&gt;"",IF(BV711&lt;&gt;0,ACOS(AG711/BV711),0),"")</f>
        <is>
          <t/>
        </is>
      </c>
      <c r="BX711" s="8" t="inlineStr">
        <f aca="false">IF(A711&lt;&gt;"",DEGREES(BW711),"")</f>
        <is>
          <t/>
        </is>
      </c>
      <c r="BY711" s="8" t="inlineStr">
        <f aca="false">IF(A711&lt;&gt;"",IF(OR(AF711&lt;&gt;0,AG711&lt;&gt;0),ATAN2(AF711,AG711),0),"")</f>
        <is>
          <t/>
        </is>
      </c>
      <c r="BZ711" s="8" t="inlineStr">
        <f aca="false">IF(A711&lt;&gt;"",DEGREES(BY711),"")</f>
        <is>
          <t/>
        </is>
      </c>
      <c r="CA711" s="0" t="inlineStr">
        <f aca="false">IF(A711&lt;&gt;"",IF(AND(AI711&lt;Parameters!$B$11,AI711&gt;Parameters!$B$12,AN711&lt;Parameters!$B$11,AN711&gt;Parameters!$B$12,AS711&lt;Parameters!$B$11,AS711&gt;Parameters!$B$12,AX711&lt;Parameters!$B$11,AX711&gt;Parameters!$B$12,BC711&lt;Parameters!$B$11,BC711&gt;Parameters!$B$12,BM711&lt;Parameters!$B$11,BM711&gt;Parameters!$B$12,BR711&lt;Parameters!$B$11,BR711&gt;Parameters!$B$12,BW711&lt;Parameters!$B$11,BW711&gt;Parameters!$B$12),1,0),"")</f>
        <is>
          <t/>
        </is>
      </c>
      <c r="CB711" s="0" t="inlineStr">
        <f aca="false">IF(A711&lt;&gt;"",IF(OR(AI711&lt;Parameters!$B$12,AI711&gt;Parameters!$B$11),0,1),"")</f>
        <is>
          <t/>
        </is>
      </c>
      <c r="CC711" s="0" t="inlineStr">
        <f aca="false">IF(A711&lt;&gt;"",IF(OR(AN711&lt;Parameters!$B$12,AN711&gt;Parameters!$B$11),0,1),"")</f>
        <is>
          <t/>
        </is>
      </c>
      <c r="CD711" s="0" t="inlineStr">
        <f aca="false">IF(A711&lt;&gt;"",IF(OR(AS711&lt;Parameters!$B$12,AS711&gt;Parameters!$B$11),0,1),"")</f>
        <is>
          <t/>
        </is>
      </c>
      <c r="CE711" s="0" t="inlineStr">
        <f aca="false">IF(A711&lt;&gt;"",IF(OR(AX711&lt;Parameters!$B$12,AX711&gt;Parameters!$B$11),0,1),"")</f>
        <is>
          <t/>
        </is>
      </c>
      <c r="CF711" s="0" t="inlineStr">
        <f aca="false">IF(A711&lt;&gt;"",IF(OR(BC711&lt;Parameters!$B$12,BC711&gt;Parameters!$B$11),0,1),"")</f>
        <is>
          <t/>
        </is>
      </c>
      <c r="CG711" s="0" t="inlineStr">
        <f aca="false">IF(A711&lt;&gt;"",IF(OR(BH711&lt;Parameters!$B$12,BH711&gt;Parameters!$B$11),0,1),"")</f>
        <is>
          <t/>
        </is>
      </c>
      <c r="CH711" s="0" t="inlineStr">
        <f aca="false">IF(A711&lt;&gt;"",IF(OR(BM711&lt;Parameters!$B$12,BM711&gt;Parameters!$B$11),0,1),"")</f>
        <is>
          <t/>
        </is>
      </c>
      <c r="CI711" s="0" t="inlineStr">
        <f aca="false">IF(A711&lt;&gt;"",IF(OR(BR711&lt;Parameters!$B$12,BR711&gt;Parameters!$B$11),0,1),"")</f>
        <is>
          <t/>
        </is>
      </c>
      <c r="CJ711" s="0" t="inlineStr">
        <f aca="false">IF(A711&lt;&gt;"",IF(OR(BW711&lt;Parameters!$B$12,BW711&gt;Parameters!$B$11),0,1),"")</f>
        <is>
          <t/>
        </is>
      </c>
      <c r="CK711" s="26" t="inlineStr">
        <f aca="false">IF(A711&lt;&gt;"",SUM(CB711:CJ711)/9,"")</f>
        <is>
          <t/>
        </is>
      </c>
      <c r="CL711" s="0" t="inlineStr">
        <f aca="false">IF(A711&lt;&gt;"",CK711*9,"")</f>
        <is>
          <t/>
        </is>
      </c>
      <c r="CM711" s="8" t="inlineStr">
        <f aca="false">IF(A711&lt;&gt;"",TEXT(B711,CM$2)&amp;" "&amp;TEXT(A711,CM$2),"")</f>
        <is>
          <t/>
        </is>
      </c>
    </row>
    <row r="712" customFormat="false" ht="15" hidden="false" customHeight="false" outlineLevel="0" collapsed="false">
      <c r="A712" s="0" t="inlineStr">
        <f aca="false">IF(OR(B711&lt;Parameters!$K$12,A711&lt;Parameters!$K$12),IF(A711&lt;Parameters!$K$12,A711+1,0),"")</f>
        <is>
          <t/>
        </is>
      </c>
      <c r="B712" s="0" t="inlineStr">
        <f aca="false">IF(A712&lt;&gt;"",IF(A712=0,B711+1,B711),"")</f>
        <is>
          <t/>
        </is>
      </c>
      <c r="C712" s="24" t="inlineStr">
        <f aca="false">IF(A712&lt;&gt;"",-_phi*(A712+0.5),"")</f>
        <is>
          <t/>
        </is>
      </c>
      <c r="D712" s="8" t="inlineStr">
        <f aca="false">IF(A712&lt;&gt;"",DEGREES(C712),"")</f>
        <is>
          <t/>
        </is>
      </c>
      <c r="E712" s="24" t="inlineStr">
        <f aca="false">IF(A712&lt;&gt;"",_phi*(B712+0.5),"")</f>
        <is>
          <t/>
        </is>
      </c>
      <c r="F712" s="8" t="inlineStr">
        <f aca="false">IF(A712&lt;&gt;"",DEGREES(E712),"")</f>
        <is>
          <t/>
        </is>
      </c>
      <c r="G712" s="8" t="inlineStr">
        <f aca="false">IF(A712&lt;&gt;"",LOOKUP(A712,h!$A$3:$A$30,h!$D$3:$D$30),"")</f>
        <is>
          <t/>
        </is>
      </c>
      <c r="H712" s="8" t="inlineStr">
        <f aca="false">IF(A712&lt;&gt;"",LOOKUP(B712,h!$A$3:$A$30,h!$D$3:$D$30),"")</f>
        <is>
          <t/>
        </is>
      </c>
      <c r="I712" s="8" t="inlineStr">
        <f aca="false">IF(A712&lt;&gt;"",_zif,"")</f>
        <is>
          <t/>
        </is>
      </c>
      <c r="J712" s="8" t="inlineStr">
        <f aca="false">IF(A712&lt;&gt;"",$G712+'v1 Frame'!D$3*COS($C712)+'v1 Frame'!E$3*SIN($C712)*SIN($E712)+'v1 Frame'!F$3*SIN($C712)*COS($E712),"")</f>
        <is>
          <t/>
        </is>
      </c>
      <c r="K712" s="8" t="inlineStr">
        <f aca="false">IF(A712&lt;&gt;"",$H712+'v1 Frame'!E$3*COS($E712)-'v1 Frame'!F$3*SIN($E712),"")</f>
        <is>
          <t/>
        </is>
      </c>
      <c r="L712" s="8" t="inlineStr">
        <f aca="false">IF(A712&lt;&gt;"",$I712-'v1 Frame'!D$3*SIN($C712)+'v1 Frame'!E$3*COS($C712)*SIN($E712)+'v1 Frame'!F$3*COS($C712)*COS($E712),"")</f>
        <is>
          <t/>
        </is>
      </c>
      <c r="M712" s="8" t="inlineStr">
        <f aca="false">IF(A712&lt;&gt;"",$G712+'v1 Frame'!G$3*COS($C712)+'v1 Frame'!H$3*SIN($C712)*SIN($E712)+'v1 Frame'!I$3*SIN($C712)*COS($E712),"")</f>
        <is>
          <t/>
        </is>
      </c>
      <c r="N712" s="8" t="inlineStr">
        <f aca="false">IF(A712&lt;&gt;"",$H712+'v1 Frame'!H$3*COS($E712)-'v1 Frame'!I$3*SIN($E712),"")</f>
        <is>
          <t/>
        </is>
      </c>
      <c r="O712" s="8" t="inlineStr">
        <f aca="false">IF(A712&lt;&gt;"",$I712-'v1 Frame'!G$3*SIN($C712)+'v1 Frame'!H$3*COS($C712)*SIN($E712)+'v1 Frame'!I$3*COS($C712)*COS($E712),"")</f>
        <is>
          <t/>
        </is>
      </c>
      <c r="P712" s="8" t="inlineStr">
        <f aca="false">IF(A712&lt;&gt;"",$G712+'v1 Frame'!J$3*COS($C712)+'v1 Frame'!K$3*SIN($C712)*SIN($E712)+'v1 Frame'!L$3*SIN($C712)*COS($E712),"")</f>
        <is>
          <t/>
        </is>
      </c>
      <c r="Q712" s="8" t="inlineStr">
        <f aca="false">IF(A712&lt;&gt;"",$H712+'v1 Frame'!K$3*COS($E712)-'v1 Frame'!L$3*SIN($E712),"")</f>
        <is>
          <t/>
        </is>
      </c>
      <c r="R712" s="8" t="inlineStr">
        <f aca="false">IF(A712&lt;&gt;"",$I712-'v1 Frame'!J$3*SIN($C712)+'v1 Frame'!K$3*COS($C712)*SIN($E712)+'v1 Frame'!L$3*COS($C712)*COS($E712),"")</f>
        <is>
          <t/>
        </is>
      </c>
      <c r="S712" s="8" t="inlineStr">
        <f aca="false">IF(A712&lt;&gt;"",$G712+'v1 Frame'!M$3*COS($C712)+'v1 Frame'!N$3*SIN($C712)*SIN($E712)+'v1 Frame'!O$3*SIN($C712)*COS($E712),"")</f>
        <is>
          <t/>
        </is>
      </c>
      <c r="T712" s="8" t="inlineStr">
        <f aca="false">IF(A712&lt;&gt;"",$H712+'v1 Frame'!N$3*COS($E712)-'v1 Frame'!O$3*SIN($E712),"")</f>
        <is>
          <t/>
        </is>
      </c>
      <c r="U712" s="8" t="inlineStr">
        <f aca="false">IF(A712&lt;&gt;"",$I712-'v1 Frame'!M$3*SIN($C712)+'v1 Frame'!N$3*COS($C712)*SIN($E712)+'v1 Frame'!O$3*COS($C712)*COS($E712),"")</f>
        <is>
          <t/>
        </is>
      </c>
      <c r="V712" s="8" t="inlineStr">
        <f aca="false">IF(A712&lt;&gt;"",$G712+'v1 Frame'!P$3*COS($C712)+'v1 Frame'!Q$3*SIN($C712)*SIN($E712)+'v1 Frame'!R$3*SIN($C712)*COS($E712),"")</f>
        <is>
          <t/>
        </is>
      </c>
      <c r="W712" s="8" t="inlineStr">
        <f aca="false">IF(A712&lt;&gt;"",$H712+'v1 Frame'!Q$3*COS($E712)-'v1 Frame'!R$3*SIN($E712),"")</f>
        <is>
          <t/>
        </is>
      </c>
      <c r="X712" s="8" t="inlineStr">
        <f aca="false">IF(A712&lt;&gt;"",$I712-'v1 Frame'!P$3*SIN($C712)+'v1 Frame'!Q$3*COS($C712)*SIN($E712)+'v1 Frame'!R$3*COS($C712)*COS($E712),"")</f>
        <is>
          <t/>
        </is>
      </c>
      <c r="Y712" s="8" t="inlineStr">
        <f aca="false">IF(A712&lt;&gt;"",$G712+'v1 Frame'!S$3*COS($C712)+'v1 Frame'!T$3*SIN($C712)*SIN($E712)+'v1 Frame'!U$3*SIN($C712)*COS($E712),"")</f>
        <is>
          <t/>
        </is>
      </c>
      <c r="Z712" s="8" t="inlineStr">
        <f aca="false">IF(A712&lt;&gt;"",$H712+'v1 Frame'!T$3*COS($E712)-'v1 Frame'!U$3*SIN($E712),"")</f>
        <is>
          <t/>
        </is>
      </c>
      <c r="AA712" s="8" t="inlineStr">
        <f aca="false">IF(A712&lt;&gt;"",$I712-'v1 Frame'!S$3*SIN($C712)+'v1 Frame'!T$3*COS($C712)*SIN($E712)+'v1 Frame'!U$3*COS($C712)*COS($E712),"")</f>
        <is>
          <t/>
        </is>
      </c>
      <c r="AB712" s="8" t="inlineStr">
        <f aca="false">IF(A712&lt;&gt;"",$G712+'v1 Frame'!V$3*COS($C712)+'v1 Frame'!W$3*SIN($C712)*SIN($E712)+'v1 Frame'!X$3*SIN($C712)*COS($E712),"")</f>
        <is>
          <t/>
        </is>
      </c>
      <c r="AC712" s="8" t="inlineStr">
        <f aca="false">IF(A712&lt;&gt;"",$H712+'v1 Frame'!W$3*COS($E712)-'v1 Frame'!X$3*SIN($E712),"")</f>
        <is>
          <t/>
        </is>
      </c>
      <c r="AD712" s="8" t="inlineStr">
        <f aca="false">IF(A712&lt;&gt;"",$I712-'v1 Frame'!V$3*SIN($C712)+'v1 Frame'!W$3*COS($C712)*SIN($E712)+'v1 Frame'!X$3*COS($C712)*COS($E712),"")</f>
        <is>
          <t/>
        </is>
      </c>
      <c r="AE712" s="25" t="inlineStr">
        <f aca="false">IF(A712&lt;&gt;"",$G712+'v1 Frame'!Y$3*COS($C712)+'v1 Frame'!Z$3*SIN($C712)*SIN($E712)+'v1 Frame'!AA$3*SIN($C712)*COS($E712),"")</f>
        <is>
          <t/>
        </is>
      </c>
      <c r="AF712" s="25" t="inlineStr">
        <f aca="false">IF(A712&lt;&gt;"",$H712+'v1 Frame'!Z$3*COS($E712)-'v1 Frame'!AA$3*SIN($E712),"")</f>
        <is>
          <t/>
        </is>
      </c>
      <c r="AG712" s="25" t="inlineStr">
        <f aca="false">IF(A712&lt;&gt;"",$I712-'v1 Frame'!Y$3*SIN($C712)+'v1 Frame'!Z$3*COS($C712)*SIN($E712)+'v1 Frame'!AA$3*COS($C712)*COS($E712),"")</f>
        <is>
          <t/>
        </is>
      </c>
      <c r="AH712" s="8" t="inlineStr">
        <f aca="false">IF(A712&lt;&gt;"",SQRT(SUMSQ(G712:I712)),"")</f>
        <is>
          <t/>
        </is>
      </c>
      <c r="AI712" s="8" t="inlineStr">
        <f aca="false">IF(A712&lt;&gt;"",IF(AH712&lt;&gt;0,ACOS(I712/AH712),0),"")</f>
        <is>
          <t/>
        </is>
      </c>
      <c r="AJ712" s="8" t="inlineStr">
        <f aca="false">IF(A712&lt;&gt;"",DEGREES(AI712),"")</f>
        <is>
          <t/>
        </is>
      </c>
      <c r="AK712" s="8" t="inlineStr">
        <f aca="false">IF(A712&lt;&gt;"",IF(OR(G712&lt;&gt;0,H712&lt;&gt;0),ATAN2(G712,H712),0),"")</f>
        <is>
          <t/>
        </is>
      </c>
      <c r="AL712" s="8" t="inlineStr">
        <f aca="false">IF(A712&lt;&gt;"",DEGREES(AK712),"")</f>
        <is>
          <t/>
        </is>
      </c>
      <c r="AM712" s="8" t="inlineStr">
        <f aca="false">IF(A712&lt;&gt;"",SQRT(SUMSQ(J712:L712)),"")</f>
        <is>
          <t/>
        </is>
      </c>
      <c r="AN712" s="8" t="inlineStr">
        <f aca="false">IF(A712&lt;&gt;"",IF(AM712&lt;&gt;0,ACOS(L712/AM712),0),"")</f>
        <is>
          <t/>
        </is>
      </c>
      <c r="AO712" s="8" t="inlineStr">
        <f aca="false">IF(A712&lt;&gt;"",DEGREES(AN712),"")</f>
        <is>
          <t/>
        </is>
      </c>
      <c r="AP712" s="8" t="inlineStr">
        <f aca="false">IF(A712&lt;&gt;"",IF(OR(J712&lt;&gt;0,K712&lt;&gt;0),ATAN2(J712,K712),0),"")</f>
        <is>
          <t/>
        </is>
      </c>
      <c r="AQ712" s="8" t="inlineStr">
        <f aca="false">IF(A712&lt;&gt;"",DEGREES(AP712),"")</f>
        <is>
          <t/>
        </is>
      </c>
      <c r="AR712" s="8" t="inlineStr">
        <f aca="false">IF(A712&lt;&gt;"",SQRT(SUMSQ(M712:O712)),"")</f>
        <is>
          <t/>
        </is>
      </c>
      <c r="AS712" s="8" t="inlineStr">
        <f aca="false">IF(A712&lt;&gt;"",IF(AR712&lt;&gt;0,ACOS(O712/AR712),0),"")</f>
        <is>
          <t/>
        </is>
      </c>
      <c r="AT712" s="8" t="inlineStr">
        <f aca="false">IF(A712&lt;&gt;"",DEGREES(AS712),"")</f>
        <is>
          <t/>
        </is>
      </c>
      <c r="AU712" s="8" t="inlineStr">
        <f aca="false">IF(A712&lt;&gt;"",IF(OR(M712&lt;&gt;0,N712&lt;&gt;0),ATAN2(M712,N712),0),"")</f>
        <is>
          <t/>
        </is>
      </c>
      <c r="AV712" s="8" t="inlineStr">
        <f aca="false">IF(A712&lt;&gt;"",DEGREES(AU712),"")</f>
        <is>
          <t/>
        </is>
      </c>
      <c r="AW712" s="8" t="inlineStr">
        <f aca="false">IF(A712&lt;&gt;"",SQRT(SUMSQ(P712:R712)),"")</f>
        <is>
          <t/>
        </is>
      </c>
      <c r="AX712" s="8" t="inlineStr">
        <f aca="false">IF(A712&lt;&gt;"",IF(AW712&lt;&gt;0,ACOS(R712/AW712),0),"")</f>
        <is>
          <t/>
        </is>
      </c>
      <c r="AY712" s="8" t="inlineStr">
        <f aca="false">IF(A712&lt;&gt;"",DEGREES(AX712),"")</f>
        <is>
          <t/>
        </is>
      </c>
      <c r="AZ712" s="8" t="inlineStr">
        <f aca="false">IF(A712&lt;&gt;"",IF(OR(P712&lt;&gt;0,Q712&lt;&gt;0),ATAN2(P712,Q712),0),"")</f>
        <is>
          <t/>
        </is>
      </c>
      <c r="BA712" s="8" t="inlineStr">
        <f aca="false">IF(A712&lt;&gt;"",DEGREES(AZ712),"")</f>
        <is>
          <t/>
        </is>
      </c>
      <c r="BB712" s="8" t="inlineStr">
        <f aca="false">IF(A712&lt;&gt;"",SQRT(SUMSQ(S712:U712)),"")</f>
        <is>
          <t/>
        </is>
      </c>
      <c r="BC712" s="8" t="inlineStr">
        <f aca="false">IF(A712&lt;&gt;"",IF(BB712&lt;&gt;0,ACOS(U712/BB712),0),"")</f>
        <is>
          <t/>
        </is>
      </c>
      <c r="BD712" s="8" t="inlineStr">
        <f aca="false">IF(A712&lt;&gt;"",DEGREES(BC712),"")</f>
        <is>
          <t/>
        </is>
      </c>
      <c r="BE712" s="8" t="inlineStr">
        <f aca="false">IF(A712&lt;&gt;"",IF(OR(S712&lt;&gt;0,T712&lt;&gt;0),ATAN2(S712,T712),0),"")</f>
        <is>
          <t/>
        </is>
      </c>
      <c r="BF712" s="8" t="inlineStr">
        <f aca="false">IF(A712&lt;&gt;"",DEGREES(BE712),"")</f>
        <is>
          <t/>
        </is>
      </c>
      <c r="BG712" s="8" t="inlineStr">
        <f aca="false">IF(A712&lt;&gt;"",SQRT(SUMSQ(V712:X712)),"")</f>
        <is>
          <t/>
        </is>
      </c>
      <c r="BH712" s="8" t="inlineStr">
        <f aca="false">IF(A712&lt;&gt;"",IF(BG712&lt;&gt;0,ACOS(X712/BG712),0),"")</f>
        <is>
          <t/>
        </is>
      </c>
      <c r="BI712" s="8" t="inlineStr">
        <f aca="false">IF(A712&lt;&gt;"",DEGREES(BH712),"")</f>
        <is>
          <t/>
        </is>
      </c>
      <c r="BJ712" s="8" t="inlineStr">
        <f aca="false">IF(A712&lt;&gt;"",IF(OR(V712&lt;&gt;0,W712&lt;&gt;0),ATAN2(V712,W712),0),"")</f>
        <is>
          <t/>
        </is>
      </c>
      <c r="BK712" s="8" t="inlineStr">
        <f aca="false">IF(A712&lt;&gt;"",DEGREES(BJ712),"")</f>
        <is>
          <t/>
        </is>
      </c>
      <c r="BL712" s="8" t="inlineStr">
        <f aca="false">IF(A712&lt;&gt;"",SQRT(SUMSQ(Y712:AA712)),"")</f>
        <is>
          <t/>
        </is>
      </c>
      <c r="BM712" s="8" t="inlineStr">
        <f aca="false">IF(A712&lt;&gt;"",IF(BL712&lt;&gt;0,ACOS(AA712/BL712),0),"")</f>
        <is>
          <t/>
        </is>
      </c>
      <c r="BN712" s="8" t="inlineStr">
        <f aca="false">IF(A712&lt;&gt;"",DEGREES(BM712),"")</f>
        <is>
          <t/>
        </is>
      </c>
      <c r="BO712" s="8" t="inlineStr">
        <f aca="false">IF(A712&lt;&gt;"",IF(OR(Y712&lt;&gt;0,Z712&lt;&gt;0),ATAN2(Y712,Z712),0),"")</f>
        <is>
          <t/>
        </is>
      </c>
      <c r="BP712" s="8" t="inlineStr">
        <f aca="false">IF(A712&lt;&gt;"",DEGREES(BO712),"")</f>
        <is>
          <t/>
        </is>
      </c>
      <c r="BQ712" s="8" t="inlineStr">
        <f aca="false">IF(A712&lt;&gt;"",SQRT(SUMSQ(AB712:AD712)),"")</f>
        <is>
          <t/>
        </is>
      </c>
      <c r="BR712" s="8" t="inlineStr">
        <f aca="false">IF(A712&lt;&gt;"",IF(BQ712&lt;&gt;0,ACOS(AD712/BQ712),0),"")</f>
        <is>
          <t/>
        </is>
      </c>
      <c r="BS712" s="8" t="inlineStr">
        <f aca="false">IF(A712&lt;&gt;"",DEGREES(BR712),"")</f>
        <is>
          <t/>
        </is>
      </c>
      <c r="BT712" s="8" t="inlineStr">
        <f aca="false">IF(A712&lt;&gt;"",IF(OR(AB712&lt;&gt;0,AC712&lt;&gt;0),ATAN2(AB712,AC712),0),"")</f>
        <is>
          <t/>
        </is>
      </c>
      <c r="BU712" s="8" t="inlineStr">
        <f aca="false">IF(A712&lt;&gt;"",DEGREES(BT712),"")</f>
        <is>
          <t/>
        </is>
      </c>
      <c r="BV712" s="8" t="inlineStr">
        <f aca="false">IF(A712&lt;&gt;"",SQRT(SUMSQ(AE712:AG712)),"")</f>
        <is>
          <t/>
        </is>
      </c>
      <c r="BW712" s="8" t="inlineStr">
        <f aca="false">IF(A712&lt;&gt;"",IF(BV712&lt;&gt;0,ACOS(AG712/BV712),0),"")</f>
        <is>
          <t/>
        </is>
      </c>
      <c r="BX712" s="8" t="inlineStr">
        <f aca="false">IF(A712&lt;&gt;"",DEGREES(BW712),"")</f>
        <is>
          <t/>
        </is>
      </c>
      <c r="BY712" s="8" t="inlineStr">
        <f aca="false">IF(A712&lt;&gt;"",IF(OR(AF712&lt;&gt;0,AG712&lt;&gt;0),ATAN2(AF712,AG712),0),"")</f>
        <is>
          <t/>
        </is>
      </c>
      <c r="BZ712" s="8" t="inlineStr">
        <f aca="false">IF(A712&lt;&gt;"",DEGREES(BY712),"")</f>
        <is>
          <t/>
        </is>
      </c>
      <c r="CA712" s="0" t="inlineStr">
        <f aca="false">IF(A712&lt;&gt;"",IF(AND(AI712&lt;Parameters!$B$11,AI712&gt;Parameters!$B$12,AN712&lt;Parameters!$B$11,AN712&gt;Parameters!$B$12,AS712&lt;Parameters!$B$11,AS712&gt;Parameters!$B$12,AX712&lt;Parameters!$B$11,AX712&gt;Parameters!$B$12,BC712&lt;Parameters!$B$11,BC712&gt;Parameters!$B$12,BM712&lt;Parameters!$B$11,BM712&gt;Parameters!$B$12,BR712&lt;Parameters!$B$11,BR712&gt;Parameters!$B$12,BW712&lt;Parameters!$B$11,BW712&gt;Parameters!$B$12),1,0),"")</f>
        <is>
          <t/>
        </is>
      </c>
      <c r="CB712" s="0" t="inlineStr">
        <f aca="false">IF(A712&lt;&gt;"",IF(OR(AI712&lt;Parameters!$B$12,AI712&gt;Parameters!$B$11),0,1),"")</f>
        <is>
          <t/>
        </is>
      </c>
      <c r="CC712" s="0" t="inlineStr">
        <f aca="false">IF(A712&lt;&gt;"",IF(OR(AN712&lt;Parameters!$B$12,AN712&gt;Parameters!$B$11),0,1),"")</f>
        <is>
          <t/>
        </is>
      </c>
      <c r="CD712" s="0" t="inlineStr">
        <f aca="false">IF(A712&lt;&gt;"",IF(OR(AS712&lt;Parameters!$B$12,AS712&gt;Parameters!$B$11),0,1),"")</f>
        <is>
          <t/>
        </is>
      </c>
      <c r="CE712" s="0" t="inlineStr">
        <f aca="false">IF(A712&lt;&gt;"",IF(OR(AX712&lt;Parameters!$B$12,AX712&gt;Parameters!$B$11),0,1),"")</f>
        <is>
          <t/>
        </is>
      </c>
      <c r="CF712" s="0" t="inlineStr">
        <f aca="false">IF(A712&lt;&gt;"",IF(OR(BC712&lt;Parameters!$B$12,BC712&gt;Parameters!$B$11),0,1),"")</f>
        <is>
          <t/>
        </is>
      </c>
      <c r="CG712" s="0" t="inlineStr">
        <f aca="false">IF(A712&lt;&gt;"",IF(OR(BH712&lt;Parameters!$B$12,BH712&gt;Parameters!$B$11),0,1),"")</f>
        <is>
          <t/>
        </is>
      </c>
      <c r="CH712" s="0" t="inlineStr">
        <f aca="false">IF(A712&lt;&gt;"",IF(OR(BM712&lt;Parameters!$B$12,BM712&gt;Parameters!$B$11),0,1),"")</f>
        <is>
          <t/>
        </is>
      </c>
      <c r="CI712" s="0" t="inlineStr">
        <f aca="false">IF(A712&lt;&gt;"",IF(OR(BR712&lt;Parameters!$B$12,BR712&gt;Parameters!$B$11),0,1),"")</f>
        <is>
          <t/>
        </is>
      </c>
      <c r="CJ712" s="0" t="inlineStr">
        <f aca="false">IF(A712&lt;&gt;"",IF(OR(BW712&lt;Parameters!$B$12,BW712&gt;Parameters!$B$11),0,1),"")</f>
        <is>
          <t/>
        </is>
      </c>
      <c r="CK712" s="26" t="inlineStr">
        <f aca="false">IF(A712&lt;&gt;"",SUM(CB712:CJ712)/9,"")</f>
        <is>
          <t/>
        </is>
      </c>
      <c r="CL712" s="0" t="inlineStr">
        <f aca="false">IF(A712&lt;&gt;"",CK712*9,"")</f>
        <is>
          <t/>
        </is>
      </c>
      <c r="CM712" s="8" t="inlineStr">
        <f aca="false">IF(A712&lt;&gt;"",TEXT(B712,CM$2)&amp;" "&amp;TEXT(A712,CM$2),"")</f>
        <is>
          <t/>
        </is>
      </c>
    </row>
    <row r="713" customFormat="false" ht="15" hidden="false" customHeight="false" outlineLevel="0" collapsed="false">
      <c r="A713" s="0" t="inlineStr">
        <f aca="false">IF(OR(B712&lt;Parameters!$K$12,A712&lt;Parameters!$K$12),IF(A712&lt;Parameters!$K$12,A712+1,0),"")</f>
        <is>
          <t/>
        </is>
      </c>
      <c r="B713" s="0" t="inlineStr">
        <f aca="false">IF(A713&lt;&gt;"",IF(A713=0,B712+1,B712),"")</f>
        <is>
          <t/>
        </is>
      </c>
      <c r="C713" s="24" t="inlineStr">
        <f aca="false">IF(A713&lt;&gt;"",-_phi*(A713+0.5),"")</f>
        <is>
          <t/>
        </is>
      </c>
      <c r="D713" s="8" t="inlineStr">
        <f aca="false">IF(A713&lt;&gt;"",DEGREES(C713),"")</f>
        <is>
          <t/>
        </is>
      </c>
      <c r="E713" s="24" t="inlineStr">
        <f aca="false">IF(A713&lt;&gt;"",_phi*(B713+0.5),"")</f>
        <is>
          <t/>
        </is>
      </c>
      <c r="F713" s="8" t="inlineStr">
        <f aca="false">IF(A713&lt;&gt;"",DEGREES(E713),"")</f>
        <is>
          <t/>
        </is>
      </c>
      <c r="G713" s="8" t="inlineStr">
        <f aca="false">IF(A713&lt;&gt;"",LOOKUP(A713,h!$A$3:$A$30,h!$D$3:$D$30),"")</f>
        <is>
          <t/>
        </is>
      </c>
      <c r="H713" s="8" t="inlineStr">
        <f aca="false">IF(A713&lt;&gt;"",LOOKUP(B713,h!$A$3:$A$30,h!$D$3:$D$30),"")</f>
        <is>
          <t/>
        </is>
      </c>
      <c r="I713" s="8" t="inlineStr">
        <f aca="false">IF(A713&lt;&gt;"",_zif,"")</f>
        <is>
          <t/>
        </is>
      </c>
      <c r="J713" s="8" t="inlineStr">
        <f aca="false">IF(A713&lt;&gt;"",$G713+'v1 Frame'!D$3*COS($C713)+'v1 Frame'!E$3*SIN($C713)*SIN($E713)+'v1 Frame'!F$3*SIN($C713)*COS($E713),"")</f>
        <is>
          <t/>
        </is>
      </c>
      <c r="K713" s="8" t="inlineStr">
        <f aca="false">IF(A713&lt;&gt;"",$H713+'v1 Frame'!E$3*COS($E713)-'v1 Frame'!F$3*SIN($E713),"")</f>
        <is>
          <t/>
        </is>
      </c>
      <c r="L713" s="8" t="inlineStr">
        <f aca="false">IF(A713&lt;&gt;"",$I713-'v1 Frame'!D$3*SIN($C713)+'v1 Frame'!E$3*COS($C713)*SIN($E713)+'v1 Frame'!F$3*COS($C713)*COS($E713),"")</f>
        <is>
          <t/>
        </is>
      </c>
      <c r="M713" s="8" t="inlineStr">
        <f aca="false">IF(A713&lt;&gt;"",$G713+'v1 Frame'!G$3*COS($C713)+'v1 Frame'!H$3*SIN($C713)*SIN($E713)+'v1 Frame'!I$3*SIN($C713)*COS($E713),"")</f>
        <is>
          <t/>
        </is>
      </c>
      <c r="N713" s="8" t="inlineStr">
        <f aca="false">IF(A713&lt;&gt;"",$H713+'v1 Frame'!H$3*COS($E713)-'v1 Frame'!I$3*SIN($E713),"")</f>
        <is>
          <t/>
        </is>
      </c>
      <c r="O713" s="8" t="inlineStr">
        <f aca="false">IF(A713&lt;&gt;"",$I713-'v1 Frame'!G$3*SIN($C713)+'v1 Frame'!H$3*COS($C713)*SIN($E713)+'v1 Frame'!I$3*COS($C713)*COS($E713),"")</f>
        <is>
          <t/>
        </is>
      </c>
      <c r="P713" s="8" t="inlineStr">
        <f aca="false">IF(A713&lt;&gt;"",$G713+'v1 Frame'!J$3*COS($C713)+'v1 Frame'!K$3*SIN($C713)*SIN($E713)+'v1 Frame'!L$3*SIN($C713)*COS($E713),"")</f>
        <is>
          <t/>
        </is>
      </c>
      <c r="Q713" s="8" t="inlineStr">
        <f aca="false">IF(A713&lt;&gt;"",$H713+'v1 Frame'!K$3*COS($E713)-'v1 Frame'!L$3*SIN($E713),"")</f>
        <is>
          <t/>
        </is>
      </c>
      <c r="R713" s="8" t="inlineStr">
        <f aca="false">IF(A713&lt;&gt;"",$I713-'v1 Frame'!J$3*SIN($C713)+'v1 Frame'!K$3*COS($C713)*SIN($E713)+'v1 Frame'!L$3*COS($C713)*COS($E713),"")</f>
        <is>
          <t/>
        </is>
      </c>
      <c r="S713" s="8" t="inlineStr">
        <f aca="false">IF(A713&lt;&gt;"",$G713+'v1 Frame'!M$3*COS($C713)+'v1 Frame'!N$3*SIN($C713)*SIN($E713)+'v1 Frame'!O$3*SIN($C713)*COS($E713),"")</f>
        <is>
          <t/>
        </is>
      </c>
      <c r="T713" s="8" t="inlineStr">
        <f aca="false">IF(A713&lt;&gt;"",$H713+'v1 Frame'!N$3*COS($E713)-'v1 Frame'!O$3*SIN($E713),"")</f>
        <is>
          <t/>
        </is>
      </c>
      <c r="U713" s="8" t="inlineStr">
        <f aca="false">IF(A713&lt;&gt;"",$I713-'v1 Frame'!M$3*SIN($C713)+'v1 Frame'!N$3*COS($C713)*SIN($E713)+'v1 Frame'!O$3*COS($C713)*COS($E713),"")</f>
        <is>
          <t/>
        </is>
      </c>
      <c r="V713" s="8" t="inlineStr">
        <f aca="false">IF(A713&lt;&gt;"",$G713+'v1 Frame'!P$3*COS($C713)+'v1 Frame'!Q$3*SIN($C713)*SIN($E713)+'v1 Frame'!R$3*SIN($C713)*COS($E713),"")</f>
        <is>
          <t/>
        </is>
      </c>
      <c r="W713" s="8" t="inlineStr">
        <f aca="false">IF(A713&lt;&gt;"",$H713+'v1 Frame'!Q$3*COS($E713)-'v1 Frame'!R$3*SIN($E713),"")</f>
        <is>
          <t/>
        </is>
      </c>
      <c r="X713" s="8" t="inlineStr">
        <f aca="false">IF(A713&lt;&gt;"",$I713-'v1 Frame'!P$3*SIN($C713)+'v1 Frame'!Q$3*COS($C713)*SIN($E713)+'v1 Frame'!R$3*COS($C713)*COS($E713),"")</f>
        <is>
          <t/>
        </is>
      </c>
      <c r="Y713" s="8" t="inlineStr">
        <f aca="false">IF(A713&lt;&gt;"",$G713+'v1 Frame'!S$3*COS($C713)+'v1 Frame'!T$3*SIN($C713)*SIN($E713)+'v1 Frame'!U$3*SIN($C713)*COS($E713),"")</f>
        <is>
          <t/>
        </is>
      </c>
      <c r="Z713" s="8" t="inlineStr">
        <f aca="false">IF(A713&lt;&gt;"",$H713+'v1 Frame'!T$3*COS($E713)-'v1 Frame'!U$3*SIN($E713),"")</f>
        <is>
          <t/>
        </is>
      </c>
      <c r="AA713" s="8" t="inlineStr">
        <f aca="false">IF(A713&lt;&gt;"",$I713-'v1 Frame'!S$3*SIN($C713)+'v1 Frame'!T$3*COS($C713)*SIN($E713)+'v1 Frame'!U$3*COS($C713)*COS($E713),"")</f>
        <is>
          <t/>
        </is>
      </c>
      <c r="AB713" s="8" t="inlineStr">
        <f aca="false">IF(A713&lt;&gt;"",$G713+'v1 Frame'!V$3*COS($C713)+'v1 Frame'!W$3*SIN($C713)*SIN($E713)+'v1 Frame'!X$3*SIN($C713)*COS($E713),"")</f>
        <is>
          <t/>
        </is>
      </c>
      <c r="AC713" s="8" t="inlineStr">
        <f aca="false">IF(A713&lt;&gt;"",$H713+'v1 Frame'!W$3*COS($E713)-'v1 Frame'!X$3*SIN($E713),"")</f>
        <is>
          <t/>
        </is>
      </c>
      <c r="AD713" s="8" t="inlineStr">
        <f aca="false">IF(A713&lt;&gt;"",$I713-'v1 Frame'!V$3*SIN($C713)+'v1 Frame'!W$3*COS($C713)*SIN($E713)+'v1 Frame'!X$3*COS($C713)*COS($E713),"")</f>
        <is>
          <t/>
        </is>
      </c>
      <c r="AE713" s="25" t="inlineStr">
        <f aca="false">IF(A713&lt;&gt;"",$G713+'v1 Frame'!Y$3*COS($C713)+'v1 Frame'!Z$3*SIN($C713)*SIN($E713)+'v1 Frame'!AA$3*SIN($C713)*COS($E713),"")</f>
        <is>
          <t/>
        </is>
      </c>
      <c r="AF713" s="25" t="inlineStr">
        <f aca="false">IF(A713&lt;&gt;"",$H713+'v1 Frame'!Z$3*COS($E713)-'v1 Frame'!AA$3*SIN($E713),"")</f>
        <is>
          <t/>
        </is>
      </c>
      <c r="AG713" s="25" t="inlineStr">
        <f aca="false">IF(A713&lt;&gt;"",$I713-'v1 Frame'!Y$3*SIN($C713)+'v1 Frame'!Z$3*COS($C713)*SIN($E713)+'v1 Frame'!AA$3*COS($C713)*COS($E713),"")</f>
        <is>
          <t/>
        </is>
      </c>
      <c r="AH713" s="8" t="inlineStr">
        <f aca="false">IF(A713&lt;&gt;"",SQRT(SUMSQ(G713:I713)),"")</f>
        <is>
          <t/>
        </is>
      </c>
      <c r="AI713" s="8" t="inlineStr">
        <f aca="false">IF(A713&lt;&gt;"",IF(AH713&lt;&gt;0,ACOS(I713/AH713),0),"")</f>
        <is>
          <t/>
        </is>
      </c>
      <c r="AJ713" s="8" t="inlineStr">
        <f aca="false">IF(A713&lt;&gt;"",DEGREES(AI713),"")</f>
        <is>
          <t/>
        </is>
      </c>
      <c r="AK713" s="8" t="inlineStr">
        <f aca="false">IF(A713&lt;&gt;"",IF(OR(G713&lt;&gt;0,H713&lt;&gt;0),ATAN2(G713,H713),0),"")</f>
        <is>
          <t/>
        </is>
      </c>
      <c r="AL713" s="8" t="inlineStr">
        <f aca="false">IF(A713&lt;&gt;"",DEGREES(AK713),"")</f>
        <is>
          <t/>
        </is>
      </c>
      <c r="AM713" s="8" t="inlineStr">
        <f aca="false">IF(A713&lt;&gt;"",SQRT(SUMSQ(J713:L713)),"")</f>
        <is>
          <t/>
        </is>
      </c>
      <c r="AN713" s="8" t="inlineStr">
        <f aca="false">IF(A713&lt;&gt;"",IF(AM713&lt;&gt;0,ACOS(L713/AM713),0),"")</f>
        <is>
          <t/>
        </is>
      </c>
      <c r="AO713" s="8" t="inlineStr">
        <f aca="false">IF(A713&lt;&gt;"",DEGREES(AN713),"")</f>
        <is>
          <t/>
        </is>
      </c>
      <c r="AP713" s="8" t="inlineStr">
        <f aca="false">IF(A713&lt;&gt;"",IF(OR(J713&lt;&gt;0,K713&lt;&gt;0),ATAN2(J713,K713),0),"")</f>
        <is>
          <t/>
        </is>
      </c>
      <c r="AQ713" s="8" t="inlineStr">
        <f aca="false">IF(A713&lt;&gt;"",DEGREES(AP713),"")</f>
        <is>
          <t/>
        </is>
      </c>
      <c r="AR713" s="8" t="inlineStr">
        <f aca="false">IF(A713&lt;&gt;"",SQRT(SUMSQ(M713:O713)),"")</f>
        <is>
          <t/>
        </is>
      </c>
      <c r="AS713" s="8" t="inlineStr">
        <f aca="false">IF(A713&lt;&gt;"",IF(AR713&lt;&gt;0,ACOS(O713/AR713),0),"")</f>
        <is>
          <t/>
        </is>
      </c>
      <c r="AT713" s="8" t="inlineStr">
        <f aca="false">IF(A713&lt;&gt;"",DEGREES(AS713),"")</f>
        <is>
          <t/>
        </is>
      </c>
      <c r="AU713" s="8" t="inlineStr">
        <f aca="false">IF(A713&lt;&gt;"",IF(OR(M713&lt;&gt;0,N713&lt;&gt;0),ATAN2(M713,N713),0),"")</f>
        <is>
          <t/>
        </is>
      </c>
      <c r="AV713" s="8" t="inlineStr">
        <f aca="false">IF(A713&lt;&gt;"",DEGREES(AU713),"")</f>
        <is>
          <t/>
        </is>
      </c>
      <c r="AW713" s="8" t="inlineStr">
        <f aca="false">IF(A713&lt;&gt;"",SQRT(SUMSQ(P713:R713)),"")</f>
        <is>
          <t/>
        </is>
      </c>
      <c r="AX713" s="8" t="inlineStr">
        <f aca="false">IF(A713&lt;&gt;"",IF(AW713&lt;&gt;0,ACOS(R713/AW713),0),"")</f>
        <is>
          <t/>
        </is>
      </c>
      <c r="AY713" s="8" t="inlineStr">
        <f aca="false">IF(A713&lt;&gt;"",DEGREES(AX713),"")</f>
        <is>
          <t/>
        </is>
      </c>
      <c r="AZ713" s="8" t="inlineStr">
        <f aca="false">IF(A713&lt;&gt;"",IF(OR(P713&lt;&gt;0,Q713&lt;&gt;0),ATAN2(P713,Q713),0),"")</f>
        <is>
          <t/>
        </is>
      </c>
      <c r="BA713" s="8" t="inlineStr">
        <f aca="false">IF(A713&lt;&gt;"",DEGREES(AZ713),"")</f>
        <is>
          <t/>
        </is>
      </c>
      <c r="BB713" s="8" t="inlineStr">
        <f aca="false">IF(A713&lt;&gt;"",SQRT(SUMSQ(S713:U713)),"")</f>
        <is>
          <t/>
        </is>
      </c>
      <c r="BC713" s="8" t="inlineStr">
        <f aca="false">IF(A713&lt;&gt;"",IF(BB713&lt;&gt;0,ACOS(U713/BB713),0),"")</f>
        <is>
          <t/>
        </is>
      </c>
      <c r="BD713" s="8" t="inlineStr">
        <f aca="false">IF(A713&lt;&gt;"",DEGREES(BC713),"")</f>
        <is>
          <t/>
        </is>
      </c>
      <c r="BE713" s="8" t="inlineStr">
        <f aca="false">IF(A713&lt;&gt;"",IF(OR(S713&lt;&gt;0,T713&lt;&gt;0),ATAN2(S713,T713),0),"")</f>
        <is>
          <t/>
        </is>
      </c>
      <c r="BF713" s="8" t="inlineStr">
        <f aca="false">IF(A713&lt;&gt;"",DEGREES(BE713),"")</f>
        <is>
          <t/>
        </is>
      </c>
      <c r="BG713" s="8" t="inlineStr">
        <f aca="false">IF(A713&lt;&gt;"",SQRT(SUMSQ(V713:X713)),"")</f>
        <is>
          <t/>
        </is>
      </c>
      <c r="BH713" s="8" t="inlineStr">
        <f aca="false">IF(A713&lt;&gt;"",IF(BG713&lt;&gt;0,ACOS(X713/BG713),0),"")</f>
        <is>
          <t/>
        </is>
      </c>
      <c r="BI713" s="8" t="inlineStr">
        <f aca="false">IF(A713&lt;&gt;"",DEGREES(BH713),"")</f>
        <is>
          <t/>
        </is>
      </c>
      <c r="BJ713" s="8" t="inlineStr">
        <f aca="false">IF(A713&lt;&gt;"",IF(OR(V713&lt;&gt;0,W713&lt;&gt;0),ATAN2(V713,W713),0),"")</f>
        <is>
          <t/>
        </is>
      </c>
      <c r="BK713" s="8" t="inlineStr">
        <f aca="false">IF(A713&lt;&gt;"",DEGREES(BJ713),"")</f>
        <is>
          <t/>
        </is>
      </c>
      <c r="BL713" s="8" t="inlineStr">
        <f aca="false">IF(A713&lt;&gt;"",SQRT(SUMSQ(Y713:AA713)),"")</f>
        <is>
          <t/>
        </is>
      </c>
      <c r="BM713" s="8" t="inlineStr">
        <f aca="false">IF(A713&lt;&gt;"",IF(BL713&lt;&gt;0,ACOS(AA713/BL713),0),"")</f>
        <is>
          <t/>
        </is>
      </c>
      <c r="BN713" s="8" t="inlineStr">
        <f aca="false">IF(A713&lt;&gt;"",DEGREES(BM713),"")</f>
        <is>
          <t/>
        </is>
      </c>
      <c r="BO713" s="8" t="inlineStr">
        <f aca="false">IF(A713&lt;&gt;"",IF(OR(Y713&lt;&gt;0,Z713&lt;&gt;0),ATAN2(Y713,Z713),0),"")</f>
        <is>
          <t/>
        </is>
      </c>
      <c r="BP713" s="8" t="inlineStr">
        <f aca="false">IF(A713&lt;&gt;"",DEGREES(BO713),"")</f>
        <is>
          <t/>
        </is>
      </c>
      <c r="BQ713" s="8" t="inlineStr">
        <f aca="false">IF(A713&lt;&gt;"",SQRT(SUMSQ(AB713:AD713)),"")</f>
        <is>
          <t/>
        </is>
      </c>
      <c r="BR713" s="8" t="inlineStr">
        <f aca="false">IF(A713&lt;&gt;"",IF(BQ713&lt;&gt;0,ACOS(AD713/BQ713),0),"")</f>
        <is>
          <t/>
        </is>
      </c>
      <c r="BS713" s="8" t="inlineStr">
        <f aca="false">IF(A713&lt;&gt;"",DEGREES(BR713),"")</f>
        <is>
          <t/>
        </is>
      </c>
      <c r="BT713" s="8" t="inlineStr">
        <f aca="false">IF(A713&lt;&gt;"",IF(OR(AB713&lt;&gt;0,AC713&lt;&gt;0),ATAN2(AB713,AC713),0),"")</f>
        <is>
          <t/>
        </is>
      </c>
      <c r="BU713" s="8" t="inlineStr">
        <f aca="false">IF(A713&lt;&gt;"",DEGREES(BT713),"")</f>
        <is>
          <t/>
        </is>
      </c>
      <c r="BV713" s="8" t="inlineStr">
        <f aca="false">IF(A713&lt;&gt;"",SQRT(SUMSQ(AE713:AG713)),"")</f>
        <is>
          <t/>
        </is>
      </c>
      <c r="BW713" s="8" t="inlineStr">
        <f aca="false">IF(A713&lt;&gt;"",IF(BV713&lt;&gt;0,ACOS(AG713/BV713),0),"")</f>
        <is>
          <t/>
        </is>
      </c>
      <c r="BX713" s="8" t="inlineStr">
        <f aca="false">IF(A713&lt;&gt;"",DEGREES(BW713),"")</f>
        <is>
          <t/>
        </is>
      </c>
      <c r="BY713" s="8" t="inlineStr">
        <f aca="false">IF(A713&lt;&gt;"",IF(OR(AF713&lt;&gt;0,AG713&lt;&gt;0),ATAN2(AF713,AG713),0),"")</f>
        <is>
          <t/>
        </is>
      </c>
      <c r="BZ713" s="8" t="inlineStr">
        <f aca="false">IF(A713&lt;&gt;"",DEGREES(BY713),"")</f>
        <is>
          <t/>
        </is>
      </c>
      <c r="CA713" s="0" t="inlineStr">
        <f aca="false">IF(A713&lt;&gt;"",IF(AND(AI713&lt;Parameters!$B$11,AI713&gt;Parameters!$B$12,AN713&lt;Parameters!$B$11,AN713&gt;Parameters!$B$12,AS713&lt;Parameters!$B$11,AS713&gt;Parameters!$B$12,AX713&lt;Parameters!$B$11,AX713&gt;Parameters!$B$12,BC713&lt;Parameters!$B$11,BC713&gt;Parameters!$B$12,BM713&lt;Parameters!$B$11,BM713&gt;Parameters!$B$12,BR713&lt;Parameters!$B$11,BR713&gt;Parameters!$B$12,BW713&lt;Parameters!$B$11,BW713&gt;Parameters!$B$12),1,0),"")</f>
        <is>
          <t/>
        </is>
      </c>
      <c r="CB713" s="0" t="inlineStr">
        <f aca="false">IF(A713&lt;&gt;"",IF(OR(AI713&lt;Parameters!$B$12,AI713&gt;Parameters!$B$11),0,1),"")</f>
        <is>
          <t/>
        </is>
      </c>
      <c r="CC713" s="0" t="inlineStr">
        <f aca="false">IF(A713&lt;&gt;"",IF(OR(AN713&lt;Parameters!$B$12,AN713&gt;Parameters!$B$11),0,1),"")</f>
        <is>
          <t/>
        </is>
      </c>
      <c r="CD713" s="0" t="inlineStr">
        <f aca="false">IF(A713&lt;&gt;"",IF(OR(AS713&lt;Parameters!$B$12,AS713&gt;Parameters!$B$11),0,1),"")</f>
        <is>
          <t/>
        </is>
      </c>
      <c r="CE713" s="0" t="inlineStr">
        <f aca="false">IF(A713&lt;&gt;"",IF(OR(AX713&lt;Parameters!$B$12,AX713&gt;Parameters!$B$11),0,1),"")</f>
        <is>
          <t/>
        </is>
      </c>
      <c r="CF713" s="0" t="inlineStr">
        <f aca="false">IF(A713&lt;&gt;"",IF(OR(BC713&lt;Parameters!$B$12,BC713&gt;Parameters!$B$11),0,1),"")</f>
        <is>
          <t/>
        </is>
      </c>
      <c r="CG713" s="0" t="inlineStr">
        <f aca="false">IF(A713&lt;&gt;"",IF(OR(BH713&lt;Parameters!$B$12,BH713&gt;Parameters!$B$11),0,1),"")</f>
        <is>
          <t/>
        </is>
      </c>
      <c r="CH713" s="0" t="inlineStr">
        <f aca="false">IF(A713&lt;&gt;"",IF(OR(BM713&lt;Parameters!$B$12,BM713&gt;Parameters!$B$11),0,1),"")</f>
        <is>
          <t/>
        </is>
      </c>
      <c r="CI713" s="0" t="inlineStr">
        <f aca="false">IF(A713&lt;&gt;"",IF(OR(BR713&lt;Parameters!$B$12,BR713&gt;Parameters!$B$11),0,1),"")</f>
        <is>
          <t/>
        </is>
      </c>
      <c r="CJ713" s="0" t="inlineStr">
        <f aca="false">IF(A713&lt;&gt;"",IF(OR(BW713&lt;Parameters!$B$12,BW713&gt;Parameters!$B$11),0,1),"")</f>
        <is>
          <t/>
        </is>
      </c>
      <c r="CK713" s="26" t="inlineStr">
        <f aca="false">IF(A713&lt;&gt;"",SUM(CB713:CJ713)/9,"")</f>
        <is>
          <t/>
        </is>
      </c>
      <c r="CL713" s="0" t="inlineStr">
        <f aca="false">IF(A713&lt;&gt;"",CK713*9,"")</f>
        <is>
          <t/>
        </is>
      </c>
      <c r="CM713" s="8" t="inlineStr">
        <f aca="false">IF(A713&lt;&gt;"",TEXT(B713,CM$2)&amp;" "&amp;TEXT(A713,CM$2),"")</f>
        <is>
          <t/>
        </is>
      </c>
    </row>
    <row r="714" customFormat="false" ht="15" hidden="false" customHeight="false" outlineLevel="0" collapsed="false">
      <c r="A714" s="0" t="inlineStr">
        <f aca="false">IF(OR(B713&lt;Parameters!$K$12,A713&lt;Parameters!$K$12),IF(A713&lt;Parameters!$K$12,A713+1,0),"")</f>
        <is>
          <t/>
        </is>
      </c>
      <c r="B714" s="0" t="inlineStr">
        <f aca="false">IF(A714&lt;&gt;"",IF(A714=0,B713+1,B713),"")</f>
        <is>
          <t/>
        </is>
      </c>
      <c r="C714" s="24" t="inlineStr">
        <f aca="false">IF(A714&lt;&gt;"",-_phi*(A714+0.5),"")</f>
        <is>
          <t/>
        </is>
      </c>
      <c r="D714" s="8" t="inlineStr">
        <f aca="false">IF(A714&lt;&gt;"",DEGREES(C714),"")</f>
        <is>
          <t/>
        </is>
      </c>
      <c r="E714" s="24" t="inlineStr">
        <f aca="false">IF(A714&lt;&gt;"",_phi*(B714+0.5),"")</f>
        <is>
          <t/>
        </is>
      </c>
      <c r="F714" s="8" t="inlineStr">
        <f aca="false">IF(A714&lt;&gt;"",DEGREES(E714),"")</f>
        <is>
          <t/>
        </is>
      </c>
      <c r="G714" s="8" t="inlineStr">
        <f aca="false">IF(A714&lt;&gt;"",LOOKUP(A714,h!$A$3:$A$30,h!$D$3:$D$30),"")</f>
        <is>
          <t/>
        </is>
      </c>
      <c r="H714" s="8" t="inlineStr">
        <f aca="false">IF(A714&lt;&gt;"",LOOKUP(B714,h!$A$3:$A$30,h!$D$3:$D$30),"")</f>
        <is>
          <t/>
        </is>
      </c>
      <c r="I714" s="8" t="inlineStr">
        <f aca="false">IF(A714&lt;&gt;"",_zif,"")</f>
        <is>
          <t/>
        </is>
      </c>
      <c r="J714" s="8" t="inlineStr">
        <f aca="false">IF(A714&lt;&gt;"",$G714+'v1 Frame'!D$3*COS($C714)+'v1 Frame'!E$3*SIN($C714)*SIN($E714)+'v1 Frame'!F$3*SIN($C714)*COS($E714),"")</f>
        <is>
          <t/>
        </is>
      </c>
      <c r="K714" s="8" t="inlineStr">
        <f aca="false">IF(A714&lt;&gt;"",$H714+'v1 Frame'!E$3*COS($E714)-'v1 Frame'!F$3*SIN($E714),"")</f>
        <is>
          <t/>
        </is>
      </c>
      <c r="L714" s="8" t="inlineStr">
        <f aca="false">IF(A714&lt;&gt;"",$I714-'v1 Frame'!D$3*SIN($C714)+'v1 Frame'!E$3*COS($C714)*SIN($E714)+'v1 Frame'!F$3*COS($C714)*COS($E714),"")</f>
        <is>
          <t/>
        </is>
      </c>
      <c r="M714" s="8" t="inlineStr">
        <f aca="false">IF(A714&lt;&gt;"",$G714+'v1 Frame'!G$3*COS($C714)+'v1 Frame'!H$3*SIN($C714)*SIN($E714)+'v1 Frame'!I$3*SIN($C714)*COS($E714),"")</f>
        <is>
          <t/>
        </is>
      </c>
      <c r="N714" s="8" t="inlineStr">
        <f aca="false">IF(A714&lt;&gt;"",$H714+'v1 Frame'!H$3*COS($E714)-'v1 Frame'!I$3*SIN($E714),"")</f>
        <is>
          <t/>
        </is>
      </c>
      <c r="O714" s="8" t="inlineStr">
        <f aca="false">IF(A714&lt;&gt;"",$I714-'v1 Frame'!G$3*SIN($C714)+'v1 Frame'!H$3*COS($C714)*SIN($E714)+'v1 Frame'!I$3*COS($C714)*COS($E714),"")</f>
        <is>
          <t/>
        </is>
      </c>
      <c r="P714" s="8" t="inlineStr">
        <f aca="false">IF(A714&lt;&gt;"",$G714+'v1 Frame'!J$3*COS($C714)+'v1 Frame'!K$3*SIN($C714)*SIN($E714)+'v1 Frame'!L$3*SIN($C714)*COS($E714),"")</f>
        <is>
          <t/>
        </is>
      </c>
      <c r="Q714" s="8" t="inlineStr">
        <f aca="false">IF(A714&lt;&gt;"",$H714+'v1 Frame'!K$3*COS($E714)-'v1 Frame'!L$3*SIN($E714),"")</f>
        <is>
          <t/>
        </is>
      </c>
      <c r="R714" s="8" t="inlineStr">
        <f aca="false">IF(A714&lt;&gt;"",$I714-'v1 Frame'!J$3*SIN($C714)+'v1 Frame'!K$3*COS($C714)*SIN($E714)+'v1 Frame'!L$3*COS($C714)*COS($E714),"")</f>
        <is>
          <t/>
        </is>
      </c>
      <c r="S714" s="8" t="inlineStr">
        <f aca="false">IF(A714&lt;&gt;"",$G714+'v1 Frame'!M$3*COS($C714)+'v1 Frame'!N$3*SIN($C714)*SIN($E714)+'v1 Frame'!O$3*SIN($C714)*COS($E714),"")</f>
        <is>
          <t/>
        </is>
      </c>
      <c r="T714" s="8" t="inlineStr">
        <f aca="false">IF(A714&lt;&gt;"",$H714+'v1 Frame'!N$3*COS($E714)-'v1 Frame'!O$3*SIN($E714),"")</f>
        <is>
          <t/>
        </is>
      </c>
      <c r="U714" s="8" t="inlineStr">
        <f aca="false">IF(A714&lt;&gt;"",$I714-'v1 Frame'!M$3*SIN($C714)+'v1 Frame'!N$3*COS($C714)*SIN($E714)+'v1 Frame'!O$3*COS($C714)*COS($E714),"")</f>
        <is>
          <t/>
        </is>
      </c>
      <c r="V714" s="8" t="inlineStr">
        <f aca="false">IF(A714&lt;&gt;"",$G714+'v1 Frame'!P$3*COS($C714)+'v1 Frame'!Q$3*SIN($C714)*SIN($E714)+'v1 Frame'!R$3*SIN($C714)*COS($E714),"")</f>
        <is>
          <t/>
        </is>
      </c>
      <c r="W714" s="8" t="inlineStr">
        <f aca="false">IF(A714&lt;&gt;"",$H714+'v1 Frame'!Q$3*COS($E714)-'v1 Frame'!R$3*SIN($E714),"")</f>
        <is>
          <t/>
        </is>
      </c>
      <c r="X714" s="8" t="inlineStr">
        <f aca="false">IF(A714&lt;&gt;"",$I714-'v1 Frame'!P$3*SIN($C714)+'v1 Frame'!Q$3*COS($C714)*SIN($E714)+'v1 Frame'!R$3*COS($C714)*COS($E714),"")</f>
        <is>
          <t/>
        </is>
      </c>
      <c r="Y714" s="8" t="inlineStr">
        <f aca="false">IF(A714&lt;&gt;"",$G714+'v1 Frame'!S$3*COS($C714)+'v1 Frame'!T$3*SIN($C714)*SIN($E714)+'v1 Frame'!U$3*SIN($C714)*COS($E714),"")</f>
        <is>
          <t/>
        </is>
      </c>
      <c r="Z714" s="8" t="inlineStr">
        <f aca="false">IF(A714&lt;&gt;"",$H714+'v1 Frame'!T$3*COS($E714)-'v1 Frame'!U$3*SIN($E714),"")</f>
        <is>
          <t/>
        </is>
      </c>
      <c r="AA714" s="8" t="inlineStr">
        <f aca="false">IF(A714&lt;&gt;"",$I714-'v1 Frame'!S$3*SIN($C714)+'v1 Frame'!T$3*COS($C714)*SIN($E714)+'v1 Frame'!U$3*COS($C714)*COS($E714),"")</f>
        <is>
          <t/>
        </is>
      </c>
      <c r="AB714" s="8" t="inlineStr">
        <f aca="false">IF(A714&lt;&gt;"",$G714+'v1 Frame'!V$3*COS($C714)+'v1 Frame'!W$3*SIN($C714)*SIN($E714)+'v1 Frame'!X$3*SIN($C714)*COS($E714),"")</f>
        <is>
          <t/>
        </is>
      </c>
      <c r="AC714" s="8" t="inlineStr">
        <f aca="false">IF(A714&lt;&gt;"",$H714+'v1 Frame'!W$3*COS($E714)-'v1 Frame'!X$3*SIN($E714),"")</f>
        <is>
          <t/>
        </is>
      </c>
      <c r="AD714" s="8" t="inlineStr">
        <f aca="false">IF(A714&lt;&gt;"",$I714-'v1 Frame'!V$3*SIN($C714)+'v1 Frame'!W$3*COS($C714)*SIN($E714)+'v1 Frame'!X$3*COS($C714)*COS($E714),"")</f>
        <is>
          <t/>
        </is>
      </c>
      <c r="AE714" s="25" t="inlineStr">
        <f aca="false">IF(A714&lt;&gt;"",$G714+'v1 Frame'!Y$3*COS($C714)+'v1 Frame'!Z$3*SIN($C714)*SIN($E714)+'v1 Frame'!AA$3*SIN($C714)*COS($E714),"")</f>
        <is>
          <t/>
        </is>
      </c>
      <c r="AF714" s="25" t="inlineStr">
        <f aca="false">IF(A714&lt;&gt;"",$H714+'v1 Frame'!Z$3*COS($E714)-'v1 Frame'!AA$3*SIN($E714),"")</f>
        <is>
          <t/>
        </is>
      </c>
      <c r="AG714" s="25" t="inlineStr">
        <f aca="false">IF(A714&lt;&gt;"",$I714-'v1 Frame'!Y$3*SIN($C714)+'v1 Frame'!Z$3*COS($C714)*SIN($E714)+'v1 Frame'!AA$3*COS($C714)*COS($E714),"")</f>
        <is>
          <t/>
        </is>
      </c>
      <c r="AH714" s="8" t="inlineStr">
        <f aca="false">IF(A714&lt;&gt;"",SQRT(SUMSQ(G714:I714)),"")</f>
        <is>
          <t/>
        </is>
      </c>
      <c r="AI714" s="8" t="inlineStr">
        <f aca="false">IF(A714&lt;&gt;"",IF(AH714&lt;&gt;0,ACOS(I714/AH714),0),"")</f>
        <is>
          <t/>
        </is>
      </c>
      <c r="AJ714" s="8" t="inlineStr">
        <f aca="false">IF(A714&lt;&gt;"",DEGREES(AI714),"")</f>
        <is>
          <t/>
        </is>
      </c>
      <c r="AK714" s="8" t="inlineStr">
        <f aca="false">IF(A714&lt;&gt;"",IF(OR(G714&lt;&gt;0,H714&lt;&gt;0),ATAN2(G714,H714),0),"")</f>
        <is>
          <t/>
        </is>
      </c>
      <c r="AL714" s="8" t="inlineStr">
        <f aca="false">IF(A714&lt;&gt;"",DEGREES(AK714),"")</f>
        <is>
          <t/>
        </is>
      </c>
      <c r="AM714" s="8" t="inlineStr">
        <f aca="false">IF(A714&lt;&gt;"",SQRT(SUMSQ(J714:L714)),"")</f>
        <is>
          <t/>
        </is>
      </c>
      <c r="AN714" s="8" t="inlineStr">
        <f aca="false">IF(A714&lt;&gt;"",IF(AM714&lt;&gt;0,ACOS(L714/AM714),0),"")</f>
        <is>
          <t/>
        </is>
      </c>
      <c r="AO714" s="8" t="inlineStr">
        <f aca="false">IF(A714&lt;&gt;"",DEGREES(AN714),"")</f>
        <is>
          <t/>
        </is>
      </c>
      <c r="AP714" s="8" t="inlineStr">
        <f aca="false">IF(A714&lt;&gt;"",IF(OR(J714&lt;&gt;0,K714&lt;&gt;0),ATAN2(J714,K714),0),"")</f>
        <is>
          <t/>
        </is>
      </c>
      <c r="AQ714" s="8" t="inlineStr">
        <f aca="false">IF(A714&lt;&gt;"",DEGREES(AP714),"")</f>
        <is>
          <t/>
        </is>
      </c>
      <c r="AR714" s="8" t="inlineStr">
        <f aca="false">IF(A714&lt;&gt;"",SQRT(SUMSQ(M714:O714)),"")</f>
        <is>
          <t/>
        </is>
      </c>
      <c r="AS714" s="8" t="inlineStr">
        <f aca="false">IF(A714&lt;&gt;"",IF(AR714&lt;&gt;0,ACOS(O714/AR714),0),"")</f>
        <is>
          <t/>
        </is>
      </c>
      <c r="AT714" s="8" t="inlineStr">
        <f aca="false">IF(A714&lt;&gt;"",DEGREES(AS714),"")</f>
        <is>
          <t/>
        </is>
      </c>
      <c r="AU714" s="8" t="inlineStr">
        <f aca="false">IF(A714&lt;&gt;"",IF(OR(M714&lt;&gt;0,N714&lt;&gt;0),ATAN2(M714,N714),0),"")</f>
        <is>
          <t/>
        </is>
      </c>
      <c r="AV714" s="8" t="inlineStr">
        <f aca="false">IF(A714&lt;&gt;"",DEGREES(AU714),"")</f>
        <is>
          <t/>
        </is>
      </c>
      <c r="AW714" s="8" t="inlineStr">
        <f aca="false">IF(A714&lt;&gt;"",SQRT(SUMSQ(P714:R714)),"")</f>
        <is>
          <t/>
        </is>
      </c>
      <c r="AX714" s="8" t="inlineStr">
        <f aca="false">IF(A714&lt;&gt;"",IF(AW714&lt;&gt;0,ACOS(R714/AW714),0),"")</f>
        <is>
          <t/>
        </is>
      </c>
      <c r="AY714" s="8" t="inlineStr">
        <f aca="false">IF(A714&lt;&gt;"",DEGREES(AX714),"")</f>
        <is>
          <t/>
        </is>
      </c>
      <c r="AZ714" s="8" t="inlineStr">
        <f aca="false">IF(A714&lt;&gt;"",IF(OR(P714&lt;&gt;0,Q714&lt;&gt;0),ATAN2(P714,Q714),0),"")</f>
        <is>
          <t/>
        </is>
      </c>
      <c r="BA714" s="8" t="inlineStr">
        <f aca="false">IF(A714&lt;&gt;"",DEGREES(AZ714),"")</f>
        <is>
          <t/>
        </is>
      </c>
      <c r="BB714" s="8" t="inlineStr">
        <f aca="false">IF(A714&lt;&gt;"",SQRT(SUMSQ(S714:U714)),"")</f>
        <is>
          <t/>
        </is>
      </c>
      <c r="BC714" s="8" t="inlineStr">
        <f aca="false">IF(A714&lt;&gt;"",IF(BB714&lt;&gt;0,ACOS(U714/BB714),0),"")</f>
        <is>
          <t/>
        </is>
      </c>
      <c r="BD714" s="8" t="inlineStr">
        <f aca="false">IF(A714&lt;&gt;"",DEGREES(BC714),"")</f>
        <is>
          <t/>
        </is>
      </c>
      <c r="BE714" s="8" t="inlineStr">
        <f aca="false">IF(A714&lt;&gt;"",IF(OR(S714&lt;&gt;0,T714&lt;&gt;0),ATAN2(S714,T714),0),"")</f>
        <is>
          <t/>
        </is>
      </c>
      <c r="BF714" s="8" t="inlineStr">
        <f aca="false">IF(A714&lt;&gt;"",DEGREES(BE714),"")</f>
        <is>
          <t/>
        </is>
      </c>
      <c r="BG714" s="8" t="inlineStr">
        <f aca="false">IF(A714&lt;&gt;"",SQRT(SUMSQ(V714:X714)),"")</f>
        <is>
          <t/>
        </is>
      </c>
      <c r="BH714" s="8" t="inlineStr">
        <f aca="false">IF(A714&lt;&gt;"",IF(BG714&lt;&gt;0,ACOS(X714/BG714),0),"")</f>
        <is>
          <t/>
        </is>
      </c>
      <c r="BI714" s="8" t="inlineStr">
        <f aca="false">IF(A714&lt;&gt;"",DEGREES(BH714),"")</f>
        <is>
          <t/>
        </is>
      </c>
      <c r="BJ714" s="8" t="inlineStr">
        <f aca="false">IF(A714&lt;&gt;"",IF(OR(V714&lt;&gt;0,W714&lt;&gt;0),ATAN2(V714,W714),0),"")</f>
        <is>
          <t/>
        </is>
      </c>
      <c r="BK714" s="8" t="inlineStr">
        <f aca="false">IF(A714&lt;&gt;"",DEGREES(BJ714),"")</f>
        <is>
          <t/>
        </is>
      </c>
      <c r="BL714" s="8" t="inlineStr">
        <f aca="false">IF(A714&lt;&gt;"",SQRT(SUMSQ(Y714:AA714)),"")</f>
        <is>
          <t/>
        </is>
      </c>
      <c r="BM714" s="8" t="inlineStr">
        <f aca="false">IF(A714&lt;&gt;"",IF(BL714&lt;&gt;0,ACOS(AA714/BL714),0),"")</f>
        <is>
          <t/>
        </is>
      </c>
      <c r="BN714" s="8" t="inlineStr">
        <f aca="false">IF(A714&lt;&gt;"",DEGREES(BM714),"")</f>
        <is>
          <t/>
        </is>
      </c>
      <c r="BO714" s="8" t="inlineStr">
        <f aca="false">IF(A714&lt;&gt;"",IF(OR(Y714&lt;&gt;0,Z714&lt;&gt;0),ATAN2(Y714,Z714),0),"")</f>
        <is>
          <t/>
        </is>
      </c>
      <c r="BP714" s="8" t="inlineStr">
        <f aca="false">IF(A714&lt;&gt;"",DEGREES(BO714),"")</f>
        <is>
          <t/>
        </is>
      </c>
      <c r="BQ714" s="8" t="inlineStr">
        <f aca="false">IF(A714&lt;&gt;"",SQRT(SUMSQ(AB714:AD714)),"")</f>
        <is>
          <t/>
        </is>
      </c>
      <c r="BR714" s="8" t="inlineStr">
        <f aca="false">IF(A714&lt;&gt;"",IF(BQ714&lt;&gt;0,ACOS(AD714/BQ714),0),"")</f>
        <is>
          <t/>
        </is>
      </c>
      <c r="BS714" s="8" t="inlineStr">
        <f aca="false">IF(A714&lt;&gt;"",DEGREES(BR714),"")</f>
        <is>
          <t/>
        </is>
      </c>
      <c r="BT714" s="8" t="inlineStr">
        <f aca="false">IF(A714&lt;&gt;"",IF(OR(AB714&lt;&gt;0,AC714&lt;&gt;0),ATAN2(AB714,AC714),0),"")</f>
        <is>
          <t/>
        </is>
      </c>
      <c r="BU714" s="8" t="inlineStr">
        <f aca="false">IF(A714&lt;&gt;"",DEGREES(BT714),"")</f>
        <is>
          <t/>
        </is>
      </c>
      <c r="BV714" s="8" t="inlineStr">
        <f aca="false">IF(A714&lt;&gt;"",SQRT(SUMSQ(AE714:AG714)),"")</f>
        <is>
          <t/>
        </is>
      </c>
      <c r="BW714" s="8" t="inlineStr">
        <f aca="false">IF(A714&lt;&gt;"",IF(BV714&lt;&gt;0,ACOS(AG714/BV714),0),"")</f>
        <is>
          <t/>
        </is>
      </c>
      <c r="BX714" s="8" t="inlineStr">
        <f aca="false">IF(A714&lt;&gt;"",DEGREES(BW714),"")</f>
        <is>
          <t/>
        </is>
      </c>
      <c r="BY714" s="8" t="inlineStr">
        <f aca="false">IF(A714&lt;&gt;"",IF(OR(AF714&lt;&gt;0,AG714&lt;&gt;0),ATAN2(AF714,AG714),0),"")</f>
        <is>
          <t/>
        </is>
      </c>
      <c r="BZ714" s="8" t="inlineStr">
        <f aca="false">IF(A714&lt;&gt;"",DEGREES(BY714),"")</f>
        <is>
          <t/>
        </is>
      </c>
      <c r="CA714" s="0" t="inlineStr">
        <f aca="false">IF(A714&lt;&gt;"",IF(AND(AI714&lt;Parameters!$B$11,AI714&gt;Parameters!$B$12,AN714&lt;Parameters!$B$11,AN714&gt;Parameters!$B$12,AS714&lt;Parameters!$B$11,AS714&gt;Parameters!$B$12,AX714&lt;Parameters!$B$11,AX714&gt;Parameters!$B$12,BC714&lt;Parameters!$B$11,BC714&gt;Parameters!$B$12,BM714&lt;Parameters!$B$11,BM714&gt;Parameters!$B$12,BR714&lt;Parameters!$B$11,BR714&gt;Parameters!$B$12,BW714&lt;Parameters!$B$11,BW714&gt;Parameters!$B$12),1,0),"")</f>
        <is>
          <t/>
        </is>
      </c>
      <c r="CB714" s="0" t="inlineStr">
        <f aca="false">IF(A714&lt;&gt;"",IF(OR(AI714&lt;Parameters!$B$12,AI714&gt;Parameters!$B$11),0,1),"")</f>
        <is>
          <t/>
        </is>
      </c>
      <c r="CC714" s="0" t="inlineStr">
        <f aca="false">IF(A714&lt;&gt;"",IF(OR(AN714&lt;Parameters!$B$12,AN714&gt;Parameters!$B$11),0,1),"")</f>
        <is>
          <t/>
        </is>
      </c>
      <c r="CD714" s="0" t="inlineStr">
        <f aca="false">IF(A714&lt;&gt;"",IF(OR(AS714&lt;Parameters!$B$12,AS714&gt;Parameters!$B$11),0,1),"")</f>
        <is>
          <t/>
        </is>
      </c>
      <c r="CE714" s="0" t="inlineStr">
        <f aca="false">IF(A714&lt;&gt;"",IF(OR(AX714&lt;Parameters!$B$12,AX714&gt;Parameters!$B$11),0,1),"")</f>
        <is>
          <t/>
        </is>
      </c>
      <c r="CF714" s="0" t="inlineStr">
        <f aca="false">IF(A714&lt;&gt;"",IF(OR(BC714&lt;Parameters!$B$12,BC714&gt;Parameters!$B$11),0,1),"")</f>
        <is>
          <t/>
        </is>
      </c>
      <c r="CG714" s="0" t="inlineStr">
        <f aca="false">IF(A714&lt;&gt;"",IF(OR(BH714&lt;Parameters!$B$12,BH714&gt;Parameters!$B$11),0,1),"")</f>
        <is>
          <t/>
        </is>
      </c>
      <c r="CH714" s="0" t="inlineStr">
        <f aca="false">IF(A714&lt;&gt;"",IF(OR(BM714&lt;Parameters!$B$12,BM714&gt;Parameters!$B$11),0,1),"")</f>
        <is>
          <t/>
        </is>
      </c>
      <c r="CI714" s="0" t="inlineStr">
        <f aca="false">IF(A714&lt;&gt;"",IF(OR(BR714&lt;Parameters!$B$12,BR714&gt;Parameters!$B$11),0,1),"")</f>
        <is>
          <t/>
        </is>
      </c>
      <c r="CJ714" s="0" t="inlineStr">
        <f aca="false">IF(A714&lt;&gt;"",IF(OR(BW714&lt;Parameters!$B$12,BW714&gt;Parameters!$B$11),0,1),"")</f>
        <is>
          <t/>
        </is>
      </c>
      <c r="CK714" s="26" t="inlineStr">
        <f aca="false">IF(A714&lt;&gt;"",SUM(CB714:CJ714)/9,"")</f>
        <is>
          <t/>
        </is>
      </c>
      <c r="CL714" s="0" t="inlineStr">
        <f aca="false">IF(A714&lt;&gt;"",CK714*9,"")</f>
        <is>
          <t/>
        </is>
      </c>
      <c r="CM714" s="8" t="inlineStr">
        <f aca="false">IF(A714&lt;&gt;"",TEXT(B714,CM$2)&amp;" "&amp;TEXT(A714,CM$2),"")</f>
        <is>
          <t/>
        </is>
      </c>
    </row>
    <row r="715" customFormat="false" ht="15" hidden="false" customHeight="false" outlineLevel="0" collapsed="false">
      <c r="A715" s="0" t="inlineStr">
        <f aca="false">IF(OR(B714&lt;Parameters!$K$12,A714&lt;Parameters!$K$12),IF(A714&lt;Parameters!$K$12,A714+1,0),"")</f>
        <is>
          <t/>
        </is>
      </c>
      <c r="B715" s="0" t="inlineStr">
        <f aca="false">IF(A715&lt;&gt;"",IF(A715=0,B714+1,B714),"")</f>
        <is>
          <t/>
        </is>
      </c>
      <c r="C715" s="24" t="inlineStr">
        <f aca="false">IF(A715&lt;&gt;"",-_phi*(A715+0.5),"")</f>
        <is>
          <t/>
        </is>
      </c>
      <c r="D715" s="8" t="inlineStr">
        <f aca="false">IF(A715&lt;&gt;"",DEGREES(C715),"")</f>
        <is>
          <t/>
        </is>
      </c>
      <c r="E715" s="24" t="inlineStr">
        <f aca="false">IF(A715&lt;&gt;"",_phi*(B715+0.5),"")</f>
        <is>
          <t/>
        </is>
      </c>
      <c r="F715" s="8" t="inlineStr">
        <f aca="false">IF(A715&lt;&gt;"",DEGREES(E715),"")</f>
        <is>
          <t/>
        </is>
      </c>
      <c r="G715" s="8" t="inlineStr">
        <f aca="false">IF(A715&lt;&gt;"",LOOKUP(A715,h!$A$3:$A$30,h!$D$3:$D$30),"")</f>
        <is>
          <t/>
        </is>
      </c>
      <c r="H715" s="8" t="inlineStr">
        <f aca="false">IF(A715&lt;&gt;"",LOOKUP(B715,h!$A$3:$A$30,h!$D$3:$D$30),"")</f>
        <is>
          <t/>
        </is>
      </c>
      <c r="I715" s="8" t="inlineStr">
        <f aca="false">IF(A715&lt;&gt;"",_zif,"")</f>
        <is>
          <t/>
        </is>
      </c>
      <c r="J715" s="8" t="inlineStr">
        <f aca="false">IF(A715&lt;&gt;"",$G715+'v1 Frame'!D$3*COS($C715)+'v1 Frame'!E$3*SIN($C715)*SIN($E715)+'v1 Frame'!F$3*SIN($C715)*COS($E715),"")</f>
        <is>
          <t/>
        </is>
      </c>
      <c r="K715" s="8" t="inlineStr">
        <f aca="false">IF(A715&lt;&gt;"",$H715+'v1 Frame'!E$3*COS($E715)-'v1 Frame'!F$3*SIN($E715),"")</f>
        <is>
          <t/>
        </is>
      </c>
      <c r="L715" s="8" t="inlineStr">
        <f aca="false">IF(A715&lt;&gt;"",$I715-'v1 Frame'!D$3*SIN($C715)+'v1 Frame'!E$3*COS($C715)*SIN($E715)+'v1 Frame'!F$3*COS($C715)*COS($E715),"")</f>
        <is>
          <t/>
        </is>
      </c>
      <c r="M715" s="8" t="inlineStr">
        <f aca="false">IF(A715&lt;&gt;"",$G715+'v1 Frame'!G$3*COS($C715)+'v1 Frame'!H$3*SIN($C715)*SIN($E715)+'v1 Frame'!I$3*SIN($C715)*COS($E715),"")</f>
        <is>
          <t/>
        </is>
      </c>
      <c r="N715" s="8" t="inlineStr">
        <f aca="false">IF(A715&lt;&gt;"",$H715+'v1 Frame'!H$3*COS($E715)-'v1 Frame'!I$3*SIN($E715),"")</f>
        <is>
          <t/>
        </is>
      </c>
      <c r="O715" s="8" t="inlineStr">
        <f aca="false">IF(A715&lt;&gt;"",$I715-'v1 Frame'!G$3*SIN($C715)+'v1 Frame'!H$3*COS($C715)*SIN($E715)+'v1 Frame'!I$3*COS($C715)*COS($E715),"")</f>
        <is>
          <t/>
        </is>
      </c>
      <c r="P715" s="8" t="inlineStr">
        <f aca="false">IF(A715&lt;&gt;"",$G715+'v1 Frame'!J$3*COS($C715)+'v1 Frame'!K$3*SIN($C715)*SIN($E715)+'v1 Frame'!L$3*SIN($C715)*COS($E715),"")</f>
        <is>
          <t/>
        </is>
      </c>
      <c r="Q715" s="8" t="inlineStr">
        <f aca="false">IF(A715&lt;&gt;"",$H715+'v1 Frame'!K$3*COS($E715)-'v1 Frame'!L$3*SIN($E715),"")</f>
        <is>
          <t/>
        </is>
      </c>
      <c r="R715" s="8" t="inlineStr">
        <f aca="false">IF(A715&lt;&gt;"",$I715-'v1 Frame'!J$3*SIN($C715)+'v1 Frame'!K$3*COS($C715)*SIN($E715)+'v1 Frame'!L$3*COS($C715)*COS($E715),"")</f>
        <is>
          <t/>
        </is>
      </c>
      <c r="S715" s="8" t="inlineStr">
        <f aca="false">IF(A715&lt;&gt;"",$G715+'v1 Frame'!M$3*COS($C715)+'v1 Frame'!N$3*SIN($C715)*SIN($E715)+'v1 Frame'!O$3*SIN($C715)*COS($E715),"")</f>
        <is>
          <t/>
        </is>
      </c>
      <c r="T715" s="8" t="inlineStr">
        <f aca="false">IF(A715&lt;&gt;"",$H715+'v1 Frame'!N$3*COS($E715)-'v1 Frame'!O$3*SIN($E715),"")</f>
        <is>
          <t/>
        </is>
      </c>
      <c r="U715" s="8" t="inlineStr">
        <f aca="false">IF(A715&lt;&gt;"",$I715-'v1 Frame'!M$3*SIN($C715)+'v1 Frame'!N$3*COS($C715)*SIN($E715)+'v1 Frame'!O$3*COS($C715)*COS($E715),"")</f>
        <is>
          <t/>
        </is>
      </c>
      <c r="V715" s="8" t="inlineStr">
        <f aca="false">IF(A715&lt;&gt;"",$G715+'v1 Frame'!P$3*COS($C715)+'v1 Frame'!Q$3*SIN($C715)*SIN($E715)+'v1 Frame'!R$3*SIN($C715)*COS($E715),"")</f>
        <is>
          <t/>
        </is>
      </c>
      <c r="W715" s="8" t="inlineStr">
        <f aca="false">IF(A715&lt;&gt;"",$H715+'v1 Frame'!Q$3*COS($E715)-'v1 Frame'!R$3*SIN($E715),"")</f>
        <is>
          <t/>
        </is>
      </c>
      <c r="X715" s="8" t="inlineStr">
        <f aca="false">IF(A715&lt;&gt;"",$I715-'v1 Frame'!P$3*SIN($C715)+'v1 Frame'!Q$3*COS($C715)*SIN($E715)+'v1 Frame'!R$3*COS($C715)*COS($E715),"")</f>
        <is>
          <t/>
        </is>
      </c>
      <c r="Y715" s="8" t="inlineStr">
        <f aca="false">IF(A715&lt;&gt;"",$G715+'v1 Frame'!S$3*COS($C715)+'v1 Frame'!T$3*SIN($C715)*SIN($E715)+'v1 Frame'!U$3*SIN($C715)*COS($E715),"")</f>
        <is>
          <t/>
        </is>
      </c>
      <c r="Z715" s="8" t="inlineStr">
        <f aca="false">IF(A715&lt;&gt;"",$H715+'v1 Frame'!T$3*COS($E715)-'v1 Frame'!U$3*SIN($E715),"")</f>
        <is>
          <t/>
        </is>
      </c>
      <c r="AA715" s="8" t="inlineStr">
        <f aca="false">IF(A715&lt;&gt;"",$I715-'v1 Frame'!S$3*SIN($C715)+'v1 Frame'!T$3*COS($C715)*SIN($E715)+'v1 Frame'!U$3*COS($C715)*COS($E715),"")</f>
        <is>
          <t/>
        </is>
      </c>
      <c r="AB715" s="8" t="inlineStr">
        <f aca="false">IF(A715&lt;&gt;"",$G715+'v1 Frame'!V$3*COS($C715)+'v1 Frame'!W$3*SIN($C715)*SIN($E715)+'v1 Frame'!X$3*SIN($C715)*COS($E715),"")</f>
        <is>
          <t/>
        </is>
      </c>
      <c r="AC715" s="8" t="inlineStr">
        <f aca="false">IF(A715&lt;&gt;"",$H715+'v1 Frame'!W$3*COS($E715)-'v1 Frame'!X$3*SIN($E715),"")</f>
        <is>
          <t/>
        </is>
      </c>
      <c r="AD715" s="8" t="inlineStr">
        <f aca="false">IF(A715&lt;&gt;"",$I715-'v1 Frame'!V$3*SIN($C715)+'v1 Frame'!W$3*COS($C715)*SIN($E715)+'v1 Frame'!X$3*COS($C715)*COS($E715),"")</f>
        <is>
          <t/>
        </is>
      </c>
      <c r="AE715" s="25" t="inlineStr">
        <f aca="false">IF(A715&lt;&gt;"",$G715+'v1 Frame'!Y$3*COS($C715)+'v1 Frame'!Z$3*SIN($C715)*SIN($E715)+'v1 Frame'!AA$3*SIN($C715)*COS($E715),"")</f>
        <is>
          <t/>
        </is>
      </c>
      <c r="AF715" s="25" t="inlineStr">
        <f aca="false">IF(A715&lt;&gt;"",$H715+'v1 Frame'!Z$3*COS($E715)-'v1 Frame'!AA$3*SIN($E715),"")</f>
        <is>
          <t/>
        </is>
      </c>
      <c r="AG715" s="25" t="inlineStr">
        <f aca="false">IF(A715&lt;&gt;"",$I715-'v1 Frame'!Y$3*SIN($C715)+'v1 Frame'!Z$3*COS($C715)*SIN($E715)+'v1 Frame'!AA$3*COS($C715)*COS($E715),"")</f>
        <is>
          <t/>
        </is>
      </c>
      <c r="AH715" s="8" t="inlineStr">
        <f aca="false">IF(A715&lt;&gt;"",SQRT(SUMSQ(G715:I715)),"")</f>
        <is>
          <t/>
        </is>
      </c>
      <c r="AI715" s="8" t="inlineStr">
        <f aca="false">IF(A715&lt;&gt;"",IF(AH715&lt;&gt;0,ACOS(I715/AH715),0),"")</f>
        <is>
          <t/>
        </is>
      </c>
      <c r="AJ715" s="8" t="inlineStr">
        <f aca="false">IF(A715&lt;&gt;"",DEGREES(AI715),"")</f>
        <is>
          <t/>
        </is>
      </c>
      <c r="AK715" s="8" t="inlineStr">
        <f aca="false">IF(A715&lt;&gt;"",IF(OR(G715&lt;&gt;0,H715&lt;&gt;0),ATAN2(G715,H715),0),"")</f>
        <is>
          <t/>
        </is>
      </c>
      <c r="AL715" s="8" t="inlineStr">
        <f aca="false">IF(A715&lt;&gt;"",DEGREES(AK715),"")</f>
        <is>
          <t/>
        </is>
      </c>
      <c r="AM715" s="8" t="inlineStr">
        <f aca="false">IF(A715&lt;&gt;"",SQRT(SUMSQ(J715:L715)),"")</f>
        <is>
          <t/>
        </is>
      </c>
      <c r="AN715" s="8" t="inlineStr">
        <f aca="false">IF(A715&lt;&gt;"",IF(AM715&lt;&gt;0,ACOS(L715/AM715),0),"")</f>
        <is>
          <t/>
        </is>
      </c>
      <c r="AO715" s="8" t="inlineStr">
        <f aca="false">IF(A715&lt;&gt;"",DEGREES(AN715),"")</f>
        <is>
          <t/>
        </is>
      </c>
      <c r="AP715" s="8" t="inlineStr">
        <f aca="false">IF(A715&lt;&gt;"",IF(OR(J715&lt;&gt;0,K715&lt;&gt;0),ATAN2(J715,K715),0),"")</f>
        <is>
          <t/>
        </is>
      </c>
      <c r="AQ715" s="8" t="inlineStr">
        <f aca="false">IF(A715&lt;&gt;"",DEGREES(AP715),"")</f>
        <is>
          <t/>
        </is>
      </c>
      <c r="AR715" s="8" t="inlineStr">
        <f aca="false">IF(A715&lt;&gt;"",SQRT(SUMSQ(M715:O715)),"")</f>
        <is>
          <t/>
        </is>
      </c>
      <c r="AS715" s="8" t="inlineStr">
        <f aca="false">IF(A715&lt;&gt;"",IF(AR715&lt;&gt;0,ACOS(O715/AR715),0),"")</f>
        <is>
          <t/>
        </is>
      </c>
      <c r="AT715" s="8" t="inlineStr">
        <f aca="false">IF(A715&lt;&gt;"",DEGREES(AS715),"")</f>
        <is>
          <t/>
        </is>
      </c>
      <c r="AU715" s="8" t="inlineStr">
        <f aca="false">IF(A715&lt;&gt;"",IF(OR(M715&lt;&gt;0,N715&lt;&gt;0),ATAN2(M715,N715),0),"")</f>
        <is>
          <t/>
        </is>
      </c>
      <c r="AV715" s="8" t="inlineStr">
        <f aca="false">IF(A715&lt;&gt;"",DEGREES(AU715),"")</f>
        <is>
          <t/>
        </is>
      </c>
      <c r="AW715" s="8" t="inlineStr">
        <f aca="false">IF(A715&lt;&gt;"",SQRT(SUMSQ(P715:R715)),"")</f>
        <is>
          <t/>
        </is>
      </c>
      <c r="AX715" s="8" t="inlineStr">
        <f aca="false">IF(A715&lt;&gt;"",IF(AW715&lt;&gt;0,ACOS(R715/AW715),0),"")</f>
        <is>
          <t/>
        </is>
      </c>
      <c r="AY715" s="8" t="inlineStr">
        <f aca="false">IF(A715&lt;&gt;"",DEGREES(AX715),"")</f>
        <is>
          <t/>
        </is>
      </c>
      <c r="AZ715" s="8" t="inlineStr">
        <f aca="false">IF(A715&lt;&gt;"",IF(OR(P715&lt;&gt;0,Q715&lt;&gt;0),ATAN2(P715,Q715),0),"")</f>
        <is>
          <t/>
        </is>
      </c>
      <c r="BA715" s="8" t="inlineStr">
        <f aca="false">IF(A715&lt;&gt;"",DEGREES(AZ715),"")</f>
        <is>
          <t/>
        </is>
      </c>
      <c r="BB715" s="8" t="inlineStr">
        <f aca="false">IF(A715&lt;&gt;"",SQRT(SUMSQ(S715:U715)),"")</f>
        <is>
          <t/>
        </is>
      </c>
      <c r="BC715" s="8" t="inlineStr">
        <f aca="false">IF(A715&lt;&gt;"",IF(BB715&lt;&gt;0,ACOS(U715/BB715),0),"")</f>
        <is>
          <t/>
        </is>
      </c>
      <c r="BD715" s="8" t="inlineStr">
        <f aca="false">IF(A715&lt;&gt;"",DEGREES(BC715),"")</f>
        <is>
          <t/>
        </is>
      </c>
      <c r="BE715" s="8" t="inlineStr">
        <f aca="false">IF(A715&lt;&gt;"",IF(OR(S715&lt;&gt;0,T715&lt;&gt;0),ATAN2(S715,T715),0),"")</f>
        <is>
          <t/>
        </is>
      </c>
      <c r="BF715" s="8" t="inlineStr">
        <f aca="false">IF(A715&lt;&gt;"",DEGREES(BE715),"")</f>
        <is>
          <t/>
        </is>
      </c>
      <c r="BG715" s="8" t="inlineStr">
        <f aca="false">IF(A715&lt;&gt;"",SQRT(SUMSQ(V715:X715)),"")</f>
        <is>
          <t/>
        </is>
      </c>
      <c r="BH715" s="8" t="inlineStr">
        <f aca="false">IF(A715&lt;&gt;"",IF(BG715&lt;&gt;0,ACOS(X715/BG715),0),"")</f>
        <is>
          <t/>
        </is>
      </c>
      <c r="BI715" s="8" t="inlineStr">
        <f aca="false">IF(A715&lt;&gt;"",DEGREES(BH715),"")</f>
        <is>
          <t/>
        </is>
      </c>
      <c r="BJ715" s="8" t="inlineStr">
        <f aca="false">IF(A715&lt;&gt;"",IF(OR(V715&lt;&gt;0,W715&lt;&gt;0),ATAN2(V715,W715),0),"")</f>
        <is>
          <t/>
        </is>
      </c>
      <c r="BK715" s="8" t="inlineStr">
        <f aca="false">IF(A715&lt;&gt;"",DEGREES(BJ715),"")</f>
        <is>
          <t/>
        </is>
      </c>
      <c r="BL715" s="8" t="inlineStr">
        <f aca="false">IF(A715&lt;&gt;"",SQRT(SUMSQ(Y715:AA715)),"")</f>
        <is>
          <t/>
        </is>
      </c>
      <c r="BM715" s="8" t="inlineStr">
        <f aca="false">IF(A715&lt;&gt;"",IF(BL715&lt;&gt;0,ACOS(AA715/BL715),0),"")</f>
        <is>
          <t/>
        </is>
      </c>
      <c r="BN715" s="8" t="inlineStr">
        <f aca="false">IF(A715&lt;&gt;"",DEGREES(BM715),"")</f>
        <is>
          <t/>
        </is>
      </c>
      <c r="BO715" s="8" t="inlineStr">
        <f aca="false">IF(A715&lt;&gt;"",IF(OR(Y715&lt;&gt;0,Z715&lt;&gt;0),ATAN2(Y715,Z715),0),"")</f>
        <is>
          <t/>
        </is>
      </c>
      <c r="BP715" s="8" t="inlineStr">
        <f aca="false">IF(A715&lt;&gt;"",DEGREES(BO715),"")</f>
        <is>
          <t/>
        </is>
      </c>
      <c r="BQ715" s="8" t="inlineStr">
        <f aca="false">IF(A715&lt;&gt;"",SQRT(SUMSQ(AB715:AD715)),"")</f>
        <is>
          <t/>
        </is>
      </c>
      <c r="BR715" s="8" t="inlineStr">
        <f aca="false">IF(A715&lt;&gt;"",IF(BQ715&lt;&gt;0,ACOS(AD715/BQ715),0),"")</f>
        <is>
          <t/>
        </is>
      </c>
      <c r="BS715" s="8" t="inlineStr">
        <f aca="false">IF(A715&lt;&gt;"",DEGREES(BR715),"")</f>
        <is>
          <t/>
        </is>
      </c>
      <c r="BT715" s="8" t="inlineStr">
        <f aca="false">IF(A715&lt;&gt;"",IF(OR(AB715&lt;&gt;0,AC715&lt;&gt;0),ATAN2(AB715,AC715),0),"")</f>
        <is>
          <t/>
        </is>
      </c>
      <c r="BU715" s="8" t="inlineStr">
        <f aca="false">IF(A715&lt;&gt;"",DEGREES(BT715),"")</f>
        <is>
          <t/>
        </is>
      </c>
      <c r="BV715" s="8" t="inlineStr">
        <f aca="false">IF(A715&lt;&gt;"",SQRT(SUMSQ(AE715:AG715)),"")</f>
        <is>
          <t/>
        </is>
      </c>
      <c r="BW715" s="8" t="inlineStr">
        <f aca="false">IF(A715&lt;&gt;"",IF(BV715&lt;&gt;0,ACOS(AG715/BV715),0),"")</f>
        <is>
          <t/>
        </is>
      </c>
      <c r="BX715" s="8" t="inlineStr">
        <f aca="false">IF(A715&lt;&gt;"",DEGREES(BW715),"")</f>
        <is>
          <t/>
        </is>
      </c>
      <c r="BY715" s="8" t="inlineStr">
        <f aca="false">IF(A715&lt;&gt;"",IF(OR(AF715&lt;&gt;0,AG715&lt;&gt;0),ATAN2(AF715,AG715),0),"")</f>
        <is>
          <t/>
        </is>
      </c>
      <c r="BZ715" s="8" t="inlineStr">
        <f aca="false">IF(A715&lt;&gt;"",DEGREES(BY715),"")</f>
        <is>
          <t/>
        </is>
      </c>
      <c r="CA715" s="0" t="inlineStr">
        <f aca="false">IF(A715&lt;&gt;"",IF(AND(AI715&lt;Parameters!$B$11,AI715&gt;Parameters!$B$12,AN715&lt;Parameters!$B$11,AN715&gt;Parameters!$B$12,AS715&lt;Parameters!$B$11,AS715&gt;Parameters!$B$12,AX715&lt;Parameters!$B$11,AX715&gt;Parameters!$B$12,BC715&lt;Parameters!$B$11,BC715&gt;Parameters!$B$12,BM715&lt;Parameters!$B$11,BM715&gt;Parameters!$B$12,BR715&lt;Parameters!$B$11,BR715&gt;Parameters!$B$12,BW715&lt;Parameters!$B$11,BW715&gt;Parameters!$B$12),1,0),"")</f>
        <is>
          <t/>
        </is>
      </c>
      <c r="CB715" s="0" t="inlineStr">
        <f aca="false">IF(A715&lt;&gt;"",IF(OR(AI715&lt;Parameters!$B$12,AI715&gt;Parameters!$B$11),0,1),"")</f>
        <is>
          <t/>
        </is>
      </c>
      <c r="CC715" s="0" t="inlineStr">
        <f aca="false">IF(A715&lt;&gt;"",IF(OR(AN715&lt;Parameters!$B$12,AN715&gt;Parameters!$B$11),0,1),"")</f>
        <is>
          <t/>
        </is>
      </c>
      <c r="CD715" s="0" t="inlineStr">
        <f aca="false">IF(A715&lt;&gt;"",IF(OR(AS715&lt;Parameters!$B$12,AS715&gt;Parameters!$B$11),0,1),"")</f>
        <is>
          <t/>
        </is>
      </c>
      <c r="CE715" s="0" t="inlineStr">
        <f aca="false">IF(A715&lt;&gt;"",IF(OR(AX715&lt;Parameters!$B$12,AX715&gt;Parameters!$B$11),0,1),"")</f>
        <is>
          <t/>
        </is>
      </c>
      <c r="CF715" s="0" t="inlineStr">
        <f aca="false">IF(A715&lt;&gt;"",IF(OR(BC715&lt;Parameters!$B$12,BC715&gt;Parameters!$B$11),0,1),"")</f>
        <is>
          <t/>
        </is>
      </c>
      <c r="CG715" s="0" t="inlineStr">
        <f aca="false">IF(A715&lt;&gt;"",IF(OR(BH715&lt;Parameters!$B$12,BH715&gt;Parameters!$B$11),0,1),"")</f>
        <is>
          <t/>
        </is>
      </c>
      <c r="CH715" s="0" t="inlineStr">
        <f aca="false">IF(A715&lt;&gt;"",IF(OR(BM715&lt;Parameters!$B$12,BM715&gt;Parameters!$B$11),0,1),"")</f>
        <is>
          <t/>
        </is>
      </c>
      <c r="CI715" s="0" t="inlineStr">
        <f aca="false">IF(A715&lt;&gt;"",IF(OR(BR715&lt;Parameters!$B$12,BR715&gt;Parameters!$B$11),0,1),"")</f>
        <is>
          <t/>
        </is>
      </c>
      <c r="CJ715" s="0" t="inlineStr">
        <f aca="false">IF(A715&lt;&gt;"",IF(OR(BW715&lt;Parameters!$B$12,BW715&gt;Parameters!$B$11),0,1),"")</f>
        <is>
          <t/>
        </is>
      </c>
      <c r="CK715" s="26" t="inlineStr">
        <f aca="false">IF(A715&lt;&gt;"",SUM(CB715:CJ715)/9,"")</f>
        <is>
          <t/>
        </is>
      </c>
      <c r="CL715" s="0" t="inlineStr">
        <f aca="false">IF(A715&lt;&gt;"",CK715*9,"")</f>
        <is>
          <t/>
        </is>
      </c>
      <c r="CM715" s="8" t="inlineStr">
        <f aca="false">IF(A715&lt;&gt;"",TEXT(B715,CM$2)&amp;" "&amp;TEXT(A715,CM$2),"")</f>
        <is>
          <t/>
        </is>
      </c>
    </row>
    <row r="716" customFormat="false" ht="15" hidden="false" customHeight="false" outlineLevel="0" collapsed="false">
      <c r="A716" s="0" t="inlineStr">
        <f aca="false">IF(OR(B715&lt;Parameters!$K$12,A715&lt;Parameters!$K$12),IF(A715&lt;Parameters!$K$12,A715+1,0),"")</f>
        <is>
          <t/>
        </is>
      </c>
      <c r="B716" s="0" t="inlineStr">
        <f aca="false">IF(A716&lt;&gt;"",IF(A716=0,B715+1,B715),"")</f>
        <is>
          <t/>
        </is>
      </c>
      <c r="C716" s="24" t="inlineStr">
        <f aca="false">IF(A716&lt;&gt;"",-_phi*(A716+0.5),"")</f>
        <is>
          <t/>
        </is>
      </c>
      <c r="D716" s="8" t="inlineStr">
        <f aca="false">IF(A716&lt;&gt;"",DEGREES(C716),"")</f>
        <is>
          <t/>
        </is>
      </c>
      <c r="E716" s="24" t="inlineStr">
        <f aca="false">IF(A716&lt;&gt;"",_phi*(B716+0.5),"")</f>
        <is>
          <t/>
        </is>
      </c>
      <c r="F716" s="8" t="inlineStr">
        <f aca="false">IF(A716&lt;&gt;"",DEGREES(E716),"")</f>
        <is>
          <t/>
        </is>
      </c>
      <c r="G716" s="8" t="inlineStr">
        <f aca="false">IF(A716&lt;&gt;"",LOOKUP(A716,h!$A$3:$A$30,h!$D$3:$D$30),"")</f>
        <is>
          <t/>
        </is>
      </c>
      <c r="H716" s="8" t="inlineStr">
        <f aca="false">IF(A716&lt;&gt;"",LOOKUP(B716,h!$A$3:$A$30,h!$D$3:$D$30),"")</f>
        <is>
          <t/>
        </is>
      </c>
      <c r="I716" s="8" t="inlineStr">
        <f aca="false">IF(A716&lt;&gt;"",_zif,"")</f>
        <is>
          <t/>
        </is>
      </c>
      <c r="J716" s="8" t="inlineStr">
        <f aca="false">IF(A716&lt;&gt;"",$G716+'v1 Frame'!D$3*COS($C716)+'v1 Frame'!E$3*SIN($C716)*SIN($E716)+'v1 Frame'!F$3*SIN($C716)*COS($E716),"")</f>
        <is>
          <t/>
        </is>
      </c>
      <c r="K716" s="8" t="inlineStr">
        <f aca="false">IF(A716&lt;&gt;"",$H716+'v1 Frame'!E$3*COS($E716)-'v1 Frame'!F$3*SIN($E716),"")</f>
        <is>
          <t/>
        </is>
      </c>
      <c r="L716" s="8" t="inlineStr">
        <f aca="false">IF(A716&lt;&gt;"",$I716-'v1 Frame'!D$3*SIN($C716)+'v1 Frame'!E$3*COS($C716)*SIN($E716)+'v1 Frame'!F$3*COS($C716)*COS($E716),"")</f>
        <is>
          <t/>
        </is>
      </c>
      <c r="M716" s="8" t="inlineStr">
        <f aca="false">IF(A716&lt;&gt;"",$G716+'v1 Frame'!G$3*COS($C716)+'v1 Frame'!H$3*SIN($C716)*SIN($E716)+'v1 Frame'!I$3*SIN($C716)*COS($E716),"")</f>
        <is>
          <t/>
        </is>
      </c>
      <c r="N716" s="8" t="inlineStr">
        <f aca="false">IF(A716&lt;&gt;"",$H716+'v1 Frame'!H$3*COS($E716)-'v1 Frame'!I$3*SIN($E716),"")</f>
        <is>
          <t/>
        </is>
      </c>
      <c r="O716" s="8" t="inlineStr">
        <f aca="false">IF(A716&lt;&gt;"",$I716-'v1 Frame'!G$3*SIN($C716)+'v1 Frame'!H$3*COS($C716)*SIN($E716)+'v1 Frame'!I$3*COS($C716)*COS($E716),"")</f>
        <is>
          <t/>
        </is>
      </c>
      <c r="P716" s="8" t="inlineStr">
        <f aca="false">IF(A716&lt;&gt;"",$G716+'v1 Frame'!J$3*COS($C716)+'v1 Frame'!K$3*SIN($C716)*SIN($E716)+'v1 Frame'!L$3*SIN($C716)*COS($E716),"")</f>
        <is>
          <t/>
        </is>
      </c>
      <c r="Q716" s="8" t="inlineStr">
        <f aca="false">IF(A716&lt;&gt;"",$H716+'v1 Frame'!K$3*COS($E716)-'v1 Frame'!L$3*SIN($E716),"")</f>
        <is>
          <t/>
        </is>
      </c>
      <c r="R716" s="8" t="inlineStr">
        <f aca="false">IF(A716&lt;&gt;"",$I716-'v1 Frame'!J$3*SIN($C716)+'v1 Frame'!K$3*COS($C716)*SIN($E716)+'v1 Frame'!L$3*COS($C716)*COS($E716),"")</f>
        <is>
          <t/>
        </is>
      </c>
      <c r="S716" s="8" t="inlineStr">
        <f aca="false">IF(A716&lt;&gt;"",$G716+'v1 Frame'!M$3*COS($C716)+'v1 Frame'!N$3*SIN($C716)*SIN($E716)+'v1 Frame'!O$3*SIN($C716)*COS($E716),"")</f>
        <is>
          <t/>
        </is>
      </c>
      <c r="T716" s="8" t="inlineStr">
        <f aca="false">IF(A716&lt;&gt;"",$H716+'v1 Frame'!N$3*COS($E716)-'v1 Frame'!O$3*SIN($E716),"")</f>
        <is>
          <t/>
        </is>
      </c>
      <c r="U716" s="8" t="inlineStr">
        <f aca="false">IF(A716&lt;&gt;"",$I716-'v1 Frame'!M$3*SIN($C716)+'v1 Frame'!N$3*COS($C716)*SIN($E716)+'v1 Frame'!O$3*COS($C716)*COS($E716),"")</f>
        <is>
          <t/>
        </is>
      </c>
      <c r="V716" s="8" t="inlineStr">
        <f aca="false">IF(A716&lt;&gt;"",$G716+'v1 Frame'!P$3*COS($C716)+'v1 Frame'!Q$3*SIN($C716)*SIN($E716)+'v1 Frame'!R$3*SIN($C716)*COS($E716),"")</f>
        <is>
          <t/>
        </is>
      </c>
      <c r="W716" s="8" t="inlineStr">
        <f aca="false">IF(A716&lt;&gt;"",$H716+'v1 Frame'!Q$3*COS($E716)-'v1 Frame'!R$3*SIN($E716),"")</f>
        <is>
          <t/>
        </is>
      </c>
      <c r="X716" s="8" t="inlineStr">
        <f aca="false">IF(A716&lt;&gt;"",$I716-'v1 Frame'!P$3*SIN($C716)+'v1 Frame'!Q$3*COS($C716)*SIN($E716)+'v1 Frame'!R$3*COS($C716)*COS($E716),"")</f>
        <is>
          <t/>
        </is>
      </c>
      <c r="Y716" s="8" t="inlineStr">
        <f aca="false">IF(A716&lt;&gt;"",$G716+'v1 Frame'!S$3*COS($C716)+'v1 Frame'!T$3*SIN($C716)*SIN($E716)+'v1 Frame'!U$3*SIN($C716)*COS($E716),"")</f>
        <is>
          <t/>
        </is>
      </c>
      <c r="Z716" s="8" t="inlineStr">
        <f aca="false">IF(A716&lt;&gt;"",$H716+'v1 Frame'!T$3*COS($E716)-'v1 Frame'!U$3*SIN($E716),"")</f>
        <is>
          <t/>
        </is>
      </c>
      <c r="AA716" s="8" t="inlineStr">
        <f aca="false">IF(A716&lt;&gt;"",$I716-'v1 Frame'!S$3*SIN($C716)+'v1 Frame'!T$3*COS($C716)*SIN($E716)+'v1 Frame'!U$3*COS($C716)*COS($E716),"")</f>
        <is>
          <t/>
        </is>
      </c>
      <c r="AB716" s="8" t="inlineStr">
        <f aca="false">IF(A716&lt;&gt;"",$G716+'v1 Frame'!V$3*COS($C716)+'v1 Frame'!W$3*SIN($C716)*SIN($E716)+'v1 Frame'!X$3*SIN($C716)*COS($E716),"")</f>
        <is>
          <t/>
        </is>
      </c>
      <c r="AC716" s="8" t="inlineStr">
        <f aca="false">IF(A716&lt;&gt;"",$H716+'v1 Frame'!W$3*COS($E716)-'v1 Frame'!X$3*SIN($E716),"")</f>
        <is>
          <t/>
        </is>
      </c>
      <c r="AD716" s="8" t="inlineStr">
        <f aca="false">IF(A716&lt;&gt;"",$I716-'v1 Frame'!V$3*SIN($C716)+'v1 Frame'!W$3*COS($C716)*SIN($E716)+'v1 Frame'!X$3*COS($C716)*COS($E716),"")</f>
        <is>
          <t/>
        </is>
      </c>
      <c r="AE716" s="25" t="inlineStr">
        <f aca="false">IF(A716&lt;&gt;"",$G716+'v1 Frame'!Y$3*COS($C716)+'v1 Frame'!Z$3*SIN($C716)*SIN($E716)+'v1 Frame'!AA$3*SIN($C716)*COS($E716),"")</f>
        <is>
          <t/>
        </is>
      </c>
      <c r="AF716" s="25" t="inlineStr">
        <f aca="false">IF(A716&lt;&gt;"",$H716+'v1 Frame'!Z$3*COS($E716)-'v1 Frame'!AA$3*SIN($E716),"")</f>
        <is>
          <t/>
        </is>
      </c>
      <c r="AG716" s="25" t="inlineStr">
        <f aca="false">IF(A716&lt;&gt;"",$I716-'v1 Frame'!Y$3*SIN($C716)+'v1 Frame'!Z$3*COS($C716)*SIN($E716)+'v1 Frame'!AA$3*COS($C716)*COS($E716),"")</f>
        <is>
          <t/>
        </is>
      </c>
      <c r="AH716" s="8" t="inlineStr">
        <f aca="false">IF(A716&lt;&gt;"",SQRT(SUMSQ(G716:I716)),"")</f>
        <is>
          <t/>
        </is>
      </c>
      <c r="AI716" s="8" t="inlineStr">
        <f aca="false">IF(A716&lt;&gt;"",IF(AH716&lt;&gt;0,ACOS(I716/AH716),0),"")</f>
        <is>
          <t/>
        </is>
      </c>
      <c r="AJ716" s="8" t="inlineStr">
        <f aca="false">IF(A716&lt;&gt;"",DEGREES(AI716),"")</f>
        <is>
          <t/>
        </is>
      </c>
      <c r="AK716" s="8" t="inlineStr">
        <f aca="false">IF(A716&lt;&gt;"",IF(OR(G716&lt;&gt;0,H716&lt;&gt;0),ATAN2(G716,H716),0),"")</f>
        <is>
          <t/>
        </is>
      </c>
      <c r="AL716" s="8" t="inlineStr">
        <f aca="false">IF(A716&lt;&gt;"",DEGREES(AK716),"")</f>
        <is>
          <t/>
        </is>
      </c>
      <c r="AM716" s="8" t="inlineStr">
        <f aca="false">IF(A716&lt;&gt;"",SQRT(SUMSQ(J716:L716)),"")</f>
        <is>
          <t/>
        </is>
      </c>
      <c r="AN716" s="8" t="inlineStr">
        <f aca="false">IF(A716&lt;&gt;"",IF(AM716&lt;&gt;0,ACOS(L716/AM716),0),"")</f>
        <is>
          <t/>
        </is>
      </c>
      <c r="AO716" s="8" t="inlineStr">
        <f aca="false">IF(A716&lt;&gt;"",DEGREES(AN716),"")</f>
        <is>
          <t/>
        </is>
      </c>
      <c r="AP716" s="8" t="inlineStr">
        <f aca="false">IF(A716&lt;&gt;"",IF(OR(J716&lt;&gt;0,K716&lt;&gt;0),ATAN2(J716,K716),0),"")</f>
        <is>
          <t/>
        </is>
      </c>
      <c r="AQ716" s="8" t="inlineStr">
        <f aca="false">IF(A716&lt;&gt;"",DEGREES(AP716),"")</f>
        <is>
          <t/>
        </is>
      </c>
      <c r="AR716" s="8" t="inlineStr">
        <f aca="false">IF(A716&lt;&gt;"",SQRT(SUMSQ(M716:O716)),"")</f>
        <is>
          <t/>
        </is>
      </c>
      <c r="AS716" s="8" t="inlineStr">
        <f aca="false">IF(A716&lt;&gt;"",IF(AR716&lt;&gt;0,ACOS(O716/AR716),0),"")</f>
        <is>
          <t/>
        </is>
      </c>
      <c r="AT716" s="8" t="inlineStr">
        <f aca="false">IF(A716&lt;&gt;"",DEGREES(AS716),"")</f>
        <is>
          <t/>
        </is>
      </c>
      <c r="AU716" s="8" t="inlineStr">
        <f aca="false">IF(A716&lt;&gt;"",IF(OR(M716&lt;&gt;0,N716&lt;&gt;0),ATAN2(M716,N716),0),"")</f>
        <is>
          <t/>
        </is>
      </c>
      <c r="AV716" s="8" t="inlineStr">
        <f aca="false">IF(A716&lt;&gt;"",DEGREES(AU716),"")</f>
        <is>
          <t/>
        </is>
      </c>
      <c r="AW716" s="8" t="inlineStr">
        <f aca="false">IF(A716&lt;&gt;"",SQRT(SUMSQ(P716:R716)),"")</f>
        <is>
          <t/>
        </is>
      </c>
      <c r="AX716" s="8" t="inlineStr">
        <f aca="false">IF(A716&lt;&gt;"",IF(AW716&lt;&gt;0,ACOS(R716/AW716),0),"")</f>
        <is>
          <t/>
        </is>
      </c>
      <c r="AY716" s="8" t="inlineStr">
        <f aca="false">IF(A716&lt;&gt;"",DEGREES(AX716),"")</f>
        <is>
          <t/>
        </is>
      </c>
      <c r="AZ716" s="8" t="inlineStr">
        <f aca="false">IF(A716&lt;&gt;"",IF(OR(P716&lt;&gt;0,Q716&lt;&gt;0),ATAN2(P716,Q716),0),"")</f>
        <is>
          <t/>
        </is>
      </c>
      <c r="BA716" s="8" t="inlineStr">
        <f aca="false">IF(A716&lt;&gt;"",DEGREES(AZ716),"")</f>
        <is>
          <t/>
        </is>
      </c>
      <c r="BB716" s="8" t="inlineStr">
        <f aca="false">IF(A716&lt;&gt;"",SQRT(SUMSQ(S716:U716)),"")</f>
        <is>
          <t/>
        </is>
      </c>
      <c r="BC716" s="8" t="inlineStr">
        <f aca="false">IF(A716&lt;&gt;"",IF(BB716&lt;&gt;0,ACOS(U716/BB716),0),"")</f>
        <is>
          <t/>
        </is>
      </c>
      <c r="BD716" s="8" t="inlineStr">
        <f aca="false">IF(A716&lt;&gt;"",DEGREES(BC716),"")</f>
        <is>
          <t/>
        </is>
      </c>
      <c r="BE716" s="8" t="inlineStr">
        <f aca="false">IF(A716&lt;&gt;"",IF(OR(S716&lt;&gt;0,T716&lt;&gt;0),ATAN2(S716,T716),0),"")</f>
        <is>
          <t/>
        </is>
      </c>
      <c r="BF716" s="8" t="inlineStr">
        <f aca="false">IF(A716&lt;&gt;"",DEGREES(BE716),"")</f>
        <is>
          <t/>
        </is>
      </c>
      <c r="BG716" s="8" t="inlineStr">
        <f aca="false">IF(A716&lt;&gt;"",SQRT(SUMSQ(V716:X716)),"")</f>
        <is>
          <t/>
        </is>
      </c>
      <c r="BH716" s="8" t="inlineStr">
        <f aca="false">IF(A716&lt;&gt;"",IF(BG716&lt;&gt;0,ACOS(X716/BG716),0),"")</f>
        <is>
          <t/>
        </is>
      </c>
      <c r="BI716" s="8" t="inlineStr">
        <f aca="false">IF(A716&lt;&gt;"",DEGREES(BH716),"")</f>
        <is>
          <t/>
        </is>
      </c>
      <c r="BJ716" s="8" t="inlineStr">
        <f aca="false">IF(A716&lt;&gt;"",IF(OR(V716&lt;&gt;0,W716&lt;&gt;0),ATAN2(V716,W716),0),"")</f>
        <is>
          <t/>
        </is>
      </c>
      <c r="BK716" s="8" t="inlineStr">
        <f aca="false">IF(A716&lt;&gt;"",DEGREES(BJ716),"")</f>
        <is>
          <t/>
        </is>
      </c>
      <c r="BL716" s="8" t="inlineStr">
        <f aca="false">IF(A716&lt;&gt;"",SQRT(SUMSQ(Y716:AA716)),"")</f>
        <is>
          <t/>
        </is>
      </c>
      <c r="BM716" s="8" t="inlineStr">
        <f aca="false">IF(A716&lt;&gt;"",IF(BL716&lt;&gt;0,ACOS(AA716/BL716),0),"")</f>
        <is>
          <t/>
        </is>
      </c>
      <c r="BN716" s="8" t="inlineStr">
        <f aca="false">IF(A716&lt;&gt;"",DEGREES(BM716),"")</f>
        <is>
          <t/>
        </is>
      </c>
      <c r="BO716" s="8" t="inlineStr">
        <f aca="false">IF(A716&lt;&gt;"",IF(OR(Y716&lt;&gt;0,Z716&lt;&gt;0),ATAN2(Y716,Z716),0),"")</f>
        <is>
          <t/>
        </is>
      </c>
      <c r="BP716" s="8" t="inlineStr">
        <f aca="false">IF(A716&lt;&gt;"",DEGREES(BO716),"")</f>
        <is>
          <t/>
        </is>
      </c>
      <c r="BQ716" s="8" t="inlineStr">
        <f aca="false">IF(A716&lt;&gt;"",SQRT(SUMSQ(AB716:AD716)),"")</f>
        <is>
          <t/>
        </is>
      </c>
      <c r="BR716" s="8" t="inlineStr">
        <f aca="false">IF(A716&lt;&gt;"",IF(BQ716&lt;&gt;0,ACOS(AD716/BQ716),0),"")</f>
        <is>
          <t/>
        </is>
      </c>
      <c r="BS716" s="8" t="inlineStr">
        <f aca="false">IF(A716&lt;&gt;"",DEGREES(BR716),"")</f>
        <is>
          <t/>
        </is>
      </c>
      <c r="BT716" s="8" t="inlineStr">
        <f aca="false">IF(A716&lt;&gt;"",IF(OR(AB716&lt;&gt;0,AC716&lt;&gt;0),ATAN2(AB716,AC716),0),"")</f>
        <is>
          <t/>
        </is>
      </c>
      <c r="BU716" s="8" t="inlineStr">
        <f aca="false">IF(A716&lt;&gt;"",DEGREES(BT716),"")</f>
        <is>
          <t/>
        </is>
      </c>
      <c r="BV716" s="8" t="inlineStr">
        <f aca="false">IF(A716&lt;&gt;"",SQRT(SUMSQ(AE716:AG716)),"")</f>
        <is>
          <t/>
        </is>
      </c>
      <c r="BW716" s="8" t="inlineStr">
        <f aca="false">IF(A716&lt;&gt;"",IF(BV716&lt;&gt;0,ACOS(AG716/BV716),0),"")</f>
        <is>
          <t/>
        </is>
      </c>
      <c r="BX716" s="8" t="inlineStr">
        <f aca="false">IF(A716&lt;&gt;"",DEGREES(BW716),"")</f>
        <is>
          <t/>
        </is>
      </c>
      <c r="BY716" s="8" t="inlineStr">
        <f aca="false">IF(A716&lt;&gt;"",IF(OR(AF716&lt;&gt;0,AG716&lt;&gt;0),ATAN2(AF716,AG716),0),"")</f>
        <is>
          <t/>
        </is>
      </c>
      <c r="BZ716" s="8" t="inlineStr">
        <f aca="false">IF(A716&lt;&gt;"",DEGREES(BY716),"")</f>
        <is>
          <t/>
        </is>
      </c>
      <c r="CA716" s="0" t="inlineStr">
        <f aca="false">IF(A716&lt;&gt;"",IF(AND(AI716&lt;Parameters!$B$11,AI716&gt;Parameters!$B$12,AN716&lt;Parameters!$B$11,AN716&gt;Parameters!$B$12,AS716&lt;Parameters!$B$11,AS716&gt;Parameters!$B$12,AX716&lt;Parameters!$B$11,AX716&gt;Parameters!$B$12,BC716&lt;Parameters!$B$11,BC716&gt;Parameters!$B$12,BM716&lt;Parameters!$B$11,BM716&gt;Parameters!$B$12,BR716&lt;Parameters!$B$11,BR716&gt;Parameters!$B$12,BW716&lt;Parameters!$B$11,BW716&gt;Parameters!$B$12),1,0),"")</f>
        <is>
          <t/>
        </is>
      </c>
      <c r="CB716" s="0" t="inlineStr">
        <f aca="false">IF(A716&lt;&gt;"",IF(OR(AI716&lt;Parameters!$B$12,AI716&gt;Parameters!$B$11),0,1),"")</f>
        <is>
          <t/>
        </is>
      </c>
      <c r="CC716" s="0" t="inlineStr">
        <f aca="false">IF(A716&lt;&gt;"",IF(OR(AN716&lt;Parameters!$B$12,AN716&gt;Parameters!$B$11),0,1),"")</f>
        <is>
          <t/>
        </is>
      </c>
      <c r="CD716" s="0" t="inlineStr">
        <f aca="false">IF(A716&lt;&gt;"",IF(OR(AS716&lt;Parameters!$B$12,AS716&gt;Parameters!$B$11),0,1),"")</f>
        <is>
          <t/>
        </is>
      </c>
      <c r="CE716" s="0" t="inlineStr">
        <f aca="false">IF(A716&lt;&gt;"",IF(OR(AX716&lt;Parameters!$B$12,AX716&gt;Parameters!$B$11),0,1),"")</f>
        <is>
          <t/>
        </is>
      </c>
      <c r="CF716" s="0" t="inlineStr">
        <f aca="false">IF(A716&lt;&gt;"",IF(OR(BC716&lt;Parameters!$B$12,BC716&gt;Parameters!$B$11),0,1),"")</f>
        <is>
          <t/>
        </is>
      </c>
      <c r="CG716" s="0" t="inlineStr">
        <f aca="false">IF(A716&lt;&gt;"",IF(OR(BH716&lt;Parameters!$B$12,BH716&gt;Parameters!$B$11),0,1),"")</f>
        <is>
          <t/>
        </is>
      </c>
      <c r="CH716" s="0" t="inlineStr">
        <f aca="false">IF(A716&lt;&gt;"",IF(OR(BM716&lt;Parameters!$B$12,BM716&gt;Parameters!$B$11),0,1),"")</f>
        <is>
          <t/>
        </is>
      </c>
      <c r="CI716" s="0" t="inlineStr">
        <f aca="false">IF(A716&lt;&gt;"",IF(OR(BR716&lt;Parameters!$B$12,BR716&gt;Parameters!$B$11),0,1),"")</f>
        <is>
          <t/>
        </is>
      </c>
      <c r="CJ716" s="0" t="inlineStr">
        <f aca="false">IF(A716&lt;&gt;"",IF(OR(BW716&lt;Parameters!$B$12,BW716&gt;Parameters!$B$11),0,1),"")</f>
        <is>
          <t/>
        </is>
      </c>
      <c r="CK716" s="26" t="inlineStr">
        <f aca="false">IF(A716&lt;&gt;"",SUM(CB716:CJ716)/9,"")</f>
        <is>
          <t/>
        </is>
      </c>
      <c r="CL716" s="0" t="inlineStr">
        <f aca="false">IF(A716&lt;&gt;"",CK716*9,"")</f>
        <is>
          <t/>
        </is>
      </c>
      <c r="CM716" s="8" t="inlineStr">
        <f aca="false">IF(A716&lt;&gt;"",TEXT(B716,CM$2)&amp;" "&amp;TEXT(A716,CM$2),"")</f>
        <is>
          <t/>
        </is>
      </c>
    </row>
    <row r="717" customFormat="false" ht="15" hidden="false" customHeight="false" outlineLevel="0" collapsed="false">
      <c r="A717" s="0" t="inlineStr">
        <f aca="false">IF(OR(B716&lt;Parameters!$K$12,A716&lt;Parameters!$K$12),IF(A716&lt;Parameters!$K$12,A716+1,0),"")</f>
        <is>
          <t/>
        </is>
      </c>
      <c r="B717" s="0" t="inlineStr">
        <f aca="false">IF(A717&lt;&gt;"",IF(A717=0,B716+1,B716),"")</f>
        <is>
          <t/>
        </is>
      </c>
      <c r="C717" s="24" t="inlineStr">
        <f aca="false">IF(A717&lt;&gt;"",-_phi*(A717+0.5),"")</f>
        <is>
          <t/>
        </is>
      </c>
      <c r="D717" s="8" t="inlineStr">
        <f aca="false">IF(A717&lt;&gt;"",DEGREES(C717),"")</f>
        <is>
          <t/>
        </is>
      </c>
      <c r="E717" s="24" t="inlineStr">
        <f aca="false">IF(A717&lt;&gt;"",_phi*(B717+0.5),"")</f>
        <is>
          <t/>
        </is>
      </c>
      <c r="F717" s="8" t="inlineStr">
        <f aca="false">IF(A717&lt;&gt;"",DEGREES(E717),"")</f>
        <is>
          <t/>
        </is>
      </c>
      <c r="G717" s="8" t="inlineStr">
        <f aca="false">IF(A717&lt;&gt;"",LOOKUP(A717,h!$A$3:$A$30,h!$D$3:$D$30),"")</f>
        <is>
          <t/>
        </is>
      </c>
      <c r="H717" s="8" t="inlineStr">
        <f aca="false">IF(A717&lt;&gt;"",LOOKUP(B717,h!$A$3:$A$30,h!$D$3:$D$30),"")</f>
        <is>
          <t/>
        </is>
      </c>
      <c r="I717" s="8" t="inlineStr">
        <f aca="false">IF(A717&lt;&gt;"",_zif,"")</f>
        <is>
          <t/>
        </is>
      </c>
      <c r="J717" s="8" t="inlineStr">
        <f aca="false">IF(A717&lt;&gt;"",$G717+'v1 Frame'!D$3*COS($C717)+'v1 Frame'!E$3*SIN($C717)*SIN($E717)+'v1 Frame'!F$3*SIN($C717)*COS($E717),"")</f>
        <is>
          <t/>
        </is>
      </c>
      <c r="K717" s="8" t="inlineStr">
        <f aca="false">IF(A717&lt;&gt;"",$H717+'v1 Frame'!E$3*COS($E717)-'v1 Frame'!F$3*SIN($E717),"")</f>
        <is>
          <t/>
        </is>
      </c>
      <c r="L717" s="8" t="inlineStr">
        <f aca="false">IF(A717&lt;&gt;"",$I717-'v1 Frame'!D$3*SIN($C717)+'v1 Frame'!E$3*COS($C717)*SIN($E717)+'v1 Frame'!F$3*COS($C717)*COS($E717),"")</f>
        <is>
          <t/>
        </is>
      </c>
      <c r="M717" s="8" t="inlineStr">
        <f aca="false">IF(A717&lt;&gt;"",$G717+'v1 Frame'!G$3*COS($C717)+'v1 Frame'!H$3*SIN($C717)*SIN($E717)+'v1 Frame'!I$3*SIN($C717)*COS($E717),"")</f>
        <is>
          <t/>
        </is>
      </c>
      <c r="N717" s="8" t="inlineStr">
        <f aca="false">IF(A717&lt;&gt;"",$H717+'v1 Frame'!H$3*COS($E717)-'v1 Frame'!I$3*SIN($E717),"")</f>
        <is>
          <t/>
        </is>
      </c>
      <c r="O717" s="8" t="inlineStr">
        <f aca="false">IF(A717&lt;&gt;"",$I717-'v1 Frame'!G$3*SIN($C717)+'v1 Frame'!H$3*COS($C717)*SIN($E717)+'v1 Frame'!I$3*COS($C717)*COS($E717),"")</f>
        <is>
          <t/>
        </is>
      </c>
      <c r="P717" s="8" t="inlineStr">
        <f aca="false">IF(A717&lt;&gt;"",$G717+'v1 Frame'!J$3*COS($C717)+'v1 Frame'!K$3*SIN($C717)*SIN($E717)+'v1 Frame'!L$3*SIN($C717)*COS($E717),"")</f>
        <is>
          <t/>
        </is>
      </c>
      <c r="Q717" s="8" t="inlineStr">
        <f aca="false">IF(A717&lt;&gt;"",$H717+'v1 Frame'!K$3*COS($E717)-'v1 Frame'!L$3*SIN($E717),"")</f>
        <is>
          <t/>
        </is>
      </c>
      <c r="R717" s="8" t="inlineStr">
        <f aca="false">IF(A717&lt;&gt;"",$I717-'v1 Frame'!J$3*SIN($C717)+'v1 Frame'!K$3*COS($C717)*SIN($E717)+'v1 Frame'!L$3*COS($C717)*COS($E717),"")</f>
        <is>
          <t/>
        </is>
      </c>
      <c r="S717" s="8" t="inlineStr">
        <f aca="false">IF(A717&lt;&gt;"",$G717+'v1 Frame'!M$3*COS($C717)+'v1 Frame'!N$3*SIN($C717)*SIN($E717)+'v1 Frame'!O$3*SIN($C717)*COS($E717),"")</f>
        <is>
          <t/>
        </is>
      </c>
      <c r="T717" s="8" t="inlineStr">
        <f aca="false">IF(A717&lt;&gt;"",$H717+'v1 Frame'!N$3*COS($E717)-'v1 Frame'!O$3*SIN($E717),"")</f>
        <is>
          <t/>
        </is>
      </c>
      <c r="U717" s="8" t="inlineStr">
        <f aca="false">IF(A717&lt;&gt;"",$I717-'v1 Frame'!M$3*SIN($C717)+'v1 Frame'!N$3*COS($C717)*SIN($E717)+'v1 Frame'!O$3*COS($C717)*COS($E717),"")</f>
        <is>
          <t/>
        </is>
      </c>
      <c r="V717" s="8" t="inlineStr">
        <f aca="false">IF(A717&lt;&gt;"",$G717+'v1 Frame'!P$3*COS($C717)+'v1 Frame'!Q$3*SIN($C717)*SIN($E717)+'v1 Frame'!R$3*SIN($C717)*COS($E717),"")</f>
        <is>
          <t/>
        </is>
      </c>
      <c r="W717" s="8" t="inlineStr">
        <f aca="false">IF(A717&lt;&gt;"",$H717+'v1 Frame'!Q$3*COS($E717)-'v1 Frame'!R$3*SIN($E717),"")</f>
        <is>
          <t/>
        </is>
      </c>
      <c r="X717" s="8" t="inlineStr">
        <f aca="false">IF(A717&lt;&gt;"",$I717-'v1 Frame'!P$3*SIN($C717)+'v1 Frame'!Q$3*COS($C717)*SIN($E717)+'v1 Frame'!R$3*COS($C717)*COS($E717),"")</f>
        <is>
          <t/>
        </is>
      </c>
      <c r="Y717" s="8" t="inlineStr">
        <f aca="false">IF(A717&lt;&gt;"",$G717+'v1 Frame'!S$3*COS($C717)+'v1 Frame'!T$3*SIN($C717)*SIN($E717)+'v1 Frame'!U$3*SIN($C717)*COS($E717),"")</f>
        <is>
          <t/>
        </is>
      </c>
      <c r="Z717" s="8" t="inlineStr">
        <f aca="false">IF(A717&lt;&gt;"",$H717+'v1 Frame'!T$3*COS($E717)-'v1 Frame'!U$3*SIN($E717),"")</f>
        <is>
          <t/>
        </is>
      </c>
      <c r="AA717" s="8" t="inlineStr">
        <f aca="false">IF(A717&lt;&gt;"",$I717-'v1 Frame'!S$3*SIN($C717)+'v1 Frame'!T$3*COS($C717)*SIN($E717)+'v1 Frame'!U$3*COS($C717)*COS($E717),"")</f>
        <is>
          <t/>
        </is>
      </c>
      <c r="AB717" s="8" t="inlineStr">
        <f aca="false">IF(A717&lt;&gt;"",$G717+'v1 Frame'!V$3*COS($C717)+'v1 Frame'!W$3*SIN($C717)*SIN($E717)+'v1 Frame'!X$3*SIN($C717)*COS($E717),"")</f>
        <is>
          <t/>
        </is>
      </c>
      <c r="AC717" s="8" t="inlineStr">
        <f aca="false">IF(A717&lt;&gt;"",$H717+'v1 Frame'!W$3*COS($E717)-'v1 Frame'!X$3*SIN($E717),"")</f>
        <is>
          <t/>
        </is>
      </c>
      <c r="AD717" s="8" t="inlineStr">
        <f aca="false">IF(A717&lt;&gt;"",$I717-'v1 Frame'!V$3*SIN($C717)+'v1 Frame'!W$3*COS($C717)*SIN($E717)+'v1 Frame'!X$3*COS($C717)*COS($E717),"")</f>
        <is>
          <t/>
        </is>
      </c>
      <c r="AE717" s="25" t="inlineStr">
        <f aca="false">IF(A717&lt;&gt;"",$G717+'v1 Frame'!Y$3*COS($C717)+'v1 Frame'!Z$3*SIN($C717)*SIN($E717)+'v1 Frame'!AA$3*SIN($C717)*COS($E717),"")</f>
        <is>
          <t/>
        </is>
      </c>
      <c r="AF717" s="25" t="inlineStr">
        <f aca="false">IF(A717&lt;&gt;"",$H717+'v1 Frame'!Z$3*COS($E717)-'v1 Frame'!AA$3*SIN($E717),"")</f>
        <is>
          <t/>
        </is>
      </c>
      <c r="AG717" s="25" t="inlineStr">
        <f aca="false">IF(A717&lt;&gt;"",$I717-'v1 Frame'!Y$3*SIN($C717)+'v1 Frame'!Z$3*COS($C717)*SIN($E717)+'v1 Frame'!AA$3*COS($C717)*COS($E717),"")</f>
        <is>
          <t/>
        </is>
      </c>
      <c r="AH717" s="8" t="inlineStr">
        <f aca="false">IF(A717&lt;&gt;"",SQRT(SUMSQ(G717:I717)),"")</f>
        <is>
          <t/>
        </is>
      </c>
      <c r="AI717" s="8" t="inlineStr">
        <f aca="false">IF(A717&lt;&gt;"",IF(AH717&lt;&gt;0,ACOS(I717/AH717),0),"")</f>
        <is>
          <t/>
        </is>
      </c>
      <c r="AJ717" s="8" t="inlineStr">
        <f aca="false">IF(A717&lt;&gt;"",DEGREES(AI717),"")</f>
        <is>
          <t/>
        </is>
      </c>
      <c r="AK717" s="8" t="inlineStr">
        <f aca="false">IF(A717&lt;&gt;"",IF(OR(G717&lt;&gt;0,H717&lt;&gt;0),ATAN2(G717,H717),0),"")</f>
        <is>
          <t/>
        </is>
      </c>
      <c r="AL717" s="8" t="inlineStr">
        <f aca="false">IF(A717&lt;&gt;"",DEGREES(AK717),"")</f>
        <is>
          <t/>
        </is>
      </c>
      <c r="AM717" s="8" t="inlineStr">
        <f aca="false">IF(A717&lt;&gt;"",SQRT(SUMSQ(J717:L717)),"")</f>
        <is>
          <t/>
        </is>
      </c>
      <c r="AN717" s="8" t="inlineStr">
        <f aca="false">IF(A717&lt;&gt;"",IF(AM717&lt;&gt;0,ACOS(L717/AM717),0),"")</f>
        <is>
          <t/>
        </is>
      </c>
      <c r="AO717" s="8" t="inlineStr">
        <f aca="false">IF(A717&lt;&gt;"",DEGREES(AN717),"")</f>
        <is>
          <t/>
        </is>
      </c>
      <c r="AP717" s="8" t="inlineStr">
        <f aca="false">IF(A717&lt;&gt;"",IF(OR(J717&lt;&gt;0,K717&lt;&gt;0),ATAN2(J717,K717),0),"")</f>
        <is>
          <t/>
        </is>
      </c>
      <c r="AQ717" s="8" t="inlineStr">
        <f aca="false">IF(A717&lt;&gt;"",DEGREES(AP717),"")</f>
        <is>
          <t/>
        </is>
      </c>
      <c r="AR717" s="8" t="inlineStr">
        <f aca="false">IF(A717&lt;&gt;"",SQRT(SUMSQ(M717:O717)),"")</f>
        <is>
          <t/>
        </is>
      </c>
      <c r="AS717" s="8" t="inlineStr">
        <f aca="false">IF(A717&lt;&gt;"",IF(AR717&lt;&gt;0,ACOS(O717/AR717),0),"")</f>
        <is>
          <t/>
        </is>
      </c>
      <c r="AT717" s="8" t="inlineStr">
        <f aca="false">IF(A717&lt;&gt;"",DEGREES(AS717),"")</f>
        <is>
          <t/>
        </is>
      </c>
      <c r="AU717" s="8" t="inlineStr">
        <f aca="false">IF(A717&lt;&gt;"",IF(OR(M717&lt;&gt;0,N717&lt;&gt;0),ATAN2(M717,N717),0),"")</f>
        <is>
          <t/>
        </is>
      </c>
      <c r="AV717" s="8" t="inlineStr">
        <f aca="false">IF(A717&lt;&gt;"",DEGREES(AU717),"")</f>
        <is>
          <t/>
        </is>
      </c>
      <c r="AW717" s="8" t="inlineStr">
        <f aca="false">IF(A717&lt;&gt;"",SQRT(SUMSQ(P717:R717)),"")</f>
        <is>
          <t/>
        </is>
      </c>
      <c r="AX717" s="8" t="inlineStr">
        <f aca="false">IF(A717&lt;&gt;"",IF(AW717&lt;&gt;0,ACOS(R717/AW717),0),"")</f>
        <is>
          <t/>
        </is>
      </c>
      <c r="AY717" s="8" t="inlineStr">
        <f aca="false">IF(A717&lt;&gt;"",DEGREES(AX717),"")</f>
        <is>
          <t/>
        </is>
      </c>
      <c r="AZ717" s="8" t="inlineStr">
        <f aca="false">IF(A717&lt;&gt;"",IF(OR(P717&lt;&gt;0,Q717&lt;&gt;0),ATAN2(P717,Q717),0),"")</f>
        <is>
          <t/>
        </is>
      </c>
      <c r="BA717" s="8" t="inlineStr">
        <f aca="false">IF(A717&lt;&gt;"",DEGREES(AZ717),"")</f>
        <is>
          <t/>
        </is>
      </c>
      <c r="BB717" s="8" t="inlineStr">
        <f aca="false">IF(A717&lt;&gt;"",SQRT(SUMSQ(S717:U717)),"")</f>
        <is>
          <t/>
        </is>
      </c>
      <c r="BC717" s="8" t="inlineStr">
        <f aca="false">IF(A717&lt;&gt;"",IF(BB717&lt;&gt;0,ACOS(U717/BB717),0),"")</f>
        <is>
          <t/>
        </is>
      </c>
      <c r="BD717" s="8" t="inlineStr">
        <f aca="false">IF(A717&lt;&gt;"",DEGREES(BC717),"")</f>
        <is>
          <t/>
        </is>
      </c>
      <c r="BE717" s="8" t="inlineStr">
        <f aca="false">IF(A717&lt;&gt;"",IF(OR(S717&lt;&gt;0,T717&lt;&gt;0),ATAN2(S717,T717),0),"")</f>
        <is>
          <t/>
        </is>
      </c>
      <c r="BF717" s="8" t="inlineStr">
        <f aca="false">IF(A717&lt;&gt;"",DEGREES(BE717),"")</f>
        <is>
          <t/>
        </is>
      </c>
      <c r="BG717" s="8" t="inlineStr">
        <f aca="false">IF(A717&lt;&gt;"",SQRT(SUMSQ(V717:X717)),"")</f>
        <is>
          <t/>
        </is>
      </c>
      <c r="BH717" s="8" t="inlineStr">
        <f aca="false">IF(A717&lt;&gt;"",IF(BG717&lt;&gt;0,ACOS(X717/BG717),0),"")</f>
        <is>
          <t/>
        </is>
      </c>
      <c r="BI717" s="8" t="inlineStr">
        <f aca="false">IF(A717&lt;&gt;"",DEGREES(BH717),"")</f>
        <is>
          <t/>
        </is>
      </c>
      <c r="BJ717" s="8" t="inlineStr">
        <f aca="false">IF(A717&lt;&gt;"",IF(OR(V717&lt;&gt;0,W717&lt;&gt;0),ATAN2(V717,W717),0),"")</f>
        <is>
          <t/>
        </is>
      </c>
      <c r="BK717" s="8" t="inlineStr">
        <f aca="false">IF(A717&lt;&gt;"",DEGREES(BJ717),"")</f>
        <is>
          <t/>
        </is>
      </c>
      <c r="BL717" s="8" t="inlineStr">
        <f aca="false">IF(A717&lt;&gt;"",SQRT(SUMSQ(Y717:AA717)),"")</f>
        <is>
          <t/>
        </is>
      </c>
      <c r="BM717" s="8" t="inlineStr">
        <f aca="false">IF(A717&lt;&gt;"",IF(BL717&lt;&gt;0,ACOS(AA717/BL717),0),"")</f>
        <is>
          <t/>
        </is>
      </c>
      <c r="BN717" s="8" t="inlineStr">
        <f aca="false">IF(A717&lt;&gt;"",DEGREES(BM717),"")</f>
        <is>
          <t/>
        </is>
      </c>
      <c r="BO717" s="8" t="inlineStr">
        <f aca="false">IF(A717&lt;&gt;"",IF(OR(Y717&lt;&gt;0,Z717&lt;&gt;0),ATAN2(Y717,Z717),0),"")</f>
        <is>
          <t/>
        </is>
      </c>
      <c r="BP717" s="8" t="inlineStr">
        <f aca="false">IF(A717&lt;&gt;"",DEGREES(BO717),"")</f>
        <is>
          <t/>
        </is>
      </c>
      <c r="BQ717" s="8" t="inlineStr">
        <f aca="false">IF(A717&lt;&gt;"",SQRT(SUMSQ(AB717:AD717)),"")</f>
        <is>
          <t/>
        </is>
      </c>
      <c r="BR717" s="8" t="inlineStr">
        <f aca="false">IF(A717&lt;&gt;"",IF(BQ717&lt;&gt;0,ACOS(AD717/BQ717),0),"")</f>
        <is>
          <t/>
        </is>
      </c>
      <c r="BS717" s="8" t="inlineStr">
        <f aca="false">IF(A717&lt;&gt;"",DEGREES(BR717),"")</f>
        <is>
          <t/>
        </is>
      </c>
      <c r="BT717" s="8" t="inlineStr">
        <f aca="false">IF(A717&lt;&gt;"",IF(OR(AB717&lt;&gt;0,AC717&lt;&gt;0),ATAN2(AB717,AC717),0),"")</f>
        <is>
          <t/>
        </is>
      </c>
      <c r="BU717" s="8" t="inlineStr">
        <f aca="false">IF(A717&lt;&gt;"",DEGREES(BT717),"")</f>
        <is>
          <t/>
        </is>
      </c>
      <c r="BV717" s="8" t="inlineStr">
        <f aca="false">IF(A717&lt;&gt;"",SQRT(SUMSQ(AE717:AG717)),"")</f>
        <is>
          <t/>
        </is>
      </c>
      <c r="BW717" s="8" t="inlineStr">
        <f aca="false">IF(A717&lt;&gt;"",IF(BV717&lt;&gt;0,ACOS(AG717/BV717),0),"")</f>
        <is>
          <t/>
        </is>
      </c>
      <c r="BX717" s="8" t="inlineStr">
        <f aca="false">IF(A717&lt;&gt;"",DEGREES(BW717),"")</f>
        <is>
          <t/>
        </is>
      </c>
      <c r="BY717" s="8" t="inlineStr">
        <f aca="false">IF(A717&lt;&gt;"",IF(OR(AF717&lt;&gt;0,AG717&lt;&gt;0),ATAN2(AF717,AG717),0),"")</f>
        <is>
          <t/>
        </is>
      </c>
      <c r="BZ717" s="8" t="inlineStr">
        <f aca="false">IF(A717&lt;&gt;"",DEGREES(BY717),"")</f>
        <is>
          <t/>
        </is>
      </c>
      <c r="CA717" s="0" t="inlineStr">
        <f aca="false">IF(A717&lt;&gt;"",IF(AND(AI717&lt;Parameters!$B$11,AI717&gt;Parameters!$B$12,AN717&lt;Parameters!$B$11,AN717&gt;Parameters!$B$12,AS717&lt;Parameters!$B$11,AS717&gt;Parameters!$B$12,AX717&lt;Parameters!$B$11,AX717&gt;Parameters!$B$12,BC717&lt;Parameters!$B$11,BC717&gt;Parameters!$B$12,BM717&lt;Parameters!$B$11,BM717&gt;Parameters!$B$12,BR717&lt;Parameters!$B$11,BR717&gt;Parameters!$B$12,BW717&lt;Parameters!$B$11,BW717&gt;Parameters!$B$12),1,0),"")</f>
        <is>
          <t/>
        </is>
      </c>
      <c r="CB717" s="0" t="inlineStr">
        <f aca="false">IF(A717&lt;&gt;"",IF(OR(AI717&lt;Parameters!$B$12,AI717&gt;Parameters!$B$11),0,1),"")</f>
        <is>
          <t/>
        </is>
      </c>
      <c r="CC717" s="0" t="inlineStr">
        <f aca="false">IF(A717&lt;&gt;"",IF(OR(AN717&lt;Parameters!$B$12,AN717&gt;Parameters!$B$11),0,1),"")</f>
        <is>
          <t/>
        </is>
      </c>
      <c r="CD717" s="0" t="inlineStr">
        <f aca="false">IF(A717&lt;&gt;"",IF(OR(AS717&lt;Parameters!$B$12,AS717&gt;Parameters!$B$11),0,1),"")</f>
        <is>
          <t/>
        </is>
      </c>
      <c r="CE717" s="0" t="inlineStr">
        <f aca="false">IF(A717&lt;&gt;"",IF(OR(AX717&lt;Parameters!$B$12,AX717&gt;Parameters!$B$11),0,1),"")</f>
        <is>
          <t/>
        </is>
      </c>
      <c r="CF717" s="0" t="inlineStr">
        <f aca="false">IF(A717&lt;&gt;"",IF(OR(BC717&lt;Parameters!$B$12,BC717&gt;Parameters!$B$11),0,1),"")</f>
        <is>
          <t/>
        </is>
      </c>
      <c r="CG717" s="0" t="inlineStr">
        <f aca="false">IF(A717&lt;&gt;"",IF(OR(BH717&lt;Parameters!$B$12,BH717&gt;Parameters!$B$11),0,1),"")</f>
        <is>
          <t/>
        </is>
      </c>
      <c r="CH717" s="0" t="inlineStr">
        <f aca="false">IF(A717&lt;&gt;"",IF(OR(BM717&lt;Parameters!$B$12,BM717&gt;Parameters!$B$11),0,1),"")</f>
        <is>
          <t/>
        </is>
      </c>
      <c r="CI717" s="0" t="inlineStr">
        <f aca="false">IF(A717&lt;&gt;"",IF(OR(BR717&lt;Parameters!$B$12,BR717&gt;Parameters!$B$11),0,1),"")</f>
        <is>
          <t/>
        </is>
      </c>
      <c r="CJ717" s="0" t="inlineStr">
        <f aca="false">IF(A717&lt;&gt;"",IF(OR(BW717&lt;Parameters!$B$12,BW717&gt;Parameters!$B$11),0,1),"")</f>
        <is>
          <t/>
        </is>
      </c>
      <c r="CK717" s="26" t="inlineStr">
        <f aca="false">IF(A717&lt;&gt;"",SUM(CB717:CJ717)/9,"")</f>
        <is>
          <t/>
        </is>
      </c>
      <c r="CL717" s="0" t="inlineStr">
        <f aca="false">IF(A717&lt;&gt;"",CK717*9,"")</f>
        <is>
          <t/>
        </is>
      </c>
      <c r="CM717" s="8" t="inlineStr">
        <f aca="false">IF(A717&lt;&gt;"",TEXT(B717,CM$2)&amp;" "&amp;TEXT(A717,CM$2),"")</f>
        <is>
          <t/>
        </is>
      </c>
    </row>
    <row r="718" customFormat="false" ht="15" hidden="false" customHeight="false" outlineLevel="0" collapsed="false">
      <c r="A718" s="0" t="inlineStr">
        <f aca="false">IF(OR(B717&lt;Parameters!$K$12,A717&lt;Parameters!$K$12),IF(A717&lt;Parameters!$K$12,A717+1,0),"")</f>
        <is>
          <t/>
        </is>
      </c>
      <c r="B718" s="0" t="inlineStr">
        <f aca="false">IF(A718&lt;&gt;"",IF(A718=0,B717+1,B717),"")</f>
        <is>
          <t/>
        </is>
      </c>
      <c r="C718" s="24" t="inlineStr">
        <f aca="false">IF(A718&lt;&gt;"",-_phi*(A718+0.5),"")</f>
        <is>
          <t/>
        </is>
      </c>
      <c r="D718" s="8" t="inlineStr">
        <f aca="false">IF(A718&lt;&gt;"",DEGREES(C718),"")</f>
        <is>
          <t/>
        </is>
      </c>
      <c r="E718" s="24" t="inlineStr">
        <f aca="false">IF(A718&lt;&gt;"",_phi*(B718+0.5),"")</f>
        <is>
          <t/>
        </is>
      </c>
      <c r="F718" s="8" t="inlineStr">
        <f aca="false">IF(A718&lt;&gt;"",DEGREES(E718),"")</f>
        <is>
          <t/>
        </is>
      </c>
      <c r="G718" s="8" t="inlineStr">
        <f aca="false">IF(A718&lt;&gt;"",LOOKUP(A718,h!$A$3:$A$30,h!$D$3:$D$30),"")</f>
        <is>
          <t/>
        </is>
      </c>
      <c r="H718" s="8" t="inlineStr">
        <f aca="false">IF(A718&lt;&gt;"",LOOKUP(B718,h!$A$3:$A$30,h!$D$3:$D$30),"")</f>
        <is>
          <t/>
        </is>
      </c>
      <c r="I718" s="8" t="inlineStr">
        <f aca="false">IF(A718&lt;&gt;"",_zif,"")</f>
        <is>
          <t/>
        </is>
      </c>
      <c r="J718" s="8" t="inlineStr">
        <f aca="false">IF(A718&lt;&gt;"",$G718+'v1 Frame'!D$3*COS($C718)+'v1 Frame'!E$3*SIN($C718)*SIN($E718)+'v1 Frame'!F$3*SIN($C718)*COS($E718),"")</f>
        <is>
          <t/>
        </is>
      </c>
      <c r="K718" s="8" t="inlineStr">
        <f aca="false">IF(A718&lt;&gt;"",$H718+'v1 Frame'!E$3*COS($E718)-'v1 Frame'!F$3*SIN($E718),"")</f>
        <is>
          <t/>
        </is>
      </c>
      <c r="L718" s="8" t="inlineStr">
        <f aca="false">IF(A718&lt;&gt;"",$I718-'v1 Frame'!D$3*SIN($C718)+'v1 Frame'!E$3*COS($C718)*SIN($E718)+'v1 Frame'!F$3*COS($C718)*COS($E718),"")</f>
        <is>
          <t/>
        </is>
      </c>
      <c r="M718" s="8" t="inlineStr">
        <f aca="false">IF(A718&lt;&gt;"",$G718+'v1 Frame'!G$3*COS($C718)+'v1 Frame'!H$3*SIN($C718)*SIN($E718)+'v1 Frame'!I$3*SIN($C718)*COS($E718),"")</f>
        <is>
          <t/>
        </is>
      </c>
      <c r="N718" s="8" t="inlineStr">
        <f aca="false">IF(A718&lt;&gt;"",$H718+'v1 Frame'!H$3*COS($E718)-'v1 Frame'!I$3*SIN($E718),"")</f>
        <is>
          <t/>
        </is>
      </c>
      <c r="O718" s="8" t="inlineStr">
        <f aca="false">IF(A718&lt;&gt;"",$I718-'v1 Frame'!G$3*SIN($C718)+'v1 Frame'!H$3*COS($C718)*SIN($E718)+'v1 Frame'!I$3*COS($C718)*COS($E718),"")</f>
        <is>
          <t/>
        </is>
      </c>
      <c r="P718" s="8" t="inlineStr">
        <f aca="false">IF(A718&lt;&gt;"",$G718+'v1 Frame'!J$3*COS($C718)+'v1 Frame'!K$3*SIN($C718)*SIN($E718)+'v1 Frame'!L$3*SIN($C718)*COS($E718),"")</f>
        <is>
          <t/>
        </is>
      </c>
      <c r="Q718" s="8" t="inlineStr">
        <f aca="false">IF(A718&lt;&gt;"",$H718+'v1 Frame'!K$3*COS($E718)-'v1 Frame'!L$3*SIN($E718),"")</f>
        <is>
          <t/>
        </is>
      </c>
      <c r="R718" s="8" t="inlineStr">
        <f aca="false">IF(A718&lt;&gt;"",$I718-'v1 Frame'!J$3*SIN($C718)+'v1 Frame'!K$3*COS($C718)*SIN($E718)+'v1 Frame'!L$3*COS($C718)*COS($E718),"")</f>
        <is>
          <t/>
        </is>
      </c>
      <c r="S718" s="8" t="inlineStr">
        <f aca="false">IF(A718&lt;&gt;"",$G718+'v1 Frame'!M$3*COS($C718)+'v1 Frame'!N$3*SIN($C718)*SIN($E718)+'v1 Frame'!O$3*SIN($C718)*COS($E718),"")</f>
        <is>
          <t/>
        </is>
      </c>
      <c r="T718" s="8" t="inlineStr">
        <f aca="false">IF(A718&lt;&gt;"",$H718+'v1 Frame'!N$3*COS($E718)-'v1 Frame'!O$3*SIN($E718),"")</f>
        <is>
          <t/>
        </is>
      </c>
      <c r="U718" s="8" t="inlineStr">
        <f aca="false">IF(A718&lt;&gt;"",$I718-'v1 Frame'!M$3*SIN($C718)+'v1 Frame'!N$3*COS($C718)*SIN($E718)+'v1 Frame'!O$3*COS($C718)*COS($E718),"")</f>
        <is>
          <t/>
        </is>
      </c>
      <c r="V718" s="8" t="inlineStr">
        <f aca="false">IF(A718&lt;&gt;"",$G718+'v1 Frame'!P$3*COS($C718)+'v1 Frame'!Q$3*SIN($C718)*SIN($E718)+'v1 Frame'!R$3*SIN($C718)*COS($E718),"")</f>
        <is>
          <t/>
        </is>
      </c>
      <c r="W718" s="8" t="inlineStr">
        <f aca="false">IF(A718&lt;&gt;"",$H718+'v1 Frame'!Q$3*COS($E718)-'v1 Frame'!R$3*SIN($E718),"")</f>
        <is>
          <t/>
        </is>
      </c>
      <c r="X718" s="8" t="inlineStr">
        <f aca="false">IF(A718&lt;&gt;"",$I718-'v1 Frame'!P$3*SIN($C718)+'v1 Frame'!Q$3*COS($C718)*SIN($E718)+'v1 Frame'!R$3*COS($C718)*COS($E718),"")</f>
        <is>
          <t/>
        </is>
      </c>
      <c r="Y718" s="8" t="inlineStr">
        <f aca="false">IF(A718&lt;&gt;"",$G718+'v1 Frame'!S$3*COS($C718)+'v1 Frame'!T$3*SIN($C718)*SIN($E718)+'v1 Frame'!U$3*SIN($C718)*COS($E718),"")</f>
        <is>
          <t/>
        </is>
      </c>
      <c r="Z718" s="8" t="inlineStr">
        <f aca="false">IF(A718&lt;&gt;"",$H718+'v1 Frame'!T$3*COS($E718)-'v1 Frame'!U$3*SIN($E718),"")</f>
        <is>
          <t/>
        </is>
      </c>
      <c r="AA718" s="8" t="inlineStr">
        <f aca="false">IF(A718&lt;&gt;"",$I718-'v1 Frame'!S$3*SIN($C718)+'v1 Frame'!T$3*COS($C718)*SIN($E718)+'v1 Frame'!U$3*COS($C718)*COS($E718),"")</f>
        <is>
          <t/>
        </is>
      </c>
      <c r="AB718" s="8" t="inlineStr">
        <f aca="false">IF(A718&lt;&gt;"",$G718+'v1 Frame'!V$3*COS($C718)+'v1 Frame'!W$3*SIN($C718)*SIN($E718)+'v1 Frame'!X$3*SIN($C718)*COS($E718),"")</f>
        <is>
          <t/>
        </is>
      </c>
      <c r="AC718" s="8" t="inlineStr">
        <f aca="false">IF(A718&lt;&gt;"",$H718+'v1 Frame'!W$3*COS($E718)-'v1 Frame'!X$3*SIN($E718),"")</f>
        <is>
          <t/>
        </is>
      </c>
      <c r="AD718" s="8" t="inlineStr">
        <f aca="false">IF(A718&lt;&gt;"",$I718-'v1 Frame'!V$3*SIN($C718)+'v1 Frame'!W$3*COS($C718)*SIN($E718)+'v1 Frame'!X$3*COS($C718)*COS($E718),"")</f>
        <is>
          <t/>
        </is>
      </c>
      <c r="AE718" s="25" t="inlineStr">
        <f aca="false">IF(A718&lt;&gt;"",$G718+'v1 Frame'!Y$3*COS($C718)+'v1 Frame'!Z$3*SIN($C718)*SIN($E718)+'v1 Frame'!AA$3*SIN($C718)*COS($E718),"")</f>
        <is>
          <t/>
        </is>
      </c>
      <c r="AF718" s="25" t="inlineStr">
        <f aca="false">IF(A718&lt;&gt;"",$H718+'v1 Frame'!Z$3*COS($E718)-'v1 Frame'!AA$3*SIN($E718),"")</f>
        <is>
          <t/>
        </is>
      </c>
      <c r="AG718" s="25" t="inlineStr">
        <f aca="false">IF(A718&lt;&gt;"",$I718-'v1 Frame'!Y$3*SIN($C718)+'v1 Frame'!Z$3*COS($C718)*SIN($E718)+'v1 Frame'!AA$3*COS($C718)*COS($E718),"")</f>
        <is>
          <t/>
        </is>
      </c>
      <c r="AH718" s="8" t="inlineStr">
        <f aca="false">IF(A718&lt;&gt;"",SQRT(SUMSQ(G718:I718)),"")</f>
        <is>
          <t/>
        </is>
      </c>
      <c r="AI718" s="8" t="inlineStr">
        <f aca="false">IF(A718&lt;&gt;"",IF(AH718&lt;&gt;0,ACOS(I718/AH718),0),"")</f>
        <is>
          <t/>
        </is>
      </c>
      <c r="AJ718" s="8" t="inlineStr">
        <f aca="false">IF(A718&lt;&gt;"",DEGREES(AI718),"")</f>
        <is>
          <t/>
        </is>
      </c>
      <c r="AK718" s="8" t="inlineStr">
        <f aca="false">IF(A718&lt;&gt;"",IF(OR(G718&lt;&gt;0,H718&lt;&gt;0),ATAN2(G718,H718),0),"")</f>
        <is>
          <t/>
        </is>
      </c>
      <c r="AL718" s="8" t="inlineStr">
        <f aca="false">IF(A718&lt;&gt;"",DEGREES(AK718),"")</f>
        <is>
          <t/>
        </is>
      </c>
      <c r="AM718" s="8" t="inlineStr">
        <f aca="false">IF(A718&lt;&gt;"",SQRT(SUMSQ(J718:L718)),"")</f>
        <is>
          <t/>
        </is>
      </c>
      <c r="AN718" s="8" t="inlineStr">
        <f aca="false">IF(A718&lt;&gt;"",IF(AM718&lt;&gt;0,ACOS(L718/AM718),0),"")</f>
        <is>
          <t/>
        </is>
      </c>
      <c r="AO718" s="8" t="inlineStr">
        <f aca="false">IF(A718&lt;&gt;"",DEGREES(AN718),"")</f>
        <is>
          <t/>
        </is>
      </c>
      <c r="AP718" s="8" t="inlineStr">
        <f aca="false">IF(A718&lt;&gt;"",IF(OR(J718&lt;&gt;0,K718&lt;&gt;0),ATAN2(J718,K718),0),"")</f>
        <is>
          <t/>
        </is>
      </c>
      <c r="AQ718" s="8" t="inlineStr">
        <f aca="false">IF(A718&lt;&gt;"",DEGREES(AP718),"")</f>
        <is>
          <t/>
        </is>
      </c>
      <c r="AR718" s="8" t="inlineStr">
        <f aca="false">IF(A718&lt;&gt;"",SQRT(SUMSQ(M718:O718)),"")</f>
        <is>
          <t/>
        </is>
      </c>
      <c r="AS718" s="8" t="inlineStr">
        <f aca="false">IF(A718&lt;&gt;"",IF(AR718&lt;&gt;0,ACOS(O718/AR718),0),"")</f>
        <is>
          <t/>
        </is>
      </c>
      <c r="AT718" s="8" t="inlineStr">
        <f aca="false">IF(A718&lt;&gt;"",DEGREES(AS718),"")</f>
        <is>
          <t/>
        </is>
      </c>
      <c r="AU718" s="8" t="inlineStr">
        <f aca="false">IF(A718&lt;&gt;"",IF(OR(M718&lt;&gt;0,N718&lt;&gt;0),ATAN2(M718,N718),0),"")</f>
        <is>
          <t/>
        </is>
      </c>
      <c r="AV718" s="8" t="inlineStr">
        <f aca="false">IF(A718&lt;&gt;"",DEGREES(AU718),"")</f>
        <is>
          <t/>
        </is>
      </c>
      <c r="AW718" s="8" t="inlineStr">
        <f aca="false">IF(A718&lt;&gt;"",SQRT(SUMSQ(P718:R718)),"")</f>
        <is>
          <t/>
        </is>
      </c>
      <c r="AX718" s="8" t="inlineStr">
        <f aca="false">IF(A718&lt;&gt;"",IF(AW718&lt;&gt;0,ACOS(R718/AW718),0),"")</f>
        <is>
          <t/>
        </is>
      </c>
      <c r="AY718" s="8" t="inlineStr">
        <f aca="false">IF(A718&lt;&gt;"",DEGREES(AX718),"")</f>
        <is>
          <t/>
        </is>
      </c>
      <c r="AZ718" s="8" t="inlineStr">
        <f aca="false">IF(A718&lt;&gt;"",IF(OR(P718&lt;&gt;0,Q718&lt;&gt;0),ATAN2(P718,Q718),0),"")</f>
        <is>
          <t/>
        </is>
      </c>
      <c r="BA718" s="8" t="inlineStr">
        <f aca="false">IF(A718&lt;&gt;"",DEGREES(AZ718),"")</f>
        <is>
          <t/>
        </is>
      </c>
      <c r="BB718" s="8" t="inlineStr">
        <f aca="false">IF(A718&lt;&gt;"",SQRT(SUMSQ(S718:U718)),"")</f>
        <is>
          <t/>
        </is>
      </c>
      <c r="BC718" s="8" t="inlineStr">
        <f aca="false">IF(A718&lt;&gt;"",IF(BB718&lt;&gt;0,ACOS(U718/BB718),0),"")</f>
        <is>
          <t/>
        </is>
      </c>
      <c r="BD718" s="8" t="inlineStr">
        <f aca="false">IF(A718&lt;&gt;"",DEGREES(BC718),"")</f>
        <is>
          <t/>
        </is>
      </c>
      <c r="BE718" s="8" t="inlineStr">
        <f aca="false">IF(A718&lt;&gt;"",IF(OR(S718&lt;&gt;0,T718&lt;&gt;0),ATAN2(S718,T718),0),"")</f>
        <is>
          <t/>
        </is>
      </c>
      <c r="BF718" s="8" t="inlineStr">
        <f aca="false">IF(A718&lt;&gt;"",DEGREES(BE718),"")</f>
        <is>
          <t/>
        </is>
      </c>
      <c r="BG718" s="8" t="inlineStr">
        <f aca="false">IF(A718&lt;&gt;"",SQRT(SUMSQ(V718:X718)),"")</f>
        <is>
          <t/>
        </is>
      </c>
      <c r="BH718" s="8" t="inlineStr">
        <f aca="false">IF(A718&lt;&gt;"",IF(BG718&lt;&gt;0,ACOS(X718/BG718),0),"")</f>
        <is>
          <t/>
        </is>
      </c>
      <c r="BI718" s="8" t="inlineStr">
        <f aca="false">IF(A718&lt;&gt;"",DEGREES(BH718),"")</f>
        <is>
          <t/>
        </is>
      </c>
      <c r="BJ718" s="8" t="inlineStr">
        <f aca="false">IF(A718&lt;&gt;"",IF(OR(V718&lt;&gt;0,W718&lt;&gt;0),ATAN2(V718,W718),0),"")</f>
        <is>
          <t/>
        </is>
      </c>
      <c r="BK718" s="8" t="inlineStr">
        <f aca="false">IF(A718&lt;&gt;"",DEGREES(BJ718),"")</f>
        <is>
          <t/>
        </is>
      </c>
      <c r="BL718" s="8" t="inlineStr">
        <f aca="false">IF(A718&lt;&gt;"",SQRT(SUMSQ(Y718:AA718)),"")</f>
        <is>
          <t/>
        </is>
      </c>
      <c r="BM718" s="8" t="inlineStr">
        <f aca="false">IF(A718&lt;&gt;"",IF(BL718&lt;&gt;0,ACOS(AA718/BL718),0),"")</f>
        <is>
          <t/>
        </is>
      </c>
      <c r="BN718" s="8" t="inlineStr">
        <f aca="false">IF(A718&lt;&gt;"",DEGREES(BM718),"")</f>
        <is>
          <t/>
        </is>
      </c>
      <c r="BO718" s="8" t="inlineStr">
        <f aca="false">IF(A718&lt;&gt;"",IF(OR(Y718&lt;&gt;0,Z718&lt;&gt;0),ATAN2(Y718,Z718),0),"")</f>
        <is>
          <t/>
        </is>
      </c>
      <c r="BP718" s="8" t="inlineStr">
        <f aca="false">IF(A718&lt;&gt;"",DEGREES(BO718),"")</f>
        <is>
          <t/>
        </is>
      </c>
      <c r="BQ718" s="8" t="inlineStr">
        <f aca="false">IF(A718&lt;&gt;"",SQRT(SUMSQ(AB718:AD718)),"")</f>
        <is>
          <t/>
        </is>
      </c>
      <c r="BR718" s="8" t="inlineStr">
        <f aca="false">IF(A718&lt;&gt;"",IF(BQ718&lt;&gt;0,ACOS(AD718/BQ718),0),"")</f>
        <is>
          <t/>
        </is>
      </c>
      <c r="BS718" s="8" t="inlineStr">
        <f aca="false">IF(A718&lt;&gt;"",DEGREES(BR718),"")</f>
        <is>
          <t/>
        </is>
      </c>
      <c r="BT718" s="8" t="inlineStr">
        <f aca="false">IF(A718&lt;&gt;"",IF(OR(AB718&lt;&gt;0,AC718&lt;&gt;0),ATAN2(AB718,AC718),0),"")</f>
        <is>
          <t/>
        </is>
      </c>
      <c r="BU718" s="8" t="inlineStr">
        <f aca="false">IF(A718&lt;&gt;"",DEGREES(BT718),"")</f>
        <is>
          <t/>
        </is>
      </c>
      <c r="BV718" s="8" t="inlineStr">
        <f aca="false">IF(A718&lt;&gt;"",SQRT(SUMSQ(AE718:AG718)),"")</f>
        <is>
          <t/>
        </is>
      </c>
      <c r="BW718" s="8" t="inlineStr">
        <f aca="false">IF(A718&lt;&gt;"",IF(BV718&lt;&gt;0,ACOS(AG718/BV718),0),"")</f>
        <is>
          <t/>
        </is>
      </c>
      <c r="BX718" s="8" t="inlineStr">
        <f aca="false">IF(A718&lt;&gt;"",DEGREES(BW718),"")</f>
        <is>
          <t/>
        </is>
      </c>
      <c r="BY718" s="8" t="inlineStr">
        <f aca="false">IF(A718&lt;&gt;"",IF(OR(AF718&lt;&gt;0,AG718&lt;&gt;0),ATAN2(AF718,AG718),0),"")</f>
        <is>
          <t/>
        </is>
      </c>
      <c r="BZ718" s="8" t="inlineStr">
        <f aca="false">IF(A718&lt;&gt;"",DEGREES(BY718),"")</f>
        <is>
          <t/>
        </is>
      </c>
      <c r="CA718" s="0" t="inlineStr">
        <f aca="false">IF(A718&lt;&gt;"",IF(AND(AI718&lt;Parameters!$B$11,AI718&gt;Parameters!$B$12,AN718&lt;Parameters!$B$11,AN718&gt;Parameters!$B$12,AS718&lt;Parameters!$B$11,AS718&gt;Parameters!$B$12,AX718&lt;Parameters!$B$11,AX718&gt;Parameters!$B$12,BC718&lt;Parameters!$B$11,BC718&gt;Parameters!$B$12,BM718&lt;Parameters!$B$11,BM718&gt;Parameters!$B$12,BR718&lt;Parameters!$B$11,BR718&gt;Parameters!$B$12,BW718&lt;Parameters!$B$11,BW718&gt;Parameters!$B$12),1,0),"")</f>
        <is>
          <t/>
        </is>
      </c>
      <c r="CB718" s="0" t="inlineStr">
        <f aca="false">IF(A718&lt;&gt;"",IF(OR(AI718&lt;Parameters!$B$12,AI718&gt;Parameters!$B$11),0,1),"")</f>
        <is>
          <t/>
        </is>
      </c>
      <c r="CC718" s="0" t="inlineStr">
        <f aca="false">IF(A718&lt;&gt;"",IF(OR(AN718&lt;Parameters!$B$12,AN718&gt;Parameters!$B$11),0,1),"")</f>
        <is>
          <t/>
        </is>
      </c>
      <c r="CD718" s="0" t="inlineStr">
        <f aca="false">IF(A718&lt;&gt;"",IF(OR(AS718&lt;Parameters!$B$12,AS718&gt;Parameters!$B$11),0,1),"")</f>
        <is>
          <t/>
        </is>
      </c>
      <c r="CE718" s="0" t="inlineStr">
        <f aca="false">IF(A718&lt;&gt;"",IF(OR(AX718&lt;Parameters!$B$12,AX718&gt;Parameters!$B$11),0,1),"")</f>
        <is>
          <t/>
        </is>
      </c>
      <c r="CF718" s="0" t="inlineStr">
        <f aca="false">IF(A718&lt;&gt;"",IF(OR(BC718&lt;Parameters!$B$12,BC718&gt;Parameters!$B$11),0,1),"")</f>
        <is>
          <t/>
        </is>
      </c>
      <c r="CG718" s="0" t="inlineStr">
        <f aca="false">IF(A718&lt;&gt;"",IF(OR(BH718&lt;Parameters!$B$12,BH718&gt;Parameters!$B$11),0,1),"")</f>
        <is>
          <t/>
        </is>
      </c>
      <c r="CH718" s="0" t="inlineStr">
        <f aca="false">IF(A718&lt;&gt;"",IF(OR(BM718&lt;Parameters!$B$12,BM718&gt;Parameters!$B$11),0,1),"")</f>
        <is>
          <t/>
        </is>
      </c>
      <c r="CI718" s="0" t="inlineStr">
        <f aca="false">IF(A718&lt;&gt;"",IF(OR(BR718&lt;Parameters!$B$12,BR718&gt;Parameters!$B$11),0,1),"")</f>
        <is>
          <t/>
        </is>
      </c>
      <c r="CJ718" s="0" t="inlineStr">
        <f aca="false">IF(A718&lt;&gt;"",IF(OR(BW718&lt;Parameters!$B$12,BW718&gt;Parameters!$B$11),0,1),"")</f>
        <is>
          <t/>
        </is>
      </c>
      <c r="CK718" s="26" t="inlineStr">
        <f aca="false">IF(A718&lt;&gt;"",SUM(CB718:CJ718)/9,"")</f>
        <is>
          <t/>
        </is>
      </c>
      <c r="CL718" s="0" t="inlineStr">
        <f aca="false">IF(A718&lt;&gt;"",CK718*9,"")</f>
        <is>
          <t/>
        </is>
      </c>
      <c r="CM718" s="8" t="inlineStr">
        <f aca="false">IF(A718&lt;&gt;"",TEXT(B718,CM$2)&amp;" "&amp;TEXT(A718,CM$2),"")</f>
        <is>
          <t/>
        </is>
      </c>
    </row>
    <row r="719" customFormat="false" ht="15" hidden="false" customHeight="false" outlineLevel="0" collapsed="false">
      <c r="A719" s="0" t="inlineStr">
        <f aca="false">IF(OR(B718&lt;Parameters!$K$12,A718&lt;Parameters!$K$12),IF(A718&lt;Parameters!$K$12,A718+1,0),"")</f>
        <is>
          <t/>
        </is>
      </c>
      <c r="B719" s="0" t="inlineStr">
        <f aca="false">IF(A719&lt;&gt;"",IF(A719=0,B718+1,B718),"")</f>
        <is>
          <t/>
        </is>
      </c>
      <c r="C719" s="24" t="inlineStr">
        <f aca="false">IF(A719&lt;&gt;"",-_phi*(A719+0.5),"")</f>
        <is>
          <t/>
        </is>
      </c>
      <c r="D719" s="8" t="inlineStr">
        <f aca="false">IF(A719&lt;&gt;"",DEGREES(C719),"")</f>
        <is>
          <t/>
        </is>
      </c>
      <c r="E719" s="24" t="inlineStr">
        <f aca="false">IF(A719&lt;&gt;"",_phi*(B719+0.5),"")</f>
        <is>
          <t/>
        </is>
      </c>
      <c r="F719" s="8" t="inlineStr">
        <f aca="false">IF(A719&lt;&gt;"",DEGREES(E719),"")</f>
        <is>
          <t/>
        </is>
      </c>
      <c r="G719" s="8" t="inlineStr">
        <f aca="false">IF(A719&lt;&gt;"",LOOKUP(A719,h!$A$3:$A$30,h!$D$3:$D$30),"")</f>
        <is>
          <t/>
        </is>
      </c>
      <c r="H719" s="8" t="inlineStr">
        <f aca="false">IF(A719&lt;&gt;"",LOOKUP(B719,h!$A$3:$A$30,h!$D$3:$D$30),"")</f>
        <is>
          <t/>
        </is>
      </c>
      <c r="I719" s="8" t="inlineStr">
        <f aca="false">IF(A719&lt;&gt;"",_zif,"")</f>
        <is>
          <t/>
        </is>
      </c>
      <c r="J719" s="8" t="inlineStr">
        <f aca="false">IF(A719&lt;&gt;"",$G719+'v1 Frame'!D$3*COS($C719)+'v1 Frame'!E$3*SIN($C719)*SIN($E719)+'v1 Frame'!F$3*SIN($C719)*COS($E719),"")</f>
        <is>
          <t/>
        </is>
      </c>
      <c r="K719" s="8" t="inlineStr">
        <f aca="false">IF(A719&lt;&gt;"",$H719+'v1 Frame'!E$3*COS($E719)-'v1 Frame'!F$3*SIN($E719),"")</f>
        <is>
          <t/>
        </is>
      </c>
      <c r="L719" s="8" t="inlineStr">
        <f aca="false">IF(A719&lt;&gt;"",$I719-'v1 Frame'!D$3*SIN($C719)+'v1 Frame'!E$3*COS($C719)*SIN($E719)+'v1 Frame'!F$3*COS($C719)*COS($E719),"")</f>
        <is>
          <t/>
        </is>
      </c>
      <c r="M719" s="8" t="inlineStr">
        <f aca="false">IF(A719&lt;&gt;"",$G719+'v1 Frame'!G$3*COS($C719)+'v1 Frame'!H$3*SIN($C719)*SIN($E719)+'v1 Frame'!I$3*SIN($C719)*COS($E719),"")</f>
        <is>
          <t/>
        </is>
      </c>
      <c r="N719" s="8" t="inlineStr">
        <f aca="false">IF(A719&lt;&gt;"",$H719+'v1 Frame'!H$3*COS($E719)-'v1 Frame'!I$3*SIN($E719),"")</f>
        <is>
          <t/>
        </is>
      </c>
      <c r="O719" s="8" t="inlineStr">
        <f aca="false">IF(A719&lt;&gt;"",$I719-'v1 Frame'!G$3*SIN($C719)+'v1 Frame'!H$3*COS($C719)*SIN($E719)+'v1 Frame'!I$3*COS($C719)*COS($E719),"")</f>
        <is>
          <t/>
        </is>
      </c>
      <c r="P719" s="8" t="inlineStr">
        <f aca="false">IF(A719&lt;&gt;"",$G719+'v1 Frame'!J$3*COS($C719)+'v1 Frame'!K$3*SIN($C719)*SIN($E719)+'v1 Frame'!L$3*SIN($C719)*COS($E719),"")</f>
        <is>
          <t/>
        </is>
      </c>
      <c r="Q719" s="8" t="inlineStr">
        <f aca="false">IF(A719&lt;&gt;"",$H719+'v1 Frame'!K$3*COS($E719)-'v1 Frame'!L$3*SIN($E719),"")</f>
        <is>
          <t/>
        </is>
      </c>
      <c r="R719" s="8" t="inlineStr">
        <f aca="false">IF(A719&lt;&gt;"",$I719-'v1 Frame'!J$3*SIN($C719)+'v1 Frame'!K$3*COS($C719)*SIN($E719)+'v1 Frame'!L$3*COS($C719)*COS($E719),"")</f>
        <is>
          <t/>
        </is>
      </c>
      <c r="S719" s="8" t="inlineStr">
        <f aca="false">IF(A719&lt;&gt;"",$G719+'v1 Frame'!M$3*COS($C719)+'v1 Frame'!N$3*SIN($C719)*SIN($E719)+'v1 Frame'!O$3*SIN($C719)*COS($E719),"")</f>
        <is>
          <t/>
        </is>
      </c>
      <c r="T719" s="8" t="inlineStr">
        <f aca="false">IF(A719&lt;&gt;"",$H719+'v1 Frame'!N$3*COS($E719)-'v1 Frame'!O$3*SIN($E719),"")</f>
        <is>
          <t/>
        </is>
      </c>
      <c r="U719" s="8" t="inlineStr">
        <f aca="false">IF(A719&lt;&gt;"",$I719-'v1 Frame'!M$3*SIN($C719)+'v1 Frame'!N$3*COS($C719)*SIN($E719)+'v1 Frame'!O$3*COS($C719)*COS($E719),"")</f>
        <is>
          <t/>
        </is>
      </c>
      <c r="V719" s="8" t="inlineStr">
        <f aca="false">IF(A719&lt;&gt;"",$G719+'v1 Frame'!P$3*COS($C719)+'v1 Frame'!Q$3*SIN($C719)*SIN($E719)+'v1 Frame'!R$3*SIN($C719)*COS($E719),"")</f>
        <is>
          <t/>
        </is>
      </c>
      <c r="W719" s="8" t="inlineStr">
        <f aca="false">IF(A719&lt;&gt;"",$H719+'v1 Frame'!Q$3*COS($E719)-'v1 Frame'!R$3*SIN($E719),"")</f>
        <is>
          <t/>
        </is>
      </c>
      <c r="X719" s="8" t="inlineStr">
        <f aca="false">IF(A719&lt;&gt;"",$I719-'v1 Frame'!P$3*SIN($C719)+'v1 Frame'!Q$3*COS($C719)*SIN($E719)+'v1 Frame'!R$3*COS($C719)*COS($E719),"")</f>
        <is>
          <t/>
        </is>
      </c>
      <c r="Y719" s="8" t="inlineStr">
        <f aca="false">IF(A719&lt;&gt;"",$G719+'v1 Frame'!S$3*COS($C719)+'v1 Frame'!T$3*SIN($C719)*SIN($E719)+'v1 Frame'!U$3*SIN($C719)*COS($E719),"")</f>
        <is>
          <t/>
        </is>
      </c>
      <c r="Z719" s="8" t="inlineStr">
        <f aca="false">IF(A719&lt;&gt;"",$H719+'v1 Frame'!T$3*COS($E719)-'v1 Frame'!U$3*SIN($E719),"")</f>
        <is>
          <t/>
        </is>
      </c>
      <c r="AA719" s="8" t="inlineStr">
        <f aca="false">IF(A719&lt;&gt;"",$I719-'v1 Frame'!S$3*SIN($C719)+'v1 Frame'!T$3*COS($C719)*SIN($E719)+'v1 Frame'!U$3*COS($C719)*COS($E719),"")</f>
        <is>
          <t/>
        </is>
      </c>
      <c r="AB719" s="8" t="inlineStr">
        <f aca="false">IF(A719&lt;&gt;"",$G719+'v1 Frame'!V$3*COS($C719)+'v1 Frame'!W$3*SIN($C719)*SIN($E719)+'v1 Frame'!X$3*SIN($C719)*COS($E719),"")</f>
        <is>
          <t/>
        </is>
      </c>
      <c r="AC719" s="8" t="inlineStr">
        <f aca="false">IF(A719&lt;&gt;"",$H719+'v1 Frame'!W$3*COS($E719)-'v1 Frame'!X$3*SIN($E719),"")</f>
        <is>
          <t/>
        </is>
      </c>
      <c r="AD719" s="8" t="inlineStr">
        <f aca="false">IF(A719&lt;&gt;"",$I719-'v1 Frame'!V$3*SIN($C719)+'v1 Frame'!W$3*COS($C719)*SIN($E719)+'v1 Frame'!X$3*COS($C719)*COS($E719),"")</f>
        <is>
          <t/>
        </is>
      </c>
      <c r="AE719" s="25" t="inlineStr">
        <f aca="false">IF(A719&lt;&gt;"",$G719+'v1 Frame'!Y$3*COS($C719)+'v1 Frame'!Z$3*SIN($C719)*SIN($E719)+'v1 Frame'!AA$3*SIN($C719)*COS($E719),"")</f>
        <is>
          <t/>
        </is>
      </c>
      <c r="AF719" s="25" t="inlineStr">
        <f aca="false">IF(A719&lt;&gt;"",$H719+'v1 Frame'!Z$3*COS($E719)-'v1 Frame'!AA$3*SIN($E719),"")</f>
        <is>
          <t/>
        </is>
      </c>
      <c r="AG719" s="25" t="inlineStr">
        <f aca="false">IF(A719&lt;&gt;"",$I719-'v1 Frame'!Y$3*SIN($C719)+'v1 Frame'!Z$3*COS($C719)*SIN($E719)+'v1 Frame'!AA$3*COS($C719)*COS($E719),"")</f>
        <is>
          <t/>
        </is>
      </c>
      <c r="AH719" s="8" t="inlineStr">
        <f aca="false">IF(A719&lt;&gt;"",SQRT(SUMSQ(G719:I719)),"")</f>
        <is>
          <t/>
        </is>
      </c>
      <c r="AI719" s="8" t="inlineStr">
        <f aca="false">IF(A719&lt;&gt;"",IF(AH719&lt;&gt;0,ACOS(I719/AH719),0),"")</f>
        <is>
          <t/>
        </is>
      </c>
      <c r="AJ719" s="8" t="inlineStr">
        <f aca="false">IF(A719&lt;&gt;"",DEGREES(AI719),"")</f>
        <is>
          <t/>
        </is>
      </c>
      <c r="AK719" s="8" t="inlineStr">
        <f aca="false">IF(A719&lt;&gt;"",IF(OR(G719&lt;&gt;0,H719&lt;&gt;0),ATAN2(G719,H719),0),"")</f>
        <is>
          <t/>
        </is>
      </c>
      <c r="AL719" s="8" t="inlineStr">
        <f aca="false">IF(A719&lt;&gt;"",DEGREES(AK719),"")</f>
        <is>
          <t/>
        </is>
      </c>
      <c r="AM719" s="8" t="inlineStr">
        <f aca="false">IF(A719&lt;&gt;"",SQRT(SUMSQ(J719:L719)),"")</f>
        <is>
          <t/>
        </is>
      </c>
      <c r="AN719" s="8" t="inlineStr">
        <f aca="false">IF(A719&lt;&gt;"",IF(AM719&lt;&gt;0,ACOS(L719/AM719),0),"")</f>
        <is>
          <t/>
        </is>
      </c>
      <c r="AO719" s="8" t="inlineStr">
        <f aca="false">IF(A719&lt;&gt;"",DEGREES(AN719),"")</f>
        <is>
          <t/>
        </is>
      </c>
      <c r="AP719" s="8" t="inlineStr">
        <f aca="false">IF(A719&lt;&gt;"",IF(OR(J719&lt;&gt;0,K719&lt;&gt;0),ATAN2(J719,K719),0),"")</f>
        <is>
          <t/>
        </is>
      </c>
      <c r="AQ719" s="8" t="inlineStr">
        <f aca="false">IF(A719&lt;&gt;"",DEGREES(AP719),"")</f>
        <is>
          <t/>
        </is>
      </c>
      <c r="AR719" s="8" t="inlineStr">
        <f aca="false">IF(A719&lt;&gt;"",SQRT(SUMSQ(M719:O719)),"")</f>
        <is>
          <t/>
        </is>
      </c>
      <c r="AS719" s="8" t="inlineStr">
        <f aca="false">IF(A719&lt;&gt;"",IF(AR719&lt;&gt;0,ACOS(O719/AR719),0),"")</f>
        <is>
          <t/>
        </is>
      </c>
      <c r="AT719" s="8" t="inlineStr">
        <f aca="false">IF(A719&lt;&gt;"",DEGREES(AS719),"")</f>
        <is>
          <t/>
        </is>
      </c>
      <c r="AU719" s="8" t="inlineStr">
        <f aca="false">IF(A719&lt;&gt;"",IF(OR(M719&lt;&gt;0,N719&lt;&gt;0),ATAN2(M719,N719),0),"")</f>
        <is>
          <t/>
        </is>
      </c>
      <c r="AV719" s="8" t="inlineStr">
        <f aca="false">IF(A719&lt;&gt;"",DEGREES(AU719),"")</f>
        <is>
          <t/>
        </is>
      </c>
      <c r="AW719" s="8" t="inlineStr">
        <f aca="false">IF(A719&lt;&gt;"",SQRT(SUMSQ(P719:R719)),"")</f>
        <is>
          <t/>
        </is>
      </c>
      <c r="AX719" s="8" t="inlineStr">
        <f aca="false">IF(A719&lt;&gt;"",IF(AW719&lt;&gt;0,ACOS(R719/AW719),0),"")</f>
        <is>
          <t/>
        </is>
      </c>
      <c r="AY719" s="8" t="inlineStr">
        <f aca="false">IF(A719&lt;&gt;"",DEGREES(AX719),"")</f>
        <is>
          <t/>
        </is>
      </c>
      <c r="AZ719" s="8" t="inlineStr">
        <f aca="false">IF(A719&lt;&gt;"",IF(OR(P719&lt;&gt;0,Q719&lt;&gt;0),ATAN2(P719,Q719),0),"")</f>
        <is>
          <t/>
        </is>
      </c>
      <c r="BA719" s="8" t="inlineStr">
        <f aca="false">IF(A719&lt;&gt;"",DEGREES(AZ719),"")</f>
        <is>
          <t/>
        </is>
      </c>
      <c r="BB719" s="8" t="inlineStr">
        <f aca="false">IF(A719&lt;&gt;"",SQRT(SUMSQ(S719:U719)),"")</f>
        <is>
          <t/>
        </is>
      </c>
      <c r="BC719" s="8" t="inlineStr">
        <f aca="false">IF(A719&lt;&gt;"",IF(BB719&lt;&gt;0,ACOS(U719/BB719),0),"")</f>
        <is>
          <t/>
        </is>
      </c>
      <c r="BD719" s="8" t="inlineStr">
        <f aca="false">IF(A719&lt;&gt;"",DEGREES(BC719),"")</f>
        <is>
          <t/>
        </is>
      </c>
      <c r="BE719" s="8" t="inlineStr">
        <f aca="false">IF(A719&lt;&gt;"",IF(OR(S719&lt;&gt;0,T719&lt;&gt;0),ATAN2(S719,T719),0),"")</f>
        <is>
          <t/>
        </is>
      </c>
      <c r="BF719" s="8" t="inlineStr">
        <f aca="false">IF(A719&lt;&gt;"",DEGREES(BE719),"")</f>
        <is>
          <t/>
        </is>
      </c>
      <c r="BG719" s="8" t="inlineStr">
        <f aca="false">IF(A719&lt;&gt;"",SQRT(SUMSQ(V719:X719)),"")</f>
        <is>
          <t/>
        </is>
      </c>
      <c r="BH719" s="8" t="inlineStr">
        <f aca="false">IF(A719&lt;&gt;"",IF(BG719&lt;&gt;0,ACOS(X719/BG719),0),"")</f>
        <is>
          <t/>
        </is>
      </c>
      <c r="BI719" s="8" t="inlineStr">
        <f aca="false">IF(A719&lt;&gt;"",DEGREES(BH719),"")</f>
        <is>
          <t/>
        </is>
      </c>
      <c r="BJ719" s="8" t="inlineStr">
        <f aca="false">IF(A719&lt;&gt;"",IF(OR(V719&lt;&gt;0,W719&lt;&gt;0),ATAN2(V719,W719),0),"")</f>
        <is>
          <t/>
        </is>
      </c>
      <c r="BK719" s="8" t="inlineStr">
        <f aca="false">IF(A719&lt;&gt;"",DEGREES(BJ719),"")</f>
        <is>
          <t/>
        </is>
      </c>
      <c r="BL719" s="8" t="inlineStr">
        <f aca="false">IF(A719&lt;&gt;"",SQRT(SUMSQ(Y719:AA719)),"")</f>
        <is>
          <t/>
        </is>
      </c>
      <c r="BM719" s="8" t="inlineStr">
        <f aca="false">IF(A719&lt;&gt;"",IF(BL719&lt;&gt;0,ACOS(AA719/BL719),0),"")</f>
        <is>
          <t/>
        </is>
      </c>
      <c r="BN719" s="8" t="inlineStr">
        <f aca="false">IF(A719&lt;&gt;"",DEGREES(BM719),"")</f>
        <is>
          <t/>
        </is>
      </c>
      <c r="BO719" s="8" t="inlineStr">
        <f aca="false">IF(A719&lt;&gt;"",IF(OR(Y719&lt;&gt;0,Z719&lt;&gt;0),ATAN2(Y719,Z719),0),"")</f>
        <is>
          <t/>
        </is>
      </c>
      <c r="BP719" s="8" t="inlineStr">
        <f aca="false">IF(A719&lt;&gt;"",DEGREES(BO719),"")</f>
        <is>
          <t/>
        </is>
      </c>
      <c r="BQ719" s="8" t="inlineStr">
        <f aca="false">IF(A719&lt;&gt;"",SQRT(SUMSQ(AB719:AD719)),"")</f>
        <is>
          <t/>
        </is>
      </c>
      <c r="BR719" s="8" t="inlineStr">
        <f aca="false">IF(A719&lt;&gt;"",IF(BQ719&lt;&gt;0,ACOS(AD719/BQ719),0),"")</f>
        <is>
          <t/>
        </is>
      </c>
      <c r="BS719" s="8" t="inlineStr">
        <f aca="false">IF(A719&lt;&gt;"",DEGREES(BR719),"")</f>
        <is>
          <t/>
        </is>
      </c>
      <c r="BT719" s="8" t="inlineStr">
        <f aca="false">IF(A719&lt;&gt;"",IF(OR(AB719&lt;&gt;0,AC719&lt;&gt;0),ATAN2(AB719,AC719),0),"")</f>
        <is>
          <t/>
        </is>
      </c>
      <c r="BU719" s="8" t="inlineStr">
        <f aca="false">IF(A719&lt;&gt;"",DEGREES(BT719),"")</f>
        <is>
          <t/>
        </is>
      </c>
      <c r="BV719" s="8" t="inlineStr">
        <f aca="false">IF(A719&lt;&gt;"",SQRT(SUMSQ(AE719:AG719)),"")</f>
        <is>
          <t/>
        </is>
      </c>
      <c r="BW719" s="8" t="inlineStr">
        <f aca="false">IF(A719&lt;&gt;"",IF(BV719&lt;&gt;0,ACOS(AG719/BV719),0),"")</f>
        <is>
          <t/>
        </is>
      </c>
      <c r="BX719" s="8" t="inlineStr">
        <f aca="false">IF(A719&lt;&gt;"",DEGREES(BW719),"")</f>
        <is>
          <t/>
        </is>
      </c>
      <c r="BY719" s="8" t="inlineStr">
        <f aca="false">IF(A719&lt;&gt;"",IF(OR(AF719&lt;&gt;0,AG719&lt;&gt;0),ATAN2(AF719,AG719),0),"")</f>
        <is>
          <t/>
        </is>
      </c>
      <c r="BZ719" s="8" t="inlineStr">
        <f aca="false">IF(A719&lt;&gt;"",DEGREES(BY719),"")</f>
        <is>
          <t/>
        </is>
      </c>
      <c r="CA719" s="0" t="inlineStr">
        <f aca="false">IF(A719&lt;&gt;"",IF(AND(AI719&lt;Parameters!$B$11,AI719&gt;Parameters!$B$12,AN719&lt;Parameters!$B$11,AN719&gt;Parameters!$B$12,AS719&lt;Parameters!$B$11,AS719&gt;Parameters!$B$12,AX719&lt;Parameters!$B$11,AX719&gt;Parameters!$B$12,BC719&lt;Parameters!$B$11,BC719&gt;Parameters!$B$12,BM719&lt;Parameters!$B$11,BM719&gt;Parameters!$B$12,BR719&lt;Parameters!$B$11,BR719&gt;Parameters!$B$12,BW719&lt;Parameters!$B$11,BW719&gt;Parameters!$B$12),1,0),"")</f>
        <is>
          <t/>
        </is>
      </c>
      <c r="CB719" s="0" t="inlineStr">
        <f aca="false">IF(A719&lt;&gt;"",IF(OR(AI719&lt;Parameters!$B$12,AI719&gt;Parameters!$B$11),0,1),"")</f>
        <is>
          <t/>
        </is>
      </c>
      <c r="CC719" s="0" t="inlineStr">
        <f aca="false">IF(A719&lt;&gt;"",IF(OR(AN719&lt;Parameters!$B$12,AN719&gt;Parameters!$B$11),0,1),"")</f>
        <is>
          <t/>
        </is>
      </c>
      <c r="CD719" s="0" t="inlineStr">
        <f aca="false">IF(A719&lt;&gt;"",IF(OR(AS719&lt;Parameters!$B$12,AS719&gt;Parameters!$B$11),0,1),"")</f>
        <is>
          <t/>
        </is>
      </c>
      <c r="CE719" s="0" t="inlineStr">
        <f aca="false">IF(A719&lt;&gt;"",IF(OR(AX719&lt;Parameters!$B$12,AX719&gt;Parameters!$B$11),0,1),"")</f>
        <is>
          <t/>
        </is>
      </c>
      <c r="CF719" s="0" t="inlineStr">
        <f aca="false">IF(A719&lt;&gt;"",IF(OR(BC719&lt;Parameters!$B$12,BC719&gt;Parameters!$B$11),0,1),"")</f>
        <is>
          <t/>
        </is>
      </c>
      <c r="CG719" s="0" t="inlineStr">
        <f aca="false">IF(A719&lt;&gt;"",IF(OR(BH719&lt;Parameters!$B$12,BH719&gt;Parameters!$B$11),0,1),"")</f>
        <is>
          <t/>
        </is>
      </c>
      <c r="CH719" s="0" t="inlineStr">
        <f aca="false">IF(A719&lt;&gt;"",IF(OR(BM719&lt;Parameters!$B$12,BM719&gt;Parameters!$B$11),0,1),"")</f>
        <is>
          <t/>
        </is>
      </c>
      <c r="CI719" s="0" t="inlineStr">
        <f aca="false">IF(A719&lt;&gt;"",IF(OR(BR719&lt;Parameters!$B$12,BR719&gt;Parameters!$B$11),0,1),"")</f>
        <is>
          <t/>
        </is>
      </c>
      <c r="CJ719" s="0" t="inlineStr">
        <f aca="false">IF(A719&lt;&gt;"",IF(OR(BW719&lt;Parameters!$B$12,BW719&gt;Parameters!$B$11),0,1),"")</f>
        <is>
          <t/>
        </is>
      </c>
      <c r="CK719" s="26" t="inlineStr">
        <f aca="false">IF(A719&lt;&gt;"",SUM(CB719:CJ719)/9,"")</f>
        <is>
          <t/>
        </is>
      </c>
      <c r="CL719" s="0" t="inlineStr">
        <f aca="false">IF(A719&lt;&gt;"",CK719*9,"")</f>
        <is>
          <t/>
        </is>
      </c>
      <c r="CM719" s="8" t="inlineStr">
        <f aca="false">IF(A719&lt;&gt;"",TEXT(B719,CM$2)&amp;" "&amp;TEXT(A719,CM$2),"")</f>
        <is>
          <t/>
        </is>
      </c>
    </row>
    <row r="720" customFormat="false" ht="15" hidden="false" customHeight="false" outlineLevel="0" collapsed="false">
      <c r="A720" s="0" t="inlineStr">
        <f aca="false">IF(OR(B719&lt;Parameters!$K$12,A719&lt;Parameters!$K$12),IF(A719&lt;Parameters!$K$12,A719+1,0),"")</f>
        <is>
          <t/>
        </is>
      </c>
      <c r="B720" s="0" t="inlineStr">
        <f aca="false">IF(A720&lt;&gt;"",IF(A720=0,B719+1,B719),"")</f>
        <is>
          <t/>
        </is>
      </c>
      <c r="C720" s="24" t="inlineStr">
        <f aca="false">IF(A720&lt;&gt;"",-_phi*(A720+0.5),"")</f>
        <is>
          <t/>
        </is>
      </c>
      <c r="D720" s="8" t="inlineStr">
        <f aca="false">IF(A720&lt;&gt;"",DEGREES(C720),"")</f>
        <is>
          <t/>
        </is>
      </c>
      <c r="E720" s="24" t="inlineStr">
        <f aca="false">IF(A720&lt;&gt;"",_phi*(B720+0.5),"")</f>
        <is>
          <t/>
        </is>
      </c>
      <c r="F720" s="8" t="inlineStr">
        <f aca="false">IF(A720&lt;&gt;"",DEGREES(E720),"")</f>
        <is>
          <t/>
        </is>
      </c>
      <c r="G720" s="8" t="inlineStr">
        <f aca="false">IF(A720&lt;&gt;"",LOOKUP(A720,h!$A$3:$A$30,h!$D$3:$D$30),"")</f>
        <is>
          <t/>
        </is>
      </c>
      <c r="H720" s="8" t="inlineStr">
        <f aca="false">IF(A720&lt;&gt;"",LOOKUP(B720,h!$A$3:$A$30,h!$D$3:$D$30),"")</f>
        <is>
          <t/>
        </is>
      </c>
      <c r="I720" s="8" t="inlineStr">
        <f aca="false">IF(A720&lt;&gt;"",_zif,"")</f>
        <is>
          <t/>
        </is>
      </c>
      <c r="J720" s="8" t="inlineStr">
        <f aca="false">IF(A720&lt;&gt;"",$G720+'v1 Frame'!D$3*COS($C720)+'v1 Frame'!E$3*SIN($C720)*SIN($E720)+'v1 Frame'!F$3*SIN($C720)*COS($E720),"")</f>
        <is>
          <t/>
        </is>
      </c>
      <c r="K720" s="8" t="inlineStr">
        <f aca="false">IF(A720&lt;&gt;"",$H720+'v1 Frame'!E$3*COS($E720)-'v1 Frame'!F$3*SIN($E720),"")</f>
        <is>
          <t/>
        </is>
      </c>
      <c r="L720" s="8" t="inlineStr">
        <f aca="false">IF(A720&lt;&gt;"",$I720-'v1 Frame'!D$3*SIN($C720)+'v1 Frame'!E$3*COS($C720)*SIN($E720)+'v1 Frame'!F$3*COS($C720)*COS($E720),"")</f>
        <is>
          <t/>
        </is>
      </c>
      <c r="M720" s="8" t="inlineStr">
        <f aca="false">IF(A720&lt;&gt;"",$G720+'v1 Frame'!G$3*COS($C720)+'v1 Frame'!H$3*SIN($C720)*SIN($E720)+'v1 Frame'!I$3*SIN($C720)*COS($E720),"")</f>
        <is>
          <t/>
        </is>
      </c>
      <c r="N720" s="8" t="inlineStr">
        <f aca="false">IF(A720&lt;&gt;"",$H720+'v1 Frame'!H$3*COS($E720)-'v1 Frame'!I$3*SIN($E720),"")</f>
        <is>
          <t/>
        </is>
      </c>
      <c r="O720" s="8" t="inlineStr">
        <f aca="false">IF(A720&lt;&gt;"",$I720-'v1 Frame'!G$3*SIN($C720)+'v1 Frame'!H$3*COS($C720)*SIN($E720)+'v1 Frame'!I$3*COS($C720)*COS($E720),"")</f>
        <is>
          <t/>
        </is>
      </c>
      <c r="P720" s="8" t="inlineStr">
        <f aca="false">IF(A720&lt;&gt;"",$G720+'v1 Frame'!J$3*COS($C720)+'v1 Frame'!K$3*SIN($C720)*SIN($E720)+'v1 Frame'!L$3*SIN($C720)*COS($E720),"")</f>
        <is>
          <t/>
        </is>
      </c>
      <c r="Q720" s="8" t="inlineStr">
        <f aca="false">IF(A720&lt;&gt;"",$H720+'v1 Frame'!K$3*COS($E720)-'v1 Frame'!L$3*SIN($E720),"")</f>
        <is>
          <t/>
        </is>
      </c>
      <c r="R720" s="8" t="inlineStr">
        <f aca="false">IF(A720&lt;&gt;"",$I720-'v1 Frame'!J$3*SIN($C720)+'v1 Frame'!K$3*COS($C720)*SIN($E720)+'v1 Frame'!L$3*COS($C720)*COS($E720),"")</f>
        <is>
          <t/>
        </is>
      </c>
      <c r="S720" s="8" t="inlineStr">
        <f aca="false">IF(A720&lt;&gt;"",$G720+'v1 Frame'!M$3*COS($C720)+'v1 Frame'!N$3*SIN($C720)*SIN($E720)+'v1 Frame'!O$3*SIN($C720)*COS($E720),"")</f>
        <is>
          <t/>
        </is>
      </c>
      <c r="T720" s="8" t="inlineStr">
        <f aca="false">IF(A720&lt;&gt;"",$H720+'v1 Frame'!N$3*COS($E720)-'v1 Frame'!O$3*SIN($E720),"")</f>
        <is>
          <t/>
        </is>
      </c>
      <c r="U720" s="8" t="inlineStr">
        <f aca="false">IF(A720&lt;&gt;"",$I720-'v1 Frame'!M$3*SIN($C720)+'v1 Frame'!N$3*COS($C720)*SIN($E720)+'v1 Frame'!O$3*COS($C720)*COS($E720),"")</f>
        <is>
          <t/>
        </is>
      </c>
      <c r="V720" s="8" t="inlineStr">
        <f aca="false">IF(A720&lt;&gt;"",$G720+'v1 Frame'!P$3*COS($C720)+'v1 Frame'!Q$3*SIN($C720)*SIN($E720)+'v1 Frame'!R$3*SIN($C720)*COS($E720),"")</f>
        <is>
          <t/>
        </is>
      </c>
      <c r="W720" s="8" t="inlineStr">
        <f aca="false">IF(A720&lt;&gt;"",$H720+'v1 Frame'!Q$3*COS($E720)-'v1 Frame'!R$3*SIN($E720),"")</f>
        <is>
          <t/>
        </is>
      </c>
      <c r="X720" s="8" t="inlineStr">
        <f aca="false">IF(A720&lt;&gt;"",$I720-'v1 Frame'!P$3*SIN($C720)+'v1 Frame'!Q$3*COS($C720)*SIN($E720)+'v1 Frame'!R$3*COS($C720)*COS($E720),"")</f>
        <is>
          <t/>
        </is>
      </c>
      <c r="Y720" s="8" t="inlineStr">
        <f aca="false">IF(A720&lt;&gt;"",$G720+'v1 Frame'!S$3*COS($C720)+'v1 Frame'!T$3*SIN($C720)*SIN($E720)+'v1 Frame'!U$3*SIN($C720)*COS($E720),"")</f>
        <is>
          <t/>
        </is>
      </c>
      <c r="Z720" s="8" t="inlineStr">
        <f aca="false">IF(A720&lt;&gt;"",$H720+'v1 Frame'!T$3*COS($E720)-'v1 Frame'!U$3*SIN($E720),"")</f>
        <is>
          <t/>
        </is>
      </c>
      <c r="AA720" s="8" t="inlineStr">
        <f aca="false">IF(A720&lt;&gt;"",$I720-'v1 Frame'!S$3*SIN($C720)+'v1 Frame'!T$3*COS($C720)*SIN($E720)+'v1 Frame'!U$3*COS($C720)*COS($E720),"")</f>
        <is>
          <t/>
        </is>
      </c>
      <c r="AB720" s="8" t="inlineStr">
        <f aca="false">IF(A720&lt;&gt;"",$G720+'v1 Frame'!V$3*COS($C720)+'v1 Frame'!W$3*SIN($C720)*SIN($E720)+'v1 Frame'!X$3*SIN($C720)*COS($E720),"")</f>
        <is>
          <t/>
        </is>
      </c>
      <c r="AC720" s="8" t="inlineStr">
        <f aca="false">IF(A720&lt;&gt;"",$H720+'v1 Frame'!W$3*COS($E720)-'v1 Frame'!X$3*SIN($E720),"")</f>
        <is>
          <t/>
        </is>
      </c>
      <c r="AD720" s="8" t="inlineStr">
        <f aca="false">IF(A720&lt;&gt;"",$I720-'v1 Frame'!V$3*SIN($C720)+'v1 Frame'!W$3*COS($C720)*SIN($E720)+'v1 Frame'!X$3*COS($C720)*COS($E720),"")</f>
        <is>
          <t/>
        </is>
      </c>
      <c r="AE720" s="25" t="inlineStr">
        <f aca="false">IF(A720&lt;&gt;"",$G720+'v1 Frame'!Y$3*COS($C720)+'v1 Frame'!Z$3*SIN($C720)*SIN($E720)+'v1 Frame'!AA$3*SIN($C720)*COS($E720),"")</f>
        <is>
          <t/>
        </is>
      </c>
      <c r="AF720" s="25" t="inlineStr">
        <f aca="false">IF(A720&lt;&gt;"",$H720+'v1 Frame'!Z$3*COS($E720)-'v1 Frame'!AA$3*SIN($E720),"")</f>
        <is>
          <t/>
        </is>
      </c>
      <c r="AG720" s="25" t="inlineStr">
        <f aca="false">IF(A720&lt;&gt;"",$I720-'v1 Frame'!Y$3*SIN($C720)+'v1 Frame'!Z$3*COS($C720)*SIN($E720)+'v1 Frame'!AA$3*COS($C720)*COS($E720),"")</f>
        <is>
          <t/>
        </is>
      </c>
      <c r="AH720" s="8" t="inlineStr">
        <f aca="false">IF(A720&lt;&gt;"",SQRT(SUMSQ(G720:I720)),"")</f>
        <is>
          <t/>
        </is>
      </c>
      <c r="AI720" s="8" t="inlineStr">
        <f aca="false">IF(A720&lt;&gt;"",IF(AH720&lt;&gt;0,ACOS(I720/AH720),0),"")</f>
        <is>
          <t/>
        </is>
      </c>
      <c r="AJ720" s="8" t="inlineStr">
        <f aca="false">IF(A720&lt;&gt;"",DEGREES(AI720),"")</f>
        <is>
          <t/>
        </is>
      </c>
      <c r="AK720" s="8" t="inlineStr">
        <f aca="false">IF(A720&lt;&gt;"",IF(OR(G720&lt;&gt;0,H720&lt;&gt;0),ATAN2(G720,H720),0),"")</f>
        <is>
          <t/>
        </is>
      </c>
      <c r="AL720" s="8" t="inlineStr">
        <f aca="false">IF(A720&lt;&gt;"",DEGREES(AK720),"")</f>
        <is>
          <t/>
        </is>
      </c>
      <c r="AM720" s="8" t="inlineStr">
        <f aca="false">IF(A720&lt;&gt;"",SQRT(SUMSQ(J720:L720)),"")</f>
        <is>
          <t/>
        </is>
      </c>
      <c r="AN720" s="8" t="inlineStr">
        <f aca="false">IF(A720&lt;&gt;"",IF(AM720&lt;&gt;0,ACOS(L720/AM720),0),"")</f>
        <is>
          <t/>
        </is>
      </c>
      <c r="AO720" s="8" t="inlineStr">
        <f aca="false">IF(A720&lt;&gt;"",DEGREES(AN720),"")</f>
        <is>
          <t/>
        </is>
      </c>
      <c r="AP720" s="8" t="inlineStr">
        <f aca="false">IF(A720&lt;&gt;"",IF(OR(J720&lt;&gt;0,K720&lt;&gt;0),ATAN2(J720,K720),0),"")</f>
        <is>
          <t/>
        </is>
      </c>
      <c r="AQ720" s="8" t="inlineStr">
        <f aca="false">IF(A720&lt;&gt;"",DEGREES(AP720),"")</f>
        <is>
          <t/>
        </is>
      </c>
      <c r="AR720" s="8" t="inlineStr">
        <f aca="false">IF(A720&lt;&gt;"",SQRT(SUMSQ(M720:O720)),"")</f>
        <is>
          <t/>
        </is>
      </c>
      <c r="AS720" s="8" t="inlineStr">
        <f aca="false">IF(A720&lt;&gt;"",IF(AR720&lt;&gt;0,ACOS(O720/AR720),0),"")</f>
        <is>
          <t/>
        </is>
      </c>
      <c r="AT720" s="8" t="inlineStr">
        <f aca="false">IF(A720&lt;&gt;"",DEGREES(AS720),"")</f>
        <is>
          <t/>
        </is>
      </c>
      <c r="AU720" s="8" t="inlineStr">
        <f aca="false">IF(A720&lt;&gt;"",IF(OR(M720&lt;&gt;0,N720&lt;&gt;0),ATAN2(M720,N720),0),"")</f>
        <is>
          <t/>
        </is>
      </c>
      <c r="AV720" s="8" t="inlineStr">
        <f aca="false">IF(A720&lt;&gt;"",DEGREES(AU720),"")</f>
        <is>
          <t/>
        </is>
      </c>
      <c r="AW720" s="8" t="inlineStr">
        <f aca="false">IF(A720&lt;&gt;"",SQRT(SUMSQ(P720:R720)),"")</f>
        <is>
          <t/>
        </is>
      </c>
      <c r="AX720" s="8" t="inlineStr">
        <f aca="false">IF(A720&lt;&gt;"",IF(AW720&lt;&gt;0,ACOS(R720/AW720),0),"")</f>
        <is>
          <t/>
        </is>
      </c>
      <c r="AY720" s="8" t="inlineStr">
        <f aca="false">IF(A720&lt;&gt;"",DEGREES(AX720),"")</f>
        <is>
          <t/>
        </is>
      </c>
      <c r="AZ720" s="8" t="inlineStr">
        <f aca="false">IF(A720&lt;&gt;"",IF(OR(P720&lt;&gt;0,Q720&lt;&gt;0),ATAN2(P720,Q720),0),"")</f>
        <is>
          <t/>
        </is>
      </c>
      <c r="BA720" s="8" t="inlineStr">
        <f aca="false">IF(A720&lt;&gt;"",DEGREES(AZ720),"")</f>
        <is>
          <t/>
        </is>
      </c>
      <c r="BB720" s="8" t="inlineStr">
        <f aca="false">IF(A720&lt;&gt;"",SQRT(SUMSQ(S720:U720)),"")</f>
        <is>
          <t/>
        </is>
      </c>
      <c r="BC720" s="8" t="inlineStr">
        <f aca="false">IF(A720&lt;&gt;"",IF(BB720&lt;&gt;0,ACOS(U720/BB720),0),"")</f>
        <is>
          <t/>
        </is>
      </c>
      <c r="BD720" s="8" t="inlineStr">
        <f aca="false">IF(A720&lt;&gt;"",DEGREES(BC720),"")</f>
        <is>
          <t/>
        </is>
      </c>
      <c r="BE720" s="8" t="inlineStr">
        <f aca="false">IF(A720&lt;&gt;"",IF(OR(S720&lt;&gt;0,T720&lt;&gt;0),ATAN2(S720,T720),0),"")</f>
        <is>
          <t/>
        </is>
      </c>
      <c r="BF720" s="8" t="inlineStr">
        <f aca="false">IF(A720&lt;&gt;"",DEGREES(BE720),"")</f>
        <is>
          <t/>
        </is>
      </c>
      <c r="BG720" s="8" t="inlineStr">
        <f aca="false">IF(A720&lt;&gt;"",SQRT(SUMSQ(V720:X720)),"")</f>
        <is>
          <t/>
        </is>
      </c>
      <c r="BH720" s="8" t="inlineStr">
        <f aca="false">IF(A720&lt;&gt;"",IF(BG720&lt;&gt;0,ACOS(X720/BG720),0),"")</f>
        <is>
          <t/>
        </is>
      </c>
      <c r="BI720" s="8" t="inlineStr">
        <f aca="false">IF(A720&lt;&gt;"",DEGREES(BH720),"")</f>
        <is>
          <t/>
        </is>
      </c>
      <c r="BJ720" s="8" t="inlineStr">
        <f aca="false">IF(A720&lt;&gt;"",IF(OR(V720&lt;&gt;0,W720&lt;&gt;0),ATAN2(V720,W720),0),"")</f>
        <is>
          <t/>
        </is>
      </c>
      <c r="BK720" s="8" t="inlineStr">
        <f aca="false">IF(A720&lt;&gt;"",DEGREES(BJ720),"")</f>
        <is>
          <t/>
        </is>
      </c>
      <c r="BL720" s="8" t="inlineStr">
        <f aca="false">IF(A720&lt;&gt;"",SQRT(SUMSQ(Y720:AA720)),"")</f>
        <is>
          <t/>
        </is>
      </c>
      <c r="BM720" s="8" t="inlineStr">
        <f aca="false">IF(A720&lt;&gt;"",IF(BL720&lt;&gt;0,ACOS(AA720/BL720),0),"")</f>
        <is>
          <t/>
        </is>
      </c>
      <c r="BN720" s="8" t="inlineStr">
        <f aca="false">IF(A720&lt;&gt;"",DEGREES(BM720),"")</f>
        <is>
          <t/>
        </is>
      </c>
      <c r="BO720" s="8" t="inlineStr">
        <f aca="false">IF(A720&lt;&gt;"",IF(OR(Y720&lt;&gt;0,Z720&lt;&gt;0),ATAN2(Y720,Z720),0),"")</f>
        <is>
          <t/>
        </is>
      </c>
      <c r="BP720" s="8" t="inlineStr">
        <f aca="false">IF(A720&lt;&gt;"",DEGREES(BO720),"")</f>
        <is>
          <t/>
        </is>
      </c>
      <c r="BQ720" s="8" t="inlineStr">
        <f aca="false">IF(A720&lt;&gt;"",SQRT(SUMSQ(AB720:AD720)),"")</f>
        <is>
          <t/>
        </is>
      </c>
      <c r="BR720" s="8" t="inlineStr">
        <f aca="false">IF(A720&lt;&gt;"",IF(BQ720&lt;&gt;0,ACOS(AD720/BQ720),0),"")</f>
        <is>
          <t/>
        </is>
      </c>
      <c r="BS720" s="8" t="inlineStr">
        <f aca="false">IF(A720&lt;&gt;"",DEGREES(BR720),"")</f>
        <is>
          <t/>
        </is>
      </c>
      <c r="BT720" s="8" t="inlineStr">
        <f aca="false">IF(A720&lt;&gt;"",IF(OR(AB720&lt;&gt;0,AC720&lt;&gt;0),ATAN2(AB720,AC720),0),"")</f>
        <is>
          <t/>
        </is>
      </c>
      <c r="BU720" s="8" t="inlineStr">
        <f aca="false">IF(A720&lt;&gt;"",DEGREES(BT720),"")</f>
        <is>
          <t/>
        </is>
      </c>
      <c r="BV720" s="8" t="inlineStr">
        <f aca="false">IF(A720&lt;&gt;"",SQRT(SUMSQ(AE720:AG720)),"")</f>
        <is>
          <t/>
        </is>
      </c>
      <c r="BW720" s="8" t="inlineStr">
        <f aca="false">IF(A720&lt;&gt;"",IF(BV720&lt;&gt;0,ACOS(AG720/BV720),0),"")</f>
        <is>
          <t/>
        </is>
      </c>
      <c r="BX720" s="8" t="inlineStr">
        <f aca="false">IF(A720&lt;&gt;"",DEGREES(BW720),"")</f>
        <is>
          <t/>
        </is>
      </c>
      <c r="BY720" s="8" t="inlineStr">
        <f aca="false">IF(A720&lt;&gt;"",IF(OR(AF720&lt;&gt;0,AG720&lt;&gt;0),ATAN2(AF720,AG720),0),"")</f>
        <is>
          <t/>
        </is>
      </c>
      <c r="BZ720" s="8" t="inlineStr">
        <f aca="false">IF(A720&lt;&gt;"",DEGREES(BY720),"")</f>
        <is>
          <t/>
        </is>
      </c>
      <c r="CA720" s="0" t="inlineStr">
        <f aca="false">IF(A720&lt;&gt;"",IF(AND(AI720&lt;Parameters!$B$11,AI720&gt;Parameters!$B$12,AN720&lt;Parameters!$B$11,AN720&gt;Parameters!$B$12,AS720&lt;Parameters!$B$11,AS720&gt;Parameters!$B$12,AX720&lt;Parameters!$B$11,AX720&gt;Parameters!$B$12,BC720&lt;Parameters!$B$11,BC720&gt;Parameters!$B$12,BM720&lt;Parameters!$B$11,BM720&gt;Parameters!$B$12,BR720&lt;Parameters!$B$11,BR720&gt;Parameters!$B$12,BW720&lt;Parameters!$B$11,BW720&gt;Parameters!$B$12),1,0),"")</f>
        <is>
          <t/>
        </is>
      </c>
      <c r="CB720" s="0" t="inlineStr">
        <f aca="false">IF(A720&lt;&gt;"",IF(OR(AI720&lt;Parameters!$B$12,AI720&gt;Parameters!$B$11),0,1),"")</f>
        <is>
          <t/>
        </is>
      </c>
      <c r="CC720" s="0" t="inlineStr">
        <f aca="false">IF(A720&lt;&gt;"",IF(OR(AN720&lt;Parameters!$B$12,AN720&gt;Parameters!$B$11),0,1),"")</f>
        <is>
          <t/>
        </is>
      </c>
      <c r="CD720" s="0" t="inlineStr">
        <f aca="false">IF(A720&lt;&gt;"",IF(OR(AS720&lt;Parameters!$B$12,AS720&gt;Parameters!$B$11),0,1),"")</f>
        <is>
          <t/>
        </is>
      </c>
      <c r="CE720" s="0" t="inlineStr">
        <f aca="false">IF(A720&lt;&gt;"",IF(OR(AX720&lt;Parameters!$B$12,AX720&gt;Parameters!$B$11),0,1),"")</f>
        <is>
          <t/>
        </is>
      </c>
      <c r="CF720" s="0" t="inlineStr">
        <f aca="false">IF(A720&lt;&gt;"",IF(OR(BC720&lt;Parameters!$B$12,BC720&gt;Parameters!$B$11),0,1),"")</f>
        <is>
          <t/>
        </is>
      </c>
      <c r="CG720" s="0" t="inlineStr">
        <f aca="false">IF(A720&lt;&gt;"",IF(OR(BH720&lt;Parameters!$B$12,BH720&gt;Parameters!$B$11),0,1),"")</f>
        <is>
          <t/>
        </is>
      </c>
      <c r="CH720" s="0" t="inlineStr">
        <f aca="false">IF(A720&lt;&gt;"",IF(OR(BM720&lt;Parameters!$B$12,BM720&gt;Parameters!$B$11),0,1),"")</f>
        <is>
          <t/>
        </is>
      </c>
      <c r="CI720" s="0" t="inlineStr">
        <f aca="false">IF(A720&lt;&gt;"",IF(OR(BR720&lt;Parameters!$B$12,BR720&gt;Parameters!$B$11),0,1),"")</f>
        <is>
          <t/>
        </is>
      </c>
      <c r="CJ720" s="0" t="inlineStr">
        <f aca="false">IF(A720&lt;&gt;"",IF(OR(BW720&lt;Parameters!$B$12,BW720&gt;Parameters!$B$11),0,1),"")</f>
        <is>
          <t/>
        </is>
      </c>
      <c r="CK720" s="26" t="inlineStr">
        <f aca="false">IF(A720&lt;&gt;"",SUM(CB720:CJ720)/9,"")</f>
        <is>
          <t/>
        </is>
      </c>
      <c r="CL720" s="0" t="inlineStr">
        <f aca="false">IF(A720&lt;&gt;"",CK720*9,"")</f>
        <is>
          <t/>
        </is>
      </c>
      <c r="CM720" s="8" t="inlineStr">
        <f aca="false">IF(A720&lt;&gt;"",TEXT(B720,CM$2)&amp;" "&amp;TEXT(A720,CM$2),"")</f>
        <is>
          <t/>
        </is>
      </c>
    </row>
    <row r="721" customFormat="false" ht="15" hidden="false" customHeight="false" outlineLevel="0" collapsed="false">
      <c r="A721" s="0" t="inlineStr">
        <f aca="false">IF(OR(B720&lt;Parameters!$K$12,A720&lt;Parameters!$K$12),IF(A720&lt;Parameters!$K$12,A720+1,0),"")</f>
        <is>
          <t/>
        </is>
      </c>
      <c r="B721" s="0" t="inlineStr">
        <f aca="false">IF(A721&lt;&gt;"",IF(A721=0,B720+1,B720),"")</f>
        <is>
          <t/>
        </is>
      </c>
      <c r="C721" s="24" t="inlineStr">
        <f aca="false">IF(A721&lt;&gt;"",-_phi*(A721+0.5),"")</f>
        <is>
          <t/>
        </is>
      </c>
      <c r="D721" s="8" t="inlineStr">
        <f aca="false">IF(A721&lt;&gt;"",DEGREES(C721),"")</f>
        <is>
          <t/>
        </is>
      </c>
      <c r="E721" s="24" t="inlineStr">
        <f aca="false">IF(A721&lt;&gt;"",_phi*(B721+0.5),"")</f>
        <is>
          <t/>
        </is>
      </c>
      <c r="F721" s="8" t="inlineStr">
        <f aca="false">IF(A721&lt;&gt;"",DEGREES(E721),"")</f>
        <is>
          <t/>
        </is>
      </c>
      <c r="G721" s="8" t="inlineStr">
        <f aca="false">IF(A721&lt;&gt;"",LOOKUP(A721,h!$A$3:$A$30,h!$D$3:$D$30),"")</f>
        <is>
          <t/>
        </is>
      </c>
      <c r="H721" s="8" t="inlineStr">
        <f aca="false">IF(A721&lt;&gt;"",LOOKUP(B721,h!$A$3:$A$30,h!$D$3:$D$30),"")</f>
        <is>
          <t/>
        </is>
      </c>
      <c r="I721" s="8" t="inlineStr">
        <f aca="false">IF(A721&lt;&gt;"",_zif,"")</f>
        <is>
          <t/>
        </is>
      </c>
      <c r="J721" s="8" t="inlineStr">
        <f aca="false">IF(A721&lt;&gt;"",$G721+'v1 Frame'!D$3*COS($C721)+'v1 Frame'!E$3*SIN($C721)*SIN($E721)+'v1 Frame'!F$3*SIN($C721)*COS($E721),"")</f>
        <is>
          <t/>
        </is>
      </c>
      <c r="K721" s="8" t="inlineStr">
        <f aca="false">IF(A721&lt;&gt;"",$H721+'v1 Frame'!E$3*COS($E721)-'v1 Frame'!F$3*SIN($E721),"")</f>
        <is>
          <t/>
        </is>
      </c>
      <c r="L721" s="8" t="inlineStr">
        <f aca="false">IF(A721&lt;&gt;"",$I721-'v1 Frame'!D$3*SIN($C721)+'v1 Frame'!E$3*COS($C721)*SIN($E721)+'v1 Frame'!F$3*COS($C721)*COS($E721),"")</f>
        <is>
          <t/>
        </is>
      </c>
      <c r="M721" s="8" t="inlineStr">
        <f aca="false">IF(A721&lt;&gt;"",$G721+'v1 Frame'!G$3*COS($C721)+'v1 Frame'!H$3*SIN($C721)*SIN($E721)+'v1 Frame'!I$3*SIN($C721)*COS($E721),"")</f>
        <is>
          <t/>
        </is>
      </c>
      <c r="N721" s="8" t="inlineStr">
        <f aca="false">IF(A721&lt;&gt;"",$H721+'v1 Frame'!H$3*COS($E721)-'v1 Frame'!I$3*SIN($E721),"")</f>
        <is>
          <t/>
        </is>
      </c>
      <c r="O721" s="8" t="inlineStr">
        <f aca="false">IF(A721&lt;&gt;"",$I721-'v1 Frame'!G$3*SIN($C721)+'v1 Frame'!H$3*COS($C721)*SIN($E721)+'v1 Frame'!I$3*COS($C721)*COS($E721),"")</f>
        <is>
          <t/>
        </is>
      </c>
      <c r="P721" s="8" t="inlineStr">
        <f aca="false">IF(A721&lt;&gt;"",$G721+'v1 Frame'!J$3*COS($C721)+'v1 Frame'!K$3*SIN($C721)*SIN($E721)+'v1 Frame'!L$3*SIN($C721)*COS($E721),"")</f>
        <is>
          <t/>
        </is>
      </c>
      <c r="Q721" s="8" t="inlineStr">
        <f aca="false">IF(A721&lt;&gt;"",$H721+'v1 Frame'!K$3*COS($E721)-'v1 Frame'!L$3*SIN($E721),"")</f>
        <is>
          <t/>
        </is>
      </c>
      <c r="R721" s="8" t="inlineStr">
        <f aca="false">IF(A721&lt;&gt;"",$I721-'v1 Frame'!J$3*SIN($C721)+'v1 Frame'!K$3*COS($C721)*SIN($E721)+'v1 Frame'!L$3*COS($C721)*COS($E721),"")</f>
        <is>
          <t/>
        </is>
      </c>
      <c r="S721" s="8" t="inlineStr">
        <f aca="false">IF(A721&lt;&gt;"",$G721+'v1 Frame'!M$3*COS($C721)+'v1 Frame'!N$3*SIN($C721)*SIN($E721)+'v1 Frame'!O$3*SIN($C721)*COS($E721),"")</f>
        <is>
          <t/>
        </is>
      </c>
      <c r="T721" s="8" t="inlineStr">
        <f aca="false">IF(A721&lt;&gt;"",$H721+'v1 Frame'!N$3*COS($E721)-'v1 Frame'!O$3*SIN($E721),"")</f>
        <is>
          <t/>
        </is>
      </c>
      <c r="U721" s="8" t="inlineStr">
        <f aca="false">IF(A721&lt;&gt;"",$I721-'v1 Frame'!M$3*SIN($C721)+'v1 Frame'!N$3*COS($C721)*SIN($E721)+'v1 Frame'!O$3*COS($C721)*COS($E721),"")</f>
        <is>
          <t/>
        </is>
      </c>
      <c r="V721" s="8" t="inlineStr">
        <f aca="false">IF(A721&lt;&gt;"",$G721+'v1 Frame'!P$3*COS($C721)+'v1 Frame'!Q$3*SIN($C721)*SIN($E721)+'v1 Frame'!R$3*SIN($C721)*COS($E721),"")</f>
        <is>
          <t/>
        </is>
      </c>
      <c r="W721" s="8" t="inlineStr">
        <f aca="false">IF(A721&lt;&gt;"",$H721+'v1 Frame'!Q$3*COS($E721)-'v1 Frame'!R$3*SIN($E721),"")</f>
        <is>
          <t/>
        </is>
      </c>
      <c r="X721" s="8" t="inlineStr">
        <f aca="false">IF(A721&lt;&gt;"",$I721-'v1 Frame'!P$3*SIN($C721)+'v1 Frame'!Q$3*COS($C721)*SIN($E721)+'v1 Frame'!R$3*COS($C721)*COS($E721),"")</f>
        <is>
          <t/>
        </is>
      </c>
      <c r="Y721" s="8" t="inlineStr">
        <f aca="false">IF(A721&lt;&gt;"",$G721+'v1 Frame'!S$3*COS($C721)+'v1 Frame'!T$3*SIN($C721)*SIN($E721)+'v1 Frame'!U$3*SIN($C721)*COS($E721),"")</f>
        <is>
          <t/>
        </is>
      </c>
      <c r="Z721" s="8" t="inlineStr">
        <f aca="false">IF(A721&lt;&gt;"",$H721+'v1 Frame'!T$3*COS($E721)-'v1 Frame'!U$3*SIN($E721),"")</f>
        <is>
          <t/>
        </is>
      </c>
      <c r="AA721" s="8" t="inlineStr">
        <f aca="false">IF(A721&lt;&gt;"",$I721-'v1 Frame'!S$3*SIN($C721)+'v1 Frame'!T$3*COS($C721)*SIN($E721)+'v1 Frame'!U$3*COS($C721)*COS($E721),"")</f>
        <is>
          <t/>
        </is>
      </c>
      <c r="AB721" s="8" t="inlineStr">
        <f aca="false">IF(A721&lt;&gt;"",$G721+'v1 Frame'!V$3*COS($C721)+'v1 Frame'!W$3*SIN($C721)*SIN($E721)+'v1 Frame'!X$3*SIN($C721)*COS($E721),"")</f>
        <is>
          <t/>
        </is>
      </c>
      <c r="AC721" s="8" t="inlineStr">
        <f aca="false">IF(A721&lt;&gt;"",$H721+'v1 Frame'!W$3*COS($E721)-'v1 Frame'!X$3*SIN($E721),"")</f>
        <is>
          <t/>
        </is>
      </c>
      <c r="AD721" s="8" t="inlineStr">
        <f aca="false">IF(A721&lt;&gt;"",$I721-'v1 Frame'!V$3*SIN($C721)+'v1 Frame'!W$3*COS($C721)*SIN($E721)+'v1 Frame'!X$3*COS($C721)*COS($E721),"")</f>
        <is>
          <t/>
        </is>
      </c>
      <c r="AE721" s="25" t="inlineStr">
        <f aca="false">IF(A721&lt;&gt;"",$G721+'v1 Frame'!Y$3*COS($C721)+'v1 Frame'!Z$3*SIN($C721)*SIN($E721)+'v1 Frame'!AA$3*SIN($C721)*COS($E721),"")</f>
        <is>
          <t/>
        </is>
      </c>
      <c r="AF721" s="25" t="inlineStr">
        <f aca="false">IF(A721&lt;&gt;"",$H721+'v1 Frame'!Z$3*COS($E721)-'v1 Frame'!AA$3*SIN($E721),"")</f>
        <is>
          <t/>
        </is>
      </c>
      <c r="AG721" s="25" t="inlineStr">
        <f aca="false">IF(A721&lt;&gt;"",$I721-'v1 Frame'!Y$3*SIN($C721)+'v1 Frame'!Z$3*COS($C721)*SIN($E721)+'v1 Frame'!AA$3*COS($C721)*COS($E721),"")</f>
        <is>
          <t/>
        </is>
      </c>
      <c r="AH721" s="8" t="inlineStr">
        <f aca="false">IF(A721&lt;&gt;"",SQRT(SUMSQ(G721:I721)),"")</f>
        <is>
          <t/>
        </is>
      </c>
      <c r="AI721" s="8" t="inlineStr">
        <f aca="false">IF(A721&lt;&gt;"",IF(AH721&lt;&gt;0,ACOS(I721/AH721),0),"")</f>
        <is>
          <t/>
        </is>
      </c>
      <c r="AJ721" s="8" t="inlineStr">
        <f aca="false">IF(A721&lt;&gt;"",DEGREES(AI721),"")</f>
        <is>
          <t/>
        </is>
      </c>
      <c r="AK721" s="8" t="inlineStr">
        <f aca="false">IF(A721&lt;&gt;"",IF(OR(G721&lt;&gt;0,H721&lt;&gt;0),ATAN2(G721,H721),0),"")</f>
        <is>
          <t/>
        </is>
      </c>
      <c r="AL721" s="8" t="inlineStr">
        <f aca="false">IF(A721&lt;&gt;"",DEGREES(AK721),"")</f>
        <is>
          <t/>
        </is>
      </c>
      <c r="AM721" s="8" t="inlineStr">
        <f aca="false">IF(A721&lt;&gt;"",SQRT(SUMSQ(J721:L721)),"")</f>
        <is>
          <t/>
        </is>
      </c>
      <c r="AN721" s="8" t="inlineStr">
        <f aca="false">IF(A721&lt;&gt;"",IF(AM721&lt;&gt;0,ACOS(L721/AM721),0),"")</f>
        <is>
          <t/>
        </is>
      </c>
      <c r="AO721" s="8" t="inlineStr">
        <f aca="false">IF(A721&lt;&gt;"",DEGREES(AN721),"")</f>
        <is>
          <t/>
        </is>
      </c>
      <c r="AP721" s="8" t="inlineStr">
        <f aca="false">IF(A721&lt;&gt;"",IF(OR(J721&lt;&gt;0,K721&lt;&gt;0),ATAN2(J721,K721),0),"")</f>
        <is>
          <t/>
        </is>
      </c>
      <c r="AQ721" s="8" t="inlineStr">
        <f aca="false">IF(A721&lt;&gt;"",DEGREES(AP721),"")</f>
        <is>
          <t/>
        </is>
      </c>
      <c r="AR721" s="8" t="inlineStr">
        <f aca="false">IF(A721&lt;&gt;"",SQRT(SUMSQ(M721:O721)),"")</f>
        <is>
          <t/>
        </is>
      </c>
      <c r="AS721" s="8" t="inlineStr">
        <f aca="false">IF(A721&lt;&gt;"",IF(AR721&lt;&gt;0,ACOS(O721/AR721),0),"")</f>
        <is>
          <t/>
        </is>
      </c>
      <c r="AT721" s="8" t="inlineStr">
        <f aca="false">IF(A721&lt;&gt;"",DEGREES(AS721),"")</f>
        <is>
          <t/>
        </is>
      </c>
      <c r="AU721" s="8" t="inlineStr">
        <f aca="false">IF(A721&lt;&gt;"",IF(OR(M721&lt;&gt;0,N721&lt;&gt;0),ATAN2(M721,N721),0),"")</f>
        <is>
          <t/>
        </is>
      </c>
      <c r="AV721" s="8" t="inlineStr">
        <f aca="false">IF(A721&lt;&gt;"",DEGREES(AU721),"")</f>
        <is>
          <t/>
        </is>
      </c>
      <c r="AW721" s="8" t="inlineStr">
        <f aca="false">IF(A721&lt;&gt;"",SQRT(SUMSQ(P721:R721)),"")</f>
        <is>
          <t/>
        </is>
      </c>
      <c r="AX721" s="8" t="inlineStr">
        <f aca="false">IF(A721&lt;&gt;"",IF(AW721&lt;&gt;0,ACOS(R721/AW721),0),"")</f>
        <is>
          <t/>
        </is>
      </c>
      <c r="AY721" s="8" t="inlineStr">
        <f aca="false">IF(A721&lt;&gt;"",DEGREES(AX721),"")</f>
        <is>
          <t/>
        </is>
      </c>
      <c r="AZ721" s="8" t="inlineStr">
        <f aca="false">IF(A721&lt;&gt;"",IF(OR(P721&lt;&gt;0,Q721&lt;&gt;0),ATAN2(P721,Q721),0),"")</f>
        <is>
          <t/>
        </is>
      </c>
      <c r="BA721" s="8" t="inlineStr">
        <f aca="false">IF(A721&lt;&gt;"",DEGREES(AZ721),"")</f>
        <is>
          <t/>
        </is>
      </c>
      <c r="BB721" s="8" t="inlineStr">
        <f aca="false">IF(A721&lt;&gt;"",SQRT(SUMSQ(S721:U721)),"")</f>
        <is>
          <t/>
        </is>
      </c>
      <c r="BC721" s="8" t="inlineStr">
        <f aca="false">IF(A721&lt;&gt;"",IF(BB721&lt;&gt;0,ACOS(U721/BB721),0),"")</f>
        <is>
          <t/>
        </is>
      </c>
      <c r="BD721" s="8" t="inlineStr">
        <f aca="false">IF(A721&lt;&gt;"",DEGREES(BC721),"")</f>
        <is>
          <t/>
        </is>
      </c>
      <c r="BE721" s="8" t="inlineStr">
        <f aca="false">IF(A721&lt;&gt;"",IF(OR(S721&lt;&gt;0,T721&lt;&gt;0),ATAN2(S721,T721),0),"")</f>
        <is>
          <t/>
        </is>
      </c>
      <c r="BF721" s="8" t="inlineStr">
        <f aca="false">IF(A721&lt;&gt;"",DEGREES(BE721),"")</f>
        <is>
          <t/>
        </is>
      </c>
      <c r="BG721" s="8" t="inlineStr">
        <f aca="false">IF(A721&lt;&gt;"",SQRT(SUMSQ(V721:X721)),"")</f>
        <is>
          <t/>
        </is>
      </c>
      <c r="BH721" s="8" t="inlineStr">
        <f aca="false">IF(A721&lt;&gt;"",IF(BG721&lt;&gt;0,ACOS(X721/BG721),0),"")</f>
        <is>
          <t/>
        </is>
      </c>
      <c r="BI721" s="8" t="inlineStr">
        <f aca="false">IF(A721&lt;&gt;"",DEGREES(BH721),"")</f>
        <is>
          <t/>
        </is>
      </c>
      <c r="BJ721" s="8" t="inlineStr">
        <f aca="false">IF(A721&lt;&gt;"",IF(OR(V721&lt;&gt;0,W721&lt;&gt;0),ATAN2(V721,W721),0),"")</f>
        <is>
          <t/>
        </is>
      </c>
      <c r="BK721" s="8" t="inlineStr">
        <f aca="false">IF(A721&lt;&gt;"",DEGREES(BJ721),"")</f>
        <is>
          <t/>
        </is>
      </c>
      <c r="BL721" s="8" t="inlineStr">
        <f aca="false">IF(A721&lt;&gt;"",SQRT(SUMSQ(Y721:AA721)),"")</f>
        <is>
          <t/>
        </is>
      </c>
      <c r="BM721" s="8" t="inlineStr">
        <f aca="false">IF(A721&lt;&gt;"",IF(BL721&lt;&gt;0,ACOS(AA721/BL721),0),"")</f>
        <is>
          <t/>
        </is>
      </c>
      <c r="BN721" s="8" t="inlineStr">
        <f aca="false">IF(A721&lt;&gt;"",DEGREES(BM721),"")</f>
        <is>
          <t/>
        </is>
      </c>
      <c r="BO721" s="8" t="inlineStr">
        <f aca="false">IF(A721&lt;&gt;"",IF(OR(Y721&lt;&gt;0,Z721&lt;&gt;0),ATAN2(Y721,Z721),0),"")</f>
        <is>
          <t/>
        </is>
      </c>
      <c r="BP721" s="8" t="inlineStr">
        <f aca="false">IF(A721&lt;&gt;"",DEGREES(BO721),"")</f>
        <is>
          <t/>
        </is>
      </c>
      <c r="BQ721" s="8" t="inlineStr">
        <f aca="false">IF(A721&lt;&gt;"",SQRT(SUMSQ(AB721:AD721)),"")</f>
        <is>
          <t/>
        </is>
      </c>
      <c r="BR721" s="8" t="inlineStr">
        <f aca="false">IF(A721&lt;&gt;"",IF(BQ721&lt;&gt;0,ACOS(AD721/BQ721),0),"")</f>
        <is>
          <t/>
        </is>
      </c>
      <c r="BS721" s="8" t="inlineStr">
        <f aca="false">IF(A721&lt;&gt;"",DEGREES(BR721),"")</f>
        <is>
          <t/>
        </is>
      </c>
      <c r="BT721" s="8" t="inlineStr">
        <f aca="false">IF(A721&lt;&gt;"",IF(OR(AB721&lt;&gt;0,AC721&lt;&gt;0),ATAN2(AB721,AC721),0),"")</f>
        <is>
          <t/>
        </is>
      </c>
      <c r="BU721" s="8" t="inlineStr">
        <f aca="false">IF(A721&lt;&gt;"",DEGREES(BT721),"")</f>
        <is>
          <t/>
        </is>
      </c>
      <c r="BV721" s="8" t="inlineStr">
        <f aca="false">IF(A721&lt;&gt;"",SQRT(SUMSQ(AE721:AG721)),"")</f>
        <is>
          <t/>
        </is>
      </c>
      <c r="BW721" s="8" t="inlineStr">
        <f aca="false">IF(A721&lt;&gt;"",IF(BV721&lt;&gt;0,ACOS(AG721/BV721),0),"")</f>
        <is>
          <t/>
        </is>
      </c>
      <c r="BX721" s="8" t="inlineStr">
        <f aca="false">IF(A721&lt;&gt;"",DEGREES(BW721),"")</f>
        <is>
          <t/>
        </is>
      </c>
      <c r="BY721" s="8" t="inlineStr">
        <f aca="false">IF(A721&lt;&gt;"",IF(OR(AF721&lt;&gt;0,AG721&lt;&gt;0),ATAN2(AF721,AG721),0),"")</f>
        <is>
          <t/>
        </is>
      </c>
      <c r="BZ721" s="8" t="inlineStr">
        <f aca="false">IF(A721&lt;&gt;"",DEGREES(BY721),"")</f>
        <is>
          <t/>
        </is>
      </c>
      <c r="CA721" s="0" t="inlineStr">
        <f aca="false">IF(A721&lt;&gt;"",IF(AND(AI721&lt;Parameters!$B$11,AI721&gt;Parameters!$B$12,AN721&lt;Parameters!$B$11,AN721&gt;Parameters!$B$12,AS721&lt;Parameters!$B$11,AS721&gt;Parameters!$B$12,AX721&lt;Parameters!$B$11,AX721&gt;Parameters!$B$12,BC721&lt;Parameters!$B$11,BC721&gt;Parameters!$B$12,BM721&lt;Parameters!$B$11,BM721&gt;Parameters!$B$12,BR721&lt;Parameters!$B$11,BR721&gt;Parameters!$B$12,BW721&lt;Parameters!$B$11,BW721&gt;Parameters!$B$12),1,0),"")</f>
        <is>
          <t/>
        </is>
      </c>
      <c r="CB721" s="0" t="inlineStr">
        <f aca="false">IF(A721&lt;&gt;"",IF(OR(AI721&lt;Parameters!$B$12,AI721&gt;Parameters!$B$11),0,1),"")</f>
        <is>
          <t/>
        </is>
      </c>
      <c r="CC721" s="0" t="inlineStr">
        <f aca="false">IF(A721&lt;&gt;"",IF(OR(AN721&lt;Parameters!$B$12,AN721&gt;Parameters!$B$11),0,1),"")</f>
        <is>
          <t/>
        </is>
      </c>
      <c r="CD721" s="0" t="inlineStr">
        <f aca="false">IF(A721&lt;&gt;"",IF(OR(AS721&lt;Parameters!$B$12,AS721&gt;Parameters!$B$11),0,1),"")</f>
        <is>
          <t/>
        </is>
      </c>
      <c r="CE721" s="0" t="inlineStr">
        <f aca="false">IF(A721&lt;&gt;"",IF(OR(AX721&lt;Parameters!$B$12,AX721&gt;Parameters!$B$11),0,1),"")</f>
        <is>
          <t/>
        </is>
      </c>
      <c r="CF721" s="0" t="inlineStr">
        <f aca="false">IF(A721&lt;&gt;"",IF(OR(BC721&lt;Parameters!$B$12,BC721&gt;Parameters!$B$11),0,1),"")</f>
        <is>
          <t/>
        </is>
      </c>
      <c r="CG721" s="0" t="inlineStr">
        <f aca="false">IF(A721&lt;&gt;"",IF(OR(BH721&lt;Parameters!$B$12,BH721&gt;Parameters!$B$11),0,1),"")</f>
        <is>
          <t/>
        </is>
      </c>
      <c r="CH721" s="0" t="inlineStr">
        <f aca="false">IF(A721&lt;&gt;"",IF(OR(BM721&lt;Parameters!$B$12,BM721&gt;Parameters!$B$11),0,1),"")</f>
        <is>
          <t/>
        </is>
      </c>
      <c r="CI721" s="0" t="inlineStr">
        <f aca="false">IF(A721&lt;&gt;"",IF(OR(BR721&lt;Parameters!$B$12,BR721&gt;Parameters!$B$11),0,1),"")</f>
        <is>
          <t/>
        </is>
      </c>
      <c r="CJ721" s="0" t="inlineStr">
        <f aca="false">IF(A721&lt;&gt;"",IF(OR(BW721&lt;Parameters!$B$12,BW721&gt;Parameters!$B$11),0,1),"")</f>
        <is>
          <t/>
        </is>
      </c>
      <c r="CK721" s="26" t="inlineStr">
        <f aca="false">IF(A721&lt;&gt;"",SUM(CB721:CJ721)/9,"")</f>
        <is>
          <t/>
        </is>
      </c>
      <c r="CL721" s="0" t="inlineStr">
        <f aca="false">IF(A721&lt;&gt;"",CK721*9,"")</f>
        <is>
          <t/>
        </is>
      </c>
      <c r="CM721" s="8" t="inlineStr">
        <f aca="false">IF(A721&lt;&gt;"",TEXT(B721,CM$2)&amp;" "&amp;TEXT(A721,CM$2),"")</f>
        <is>
          <t/>
        </is>
      </c>
    </row>
    <row r="722" customFormat="false" ht="15" hidden="false" customHeight="false" outlineLevel="0" collapsed="false">
      <c r="A722" s="0" t="inlineStr">
        <f aca="false">IF(OR(B721&lt;Parameters!$K$12,A721&lt;Parameters!$K$12),IF(A721&lt;Parameters!$K$12,A721+1,0),"")</f>
        <is>
          <t/>
        </is>
      </c>
      <c r="B722" s="0" t="inlineStr">
        <f aca="false">IF(A722&lt;&gt;"",IF(A722=0,B721+1,B721),"")</f>
        <is>
          <t/>
        </is>
      </c>
      <c r="C722" s="24" t="inlineStr">
        <f aca="false">IF(A722&lt;&gt;"",-_phi*(A722+0.5),"")</f>
        <is>
          <t/>
        </is>
      </c>
      <c r="D722" s="8" t="inlineStr">
        <f aca="false">IF(A722&lt;&gt;"",DEGREES(C722),"")</f>
        <is>
          <t/>
        </is>
      </c>
      <c r="E722" s="24" t="inlineStr">
        <f aca="false">IF(A722&lt;&gt;"",_phi*(B722+0.5),"")</f>
        <is>
          <t/>
        </is>
      </c>
      <c r="F722" s="8" t="inlineStr">
        <f aca="false">IF(A722&lt;&gt;"",DEGREES(E722),"")</f>
        <is>
          <t/>
        </is>
      </c>
      <c r="G722" s="8" t="inlineStr">
        <f aca="false">IF(A722&lt;&gt;"",LOOKUP(A722,h!$A$3:$A$30,h!$D$3:$D$30),"")</f>
        <is>
          <t/>
        </is>
      </c>
      <c r="H722" s="8" t="inlineStr">
        <f aca="false">IF(A722&lt;&gt;"",LOOKUP(B722,h!$A$3:$A$30,h!$D$3:$D$30),"")</f>
        <is>
          <t/>
        </is>
      </c>
      <c r="I722" s="8" t="inlineStr">
        <f aca="false">IF(A722&lt;&gt;"",_zif,"")</f>
        <is>
          <t/>
        </is>
      </c>
      <c r="J722" s="8" t="inlineStr">
        <f aca="false">IF(A722&lt;&gt;"",$G722+'v1 Frame'!D$3*COS($C722)+'v1 Frame'!E$3*SIN($C722)*SIN($E722)+'v1 Frame'!F$3*SIN($C722)*COS($E722),"")</f>
        <is>
          <t/>
        </is>
      </c>
      <c r="K722" s="8" t="inlineStr">
        <f aca="false">IF(A722&lt;&gt;"",$H722+'v1 Frame'!E$3*COS($E722)-'v1 Frame'!F$3*SIN($E722),"")</f>
        <is>
          <t/>
        </is>
      </c>
      <c r="L722" s="8" t="inlineStr">
        <f aca="false">IF(A722&lt;&gt;"",$I722-'v1 Frame'!D$3*SIN($C722)+'v1 Frame'!E$3*COS($C722)*SIN($E722)+'v1 Frame'!F$3*COS($C722)*COS($E722),"")</f>
        <is>
          <t/>
        </is>
      </c>
      <c r="M722" s="8" t="inlineStr">
        <f aca="false">IF(A722&lt;&gt;"",$G722+'v1 Frame'!G$3*COS($C722)+'v1 Frame'!H$3*SIN($C722)*SIN($E722)+'v1 Frame'!I$3*SIN($C722)*COS($E722),"")</f>
        <is>
          <t/>
        </is>
      </c>
      <c r="N722" s="8" t="inlineStr">
        <f aca="false">IF(A722&lt;&gt;"",$H722+'v1 Frame'!H$3*COS($E722)-'v1 Frame'!I$3*SIN($E722),"")</f>
        <is>
          <t/>
        </is>
      </c>
      <c r="O722" s="8" t="inlineStr">
        <f aca="false">IF(A722&lt;&gt;"",$I722-'v1 Frame'!G$3*SIN($C722)+'v1 Frame'!H$3*COS($C722)*SIN($E722)+'v1 Frame'!I$3*COS($C722)*COS($E722),"")</f>
        <is>
          <t/>
        </is>
      </c>
      <c r="P722" s="8" t="inlineStr">
        <f aca="false">IF(A722&lt;&gt;"",$G722+'v1 Frame'!J$3*COS($C722)+'v1 Frame'!K$3*SIN($C722)*SIN($E722)+'v1 Frame'!L$3*SIN($C722)*COS($E722),"")</f>
        <is>
          <t/>
        </is>
      </c>
      <c r="Q722" s="8" t="inlineStr">
        <f aca="false">IF(A722&lt;&gt;"",$H722+'v1 Frame'!K$3*COS($E722)-'v1 Frame'!L$3*SIN($E722),"")</f>
        <is>
          <t/>
        </is>
      </c>
      <c r="R722" s="8" t="inlineStr">
        <f aca="false">IF(A722&lt;&gt;"",$I722-'v1 Frame'!J$3*SIN($C722)+'v1 Frame'!K$3*COS($C722)*SIN($E722)+'v1 Frame'!L$3*COS($C722)*COS($E722),"")</f>
        <is>
          <t/>
        </is>
      </c>
      <c r="S722" s="8" t="inlineStr">
        <f aca="false">IF(A722&lt;&gt;"",$G722+'v1 Frame'!M$3*COS($C722)+'v1 Frame'!N$3*SIN($C722)*SIN($E722)+'v1 Frame'!O$3*SIN($C722)*COS($E722),"")</f>
        <is>
          <t/>
        </is>
      </c>
      <c r="T722" s="8" t="inlineStr">
        <f aca="false">IF(A722&lt;&gt;"",$H722+'v1 Frame'!N$3*COS($E722)-'v1 Frame'!O$3*SIN($E722),"")</f>
        <is>
          <t/>
        </is>
      </c>
      <c r="U722" s="8" t="inlineStr">
        <f aca="false">IF(A722&lt;&gt;"",$I722-'v1 Frame'!M$3*SIN($C722)+'v1 Frame'!N$3*COS($C722)*SIN($E722)+'v1 Frame'!O$3*COS($C722)*COS($E722),"")</f>
        <is>
          <t/>
        </is>
      </c>
      <c r="V722" s="8" t="inlineStr">
        <f aca="false">IF(A722&lt;&gt;"",$G722+'v1 Frame'!P$3*COS($C722)+'v1 Frame'!Q$3*SIN($C722)*SIN($E722)+'v1 Frame'!R$3*SIN($C722)*COS($E722),"")</f>
        <is>
          <t/>
        </is>
      </c>
      <c r="W722" s="8" t="inlineStr">
        <f aca="false">IF(A722&lt;&gt;"",$H722+'v1 Frame'!Q$3*COS($E722)-'v1 Frame'!R$3*SIN($E722),"")</f>
        <is>
          <t/>
        </is>
      </c>
      <c r="X722" s="8" t="inlineStr">
        <f aca="false">IF(A722&lt;&gt;"",$I722-'v1 Frame'!P$3*SIN($C722)+'v1 Frame'!Q$3*COS($C722)*SIN($E722)+'v1 Frame'!R$3*COS($C722)*COS($E722),"")</f>
        <is>
          <t/>
        </is>
      </c>
      <c r="Y722" s="8" t="inlineStr">
        <f aca="false">IF(A722&lt;&gt;"",$G722+'v1 Frame'!S$3*COS($C722)+'v1 Frame'!T$3*SIN($C722)*SIN($E722)+'v1 Frame'!U$3*SIN($C722)*COS($E722),"")</f>
        <is>
          <t/>
        </is>
      </c>
      <c r="Z722" s="8" t="inlineStr">
        <f aca="false">IF(A722&lt;&gt;"",$H722+'v1 Frame'!T$3*COS($E722)-'v1 Frame'!U$3*SIN($E722),"")</f>
        <is>
          <t/>
        </is>
      </c>
      <c r="AA722" s="8" t="inlineStr">
        <f aca="false">IF(A722&lt;&gt;"",$I722-'v1 Frame'!S$3*SIN($C722)+'v1 Frame'!T$3*COS($C722)*SIN($E722)+'v1 Frame'!U$3*COS($C722)*COS($E722),"")</f>
        <is>
          <t/>
        </is>
      </c>
      <c r="AB722" s="8" t="inlineStr">
        <f aca="false">IF(A722&lt;&gt;"",$G722+'v1 Frame'!V$3*COS($C722)+'v1 Frame'!W$3*SIN($C722)*SIN($E722)+'v1 Frame'!X$3*SIN($C722)*COS($E722),"")</f>
        <is>
          <t/>
        </is>
      </c>
      <c r="AC722" s="8" t="inlineStr">
        <f aca="false">IF(A722&lt;&gt;"",$H722+'v1 Frame'!W$3*COS($E722)-'v1 Frame'!X$3*SIN($E722),"")</f>
        <is>
          <t/>
        </is>
      </c>
      <c r="AD722" s="8" t="inlineStr">
        <f aca="false">IF(A722&lt;&gt;"",$I722-'v1 Frame'!V$3*SIN($C722)+'v1 Frame'!W$3*COS($C722)*SIN($E722)+'v1 Frame'!X$3*COS($C722)*COS($E722),"")</f>
        <is>
          <t/>
        </is>
      </c>
      <c r="AE722" s="25" t="inlineStr">
        <f aca="false">IF(A722&lt;&gt;"",$G722+'v1 Frame'!Y$3*COS($C722)+'v1 Frame'!Z$3*SIN($C722)*SIN($E722)+'v1 Frame'!AA$3*SIN($C722)*COS($E722),"")</f>
        <is>
          <t/>
        </is>
      </c>
      <c r="AF722" s="25" t="inlineStr">
        <f aca="false">IF(A722&lt;&gt;"",$H722+'v1 Frame'!Z$3*COS($E722)-'v1 Frame'!AA$3*SIN($E722),"")</f>
        <is>
          <t/>
        </is>
      </c>
      <c r="AG722" s="25" t="inlineStr">
        <f aca="false">IF(A722&lt;&gt;"",$I722-'v1 Frame'!Y$3*SIN($C722)+'v1 Frame'!Z$3*COS($C722)*SIN($E722)+'v1 Frame'!AA$3*COS($C722)*COS($E722),"")</f>
        <is>
          <t/>
        </is>
      </c>
      <c r="AH722" s="8" t="inlineStr">
        <f aca="false">IF(A722&lt;&gt;"",SQRT(SUMSQ(G722:I722)),"")</f>
        <is>
          <t/>
        </is>
      </c>
      <c r="AI722" s="8" t="inlineStr">
        <f aca="false">IF(A722&lt;&gt;"",IF(AH722&lt;&gt;0,ACOS(I722/AH722),0),"")</f>
        <is>
          <t/>
        </is>
      </c>
      <c r="AJ722" s="8" t="inlineStr">
        <f aca="false">IF(A722&lt;&gt;"",DEGREES(AI722),"")</f>
        <is>
          <t/>
        </is>
      </c>
      <c r="AK722" s="8" t="inlineStr">
        <f aca="false">IF(A722&lt;&gt;"",IF(OR(G722&lt;&gt;0,H722&lt;&gt;0),ATAN2(G722,H722),0),"")</f>
        <is>
          <t/>
        </is>
      </c>
      <c r="AL722" s="8" t="inlineStr">
        <f aca="false">IF(A722&lt;&gt;"",DEGREES(AK722),"")</f>
        <is>
          <t/>
        </is>
      </c>
      <c r="AM722" s="8" t="inlineStr">
        <f aca="false">IF(A722&lt;&gt;"",SQRT(SUMSQ(J722:L722)),"")</f>
        <is>
          <t/>
        </is>
      </c>
      <c r="AN722" s="8" t="inlineStr">
        <f aca="false">IF(A722&lt;&gt;"",IF(AM722&lt;&gt;0,ACOS(L722/AM722),0),"")</f>
        <is>
          <t/>
        </is>
      </c>
      <c r="AO722" s="8" t="inlineStr">
        <f aca="false">IF(A722&lt;&gt;"",DEGREES(AN722),"")</f>
        <is>
          <t/>
        </is>
      </c>
      <c r="AP722" s="8" t="inlineStr">
        <f aca="false">IF(A722&lt;&gt;"",IF(OR(J722&lt;&gt;0,K722&lt;&gt;0),ATAN2(J722,K722),0),"")</f>
        <is>
          <t/>
        </is>
      </c>
      <c r="AQ722" s="8" t="inlineStr">
        <f aca="false">IF(A722&lt;&gt;"",DEGREES(AP722),"")</f>
        <is>
          <t/>
        </is>
      </c>
      <c r="AR722" s="8" t="inlineStr">
        <f aca="false">IF(A722&lt;&gt;"",SQRT(SUMSQ(M722:O722)),"")</f>
        <is>
          <t/>
        </is>
      </c>
      <c r="AS722" s="8" t="inlineStr">
        <f aca="false">IF(A722&lt;&gt;"",IF(AR722&lt;&gt;0,ACOS(O722/AR722),0),"")</f>
        <is>
          <t/>
        </is>
      </c>
      <c r="AT722" s="8" t="inlineStr">
        <f aca="false">IF(A722&lt;&gt;"",DEGREES(AS722),"")</f>
        <is>
          <t/>
        </is>
      </c>
      <c r="AU722" s="8" t="inlineStr">
        <f aca="false">IF(A722&lt;&gt;"",IF(OR(M722&lt;&gt;0,N722&lt;&gt;0),ATAN2(M722,N722),0),"")</f>
        <is>
          <t/>
        </is>
      </c>
      <c r="AV722" s="8" t="inlineStr">
        <f aca="false">IF(A722&lt;&gt;"",DEGREES(AU722),"")</f>
        <is>
          <t/>
        </is>
      </c>
      <c r="AW722" s="8" t="inlineStr">
        <f aca="false">IF(A722&lt;&gt;"",SQRT(SUMSQ(P722:R722)),"")</f>
        <is>
          <t/>
        </is>
      </c>
      <c r="AX722" s="8" t="inlineStr">
        <f aca="false">IF(A722&lt;&gt;"",IF(AW722&lt;&gt;0,ACOS(R722/AW722),0),"")</f>
        <is>
          <t/>
        </is>
      </c>
      <c r="AY722" s="8" t="inlineStr">
        <f aca="false">IF(A722&lt;&gt;"",DEGREES(AX722),"")</f>
        <is>
          <t/>
        </is>
      </c>
      <c r="AZ722" s="8" t="inlineStr">
        <f aca="false">IF(A722&lt;&gt;"",IF(OR(P722&lt;&gt;0,Q722&lt;&gt;0),ATAN2(P722,Q722),0),"")</f>
        <is>
          <t/>
        </is>
      </c>
      <c r="BA722" s="8" t="inlineStr">
        <f aca="false">IF(A722&lt;&gt;"",DEGREES(AZ722),"")</f>
        <is>
          <t/>
        </is>
      </c>
      <c r="BB722" s="8" t="inlineStr">
        <f aca="false">IF(A722&lt;&gt;"",SQRT(SUMSQ(S722:U722)),"")</f>
        <is>
          <t/>
        </is>
      </c>
      <c r="BC722" s="8" t="inlineStr">
        <f aca="false">IF(A722&lt;&gt;"",IF(BB722&lt;&gt;0,ACOS(U722/BB722),0),"")</f>
        <is>
          <t/>
        </is>
      </c>
      <c r="BD722" s="8" t="inlineStr">
        <f aca="false">IF(A722&lt;&gt;"",DEGREES(BC722),"")</f>
        <is>
          <t/>
        </is>
      </c>
      <c r="BE722" s="8" t="inlineStr">
        <f aca="false">IF(A722&lt;&gt;"",IF(OR(S722&lt;&gt;0,T722&lt;&gt;0),ATAN2(S722,T722),0),"")</f>
        <is>
          <t/>
        </is>
      </c>
      <c r="BF722" s="8" t="inlineStr">
        <f aca="false">IF(A722&lt;&gt;"",DEGREES(BE722),"")</f>
        <is>
          <t/>
        </is>
      </c>
      <c r="BG722" s="8" t="inlineStr">
        <f aca="false">IF(A722&lt;&gt;"",SQRT(SUMSQ(V722:X722)),"")</f>
        <is>
          <t/>
        </is>
      </c>
      <c r="BH722" s="8" t="inlineStr">
        <f aca="false">IF(A722&lt;&gt;"",IF(BG722&lt;&gt;0,ACOS(X722/BG722),0),"")</f>
        <is>
          <t/>
        </is>
      </c>
      <c r="BI722" s="8" t="inlineStr">
        <f aca="false">IF(A722&lt;&gt;"",DEGREES(BH722),"")</f>
        <is>
          <t/>
        </is>
      </c>
      <c r="BJ722" s="8" t="inlineStr">
        <f aca="false">IF(A722&lt;&gt;"",IF(OR(V722&lt;&gt;0,W722&lt;&gt;0),ATAN2(V722,W722),0),"")</f>
        <is>
          <t/>
        </is>
      </c>
      <c r="BK722" s="8" t="inlineStr">
        <f aca="false">IF(A722&lt;&gt;"",DEGREES(BJ722),"")</f>
        <is>
          <t/>
        </is>
      </c>
      <c r="BL722" s="8" t="inlineStr">
        <f aca="false">IF(A722&lt;&gt;"",SQRT(SUMSQ(Y722:AA722)),"")</f>
        <is>
          <t/>
        </is>
      </c>
      <c r="BM722" s="8" t="inlineStr">
        <f aca="false">IF(A722&lt;&gt;"",IF(BL722&lt;&gt;0,ACOS(AA722/BL722),0),"")</f>
        <is>
          <t/>
        </is>
      </c>
      <c r="BN722" s="8" t="inlineStr">
        <f aca="false">IF(A722&lt;&gt;"",DEGREES(BM722),"")</f>
        <is>
          <t/>
        </is>
      </c>
      <c r="BO722" s="8" t="inlineStr">
        <f aca="false">IF(A722&lt;&gt;"",IF(OR(Y722&lt;&gt;0,Z722&lt;&gt;0),ATAN2(Y722,Z722),0),"")</f>
        <is>
          <t/>
        </is>
      </c>
      <c r="BP722" s="8" t="inlineStr">
        <f aca="false">IF(A722&lt;&gt;"",DEGREES(BO722),"")</f>
        <is>
          <t/>
        </is>
      </c>
      <c r="BQ722" s="8" t="inlineStr">
        <f aca="false">IF(A722&lt;&gt;"",SQRT(SUMSQ(AB722:AD722)),"")</f>
        <is>
          <t/>
        </is>
      </c>
      <c r="BR722" s="8" t="inlineStr">
        <f aca="false">IF(A722&lt;&gt;"",IF(BQ722&lt;&gt;0,ACOS(AD722/BQ722),0),"")</f>
        <is>
          <t/>
        </is>
      </c>
      <c r="BS722" s="8" t="inlineStr">
        <f aca="false">IF(A722&lt;&gt;"",DEGREES(BR722),"")</f>
        <is>
          <t/>
        </is>
      </c>
      <c r="BT722" s="8" t="inlineStr">
        <f aca="false">IF(A722&lt;&gt;"",IF(OR(AB722&lt;&gt;0,AC722&lt;&gt;0),ATAN2(AB722,AC722),0),"")</f>
        <is>
          <t/>
        </is>
      </c>
      <c r="BU722" s="8" t="inlineStr">
        <f aca="false">IF(A722&lt;&gt;"",DEGREES(BT722),"")</f>
        <is>
          <t/>
        </is>
      </c>
      <c r="BV722" s="8" t="inlineStr">
        <f aca="false">IF(A722&lt;&gt;"",SQRT(SUMSQ(AE722:AG722)),"")</f>
        <is>
          <t/>
        </is>
      </c>
      <c r="BW722" s="8" t="inlineStr">
        <f aca="false">IF(A722&lt;&gt;"",IF(BV722&lt;&gt;0,ACOS(AG722/BV722),0),"")</f>
        <is>
          <t/>
        </is>
      </c>
      <c r="BX722" s="8" t="inlineStr">
        <f aca="false">IF(A722&lt;&gt;"",DEGREES(BW722),"")</f>
        <is>
          <t/>
        </is>
      </c>
      <c r="BY722" s="8" t="inlineStr">
        <f aca="false">IF(A722&lt;&gt;"",IF(OR(AF722&lt;&gt;0,AG722&lt;&gt;0),ATAN2(AF722,AG722),0),"")</f>
        <is>
          <t/>
        </is>
      </c>
      <c r="BZ722" s="8" t="inlineStr">
        <f aca="false">IF(A722&lt;&gt;"",DEGREES(BY722),"")</f>
        <is>
          <t/>
        </is>
      </c>
      <c r="CA722" s="0" t="inlineStr">
        <f aca="false">IF(A722&lt;&gt;"",IF(AND(AI722&lt;Parameters!$B$11,AI722&gt;Parameters!$B$12,AN722&lt;Parameters!$B$11,AN722&gt;Parameters!$B$12,AS722&lt;Parameters!$B$11,AS722&gt;Parameters!$B$12,AX722&lt;Parameters!$B$11,AX722&gt;Parameters!$B$12,BC722&lt;Parameters!$B$11,BC722&gt;Parameters!$B$12,BM722&lt;Parameters!$B$11,BM722&gt;Parameters!$B$12,BR722&lt;Parameters!$B$11,BR722&gt;Parameters!$B$12,BW722&lt;Parameters!$B$11,BW722&gt;Parameters!$B$12),1,0),"")</f>
        <is>
          <t/>
        </is>
      </c>
      <c r="CB722" s="0" t="inlineStr">
        <f aca="false">IF(A722&lt;&gt;"",IF(OR(AI722&lt;Parameters!$B$12,AI722&gt;Parameters!$B$11),0,1),"")</f>
        <is>
          <t/>
        </is>
      </c>
      <c r="CC722" s="0" t="inlineStr">
        <f aca="false">IF(A722&lt;&gt;"",IF(OR(AN722&lt;Parameters!$B$12,AN722&gt;Parameters!$B$11),0,1),"")</f>
        <is>
          <t/>
        </is>
      </c>
      <c r="CD722" s="0" t="inlineStr">
        <f aca="false">IF(A722&lt;&gt;"",IF(OR(AS722&lt;Parameters!$B$12,AS722&gt;Parameters!$B$11),0,1),"")</f>
        <is>
          <t/>
        </is>
      </c>
      <c r="CE722" s="0" t="inlineStr">
        <f aca="false">IF(A722&lt;&gt;"",IF(OR(AX722&lt;Parameters!$B$12,AX722&gt;Parameters!$B$11),0,1),"")</f>
        <is>
          <t/>
        </is>
      </c>
      <c r="CF722" s="0" t="inlineStr">
        <f aca="false">IF(A722&lt;&gt;"",IF(OR(BC722&lt;Parameters!$B$12,BC722&gt;Parameters!$B$11),0,1),"")</f>
        <is>
          <t/>
        </is>
      </c>
      <c r="CG722" s="0" t="inlineStr">
        <f aca="false">IF(A722&lt;&gt;"",IF(OR(BH722&lt;Parameters!$B$12,BH722&gt;Parameters!$B$11),0,1),"")</f>
        <is>
          <t/>
        </is>
      </c>
      <c r="CH722" s="0" t="inlineStr">
        <f aca="false">IF(A722&lt;&gt;"",IF(OR(BM722&lt;Parameters!$B$12,BM722&gt;Parameters!$B$11),0,1),"")</f>
        <is>
          <t/>
        </is>
      </c>
      <c r="CI722" s="0" t="inlineStr">
        <f aca="false">IF(A722&lt;&gt;"",IF(OR(BR722&lt;Parameters!$B$12,BR722&gt;Parameters!$B$11),0,1),"")</f>
        <is>
          <t/>
        </is>
      </c>
      <c r="CJ722" s="0" t="inlineStr">
        <f aca="false">IF(A722&lt;&gt;"",IF(OR(BW722&lt;Parameters!$B$12,BW722&gt;Parameters!$B$11),0,1),"")</f>
        <is>
          <t/>
        </is>
      </c>
      <c r="CK722" s="26" t="inlineStr">
        <f aca="false">IF(A722&lt;&gt;"",SUM(CB722:CJ722)/9,"")</f>
        <is>
          <t/>
        </is>
      </c>
      <c r="CL722" s="0" t="inlineStr">
        <f aca="false">IF(A722&lt;&gt;"",CK722*9,"")</f>
        <is>
          <t/>
        </is>
      </c>
      <c r="CM722" s="8" t="inlineStr">
        <f aca="false">IF(A722&lt;&gt;"",TEXT(B722,CM$2)&amp;" "&amp;TEXT(A722,CM$2),"")</f>
        <is>
          <t/>
        </is>
      </c>
    </row>
    <row r="723" customFormat="false" ht="15" hidden="false" customHeight="false" outlineLevel="0" collapsed="false">
      <c r="A723" s="0" t="inlineStr">
        <f aca="false">IF(OR(B722&lt;Parameters!$K$12,A722&lt;Parameters!$K$12),IF(A722&lt;Parameters!$K$12,A722+1,0),"")</f>
        <is>
          <t/>
        </is>
      </c>
      <c r="B723" s="0" t="inlineStr">
        <f aca="false">IF(A723&lt;&gt;"",IF(A723=0,B722+1,B722),"")</f>
        <is>
          <t/>
        </is>
      </c>
      <c r="C723" s="24" t="inlineStr">
        <f aca="false">IF(A723&lt;&gt;"",-_phi*(A723+0.5),"")</f>
        <is>
          <t/>
        </is>
      </c>
      <c r="D723" s="8" t="inlineStr">
        <f aca="false">IF(A723&lt;&gt;"",DEGREES(C723),"")</f>
        <is>
          <t/>
        </is>
      </c>
      <c r="E723" s="24" t="inlineStr">
        <f aca="false">IF(A723&lt;&gt;"",_phi*(B723+0.5),"")</f>
        <is>
          <t/>
        </is>
      </c>
      <c r="F723" s="8" t="inlineStr">
        <f aca="false">IF(A723&lt;&gt;"",DEGREES(E723),"")</f>
        <is>
          <t/>
        </is>
      </c>
      <c r="G723" s="8" t="inlineStr">
        <f aca="false">IF(A723&lt;&gt;"",LOOKUP(A723,h!$A$3:$A$30,h!$D$3:$D$30),"")</f>
        <is>
          <t/>
        </is>
      </c>
      <c r="H723" s="8" t="inlineStr">
        <f aca="false">IF(A723&lt;&gt;"",LOOKUP(B723,h!$A$3:$A$30,h!$D$3:$D$30),"")</f>
        <is>
          <t/>
        </is>
      </c>
      <c r="I723" s="8" t="inlineStr">
        <f aca="false">IF(A723&lt;&gt;"",_zif,"")</f>
        <is>
          <t/>
        </is>
      </c>
      <c r="J723" s="8" t="inlineStr">
        <f aca="false">IF(A723&lt;&gt;"",$G723+'v1 Frame'!D$3*COS($C723)+'v1 Frame'!E$3*SIN($C723)*SIN($E723)+'v1 Frame'!F$3*SIN($C723)*COS($E723),"")</f>
        <is>
          <t/>
        </is>
      </c>
      <c r="K723" s="8" t="inlineStr">
        <f aca="false">IF(A723&lt;&gt;"",$H723+'v1 Frame'!E$3*COS($E723)-'v1 Frame'!F$3*SIN($E723),"")</f>
        <is>
          <t/>
        </is>
      </c>
      <c r="L723" s="8" t="inlineStr">
        <f aca="false">IF(A723&lt;&gt;"",$I723-'v1 Frame'!D$3*SIN($C723)+'v1 Frame'!E$3*COS($C723)*SIN($E723)+'v1 Frame'!F$3*COS($C723)*COS($E723),"")</f>
        <is>
          <t/>
        </is>
      </c>
      <c r="M723" s="8" t="inlineStr">
        <f aca="false">IF(A723&lt;&gt;"",$G723+'v1 Frame'!G$3*COS($C723)+'v1 Frame'!H$3*SIN($C723)*SIN($E723)+'v1 Frame'!I$3*SIN($C723)*COS($E723),"")</f>
        <is>
          <t/>
        </is>
      </c>
      <c r="N723" s="8" t="inlineStr">
        <f aca="false">IF(A723&lt;&gt;"",$H723+'v1 Frame'!H$3*COS($E723)-'v1 Frame'!I$3*SIN($E723),"")</f>
        <is>
          <t/>
        </is>
      </c>
      <c r="O723" s="8" t="inlineStr">
        <f aca="false">IF(A723&lt;&gt;"",$I723-'v1 Frame'!G$3*SIN($C723)+'v1 Frame'!H$3*COS($C723)*SIN($E723)+'v1 Frame'!I$3*COS($C723)*COS($E723),"")</f>
        <is>
          <t/>
        </is>
      </c>
      <c r="P723" s="8" t="inlineStr">
        <f aca="false">IF(A723&lt;&gt;"",$G723+'v1 Frame'!J$3*COS($C723)+'v1 Frame'!K$3*SIN($C723)*SIN($E723)+'v1 Frame'!L$3*SIN($C723)*COS($E723),"")</f>
        <is>
          <t/>
        </is>
      </c>
      <c r="Q723" s="8" t="inlineStr">
        <f aca="false">IF(A723&lt;&gt;"",$H723+'v1 Frame'!K$3*COS($E723)-'v1 Frame'!L$3*SIN($E723),"")</f>
        <is>
          <t/>
        </is>
      </c>
      <c r="R723" s="8" t="inlineStr">
        <f aca="false">IF(A723&lt;&gt;"",$I723-'v1 Frame'!J$3*SIN($C723)+'v1 Frame'!K$3*COS($C723)*SIN($E723)+'v1 Frame'!L$3*COS($C723)*COS($E723),"")</f>
        <is>
          <t/>
        </is>
      </c>
      <c r="S723" s="8" t="inlineStr">
        <f aca="false">IF(A723&lt;&gt;"",$G723+'v1 Frame'!M$3*COS($C723)+'v1 Frame'!N$3*SIN($C723)*SIN($E723)+'v1 Frame'!O$3*SIN($C723)*COS($E723),"")</f>
        <is>
          <t/>
        </is>
      </c>
      <c r="T723" s="8" t="inlineStr">
        <f aca="false">IF(A723&lt;&gt;"",$H723+'v1 Frame'!N$3*COS($E723)-'v1 Frame'!O$3*SIN($E723),"")</f>
        <is>
          <t/>
        </is>
      </c>
      <c r="U723" s="8" t="inlineStr">
        <f aca="false">IF(A723&lt;&gt;"",$I723-'v1 Frame'!M$3*SIN($C723)+'v1 Frame'!N$3*COS($C723)*SIN($E723)+'v1 Frame'!O$3*COS($C723)*COS($E723),"")</f>
        <is>
          <t/>
        </is>
      </c>
      <c r="V723" s="8" t="inlineStr">
        <f aca="false">IF(A723&lt;&gt;"",$G723+'v1 Frame'!P$3*COS($C723)+'v1 Frame'!Q$3*SIN($C723)*SIN($E723)+'v1 Frame'!R$3*SIN($C723)*COS($E723),"")</f>
        <is>
          <t/>
        </is>
      </c>
      <c r="W723" s="8" t="inlineStr">
        <f aca="false">IF(A723&lt;&gt;"",$H723+'v1 Frame'!Q$3*COS($E723)-'v1 Frame'!R$3*SIN($E723),"")</f>
        <is>
          <t/>
        </is>
      </c>
      <c r="X723" s="8" t="inlineStr">
        <f aca="false">IF(A723&lt;&gt;"",$I723-'v1 Frame'!P$3*SIN($C723)+'v1 Frame'!Q$3*COS($C723)*SIN($E723)+'v1 Frame'!R$3*COS($C723)*COS($E723),"")</f>
        <is>
          <t/>
        </is>
      </c>
      <c r="Y723" s="8" t="inlineStr">
        <f aca="false">IF(A723&lt;&gt;"",$G723+'v1 Frame'!S$3*COS($C723)+'v1 Frame'!T$3*SIN($C723)*SIN($E723)+'v1 Frame'!U$3*SIN($C723)*COS($E723),"")</f>
        <is>
          <t/>
        </is>
      </c>
      <c r="Z723" s="8" t="inlineStr">
        <f aca="false">IF(A723&lt;&gt;"",$H723+'v1 Frame'!T$3*COS($E723)-'v1 Frame'!U$3*SIN($E723),"")</f>
        <is>
          <t/>
        </is>
      </c>
      <c r="AA723" s="8" t="inlineStr">
        <f aca="false">IF(A723&lt;&gt;"",$I723-'v1 Frame'!S$3*SIN($C723)+'v1 Frame'!T$3*COS($C723)*SIN($E723)+'v1 Frame'!U$3*COS($C723)*COS($E723),"")</f>
        <is>
          <t/>
        </is>
      </c>
      <c r="AB723" s="8" t="inlineStr">
        <f aca="false">IF(A723&lt;&gt;"",$G723+'v1 Frame'!V$3*COS($C723)+'v1 Frame'!W$3*SIN($C723)*SIN($E723)+'v1 Frame'!X$3*SIN($C723)*COS($E723),"")</f>
        <is>
          <t/>
        </is>
      </c>
      <c r="AC723" s="8" t="inlineStr">
        <f aca="false">IF(A723&lt;&gt;"",$H723+'v1 Frame'!W$3*COS($E723)-'v1 Frame'!X$3*SIN($E723),"")</f>
        <is>
          <t/>
        </is>
      </c>
      <c r="AD723" s="8" t="inlineStr">
        <f aca="false">IF(A723&lt;&gt;"",$I723-'v1 Frame'!V$3*SIN($C723)+'v1 Frame'!W$3*COS($C723)*SIN($E723)+'v1 Frame'!X$3*COS($C723)*COS($E723),"")</f>
        <is>
          <t/>
        </is>
      </c>
      <c r="AE723" s="25" t="inlineStr">
        <f aca="false">IF(A723&lt;&gt;"",$G723+'v1 Frame'!Y$3*COS($C723)+'v1 Frame'!Z$3*SIN($C723)*SIN($E723)+'v1 Frame'!AA$3*SIN($C723)*COS($E723),"")</f>
        <is>
          <t/>
        </is>
      </c>
      <c r="AF723" s="25" t="inlineStr">
        <f aca="false">IF(A723&lt;&gt;"",$H723+'v1 Frame'!Z$3*COS($E723)-'v1 Frame'!AA$3*SIN($E723),"")</f>
        <is>
          <t/>
        </is>
      </c>
      <c r="AG723" s="25" t="inlineStr">
        <f aca="false">IF(A723&lt;&gt;"",$I723-'v1 Frame'!Y$3*SIN($C723)+'v1 Frame'!Z$3*COS($C723)*SIN($E723)+'v1 Frame'!AA$3*COS($C723)*COS($E723),"")</f>
        <is>
          <t/>
        </is>
      </c>
      <c r="AH723" s="8" t="inlineStr">
        <f aca="false">IF(A723&lt;&gt;"",SQRT(SUMSQ(G723:I723)),"")</f>
        <is>
          <t/>
        </is>
      </c>
      <c r="AI723" s="8" t="inlineStr">
        <f aca="false">IF(A723&lt;&gt;"",IF(AH723&lt;&gt;0,ACOS(I723/AH723),0),"")</f>
        <is>
          <t/>
        </is>
      </c>
      <c r="AJ723" s="8" t="inlineStr">
        <f aca="false">IF(A723&lt;&gt;"",DEGREES(AI723),"")</f>
        <is>
          <t/>
        </is>
      </c>
      <c r="AK723" s="8" t="inlineStr">
        <f aca="false">IF(A723&lt;&gt;"",IF(OR(G723&lt;&gt;0,H723&lt;&gt;0),ATAN2(G723,H723),0),"")</f>
        <is>
          <t/>
        </is>
      </c>
      <c r="AL723" s="8" t="inlineStr">
        <f aca="false">IF(A723&lt;&gt;"",DEGREES(AK723),"")</f>
        <is>
          <t/>
        </is>
      </c>
      <c r="AM723" s="8" t="inlineStr">
        <f aca="false">IF(A723&lt;&gt;"",SQRT(SUMSQ(J723:L723)),"")</f>
        <is>
          <t/>
        </is>
      </c>
      <c r="AN723" s="8" t="inlineStr">
        <f aca="false">IF(A723&lt;&gt;"",IF(AM723&lt;&gt;0,ACOS(L723/AM723),0),"")</f>
        <is>
          <t/>
        </is>
      </c>
      <c r="AO723" s="8" t="inlineStr">
        <f aca="false">IF(A723&lt;&gt;"",DEGREES(AN723),"")</f>
        <is>
          <t/>
        </is>
      </c>
      <c r="AP723" s="8" t="inlineStr">
        <f aca="false">IF(A723&lt;&gt;"",IF(OR(J723&lt;&gt;0,K723&lt;&gt;0),ATAN2(J723,K723),0),"")</f>
        <is>
          <t/>
        </is>
      </c>
      <c r="AQ723" s="8" t="inlineStr">
        <f aca="false">IF(A723&lt;&gt;"",DEGREES(AP723),"")</f>
        <is>
          <t/>
        </is>
      </c>
      <c r="AR723" s="8" t="inlineStr">
        <f aca="false">IF(A723&lt;&gt;"",SQRT(SUMSQ(M723:O723)),"")</f>
        <is>
          <t/>
        </is>
      </c>
      <c r="AS723" s="8" t="inlineStr">
        <f aca="false">IF(A723&lt;&gt;"",IF(AR723&lt;&gt;0,ACOS(O723/AR723),0),"")</f>
        <is>
          <t/>
        </is>
      </c>
      <c r="AT723" s="8" t="inlineStr">
        <f aca="false">IF(A723&lt;&gt;"",DEGREES(AS723),"")</f>
        <is>
          <t/>
        </is>
      </c>
      <c r="AU723" s="8" t="inlineStr">
        <f aca="false">IF(A723&lt;&gt;"",IF(OR(M723&lt;&gt;0,N723&lt;&gt;0),ATAN2(M723,N723),0),"")</f>
        <is>
          <t/>
        </is>
      </c>
      <c r="AV723" s="8" t="inlineStr">
        <f aca="false">IF(A723&lt;&gt;"",DEGREES(AU723),"")</f>
        <is>
          <t/>
        </is>
      </c>
      <c r="AW723" s="8" t="inlineStr">
        <f aca="false">IF(A723&lt;&gt;"",SQRT(SUMSQ(P723:R723)),"")</f>
        <is>
          <t/>
        </is>
      </c>
      <c r="AX723" s="8" t="inlineStr">
        <f aca="false">IF(A723&lt;&gt;"",IF(AW723&lt;&gt;0,ACOS(R723/AW723),0),"")</f>
        <is>
          <t/>
        </is>
      </c>
      <c r="AY723" s="8" t="inlineStr">
        <f aca="false">IF(A723&lt;&gt;"",DEGREES(AX723),"")</f>
        <is>
          <t/>
        </is>
      </c>
      <c r="AZ723" s="8" t="inlineStr">
        <f aca="false">IF(A723&lt;&gt;"",IF(OR(P723&lt;&gt;0,Q723&lt;&gt;0),ATAN2(P723,Q723),0),"")</f>
        <is>
          <t/>
        </is>
      </c>
      <c r="BA723" s="8" t="inlineStr">
        <f aca="false">IF(A723&lt;&gt;"",DEGREES(AZ723),"")</f>
        <is>
          <t/>
        </is>
      </c>
      <c r="BB723" s="8" t="inlineStr">
        <f aca="false">IF(A723&lt;&gt;"",SQRT(SUMSQ(S723:U723)),"")</f>
        <is>
          <t/>
        </is>
      </c>
      <c r="BC723" s="8" t="inlineStr">
        <f aca="false">IF(A723&lt;&gt;"",IF(BB723&lt;&gt;0,ACOS(U723/BB723),0),"")</f>
        <is>
          <t/>
        </is>
      </c>
      <c r="BD723" s="8" t="inlineStr">
        <f aca="false">IF(A723&lt;&gt;"",DEGREES(BC723),"")</f>
        <is>
          <t/>
        </is>
      </c>
      <c r="BE723" s="8" t="inlineStr">
        <f aca="false">IF(A723&lt;&gt;"",IF(OR(S723&lt;&gt;0,T723&lt;&gt;0),ATAN2(S723,T723),0),"")</f>
        <is>
          <t/>
        </is>
      </c>
      <c r="BF723" s="8" t="inlineStr">
        <f aca="false">IF(A723&lt;&gt;"",DEGREES(BE723),"")</f>
        <is>
          <t/>
        </is>
      </c>
      <c r="BG723" s="8" t="inlineStr">
        <f aca="false">IF(A723&lt;&gt;"",SQRT(SUMSQ(V723:X723)),"")</f>
        <is>
          <t/>
        </is>
      </c>
      <c r="BH723" s="8" t="inlineStr">
        <f aca="false">IF(A723&lt;&gt;"",IF(BG723&lt;&gt;0,ACOS(X723/BG723),0),"")</f>
        <is>
          <t/>
        </is>
      </c>
      <c r="BI723" s="8" t="inlineStr">
        <f aca="false">IF(A723&lt;&gt;"",DEGREES(BH723),"")</f>
        <is>
          <t/>
        </is>
      </c>
      <c r="BJ723" s="8" t="inlineStr">
        <f aca="false">IF(A723&lt;&gt;"",IF(OR(V723&lt;&gt;0,W723&lt;&gt;0),ATAN2(V723,W723),0),"")</f>
        <is>
          <t/>
        </is>
      </c>
      <c r="BK723" s="8" t="inlineStr">
        <f aca="false">IF(A723&lt;&gt;"",DEGREES(BJ723),"")</f>
        <is>
          <t/>
        </is>
      </c>
      <c r="BL723" s="8" t="inlineStr">
        <f aca="false">IF(A723&lt;&gt;"",SQRT(SUMSQ(Y723:AA723)),"")</f>
        <is>
          <t/>
        </is>
      </c>
      <c r="BM723" s="8" t="inlineStr">
        <f aca="false">IF(A723&lt;&gt;"",IF(BL723&lt;&gt;0,ACOS(AA723/BL723),0),"")</f>
        <is>
          <t/>
        </is>
      </c>
      <c r="BN723" s="8" t="inlineStr">
        <f aca="false">IF(A723&lt;&gt;"",DEGREES(BM723),"")</f>
        <is>
          <t/>
        </is>
      </c>
      <c r="BO723" s="8" t="inlineStr">
        <f aca="false">IF(A723&lt;&gt;"",IF(OR(Y723&lt;&gt;0,Z723&lt;&gt;0),ATAN2(Y723,Z723),0),"")</f>
        <is>
          <t/>
        </is>
      </c>
      <c r="BP723" s="8" t="inlineStr">
        <f aca="false">IF(A723&lt;&gt;"",DEGREES(BO723),"")</f>
        <is>
          <t/>
        </is>
      </c>
      <c r="BQ723" s="8" t="inlineStr">
        <f aca="false">IF(A723&lt;&gt;"",SQRT(SUMSQ(AB723:AD723)),"")</f>
        <is>
          <t/>
        </is>
      </c>
      <c r="BR723" s="8" t="inlineStr">
        <f aca="false">IF(A723&lt;&gt;"",IF(BQ723&lt;&gt;0,ACOS(AD723/BQ723),0),"")</f>
        <is>
          <t/>
        </is>
      </c>
      <c r="BS723" s="8" t="inlineStr">
        <f aca="false">IF(A723&lt;&gt;"",DEGREES(BR723),"")</f>
        <is>
          <t/>
        </is>
      </c>
      <c r="BT723" s="8" t="inlineStr">
        <f aca="false">IF(A723&lt;&gt;"",IF(OR(AB723&lt;&gt;0,AC723&lt;&gt;0),ATAN2(AB723,AC723),0),"")</f>
        <is>
          <t/>
        </is>
      </c>
      <c r="BU723" s="8" t="inlineStr">
        <f aca="false">IF(A723&lt;&gt;"",DEGREES(BT723),"")</f>
        <is>
          <t/>
        </is>
      </c>
      <c r="BV723" s="8" t="inlineStr">
        <f aca="false">IF(A723&lt;&gt;"",SQRT(SUMSQ(AE723:AG723)),"")</f>
        <is>
          <t/>
        </is>
      </c>
      <c r="BW723" s="8" t="inlineStr">
        <f aca="false">IF(A723&lt;&gt;"",IF(BV723&lt;&gt;0,ACOS(AG723/BV723),0),"")</f>
        <is>
          <t/>
        </is>
      </c>
      <c r="BX723" s="8" t="inlineStr">
        <f aca="false">IF(A723&lt;&gt;"",DEGREES(BW723),"")</f>
        <is>
          <t/>
        </is>
      </c>
      <c r="BY723" s="8" t="inlineStr">
        <f aca="false">IF(A723&lt;&gt;"",IF(OR(AF723&lt;&gt;0,AG723&lt;&gt;0),ATAN2(AF723,AG723),0),"")</f>
        <is>
          <t/>
        </is>
      </c>
      <c r="BZ723" s="8" t="inlineStr">
        <f aca="false">IF(A723&lt;&gt;"",DEGREES(BY723),"")</f>
        <is>
          <t/>
        </is>
      </c>
      <c r="CA723" s="0" t="inlineStr">
        <f aca="false">IF(A723&lt;&gt;"",IF(AND(AI723&lt;Parameters!$B$11,AI723&gt;Parameters!$B$12,AN723&lt;Parameters!$B$11,AN723&gt;Parameters!$B$12,AS723&lt;Parameters!$B$11,AS723&gt;Parameters!$B$12,AX723&lt;Parameters!$B$11,AX723&gt;Parameters!$B$12,BC723&lt;Parameters!$B$11,BC723&gt;Parameters!$B$12,BM723&lt;Parameters!$B$11,BM723&gt;Parameters!$B$12,BR723&lt;Parameters!$B$11,BR723&gt;Parameters!$B$12,BW723&lt;Parameters!$B$11,BW723&gt;Parameters!$B$12),1,0),"")</f>
        <is>
          <t/>
        </is>
      </c>
      <c r="CB723" s="0" t="inlineStr">
        <f aca="false">IF(A723&lt;&gt;"",IF(OR(AI723&lt;Parameters!$B$12,AI723&gt;Parameters!$B$11),0,1),"")</f>
        <is>
          <t/>
        </is>
      </c>
      <c r="CC723" s="0" t="inlineStr">
        <f aca="false">IF(A723&lt;&gt;"",IF(OR(AN723&lt;Parameters!$B$12,AN723&gt;Parameters!$B$11),0,1),"")</f>
        <is>
          <t/>
        </is>
      </c>
      <c r="CD723" s="0" t="inlineStr">
        <f aca="false">IF(A723&lt;&gt;"",IF(OR(AS723&lt;Parameters!$B$12,AS723&gt;Parameters!$B$11),0,1),"")</f>
        <is>
          <t/>
        </is>
      </c>
      <c r="CE723" s="0" t="inlineStr">
        <f aca="false">IF(A723&lt;&gt;"",IF(OR(AX723&lt;Parameters!$B$12,AX723&gt;Parameters!$B$11),0,1),"")</f>
        <is>
          <t/>
        </is>
      </c>
      <c r="CF723" s="0" t="inlineStr">
        <f aca="false">IF(A723&lt;&gt;"",IF(OR(BC723&lt;Parameters!$B$12,BC723&gt;Parameters!$B$11),0,1),"")</f>
        <is>
          <t/>
        </is>
      </c>
      <c r="CG723" s="0" t="inlineStr">
        <f aca="false">IF(A723&lt;&gt;"",IF(OR(BH723&lt;Parameters!$B$12,BH723&gt;Parameters!$B$11),0,1),"")</f>
        <is>
          <t/>
        </is>
      </c>
      <c r="CH723" s="0" t="inlineStr">
        <f aca="false">IF(A723&lt;&gt;"",IF(OR(BM723&lt;Parameters!$B$12,BM723&gt;Parameters!$B$11),0,1),"")</f>
        <is>
          <t/>
        </is>
      </c>
      <c r="CI723" s="0" t="inlineStr">
        <f aca="false">IF(A723&lt;&gt;"",IF(OR(BR723&lt;Parameters!$B$12,BR723&gt;Parameters!$B$11),0,1),"")</f>
        <is>
          <t/>
        </is>
      </c>
      <c r="CJ723" s="0" t="inlineStr">
        <f aca="false">IF(A723&lt;&gt;"",IF(OR(BW723&lt;Parameters!$B$12,BW723&gt;Parameters!$B$11),0,1),"")</f>
        <is>
          <t/>
        </is>
      </c>
      <c r="CK723" s="26" t="inlineStr">
        <f aca="false">IF(A723&lt;&gt;"",SUM(CB723:CJ723)/9,"")</f>
        <is>
          <t/>
        </is>
      </c>
      <c r="CL723" s="0" t="inlineStr">
        <f aca="false">IF(A723&lt;&gt;"",CK723*9,"")</f>
        <is>
          <t/>
        </is>
      </c>
      <c r="CM723" s="8" t="inlineStr">
        <f aca="false">IF(A723&lt;&gt;"",TEXT(B723,CM$2)&amp;" "&amp;TEXT(A723,CM$2),"")</f>
        <is>
          <t/>
        </is>
      </c>
    </row>
    <row r="724" customFormat="false" ht="15" hidden="false" customHeight="false" outlineLevel="0" collapsed="false">
      <c r="A724" s="0" t="inlineStr">
        <f aca="false">IF(OR(B723&lt;Parameters!$K$12,A723&lt;Parameters!$K$12),IF(A723&lt;Parameters!$K$12,A723+1,0),"")</f>
        <is>
          <t/>
        </is>
      </c>
      <c r="B724" s="0" t="inlineStr">
        <f aca="false">IF(A724&lt;&gt;"",IF(A724=0,B723+1,B723),"")</f>
        <is>
          <t/>
        </is>
      </c>
      <c r="C724" s="24" t="inlineStr">
        <f aca="false">IF(A724&lt;&gt;"",-_phi*(A724+0.5),"")</f>
        <is>
          <t/>
        </is>
      </c>
      <c r="D724" s="8" t="inlineStr">
        <f aca="false">IF(A724&lt;&gt;"",DEGREES(C724),"")</f>
        <is>
          <t/>
        </is>
      </c>
      <c r="E724" s="24" t="inlineStr">
        <f aca="false">IF(A724&lt;&gt;"",_phi*(B724+0.5),"")</f>
        <is>
          <t/>
        </is>
      </c>
      <c r="F724" s="8" t="inlineStr">
        <f aca="false">IF(A724&lt;&gt;"",DEGREES(E724),"")</f>
        <is>
          <t/>
        </is>
      </c>
      <c r="G724" s="8" t="inlineStr">
        <f aca="false">IF(A724&lt;&gt;"",LOOKUP(A724,h!$A$3:$A$30,h!$D$3:$D$30),"")</f>
        <is>
          <t/>
        </is>
      </c>
      <c r="H724" s="8" t="inlineStr">
        <f aca="false">IF(A724&lt;&gt;"",LOOKUP(B724,h!$A$3:$A$30,h!$D$3:$D$30),"")</f>
        <is>
          <t/>
        </is>
      </c>
      <c r="I724" s="8" t="inlineStr">
        <f aca="false">IF(A724&lt;&gt;"",_zif,"")</f>
        <is>
          <t/>
        </is>
      </c>
      <c r="J724" s="8" t="inlineStr">
        <f aca="false">IF(A724&lt;&gt;"",$G724+'v1 Frame'!D$3*COS($C724)+'v1 Frame'!E$3*SIN($C724)*SIN($E724)+'v1 Frame'!F$3*SIN($C724)*COS($E724),"")</f>
        <is>
          <t/>
        </is>
      </c>
      <c r="K724" s="8" t="inlineStr">
        <f aca="false">IF(A724&lt;&gt;"",$H724+'v1 Frame'!E$3*COS($E724)-'v1 Frame'!F$3*SIN($E724),"")</f>
        <is>
          <t/>
        </is>
      </c>
      <c r="L724" s="8" t="inlineStr">
        <f aca="false">IF(A724&lt;&gt;"",$I724-'v1 Frame'!D$3*SIN($C724)+'v1 Frame'!E$3*COS($C724)*SIN($E724)+'v1 Frame'!F$3*COS($C724)*COS($E724),"")</f>
        <is>
          <t/>
        </is>
      </c>
      <c r="M724" s="8" t="inlineStr">
        <f aca="false">IF(A724&lt;&gt;"",$G724+'v1 Frame'!G$3*COS($C724)+'v1 Frame'!H$3*SIN($C724)*SIN($E724)+'v1 Frame'!I$3*SIN($C724)*COS($E724),"")</f>
        <is>
          <t/>
        </is>
      </c>
      <c r="N724" s="8" t="inlineStr">
        <f aca="false">IF(A724&lt;&gt;"",$H724+'v1 Frame'!H$3*COS($E724)-'v1 Frame'!I$3*SIN($E724),"")</f>
        <is>
          <t/>
        </is>
      </c>
      <c r="O724" s="8" t="inlineStr">
        <f aca="false">IF(A724&lt;&gt;"",$I724-'v1 Frame'!G$3*SIN($C724)+'v1 Frame'!H$3*COS($C724)*SIN($E724)+'v1 Frame'!I$3*COS($C724)*COS($E724),"")</f>
        <is>
          <t/>
        </is>
      </c>
      <c r="P724" s="8" t="inlineStr">
        <f aca="false">IF(A724&lt;&gt;"",$G724+'v1 Frame'!J$3*COS($C724)+'v1 Frame'!K$3*SIN($C724)*SIN($E724)+'v1 Frame'!L$3*SIN($C724)*COS($E724),"")</f>
        <is>
          <t/>
        </is>
      </c>
      <c r="Q724" s="8" t="inlineStr">
        <f aca="false">IF(A724&lt;&gt;"",$H724+'v1 Frame'!K$3*COS($E724)-'v1 Frame'!L$3*SIN($E724),"")</f>
        <is>
          <t/>
        </is>
      </c>
      <c r="R724" s="8" t="inlineStr">
        <f aca="false">IF(A724&lt;&gt;"",$I724-'v1 Frame'!J$3*SIN($C724)+'v1 Frame'!K$3*COS($C724)*SIN($E724)+'v1 Frame'!L$3*COS($C724)*COS($E724),"")</f>
        <is>
          <t/>
        </is>
      </c>
      <c r="S724" s="8" t="inlineStr">
        <f aca="false">IF(A724&lt;&gt;"",$G724+'v1 Frame'!M$3*COS($C724)+'v1 Frame'!N$3*SIN($C724)*SIN($E724)+'v1 Frame'!O$3*SIN($C724)*COS($E724),"")</f>
        <is>
          <t/>
        </is>
      </c>
      <c r="T724" s="8" t="inlineStr">
        <f aca="false">IF(A724&lt;&gt;"",$H724+'v1 Frame'!N$3*COS($E724)-'v1 Frame'!O$3*SIN($E724),"")</f>
        <is>
          <t/>
        </is>
      </c>
      <c r="U724" s="8" t="inlineStr">
        <f aca="false">IF(A724&lt;&gt;"",$I724-'v1 Frame'!M$3*SIN($C724)+'v1 Frame'!N$3*COS($C724)*SIN($E724)+'v1 Frame'!O$3*COS($C724)*COS($E724),"")</f>
        <is>
          <t/>
        </is>
      </c>
      <c r="V724" s="8" t="inlineStr">
        <f aca="false">IF(A724&lt;&gt;"",$G724+'v1 Frame'!P$3*COS($C724)+'v1 Frame'!Q$3*SIN($C724)*SIN($E724)+'v1 Frame'!R$3*SIN($C724)*COS($E724),"")</f>
        <is>
          <t/>
        </is>
      </c>
      <c r="W724" s="8" t="inlineStr">
        <f aca="false">IF(A724&lt;&gt;"",$H724+'v1 Frame'!Q$3*COS($E724)-'v1 Frame'!R$3*SIN($E724),"")</f>
        <is>
          <t/>
        </is>
      </c>
      <c r="X724" s="8" t="inlineStr">
        <f aca="false">IF(A724&lt;&gt;"",$I724-'v1 Frame'!P$3*SIN($C724)+'v1 Frame'!Q$3*COS($C724)*SIN($E724)+'v1 Frame'!R$3*COS($C724)*COS($E724),"")</f>
        <is>
          <t/>
        </is>
      </c>
      <c r="Y724" s="8" t="inlineStr">
        <f aca="false">IF(A724&lt;&gt;"",$G724+'v1 Frame'!S$3*COS($C724)+'v1 Frame'!T$3*SIN($C724)*SIN($E724)+'v1 Frame'!U$3*SIN($C724)*COS($E724),"")</f>
        <is>
          <t/>
        </is>
      </c>
      <c r="Z724" s="8" t="inlineStr">
        <f aca="false">IF(A724&lt;&gt;"",$H724+'v1 Frame'!T$3*COS($E724)-'v1 Frame'!U$3*SIN($E724),"")</f>
        <is>
          <t/>
        </is>
      </c>
      <c r="AA724" s="8" t="inlineStr">
        <f aca="false">IF(A724&lt;&gt;"",$I724-'v1 Frame'!S$3*SIN($C724)+'v1 Frame'!T$3*COS($C724)*SIN($E724)+'v1 Frame'!U$3*COS($C724)*COS($E724),"")</f>
        <is>
          <t/>
        </is>
      </c>
      <c r="AB724" s="8" t="inlineStr">
        <f aca="false">IF(A724&lt;&gt;"",$G724+'v1 Frame'!V$3*COS($C724)+'v1 Frame'!W$3*SIN($C724)*SIN($E724)+'v1 Frame'!X$3*SIN($C724)*COS($E724),"")</f>
        <is>
          <t/>
        </is>
      </c>
      <c r="AC724" s="8" t="inlineStr">
        <f aca="false">IF(A724&lt;&gt;"",$H724+'v1 Frame'!W$3*COS($E724)-'v1 Frame'!X$3*SIN($E724),"")</f>
        <is>
          <t/>
        </is>
      </c>
      <c r="AD724" s="8" t="inlineStr">
        <f aca="false">IF(A724&lt;&gt;"",$I724-'v1 Frame'!V$3*SIN($C724)+'v1 Frame'!W$3*COS($C724)*SIN($E724)+'v1 Frame'!X$3*COS($C724)*COS($E724),"")</f>
        <is>
          <t/>
        </is>
      </c>
      <c r="AE724" s="25" t="inlineStr">
        <f aca="false">IF(A724&lt;&gt;"",$G724+'v1 Frame'!Y$3*COS($C724)+'v1 Frame'!Z$3*SIN($C724)*SIN($E724)+'v1 Frame'!AA$3*SIN($C724)*COS($E724),"")</f>
        <is>
          <t/>
        </is>
      </c>
      <c r="AF724" s="25" t="inlineStr">
        <f aca="false">IF(A724&lt;&gt;"",$H724+'v1 Frame'!Z$3*COS($E724)-'v1 Frame'!AA$3*SIN($E724),"")</f>
        <is>
          <t/>
        </is>
      </c>
      <c r="AG724" s="25" t="inlineStr">
        <f aca="false">IF(A724&lt;&gt;"",$I724-'v1 Frame'!Y$3*SIN($C724)+'v1 Frame'!Z$3*COS($C724)*SIN($E724)+'v1 Frame'!AA$3*COS($C724)*COS($E724),"")</f>
        <is>
          <t/>
        </is>
      </c>
      <c r="AH724" s="8" t="inlineStr">
        <f aca="false">IF(A724&lt;&gt;"",SQRT(SUMSQ(G724:I724)),"")</f>
        <is>
          <t/>
        </is>
      </c>
      <c r="AI724" s="8" t="inlineStr">
        <f aca="false">IF(A724&lt;&gt;"",IF(AH724&lt;&gt;0,ACOS(I724/AH724),0),"")</f>
        <is>
          <t/>
        </is>
      </c>
      <c r="AJ724" s="8" t="inlineStr">
        <f aca="false">IF(A724&lt;&gt;"",DEGREES(AI724),"")</f>
        <is>
          <t/>
        </is>
      </c>
      <c r="AK724" s="8" t="inlineStr">
        <f aca="false">IF(A724&lt;&gt;"",IF(OR(G724&lt;&gt;0,H724&lt;&gt;0),ATAN2(G724,H724),0),"")</f>
        <is>
          <t/>
        </is>
      </c>
      <c r="AL724" s="8" t="inlineStr">
        <f aca="false">IF(A724&lt;&gt;"",DEGREES(AK724),"")</f>
        <is>
          <t/>
        </is>
      </c>
      <c r="AM724" s="8" t="inlineStr">
        <f aca="false">IF(A724&lt;&gt;"",SQRT(SUMSQ(J724:L724)),"")</f>
        <is>
          <t/>
        </is>
      </c>
      <c r="AN724" s="8" t="inlineStr">
        <f aca="false">IF(A724&lt;&gt;"",IF(AM724&lt;&gt;0,ACOS(L724/AM724),0),"")</f>
        <is>
          <t/>
        </is>
      </c>
      <c r="AO724" s="8" t="inlineStr">
        <f aca="false">IF(A724&lt;&gt;"",DEGREES(AN724),"")</f>
        <is>
          <t/>
        </is>
      </c>
      <c r="AP724" s="8" t="inlineStr">
        <f aca="false">IF(A724&lt;&gt;"",IF(OR(J724&lt;&gt;0,K724&lt;&gt;0),ATAN2(J724,K724),0),"")</f>
        <is>
          <t/>
        </is>
      </c>
      <c r="AQ724" s="8" t="inlineStr">
        <f aca="false">IF(A724&lt;&gt;"",DEGREES(AP724),"")</f>
        <is>
          <t/>
        </is>
      </c>
      <c r="AR724" s="8" t="inlineStr">
        <f aca="false">IF(A724&lt;&gt;"",SQRT(SUMSQ(M724:O724)),"")</f>
        <is>
          <t/>
        </is>
      </c>
      <c r="AS724" s="8" t="inlineStr">
        <f aca="false">IF(A724&lt;&gt;"",IF(AR724&lt;&gt;0,ACOS(O724/AR724),0),"")</f>
        <is>
          <t/>
        </is>
      </c>
      <c r="AT724" s="8" t="inlineStr">
        <f aca="false">IF(A724&lt;&gt;"",DEGREES(AS724),"")</f>
        <is>
          <t/>
        </is>
      </c>
      <c r="AU724" s="8" t="inlineStr">
        <f aca="false">IF(A724&lt;&gt;"",IF(OR(M724&lt;&gt;0,N724&lt;&gt;0),ATAN2(M724,N724),0),"")</f>
        <is>
          <t/>
        </is>
      </c>
      <c r="AV724" s="8" t="inlineStr">
        <f aca="false">IF(A724&lt;&gt;"",DEGREES(AU724),"")</f>
        <is>
          <t/>
        </is>
      </c>
      <c r="AW724" s="8" t="inlineStr">
        <f aca="false">IF(A724&lt;&gt;"",SQRT(SUMSQ(P724:R724)),"")</f>
        <is>
          <t/>
        </is>
      </c>
      <c r="AX724" s="8" t="inlineStr">
        <f aca="false">IF(A724&lt;&gt;"",IF(AW724&lt;&gt;0,ACOS(R724/AW724),0),"")</f>
        <is>
          <t/>
        </is>
      </c>
      <c r="AY724" s="8" t="inlineStr">
        <f aca="false">IF(A724&lt;&gt;"",DEGREES(AX724),"")</f>
        <is>
          <t/>
        </is>
      </c>
      <c r="AZ724" s="8" t="inlineStr">
        <f aca="false">IF(A724&lt;&gt;"",IF(OR(P724&lt;&gt;0,Q724&lt;&gt;0),ATAN2(P724,Q724),0),"")</f>
        <is>
          <t/>
        </is>
      </c>
      <c r="BA724" s="8" t="inlineStr">
        <f aca="false">IF(A724&lt;&gt;"",DEGREES(AZ724),"")</f>
        <is>
          <t/>
        </is>
      </c>
      <c r="BB724" s="8" t="inlineStr">
        <f aca="false">IF(A724&lt;&gt;"",SQRT(SUMSQ(S724:U724)),"")</f>
        <is>
          <t/>
        </is>
      </c>
      <c r="BC724" s="8" t="inlineStr">
        <f aca="false">IF(A724&lt;&gt;"",IF(BB724&lt;&gt;0,ACOS(U724/BB724),0),"")</f>
        <is>
          <t/>
        </is>
      </c>
      <c r="BD724" s="8" t="inlineStr">
        <f aca="false">IF(A724&lt;&gt;"",DEGREES(BC724),"")</f>
        <is>
          <t/>
        </is>
      </c>
      <c r="BE724" s="8" t="inlineStr">
        <f aca="false">IF(A724&lt;&gt;"",IF(OR(S724&lt;&gt;0,T724&lt;&gt;0),ATAN2(S724,T724),0),"")</f>
        <is>
          <t/>
        </is>
      </c>
      <c r="BF724" s="8" t="inlineStr">
        <f aca="false">IF(A724&lt;&gt;"",DEGREES(BE724),"")</f>
        <is>
          <t/>
        </is>
      </c>
      <c r="BG724" s="8" t="inlineStr">
        <f aca="false">IF(A724&lt;&gt;"",SQRT(SUMSQ(V724:X724)),"")</f>
        <is>
          <t/>
        </is>
      </c>
      <c r="BH724" s="8" t="inlineStr">
        <f aca="false">IF(A724&lt;&gt;"",IF(BG724&lt;&gt;0,ACOS(X724/BG724),0),"")</f>
        <is>
          <t/>
        </is>
      </c>
      <c r="BI724" s="8" t="inlineStr">
        <f aca="false">IF(A724&lt;&gt;"",DEGREES(BH724),"")</f>
        <is>
          <t/>
        </is>
      </c>
      <c r="BJ724" s="8" t="inlineStr">
        <f aca="false">IF(A724&lt;&gt;"",IF(OR(V724&lt;&gt;0,W724&lt;&gt;0),ATAN2(V724,W724),0),"")</f>
        <is>
          <t/>
        </is>
      </c>
      <c r="BK724" s="8" t="inlineStr">
        <f aca="false">IF(A724&lt;&gt;"",DEGREES(BJ724),"")</f>
        <is>
          <t/>
        </is>
      </c>
      <c r="BL724" s="8" t="inlineStr">
        <f aca="false">IF(A724&lt;&gt;"",SQRT(SUMSQ(Y724:AA724)),"")</f>
        <is>
          <t/>
        </is>
      </c>
      <c r="BM724" s="8" t="inlineStr">
        <f aca="false">IF(A724&lt;&gt;"",IF(BL724&lt;&gt;0,ACOS(AA724/BL724),0),"")</f>
        <is>
          <t/>
        </is>
      </c>
      <c r="BN724" s="8" t="inlineStr">
        <f aca="false">IF(A724&lt;&gt;"",DEGREES(BM724),"")</f>
        <is>
          <t/>
        </is>
      </c>
      <c r="BO724" s="8" t="inlineStr">
        <f aca="false">IF(A724&lt;&gt;"",IF(OR(Y724&lt;&gt;0,Z724&lt;&gt;0),ATAN2(Y724,Z724),0),"")</f>
        <is>
          <t/>
        </is>
      </c>
      <c r="BP724" s="8" t="inlineStr">
        <f aca="false">IF(A724&lt;&gt;"",DEGREES(BO724),"")</f>
        <is>
          <t/>
        </is>
      </c>
      <c r="BQ724" s="8" t="inlineStr">
        <f aca="false">IF(A724&lt;&gt;"",SQRT(SUMSQ(AB724:AD724)),"")</f>
        <is>
          <t/>
        </is>
      </c>
      <c r="BR724" s="8" t="inlineStr">
        <f aca="false">IF(A724&lt;&gt;"",IF(BQ724&lt;&gt;0,ACOS(AD724/BQ724),0),"")</f>
        <is>
          <t/>
        </is>
      </c>
      <c r="BS724" s="8" t="inlineStr">
        <f aca="false">IF(A724&lt;&gt;"",DEGREES(BR724),"")</f>
        <is>
          <t/>
        </is>
      </c>
      <c r="BT724" s="8" t="inlineStr">
        <f aca="false">IF(A724&lt;&gt;"",IF(OR(AB724&lt;&gt;0,AC724&lt;&gt;0),ATAN2(AB724,AC724),0),"")</f>
        <is>
          <t/>
        </is>
      </c>
      <c r="BU724" s="8" t="inlineStr">
        <f aca="false">IF(A724&lt;&gt;"",DEGREES(BT724),"")</f>
        <is>
          <t/>
        </is>
      </c>
      <c r="BV724" s="8" t="inlineStr">
        <f aca="false">IF(A724&lt;&gt;"",SQRT(SUMSQ(AE724:AG724)),"")</f>
        <is>
          <t/>
        </is>
      </c>
      <c r="BW724" s="8" t="inlineStr">
        <f aca="false">IF(A724&lt;&gt;"",IF(BV724&lt;&gt;0,ACOS(AG724/BV724),0),"")</f>
        <is>
          <t/>
        </is>
      </c>
      <c r="BX724" s="8" t="inlineStr">
        <f aca="false">IF(A724&lt;&gt;"",DEGREES(BW724),"")</f>
        <is>
          <t/>
        </is>
      </c>
      <c r="BY724" s="8" t="inlineStr">
        <f aca="false">IF(A724&lt;&gt;"",IF(OR(AF724&lt;&gt;0,AG724&lt;&gt;0),ATAN2(AF724,AG724),0),"")</f>
        <is>
          <t/>
        </is>
      </c>
      <c r="BZ724" s="8" t="inlineStr">
        <f aca="false">IF(A724&lt;&gt;"",DEGREES(BY724),"")</f>
        <is>
          <t/>
        </is>
      </c>
      <c r="CA724" s="0" t="inlineStr">
        <f aca="false">IF(A724&lt;&gt;"",IF(AND(AI724&lt;Parameters!$B$11,AI724&gt;Parameters!$B$12,AN724&lt;Parameters!$B$11,AN724&gt;Parameters!$B$12,AS724&lt;Parameters!$B$11,AS724&gt;Parameters!$B$12,AX724&lt;Parameters!$B$11,AX724&gt;Parameters!$B$12,BC724&lt;Parameters!$B$11,BC724&gt;Parameters!$B$12,BM724&lt;Parameters!$B$11,BM724&gt;Parameters!$B$12,BR724&lt;Parameters!$B$11,BR724&gt;Parameters!$B$12,BW724&lt;Parameters!$B$11,BW724&gt;Parameters!$B$12),1,0),"")</f>
        <is>
          <t/>
        </is>
      </c>
      <c r="CB724" s="0" t="inlineStr">
        <f aca="false">IF(A724&lt;&gt;"",IF(OR(AI724&lt;Parameters!$B$12,AI724&gt;Parameters!$B$11),0,1),"")</f>
        <is>
          <t/>
        </is>
      </c>
      <c r="CC724" s="0" t="inlineStr">
        <f aca="false">IF(A724&lt;&gt;"",IF(OR(AN724&lt;Parameters!$B$12,AN724&gt;Parameters!$B$11),0,1),"")</f>
        <is>
          <t/>
        </is>
      </c>
      <c r="CD724" s="0" t="inlineStr">
        <f aca="false">IF(A724&lt;&gt;"",IF(OR(AS724&lt;Parameters!$B$12,AS724&gt;Parameters!$B$11),0,1),"")</f>
        <is>
          <t/>
        </is>
      </c>
      <c r="CE724" s="0" t="inlineStr">
        <f aca="false">IF(A724&lt;&gt;"",IF(OR(AX724&lt;Parameters!$B$12,AX724&gt;Parameters!$B$11),0,1),"")</f>
        <is>
          <t/>
        </is>
      </c>
      <c r="CF724" s="0" t="inlineStr">
        <f aca="false">IF(A724&lt;&gt;"",IF(OR(BC724&lt;Parameters!$B$12,BC724&gt;Parameters!$B$11),0,1),"")</f>
        <is>
          <t/>
        </is>
      </c>
      <c r="CG724" s="0" t="inlineStr">
        <f aca="false">IF(A724&lt;&gt;"",IF(OR(BH724&lt;Parameters!$B$12,BH724&gt;Parameters!$B$11),0,1),"")</f>
        <is>
          <t/>
        </is>
      </c>
      <c r="CH724" s="0" t="inlineStr">
        <f aca="false">IF(A724&lt;&gt;"",IF(OR(BM724&lt;Parameters!$B$12,BM724&gt;Parameters!$B$11),0,1),"")</f>
        <is>
          <t/>
        </is>
      </c>
      <c r="CI724" s="0" t="inlineStr">
        <f aca="false">IF(A724&lt;&gt;"",IF(OR(BR724&lt;Parameters!$B$12,BR724&gt;Parameters!$B$11),0,1),"")</f>
        <is>
          <t/>
        </is>
      </c>
      <c r="CJ724" s="0" t="inlineStr">
        <f aca="false">IF(A724&lt;&gt;"",IF(OR(BW724&lt;Parameters!$B$12,BW724&gt;Parameters!$B$11),0,1),"")</f>
        <is>
          <t/>
        </is>
      </c>
      <c r="CK724" s="26" t="inlineStr">
        <f aca="false">IF(A724&lt;&gt;"",SUM(CB724:CJ724)/9,"")</f>
        <is>
          <t/>
        </is>
      </c>
      <c r="CL724" s="0" t="inlineStr">
        <f aca="false">IF(A724&lt;&gt;"",CK724*9,"")</f>
        <is>
          <t/>
        </is>
      </c>
      <c r="CM724" s="8" t="inlineStr">
        <f aca="false">IF(A724&lt;&gt;"",TEXT(B724,CM$2)&amp;" "&amp;TEXT(A724,CM$2),"")</f>
        <is>
          <t/>
        </is>
      </c>
    </row>
    <row r="725" customFormat="false" ht="15" hidden="false" customHeight="false" outlineLevel="0" collapsed="false">
      <c r="A725" s="0" t="inlineStr">
        <f aca="false">IF(OR(B724&lt;Parameters!$K$12,A724&lt;Parameters!$K$12),IF(A724&lt;Parameters!$K$12,A724+1,0),"")</f>
        <is>
          <t/>
        </is>
      </c>
      <c r="B725" s="0" t="inlineStr">
        <f aca="false">IF(A725&lt;&gt;"",IF(A725=0,B724+1,B724),"")</f>
        <is>
          <t/>
        </is>
      </c>
      <c r="C725" s="24" t="inlineStr">
        <f aca="false">IF(A725&lt;&gt;"",-_phi*(A725+0.5),"")</f>
        <is>
          <t/>
        </is>
      </c>
      <c r="D725" s="8" t="inlineStr">
        <f aca="false">IF(A725&lt;&gt;"",DEGREES(C725),"")</f>
        <is>
          <t/>
        </is>
      </c>
      <c r="E725" s="24" t="inlineStr">
        <f aca="false">IF(A725&lt;&gt;"",_phi*(B725+0.5),"")</f>
        <is>
          <t/>
        </is>
      </c>
      <c r="F725" s="8" t="inlineStr">
        <f aca="false">IF(A725&lt;&gt;"",DEGREES(E725),"")</f>
        <is>
          <t/>
        </is>
      </c>
      <c r="G725" s="8" t="inlineStr">
        <f aca="false">IF(A725&lt;&gt;"",LOOKUP(A725,h!$A$3:$A$30,h!$D$3:$D$30),"")</f>
        <is>
          <t/>
        </is>
      </c>
      <c r="H725" s="8" t="inlineStr">
        <f aca="false">IF(A725&lt;&gt;"",LOOKUP(B725,h!$A$3:$A$30,h!$D$3:$D$30),"")</f>
        <is>
          <t/>
        </is>
      </c>
      <c r="I725" s="8" t="inlineStr">
        <f aca="false">IF(A725&lt;&gt;"",_zif,"")</f>
        <is>
          <t/>
        </is>
      </c>
      <c r="J725" s="8" t="inlineStr">
        <f aca="false">IF(A725&lt;&gt;"",$G725+'v1 Frame'!D$3*COS($C725)+'v1 Frame'!E$3*SIN($C725)*SIN($E725)+'v1 Frame'!F$3*SIN($C725)*COS($E725),"")</f>
        <is>
          <t/>
        </is>
      </c>
      <c r="K725" s="8" t="inlineStr">
        <f aca="false">IF(A725&lt;&gt;"",$H725+'v1 Frame'!E$3*COS($E725)-'v1 Frame'!F$3*SIN($E725),"")</f>
        <is>
          <t/>
        </is>
      </c>
      <c r="L725" s="8" t="inlineStr">
        <f aca="false">IF(A725&lt;&gt;"",$I725-'v1 Frame'!D$3*SIN($C725)+'v1 Frame'!E$3*COS($C725)*SIN($E725)+'v1 Frame'!F$3*COS($C725)*COS($E725),"")</f>
        <is>
          <t/>
        </is>
      </c>
      <c r="M725" s="8" t="inlineStr">
        <f aca="false">IF(A725&lt;&gt;"",$G725+'v1 Frame'!G$3*COS($C725)+'v1 Frame'!H$3*SIN($C725)*SIN($E725)+'v1 Frame'!I$3*SIN($C725)*COS($E725),"")</f>
        <is>
          <t/>
        </is>
      </c>
      <c r="N725" s="8" t="inlineStr">
        <f aca="false">IF(A725&lt;&gt;"",$H725+'v1 Frame'!H$3*COS($E725)-'v1 Frame'!I$3*SIN($E725),"")</f>
        <is>
          <t/>
        </is>
      </c>
      <c r="O725" s="8" t="inlineStr">
        <f aca="false">IF(A725&lt;&gt;"",$I725-'v1 Frame'!G$3*SIN($C725)+'v1 Frame'!H$3*COS($C725)*SIN($E725)+'v1 Frame'!I$3*COS($C725)*COS($E725),"")</f>
        <is>
          <t/>
        </is>
      </c>
      <c r="P725" s="8" t="inlineStr">
        <f aca="false">IF(A725&lt;&gt;"",$G725+'v1 Frame'!J$3*COS($C725)+'v1 Frame'!K$3*SIN($C725)*SIN($E725)+'v1 Frame'!L$3*SIN($C725)*COS($E725),"")</f>
        <is>
          <t/>
        </is>
      </c>
      <c r="Q725" s="8" t="inlineStr">
        <f aca="false">IF(A725&lt;&gt;"",$H725+'v1 Frame'!K$3*COS($E725)-'v1 Frame'!L$3*SIN($E725),"")</f>
        <is>
          <t/>
        </is>
      </c>
      <c r="R725" s="8" t="inlineStr">
        <f aca="false">IF(A725&lt;&gt;"",$I725-'v1 Frame'!J$3*SIN($C725)+'v1 Frame'!K$3*COS($C725)*SIN($E725)+'v1 Frame'!L$3*COS($C725)*COS($E725),"")</f>
        <is>
          <t/>
        </is>
      </c>
      <c r="S725" s="8" t="inlineStr">
        <f aca="false">IF(A725&lt;&gt;"",$G725+'v1 Frame'!M$3*COS($C725)+'v1 Frame'!N$3*SIN($C725)*SIN($E725)+'v1 Frame'!O$3*SIN($C725)*COS($E725),"")</f>
        <is>
          <t/>
        </is>
      </c>
      <c r="T725" s="8" t="inlineStr">
        <f aca="false">IF(A725&lt;&gt;"",$H725+'v1 Frame'!N$3*COS($E725)-'v1 Frame'!O$3*SIN($E725),"")</f>
        <is>
          <t/>
        </is>
      </c>
      <c r="U725" s="8" t="inlineStr">
        <f aca="false">IF(A725&lt;&gt;"",$I725-'v1 Frame'!M$3*SIN($C725)+'v1 Frame'!N$3*COS($C725)*SIN($E725)+'v1 Frame'!O$3*COS($C725)*COS($E725),"")</f>
        <is>
          <t/>
        </is>
      </c>
      <c r="V725" s="8" t="inlineStr">
        <f aca="false">IF(A725&lt;&gt;"",$G725+'v1 Frame'!P$3*COS($C725)+'v1 Frame'!Q$3*SIN($C725)*SIN($E725)+'v1 Frame'!R$3*SIN($C725)*COS($E725),"")</f>
        <is>
          <t/>
        </is>
      </c>
      <c r="W725" s="8" t="inlineStr">
        <f aca="false">IF(A725&lt;&gt;"",$H725+'v1 Frame'!Q$3*COS($E725)-'v1 Frame'!R$3*SIN($E725),"")</f>
        <is>
          <t/>
        </is>
      </c>
      <c r="X725" s="8" t="inlineStr">
        <f aca="false">IF(A725&lt;&gt;"",$I725-'v1 Frame'!P$3*SIN($C725)+'v1 Frame'!Q$3*COS($C725)*SIN($E725)+'v1 Frame'!R$3*COS($C725)*COS($E725),"")</f>
        <is>
          <t/>
        </is>
      </c>
      <c r="Y725" s="8" t="inlineStr">
        <f aca="false">IF(A725&lt;&gt;"",$G725+'v1 Frame'!S$3*COS($C725)+'v1 Frame'!T$3*SIN($C725)*SIN($E725)+'v1 Frame'!U$3*SIN($C725)*COS($E725),"")</f>
        <is>
          <t/>
        </is>
      </c>
      <c r="Z725" s="8" t="inlineStr">
        <f aca="false">IF(A725&lt;&gt;"",$H725+'v1 Frame'!T$3*COS($E725)-'v1 Frame'!U$3*SIN($E725),"")</f>
        <is>
          <t/>
        </is>
      </c>
      <c r="AA725" s="8" t="inlineStr">
        <f aca="false">IF(A725&lt;&gt;"",$I725-'v1 Frame'!S$3*SIN($C725)+'v1 Frame'!T$3*COS($C725)*SIN($E725)+'v1 Frame'!U$3*COS($C725)*COS($E725),"")</f>
        <is>
          <t/>
        </is>
      </c>
      <c r="AB725" s="8" t="inlineStr">
        <f aca="false">IF(A725&lt;&gt;"",$G725+'v1 Frame'!V$3*COS($C725)+'v1 Frame'!W$3*SIN($C725)*SIN($E725)+'v1 Frame'!X$3*SIN($C725)*COS($E725),"")</f>
        <is>
          <t/>
        </is>
      </c>
      <c r="AC725" s="8" t="inlineStr">
        <f aca="false">IF(A725&lt;&gt;"",$H725+'v1 Frame'!W$3*COS($E725)-'v1 Frame'!X$3*SIN($E725),"")</f>
        <is>
          <t/>
        </is>
      </c>
      <c r="AD725" s="8" t="inlineStr">
        <f aca="false">IF(A725&lt;&gt;"",$I725-'v1 Frame'!V$3*SIN($C725)+'v1 Frame'!W$3*COS($C725)*SIN($E725)+'v1 Frame'!X$3*COS($C725)*COS($E725),"")</f>
        <is>
          <t/>
        </is>
      </c>
      <c r="AE725" s="25" t="inlineStr">
        <f aca="false">IF(A725&lt;&gt;"",$G725+'v1 Frame'!Y$3*COS($C725)+'v1 Frame'!Z$3*SIN($C725)*SIN($E725)+'v1 Frame'!AA$3*SIN($C725)*COS($E725),"")</f>
        <is>
          <t/>
        </is>
      </c>
      <c r="AF725" s="25" t="inlineStr">
        <f aca="false">IF(A725&lt;&gt;"",$H725+'v1 Frame'!Z$3*COS($E725)-'v1 Frame'!AA$3*SIN($E725),"")</f>
        <is>
          <t/>
        </is>
      </c>
      <c r="AG725" s="25" t="inlineStr">
        <f aca="false">IF(A725&lt;&gt;"",$I725-'v1 Frame'!Y$3*SIN($C725)+'v1 Frame'!Z$3*COS($C725)*SIN($E725)+'v1 Frame'!AA$3*COS($C725)*COS($E725),"")</f>
        <is>
          <t/>
        </is>
      </c>
      <c r="AH725" s="8" t="inlineStr">
        <f aca="false">IF(A725&lt;&gt;"",SQRT(SUMSQ(G725:I725)),"")</f>
        <is>
          <t/>
        </is>
      </c>
      <c r="AI725" s="8" t="inlineStr">
        <f aca="false">IF(A725&lt;&gt;"",IF(AH725&lt;&gt;0,ACOS(I725/AH725),0),"")</f>
        <is>
          <t/>
        </is>
      </c>
      <c r="AJ725" s="8" t="inlineStr">
        <f aca="false">IF(A725&lt;&gt;"",DEGREES(AI725),"")</f>
        <is>
          <t/>
        </is>
      </c>
      <c r="AK725" s="8" t="inlineStr">
        <f aca="false">IF(A725&lt;&gt;"",IF(OR(G725&lt;&gt;0,H725&lt;&gt;0),ATAN2(G725,H725),0),"")</f>
        <is>
          <t/>
        </is>
      </c>
      <c r="AL725" s="8" t="inlineStr">
        <f aca="false">IF(A725&lt;&gt;"",DEGREES(AK725),"")</f>
        <is>
          <t/>
        </is>
      </c>
      <c r="AM725" s="8" t="inlineStr">
        <f aca="false">IF(A725&lt;&gt;"",SQRT(SUMSQ(J725:L725)),"")</f>
        <is>
          <t/>
        </is>
      </c>
      <c r="AN725" s="8" t="inlineStr">
        <f aca="false">IF(A725&lt;&gt;"",IF(AM725&lt;&gt;0,ACOS(L725/AM725),0),"")</f>
        <is>
          <t/>
        </is>
      </c>
      <c r="AO725" s="8" t="inlineStr">
        <f aca="false">IF(A725&lt;&gt;"",DEGREES(AN725),"")</f>
        <is>
          <t/>
        </is>
      </c>
      <c r="AP725" s="8" t="inlineStr">
        <f aca="false">IF(A725&lt;&gt;"",IF(OR(J725&lt;&gt;0,K725&lt;&gt;0),ATAN2(J725,K725),0),"")</f>
        <is>
          <t/>
        </is>
      </c>
      <c r="AQ725" s="8" t="inlineStr">
        <f aca="false">IF(A725&lt;&gt;"",DEGREES(AP725),"")</f>
        <is>
          <t/>
        </is>
      </c>
      <c r="AR725" s="8" t="inlineStr">
        <f aca="false">IF(A725&lt;&gt;"",SQRT(SUMSQ(M725:O725)),"")</f>
        <is>
          <t/>
        </is>
      </c>
      <c r="AS725" s="8" t="inlineStr">
        <f aca="false">IF(A725&lt;&gt;"",IF(AR725&lt;&gt;0,ACOS(O725/AR725),0),"")</f>
        <is>
          <t/>
        </is>
      </c>
      <c r="AT725" s="8" t="inlineStr">
        <f aca="false">IF(A725&lt;&gt;"",DEGREES(AS725),"")</f>
        <is>
          <t/>
        </is>
      </c>
      <c r="AU725" s="8" t="inlineStr">
        <f aca="false">IF(A725&lt;&gt;"",IF(OR(M725&lt;&gt;0,N725&lt;&gt;0),ATAN2(M725,N725),0),"")</f>
        <is>
          <t/>
        </is>
      </c>
      <c r="AV725" s="8" t="inlineStr">
        <f aca="false">IF(A725&lt;&gt;"",DEGREES(AU725),"")</f>
        <is>
          <t/>
        </is>
      </c>
      <c r="AW725" s="8" t="inlineStr">
        <f aca="false">IF(A725&lt;&gt;"",SQRT(SUMSQ(P725:R725)),"")</f>
        <is>
          <t/>
        </is>
      </c>
      <c r="AX725" s="8" t="inlineStr">
        <f aca="false">IF(A725&lt;&gt;"",IF(AW725&lt;&gt;0,ACOS(R725/AW725),0),"")</f>
        <is>
          <t/>
        </is>
      </c>
      <c r="AY725" s="8" t="inlineStr">
        <f aca="false">IF(A725&lt;&gt;"",DEGREES(AX725),"")</f>
        <is>
          <t/>
        </is>
      </c>
      <c r="AZ725" s="8" t="inlineStr">
        <f aca="false">IF(A725&lt;&gt;"",IF(OR(P725&lt;&gt;0,Q725&lt;&gt;0),ATAN2(P725,Q725),0),"")</f>
        <is>
          <t/>
        </is>
      </c>
      <c r="BA725" s="8" t="inlineStr">
        <f aca="false">IF(A725&lt;&gt;"",DEGREES(AZ725),"")</f>
        <is>
          <t/>
        </is>
      </c>
      <c r="BB725" s="8" t="inlineStr">
        <f aca="false">IF(A725&lt;&gt;"",SQRT(SUMSQ(S725:U725)),"")</f>
        <is>
          <t/>
        </is>
      </c>
      <c r="BC725" s="8" t="inlineStr">
        <f aca="false">IF(A725&lt;&gt;"",IF(BB725&lt;&gt;0,ACOS(U725/BB725),0),"")</f>
        <is>
          <t/>
        </is>
      </c>
      <c r="BD725" s="8" t="inlineStr">
        <f aca="false">IF(A725&lt;&gt;"",DEGREES(BC725),"")</f>
        <is>
          <t/>
        </is>
      </c>
      <c r="BE725" s="8" t="inlineStr">
        <f aca="false">IF(A725&lt;&gt;"",IF(OR(S725&lt;&gt;0,T725&lt;&gt;0),ATAN2(S725,T725),0),"")</f>
        <is>
          <t/>
        </is>
      </c>
      <c r="BF725" s="8" t="inlineStr">
        <f aca="false">IF(A725&lt;&gt;"",DEGREES(BE725),"")</f>
        <is>
          <t/>
        </is>
      </c>
      <c r="BG725" s="8" t="inlineStr">
        <f aca="false">IF(A725&lt;&gt;"",SQRT(SUMSQ(V725:X725)),"")</f>
        <is>
          <t/>
        </is>
      </c>
      <c r="BH725" s="8" t="inlineStr">
        <f aca="false">IF(A725&lt;&gt;"",IF(BG725&lt;&gt;0,ACOS(X725/BG725),0),"")</f>
        <is>
          <t/>
        </is>
      </c>
      <c r="BI725" s="8" t="inlineStr">
        <f aca="false">IF(A725&lt;&gt;"",DEGREES(BH725),"")</f>
        <is>
          <t/>
        </is>
      </c>
      <c r="BJ725" s="8" t="inlineStr">
        <f aca="false">IF(A725&lt;&gt;"",IF(OR(V725&lt;&gt;0,W725&lt;&gt;0),ATAN2(V725,W725),0),"")</f>
        <is>
          <t/>
        </is>
      </c>
      <c r="BK725" s="8" t="inlineStr">
        <f aca="false">IF(A725&lt;&gt;"",DEGREES(BJ725),"")</f>
        <is>
          <t/>
        </is>
      </c>
      <c r="BL725" s="8" t="inlineStr">
        <f aca="false">IF(A725&lt;&gt;"",SQRT(SUMSQ(Y725:AA725)),"")</f>
        <is>
          <t/>
        </is>
      </c>
      <c r="BM725" s="8" t="inlineStr">
        <f aca="false">IF(A725&lt;&gt;"",IF(BL725&lt;&gt;0,ACOS(AA725/BL725),0),"")</f>
        <is>
          <t/>
        </is>
      </c>
      <c r="BN725" s="8" t="inlineStr">
        <f aca="false">IF(A725&lt;&gt;"",DEGREES(BM725),"")</f>
        <is>
          <t/>
        </is>
      </c>
      <c r="BO725" s="8" t="inlineStr">
        <f aca="false">IF(A725&lt;&gt;"",IF(OR(Y725&lt;&gt;0,Z725&lt;&gt;0),ATAN2(Y725,Z725),0),"")</f>
        <is>
          <t/>
        </is>
      </c>
      <c r="BP725" s="8" t="inlineStr">
        <f aca="false">IF(A725&lt;&gt;"",DEGREES(BO725),"")</f>
        <is>
          <t/>
        </is>
      </c>
      <c r="BQ725" s="8" t="inlineStr">
        <f aca="false">IF(A725&lt;&gt;"",SQRT(SUMSQ(AB725:AD725)),"")</f>
        <is>
          <t/>
        </is>
      </c>
      <c r="BR725" s="8" t="inlineStr">
        <f aca="false">IF(A725&lt;&gt;"",IF(BQ725&lt;&gt;0,ACOS(AD725/BQ725),0),"")</f>
        <is>
          <t/>
        </is>
      </c>
      <c r="BS725" s="8" t="inlineStr">
        <f aca="false">IF(A725&lt;&gt;"",DEGREES(BR725),"")</f>
        <is>
          <t/>
        </is>
      </c>
      <c r="BT725" s="8" t="inlineStr">
        <f aca="false">IF(A725&lt;&gt;"",IF(OR(AB725&lt;&gt;0,AC725&lt;&gt;0),ATAN2(AB725,AC725),0),"")</f>
        <is>
          <t/>
        </is>
      </c>
      <c r="BU725" s="8" t="inlineStr">
        <f aca="false">IF(A725&lt;&gt;"",DEGREES(BT725),"")</f>
        <is>
          <t/>
        </is>
      </c>
      <c r="BV725" s="8" t="inlineStr">
        <f aca="false">IF(A725&lt;&gt;"",SQRT(SUMSQ(AE725:AG725)),"")</f>
        <is>
          <t/>
        </is>
      </c>
      <c r="BW725" s="8" t="inlineStr">
        <f aca="false">IF(A725&lt;&gt;"",IF(BV725&lt;&gt;0,ACOS(AG725/BV725),0),"")</f>
        <is>
          <t/>
        </is>
      </c>
      <c r="BX725" s="8" t="inlineStr">
        <f aca="false">IF(A725&lt;&gt;"",DEGREES(BW725),"")</f>
        <is>
          <t/>
        </is>
      </c>
      <c r="BY725" s="8" t="inlineStr">
        <f aca="false">IF(A725&lt;&gt;"",IF(OR(AF725&lt;&gt;0,AG725&lt;&gt;0),ATAN2(AF725,AG725),0),"")</f>
        <is>
          <t/>
        </is>
      </c>
      <c r="BZ725" s="8" t="inlineStr">
        <f aca="false">IF(A725&lt;&gt;"",DEGREES(BY725),"")</f>
        <is>
          <t/>
        </is>
      </c>
      <c r="CA725" s="0" t="inlineStr">
        <f aca="false">IF(A725&lt;&gt;"",IF(AND(AI725&lt;Parameters!$B$11,AI725&gt;Parameters!$B$12,AN725&lt;Parameters!$B$11,AN725&gt;Parameters!$B$12,AS725&lt;Parameters!$B$11,AS725&gt;Parameters!$B$12,AX725&lt;Parameters!$B$11,AX725&gt;Parameters!$B$12,BC725&lt;Parameters!$B$11,BC725&gt;Parameters!$B$12,BM725&lt;Parameters!$B$11,BM725&gt;Parameters!$B$12,BR725&lt;Parameters!$B$11,BR725&gt;Parameters!$B$12,BW725&lt;Parameters!$B$11,BW725&gt;Parameters!$B$12),1,0),"")</f>
        <is>
          <t/>
        </is>
      </c>
      <c r="CB725" s="0" t="inlineStr">
        <f aca="false">IF(A725&lt;&gt;"",IF(OR(AI725&lt;Parameters!$B$12,AI725&gt;Parameters!$B$11),0,1),"")</f>
        <is>
          <t/>
        </is>
      </c>
      <c r="CC725" s="0" t="inlineStr">
        <f aca="false">IF(A725&lt;&gt;"",IF(OR(AN725&lt;Parameters!$B$12,AN725&gt;Parameters!$B$11),0,1),"")</f>
        <is>
          <t/>
        </is>
      </c>
      <c r="CD725" s="0" t="inlineStr">
        <f aca="false">IF(A725&lt;&gt;"",IF(OR(AS725&lt;Parameters!$B$12,AS725&gt;Parameters!$B$11),0,1),"")</f>
        <is>
          <t/>
        </is>
      </c>
      <c r="CE725" s="0" t="inlineStr">
        <f aca="false">IF(A725&lt;&gt;"",IF(OR(AX725&lt;Parameters!$B$12,AX725&gt;Parameters!$B$11),0,1),"")</f>
        <is>
          <t/>
        </is>
      </c>
      <c r="CF725" s="0" t="inlineStr">
        <f aca="false">IF(A725&lt;&gt;"",IF(OR(BC725&lt;Parameters!$B$12,BC725&gt;Parameters!$B$11),0,1),"")</f>
        <is>
          <t/>
        </is>
      </c>
      <c r="CG725" s="0" t="inlineStr">
        <f aca="false">IF(A725&lt;&gt;"",IF(OR(BH725&lt;Parameters!$B$12,BH725&gt;Parameters!$B$11),0,1),"")</f>
        <is>
          <t/>
        </is>
      </c>
      <c r="CH725" s="0" t="inlineStr">
        <f aca="false">IF(A725&lt;&gt;"",IF(OR(BM725&lt;Parameters!$B$12,BM725&gt;Parameters!$B$11),0,1),"")</f>
        <is>
          <t/>
        </is>
      </c>
      <c r="CI725" s="0" t="inlineStr">
        <f aca="false">IF(A725&lt;&gt;"",IF(OR(BR725&lt;Parameters!$B$12,BR725&gt;Parameters!$B$11),0,1),"")</f>
        <is>
          <t/>
        </is>
      </c>
      <c r="CJ725" s="0" t="inlineStr">
        <f aca="false">IF(A725&lt;&gt;"",IF(OR(BW725&lt;Parameters!$B$12,BW725&gt;Parameters!$B$11),0,1),"")</f>
        <is>
          <t/>
        </is>
      </c>
      <c r="CK725" s="26" t="inlineStr">
        <f aca="false">IF(A725&lt;&gt;"",SUM(CB725:CJ725)/9,"")</f>
        <is>
          <t/>
        </is>
      </c>
      <c r="CL725" s="0" t="inlineStr">
        <f aca="false">IF(A725&lt;&gt;"",CK725*9,"")</f>
        <is>
          <t/>
        </is>
      </c>
      <c r="CM725" s="8" t="inlineStr">
        <f aca="false">IF(A725&lt;&gt;"",TEXT(B725,CM$2)&amp;" "&amp;TEXT(A725,CM$2),"")</f>
        <is>
          <t/>
        </is>
      </c>
    </row>
    <row r="726" customFormat="false" ht="15" hidden="false" customHeight="false" outlineLevel="0" collapsed="false">
      <c r="A726" s="0" t="inlineStr">
        <f aca="false">IF(OR(B725&lt;Parameters!$K$12,A725&lt;Parameters!$K$12),IF(A725&lt;Parameters!$K$12,A725+1,0),"")</f>
        <is>
          <t/>
        </is>
      </c>
      <c r="B726" s="0" t="inlineStr">
        <f aca="false">IF(A726&lt;&gt;"",IF(A726=0,B725+1,B725),"")</f>
        <is>
          <t/>
        </is>
      </c>
      <c r="C726" s="24" t="inlineStr">
        <f aca="false">IF(A726&lt;&gt;"",-_phi*(A726+0.5),"")</f>
        <is>
          <t/>
        </is>
      </c>
      <c r="D726" s="8" t="inlineStr">
        <f aca="false">IF(A726&lt;&gt;"",DEGREES(C726),"")</f>
        <is>
          <t/>
        </is>
      </c>
      <c r="E726" s="24" t="inlineStr">
        <f aca="false">IF(A726&lt;&gt;"",_phi*(B726+0.5),"")</f>
        <is>
          <t/>
        </is>
      </c>
      <c r="F726" s="8" t="inlineStr">
        <f aca="false">IF(A726&lt;&gt;"",DEGREES(E726),"")</f>
        <is>
          <t/>
        </is>
      </c>
      <c r="G726" s="8" t="inlineStr">
        <f aca="false">IF(A726&lt;&gt;"",LOOKUP(A726,h!$A$3:$A$30,h!$D$3:$D$30),"")</f>
        <is>
          <t/>
        </is>
      </c>
      <c r="H726" s="8" t="inlineStr">
        <f aca="false">IF(A726&lt;&gt;"",LOOKUP(B726,h!$A$3:$A$30,h!$D$3:$D$30),"")</f>
        <is>
          <t/>
        </is>
      </c>
      <c r="I726" s="8" t="inlineStr">
        <f aca="false">IF(A726&lt;&gt;"",_zif,"")</f>
        <is>
          <t/>
        </is>
      </c>
      <c r="J726" s="8" t="inlineStr">
        <f aca="false">IF(A726&lt;&gt;"",$G726+'v1 Frame'!D$3*COS($C726)+'v1 Frame'!E$3*SIN($C726)*SIN($E726)+'v1 Frame'!F$3*SIN($C726)*COS($E726),"")</f>
        <is>
          <t/>
        </is>
      </c>
      <c r="K726" s="8" t="inlineStr">
        <f aca="false">IF(A726&lt;&gt;"",$H726+'v1 Frame'!E$3*COS($E726)-'v1 Frame'!F$3*SIN($E726),"")</f>
        <is>
          <t/>
        </is>
      </c>
      <c r="L726" s="8" t="inlineStr">
        <f aca="false">IF(A726&lt;&gt;"",$I726-'v1 Frame'!D$3*SIN($C726)+'v1 Frame'!E$3*COS($C726)*SIN($E726)+'v1 Frame'!F$3*COS($C726)*COS($E726),"")</f>
        <is>
          <t/>
        </is>
      </c>
      <c r="M726" s="8" t="inlineStr">
        <f aca="false">IF(A726&lt;&gt;"",$G726+'v1 Frame'!G$3*COS($C726)+'v1 Frame'!H$3*SIN($C726)*SIN($E726)+'v1 Frame'!I$3*SIN($C726)*COS($E726),"")</f>
        <is>
          <t/>
        </is>
      </c>
      <c r="N726" s="8" t="inlineStr">
        <f aca="false">IF(A726&lt;&gt;"",$H726+'v1 Frame'!H$3*COS($E726)-'v1 Frame'!I$3*SIN($E726),"")</f>
        <is>
          <t/>
        </is>
      </c>
      <c r="O726" s="8" t="inlineStr">
        <f aca="false">IF(A726&lt;&gt;"",$I726-'v1 Frame'!G$3*SIN($C726)+'v1 Frame'!H$3*COS($C726)*SIN($E726)+'v1 Frame'!I$3*COS($C726)*COS($E726),"")</f>
        <is>
          <t/>
        </is>
      </c>
      <c r="P726" s="8" t="inlineStr">
        <f aca="false">IF(A726&lt;&gt;"",$G726+'v1 Frame'!J$3*COS($C726)+'v1 Frame'!K$3*SIN($C726)*SIN($E726)+'v1 Frame'!L$3*SIN($C726)*COS($E726),"")</f>
        <is>
          <t/>
        </is>
      </c>
      <c r="Q726" s="8" t="inlineStr">
        <f aca="false">IF(A726&lt;&gt;"",$H726+'v1 Frame'!K$3*COS($E726)-'v1 Frame'!L$3*SIN($E726),"")</f>
        <is>
          <t/>
        </is>
      </c>
      <c r="R726" s="8" t="inlineStr">
        <f aca="false">IF(A726&lt;&gt;"",$I726-'v1 Frame'!J$3*SIN($C726)+'v1 Frame'!K$3*COS($C726)*SIN($E726)+'v1 Frame'!L$3*COS($C726)*COS($E726),"")</f>
        <is>
          <t/>
        </is>
      </c>
      <c r="S726" s="8" t="inlineStr">
        <f aca="false">IF(A726&lt;&gt;"",$G726+'v1 Frame'!M$3*COS($C726)+'v1 Frame'!N$3*SIN($C726)*SIN($E726)+'v1 Frame'!O$3*SIN($C726)*COS($E726),"")</f>
        <is>
          <t/>
        </is>
      </c>
      <c r="T726" s="8" t="inlineStr">
        <f aca="false">IF(A726&lt;&gt;"",$H726+'v1 Frame'!N$3*COS($E726)-'v1 Frame'!O$3*SIN($E726),"")</f>
        <is>
          <t/>
        </is>
      </c>
      <c r="U726" s="8" t="inlineStr">
        <f aca="false">IF(A726&lt;&gt;"",$I726-'v1 Frame'!M$3*SIN($C726)+'v1 Frame'!N$3*COS($C726)*SIN($E726)+'v1 Frame'!O$3*COS($C726)*COS($E726),"")</f>
        <is>
          <t/>
        </is>
      </c>
      <c r="V726" s="8" t="inlineStr">
        <f aca="false">IF(A726&lt;&gt;"",$G726+'v1 Frame'!P$3*COS($C726)+'v1 Frame'!Q$3*SIN($C726)*SIN($E726)+'v1 Frame'!R$3*SIN($C726)*COS($E726),"")</f>
        <is>
          <t/>
        </is>
      </c>
      <c r="W726" s="8" t="inlineStr">
        <f aca="false">IF(A726&lt;&gt;"",$H726+'v1 Frame'!Q$3*COS($E726)-'v1 Frame'!R$3*SIN($E726),"")</f>
        <is>
          <t/>
        </is>
      </c>
      <c r="X726" s="8" t="inlineStr">
        <f aca="false">IF(A726&lt;&gt;"",$I726-'v1 Frame'!P$3*SIN($C726)+'v1 Frame'!Q$3*COS($C726)*SIN($E726)+'v1 Frame'!R$3*COS($C726)*COS($E726),"")</f>
        <is>
          <t/>
        </is>
      </c>
      <c r="Y726" s="8" t="inlineStr">
        <f aca="false">IF(A726&lt;&gt;"",$G726+'v1 Frame'!S$3*COS($C726)+'v1 Frame'!T$3*SIN($C726)*SIN($E726)+'v1 Frame'!U$3*SIN($C726)*COS($E726),"")</f>
        <is>
          <t/>
        </is>
      </c>
      <c r="Z726" s="8" t="inlineStr">
        <f aca="false">IF(A726&lt;&gt;"",$H726+'v1 Frame'!T$3*COS($E726)-'v1 Frame'!U$3*SIN($E726),"")</f>
        <is>
          <t/>
        </is>
      </c>
      <c r="AA726" s="8" t="inlineStr">
        <f aca="false">IF(A726&lt;&gt;"",$I726-'v1 Frame'!S$3*SIN($C726)+'v1 Frame'!T$3*COS($C726)*SIN($E726)+'v1 Frame'!U$3*COS($C726)*COS($E726),"")</f>
        <is>
          <t/>
        </is>
      </c>
      <c r="AB726" s="8" t="inlineStr">
        <f aca="false">IF(A726&lt;&gt;"",$G726+'v1 Frame'!V$3*COS($C726)+'v1 Frame'!W$3*SIN($C726)*SIN($E726)+'v1 Frame'!X$3*SIN($C726)*COS($E726),"")</f>
        <is>
          <t/>
        </is>
      </c>
      <c r="AC726" s="8" t="inlineStr">
        <f aca="false">IF(A726&lt;&gt;"",$H726+'v1 Frame'!W$3*COS($E726)-'v1 Frame'!X$3*SIN($E726),"")</f>
        <is>
          <t/>
        </is>
      </c>
      <c r="AD726" s="8" t="inlineStr">
        <f aca="false">IF(A726&lt;&gt;"",$I726-'v1 Frame'!V$3*SIN($C726)+'v1 Frame'!W$3*COS($C726)*SIN($E726)+'v1 Frame'!X$3*COS($C726)*COS($E726),"")</f>
        <is>
          <t/>
        </is>
      </c>
      <c r="AE726" s="25" t="inlineStr">
        <f aca="false">IF(A726&lt;&gt;"",$G726+'v1 Frame'!Y$3*COS($C726)+'v1 Frame'!Z$3*SIN($C726)*SIN($E726)+'v1 Frame'!AA$3*SIN($C726)*COS($E726),"")</f>
        <is>
          <t/>
        </is>
      </c>
      <c r="AF726" s="25" t="inlineStr">
        <f aca="false">IF(A726&lt;&gt;"",$H726+'v1 Frame'!Z$3*COS($E726)-'v1 Frame'!AA$3*SIN($E726),"")</f>
        <is>
          <t/>
        </is>
      </c>
      <c r="AG726" s="25" t="inlineStr">
        <f aca="false">IF(A726&lt;&gt;"",$I726-'v1 Frame'!Y$3*SIN($C726)+'v1 Frame'!Z$3*COS($C726)*SIN($E726)+'v1 Frame'!AA$3*COS($C726)*COS($E726),"")</f>
        <is>
          <t/>
        </is>
      </c>
      <c r="AH726" s="8" t="inlineStr">
        <f aca="false">IF(A726&lt;&gt;"",SQRT(SUMSQ(G726:I726)),"")</f>
        <is>
          <t/>
        </is>
      </c>
      <c r="AI726" s="8" t="inlineStr">
        <f aca="false">IF(A726&lt;&gt;"",IF(AH726&lt;&gt;0,ACOS(I726/AH726),0),"")</f>
        <is>
          <t/>
        </is>
      </c>
      <c r="AJ726" s="8" t="inlineStr">
        <f aca="false">IF(A726&lt;&gt;"",DEGREES(AI726),"")</f>
        <is>
          <t/>
        </is>
      </c>
      <c r="AK726" s="8" t="inlineStr">
        <f aca="false">IF(A726&lt;&gt;"",IF(OR(G726&lt;&gt;0,H726&lt;&gt;0),ATAN2(G726,H726),0),"")</f>
        <is>
          <t/>
        </is>
      </c>
      <c r="AL726" s="8" t="inlineStr">
        <f aca="false">IF(A726&lt;&gt;"",DEGREES(AK726),"")</f>
        <is>
          <t/>
        </is>
      </c>
      <c r="AM726" s="8" t="inlineStr">
        <f aca="false">IF(A726&lt;&gt;"",SQRT(SUMSQ(J726:L726)),"")</f>
        <is>
          <t/>
        </is>
      </c>
      <c r="AN726" s="8" t="inlineStr">
        <f aca="false">IF(A726&lt;&gt;"",IF(AM726&lt;&gt;0,ACOS(L726/AM726),0),"")</f>
        <is>
          <t/>
        </is>
      </c>
      <c r="AO726" s="8" t="inlineStr">
        <f aca="false">IF(A726&lt;&gt;"",DEGREES(AN726),"")</f>
        <is>
          <t/>
        </is>
      </c>
      <c r="AP726" s="8" t="inlineStr">
        <f aca="false">IF(A726&lt;&gt;"",IF(OR(J726&lt;&gt;0,K726&lt;&gt;0),ATAN2(J726,K726),0),"")</f>
        <is>
          <t/>
        </is>
      </c>
      <c r="AQ726" s="8" t="inlineStr">
        <f aca="false">IF(A726&lt;&gt;"",DEGREES(AP726),"")</f>
        <is>
          <t/>
        </is>
      </c>
      <c r="AR726" s="8" t="inlineStr">
        <f aca="false">IF(A726&lt;&gt;"",SQRT(SUMSQ(M726:O726)),"")</f>
        <is>
          <t/>
        </is>
      </c>
      <c r="AS726" s="8" t="inlineStr">
        <f aca="false">IF(A726&lt;&gt;"",IF(AR726&lt;&gt;0,ACOS(O726/AR726),0),"")</f>
        <is>
          <t/>
        </is>
      </c>
      <c r="AT726" s="8" t="inlineStr">
        <f aca="false">IF(A726&lt;&gt;"",DEGREES(AS726),"")</f>
        <is>
          <t/>
        </is>
      </c>
      <c r="AU726" s="8" t="inlineStr">
        <f aca="false">IF(A726&lt;&gt;"",IF(OR(M726&lt;&gt;0,N726&lt;&gt;0),ATAN2(M726,N726),0),"")</f>
        <is>
          <t/>
        </is>
      </c>
      <c r="AV726" s="8" t="inlineStr">
        <f aca="false">IF(A726&lt;&gt;"",DEGREES(AU726),"")</f>
        <is>
          <t/>
        </is>
      </c>
      <c r="AW726" s="8" t="inlineStr">
        <f aca="false">IF(A726&lt;&gt;"",SQRT(SUMSQ(P726:R726)),"")</f>
        <is>
          <t/>
        </is>
      </c>
      <c r="AX726" s="8" t="inlineStr">
        <f aca="false">IF(A726&lt;&gt;"",IF(AW726&lt;&gt;0,ACOS(R726/AW726),0),"")</f>
        <is>
          <t/>
        </is>
      </c>
      <c r="AY726" s="8" t="inlineStr">
        <f aca="false">IF(A726&lt;&gt;"",DEGREES(AX726),"")</f>
        <is>
          <t/>
        </is>
      </c>
      <c r="AZ726" s="8" t="inlineStr">
        <f aca="false">IF(A726&lt;&gt;"",IF(OR(P726&lt;&gt;0,Q726&lt;&gt;0),ATAN2(P726,Q726),0),"")</f>
        <is>
          <t/>
        </is>
      </c>
      <c r="BA726" s="8" t="inlineStr">
        <f aca="false">IF(A726&lt;&gt;"",DEGREES(AZ726),"")</f>
        <is>
          <t/>
        </is>
      </c>
      <c r="BB726" s="8" t="inlineStr">
        <f aca="false">IF(A726&lt;&gt;"",SQRT(SUMSQ(S726:U726)),"")</f>
        <is>
          <t/>
        </is>
      </c>
      <c r="BC726" s="8" t="inlineStr">
        <f aca="false">IF(A726&lt;&gt;"",IF(BB726&lt;&gt;0,ACOS(U726/BB726),0),"")</f>
        <is>
          <t/>
        </is>
      </c>
      <c r="BD726" s="8" t="inlineStr">
        <f aca="false">IF(A726&lt;&gt;"",DEGREES(BC726),"")</f>
        <is>
          <t/>
        </is>
      </c>
      <c r="BE726" s="8" t="inlineStr">
        <f aca="false">IF(A726&lt;&gt;"",IF(OR(S726&lt;&gt;0,T726&lt;&gt;0),ATAN2(S726,T726),0),"")</f>
        <is>
          <t/>
        </is>
      </c>
      <c r="BF726" s="8" t="inlineStr">
        <f aca="false">IF(A726&lt;&gt;"",DEGREES(BE726),"")</f>
        <is>
          <t/>
        </is>
      </c>
      <c r="BG726" s="8" t="inlineStr">
        <f aca="false">IF(A726&lt;&gt;"",SQRT(SUMSQ(V726:X726)),"")</f>
        <is>
          <t/>
        </is>
      </c>
      <c r="BH726" s="8" t="inlineStr">
        <f aca="false">IF(A726&lt;&gt;"",IF(BG726&lt;&gt;0,ACOS(X726/BG726),0),"")</f>
        <is>
          <t/>
        </is>
      </c>
      <c r="BI726" s="8" t="inlineStr">
        <f aca="false">IF(A726&lt;&gt;"",DEGREES(BH726),"")</f>
        <is>
          <t/>
        </is>
      </c>
      <c r="BJ726" s="8" t="inlineStr">
        <f aca="false">IF(A726&lt;&gt;"",IF(OR(V726&lt;&gt;0,W726&lt;&gt;0),ATAN2(V726,W726),0),"")</f>
        <is>
          <t/>
        </is>
      </c>
      <c r="BK726" s="8" t="inlineStr">
        <f aca="false">IF(A726&lt;&gt;"",DEGREES(BJ726),"")</f>
        <is>
          <t/>
        </is>
      </c>
      <c r="BL726" s="8" t="inlineStr">
        <f aca="false">IF(A726&lt;&gt;"",SQRT(SUMSQ(Y726:AA726)),"")</f>
        <is>
          <t/>
        </is>
      </c>
      <c r="BM726" s="8" t="inlineStr">
        <f aca="false">IF(A726&lt;&gt;"",IF(BL726&lt;&gt;0,ACOS(AA726/BL726),0),"")</f>
        <is>
          <t/>
        </is>
      </c>
      <c r="BN726" s="8" t="inlineStr">
        <f aca="false">IF(A726&lt;&gt;"",DEGREES(BM726),"")</f>
        <is>
          <t/>
        </is>
      </c>
      <c r="BO726" s="8" t="inlineStr">
        <f aca="false">IF(A726&lt;&gt;"",IF(OR(Y726&lt;&gt;0,Z726&lt;&gt;0),ATAN2(Y726,Z726),0),"")</f>
        <is>
          <t/>
        </is>
      </c>
      <c r="BP726" s="8" t="inlineStr">
        <f aca="false">IF(A726&lt;&gt;"",DEGREES(BO726),"")</f>
        <is>
          <t/>
        </is>
      </c>
      <c r="BQ726" s="8" t="inlineStr">
        <f aca="false">IF(A726&lt;&gt;"",SQRT(SUMSQ(AB726:AD726)),"")</f>
        <is>
          <t/>
        </is>
      </c>
      <c r="BR726" s="8" t="inlineStr">
        <f aca="false">IF(A726&lt;&gt;"",IF(BQ726&lt;&gt;0,ACOS(AD726/BQ726),0),"")</f>
        <is>
          <t/>
        </is>
      </c>
      <c r="BS726" s="8" t="inlineStr">
        <f aca="false">IF(A726&lt;&gt;"",DEGREES(BR726),"")</f>
        <is>
          <t/>
        </is>
      </c>
      <c r="BT726" s="8" t="inlineStr">
        <f aca="false">IF(A726&lt;&gt;"",IF(OR(AB726&lt;&gt;0,AC726&lt;&gt;0),ATAN2(AB726,AC726),0),"")</f>
        <is>
          <t/>
        </is>
      </c>
      <c r="BU726" s="8" t="inlineStr">
        <f aca="false">IF(A726&lt;&gt;"",DEGREES(BT726),"")</f>
        <is>
          <t/>
        </is>
      </c>
      <c r="BV726" s="8" t="inlineStr">
        <f aca="false">IF(A726&lt;&gt;"",SQRT(SUMSQ(AE726:AG726)),"")</f>
        <is>
          <t/>
        </is>
      </c>
      <c r="BW726" s="8" t="inlineStr">
        <f aca="false">IF(A726&lt;&gt;"",IF(BV726&lt;&gt;0,ACOS(AG726/BV726),0),"")</f>
        <is>
          <t/>
        </is>
      </c>
      <c r="BX726" s="8" t="inlineStr">
        <f aca="false">IF(A726&lt;&gt;"",DEGREES(BW726),"")</f>
        <is>
          <t/>
        </is>
      </c>
      <c r="BY726" s="8" t="inlineStr">
        <f aca="false">IF(A726&lt;&gt;"",IF(OR(AF726&lt;&gt;0,AG726&lt;&gt;0),ATAN2(AF726,AG726),0),"")</f>
        <is>
          <t/>
        </is>
      </c>
      <c r="BZ726" s="8" t="inlineStr">
        <f aca="false">IF(A726&lt;&gt;"",DEGREES(BY726),"")</f>
        <is>
          <t/>
        </is>
      </c>
      <c r="CA726" s="0" t="inlineStr">
        <f aca="false">IF(A726&lt;&gt;"",IF(AND(AI726&lt;Parameters!$B$11,AI726&gt;Parameters!$B$12,AN726&lt;Parameters!$B$11,AN726&gt;Parameters!$B$12,AS726&lt;Parameters!$B$11,AS726&gt;Parameters!$B$12,AX726&lt;Parameters!$B$11,AX726&gt;Parameters!$B$12,BC726&lt;Parameters!$B$11,BC726&gt;Parameters!$B$12,BM726&lt;Parameters!$B$11,BM726&gt;Parameters!$B$12,BR726&lt;Parameters!$B$11,BR726&gt;Parameters!$B$12,BW726&lt;Parameters!$B$11,BW726&gt;Parameters!$B$12),1,0),"")</f>
        <is>
          <t/>
        </is>
      </c>
      <c r="CB726" s="0" t="inlineStr">
        <f aca="false">IF(A726&lt;&gt;"",IF(OR(AI726&lt;Parameters!$B$12,AI726&gt;Parameters!$B$11),0,1),"")</f>
        <is>
          <t/>
        </is>
      </c>
      <c r="CC726" s="0" t="inlineStr">
        <f aca="false">IF(A726&lt;&gt;"",IF(OR(AN726&lt;Parameters!$B$12,AN726&gt;Parameters!$B$11),0,1),"")</f>
        <is>
          <t/>
        </is>
      </c>
      <c r="CD726" s="0" t="inlineStr">
        <f aca="false">IF(A726&lt;&gt;"",IF(OR(AS726&lt;Parameters!$B$12,AS726&gt;Parameters!$B$11),0,1),"")</f>
        <is>
          <t/>
        </is>
      </c>
      <c r="CE726" s="0" t="inlineStr">
        <f aca="false">IF(A726&lt;&gt;"",IF(OR(AX726&lt;Parameters!$B$12,AX726&gt;Parameters!$B$11),0,1),"")</f>
        <is>
          <t/>
        </is>
      </c>
      <c r="CF726" s="0" t="inlineStr">
        <f aca="false">IF(A726&lt;&gt;"",IF(OR(BC726&lt;Parameters!$B$12,BC726&gt;Parameters!$B$11),0,1),"")</f>
        <is>
          <t/>
        </is>
      </c>
      <c r="CG726" s="0" t="inlineStr">
        <f aca="false">IF(A726&lt;&gt;"",IF(OR(BH726&lt;Parameters!$B$12,BH726&gt;Parameters!$B$11),0,1),"")</f>
        <is>
          <t/>
        </is>
      </c>
      <c r="CH726" s="0" t="inlineStr">
        <f aca="false">IF(A726&lt;&gt;"",IF(OR(BM726&lt;Parameters!$B$12,BM726&gt;Parameters!$B$11),0,1),"")</f>
        <is>
          <t/>
        </is>
      </c>
      <c r="CI726" s="0" t="inlineStr">
        <f aca="false">IF(A726&lt;&gt;"",IF(OR(BR726&lt;Parameters!$B$12,BR726&gt;Parameters!$B$11),0,1),"")</f>
        <is>
          <t/>
        </is>
      </c>
      <c r="CJ726" s="0" t="inlineStr">
        <f aca="false">IF(A726&lt;&gt;"",IF(OR(BW726&lt;Parameters!$B$12,BW726&gt;Parameters!$B$11),0,1),"")</f>
        <is>
          <t/>
        </is>
      </c>
      <c r="CK726" s="26" t="inlineStr">
        <f aca="false">IF(A726&lt;&gt;"",SUM(CB726:CJ726)/9,"")</f>
        <is>
          <t/>
        </is>
      </c>
      <c r="CL726" s="0" t="inlineStr">
        <f aca="false">IF(A726&lt;&gt;"",CK726*9,"")</f>
        <is>
          <t/>
        </is>
      </c>
      <c r="CM726" s="8" t="inlineStr">
        <f aca="false">IF(A726&lt;&gt;"",TEXT(B726,CM$2)&amp;" "&amp;TEXT(A726,CM$2),"")</f>
        <is>
          <t/>
        </is>
      </c>
    </row>
    <row r="727" customFormat="false" ht="15" hidden="false" customHeight="false" outlineLevel="0" collapsed="false">
      <c r="A727" s="0" t="inlineStr">
        <f aca="false">IF(OR(B726&lt;Parameters!$K$12,A726&lt;Parameters!$K$12),IF(A726&lt;Parameters!$K$12,A726+1,0),"")</f>
        <is>
          <t/>
        </is>
      </c>
      <c r="B727" s="0" t="inlineStr">
        <f aca="false">IF(A727&lt;&gt;"",IF(A727=0,B726+1,B726),"")</f>
        <is>
          <t/>
        </is>
      </c>
      <c r="C727" s="24" t="inlineStr">
        <f aca="false">IF(A727&lt;&gt;"",-_phi*(A727+0.5),"")</f>
        <is>
          <t/>
        </is>
      </c>
      <c r="D727" s="8" t="inlineStr">
        <f aca="false">IF(A727&lt;&gt;"",DEGREES(C727),"")</f>
        <is>
          <t/>
        </is>
      </c>
      <c r="E727" s="24" t="inlineStr">
        <f aca="false">IF(A727&lt;&gt;"",_phi*(B727+0.5),"")</f>
        <is>
          <t/>
        </is>
      </c>
      <c r="F727" s="8" t="inlineStr">
        <f aca="false">IF(A727&lt;&gt;"",DEGREES(E727),"")</f>
        <is>
          <t/>
        </is>
      </c>
      <c r="G727" s="8" t="inlineStr">
        <f aca="false">IF(A727&lt;&gt;"",LOOKUP(A727,h!$A$3:$A$30,h!$D$3:$D$30),"")</f>
        <is>
          <t/>
        </is>
      </c>
      <c r="H727" s="8" t="inlineStr">
        <f aca="false">IF(A727&lt;&gt;"",LOOKUP(B727,h!$A$3:$A$30,h!$D$3:$D$30),"")</f>
        <is>
          <t/>
        </is>
      </c>
      <c r="I727" s="8" t="inlineStr">
        <f aca="false">IF(A727&lt;&gt;"",_zif,"")</f>
        <is>
          <t/>
        </is>
      </c>
      <c r="J727" s="8" t="inlineStr">
        <f aca="false">IF(A727&lt;&gt;"",$G727+'v1 Frame'!D$3*COS($C727)+'v1 Frame'!E$3*SIN($C727)*SIN($E727)+'v1 Frame'!F$3*SIN($C727)*COS($E727),"")</f>
        <is>
          <t/>
        </is>
      </c>
      <c r="K727" s="8" t="inlineStr">
        <f aca="false">IF(A727&lt;&gt;"",$H727+'v1 Frame'!E$3*COS($E727)-'v1 Frame'!F$3*SIN($E727),"")</f>
        <is>
          <t/>
        </is>
      </c>
      <c r="L727" s="8" t="inlineStr">
        <f aca="false">IF(A727&lt;&gt;"",$I727-'v1 Frame'!D$3*SIN($C727)+'v1 Frame'!E$3*COS($C727)*SIN($E727)+'v1 Frame'!F$3*COS($C727)*COS($E727),"")</f>
        <is>
          <t/>
        </is>
      </c>
      <c r="M727" s="8" t="inlineStr">
        <f aca="false">IF(A727&lt;&gt;"",$G727+'v1 Frame'!G$3*COS($C727)+'v1 Frame'!H$3*SIN($C727)*SIN($E727)+'v1 Frame'!I$3*SIN($C727)*COS($E727),"")</f>
        <is>
          <t/>
        </is>
      </c>
      <c r="N727" s="8" t="inlineStr">
        <f aca="false">IF(A727&lt;&gt;"",$H727+'v1 Frame'!H$3*COS($E727)-'v1 Frame'!I$3*SIN($E727),"")</f>
        <is>
          <t/>
        </is>
      </c>
      <c r="O727" s="8" t="inlineStr">
        <f aca="false">IF(A727&lt;&gt;"",$I727-'v1 Frame'!G$3*SIN($C727)+'v1 Frame'!H$3*COS($C727)*SIN($E727)+'v1 Frame'!I$3*COS($C727)*COS($E727),"")</f>
        <is>
          <t/>
        </is>
      </c>
      <c r="P727" s="8" t="inlineStr">
        <f aca="false">IF(A727&lt;&gt;"",$G727+'v1 Frame'!J$3*COS($C727)+'v1 Frame'!K$3*SIN($C727)*SIN($E727)+'v1 Frame'!L$3*SIN($C727)*COS($E727),"")</f>
        <is>
          <t/>
        </is>
      </c>
      <c r="Q727" s="8" t="inlineStr">
        <f aca="false">IF(A727&lt;&gt;"",$H727+'v1 Frame'!K$3*COS($E727)-'v1 Frame'!L$3*SIN($E727),"")</f>
        <is>
          <t/>
        </is>
      </c>
      <c r="R727" s="8" t="inlineStr">
        <f aca="false">IF(A727&lt;&gt;"",$I727-'v1 Frame'!J$3*SIN($C727)+'v1 Frame'!K$3*COS($C727)*SIN($E727)+'v1 Frame'!L$3*COS($C727)*COS($E727),"")</f>
        <is>
          <t/>
        </is>
      </c>
      <c r="S727" s="8" t="inlineStr">
        <f aca="false">IF(A727&lt;&gt;"",$G727+'v1 Frame'!M$3*COS($C727)+'v1 Frame'!N$3*SIN($C727)*SIN($E727)+'v1 Frame'!O$3*SIN($C727)*COS($E727),"")</f>
        <is>
          <t/>
        </is>
      </c>
      <c r="T727" s="8" t="inlineStr">
        <f aca="false">IF(A727&lt;&gt;"",$H727+'v1 Frame'!N$3*COS($E727)-'v1 Frame'!O$3*SIN($E727),"")</f>
        <is>
          <t/>
        </is>
      </c>
      <c r="U727" s="8" t="inlineStr">
        <f aca="false">IF(A727&lt;&gt;"",$I727-'v1 Frame'!M$3*SIN($C727)+'v1 Frame'!N$3*COS($C727)*SIN($E727)+'v1 Frame'!O$3*COS($C727)*COS($E727),"")</f>
        <is>
          <t/>
        </is>
      </c>
      <c r="V727" s="8" t="inlineStr">
        <f aca="false">IF(A727&lt;&gt;"",$G727+'v1 Frame'!P$3*COS($C727)+'v1 Frame'!Q$3*SIN($C727)*SIN($E727)+'v1 Frame'!R$3*SIN($C727)*COS($E727),"")</f>
        <is>
          <t/>
        </is>
      </c>
      <c r="W727" s="8" t="inlineStr">
        <f aca="false">IF(A727&lt;&gt;"",$H727+'v1 Frame'!Q$3*COS($E727)-'v1 Frame'!R$3*SIN($E727),"")</f>
        <is>
          <t/>
        </is>
      </c>
      <c r="X727" s="8" t="inlineStr">
        <f aca="false">IF(A727&lt;&gt;"",$I727-'v1 Frame'!P$3*SIN($C727)+'v1 Frame'!Q$3*COS($C727)*SIN($E727)+'v1 Frame'!R$3*COS($C727)*COS($E727),"")</f>
        <is>
          <t/>
        </is>
      </c>
      <c r="Y727" s="8" t="inlineStr">
        <f aca="false">IF(A727&lt;&gt;"",$G727+'v1 Frame'!S$3*COS($C727)+'v1 Frame'!T$3*SIN($C727)*SIN($E727)+'v1 Frame'!U$3*SIN($C727)*COS($E727),"")</f>
        <is>
          <t/>
        </is>
      </c>
      <c r="Z727" s="8" t="inlineStr">
        <f aca="false">IF(A727&lt;&gt;"",$H727+'v1 Frame'!T$3*COS($E727)-'v1 Frame'!U$3*SIN($E727),"")</f>
        <is>
          <t/>
        </is>
      </c>
      <c r="AA727" s="8" t="inlineStr">
        <f aca="false">IF(A727&lt;&gt;"",$I727-'v1 Frame'!S$3*SIN($C727)+'v1 Frame'!T$3*COS($C727)*SIN($E727)+'v1 Frame'!U$3*COS($C727)*COS($E727),"")</f>
        <is>
          <t/>
        </is>
      </c>
      <c r="AB727" s="8" t="inlineStr">
        <f aca="false">IF(A727&lt;&gt;"",$G727+'v1 Frame'!V$3*COS($C727)+'v1 Frame'!W$3*SIN($C727)*SIN($E727)+'v1 Frame'!X$3*SIN($C727)*COS($E727),"")</f>
        <is>
          <t/>
        </is>
      </c>
      <c r="AC727" s="8" t="inlineStr">
        <f aca="false">IF(A727&lt;&gt;"",$H727+'v1 Frame'!W$3*COS($E727)-'v1 Frame'!X$3*SIN($E727),"")</f>
        <is>
          <t/>
        </is>
      </c>
      <c r="AD727" s="8" t="inlineStr">
        <f aca="false">IF(A727&lt;&gt;"",$I727-'v1 Frame'!V$3*SIN($C727)+'v1 Frame'!W$3*COS($C727)*SIN($E727)+'v1 Frame'!X$3*COS($C727)*COS($E727),"")</f>
        <is>
          <t/>
        </is>
      </c>
      <c r="AE727" s="25" t="inlineStr">
        <f aca="false">IF(A727&lt;&gt;"",$G727+'v1 Frame'!Y$3*COS($C727)+'v1 Frame'!Z$3*SIN($C727)*SIN($E727)+'v1 Frame'!AA$3*SIN($C727)*COS($E727),"")</f>
        <is>
          <t/>
        </is>
      </c>
      <c r="AF727" s="25" t="inlineStr">
        <f aca="false">IF(A727&lt;&gt;"",$H727+'v1 Frame'!Z$3*COS($E727)-'v1 Frame'!AA$3*SIN($E727),"")</f>
        <is>
          <t/>
        </is>
      </c>
      <c r="AG727" s="25" t="inlineStr">
        <f aca="false">IF(A727&lt;&gt;"",$I727-'v1 Frame'!Y$3*SIN($C727)+'v1 Frame'!Z$3*COS($C727)*SIN($E727)+'v1 Frame'!AA$3*COS($C727)*COS($E727),"")</f>
        <is>
          <t/>
        </is>
      </c>
      <c r="AH727" s="8" t="inlineStr">
        <f aca="false">IF(A727&lt;&gt;"",SQRT(SUMSQ(G727:I727)),"")</f>
        <is>
          <t/>
        </is>
      </c>
      <c r="AI727" s="8" t="inlineStr">
        <f aca="false">IF(A727&lt;&gt;"",IF(AH727&lt;&gt;0,ACOS(I727/AH727),0),"")</f>
        <is>
          <t/>
        </is>
      </c>
      <c r="AJ727" s="8" t="inlineStr">
        <f aca="false">IF(A727&lt;&gt;"",DEGREES(AI727),"")</f>
        <is>
          <t/>
        </is>
      </c>
      <c r="AK727" s="8" t="inlineStr">
        <f aca="false">IF(A727&lt;&gt;"",IF(OR(G727&lt;&gt;0,H727&lt;&gt;0),ATAN2(G727,H727),0),"")</f>
        <is>
          <t/>
        </is>
      </c>
      <c r="AL727" s="8" t="inlineStr">
        <f aca="false">IF(A727&lt;&gt;"",DEGREES(AK727),"")</f>
        <is>
          <t/>
        </is>
      </c>
      <c r="AM727" s="8" t="inlineStr">
        <f aca="false">IF(A727&lt;&gt;"",SQRT(SUMSQ(J727:L727)),"")</f>
        <is>
          <t/>
        </is>
      </c>
      <c r="AN727" s="8" t="inlineStr">
        <f aca="false">IF(A727&lt;&gt;"",IF(AM727&lt;&gt;0,ACOS(L727/AM727),0),"")</f>
        <is>
          <t/>
        </is>
      </c>
      <c r="AO727" s="8" t="inlineStr">
        <f aca="false">IF(A727&lt;&gt;"",DEGREES(AN727),"")</f>
        <is>
          <t/>
        </is>
      </c>
      <c r="AP727" s="8" t="inlineStr">
        <f aca="false">IF(A727&lt;&gt;"",IF(OR(J727&lt;&gt;0,K727&lt;&gt;0),ATAN2(J727,K727),0),"")</f>
        <is>
          <t/>
        </is>
      </c>
      <c r="AQ727" s="8" t="inlineStr">
        <f aca="false">IF(A727&lt;&gt;"",DEGREES(AP727),"")</f>
        <is>
          <t/>
        </is>
      </c>
      <c r="AR727" s="8" t="inlineStr">
        <f aca="false">IF(A727&lt;&gt;"",SQRT(SUMSQ(M727:O727)),"")</f>
        <is>
          <t/>
        </is>
      </c>
      <c r="AS727" s="8" t="inlineStr">
        <f aca="false">IF(A727&lt;&gt;"",IF(AR727&lt;&gt;0,ACOS(O727/AR727),0),"")</f>
        <is>
          <t/>
        </is>
      </c>
      <c r="AT727" s="8" t="inlineStr">
        <f aca="false">IF(A727&lt;&gt;"",DEGREES(AS727),"")</f>
        <is>
          <t/>
        </is>
      </c>
      <c r="AU727" s="8" t="inlineStr">
        <f aca="false">IF(A727&lt;&gt;"",IF(OR(M727&lt;&gt;0,N727&lt;&gt;0),ATAN2(M727,N727),0),"")</f>
        <is>
          <t/>
        </is>
      </c>
      <c r="AV727" s="8" t="inlineStr">
        <f aca="false">IF(A727&lt;&gt;"",DEGREES(AU727),"")</f>
        <is>
          <t/>
        </is>
      </c>
      <c r="AW727" s="8" t="inlineStr">
        <f aca="false">IF(A727&lt;&gt;"",SQRT(SUMSQ(P727:R727)),"")</f>
        <is>
          <t/>
        </is>
      </c>
      <c r="AX727" s="8" t="inlineStr">
        <f aca="false">IF(A727&lt;&gt;"",IF(AW727&lt;&gt;0,ACOS(R727/AW727),0),"")</f>
        <is>
          <t/>
        </is>
      </c>
      <c r="AY727" s="8" t="inlineStr">
        <f aca="false">IF(A727&lt;&gt;"",DEGREES(AX727),"")</f>
        <is>
          <t/>
        </is>
      </c>
      <c r="AZ727" s="8" t="inlineStr">
        <f aca="false">IF(A727&lt;&gt;"",IF(OR(P727&lt;&gt;0,Q727&lt;&gt;0),ATAN2(P727,Q727),0),"")</f>
        <is>
          <t/>
        </is>
      </c>
      <c r="BA727" s="8" t="inlineStr">
        <f aca="false">IF(A727&lt;&gt;"",DEGREES(AZ727),"")</f>
        <is>
          <t/>
        </is>
      </c>
      <c r="BB727" s="8" t="inlineStr">
        <f aca="false">IF(A727&lt;&gt;"",SQRT(SUMSQ(S727:U727)),"")</f>
        <is>
          <t/>
        </is>
      </c>
      <c r="BC727" s="8" t="inlineStr">
        <f aca="false">IF(A727&lt;&gt;"",IF(BB727&lt;&gt;0,ACOS(U727/BB727),0),"")</f>
        <is>
          <t/>
        </is>
      </c>
      <c r="BD727" s="8" t="inlineStr">
        <f aca="false">IF(A727&lt;&gt;"",DEGREES(BC727),"")</f>
        <is>
          <t/>
        </is>
      </c>
      <c r="BE727" s="8" t="inlineStr">
        <f aca="false">IF(A727&lt;&gt;"",IF(OR(S727&lt;&gt;0,T727&lt;&gt;0),ATAN2(S727,T727),0),"")</f>
        <is>
          <t/>
        </is>
      </c>
      <c r="BF727" s="8" t="inlineStr">
        <f aca="false">IF(A727&lt;&gt;"",DEGREES(BE727),"")</f>
        <is>
          <t/>
        </is>
      </c>
      <c r="BG727" s="8" t="inlineStr">
        <f aca="false">IF(A727&lt;&gt;"",SQRT(SUMSQ(V727:X727)),"")</f>
        <is>
          <t/>
        </is>
      </c>
      <c r="BH727" s="8" t="inlineStr">
        <f aca="false">IF(A727&lt;&gt;"",IF(BG727&lt;&gt;0,ACOS(X727/BG727),0),"")</f>
        <is>
          <t/>
        </is>
      </c>
      <c r="BI727" s="8" t="inlineStr">
        <f aca="false">IF(A727&lt;&gt;"",DEGREES(BH727),"")</f>
        <is>
          <t/>
        </is>
      </c>
      <c r="BJ727" s="8" t="inlineStr">
        <f aca="false">IF(A727&lt;&gt;"",IF(OR(V727&lt;&gt;0,W727&lt;&gt;0),ATAN2(V727,W727),0),"")</f>
        <is>
          <t/>
        </is>
      </c>
      <c r="BK727" s="8" t="inlineStr">
        <f aca="false">IF(A727&lt;&gt;"",DEGREES(BJ727),"")</f>
        <is>
          <t/>
        </is>
      </c>
      <c r="BL727" s="8" t="inlineStr">
        <f aca="false">IF(A727&lt;&gt;"",SQRT(SUMSQ(Y727:AA727)),"")</f>
        <is>
          <t/>
        </is>
      </c>
      <c r="BM727" s="8" t="inlineStr">
        <f aca="false">IF(A727&lt;&gt;"",IF(BL727&lt;&gt;0,ACOS(AA727/BL727),0),"")</f>
        <is>
          <t/>
        </is>
      </c>
      <c r="BN727" s="8" t="inlineStr">
        <f aca="false">IF(A727&lt;&gt;"",DEGREES(BM727),"")</f>
        <is>
          <t/>
        </is>
      </c>
      <c r="BO727" s="8" t="inlineStr">
        <f aca="false">IF(A727&lt;&gt;"",IF(OR(Y727&lt;&gt;0,Z727&lt;&gt;0),ATAN2(Y727,Z727),0),"")</f>
        <is>
          <t/>
        </is>
      </c>
      <c r="BP727" s="8" t="inlineStr">
        <f aca="false">IF(A727&lt;&gt;"",DEGREES(BO727),"")</f>
        <is>
          <t/>
        </is>
      </c>
      <c r="BQ727" s="8" t="inlineStr">
        <f aca="false">IF(A727&lt;&gt;"",SQRT(SUMSQ(AB727:AD727)),"")</f>
        <is>
          <t/>
        </is>
      </c>
      <c r="BR727" s="8" t="inlineStr">
        <f aca="false">IF(A727&lt;&gt;"",IF(BQ727&lt;&gt;0,ACOS(AD727/BQ727),0),"")</f>
        <is>
          <t/>
        </is>
      </c>
      <c r="BS727" s="8" t="inlineStr">
        <f aca="false">IF(A727&lt;&gt;"",DEGREES(BR727),"")</f>
        <is>
          <t/>
        </is>
      </c>
      <c r="BT727" s="8" t="inlineStr">
        <f aca="false">IF(A727&lt;&gt;"",IF(OR(AB727&lt;&gt;0,AC727&lt;&gt;0),ATAN2(AB727,AC727),0),"")</f>
        <is>
          <t/>
        </is>
      </c>
      <c r="BU727" s="8" t="inlineStr">
        <f aca="false">IF(A727&lt;&gt;"",DEGREES(BT727),"")</f>
        <is>
          <t/>
        </is>
      </c>
      <c r="BV727" s="8" t="inlineStr">
        <f aca="false">IF(A727&lt;&gt;"",SQRT(SUMSQ(AE727:AG727)),"")</f>
        <is>
          <t/>
        </is>
      </c>
      <c r="BW727" s="8" t="inlineStr">
        <f aca="false">IF(A727&lt;&gt;"",IF(BV727&lt;&gt;0,ACOS(AG727/BV727),0),"")</f>
        <is>
          <t/>
        </is>
      </c>
      <c r="BX727" s="8" t="inlineStr">
        <f aca="false">IF(A727&lt;&gt;"",DEGREES(BW727),"")</f>
        <is>
          <t/>
        </is>
      </c>
      <c r="BY727" s="8" t="inlineStr">
        <f aca="false">IF(A727&lt;&gt;"",IF(OR(AF727&lt;&gt;0,AG727&lt;&gt;0),ATAN2(AF727,AG727),0),"")</f>
        <is>
          <t/>
        </is>
      </c>
      <c r="BZ727" s="8" t="inlineStr">
        <f aca="false">IF(A727&lt;&gt;"",DEGREES(BY727),"")</f>
        <is>
          <t/>
        </is>
      </c>
      <c r="CA727" s="0" t="inlineStr">
        <f aca="false">IF(A727&lt;&gt;"",IF(AND(AI727&lt;Parameters!$B$11,AI727&gt;Parameters!$B$12,AN727&lt;Parameters!$B$11,AN727&gt;Parameters!$B$12,AS727&lt;Parameters!$B$11,AS727&gt;Parameters!$B$12,AX727&lt;Parameters!$B$11,AX727&gt;Parameters!$B$12,BC727&lt;Parameters!$B$11,BC727&gt;Parameters!$B$12,BM727&lt;Parameters!$B$11,BM727&gt;Parameters!$B$12,BR727&lt;Parameters!$B$11,BR727&gt;Parameters!$B$12,BW727&lt;Parameters!$B$11,BW727&gt;Parameters!$B$12),1,0),"")</f>
        <is>
          <t/>
        </is>
      </c>
      <c r="CB727" s="0" t="inlineStr">
        <f aca="false">IF(A727&lt;&gt;"",IF(OR(AI727&lt;Parameters!$B$12,AI727&gt;Parameters!$B$11),0,1),"")</f>
        <is>
          <t/>
        </is>
      </c>
      <c r="CC727" s="0" t="inlineStr">
        <f aca="false">IF(A727&lt;&gt;"",IF(OR(AN727&lt;Parameters!$B$12,AN727&gt;Parameters!$B$11),0,1),"")</f>
        <is>
          <t/>
        </is>
      </c>
      <c r="CD727" s="0" t="inlineStr">
        <f aca="false">IF(A727&lt;&gt;"",IF(OR(AS727&lt;Parameters!$B$12,AS727&gt;Parameters!$B$11),0,1),"")</f>
        <is>
          <t/>
        </is>
      </c>
      <c r="CE727" s="0" t="inlineStr">
        <f aca="false">IF(A727&lt;&gt;"",IF(OR(AX727&lt;Parameters!$B$12,AX727&gt;Parameters!$B$11),0,1),"")</f>
        <is>
          <t/>
        </is>
      </c>
      <c r="CF727" s="0" t="inlineStr">
        <f aca="false">IF(A727&lt;&gt;"",IF(OR(BC727&lt;Parameters!$B$12,BC727&gt;Parameters!$B$11),0,1),"")</f>
        <is>
          <t/>
        </is>
      </c>
      <c r="CG727" s="0" t="inlineStr">
        <f aca="false">IF(A727&lt;&gt;"",IF(OR(BH727&lt;Parameters!$B$12,BH727&gt;Parameters!$B$11),0,1),"")</f>
        <is>
          <t/>
        </is>
      </c>
      <c r="CH727" s="0" t="inlineStr">
        <f aca="false">IF(A727&lt;&gt;"",IF(OR(BM727&lt;Parameters!$B$12,BM727&gt;Parameters!$B$11),0,1),"")</f>
        <is>
          <t/>
        </is>
      </c>
      <c r="CI727" s="0" t="inlineStr">
        <f aca="false">IF(A727&lt;&gt;"",IF(OR(BR727&lt;Parameters!$B$12,BR727&gt;Parameters!$B$11),0,1),"")</f>
        <is>
          <t/>
        </is>
      </c>
      <c r="CJ727" s="0" t="inlineStr">
        <f aca="false">IF(A727&lt;&gt;"",IF(OR(BW727&lt;Parameters!$B$12,BW727&gt;Parameters!$B$11),0,1),"")</f>
        <is>
          <t/>
        </is>
      </c>
      <c r="CK727" s="26" t="inlineStr">
        <f aca="false">IF(A727&lt;&gt;"",SUM(CB727:CJ727)/9,"")</f>
        <is>
          <t/>
        </is>
      </c>
      <c r="CL727" s="0" t="inlineStr">
        <f aca="false">IF(A727&lt;&gt;"",CK727*9,"")</f>
        <is>
          <t/>
        </is>
      </c>
      <c r="CM727" s="8" t="inlineStr">
        <f aca="false">IF(A727&lt;&gt;"",TEXT(B727,CM$2)&amp;" "&amp;TEXT(A727,CM$2),"")</f>
        <is>
          <t/>
        </is>
      </c>
    </row>
    <row r="728" customFormat="false" ht="15" hidden="false" customHeight="false" outlineLevel="0" collapsed="false">
      <c r="A728" s="0" t="inlineStr">
        <f aca="false">IF(OR(B727&lt;Parameters!$K$12,A727&lt;Parameters!$K$12),IF(A727&lt;Parameters!$K$12,A727+1,0),"")</f>
        <is>
          <t/>
        </is>
      </c>
      <c r="B728" s="0" t="inlineStr">
        <f aca="false">IF(A728&lt;&gt;"",IF(A728=0,B727+1,B727),"")</f>
        <is>
          <t/>
        </is>
      </c>
      <c r="C728" s="24" t="inlineStr">
        <f aca="false">IF(A728&lt;&gt;"",-_phi*(A728+0.5),"")</f>
        <is>
          <t/>
        </is>
      </c>
      <c r="D728" s="8" t="inlineStr">
        <f aca="false">IF(A728&lt;&gt;"",DEGREES(C728),"")</f>
        <is>
          <t/>
        </is>
      </c>
      <c r="E728" s="24" t="inlineStr">
        <f aca="false">IF(A728&lt;&gt;"",_phi*(B728+0.5),"")</f>
        <is>
          <t/>
        </is>
      </c>
      <c r="F728" s="8" t="inlineStr">
        <f aca="false">IF(A728&lt;&gt;"",DEGREES(E728),"")</f>
        <is>
          <t/>
        </is>
      </c>
      <c r="G728" s="8" t="inlineStr">
        <f aca="false">IF(A728&lt;&gt;"",LOOKUP(A728,h!$A$3:$A$30,h!$D$3:$D$30),"")</f>
        <is>
          <t/>
        </is>
      </c>
      <c r="H728" s="8" t="inlineStr">
        <f aca="false">IF(A728&lt;&gt;"",LOOKUP(B728,h!$A$3:$A$30,h!$D$3:$D$30),"")</f>
        <is>
          <t/>
        </is>
      </c>
      <c r="I728" s="8" t="inlineStr">
        <f aca="false">IF(A728&lt;&gt;"",_zif,"")</f>
        <is>
          <t/>
        </is>
      </c>
      <c r="J728" s="8" t="inlineStr">
        <f aca="false">IF(A728&lt;&gt;"",$G728+'v1 Frame'!D$3*COS($C728)+'v1 Frame'!E$3*SIN($C728)*SIN($E728)+'v1 Frame'!F$3*SIN($C728)*COS($E728),"")</f>
        <is>
          <t/>
        </is>
      </c>
      <c r="K728" s="8" t="inlineStr">
        <f aca="false">IF(A728&lt;&gt;"",$H728+'v1 Frame'!E$3*COS($E728)-'v1 Frame'!F$3*SIN($E728),"")</f>
        <is>
          <t/>
        </is>
      </c>
      <c r="L728" s="8" t="inlineStr">
        <f aca="false">IF(A728&lt;&gt;"",$I728-'v1 Frame'!D$3*SIN($C728)+'v1 Frame'!E$3*COS($C728)*SIN($E728)+'v1 Frame'!F$3*COS($C728)*COS($E728),"")</f>
        <is>
          <t/>
        </is>
      </c>
      <c r="M728" s="8" t="inlineStr">
        <f aca="false">IF(A728&lt;&gt;"",$G728+'v1 Frame'!G$3*COS($C728)+'v1 Frame'!H$3*SIN($C728)*SIN($E728)+'v1 Frame'!I$3*SIN($C728)*COS($E728),"")</f>
        <is>
          <t/>
        </is>
      </c>
      <c r="N728" s="8" t="inlineStr">
        <f aca="false">IF(A728&lt;&gt;"",$H728+'v1 Frame'!H$3*COS($E728)-'v1 Frame'!I$3*SIN($E728),"")</f>
        <is>
          <t/>
        </is>
      </c>
      <c r="O728" s="8" t="inlineStr">
        <f aca="false">IF(A728&lt;&gt;"",$I728-'v1 Frame'!G$3*SIN($C728)+'v1 Frame'!H$3*COS($C728)*SIN($E728)+'v1 Frame'!I$3*COS($C728)*COS($E728),"")</f>
        <is>
          <t/>
        </is>
      </c>
      <c r="P728" s="8" t="inlineStr">
        <f aca="false">IF(A728&lt;&gt;"",$G728+'v1 Frame'!J$3*COS($C728)+'v1 Frame'!K$3*SIN($C728)*SIN($E728)+'v1 Frame'!L$3*SIN($C728)*COS($E728),"")</f>
        <is>
          <t/>
        </is>
      </c>
      <c r="Q728" s="8" t="inlineStr">
        <f aca="false">IF(A728&lt;&gt;"",$H728+'v1 Frame'!K$3*COS($E728)-'v1 Frame'!L$3*SIN($E728),"")</f>
        <is>
          <t/>
        </is>
      </c>
      <c r="R728" s="8" t="inlineStr">
        <f aca="false">IF(A728&lt;&gt;"",$I728-'v1 Frame'!J$3*SIN($C728)+'v1 Frame'!K$3*COS($C728)*SIN($E728)+'v1 Frame'!L$3*COS($C728)*COS($E728),"")</f>
        <is>
          <t/>
        </is>
      </c>
      <c r="S728" s="8" t="inlineStr">
        <f aca="false">IF(A728&lt;&gt;"",$G728+'v1 Frame'!M$3*COS($C728)+'v1 Frame'!N$3*SIN($C728)*SIN($E728)+'v1 Frame'!O$3*SIN($C728)*COS($E728),"")</f>
        <is>
          <t/>
        </is>
      </c>
      <c r="T728" s="8" t="inlineStr">
        <f aca="false">IF(A728&lt;&gt;"",$H728+'v1 Frame'!N$3*COS($E728)-'v1 Frame'!O$3*SIN($E728),"")</f>
        <is>
          <t/>
        </is>
      </c>
      <c r="U728" s="8" t="inlineStr">
        <f aca="false">IF(A728&lt;&gt;"",$I728-'v1 Frame'!M$3*SIN($C728)+'v1 Frame'!N$3*COS($C728)*SIN($E728)+'v1 Frame'!O$3*COS($C728)*COS($E728),"")</f>
        <is>
          <t/>
        </is>
      </c>
      <c r="V728" s="8" t="inlineStr">
        <f aca="false">IF(A728&lt;&gt;"",$G728+'v1 Frame'!P$3*COS($C728)+'v1 Frame'!Q$3*SIN($C728)*SIN($E728)+'v1 Frame'!R$3*SIN($C728)*COS($E728),"")</f>
        <is>
          <t/>
        </is>
      </c>
      <c r="W728" s="8" t="inlineStr">
        <f aca="false">IF(A728&lt;&gt;"",$H728+'v1 Frame'!Q$3*COS($E728)-'v1 Frame'!R$3*SIN($E728),"")</f>
        <is>
          <t/>
        </is>
      </c>
      <c r="X728" s="8" t="inlineStr">
        <f aca="false">IF(A728&lt;&gt;"",$I728-'v1 Frame'!P$3*SIN($C728)+'v1 Frame'!Q$3*COS($C728)*SIN($E728)+'v1 Frame'!R$3*COS($C728)*COS($E728),"")</f>
        <is>
          <t/>
        </is>
      </c>
      <c r="Y728" s="8" t="inlineStr">
        <f aca="false">IF(A728&lt;&gt;"",$G728+'v1 Frame'!S$3*COS($C728)+'v1 Frame'!T$3*SIN($C728)*SIN($E728)+'v1 Frame'!U$3*SIN($C728)*COS($E728),"")</f>
        <is>
          <t/>
        </is>
      </c>
      <c r="Z728" s="8" t="inlineStr">
        <f aca="false">IF(A728&lt;&gt;"",$H728+'v1 Frame'!T$3*COS($E728)-'v1 Frame'!U$3*SIN($E728),"")</f>
        <is>
          <t/>
        </is>
      </c>
      <c r="AA728" s="8" t="inlineStr">
        <f aca="false">IF(A728&lt;&gt;"",$I728-'v1 Frame'!S$3*SIN($C728)+'v1 Frame'!T$3*COS($C728)*SIN($E728)+'v1 Frame'!U$3*COS($C728)*COS($E728),"")</f>
        <is>
          <t/>
        </is>
      </c>
      <c r="AB728" s="8" t="inlineStr">
        <f aca="false">IF(A728&lt;&gt;"",$G728+'v1 Frame'!V$3*COS($C728)+'v1 Frame'!W$3*SIN($C728)*SIN($E728)+'v1 Frame'!X$3*SIN($C728)*COS($E728),"")</f>
        <is>
          <t/>
        </is>
      </c>
      <c r="AC728" s="8" t="inlineStr">
        <f aca="false">IF(A728&lt;&gt;"",$H728+'v1 Frame'!W$3*COS($E728)-'v1 Frame'!X$3*SIN($E728),"")</f>
        <is>
          <t/>
        </is>
      </c>
      <c r="AD728" s="8" t="inlineStr">
        <f aca="false">IF(A728&lt;&gt;"",$I728-'v1 Frame'!V$3*SIN($C728)+'v1 Frame'!W$3*COS($C728)*SIN($E728)+'v1 Frame'!X$3*COS($C728)*COS($E728),"")</f>
        <is>
          <t/>
        </is>
      </c>
      <c r="AE728" s="25" t="inlineStr">
        <f aca="false">IF(A728&lt;&gt;"",$G728+'v1 Frame'!Y$3*COS($C728)+'v1 Frame'!Z$3*SIN($C728)*SIN($E728)+'v1 Frame'!AA$3*SIN($C728)*COS($E728),"")</f>
        <is>
          <t/>
        </is>
      </c>
      <c r="AF728" s="25" t="inlineStr">
        <f aca="false">IF(A728&lt;&gt;"",$H728+'v1 Frame'!Z$3*COS($E728)-'v1 Frame'!AA$3*SIN($E728),"")</f>
        <is>
          <t/>
        </is>
      </c>
      <c r="AG728" s="25" t="inlineStr">
        <f aca="false">IF(A728&lt;&gt;"",$I728-'v1 Frame'!Y$3*SIN($C728)+'v1 Frame'!Z$3*COS($C728)*SIN($E728)+'v1 Frame'!AA$3*COS($C728)*COS($E728),"")</f>
        <is>
          <t/>
        </is>
      </c>
      <c r="AH728" s="8" t="inlineStr">
        <f aca="false">IF(A728&lt;&gt;"",SQRT(SUMSQ(G728:I728)),"")</f>
        <is>
          <t/>
        </is>
      </c>
      <c r="AI728" s="8" t="inlineStr">
        <f aca="false">IF(A728&lt;&gt;"",IF(AH728&lt;&gt;0,ACOS(I728/AH728),0),"")</f>
        <is>
          <t/>
        </is>
      </c>
      <c r="AJ728" s="8" t="inlineStr">
        <f aca="false">IF(A728&lt;&gt;"",DEGREES(AI728),"")</f>
        <is>
          <t/>
        </is>
      </c>
      <c r="AK728" s="8" t="inlineStr">
        <f aca="false">IF(A728&lt;&gt;"",IF(OR(G728&lt;&gt;0,H728&lt;&gt;0),ATAN2(G728,H728),0),"")</f>
        <is>
          <t/>
        </is>
      </c>
      <c r="AL728" s="8" t="inlineStr">
        <f aca="false">IF(A728&lt;&gt;"",DEGREES(AK728),"")</f>
        <is>
          <t/>
        </is>
      </c>
      <c r="AM728" s="8" t="inlineStr">
        <f aca="false">IF(A728&lt;&gt;"",SQRT(SUMSQ(J728:L728)),"")</f>
        <is>
          <t/>
        </is>
      </c>
      <c r="AN728" s="8" t="inlineStr">
        <f aca="false">IF(A728&lt;&gt;"",IF(AM728&lt;&gt;0,ACOS(L728/AM728),0),"")</f>
        <is>
          <t/>
        </is>
      </c>
      <c r="AO728" s="8" t="inlineStr">
        <f aca="false">IF(A728&lt;&gt;"",DEGREES(AN728),"")</f>
        <is>
          <t/>
        </is>
      </c>
      <c r="AP728" s="8" t="inlineStr">
        <f aca="false">IF(A728&lt;&gt;"",IF(OR(J728&lt;&gt;0,K728&lt;&gt;0),ATAN2(J728,K728),0),"")</f>
        <is>
          <t/>
        </is>
      </c>
      <c r="AQ728" s="8" t="inlineStr">
        <f aca="false">IF(A728&lt;&gt;"",DEGREES(AP728),"")</f>
        <is>
          <t/>
        </is>
      </c>
      <c r="AR728" s="8" t="inlineStr">
        <f aca="false">IF(A728&lt;&gt;"",SQRT(SUMSQ(M728:O728)),"")</f>
        <is>
          <t/>
        </is>
      </c>
      <c r="AS728" s="8" t="inlineStr">
        <f aca="false">IF(A728&lt;&gt;"",IF(AR728&lt;&gt;0,ACOS(O728/AR728),0),"")</f>
        <is>
          <t/>
        </is>
      </c>
      <c r="AT728" s="8" t="inlineStr">
        <f aca="false">IF(A728&lt;&gt;"",DEGREES(AS728),"")</f>
        <is>
          <t/>
        </is>
      </c>
      <c r="AU728" s="8" t="inlineStr">
        <f aca="false">IF(A728&lt;&gt;"",IF(OR(M728&lt;&gt;0,N728&lt;&gt;0),ATAN2(M728,N728),0),"")</f>
        <is>
          <t/>
        </is>
      </c>
      <c r="AV728" s="8" t="inlineStr">
        <f aca="false">IF(A728&lt;&gt;"",DEGREES(AU728),"")</f>
        <is>
          <t/>
        </is>
      </c>
      <c r="AW728" s="8" t="inlineStr">
        <f aca="false">IF(A728&lt;&gt;"",SQRT(SUMSQ(P728:R728)),"")</f>
        <is>
          <t/>
        </is>
      </c>
      <c r="AX728" s="8" t="inlineStr">
        <f aca="false">IF(A728&lt;&gt;"",IF(AW728&lt;&gt;0,ACOS(R728/AW728),0),"")</f>
        <is>
          <t/>
        </is>
      </c>
      <c r="AY728" s="8" t="inlineStr">
        <f aca="false">IF(A728&lt;&gt;"",DEGREES(AX728),"")</f>
        <is>
          <t/>
        </is>
      </c>
      <c r="AZ728" s="8" t="inlineStr">
        <f aca="false">IF(A728&lt;&gt;"",IF(OR(P728&lt;&gt;0,Q728&lt;&gt;0),ATAN2(P728,Q728),0),"")</f>
        <is>
          <t/>
        </is>
      </c>
      <c r="BA728" s="8" t="inlineStr">
        <f aca="false">IF(A728&lt;&gt;"",DEGREES(AZ728),"")</f>
        <is>
          <t/>
        </is>
      </c>
      <c r="BB728" s="8" t="inlineStr">
        <f aca="false">IF(A728&lt;&gt;"",SQRT(SUMSQ(S728:U728)),"")</f>
        <is>
          <t/>
        </is>
      </c>
      <c r="BC728" s="8" t="inlineStr">
        <f aca="false">IF(A728&lt;&gt;"",IF(BB728&lt;&gt;0,ACOS(U728/BB728),0),"")</f>
        <is>
          <t/>
        </is>
      </c>
      <c r="BD728" s="8" t="inlineStr">
        <f aca="false">IF(A728&lt;&gt;"",DEGREES(BC728),"")</f>
        <is>
          <t/>
        </is>
      </c>
      <c r="BE728" s="8" t="inlineStr">
        <f aca="false">IF(A728&lt;&gt;"",IF(OR(S728&lt;&gt;0,T728&lt;&gt;0),ATAN2(S728,T728),0),"")</f>
        <is>
          <t/>
        </is>
      </c>
      <c r="BF728" s="8" t="inlineStr">
        <f aca="false">IF(A728&lt;&gt;"",DEGREES(BE728),"")</f>
        <is>
          <t/>
        </is>
      </c>
      <c r="BG728" s="8" t="inlineStr">
        <f aca="false">IF(A728&lt;&gt;"",SQRT(SUMSQ(V728:X728)),"")</f>
        <is>
          <t/>
        </is>
      </c>
      <c r="BH728" s="8" t="inlineStr">
        <f aca="false">IF(A728&lt;&gt;"",IF(BG728&lt;&gt;0,ACOS(X728/BG728),0),"")</f>
        <is>
          <t/>
        </is>
      </c>
      <c r="BI728" s="8" t="inlineStr">
        <f aca="false">IF(A728&lt;&gt;"",DEGREES(BH728),"")</f>
        <is>
          <t/>
        </is>
      </c>
      <c r="BJ728" s="8" t="inlineStr">
        <f aca="false">IF(A728&lt;&gt;"",IF(OR(V728&lt;&gt;0,W728&lt;&gt;0),ATAN2(V728,W728),0),"")</f>
        <is>
          <t/>
        </is>
      </c>
      <c r="BK728" s="8" t="inlineStr">
        <f aca="false">IF(A728&lt;&gt;"",DEGREES(BJ728),"")</f>
        <is>
          <t/>
        </is>
      </c>
      <c r="BL728" s="8" t="inlineStr">
        <f aca="false">IF(A728&lt;&gt;"",SQRT(SUMSQ(Y728:AA728)),"")</f>
        <is>
          <t/>
        </is>
      </c>
      <c r="BM728" s="8" t="inlineStr">
        <f aca="false">IF(A728&lt;&gt;"",IF(BL728&lt;&gt;0,ACOS(AA728/BL728),0),"")</f>
        <is>
          <t/>
        </is>
      </c>
      <c r="BN728" s="8" t="inlineStr">
        <f aca="false">IF(A728&lt;&gt;"",DEGREES(BM728),"")</f>
        <is>
          <t/>
        </is>
      </c>
      <c r="BO728" s="8" t="inlineStr">
        <f aca="false">IF(A728&lt;&gt;"",IF(OR(Y728&lt;&gt;0,Z728&lt;&gt;0),ATAN2(Y728,Z728),0),"")</f>
        <is>
          <t/>
        </is>
      </c>
      <c r="BP728" s="8" t="inlineStr">
        <f aca="false">IF(A728&lt;&gt;"",DEGREES(BO728),"")</f>
        <is>
          <t/>
        </is>
      </c>
      <c r="BQ728" s="8" t="inlineStr">
        <f aca="false">IF(A728&lt;&gt;"",SQRT(SUMSQ(AB728:AD728)),"")</f>
        <is>
          <t/>
        </is>
      </c>
      <c r="BR728" s="8" t="inlineStr">
        <f aca="false">IF(A728&lt;&gt;"",IF(BQ728&lt;&gt;0,ACOS(AD728/BQ728),0),"")</f>
        <is>
          <t/>
        </is>
      </c>
      <c r="BS728" s="8" t="inlineStr">
        <f aca="false">IF(A728&lt;&gt;"",DEGREES(BR728),"")</f>
        <is>
          <t/>
        </is>
      </c>
      <c r="BT728" s="8" t="inlineStr">
        <f aca="false">IF(A728&lt;&gt;"",IF(OR(AB728&lt;&gt;0,AC728&lt;&gt;0),ATAN2(AB728,AC728),0),"")</f>
        <is>
          <t/>
        </is>
      </c>
      <c r="BU728" s="8" t="inlineStr">
        <f aca="false">IF(A728&lt;&gt;"",DEGREES(BT728),"")</f>
        <is>
          <t/>
        </is>
      </c>
      <c r="BV728" s="8" t="inlineStr">
        <f aca="false">IF(A728&lt;&gt;"",SQRT(SUMSQ(AE728:AG728)),"")</f>
        <is>
          <t/>
        </is>
      </c>
      <c r="BW728" s="8" t="inlineStr">
        <f aca="false">IF(A728&lt;&gt;"",IF(BV728&lt;&gt;0,ACOS(AG728/BV728),0),"")</f>
        <is>
          <t/>
        </is>
      </c>
      <c r="BX728" s="8" t="inlineStr">
        <f aca="false">IF(A728&lt;&gt;"",DEGREES(BW728),"")</f>
        <is>
          <t/>
        </is>
      </c>
      <c r="BY728" s="8" t="inlineStr">
        <f aca="false">IF(A728&lt;&gt;"",IF(OR(AF728&lt;&gt;0,AG728&lt;&gt;0),ATAN2(AF728,AG728),0),"")</f>
        <is>
          <t/>
        </is>
      </c>
      <c r="BZ728" s="8" t="inlineStr">
        <f aca="false">IF(A728&lt;&gt;"",DEGREES(BY728),"")</f>
        <is>
          <t/>
        </is>
      </c>
      <c r="CA728" s="0" t="inlineStr">
        <f aca="false">IF(A728&lt;&gt;"",IF(AND(AI728&lt;Parameters!$B$11,AI728&gt;Parameters!$B$12,AN728&lt;Parameters!$B$11,AN728&gt;Parameters!$B$12,AS728&lt;Parameters!$B$11,AS728&gt;Parameters!$B$12,AX728&lt;Parameters!$B$11,AX728&gt;Parameters!$B$12,BC728&lt;Parameters!$B$11,BC728&gt;Parameters!$B$12,BM728&lt;Parameters!$B$11,BM728&gt;Parameters!$B$12,BR728&lt;Parameters!$B$11,BR728&gt;Parameters!$B$12,BW728&lt;Parameters!$B$11,BW728&gt;Parameters!$B$12),1,0),"")</f>
        <is>
          <t/>
        </is>
      </c>
      <c r="CB728" s="0" t="inlineStr">
        <f aca="false">IF(A728&lt;&gt;"",IF(OR(AI728&lt;Parameters!$B$12,AI728&gt;Parameters!$B$11),0,1),"")</f>
        <is>
          <t/>
        </is>
      </c>
      <c r="CC728" s="0" t="inlineStr">
        <f aca="false">IF(A728&lt;&gt;"",IF(OR(AN728&lt;Parameters!$B$12,AN728&gt;Parameters!$B$11),0,1),"")</f>
        <is>
          <t/>
        </is>
      </c>
      <c r="CD728" s="0" t="inlineStr">
        <f aca="false">IF(A728&lt;&gt;"",IF(OR(AS728&lt;Parameters!$B$12,AS728&gt;Parameters!$B$11),0,1),"")</f>
        <is>
          <t/>
        </is>
      </c>
      <c r="CE728" s="0" t="inlineStr">
        <f aca="false">IF(A728&lt;&gt;"",IF(OR(AX728&lt;Parameters!$B$12,AX728&gt;Parameters!$B$11),0,1),"")</f>
        <is>
          <t/>
        </is>
      </c>
      <c r="CF728" s="0" t="inlineStr">
        <f aca="false">IF(A728&lt;&gt;"",IF(OR(BC728&lt;Parameters!$B$12,BC728&gt;Parameters!$B$11),0,1),"")</f>
        <is>
          <t/>
        </is>
      </c>
      <c r="CG728" s="0" t="inlineStr">
        <f aca="false">IF(A728&lt;&gt;"",IF(OR(BH728&lt;Parameters!$B$12,BH728&gt;Parameters!$B$11),0,1),"")</f>
        <is>
          <t/>
        </is>
      </c>
      <c r="CH728" s="0" t="inlineStr">
        <f aca="false">IF(A728&lt;&gt;"",IF(OR(BM728&lt;Parameters!$B$12,BM728&gt;Parameters!$B$11),0,1),"")</f>
        <is>
          <t/>
        </is>
      </c>
      <c r="CI728" s="0" t="inlineStr">
        <f aca="false">IF(A728&lt;&gt;"",IF(OR(BR728&lt;Parameters!$B$12,BR728&gt;Parameters!$B$11),0,1),"")</f>
        <is>
          <t/>
        </is>
      </c>
      <c r="CJ728" s="0" t="inlineStr">
        <f aca="false">IF(A728&lt;&gt;"",IF(OR(BW728&lt;Parameters!$B$12,BW728&gt;Parameters!$B$11),0,1),"")</f>
        <is>
          <t/>
        </is>
      </c>
      <c r="CK728" s="26" t="inlineStr">
        <f aca="false">IF(A728&lt;&gt;"",SUM(CB728:CJ728)/9,"")</f>
        <is>
          <t/>
        </is>
      </c>
      <c r="CL728" s="0" t="inlineStr">
        <f aca="false">IF(A728&lt;&gt;"",CK728*9,"")</f>
        <is>
          <t/>
        </is>
      </c>
      <c r="CM728" s="8" t="inlineStr">
        <f aca="false">IF(A728&lt;&gt;"",TEXT(B728,CM$2)&amp;" "&amp;TEXT(A728,CM$2),"")</f>
        <is>
          <t/>
        </is>
      </c>
    </row>
    <row r="729" customFormat="false" ht="15" hidden="false" customHeight="false" outlineLevel="0" collapsed="false">
      <c r="A729" s="0" t="inlineStr">
        <f aca="false">IF(OR(B728&lt;Parameters!$K$12,A728&lt;Parameters!$K$12),IF(A728&lt;Parameters!$K$12,A728+1,0),"")</f>
        <is>
          <t/>
        </is>
      </c>
      <c r="B729" s="0" t="inlineStr">
        <f aca="false">IF(A729&lt;&gt;"",IF(A729=0,B728+1,B728),"")</f>
        <is>
          <t/>
        </is>
      </c>
      <c r="C729" s="24" t="inlineStr">
        <f aca="false">IF(A729&lt;&gt;"",-_phi*(A729+0.5),"")</f>
        <is>
          <t/>
        </is>
      </c>
      <c r="D729" s="8" t="inlineStr">
        <f aca="false">IF(A729&lt;&gt;"",DEGREES(C729),"")</f>
        <is>
          <t/>
        </is>
      </c>
      <c r="E729" s="24" t="inlineStr">
        <f aca="false">IF(A729&lt;&gt;"",_phi*(B729+0.5),"")</f>
        <is>
          <t/>
        </is>
      </c>
      <c r="F729" s="8" t="inlineStr">
        <f aca="false">IF(A729&lt;&gt;"",DEGREES(E729),"")</f>
        <is>
          <t/>
        </is>
      </c>
      <c r="G729" s="8" t="inlineStr">
        <f aca="false">IF(A729&lt;&gt;"",LOOKUP(A729,h!$A$3:$A$30,h!$D$3:$D$30),"")</f>
        <is>
          <t/>
        </is>
      </c>
      <c r="H729" s="8" t="inlineStr">
        <f aca="false">IF(A729&lt;&gt;"",LOOKUP(B729,h!$A$3:$A$30,h!$D$3:$D$30),"")</f>
        <is>
          <t/>
        </is>
      </c>
      <c r="I729" s="8" t="inlineStr">
        <f aca="false">IF(A729&lt;&gt;"",_zif,"")</f>
        <is>
          <t/>
        </is>
      </c>
      <c r="J729" s="8" t="inlineStr">
        <f aca="false">IF(A729&lt;&gt;"",$G729+'v1 Frame'!D$3*COS($C729)+'v1 Frame'!E$3*SIN($C729)*SIN($E729)+'v1 Frame'!F$3*SIN($C729)*COS($E729),"")</f>
        <is>
          <t/>
        </is>
      </c>
      <c r="K729" s="8" t="inlineStr">
        <f aca="false">IF(A729&lt;&gt;"",$H729+'v1 Frame'!E$3*COS($E729)-'v1 Frame'!F$3*SIN($E729),"")</f>
        <is>
          <t/>
        </is>
      </c>
      <c r="L729" s="8" t="inlineStr">
        <f aca="false">IF(A729&lt;&gt;"",$I729-'v1 Frame'!D$3*SIN($C729)+'v1 Frame'!E$3*COS($C729)*SIN($E729)+'v1 Frame'!F$3*COS($C729)*COS($E729),"")</f>
        <is>
          <t/>
        </is>
      </c>
      <c r="M729" s="8" t="inlineStr">
        <f aca="false">IF(A729&lt;&gt;"",$G729+'v1 Frame'!G$3*COS($C729)+'v1 Frame'!H$3*SIN($C729)*SIN($E729)+'v1 Frame'!I$3*SIN($C729)*COS($E729),"")</f>
        <is>
          <t/>
        </is>
      </c>
      <c r="N729" s="8" t="inlineStr">
        <f aca="false">IF(A729&lt;&gt;"",$H729+'v1 Frame'!H$3*COS($E729)-'v1 Frame'!I$3*SIN($E729),"")</f>
        <is>
          <t/>
        </is>
      </c>
      <c r="O729" s="8" t="inlineStr">
        <f aca="false">IF(A729&lt;&gt;"",$I729-'v1 Frame'!G$3*SIN($C729)+'v1 Frame'!H$3*COS($C729)*SIN($E729)+'v1 Frame'!I$3*COS($C729)*COS($E729),"")</f>
        <is>
          <t/>
        </is>
      </c>
      <c r="P729" s="8" t="inlineStr">
        <f aca="false">IF(A729&lt;&gt;"",$G729+'v1 Frame'!J$3*COS($C729)+'v1 Frame'!K$3*SIN($C729)*SIN($E729)+'v1 Frame'!L$3*SIN($C729)*COS($E729),"")</f>
        <is>
          <t/>
        </is>
      </c>
      <c r="Q729" s="8" t="inlineStr">
        <f aca="false">IF(A729&lt;&gt;"",$H729+'v1 Frame'!K$3*COS($E729)-'v1 Frame'!L$3*SIN($E729),"")</f>
        <is>
          <t/>
        </is>
      </c>
      <c r="R729" s="8" t="inlineStr">
        <f aca="false">IF(A729&lt;&gt;"",$I729-'v1 Frame'!J$3*SIN($C729)+'v1 Frame'!K$3*COS($C729)*SIN($E729)+'v1 Frame'!L$3*COS($C729)*COS($E729),"")</f>
        <is>
          <t/>
        </is>
      </c>
      <c r="S729" s="8" t="inlineStr">
        <f aca="false">IF(A729&lt;&gt;"",$G729+'v1 Frame'!M$3*COS($C729)+'v1 Frame'!N$3*SIN($C729)*SIN($E729)+'v1 Frame'!O$3*SIN($C729)*COS($E729),"")</f>
        <is>
          <t/>
        </is>
      </c>
      <c r="T729" s="8" t="inlineStr">
        <f aca="false">IF(A729&lt;&gt;"",$H729+'v1 Frame'!N$3*COS($E729)-'v1 Frame'!O$3*SIN($E729),"")</f>
        <is>
          <t/>
        </is>
      </c>
      <c r="U729" s="8" t="inlineStr">
        <f aca="false">IF(A729&lt;&gt;"",$I729-'v1 Frame'!M$3*SIN($C729)+'v1 Frame'!N$3*COS($C729)*SIN($E729)+'v1 Frame'!O$3*COS($C729)*COS($E729),"")</f>
        <is>
          <t/>
        </is>
      </c>
      <c r="V729" s="8" t="inlineStr">
        <f aca="false">IF(A729&lt;&gt;"",$G729+'v1 Frame'!P$3*COS($C729)+'v1 Frame'!Q$3*SIN($C729)*SIN($E729)+'v1 Frame'!R$3*SIN($C729)*COS($E729),"")</f>
        <is>
          <t/>
        </is>
      </c>
      <c r="W729" s="8" t="inlineStr">
        <f aca="false">IF(A729&lt;&gt;"",$H729+'v1 Frame'!Q$3*COS($E729)-'v1 Frame'!R$3*SIN($E729),"")</f>
        <is>
          <t/>
        </is>
      </c>
      <c r="X729" s="8" t="inlineStr">
        <f aca="false">IF(A729&lt;&gt;"",$I729-'v1 Frame'!P$3*SIN($C729)+'v1 Frame'!Q$3*COS($C729)*SIN($E729)+'v1 Frame'!R$3*COS($C729)*COS($E729),"")</f>
        <is>
          <t/>
        </is>
      </c>
      <c r="Y729" s="8" t="inlineStr">
        <f aca="false">IF(A729&lt;&gt;"",$G729+'v1 Frame'!S$3*COS($C729)+'v1 Frame'!T$3*SIN($C729)*SIN($E729)+'v1 Frame'!U$3*SIN($C729)*COS($E729),"")</f>
        <is>
          <t/>
        </is>
      </c>
      <c r="Z729" s="8" t="inlineStr">
        <f aca="false">IF(A729&lt;&gt;"",$H729+'v1 Frame'!T$3*COS($E729)-'v1 Frame'!U$3*SIN($E729),"")</f>
        <is>
          <t/>
        </is>
      </c>
      <c r="AA729" s="8" t="inlineStr">
        <f aca="false">IF(A729&lt;&gt;"",$I729-'v1 Frame'!S$3*SIN($C729)+'v1 Frame'!T$3*COS($C729)*SIN($E729)+'v1 Frame'!U$3*COS($C729)*COS($E729),"")</f>
        <is>
          <t/>
        </is>
      </c>
      <c r="AB729" s="8" t="inlineStr">
        <f aca="false">IF(A729&lt;&gt;"",$G729+'v1 Frame'!V$3*COS($C729)+'v1 Frame'!W$3*SIN($C729)*SIN($E729)+'v1 Frame'!X$3*SIN($C729)*COS($E729),"")</f>
        <is>
          <t/>
        </is>
      </c>
      <c r="AC729" s="8" t="inlineStr">
        <f aca="false">IF(A729&lt;&gt;"",$H729+'v1 Frame'!W$3*COS($E729)-'v1 Frame'!X$3*SIN($E729),"")</f>
        <is>
          <t/>
        </is>
      </c>
      <c r="AD729" s="8" t="inlineStr">
        <f aca="false">IF(A729&lt;&gt;"",$I729-'v1 Frame'!V$3*SIN($C729)+'v1 Frame'!W$3*COS($C729)*SIN($E729)+'v1 Frame'!X$3*COS($C729)*COS($E729),"")</f>
        <is>
          <t/>
        </is>
      </c>
      <c r="AE729" s="25" t="inlineStr">
        <f aca="false">IF(A729&lt;&gt;"",$G729+'v1 Frame'!Y$3*COS($C729)+'v1 Frame'!Z$3*SIN($C729)*SIN($E729)+'v1 Frame'!AA$3*SIN($C729)*COS($E729),"")</f>
        <is>
          <t/>
        </is>
      </c>
      <c r="AF729" s="25" t="inlineStr">
        <f aca="false">IF(A729&lt;&gt;"",$H729+'v1 Frame'!Z$3*COS($E729)-'v1 Frame'!AA$3*SIN($E729),"")</f>
        <is>
          <t/>
        </is>
      </c>
      <c r="AG729" s="25" t="inlineStr">
        <f aca="false">IF(A729&lt;&gt;"",$I729-'v1 Frame'!Y$3*SIN($C729)+'v1 Frame'!Z$3*COS($C729)*SIN($E729)+'v1 Frame'!AA$3*COS($C729)*COS($E729),"")</f>
        <is>
          <t/>
        </is>
      </c>
      <c r="AH729" s="8" t="inlineStr">
        <f aca="false">IF(A729&lt;&gt;"",SQRT(SUMSQ(G729:I729)),"")</f>
        <is>
          <t/>
        </is>
      </c>
      <c r="AI729" s="8" t="inlineStr">
        <f aca="false">IF(A729&lt;&gt;"",IF(AH729&lt;&gt;0,ACOS(I729/AH729),0),"")</f>
        <is>
          <t/>
        </is>
      </c>
      <c r="AJ729" s="8" t="inlineStr">
        <f aca="false">IF(A729&lt;&gt;"",DEGREES(AI729),"")</f>
        <is>
          <t/>
        </is>
      </c>
      <c r="AK729" s="8" t="inlineStr">
        <f aca="false">IF(A729&lt;&gt;"",IF(OR(G729&lt;&gt;0,H729&lt;&gt;0),ATAN2(G729,H729),0),"")</f>
        <is>
          <t/>
        </is>
      </c>
      <c r="AL729" s="8" t="inlineStr">
        <f aca="false">IF(A729&lt;&gt;"",DEGREES(AK729),"")</f>
        <is>
          <t/>
        </is>
      </c>
      <c r="AM729" s="8" t="inlineStr">
        <f aca="false">IF(A729&lt;&gt;"",SQRT(SUMSQ(J729:L729)),"")</f>
        <is>
          <t/>
        </is>
      </c>
      <c r="AN729" s="8" t="inlineStr">
        <f aca="false">IF(A729&lt;&gt;"",IF(AM729&lt;&gt;0,ACOS(L729/AM729),0),"")</f>
        <is>
          <t/>
        </is>
      </c>
      <c r="AO729" s="8" t="inlineStr">
        <f aca="false">IF(A729&lt;&gt;"",DEGREES(AN729),"")</f>
        <is>
          <t/>
        </is>
      </c>
      <c r="AP729" s="8" t="inlineStr">
        <f aca="false">IF(A729&lt;&gt;"",IF(OR(J729&lt;&gt;0,K729&lt;&gt;0),ATAN2(J729,K729),0),"")</f>
        <is>
          <t/>
        </is>
      </c>
      <c r="AQ729" s="8" t="inlineStr">
        <f aca="false">IF(A729&lt;&gt;"",DEGREES(AP729),"")</f>
        <is>
          <t/>
        </is>
      </c>
      <c r="AR729" s="8" t="inlineStr">
        <f aca="false">IF(A729&lt;&gt;"",SQRT(SUMSQ(M729:O729)),"")</f>
        <is>
          <t/>
        </is>
      </c>
      <c r="AS729" s="8" t="inlineStr">
        <f aca="false">IF(A729&lt;&gt;"",IF(AR729&lt;&gt;0,ACOS(O729/AR729),0),"")</f>
        <is>
          <t/>
        </is>
      </c>
      <c r="AT729" s="8" t="inlineStr">
        <f aca="false">IF(A729&lt;&gt;"",DEGREES(AS729),"")</f>
        <is>
          <t/>
        </is>
      </c>
      <c r="AU729" s="8" t="inlineStr">
        <f aca="false">IF(A729&lt;&gt;"",IF(OR(M729&lt;&gt;0,N729&lt;&gt;0),ATAN2(M729,N729),0),"")</f>
        <is>
          <t/>
        </is>
      </c>
      <c r="AV729" s="8" t="inlineStr">
        <f aca="false">IF(A729&lt;&gt;"",DEGREES(AU729),"")</f>
        <is>
          <t/>
        </is>
      </c>
      <c r="AW729" s="8" t="inlineStr">
        <f aca="false">IF(A729&lt;&gt;"",SQRT(SUMSQ(P729:R729)),"")</f>
        <is>
          <t/>
        </is>
      </c>
      <c r="AX729" s="8" t="inlineStr">
        <f aca="false">IF(A729&lt;&gt;"",IF(AW729&lt;&gt;0,ACOS(R729/AW729),0),"")</f>
        <is>
          <t/>
        </is>
      </c>
      <c r="AY729" s="8" t="inlineStr">
        <f aca="false">IF(A729&lt;&gt;"",DEGREES(AX729),"")</f>
        <is>
          <t/>
        </is>
      </c>
      <c r="AZ729" s="8" t="inlineStr">
        <f aca="false">IF(A729&lt;&gt;"",IF(OR(P729&lt;&gt;0,Q729&lt;&gt;0),ATAN2(P729,Q729),0),"")</f>
        <is>
          <t/>
        </is>
      </c>
      <c r="BA729" s="8" t="inlineStr">
        <f aca="false">IF(A729&lt;&gt;"",DEGREES(AZ729),"")</f>
        <is>
          <t/>
        </is>
      </c>
      <c r="BB729" s="8" t="inlineStr">
        <f aca="false">IF(A729&lt;&gt;"",SQRT(SUMSQ(S729:U729)),"")</f>
        <is>
          <t/>
        </is>
      </c>
      <c r="BC729" s="8" t="inlineStr">
        <f aca="false">IF(A729&lt;&gt;"",IF(BB729&lt;&gt;0,ACOS(U729/BB729),0),"")</f>
        <is>
          <t/>
        </is>
      </c>
      <c r="BD729" s="8" t="inlineStr">
        <f aca="false">IF(A729&lt;&gt;"",DEGREES(BC729),"")</f>
        <is>
          <t/>
        </is>
      </c>
      <c r="BE729" s="8" t="inlineStr">
        <f aca="false">IF(A729&lt;&gt;"",IF(OR(S729&lt;&gt;0,T729&lt;&gt;0),ATAN2(S729,T729),0),"")</f>
        <is>
          <t/>
        </is>
      </c>
      <c r="BF729" s="8" t="inlineStr">
        <f aca="false">IF(A729&lt;&gt;"",DEGREES(BE729),"")</f>
        <is>
          <t/>
        </is>
      </c>
      <c r="BG729" s="8" t="inlineStr">
        <f aca="false">IF(A729&lt;&gt;"",SQRT(SUMSQ(V729:X729)),"")</f>
        <is>
          <t/>
        </is>
      </c>
      <c r="BH729" s="8" t="inlineStr">
        <f aca="false">IF(A729&lt;&gt;"",IF(BG729&lt;&gt;0,ACOS(X729/BG729),0),"")</f>
        <is>
          <t/>
        </is>
      </c>
      <c r="BI729" s="8" t="inlineStr">
        <f aca="false">IF(A729&lt;&gt;"",DEGREES(BH729),"")</f>
        <is>
          <t/>
        </is>
      </c>
      <c r="BJ729" s="8" t="inlineStr">
        <f aca="false">IF(A729&lt;&gt;"",IF(OR(V729&lt;&gt;0,W729&lt;&gt;0),ATAN2(V729,W729),0),"")</f>
        <is>
          <t/>
        </is>
      </c>
      <c r="BK729" s="8" t="inlineStr">
        <f aca="false">IF(A729&lt;&gt;"",DEGREES(BJ729),"")</f>
        <is>
          <t/>
        </is>
      </c>
      <c r="BL729" s="8" t="inlineStr">
        <f aca="false">IF(A729&lt;&gt;"",SQRT(SUMSQ(Y729:AA729)),"")</f>
        <is>
          <t/>
        </is>
      </c>
      <c r="BM729" s="8" t="inlineStr">
        <f aca="false">IF(A729&lt;&gt;"",IF(BL729&lt;&gt;0,ACOS(AA729/BL729),0),"")</f>
        <is>
          <t/>
        </is>
      </c>
      <c r="BN729" s="8" t="inlineStr">
        <f aca="false">IF(A729&lt;&gt;"",DEGREES(BM729),"")</f>
        <is>
          <t/>
        </is>
      </c>
      <c r="BO729" s="8" t="inlineStr">
        <f aca="false">IF(A729&lt;&gt;"",IF(OR(Y729&lt;&gt;0,Z729&lt;&gt;0),ATAN2(Y729,Z729),0),"")</f>
        <is>
          <t/>
        </is>
      </c>
      <c r="BP729" s="8" t="inlineStr">
        <f aca="false">IF(A729&lt;&gt;"",DEGREES(BO729),"")</f>
        <is>
          <t/>
        </is>
      </c>
      <c r="BQ729" s="8" t="inlineStr">
        <f aca="false">IF(A729&lt;&gt;"",SQRT(SUMSQ(AB729:AD729)),"")</f>
        <is>
          <t/>
        </is>
      </c>
      <c r="BR729" s="8" t="inlineStr">
        <f aca="false">IF(A729&lt;&gt;"",IF(BQ729&lt;&gt;0,ACOS(AD729/BQ729),0),"")</f>
        <is>
          <t/>
        </is>
      </c>
      <c r="BS729" s="8" t="inlineStr">
        <f aca="false">IF(A729&lt;&gt;"",DEGREES(BR729),"")</f>
        <is>
          <t/>
        </is>
      </c>
      <c r="BT729" s="8" t="inlineStr">
        <f aca="false">IF(A729&lt;&gt;"",IF(OR(AB729&lt;&gt;0,AC729&lt;&gt;0),ATAN2(AB729,AC729),0),"")</f>
        <is>
          <t/>
        </is>
      </c>
      <c r="BU729" s="8" t="inlineStr">
        <f aca="false">IF(A729&lt;&gt;"",DEGREES(BT729),"")</f>
        <is>
          <t/>
        </is>
      </c>
      <c r="BV729" s="8" t="inlineStr">
        <f aca="false">IF(A729&lt;&gt;"",SQRT(SUMSQ(AE729:AG729)),"")</f>
        <is>
          <t/>
        </is>
      </c>
      <c r="BW729" s="8" t="inlineStr">
        <f aca="false">IF(A729&lt;&gt;"",IF(BV729&lt;&gt;0,ACOS(AG729/BV729),0),"")</f>
        <is>
          <t/>
        </is>
      </c>
      <c r="BX729" s="8" t="inlineStr">
        <f aca="false">IF(A729&lt;&gt;"",DEGREES(BW729),"")</f>
        <is>
          <t/>
        </is>
      </c>
      <c r="BY729" s="8" t="inlineStr">
        <f aca="false">IF(A729&lt;&gt;"",IF(OR(AF729&lt;&gt;0,AG729&lt;&gt;0),ATAN2(AF729,AG729),0),"")</f>
        <is>
          <t/>
        </is>
      </c>
      <c r="BZ729" s="8" t="inlineStr">
        <f aca="false">IF(A729&lt;&gt;"",DEGREES(BY729),"")</f>
        <is>
          <t/>
        </is>
      </c>
      <c r="CA729" s="0" t="inlineStr">
        <f aca="false">IF(A729&lt;&gt;"",IF(AND(AI729&lt;Parameters!$B$11,AI729&gt;Parameters!$B$12,AN729&lt;Parameters!$B$11,AN729&gt;Parameters!$B$12,AS729&lt;Parameters!$B$11,AS729&gt;Parameters!$B$12,AX729&lt;Parameters!$B$11,AX729&gt;Parameters!$B$12,BC729&lt;Parameters!$B$11,BC729&gt;Parameters!$B$12,BM729&lt;Parameters!$B$11,BM729&gt;Parameters!$B$12,BR729&lt;Parameters!$B$11,BR729&gt;Parameters!$B$12,BW729&lt;Parameters!$B$11,BW729&gt;Parameters!$B$12),1,0),"")</f>
        <is>
          <t/>
        </is>
      </c>
      <c r="CB729" s="0" t="inlineStr">
        <f aca="false">IF(A729&lt;&gt;"",IF(OR(AI729&lt;Parameters!$B$12,AI729&gt;Parameters!$B$11),0,1),"")</f>
        <is>
          <t/>
        </is>
      </c>
      <c r="CC729" s="0" t="inlineStr">
        <f aca="false">IF(A729&lt;&gt;"",IF(OR(AN729&lt;Parameters!$B$12,AN729&gt;Parameters!$B$11),0,1),"")</f>
        <is>
          <t/>
        </is>
      </c>
      <c r="CD729" s="0" t="inlineStr">
        <f aca="false">IF(A729&lt;&gt;"",IF(OR(AS729&lt;Parameters!$B$12,AS729&gt;Parameters!$B$11),0,1),"")</f>
        <is>
          <t/>
        </is>
      </c>
      <c r="CE729" s="0" t="inlineStr">
        <f aca="false">IF(A729&lt;&gt;"",IF(OR(AX729&lt;Parameters!$B$12,AX729&gt;Parameters!$B$11),0,1),"")</f>
        <is>
          <t/>
        </is>
      </c>
      <c r="CF729" s="0" t="inlineStr">
        <f aca="false">IF(A729&lt;&gt;"",IF(OR(BC729&lt;Parameters!$B$12,BC729&gt;Parameters!$B$11),0,1),"")</f>
        <is>
          <t/>
        </is>
      </c>
      <c r="CG729" s="0" t="inlineStr">
        <f aca="false">IF(A729&lt;&gt;"",IF(OR(BH729&lt;Parameters!$B$12,BH729&gt;Parameters!$B$11),0,1),"")</f>
        <is>
          <t/>
        </is>
      </c>
      <c r="CH729" s="0" t="inlineStr">
        <f aca="false">IF(A729&lt;&gt;"",IF(OR(BM729&lt;Parameters!$B$12,BM729&gt;Parameters!$B$11),0,1),"")</f>
        <is>
          <t/>
        </is>
      </c>
      <c r="CI729" s="0" t="inlineStr">
        <f aca="false">IF(A729&lt;&gt;"",IF(OR(BR729&lt;Parameters!$B$12,BR729&gt;Parameters!$B$11),0,1),"")</f>
        <is>
          <t/>
        </is>
      </c>
      <c r="CJ729" s="0" t="inlineStr">
        <f aca="false">IF(A729&lt;&gt;"",IF(OR(BW729&lt;Parameters!$B$12,BW729&gt;Parameters!$B$11),0,1),"")</f>
        <is>
          <t/>
        </is>
      </c>
      <c r="CK729" s="26" t="inlineStr">
        <f aca="false">IF(A729&lt;&gt;"",SUM(CB729:CJ729)/9,"")</f>
        <is>
          <t/>
        </is>
      </c>
      <c r="CL729" s="0" t="inlineStr">
        <f aca="false">IF(A729&lt;&gt;"",CK729*9,"")</f>
        <is>
          <t/>
        </is>
      </c>
      <c r="CM729" s="8" t="inlineStr">
        <f aca="false">IF(A729&lt;&gt;"",TEXT(B729,CM$2)&amp;" "&amp;TEXT(A729,CM$2),"")</f>
        <is>
          <t/>
        </is>
      </c>
    </row>
    <row r="730" customFormat="false" ht="15" hidden="false" customHeight="false" outlineLevel="0" collapsed="false">
      <c r="A730" s="0" t="inlineStr">
        <f aca="false">IF(OR(B729&lt;Parameters!$K$12,A729&lt;Parameters!$K$12),IF(A729&lt;Parameters!$K$12,A729+1,0),"")</f>
        <is>
          <t/>
        </is>
      </c>
      <c r="B730" s="0" t="inlineStr">
        <f aca="false">IF(A730&lt;&gt;"",IF(A730=0,B729+1,B729),"")</f>
        <is>
          <t/>
        </is>
      </c>
      <c r="C730" s="24" t="inlineStr">
        <f aca="false">IF(A730&lt;&gt;"",-_phi*(A730+0.5),"")</f>
        <is>
          <t/>
        </is>
      </c>
      <c r="D730" s="8" t="inlineStr">
        <f aca="false">IF(A730&lt;&gt;"",DEGREES(C730),"")</f>
        <is>
          <t/>
        </is>
      </c>
      <c r="E730" s="24" t="inlineStr">
        <f aca="false">IF(A730&lt;&gt;"",_phi*(B730+0.5),"")</f>
        <is>
          <t/>
        </is>
      </c>
      <c r="F730" s="8" t="inlineStr">
        <f aca="false">IF(A730&lt;&gt;"",DEGREES(E730),"")</f>
        <is>
          <t/>
        </is>
      </c>
      <c r="G730" s="8" t="inlineStr">
        <f aca="false">IF(A730&lt;&gt;"",LOOKUP(A730,h!$A$3:$A$30,h!$D$3:$D$30),"")</f>
        <is>
          <t/>
        </is>
      </c>
      <c r="H730" s="8" t="inlineStr">
        <f aca="false">IF(A730&lt;&gt;"",LOOKUP(B730,h!$A$3:$A$30,h!$D$3:$D$30),"")</f>
        <is>
          <t/>
        </is>
      </c>
      <c r="I730" s="8" t="inlineStr">
        <f aca="false">IF(A730&lt;&gt;"",_zif,"")</f>
        <is>
          <t/>
        </is>
      </c>
      <c r="J730" s="8" t="inlineStr">
        <f aca="false">IF(A730&lt;&gt;"",$G730+'v1 Frame'!D$3*COS($C730)+'v1 Frame'!E$3*SIN($C730)*SIN($E730)+'v1 Frame'!F$3*SIN($C730)*COS($E730),"")</f>
        <is>
          <t/>
        </is>
      </c>
      <c r="K730" s="8" t="inlineStr">
        <f aca="false">IF(A730&lt;&gt;"",$H730+'v1 Frame'!E$3*COS($E730)-'v1 Frame'!F$3*SIN($E730),"")</f>
        <is>
          <t/>
        </is>
      </c>
      <c r="L730" s="8" t="inlineStr">
        <f aca="false">IF(A730&lt;&gt;"",$I730-'v1 Frame'!D$3*SIN($C730)+'v1 Frame'!E$3*COS($C730)*SIN($E730)+'v1 Frame'!F$3*COS($C730)*COS($E730),"")</f>
        <is>
          <t/>
        </is>
      </c>
      <c r="M730" s="8" t="inlineStr">
        <f aca="false">IF(A730&lt;&gt;"",$G730+'v1 Frame'!G$3*COS($C730)+'v1 Frame'!H$3*SIN($C730)*SIN($E730)+'v1 Frame'!I$3*SIN($C730)*COS($E730),"")</f>
        <is>
          <t/>
        </is>
      </c>
      <c r="N730" s="8" t="inlineStr">
        <f aca="false">IF(A730&lt;&gt;"",$H730+'v1 Frame'!H$3*COS($E730)-'v1 Frame'!I$3*SIN($E730),"")</f>
        <is>
          <t/>
        </is>
      </c>
      <c r="O730" s="8" t="inlineStr">
        <f aca="false">IF(A730&lt;&gt;"",$I730-'v1 Frame'!G$3*SIN($C730)+'v1 Frame'!H$3*COS($C730)*SIN($E730)+'v1 Frame'!I$3*COS($C730)*COS($E730),"")</f>
        <is>
          <t/>
        </is>
      </c>
      <c r="P730" s="8" t="inlineStr">
        <f aca="false">IF(A730&lt;&gt;"",$G730+'v1 Frame'!J$3*COS($C730)+'v1 Frame'!K$3*SIN($C730)*SIN($E730)+'v1 Frame'!L$3*SIN($C730)*COS($E730),"")</f>
        <is>
          <t/>
        </is>
      </c>
      <c r="Q730" s="8" t="inlineStr">
        <f aca="false">IF(A730&lt;&gt;"",$H730+'v1 Frame'!K$3*COS($E730)-'v1 Frame'!L$3*SIN($E730),"")</f>
        <is>
          <t/>
        </is>
      </c>
      <c r="R730" s="8" t="inlineStr">
        <f aca="false">IF(A730&lt;&gt;"",$I730-'v1 Frame'!J$3*SIN($C730)+'v1 Frame'!K$3*COS($C730)*SIN($E730)+'v1 Frame'!L$3*COS($C730)*COS($E730),"")</f>
        <is>
          <t/>
        </is>
      </c>
      <c r="S730" s="8" t="inlineStr">
        <f aca="false">IF(A730&lt;&gt;"",$G730+'v1 Frame'!M$3*COS($C730)+'v1 Frame'!N$3*SIN($C730)*SIN($E730)+'v1 Frame'!O$3*SIN($C730)*COS($E730),"")</f>
        <is>
          <t/>
        </is>
      </c>
      <c r="T730" s="8" t="inlineStr">
        <f aca="false">IF(A730&lt;&gt;"",$H730+'v1 Frame'!N$3*COS($E730)-'v1 Frame'!O$3*SIN($E730),"")</f>
        <is>
          <t/>
        </is>
      </c>
      <c r="U730" s="8" t="inlineStr">
        <f aca="false">IF(A730&lt;&gt;"",$I730-'v1 Frame'!M$3*SIN($C730)+'v1 Frame'!N$3*COS($C730)*SIN($E730)+'v1 Frame'!O$3*COS($C730)*COS($E730),"")</f>
        <is>
          <t/>
        </is>
      </c>
      <c r="V730" s="8" t="inlineStr">
        <f aca="false">IF(A730&lt;&gt;"",$G730+'v1 Frame'!P$3*COS($C730)+'v1 Frame'!Q$3*SIN($C730)*SIN($E730)+'v1 Frame'!R$3*SIN($C730)*COS($E730),"")</f>
        <is>
          <t/>
        </is>
      </c>
      <c r="W730" s="8" t="inlineStr">
        <f aca="false">IF(A730&lt;&gt;"",$H730+'v1 Frame'!Q$3*COS($E730)-'v1 Frame'!R$3*SIN($E730),"")</f>
        <is>
          <t/>
        </is>
      </c>
      <c r="X730" s="8" t="inlineStr">
        <f aca="false">IF(A730&lt;&gt;"",$I730-'v1 Frame'!P$3*SIN($C730)+'v1 Frame'!Q$3*COS($C730)*SIN($E730)+'v1 Frame'!R$3*COS($C730)*COS($E730),"")</f>
        <is>
          <t/>
        </is>
      </c>
      <c r="Y730" s="8" t="inlineStr">
        <f aca="false">IF(A730&lt;&gt;"",$G730+'v1 Frame'!S$3*COS($C730)+'v1 Frame'!T$3*SIN($C730)*SIN($E730)+'v1 Frame'!U$3*SIN($C730)*COS($E730),"")</f>
        <is>
          <t/>
        </is>
      </c>
      <c r="Z730" s="8" t="inlineStr">
        <f aca="false">IF(A730&lt;&gt;"",$H730+'v1 Frame'!T$3*COS($E730)-'v1 Frame'!U$3*SIN($E730),"")</f>
        <is>
          <t/>
        </is>
      </c>
      <c r="AA730" s="8" t="inlineStr">
        <f aca="false">IF(A730&lt;&gt;"",$I730-'v1 Frame'!S$3*SIN($C730)+'v1 Frame'!T$3*COS($C730)*SIN($E730)+'v1 Frame'!U$3*COS($C730)*COS($E730),"")</f>
        <is>
          <t/>
        </is>
      </c>
      <c r="AB730" s="8" t="inlineStr">
        <f aca="false">IF(A730&lt;&gt;"",$G730+'v1 Frame'!V$3*COS($C730)+'v1 Frame'!W$3*SIN($C730)*SIN($E730)+'v1 Frame'!X$3*SIN($C730)*COS($E730),"")</f>
        <is>
          <t/>
        </is>
      </c>
      <c r="AC730" s="8" t="inlineStr">
        <f aca="false">IF(A730&lt;&gt;"",$H730+'v1 Frame'!W$3*COS($E730)-'v1 Frame'!X$3*SIN($E730),"")</f>
        <is>
          <t/>
        </is>
      </c>
      <c r="AD730" s="8" t="inlineStr">
        <f aca="false">IF(A730&lt;&gt;"",$I730-'v1 Frame'!V$3*SIN($C730)+'v1 Frame'!W$3*COS($C730)*SIN($E730)+'v1 Frame'!X$3*COS($C730)*COS($E730),"")</f>
        <is>
          <t/>
        </is>
      </c>
      <c r="AE730" s="25" t="inlineStr">
        <f aca="false">IF(A730&lt;&gt;"",$G730+'v1 Frame'!Y$3*COS($C730)+'v1 Frame'!Z$3*SIN($C730)*SIN($E730)+'v1 Frame'!AA$3*SIN($C730)*COS($E730),"")</f>
        <is>
          <t/>
        </is>
      </c>
      <c r="AF730" s="25" t="inlineStr">
        <f aca="false">IF(A730&lt;&gt;"",$H730+'v1 Frame'!Z$3*COS($E730)-'v1 Frame'!AA$3*SIN($E730),"")</f>
        <is>
          <t/>
        </is>
      </c>
      <c r="AG730" s="25" t="inlineStr">
        <f aca="false">IF(A730&lt;&gt;"",$I730-'v1 Frame'!Y$3*SIN($C730)+'v1 Frame'!Z$3*COS($C730)*SIN($E730)+'v1 Frame'!AA$3*COS($C730)*COS($E730),"")</f>
        <is>
          <t/>
        </is>
      </c>
      <c r="AH730" s="8" t="inlineStr">
        <f aca="false">IF(A730&lt;&gt;"",SQRT(SUMSQ(G730:I730)),"")</f>
        <is>
          <t/>
        </is>
      </c>
      <c r="AI730" s="8" t="inlineStr">
        <f aca="false">IF(A730&lt;&gt;"",IF(AH730&lt;&gt;0,ACOS(I730/AH730),0),"")</f>
        <is>
          <t/>
        </is>
      </c>
      <c r="AJ730" s="8" t="inlineStr">
        <f aca="false">IF(A730&lt;&gt;"",DEGREES(AI730),"")</f>
        <is>
          <t/>
        </is>
      </c>
      <c r="AK730" s="8" t="inlineStr">
        <f aca="false">IF(A730&lt;&gt;"",IF(OR(G730&lt;&gt;0,H730&lt;&gt;0),ATAN2(G730,H730),0),"")</f>
        <is>
          <t/>
        </is>
      </c>
      <c r="AL730" s="8" t="inlineStr">
        <f aca="false">IF(A730&lt;&gt;"",DEGREES(AK730),"")</f>
        <is>
          <t/>
        </is>
      </c>
      <c r="AM730" s="8" t="inlineStr">
        <f aca="false">IF(A730&lt;&gt;"",SQRT(SUMSQ(J730:L730)),"")</f>
        <is>
          <t/>
        </is>
      </c>
      <c r="AN730" s="8" t="inlineStr">
        <f aca="false">IF(A730&lt;&gt;"",IF(AM730&lt;&gt;0,ACOS(L730/AM730),0),"")</f>
        <is>
          <t/>
        </is>
      </c>
      <c r="AO730" s="8" t="inlineStr">
        <f aca="false">IF(A730&lt;&gt;"",DEGREES(AN730),"")</f>
        <is>
          <t/>
        </is>
      </c>
      <c r="AP730" s="8" t="inlineStr">
        <f aca="false">IF(A730&lt;&gt;"",IF(OR(J730&lt;&gt;0,K730&lt;&gt;0),ATAN2(J730,K730),0),"")</f>
        <is>
          <t/>
        </is>
      </c>
      <c r="AQ730" s="8" t="inlineStr">
        <f aca="false">IF(A730&lt;&gt;"",DEGREES(AP730),"")</f>
        <is>
          <t/>
        </is>
      </c>
      <c r="AR730" s="8" t="inlineStr">
        <f aca="false">IF(A730&lt;&gt;"",SQRT(SUMSQ(M730:O730)),"")</f>
        <is>
          <t/>
        </is>
      </c>
      <c r="AS730" s="8" t="inlineStr">
        <f aca="false">IF(A730&lt;&gt;"",IF(AR730&lt;&gt;0,ACOS(O730/AR730),0),"")</f>
        <is>
          <t/>
        </is>
      </c>
      <c r="AT730" s="8" t="inlineStr">
        <f aca="false">IF(A730&lt;&gt;"",DEGREES(AS730),"")</f>
        <is>
          <t/>
        </is>
      </c>
      <c r="AU730" s="8" t="inlineStr">
        <f aca="false">IF(A730&lt;&gt;"",IF(OR(M730&lt;&gt;0,N730&lt;&gt;0),ATAN2(M730,N730),0),"")</f>
        <is>
          <t/>
        </is>
      </c>
      <c r="AV730" s="8" t="inlineStr">
        <f aca="false">IF(A730&lt;&gt;"",DEGREES(AU730),"")</f>
        <is>
          <t/>
        </is>
      </c>
      <c r="AW730" s="8" t="inlineStr">
        <f aca="false">IF(A730&lt;&gt;"",SQRT(SUMSQ(P730:R730)),"")</f>
        <is>
          <t/>
        </is>
      </c>
      <c r="AX730" s="8" t="inlineStr">
        <f aca="false">IF(A730&lt;&gt;"",IF(AW730&lt;&gt;0,ACOS(R730/AW730),0),"")</f>
        <is>
          <t/>
        </is>
      </c>
      <c r="AY730" s="8" t="inlineStr">
        <f aca="false">IF(A730&lt;&gt;"",DEGREES(AX730),"")</f>
        <is>
          <t/>
        </is>
      </c>
      <c r="AZ730" s="8" t="inlineStr">
        <f aca="false">IF(A730&lt;&gt;"",IF(OR(P730&lt;&gt;0,Q730&lt;&gt;0),ATAN2(P730,Q730),0),"")</f>
        <is>
          <t/>
        </is>
      </c>
      <c r="BA730" s="8" t="inlineStr">
        <f aca="false">IF(A730&lt;&gt;"",DEGREES(AZ730),"")</f>
        <is>
          <t/>
        </is>
      </c>
      <c r="BB730" s="8" t="inlineStr">
        <f aca="false">IF(A730&lt;&gt;"",SQRT(SUMSQ(S730:U730)),"")</f>
        <is>
          <t/>
        </is>
      </c>
      <c r="BC730" s="8" t="inlineStr">
        <f aca="false">IF(A730&lt;&gt;"",IF(BB730&lt;&gt;0,ACOS(U730/BB730),0),"")</f>
        <is>
          <t/>
        </is>
      </c>
      <c r="BD730" s="8" t="inlineStr">
        <f aca="false">IF(A730&lt;&gt;"",DEGREES(BC730),"")</f>
        <is>
          <t/>
        </is>
      </c>
      <c r="BE730" s="8" t="inlineStr">
        <f aca="false">IF(A730&lt;&gt;"",IF(OR(S730&lt;&gt;0,T730&lt;&gt;0),ATAN2(S730,T730),0),"")</f>
        <is>
          <t/>
        </is>
      </c>
      <c r="BF730" s="8" t="inlineStr">
        <f aca="false">IF(A730&lt;&gt;"",DEGREES(BE730),"")</f>
        <is>
          <t/>
        </is>
      </c>
      <c r="BG730" s="8" t="inlineStr">
        <f aca="false">IF(A730&lt;&gt;"",SQRT(SUMSQ(V730:X730)),"")</f>
        <is>
          <t/>
        </is>
      </c>
      <c r="BH730" s="8" t="inlineStr">
        <f aca="false">IF(A730&lt;&gt;"",IF(BG730&lt;&gt;0,ACOS(X730/BG730),0),"")</f>
        <is>
          <t/>
        </is>
      </c>
      <c r="BI730" s="8" t="inlineStr">
        <f aca="false">IF(A730&lt;&gt;"",DEGREES(BH730),"")</f>
        <is>
          <t/>
        </is>
      </c>
      <c r="BJ730" s="8" t="inlineStr">
        <f aca="false">IF(A730&lt;&gt;"",IF(OR(V730&lt;&gt;0,W730&lt;&gt;0),ATAN2(V730,W730),0),"")</f>
        <is>
          <t/>
        </is>
      </c>
      <c r="BK730" s="8" t="inlineStr">
        <f aca="false">IF(A730&lt;&gt;"",DEGREES(BJ730),"")</f>
        <is>
          <t/>
        </is>
      </c>
      <c r="BL730" s="8" t="inlineStr">
        <f aca="false">IF(A730&lt;&gt;"",SQRT(SUMSQ(Y730:AA730)),"")</f>
        <is>
          <t/>
        </is>
      </c>
      <c r="BM730" s="8" t="inlineStr">
        <f aca="false">IF(A730&lt;&gt;"",IF(BL730&lt;&gt;0,ACOS(AA730/BL730),0),"")</f>
        <is>
          <t/>
        </is>
      </c>
      <c r="BN730" s="8" t="inlineStr">
        <f aca="false">IF(A730&lt;&gt;"",DEGREES(BM730),"")</f>
        <is>
          <t/>
        </is>
      </c>
      <c r="BO730" s="8" t="inlineStr">
        <f aca="false">IF(A730&lt;&gt;"",IF(OR(Y730&lt;&gt;0,Z730&lt;&gt;0),ATAN2(Y730,Z730),0),"")</f>
        <is>
          <t/>
        </is>
      </c>
      <c r="BP730" s="8" t="inlineStr">
        <f aca="false">IF(A730&lt;&gt;"",DEGREES(BO730),"")</f>
        <is>
          <t/>
        </is>
      </c>
      <c r="BQ730" s="8" t="inlineStr">
        <f aca="false">IF(A730&lt;&gt;"",SQRT(SUMSQ(AB730:AD730)),"")</f>
        <is>
          <t/>
        </is>
      </c>
      <c r="BR730" s="8" t="inlineStr">
        <f aca="false">IF(A730&lt;&gt;"",IF(BQ730&lt;&gt;0,ACOS(AD730/BQ730),0),"")</f>
        <is>
          <t/>
        </is>
      </c>
      <c r="BS730" s="8" t="inlineStr">
        <f aca="false">IF(A730&lt;&gt;"",DEGREES(BR730),"")</f>
        <is>
          <t/>
        </is>
      </c>
      <c r="BT730" s="8" t="inlineStr">
        <f aca="false">IF(A730&lt;&gt;"",IF(OR(AB730&lt;&gt;0,AC730&lt;&gt;0),ATAN2(AB730,AC730),0),"")</f>
        <is>
          <t/>
        </is>
      </c>
      <c r="BU730" s="8" t="inlineStr">
        <f aca="false">IF(A730&lt;&gt;"",DEGREES(BT730),"")</f>
        <is>
          <t/>
        </is>
      </c>
      <c r="BV730" s="8" t="inlineStr">
        <f aca="false">IF(A730&lt;&gt;"",SQRT(SUMSQ(AE730:AG730)),"")</f>
        <is>
          <t/>
        </is>
      </c>
      <c r="BW730" s="8" t="inlineStr">
        <f aca="false">IF(A730&lt;&gt;"",IF(BV730&lt;&gt;0,ACOS(AG730/BV730),0),"")</f>
        <is>
          <t/>
        </is>
      </c>
      <c r="BX730" s="8" t="inlineStr">
        <f aca="false">IF(A730&lt;&gt;"",DEGREES(BW730),"")</f>
        <is>
          <t/>
        </is>
      </c>
      <c r="BY730" s="8" t="inlineStr">
        <f aca="false">IF(A730&lt;&gt;"",IF(OR(AF730&lt;&gt;0,AG730&lt;&gt;0),ATAN2(AF730,AG730),0),"")</f>
        <is>
          <t/>
        </is>
      </c>
      <c r="BZ730" s="8" t="inlineStr">
        <f aca="false">IF(A730&lt;&gt;"",DEGREES(BY730),"")</f>
        <is>
          <t/>
        </is>
      </c>
      <c r="CA730" s="0" t="inlineStr">
        <f aca="false">IF(A730&lt;&gt;"",IF(AND(AI730&lt;Parameters!$B$11,AI730&gt;Parameters!$B$12,AN730&lt;Parameters!$B$11,AN730&gt;Parameters!$B$12,AS730&lt;Parameters!$B$11,AS730&gt;Parameters!$B$12,AX730&lt;Parameters!$B$11,AX730&gt;Parameters!$B$12,BC730&lt;Parameters!$B$11,BC730&gt;Parameters!$B$12,BM730&lt;Parameters!$B$11,BM730&gt;Parameters!$B$12,BR730&lt;Parameters!$B$11,BR730&gt;Parameters!$B$12,BW730&lt;Parameters!$B$11,BW730&gt;Parameters!$B$12),1,0),"")</f>
        <is>
          <t/>
        </is>
      </c>
      <c r="CB730" s="0" t="inlineStr">
        <f aca="false">IF(A730&lt;&gt;"",IF(OR(AI730&lt;Parameters!$B$12,AI730&gt;Parameters!$B$11),0,1),"")</f>
        <is>
          <t/>
        </is>
      </c>
      <c r="CC730" s="0" t="inlineStr">
        <f aca="false">IF(A730&lt;&gt;"",IF(OR(AN730&lt;Parameters!$B$12,AN730&gt;Parameters!$B$11),0,1),"")</f>
        <is>
          <t/>
        </is>
      </c>
      <c r="CD730" s="0" t="inlineStr">
        <f aca="false">IF(A730&lt;&gt;"",IF(OR(AS730&lt;Parameters!$B$12,AS730&gt;Parameters!$B$11),0,1),"")</f>
        <is>
          <t/>
        </is>
      </c>
      <c r="CE730" s="0" t="inlineStr">
        <f aca="false">IF(A730&lt;&gt;"",IF(OR(AX730&lt;Parameters!$B$12,AX730&gt;Parameters!$B$11),0,1),"")</f>
        <is>
          <t/>
        </is>
      </c>
      <c r="CF730" s="0" t="inlineStr">
        <f aca="false">IF(A730&lt;&gt;"",IF(OR(BC730&lt;Parameters!$B$12,BC730&gt;Parameters!$B$11),0,1),"")</f>
        <is>
          <t/>
        </is>
      </c>
      <c r="CG730" s="0" t="inlineStr">
        <f aca="false">IF(A730&lt;&gt;"",IF(OR(BH730&lt;Parameters!$B$12,BH730&gt;Parameters!$B$11),0,1),"")</f>
        <is>
          <t/>
        </is>
      </c>
      <c r="CH730" s="0" t="inlineStr">
        <f aca="false">IF(A730&lt;&gt;"",IF(OR(BM730&lt;Parameters!$B$12,BM730&gt;Parameters!$B$11),0,1),"")</f>
        <is>
          <t/>
        </is>
      </c>
      <c r="CI730" s="0" t="inlineStr">
        <f aca="false">IF(A730&lt;&gt;"",IF(OR(BR730&lt;Parameters!$B$12,BR730&gt;Parameters!$B$11),0,1),"")</f>
        <is>
          <t/>
        </is>
      </c>
      <c r="CJ730" s="0" t="inlineStr">
        <f aca="false">IF(A730&lt;&gt;"",IF(OR(BW730&lt;Parameters!$B$12,BW730&gt;Parameters!$B$11),0,1),"")</f>
        <is>
          <t/>
        </is>
      </c>
      <c r="CK730" s="26" t="inlineStr">
        <f aca="false">IF(A730&lt;&gt;"",SUM(CB730:CJ730)/9,"")</f>
        <is>
          <t/>
        </is>
      </c>
      <c r="CL730" s="0" t="inlineStr">
        <f aca="false">IF(A730&lt;&gt;"",CK730*9,"")</f>
        <is>
          <t/>
        </is>
      </c>
      <c r="CM730" s="8" t="inlineStr">
        <f aca="false">IF(A730&lt;&gt;"",TEXT(B730,CM$2)&amp;" "&amp;TEXT(A730,CM$2),"")</f>
        <is>
          <t/>
        </is>
      </c>
    </row>
    <row r="731" customFormat="false" ht="15" hidden="false" customHeight="false" outlineLevel="0" collapsed="false">
      <c r="A731" s="0" t="inlineStr">
        <f aca="false">IF(OR(B730&lt;Parameters!$K$12,A730&lt;Parameters!$K$12),IF(A730&lt;Parameters!$K$12,A730+1,0),"")</f>
        <is>
          <t/>
        </is>
      </c>
      <c r="B731" s="0" t="inlineStr">
        <f aca="false">IF(A731&lt;&gt;"",IF(A731=0,B730+1,B730),"")</f>
        <is>
          <t/>
        </is>
      </c>
      <c r="C731" s="24" t="inlineStr">
        <f aca="false">IF(A731&lt;&gt;"",-_phi*(A731+0.5),"")</f>
        <is>
          <t/>
        </is>
      </c>
      <c r="D731" s="8" t="inlineStr">
        <f aca="false">IF(A731&lt;&gt;"",DEGREES(C731),"")</f>
        <is>
          <t/>
        </is>
      </c>
      <c r="E731" s="24" t="inlineStr">
        <f aca="false">IF(A731&lt;&gt;"",_phi*(B731+0.5),"")</f>
        <is>
          <t/>
        </is>
      </c>
      <c r="F731" s="8" t="inlineStr">
        <f aca="false">IF(A731&lt;&gt;"",DEGREES(E731),"")</f>
        <is>
          <t/>
        </is>
      </c>
      <c r="G731" s="8" t="inlineStr">
        <f aca="false">IF(A731&lt;&gt;"",LOOKUP(A731,h!$A$3:$A$30,h!$D$3:$D$30),"")</f>
        <is>
          <t/>
        </is>
      </c>
      <c r="H731" s="8" t="inlineStr">
        <f aca="false">IF(A731&lt;&gt;"",LOOKUP(B731,h!$A$3:$A$30,h!$D$3:$D$30),"")</f>
        <is>
          <t/>
        </is>
      </c>
      <c r="I731" s="8" t="inlineStr">
        <f aca="false">IF(A731&lt;&gt;"",_zif,"")</f>
        <is>
          <t/>
        </is>
      </c>
      <c r="J731" s="8" t="inlineStr">
        <f aca="false">IF(A731&lt;&gt;"",$G731+'v1 Frame'!D$3*COS($C731)+'v1 Frame'!E$3*SIN($C731)*SIN($E731)+'v1 Frame'!F$3*SIN($C731)*COS($E731),"")</f>
        <is>
          <t/>
        </is>
      </c>
      <c r="K731" s="8" t="inlineStr">
        <f aca="false">IF(A731&lt;&gt;"",$H731+'v1 Frame'!E$3*COS($E731)-'v1 Frame'!F$3*SIN($E731),"")</f>
        <is>
          <t/>
        </is>
      </c>
      <c r="L731" s="8" t="inlineStr">
        <f aca="false">IF(A731&lt;&gt;"",$I731-'v1 Frame'!D$3*SIN($C731)+'v1 Frame'!E$3*COS($C731)*SIN($E731)+'v1 Frame'!F$3*COS($C731)*COS($E731),"")</f>
        <is>
          <t/>
        </is>
      </c>
      <c r="M731" s="8" t="inlineStr">
        <f aca="false">IF(A731&lt;&gt;"",$G731+'v1 Frame'!G$3*COS($C731)+'v1 Frame'!H$3*SIN($C731)*SIN($E731)+'v1 Frame'!I$3*SIN($C731)*COS($E731),"")</f>
        <is>
          <t/>
        </is>
      </c>
      <c r="N731" s="8" t="inlineStr">
        <f aca="false">IF(A731&lt;&gt;"",$H731+'v1 Frame'!H$3*COS($E731)-'v1 Frame'!I$3*SIN($E731),"")</f>
        <is>
          <t/>
        </is>
      </c>
      <c r="O731" s="8" t="inlineStr">
        <f aca="false">IF(A731&lt;&gt;"",$I731-'v1 Frame'!G$3*SIN($C731)+'v1 Frame'!H$3*COS($C731)*SIN($E731)+'v1 Frame'!I$3*COS($C731)*COS($E731),"")</f>
        <is>
          <t/>
        </is>
      </c>
      <c r="P731" s="8" t="inlineStr">
        <f aca="false">IF(A731&lt;&gt;"",$G731+'v1 Frame'!J$3*COS($C731)+'v1 Frame'!K$3*SIN($C731)*SIN($E731)+'v1 Frame'!L$3*SIN($C731)*COS($E731),"")</f>
        <is>
          <t/>
        </is>
      </c>
      <c r="Q731" s="8" t="inlineStr">
        <f aca="false">IF(A731&lt;&gt;"",$H731+'v1 Frame'!K$3*COS($E731)-'v1 Frame'!L$3*SIN($E731),"")</f>
        <is>
          <t/>
        </is>
      </c>
      <c r="R731" s="8" t="inlineStr">
        <f aca="false">IF(A731&lt;&gt;"",$I731-'v1 Frame'!J$3*SIN($C731)+'v1 Frame'!K$3*COS($C731)*SIN($E731)+'v1 Frame'!L$3*COS($C731)*COS($E731),"")</f>
        <is>
          <t/>
        </is>
      </c>
      <c r="S731" s="8" t="inlineStr">
        <f aca="false">IF(A731&lt;&gt;"",$G731+'v1 Frame'!M$3*COS($C731)+'v1 Frame'!N$3*SIN($C731)*SIN($E731)+'v1 Frame'!O$3*SIN($C731)*COS($E731),"")</f>
        <is>
          <t/>
        </is>
      </c>
      <c r="T731" s="8" t="inlineStr">
        <f aca="false">IF(A731&lt;&gt;"",$H731+'v1 Frame'!N$3*COS($E731)-'v1 Frame'!O$3*SIN($E731),"")</f>
        <is>
          <t/>
        </is>
      </c>
      <c r="U731" s="8" t="inlineStr">
        <f aca="false">IF(A731&lt;&gt;"",$I731-'v1 Frame'!M$3*SIN($C731)+'v1 Frame'!N$3*COS($C731)*SIN($E731)+'v1 Frame'!O$3*COS($C731)*COS($E731),"")</f>
        <is>
          <t/>
        </is>
      </c>
      <c r="V731" s="8" t="inlineStr">
        <f aca="false">IF(A731&lt;&gt;"",$G731+'v1 Frame'!P$3*COS($C731)+'v1 Frame'!Q$3*SIN($C731)*SIN($E731)+'v1 Frame'!R$3*SIN($C731)*COS($E731),"")</f>
        <is>
          <t/>
        </is>
      </c>
      <c r="W731" s="8" t="inlineStr">
        <f aca="false">IF(A731&lt;&gt;"",$H731+'v1 Frame'!Q$3*COS($E731)-'v1 Frame'!R$3*SIN($E731),"")</f>
        <is>
          <t/>
        </is>
      </c>
      <c r="X731" s="8" t="inlineStr">
        <f aca="false">IF(A731&lt;&gt;"",$I731-'v1 Frame'!P$3*SIN($C731)+'v1 Frame'!Q$3*COS($C731)*SIN($E731)+'v1 Frame'!R$3*COS($C731)*COS($E731),"")</f>
        <is>
          <t/>
        </is>
      </c>
      <c r="Y731" s="8" t="inlineStr">
        <f aca="false">IF(A731&lt;&gt;"",$G731+'v1 Frame'!S$3*COS($C731)+'v1 Frame'!T$3*SIN($C731)*SIN($E731)+'v1 Frame'!U$3*SIN($C731)*COS($E731),"")</f>
        <is>
          <t/>
        </is>
      </c>
      <c r="Z731" s="8" t="inlineStr">
        <f aca="false">IF(A731&lt;&gt;"",$H731+'v1 Frame'!T$3*COS($E731)-'v1 Frame'!U$3*SIN($E731),"")</f>
        <is>
          <t/>
        </is>
      </c>
      <c r="AA731" s="8" t="inlineStr">
        <f aca="false">IF(A731&lt;&gt;"",$I731-'v1 Frame'!S$3*SIN($C731)+'v1 Frame'!T$3*COS($C731)*SIN($E731)+'v1 Frame'!U$3*COS($C731)*COS($E731),"")</f>
        <is>
          <t/>
        </is>
      </c>
      <c r="AB731" s="8" t="inlineStr">
        <f aca="false">IF(A731&lt;&gt;"",$G731+'v1 Frame'!V$3*COS($C731)+'v1 Frame'!W$3*SIN($C731)*SIN($E731)+'v1 Frame'!X$3*SIN($C731)*COS($E731),"")</f>
        <is>
          <t/>
        </is>
      </c>
      <c r="AC731" s="8" t="inlineStr">
        <f aca="false">IF(A731&lt;&gt;"",$H731+'v1 Frame'!W$3*COS($E731)-'v1 Frame'!X$3*SIN($E731),"")</f>
        <is>
          <t/>
        </is>
      </c>
      <c r="AD731" s="8" t="inlineStr">
        <f aca="false">IF(A731&lt;&gt;"",$I731-'v1 Frame'!V$3*SIN($C731)+'v1 Frame'!W$3*COS($C731)*SIN($E731)+'v1 Frame'!X$3*COS($C731)*COS($E731),"")</f>
        <is>
          <t/>
        </is>
      </c>
      <c r="AE731" s="25" t="inlineStr">
        <f aca="false">IF(A731&lt;&gt;"",$G731+'v1 Frame'!Y$3*COS($C731)+'v1 Frame'!Z$3*SIN($C731)*SIN($E731)+'v1 Frame'!AA$3*SIN($C731)*COS($E731),"")</f>
        <is>
          <t/>
        </is>
      </c>
      <c r="AF731" s="25" t="inlineStr">
        <f aca="false">IF(A731&lt;&gt;"",$H731+'v1 Frame'!Z$3*COS($E731)-'v1 Frame'!AA$3*SIN($E731),"")</f>
        <is>
          <t/>
        </is>
      </c>
      <c r="AG731" s="25" t="inlineStr">
        <f aca="false">IF(A731&lt;&gt;"",$I731-'v1 Frame'!Y$3*SIN($C731)+'v1 Frame'!Z$3*COS($C731)*SIN($E731)+'v1 Frame'!AA$3*COS($C731)*COS($E731),"")</f>
        <is>
          <t/>
        </is>
      </c>
      <c r="AH731" s="8" t="inlineStr">
        <f aca="false">IF(A731&lt;&gt;"",SQRT(SUMSQ(G731:I731)),"")</f>
        <is>
          <t/>
        </is>
      </c>
      <c r="AI731" s="8" t="inlineStr">
        <f aca="false">IF(A731&lt;&gt;"",IF(AH731&lt;&gt;0,ACOS(I731/AH731),0),"")</f>
        <is>
          <t/>
        </is>
      </c>
      <c r="AJ731" s="8" t="inlineStr">
        <f aca="false">IF(A731&lt;&gt;"",DEGREES(AI731),"")</f>
        <is>
          <t/>
        </is>
      </c>
      <c r="AK731" s="8" t="inlineStr">
        <f aca="false">IF(A731&lt;&gt;"",IF(OR(G731&lt;&gt;0,H731&lt;&gt;0),ATAN2(G731,H731),0),"")</f>
        <is>
          <t/>
        </is>
      </c>
      <c r="AL731" s="8" t="inlineStr">
        <f aca="false">IF(A731&lt;&gt;"",DEGREES(AK731),"")</f>
        <is>
          <t/>
        </is>
      </c>
      <c r="AM731" s="8" t="inlineStr">
        <f aca="false">IF(A731&lt;&gt;"",SQRT(SUMSQ(J731:L731)),"")</f>
        <is>
          <t/>
        </is>
      </c>
      <c r="AN731" s="8" t="inlineStr">
        <f aca="false">IF(A731&lt;&gt;"",IF(AM731&lt;&gt;0,ACOS(L731/AM731),0),"")</f>
        <is>
          <t/>
        </is>
      </c>
      <c r="AO731" s="8" t="inlineStr">
        <f aca="false">IF(A731&lt;&gt;"",DEGREES(AN731),"")</f>
        <is>
          <t/>
        </is>
      </c>
      <c r="AP731" s="8" t="inlineStr">
        <f aca="false">IF(A731&lt;&gt;"",IF(OR(J731&lt;&gt;0,K731&lt;&gt;0),ATAN2(J731,K731),0),"")</f>
        <is>
          <t/>
        </is>
      </c>
      <c r="AQ731" s="8" t="inlineStr">
        <f aca="false">IF(A731&lt;&gt;"",DEGREES(AP731),"")</f>
        <is>
          <t/>
        </is>
      </c>
      <c r="AR731" s="8" t="inlineStr">
        <f aca="false">IF(A731&lt;&gt;"",SQRT(SUMSQ(M731:O731)),"")</f>
        <is>
          <t/>
        </is>
      </c>
      <c r="AS731" s="8" t="inlineStr">
        <f aca="false">IF(A731&lt;&gt;"",IF(AR731&lt;&gt;0,ACOS(O731/AR731),0),"")</f>
        <is>
          <t/>
        </is>
      </c>
      <c r="AT731" s="8" t="inlineStr">
        <f aca="false">IF(A731&lt;&gt;"",DEGREES(AS731),"")</f>
        <is>
          <t/>
        </is>
      </c>
      <c r="AU731" s="8" t="inlineStr">
        <f aca="false">IF(A731&lt;&gt;"",IF(OR(M731&lt;&gt;0,N731&lt;&gt;0),ATAN2(M731,N731),0),"")</f>
        <is>
          <t/>
        </is>
      </c>
      <c r="AV731" s="8" t="inlineStr">
        <f aca="false">IF(A731&lt;&gt;"",DEGREES(AU731),"")</f>
        <is>
          <t/>
        </is>
      </c>
      <c r="AW731" s="8" t="inlineStr">
        <f aca="false">IF(A731&lt;&gt;"",SQRT(SUMSQ(P731:R731)),"")</f>
        <is>
          <t/>
        </is>
      </c>
      <c r="AX731" s="8" t="inlineStr">
        <f aca="false">IF(A731&lt;&gt;"",IF(AW731&lt;&gt;0,ACOS(R731/AW731),0),"")</f>
        <is>
          <t/>
        </is>
      </c>
      <c r="AY731" s="8" t="inlineStr">
        <f aca="false">IF(A731&lt;&gt;"",DEGREES(AX731),"")</f>
        <is>
          <t/>
        </is>
      </c>
      <c r="AZ731" s="8" t="inlineStr">
        <f aca="false">IF(A731&lt;&gt;"",IF(OR(P731&lt;&gt;0,Q731&lt;&gt;0),ATAN2(P731,Q731),0),"")</f>
        <is>
          <t/>
        </is>
      </c>
      <c r="BA731" s="8" t="inlineStr">
        <f aca="false">IF(A731&lt;&gt;"",DEGREES(AZ731),"")</f>
        <is>
          <t/>
        </is>
      </c>
      <c r="BB731" s="8" t="inlineStr">
        <f aca="false">IF(A731&lt;&gt;"",SQRT(SUMSQ(S731:U731)),"")</f>
        <is>
          <t/>
        </is>
      </c>
      <c r="BC731" s="8" t="inlineStr">
        <f aca="false">IF(A731&lt;&gt;"",IF(BB731&lt;&gt;0,ACOS(U731/BB731),0),"")</f>
        <is>
          <t/>
        </is>
      </c>
      <c r="BD731" s="8" t="inlineStr">
        <f aca="false">IF(A731&lt;&gt;"",DEGREES(BC731),"")</f>
        <is>
          <t/>
        </is>
      </c>
      <c r="BE731" s="8" t="inlineStr">
        <f aca="false">IF(A731&lt;&gt;"",IF(OR(S731&lt;&gt;0,T731&lt;&gt;0),ATAN2(S731,T731),0),"")</f>
        <is>
          <t/>
        </is>
      </c>
      <c r="BF731" s="8" t="inlineStr">
        <f aca="false">IF(A731&lt;&gt;"",DEGREES(BE731),"")</f>
        <is>
          <t/>
        </is>
      </c>
      <c r="BG731" s="8" t="inlineStr">
        <f aca="false">IF(A731&lt;&gt;"",SQRT(SUMSQ(V731:X731)),"")</f>
        <is>
          <t/>
        </is>
      </c>
      <c r="BH731" s="8" t="inlineStr">
        <f aca="false">IF(A731&lt;&gt;"",IF(BG731&lt;&gt;0,ACOS(X731/BG731),0),"")</f>
        <is>
          <t/>
        </is>
      </c>
      <c r="BI731" s="8" t="inlineStr">
        <f aca="false">IF(A731&lt;&gt;"",DEGREES(BH731),"")</f>
        <is>
          <t/>
        </is>
      </c>
      <c r="BJ731" s="8" t="inlineStr">
        <f aca="false">IF(A731&lt;&gt;"",IF(OR(V731&lt;&gt;0,W731&lt;&gt;0),ATAN2(V731,W731),0),"")</f>
        <is>
          <t/>
        </is>
      </c>
      <c r="BK731" s="8" t="inlineStr">
        <f aca="false">IF(A731&lt;&gt;"",DEGREES(BJ731),"")</f>
        <is>
          <t/>
        </is>
      </c>
      <c r="BL731" s="8" t="inlineStr">
        <f aca="false">IF(A731&lt;&gt;"",SQRT(SUMSQ(Y731:AA731)),"")</f>
        <is>
          <t/>
        </is>
      </c>
      <c r="BM731" s="8" t="inlineStr">
        <f aca="false">IF(A731&lt;&gt;"",IF(BL731&lt;&gt;0,ACOS(AA731/BL731),0),"")</f>
        <is>
          <t/>
        </is>
      </c>
      <c r="BN731" s="8" t="inlineStr">
        <f aca="false">IF(A731&lt;&gt;"",DEGREES(BM731),"")</f>
        <is>
          <t/>
        </is>
      </c>
      <c r="BO731" s="8" t="inlineStr">
        <f aca="false">IF(A731&lt;&gt;"",IF(OR(Y731&lt;&gt;0,Z731&lt;&gt;0),ATAN2(Y731,Z731),0),"")</f>
        <is>
          <t/>
        </is>
      </c>
      <c r="BP731" s="8" t="inlineStr">
        <f aca="false">IF(A731&lt;&gt;"",DEGREES(BO731),"")</f>
        <is>
          <t/>
        </is>
      </c>
      <c r="BQ731" s="8" t="inlineStr">
        <f aca="false">IF(A731&lt;&gt;"",SQRT(SUMSQ(AB731:AD731)),"")</f>
        <is>
          <t/>
        </is>
      </c>
      <c r="BR731" s="8" t="inlineStr">
        <f aca="false">IF(A731&lt;&gt;"",IF(BQ731&lt;&gt;0,ACOS(AD731/BQ731),0),"")</f>
        <is>
          <t/>
        </is>
      </c>
      <c r="BS731" s="8" t="inlineStr">
        <f aca="false">IF(A731&lt;&gt;"",DEGREES(BR731),"")</f>
        <is>
          <t/>
        </is>
      </c>
      <c r="BT731" s="8" t="inlineStr">
        <f aca="false">IF(A731&lt;&gt;"",IF(OR(AB731&lt;&gt;0,AC731&lt;&gt;0),ATAN2(AB731,AC731),0),"")</f>
        <is>
          <t/>
        </is>
      </c>
      <c r="BU731" s="8" t="inlineStr">
        <f aca="false">IF(A731&lt;&gt;"",DEGREES(BT731),"")</f>
        <is>
          <t/>
        </is>
      </c>
      <c r="BV731" s="8" t="inlineStr">
        <f aca="false">IF(A731&lt;&gt;"",SQRT(SUMSQ(AE731:AG731)),"")</f>
        <is>
          <t/>
        </is>
      </c>
      <c r="BW731" s="8" t="inlineStr">
        <f aca="false">IF(A731&lt;&gt;"",IF(BV731&lt;&gt;0,ACOS(AG731/BV731),0),"")</f>
        <is>
          <t/>
        </is>
      </c>
      <c r="BX731" s="8" t="inlineStr">
        <f aca="false">IF(A731&lt;&gt;"",DEGREES(BW731),"")</f>
        <is>
          <t/>
        </is>
      </c>
      <c r="BY731" s="8" t="inlineStr">
        <f aca="false">IF(A731&lt;&gt;"",IF(OR(AF731&lt;&gt;0,AG731&lt;&gt;0),ATAN2(AF731,AG731),0),"")</f>
        <is>
          <t/>
        </is>
      </c>
      <c r="BZ731" s="8" t="inlineStr">
        <f aca="false">IF(A731&lt;&gt;"",DEGREES(BY731),"")</f>
        <is>
          <t/>
        </is>
      </c>
      <c r="CA731" s="0" t="inlineStr">
        <f aca="false">IF(A731&lt;&gt;"",IF(AND(AI731&lt;Parameters!$B$11,AI731&gt;Parameters!$B$12,AN731&lt;Parameters!$B$11,AN731&gt;Parameters!$B$12,AS731&lt;Parameters!$B$11,AS731&gt;Parameters!$B$12,AX731&lt;Parameters!$B$11,AX731&gt;Parameters!$B$12,BC731&lt;Parameters!$B$11,BC731&gt;Parameters!$B$12,BM731&lt;Parameters!$B$11,BM731&gt;Parameters!$B$12,BR731&lt;Parameters!$B$11,BR731&gt;Parameters!$B$12,BW731&lt;Parameters!$B$11,BW731&gt;Parameters!$B$12),1,0),"")</f>
        <is>
          <t/>
        </is>
      </c>
      <c r="CB731" s="0" t="inlineStr">
        <f aca="false">IF(A731&lt;&gt;"",IF(OR(AI731&lt;Parameters!$B$12,AI731&gt;Parameters!$B$11),0,1),"")</f>
        <is>
          <t/>
        </is>
      </c>
      <c r="CC731" s="0" t="inlineStr">
        <f aca="false">IF(A731&lt;&gt;"",IF(OR(AN731&lt;Parameters!$B$12,AN731&gt;Parameters!$B$11),0,1),"")</f>
        <is>
          <t/>
        </is>
      </c>
      <c r="CD731" s="0" t="inlineStr">
        <f aca="false">IF(A731&lt;&gt;"",IF(OR(AS731&lt;Parameters!$B$12,AS731&gt;Parameters!$B$11),0,1),"")</f>
        <is>
          <t/>
        </is>
      </c>
      <c r="CE731" s="0" t="inlineStr">
        <f aca="false">IF(A731&lt;&gt;"",IF(OR(AX731&lt;Parameters!$B$12,AX731&gt;Parameters!$B$11),0,1),"")</f>
        <is>
          <t/>
        </is>
      </c>
      <c r="CF731" s="0" t="inlineStr">
        <f aca="false">IF(A731&lt;&gt;"",IF(OR(BC731&lt;Parameters!$B$12,BC731&gt;Parameters!$B$11),0,1),"")</f>
        <is>
          <t/>
        </is>
      </c>
      <c r="CG731" s="0" t="inlineStr">
        <f aca="false">IF(A731&lt;&gt;"",IF(OR(BH731&lt;Parameters!$B$12,BH731&gt;Parameters!$B$11),0,1),"")</f>
        <is>
          <t/>
        </is>
      </c>
      <c r="CH731" s="0" t="inlineStr">
        <f aca="false">IF(A731&lt;&gt;"",IF(OR(BM731&lt;Parameters!$B$12,BM731&gt;Parameters!$B$11),0,1),"")</f>
        <is>
          <t/>
        </is>
      </c>
      <c r="CI731" s="0" t="inlineStr">
        <f aca="false">IF(A731&lt;&gt;"",IF(OR(BR731&lt;Parameters!$B$12,BR731&gt;Parameters!$B$11),0,1),"")</f>
        <is>
          <t/>
        </is>
      </c>
      <c r="CJ731" s="0" t="inlineStr">
        <f aca="false">IF(A731&lt;&gt;"",IF(OR(BW731&lt;Parameters!$B$12,BW731&gt;Parameters!$B$11),0,1),"")</f>
        <is>
          <t/>
        </is>
      </c>
      <c r="CK731" s="26" t="inlineStr">
        <f aca="false">IF(A731&lt;&gt;"",SUM(CB731:CJ731)/9,"")</f>
        <is>
          <t/>
        </is>
      </c>
      <c r="CL731" s="0" t="inlineStr">
        <f aca="false">IF(A731&lt;&gt;"",CK731*9,"")</f>
        <is>
          <t/>
        </is>
      </c>
      <c r="CM731" s="8" t="inlineStr">
        <f aca="false">IF(A731&lt;&gt;"",TEXT(B731,CM$2)&amp;" "&amp;TEXT(A731,CM$2),"")</f>
        <is>
          <t/>
        </is>
      </c>
    </row>
    <row r="732" customFormat="false" ht="15" hidden="false" customHeight="false" outlineLevel="0" collapsed="false">
      <c r="A732" s="0" t="inlineStr">
        <f aca="false">IF(OR(B731&lt;Parameters!$K$12,A731&lt;Parameters!$K$12),IF(A731&lt;Parameters!$K$12,A731+1,0),"")</f>
        <is>
          <t/>
        </is>
      </c>
      <c r="B732" s="0" t="inlineStr">
        <f aca="false">IF(A732&lt;&gt;"",IF(A732=0,B731+1,B731),"")</f>
        <is>
          <t/>
        </is>
      </c>
      <c r="C732" s="24" t="inlineStr">
        <f aca="false">IF(A732&lt;&gt;"",-_phi*(A732+0.5),"")</f>
        <is>
          <t/>
        </is>
      </c>
      <c r="D732" s="8" t="inlineStr">
        <f aca="false">IF(A732&lt;&gt;"",DEGREES(C732),"")</f>
        <is>
          <t/>
        </is>
      </c>
      <c r="E732" s="24" t="inlineStr">
        <f aca="false">IF(A732&lt;&gt;"",_phi*(B732+0.5),"")</f>
        <is>
          <t/>
        </is>
      </c>
      <c r="F732" s="8" t="inlineStr">
        <f aca="false">IF(A732&lt;&gt;"",DEGREES(E732),"")</f>
        <is>
          <t/>
        </is>
      </c>
      <c r="G732" s="8" t="inlineStr">
        <f aca="false">IF(A732&lt;&gt;"",LOOKUP(A732,h!$A$3:$A$30,h!$D$3:$D$30),"")</f>
        <is>
          <t/>
        </is>
      </c>
      <c r="H732" s="8" t="inlineStr">
        <f aca="false">IF(A732&lt;&gt;"",LOOKUP(B732,h!$A$3:$A$30,h!$D$3:$D$30),"")</f>
        <is>
          <t/>
        </is>
      </c>
      <c r="I732" s="8" t="inlineStr">
        <f aca="false">IF(A732&lt;&gt;"",_zif,"")</f>
        <is>
          <t/>
        </is>
      </c>
      <c r="J732" s="8" t="inlineStr">
        <f aca="false">IF(A732&lt;&gt;"",$G732+'v1 Frame'!D$3*COS($C732)+'v1 Frame'!E$3*SIN($C732)*SIN($E732)+'v1 Frame'!F$3*SIN($C732)*COS($E732),"")</f>
        <is>
          <t/>
        </is>
      </c>
      <c r="K732" s="8" t="inlineStr">
        <f aca="false">IF(A732&lt;&gt;"",$H732+'v1 Frame'!E$3*COS($E732)-'v1 Frame'!F$3*SIN($E732),"")</f>
        <is>
          <t/>
        </is>
      </c>
      <c r="L732" s="8" t="inlineStr">
        <f aca="false">IF(A732&lt;&gt;"",$I732-'v1 Frame'!D$3*SIN($C732)+'v1 Frame'!E$3*COS($C732)*SIN($E732)+'v1 Frame'!F$3*COS($C732)*COS($E732),"")</f>
        <is>
          <t/>
        </is>
      </c>
      <c r="M732" s="8" t="inlineStr">
        <f aca="false">IF(A732&lt;&gt;"",$G732+'v1 Frame'!G$3*COS($C732)+'v1 Frame'!H$3*SIN($C732)*SIN($E732)+'v1 Frame'!I$3*SIN($C732)*COS($E732),"")</f>
        <is>
          <t/>
        </is>
      </c>
      <c r="N732" s="8" t="inlineStr">
        <f aca="false">IF(A732&lt;&gt;"",$H732+'v1 Frame'!H$3*COS($E732)-'v1 Frame'!I$3*SIN($E732),"")</f>
        <is>
          <t/>
        </is>
      </c>
      <c r="O732" s="8" t="inlineStr">
        <f aca="false">IF(A732&lt;&gt;"",$I732-'v1 Frame'!G$3*SIN($C732)+'v1 Frame'!H$3*COS($C732)*SIN($E732)+'v1 Frame'!I$3*COS($C732)*COS($E732),"")</f>
        <is>
          <t/>
        </is>
      </c>
      <c r="P732" s="8" t="inlineStr">
        <f aca="false">IF(A732&lt;&gt;"",$G732+'v1 Frame'!J$3*COS($C732)+'v1 Frame'!K$3*SIN($C732)*SIN($E732)+'v1 Frame'!L$3*SIN($C732)*COS($E732),"")</f>
        <is>
          <t/>
        </is>
      </c>
      <c r="Q732" s="8" t="inlineStr">
        <f aca="false">IF(A732&lt;&gt;"",$H732+'v1 Frame'!K$3*COS($E732)-'v1 Frame'!L$3*SIN($E732),"")</f>
        <is>
          <t/>
        </is>
      </c>
      <c r="R732" s="8" t="inlineStr">
        <f aca="false">IF(A732&lt;&gt;"",$I732-'v1 Frame'!J$3*SIN($C732)+'v1 Frame'!K$3*COS($C732)*SIN($E732)+'v1 Frame'!L$3*COS($C732)*COS($E732),"")</f>
        <is>
          <t/>
        </is>
      </c>
      <c r="S732" s="8" t="inlineStr">
        <f aca="false">IF(A732&lt;&gt;"",$G732+'v1 Frame'!M$3*COS($C732)+'v1 Frame'!N$3*SIN($C732)*SIN($E732)+'v1 Frame'!O$3*SIN($C732)*COS($E732),"")</f>
        <is>
          <t/>
        </is>
      </c>
      <c r="T732" s="8" t="inlineStr">
        <f aca="false">IF(A732&lt;&gt;"",$H732+'v1 Frame'!N$3*COS($E732)-'v1 Frame'!O$3*SIN($E732),"")</f>
        <is>
          <t/>
        </is>
      </c>
      <c r="U732" s="8" t="inlineStr">
        <f aca="false">IF(A732&lt;&gt;"",$I732-'v1 Frame'!M$3*SIN($C732)+'v1 Frame'!N$3*COS($C732)*SIN($E732)+'v1 Frame'!O$3*COS($C732)*COS($E732),"")</f>
        <is>
          <t/>
        </is>
      </c>
      <c r="V732" s="8" t="inlineStr">
        <f aca="false">IF(A732&lt;&gt;"",$G732+'v1 Frame'!P$3*COS($C732)+'v1 Frame'!Q$3*SIN($C732)*SIN($E732)+'v1 Frame'!R$3*SIN($C732)*COS($E732),"")</f>
        <is>
          <t/>
        </is>
      </c>
      <c r="W732" s="8" t="inlineStr">
        <f aca="false">IF(A732&lt;&gt;"",$H732+'v1 Frame'!Q$3*COS($E732)-'v1 Frame'!R$3*SIN($E732),"")</f>
        <is>
          <t/>
        </is>
      </c>
      <c r="X732" s="8" t="inlineStr">
        <f aca="false">IF(A732&lt;&gt;"",$I732-'v1 Frame'!P$3*SIN($C732)+'v1 Frame'!Q$3*COS($C732)*SIN($E732)+'v1 Frame'!R$3*COS($C732)*COS($E732),"")</f>
        <is>
          <t/>
        </is>
      </c>
      <c r="Y732" s="8" t="inlineStr">
        <f aca="false">IF(A732&lt;&gt;"",$G732+'v1 Frame'!S$3*COS($C732)+'v1 Frame'!T$3*SIN($C732)*SIN($E732)+'v1 Frame'!U$3*SIN($C732)*COS($E732),"")</f>
        <is>
          <t/>
        </is>
      </c>
      <c r="Z732" s="8" t="inlineStr">
        <f aca="false">IF(A732&lt;&gt;"",$H732+'v1 Frame'!T$3*COS($E732)-'v1 Frame'!U$3*SIN($E732),"")</f>
        <is>
          <t/>
        </is>
      </c>
      <c r="AA732" s="8" t="inlineStr">
        <f aca="false">IF(A732&lt;&gt;"",$I732-'v1 Frame'!S$3*SIN($C732)+'v1 Frame'!T$3*COS($C732)*SIN($E732)+'v1 Frame'!U$3*COS($C732)*COS($E732),"")</f>
        <is>
          <t/>
        </is>
      </c>
      <c r="AB732" s="8" t="inlineStr">
        <f aca="false">IF(A732&lt;&gt;"",$G732+'v1 Frame'!V$3*COS($C732)+'v1 Frame'!W$3*SIN($C732)*SIN($E732)+'v1 Frame'!X$3*SIN($C732)*COS($E732),"")</f>
        <is>
          <t/>
        </is>
      </c>
      <c r="AC732" s="8" t="inlineStr">
        <f aca="false">IF(A732&lt;&gt;"",$H732+'v1 Frame'!W$3*COS($E732)-'v1 Frame'!X$3*SIN($E732),"")</f>
        <is>
          <t/>
        </is>
      </c>
      <c r="AD732" s="8" t="inlineStr">
        <f aca="false">IF(A732&lt;&gt;"",$I732-'v1 Frame'!V$3*SIN($C732)+'v1 Frame'!W$3*COS($C732)*SIN($E732)+'v1 Frame'!X$3*COS($C732)*COS($E732),"")</f>
        <is>
          <t/>
        </is>
      </c>
      <c r="AE732" s="25" t="inlineStr">
        <f aca="false">IF(A732&lt;&gt;"",$G732+'v1 Frame'!Y$3*COS($C732)+'v1 Frame'!Z$3*SIN($C732)*SIN($E732)+'v1 Frame'!AA$3*SIN($C732)*COS($E732),"")</f>
        <is>
          <t/>
        </is>
      </c>
      <c r="AF732" s="25" t="inlineStr">
        <f aca="false">IF(A732&lt;&gt;"",$H732+'v1 Frame'!Z$3*COS($E732)-'v1 Frame'!AA$3*SIN($E732),"")</f>
        <is>
          <t/>
        </is>
      </c>
      <c r="AG732" s="25" t="inlineStr">
        <f aca="false">IF(A732&lt;&gt;"",$I732-'v1 Frame'!Y$3*SIN($C732)+'v1 Frame'!Z$3*COS($C732)*SIN($E732)+'v1 Frame'!AA$3*COS($C732)*COS($E732),"")</f>
        <is>
          <t/>
        </is>
      </c>
      <c r="AH732" s="8" t="inlineStr">
        <f aca="false">IF(A732&lt;&gt;"",SQRT(SUMSQ(G732:I732)),"")</f>
        <is>
          <t/>
        </is>
      </c>
      <c r="AI732" s="8" t="inlineStr">
        <f aca="false">IF(A732&lt;&gt;"",IF(AH732&lt;&gt;0,ACOS(I732/AH732),0),"")</f>
        <is>
          <t/>
        </is>
      </c>
      <c r="AJ732" s="8" t="inlineStr">
        <f aca="false">IF(A732&lt;&gt;"",DEGREES(AI732),"")</f>
        <is>
          <t/>
        </is>
      </c>
      <c r="AK732" s="8" t="inlineStr">
        <f aca="false">IF(A732&lt;&gt;"",IF(OR(G732&lt;&gt;0,H732&lt;&gt;0),ATAN2(G732,H732),0),"")</f>
        <is>
          <t/>
        </is>
      </c>
      <c r="AL732" s="8" t="inlineStr">
        <f aca="false">IF(A732&lt;&gt;"",DEGREES(AK732),"")</f>
        <is>
          <t/>
        </is>
      </c>
      <c r="AM732" s="8" t="inlineStr">
        <f aca="false">IF(A732&lt;&gt;"",SQRT(SUMSQ(J732:L732)),"")</f>
        <is>
          <t/>
        </is>
      </c>
      <c r="AN732" s="8" t="inlineStr">
        <f aca="false">IF(A732&lt;&gt;"",IF(AM732&lt;&gt;0,ACOS(L732/AM732),0),"")</f>
        <is>
          <t/>
        </is>
      </c>
      <c r="AO732" s="8" t="inlineStr">
        <f aca="false">IF(A732&lt;&gt;"",DEGREES(AN732),"")</f>
        <is>
          <t/>
        </is>
      </c>
      <c r="AP732" s="8" t="inlineStr">
        <f aca="false">IF(A732&lt;&gt;"",IF(OR(J732&lt;&gt;0,K732&lt;&gt;0),ATAN2(J732,K732),0),"")</f>
        <is>
          <t/>
        </is>
      </c>
      <c r="AQ732" s="8" t="inlineStr">
        <f aca="false">IF(A732&lt;&gt;"",DEGREES(AP732),"")</f>
        <is>
          <t/>
        </is>
      </c>
      <c r="AR732" s="8" t="inlineStr">
        <f aca="false">IF(A732&lt;&gt;"",SQRT(SUMSQ(M732:O732)),"")</f>
        <is>
          <t/>
        </is>
      </c>
      <c r="AS732" s="8" t="inlineStr">
        <f aca="false">IF(A732&lt;&gt;"",IF(AR732&lt;&gt;0,ACOS(O732/AR732),0),"")</f>
        <is>
          <t/>
        </is>
      </c>
      <c r="AT732" s="8" t="inlineStr">
        <f aca="false">IF(A732&lt;&gt;"",DEGREES(AS732),"")</f>
        <is>
          <t/>
        </is>
      </c>
      <c r="AU732" s="8" t="inlineStr">
        <f aca="false">IF(A732&lt;&gt;"",IF(OR(M732&lt;&gt;0,N732&lt;&gt;0),ATAN2(M732,N732),0),"")</f>
        <is>
          <t/>
        </is>
      </c>
      <c r="AV732" s="8" t="inlineStr">
        <f aca="false">IF(A732&lt;&gt;"",DEGREES(AU732),"")</f>
        <is>
          <t/>
        </is>
      </c>
      <c r="AW732" s="8" t="inlineStr">
        <f aca="false">IF(A732&lt;&gt;"",SQRT(SUMSQ(P732:R732)),"")</f>
        <is>
          <t/>
        </is>
      </c>
      <c r="AX732" s="8" t="inlineStr">
        <f aca="false">IF(A732&lt;&gt;"",IF(AW732&lt;&gt;0,ACOS(R732/AW732),0),"")</f>
        <is>
          <t/>
        </is>
      </c>
      <c r="AY732" s="8" t="inlineStr">
        <f aca="false">IF(A732&lt;&gt;"",DEGREES(AX732),"")</f>
        <is>
          <t/>
        </is>
      </c>
      <c r="AZ732" s="8" t="inlineStr">
        <f aca="false">IF(A732&lt;&gt;"",IF(OR(P732&lt;&gt;0,Q732&lt;&gt;0),ATAN2(P732,Q732),0),"")</f>
        <is>
          <t/>
        </is>
      </c>
      <c r="BA732" s="8" t="inlineStr">
        <f aca="false">IF(A732&lt;&gt;"",DEGREES(AZ732),"")</f>
        <is>
          <t/>
        </is>
      </c>
      <c r="BB732" s="8" t="inlineStr">
        <f aca="false">IF(A732&lt;&gt;"",SQRT(SUMSQ(S732:U732)),"")</f>
        <is>
          <t/>
        </is>
      </c>
      <c r="BC732" s="8" t="inlineStr">
        <f aca="false">IF(A732&lt;&gt;"",IF(BB732&lt;&gt;0,ACOS(U732/BB732),0),"")</f>
        <is>
          <t/>
        </is>
      </c>
      <c r="BD732" s="8" t="inlineStr">
        <f aca="false">IF(A732&lt;&gt;"",DEGREES(BC732),"")</f>
        <is>
          <t/>
        </is>
      </c>
      <c r="BE732" s="8" t="inlineStr">
        <f aca="false">IF(A732&lt;&gt;"",IF(OR(S732&lt;&gt;0,T732&lt;&gt;0),ATAN2(S732,T732),0),"")</f>
        <is>
          <t/>
        </is>
      </c>
      <c r="BF732" s="8" t="inlineStr">
        <f aca="false">IF(A732&lt;&gt;"",DEGREES(BE732),"")</f>
        <is>
          <t/>
        </is>
      </c>
      <c r="BG732" s="8" t="inlineStr">
        <f aca="false">IF(A732&lt;&gt;"",SQRT(SUMSQ(V732:X732)),"")</f>
        <is>
          <t/>
        </is>
      </c>
      <c r="BH732" s="8" t="inlineStr">
        <f aca="false">IF(A732&lt;&gt;"",IF(BG732&lt;&gt;0,ACOS(X732/BG732),0),"")</f>
        <is>
          <t/>
        </is>
      </c>
      <c r="BI732" s="8" t="inlineStr">
        <f aca="false">IF(A732&lt;&gt;"",DEGREES(BH732),"")</f>
        <is>
          <t/>
        </is>
      </c>
      <c r="BJ732" s="8" t="inlineStr">
        <f aca="false">IF(A732&lt;&gt;"",IF(OR(V732&lt;&gt;0,W732&lt;&gt;0),ATAN2(V732,W732),0),"")</f>
        <is>
          <t/>
        </is>
      </c>
      <c r="BK732" s="8" t="inlineStr">
        <f aca="false">IF(A732&lt;&gt;"",DEGREES(BJ732),"")</f>
        <is>
          <t/>
        </is>
      </c>
      <c r="BL732" s="8" t="inlineStr">
        <f aca="false">IF(A732&lt;&gt;"",SQRT(SUMSQ(Y732:AA732)),"")</f>
        <is>
          <t/>
        </is>
      </c>
      <c r="BM732" s="8" t="inlineStr">
        <f aca="false">IF(A732&lt;&gt;"",IF(BL732&lt;&gt;0,ACOS(AA732/BL732),0),"")</f>
        <is>
          <t/>
        </is>
      </c>
      <c r="BN732" s="8" t="inlineStr">
        <f aca="false">IF(A732&lt;&gt;"",DEGREES(BM732),"")</f>
        <is>
          <t/>
        </is>
      </c>
      <c r="BO732" s="8" t="inlineStr">
        <f aca="false">IF(A732&lt;&gt;"",IF(OR(Y732&lt;&gt;0,Z732&lt;&gt;0),ATAN2(Y732,Z732),0),"")</f>
        <is>
          <t/>
        </is>
      </c>
      <c r="BP732" s="8" t="inlineStr">
        <f aca="false">IF(A732&lt;&gt;"",DEGREES(BO732),"")</f>
        <is>
          <t/>
        </is>
      </c>
      <c r="BQ732" s="8" t="inlineStr">
        <f aca="false">IF(A732&lt;&gt;"",SQRT(SUMSQ(AB732:AD732)),"")</f>
        <is>
          <t/>
        </is>
      </c>
      <c r="BR732" s="8" t="inlineStr">
        <f aca="false">IF(A732&lt;&gt;"",IF(BQ732&lt;&gt;0,ACOS(AD732/BQ732),0),"")</f>
        <is>
          <t/>
        </is>
      </c>
      <c r="BS732" s="8" t="inlineStr">
        <f aca="false">IF(A732&lt;&gt;"",DEGREES(BR732),"")</f>
        <is>
          <t/>
        </is>
      </c>
      <c r="BT732" s="8" t="inlineStr">
        <f aca="false">IF(A732&lt;&gt;"",IF(OR(AB732&lt;&gt;0,AC732&lt;&gt;0),ATAN2(AB732,AC732),0),"")</f>
        <is>
          <t/>
        </is>
      </c>
      <c r="BU732" s="8" t="inlineStr">
        <f aca="false">IF(A732&lt;&gt;"",DEGREES(BT732),"")</f>
        <is>
          <t/>
        </is>
      </c>
      <c r="BV732" s="8" t="inlineStr">
        <f aca="false">IF(A732&lt;&gt;"",SQRT(SUMSQ(AE732:AG732)),"")</f>
        <is>
          <t/>
        </is>
      </c>
      <c r="BW732" s="8" t="inlineStr">
        <f aca="false">IF(A732&lt;&gt;"",IF(BV732&lt;&gt;0,ACOS(AG732/BV732),0),"")</f>
        <is>
          <t/>
        </is>
      </c>
      <c r="BX732" s="8" t="inlineStr">
        <f aca="false">IF(A732&lt;&gt;"",DEGREES(BW732),"")</f>
        <is>
          <t/>
        </is>
      </c>
      <c r="BY732" s="8" t="inlineStr">
        <f aca="false">IF(A732&lt;&gt;"",IF(OR(AF732&lt;&gt;0,AG732&lt;&gt;0),ATAN2(AF732,AG732),0),"")</f>
        <is>
          <t/>
        </is>
      </c>
      <c r="BZ732" s="8" t="inlineStr">
        <f aca="false">IF(A732&lt;&gt;"",DEGREES(BY732),"")</f>
        <is>
          <t/>
        </is>
      </c>
      <c r="CA732" s="0" t="inlineStr">
        <f aca="false">IF(A732&lt;&gt;"",IF(AND(AI732&lt;Parameters!$B$11,AI732&gt;Parameters!$B$12,AN732&lt;Parameters!$B$11,AN732&gt;Parameters!$B$12,AS732&lt;Parameters!$B$11,AS732&gt;Parameters!$B$12,AX732&lt;Parameters!$B$11,AX732&gt;Parameters!$B$12,BC732&lt;Parameters!$B$11,BC732&gt;Parameters!$B$12,BM732&lt;Parameters!$B$11,BM732&gt;Parameters!$B$12,BR732&lt;Parameters!$B$11,BR732&gt;Parameters!$B$12,BW732&lt;Parameters!$B$11,BW732&gt;Parameters!$B$12),1,0),"")</f>
        <is>
          <t/>
        </is>
      </c>
      <c r="CB732" s="0" t="inlineStr">
        <f aca="false">IF(A732&lt;&gt;"",IF(OR(AI732&lt;Parameters!$B$12,AI732&gt;Parameters!$B$11),0,1),"")</f>
        <is>
          <t/>
        </is>
      </c>
      <c r="CC732" s="0" t="inlineStr">
        <f aca="false">IF(A732&lt;&gt;"",IF(OR(AN732&lt;Parameters!$B$12,AN732&gt;Parameters!$B$11),0,1),"")</f>
        <is>
          <t/>
        </is>
      </c>
      <c r="CD732" s="0" t="inlineStr">
        <f aca="false">IF(A732&lt;&gt;"",IF(OR(AS732&lt;Parameters!$B$12,AS732&gt;Parameters!$B$11),0,1),"")</f>
        <is>
          <t/>
        </is>
      </c>
      <c r="CE732" s="0" t="inlineStr">
        <f aca="false">IF(A732&lt;&gt;"",IF(OR(AX732&lt;Parameters!$B$12,AX732&gt;Parameters!$B$11),0,1),"")</f>
        <is>
          <t/>
        </is>
      </c>
      <c r="CF732" s="0" t="inlineStr">
        <f aca="false">IF(A732&lt;&gt;"",IF(OR(BC732&lt;Parameters!$B$12,BC732&gt;Parameters!$B$11),0,1),"")</f>
        <is>
          <t/>
        </is>
      </c>
      <c r="CG732" s="0" t="inlineStr">
        <f aca="false">IF(A732&lt;&gt;"",IF(OR(BH732&lt;Parameters!$B$12,BH732&gt;Parameters!$B$11),0,1),"")</f>
        <is>
          <t/>
        </is>
      </c>
      <c r="CH732" s="0" t="inlineStr">
        <f aca="false">IF(A732&lt;&gt;"",IF(OR(BM732&lt;Parameters!$B$12,BM732&gt;Parameters!$B$11),0,1),"")</f>
        <is>
          <t/>
        </is>
      </c>
      <c r="CI732" s="0" t="inlineStr">
        <f aca="false">IF(A732&lt;&gt;"",IF(OR(BR732&lt;Parameters!$B$12,BR732&gt;Parameters!$B$11),0,1),"")</f>
        <is>
          <t/>
        </is>
      </c>
      <c r="CJ732" s="0" t="inlineStr">
        <f aca="false">IF(A732&lt;&gt;"",IF(OR(BW732&lt;Parameters!$B$12,BW732&gt;Parameters!$B$11),0,1),"")</f>
        <is>
          <t/>
        </is>
      </c>
      <c r="CK732" s="26" t="inlineStr">
        <f aca="false">IF(A732&lt;&gt;"",SUM(CB732:CJ732)/9,"")</f>
        <is>
          <t/>
        </is>
      </c>
      <c r="CL732" s="0" t="inlineStr">
        <f aca="false">IF(A732&lt;&gt;"",CK732*9,"")</f>
        <is>
          <t/>
        </is>
      </c>
      <c r="CM732" s="8" t="inlineStr">
        <f aca="false">IF(A732&lt;&gt;"",TEXT(B732,CM$2)&amp;" "&amp;TEXT(A732,CM$2),"")</f>
        <is>
          <t/>
        </is>
      </c>
    </row>
    <row r="733" customFormat="false" ht="15" hidden="false" customHeight="false" outlineLevel="0" collapsed="false">
      <c r="A733" s="0" t="inlineStr">
        <f aca="false">IF(OR(B732&lt;Parameters!$K$12,A732&lt;Parameters!$K$12),IF(A732&lt;Parameters!$K$12,A732+1,0),"")</f>
        <is>
          <t/>
        </is>
      </c>
      <c r="B733" s="0" t="inlineStr">
        <f aca="false">IF(A733&lt;&gt;"",IF(A733=0,B732+1,B732),"")</f>
        <is>
          <t/>
        </is>
      </c>
      <c r="C733" s="24" t="inlineStr">
        <f aca="false">IF(A733&lt;&gt;"",-_phi*(A733+0.5),"")</f>
        <is>
          <t/>
        </is>
      </c>
      <c r="D733" s="8" t="inlineStr">
        <f aca="false">IF(A733&lt;&gt;"",DEGREES(C733),"")</f>
        <is>
          <t/>
        </is>
      </c>
      <c r="E733" s="24" t="inlineStr">
        <f aca="false">IF(A733&lt;&gt;"",_phi*(B733+0.5),"")</f>
        <is>
          <t/>
        </is>
      </c>
      <c r="F733" s="8" t="inlineStr">
        <f aca="false">IF(A733&lt;&gt;"",DEGREES(E733),"")</f>
        <is>
          <t/>
        </is>
      </c>
      <c r="G733" s="8" t="inlineStr">
        <f aca="false">IF(A733&lt;&gt;"",LOOKUP(A733,h!$A$3:$A$30,h!$D$3:$D$30),"")</f>
        <is>
          <t/>
        </is>
      </c>
      <c r="H733" s="8" t="inlineStr">
        <f aca="false">IF(A733&lt;&gt;"",LOOKUP(B733,h!$A$3:$A$30,h!$D$3:$D$30),"")</f>
        <is>
          <t/>
        </is>
      </c>
      <c r="I733" s="8" t="inlineStr">
        <f aca="false">IF(A733&lt;&gt;"",_zif,"")</f>
        <is>
          <t/>
        </is>
      </c>
      <c r="J733" s="8" t="inlineStr">
        <f aca="false">IF(A733&lt;&gt;"",$G733+'v1 Frame'!D$3*COS($C733)+'v1 Frame'!E$3*SIN($C733)*SIN($E733)+'v1 Frame'!F$3*SIN($C733)*COS($E733),"")</f>
        <is>
          <t/>
        </is>
      </c>
      <c r="K733" s="8" t="inlineStr">
        <f aca="false">IF(A733&lt;&gt;"",$H733+'v1 Frame'!E$3*COS($E733)-'v1 Frame'!F$3*SIN($E733),"")</f>
        <is>
          <t/>
        </is>
      </c>
      <c r="L733" s="8" t="inlineStr">
        <f aca="false">IF(A733&lt;&gt;"",$I733-'v1 Frame'!D$3*SIN($C733)+'v1 Frame'!E$3*COS($C733)*SIN($E733)+'v1 Frame'!F$3*COS($C733)*COS($E733),"")</f>
        <is>
          <t/>
        </is>
      </c>
      <c r="M733" s="8" t="inlineStr">
        <f aca="false">IF(A733&lt;&gt;"",$G733+'v1 Frame'!G$3*COS($C733)+'v1 Frame'!H$3*SIN($C733)*SIN($E733)+'v1 Frame'!I$3*SIN($C733)*COS($E733),"")</f>
        <is>
          <t/>
        </is>
      </c>
      <c r="N733" s="8" t="inlineStr">
        <f aca="false">IF(A733&lt;&gt;"",$H733+'v1 Frame'!H$3*COS($E733)-'v1 Frame'!I$3*SIN($E733),"")</f>
        <is>
          <t/>
        </is>
      </c>
      <c r="O733" s="8" t="inlineStr">
        <f aca="false">IF(A733&lt;&gt;"",$I733-'v1 Frame'!G$3*SIN($C733)+'v1 Frame'!H$3*COS($C733)*SIN($E733)+'v1 Frame'!I$3*COS($C733)*COS($E733),"")</f>
        <is>
          <t/>
        </is>
      </c>
      <c r="P733" s="8" t="inlineStr">
        <f aca="false">IF(A733&lt;&gt;"",$G733+'v1 Frame'!J$3*COS($C733)+'v1 Frame'!K$3*SIN($C733)*SIN($E733)+'v1 Frame'!L$3*SIN($C733)*COS($E733),"")</f>
        <is>
          <t/>
        </is>
      </c>
      <c r="Q733" s="8" t="inlineStr">
        <f aca="false">IF(A733&lt;&gt;"",$H733+'v1 Frame'!K$3*COS($E733)-'v1 Frame'!L$3*SIN($E733),"")</f>
        <is>
          <t/>
        </is>
      </c>
      <c r="R733" s="8" t="inlineStr">
        <f aca="false">IF(A733&lt;&gt;"",$I733-'v1 Frame'!J$3*SIN($C733)+'v1 Frame'!K$3*COS($C733)*SIN($E733)+'v1 Frame'!L$3*COS($C733)*COS($E733),"")</f>
        <is>
          <t/>
        </is>
      </c>
      <c r="S733" s="8" t="inlineStr">
        <f aca="false">IF(A733&lt;&gt;"",$G733+'v1 Frame'!M$3*COS($C733)+'v1 Frame'!N$3*SIN($C733)*SIN($E733)+'v1 Frame'!O$3*SIN($C733)*COS($E733),"")</f>
        <is>
          <t/>
        </is>
      </c>
      <c r="T733" s="8" t="inlineStr">
        <f aca="false">IF(A733&lt;&gt;"",$H733+'v1 Frame'!N$3*COS($E733)-'v1 Frame'!O$3*SIN($E733),"")</f>
        <is>
          <t/>
        </is>
      </c>
      <c r="U733" s="8" t="inlineStr">
        <f aca="false">IF(A733&lt;&gt;"",$I733-'v1 Frame'!M$3*SIN($C733)+'v1 Frame'!N$3*COS($C733)*SIN($E733)+'v1 Frame'!O$3*COS($C733)*COS($E733),"")</f>
        <is>
          <t/>
        </is>
      </c>
      <c r="V733" s="8" t="inlineStr">
        <f aca="false">IF(A733&lt;&gt;"",$G733+'v1 Frame'!P$3*COS($C733)+'v1 Frame'!Q$3*SIN($C733)*SIN($E733)+'v1 Frame'!R$3*SIN($C733)*COS($E733),"")</f>
        <is>
          <t/>
        </is>
      </c>
      <c r="W733" s="8" t="inlineStr">
        <f aca="false">IF(A733&lt;&gt;"",$H733+'v1 Frame'!Q$3*COS($E733)-'v1 Frame'!R$3*SIN($E733),"")</f>
        <is>
          <t/>
        </is>
      </c>
      <c r="X733" s="8" t="inlineStr">
        <f aca="false">IF(A733&lt;&gt;"",$I733-'v1 Frame'!P$3*SIN($C733)+'v1 Frame'!Q$3*COS($C733)*SIN($E733)+'v1 Frame'!R$3*COS($C733)*COS($E733),"")</f>
        <is>
          <t/>
        </is>
      </c>
      <c r="Y733" s="8" t="inlineStr">
        <f aca="false">IF(A733&lt;&gt;"",$G733+'v1 Frame'!S$3*COS($C733)+'v1 Frame'!T$3*SIN($C733)*SIN($E733)+'v1 Frame'!U$3*SIN($C733)*COS($E733),"")</f>
        <is>
          <t/>
        </is>
      </c>
      <c r="Z733" s="8" t="inlineStr">
        <f aca="false">IF(A733&lt;&gt;"",$H733+'v1 Frame'!T$3*COS($E733)-'v1 Frame'!U$3*SIN($E733),"")</f>
        <is>
          <t/>
        </is>
      </c>
      <c r="AA733" s="8" t="inlineStr">
        <f aca="false">IF(A733&lt;&gt;"",$I733-'v1 Frame'!S$3*SIN($C733)+'v1 Frame'!T$3*COS($C733)*SIN($E733)+'v1 Frame'!U$3*COS($C733)*COS($E733),"")</f>
        <is>
          <t/>
        </is>
      </c>
      <c r="AB733" s="8" t="inlineStr">
        <f aca="false">IF(A733&lt;&gt;"",$G733+'v1 Frame'!V$3*COS($C733)+'v1 Frame'!W$3*SIN($C733)*SIN($E733)+'v1 Frame'!X$3*SIN($C733)*COS($E733),"")</f>
        <is>
          <t/>
        </is>
      </c>
      <c r="AC733" s="8" t="inlineStr">
        <f aca="false">IF(A733&lt;&gt;"",$H733+'v1 Frame'!W$3*COS($E733)-'v1 Frame'!X$3*SIN($E733),"")</f>
        <is>
          <t/>
        </is>
      </c>
      <c r="AD733" s="8" t="inlineStr">
        <f aca="false">IF(A733&lt;&gt;"",$I733-'v1 Frame'!V$3*SIN($C733)+'v1 Frame'!W$3*COS($C733)*SIN($E733)+'v1 Frame'!X$3*COS($C733)*COS($E733),"")</f>
        <is>
          <t/>
        </is>
      </c>
      <c r="AE733" s="25" t="inlineStr">
        <f aca="false">IF(A733&lt;&gt;"",$G733+'v1 Frame'!Y$3*COS($C733)+'v1 Frame'!Z$3*SIN($C733)*SIN($E733)+'v1 Frame'!AA$3*SIN($C733)*COS($E733),"")</f>
        <is>
          <t/>
        </is>
      </c>
      <c r="AF733" s="25" t="inlineStr">
        <f aca="false">IF(A733&lt;&gt;"",$H733+'v1 Frame'!Z$3*COS($E733)-'v1 Frame'!AA$3*SIN($E733),"")</f>
        <is>
          <t/>
        </is>
      </c>
      <c r="AG733" s="25" t="inlineStr">
        <f aca="false">IF(A733&lt;&gt;"",$I733-'v1 Frame'!Y$3*SIN($C733)+'v1 Frame'!Z$3*COS($C733)*SIN($E733)+'v1 Frame'!AA$3*COS($C733)*COS($E733),"")</f>
        <is>
          <t/>
        </is>
      </c>
      <c r="AH733" s="8" t="inlineStr">
        <f aca="false">IF(A733&lt;&gt;"",SQRT(SUMSQ(G733:I733)),"")</f>
        <is>
          <t/>
        </is>
      </c>
      <c r="AI733" s="8" t="inlineStr">
        <f aca="false">IF(A733&lt;&gt;"",IF(AH733&lt;&gt;0,ACOS(I733/AH733),0),"")</f>
        <is>
          <t/>
        </is>
      </c>
      <c r="AJ733" s="8" t="inlineStr">
        <f aca="false">IF(A733&lt;&gt;"",DEGREES(AI733),"")</f>
        <is>
          <t/>
        </is>
      </c>
      <c r="AK733" s="8" t="inlineStr">
        <f aca="false">IF(A733&lt;&gt;"",IF(OR(G733&lt;&gt;0,H733&lt;&gt;0),ATAN2(G733,H733),0),"")</f>
        <is>
          <t/>
        </is>
      </c>
      <c r="AL733" s="8" t="inlineStr">
        <f aca="false">IF(A733&lt;&gt;"",DEGREES(AK733),"")</f>
        <is>
          <t/>
        </is>
      </c>
      <c r="AM733" s="8" t="inlineStr">
        <f aca="false">IF(A733&lt;&gt;"",SQRT(SUMSQ(J733:L733)),"")</f>
        <is>
          <t/>
        </is>
      </c>
      <c r="AN733" s="8" t="inlineStr">
        <f aca="false">IF(A733&lt;&gt;"",IF(AM733&lt;&gt;0,ACOS(L733/AM733),0),"")</f>
        <is>
          <t/>
        </is>
      </c>
      <c r="AO733" s="8" t="inlineStr">
        <f aca="false">IF(A733&lt;&gt;"",DEGREES(AN733),"")</f>
        <is>
          <t/>
        </is>
      </c>
      <c r="AP733" s="8" t="inlineStr">
        <f aca="false">IF(A733&lt;&gt;"",IF(OR(J733&lt;&gt;0,K733&lt;&gt;0),ATAN2(J733,K733),0),"")</f>
        <is>
          <t/>
        </is>
      </c>
      <c r="AQ733" s="8" t="inlineStr">
        <f aca="false">IF(A733&lt;&gt;"",DEGREES(AP733),"")</f>
        <is>
          <t/>
        </is>
      </c>
      <c r="AR733" s="8" t="inlineStr">
        <f aca="false">IF(A733&lt;&gt;"",SQRT(SUMSQ(M733:O733)),"")</f>
        <is>
          <t/>
        </is>
      </c>
      <c r="AS733" s="8" t="inlineStr">
        <f aca="false">IF(A733&lt;&gt;"",IF(AR733&lt;&gt;0,ACOS(O733/AR733),0),"")</f>
        <is>
          <t/>
        </is>
      </c>
      <c r="AT733" s="8" t="inlineStr">
        <f aca="false">IF(A733&lt;&gt;"",DEGREES(AS733),"")</f>
        <is>
          <t/>
        </is>
      </c>
      <c r="AU733" s="8" t="inlineStr">
        <f aca="false">IF(A733&lt;&gt;"",IF(OR(M733&lt;&gt;0,N733&lt;&gt;0),ATAN2(M733,N733),0),"")</f>
        <is>
          <t/>
        </is>
      </c>
      <c r="AV733" s="8" t="inlineStr">
        <f aca="false">IF(A733&lt;&gt;"",DEGREES(AU733),"")</f>
        <is>
          <t/>
        </is>
      </c>
      <c r="AW733" s="8" t="inlineStr">
        <f aca="false">IF(A733&lt;&gt;"",SQRT(SUMSQ(P733:R733)),"")</f>
        <is>
          <t/>
        </is>
      </c>
      <c r="AX733" s="8" t="inlineStr">
        <f aca="false">IF(A733&lt;&gt;"",IF(AW733&lt;&gt;0,ACOS(R733/AW733),0),"")</f>
        <is>
          <t/>
        </is>
      </c>
      <c r="AY733" s="8" t="inlineStr">
        <f aca="false">IF(A733&lt;&gt;"",DEGREES(AX733),"")</f>
        <is>
          <t/>
        </is>
      </c>
      <c r="AZ733" s="8" t="inlineStr">
        <f aca="false">IF(A733&lt;&gt;"",IF(OR(P733&lt;&gt;0,Q733&lt;&gt;0),ATAN2(P733,Q733),0),"")</f>
        <is>
          <t/>
        </is>
      </c>
      <c r="BA733" s="8" t="inlineStr">
        <f aca="false">IF(A733&lt;&gt;"",DEGREES(AZ733),"")</f>
        <is>
          <t/>
        </is>
      </c>
      <c r="BB733" s="8" t="inlineStr">
        <f aca="false">IF(A733&lt;&gt;"",SQRT(SUMSQ(S733:U733)),"")</f>
        <is>
          <t/>
        </is>
      </c>
      <c r="BC733" s="8" t="inlineStr">
        <f aca="false">IF(A733&lt;&gt;"",IF(BB733&lt;&gt;0,ACOS(U733/BB733),0),"")</f>
        <is>
          <t/>
        </is>
      </c>
      <c r="BD733" s="8" t="inlineStr">
        <f aca="false">IF(A733&lt;&gt;"",DEGREES(BC733),"")</f>
        <is>
          <t/>
        </is>
      </c>
      <c r="BE733" s="8" t="inlineStr">
        <f aca="false">IF(A733&lt;&gt;"",IF(OR(S733&lt;&gt;0,T733&lt;&gt;0),ATAN2(S733,T733),0),"")</f>
        <is>
          <t/>
        </is>
      </c>
      <c r="BF733" s="8" t="inlineStr">
        <f aca="false">IF(A733&lt;&gt;"",DEGREES(BE733),"")</f>
        <is>
          <t/>
        </is>
      </c>
      <c r="BG733" s="8" t="inlineStr">
        <f aca="false">IF(A733&lt;&gt;"",SQRT(SUMSQ(V733:X733)),"")</f>
        <is>
          <t/>
        </is>
      </c>
      <c r="BH733" s="8" t="inlineStr">
        <f aca="false">IF(A733&lt;&gt;"",IF(BG733&lt;&gt;0,ACOS(X733/BG733),0),"")</f>
        <is>
          <t/>
        </is>
      </c>
      <c r="BI733" s="8" t="inlineStr">
        <f aca="false">IF(A733&lt;&gt;"",DEGREES(BH733),"")</f>
        <is>
          <t/>
        </is>
      </c>
      <c r="BJ733" s="8" t="inlineStr">
        <f aca="false">IF(A733&lt;&gt;"",IF(OR(V733&lt;&gt;0,W733&lt;&gt;0),ATAN2(V733,W733),0),"")</f>
        <is>
          <t/>
        </is>
      </c>
      <c r="BK733" s="8" t="inlineStr">
        <f aca="false">IF(A733&lt;&gt;"",DEGREES(BJ733),"")</f>
        <is>
          <t/>
        </is>
      </c>
      <c r="BL733" s="8" t="inlineStr">
        <f aca="false">IF(A733&lt;&gt;"",SQRT(SUMSQ(Y733:AA733)),"")</f>
        <is>
          <t/>
        </is>
      </c>
      <c r="BM733" s="8" t="inlineStr">
        <f aca="false">IF(A733&lt;&gt;"",IF(BL733&lt;&gt;0,ACOS(AA733/BL733),0),"")</f>
        <is>
          <t/>
        </is>
      </c>
      <c r="BN733" s="8" t="inlineStr">
        <f aca="false">IF(A733&lt;&gt;"",DEGREES(BM733),"")</f>
        <is>
          <t/>
        </is>
      </c>
      <c r="BO733" s="8" t="inlineStr">
        <f aca="false">IF(A733&lt;&gt;"",IF(OR(Y733&lt;&gt;0,Z733&lt;&gt;0),ATAN2(Y733,Z733),0),"")</f>
        <is>
          <t/>
        </is>
      </c>
      <c r="BP733" s="8" t="inlineStr">
        <f aca="false">IF(A733&lt;&gt;"",DEGREES(BO733),"")</f>
        <is>
          <t/>
        </is>
      </c>
      <c r="BQ733" s="8" t="inlineStr">
        <f aca="false">IF(A733&lt;&gt;"",SQRT(SUMSQ(AB733:AD733)),"")</f>
        <is>
          <t/>
        </is>
      </c>
      <c r="BR733" s="8" t="inlineStr">
        <f aca="false">IF(A733&lt;&gt;"",IF(BQ733&lt;&gt;0,ACOS(AD733/BQ733),0),"")</f>
        <is>
          <t/>
        </is>
      </c>
      <c r="BS733" s="8" t="inlineStr">
        <f aca="false">IF(A733&lt;&gt;"",DEGREES(BR733),"")</f>
        <is>
          <t/>
        </is>
      </c>
      <c r="BT733" s="8" t="inlineStr">
        <f aca="false">IF(A733&lt;&gt;"",IF(OR(AB733&lt;&gt;0,AC733&lt;&gt;0),ATAN2(AB733,AC733),0),"")</f>
        <is>
          <t/>
        </is>
      </c>
      <c r="BU733" s="8" t="inlineStr">
        <f aca="false">IF(A733&lt;&gt;"",DEGREES(BT733),"")</f>
        <is>
          <t/>
        </is>
      </c>
      <c r="BV733" s="8" t="inlineStr">
        <f aca="false">IF(A733&lt;&gt;"",SQRT(SUMSQ(AE733:AG733)),"")</f>
        <is>
          <t/>
        </is>
      </c>
      <c r="BW733" s="8" t="inlineStr">
        <f aca="false">IF(A733&lt;&gt;"",IF(BV733&lt;&gt;0,ACOS(AG733/BV733),0),"")</f>
        <is>
          <t/>
        </is>
      </c>
      <c r="BX733" s="8" t="inlineStr">
        <f aca="false">IF(A733&lt;&gt;"",DEGREES(BW733),"")</f>
        <is>
          <t/>
        </is>
      </c>
      <c r="BY733" s="8" t="inlineStr">
        <f aca="false">IF(A733&lt;&gt;"",IF(OR(AF733&lt;&gt;0,AG733&lt;&gt;0),ATAN2(AF733,AG733),0),"")</f>
        <is>
          <t/>
        </is>
      </c>
      <c r="BZ733" s="8" t="inlineStr">
        <f aca="false">IF(A733&lt;&gt;"",DEGREES(BY733),"")</f>
        <is>
          <t/>
        </is>
      </c>
      <c r="CA733" s="0" t="inlineStr">
        <f aca="false">IF(A733&lt;&gt;"",IF(AND(AI733&lt;Parameters!$B$11,AI733&gt;Parameters!$B$12,AN733&lt;Parameters!$B$11,AN733&gt;Parameters!$B$12,AS733&lt;Parameters!$B$11,AS733&gt;Parameters!$B$12,AX733&lt;Parameters!$B$11,AX733&gt;Parameters!$B$12,BC733&lt;Parameters!$B$11,BC733&gt;Parameters!$B$12,BM733&lt;Parameters!$B$11,BM733&gt;Parameters!$B$12,BR733&lt;Parameters!$B$11,BR733&gt;Parameters!$B$12,BW733&lt;Parameters!$B$11,BW733&gt;Parameters!$B$12),1,0),"")</f>
        <is>
          <t/>
        </is>
      </c>
      <c r="CB733" s="0" t="inlineStr">
        <f aca="false">IF(A733&lt;&gt;"",IF(OR(AI733&lt;Parameters!$B$12,AI733&gt;Parameters!$B$11),0,1),"")</f>
        <is>
          <t/>
        </is>
      </c>
      <c r="CC733" s="0" t="inlineStr">
        <f aca="false">IF(A733&lt;&gt;"",IF(OR(AN733&lt;Parameters!$B$12,AN733&gt;Parameters!$B$11),0,1),"")</f>
        <is>
          <t/>
        </is>
      </c>
      <c r="CD733" s="0" t="inlineStr">
        <f aca="false">IF(A733&lt;&gt;"",IF(OR(AS733&lt;Parameters!$B$12,AS733&gt;Parameters!$B$11),0,1),"")</f>
        <is>
          <t/>
        </is>
      </c>
      <c r="CE733" s="0" t="inlineStr">
        <f aca="false">IF(A733&lt;&gt;"",IF(OR(AX733&lt;Parameters!$B$12,AX733&gt;Parameters!$B$11),0,1),"")</f>
        <is>
          <t/>
        </is>
      </c>
      <c r="CF733" s="0" t="inlineStr">
        <f aca="false">IF(A733&lt;&gt;"",IF(OR(BC733&lt;Parameters!$B$12,BC733&gt;Parameters!$B$11),0,1),"")</f>
        <is>
          <t/>
        </is>
      </c>
      <c r="CG733" s="0" t="inlineStr">
        <f aca="false">IF(A733&lt;&gt;"",IF(OR(BH733&lt;Parameters!$B$12,BH733&gt;Parameters!$B$11),0,1),"")</f>
        <is>
          <t/>
        </is>
      </c>
      <c r="CH733" s="0" t="inlineStr">
        <f aca="false">IF(A733&lt;&gt;"",IF(OR(BM733&lt;Parameters!$B$12,BM733&gt;Parameters!$B$11),0,1),"")</f>
        <is>
          <t/>
        </is>
      </c>
      <c r="CI733" s="0" t="inlineStr">
        <f aca="false">IF(A733&lt;&gt;"",IF(OR(BR733&lt;Parameters!$B$12,BR733&gt;Parameters!$B$11),0,1),"")</f>
        <is>
          <t/>
        </is>
      </c>
      <c r="CJ733" s="0" t="inlineStr">
        <f aca="false">IF(A733&lt;&gt;"",IF(OR(BW733&lt;Parameters!$B$12,BW733&gt;Parameters!$B$11),0,1),"")</f>
        <is>
          <t/>
        </is>
      </c>
      <c r="CK733" s="26" t="inlineStr">
        <f aca="false">IF(A733&lt;&gt;"",SUM(CB733:CJ733)/9,"")</f>
        <is>
          <t/>
        </is>
      </c>
      <c r="CL733" s="0" t="inlineStr">
        <f aca="false">IF(A733&lt;&gt;"",CK733*9,"")</f>
        <is>
          <t/>
        </is>
      </c>
      <c r="CM733" s="8" t="inlineStr">
        <f aca="false">IF(A733&lt;&gt;"",TEXT(B733,CM$2)&amp;" "&amp;TEXT(A733,CM$2),"")</f>
        <is>
          <t/>
        </is>
      </c>
    </row>
    <row r="734" customFormat="false" ht="15" hidden="false" customHeight="false" outlineLevel="0" collapsed="false">
      <c r="A734" s="0" t="inlineStr">
        <f aca="false">IF(OR(B733&lt;Parameters!$K$12,A733&lt;Parameters!$K$12),IF(A733&lt;Parameters!$K$12,A733+1,0),"")</f>
        <is>
          <t/>
        </is>
      </c>
      <c r="B734" s="0" t="inlineStr">
        <f aca="false">IF(A734&lt;&gt;"",IF(A734=0,B733+1,B733),"")</f>
        <is>
          <t/>
        </is>
      </c>
      <c r="C734" s="24" t="inlineStr">
        <f aca="false">IF(A734&lt;&gt;"",-_phi*(A734+0.5),"")</f>
        <is>
          <t/>
        </is>
      </c>
      <c r="D734" s="8" t="inlineStr">
        <f aca="false">IF(A734&lt;&gt;"",DEGREES(C734),"")</f>
        <is>
          <t/>
        </is>
      </c>
      <c r="E734" s="24" t="inlineStr">
        <f aca="false">IF(A734&lt;&gt;"",_phi*(B734+0.5),"")</f>
        <is>
          <t/>
        </is>
      </c>
      <c r="F734" s="8" t="inlineStr">
        <f aca="false">IF(A734&lt;&gt;"",DEGREES(E734),"")</f>
        <is>
          <t/>
        </is>
      </c>
      <c r="G734" s="8" t="inlineStr">
        <f aca="false">IF(A734&lt;&gt;"",LOOKUP(A734,h!$A$3:$A$30,h!$D$3:$D$30),"")</f>
        <is>
          <t/>
        </is>
      </c>
      <c r="H734" s="8" t="inlineStr">
        <f aca="false">IF(A734&lt;&gt;"",LOOKUP(B734,h!$A$3:$A$30,h!$D$3:$D$30),"")</f>
        <is>
          <t/>
        </is>
      </c>
      <c r="I734" s="8" t="inlineStr">
        <f aca="false">IF(A734&lt;&gt;"",_zif,"")</f>
        <is>
          <t/>
        </is>
      </c>
      <c r="J734" s="8" t="inlineStr">
        <f aca="false">IF(A734&lt;&gt;"",$G734+'v1 Frame'!D$3*COS($C734)+'v1 Frame'!E$3*SIN($C734)*SIN($E734)+'v1 Frame'!F$3*SIN($C734)*COS($E734),"")</f>
        <is>
          <t/>
        </is>
      </c>
      <c r="K734" s="8" t="inlineStr">
        <f aca="false">IF(A734&lt;&gt;"",$H734+'v1 Frame'!E$3*COS($E734)-'v1 Frame'!F$3*SIN($E734),"")</f>
        <is>
          <t/>
        </is>
      </c>
      <c r="L734" s="8" t="inlineStr">
        <f aca="false">IF(A734&lt;&gt;"",$I734-'v1 Frame'!D$3*SIN($C734)+'v1 Frame'!E$3*COS($C734)*SIN($E734)+'v1 Frame'!F$3*COS($C734)*COS($E734),"")</f>
        <is>
          <t/>
        </is>
      </c>
      <c r="M734" s="8" t="inlineStr">
        <f aca="false">IF(A734&lt;&gt;"",$G734+'v1 Frame'!G$3*COS($C734)+'v1 Frame'!H$3*SIN($C734)*SIN($E734)+'v1 Frame'!I$3*SIN($C734)*COS($E734),"")</f>
        <is>
          <t/>
        </is>
      </c>
      <c r="N734" s="8" t="inlineStr">
        <f aca="false">IF(A734&lt;&gt;"",$H734+'v1 Frame'!H$3*COS($E734)-'v1 Frame'!I$3*SIN($E734),"")</f>
        <is>
          <t/>
        </is>
      </c>
      <c r="O734" s="8" t="inlineStr">
        <f aca="false">IF(A734&lt;&gt;"",$I734-'v1 Frame'!G$3*SIN($C734)+'v1 Frame'!H$3*COS($C734)*SIN($E734)+'v1 Frame'!I$3*COS($C734)*COS($E734),"")</f>
        <is>
          <t/>
        </is>
      </c>
      <c r="P734" s="8" t="inlineStr">
        <f aca="false">IF(A734&lt;&gt;"",$G734+'v1 Frame'!J$3*COS($C734)+'v1 Frame'!K$3*SIN($C734)*SIN($E734)+'v1 Frame'!L$3*SIN($C734)*COS($E734),"")</f>
        <is>
          <t/>
        </is>
      </c>
      <c r="Q734" s="8" t="inlineStr">
        <f aca="false">IF(A734&lt;&gt;"",$H734+'v1 Frame'!K$3*COS($E734)-'v1 Frame'!L$3*SIN($E734),"")</f>
        <is>
          <t/>
        </is>
      </c>
      <c r="R734" s="8" t="inlineStr">
        <f aca="false">IF(A734&lt;&gt;"",$I734-'v1 Frame'!J$3*SIN($C734)+'v1 Frame'!K$3*COS($C734)*SIN($E734)+'v1 Frame'!L$3*COS($C734)*COS($E734),"")</f>
        <is>
          <t/>
        </is>
      </c>
      <c r="S734" s="8" t="inlineStr">
        <f aca="false">IF(A734&lt;&gt;"",$G734+'v1 Frame'!M$3*COS($C734)+'v1 Frame'!N$3*SIN($C734)*SIN($E734)+'v1 Frame'!O$3*SIN($C734)*COS($E734),"")</f>
        <is>
          <t/>
        </is>
      </c>
      <c r="T734" s="8" t="inlineStr">
        <f aca="false">IF(A734&lt;&gt;"",$H734+'v1 Frame'!N$3*COS($E734)-'v1 Frame'!O$3*SIN($E734),"")</f>
        <is>
          <t/>
        </is>
      </c>
      <c r="U734" s="8" t="inlineStr">
        <f aca="false">IF(A734&lt;&gt;"",$I734-'v1 Frame'!M$3*SIN($C734)+'v1 Frame'!N$3*COS($C734)*SIN($E734)+'v1 Frame'!O$3*COS($C734)*COS($E734),"")</f>
        <is>
          <t/>
        </is>
      </c>
      <c r="V734" s="8" t="inlineStr">
        <f aca="false">IF(A734&lt;&gt;"",$G734+'v1 Frame'!P$3*COS($C734)+'v1 Frame'!Q$3*SIN($C734)*SIN($E734)+'v1 Frame'!R$3*SIN($C734)*COS($E734),"")</f>
        <is>
          <t/>
        </is>
      </c>
      <c r="W734" s="8" t="inlineStr">
        <f aca="false">IF(A734&lt;&gt;"",$H734+'v1 Frame'!Q$3*COS($E734)-'v1 Frame'!R$3*SIN($E734),"")</f>
        <is>
          <t/>
        </is>
      </c>
      <c r="X734" s="8" t="inlineStr">
        <f aca="false">IF(A734&lt;&gt;"",$I734-'v1 Frame'!P$3*SIN($C734)+'v1 Frame'!Q$3*COS($C734)*SIN($E734)+'v1 Frame'!R$3*COS($C734)*COS($E734),"")</f>
        <is>
          <t/>
        </is>
      </c>
      <c r="Y734" s="8" t="inlineStr">
        <f aca="false">IF(A734&lt;&gt;"",$G734+'v1 Frame'!S$3*COS($C734)+'v1 Frame'!T$3*SIN($C734)*SIN($E734)+'v1 Frame'!U$3*SIN($C734)*COS($E734),"")</f>
        <is>
          <t/>
        </is>
      </c>
      <c r="Z734" s="8" t="inlineStr">
        <f aca="false">IF(A734&lt;&gt;"",$H734+'v1 Frame'!T$3*COS($E734)-'v1 Frame'!U$3*SIN($E734),"")</f>
        <is>
          <t/>
        </is>
      </c>
      <c r="AA734" s="8" t="inlineStr">
        <f aca="false">IF(A734&lt;&gt;"",$I734-'v1 Frame'!S$3*SIN($C734)+'v1 Frame'!T$3*COS($C734)*SIN($E734)+'v1 Frame'!U$3*COS($C734)*COS($E734),"")</f>
        <is>
          <t/>
        </is>
      </c>
      <c r="AB734" s="8" t="inlineStr">
        <f aca="false">IF(A734&lt;&gt;"",$G734+'v1 Frame'!V$3*COS($C734)+'v1 Frame'!W$3*SIN($C734)*SIN($E734)+'v1 Frame'!X$3*SIN($C734)*COS($E734),"")</f>
        <is>
          <t/>
        </is>
      </c>
      <c r="AC734" s="8" t="inlineStr">
        <f aca="false">IF(A734&lt;&gt;"",$H734+'v1 Frame'!W$3*COS($E734)-'v1 Frame'!X$3*SIN($E734),"")</f>
        <is>
          <t/>
        </is>
      </c>
      <c r="AD734" s="8" t="inlineStr">
        <f aca="false">IF(A734&lt;&gt;"",$I734-'v1 Frame'!V$3*SIN($C734)+'v1 Frame'!W$3*COS($C734)*SIN($E734)+'v1 Frame'!X$3*COS($C734)*COS($E734),"")</f>
        <is>
          <t/>
        </is>
      </c>
      <c r="AE734" s="25" t="inlineStr">
        <f aca="false">IF(A734&lt;&gt;"",$G734+'v1 Frame'!Y$3*COS($C734)+'v1 Frame'!Z$3*SIN($C734)*SIN($E734)+'v1 Frame'!AA$3*SIN($C734)*COS($E734),"")</f>
        <is>
          <t/>
        </is>
      </c>
      <c r="AF734" s="25" t="inlineStr">
        <f aca="false">IF(A734&lt;&gt;"",$H734+'v1 Frame'!Z$3*COS($E734)-'v1 Frame'!AA$3*SIN($E734),"")</f>
        <is>
          <t/>
        </is>
      </c>
      <c r="AG734" s="25" t="inlineStr">
        <f aca="false">IF(A734&lt;&gt;"",$I734-'v1 Frame'!Y$3*SIN($C734)+'v1 Frame'!Z$3*COS($C734)*SIN($E734)+'v1 Frame'!AA$3*COS($C734)*COS($E734),"")</f>
        <is>
          <t/>
        </is>
      </c>
      <c r="AH734" s="8" t="inlineStr">
        <f aca="false">IF(A734&lt;&gt;"",SQRT(SUMSQ(G734:I734)),"")</f>
        <is>
          <t/>
        </is>
      </c>
      <c r="AI734" s="8" t="inlineStr">
        <f aca="false">IF(A734&lt;&gt;"",IF(AH734&lt;&gt;0,ACOS(I734/AH734),0),"")</f>
        <is>
          <t/>
        </is>
      </c>
      <c r="AJ734" s="8" t="inlineStr">
        <f aca="false">IF(A734&lt;&gt;"",DEGREES(AI734),"")</f>
        <is>
          <t/>
        </is>
      </c>
      <c r="AK734" s="8" t="inlineStr">
        <f aca="false">IF(A734&lt;&gt;"",IF(OR(G734&lt;&gt;0,H734&lt;&gt;0),ATAN2(G734,H734),0),"")</f>
        <is>
          <t/>
        </is>
      </c>
      <c r="AL734" s="8" t="inlineStr">
        <f aca="false">IF(A734&lt;&gt;"",DEGREES(AK734),"")</f>
        <is>
          <t/>
        </is>
      </c>
      <c r="AM734" s="8" t="inlineStr">
        <f aca="false">IF(A734&lt;&gt;"",SQRT(SUMSQ(J734:L734)),"")</f>
        <is>
          <t/>
        </is>
      </c>
      <c r="AN734" s="8" t="inlineStr">
        <f aca="false">IF(A734&lt;&gt;"",IF(AM734&lt;&gt;0,ACOS(L734/AM734),0),"")</f>
        <is>
          <t/>
        </is>
      </c>
      <c r="AO734" s="8" t="inlineStr">
        <f aca="false">IF(A734&lt;&gt;"",DEGREES(AN734),"")</f>
        <is>
          <t/>
        </is>
      </c>
      <c r="AP734" s="8" t="inlineStr">
        <f aca="false">IF(A734&lt;&gt;"",IF(OR(J734&lt;&gt;0,K734&lt;&gt;0),ATAN2(J734,K734),0),"")</f>
        <is>
          <t/>
        </is>
      </c>
      <c r="AQ734" s="8" t="inlineStr">
        <f aca="false">IF(A734&lt;&gt;"",DEGREES(AP734),"")</f>
        <is>
          <t/>
        </is>
      </c>
      <c r="AR734" s="8" t="inlineStr">
        <f aca="false">IF(A734&lt;&gt;"",SQRT(SUMSQ(M734:O734)),"")</f>
        <is>
          <t/>
        </is>
      </c>
      <c r="AS734" s="8" t="inlineStr">
        <f aca="false">IF(A734&lt;&gt;"",IF(AR734&lt;&gt;0,ACOS(O734/AR734),0),"")</f>
        <is>
          <t/>
        </is>
      </c>
      <c r="AT734" s="8" t="inlineStr">
        <f aca="false">IF(A734&lt;&gt;"",DEGREES(AS734),"")</f>
        <is>
          <t/>
        </is>
      </c>
      <c r="AU734" s="8" t="inlineStr">
        <f aca="false">IF(A734&lt;&gt;"",IF(OR(M734&lt;&gt;0,N734&lt;&gt;0),ATAN2(M734,N734),0),"")</f>
        <is>
          <t/>
        </is>
      </c>
      <c r="AV734" s="8" t="inlineStr">
        <f aca="false">IF(A734&lt;&gt;"",DEGREES(AU734),"")</f>
        <is>
          <t/>
        </is>
      </c>
      <c r="AW734" s="8" t="inlineStr">
        <f aca="false">IF(A734&lt;&gt;"",SQRT(SUMSQ(P734:R734)),"")</f>
        <is>
          <t/>
        </is>
      </c>
      <c r="AX734" s="8" t="inlineStr">
        <f aca="false">IF(A734&lt;&gt;"",IF(AW734&lt;&gt;0,ACOS(R734/AW734),0),"")</f>
        <is>
          <t/>
        </is>
      </c>
      <c r="AY734" s="8" t="inlineStr">
        <f aca="false">IF(A734&lt;&gt;"",DEGREES(AX734),"")</f>
        <is>
          <t/>
        </is>
      </c>
      <c r="AZ734" s="8" t="inlineStr">
        <f aca="false">IF(A734&lt;&gt;"",IF(OR(P734&lt;&gt;0,Q734&lt;&gt;0),ATAN2(P734,Q734),0),"")</f>
        <is>
          <t/>
        </is>
      </c>
      <c r="BA734" s="8" t="inlineStr">
        <f aca="false">IF(A734&lt;&gt;"",DEGREES(AZ734),"")</f>
        <is>
          <t/>
        </is>
      </c>
      <c r="BB734" s="8" t="inlineStr">
        <f aca="false">IF(A734&lt;&gt;"",SQRT(SUMSQ(S734:U734)),"")</f>
        <is>
          <t/>
        </is>
      </c>
      <c r="BC734" s="8" t="inlineStr">
        <f aca="false">IF(A734&lt;&gt;"",IF(BB734&lt;&gt;0,ACOS(U734/BB734),0),"")</f>
        <is>
          <t/>
        </is>
      </c>
      <c r="BD734" s="8" t="inlineStr">
        <f aca="false">IF(A734&lt;&gt;"",DEGREES(BC734),"")</f>
        <is>
          <t/>
        </is>
      </c>
      <c r="BE734" s="8" t="inlineStr">
        <f aca="false">IF(A734&lt;&gt;"",IF(OR(S734&lt;&gt;0,T734&lt;&gt;0),ATAN2(S734,T734),0),"")</f>
        <is>
          <t/>
        </is>
      </c>
      <c r="BF734" s="8" t="inlineStr">
        <f aca="false">IF(A734&lt;&gt;"",DEGREES(BE734),"")</f>
        <is>
          <t/>
        </is>
      </c>
      <c r="BG734" s="8" t="inlineStr">
        <f aca="false">IF(A734&lt;&gt;"",SQRT(SUMSQ(V734:X734)),"")</f>
        <is>
          <t/>
        </is>
      </c>
      <c r="BH734" s="8" t="inlineStr">
        <f aca="false">IF(A734&lt;&gt;"",IF(BG734&lt;&gt;0,ACOS(X734/BG734),0),"")</f>
        <is>
          <t/>
        </is>
      </c>
      <c r="BI734" s="8" t="inlineStr">
        <f aca="false">IF(A734&lt;&gt;"",DEGREES(BH734),"")</f>
        <is>
          <t/>
        </is>
      </c>
      <c r="BJ734" s="8" t="inlineStr">
        <f aca="false">IF(A734&lt;&gt;"",IF(OR(V734&lt;&gt;0,W734&lt;&gt;0),ATAN2(V734,W734),0),"")</f>
        <is>
          <t/>
        </is>
      </c>
      <c r="BK734" s="8" t="inlineStr">
        <f aca="false">IF(A734&lt;&gt;"",DEGREES(BJ734),"")</f>
        <is>
          <t/>
        </is>
      </c>
      <c r="BL734" s="8" t="inlineStr">
        <f aca="false">IF(A734&lt;&gt;"",SQRT(SUMSQ(Y734:AA734)),"")</f>
        <is>
          <t/>
        </is>
      </c>
      <c r="BM734" s="8" t="inlineStr">
        <f aca="false">IF(A734&lt;&gt;"",IF(BL734&lt;&gt;0,ACOS(AA734/BL734),0),"")</f>
        <is>
          <t/>
        </is>
      </c>
      <c r="BN734" s="8" t="inlineStr">
        <f aca="false">IF(A734&lt;&gt;"",DEGREES(BM734),"")</f>
        <is>
          <t/>
        </is>
      </c>
      <c r="BO734" s="8" t="inlineStr">
        <f aca="false">IF(A734&lt;&gt;"",IF(OR(Y734&lt;&gt;0,Z734&lt;&gt;0),ATAN2(Y734,Z734),0),"")</f>
        <is>
          <t/>
        </is>
      </c>
      <c r="BP734" s="8" t="inlineStr">
        <f aca="false">IF(A734&lt;&gt;"",DEGREES(BO734),"")</f>
        <is>
          <t/>
        </is>
      </c>
      <c r="BQ734" s="8" t="inlineStr">
        <f aca="false">IF(A734&lt;&gt;"",SQRT(SUMSQ(AB734:AD734)),"")</f>
        <is>
          <t/>
        </is>
      </c>
      <c r="BR734" s="8" t="inlineStr">
        <f aca="false">IF(A734&lt;&gt;"",IF(BQ734&lt;&gt;0,ACOS(AD734/BQ734),0),"")</f>
        <is>
          <t/>
        </is>
      </c>
      <c r="BS734" s="8" t="inlineStr">
        <f aca="false">IF(A734&lt;&gt;"",DEGREES(BR734),"")</f>
        <is>
          <t/>
        </is>
      </c>
      <c r="BT734" s="8" t="inlineStr">
        <f aca="false">IF(A734&lt;&gt;"",IF(OR(AB734&lt;&gt;0,AC734&lt;&gt;0),ATAN2(AB734,AC734),0),"")</f>
        <is>
          <t/>
        </is>
      </c>
      <c r="BU734" s="8" t="inlineStr">
        <f aca="false">IF(A734&lt;&gt;"",DEGREES(BT734),"")</f>
        <is>
          <t/>
        </is>
      </c>
      <c r="BV734" s="8" t="inlineStr">
        <f aca="false">IF(A734&lt;&gt;"",SQRT(SUMSQ(AE734:AG734)),"")</f>
        <is>
          <t/>
        </is>
      </c>
      <c r="BW734" s="8" t="inlineStr">
        <f aca="false">IF(A734&lt;&gt;"",IF(BV734&lt;&gt;0,ACOS(AG734/BV734),0),"")</f>
        <is>
          <t/>
        </is>
      </c>
      <c r="BX734" s="8" t="inlineStr">
        <f aca="false">IF(A734&lt;&gt;"",DEGREES(BW734),"")</f>
        <is>
          <t/>
        </is>
      </c>
      <c r="BY734" s="8" t="inlineStr">
        <f aca="false">IF(A734&lt;&gt;"",IF(OR(AF734&lt;&gt;0,AG734&lt;&gt;0),ATAN2(AF734,AG734),0),"")</f>
        <is>
          <t/>
        </is>
      </c>
      <c r="BZ734" s="8" t="inlineStr">
        <f aca="false">IF(A734&lt;&gt;"",DEGREES(BY734),"")</f>
        <is>
          <t/>
        </is>
      </c>
      <c r="CA734" s="0" t="inlineStr">
        <f aca="false">IF(A734&lt;&gt;"",IF(AND(AI734&lt;Parameters!$B$11,AI734&gt;Parameters!$B$12,AN734&lt;Parameters!$B$11,AN734&gt;Parameters!$B$12,AS734&lt;Parameters!$B$11,AS734&gt;Parameters!$B$12,AX734&lt;Parameters!$B$11,AX734&gt;Parameters!$B$12,BC734&lt;Parameters!$B$11,BC734&gt;Parameters!$B$12,BM734&lt;Parameters!$B$11,BM734&gt;Parameters!$B$12,BR734&lt;Parameters!$B$11,BR734&gt;Parameters!$B$12,BW734&lt;Parameters!$B$11,BW734&gt;Parameters!$B$12),1,0),"")</f>
        <is>
          <t/>
        </is>
      </c>
      <c r="CB734" s="0" t="inlineStr">
        <f aca="false">IF(A734&lt;&gt;"",IF(OR(AI734&lt;Parameters!$B$12,AI734&gt;Parameters!$B$11),0,1),"")</f>
        <is>
          <t/>
        </is>
      </c>
      <c r="CC734" s="0" t="inlineStr">
        <f aca="false">IF(A734&lt;&gt;"",IF(OR(AN734&lt;Parameters!$B$12,AN734&gt;Parameters!$B$11),0,1),"")</f>
        <is>
          <t/>
        </is>
      </c>
      <c r="CD734" s="0" t="inlineStr">
        <f aca="false">IF(A734&lt;&gt;"",IF(OR(AS734&lt;Parameters!$B$12,AS734&gt;Parameters!$B$11),0,1),"")</f>
        <is>
          <t/>
        </is>
      </c>
      <c r="CE734" s="0" t="inlineStr">
        <f aca="false">IF(A734&lt;&gt;"",IF(OR(AX734&lt;Parameters!$B$12,AX734&gt;Parameters!$B$11),0,1),"")</f>
        <is>
          <t/>
        </is>
      </c>
      <c r="CF734" s="0" t="inlineStr">
        <f aca="false">IF(A734&lt;&gt;"",IF(OR(BC734&lt;Parameters!$B$12,BC734&gt;Parameters!$B$11),0,1),"")</f>
        <is>
          <t/>
        </is>
      </c>
      <c r="CG734" s="0" t="inlineStr">
        <f aca="false">IF(A734&lt;&gt;"",IF(OR(BH734&lt;Parameters!$B$12,BH734&gt;Parameters!$B$11),0,1),"")</f>
        <is>
          <t/>
        </is>
      </c>
      <c r="CH734" s="0" t="inlineStr">
        <f aca="false">IF(A734&lt;&gt;"",IF(OR(BM734&lt;Parameters!$B$12,BM734&gt;Parameters!$B$11),0,1),"")</f>
        <is>
          <t/>
        </is>
      </c>
      <c r="CI734" s="0" t="inlineStr">
        <f aca="false">IF(A734&lt;&gt;"",IF(OR(BR734&lt;Parameters!$B$12,BR734&gt;Parameters!$B$11),0,1),"")</f>
        <is>
          <t/>
        </is>
      </c>
      <c r="CJ734" s="0" t="inlineStr">
        <f aca="false">IF(A734&lt;&gt;"",IF(OR(BW734&lt;Parameters!$B$12,BW734&gt;Parameters!$B$11),0,1),"")</f>
        <is>
          <t/>
        </is>
      </c>
      <c r="CK734" s="26" t="inlineStr">
        <f aca="false">IF(A734&lt;&gt;"",SUM(CB734:CJ734)/9,"")</f>
        <is>
          <t/>
        </is>
      </c>
      <c r="CL734" s="0" t="inlineStr">
        <f aca="false">IF(A734&lt;&gt;"",CK734*9,"")</f>
        <is>
          <t/>
        </is>
      </c>
      <c r="CM734" s="8" t="inlineStr">
        <f aca="false">IF(A734&lt;&gt;"",TEXT(B734,CM$2)&amp;" "&amp;TEXT(A734,CM$2),"")</f>
        <is>
          <t/>
        </is>
      </c>
    </row>
    <row r="735" customFormat="false" ht="15" hidden="false" customHeight="false" outlineLevel="0" collapsed="false">
      <c r="A735" s="0" t="inlineStr">
        <f aca="false">IF(OR(B734&lt;Parameters!$K$12,A734&lt;Parameters!$K$12),IF(A734&lt;Parameters!$K$12,A734+1,0),"")</f>
        <is>
          <t/>
        </is>
      </c>
      <c r="B735" s="0" t="inlineStr">
        <f aca="false">IF(A735&lt;&gt;"",IF(A735=0,B734+1,B734),"")</f>
        <is>
          <t/>
        </is>
      </c>
      <c r="C735" s="24" t="inlineStr">
        <f aca="false">IF(A735&lt;&gt;"",-_phi*(A735+0.5),"")</f>
        <is>
          <t/>
        </is>
      </c>
      <c r="D735" s="8" t="inlineStr">
        <f aca="false">IF(A735&lt;&gt;"",DEGREES(C735),"")</f>
        <is>
          <t/>
        </is>
      </c>
      <c r="E735" s="24" t="inlineStr">
        <f aca="false">IF(A735&lt;&gt;"",_phi*(B735+0.5),"")</f>
        <is>
          <t/>
        </is>
      </c>
      <c r="F735" s="8" t="inlineStr">
        <f aca="false">IF(A735&lt;&gt;"",DEGREES(E735),"")</f>
        <is>
          <t/>
        </is>
      </c>
      <c r="G735" s="8" t="inlineStr">
        <f aca="false">IF(A735&lt;&gt;"",LOOKUP(A735,h!$A$3:$A$30,h!$D$3:$D$30),"")</f>
        <is>
          <t/>
        </is>
      </c>
      <c r="H735" s="8" t="inlineStr">
        <f aca="false">IF(A735&lt;&gt;"",LOOKUP(B735,h!$A$3:$A$30,h!$D$3:$D$30),"")</f>
        <is>
          <t/>
        </is>
      </c>
      <c r="I735" s="8" t="inlineStr">
        <f aca="false">IF(A735&lt;&gt;"",_zif,"")</f>
        <is>
          <t/>
        </is>
      </c>
      <c r="J735" s="8" t="inlineStr">
        <f aca="false">IF(A735&lt;&gt;"",$G735+'v1 Frame'!D$3*COS($C735)+'v1 Frame'!E$3*SIN($C735)*SIN($E735)+'v1 Frame'!F$3*SIN($C735)*COS($E735),"")</f>
        <is>
          <t/>
        </is>
      </c>
      <c r="K735" s="8" t="inlineStr">
        <f aca="false">IF(A735&lt;&gt;"",$H735+'v1 Frame'!E$3*COS($E735)-'v1 Frame'!F$3*SIN($E735),"")</f>
        <is>
          <t/>
        </is>
      </c>
      <c r="L735" s="8" t="inlineStr">
        <f aca="false">IF(A735&lt;&gt;"",$I735-'v1 Frame'!D$3*SIN($C735)+'v1 Frame'!E$3*COS($C735)*SIN($E735)+'v1 Frame'!F$3*COS($C735)*COS($E735),"")</f>
        <is>
          <t/>
        </is>
      </c>
      <c r="M735" s="8" t="inlineStr">
        <f aca="false">IF(A735&lt;&gt;"",$G735+'v1 Frame'!G$3*COS($C735)+'v1 Frame'!H$3*SIN($C735)*SIN($E735)+'v1 Frame'!I$3*SIN($C735)*COS($E735),"")</f>
        <is>
          <t/>
        </is>
      </c>
      <c r="N735" s="8" t="inlineStr">
        <f aca="false">IF(A735&lt;&gt;"",$H735+'v1 Frame'!H$3*COS($E735)-'v1 Frame'!I$3*SIN($E735),"")</f>
        <is>
          <t/>
        </is>
      </c>
      <c r="O735" s="8" t="inlineStr">
        <f aca="false">IF(A735&lt;&gt;"",$I735-'v1 Frame'!G$3*SIN($C735)+'v1 Frame'!H$3*COS($C735)*SIN($E735)+'v1 Frame'!I$3*COS($C735)*COS($E735),"")</f>
        <is>
          <t/>
        </is>
      </c>
      <c r="P735" s="8" t="inlineStr">
        <f aca="false">IF(A735&lt;&gt;"",$G735+'v1 Frame'!J$3*COS($C735)+'v1 Frame'!K$3*SIN($C735)*SIN($E735)+'v1 Frame'!L$3*SIN($C735)*COS($E735),"")</f>
        <is>
          <t/>
        </is>
      </c>
      <c r="Q735" s="8" t="inlineStr">
        <f aca="false">IF(A735&lt;&gt;"",$H735+'v1 Frame'!K$3*COS($E735)-'v1 Frame'!L$3*SIN($E735),"")</f>
        <is>
          <t/>
        </is>
      </c>
      <c r="R735" s="8" t="inlineStr">
        <f aca="false">IF(A735&lt;&gt;"",$I735-'v1 Frame'!J$3*SIN($C735)+'v1 Frame'!K$3*COS($C735)*SIN($E735)+'v1 Frame'!L$3*COS($C735)*COS($E735),"")</f>
        <is>
          <t/>
        </is>
      </c>
      <c r="S735" s="8" t="inlineStr">
        <f aca="false">IF(A735&lt;&gt;"",$G735+'v1 Frame'!M$3*COS($C735)+'v1 Frame'!N$3*SIN($C735)*SIN($E735)+'v1 Frame'!O$3*SIN($C735)*COS($E735),"")</f>
        <is>
          <t/>
        </is>
      </c>
      <c r="T735" s="8" t="inlineStr">
        <f aca="false">IF(A735&lt;&gt;"",$H735+'v1 Frame'!N$3*COS($E735)-'v1 Frame'!O$3*SIN($E735),"")</f>
        <is>
          <t/>
        </is>
      </c>
      <c r="U735" s="8" t="inlineStr">
        <f aca="false">IF(A735&lt;&gt;"",$I735-'v1 Frame'!M$3*SIN($C735)+'v1 Frame'!N$3*COS($C735)*SIN($E735)+'v1 Frame'!O$3*COS($C735)*COS($E735),"")</f>
        <is>
          <t/>
        </is>
      </c>
      <c r="V735" s="8" t="inlineStr">
        <f aca="false">IF(A735&lt;&gt;"",$G735+'v1 Frame'!P$3*COS($C735)+'v1 Frame'!Q$3*SIN($C735)*SIN($E735)+'v1 Frame'!R$3*SIN($C735)*COS($E735),"")</f>
        <is>
          <t/>
        </is>
      </c>
      <c r="W735" s="8" t="inlineStr">
        <f aca="false">IF(A735&lt;&gt;"",$H735+'v1 Frame'!Q$3*COS($E735)-'v1 Frame'!R$3*SIN($E735),"")</f>
        <is>
          <t/>
        </is>
      </c>
      <c r="X735" s="8" t="inlineStr">
        <f aca="false">IF(A735&lt;&gt;"",$I735-'v1 Frame'!P$3*SIN($C735)+'v1 Frame'!Q$3*COS($C735)*SIN($E735)+'v1 Frame'!R$3*COS($C735)*COS($E735),"")</f>
        <is>
          <t/>
        </is>
      </c>
      <c r="Y735" s="8" t="inlineStr">
        <f aca="false">IF(A735&lt;&gt;"",$G735+'v1 Frame'!S$3*COS($C735)+'v1 Frame'!T$3*SIN($C735)*SIN($E735)+'v1 Frame'!U$3*SIN($C735)*COS($E735),"")</f>
        <is>
          <t/>
        </is>
      </c>
      <c r="Z735" s="8" t="inlineStr">
        <f aca="false">IF(A735&lt;&gt;"",$H735+'v1 Frame'!T$3*COS($E735)-'v1 Frame'!U$3*SIN($E735),"")</f>
        <is>
          <t/>
        </is>
      </c>
      <c r="AA735" s="8" t="inlineStr">
        <f aca="false">IF(A735&lt;&gt;"",$I735-'v1 Frame'!S$3*SIN($C735)+'v1 Frame'!T$3*COS($C735)*SIN($E735)+'v1 Frame'!U$3*COS($C735)*COS($E735),"")</f>
        <is>
          <t/>
        </is>
      </c>
      <c r="AB735" s="8" t="inlineStr">
        <f aca="false">IF(A735&lt;&gt;"",$G735+'v1 Frame'!V$3*COS($C735)+'v1 Frame'!W$3*SIN($C735)*SIN($E735)+'v1 Frame'!X$3*SIN($C735)*COS($E735),"")</f>
        <is>
          <t/>
        </is>
      </c>
      <c r="AC735" s="8" t="inlineStr">
        <f aca="false">IF(A735&lt;&gt;"",$H735+'v1 Frame'!W$3*COS($E735)-'v1 Frame'!X$3*SIN($E735),"")</f>
        <is>
          <t/>
        </is>
      </c>
      <c r="AD735" s="8" t="inlineStr">
        <f aca="false">IF(A735&lt;&gt;"",$I735-'v1 Frame'!V$3*SIN($C735)+'v1 Frame'!W$3*COS($C735)*SIN($E735)+'v1 Frame'!X$3*COS($C735)*COS($E735),"")</f>
        <is>
          <t/>
        </is>
      </c>
      <c r="AE735" s="25" t="inlineStr">
        <f aca="false">IF(A735&lt;&gt;"",$G735+'v1 Frame'!Y$3*COS($C735)+'v1 Frame'!Z$3*SIN($C735)*SIN($E735)+'v1 Frame'!AA$3*SIN($C735)*COS($E735),"")</f>
        <is>
          <t/>
        </is>
      </c>
      <c r="AF735" s="25" t="inlineStr">
        <f aca="false">IF(A735&lt;&gt;"",$H735+'v1 Frame'!Z$3*COS($E735)-'v1 Frame'!AA$3*SIN($E735),"")</f>
        <is>
          <t/>
        </is>
      </c>
      <c r="AG735" s="25" t="inlineStr">
        <f aca="false">IF(A735&lt;&gt;"",$I735-'v1 Frame'!Y$3*SIN($C735)+'v1 Frame'!Z$3*COS($C735)*SIN($E735)+'v1 Frame'!AA$3*COS($C735)*COS($E735),"")</f>
        <is>
          <t/>
        </is>
      </c>
      <c r="AH735" s="8" t="inlineStr">
        <f aca="false">IF(A735&lt;&gt;"",SQRT(SUMSQ(G735:I735)),"")</f>
        <is>
          <t/>
        </is>
      </c>
      <c r="AI735" s="8" t="inlineStr">
        <f aca="false">IF(A735&lt;&gt;"",IF(AH735&lt;&gt;0,ACOS(I735/AH735),0),"")</f>
        <is>
          <t/>
        </is>
      </c>
      <c r="AJ735" s="8" t="inlineStr">
        <f aca="false">IF(A735&lt;&gt;"",DEGREES(AI735),"")</f>
        <is>
          <t/>
        </is>
      </c>
      <c r="AK735" s="8" t="inlineStr">
        <f aca="false">IF(A735&lt;&gt;"",IF(OR(G735&lt;&gt;0,H735&lt;&gt;0),ATAN2(G735,H735),0),"")</f>
        <is>
          <t/>
        </is>
      </c>
      <c r="AL735" s="8" t="inlineStr">
        <f aca="false">IF(A735&lt;&gt;"",DEGREES(AK735),"")</f>
        <is>
          <t/>
        </is>
      </c>
      <c r="AM735" s="8" t="inlineStr">
        <f aca="false">IF(A735&lt;&gt;"",SQRT(SUMSQ(J735:L735)),"")</f>
        <is>
          <t/>
        </is>
      </c>
      <c r="AN735" s="8" t="inlineStr">
        <f aca="false">IF(A735&lt;&gt;"",IF(AM735&lt;&gt;0,ACOS(L735/AM735),0),"")</f>
        <is>
          <t/>
        </is>
      </c>
      <c r="AO735" s="8" t="inlineStr">
        <f aca="false">IF(A735&lt;&gt;"",DEGREES(AN735),"")</f>
        <is>
          <t/>
        </is>
      </c>
      <c r="AP735" s="8" t="inlineStr">
        <f aca="false">IF(A735&lt;&gt;"",IF(OR(J735&lt;&gt;0,K735&lt;&gt;0),ATAN2(J735,K735),0),"")</f>
        <is>
          <t/>
        </is>
      </c>
      <c r="AQ735" s="8" t="inlineStr">
        <f aca="false">IF(A735&lt;&gt;"",DEGREES(AP735),"")</f>
        <is>
          <t/>
        </is>
      </c>
      <c r="AR735" s="8" t="inlineStr">
        <f aca="false">IF(A735&lt;&gt;"",SQRT(SUMSQ(M735:O735)),"")</f>
        <is>
          <t/>
        </is>
      </c>
      <c r="AS735" s="8" t="inlineStr">
        <f aca="false">IF(A735&lt;&gt;"",IF(AR735&lt;&gt;0,ACOS(O735/AR735),0),"")</f>
        <is>
          <t/>
        </is>
      </c>
      <c r="AT735" s="8" t="inlineStr">
        <f aca="false">IF(A735&lt;&gt;"",DEGREES(AS735),"")</f>
        <is>
          <t/>
        </is>
      </c>
      <c r="AU735" s="8" t="inlineStr">
        <f aca="false">IF(A735&lt;&gt;"",IF(OR(M735&lt;&gt;0,N735&lt;&gt;0),ATAN2(M735,N735),0),"")</f>
        <is>
          <t/>
        </is>
      </c>
      <c r="AV735" s="8" t="inlineStr">
        <f aca="false">IF(A735&lt;&gt;"",DEGREES(AU735),"")</f>
        <is>
          <t/>
        </is>
      </c>
      <c r="AW735" s="8" t="inlineStr">
        <f aca="false">IF(A735&lt;&gt;"",SQRT(SUMSQ(P735:R735)),"")</f>
        <is>
          <t/>
        </is>
      </c>
      <c r="AX735" s="8" t="inlineStr">
        <f aca="false">IF(A735&lt;&gt;"",IF(AW735&lt;&gt;0,ACOS(R735/AW735),0),"")</f>
        <is>
          <t/>
        </is>
      </c>
      <c r="AY735" s="8" t="inlineStr">
        <f aca="false">IF(A735&lt;&gt;"",DEGREES(AX735),"")</f>
        <is>
          <t/>
        </is>
      </c>
      <c r="AZ735" s="8" t="inlineStr">
        <f aca="false">IF(A735&lt;&gt;"",IF(OR(P735&lt;&gt;0,Q735&lt;&gt;0),ATAN2(P735,Q735),0),"")</f>
        <is>
          <t/>
        </is>
      </c>
      <c r="BA735" s="8" t="inlineStr">
        <f aca="false">IF(A735&lt;&gt;"",DEGREES(AZ735),"")</f>
        <is>
          <t/>
        </is>
      </c>
      <c r="BB735" s="8" t="inlineStr">
        <f aca="false">IF(A735&lt;&gt;"",SQRT(SUMSQ(S735:U735)),"")</f>
        <is>
          <t/>
        </is>
      </c>
      <c r="BC735" s="8" t="inlineStr">
        <f aca="false">IF(A735&lt;&gt;"",IF(BB735&lt;&gt;0,ACOS(U735/BB735),0),"")</f>
        <is>
          <t/>
        </is>
      </c>
      <c r="BD735" s="8" t="inlineStr">
        <f aca="false">IF(A735&lt;&gt;"",DEGREES(BC735),"")</f>
        <is>
          <t/>
        </is>
      </c>
      <c r="BE735" s="8" t="inlineStr">
        <f aca="false">IF(A735&lt;&gt;"",IF(OR(S735&lt;&gt;0,T735&lt;&gt;0),ATAN2(S735,T735),0),"")</f>
        <is>
          <t/>
        </is>
      </c>
      <c r="BF735" s="8" t="inlineStr">
        <f aca="false">IF(A735&lt;&gt;"",DEGREES(BE735),"")</f>
        <is>
          <t/>
        </is>
      </c>
      <c r="BG735" s="8" t="inlineStr">
        <f aca="false">IF(A735&lt;&gt;"",SQRT(SUMSQ(V735:X735)),"")</f>
        <is>
          <t/>
        </is>
      </c>
      <c r="BH735" s="8" t="inlineStr">
        <f aca="false">IF(A735&lt;&gt;"",IF(BG735&lt;&gt;0,ACOS(X735/BG735),0),"")</f>
        <is>
          <t/>
        </is>
      </c>
      <c r="BI735" s="8" t="inlineStr">
        <f aca="false">IF(A735&lt;&gt;"",DEGREES(BH735),"")</f>
        <is>
          <t/>
        </is>
      </c>
      <c r="BJ735" s="8" t="inlineStr">
        <f aca="false">IF(A735&lt;&gt;"",IF(OR(V735&lt;&gt;0,W735&lt;&gt;0),ATAN2(V735,W735),0),"")</f>
        <is>
          <t/>
        </is>
      </c>
      <c r="BK735" s="8" t="inlineStr">
        <f aca="false">IF(A735&lt;&gt;"",DEGREES(BJ735),"")</f>
        <is>
          <t/>
        </is>
      </c>
      <c r="BL735" s="8" t="inlineStr">
        <f aca="false">IF(A735&lt;&gt;"",SQRT(SUMSQ(Y735:AA735)),"")</f>
        <is>
          <t/>
        </is>
      </c>
      <c r="BM735" s="8" t="inlineStr">
        <f aca="false">IF(A735&lt;&gt;"",IF(BL735&lt;&gt;0,ACOS(AA735/BL735),0),"")</f>
        <is>
          <t/>
        </is>
      </c>
      <c r="BN735" s="8" t="inlineStr">
        <f aca="false">IF(A735&lt;&gt;"",DEGREES(BM735),"")</f>
        <is>
          <t/>
        </is>
      </c>
      <c r="BO735" s="8" t="inlineStr">
        <f aca="false">IF(A735&lt;&gt;"",IF(OR(Y735&lt;&gt;0,Z735&lt;&gt;0),ATAN2(Y735,Z735),0),"")</f>
        <is>
          <t/>
        </is>
      </c>
      <c r="BP735" s="8" t="inlineStr">
        <f aca="false">IF(A735&lt;&gt;"",DEGREES(BO735),"")</f>
        <is>
          <t/>
        </is>
      </c>
      <c r="BQ735" s="8" t="inlineStr">
        <f aca="false">IF(A735&lt;&gt;"",SQRT(SUMSQ(AB735:AD735)),"")</f>
        <is>
          <t/>
        </is>
      </c>
      <c r="BR735" s="8" t="inlineStr">
        <f aca="false">IF(A735&lt;&gt;"",IF(BQ735&lt;&gt;0,ACOS(AD735/BQ735),0),"")</f>
        <is>
          <t/>
        </is>
      </c>
      <c r="BS735" s="8" t="inlineStr">
        <f aca="false">IF(A735&lt;&gt;"",DEGREES(BR735),"")</f>
        <is>
          <t/>
        </is>
      </c>
      <c r="BT735" s="8" t="inlineStr">
        <f aca="false">IF(A735&lt;&gt;"",IF(OR(AB735&lt;&gt;0,AC735&lt;&gt;0),ATAN2(AB735,AC735),0),"")</f>
        <is>
          <t/>
        </is>
      </c>
      <c r="BU735" s="8" t="inlineStr">
        <f aca="false">IF(A735&lt;&gt;"",DEGREES(BT735),"")</f>
        <is>
          <t/>
        </is>
      </c>
      <c r="BV735" s="8" t="inlineStr">
        <f aca="false">IF(A735&lt;&gt;"",SQRT(SUMSQ(AE735:AG735)),"")</f>
        <is>
          <t/>
        </is>
      </c>
      <c r="BW735" s="8" t="inlineStr">
        <f aca="false">IF(A735&lt;&gt;"",IF(BV735&lt;&gt;0,ACOS(AG735/BV735),0),"")</f>
        <is>
          <t/>
        </is>
      </c>
      <c r="BX735" s="8" t="inlineStr">
        <f aca="false">IF(A735&lt;&gt;"",DEGREES(BW735),"")</f>
        <is>
          <t/>
        </is>
      </c>
      <c r="BY735" s="8" t="inlineStr">
        <f aca="false">IF(A735&lt;&gt;"",IF(OR(AF735&lt;&gt;0,AG735&lt;&gt;0),ATAN2(AF735,AG735),0),"")</f>
        <is>
          <t/>
        </is>
      </c>
      <c r="BZ735" s="8" t="inlineStr">
        <f aca="false">IF(A735&lt;&gt;"",DEGREES(BY735),"")</f>
        <is>
          <t/>
        </is>
      </c>
      <c r="CA735" s="0" t="inlineStr">
        <f aca="false">IF(A735&lt;&gt;"",IF(AND(AI735&lt;Parameters!$B$11,AI735&gt;Parameters!$B$12,AN735&lt;Parameters!$B$11,AN735&gt;Parameters!$B$12,AS735&lt;Parameters!$B$11,AS735&gt;Parameters!$B$12,AX735&lt;Parameters!$B$11,AX735&gt;Parameters!$B$12,BC735&lt;Parameters!$B$11,BC735&gt;Parameters!$B$12,BM735&lt;Parameters!$B$11,BM735&gt;Parameters!$B$12,BR735&lt;Parameters!$B$11,BR735&gt;Parameters!$B$12,BW735&lt;Parameters!$B$11,BW735&gt;Parameters!$B$12),1,0),"")</f>
        <is>
          <t/>
        </is>
      </c>
      <c r="CB735" s="0" t="inlineStr">
        <f aca="false">IF(A735&lt;&gt;"",IF(OR(AI735&lt;Parameters!$B$12,AI735&gt;Parameters!$B$11),0,1),"")</f>
        <is>
          <t/>
        </is>
      </c>
      <c r="CC735" s="0" t="inlineStr">
        <f aca="false">IF(A735&lt;&gt;"",IF(OR(AN735&lt;Parameters!$B$12,AN735&gt;Parameters!$B$11),0,1),"")</f>
        <is>
          <t/>
        </is>
      </c>
      <c r="CD735" s="0" t="inlineStr">
        <f aca="false">IF(A735&lt;&gt;"",IF(OR(AS735&lt;Parameters!$B$12,AS735&gt;Parameters!$B$11),0,1),"")</f>
        <is>
          <t/>
        </is>
      </c>
      <c r="CE735" s="0" t="inlineStr">
        <f aca="false">IF(A735&lt;&gt;"",IF(OR(AX735&lt;Parameters!$B$12,AX735&gt;Parameters!$B$11),0,1),"")</f>
        <is>
          <t/>
        </is>
      </c>
      <c r="CF735" s="0" t="inlineStr">
        <f aca="false">IF(A735&lt;&gt;"",IF(OR(BC735&lt;Parameters!$B$12,BC735&gt;Parameters!$B$11),0,1),"")</f>
        <is>
          <t/>
        </is>
      </c>
      <c r="CG735" s="0" t="inlineStr">
        <f aca="false">IF(A735&lt;&gt;"",IF(OR(BH735&lt;Parameters!$B$12,BH735&gt;Parameters!$B$11),0,1),"")</f>
        <is>
          <t/>
        </is>
      </c>
      <c r="CH735" s="0" t="inlineStr">
        <f aca="false">IF(A735&lt;&gt;"",IF(OR(BM735&lt;Parameters!$B$12,BM735&gt;Parameters!$B$11),0,1),"")</f>
        <is>
          <t/>
        </is>
      </c>
      <c r="CI735" s="0" t="inlineStr">
        <f aca="false">IF(A735&lt;&gt;"",IF(OR(BR735&lt;Parameters!$B$12,BR735&gt;Parameters!$B$11),0,1),"")</f>
        <is>
          <t/>
        </is>
      </c>
      <c r="CJ735" s="0" t="inlineStr">
        <f aca="false">IF(A735&lt;&gt;"",IF(OR(BW735&lt;Parameters!$B$12,BW735&gt;Parameters!$B$11),0,1),"")</f>
        <is>
          <t/>
        </is>
      </c>
      <c r="CK735" s="26" t="inlineStr">
        <f aca="false">IF(A735&lt;&gt;"",SUM(CB735:CJ735)/9,"")</f>
        <is>
          <t/>
        </is>
      </c>
      <c r="CL735" s="0" t="inlineStr">
        <f aca="false">IF(A735&lt;&gt;"",CK735*9,"")</f>
        <is>
          <t/>
        </is>
      </c>
      <c r="CM735" s="8" t="inlineStr">
        <f aca="false">IF(A735&lt;&gt;"",TEXT(B735,CM$2)&amp;" "&amp;TEXT(A735,CM$2),"")</f>
        <is>
          <t/>
        </is>
      </c>
    </row>
    <row r="736" customFormat="false" ht="15" hidden="false" customHeight="false" outlineLevel="0" collapsed="false">
      <c r="A736" s="0" t="inlineStr">
        <f aca="false">IF(OR(B735&lt;Parameters!$K$12,A735&lt;Parameters!$K$12),IF(A735&lt;Parameters!$K$12,A735+1,0),"")</f>
        <is>
          <t/>
        </is>
      </c>
      <c r="B736" s="0" t="inlineStr">
        <f aca="false">IF(A736&lt;&gt;"",IF(A736=0,B735+1,B735),"")</f>
        <is>
          <t/>
        </is>
      </c>
      <c r="C736" s="24" t="inlineStr">
        <f aca="false">IF(A736&lt;&gt;"",-_phi*(A736+0.5),"")</f>
        <is>
          <t/>
        </is>
      </c>
      <c r="D736" s="8" t="inlineStr">
        <f aca="false">IF(A736&lt;&gt;"",DEGREES(C736),"")</f>
        <is>
          <t/>
        </is>
      </c>
      <c r="E736" s="24" t="inlineStr">
        <f aca="false">IF(A736&lt;&gt;"",_phi*(B736+0.5),"")</f>
        <is>
          <t/>
        </is>
      </c>
      <c r="F736" s="8" t="inlineStr">
        <f aca="false">IF(A736&lt;&gt;"",DEGREES(E736),"")</f>
        <is>
          <t/>
        </is>
      </c>
      <c r="G736" s="8" t="inlineStr">
        <f aca="false">IF(A736&lt;&gt;"",LOOKUP(A736,h!$A$3:$A$30,h!$D$3:$D$30),"")</f>
        <is>
          <t/>
        </is>
      </c>
      <c r="H736" s="8" t="inlineStr">
        <f aca="false">IF(A736&lt;&gt;"",LOOKUP(B736,h!$A$3:$A$30,h!$D$3:$D$30),"")</f>
        <is>
          <t/>
        </is>
      </c>
      <c r="I736" s="8" t="inlineStr">
        <f aca="false">IF(A736&lt;&gt;"",_zif,"")</f>
        <is>
          <t/>
        </is>
      </c>
      <c r="J736" s="8" t="inlineStr">
        <f aca="false">IF(A736&lt;&gt;"",$G736+'v1 Frame'!D$3*COS($C736)+'v1 Frame'!E$3*SIN($C736)*SIN($E736)+'v1 Frame'!F$3*SIN($C736)*COS($E736),"")</f>
        <is>
          <t/>
        </is>
      </c>
      <c r="K736" s="8" t="inlineStr">
        <f aca="false">IF(A736&lt;&gt;"",$H736+'v1 Frame'!E$3*COS($E736)-'v1 Frame'!F$3*SIN($E736),"")</f>
        <is>
          <t/>
        </is>
      </c>
      <c r="L736" s="8" t="inlineStr">
        <f aca="false">IF(A736&lt;&gt;"",$I736-'v1 Frame'!D$3*SIN($C736)+'v1 Frame'!E$3*COS($C736)*SIN($E736)+'v1 Frame'!F$3*COS($C736)*COS($E736),"")</f>
        <is>
          <t/>
        </is>
      </c>
      <c r="M736" s="8" t="inlineStr">
        <f aca="false">IF(A736&lt;&gt;"",$G736+'v1 Frame'!G$3*COS($C736)+'v1 Frame'!H$3*SIN($C736)*SIN($E736)+'v1 Frame'!I$3*SIN($C736)*COS($E736),"")</f>
        <is>
          <t/>
        </is>
      </c>
      <c r="N736" s="8" t="inlineStr">
        <f aca="false">IF(A736&lt;&gt;"",$H736+'v1 Frame'!H$3*COS($E736)-'v1 Frame'!I$3*SIN($E736),"")</f>
        <is>
          <t/>
        </is>
      </c>
      <c r="O736" s="8" t="inlineStr">
        <f aca="false">IF(A736&lt;&gt;"",$I736-'v1 Frame'!G$3*SIN($C736)+'v1 Frame'!H$3*COS($C736)*SIN($E736)+'v1 Frame'!I$3*COS($C736)*COS($E736),"")</f>
        <is>
          <t/>
        </is>
      </c>
      <c r="P736" s="8" t="inlineStr">
        <f aca="false">IF(A736&lt;&gt;"",$G736+'v1 Frame'!J$3*COS($C736)+'v1 Frame'!K$3*SIN($C736)*SIN($E736)+'v1 Frame'!L$3*SIN($C736)*COS($E736),"")</f>
        <is>
          <t/>
        </is>
      </c>
      <c r="Q736" s="8" t="inlineStr">
        <f aca="false">IF(A736&lt;&gt;"",$H736+'v1 Frame'!K$3*COS($E736)-'v1 Frame'!L$3*SIN($E736),"")</f>
        <is>
          <t/>
        </is>
      </c>
      <c r="R736" s="8" t="inlineStr">
        <f aca="false">IF(A736&lt;&gt;"",$I736-'v1 Frame'!J$3*SIN($C736)+'v1 Frame'!K$3*COS($C736)*SIN($E736)+'v1 Frame'!L$3*COS($C736)*COS($E736),"")</f>
        <is>
          <t/>
        </is>
      </c>
      <c r="S736" s="8" t="inlineStr">
        <f aca="false">IF(A736&lt;&gt;"",$G736+'v1 Frame'!M$3*COS($C736)+'v1 Frame'!N$3*SIN($C736)*SIN($E736)+'v1 Frame'!O$3*SIN($C736)*COS($E736),"")</f>
        <is>
          <t/>
        </is>
      </c>
      <c r="T736" s="8" t="inlineStr">
        <f aca="false">IF(A736&lt;&gt;"",$H736+'v1 Frame'!N$3*COS($E736)-'v1 Frame'!O$3*SIN($E736),"")</f>
        <is>
          <t/>
        </is>
      </c>
      <c r="U736" s="8" t="inlineStr">
        <f aca="false">IF(A736&lt;&gt;"",$I736-'v1 Frame'!M$3*SIN($C736)+'v1 Frame'!N$3*COS($C736)*SIN($E736)+'v1 Frame'!O$3*COS($C736)*COS($E736),"")</f>
        <is>
          <t/>
        </is>
      </c>
      <c r="V736" s="8" t="inlineStr">
        <f aca="false">IF(A736&lt;&gt;"",$G736+'v1 Frame'!P$3*COS($C736)+'v1 Frame'!Q$3*SIN($C736)*SIN($E736)+'v1 Frame'!R$3*SIN($C736)*COS($E736),"")</f>
        <is>
          <t/>
        </is>
      </c>
      <c r="W736" s="8" t="inlineStr">
        <f aca="false">IF(A736&lt;&gt;"",$H736+'v1 Frame'!Q$3*COS($E736)-'v1 Frame'!R$3*SIN($E736),"")</f>
        <is>
          <t/>
        </is>
      </c>
      <c r="X736" s="8" t="inlineStr">
        <f aca="false">IF(A736&lt;&gt;"",$I736-'v1 Frame'!P$3*SIN($C736)+'v1 Frame'!Q$3*COS($C736)*SIN($E736)+'v1 Frame'!R$3*COS($C736)*COS($E736),"")</f>
        <is>
          <t/>
        </is>
      </c>
      <c r="Y736" s="8" t="inlineStr">
        <f aca="false">IF(A736&lt;&gt;"",$G736+'v1 Frame'!S$3*COS($C736)+'v1 Frame'!T$3*SIN($C736)*SIN($E736)+'v1 Frame'!U$3*SIN($C736)*COS($E736),"")</f>
        <is>
          <t/>
        </is>
      </c>
      <c r="Z736" s="8" t="inlineStr">
        <f aca="false">IF(A736&lt;&gt;"",$H736+'v1 Frame'!T$3*COS($E736)-'v1 Frame'!U$3*SIN($E736),"")</f>
        <is>
          <t/>
        </is>
      </c>
      <c r="AA736" s="8" t="inlineStr">
        <f aca="false">IF(A736&lt;&gt;"",$I736-'v1 Frame'!S$3*SIN($C736)+'v1 Frame'!T$3*COS($C736)*SIN($E736)+'v1 Frame'!U$3*COS($C736)*COS($E736),"")</f>
        <is>
          <t/>
        </is>
      </c>
      <c r="AB736" s="8" t="inlineStr">
        <f aca="false">IF(A736&lt;&gt;"",$G736+'v1 Frame'!V$3*COS($C736)+'v1 Frame'!W$3*SIN($C736)*SIN($E736)+'v1 Frame'!X$3*SIN($C736)*COS($E736),"")</f>
        <is>
          <t/>
        </is>
      </c>
      <c r="AC736" s="8" t="inlineStr">
        <f aca="false">IF(A736&lt;&gt;"",$H736+'v1 Frame'!W$3*COS($E736)-'v1 Frame'!X$3*SIN($E736),"")</f>
        <is>
          <t/>
        </is>
      </c>
      <c r="AD736" s="8" t="inlineStr">
        <f aca="false">IF(A736&lt;&gt;"",$I736-'v1 Frame'!V$3*SIN($C736)+'v1 Frame'!W$3*COS($C736)*SIN($E736)+'v1 Frame'!X$3*COS($C736)*COS($E736),"")</f>
        <is>
          <t/>
        </is>
      </c>
      <c r="AE736" s="25" t="inlineStr">
        <f aca="false">IF(A736&lt;&gt;"",$G736+'v1 Frame'!Y$3*COS($C736)+'v1 Frame'!Z$3*SIN($C736)*SIN($E736)+'v1 Frame'!AA$3*SIN($C736)*COS($E736),"")</f>
        <is>
          <t/>
        </is>
      </c>
      <c r="AF736" s="25" t="inlineStr">
        <f aca="false">IF(A736&lt;&gt;"",$H736+'v1 Frame'!Z$3*COS($E736)-'v1 Frame'!AA$3*SIN($E736),"")</f>
        <is>
          <t/>
        </is>
      </c>
      <c r="AG736" s="25" t="inlineStr">
        <f aca="false">IF(A736&lt;&gt;"",$I736-'v1 Frame'!Y$3*SIN($C736)+'v1 Frame'!Z$3*COS($C736)*SIN($E736)+'v1 Frame'!AA$3*COS($C736)*COS($E736),"")</f>
        <is>
          <t/>
        </is>
      </c>
      <c r="AH736" s="8" t="inlineStr">
        <f aca="false">IF(A736&lt;&gt;"",SQRT(SUMSQ(G736:I736)),"")</f>
        <is>
          <t/>
        </is>
      </c>
      <c r="AI736" s="8" t="inlineStr">
        <f aca="false">IF(A736&lt;&gt;"",IF(AH736&lt;&gt;0,ACOS(I736/AH736),0),"")</f>
        <is>
          <t/>
        </is>
      </c>
      <c r="AJ736" s="8" t="inlineStr">
        <f aca="false">IF(A736&lt;&gt;"",DEGREES(AI736),"")</f>
        <is>
          <t/>
        </is>
      </c>
      <c r="AK736" s="8" t="inlineStr">
        <f aca="false">IF(A736&lt;&gt;"",IF(OR(G736&lt;&gt;0,H736&lt;&gt;0),ATAN2(G736,H736),0),"")</f>
        <is>
          <t/>
        </is>
      </c>
      <c r="AL736" s="8" t="inlineStr">
        <f aca="false">IF(A736&lt;&gt;"",DEGREES(AK736),"")</f>
        <is>
          <t/>
        </is>
      </c>
      <c r="AM736" s="8" t="inlineStr">
        <f aca="false">IF(A736&lt;&gt;"",SQRT(SUMSQ(J736:L736)),"")</f>
        <is>
          <t/>
        </is>
      </c>
      <c r="AN736" s="8" t="inlineStr">
        <f aca="false">IF(A736&lt;&gt;"",IF(AM736&lt;&gt;0,ACOS(L736/AM736),0),"")</f>
        <is>
          <t/>
        </is>
      </c>
      <c r="AO736" s="8" t="inlineStr">
        <f aca="false">IF(A736&lt;&gt;"",DEGREES(AN736),"")</f>
        <is>
          <t/>
        </is>
      </c>
      <c r="AP736" s="8" t="inlineStr">
        <f aca="false">IF(A736&lt;&gt;"",IF(OR(J736&lt;&gt;0,K736&lt;&gt;0),ATAN2(J736,K736),0),"")</f>
        <is>
          <t/>
        </is>
      </c>
      <c r="AQ736" s="8" t="inlineStr">
        <f aca="false">IF(A736&lt;&gt;"",DEGREES(AP736),"")</f>
        <is>
          <t/>
        </is>
      </c>
      <c r="AR736" s="8" t="inlineStr">
        <f aca="false">IF(A736&lt;&gt;"",SQRT(SUMSQ(M736:O736)),"")</f>
        <is>
          <t/>
        </is>
      </c>
      <c r="AS736" s="8" t="inlineStr">
        <f aca="false">IF(A736&lt;&gt;"",IF(AR736&lt;&gt;0,ACOS(O736/AR736),0),"")</f>
        <is>
          <t/>
        </is>
      </c>
      <c r="AT736" s="8" t="inlineStr">
        <f aca="false">IF(A736&lt;&gt;"",DEGREES(AS736),"")</f>
        <is>
          <t/>
        </is>
      </c>
      <c r="AU736" s="8" t="inlineStr">
        <f aca="false">IF(A736&lt;&gt;"",IF(OR(M736&lt;&gt;0,N736&lt;&gt;0),ATAN2(M736,N736),0),"")</f>
        <is>
          <t/>
        </is>
      </c>
      <c r="AV736" s="8" t="inlineStr">
        <f aca="false">IF(A736&lt;&gt;"",DEGREES(AU736),"")</f>
        <is>
          <t/>
        </is>
      </c>
      <c r="AW736" s="8" t="inlineStr">
        <f aca="false">IF(A736&lt;&gt;"",SQRT(SUMSQ(P736:R736)),"")</f>
        <is>
          <t/>
        </is>
      </c>
      <c r="AX736" s="8" t="inlineStr">
        <f aca="false">IF(A736&lt;&gt;"",IF(AW736&lt;&gt;0,ACOS(R736/AW736),0),"")</f>
        <is>
          <t/>
        </is>
      </c>
      <c r="AY736" s="8" t="inlineStr">
        <f aca="false">IF(A736&lt;&gt;"",DEGREES(AX736),"")</f>
        <is>
          <t/>
        </is>
      </c>
      <c r="AZ736" s="8" t="inlineStr">
        <f aca="false">IF(A736&lt;&gt;"",IF(OR(P736&lt;&gt;0,Q736&lt;&gt;0),ATAN2(P736,Q736),0),"")</f>
        <is>
          <t/>
        </is>
      </c>
      <c r="BA736" s="8" t="inlineStr">
        <f aca="false">IF(A736&lt;&gt;"",DEGREES(AZ736),"")</f>
        <is>
          <t/>
        </is>
      </c>
      <c r="BB736" s="8" t="inlineStr">
        <f aca="false">IF(A736&lt;&gt;"",SQRT(SUMSQ(S736:U736)),"")</f>
        <is>
          <t/>
        </is>
      </c>
      <c r="BC736" s="8" t="inlineStr">
        <f aca="false">IF(A736&lt;&gt;"",IF(BB736&lt;&gt;0,ACOS(U736/BB736),0),"")</f>
        <is>
          <t/>
        </is>
      </c>
      <c r="BD736" s="8" t="inlineStr">
        <f aca="false">IF(A736&lt;&gt;"",DEGREES(BC736),"")</f>
        <is>
          <t/>
        </is>
      </c>
      <c r="BE736" s="8" t="inlineStr">
        <f aca="false">IF(A736&lt;&gt;"",IF(OR(S736&lt;&gt;0,T736&lt;&gt;0),ATAN2(S736,T736),0),"")</f>
        <is>
          <t/>
        </is>
      </c>
      <c r="BF736" s="8" t="inlineStr">
        <f aca="false">IF(A736&lt;&gt;"",DEGREES(BE736),"")</f>
        <is>
          <t/>
        </is>
      </c>
      <c r="BG736" s="8" t="inlineStr">
        <f aca="false">IF(A736&lt;&gt;"",SQRT(SUMSQ(V736:X736)),"")</f>
        <is>
          <t/>
        </is>
      </c>
      <c r="BH736" s="8" t="inlineStr">
        <f aca="false">IF(A736&lt;&gt;"",IF(BG736&lt;&gt;0,ACOS(X736/BG736),0),"")</f>
        <is>
          <t/>
        </is>
      </c>
      <c r="BI736" s="8" t="inlineStr">
        <f aca="false">IF(A736&lt;&gt;"",DEGREES(BH736),"")</f>
        <is>
          <t/>
        </is>
      </c>
      <c r="BJ736" s="8" t="inlineStr">
        <f aca="false">IF(A736&lt;&gt;"",IF(OR(V736&lt;&gt;0,W736&lt;&gt;0),ATAN2(V736,W736),0),"")</f>
        <is>
          <t/>
        </is>
      </c>
      <c r="BK736" s="8" t="inlineStr">
        <f aca="false">IF(A736&lt;&gt;"",DEGREES(BJ736),"")</f>
        <is>
          <t/>
        </is>
      </c>
      <c r="BL736" s="8" t="inlineStr">
        <f aca="false">IF(A736&lt;&gt;"",SQRT(SUMSQ(Y736:AA736)),"")</f>
        <is>
          <t/>
        </is>
      </c>
      <c r="BM736" s="8" t="inlineStr">
        <f aca="false">IF(A736&lt;&gt;"",IF(BL736&lt;&gt;0,ACOS(AA736/BL736),0),"")</f>
        <is>
          <t/>
        </is>
      </c>
      <c r="BN736" s="8" t="inlineStr">
        <f aca="false">IF(A736&lt;&gt;"",DEGREES(BM736),"")</f>
        <is>
          <t/>
        </is>
      </c>
      <c r="BO736" s="8" t="inlineStr">
        <f aca="false">IF(A736&lt;&gt;"",IF(OR(Y736&lt;&gt;0,Z736&lt;&gt;0),ATAN2(Y736,Z736),0),"")</f>
        <is>
          <t/>
        </is>
      </c>
      <c r="BP736" s="8" t="inlineStr">
        <f aca="false">IF(A736&lt;&gt;"",DEGREES(BO736),"")</f>
        <is>
          <t/>
        </is>
      </c>
      <c r="BQ736" s="8" t="inlineStr">
        <f aca="false">IF(A736&lt;&gt;"",SQRT(SUMSQ(AB736:AD736)),"")</f>
        <is>
          <t/>
        </is>
      </c>
      <c r="BR736" s="8" t="inlineStr">
        <f aca="false">IF(A736&lt;&gt;"",IF(BQ736&lt;&gt;0,ACOS(AD736/BQ736),0),"")</f>
        <is>
          <t/>
        </is>
      </c>
      <c r="BS736" s="8" t="inlineStr">
        <f aca="false">IF(A736&lt;&gt;"",DEGREES(BR736),"")</f>
        <is>
          <t/>
        </is>
      </c>
      <c r="BT736" s="8" t="inlineStr">
        <f aca="false">IF(A736&lt;&gt;"",IF(OR(AB736&lt;&gt;0,AC736&lt;&gt;0),ATAN2(AB736,AC736),0),"")</f>
        <is>
          <t/>
        </is>
      </c>
      <c r="BU736" s="8" t="inlineStr">
        <f aca="false">IF(A736&lt;&gt;"",DEGREES(BT736),"")</f>
        <is>
          <t/>
        </is>
      </c>
      <c r="BV736" s="8" t="inlineStr">
        <f aca="false">IF(A736&lt;&gt;"",SQRT(SUMSQ(AE736:AG736)),"")</f>
        <is>
          <t/>
        </is>
      </c>
      <c r="BW736" s="8" t="inlineStr">
        <f aca="false">IF(A736&lt;&gt;"",IF(BV736&lt;&gt;0,ACOS(AG736/BV736),0),"")</f>
        <is>
          <t/>
        </is>
      </c>
      <c r="BX736" s="8" t="inlineStr">
        <f aca="false">IF(A736&lt;&gt;"",DEGREES(BW736),"")</f>
        <is>
          <t/>
        </is>
      </c>
      <c r="BY736" s="8" t="inlineStr">
        <f aca="false">IF(A736&lt;&gt;"",IF(OR(AF736&lt;&gt;0,AG736&lt;&gt;0),ATAN2(AF736,AG736),0),"")</f>
        <is>
          <t/>
        </is>
      </c>
      <c r="BZ736" s="8" t="inlineStr">
        <f aca="false">IF(A736&lt;&gt;"",DEGREES(BY736),"")</f>
        <is>
          <t/>
        </is>
      </c>
      <c r="CA736" s="0" t="inlineStr">
        <f aca="false">IF(A736&lt;&gt;"",IF(AND(AI736&lt;Parameters!$B$11,AI736&gt;Parameters!$B$12,AN736&lt;Parameters!$B$11,AN736&gt;Parameters!$B$12,AS736&lt;Parameters!$B$11,AS736&gt;Parameters!$B$12,AX736&lt;Parameters!$B$11,AX736&gt;Parameters!$B$12,BC736&lt;Parameters!$B$11,BC736&gt;Parameters!$B$12,BM736&lt;Parameters!$B$11,BM736&gt;Parameters!$B$12,BR736&lt;Parameters!$B$11,BR736&gt;Parameters!$B$12,BW736&lt;Parameters!$B$11,BW736&gt;Parameters!$B$12),1,0),"")</f>
        <is>
          <t/>
        </is>
      </c>
      <c r="CB736" s="0" t="inlineStr">
        <f aca="false">IF(A736&lt;&gt;"",IF(OR(AI736&lt;Parameters!$B$12,AI736&gt;Parameters!$B$11),0,1),"")</f>
        <is>
          <t/>
        </is>
      </c>
      <c r="CC736" s="0" t="inlineStr">
        <f aca="false">IF(A736&lt;&gt;"",IF(OR(AN736&lt;Parameters!$B$12,AN736&gt;Parameters!$B$11),0,1),"")</f>
        <is>
          <t/>
        </is>
      </c>
      <c r="CD736" s="0" t="inlineStr">
        <f aca="false">IF(A736&lt;&gt;"",IF(OR(AS736&lt;Parameters!$B$12,AS736&gt;Parameters!$B$11),0,1),"")</f>
        <is>
          <t/>
        </is>
      </c>
      <c r="CE736" s="0" t="inlineStr">
        <f aca="false">IF(A736&lt;&gt;"",IF(OR(AX736&lt;Parameters!$B$12,AX736&gt;Parameters!$B$11),0,1),"")</f>
        <is>
          <t/>
        </is>
      </c>
      <c r="CF736" s="0" t="inlineStr">
        <f aca="false">IF(A736&lt;&gt;"",IF(OR(BC736&lt;Parameters!$B$12,BC736&gt;Parameters!$B$11),0,1),"")</f>
        <is>
          <t/>
        </is>
      </c>
      <c r="CG736" s="0" t="inlineStr">
        <f aca="false">IF(A736&lt;&gt;"",IF(OR(BH736&lt;Parameters!$B$12,BH736&gt;Parameters!$B$11),0,1),"")</f>
        <is>
          <t/>
        </is>
      </c>
      <c r="CH736" s="0" t="inlineStr">
        <f aca="false">IF(A736&lt;&gt;"",IF(OR(BM736&lt;Parameters!$B$12,BM736&gt;Parameters!$B$11),0,1),"")</f>
        <is>
          <t/>
        </is>
      </c>
      <c r="CI736" s="0" t="inlineStr">
        <f aca="false">IF(A736&lt;&gt;"",IF(OR(BR736&lt;Parameters!$B$12,BR736&gt;Parameters!$B$11),0,1),"")</f>
        <is>
          <t/>
        </is>
      </c>
      <c r="CJ736" s="0" t="inlineStr">
        <f aca="false">IF(A736&lt;&gt;"",IF(OR(BW736&lt;Parameters!$B$12,BW736&gt;Parameters!$B$11),0,1),"")</f>
        <is>
          <t/>
        </is>
      </c>
      <c r="CK736" s="26" t="inlineStr">
        <f aca="false">IF(A736&lt;&gt;"",SUM(CB736:CJ736)/9,"")</f>
        <is>
          <t/>
        </is>
      </c>
      <c r="CL736" s="0" t="inlineStr">
        <f aca="false">IF(A736&lt;&gt;"",CK736*9,"")</f>
        <is>
          <t/>
        </is>
      </c>
      <c r="CM736" s="8" t="inlineStr">
        <f aca="false">IF(A736&lt;&gt;"",TEXT(B736,CM$2)&amp;" "&amp;TEXT(A736,CM$2),"")</f>
        <is>
          <t/>
        </is>
      </c>
    </row>
    <row r="737" customFormat="false" ht="15" hidden="false" customHeight="false" outlineLevel="0" collapsed="false">
      <c r="A737" s="0" t="inlineStr">
        <f aca="false">IF(OR(B736&lt;Parameters!$K$12,A736&lt;Parameters!$K$12),IF(A736&lt;Parameters!$K$12,A736+1,0),"")</f>
        <is>
          <t/>
        </is>
      </c>
      <c r="B737" s="0" t="inlineStr">
        <f aca="false">IF(A737&lt;&gt;"",IF(A737=0,B736+1,B736),"")</f>
        <is>
          <t/>
        </is>
      </c>
      <c r="C737" s="24" t="inlineStr">
        <f aca="false">IF(A737&lt;&gt;"",-_phi*(A737+0.5),"")</f>
        <is>
          <t/>
        </is>
      </c>
      <c r="D737" s="8" t="inlineStr">
        <f aca="false">IF(A737&lt;&gt;"",DEGREES(C737),"")</f>
        <is>
          <t/>
        </is>
      </c>
      <c r="E737" s="24" t="inlineStr">
        <f aca="false">IF(A737&lt;&gt;"",_phi*(B737+0.5),"")</f>
        <is>
          <t/>
        </is>
      </c>
      <c r="F737" s="8" t="inlineStr">
        <f aca="false">IF(A737&lt;&gt;"",DEGREES(E737),"")</f>
        <is>
          <t/>
        </is>
      </c>
      <c r="G737" s="8" t="inlineStr">
        <f aca="false">IF(A737&lt;&gt;"",LOOKUP(A737,h!$A$3:$A$30,h!$D$3:$D$30),"")</f>
        <is>
          <t/>
        </is>
      </c>
      <c r="H737" s="8" t="inlineStr">
        <f aca="false">IF(A737&lt;&gt;"",LOOKUP(B737,h!$A$3:$A$30,h!$D$3:$D$30),"")</f>
        <is>
          <t/>
        </is>
      </c>
      <c r="I737" s="8" t="inlineStr">
        <f aca="false">IF(A737&lt;&gt;"",_zif,"")</f>
        <is>
          <t/>
        </is>
      </c>
      <c r="J737" s="8" t="inlineStr">
        <f aca="false">IF(A737&lt;&gt;"",$G737+'v1 Frame'!D$3*COS($C737)+'v1 Frame'!E$3*SIN($C737)*SIN($E737)+'v1 Frame'!F$3*SIN($C737)*COS($E737),"")</f>
        <is>
          <t/>
        </is>
      </c>
      <c r="K737" s="8" t="inlineStr">
        <f aca="false">IF(A737&lt;&gt;"",$H737+'v1 Frame'!E$3*COS($E737)-'v1 Frame'!F$3*SIN($E737),"")</f>
        <is>
          <t/>
        </is>
      </c>
      <c r="L737" s="8" t="inlineStr">
        <f aca="false">IF(A737&lt;&gt;"",$I737-'v1 Frame'!D$3*SIN($C737)+'v1 Frame'!E$3*COS($C737)*SIN($E737)+'v1 Frame'!F$3*COS($C737)*COS($E737),"")</f>
        <is>
          <t/>
        </is>
      </c>
      <c r="M737" s="8" t="inlineStr">
        <f aca="false">IF(A737&lt;&gt;"",$G737+'v1 Frame'!G$3*COS($C737)+'v1 Frame'!H$3*SIN($C737)*SIN($E737)+'v1 Frame'!I$3*SIN($C737)*COS($E737),"")</f>
        <is>
          <t/>
        </is>
      </c>
      <c r="N737" s="8" t="inlineStr">
        <f aca="false">IF(A737&lt;&gt;"",$H737+'v1 Frame'!H$3*COS($E737)-'v1 Frame'!I$3*SIN($E737),"")</f>
        <is>
          <t/>
        </is>
      </c>
      <c r="O737" s="8" t="inlineStr">
        <f aca="false">IF(A737&lt;&gt;"",$I737-'v1 Frame'!G$3*SIN($C737)+'v1 Frame'!H$3*COS($C737)*SIN($E737)+'v1 Frame'!I$3*COS($C737)*COS($E737),"")</f>
        <is>
          <t/>
        </is>
      </c>
      <c r="P737" s="8" t="inlineStr">
        <f aca="false">IF(A737&lt;&gt;"",$G737+'v1 Frame'!J$3*COS($C737)+'v1 Frame'!K$3*SIN($C737)*SIN($E737)+'v1 Frame'!L$3*SIN($C737)*COS($E737),"")</f>
        <is>
          <t/>
        </is>
      </c>
      <c r="Q737" s="8" t="inlineStr">
        <f aca="false">IF(A737&lt;&gt;"",$H737+'v1 Frame'!K$3*COS($E737)-'v1 Frame'!L$3*SIN($E737),"")</f>
        <is>
          <t/>
        </is>
      </c>
      <c r="R737" s="8" t="inlineStr">
        <f aca="false">IF(A737&lt;&gt;"",$I737-'v1 Frame'!J$3*SIN($C737)+'v1 Frame'!K$3*COS($C737)*SIN($E737)+'v1 Frame'!L$3*COS($C737)*COS($E737),"")</f>
        <is>
          <t/>
        </is>
      </c>
      <c r="S737" s="8" t="inlineStr">
        <f aca="false">IF(A737&lt;&gt;"",$G737+'v1 Frame'!M$3*COS($C737)+'v1 Frame'!N$3*SIN($C737)*SIN($E737)+'v1 Frame'!O$3*SIN($C737)*COS($E737),"")</f>
        <is>
          <t/>
        </is>
      </c>
      <c r="T737" s="8" t="inlineStr">
        <f aca="false">IF(A737&lt;&gt;"",$H737+'v1 Frame'!N$3*COS($E737)-'v1 Frame'!O$3*SIN($E737),"")</f>
        <is>
          <t/>
        </is>
      </c>
      <c r="U737" s="8" t="inlineStr">
        <f aca="false">IF(A737&lt;&gt;"",$I737-'v1 Frame'!M$3*SIN($C737)+'v1 Frame'!N$3*COS($C737)*SIN($E737)+'v1 Frame'!O$3*COS($C737)*COS($E737),"")</f>
        <is>
          <t/>
        </is>
      </c>
      <c r="V737" s="8" t="inlineStr">
        <f aca="false">IF(A737&lt;&gt;"",$G737+'v1 Frame'!P$3*COS($C737)+'v1 Frame'!Q$3*SIN($C737)*SIN($E737)+'v1 Frame'!R$3*SIN($C737)*COS($E737),"")</f>
        <is>
          <t/>
        </is>
      </c>
      <c r="W737" s="8" t="inlineStr">
        <f aca="false">IF(A737&lt;&gt;"",$H737+'v1 Frame'!Q$3*COS($E737)-'v1 Frame'!R$3*SIN($E737),"")</f>
        <is>
          <t/>
        </is>
      </c>
      <c r="X737" s="8" t="inlineStr">
        <f aca="false">IF(A737&lt;&gt;"",$I737-'v1 Frame'!P$3*SIN($C737)+'v1 Frame'!Q$3*COS($C737)*SIN($E737)+'v1 Frame'!R$3*COS($C737)*COS($E737),"")</f>
        <is>
          <t/>
        </is>
      </c>
      <c r="Y737" s="8" t="inlineStr">
        <f aca="false">IF(A737&lt;&gt;"",$G737+'v1 Frame'!S$3*COS($C737)+'v1 Frame'!T$3*SIN($C737)*SIN($E737)+'v1 Frame'!U$3*SIN($C737)*COS($E737),"")</f>
        <is>
          <t/>
        </is>
      </c>
      <c r="Z737" s="8" t="inlineStr">
        <f aca="false">IF(A737&lt;&gt;"",$H737+'v1 Frame'!T$3*COS($E737)-'v1 Frame'!U$3*SIN($E737),"")</f>
        <is>
          <t/>
        </is>
      </c>
      <c r="AA737" s="8" t="inlineStr">
        <f aca="false">IF(A737&lt;&gt;"",$I737-'v1 Frame'!S$3*SIN($C737)+'v1 Frame'!T$3*COS($C737)*SIN($E737)+'v1 Frame'!U$3*COS($C737)*COS($E737),"")</f>
        <is>
          <t/>
        </is>
      </c>
      <c r="AB737" s="8" t="inlineStr">
        <f aca="false">IF(A737&lt;&gt;"",$G737+'v1 Frame'!V$3*COS($C737)+'v1 Frame'!W$3*SIN($C737)*SIN($E737)+'v1 Frame'!X$3*SIN($C737)*COS($E737),"")</f>
        <is>
          <t/>
        </is>
      </c>
      <c r="AC737" s="8" t="inlineStr">
        <f aca="false">IF(A737&lt;&gt;"",$H737+'v1 Frame'!W$3*COS($E737)-'v1 Frame'!X$3*SIN($E737),"")</f>
        <is>
          <t/>
        </is>
      </c>
      <c r="AD737" s="8" t="inlineStr">
        <f aca="false">IF(A737&lt;&gt;"",$I737-'v1 Frame'!V$3*SIN($C737)+'v1 Frame'!W$3*COS($C737)*SIN($E737)+'v1 Frame'!X$3*COS($C737)*COS($E737),"")</f>
        <is>
          <t/>
        </is>
      </c>
      <c r="AE737" s="25" t="inlineStr">
        <f aca="false">IF(A737&lt;&gt;"",$G737+'v1 Frame'!Y$3*COS($C737)+'v1 Frame'!Z$3*SIN($C737)*SIN($E737)+'v1 Frame'!AA$3*SIN($C737)*COS($E737),"")</f>
        <is>
          <t/>
        </is>
      </c>
      <c r="AF737" s="25" t="inlineStr">
        <f aca="false">IF(A737&lt;&gt;"",$H737+'v1 Frame'!Z$3*COS($E737)-'v1 Frame'!AA$3*SIN($E737),"")</f>
        <is>
          <t/>
        </is>
      </c>
      <c r="AG737" s="25" t="inlineStr">
        <f aca="false">IF(A737&lt;&gt;"",$I737-'v1 Frame'!Y$3*SIN($C737)+'v1 Frame'!Z$3*COS($C737)*SIN($E737)+'v1 Frame'!AA$3*COS($C737)*COS($E737),"")</f>
        <is>
          <t/>
        </is>
      </c>
      <c r="AH737" s="8" t="inlineStr">
        <f aca="false">IF(A737&lt;&gt;"",SQRT(SUMSQ(G737:I737)),"")</f>
        <is>
          <t/>
        </is>
      </c>
      <c r="AI737" s="8" t="inlineStr">
        <f aca="false">IF(A737&lt;&gt;"",IF(AH737&lt;&gt;0,ACOS(I737/AH737),0),"")</f>
        <is>
          <t/>
        </is>
      </c>
      <c r="AJ737" s="8" t="inlineStr">
        <f aca="false">IF(A737&lt;&gt;"",DEGREES(AI737),"")</f>
        <is>
          <t/>
        </is>
      </c>
      <c r="AK737" s="8" t="inlineStr">
        <f aca="false">IF(A737&lt;&gt;"",IF(OR(G737&lt;&gt;0,H737&lt;&gt;0),ATAN2(G737,H737),0),"")</f>
        <is>
          <t/>
        </is>
      </c>
      <c r="AL737" s="8" t="inlineStr">
        <f aca="false">IF(A737&lt;&gt;"",DEGREES(AK737),"")</f>
        <is>
          <t/>
        </is>
      </c>
      <c r="AM737" s="8" t="inlineStr">
        <f aca="false">IF(A737&lt;&gt;"",SQRT(SUMSQ(J737:L737)),"")</f>
        <is>
          <t/>
        </is>
      </c>
      <c r="AN737" s="8" t="inlineStr">
        <f aca="false">IF(A737&lt;&gt;"",IF(AM737&lt;&gt;0,ACOS(L737/AM737),0),"")</f>
        <is>
          <t/>
        </is>
      </c>
      <c r="AO737" s="8" t="inlineStr">
        <f aca="false">IF(A737&lt;&gt;"",DEGREES(AN737),"")</f>
        <is>
          <t/>
        </is>
      </c>
      <c r="AP737" s="8" t="inlineStr">
        <f aca="false">IF(A737&lt;&gt;"",IF(OR(J737&lt;&gt;0,K737&lt;&gt;0),ATAN2(J737,K737),0),"")</f>
        <is>
          <t/>
        </is>
      </c>
      <c r="AQ737" s="8" t="inlineStr">
        <f aca="false">IF(A737&lt;&gt;"",DEGREES(AP737),"")</f>
        <is>
          <t/>
        </is>
      </c>
      <c r="AR737" s="8" t="inlineStr">
        <f aca="false">IF(A737&lt;&gt;"",SQRT(SUMSQ(M737:O737)),"")</f>
        <is>
          <t/>
        </is>
      </c>
      <c r="AS737" s="8" t="inlineStr">
        <f aca="false">IF(A737&lt;&gt;"",IF(AR737&lt;&gt;0,ACOS(O737/AR737),0),"")</f>
        <is>
          <t/>
        </is>
      </c>
      <c r="AT737" s="8" t="inlineStr">
        <f aca="false">IF(A737&lt;&gt;"",DEGREES(AS737),"")</f>
        <is>
          <t/>
        </is>
      </c>
      <c r="AU737" s="8" t="inlineStr">
        <f aca="false">IF(A737&lt;&gt;"",IF(OR(M737&lt;&gt;0,N737&lt;&gt;0),ATAN2(M737,N737),0),"")</f>
        <is>
          <t/>
        </is>
      </c>
      <c r="AV737" s="8" t="inlineStr">
        <f aca="false">IF(A737&lt;&gt;"",DEGREES(AU737),"")</f>
        <is>
          <t/>
        </is>
      </c>
      <c r="AW737" s="8" t="inlineStr">
        <f aca="false">IF(A737&lt;&gt;"",SQRT(SUMSQ(P737:R737)),"")</f>
        <is>
          <t/>
        </is>
      </c>
      <c r="AX737" s="8" t="inlineStr">
        <f aca="false">IF(A737&lt;&gt;"",IF(AW737&lt;&gt;0,ACOS(R737/AW737),0),"")</f>
        <is>
          <t/>
        </is>
      </c>
      <c r="AY737" s="8" t="inlineStr">
        <f aca="false">IF(A737&lt;&gt;"",DEGREES(AX737),"")</f>
        <is>
          <t/>
        </is>
      </c>
      <c r="AZ737" s="8" t="inlineStr">
        <f aca="false">IF(A737&lt;&gt;"",IF(OR(P737&lt;&gt;0,Q737&lt;&gt;0),ATAN2(P737,Q737),0),"")</f>
        <is>
          <t/>
        </is>
      </c>
      <c r="BA737" s="8" t="inlineStr">
        <f aca="false">IF(A737&lt;&gt;"",DEGREES(AZ737),"")</f>
        <is>
          <t/>
        </is>
      </c>
      <c r="BB737" s="8" t="inlineStr">
        <f aca="false">IF(A737&lt;&gt;"",SQRT(SUMSQ(S737:U737)),"")</f>
        <is>
          <t/>
        </is>
      </c>
      <c r="BC737" s="8" t="inlineStr">
        <f aca="false">IF(A737&lt;&gt;"",IF(BB737&lt;&gt;0,ACOS(U737/BB737),0),"")</f>
        <is>
          <t/>
        </is>
      </c>
      <c r="BD737" s="8" t="inlineStr">
        <f aca="false">IF(A737&lt;&gt;"",DEGREES(BC737),"")</f>
        <is>
          <t/>
        </is>
      </c>
      <c r="BE737" s="8" t="inlineStr">
        <f aca="false">IF(A737&lt;&gt;"",IF(OR(S737&lt;&gt;0,T737&lt;&gt;0),ATAN2(S737,T737),0),"")</f>
        <is>
          <t/>
        </is>
      </c>
      <c r="BF737" s="8" t="inlineStr">
        <f aca="false">IF(A737&lt;&gt;"",DEGREES(BE737),"")</f>
        <is>
          <t/>
        </is>
      </c>
      <c r="BG737" s="8" t="inlineStr">
        <f aca="false">IF(A737&lt;&gt;"",SQRT(SUMSQ(V737:X737)),"")</f>
        <is>
          <t/>
        </is>
      </c>
      <c r="BH737" s="8" t="inlineStr">
        <f aca="false">IF(A737&lt;&gt;"",IF(BG737&lt;&gt;0,ACOS(X737/BG737),0),"")</f>
        <is>
          <t/>
        </is>
      </c>
      <c r="BI737" s="8" t="inlineStr">
        <f aca="false">IF(A737&lt;&gt;"",DEGREES(BH737),"")</f>
        <is>
          <t/>
        </is>
      </c>
      <c r="BJ737" s="8" t="inlineStr">
        <f aca="false">IF(A737&lt;&gt;"",IF(OR(V737&lt;&gt;0,W737&lt;&gt;0),ATAN2(V737,W737),0),"")</f>
        <is>
          <t/>
        </is>
      </c>
      <c r="BK737" s="8" t="inlineStr">
        <f aca="false">IF(A737&lt;&gt;"",DEGREES(BJ737),"")</f>
        <is>
          <t/>
        </is>
      </c>
      <c r="BL737" s="8" t="inlineStr">
        <f aca="false">IF(A737&lt;&gt;"",SQRT(SUMSQ(Y737:AA737)),"")</f>
        <is>
          <t/>
        </is>
      </c>
      <c r="BM737" s="8" t="inlineStr">
        <f aca="false">IF(A737&lt;&gt;"",IF(BL737&lt;&gt;0,ACOS(AA737/BL737),0),"")</f>
        <is>
          <t/>
        </is>
      </c>
      <c r="BN737" s="8" t="inlineStr">
        <f aca="false">IF(A737&lt;&gt;"",DEGREES(BM737),"")</f>
        <is>
          <t/>
        </is>
      </c>
      <c r="BO737" s="8" t="inlineStr">
        <f aca="false">IF(A737&lt;&gt;"",IF(OR(Y737&lt;&gt;0,Z737&lt;&gt;0),ATAN2(Y737,Z737),0),"")</f>
        <is>
          <t/>
        </is>
      </c>
      <c r="BP737" s="8" t="inlineStr">
        <f aca="false">IF(A737&lt;&gt;"",DEGREES(BO737),"")</f>
        <is>
          <t/>
        </is>
      </c>
      <c r="BQ737" s="8" t="inlineStr">
        <f aca="false">IF(A737&lt;&gt;"",SQRT(SUMSQ(AB737:AD737)),"")</f>
        <is>
          <t/>
        </is>
      </c>
      <c r="BR737" s="8" t="inlineStr">
        <f aca="false">IF(A737&lt;&gt;"",IF(BQ737&lt;&gt;0,ACOS(AD737/BQ737),0),"")</f>
        <is>
          <t/>
        </is>
      </c>
      <c r="BS737" s="8" t="inlineStr">
        <f aca="false">IF(A737&lt;&gt;"",DEGREES(BR737),"")</f>
        <is>
          <t/>
        </is>
      </c>
      <c r="BT737" s="8" t="inlineStr">
        <f aca="false">IF(A737&lt;&gt;"",IF(OR(AB737&lt;&gt;0,AC737&lt;&gt;0),ATAN2(AB737,AC737),0),"")</f>
        <is>
          <t/>
        </is>
      </c>
      <c r="BU737" s="8" t="inlineStr">
        <f aca="false">IF(A737&lt;&gt;"",DEGREES(BT737),"")</f>
        <is>
          <t/>
        </is>
      </c>
      <c r="BV737" s="8" t="inlineStr">
        <f aca="false">IF(A737&lt;&gt;"",SQRT(SUMSQ(AE737:AG737)),"")</f>
        <is>
          <t/>
        </is>
      </c>
      <c r="BW737" s="8" t="inlineStr">
        <f aca="false">IF(A737&lt;&gt;"",IF(BV737&lt;&gt;0,ACOS(AG737/BV737),0),"")</f>
        <is>
          <t/>
        </is>
      </c>
      <c r="BX737" s="8" t="inlineStr">
        <f aca="false">IF(A737&lt;&gt;"",DEGREES(BW737),"")</f>
        <is>
          <t/>
        </is>
      </c>
      <c r="BY737" s="8" t="inlineStr">
        <f aca="false">IF(A737&lt;&gt;"",IF(OR(AF737&lt;&gt;0,AG737&lt;&gt;0),ATAN2(AF737,AG737),0),"")</f>
        <is>
          <t/>
        </is>
      </c>
      <c r="BZ737" s="8" t="inlineStr">
        <f aca="false">IF(A737&lt;&gt;"",DEGREES(BY737),"")</f>
        <is>
          <t/>
        </is>
      </c>
      <c r="CA737" s="0" t="inlineStr">
        <f aca="false">IF(A737&lt;&gt;"",IF(AND(AI737&lt;Parameters!$B$11,AI737&gt;Parameters!$B$12,AN737&lt;Parameters!$B$11,AN737&gt;Parameters!$B$12,AS737&lt;Parameters!$B$11,AS737&gt;Parameters!$B$12,AX737&lt;Parameters!$B$11,AX737&gt;Parameters!$B$12,BC737&lt;Parameters!$B$11,BC737&gt;Parameters!$B$12,BM737&lt;Parameters!$B$11,BM737&gt;Parameters!$B$12,BR737&lt;Parameters!$B$11,BR737&gt;Parameters!$B$12,BW737&lt;Parameters!$B$11,BW737&gt;Parameters!$B$12),1,0),"")</f>
        <is>
          <t/>
        </is>
      </c>
      <c r="CB737" s="0" t="inlineStr">
        <f aca="false">IF(A737&lt;&gt;"",IF(OR(AI737&lt;Parameters!$B$12,AI737&gt;Parameters!$B$11),0,1),"")</f>
        <is>
          <t/>
        </is>
      </c>
      <c r="CC737" s="0" t="inlineStr">
        <f aca="false">IF(A737&lt;&gt;"",IF(OR(AN737&lt;Parameters!$B$12,AN737&gt;Parameters!$B$11),0,1),"")</f>
        <is>
          <t/>
        </is>
      </c>
      <c r="CD737" s="0" t="inlineStr">
        <f aca="false">IF(A737&lt;&gt;"",IF(OR(AS737&lt;Parameters!$B$12,AS737&gt;Parameters!$B$11),0,1),"")</f>
        <is>
          <t/>
        </is>
      </c>
      <c r="CE737" s="0" t="inlineStr">
        <f aca="false">IF(A737&lt;&gt;"",IF(OR(AX737&lt;Parameters!$B$12,AX737&gt;Parameters!$B$11),0,1),"")</f>
        <is>
          <t/>
        </is>
      </c>
      <c r="CF737" s="0" t="inlineStr">
        <f aca="false">IF(A737&lt;&gt;"",IF(OR(BC737&lt;Parameters!$B$12,BC737&gt;Parameters!$B$11),0,1),"")</f>
        <is>
          <t/>
        </is>
      </c>
      <c r="CG737" s="0" t="inlineStr">
        <f aca="false">IF(A737&lt;&gt;"",IF(OR(BH737&lt;Parameters!$B$12,BH737&gt;Parameters!$B$11),0,1),"")</f>
        <is>
          <t/>
        </is>
      </c>
      <c r="CH737" s="0" t="inlineStr">
        <f aca="false">IF(A737&lt;&gt;"",IF(OR(BM737&lt;Parameters!$B$12,BM737&gt;Parameters!$B$11),0,1),"")</f>
        <is>
          <t/>
        </is>
      </c>
      <c r="CI737" s="0" t="inlineStr">
        <f aca="false">IF(A737&lt;&gt;"",IF(OR(BR737&lt;Parameters!$B$12,BR737&gt;Parameters!$B$11),0,1),"")</f>
        <is>
          <t/>
        </is>
      </c>
      <c r="CJ737" s="0" t="inlineStr">
        <f aca="false">IF(A737&lt;&gt;"",IF(OR(BW737&lt;Parameters!$B$12,BW737&gt;Parameters!$B$11),0,1),"")</f>
        <is>
          <t/>
        </is>
      </c>
      <c r="CK737" s="26" t="inlineStr">
        <f aca="false">IF(A737&lt;&gt;"",SUM(CB737:CJ737)/9,"")</f>
        <is>
          <t/>
        </is>
      </c>
      <c r="CL737" s="0" t="inlineStr">
        <f aca="false">IF(A737&lt;&gt;"",CK737*9,"")</f>
        <is>
          <t/>
        </is>
      </c>
      <c r="CM737" s="8" t="inlineStr">
        <f aca="false">IF(A737&lt;&gt;"",TEXT(B737,CM$2)&amp;" "&amp;TEXT(A737,CM$2),"")</f>
        <is>
          <t/>
        </is>
      </c>
    </row>
    <row r="738" customFormat="false" ht="15" hidden="false" customHeight="false" outlineLevel="0" collapsed="false">
      <c r="A738" s="0" t="inlineStr">
        <f aca="false">IF(OR(B737&lt;Parameters!$K$12,A737&lt;Parameters!$K$12),IF(A737&lt;Parameters!$K$12,A737+1,0),"")</f>
        <is>
          <t/>
        </is>
      </c>
      <c r="B738" s="0" t="inlineStr">
        <f aca="false">IF(A738&lt;&gt;"",IF(A738=0,B737+1,B737),"")</f>
        <is>
          <t/>
        </is>
      </c>
      <c r="C738" s="24" t="inlineStr">
        <f aca="false">IF(A738&lt;&gt;"",-_phi*(A738+0.5),"")</f>
        <is>
          <t/>
        </is>
      </c>
      <c r="D738" s="8" t="inlineStr">
        <f aca="false">IF(A738&lt;&gt;"",DEGREES(C738),"")</f>
        <is>
          <t/>
        </is>
      </c>
      <c r="E738" s="24" t="inlineStr">
        <f aca="false">IF(A738&lt;&gt;"",_phi*(B738+0.5),"")</f>
        <is>
          <t/>
        </is>
      </c>
      <c r="F738" s="8" t="inlineStr">
        <f aca="false">IF(A738&lt;&gt;"",DEGREES(E738),"")</f>
        <is>
          <t/>
        </is>
      </c>
      <c r="G738" s="8" t="inlineStr">
        <f aca="false">IF(A738&lt;&gt;"",LOOKUP(A738,h!$A$3:$A$30,h!$D$3:$D$30),"")</f>
        <is>
          <t/>
        </is>
      </c>
      <c r="H738" s="8" t="inlineStr">
        <f aca="false">IF(A738&lt;&gt;"",LOOKUP(B738,h!$A$3:$A$30,h!$D$3:$D$30),"")</f>
        <is>
          <t/>
        </is>
      </c>
      <c r="I738" s="8" t="inlineStr">
        <f aca="false">IF(A738&lt;&gt;"",_zif,"")</f>
        <is>
          <t/>
        </is>
      </c>
      <c r="J738" s="8" t="inlineStr">
        <f aca="false">IF(A738&lt;&gt;"",$G738+'v1 Frame'!D$3*COS($C738)+'v1 Frame'!E$3*SIN($C738)*SIN($E738)+'v1 Frame'!F$3*SIN($C738)*COS($E738),"")</f>
        <is>
          <t/>
        </is>
      </c>
      <c r="K738" s="8" t="inlineStr">
        <f aca="false">IF(A738&lt;&gt;"",$H738+'v1 Frame'!E$3*COS($E738)-'v1 Frame'!F$3*SIN($E738),"")</f>
        <is>
          <t/>
        </is>
      </c>
      <c r="L738" s="8" t="inlineStr">
        <f aca="false">IF(A738&lt;&gt;"",$I738-'v1 Frame'!D$3*SIN($C738)+'v1 Frame'!E$3*COS($C738)*SIN($E738)+'v1 Frame'!F$3*COS($C738)*COS($E738),"")</f>
        <is>
          <t/>
        </is>
      </c>
      <c r="M738" s="8" t="inlineStr">
        <f aca="false">IF(A738&lt;&gt;"",$G738+'v1 Frame'!G$3*COS($C738)+'v1 Frame'!H$3*SIN($C738)*SIN($E738)+'v1 Frame'!I$3*SIN($C738)*COS($E738),"")</f>
        <is>
          <t/>
        </is>
      </c>
      <c r="N738" s="8" t="inlineStr">
        <f aca="false">IF(A738&lt;&gt;"",$H738+'v1 Frame'!H$3*COS($E738)-'v1 Frame'!I$3*SIN($E738),"")</f>
        <is>
          <t/>
        </is>
      </c>
      <c r="O738" s="8" t="inlineStr">
        <f aca="false">IF(A738&lt;&gt;"",$I738-'v1 Frame'!G$3*SIN($C738)+'v1 Frame'!H$3*COS($C738)*SIN($E738)+'v1 Frame'!I$3*COS($C738)*COS($E738),"")</f>
        <is>
          <t/>
        </is>
      </c>
      <c r="P738" s="8" t="inlineStr">
        <f aca="false">IF(A738&lt;&gt;"",$G738+'v1 Frame'!J$3*COS($C738)+'v1 Frame'!K$3*SIN($C738)*SIN($E738)+'v1 Frame'!L$3*SIN($C738)*COS($E738),"")</f>
        <is>
          <t/>
        </is>
      </c>
      <c r="Q738" s="8" t="inlineStr">
        <f aca="false">IF(A738&lt;&gt;"",$H738+'v1 Frame'!K$3*COS($E738)-'v1 Frame'!L$3*SIN($E738),"")</f>
        <is>
          <t/>
        </is>
      </c>
      <c r="R738" s="8" t="inlineStr">
        <f aca="false">IF(A738&lt;&gt;"",$I738-'v1 Frame'!J$3*SIN($C738)+'v1 Frame'!K$3*COS($C738)*SIN($E738)+'v1 Frame'!L$3*COS($C738)*COS($E738),"")</f>
        <is>
          <t/>
        </is>
      </c>
      <c r="S738" s="8" t="inlineStr">
        <f aca="false">IF(A738&lt;&gt;"",$G738+'v1 Frame'!M$3*COS($C738)+'v1 Frame'!N$3*SIN($C738)*SIN($E738)+'v1 Frame'!O$3*SIN($C738)*COS($E738),"")</f>
        <is>
          <t/>
        </is>
      </c>
      <c r="T738" s="8" t="inlineStr">
        <f aca="false">IF(A738&lt;&gt;"",$H738+'v1 Frame'!N$3*COS($E738)-'v1 Frame'!O$3*SIN($E738),"")</f>
        <is>
          <t/>
        </is>
      </c>
      <c r="U738" s="8" t="inlineStr">
        <f aca="false">IF(A738&lt;&gt;"",$I738-'v1 Frame'!M$3*SIN($C738)+'v1 Frame'!N$3*COS($C738)*SIN($E738)+'v1 Frame'!O$3*COS($C738)*COS($E738),"")</f>
        <is>
          <t/>
        </is>
      </c>
      <c r="V738" s="8" t="inlineStr">
        <f aca="false">IF(A738&lt;&gt;"",$G738+'v1 Frame'!P$3*COS($C738)+'v1 Frame'!Q$3*SIN($C738)*SIN($E738)+'v1 Frame'!R$3*SIN($C738)*COS($E738),"")</f>
        <is>
          <t/>
        </is>
      </c>
      <c r="W738" s="8" t="inlineStr">
        <f aca="false">IF(A738&lt;&gt;"",$H738+'v1 Frame'!Q$3*COS($E738)-'v1 Frame'!R$3*SIN($E738),"")</f>
        <is>
          <t/>
        </is>
      </c>
      <c r="X738" s="8" t="inlineStr">
        <f aca="false">IF(A738&lt;&gt;"",$I738-'v1 Frame'!P$3*SIN($C738)+'v1 Frame'!Q$3*COS($C738)*SIN($E738)+'v1 Frame'!R$3*COS($C738)*COS($E738),"")</f>
        <is>
          <t/>
        </is>
      </c>
      <c r="Y738" s="8" t="inlineStr">
        <f aca="false">IF(A738&lt;&gt;"",$G738+'v1 Frame'!S$3*COS($C738)+'v1 Frame'!T$3*SIN($C738)*SIN($E738)+'v1 Frame'!U$3*SIN($C738)*COS($E738),"")</f>
        <is>
          <t/>
        </is>
      </c>
      <c r="Z738" s="8" t="inlineStr">
        <f aca="false">IF(A738&lt;&gt;"",$H738+'v1 Frame'!T$3*COS($E738)-'v1 Frame'!U$3*SIN($E738),"")</f>
        <is>
          <t/>
        </is>
      </c>
      <c r="AA738" s="8" t="inlineStr">
        <f aca="false">IF(A738&lt;&gt;"",$I738-'v1 Frame'!S$3*SIN($C738)+'v1 Frame'!T$3*COS($C738)*SIN($E738)+'v1 Frame'!U$3*COS($C738)*COS($E738),"")</f>
        <is>
          <t/>
        </is>
      </c>
      <c r="AB738" s="8" t="inlineStr">
        <f aca="false">IF(A738&lt;&gt;"",$G738+'v1 Frame'!V$3*COS($C738)+'v1 Frame'!W$3*SIN($C738)*SIN($E738)+'v1 Frame'!X$3*SIN($C738)*COS($E738),"")</f>
        <is>
          <t/>
        </is>
      </c>
      <c r="AC738" s="8" t="inlineStr">
        <f aca="false">IF(A738&lt;&gt;"",$H738+'v1 Frame'!W$3*COS($E738)-'v1 Frame'!X$3*SIN($E738),"")</f>
        <is>
          <t/>
        </is>
      </c>
      <c r="AD738" s="8" t="inlineStr">
        <f aca="false">IF(A738&lt;&gt;"",$I738-'v1 Frame'!V$3*SIN($C738)+'v1 Frame'!W$3*COS($C738)*SIN($E738)+'v1 Frame'!X$3*COS($C738)*COS($E738),"")</f>
        <is>
          <t/>
        </is>
      </c>
      <c r="AE738" s="25" t="inlineStr">
        <f aca="false">IF(A738&lt;&gt;"",$G738+'v1 Frame'!Y$3*COS($C738)+'v1 Frame'!Z$3*SIN($C738)*SIN($E738)+'v1 Frame'!AA$3*SIN($C738)*COS($E738),"")</f>
        <is>
          <t/>
        </is>
      </c>
      <c r="AF738" s="25" t="inlineStr">
        <f aca="false">IF(A738&lt;&gt;"",$H738+'v1 Frame'!Z$3*COS($E738)-'v1 Frame'!AA$3*SIN($E738),"")</f>
        <is>
          <t/>
        </is>
      </c>
      <c r="AG738" s="25" t="inlineStr">
        <f aca="false">IF(A738&lt;&gt;"",$I738-'v1 Frame'!Y$3*SIN($C738)+'v1 Frame'!Z$3*COS($C738)*SIN($E738)+'v1 Frame'!AA$3*COS($C738)*COS($E738),"")</f>
        <is>
          <t/>
        </is>
      </c>
      <c r="AH738" s="8" t="inlineStr">
        <f aca="false">IF(A738&lt;&gt;"",SQRT(SUMSQ(G738:I738)),"")</f>
        <is>
          <t/>
        </is>
      </c>
      <c r="AI738" s="8" t="inlineStr">
        <f aca="false">IF(A738&lt;&gt;"",IF(AH738&lt;&gt;0,ACOS(I738/AH738),0),"")</f>
        <is>
          <t/>
        </is>
      </c>
      <c r="AJ738" s="8" t="inlineStr">
        <f aca="false">IF(A738&lt;&gt;"",DEGREES(AI738),"")</f>
        <is>
          <t/>
        </is>
      </c>
      <c r="AK738" s="8" t="inlineStr">
        <f aca="false">IF(A738&lt;&gt;"",IF(OR(G738&lt;&gt;0,H738&lt;&gt;0),ATAN2(G738,H738),0),"")</f>
        <is>
          <t/>
        </is>
      </c>
      <c r="AL738" s="8" t="inlineStr">
        <f aca="false">IF(A738&lt;&gt;"",DEGREES(AK738),"")</f>
        <is>
          <t/>
        </is>
      </c>
      <c r="AM738" s="8" t="inlineStr">
        <f aca="false">IF(A738&lt;&gt;"",SQRT(SUMSQ(J738:L738)),"")</f>
        <is>
          <t/>
        </is>
      </c>
      <c r="AN738" s="8" t="inlineStr">
        <f aca="false">IF(A738&lt;&gt;"",IF(AM738&lt;&gt;0,ACOS(L738/AM738),0),"")</f>
        <is>
          <t/>
        </is>
      </c>
      <c r="AO738" s="8" t="inlineStr">
        <f aca="false">IF(A738&lt;&gt;"",DEGREES(AN738),"")</f>
        <is>
          <t/>
        </is>
      </c>
      <c r="AP738" s="8" t="inlineStr">
        <f aca="false">IF(A738&lt;&gt;"",IF(OR(J738&lt;&gt;0,K738&lt;&gt;0),ATAN2(J738,K738),0),"")</f>
        <is>
          <t/>
        </is>
      </c>
      <c r="AQ738" s="8" t="inlineStr">
        <f aca="false">IF(A738&lt;&gt;"",DEGREES(AP738),"")</f>
        <is>
          <t/>
        </is>
      </c>
      <c r="AR738" s="8" t="inlineStr">
        <f aca="false">IF(A738&lt;&gt;"",SQRT(SUMSQ(M738:O738)),"")</f>
        <is>
          <t/>
        </is>
      </c>
      <c r="AS738" s="8" t="inlineStr">
        <f aca="false">IF(A738&lt;&gt;"",IF(AR738&lt;&gt;0,ACOS(O738/AR738),0),"")</f>
        <is>
          <t/>
        </is>
      </c>
      <c r="AT738" s="8" t="inlineStr">
        <f aca="false">IF(A738&lt;&gt;"",DEGREES(AS738),"")</f>
        <is>
          <t/>
        </is>
      </c>
      <c r="AU738" s="8" t="inlineStr">
        <f aca="false">IF(A738&lt;&gt;"",IF(OR(M738&lt;&gt;0,N738&lt;&gt;0),ATAN2(M738,N738),0),"")</f>
        <is>
          <t/>
        </is>
      </c>
      <c r="AV738" s="8" t="inlineStr">
        <f aca="false">IF(A738&lt;&gt;"",DEGREES(AU738),"")</f>
        <is>
          <t/>
        </is>
      </c>
      <c r="AW738" s="8" t="inlineStr">
        <f aca="false">IF(A738&lt;&gt;"",SQRT(SUMSQ(P738:R738)),"")</f>
        <is>
          <t/>
        </is>
      </c>
      <c r="AX738" s="8" t="inlineStr">
        <f aca="false">IF(A738&lt;&gt;"",IF(AW738&lt;&gt;0,ACOS(R738/AW738),0),"")</f>
        <is>
          <t/>
        </is>
      </c>
      <c r="AY738" s="8" t="inlineStr">
        <f aca="false">IF(A738&lt;&gt;"",DEGREES(AX738),"")</f>
        <is>
          <t/>
        </is>
      </c>
      <c r="AZ738" s="8" t="inlineStr">
        <f aca="false">IF(A738&lt;&gt;"",IF(OR(P738&lt;&gt;0,Q738&lt;&gt;0),ATAN2(P738,Q738),0),"")</f>
        <is>
          <t/>
        </is>
      </c>
      <c r="BA738" s="8" t="inlineStr">
        <f aca="false">IF(A738&lt;&gt;"",DEGREES(AZ738),"")</f>
        <is>
          <t/>
        </is>
      </c>
      <c r="BB738" s="8" t="inlineStr">
        <f aca="false">IF(A738&lt;&gt;"",SQRT(SUMSQ(S738:U738)),"")</f>
        <is>
          <t/>
        </is>
      </c>
      <c r="BC738" s="8" t="inlineStr">
        <f aca="false">IF(A738&lt;&gt;"",IF(BB738&lt;&gt;0,ACOS(U738/BB738),0),"")</f>
        <is>
          <t/>
        </is>
      </c>
      <c r="BD738" s="8" t="inlineStr">
        <f aca="false">IF(A738&lt;&gt;"",DEGREES(BC738),"")</f>
        <is>
          <t/>
        </is>
      </c>
      <c r="BE738" s="8" t="inlineStr">
        <f aca="false">IF(A738&lt;&gt;"",IF(OR(S738&lt;&gt;0,T738&lt;&gt;0),ATAN2(S738,T738),0),"")</f>
        <is>
          <t/>
        </is>
      </c>
      <c r="BF738" s="8" t="inlineStr">
        <f aca="false">IF(A738&lt;&gt;"",DEGREES(BE738),"")</f>
        <is>
          <t/>
        </is>
      </c>
      <c r="BG738" s="8" t="inlineStr">
        <f aca="false">IF(A738&lt;&gt;"",SQRT(SUMSQ(V738:X738)),"")</f>
        <is>
          <t/>
        </is>
      </c>
      <c r="BH738" s="8" t="inlineStr">
        <f aca="false">IF(A738&lt;&gt;"",IF(BG738&lt;&gt;0,ACOS(X738/BG738),0),"")</f>
        <is>
          <t/>
        </is>
      </c>
      <c r="BI738" s="8" t="inlineStr">
        <f aca="false">IF(A738&lt;&gt;"",DEGREES(BH738),"")</f>
        <is>
          <t/>
        </is>
      </c>
      <c r="BJ738" s="8" t="inlineStr">
        <f aca="false">IF(A738&lt;&gt;"",IF(OR(V738&lt;&gt;0,W738&lt;&gt;0),ATAN2(V738,W738),0),"")</f>
        <is>
          <t/>
        </is>
      </c>
      <c r="BK738" s="8" t="inlineStr">
        <f aca="false">IF(A738&lt;&gt;"",DEGREES(BJ738),"")</f>
        <is>
          <t/>
        </is>
      </c>
      <c r="BL738" s="8" t="inlineStr">
        <f aca="false">IF(A738&lt;&gt;"",SQRT(SUMSQ(Y738:AA738)),"")</f>
        <is>
          <t/>
        </is>
      </c>
      <c r="BM738" s="8" t="inlineStr">
        <f aca="false">IF(A738&lt;&gt;"",IF(BL738&lt;&gt;0,ACOS(AA738/BL738),0),"")</f>
        <is>
          <t/>
        </is>
      </c>
      <c r="BN738" s="8" t="inlineStr">
        <f aca="false">IF(A738&lt;&gt;"",DEGREES(BM738),"")</f>
        <is>
          <t/>
        </is>
      </c>
      <c r="BO738" s="8" t="inlineStr">
        <f aca="false">IF(A738&lt;&gt;"",IF(OR(Y738&lt;&gt;0,Z738&lt;&gt;0),ATAN2(Y738,Z738),0),"")</f>
        <is>
          <t/>
        </is>
      </c>
      <c r="BP738" s="8" t="inlineStr">
        <f aca="false">IF(A738&lt;&gt;"",DEGREES(BO738),"")</f>
        <is>
          <t/>
        </is>
      </c>
      <c r="BQ738" s="8" t="inlineStr">
        <f aca="false">IF(A738&lt;&gt;"",SQRT(SUMSQ(AB738:AD738)),"")</f>
        <is>
          <t/>
        </is>
      </c>
      <c r="BR738" s="8" t="inlineStr">
        <f aca="false">IF(A738&lt;&gt;"",IF(BQ738&lt;&gt;0,ACOS(AD738/BQ738),0),"")</f>
        <is>
          <t/>
        </is>
      </c>
      <c r="BS738" s="8" t="inlineStr">
        <f aca="false">IF(A738&lt;&gt;"",DEGREES(BR738),"")</f>
        <is>
          <t/>
        </is>
      </c>
      <c r="BT738" s="8" t="inlineStr">
        <f aca="false">IF(A738&lt;&gt;"",IF(OR(AB738&lt;&gt;0,AC738&lt;&gt;0),ATAN2(AB738,AC738),0),"")</f>
        <is>
          <t/>
        </is>
      </c>
      <c r="BU738" s="8" t="inlineStr">
        <f aca="false">IF(A738&lt;&gt;"",DEGREES(BT738),"")</f>
        <is>
          <t/>
        </is>
      </c>
      <c r="BV738" s="8" t="inlineStr">
        <f aca="false">IF(A738&lt;&gt;"",SQRT(SUMSQ(AE738:AG738)),"")</f>
        <is>
          <t/>
        </is>
      </c>
      <c r="BW738" s="8" t="inlineStr">
        <f aca="false">IF(A738&lt;&gt;"",IF(BV738&lt;&gt;0,ACOS(AG738/BV738),0),"")</f>
        <is>
          <t/>
        </is>
      </c>
      <c r="BX738" s="8" t="inlineStr">
        <f aca="false">IF(A738&lt;&gt;"",DEGREES(BW738),"")</f>
        <is>
          <t/>
        </is>
      </c>
      <c r="BY738" s="8" t="inlineStr">
        <f aca="false">IF(A738&lt;&gt;"",IF(OR(AF738&lt;&gt;0,AG738&lt;&gt;0),ATAN2(AF738,AG738),0),"")</f>
        <is>
          <t/>
        </is>
      </c>
      <c r="BZ738" s="8" t="inlineStr">
        <f aca="false">IF(A738&lt;&gt;"",DEGREES(BY738),"")</f>
        <is>
          <t/>
        </is>
      </c>
      <c r="CA738" s="0" t="inlineStr">
        <f aca="false">IF(A738&lt;&gt;"",IF(AND(AI738&lt;Parameters!$B$11,AI738&gt;Parameters!$B$12,AN738&lt;Parameters!$B$11,AN738&gt;Parameters!$B$12,AS738&lt;Parameters!$B$11,AS738&gt;Parameters!$B$12,AX738&lt;Parameters!$B$11,AX738&gt;Parameters!$B$12,BC738&lt;Parameters!$B$11,BC738&gt;Parameters!$B$12,BM738&lt;Parameters!$B$11,BM738&gt;Parameters!$B$12,BR738&lt;Parameters!$B$11,BR738&gt;Parameters!$B$12,BW738&lt;Parameters!$B$11,BW738&gt;Parameters!$B$12),1,0),"")</f>
        <is>
          <t/>
        </is>
      </c>
      <c r="CB738" s="0" t="inlineStr">
        <f aca="false">IF(A738&lt;&gt;"",IF(OR(AI738&lt;Parameters!$B$12,AI738&gt;Parameters!$B$11),0,1),"")</f>
        <is>
          <t/>
        </is>
      </c>
      <c r="CC738" s="0" t="inlineStr">
        <f aca="false">IF(A738&lt;&gt;"",IF(OR(AN738&lt;Parameters!$B$12,AN738&gt;Parameters!$B$11),0,1),"")</f>
        <is>
          <t/>
        </is>
      </c>
      <c r="CD738" s="0" t="inlineStr">
        <f aca="false">IF(A738&lt;&gt;"",IF(OR(AS738&lt;Parameters!$B$12,AS738&gt;Parameters!$B$11),0,1),"")</f>
        <is>
          <t/>
        </is>
      </c>
      <c r="CE738" s="0" t="inlineStr">
        <f aca="false">IF(A738&lt;&gt;"",IF(OR(AX738&lt;Parameters!$B$12,AX738&gt;Parameters!$B$11),0,1),"")</f>
        <is>
          <t/>
        </is>
      </c>
      <c r="CF738" s="0" t="inlineStr">
        <f aca="false">IF(A738&lt;&gt;"",IF(OR(BC738&lt;Parameters!$B$12,BC738&gt;Parameters!$B$11),0,1),"")</f>
        <is>
          <t/>
        </is>
      </c>
      <c r="CG738" s="0" t="inlineStr">
        <f aca="false">IF(A738&lt;&gt;"",IF(OR(BH738&lt;Parameters!$B$12,BH738&gt;Parameters!$B$11),0,1),"")</f>
        <is>
          <t/>
        </is>
      </c>
      <c r="CH738" s="0" t="inlineStr">
        <f aca="false">IF(A738&lt;&gt;"",IF(OR(BM738&lt;Parameters!$B$12,BM738&gt;Parameters!$B$11),0,1),"")</f>
        <is>
          <t/>
        </is>
      </c>
      <c r="CI738" s="0" t="inlineStr">
        <f aca="false">IF(A738&lt;&gt;"",IF(OR(BR738&lt;Parameters!$B$12,BR738&gt;Parameters!$B$11),0,1),"")</f>
        <is>
          <t/>
        </is>
      </c>
      <c r="CJ738" s="0" t="inlineStr">
        <f aca="false">IF(A738&lt;&gt;"",IF(OR(BW738&lt;Parameters!$B$12,BW738&gt;Parameters!$B$11),0,1),"")</f>
        <is>
          <t/>
        </is>
      </c>
      <c r="CK738" s="26" t="inlineStr">
        <f aca="false">IF(A738&lt;&gt;"",SUM(CB738:CJ738)/9,"")</f>
        <is>
          <t/>
        </is>
      </c>
      <c r="CL738" s="0" t="inlineStr">
        <f aca="false">IF(A738&lt;&gt;"",CK738*9,"")</f>
        <is>
          <t/>
        </is>
      </c>
      <c r="CM738" s="8" t="inlineStr">
        <f aca="false">IF(A738&lt;&gt;"",TEXT(B738,CM$2)&amp;" "&amp;TEXT(A738,CM$2),"")</f>
        <is>
          <t/>
        </is>
      </c>
    </row>
    <row r="739" customFormat="false" ht="15" hidden="false" customHeight="false" outlineLevel="0" collapsed="false">
      <c r="A739" s="0" t="inlineStr">
        <f aca="false">IF(OR(B738&lt;Parameters!$K$12,A738&lt;Parameters!$K$12),IF(A738&lt;Parameters!$K$12,A738+1,0),"")</f>
        <is>
          <t/>
        </is>
      </c>
      <c r="B739" s="0" t="inlineStr">
        <f aca="false">IF(A739&lt;&gt;"",IF(A739=0,B738+1,B738),"")</f>
        <is>
          <t/>
        </is>
      </c>
      <c r="C739" s="24" t="inlineStr">
        <f aca="false">IF(A739&lt;&gt;"",-_phi*(A739+0.5),"")</f>
        <is>
          <t/>
        </is>
      </c>
      <c r="D739" s="8" t="inlineStr">
        <f aca="false">IF(A739&lt;&gt;"",DEGREES(C739),"")</f>
        <is>
          <t/>
        </is>
      </c>
      <c r="E739" s="24" t="inlineStr">
        <f aca="false">IF(A739&lt;&gt;"",_phi*(B739+0.5),"")</f>
        <is>
          <t/>
        </is>
      </c>
      <c r="F739" s="8" t="inlineStr">
        <f aca="false">IF(A739&lt;&gt;"",DEGREES(E739),"")</f>
        <is>
          <t/>
        </is>
      </c>
      <c r="G739" s="8" t="inlineStr">
        <f aca="false">IF(A739&lt;&gt;"",LOOKUP(A739,h!$A$3:$A$30,h!$D$3:$D$30),"")</f>
        <is>
          <t/>
        </is>
      </c>
      <c r="H739" s="8" t="inlineStr">
        <f aca="false">IF(A739&lt;&gt;"",LOOKUP(B739,h!$A$3:$A$30,h!$D$3:$D$30),"")</f>
        <is>
          <t/>
        </is>
      </c>
      <c r="I739" s="8" t="inlineStr">
        <f aca="false">IF(A739&lt;&gt;"",_zif,"")</f>
        <is>
          <t/>
        </is>
      </c>
      <c r="J739" s="8" t="inlineStr">
        <f aca="false">IF(A739&lt;&gt;"",$G739+'v1 Frame'!D$3*COS($C739)+'v1 Frame'!E$3*SIN($C739)*SIN($E739)+'v1 Frame'!F$3*SIN($C739)*COS($E739),"")</f>
        <is>
          <t/>
        </is>
      </c>
      <c r="K739" s="8" t="inlineStr">
        <f aca="false">IF(A739&lt;&gt;"",$H739+'v1 Frame'!E$3*COS($E739)-'v1 Frame'!F$3*SIN($E739),"")</f>
        <is>
          <t/>
        </is>
      </c>
      <c r="L739" s="8" t="inlineStr">
        <f aca="false">IF(A739&lt;&gt;"",$I739-'v1 Frame'!D$3*SIN($C739)+'v1 Frame'!E$3*COS($C739)*SIN($E739)+'v1 Frame'!F$3*COS($C739)*COS($E739),"")</f>
        <is>
          <t/>
        </is>
      </c>
      <c r="M739" s="8" t="inlineStr">
        <f aca="false">IF(A739&lt;&gt;"",$G739+'v1 Frame'!G$3*COS($C739)+'v1 Frame'!H$3*SIN($C739)*SIN($E739)+'v1 Frame'!I$3*SIN($C739)*COS($E739),"")</f>
        <is>
          <t/>
        </is>
      </c>
      <c r="N739" s="8" t="inlineStr">
        <f aca="false">IF(A739&lt;&gt;"",$H739+'v1 Frame'!H$3*COS($E739)-'v1 Frame'!I$3*SIN($E739),"")</f>
        <is>
          <t/>
        </is>
      </c>
      <c r="O739" s="8" t="inlineStr">
        <f aca="false">IF(A739&lt;&gt;"",$I739-'v1 Frame'!G$3*SIN($C739)+'v1 Frame'!H$3*COS($C739)*SIN($E739)+'v1 Frame'!I$3*COS($C739)*COS($E739),"")</f>
        <is>
          <t/>
        </is>
      </c>
      <c r="P739" s="8" t="inlineStr">
        <f aca="false">IF(A739&lt;&gt;"",$G739+'v1 Frame'!J$3*COS($C739)+'v1 Frame'!K$3*SIN($C739)*SIN($E739)+'v1 Frame'!L$3*SIN($C739)*COS($E739),"")</f>
        <is>
          <t/>
        </is>
      </c>
      <c r="Q739" s="8" t="inlineStr">
        <f aca="false">IF(A739&lt;&gt;"",$H739+'v1 Frame'!K$3*COS($E739)-'v1 Frame'!L$3*SIN($E739),"")</f>
        <is>
          <t/>
        </is>
      </c>
      <c r="R739" s="8" t="inlineStr">
        <f aca="false">IF(A739&lt;&gt;"",$I739-'v1 Frame'!J$3*SIN($C739)+'v1 Frame'!K$3*COS($C739)*SIN($E739)+'v1 Frame'!L$3*COS($C739)*COS($E739),"")</f>
        <is>
          <t/>
        </is>
      </c>
      <c r="S739" s="8" t="inlineStr">
        <f aca="false">IF(A739&lt;&gt;"",$G739+'v1 Frame'!M$3*COS($C739)+'v1 Frame'!N$3*SIN($C739)*SIN($E739)+'v1 Frame'!O$3*SIN($C739)*COS($E739),"")</f>
        <is>
          <t/>
        </is>
      </c>
      <c r="T739" s="8" t="inlineStr">
        <f aca="false">IF(A739&lt;&gt;"",$H739+'v1 Frame'!N$3*COS($E739)-'v1 Frame'!O$3*SIN($E739),"")</f>
        <is>
          <t/>
        </is>
      </c>
      <c r="U739" s="8" t="inlineStr">
        <f aca="false">IF(A739&lt;&gt;"",$I739-'v1 Frame'!M$3*SIN($C739)+'v1 Frame'!N$3*COS($C739)*SIN($E739)+'v1 Frame'!O$3*COS($C739)*COS($E739),"")</f>
        <is>
          <t/>
        </is>
      </c>
      <c r="V739" s="8" t="inlineStr">
        <f aca="false">IF(A739&lt;&gt;"",$G739+'v1 Frame'!P$3*COS($C739)+'v1 Frame'!Q$3*SIN($C739)*SIN($E739)+'v1 Frame'!R$3*SIN($C739)*COS($E739),"")</f>
        <is>
          <t/>
        </is>
      </c>
      <c r="W739" s="8" t="inlineStr">
        <f aca="false">IF(A739&lt;&gt;"",$H739+'v1 Frame'!Q$3*COS($E739)-'v1 Frame'!R$3*SIN($E739),"")</f>
        <is>
          <t/>
        </is>
      </c>
      <c r="X739" s="8" t="inlineStr">
        <f aca="false">IF(A739&lt;&gt;"",$I739-'v1 Frame'!P$3*SIN($C739)+'v1 Frame'!Q$3*COS($C739)*SIN($E739)+'v1 Frame'!R$3*COS($C739)*COS($E739),"")</f>
        <is>
          <t/>
        </is>
      </c>
      <c r="Y739" s="8" t="inlineStr">
        <f aca="false">IF(A739&lt;&gt;"",$G739+'v1 Frame'!S$3*COS($C739)+'v1 Frame'!T$3*SIN($C739)*SIN($E739)+'v1 Frame'!U$3*SIN($C739)*COS($E739),"")</f>
        <is>
          <t/>
        </is>
      </c>
      <c r="Z739" s="8" t="inlineStr">
        <f aca="false">IF(A739&lt;&gt;"",$H739+'v1 Frame'!T$3*COS($E739)-'v1 Frame'!U$3*SIN($E739),"")</f>
        <is>
          <t/>
        </is>
      </c>
      <c r="AA739" s="8" t="inlineStr">
        <f aca="false">IF(A739&lt;&gt;"",$I739-'v1 Frame'!S$3*SIN($C739)+'v1 Frame'!T$3*COS($C739)*SIN($E739)+'v1 Frame'!U$3*COS($C739)*COS($E739),"")</f>
        <is>
          <t/>
        </is>
      </c>
      <c r="AB739" s="8" t="inlineStr">
        <f aca="false">IF(A739&lt;&gt;"",$G739+'v1 Frame'!V$3*COS($C739)+'v1 Frame'!W$3*SIN($C739)*SIN($E739)+'v1 Frame'!X$3*SIN($C739)*COS($E739),"")</f>
        <is>
          <t/>
        </is>
      </c>
      <c r="AC739" s="8" t="inlineStr">
        <f aca="false">IF(A739&lt;&gt;"",$H739+'v1 Frame'!W$3*COS($E739)-'v1 Frame'!X$3*SIN($E739),"")</f>
        <is>
          <t/>
        </is>
      </c>
      <c r="AD739" s="8" t="inlineStr">
        <f aca="false">IF(A739&lt;&gt;"",$I739-'v1 Frame'!V$3*SIN($C739)+'v1 Frame'!W$3*COS($C739)*SIN($E739)+'v1 Frame'!X$3*COS($C739)*COS($E739),"")</f>
        <is>
          <t/>
        </is>
      </c>
      <c r="AE739" s="25" t="inlineStr">
        <f aca="false">IF(A739&lt;&gt;"",$G739+'v1 Frame'!Y$3*COS($C739)+'v1 Frame'!Z$3*SIN($C739)*SIN($E739)+'v1 Frame'!AA$3*SIN($C739)*COS($E739),"")</f>
        <is>
          <t/>
        </is>
      </c>
      <c r="AF739" s="25" t="inlineStr">
        <f aca="false">IF(A739&lt;&gt;"",$H739+'v1 Frame'!Z$3*COS($E739)-'v1 Frame'!AA$3*SIN($E739),"")</f>
        <is>
          <t/>
        </is>
      </c>
      <c r="AG739" s="25" t="inlineStr">
        <f aca="false">IF(A739&lt;&gt;"",$I739-'v1 Frame'!Y$3*SIN($C739)+'v1 Frame'!Z$3*COS($C739)*SIN($E739)+'v1 Frame'!AA$3*COS($C739)*COS($E739),"")</f>
        <is>
          <t/>
        </is>
      </c>
      <c r="AH739" s="8" t="inlineStr">
        <f aca="false">IF(A739&lt;&gt;"",SQRT(SUMSQ(G739:I739)),"")</f>
        <is>
          <t/>
        </is>
      </c>
      <c r="AI739" s="8" t="inlineStr">
        <f aca="false">IF(A739&lt;&gt;"",IF(AH739&lt;&gt;0,ACOS(I739/AH739),0),"")</f>
        <is>
          <t/>
        </is>
      </c>
      <c r="AJ739" s="8" t="inlineStr">
        <f aca="false">IF(A739&lt;&gt;"",DEGREES(AI739),"")</f>
        <is>
          <t/>
        </is>
      </c>
      <c r="AK739" s="8" t="inlineStr">
        <f aca="false">IF(A739&lt;&gt;"",IF(OR(G739&lt;&gt;0,H739&lt;&gt;0),ATAN2(G739,H739),0),"")</f>
        <is>
          <t/>
        </is>
      </c>
      <c r="AL739" s="8" t="inlineStr">
        <f aca="false">IF(A739&lt;&gt;"",DEGREES(AK739),"")</f>
        <is>
          <t/>
        </is>
      </c>
      <c r="AM739" s="8" t="inlineStr">
        <f aca="false">IF(A739&lt;&gt;"",SQRT(SUMSQ(J739:L739)),"")</f>
        <is>
          <t/>
        </is>
      </c>
      <c r="AN739" s="8" t="inlineStr">
        <f aca="false">IF(A739&lt;&gt;"",IF(AM739&lt;&gt;0,ACOS(L739/AM739),0),"")</f>
        <is>
          <t/>
        </is>
      </c>
      <c r="AO739" s="8" t="inlineStr">
        <f aca="false">IF(A739&lt;&gt;"",DEGREES(AN739),"")</f>
        <is>
          <t/>
        </is>
      </c>
      <c r="AP739" s="8" t="inlineStr">
        <f aca="false">IF(A739&lt;&gt;"",IF(OR(J739&lt;&gt;0,K739&lt;&gt;0),ATAN2(J739,K739),0),"")</f>
        <is>
          <t/>
        </is>
      </c>
      <c r="AQ739" s="8" t="inlineStr">
        <f aca="false">IF(A739&lt;&gt;"",DEGREES(AP739),"")</f>
        <is>
          <t/>
        </is>
      </c>
      <c r="AR739" s="8" t="inlineStr">
        <f aca="false">IF(A739&lt;&gt;"",SQRT(SUMSQ(M739:O739)),"")</f>
        <is>
          <t/>
        </is>
      </c>
      <c r="AS739" s="8" t="inlineStr">
        <f aca="false">IF(A739&lt;&gt;"",IF(AR739&lt;&gt;0,ACOS(O739/AR739),0),"")</f>
        <is>
          <t/>
        </is>
      </c>
      <c r="AT739" s="8" t="inlineStr">
        <f aca="false">IF(A739&lt;&gt;"",DEGREES(AS739),"")</f>
        <is>
          <t/>
        </is>
      </c>
      <c r="AU739" s="8" t="inlineStr">
        <f aca="false">IF(A739&lt;&gt;"",IF(OR(M739&lt;&gt;0,N739&lt;&gt;0),ATAN2(M739,N739),0),"")</f>
        <is>
          <t/>
        </is>
      </c>
      <c r="AV739" s="8" t="inlineStr">
        <f aca="false">IF(A739&lt;&gt;"",DEGREES(AU739),"")</f>
        <is>
          <t/>
        </is>
      </c>
      <c r="AW739" s="8" t="inlineStr">
        <f aca="false">IF(A739&lt;&gt;"",SQRT(SUMSQ(P739:R739)),"")</f>
        <is>
          <t/>
        </is>
      </c>
      <c r="AX739" s="8" t="inlineStr">
        <f aca="false">IF(A739&lt;&gt;"",IF(AW739&lt;&gt;0,ACOS(R739/AW739),0),"")</f>
        <is>
          <t/>
        </is>
      </c>
      <c r="AY739" s="8" t="inlineStr">
        <f aca="false">IF(A739&lt;&gt;"",DEGREES(AX739),"")</f>
        <is>
          <t/>
        </is>
      </c>
      <c r="AZ739" s="8" t="inlineStr">
        <f aca="false">IF(A739&lt;&gt;"",IF(OR(P739&lt;&gt;0,Q739&lt;&gt;0),ATAN2(P739,Q739),0),"")</f>
        <is>
          <t/>
        </is>
      </c>
      <c r="BA739" s="8" t="inlineStr">
        <f aca="false">IF(A739&lt;&gt;"",DEGREES(AZ739),"")</f>
        <is>
          <t/>
        </is>
      </c>
      <c r="BB739" s="8" t="inlineStr">
        <f aca="false">IF(A739&lt;&gt;"",SQRT(SUMSQ(S739:U739)),"")</f>
        <is>
          <t/>
        </is>
      </c>
      <c r="BC739" s="8" t="inlineStr">
        <f aca="false">IF(A739&lt;&gt;"",IF(BB739&lt;&gt;0,ACOS(U739/BB739),0),"")</f>
        <is>
          <t/>
        </is>
      </c>
      <c r="BD739" s="8" t="inlineStr">
        <f aca="false">IF(A739&lt;&gt;"",DEGREES(BC739),"")</f>
        <is>
          <t/>
        </is>
      </c>
      <c r="BE739" s="8" t="inlineStr">
        <f aca="false">IF(A739&lt;&gt;"",IF(OR(S739&lt;&gt;0,T739&lt;&gt;0),ATAN2(S739,T739),0),"")</f>
        <is>
          <t/>
        </is>
      </c>
      <c r="BF739" s="8" t="inlineStr">
        <f aca="false">IF(A739&lt;&gt;"",DEGREES(BE739),"")</f>
        <is>
          <t/>
        </is>
      </c>
      <c r="BG739" s="8" t="inlineStr">
        <f aca="false">IF(A739&lt;&gt;"",SQRT(SUMSQ(V739:X739)),"")</f>
        <is>
          <t/>
        </is>
      </c>
      <c r="BH739" s="8" t="inlineStr">
        <f aca="false">IF(A739&lt;&gt;"",IF(BG739&lt;&gt;0,ACOS(X739/BG739),0),"")</f>
        <is>
          <t/>
        </is>
      </c>
      <c r="BI739" s="8" t="inlineStr">
        <f aca="false">IF(A739&lt;&gt;"",DEGREES(BH739),"")</f>
        <is>
          <t/>
        </is>
      </c>
      <c r="BJ739" s="8" t="inlineStr">
        <f aca="false">IF(A739&lt;&gt;"",IF(OR(V739&lt;&gt;0,W739&lt;&gt;0),ATAN2(V739,W739),0),"")</f>
        <is>
          <t/>
        </is>
      </c>
      <c r="BK739" s="8" t="inlineStr">
        <f aca="false">IF(A739&lt;&gt;"",DEGREES(BJ739),"")</f>
        <is>
          <t/>
        </is>
      </c>
      <c r="BL739" s="8" t="inlineStr">
        <f aca="false">IF(A739&lt;&gt;"",SQRT(SUMSQ(Y739:AA739)),"")</f>
        <is>
          <t/>
        </is>
      </c>
      <c r="BM739" s="8" t="inlineStr">
        <f aca="false">IF(A739&lt;&gt;"",IF(BL739&lt;&gt;0,ACOS(AA739/BL739),0),"")</f>
        <is>
          <t/>
        </is>
      </c>
      <c r="BN739" s="8" t="inlineStr">
        <f aca="false">IF(A739&lt;&gt;"",DEGREES(BM739),"")</f>
        <is>
          <t/>
        </is>
      </c>
      <c r="BO739" s="8" t="inlineStr">
        <f aca="false">IF(A739&lt;&gt;"",IF(OR(Y739&lt;&gt;0,Z739&lt;&gt;0),ATAN2(Y739,Z739),0),"")</f>
        <is>
          <t/>
        </is>
      </c>
      <c r="BP739" s="8" t="inlineStr">
        <f aca="false">IF(A739&lt;&gt;"",DEGREES(BO739),"")</f>
        <is>
          <t/>
        </is>
      </c>
      <c r="BQ739" s="8" t="inlineStr">
        <f aca="false">IF(A739&lt;&gt;"",SQRT(SUMSQ(AB739:AD739)),"")</f>
        <is>
          <t/>
        </is>
      </c>
      <c r="BR739" s="8" t="inlineStr">
        <f aca="false">IF(A739&lt;&gt;"",IF(BQ739&lt;&gt;0,ACOS(AD739/BQ739),0),"")</f>
        <is>
          <t/>
        </is>
      </c>
      <c r="BS739" s="8" t="inlineStr">
        <f aca="false">IF(A739&lt;&gt;"",DEGREES(BR739),"")</f>
        <is>
          <t/>
        </is>
      </c>
      <c r="BT739" s="8" t="inlineStr">
        <f aca="false">IF(A739&lt;&gt;"",IF(OR(AB739&lt;&gt;0,AC739&lt;&gt;0),ATAN2(AB739,AC739),0),"")</f>
        <is>
          <t/>
        </is>
      </c>
      <c r="BU739" s="8" t="inlineStr">
        <f aca="false">IF(A739&lt;&gt;"",DEGREES(BT739),"")</f>
        <is>
          <t/>
        </is>
      </c>
      <c r="BV739" s="8" t="inlineStr">
        <f aca="false">IF(A739&lt;&gt;"",SQRT(SUMSQ(AE739:AG739)),"")</f>
        <is>
          <t/>
        </is>
      </c>
      <c r="BW739" s="8" t="inlineStr">
        <f aca="false">IF(A739&lt;&gt;"",IF(BV739&lt;&gt;0,ACOS(AG739/BV739),0),"")</f>
        <is>
          <t/>
        </is>
      </c>
      <c r="BX739" s="8" t="inlineStr">
        <f aca="false">IF(A739&lt;&gt;"",DEGREES(BW739),"")</f>
        <is>
          <t/>
        </is>
      </c>
      <c r="BY739" s="8" t="inlineStr">
        <f aca="false">IF(A739&lt;&gt;"",IF(OR(AF739&lt;&gt;0,AG739&lt;&gt;0),ATAN2(AF739,AG739),0),"")</f>
        <is>
          <t/>
        </is>
      </c>
      <c r="BZ739" s="8" t="inlineStr">
        <f aca="false">IF(A739&lt;&gt;"",DEGREES(BY739),"")</f>
        <is>
          <t/>
        </is>
      </c>
      <c r="CA739" s="0" t="inlineStr">
        <f aca="false">IF(A739&lt;&gt;"",IF(AND(AI739&lt;Parameters!$B$11,AI739&gt;Parameters!$B$12,AN739&lt;Parameters!$B$11,AN739&gt;Parameters!$B$12,AS739&lt;Parameters!$B$11,AS739&gt;Parameters!$B$12,AX739&lt;Parameters!$B$11,AX739&gt;Parameters!$B$12,BC739&lt;Parameters!$B$11,BC739&gt;Parameters!$B$12,BM739&lt;Parameters!$B$11,BM739&gt;Parameters!$B$12,BR739&lt;Parameters!$B$11,BR739&gt;Parameters!$B$12,BW739&lt;Parameters!$B$11,BW739&gt;Parameters!$B$12),1,0),"")</f>
        <is>
          <t/>
        </is>
      </c>
      <c r="CB739" s="0" t="inlineStr">
        <f aca="false">IF(A739&lt;&gt;"",IF(OR(AI739&lt;Parameters!$B$12,AI739&gt;Parameters!$B$11),0,1),"")</f>
        <is>
          <t/>
        </is>
      </c>
      <c r="CC739" s="0" t="inlineStr">
        <f aca="false">IF(A739&lt;&gt;"",IF(OR(AN739&lt;Parameters!$B$12,AN739&gt;Parameters!$B$11),0,1),"")</f>
        <is>
          <t/>
        </is>
      </c>
      <c r="CD739" s="0" t="inlineStr">
        <f aca="false">IF(A739&lt;&gt;"",IF(OR(AS739&lt;Parameters!$B$12,AS739&gt;Parameters!$B$11),0,1),"")</f>
        <is>
          <t/>
        </is>
      </c>
      <c r="CE739" s="0" t="inlineStr">
        <f aca="false">IF(A739&lt;&gt;"",IF(OR(AX739&lt;Parameters!$B$12,AX739&gt;Parameters!$B$11),0,1),"")</f>
        <is>
          <t/>
        </is>
      </c>
      <c r="CF739" s="0" t="inlineStr">
        <f aca="false">IF(A739&lt;&gt;"",IF(OR(BC739&lt;Parameters!$B$12,BC739&gt;Parameters!$B$11),0,1),"")</f>
        <is>
          <t/>
        </is>
      </c>
      <c r="CG739" s="0" t="inlineStr">
        <f aca="false">IF(A739&lt;&gt;"",IF(OR(BH739&lt;Parameters!$B$12,BH739&gt;Parameters!$B$11),0,1),"")</f>
        <is>
          <t/>
        </is>
      </c>
      <c r="CH739" s="0" t="inlineStr">
        <f aca="false">IF(A739&lt;&gt;"",IF(OR(BM739&lt;Parameters!$B$12,BM739&gt;Parameters!$B$11),0,1),"")</f>
        <is>
          <t/>
        </is>
      </c>
      <c r="CI739" s="0" t="inlineStr">
        <f aca="false">IF(A739&lt;&gt;"",IF(OR(BR739&lt;Parameters!$B$12,BR739&gt;Parameters!$B$11),0,1),"")</f>
        <is>
          <t/>
        </is>
      </c>
      <c r="CJ739" s="0" t="inlineStr">
        <f aca="false">IF(A739&lt;&gt;"",IF(OR(BW739&lt;Parameters!$B$12,BW739&gt;Parameters!$B$11),0,1),"")</f>
        <is>
          <t/>
        </is>
      </c>
      <c r="CK739" s="26" t="inlineStr">
        <f aca="false">IF(A739&lt;&gt;"",SUM(CB739:CJ739)/9,"")</f>
        <is>
          <t/>
        </is>
      </c>
      <c r="CL739" s="0" t="inlineStr">
        <f aca="false">IF(A739&lt;&gt;"",CK739*9,"")</f>
        <is>
          <t/>
        </is>
      </c>
      <c r="CM739" s="8" t="inlineStr">
        <f aca="false">IF(A739&lt;&gt;"",TEXT(B739,CM$2)&amp;" "&amp;TEXT(A739,CM$2),"")</f>
        <is>
          <t/>
        </is>
      </c>
    </row>
    <row r="740" customFormat="false" ht="15" hidden="false" customHeight="false" outlineLevel="0" collapsed="false">
      <c r="A740" s="0" t="inlineStr">
        <f aca="false">IF(OR(B739&lt;Parameters!$K$12,A739&lt;Parameters!$K$12),IF(A739&lt;Parameters!$K$12,A739+1,0),"")</f>
        <is>
          <t/>
        </is>
      </c>
      <c r="B740" s="0" t="inlineStr">
        <f aca="false">IF(A740&lt;&gt;"",IF(A740=0,B739+1,B739),"")</f>
        <is>
          <t/>
        </is>
      </c>
      <c r="C740" s="24" t="inlineStr">
        <f aca="false">IF(A740&lt;&gt;"",-_phi*(A740+0.5),"")</f>
        <is>
          <t/>
        </is>
      </c>
      <c r="D740" s="8" t="inlineStr">
        <f aca="false">IF(A740&lt;&gt;"",DEGREES(C740),"")</f>
        <is>
          <t/>
        </is>
      </c>
      <c r="E740" s="24" t="inlineStr">
        <f aca="false">IF(A740&lt;&gt;"",_phi*(B740+0.5),"")</f>
        <is>
          <t/>
        </is>
      </c>
      <c r="F740" s="8" t="inlineStr">
        <f aca="false">IF(A740&lt;&gt;"",DEGREES(E740),"")</f>
        <is>
          <t/>
        </is>
      </c>
      <c r="G740" s="8" t="inlineStr">
        <f aca="false">IF(A740&lt;&gt;"",LOOKUP(A740,h!$A$3:$A$30,h!$D$3:$D$30),"")</f>
        <is>
          <t/>
        </is>
      </c>
      <c r="H740" s="8" t="inlineStr">
        <f aca="false">IF(A740&lt;&gt;"",LOOKUP(B740,h!$A$3:$A$30,h!$D$3:$D$30),"")</f>
        <is>
          <t/>
        </is>
      </c>
      <c r="I740" s="8" t="inlineStr">
        <f aca="false">IF(A740&lt;&gt;"",_zif,"")</f>
        <is>
          <t/>
        </is>
      </c>
      <c r="J740" s="8" t="inlineStr">
        <f aca="false">IF(A740&lt;&gt;"",$G740+'v1 Frame'!D$3*COS($C740)+'v1 Frame'!E$3*SIN($C740)*SIN($E740)+'v1 Frame'!F$3*SIN($C740)*COS($E740),"")</f>
        <is>
          <t/>
        </is>
      </c>
      <c r="K740" s="8" t="inlineStr">
        <f aca="false">IF(A740&lt;&gt;"",$H740+'v1 Frame'!E$3*COS($E740)-'v1 Frame'!F$3*SIN($E740),"")</f>
        <is>
          <t/>
        </is>
      </c>
      <c r="L740" s="8" t="inlineStr">
        <f aca="false">IF(A740&lt;&gt;"",$I740-'v1 Frame'!D$3*SIN($C740)+'v1 Frame'!E$3*COS($C740)*SIN($E740)+'v1 Frame'!F$3*COS($C740)*COS($E740),"")</f>
        <is>
          <t/>
        </is>
      </c>
      <c r="M740" s="8" t="inlineStr">
        <f aca="false">IF(A740&lt;&gt;"",$G740+'v1 Frame'!G$3*COS($C740)+'v1 Frame'!H$3*SIN($C740)*SIN($E740)+'v1 Frame'!I$3*SIN($C740)*COS($E740),"")</f>
        <is>
          <t/>
        </is>
      </c>
      <c r="N740" s="8" t="inlineStr">
        <f aca="false">IF(A740&lt;&gt;"",$H740+'v1 Frame'!H$3*COS($E740)-'v1 Frame'!I$3*SIN($E740),"")</f>
        <is>
          <t/>
        </is>
      </c>
      <c r="O740" s="8" t="inlineStr">
        <f aca="false">IF(A740&lt;&gt;"",$I740-'v1 Frame'!G$3*SIN($C740)+'v1 Frame'!H$3*COS($C740)*SIN($E740)+'v1 Frame'!I$3*COS($C740)*COS($E740),"")</f>
        <is>
          <t/>
        </is>
      </c>
      <c r="P740" s="8" t="inlineStr">
        <f aca="false">IF(A740&lt;&gt;"",$G740+'v1 Frame'!J$3*COS($C740)+'v1 Frame'!K$3*SIN($C740)*SIN($E740)+'v1 Frame'!L$3*SIN($C740)*COS($E740),"")</f>
        <is>
          <t/>
        </is>
      </c>
      <c r="Q740" s="8" t="inlineStr">
        <f aca="false">IF(A740&lt;&gt;"",$H740+'v1 Frame'!K$3*COS($E740)-'v1 Frame'!L$3*SIN($E740),"")</f>
        <is>
          <t/>
        </is>
      </c>
      <c r="R740" s="8" t="inlineStr">
        <f aca="false">IF(A740&lt;&gt;"",$I740-'v1 Frame'!J$3*SIN($C740)+'v1 Frame'!K$3*COS($C740)*SIN($E740)+'v1 Frame'!L$3*COS($C740)*COS($E740),"")</f>
        <is>
          <t/>
        </is>
      </c>
      <c r="S740" s="8" t="inlineStr">
        <f aca="false">IF(A740&lt;&gt;"",$G740+'v1 Frame'!M$3*COS($C740)+'v1 Frame'!N$3*SIN($C740)*SIN($E740)+'v1 Frame'!O$3*SIN($C740)*COS($E740),"")</f>
        <is>
          <t/>
        </is>
      </c>
      <c r="T740" s="8" t="inlineStr">
        <f aca="false">IF(A740&lt;&gt;"",$H740+'v1 Frame'!N$3*COS($E740)-'v1 Frame'!O$3*SIN($E740),"")</f>
        <is>
          <t/>
        </is>
      </c>
      <c r="U740" s="8" t="inlineStr">
        <f aca="false">IF(A740&lt;&gt;"",$I740-'v1 Frame'!M$3*SIN($C740)+'v1 Frame'!N$3*COS($C740)*SIN($E740)+'v1 Frame'!O$3*COS($C740)*COS($E740),"")</f>
        <is>
          <t/>
        </is>
      </c>
      <c r="V740" s="8" t="inlineStr">
        <f aca="false">IF(A740&lt;&gt;"",$G740+'v1 Frame'!P$3*COS($C740)+'v1 Frame'!Q$3*SIN($C740)*SIN($E740)+'v1 Frame'!R$3*SIN($C740)*COS($E740),"")</f>
        <is>
          <t/>
        </is>
      </c>
      <c r="W740" s="8" t="inlineStr">
        <f aca="false">IF(A740&lt;&gt;"",$H740+'v1 Frame'!Q$3*COS($E740)-'v1 Frame'!R$3*SIN($E740),"")</f>
        <is>
          <t/>
        </is>
      </c>
      <c r="X740" s="8" t="inlineStr">
        <f aca="false">IF(A740&lt;&gt;"",$I740-'v1 Frame'!P$3*SIN($C740)+'v1 Frame'!Q$3*COS($C740)*SIN($E740)+'v1 Frame'!R$3*COS($C740)*COS($E740),"")</f>
        <is>
          <t/>
        </is>
      </c>
      <c r="Y740" s="8" t="inlineStr">
        <f aca="false">IF(A740&lt;&gt;"",$G740+'v1 Frame'!S$3*COS($C740)+'v1 Frame'!T$3*SIN($C740)*SIN($E740)+'v1 Frame'!U$3*SIN($C740)*COS($E740),"")</f>
        <is>
          <t/>
        </is>
      </c>
      <c r="Z740" s="8" t="inlineStr">
        <f aca="false">IF(A740&lt;&gt;"",$H740+'v1 Frame'!T$3*COS($E740)-'v1 Frame'!U$3*SIN($E740),"")</f>
        <is>
          <t/>
        </is>
      </c>
      <c r="AA740" s="8" t="inlineStr">
        <f aca="false">IF(A740&lt;&gt;"",$I740-'v1 Frame'!S$3*SIN($C740)+'v1 Frame'!T$3*COS($C740)*SIN($E740)+'v1 Frame'!U$3*COS($C740)*COS($E740),"")</f>
        <is>
          <t/>
        </is>
      </c>
      <c r="AB740" s="8" t="inlineStr">
        <f aca="false">IF(A740&lt;&gt;"",$G740+'v1 Frame'!V$3*COS($C740)+'v1 Frame'!W$3*SIN($C740)*SIN($E740)+'v1 Frame'!X$3*SIN($C740)*COS($E740),"")</f>
        <is>
          <t/>
        </is>
      </c>
      <c r="AC740" s="8" t="inlineStr">
        <f aca="false">IF(A740&lt;&gt;"",$H740+'v1 Frame'!W$3*COS($E740)-'v1 Frame'!X$3*SIN($E740),"")</f>
        <is>
          <t/>
        </is>
      </c>
      <c r="AD740" s="8" t="inlineStr">
        <f aca="false">IF(A740&lt;&gt;"",$I740-'v1 Frame'!V$3*SIN($C740)+'v1 Frame'!W$3*COS($C740)*SIN($E740)+'v1 Frame'!X$3*COS($C740)*COS($E740),"")</f>
        <is>
          <t/>
        </is>
      </c>
      <c r="AE740" s="25" t="inlineStr">
        <f aca="false">IF(A740&lt;&gt;"",$G740+'v1 Frame'!Y$3*COS($C740)+'v1 Frame'!Z$3*SIN($C740)*SIN($E740)+'v1 Frame'!AA$3*SIN($C740)*COS($E740),"")</f>
        <is>
          <t/>
        </is>
      </c>
      <c r="AF740" s="25" t="inlineStr">
        <f aca="false">IF(A740&lt;&gt;"",$H740+'v1 Frame'!Z$3*COS($E740)-'v1 Frame'!AA$3*SIN($E740),"")</f>
        <is>
          <t/>
        </is>
      </c>
      <c r="AG740" s="25" t="inlineStr">
        <f aca="false">IF(A740&lt;&gt;"",$I740-'v1 Frame'!Y$3*SIN($C740)+'v1 Frame'!Z$3*COS($C740)*SIN($E740)+'v1 Frame'!AA$3*COS($C740)*COS($E740),"")</f>
        <is>
          <t/>
        </is>
      </c>
      <c r="AH740" s="8" t="inlineStr">
        <f aca="false">IF(A740&lt;&gt;"",SQRT(SUMSQ(G740:I740)),"")</f>
        <is>
          <t/>
        </is>
      </c>
      <c r="AI740" s="8" t="inlineStr">
        <f aca="false">IF(A740&lt;&gt;"",IF(AH740&lt;&gt;0,ACOS(I740/AH740),0),"")</f>
        <is>
          <t/>
        </is>
      </c>
      <c r="AJ740" s="8" t="inlineStr">
        <f aca="false">IF(A740&lt;&gt;"",DEGREES(AI740),"")</f>
        <is>
          <t/>
        </is>
      </c>
      <c r="AK740" s="8" t="inlineStr">
        <f aca="false">IF(A740&lt;&gt;"",IF(OR(G740&lt;&gt;0,H740&lt;&gt;0),ATAN2(G740,H740),0),"")</f>
        <is>
          <t/>
        </is>
      </c>
      <c r="AL740" s="8" t="inlineStr">
        <f aca="false">IF(A740&lt;&gt;"",DEGREES(AK740),"")</f>
        <is>
          <t/>
        </is>
      </c>
      <c r="AM740" s="8" t="inlineStr">
        <f aca="false">IF(A740&lt;&gt;"",SQRT(SUMSQ(J740:L740)),"")</f>
        <is>
          <t/>
        </is>
      </c>
      <c r="AN740" s="8" t="inlineStr">
        <f aca="false">IF(A740&lt;&gt;"",IF(AM740&lt;&gt;0,ACOS(L740/AM740),0),"")</f>
        <is>
          <t/>
        </is>
      </c>
      <c r="AO740" s="8" t="inlineStr">
        <f aca="false">IF(A740&lt;&gt;"",DEGREES(AN740),"")</f>
        <is>
          <t/>
        </is>
      </c>
      <c r="AP740" s="8" t="inlineStr">
        <f aca="false">IF(A740&lt;&gt;"",IF(OR(J740&lt;&gt;0,K740&lt;&gt;0),ATAN2(J740,K740),0),"")</f>
        <is>
          <t/>
        </is>
      </c>
      <c r="AQ740" s="8" t="inlineStr">
        <f aca="false">IF(A740&lt;&gt;"",DEGREES(AP740),"")</f>
        <is>
          <t/>
        </is>
      </c>
      <c r="AR740" s="8" t="inlineStr">
        <f aca="false">IF(A740&lt;&gt;"",SQRT(SUMSQ(M740:O740)),"")</f>
        <is>
          <t/>
        </is>
      </c>
      <c r="AS740" s="8" t="inlineStr">
        <f aca="false">IF(A740&lt;&gt;"",IF(AR740&lt;&gt;0,ACOS(O740/AR740),0),"")</f>
        <is>
          <t/>
        </is>
      </c>
      <c r="AT740" s="8" t="inlineStr">
        <f aca="false">IF(A740&lt;&gt;"",DEGREES(AS740),"")</f>
        <is>
          <t/>
        </is>
      </c>
      <c r="AU740" s="8" t="inlineStr">
        <f aca="false">IF(A740&lt;&gt;"",IF(OR(M740&lt;&gt;0,N740&lt;&gt;0),ATAN2(M740,N740),0),"")</f>
        <is>
          <t/>
        </is>
      </c>
      <c r="AV740" s="8" t="inlineStr">
        <f aca="false">IF(A740&lt;&gt;"",DEGREES(AU740),"")</f>
        <is>
          <t/>
        </is>
      </c>
      <c r="AW740" s="8" t="inlineStr">
        <f aca="false">IF(A740&lt;&gt;"",SQRT(SUMSQ(P740:R740)),"")</f>
        <is>
          <t/>
        </is>
      </c>
      <c r="AX740" s="8" t="inlineStr">
        <f aca="false">IF(A740&lt;&gt;"",IF(AW740&lt;&gt;0,ACOS(R740/AW740),0),"")</f>
        <is>
          <t/>
        </is>
      </c>
      <c r="AY740" s="8" t="inlineStr">
        <f aca="false">IF(A740&lt;&gt;"",DEGREES(AX740),"")</f>
        <is>
          <t/>
        </is>
      </c>
      <c r="AZ740" s="8" t="inlineStr">
        <f aca="false">IF(A740&lt;&gt;"",IF(OR(P740&lt;&gt;0,Q740&lt;&gt;0),ATAN2(P740,Q740),0),"")</f>
        <is>
          <t/>
        </is>
      </c>
      <c r="BA740" s="8" t="inlineStr">
        <f aca="false">IF(A740&lt;&gt;"",DEGREES(AZ740),"")</f>
        <is>
          <t/>
        </is>
      </c>
      <c r="BB740" s="8" t="inlineStr">
        <f aca="false">IF(A740&lt;&gt;"",SQRT(SUMSQ(S740:U740)),"")</f>
        <is>
          <t/>
        </is>
      </c>
      <c r="BC740" s="8" t="inlineStr">
        <f aca="false">IF(A740&lt;&gt;"",IF(BB740&lt;&gt;0,ACOS(U740/BB740),0),"")</f>
        <is>
          <t/>
        </is>
      </c>
      <c r="BD740" s="8" t="inlineStr">
        <f aca="false">IF(A740&lt;&gt;"",DEGREES(BC740),"")</f>
        <is>
          <t/>
        </is>
      </c>
      <c r="BE740" s="8" t="inlineStr">
        <f aca="false">IF(A740&lt;&gt;"",IF(OR(S740&lt;&gt;0,T740&lt;&gt;0),ATAN2(S740,T740),0),"")</f>
        <is>
          <t/>
        </is>
      </c>
      <c r="BF740" s="8" t="inlineStr">
        <f aca="false">IF(A740&lt;&gt;"",DEGREES(BE740),"")</f>
        <is>
          <t/>
        </is>
      </c>
      <c r="BG740" s="8" t="inlineStr">
        <f aca="false">IF(A740&lt;&gt;"",SQRT(SUMSQ(V740:X740)),"")</f>
        <is>
          <t/>
        </is>
      </c>
      <c r="BH740" s="8" t="inlineStr">
        <f aca="false">IF(A740&lt;&gt;"",IF(BG740&lt;&gt;0,ACOS(X740/BG740),0),"")</f>
        <is>
          <t/>
        </is>
      </c>
      <c r="BI740" s="8" t="inlineStr">
        <f aca="false">IF(A740&lt;&gt;"",DEGREES(BH740),"")</f>
        <is>
          <t/>
        </is>
      </c>
      <c r="BJ740" s="8" t="inlineStr">
        <f aca="false">IF(A740&lt;&gt;"",IF(OR(V740&lt;&gt;0,W740&lt;&gt;0),ATAN2(V740,W740),0),"")</f>
        <is>
          <t/>
        </is>
      </c>
      <c r="BK740" s="8" t="inlineStr">
        <f aca="false">IF(A740&lt;&gt;"",DEGREES(BJ740),"")</f>
        <is>
          <t/>
        </is>
      </c>
      <c r="BL740" s="8" t="inlineStr">
        <f aca="false">IF(A740&lt;&gt;"",SQRT(SUMSQ(Y740:AA740)),"")</f>
        <is>
          <t/>
        </is>
      </c>
      <c r="BM740" s="8" t="inlineStr">
        <f aca="false">IF(A740&lt;&gt;"",IF(BL740&lt;&gt;0,ACOS(AA740/BL740),0),"")</f>
        <is>
          <t/>
        </is>
      </c>
      <c r="BN740" s="8" t="inlineStr">
        <f aca="false">IF(A740&lt;&gt;"",DEGREES(BM740),"")</f>
        <is>
          <t/>
        </is>
      </c>
      <c r="BO740" s="8" t="inlineStr">
        <f aca="false">IF(A740&lt;&gt;"",IF(OR(Y740&lt;&gt;0,Z740&lt;&gt;0),ATAN2(Y740,Z740),0),"")</f>
        <is>
          <t/>
        </is>
      </c>
      <c r="BP740" s="8" t="inlineStr">
        <f aca="false">IF(A740&lt;&gt;"",DEGREES(BO740),"")</f>
        <is>
          <t/>
        </is>
      </c>
      <c r="BQ740" s="8" t="inlineStr">
        <f aca="false">IF(A740&lt;&gt;"",SQRT(SUMSQ(AB740:AD740)),"")</f>
        <is>
          <t/>
        </is>
      </c>
      <c r="BR740" s="8" t="inlineStr">
        <f aca="false">IF(A740&lt;&gt;"",IF(BQ740&lt;&gt;0,ACOS(AD740/BQ740),0),"")</f>
        <is>
          <t/>
        </is>
      </c>
      <c r="BS740" s="8" t="inlineStr">
        <f aca="false">IF(A740&lt;&gt;"",DEGREES(BR740),"")</f>
        <is>
          <t/>
        </is>
      </c>
      <c r="BT740" s="8" t="inlineStr">
        <f aca="false">IF(A740&lt;&gt;"",IF(OR(AB740&lt;&gt;0,AC740&lt;&gt;0),ATAN2(AB740,AC740),0),"")</f>
        <is>
          <t/>
        </is>
      </c>
      <c r="BU740" s="8" t="inlineStr">
        <f aca="false">IF(A740&lt;&gt;"",DEGREES(BT740),"")</f>
        <is>
          <t/>
        </is>
      </c>
      <c r="BV740" s="8" t="inlineStr">
        <f aca="false">IF(A740&lt;&gt;"",SQRT(SUMSQ(AE740:AG740)),"")</f>
        <is>
          <t/>
        </is>
      </c>
      <c r="BW740" s="8" t="inlineStr">
        <f aca="false">IF(A740&lt;&gt;"",IF(BV740&lt;&gt;0,ACOS(AG740/BV740),0),"")</f>
        <is>
          <t/>
        </is>
      </c>
      <c r="BX740" s="8" t="inlineStr">
        <f aca="false">IF(A740&lt;&gt;"",DEGREES(BW740),"")</f>
        <is>
          <t/>
        </is>
      </c>
      <c r="BY740" s="8" t="inlineStr">
        <f aca="false">IF(A740&lt;&gt;"",IF(OR(AF740&lt;&gt;0,AG740&lt;&gt;0),ATAN2(AF740,AG740),0),"")</f>
        <is>
          <t/>
        </is>
      </c>
      <c r="BZ740" s="8" t="inlineStr">
        <f aca="false">IF(A740&lt;&gt;"",DEGREES(BY740),"")</f>
        <is>
          <t/>
        </is>
      </c>
      <c r="CA740" s="0" t="inlineStr">
        <f aca="false">IF(A740&lt;&gt;"",IF(AND(AI740&lt;Parameters!$B$11,AI740&gt;Parameters!$B$12,AN740&lt;Parameters!$B$11,AN740&gt;Parameters!$B$12,AS740&lt;Parameters!$B$11,AS740&gt;Parameters!$B$12,AX740&lt;Parameters!$B$11,AX740&gt;Parameters!$B$12,BC740&lt;Parameters!$B$11,BC740&gt;Parameters!$B$12,BM740&lt;Parameters!$B$11,BM740&gt;Parameters!$B$12,BR740&lt;Parameters!$B$11,BR740&gt;Parameters!$B$12,BW740&lt;Parameters!$B$11,BW740&gt;Parameters!$B$12),1,0),"")</f>
        <is>
          <t/>
        </is>
      </c>
      <c r="CB740" s="0" t="inlineStr">
        <f aca="false">IF(A740&lt;&gt;"",IF(OR(AI740&lt;Parameters!$B$12,AI740&gt;Parameters!$B$11),0,1),"")</f>
        <is>
          <t/>
        </is>
      </c>
      <c r="CC740" s="0" t="inlineStr">
        <f aca="false">IF(A740&lt;&gt;"",IF(OR(AN740&lt;Parameters!$B$12,AN740&gt;Parameters!$B$11),0,1),"")</f>
        <is>
          <t/>
        </is>
      </c>
      <c r="CD740" s="0" t="inlineStr">
        <f aca="false">IF(A740&lt;&gt;"",IF(OR(AS740&lt;Parameters!$B$12,AS740&gt;Parameters!$B$11),0,1),"")</f>
        <is>
          <t/>
        </is>
      </c>
      <c r="CE740" s="0" t="inlineStr">
        <f aca="false">IF(A740&lt;&gt;"",IF(OR(AX740&lt;Parameters!$B$12,AX740&gt;Parameters!$B$11),0,1),"")</f>
        <is>
          <t/>
        </is>
      </c>
      <c r="CF740" s="0" t="inlineStr">
        <f aca="false">IF(A740&lt;&gt;"",IF(OR(BC740&lt;Parameters!$B$12,BC740&gt;Parameters!$B$11),0,1),"")</f>
        <is>
          <t/>
        </is>
      </c>
      <c r="CG740" s="0" t="inlineStr">
        <f aca="false">IF(A740&lt;&gt;"",IF(OR(BH740&lt;Parameters!$B$12,BH740&gt;Parameters!$B$11),0,1),"")</f>
        <is>
          <t/>
        </is>
      </c>
      <c r="CH740" s="0" t="inlineStr">
        <f aca="false">IF(A740&lt;&gt;"",IF(OR(BM740&lt;Parameters!$B$12,BM740&gt;Parameters!$B$11),0,1),"")</f>
        <is>
          <t/>
        </is>
      </c>
      <c r="CI740" s="0" t="inlineStr">
        <f aca="false">IF(A740&lt;&gt;"",IF(OR(BR740&lt;Parameters!$B$12,BR740&gt;Parameters!$B$11),0,1),"")</f>
        <is>
          <t/>
        </is>
      </c>
      <c r="CJ740" s="0" t="inlineStr">
        <f aca="false">IF(A740&lt;&gt;"",IF(OR(BW740&lt;Parameters!$B$12,BW740&gt;Parameters!$B$11),0,1),"")</f>
        <is>
          <t/>
        </is>
      </c>
      <c r="CK740" s="26" t="inlineStr">
        <f aca="false">IF(A740&lt;&gt;"",SUM(CB740:CJ740)/9,"")</f>
        <is>
          <t/>
        </is>
      </c>
      <c r="CL740" s="0" t="inlineStr">
        <f aca="false">IF(A740&lt;&gt;"",CK740*9,"")</f>
        <is>
          <t/>
        </is>
      </c>
      <c r="CM740" s="8" t="inlineStr">
        <f aca="false">IF(A740&lt;&gt;"",TEXT(B740,CM$2)&amp;" "&amp;TEXT(A740,CM$2),"")</f>
        <is>
          <t/>
        </is>
      </c>
    </row>
    <row r="741" customFormat="false" ht="15" hidden="false" customHeight="false" outlineLevel="0" collapsed="false">
      <c r="A741" s="0" t="inlineStr">
        <f aca="false">IF(OR(B740&lt;Parameters!$K$12,A740&lt;Parameters!$K$12),IF(A740&lt;Parameters!$K$12,A740+1,0),"")</f>
        <is>
          <t/>
        </is>
      </c>
      <c r="B741" s="0" t="inlineStr">
        <f aca="false">IF(A741&lt;&gt;"",IF(A741=0,B740+1,B740),"")</f>
        <is>
          <t/>
        </is>
      </c>
      <c r="C741" s="24" t="inlineStr">
        <f aca="false">IF(A741&lt;&gt;"",-_phi*(A741+0.5),"")</f>
        <is>
          <t/>
        </is>
      </c>
      <c r="D741" s="8" t="inlineStr">
        <f aca="false">IF(A741&lt;&gt;"",DEGREES(C741),"")</f>
        <is>
          <t/>
        </is>
      </c>
      <c r="E741" s="24" t="inlineStr">
        <f aca="false">IF(A741&lt;&gt;"",_phi*(B741+0.5),"")</f>
        <is>
          <t/>
        </is>
      </c>
      <c r="F741" s="8" t="inlineStr">
        <f aca="false">IF(A741&lt;&gt;"",DEGREES(E741),"")</f>
        <is>
          <t/>
        </is>
      </c>
      <c r="G741" s="8" t="inlineStr">
        <f aca="false">IF(A741&lt;&gt;"",LOOKUP(A741,h!$A$3:$A$30,h!$D$3:$D$30),"")</f>
        <is>
          <t/>
        </is>
      </c>
      <c r="H741" s="8" t="inlineStr">
        <f aca="false">IF(A741&lt;&gt;"",LOOKUP(B741,h!$A$3:$A$30,h!$D$3:$D$30),"")</f>
        <is>
          <t/>
        </is>
      </c>
      <c r="I741" s="8" t="inlineStr">
        <f aca="false">IF(A741&lt;&gt;"",_zif,"")</f>
        <is>
          <t/>
        </is>
      </c>
      <c r="J741" s="8" t="inlineStr">
        <f aca="false">IF(A741&lt;&gt;"",$G741+'v1 Frame'!D$3*COS($C741)+'v1 Frame'!E$3*SIN($C741)*SIN($E741)+'v1 Frame'!F$3*SIN($C741)*COS($E741),"")</f>
        <is>
          <t/>
        </is>
      </c>
      <c r="K741" s="8" t="inlineStr">
        <f aca="false">IF(A741&lt;&gt;"",$H741+'v1 Frame'!E$3*COS($E741)-'v1 Frame'!F$3*SIN($E741),"")</f>
        <is>
          <t/>
        </is>
      </c>
      <c r="L741" s="8" t="inlineStr">
        <f aca="false">IF(A741&lt;&gt;"",$I741-'v1 Frame'!D$3*SIN($C741)+'v1 Frame'!E$3*COS($C741)*SIN($E741)+'v1 Frame'!F$3*COS($C741)*COS($E741),"")</f>
        <is>
          <t/>
        </is>
      </c>
      <c r="M741" s="8" t="inlineStr">
        <f aca="false">IF(A741&lt;&gt;"",$G741+'v1 Frame'!G$3*COS($C741)+'v1 Frame'!H$3*SIN($C741)*SIN($E741)+'v1 Frame'!I$3*SIN($C741)*COS($E741),"")</f>
        <is>
          <t/>
        </is>
      </c>
      <c r="N741" s="8" t="inlineStr">
        <f aca="false">IF(A741&lt;&gt;"",$H741+'v1 Frame'!H$3*COS($E741)-'v1 Frame'!I$3*SIN($E741),"")</f>
        <is>
          <t/>
        </is>
      </c>
      <c r="O741" s="8" t="inlineStr">
        <f aca="false">IF(A741&lt;&gt;"",$I741-'v1 Frame'!G$3*SIN($C741)+'v1 Frame'!H$3*COS($C741)*SIN($E741)+'v1 Frame'!I$3*COS($C741)*COS($E741),"")</f>
        <is>
          <t/>
        </is>
      </c>
      <c r="P741" s="8" t="inlineStr">
        <f aca="false">IF(A741&lt;&gt;"",$G741+'v1 Frame'!J$3*COS($C741)+'v1 Frame'!K$3*SIN($C741)*SIN($E741)+'v1 Frame'!L$3*SIN($C741)*COS($E741),"")</f>
        <is>
          <t/>
        </is>
      </c>
      <c r="Q741" s="8" t="inlineStr">
        <f aca="false">IF(A741&lt;&gt;"",$H741+'v1 Frame'!K$3*COS($E741)-'v1 Frame'!L$3*SIN($E741),"")</f>
        <is>
          <t/>
        </is>
      </c>
      <c r="R741" s="8" t="inlineStr">
        <f aca="false">IF(A741&lt;&gt;"",$I741-'v1 Frame'!J$3*SIN($C741)+'v1 Frame'!K$3*COS($C741)*SIN($E741)+'v1 Frame'!L$3*COS($C741)*COS($E741),"")</f>
        <is>
          <t/>
        </is>
      </c>
      <c r="S741" s="8" t="inlineStr">
        <f aca="false">IF(A741&lt;&gt;"",$G741+'v1 Frame'!M$3*COS($C741)+'v1 Frame'!N$3*SIN($C741)*SIN($E741)+'v1 Frame'!O$3*SIN($C741)*COS($E741),"")</f>
        <is>
          <t/>
        </is>
      </c>
      <c r="T741" s="8" t="inlineStr">
        <f aca="false">IF(A741&lt;&gt;"",$H741+'v1 Frame'!N$3*COS($E741)-'v1 Frame'!O$3*SIN($E741),"")</f>
        <is>
          <t/>
        </is>
      </c>
      <c r="U741" s="8" t="inlineStr">
        <f aca="false">IF(A741&lt;&gt;"",$I741-'v1 Frame'!M$3*SIN($C741)+'v1 Frame'!N$3*COS($C741)*SIN($E741)+'v1 Frame'!O$3*COS($C741)*COS($E741),"")</f>
        <is>
          <t/>
        </is>
      </c>
      <c r="V741" s="8" t="inlineStr">
        <f aca="false">IF(A741&lt;&gt;"",$G741+'v1 Frame'!P$3*COS($C741)+'v1 Frame'!Q$3*SIN($C741)*SIN($E741)+'v1 Frame'!R$3*SIN($C741)*COS($E741),"")</f>
        <is>
          <t/>
        </is>
      </c>
      <c r="W741" s="8" t="inlineStr">
        <f aca="false">IF(A741&lt;&gt;"",$H741+'v1 Frame'!Q$3*COS($E741)-'v1 Frame'!R$3*SIN($E741),"")</f>
        <is>
          <t/>
        </is>
      </c>
      <c r="X741" s="8" t="inlineStr">
        <f aca="false">IF(A741&lt;&gt;"",$I741-'v1 Frame'!P$3*SIN($C741)+'v1 Frame'!Q$3*COS($C741)*SIN($E741)+'v1 Frame'!R$3*COS($C741)*COS($E741),"")</f>
        <is>
          <t/>
        </is>
      </c>
      <c r="Y741" s="8" t="inlineStr">
        <f aca="false">IF(A741&lt;&gt;"",$G741+'v1 Frame'!S$3*COS($C741)+'v1 Frame'!T$3*SIN($C741)*SIN($E741)+'v1 Frame'!U$3*SIN($C741)*COS($E741),"")</f>
        <is>
          <t/>
        </is>
      </c>
      <c r="Z741" s="8" t="inlineStr">
        <f aca="false">IF(A741&lt;&gt;"",$H741+'v1 Frame'!T$3*COS($E741)-'v1 Frame'!U$3*SIN($E741),"")</f>
        <is>
          <t/>
        </is>
      </c>
      <c r="AA741" s="8" t="inlineStr">
        <f aca="false">IF(A741&lt;&gt;"",$I741-'v1 Frame'!S$3*SIN($C741)+'v1 Frame'!T$3*COS($C741)*SIN($E741)+'v1 Frame'!U$3*COS($C741)*COS($E741),"")</f>
        <is>
          <t/>
        </is>
      </c>
      <c r="AB741" s="8" t="inlineStr">
        <f aca="false">IF(A741&lt;&gt;"",$G741+'v1 Frame'!V$3*COS($C741)+'v1 Frame'!W$3*SIN($C741)*SIN($E741)+'v1 Frame'!X$3*SIN($C741)*COS($E741),"")</f>
        <is>
          <t/>
        </is>
      </c>
      <c r="AC741" s="8" t="inlineStr">
        <f aca="false">IF(A741&lt;&gt;"",$H741+'v1 Frame'!W$3*COS($E741)-'v1 Frame'!X$3*SIN($E741),"")</f>
        <is>
          <t/>
        </is>
      </c>
      <c r="AD741" s="8" t="inlineStr">
        <f aca="false">IF(A741&lt;&gt;"",$I741-'v1 Frame'!V$3*SIN($C741)+'v1 Frame'!W$3*COS($C741)*SIN($E741)+'v1 Frame'!X$3*COS($C741)*COS($E741),"")</f>
        <is>
          <t/>
        </is>
      </c>
      <c r="AE741" s="25" t="inlineStr">
        <f aca="false">IF(A741&lt;&gt;"",$G741+'v1 Frame'!Y$3*COS($C741)+'v1 Frame'!Z$3*SIN($C741)*SIN($E741)+'v1 Frame'!AA$3*SIN($C741)*COS($E741),"")</f>
        <is>
          <t/>
        </is>
      </c>
      <c r="AF741" s="25" t="inlineStr">
        <f aca="false">IF(A741&lt;&gt;"",$H741+'v1 Frame'!Z$3*COS($E741)-'v1 Frame'!AA$3*SIN($E741),"")</f>
        <is>
          <t/>
        </is>
      </c>
      <c r="AG741" s="25" t="inlineStr">
        <f aca="false">IF(A741&lt;&gt;"",$I741-'v1 Frame'!Y$3*SIN($C741)+'v1 Frame'!Z$3*COS($C741)*SIN($E741)+'v1 Frame'!AA$3*COS($C741)*COS($E741),"")</f>
        <is>
          <t/>
        </is>
      </c>
      <c r="AH741" s="8" t="inlineStr">
        <f aca="false">IF(A741&lt;&gt;"",SQRT(SUMSQ(G741:I741)),"")</f>
        <is>
          <t/>
        </is>
      </c>
      <c r="AI741" s="8" t="inlineStr">
        <f aca="false">IF(A741&lt;&gt;"",IF(AH741&lt;&gt;0,ACOS(I741/AH741),0),"")</f>
        <is>
          <t/>
        </is>
      </c>
      <c r="AJ741" s="8" t="inlineStr">
        <f aca="false">IF(A741&lt;&gt;"",DEGREES(AI741),"")</f>
        <is>
          <t/>
        </is>
      </c>
      <c r="AK741" s="8" t="inlineStr">
        <f aca="false">IF(A741&lt;&gt;"",IF(OR(G741&lt;&gt;0,H741&lt;&gt;0),ATAN2(G741,H741),0),"")</f>
        <is>
          <t/>
        </is>
      </c>
      <c r="AL741" s="8" t="inlineStr">
        <f aca="false">IF(A741&lt;&gt;"",DEGREES(AK741),"")</f>
        <is>
          <t/>
        </is>
      </c>
      <c r="AM741" s="8" t="inlineStr">
        <f aca="false">IF(A741&lt;&gt;"",SQRT(SUMSQ(J741:L741)),"")</f>
        <is>
          <t/>
        </is>
      </c>
      <c r="AN741" s="8" t="inlineStr">
        <f aca="false">IF(A741&lt;&gt;"",IF(AM741&lt;&gt;0,ACOS(L741/AM741),0),"")</f>
        <is>
          <t/>
        </is>
      </c>
      <c r="AO741" s="8" t="inlineStr">
        <f aca="false">IF(A741&lt;&gt;"",DEGREES(AN741),"")</f>
        <is>
          <t/>
        </is>
      </c>
      <c r="AP741" s="8" t="inlineStr">
        <f aca="false">IF(A741&lt;&gt;"",IF(OR(J741&lt;&gt;0,K741&lt;&gt;0),ATAN2(J741,K741),0),"")</f>
        <is>
          <t/>
        </is>
      </c>
      <c r="AQ741" s="8" t="inlineStr">
        <f aca="false">IF(A741&lt;&gt;"",DEGREES(AP741),"")</f>
        <is>
          <t/>
        </is>
      </c>
      <c r="AR741" s="8" t="inlineStr">
        <f aca="false">IF(A741&lt;&gt;"",SQRT(SUMSQ(M741:O741)),"")</f>
        <is>
          <t/>
        </is>
      </c>
      <c r="AS741" s="8" t="inlineStr">
        <f aca="false">IF(A741&lt;&gt;"",IF(AR741&lt;&gt;0,ACOS(O741/AR741),0),"")</f>
        <is>
          <t/>
        </is>
      </c>
      <c r="AT741" s="8" t="inlineStr">
        <f aca="false">IF(A741&lt;&gt;"",DEGREES(AS741),"")</f>
        <is>
          <t/>
        </is>
      </c>
      <c r="AU741" s="8" t="inlineStr">
        <f aca="false">IF(A741&lt;&gt;"",IF(OR(M741&lt;&gt;0,N741&lt;&gt;0),ATAN2(M741,N741),0),"")</f>
        <is>
          <t/>
        </is>
      </c>
      <c r="AV741" s="8" t="inlineStr">
        <f aca="false">IF(A741&lt;&gt;"",DEGREES(AU741),"")</f>
        <is>
          <t/>
        </is>
      </c>
      <c r="AW741" s="8" t="inlineStr">
        <f aca="false">IF(A741&lt;&gt;"",SQRT(SUMSQ(P741:R741)),"")</f>
        <is>
          <t/>
        </is>
      </c>
      <c r="AX741" s="8" t="inlineStr">
        <f aca="false">IF(A741&lt;&gt;"",IF(AW741&lt;&gt;0,ACOS(R741/AW741),0),"")</f>
        <is>
          <t/>
        </is>
      </c>
      <c r="AY741" s="8" t="inlineStr">
        <f aca="false">IF(A741&lt;&gt;"",DEGREES(AX741),"")</f>
        <is>
          <t/>
        </is>
      </c>
      <c r="AZ741" s="8" t="inlineStr">
        <f aca="false">IF(A741&lt;&gt;"",IF(OR(P741&lt;&gt;0,Q741&lt;&gt;0),ATAN2(P741,Q741),0),"")</f>
        <is>
          <t/>
        </is>
      </c>
      <c r="BA741" s="8" t="inlineStr">
        <f aca="false">IF(A741&lt;&gt;"",DEGREES(AZ741),"")</f>
        <is>
          <t/>
        </is>
      </c>
      <c r="BB741" s="8" t="inlineStr">
        <f aca="false">IF(A741&lt;&gt;"",SQRT(SUMSQ(S741:U741)),"")</f>
        <is>
          <t/>
        </is>
      </c>
      <c r="BC741" s="8" t="inlineStr">
        <f aca="false">IF(A741&lt;&gt;"",IF(BB741&lt;&gt;0,ACOS(U741/BB741),0),"")</f>
        <is>
          <t/>
        </is>
      </c>
      <c r="BD741" s="8" t="inlineStr">
        <f aca="false">IF(A741&lt;&gt;"",DEGREES(BC741),"")</f>
        <is>
          <t/>
        </is>
      </c>
      <c r="BE741" s="8" t="inlineStr">
        <f aca="false">IF(A741&lt;&gt;"",IF(OR(S741&lt;&gt;0,T741&lt;&gt;0),ATAN2(S741,T741),0),"")</f>
        <is>
          <t/>
        </is>
      </c>
      <c r="BF741" s="8" t="inlineStr">
        <f aca="false">IF(A741&lt;&gt;"",DEGREES(BE741),"")</f>
        <is>
          <t/>
        </is>
      </c>
      <c r="BG741" s="8" t="inlineStr">
        <f aca="false">IF(A741&lt;&gt;"",SQRT(SUMSQ(V741:X741)),"")</f>
        <is>
          <t/>
        </is>
      </c>
      <c r="BH741" s="8" t="inlineStr">
        <f aca="false">IF(A741&lt;&gt;"",IF(BG741&lt;&gt;0,ACOS(X741/BG741),0),"")</f>
        <is>
          <t/>
        </is>
      </c>
      <c r="BI741" s="8" t="inlineStr">
        <f aca="false">IF(A741&lt;&gt;"",DEGREES(BH741),"")</f>
        <is>
          <t/>
        </is>
      </c>
      <c r="BJ741" s="8" t="inlineStr">
        <f aca="false">IF(A741&lt;&gt;"",IF(OR(V741&lt;&gt;0,W741&lt;&gt;0),ATAN2(V741,W741),0),"")</f>
        <is>
          <t/>
        </is>
      </c>
      <c r="BK741" s="8" t="inlineStr">
        <f aca="false">IF(A741&lt;&gt;"",DEGREES(BJ741),"")</f>
        <is>
          <t/>
        </is>
      </c>
      <c r="BL741" s="8" t="inlineStr">
        <f aca="false">IF(A741&lt;&gt;"",SQRT(SUMSQ(Y741:AA741)),"")</f>
        <is>
          <t/>
        </is>
      </c>
      <c r="BM741" s="8" t="inlineStr">
        <f aca="false">IF(A741&lt;&gt;"",IF(BL741&lt;&gt;0,ACOS(AA741/BL741),0),"")</f>
        <is>
          <t/>
        </is>
      </c>
      <c r="BN741" s="8" t="inlineStr">
        <f aca="false">IF(A741&lt;&gt;"",DEGREES(BM741),"")</f>
        <is>
          <t/>
        </is>
      </c>
      <c r="BO741" s="8" t="inlineStr">
        <f aca="false">IF(A741&lt;&gt;"",IF(OR(Y741&lt;&gt;0,Z741&lt;&gt;0),ATAN2(Y741,Z741),0),"")</f>
        <is>
          <t/>
        </is>
      </c>
      <c r="BP741" s="8" t="inlineStr">
        <f aca="false">IF(A741&lt;&gt;"",DEGREES(BO741),"")</f>
        <is>
          <t/>
        </is>
      </c>
      <c r="BQ741" s="8" t="inlineStr">
        <f aca="false">IF(A741&lt;&gt;"",SQRT(SUMSQ(AB741:AD741)),"")</f>
        <is>
          <t/>
        </is>
      </c>
      <c r="BR741" s="8" t="inlineStr">
        <f aca="false">IF(A741&lt;&gt;"",IF(BQ741&lt;&gt;0,ACOS(AD741/BQ741),0),"")</f>
        <is>
          <t/>
        </is>
      </c>
      <c r="BS741" s="8" t="inlineStr">
        <f aca="false">IF(A741&lt;&gt;"",DEGREES(BR741),"")</f>
        <is>
          <t/>
        </is>
      </c>
      <c r="BT741" s="8" t="inlineStr">
        <f aca="false">IF(A741&lt;&gt;"",IF(OR(AB741&lt;&gt;0,AC741&lt;&gt;0),ATAN2(AB741,AC741),0),"")</f>
        <is>
          <t/>
        </is>
      </c>
      <c r="BU741" s="8" t="inlineStr">
        <f aca="false">IF(A741&lt;&gt;"",DEGREES(BT741),"")</f>
        <is>
          <t/>
        </is>
      </c>
      <c r="BV741" s="8" t="inlineStr">
        <f aca="false">IF(A741&lt;&gt;"",SQRT(SUMSQ(AE741:AG741)),"")</f>
        <is>
          <t/>
        </is>
      </c>
      <c r="BW741" s="8" t="inlineStr">
        <f aca="false">IF(A741&lt;&gt;"",IF(BV741&lt;&gt;0,ACOS(AG741/BV741),0),"")</f>
        <is>
          <t/>
        </is>
      </c>
      <c r="BX741" s="8" t="inlineStr">
        <f aca="false">IF(A741&lt;&gt;"",DEGREES(BW741),"")</f>
        <is>
          <t/>
        </is>
      </c>
      <c r="BY741" s="8" t="inlineStr">
        <f aca="false">IF(A741&lt;&gt;"",IF(OR(AF741&lt;&gt;0,AG741&lt;&gt;0),ATAN2(AF741,AG741),0),"")</f>
        <is>
          <t/>
        </is>
      </c>
      <c r="BZ741" s="8" t="inlineStr">
        <f aca="false">IF(A741&lt;&gt;"",DEGREES(BY741),"")</f>
        <is>
          <t/>
        </is>
      </c>
      <c r="CA741" s="0" t="inlineStr">
        <f aca="false">IF(A741&lt;&gt;"",IF(AND(AI741&lt;Parameters!$B$11,AI741&gt;Parameters!$B$12,AN741&lt;Parameters!$B$11,AN741&gt;Parameters!$B$12,AS741&lt;Parameters!$B$11,AS741&gt;Parameters!$B$12,AX741&lt;Parameters!$B$11,AX741&gt;Parameters!$B$12,BC741&lt;Parameters!$B$11,BC741&gt;Parameters!$B$12,BM741&lt;Parameters!$B$11,BM741&gt;Parameters!$B$12,BR741&lt;Parameters!$B$11,BR741&gt;Parameters!$B$12,BW741&lt;Parameters!$B$11,BW741&gt;Parameters!$B$12),1,0),"")</f>
        <is>
          <t/>
        </is>
      </c>
      <c r="CB741" s="0" t="inlineStr">
        <f aca="false">IF(A741&lt;&gt;"",IF(OR(AI741&lt;Parameters!$B$12,AI741&gt;Parameters!$B$11),0,1),"")</f>
        <is>
          <t/>
        </is>
      </c>
      <c r="CC741" s="0" t="inlineStr">
        <f aca="false">IF(A741&lt;&gt;"",IF(OR(AN741&lt;Parameters!$B$12,AN741&gt;Parameters!$B$11),0,1),"")</f>
        <is>
          <t/>
        </is>
      </c>
      <c r="CD741" s="0" t="inlineStr">
        <f aca="false">IF(A741&lt;&gt;"",IF(OR(AS741&lt;Parameters!$B$12,AS741&gt;Parameters!$B$11),0,1),"")</f>
        <is>
          <t/>
        </is>
      </c>
      <c r="CE741" s="0" t="inlineStr">
        <f aca="false">IF(A741&lt;&gt;"",IF(OR(AX741&lt;Parameters!$B$12,AX741&gt;Parameters!$B$11),0,1),"")</f>
        <is>
          <t/>
        </is>
      </c>
      <c r="CF741" s="0" t="inlineStr">
        <f aca="false">IF(A741&lt;&gt;"",IF(OR(BC741&lt;Parameters!$B$12,BC741&gt;Parameters!$B$11),0,1),"")</f>
        <is>
          <t/>
        </is>
      </c>
      <c r="CG741" s="0" t="inlineStr">
        <f aca="false">IF(A741&lt;&gt;"",IF(OR(BH741&lt;Parameters!$B$12,BH741&gt;Parameters!$B$11),0,1),"")</f>
        <is>
          <t/>
        </is>
      </c>
      <c r="CH741" s="0" t="inlineStr">
        <f aca="false">IF(A741&lt;&gt;"",IF(OR(BM741&lt;Parameters!$B$12,BM741&gt;Parameters!$B$11),0,1),"")</f>
        <is>
          <t/>
        </is>
      </c>
      <c r="CI741" s="0" t="inlineStr">
        <f aca="false">IF(A741&lt;&gt;"",IF(OR(BR741&lt;Parameters!$B$12,BR741&gt;Parameters!$B$11),0,1),"")</f>
        <is>
          <t/>
        </is>
      </c>
      <c r="CJ741" s="0" t="inlineStr">
        <f aca="false">IF(A741&lt;&gt;"",IF(OR(BW741&lt;Parameters!$B$12,BW741&gt;Parameters!$B$11),0,1),"")</f>
        <is>
          <t/>
        </is>
      </c>
      <c r="CK741" s="26" t="inlineStr">
        <f aca="false">IF(A741&lt;&gt;"",SUM(CB741:CJ741)/9,"")</f>
        <is>
          <t/>
        </is>
      </c>
      <c r="CL741" s="0" t="inlineStr">
        <f aca="false">IF(A741&lt;&gt;"",CK741*9,"")</f>
        <is>
          <t/>
        </is>
      </c>
      <c r="CM741" s="8" t="inlineStr">
        <f aca="false">IF(A741&lt;&gt;"",TEXT(B741,CM$2)&amp;" "&amp;TEXT(A741,CM$2),"")</f>
        <is>
          <t/>
        </is>
      </c>
    </row>
    <row r="742" customFormat="false" ht="15" hidden="false" customHeight="false" outlineLevel="0" collapsed="false">
      <c r="A742" s="0" t="inlineStr">
        <f aca="false">IF(OR(B741&lt;Parameters!$K$12,A741&lt;Parameters!$K$12),IF(A741&lt;Parameters!$K$12,A741+1,0),"")</f>
        <is>
          <t/>
        </is>
      </c>
      <c r="B742" s="0" t="inlineStr">
        <f aca="false">IF(A742&lt;&gt;"",IF(A742=0,B741+1,B741),"")</f>
        <is>
          <t/>
        </is>
      </c>
      <c r="C742" s="24" t="inlineStr">
        <f aca="false">IF(A742&lt;&gt;"",-_phi*(A742+0.5),"")</f>
        <is>
          <t/>
        </is>
      </c>
      <c r="D742" s="8" t="inlineStr">
        <f aca="false">IF(A742&lt;&gt;"",DEGREES(C742),"")</f>
        <is>
          <t/>
        </is>
      </c>
      <c r="E742" s="24" t="inlineStr">
        <f aca="false">IF(A742&lt;&gt;"",_phi*(B742+0.5),"")</f>
        <is>
          <t/>
        </is>
      </c>
      <c r="F742" s="8" t="inlineStr">
        <f aca="false">IF(A742&lt;&gt;"",DEGREES(E742),"")</f>
        <is>
          <t/>
        </is>
      </c>
      <c r="G742" s="8" t="inlineStr">
        <f aca="false">IF(A742&lt;&gt;"",LOOKUP(A742,h!$A$3:$A$30,h!$D$3:$D$30),"")</f>
        <is>
          <t/>
        </is>
      </c>
      <c r="H742" s="8" t="inlineStr">
        <f aca="false">IF(A742&lt;&gt;"",LOOKUP(B742,h!$A$3:$A$30,h!$D$3:$D$30),"")</f>
        <is>
          <t/>
        </is>
      </c>
      <c r="I742" s="8" t="inlineStr">
        <f aca="false">IF(A742&lt;&gt;"",_zif,"")</f>
        <is>
          <t/>
        </is>
      </c>
      <c r="J742" s="8" t="inlineStr">
        <f aca="false">IF(A742&lt;&gt;"",$G742+'v1 Frame'!D$3*COS($C742)+'v1 Frame'!E$3*SIN($C742)*SIN($E742)+'v1 Frame'!F$3*SIN($C742)*COS($E742),"")</f>
        <is>
          <t/>
        </is>
      </c>
      <c r="K742" s="8" t="inlineStr">
        <f aca="false">IF(A742&lt;&gt;"",$H742+'v1 Frame'!E$3*COS($E742)-'v1 Frame'!F$3*SIN($E742),"")</f>
        <is>
          <t/>
        </is>
      </c>
      <c r="L742" s="8" t="inlineStr">
        <f aca="false">IF(A742&lt;&gt;"",$I742-'v1 Frame'!D$3*SIN($C742)+'v1 Frame'!E$3*COS($C742)*SIN($E742)+'v1 Frame'!F$3*COS($C742)*COS($E742),"")</f>
        <is>
          <t/>
        </is>
      </c>
      <c r="M742" s="8" t="inlineStr">
        <f aca="false">IF(A742&lt;&gt;"",$G742+'v1 Frame'!G$3*COS($C742)+'v1 Frame'!H$3*SIN($C742)*SIN($E742)+'v1 Frame'!I$3*SIN($C742)*COS($E742),"")</f>
        <is>
          <t/>
        </is>
      </c>
      <c r="N742" s="8" t="inlineStr">
        <f aca="false">IF(A742&lt;&gt;"",$H742+'v1 Frame'!H$3*COS($E742)-'v1 Frame'!I$3*SIN($E742),"")</f>
        <is>
          <t/>
        </is>
      </c>
      <c r="O742" s="8" t="inlineStr">
        <f aca="false">IF(A742&lt;&gt;"",$I742-'v1 Frame'!G$3*SIN($C742)+'v1 Frame'!H$3*COS($C742)*SIN($E742)+'v1 Frame'!I$3*COS($C742)*COS($E742),"")</f>
        <is>
          <t/>
        </is>
      </c>
      <c r="P742" s="8" t="inlineStr">
        <f aca="false">IF(A742&lt;&gt;"",$G742+'v1 Frame'!J$3*COS($C742)+'v1 Frame'!K$3*SIN($C742)*SIN($E742)+'v1 Frame'!L$3*SIN($C742)*COS($E742),"")</f>
        <is>
          <t/>
        </is>
      </c>
      <c r="Q742" s="8" t="inlineStr">
        <f aca="false">IF(A742&lt;&gt;"",$H742+'v1 Frame'!K$3*COS($E742)-'v1 Frame'!L$3*SIN($E742),"")</f>
        <is>
          <t/>
        </is>
      </c>
      <c r="R742" s="8" t="inlineStr">
        <f aca="false">IF(A742&lt;&gt;"",$I742-'v1 Frame'!J$3*SIN($C742)+'v1 Frame'!K$3*COS($C742)*SIN($E742)+'v1 Frame'!L$3*COS($C742)*COS($E742),"")</f>
        <is>
          <t/>
        </is>
      </c>
      <c r="S742" s="8" t="inlineStr">
        <f aca="false">IF(A742&lt;&gt;"",$G742+'v1 Frame'!M$3*COS($C742)+'v1 Frame'!N$3*SIN($C742)*SIN($E742)+'v1 Frame'!O$3*SIN($C742)*COS($E742),"")</f>
        <is>
          <t/>
        </is>
      </c>
      <c r="T742" s="8" t="inlineStr">
        <f aca="false">IF(A742&lt;&gt;"",$H742+'v1 Frame'!N$3*COS($E742)-'v1 Frame'!O$3*SIN($E742),"")</f>
        <is>
          <t/>
        </is>
      </c>
      <c r="U742" s="8" t="inlineStr">
        <f aca="false">IF(A742&lt;&gt;"",$I742-'v1 Frame'!M$3*SIN($C742)+'v1 Frame'!N$3*COS($C742)*SIN($E742)+'v1 Frame'!O$3*COS($C742)*COS($E742),"")</f>
        <is>
          <t/>
        </is>
      </c>
      <c r="V742" s="8" t="inlineStr">
        <f aca="false">IF(A742&lt;&gt;"",$G742+'v1 Frame'!P$3*COS($C742)+'v1 Frame'!Q$3*SIN($C742)*SIN($E742)+'v1 Frame'!R$3*SIN($C742)*COS($E742),"")</f>
        <is>
          <t/>
        </is>
      </c>
      <c r="W742" s="8" t="inlineStr">
        <f aca="false">IF(A742&lt;&gt;"",$H742+'v1 Frame'!Q$3*COS($E742)-'v1 Frame'!R$3*SIN($E742),"")</f>
        <is>
          <t/>
        </is>
      </c>
      <c r="X742" s="8" t="inlineStr">
        <f aca="false">IF(A742&lt;&gt;"",$I742-'v1 Frame'!P$3*SIN($C742)+'v1 Frame'!Q$3*COS($C742)*SIN($E742)+'v1 Frame'!R$3*COS($C742)*COS($E742),"")</f>
        <is>
          <t/>
        </is>
      </c>
      <c r="Y742" s="8" t="inlineStr">
        <f aca="false">IF(A742&lt;&gt;"",$G742+'v1 Frame'!S$3*COS($C742)+'v1 Frame'!T$3*SIN($C742)*SIN($E742)+'v1 Frame'!U$3*SIN($C742)*COS($E742),"")</f>
        <is>
          <t/>
        </is>
      </c>
      <c r="Z742" s="8" t="inlineStr">
        <f aca="false">IF(A742&lt;&gt;"",$H742+'v1 Frame'!T$3*COS($E742)-'v1 Frame'!U$3*SIN($E742),"")</f>
        <is>
          <t/>
        </is>
      </c>
      <c r="AA742" s="8" t="inlineStr">
        <f aca="false">IF(A742&lt;&gt;"",$I742-'v1 Frame'!S$3*SIN($C742)+'v1 Frame'!T$3*COS($C742)*SIN($E742)+'v1 Frame'!U$3*COS($C742)*COS($E742),"")</f>
        <is>
          <t/>
        </is>
      </c>
      <c r="AB742" s="8" t="inlineStr">
        <f aca="false">IF(A742&lt;&gt;"",$G742+'v1 Frame'!V$3*COS($C742)+'v1 Frame'!W$3*SIN($C742)*SIN($E742)+'v1 Frame'!X$3*SIN($C742)*COS($E742),"")</f>
        <is>
          <t/>
        </is>
      </c>
      <c r="AC742" s="8" t="inlineStr">
        <f aca="false">IF(A742&lt;&gt;"",$H742+'v1 Frame'!W$3*COS($E742)-'v1 Frame'!X$3*SIN($E742),"")</f>
        <is>
          <t/>
        </is>
      </c>
      <c r="AD742" s="8" t="inlineStr">
        <f aca="false">IF(A742&lt;&gt;"",$I742-'v1 Frame'!V$3*SIN($C742)+'v1 Frame'!W$3*COS($C742)*SIN($E742)+'v1 Frame'!X$3*COS($C742)*COS($E742),"")</f>
        <is>
          <t/>
        </is>
      </c>
      <c r="AE742" s="25" t="inlineStr">
        <f aca="false">IF(A742&lt;&gt;"",$G742+'v1 Frame'!Y$3*COS($C742)+'v1 Frame'!Z$3*SIN($C742)*SIN($E742)+'v1 Frame'!AA$3*SIN($C742)*COS($E742),"")</f>
        <is>
          <t/>
        </is>
      </c>
      <c r="AF742" s="25" t="inlineStr">
        <f aca="false">IF(A742&lt;&gt;"",$H742+'v1 Frame'!Z$3*COS($E742)-'v1 Frame'!AA$3*SIN($E742),"")</f>
        <is>
          <t/>
        </is>
      </c>
      <c r="AG742" s="25" t="inlineStr">
        <f aca="false">IF(A742&lt;&gt;"",$I742-'v1 Frame'!Y$3*SIN($C742)+'v1 Frame'!Z$3*COS($C742)*SIN($E742)+'v1 Frame'!AA$3*COS($C742)*COS($E742),"")</f>
        <is>
          <t/>
        </is>
      </c>
      <c r="AH742" s="8" t="inlineStr">
        <f aca="false">IF(A742&lt;&gt;"",SQRT(SUMSQ(G742:I742)),"")</f>
        <is>
          <t/>
        </is>
      </c>
      <c r="AI742" s="8" t="inlineStr">
        <f aca="false">IF(A742&lt;&gt;"",IF(AH742&lt;&gt;0,ACOS(I742/AH742),0),"")</f>
        <is>
          <t/>
        </is>
      </c>
      <c r="AJ742" s="8" t="inlineStr">
        <f aca="false">IF(A742&lt;&gt;"",DEGREES(AI742),"")</f>
        <is>
          <t/>
        </is>
      </c>
      <c r="AK742" s="8" t="inlineStr">
        <f aca="false">IF(A742&lt;&gt;"",IF(OR(G742&lt;&gt;0,H742&lt;&gt;0),ATAN2(G742,H742),0),"")</f>
        <is>
          <t/>
        </is>
      </c>
      <c r="AL742" s="8" t="inlineStr">
        <f aca="false">IF(A742&lt;&gt;"",DEGREES(AK742),"")</f>
        <is>
          <t/>
        </is>
      </c>
      <c r="AM742" s="8" t="inlineStr">
        <f aca="false">IF(A742&lt;&gt;"",SQRT(SUMSQ(J742:L742)),"")</f>
        <is>
          <t/>
        </is>
      </c>
      <c r="AN742" s="8" t="inlineStr">
        <f aca="false">IF(A742&lt;&gt;"",IF(AM742&lt;&gt;0,ACOS(L742/AM742),0),"")</f>
        <is>
          <t/>
        </is>
      </c>
      <c r="AO742" s="8" t="inlineStr">
        <f aca="false">IF(A742&lt;&gt;"",DEGREES(AN742),"")</f>
        <is>
          <t/>
        </is>
      </c>
      <c r="AP742" s="8" t="inlineStr">
        <f aca="false">IF(A742&lt;&gt;"",IF(OR(J742&lt;&gt;0,K742&lt;&gt;0),ATAN2(J742,K742),0),"")</f>
        <is>
          <t/>
        </is>
      </c>
      <c r="AQ742" s="8" t="inlineStr">
        <f aca="false">IF(A742&lt;&gt;"",DEGREES(AP742),"")</f>
        <is>
          <t/>
        </is>
      </c>
      <c r="AR742" s="8" t="inlineStr">
        <f aca="false">IF(A742&lt;&gt;"",SQRT(SUMSQ(M742:O742)),"")</f>
        <is>
          <t/>
        </is>
      </c>
      <c r="AS742" s="8" t="inlineStr">
        <f aca="false">IF(A742&lt;&gt;"",IF(AR742&lt;&gt;0,ACOS(O742/AR742),0),"")</f>
        <is>
          <t/>
        </is>
      </c>
      <c r="AT742" s="8" t="inlineStr">
        <f aca="false">IF(A742&lt;&gt;"",DEGREES(AS742),"")</f>
        <is>
          <t/>
        </is>
      </c>
      <c r="AU742" s="8" t="inlineStr">
        <f aca="false">IF(A742&lt;&gt;"",IF(OR(M742&lt;&gt;0,N742&lt;&gt;0),ATAN2(M742,N742),0),"")</f>
        <is>
          <t/>
        </is>
      </c>
      <c r="AV742" s="8" t="inlineStr">
        <f aca="false">IF(A742&lt;&gt;"",DEGREES(AU742),"")</f>
        <is>
          <t/>
        </is>
      </c>
      <c r="AW742" s="8" t="inlineStr">
        <f aca="false">IF(A742&lt;&gt;"",SQRT(SUMSQ(P742:R742)),"")</f>
        <is>
          <t/>
        </is>
      </c>
      <c r="AX742" s="8" t="inlineStr">
        <f aca="false">IF(A742&lt;&gt;"",IF(AW742&lt;&gt;0,ACOS(R742/AW742),0),"")</f>
        <is>
          <t/>
        </is>
      </c>
      <c r="AY742" s="8" t="inlineStr">
        <f aca="false">IF(A742&lt;&gt;"",DEGREES(AX742),"")</f>
        <is>
          <t/>
        </is>
      </c>
      <c r="AZ742" s="8" t="inlineStr">
        <f aca="false">IF(A742&lt;&gt;"",IF(OR(P742&lt;&gt;0,Q742&lt;&gt;0),ATAN2(P742,Q742),0),"")</f>
        <is>
          <t/>
        </is>
      </c>
      <c r="BA742" s="8" t="inlineStr">
        <f aca="false">IF(A742&lt;&gt;"",DEGREES(AZ742),"")</f>
        <is>
          <t/>
        </is>
      </c>
      <c r="BB742" s="8" t="inlineStr">
        <f aca="false">IF(A742&lt;&gt;"",SQRT(SUMSQ(S742:U742)),"")</f>
        <is>
          <t/>
        </is>
      </c>
      <c r="BC742" s="8" t="inlineStr">
        <f aca="false">IF(A742&lt;&gt;"",IF(BB742&lt;&gt;0,ACOS(U742/BB742),0),"")</f>
        <is>
          <t/>
        </is>
      </c>
      <c r="BD742" s="8" t="inlineStr">
        <f aca="false">IF(A742&lt;&gt;"",DEGREES(BC742),"")</f>
        <is>
          <t/>
        </is>
      </c>
      <c r="BE742" s="8" t="inlineStr">
        <f aca="false">IF(A742&lt;&gt;"",IF(OR(S742&lt;&gt;0,T742&lt;&gt;0),ATAN2(S742,T742),0),"")</f>
        <is>
          <t/>
        </is>
      </c>
      <c r="BF742" s="8" t="inlineStr">
        <f aca="false">IF(A742&lt;&gt;"",DEGREES(BE742),"")</f>
        <is>
          <t/>
        </is>
      </c>
      <c r="BG742" s="8" t="inlineStr">
        <f aca="false">IF(A742&lt;&gt;"",SQRT(SUMSQ(V742:X742)),"")</f>
        <is>
          <t/>
        </is>
      </c>
      <c r="BH742" s="8" t="inlineStr">
        <f aca="false">IF(A742&lt;&gt;"",IF(BG742&lt;&gt;0,ACOS(X742/BG742),0),"")</f>
        <is>
          <t/>
        </is>
      </c>
      <c r="BI742" s="8" t="inlineStr">
        <f aca="false">IF(A742&lt;&gt;"",DEGREES(BH742),"")</f>
        <is>
          <t/>
        </is>
      </c>
      <c r="BJ742" s="8" t="inlineStr">
        <f aca="false">IF(A742&lt;&gt;"",IF(OR(V742&lt;&gt;0,W742&lt;&gt;0),ATAN2(V742,W742),0),"")</f>
        <is>
          <t/>
        </is>
      </c>
      <c r="BK742" s="8" t="inlineStr">
        <f aca="false">IF(A742&lt;&gt;"",DEGREES(BJ742),"")</f>
        <is>
          <t/>
        </is>
      </c>
      <c r="BL742" s="8" t="inlineStr">
        <f aca="false">IF(A742&lt;&gt;"",SQRT(SUMSQ(Y742:AA742)),"")</f>
        <is>
          <t/>
        </is>
      </c>
      <c r="BM742" s="8" t="inlineStr">
        <f aca="false">IF(A742&lt;&gt;"",IF(BL742&lt;&gt;0,ACOS(AA742/BL742),0),"")</f>
        <is>
          <t/>
        </is>
      </c>
      <c r="BN742" s="8" t="inlineStr">
        <f aca="false">IF(A742&lt;&gt;"",DEGREES(BM742),"")</f>
        <is>
          <t/>
        </is>
      </c>
      <c r="BO742" s="8" t="inlineStr">
        <f aca="false">IF(A742&lt;&gt;"",IF(OR(Y742&lt;&gt;0,Z742&lt;&gt;0),ATAN2(Y742,Z742),0),"")</f>
        <is>
          <t/>
        </is>
      </c>
      <c r="BP742" s="8" t="inlineStr">
        <f aca="false">IF(A742&lt;&gt;"",DEGREES(BO742),"")</f>
        <is>
          <t/>
        </is>
      </c>
      <c r="BQ742" s="8" t="inlineStr">
        <f aca="false">IF(A742&lt;&gt;"",SQRT(SUMSQ(AB742:AD742)),"")</f>
        <is>
          <t/>
        </is>
      </c>
      <c r="BR742" s="8" t="inlineStr">
        <f aca="false">IF(A742&lt;&gt;"",IF(BQ742&lt;&gt;0,ACOS(AD742/BQ742),0),"")</f>
        <is>
          <t/>
        </is>
      </c>
      <c r="BS742" s="8" t="inlineStr">
        <f aca="false">IF(A742&lt;&gt;"",DEGREES(BR742),"")</f>
        <is>
          <t/>
        </is>
      </c>
      <c r="BT742" s="8" t="inlineStr">
        <f aca="false">IF(A742&lt;&gt;"",IF(OR(AB742&lt;&gt;0,AC742&lt;&gt;0),ATAN2(AB742,AC742),0),"")</f>
        <is>
          <t/>
        </is>
      </c>
      <c r="BU742" s="8" t="inlineStr">
        <f aca="false">IF(A742&lt;&gt;"",DEGREES(BT742),"")</f>
        <is>
          <t/>
        </is>
      </c>
      <c r="BV742" s="8" t="inlineStr">
        <f aca="false">IF(A742&lt;&gt;"",SQRT(SUMSQ(AE742:AG742)),"")</f>
        <is>
          <t/>
        </is>
      </c>
      <c r="BW742" s="8" t="inlineStr">
        <f aca="false">IF(A742&lt;&gt;"",IF(BV742&lt;&gt;0,ACOS(AG742/BV742),0),"")</f>
        <is>
          <t/>
        </is>
      </c>
      <c r="BX742" s="8" t="inlineStr">
        <f aca="false">IF(A742&lt;&gt;"",DEGREES(BW742),"")</f>
        <is>
          <t/>
        </is>
      </c>
      <c r="BY742" s="8" t="inlineStr">
        <f aca="false">IF(A742&lt;&gt;"",IF(OR(AF742&lt;&gt;0,AG742&lt;&gt;0),ATAN2(AF742,AG742),0),"")</f>
        <is>
          <t/>
        </is>
      </c>
      <c r="BZ742" s="8" t="inlineStr">
        <f aca="false">IF(A742&lt;&gt;"",DEGREES(BY742),"")</f>
        <is>
          <t/>
        </is>
      </c>
      <c r="CA742" s="0" t="inlineStr">
        <f aca="false">IF(A742&lt;&gt;"",IF(AND(AI742&lt;Parameters!$B$11,AI742&gt;Parameters!$B$12,AN742&lt;Parameters!$B$11,AN742&gt;Parameters!$B$12,AS742&lt;Parameters!$B$11,AS742&gt;Parameters!$B$12,AX742&lt;Parameters!$B$11,AX742&gt;Parameters!$B$12,BC742&lt;Parameters!$B$11,BC742&gt;Parameters!$B$12,BM742&lt;Parameters!$B$11,BM742&gt;Parameters!$B$12,BR742&lt;Parameters!$B$11,BR742&gt;Parameters!$B$12,BW742&lt;Parameters!$B$11,BW742&gt;Parameters!$B$12),1,0),"")</f>
        <is>
          <t/>
        </is>
      </c>
      <c r="CB742" s="0" t="inlineStr">
        <f aca="false">IF(A742&lt;&gt;"",IF(OR(AI742&lt;Parameters!$B$12,AI742&gt;Parameters!$B$11),0,1),"")</f>
        <is>
          <t/>
        </is>
      </c>
      <c r="CC742" s="0" t="inlineStr">
        <f aca="false">IF(A742&lt;&gt;"",IF(OR(AN742&lt;Parameters!$B$12,AN742&gt;Parameters!$B$11),0,1),"")</f>
        <is>
          <t/>
        </is>
      </c>
      <c r="CD742" s="0" t="inlineStr">
        <f aca="false">IF(A742&lt;&gt;"",IF(OR(AS742&lt;Parameters!$B$12,AS742&gt;Parameters!$B$11),0,1),"")</f>
        <is>
          <t/>
        </is>
      </c>
      <c r="CE742" s="0" t="inlineStr">
        <f aca="false">IF(A742&lt;&gt;"",IF(OR(AX742&lt;Parameters!$B$12,AX742&gt;Parameters!$B$11),0,1),"")</f>
        <is>
          <t/>
        </is>
      </c>
      <c r="CF742" s="0" t="inlineStr">
        <f aca="false">IF(A742&lt;&gt;"",IF(OR(BC742&lt;Parameters!$B$12,BC742&gt;Parameters!$B$11),0,1),"")</f>
        <is>
          <t/>
        </is>
      </c>
      <c r="CG742" s="0" t="inlineStr">
        <f aca="false">IF(A742&lt;&gt;"",IF(OR(BH742&lt;Parameters!$B$12,BH742&gt;Parameters!$B$11),0,1),"")</f>
        <is>
          <t/>
        </is>
      </c>
      <c r="CH742" s="0" t="inlineStr">
        <f aca="false">IF(A742&lt;&gt;"",IF(OR(BM742&lt;Parameters!$B$12,BM742&gt;Parameters!$B$11),0,1),"")</f>
        <is>
          <t/>
        </is>
      </c>
      <c r="CI742" s="0" t="inlineStr">
        <f aca="false">IF(A742&lt;&gt;"",IF(OR(BR742&lt;Parameters!$B$12,BR742&gt;Parameters!$B$11),0,1),"")</f>
        <is>
          <t/>
        </is>
      </c>
      <c r="CJ742" s="0" t="inlineStr">
        <f aca="false">IF(A742&lt;&gt;"",IF(OR(BW742&lt;Parameters!$B$12,BW742&gt;Parameters!$B$11),0,1),"")</f>
        <is>
          <t/>
        </is>
      </c>
      <c r="CK742" s="26" t="inlineStr">
        <f aca="false">IF(A742&lt;&gt;"",SUM(CB742:CJ742)/9,"")</f>
        <is>
          <t/>
        </is>
      </c>
      <c r="CL742" s="0" t="inlineStr">
        <f aca="false">IF(A742&lt;&gt;"",CK742*9,"")</f>
        <is>
          <t/>
        </is>
      </c>
      <c r="CM742" s="8" t="inlineStr">
        <f aca="false">IF(A742&lt;&gt;"",TEXT(B742,CM$2)&amp;" "&amp;TEXT(A742,CM$2),"")</f>
        <is>
          <t/>
        </is>
      </c>
    </row>
    <row r="743" customFormat="false" ht="15" hidden="false" customHeight="false" outlineLevel="0" collapsed="false">
      <c r="A743" s="0" t="inlineStr">
        <f aca="false">IF(OR(B742&lt;Parameters!$K$12,A742&lt;Parameters!$K$12),IF(A742&lt;Parameters!$K$12,A742+1,0),"")</f>
        <is>
          <t/>
        </is>
      </c>
      <c r="B743" s="0" t="inlineStr">
        <f aca="false">IF(A743&lt;&gt;"",IF(A743=0,B742+1,B742),"")</f>
        <is>
          <t/>
        </is>
      </c>
      <c r="C743" s="24" t="inlineStr">
        <f aca="false">IF(A743&lt;&gt;"",-_phi*(A743+0.5),"")</f>
        <is>
          <t/>
        </is>
      </c>
      <c r="D743" s="8" t="inlineStr">
        <f aca="false">IF(A743&lt;&gt;"",DEGREES(C743),"")</f>
        <is>
          <t/>
        </is>
      </c>
      <c r="E743" s="24" t="inlineStr">
        <f aca="false">IF(A743&lt;&gt;"",_phi*(B743+0.5),"")</f>
        <is>
          <t/>
        </is>
      </c>
      <c r="F743" s="8" t="inlineStr">
        <f aca="false">IF(A743&lt;&gt;"",DEGREES(E743),"")</f>
        <is>
          <t/>
        </is>
      </c>
      <c r="G743" s="8" t="inlineStr">
        <f aca="false">IF(A743&lt;&gt;"",LOOKUP(A743,h!$A$3:$A$30,h!$D$3:$D$30),"")</f>
        <is>
          <t/>
        </is>
      </c>
      <c r="H743" s="8" t="inlineStr">
        <f aca="false">IF(A743&lt;&gt;"",LOOKUP(B743,h!$A$3:$A$30,h!$D$3:$D$30),"")</f>
        <is>
          <t/>
        </is>
      </c>
      <c r="I743" s="8" t="inlineStr">
        <f aca="false">IF(A743&lt;&gt;"",_zif,"")</f>
        <is>
          <t/>
        </is>
      </c>
      <c r="J743" s="8" t="inlineStr">
        <f aca="false">IF(A743&lt;&gt;"",$G743+'v1 Frame'!D$3*COS($C743)+'v1 Frame'!E$3*SIN($C743)*SIN($E743)+'v1 Frame'!F$3*SIN($C743)*COS($E743),"")</f>
        <is>
          <t/>
        </is>
      </c>
      <c r="K743" s="8" t="inlineStr">
        <f aca="false">IF(A743&lt;&gt;"",$H743+'v1 Frame'!E$3*COS($E743)-'v1 Frame'!F$3*SIN($E743),"")</f>
        <is>
          <t/>
        </is>
      </c>
      <c r="L743" s="8" t="inlineStr">
        <f aca="false">IF(A743&lt;&gt;"",$I743-'v1 Frame'!D$3*SIN($C743)+'v1 Frame'!E$3*COS($C743)*SIN($E743)+'v1 Frame'!F$3*COS($C743)*COS($E743),"")</f>
        <is>
          <t/>
        </is>
      </c>
      <c r="M743" s="8" t="inlineStr">
        <f aca="false">IF(A743&lt;&gt;"",$G743+'v1 Frame'!G$3*COS($C743)+'v1 Frame'!H$3*SIN($C743)*SIN($E743)+'v1 Frame'!I$3*SIN($C743)*COS($E743),"")</f>
        <is>
          <t/>
        </is>
      </c>
      <c r="N743" s="8" t="inlineStr">
        <f aca="false">IF(A743&lt;&gt;"",$H743+'v1 Frame'!H$3*COS($E743)-'v1 Frame'!I$3*SIN($E743),"")</f>
        <is>
          <t/>
        </is>
      </c>
      <c r="O743" s="8" t="inlineStr">
        <f aca="false">IF(A743&lt;&gt;"",$I743-'v1 Frame'!G$3*SIN($C743)+'v1 Frame'!H$3*COS($C743)*SIN($E743)+'v1 Frame'!I$3*COS($C743)*COS($E743),"")</f>
        <is>
          <t/>
        </is>
      </c>
      <c r="P743" s="8" t="inlineStr">
        <f aca="false">IF(A743&lt;&gt;"",$G743+'v1 Frame'!J$3*COS($C743)+'v1 Frame'!K$3*SIN($C743)*SIN($E743)+'v1 Frame'!L$3*SIN($C743)*COS($E743),"")</f>
        <is>
          <t/>
        </is>
      </c>
      <c r="Q743" s="8" t="inlineStr">
        <f aca="false">IF(A743&lt;&gt;"",$H743+'v1 Frame'!K$3*COS($E743)-'v1 Frame'!L$3*SIN($E743),"")</f>
        <is>
          <t/>
        </is>
      </c>
      <c r="R743" s="8" t="inlineStr">
        <f aca="false">IF(A743&lt;&gt;"",$I743-'v1 Frame'!J$3*SIN($C743)+'v1 Frame'!K$3*COS($C743)*SIN($E743)+'v1 Frame'!L$3*COS($C743)*COS($E743),"")</f>
        <is>
          <t/>
        </is>
      </c>
      <c r="S743" s="8" t="inlineStr">
        <f aca="false">IF(A743&lt;&gt;"",$G743+'v1 Frame'!M$3*COS($C743)+'v1 Frame'!N$3*SIN($C743)*SIN($E743)+'v1 Frame'!O$3*SIN($C743)*COS($E743),"")</f>
        <is>
          <t/>
        </is>
      </c>
      <c r="T743" s="8" t="inlineStr">
        <f aca="false">IF(A743&lt;&gt;"",$H743+'v1 Frame'!N$3*COS($E743)-'v1 Frame'!O$3*SIN($E743),"")</f>
        <is>
          <t/>
        </is>
      </c>
      <c r="U743" s="8" t="inlineStr">
        <f aca="false">IF(A743&lt;&gt;"",$I743-'v1 Frame'!M$3*SIN($C743)+'v1 Frame'!N$3*COS($C743)*SIN($E743)+'v1 Frame'!O$3*COS($C743)*COS($E743),"")</f>
        <is>
          <t/>
        </is>
      </c>
      <c r="V743" s="8" t="inlineStr">
        <f aca="false">IF(A743&lt;&gt;"",$G743+'v1 Frame'!P$3*COS($C743)+'v1 Frame'!Q$3*SIN($C743)*SIN($E743)+'v1 Frame'!R$3*SIN($C743)*COS($E743),"")</f>
        <is>
          <t/>
        </is>
      </c>
      <c r="W743" s="8" t="inlineStr">
        <f aca="false">IF(A743&lt;&gt;"",$H743+'v1 Frame'!Q$3*COS($E743)-'v1 Frame'!R$3*SIN($E743),"")</f>
        <is>
          <t/>
        </is>
      </c>
      <c r="X743" s="8" t="inlineStr">
        <f aca="false">IF(A743&lt;&gt;"",$I743-'v1 Frame'!P$3*SIN($C743)+'v1 Frame'!Q$3*COS($C743)*SIN($E743)+'v1 Frame'!R$3*COS($C743)*COS($E743),"")</f>
        <is>
          <t/>
        </is>
      </c>
      <c r="Y743" s="8" t="inlineStr">
        <f aca="false">IF(A743&lt;&gt;"",$G743+'v1 Frame'!S$3*COS($C743)+'v1 Frame'!T$3*SIN($C743)*SIN($E743)+'v1 Frame'!U$3*SIN($C743)*COS($E743),"")</f>
        <is>
          <t/>
        </is>
      </c>
      <c r="Z743" s="8" t="inlineStr">
        <f aca="false">IF(A743&lt;&gt;"",$H743+'v1 Frame'!T$3*COS($E743)-'v1 Frame'!U$3*SIN($E743),"")</f>
        <is>
          <t/>
        </is>
      </c>
      <c r="AA743" s="8" t="inlineStr">
        <f aca="false">IF(A743&lt;&gt;"",$I743-'v1 Frame'!S$3*SIN($C743)+'v1 Frame'!T$3*COS($C743)*SIN($E743)+'v1 Frame'!U$3*COS($C743)*COS($E743),"")</f>
        <is>
          <t/>
        </is>
      </c>
      <c r="AB743" s="8" t="inlineStr">
        <f aca="false">IF(A743&lt;&gt;"",$G743+'v1 Frame'!V$3*COS($C743)+'v1 Frame'!W$3*SIN($C743)*SIN($E743)+'v1 Frame'!X$3*SIN($C743)*COS($E743),"")</f>
        <is>
          <t/>
        </is>
      </c>
      <c r="AC743" s="8" t="inlineStr">
        <f aca="false">IF(A743&lt;&gt;"",$H743+'v1 Frame'!W$3*COS($E743)-'v1 Frame'!X$3*SIN($E743),"")</f>
        <is>
          <t/>
        </is>
      </c>
      <c r="AD743" s="8" t="inlineStr">
        <f aca="false">IF(A743&lt;&gt;"",$I743-'v1 Frame'!V$3*SIN($C743)+'v1 Frame'!W$3*COS($C743)*SIN($E743)+'v1 Frame'!X$3*COS($C743)*COS($E743),"")</f>
        <is>
          <t/>
        </is>
      </c>
      <c r="AE743" s="25" t="inlineStr">
        <f aca="false">IF(A743&lt;&gt;"",$G743+'v1 Frame'!Y$3*COS($C743)+'v1 Frame'!Z$3*SIN($C743)*SIN($E743)+'v1 Frame'!AA$3*SIN($C743)*COS($E743),"")</f>
        <is>
          <t/>
        </is>
      </c>
      <c r="AF743" s="25" t="inlineStr">
        <f aca="false">IF(A743&lt;&gt;"",$H743+'v1 Frame'!Z$3*COS($E743)-'v1 Frame'!AA$3*SIN($E743),"")</f>
        <is>
          <t/>
        </is>
      </c>
      <c r="AG743" s="25" t="inlineStr">
        <f aca="false">IF(A743&lt;&gt;"",$I743-'v1 Frame'!Y$3*SIN($C743)+'v1 Frame'!Z$3*COS($C743)*SIN($E743)+'v1 Frame'!AA$3*COS($C743)*COS($E743),"")</f>
        <is>
          <t/>
        </is>
      </c>
      <c r="AH743" s="8" t="inlineStr">
        <f aca="false">IF(A743&lt;&gt;"",SQRT(SUMSQ(G743:I743)),"")</f>
        <is>
          <t/>
        </is>
      </c>
      <c r="AI743" s="8" t="inlineStr">
        <f aca="false">IF(A743&lt;&gt;"",IF(AH743&lt;&gt;0,ACOS(I743/AH743),0),"")</f>
        <is>
          <t/>
        </is>
      </c>
      <c r="AJ743" s="8" t="inlineStr">
        <f aca="false">IF(A743&lt;&gt;"",DEGREES(AI743),"")</f>
        <is>
          <t/>
        </is>
      </c>
      <c r="AK743" s="8" t="inlineStr">
        <f aca="false">IF(A743&lt;&gt;"",IF(OR(G743&lt;&gt;0,H743&lt;&gt;0),ATAN2(G743,H743),0),"")</f>
        <is>
          <t/>
        </is>
      </c>
      <c r="AL743" s="8" t="inlineStr">
        <f aca="false">IF(A743&lt;&gt;"",DEGREES(AK743),"")</f>
        <is>
          <t/>
        </is>
      </c>
      <c r="AM743" s="8" t="inlineStr">
        <f aca="false">IF(A743&lt;&gt;"",SQRT(SUMSQ(J743:L743)),"")</f>
        <is>
          <t/>
        </is>
      </c>
      <c r="AN743" s="8" t="inlineStr">
        <f aca="false">IF(A743&lt;&gt;"",IF(AM743&lt;&gt;0,ACOS(L743/AM743),0),"")</f>
        <is>
          <t/>
        </is>
      </c>
      <c r="AO743" s="8" t="inlineStr">
        <f aca="false">IF(A743&lt;&gt;"",DEGREES(AN743),"")</f>
        <is>
          <t/>
        </is>
      </c>
      <c r="AP743" s="8" t="inlineStr">
        <f aca="false">IF(A743&lt;&gt;"",IF(OR(J743&lt;&gt;0,K743&lt;&gt;0),ATAN2(J743,K743),0),"")</f>
        <is>
          <t/>
        </is>
      </c>
      <c r="AQ743" s="8" t="inlineStr">
        <f aca="false">IF(A743&lt;&gt;"",DEGREES(AP743),"")</f>
        <is>
          <t/>
        </is>
      </c>
      <c r="AR743" s="8" t="inlineStr">
        <f aca="false">IF(A743&lt;&gt;"",SQRT(SUMSQ(M743:O743)),"")</f>
        <is>
          <t/>
        </is>
      </c>
      <c r="AS743" s="8" t="inlineStr">
        <f aca="false">IF(A743&lt;&gt;"",IF(AR743&lt;&gt;0,ACOS(O743/AR743),0),"")</f>
        <is>
          <t/>
        </is>
      </c>
      <c r="AT743" s="8" t="inlineStr">
        <f aca="false">IF(A743&lt;&gt;"",DEGREES(AS743),"")</f>
        <is>
          <t/>
        </is>
      </c>
      <c r="AU743" s="8" t="inlineStr">
        <f aca="false">IF(A743&lt;&gt;"",IF(OR(M743&lt;&gt;0,N743&lt;&gt;0),ATAN2(M743,N743),0),"")</f>
        <is>
          <t/>
        </is>
      </c>
      <c r="AV743" s="8" t="inlineStr">
        <f aca="false">IF(A743&lt;&gt;"",DEGREES(AU743),"")</f>
        <is>
          <t/>
        </is>
      </c>
      <c r="AW743" s="8" t="inlineStr">
        <f aca="false">IF(A743&lt;&gt;"",SQRT(SUMSQ(P743:R743)),"")</f>
        <is>
          <t/>
        </is>
      </c>
      <c r="AX743" s="8" t="inlineStr">
        <f aca="false">IF(A743&lt;&gt;"",IF(AW743&lt;&gt;0,ACOS(R743/AW743),0),"")</f>
        <is>
          <t/>
        </is>
      </c>
      <c r="AY743" s="8" t="inlineStr">
        <f aca="false">IF(A743&lt;&gt;"",DEGREES(AX743),"")</f>
        <is>
          <t/>
        </is>
      </c>
      <c r="AZ743" s="8" t="inlineStr">
        <f aca="false">IF(A743&lt;&gt;"",IF(OR(P743&lt;&gt;0,Q743&lt;&gt;0),ATAN2(P743,Q743),0),"")</f>
        <is>
          <t/>
        </is>
      </c>
      <c r="BA743" s="8" t="inlineStr">
        <f aca="false">IF(A743&lt;&gt;"",DEGREES(AZ743),"")</f>
        <is>
          <t/>
        </is>
      </c>
      <c r="BB743" s="8" t="inlineStr">
        <f aca="false">IF(A743&lt;&gt;"",SQRT(SUMSQ(S743:U743)),"")</f>
        <is>
          <t/>
        </is>
      </c>
      <c r="BC743" s="8" t="inlineStr">
        <f aca="false">IF(A743&lt;&gt;"",IF(BB743&lt;&gt;0,ACOS(U743/BB743),0),"")</f>
        <is>
          <t/>
        </is>
      </c>
      <c r="BD743" s="8" t="inlineStr">
        <f aca="false">IF(A743&lt;&gt;"",DEGREES(BC743),"")</f>
        <is>
          <t/>
        </is>
      </c>
      <c r="BE743" s="8" t="inlineStr">
        <f aca="false">IF(A743&lt;&gt;"",IF(OR(S743&lt;&gt;0,T743&lt;&gt;0),ATAN2(S743,T743),0),"")</f>
        <is>
          <t/>
        </is>
      </c>
      <c r="BF743" s="8" t="inlineStr">
        <f aca="false">IF(A743&lt;&gt;"",DEGREES(BE743),"")</f>
        <is>
          <t/>
        </is>
      </c>
      <c r="BG743" s="8" t="inlineStr">
        <f aca="false">IF(A743&lt;&gt;"",SQRT(SUMSQ(V743:X743)),"")</f>
        <is>
          <t/>
        </is>
      </c>
      <c r="BH743" s="8" t="inlineStr">
        <f aca="false">IF(A743&lt;&gt;"",IF(BG743&lt;&gt;0,ACOS(X743/BG743),0),"")</f>
        <is>
          <t/>
        </is>
      </c>
      <c r="BI743" s="8" t="inlineStr">
        <f aca="false">IF(A743&lt;&gt;"",DEGREES(BH743),"")</f>
        <is>
          <t/>
        </is>
      </c>
      <c r="BJ743" s="8" t="inlineStr">
        <f aca="false">IF(A743&lt;&gt;"",IF(OR(V743&lt;&gt;0,W743&lt;&gt;0),ATAN2(V743,W743),0),"")</f>
        <is>
          <t/>
        </is>
      </c>
      <c r="BK743" s="8" t="inlineStr">
        <f aca="false">IF(A743&lt;&gt;"",DEGREES(BJ743),"")</f>
        <is>
          <t/>
        </is>
      </c>
      <c r="BL743" s="8" t="inlineStr">
        <f aca="false">IF(A743&lt;&gt;"",SQRT(SUMSQ(Y743:AA743)),"")</f>
        <is>
          <t/>
        </is>
      </c>
      <c r="BM743" s="8" t="inlineStr">
        <f aca="false">IF(A743&lt;&gt;"",IF(BL743&lt;&gt;0,ACOS(AA743/BL743),0),"")</f>
        <is>
          <t/>
        </is>
      </c>
      <c r="BN743" s="8" t="inlineStr">
        <f aca="false">IF(A743&lt;&gt;"",DEGREES(BM743),"")</f>
        <is>
          <t/>
        </is>
      </c>
      <c r="BO743" s="8" t="inlineStr">
        <f aca="false">IF(A743&lt;&gt;"",IF(OR(Y743&lt;&gt;0,Z743&lt;&gt;0),ATAN2(Y743,Z743),0),"")</f>
        <is>
          <t/>
        </is>
      </c>
      <c r="BP743" s="8" t="inlineStr">
        <f aca="false">IF(A743&lt;&gt;"",DEGREES(BO743),"")</f>
        <is>
          <t/>
        </is>
      </c>
      <c r="BQ743" s="8" t="inlineStr">
        <f aca="false">IF(A743&lt;&gt;"",SQRT(SUMSQ(AB743:AD743)),"")</f>
        <is>
          <t/>
        </is>
      </c>
      <c r="BR743" s="8" t="inlineStr">
        <f aca="false">IF(A743&lt;&gt;"",IF(BQ743&lt;&gt;0,ACOS(AD743/BQ743),0),"")</f>
        <is>
          <t/>
        </is>
      </c>
      <c r="BS743" s="8" t="inlineStr">
        <f aca="false">IF(A743&lt;&gt;"",DEGREES(BR743),"")</f>
        <is>
          <t/>
        </is>
      </c>
      <c r="BT743" s="8" t="inlineStr">
        <f aca="false">IF(A743&lt;&gt;"",IF(OR(AB743&lt;&gt;0,AC743&lt;&gt;0),ATAN2(AB743,AC743),0),"")</f>
        <is>
          <t/>
        </is>
      </c>
      <c r="BU743" s="8" t="inlineStr">
        <f aca="false">IF(A743&lt;&gt;"",DEGREES(BT743),"")</f>
        <is>
          <t/>
        </is>
      </c>
      <c r="BV743" s="8" t="inlineStr">
        <f aca="false">IF(A743&lt;&gt;"",SQRT(SUMSQ(AE743:AG743)),"")</f>
        <is>
          <t/>
        </is>
      </c>
      <c r="BW743" s="8" t="inlineStr">
        <f aca="false">IF(A743&lt;&gt;"",IF(BV743&lt;&gt;0,ACOS(AG743/BV743),0),"")</f>
        <is>
          <t/>
        </is>
      </c>
      <c r="BX743" s="8" t="inlineStr">
        <f aca="false">IF(A743&lt;&gt;"",DEGREES(BW743),"")</f>
        <is>
          <t/>
        </is>
      </c>
      <c r="BY743" s="8" t="inlineStr">
        <f aca="false">IF(A743&lt;&gt;"",IF(OR(AF743&lt;&gt;0,AG743&lt;&gt;0),ATAN2(AF743,AG743),0),"")</f>
        <is>
          <t/>
        </is>
      </c>
      <c r="BZ743" s="8" t="inlineStr">
        <f aca="false">IF(A743&lt;&gt;"",DEGREES(BY743),"")</f>
        <is>
          <t/>
        </is>
      </c>
      <c r="CA743" s="0" t="inlineStr">
        <f aca="false">IF(A743&lt;&gt;"",IF(AND(AI743&lt;Parameters!$B$11,AI743&gt;Parameters!$B$12,AN743&lt;Parameters!$B$11,AN743&gt;Parameters!$B$12,AS743&lt;Parameters!$B$11,AS743&gt;Parameters!$B$12,AX743&lt;Parameters!$B$11,AX743&gt;Parameters!$B$12,BC743&lt;Parameters!$B$11,BC743&gt;Parameters!$B$12,BM743&lt;Parameters!$B$11,BM743&gt;Parameters!$B$12,BR743&lt;Parameters!$B$11,BR743&gt;Parameters!$B$12,BW743&lt;Parameters!$B$11,BW743&gt;Parameters!$B$12),1,0),"")</f>
        <is>
          <t/>
        </is>
      </c>
      <c r="CB743" s="0" t="inlineStr">
        <f aca="false">IF(A743&lt;&gt;"",IF(OR(AI743&lt;Parameters!$B$12,AI743&gt;Parameters!$B$11),0,1),"")</f>
        <is>
          <t/>
        </is>
      </c>
      <c r="CC743" s="0" t="inlineStr">
        <f aca="false">IF(A743&lt;&gt;"",IF(OR(AN743&lt;Parameters!$B$12,AN743&gt;Parameters!$B$11),0,1),"")</f>
        <is>
          <t/>
        </is>
      </c>
      <c r="CD743" s="0" t="inlineStr">
        <f aca="false">IF(A743&lt;&gt;"",IF(OR(AS743&lt;Parameters!$B$12,AS743&gt;Parameters!$B$11),0,1),"")</f>
        <is>
          <t/>
        </is>
      </c>
      <c r="CE743" s="0" t="inlineStr">
        <f aca="false">IF(A743&lt;&gt;"",IF(OR(AX743&lt;Parameters!$B$12,AX743&gt;Parameters!$B$11),0,1),"")</f>
        <is>
          <t/>
        </is>
      </c>
      <c r="CF743" s="0" t="inlineStr">
        <f aca="false">IF(A743&lt;&gt;"",IF(OR(BC743&lt;Parameters!$B$12,BC743&gt;Parameters!$B$11),0,1),"")</f>
        <is>
          <t/>
        </is>
      </c>
      <c r="CG743" s="0" t="inlineStr">
        <f aca="false">IF(A743&lt;&gt;"",IF(OR(BH743&lt;Parameters!$B$12,BH743&gt;Parameters!$B$11),0,1),"")</f>
        <is>
          <t/>
        </is>
      </c>
      <c r="CH743" s="0" t="inlineStr">
        <f aca="false">IF(A743&lt;&gt;"",IF(OR(BM743&lt;Parameters!$B$12,BM743&gt;Parameters!$B$11),0,1),"")</f>
        <is>
          <t/>
        </is>
      </c>
      <c r="CI743" s="0" t="inlineStr">
        <f aca="false">IF(A743&lt;&gt;"",IF(OR(BR743&lt;Parameters!$B$12,BR743&gt;Parameters!$B$11),0,1),"")</f>
        <is>
          <t/>
        </is>
      </c>
      <c r="CJ743" s="0" t="inlineStr">
        <f aca="false">IF(A743&lt;&gt;"",IF(OR(BW743&lt;Parameters!$B$12,BW743&gt;Parameters!$B$11),0,1),"")</f>
        <is>
          <t/>
        </is>
      </c>
      <c r="CK743" s="26" t="inlineStr">
        <f aca="false">IF(A743&lt;&gt;"",SUM(CB743:CJ743)/9,"")</f>
        <is>
          <t/>
        </is>
      </c>
      <c r="CL743" s="0" t="inlineStr">
        <f aca="false">IF(A743&lt;&gt;"",CK743*9,"")</f>
        <is>
          <t/>
        </is>
      </c>
      <c r="CM743" s="8" t="inlineStr">
        <f aca="false">IF(A743&lt;&gt;"",TEXT(B743,CM$2)&amp;" "&amp;TEXT(A743,CM$2),"")</f>
        <is>
          <t/>
        </is>
      </c>
    </row>
    <row r="744" customFormat="false" ht="15" hidden="false" customHeight="false" outlineLevel="0" collapsed="false">
      <c r="A744" s="0" t="inlineStr">
        <f aca="false">IF(OR(B743&lt;Parameters!$K$12,A743&lt;Parameters!$K$12),IF(A743&lt;Parameters!$K$12,A743+1,0),"")</f>
        <is>
          <t/>
        </is>
      </c>
      <c r="B744" s="0" t="inlineStr">
        <f aca="false">IF(A744&lt;&gt;"",IF(A744=0,B743+1,B743),"")</f>
        <is>
          <t/>
        </is>
      </c>
      <c r="C744" s="24" t="inlineStr">
        <f aca="false">IF(A744&lt;&gt;"",-_phi*(A744+0.5),"")</f>
        <is>
          <t/>
        </is>
      </c>
      <c r="D744" s="8" t="inlineStr">
        <f aca="false">IF(A744&lt;&gt;"",DEGREES(C744),"")</f>
        <is>
          <t/>
        </is>
      </c>
      <c r="E744" s="24" t="inlineStr">
        <f aca="false">IF(A744&lt;&gt;"",_phi*(B744+0.5),"")</f>
        <is>
          <t/>
        </is>
      </c>
      <c r="F744" s="8" t="inlineStr">
        <f aca="false">IF(A744&lt;&gt;"",DEGREES(E744),"")</f>
        <is>
          <t/>
        </is>
      </c>
      <c r="G744" s="8" t="inlineStr">
        <f aca="false">IF(A744&lt;&gt;"",LOOKUP(A744,h!$A$3:$A$30,h!$D$3:$D$30),"")</f>
        <is>
          <t/>
        </is>
      </c>
      <c r="H744" s="8" t="inlineStr">
        <f aca="false">IF(A744&lt;&gt;"",LOOKUP(B744,h!$A$3:$A$30,h!$D$3:$D$30),"")</f>
        <is>
          <t/>
        </is>
      </c>
      <c r="I744" s="8" t="inlineStr">
        <f aca="false">IF(A744&lt;&gt;"",_zif,"")</f>
        <is>
          <t/>
        </is>
      </c>
      <c r="J744" s="8" t="inlineStr">
        <f aca="false">IF(A744&lt;&gt;"",$G744+'v1 Frame'!D$3*COS($C744)+'v1 Frame'!E$3*SIN($C744)*SIN($E744)+'v1 Frame'!F$3*SIN($C744)*COS($E744),"")</f>
        <is>
          <t/>
        </is>
      </c>
      <c r="K744" s="8" t="inlineStr">
        <f aca="false">IF(A744&lt;&gt;"",$H744+'v1 Frame'!E$3*COS($E744)-'v1 Frame'!F$3*SIN($E744),"")</f>
        <is>
          <t/>
        </is>
      </c>
      <c r="L744" s="8" t="inlineStr">
        <f aca="false">IF(A744&lt;&gt;"",$I744-'v1 Frame'!D$3*SIN($C744)+'v1 Frame'!E$3*COS($C744)*SIN($E744)+'v1 Frame'!F$3*COS($C744)*COS($E744),"")</f>
        <is>
          <t/>
        </is>
      </c>
      <c r="M744" s="8" t="inlineStr">
        <f aca="false">IF(A744&lt;&gt;"",$G744+'v1 Frame'!G$3*COS($C744)+'v1 Frame'!H$3*SIN($C744)*SIN($E744)+'v1 Frame'!I$3*SIN($C744)*COS($E744),"")</f>
        <is>
          <t/>
        </is>
      </c>
      <c r="N744" s="8" t="inlineStr">
        <f aca="false">IF(A744&lt;&gt;"",$H744+'v1 Frame'!H$3*COS($E744)-'v1 Frame'!I$3*SIN($E744),"")</f>
        <is>
          <t/>
        </is>
      </c>
      <c r="O744" s="8" t="inlineStr">
        <f aca="false">IF(A744&lt;&gt;"",$I744-'v1 Frame'!G$3*SIN($C744)+'v1 Frame'!H$3*COS($C744)*SIN($E744)+'v1 Frame'!I$3*COS($C744)*COS($E744),"")</f>
        <is>
          <t/>
        </is>
      </c>
      <c r="P744" s="8" t="inlineStr">
        <f aca="false">IF(A744&lt;&gt;"",$G744+'v1 Frame'!J$3*COS($C744)+'v1 Frame'!K$3*SIN($C744)*SIN($E744)+'v1 Frame'!L$3*SIN($C744)*COS($E744),"")</f>
        <is>
          <t/>
        </is>
      </c>
      <c r="Q744" s="8" t="inlineStr">
        <f aca="false">IF(A744&lt;&gt;"",$H744+'v1 Frame'!K$3*COS($E744)-'v1 Frame'!L$3*SIN($E744),"")</f>
        <is>
          <t/>
        </is>
      </c>
      <c r="R744" s="8" t="inlineStr">
        <f aca="false">IF(A744&lt;&gt;"",$I744-'v1 Frame'!J$3*SIN($C744)+'v1 Frame'!K$3*COS($C744)*SIN($E744)+'v1 Frame'!L$3*COS($C744)*COS($E744),"")</f>
        <is>
          <t/>
        </is>
      </c>
      <c r="S744" s="8" t="inlineStr">
        <f aca="false">IF(A744&lt;&gt;"",$G744+'v1 Frame'!M$3*COS($C744)+'v1 Frame'!N$3*SIN($C744)*SIN($E744)+'v1 Frame'!O$3*SIN($C744)*COS($E744),"")</f>
        <is>
          <t/>
        </is>
      </c>
      <c r="T744" s="8" t="inlineStr">
        <f aca="false">IF(A744&lt;&gt;"",$H744+'v1 Frame'!N$3*COS($E744)-'v1 Frame'!O$3*SIN($E744),"")</f>
        <is>
          <t/>
        </is>
      </c>
      <c r="U744" s="8" t="inlineStr">
        <f aca="false">IF(A744&lt;&gt;"",$I744-'v1 Frame'!M$3*SIN($C744)+'v1 Frame'!N$3*COS($C744)*SIN($E744)+'v1 Frame'!O$3*COS($C744)*COS($E744),"")</f>
        <is>
          <t/>
        </is>
      </c>
      <c r="V744" s="8" t="inlineStr">
        <f aca="false">IF(A744&lt;&gt;"",$G744+'v1 Frame'!P$3*COS($C744)+'v1 Frame'!Q$3*SIN($C744)*SIN($E744)+'v1 Frame'!R$3*SIN($C744)*COS($E744),"")</f>
        <is>
          <t/>
        </is>
      </c>
      <c r="W744" s="8" t="inlineStr">
        <f aca="false">IF(A744&lt;&gt;"",$H744+'v1 Frame'!Q$3*COS($E744)-'v1 Frame'!R$3*SIN($E744),"")</f>
        <is>
          <t/>
        </is>
      </c>
      <c r="X744" s="8" t="inlineStr">
        <f aca="false">IF(A744&lt;&gt;"",$I744-'v1 Frame'!P$3*SIN($C744)+'v1 Frame'!Q$3*COS($C744)*SIN($E744)+'v1 Frame'!R$3*COS($C744)*COS($E744),"")</f>
        <is>
          <t/>
        </is>
      </c>
      <c r="Y744" s="8" t="inlineStr">
        <f aca="false">IF(A744&lt;&gt;"",$G744+'v1 Frame'!S$3*COS($C744)+'v1 Frame'!T$3*SIN($C744)*SIN($E744)+'v1 Frame'!U$3*SIN($C744)*COS($E744),"")</f>
        <is>
          <t/>
        </is>
      </c>
      <c r="Z744" s="8" t="inlineStr">
        <f aca="false">IF(A744&lt;&gt;"",$H744+'v1 Frame'!T$3*COS($E744)-'v1 Frame'!U$3*SIN($E744),"")</f>
        <is>
          <t/>
        </is>
      </c>
      <c r="AA744" s="8" t="inlineStr">
        <f aca="false">IF(A744&lt;&gt;"",$I744-'v1 Frame'!S$3*SIN($C744)+'v1 Frame'!T$3*COS($C744)*SIN($E744)+'v1 Frame'!U$3*COS($C744)*COS($E744),"")</f>
        <is>
          <t/>
        </is>
      </c>
      <c r="AB744" s="8" t="inlineStr">
        <f aca="false">IF(A744&lt;&gt;"",$G744+'v1 Frame'!V$3*COS($C744)+'v1 Frame'!W$3*SIN($C744)*SIN($E744)+'v1 Frame'!X$3*SIN($C744)*COS($E744),"")</f>
        <is>
          <t/>
        </is>
      </c>
      <c r="AC744" s="8" t="inlineStr">
        <f aca="false">IF(A744&lt;&gt;"",$H744+'v1 Frame'!W$3*COS($E744)-'v1 Frame'!X$3*SIN($E744),"")</f>
        <is>
          <t/>
        </is>
      </c>
      <c r="AD744" s="8" t="inlineStr">
        <f aca="false">IF(A744&lt;&gt;"",$I744-'v1 Frame'!V$3*SIN($C744)+'v1 Frame'!W$3*COS($C744)*SIN($E744)+'v1 Frame'!X$3*COS($C744)*COS($E744),"")</f>
        <is>
          <t/>
        </is>
      </c>
      <c r="AE744" s="25" t="inlineStr">
        <f aca="false">IF(A744&lt;&gt;"",$G744+'v1 Frame'!Y$3*COS($C744)+'v1 Frame'!Z$3*SIN($C744)*SIN($E744)+'v1 Frame'!AA$3*SIN($C744)*COS($E744),"")</f>
        <is>
          <t/>
        </is>
      </c>
      <c r="AF744" s="25" t="inlineStr">
        <f aca="false">IF(A744&lt;&gt;"",$H744+'v1 Frame'!Z$3*COS($E744)-'v1 Frame'!AA$3*SIN($E744),"")</f>
        <is>
          <t/>
        </is>
      </c>
      <c r="AG744" s="25" t="inlineStr">
        <f aca="false">IF(A744&lt;&gt;"",$I744-'v1 Frame'!Y$3*SIN($C744)+'v1 Frame'!Z$3*COS($C744)*SIN($E744)+'v1 Frame'!AA$3*COS($C744)*COS($E744),"")</f>
        <is>
          <t/>
        </is>
      </c>
      <c r="AH744" s="8" t="inlineStr">
        <f aca="false">IF(A744&lt;&gt;"",SQRT(SUMSQ(G744:I744)),"")</f>
        <is>
          <t/>
        </is>
      </c>
      <c r="AI744" s="8" t="inlineStr">
        <f aca="false">IF(A744&lt;&gt;"",IF(AH744&lt;&gt;0,ACOS(I744/AH744),0),"")</f>
        <is>
          <t/>
        </is>
      </c>
      <c r="AJ744" s="8" t="inlineStr">
        <f aca="false">IF(A744&lt;&gt;"",DEGREES(AI744),"")</f>
        <is>
          <t/>
        </is>
      </c>
      <c r="AK744" s="8" t="inlineStr">
        <f aca="false">IF(A744&lt;&gt;"",IF(OR(G744&lt;&gt;0,H744&lt;&gt;0),ATAN2(G744,H744),0),"")</f>
        <is>
          <t/>
        </is>
      </c>
      <c r="AL744" s="8" t="inlineStr">
        <f aca="false">IF(A744&lt;&gt;"",DEGREES(AK744),"")</f>
        <is>
          <t/>
        </is>
      </c>
      <c r="AM744" s="8" t="inlineStr">
        <f aca="false">IF(A744&lt;&gt;"",SQRT(SUMSQ(J744:L744)),"")</f>
        <is>
          <t/>
        </is>
      </c>
      <c r="AN744" s="8" t="inlineStr">
        <f aca="false">IF(A744&lt;&gt;"",IF(AM744&lt;&gt;0,ACOS(L744/AM744),0),"")</f>
        <is>
          <t/>
        </is>
      </c>
      <c r="AO744" s="8" t="inlineStr">
        <f aca="false">IF(A744&lt;&gt;"",DEGREES(AN744),"")</f>
        <is>
          <t/>
        </is>
      </c>
      <c r="AP744" s="8" t="inlineStr">
        <f aca="false">IF(A744&lt;&gt;"",IF(OR(J744&lt;&gt;0,K744&lt;&gt;0),ATAN2(J744,K744),0),"")</f>
        <is>
          <t/>
        </is>
      </c>
      <c r="AQ744" s="8" t="inlineStr">
        <f aca="false">IF(A744&lt;&gt;"",DEGREES(AP744),"")</f>
        <is>
          <t/>
        </is>
      </c>
      <c r="AR744" s="8" t="inlineStr">
        <f aca="false">IF(A744&lt;&gt;"",SQRT(SUMSQ(M744:O744)),"")</f>
        <is>
          <t/>
        </is>
      </c>
      <c r="AS744" s="8" t="inlineStr">
        <f aca="false">IF(A744&lt;&gt;"",IF(AR744&lt;&gt;0,ACOS(O744/AR744),0),"")</f>
        <is>
          <t/>
        </is>
      </c>
      <c r="AT744" s="8" t="inlineStr">
        <f aca="false">IF(A744&lt;&gt;"",DEGREES(AS744),"")</f>
        <is>
          <t/>
        </is>
      </c>
      <c r="AU744" s="8" t="inlineStr">
        <f aca="false">IF(A744&lt;&gt;"",IF(OR(M744&lt;&gt;0,N744&lt;&gt;0),ATAN2(M744,N744),0),"")</f>
        <is>
          <t/>
        </is>
      </c>
      <c r="AV744" s="8" t="inlineStr">
        <f aca="false">IF(A744&lt;&gt;"",DEGREES(AU744),"")</f>
        <is>
          <t/>
        </is>
      </c>
      <c r="AW744" s="8" t="inlineStr">
        <f aca="false">IF(A744&lt;&gt;"",SQRT(SUMSQ(P744:R744)),"")</f>
        <is>
          <t/>
        </is>
      </c>
      <c r="AX744" s="8" t="inlineStr">
        <f aca="false">IF(A744&lt;&gt;"",IF(AW744&lt;&gt;0,ACOS(R744/AW744),0),"")</f>
        <is>
          <t/>
        </is>
      </c>
      <c r="AY744" s="8" t="inlineStr">
        <f aca="false">IF(A744&lt;&gt;"",DEGREES(AX744),"")</f>
        <is>
          <t/>
        </is>
      </c>
      <c r="AZ744" s="8" t="inlineStr">
        <f aca="false">IF(A744&lt;&gt;"",IF(OR(P744&lt;&gt;0,Q744&lt;&gt;0),ATAN2(P744,Q744),0),"")</f>
        <is>
          <t/>
        </is>
      </c>
      <c r="BA744" s="8" t="inlineStr">
        <f aca="false">IF(A744&lt;&gt;"",DEGREES(AZ744),"")</f>
        <is>
          <t/>
        </is>
      </c>
      <c r="BB744" s="8" t="inlineStr">
        <f aca="false">IF(A744&lt;&gt;"",SQRT(SUMSQ(S744:U744)),"")</f>
        <is>
          <t/>
        </is>
      </c>
      <c r="BC744" s="8" t="inlineStr">
        <f aca="false">IF(A744&lt;&gt;"",IF(BB744&lt;&gt;0,ACOS(U744/BB744),0),"")</f>
        <is>
          <t/>
        </is>
      </c>
      <c r="BD744" s="8" t="inlineStr">
        <f aca="false">IF(A744&lt;&gt;"",DEGREES(BC744),"")</f>
        <is>
          <t/>
        </is>
      </c>
      <c r="BE744" s="8" t="inlineStr">
        <f aca="false">IF(A744&lt;&gt;"",IF(OR(S744&lt;&gt;0,T744&lt;&gt;0),ATAN2(S744,T744),0),"")</f>
        <is>
          <t/>
        </is>
      </c>
      <c r="BF744" s="8" t="inlineStr">
        <f aca="false">IF(A744&lt;&gt;"",DEGREES(BE744),"")</f>
        <is>
          <t/>
        </is>
      </c>
      <c r="BG744" s="8" t="inlineStr">
        <f aca="false">IF(A744&lt;&gt;"",SQRT(SUMSQ(V744:X744)),"")</f>
        <is>
          <t/>
        </is>
      </c>
      <c r="BH744" s="8" t="inlineStr">
        <f aca="false">IF(A744&lt;&gt;"",IF(BG744&lt;&gt;0,ACOS(X744/BG744),0),"")</f>
        <is>
          <t/>
        </is>
      </c>
      <c r="BI744" s="8" t="inlineStr">
        <f aca="false">IF(A744&lt;&gt;"",DEGREES(BH744),"")</f>
        <is>
          <t/>
        </is>
      </c>
      <c r="BJ744" s="8" t="inlineStr">
        <f aca="false">IF(A744&lt;&gt;"",IF(OR(V744&lt;&gt;0,W744&lt;&gt;0),ATAN2(V744,W744),0),"")</f>
        <is>
          <t/>
        </is>
      </c>
      <c r="BK744" s="8" t="inlineStr">
        <f aca="false">IF(A744&lt;&gt;"",DEGREES(BJ744),"")</f>
        <is>
          <t/>
        </is>
      </c>
      <c r="BL744" s="8" t="inlineStr">
        <f aca="false">IF(A744&lt;&gt;"",SQRT(SUMSQ(Y744:AA744)),"")</f>
        <is>
          <t/>
        </is>
      </c>
      <c r="BM744" s="8" t="inlineStr">
        <f aca="false">IF(A744&lt;&gt;"",IF(BL744&lt;&gt;0,ACOS(AA744/BL744),0),"")</f>
        <is>
          <t/>
        </is>
      </c>
      <c r="BN744" s="8" t="inlineStr">
        <f aca="false">IF(A744&lt;&gt;"",DEGREES(BM744),"")</f>
        <is>
          <t/>
        </is>
      </c>
      <c r="BO744" s="8" t="inlineStr">
        <f aca="false">IF(A744&lt;&gt;"",IF(OR(Y744&lt;&gt;0,Z744&lt;&gt;0),ATAN2(Y744,Z744),0),"")</f>
        <is>
          <t/>
        </is>
      </c>
      <c r="BP744" s="8" t="inlineStr">
        <f aca="false">IF(A744&lt;&gt;"",DEGREES(BO744),"")</f>
        <is>
          <t/>
        </is>
      </c>
      <c r="BQ744" s="8" t="inlineStr">
        <f aca="false">IF(A744&lt;&gt;"",SQRT(SUMSQ(AB744:AD744)),"")</f>
        <is>
          <t/>
        </is>
      </c>
      <c r="BR744" s="8" t="inlineStr">
        <f aca="false">IF(A744&lt;&gt;"",IF(BQ744&lt;&gt;0,ACOS(AD744/BQ744),0),"")</f>
        <is>
          <t/>
        </is>
      </c>
      <c r="BS744" s="8" t="inlineStr">
        <f aca="false">IF(A744&lt;&gt;"",DEGREES(BR744),"")</f>
        <is>
          <t/>
        </is>
      </c>
      <c r="BT744" s="8" t="inlineStr">
        <f aca="false">IF(A744&lt;&gt;"",IF(OR(AB744&lt;&gt;0,AC744&lt;&gt;0),ATAN2(AB744,AC744),0),"")</f>
        <is>
          <t/>
        </is>
      </c>
      <c r="BU744" s="8" t="inlineStr">
        <f aca="false">IF(A744&lt;&gt;"",DEGREES(BT744),"")</f>
        <is>
          <t/>
        </is>
      </c>
      <c r="BV744" s="8" t="inlineStr">
        <f aca="false">IF(A744&lt;&gt;"",SQRT(SUMSQ(AE744:AG744)),"")</f>
        <is>
          <t/>
        </is>
      </c>
      <c r="BW744" s="8" t="inlineStr">
        <f aca="false">IF(A744&lt;&gt;"",IF(BV744&lt;&gt;0,ACOS(AG744/BV744),0),"")</f>
        <is>
          <t/>
        </is>
      </c>
      <c r="BX744" s="8" t="inlineStr">
        <f aca="false">IF(A744&lt;&gt;"",DEGREES(BW744),"")</f>
        <is>
          <t/>
        </is>
      </c>
      <c r="BY744" s="8" t="inlineStr">
        <f aca="false">IF(A744&lt;&gt;"",IF(OR(AF744&lt;&gt;0,AG744&lt;&gt;0),ATAN2(AF744,AG744),0),"")</f>
        <is>
          <t/>
        </is>
      </c>
      <c r="BZ744" s="8" t="inlineStr">
        <f aca="false">IF(A744&lt;&gt;"",DEGREES(BY744),"")</f>
        <is>
          <t/>
        </is>
      </c>
      <c r="CA744" s="0" t="inlineStr">
        <f aca="false">IF(A744&lt;&gt;"",IF(AND(AI744&lt;Parameters!$B$11,AI744&gt;Parameters!$B$12,AN744&lt;Parameters!$B$11,AN744&gt;Parameters!$B$12,AS744&lt;Parameters!$B$11,AS744&gt;Parameters!$B$12,AX744&lt;Parameters!$B$11,AX744&gt;Parameters!$B$12,BC744&lt;Parameters!$B$11,BC744&gt;Parameters!$B$12,BM744&lt;Parameters!$B$11,BM744&gt;Parameters!$B$12,BR744&lt;Parameters!$B$11,BR744&gt;Parameters!$B$12,BW744&lt;Parameters!$B$11,BW744&gt;Parameters!$B$12),1,0),"")</f>
        <is>
          <t/>
        </is>
      </c>
      <c r="CB744" s="0" t="inlineStr">
        <f aca="false">IF(A744&lt;&gt;"",IF(OR(AI744&lt;Parameters!$B$12,AI744&gt;Parameters!$B$11),0,1),"")</f>
        <is>
          <t/>
        </is>
      </c>
      <c r="CC744" s="0" t="inlineStr">
        <f aca="false">IF(A744&lt;&gt;"",IF(OR(AN744&lt;Parameters!$B$12,AN744&gt;Parameters!$B$11),0,1),"")</f>
        <is>
          <t/>
        </is>
      </c>
      <c r="CD744" s="0" t="inlineStr">
        <f aca="false">IF(A744&lt;&gt;"",IF(OR(AS744&lt;Parameters!$B$12,AS744&gt;Parameters!$B$11),0,1),"")</f>
        <is>
          <t/>
        </is>
      </c>
      <c r="CE744" s="0" t="inlineStr">
        <f aca="false">IF(A744&lt;&gt;"",IF(OR(AX744&lt;Parameters!$B$12,AX744&gt;Parameters!$B$11),0,1),"")</f>
        <is>
          <t/>
        </is>
      </c>
      <c r="CF744" s="0" t="inlineStr">
        <f aca="false">IF(A744&lt;&gt;"",IF(OR(BC744&lt;Parameters!$B$12,BC744&gt;Parameters!$B$11),0,1),"")</f>
        <is>
          <t/>
        </is>
      </c>
      <c r="CG744" s="0" t="inlineStr">
        <f aca="false">IF(A744&lt;&gt;"",IF(OR(BH744&lt;Parameters!$B$12,BH744&gt;Parameters!$B$11),0,1),"")</f>
        <is>
          <t/>
        </is>
      </c>
      <c r="CH744" s="0" t="inlineStr">
        <f aca="false">IF(A744&lt;&gt;"",IF(OR(BM744&lt;Parameters!$B$12,BM744&gt;Parameters!$B$11),0,1),"")</f>
        <is>
          <t/>
        </is>
      </c>
      <c r="CI744" s="0" t="inlineStr">
        <f aca="false">IF(A744&lt;&gt;"",IF(OR(BR744&lt;Parameters!$B$12,BR744&gt;Parameters!$B$11),0,1),"")</f>
        <is>
          <t/>
        </is>
      </c>
      <c r="CJ744" s="0" t="inlineStr">
        <f aca="false">IF(A744&lt;&gt;"",IF(OR(BW744&lt;Parameters!$B$12,BW744&gt;Parameters!$B$11),0,1),"")</f>
        <is>
          <t/>
        </is>
      </c>
      <c r="CK744" s="26" t="inlineStr">
        <f aca="false">IF(A744&lt;&gt;"",SUM(CB744:CJ744)/9,"")</f>
        <is>
          <t/>
        </is>
      </c>
      <c r="CL744" s="0" t="inlineStr">
        <f aca="false">IF(A744&lt;&gt;"",CK744*9,"")</f>
        <is>
          <t/>
        </is>
      </c>
      <c r="CM744" s="8" t="inlineStr">
        <f aca="false">IF(A744&lt;&gt;"",TEXT(B744,CM$2)&amp;" "&amp;TEXT(A744,CM$2),"")</f>
        <is>
          <t/>
        </is>
      </c>
    </row>
    <row r="745" customFormat="false" ht="15" hidden="false" customHeight="false" outlineLevel="0" collapsed="false">
      <c r="A745" s="0" t="inlineStr">
        <f aca="false">IF(OR(B744&lt;Parameters!$K$12,A744&lt;Parameters!$K$12),IF(A744&lt;Parameters!$K$12,A744+1,0),"")</f>
        <is>
          <t/>
        </is>
      </c>
      <c r="B745" s="0" t="inlineStr">
        <f aca="false">IF(A745&lt;&gt;"",IF(A745=0,B744+1,B744),"")</f>
        <is>
          <t/>
        </is>
      </c>
      <c r="C745" s="24" t="inlineStr">
        <f aca="false">IF(A745&lt;&gt;"",-_phi*(A745+0.5),"")</f>
        <is>
          <t/>
        </is>
      </c>
      <c r="D745" s="8" t="inlineStr">
        <f aca="false">IF(A745&lt;&gt;"",DEGREES(C745),"")</f>
        <is>
          <t/>
        </is>
      </c>
      <c r="E745" s="24" t="inlineStr">
        <f aca="false">IF(A745&lt;&gt;"",_phi*(B745+0.5),"")</f>
        <is>
          <t/>
        </is>
      </c>
      <c r="F745" s="8" t="inlineStr">
        <f aca="false">IF(A745&lt;&gt;"",DEGREES(E745),"")</f>
        <is>
          <t/>
        </is>
      </c>
      <c r="G745" s="8" t="inlineStr">
        <f aca="false">IF(A745&lt;&gt;"",LOOKUP(A745,h!$A$3:$A$30,h!$D$3:$D$30),"")</f>
        <is>
          <t/>
        </is>
      </c>
      <c r="H745" s="8" t="inlineStr">
        <f aca="false">IF(A745&lt;&gt;"",LOOKUP(B745,h!$A$3:$A$30,h!$D$3:$D$30),"")</f>
        <is>
          <t/>
        </is>
      </c>
      <c r="I745" s="8" t="inlineStr">
        <f aca="false">IF(A745&lt;&gt;"",_zif,"")</f>
        <is>
          <t/>
        </is>
      </c>
      <c r="J745" s="8" t="inlineStr">
        <f aca="false">IF(A745&lt;&gt;"",$G745+'v1 Frame'!D$3*COS($C745)+'v1 Frame'!E$3*SIN($C745)*SIN($E745)+'v1 Frame'!F$3*SIN($C745)*COS($E745),"")</f>
        <is>
          <t/>
        </is>
      </c>
      <c r="K745" s="8" t="inlineStr">
        <f aca="false">IF(A745&lt;&gt;"",$H745+'v1 Frame'!E$3*COS($E745)-'v1 Frame'!F$3*SIN($E745),"")</f>
        <is>
          <t/>
        </is>
      </c>
      <c r="L745" s="8" t="inlineStr">
        <f aca="false">IF(A745&lt;&gt;"",$I745-'v1 Frame'!D$3*SIN($C745)+'v1 Frame'!E$3*COS($C745)*SIN($E745)+'v1 Frame'!F$3*COS($C745)*COS($E745),"")</f>
        <is>
          <t/>
        </is>
      </c>
      <c r="M745" s="8" t="inlineStr">
        <f aca="false">IF(A745&lt;&gt;"",$G745+'v1 Frame'!G$3*COS($C745)+'v1 Frame'!H$3*SIN($C745)*SIN($E745)+'v1 Frame'!I$3*SIN($C745)*COS($E745),"")</f>
        <is>
          <t/>
        </is>
      </c>
      <c r="N745" s="8" t="inlineStr">
        <f aca="false">IF(A745&lt;&gt;"",$H745+'v1 Frame'!H$3*COS($E745)-'v1 Frame'!I$3*SIN($E745),"")</f>
        <is>
          <t/>
        </is>
      </c>
      <c r="O745" s="8" t="inlineStr">
        <f aca="false">IF(A745&lt;&gt;"",$I745-'v1 Frame'!G$3*SIN($C745)+'v1 Frame'!H$3*COS($C745)*SIN($E745)+'v1 Frame'!I$3*COS($C745)*COS($E745),"")</f>
        <is>
          <t/>
        </is>
      </c>
      <c r="P745" s="8" t="inlineStr">
        <f aca="false">IF(A745&lt;&gt;"",$G745+'v1 Frame'!J$3*COS($C745)+'v1 Frame'!K$3*SIN($C745)*SIN($E745)+'v1 Frame'!L$3*SIN($C745)*COS($E745),"")</f>
        <is>
          <t/>
        </is>
      </c>
      <c r="Q745" s="8" t="inlineStr">
        <f aca="false">IF(A745&lt;&gt;"",$H745+'v1 Frame'!K$3*COS($E745)-'v1 Frame'!L$3*SIN($E745),"")</f>
        <is>
          <t/>
        </is>
      </c>
      <c r="R745" s="8" t="inlineStr">
        <f aca="false">IF(A745&lt;&gt;"",$I745-'v1 Frame'!J$3*SIN($C745)+'v1 Frame'!K$3*COS($C745)*SIN($E745)+'v1 Frame'!L$3*COS($C745)*COS($E745),"")</f>
        <is>
          <t/>
        </is>
      </c>
      <c r="S745" s="8" t="inlineStr">
        <f aca="false">IF(A745&lt;&gt;"",$G745+'v1 Frame'!M$3*COS($C745)+'v1 Frame'!N$3*SIN($C745)*SIN($E745)+'v1 Frame'!O$3*SIN($C745)*COS($E745),"")</f>
        <is>
          <t/>
        </is>
      </c>
      <c r="T745" s="8" t="inlineStr">
        <f aca="false">IF(A745&lt;&gt;"",$H745+'v1 Frame'!N$3*COS($E745)-'v1 Frame'!O$3*SIN($E745),"")</f>
        <is>
          <t/>
        </is>
      </c>
      <c r="U745" s="8" t="inlineStr">
        <f aca="false">IF(A745&lt;&gt;"",$I745-'v1 Frame'!M$3*SIN($C745)+'v1 Frame'!N$3*COS($C745)*SIN($E745)+'v1 Frame'!O$3*COS($C745)*COS($E745),"")</f>
        <is>
          <t/>
        </is>
      </c>
      <c r="V745" s="8" t="inlineStr">
        <f aca="false">IF(A745&lt;&gt;"",$G745+'v1 Frame'!P$3*COS($C745)+'v1 Frame'!Q$3*SIN($C745)*SIN($E745)+'v1 Frame'!R$3*SIN($C745)*COS($E745),"")</f>
        <is>
          <t/>
        </is>
      </c>
      <c r="W745" s="8" t="inlineStr">
        <f aca="false">IF(A745&lt;&gt;"",$H745+'v1 Frame'!Q$3*COS($E745)-'v1 Frame'!R$3*SIN($E745),"")</f>
        <is>
          <t/>
        </is>
      </c>
      <c r="X745" s="8" t="inlineStr">
        <f aca="false">IF(A745&lt;&gt;"",$I745-'v1 Frame'!P$3*SIN($C745)+'v1 Frame'!Q$3*COS($C745)*SIN($E745)+'v1 Frame'!R$3*COS($C745)*COS($E745),"")</f>
        <is>
          <t/>
        </is>
      </c>
      <c r="Y745" s="8" t="inlineStr">
        <f aca="false">IF(A745&lt;&gt;"",$G745+'v1 Frame'!S$3*COS($C745)+'v1 Frame'!T$3*SIN($C745)*SIN($E745)+'v1 Frame'!U$3*SIN($C745)*COS($E745),"")</f>
        <is>
          <t/>
        </is>
      </c>
      <c r="Z745" s="8" t="inlineStr">
        <f aca="false">IF(A745&lt;&gt;"",$H745+'v1 Frame'!T$3*COS($E745)-'v1 Frame'!U$3*SIN($E745),"")</f>
        <is>
          <t/>
        </is>
      </c>
      <c r="AA745" s="8" t="inlineStr">
        <f aca="false">IF(A745&lt;&gt;"",$I745-'v1 Frame'!S$3*SIN($C745)+'v1 Frame'!T$3*COS($C745)*SIN($E745)+'v1 Frame'!U$3*COS($C745)*COS($E745),"")</f>
        <is>
          <t/>
        </is>
      </c>
      <c r="AB745" s="8" t="inlineStr">
        <f aca="false">IF(A745&lt;&gt;"",$G745+'v1 Frame'!V$3*COS($C745)+'v1 Frame'!W$3*SIN($C745)*SIN($E745)+'v1 Frame'!X$3*SIN($C745)*COS($E745),"")</f>
        <is>
          <t/>
        </is>
      </c>
      <c r="AC745" s="8" t="inlineStr">
        <f aca="false">IF(A745&lt;&gt;"",$H745+'v1 Frame'!W$3*COS($E745)-'v1 Frame'!X$3*SIN($E745),"")</f>
        <is>
          <t/>
        </is>
      </c>
      <c r="AD745" s="8" t="inlineStr">
        <f aca="false">IF(A745&lt;&gt;"",$I745-'v1 Frame'!V$3*SIN($C745)+'v1 Frame'!W$3*COS($C745)*SIN($E745)+'v1 Frame'!X$3*COS($C745)*COS($E745),"")</f>
        <is>
          <t/>
        </is>
      </c>
      <c r="AE745" s="25" t="inlineStr">
        <f aca="false">IF(A745&lt;&gt;"",$G745+'v1 Frame'!Y$3*COS($C745)+'v1 Frame'!Z$3*SIN($C745)*SIN($E745)+'v1 Frame'!AA$3*SIN($C745)*COS($E745),"")</f>
        <is>
          <t/>
        </is>
      </c>
      <c r="AF745" s="25" t="inlineStr">
        <f aca="false">IF(A745&lt;&gt;"",$H745+'v1 Frame'!Z$3*COS($E745)-'v1 Frame'!AA$3*SIN($E745),"")</f>
        <is>
          <t/>
        </is>
      </c>
      <c r="AG745" s="25" t="inlineStr">
        <f aca="false">IF(A745&lt;&gt;"",$I745-'v1 Frame'!Y$3*SIN($C745)+'v1 Frame'!Z$3*COS($C745)*SIN($E745)+'v1 Frame'!AA$3*COS($C745)*COS($E745),"")</f>
        <is>
          <t/>
        </is>
      </c>
      <c r="AH745" s="8" t="inlineStr">
        <f aca="false">IF(A745&lt;&gt;"",SQRT(SUMSQ(G745:I745)),"")</f>
        <is>
          <t/>
        </is>
      </c>
      <c r="AI745" s="8" t="inlineStr">
        <f aca="false">IF(A745&lt;&gt;"",IF(AH745&lt;&gt;0,ACOS(I745/AH745),0),"")</f>
        <is>
          <t/>
        </is>
      </c>
      <c r="AJ745" s="8" t="inlineStr">
        <f aca="false">IF(A745&lt;&gt;"",DEGREES(AI745),"")</f>
        <is>
          <t/>
        </is>
      </c>
      <c r="AK745" s="8" t="inlineStr">
        <f aca="false">IF(A745&lt;&gt;"",IF(OR(G745&lt;&gt;0,H745&lt;&gt;0),ATAN2(G745,H745),0),"")</f>
        <is>
          <t/>
        </is>
      </c>
      <c r="AL745" s="8" t="inlineStr">
        <f aca="false">IF(A745&lt;&gt;"",DEGREES(AK745),"")</f>
        <is>
          <t/>
        </is>
      </c>
      <c r="AM745" s="8" t="inlineStr">
        <f aca="false">IF(A745&lt;&gt;"",SQRT(SUMSQ(J745:L745)),"")</f>
        <is>
          <t/>
        </is>
      </c>
      <c r="AN745" s="8" t="inlineStr">
        <f aca="false">IF(A745&lt;&gt;"",IF(AM745&lt;&gt;0,ACOS(L745/AM745),0),"")</f>
        <is>
          <t/>
        </is>
      </c>
      <c r="AO745" s="8" t="inlineStr">
        <f aca="false">IF(A745&lt;&gt;"",DEGREES(AN745),"")</f>
        <is>
          <t/>
        </is>
      </c>
      <c r="AP745" s="8" t="inlineStr">
        <f aca="false">IF(A745&lt;&gt;"",IF(OR(J745&lt;&gt;0,K745&lt;&gt;0),ATAN2(J745,K745),0),"")</f>
        <is>
          <t/>
        </is>
      </c>
      <c r="AQ745" s="8" t="inlineStr">
        <f aca="false">IF(A745&lt;&gt;"",DEGREES(AP745),"")</f>
        <is>
          <t/>
        </is>
      </c>
      <c r="AR745" s="8" t="inlineStr">
        <f aca="false">IF(A745&lt;&gt;"",SQRT(SUMSQ(M745:O745)),"")</f>
        <is>
          <t/>
        </is>
      </c>
      <c r="AS745" s="8" t="inlineStr">
        <f aca="false">IF(A745&lt;&gt;"",IF(AR745&lt;&gt;0,ACOS(O745/AR745),0),"")</f>
        <is>
          <t/>
        </is>
      </c>
      <c r="AT745" s="8" t="inlineStr">
        <f aca="false">IF(A745&lt;&gt;"",DEGREES(AS745),"")</f>
        <is>
          <t/>
        </is>
      </c>
      <c r="AU745" s="8" t="inlineStr">
        <f aca="false">IF(A745&lt;&gt;"",IF(OR(M745&lt;&gt;0,N745&lt;&gt;0),ATAN2(M745,N745),0),"")</f>
        <is>
          <t/>
        </is>
      </c>
      <c r="AV745" s="8" t="inlineStr">
        <f aca="false">IF(A745&lt;&gt;"",DEGREES(AU745),"")</f>
        <is>
          <t/>
        </is>
      </c>
      <c r="AW745" s="8" t="inlineStr">
        <f aca="false">IF(A745&lt;&gt;"",SQRT(SUMSQ(P745:R745)),"")</f>
        <is>
          <t/>
        </is>
      </c>
      <c r="AX745" s="8" t="inlineStr">
        <f aca="false">IF(A745&lt;&gt;"",IF(AW745&lt;&gt;0,ACOS(R745/AW745),0),"")</f>
        <is>
          <t/>
        </is>
      </c>
      <c r="AY745" s="8" t="inlineStr">
        <f aca="false">IF(A745&lt;&gt;"",DEGREES(AX745),"")</f>
        <is>
          <t/>
        </is>
      </c>
      <c r="AZ745" s="8" t="inlineStr">
        <f aca="false">IF(A745&lt;&gt;"",IF(OR(P745&lt;&gt;0,Q745&lt;&gt;0),ATAN2(P745,Q745),0),"")</f>
        <is>
          <t/>
        </is>
      </c>
      <c r="BA745" s="8" t="inlineStr">
        <f aca="false">IF(A745&lt;&gt;"",DEGREES(AZ745),"")</f>
        <is>
          <t/>
        </is>
      </c>
      <c r="BB745" s="8" t="inlineStr">
        <f aca="false">IF(A745&lt;&gt;"",SQRT(SUMSQ(S745:U745)),"")</f>
        <is>
          <t/>
        </is>
      </c>
      <c r="BC745" s="8" t="inlineStr">
        <f aca="false">IF(A745&lt;&gt;"",IF(BB745&lt;&gt;0,ACOS(U745/BB745),0),"")</f>
        <is>
          <t/>
        </is>
      </c>
      <c r="BD745" s="8" t="inlineStr">
        <f aca="false">IF(A745&lt;&gt;"",DEGREES(BC745),"")</f>
        <is>
          <t/>
        </is>
      </c>
      <c r="BE745" s="8" t="inlineStr">
        <f aca="false">IF(A745&lt;&gt;"",IF(OR(S745&lt;&gt;0,T745&lt;&gt;0),ATAN2(S745,T745),0),"")</f>
        <is>
          <t/>
        </is>
      </c>
      <c r="BF745" s="8" t="inlineStr">
        <f aca="false">IF(A745&lt;&gt;"",DEGREES(BE745),"")</f>
        <is>
          <t/>
        </is>
      </c>
      <c r="BG745" s="8" t="inlineStr">
        <f aca="false">IF(A745&lt;&gt;"",SQRT(SUMSQ(V745:X745)),"")</f>
        <is>
          <t/>
        </is>
      </c>
      <c r="BH745" s="8" t="inlineStr">
        <f aca="false">IF(A745&lt;&gt;"",IF(BG745&lt;&gt;0,ACOS(X745/BG745),0),"")</f>
        <is>
          <t/>
        </is>
      </c>
      <c r="BI745" s="8" t="inlineStr">
        <f aca="false">IF(A745&lt;&gt;"",DEGREES(BH745),"")</f>
        <is>
          <t/>
        </is>
      </c>
      <c r="BJ745" s="8" t="inlineStr">
        <f aca="false">IF(A745&lt;&gt;"",IF(OR(V745&lt;&gt;0,W745&lt;&gt;0),ATAN2(V745,W745),0),"")</f>
        <is>
          <t/>
        </is>
      </c>
      <c r="BK745" s="8" t="inlineStr">
        <f aca="false">IF(A745&lt;&gt;"",DEGREES(BJ745),"")</f>
        <is>
          <t/>
        </is>
      </c>
      <c r="BL745" s="8" t="inlineStr">
        <f aca="false">IF(A745&lt;&gt;"",SQRT(SUMSQ(Y745:AA745)),"")</f>
        <is>
          <t/>
        </is>
      </c>
      <c r="BM745" s="8" t="inlineStr">
        <f aca="false">IF(A745&lt;&gt;"",IF(BL745&lt;&gt;0,ACOS(AA745/BL745),0),"")</f>
        <is>
          <t/>
        </is>
      </c>
      <c r="BN745" s="8" t="inlineStr">
        <f aca="false">IF(A745&lt;&gt;"",DEGREES(BM745),"")</f>
        <is>
          <t/>
        </is>
      </c>
      <c r="BO745" s="8" t="inlineStr">
        <f aca="false">IF(A745&lt;&gt;"",IF(OR(Y745&lt;&gt;0,Z745&lt;&gt;0),ATAN2(Y745,Z745),0),"")</f>
        <is>
          <t/>
        </is>
      </c>
      <c r="BP745" s="8" t="inlineStr">
        <f aca="false">IF(A745&lt;&gt;"",DEGREES(BO745),"")</f>
        <is>
          <t/>
        </is>
      </c>
      <c r="BQ745" s="8" t="inlineStr">
        <f aca="false">IF(A745&lt;&gt;"",SQRT(SUMSQ(AB745:AD745)),"")</f>
        <is>
          <t/>
        </is>
      </c>
      <c r="BR745" s="8" t="inlineStr">
        <f aca="false">IF(A745&lt;&gt;"",IF(BQ745&lt;&gt;0,ACOS(AD745/BQ745),0),"")</f>
        <is>
          <t/>
        </is>
      </c>
      <c r="BS745" s="8" t="inlineStr">
        <f aca="false">IF(A745&lt;&gt;"",DEGREES(BR745),"")</f>
        <is>
          <t/>
        </is>
      </c>
      <c r="BT745" s="8" t="inlineStr">
        <f aca="false">IF(A745&lt;&gt;"",IF(OR(AB745&lt;&gt;0,AC745&lt;&gt;0),ATAN2(AB745,AC745),0),"")</f>
        <is>
          <t/>
        </is>
      </c>
      <c r="BU745" s="8" t="inlineStr">
        <f aca="false">IF(A745&lt;&gt;"",DEGREES(BT745),"")</f>
        <is>
          <t/>
        </is>
      </c>
      <c r="BV745" s="8" t="inlineStr">
        <f aca="false">IF(A745&lt;&gt;"",SQRT(SUMSQ(AE745:AG745)),"")</f>
        <is>
          <t/>
        </is>
      </c>
      <c r="BW745" s="8" t="inlineStr">
        <f aca="false">IF(A745&lt;&gt;"",IF(BV745&lt;&gt;0,ACOS(AG745/BV745),0),"")</f>
        <is>
          <t/>
        </is>
      </c>
      <c r="BX745" s="8" t="inlineStr">
        <f aca="false">IF(A745&lt;&gt;"",DEGREES(BW745),"")</f>
        <is>
          <t/>
        </is>
      </c>
      <c r="BY745" s="8" t="inlineStr">
        <f aca="false">IF(A745&lt;&gt;"",IF(OR(AF745&lt;&gt;0,AG745&lt;&gt;0),ATAN2(AF745,AG745),0),"")</f>
        <is>
          <t/>
        </is>
      </c>
      <c r="BZ745" s="8" t="inlineStr">
        <f aca="false">IF(A745&lt;&gt;"",DEGREES(BY745),"")</f>
        <is>
          <t/>
        </is>
      </c>
      <c r="CA745" s="0" t="inlineStr">
        <f aca="false">IF(A745&lt;&gt;"",IF(AND(AI745&lt;Parameters!$B$11,AI745&gt;Parameters!$B$12,AN745&lt;Parameters!$B$11,AN745&gt;Parameters!$B$12,AS745&lt;Parameters!$B$11,AS745&gt;Parameters!$B$12,AX745&lt;Parameters!$B$11,AX745&gt;Parameters!$B$12,BC745&lt;Parameters!$B$11,BC745&gt;Parameters!$B$12,BM745&lt;Parameters!$B$11,BM745&gt;Parameters!$B$12,BR745&lt;Parameters!$B$11,BR745&gt;Parameters!$B$12,BW745&lt;Parameters!$B$11,BW745&gt;Parameters!$B$12),1,0),"")</f>
        <is>
          <t/>
        </is>
      </c>
      <c r="CB745" s="0" t="inlineStr">
        <f aca="false">IF(A745&lt;&gt;"",IF(OR(AI745&lt;Parameters!$B$12,AI745&gt;Parameters!$B$11),0,1),"")</f>
        <is>
          <t/>
        </is>
      </c>
      <c r="CC745" s="0" t="inlineStr">
        <f aca="false">IF(A745&lt;&gt;"",IF(OR(AN745&lt;Parameters!$B$12,AN745&gt;Parameters!$B$11),0,1),"")</f>
        <is>
          <t/>
        </is>
      </c>
      <c r="CD745" s="0" t="inlineStr">
        <f aca="false">IF(A745&lt;&gt;"",IF(OR(AS745&lt;Parameters!$B$12,AS745&gt;Parameters!$B$11),0,1),"")</f>
        <is>
          <t/>
        </is>
      </c>
      <c r="CE745" s="0" t="inlineStr">
        <f aca="false">IF(A745&lt;&gt;"",IF(OR(AX745&lt;Parameters!$B$12,AX745&gt;Parameters!$B$11),0,1),"")</f>
        <is>
          <t/>
        </is>
      </c>
      <c r="CF745" s="0" t="inlineStr">
        <f aca="false">IF(A745&lt;&gt;"",IF(OR(BC745&lt;Parameters!$B$12,BC745&gt;Parameters!$B$11),0,1),"")</f>
        <is>
          <t/>
        </is>
      </c>
      <c r="CG745" s="0" t="inlineStr">
        <f aca="false">IF(A745&lt;&gt;"",IF(OR(BH745&lt;Parameters!$B$12,BH745&gt;Parameters!$B$11),0,1),"")</f>
        <is>
          <t/>
        </is>
      </c>
      <c r="CH745" s="0" t="inlineStr">
        <f aca="false">IF(A745&lt;&gt;"",IF(OR(BM745&lt;Parameters!$B$12,BM745&gt;Parameters!$B$11),0,1),"")</f>
        <is>
          <t/>
        </is>
      </c>
      <c r="CI745" s="0" t="inlineStr">
        <f aca="false">IF(A745&lt;&gt;"",IF(OR(BR745&lt;Parameters!$B$12,BR745&gt;Parameters!$B$11),0,1),"")</f>
        <is>
          <t/>
        </is>
      </c>
      <c r="CJ745" s="0" t="inlineStr">
        <f aca="false">IF(A745&lt;&gt;"",IF(OR(BW745&lt;Parameters!$B$12,BW745&gt;Parameters!$B$11),0,1),"")</f>
        <is>
          <t/>
        </is>
      </c>
      <c r="CK745" s="26" t="inlineStr">
        <f aca="false">IF(A745&lt;&gt;"",SUM(CB745:CJ745)/9,"")</f>
        <is>
          <t/>
        </is>
      </c>
      <c r="CL745" s="0" t="inlineStr">
        <f aca="false">IF(A745&lt;&gt;"",CK745*9,"")</f>
        <is>
          <t/>
        </is>
      </c>
      <c r="CM745" s="8" t="inlineStr">
        <f aca="false">IF(A745&lt;&gt;"",TEXT(B745,CM$2)&amp;" "&amp;TEXT(A745,CM$2),"")</f>
        <is>
          <t/>
        </is>
      </c>
    </row>
    <row r="746" customFormat="false" ht="15" hidden="false" customHeight="false" outlineLevel="0" collapsed="false">
      <c r="A746" s="0" t="inlineStr">
        <f aca="false">IF(OR(B745&lt;Parameters!$K$12,A745&lt;Parameters!$K$12),IF(A745&lt;Parameters!$K$12,A745+1,0),"")</f>
        <is>
          <t/>
        </is>
      </c>
      <c r="B746" s="0" t="inlineStr">
        <f aca="false">IF(A746&lt;&gt;"",IF(A746=0,B745+1,B745),"")</f>
        <is>
          <t/>
        </is>
      </c>
      <c r="C746" s="24" t="inlineStr">
        <f aca="false">IF(A746&lt;&gt;"",-_phi*(A746+0.5),"")</f>
        <is>
          <t/>
        </is>
      </c>
      <c r="D746" s="8" t="inlineStr">
        <f aca="false">IF(A746&lt;&gt;"",DEGREES(C746),"")</f>
        <is>
          <t/>
        </is>
      </c>
      <c r="E746" s="24" t="inlineStr">
        <f aca="false">IF(A746&lt;&gt;"",_phi*(B746+0.5),"")</f>
        <is>
          <t/>
        </is>
      </c>
      <c r="F746" s="8" t="inlineStr">
        <f aca="false">IF(A746&lt;&gt;"",DEGREES(E746),"")</f>
        <is>
          <t/>
        </is>
      </c>
      <c r="G746" s="8" t="inlineStr">
        <f aca="false">IF(A746&lt;&gt;"",LOOKUP(A746,h!$A$3:$A$30,h!$D$3:$D$30),"")</f>
        <is>
          <t/>
        </is>
      </c>
      <c r="H746" s="8" t="inlineStr">
        <f aca="false">IF(A746&lt;&gt;"",LOOKUP(B746,h!$A$3:$A$30,h!$D$3:$D$30),"")</f>
        <is>
          <t/>
        </is>
      </c>
      <c r="I746" s="8" t="inlineStr">
        <f aca="false">IF(A746&lt;&gt;"",_zif,"")</f>
        <is>
          <t/>
        </is>
      </c>
      <c r="J746" s="8" t="inlineStr">
        <f aca="false">IF(A746&lt;&gt;"",$G746+'v1 Frame'!D$3*COS($C746)+'v1 Frame'!E$3*SIN($C746)*SIN($E746)+'v1 Frame'!F$3*SIN($C746)*COS($E746),"")</f>
        <is>
          <t/>
        </is>
      </c>
      <c r="K746" s="8" t="inlineStr">
        <f aca="false">IF(A746&lt;&gt;"",$H746+'v1 Frame'!E$3*COS($E746)-'v1 Frame'!F$3*SIN($E746),"")</f>
        <is>
          <t/>
        </is>
      </c>
      <c r="L746" s="8" t="inlineStr">
        <f aca="false">IF(A746&lt;&gt;"",$I746-'v1 Frame'!D$3*SIN($C746)+'v1 Frame'!E$3*COS($C746)*SIN($E746)+'v1 Frame'!F$3*COS($C746)*COS($E746),"")</f>
        <is>
          <t/>
        </is>
      </c>
      <c r="M746" s="8" t="inlineStr">
        <f aca="false">IF(A746&lt;&gt;"",$G746+'v1 Frame'!G$3*COS($C746)+'v1 Frame'!H$3*SIN($C746)*SIN($E746)+'v1 Frame'!I$3*SIN($C746)*COS($E746),"")</f>
        <is>
          <t/>
        </is>
      </c>
      <c r="N746" s="8" t="inlineStr">
        <f aca="false">IF(A746&lt;&gt;"",$H746+'v1 Frame'!H$3*COS($E746)-'v1 Frame'!I$3*SIN($E746),"")</f>
        <is>
          <t/>
        </is>
      </c>
      <c r="O746" s="8" t="inlineStr">
        <f aca="false">IF(A746&lt;&gt;"",$I746-'v1 Frame'!G$3*SIN($C746)+'v1 Frame'!H$3*COS($C746)*SIN($E746)+'v1 Frame'!I$3*COS($C746)*COS($E746),"")</f>
        <is>
          <t/>
        </is>
      </c>
      <c r="P746" s="8" t="inlineStr">
        <f aca="false">IF(A746&lt;&gt;"",$G746+'v1 Frame'!J$3*COS($C746)+'v1 Frame'!K$3*SIN($C746)*SIN($E746)+'v1 Frame'!L$3*SIN($C746)*COS($E746),"")</f>
        <is>
          <t/>
        </is>
      </c>
      <c r="Q746" s="8" t="inlineStr">
        <f aca="false">IF(A746&lt;&gt;"",$H746+'v1 Frame'!K$3*COS($E746)-'v1 Frame'!L$3*SIN($E746),"")</f>
        <is>
          <t/>
        </is>
      </c>
      <c r="R746" s="8" t="inlineStr">
        <f aca="false">IF(A746&lt;&gt;"",$I746-'v1 Frame'!J$3*SIN($C746)+'v1 Frame'!K$3*COS($C746)*SIN($E746)+'v1 Frame'!L$3*COS($C746)*COS($E746),"")</f>
        <is>
          <t/>
        </is>
      </c>
      <c r="S746" s="8" t="inlineStr">
        <f aca="false">IF(A746&lt;&gt;"",$G746+'v1 Frame'!M$3*COS($C746)+'v1 Frame'!N$3*SIN($C746)*SIN($E746)+'v1 Frame'!O$3*SIN($C746)*COS($E746),"")</f>
        <is>
          <t/>
        </is>
      </c>
      <c r="T746" s="8" t="inlineStr">
        <f aca="false">IF(A746&lt;&gt;"",$H746+'v1 Frame'!N$3*COS($E746)-'v1 Frame'!O$3*SIN($E746),"")</f>
        <is>
          <t/>
        </is>
      </c>
      <c r="U746" s="8" t="inlineStr">
        <f aca="false">IF(A746&lt;&gt;"",$I746-'v1 Frame'!M$3*SIN($C746)+'v1 Frame'!N$3*COS($C746)*SIN($E746)+'v1 Frame'!O$3*COS($C746)*COS($E746),"")</f>
        <is>
          <t/>
        </is>
      </c>
      <c r="V746" s="8" t="inlineStr">
        <f aca="false">IF(A746&lt;&gt;"",$G746+'v1 Frame'!P$3*COS($C746)+'v1 Frame'!Q$3*SIN($C746)*SIN($E746)+'v1 Frame'!R$3*SIN($C746)*COS($E746),"")</f>
        <is>
          <t/>
        </is>
      </c>
      <c r="W746" s="8" t="inlineStr">
        <f aca="false">IF(A746&lt;&gt;"",$H746+'v1 Frame'!Q$3*COS($E746)-'v1 Frame'!R$3*SIN($E746),"")</f>
        <is>
          <t/>
        </is>
      </c>
      <c r="X746" s="8" t="inlineStr">
        <f aca="false">IF(A746&lt;&gt;"",$I746-'v1 Frame'!P$3*SIN($C746)+'v1 Frame'!Q$3*COS($C746)*SIN($E746)+'v1 Frame'!R$3*COS($C746)*COS($E746),"")</f>
        <is>
          <t/>
        </is>
      </c>
      <c r="Y746" s="8" t="inlineStr">
        <f aca="false">IF(A746&lt;&gt;"",$G746+'v1 Frame'!S$3*COS($C746)+'v1 Frame'!T$3*SIN($C746)*SIN($E746)+'v1 Frame'!U$3*SIN($C746)*COS($E746),"")</f>
        <is>
          <t/>
        </is>
      </c>
      <c r="Z746" s="8" t="inlineStr">
        <f aca="false">IF(A746&lt;&gt;"",$H746+'v1 Frame'!T$3*COS($E746)-'v1 Frame'!U$3*SIN($E746),"")</f>
        <is>
          <t/>
        </is>
      </c>
      <c r="AA746" s="8" t="inlineStr">
        <f aca="false">IF(A746&lt;&gt;"",$I746-'v1 Frame'!S$3*SIN($C746)+'v1 Frame'!T$3*COS($C746)*SIN($E746)+'v1 Frame'!U$3*COS($C746)*COS($E746),"")</f>
        <is>
          <t/>
        </is>
      </c>
      <c r="AB746" s="8" t="inlineStr">
        <f aca="false">IF(A746&lt;&gt;"",$G746+'v1 Frame'!V$3*COS($C746)+'v1 Frame'!W$3*SIN($C746)*SIN($E746)+'v1 Frame'!X$3*SIN($C746)*COS($E746),"")</f>
        <is>
          <t/>
        </is>
      </c>
      <c r="AC746" s="8" t="inlineStr">
        <f aca="false">IF(A746&lt;&gt;"",$H746+'v1 Frame'!W$3*COS($E746)-'v1 Frame'!X$3*SIN($E746),"")</f>
        <is>
          <t/>
        </is>
      </c>
      <c r="AD746" s="8" t="inlineStr">
        <f aca="false">IF(A746&lt;&gt;"",$I746-'v1 Frame'!V$3*SIN($C746)+'v1 Frame'!W$3*COS($C746)*SIN($E746)+'v1 Frame'!X$3*COS($C746)*COS($E746),"")</f>
        <is>
          <t/>
        </is>
      </c>
      <c r="AE746" s="25" t="inlineStr">
        <f aca="false">IF(A746&lt;&gt;"",$G746+'v1 Frame'!Y$3*COS($C746)+'v1 Frame'!Z$3*SIN($C746)*SIN($E746)+'v1 Frame'!AA$3*SIN($C746)*COS($E746),"")</f>
        <is>
          <t/>
        </is>
      </c>
      <c r="AF746" s="25" t="inlineStr">
        <f aca="false">IF(A746&lt;&gt;"",$H746+'v1 Frame'!Z$3*COS($E746)-'v1 Frame'!AA$3*SIN($E746),"")</f>
        <is>
          <t/>
        </is>
      </c>
      <c r="AG746" s="25" t="inlineStr">
        <f aca="false">IF(A746&lt;&gt;"",$I746-'v1 Frame'!Y$3*SIN($C746)+'v1 Frame'!Z$3*COS($C746)*SIN($E746)+'v1 Frame'!AA$3*COS($C746)*COS($E746),"")</f>
        <is>
          <t/>
        </is>
      </c>
      <c r="AH746" s="8" t="inlineStr">
        <f aca="false">IF(A746&lt;&gt;"",SQRT(SUMSQ(G746:I746)),"")</f>
        <is>
          <t/>
        </is>
      </c>
      <c r="AI746" s="8" t="inlineStr">
        <f aca="false">IF(A746&lt;&gt;"",IF(AH746&lt;&gt;0,ACOS(I746/AH746),0),"")</f>
        <is>
          <t/>
        </is>
      </c>
      <c r="AJ746" s="8" t="inlineStr">
        <f aca="false">IF(A746&lt;&gt;"",DEGREES(AI746),"")</f>
        <is>
          <t/>
        </is>
      </c>
      <c r="AK746" s="8" t="inlineStr">
        <f aca="false">IF(A746&lt;&gt;"",IF(OR(G746&lt;&gt;0,H746&lt;&gt;0),ATAN2(G746,H746),0),"")</f>
        <is>
          <t/>
        </is>
      </c>
      <c r="AL746" s="8" t="inlineStr">
        <f aca="false">IF(A746&lt;&gt;"",DEGREES(AK746),"")</f>
        <is>
          <t/>
        </is>
      </c>
      <c r="AM746" s="8" t="inlineStr">
        <f aca="false">IF(A746&lt;&gt;"",SQRT(SUMSQ(J746:L746)),"")</f>
        <is>
          <t/>
        </is>
      </c>
      <c r="AN746" s="8" t="inlineStr">
        <f aca="false">IF(A746&lt;&gt;"",IF(AM746&lt;&gt;0,ACOS(L746/AM746),0),"")</f>
        <is>
          <t/>
        </is>
      </c>
      <c r="AO746" s="8" t="inlineStr">
        <f aca="false">IF(A746&lt;&gt;"",DEGREES(AN746),"")</f>
        <is>
          <t/>
        </is>
      </c>
      <c r="AP746" s="8" t="inlineStr">
        <f aca="false">IF(A746&lt;&gt;"",IF(OR(J746&lt;&gt;0,K746&lt;&gt;0),ATAN2(J746,K746),0),"")</f>
        <is>
          <t/>
        </is>
      </c>
      <c r="AQ746" s="8" t="inlineStr">
        <f aca="false">IF(A746&lt;&gt;"",DEGREES(AP746),"")</f>
        <is>
          <t/>
        </is>
      </c>
      <c r="AR746" s="8" t="inlineStr">
        <f aca="false">IF(A746&lt;&gt;"",SQRT(SUMSQ(M746:O746)),"")</f>
        <is>
          <t/>
        </is>
      </c>
      <c r="AS746" s="8" t="inlineStr">
        <f aca="false">IF(A746&lt;&gt;"",IF(AR746&lt;&gt;0,ACOS(O746/AR746),0),"")</f>
        <is>
          <t/>
        </is>
      </c>
      <c r="AT746" s="8" t="inlineStr">
        <f aca="false">IF(A746&lt;&gt;"",DEGREES(AS746),"")</f>
        <is>
          <t/>
        </is>
      </c>
      <c r="AU746" s="8" t="inlineStr">
        <f aca="false">IF(A746&lt;&gt;"",IF(OR(M746&lt;&gt;0,N746&lt;&gt;0),ATAN2(M746,N746),0),"")</f>
        <is>
          <t/>
        </is>
      </c>
      <c r="AV746" s="8" t="inlineStr">
        <f aca="false">IF(A746&lt;&gt;"",DEGREES(AU746),"")</f>
        <is>
          <t/>
        </is>
      </c>
      <c r="AW746" s="8" t="inlineStr">
        <f aca="false">IF(A746&lt;&gt;"",SQRT(SUMSQ(P746:R746)),"")</f>
        <is>
          <t/>
        </is>
      </c>
      <c r="AX746" s="8" t="inlineStr">
        <f aca="false">IF(A746&lt;&gt;"",IF(AW746&lt;&gt;0,ACOS(R746/AW746),0),"")</f>
        <is>
          <t/>
        </is>
      </c>
      <c r="AY746" s="8" t="inlineStr">
        <f aca="false">IF(A746&lt;&gt;"",DEGREES(AX746),"")</f>
        <is>
          <t/>
        </is>
      </c>
      <c r="AZ746" s="8" t="inlineStr">
        <f aca="false">IF(A746&lt;&gt;"",IF(OR(P746&lt;&gt;0,Q746&lt;&gt;0),ATAN2(P746,Q746),0),"")</f>
        <is>
          <t/>
        </is>
      </c>
      <c r="BA746" s="8" t="inlineStr">
        <f aca="false">IF(A746&lt;&gt;"",DEGREES(AZ746),"")</f>
        <is>
          <t/>
        </is>
      </c>
      <c r="BB746" s="8" t="inlineStr">
        <f aca="false">IF(A746&lt;&gt;"",SQRT(SUMSQ(S746:U746)),"")</f>
        <is>
          <t/>
        </is>
      </c>
      <c r="BC746" s="8" t="inlineStr">
        <f aca="false">IF(A746&lt;&gt;"",IF(BB746&lt;&gt;0,ACOS(U746/BB746),0),"")</f>
        <is>
          <t/>
        </is>
      </c>
      <c r="BD746" s="8" t="inlineStr">
        <f aca="false">IF(A746&lt;&gt;"",DEGREES(BC746),"")</f>
        <is>
          <t/>
        </is>
      </c>
      <c r="BE746" s="8" t="inlineStr">
        <f aca="false">IF(A746&lt;&gt;"",IF(OR(S746&lt;&gt;0,T746&lt;&gt;0),ATAN2(S746,T746),0),"")</f>
        <is>
          <t/>
        </is>
      </c>
      <c r="BF746" s="8" t="inlineStr">
        <f aca="false">IF(A746&lt;&gt;"",DEGREES(BE746),"")</f>
        <is>
          <t/>
        </is>
      </c>
      <c r="BG746" s="8" t="inlineStr">
        <f aca="false">IF(A746&lt;&gt;"",SQRT(SUMSQ(V746:X746)),"")</f>
        <is>
          <t/>
        </is>
      </c>
      <c r="BH746" s="8" t="inlineStr">
        <f aca="false">IF(A746&lt;&gt;"",IF(BG746&lt;&gt;0,ACOS(X746/BG746),0),"")</f>
        <is>
          <t/>
        </is>
      </c>
      <c r="BI746" s="8" t="inlineStr">
        <f aca="false">IF(A746&lt;&gt;"",DEGREES(BH746),"")</f>
        <is>
          <t/>
        </is>
      </c>
      <c r="BJ746" s="8" t="inlineStr">
        <f aca="false">IF(A746&lt;&gt;"",IF(OR(V746&lt;&gt;0,W746&lt;&gt;0),ATAN2(V746,W746),0),"")</f>
        <is>
          <t/>
        </is>
      </c>
      <c r="BK746" s="8" t="inlineStr">
        <f aca="false">IF(A746&lt;&gt;"",DEGREES(BJ746),"")</f>
        <is>
          <t/>
        </is>
      </c>
      <c r="BL746" s="8" t="inlineStr">
        <f aca="false">IF(A746&lt;&gt;"",SQRT(SUMSQ(Y746:AA746)),"")</f>
        <is>
          <t/>
        </is>
      </c>
      <c r="BM746" s="8" t="inlineStr">
        <f aca="false">IF(A746&lt;&gt;"",IF(BL746&lt;&gt;0,ACOS(AA746/BL746),0),"")</f>
        <is>
          <t/>
        </is>
      </c>
      <c r="BN746" s="8" t="inlineStr">
        <f aca="false">IF(A746&lt;&gt;"",DEGREES(BM746),"")</f>
        <is>
          <t/>
        </is>
      </c>
      <c r="BO746" s="8" t="inlineStr">
        <f aca="false">IF(A746&lt;&gt;"",IF(OR(Y746&lt;&gt;0,Z746&lt;&gt;0),ATAN2(Y746,Z746),0),"")</f>
        <is>
          <t/>
        </is>
      </c>
      <c r="BP746" s="8" t="inlineStr">
        <f aca="false">IF(A746&lt;&gt;"",DEGREES(BO746),"")</f>
        <is>
          <t/>
        </is>
      </c>
      <c r="BQ746" s="8" t="inlineStr">
        <f aca="false">IF(A746&lt;&gt;"",SQRT(SUMSQ(AB746:AD746)),"")</f>
        <is>
          <t/>
        </is>
      </c>
      <c r="BR746" s="8" t="inlineStr">
        <f aca="false">IF(A746&lt;&gt;"",IF(BQ746&lt;&gt;0,ACOS(AD746/BQ746),0),"")</f>
        <is>
          <t/>
        </is>
      </c>
      <c r="BS746" s="8" t="inlineStr">
        <f aca="false">IF(A746&lt;&gt;"",DEGREES(BR746),"")</f>
        <is>
          <t/>
        </is>
      </c>
      <c r="BT746" s="8" t="inlineStr">
        <f aca="false">IF(A746&lt;&gt;"",IF(OR(AB746&lt;&gt;0,AC746&lt;&gt;0),ATAN2(AB746,AC746),0),"")</f>
        <is>
          <t/>
        </is>
      </c>
      <c r="BU746" s="8" t="inlineStr">
        <f aca="false">IF(A746&lt;&gt;"",DEGREES(BT746),"")</f>
        <is>
          <t/>
        </is>
      </c>
      <c r="BV746" s="8" t="inlineStr">
        <f aca="false">IF(A746&lt;&gt;"",SQRT(SUMSQ(AE746:AG746)),"")</f>
        <is>
          <t/>
        </is>
      </c>
      <c r="BW746" s="8" t="inlineStr">
        <f aca="false">IF(A746&lt;&gt;"",IF(BV746&lt;&gt;0,ACOS(AG746/BV746),0),"")</f>
        <is>
          <t/>
        </is>
      </c>
      <c r="BX746" s="8" t="inlineStr">
        <f aca="false">IF(A746&lt;&gt;"",DEGREES(BW746),"")</f>
        <is>
          <t/>
        </is>
      </c>
      <c r="BY746" s="8" t="inlineStr">
        <f aca="false">IF(A746&lt;&gt;"",IF(OR(AF746&lt;&gt;0,AG746&lt;&gt;0),ATAN2(AF746,AG746),0),"")</f>
        <is>
          <t/>
        </is>
      </c>
      <c r="BZ746" s="8" t="inlineStr">
        <f aca="false">IF(A746&lt;&gt;"",DEGREES(BY746),"")</f>
        <is>
          <t/>
        </is>
      </c>
      <c r="CA746" s="0" t="inlineStr">
        <f aca="false">IF(A746&lt;&gt;"",IF(AND(AI746&lt;Parameters!$B$11,AI746&gt;Parameters!$B$12,AN746&lt;Parameters!$B$11,AN746&gt;Parameters!$B$12,AS746&lt;Parameters!$B$11,AS746&gt;Parameters!$B$12,AX746&lt;Parameters!$B$11,AX746&gt;Parameters!$B$12,BC746&lt;Parameters!$B$11,BC746&gt;Parameters!$B$12,BM746&lt;Parameters!$B$11,BM746&gt;Parameters!$B$12,BR746&lt;Parameters!$B$11,BR746&gt;Parameters!$B$12,BW746&lt;Parameters!$B$11,BW746&gt;Parameters!$B$12),1,0),"")</f>
        <is>
          <t/>
        </is>
      </c>
      <c r="CB746" s="0" t="inlineStr">
        <f aca="false">IF(A746&lt;&gt;"",IF(OR(AI746&lt;Parameters!$B$12,AI746&gt;Parameters!$B$11),0,1),"")</f>
        <is>
          <t/>
        </is>
      </c>
      <c r="CC746" s="0" t="inlineStr">
        <f aca="false">IF(A746&lt;&gt;"",IF(OR(AN746&lt;Parameters!$B$12,AN746&gt;Parameters!$B$11),0,1),"")</f>
        <is>
          <t/>
        </is>
      </c>
      <c r="CD746" s="0" t="inlineStr">
        <f aca="false">IF(A746&lt;&gt;"",IF(OR(AS746&lt;Parameters!$B$12,AS746&gt;Parameters!$B$11),0,1),"")</f>
        <is>
          <t/>
        </is>
      </c>
      <c r="CE746" s="0" t="inlineStr">
        <f aca="false">IF(A746&lt;&gt;"",IF(OR(AX746&lt;Parameters!$B$12,AX746&gt;Parameters!$B$11),0,1),"")</f>
        <is>
          <t/>
        </is>
      </c>
      <c r="CF746" s="0" t="inlineStr">
        <f aca="false">IF(A746&lt;&gt;"",IF(OR(BC746&lt;Parameters!$B$12,BC746&gt;Parameters!$B$11),0,1),"")</f>
        <is>
          <t/>
        </is>
      </c>
      <c r="CG746" s="0" t="inlineStr">
        <f aca="false">IF(A746&lt;&gt;"",IF(OR(BH746&lt;Parameters!$B$12,BH746&gt;Parameters!$B$11),0,1),"")</f>
        <is>
          <t/>
        </is>
      </c>
      <c r="CH746" s="0" t="inlineStr">
        <f aca="false">IF(A746&lt;&gt;"",IF(OR(BM746&lt;Parameters!$B$12,BM746&gt;Parameters!$B$11),0,1),"")</f>
        <is>
          <t/>
        </is>
      </c>
      <c r="CI746" s="0" t="inlineStr">
        <f aca="false">IF(A746&lt;&gt;"",IF(OR(BR746&lt;Parameters!$B$12,BR746&gt;Parameters!$B$11),0,1),"")</f>
        <is>
          <t/>
        </is>
      </c>
      <c r="CJ746" s="0" t="inlineStr">
        <f aca="false">IF(A746&lt;&gt;"",IF(OR(BW746&lt;Parameters!$B$12,BW746&gt;Parameters!$B$11),0,1),"")</f>
        <is>
          <t/>
        </is>
      </c>
      <c r="CK746" s="26" t="inlineStr">
        <f aca="false">IF(A746&lt;&gt;"",SUM(CB746:CJ746)/9,"")</f>
        <is>
          <t/>
        </is>
      </c>
      <c r="CL746" s="0" t="inlineStr">
        <f aca="false">IF(A746&lt;&gt;"",CK746*9,"")</f>
        <is>
          <t/>
        </is>
      </c>
      <c r="CM746" s="8" t="inlineStr">
        <f aca="false">IF(A746&lt;&gt;"",TEXT(B746,CM$2)&amp;" "&amp;TEXT(A746,CM$2),"")</f>
        <is>
          <t/>
        </is>
      </c>
    </row>
    <row r="747" customFormat="false" ht="15" hidden="false" customHeight="false" outlineLevel="0" collapsed="false">
      <c r="A747" s="0" t="inlineStr">
        <f aca="false">IF(OR(B746&lt;Parameters!$K$12,A746&lt;Parameters!$K$12),IF(A746&lt;Parameters!$K$12,A746+1,0),"")</f>
        <is>
          <t/>
        </is>
      </c>
      <c r="B747" s="0" t="inlineStr">
        <f aca="false">IF(A747&lt;&gt;"",IF(A747=0,B746+1,B746),"")</f>
        <is>
          <t/>
        </is>
      </c>
      <c r="C747" s="24" t="inlineStr">
        <f aca="false">IF(A747&lt;&gt;"",-_phi*(A747+0.5),"")</f>
        <is>
          <t/>
        </is>
      </c>
      <c r="D747" s="8" t="inlineStr">
        <f aca="false">IF(A747&lt;&gt;"",DEGREES(C747),"")</f>
        <is>
          <t/>
        </is>
      </c>
      <c r="E747" s="24" t="inlineStr">
        <f aca="false">IF(A747&lt;&gt;"",_phi*(B747+0.5),"")</f>
        <is>
          <t/>
        </is>
      </c>
      <c r="F747" s="8" t="inlineStr">
        <f aca="false">IF(A747&lt;&gt;"",DEGREES(E747),"")</f>
        <is>
          <t/>
        </is>
      </c>
      <c r="G747" s="8" t="inlineStr">
        <f aca="false">IF(A747&lt;&gt;"",LOOKUP(A747,h!$A$3:$A$30,h!$D$3:$D$30),"")</f>
        <is>
          <t/>
        </is>
      </c>
      <c r="H747" s="8" t="inlineStr">
        <f aca="false">IF(A747&lt;&gt;"",LOOKUP(B747,h!$A$3:$A$30,h!$D$3:$D$30),"")</f>
        <is>
          <t/>
        </is>
      </c>
      <c r="I747" s="8" t="inlineStr">
        <f aca="false">IF(A747&lt;&gt;"",_zif,"")</f>
        <is>
          <t/>
        </is>
      </c>
      <c r="J747" s="8" t="inlineStr">
        <f aca="false">IF(A747&lt;&gt;"",$G747+'v1 Frame'!D$3*COS($C747)+'v1 Frame'!E$3*SIN($C747)*SIN($E747)+'v1 Frame'!F$3*SIN($C747)*COS($E747),"")</f>
        <is>
          <t/>
        </is>
      </c>
      <c r="K747" s="8" t="inlineStr">
        <f aca="false">IF(A747&lt;&gt;"",$H747+'v1 Frame'!E$3*COS($E747)-'v1 Frame'!F$3*SIN($E747),"")</f>
        <is>
          <t/>
        </is>
      </c>
      <c r="L747" s="8" t="inlineStr">
        <f aca="false">IF(A747&lt;&gt;"",$I747-'v1 Frame'!D$3*SIN($C747)+'v1 Frame'!E$3*COS($C747)*SIN($E747)+'v1 Frame'!F$3*COS($C747)*COS($E747),"")</f>
        <is>
          <t/>
        </is>
      </c>
      <c r="M747" s="8" t="inlineStr">
        <f aca="false">IF(A747&lt;&gt;"",$G747+'v1 Frame'!G$3*COS($C747)+'v1 Frame'!H$3*SIN($C747)*SIN($E747)+'v1 Frame'!I$3*SIN($C747)*COS($E747),"")</f>
        <is>
          <t/>
        </is>
      </c>
      <c r="N747" s="8" t="inlineStr">
        <f aca="false">IF(A747&lt;&gt;"",$H747+'v1 Frame'!H$3*COS($E747)-'v1 Frame'!I$3*SIN($E747),"")</f>
        <is>
          <t/>
        </is>
      </c>
      <c r="O747" s="8" t="inlineStr">
        <f aca="false">IF(A747&lt;&gt;"",$I747-'v1 Frame'!G$3*SIN($C747)+'v1 Frame'!H$3*COS($C747)*SIN($E747)+'v1 Frame'!I$3*COS($C747)*COS($E747),"")</f>
        <is>
          <t/>
        </is>
      </c>
      <c r="P747" s="8" t="inlineStr">
        <f aca="false">IF(A747&lt;&gt;"",$G747+'v1 Frame'!J$3*COS($C747)+'v1 Frame'!K$3*SIN($C747)*SIN($E747)+'v1 Frame'!L$3*SIN($C747)*COS($E747),"")</f>
        <is>
          <t/>
        </is>
      </c>
      <c r="Q747" s="8" t="inlineStr">
        <f aca="false">IF(A747&lt;&gt;"",$H747+'v1 Frame'!K$3*COS($E747)-'v1 Frame'!L$3*SIN($E747),"")</f>
        <is>
          <t/>
        </is>
      </c>
      <c r="R747" s="8" t="inlineStr">
        <f aca="false">IF(A747&lt;&gt;"",$I747-'v1 Frame'!J$3*SIN($C747)+'v1 Frame'!K$3*COS($C747)*SIN($E747)+'v1 Frame'!L$3*COS($C747)*COS($E747),"")</f>
        <is>
          <t/>
        </is>
      </c>
      <c r="S747" s="8" t="inlineStr">
        <f aca="false">IF(A747&lt;&gt;"",$G747+'v1 Frame'!M$3*COS($C747)+'v1 Frame'!N$3*SIN($C747)*SIN($E747)+'v1 Frame'!O$3*SIN($C747)*COS($E747),"")</f>
        <is>
          <t/>
        </is>
      </c>
      <c r="T747" s="8" t="inlineStr">
        <f aca="false">IF(A747&lt;&gt;"",$H747+'v1 Frame'!N$3*COS($E747)-'v1 Frame'!O$3*SIN($E747),"")</f>
        <is>
          <t/>
        </is>
      </c>
      <c r="U747" s="8" t="inlineStr">
        <f aca="false">IF(A747&lt;&gt;"",$I747-'v1 Frame'!M$3*SIN($C747)+'v1 Frame'!N$3*COS($C747)*SIN($E747)+'v1 Frame'!O$3*COS($C747)*COS($E747),"")</f>
        <is>
          <t/>
        </is>
      </c>
      <c r="V747" s="8" t="inlineStr">
        <f aca="false">IF(A747&lt;&gt;"",$G747+'v1 Frame'!P$3*COS($C747)+'v1 Frame'!Q$3*SIN($C747)*SIN($E747)+'v1 Frame'!R$3*SIN($C747)*COS($E747),"")</f>
        <is>
          <t/>
        </is>
      </c>
      <c r="W747" s="8" t="inlineStr">
        <f aca="false">IF(A747&lt;&gt;"",$H747+'v1 Frame'!Q$3*COS($E747)-'v1 Frame'!R$3*SIN($E747),"")</f>
        <is>
          <t/>
        </is>
      </c>
      <c r="X747" s="8" t="inlineStr">
        <f aca="false">IF(A747&lt;&gt;"",$I747-'v1 Frame'!P$3*SIN($C747)+'v1 Frame'!Q$3*COS($C747)*SIN($E747)+'v1 Frame'!R$3*COS($C747)*COS($E747),"")</f>
        <is>
          <t/>
        </is>
      </c>
      <c r="Y747" s="8" t="inlineStr">
        <f aca="false">IF(A747&lt;&gt;"",$G747+'v1 Frame'!S$3*COS($C747)+'v1 Frame'!T$3*SIN($C747)*SIN($E747)+'v1 Frame'!U$3*SIN($C747)*COS($E747),"")</f>
        <is>
          <t/>
        </is>
      </c>
      <c r="Z747" s="8" t="inlineStr">
        <f aca="false">IF(A747&lt;&gt;"",$H747+'v1 Frame'!T$3*COS($E747)-'v1 Frame'!U$3*SIN($E747),"")</f>
        <is>
          <t/>
        </is>
      </c>
      <c r="AA747" s="8" t="inlineStr">
        <f aca="false">IF(A747&lt;&gt;"",$I747-'v1 Frame'!S$3*SIN($C747)+'v1 Frame'!T$3*COS($C747)*SIN($E747)+'v1 Frame'!U$3*COS($C747)*COS($E747),"")</f>
        <is>
          <t/>
        </is>
      </c>
      <c r="AB747" s="8" t="inlineStr">
        <f aca="false">IF(A747&lt;&gt;"",$G747+'v1 Frame'!V$3*COS($C747)+'v1 Frame'!W$3*SIN($C747)*SIN($E747)+'v1 Frame'!X$3*SIN($C747)*COS($E747),"")</f>
        <is>
          <t/>
        </is>
      </c>
      <c r="AC747" s="8" t="inlineStr">
        <f aca="false">IF(A747&lt;&gt;"",$H747+'v1 Frame'!W$3*COS($E747)-'v1 Frame'!X$3*SIN($E747),"")</f>
        <is>
          <t/>
        </is>
      </c>
      <c r="AD747" s="8" t="inlineStr">
        <f aca="false">IF(A747&lt;&gt;"",$I747-'v1 Frame'!V$3*SIN($C747)+'v1 Frame'!W$3*COS($C747)*SIN($E747)+'v1 Frame'!X$3*COS($C747)*COS($E747),"")</f>
        <is>
          <t/>
        </is>
      </c>
      <c r="AE747" s="25" t="inlineStr">
        <f aca="false">IF(A747&lt;&gt;"",$G747+'v1 Frame'!Y$3*COS($C747)+'v1 Frame'!Z$3*SIN($C747)*SIN($E747)+'v1 Frame'!AA$3*SIN($C747)*COS($E747),"")</f>
        <is>
          <t/>
        </is>
      </c>
      <c r="AF747" s="25" t="inlineStr">
        <f aca="false">IF(A747&lt;&gt;"",$H747+'v1 Frame'!Z$3*COS($E747)-'v1 Frame'!AA$3*SIN($E747),"")</f>
        <is>
          <t/>
        </is>
      </c>
      <c r="AG747" s="25" t="inlineStr">
        <f aca="false">IF(A747&lt;&gt;"",$I747-'v1 Frame'!Y$3*SIN($C747)+'v1 Frame'!Z$3*COS($C747)*SIN($E747)+'v1 Frame'!AA$3*COS($C747)*COS($E747),"")</f>
        <is>
          <t/>
        </is>
      </c>
      <c r="AH747" s="8" t="inlineStr">
        <f aca="false">IF(A747&lt;&gt;"",SQRT(SUMSQ(G747:I747)),"")</f>
        <is>
          <t/>
        </is>
      </c>
      <c r="AI747" s="8" t="inlineStr">
        <f aca="false">IF(A747&lt;&gt;"",IF(AH747&lt;&gt;0,ACOS(I747/AH747),0),"")</f>
        <is>
          <t/>
        </is>
      </c>
      <c r="AJ747" s="8" t="inlineStr">
        <f aca="false">IF(A747&lt;&gt;"",DEGREES(AI747),"")</f>
        <is>
          <t/>
        </is>
      </c>
      <c r="AK747" s="8" t="inlineStr">
        <f aca="false">IF(A747&lt;&gt;"",IF(OR(G747&lt;&gt;0,H747&lt;&gt;0),ATAN2(G747,H747),0),"")</f>
        <is>
          <t/>
        </is>
      </c>
      <c r="AL747" s="8" t="inlineStr">
        <f aca="false">IF(A747&lt;&gt;"",DEGREES(AK747),"")</f>
        <is>
          <t/>
        </is>
      </c>
      <c r="AM747" s="8" t="inlineStr">
        <f aca="false">IF(A747&lt;&gt;"",SQRT(SUMSQ(J747:L747)),"")</f>
        <is>
          <t/>
        </is>
      </c>
      <c r="AN747" s="8" t="inlineStr">
        <f aca="false">IF(A747&lt;&gt;"",IF(AM747&lt;&gt;0,ACOS(L747/AM747),0),"")</f>
        <is>
          <t/>
        </is>
      </c>
      <c r="AO747" s="8" t="inlineStr">
        <f aca="false">IF(A747&lt;&gt;"",DEGREES(AN747),"")</f>
        <is>
          <t/>
        </is>
      </c>
      <c r="AP747" s="8" t="inlineStr">
        <f aca="false">IF(A747&lt;&gt;"",IF(OR(J747&lt;&gt;0,K747&lt;&gt;0),ATAN2(J747,K747),0),"")</f>
        <is>
          <t/>
        </is>
      </c>
      <c r="AQ747" s="8" t="inlineStr">
        <f aca="false">IF(A747&lt;&gt;"",DEGREES(AP747),"")</f>
        <is>
          <t/>
        </is>
      </c>
      <c r="AR747" s="8" t="inlineStr">
        <f aca="false">IF(A747&lt;&gt;"",SQRT(SUMSQ(M747:O747)),"")</f>
        <is>
          <t/>
        </is>
      </c>
      <c r="AS747" s="8" t="inlineStr">
        <f aca="false">IF(A747&lt;&gt;"",IF(AR747&lt;&gt;0,ACOS(O747/AR747),0),"")</f>
        <is>
          <t/>
        </is>
      </c>
      <c r="AT747" s="8" t="inlineStr">
        <f aca="false">IF(A747&lt;&gt;"",DEGREES(AS747),"")</f>
        <is>
          <t/>
        </is>
      </c>
      <c r="AU747" s="8" t="inlineStr">
        <f aca="false">IF(A747&lt;&gt;"",IF(OR(M747&lt;&gt;0,N747&lt;&gt;0),ATAN2(M747,N747),0),"")</f>
        <is>
          <t/>
        </is>
      </c>
      <c r="AV747" s="8" t="inlineStr">
        <f aca="false">IF(A747&lt;&gt;"",DEGREES(AU747),"")</f>
        <is>
          <t/>
        </is>
      </c>
      <c r="AW747" s="8" t="inlineStr">
        <f aca="false">IF(A747&lt;&gt;"",SQRT(SUMSQ(P747:R747)),"")</f>
        <is>
          <t/>
        </is>
      </c>
      <c r="AX747" s="8" t="inlineStr">
        <f aca="false">IF(A747&lt;&gt;"",IF(AW747&lt;&gt;0,ACOS(R747/AW747),0),"")</f>
        <is>
          <t/>
        </is>
      </c>
      <c r="AY747" s="8" t="inlineStr">
        <f aca="false">IF(A747&lt;&gt;"",DEGREES(AX747),"")</f>
        <is>
          <t/>
        </is>
      </c>
      <c r="AZ747" s="8" t="inlineStr">
        <f aca="false">IF(A747&lt;&gt;"",IF(OR(P747&lt;&gt;0,Q747&lt;&gt;0),ATAN2(P747,Q747),0),"")</f>
        <is>
          <t/>
        </is>
      </c>
      <c r="BA747" s="8" t="inlineStr">
        <f aca="false">IF(A747&lt;&gt;"",DEGREES(AZ747),"")</f>
        <is>
          <t/>
        </is>
      </c>
      <c r="BB747" s="8" t="inlineStr">
        <f aca="false">IF(A747&lt;&gt;"",SQRT(SUMSQ(S747:U747)),"")</f>
        <is>
          <t/>
        </is>
      </c>
      <c r="BC747" s="8" t="inlineStr">
        <f aca="false">IF(A747&lt;&gt;"",IF(BB747&lt;&gt;0,ACOS(U747/BB747),0),"")</f>
        <is>
          <t/>
        </is>
      </c>
      <c r="BD747" s="8" t="inlineStr">
        <f aca="false">IF(A747&lt;&gt;"",DEGREES(BC747),"")</f>
        <is>
          <t/>
        </is>
      </c>
      <c r="BE747" s="8" t="inlineStr">
        <f aca="false">IF(A747&lt;&gt;"",IF(OR(S747&lt;&gt;0,T747&lt;&gt;0),ATAN2(S747,T747),0),"")</f>
        <is>
          <t/>
        </is>
      </c>
      <c r="BF747" s="8" t="inlineStr">
        <f aca="false">IF(A747&lt;&gt;"",DEGREES(BE747),"")</f>
        <is>
          <t/>
        </is>
      </c>
      <c r="BG747" s="8" t="inlineStr">
        <f aca="false">IF(A747&lt;&gt;"",SQRT(SUMSQ(V747:X747)),"")</f>
        <is>
          <t/>
        </is>
      </c>
      <c r="BH747" s="8" t="inlineStr">
        <f aca="false">IF(A747&lt;&gt;"",IF(BG747&lt;&gt;0,ACOS(X747/BG747),0),"")</f>
        <is>
          <t/>
        </is>
      </c>
      <c r="BI747" s="8" t="inlineStr">
        <f aca="false">IF(A747&lt;&gt;"",DEGREES(BH747),"")</f>
        <is>
          <t/>
        </is>
      </c>
      <c r="BJ747" s="8" t="inlineStr">
        <f aca="false">IF(A747&lt;&gt;"",IF(OR(V747&lt;&gt;0,W747&lt;&gt;0),ATAN2(V747,W747),0),"")</f>
        <is>
          <t/>
        </is>
      </c>
      <c r="BK747" s="8" t="inlineStr">
        <f aca="false">IF(A747&lt;&gt;"",DEGREES(BJ747),"")</f>
        <is>
          <t/>
        </is>
      </c>
      <c r="BL747" s="8" t="inlineStr">
        <f aca="false">IF(A747&lt;&gt;"",SQRT(SUMSQ(Y747:AA747)),"")</f>
        <is>
          <t/>
        </is>
      </c>
      <c r="BM747" s="8" t="inlineStr">
        <f aca="false">IF(A747&lt;&gt;"",IF(BL747&lt;&gt;0,ACOS(AA747/BL747),0),"")</f>
        <is>
          <t/>
        </is>
      </c>
      <c r="BN747" s="8" t="inlineStr">
        <f aca="false">IF(A747&lt;&gt;"",DEGREES(BM747),"")</f>
        <is>
          <t/>
        </is>
      </c>
      <c r="BO747" s="8" t="inlineStr">
        <f aca="false">IF(A747&lt;&gt;"",IF(OR(Y747&lt;&gt;0,Z747&lt;&gt;0),ATAN2(Y747,Z747),0),"")</f>
        <is>
          <t/>
        </is>
      </c>
      <c r="BP747" s="8" t="inlineStr">
        <f aca="false">IF(A747&lt;&gt;"",DEGREES(BO747),"")</f>
        <is>
          <t/>
        </is>
      </c>
      <c r="BQ747" s="8" t="inlineStr">
        <f aca="false">IF(A747&lt;&gt;"",SQRT(SUMSQ(AB747:AD747)),"")</f>
        <is>
          <t/>
        </is>
      </c>
      <c r="BR747" s="8" t="inlineStr">
        <f aca="false">IF(A747&lt;&gt;"",IF(BQ747&lt;&gt;0,ACOS(AD747/BQ747),0),"")</f>
        <is>
          <t/>
        </is>
      </c>
      <c r="BS747" s="8" t="inlineStr">
        <f aca="false">IF(A747&lt;&gt;"",DEGREES(BR747),"")</f>
        <is>
          <t/>
        </is>
      </c>
      <c r="BT747" s="8" t="inlineStr">
        <f aca="false">IF(A747&lt;&gt;"",IF(OR(AB747&lt;&gt;0,AC747&lt;&gt;0),ATAN2(AB747,AC747),0),"")</f>
        <is>
          <t/>
        </is>
      </c>
      <c r="BU747" s="8" t="inlineStr">
        <f aca="false">IF(A747&lt;&gt;"",DEGREES(BT747),"")</f>
        <is>
          <t/>
        </is>
      </c>
      <c r="BV747" s="8" t="inlineStr">
        <f aca="false">IF(A747&lt;&gt;"",SQRT(SUMSQ(AE747:AG747)),"")</f>
        <is>
          <t/>
        </is>
      </c>
      <c r="BW747" s="8" t="inlineStr">
        <f aca="false">IF(A747&lt;&gt;"",IF(BV747&lt;&gt;0,ACOS(AG747/BV747),0),"")</f>
        <is>
          <t/>
        </is>
      </c>
      <c r="BX747" s="8" t="inlineStr">
        <f aca="false">IF(A747&lt;&gt;"",DEGREES(BW747),"")</f>
        <is>
          <t/>
        </is>
      </c>
      <c r="BY747" s="8" t="inlineStr">
        <f aca="false">IF(A747&lt;&gt;"",IF(OR(AF747&lt;&gt;0,AG747&lt;&gt;0),ATAN2(AF747,AG747),0),"")</f>
        <is>
          <t/>
        </is>
      </c>
      <c r="BZ747" s="8" t="inlineStr">
        <f aca="false">IF(A747&lt;&gt;"",DEGREES(BY747),"")</f>
        <is>
          <t/>
        </is>
      </c>
      <c r="CA747" s="0" t="inlineStr">
        <f aca="false">IF(A747&lt;&gt;"",IF(AND(AI747&lt;Parameters!$B$11,AI747&gt;Parameters!$B$12,AN747&lt;Parameters!$B$11,AN747&gt;Parameters!$B$12,AS747&lt;Parameters!$B$11,AS747&gt;Parameters!$B$12,AX747&lt;Parameters!$B$11,AX747&gt;Parameters!$B$12,BC747&lt;Parameters!$B$11,BC747&gt;Parameters!$B$12,BM747&lt;Parameters!$B$11,BM747&gt;Parameters!$B$12,BR747&lt;Parameters!$B$11,BR747&gt;Parameters!$B$12,BW747&lt;Parameters!$B$11,BW747&gt;Parameters!$B$12),1,0),"")</f>
        <is>
          <t/>
        </is>
      </c>
      <c r="CB747" s="0" t="inlineStr">
        <f aca="false">IF(A747&lt;&gt;"",IF(OR(AI747&lt;Parameters!$B$12,AI747&gt;Parameters!$B$11),0,1),"")</f>
        <is>
          <t/>
        </is>
      </c>
      <c r="CC747" s="0" t="inlineStr">
        <f aca="false">IF(A747&lt;&gt;"",IF(OR(AN747&lt;Parameters!$B$12,AN747&gt;Parameters!$B$11),0,1),"")</f>
        <is>
          <t/>
        </is>
      </c>
      <c r="CD747" s="0" t="inlineStr">
        <f aca="false">IF(A747&lt;&gt;"",IF(OR(AS747&lt;Parameters!$B$12,AS747&gt;Parameters!$B$11),0,1),"")</f>
        <is>
          <t/>
        </is>
      </c>
      <c r="CE747" s="0" t="inlineStr">
        <f aca="false">IF(A747&lt;&gt;"",IF(OR(AX747&lt;Parameters!$B$12,AX747&gt;Parameters!$B$11),0,1),"")</f>
        <is>
          <t/>
        </is>
      </c>
      <c r="CF747" s="0" t="inlineStr">
        <f aca="false">IF(A747&lt;&gt;"",IF(OR(BC747&lt;Parameters!$B$12,BC747&gt;Parameters!$B$11),0,1),"")</f>
        <is>
          <t/>
        </is>
      </c>
      <c r="CG747" s="0" t="inlineStr">
        <f aca="false">IF(A747&lt;&gt;"",IF(OR(BH747&lt;Parameters!$B$12,BH747&gt;Parameters!$B$11),0,1),"")</f>
        <is>
          <t/>
        </is>
      </c>
      <c r="CH747" s="0" t="inlineStr">
        <f aca="false">IF(A747&lt;&gt;"",IF(OR(BM747&lt;Parameters!$B$12,BM747&gt;Parameters!$B$11),0,1),"")</f>
        <is>
          <t/>
        </is>
      </c>
      <c r="CI747" s="0" t="inlineStr">
        <f aca="false">IF(A747&lt;&gt;"",IF(OR(BR747&lt;Parameters!$B$12,BR747&gt;Parameters!$B$11),0,1),"")</f>
        <is>
          <t/>
        </is>
      </c>
      <c r="CJ747" s="0" t="inlineStr">
        <f aca="false">IF(A747&lt;&gt;"",IF(OR(BW747&lt;Parameters!$B$12,BW747&gt;Parameters!$B$11),0,1),"")</f>
        <is>
          <t/>
        </is>
      </c>
      <c r="CK747" s="26" t="inlineStr">
        <f aca="false">IF(A747&lt;&gt;"",SUM(CB747:CJ747)/9,"")</f>
        <is>
          <t/>
        </is>
      </c>
      <c r="CL747" s="0" t="inlineStr">
        <f aca="false">IF(A747&lt;&gt;"",CK747*9,"")</f>
        <is>
          <t/>
        </is>
      </c>
      <c r="CM747" s="8" t="inlineStr">
        <f aca="false">IF(A747&lt;&gt;"",TEXT(B747,CM$2)&amp;" "&amp;TEXT(A747,CM$2),"")</f>
        <is>
          <t/>
        </is>
      </c>
    </row>
    <row r="748" customFormat="false" ht="15" hidden="false" customHeight="false" outlineLevel="0" collapsed="false">
      <c r="A748" s="0" t="inlineStr">
        <f aca="false">IF(OR(B747&lt;Parameters!$K$12,A747&lt;Parameters!$K$12),IF(A747&lt;Parameters!$K$12,A747+1,0),"")</f>
        <is>
          <t/>
        </is>
      </c>
      <c r="B748" s="0" t="inlineStr">
        <f aca="false">IF(A748&lt;&gt;"",IF(A748=0,B747+1,B747),"")</f>
        <is>
          <t/>
        </is>
      </c>
      <c r="C748" s="24" t="inlineStr">
        <f aca="false">IF(A748&lt;&gt;"",-_phi*(A748+0.5),"")</f>
        <is>
          <t/>
        </is>
      </c>
      <c r="D748" s="8" t="inlineStr">
        <f aca="false">IF(A748&lt;&gt;"",DEGREES(C748),"")</f>
        <is>
          <t/>
        </is>
      </c>
      <c r="E748" s="24" t="inlineStr">
        <f aca="false">IF(A748&lt;&gt;"",_phi*(B748+0.5),"")</f>
        <is>
          <t/>
        </is>
      </c>
      <c r="F748" s="8" t="inlineStr">
        <f aca="false">IF(A748&lt;&gt;"",DEGREES(E748),"")</f>
        <is>
          <t/>
        </is>
      </c>
      <c r="G748" s="8" t="inlineStr">
        <f aca="false">IF(A748&lt;&gt;"",LOOKUP(A748,h!$A$3:$A$30,h!$D$3:$D$30),"")</f>
        <is>
          <t/>
        </is>
      </c>
      <c r="H748" s="8" t="inlineStr">
        <f aca="false">IF(A748&lt;&gt;"",LOOKUP(B748,h!$A$3:$A$30,h!$D$3:$D$30),"")</f>
        <is>
          <t/>
        </is>
      </c>
      <c r="I748" s="8" t="inlineStr">
        <f aca="false">IF(A748&lt;&gt;"",_zif,"")</f>
        <is>
          <t/>
        </is>
      </c>
      <c r="J748" s="8" t="inlineStr">
        <f aca="false">IF(A748&lt;&gt;"",$G748+'v1 Frame'!D$3*COS($C748)+'v1 Frame'!E$3*SIN($C748)*SIN($E748)+'v1 Frame'!F$3*SIN($C748)*COS($E748),"")</f>
        <is>
          <t/>
        </is>
      </c>
      <c r="K748" s="8" t="inlineStr">
        <f aca="false">IF(A748&lt;&gt;"",$H748+'v1 Frame'!E$3*COS($E748)-'v1 Frame'!F$3*SIN($E748),"")</f>
        <is>
          <t/>
        </is>
      </c>
      <c r="L748" s="8" t="inlineStr">
        <f aca="false">IF(A748&lt;&gt;"",$I748-'v1 Frame'!D$3*SIN($C748)+'v1 Frame'!E$3*COS($C748)*SIN($E748)+'v1 Frame'!F$3*COS($C748)*COS($E748),"")</f>
        <is>
          <t/>
        </is>
      </c>
      <c r="M748" s="8" t="inlineStr">
        <f aca="false">IF(A748&lt;&gt;"",$G748+'v1 Frame'!G$3*COS($C748)+'v1 Frame'!H$3*SIN($C748)*SIN($E748)+'v1 Frame'!I$3*SIN($C748)*COS($E748),"")</f>
        <is>
          <t/>
        </is>
      </c>
      <c r="N748" s="8" t="inlineStr">
        <f aca="false">IF(A748&lt;&gt;"",$H748+'v1 Frame'!H$3*COS($E748)-'v1 Frame'!I$3*SIN($E748),"")</f>
        <is>
          <t/>
        </is>
      </c>
      <c r="O748" s="8" t="inlineStr">
        <f aca="false">IF(A748&lt;&gt;"",$I748-'v1 Frame'!G$3*SIN($C748)+'v1 Frame'!H$3*COS($C748)*SIN($E748)+'v1 Frame'!I$3*COS($C748)*COS($E748),"")</f>
        <is>
          <t/>
        </is>
      </c>
      <c r="P748" s="8" t="inlineStr">
        <f aca="false">IF(A748&lt;&gt;"",$G748+'v1 Frame'!J$3*COS($C748)+'v1 Frame'!K$3*SIN($C748)*SIN($E748)+'v1 Frame'!L$3*SIN($C748)*COS($E748),"")</f>
        <is>
          <t/>
        </is>
      </c>
      <c r="Q748" s="8" t="inlineStr">
        <f aca="false">IF(A748&lt;&gt;"",$H748+'v1 Frame'!K$3*COS($E748)-'v1 Frame'!L$3*SIN($E748),"")</f>
        <is>
          <t/>
        </is>
      </c>
      <c r="R748" s="8" t="inlineStr">
        <f aca="false">IF(A748&lt;&gt;"",$I748-'v1 Frame'!J$3*SIN($C748)+'v1 Frame'!K$3*COS($C748)*SIN($E748)+'v1 Frame'!L$3*COS($C748)*COS($E748),"")</f>
        <is>
          <t/>
        </is>
      </c>
      <c r="S748" s="8" t="inlineStr">
        <f aca="false">IF(A748&lt;&gt;"",$G748+'v1 Frame'!M$3*COS($C748)+'v1 Frame'!N$3*SIN($C748)*SIN($E748)+'v1 Frame'!O$3*SIN($C748)*COS($E748),"")</f>
        <is>
          <t/>
        </is>
      </c>
      <c r="T748" s="8" t="inlineStr">
        <f aca="false">IF(A748&lt;&gt;"",$H748+'v1 Frame'!N$3*COS($E748)-'v1 Frame'!O$3*SIN($E748),"")</f>
        <is>
          <t/>
        </is>
      </c>
      <c r="U748" s="8" t="inlineStr">
        <f aca="false">IF(A748&lt;&gt;"",$I748-'v1 Frame'!M$3*SIN($C748)+'v1 Frame'!N$3*COS($C748)*SIN($E748)+'v1 Frame'!O$3*COS($C748)*COS($E748),"")</f>
        <is>
          <t/>
        </is>
      </c>
      <c r="V748" s="8" t="inlineStr">
        <f aca="false">IF(A748&lt;&gt;"",$G748+'v1 Frame'!P$3*COS($C748)+'v1 Frame'!Q$3*SIN($C748)*SIN($E748)+'v1 Frame'!R$3*SIN($C748)*COS($E748),"")</f>
        <is>
          <t/>
        </is>
      </c>
      <c r="W748" s="8" t="inlineStr">
        <f aca="false">IF(A748&lt;&gt;"",$H748+'v1 Frame'!Q$3*COS($E748)-'v1 Frame'!R$3*SIN($E748),"")</f>
        <is>
          <t/>
        </is>
      </c>
      <c r="X748" s="8" t="inlineStr">
        <f aca="false">IF(A748&lt;&gt;"",$I748-'v1 Frame'!P$3*SIN($C748)+'v1 Frame'!Q$3*COS($C748)*SIN($E748)+'v1 Frame'!R$3*COS($C748)*COS($E748),"")</f>
        <is>
          <t/>
        </is>
      </c>
      <c r="Y748" s="8" t="inlineStr">
        <f aca="false">IF(A748&lt;&gt;"",$G748+'v1 Frame'!S$3*COS($C748)+'v1 Frame'!T$3*SIN($C748)*SIN($E748)+'v1 Frame'!U$3*SIN($C748)*COS($E748),"")</f>
        <is>
          <t/>
        </is>
      </c>
      <c r="Z748" s="8" t="inlineStr">
        <f aca="false">IF(A748&lt;&gt;"",$H748+'v1 Frame'!T$3*COS($E748)-'v1 Frame'!U$3*SIN($E748),"")</f>
        <is>
          <t/>
        </is>
      </c>
      <c r="AA748" s="8" t="inlineStr">
        <f aca="false">IF(A748&lt;&gt;"",$I748-'v1 Frame'!S$3*SIN($C748)+'v1 Frame'!T$3*COS($C748)*SIN($E748)+'v1 Frame'!U$3*COS($C748)*COS($E748),"")</f>
        <is>
          <t/>
        </is>
      </c>
      <c r="AB748" s="8" t="inlineStr">
        <f aca="false">IF(A748&lt;&gt;"",$G748+'v1 Frame'!V$3*COS($C748)+'v1 Frame'!W$3*SIN($C748)*SIN($E748)+'v1 Frame'!X$3*SIN($C748)*COS($E748),"")</f>
        <is>
          <t/>
        </is>
      </c>
      <c r="AC748" s="8" t="inlineStr">
        <f aca="false">IF(A748&lt;&gt;"",$H748+'v1 Frame'!W$3*COS($E748)-'v1 Frame'!X$3*SIN($E748),"")</f>
        <is>
          <t/>
        </is>
      </c>
      <c r="AD748" s="8" t="inlineStr">
        <f aca="false">IF(A748&lt;&gt;"",$I748-'v1 Frame'!V$3*SIN($C748)+'v1 Frame'!W$3*COS($C748)*SIN($E748)+'v1 Frame'!X$3*COS($C748)*COS($E748),"")</f>
        <is>
          <t/>
        </is>
      </c>
      <c r="AE748" s="25" t="inlineStr">
        <f aca="false">IF(A748&lt;&gt;"",$G748+'v1 Frame'!Y$3*COS($C748)+'v1 Frame'!Z$3*SIN($C748)*SIN($E748)+'v1 Frame'!AA$3*SIN($C748)*COS($E748),"")</f>
        <is>
          <t/>
        </is>
      </c>
      <c r="AF748" s="25" t="inlineStr">
        <f aca="false">IF(A748&lt;&gt;"",$H748+'v1 Frame'!Z$3*COS($E748)-'v1 Frame'!AA$3*SIN($E748),"")</f>
        <is>
          <t/>
        </is>
      </c>
      <c r="AG748" s="25" t="inlineStr">
        <f aca="false">IF(A748&lt;&gt;"",$I748-'v1 Frame'!Y$3*SIN($C748)+'v1 Frame'!Z$3*COS($C748)*SIN($E748)+'v1 Frame'!AA$3*COS($C748)*COS($E748),"")</f>
        <is>
          <t/>
        </is>
      </c>
      <c r="AH748" s="8" t="inlineStr">
        <f aca="false">IF(A748&lt;&gt;"",SQRT(SUMSQ(G748:I748)),"")</f>
        <is>
          <t/>
        </is>
      </c>
      <c r="AI748" s="8" t="inlineStr">
        <f aca="false">IF(A748&lt;&gt;"",IF(AH748&lt;&gt;0,ACOS(I748/AH748),0),"")</f>
        <is>
          <t/>
        </is>
      </c>
      <c r="AJ748" s="8" t="inlineStr">
        <f aca="false">IF(A748&lt;&gt;"",DEGREES(AI748),"")</f>
        <is>
          <t/>
        </is>
      </c>
      <c r="AK748" s="8" t="inlineStr">
        <f aca="false">IF(A748&lt;&gt;"",IF(OR(G748&lt;&gt;0,H748&lt;&gt;0),ATAN2(G748,H748),0),"")</f>
        <is>
          <t/>
        </is>
      </c>
      <c r="AL748" s="8" t="inlineStr">
        <f aca="false">IF(A748&lt;&gt;"",DEGREES(AK748),"")</f>
        <is>
          <t/>
        </is>
      </c>
      <c r="AM748" s="8" t="inlineStr">
        <f aca="false">IF(A748&lt;&gt;"",SQRT(SUMSQ(J748:L748)),"")</f>
        <is>
          <t/>
        </is>
      </c>
      <c r="AN748" s="8" t="inlineStr">
        <f aca="false">IF(A748&lt;&gt;"",IF(AM748&lt;&gt;0,ACOS(L748/AM748),0),"")</f>
        <is>
          <t/>
        </is>
      </c>
      <c r="AO748" s="8" t="inlineStr">
        <f aca="false">IF(A748&lt;&gt;"",DEGREES(AN748),"")</f>
        <is>
          <t/>
        </is>
      </c>
      <c r="AP748" s="8" t="inlineStr">
        <f aca="false">IF(A748&lt;&gt;"",IF(OR(J748&lt;&gt;0,K748&lt;&gt;0),ATAN2(J748,K748),0),"")</f>
        <is>
          <t/>
        </is>
      </c>
      <c r="AQ748" s="8" t="inlineStr">
        <f aca="false">IF(A748&lt;&gt;"",DEGREES(AP748),"")</f>
        <is>
          <t/>
        </is>
      </c>
      <c r="AR748" s="8" t="inlineStr">
        <f aca="false">IF(A748&lt;&gt;"",SQRT(SUMSQ(M748:O748)),"")</f>
        <is>
          <t/>
        </is>
      </c>
      <c r="AS748" s="8" t="inlineStr">
        <f aca="false">IF(A748&lt;&gt;"",IF(AR748&lt;&gt;0,ACOS(O748/AR748),0),"")</f>
        <is>
          <t/>
        </is>
      </c>
      <c r="AT748" s="8" t="inlineStr">
        <f aca="false">IF(A748&lt;&gt;"",DEGREES(AS748),"")</f>
        <is>
          <t/>
        </is>
      </c>
      <c r="AU748" s="8" t="inlineStr">
        <f aca="false">IF(A748&lt;&gt;"",IF(OR(M748&lt;&gt;0,N748&lt;&gt;0),ATAN2(M748,N748),0),"")</f>
        <is>
          <t/>
        </is>
      </c>
      <c r="AV748" s="8" t="inlineStr">
        <f aca="false">IF(A748&lt;&gt;"",DEGREES(AU748),"")</f>
        <is>
          <t/>
        </is>
      </c>
      <c r="AW748" s="8" t="inlineStr">
        <f aca="false">IF(A748&lt;&gt;"",SQRT(SUMSQ(P748:R748)),"")</f>
        <is>
          <t/>
        </is>
      </c>
      <c r="AX748" s="8" t="inlineStr">
        <f aca="false">IF(A748&lt;&gt;"",IF(AW748&lt;&gt;0,ACOS(R748/AW748),0),"")</f>
        <is>
          <t/>
        </is>
      </c>
      <c r="AY748" s="8" t="inlineStr">
        <f aca="false">IF(A748&lt;&gt;"",DEGREES(AX748),"")</f>
        <is>
          <t/>
        </is>
      </c>
      <c r="AZ748" s="8" t="inlineStr">
        <f aca="false">IF(A748&lt;&gt;"",IF(OR(P748&lt;&gt;0,Q748&lt;&gt;0),ATAN2(P748,Q748),0),"")</f>
        <is>
          <t/>
        </is>
      </c>
      <c r="BA748" s="8" t="inlineStr">
        <f aca="false">IF(A748&lt;&gt;"",DEGREES(AZ748),"")</f>
        <is>
          <t/>
        </is>
      </c>
      <c r="BB748" s="8" t="inlineStr">
        <f aca="false">IF(A748&lt;&gt;"",SQRT(SUMSQ(S748:U748)),"")</f>
        <is>
          <t/>
        </is>
      </c>
      <c r="BC748" s="8" t="inlineStr">
        <f aca="false">IF(A748&lt;&gt;"",IF(BB748&lt;&gt;0,ACOS(U748/BB748),0),"")</f>
        <is>
          <t/>
        </is>
      </c>
      <c r="BD748" s="8" t="inlineStr">
        <f aca="false">IF(A748&lt;&gt;"",DEGREES(BC748),"")</f>
        <is>
          <t/>
        </is>
      </c>
      <c r="BE748" s="8" t="inlineStr">
        <f aca="false">IF(A748&lt;&gt;"",IF(OR(S748&lt;&gt;0,T748&lt;&gt;0),ATAN2(S748,T748),0),"")</f>
        <is>
          <t/>
        </is>
      </c>
      <c r="BF748" s="8" t="inlineStr">
        <f aca="false">IF(A748&lt;&gt;"",DEGREES(BE748),"")</f>
        <is>
          <t/>
        </is>
      </c>
      <c r="BG748" s="8" t="inlineStr">
        <f aca="false">IF(A748&lt;&gt;"",SQRT(SUMSQ(V748:X748)),"")</f>
        <is>
          <t/>
        </is>
      </c>
      <c r="BH748" s="8" t="inlineStr">
        <f aca="false">IF(A748&lt;&gt;"",IF(BG748&lt;&gt;0,ACOS(X748/BG748),0),"")</f>
        <is>
          <t/>
        </is>
      </c>
      <c r="BI748" s="8" t="inlineStr">
        <f aca="false">IF(A748&lt;&gt;"",DEGREES(BH748),"")</f>
        <is>
          <t/>
        </is>
      </c>
      <c r="BJ748" s="8" t="inlineStr">
        <f aca="false">IF(A748&lt;&gt;"",IF(OR(V748&lt;&gt;0,W748&lt;&gt;0),ATAN2(V748,W748),0),"")</f>
        <is>
          <t/>
        </is>
      </c>
      <c r="BK748" s="8" t="inlineStr">
        <f aca="false">IF(A748&lt;&gt;"",DEGREES(BJ748),"")</f>
        <is>
          <t/>
        </is>
      </c>
      <c r="BL748" s="8" t="inlineStr">
        <f aca="false">IF(A748&lt;&gt;"",SQRT(SUMSQ(Y748:AA748)),"")</f>
        <is>
          <t/>
        </is>
      </c>
      <c r="BM748" s="8" t="inlineStr">
        <f aca="false">IF(A748&lt;&gt;"",IF(BL748&lt;&gt;0,ACOS(AA748/BL748),0),"")</f>
        <is>
          <t/>
        </is>
      </c>
      <c r="BN748" s="8" t="inlineStr">
        <f aca="false">IF(A748&lt;&gt;"",DEGREES(BM748),"")</f>
        <is>
          <t/>
        </is>
      </c>
      <c r="BO748" s="8" t="inlineStr">
        <f aca="false">IF(A748&lt;&gt;"",IF(OR(Y748&lt;&gt;0,Z748&lt;&gt;0),ATAN2(Y748,Z748),0),"")</f>
        <is>
          <t/>
        </is>
      </c>
      <c r="BP748" s="8" t="inlineStr">
        <f aca="false">IF(A748&lt;&gt;"",DEGREES(BO748),"")</f>
        <is>
          <t/>
        </is>
      </c>
      <c r="BQ748" s="8" t="inlineStr">
        <f aca="false">IF(A748&lt;&gt;"",SQRT(SUMSQ(AB748:AD748)),"")</f>
        <is>
          <t/>
        </is>
      </c>
      <c r="BR748" s="8" t="inlineStr">
        <f aca="false">IF(A748&lt;&gt;"",IF(BQ748&lt;&gt;0,ACOS(AD748/BQ748),0),"")</f>
        <is>
          <t/>
        </is>
      </c>
      <c r="BS748" s="8" t="inlineStr">
        <f aca="false">IF(A748&lt;&gt;"",DEGREES(BR748),"")</f>
        <is>
          <t/>
        </is>
      </c>
      <c r="BT748" s="8" t="inlineStr">
        <f aca="false">IF(A748&lt;&gt;"",IF(OR(AB748&lt;&gt;0,AC748&lt;&gt;0),ATAN2(AB748,AC748),0),"")</f>
        <is>
          <t/>
        </is>
      </c>
      <c r="BU748" s="8" t="inlineStr">
        <f aca="false">IF(A748&lt;&gt;"",DEGREES(BT748),"")</f>
        <is>
          <t/>
        </is>
      </c>
      <c r="BV748" s="8" t="inlineStr">
        <f aca="false">IF(A748&lt;&gt;"",SQRT(SUMSQ(AE748:AG748)),"")</f>
        <is>
          <t/>
        </is>
      </c>
      <c r="BW748" s="8" t="inlineStr">
        <f aca="false">IF(A748&lt;&gt;"",IF(BV748&lt;&gt;0,ACOS(AG748/BV748),0),"")</f>
        <is>
          <t/>
        </is>
      </c>
      <c r="BX748" s="8" t="inlineStr">
        <f aca="false">IF(A748&lt;&gt;"",DEGREES(BW748),"")</f>
        <is>
          <t/>
        </is>
      </c>
      <c r="BY748" s="8" t="inlineStr">
        <f aca="false">IF(A748&lt;&gt;"",IF(OR(AF748&lt;&gt;0,AG748&lt;&gt;0),ATAN2(AF748,AG748),0),"")</f>
        <is>
          <t/>
        </is>
      </c>
      <c r="BZ748" s="8" t="inlineStr">
        <f aca="false">IF(A748&lt;&gt;"",DEGREES(BY748),"")</f>
        <is>
          <t/>
        </is>
      </c>
      <c r="CA748" s="0" t="inlineStr">
        <f aca="false">IF(A748&lt;&gt;"",IF(AND(AI748&lt;Parameters!$B$11,AI748&gt;Parameters!$B$12,AN748&lt;Parameters!$B$11,AN748&gt;Parameters!$B$12,AS748&lt;Parameters!$B$11,AS748&gt;Parameters!$B$12,AX748&lt;Parameters!$B$11,AX748&gt;Parameters!$B$12,BC748&lt;Parameters!$B$11,BC748&gt;Parameters!$B$12,BM748&lt;Parameters!$B$11,BM748&gt;Parameters!$B$12,BR748&lt;Parameters!$B$11,BR748&gt;Parameters!$B$12,BW748&lt;Parameters!$B$11,BW748&gt;Parameters!$B$12),1,0),"")</f>
        <is>
          <t/>
        </is>
      </c>
      <c r="CB748" s="0" t="inlineStr">
        <f aca="false">IF(A748&lt;&gt;"",IF(OR(AI748&lt;Parameters!$B$12,AI748&gt;Parameters!$B$11),0,1),"")</f>
        <is>
          <t/>
        </is>
      </c>
      <c r="CC748" s="0" t="inlineStr">
        <f aca="false">IF(A748&lt;&gt;"",IF(OR(AN748&lt;Parameters!$B$12,AN748&gt;Parameters!$B$11),0,1),"")</f>
        <is>
          <t/>
        </is>
      </c>
      <c r="CD748" s="0" t="inlineStr">
        <f aca="false">IF(A748&lt;&gt;"",IF(OR(AS748&lt;Parameters!$B$12,AS748&gt;Parameters!$B$11),0,1),"")</f>
        <is>
          <t/>
        </is>
      </c>
      <c r="CE748" s="0" t="inlineStr">
        <f aca="false">IF(A748&lt;&gt;"",IF(OR(AX748&lt;Parameters!$B$12,AX748&gt;Parameters!$B$11),0,1),"")</f>
        <is>
          <t/>
        </is>
      </c>
      <c r="CF748" s="0" t="inlineStr">
        <f aca="false">IF(A748&lt;&gt;"",IF(OR(BC748&lt;Parameters!$B$12,BC748&gt;Parameters!$B$11),0,1),"")</f>
        <is>
          <t/>
        </is>
      </c>
      <c r="CG748" s="0" t="inlineStr">
        <f aca="false">IF(A748&lt;&gt;"",IF(OR(BH748&lt;Parameters!$B$12,BH748&gt;Parameters!$B$11),0,1),"")</f>
        <is>
          <t/>
        </is>
      </c>
      <c r="CH748" s="0" t="inlineStr">
        <f aca="false">IF(A748&lt;&gt;"",IF(OR(BM748&lt;Parameters!$B$12,BM748&gt;Parameters!$B$11),0,1),"")</f>
        <is>
          <t/>
        </is>
      </c>
      <c r="CI748" s="0" t="inlineStr">
        <f aca="false">IF(A748&lt;&gt;"",IF(OR(BR748&lt;Parameters!$B$12,BR748&gt;Parameters!$B$11),0,1),"")</f>
        <is>
          <t/>
        </is>
      </c>
      <c r="CJ748" s="0" t="inlineStr">
        <f aca="false">IF(A748&lt;&gt;"",IF(OR(BW748&lt;Parameters!$B$12,BW748&gt;Parameters!$B$11),0,1),"")</f>
        <is>
          <t/>
        </is>
      </c>
      <c r="CK748" s="26" t="inlineStr">
        <f aca="false">IF(A748&lt;&gt;"",SUM(CB748:CJ748)/9,"")</f>
        <is>
          <t/>
        </is>
      </c>
      <c r="CL748" s="0" t="inlineStr">
        <f aca="false">IF(A748&lt;&gt;"",CK748*9,"")</f>
        <is>
          <t/>
        </is>
      </c>
      <c r="CM748" s="8" t="inlineStr">
        <f aca="false">IF(A748&lt;&gt;"",TEXT(B748,CM$2)&amp;" "&amp;TEXT(A748,CM$2),"")</f>
        <is>
          <t/>
        </is>
      </c>
    </row>
    <row r="749" customFormat="false" ht="15" hidden="false" customHeight="false" outlineLevel="0" collapsed="false">
      <c r="A749" s="0" t="inlineStr">
        <f aca="false">IF(OR(B748&lt;Parameters!$K$12,A748&lt;Parameters!$K$12),IF(A748&lt;Parameters!$K$12,A748+1,0),"")</f>
        <is>
          <t/>
        </is>
      </c>
      <c r="B749" s="0" t="inlineStr">
        <f aca="false">IF(A749&lt;&gt;"",IF(A749=0,B748+1,B748),"")</f>
        <is>
          <t/>
        </is>
      </c>
      <c r="C749" s="24" t="inlineStr">
        <f aca="false">IF(A749&lt;&gt;"",-_phi*(A749+0.5),"")</f>
        <is>
          <t/>
        </is>
      </c>
      <c r="D749" s="8" t="inlineStr">
        <f aca="false">IF(A749&lt;&gt;"",DEGREES(C749),"")</f>
        <is>
          <t/>
        </is>
      </c>
      <c r="E749" s="24" t="inlineStr">
        <f aca="false">IF(A749&lt;&gt;"",_phi*(B749+0.5),"")</f>
        <is>
          <t/>
        </is>
      </c>
      <c r="F749" s="8" t="inlineStr">
        <f aca="false">IF(A749&lt;&gt;"",DEGREES(E749),"")</f>
        <is>
          <t/>
        </is>
      </c>
      <c r="G749" s="8" t="inlineStr">
        <f aca="false">IF(A749&lt;&gt;"",LOOKUP(A749,h!$A$3:$A$30,h!$D$3:$D$30),"")</f>
        <is>
          <t/>
        </is>
      </c>
      <c r="H749" s="8" t="inlineStr">
        <f aca="false">IF(A749&lt;&gt;"",LOOKUP(B749,h!$A$3:$A$30,h!$D$3:$D$30),"")</f>
        <is>
          <t/>
        </is>
      </c>
      <c r="I749" s="8" t="inlineStr">
        <f aca="false">IF(A749&lt;&gt;"",_zif,"")</f>
        <is>
          <t/>
        </is>
      </c>
      <c r="J749" s="8" t="inlineStr">
        <f aca="false">IF(A749&lt;&gt;"",$G749+'v1 Frame'!D$3*COS($C749)+'v1 Frame'!E$3*SIN($C749)*SIN($E749)+'v1 Frame'!F$3*SIN($C749)*COS($E749),"")</f>
        <is>
          <t/>
        </is>
      </c>
      <c r="K749" s="8" t="inlineStr">
        <f aca="false">IF(A749&lt;&gt;"",$H749+'v1 Frame'!E$3*COS($E749)-'v1 Frame'!F$3*SIN($E749),"")</f>
        <is>
          <t/>
        </is>
      </c>
      <c r="L749" s="8" t="inlineStr">
        <f aca="false">IF(A749&lt;&gt;"",$I749-'v1 Frame'!D$3*SIN($C749)+'v1 Frame'!E$3*COS($C749)*SIN($E749)+'v1 Frame'!F$3*COS($C749)*COS($E749),"")</f>
        <is>
          <t/>
        </is>
      </c>
      <c r="M749" s="8" t="inlineStr">
        <f aca="false">IF(A749&lt;&gt;"",$G749+'v1 Frame'!G$3*COS($C749)+'v1 Frame'!H$3*SIN($C749)*SIN($E749)+'v1 Frame'!I$3*SIN($C749)*COS($E749),"")</f>
        <is>
          <t/>
        </is>
      </c>
      <c r="N749" s="8" t="inlineStr">
        <f aca="false">IF(A749&lt;&gt;"",$H749+'v1 Frame'!H$3*COS($E749)-'v1 Frame'!I$3*SIN($E749),"")</f>
        <is>
          <t/>
        </is>
      </c>
      <c r="O749" s="8" t="inlineStr">
        <f aca="false">IF(A749&lt;&gt;"",$I749-'v1 Frame'!G$3*SIN($C749)+'v1 Frame'!H$3*COS($C749)*SIN($E749)+'v1 Frame'!I$3*COS($C749)*COS($E749),"")</f>
        <is>
          <t/>
        </is>
      </c>
      <c r="P749" s="8" t="inlineStr">
        <f aca="false">IF(A749&lt;&gt;"",$G749+'v1 Frame'!J$3*COS($C749)+'v1 Frame'!K$3*SIN($C749)*SIN($E749)+'v1 Frame'!L$3*SIN($C749)*COS($E749),"")</f>
        <is>
          <t/>
        </is>
      </c>
      <c r="Q749" s="8" t="inlineStr">
        <f aca="false">IF(A749&lt;&gt;"",$H749+'v1 Frame'!K$3*COS($E749)-'v1 Frame'!L$3*SIN($E749),"")</f>
        <is>
          <t/>
        </is>
      </c>
      <c r="R749" s="8" t="inlineStr">
        <f aca="false">IF(A749&lt;&gt;"",$I749-'v1 Frame'!J$3*SIN($C749)+'v1 Frame'!K$3*COS($C749)*SIN($E749)+'v1 Frame'!L$3*COS($C749)*COS($E749),"")</f>
        <is>
          <t/>
        </is>
      </c>
      <c r="S749" s="8" t="inlineStr">
        <f aca="false">IF(A749&lt;&gt;"",$G749+'v1 Frame'!M$3*COS($C749)+'v1 Frame'!N$3*SIN($C749)*SIN($E749)+'v1 Frame'!O$3*SIN($C749)*COS($E749),"")</f>
        <is>
          <t/>
        </is>
      </c>
      <c r="T749" s="8" t="inlineStr">
        <f aca="false">IF(A749&lt;&gt;"",$H749+'v1 Frame'!N$3*COS($E749)-'v1 Frame'!O$3*SIN($E749),"")</f>
        <is>
          <t/>
        </is>
      </c>
      <c r="U749" s="8" t="inlineStr">
        <f aca="false">IF(A749&lt;&gt;"",$I749-'v1 Frame'!M$3*SIN($C749)+'v1 Frame'!N$3*COS($C749)*SIN($E749)+'v1 Frame'!O$3*COS($C749)*COS($E749),"")</f>
        <is>
          <t/>
        </is>
      </c>
      <c r="V749" s="8" t="inlineStr">
        <f aca="false">IF(A749&lt;&gt;"",$G749+'v1 Frame'!P$3*COS($C749)+'v1 Frame'!Q$3*SIN($C749)*SIN($E749)+'v1 Frame'!R$3*SIN($C749)*COS($E749),"")</f>
        <is>
          <t/>
        </is>
      </c>
      <c r="W749" s="8" t="inlineStr">
        <f aca="false">IF(A749&lt;&gt;"",$H749+'v1 Frame'!Q$3*COS($E749)-'v1 Frame'!R$3*SIN($E749),"")</f>
        <is>
          <t/>
        </is>
      </c>
      <c r="X749" s="8" t="inlineStr">
        <f aca="false">IF(A749&lt;&gt;"",$I749-'v1 Frame'!P$3*SIN($C749)+'v1 Frame'!Q$3*COS($C749)*SIN($E749)+'v1 Frame'!R$3*COS($C749)*COS($E749),"")</f>
        <is>
          <t/>
        </is>
      </c>
      <c r="Y749" s="8" t="inlineStr">
        <f aca="false">IF(A749&lt;&gt;"",$G749+'v1 Frame'!S$3*COS($C749)+'v1 Frame'!T$3*SIN($C749)*SIN($E749)+'v1 Frame'!U$3*SIN($C749)*COS($E749),"")</f>
        <is>
          <t/>
        </is>
      </c>
      <c r="Z749" s="8" t="inlineStr">
        <f aca="false">IF(A749&lt;&gt;"",$H749+'v1 Frame'!T$3*COS($E749)-'v1 Frame'!U$3*SIN($E749),"")</f>
        <is>
          <t/>
        </is>
      </c>
      <c r="AA749" s="8" t="inlineStr">
        <f aca="false">IF(A749&lt;&gt;"",$I749-'v1 Frame'!S$3*SIN($C749)+'v1 Frame'!T$3*COS($C749)*SIN($E749)+'v1 Frame'!U$3*COS($C749)*COS($E749),"")</f>
        <is>
          <t/>
        </is>
      </c>
      <c r="AB749" s="8" t="inlineStr">
        <f aca="false">IF(A749&lt;&gt;"",$G749+'v1 Frame'!V$3*COS($C749)+'v1 Frame'!W$3*SIN($C749)*SIN($E749)+'v1 Frame'!X$3*SIN($C749)*COS($E749),"")</f>
        <is>
          <t/>
        </is>
      </c>
      <c r="AC749" s="8" t="inlineStr">
        <f aca="false">IF(A749&lt;&gt;"",$H749+'v1 Frame'!W$3*COS($E749)-'v1 Frame'!X$3*SIN($E749),"")</f>
        <is>
          <t/>
        </is>
      </c>
      <c r="AD749" s="8" t="inlineStr">
        <f aca="false">IF(A749&lt;&gt;"",$I749-'v1 Frame'!V$3*SIN($C749)+'v1 Frame'!W$3*COS($C749)*SIN($E749)+'v1 Frame'!X$3*COS($C749)*COS($E749),"")</f>
        <is>
          <t/>
        </is>
      </c>
      <c r="AE749" s="25" t="inlineStr">
        <f aca="false">IF(A749&lt;&gt;"",$G749+'v1 Frame'!Y$3*COS($C749)+'v1 Frame'!Z$3*SIN($C749)*SIN($E749)+'v1 Frame'!AA$3*SIN($C749)*COS($E749),"")</f>
        <is>
          <t/>
        </is>
      </c>
      <c r="AF749" s="25" t="inlineStr">
        <f aca="false">IF(A749&lt;&gt;"",$H749+'v1 Frame'!Z$3*COS($E749)-'v1 Frame'!AA$3*SIN($E749),"")</f>
        <is>
          <t/>
        </is>
      </c>
      <c r="AG749" s="25" t="inlineStr">
        <f aca="false">IF(A749&lt;&gt;"",$I749-'v1 Frame'!Y$3*SIN($C749)+'v1 Frame'!Z$3*COS($C749)*SIN($E749)+'v1 Frame'!AA$3*COS($C749)*COS($E749),"")</f>
        <is>
          <t/>
        </is>
      </c>
      <c r="AH749" s="8" t="inlineStr">
        <f aca="false">IF(A749&lt;&gt;"",SQRT(SUMSQ(G749:I749)),"")</f>
        <is>
          <t/>
        </is>
      </c>
      <c r="AI749" s="8" t="inlineStr">
        <f aca="false">IF(A749&lt;&gt;"",IF(AH749&lt;&gt;0,ACOS(I749/AH749),0),"")</f>
        <is>
          <t/>
        </is>
      </c>
      <c r="AJ749" s="8" t="inlineStr">
        <f aca="false">IF(A749&lt;&gt;"",DEGREES(AI749),"")</f>
        <is>
          <t/>
        </is>
      </c>
      <c r="AK749" s="8" t="inlineStr">
        <f aca="false">IF(A749&lt;&gt;"",IF(OR(G749&lt;&gt;0,H749&lt;&gt;0),ATAN2(G749,H749),0),"")</f>
        <is>
          <t/>
        </is>
      </c>
      <c r="AL749" s="8" t="inlineStr">
        <f aca="false">IF(A749&lt;&gt;"",DEGREES(AK749),"")</f>
        <is>
          <t/>
        </is>
      </c>
      <c r="AM749" s="8" t="inlineStr">
        <f aca="false">IF(A749&lt;&gt;"",SQRT(SUMSQ(J749:L749)),"")</f>
        <is>
          <t/>
        </is>
      </c>
      <c r="AN749" s="8" t="inlineStr">
        <f aca="false">IF(A749&lt;&gt;"",IF(AM749&lt;&gt;0,ACOS(L749/AM749),0),"")</f>
        <is>
          <t/>
        </is>
      </c>
      <c r="AO749" s="8" t="inlineStr">
        <f aca="false">IF(A749&lt;&gt;"",DEGREES(AN749),"")</f>
        <is>
          <t/>
        </is>
      </c>
      <c r="AP749" s="8" t="inlineStr">
        <f aca="false">IF(A749&lt;&gt;"",IF(OR(J749&lt;&gt;0,K749&lt;&gt;0),ATAN2(J749,K749),0),"")</f>
        <is>
          <t/>
        </is>
      </c>
      <c r="AQ749" s="8" t="inlineStr">
        <f aca="false">IF(A749&lt;&gt;"",DEGREES(AP749),"")</f>
        <is>
          <t/>
        </is>
      </c>
      <c r="AR749" s="8" t="inlineStr">
        <f aca="false">IF(A749&lt;&gt;"",SQRT(SUMSQ(M749:O749)),"")</f>
        <is>
          <t/>
        </is>
      </c>
      <c r="AS749" s="8" t="inlineStr">
        <f aca="false">IF(A749&lt;&gt;"",IF(AR749&lt;&gt;0,ACOS(O749/AR749),0),"")</f>
        <is>
          <t/>
        </is>
      </c>
      <c r="AT749" s="8" t="inlineStr">
        <f aca="false">IF(A749&lt;&gt;"",DEGREES(AS749),"")</f>
        <is>
          <t/>
        </is>
      </c>
      <c r="AU749" s="8" t="inlineStr">
        <f aca="false">IF(A749&lt;&gt;"",IF(OR(M749&lt;&gt;0,N749&lt;&gt;0),ATAN2(M749,N749),0),"")</f>
        <is>
          <t/>
        </is>
      </c>
      <c r="AV749" s="8" t="inlineStr">
        <f aca="false">IF(A749&lt;&gt;"",DEGREES(AU749),"")</f>
        <is>
          <t/>
        </is>
      </c>
      <c r="AW749" s="8" t="inlineStr">
        <f aca="false">IF(A749&lt;&gt;"",SQRT(SUMSQ(P749:R749)),"")</f>
        <is>
          <t/>
        </is>
      </c>
      <c r="AX749" s="8" t="inlineStr">
        <f aca="false">IF(A749&lt;&gt;"",IF(AW749&lt;&gt;0,ACOS(R749/AW749),0),"")</f>
        <is>
          <t/>
        </is>
      </c>
      <c r="AY749" s="8" t="inlineStr">
        <f aca="false">IF(A749&lt;&gt;"",DEGREES(AX749),"")</f>
        <is>
          <t/>
        </is>
      </c>
      <c r="AZ749" s="8" t="inlineStr">
        <f aca="false">IF(A749&lt;&gt;"",IF(OR(P749&lt;&gt;0,Q749&lt;&gt;0),ATAN2(P749,Q749),0),"")</f>
        <is>
          <t/>
        </is>
      </c>
      <c r="BA749" s="8" t="inlineStr">
        <f aca="false">IF(A749&lt;&gt;"",DEGREES(AZ749),"")</f>
        <is>
          <t/>
        </is>
      </c>
      <c r="BB749" s="8" t="inlineStr">
        <f aca="false">IF(A749&lt;&gt;"",SQRT(SUMSQ(S749:U749)),"")</f>
        <is>
          <t/>
        </is>
      </c>
      <c r="BC749" s="8" t="inlineStr">
        <f aca="false">IF(A749&lt;&gt;"",IF(BB749&lt;&gt;0,ACOS(U749/BB749),0),"")</f>
        <is>
          <t/>
        </is>
      </c>
      <c r="BD749" s="8" t="inlineStr">
        <f aca="false">IF(A749&lt;&gt;"",DEGREES(BC749),"")</f>
        <is>
          <t/>
        </is>
      </c>
      <c r="BE749" s="8" t="inlineStr">
        <f aca="false">IF(A749&lt;&gt;"",IF(OR(S749&lt;&gt;0,T749&lt;&gt;0),ATAN2(S749,T749),0),"")</f>
        <is>
          <t/>
        </is>
      </c>
      <c r="BF749" s="8" t="inlineStr">
        <f aca="false">IF(A749&lt;&gt;"",DEGREES(BE749),"")</f>
        <is>
          <t/>
        </is>
      </c>
      <c r="BG749" s="8" t="inlineStr">
        <f aca="false">IF(A749&lt;&gt;"",SQRT(SUMSQ(V749:X749)),"")</f>
        <is>
          <t/>
        </is>
      </c>
      <c r="BH749" s="8" t="inlineStr">
        <f aca="false">IF(A749&lt;&gt;"",IF(BG749&lt;&gt;0,ACOS(X749/BG749),0),"")</f>
        <is>
          <t/>
        </is>
      </c>
      <c r="BI749" s="8" t="inlineStr">
        <f aca="false">IF(A749&lt;&gt;"",DEGREES(BH749),"")</f>
        <is>
          <t/>
        </is>
      </c>
      <c r="BJ749" s="8" t="inlineStr">
        <f aca="false">IF(A749&lt;&gt;"",IF(OR(V749&lt;&gt;0,W749&lt;&gt;0),ATAN2(V749,W749),0),"")</f>
        <is>
          <t/>
        </is>
      </c>
      <c r="BK749" s="8" t="inlineStr">
        <f aca="false">IF(A749&lt;&gt;"",DEGREES(BJ749),"")</f>
        <is>
          <t/>
        </is>
      </c>
      <c r="BL749" s="8" t="inlineStr">
        <f aca="false">IF(A749&lt;&gt;"",SQRT(SUMSQ(Y749:AA749)),"")</f>
        <is>
          <t/>
        </is>
      </c>
      <c r="BM749" s="8" t="inlineStr">
        <f aca="false">IF(A749&lt;&gt;"",IF(BL749&lt;&gt;0,ACOS(AA749/BL749),0),"")</f>
        <is>
          <t/>
        </is>
      </c>
      <c r="BN749" s="8" t="inlineStr">
        <f aca="false">IF(A749&lt;&gt;"",DEGREES(BM749),"")</f>
        <is>
          <t/>
        </is>
      </c>
      <c r="BO749" s="8" t="inlineStr">
        <f aca="false">IF(A749&lt;&gt;"",IF(OR(Y749&lt;&gt;0,Z749&lt;&gt;0),ATAN2(Y749,Z749),0),"")</f>
        <is>
          <t/>
        </is>
      </c>
      <c r="BP749" s="8" t="inlineStr">
        <f aca="false">IF(A749&lt;&gt;"",DEGREES(BO749),"")</f>
        <is>
          <t/>
        </is>
      </c>
      <c r="BQ749" s="8" t="inlineStr">
        <f aca="false">IF(A749&lt;&gt;"",SQRT(SUMSQ(AB749:AD749)),"")</f>
        <is>
          <t/>
        </is>
      </c>
      <c r="BR749" s="8" t="inlineStr">
        <f aca="false">IF(A749&lt;&gt;"",IF(BQ749&lt;&gt;0,ACOS(AD749/BQ749),0),"")</f>
        <is>
          <t/>
        </is>
      </c>
      <c r="BS749" s="8" t="inlineStr">
        <f aca="false">IF(A749&lt;&gt;"",DEGREES(BR749),"")</f>
        <is>
          <t/>
        </is>
      </c>
      <c r="BT749" s="8" t="inlineStr">
        <f aca="false">IF(A749&lt;&gt;"",IF(OR(AB749&lt;&gt;0,AC749&lt;&gt;0),ATAN2(AB749,AC749),0),"")</f>
        <is>
          <t/>
        </is>
      </c>
      <c r="BU749" s="8" t="inlineStr">
        <f aca="false">IF(A749&lt;&gt;"",DEGREES(BT749),"")</f>
        <is>
          <t/>
        </is>
      </c>
      <c r="BV749" s="8" t="inlineStr">
        <f aca="false">IF(A749&lt;&gt;"",SQRT(SUMSQ(AE749:AG749)),"")</f>
        <is>
          <t/>
        </is>
      </c>
      <c r="BW749" s="8" t="inlineStr">
        <f aca="false">IF(A749&lt;&gt;"",IF(BV749&lt;&gt;0,ACOS(AG749/BV749),0),"")</f>
        <is>
          <t/>
        </is>
      </c>
      <c r="BX749" s="8" t="inlineStr">
        <f aca="false">IF(A749&lt;&gt;"",DEGREES(BW749),"")</f>
        <is>
          <t/>
        </is>
      </c>
      <c r="BY749" s="8" t="inlineStr">
        <f aca="false">IF(A749&lt;&gt;"",IF(OR(AF749&lt;&gt;0,AG749&lt;&gt;0),ATAN2(AF749,AG749),0),"")</f>
        <is>
          <t/>
        </is>
      </c>
      <c r="BZ749" s="8" t="inlineStr">
        <f aca="false">IF(A749&lt;&gt;"",DEGREES(BY749),"")</f>
        <is>
          <t/>
        </is>
      </c>
      <c r="CA749" s="0" t="inlineStr">
        <f aca="false">IF(A749&lt;&gt;"",IF(AND(AI749&lt;Parameters!$B$11,AI749&gt;Parameters!$B$12,AN749&lt;Parameters!$B$11,AN749&gt;Parameters!$B$12,AS749&lt;Parameters!$B$11,AS749&gt;Parameters!$B$12,AX749&lt;Parameters!$B$11,AX749&gt;Parameters!$B$12,BC749&lt;Parameters!$B$11,BC749&gt;Parameters!$B$12,BM749&lt;Parameters!$B$11,BM749&gt;Parameters!$B$12,BR749&lt;Parameters!$B$11,BR749&gt;Parameters!$B$12,BW749&lt;Parameters!$B$11,BW749&gt;Parameters!$B$12),1,0),"")</f>
        <is>
          <t/>
        </is>
      </c>
      <c r="CB749" s="0" t="inlineStr">
        <f aca="false">IF(A749&lt;&gt;"",IF(OR(AI749&lt;Parameters!$B$12,AI749&gt;Parameters!$B$11),0,1),"")</f>
        <is>
          <t/>
        </is>
      </c>
      <c r="CC749" s="0" t="inlineStr">
        <f aca="false">IF(A749&lt;&gt;"",IF(OR(AN749&lt;Parameters!$B$12,AN749&gt;Parameters!$B$11),0,1),"")</f>
        <is>
          <t/>
        </is>
      </c>
      <c r="CD749" s="0" t="inlineStr">
        <f aca="false">IF(A749&lt;&gt;"",IF(OR(AS749&lt;Parameters!$B$12,AS749&gt;Parameters!$B$11),0,1),"")</f>
        <is>
          <t/>
        </is>
      </c>
      <c r="CE749" s="0" t="inlineStr">
        <f aca="false">IF(A749&lt;&gt;"",IF(OR(AX749&lt;Parameters!$B$12,AX749&gt;Parameters!$B$11),0,1),"")</f>
        <is>
          <t/>
        </is>
      </c>
      <c r="CF749" s="0" t="inlineStr">
        <f aca="false">IF(A749&lt;&gt;"",IF(OR(BC749&lt;Parameters!$B$12,BC749&gt;Parameters!$B$11),0,1),"")</f>
        <is>
          <t/>
        </is>
      </c>
      <c r="CG749" s="0" t="inlineStr">
        <f aca="false">IF(A749&lt;&gt;"",IF(OR(BH749&lt;Parameters!$B$12,BH749&gt;Parameters!$B$11),0,1),"")</f>
        <is>
          <t/>
        </is>
      </c>
      <c r="CH749" s="0" t="inlineStr">
        <f aca="false">IF(A749&lt;&gt;"",IF(OR(BM749&lt;Parameters!$B$12,BM749&gt;Parameters!$B$11),0,1),"")</f>
        <is>
          <t/>
        </is>
      </c>
      <c r="CI749" s="0" t="inlineStr">
        <f aca="false">IF(A749&lt;&gt;"",IF(OR(BR749&lt;Parameters!$B$12,BR749&gt;Parameters!$B$11),0,1),"")</f>
        <is>
          <t/>
        </is>
      </c>
      <c r="CJ749" s="0" t="inlineStr">
        <f aca="false">IF(A749&lt;&gt;"",IF(OR(BW749&lt;Parameters!$B$12,BW749&gt;Parameters!$B$11),0,1),"")</f>
        <is>
          <t/>
        </is>
      </c>
      <c r="CK749" s="26" t="inlineStr">
        <f aca="false">IF(A749&lt;&gt;"",SUM(CB749:CJ749)/9,"")</f>
        <is>
          <t/>
        </is>
      </c>
      <c r="CL749" s="0" t="inlineStr">
        <f aca="false">IF(A749&lt;&gt;"",CK749*9,"")</f>
        <is>
          <t/>
        </is>
      </c>
      <c r="CM749" s="8" t="inlineStr">
        <f aca="false">IF(A749&lt;&gt;"",TEXT(B749,CM$2)&amp;" "&amp;TEXT(A749,CM$2),"")</f>
        <is>
          <t/>
        </is>
      </c>
    </row>
    <row r="750" customFormat="false" ht="15" hidden="false" customHeight="false" outlineLevel="0" collapsed="false">
      <c r="A750" s="0" t="inlineStr">
        <f aca="false">IF(OR(B749&lt;Parameters!$K$12,A749&lt;Parameters!$K$12),IF(A749&lt;Parameters!$K$12,A749+1,0),"")</f>
        <is>
          <t/>
        </is>
      </c>
      <c r="B750" s="0" t="inlineStr">
        <f aca="false">IF(A750&lt;&gt;"",IF(A750=0,B749+1,B749),"")</f>
        <is>
          <t/>
        </is>
      </c>
      <c r="C750" s="24" t="inlineStr">
        <f aca="false">IF(A750&lt;&gt;"",-_phi*(A750+0.5),"")</f>
        <is>
          <t/>
        </is>
      </c>
      <c r="D750" s="8" t="inlineStr">
        <f aca="false">IF(A750&lt;&gt;"",DEGREES(C750),"")</f>
        <is>
          <t/>
        </is>
      </c>
      <c r="E750" s="24" t="inlineStr">
        <f aca="false">IF(A750&lt;&gt;"",_phi*(B750+0.5),"")</f>
        <is>
          <t/>
        </is>
      </c>
      <c r="F750" s="8" t="inlineStr">
        <f aca="false">IF(A750&lt;&gt;"",DEGREES(E750),"")</f>
        <is>
          <t/>
        </is>
      </c>
      <c r="G750" s="8" t="inlineStr">
        <f aca="false">IF(A750&lt;&gt;"",LOOKUP(A750,h!$A$3:$A$30,h!$D$3:$D$30),"")</f>
        <is>
          <t/>
        </is>
      </c>
      <c r="H750" s="8" t="inlineStr">
        <f aca="false">IF(A750&lt;&gt;"",LOOKUP(B750,h!$A$3:$A$30,h!$D$3:$D$30),"")</f>
        <is>
          <t/>
        </is>
      </c>
      <c r="I750" s="8" t="inlineStr">
        <f aca="false">IF(A750&lt;&gt;"",_zif,"")</f>
        <is>
          <t/>
        </is>
      </c>
      <c r="J750" s="8" t="inlineStr">
        <f aca="false">IF(A750&lt;&gt;"",$G750+'v1 Frame'!D$3*COS($C750)+'v1 Frame'!E$3*SIN($C750)*SIN($E750)+'v1 Frame'!F$3*SIN($C750)*COS($E750),"")</f>
        <is>
          <t/>
        </is>
      </c>
      <c r="K750" s="8" t="inlineStr">
        <f aca="false">IF(A750&lt;&gt;"",$H750+'v1 Frame'!E$3*COS($E750)-'v1 Frame'!F$3*SIN($E750),"")</f>
        <is>
          <t/>
        </is>
      </c>
      <c r="L750" s="8" t="inlineStr">
        <f aca="false">IF(A750&lt;&gt;"",$I750-'v1 Frame'!D$3*SIN($C750)+'v1 Frame'!E$3*COS($C750)*SIN($E750)+'v1 Frame'!F$3*COS($C750)*COS($E750),"")</f>
        <is>
          <t/>
        </is>
      </c>
      <c r="M750" s="8" t="inlineStr">
        <f aca="false">IF(A750&lt;&gt;"",$G750+'v1 Frame'!G$3*COS($C750)+'v1 Frame'!H$3*SIN($C750)*SIN($E750)+'v1 Frame'!I$3*SIN($C750)*COS($E750),"")</f>
        <is>
          <t/>
        </is>
      </c>
      <c r="N750" s="8" t="inlineStr">
        <f aca="false">IF(A750&lt;&gt;"",$H750+'v1 Frame'!H$3*COS($E750)-'v1 Frame'!I$3*SIN($E750),"")</f>
        <is>
          <t/>
        </is>
      </c>
      <c r="O750" s="8" t="inlineStr">
        <f aca="false">IF(A750&lt;&gt;"",$I750-'v1 Frame'!G$3*SIN($C750)+'v1 Frame'!H$3*COS($C750)*SIN($E750)+'v1 Frame'!I$3*COS($C750)*COS($E750),"")</f>
        <is>
          <t/>
        </is>
      </c>
      <c r="P750" s="8" t="inlineStr">
        <f aca="false">IF(A750&lt;&gt;"",$G750+'v1 Frame'!J$3*COS($C750)+'v1 Frame'!K$3*SIN($C750)*SIN($E750)+'v1 Frame'!L$3*SIN($C750)*COS($E750),"")</f>
        <is>
          <t/>
        </is>
      </c>
      <c r="Q750" s="8" t="inlineStr">
        <f aca="false">IF(A750&lt;&gt;"",$H750+'v1 Frame'!K$3*COS($E750)-'v1 Frame'!L$3*SIN($E750),"")</f>
        <is>
          <t/>
        </is>
      </c>
      <c r="R750" s="8" t="inlineStr">
        <f aca="false">IF(A750&lt;&gt;"",$I750-'v1 Frame'!J$3*SIN($C750)+'v1 Frame'!K$3*COS($C750)*SIN($E750)+'v1 Frame'!L$3*COS($C750)*COS($E750),"")</f>
        <is>
          <t/>
        </is>
      </c>
      <c r="S750" s="8" t="inlineStr">
        <f aca="false">IF(A750&lt;&gt;"",$G750+'v1 Frame'!M$3*COS($C750)+'v1 Frame'!N$3*SIN($C750)*SIN($E750)+'v1 Frame'!O$3*SIN($C750)*COS($E750),"")</f>
        <is>
          <t/>
        </is>
      </c>
      <c r="T750" s="8" t="inlineStr">
        <f aca="false">IF(A750&lt;&gt;"",$H750+'v1 Frame'!N$3*COS($E750)-'v1 Frame'!O$3*SIN($E750),"")</f>
        <is>
          <t/>
        </is>
      </c>
      <c r="U750" s="8" t="inlineStr">
        <f aca="false">IF(A750&lt;&gt;"",$I750-'v1 Frame'!M$3*SIN($C750)+'v1 Frame'!N$3*COS($C750)*SIN($E750)+'v1 Frame'!O$3*COS($C750)*COS($E750),"")</f>
        <is>
          <t/>
        </is>
      </c>
      <c r="V750" s="8" t="inlineStr">
        <f aca="false">IF(A750&lt;&gt;"",$G750+'v1 Frame'!P$3*COS($C750)+'v1 Frame'!Q$3*SIN($C750)*SIN($E750)+'v1 Frame'!R$3*SIN($C750)*COS($E750),"")</f>
        <is>
          <t/>
        </is>
      </c>
      <c r="W750" s="8" t="inlineStr">
        <f aca="false">IF(A750&lt;&gt;"",$H750+'v1 Frame'!Q$3*COS($E750)-'v1 Frame'!R$3*SIN($E750),"")</f>
        <is>
          <t/>
        </is>
      </c>
      <c r="X750" s="8" t="inlineStr">
        <f aca="false">IF(A750&lt;&gt;"",$I750-'v1 Frame'!P$3*SIN($C750)+'v1 Frame'!Q$3*COS($C750)*SIN($E750)+'v1 Frame'!R$3*COS($C750)*COS($E750),"")</f>
        <is>
          <t/>
        </is>
      </c>
      <c r="Y750" s="8" t="inlineStr">
        <f aca="false">IF(A750&lt;&gt;"",$G750+'v1 Frame'!S$3*COS($C750)+'v1 Frame'!T$3*SIN($C750)*SIN($E750)+'v1 Frame'!U$3*SIN($C750)*COS($E750),"")</f>
        <is>
          <t/>
        </is>
      </c>
      <c r="Z750" s="8" t="inlineStr">
        <f aca="false">IF(A750&lt;&gt;"",$H750+'v1 Frame'!T$3*COS($E750)-'v1 Frame'!U$3*SIN($E750),"")</f>
        <is>
          <t/>
        </is>
      </c>
      <c r="AA750" s="8" t="inlineStr">
        <f aca="false">IF(A750&lt;&gt;"",$I750-'v1 Frame'!S$3*SIN($C750)+'v1 Frame'!T$3*COS($C750)*SIN($E750)+'v1 Frame'!U$3*COS($C750)*COS($E750),"")</f>
        <is>
          <t/>
        </is>
      </c>
      <c r="AB750" s="8" t="inlineStr">
        <f aca="false">IF(A750&lt;&gt;"",$G750+'v1 Frame'!V$3*COS($C750)+'v1 Frame'!W$3*SIN($C750)*SIN($E750)+'v1 Frame'!X$3*SIN($C750)*COS($E750),"")</f>
        <is>
          <t/>
        </is>
      </c>
      <c r="AC750" s="8" t="inlineStr">
        <f aca="false">IF(A750&lt;&gt;"",$H750+'v1 Frame'!W$3*COS($E750)-'v1 Frame'!X$3*SIN($E750),"")</f>
        <is>
          <t/>
        </is>
      </c>
      <c r="AD750" s="8" t="inlineStr">
        <f aca="false">IF(A750&lt;&gt;"",$I750-'v1 Frame'!V$3*SIN($C750)+'v1 Frame'!W$3*COS($C750)*SIN($E750)+'v1 Frame'!X$3*COS($C750)*COS($E750),"")</f>
        <is>
          <t/>
        </is>
      </c>
      <c r="AE750" s="25" t="inlineStr">
        <f aca="false">IF(A750&lt;&gt;"",$G750+'v1 Frame'!Y$3*COS($C750)+'v1 Frame'!Z$3*SIN($C750)*SIN($E750)+'v1 Frame'!AA$3*SIN($C750)*COS($E750),"")</f>
        <is>
          <t/>
        </is>
      </c>
      <c r="AF750" s="25" t="inlineStr">
        <f aca="false">IF(A750&lt;&gt;"",$H750+'v1 Frame'!Z$3*COS($E750)-'v1 Frame'!AA$3*SIN($E750),"")</f>
        <is>
          <t/>
        </is>
      </c>
      <c r="AG750" s="25" t="inlineStr">
        <f aca="false">IF(A750&lt;&gt;"",$I750-'v1 Frame'!Y$3*SIN($C750)+'v1 Frame'!Z$3*COS($C750)*SIN($E750)+'v1 Frame'!AA$3*COS($C750)*COS($E750),"")</f>
        <is>
          <t/>
        </is>
      </c>
      <c r="AH750" s="8" t="inlineStr">
        <f aca="false">IF(A750&lt;&gt;"",SQRT(SUMSQ(G750:I750)),"")</f>
        <is>
          <t/>
        </is>
      </c>
      <c r="AI750" s="8" t="inlineStr">
        <f aca="false">IF(A750&lt;&gt;"",IF(AH750&lt;&gt;0,ACOS(I750/AH750),0),"")</f>
        <is>
          <t/>
        </is>
      </c>
      <c r="AJ750" s="8" t="inlineStr">
        <f aca="false">IF(A750&lt;&gt;"",DEGREES(AI750),"")</f>
        <is>
          <t/>
        </is>
      </c>
      <c r="AK750" s="8" t="inlineStr">
        <f aca="false">IF(A750&lt;&gt;"",IF(OR(G750&lt;&gt;0,H750&lt;&gt;0),ATAN2(G750,H750),0),"")</f>
        <is>
          <t/>
        </is>
      </c>
      <c r="AL750" s="8" t="inlineStr">
        <f aca="false">IF(A750&lt;&gt;"",DEGREES(AK750),"")</f>
        <is>
          <t/>
        </is>
      </c>
      <c r="AM750" s="8" t="inlineStr">
        <f aca="false">IF(A750&lt;&gt;"",SQRT(SUMSQ(J750:L750)),"")</f>
        <is>
          <t/>
        </is>
      </c>
      <c r="AN750" s="8" t="inlineStr">
        <f aca="false">IF(A750&lt;&gt;"",IF(AM750&lt;&gt;0,ACOS(L750/AM750),0),"")</f>
        <is>
          <t/>
        </is>
      </c>
      <c r="AO750" s="8" t="inlineStr">
        <f aca="false">IF(A750&lt;&gt;"",DEGREES(AN750),"")</f>
        <is>
          <t/>
        </is>
      </c>
      <c r="AP750" s="8" t="inlineStr">
        <f aca="false">IF(A750&lt;&gt;"",IF(OR(J750&lt;&gt;0,K750&lt;&gt;0),ATAN2(J750,K750),0),"")</f>
        <is>
          <t/>
        </is>
      </c>
      <c r="AQ750" s="8" t="inlineStr">
        <f aca="false">IF(A750&lt;&gt;"",DEGREES(AP750),"")</f>
        <is>
          <t/>
        </is>
      </c>
      <c r="AR750" s="8" t="inlineStr">
        <f aca="false">IF(A750&lt;&gt;"",SQRT(SUMSQ(M750:O750)),"")</f>
        <is>
          <t/>
        </is>
      </c>
      <c r="AS750" s="8" t="inlineStr">
        <f aca="false">IF(A750&lt;&gt;"",IF(AR750&lt;&gt;0,ACOS(O750/AR750),0),"")</f>
        <is>
          <t/>
        </is>
      </c>
      <c r="AT750" s="8" t="inlineStr">
        <f aca="false">IF(A750&lt;&gt;"",DEGREES(AS750),"")</f>
        <is>
          <t/>
        </is>
      </c>
      <c r="AU750" s="8" t="inlineStr">
        <f aca="false">IF(A750&lt;&gt;"",IF(OR(M750&lt;&gt;0,N750&lt;&gt;0),ATAN2(M750,N750),0),"")</f>
        <is>
          <t/>
        </is>
      </c>
      <c r="AV750" s="8" t="inlineStr">
        <f aca="false">IF(A750&lt;&gt;"",DEGREES(AU750),"")</f>
        <is>
          <t/>
        </is>
      </c>
      <c r="AW750" s="8" t="inlineStr">
        <f aca="false">IF(A750&lt;&gt;"",SQRT(SUMSQ(P750:R750)),"")</f>
        <is>
          <t/>
        </is>
      </c>
      <c r="AX750" s="8" t="inlineStr">
        <f aca="false">IF(A750&lt;&gt;"",IF(AW750&lt;&gt;0,ACOS(R750/AW750),0),"")</f>
        <is>
          <t/>
        </is>
      </c>
      <c r="AY750" s="8" t="inlineStr">
        <f aca="false">IF(A750&lt;&gt;"",DEGREES(AX750),"")</f>
        <is>
          <t/>
        </is>
      </c>
      <c r="AZ750" s="8" t="inlineStr">
        <f aca="false">IF(A750&lt;&gt;"",IF(OR(P750&lt;&gt;0,Q750&lt;&gt;0),ATAN2(P750,Q750),0),"")</f>
        <is>
          <t/>
        </is>
      </c>
      <c r="BA750" s="8" t="inlineStr">
        <f aca="false">IF(A750&lt;&gt;"",DEGREES(AZ750),"")</f>
        <is>
          <t/>
        </is>
      </c>
      <c r="BB750" s="8" t="inlineStr">
        <f aca="false">IF(A750&lt;&gt;"",SQRT(SUMSQ(S750:U750)),"")</f>
        <is>
          <t/>
        </is>
      </c>
      <c r="BC750" s="8" t="inlineStr">
        <f aca="false">IF(A750&lt;&gt;"",IF(BB750&lt;&gt;0,ACOS(U750/BB750),0),"")</f>
        <is>
          <t/>
        </is>
      </c>
      <c r="BD750" s="8" t="inlineStr">
        <f aca="false">IF(A750&lt;&gt;"",DEGREES(BC750),"")</f>
        <is>
          <t/>
        </is>
      </c>
      <c r="BE750" s="8" t="inlineStr">
        <f aca="false">IF(A750&lt;&gt;"",IF(OR(S750&lt;&gt;0,T750&lt;&gt;0),ATAN2(S750,T750),0),"")</f>
        <is>
          <t/>
        </is>
      </c>
      <c r="BF750" s="8" t="inlineStr">
        <f aca="false">IF(A750&lt;&gt;"",DEGREES(BE750),"")</f>
        <is>
          <t/>
        </is>
      </c>
      <c r="BG750" s="8" t="inlineStr">
        <f aca="false">IF(A750&lt;&gt;"",SQRT(SUMSQ(V750:X750)),"")</f>
        <is>
          <t/>
        </is>
      </c>
      <c r="BH750" s="8" t="inlineStr">
        <f aca="false">IF(A750&lt;&gt;"",IF(BG750&lt;&gt;0,ACOS(X750/BG750),0),"")</f>
        <is>
          <t/>
        </is>
      </c>
      <c r="BI750" s="8" t="inlineStr">
        <f aca="false">IF(A750&lt;&gt;"",DEGREES(BH750),"")</f>
        <is>
          <t/>
        </is>
      </c>
      <c r="BJ750" s="8" t="inlineStr">
        <f aca="false">IF(A750&lt;&gt;"",IF(OR(V750&lt;&gt;0,W750&lt;&gt;0),ATAN2(V750,W750),0),"")</f>
        <is>
          <t/>
        </is>
      </c>
      <c r="BK750" s="8" t="inlineStr">
        <f aca="false">IF(A750&lt;&gt;"",DEGREES(BJ750),"")</f>
        <is>
          <t/>
        </is>
      </c>
      <c r="BL750" s="8" t="inlineStr">
        <f aca="false">IF(A750&lt;&gt;"",SQRT(SUMSQ(Y750:AA750)),"")</f>
        <is>
          <t/>
        </is>
      </c>
      <c r="BM750" s="8" t="inlineStr">
        <f aca="false">IF(A750&lt;&gt;"",IF(BL750&lt;&gt;0,ACOS(AA750/BL750),0),"")</f>
        <is>
          <t/>
        </is>
      </c>
      <c r="BN750" s="8" t="inlineStr">
        <f aca="false">IF(A750&lt;&gt;"",DEGREES(BM750),"")</f>
        <is>
          <t/>
        </is>
      </c>
      <c r="BO750" s="8" t="inlineStr">
        <f aca="false">IF(A750&lt;&gt;"",IF(OR(Y750&lt;&gt;0,Z750&lt;&gt;0),ATAN2(Y750,Z750),0),"")</f>
        <is>
          <t/>
        </is>
      </c>
      <c r="BP750" s="8" t="inlineStr">
        <f aca="false">IF(A750&lt;&gt;"",DEGREES(BO750),"")</f>
        <is>
          <t/>
        </is>
      </c>
      <c r="BQ750" s="8" t="inlineStr">
        <f aca="false">IF(A750&lt;&gt;"",SQRT(SUMSQ(AB750:AD750)),"")</f>
        <is>
          <t/>
        </is>
      </c>
      <c r="BR750" s="8" t="inlineStr">
        <f aca="false">IF(A750&lt;&gt;"",IF(BQ750&lt;&gt;0,ACOS(AD750/BQ750),0),"")</f>
        <is>
          <t/>
        </is>
      </c>
      <c r="BS750" s="8" t="inlineStr">
        <f aca="false">IF(A750&lt;&gt;"",DEGREES(BR750),"")</f>
        <is>
          <t/>
        </is>
      </c>
      <c r="BT750" s="8" t="inlineStr">
        <f aca="false">IF(A750&lt;&gt;"",IF(OR(AB750&lt;&gt;0,AC750&lt;&gt;0),ATAN2(AB750,AC750),0),"")</f>
        <is>
          <t/>
        </is>
      </c>
      <c r="BU750" s="8" t="inlineStr">
        <f aca="false">IF(A750&lt;&gt;"",DEGREES(BT750),"")</f>
        <is>
          <t/>
        </is>
      </c>
      <c r="BV750" s="8" t="inlineStr">
        <f aca="false">IF(A750&lt;&gt;"",SQRT(SUMSQ(AE750:AG750)),"")</f>
        <is>
          <t/>
        </is>
      </c>
      <c r="BW750" s="8" t="inlineStr">
        <f aca="false">IF(A750&lt;&gt;"",IF(BV750&lt;&gt;0,ACOS(AG750/BV750),0),"")</f>
        <is>
          <t/>
        </is>
      </c>
      <c r="BX750" s="8" t="inlineStr">
        <f aca="false">IF(A750&lt;&gt;"",DEGREES(BW750),"")</f>
        <is>
          <t/>
        </is>
      </c>
      <c r="BY750" s="8" t="inlineStr">
        <f aca="false">IF(A750&lt;&gt;"",IF(OR(AF750&lt;&gt;0,AG750&lt;&gt;0),ATAN2(AF750,AG750),0),"")</f>
        <is>
          <t/>
        </is>
      </c>
      <c r="BZ750" s="8" t="inlineStr">
        <f aca="false">IF(A750&lt;&gt;"",DEGREES(BY750),"")</f>
        <is>
          <t/>
        </is>
      </c>
      <c r="CA750" s="0" t="inlineStr">
        <f aca="false">IF(A750&lt;&gt;"",IF(AND(AI750&lt;Parameters!$B$11,AI750&gt;Parameters!$B$12,AN750&lt;Parameters!$B$11,AN750&gt;Parameters!$B$12,AS750&lt;Parameters!$B$11,AS750&gt;Parameters!$B$12,AX750&lt;Parameters!$B$11,AX750&gt;Parameters!$B$12,BC750&lt;Parameters!$B$11,BC750&gt;Parameters!$B$12,BM750&lt;Parameters!$B$11,BM750&gt;Parameters!$B$12,BR750&lt;Parameters!$B$11,BR750&gt;Parameters!$B$12,BW750&lt;Parameters!$B$11,BW750&gt;Parameters!$B$12),1,0),"")</f>
        <is>
          <t/>
        </is>
      </c>
      <c r="CB750" s="0" t="inlineStr">
        <f aca="false">IF(A750&lt;&gt;"",IF(OR(AI750&lt;Parameters!$B$12,AI750&gt;Parameters!$B$11),0,1),"")</f>
        <is>
          <t/>
        </is>
      </c>
      <c r="CC750" s="0" t="inlineStr">
        <f aca="false">IF(A750&lt;&gt;"",IF(OR(AN750&lt;Parameters!$B$12,AN750&gt;Parameters!$B$11),0,1),"")</f>
        <is>
          <t/>
        </is>
      </c>
      <c r="CD750" s="0" t="inlineStr">
        <f aca="false">IF(A750&lt;&gt;"",IF(OR(AS750&lt;Parameters!$B$12,AS750&gt;Parameters!$B$11),0,1),"")</f>
        <is>
          <t/>
        </is>
      </c>
      <c r="CE750" s="0" t="inlineStr">
        <f aca="false">IF(A750&lt;&gt;"",IF(OR(AX750&lt;Parameters!$B$12,AX750&gt;Parameters!$B$11),0,1),"")</f>
        <is>
          <t/>
        </is>
      </c>
      <c r="CF750" s="0" t="inlineStr">
        <f aca="false">IF(A750&lt;&gt;"",IF(OR(BC750&lt;Parameters!$B$12,BC750&gt;Parameters!$B$11),0,1),"")</f>
        <is>
          <t/>
        </is>
      </c>
      <c r="CG750" s="0" t="inlineStr">
        <f aca="false">IF(A750&lt;&gt;"",IF(OR(BH750&lt;Parameters!$B$12,BH750&gt;Parameters!$B$11),0,1),"")</f>
        <is>
          <t/>
        </is>
      </c>
      <c r="CH750" s="0" t="inlineStr">
        <f aca="false">IF(A750&lt;&gt;"",IF(OR(BM750&lt;Parameters!$B$12,BM750&gt;Parameters!$B$11),0,1),"")</f>
        <is>
          <t/>
        </is>
      </c>
      <c r="CI750" s="0" t="inlineStr">
        <f aca="false">IF(A750&lt;&gt;"",IF(OR(BR750&lt;Parameters!$B$12,BR750&gt;Parameters!$B$11),0,1),"")</f>
        <is>
          <t/>
        </is>
      </c>
      <c r="CJ750" s="0" t="inlineStr">
        <f aca="false">IF(A750&lt;&gt;"",IF(OR(BW750&lt;Parameters!$B$12,BW750&gt;Parameters!$B$11),0,1),"")</f>
        <is>
          <t/>
        </is>
      </c>
      <c r="CK750" s="26" t="inlineStr">
        <f aca="false">IF(A750&lt;&gt;"",SUM(CB750:CJ750)/9,"")</f>
        <is>
          <t/>
        </is>
      </c>
      <c r="CL750" s="0" t="inlineStr">
        <f aca="false">IF(A750&lt;&gt;"",CK750*9,"")</f>
        <is>
          <t/>
        </is>
      </c>
      <c r="CM750" s="8" t="inlineStr">
        <f aca="false">IF(A750&lt;&gt;"",TEXT(B750,CM$2)&amp;" "&amp;TEXT(A750,CM$2),"")</f>
        <is>
          <t/>
        </is>
      </c>
    </row>
    <row r="751" customFormat="false" ht="15" hidden="false" customHeight="false" outlineLevel="0" collapsed="false">
      <c r="A751" s="0" t="inlineStr">
        <f aca="false">IF(OR(B750&lt;Parameters!$K$12,A750&lt;Parameters!$K$12),IF(A750&lt;Parameters!$K$12,A750+1,0),"")</f>
        <is>
          <t/>
        </is>
      </c>
      <c r="B751" s="0" t="inlineStr">
        <f aca="false">IF(A751&lt;&gt;"",IF(A751=0,B750+1,B750),"")</f>
        <is>
          <t/>
        </is>
      </c>
      <c r="C751" s="24" t="inlineStr">
        <f aca="false">IF(A751&lt;&gt;"",-_phi*(A751+0.5),"")</f>
        <is>
          <t/>
        </is>
      </c>
      <c r="D751" s="8" t="inlineStr">
        <f aca="false">IF(A751&lt;&gt;"",DEGREES(C751),"")</f>
        <is>
          <t/>
        </is>
      </c>
      <c r="E751" s="24" t="inlineStr">
        <f aca="false">IF(A751&lt;&gt;"",_phi*(B751+0.5),"")</f>
        <is>
          <t/>
        </is>
      </c>
      <c r="F751" s="8" t="inlineStr">
        <f aca="false">IF(A751&lt;&gt;"",DEGREES(E751),"")</f>
        <is>
          <t/>
        </is>
      </c>
      <c r="G751" s="8" t="inlineStr">
        <f aca="false">IF(A751&lt;&gt;"",LOOKUP(A751,h!$A$3:$A$30,h!$D$3:$D$30),"")</f>
        <is>
          <t/>
        </is>
      </c>
      <c r="H751" s="8" t="inlineStr">
        <f aca="false">IF(A751&lt;&gt;"",LOOKUP(B751,h!$A$3:$A$30,h!$D$3:$D$30),"")</f>
        <is>
          <t/>
        </is>
      </c>
      <c r="I751" s="8" t="inlineStr">
        <f aca="false">IF(A751&lt;&gt;"",_zif,"")</f>
        <is>
          <t/>
        </is>
      </c>
      <c r="J751" s="8" t="inlineStr">
        <f aca="false">IF(A751&lt;&gt;"",$G751+'v1 Frame'!D$3*COS($C751)+'v1 Frame'!E$3*SIN($C751)*SIN($E751)+'v1 Frame'!F$3*SIN($C751)*COS($E751),"")</f>
        <is>
          <t/>
        </is>
      </c>
      <c r="K751" s="8" t="inlineStr">
        <f aca="false">IF(A751&lt;&gt;"",$H751+'v1 Frame'!E$3*COS($E751)-'v1 Frame'!F$3*SIN($E751),"")</f>
        <is>
          <t/>
        </is>
      </c>
      <c r="L751" s="8" t="inlineStr">
        <f aca="false">IF(A751&lt;&gt;"",$I751-'v1 Frame'!D$3*SIN($C751)+'v1 Frame'!E$3*COS($C751)*SIN($E751)+'v1 Frame'!F$3*COS($C751)*COS($E751),"")</f>
        <is>
          <t/>
        </is>
      </c>
      <c r="M751" s="8" t="inlineStr">
        <f aca="false">IF(A751&lt;&gt;"",$G751+'v1 Frame'!G$3*COS($C751)+'v1 Frame'!H$3*SIN($C751)*SIN($E751)+'v1 Frame'!I$3*SIN($C751)*COS($E751),"")</f>
        <is>
          <t/>
        </is>
      </c>
      <c r="N751" s="8" t="inlineStr">
        <f aca="false">IF(A751&lt;&gt;"",$H751+'v1 Frame'!H$3*COS($E751)-'v1 Frame'!I$3*SIN($E751),"")</f>
        <is>
          <t/>
        </is>
      </c>
      <c r="O751" s="8" t="inlineStr">
        <f aca="false">IF(A751&lt;&gt;"",$I751-'v1 Frame'!G$3*SIN($C751)+'v1 Frame'!H$3*COS($C751)*SIN($E751)+'v1 Frame'!I$3*COS($C751)*COS($E751),"")</f>
        <is>
          <t/>
        </is>
      </c>
      <c r="P751" s="8" t="inlineStr">
        <f aca="false">IF(A751&lt;&gt;"",$G751+'v1 Frame'!J$3*COS($C751)+'v1 Frame'!K$3*SIN($C751)*SIN($E751)+'v1 Frame'!L$3*SIN($C751)*COS($E751),"")</f>
        <is>
          <t/>
        </is>
      </c>
      <c r="Q751" s="8" t="inlineStr">
        <f aca="false">IF(A751&lt;&gt;"",$H751+'v1 Frame'!K$3*COS($E751)-'v1 Frame'!L$3*SIN($E751),"")</f>
        <is>
          <t/>
        </is>
      </c>
      <c r="R751" s="8" t="inlineStr">
        <f aca="false">IF(A751&lt;&gt;"",$I751-'v1 Frame'!J$3*SIN($C751)+'v1 Frame'!K$3*COS($C751)*SIN($E751)+'v1 Frame'!L$3*COS($C751)*COS($E751),"")</f>
        <is>
          <t/>
        </is>
      </c>
      <c r="S751" s="8" t="inlineStr">
        <f aca="false">IF(A751&lt;&gt;"",$G751+'v1 Frame'!M$3*COS($C751)+'v1 Frame'!N$3*SIN($C751)*SIN($E751)+'v1 Frame'!O$3*SIN($C751)*COS($E751),"")</f>
        <is>
          <t/>
        </is>
      </c>
      <c r="T751" s="8" t="inlineStr">
        <f aca="false">IF(A751&lt;&gt;"",$H751+'v1 Frame'!N$3*COS($E751)-'v1 Frame'!O$3*SIN($E751),"")</f>
        <is>
          <t/>
        </is>
      </c>
      <c r="U751" s="8" t="inlineStr">
        <f aca="false">IF(A751&lt;&gt;"",$I751-'v1 Frame'!M$3*SIN($C751)+'v1 Frame'!N$3*COS($C751)*SIN($E751)+'v1 Frame'!O$3*COS($C751)*COS($E751),"")</f>
        <is>
          <t/>
        </is>
      </c>
      <c r="V751" s="8" t="inlineStr">
        <f aca="false">IF(A751&lt;&gt;"",$G751+'v1 Frame'!P$3*COS($C751)+'v1 Frame'!Q$3*SIN($C751)*SIN($E751)+'v1 Frame'!R$3*SIN($C751)*COS($E751),"")</f>
        <is>
          <t/>
        </is>
      </c>
      <c r="W751" s="8" t="inlineStr">
        <f aca="false">IF(A751&lt;&gt;"",$H751+'v1 Frame'!Q$3*COS($E751)-'v1 Frame'!R$3*SIN($E751),"")</f>
        <is>
          <t/>
        </is>
      </c>
      <c r="X751" s="8" t="inlineStr">
        <f aca="false">IF(A751&lt;&gt;"",$I751-'v1 Frame'!P$3*SIN($C751)+'v1 Frame'!Q$3*COS($C751)*SIN($E751)+'v1 Frame'!R$3*COS($C751)*COS($E751),"")</f>
        <is>
          <t/>
        </is>
      </c>
      <c r="Y751" s="8" t="inlineStr">
        <f aca="false">IF(A751&lt;&gt;"",$G751+'v1 Frame'!S$3*COS($C751)+'v1 Frame'!T$3*SIN($C751)*SIN($E751)+'v1 Frame'!U$3*SIN($C751)*COS($E751),"")</f>
        <is>
          <t/>
        </is>
      </c>
      <c r="Z751" s="8" t="inlineStr">
        <f aca="false">IF(A751&lt;&gt;"",$H751+'v1 Frame'!T$3*COS($E751)-'v1 Frame'!U$3*SIN($E751),"")</f>
        <is>
          <t/>
        </is>
      </c>
      <c r="AA751" s="8" t="inlineStr">
        <f aca="false">IF(A751&lt;&gt;"",$I751-'v1 Frame'!S$3*SIN($C751)+'v1 Frame'!T$3*COS($C751)*SIN($E751)+'v1 Frame'!U$3*COS($C751)*COS($E751),"")</f>
        <is>
          <t/>
        </is>
      </c>
      <c r="AB751" s="8" t="inlineStr">
        <f aca="false">IF(A751&lt;&gt;"",$G751+'v1 Frame'!V$3*COS($C751)+'v1 Frame'!W$3*SIN($C751)*SIN($E751)+'v1 Frame'!X$3*SIN($C751)*COS($E751),"")</f>
        <is>
          <t/>
        </is>
      </c>
      <c r="AC751" s="8" t="inlineStr">
        <f aca="false">IF(A751&lt;&gt;"",$H751+'v1 Frame'!W$3*COS($E751)-'v1 Frame'!X$3*SIN($E751),"")</f>
        <is>
          <t/>
        </is>
      </c>
      <c r="AD751" s="8" t="inlineStr">
        <f aca="false">IF(A751&lt;&gt;"",$I751-'v1 Frame'!V$3*SIN($C751)+'v1 Frame'!W$3*COS($C751)*SIN($E751)+'v1 Frame'!X$3*COS($C751)*COS($E751),"")</f>
        <is>
          <t/>
        </is>
      </c>
      <c r="AE751" s="25" t="inlineStr">
        <f aca="false">IF(A751&lt;&gt;"",$G751+'v1 Frame'!Y$3*COS($C751)+'v1 Frame'!Z$3*SIN($C751)*SIN($E751)+'v1 Frame'!AA$3*SIN($C751)*COS($E751),"")</f>
        <is>
          <t/>
        </is>
      </c>
      <c r="AF751" s="25" t="inlineStr">
        <f aca="false">IF(A751&lt;&gt;"",$H751+'v1 Frame'!Z$3*COS($E751)-'v1 Frame'!AA$3*SIN($E751),"")</f>
        <is>
          <t/>
        </is>
      </c>
      <c r="AG751" s="25" t="inlineStr">
        <f aca="false">IF(A751&lt;&gt;"",$I751-'v1 Frame'!Y$3*SIN($C751)+'v1 Frame'!Z$3*COS($C751)*SIN($E751)+'v1 Frame'!AA$3*COS($C751)*COS($E751),"")</f>
        <is>
          <t/>
        </is>
      </c>
      <c r="AH751" s="8" t="inlineStr">
        <f aca="false">IF(A751&lt;&gt;"",SQRT(SUMSQ(G751:I751)),"")</f>
        <is>
          <t/>
        </is>
      </c>
      <c r="AI751" s="8" t="inlineStr">
        <f aca="false">IF(A751&lt;&gt;"",IF(AH751&lt;&gt;0,ACOS(I751/AH751),0),"")</f>
        <is>
          <t/>
        </is>
      </c>
      <c r="AJ751" s="8" t="inlineStr">
        <f aca="false">IF(A751&lt;&gt;"",DEGREES(AI751),"")</f>
        <is>
          <t/>
        </is>
      </c>
      <c r="AK751" s="8" t="inlineStr">
        <f aca="false">IF(A751&lt;&gt;"",IF(OR(G751&lt;&gt;0,H751&lt;&gt;0),ATAN2(G751,H751),0),"")</f>
        <is>
          <t/>
        </is>
      </c>
      <c r="AL751" s="8" t="inlineStr">
        <f aca="false">IF(A751&lt;&gt;"",DEGREES(AK751),"")</f>
        <is>
          <t/>
        </is>
      </c>
      <c r="AM751" s="8" t="inlineStr">
        <f aca="false">IF(A751&lt;&gt;"",SQRT(SUMSQ(J751:L751)),"")</f>
        <is>
          <t/>
        </is>
      </c>
      <c r="AN751" s="8" t="inlineStr">
        <f aca="false">IF(A751&lt;&gt;"",IF(AM751&lt;&gt;0,ACOS(L751/AM751),0),"")</f>
        <is>
          <t/>
        </is>
      </c>
      <c r="AO751" s="8" t="inlineStr">
        <f aca="false">IF(A751&lt;&gt;"",DEGREES(AN751),"")</f>
        <is>
          <t/>
        </is>
      </c>
      <c r="AP751" s="8" t="inlineStr">
        <f aca="false">IF(A751&lt;&gt;"",IF(OR(J751&lt;&gt;0,K751&lt;&gt;0),ATAN2(J751,K751),0),"")</f>
        <is>
          <t/>
        </is>
      </c>
      <c r="AQ751" s="8" t="inlineStr">
        <f aca="false">IF(A751&lt;&gt;"",DEGREES(AP751),"")</f>
        <is>
          <t/>
        </is>
      </c>
      <c r="AR751" s="8" t="inlineStr">
        <f aca="false">IF(A751&lt;&gt;"",SQRT(SUMSQ(M751:O751)),"")</f>
        <is>
          <t/>
        </is>
      </c>
      <c r="AS751" s="8" t="inlineStr">
        <f aca="false">IF(A751&lt;&gt;"",IF(AR751&lt;&gt;0,ACOS(O751/AR751),0),"")</f>
        <is>
          <t/>
        </is>
      </c>
      <c r="AT751" s="8" t="inlineStr">
        <f aca="false">IF(A751&lt;&gt;"",DEGREES(AS751),"")</f>
        <is>
          <t/>
        </is>
      </c>
      <c r="AU751" s="8" t="inlineStr">
        <f aca="false">IF(A751&lt;&gt;"",IF(OR(M751&lt;&gt;0,N751&lt;&gt;0),ATAN2(M751,N751),0),"")</f>
        <is>
          <t/>
        </is>
      </c>
      <c r="AV751" s="8" t="inlineStr">
        <f aca="false">IF(A751&lt;&gt;"",DEGREES(AU751),"")</f>
        <is>
          <t/>
        </is>
      </c>
      <c r="AW751" s="8" t="inlineStr">
        <f aca="false">IF(A751&lt;&gt;"",SQRT(SUMSQ(P751:R751)),"")</f>
        <is>
          <t/>
        </is>
      </c>
      <c r="AX751" s="8" t="inlineStr">
        <f aca="false">IF(A751&lt;&gt;"",IF(AW751&lt;&gt;0,ACOS(R751/AW751),0),"")</f>
        <is>
          <t/>
        </is>
      </c>
      <c r="AY751" s="8" t="inlineStr">
        <f aca="false">IF(A751&lt;&gt;"",DEGREES(AX751),"")</f>
        <is>
          <t/>
        </is>
      </c>
      <c r="AZ751" s="8" t="inlineStr">
        <f aca="false">IF(A751&lt;&gt;"",IF(OR(P751&lt;&gt;0,Q751&lt;&gt;0),ATAN2(P751,Q751),0),"")</f>
        <is>
          <t/>
        </is>
      </c>
      <c r="BA751" s="8" t="inlineStr">
        <f aca="false">IF(A751&lt;&gt;"",DEGREES(AZ751),"")</f>
        <is>
          <t/>
        </is>
      </c>
      <c r="BB751" s="8" t="inlineStr">
        <f aca="false">IF(A751&lt;&gt;"",SQRT(SUMSQ(S751:U751)),"")</f>
        <is>
          <t/>
        </is>
      </c>
      <c r="BC751" s="8" t="inlineStr">
        <f aca="false">IF(A751&lt;&gt;"",IF(BB751&lt;&gt;0,ACOS(U751/BB751),0),"")</f>
        <is>
          <t/>
        </is>
      </c>
      <c r="BD751" s="8" t="inlineStr">
        <f aca="false">IF(A751&lt;&gt;"",DEGREES(BC751),"")</f>
        <is>
          <t/>
        </is>
      </c>
      <c r="BE751" s="8" t="inlineStr">
        <f aca="false">IF(A751&lt;&gt;"",IF(OR(S751&lt;&gt;0,T751&lt;&gt;0),ATAN2(S751,T751),0),"")</f>
        <is>
          <t/>
        </is>
      </c>
      <c r="BF751" s="8" t="inlineStr">
        <f aca="false">IF(A751&lt;&gt;"",DEGREES(BE751),"")</f>
        <is>
          <t/>
        </is>
      </c>
      <c r="BG751" s="8" t="inlineStr">
        <f aca="false">IF(A751&lt;&gt;"",SQRT(SUMSQ(V751:X751)),"")</f>
        <is>
          <t/>
        </is>
      </c>
      <c r="BH751" s="8" t="inlineStr">
        <f aca="false">IF(A751&lt;&gt;"",IF(BG751&lt;&gt;0,ACOS(X751/BG751),0),"")</f>
        <is>
          <t/>
        </is>
      </c>
      <c r="BI751" s="8" t="inlineStr">
        <f aca="false">IF(A751&lt;&gt;"",DEGREES(BH751),"")</f>
        <is>
          <t/>
        </is>
      </c>
      <c r="BJ751" s="8" t="inlineStr">
        <f aca="false">IF(A751&lt;&gt;"",IF(OR(V751&lt;&gt;0,W751&lt;&gt;0),ATAN2(V751,W751),0),"")</f>
        <is>
          <t/>
        </is>
      </c>
      <c r="BK751" s="8" t="inlineStr">
        <f aca="false">IF(A751&lt;&gt;"",DEGREES(BJ751),"")</f>
        <is>
          <t/>
        </is>
      </c>
      <c r="BL751" s="8" t="inlineStr">
        <f aca="false">IF(A751&lt;&gt;"",SQRT(SUMSQ(Y751:AA751)),"")</f>
        <is>
          <t/>
        </is>
      </c>
      <c r="BM751" s="8" t="inlineStr">
        <f aca="false">IF(A751&lt;&gt;"",IF(BL751&lt;&gt;0,ACOS(AA751/BL751),0),"")</f>
        <is>
          <t/>
        </is>
      </c>
      <c r="BN751" s="8" t="inlineStr">
        <f aca="false">IF(A751&lt;&gt;"",DEGREES(BM751),"")</f>
        <is>
          <t/>
        </is>
      </c>
      <c r="BO751" s="8" t="inlineStr">
        <f aca="false">IF(A751&lt;&gt;"",IF(OR(Y751&lt;&gt;0,Z751&lt;&gt;0),ATAN2(Y751,Z751),0),"")</f>
        <is>
          <t/>
        </is>
      </c>
      <c r="BP751" s="8" t="inlineStr">
        <f aca="false">IF(A751&lt;&gt;"",DEGREES(BO751),"")</f>
        <is>
          <t/>
        </is>
      </c>
      <c r="BQ751" s="8" t="inlineStr">
        <f aca="false">IF(A751&lt;&gt;"",SQRT(SUMSQ(AB751:AD751)),"")</f>
        <is>
          <t/>
        </is>
      </c>
      <c r="BR751" s="8" t="inlineStr">
        <f aca="false">IF(A751&lt;&gt;"",IF(BQ751&lt;&gt;0,ACOS(AD751/BQ751),0),"")</f>
        <is>
          <t/>
        </is>
      </c>
      <c r="BS751" s="8" t="inlineStr">
        <f aca="false">IF(A751&lt;&gt;"",DEGREES(BR751),"")</f>
        <is>
          <t/>
        </is>
      </c>
      <c r="BT751" s="8" t="inlineStr">
        <f aca="false">IF(A751&lt;&gt;"",IF(OR(AB751&lt;&gt;0,AC751&lt;&gt;0),ATAN2(AB751,AC751),0),"")</f>
        <is>
          <t/>
        </is>
      </c>
      <c r="BU751" s="8" t="inlineStr">
        <f aca="false">IF(A751&lt;&gt;"",DEGREES(BT751),"")</f>
        <is>
          <t/>
        </is>
      </c>
      <c r="BV751" s="8" t="inlineStr">
        <f aca="false">IF(A751&lt;&gt;"",SQRT(SUMSQ(AE751:AG751)),"")</f>
        <is>
          <t/>
        </is>
      </c>
      <c r="BW751" s="8" t="inlineStr">
        <f aca="false">IF(A751&lt;&gt;"",IF(BV751&lt;&gt;0,ACOS(AG751/BV751),0),"")</f>
        <is>
          <t/>
        </is>
      </c>
      <c r="BX751" s="8" t="inlineStr">
        <f aca="false">IF(A751&lt;&gt;"",DEGREES(BW751),"")</f>
        <is>
          <t/>
        </is>
      </c>
      <c r="BY751" s="8" t="inlineStr">
        <f aca="false">IF(A751&lt;&gt;"",IF(OR(AF751&lt;&gt;0,AG751&lt;&gt;0),ATAN2(AF751,AG751),0),"")</f>
        <is>
          <t/>
        </is>
      </c>
      <c r="BZ751" s="8" t="inlineStr">
        <f aca="false">IF(A751&lt;&gt;"",DEGREES(BY751),"")</f>
        <is>
          <t/>
        </is>
      </c>
      <c r="CA751" s="0" t="inlineStr">
        <f aca="false">IF(A751&lt;&gt;"",IF(AND(AI751&lt;Parameters!$B$11,AI751&gt;Parameters!$B$12,AN751&lt;Parameters!$B$11,AN751&gt;Parameters!$B$12,AS751&lt;Parameters!$B$11,AS751&gt;Parameters!$B$12,AX751&lt;Parameters!$B$11,AX751&gt;Parameters!$B$12,BC751&lt;Parameters!$B$11,BC751&gt;Parameters!$B$12,BM751&lt;Parameters!$B$11,BM751&gt;Parameters!$B$12,BR751&lt;Parameters!$B$11,BR751&gt;Parameters!$B$12,BW751&lt;Parameters!$B$11,BW751&gt;Parameters!$B$12),1,0),"")</f>
        <is>
          <t/>
        </is>
      </c>
      <c r="CB751" s="0" t="inlineStr">
        <f aca="false">IF(A751&lt;&gt;"",IF(OR(AI751&lt;Parameters!$B$12,AI751&gt;Parameters!$B$11),0,1),"")</f>
        <is>
          <t/>
        </is>
      </c>
      <c r="CC751" s="0" t="inlineStr">
        <f aca="false">IF(A751&lt;&gt;"",IF(OR(AN751&lt;Parameters!$B$12,AN751&gt;Parameters!$B$11),0,1),"")</f>
        <is>
          <t/>
        </is>
      </c>
      <c r="CD751" s="0" t="inlineStr">
        <f aca="false">IF(A751&lt;&gt;"",IF(OR(AS751&lt;Parameters!$B$12,AS751&gt;Parameters!$B$11),0,1),"")</f>
        <is>
          <t/>
        </is>
      </c>
      <c r="CE751" s="0" t="inlineStr">
        <f aca="false">IF(A751&lt;&gt;"",IF(OR(AX751&lt;Parameters!$B$12,AX751&gt;Parameters!$B$11),0,1),"")</f>
        <is>
          <t/>
        </is>
      </c>
      <c r="CF751" s="0" t="inlineStr">
        <f aca="false">IF(A751&lt;&gt;"",IF(OR(BC751&lt;Parameters!$B$12,BC751&gt;Parameters!$B$11),0,1),"")</f>
        <is>
          <t/>
        </is>
      </c>
      <c r="CG751" s="0" t="inlineStr">
        <f aca="false">IF(A751&lt;&gt;"",IF(OR(BH751&lt;Parameters!$B$12,BH751&gt;Parameters!$B$11),0,1),"")</f>
        <is>
          <t/>
        </is>
      </c>
      <c r="CH751" s="0" t="inlineStr">
        <f aca="false">IF(A751&lt;&gt;"",IF(OR(BM751&lt;Parameters!$B$12,BM751&gt;Parameters!$B$11),0,1),"")</f>
        <is>
          <t/>
        </is>
      </c>
      <c r="CI751" s="0" t="inlineStr">
        <f aca="false">IF(A751&lt;&gt;"",IF(OR(BR751&lt;Parameters!$B$12,BR751&gt;Parameters!$B$11),0,1),"")</f>
        <is>
          <t/>
        </is>
      </c>
      <c r="CJ751" s="0" t="inlineStr">
        <f aca="false">IF(A751&lt;&gt;"",IF(OR(BW751&lt;Parameters!$B$12,BW751&gt;Parameters!$B$11),0,1),"")</f>
        <is>
          <t/>
        </is>
      </c>
      <c r="CK751" s="26" t="inlineStr">
        <f aca="false">IF(A751&lt;&gt;"",SUM(CB751:CJ751)/9,"")</f>
        <is>
          <t/>
        </is>
      </c>
      <c r="CL751" s="0" t="inlineStr">
        <f aca="false">IF(A751&lt;&gt;"",CK751*9,"")</f>
        <is>
          <t/>
        </is>
      </c>
      <c r="CM751" s="8" t="inlineStr">
        <f aca="false">IF(A751&lt;&gt;"",TEXT(B751,CM$2)&amp;" "&amp;TEXT(A751,CM$2),"")</f>
        <is>
          <t/>
        </is>
      </c>
    </row>
    <row r="752" customFormat="false" ht="15" hidden="false" customHeight="false" outlineLevel="0" collapsed="false">
      <c r="A752" s="0" t="inlineStr">
        <f aca="false">IF(OR(B751&lt;Parameters!$K$12,A751&lt;Parameters!$K$12),IF(A751&lt;Parameters!$K$12,A751+1,0),"")</f>
        <is>
          <t/>
        </is>
      </c>
      <c r="B752" s="0" t="inlineStr">
        <f aca="false">IF(A752&lt;&gt;"",IF(A752=0,B751+1,B751),"")</f>
        <is>
          <t/>
        </is>
      </c>
      <c r="C752" s="24" t="inlineStr">
        <f aca="false">IF(A752&lt;&gt;"",-_phi*(A752+0.5),"")</f>
        <is>
          <t/>
        </is>
      </c>
      <c r="D752" s="8" t="inlineStr">
        <f aca="false">IF(A752&lt;&gt;"",DEGREES(C752),"")</f>
        <is>
          <t/>
        </is>
      </c>
      <c r="E752" s="24" t="inlineStr">
        <f aca="false">IF(A752&lt;&gt;"",_phi*(B752+0.5),"")</f>
        <is>
          <t/>
        </is>
      </c>
      <c r="F752" s="8" t="inlineStr">
        <f aca="false">IF(A752&lt;&gt;"",DEGREES(E752),"")</f>
        <is>
          <t/>
        </is>
      </c>
      <c r="G752" s="8" t="inlineStr">
        <f aca="false">IF(A752&lt;&gt;"",LOOKUP(A752,h!$A$3:$A$30,h!$D$3:$D$30),"")</f>
        <is>
          <t/>
        </is>
      </c>
      <c r="H752" s="8" t="inlineStr">
        <f aca="false">IF(A752&lt;&gt;"",LOOKUP(B752,h!$A$3:$A$30,h!$D$3:$D$30),"")</f>
        <is>
          <t/>
        </is>
      </c>
      <c r="I752" s="8" t="inlineStr">
        <f aca="false">IF(A752&lt;&gt;"",_zif,"")</f>
        <is>
          <t/>
        </is>
      </c>
      <c r="J752" s="8" t="inlineStr">
        <f aca="false">IF(A752&lt;&gt;"",$G752+'v1 Frame'!D$3*COS($C752)+'v1 Frame'!E$3*SIN($C752)*SIN($E752)+'v1 Frame'!F$3*SIN($C752)*COS($E752),"")</f>
        <is>
          <t/>
        </is>
      </c>
      <c r="K752" s="8" t="inlineStr">
        <f aca="false">IF(A752&lt;&gt;"",$H752+'v1 Frame'!E$3*COS($E752)-'v1 Frame'!F$3*SIN($E752),"")</f>
        <is>
          <t/>
        </is>
      </c>
      <c r="L752" s="8" t="inlineStr">
        <f aca="false">IF(A752&lt;&gt;"",$I752-'v1 Frame'!D$3*SIN($C752)+'v1 Frame'!E$3*COS($C752)*SIN($E752)+'v1 Frame'!F$3*COS($C752)*COS($E752),"")</f>
        <is>
          <t/>
        </is>
      </c>
      <c r="M752" s="8" t="inlineStr">
        <f aca="false">IF(A752&lt;&gt;"",$G752+'v1 Frame'!G$3*COS($C752)+'v1 Frame'!H$3*SIN($C752)*SIN($E752)+'v1 Frame'!I$3*SIN($C752)*COS($E752),"")</f>
        <is>
          <t/>
        </is>
      </c>
      <c r="N752" s="8" t="inlineStr">
        <f aca="false">IF(A752&lt;&gt;"",$H752+'v1 Frame'!H$3*COS($E752)-'v1 Frame'!I$3*SIN($E752),"")</f>
        <is>
          <t/>
        </is>
      </c>
      <c r="O752" s="8" t="inlineStr">
        <f aca="false">IF(A752&lt;&gt;"",$I752-'v1 Frame'!G$3*SIN($C752)+'v1 Frame'!H$3*COS($C752)*SIN($E752)+'v1 Frame'!I$3*COS($C752)*COS($E752),"")</f>
        <is>
          <t/>
        </is>
      </c>
      <c r="P752" s="8" t="inlineStr">
        <f aca="false">IF(A752&lt;&gt;"",$G752+'v1 Frame'!J$3*COS($C752)+'v1 Frame'!K$3*SIN($C752)*SIN($E752)+'v1 Frame'!L$3*SIN($C752)*COS($E752),"")</f>
        <is>
          <t/>
        </is>
      </c>
      <c r="Q752" s="8" t="inlineStr">
        <f aca="false">IF(A752&lt;&gt;"",$H752+'v1 Frame'!K$3*COS($E752)-'v1 Frame'!L$3*SIN($E752),"")</f>
        <is>
          <t/>
        </is>
      </c>
      <c r="R752" s="8" t="inlineStr">
        <f aca="false">IF(A752&lt;&gt;"",$I752-'v1 Frame'!J$3*SIN($C752)+'v1 Frame'!K$3*COS($C752)*SIN($E752)+'v1 Frame'!L$3*COS($C752)*COS($E752),"")</f>
        <is>
          <t/>
        </is>
      </c>
      <c r="S752" s="8" t="inlineStr">
        <f aca="false">IF(A752&lt;&gt;"",$G752+'v1 Frame'!M$3*COS($C752)+'v1 Frame'!N$3*SIN($C752)*SIN($E752)+'v1 Frame'!O$3*SIN($C752)*COS($E752),"")</f>
        <is>
          <t/>
        </is>
      </c>
      <c r="T752" s="8" t="inlineStr">
        <f aca="false">IF(A752&lt;&gt;"",$H752+'v1 Frame'!N$3*COS($E752)-'v1 Frame'!O$3*SIN($E752),"")</f>
        <is>
          <t/>
        </is>
      </c>
      <c r="U752" s="8" t="inlineStr">
        <f aca="false">IF(A752&lt;&gt;"",$I752-'v1 Frame'!M$3*SIN($C752)+'v1 Frame'!N$3*COS($C752)*SIN($E752)+'v1 Frame'!O$3*COS($C752)*COS($E752),"")</f>
        <is>
          <t/>
        </is>
      </c>
      <c r="V752" s="8" t="inlineStr">
        <f aca="false">IF(A752&lt;&gt;"",$G752+'v1 Frame'!P$3*COS($C752)+'v1 Frame'!Q$3*SIN($C752)*SIN($E752)+'v1 Frame'!R$3*SIN($C752)*COS($E752),"")</f>
        <is>
          <t/>
        </is>
      </c>
      <c r="W752" s="8" t="inlineStr">
        <f aca="false">IF(A752&lt;&gt;"",$H752+'v1 Frame'!Q$3*COS($E752)-'v1 Frame'!R$3*SIN($E752),"")</f>
        <is>
          <t/>
        </is>
      </c>
      <c r="X752" s="8" t="inlineStr">
        <f aca="false">IF(A752&lt;&gt;"",$I752-'v1 Frame'!P$3*SIN($C752)+'v1 Frame'!Q$3*COS($C752)*SIN($E752)+'v1 Frame'!R$3*COS($C752)*COS($E752),"")</f>
        <is>
          <t/>
        </is>
      </c>
      <c r="Y752" s="8" t="inlineStr">
        <f aca="false">IF(A752&lt;&gt;"",$G752+'v1 Frame'!S$3*COS($C752)+'v1 Frame'!T$3*SIN($C752)*SIN($E752)+'v1 Frame'!U$3*SIN($C752)*COS($E752),"")</f>
        <is>
          <t/>
        </is>
      </c>
      <c r="Z752" s="8" t="inlineStr">
        <f aca="false">IF(A752&lt;&gt;"",$H752+'v1 Frame'!T$3*COS($E752)-'v1 Frame'!U$3*SIN($E752),"")</f>
        <is>
          <t/>
        </is>
      </c>
      <c r="AA752" s="8" t="inlineStr">
        <f aca="false">IF(A752&lt;&gt;"",$I752-'v1 Frame'!S$3*SIN($C752)+'v1 Frame'!T$3*COS($C752)*SIN($E752)+'v1 Frame'!U$3*COS($C752)*COS($E752),"")</f>
        <is>
          <t/>
        </is>
      </c>
      <c r="AB752" s="8" t="inlineStr">
        <f aca="false">IF(A752&lt;&gt;"",$G752+'v1 Frame'!V$3*COS($C752)+'v1 Frame'!W$3*SIN($C752)*SIN($E752)+'v1 Frame'!X$3*SIN($C752)*COS($E752),"")</f>
        <is>
          <t/>
        </is>
      </c>
      <c r="AC752" s="8" t="inlineStr">
        <f aca="false">IF(A752&lt;&gt;"",$H752+'v1 Frame'!W$3*COS($E752)-'v1 Frame'!X$3*SIN($E752),"")</f>
        <is>
          <t/>
        </is>
      </c>
      <c r="AD752" s="8" t="inlineStr">
        <f aca="false">IF(A752&lt;&gt;"",$I752-'v1 Frame'!V$3*SIN($C752)+'v1 Frame'!W$3*COS($C752)*SIN($E752)+'v1 Frame'!X$3*COS($C752)*COS($E752),"")</f>
        <is>
          <t/>
        </is>
      </c>
      <c r="AE752" s="25" t="inlineStr">
        <f aca="false">IF(A752&lt;&gt;"",$G752+'v1 Frame'!Y$3*COS($C752)+'v1 Frame'!Z$3*SIN($C752)*SIN($E752)+'v1 Frame'!AA$3*SIN($C752)*COS($E752),"")</f>
        <is>
          <t/>
        </is>
      </c>
      <c r="AF752" s="25" t="inlineStr">
        <f aca="false">IF(A752&lt;&gt;"",$H752+'v1 Frame'!Z$3*COS($E752)-'v1 Frame'!AA$3*SIN($E752),"")</f>
        <is>
          <t/>
        </is>
      </c>
      <c r="AG752" s="25" t="inlineStr">
        <f aca="false">IF(A752&lt;&gt;"",$I752-'v1 Frame'!Y$3*SIN($C752)+'v1 Frame'!Z$3*COS($C752)*SIN($E752)+'v1 Frame'!AA$3*COS($C752)*COS($E752),"")</f>
        <is>
          <t/>
        </is>
      </c>
      <c r="AH752" s="8" t="inlineStr">
        <f aca="false">IF(A752&lt;&gt;"",SQRT(SUMSQ(G752:I752)),"")</f>
        <is>
          <t/>
        </is>
      </c>
      <c r="AI752" s="8" t="inlineStr">
        <f aca="false">IF(A752&lt;&gt;"",IF(AH752&lt;&gt;0,ACOS(I752/AH752),0),"")</f>
        <is>
          <t/>
        </is>
      </c>
      <c r="AJ752" s="8" t="inlineStr">
        <f aca="false">IF(A752&lt;&gt;"",DEGREES(AI752),"")</f>
        <is>
          <t/>
        </is>
      </c>
      <c r="AK752" s="8" t="inlineStr">
        <f aca="false">IF(A752&lt;&gt;"",IF(OR(G752&lt;&gt;0,H752&lt;&gt;0),ATAN2(G752,H752),0),"")</f>
        <is>
          <t/>
        </is>
      </c>
      <c r="AL752" s="8" t="inlineStr">
        <f aca="false">IF(A752&lt;&gt;"",DEGREES(AK752),"")</f>
        <is>
          <t/>
        </is>
      </c>
      <c r="AM752" s="8" t="inlineStr">
        <f aca="false">IF(A752&lt;&gt;"",SQRT(SUMSQ(J752:L752)),"")</f>
        <is>
          <t/>
        </is>
      </c>
      <c r="AN752" s="8" t="inlineStr">
        <f aca="false">IF(A752&lt;&gt;"",IF(AM752&lt;&gt;0,ACOS(L752/AM752),0),"")</f>
        <is>
          <t/>
        </is>
      </c>
      <c r="AO752" s="8" t="inlineStr">
        <f aca="false">IF(A752&lt;&gt;"",DEGREES(AN752),"")</f>
        <is>
          <t/>
        </is>
      </c>
      <c r="AP752" s="8" t="inlineStr">
        <f aca="false">IF(A752&lt;&gt;"",IF(OR(J752&lt;&gt;0,K752&lt;&gt;0),ATAN2(J752,K752),0),"")</f>
        <is>
          <t/>
        </is>
      </c>
      <c r="AQ752" s="8" t="inlineStr">
        <f aca="false">IF(A752&lt;&gt;"",DEGREES(AP752),"")</f>
        <is>
          <t/>
        </is>
      </c>
      <c r="AR752" s="8" t="inlineStr">
        <f aca="false">IF(A752&lt;&gt;"",SQRT(SUMSQ(M752:O752)),"")</f>
        <is>
          <t/>
        </is>
      </c>
      <c r="AS752" s="8" t="inlineStr">
        <f aca="false">IF(A752&lt;&gt;"",IF(AR752&lt;&gt;0,ACOS(O752/AR752),0),"")</f>
        <is>
          <t/>
        </is>
      </c>
      <c r="AT752" s="8" t="inlineStr">
        <f aca="false">IF(A752&lt;&gt;"",DEGREES(AS752),"")</f>
        <is>
          <t/>
        </is>
      </c>
      <c r="AU752" s="8" t="inlineStr">
        <f aca="false">IF(A752&lt;&gt;"",IF(OR(M752&lt;&gt;0,N752&lt;&gt;0),ATAN2(M752,N752),0),"")</f>
        <is>
          <t/>
        </is>
      </c>
      <c r="AV752" s="8" t="inlineStr">
        <f aca="false">IF(A752&lt;&gt;"",DEGREES(AU752),"")</f>
        <is>
          <t/>
        </is>
      </c>
      <c r="AW752" s="8" t="inlineStr">
        <f aca="false">IF(A752&lt;&gt;"",SQRT(SUMSQ(P752:R752)),"")</f>
        <is>
          <t/>
        </is>
      </c>
      <c r="AX752" s="8" t="inlineStr">
        <f aca="false">IF(A752&lt;&gt;"",IF(AW752&lt;&gt;0,ACOS(R752/AW752),0),"")</f>
        <is>
          <t/>
        </is>
      </c>
      <c r="AY752" s="8" t="inlineStr">
        <f aca="false">IF(A752&lt;&gt;"",DEGREES(AX752),"")</f>
        <is>
          <t/>
        </is>
      </c>
      <c r="AZ752" s="8" t="inlineStr">
        <f aca="false">IF(A752&lt;&gt;"",IF(OR(P752&lt;&gt;0,Q752&lt;&gt;0),ATAN2(P752,Q752),0),"")</f>
        <is>
          <t/>
        </is>
      </c>
      <c r="BA752" s="8" t="inlineStr">
        <f aca="false">IF(A752&lt;&gt;"",DEGREES(AZ752),"")</f>
        <is>
          <t/>
        </is>
      </c>
      <c r="BB752" s="8" t="inlineStr">
        <f aca="false">IF(A752&lt;&gt;"",SQRT(SUMSQ(S752:U752)),"")</f>
        <is>
          <t/>
        </is>
      </c>
      <c r="BC752" s="8" t="inlineStr">
        <f aca="false">IF(A752&lt;&gt;"",IF(BB752&lt;&gt;0,ACOS(U752/BB752),0),"")</f>
        <is>
          <t/>
        </is>
      </c>
      <c r="BD752" s="8" t="inlineStr">
        <f aca="false">IF(A752&lt;&gt;"",DEGREES(BC752),"")</f>
        <is>
          <t/>
        </is>
      </c>
      <c r="BE752" s="8" t="inlineStr">
        <f aca="false">IF(A752&lt;&gt;"",IF(OR(S752&lt;&gt;0,T752&lt;&gt;0),ATAN2(S752,T752),0),"")</f>
        <is>
          <t/>
        </is>
      </c>
      <c r="BF752" s="8" t="inlineStr">
        <f aca="false">IF(A752&lt;&gt;"",DEGREES(BE752),"")</f>
        <is>
          <t/>
        </is>
      </c>
      <c r="BG752" s="8" t="inlineStr">
        <f aca="false">IF(A752&lt;&gt;"",SQRT(SUMSQ(V752:X752)),"")</f>
        <is>
          <t/>
        </is>
      </c>
      <c r="BH752" s="8" t="inlineStr">
        <f aca="false">IF(A752&lt;&gt;"",IF(BG752&lt;&gt;0,ACOS(X752/BG752),0),"")</f>
        <is>
          <t/>
        </is>
      </c>
      <c r="BI752" s="8" t="inlineStr">
        <f aca="false">IF(A752&lt;&gt;"",DEGREES(BH752),"")</f>
        <is>
          <t/>
        </is>
      </c>
      <c r="BJ752" s="8" t="inlineStr">
        <f aca="false">IF(A752&lt;&gt;"",IF(OR(V752&lt;&gt;0,W752&lt;&gt;0),ATAN2(V752,W752),0),"")</f>
        <is>
          <t/>
        </is>
      </c>
      <c r="BK752" s="8" t="inlineStr">
        <f aca="false">IF(A752&lt;&gt;"",DEGREES(BJ752),"")</f>
        <is>
          <t/>
        </is>
      </c>
      <c r="BL752" s="8" t="inlineStr">
        <f aca="false">IF(A752&lt;&gt;"",SQRT(SUMSQ(Y752:AA752)),"")</f>
        <is>
          <t/>
        </is>
      </c>
      <c r="BM752" s="8" t="inlineStr">
        <f aca="false">IF(A752&lt;&gt;"",IF(BL752&lt;&gt;0,ACOS(AA752/BL752),0),"")</f>
        <is>
          <t/>
        </is>
      </c>
      <c r="BN752" s="8" t="inlineStr">
        <f aca="false">IF(A752&lt;&gt;"",DEGREES(BM752),"")</f>
        <is>
          <t/>
        </is>
      </c>
      <c r="BO752" s="8" t="inlineStr">
        <f aca="false">IF(A752&lt;&gt;"",IF(OR(Y752&lt;&gt;0,Z752&lt;&gt;0),ATAN2(Y752,Z752),0),"")</f>
        <is>
          <t/>
        </is>
      </c>
      <c r="BP752" s="8" t="inlineStr">
        <f aca="false">IF(A752&lt;&gt;"",DEGREES(BO752),"")</f>
        <is>
          <t/>
        </is>
      </c>
      <c r="BQ752" s="8" t="inlineStr">
        <f aca="false">IF(A752&lt;&gt;"",SQRT(SUMSQ(AB752:AD752)),"")</f>
        <is>
          <t/>
        </is>
      </c>
      <c r="BR752" s="8" t="inlineStr">
        <f aca="false">IF(A752&lt;&gt;"",IF(BQ752&lt;&gt;0,ACOS(AD752/BQ752),0),"")</f>
        <is>
          <t/>
        </is>
      </c>
      <c r="BS752" s="8" t="inlineStr">
        <f aca="false">IF(A752&lt;&gt;"",DEGREES(BR752),"")</f>
        <is>
          <t/>
        </is>
      </c>
      <c r="BT752" s="8" t="inlineStr">
        <f aca="false">IF(A752&lt;&gt;"",IF(OR(AB752&lt;&gt;0,AC752&lt;&gt;0),ATAN2(AB752,AC752),0),"")</f>
        <is>
          <t/>
        </is>
      </c>
      <c r="BU752" s="8" t="inlineStr">
        <f aca="false">IF(A752&lt;&gt;"",DEGREES(BT752),"")</f>
        <is>
          <t/>
        </is>
      </c>
      <c r="BV752" s="8" t="inlineStr">
        <f aca="false">IF(A752&lt;&gt;"",SQRT(SUMSQ(AE752:AG752)),"")</f>
        <is>
          <t/>
        </is>
      </c>
      <c r="BW752" s="8" t="inlineStr">
        <f aca="false">IF(A752&lt;&gt;"",IF(BV752&lt;&gt;0,ACOS(AG752/BV752),0),"")</f>
        <is>
          <t/>
        </is>
      </c>
      <c r="BX752" s="8" t="inlineStr">
        <f aca="false">IF(A752&lt;&gt;"",DEGREES(BW752),"")</f>
        <is>
          <t/>
        </is>
      </c>
      <c r="BY752" s="8" t="inlineStr">
        <f aca="false">IF(A752&lt;&gt;"",IF(OR(AF752&lt;&gt;0,AG752&lt;&gt;0),ATAN2(AF752,AG752),0),"")</f>
        <is>
          <t/>
        </is>
      </c>
      <c r="BZ752" s="8" t="inlineStr">
        <f aca="false">IF(A752&lt;&gt;"",DEGREES(BY752),"")</f>
        <is>
          <t/>
        </is>
      </c>
      <c r="CA752" s="0" t="inlineStr">
        <f aca="false">IF(A752&lt;&gt;"",IF(AND(AI752&lt;Parameters!$B$11,AI752&gt;Parameters!$B$12,AN752&lt;Parameters!$B$11,AN752&gt;Parameters!$B$12,AS752&lt;Parameters!$B$11,AS752&gt;Parameters!$B$12,AX752&lt;Parameters!$B$11,AX752&gt;Parameters!$B$12,BC752&lt;Parameters!$B$11,BC752&gt;Parameters!$B$12,BM752&lt;Parameters!$B$11,BM752&gt;Parameters!$B$12,BR752&lt;Parameters!$B$11,BR752&gt;Parameters!$B$12,BW752&lt;Parameters!$B$11,BW752&gt;Parameters!$B$12),1,0),"")</f>
        <is>
          <t/>
        </is>
      </c>
      <c r="CB752" s="0" t="inlineStr">
        <f aca="false">IF(A752&lt;&gt;"",IF(OR(AI752&lt;Parameters!$B$12,AI752&gt;Parameters!$B$11),0,1),"")</f>
        <is>
          <t/>
        </is>
      </c>
      <c r="CC752" s="0" t="inlineStr">
        <f aca="false">IF(A752&lt;&gt;"",IF(OR(AN752&lt;Parameters!$B$12,AN752&gt;Parameters!$B$11),0,1),"")</f>
        <is>
          <t/>
        </is>
      </c>
      <c r="CD752" s="0" t="inlineStr">
        <f aca="false">IF(A752&lt;&gt;"",IF(OR(AS752&lt;Parameters!$B$12,AS752&gt;Parameters!$B$11),0,1),"")</f>
        <is>
          <t/>
        </is>
      </c>
      <c r="CE752" s="0" t="inlineStr">
        <f aca="false">IF(A752&lt;&gt;"",IF(OR(AX752&lt;Parameters!$B$12,AX752&gt;Parameters!$B$11),0,1),"")</f>
        <is>
          <t/>
        </is>
      </c>
      <c r="CF752" s="0" t="inlineStr">
        <f aca="false">IF(A752&lt;&gt;"",IF(OR(BC752&lt;Parameters!$B$12,BC752&gt;Parameters!$B$11),0,1),"")</f>
        <is>
          <t/>
        </is>
      </c>
      <c r="CG752" s="0" t="inlineStr">
        <f aca="false">IF(A752&lt;&gt;"",IF(OR(BH752&lt;Parameters!$B$12,BH752&gt;Parameters!$B$11),0,1),"")</f>
        <is>
          <t/>
        </is>
      </c>
      <c r="CH752" s="0" t="inlineStr">
        <f aca="false">IF(A752&lt;&gt;"",IF(OR(BM752&lt;Parameters!$B$12,BM752&gt;Parameters!$B$11),0,1),"")</f>
        <is>
          <t/>
        </is>
      </c>
      <c r="CI752" s="0" t="inlineStr">
        <f aca="false">IF(A752&lt;&gt;"",IF(OR(BR752&lt;Parameters!$B$12,BR752&gt;Parameters!$B$11),0,1),"")</f>
        <is>
          <t/>
        </is>
      </c>
      <c r="CJ752" s="0" t="inlineStr">
        <f aca="false">IF(A752&lt;&gt;"",IF(OR(BW752&lt;Parameters!$B$12,BW752&gt;Parameters!$B$11),0,1),"")</f>
        <is>
          <t/>
        </is>
      </c>
      <c r="CK752" s="26" t="inlineStr">
        <f aca="false">IF(A752&lt;&gt;"",SUM(CB752:CJ752)/9,"")</f>
        <is>
          <t/>
        </is>
      </c>
      <c r="CL752" s="0" t="inlineStr">
        <f aca="false">IF(A752&lt;&gt;"",CK752*9,"")</f>
        <is>
          <t/>
        </is>
      </c>
      <c r="CM752" s="8" t="inlineStr">
        <f aca="false">IF(A752&lt;&gt;"",TEXT(B752,CM$2)&amp;" "&amp;TEXT(A752,CM$2),"")</f>
        <is>
          <t/>
        </is>
      </c>
    </row>
    <row r="753" customFormat="false" ht="15" hidden="false" customHeight="false" outlineLevel="0" collapsed="false">
      <c r="A753" s="0" t="inlineStr">
        <f aca="false">IF(OR(B752&lt;Parameters!$K$12,A752&lt;Parameters!$K$12),IF(A752&lt;Parameters!$K$12,A752+1,0),"")</f>
        <is>
          <t/>
        </is>
      </c>
      <c r="B753" s="0" t="inlineStr">
        <f aca="false">IF(A753&lt;&gt;"",IF(A753=0,B752+1,B752),"")</f>
        <is>
          <t/>
        </is>
      </c>
      <c r="C753" s="24" t="inlineStr">
        <f aca="false">IF(A753&lt;&gt;"",-_phi*(A753+0.5),"")</f>
        <is>
          <t/>
        </is>
      </c>
      <c r="D753" s="8" t="inlineStr">
        <f aca="false">IF(A753&lt;&gt;"",DEGREES(C753),"")</f>
        <is>
          <t/>
        </is>
      </c>
      <c r="E753" s="24" t="inlineStr">
        <f aca="false">IF(A753&lt;&gt;"",_phi*(B753+0.5),"")</f>
        <is>
          <t/>
        </is>
      </c>
      <c r="F753" s="8" t="inlineStr">
        <f aca="false">IF(A753&lt;&gt;"",DEGREES(E753),"")</f>
        <is>
          <t/>
        </is>
      </c>
      <c r="G753" s="8" t="inlineStr">
        <f aca="false">IF(A753&lt;&gt;"",LOOKUP(A753,h!$A$3:$A$30,h!$D$3:$D$30),"")</f>
        <is>
          <t/>
        </is>
      </c>
      <c r="H753" s="8" t="inlineStr">
        <f aca="false">IF(A753&lt;&gt;"",LOOKUP(B753,h!$A$3:$A$30,h!$D$3:$D$30),"")</f>
        <is>
          <t/>
        </is>
      </c>
      <c r="I753" s="8" t="inlineStr">
        <f aca="false">IF(A753&lt;&gt;"",_zif,"")</f>
        <is>
          <t/>
        </is>
      </c>
      <c r="J753" s="8" t="inlineStr">
        <f aca="false">IF(A753&lt;&gt;"",$G753+'v1 Frame'!D$3*COS($C753)+'v1 Frame'!E$3*SIN($C753)*SIN($E753)+'v1 Frame'!F$3*SIN($C753)*COS($E753),"")</f>
        <is>
          <t/>
        </is>
      </c>
      <c r="K753" s="8" t="inlineStr">
        <f aca="false">IF(A753&lt;&gt;"",$H753+'v1 Frame'!E$3*COS($E753)-'v1 Frame'!F$3*SIN($E753),"")</f>
        <is>
          <t/>
        </is>
      </c>
      <c r="L753" s="8" t="inlineStr">
        <f aca="false">IF(A753&lt;&gt;"",$I753-'v1 Frame'!D$3*SIN($C753)+'v1 Frame'!E$3*COS($C753)*SIN($E753)+'v1 Frame'!F$3*COS($C753)*COS($E753),"")</f>
        <is>
          <t/>
        </is>
      </c>
      <c r="M753" s="8" t="inlineStr">
        <f aca="false">IF(A753&lt;&gt;"",$G753+'v1 Frame'!G$3*COS($C753)+'v1 Frame'!H$3*SIN($C753)*SIN($E753)+'v1 Frame'!I$3*SIN($C753)*COS($E753),"")</f>
        <is>
          <t/>
        </is>
      </c>
      <c r="N753" s="8" t="inlineStr">
        <f aca="false">IF(A753&lt;&gt;"",$H753+'v1 Frame'!H$3*COS($E753)-'v1 Frame'!I$3*SIN($E753),"")</f>
        <is>
          <t/>
        </is>
      </c>
      <c r="O753" s="8" t="inlineStr">
        <f aca="false">IF(A753&lt;&gt;"",$I753-'v1 Frame'!G$3*SIN($C753)+'v1 Frame'!H$3*COS($C753)*SIN($E753)+'v1 Frame'!I$3*COS($C753)*COS($E753),"")</f>
        <is>
          <t/>
        </is>
      </c>
      <c r="P753" s="8" t="inlineStr">
        <f aca="false">IF(A753&lt;&gt;"",$G753+'v1 Frame'!J$3*COS($C753)+'v1 Frame'!K$3*SIN($C753)*SIN($E753)+'v1 Frame'!L$3*SIN($C753)*COS($E753),"")</f>
        <is>
          <t/>
        </is>
      </c>
      <c r="Q753" s="8" t="inlineStr">
        <f aca="false">IF(A753&lt;&gt;"",$H753+'v1 Frame'!K$3*COS($E753)-'v1 Frame'!L$3*SIN($E753),"")</f>
        <is>
          <t/>
        </is>
      </c>
      <c r="R753" s="8" t="inlineStr">
        <f aca="false">IF(A753&lt;&gt;"",$I753-'v1 Frame'!J$3*SIN($C753)+'v1 Frame'!K$3*COS($C753)*SIN($E753)+'v1 Frame'!L$3*COS($C753)*COS($E753),"")</f>
        <is>
          <t/>
        </is>
      </c>
      <c r="S753" s="8" t="inlineStr">
        <f aca="false">IF(A753&lt;&gt;"",$G753+'v1 Frame'!M$3*COS($C753)+'v1 Frame'!N$3*SIN($C753)*SIN($E753)+'v1 Frame'!O$3*SIN($C753)*COS($E753),"")</f>
        <is>
          <t/>
        </is>
      </c>
      <c r="T753" s="8" t="inlineStr">
        <f aca="false">IF(A753&lt;&gt;"",$H753+'v1 Frame'!N$3*COS($E753)-'v1 Frame'!O$3*SIN($E753),"")</f>
        <is>
          <t/>
        </is>
      </c>
      <c r="U753" s="8" t="inlineStr">
        <f aca="false">IF(A753&lt;&gt;"",$I753-'v1 Frame'!M$3*SIN($C753)+'v1 Frame'!N$3*COS($C753)*SIN($E753)+'v1 Frame'!O$3*COS($C753)*COS($E753),"")</f>
        <is>
          <t/>
        </is>
      </c>
      <c r="V753" s="8" t="inlineStr">
        <f aca="false">IF(A753&lt;&gt;"",$G753+'v1 Frame'!P$3*COS($C753)+'v1 Frame'!Q$3*SIN($C753)*SIN($E753)+'v1 Frame'!R$3*SIN($C753)*COS($E753),"")</f>
        <is>
          <t/>
        </is>
      </c>
      <c r="W753" s="8" t="inlineStr">
        <f aca="false">IF(A753&lt;&gt;"",$H753+'v1 Frame'!Q$3*COS($E753)-'v1 Frame'!R$3*SIN($E753),"")</f>
        <is>
          <t/>
        </is>
      </c>
      <c r="X753" s="8" t="inlineStr">
        <f aca="false">IF(A753&lt;&gt;"",$I753-'v1 Frame'!P$3*SIN($C753)+'v1 Frame'!Q$3*COS($C753)*SIN($E753)+'v1 Frame'!R$3*COS($C753)*COS($E753),"")</f>
        <is>
          <t/>
        </is>
      </c>
      <c r="Y753" s="8" t="inlineStr">
        <f aca="false">IF(A753&lt;&gt;"",$G753+'v1 Frame'!S$3*COS($C753)+'v1 Frame'!T$3*SIN($C753)*SIN($E753)+'v1 Frame'!U$3*SIN($C753)*COS($E753),"")</f>
        <is>
          <t/>
        </is>
      </c>
      <c r="Z753" s="8" t="inlineStr">
        <f aca="false">IF(A753&lt;&gt;"",$H753+'v1 Frame'!T$3*COS($E753)-'v1 Frame'!U$3*SIN($E753),"")</f>
        <is>
          <t/>
        </is>
      </c>
      <c r="AA753" s="8" t="inlineStr">
        <f aca="false">IF(A753&lt;&gt;"",$I753-'v1 Frame'!S$3*SIN($C753)+'v1 Frame'!T$3*COS($C753)*SIN($E753)+'v1 Frame'!U$3*COS($C753)*COS($E753),"")</f>
        <is>
          <t/>
        </is>
      </c>
      <c r="AB753" s="8" t="inlineStr">
        <f aca="false">IF(A753&lt;&gt;"",$G753+'v1 Frame'!V$3*COS($C753)+'v1 Frame'!W$3*SIN($C753)*SIN($E753)+'v1 Frame'!X$3*SIN($C753)*COS($E753),"")</f>
        <is>
          <t/>
        </is>
      </c>
      <c r="AC753" s="8" t="inlineStr">
        <f aca="false">IF(A753&lt;&gt;"",$H753+'v1 Frame'!W$3*COS($E753)-'v1 Frame'!X$3*SIN($E753),"")</f>
        <is>
          <t/>
        </is>
      </c>
      <c r="AD753" s="8" t="inlineStr">
        <f aca="false">IF(A753&lt;&gt;"",$I753-'v1 Frame'!V$3*SIN($C753)+'v1 Frame'!W$3*COS($C753)*SIN($E753)+'v1 Frame'!X$3*COS($C753)*COS($E753),"")</f>
        <is>
          <t/>
        </is>
      </c>
      <c r="AE753" s="25" t="inlineStr">
        <f aca="false">IF(A753&lt;&gt;"",$G753+'v1 Frame'!Y$3*COS($C753)+'v1 Frame'!Z$3*SIN($C753)*SIN($E753)+'v1 Frame'!AA$3*SIN($C753)*COS($E753),"")</f>
        <is>
          <t/>
        </is>
      </c>
      <c r="AF753" s="25" t="inlineStr">
        <f aca="false">IF(A753&lt;&gt;"",$H753+'v1 Frame'!Z$3*COS($E753)-'v1 Frame'!AA$3*SIN($E753),"")</f>
        <is>
          <t/>
        </is>
      </c>
      <c r="AG753" s="25" t="inlineStr">
        <f aca="false">IF(A753&lt;&gt;"",$I753-'v1 Frame'!Y$3*SIN($C753)+'v1 Frame'!Z$3*COS($C753)*SIN($E753)+'v1 Frame'!AA$3*COS($C753)*COS($E753),"")</f>
        <is>
          <t/>
        </is>
      </c>
      <c r="AH753" s="8" t="inlineStr">
        <f aca="false">IF(A753&lt;&gt;"",SQRT(SUMSQ(G753:I753)),"")</f>
        <is>
          <t/>
        </is>
      </c>
      <c r="AI753" s="8" t="inlineStr">
        <f aca="false">IF(A753&lt;&gt;"",IF(AH753&lt;&gt;0,ACOS(I753/AH753),0),"")</f>
        <is>
          <t/>
        </is>
      </c>
      <c r="AJ753" s="8" t="inlineStr">
        <f aca="false">IF(A753&lt;&gt;"",DEGREES(AI753),"")</f>
        <is>
          <t/>
        </is>
      </c>
      <c r="AK753" s="8" t="inlineStr">
        <f aca="false">IF(A753&lt;&gt;"",IF(OR(G753&lt;&gt;0,H753&lt;&gt;0),ATAN2(G753,H753),0),"")</f>
        <is>
          <t/>
        </is>
      </c>
      <c r="AL753" s="8" t="inlineStr">
        <f aca="false">IF(A753&lt;&gt;"",DEGREES(AK753),"")</f>
        <is>
          <t/>
        </is>
      </c>
      <c r="AM753" s="8" t="inlineStr">
        <f aca="false">IF(A753&lt;&gt;"",SQRT(SUMSQ(J753:L753)),"")</f>
        <is>
          <t/>
        </is>
      </c>
      <c r="AN753" s="8" t="inlineStr">
        <f aca="false">IF(A753&lt;&gt;"",IF(AM753&lt;&gt;0,ACOS(L753/AM753),0),"")</f>
        <is>
          <t/>
        </is>
      </c>
      <c r="AO753" s="8" t="inlineStr">
        <f aca="false">IF(A753&lt;&gt;"",DEGREES(AN753),"")</f>
        <is>
          <t/>
        </is>
      </c>
      <c r="AP753" s="8" t="inlineStr">
        <f aca="false">IF(A753&lt;&gt;"",IF(OR(J753&lt;&gt;0,K753&lt;&gt;0),ATAN2(J753,K753),0),"")</f>
        <is>
          <t/>
        </is>
      </c>
      <c r="AQ753" s="8" t="inlineStr">
        <f aca="false">IF(A753&lt;&gt;"",DEGREES(AP753),"")</f>
        <is>
          <t/>
        </is>
      </c>
      <c r="AR753" s="8" t="inlineStr">
        <f aca="false">IF(A753&lt;&gt;"",SQRT(SUMSQ(M753:O753)),"")</f>
        <is>
          <t/>
        </is>
      </c>
      <c r="AS753" s="8" t="inlineStr">
        <f aca="false">IF(A753&lt;&gt;"",IF(AR753&lt;&gt;0,ACOS(O753/AR753),0),"")</f>
        <is>
          <t/>
        </is>
      </c>
      <c r="AT753" s="8" t="inlineStr">
        <f aca="false">IF(A753&lt;&gt;"",DEGREES(AS753),"")</f>
        <is>
          <t/>
        </is>
      </c>
      <c r="AU753" s="8" t="inlineStr">
        <f aca="false">IF(A753&lt;&gt;"",IF(OR(M753&lt;&gt;0,N753&lt;&gt;0),ATAN2(M753,N753),0),"")</f>
        <is>
          <t/>
        </is>
      </c>
      <c r="AV753" s="8" t="inlineStr">
        <f aca="false">IF(A753&lt;&gt;"",DEGREES(AU753),"")</f>
        <is>
          <t/>
        </is>
      </c>
      <c r="AW753" s="8" t="inlineStr">
        <f aca="false">IF(A753&lt;&gt;"",SQRT(SUMSQ(P753:R753)),"")</f>
        <is>
          <t/>
        </is>
      </c>
      <c r="AX753" s="8" t="inlineStr">
        <f aca="false">IF(A753&lt;&gt;"",IF(AW753&lt;&gt;0,ACOS(R753/AW753),0),"")</f>
        <is>
          <t/>
        </is>
      </c>
      <c r="AY753" s="8" t="inlineStr">
        <f aca="false">IF(A753&lt;&gt;"",DEGREES(AX753),"")</f>
        <is>
          <t/>
        </is>
      </c>
      <c r="AZ753" s="8" t="inlineStr">
        <f aca="false">IF(A753&lt;&gt;"",IF(OR(P753&lt;&gt;0,Q753&lt;&gt;0),ATAN2(P753,Q753),0),"")</f>
        <is>
          <t/>
        </is>
      </c>
      <c r="BA753" s="8" t="inlineStr">
        <f aca="false">IF(A753&lt;&gt;"",DEGREES(AZ753),"")</f>
        <is>
          <t/>
        </is>
      </c>
      <c r="BB753" s="8" t="inlineStr">
        <f aca="false">IF(A753&lt;&gt;"",SQRT(SUMSQ(S753:U753)),"")</f>
        <is>
          <t/>
        </is>
      </c>
      <c r="BC753" s="8" t="inlineStr">
        <f aca="false">IF(A753&lt;&gt;"",IF(BB753&lt;&gt;0,ACOS(U753/BB753),0),"")</f>
        <is>
          <t/>
        </is>
      </c>
      <c r="BD753" s="8" t="inlineStr">
        <f aca="false">IF(A753&lt;&gt;"",DEGREES(BC753),"")</f>
        <is>
          <t/>
        </is>
      </c>
      <c r="BE753" s="8" t="inlineStr">
        <f aca="false">IF(A753&lt;&gt;"",IF(OR(S753&lt;&gt;0,T753&lt;&gt;0),ATAN2(S753,T753),0),"")</f>
        <is>
          <t/>
        </is>
      </c>
      <c r="BF753" s="8" t="inlineStr">
        <f aca="false">IF(A753&lt;&gt;"",DEGREES(BE753),"")</f>
        <is>
          <t/>
        </is>
      </c>
      <c r="BG753" s="8" t="inlineStr">
        <f aca="false">IF(A753&lt;&gt;"",SQRT(SUMSQ(V753:X753)),"")</f>
        <is>
          <t/>
        </is>
      </c>
      <c r="BH753" s="8" t="inlineStr">
        <f aca="false">IF(A753&lt;&gt;"",IF(BG753&lt;&gt;0,ACOS(X753/BG753),0),"")</f>
        <is>
          <t/>
        </is>
      </c>
      <c r="BI753" s="8" t="inlineStr">
        <f aca="false">IF(A753&lt;&gt;"",DEGREES(BH753),"")</f>
        <is>
          <t/>
        </is>
      </c>
      <c r="BJ753" s="8" t="inlineStr">
        <f aca="false">IF(A753&lt;&gt;"",IF(OR(V753&lt;&gt;0,W753&lt;&gt;0),ATAN2(V753,W753),0),"")</f>
        <is>
          <t/>
        </is>
      </c>
      <c r="BK753" s="8" t="inlineStr">
        <f aca="false">IF(A753&lt;&gt;"",DEGREES(BJ753),"")</f>
        <is>
          <t/>
        </is>
      </c>
      <c r="BL753" s="8" t="inlineStr">
        <f aca="false">IF(A753&lt;&gt;"",SQRT(SUMSQ(Y753:AA753)),"")</f>
        <is>
          <t/>
        </is>
      </c>
      <c r="BM753" s="8" t="inlineStr">
        <f aca="false">IF(A753&lt;&gt;"",IF(BL753&lt;&gt;0,ACOS(AA753/BL753),0),"")</f>
        <is>
          <t/>
        </is>
      </c>
      <c r="BN753" s="8" t="inlineStr">
        <f aca="false">IF(A753&lt;&gt;"",DEGREES(BM753),"")</f>
        <is>
          <t/>
        </is>
      </c>
      <c r="BO753" s="8" t="inlineStr">
        <f aca="false">IF(A753&lt;&gt;"",IF(OR(Y753&lt;&gt;0,Z753&lt;&gt;0),ATAN2(Y753,Z753),0),"")</f>
        <is>
          <t/>
        </is>
      </c>
      <c r="BP753" s="8" t="inlineStr">
        <f aca="false">IF(A753&lt;&gt;"",DEGREES(BO753),"")</f>
        <is>
          <t/>
        </is>
      </c>
      <c r="BQ753" s="8" t="inlineStr">
        <f aca="false">IF(A753&lt;&gt;"",SQRT(SUMSQ(AB753:AD753)),"")</f>
        <is>
          <t/>
        </is>
      </c>
      <c r="BR753" s="8" t="inlineStr">
        <f aca="false">IF(A753&lt;&gt;"",IF(BQ753&lt;&gt;0,ACOS(AD753/BQ753),0),"")</f>
        <is>
          <t/>
        </is>
      </c>
      <c r="BS753" s="8" t="inlineStr">
        <f aca="false">IF(A753&lt;&gt;"",DEGREES(BR753),"")</f>
        <is>
          <t/>
        </is>
      </c>
      <c r="BT753" s="8" t="inlineStr">
        <f aca="false">IF(A753&lt;&gt;"",IF(OR(AB753&lt;&gt;0,AC753&lt;&gt;0),ATAN2(AB753,AC753),0),"")</f>
        <is>
          <t/>
        </is>
      </c>
      <c r="BU753" s="8" t="inlineStr">
        <f aca="false">IF(A753&lt;&gt;"",DEGREES(BT753),"")</f>
        <is>
          <t/>
        </is>
      </c>
      <c r="BV753" s="8" t="inlineStr">
        <f aca="false">IF(A753&lt;&gt;"",SQRT(SUMSQ(AE753:AG753)),"")</f>
        <is>
          <t/>
        </is>
      </c>
      <c r="BW753" s="8" t="inlineStr">
        <f aca="false">IF(A753&lt;&gt;"",IF(BV753&lt;&gt;0,ACOS(AG753/BV753),0),"")</f>
        <is>
          <t/>
        </is>
      </c>
      <c r="BX753" s="8" t="inlineStr">
        <f aca="false">IF(A753&lt;&gt;"",DEGREES(BW753),"")</f>
        <is>
          <t/>
        </is>
      </c>
      <c r="BY753" s="8" t="inlineStr">
        <f aca="false">IF(A753&lt;&gt;"",IF(OR(AF753&lt;&gt;0,AG753&lt;&gt;0),ATAN2(AF753,AG753),0),"")</f>
        <is>
          <t/>
        </is>
      </c>
      <c r="BZ753" s="8" t="inlineStr">
        <f aca="false">IF(A753&lt;&gt;"",DEGREES(BY753),"")</f>
        <is>
          <t/>
        </is>
      </c>
      <c r="CA753" s="0" t="inlineStr">
        <f aca="false">IF(A753&lt;&gt;"",IF(AND(AI753&lt;Parameters!$B$11,AI753&gt;Parameters!$B$12,AN753&lt;Parameters!$B$11,AN753&gt;Parameters!$B$12,AS753&lt;Parameters!$B$11,AS753&gt;Parameters!$B$12,AX753&lt;Parameters!$B$11,AX753&gt;Parameters!$B$12,BC753&lt;Parameters!$B$11,BC753&gt;Parameters!$B$12,BM753&lt;Parameters!$B$11,BM753&gt;Parameters!$B$12,BR753&lt;Parameters!$B$11,BR753&gt;Parameters!$B$12,BW753&lt;Parameters!$B$11,BW753&gt;Parameters!$B$12),1,0),"")</f>
        <is>
          <t/>
        </is>
      </c>
      <c r="CB753" s="0" t="inlineStr">
        <f aca="false">IF(A753&lt;&gt;"",IF(OR(AI753&lt;Parameters!$B$12,AI753&gt;Parameters!$B$11),0,1),"")</f>
        <is>
          <t/>
        </is>
      </c>
      <c r="CC753" s="0" t="inlineStr">
        <f aca="false">IF(A753&lt;&gt;"",IF(OR(AN753&lt;Parameters!$B$12,AN753&gt;Parameters!$B$11),0,1),"")</f>
        <is>
          <t/>
        </is>
      </c>
      <c r="CD753" s="0" t="inlineStr">
        <f aca="false">IF(A753&lt;&gt;"",IF(OR(AS753&lt;Parameters!$B$12,AS753&gt;Parameters!$B$11),0,1),"")</f>
        <is>
          <t/>
        </is>
      </c>
      <c r="CE753" s="0" t="inlineStr">
        <f aca="false">IF(A753&lt;&gt;"",IF(OR(AX753&lt;Parameters!$B$12,AX753&gt;Parameters!$B$11),0,1),"")</f>
        <is>
          <t/>
        </is>
      </c>
      <c r="CF753" s="0" t="inlineStr">
        <f aca="false">IF(A753&lt;&gt;"",IF(OR(BC753&lt;Parameters!$B$12,BC753&gt;Parameters!$B$11),0,1),"")</f>
        <is>
          <t/>
        </is>
      </c>
      <c r="CG753" s="0" t="inlineStr">
        <f aca="false">IF(A753&lt;&gt;"",IF(OR(BH753&lt;Parameters!$B$12,BH753&gt;Parameters!$B$11),0,1),"")</f>
        <is>
          <t/>
        </is>
      </c>
      <c r="CH753" s="0" t="inlineStr">
        <f aca="false">IF(A753&lt;&gt;"",IF(OR(BM753&lt;Parameters!$B$12,BM753&gt;Parameters!$B$11),0,1),"")</f>
        <is>
          <t/>
        </is>
      </c>
      <c r="CI753" s="0" t="inlineStr">
        <f aca="false">IF(A753&lt;&gt;"",IF(OR(BR753&lt;Parameters!$B$12,BR753&gt;Parameters!$B$11),0,1),"")</f>
        <is>
          <t/>
        </is>
      </c>
      <c r="CJ753" s="0" t="inlineStr">
        <f aca="false">IF(A753&lt;&gt;"",IF(OR(BW753&lt;Parameters!$B$12,BW753&gt;Parameters!$B$11),0,1),"")</f>
        <is>
          <t/>
        </is>
      </c>
      <c r="CK753" s="26" t="inlineStr">
        <f aca="false">IF(A753&lt;&gt;"",SUM(CB753:CJ753)/9,"")</f>
        <is>
          <t/>
        </is>
      </c>
      <c r="CL753" s="0" t="inlineStr">
        <f aca="false">IF(A753&lt;&gt;"",CK753*9,"")</f>
        <is>
          <t/>
        </is>
      </c>
      <c r="CM753" s="8" t="inlineStr">
        <f aca="false">IF(A753&lt;&gt;"",TEXT(B753,CM$2)&amp;" "&amp;TEXT(A753,CM$2),"")</f>
        <is>
          <t/>
        </is>
      </c>
    </row>
    <row r="754" customFormat="false" ht="15" hidden="false" customHeight="false" outlineLevel="0" collapsed="false">
      <c r="A754" s="0" t="inlineStr">
        <f aca="false">IF(OR(B753&lt;Parameters!$K$12,A753&lt;Parameters!$K$12),IF(A753&lt;Parameters!$K$12,A753+1,0),"")</f>
        <is>
          <t/>
        </is>
      </c>
      <c r="B754" s="0" t="inlineStr">
        <f aca="false">IF(A754&lt;&gt;"",IF(A754=0,B753+1,B753),"")</f>
        <is>
          <t/>
        </is>
      </c>
      <c r="C754" s="24" t="inlineStr">
        <f aca="false">IF(A754&lt;&gt;"",-_phi*(A754+0.5),"")</f>
        <is>
          <t/>
        </is>
      </c>
      <c r="D754" s="8" t="inlineStr">
        <f aca="false">IF(A754&lt;&gt;"",DEGREES(C754),"")</f>
        <is>
          <t/>
        </is>
      </c>
      <c r="E754" s="24" t="inlineStr">
        <f aca="false">IF(A754&lt;&gt;"",_phi*(B754+0.5),"")</f>
        <is>
          <t/>
        </is>
      </c>
      <c r="F754" s="8" t="inlineStr">
        <f aca="false">IF(A754&lt;&gt;"",DEGREES(E754),"")</f>
        <is>
          <t/>
        </is>
      </c>
      <c r="G754" s="8" t="inlineStr">
        <f aca="false">IF(A754&lt;&gt;"",LOOKUP(A754,h!$A$3:$A$30,h!$D$3:$D$30),"")</f>
        <is>
          <t/>
        </is>
      </c>
      <c r="H754" s="8" t="inlineStr">
        <f aca="false">IF(A754&lt;&gt;"",LOOKUP(B754,h!$A$3:$A$30,h!$D$3:$D$30),"")</f>
        <is>
          <t/>
        </is>
      </c>
      <c r="I754" s="8" t="inlineStr">
        <f aca="false">IF(A754&lt;&gt;"",_zif,"")</f>
        <is>
          <t/>
        </is>
      </c>
      <c r="J754" s="8" t="inlineStr">
        <f aca="false">IF(A754&lt;&gt;"",$G754+'v1 Frame'!D$3*COS($C754)+'v1 Frame'!E$3*SIN($C754)*SIN($E754)+'v1 Frame'!F$3*SIN($C754)*COS($E754),"")</f>
        <is>
          <t/>
        </is>
      </c>
      <c r="K754" s="8" t="inlineStr">
        <f aca="false">IF(A754&lt;&gt;"",$H754+'v1 Frame'!E$3*COS($E754)-'v1 Frame'!F$3*SIN($E754),"")</f>
        <is>
          <t/>
        </is>
      </c>
      <c r="L754" s="8" t="inlineStr">
        <f aca="false">IF(A754&lt;&gt;"",$I754-'v1 Frame'!D$3*SIN($C754)+'v1 Frame'!E$3*COS($C754)*SIN($E754)+'v1 Frame'!F$3*COS($C754)*COS($E754),"")</f>
        <is>
          <t/>
        </is>
      </c>
      <c r="M754" s="8" t="inlineStr">
        <f aca="false">IF(A754&lt;&gt;"",$G754+'v1 Frame'!G$3*COS($C754)+'v1 Frame'!H$3*SIN($C754)*SIN($E754)+'v1 Frame'!I$3*SIN($C754)*COS($E754),"")</f>
        <is>
          <t/>
        </is>
      </c>
      <c r="N754" s="8" t="inlineStr">
        <f aca="false">IF(A754&lt;&gt;"",$H754+'v1 Frame'!H$3*COS($E754)-'v1 Frame'!I$3*SIN($E754),"")</f>
        <is>
          <t/>
        </is>
      </c>
      <c r="O754" s="8" t="inlineStr">
        <f aca="false">IF(A754&lt;&gt;"",$I754-'v1 Frame'!G$3*SIN($C754)+'v1 Frame'!H$3*COS($C754)*SIN($E754)+'v1 Frame'!I$3*COS($C754)*COS($E754),"")</f>
        <is>
          <t/>
        </is>
      </c>
      <c r="P754" s="8" t="inlineStr">
        <f aca="false">IF(A754&lt;&gt;"",$G754+'v1 Frame'!J$3*COS($C754)+'v1 Frame'!K$3*SIN($C754)*SIN($E754)+'v1 Frame'!L$3*SIN($C754)*COS($E754),"")</f>
        <is>
          <t/>
        </is>
      </c>
      <c r="Q754" s="8" t="inlineStr">
        <f aca="false">IF(A754&lt;&gt;"",$H754+'v1 Frame'!K$3*COS($E754)-'v1 Frame'!L$3*SIN($E754),"")</f>
        <is>
          <t/>
        </is>
      </c>
      <c r="R754" s="8" t="inlineStr">
        <f aca="false">IF(A754&lt;&gt;"",$I754-'v1 Frame'!J$3*SIN($C754)+'v1 Frame'!K$3*COS($C754)*SIN($E754)+'v1 Frame'!L$3*COS($C754)*COS($E754),"")</f>
        <is>
          <t/>
        </is>
      </c>
      <c r="S754" s="8" t="inlineStr">
        <f aca="false">IF(A754&lt;&gt;"",$G754+'v1 Frame'!M$3*COS($C754)+'v1 Frame'!N$3*SIN($C754)*SIN($E754)+'v1 Frame'!O$3*SIN($C754)*COS($E754),"")</f>
        <is>
          <t/>
        </is>
      </c>
      <c r="T754" s="8" t="inlineStr">
        <f aca="false">IF(A754&lt;&gt;"",$H754+'v1 Frame'!N$3*COS($E754)-'v1 Frame'!O$3*SIN($E754),"")</f>
        <is>
          <t/>
        </is>
      </c>
      <c r="U754" s="8" t="inlineStr">
        <f aca="false">IF(A754&lt;&gt;"",$I754-'v1 Frame'!M$3*SIN($C754)+'v1 Frame'!N$3*COS($C754)*SIN($E754)+'v1 Frame'!O$3*COS($C754)*COS($E754),"")</f>
        <is>
          <t/>
        </is>
      </c>
      <c r="V754" s="8" t="inlineStr">
        <f aca="false">IF(A754&lt;&gt;"",$G754+'v1 Frame'!P$3*COS($C754)+'v1 Frame'!Q$3*SIN($C754)*SIN($E754)+'v1 Frame'!R$3*SIN($C754)*COS($E754),"")</f>
        <is>
          <t/>
        </is>
      </c>
      <c r="W754" s="8" t="inlineStr">
        <f aca="false">IF(A754&lt;&gt;"",$H754+'v1 Frame'!Q$3*COS($E754)-'v1 Frame'!R$3*SIN($E754),"")</f>
        <is>
          <t/>
        </is>
      </c>
      <c r="X754" s="8" t="inlineStr">
        <f aca="false">IF(A754&lt;&gt;"",$I754-'v1 Frame'!P$3*SIN($C754)+'v1 Frame'!Q$3*COS($C754)*SIN($E754)+'v1 Frame'!R$3*COS($C754)*COS($E754),"")</f>
        <is>
          <t/>
        </is>
      </c>
      <c r="Y754" s="8" t="inlineStr">
        <f aca="false">IF(A754&lt;&gt;"",$G754+'v1 Frame'!S$3*COS($C754)+'v1 Frame'!T$3*SIN($C754)*SIN($E754)+'v1 Frame'!U$3*SIN($C754)*COS($E754),"")</f>
        <is>
          <t/>
        </is>
      </c>
      <c r="Z754" s="8" t="inlineStr">
        <f aca="false">IF(A754&lt;&gt;"",$H754+'v1 Frame'!T$3*COS($E754)-'v1 Frame'!U$3*SIN($E754),"")</f>
        <is>
          <t/>
        </is>
      </c>
      <c r="AA754" s="8" t="inlineStr">
        <f aca="false">IF(A754&lt;&gt;"",$I754-'v1 Frame'!S$3*SIN($C754)+'v1 Frame'!T$3*COS($C754)*SIN($E754)+'v1 Frame'!U$3*COS($C754)*COS($E754),"")</f>
        <is>
          <t/>
        </is>
      </c>
      <c r="AB754" s="8" t="inlineStr">
        <f aca="false">IF(A754&lt;&gt;"",$G754+'v1 Frame'!V$3*COS($C754)+'v1 Frame'!W$3*SIN($C754)*SIN($E754)+'v1 Frame'!X$3*SIN($C754)*COS($E754),"")</f>
        <is>
          <t/>
        </is>
      </c>
      <c r="AC754" s="8" t="inlineStr">
        <f aca="false">IF(A754&lt;&gt;"",$H754+'v1 Frame'!W$3*COS($E754)-'v1 Frame'!X$3*SIN($E754),"")</f>
        <is>
          <t/>
        </is>
      </c>
      <c r="AD754" s="8" t="inlineStr">
        <f aca="false">IF(A754&lt;&gt;"",$I754-'v1 Frame'!V$3*SIN($C754)+'v1 Frame'!W$3*COS($C754)*SIN($E754)+'v1 Frame'!X$3*COS($C754)*COS($E754),"")</f>
        <is>
          <t/>
        </is>
      </c>
      <c r="AE754" s="25" t="inlineStr">
        <f aca="false">IF(A754&lt;&gt;"",$G754+'v1 Frame'!Y$3*COS($C754)+'v1 Frame'!Z$3*SIN($C754)*SIN($E754)+'v1 Frame'!AA$3*SIN($C754)*COS($E754),"")</f>
        <is>
          <t/>
        </is>
      </c>
      <c r="AF754" s="25" t="inlineStr">
        <f aca="false">IF(A754&lt;&gt;"",$H754+'v1 Frame'!Z$3*COS($E754)-'v1 Frame'!AA$3*SIN($E754),"")</f>
        <is>
          <t/>
        </is>
      </c>
      <c r="AG754" s="25" t="inlineStr">
        <f aca="false">IF(A754&lt;&gt;"",$I754-'v1 Frame'!Y$3*SIN($C754)+'v1 Frame'!Z$3*COS($C754)*SIN($E754)+'v1 Frame'!AA$3*COS($C754)*COS($E754),"")</f>
        <is>
          <t/>
        </is>
      </c>
      <c r="AH754" s="8" t="inlineStr">
        <f aca="false">IF(A754&lt;&gt;"",SQRT(SUMSQ(G754:I754)),"")</f>
        <is>
          <t/>
        </is>
      </c>
      <c r="AI754" s="8" t="inlineStr">
        <f aca="false">IF(A754&lt;&gt;"",IF(AH754&lt;&gt;0,ACOS(I754/AH754),0),"")</f>
        <is>
          <t/>
        </is>
      </c>
      <c r="AJ754" s="8" t="inlineStr">
        <f aca="false">IF(A754&lt;&gt;"",DEGREES(AI754),"")</f>
        <is>
          <t/>
        </is>
      </c>
      <c r="AK754" s="8" t="inlineStr">
        <f aca="false">IF(A754&lt;&gt;"",IF(OR(G754&lt;&gt;0,H754&lt;&gt;0),ATAN2(G754,H754),0),"")</f>
        <is>
          <t/>
        </is>
      </c>
      <c r="AL754" s="8" t="inlineStr">
        <f aca="false">IF(A754&lt;&gt;"",DEGREES(AK754),"")</f>
        <is>
          <t/>
        </is>
      </c>
      <c r="AM754" s="8" t="inlineStr">
        <f aca="false">IF(A754&lt;&gt;"",SQRT(SUMSQ(J754:L754)),"")</f>
        <is>
          <t/>
        </is>
      </c>
      <c r="AN754" s="8" t="inlineStr">
        <f aca="false">IF(A754&lt;&gt;"",IF(AM754&lt;&gt;0,ACOS(L754/AM754),0),"")</f>
        <is>
          <t/>
        </is>
      </c>
      <c r="AO754" s="8" t="inlineStr">
        <f aca="false">IF(A754&lt;&gt;"",DEGREES(AN754),"")</f>
        <is>
          <t/>
        </is>
      </c>
      <c r="AP754" s="8" t="inlineStr">
        <f aca="false">IF(A754&lt;&gt;"",IF(OR(J754&lt;&gt;0,K754&lt;&gt;0),ATAN2(J754,K754),0),"")</f>
        <is>
          <t/>
        </is>
      </c>
      <c r="AQ754" s="8" t="inlineStr">
        <f aca="false">IF(A754&lt;&gt;"",DEGREES(AP754),"")</f>
        <is>
          <t/>
        </is>
      </c>
      <c r="AR754" s="8" t="inlineStr">
        <f aca="false">IF(A754&lt;&gt;"",SQRT(SUMSQ(M754:O754)),"")</f>
        <is>
          <t/>
        </is>
      </c>
      <c r="AS754" s="8" t="inlineStr">
        <f aca="false">IF(A754&lt;&gt;"",IF(AR754&lt;&gt;0,ACOS(O754/AR754),0),"")</f>
        <is>
          <t/>
        </is>
      </c>
      <c r="AT754" s="8" t="inlineStr">
        <f aca="false">IF(A754&lt;&gt;"",DEGREES(AS754),"")</f>
        <is>
          <t/>
        </is>
      </c>
      <c r="AU754" s="8" t="inlineStr">
        <f aca="false">IF(A754&lt;&gt;"",IF(OR(M754&lt;&gt;0,N754&lt;&gt;0),ATAN2(M754,N754),0),"")</f>
        <is>
          <t/>
        </is>
      </c>
      <c r="AV754" s="8" t="inlineStr">
        <f aca="false">IF(A754&lt;&gt;"",DEGREES(AU754),"")</f>
        <is>
          <t/>
        </is>
      </c>
      <c r="AW754" s="8" t="inlineStr">
        <f aca="false">IF(A754&lt;&gt;"",SQRT(SUMSQ(P754:R754)),"")</f>
        <is>
          <t/>
        </is>
      </c>
      <c r="AX754" s="8" t="inlineStr">
        <f aca="false">IF(A754&lt;&gt;"",IF(AW754&lt;&gt;0,ACOS(R754/AW754),0),"")</f>
        <is>
          <t/>
        </is>
      </c>
      <c r="AY754" s="8" t="inlineStr">
        <f aca="false">IF(A754&lt;&gt;"",DEGREES(AX754),"")</f>
        <is>
          <t/>
        </is>
      </c>
      <c r="AZ754" s="8" t="inlineStr">
        <f aca="false">IF(A754&lt;&gt;"",IF(OR(P754&lt;&gt;0,Q754&lt;&gt;0),ATAN2(P754,Q754),0),"")</f>
        <is>
          <t/>
        </is>
      </c>
      <c r="BA754" s="8" t="inlineStr">
        <f aca="false">IF(A754&lt;&gt;"",DEGREES(AZ754),"")</f>
        <is>
          <t/>
        </is>
      </c>
      <c r="BB754" s="8" t="inlineStr">
        <f aca="false">IF(A754&lt;&gt;"",SQRT(SUMSQ(S754:U754)),"")</f>
        <is>
          <t/>
        </is>
      </c>
      <c r="BC754" s="8" t="inlineStr">
        <f aca="false">IF(A754&lt;&gt;"",IF(BB754&lt;&gt;0,ACOS(U754/BB754),0),"")</f>
        <is>
          <t/>
        </is>
      </c>
      <c r="BD754" s="8" t="inlineStr">
        <f aca="false">IF(A754&lt;&gt;"",DEGREES(BC754),"")</f>
        <is>
          <t/>
        </is>
      </c>
      <c r="BE754" s="8" t="inlineStr">
        <f aca="false">IF(A754&lt;&gt;"",IF(OR(S754&lt;&gt;0,T754&lt;&gt;0),ATAN2(S754,T754),0),"")</f>
        <is>
          <t/>
        </is>
      </c>
      <c r="BF754" s="8" t="inlineStr">
        <f aca="false">IF(A754&lt;&gt;"",DEGREES(BE754),"")</f>
        <is>
          <t/>
        </is>
      </c>
      <c r="BG754" s="8" t="inlineStr">
        <f aca="false">IF(A754&lt;&gt;"",SQRT(SUMSQ(V754:X754)),"")</f>
        <is>
          <t/>
        </is>
      </c>
      <c r="BH754" s="8" t="inlineStr">
        <f aca="false">IF(A754&lt;&gt;"",IF(BG754&lt;&gt;0,ACOS(X754/BG754),0),"")</f>
        <is>
          <t/>
        </is>
      </c>
      <c r="BI754" s="8" t="inlineStr">
        <f aca="false">IF(A754&lt;&gt;"",DEGREES(BH754),"")</f>
        <is>
          <t/>
        </is>
      </c>
      <c r="BJ754" s="8" t="inlineStr">
        <f aca="false">IF(A754&lt;&gt;"",IF(OR(V754&lt;&gt;0,W754&lt;&gt;0),ATAN2(V754,W754),0),"")</f>
        <is>
          <t/>
        </is>
      </c>
      <c r="BK754" s="8" t="inlineStr">
        <f aca="false">IF(A754&lt;&gt;"",DEGREES(BJ754),"")</f>
        <is>
          <t/>
        </is>
      </c>
      <c r="BL754" s="8" t="inlineStr">
        <f aca="false">IF(A754&lt;&gt;"",SQRT(SUMSQ(Y754:AA754)),"")</f>
        <is>
          <t/>
        </is>
      </c>
      <c r="BM754" s="8" t="inlineStr">
        <f aca="false">IF(A754&lt;&gt;"",IF(BL754&lt;&gt;0,ACOS(AA754/BL754),0),"")</f>
        <is>
          <t/>
        </is>
      </c>
      <c r="BN754" s="8" t="inlineStr">
        <f aca="false">IF(A754&lt;&gt;"",DEGREES(BM754),"")</f>
        <is>
          <t/>
        </is>
      </c>
      <c r="BO754" s="8" t="inlineStr">
        <f aca="false">IF(A754&lt;&gt;"",IF(OR(Y754&lt;&gt;0,Z754&lt;&gt;0),ATAN2(Y754,Z754),0),"")</f>
        <is>
          <t/>
        </is>
      </c>
      <c r="BP754" s="8" t="inlineStr">
        <f aca="false">IF(A754&lt;&gt;"",DEGREES(BO754),"")</f>
        <is>
          <t/>
        </is>
      </c>
      <c r="BQ754" s="8" t="inlineStr">
        <f aca="false">IF(A754&lt;&gt;"",SQRT(SUMSQ(AB754:AD754)),"")</f>
        <is>
          <t/>
        </is>
      </c>
      <c r="BR754" s="8" t="inlineStr">
        <f aca="false">IF(A754&lt;&gt;"",IF(BQ754&lt;&gt;0,ACOS(AD754/BQ754),0),"")</f>
        <is>
          <t/>
        </is>
      </c>
      <c r="BS754" s="8" t="inlineStr">
        <f aca="false">IF(A754&lt;&gt;"",DEGREES(BR754),"")</f>
        <is>
          <t/>
        </is>
      </c>
      <c r="BT754" s="8" t="inlineStr">
        <f aca="false">IF(A754&lt;&gt;"",IF(OR(AB754&lt;&gt;0,AC754&lt;&gt;0),ATAN2(AB754,AC754),0),"")</f>
        <is>
          <t/>
        </is>
      </c>
      <c r="BU754" s="8" t="inlineStr">
        <f aca="false">IF(A754&lt;&gt;"",DEGREES(BT754),"")</f>
        <is>
          <t/>
        </is>
      </c>
      <c r="BV754" s="8" t="inlineStr">
        <f aca="false">IF(A754&lt;&gt;"",SQRT(SUMSQ(AE754:AG754)),"")</f>
        <is>
          <t/>
        </is>
      </c>
      <c r="BW754" s="8" t="inlineStr">
        <f aca="false">IF(A754&lt;&gt;"",IF(BV754&lt;&gt;0,ACOS(AG754/BV754),0),"")</f>
        <is>
          <t/>
        </is>
      </c>
      <c r="BX754" s="8" t="inlineStr">
        <f aca="false">IF(A754&lt;&gt;"",DEGREES(BW754),"")</f>
        <is>
          <t/>
        </is>
      </c>
      <c r="BY754" s="8" t="inlineStr">
        <f aca="false">IF(A754&lt;&gt;"",IF(OR(AF754&lt;&gt;0,AG754&lt;&gt;0),ATAN2(AF754,AG754),0),"")</f>
        <is>
          <t/>
        </is>
      </c>
      <c r="BZ754" s="8" t="inlineStr">
        <f aca="false">IF(A754&lt;&gt;"",DEGREES(BY754),"")</f>
        <is>
          <t/>
        </is>
      </c>
      <c r="CA754" s="0" t="inlineStr">
        <f aca="false">IF(A754&lt;&gt;"",IF(AND(AI754&lt;Parameters!$B$11,AI754&gt;Parameters!$B$12,AN754&lt;Parameters!$B$11,AN754&gt;Parameters!$B$12,AS754&lt;Parameters!$B$11,AS754&gt;Parameters!$B$12,AX754&lt;Parameters!$B$11,AX754&gt;Parameters!$B$12,BC754&lt;Parameters!$B$11,BC754&gt;Parameters!$B$12,BM754&lt;Parameters!$B$11,BM754&gt;Parameters!$B$12,BR754&lt;Parameters!$B$11,BR754&gt;Parameters!$B$12,BW754&lt;Parameters!$B$11,BW754&gt;Parameters!$B$12),1,0),"")</f>
        <is>
          <t/>
        </is>
      </c>
      <c r="CB754" s="0" t="inlineStr">
        <f aca="false">IF(A754&lt;&gt;"",IF(OR(AI754&lt;Parameters!$B$12,AI754&gt;Parameters!$B$11),0,1),"")</f>
        <is>
          <t/>
        </is>
      </c>
      <c r="CC754" s="0" t="inlineStr">
        <f aca="false">IF(A754&lt;&gt;"",IF(OR(AN754&lt;Parameters!$B$12,AN754&gt;Parameters!$B$11),0,1),"")</f>
        <is>
          <t/>
        </is>
      </c>
      <c r="CD754" s="0" t="inlineStr">
        <f aca="false">IF(A754&lt;&gt;"",IF(OR(AS754&lt;Parameters!$B$12,AS754&gt;Parameters!$B$11),0,1),"")</f>
        <is>
          <t/>
        </is>
      </c>
      <c r="CE754" s="0" t="inlineStr">
        <f aca="false">IF(A754&lt;&gt;"",IF(OR(AX754&lt;Parameters!$B$12,AX754&gt;Parameters!$B$11),0,1),"")</f>
        <is>
          <t/>
        </is>
      </c>
      <c r="CF754" s="0" t="inlineStr">
        <f aca="false">IF(A754&lt;&gt;"",IF(OR(BC754&lt;Parameters!$B$12,BC754&gt;Parameters!$B$11),0,1),"")</f>
        <is>
          <t/>
        </is>
      </c>
      <c r="CG754" s="0" t="inlineStr">
        <f aca="false">IF(A754&lt;&gt;"",IF(OR(BH754&lt;Parameters!$B$12,BH754&gt;Parameters!$B$11),0,1),"")</f>
        <is>
          <t/>
        </is>
      </c>
      <c r="CH754" s="0" t="inlineStr">
        <f aca="false">IF(A754&lt;&gt;"",IF(OR(BM754&lt;Parameters!$B$12,BM754&gt;Parameters!$B$11),0,1),"")</f>
        <is>
          <t/>
        </is>
      </c>
      <c r="CI754" s="0" t="inlineStr">
        <f aca="false">IF(A754&lt;&gt;"",IF(OR(BR754&lt;Parameters!$B$12,BR754&gt;Parameters!$B$11),0,1),"")</f>
        <is>
          <t/>
        </is>
      </c>
      <c r="CJ754" s="0" t="inlineStr">
        <f aca="false">IF(A754&lt;&gt;"",IF(OR(BW754&lt;Parameters!$B$12,BW754&gt;Parameters!$B$11),0,1),"")</f>
        <is>
          <t/>
        </is>
      </c>
      <c r="CK754" s="26" t="inlineStr">
        <f aca="false">IF(A754&lt;&gt;"",SUM(CB754:CJ754)/9,"")</f>
        <is>
          <t/>
        </is>
      </c>
      <c r="CL754" s="0" t="inlineStr">
        <f aca="false">IF(A754&lt;&gt;"",CK754*9,"")</f>
        <is>
          <t/>
        </is>
      </c>
      <c r="CM754" s="8" t="inlineStr">
        <f aca="false">IF(A754&lt;&gt;"",TEXT(B754,CM$2)&amp;" "&amp;TEXT(A754,CM$2),"")</f>
        <is>
          <t/>
        </is>
      </c>
    </row>
    <row r="755" customFormat="false" ht="15" hidden="false" customHeight="false" outlineLevel="0" collapsed="false">
      <c r="A755" s="0" t="inlineStr">
        <f aca="false">IF(OR(B754&lt;Parameters!$K$12,A754&lt;Parameters!$K$12),IF(A754&lt;Parameters!$K$12,A754+1,0),"")</f>
        <is>
          <t/>
        </is>
      </c>
      <c r="B755" s="0" t="inlineStr">
        <f aca="false">IF(A755&lt;&gt;"",IF(A755=0,B754+1,B754),"")</f>
        <is>
          <t/>
        </is>
      </c>
      <c r="C755" s="24" t="inlineStr">
        <f aca="false">IF(A755&lt;&gt;"",-_phi*(A755+0.5),"")</f>
        <is>
          <t/>
        </is>
      </c>
      <c r="D755" s="8" t="inlineStr">
        <f aca="false">IF(A755&lt;&gt;"",DEGREES(C755),"")</f>
        <is>
          <t/>
        </is>
      </c>
      <c r="E755" s="24" t="inlineStr">
        <f aca="false">IF(A755&lt;&gt;"",_phi*(B755+0.5),"")</f>
        <is>
          <t/>
        </is>
      </c>
      <c r="F755" s="8" t="inlineStr">
        <f aca="false">IF(A755&lt;&gt;"",DEGREES(E755),"")</f>
        <is>
          <t/>
        </is>
      </c>
      <c r="G755" s="8" t="inlineStr">
        <f aca="false">IF(A755&lt;&gt;"",LOOKUP(A755,h!$A$3:$A$30,h!$D$3:$D$30),"")</f>
        <is>
          <t/>
        </is>
      </c>
      <c r="H755" s="8" t="inlineStr">
        <f aca="false">IF(A755&lt;&gt;"",LOOKUP(B755,h!$A$3:$A$30,h!$D$3:$D$30),"")</f>
        <is>
          <t/>
        </is>
      </c>
      <c r="I755" s="8" t="inlineStr">
        <f aca="false">IF(A755&lt;&gt;"",_zif,"")</f>
        <is>
          <t/>
        </is>
      </c>
      <c r="J755" s="8" t="inlineStr">
        <f aca="false">IF(A755&lt;&gt;"",$G755+'v1 Frame'!D$3*COS($C755)+'v1 Frame'!E$3*SIN($C755)*SIN($E755)+'v1 Frame'!F$3*SIN($C755)*COS($E755),"")</f>
        <is>
          <t/>
        </is>
      </c>
      <c r="K755" s="8" t="inlineStr">
        <f aca="false">IF(A755&lt;&gt;"",$H755+'v1 Frame'!E$3*COS($E755)-'v1 Frame'!F$3*SIN($E755),"")</f>
        <is>
          <t/>
        </is>
      </c>
      <c r="L755" s="8" t="inlineStr">
        <f aca="false">IF(A755&lt;&gt;"",$I755-'v1 Frame'!D$3*SIN($C755)+'v1 Frame'!E$3*COS($C755)*SIN($E755)+'v1 Frame'!F$3*COS($C755)*COS($E755),"")</f>
        <is>
          <t/>
        </is>
      </c>
      <c r="M755" s="8" t="inlineStr">
        <f aca="false">IF(A755&lt;&gt;"",$G755+'v1 Frame'!G$3*COS($C755)+'v1 Frame'!H$3*SIN($C755)*SIN($E755)+'v1 Frame'!I$3*SIN($C755)*COS($E755),"")</f>
        <is>
          <t/>
        </is>
      </c>
      <c r="N755" s="8" t="inlineStr">
        <f aca="false">IF(A755&lt;&gt;"",$H755+'v1 Frame'!H$3*COS($E755)-'v1 Frame'!I$3*SIN($E755),"")</f>
        <is>
          <t/>
        </is>
      </c>
      <c r="O755" s="8" t="inlineStr">
        <f aca="false">IF(A755&lt;&gt;"",$I755-'v1 Frame'!G$3*SIN($C755)+'v1 Frame'!H$3*COS($C755)*SIN($E755)+'v1 Frame'!I$3*COS($C755)*COS($E755),"")</f>
        <is>
          <t/>
        </is>
      </c>
      <c r="P755" s="8" t="inlineStr">
        <f aca="false">IF(A755&lt;&gt;"",$G755+'v1 Frame'!J$3*COS($C755)+'v1 Frame'!K$3*SIN($C755)*SIN($E755)+'v1 Frame'!L$3*SIN($C755)*COS($E755),"")</f>
        <is>
          <t/>
        </is>
      </c>
      <c r="Q755" s="8" t="inlineStr">
        <f aca="false">IF(A755&lt;&gt;"",$H755+'v1 Frame'!K$3*COS($E755)-'v1 Frame'!L$3*SIN($E755),"")</f>
        <is>
          <t/>
        </is>
      </c>
      <c r="R755" s="8" t="inlineStr">
        <f aca="false">IF(A755&lt;&gt;"",$I755-'v1 Frame'!J$3*SIN($C755)+'v1 Frame'!K$3*COS($C755)*SIN($E755)+'v1 Frame'!L$3*COS($C755)*COS($E755),"")</f>
        <is>
          <t/>
        </is>
      </c>
      <c r="S755" s="8" t="inlineStr">
        <f aca="false">IF(A755&lt;&gt;"",$G755+'v1 Frame'!M$3*COS($C755)+'v1 Frame'!N$3*SIN($C755)*SIN($E755)+'v1 Frame'!O$3*SIN($C755)*COS($E755),"")</f>
        <is>
          <t/>
        </is>
      </c>
      <c r="T755" s="8" t="inlineStr">
        <f aca="false">IF(A755&lt;&gt;"",$H755+'v1 Frame'!N$3*COS($E755)-'v1 Frame'!O$3*SIN($E755),"")</f>
        <is>
          <t/>
        </is>
      </c>
      <c r="U755" s="8" t="inlineStr">
        <f aca="false">IF(A755&lt;&gt;"",$I755-'v1 Frame'!M$3*SIN($C755)+'v1 Frame'!N$3*COS($C755)*SIN($E755)+'v1 Frame'!O$3*COS($C755)*COS($E755),"")</f>
        <is>
          <t/>
        </is>
      </c>
      <c r="V755" s="8" t="inlineStr">
        <f aca="false">IF(A755&lt;&gt;"",$G755+'v1 Frame'!P$3*COS($C755)+'v1 Frame'!Q$3*SIN($C755)*SIN($E755)+'v1 Frame'!R$3*SIN($C755)*COS($E755),"")</f>
        <is>
          <t/>
        </is>
      </c>
      <c r="W755" s="8" t="inlineStr">
        <f aca="false">IF(A755&lt;&gt;"",$H755+'v1 Frame'!Q$3*COS($E755)-'v1 Frame'!R$3*SIN($E755),"")</f>
        <is>
          <t/>
        </is>
      </c>
      <c r="X755" s="8" t="inlineStr">
        <f aca="false">IF(A755&lt;&gt;"",$I755-'v1 Frame'!P$3*SIN($C755)+'v1 Frame'!Q$3*COS($C755)*SIN($E755)+'v1 Frame'!R$3*COS($C755)*COS($E755),"")</f>
        <is>
          <t/>
        </is>
      </c>
      <c r="Y755" s="8" t="inlineStr">
        <f aca="false">IF(A755&lt;&gt;"",$G755+'v1 Frame'!S$3*COS($C755)+'v1 Frame'!T$3*SIN($C755)*SIN($E755)+'v1 Frame'!U$3*SIN($C755)*COS($E755),"")</f>
        <is>
          <t/>
        </is>
      </c>
      <c r="Z755" s="8" t="inlineStr">
        <f aca="false">IF(A755&lt;&gt;"",$H755+'v1 Frame'!T$3*COS($E755)-'v1 Frame'!U$3*SIN($E755),"")</f>
        <is>
          <t/>
        </is>
      </c>
      <c r="AA755" s="8" t="inlineStr">
        <f aca="false">IF(A755&lt;&gt;"",$I755-'v1 Frame'!S$3*SIN($C755)+'v1 Frame'!T$3*COS($C755)*SIN($E755)+'v1 Frame'!U$3*COS($C755)*COS($E755),"")</f>
        <is>
          <t/>
        </is>
      </c>
      <c r="AB755" s="8" t="inlineStr">
        <f aca="false">IF(A755&lt;&gt;"",$G755+'v1 Frame'!V$3*COS($C755)+'v1 Frame'!W$3*SIN($C755)*SIN($E755)+'v1 Frame'!X$3*SIN($C755)*COS($E755),"")</f>
        <is>
          <t/>
        </is>
      </c>
      <c r="AC755" s="8" t="inlineStr">
        <f aca="false">IF(A755&lt;&gt;"",$H755+'v1 Frame'!W$3*COS($E755)-'v1 Frame'!X$3*SIN($E755),"")</f>
        <is>
          <t/>
        </is>
      </c>
      <c r="AD755" s="8" t="inlineStr">
        <f aca="false">IF(A755&lt;&gt;"",$I755-'v1 Frame'!V$3*SIN($C755)+'v1 Frame'!W$3*COS($C755)*SIN($E755)+'v1 Frame'!X$3*COS($C755)*COS($E755),"")</f>
        <is>
          <t/>
        </is>
      </c>
      <c r="AE755" s="25" t="inlineStr">
        <f aca="false">IF(A755&lt;&gt;"",$G755+'v1 Frame'!Y$3*COS($C755)+'v1 Frame'!Z$3*SIN($C755)*SIN($E755)+'v1 Frame'!AA$3*SIN($C755)*COS($E755),"")</f>
        <is>
          <t/>
        </is>
      </c>
      <c r="AF755" s="25" t="inlineStr">
        <f aca="false">IF(A755&lt;&gt;"",$H755+'v1 Frame'!Z$3*COS($E755)-'v1 Frame'!AA$3*SIN($E755),"")</f>
        <is>
          <t/>
        </is>
      </c>
      <c r="AG755" s="25" t="inlineStr">
        <f aca="false">IF(A755&lt;&gt;"",$I755-'v1 Frame'!Y$3*SIN($C755)+'v1 Frame'!Z$3*COS($C755)*SIN($E755)+'v1 Frame'!AA$3*COS($C755)*COS($E755),"")</f>
        <is>
          <t/>
        </is>
      </c>
      <c r="AH755" s="8" t="inlineStr">
        <f aca="false">IF(A755&lt;&gt;"",SQRT(SUMSQ(G755:I755)),"")</f>
        <is>
          <t/>
        </is>
      </c>
      <c r="AI755" s="8" t="inlineStr">
        <f aca="false">IF(A755&lt;&gt;"",IF(AH755&lt;&gt;0,ACOS(I755/AH755),0),"")</f>
        <is>
          <t/>
        </is>
      </c>
      <c r="AJ755" s="8" t="inlineStr">
        <f aca="false">IF(A755&lt;&gt;"",DEGREES(AI755),"")</f>
        <is>
          <t/>
        </is>
      </c>
      <c r="AK755" s="8" t="inlineStr">
        <f aca="false">IF(A755&lt;&gt;"",IF(OR(G755&lt;&gt;0,H755&lt;&gt;0),ATAN2(G755,H755),0),"")</f>
        <is>
          <t/>
        </is>
      </c>
      <c r="AL755" s="8" t="inlineStr">
        <f aca="false">IF(A755&lt;&gt;"",DEGREES(AK755),"")</f>
        <is>
          <t/>
        </is>
      </c>
      <c r="AM755" s="8" t="inlineStr">
        <f aca="false">IF(A755&lt;&gt;"",SQRT(SUMSQ(J755:L755)),"")</f>
        <is>
          <t/>
        </is>
      </c>
      <c r="AN755" s="8" t="inlineStr">
        <f aca="false">IF(A755&lt;&gt;"",IF(AM755&lt;&gt;0,ACOS(L755/AM755),0),"")</f>
        <is>
          <t/>
        </is>
      </c>
      <c r="AO755" s="8" t="inlineStr">
        <f aca="false">IF(A755&lt;&gt;"",DEGREES(AN755),"")</f>
        <is>
          <t/>
        </is>
      </c>
      <c r="AP755" s="8" t="inlineStr">
        <f aca="false">IF(A755&lt;&gt;"",IF(OR(J755&lt;&gt;0,K755&lt;&gt;0),ATAN2(J755,K755),0),"")</f>
        <is>
          <t/>
        </is>
      </c>
      <c r="AQ755" s="8" t="inlineStr">
        <f aca="false">IF(A755&lt;&gt;"",DEGREES(AP755),"")</f>
        <is>
          <t/>
        </is>
      </c>
      <c r="AR755" s="8" t="inlineStr">
        <f aca="false">IF(A755&lt;&gt;"",SQRT(SUMSQ(M755:O755)),"")</f>
        <is>
          <t/>
        </is>
      </c>
      <c r="AS755" s="8" t="inlineStr">
        <f aca="false">IF(A755&lt;&gt;"",IF(AR755&lt;&gt;0,ACOS(O755/AR755),0),"")</f>
        <is>
          <t/>
        </is>
      </c>
      <c r="AT755" s="8" t="inlineStr">
        <f aca="false">IF(A755&lt;&gt;"",DEGREES(AS755),"")</f>
        <is>
          <t/>
        </is>
      </c>
      <c r="AU755" s="8" t="inlineStr">
        <f aca="false">IF(A755&lt;&gt;"",IF(OR(M755&lt;&gt;0,N755&lt;&gt;0),ATAN2(M755,N755),0),"")</f>
        <is>
          <t/>
        </is>
      </c>
      <c r="AV755" s="8" t="inlineStr">
        <f aca="false">IF(A755&lt;&gt;"",DEGREES(AU755),"")</f>
        <is>
          <t/>
        </is>
      </c>
      <c r="AW755" s="8" t="inlineStr">
        <f aca="false">IF(A755&lt;&gt;"",SQRT(SUMSQ(P755:R755)),"")</f>
        <is>
          <t/>
        </is>
      </c>
      <c r="AX755" s="8" t="inlineStr">
        <f aca="false">IF(A755&lt;&gt;"",IF(AW755&lt;&gt;0,ACOS(R755/AW755),0),"")</f>
        <is>
          <t/>
        </is>
      </c>
      <c r="AY755" s="8" t="inlineStr">
        <f aca="false">IF(A755&lt;&gt;"",DEGREES(AX755),"")</f>
        <is>
          <t/>
        </is>
      </c>
      <c r="AZ755" s="8" t="inlineStr">
        <f aca="false">IF(A755&lt;&gt;"",IF(OR(P755&lt;&gt;0,Q755&lt;&gt;0),ATAN2(P755,Q755),0),"")</f>
        <is>
          <t/>
        </is>
      </c>
      <c r="BA755" s="8" t="inlineStr">
        <f aca="false">IF(A755&lt;&gt;"",DEGREES(AZ755),"")</f>
        <is>
          <t/>
        </is>
      </c>
      <c r="BB755" s="8" t="inlineStr">
        <f aca="false">IF(A755&lt;&gt;"",SQRT(SUMSQ(S755:U755)),"")</f>
        <is>
          <t/>
        </is>
      </c>
      <c r="BC755" s="8" t="inlineStr">
        <f aca="false">IF(A755&lt;&gt;"",IF(BB755&lt;&gt;0,ACOS(U755/BB755),0),"")</f>
        <is>
          <t/>
        </is>
      </c>
      <c r="BD755" s="8" t="inlineStr">
        <f aca="false">IF(A755&lt;&gt;"",DEGREES(BC755),"")</f>
        <is>
          <t/>
        </is>
      </c>
      <c r="BE755" s="8" t="inlineStr">
        <f aca="false">IF(A755&lt;&gt;"",IF(OR(S755&lt;&gt;0,T755&lt;&gt;0),ATAN2(S755,T755),0),"")</f>
        <is>
          <t/>
        </is>
      </c>
      <c r="BF755" s="8" t="inlineStr">
        <f aca="false">IF(A755&lt;&gt;"",DEGREES(BE755),"")</f>
        <is>
          <t/>
        </is>
      </c>
      <c r="BG755" s="8" t="inlineStr">
        <f aca="false">IF(A755&lt;&gt;"",SQRT(SUMSQ(V755:X755)),"")</f>
        <is>
          <t/>
        </is>
      </c>
      <c r="BH755" s="8" t="inlineStr">
        <f aca="false">IF(A755&lt;&gt;"",IF(BG755&lt;&gt;0,ACOS(X755/BG755),0),"")</f>
        <is>
          <t/>
        </is>
      </c>
      <c r="BI755" s="8" t="inlineStr">
        <f aca="false">IF(A755&lt;&gt;"",DEGREES(BH755),"")</f>
        <is>
          <t/>
        </is>
      </c>
      <c r="BJ755" s="8" t="inlineStr">
        <f aca="false">IF(A755&lt;&gt;"",IF(OR(V755&lt;&gt;0,W755&lt;&gt;0),ATAN2(V755,W755),0),"")</f>
        <is>
          <t/>
        </is>
      </c>
      <c r="BK755" s="8" t="inlineStr">
        <f aca="false">IF(A755&lt;&gt;"",DEGREES(BJ755),"")</f>
        <is>
          <t/>
        </is>
      </c>
      <c r="BL755" s="8" t="inlineStr">
        <f aca="false">IF(A755&lt;&gt;"",SQRT(SUMSQ(Y755:AA755)),"")</f>
        <is>
          <t/>
        </is>
      </c>
      <c r="BM755" s="8" t="inlineStr">
        <f aca="false">IF(A755&lt;&gt;"",IF(BL755&lt;&gt;0,ACOS(AA755/BL755),0),"")</f>
        <is>
          <t/>
        </is>
      </c>
      <c r="BN755" s="8" t="inlineStr">
        <f aca="false">IF(A755&lt;&gt;"",DEGREES(BM755),"")</f>
        <is>
          <t/>
        </is>
      </c>
      <c r="BO755" s="8" t="inlineStr">
        <f aca="false">IF(A755&lt;&gt;"",IF(OR(Y755&lt;&gt;0,Z755&lt;&gt;0),ATAN2(Y755,Z755),0),"")</f>
        <is>
          <t/>
        </is>
      </c>
      <c r="BP755" s="8" t="inlineStr">
        <f aca="false">IF(A755&lt;&gt;"",DEGREES(BO755),"")</f>
        <is>
          <t/>
        </is>
      </c>
      <c r="BQ755" s="8" t="inlineStr">
        <f aca="false">IF(A755&lt;&gt;"",SQRT(SUMSQ(AB755:AD755)),"")</f>
        <is>
          <t/>
        </is>
      </c>
      <c r="BR755" s="8" t="inlineStr">
        <f aca="false">IF(A755&lt;&gt;"",IF(BQ755&lt;&gt;0,ACOS(AD755/BQ755),0),"")</f>
        <is>
          <t/>
        </is>
      </c>
      <c r="BS755" s="8" t="inlineStr">
        <f aca="false">IF(A755&lt;&gt;"",DEGREES(BR755),"")</f>
        <is>
          <t/>
        </is>
      </c>
      <c r="BT755" s="8" t="inlineStr">
        <f aca="false">IF(A755&lt;&gt;"",IF(OR(AB755&lt;&gt;0,AC755&lt;&gt;0),ATAN2(AB755,AC755),0),"")</f>
        <is>
          <t/>
        </is>
      </c>
      <c r="BU755" s="8" t="inlineStr">
        <f aca="false">IF(A755&lt;&gt;"",DEGREES(BT755),"")</f>
        <is>
          <t/>
        </is>
      </c>
      <c r="BV755" s="8" t="inlineStr">
        <f aca="false">IF(A755&lt;&gt;"",SQRT(SUMSQ(AE755:AG755)),"")</f>
        <is>
          <t/>
        </is>
      </c>
      <c r="BW755" s="8" t="inlineStr">
        <f aca="false">IF(A755&lt;&gt;"",IF(BV755&lt;&gt;0,ACOS(AG755/BV755),0),"")</f>
        <is>
          <t/>
        </is>
      </c>
      <c r="BX755" s="8" t="inlineStr">
        <f aca="false">IF(A755&lt;&gt;"",DEGREES(BW755),"")</f>
        <is>
          <t/>
        </is>
      </c>
      <c r="BY755" s="8" t="inlineStr">
        <f aca="false">IF(A755&lt;&gt;"",IF(OR(AF755&lt;&gt;0,AG755&lt;&gt;0),ATAN2(AF755,AG755),0),"")</f>
        <is>
          <t/>
        </is>
      </c>
      <c r="BZ755" s="8" t="inlineStr">
        <f aca="false">IF(A755&lt;&gt;"",DEGREES(BY755),"")</f>
        <is>
          <t/>
        </is>
      </c>
      <c r="CA755" s="0" t="inlineStr">
        <f aca="false">IF(A755&lt;&gt;"",IF(AND(AI755&lt;Parameters!$B$11,AI755&gt;Parameters!$B$12,AN755&lt;Parameters!$B$11,AN755&gt;Parameters!$B$12,AS755&lt;Parameters!$B$11,AS755&gt;Parameters!$B$12,AX755&lt;Parameters!$B$11,AX755&gt;Parameters!$B$12,BC755&lt;Parameters!$B$11,BC755&gt;Parameters!$B$12,BM755&lt;Parameters!$B$11,BM755&gt;Parameters!$B$12,BR755&lt;Parameters!$B$11,BR755&gt;Parameters!$B$12,BW755&lt;Parameters!$B$11,BW755&gt;Parameters!$B$12),1,0),"")</f>
        <is>
          <t/>
        </is>
      </c>
      <c r="CB755" s="0" t="inlineStr">
        <f aca="false">IF(A755&lt;&gt;"",IF(OR(AI755&lt;Parameters!$B$12,AI755&gt;Parameters!$B$11),0,1),"")</f>
        <is>
          <t/>
        </is>
      </c>
      <c r="CC755" s="0" t="inlineStr">
        <f aca="false">IF(A755&lt;&gt;"",IF(OR(AN755&lt;Parameters!$B$12,AN755&gt;Parameters!$B$11),0,1),"")</f>
        <is>
          <t/>
        </is>
      </c>
      <c r="CD755" s="0" t="inlineStr">
        <f aca="false">IF(A755&lt;&gt;"",IF(OR(AS755&lt;Parameters!$B$12,AS755&gt;Parameters!$B$11),0,1),"")</f>
        <is>
          <t/>
        </is>
      </c>
      <c r="CE755" s="0" t="inlineStr">
        <f aca="false">IF(A755&lt;&gt;"",IF(OR(AX755&lt;Parameters!$B$12,AX755&gt;Parameters!$B$11),0,1),"")</f>
        <is>
          <t/>
        </is>
      </c>
      <c r="CF755" s="0" t="inlineStr">
        <f aca="false">IF(A755&lt;&gt;"",IF(OR(BC755&lt;Parameters!$B$12,BC755&gt;Parameters!$B$11),0,1),"")</f>
        <is>
          <t/>
        </is>
      </c>
      <c r="CG755" s="0" t="inlineStr">
        <f aca="false">IF(A755&lt;&gt;"",IF(OR(BH755&lt;Parameters!$B$12,BH755&gt;Parameters!$B$11),0,1),"")</f>
        <is>
          <t/>
        </is>
      </c>
      <c r="CH755" s="0" t="inlineStr">
        <f aca="false">IF(A755&lt;&gt;"",IF(OR(BM755&lt;Parameters!$B$12,BM755&gt;Parameters!$B$11),0,1),"")</f>
        <is>
          <t/>
        </is>
      </c>
      <c r="CI755" s="0" t="inlineStr">
        <f aca="false">IF(A755&lt;&gt;"",IF(OR(BR755&lt;Parameters!$B$12,BR755&gt;Parameters!$B$11),0,1),"")</f>
        <is>
          <t/>
        </is>
      </c>
      <c r="CJ755" s="0" t="inlineStr">
        <f aca="false">IF(A755&lt;&gt;"",IF(OR(BW755&lt;Parameters!$B$12,BW755&gt;Parameters!$B$11),0,1),"")</f>
        <is>
          <t/>
        </is>
      </c>
      <c r="CK755" s="26" t="inlineStr">
        <f aca="false">IF(A755&lt;&gt;"",SUM(CB755:CJ755)/9,"")</f>
        <is>
          <t/>
        </is>
      </c>
      <c r="CL755" s="0" t="inlineStr">
        <f aca="false">IF(A755&lt;&gt;"",CK755*9,"")</f>
        <is>
          <t/>
        </is>
      </c>
      <c r="CM755" s="8" t="inlineStr">
        <f aca="false">IF(A755&lt;&gt;"",TEXT(B755,CM$2)&amp;" "&amp;TEXT(A755,CM$2),"")</f>
        <is>
          <t/>
        </is>
      </c>
    </row>
    <row r="756" customFormat="false" ht="15" hidden="false" customHeight="false" outlineLevel="0" collapsed="false">
      <c r="A756" s="0" t="inlineStr">
        <f aca="false">IF(OR(B755&lt;Parameters!$K$12,A755&lt;Parameters!$K$12),IF(A755&lt;Parameters!$K$12,A755+1,0),"")</f>
        <is>
          <t/>
        </is>
      </c>
      <c r="B756" s="0" t="inlineStr">
        <f aca="false">IF(A756&lt;&gt;"",IF(A756=0,B755+1,B755),"")</f>
        <is>
          <t/>
        </is>
      </c>
      <c r="C756" s="24" t="inlineStr">
        <f aca="false">IF(A756&lt;&gt;"",-_phi*(A756+0.5),"")</f>
        <is>
          <t/>
        </is>
      </c>
      <c r="D756" s="8" t="inlineStr">
        <f aca="false">IF(A756&lt;&gt;"",DEGREES(C756),"")</f>
        <is>
          <t/>
        </is>
      </c>
      <c r="E756" s="24" t="inlineStr">
        <f aca="false">IF(A756&lt;&gt;"",_phi*(B756+0.5),"")</f>
        <is>
          <t/>
        </is>
      </c>
      <c r="F756" s="8" t="inlineStr">
        <f aca="false">IF(A756&lt;&gt;"",DEGREES(E756),"")</f>
        <is>
          <t/>
        </is>
      </c>
      <c r="G756" s="8" t="inlineStr">
        <f aca="false">IF(A756&lt;&gt;"",LOOKUP(A756,h!$A$3:$A$30,h!$D$3:$D$30),"")</f>
        <is>
          <t/>
        </is>
      </c>
      <c r="H756" s="8" t="inlineStr">
        <f aca="false">IF(A756&lt;&gt;"",LOOKUP(B756,h!$A$3:$A$30,h!$D$3:$D$30),"")</f>
        <is>
          <t/>
        </is>
      </c>
      <c r="I756" s="8" t="inlineStr">
        <f aca="false">IF(A756&lt;&gt;"",_zif,"")</f>
        <is>
          <t/>
        </is>
      </c>
      <c r="J756" s="8" t="inlineStr">
        <f aca="false">IF(A756&lt;&gt;"",$G756+'v1 Frame'!D$3*COS($C756)+'v1 Frame'!E$3*SIN($C756)*SIN($E756)+'v1 Frame'!F$3*SIN($C756)*COS($E756),"")</f>
        <is>
          <t/>
        </is>
      </c>
      <c r="K756" s="8" t="inlineStr">
        <f aca="false">IF(A756&lt;&gt;"",$H756+'v1 Frame'!E$3*COS($E756)-'v1 Frame'!F$3*SIN($E756),"")</f>
        <is>
          <t/>
        </is>
      </c>
      <c r="L756" s="8" t="inlineStr">
        <f aca="false">IF(A756&lt;&gt;"",$I756-'v1 Frame'!D$3*SIN($C756)+'v1 Frame'!E$3*COS($C756)*SIN($E756)+'v1 Frame'!F$3*COS($C756)*COS($E756),"")</f>
        <is>
          <t/>
        </is>
      </c>
      <c r="M756" s="8" t="inlineStr">
        <f aca="false">IF(A756&lt;&gt;"",$G756+'v1 Frame'!G$3*COS($C756)+'v1 Frame'!H$3*SIN($C756)*SIN($E756)+'v1 Frame'!I$3*SIN($C756)*COS($E756),"")</f>
        <is>
          <t/>
        </is>
      </c>
      <c r="N756" s="8" t="inlineStr">
        <f aca="false">IF(A756&lt;&gt;"",$H756+'v1 Frame'!H$3*COS($E756)-'v1 Frame'!I$3*SIN($E756),"")</f>
        <is>
          <t/>
        </is>
      </c>
      <c r="O756" s="8" t="inlineStr">
        <f aca="false">IF(A756&lt;&gt;"",$I756-'v1 Frame'!G$3*SIN($C756)+'v1 Frame'!H$3*COS($C756)*SIN($E756)+'v1 Frame'!I$3*COS($C756)*COS($E756),"")</f>
        <is>
          <t/>
        </is>
      </c>
      <c r="P756" s="8" t="inlineStr">
        <f aca="false">IF(A756&lt;&gt;"",$G756+'v1 Frame'!J$3*COS($C756)+'v1 Frame'!K$3*SIN($C756)*SIN($E756)+'v1 Frame'!L$3*SIN($C756)*COS($E756),"")</f>
        <is>
          <t/>
        </is>
      </c>
      <c r="Q756" s="8" t="inlineStr">
        <f aca="false">IF(A756&lt;&gt;"",$H756+'v1 Frame'!K$3*COS($E756)-'v1 Frame'!L$3*SIN($E756),"")</f>
        <is>
          <t/>
        </is>
      </c>
      <c r="R756" s="8" t="inlineStr">
        <f aca="false">IF(A756&lt;&gt;"",$I756-'v1 Frame'!J$3*SIN($C756)+'v1 Frame'!K$3*COS($C756)*SIN($E756)+'v1 Frame'!L$3*COS($C756)*COS($E756),"")</f>
        <is>
          <t/>
        </is>
      </c>
      <c r="S756" s="8" t="inlineStr">
        <f aca="false">IF(A756&lt;&gt;"",$G756+'v1 Frame'!M$3*COS($C756)+'v1 Frame'!N$3*SIN($C756)*SIN($E756)+'v1 Frame'!O$3*SIN($C756)*COS($E756),"")</f>
        <is>
          <t/>
        </is>
      </c>
      <c r="T756" s="8" t="inlineStr">
        <f aca="false">IF(A756&lt;&gt;"",$H756+'v1 Frame'!N$3*COS($E756)-'v1 Frame'!O$3*SIN($E756),"")</f>
        <is>
          <t/>
        </is>
      </c>
      <c r="U756" s="8" t="inlineStr">
        <f aca="false">IF(A756&lt;&gt;"",$I756-'v1 Frame'!M$3*SIN($C756)+'v1 Frame'!N$3*COS($C756)*SIN($E756)+'v1 Frame'!O$3*COS($C756)*COS($E756),"")</f>
        <is>
          <t/>
        </is>
      </c>
      <c r="V756" s="8" t="inlineStr">
        <f aca="false">IF(A756&lt;&gt;"",$G756+'v1 Frame'!P$3*COS($C756)+'v1 Frame'!Q$3*SIN($C756)*SIN($E756)+'v1 Frame'!R$3*SIN($C756)*COS($E756),"")</f>
        <is>
          <t/>
        </is>
      </c>
      <c r="W756" s="8" t="inlineStr">
        <f aca="false">IF(A756&lt;&gt;"",$H756+'v1 Frame'!Q$3*COS($E756)-'v1 Frame'!R$3*SIN($E756),"")</f>
        <is>
          <t/>
        </is>
      </c>
      <c r="X756" s="8" t="inlineStr">
        <f aca="false">IF(A756&lt;&gt;"",$I756-'v1 Frame'!P$3*SIN($C756)+'v1 Frame'!Q$3*COS($C756)*SIN($E756)+'v1 Frame'!R$3*COS($C756)*COS($E756),"")</f>
        <is>
          <t/>
        </is>
      </c>
      <c r="Y756" s="8" t="inlineStr">
        <f aca="false">IF(A756&lt;&gt;"",$G756+'v1 Frame'!S$3*COS($C756)+'v1 Frame'!T$3*SIN($C756)*SIN($E756)+'v1 Frame'!U$3*SIN($C756)*COS($E756),"")</f>
        <is>
          <t/>
        </is>
      </c>
      <c r="Z756" s="8" t="inlineStr">
        <f aca="false">IF(A756&lt;&gt;"",$H756+'v1 Frame'!T$3*COS($E756)-'v1 Frame'!U$3*SIN($E756),"")</f>
        <is>
          <t/>
        </is>
      </c>
      <c r="AA756" s="8" t="inlineStr">
        <f aca="false">IF(A756&lt;&gt;"",$I756-'v1 Frame'!S$3*SIN($C756)+'v1 Frame'!T$3*COS($C756)*SIN($E756)+'v1 Frame'!U$3*COS($C756)*COS($E756),"")</f>
        <is>
          <t/>
        </is>
      </c>
      <c r="AB756" s="8" t="inlineStr">
        <f aca="false">IF(A756&lt;&gt;"",$G756+'v1 Frame'!V$3*COS($C756)+'v1 Frame'!W$3*SIN($C756)*SIN($E756)+'v1 Frame'!X$3*SIN($C756)*COS($E756),"")</f>
        <is>
          <t/>
        </is>
      </c>
      <c r="AC756" s="8" t="inlineStr">
        <f aca="false">IF(A756&lt;&gt;"",$H756+'v1 Frame'!W$3*COS($E756)-'v1 Frame'!X$3*SIN($E756),"")</f>
        <is>
          <t/>
        </is>
      </c>
      <c r="AD756" s="8" t="inlineStr">
        <f aca="false">IF(A756&lt;&gt;"",$I756-'v1 Frame'!V$3*SIN($C756)+'v1 Frame'!W$3*COS($C756)*SIN($E756)+'v1 Frame'!X$3*COS($C756)*COS($E756),"")</f>
        <is>
          <t/>
        </is>
      </c>
      <c r="AE756" s="25" t="inlineStr">
        <f aca="false">IF(A756&lt;&gt;"",$G756+'v1 Frame'!Y$3*COS($C756)+'v1 Frame'!Z$3*SIN($C756)*SIN($E756)+'v1 Frame'!AA$3*SIN($C756)*COS($E756),"")</f>
        <is>
          <t/>
        </is>
      </c>
      <c r="AF756" s="25" t="inlineStr">
        <f aca="false">IF(A756&lt;&gt;"",$H756+'v1 Frame'!Z$3*COS($E756)-'v1 Frame'!AA$3*SIN($E756),"")</f>
        <is>
          <t/>
        </is>
      </c>
      <c r="AG756" s="25" t="inlineStr">
        <f aca="false">IF(A756&lt;&gt;"",$I756-'v1 Frame'!Y$3*SIN($C756)+'v1 Frame'!Z$3*COS($C756)*SIN($E756)+'v1 Frame'!AA$3*COS($C756)*COS($E756),"")</f>
        <is>
          <t/>
        </is>
      </c>
      <c r="AH756" s="8" t="inlineStr">
        <f aca="false">IF(A756&lt;&gt;"",SQRT(SUMSQ(G756:I756)),"")</f>
        <is>
          <t/>
        </is>
      </c>
      <c r="AI756" s="8" t="inlineStr">
        <f aca="false">IF(A756&lt;&gt;"",IF(AH756&lt;&gt;0,ACOS(I756/AH756),0),"")</f>
        <is>
          <t/>
        </is>
      </c>
      <c r="AJ756" s="8" t="inlineStr">
        <f aca="false">IF(A756&lt;&gt;"",DEGREES(AI756),"")</f>
        <is>
          <t/>
        </is>
      </c>
      <c r="AK756" s="8" t="inlineStr">
        <f aca="false">IF(A756&lt;&gt;"",IF(OR(G756&lt;&gt;0,H756&lt;&gt;0),ATAN2(G756,H756),0),"")</f>
        <is>
          <t/>
        </is>
      </c>
      <c r="AL756" s="8" t="inlineStr">
        <f aca="false">IF(A756&lt;&gt;"",DEGREES(AK756),"")</f>
        <is>
          <t/>
        </is>
      </c>
      <c r="AM756" s="8" t="inlineStr">
        <f aca="false">IF(A756&lt;&gt;"",SQRT(SUMSQ(J756:L756)),"")</f>
        <is>
          <t/>
        </is>
      </c>
      <c r="AN756" s="8" t="inlineStr">
        <f aca="false">IF(A756&lt;&gt;"",IF(AM756&lt;&gt;0,ACOS(L756/AM756),0),"")</f>
        <is>
          <t/>
        </is>
      </c>
      <c r="AO756" s="8" t="inlineStr">
        <f aca="false">IF(A756&lt;&gt;"",DEGREES(AN756),"")</f>
        <is>
          <t/>
        </is>
      </c>
      <c r="AP756" s="8" t="inlineStr">
        <f aca="false">IF(A756&lt;&gt;"",IF(OR(J756&lt;&gt;0,K756&lt;&gt;0),ATAN2(J756,K756),0),"")</f>
        <is>
          <t/>
        </is>
      </c>
      <c r="AQ756" s="8" t="inlineStr">
        <f aca="false">IF(A756&lt;&gt;"",DEGREES(AP756),"")</f>
        <is>
          <t/>
        </is>
      </c>
      <c r="AR756" s="8" t="inlineStr">
        <f aca="false">IF(A756&lt;&gt;"",SQRT(SUMSQ(M756:O756)),"")</f>
        <is>
          <t/>
        </is>
      </c>
      <c r="AS756" s="8" t="inlineStr">
        <f aca="false">IF(A756&lt;&gt;"",IF(AR756&lt;&gt;0,ACOS(O756/AR756),0),"")</f>
        <is>
          <t/>
        </is>
      </c>
      <c r="AT756" s="8" t="inlineStr">
        <f aca="false">IF(A756&lt;&gt;"",DEGREES(AS756),"")</f>
        <is>
          <t/>
        </is>
      </c>
      <c r="AU756" s="8" t="inlineStr">
        <f aca="false">IF(A756&lt;&gt;"",IF(OR(M756&lt;&gt;0,N756&lt;&gt;0),ATAN2(M756,N756),0),"")</f>
        <is>
          <t/>
        </is>
      </c>
      <c r="AV756" s="8" t="inlineStr">
        <f aca="false">IF(A756&lt;&gt;"",DEGREES(AU756),"")</f>
        <is>
          <t/>
        </is>
      </c>
      <c r="AW756" s="8" t="inlineStr">
        <f aca="false">IF(A756&lt;&gt;"",SQRT(SUMSQ(P756:R756)),"")</f>
        <is>
          <t/>
        </is>
      </c>
      <c r="AX756" s="8" t="inlineStr">
        <f aca="false">IF(A756&lt;&gt;"",IF(AW756&lt;&gt;0,ACOS(R756/AW756),0),"")</f>
        <is>
          <t/>
        </is>
      </c>
      <c r="AY756" s="8" t="inlineStr">
        <f aca="false">IF(A756&lt;&gt;"",DEGREES(AX756),"")</f>
        <is>
          <t/>
        </is>
      </c>
      <c r="AZ756" s="8" t="inlineStr">
        <f aca="false">IF(A756&lt;&gt;"",IF(OR(P756&lt;&gt;0,Q756&lt;&gt;0),ATAN2(P756,Q756),0),"")</f>
        <is>
          <t/>
        </is>
      </c>
      <c r="BA756" s="8" t="inlineStr">
        <f aca="false">IF(A756&lt;&gt;"",DEGREES(AZ756),"")</f>
        <is>
          <t/>
        </is>
      </c>
      <c r="BB756" s="8" t="inlineStr">
        <f aca="false">IF(A756&lt;&gt;"",SQRT(SUMSQ(S756:U756)),"")</f>
        <is>
          <t/>
        </is>
      </c>
      <c r="BC756" s="8" t="inlineStr">
        <f aca="false">IF(A756&lt;&gt;"",IF(BB756&lt;&gt;0,ACOS(U756/BB756),0),"")</f>
        <is>
          <t/>
        </is>
      </c>
      <c r="BD756" s="8" t="inlineStr">
        <f aca="false">IF(A756&lt;&gt;"",DEGREES(BC756),"")</f>
        <is>
          <t/>
        </is>
      </c>
      <c r="BE756" s="8" t="inlineStr">
        <f aca="false">IF(A756&lt;&gt;"",IF(OR(S756&lt;&gt;0,T756&lt;&gt;0),ATAN2(S756,T756),0),"")</f>
        <is>
          <t/>
        </is>
      </c>
      <c r="BF756" s="8" t="inlineStr">
        <f aca="false">IF(A756&lt;&gt;"",DEGREES(BE756),"")</f>
        <is>
          <t/>
        </is>
      </c>
      <c r="BG756" s="8" t="inlineStr">
        <f aca="false">IF(A756&lt;&gt;"",SQRT(SUMSQ(V756:X756)),"")</f>
        <is>
          <t/>
        </is>
      </c>
      <c r="BH756" s="8" t="inlineStr">
        <f aca="false">IF(A756&lt;&gt;"",IF(BG756&lt;&gt;0,ACOS(X756/BG756),0),"")</f>
        <is>
          <t/>
        </is>
      </c>
      <c r="BI756" s="8" t="inlineStr">
        <f aca="false">IF(A756&lt;&gt;"",DEGREES(BH756),"")</f>
        <is>
          <t/>
        </is>
      </c>
      <c r="BJ756" s="8" t="inlineStr">
        <f aca="false">IF(A756&lt;&gt;"",IF(OR(V756&lt;&gt;0,W756&lt;&gt;0),ATAN2(V756,W756),0),"")</f>
        <is>
          <t/>
        </is>
      </c>
      <c r="BK756" s="8" t="inlineStr">
        <f aca="false">IF(A756&lt;&gt;"",DEGREES(BJ756),"")</f>
        <is>
          <t/>
        </is>
      </c>
      <c r="BL756" s="8" t="inlineStr">
        <f aca="false">IF(A756&lt;&gt;"",SQRT(SUMSQ(Y756:AA756)),"")</f>
        <is>
          <t/>
        </is>
      </c>
      <c r="BM756" s="8" t="inlineStr">
        <f aca="false">IF(A756&lt;&gt;"",IF(BL756&lt;&gt;0,ACOS(AA756/BL756),0),"")</f>
        <is>
          <t/>
        </is>
      </c>
      <c r="BN756" s="8" t="inlineStr">
        <f aca="false">IF(A756&lt;&gt;"",DEGREES(BM756),"")</f>
        <is>
          <t/>
        </is>
      </c>
      <c r="BO756" s="8" t="inlineStr">
        <f aca="false">IF(A756&lt;&gt;"",IF(OR(Y756&lt;&gt;0,Z756&lt;&gt;0),ATAN2(Y756,Z756),0),"")</f>
        <is>
          <t/>
        </is>
      </c>
      <c r="BP756" s="8" t="inlineStr">
        <f aca="false">IF(A756&lt;&gt;"",DEGREES(BO756),"")</f>
        <is>
          <t/>
        </is>
      </c>
      <c r="BQ756" s="8" t="inlineStr">
        <f aca="false">IF(A756&lt;&gt;"",SQRT(SUMSQ(AB756:AD756)),"")</f>
        <is>
          <t/>
        </is>
      </c>
      <c r="BR756" s="8" t="inlineStr">
        <f aca="false">IF(A756&lt;&gt;"",IF(BQ756&lt;&gt;0,ACOS(AD756/BQ756),0),"")</f>
        <is>
          <t/>
        </is>
      </c>
      <c r="BS756" s="8" t="inlineStr">
        <f aca="false">IF(A756&lt;&gt;"",DEGREES(BR756),"")</f>
        <is>
          <t/>
        </is>
      </c>
      <c r="BT756" s="8" t="inlineStr">
        <f aca="false">IF(A756&lt;&gt;"",IF(OR(AB756&lt;&gt;0,AC756&lt;&gt;0),ATAN2(AB756,AC756),0),"")</f>
        <is>
          <t/>
        </is>
      </c>
      <c r="BU756" s="8" t="inlineStr">
        <f aca="false">IF(A756&lt;&gt;"",DEGREES(BT756),"")</f>
        <is>
          <t/>
        </is>
      </c>
      <c r="BV756" s="8" t="inlineStr">
        <f aca="false">IF(A756&lt;&gt;"",SQRT(SUMSQ(AE756:AG756)),"")</f>
        <is>
          <t/>
        </is>
      </c>
      <c r="BW756" s="8" t="inlineStr">
        <f aca="false">IF(A756&lt;&gt;"",IF(BV756&lt;&gt;0,ACOS(AG756/BV756),0),"")</f>
        <is>
          <t/>
        </is>
      </c>
      <c r="BX756" s="8" t="inlineStr">
        <f aca="false">IF(A756&lt;&gt;"",DEGREES(BW756),"")</f>
        <is>
          <t/>
        </is>
      </c>
      <c r="BY756" s="8" t="inlineStr">
        <f aca="false">IF(A756&lt;&gt;"",IF(OR(AF756&lt;&gt;0,AG756&lt;&gt;0),ATAN2(AF756,AG756),0),"")</f>
        <is>
          <t/>
        </is>
      </c>
      <c r="BZ756" s="8" t="inlineStr">
        <f aca="false">IF(A756&lt;&gt;"",DEGREES(BY756),"")</f>
        <is>
          <t/>
        </is>
      </c>
      <c r="CA756" s="0" t="inlineStr">
        <f aca="false">IF(A756&lt;&gt;"",IF(AND(AI756&lt;Parameters!$B$11,AI756&gt;Parameters!$B$12,AN756&lt;Parameters!$B$11,AN756&gt;Parameters!$B$12,AS756&lt;Parameters!$B$11,AS756&gt;Parameters!$B$12,AX756&lt;Parameters!$B$11,AX756&gt;Parameters!$B$12,BC756&lt;Parameters!$B$11,BC756&gt;Parameters!$B$12,BM756&lt;Parameters!$B$11,BM756&gt;Parameters!$B$12,BR756&lt;Parameters!$B$11,BR756&gt;Parameters!$B$12,BW756&lt;Parameters!$B$11,BW756&gt;Parameters!$B$12),1,0),"")</f>
        <is>
          <t/>
        </is>
      </c>
      <c r="CB756" s="0" t="inlineStr">
        <f aca="false">IF(A756&lt;&gt;"",IF(OR(AI756&lt;Parameters!$B$12,AI756&gt;Parameters!$B$11),0,1),"")</f>
        <is>
          <t/>
        </is>
      </c>
      <c r="CC756" s="0" t="inlineStr">
        <f aca="false">IF(A756&lt;&gt;"",IF(OR(AN756&lt;Parameters!$B$12,AN756&gt;Parameters!$B$11),0,1),"")</f>
        <is>
          <t/>
        </is>
      </c>
      <c r="CD756" s="0" t="inlineStr">
        <f aca="false">IF(A756&lt;&gt;"",IF(OR(AS756&lt;Parameters!$B$12,AS756&gt;Parameters!$B$11),0,1),"")</f>
        <is>
          <t/>
        </is>
      </c>
      <c r="CE756" s="0" t="inlineStr">
        <f aca="false">IF(A756&lt;&gt;"",IF(OR(AX756&lt;Parameters!$B$12,AX756&gt;Parameters!$B$11),0,1),"")</f>
        <is>
          <t/>
        </is>
      </c>
      <c r="CF756" s="0" t="inlineStr">
        <f aca="false">IF(A756&lt;&gt;"",IF(OR(BC756&lt;Parameters!$B$12,BC756&gt;Parameters!$B$11),0,1),"")</f>
        <is>
          <t/>
        </is>
      </c>
      <c r="CG756" s="0" t="inlineStr">
        <f aca="false">IF(A756&lt;&gt;"",IF(OR(BH756&lt;Parameters!$B$12,BH756&gt;Parameters!$B$11),0,1),"")</f>
        <is>
          <t/>
        </is>
      </c>
      <c r="CH756" s="0" t="inlineStr">
        <f aca="false">IF(A756&lt;&gt;"",IF(OR(BM756&lt;Parameters!$B$12,BM756&gt;Parameters!$B$11),0,1),"")</f>
        <is>
          <t/>
        </is>
      </c>
      <c r="CI756" s="0" t="inlineStr">
        <f aca="false">IF(A756&lt;&gt;"",IF(OR(BR756&lt;Parameters!$B$12,BR756&gt;Parameters!$B$11),0,1),"")</f>
        <is>
          <t/>
        </is>
      </c>
      <c r="CJ756" s="0" t="inlineStr">
        <f aca="false">IF(A756&lt;&gt;"",IF(OR(BW756&lt;Parameters!$B$12,BW756&gt;Parameters!$B$11),0,1),"")</f>
        <is>
          <t/>
        </is>
      </c>
      <c r="CK756" s="26" t="inlineStr">
        <f aca="false">IF(A756&lt;&gt;"",SUM(CB756:CJ756)/9,"")</f>
        <is>
          <t/>
        </is>
      </c>
      <c r="CL756" s="0" t="inlineStr">
        <f aca="false">IF(A756&lt;&gt;"",CK756*9,"")</f>
        <is>
          <t/>
        </is>
      </c>
      <c r="CM756" s="8" t="inlineStr">
        <f aca="false">IF(A756&lt;&gt;"",TEXT(B756,CM$2)&amp;" "&amp;TEXT(A756,CM$2),"")</f>
        <is>
          <t/>
        </is>
      </c>
    </row>
    <row r="757" customFormat="false" ht="15" hidden="false" customHeight="false" outlineLevel="0" collapsed="false">
      <c r="A757" s="0" t="inlineStr">
        <f aca="false">IF(OR(B756&lt;Parameters!$K$12,A756&lt;Parameters!$K$12),IF(A756&lt;Parameters!$K$12,A756+1,0),"")</f>
        <is>
          <t/>
        </is>
      </c>
      <c r="B757" s="0" t="inlineStr">
        <f aca="false">IF(A757&lt;&gt;"",IF(A757=0,B756+1,B756),"")</f>
        <is>
          <t/>
        </is>
      </c>
      <c r="C757" s="24" t="inlineStr">
        <f aca="false">IF(A757&lt;&gt;"",-_phi*(A757+0.5),"")</f>
        <is>
          <t/>
        </is>
      </c>
      <c r="D757" s="8" t="inlineStr">
        <f aca="false">IF(A757&lt;&gt;"",DEGREES(C757),"")</f>
        <is>
          <t/>
        </is>
      </c>
      <c r="E757" s="24" t="inlineStr">
        <f aca="false">IF(A757&lt;&gt;"",_phi*(B757+0.5),"")</f>
        <is>
          <t/>
        </is>
      </c>
      <c r="F757" s="8" t="inlineStr">
        <f aca="false">IF(A757&lt;&gt;"",DEGREES(E757),"")</f>
        <is>
          <t/>
        </is>
      </c>
      <c r="G757" s="8" t="inlineStr">
        <f aca="false">IF(A757&lt;&gt;"",LOOKUP(A757,h!$A$3:$A$30,h!$D$3:$D$30),"")</f>
        <is>
          <t/>
        </is>
      </c>
      <c r="H757" s="8" t="inlineStr">
        <f aca="false">IF(A757&lt;&gt;"",LOOKUP(B757,h!$A$3:$A$30,h!$D$3:$D$30),"")</f>
        <is>
          <t/>
        </is>
      </c>
      <c r="I757" s="8" t="inlineStr">
        <f aca="false">IF(A757&lt;&gt;"",_zif,"")</f>
        <is>
          <t/>
        </is>
      </c>
      <c r="J757" s="8" t="inlineStr">
        <f aca="false">IF(A757&lt;&gt;"",$G757+'v1 Frame'!D$3*COS($C757)+'v1 Frame'!E$3*SIN($C757)*SIN($E757)+'v1 Frame'!F$3*SIN($C757)*COS($E757),"")</f>
        <is>
          <t/>
        </is>
      </c>
      <c r="K757" s="8" t="inlineStr">
        <f aca="false">IF(A757&lt;&gt;"",$H757+'v1 Frame'!E$3*COS($E757)-'v1 Frame'!F$3*SIN($E757),"")</f>
        <is>
          <t/>
        </is>
      </c>
      <c r="L757" s="8" t="inlineStr">
        <f aca="false">IF(A757&lt;&gt;"",$I757-'v1 Frame'!D$3*SIN($C757)+'v1 Frame'!E$3*COS($C757)*SIN($E757)+'v1 Frame'!F$3*COS($C757)*COS($E757),"")</f>
        <is>
          <t/>
        </is>
      </c>
      <c r="M757" s="8" t="inlineStr">
        <f aca="false">IF(A757&lt;&gt;"",$G757+'v1 Frame'!G$3*COS($C757)+'v1 Frame'!H$3*SIN($C757)*SIN($E757)+'v1 Frame'!I$3*SIN($C757)*COS($E757),"")</f>
        <is>
          <t/>
        </is>
      </c>
      <c r="N757" s="8" t="inlineStr">
        <f aca="false">IF(A757&lt;&gt;"",$H757+'v1 Frame'!H$3*COS($E757)-'v1 Frame'!I$3*SIN($E757),"")</f>
        <is>
          <t/>
        </is>
      </c>
      <c r="O757" s="8" t="inlineStr">
        <f aca="false">IF(A757&lt;&gt;"",$I757-'v1 Frame'!G$3*SIN($C757)+'v1 Frame'!H$3*COS($C757)*SIN($E757)+'v1 Frame'!I$3*COS($C757)*COS($E757),"")</f>
        <is>
          <t/>
        </is>
      </c>
      <c r="P757" s="8" t="inlineStr">
        <f aca="false">IF(A757&lt;&gt;"",$G757+'v1 Frame'!J$3*COS($C757)+'v1 Frame'!K$3*SIN($C757)*SIN($E757)+'v1 Frame'!L$3*SIN($C757)*COS($E757),"")</f>
        <is>
          <t/>
        </is>
      </c>
      <c r="Q757" s="8" t="inlineStr">
        <f aca="false">IF(A757&lt;&gt;"",$H757+'v1 Frame'!K$3*COS($E757)-'v1 Frame'!L$3*SIN($E757),"")</f>
        <is>
          <t/>
        </is>
      </c>
      <c r="R757" s="8" t="inlineStr">
        <f aca="false">IF(A757&lt;&gt;"",$I757-'v1 Frame'!J$3*SIN($C757)+'v1 Frame'!K$3*COS($C757)*SIN($E757)+'v1 Frame'!L$3*COS($C757)*COS($E757),"")</f>
        <is>
          <t/>
        </is>
      </c>
      <c r="S757" s="8" t="inlineStr">
        <f aca="false">IF(A757&lt;&gt;"",$G757+'v1 Frame'!M$3*COS($C757)+'v1 Frame'!N$3*SIN($C757)*SIN($E757)+'v1 Frame'!O$3*SIN($C757)*COS($E757),"")</f>
        <is>
          <t/>
        </is>
      </c>
      <c r="T757" s="8" t="inlineStr">
        <f aca="false">IF(A757&lt;&gt;"",$H757+'v1 Frame'!N$3*COS($E757)-'v1 Frame'!O$3*SIN($E757),"")</f>
        <is>
          <t/>
        </is>
      </c>
      <c r="U757" s="8" t="inlineStr">
        <f aca="false">IF(A757&lt;&gt;"",$I757-'v1 Frame'!M$3*SIN($C757)+'v1 Frame'!N$3*COS($C757)*SIN($E757)+'v1 Frame'!O$3*COS($C757)*COS($E757),"")</f>
        <is>
          <t/>
        </is>
      </c>
      <c r="V757" s="8" t="inlineStr">
        <f aca="false">IF(A757&lt;&gt;"",$G757+'v1 Frame'!P$3*COS($C757)+'v1 Frame'!Q$3*SIN($C757)*SIN($E757)+'v1 Frame'!R$3*SIN($C757)*COS($E757),"")</f>
        <is>
          <t/>
        </is>
      </c>
      <c r="W757" s="8" t="inlineStr">
        <f aca="false">IF(A757&lt;&gt;"",$H757+'v1 Frame'!Q$3*COS($E757)-'v1 Frame'!R$3*SIN($E757),"")</f>
        <is>
          <t/>
        </is>
      </c>
      <c r="X757" s="8" t="inlineStr">
        <f aca="false">IF(A757&lt;&gt;"",$I757-'v1 Frame'!P$3*SIN($C757)+'v1 Frame'!Q$3*COS($C757)*SIN($E757)+'v1 Frame'!R$3*COS($C757)*COS($E757),"")</f>
        <is>
          <t/>
        </is>
      </c>
      <c r="Y757" s="8" t="inlineStr">
        <f aca="false">IF(A757&lt;&gt;"",$G757+'v1 Frame'!S$3*COS($C757)+'v1 Frame'!T$3*SIN($C757)*SIN($E757)+'v1 Frame'!U$3*SIN($C757)*COS($E757),"")</f>
        <is>
          <t/>
        </is>
      </c>
      <c r="Z757" s="8" t="inlineStr">
        <f aca="false">IF(A757&lt;&gt;"",$H757+'v1 Frame'!T$3*COS($E757)-'v1 Frame'!U$3*SIN($E757),"")</f>
        <is>
          <t/>
        </is>
      </c>
      <c r="AA757" s="8" t="inlineStr">
        <f aca="false">IF(A757&lt;&gt;"",$I757-'v1 Frame'!S$3*SIN($C757)+'v1 Frame'!T$3*COS($C757)*SIN($E757)+'v1 Frame'!U$3*COS($C757)*COS($E757),"")</f>
        <is>
          <t/>
        </is>
      </c>
      <c r="AB757" s="8" t="inlineStr">
        <f aca="false">IF(A757&lt;&gt;"",$G757+'v1 Frame'!V$3*COS($C757)+'v1 Frame'!W$3*SIN($C757)*SIN($E757)+'v1 Frame'!X$3*SIN($C757)*COS($E757),"")</f>
        <is>
          <t/>
        </is>
      </c>
      <c r="AC757" s="8" t="inlineStr">
        <f aca="false">IF(A757&lt;&gt;"",$H757+'v1 Frame'!W$3*COS($E757)-'v1 Frame'!X$3*SIN($E757),"")</f>
        <is>
          <t/>
        </is>
      </c>
      <c r="AD757" s="8" t="inlineStr">
        <f aca="false">IF(A757&lt;&gt;"",$I757-'v1 Frame'!V$3*SIN($C757)+'v1 Frame'!W$3*COS($C757)*SIN($E757)+'v1 Frame'!X$3*COS($C757)*COS($E757),"")</f>
        <is>
          <t/>
        </is>
      </c>
      <c r="AE757" s="25" t="inlineStr">
        <f aca="false">IF(A757&lt;&gt;"",$G757+'v1 Frame'!Y$3*COS($C757)+'v1 Frame'!Z$3*SIN($C757)*SIN($E757)+'v1 Frame'!AA$3*SIN($C757)*COS($E757),"")</f>
        <is>
          <t/>
        </is>
      </c>
      <c r="AF757" s="25" t="inlineStr">
        <f aca="false">IF(A757&lt;&gt;"",$H757+'v1 Frame'!Z$3*COS($E757)-'v1 Frame'!AA$3*SIN($E757),"")</f>
        <is>
          <t/>
        </is>
      </c>
      <c r="AG757" s="25" t="inlineStr">
        <f aca="false">IF(A757&lt;&gt;"",$I757-'v1 Frame'!Y$3*SIN($C757)+'v1 Frame'!Z$3*COS($C757)*SIN($E757)+'v1 Frame'!AA$3*COS($C757)*COS($E757),"")</f>
        <is>
          <t/>
        </is>
      </c>
      <c r="AH757" s="8" t="inlineStr">
        <f aca="false">IF(A757&lt;&gt;"",SQRT(SUMSQ(G757:I757)),"")</f>
        <is>
          <t/>
        </is>
      </c>
      <c r="AI757" s="8" t="inlineStr">
        <f aca="false">IF(A757&lt;&gt;"",IF(AH757&lt;&gt;0,ACOS(I757/AH757),0),"")</f>
        <is>
          <t/>
        </is>
      </c>
      <c r="AJ757" s="8" t="inlineStr">
        <f aca="false">IF(A757&lt;&gt;"",DEGREES(AI757),"")</f>
        <is>
          <t/>
        </is>
      </c>
      <c r="AK757" s="8" t="inlineStr">
        <f aca="false">IF(A757&lt;&gt;"",IF(OR(G757&lt;&gt;0,H757&lt;&gt;0),ATAN2(G757,H757),0),"")</f>
        <is>
          <t/>
        </is>
      </c>
      <c r="AL757" s="8" t="inlineStr">
        <f aca="false">IF(A757&lt;&gt;"",DEGREES(AK757),"")</f>
        <is>
          <t/>
        </is>
      </c>
      <c r="AM757" s="8" t="inlineStr">
        <f aca="false">IF(A757&lt;&gt;"",SQRT(SUMSQ(J757:L757)),"")</f>
        <is>
          <t/>
        </is>
      </c>
      <c r="AN757" s="8" t="inlineStr">
        <f aca="false">IF(A757&lt;&gt;"",IF(AM757&lt;&gt;0,ACOS(L757/AM757),0),"")</f>
        <is>
          <t/>
        </is>
      </c>
      <c r="AO757" s="8" t="inlineStr">
        <f aca="false">IF(A757&lt;&gt;"",DEGREES(AN757),"")</f>
        <is>
          <t/>
        </is>
      </c>
      <c r="AP757" s="8" t="inlineStr">
        <f aca="false">IF(A757&lt;&gt;"",IF(OR(J757&lt;&gt;0,K757&lt;&gt;0),ATAN2(J757,K757),0),"")</f>
        <is>
          <t/>
        </is>
      </c>
      <c r="AQ757" s="8" t="inlineStr">
        <f aca="false">IF(A757&lt;&gt;"",DEGREES(AP757),"")</f>
        <is>
          <t/>
        </is>
      </c>
      <c r="AR757" s="8" t="inlineStr">
        <f aca="false">IF(A757&lt;&gt;"",SQRT(SUMSQ(M757:O757)),"")</f>
        <is>
          <t/>
        </is>
      </c>
      <c r="AS757" s="8" t="inlineStr">
        <f aca="false">IF(A757&lt;&gt;"",IF(AR757&lt;&gt;0,ACOS(O757/AR757),0),"")</f>
        <is>
          <t/>
        </is>
      </c>
      <c r="AT757" s="8" t="inlineStr">
        <f aca="false">IF(A757&lt;&gt;"",DEGREES(AS757),"")</f>
        <is>
          <t/>
        </is>
      </c>
      <c r="AU757" s="8" t="inlineStr">
        <f aca="false">IF(A757&lt;&gt;"",IF(OR(M757&lt;&gt;0,N757&lt;&gt;0),ATAN2(M757,N757),0),"")</f>
        <is>
          <t/>
        </is>
      </c>
      <c r="AV757" s="8" t="inlineStr">
        <f aca="false">IF(A757&lt;&gt;"",DEGREES(AU757),"")</f>
        <is>
          <t/>
        </is>
      </c>
      <c r="AW757" s="8" t="inlineStr">
        <f aca="false">IF(A757&lt;&gt;"",SQRT(SUMSQ(P757:R757)),"")</f>
        <is>
          <t/>
        </is>
      </c>
      <c r="AX757" s="8" t="inlineStr">
        <f aca="false">IF(A757&lt;&gt;"",IF(AW757&lt;&gt;0,ACOS(R757/AW757),0),"")</f>
        <is>
          <t/>
        </is>
      </c>
      <c r="AY757" s="8" t="inlineStr">
        <f aca="false">IF(A757&lt;&gt;"",DEGREES(AX757),"")</f>
        <is>
          <t/>
        </is>
      </c>
      <c r="AZ757" s="8" t="inlineStr">
        <f aca="false">IF(A757&lt;&gt;"",IF(OR(P757&lt;&gt;0,Q757&lt;&gt;0),ATAN2(P757,Q757),0),"")</f>
        <is>
          <t/>
        </is>
      </c>
      <c r="BA757" s="8" t="inlineStr">
        <f aca="false">IF(A757&lt;&gt;"",DEGREES(AZ757),"")</f>
        <is>
          <t/>
        </is>
      </c>
      <c r="BB757" s="8" t="inlineStr">
        <f aca="false">IF(A757&lt;&gt;"",SQRT(SUMSQ(S757:U757)),"")</f>
        <is>
          <t/>
        </is>
      </c>
      <c r="BC757" s="8" t="inlineStr">
        <f aca="false">IF(A757&lt;&gt;"",IF(BB757&lt;&gt;0,ACOS(U757/BB757),0),"")</f>
        <is>
          <t/>
        </is>
      </c>
      <c r="BD757" s="8" t="inlineStr">
        <f aca="false">IF(A757&lt;&gt;"",DEGREES(BC757),"")</f>
        <is>
          <t/>
        </is>
      </c>
      <c r="BE757" s="8" t="inlineStr">
        <f aca="false">IF(A757&lt;&gt;"",IF(OR(S757&lt;&gt;0,T757&lt;&gt;0),ATAN2(S757,T757),0),"")</f>
        <is>
          <t/>
        </is>
      </c>
      <c r="BF757" s="8" t="inlineStr">
        <f aca="false">IF(A757&lt;&gt;"",DEGREES(BE757),"")</f>
        <is>
          <t/>
        </is>
      </c>
      <c r="BG757" s="8" t="inlineStr">
        <f aca="false">IF(A757&lt;&gt;"",SQRT(SUMSQ(V757:X757)),"")</f>
        <is>
          <t/>
        </is>
      </c>
      <c r="BH757" s="8" t="inlineStr">
        <f aca="false">IF(A757&lt;&gt;"",IF(BG757&lt;&gt;0,ACOS(X757/BG757),0),"")</f>
        <is>
          <t/>
        </is>
      </c>
      <c r="BI757" s="8" t="inlineStr">
        <f aca="false">IF(A757&lt;&gt;"",DEGREES(BH757),"")</f>
        <is>
          <t/>
        </is>
      </c>
      <c r="BJ757" s="8" t="inlineStr">
        <f aca="false">IF(A757&lt;&gt;"",IF(OR(V757&lt;&gt;0,W757&lt;&gt;0),ATAN2(V757,W757),0),"")</f>
        <is>
          <t/>
        </is>
      </c>
      <c r="BK757" s="8" t="inlineStr">
        <f aca="false">IF(A757&lt;&gt;"",DEGREES(BJ757),"")</f>
        <is>
          <t/>
        </is>
      </c>
      <c r="BL757" s="8" t="inlineStr">
        <f aca="false">IF(A757&lt;&gt;"",SQRT(SUMSQ(Y757:AA757)),"")</f>
        <is>
          <t/>
        </is>
      </c>
      <c r="BM757" s="8" t="inlineStr">
        <f aca="false">IF(A757&lt;&gt;"",IF(BL757&lt;&gt;0,ACOS(AA757/BL757),0),"")</f>
        <is>
          <t/>
        </is>
      </c>
      <c r="BN757" s="8" t="inlineStr">
        <f aca="false">IF(A757&lt;&gt;"",DEGREES(BM757),"")</f>
        <is>
          <t/>
        </is>
      </c>
      <c r="BO757" s="8" t="inlineStr">
        <f aca="false">IF(A757&lt;&gt;"",IF(OR(Y757&lt;&gt;0,Z757&lt;&gt;0),ATAN2(Y757,Z757),0),"")</f>
        <is>
          <t/>
        </is>
      </c>
      <c r="BP757" s="8" t="inlineStr">
        <f aca="false">IF(A757&lt;&gt;"",DEGREES(BO757),"")</f>
        <is>
          <t/>
        </is>
      </c>
      <c r="BQ757" s="8" t="inlineStr">
        <f aca="false">IF(A757&lt;&gt;"",SQRT(SUMSQ(AB757:AD757)),"")</f>
        <is>
          <t/>
        </is>
      </c>
      <c r="BR757" s="8" t="inlineStr">
        <f aca="false">IF(A757&lt;&gt;"",IF(BQ757&lt;&gt;0,ACOS(AD757/BQ757),0),"")</f>
        <is>
          <t/>
        </is>
      </c>
      <c r="BS757" s="8" t="inlineStr">
        <f aca="false">IF(A757&lt;&gt;"",DEGREES(BR757),"")</f>
        <is>
          <t/>
        </is>
      </c>
      <c r="BT757" s="8" t="inlineStr">
        <f aca="false">IF(A757&lt;&gt;"",IF(OR(AB757&lt;&gt;0,AC757&lt;&gt;0),ATAN2(AB757,AC757),0),"")</f>
        <is>
          <t/>
        </is>
      </c>
      <c r="BU757" s="8" t="inlineStr">
        <f aca="false">IF(A757&lt;&gt;"",DEGREES(BT757),"")</f>
        <is>
          <t/>
        </is>
      </c>
      <c r="BV757" s="8" t="inlineStr">
        <f aca="false">IF(A757&lt;&gt;"",SQRT(SUMSQ(AE757:AG757)),"")</f>
        <is>
          <t/>
        </is>
      </c>
      <c r="BW757" s="8" t="inlineStr">
        <f aca="false">IF(A757&lt;&gt;"",IF(BV757&lt;&gt;0,ACOS(AG757/BV757),0),"")</f>
        <is>
          <t/>
        </is>
      </c>
      <c r="BX757" s="8" t="inlineStr">
        <f aca="false">IF(A757&lt;&gt;"",DEGREES(BW757),"")</f>
        <is>
          <t/>
        </is>
      </c>
      <c r="BY757" s="8" t="inlineStr">
        <f aca="false">IF(A757&lt;&gt;"",IF(OR(AF757&lt;&gt;0,AG757&lt;&gt;0),ATAN2(AF757,AG757),0),"")</f>
        <is>
          <t/>
        </is>
      </c>
      <c r="BZ757" s="8" t="inlineStr">
        <f aca="false">IF(A757&lt;&gt;"",DEGREES(BY757),"")</f>
        <is>
          <t/>
        </is>
      </c>
      <c r="CA757" s="0" t="inlineStr">
        <f aca="false">IF(A757&lt;&gt;"",IF(AND(AI757&lt;Parameters!$B$11,AI757&gt;Parameters!$B$12,AN757&lt;Parameters!$B$11,AN757&gt;Parameters!$B$12,AS757&lt;Parameters!$B$11,AS757&gt;Parameters!$B$12,AX757&lt;Parameters!$B$11,AX757&gt;Parameters!$B$12,BC757&lt;Parameters!$B$11,BC757&gt;Parameters!$B$12,BM757&lt;Parameters!$B$11,BM757&gt;Parameters!$B$12,BR757&lt;Parameters!$B$11,BR757&gt;Parameters!$B$12,BW757&lt;Parameters!$B$11,BW757&gt;Parameters!$B$12),1,0),"")</f>
        <is>
          <t/>
        </is>
      </c>
      <c r="CB757" s="0" t="inlineStr">
        <f aca="false">IF(A757&lt;&gt;"",IF(OR(AI757&lt;Parameters!$B$12,AI757&gt;Parameters!$B$11),0,1),"")</f>
        <is>
          <t/>
        </is>
      </c>
      <c r="CC757" s="0" t="inlineStr">
        <f aca="false">IF(A757&lt;&gt;"",IF(OR(AN757&lt;Parameters!$B$12,AN757&gt;Parameters!$B$11),0,1),"")</f>
        <is>
          <t/>
        </is>
      </c>
      <c r="CD757" s="0" t="inlineStr">
        <f aca="false">IF(A757&lt;&gt;"",IF(OR(AS757&lt;Parameters!$B$12,AS757&gt;Parameters!$B$11),0,1),"")</f>
        <is>
          <t/>
        </is>
      </c>
      <c r="CE757" s="0" t="inlineStr">
        <f aca="false">IF(A757&lt;&gt;"",IF(OR(AX757&lt;Parameters!$B$12,AX757&gt;Parameters!$B$11),0,1),"")</f>
        <is>
          <t/>
        </is>
      </c>
      <c r="CF757" s="0" t="inlineStr">
        <f aca="false">IF(A757&lt;&gt;"",IF(OR(BC757&lt;Parameters!$B$12,BC757&gt;Parameters!$B$11),0,1),"")</f>
        <is>
          <t/>
        </is>
      </c>
      <c r="CG757" s="0" t="inlineStr">
        <f aca="false">IF(A757&lt;&gt;"",IF(OR(BH757&lt;Parameters!$B$12,BH757&gt;Parameters!$B$11),0,1),"")</f>
        <is>
          <t/>
        </is>
      </c>
      <c r="CH757" s="0" t="inlineStr">
        <f aca="false">IF(A757&lt;&gt;"",IF(OR(BM757&lt;Parameters!$B$12,BM757&gt;Parameters!$B$11),0,1),"")</f>
        <is>
          <t/>
        </is>
      </c>
      <c r="CI757" s="0" t="inlineStr">
        <f aca="false">IF(A757&lt;&gt;"",IF(OR(BR757&lt;Parameters!$B$12,BR757&gt;Parameters!$B$11),0,1),"")</f>
        <is>
          <t/>
        </is>
      </c>
      <c r="CJ757" s="0" t="inlineStr">
        <f aca="false">IF(A757&lt;&gt;"",IF(OR(BW757&lt;Parameters!$B$12,BW757&gt;Parameters!$B$11),0,1),"")</f>
        <is>
          <t/>
        </is>
      </c>
      <c r="CK757" s="26" t="inlineStr">
        <f aca="false">IF(A757&lt;&gt;"",SUM(CB757:CJ757)/9,"")</f>
        <is>
          <t/>
        </is>
      </c>
      <c r="CL757" s="0" t="inlineStr">
        <f aca="false">IF(A757&lt;&gt;"",CK757*9,"")</f>
        <is>
          <t/>
        </is>
      </c>
      <c r="CM757" s="8" t="inlineStr">
        <f aca="false">IF(A757&lt;&gt;"",TEXT(B757,CM$2)&amp;" "&amp;TEXT(A757,CM$2),"")</f>
        <is>
          <t/>
        </is>
      </c>
    </row>
    <row r="758" customFormat="false" ht="15" hidden="false" customHeight="false" outlineLevel="0" collapsed="false">
      <c r="A758" s="0" t="inlineStr">
        <f aca="false">IF(OR(B757&lt;Parameters!$K$12,A757&lt;Parameters!$K$12),IF(A757&lt;Parameters!$K$12,A757+1,0),"")</f>
        <is>
          <t/>
        </is>
      </c>
      <c r="B758" s="0" t="inlineStr">
        <f aca="false">IF(A758&lt;&gt;"",IF(A758=0,B757+1,B757),"")</f>
        <is>
          <t/>
        </is>
      </c>
      <c r="C758" s="24" t="inlineStr">
        <f aca="false">IF(A758&lt;&gt;"",-_phi*(A758+0.5),"")</f>
        <is>
          <t/>
        </is>
      </c>
      <c r="D758" s="8" t="inlineStr">
        <f aca="false">IF(A758&lt;&gt;"",DEGREES(C758),"")</f>
        <is>
          <t/>
        </is>
      </c>
      <c r="E758" s="24" t="inlineStr">
        <f aca="false">IF(A758&lt;&gt;"",_phi*(B758+0.5),"")</f>
        <is>
          <t/>
        </is>
      </c>
      <c r="F758" s="8" t="inlineStr">
        <f aca="false">IF(A758&lt;&gt;"",DEGREES(E758),"")</f>
        <is>
          <t/>
        </is>
      </c>
      <c r="G758" s="8" t="inlineStr">
        <f aca="false">IF(A758&lt;&gt;"",LOOKUP(A758,h!$A$3:$A$30,h!$D$3:$D$30),"")</f>
        <is>
          <t/>
        </is>
      </c>
      <c r="H758" s="8" t="inlineStr">
        <f aca="false">IF(A758&lt;&gt;"",LOOKUP(B758,h!$A$3:$A$30,h!$D$3:$D$30),"")</f>
        <is>
          <t/>
        </is>
      </c>
      <c r="I758" s="8" t="inlineStr">
        <f aca="false">IF(A758&lt;&gt;"",_zif,"")</f>
        <is>
          <t/>
        </is>
      </c>
      <c r="J758" s="8" t="inlineStr">
        <f aca="false">IF(A758&lt;&gt;"",$G758+'v1 Frame'!D$3*COS($C758)+'v1 Frame'!E$3*SIN($C758)*SIN($E758)+'v1 Frame'!F$3*SIN($C758)*COS($E758),"")</f>
        <is>
          <t/>
        </is>
      </c>
      <c r="K758" s="8" t="inlineStr">
        <f aca="false">IF(A758&lt;&gt;"",$H758+'v1 Frame'!E$3*COS($E758)-'v1 Frame'!F$3*SIN($E758),"")</f>
        <is>
          <t/>
        </is>
      </c>
      <c r="L758" s="8" t="inlineStr">
        <f aca="false">IF(A758&lt;&gt;"",$I758-'v1 Frame'!D$3*SIN($C758)+'v1 Frame'!E$3*COS($C758)*SIN($E758)+'v1 Frame'!F$3*COS($C758)*COS($E758),"")</f>
        <is>
          <t/>
        </is>
      </c>
      <c r="M758" s="8" t="inlineStr">
        <f aca="false">IF(A758&lt;&gt;"",$G758+'v1 Frame'!G$3*COS($C758)+'v1 Frame'!H$3*SIN($C758)*SIN($E758)+'v1 Frame'!I$3*SIN($C758)*COS($E758),"")</f>
        <is>
          <t/>
        </is>
      </c>
      <c r="N758" s="8" t="inlineStr">
        <f aca="false">IF(A758&lt;&gt;"",$H758+'v1 Frame'!H$3*COS($E758)-'v1 Frame'!I$3*SIN($E758),"")</f>
        <is>
          <t/>
        </is>
      </c>
      <c r="O758" s="8" t="inlineStr">
        <f aca="false">IF(A758&lt;&gt;"",$I758-'v1 Frame'!G$3*SIN($C758)+'v1 Frame'!H$3*COS($C758)*SIN($E758)+'v1 Frame'!I$3*COS($C758)*COS($E758),"")</f>
        <is>
          <t/>
        </is>
      </c>
      <c r="P758" s="8" t="inlineStr">
        <f aca="false">IF(A758&lt;&gt;"",$G758+'v1 Frame'!J$3*COS($C758)+'v1 Frame'!K$3*SIN($C758)*SIN($E758)+'v1 Frame'!L$3*SIN($C758)*COS($E758),"")</f>
        <is>
          <t/>
        </is>
      </c>
      <c r="Q758" s="8" t="inlineStr">
        <f aca="false">IF(A758&lt;&gt;"",$H758+'v1 Frame'!K$3*COS($E758)-'v1 Frame'!L$3*SIN($E758),"")</f>
        <is>
          <t/>
        </is>
      </c>
      <c r="R758" s="8" t="inlineStr">
        <f aca="false">IF(A758&lt;&gt;"",$I758-'v1 Frame'!J$3*SIN($C758)+'v1 Frame'!K$3*COS($C758)*SIN($E758)+'v1 Frame'!L$3*COS($C758)*COS($E758),"")</f>
        <is>
          <t/>
        </is>
      </c>
      <c r="S758" s="8" t="inlineStr">
        <f aca="false">IF(A758&lt;&gt;"",$G758+'v1 Frame'!M$3*COS($C758)+'v1 Frame'!N$3*SIN($C758)*SIN($E758)+'v1 Frame'!O$3*SIN($C758)*COS($E758),"")</f>
        <is>
          <t/>
        </is>
      </c>
      <c r="T758" s="8" t="inlineStr">
        <f aca="false">IF(A758&lt;&gt;"",$H758+'v1 Frame'!N$3*COS($E758)-'v1 Frame'!O$3*SIN($E758),"")</f>
        <is>
          <t/>
        </is>
      </c>
      <c r="U758" s="8" t="inlineStr">
        <f aca="false">IF(A758&lt;&gt;"",$I758-'v1 Frame'!M$3*SIN($C758)+'v1 Frame'!N$3*COS($C758)*SIN($E758)+'v1 Frame'!O$3*COS($C758)*COS($E758),"")</f>
        <is>
          <t/>
        </is>
      </c>
      <c r="V758" s="8" t="inlineStr">
        <f aca="false">IF(A758&lt;&gt;"",$G758+'v1 Frame'!P$3*COS($C758)+'v1 Frame'!Q$3*SIN($C758)*SIN($E758)+'v1 Frame'!R$3*SIN($C758)*COS($E758),"")</f>
        <is>
          <t/>
        </is>
      </c>
      <c r="W758" s="8" t="inlineStr">
        <f aca="false">IF(A758&lt;&gt;"",$H758+'v1 Frame'!Q$3*COS($E758)-'v1 Frame'!R$3*SIN($E758),"")</f>
        <is>
          <t/>
        </is>
      </c>
      <c r="X758" s="8" t="inlineStr">
        <f aca="false">IF(A758&lt;&gt;"",$I758-'v1 Frame'!P$3*SIN($C758)+'v1 Frame'!Q$3*COS($C758)*SIN($E758)+'v1 Frame'!R$3*COS($C758)*COS($E758),"")</f>
        <is>
          <t/>
        </is>
      </c>
      <c r="Y758" s="8" t="inlineStr">
        <f aca="false">IF(A758&lt;&gt;"",$G758+'v1 Frame'!S$3*COS($C758)+'v1 Frame'!T$3*SIN($C758)*SIN($E758)+'v1 Frame'!U$3*SIN($C758)*COS($E758),"")</f>
        <is>
          <t/>
        </is>
      </c>
      <c r="Z758" s="8" t="inlineStr">
        <f aca="false">IF(A758&lt;&gt;"",$H758+'v1 Frame'!T$3*COS($E758)-'v1 Frame'!U$3*SIN($E758),"")</f>
        <is>
          <t/>
        </is>
      </c>
      <c r="AA758" s="8" t="inlineStr">
        <f aca="false">IF(A758&lt;&gt;"",$I758-'v1 Frame'!S$3*SIN($C758)+'v1 Frame'!T$3*COS($C758)*SIN($E758)+'v1 Frame'!U$3*COS($C758)*COS($E758),"")</f>
        <is>
          <t/>
        </is>
      </c>
      <c r="AB758" s="8" t="inlineStr">
        <f aca="false">IF(A758&lt;&gt;"",$G758+'v1 Frame'!V$3*COS($C758)+'v1 Frame'!W$3*SIN($C758)*SIN($E758)+'v1 Frame'!X$3*SIN($C758)*COS($E758),"")</f>
        <is>
          <t/>
        </is>
      </c>
      <c r="AC758" s="8" t="inlineStr">
        <f aca="false">IF(A758&lt;&gt;"",$H758+'v1 Frame'!W$3*COS($E758)-'v1 Frame'!X$3*SIN($E758),"")</f>
        <is>
          <t/>
        </is>
      </c>
      <c r="AD758" s="8" t="inlineStr">
        <f aca="false">IF(A758&lt;&gt;"",$I758-'v1 Frame'!V$3*SIN($C758)+'v1 Frame'!W$3*COS($C758)*SIN($E758)+'v1 Frame'!X$3*COS($C758)*COS($E758),"")</f>
        <is>
          <t/>
        </is>
      </c>
      <c r="AE758" s="25" t="inlineStr">
        <f aca="false">IF(A758&lt;&gt;"",$G758+'v1 Frame'!Y$3*COS($C758)+'v1 Frame'!Z$3*SIN($C758)*SIN($E758)+'v1 Frame'!AA$3*SIN($C758)*COS($E758),"")</f>
        <is>
          <t/>
        </is>
      </c>
      <c r="AF758" s="25" t="inlineStr">
        <f aca="false">IF(A758&lt;&gt;"",$H758+'v1 Frame'!Z$3*COS($E758)-'v1 Frame'!AA$3*SIN($E758),"")</f>
        <is>
          <t/>
        </is>
      </c>
      <c r="AG758" s="25" t="inlineStr">
        <f aca="false">IF(A758&lt;&gt;"",$I758-'v1 Frame'!Y$3*SIN($C758)+'v1 Frame'!Z$3*COS($C758)*SIN($E758)+'v1 Frame'!AA$3*COS($C758)*COS($E758),"")</f>
        <is>
          <t/>
        </is>
      </c>
      <c r="AH758" s="8" t="inlineStr">
        <f aca="false">IF(A758&lt;&gt;"",SQRT(SUMSQ(G758:I758)),"")</f>
        <is>
          <t/>
        </is>
      </c>
      <c r="AI758" s="8" t="inlineStr">
        <f aca="false">IF(A758&lt;&gt;"",IF(AH758&lt;&gt;0,ACOS(I758/AH758),0),"")</f>
        <is>
          <t/>
        </is>
      </c>
      <c r="AJ758" s="8" t="inlineStr">
        <f aca="false">IF(A758&lt;&gt;"",DEGREES(AI758),"")</f>
        <is>
          <t/>
        </is>
      </c>
      <c r="AK758" s="8" t="inlineStr">
        <f aca="false">IF(A758&lt;&gt;"",IF(OR(G758&lt;&gt;0,H758&lt;&gt;0),ATAN2(G758,H758),0),"")</f>
        <is>
          <t/>
        </is>
      </c>
      <c r="AL758" s="8" t="inlineStr">
        <f aca="false">IF(A758&lt;&gt;"",DEGREES(AK758),"")</f>
        <is>
          <t/>
        </is>
      </c>
      <c r="AM758" s="8" t="inlineStr">
        <f aca="false">IF(A758&lt;&gt;"",SQRT(SUMSQ(J758:L758)),"")</f>
        <is>
          <t/>
        </is>
      </c>
      <c r="AN758" s="8" t="inlineStr">
        <f aca="false">IF(A758&lt;&gt;"",IF(AM758&lt;&gt;0,ACOS(L758/AM758),0),"")</f>
        <is>
          <t/>
        </is>
      </c>
      <c r="AO758" s="8" t="inlineStr">
        <f aca="false">IF(A758&lt;&gt;"",DEGREES(AN758),"")</f>
        <is>
          <t/>
        </is>
      </c>
      <c r="AP758" s="8" t="inlineStr">
        <f aca="false">IF(A758&lt;&gt;"",IF(OR(J758&lt;&gt;0,K758&lt;&gt;0),ATAN2(J758,K758),0),"")</f>
        <is>
          <t/>
        </is>
      </c>
      <c r="AQ758" s="8" t="inlineStr">
        <f aca="false">IF(A758&lt;&gt;"",DEGREES(AP758),"")</f>
        <is>
          <t/>
        </is>
      </c>
      <c r="AR758" s="8" t="inlineStr">
        <f aca="false">IF(A758&lt;&gt;"",SQRT(SUMSQ(M758:O758)),"")</f>
        <is>
          <t/>
        </is>
      </c>
      <c r="AS758" s="8" t="inlineStr">
        <f aca="false">IF(A758&lt;&gt;"",IF(AR758&lt;&gt;0,ACOS(O758/AR758),0),"")</f>
        <is>
          <t/>
        </is>
      </c>
      <c r="AT758" s="8" t="inlineStr">
        <f aca="false">IF(A758&lt;&gt;"",DEGREES(AS758),"")</f>
        <is>
          <t/>
        </is>
      </c>
      <c r="AU758" s="8" t="inlineStr">
        <f aca="false">IF(A758&lt;&gt;"",IF(OR(M758&lt;&gt;0,N758&lt;&gt;0),ATAN2(M758,N758),0),"")</f>
        <is>
          <t/>
        </is>
      </c>
      <c r="AV758" s="8" t="inlineStr">
        <f aca="false">IF(A758&lt;&gt;"",DEGREES(AU758),"")</f>
        <is>
          <t/>
        </is>
      </c>
      <c r="AW758" s="8" t="inlineStr">
        <f aca="false">IF(A758&lt;&gt;"",SQRT(SUMSQ(P758:R758)),"")</f>
        <is>
          <t/>
        </is>
      </c>
      <c r="AX758" s="8" t="inlineStr">
        <f aca="false">IF(A758&lt;&gt;"",IF(AW758&lt;&gt;0,ACOS(R758/AW758),0),"")</f>
        <is>
          <t/>
        </is>
      </c>
      <c r="AY758" s="8" t="inlineStr">
        <f aca="false">IF(A758&lt;&gt;"",DEGREES(AX758),"")</f>
        <is>
          <t/>
        </is>
      </c>
      <c r="AZ758" s="8" t="inlineStr">
        <f aca="false">IF(A758&lt;&gt;"",IF(OR(P758&lt;&gt;0,Q758&lt;&gt;0),ATAN2(P758,Q758),0),"")</f>
        <is>
          <t/>
        </is>
      </c>
      <c r="BA758" s="8" t="inlineStr">
        <f aca="false">IF(A758&lt;&gt;"",DEGREES(AZ758),"")</f>
        <is>
          <t/>
        </is>
      </c>
      <c r="BB758" s="8" t="inlineStr">
        <f aca="false">IF(A758&lt;&gt;"",SQRT(SUMSQ(S758:U758)),"")</f>
        <is>
          <t/>
        </is>
      </c>
      <c r="BC758" s="8" t="inlineStr">
        <f aca="false">IF(A758&lt;&gt;"",IF(BB758&lt;&gt;0,ACOS(U758/BB758),0),"")</f>
        <is>
          <t/>
        </is>
      </c>
      <c r="BD758" s="8" t="inlineStr">
        <f aca="false">IF(A758&lt;&gt;"",DEGREES(BC758),"")</f>
        <is>
          <t/>
        </is>
      </c>
      <c r="BE758" s="8" t="inlineStr">
        <f aca="false">IF(A758&lt;&gt;"",IF(OR(S758&lt;&gt;0,T758&lt;&gt;0),ATAN2(S758,T758),0),"")</f>
        <is>
          <t/>
        </is>
      </c>
      <c r="BF758" s="8" t="inlineStr">
        <f aca="false">IF(A758&lt;&gt;"",DEGREES(BE758),"")</f>
        <is>
          <t/>
        </is>
      </c>
      <c r="BG758" s="8" t="inlineStr">
        <f aca="false">IF(A758&lt;&gt;"",SQRT(SUMSQ(V758:X758)),"")</f>
        <is>
          <t/>
        </is>
      </c>
      <c r="BH758" s="8" t="inlineStr">
        <f aca="false">IF(A758&lt;&gt;"",IF(BG758&lt;&gt;0,ACOS(X758/BG758),0),"")</f>
        <is>
          <t/>
        </is>
      </c>
      <c r="BI758" s="8" t="inlineStr">
        <f aca="false">IF(A758&lt;&gt;"",DEGREES(BH758),"")</f>
        <is>
          <t/>
        </is>
      </c>
      <c r="BJ758" s="8" t="inlineStr">
        <f aca="false">IF(A758&lt;&gt;"",IF(OR(V758&lt;&gt;0,W758&lt;&gt;0),ATAN2(V758,W758),0),"")</f>
        <is>
          <t/>
        </is>
      </c>
      <c r="BK758" s="8" t="inlineStr">
        <f aca="false">IF(A758&lt;&gt;"",DEGREES(BJ758),"")</f>
        <is>
          <t/>
        </is>
      </c>
      <c r="BL758" s="8" t="inlineStr">
        <f aca="false">IF(A758&lt;&gt;"",SQRT(SUMSQ(Y758:AA758)),"")</f>
        <is>
          <t/>
        </is>
      </c>
      <c r="BM758" s="8" t="inlineStr">
        <f aca="false">IF(A758&lt;&gt;"",IF(BL758&lt;&gt;0,ACOS(AA758/BL758),0),"")</f>
        <is>
          <t/>
        </is>
      </c>
      <c r="BN758" s="8" t="inlineStr">
        <f aca="false">IF(A758&lt;&gt;"",DEGREES(BM758),"")</f>
        <is>
          <t/>
        </is>
      </c>
      <c r="BO758" s="8" t="inlineStr">
        <f aca="false">IF(A758&lt;&gt;"",IF(OR(Y758&lt;&gt;0,Z758&lt;&gt;0),ATAN2(Y758,Z758),0),"")</f>
        <is>
          <t/>
        </is>
      </c>
      <c r="BP758" s="8" t="inlineStr">
        <f aca="false">IF(A758&lt;&gt;"",DEGREES(BO758),"")</f>
        <is>
          <t/>
        </is>
      </c>
      <c r="BQ758" s="8" t="inlineStr">
        <f aca="false">IF(A758&lt;&gt;"",SQRT(SUMSQ(AB758:AD758)),"")</f>
        <is>
          <t/>
        </is>
      </c>
      <c r="BR758" s="8" t="inlineStr">
        <f aca="false">IF(A758&lt;&gt;"",IF(BQ758&lt;&gt;0,ACOS(AD758/BQ758),0),"")</f>
        <is>
          <t/>
        </is>
      </c>
      <c r="BS758" s="8" t="inlineStr">
        <f aca="false">IF(A758&lt;&gt;"",DEGREES(BR758),"")</f>
        <is>
          <t/>
        </is>
      </c>
      <c r="BT758" s="8" t="inlineStr">
        <f aca="false">IF(A758&lt;&gt;"",IF(OR(AB758&lt;&gt;0,AC758&lt;&gt;0),ATAN2(AB758,AC758),0),"")</f>
        <is>
          <t/>
        </is>
      </c>
      <c r="BU758" s="8" t="inlineStr">
        <f aca="false">IF(A758&lt;&gt;"",DEGREES(BT758),"")</f>
        <is>
          <t/>
        </is>
      </c>
      <c r="BV758" s="8" t="inlineStr">
        <f aca="false">IF(A758&lt;&gt;"",SQRT(SUMSQ(AE758:AG758)),"")</f>
        <is>
          <t/>
        </is>
      </c>
      <c r="BW758" s="8" t="inlineStr">
        <f aca="false">IF(A758&lt;&gt;"",IF(BV758&lt;&gt;0,ACOS(AG758/BV758),0),"")</f>
        <is>
          <t/>
        </is>
      </c>
      <c r="BX758" s="8" t="inlineStr">
        <f aca="false">IF(A758&lt;&gt;"",DEGREES(BW758),"")</f>
        <is>
          <t/>
        </is>
      </c>
      <c r="BY758" s="8" t="inlineStr">
        <f aca="false">IF(A758&lt;&gt;"",IF(OR(AF758&lt;&gt;0,AG758&lt;&gt;0),ATAN2(AF758,AG758),0),"")</f>
        <is>
          <t/>
        </is>
      </c>
      <c r="BZ758" s="8" t="inlineStr">
        <f aca="false">IF(A758&lt;&gt;"",DEGREES(BY758),"")</f>
        <is>
          <t/>
        </is>
      </c>
      <c r="CA758" s="0" t="inlineStr">
        <f aca="false">IF(A758&lt;&gt;"",IF(AND(AI758&lt;Parameters!$B$11,AI758&gt;Parameters!$B$12,AN758&lt;Parameters!$B$11,AN758&gt;Parameters!$B$12,AS758&lt;Parameters!$B$11,AS758&gt;Parameters!$B$12,AX758&lt;Parameters!$B$11,AX758&gt;Parameters!$B$12,BC758&lt;Parameters!$B$11,BC758&gt;Parameters!$B$12,BM758&lt;Parameters!$B$11,BM758&gt;Parameters!$B$12,BR758&lt;Parameters!$B$11,BR758&gt;Parameters!$B$12,BW758&lt;Parameters!$B$11,BW758&gt;Parameters!$B$12),1,0),"")</f>
        <is>
          <t/>
        </is>
      </c>
      <c r="CB758" s="0" t="inlineStr">
        <f aca="false">IF(A758&lt;&gt;"",IF(OR(AI758&lt;Parameters!$B$12,AI758&gt;Parameters!$B$11),0,1),"")</f>
        <is>
          <t/>
        </is>
      </c>
      <c r="CC758" s="0" t="inlineStr">
        <f aca="false">IF(A758&lt;&gt;"",IF(OR(AN758&lt;Parameters!$B$12,AN758&gt;Parameters!$B$11),0,1),"")</f>
        <is>
          <t/>
        </is>
      </c>
      <c r="CD758" s="0" t="inlineStr">
        <f aca="false">IF(A758&lt;&gt;"",IF(OR(AS758&lt;Parameters!$B$12,AS758&gt;Parameters!$B$11),0,1),"")</f>
        <is>
          <t/>
        </is>
      </c>
      <c r="CE758" s="0" t="inlineStr">
        <f aca="false">IF(A758&lt;&gt;"",IF(OR(AX758&lt;Parameters!$B$12,AX758&gt;Parameters!$B$11),0,1),"")</f>
        <is>
          <t/>
        </is>
      </c>
      <c r="CF758" s="0" t="inlineStr">
        <f aca="false">IF(A758&lt;&gt;"",IF(OR(BC758&lt;Parameters!$B$12,BC758&gt;Parameters!$B$11),0,1),"")</f>
        <is>
          <t/>
        </is>
      </c>
      <c r="CG758" s="0" t="inlineStr">
        <f aca="false">IF(A758&lt;&gt;"",IF(OR(BH758&lt;Parameters!$B$12,BH758&gt;Parameters!$B$11),0,1),"")</f>
        <is>
          <t/>
        </is>
      </c>
      <c r="CH758" s="0" t="inlineStr">
        <f aca="false">IF(A758&lt;&gt;"",IF(OR(BM758&lt;Parameters!$B$12,BM758&gt;Parameters!$B$11),0,1),"")</f>
        <is>
          <t/>
        </is>
      </c>
      <c r="CI758" s="0" t="inlineStr">
        <f aca="false">IF(A758&lt;&gt;"",IF(OR(BR758&lt;Parameters!$B$12,BR758&gt;Parameters!$B$11),0,1),"")</f>
        <is>
          <t/>
        </is>
      </c>
      <c r="CJ758" s="0" t="inlineStr">
        <f aca="false">IF(A758&lt;&gt;"",IF(OR(BW758&lt;Parameters!$B$12,BW758&gt;Parameters!$B$11),0,1),"")</f>
        <is>
          <t/>
        </is>
      </c>
      <c r="CK758" s="26" t="inlineStr">
        <f aca="false">IF(A758&lt;&gt;"",SUM(CB758:CJ758)/9,"")</f>
        <is>
          <t/>
        </is>
      </c>
      <c r="CL758" s="0" t="inlineStr">
        <f aca="false">IF(A758&lt;&gt;"",CK758*9,"")</f>
        <is>
          <t/>
        </is>
      </c>
      <c r="CM758" s="8" t="inlineStr">
        <f aca="false">IF(A758&lt;&gt;"",TEXT(B758,CM$2)&amp;" "&amp;TEXT(A758,CM$2),"")</f>
        <is>
          <t/>
        </is>
      </c>
    </row>
    <row r="759" customFormat="false" ht="15" hidden="false" customHeight="false" outlineLevel="0" collapsed="false">
      <c r="A759" s="0" t="inlineStr">
        <f aca="false">IF(OR(B758&lt;Parameters!$K$12,A758&lt;Parameters!$K$12),IF(A758&lt;Parameters!$K$12,A758+1,0),"")</f>
        <is>
          <t/>
        </is>
      </c>
      <c r="B759" s="0" t="inlineStr">
        <f aca="false">IF(A759&lt;&gt;"",IF(A759=0,B758+1,B758),"")</f>
        <is>
          <t/>
        </is>
      </c>
      <c r="C759" s="24" t="inlineStr">
        <f aca="false">IF(A759&lt;&gt;"",-_phi*(A759+0.5),"")</f>
        <is>
          <t/>
        </is>
      </c>
      <c r="D759" s="8" t="inlineStr">
        <f aca="false">IF(A759&lt;&gt;"",DEGREES(C759),"")</f>
        <is>
          <t/>
        </is>
      </c>
      <c r="E759" s="24" t="inlineStr">
        <f aca="false">IF(A759&lt;&gt;"",_phi*(B759+0.5),"")</f>
        <is>
          <t/>
        </is>
      </c>
      <c r="F759" s="8" t="inlineStr">
        <f aca="false">IF(A759&lt;&gt;"",DEGREES(E759),"")</f>
        <is>
          <t/>
        </is>
      </c>
      <c r="G759" s="8" t="inlineStr">
        <f aca="false">IF(A759&lt;&gt;"",LOOKUP(A759,h!$A$3:$A$30,h!$D$3:$D$30),"")</f>
        <is>
          <t/>
        </is>
      </c>
      <c r="H759" s="8" t="inlineStr">
        <f aca="false">IF(A759&lt;&gt;"",LOOKUP(B759,h!$A$3:$A$30,h!$D$3:$D$30),"")</f>
        <is>
          <t/>
        </is>
      </c>
      <c r="I759" s="8" t="inlineStr">
        <f aca="false">IF(A759&lt;&gt;"",_zif,"")</f>
        <is>
          <t/>
        </is>
      </c>
      <c r="J759" s="8" t="inlineStr">
        <f aca="false">IF(A759&lt;&gt;"",$G759+'v1 Frame'!D$3*COS($C759)+'v1 Frame'!E$3*SIN($C759)*SIN($E759)+'v1 Frame'!F$3*SIN($C759)*COS($E759),"")</f>
        <is>
          <t/>
        </is>
      </c>
      <c r="K759" s="8" t="inlineStr">
        <f aca="false">IF(A759&lt;&gt;"",$H759+'v1 Frame'!E$3*COS($E759)-'v1 Frame'!F$3*SIN($E759),"")</f>
        <is>
          <t/>
        </is>
      </c>
      <c r="L759" s="8" t="inlineStr">
        <f aca="false">IF(A759&lt;&gt;"",$I759-'v1 Frame'!D$3*SIN($C759)+'v1 Frame'!E$3*COS($C759)*SIN($E759)+'v1 Frame'!F$3*COS($C759)*COS($E759),"")</f>
        <is>
          <t/>
        </is>
      </c>
      <c r="M759" s="8" t="inlineStr">
        <f aca="false">IF(A759&lt;&gt;"",$G759+'v1 Frame'!G$3*COS($C759)+'v1 Frame'!H$3*SIN($C759)*SIN($E759)+'v1 Frame'!I$3*SIN($C759)*COS($E759),"")</f>
        <is>
          <t/>
        </is>
      </c>
      <c r="N759" s="8" t="inlineStr">
        <f aca="false">IF(A759&lt;&gt;"",$H759+'v1 Frame'!H$3*COS($E759)-'v1 Frame'!I$3*SIN($E759),"")</f>
        <is>
          <t/>
        </is>
      </c>
      <c r="O759" s="8" t="inlineStr">
        <f aca="false">IF(A759&lt;&gt;"",$I759-'v1 Frame'!G$3*SIN($C759)+'v1 Frame'!H$3*COS($C759)*SIN($E759)+'v1 Frame'!I$3*COS($C759)*COS($E759),"")</f>
        <is>
          <t/>
        </is>
      </c>
      <c r="P759" s="8" t="inlineStr">
        <f aca="false">IF(A759&lt;&gt;"",$G759+'v1 Frame'!J$3*COS($C759)+'v1 Frame'!K$3*SIN($C759)*SIN($E759)+'v1 Frame'!L$3*SIN($C759)*COS($E759),"")</f>
        <is>
          <t/>
        </is>
      </c>
      <c r="Q759" s="8" t="inlineStr">
        <f aca="false">IF(A759&lt;&gt;"",$H759+'v1 Frame'!K$3*COS($E759)-'v1 Frame'!L$3*SIN($E759),"")</f>
        <is>
          <t/>
        </is>
      </c>
      <c r="R759" s="8" t="inlineStr">
        <f aca="false">IF(A759&lt;&gt;"",$I759-'v1 Frame'!J$3*SIN($C759)+'v1 Frame'!K$3*COS($C759)*SIN($E759)+'v1 Frame'!L$3*COS($C759)*COS($E759),"")</f>
        <is>
          <t/>
        </is>
      </c>
      <c r="S759" s="8" t="inlineStr">
        <f aca="false">IF(A759&lt;&gt;"",$G759+'v1 Frame'!M$3*COS($C759)+'v1 Frame'!N$3*SIN($C759)*SIN($E759)+'v1 Frame'!O$3*SIN($C759)*COS($E759),"")</f>
        <is>
          <t/>
        </is>
      </c>
      <c r="T759" s="8" t="inlineStr">
        <f aca="false">IF(A759&lt;&gt;"",$H759+'v1 Frame'!N$3*COS($E759)-'v1 Frame'!O$3*SIN($E759),"")</f>
        <is>
          <t/>
        </is>
      </c>
      <c r="U759" s="8" t="inlineStr">
        <f aca="false">IF(A759&lt;&gt;"",$I759-'v1 Frame'!M$3*SIN($C759)+'v1 Frame'!N$3*COS($C759)*SIN($E759)+'v1 Frame'!O$3*COS($C759)*COS($E759),"")</f>
        <is>
          <t/>
        </is>
      </c>
      <c r="V759" s="8" t="inlineStr">
        <f aca="false">IF(A759&lt;&gt;"",$G759+'v1 Frame'!P$3*COS($C759)+'v1 Frame'!Q$3*SIN($C759)*SIN($E759)+'v1 Frame'!R$3*SIN($C759)*COS($E759),"")</f>
        <is>
          <t/>
        </is>
      </c>
      <c r="W759" s="8" t="inlineStr">
        <f aca="false">IF(A759&lt;&gt;"",$H759+'v1 Frame'!Q$3*COS($E759)-'v1 Frame'!R$3*SIN($E759),"")</f>
        <is>
          <t/>
        </is>
      </c>
      <c r="X759" s="8" t="inlineStr">
        <f aca="false">IF(A759&lt;&gt;"",$I759-'v1 Frame'!P$3*SIN($C759)+'v1 Frame'!Q$3*COS($C759)*SIN($E759)+'v1 Frame'!R$3*COS($C759)*COS($E759),"")</f>
        <is>
          <t/>
        </is>
      </c>
      <c r="Y759" s="8" t="inlineStr">
        <f aca="false">IF(A759&lt;&gt;"",$G759+'v1 Frame'!S$3*COS($C759)+'v1 Frame'!T$3*SIN($C759)*SIN($E759)+'v1 Frame'!U$3*SIN($C759)*COS($E759),"")</f>
        <is>
          <t/>
        </is>
      </c>
      <c r="Z759" s="8" t="inlineStr">
        <f aca="false">IF(A759&lt;&gt;"",$H759+'v1 Frame'!T$3*COS($E759)-'v1 Frame'!U$3*SIN($E759),"")</f>
        <is>
          <t/>
        </is>
      </c>
      <c r="AA759" s="8" t="inlineStr">
        <f aca="false">IF(A759&lt;&gt;"",$I759-'v1 Frame'!S$3*SIN($C759)+'v1 Frame'!T$3*COS($C759)*SIN($E759)+'v1 Frame'!U$3*COS($C759)*COS($E759),"")</f>
        <is>
          <t/>
        </is>
      </c>
      <c r="AB759" s="8" t="inlineStr">
        <f aca="false">IF(A759&lt;&gt;"",$G759+'v1 Frame'!V$3*COS($C759)+'v1 Frame'!W$3*SIN($C759)*SIN($E759)+'v1 Frame'!X$3*SIN($C759)*COS($E759),"")</f>
        <is>
          <t/>
        </is>
      </c>
      <c r="AC759" s="8" t="inlineStr">
        <f aca="false">IF(A759&lt;&gt;"",$H759+'v1 Frame'!W$3*COS($E759)-'v1 Frame'!X$3*SIN($E759),"")</f>
        <is>
          <t/>
        </is>
      </c>
      <c r="AD759" s="8" t="inlineStr">
        <f aca="false">IF(A759&lt;&gt;"",$I759-'v1 Frame'!V$3*SIN($C759)+'v1 Frame'!W$3*COS($C759)*SIN($E759)+'v1 Frame'!X$3*COS($C759)*COS($E759),"")</f>
        <is>
          <t/>
        </is>
      </c>
      <c r="AE759" s="25" t="inlineStr">
        <f aca="false">IF(A759&lt;&gt;"",$G759+'v1 Frame'!Y$3*COS($C759)+'v1 Frame'!Z$3*SIN($C759)*SIN($E759)+'v1 Frame'!AA$3*SIN($C759)*COS($E759),"")</f>
        <is>
          <t/>
        </is>
      </c>
      <c r="AF759" s="25" t="inlineStr">
        <f aca="false">IF(A759&lt;&gt;"",$H759+'v1 Frame'!Z$3*COS($E759)-'v1 Frame'!AA$3*SIN($E759),"")</f>
        <is>
          <t/>
        </is>
      </c>
      <c r="AG759" s="25" t="inlineStr">
        <f aca="false">IF(A759&lt;&gt;"",$I759-'v1 Frame'!Y$3*SIN($C759)+'v1 Frame'!Z$3*COS($C759)*SIN($E759)+'v1 Frame'!AA$3*COS($C759)*COS($E759),"")</f>
        <is>
          <t/>
        </is>
      </c>
      <c r="AH759" s="8" t="inlineStr">
        <f aca="false">IF(A759&lt;&gt;"",SQRT(SUMSQ(G759:I759)),"")</f>
        <is>
          <t/>
        </is>
      </c>
      <c r="AI759" s="8" t="inlineStr">
        <f aca="false">IF(A759&lt;&gt;"",IF(AH759&lt;&gt;0,ACOS(I759/AH759),0),"")</f>
        <is>
          <t/>
        </is>
      </c>
      <c r="AJ759" s="8" t="inlineStr">
        <f aca="false">IF(A759&lt;&gt;"",DEGREES(AI759),"")</f>
        <is>
          <t/>
        </is>
      </c>
      <c r="AK759" s="8" t="inlineStr">
        <f aca="false">IF(A759&lt;&gt;"",IF(OR(G759&lt;&gt;0,H759&lt;&gt;0),ATAN2(G759,H759),0),"")</f>
        <is>
          <t/>
        </is>
      </c>
      <c r="AL759" s="8" t="inlineStr">
        <f aca="false">IF(A759&lt;&gt;"",DEGREES(AK759),"")</f>
        <is>
          <t/>
        </is>
      </c>
      <c r="AM759" s="8" t="inlineStr">
        <f aca="false">IF(A759&lt;&gt;"",SQRT(SUMSQ(J759:L759)),"")</f>
        <is>
          <t/>
        </is>
      </c>
      <c r="AN759" s="8" t="inlineStr">
        <f aca="false">IF(A759&lt;&gt;"",IF(AM759&lt;&gt;0,ACOS(L759/AM759),0),"")</f>
        <is>
          <t/>
        </is>
      </c>
      <c r="AO759" s="8" t="inlineStr">
        <f aca="false">IF(A759&lt;&gt;"",DEGREES(AN759),"")</f>
        <is>
          <t/>
        </is>
      </c>
      <c r="AP759" s="8" t="inlineStr">
        <f aca="false">IF(A759&lt;&gt;"",IF(OR(J759&lt;&gt;0,K759&lt;&gt;0),ATAN2(J759,K759),0),"")</f>
        <is>
          <t/>
        </is>
      </c>
      <c r="AQ759" s="8" t="inlineStr">
        <f aca="false">IF(A759&lt;&gt;"",DEGREES(AP759),"")</f>
        <is>
          <t/>
        </is>
      </c>
      <c r="AR759" s="8" t="inlineStr">
        <f aca="false">IF(A759&lt;&gt;"",SQRT(SUMSQ(M759:O759)),"")</f>
        <is>
          <t/>
        </is>
      </c>
      <c r="AS759" s="8" t="inlineStr">
        <f aca="false">IF(A759&lt;&gt;"",IF(AR759&lt;&gt;0,ACOS(O759/AR759),0),"")</f>
        <is>
          <t/>
        </is>
      </c>
      <c r="AT759" s="8" t="inlineStr">
        <f aca="false">IF(A759&lt;&gt;"",DEGREES(AS759),"")</f>
        <is>
          <t/>
        </is>
      </c>
      <c r="AU759" s="8" t="inlineStr">
        <f aca="false">IF(A759&lt;&gt;"",IF(OR(M759&lt;&gt;0,N759&lt;&gt;0),ATAN2(M759,N759),0),"")</f>
        <is>
          <t/>
        </is>
      </c>
      <c r="AV759" s="8" t="inlineStr">
        <f aca="false">IF(A759&lt;&gt;"",DEGREES(AU759),"")</f>
        <is>
          <t/>
        </is>
      </c>
      <c r="AW759" s="8" t="inlineStr">
        <f aca="false">IF(A759&lt;&gt;"",SQRT(SUMSQ(P759:R759)),"")</f>
        <is>
          <t/>
        </is>
      </c>
      <c r="AX759" s="8" t="inlineStr">
        <f aca="false">IF(A759&lt;&gt;"",IF(AW759&lt;&gt;0,ACOS(R759/AW759),0),"")</f>
        <is>
          <t/>
        </is>
      </c>
      <c r="AY759" s="8" t="inlineStr">
        <f aca="false">IF(A759&lt;&gt;"",DEGREES(AX759),"")</f>
        <is>
          <t/>
        </is>
      </c>
      <c r="AZ759" s="8" t="inlineStr">
        <f aca="false">IF(A759&lt;&gt;"",IF(OR(P759&lt;&gt;0,Q759&lt;&gt;0),ATAN2(P759,Q759),0),"")</f>
        <is>
          <t/>
        </is>
      </c>
      <c r="BA759" s="8" t="inlineStr">
        <f aca="false">IF(A759&lt;&gt;"",DEGREES(AZ759),"")</f>
        <is>
          <t/>
        </is>
      </c>
      <c r="BB759" s="8" t="inlineStr">
        <f aca="false">IF(A759&lt;&gt;"",SQRT(SUMSQ(S759:U759)),"")</f>
        <is>
          <t/>
        </is>
      </c>
      <c r="BC759" s="8" t="inlineStr">
        <f aca="false">IF(A759&lt;&gt;"",IF(BB759&lt;&gt;0,ACOS(U759/BB759),0),"")</f>
        <is>
          <t/>
        </is>
      </c>
      <c r="BD759" s="8" t="inlineStr">
        <f aca="false">IF(A759&lt;&gt;"",DEGREES(BC759),"")</f>
        <is>
          <t/>
        </is>
      </c>
      <c r="BE759" s="8" t="inlineStr">
        <f aca="false">IF(A759&lt;&gt;"",IF(OR(S759&lt;&gt;0,T759&lt;&gt;0),ATAN2(S759,T759),0),"")</f>
        <is>
          <t/>
        </is>
      </c>
      <c r="BF759" s="8" t="inlineStr">
        <f aca="false">IF(A759&lt;&gt;"",DEGREES(BE759),"")</f>
        <is>
          <t/>
        </is>
      </c>
      <c r="BG759" s="8" t="inlineStr">
        <f aca="false">IF(A759&lt;&gt;"",SQRT(SUMSQ(V759:X759)),"")</f>
        <is>
          <t/>
        </is>
      </c>
      <c r="BH759" s="8" t="inlineStr">
        <f aca="false">IF(A759&lt;&gt;"",IF(BG759&lt;&gt;0,ACOS(X759/BG759),0),"")</f>
        <is>
          <t/>
        </is>
      </c>
      <c r="BI759" s="8" t="inlineStr">
        <f aca="false">IF(A759&lt;&gt;"",DEGREES(BH759),"")</f>
        <is>
          <t/>
        </is>
      </c>
      <c r="BJ759" s="8" t="inlineStr">
        <f aca="false">IF(A759&lt;&gt;"",IF(OR(V759&lt;&gt;0,W759&lt;&gt;0),ATAN2(V759,W759),0),"")</f>
        <is>
          <t/>
        </is>
      </c>
      <c r="BK759" s="8" t="inlineStr">
        <f aca="false">IF(A759&lt;&gt;"",DEGREES(BJ759),"")</f>
        <is>
          <t/>
        </is>
      </c>
      <c r="BL759" s="8" t="inlineStr">
        <f aca="false">IF(A759&lt;&gt;"",SQRT(SUMSQ(Y759:AA759)),"")</f>
        <is>
          <t/>
        </is>
      </c>
      <c r="BM759" s="8" t="inlineStr">
        <f aca="false">IF(A759&lt;&gt;"",IF(BL759&lt;&gt;0,ACOS(AA759/BL759),0),"")</f>
        <is>
          <t/>
        </is>
      </c>
      <c r="BN759" s="8" t="inlineStr">
        <f aca="false">IF(A759&lt;&gt;"",DEGREES(BM759),"")</f>
        <is>
          <t/>
        </is>
      </c>
      <c r="BO759" s="8" t="inlineStr">
        <f aca="false">IF(A759&lt;&gt;"",IF(OR(Y759&lt;&gt;0,Z759&lt;&gt;0),ATAN2(Y759,Z759),0),"")</f>
        <is>
          <t/>
        </is>
      </c>
      <c r="BP759" s="8" t="inlineStr">
        <f aca="false">IF(A759&lt;&gt;"",DEGREES(BO759),"")</f>
        <is>
          <t/>
        </is>
      </c>
      <c r="BQ759" s="8" t="inlineStr">
        <f aca="false">IF(A759&lt;&gt;"",SQRT(SUMSQ(AB759:AD759)),"")</f>
        <is>
          <t/>
        </is>
      </c>
      <c r="BR759" s="8" t="inlineStr">
        <f aca="false">IF(A759&lt;&gt;"",IF(BQ759&lt;&gt;0,ACOS(AD759/BQ759),0),"")</f>
        <is>
          <t/>
        </is>
      </c>
      <c r="BS759" s="8" t="inlineStr">
        <f aca="false">IF(A759&lt;&gt;"",DEGREES(BR759),"")</f>
        <is>
          <t/>
        </is>
      </c>
      <c r="BT759" s="8" t="inlineStr">
        <f aca="false">IF(A759&lt;&gt;"",IF(OR(AB759&lt;&gt;0,AC759&lt;&gt;0),ATAN2(AB759,AC759),0),"")</f>
        <is>
          <t/>
        </is>
      </c>
      <c r="BU759" s="8" t="inlineStr">
        <f aca="false">IF(A759&lt;&gt;"",DEGREES(BT759),"")</f>
        <is>
          <t/>
        </is>
      </c>
      <c r="BV759" s="8" t="inlineStr">
        <f aca="false">IF(A759&lt;&gt;"",SQRT(SUMSQ(AE759:AG759)),"")</f>
        <is>
          <t/>
        </is>
      </c>
      <c r="BW759" s="8" t="inlineStr">
        <f aca="false">IF(A759&lt;&gt;"",IF(BV759&lt;&gt;0,ACOS(AG759/BV759),0),"")</f>
        <is>
          <t/>
        </is>
      </c>
      <c r="BX759" s="8" t="inlineStr">
        <f aca="false">IF(A759&lt;&gt;"",DEGREES(BW759),"")</f>
        <is>
          <t/>
        </is>
      </c>
      <c r="BY759" s="8" t="inlineStr">
        <f aca="false">IF(A759&lt;&gt;"",IF(OR(AF759&lt;&gt;0,AG759&lt;&gt;0),ATAN2(AF759,AG759),0),"")</f>
        <is>
          <t/>
        </is>
      </c>
      <c r="BZ759" s="8" t="inlineStr">
        <f aca="false">IF(A759&lt;&gt;"",DEGREES(BY759),"")</f>
        <is>
          <t/>
        </is>
      </c>
      <c r="CA759" s="0" t="inlineStr">
        <f aca="false">IF(A759&lt;&gt;"",IF(AND(AI759&lt;Parameters!$B$11,AI759&gt;Parameters!$B$12,AN759&lt;Parameters!$B$11,AN759&gt;Parameters!$B$12,AS759&lt;Parameters!$B$11,AS759&gt;Parameters!$B$12,AX759&lt;Parameters!$B$11,AX759&gt;Parameters!$B$12,BC759&lt;Parameters!$B$11,BC759&gt;Parameters!$B$12,BM759&lt;Parameters!$B$11,BM759&gt;Parameters!$B$12,BR759&lt;Parameters!$B$11,BR759&gt;Parameters!$B$12,BW759&lt;Parameters!$B$11,BW759&gt;Parameters!$B$12),1,0),"")</f>
        <is>
          <t/>
        </is>
      </c>
      <c r="CB759" s="0" t="inlineStr">
        <f aca="false">IF(A759&lt;&gt;"",IF(OR(AI759&lt;Parameters!$B$12,AI759&gt;Parameters!$B$11),0,1),"")</f>
        <is>
          <t/>
        </is>
      </c>
      <c r="CC759" s="0" t="inlineStr">
        <f aca="false">IF(A759&lt;&gt;"",IF(OR(AN759&lt;Parameters!$B$12,AN759&gt;Parameters!$B$11),0,1),"")</f>
        <is>
          <t/>
        </is>
      </c>
      <c r="CD759" s="0" t="inlineStr">
        <f aca="false">IF(A759&lt;&gt;"",IF(OR(AS759&lt;Parameters!$B$12,AS759&gt;Parameters!$B$11),0,1),"")</f>
        <is>
          <t/>
        </is>
      </c>
      <c r="CE759" s="0" t="inlineStr">
        <f aca="false">IF(A759&lt;&gt;"",IF(OR(AX759&lt;Parameters!$B$12,AX759&gt;Parameters!$B$11),0,1),"")</f>
        <is>
          <t/>
        </is>
      </c>
      <c r="CF759" s="0" t="inlineStr">
        <f aca="false">IF(A759&lt;&gt;"",IF(OR(BC759&lt;Parameters!$B$12,BC759&gt;Parameters!$B$11),0,1),"")</f>
        <is>
          <t/>
        </is>
      </c>
      <c r="CG759" s="0" t="inlineStr">
        <f aca="false">IF(A759&lt;&gt;"",IF(OR(BH759&lt;Parameters!$B$12,BH759&gt;Parameters!$B$11),0,1),"")</f>
        <is>
          <t/>
        </is>
      </c>
      <c r="CH759" s="0" t="inlineStr">
        <f aca="false">IF(A759&lt;&gt;"",IF(OR(BM759&lt;Parameters!$B$12,BM759&gt;Parameters!$B$11),0,1),"")</f>
        <is>
          <t/>
        </is>
      </c>
      <c r="CI759" s="0" t="inlineStr">
        <f aca="false">IF(A759&lt;&gt;"",IF(OR(BR759&lt;Parameters!$B$12,BR759&gt;Parameters!$B$11),0,1),"")</f>
        <is>
          <t/>
        </is>
      </c>
      <c r="CJ759" s="0" t="inlineStr">
        <f aca="false">IF(A759&lt;&gt;"",IF(OR(BW759&lt;Parameters!$B$12,BW759&gt;Parameters!$B$11),0,1),"")</f>
        <is>
          <t/>
        </is>
      </c>
      <c r="CK759" s="26" t="inlineStr">
        <f aca="false">IF(A759&lt;&gt;"",SUM(CB759:CJ759)/9,"")</f>
        <is>
          <t/>
        </is>
      </c>
      <c r="CL759" s="0" t="inlineStr">
        <f aca="false">IF(A759&lt;&gt;"",CK759*9,"")</f>
        <is>
          <t/>
        </is>
      </c>
      <c r="CM759" s="8" t="inlineStr">
        <f aca="false">IF(A759&lt;&gt;"",TEXT(B759,CM$2)&amp;" "&amp;TEXT(A759,CM$2),"")</f>
        <is>
          <t/>
        </is>
      </c>
    </row>
    <row r="760" customFormat="false" ht="15" hidden="false" customHeight="false" outlineLevel="0" collapsed="false">
      <c r="A760" s="0" t="inlineStr">
        <f aca="false">IF(OR(B759&lt;Parameters!$K$12,A759&lt;Parameters!$K$12),IF(A759&lt;Parameters!$K$12,A759+1,0),"")</f>
        <is>
          <t/>
        </is>
      </c>
      <c r="B760" s="0" t="inlineStr">
        <f aca="false">IF(A760&lt;&gt;"",IF(A760=0,B759+1,B759),"")</f>
        <is>
          <t/>
        </is>
      </c>
      <c r="C760" s="24" t="inlineStr">
        <f aca="false">IF(A760&lt;&gt;"",-_phi*(A760+0.5),"")</f>
        <is>
          <t/>
        </is>
      </c>
      <c r="D760" s="8" t="inlineStr">
        <f aca="false">IF(A760&lt;&gt;"",DEGREES(C760),"")</f>
        <is>
          <t/>
        </is>
      </c>
      <c r="E760" s="24" t="inlineStr">
        <f aca="false">IF(A760&lt;&gt;"",_phi*(B760+0.5),"")</f>
        <is>
          <t/>
        </is>
      </c>
      <c r="F760" s="8" t="inlineStr">
        <f aca="false">IF(A760&lt;&gt;"",DEGREES(E760),"")</f>
        <is>
          <t/>
        </is>
      </c>
      <c r="G760" s="8" t="inlineStr">
        <f aca="false">IF(A760&lt;&gt;"",LOOKUP(A760,h!$A$3:$A$30,h!$D$3:$D$30),"")</f>
        <is>
          <t/>
        </is>
      </c>
      <c r="H760" s="8" t="inlineStr">
        <f aca="false">IF(A760&lt;&gt;"",LOOKUP(B760,h!$A$3:$A$30,h!$D$3:$D$30),"")</f>
        <is>
          <t/>
        </is>
      </c>
      <c r="I760" s="8" t="inlineStr">
        <f aca="false">IF(A760&lt;&gt;"",_zif,"")</f>
        <is>
          <t/>
        </is>
      </c>
      <c r="J760" s="8" t="inlineStr">
        <f aca="false">IF(A760&lt;&gt;"",$G760+'v1 Frame'!D$3*COS($C760)+'v1 Frame'!E$3*SIN($C760)*SIN($E760)+'v1 Frame'!F$3*SIN($C760)*COS($E760),"")</f>
        <is>
          <t/>
        </is>
      </c>
      <c r="K760" s="8" t="inlineStr">
        <f aca="false">IF(A760&lt;&gt;"",$H760+'v1 Frame'!E$3*COS($E760)-'v1 Frame'!F$3*SIN($E760),"")</f>
        <is>
          <t/>
        </is>
      </c>
      <c r="L760" s="8" t="inlineStr">
        <f aca="false">IF(A760&lt;&gt;"",$I760-'v1 Frame'!D$3*SIN($C760)+'v1 Frame'!E$3*COS($C760)*SIN($E760)+'v1 Frame'!F$3*COS($C760)*COS($E760),"")</f>
        <is>
          <t/>
        </is>
      </c>
      <c r="M760" s="8" t="inlineStr">
        <f aca="false">IF(A760&lt;&gt;"",$G760+'v1 Frame'!G$3*COS($C760)+'v1 Frame'!H$3*SIN($C760)*SIN($E760)+'v1 Frame'!I$3*SIN($C760)*COS($E760),"")</f>
        <is>
          <t/>
        </is>
      </c>
      <c r="N760" s="8" t="inlineStr">
        <f aca="false">IF(A760&lt;&gt;"",$H760+'v1 Frame'!H$3*COS($E760)-'v1 Frame'!I$3*SIN($E760),"")</f>
        <is>
          <t/>
        </is>
      </c>
      <c r="O760" s="8" t="inlineStr">
        <f aca="false">IF(A760&lt;&gt;"",$I760-'v1 Frame'!G$3*SIN($C760)+'v1 Frame'!H$3*COS($C760)*SIN($E760)+'v1 Frame'!I$3*COS($C760)*COS($E760),"")</f>
        <is>
          <t/>
        </is>
      </c>
      <c r="P760" s="8" t="inlineStr">
        <f aca="false">IF(A760&lt;&gt;"",$G760+'v1 Frame'!J$3*COS($C760)+'v1 Frame'!K$3*SIN($C760)*SIN($E760)+'v1 Frame'!L$3*SIN($C760)*COS($E760),"")</f>
        <is>
          <t/>
        </is>
      </c>
      <c r="Q760" s="8" t="inlineStr">
        <f aca="false">IF(A760&lt;&gt;"",$H760+'v1 Frame'!K$3*COS($E760)-'v1 Frame'!L$3*SIN($E760),"")</f>
        <is>
          <t/>
        </is>
      </c>
      <c r="R760" s="8" t="inlineStr">
        <f aca="false">IF(A760&lt;&gt;"",$I760-'v1 Frame'!J$3*SIN($C760)+'v1 Frame'!K$3*COS($C760)*SIN($E760)+'v1 Frame'!L$3*COS($C760)*COS($E760),"")</f>
        <is>
          <t/>
        </is>
      </c>
      <c r="S760" s="8" t="inlineStr">
        <f aca="false">IF(A760&lt;&gt;"",$G760+'v1 Frame'!M$3*COS($C760)+'v1 Frame'!N$3*SIN($C760)*SIN($E760)+'v1 Frame'!O$3*SIN($C760)*COS($E760),"")</f>
        <is>
          <t/>
        </is>
      </c>
      <c r="T760" s="8" t="inlineStr">
        <f aca="false">IF(A760&lt;&gt;"",$H760+'v1 Frame'!N$3*COS($E760)-'v1 Frame'!O$3*SIN($E760),"")</f>
        <is>
          <t/>
        </is>
      </c>
      <c r="U760" s="8" t="inlineStr">
        <f aca="false">IF(A760&lt;&gt;"",$I760-'v1 Frame'!M$3*SIN($C760)+'v1 Frame'!N$3*COS($C760)*SIN($E760)+'v1 Frame'!O$3*COS($C760)*COS($E760),"")</f>
        <is>
          <t/>
        </is>
      </c>
      <c r="V760" s="8" t="inlineStr">
        <f aca="false">IF(A760&lt;&gt;"",$G760+'v1 Frame'!P$3*COS($C760)+'v1 Frame'!Q$3*SIN($C760)*SIN($E760)+'v1 Frame'!R$3*SIN($C760)*COS($E760),"")</f>
        <is>
          <t/>
        </is>
      </c>
      <c r="W760" s="8" t="inlineStr">
        <f aca="false">IF(A760&lt;&gt;"",$H760+'v1 Frame'!Q$3*COS($E760)-'v1 Frame'!R$3*SIN($E760),"")</f>
        <is>
          <t/>
        </is>
      </c>
      <c r="X760" s="8" t="inlineStr">
        <f aca="false">IF(A760&lt;&gt;"",$I760-'v1 Frame'!P$3*SIN($C760)+'v1 Frame'!Q$3*COS($C760)*SIN($E760)+'v1 Frame'!R$3*COS($C760)*COS($E760),"")</f>
        <is>
          <t/>
        </is>
      </c>
      <c r="Y760" s="8" t="inlineStr">
        <f aca="false">IF(A760&lt;&gt;"",$G760+'v1 Frame'!S$3*COS($C760)+'v1 Frame'!T$3*SIN($C760)*SIN($E760)+'v1 Frame'!U$3*SIN($C760)*COS($E760),"")</f>
        <is>
          <t/>
        </is>
      </c>
      <c r="Z760" s="8" t="inlineStr">
        <f aca="false">IF(A760&lt;&gt;"",$H760+'v1 Frame'!T$3*COS($E760)-'v1 Frame'!U$3*SIN($E760),"")</f>
        <is>
          <t/>
        </is>
      </c>
      <c r="AA760" s="8" t="inlineStr">
        <f aca="false">IF(A760&lt;&gt;"",$I760-'v1 Frame'!S$3*SIN($C760)+'v1 Frame'!T$3*COS($C760)*SIN($E760)+'v1 Frame'!U$3*COS($C760)*COS($E760),"")</f>
        <is>
          <t/>
        </is>
      </c>
      <c r="AB760" s="8" t="inlineStr">
        <f aca="false">IF(A760&lt;&gt;"",$G760+'v1 Frame'!V$3*COS($C760)+'v1 Frame'!W$3*SIN($C760)*SIN($E760)+'v1 Frame'!X$3*SIN($C760)*COS($E760),"")</f>
        <is>
          <t/>
        </is>
      </c>
      <c r="AC760" s="8" t="inlineStr">
        <f aca="false">IF(A760&lt;&gt;"",$H760+'v1 Frame'!W$3*COS($E760)-'v1 Frame'!X$3*SIN($E760),"")</f>
        <is>
          <t/>
        </is>
      </c>
      <c r="AD760" s="8" t="inlineStr">
        <f aca="false">IF(A760&lt;&gt;"",$I760-'v1 Frame'!V$3*SIN($C760)+'v1 Frame'!W$3*COS($C760)*SIN($E760)+'v1 Frame'!X$3*COS($C760)*COS($E760),"")</f>
        <is>
          <t/>
        </is>
      </c>
      <c r="AE760" s="25" t="inlineStr">
        <f aca="false">IF(A760&lt;&gt;"",$G760+'v1 Frame'!Y$3*COS($C760)+'v1 Frame'!Z$3*SIN($C760)*SIN($E760)+'v1 Frame'!AA$3*SIN($C760)*COS($E760),"")</f>
        <is>
          <t/>
        </is>
      </c>
      <c r="AF760" s="25" t="inlineStr">
        <f aca="false">IF(A760&lt;&gt;"",$H760+'v1 Frame'!Z$3*COS($E760)-'v1 Frame'!AA$3*SIN($E760),"")</f>
        <is>
          <t/>
        </is>
      </c>
      <c r="AG760" s="25" t="inlineStr">
        <f aca="false">IF(A760&lt;&gt;"",$I760-'v1 Frame'!Y$3*SIN($C760)+'v1 Frame'!Z$3*COS($C760)*SIN($E760)+'v1 Frame'!AA$3*COS($C760)*COS($E760),"")</f>
        <is>
          <t/>
        </is>
      </c>
      <c r="AH760" s="8" t="inlineStr">
        <f aca="false">IF(A760&lt;&gt;"",SQRT(SUMSQ(G760:I760)),"")</f>
        <is>
          <t/>
        </is>
      </c>
      <c r="AI760" s="8" t="inlineStr">
        <f aca="false">IF(A760&lt;&gt;"",IF(AH760&lt;&gt;0,ACOS(I760/AH760),0),"")</f>
        <is>
          <t/>
        </is>
      </c>
      <c r="AJ760" s="8" t="inlineStr">
        <f aca="false">IF(A760&lt;&gt;"",DEGREES(AI760),"")</f>
        <is>
          <t/>
        </is>
      </c>
      <c r="AK760" s="8" t="inlineStr">
        <f aca="false">IF(A760&lt;&gt;"",IF(OR(G760&lt;&gt;0,H760&lt;&gt;0),ATAN2(G760,H760),0),"")</f>
        <is>
          <t/>
        </is>
      </c>
      <c r="AL760" s="8" t="inlineStr">
        <f aca="false">IF(A760&lt;&gt;"",DEGREES(AK760),"")</f>
        <is>
          <t/>
        </is>
      </c>
      <c r="AM760" s="8" t="inlineStr">
        <f aca="false">IF(A760&lt;&gt;"",SQRT(SUMSQ(J760:L760)),"")</f>
        <is>
          <t/>
        </is>
      </c>
      <c r="AN760" s="8" t="inlineStr">
        <f aca="false">IF(A760&lt;&gt;"",IF(AM760&lt;&gt;0,ACOS(L760/AM760),0),"")</f>
        <is>
          <t/>
        </is>
      </c>
      <c r="AO760" s="8" t="inlineStr">
        <f aca="false">IF(A760&lt;&gt;"",DEGREES(AN760),"")</f>
        <is>
          <t/>
        </is>
      </c>
      <c r="AP760" s="8" t="inlineStr">
        <f aca="false">IF(A760&lt;&gt;"",IF(OR(J760&lt;&gt;0,K760&lt;&gt;0),ATAN2(J760,K760),0),"")</f>
        <is>
          <t/>
        </is>
      </c>
      <c r="AQ760" s="8" t="inlineStr">
        <f aca="false">IF(A760&lt;&gt;"",DEGREES(AP760),"")</f>
        <is>
          <t/>
        </is>
      </c>
      <c r="AR760" s="8" t="inlineStr">
        <f aca="false">IF(A760&lt;&gt;"",SQRT(SUMSQ(M760:O760)),"")</f>
        <is>
          <t/>
        </is>
      </c>
      <c r="AS760" s="8" t="inlineStr">
        <f aca="false">IF(A760&lt;&gt;"",IF(AR760&lt;&gt;0,ACOS(O760/AR760),0),"")</f>
        <is>
          <t/>
        </is>
      </c>
      <c r="AT760" s="8" t="inlineStr">
        <f aca="false">IF(A760&lt;&gt;"",DEGREES(AS760),"")</f>
        <is>
          <t/>
        </is>
      </c>
      <c r="AU760" s="8" t="inlineStr">
        <f aca="false">IF(A760&lt;&gt;"",IF(OR(M760&lt;&gt;0,N760&lt;&gt;0),ATAN2(M760,N760),0),"")</f>
        <is>
          <t/>
        </is>
      </c>
      <c r="AV760" s="8" t="inlineStr">
        <f aca="false">IF(A760&lt;&gt;"",DEGREES(AU760),"")</f>
        <is>
          <t/>
        </is>
      </c>
      <c r="AW760" s="8" t="inlineStr">
        <f aca="false">IF(A760&lt;&gt;"",SQRT(SUMSQ(P760:R760)),"")</f>
        <is>
          <t/>
        </is>
      </c>
      <c r="AX760" s="8" t="inlineStr">
        <f aca="false">IF(A760&lt;&gt;"",IF(AW760&lt;&gt;0,ACOS(R760/AW760),0),"")</f>
        <is>
          <t/>
        </is>
      </c>
      <c r="AY760" s="8" t="inlineStr">
        <f aca="false">IF(A760&lt;&gt;"",DEGREES(AX760),"")</f>
        <is>
          <t/>
        </is>
      </c>
      <c r="AZ760" s="8" t="inlineStr">
        <f aca="false">IF(A760&lt;&gt;"",IF(OR(P760&lt;&gt;0,Q760&lt;&gt;0),ATAN2(P760,Q760),0),"")</f>
        <is>
          <t/>
        </is>
      </c>
      <c r="BA760" s="8" t="inlineStr">
        <f aca="false">IF(A760&lt;&gt;"",DEGREES(AZ760),"")</f>
        <is>
          <t/>
        </is>
      </c>
      <c r="BB760" s="8" t="inlineStr">
        <f aca="false">IF(A760&lt;&gt;"",SQRT(SUMSQ(S760:U760)),"")</f>
        <is>
          <t/>
        </is>
      </c>
      <c r="BC760" s="8" t="inlineStr">
        <f aca="false">IF(A760&lt;&gt;"",IF(BB760&lt;&gt;0,ACOS(U760/BB760),0),"")</f>
        <is>
          <t/>
        </is>
      </c>
      <c r="BD760" s="8" t="inlineStr">
        <f aca="false">IF(A760&lt;&gt;"",DEGREES(BC760),"")</f>
        <is>
          <t/>
        </is>
      </c>
      <c r="BE760" s="8" t="inlineStr">
        <f aca="false">IF(A760&lt;&gt;"",IF(OR(S760&lt;&gt;0,T760&lt;&gt;0),ATAN2(S760,T760),0),"")</f>
        <is>
          <t/>
        </is>
      </c>
      <c r="BF760" s="8" t="inlineStr">
        <f aca="false">IF(A760&lt;&gt;"",DEGREES(BE760),"")</f>
        <is>
          <t/>
        </is>
      </c>
      <c r="BG760" s="8" t="inlineStr">
        <f aca="false">IF(A760&lt;&gt;"",SQRT(SUMSQ(V760:X760)),"")</f>
        <is>
          <t/>
        </is>
      </c>
      <c r="BH760" s="8" t="inlineStr">
        <f aca="false">IF(A760&lt;&gt;"",IF(BG760&lt;&gt;0,ACOS(X760/BG760),0),"")</f>
        <is>
          <t/>
        </is>
      </c>
      <c r="BI760" s="8" t="inlineStr">
        <f aca="false">IF(A760&lt;&gt;"",DEGREES(BH760),"")</f>
        <is>
          <t/>
        </is>
      </c>
      <c r="BJ760" s="8" t="inlineStr">
        <f aca="false">IF(A760&lt;&gt;"",IF(OR(V760&lt;&gt;0,W760&lt;&gt;0),ATAN2(V760,W760),0),"")</f>
        <is>
          <t/>
        </is>
      </c>
      <c r="BK760" s="8" t="inlineStr">
        <f aca="false">IF(A760&lt;&gt;"",DEGREES(BJ760),"")</f>
        <is>
          <t/>
        </is>
      </c>
      <c r="BL760" s="8" t="inlineStr">
        <f aca="false">IF(A760&lt;&gt;"",SQRT(SUMSQ(Y760:AA760)),"")</f>
        <is>
          <t/>
        </is>
      </c>
      <c r="BM760" s="8" t="inlineStr">
        <f aca="false">IF(A760&lt;&gt;"",IF(BL760&lt;&gt;0,ACOS(AA760/BL760),0),"")</f>
        <is>
          <t/>
        </is>
      </c>
      <c r="BN760" s="8" t="inlineStr">
        <f aca="false">IF(A760&lt;&gt;"",DEGREES(BM760),"")</f>
        <is>
          <t/>
        </is>
      </c>
      <c r="BO760" s="8" t="inlineStr">
        <f aca="false">IF(A760&lt;&gt;"",IF(OR(Y760&lt;&gt;0,Z760&lt;&gt;0),ATAN2(Y760,Z760),0),"")</f>
        <is>
          <t/>
        </is>
      </c>
      <c r="BP760" s="8" t="inlineStr">
        <f aca="false">IF(A760&lt;&gt;"",DEGREES(BO760),"")</f>
        <is>
          <t/>
        </is>
      </c>
      <c r="BQ760" s="8" t="inlineStr">
        <f aca="false">IF(A760&lt;&gt;"",SQRT(SUMSQ(AB760:AD760)),"")</f>
        <is>
          <t/>
        </is>
      </c>
      <c r="BR760" s="8" t="inlineStr">
        <f aca="false">IF(A760&lt;&gt;"",IF(BQ760&lt;&gt;0,ACOS(AD760/BQ760),0),"")</f>
        <is>
          <t/>
        </is>
      </c>
      <c r="BS760" s="8" t="inlineStr">
        <f aca="false">IF(A760&lt;&gt;"",DEGREES(BR760),"")</f>
        <is>
          <t/>
        </is>
      </c>
      <c r="BT760" s="8" t="inlineStr">
        <f aca="false">IF(A760&lt;&gt;"",IF(OR(AB760&lt;&gt;0,AC760&lt;&gt;0),ATAN2(AB760,AC760),0),"")</f>
        <is>
          <t/>
        </is>
      </c>
      <c r="BU760" s="8" t="inlineStr">
        <f aca="false">IF(A760&lt;&gt;"",DEGREES(BT760),"")</f>
        <is>
          <t/>
        </is>
      </c>
      <c r="BV760" s="8" t="inlineStr">
        <f aca="false">IF(A760&lt;&gt;"",SQRT(SUMSQ(AE760:AG760)),"")</f>
        <is>
          <t/>
        </is>
      </c>
      <c r="BW760" s="8" t="inlineStr">
        <f aca="false">IF(A760&lt;&gt;"",IF(BV760&lt;&gt;0,ACOS(AG760/BV760),0),"")</f>
        <is>
          <t/>
        </is>
      </c>
      <c r="BX760" s="8" t="inlineStr">
        <f aca="false">IF(A760&lt;&gt;"",DEGREES(BW760),"")</f>
        <is>
          <t/>
        </is>
      </c>
      <c r="BY760" s="8" t="inlineStr">
        <f aca="false">IF(A760&lt;&gt;"",IF(OR(AF760&lt;&gt;0,AG760&lt;&gt;0),ATAN2(AF760,AG760),0),"")</f>
        <is>
          <t/>
        </is>
      </c>
      <c r="BZ760" s="8" t="inlineStr">
        <f aca="false">IF(A760&lt;&gt;"",DEGREES(BY760),"")</f>
        <is>
          <t/>
        </is>
      </c>
      <c r="CA760" s="0" t="inlineStr">
        <f aca="false">IF(A760&lt;&gt;"",IF(AND(AI760&lt;Parameters!$B$11,AI760&gt;Parameters!$B$12,AN760&lt;Parameters!$B$11,AN760&gt;Parameters!$B$12,AS760&lt;Parameters!$B$11,AS760&gt;Parameters!$B$12,AX760&lt;Parameters!$B$11,AX760&gt;Parameters!$B$12,BC760&lt;Parameters!$B$11,BC760&gt;Parameters!$B$12,BM760&lt;Parameters!$B$11,BM760&gt;Parameters!$B$12,BR760&lt;Parameters!$B$11,BR760&gt;Parameters!$B$12,BW760&lt;Parameters!$B$11,BW760&gt;Parameters!$B$12),1,0),"")</f>
        <is>
          <t/>
        </is>
      </c>
      <c r="CB760" s="0" t="inlineStr">
        <f aca="false">IF(A760&lt;&gt;"",IF(OR(AI760&lt;Parameters!$B$12,AI760&gt;Parameters!$B$11),0,1),"")</f>
        <is>
          <t/>
        </is>
      </c>
      <c r="CC760" s="0" t="inlineStr">
        <f aca="false">IF(A760&lt;&gt;"",IF(OR(AN760&lt;Parameters!$B$12,AN760&gt;Parameters!$B$11),0,1),"")</f>
        <is>
          <t/>
        </is>
      </c>
      <c r="CD760" s="0" t="inlineStr">
        <f aca="false">IF(A760&lt;&gt;"",IF(OR(AS760&lt;Parameters!$B$12,AS760&gt;Parameters!$B$11),0,1),"")</f>
        <is>
          <t/>
        </is>
      </c>
      <c r="CE760" s="0" t="inlineStr">
        <f aca="false">IF(A760&lt;&gt;"",IF(OR(AX760&lt;Parameters!$B$12,AX760&gt;Parameters!$B$11),0,1),"")</f>
        <is>
          <t/>
        </is>
      </c>
      <c r="CF760" s="0" t="inlineStr">
        <f aca="false">IF(A760&lt;&gt;"",IF(OR(BC760&lt;Parameters!$B$12,BC760&gt;Parameters!$B$11),0,1),"")</f>
        <is>
          <t/>
        </is>
      </c>
      <c r="CG760" s="0" t="inlineStr">
        <f aca="false">IF(A760&lt;&gt;"",IF(OR(BH760&lt;Parameters!$B$12,BH760&gt;Parameters!$B$11),0,1),"")</f>
        <is>
          <t/>
        </is>
      </c>
      <c r="CH760" s="0" t="inlineStr">
        <f aca="false">IF(A760&lt;&gt;"",IF(OR(BM760&lt;Parameters!$B$12,BM760&gt;Parameters!$B$11),0,1),"")</f>
        <is>
          <t/>
        </is>
      </c>
      <c r="CI760" s="0" t="inlineStr">
        <f aca="false">IF(A760&lt;&gt;"",IF(OR(BR760&lt;Parameters!$B$12,BR760&gt;Parameters!$B$11),0,1),"")</f>
        <is>
          <t/>
        </is>
      </c>
      <c r="CJ760" s="0" t="inlineStr">
        <f aca="false">IF(A760&lt;&gt;"",IF(OR(BW760&lt;Parameters!$B$12,BW760&gt;Parameters!$B$11),0,1),"")</f>
        <is>
          <t/>
        </is>
      </c>
      <c r="CK760" s="26" t="inlineStr">
        <f aca="false">IF(A760&lt;&gt;"",SUM(CB760:CJ760)/9,"")</f>
        <is>
          <t/>
        </is>
      </c>
      <c r="CL760" s="0" t="inlineStr">
        <f aca="false">IF(A760&lt;&gt;"",CK760*9,"")</f>
        <is>
          <t/>
        </is>
      </c>
      <c r="CM760" s="8" t="inlineStr">
        <f aca="false">IF(A760&lt;&gt;"",TEXT(B760,CM$2)&amp;" "&amp;TEXT(A760,CM$2),"")</f>
        <is>
          <t/>
        </is>
      </c>
    </row>
    <row r="761" customFormat="false" ht="15" hidden="false" customHeight="false" outlineLevel="0" collapsed="false">
      <c r="A761" s="0" t="inlineStr">
        <f aca="false">IF(OR(B760&lt;Parameters!$K$12,A760&lt;Parameters!$K$12),IF(A760&lt;Parameters!$K$12,A760+1,0),"")</f>
        <is>
          <t/>
        </is>
      </c>
      <c r="B761" s="0" t="inlineStr">
        <f aca="false">IF(A761&lt;&gt;"",IF(A761=0,B760+1,B760),"")</f>
        <is>
          <t/>
        </is>
      </c>
      <c r="C761" s="24" t="inlineStr">
        <f aca="false">IF(A761&lt;&gt;"",-_phi*(A761+0.5),"")</f>
        <is>
          <t/>
        </is>
      </c>
      <c r="D761" s="8" t="inlineStr">
        <f aca="false">IF(A761&lt;&gt;"",DEGREES(C761),"")</f>
        <is>
          <t/>
        </is>
      </c>
      <c r="E761" s="24" t="inlineStr">
        <f aca="false">IF(A761&lt;&gt;"",_phi*(B761+0.5),"")</f>
        <is>
          <t/>
        </is>
      </c>
      <c r="F761" s="8" t="inlineStr">
        <f aca="false">IF(A761&lt;&gt;"",DEGREES(E761),"")</f>
        <is>
          <t/>
        </is>
      </c>
      <c r="G761" s="8" t="inlineStr">
        <f aca="false">IF(A761&lt;&gt;"",LOOKUP(A761,h!$A$3:$A$30,h!$D$3:$D$30),"")</f>
        <is>
          <t/>
        </is>
      </c>
      <c r="H761" s="8" t="inlineStr">
        <f aca="false">IF(A761&lt;&gt;"",LOOKUP(B761,h!$A$3:$A$30,h!$D$3:$D$30),"")</f>
        <is>
          <t/>
        </is>
      </c>
      <c r="I761" s="8" t="inlineStr">
        <f aca="false">IF(A761&lt;&gt;"",_zif,"")</f>
        <is>
          <t/>
        </is>
      </c>
      <c r="J761" s="8" t="inlineStr">
        <f aca="false">IF(A761&lt;&gt;"",$G761+'v1 Frame'!D$3*COS($C761)+'v1 Frame'!E$3*SIN($C761)*SIN($E761)+'v1 Frame'!F$3*SIN($C761)*COS($E761),"")</f>
        <is>
          <t/>
        </is>
      </c>
      <c r="K761" s="8" t="inlineStr">
        <f aca="false">IF(A761&lt;&gt;"",$H761+'v1 Frame'!E$3*COS($E761)-'v1 Frame'!F$3*SIN($E761),"")</f>
        <is>
          <t/>
        </is>
      </c>
      <c r="L761" s="8" t="inlineStr">
        <f aca="false">IF(A761&lt;&gt;"",$I761-'v1 Frame'!D$3*SIN($C761)+'v1 Frame'!E$3*COS($C761)*SIN($E761)+'v1 Frame'!F$3*COS($C761)*COS($E761),"")</f>
        <is>
          <t/>
        </is>
      </c>
      <c r="M761" s="8" t="inlineStr">
        <f aca="false">IF(A761&lt;&gt;"",$G761+'v1 Frame'!G$3*COS($C761)+'v1 Frame'!H$3*SIN($C761)*SIN($E761)+'v1 Frame'!I$3*SIN($C761)*COS($E761),"")</f>
        <is>
          <t/>
        </is>
      </c>
      <c r="N761" s="8" t="inlineStr">
        <f aca="false">IF(A761&lt;&gt;"",$H761+'v1 Frame'!H$3*COS($E761)-'v1 Frame'!I$3*SIN($E761),"")</f>
        <is>
          <t/>
        </is>
      </c>
      <c r="O761" s="8" t="inlineStr">
        <f aca="false">IF(A761&lt;&gt;"",$I761-'v1 Frame'!G$3*SIN($C761)+'v1 Frame'!H$3*COS($C761)*SIN($E761)+'v1 Frame'!I$3*COS($C761)*COS($E761),"")</f>
        <is>
          <t/>
        </is>
      </c>
      <c r="P761" s="8" t="inlineStr">
        <f aca="false">IF(A761&lt;&gt;"",$G761+'v1 Frame'!J$3*COS($C761)+'v1 Frame'!K$3*SIN($C761)*SIN($E761)+'v1 Frame'!L$3*SIN($C761)*COS($E761),"")</f>
        <is>
          <t/>
        </is>
      </c>
      <c r="Q761" s="8" t="inlineStr">
        <f aca="false">IF(A761&lt;&gt;"",$H761+'v1 Frame'!K$3*COS($E761)-'v1 Frame'!L$3*SIN($E761),"")</f>
        <is>
          <t/>
        </is>
      </c>
      <c r="R761" s="8" t="inlineStr">
        <f aca="false">IF(A761&lt;&gt;"",$I761-'v1 Frame'!J$3*SIN($C761)+'v1 Frame'!K$3*COS($C761)*SIN($E761)+'v1 Frame'!L$3*COS($C761)*COS($E761),"")</f>
        <is>
          <t/>
        </is>
      </c>
      <c r="S761" s="8" t="inlineStr">
        <f aca="false">IF(A761&lt;&gt;"",$G761+'v1 Frame'!M$3*COS($C761)+'v1 Frame'!N$3*SIN($C761)*SIN($E761)+'v1 Frame'!O$3*SIN($C761)*COS($E761),"")</f>
        <is>
          <t/>
        </is>
      </c>
      <c r="T761" s="8" t="inlineStr">
        <f aca="false">IF(A761&lt;&gt;"",$H761+'v1 Frame'!N$3*COS($E761)-'v1 Frame'!O$3*SIN($E761),"")</f>
        <is>
          <t/>
        </is>
      </c>
      <c r="U761" s="8" t="inlineStr">
        <f aca="false">IF(A761&lt;&gt;"",$I761-'v1 Frame'!M$3*SIN($C761)+'v1 Frame'!N$3*COS($C761)*SIN($E761)+'v1 Frame'!O$3*COS($C761)*COS($E761),"")</f>
        <is>
          <t/>
        </is>
      </c>
      <c r="V761" s="8" t="inlineStr">
        <f aca="false">IF(A761&lt;&gt;"",$G761+'v1 Frame'!P$3*COS($C761)+'v1 Frame'!Q$3*SIN($C761)*SIN($E761)+'v1 Frame'!R$3*SIN($C761)*COS($E761),"")</f>
        <is>
          <t/>
        </is>
      </c>
      <c r="W761" s="8" t="inlineStr">
        <f aca="false">IF(A761&lt;&gt;"",$H761+'v1 Frame'!Q$3*COS($E761)-'v1 Frame'!R$3*SIN($E761),"")</f>
        <is>
          <t/>
        </is>
      </c>
      <c r="X761" s="8" t="inlineStr">
        <f aca="false">IF(A761&lt;&gt;"",$I761-'v1 Frame'!P$3*SIN($C761)+'v1 Frame'!Q$3*COS($C761)*SIN($E761)+'v1 Frame'!R$3*COS($C761)*COS($E761),"")</f>
        <is>
          <t/>
        </is>
      </c>
      <c r="Y761" s="8" t="inlineStr">
        <f aca="false">IF(A761&lt;&gt;"",$G761+'v1 Frame'!S$3*COS($C761)+'v1 Frame'!T$3*SIN($C761)*SIN($E761)+'v1 Frame'!U$3*SIN($C761)*COS($E761),"")</f>
        <is>
          <t/>
        </is>
      </c>
      <c r="Z761" s="8" t="inlineStr">
        <f aca="false">IF(A761&lt;&gt;"",$H761+'v1 Frame'!T$3*COS($E761)-'v1 Frame'!U$3*SIN($E761),"")</f>
        <is>
          <t/>
        </is>
      </c>
      <c r="AA761" s="8" t="inlineStr">
        <f aca="false">IF(A761&lt;&gt;"",$I761-'v1 Frame'!S$3*SIN($C761)+'v1 Frame'!T$3*COS($C761)*SIN($E761)+'v1 Frame'!U$3*COS($C761)*COS($E761),"")</f>
        <is>
          <t/>
        </is>
      </c>
      <c r="AB761" s="8" t="inlineStr">
        <f aca="false">IF(A761&lt;&gt;"",$G761+'v1 Frame'!V$3*COS($C761)+'v1 Frame'!W$3*SIN($C761)*SIN($E761)+'v1 Frame'!X$3*SIN($C761)*COS($E761),"")</f>
        <is>
          <t/>
        </is>
      </c>
      <c r="AC761" s="8" t="inlineStr">
        <f aca="false">IF(A761&lt;&gt;"",$H761+'v1 Frame'!W$3*COS($E761)-'v1 Frame'!X$3*SIN($E761),"")</f>
        <is>
          <t/>
        </is>
      </c>
      <c r="AD761" s="8" t="inlineStr">
        <f aca="false">IF(A761&lt;&gt;"",$I761-'v1 Frame'!V$3*SIN($C761)+'v1 Frame'!W$3*COS($C761)*SIN($E761)+'v1 Frame'!X$3*COS($C761)*COS($E761),"")</f>
        <is>
          <t/>
        </is>
      </c>
      <c r="AE761" s="25" t="inlineStr">
        <f aca="false">IF(A761&lt;&gt;"",$G761+'v1 Frame'!Y$3*COS($C761)+'v1 Frame'!Z$3*SIN($C761)*SIN($E761)+'v1 Frame'!AA$3*SIN($C761)*COS($E761),"")</f>
        <is>
          <t/>
        </is>
      </c>
      <c r="AF761" s="25" t="inlineStr">
        <f aca="false">IF(A761&lt;&gt;"",$H761+'v1 Frame'!Z$3*COS($E761)-'v1 Frame'!AA$3*SIN($E761),"")</f>
        <is>
          <t/>
        </is>
      </c>
      <c r="AG761" s="25" t="inlineStr">
        <f aca="false">IF(A761&lt;&gt;"",$I761-'v1 Frame'!Y$3*SIN($C761)+'v1 Frame'!Z$3*COS($C761)*SIN($E761)+'v1 Frame'!AA$3*COS($C761)*COS($E761),"")</f>
        <is>
          <t/>
        </is>
      </c>
      <c r="AH761" s="8" t="inlineStr">
        <f aca="false">IF(A761&lt;&gt;"",SQRT(SUMSQ(G761:I761)),"")</f>
        <is>
          <t/>
        </is>
      </c>
      <c r="AI761" s="8" t="inlineStr">
        <f aca="false">IF(A761&lt;&gt;"",IF(AH761&lt;&gt;0,ACOS(I761/AH761),0),"")</f>
        <is>
          <t/>
        </is>
      </c>
      <c r="AJ761" s="8" t="inlineStr">
        <f aca="false">IF(A761&lt;&gt;"",DEGREES(AI761),"")</f>
        <is>
          <t/>
        </is>
      </c>
      <c r="AK761" s="8" t="inlineStr">
        <f aca="false">IF(A761&lt;&gt;"",IF(OR(G761&lt;&gt;0,H761&lt;&gt;0),ATAN2(G761,H761),0),"")</f>
        <is>
          <t/>
        </is>
      </c>
      <c r="AL761" s="8" t="inlineStr">
        <f aca="false">IF(A761&lt;&gt;"",DEGREES(AK761),"")</f>
        <is>
          <t/>
        </is>
      </c>
      <c r="AM761" s="8" t="inlineStr">
        <f aca="false">IF(A761&lt;&gt;"",SQRT(SUMSQ(J761:L761)),"")</f>
        <is>
          <t/>
        </is>
      </c>
      <c r="AN761" s="8" t="inlineStr">
        <f aca="false">IF(A761&lt;&gt;"",IF(AM761&lt;&gt;0,ACOS(L761/AM761),0),"")</f>
        <is>
          <t/>
        </is>
      </c>
      <c r="AO761" s="8" t="inlineStr">
        <f aca="false">IF(A761&lt;&gt;"",DEGREES(AN761),"")</f>
        <is>
          <t/>
        </is>
      </c>
      <c r="AP761" s="8" t="inlineStr">
        <f aca="false">IF(A761&lt;&gt;"",IF(OR(J761&lt;&gt;0,K761&lt;&gt;0),ATAN2(J761,K761),0),"")</f>
        <is>
          <t/>
        </is>
      </c>
      <c r="AQ761" s="8" t="inlineStr">
        <f aca="false">IF(A761&lt;&gt;"",DEGREES(AP761),"")</f>
        <is>
          <t/>
        </is>
      </c>
      <c r="AR761" s="8" t="inlineStr">
        <f aca="false">IF(A761&lt;&gt;"",SQRT(SUMSQ(M761:O761)),"")</f>
        <is>
          <t/>
        </is>
      </c>
      <c r="AS761" s="8" t="inlineStr">
        <f aca="false">IF(A761&lt;&gt;"",IF(AR761&lt;&gt;0,ACOS(O761/AR761),0),"")</f>
        <is>
          <t/>
        </is>
      </c>
      <c r="AT761" s="8" t="inlineStr">
        <f aca="false">IF(A761&lt;&gt;"",DEGREES(AS761),"")</f>
        <is>
          <t/>
        </is>
      </c>
      <c r="AU761" s="8" t="inlineStr">
        <f aca="false">IF(A761&lt;&gt;"",IF(OR(M761&lt;&gt;0,N761&lt;&gt;0),ATAN2(M761,N761),0),"")</f>
        <is>
          <t/>
        </is>
      </c>
      <c r="AV761" s="8" t="inlineStr">
        <f aca="false">IF(A761&lt;&gt;"",DEGREES(AU761),"")</f>
        <is>
          <t/>
        </is>
      </c>
      <c r="AW761" s="8" t="inlineStr">
        <f aca="false">IF(A761&lt;&gt;"",SQRT(SUMSQ(P761:R761)),"")</f>
        <is>
          <t/>
        </is>
      </c>
      <c r="AX761" s="8" t="inlineStr">
        <f aca="false">IF(A761&lt;&gt;"",IF(AW761&lt;&gt;0,ACOS(R761/AW761),0),"")</f>
        <is>
          <t/>
        </is>
      </c>
      <c r="AY761" s="8" t="inlineStr">
        <f aca="false">IF(A761&lt;&gt;"",DEGREES(AX761),"")</f>
        <is>
          <t/>
        </is>
      </c>
      <c r="AZ761" s="8" t="inlineStr">
        <f aca="false">IF(A761&lt;&gt;"",IF(OR(P761&lt;&gt;0,Q761&lt;&gt;0),ATAN2(P761,Q761),0),"")</f>
        <is>
          <t/>
        </is>
      </c>
      <c r="BA761" s="8" t="inlineStr">
        <f aca="false">IF(A761&lt;&gt;"",DEGREES(AZ761),"")</f>
        <is>
          <t/>
        </is>
      </c>
      <c r="BB761" s="8" t="inlineStr">
        <f aca="false">IF(A761&lt;&gt;"",SQRT(SUMSQ(S761:U761)),"")</f>
        <is>
          <t/>
        </is>
      </c>
      <c r="BC761" s="8" t="inlineStr">
        <f aca="false">IF(A761&lt;&gt;"",IF(BB761&lt;&gt;0,ACOS(U761/BB761),0),"")</f>
        <is>
          <t/>
        </is>
      </c>
      <c r="BD761" s="8" t="inlineStr">
        <f aca="false">IF(A761&lt;&gt;"",DEGREES(BC761),"")</f>
        <is>
          <t/>
        </is>
      </c>
      <c r="BE761" s="8" t="inlineStr">
        <f aca="false">IF(A761&lt;&gt;"",IF(OR(S761&lt;&gt;0,T761&lt;&gt;0),ATAN2(S761,T761),0),"")</f>
        <is>
          <t/>
        </is>
      </c>
      <c r="BF761" s="8" t="inlineStr">
        <f aca="false">IF(A761&lt;&gt;"",DEGREES(BE761),"")</f>
        <is>
          <t/>
        </is>
      </c>
      <c r="BG761" s="8" t="inlineStr">
        <f aca="false">IF(A761&lt;&gt;"",SQRT(SUMSQ(V761:X761)),"")</f>
        <is>
          <t/>
        </is>
      </c>
      <c r="BH761" s="8" t="inlineStr">
        <f aca="false">IF(A761&lt;&gt;"",IF(BG761&lt;&gt;0,ACOS(X761/BG761),0),"")</f>
        <is>
          <t/>
        </is>
      </c>
      <c r="BI761" s="8" t="inlineStr">
        <f aca="false">IF(A761&lt;&gt;"",DEGREES(BH761),"")</f>
        <is>
          <t/>
        </is>
      </c>
      <c r="BJ761" s="8" t="inlineStr">
        <f aca="false">IF(A761&lt;&gt;"",IF(OR(V761&lt;&gt;0,W761&lt;&gt;0),ATAN2(V761,W761),0),"")</f>
        <is>
          <t/>
        </is>
      </c>
      <c r="BK761" s="8" t="inlineStr">
        <f aca="false">IF(A761&lt;&gt;"",DEGREES(BJ761),"")</f>
        <is>
          <t/>
        </is>
      </c>
      <c r="BL761" s="8" t="inlineStr">
        <f aca="false">IF(A761&lt;&gt;"",SQRT(SUMSQ(Y761:AA761)),"")</f>
        <is>
          <t/>
        </is>
      </c>
      <c r="BM761" s="8" t="inlineStr">
        <f aca="false">IF(A761&lt;&gt;"",IF(BL761&lt;&gt;0,ACOS(AA761/BL761),0),"")</f>
        <is>
          <t/>
        </is>
      </c>
      <c r="BN761" s="8" t="inlineStr">
        <f aca="false">IF(A761&lt;&gt;"",DEGREES(BM761),"")</f>
        <is>
          <t/>
        </is>
      </c>
      <c r="BO761" s="8" t="inlineStr">
        <f aca="false">IF(A761&lt;&gt;"",IF(OR(Y761&lt;&gt;0,Z761&lt;&gt;0),ATAN2(Y761,Z761),0),"")</f>
        <is>
          <t/>
        </is>
      </c>
      <c r="BP761" s="8" t="inlineStr">
        <f aca="false">IF(A761&lt;&gt;"",DEGREES(BO761),"")</f>
        <is>
          <t/>
        </is>
      </c>
      <c r="BQ761" s="8" t="inlineStr">
        <f aca="false">IF(A761&lt;&gt;"",SQRT(SUMSQ(AB761:AD761)),"")</f>
        <is>
          <t/>
        </is>
      </c>
      <c r="BR761" s="8" t="inlineStr">
        <f aca="false">IF(A761&lt;&gt;"",IF(BQ761&lt;&gt;0,ACOS(AD761/BQ761),0),"")</f>
        <is>
          <t/>
        </is>
      </c>
      <c r="BS761" s="8" t="inlineStr">
        <f aca="false">IF(A761&lt;&gt;"",DEGREES(BR761),"")</f>
        <is>
          <t/>
        </is>
      </c>
      <c r="BT761" s="8" t="inlineStr">
        <f aca="false">IF(A761&lt;&gt;"",IF(OR(AB761&lt;&gt;0,AC761&lt;&gt;0),ATAN2(AB761,AC761),0),"")</f>
        <is>
          <t/>
        </is>
      </c>
      <c r="BU761" s="8" t="inlineStr">
        <f aca="false">IF(A761&lt;&gt;"",DEGREES(BT761),"")</f>
        <is>
          <t/>
        </is>
      </c>
      <c r="BV761" s="8" t="inlineStr">
        <f aca="false">IF(A761&lt;&gt;"",SQRT(SUMSQ(AE761:AG761)),"")</f>
        <is>
          <t/>
        </is>
      </c>
      <c r="BW761" s="8" t="inlineStr">
        <f aca="false">IF(A761&lt;&gt;"",IF(BV761&lt;&gt;0,ACOS(AG761/BV761),0),"")</f>
        <is>
          <t/>
        </is>
      </c>
      <c r="BX761" s="8" t="inlineStr">
        <f aca="false">IF(A761&lt;&gt;"",DEGREES(BW761),"")</f>
        <is>
          <t/>
        </is>
      </c>
      <c r="BY761" s="8" t="inlineStr">
        <f aca="false">IF(A761&lt;&gt;"",IF(OR(AF761&lt;&gt;0,AG761&lt;&gt;0),ATAN2(AF761,AG761),0),"")</f>
        <is>
          <t/>
        </is>
      </c>
      <c r="BZ761" s="8" t="inlineStr">
        <f aca="false">IF(A761&lt;&gt;"",DEGREES(BY761),"")</f>
        <is>
          <t/>
        </is>
      </c>
      <c r="CA761" s="0" t="inlineStr">
        <f aca="false">IF(A761&lt;&gt;"",IF(AND(AI761&lt;Parameters!$B$11,AI761&gt;Parameters!$B$12,AN761&lt;Parameters!$B$11,AN761&gt;Parameters!$B$12,AS761&lt;Parameters!$B$11,AS761&gt;Parameters!$B$12,AX761&lt;Parameters!$B$11,AX761&gt;Parameters!$B$12,BC761&lt;Parameters!$B$11,BC761&gt;Parameters!$B$12,BM761&lt;Parameters!$B$11,BM761&gt;Parameters!$B$12,BR761&lt;Parameters!$B$11,BR761&gt;Parameters!$B$12,BW761&lt;Parameters!$B$11,BW761&gt;Parameters!$B$12),1,0),"")</f>
        <is>
          <t/>
        </is>
      </c>
      <c r="CB761" s="0" t="inlineStr">
        <f aca="false">IF(A761&lt;&gt;"",IF(OR(AI761&lt;Parameters!$B$12,AI761&gt;Parameters!$B$11),0,1),"")</f>
        <is>
          <t/>
        </is>
      </c>
      <c r="CC761" s="0" t="inlineStr">
        <f aca="false">IF(A761&lt;&gt;"",IF(OR(AN761&lt;Parameters!$B$12,AN761&gt;Parameters!$B$11),0,1),"")</f>
        <is>
          <t/>
        </is>
      </c>
      <c r="CD761" s="0" t="inlineStr">
        <f aca="false">IF(A761&lt;&gt;"",IF(OR(AS761&lt;Parameters!$B$12,AS761&gt;Parameters!$B$11),0,1),"")</f>
        <is>
          <t/>
        </is>
      </c>
      <c r="CE761" s="0" t="inlineStr">
        <f aca="false">IF(A761&lt;&gt;"",IF(OR(AX761&lt;Parameters!$B$12,AX761&gt;Parameters!$B$11),0,1),"")</f>
        <is>
          <t/>
        </is>
      </c>
      <c r="CF761" s="0" t="inlineStr">
        <f aca="false">IF(A761&lt;&gt;"",IF(OR(BC761&lt;Parameters!$B$12,BC761&gt;Parameters!$B$11),0,1),"")</f>
        <is>
          <t/>
        </is>
      </c>
      <c r="CG761" s="0" t="inlineStr">
        <f aca="false">IF(A761&lt;&gt;"",IF(OR(BH761&lt;Parameters!$B$12,BH761&gt;Parameters!$B$11),0,1),"")</f>
        <is>
          <t/>
        </is>
      </c>
      <c r="CH761" s="0" t="inlineStr">
        <f aca="false">IF(A761&lt;&gt;"",IF(OR(BM761&lt;Parameters!$B$12,BM761&gt;Parameters!$B$11),0,1),"")</f>
        <is>
          <t/>
        </is>
      </c>
      <c r="CI761" s="0" t="inlineStr">
        <f aca="false">IF(A761&lt;&gt;"",IF(OR(BR761&lt;Parameters!$B$12,BR761&gt;Parameters!$B$11),0,1),"")</f>
        <is>
          <t/>
        </is>
      </c>
      <c r="CJ761" s="0" t="inlineStr">
        <f aca="false">IF(A761&lt;&gt;"",IF(OR(BW761&lt;Parameters!$B$12,BW761&gt;Parameters!$B$11),0,1),"")</f>
        <is>
          <t/>
        </is>
      </c>
      <c r="CK761" s="26" t="inlineStr">
        <f aca="false">IF(A761&lt;&gt;"",SUM(CB761:CJ761)/9,"")</f>
        <is>
          <t/>
        </is>
      </c>
      <c r="CL761" s="0" t="inlineStr">
        <f aca="false">IF(A761&lt;&gt;"",CK761*9,"")</f>
        <is>
          <t/>
        </is>
      </c>
      <c r="CM761" s="8" t="inlineStr">
        <f aca="false">IF(A761&lt;&gt;"",TEXT(B761,CM$2)&amp;" "&amp;TEXT(A761,CM$2),"")</f>
        <is>
          <t/>
        </is>
      </c>
    </row>
    <row r="762" customFormat="false" ht="15" hidden="false" customHeight="false" outlineLevel="0" collapsed="false">
      <c r="A762" s="0" t="inlineStr">
        <f aca="false">IF(OR(B761&lt;Parameters!$K$12,A761&lt;Parameters!$K$12),IF(A761&lt;Parameters!$K$12,A761+1,0),"")</f>
        <is>
          <t/>
        </is>
      </c>
      <c r="B762" s="0" t="inlineStr">
        <f aca="false">IF(A762&lt;&gt;"",IF(A762=0,B761+1,B761),"")</f>
        <is>
          <t/>
        </is>
      </c>
      <c r="C762" s="24" t="inlineStr">
        <f aca="false">IF(A762&lt;&gt;"",-_phi*(A762+0.5),"")</f>
        <is>
          <t/>
        </is>
      </c>
      <c r="D762" s="8" t="inlineStr">
        <f aca="false">IF(A762&lt;&gt;"",DEGREES(C762),"")</f>
        <is>
          <t/>
        </is>
      </c>
      <c r="E762" s="24" t="inlineStr">
        <f aca="false">IF(A762&lt;&gt;"",_phi*(B762+0.5),"")</f>
        <is>
          <t/>
        </is>
      </c>
      <c r="F762" s="8" t="inlineStr">
        <f aca="false">IF(A762&lt;&gt;"",DEGREES(E762),"")</f>
        <is>
          <t/>
        </is>
      </c>
      <c r="G762" s="8" t="inlineStr">
        <f aca="false">IF(A762&lt;&gt;"",LOOKUP(A762,h!$A$3:$A$30,h!$D$3:$D$30),"")</f>
        <is>
          <t/>
        </is>
      </c>
      <c r="H762" s="8" t="inlineStr">
        <f aca="false">IF(A762&lt;&gt;"",LOOKUP(B762,h!$A$3:$A$30,h!$D$3:$D$30),"")</f>
        <is>
          <t/>
        </is>
      </c>
      <c r="I762" s="8" t="inlineStr">
        <f aca="false">IF(A762&lt;&gt;"",_zif,"")</f>
        <is>
          <t/>
        </is>
      </c>
      <c r="J762" s="8" t="inlineStr">
        <f aca="false">IF(A762&lt;&gt;"",$G762+'v1 Frame'!D$3*COS($C762)+'v1 Frame'!E$3*SIN($C762)*SIN($E762)+'v1 Frame'!F$3*SIN($C762)*COS($E762),"")</f>
        <is>
          <t/>
        </is>
      </c>
      <c r="K762" s="8" t="inlineStr">
        <f aca="false">IF(A762&lt;&gt;"",$H762+'v1 Frame'!E$3*COS($E762)-'v1 Frame'!F$3*SIN($E762),"")</f>
        <is>
          <t/>
        </is>
      </c>
      <c r="L762" s="8" t="inlineStr">
        <f aca="false">IF(A762&lt;&gt;"",$I762-'v1 Frame'!D$3*SIN($C762)+'v1 Frame'!E$3*COS($C762)*SIN($E762)+'v1 Frame'!F$3*COS($C762)*COS($E762),"")</f>
        <is>
          <t/>
        </is>
      </c>
      <c r="M762" s="8" t="inlineStr">
        <f aca="false">IF(A762&lt;&gt;"",$G762+'v1 Frame'!G$3*COS($C762)+'v1 Frame'!H$3*SIN($C762)*SIN($E762)+'v1 Frame'!I$3*SIN($C762)*COS($E762),"")</f>
        <is>
          <t/>
        </is>
      </c>
      <c r="N762" s="8" t="inlineStr">
        <f aca="false">IF(A762&lt;&gt;"",$H762+'v1 Frame'!H$3*COS($E762)-'v1 Frame'!I$3*SIN($E762),"")</f>
        <is>
          <t/>
        </is>
      </c>
      <c r="O762" s="8" t="inlineStr">
        <f aca="false">IF(A762&lt;&gt;"",$I762-'v1 Frame'!G$3*SIN($C762)+'v1 Frame'!H$3*COS($C762)*SIN($E762)+'v1 Frame'!I$3*COS($C762)*COS($E762),"")</f>
        <is>
          <t/>
        </is>
      </c>
      <c r="P762" s="8" t="inlineStr">
        <f aca="false">IF(A762&lt;&gt;"",$G762+'v1 Frame'!J$3*COS($C762)+'v1 Frame'!K$3*SIN($C762)*SIN($E762)+'v1 Frame'!L$3*SIN($C762)*COS($E762),"")</f>
        <is>
          <t/>
        </is>
      </c>
      <c r="Q762" s="8" t="inlineStr">
        <f aca="false">IF(A762&lt;&gt;"",$H762+'v1 Frame'!K$3*COS($E762)-'v1 Frame'!L$3*SIN($E762),"")</f>
        <is>
          <t/>
        </is>
      </c>
      <c r="R762" s="8" t="inlineStr">
        <f aca="false">IF(A762&lt;&gt;"",$I762-'v1 Frame'!J$3*SIN($C762)+'v1 Frame'!K$3*COS($C762)*SIN($E762)+'v1 Frame'!L$3*COS($C762)*COS($E762),"")</f>
        <is>
          <t/>
        </is>
      </c>
      <c r="S762" s="8" t="inlineStr">
        <f aca="false">IF(A762&lt;&gt;"",$G762+'v1 Frame'!M$3*COS($C762)+'v1 Frame'!N$3*SIN($C762)*SIN($E762)+'v1 Frame'!O$3*SIN($C762)*COS($E762),"")</f>
        <is>
          <t/>
        </is>
      </c>
      <c r="T762" s="8" t="inlineStr">
        <f aca="false">IF(A762&lt;&gt;"",$H762+'v1 Frame'!N$3*COS($E762)-'v1 Frame'!O$3*SIN($E762),"")</f>
        <is>
          <t/>
        </is>
      </c>
      <c r="U762" s="8" t="inlineStr">
        <f aca="false">IF(A762&lt;&gt;"",$I762-'v1 Frame'!M$3*SIN($C762)+'v1 Frame'!N$3*COS($C762)*SIN($E762)+'v1 Frame'!O$3*COS($C762)*COS($E762),"")</f>
        <is>
          <t/>
        </is>
      </c>
      <c r="V762" s="8" t="inlineStr">
        <f aca="false">IF(A762&lt;&gt;"",$G762+'v1 Frame'!P$3*COS($C762)+'v1 Frame'!Q$3*SIN($C762)*SIN($E762)+'v1 Frame'!R$3*SIN($C762)*COS($E762),"")</f>
        <is>
          <t/>
        </is>
      </c>
      <c r="W762" s="8" t="inlineStr">
        <f aca="false">IF(A762&lt;&gt;"",$H762+'v1 Frame'!Q$3*COS($E762)-'v1 Frame'!R$3*SIN($E762),"")</f>
        <is>
          <t/>
        </is>
      </c>
      <c r="X762" s="8" t="inlineStr">
        <f aca="false">IF(A762&lt;&gt;"",$I762-'v1 Frame'!P$3*SIN($C762)+'v1 Frame'!Q$3*COS($C762)*SIN($E762)+'v1 Frame'!R$3*COS($C762)*COS($E762),"")</f>
        <is>
          <t/>
        </is>
      </c>
      <c r="Y762" s="8" t="inlineStr">
        <f aca="false">IF(A762&lt;&gt;"",$G762+'v1 Frame'!S$3*COS($C762)+'v1 Frame'!T$3*SIN($C762)*SIN($E762)+'v1 Frame'!U$3*SIN($C762)*COS($E762),"")</f>
        <is>
          <t/>
        </is>
      </c>
      <c r="Z762" s="8" t="inlineStr">
        <f aca="false">IF(A762&lt;&gt;"",$H762+'v1 Frame'!T$3*COS($E762)-'v1 Frame'!U$3*SIN($E762),"")</f>
        <is>
          <t/>
        </is>
      </c>
      <c r="AA762" s="8" t="inlineStr">
        <f aca="false">IF(A762&lt;&gt;"",$I762-'v1 Frame'!S$3*SIN($C762)+'v1 Frame'!T$3*COS($C762)*SIN($E762)+'v1 Frame'!U$3*COS($C762)*COS($E762),"")</f>
        <is>
          <t/>
        </is>
      </c>
      <c r="AB762" s="8" t="inlineStr">
        <f aca="false">IF(A762&lt;&gt;"",$G762+'v1 Frame'!V$3*COS($C762)+'v1 Frame'!W$3*SIN($C762)*SIN($E762)+'v1 Frame'!X$3*SIN($C762)*COS($E762),"")</f>
        <is>
          <t/>
        </is>
      </c>
      <c r="AC762" s="8" t="inlineStr">
        <f aca="false">IF(A762&lt;&gt;"",$H762+'v1 Frame'!W$3*COS($E762)-'v1 Frame'!X$3*SIN($E762),"")</f>
        <is>
          <t/>
        </is>
      </c>
      <c r="AD762" s="8" t="inlineStr">
        <f aca="false">IF(A762&lt;&gt;"",$I762-'v1 Frame'!V$3*SIN($C762)+'v1 Frame'!W$3*COS($C762)*SIN($E762)+'v1 Frame'!X$3*COS($C762)*COS($E762),"")</f>
        <is>
          <t/>
        </is>
      </c>
      <c r="AE762" s="25" t="inlineStr">
        <f aca="false">IF(A762&lt;&gt;"",$G762+'v1 Frame'!Y$3*COS($C762)+'v1 Frame'!Z$3*SIN($C762)*SIN($E762)+'v1 Frame'!AA$3*SIN($C762)*COS($E762),"")</f>
        <is>
          <t/>
        </is>
      </c>
      <c r="AF762" s="25" t="inlineStr">
        <f aca="false">IF(A762&lt;&gt;"",$H762+'v1 Frame'!Z$3*COS($E762)-'v1 Frame'!AA$3*SIN($E762),"")</f>
        <is>
          <t/>
        </is>
      </c>
      <c r="AG762" s="25" t="inlineStr">
        <f aca="false">IF(A762&lt;&gt;"",$I762-'v1 Frame'!Y$3*SIN($C762)+'v1 Frame'!Z$3*COS($C762)*SIN($E762)+'v1 Frame'!AA$3*COS($C762)*COS($E762),"")</f>
        <is>
          <t/>
        </is>
      </c>
      <c r="AH762" s="8" t="inlineStr">
        <f aca="false">IF(A762&lt;&gt;"",SQRT(SUMSQ(G762:I762)),"")</f>
        <is>
          <t/>
        </is>
      </c>
      <c r="AI762" s="8" t="inlineStr">
        <f aca="false">IF(A762&lt;&gt;"",IF(AH762&lt;&gt;0,ACOS(I762/AH762),0),"")</f>
        <is>
          <t/>
        </is>
      </c>
      <c r="AJ762" s="8" t="inlineStr">
        <f aca="false">IF(A762&lt;&gt;"",DEGREES(AI762),"")</f>
        <is>
          <t/>
        </is>
      </c>
      <c r="AK762" s="8" t="inlineStr">
        <f aca="false">IF(A762&lt;&gt;"",IF(OR(G762&lt;&gt;0,H762&lt;&gt;0),ATAN2(G762,H762),0),"")</f>
        <is>
          <t/>
        </is>
      </c>
      <c r="AL762" s="8" t="inlineStr">
        <f aca="false">IF(A762&lt;&gt;"",DEGREES(AK762),"")</f>
        <is>
          <t/>
        </is>
      </c>
      <c r="AM762" s="8" t="inlineStr">
        <f aca="false">IF(A762&lt;&gt;"",SQRT(SUMSQ(J762:L762)),"")</f>
        <is>
          <t/>
        </is>
      </c>
      <c r="AN762" s="8" t="inlineStr">
        <f aca="false">IF(A762&lt;&gt;"",IF(AM762&lt;&gt;0,ACOS(L762/AM762),0),"")</f>
        <is>
          <t/>
        </is>
      </c>
      <c r="AO762" s="8" t="inlineStr">
        <f aca="false">IF(A762&lt;&gt;"",DEGREES(AN762),"")</f>
        <is>
          <t/>
        </is>
      </c>
      <c r="AP762" s="8" t="inlineStr">
        <f aca="false">IF(A762&lt;&gt;"",IF(OR(J762&lt;&gt;0,K762&lt;&gt;0),ATAN2(J762,K762),0),"")</f>
        <is>
          <t/>
        </is>
      </c>
      <c r="AQ762" s="8" t="inlineStr">
        <f aca="false">IF(A762&lt;&gt;"",DEGREES(AP762),"")</f>
        <is>
          <t/>
        </is>
      </c>
      <c r="AR762" s="8" t="inlineStr">
        <f aca="false">IF(A762&lt;&gt;"",SQRT(SUMSQ(M762:O762)),"")</f>
        <is>
          <t/>
        </is>
      </c>
      <c r="AS762" s="8" t="inlineStr">
        <f aca="false">IF(A762&lt;&gt;"",IF(AR762&lt;&gt;0,ACOS(O762/AR762),0),"")</f>
        <is>
          <t/>
        </is>
      </c>
      <c r="AT762" s="8" t="inlineStr">
        <f aca="false">IF(A762&lt;&gt;"",DEGREES(AS762),"")</f>
        <is>
          <t/>
        </is>
      </c>
      <c r="AU762" s="8" t="inlineStr">
        <f aca="false">IF(A762&lt;&gt;"",IF(OR(M762&lt;&gt;0,N762&lt;&gt;0),ATAN2(M762,N762),0),"")</f>
        <is>
          <t/>
        </is>
      </c>
      <c r="AV762" s="8" t="inlineStr">
        <f aca="false">IF(A762&lt;&gt;"",DEGREES(AU762),"")</f>
        <is>
          <t/>
        </is>
      </c>
      <c r="AW762" s="8" t="inlineStr">
        <f aca="false">IF(A762&lt;&gt;"",SQRT(SUMSQ(P762:R762)),"")</f>
        <is>
          <t/>
        </is>
      </c>
      <c r="AX762" s="8" t="inlineStr">
        <f aca="false">IF(A762&lt;&gt;"",IF(AW762&lt;&gt;0,ACOS(R762/AW762),0),"")</f>
        <is>
          <t/>
        </is>
      </c>
      <c r="AY762" s="8" t="inlineStr">
        <f aca="false">IF(A762&lt;&gt;"",DEGREES(AX762),"")</f>
        <is>
          <t/>
        </is>
      </c>
      <c r="AZ762" s="8" t="inlineStr">
        <f aca="false">IF(A762&lt;&gt;"",IF(OR(P762&lt;&gt;0,Q762&lt;&gt;0),ATAN2(P762,Q762),0),"")</f>
        <is>
          <t/>
        </is>
      </c>
      <c r="BA762" s="8" t="inlineStr">
        <f aca="false">IF(A762&lt;&gt;"",DEGREES(AZ762),"")</f>
        <is>
          <t/>
        </is>
      </c>
      <c r="BB762" s="8" t="inlineStr">
        <f aca="false">IF(A762&lt;&gt;"",SQRT(SUMSQ(S762:U762)),"")</f>
        <is>
          <t/>
        </is>
      </c>
      <c r="BC762" s="8" t="inlineStr">
        <f aca="false">IF(A762&lt;&gt;"",IF(BB762&lt;&gt;0,ACOS(U762/BB762),0),"")</f>
        <is>
          <t/>
        </is>
      </c>
      <c r="BD762" s="8" t="inlineStr">
        <f aca="false">IF(A762&lt;&gt;"",DEGREES(BC762),"")</f>
        <is>
          <t/>
        </is>
      </c>
      <c r="BE762" s="8" t="inlineStr">
        <f aca="false">IF(A762&lt;&gt;"",IF(OR(S762&lt;&gt;0,T762&lt;&gt;0),ATAN2(S762,T762),0),"")</f>
        <is>
          <t/>
        </is>
      </c>
      <c r="BF762" s="8" t="inlineStr">
        <f aca="false">IF(A762&lt;&gt;"",DEGREES(BE762),"")</f>
        <is>
          <t/>
        </is>
      </c>
      <c r="BG762" s="8" t="inlineStr">
        <f aca="false">IF(A762&lt;&gt;"",SQRT(SUMSQ(V762:X762)),"")</f>
        <is>
          <t/>
        </is>
      </c>
      <c r="BH762" s="8" t="inlineStr">
        <f aca="false">IF(A762&lt;&gt;"",IF(BG762&lt;&gt;0,ACOS(X762/BG762),0),"")</f>
        <is>
          <t/>
        </is>
      </c>
      <c r="BI762" s="8" t="inlineStr">
        <f aca="false">IF(A762&lt;&gt;"",DEGREES(BH762),"")</f>
        <is>
          <t/>
        </is>
      </c>
      <c r="BJ762" s="8" t="inlineStr">
        <f aca="false">IF(A762&lt;&gt;"",IF(OR(V762&lt;&gt;0,W762&lt;&gt;0),ATAN2(V762,W762),0),"")</f>
        <is>
          <t/>
        </is>
      </c>
      <c r="BK762" s="8" t="inlineStr">
        <f aca="false">IF(A762&lt;&gt;"",DEGREES(BJ762),"")</f>
        <is>
          <t/>
        </is>
      </c>
      <c r="BL762" s="8" t="inlineStr">
        <f aca="false">IF(A762&lt;&gt;"",SQRT(SUMSQ(Y762:AA762)),"")</f>
        <is>
          <t/>
        </is>
      </c>
      <c r="BM762" s="8" t="inlineStr">
        <f aca="false">IF(A762&lt;&gt;"",IF(BL762&lt;&gt;0,ACOS(AA762/BL762),0),"")</f>
        <is>
          <t/>
        </is>
      </c>
      <c r="BN762" s="8" t="inlineStr">
        <f aca="false">IF(A762&lt;&gt;"",DEGREES(BM762),"")</f>
        <is>
          <t/>
        </is>
      </c>
      <c r="BO762" s="8" t="inlineStr">
        <f aca="false">IF(A762&lt;&gt;"",IF(OR(Y762&lt;&gt;0,Z762&lt;&gt;0),ATAN2(Y762,Z762),0),"")</f>
        <is>
          <t/>
        </is>
      </c>
      <c r="BP762" s="8" t="inlineStr">
        <f aca="false">IF(A762&lt;&gt;"",DEGREES(BO762),"")</f>
        <is>
          <t/>
        </is>
      </c>
      <c r="BQ762" s="8" t="inlineStr">
        <f aca="false">IF(A762&lt;&gt;"",SQRT(SUMSQ(AB762:AD762)),"")</f>
        <is>
          <t/>
        </is>
      </c>
      <c r="BR762" s="8" t="inlineStr">
        <f aca="false">IF(A762&lt;&gt;"",IF(BQ762&lt;&gt;0,ACOS(AD762/BQ762),0),"")</f>
        <is>
          <t/>
        </is>
      </c>
      <c r="BS762" s="8" t="inlineStr">
        <f aca="false">IF(A762&lt;&gt;"",DEGREES(BR762),"")</f>
        <is>
          <t/>
        </is>
      </c>
      <c r="BT762" s="8" t="inlineStr">
        <f aca="false">IF(A762&lt;&gt;"",IF(OR(AB762&lt;&gt;0,AC762&lt;&gt;0),ATAN2(AB762,AC762),0),"")</f>
        <is>
          <t/>
        </is>
      </c>
      <c r="BU762" s="8" t="inlineStr">
        <f aca="false">IF(A762&lt;&gt;"",DEGREES(BT762),"")</f>
        <is>
          <t/>
        </is>
      </c>
      <c r="BV762" s="8" t="inlineStr">
        <f aca="false">IF(A762&lt;&gt;"",SQRT(SUMSQ(AE762:AG762)),"")</f>
        <is>
          <t/>
        </is>
      </c>
      <c r="BW762" s="8" t="inlineStr">
        <f aca="false">IF(A762&lt;&gt;"",IF(BV762&lt;&gt;0,ACOS(AG762/BV762),0),"")</f>
        <is>
          <t/>
        </is>
      </c>
      <c r="BX762" s="8" t="inlineStr">
        <f aca="false">IF(A762&lt;&gt;"",DEGREES(BW762),"")</f>
        <is>
          <t/>
        </is>
      </c>
      <c r="BY762" s="8" t="inlineStr">
        <f aca="false">IF(A762&lt;&gt;"",IF(OR(AF762&lt;&gt;0,AG762&lt;&gt;0),ATAN2(AF762,AG762),0),"")</f>
        <is>
          <t/>
        </is>
      </c>
      <c r="BZ762" s="8" t="inlineStr">
        <f aca="false">IF(A762&lt;&gt;"",DEGREES(BY762),"")</f>
        <is>
          <t/>
        </is>
      </c>
      <c r="CA762" s="0" t="inlineStr">
        <f aca="false">IF(A762&lt;&gt;"",IF(AND(AI762&lt;Parameters!$B$11,AI762&gt;Parameters!$B$12,AN762&lt;Parameters!$B$11,AN762&gt;Parameters!$B$12,AS762&lt;Parameters!$B$11,AS762&gt;Parameters!$B$12,AX762&lt;Parameters!$B$11,AX762&gt;Parameters!$B$12,BC762&lt;Parameters!$B$11,BC762&gt;Parameters!$B$12,BM762&lt;Parameters!$B$11,BM762&gt;Parameters!$B$12,BR762&lt;Parameters!$B$11,BR762&gt;Parameters!$B$12,BW762&lt;Parameters!$B$11,BW762&gt;Parameters!$B$12),1,0),"")</f>
        <is>
          <t/>
        </is>
      </c>
      <c r="CB762" s="0" t="inlineStr">
        <f aca="false">IF(A762&lt;&gt;"",IF(OR(AI762&lt;Parameters!$B$12,AI762&gt;Parameters!$B$11),0,1),"")</f>
        <is>
          <t/>
        </is>
      </c>
      <c r="CC762" s="0" t="inlineStr">
        <f aca="false">IF(A762&lt;&gt;"",IF(OR(AN762&lt;Parameters!$B$12,AN762&gt;Parameters!$B$11),0,1),"")</f>
        <is>
          <t/>
        </is>
      </c>
      <c r="CD762" s="0" t="inlineStr">
        <f aca="false">IF(A762&lt;&gt;"",IF(OR(AS762&lt;Parameters!$B$12,AS762&gt;Parameters!$B$11),0,1),"")</f>
        <is>
          <t/>
        </is>
      </c>
      <c r="CE762" s="0" t="inlineStr">
        <f aca="false">IF(A762&lt;&gt;"",IF(OR(AX762&lt;Parameters!$B$12,AX762&gt;Parameters!$B$11),0,1),"")</f>
        <is>
          <t/>
        </is>
      </c>
      <c r="CF762" s="0" t="inlineStr">
        <f aca="false">IF(A762&lt;&gt;"",IF(OR(BC762&lt;Parameters!$B$12,BC762&gt;Parameters!$B$11),0,1),"")</f>
        <is>
          <t/>
        </is>
      </c>
      <c r="CG762" s="0" t="inlineStr">
        <f aca="false">IF(A762&lt;&gt;"",IF(OR(BH762&lt;Parameters!$B$12,BH762&gt;Parameters!$B$11),0,1),"")</f>
        <is>
          <t/>
        </is>
      </c>
      <c r="CH762" s="0" t="inlineStr">
        <f aca="false">IF(A762&lt;&gt;"",IF(OR(BM762&lt;Parameters!$B$12,BM762&gt;Parameters!$B$11),0,1),"")</f>
        <is>
          <t/>
        </is>
      </c>
      <c r="CI762" s="0" t="inlineStr">
        <f aca="false">IF(A762&lt;&gt;"",IF(OR(BR762&lt;Parameters!$B$12,BR762&gt;Parameters!$B$11),0,1),"")</f>
        <is>
          <t/>
        </is>
      </c>
      <c r="CJ762" s="0" t="inlineStr">
        <f aca="false">IF(A762&lt;&gt;"",IF(OR(BW762&lt;Parameters!$B$12,BW762&gt;Parameters!$B$11),0,1),"")</f>
        <is>
          <t/>
        </is>
      </c>
      <c r="CK762" s="26" t="inlineStr">
        <f aca="false">IF(A762&lt;&gt;"",SUM(CB762:CJ762)/9,"")</f>
        <is>
          <t/>
        </is>
      </c>
      <c r="CL762" s="0" t="inlineStr">
        <f aca="false">IF(A762&lt;&gt;"",CK762*9,"")</f>
        <is>
          <t/>
        </is>
      </c>
      <c r="CM762" s="8" t="inlineStr">
        <f aca="false">IF(A762&lt;&gt;"",TEXT(B762,CM$2)&amp;" "&amp;TEXT(A762,CM$2),"")</f>
        <is>
          <t/>
        </is>
      </c>
    </row>
    <row r="763" customFormat="false" ht="15" hidden="false" customHeight="false" outlineLevel="0" collapsed="false">
      <c r="A763" s="0" t="inlineStr">
        <f aca="false">IF(OR(B762&lt;Parameters!$K$12,A762&lt;Parameters!$K$12),IF(A762&lt;Parameters!$K$12,A762+1,0),"")</f>
        <is>
          <t/>
        </is>
      </c>
      <c r="B763" s="0" t="inlineStr">
        <f aca="false">IF(A763&lt;&gt;"",IF(A763=0,B762+1,B762),"")</f>
        <is>
          <t/>
        </is>
      </c>
      <c r="C763" s="24" t="inlineStr">
        <f aca="false">IF(A763&lt;&gt;"",-_phi*(A763+0.5),"")</f>
        <is>
          <t/>
        </is>
      </c>
      <c r="D763" s="8" t="inlineStr">
        <f aca="false">IF(A763&lt;&gt;"",DEGREES(C763),"")</f>
        <is>
          <t/>
        </is>
      </c>
      <c r="E763" s="24" t="inlineStr">
        <f aca="false">IF(A763&lt;&gt;"",_phi*(B763+0.5),"")</f>
        <is>
          <t/>
        </is>
      </c>
      <c r="F763" s="8" t="inlineStr">
        <f aca="false">IF(A763&lt;&gt;"",DEGREES(E763),"")</f>
        <is>
          <t/>
        </is>
      </c>
      <c r="G763" s="8" t="inlineStr">
        <f aca="false">IF(A763&lt;&gt;"",LOOKUP(A763,h!$A$3:$A$30,h!$D$3:$D$30),"")</f>
        <is>
          <t/>
        </is>
      </c>
      <c r="H763" s="8" t="inlineStr">
        <f aca="false">IF(A763&lt;&gt;"",LOOKUP(B763,h!$A$3:$A$30,h!$D$3:$D$30),"")</f>
        <is>
          <t/>
        </is>
      </c>
      <c r="I763" s="8" t="inlineStr">
        <f aca="false">IF(A763&lt;&gt;"",_zif,"")</f>
        <is>
          <t/>
        </is>
      </c>
      <c r="J763" s="8" t="inlineStr">
        <f aca="false">IF(A763&lt;&gt;"",$G763+'v1 Frame'!D$3*COS($C763)+'v1 Frame'!E$3*SIN($C763)*SIN($E763)+'v1 Frame'!F$3*SIN($C763)*COS($E763),"")</f>
        <is>
          <t/>
        </is>
      </c>
      <c r="K763" s="8" t="inlineStr">
        <f aca="false">IF(A763&lt;&gt;"",$H763+'v1 Frame'!E$3*COS($E763)-'v1 Frame'!F$3*SIN($E763),"")</f>
        <is>
          <t/>
        </is>
      </c>
      <c r="L763" s="8" t="inlineStr">
        <f aca="false">IF(A763&lt;&gt;"",$I763-'v1 Frame'!D$3*SIN($C763)+'v1 Frame'!E$3*COS($C763)*SIN($E763)+'v1 Frame'!F$3*COS($C763)*COS($E763),"")</f>
        <is>
          <t/>
        </is>
      </c>
      <c r="M763" s="8" t="inlineStr">
        <f aca="false">IF(A763&lt;&gt;"",$G763+'v1 Frame'!G$3*COS($C763)+'v1 Frame'!H$3*SIN($C763)*SIN($E763)+'v1 Frame'!I$3*SIN($C763)*COS($E763),"")</f>
        <is>
          <t/>
        </is>
      </c>
      <c r="N763" s="8" t="inlineStr">
        <f aca="false">IF(A763&lt;&gt;"",$H763+'v1 Frame'!H$3*COS($E763)-'v1 Frame'!I$3*SIN($E763),"")</f>
        <is>
          <t/>
        </is>
      </c>
      <c r="O763" s="8" t="inlineStr">
        <f aca="false">IF(A763&lt;&gt;"",$I763-'v1 Frame'!G$3*SIN($C763)+'v1 Frame'!H$3*COS($C763)*SIN($E763)+'v1 Frame'!I$3*COS($C763)*COS($E763),"")</f>
        <is>
          <t/>
        </is>
      </c>
      <c r="P763" s="8" t="inlineStr">
        <f aca="false">IF(A763&lt;&gt;"",$G763+'v1 Frame'!J$3*COS($C763)+'v1 Frame'!K$3*SIN($C763)*SIN($E763)+'v1 Frame'!L$3*SIN($C763)*COS($E763),"")</f>
        <is>
          <t/>
        </is>
      </c>
      <c r="Q763" s="8" t="inlineStr">
        <f aca="false">IF(A763&lt;&gt;"",$H763+'v1 Frame'!K$3*COS($E763)-'v1 Frame'!L$3*SIN($E763),"")</f>
        <is>
          <t/>
        </is>
      </c>
      <c r="R763" s="8" t="inlineStr">
        <f aca="false">IF(A763&lt;&gt;"",$I763-'v1 Frame'!J$3*SIN($C763)+'v1 Frame'!K$3*COS($C763)*SIN($E763)+'v1 Frame'!L$3*COS($C763)*COS($E763),"")</f>
        <is>
          <t/>
        </is>
      </c>
      <c r="S763" s="8" t="inlineStr">
        <f aca="false">IF(A763&lt;&gt;"",$G763+'v1 Frame'!M$3*COS($C763)+'v1 Frame'!N$3*SIN($C763)*SIN($E763)+'v1 Frame'!O$3*SIN($C763)*COS($E763),"")</f>
        <is>
          <t/>
        </is>
      </c>
      <c r="T763" s="8" t="inlineStr">
        <f aca="false">IF(A763&lt;&gt;"",$H763+'v1 Frame'!N$3*COS($E763)-'v1 Frame'!O$3*SIN($E763),"")</f>
        <is>
          <t/>
        </is>
      </c>
      <c r="U763" s="8" t="inlineStr">
        <f aca="false">IF(A763&lt;&gt;"",$I763-'v1 Frame'!M$3*SIN($C763)+'v1 Frame'!N$3*COS($C763)*SIN($E763)+'v1 Frame'!O$3*COS($C763)*COS($E763),"")</f>
        <is>
          <t/>
        </is>
      </c>
      <c r="V763" s="8" t="inlineStr">
        <f aca="false">IF(A763&lt;&gt;"",$G763+'v1 Frame'!P$3*COS($C763)+'v1 Frame'!Q$3*SIN($C763)*SIN($E763)+'v1 Frame'!R$3*SIN($C763)*COS($E763),"")</f>
        <is>
          <t/>
        </is>
      </c>
      <c r="W763" s="8" t="inlineStr">
        <f aca="false">IF(A763&lt;&gt;"",$H763+'v1 Frame'!Q$3*COS($E763)-'v1 Frame'!R$3*SIN($E763),"")</f>
        <is>
          <t/>
        </is>
      </c>
      <c r="X763" s="8" t="inlineStr">
        <f aca="false">IF(A763&lt;&gt;"",$I763-'v1 Frame'!P$3*SIN($C763)+'v1 Frame'!Q$3*COS($C763)*SIN($E763)+'v1 Frame'!R$3*COS($C763)*COS($E763),"")</f>
        <is>
          <t/>
        </is>
      </c>
      <c r="Y763" s="8" t="inlineStr">
        <f aca="false">IF(A763&lt;&gt;"",$G763+'v1 Frame'!S$3*COS($C763)+'v1 Frame'!T$3*SIN($C763)*SIN($E763)+'v1 Frame'!U$3*SIN($C763)*COS($E763),"")</f>
        <is>
          <t/>
        </is>
      </c>
      <c r="Z763" s="8" t="inlineStr">
        <f aca="false">IF(A763&lt;&gt;"",$H763+'v1 Frame'!T$3*COS($E763)-'v1 Frame'!U$3*SIN($E763),"")</f>
        <is>
          <t/>
        </is>
      </c>
      <c r="AA763" s="8" t="inlineStr">
        <f aca="false">IF(A763&lt;&gt;"",$I763-'v1 Frame'!S$3*SIN($C763)+'v1 Frame'!T$3*COS($C763)*SIN($E763)+'v1 Frame'!U$3*COS($C763)*COS($E763),"")</f>
        <is>
          <t/>
        </is>
      </c>
      <c r="AB763" s="8" t="inlineStr">
        <f aca="false">IF(A763&lt;&gt;"",$G763+'v1 Frame'!V$3*COS($C763)+'v1 Frame'!W$3*SIN($C763)*SIN($E763)+'v1 Frame'!X$3*SIN($C763)*COS($E763),"")</f>
        <is>
          <t/>
        </is>
      </c>
      <c r="AC763" s="8" t="inlineStr">
        <f aca="false">IF(A763&lt;&gt;"",$H763+'v1 Frame'!W$3*COS($E763)-'v1 Frame'!X$3*SIN($E763),"")</f>
        <is>
          <t/>
        </is>
      </c>
      <c r="AD763" s="8" t="inlineStr">
        <f aca="false">IF(A763&lt;&gt;"",$I763-'v1 Frame'!V$3*SIN($C763)+'v1 Frame'!W$3*COS($C763)*SIN($E763)+'v1 Frame'!X$3*COS($C763)*COS($E763),"")</f>
        <is>
          <t/>
        </is>
      </c>
      <c r="AE763" s="25" t="inlineStr">
        <f aca="false">IF(A763&lt;&gt;"",$G763+'v1 Frame'!Y$3*COS($C763)+'v1 Frame'!Z$3*SIN($C763)*SIN($E763)+'v1 Frame'!AA$3*SIN($C763)*COS($E763),"")</f>
        <is>
          <t/>
        </is>
      </c>
      <c r="AF763" s="25" t="inlineStr">
        <f aca="false">IF(A763&lt;&gt;"",$H763+'v1 Frame'!Z$3*COS($E763)-'v1 Frame'!AA$3*SIN($E763),"")</f>
        <is>
          <t/>
        </is>
      </c>
      <c r="AG763" s="25" t="inlineStr">
        <f aca="false">IF(A763&lt;&gt;"",$I763-'v1 Frame'!Y$3*SIN($C763)+'v1 Frame'!Z$3*COS($C763)*SIN($E763)+'v1 Frame'!AA$3*COS($C763)*COS($E763),"")</f>
        <is>
          <t/>
        </is>
      </c>
      <c r="AH763" s="8" t="inlineStr">
        <f aca="false">IF(A763&lt;&gt;"",SQRT(SUMSQ(G763:I763)),"")</f>
        <is>
          <t/>
        </is>
      </c>
      <c r="AI763" s="8" t="inlineStr">
        <f aca="false">IF(A763&lt;&gt;"",IF(AH763&lt;&gt;0,ACOS(I763/AH763),0),"")</f>
        <is>
          <t/>
        </is>
      </c>
      <c r="AJ763" s="8" t="inlineStr">
        <f aca="false">IF(A763&lt;&gt;"",DEGREES(AI763),"")</f>
        <is>
          <t/>
        </is>
      </c>
      <c r="AK763" s="8" t="inlineStr">
        <f aca="false">IF(A763&lt;&gt;"",IF(OR(G763&lt;&gt;0,H763&lt;&gt;0),ATAN2(G763,H763),0),"")</f>
        <is>
          <t/>
        </is>
      </c>
      <c r="AL763" s="8" t="inlineStr">
        <f aca="false">IF(A763&lt;&gt;"",DEGREES(AK763),"")</f>
        <is>
          <t/>
        </is>
      </c>
      <c r="AM763" s="8" t="inlineStr">
        <f aca="false">IF(A763&lt;&gt;"",SQRT(SUMSQ(J763:L763)),"")</f>
        <is>
          <t/>
        </is>
      </c>
      <c r="AN763" s="8" t="inlineStr">
        <f aca="false">IF(A763&lt;&gt;"",IF(AM763&lt;&gt;0,ACOS(L763/AM763),0),"")</f>
        <is>
          <t/>
        </is>
      </c>
      <c r="AO763" s="8" t="inlineStr">
        <f aca="false">IF(A763&lt;&gt;"",DEGREES(AN763),"")</f>
        <is>
          <t/>
        </is>
      </c>
      <c r="AP763" s="8" t="inlineStr">
        <f aca="false">IF(A763&lt;&gt;"",IF(OR(J763&lt;&gt;0,K763&lt;&gt;0),ATAN2(J763,K763),0),"")</f>
        <is>
          <t/>
        </is>
      </c>
      <c r="AQ763" s="8" t="inlineStr">
        <f aca="false">IF(A763&lt;&gt;"",DEGREES(AP763),"")</f>
        <is>
          <t/>
        </is>
      </c>
      <c r="AR763" s="8" t="inlineStr">
        <f aca="false">IF(A763&lt;&gt;"",SQRT(SUMSQ(M763:O763)),"")</f>
        <is>
          <t/>
        </is>
      </c>
      <c r="AS763" s="8" t="inlineStr">
        <f aca="false">IF(A763&lt;&gt;"",IF(AR763&lt;&gt;0,ACOS(O763/AR763),0),"")</f>
        <is>
          <t/>
        </is>
      </c>
      <c r="AT763" s="8" t="inlineStr">
        <f aca="false">IF(A763&lt;&gt;"",DEGREES(AS763),"")</f>
        <is>
          <t/>
        </is>
      </c>
      <c r="AU763" s="8" t="inlineStr">
        <f aca="false">IF(A763&lt;&gt;"",IF(OR(M763&lt;&gt;0,N763&lt;&gt;0),ATAN2(M763,N763),0),"")</f>
        <is>
          <t/>
        </is>
      </c>
      <c r="AV763" s="8" t="inlineStr">
        <f aca="false">IF(A763&lt;&gt;"",DEGREES(AU763),"")</f>
        <is>
          <t/>
        </is>
      </c>
      <c r="AW763" s="8" t="inlineStr">
        <f aca="false">IF(A763&lt;&gt;"",SQRT(SUMSQ(P763:R763)),"")</f>
        <is>
          <t/>
        </is>
      </c>
      <c r="AX763" s="8" t="inlineStr">
        <f aca="false">IF(A763&lt;&gt;"",IF(AW763&lt;&gt;0,ACOS(R763/AW763),0),"")</f>
        <is>
          <t/>
        </is>
      </c>
      <c r="AY763" s="8" t="inlineStr">
        <f aca="false">IF(A763&lt;&gt;"",DEGREES(AX763),"")</f>
        <is>
          <t/>
        </is>
      </c>
      <c r="AZ763" s="8" t="inlineStr">
        <f aca="false">IF(A763&lt;&gt;"",IF(OR(P763&lt;&gt;0,Q763&lt;&gt;0),ATAN2(P763,Q763),0),"")</f>
        <is>
          <t/>
        </is>
      </c>
      <c r="BA763" s="8" t="inlineStr">
        <f aca="false">IF(A763&lt;&gt;"",DEGREES(AZ763),"")</f>
        <is>
          <t/>
        </is>
      </c>
      <c r="BB763" s="8" t="inlineStr">
        <f aca="false">IF(A763&lt;&gt;"",SQRT(SUMSQ(S763:U763)),"")</f>
        <is>
          <t/>
        </is>
      </c>
      <c r="BC763" s="8" t="inlineStr">
        <f aca="false">IF(A763&lt;&gt;"",IF(BB763&lt;&gt;0,ACOS(U763/BB763),0),"")</f>
        <is>
          <t/>
        </is>
      </c>
      <c r="BD763" s="8" t="inlineStr">
        <f aca="false">IF(A763&lt;&gt;"",DEGREES(BC763),"")</f>
        <is>
          <t/>
        </is>
      </c>
      <c r="BE763" s="8" t="inlineStr">
        <f aca="false">IF(A763&lt;&gt;"",IF(OR(S763&lt;&gt;0,T763&lt;&gt;0),ATAN2(S763,T763),0),"")</f>
        <is>
          <t/>
        </is>
      </c>
      <c r="BF763" s="8" t="inlineStr">
        <f aca="false">IF(A763&lt;&gt;"",DEGREES(BE763),"")</f>
        <is>
          <t/>
        </is>
      </c>
      <c r="BG763" s="8" t="inlineStr">
        <f aca="false">IF(A763&lt;&gt;"",SQRT(SUMSQ(V763:X763)),"")</f>
        <is>
          <t/>
        </is>
      </c>
      <c r="BH763" s="8" t="inlineStr">
        <f aca="false">IF(A763&lt;&gt;"",IF(BG763&lt;&gt;0,ACOS(X763/BG763),0),"")</f>
        <is>
          <t/>
        </is>
      </c>
      <c r="BI763" s="8" t="inlineStr">
        <f aca="false">IF(A763&lt;&gt;"",DEGREES(BH763),"")</f>
        <is>
          <t/>
        </is>
      </c>
      <c r="BJ763" s="8" t="inlineStr">
        <f aca="false">IF(A763&lt;&gt;"",IF(OR(V763&lt;&gt;0,W763&lt;&gt;0),ATAN2(V763,W763),0),"")</f>
        <is>
          <t/>
        </is>
      </c>
      <c r="BK763" s="8" t="inlineStr">
        <f aca="false">IF(A763&lt;&gt;"",DEGREES(BJ763),"")</f>
        <is>
          <t/>
        </is>
      </c>
      <c r="BL763" s="8" t="inlineStr">
        <f aca="false">IF(A763&lt;&gt;"",SQRT(SUMSQ(Y763:AA763)),"")</f>
        <is>
          <t/>
        </is>
      </c>
      <c r="BM763" s="8" t="inlineStr">
        <f aca="false">IF(A763&lt;&gt;"",IF(BL763&lt;&gt;0,ACOS(AA763/BL763),0),"")</f>
        <is>
          <t/>
        </is>
      </c>
      <c r="BN763" s="8" t="inlineStr">
        <f aca="false">IF(A763&lt;&gt;"",DEGREES(BM763),"")</f>
        <is>
          <t/>
        </is>
      </c>
      <c r="BO763" s="8" t="inlineStr">
        <f aca="false">IF(A763&lt;&gt;"",IF(OR(Y763&lt;&gt;0,Z763&lt;&gt;0),ATAN2(Y763,Z763),0),"")</f>
        <is>
          <t/>
        </is>
      </c>
      <c r="BP763" s="8" t="inlineStr">
        <f aca="false">IF(A763&lt;&gt;"",DEGREES(BO763),"")</f>
        <is>
          <t/>
        </is>
      </c>
      <c r="BQ763" s="8" t="inlineStr">
        <f aca="false">IF(A763&lt;&gt;"",SQRT(SUMSQ(AB763:AD763)),"")</f>
        <is>
          <t/>
        </is>
      </c>
      <c r="BR763" s="8" t="inlineStr">
        <f aca="false">IF(A763&lt;&gt;"",IF(BQ763&lt;&gt;0,ACOS(AD763/BQ763),0),"")</f>
        <is>
          <t/>
        </is>
      </c>
      <c r="BS763" s="8" t="inlineStr">
        <f aca="false">IF(A763&lt;&gt;"",DEGREES(BR763),"")</f>
        <is>
          <t/>
        </is>
      </c>
      <c r="BT763" s="8" t="inlineStr">
        <f aca="false">IF(A763&lt;&gt;"",IF(OR(AB763&lt;&gt;0,AC763&lt;&gt;0),ATAN2(AB763,AC763),0),"")</f>
        <is>
          <t/>
        </is>
      </c>
      <c r="BU763" s="8" t="inlineStr">
        <f aca="false">IF(A763&lt;&gt;"",DEGREES(BT763),"")</f>
        <is>
          <t/>
        </is>
      </c>
      <c r="BV763" s="8" t="inlineStr">
        <f aca="false">IF(A763&lt;&gt;"",SQRT(SUMSQ(AE763:AG763)),"")</f>
        <is>
          <t/>
        </is>
      </c>
      <c r="BW763" s="8" t="inlineStr">
        <f aca="false">IF(A763&lt;&gt;"",IF(BV763&lt;&gt;0,ACOS(AG763/BV763),0),"")</f>
        <is>
          <t/>
        </is>
      </c>
      <c r="BX763" s="8" t="inlineStr">
        <f aca="false">IF(A763&lt;&gt;"",DEGREES(BW763),"")</f>
        <is>
          <t/>
        </is>
      </c>
      <c r="BY763" s="8" t="inlineStr">
        <f aca="false">IF(A763&lt;&gt;"",IF(OR(AF763&lt;&gt;0,AG763&lt;&gt;0),ATAN2(AF763,AG763),0),"")</f>
        <is>
          <t/>
        </is>
      </c>
      <c r="BZ763" s="8" t="inlineStr">
        <f aca="false">IF(A763&lt;&gt;"",DEGREES(BY763),"")</f>
        <is>
          <t/>
        </is>
      </c>
      <c r="CA763" s="0" t="inlineStr">
        <f aca="false">IF(A763&lt;&gt;"",IF(AND(AI763&lt;Parameters!$B$11,AI763&gt;Parameters!$B$12,AN763&lt;Parameters!$B$11,AN763&gt;Parameters!$B$12,AS763&lt;Parameters!$B$11,AS763&gt;Parameters!$B$12,AX763&lt;Parameters!$B$11,AX763&gt;Parameters!$B$12,BC763&lt;Parameters!$B$11,BC763&gt;Parameters!$B$12,BM763&lt;Parameters!$B$11,BM763&gt;Parameters!$B$12,BR763&lt;Parameters!$B$11,BR763&gt;Parameters!$B$12,BW763&lt;Parameters!$B$11,BW763&gt;Parameters!$B$12),1,0),"")</f>
        <is>
          <t/>
        </is>
      </c>
      <c r="CB763" s="0" t="inlineStr">
        <f aca="false">IF(A763&lt;&gt;"",IF(OR(AI763&lt;Parameters!$B$12,AI763&gt;Parameters!$B$11),0,1),"")</f>
        <is>
          <t/>
        </is>
      </c>
      <c r="CC763" s="0" t="inlineStr">
        <f aca="false">IF(A763&lt;&gt;"",IF(OR(AN763&lt;Parameters!$B$12,AN763&gt;Parameters!$B$11),0,1),"")</f>
        <is>
          <t/>
        </is>
      </c>
      <c r="CD763" s="0" t="inlineStr">
        <f aca="false">IF(A763&lt;&gt;"",IF(OR(AS763&lt;Parameters!$B$12,AS763&gt;Parameters!$B$11),0,1),"")</f>
        <is>
          <t/>
        </is>
      </c>
      <c r="CE763" s="0" t="inlineStr">
        <f aca="false">IF(A763&lt;&gt;"",IF(OR(AX763&lt;Parameters!$B$12,AX763&gt;Parameters!$B$11),0,1),"")</f>
        <is>
          <t/>
        </is>
      </c>
      <c r="CF763" s="0" t="inlineStr">
        <f aca="false">IF(A763&lt;&gt;"",IF(OR(BC763&lt;Parameters!$B$12,BC763&gt;Parameters!$B$11),0,1),"")</f>
        <is>
          <t/>
        </is>
      </c>
      <c r="CG763" s="0" t="inlineStr">
        <f aca="false">IF(A763&lt;&gt;"",IF(OR(BH763&lt;Parameters!$B$12,BH763&gt;Parameters!$B$11),0,1),"")</f>
        <is>
          <t/>
        </is>
      </c>
      <c r="CH763" s="0" t="inlineStr">
        <f aca="false">IF(A763&lt;&gt;"",IF(OR(BM763&lt;Parameters!$B$12,BM763&gt;Parameters!$B$11),0,1),"")</f>
        <is>
          <t/>
        </is>
      </c>
      <c r="CI763" s="0" t="inlineStr">
        <f aca="false">IF(A763&lt;&gt;"",IF(OR(BR763&lt;Parameters!$B$12,BR763&gt;Parameters!$B$11),0,1),"")</f>
        <is>
          <t/>
        </is>
      </c>
      <c r="CJ763" s="0" t="inlineStr">
        <f aca="false">IF(A763&lt;&gt;"",IF(OR(BW763&lt;Parameters!$B$12,BW763&gt;Parameters!$B$11),0,1),"")</f>
        <is>
          <t/>
        </is>
      </c>
      <c r="CK763" s="26" t="inlineStr">
        <f aca="false">IF(A763&lt;&gt;"",SUM(CB763:CJ763)/9,"")</f>
        <is>
          <t/>
        </is>
      </c>
      <c r="CL763" s="0" t="inlineStr">
        <f aca="false">IF(A763&lt;&gt;"",CK763*9,"")</f>
        <is>
          <t/>
        </is>
      </c>
      <c r="CM763" s="8" t="inlineStr">
        <f aca="false">IF(A763&lt;&gt;"",TEXT(B763,CM$2)&amp;" "&amp;TEXT(A763,CM$2),"")</f>
        <is>
          <t/>
        </is>
      </c>
    </row>
    <row r="764" customFormat="false" ht="15" hidden="false" customHeight="false" outlineLevel="0" collapsed="false">
      <c r="A764" s="0" t="inlineStr">
        <f aca="false">IF(OR(B763&lt;Parameters!$K$12,A763&lt;Parameters!$K$12),IF(A763&lt;Parameters!$K$12,A763+1,0),"")</f>
        <is>
          <t/>
        </is>
      </c>
      <c r="B764" s="0" t="inlineStr">
        <f aca="false">IF(A764&lt;&gt;"",IF(A764=0,B763+1,B763),"")</f>
        <is>
          <t/>
        </is>
      </c>
      <c r="C764" s="24" t="inlineStr">
        <f aca="false">IF(A764&lt;&gt;"",-_phi*(A764+0.5),"")</f>
        <is>
          <t/>
        </is>
      </c>
      <c r="D764" s="8" t="inlineStr">
        <f aca="false">IF(A764&lt;&gt;"",DEGREES(C764),"")</f>
        <is>
          <t/>
        </is>
      </c>
      <c r="E764" s="24" t="inlineStr">
        <f aca="false">IF(A764&lt;&gt;"",_phi*(B764+0.5),"")</f>
        <is>
          <t/>
        </is>
      </c>
      <c r="F764" s="8" t="inlineStr">
        <f aca="false">IF(A764&lt;&gt;"",DEGREES(E764),"")</f>
        <is>
          <t/>
        </is>
      </c>
      <c r="G764" s="8" t="inlineStr">
        <f aca="false">IF(A764&lt;&gt;"",LOOKUP(A764,h!$A$3:$A$30,h!$D$3:$D$30),"")</f>
        <is>
          <t/>
        </is>
      </c>
      <c r="H764" s="8" t="inlineStr">
        <f aca="false">IF(A764&lt;&gt;"",LOOKUP(B764,h!$A$3:$A$30,h!$D$3:$D$30),"")</f>
        <is>
          <t/>
        </is>
      </c>
      <c r="I764" s="8" t="inlineStr">
        <f aca="false">IF(A764&lt;&gt;"",_zif,"")</f>
        <is>
          <t/>
        </is>
      </c>
      <c r="J764" s="8" t="inlineStr">
        <f aca="false">IF(A764&lt;&gt;"",$G764+'v1 Frame'!D$3*COS($C764)+'v1 Frame'!E$3*SIN($C764)*SIN($E764)+'v1 Frame'!F$3*SIN($C764)*COS($E764),"")</f>
        <is>
          <t/>
        </is>
      </c>
      <c r="K764" s="8" t="inlineStr">
        <f aca="false">IF(A764&lt;&gt;"",$H764+'v1 Frame'!E$3*COS($E764)-'v1 Frame'!F$3*SIN($E764),"")</f>
        <is>
          <t/>
        </is>
      </c>
      <c r="L764" s="8" t="inlineStr">
        <f aca="false">IF(A764&lt;&gt;"",$I764-'v1 Frame'!D$3*SIN($C764)+'v1 Frame'!E$3*COS($C764)*SIN($E764)+'v1 Frame'!F$3*COS($C764)*COS($E764),"")</f>
        <is>
          <t/>
        </is>
      </c>
      <c r="M764" s="8" t="inlineStr">
        <f aca="false">IF(A764&lt;&gt;"",$G764+'v1 Frame'!G$3*COS($C764)+'v1 Frame'!H$3*SIN($C764)*SIN($E764)+'v1 Frame'!I$3*SIN($C764)*COS($E764),"")</f>
        <is>
          <t/>
        </is>
      </c>
      <c r="N764" s="8" t="inlineStr">
        <f aca="false">IF(A764&lt;&gt;"",$H764+'v1 Frame'!H$3*COS($E764)-'v1 Frame'!I$3*SIN($E764),"")</f>
        <is>
          <t/>
        </is>
      </c>
      <c r="O764" s="8" t="inlineStr">
        <f aca="false">IF(A764&lt;&gt;"",$I764-'v1 Frame'!G$3*SIN($C764)+'v1 Frame'!H$3*COS($C764)*SIN($E764)+'v1 Frame'!I$3*COS($C764)*COS($E764),"")</f>
        <is>
          <t/>
        </is>
      </c>
      <c r="P764" s="8" t="inlineStr">
        <f aca="false">IF(A764&lt;&gt;"",$G764+'v1 Frame'!J$3*COS($C764)+'v1 Frame'!K$3*SIN($C764)*SIN($E764)+'v1 Frame'!L$3*SIN($C764)*COS($E764),"")</f>
        <is>
          <t/>
        </is>
      </c>
      <c r="Q764" s="8" t="inlineStr">
        <f aca="false">IF(A764&lt;&gt;"",$H764+'v1 Frame'!K$3*COS($E764)-'v1 Frame'!L$3*SIN($E764),"")</f>
        <is>
          <t/>
        </is>
      </c>
      <c r="R764" s="8" t="inlineStr">
        <f aca="false">IF(A764&lt;&gt;"",$I764-'v1 Frame'!J$3*SIN($C764)+'v1 Frame'!K$3*COS($C764)*SIN($E764)+'v1 Frame'!L$3*COS($C764)*COS($E764),"")</f>
        <is>
          <t/>
        </is>
      </c>
      <c r="S764" s="8" t="inlineStr">
        <f aca="false">IF(A764&lt;&gt;"",$G764+'v1 Frame'!M$3*COS($C764)+'v1 Frame'!N$3*SIN($C764)*SIN($E764)+'v1 Frame'!O$3*SIN($C764)*COS($E764),"")</f>
        <is>
          <t/>
        </is>
      </c>
      <c r="T764" s="8" t="inlineStr">
        <f aca="false">IF(A764&lt;&gt;"",$H764+'v1 Frame'!N$3*COS($E764)-'v1 Frame'!O$3*SIN($E764),"")</f>
        <is>
          <t/>
        </is>
      </c>
      <c r="U764" s="8" t="inlineStr">
        <f aca="false">IF(A764&lt;&gt;"",$I764-'v1 Frame'!M$3*SIN($C764)+'v1 Frame'!N$3*COS($C764)*SIN($E764)+'v1 Frame'!O$3*COS($C764)*COS($E764),"")</f>
        <is>
          <t/>
        </is>
      </c>
      <c r="V764" s="8" t="inlineStr">
        <f aca="false">IF(A764&lt;&gt;"",$G764+'v1 Frame'!P$3*COS($C764)+'v1 Frame'!Q$3*SIN($C764)*SIN($E764)+'v1 Frame'!R$3*SIN($C764)*COS($E764),"")</f>
        <is>
          <t/>
        </is>
      </c>
      <c r="W764" s="8" t="inlineStr">
        <f aca="false">IF(A764&lt;&gt;"",$H764+'v1 Frame'!Q$3*COS($E764)-'v1 Frame'!R$3*SIN($E764),"")</f>
        <is>
          <t/>
        </is>
      </c>
      <c r="X764" s="8" t="inlineStr">
        <f aca="false">IF(A764&lt;&gt;"",$I764-'v1 Frame'!P$3*SIN($C764)+'v1 Frame'!Q$3*COS($C764)*SIN($E764)+'v1 Frame'!R$3*COS($C764)*COS($E764),"")</f>
        <is>
          <t/>
        </is>
      </c>
      <c r="Y764" s="8" t="inlineStr">
        <f aca="false">IF(A764&lt;&gt;"",$G764+'v1 Frame'!S$3*COS($C764)+'v1 Frame'!T$3*SIN($C764)*SIN($E764)+'v1 Frame'!U$3*SIN($C764)*COS($E764),"")</f>
        <is>
          <t/>
        </is>
      </c>
      <c r="Z764" s="8" t="inlineStr">
        <f aca="false">IF(A764&lt;&gt;"",$H764+'v1 Frame'!T$3*COS($E764)-'v1 Frame'!U$3*SIN($E764),"")</f>
        <is>
          <t/>
        </is>
      </c>
      <c r="AA764" s="8" t="inlineStr">
        <f aca="false">IF(A764&lt;&gt;"",$I764-'v1 Frame'!S$3*SIN($C764)+'v1 Frame'!T$3*COS($C764)*SIN($E764)+'v1 Frame'!U$3*COS($C764)*COS($E764),"")</f>
        <is>
          <t/>
        </is>
      </c>
      <c r="AB764" s="8" t="inlineStr">
        <f aca="false">IF(A764&lt;&gt;"",$G764+'v1 Frame'!V$3*COS($C764)+'v1 Frame'!W$3*SIN($C764)*SIN($E764)+'v1 Frame'!X$3*SIN($C764)*COS($E764),"")</f>
        <is>
          <t/>
        </is>
      </c>
      <c r="AC764" s="8" t="inlineStr">
        <f aca="false">IF(A764&lt;&gt;"",$H764+'v1 Frame'!W$3*COS($E764)-'v1 Frame'!X$3*SIN($E764),"")</f>
        <is>
          <t/>
        </is>
      </c>
      <c r="AD764" s="8" t="inlineStr">
        <f aca="false">IF(A764&lt;&gt;"",$I764-'v1 Frame'!V$3*SIN($C764)+'v1 Frame'!W$3*COS($C764)*SIN($E764)+'v1 Frame'!X$3*COS($C764)*COS($E764),"")</f>
        <is>
          <t/>
        </is>
      </c>
      <c r="AE764" s="25" t="inlineStr">
        <f aca="false">IF(A764&lt;&gt;"",$G764+'v1 Frame'!Y$3*COS($C764)+'v1 Frame'!Z$3*SIN($C764)*SIN($E764)+'v1 Frame'!AA$3*SIN($C764)*COS($E764),"")</f>
        <is>
          <t/>
        </is>
      </c>
      <c r="AF764" s="25" t="inlineStr">
        <f aca="false">IF(A764&lt;&gt;"",$H764+'v1 Frame'!Z$3*COS($E764)-'v1 Frame'!AA$3*SIN($E764),"")</f>
        <is>
          <t/>
        </is>
      </c>
      <c r="AG764" s="25" t="inlineStr">
        <f aca="false">IF(A764&lt;&gt;"",$I764-'v1 Frame'!Y$3*SIN($C764)+'v1 Frame'!Z$3*COS($C764)*SIN($E764)+'v1 Frame'!AA$3*COS($C764)*COS($E764),"")</f>
        <is>
          <t/>
        </is>
      </c>
      <c r="AH764" s="8" t="inlineStr">
        <f aca="false">IF(A764&lt;&gt;"",SQRT(SUMSQ(G764:I764)),"")</f>
        <is>
          <t/>
        </is>
      </c>
      <c r="AI764" s="8" t="inlineStr">
        <f aca="false">IF(A764&lt;&gt;"",IF(AH764&lt;&gt;0,ACOS(I764/AH764),0),"")</f>
        <is>
          <t/>
        </is>
      </c>
      <c r="AJ764" s="8" t="inlineStr">
        <f aca="false">IF(A764&lt;&gt;"",DEGREES(AI764),"")</f>
        <is>
          <t/>
        </is>
      </c>
      <c r="AK764" s="8" t="inlineStr">
        <f aca="false">IF(A764&lt;&gt;"",IF(OR(G764&lt;&gt;0,H764&lt;&gt;0),ATAN2(G764,H764),0),"")</f>
        <is>
          <t/>
        </is>
      </c>
      <c r="AL764" s="8" t="inlineStr">
        <f aca="false">IF(A764&lt;&gt;"",DEGREES(AK764),"")</f>
        <is>
          <t/>
        </is>
      </c>
      <c r="AM764" s="8" t="inlineStr">
        <f aca="false">IF(A764&lt;&gt;"",SQRT(SUMSQ(J764:L764)),"")</f>
        <is>
          <t/>
        </is>
      </c>
      <c r="AN764" s="8" t="inlineStr">
        <f aca="false">IF(A764&lt;&gt;"",IF(AM764&lt;&gt;0,ACOS(L764/AM764),0),"")</f>
        <is>
          <t/>
        </is>
      </c>
      <c r="AO764" s="8" t="inlineStr">
        <f aca="false">IF(A764&lt;&gt;"",DEGREES(AN764),"")</f>
        <is>
          <t/>
        </is>
      </c>
      <c r="AP764" s="8" t="inlineStr">
        <f aca="false">IF(A764&lt;&gt;"",IF(OR(J764&lt;&gt;0,K764&lt;&gt;0),ATAN2(J764,K764),0),"")</f>
        <is>
          <t/>
        </is>
      </c>
      <c r="AQ764" s="8" t="inlineStr">
        <f aca="false">IF(A764&lt;&gt;"",DEGREES(AP764),"")</f>
        <is>
          <t/>
        </is>
      </c>
      <c r="AR764" s="8" t="inlineStr">
        <f aca="false">IF(A764&lt;&gt;"",SQRT(SUMSQ(M764:O764)),"")</f>
        <is>
          <t/>
        </is>
      </c>
      <c r="AS764" s="8" t="inlineStr">
        <f aca="false">IF(A764&lt;&gt;"",IF(AR764&lt;&gt;0,ACOS(O764/AR764),0),"")</f>
        <is>
          <t/>
        </is>
      </c>
      <c r="AT764" s="8" t="inlineStr">
        <f aca="false">IF(A764&lt;&gt;"",DEGREES(AS764),"")</f>
        <is>
          <t/>
        </is>
      </c>
      <c r="AU764" s="8" t="inlineStr">
        <f aca="false">IF(A764&lt;&gt;"",IF(OR(M764&lt;&gt;0,N764&lt;&gt;0),ATAN2(M764,N764),0),"")</f>
        <is>
          <t/>
        </is>
      </c>
      <c r="AV764" s="8" t="inlineStr">
        <f aca="false">IF(A764&lt;&gt;"",DEGREES(AU764),"")</f>
        <is>
          <t/>
        </is>
      </c>
      <c r="AW764" s="8" t="inlineStr">
        <f aca="false">IF(A764&lt;&gt;"",SQRT(SUMSQ(P764:R764)),"")</f>
        <is>
          <t/>
        </is>
      </c>
      <c r="AX764" s="8" t="inlineStr">
        <f aca="false">IF(A764&lt;&gt;"",IF(AW764&lt;&gt;0,ACOS(R764/AW764),0),"")</f>
        <is>
          <t/>
        </is>
      </c>
      <c r="AY764" s="8" t="inlineStr">
        <f aca="false">IF(A764&lt;&gt;"",DEGREES(AX764),"")</f>
        <is>
          <t/>
        </is>
      </c>
      <c r="AZ764" s="8" t="inlineStr">
        <f aca="false">IF(A764&lt;&gt;"",IF(OR(P764&lt;&gt;0,Q764&lt;&gt;0),ATAN2(P764,Q764),0),"")</f>
        <is>
          <t/>
        </is>
      </c>
      <c r="BA764" s="8" t="inlineStr">
        <f aca="false">IF(A764&lt;&gt;"",DEGREES(AZ764),"")</f>
        <is>
          <t/>
        </is>
      </c>
      <c r="BB764" s="8" t="inlineStr">
        <f aca="false">IF(A764&lt;&gt;"",SQRT(SUMSQ(S764:U764)),"")</f>
        <is>
          <t/>
        </is>
      </c>
      <c r="BC764" s="8" t="inlineStr">
        <f aca="false">IF(A764&lt;&gt;"",IF(BB764&lt;&gt;0,ACOS(U764/BB764),0),"")</f>
        <is>
          <t/>
        </is>
      </c>
      <c r="BD764" s="8" t="inlineStr">
        <f aca="false">IF(A764&lt;&gt;"",DEGREES(BC764),"")</f>
        <is>
          <t/>
        </is>
      </c>
      <c r="BE764" s="8" t="inlineStr">
        <f aca="false">IF(A764&lt;&gt;"",IF(OR(S764&lt;&gt;0,T764&lt;&gt;0),ATAN2(S764,T764),0),"")</f>
        <is>
          <t/>
        </is>
      </c>
      <c r="BF764" s="8" t="inlineStr">
        <f aca="false">IF(A764&lt;&gt;"",DEGREES(BE764),"")</f>
        <is>
          <t/>
        </is>
      </c>
      <c r="BG764" s="8" t="inlineStr">
        <f aca="false">IF(A764&lt;&gt;"",SQRT(SUMSQ(V764:X764)),"")</f>
        <is>
          <t/>
        </is>
      </c>
      <c r="BH764" s="8" t="inlineStr">
        <f aca="false">IF(A764&lt;&gt;"",IF(BG764&lt;&gt;0,ACOS(X764/BG764),0),"")</f>
        <is>
          <t/>
        </is>
      </c>
      <c r="BI764" s="8" t="inlineStr">
        <f aca="false">IF(A764&lt;&gt;"",DEGREES(BH764),"")</f>
        <is>
          <t/>
        </is>
      </c>
      <c r="BJ764" s="8" t="inlineStr">
        <f aca="false">IF(A764&lt;&gt;"",IF(OR(V764&lt;&gt;0,W764&lt;&gt;0),ATAN2(V764,W764),0),"")</f>
        <is>
          <t/>
        </is>
      </c>
      <c r="BK764" s="8" t="inlineStr">
        <f aca="false">IF(A764&lt;&gt;"",DEGREES(BJ764),"")</f>
        <is>
          <t/>
        </is>
      </c>
      <c r="BL764" s="8" t="inlineStr">
        <f aca="false">IF(A764&lt;&gt;"",SQRT(SUMSQ(Y764:AA764)),"")</f>
        <is>
          <t/>
        </is>
      </c>
      <c r="BM764" s="8" t="inlineStr">
        <f aca="false">IF(A764&lt;&gt;"",IF(BL764&lt;&gt;0,ACOS(AA764/BL764),0),"")</f>
        <is>
          <t/>
        </is>
      </c>
      <c r="BN764" s="8" t="inlineStr">
        <f aca="false">IF(A764&lt;&gt;"",DEGREES(BM764),"")</f>
        <is>
          <t/>
        </is>
      </c>
      <c r="BO764" s="8" t="inlineStr">
        <f aca="false">IF(A764&lt;&gt;"",IF(OR(Y764&lt;&gt;0,Z764&lt;&gt;0),ATAN2(Y764,Z764),0),"")</f>
        <is>
          <t/>
        </is>
      </c>
      <c r="BP764" s="8" t="inlineStr">
        <f aca="false">IF(A764&lt;&gt;"",DEGREES(BO764),"")</f>
        <is>
          <t/>
        </is>
      </c>
      <c r="BQ764" s="8" t="inlineStr">
        <f aca="false">IF(A764&lt;&gt;"",SQRT(SUMSQ(AB764:AD764)),"")</f>
        <is>
          <t/>
        </is>
      </c>
      <c r="BR764" s="8" t="inlineStr">
        <f aca="false">IF(A764&lt;&gt;"",IF(BQ764&lt;&gt;0,ACOS(AD764/BQ764),0),"")</f>
        <is>
          <t/>
        </is>
      </c>
      <c r="BS764" s="8" t="inlineStr">
        <f aca="false">IF(A764&lt;&gt;"",DEGREES(BR764),"")</f>
        <is>
          <t/>
        </is>
      </c>
      <c r="BT764" s="8" t="inlineStr">
        <f aca="false">IF(A764&lt;&gt;"",IF(OR(AB764&lt;&gt;0,AC764&lt;&gt;0),ATAN2(AB764,AC764),0),"")</f>
        <is>
          <t/>
        </is>
      </c>
      <c r="BU764" s="8" t="inlineStr">
        <f aca="false">IF(A764&lt;&gt;"",DEGREES(BT764),"")</f>
        <is>
          <t/>
        </is>
      </c>
      <c r="BV764" s="8" t="inlineStr">
        <f aca="false">IF(A764&lt;&gt;"",SQRT(SUMSQ(AE764:AG764)),"")</f>
        <is>
          <t/>
        </is>
      </c>
      <c r="BW764" s="8" t="inlineStr">
        <f aca="false">IF(A764&lt;&gt;"",IF(BV764&lt;&gt;0,ACOS(AG764/BV764),0),"")</f>
        <is>
          <t/>
        </is>
      </c>
      <c r="BX764" s="8" t="inlineStr">
        <f aca="false">IF(A764&lt;&gt;"",DEGREES(BW764),"")</f>
        <is>
          <t/>
        </is>
      </c>
      <c r="BY764" s="8" t="inlineStr">
        <f aca="false">IF(A764&lt;&gt;"",IF(OR(AF764&lt;&gt;0,AG764&lt;&gt;0),ATAN2(AF764,AG764),0),"")</f>
        <is>
          <t/>
        </is>
      </c>
      <c r="BZ764" s="8" t="inlineStr">
        <f aca="false">IF(A764&lt;&gt;"",DEGREES(BY764),"")</f>
        <is>
          <t/>
        </is>
      </c>
      <c r="CA764" s="0" t="inlineStr">
        <f aca="false">IF(A764&lt;&gt;"",IF(AND(AI764&lt;Parameters!$B$11,AI764&gt;Parameters!$B$12,AN764&lt;Parameters!$B$11,AN764&gt;Parameters!$B$12,AS764&lt;Parameters!$B$11,AS764&gt;Parameters!$B$12,AX764&lt;Parameters!$B$11,AX764&gt;Parameters!$B$12,BC764&lt;Parameters!$B$11,BC764&gt;Parameters!$B$12,BM764&lt;Parameters!$B$11,BM764&gt;Parameters!$B$12,BR764&lt;Parameters!$B$11,BR764&gt;Parameters!$B$12,BW764&lt;Parameters!$B$11,BW764&gt;Parameters!$B$12),1,0),"")</f>
        <is>
          <t/>
        </is>
      </c>
      <c r="CB764" s="0" t="inlineStr">
        <f aca="false">IF(A764&lt;&gt;"",IF(OR(AI764&lt;Parameters!$B$12,AI764&gt;Parameters!$B$11),0,1),"")</f>
        <is>
          <t/>
        </is>
      </c>
      <c r="CC764" s="0" t="inlineStr">
        <f aca="false">IF(A764&lt;&gt;"",IF(OR(AN764&lt;Parameters!$B$12,AN764&gt;Parameters!$B$11),0,1),"")</f>
        <is>
          <t/>
        </is>
      </c>
      <c r="CD764" s="0" t="inlineStr">
        <f aca="false">IF(A764&lt;&gt;"",IF(OR(AS764&lt;Parameters!$B$12,AS764&gt;Parameters!$B$11),0,1),"")</f>
        <is>
          <t/>
        </is>
      </c>
      <c r="CE764" s="0" t="inlineStr">
        <f aca="false">IF(A764&lt;&gt;"",IF(OR(AX764&lt;Parameters!$B$12,AX764&gt;Parameters!$B$11),0,1),"")</f>
        <is>
          <t/>
        </is>
      </c>
      <c r="CF764" s="0" t="inlineStr">
        <f aca="false">IF(A764&lt;&gt;"",IF(OR(BC764&lt;Parameters!$B$12,BC764&gt;Parameters!$B$11),0,1),"")</f>
        <is>
          <t/>
        </is>
      </c>
      <c r="CG764" s="0" t="inlineStr">
        <f aca="false">IF(A764&lt;&gt;"",IF(OR(BH764&lt;Parameters!$B$12,BH764&gt;Parameters!$B$11),0,1),"")</f>
        <is>
          <t/>
        </is>
      </c>
      <c r="CH764" s="0" t="inlineStr">
        <f aca="false">IF(A764&lt;&gt;"",IF(OR(BM764&lt;Parameters!$B$12,BM764&gt;Parameters!$B$11),0,1),"")</f>
        <is>
          <t/>
        </is>
      </c>
      <c r="CI764" s="0" t="inlineStr">
        <f aca="false">IF(A764&lt;&gt;"",IF(OR(BR764&lt;Parameters!$B$12,BR764&gt;Parameters!$B$11),0,1),"")</f>
        <is>
          <t/>
        </is>
      </c>
      <c r="CJ764" s="0" t="inlineStr">
        <f aca="false">IF(A764&lt;&gt;"",IF(OR(BW764&lt;Parameters!$B$12,BW764&gt;Parameters!$B$11),0,1),"")</f>
        <is>
          <t/>
        </is>
      </c>
      <c r="CK764" s="26" t="inlineStr">
        <f aca="false">IF(A764&lt;&gt;"",SUM(CB764:CJ764)/9,"")</f>
        <is>
          <t/>
        </is>
      </c>
      <c r="CL764" s="0" t="inlineStr">
        <f aca="false">IF(A764&lt;&gt;"",CK764*9,"")</f>
        <is>
          <t/>
        </is>
      </c>
      <c r="CM764" s="8" t="inlineStr">
        <f aca="false">IF(A764&lt;&gt;"",TEXT(B764,CM$2)&amp;" "&amp;TEXT(A764,CM$2),"")</f>
        <is>
          <t/>
        </is>
      </c>
    </row>
    <row r="765" customFormat="false" ht="15" hidden="false" customHeight="false" outlineLevel="0" collapsed="false">
      <c r="A765" s="0" t="inlineStr">
        <f aca="false">IF(OR(B764&lt;Parameters!$K$12,A764&lt;Parameters!$K$12),IF(A764&lt;Parameters!$K$12,A764+1,0),"")</f>
        <is>
          <t/>
        </is>
      </c>
      <c r="B765" s="0" t="inlineStr">
        <f aca="false">IF(A765&lt;&gt;"",IF(A765=0,B764+1,B764),"")</f>
        <is>
          <t/>
        </is>
      </c>
      <c r="C765" s="24" t="inlineStr">
        <f aca="false">IF(A765&lt;&gt;"",-_phi*(A765+0.5),"")</f>
        <is>
          <t/>
        </is>
      </c>
      <c r="D765" s="8" t="inlineStr">
        <f aca="false">IF(A765&lt;&gt;"",DEGREES(C765),"")</f>
        <is>
          <t/>
        </is>
      </c>
      <c r="E765" s="24" t="inlineStr">
        <f aca="false">IF(A765&lt;&gt;"",_phi*(B765+0.5),"")</f>
        <is>
          <t/>
        </is>
      </c>
      <c r="F765" s="8" t="inlineStr">
        <f aca="false">IF(A765&lt;&gt;"",DEGREES(E765),"")</f>
        <is>
          <t/>
        </is>
      </c>
      <c r="G765" s="8" t="inlineStr">
        <f aca="false">IF(A765&lt;&gt;"",LOOKUP(A765,h!$A$3:$A$30,h!$D$3:$D$30),"")</f>
        <is>
          <t/>
        </is>
      </c>
      <c r="H765" s="8" t="inlineStr">
        <f aca="false">IF(A765&lt;&gt;"",LOOKUP(B765,h!$A$3:$A$30,h!$D$3:$D$30),"")</f>
        <is>
          <t/>
        </is>
      </c>
      <c r="I765" s="8" t="inlineStr">
        <f aca="false">IF(A765&lt;&gt;"",_zif,"")</f>
        <is>
          <t/>
        </is>
      </c>
      <c r="J765" s="8" t="inlineStr">
        <f aca="false">IF(A765&lt;&gt;"",$G765+'v1 Frame'!D$3*COS($C765)+'v1 Frame'!E$3*SIN($C765)*SIN($E765)+'v1 Frame'!F$3*SIN($C765)*COS($E765),"")</f>
        <is>
          <t/>
        </is>
      </c>
      <c r="K765" s="8" t="inlineStr">
        <f aca="false">IF(A765&lt;&gt;"",$H765+'v1 Frame'!E$3*COS($E765)-'v1 Frame'!F$3*SIN($E765),"")</f>
        <is>
          <t/>
        </is>
      </c>
      <c r="L765" s="8" t="inlineStr">
        <f aca="false">IF(A765&lt;&gt;"",$I765-'v1 Frame'!D$3*SIN($C765)+'v1 Frame'!E$3*COS($C765)*SIN($E765)+'v1 Frame'!F$3*COS($C765)*COS($E765),"")</f>
        <is>
          <t/>
        </is>
      </c>
      <c r="M765" s="8" t="inlineStr">
        <f aca="false">IF(A765&lt;&gt;"",$G765+'v1 Frame'!G$3*COS($C765)+'v1 Frame'!H$3*SIN($C765)*SIN($E765)+'v1 Frame'!I$3*SIN($C765)*COS($E765),"")</f>
        <is>
          <t/>
        </is>
      </c>
      <c r="N765" s="8" t="inlineStr">
        <f aca="false">IF(A765&lt;&gt;"",$H765+'v1 Frame'!H$3*COS($E765)-'v1 Frame'!I$3*SIN($E765),"")</f>
        <is>
          <t/>
        </is>
      </c>
      <c r="O765" s="8" t="inlineStr">
        <f aca="false">IF(A765&lt;&gt;"",$I765-'v1 Frame'!G$3*SIN($C765)+'v1 Frame'!H$3*COS($C765)*SIN($E765)+'v1 Frame'!I$3*COS($C765)*COS($E765),"")</f>
        <is>
          <t/>
        </is>
      </c>
      <c r="P765" s="8" t="inlineStr">
        <f aca="false">IF(A765&lt;&gt;"",$G765+'v1 Frame'!J$3*COS($C765)+'v1 Frame'!K$3*SIN($C765)*SIN($E765)+'v1 Frame'!L$3*SIN($C765)*COS($E765),"")</f>
        <is>
          <t/>
        </is>
      </c>
      <c r="Q765" s="8" t="inlineStr">
        <f aca="false">IF(A765&lt;&gt;"",$H765+'v1 Frame'!K$3*COS($E765)-'v1 Frame'!L$3*SIN($E765),"")</f>
        <is>
          <t/>
        </is>
      </c>
      <c r="R765" s="8" t="inlineStr">
        <f aca="false">IF(A765&lt;&gt;"",$I765-'v1 Frame'!J$3*SIN($C765)+'v1 Frame'!K$3*COS($C765)*SIN($E765)+'v1 Frame'!L$3*COS($C765)*COS($E765),"")</f>
        <is>
          <t/>
        </is>
      </c>
      <c r="S765" s="8" t="inlineStr">
        <f aca="false">IF(A765&lt;&gt;"",$G765+'v1 Frame'!M$3*COS($C765)+'v1 Frame'!N$3*SIN($C765)*SIN($E765)+'v1 Frame'!O$3*SIN($C765)*COS($E765),"")</f>
        <is>
          <t/>
        </is>
      </c>
      <c r="T765" s="8" t="inlineStr">
        <f aca="false">IF(A765&lt;&gt;"",$H765+'v1 Frame'!N$3*COS($E765)-'v1 Frame'!O$3*SIN($E765),"")</f>
        <is>
          <t/>
        </is>
      </c>
      <c r="U765" s="8" t="inlineStr">
        <f aca="false">IF(A765&lt;&gt;"",$I765-'v1 Frame'!M$3*SIN($C765)+'v1 Frame'!N$3*COS($C765)*SIN($E765)+'v1 Frame'!O$3*COS($C765)*COS($E765),"")</f>
        <is>
          <t/>
        </is>
      </c>
      <c r="V765" s="8" t="inlineStr">
        <f aca="false">IF(A765&lt;&gt;"",$G765+'v1 Frame'!P$3*COS($C765)+'v1 Frame'!Q$3*SIN($C765)*SIN($E765)+'v1 Frame'!R$3*SIN($C765)*COS($E765),"")</f>
        <is>
          <t/>
        </is>
      </c>
      <c r="W765" s="8" t="inlineStr">
        <f aca="false">IF(A765&lt;&gt;"",$H765+'v1 Frame'!Q$3*COS($E765)-'v1 Frame'!R$3*SIN($E765),"")</f>
        <is>
          <t/>
        </is>
      </c>
      <c r="X765" s="8" t="inlineStr">
        <f aca="false">IF(A765&lt;&gt;"",$I765-'v1 Frame'!P$3*SIN($C765)+'v1 Frame'!Q$3*COS($C765)*SIN($E765)+'v1 Frame'!R$3*COS($C765)*COS($E765),"")</f>
        <is>
          <t/>
        </is>
      </c>
      <c r="Y765" s="8" t="inlineStr">
        <f aca="false">IF(A765&lt;&gt;"",$G765+'v1 Frame'!S$3*COS($C765)+'v1 Frame'!T$3*SIN($C765)*SIN($E765)+'v1 Frame'!U$3*SIN($C765)*COS($E765),"")</f>
        <is>
          <t/>
        </is>
      </c>
      <c r="Z765" s="8" t="inlineStr">
        <f aca="false">IF(A765&lt;&gt;"",$H765+'v1 Frame'!T$3*COS($E765)-'v1 Frame'!U$3*SIN($E765),"")</f>
        <is>
          <t/>
        </is>
      </c>
      <c r="AA765" s="8" t="inlineStr">
        <f aca="false">IF(A765&lt;&gt;"",$I765-'v1 Frame'!S$3*SIN($C765)+'v1 Frame'!T$3*COS($C765)*SIN($E765)+'v1 Frame'!U$3*COS($C765)*COS($E765),"")</f>
        <is>
          <t/>
        </is>
      </c>
      <c r="AB765" s="8" t="inlineStr">
        <f aca="false">IF(A765&lt;&gt;"",$G765+'v1 Frame'!V$3*COS($C765)+'v1 Frame'!W$3*SIN($C765)*SIN($E765)+'v1 Frame'!X$3*SIN($C765)*COS($E765),"")</f>
        <is>
          <t/>
        </is>
      </c>
      <c r="AC765" s="8" t="inlineStr">
        <f aca="false">IF(A765&lt;&gt;"",$H765+'v1 Frame'!W$3*COS($E765)-'v1 Frame'!X$3*SIN($E765),"")</f>
        <is>
          <t/>
        </is>
      </c>
      <c r="AD765" s="8" t="inlineStr">
        <f aca="false">IF(A765&lt;&gt;"",$I765-'v1 Frame'!V$3*SIN($C765)+'v1 Frame'!W$3*COS($C765)*SIN($E765)+'v1 Frame'!X$3*COS($C765)*COS($E765),"")</f>
        <is>
          <t/>
        </is>
      </c>
      <c r="AE765" s="25" t="inlineStr">
        <f aca="false">IF(A765&lt;&gt;"",$G765+'v1 Frame'!Y$3*COS($C765)+'v1 Frame'!Z$3*SIN($C765)*SIN($E765)+'v1 Frame'!AA$3*SIN($C765)*COS($E765),"")</f>
        <is>
          <t/>
        </is>
      </c>
      <c r="AF765" s="25" t="inlineStr">
        <f aca="false">IF(A765&lt;&gt;"",$H765+'v1 Frame'!Z$3*COS($E765)-'v1 Frame'!AA$3*SIN($E765),"")</f>
        <is>
          <t/>
        </is>
      </c>
      <c r="AG765" s="25" t="inlineStr">
        <f aca="false">IF(A765&lt;&gt;"",$I765-'v1 Frame'!Y$3*SIN($C765)+'v1 Frame'!Z$3*COS($C765)*SIN($E765)+'v1 Frame'!AA$3*COS($C765)*COS($E765),"")</f>
        <is>
          <t/>
        </is>
      </c>
      <c r="AH765" s="8" t="inlineStr">
        <f aca="false">IF(A765&lt;&gt;"",SQRT(SUMSQ(G765:I765)),"")</f>
        <is>
          <t/>
        </is>
      </c>
      <c r="AI765" s="8" t="inlineStr">
        <f aca="false">IF(A765&lt;&gt;"",IF(AH765&lt;&gt;0,ACOS(I765/AH765),0),"")</f>
        <is>
          <t/>
        </is>
      </c>
      <c r="AJ765" s="8" t="inlineStr">
        <f aca="false">IF(A765&lt;&gt;"",DEGREES(AI765),"")</f>
        <is>
          <t/>
        </is>
      </c>
      <c r="AK765" s="8" t="inlineStr">
        <f aca="false">IF(A765&lt;&gt;"",IF(OR(G765&lt;&gt;0,H765&lt;&gt;0),ATAN2(G765,H765),0),"")</f>
        <is>
          <t/>
        </is>
      </c>
      <c r="AL765" s="8" t="inlineStr">
        <f aca="false">IF(A765&lt;&gt;"",DEGREES(AK765),"")</f>
        <is>
          <t/>
        </is>
      </c>
      <c r="AM765" s="8" t="inlineStr">
        <f aca="false">IF(A765&lt;&gt;"",SQRT(SUMSQ(J765:L765)),"")</f>
        <is>
          <t/>
        </is>
      </c>
      <c r="AN765" s="8" t="inlineStr">
        <f aca="false">IF(A765&lt;&gt;"",IF(AM765&lt;&gt;0,ACOS(L765/AM765),0),"")</f>
        <is>
          <t/>
        </is>
      </c>
      <c r="AO765" s="8" t="inlineStr">
        <f aca="false">IF(A765&lt;&gt;"",DEGREES(AN765),"")</f>
        <is>
          <t/>
        </is>
      </c>
      <c r="AP765" s="8" t="inlineStr">
        <f aca="false">IF(A765&lt;&gt;"",IF(OR(J765&lt;&gt;0,K765&lt;&gt;0),ATAN2(J765,K765),0),"")</f>
        <is>
          <t/>
        </is>
      </c>
      <c r="AQ765" s="8" t="inlineStr">
        <f aca="false">IF(A765&lt;&gt;"",DEGREES(AP765),"")</f>
        <is>
          <t/>
        </is>
      </c>
      <c r="AR765" s="8" t="inlineStr">
        <f aca="false">IF(A765&lt;&gt;"",SQRT(SUMSQ(M765:O765)),"")</f>
        <is>
          <t/>
        </is>
      </c>
      <c r="AS765" s="8" t="inlineStr">
        <f aca="false">IF(A765&lt;&gt;"",IF(AR765&lt;&gt;0,ACOS(O765/AR765),0),"")</f>
        <is>
          <t/>
        </is>
      </c>
      <c r="AT765" s="8" t="inlineStr">
        <f aca="false">IF(A765&lt;&gt;"",DEGREES(AS765),"")</f>
        <is>
          <t/>
        </is>
      </c>
      <c r="AU765" s="8" t="inlineStr">
        <f aca="false">IF(A765&lt;&gt;"",IF(OR(M765&lt;&gt;0,N765&lt;&gt;0),ATAN2(M765,N765),0),"")</f>
        <is>
          <t/>
        </is>
      </c>
      <c r="AV765" s="8" t="inlineStr">
        <f aca="false">IF(A765&lt;&gt;"",DEGREES(AU765),"")</f>
        <is>
          <t/>
        </is>
      </c>
      <c r="AW765" s="8" t="inlineStr">
        <f aca="false">IF(A765&lt;&gt;"",SQRT(SUMSQ(P765:R765)),"")</f>
        <is>
          <t/>
        </is>
      </c>
      <c r="AX765" s="8" t="inlineStr">
        <f aca="false">IF(A765&lt;&gt;"",IF(AW765&lt;&gt;0,ACOS(R765/AW765),0),"")</f>
        <is>
          <t/>
        </is>
      </c>
      <c r="AY765" s="8" t="inlineStr">
        <f aca="false">IF(A765&lt;&gt;"",DEGREES(AX765),"")</f>
        <is>
          <t/>
        </is>
      </c>
      <c r="AZ765" s="8" t="inlineStr">
        <f aca="false">IF(A765&lt;&gt;"",IF(OR(P765&lt;&gt;0,Q765&lt;&gt;0),ATAN2(P765,Q765),0),"")</f>
        <is>
          <t/>
        </is>
      </c>
      <c r="BA765" s="8" t="inlineStr">
        <f aca="false">IF(A765&lt;&gt;"",DEGREES(AZ765),"")</f>
        <is>
          <t/>
        </is>
      </c>
      <c r="BB765" s="8" t="inlineStr">
        <f aca="false">IF(A765&lt;&gt;"",SQRT(SUMSQ(S765:U765)),"")</f>
        <is>
          <t/>
        </is>
      </c>
      <c r="BC765" s="8" t="inlineStr">
        <f aca="false">IF(A765&lt;&gt;"",IF(BB765&lt;&gt;0,ACOS(U765/BB765),0),"")</f>
        <is>
          <t/>
        </is>
      </c>
      <c r="BD765" s="8" t="inlineStr">
        <f aca="false">IF(A765&lt;&gt;"",DEGREES(BC765),"")</f>
        <is>
          <t/>
        </is>
      </c>
      <c r="BE765" s="8" t="inlineStr">
        <f aca="false">IF(A765&lt;&gt;"",IF(OR(S765&lt;&gt;0,T765&lt;&gt;0),ATAN2(S765,T765),0),"")</f>
        <is>
          <t/>
        </is>
      </c>
      <c r="BF765" s="8" t="inlineStr">
        <f aca="false">IF(A765&lt;&gt;"",DEGREES(BE765),"")</f>
        <is>
          <t/>
        </is>
      </c>
      <c r="BG765" s="8" t="inlineStr">
        <f aca="false">IF(A765&lt;&gt;"",SQRT(SUMSQ(V765:X765)),"")</f>
        <is>
          <t/>
        </is>
      </c>
      <c r="BH765" s="8" t="inlineStr">
        <f aca="false">IF(A765&lt;&gt;"",IF(BG765&lt;&gt;0,ACOS(X765/BG765),0),"")</f>
        <is>
          <t/>
        </is>
      </c>
      <c r="BI765" s="8" t="inlineStr">
        <f aca="false">IF(A765&lt;&gt;"",DEGREES(BH765),"")</f>
        <is>
          <t/>
        </is>
      </c>
      <c r="BJ765" s="8" t="inlineStr">
        <f aca="false">IF(A765&lt;&gt;"",IF(OR(V765&lt;&gt;0,W765&lt;&gt;0),ATAN2(V765,W765),0),"")</f>
        <is>
          <t/>
        </is>
      </c>
      <c r="BK765" s="8" t="inlineStr">
        <f aca="false">IF(A765&lt;&gt;"",DEGREES(BJ765),"")</f>
        <is>
          <t/>
        </is>
      </c>
      <c r="BL765" s="8" t="inlineStr">
        <f aca="false">IF(A765&lt;&gt;"",SQRT(SUMSQ(Y765:AA765)),"")</f>
        <is>
          <t/>
        </is>
      </c>
      <c r="BM765" s="8" t="inlineStr">
        <f aca="false">IF(A765&lt;&gt;"",IF(BL765&lt;&gt;0,ACOS(AA765/BL765),0),"")</f>
        <is>
          <t/>
        </is>
      </c>
      <c r="BN765" s="8" t="inlineStr">
        <f aca="false">IF(A765&lt;&gt;"",DEGREES(BM765),"")</f>
        <is>
          <t/>
        </is>
      </c>
      <c r="BO765" s="8" t="inlineStr">
        <f aca="false">IF(A765&lt;&gt;"",IF(OR(Y765&lt;&gt;0,Z765&lt;&gt;0),ATAN2(Y765,Z765),0),"")</f>
        <is>
          <t/>
        </is>
      </c>
      <c r="BP765" s="8" t="inlineStr">
        <f aca="false">IF(A765&lt;&gt;"",DEGREES(BO765),"")</f>
        <is>
          <t/>
        </is>
      </c>
      <c r="BQ765" s="8" t="inlineStr">
        <f aca="false">IF(A765&lt;&gt;"",SQRT(SUMSQ(AB765:AD765)),"")</f>
        <is>
          <t/>
        </is>
      </c>
      <c r="BR765" s="8" t="inlineStr">
        <f aca="false">IF(A765&lt;&gt;"",IF(BQ765&lt;&gt;0,ACOS(AD765/BQ765),0),"")</f>
        <is>
          <t/>
        </is>
      </c>
      <c r="BS765" s="8" t="inlineStr">
        <f aca="false">IF(A765&lt;&gt;"",DEGREES(BR765),"")</f>
        <is>
          <t/>
        </is>
      </c>
      <c r="BT765" s="8" t="inlineStr">
        <f aca="false">IF(A765&lt;&gt;"",IF(OR(AB765&lt;&gt;0,AC765&lt;&gt;0),ATAN2(AB765,AC765),0),"")</f>
        <is>
          <t/>
        </is>
      </c>
      <c r="BU765" s="8" t="inlineStr">
        <f aca="false">IF(A765&lt;&gt;"",DEGREES(BT765),"")</f>
        <is>
          <t/>
        </is>
      </c>
      <c r="BV765" s="8" t="inlineStr">
        <f aca="false">IF(A765&lt;&gt;"",SQRT(SUMSQ(AE765:AG765)),"")</f>
        <is>
          <t/>
        </is>
      </c>
      <c r="BW765" s="8" t="inlineStr">
        <f aca="false">IF(A765&lt;&gt;"",IF(BV765&lt;&gt;0,ACOS(AG765/BV765),0),"")</f>
        <is>
          <t/>
        </is>
      </c>
      <c r="BX765" s="8" t="inlineStr">
        <f aca="false">IF(A765&lt;&gt;"",DEGREES(BW765),"")</f>
        <is>
          <t/>
        </is>
      </c>
      <c r="BY765" s="8" t="inlineStr">
        <f aca="false">IF(A765&lt;&gt;"",IF(OR(AF765&lt;&gt;0,AG765&lt;&gt;0),ATAN2(AF765,AG765),0),"")</f>
        <is>
          <t/>
        </is>
      </c>
      <c r="BZ765" s="8" t="inlineStr">
        <f aca="false">IF(A765&lt;&gt;"",DEGREES(BY765),"")</f>
        <is>
          <t/>
        </is>
      </c>
      <c r="CA765" s="0" t="inlineStr">
        <f aca="false">IF(A765&lt;&gt;"",IF(AND(AI765&lt;Parameters!$B$11,AI765&gt;Parameters!$B$12,AN765&lt;Parameters!$B$11,AN765&gt;Parameters!$B$12,AS765&lt;Parameters!$B$11,AS765&gt;Parameters!$B$12,AX765&lt;Parameters!$B$11,AX765&gt;Parameters!$B$12,BC765&lt;Parameters!$B$11,BC765&gt;Parameters!$B$12,BM765&lt;Parameters!$B$11,BM765&gt;Parameters!$B$12,BR765&lt;Parameters!$B$11,BR765&gt;Parameters!$B$12,BW765&lt;Parameters!$B$11,BW765&gt;Parameters!$B$12),1,0),"")</f>
        <is>
          <t/>
        </is>
      </c>
      <c r="CB765" s="0" t="inlineStr">
        <f aca="false">IF(A765&lt;&gt;"",IF(OR(AI765&lt;Parameters!$B$12,AI765&gt;Parameters!$B$11),0,1),"")</f>
        <is>
          <t/>
        </is>
      </c>
      <c r="CC765" s="0" t="inlineStr">
        <f aca="false">IF(A765&lt;&gt;"",IF(OR(AN765&lt;Parameters!$B$12,AN765&gt;Parameters!$B$11),0,1),"")</f>
        <is>
          <t/>
        </is>
      </c>
      <c r="CD765" s="0" t="inlineStr">
        <f aca="false">IF(A765&lt;&gt;"",IF(OR(AS765&lt;Parameters!$B$12,AS765&gt;Parameters!$B$11),0,1),"")</f>
        <is>
          <t/>
        </is>
      </c>
      <c r="CE765" s="0" t="inlineStr">
        <f aca="false">IF(A765&lt;&gt;"",IF(OR(AX765&lt;Parameters!$B$12,AX765&gt;Parameters!$B$11),0,1),"")</f>
        <is>
          <t/>
        </is>
      </c>
      <c r="CF765" s="0" t="inlineStr">
        <f aca="false">IF(A765&lt;&gt;"",IF(OR(BC765&lt;Parameters!$B$12,BC765&gt;Parameters!$B$11),0,1),"")</f>
        <is>
          <t/>
        </is>
      </c>
      <c r="CG765" s="0" t="inlineStr">
        <f aca="false">IF(A765&lt;&gt;"",IF(OR(BH765&lt;Parameters!$B$12,BH765&gt;Parameters!$B$11),0,1),"")</f>
        <is>
          <t/>
        </is>
      </c>
      <c r="CH765" s="0" t="inlineStr">
        <f aca="false">IF(A765&lt;&gt;"",IF(OR(BM765&lt;Parameters!$B$12,BM765&gt;Parameters!$B$11),0,1),"")</f>
        <is>
          <t/>
        </is>
      </c>
      <c r="CI765" s="0" t="inlineStr">
        <f aca="false">IF(A765&lt;&gt;"",IF(OR(BR765&lt;Parameters!$B$12,BR765&gt;Parameters!$B$11),0,1),"")</f>
        <is>
          <t/>
        </is>
      </c>
      <c r="CJ765" s="0" t="inlineStr">
        <f aca="false">IF(A765&lt;&gt;"",IF(OR(BW765&lt;Parameters!$B$12,BW765&gt;Parameters!$B$11),0,1),"")</f>
        <is>
          <t/>
        </is>
      </c>
      <c r="CK765" s="26" t="inlineStr">
        <f aca="false">IF(A765&lt;&gt;"",SUM(CB765:CJ765)/9,"")</f>
        <is>
          <t/>
        </is>
      </c>
      <c r="CL765" s="0" t="inlineStr">
        <f aca="false">IF(A765&lt;&gt;"",CK765*9,"")</f>
        <is>
          <t/>
        </is>
      </c>
      <c r="CM765" s="8" t="inlineStr">
        <f aca="false">IF(A765&lt;&gt;"",TEXT(B765,CM$2)&amp;" "&amp;TEXT(A765,CM$2),"")</f>
        <is>
          <t/>
        </is>
      </c>
    </row>
    <row r="766" customFormat="false" ht="15" hidden="false" customHeight="false" outlineLevel="0" collapsed="false">
      <c r="A766" s="0" t="inlineStr">
        <f aca="false">IF(OR(B765&lt;Parameters!$K$12,A765&lt;Parameters!$K$12),IF(A765&lt;Parameters!$K$12,A765+1,0),"")</f>
        <is>
          <t/>
        </is>
      </c>
      <c r="B766" s="0" t="inlineStr">
        <f aca="false">IF(A766&lt;&gt;"",IF(A766=0,B765+1,B765),"")</f>
        <is>
          <t/>
        </is>
      </c>
      <c r="C766" s="24" t="inlineStr">
        <f aca="false">IF(A766&lt;&gt;"",-_phi*(A766+0.5),"")</f>
        <is>
          <t/>
        </is>
      </c>
      <c r="D766" s="8" t="inlineStr">
        <f aca="false">IF(A766&lt;&gt;"",DEGREES(C766),"")</f>
        <is>
          <t/>
        </is>
      </c>
      <c r="E766" s="24" t="inlineStr">
        <f aca="false">IF(A766&lt;&gt;"",_phi*(B766+0.5),"")</f>
        <is>
          <t/>
        </is>
      </c>
      <c r="F766" s="8" t="inlineStr">
        <f aca="false">IF(A766&lt;&gt;"",DEGREES(E766),"")</f>
        <is>
          <t/>
        </is>
      </c>
      <c r="G766" s="8" t="inlineStr">
        <f aca="false">IF(A766&lt;&gt;"",LOOKUP(A766,h!$A$3:$A$30,h!$D$3:$D$30),"")</f>
        <is>
          <t/>
        </is>
      </c>
      <c r="H766" s="8" t="inlineStr">
        <f aca="false">IF(A766&lt;&gt;"",LOOKUP(B766,h!$A$3:$A$30,h!$D$3:$D$30),"")</f>
        <is>
          <t/>
        </is>
      </c>
      <c r="I766" s="8" t="inlineStr">
        <f aca="false">IF(A766&lt;&gt;"",_zif,"")</f>
        <is>
          <t/>
        </is>
      </c>
      <c r="J766" s="8" t="inlineStr">
        <f aca="false">IF(A766&lt;&gt;"",$G766+'v1 Frame'!D$3*COS($C766)+'v1 Frame'!E$3*SIN($C766)*SIN($E766)+'v1 Frame'!F$3*SIN($C766)*COS($E766),"")</f>
        <is>
          <t/>
        </is>
      </c>
      <c r="K766" s="8" t="inlineStr">
        <f aca="false">IF(A766&lt;&gt;"",$H766+'v1 Frame'!E$3*COS($E766)-'v1 Frame'!F$3*SIN($E766),"")</f>
        <is>
          <t/>
        </is>
      </c>
      <c r="L766" s="8" t="inlineStr">
        <f aca="false">IF(A766&lt;&gt;"",$I766-'v1 Frame'!D$3*SIN($C766)+'v1 Frame'!E$3*COS($C766)*SIN($E766)+'v1 Frame'!F$3*COS($C766)*COS($E766),"")</f>
        <is>
          <t/>
        </is>
      </c>
      <c r="M766" s="8" t="inlineStr">
        <f aca="false">IF(A766&lt;&gt;"",$G766+'v1 Frame'!G$3*COS($C766)+'v1 Frame'!H$3*SIN($C766)*SIN($E766)+'v1 Frame'!I$3*SIN($C766)*COS($E766),"")</f>
        <is>
          <t/>
        </is>
      </c>
      <c r="N766" s="8" t="inlineStr">
        <f aca="false">IF(A766&lt;&gt;"",$H766+'v1 Frame'!H$3*COS($E766)-'v1 Frame'!I$3*SIN($E766),"")</f>
        <is>
          <t/>
        </is>
      </c>
      <c r="O766" s="8" t="inlineStr">
        <f aca="false">IF(A766&lt;&gt;"",$I766-'v1 Frame'!G$3*SIN($C766)+'v1 Frame'!H$3*COS($C766)*SIN($E766)+'v1 Frame'!I$3*COS($C766)*COS($E766),"")</f>
        <is>
          <t/>
        </is>
      </c>
      <c r="P766" s="8" t="inlineStr">
        <f aca="false">IF(A766&lt;&gt;"",$G766+'v1 Frame'!J$3*COS($C766)+'v1 Frame'!K$3*SIN($C766)*SIN($E766)+'v1 Frame'!L$3*SIN($C766)*COS($E766),"")</f>
        <is>
          <t/>
        </is>
      </c>
      <c r="Q766" s="8" t="inlineStr">
        <f aca="false">IF(A766&lt;&gt;"",$H766+'v1 Frame'!K$3*COS($E766)-'v1 Frame'!L$3*SIN($E766),"")</f>
        <is>
          <t/>
        </is>
      </c>
      <c r="R766" s="8" t="inlineStr">
        <f aca="false">IF(A766&lt;&gt;"",$I766-'v1 Frame'!J$3*SIN($C766)+'v1 Frame'!K$3*COS($C766)*SIN($E766)+'v1 Frame'!L$3*COS($C766)*COS($E766),"")</f>
        <is>
          <t/>
        </is>
      </c>
      <c r="S766" s="8" t="inlineStr">
        <f aca="false">IF(A766&lt;&gt;"",$G766+'v1 Frame'!M$3*COS($C766)+'v1 Frame'!N$3*SIN($C766)*SIN($E766)+'v1 Frame'!O$3*SIN($C766)*COS($E766),"")</f>
        <is>
          <t/>
        </is>
      </c>
      <c r="T766" s="8" t="inlineStr">
        <f aca="false">IF(A766&lt;&gt;"",$H766+'v1 Frame'!N$3*COS($E766)-'v1 Frame'!O$3*SIN($E766),"")</f>
        <is>
          <t/>
        </is>
      </c>
      <c r="U766" s="8" t="inlineStr">
        <f aca="false">IF(A766&lt;&gt;"",$I766-'v1 Frame'!M$3*SIN($C766)+'v1 Frame'!N$3*COS($C766)*SIN($E766)+'v1 Frame'!O$3*COS($C766)*COS($E766),"")</f>
        <is>
          <t/>
        </is>
      </c>
      <c r="V766" s="8" t="inlineStr">
        <f aca="false">IF(A766&lt;&gt;"",$G766+'v1 Frame'!P$3*COS($C766)+'v1 Frame'!Q$3*SIN($C766)*SIN($E766)+'v1 Frame'!R$3*SIN($C766)*COS($E766),"")</f>
        <is>
          <t/>
        </is>
      </c>
      <c r="W766" s="8" t="inlineStr">
        <f aca="false">IF(A766&lt;&gt;"",$H766+'v1 Frame'!Q$3*COS($E766)-'v1 Frame'!R$3*SIN($E766),"")</f>
        <is>
          <t/>
        </is>
      </c>
      <c r="X766" s="8" t="inlineStr">
        <f aca="false">IF(A766&lt;&gt;"",$I766-'v1 Frame'!P$3*SIN($C766)+'v1 Frame'!Q$3*COS($C766)*SIN($E766)+'v1 Frame'!R$3*COS($C766)*COS($E766),"")</f>
        <is>
          <t/>
        </is>
      </c>
      <c r="Y766" s="8" t="inlineStr">
        <f aca="false">IF(A766&lt;&gt;"",$G766+'v1 Frame'!S$3*COS($C766)+'v1 Frame'!T$3*SIN($C766)*SIN($E766)+'v1 Frame'!U$3*SIN($C766)*COS($E766),"")</f>
        <is>
          <t/>
        </is>
      </c>
      <c r="Z766" s="8" t="inlineStr">
        <f aca="false">IF(A766&lt;&gt;"",$H766+'v1 Frame'!T$3*COS($E766)-'v1 Frame'!U$3*SIN($E766),"")</f>
        <is>
          <t/>
        </is>
      </c>
      <c r="AA766" s="8" t="inlineStr">
        <f aca="false">IF(A766&lt;&gt;"",$I766-'v1 Frame'!S$3*SIN($C766)+'v1 Frame'!T$3*COS($C766)*SIN($E766)+'v1 Frame'!U$3*COS($C766)*COS($E766),"")</f>
        <is>
          <t/>
        </is>
      </c>
      <c r="AB766" s="8" t="inlineStr">
        <f aca="false">IF(A766&lt;&gt;"",$G766+'v1 Frame'!V$3*COS($C766)+'v1 Frame'!W$3*SIN($C766)*SIN($E766)+'v1 Frame'!X$3*SIN($C766)*COS($E766),"")</f>
        <is>
          <t/>
        </is>
      </c>
      <c r="AC766" s="8" t="inlineStr">
        <f aca="false">IF(A766&lt;&gt;"",$H766+'v1 Frame'!W$3*COS($E766)-'v1 Frame'!X$3*SIN($E766),"")</f>
        <is>
          <t/>
        </is>
      </c>
      <c r="AD766" s="8" t="inlineStr">
        <f aca="false">IF(A766&lt;&gt;"",$I766-'v1 Frame'!V$3*SIN($C766)+'v1 Frame'!W$3*COS($C766)*SIN($E766)+'v1 Frame'!X$3*COS($C766)*COS($E766),"")</f>
        <is>
          <t/>
        </is>
      </c>
      <c r="AE766" s="25" t="inlineStr">
        <f aca="false">IF(A766&lt;&gt;"",$G766+'v1 Frame'!Y$3*COS($C766)+'v1 Frame'!Z$3*SIN($C766)*SIN($E766)+'v1 Frame'!AA$3*SIN($C766)*COS($E766),"")</f>
        <is>
          <t/>
        </is>
      </c>
      <c r="AF766" s="25" t="inlineStr">
        <f aca="false">IF(A766&lt;&gt;"",$H766+'v1 Frame'!Z$3*COS($E766)-'v1 Frame'!AA$3*SIN($E766),"")</f>
        <is>
          <t/>
        </is>
      </c>
      <c r="AG766" s="25" t="inlineStr">
        <f aca="false">IF(A766&lt;&gt;"",$I766-'v1 Frame'!Y$3*SIN($C766)+'v1 Frame'!Z$3*COS($C766)*SIN($E766)+'v1 Frame'!AA$3*COS($C766)*COS($E766),"")</f>
        <is>
          <t/>
        </is>
      </c>
      <c r="AH766" s="8" t="inlineStr">
        <f aca="false">IF(A766&lt;&gt;"",SQRT(SUMSQ(G766:I766)),"")</f>
        <is>
          <t/>
        </is>
      </c>
      <c r="AI766" s="8" t="inlineStr">
        <f aca="false">IF(A766&lt;&gt;"",IF(AH766&lt;&gt;0,ACOS(I766/AH766),0),"")</f>
        <is>
          <t/>
        </is>
      </c>
      <c r="AJ766" s="8" t="inlineStr">
        <f aca="false">IF(A766&lt;&gt;"",DEGREES(AI766),"")</f>
        <is>
          <t/>
        </is>
      </c>
      <c r="AK766" s="8" t="inlineStr">
        <f aca="false">IF(A766&lt;&gt;"",IF(OR(G766&lt;&gt;0,H766&lt;&gt;0),ATAN2(G766,H766),0),"")</f>
        <is>
          <t/>
        </is>
      </c>
      <c r="AL766" s="8" t="inlineStr">
        <f aca="false">IF(A766&lt;&gt;"",DEGREES(AK766),"")</f>
        <is>
          <t/>
        </is>
      </c>
      <c r="AM766" s="8" t="inlineStr">
        <f aca="false">IF(A766&lt;&gt;"",SQRT(SUMSQ(J766:L766)),"")</f>
        <is>
          <t/>
        </is>
      </c>
      <c r="AN766" s="8" t="inlineStr">
        <f aca="false">IF(A766&lt;&gt;"",IF(AM766&lt;&gt;0,ACOS(L766/AM766),0),"")</f>
        <is>
          <t/>
        </is>
      </c>
      <c r="AO766" s="8" t="inlineStr">
        <f aca="false">IF(A766&lt;&gt;"",DEGREES(AN766),"")</f>
        <is>
          <t/>
        </is>
      </c>
      <c r="AP766" s="8" t="inlineStr">
        <f aca="false">IF(A766&lt;&gt;"",IF(OR(J766&lt;&gt;0,K766&lt;&gt;0),ATAN2(J766,K766),0),"")</f>
        <is>
          <t/>
        </is>
      </c>
      <c r="AQ766" s="8" t="inlineStr">
        <f aca="false">IF(A766&lt;&gt;"",DEGREES(AP766),"")</f>
        <is>
          <t/>
        </is>
      </c>
      <c r="AR766" s="8" t="inlineStr">
        <f aca="false">IF(A766&lt;&gt;"",SQRT(SUMSQ(M766:O766)),"")</f>
        <is>
          <t/>
        </is>
      </c>
      <c r="AS766" s="8" t="inlineStr">
        <f aca="false">IF(A766&lt;&gt;"",IF(AR766&lt;&gt;0,ACOS(O766/AR766),0),"")</f>
        <is>
          <t/>
        </is>
      </c>
      <c r="AT766" s="8" t="inlineStr">
        <f aca="false">IF(A766&lt;&gt;"",DEGREES(AS766),"")</f>
        <is>
          <t/>
        </is>
      </c>
      <c r="AU766" s="8" t="inlineStr">
        <f aca="false">IF(A766&lt;&gt;"",IF(OR(M766&lt;&gt;0,N766&lt;&gt;0),ATAN2(M766,N766),0),"")</f>
        <is>
          <t/>
        </is>
      </c>
      <c r="AV766" s="8" t="inlineStr">
        <f aca="false">IF(A766&lt;&gt;"",DEGREES(AU766),"")</f>
        <is>
          <t/>
        </is>
      </c>
      <c r="AW766" s="8" t="inlineStr">
        <f aca="false">IF(A766&lt;&gt;"",SQRT(SUMSQ(P766:R766)),"")</f>
        <is>
          <t/>
        </is>
      </c>
      <c r="AX766" s="8" t="inlineStr">
        <f aca="false">IF(A766&lt;&gt;"",IF(AW766&lt;&gt;0,ACOS(R766/AW766),0),"")</f>
        <is>
          <t/>
        </is>
      </c>
      <c r="AY766" s="8" t="inlineStr">
        <f aca="false">IF(A766&lt;&gt;"",DEGREES(AX766),"")</f>
        <is>
          <t/>
        </is>
      </c>
      <c r="AZ766" s="8" t="inlineStr">
        <f aca="false">IF(A766&lt;&gt;"",IF(OR(P766&lt;&gt;0,Q766&lt;&gt;0),ATAN2(P766,Q766),0),"")</f>
        <is>
          <t/>
        </is>
      </c>
      <c r="BA766" s="8" t="inlineStr">
        <f aca="false">IF(A766&lt;&gt;"",DEGREES(AZ766),"")</f>
        <is>
          <t/>
        </is>
      </c>
      <c r="BB766" s="8" t="inlineStr">
        <f aca="false">IF(A766&lt;&gt;"",SQRT(SUMSQ(S766:U766)),"")</f>
        <is>
          <t/>
        </is>
      </c>
      <c r="BC766" s="8" t="inlineStr">
        <f aca="false">IF(A766&lt;&gt;"",IF(BB766&lt;&gt;0,ACOS(U766/BB766),0),"")</f>
        <is>
          <t/>
        </is>
      </c>
      <c r="BD766" s="8" t="inlineStr">
        <f aca="false">IF(A766&lt;&gt;"",DEGREES(BC766),"")</f>
        <is>
          <t/>
        </is>
      </c>
      <c r="BE766" s="8" t="inlineStr">
        <f aca="false">IF(A766&lt;&gt;"",IF(OR(S766&lt;&gt;0,T766&lt;&gt;0),ATAN2(S766,T766),0),"")</f>
        <is>
          <t/>
        </is>
      </c>
      <c r="BF766" s="8" t="inlineStr">
        <f aca="false">IF(A766&lt;&gt;"",DEGREES(BE766),"")</f>
        <is>
          <t/>
        </is>
      </c>
      <c r="BG766" s="8" t="inlineStr">
        <f aca="false">IF(A766&lt;&gt;"",SQRT(SUMSQ(V766:X766)),"")</f>
        <is>
          <t/>
        </is>
      </c>
      <c r="BH766" s="8" t="inlineStr">
        <f aca="false">IF(A766&lt;&gt;"",IF(BG766&lt;&gt;0,ACOS(X766/BG766),0),"")</f>
        <is>
          <t/>
        </is>
      </c>
      <c r="BI766" s="8" t="inlineStr">
        <f aca="false">IF(A766&lt;&gt;"",DEGREES(BH766),"")</f>
        <is>
          <t/>
        </is>
      </c>
      <c r="BJ766" s="8" t="inlineStr">
        <f aca="false">IF(A766&lt;&gt;"",IF(OR(V766&lt;&gt;0,W766&lt;&gt;0),ATAN2(V766,W766),0),"")</f>
        <is>
          <t/>
        </is>
      </c>
      <c r="BK766" s="8" t="inlineStr">
        <f aca="false">IF(A766&lt;&gt;"",DEGREES(BJ766),"")</f>
        <is>
          <t/>
        </is>
      </c>
      <c r="BL766" s="8" t="inlineStr">
        <f aca="false">IF(A766&lt;&gt;"",SQRT(SUMSQ(Y766:AA766)),"")</f>
        <is>
          <t/>
        </is>
      </c>
      <c r="BM766" s="8" t="inlineStr">
        <f aca="false">IF(A766&lt;&gt;"",IF(BL766&lt;&gt;0,ACOS(AA766/BL766),0),"")</f>
        <is>
          <t/>
        </is>
      </c>
      <c r="BN766" s="8" t="inlineStr">
        <f aca="false">IF(A766&lt;&gt;"",DEGREES(BM766),"")</f>
        <is>
          <t/>
        </is>
      </c>
      <c r="BO766" s="8" t="inlineStr">
        <f aca="false">IF(A766&lt;&gt;"",IF(OR(Y766&lt;&gt;0,Z766&lt;&gt;0),ATAN2(Y766,Z766),0),"")</f>
        <is>
          <t/>
        </is>
      </c>
      <c r="BP766" s="8" t="inlineStr">
        <f aca="false">IF(A766&lt;&gt;"",DEGREES(BO766),"")</f>
        <is>
          <t/>
        </is>
      </c>
      <c r="BQ766" s="8" t="inlineStr">
        <f aca="false">IF(A766&lt;&gt;"",SQRT(SUMSQ(AB766:AD766)),"")</f>
        <is>
          <t/>
        </is>
      </c>
      <c r="BR766" s="8" t="inlineStr">
        <f aca="false">IF(A766&lt;&gt;"",IF(BQ766&lt;&gt;0,ACOS(AD766/BQ766),0),"")</f>
        <is>
          <t/>
        </is>
      </c>
      <c r="BS766" s="8" t="inlineStr">
        <f aca="false">IF(A766&lt;&gt;"",DEGREES(BR766),"")</f>
        <is>
          <t/>
        </is>
      </c>
      <c r="BT766" s="8" t="inlineStr">
        <f aca="false">IF(A766&lt;&gt;"",IF(OR(AB766&lt;&gt;0,AC766&lt;&gt;0),ATAN2(AB766,AC766),0),"")</f>
        <is>
          <t/>
        </is>
      </c>
      <c r="BU766" s="8" t="inlineStr">
        <f aca="false">IF(A766&lt;&gt;"",DEGREES(BT766),"")</f>
        <is>
          <t/>
        </is>
      </c>
      <c r="BV766" s="8" t="inlineStr">
        <f aca="false">IF(A766&lt;&gt;"",SQRT(SUMSQ(AE766:AG766)),"")</f>
        <is>
          <t/>
        </is>
      </c>
      <c r="BW766" s="8" t="inlineStr">
        <f aca="false">IF(A766&lt;&gt;"",IF(BV766&lt;&gt;0,ACOS(AG766/BV766),0),"")</f>
        <is>
          <t/>
        </is>
      </c>
      <c r="BX766" s="8" t="inlineStr">
        <f aca="false">IF(A766&lt;&gt;"",DEGREES(BW766),"")</f>
        <is>
          <t/>
        </is>
      </c>
      <c r="BY766" s="8" t="inlineStr">
        <f aca="false">IF(A766&lt;&gt;"",IF(OR(AF766&lt;&gt;0,AG766&lt;&gt;0),ATAN2(AF766,AG766),0),"")</f>
        <is>
          <t/>
        </is>
      </c>
      <c r="BZ766" s="8" t="inlineStr">
        <f aca="false">IF(A766&lt;&gt;"",DEGREES(BY766),"")</f>
        <is>
          <t/>
        </is>
      </c>
      <c r="CA766" s="0" t="inlineStr">
        <f aca="false">IF(A766&lt;&gt;"",IF(AND(AI766&lt;Parameters!$B$11,AI766&gt;Parameters!$B$12,AN766&lt;Parameters!$B$11,AN766&gt;Parameters!$B$12,AS766&lt;Parameters!$B$11,AS766&gt;Parameters!$B$12,AX766&lt;Parameters!$B$11,AX766&gt;Parameters!$B$12,BC766&lt;Parameters!$B$11,BC766&gt;Parameters!$B$12,BM766&lt;Parameters!$B$11,BM766&gt;Parameters!$B$12,BR766&lt;Parameters!$B$11,BR766&gt;Parameters!$B$12,BW766&lt;Parameters!$B$11,BW766&gt;Parameters!$B$12),1,0),"")</f>
        <is>
          <t/>
        </is>
      </c>
      <c r="CB766" s="0" t="inlineStr">
        <f aca="false">IF(A766&lt;&gt;"",IF(OR(AI766&lt;Parameters!$B$12,AI766&gt;Parameters!$B$11),0,1),"")</f>
        <is>
          <t/>
        </is>
      </c>
      <c r="CC766" s="0" t="inlineStr">
        <f aca="false">IF(A766&lt;&gt;"",IF(OR(AN766&lt;Parameters!$B$12,AN766&gt;Parameters!$B$11),0,1),"")</f>
        <is>
          <t/>
        </is>
      </c>
      <c r="CD766" s="0" t="inlineStr">
        <f aca="false">IF(A766&lt;&gt;"",IF(OR(AS766&lt;Parameters!$B$12,AS766&gt;Parameters!$B$11),0,1),"")</f>
        <is>
          <t/>
        </is>
      </c>
      <c r="CE766" s="0" t="inlineStr">
        <f aca="false">IF(A766&lt;&gt;"",IF(OR(AX766&lt;Parameters!$B$12,AX766&gt;Parameters!$B$11),0,1),"")</f>
        <is>
          <t/>
        </is>
      </c>
      <c r="CF766" s="0" t="inlineStr">
        <f aca="false">IF(A766&lt;&gt;"",IF(OR(BC766&lt;Parameters!$B$12,BC766&gt;Parameters!$B$11),0,1),"")</f>
        <is>
          <t/>
        </is>
      </c>
      <c r="CG766" s="0" t="inlineStr">
        <f aca="false">IF(A766&lt;&gt;"",IF(OR(BH766&lt;Parameters!$B$12,BH766&gt;Parameters!$B$11),0,1),"")</f>
        <is>
          <t/>
        </is>
      </c>
      <c r="CH766" s="0" t="inlineStr">
        <f aca="false">IF(A766&lt;&gt;"",IF(OR(BM766&lt;Parameters!$B$12,BM766&gt;Parameters!$B$11),0,1),"")</f>
        <is>
          <t/>
        </is>
      </c>
      <c r="CI766" s="0" t="inlineStr">
        <f aca="false">IF(A766&lt;&gt;"",IF(OR(BR766&lt;Parameters!$B$12,BR766&gt;Parameters!$B$11),0,1),"")</f>
        <is>
          <t/>
        </is>
      </c>
      <c r="CJ766" s="0" t="inlineStr">
        <f aca="false">IF(A766&lt;&gt;"",IF(OR(BW766&lt;Parameters!$B$12,BW766&gt;Parameters!$B$11),0,1),"")</f>
        <is>
          <t/>
        </is>
      </c>
      <c r="CK766" s="26" t="inlineStr">
        <f aca="false">IF(A766&lt;&gt;"",SUM(CB766:CJ766)/9,"")</f>
        <is>
          <t/>
        </is>
      </c>
      <c r="CL766" s="0" t="inlineStr">
        <f aca="false">IF(A766&lt;&gt;"",CK766*9,"")</f>
        <is>
          <t/>
        </is>
      </c>
      <c r="CM766" s="8" t="inlineStr">
        <f aca="false">IF(A766&lt;&gt;"",TEXT(B766,CM$2)&amp;" "&amp;TEXT(A766,CM$2),"")</f>
        <is>
          <t/>
        </is>
      </c>
    </row>
    <row r="767" customFormat="false" ht="15" hidden="false" customHeight="false" outlineLevel="0" collapsed="false">
      <c r="A767" s="0" t="inlineStr">
        <f aca="false">IF(OR(B766&lt;Parameters!$K$12,A766&lt;Parameters!$K$12),IF(A766&lt;Parameters!$K$12,A766+1,0),"")</f>
        <is>
          <t/>
        </is>
      </c>
      <c r="B767" s="0" t="inlineStr">
        <f aca="false">IF(A767&lt;&gt;"",IF(A767=0,B766+1,B766),"")</f>
        <is>
          <t/>
        </is>
      </c>
      <c r="C767" s="24" t="inlineStr">
        <f aca="false">IF(A767&lt;&gt;"",-_phi*(A767+0.5),"")</f>
        <is>
          <t/>
        </is>
      </c>
      <c r="D767" s="8" t="inlineStr">
        <f aca="false">IF(A767&lt;&gt;"",DEGREES(C767),"")</f>
        <is>
          <t/>
        </is>
      </c>
      <c r="E767" s="24" t="inlineStr">
        <f aca="false">IF(A767&lt;&gt;"",_phi*(B767+0.5),"")</f>
        <is>
          <t/>
        </is>
      </c>
      <c r="F767" s="8" t="inlineStr">
        <f aca="false">IF(A767&lt;&gt;"",DEGREES(E767),"")</f>
        <is>
          <t/>
        </is>
      </c>
      <c r="G767" s="8" t="inlineStr">
        <f aca="false">IF(A767&lt;&gt;"",LOOKUP(A767,h!$A$3:$A$30,h!$D$3:$D$30),"")</f>
        <is>
          <t/>
        </is>
      </c>
      <c r="H767" s="8" t="inlineStr">
        <f aca="false">IF(A767&lt;&gt;"",LOOKUP(B767,h!$A$3:$A$30,h!$D$3:$D$30),"")</f>
        <is>
          <t/>
        </is>
      </c>
      <c r="I767" s="8" t="inlineStr">
        <f aca="false">IF(A767&lt;&gt;"",_zif,"")</f>
        <is>
          <t/>
        </is>
      </c>
      <c r="J767" s="8" t="inlineStr">
        <f aca="false">IF(A767&lt;&gt;"",$G767+'v1 Frame'!D$3*COS($C767)+'v1 Frame'!E$3*SIN($C767)*SIN($E767)+'v1 Frame'!F$3*SIN($C767)*COS($E767),"")</f>
        <is>
          <t/>
        </is>
      </c>
      <c r="K767" s="8" t="inlineStr">
        <f aca="false">IF(A767&lt;&gt;"",$H767+'v1 Frame'!E$3*COS($E767)-'v1 Frame'!F$3*SIN($E767),"")</f>
        <is>
          <t/>
        </is>
      </c>
      <c r="L767" s="8" t="inlineStr">
        <f aca="false">IF(A767&lt;&gt;"",$I767-'v1 Frame'!D$3*SIN($C767)+'v1 Frame'!E$3*COS($C767)*SIN($E767)+'v1 Frame'!F$3*COS($C767)*COS($E767),"")</f>
        <is>
          <t/>
        </is>
      </c>
      <c r="M767" s="8" t="inlineStr">
        <f aca="false">IF(A767&lt;&gt;"",$G767+'v1 Frame'!G$3*COS($C767)+'v1 Frame'!H$3*SIN($C767)*SIN($E767)+'v1 Frame'!I$3*SIN($C767)*COS($E767),"")</f>
        <is>
          <t/>
        </is>
      </c>
      <c r="N767" s="8" t="inlineStr">
        <f aca="false">IF(A767&lt;&gt;"",$H767+'v1 Frame'!H$3*COS($E767)-'v1 Frame'!I$3*SIN($E767),"")</f>
        <is>
          <t/>
        </is>
      </c>
      <c r="O767" s="8" t="inlineStr">
        <f aca="false">IF(A767&lt;&gt;"",$I767-'v1 Frame'!G$3*SIN($C767)+'v1 Frame'!H$3*COS($C767)*SIN($E767)+'v1 Frame'!I$3*COS($C767)*COS($E767),"")</f>
        <is>
          <t/>
        </is>
      </c>
      <c r="P767" s="8" t="inlineStr">
        <f aca="false">IF(A767&lt;&gt;"",$G767+'v1 Frame'!J$3*COS($C767)+'v1 Frame'!K$3*SIN($C767)*SIN($E767)+'v1 Frame'!L$3*SIN($C767)*COS($E767),"")</f>
        <is>
          <t/>
        </is>
      </c>
      <c r="Q767" s="8" t="inlineStr">
        <f aca="false">IF(A767&lt;&gt;"",$H767+'v1 Frame'!K$3*COS($E767)-'v1 Frame'!L$3*SIN($E767),"")</f>
        <is>
          <t/>
        </is>
      </c>
      <c r="R767" s="8" t="inlineStr">
        <f aca="false">IF(A767&lt;&gt;"",$I767-'v1 Frame'!J$3*SIN($C767)+'v1 Frame'!K$3*COS($C767)*SIN($E767)+'v1 Frame'!L$3*COS($C767)*COS($E767),"")</f>
        <is>
          <t/>
        </is>
      </c>
      <c r="S767" s="8" t="inlineStr">
        <f aca="false">IF(A767&lt;&gt;"",$G767+'v1 Frame'!M$3*COS($C767)+'v1 Frame'!N$3*SIN($C767)*SIN($E767)+'v1 Frame'!O$3*SIN($C767)*COS($E767),"")</f>
        <is>
          <t/>
        </is>
      </c>
      <c r="T767" s="8" t="inlineStr">
        <f aca="false">IF(A767&lt;&gt;"",$H767+'v1 Frame'!N$3*COS($E767)-'v1 Frame'!O$3*SIN($E767),"")</f>
        <is>
          <t/>
        </is>
      </c>
      <c r="U767" s="8" t="inlineStr">
        <f aca="false">IF(A767&lt;&gt;"",$I767-'v1 Frame'!M$3*SIN($C767)+'v1 Frame'!N$3*COS($C767)*SIN($E767)+'v1 Frame'!O$3*COS($C767)*COS($E767),"")</f>
        <is>
          <t/>
        </is>
      </c>
      <c r="V767" s="8" t="inlineStr">
        <f aca="false">IF(A767&lt;&gt;"",$G767+'v1 Frame'!P$3*COS($C767)+'v1 Frame'!Q$3*SIN($C767)*SIN($E767)+'v1 Frame'!R$3*SIN($C767)*COS($E767),"")</f>
        <is>
          <t/>
        </is>
      </c>
      <c r="W767" s="8" t="inlineStr">
        <f aca="false">IF(A767&lt;&gt;"",$H767+'v1 Frame'!Q$3*COS($E767)-'v1 Frame'!R$3*SIN($E767),"")</f>
        <is>
          <t/>
        </is>
      </c>
      <c r="X767" s="8" t="inlineStr">
        <f aca="false">IF(A767&lt;&gt;"",$I767-'v1 Frame'!P$3*SIN($C767)+'v1 Frame'!Q$3*COS($C767)*SIN($E767)+'v1 Frame'!R$3*COS($C767)*COS($E767),"")</f>
        <is>
          <t/>
        </is>
      </c>
      <c r="Y767" s="8" t="inlineStr">
        <f aca="false">IF(A767&lt;&gt;"",$G767+'v1 Frame'!S$3*COS($C767)+'v1 Frame'!T$3*SIN($C767)*SIN($E767)+'v1 Frame'!U$3*SIN($C767)*COS($E767),"")</f>
        <is>
          <t/>
        </is>
      </c>
      <c r="Z767" s="8" t="inlineStr">
        <f aca="false">IF(A767&lt;&gt;"",$H767+'v1 Frame'!T$3*COS($E767)-'v1 Frame'!U$3*SIN($E767),"")</f>
        <is>
          <t/>
        </is>
      </c>
      <c r="AA767" s="8" t="inlineStr">
        <f aca="false">IF(A767&lt;&gt;"",$I767-'v1 Frame'!S$3*SIN($C767)+'v1 Frame'!T$3*COS($C767)*SIN($E767)+'v1 Frame'!U$3*COS($C767)*COS($E767),"")</f>
        <is>
          <t/>
        </is>
      </c>
      <c r="AB767" s="8" t="inlineStr">
        <f aca="false">IF(A767&lt;&gt;"",$G767+'v1 Frame'!V$3*COS($C767)+'v1 Frame'!W$3*SIN($C767)*SIN($E767)+'v1 Frame'!X$3*SIN($C767)*COS($E767),"")</f>
        <is>
          <t/>
        </is>
      </c>
      <c r="AC767" s="8" t="inlineStr">
        <f aca="false">IF(A767&lt;&gt;"",$H767+'v1 Frame'!W$3*COS($E767)-'v1 Frame'!X$3*SIN($E767),"")</f>
        <is>
          <t/>
        </is>
      </c>
      <c r="AD767" s="8" t="inlineStr">
        <f aca="false">IF(A767&lt;&gt;"",$I767-'v1 Frame'!V$3*SIN($C767)+'v1 Frame'!W$3*COS($C767)*SIN($E767)+'v1 Frame'!X$3*COS($C767)*COS($E767),"")</f>
        <is>
          <t/>
        </is>
      </c>
      <c r="AE767" s="25" t="inlineStr">
        <f aca="false">IF(A767&lt;&gt;"",$G767+'v1 Frame'!Y$3*COS($C767)+'v1 Frame'!Z$3*SIN($C767)*SIN($E767)+'v1 Frame'!AA$3*SIN($C767)*COS($E767),"")</f>
        <is>
          <t/>
        </is>
      </c>
      <c r="AF767" s="25" t="inlineStr">
        <f aca="false">IF(A767&lt;&gt;"",$H767+'v1 Frame'!Z$3*COS($E767)-'v1 Frame'!AA$3*SIN($E767),"")</f>
        <is>
          <t/>
        </is>
      </c>
      <c r="AG767" s="25" t="inlineStr">
        <f aca="false">IF(A767&lt;&gt;"",$I767-'v1 Frame'!Y$3*SIN($C767)+'v1 Frame'!Z$3*COS($C767)*SIN($E767)+'v1 Frame'!AA$3*COS($C767)*COS($E767),"")</f>
        <is>
          <t/>
        </is>
      </c>
      <c r="AH767" s="8" t="inlineStr">
        <f aca="false">IF(A767&lt;&gt;"",SQRT(SUMSQ(G767:I767)),"")</f>
        <is>
          <t/>
        </is>
      </c>
      <c r="AI767" s="8" t="inlineStr">
        <f aca="false">IF(A767&lt;&gt;"",IF(AH767&lt;&gt;0,ACOS(I767/AH767),0),"")</f>
        <is>
          <t/>
        </is>
      </c>
      <c r="AJ767" s="8" t="inlineStr">
        <f aca="false">IF(A767&lt;&gt;"",DEGREES(AI767),"")</f>
        <is>
          <t/>
        </is>
      </c>
      <c r="AK767" s="8" t="inlineStr">
        <f aca="false">IF(A767&lt;&gt;"",IF(OR(G767&lt;&gt;0,H767&lt;&gt;0),ATAN2(G767,H767),0),"")</f>
        <is>
          <t/>
        </is>
      </c>
      <c r="AL767" s="8" t="inlineStr">
        <f aca="false">IF(A767&lt;&gt;"",DEGREES(AK767),"")</f>
        <is>
          <t/>
        </is>
      </c>
      <c r="AM767" s="8" t="inlineStr">
        <f aca="false">IF(A767&lt;&gt;"",SQRT(SUMSQ(J767:L767)),"")</f>
        <is>
          <t/>
        </is>
      </c>
      <c r="AN767" s="8" t="inlineStr">
        <f aca="false">IF(A767&lt;&gt;"",IF(AM767&lt;&gt;0,ACOS(L767/AM767),0),"")</f>
        <is>
          <t/>
        </is>
      </c>
      <c r="AO767" s="8" t="inlineStr">
        <f aca="false">IF(A767&lt;&gt;"",DEGREES(AN767),"")</f>
        <is>
          <t/>
        </is>
      </c>
      <c r="AP767" s="8" t="inlineStr">
        <f aca="false">IF(A767&lt;&gt;"",IF(OR(J767&lt;&gt;0,K767&lt;&gt;0),ATAN2(J767,K767),0),"")</f>
        <is>
          <t/>
        </is>
      </c>
      <c r="AQ767" s="8" t="inlineStr">
        <f aca="false">IF(A767&lt;&gt;"",DEGREES(AP767),"")</f>
        <is>
          <t/>
        </is>
      </c>
      <c r="AR767" s="8" t="inlineStr">
        <f aca="false">IF(A767&lt;&gt;"",SQRT(SUMSQ(M767:O767)),"")</f>
        <is>
          <t/>
        </is>
      </c>
      <c r="AS767" s="8" t="inlineStr">
        <f aca="false">IF(A767&lt;&gt;"",IF(AR767&lt;&gt;0,ACOS(O767/AR767),0),"")</f>
        <is>
          <t/>
        </is>
      </c>
      <c r="AT767" s="8" t="inlineStr">
        <f aca="false">IF(A767&lt;&gt;"",DEGREES(AS767),"")</f>
        <is>
          <t/>
        </is>
      </c>
      <c r="AU767" s="8" t="inlineStr">
        <f aca="false">IF(A767&lt;&gt;"",IF(OR(M767&lt;&gt;0,N767&lt;&gt;0),ATAN2(M767,N767),0),"")</f>
        <is>
          <t/>
        </is>
      </c>
      <c r="AV767" s="8" t="inlineStr">
        <f aca="false">IF(A767&lt;&gt;"",DEGREES(AU767),"")</f>
        <is>
          <t/>
        </is>
      </c>
      <c r="AW767" s="8" t="inlineStr">
        <f aca="false">IF(A767&lt;&gt;"",SQRT(SUMSQ(P767:R767)),"")</f>
        <is>
          <t/>
        </is>
      </c>
      <c r="AX767" s="8" t="inlineStr">
        <f aca="false">IF(A767&lt;&gt;"",IF(AW767&lt;&gt;0,ACOS(R767/AW767),0),"")</f>
        <is>
          <t/>
        </is>
      </c>
      <c r="AY767" s="8" t="inlineStr">
        <f aca="false">IF(A767&lt;&gt;"",DEGREES(AX767),"")</f>
        <is>
          <t/>
        </is>
      </c>
      <c r="AZ767" s="8" t="inlineStr">
        <f aca="false">IF(A767&lt;&gt;"",IF(OR(P767&lt;&gt;0,Q767&lt;&gt;0),ATAN2(P767,Q767),0),"")</f>
        <is>
          <t/>
        </is>
      </c>
      <c r="BA767" s="8" t="inlineStr">
        <f aca="false">IF(A767&lt;&gt;"",DEGREES(AZ767),"")</f>
        <is>
          <t/>
        </is>
      </c>
      <c r="BB767" s="8" t="inlineStr">
        <f aca="false">IF(A767&lt;&gt;"",SQRT(SUMSQ(S767:U767)),"")</f>
        <is>
          <t/>
        </is>
      </c>
      <c r="BC767" s="8" t="inlineStr">
        <f aca="false">IF(A767&lt;&gt;"",IF(BB767&lt;&gt;0,ACOS(U767/BB767),0),"")</f>
        <is>
          <t/>
        </is>
      </c>
      <c r="BD767" s="8" t="inlineStr">
        <f aca="false">IF(A767&lt;&gt;"",DEGREES(BC767),"")</f>
        <is>
          <t/>
        </is>
      </c>
      <c r="BE767" s="8" t="inlineStr">
        <f aca="false">IF(A767&lt;&gt;"",IF(OR(S767&lt;&gt;0,T767&lt;&gt;0),ATAN2(S767,T767),0),"")</f>
        <is>
          <t/>
        </is>
      </c>
      <c r="BF767" s="8" t="inlineStr">
        <f aca="false">IF(A767&lt;&gt;"",DEGREES(BE767),"")</f>
        <is>
          <t/>
        </is>
      </c>
      <c r="BG767" s="8" t="inlineStr">
        <f aca="false">IF(A767&lt;&gt;"",SQRT(SUMSQ(V767:X767)),"")</f>
        <is>
          <t/>
        </is>
      </c>
      <c r="BH767" s="8" t="inlineStr">
        <f aca="false">IF(A767&lt;&gt;"",IF(BG767&lt;&gt;0,ACOS(X767/BG767),0),"")</f>
        <is>
          <t/>
        </is>
      </c>
      <c r="BI767" s="8" t="inlineStr">
        <f aca="false">IF(A767&lt;&gt;"",DEGREES(BH767),"")</f>
        <is>
          <t/>
        </is>
      </c>
      <c r="BJ767" s="8" t="inlineStr">
        <f aca="false">IF(A767&lt;&gt;"",IF(OR(V767&lt;&gt;0,W767&lt;&gt;0),ATAN2(V767,W767),0),"")</f>
        <is>
          <t/>
        </is>
      </c>
      <c r="BK767" s="8" t="inlineStr">
        <f aca="false">IF(A767&lt;&gt;"",DEGREES(BJ767),"")</f>
        <is>
          <t/>
        </is>
      </c>
      <c r="BL767" s="8" t="inlineStr">
        <f aca="false">IF(A767&lt;&gt;"",SQRT(SUMSQ(Y767:AA767)),"")</f>
        <is>
          <t/>
        </is>
      </c>
      <c r="BM767" s="8" t="inlineStr">
        <f aca="false">IF(A767&lt;&gt;"",IF(BL767&lt;&gt;0,ACOS(AA767/BL767),0),"")</f>
        <is>
          <t/>
        </is>
      </c>
      <c r="BN767" s="8" t="inlineStr">
        <f aca="false">IF(A767&lt;&gt;"",DEGREES(BM767),"")</f>
        <is>
          <t/>
        </is>
      </c>
      <c r="BO767" s="8" t="inlineStr">
        <f aca="false">IF(A767&lt;&gt;"",IF(OR(Y767&lt;&gt;0,Z767&lt;&gt;0),ATAN2(Y767,Z767),0),"")</f>
        <is>
          <t/>
        </is>
      </c>
      <c r="BP767" s="8" t="inlineStr">
        <f aca="false">IF(A767&lt;&gt;"",DEGREES(BO767),"")</f>
        <is>
          <t/>
        </is>
      </c>
      <c r="BQ767" s="8" t="inlineStr">
        <f aca="false">IF(A767&lt;&gt;"",SQRT(SUMSQ(AB767:AD767)),"")</f>
        <is>
          <t/>
        </is>
      </c>
      <c r="BR767" s="8" t="inlineStr">
        <f aca="false">IF(A767&lt;&gt;"",IF(BQ767&lt;&gt;0,ACOS(AD767/BQ767),0),"")</f>
        <is>
          <t/>
        </is>
      </c>
      <c r="BS767" s="8" t="inlineStr">
        <f aca="false">IF(A767&lt;&gt;"",DEGREES(BR767),"")</f>
        <is>
          <t/>
        </is>
      </c>
      <c r="BT767" s="8" t="inlineStr">
        <f aca="false">IF(A767&lt;&gt;"",IF(OR(AB767&lt;&gt;0,AC767&lt;&gt;0),ATAN2(AB767,AC767),0),"")</f>
        <is>
          <t/>
        </is>
      </c>
      <c r="BU767" s="8" t="inlineStr">
        <f aca="false">IF(A767&lt;&gt;"",DEGREES(BT767),"")</f>
        <is>
          <t/>
        </is>
      </c>
      <c r="BV767" s="8" t="inlineStr">
        <f aca="false">IF(A767&lt;&gt;"",SQRT(SUMSQ(AE767:AG767)),"")</f>
        <is>
          <t/>
        </is>
      </c>
      <c r="BW767" s="8" t="inlineStr">
        <f aca="false">IF(A767&lt;&gt;"",IF(BV767&lt;&gt;0,ACOS(AG767/BV767),0),"")</f>
        <is>
          <t/>
        </is>
      </c>
      <c r="BX767" s="8" t="inlineStr">
        <f aca="false">IF(A767&lt;&gt;"",DEGREES(BW767),"")</f>
        <is>
          <t/>
        </is>
      </c>
      <c r="BY767" s="8" t="inlineStr">
        <f aca="false">IF(A767&lt;&gt;"",IF(OR(AF767&lt;&gt;0,AG767&lt;&gt;0),ATAN2(AF767,AG767),0),"")</f>
        <is>
          <t/>
        </is>
      </c>
      <c r="BZ767" s="8" t="inlineStr">
        <f aca="false">IF(A767&lt;&gt;"",DEGREES(BY767),"")</f>
        <is>
          <t/>
        </is>
      </c>
      <c r="CA767" s="0" t="inlineStr">
        <f aca="false">IF(A767&lt;&gt;"",IF(AND(AI767&lt;Parameters!$B$11,AI767&gt;Parameters!$B$12,AN767&lt;Parameters!$B$11,AN767&gt;Parameters!$B$12,AS767&lt;Parameters!$B$11,AS767&gt;Parameters!$B$12,AX767&lt;Parameters!$B$11,AX767&gt;Parameters!$B$12,BC767&lt;Parameters!$B$11,BC767&gt;Parameters!$B$12,BM767&lt;Parameters!$B$11,BM767&gt;Parameters!$B$12,BR767&lt;Parameters!$B$11,BR767&gt;Parameters!$B$12,BW767&lt;Parameters!$B$11,BW767&gt;Parameters!$B$12),1,0),"")</f>
        <is>
          <t/>
        </is>
      </c>
      <c r="CB767" s="0" t="inlineStr">
        <f aca="false">IF(A767&lt;&gt;"",IF(OR(AI767&lt;Parameters!$B$12,AI767&gt;Parameters!$B$11),0,1),"")</f>
        <is>
          <t/>
        </is>
      </c>
      <c r="CC767" s="0" t="inlineStr">
        <f aca="false">IF(A767&lt;&gt;"",IF(OR(AN767&lt;Parameters!$B$12,AN767&gt;Parameters!$B$11),0,1),"")</f>
        <is>
          <t/>
        </is>
      </c>
      <c r="CD767" s="0" t="inlineStr">
        <f aca="false">IF(A767&lt;&gt;"",IF(OR(AS767&lt;Parameters!$B$12,AS767&gt;Parameters!$B$11),0,1),"")</f>
        <is>
          <t/>
        </is>
      </c>
      <c r="CE767" s="0" t="inlineStr">
        <f aca="false">IF(A767&lt;&gt;"",IF(OR(AX767&lt;Parameters!$B$12,AX767&gt;Parameters!$B$11),0,1),"")</f>
        <is>
          <t/>
        </is>
      </c>
      <c r="CF767" s="0" t="inlineStr">
        <f aca="false">IF(A767&lt;&gt;"",IF(OR(BC767&lt;Parameters!$B$12,BC767&gt;Parameters!$B$11),0,1),"")</f>
        <is>
          <t/>
        </is>
      </c>
      <c r="CG767" s="0" t="inlineStr">
        <f aca="false">IF(A767&lt;&gt;"",IF(OR(BH767&lt;Parameters!$B$12,BH767&gt;Parameters!$B$11),0,1),"")</f>
        <is>
          <t/>
        </is>
      </c>
      <c r="CH767" s="0" t="inlineStr">
        <f aca="false">IF(A767&lt;&gt;"",IF(OR(BM767&lt;Parameters!$B$12,BM767&gt;Parameters!$B$11),0,1),"")</f>
        <is>
          <t/>
        </is>
      </c>
      <c r="CI767" s="0" t="inlineStr">
        <f aca="false">IF(A767&lt;&gt;"",IF(OR(BR767&lt;Parameters!$B$12,BR767&gt;Parameters!$B$11),0,1),"")</f>
        <is>
          <t/>
        </is>
      </c>
      <c r="CJ767" s="0" t="inlineStr">
        <f aca="false">IF(A767&lt;&gt;"",IF(OR(BW767&lt;Parameters!$B$12,BW767&gt;Parameters!$B$11),0,1),"")</f>
        <is>
          <t/>
        </is>
      </c>
      <c r="CK767" s="26" t="inlineStr">
        <f aca="false">IF(A767&lt;&gt;"",SUM(CB767:CJ767)/9,"")</f>
        <is>
          <t/>
        </is>
      </c>
      <c r="CL767" s="0" t="inlineStr">
        <f aca="false">IF(A767&lt;&gt;"",CK767*9,"")</f>
        <is>
          <t/>
        </is>
      </c>
      <c r="CM767" s="8" t="inlineStr">
        <f aca="false">IF(A767&lt;&gt;"",TEXT(B767,CM$2)&amp;" "&amp;TEXT(A767,CM$2),"")</f>
        <is>
          <t/>
        </is>
      </c>
    </row>
    <row r="768" customFormat="false" ht="15" hidden="false" customHeight="false" outlineLevel="0" collapsed="false">
      <c r="A768" s="0" t="inlineStr">
        <f aca="false">IF(OR(B767&lt;Parameters!$K$12,A767&lt;Parameters!$K$12),IF(A767&lt;Parameters!$K$12,A767+1,0),"")</f>
        <is>
          <t/>
        </is>
      </c>
      <c r="B768" s="0" t="inlineStr">
        <f aca="false">IF(A768&lt;&gt;"",IF(A768=0,B767+1,B767),"")</f>
        <is>
          <t/>
        </is>
      </c>
      <c r="C768" s="24" t="inlineStr">
        <f aca="false">IF(A768&lt;&gt;"",-_phi*(A768+0.5),"")</f>
        <is>
          <t/>
        </is>
      </c>
      <c r="D768" s="8" t="inlineStr">
        <f aca="false">IF(A768&lt;&gt;"",DEGREES(C768),"")</f>
        <is>
          <t/>
        </is>
      </c>
      <c r="E768" s="24" t="inlineStr">
        <f aca="false">IF(A768&lt;&gt;"",_phi*(B768+0.5),"")</f>
        <is>
          <t/>
        </is>
      </c>
      <c r="F768" s="8" t="inlineStr">
        <f aca="false">IF(A768&lt;&gt;"",DEGREES(E768),"")</f>
        <is>
          <t/>
        </is>
      </c>
      <c r="G768" s="8" t="inlineStr">
        <f aca="false">IF(A768&lt;&gt;"",LOOKUP(A768,h!$A$3:$A$30,h!$D$3:$D$30),"")</f>
        <is>
          <t/>
        </is>
      </c>
      <c r="H768" s="8" t="inlineStr">
        <f aca="false">IF(A768&lt;&gt;"",LOOKUP(B768,h!$A$3:$A$30,h!$D$3:$D$30),"")</f>
        <is>
          <t/>
        </is>
      </c>
      <c r="I768" s="8" t="inlineStr">
        <f aca="false">IF(A768&lt;&gt;"",_zif,"")</f>
        <is>
          <t/>
        </is>
      </c>
      <c r="J768" s="8" t="inlineStr">
        <f aca="false">IF(A768&lt;&gt;"",$G768+'v1 Frame'!D$3*COS($C768)+'v1 Frame'!E$3*SIN($C768)*SIN($E768)+'v1 Frame'!F$3*SIN($C768)*COS($E768),"")</f>
        <is>
          <t/>
        </is>
      </c>
      <c r="K768" s="8" t="inlineStr">
        <f aca="false">IF(A768&lt;&gt;"",$H768+'v1 Frame'!E$3*COS($E768)-'v1 Frame'!F$3*SIN($E768),"")</f>
        <is>
          <t/>
        </is>
      </c>
      <c r="L768" s="8" t="inlineStr">
        <f aca="false">IF(A768&lt;&gt;"",$I768-'v1 Frame'!D$3*SIN($C768)+'v1 Frame'!E$3*COS($C768)*SIN($E768)+'v1 Frame'!F$3*COS($C768)*COS($E768),"")</f>
        <is>
          <t/>
        </is>
      </c>
      <c r="M768" s="8" t="inlineStr">
        <f aca="false">IF(A768&lt;&gt;"",$G768+'v1 Frame'!G$3*COS($C768)+'v1 Frame'!H$3*SIN($C768)*SIN($E768)+'v1 Frame'!I$3*SIN($C768)*COS($E768),"")</f>
        <is>
          <t/>
        </is>
      </c>
      <c r="N768" s="8" t="inlineStr">
        <f aca="false">IF(A768&lt;&gt;"",$H768+'v1 Frame'!H$3*COS($E768)-'v1 Frame'!I$3*SIN($E768),"")</f>
        <is>
          <t/>
        </is>
      </c>
      <c r="O768" s="8" t="inlineStr">
        <f aca="false">IF(A768&lt;&gt;"",$I768-'v1 Frame'!G$3*SIN($C768)+'v1 Frame'!H$3*COS($C768)*SIN($E768)+'v1 Frame'!I$3*COS($C768)*COS($E768),"")</f>
        <is>
          <t/>
        </is>
      </c>
      <c r="P768" s="8" t="inlineStr">
        <f aca="false">IF(A768&lt;&gt;"",$G768+'v1 Frame'!J$3*COS($C768)+'v1 Frame'!K$3*SIN($C768)*SIN($E768)+'v1 Frame'!L$3*SIN($C768)*COS($E768),"")</f>
        <is>
          <t/>
        </is>
      </c>
      <c r="Q768" s="8" t="inlineStr">
        <f aca="false">IF(A768&lt;&gt;"",$H768+'v1 Frame'!K$3*COS($E768)-'v1 Frame'!L$3*SIN($E768),"")</f>
        <is>
          <t/>
        </is>
      </c>
      <c r="R768" s="8" t="inlineStr">
        <f aca="false">IF(A768&lt;&gt;"",$I768-'v1 Frame'!J$3*SIN($C768)+'v1 Frame'!K$3*COS($C768)*SIN($E768)+'v1 Frame'!L$3*COS($C768)*COS($E768),"")</f>
        <is>
          <t/>
        </is>
      </c>
      <c r="S768" s="8" t="inlineStr">
        <f aca="false">IF(A768&lt;&gt;"",$G768+'v1 Frame'!M$3*COS($C768)+'v1 Frame'!N$3*SIN($C768)*SIN($E768)+'v1 Frame'!O$3*SIN($C768)*COS($E768),"")</f>
        <is>
          <t/>
        </is>
      </c>
      <c r="T768" s="8" t="inlineStr">
        <f aca="false">IF(A768&lt;&gt;"",$H768+'v1 Frame'!N$3*COS($E768)-'v1 Frame'!O$3*SIN($E768),"")</f>
        <is>
          <t/>
        </is>
      </c>
      <c r="U768" s="8" t="inlineStr">
        <f aca="false">IF(A768&lt;&gt;"",$I768-'v1 Frame'!M$3*SIN($C768)+'v1 Frame'!N$3*COS($C768)*SIN($E768)+'v1 Frame'!O$3*COS($C768)*COS($E768),"")</f>
        <is>
          <t/>
        </is>
      </c>
      <c r="V768" s="8" t="inlineStr">
        <f aca="false">IF(A768&lt;&gt;"",$G768+'v1 Frame'!P$3*COS($C768)+'v1 Frame'!Q$3*SIN($C768)*SIN($E768)+'v1 Frame'!R$3*SIN($C768)*COS($E768),"")</f>
        <is>
          <t/>
        </is>
      </c>
      <c r="W768" s="8" t="inlineStr">
        <f aca="false">IF(A768&lt;&gt;"",$H768+'v1 Frame'!Q$3*COS($E768)-'v1 Frame'!R$3*SIN($E768),"")</f>
        <is>
          <t/>
        </is>
      </c>
      <c r="X768" s="8" t="inlineStr">
        <f aca="false">IF(A768&lt;&gt;"",$I768-'v1 Frame'!P$3*SIN($C768)+'v1 Frame'!Q$3*COS($C768)*SIN($E768)+'v1 Frame'!R$3*COS($C768)*COS($E768),"")</f>
        <is>
          <t/>
        </is>
      </c>
      <c r="Y768" s="8" t="inlineStr">
        <f aca="false">IF(A768&lt;&gt;"",$G768+'v1 Frame'!S$3*COS($C768)+'v1 Frame'!T$3*SIN($C768)*SIN($E768)+'v1 Frame'!U$3*SIN($C768)*COS($E768),"")</f>
        <is>
          <t/>
        </is>
      </c>
      <c r="Z768" s="8" t="inlineStr">
        <f aca="false">IF(A768&lt;&gt;"",$H768+'v1 Frame'!T$3*COS($E768)-'v1 Frame'!U$3*SIN($E768),"")</f>
        <is>
          <t/>
        </is>
      </c>
      <c r="AA768" s="8" t="inlineStr">
        <f aca="false">IF(A768&lt;&gt;"",$I768-'v1 Frame'!S$3*SIN($C768)+'v1 Frame'!T$3*COS($C768)*SIN($E768)+'v1 Frame'!U$3*COS($C768)*COS($E768),"")</f>
        <is>
          <t/>
        </is>
      </c>
      <c r="AB768" s="8" t="inlineStr">
        <f aca="false">IF(A768&lt;&gt;"",$G768+'v1 Frame'!V$3*COS($C768)+'v1 Frame'!W$3*SIN($C768)*SIN($E768)+'v1 Frame'!X$3*SIN($C768)*COS($E768),"")</f>
        <is>
          <t/>
        </is>
      </c>
      <c r="AC768" s="8" t="inlineStr">
        <f aca="false">IF(A768&lt;&gt;"",$H768+'v1 Frame'!W$3*COS($E768)-'v1 Frame'!X$3*SIN($E768),"")</f>
        <is>
          <t/>
        </is>
      </c>
      <c r="AD768" s="8" t="inlineStr">
        <f aca="false">IF(A768&lt;&gt;"",$I768-'v1 Frame'!V$3*SIN($C768)+'v1 Frame'!W$3*COS($C768)*SIN($E768)+'v1 Frame'!X$3*COS($C768)*COS($E768),"")</f>
        <is>
          <t/>
        </is>
      </c>
      <c r="AE768" s="25" t="inlineStr">
        <f aca="false">IF(A768&lt;&gt;"",$G768+'v1 Frame'!Y$3*COS($C768)+'v1 Frame'!Z$3*SIN($C768)*SIN($E768)+'v1 Frame'!AA$3*SIN($C768)*COS($E768),"")</f>
        <is>
          <t/>
        </is>
      </c>
      <c r="AF768" s="25" t="inlineStr">
        <f aca="false">IF(A768&lt;&gt;"",$H768+'v1 Frame'!Z$3*COS($E768)-'v1 Frame'!AA$3*SIN($E768),"")</f>
        <is>
          <t/>
        </is>
      </c>
      <c r="AG768" s="25" t="inlineStr">
        <f aca="false">IF(A768&lt;&gt;"",$I768-'v1 Frame'!Y$3*SIN($C768)+'v1 Frame'!Z$3*COS($C768)*SIN($E768)+'v1 Frame'!AA$3*COS($C768)*COS($E768),"")</f>
        <is>
          <t/>
        </is>
      </c>
      <c r="AH768" s="8" t="inlineStr">
        <f aca="false">IF(A768&lt;&gt;"",SQRT(SUMSQ(G768:I768)),"")</f>
        <is>
          <t/>
        </is>
      </c>
      <c r="AI768" s="8" t="inlineStr">
        <f aca="false">IF(A768&lt;&gt;"",IF(AH768&lt;&gt;0,ACOS(I768/AH768),0),"")</f>
        <is>
          <t/>
        </is>
      </c>
      <c r="AJ768" s="8" t="inlineStr">
        <f aca="false">IF(A768&lt;&gt;"",DEGREES(AI768),"")</f>
        <is>
          <t/>
        </is>
      </c>
      <c r="AK768" s="8" t="inlineStr">
        <f aca="false">IF(A768&lt;&gt;"",IF(OR(G768&lt;&gt;0,H768&lt;&gt;0),ATAN2(G768,H768),0),"")</f>
        <is>
          <t/>
        </is>
      </c>
      <c r="AL768" s="8" t="inlineStr">
        <f aca="false">IF(A768&lt;&gt;"",DEGREES(AK768),"")</f>
        <is>
          <t/>
        </is>
      </c>
      <c r="AM768" s="8" t="inlineStr">
        <f aca="false">IF(A768&lt;&gt;"",SQRT(SUMSQ(J768:L768)),"")</f>
        <is>
          <t/>
        </is>
      </c>
      <c r="AN768" s="8" t="inlineStr">
        <f aca="false">IF(A768&lt;&gt;"",IF(AM768&lt;&gt;0,ACOS(L768/AM768),0),"")</f>
        <is>
          <t/>
        </is>
      </c>
      <c r="AO768" s="8" t="inlineStr">
        <f aca="false">IF(A768&lt;&gt;"",DEGREES(AN768),"")</f>
        <is>
          <t/>
        </is>
      </c>
      <c r="AP768" s="8" t="inlineStr">
        <f aca="false">IF(A768&lt;&gt;"",IF(OR(J768&lt;&gt;0,K768&lt;&gt;0),ATAN2(J768,K768),0),"")</f>
        <is>
          <t/>
        </is>
      </c>
      <c r="AQ768" s="8" t="inlineStr">
        <f aca="false">IF(A768&lt;&gt;"",DEGREES(AP768),"")</f>
        <is>
          <t/>
        </is>
      </c>
      <c r="AR768" s="8" t="inlineStr">
        <f aca="false">IF(A768&lt;&gt;"",SQRT(SUMSQ(M768:O768)),"")</f>
        <is>
          <t/>
        </is>
      </c>
      <c r="AS768" s="8" t="inlineStr">
        <f aca="false">IF(A768&lt;&gt;"",IF(AR768&lt;&gt;0,ACOS(O768/AR768),0),"")</f>
        <is>
          <t/>
        </is>
      </c>
      <c r="AT768" s="8" t="inlineStr">
        <f aca="false">IF(A768&lt;&gt;"",DEGREES(AS768),"")</f>
        <is>
          <t/>
        </is>
      </c>
      <c r="AU768" s="8" t="inlineStr">
        <f aca="false">IF(A768&lt;&gt;"",IF(OR(M768&lt;&gt;0,N768&lt;&gt;0),ATAN2(M768,N768),0),"")</f>
        <is>
          <t/>
        </is>
      </c>
      <c r="AV768" s="8" t="inlineStr">
        <f aca="false">IF(A768&lt;&gt;"",DEGREES(AU768),"")</f>
        <is>
          <t/>
        </is>
      </c>
      <c r="AW768" s="8" t="inlineStr">
        <f aca="false">IF(A768&lt;&gt;"",SQRT(SUMSQ(P768:R768)),"")</f>
        <is>
          <t/>
        </is>
      </c>
      <c r="AX768" s="8" t="inlineStr">
        <f aca="false">IF(A768&lt;&gt;"",IF(AW768&lt;&gt;0,ACOS(R768/AW768),0),"")</f>
        <is>
          <t/>
        </is>
      </c>
      <c r="AY768" s="8" t="inlineStr">
        <f aca="false">IF(A768&lt;&gt;"",DEGREES(AX768),"")</f>
        <is>
          <t/>
        </is>
      </c>
      <c r="AZ768" s="8" t="inlineStr">
        <f aca="false">IF(A768&lt;&gt;"",IF(OR(P768&lt;&gt;0,Q768&lt;&gt;0),ATAN2(P768,Q768),0),"")</f>
        <is>
          <t/>
        </is>
      </c>
      <c r="BA768" s="8" t="inlineStr">
        <f aca="false">IF(A768&lt;&gt;"",DEGREES(AZ768),"")</f>
        <is>
          <t/>
        </is>
      </c>
      <c r="BB768" s="8" t="inlineStr">
        <f aca="false">IF(A768&lt;&gt;"",SQRT(SUMSQ(S768:U768)),"")</f>
        <is>
          <t/>
        </is>
      </c>
      <c r="BC768" s="8" t="inlineStr">
        <f aca="false">IF(A768&lt;&gt;"",IF(BB768&lt;&gt;0,ACOS(U768/BB768),0),"")</f>
        <is>
          <t/>
        </is>
      </c>
      <c r="BD768" s="8" t="inlineStr">
        <f aca="false">IF(A768&lt;&gt;"",DEGREES(BC768),"")</f>
        <is>
          <t/>
        </is>
      </c>
      <c r="BE768" s="8" t="inlineStr">
        <f aca="false">IF(A768&lt;&gt;"",IF(OR(S768&lt;&gt;0,T768&lt;&gt;0),ATAN2(S768,T768),0),"")</f>
        <is>
          <t/>
        </is>
      </c>
      <c r="BF768" s="8" t="inlineStr">
        <f aca="false">IF(A768&lt;&gt;"",DEGREES(BE768),"")</f>
        <is>
          <t/>
        </is>
      </c>
      <c r="BG768" s="8" t="inlineStr">
        <f aca="false">IF(A768&lt;&gt;"",SQRT(SUMSQ(V768:X768)),"")</f>
        <is>
          <t/>
        </is>
      </c>
      <c r="BH768" s="8" t="inlineStr">
        <f aca="false">IF(A768&lt;&gt;"",IF(BG768&lt;&gt;0,ACOS(X768/BG768),0),"")</f>
        <is>
          <t/>
        </is>
      </c>
      <c r="BI768" s="8" t="inlineStr">
        <f aca="false">IF(A768&lt;&gt;"",DEGREES(BH768),"")</f>
        <is>
          <t/>
        </is>
      </c>
      <c r="BJ768" s="8" t="inlineStr">
        <f aca="false">IF(A768&lt;&gt;"",IF(OR(V768&lt;&gt;0,W768&lt;&gt;0),ATAN2(V768,W768),0),"")</f>
        <is>
          <t/>
        </is>
      </c>
      <c r="BK768" s="8" t="inlineStr">
        <f aca="false">IF(A768&lt;&gt;"",DEGREES(BJ768),"")</f>
        <is>
          <t/>
        </is>
      </c>
      <c r="BL768" s="8" t="inlineStr">
        <f aca="false">IF(A768&lt;&gt;"",SQRT(SUMSQ(Y768:AA768)),"")</f>
        <is>
          <t/>
        </is>
      </c>
      <c r="BM768" s="8" t="inlineStr">
        <f aca="false">IF(A768&lt;&gt;"",IF(BL768&lt;&gt;0,ACOS(AA768/BL768),0),"")</f>
        <is>
          <t/>
        </is>
      </c>
      <c r="BN768" s="8" t="inlineStr">
        <f aca="false">IF(A768&lt;&gt;"",DEGREES(BM768),"")</f>
        <is>
          <t/>
        </is>
      </c>
      <c r="BO768" s="8" t="inlineStr">
        <f aca="false">IF(A768&lt;&gt;"",IF(OR(Y768&lt;&gt;0,Z768&lt;&gt;0),ATAN2(Y768,Z768),0),"")</f>
        <is>
          <t/>
        </is>
      </c>
      <c r="BP768" s="8" t="inlineStr">
        <f aca="false">IF(A768&lt;&gt;"",DEGREES(BO768),"")</f>
        <is>
          <t/>
        </is>
      </c>
      <c r="BQ768" s="8" t="inlineStr">
        <f aca="false">IF(A768&lt;&gt;"",SQRT(SUMSQ(AB768:AD768)),"")</f>
        <is>
          <t/>
        </is>
      </c>
      <c r="BR768" s="8" t="inlineStr">
        <f aca="false">IF(A768&lt;&gt;"",IF(BQ768&lt;&gt;0,ACOS(AD768/BQ768),0),"")</f>
        <is>
          <t/>
        </is>
      </c>
      <c r="BS768" s="8" t="inlineStr">
        <f aca="false">IF(A768&lt;&gt;"",DEGREES(BR768),"")</f>
        <is>
          <t/>
        </is>
      </c>
      <c r="BT768" s="8" t="inlineStr">
        <f aca="false">IF(A768&lt;&gt;"",IF(OR(AB768&lt;&gt;0,AC768&lt;&gt;0),ATAN2(AB768,AC768),0),"")</f>
        <is>
          <t/>
        </is>
      </c>
      <c r="BU768" s="8" t="inlineStr">
        <f aca="false">IF(A768&lt;&gt;"",DEGREES(BT768),"")</f>
        <is>
          <t/>
        </is>
      </c>
      <c r="BV768" s="8" t="inlineStr">
        <f aca="false">IF(A768&lt;&gt;"",SQRT(SUMSQ(AE768:AG768)),"")</f>
        <is>
          <t/>
        </is>
      </c>
      <c r="BW768" s="8" t="inlineStr">
        <f aca="false">IF(A768&lt;&gt;"",IF(BV768&lt;&gt;0,ACOS(AG768/BV768),0),"")</f>
        <is>
          <t/>
        </is>
      </c>
      <c r="BX768" s="8" t="inlineStr">
        <f aca="false">IF(A768&lt;&gt;"",DEGREES(BW768),"")</f>
        <is>
          <t/>
        </is>
      </c>
      <c r="BY768" s="8" t="inlineStr">
        <f aca="false">IF(A768&lt;&gt;"",IF(OR(AF768&lt;&gt;0,AG768&lt;&gt;0),ATAN2(AF768,AG768),0),"")</f>
        <is>
          <t/>
        </is>
      </c>
      <c r="BZ768" s="8" t="inlineStr">
        <f aca="false">IF(A768&lt;&gt;"",DEGREES(BY768),"")</f>
        <is>
          <t/>
        </is>
      </c>
      <c r="CA768" s="0" t="inlineStr">
        <f aca="false">IF(A768&lt;&gt;"",IF(AND(AI768&lt;Parameters!$B$11,AI768&gt;Parameters!$B$12,AN768&lt;Parameters!$B$11,AN768&gt;Parameters!$B$12,AS768&lt;Parameters!$B$11,AS768&gt;Parameters!$B$12,AX768&lt;Parameters!$B$11,AX768&gt;Parameters!$B$12,BC768&lt;Parameters!$B$11,BC768&gt;Parameters!$B$12,BM768&lt;Parameters!$B$11,BM768&gt;Parameters!$B$12,BR768&lt;Parameters!$B$11,BR768&gt;Parameters!$B$12,BW768&lt;Parameters!$B$11,BW768&gt;Parameters!$B$12),1,0),"")</f>
        <is>
          <t/>
        </is>
      </c>
      <c r="CB768" s="0" t="inlineStr">
        <f aca="false">IF(A768&lt;&gt;"",IF(OR(AI768&lt;Parameters!$B$12,AI768&gt;Parameters!$B$11),0,1),"")</f>
        <is>
          <t/>
        </is>
      </c>
      <c r="CC768" s="0" t="inlineStr">
        <f aca="false">IF(A768&lt;&gt;"",IF(OR(AN768&lt;Parameters!$B$12,AN768&gt;Parameters!$B$11),0,1),"")</f>
        <is>
          <t/>
        </is>
      </c>
      <c r="CD768" s="0" t="inlineStr">
        <f aca="false">IF(A768&lt;&gt;"",IF(OR(AS768&lt;Parameters!$B$12,AS768&gt;Parameters!$B$11),0,1),"")</f>
        <is>
          <t/>
        </is>
      </c>
      <c r="CE768" s="0" t="inlineStr">
        <f aca="false">IF(A768&lt;&gt;"",IF(OR(AX768&lt;Parameters!$B$12,AX768&gt;Parameters!$B$11),0,1),"")</f>
        <is>
          <t/>
        </is>
      </c>
      <c r="CF768" s="0" t="inlineStr">
        <f aca="false">IF(A768&lt;&gt;"",IF(OR(BC768&lt;Parameters!$B$12,BC768&gt;Parameters!$B$11),0,1),"")</f>
        <is>
          <t/>
        </is>
      </c>
      <c r="CG768" s="0" t="inlineStr">
        <f aca="false">IF(A768&lt;&gt;"",IF(OR(BH768&lt;Parameters!$B$12,BH768&gt;Parameters!$B$11),0,1),"")</f>
        <is>
          <t/>
        </is>
      </c>
      <c r="CH768" s="0" t="inlineStr">
        <f aca="false">IF(A768&lt;&gt;"",IF(OR(BM768&lt;Parameters!$B$12,BM768&gt;Parameters!$B$11),0,1),"")</f>
        <is>
          <t/>
        </is>
      </c>
      <c r="CI768" s="0" t="inlineStr">
        <f aca="false">IF(A768&lt;&gt;"",IF(OR(BR768&lt;Parameters!$B$12,BR768&gt;Parameters!$B$11),0,1),"")</f>
        <is>
          <t/>
        </is>
      </c>
      <c r="CJ768" s="0" t="inlineStr">
        <f aca="false">IF(A768&lt;&gt;"",IF(OR(BW768&lt;Parameters!$B$12,BW768&gt;Parameters!$B$11),0,1),"")</f>
        <is>
          <t/>
        </is>
      </c>
      <c r="CK768" s="26" t="inlineStr">
        <f aca="false">IF(A768&lt;&gt;"",SUM(CB768:CJ768)/9,"")</f>
        <is>
          <t/>
        </is>
      </c>
      <c r="CL768" s="0" t="inlineStr">
        <f aca="false">IF(A768&lt;&gt;"",CK768*9,"")</f>
        <is>
          <t/>
        </is>
      </c>
      <c r="CM768" s="8" t="inlineStr">
        <f aca="false">IF(A768&lt;&gt;"",TEXT(B768,CM$2)&amp;" "&amp;TEXT(A768,CM$2),"")</f>
        <is>
          <t/>
        </is>
      </c>
    </row>
    <row r="769" customFormat="false" ht="15" hidden="false" customHeight="false" outlineLevel="0" collapsed="false">
      <c r="A769" s="0" t="inlineStr">
        <f aca="false">IF(OR(B768&lt;Parameters!$K$12,A768&lt;Parameters!$K$12),IF(A768&lt;Parameters!$K$12,A768+1,0),"")</f>
        <is>
          <t/>
        </is>
      </c>
      <c r="B769" s="0" t="inlineStr">
        <f aca="false">IF(A769&lt;&gt;"",IF(A769=0,B768+1,B768),"")</f>
        <is>
          <t/>
        </is>
      </c>
      <c r="C769" s="24" t="inlineStr">
        <f aca="false">IF(A769&lt;&gt;"",-_phi*(A769+0.5),"")</f>
        <is>
          <t/>
        </is>
      </c>
      <c r="D769" s="8" t="inlineStr">
        <f aca="false">IF(A769&lt;&gt;"",DEGREES(C769),"")</f>
        <is>
          <t/>
        </is>
      </c>
      <c r="E769" s="24" t="inlineStr">
        <f aca="false">IF(A769&lt;&gt;"",_phi*(B769+0.5),"")</f>
        <is>
          <t/>
        </is>
      </c>
      <c r="F769" s="8" t="inlineStr">
        <f aca="false">IF(A769&lt;&gt;"",DEGREES(E769),"")</f>
        <is>
          <t/>
        </is>
      </c>
      <c r="G769" s="8" t="inlineStr">
        <f aca="false">IF(A769&lt;&gt;"",LOOKUP(A769,h!$A$3:$A$30,h!$D$3:$D$30),"")</f>
        <is>
          <t/>
        </is>
      </c>
      <c r="H769" s="8" t="inlineStr">
        <f aca="false">IF(A769&lt;&gt;"",LOOKUP(B769,h!$A$3:$A$30,h!$D$3:$D$30),"")</f>
        <is>
          <t/>
        </is>
      </c>
      <c r="I769" s="8" t="inlineStr">
        <f aca="false">IF(A769&lt;&gt;"",_zif,"")</f>
        <is>
          <t/>
        </is>
      </c>
      <c r="J769" s="8" t="inlineStr">
        <f aca="false">IF(A769&lt;&gt;"",$G769+'v1 Frame'!D$3*COS($C769)+'v1 Frame'!E$3*SIN($C769)*SIN($E769)+'v1 Frame'!F$3*SIN($C769)*COS($E769),"")</f>
        <is>
          <t/>
        </is>
      </c>
      <c r="K769" s="8" t="inlineStr">
        <f aca="false">IF(A769&lt;&gt;"",$H769+'v1 Frame'!E$3*COS($E769)-'v1 Frame'!F$3*SIN($E769),"")</f>
        <is>
          <t/>
        </is>
      </c>
      <c r="L769" s="8" t="inlineStr">
        <f aca="false">IF(A769&lt;&gt;"",$I769-'v1 Frame'!D$3*SIN($C769)+'v1 Frame'!E$3*COS($C769)*SIN($E769)+'v1 Frame'!F$3*COS($C769)*COS($E769),"")</f>
        <is>
          <t/>
        </is>
      </c>
      <c r="M769" s="8" t="inlineStr">
        <f aca="false">IF(A769&lt;&gt;"",$G769+'v1 Frame'!G$3*COS($C769)+'v1 Frame'!H$3*SIN($C769)*SIN($E769)+'v1 Frame'!I$3*SIN($C769)*COS($E769),"")</f>
        <is>
          <t/>
        </is>
      </c>
      <c r="N769" s="8" t="inlineStr">
        <f aca="false">IF(A769&lt;&gt;"",$H769+'v1 Frame'!H$3*COS($E769)-'v1 Frame'!I$3*SIN($E769),"")</f>
        <is>
          <t/>
        </is>
      </c>
      <c r="O769" s="8" t="inlineStr">
        <f aca="false">IF(A769&lt;&gt;"",$I769-'v1 Frame'!G$3*SIN($C769)+'v1 Frame'!H$3*COS($C769)*SIN($E769)+'v1 Frame'!I$3*COS($C769)*COS($E769),"")</f>
        <is>
          <t/>
        </is>
      </c>
      <c r="P769" s="8" t="inlineStr">
        <f aca="false">IF(A769&lt;&gt;"",$G769+'v1 Frame'!J$3*COS($C769)+'v1 Frame'!K$3*SIN($C769)*SIN($E769)+'v1 Frame'!L$3*SIN($C769)*COS($E769),"")</f>
        <is>
          <t/>
        </is>
      </c>
      <c r="Q769" s="8" t="inlineStr">
        <f aca="false">IF(A769&lt;&gt;"",$H769+'v1 Frame'!K$3*COS($E769)-'v1 Frame'!L$3*SIN($E769),"")</f>
        <is>
          <t/>
        </is>
      </c>
      <c r="R769" s="8" t="inlineStr">
        <f aca="false">IF(A769&lt;&gt;"",$I769-'v1 Frame'!J$3*SIN($C769)+'v1 Frame'!K$3*COS($C769)*SIN($E769)+'v1 Frame'!L$3*COS($C769)*COS($E769),"")</f>
        <is>
          <t/>
        </is>
      </c>
      <c r="S769" s="8" t="inlineStr">
        <f aca="false">IF(A769&lt;&gt;"",$G769+'v1 Frame'!M$3*COS($C769)+'v1 Frame'!N$3*SIN($C769)*SIN($E769)+'v1 Frame'!O$3*SIN($C769)*COS($E769),"")</f>
        <is>
          <t/>
        </is>
      </c>
      <c r="T769" s="8" t="inlineStr">
        <f aca="false">IF(A769&lt;&gt;"",$H769+'v1 Frame'!N$3*COS($E769)-'v1 Frame'!O$3*SIN($E769),"")</f>
        <is>
          <t/>
        </is>
      </c>
      <c r="U769" s="8" t="inlineStr">
        <f aca="false">IF(A769&lt;&gt;"",$I769-'v1 Frame'!M$3*SIN($C769)+'v1 Frame'!N$3*COS($C769)*SIN($E769)+'v1 Frame'!O$3*COS($C769)*COS($E769),"")</f>
        <is>
          <t/>
        </is>
      </c>
      <c r="V769" s="8" t="inlineStr">
        <f aca="false">IF(A769&lt;&gt;"",$G769+'v1 Frame'!P$3*COS($C769)+'v1 Frame'!Q$3*SIN($C769)*SIN($E769)+'v1 Frame'!R$3*SIN($C769)*COS($E769),"")</f>
        <is>
          <t/>
        </is>
      </c>
      <c r="W769" s="8" t="inlineStr">
        <f aca="false">IF(A769&lt;&gt;"",$H769+'v1 Frame'!Q$3*COS($E769)-'v1 Frame'!R$3*SIN($E769),"")</f>
        <is>
          <t/>
        </is>
      </c>
      <c r="X769" s="8" t="inlineStr">
        <f aca="false">IF(A769&lt;&gt;"",$I769-'v1 Frame'!P$3*SIN($C769)+'v1 Frame'!Q$3*COS($C769)*SIN($E769)+'v1 Frame'!R$3*COS($C769)*COS($E769),"")</f>
        <is>
          <t/>
        </is>
      </c>
      <c r="Y769" s="8" t="inlineStr">
        <f aca="false">IF(A769&lt;&gt;"",$G769+'v1 Frame'!S$3*COS($C769)+'v1 Frame'!T$3*SIN($C769)*SIN($E769)+'v1 Frame'!U$3*SIN($C769)*COS($E769),"")</f>
        <is>
          <t/>
        </is>
      </c>
      <c r="Z769" s="8" t="inlineStr">
        <f aca="false">IF(A769&lt;&gt;"",$H769+'v1 Frame'!T$3*COS($E769)-'v1 Frame'!U$3*SIN($E769),"")</f>
        <is>
          <t/>
        </is>
      </c>
      <c r="AA769" s="8" t="inlineStr">
        <f aca="false">IF(A769&lt;&gt;"",$I769-'v1 Frame'!S$3*SIN($C769)+'v1 Frame'!T$3*COS($C769)*SIN($E769)+'v1 Frame'!U$3*COS($C769)*COS($E769),"")</f>
        <is>
          <t/>
        </is>
      </c>
      <c r="AB769" s="8" t="inlineStr">
        <f aca="false">IF(A769&lt;&gt;"",$G769+'v1 Frame'!V$3*COS($C769)+'v1 Frame'!W$3*SIN($C769)*SIN($E769)+'v1 Frame'!X$3*SIN($C769)*COS($E769),"")</f>
        <is>
          <t/>
        </is>
      </c>
      <c r="AC769" s="8" t="inlineStr">
        <f aca="false">IF(A769&lt;&gt;"",$H769+'v1 Frame'!W$3*COS($E769)-'v1 Frame'!X$3*SIN($E769),"")</f>
        <is>
          <t/>
        </is>
      </c>
      <c r="AD769" s="8" t="inlineStr">
        <f aca="false">IF(A769&lt;&gt;"",$I769-'v1 Frame'!V$3*SIN($C769)+'v1 Frame'!W$3*COS($C769)*SIN($E769)+'v1 Frame'!X$3*COS($C769)*COS($E769),"")</f>
        <is>
          <t/>
        </is>
      </c>
      <c r="AE769" s="25" t="inlineStr">
        <f aca="false">IF(A769&lt;&gt;"",$G769+'v1 Frame'!Y$3*COS($C769)+'v1 Frame'!Z$3*SIN($C769)*SIN($E769)+'v1 Frame'!AA$3*SIN($C769)*COS($E769),"")</f>
        <is>
          <t/>
        </is>
      </c>
      <c r="AF769" s="25" t="inlineStr">
        <f aca="false">IF(A769&lt;&gt;"",$H769+'v1 Frame'!Z$3*COS($E769)-'v1 Frame'!AA$3*SIN($E769),"")</f>
        <is>
          <t/>
        </is>
      </c>
      <c r="AG769" s="25" t="inlineStr">
        <f aca="false">IF(A769&lt;&gt;"",$I769-'v1 Frame'!Y$3*SIN($C769)+'v1 Frame'!Z$3*COS($C769)*SIN($E769)+'v1 Frame'!AA$3*COS($C769)*COS($E769),"")</f>
        <is>
          <t/>
        </is>
      </c>
      <c r="AH769" s="8" t="inlineStr">
        <f aca="false">IF(A769&lt;&gt;"",SQRT(SUMSQ(G769:I769)),"")</f>
        <is>
          <t/>
        </is>
      </c>
      <c r="AI769" s="8" t="inlineStr">
        <f aca="false">IF(A769&lt;&gt;"",IF(AH769&lt;&gt;0,ACOS(I769/AH769),0),"")</f>
        <is>
          <t/>
        </is>
      </c>
      <c r="AJ769" s="8" t="inlineStr">
        <f aca="false">IF(A769&lt;&gt;"",DEGREES(AI769),"")</f>
        <is>
          <t/>
        </is>
      </c>
      <c r="AK769" s="8" t="inlineStr">
        <f aca="false">IF(A769&lt;&gt;"",IF(OR(G769&lt;&gt;0,H769&lt;&gt;0),ATAN2(G769,H769),0),"")</f>
        <is>
          <t/>
        </is>
      </c>
      <c r="AL769" s="8" t="inlineStr">
        <f aca="false">IF(A769&lt;&gt;"",DEGREES(AK769),"")</f>
        <is>
          <t/>
        </is>
      </c>
      <c r="AM769" s="8" t="inlineStr">
        <f aca="false">IF(A769&lt;&gt;"",SQRT(SUMSQ(J769:L769)),"")</f>
        <is>
          <t/>
        </is>
      </c>
      <c r="AN769" s="8" t="inlineStr">
        <f aca="false">IF(A769&lt;&gt;"",IF(AM769&lt;&gt;0,ACOS(L769/AM769),0),"")</f>
        <is>
          <t/>
        </is>
      </c>
      <c r="AO769" s="8" t="inlineStr">
        <f aca="false">IF(A769&lt;&gt;"",DEGREES(AN769),"")</f>
        <is>
          <t/>
        </is>
      </c>
      <c r="AP769" s="8" t="inlineStr">
        <f aca="false">IF(A769&lt;&gt;"",IF(OR(J769&lt;&gt;0,K769&lt;&gt;0),ATAN2(J769,K769),0),"")</f>
        <is>
          <t/>
        </is>
      </c>
      <c r="AQ769" s="8" t="inlineStr">
        <f aca="false">IF(A769&lt;&gt;"",DEGREES(AP769),"")</f>
        <is>
          <t/>
        </is>
      </c>
      <c r="AR769" s="8" t="inlineStr">
        <f aca="false">IF(A769&lt;&gt;"",SQRT(SUMSQ(M769:O769)),"")</f>
        <is>
          <t/>
        </is>
      </c>
      <c r="AS769" s="8" t="inlineStr">
        <f aca="false">IF(A769&lt;&gt;"",IF(AR769&lt;&gt;0,ACOS(O769/AR769),0),"")</f>
        <is>
          <t/>
        </is>
      </c>
      <c r="AT769" s="8" t="inlineStr">
        <f aca="false">IF(A769&lt;&gt;"",DEGREES(AS769),"")</f>
        <is>
          <t/>
        </is>
      </c>
      <c r="AU769" s="8" t="inlineStr">
        <f aca="false">IF(A769&lt;&gt;"",IF(OR(M769&lt;&gt;0,N769&lt;&gt;0),ATAN2(M769,N769),0),"")</f>
        <is>
          <t/>
        </is>
      </c>
      <c r="AV769" s="8" t="inlineStr">
        <f aca="false">IF(A769&lt;&gt;"",DEGREES(AU769),"")</f>
        <is>
          <t/>
        </is>
      </c>
      <c r="AW769" s="8" t="inlineStr">
        <f aca="false">IF(A769&lt;&gt;"",SQRT(SUMSQ(P769:R769)),"")</f>
        <is>
          <t/>
        </is>
      </c>
      <c r="AX769" s="8" t="inlineStr">
        <f aca="false">IF(A769&lt;&gt;"",IF(AW769&lt;&gt;0,ACOS(R769/AW769),0),"")</f>
        <is>
          <t/>
        </is>
      </c>
      <c r="AY769" s="8" t="inlineStr">
        <f aca="false">IF(A769&lt;&gt;"",DEGREES(AX769),"")</f>
        <is>
          <t/>
        </is>
      </c>
      <c r="AZ769" s="8" t="inlineStr">
        <f aca="false">IF(A769&lt;&gt;"",IF(OR(P769&lt;&gt;0,Q769&lt;&gt;0),ATAN2(P769,Q769),0),"")</f>
        <is>
          <t/>
        </is>
      </c>
      <c r="BA769" s="8" t="inlineStr">
        <f aca="false">IF(A769&lt;&gt;"",DEGREES(AZ769),"")</f>
        <is>
          <t/>
        </is>
      </c>
      <c r="BB769" s="8" t="inlineStr">
        <f aca="false">IF(A769&lt;&gt;"",SQRT(SUMSQ(S769:U769)),"")</f>
        <is>
          <t/>
        </is>
      </c>
      <c r="BC769" s="8" t="inlineStr">
        <f aca="false">IF(A769&lt;&gt;"",IF(BB769&lt;&gt;0,ACOS(U769/BB769),0),"")</f>
        <is>
          <t/>
        </is>
      </c>
      <c r="BD769" s="8" t="inlineStr">
        <f aca="false">IF(A769&lt;&gt;"",DEGREES(BC769),"")</f>
        <is>
          <t/>
        </is>
      </c>
      <c r="BE769" s="8" t="inlineStr">
        <f aca="false">IF(A769&lt;&gt;"",IF(OR(S769&lt;&gt;0,T769&lt;&gt;0),ATAN2(S769,T769),0),"")</f>
        <is>
          <t/>
        </is>
      </c>
      <c r="BF769" s="8" t="inlineStr">
        <f aca="false">IF(A769&lt;&gt;"",DEGREES(BE769),"")</f>
        <is>
          <t/>
        </is>
      </c>
      <c r="BG769" s="8" t="inlineStr">
        <f aca="false">IF(A769&lt;&gt;"",SQRT(SUMSQ(V769:X769)),"")</f>
        <is>
          <t/>
        </is>
      </c>
      <c r="BH769" s="8" t="inlineStr">
        <f aca="false">IF(A769&lt;&gt;"",IF(BG769&lt;&gt;0,ACOS(X769/BG769),0),"")</f>
        <is>
          <t/>
        </is>
      </c>
      <c r="BI769" s="8" t="inlineStr">
        <f aca="false">IF(A769&lt;&gt;"",DEGREES(BH769),"")</f>
        <is>
          <t/>
        </is>
      </c>
      <c r="BJ769" s="8" t="inlineStr">
        <f aca="false">IF(A769&lt;&gt;"",IF(OR(V769&lt;&gt;0,W769&lt;&gt;0),ATAN2(V769,W769),0),"")</f>
        <is>
          <t/>
        </is>
      </c>
      <c r="BK769" s="8" t="inlineStr">
        <f aca="false">IF(A769&lt;&gt;"",DEGREES(BJ769),"")</f>
        <is>
          <t/>
        </is>
      </c>
      <c r="BL769" s="8" t="inlineStr">
        <f aca="false">IF(A769&lt;&gt;"",SQRT(SUMSQ(Y769:AA769)),"")</f>
        <is>
          <t/>
        </is>
      </c>
      <c r="BM769" s="8" t="inlineStr">
        <f aca="false">IF(A769&lt;&gt;"",IF(BL769&lt;&gt;0,ACOS(AA769/BL769),0),"")</f>
        <is>
          <t/>
        </is>
      </c>
      <c r="BN769" s="8" t="inlineStr">
        <f aca="false">IF(A769&lt;&gt;"",DEGREES(BM769),"")</f>
        <is>
          <t/>
        </is>
      </c>
      <c r="BO769" s="8" t="inlineStr">
        <f aca="false">IF(A769&lt;&gt;"",IF(OR(Y769&lt;&gt;0,Z769&lt;&gt;0),ATAN2(Y769,Z769),0),"")</f>
        <is>
          <t/>
        </is>
      </c>
      <c r="BP769" s="8" t="inlineStr">
        <f aca="false">IF(A769&lt;&gt;"",DEGREES(BO769),"")</f>
        <is>
          <t/>
        </is>
      </c>
      <c r="BQ769" s="8" t="inlineStr">
        <f aca="false">IF(A769&lt;&gt;"",SQRT(SUMSQ(AB769:AD769)),"")</f>
        <is>
          <t/>
        </is>
      </c>
      <c r="BR769" s="8" t="inlineStr">
        <f aca="false">IF(A769&lt;&gt;"",IF(BQ769&lt;&gt;0,ACOS(AD769/BQ769),0),"")</f>
        <is>
          <t/>
        </is>
      </c>
      <c r="BS769" s="8" t="inlineStr">
        <f aca="false">IF(A769&lt;&gt;"",DEGREES(BR769),"")</f>
        <is>
          <t/>
        </is>
      </c>
      <c r="BT769" s="8" t="inlineStr">
        <f aca="false">IF(A769&lt;&gt;"",IF(OR(AB769&lt;&gt;0,AC769&lt;&gt;0),ATAN2(AB769,AC769),0),"")</f>
        <is>
          <t/>
        </is>
      </c>
      <c r="BU769" s="8" t="inlineStr">
        <f aca="false">IF(A769&lt;&gt;"",DEGREES(BT769),"")</f>
        <is>
          <t/>
        </is>
      </c>
      <c r="BV769" s="8" t="inlineStr">
        <f aca="false">IF(A769&lt;&gt;"",SQRT(SUMSQ(AE769:AG769)),"")</f>
        <is>
          <t/>
        </is>
      </c>
      <c r="BW769" s="8" t="inlineStr">
        <f aca="false">IF(A769&lt;&gt;"",IF(BV769&lt;&gt;0,ACOS(AG769/BV769),0),"")</f>
        <is>
          <t/>
        </is>
      </c>
      <c r="BX769" s="8" t="inlineStr">
        <f aca="false">IF(A769&lt;&gt;"",DEGREES(BW769),"")</f>
        <is>
          <t/>
        </is>
      </c>
      <c r="BY769" s="8" t="inlineStr">
        <f aca="false">IF(A769&lt;&gt;"",IF(OR(AF769&lt;&gt;0,AG769&lt;&gt;0),ATAN2(AF769,AG769),0),"")</f>
        <is>
          <t/>
        </is>
      </c>
      <c r="BZ769" s="8" t="inlineStr">
        <f aca="false">IF(A769&lt;&gt;"",DEGREES(BY769),"")</f>
        <is>
          <t/>
        </is>
      </c>
      <c r="CA769" s="0" t="inlineStr">
        <f aca="false">IF(A769&lt;&gt;"",IF(AND(AI769&lt;Parameters!$B$11,AI769&gt;Parameters!$B$12,AN769&lt;Parameters!$B$11,AN769&gt;Parameters!$B$12,AS769&lt;Parameters!$B$11,AS769&gt;Parameters!$B$12,AX769&lt;Parameters!$B$11,AX769&gt;Parameters!$B$12,BC769&lt;Parameters!$B$11,BC769&gt;Parameters!$B$12,BM769&lt;Parameters!$B$11,BM769&gt;Parameters!$B$12,BR769&lt;Parameters!$B$11,BR769&gt;Parameters!$B$12,BW769&lt;Parameters!$B$11,BW769&gt;Parameters!$B$12),1,0),"")</f>
        <is>
          <t/>
        </is>
      </c>
      <c r="CB769" s="0" t="inlineStr">
        <f aca="false">IF(A769&lt;&gt;"",IF(OR(AI769&lt;Parameters!$B$12,AI769&gt;Parameters!$B$11),0,1),"")</f>
        <is>
          <t/>
        </is>
      </c>
      <c r="CC769" s="0" t="inlineStr">
        <f aca="false">IF(A769&lt;&gt;"",IF(OR(AN769&lt;Parameters!$B$12,AN769&gt;Parameters!$B$11),0,1),"")</f>
        <is>
          <t/>
        </is>
      </c>
      <c r="CD769" s="0" t="inlineStr">
        <f aca="false">IF(A769&lt;&gt;"",IF(OR(AS769&lt;Parameters!$B$12,AS769&gt;Parameters!$B$11),0,1),"")</f>
        <is>
          <t/>
        </is>
      </c>
      <c r="CE769" s="0" t="inlineStr">
        <f aca="false">IF(A769&lt;&gt;"",IF(OR(AX769&lt;Parameters!$B$12,AX769&gt;Parameters!$B$11),0,1),"")</f>
        <is>
          <t/>
        </is>
      </c>
      <c r="CF769" s="0" t="inlineStr">
        <f aca="false">IF(A769&lt;&gt;"",IF(OR(BC769&lt;Parameters!$B$12,BC769&gt;Parameters!$B$11),0,1),"")</f>
        <is>
          <t/>
        </is>
      </c>
      <c r="CG769" s="0" t="inlineStr">
        <f aca="false">IF(A769&lt;&gt;"",IF(OR(BH769&lt;Parameters!$B$12,BH769&gt;Parameters!$B$11),0,1),"")</f>
        <is>
          <t/>
        </is>
      </c>
      <c r="CH769" s="0" t="inlineStr">
        <f aca="false">IF(A769&lt;&gt;"",IF(OR(BM769&lt;Parameters!$B$12,BM769&gt;Parameters!$B$11),0,1),"")</f>
        <is>
          <t/>
        </is>
      </c>
      <c r="CI769" s="0" t="inlineStr">
        <f aca="false">IF(A769&lt;&gt;"",IF(OR(BR769&lt;Parameters!$B$12,BR769&gt;Parameters!$B$11),0,1),"")</f>
        <is>
          <t/>
        </is>
      </c>
      <c r="CJ769" s="0" t="inlineStr">
        <f aca="false">IF(A769&lt;&gt;"",IF(OR(BW769&lt;Parameters!$B$12,BW769&gt;Parameters!$B$11),0,1),"")</f>
        <is>
          <t/>
        </is>
      </c>
      <c r="CK769" s="26" t="inlineStr">
        <f aca="false">IF(A769&lt;&gt;"",SUM(CB769:CJ769)/9,"")</f>
        <is>
          <t/>
        </is>
      </c>
      <c r="CL769" s="0" t="inlineStr">
        <f aca="false">IF(A769&lt;&gt;"",CK769*9,"")</f>
        <is>
          <t/>
        </is>
      </c>
      <c r="CM769" s="8" t="inlineStr">
        <f aca="false">IF(A769&lt;&gt;"",TEXT(B769,CM$2)&amp;" "&amp;TEXT(A769,CM$2),"")</f>
        <is>
          <t/>
        </is>
      </c>
    </row>
    <row r="770" customFormat="false" ht="15" hidden="false" customHeight="false" outlineLevel="0" collapsed="false">
      <c r="A770" s="0" t="inlineStr">
        <f aca="false">IF(OR(B769&lt;Parameters!$K$12,A769&lt;Parameters!$K$12),IF(A769&lt;Parameters!$K$12,A769+1,0),"")</f>
        <is>
          <t/>
        </is>
      </c>
      <c r="B770" s="0" t="inlineStr">
        <f aca="false">IF(A770&lt;&gt;"",IF(A770=0,B769+1,B769),"")</f>
        <is>
          <t/>
        </is>
      </c>
      <c r="C770" s="24" t="inlineStr">
        <f aca="false">IF(A770&lt;&gt;"",-_phi*(A770+0.5),"")</f>
        <is>
          <t/>
        </is>
      </c>
      <c r="D770" s="8" t="inlineStr">
        <f aca="false">IF(A770&lt;&gt;"",DEGREES(C770),"")</f>
        <is>
          <t/>
        </is>
      </c>
      <c r="E770" s="24" t="inlineStr">
        <f aca="false">IF(A770&lt;&gt;"",_phi*(B770+0.5),"")</f>
        <is>
          <t/>
        </is>
      </c>
      <c r="F770" s="8" t="inlineStr">
        <f aca="false">IF(A770&lt;&gt;"",DEGREES(E770),"")</f>
        <is>
          <t/>
        </is>
      </c>
      <c r="G770" s="8" t="inlineStr">
        <f aca="false">IF(A770&lt;&gt;"",LOOKUP(A770,h!$A$3:$A$30,h!$D$3:$D$30),"")</f>
        <is>
          <t/>
        </is>
      </c>
      <c r="H770" s="8" t="inlineStr">
        <f aca="false">IF(A770&lt;&gt;"",LOOKUP(B770,h!$A$3:$A$30,h!$D$3:$D$30),"")</f>
        <is>
          <t/>
        </is>
      </c>
      <c r="I770" s="8" t="inlineStr">
        <f aca="false">IF(A770&lt;&gt;"",_zif,"")</f>
        <is>
          <t/>
        </is>
      </c>
      <c r="J770" s="8" t="inlineStr">
        <f aca="false">IF(A770&lt;&gt;"",$G770+'v1 Frame'!D$3*COS($C770)+'v1 Frame'!E$3*SIN($C770)*SIN($E770)+'v1 Frame'!F$3*SIN($C770)*COS($E770),"")</f>
        <is>
          <t/>
        </is>
      </c>
      <c r="K770" s="8" t="inlineStr">
        <f aca="false">IF(A770&lt;&gt;"",$H770+'v1 Frame'!E$3*COS($E770)-'v1 Frame'!F$3*SIN($E770),"")</f>
        <is>
          <t/>
        </is>
      </c>
      <c r="L770" s="8" t="inlineStr">
        <f aca="false">IF(A770&lt;&gt;"",$I770-'v1 Frame'!D$3*SIN($C770)+'v1 Frame'!E$3*COS($C770)*SIN($E770)+'v1 Frame'!F$3*COS($C770)*COS($E770),"")</f>
        <is>
          <t/>
        </is>
      </c>
      <c r="M770" s="8" t="inlineStr">
        <f aca="false">IF(A770&lt;&gt;"",$G770+'v1 Frame'!G$3*COS($C770)+'v1 Frame'!H$3*SIN($C770)*SIN($E770)+'v1 Frame'!I$3*SIN($C770)*COS($E770),"")</f>
        <is>
          <t/>
        </is>
      </c>
      <c r="N770" s="8" t="inlineStr">
        <f aca="false">IF(A770&lt;&gt;"",$H770+'v1 Frame'!H$3*COS($E770)-'v1 Frame'!I$3*SIN($E770),"")</f>
        <is>
          <t/>
        </is>
      </c>
      <c r="O770" s="8" t="inlineStr">
        <f aca="false">IF(A770&lt;&gt;"",$I770-'v1 Frame'!G$3*SIN($C770)+'v1 Frame'!H$3*COS($C770)*SIN($E770)+'v1 Frame'!I$3*COS($C770)*COS($E770),"")</f>
        <is>
          <t/>
        </is>
      </c>
      <c r="P770" s="8" t="inlineStr">
        <f aca="false">IF(A770&lt;&gt;"",$G770+'v1 Frame'!J$3*COS($C770)+'v1 Frame'!K$3*SIN($C770)*SIN($E770)+'v1 Frame'!L$3*SIN($C770)*COS($E770),"")</f>
        <is>
          <t/>
        </is>
      </c>
      <c r="Q770" s="8" t="inlineStr">
        <f aca="false">IF(A770&lt;&gt;"",$H770+'v1 Frame'!K$3*COS($E770)-'v1 Frame'!L$3*SIN($E770),"")</f>
        <is>
          <t/>
        </is>
      </c>
      <c r="R770" s="8" t="inlineStr">
        <f aca="false">IF(A770&lt;&gt;"",$I770-'v1 Frame'!J$3*SIN($C770)+'v1 Frame'!K$3*COS($C770)*SIN($E770)+'v1 Frame'!L$3*COS($C770)*COS($E770),"")</f>
        <is>
          <t/>
        </is>
      </c>
      <c r="S770" s="8" t="inlineStr">
        <f aca="false">IF(A770&lt;&gt;"",$G770+'v1 Frame'!M$3*COS($C770)+'v1 Frame'!N$3*SIN($C770)*SIN($E770)+'v1 Frame'!O$3*SIN($C770)*COS($E770),"")</f>
        <is>
          <t/>
        </is>
      </c>
      <c r="T770" s="8" t="inlineStr">
        <f aca="false">IF(A770&lt;&gt;"",$H770+'v1 Frame'!N$3*COS($E770)-'v1 Frame'!O$3*SIN($E770),"")</f>
        <is>
          <t/>
        </is>
      </c>
      <c r="U770" s="8" t="inlineStr">
        <f aca="false">IF(A770&lt;&gt;"",$I770-'v1 Frame'!M$3*SIN($C770)+'v1 Frame'!N$3*COS($C770)*SIN($E770)+'v1 Frame'!O$3*COS($C770)*COS($E770),"")</f>
        <is>
          <t/>
        </is>
      </c>
      <c r="V770" s="8" t="inlineStr">
        <f aca="false">IF(A770&lt;&gt;"",$G770+'v1 Frame'!P$3*COS($C770)+'v1 Frame'!Q$3*SIN($C770)*SIN($E770)+'v1 Frame'!R$3*SIN($C770)*COS($E770),"")</f>
        <is>
          <t/>
        </is>
      </c>
      <c r="W770" s="8" t="inlineStr">
        <f aca="false">IF(A770&lt;&gt;"",$H770+'v1 Frame'!Q$3*COS($E770)-'v1 Frame'!R$3*SIN($E770),"")</f>
        <is>
          <t/>
        </is>
      </c>
      <c r="X770" s="8" t="inlineStr">
        <f aca="false">IF(A770&lt;&gt;"",$I770-'v1 Frame'!P$3*SIN($C770)+'v1 Frame'!Q$3*COS($C770)*SIN($E770)+'v1 Frame'!R$3*COS($C770)*COS($E770),"")</f>
        <is>
          <t/>
        </is>
      </c>
      <c r="Y770" s="8" t="inlineStr">
        <f aca="false">IF(A770&lt;&gt;"",$G770+'v1 Frame'!S$3*COS($C770)+'v1 Frame'!T$3*SIN($C770)*SIN($E770)+'v1 Frame'!U$3*SIN($C770)*COS($E770),"")</f>
        <is>
          <t/>
        </is>
      </c>
      <c r="Z770" s="8" t="inlineStr">
        <f aca="false">IF(A770&lt;&gt;"",$H770+'v1 Frame'!T$3*COS($E770)-'v1 Frame'!U$3*SIN($E770),"")</f>
        <is>
          <t/>
        </is>
      </c>
      <c r="AA770" s="8" t="inlineStr">
        <f aca="false">IF(A770&lt;&gt;"",$I770-'v1 Frame'!S$3*SIN($C770)+'v1 Frame'!T$3*COS($C770)*SIN($E770)+'v1 Frame'!U$3*COS($C770)*COS($E770),"")</f>
        <is>
          <t/>
        </is>
      </c>
      <c r="AB770" s="8" t="inlineStr">
        <f aca="false">IF(A770&lt;&gt;"",$G770+'v1 Frame'!V$3*COS($C770)+'v1 Frame'!W$3*SIN($C770)*SIN($E770)+'v1 Frame'!X$3*SIN($C770)*COS($E770),"")</f>
        <is>
          <t/>
        </is>
      </c>
      <c r="AC770" s="8" t="inlineStr">
        <f aca="false">IF(A770&lt;&gt;"",$H770+'v1 Frame'!W$3*COS($E770)-'v1 Frame'!X$3*SIN($E770),"")</f>
        <is>
          <t/>
        </is>
      </c>
      <c r="AD770" s="8" t="inlineStr">
        <f aca="false">IF(A770&lt;&gt;"",$I770-'v1 Frame'!V$3*SIN($C770)+'v1 Frame'!W$3*COS($C770)*SIN($E770)+'v1 Frame'!X$3*COS($C770)*COS($E770),"")</f>
        <is>
          <t/>
        </is>
      </c>
      <c r="AE770" s="25" t="inlineStr">
        <f aca="false">IF(A770&lt;&gt;"",$G770+'v1 Frame'!Y$3*COS($C770)+'v1 Frame'!Z$3*SIN($C770)*SIN($E770)+'v1 Frame'!AA$3*SIN($C770)*COS($E770),"")</f>
        <is>
          <t/>
        </is>
      </c>
      <c r="AF770" s="25" t="inlineStr">
        <f aca="false">IF(A770&lt;&gt;"",$H770+'v1 Frame'!Z$3*COS($E770)-'v1 Frame'!AA$3*SIN($E770),"")</f>
        <is>
          <t/>
        </is>
      </c>
      <c r="AG770" s="25" t="inlineStr">
        <f aca="false">IF(A770&lt;&gt;"",$I770-'v1 Frame'!Y$3*SIN($C770)+'v1 Frame'!Z$3*COS($C770)*SIN($E770)+'v1 Frame'!AA$3*COS($C770)*COS($E770),"")</f>
        <is>
          <t/>
        </is>
      </c>
      <c r="AH770" s="8" t="inlineStr">
        <f aca="false">IF(A770&lt;&gt;"",SQRT(SUMSQ(G770:I770)),"")</f>
        <is>
          <t/>
        </is>
      </c>
      <c r="AI770" s="8" t="inlineStr">
        <f aca="false">IF(A770&lt;&gt;"",IF(AH770&lt;&gt;0,ACOS(I770/AH770),0),"")</f>
        <is>
          <t/>
        </is>
      </c>
      <c r="AJ770" s="8" t="inlineStr">
        <f aca="false">IF(A770&lt;&gt;"",DEGREES(AI770),"")</f>
        <is>
          <t/>
        </is>
      </c>
      <c r="AK770" s="8" t="inlineStr">
        <f aca="false">IF(A770&lt;&gt;"",IF(OR(G770&lt;&gt;0,H770&lt;&gt;0),ATAN2(G770,H770),0),"")</f>
        <is>
          <t/>
        </is>
      </c>
      <c r="AL770" s="8" t="inlineStr">
        <f aca="false">IF(A770&lt;&gt;"",DEGREES(AK770),"")</f>
        <is>
          <t/>
        </is>
      </c>
      <c r="AM770" s="8" t="inlineStr">
        <f aca="false">IF(A770&lt;&gt;"",SQRT(SUMSQ(J770:L770)),"")</f>
        <is>
          <t/>
        </is>
      </c>
      <c r="AN770" s="8" t="inlineStr">
        <f aca="false">IF(A770&lt;&gt;"",IF(AM770&lt;&gt;0,ACOS(L770/AM770),0),"")</f>
        <is>
          <t/>
        </is>
      </c>
      <c r="AO770" s="8" t="inlineStr">
        <f aca="false">IF(A770&lt;&gt;"",DEGREES(AN770),"")</f>
        <is>
          <t/>
        </is>
      </c>
      <c r="AP770" s="8" t="inlineStr">
        <f aca="false">IF(A770&lt;&gt;"",IF(OR(J770&lt;&gt;0,K770&lt;&gt;0),ATAN2(J770,K770),0),"")</f>
        <is>
          <t/>
        </is>
      </c>
      <c r="AQ770" s="8" t="inlineStr">
        <f aca="false">IF(A770&lt;&gt;"",DEGREES(AP770),"")</f>
        <is>
          <t/>
        </is>
      </c>
      <c r="AR770" s="8" t="inlineStr">
        <f aca="false">IF(A770&lt;&gt;"",SQRT(SUMSQ(M770:O770)),"")</f>
        <is>
          <t/>
        </is>
      </c>
      <c r="AS770" s="8" t="inlineStr">
        <f aca="false">IF(A770&lt;&gt;"",IF(AR770&lt;&gt;0,ACOS(O770/AR770),0),"")</f>
        <is>
          <t/>
        </is>
      </c>
      <c r="AT770" s="8" t="inlineStr">
        <f aca="false">IF(A770&lt;&gt;"",DEGREES(AS770),"")</f>
        <is>
          <t/>
        </is>
      </c>
      <c r="AU770" s="8" t="inlineStr">
        <f aca="false">IF(A770&lt;&gt;"",IF(OR(M770&lt;&gt;0,N770&lt;&gt;0),ATAN2(M770,N770),0),"")</f>
        <is>
          <t/>
        </is>
      </c>
      <c r="AV770" s="8" t="inlineStr">
        <f aca="false">IF(A770&lt;&gt;"",DEGREES(AU770),"")</f>
        <is>
          <t/>
        </is>
      </c>
      <c r="AW770" s="8" t="inlineStr">
        <f aca="false">IF(A770&lt;&gt;"",SQRT(SUMSQ(P770:R770)),"")</f>
        <is>
          <t/>
        </is>
      </c>
      <c r="AX770" s="8" t="inlineStr">
        <f aca="false">IF(A770&lt;&gt;"",IF(AW770&lt;&gt;0,ACOS(R770/AW770),0),"")</f>
        <is>
          <t/>
        </is>
      </c>
      <c r="AY770" s="8" t="inlineStr">
        <f aca="false">IF(A770&lt;&gt;"",DEGREES(AX770),"")</f>
        <is>
          <t/>
        </is>
      </c>
      <c r="AZ770" s="8" t="inlineStr">
        <f aca="false">IF(A770&lt;&gt;"",IF(OR(P770&lt;&gt;0,Q770&lt;&gt;0),ATAN2(P770,Q770),0),"")</f>
        <is>
          <t/>
        </is>
      </c>
      <c r="BA770" s="8" t="inlineStr">
        <f aca="false">IF(A770&lt;&gt;"",DEGREES(AZ770),"")</f>
        <is>
          <t/>
        </is>
      </c>
      <c r="BB770" s="8" t="inlineStr">
        <f aca="false">IF(A770&lt;&gt;"",SQRT(SUMSQ(S770:U770)),"")</f>
        <is>
          <t/>
        </is>
      </c>
      <c r="BC770" s="8" t="inlineStr">
        <f aca="false">IF(A770&lt;&gt;"",IF(BB770&lt;&gt;0,ACOS(U770/BB770),0),"")</f>
        <is>
          <t/>
        </is>
      </c>
      <c r="BD770" s="8" t="inlineStr">
        <f aca="false">IF(A770&lt;&gt;"",DEGREES(BC770),"")</f>
        <is>
          <t/>
        </is>
      </c>
      <c r="BE770" s="8" t="inlineStr">
        <f aca="false">IF(A770&lt;&gt;"",IF(OR(S770&lt;&gt;0,T770&lt;&gt;0),ATAN2(S770,T770),0),"")</f>
        <is>
          <t/>
        </is>
      </c>
      <c r="BF770" s="8" t="inlineStr">
        <f aca="false">IF(A770&lt;&gt;"",DEGREES(BE770),"")</f>
        <is>
          <t/>
        </is>
      </c>
      <c r="BG770" s="8" t="inlineStr">
        <f aca="false">IF(A770&lt;&gt;"",SQRT(SUMSQ(V770:X770)),"")</f>
        <is>
          <t/>
        </is>
      </c>
      <c r="BH770" s="8" t="inlineStr">
        <f aca="false">IF(A770&lt;&gt;"",IF(BG770&lt;&gt;0,ACOS(X770/BG770),0),"")</f>
        <is>
          <t/>
        </is>
      </c>
      <c r="BI770" s="8" t="inlineStr">
        <f aca="false">IF(A770&lt;&gt;"",DEGREES(BH770),"")</f>
        <is>
          <t/>
        </is>
      </c>
      <c r="BJ770" s="8" t="inlineStr">
        <f aca="false">IF(A770&lt;&gt;"",IF(OR(V770&lt;&gt;0,W770&lt;&gt;0),ATAN2(V770,W770),0),"")</f>
        <is>
          <t/>
        </is>
      </c>
      <c r="BK770" s="8" t="inlineStr">
        <f aca="false">IF(A770&lt;&gt;"",DEGREES(BJ770),"")</f>
        <is>
          <t/>
        </is>
      </c>
      <c r="BL770" s="8" t="inlineStr">
        <f aca="false">IF(A770&lt;&gt;"",SQRT(SUMSQ(Y770:AA770)),"")</f>
        <is>
          <t/>
        </is>
      </c>
      <c r="BM770" s="8" t="inlineStr">
        <f aca="false">IF(A770&lt;&gt;"",IF(BL770&lt;&gt;0,ACOS(AA770/BL770),0),"")</f>
        <is>
          <t/>
        </is>
      </c>
      <c r="BN770" s="8" t="inlineStr">
        <f aca="false">IF(A770&lt;&gt;"",DEGREES(BM770),"")</f>
        <is>
          <t/>
        </is>
      </c>
      <c r="BO770" s="8" t="inlineStr">
        <f aca="false">IF(A770&lt;&gt;"",IF(OR(Y770&lt;&gt;0,Z770&lt;&gt;0),ATAN2(Y770,Z770),0),"")</f>
        <is>
          <t/>
        </is>
      </c>
      <c r="BP770" s="8" t="inlineStr">
        <f aca="false">IF(A770&lt;&gt;"",DEGREES(BO770),"")</f>
        <is>
          <t/>
        </is>
      </c>
      <c r="BQ770" s="8" t="inlineStr">
        <f aca="false">IF(A770&lt;&gt;"",SQRT(SUMSQ(AB770:AD770)),"")</f>
        <is>
          <t/>
        </is>
      </c>
      <c r="BR770" s="8" t="inlineStr">
        <f aca="false">IF(A770&lt;&gt;"",IF(BQ770&lt;&gt;0,ACOS(AD770/BQ770),0),"")</f>
        <is>
          <t/>
        </is>
      </c>
      <c r="BS770" s="8" t="inlineStr">
        <f aca="false">IF(A770&lt;&gt;"",DEGREES(BR770),"")</f>
        <is>
          <t/>
        </is>
      </c>
      <c r="BT770" s="8" t="inlineStr">
        <f aca="false">IF(A770&lt;&gt;"",IF(OR(AB770&lt;&gt;0,AC770&lt;&gt;0),ATAN2(AB770,AC770),0),"")</f>
        <is>
          <t/>
        </is>
      </c>
      <c r="BU770" s="8" t="inlineStr">
        <f aca="false">IF(A770&lt;&gt;"",DEGREES(BT770),"")</f>
        <is>
          <t/>
        </is>
      </c>
      <c r="BV770" s="8" t="inlineStr">
        <f aca="false">IF(A770&lt;&gt;"",SQRT(SUMSQ(AE770:AG770)),"")</f>
        <is>
          <t/>
        </is>
      </c>
      <c r="BW770" s="8" t="inlineStr">
        <f aca="false">IF(A770&lt;&gt;"",IF(BV770&lt;&gt;0,ACOS(AG770/BV770),0),"")</f>
        <is>
          <t/>
        </is>
      </c>
      <c r="BX770" s="8" t="inlineStr">
        <f aca="false">IF(A770&lt;&gt;"",DEGREES(BW770),"")</f>
        <is>
          <t/>
        </is>
      </c>
      <c r="BY770" s="8" t="inlineStr">
        <f aca="false">IF(A770&lt;&gt;"",IF(OR(AF770&lt;&gt;0,AG770&lt;&gt;0),ATAN2(AF770,AG770),0),"")</f>
        <is>
          <t/>
        </is>
      </c>
      <c r="BZ770" s="8" t="inlineStr">
        <f aca="false">IF(A770&lt;&gt;"",DEGREES(BY770),"")</f>
        <is>
          <t/>
        </is>
      </c>
      <c r="CA770" s="0" t="inlineStr">
        <f aca="false">IF(A770&lt;&gt;"",IF(AND(AI770&lt;Parameters!$B$11,AI770&gt;Parameters!$B$12,AN770&lt;Parameters!$B$11,AN770&gt;Parameters!$B$12,AS770&lt;Parameters!$B$11,AS770&gt;Parameters!$B$12,AX770&lt;Parameters!$B$11,AX770&gt;Parameters!$B$12,BC770&lt;Parameters!$B$11,BC770&gt;Parameters!$B$12,BM770&lt;Parameters!$B$11,BM770&gt;Parameters!$B$12,BR770&lt;Parameters!$B$11,BR770&gt;Parameters!$B$12,BW770&lt;Parameters!$B$11,BW770&gt;Parameters!$B$12),1,0),"")</f>
        <is>
          <t/>
        </is>
      </c>
      <c r="CB770" s="0" t="inlineStr">
        <f aca="false">IF(A770&lt;&gt;"",IF(OR(AI770&lt;Parameters!$B$12,AI770&gt;Parameters!$B$11),0,1),"")</f>
        <is>
          <t/>
        </is>
      </c>
      <c r="CC770" s="0" t="inlineStr">
        <f aca="false">IF(A770&lt;&gt;"",IF(OR(AN770&lt;Parameters!$B$12,AN770&gt;Parameters!$B$11),0,1),"")</f>
        <is>
          <t/>
        </is>
      </c>
      <c r="CD770" s="0" t="inlineStr">
        <f aca="false">IF(A770&lt;&gt;"",IF(OR(AS770&lt;Parameters!$B$12,AS770&gt;Parameters!$B$11),0,1),"")</f>
        <is>
          <t/>
        </is>
      </c>
      <c r="CE770" s="0" t="inlineStr">
        <f aca="false">IF(A770&lt;&gt;"",IF(OR(AX770&lt;Parameters!$B$12,AX770&gt;Parameters!$B$11),0,1),"")</f>
        <is>
          <t/>
        </is>
      </c>
      <c r="CF770" s="0" t="inlineStr">
        <f aca="false">IF(A770&lt;&gt;"",IF(OR(BC770&lt;Parameters!$B$12,BC770&gt;Parameters!$B$11),0,1),"")</f>
        <is>
          <t/>
        </is>
      </c>
      <c r="CG770" s="0" t="inlineStr">
        <f aca="false">IF(A770&lt;&gt;"",IF(OR(BH770&lt;Parameters!$B$12,BH770&gt;Parameters!$B$11),0,1),"")</f>
        <is>
          <t/>
        </is>
      </c>
      <c r="CH770" s="0" t="inlineStr">
        <f aca="false">IF(A770&lt;&gt;"",IF(OR(BM770&lt;Parameters!$B$12,BM770&gt;Parameters!$B$11),0,1),"")</f>
        <is>
          <t/>
        </is>
      </c>
      <c r="CI770" s="0" t="inlineStr">
        <f aca="false">IF(A770&lt;&gt;"",IF(OR(BR770&lt;Parameters!$B$12,BR770&gt;Parameters!$B$11),0,1),"")</f>
        <is>
          <t/>
        </is>
      </c>
      <c r="CJ770" s="0" t="inlineStr">
        <f aca="false">IF(A770&lt;&gt;"",IF(OR(BW770&lt;Parameters!$B$12,BW770&gt;Parameters!$B$11),0,1),"")</f>
        <is>
          <t/>
        </is>
      </c>
      <c r="CK770" s="26" t="inlineStr">
        <f aca="false">IF(A770&lt;&gt;"",SUM(CB770:CJ770)/9,"")</f>
        <is>
          <t/>
        </is>
      </c>
      <c r="CL770" s="0" t="inlineStr">
        <f aca="false">IF(A770&lt;&gt;"",CK770*9,"")</f>
        <is>
          <t/>
        </is>
      </c>
      <c r="CM770" s="8" t="inlineStr">
        <f aca="false">IF(A770&lt;&gt;"",TEXT(B770,CM$2)&amp;" "&amp;TEXT(A770,CM$2),"")</f>
        <is>
          <t/>
        </is>
      </c>
    </row>
    <row r="771" customFormat="false" ht="15" hidden="false" customHeight="false" outlineLevel="0" collapsed="false">
      <c r="A771" s="0" t="inlineStr">
        <f aca="false">IF(OR(B770&lt;Parameters!$K$12,A770&lt;Parameters!$K$12),IF(A770&lt;Parameters!$K$12,A770+1,0),"")</f>
        <is>
          <t/>
        </is>
      </c>
      <c r="B771" s="0" t="inlineStr">
        <f aca="false">IF(A771&lt;&gt;"",IF(A771=0,B770+1,B770),"")</f>
        <is>
          <t/>
        </is>
      </c>
      <c r="C771" s="24" t="inlineStr">
        <f aca="false">IF(A771&lt;&gt;"",-_phi*(A771+0.5),"")</f>
        <is>
          <t/>
        </is>
      </c>
      <c r="D771" s="8" t="inlineStr">
        <f aca="false">IF(A771&lt;&gt;"",DEGREES(C771),"")</f>
        <is>
          <t/>
        </is>
      </c>
      <c r="E771" s="24" t="inlineStr">
        <f aca="false">IF(A771&lt;&gt;"",_phi*(B771+0.5),"")</f>
        <is>
          <t/>
        </is>
      </c>
      <c r="F771" s="8" t="inlineStr">
        <f aca="false">IF(A771&lt;&gt;"",DEGREES(E771),"")</f>
        <is>
          <t/>
        </is>
      </c>
      <c r="G771" s="8" t="inlineStr">
        <f aca="false">IF(A771&lt;&gt;"",LOOKUP(A771,h!$A$3:$A$30,h!$D$3:$D$30),"")</f>
        <is>
          <t/>
        </is>
      </c>
      <c r="H771" s="8" t="inlineStr">
        <f aca="false">IF(A771&lt;&gt;"",LOOKUP(B771,h!$A$3:$A$30,h!$D$3:$D$30),"")</f>
        <is>
          <t/>
        </is>
      </c>
      <c r="I771" s="8" t="inlineStr">
        <f aca="false">IF(A771&lt;&gt;"",_zif,"")</f>
        <is>
          <t/>
        </is>
      </c>
      <c r="J771" s="8" t="inlineStr">
        <f aca="false">IF(A771&lt;&gt;"",$G771+'v1 Frame'!D$3*COS($C771)+'v1 Frame'!E$3*SIN($C771)*SIN($E771)+'v1 Frame'!F$3*SIN($C771)*COS($E771),"")</f>
        <is>
          <t/>
        </is>
      </c>
      <c r="K771" s="8" t="inlineStr">
        <f aca="false">IF(A771&lt;&gt;"",$H771+'v1 Frame'!E$3*COS($E771)-'v1 Frame'!F$3*SIN($E771),"")</f>
        <is>
          <t/>
        </is>
      </c>
      <c r="L771" s="8" t="inlineStr">
        <f aca="false">IF(A771&lt;&gt;"",$I771-'v1 Frame'!D$3*SIN($C771)+'v1 Frame'!E$3*COS($C771)*SIN($E771)+'v1 Frame'!F$3*COS($C771)*COS($E771),"")</f>
        <is>
          <t/>
        </is>
      </c>
      <c r="M771" s="8" t="inlineStr">
        <f aca="false">IF(A771&lt;&gt;"",$G771+'v1 Frame'!G$3*COS($C771)+'v1 Frame'!H$3*SIN($C771)*SIN($E771)+'v1 Frame'!I$3*SIN($C771)*COS($E771),"")</f>
        <is>
          <t/>
        </is>
      </c>
      <c r="N771" s="8" t="inlineStr">
        <f aca="false">IF(A771&lt;&gt;"",$H771+'v1 Frame'!H$3*COS($E771)-'v1 Frame'!I$3*SIN($E771),"")</f>
        <is>
          <t/>
        </is>
      </c>
      <c r="O771" s="8" t="inlineStr">
        <f aca="false">IF(A771&lt;&gt;"",$I771-'v1 Frame'!G$3*SIN($C771)+'v1 Frame'!H$3*COS($C771)*SIN($E771)+'v1 Frame'!I$3*COS($C771)*COS($E771),"")</f>
        <is>
          <t/>
        </is>
      </c>
      <c r="P771" s="8" t="inlineStr">
        <f aca="false">IF(A771&lt;&gt;"",$G771+'v1 Frame'!J$3*COS($C771)+'v1 Frame'!K$3*SIN($C771)*SIN($E771)+'v1 Frame'!L$3*SIN($C771)*COS($E771),"")</f>
        <is>
          <t/>
        </is>
      </c>
      <c r="Q771" s="8" t="inlineStr">
        <f aca="false">IF(A771&lt;&gt;"",$H771+'v1 Frame'!K$3*COS($E771)-'v1 Frame'!L$3*SIN($E771),"")</f>
        <is>
          <t/>
        </is>
      </c>
      <c r="R771" s="8" t="inlineStr">
        <f aca="false">IF(A771&lt;&gt;"",$I771-'v1 Frame'!J$3*SIN($C771)+'v1 Frame'!K$3*COS($C771)*SIN($E771)+'v1 Frame'!L$3*COS($C771)*COS($E771),"")</f>
        <is>
          <t/>
        </is>
      </c>
      <c r="S771" s="8" t="inlineStr">
        <f aca="false">IF(A771&lt;&gt;"",$G771+'v1 Frame'!M$3*COS($C771)+'v1 Frame'!N$3*SIN($C771)*SIN($E771)+'v1 Frame'!O$3*SIN($C771)*COS($E771),"")</f>
        <is>
          <t/>
        </is>
      </c>
      <c r="T771" s="8" t="inlineStr">
        <f aca="false">IF(A771&lt;&gt;"",$H771+'v1 Frame'!N$3*COS($E771)-'v1 Frame'!O$3*SIN($E771),"")</f>
        <is>
          <t/>
        </is>
      </c>
      <c r="U771" s="8" t="inlineStr">
        <f aca="false">IF(A771&lt;&gt;"",$I771-'v1 Frame'!M$3*SIN($C771)+'v1 Frame'!N$3*COS($C771)*SIN($E771)+'v1 Frame'!O$3*COS($C771)*COS($E771),"")</f>
        <is>
          <t/>
        </is>
      </c>
      <c r="V771" s="8" t="inlineStr">
        <f aca="false">IF(A771&lt;&gt;"",$G771+'v1 Frame'!P$3*COS($C771)+'v1 Frame'!Q$3*SIN($C771)*SIN($E771)+'v1 Frame'!R$3*SIN($C771)*COS($E771),"")</f>
        <is>
          <t/>
        </is>
      </c>
      <c r="W771" s="8" t="inlineStr">
        <f aca="false">IF(A771&lt;&gt;"",$H771+'v1 Frame'!Q$3*COS($E771)-'v1 Frame'!R$3*SIN($E771),"")</f>
        <is>
          <t/>
        </is>
      </c>
      <c r="X771" s="8" t="inlineStr">
        <f aca="false">IF(A771&lt;&gt;"",$I771-'v1 Frame'!P$3*SIN($C771)+'v1 Frame'!Q$3*COS($C771)*SIN($E771)+'v1 Frame'!R$3*COS($C771)*COS($E771),"")</f>
        <is>
          <t/>
        </is>
      </c>
      <c r="Y771" s="8" t="inlineStr">
        <f aca="false">IF(A771&lt;&gt;"",$G771+'v1 Frame'!S$3*COS($C771)+'v1 Frame'!T$3*SIN($C771)*SIN($E771)+'v1 Frame'!U$3*SIN($C771)*COS($E771),"")</f>
        <is>
          <t/>
        </is>
      </c>
      <c r="Z771" s="8" t="inlineStr">
        <f aca="false">IF(A771&lt;&gt;"",$H771+'v1 Frame'!T$3*COS($E771)-'v1 Frame'!U$3*SIN($E771),"")</f>
        <is>
          <t/>
        </is>
      </c>
      <c r="AA771" s="8" t="inlineStr">
        <f aca="false">IF(A771&lt;&gt;"",$I771-'v1 Frame'!S$3*SIN($C771)+'v1 Frame'!T$3*COS($C771)*SIN($E771)+'v1 Frame'!U$3*COS($C771)*COS($E771),"")</f>
        <is>
          <t/>
        </is>
      </c>
      <c r="AB771" s="8" t="inlineStr">
        <f aca="false">IF(A771&lt;&gt;"",$G771+'v1 Frame'!V$3*COS($C771)+'v1 Frame'!W$3*SIN($C771)*SIN($E771)+'v1 Frame'!X$3*SIN($C771)*COS($E771),"")</f>
        <is>
          <t/>
        </is>
      </c>
      <c r="AC771" s="8" t="inlineStr">
        <f aca="false">IF(A771&lt;&gt;"",$H771+'v1 Frame'!W$3*COS($E771)-'v1 Frame'!X$3*SIN($E771),"")</f>
        <is>
          <t/>
        </is>
      </c>
      <c r="AD771" s="8" t="inlineStr">
        <f aca="false">IF(A771&lt;&gt;"",$I771-'v1 Frame'!V$3*SIN($C771)+'v1 Frame'!W$3*COS($C771)*SIN($E771)+'v1 Frame'!X$3*COS($C771)*COS($E771),"")</f>
        <is>
          <t/>
        </is>
      </c>
      <c r="AE771" s="25" t="inlineStr">
        <f aca="false">IF(A771&lt;&gt;"",$G771+'v1 Frame'!Y$3*COS($C771)+'v1 Frame'!Z$3*SIN($C771)*SIN($E771)+'v1 Frame'!AA$3*SIN($C771)*COS($E771),"")</f>
        <is>
          <t/>
        </is>
      </c>
      <c r="AF771" s="25" t="inlineStr">
        <f aca="false">IF(A771&lt;&gt;"",$H771+'v1 Frame'!Z$3*COS($E771)-'v1 Frame'!AA$3*SIN($E771),"")</f>
        <is>
          <t/>
        </is>
      </c>
      <c r="AG771" s="25" t="inlineStr">
        <f aca="false">IF(A771&lt;&gt;"",$I771-'v1 Frame'!Y$3*SIN($C771)+'v1 Frame'!Z$3*COS($C771)*SIN($E771)+'v1 Frame'!AA$3*COS($C771)*COS($E771),"")</f>
        <is>
          <t/>
        </is>
      </c>
      <c r="AH771" s="8" t="inlineStr">
        <f aca="false">IF(A771&lt;&gt;"",SQRT(SUMSQ(G771:I771)),"")</f>
        <is>
          <t/>
        </is>
      </c>
      <c r="AI771" s="8" t="inlineStr">
        <f aca="false">IF(A771&lt;&gt;"",IF(AH771&lt;&gt;0,ACOS(I771/AH771),0),"")</f>
        <is>
          <t/>
        </is>
      </c>
      <c r="AJ771" s="8" t="inlineStr">
        <f aca="false">IF(A771&lt;&gt;"",DEGREES(AI771),"")</f>
        <is>
          <t/>
        </is>
      </c>
      <c r="AK771" s="8" t="inlineStr">
        <f aca="false">IF(A771&lt;&gt;"",IF(OR(G771&lt;&gt;0,H771&lt;&gt;0),ATAN2(G771,H771),0),"")</f>
        <is>
          <t/>
        </is>
      </c>
      <c r="AL771" s="8" t="inlineStr">
        <f aca="false">IF(A771&lt;&gt;"",DEGREES(AK771),"")</f>
        <is>
          <t/>
        </is>
      </c>
      <c r="AM771" s="8" t="inlineStr">
        <f aca="false">IF(A771&lt;&gt;"",SQRT(SUMSQ(J771:L771)),"")</f>
        <is>
          <t/>
        </is>
      </c>
      <c r="AN771" s="8" t="inlineStr">
        <f aca="false">IF(A771&lt;&gt;"",IF(AM771&lt;&gt;0,ACOS(L771/AM771),0),"")</f>
        <is>
          <t/>
        </is>
      </c>
      <c r="AO771" s="8" t="inlineStr">
        <f aca="false">IF(A771&lt;&gt;"",DEGREES(AN771),"")</f>
        <is>
          <t/>
        </is>
      </c>
      <c r="AP771" s="8" t="inlineStr">
        <f aca="false">IF(A771&lt;&gt;"",IF(OR(J771&lt;&gt;0,K771&lt;&gt;0),ATAN2(J771,K771),0),"")</f>
        <is>
          <t/>
        </is>
      </c>
      <c r="AQ771" s="8" t="inlineStr">
        <f aca="false">IF(A771&lt;&gt;"",DEGREES(AP771),"")</f>
        <is>
          <t/>
        </is>
      </c>
      <c r="AR771" s="8" t="inlineStr">
        <f aca="false">IF(A771&lt;&gt;"",SQRT(SUMSQ(M771:O771)),"")</f>
        <is>
          <t/>
        </is>
      </c>
      <c r="AS771" s="8" t="inlineStr">
        <f aca="false">IF(A771&lt;&gt;"",IF(AR771&lt;&gt;0,ACOS(O771/AR771),0),"")</f>
        <is>
          <t/>
        </is>
      </c>
      <c r="AT771" s="8" t="inlineStr">
        <f aca="false">IF(A771&lt;&gt;"",DEGREES(AS771),"")</f>
        <is>
          <t/>
        </is>
      </c>
      <c r="AU771" s="8" t="inlineStr">
        <f aca="false">IF(A771&lt;&gt;"",IF(OR(M771&lt;&gt;0,N771&lt;&gt;0),ATAN2(M771,N771),0),"")</f>
        <is>
          <t/>
        </is>
      </c>
      <c r="AV771" s="8" t="inlineStr">
        <f aca="false">IF(A771&lt;&gt;"",DEGREES(AU771),"")</f>
        <is>
          <t/>
        </is>
      </c>
      <c r="AW771" s="8" t="inlineStr">
        <f aca="false">IF(A771&lt;&gt;"",SQRT(SUMSQ(P771:R771)),"")</f>
        <is>
          <t/>
        </is>
      </c>
      <c r="AX771" s="8" t="inlineStr">
        <f aca="false">IF(A771&lt;&gt;"",IF(AW771&lt;&gt;0,ACOS(R771/AW771),0),"")</f>
        <is>
          <t/>
        </is>
      </c>
      <c r="AY771" s="8" t="inlineStr">
        <f aca="false">IF(A771&lt;&gt;"",DEGREES(AX771),"")</f>
        <is>
          <t/>
        </is>
      </c>
      <c r="AZ771" s="8" t="inlineStr">
        <f aca="false">IF(A771&lt;&gt;"",IF(OR(P771&lt;&gt;0,Q771&lt;&gt;0),ATAN2(P771,Q771),0),"")</f>
        <is>
          <t/>
        </is>
      </c>
      <c r="BA771" s="8" t="inlineStr">
        <f aca="false">IF(A771&lt;&gt;"",DEGREES(AZ771),"")</f>
        <is>
          <t/>
        </is>
      </c>
      <c r="BB771" s="8" t="inlineStr">
        <f aca="false">IF(A771&lt;&gt;"",SQRT(SUMSQ(S771:U771)),"")</f>
        <is>
          <t/>
        </is>
      </c>
      <c r="BC771" s="8" t="inlineStr">
        <f aca="false">IF(A771&lt;&gt;"",IF(BB771&lt;&gt;0,ACOS(U771/BB771),0),"")</f>
        <is>
          <t/>
        </is>
      </c>
      <c r="BD771" s="8" t="inlineStr">
        <f aca="false">IF(A771&lt;&gt;"",DEGREES(BC771),"")</f>
        <is>
          <t/>
        </is>
      </c>
      <c r="BE771" s="8" t="inlineStr">
        <f aca="false">IF(A771&lt;&gt;"",IF(OR(S771&lt;&gt;0,T771&lt;&gt;0),ATAN2(S771,T771),0),"")</f>
        <is>
          <t/>
        </is>
      </c>
      <c r="BF771" s="8" t="inlineStr">
        <f aca="false">IF(A771&lt;&gt;"",DEGREES(BE771),"")</f>
        <is>
          <t/>
        </is>
      </c>
      <c r="BG771" s="8" t="inlineStr">
        <f aca="false">IF(A771&lt;&gt;"",SQRT(SUMSQ(V771:X771)),"")</f>
        <is>
          <t/>
        </is>
      </c>
      <c r="BH771" s="8" t="inlineStr">
        <f aca="false">IF(A771&lt;&gt;"",IF(BG771&lt;&gt;0,ACOS(X771/BG771),0),"")</f>
        <is>
          <t/>
        </is>
      </c>
      <c r="BI771" s="8" t="inlineStr">
        <f aca="false">IF(A771&lt;&gt;"",DEGREES(BH771),"")</f>
        <is>
          <t/>
        </is>
      </c>
      <c r="BJ771" s="8" t="inlineStr">
        <f aca="false">IF(A771&lt;&gt;"",IF(OR(V771&lt;&gt;0,W771&lt;&gt;0),ATAN2(V771,W771),0),"")</f>
        <is>
          <t/>
        </is>
      </c>
      <c r="BK771" s="8" t="inlineStr">
        <f aca="false">IF(A771&lt;&gt;"",DEGREES(BJ771),"")</f>
        <is>
          <t/>
        </is>
      </c>
      <c r="BL771" s="8" t="inlineStr">
        <f aca="false">IF(A771&lt;&gt;"",SQRT(SUMSQ(Y771:AA771)),"")</f>
        <is>
          <t/>
        </is>
      </c>
      <c r="BM771" s="8" t="inlineStr">
        <f aca="false">IF(A771&lt;&gt;"",IF(BL771&lt;&gt;0,ACOS(AA771/BL771),0),"")</f>
        <is>
          <t/>
        </is>
      </c>
      <c r="BN771" s="8" t="inlineStr">
        <f aca="false">IF(A771&lt;&gt;"",DEGREES(BM771),"")</f>
        <is>
          <t/>
        </is>
      </c>
      <c r="BO771" s="8" t="inlineStr">
        <f aca="false">IF(A771&lt;&gt;"",IF(OR(Y771&lt;&gt;0,Z771&lt;&gt;0),ATAN2(Y771,Z771),0),"")</f>
        <is>
          <t/>
        </is>
      </c>
      <c r="BP771" s="8" t="inlineStr">
        <f aca="false">IF(A771&lt;&gt;"",DEGREES(BO771),"")</f>
        <is>
          <t/>
        </is>
      </c>
      <c r="BQ771" s="8" t="inlineStr">
        <f aca="false">IF(A771&lt;&gt;"",SQRT(SUMSQ(AB771:AD771)),"")</f>
        <is>
          <t/>
        </is>
      </c>
      <c r="BR771" s="8" t="inlineStr">
        <f aca="false">IF(A771&lt;&gt;"",IF(BQ771&lt;&gt;0,ACOS(AD771/BQ771),0),"")</f>
        <is>
          <t/>
        </is>
      </c>
      <c r="BS771" s="8" t="inlineStr">
        <f aca="false">IF(A771&lt;&gt;"",DEGREES(BR771),"")</f>
        <is>
          <t/>
        </is>
      </c>
      <c r="BT771" s="8" t="inlineStr">
        <f aca="false">IF(A771&lt;&gt;"",IF(OR(AB771&lt;&gt;0,AC771&lt;&gt;0),ATAN2(AB771,AC771),0),"")</f>
        <is>
          <t/>
        </is>
      </c>
      <c r="BU771" s="8" t="inlineStr">
        <f aca="false">IF(A771&lt;&gt;"",DEGREES(BT771),"")</f>
        <is>
          <t/>
        </is>
      </c>
      <c r="BV771" s="8" t="inlineStr">
        <f aca="false">IF(A771&lt;&gt;"",SQRT(SUMSQ(AE771:AG771)),"")</f>
        <is>
          <t/>
        </is>
      </c>
      <c r="BW771" s="8" t="inlineStr">
        <f aca="false">IF(A771&lt;&gt;"",IF(BV771&lt;&gt;0,ACOS(AG771/BV771),0),"")</f>
        <is>
          <t/>
        </is>
      </c>
      <c r="BX771" s="8" t="inlineStr">
        <f aca="false">IF(A771&lt;&gt;"",DEGREES(BW771),"")</f>
        <is>
          <t/>
        </is>
      </c>
      <c r="BY771" s="8" t="inlineStr">
        <f aca="false">IF(A771&lt;&gt;"",IF(OR(AF771&lt;&gt;0,AG771&lt;&gt;0),ATAN2(AF771,AG771),0),"")</f>
        <is>
          <t/>
        </is>
      </c>
      <c r="BZ771" s="8" t="inlineStr">
        <f aca="false">IF(A771&lt;&gt;"",DEGREES(BY771),"")</f>
        <is>
          <t/>
        </is>
      </c>
      <c r="CA771" s="0" t="inlineStr">
        <f aca="false">IF(A771&lt;&gt;"",IF(AND(AI771&lt;Parameters!$B$11,AI771&gt;Parameters!$B$12,AN771&lt;Parameters!$B$11,AN771&gt;Parameters!$B$12,AS771&lt;Parameters!$B$11,AS771&gt;Parameters!$B$12,AX771&lt;Parameters!$B$11,AX771&gt;Parameters!$B$12,BC771&lt;Parameters!$B$11,BC771&gt;Parameters!$B$12,BM771&lt;Parameters!$B$11,BM771&gt;Parameters!$B$12,BR771&lt;Parameters!$B$11,BR771&gt;Parameters!$B$12,BW771&lt;Parameters!$B$11,BW771&gt;Parameters!$B$12),1,0),"")</f>
        <is>
          <t/>
        </is>
      </c>
      <c r="CB771" s="0" t="inlineStr">
        <f aca="false">IF(A771&lt;&gt;"",IF(OR(AI771&lt;Parameters!$B$12,AI771&gt;Parameters!$B$11),0,1),"")</f>
        <is>
          <t/>
        </is>
      </c>
      <c r="CC771" s="0" t="inlineStr">
        <f aca="false">IF(A771&lt;&gt;"",IF(OR(AN771&lt;Parameters!$B$12,AN771&gt;Parameters!$B$11),0,1),"")</f>
        <is>
          <t/>
        </is>
      </c>
      <c r="CD771" s="0" t="inlineStr">
        <f aca="false">IF(A771&lt;&gt;"",IF(OR(AS771&lt;Parameters!$B$12,AS771&gt;Parameters!$B$11),0,1),"")</f>
        <is>
          <t/>
        </is>
      </c>
      <c r="CE771" s="0" t="inlineStr">
        <f aca="false">IF(A771&lt;&gt;"",IF(OR(AX771&lt;Parameters!$B$12,AX771&gt;Parameters!$B$11),0,1),"")</f>
        <is>
          <t/>
        </is>
      </c>
      <c r="CF771" s="0" t="inlineStr">
        <f aca="false">IF(A771&lt;&gt;"",IF(OR(BC771&lt;Parameters!$B$12,BC771&gt;Parameters!$B$11),0,1),"")</f>
        <is>
          <t/>
        </is>
      </c>
      <c r="CG771" s="0" t="inlineStr">
        <f aca="false">IF(A771&lt;&gt;"",IF(OR(BH771&lt;Parameters!$B$12,BH771&gt;Parameters!$B$11),0,1),"")</f>
        <is>
          <t/>
        </is>
      </c>
      <c r="CH771" s="0" t="inlineStr">
        <f aca="false">IF(A771&lt;&gt;"",IF(OR(BM771&lt;Parameters!$B$12,BM771&gt;Parameters!$B$11),0,1),"")</f>
        <is>
          <t/>
        </is>
      </c>
      <c r="CI771" s="0" t="inlineStr">
        <f aca="false">IF(A771&lt;&gt;"",IF(OR(BR771&lt;Parameters!$B$12,BR771&gt;Parameters!$B$11),0,1),"")</f>
        <is>
          <t/>
        </is>
      </c>
      <c r="CJ771" s="0" t="inlineStr">
        <f aca="false">IF(A771&lt;&gt;"",IF(OR(BW771&lt;Parameters!$B$12,BW771&gt;Parameters!$B$11),0,1),"")</f>
        <is>
          <t/>
        </is>
      </c>
      <c r="CK771" s="26" t="inlineStr">
        <f aca="false">IF(A771&lt;&gt;"",SUM(CB771:CJ771)/9,"")</f>
        <is>
          <t/>
        </is>
      </c>
      <c r="CL771" s="0" t="inlineStr">
        <f aca="false">IF(A771&lt;&gt;"",CK771*9,"")</f>
        <is>
          <t/>
        </is>
      </c>
      <c r="CM771" s="8" t="inlineStr">
        <f aca="false">IF(A771&lt;&gt;"",TEXT(B771,CM$2)&amp;" "&amp;TEXT(A771,CM$2),"")</f>
        <is>
          <t/>
        </is>
      </c>
    </row>
    <row r="772" customFormat="false" ht="15" hidden="false" customHeight="false" outlineLevel="0" collapsed="false">
      <c r="A772" s="0" t="inlineStr">
        <f aca="false">IF(OR(B771&lt;Parameters!$K$12,A771&lt;Parameters!$K$12),IF(A771&lt;Parameters!$K$12,A771+1,0),"")</f>
        <is>
          <t/>
        </is>
      </c>
      <c r="B772" s="0" t="inlineStr">
        <f aca="false">IF(A772&lt;&gt;"",IF(A772=0,B771+1,B771),"")</f>
        <is>
          <t/>
        </is>
      </c>
      <c r="C772" s="24" t="inlineStr">
        <f aca="false">IF(A772&lt;&gt;"",-_phi*(A772+0.5),"")</f>
        <is>
          <t/>
        </is>
      </c>
      <c r="D772" s="8" t="inlineStr">
        <f aca="false">IF(A772&lt;&gt;"",DEGREES(C772),"")</f>
        <is>
          <t/>
        </is>
      </c>
      <c r="E772" s="24" t="inlineStr">
        <f aca="false">IF(A772&lt;&gt;"",_phi*(B772+0.5),"")</f>
        <is>
          <t/>
        </is>
      </c>
      <c r="F772" s="8" t="inlineStr">
        <f aca="false">IF(A772&lt;&gt;"",DEGREES(E772),"")</f>
        <is>
          <t/>
        </is>
      </c>
      <c r="G772" s="8" t="inlineStr">
        <f aca="false">IF(A772&lt;&gt;"",LOOKUP(A772,h!$A$3:$A$30,h!$D$3:$D$30),"")</f>
        <is>
          <t/>
        </is>
      </c>
      <c r="H772" s="8" t="inlineStr">
        <f aca="false">IF(A772&lt;&gt;"",LOOKUP(B772,h!$A$3:$A$30,h!$D$3:$D$30),"")</f>
        <is>
          <t/>
        </is>
      </c>
      <c r="I772" s="8" t="inlineStr">
        <f aca="false">IF(A772&lt;&gt;"",_zif,"")</f>
        <is>
          <t/>
        </is>
      </c>
      <c r="J772" s="8" t="inlineStr">
        <f aca="false">IF(A772&lt;&gt;"",$G772+'v1 Frame'!D$3*COS($C772)+'v1 Frame'!E$3*SIN($C772)*SIN($E772)+'v1 Frame'!F$3*SIN($C772)*COS($E772),"")</f>
        <is>
          <t/>
        </is>
      </c>
      <c r="K772" s="8" t="inlineStr">
        <f aca="false">IF(A772&lt;&gt;"",$H772+'v1 Frame'!E$3*COS($E772)-'v1 Frame'!F$3*SIN($E772),"")</f>
        <is>
          <t/>
        </is>
      </c>
      <c r="L772" s="8" t="inlineStr">
        <f aca="false">IF(A772&lt;&gt;"",$I772-'v1 Frame'!D$3*SIN($C772)+'v1 Frame'!E$3*COS($C772)*SIN($E772)+'v1 Frame'!F$3*COS($C772)*COS($E772),"")</f>
        <is>
          <t/>
        </is>
      </c>
      <c r="M772" s="8" t="inlineStr">
        <f aca="false">IF(A772&lt;&gt;"",$G772+'v1 Frame'!G$3*COS($C772)+'v1 Frame'!H$3*SIN($C772)*SIN($E772)+'v1 Frame'!I$3*SIN($C772)*COS($E772),"")</f>
        <is>
          <t/>
        </is>
      </c>
      <c r="N772" s="8" t="inlineStr">
        <f aca="false">IF(A772&lt;&gt;"",$H772+'v1 Frame'!H$3*COS($E772)-'v1 Frame'!I$3*SIN($E772),"")</f>
        <is>
          <t/>
        </is>
      </c>
      <c r="O772" s="8" t="inlineStr">
        <f aca="false">IF(A772&lt;&gt;"",$I772-'v1 Frame'!G$3*SIN($C772)+'v1 Frame'!H$3*COS($C772)*SIN($E772)+'v1 Frame'!I$3*COS($C772)*COS($E772),"")</f>
        <is>
          <t/>
        </is>
      </c>
      <c r="P772" s="8" t="inlineStr">
        <f aca="false">IF(A772&lt;&gt;"",$G772+'v1 Frame'!J$3*COS($C772)+'v1 Frame'!K$3*SIN($C772)*SIN($E772)+'v1 Frame'!L$3*SIN($C772)*COS($E772),"")</f>
        <is>
          <t/>
        </is>
      </c>
      <c r="Q772" s="8" t="inlineStr">
        <f aca="false">IF(A772&lt;&gt;"",$H772+'v1 Frame'!K$3*COS($E772)-'v1 Frame'!L$3*SIN($E772),"")</f>
        <is>
          <t/>
        </is>
      </c>
      <c r="R772" s="8" t="inlineStr">
        <f aca="false">IF(A772&lt;&gt;"",$I772-'v1 Frame'!J$3*SIN($C772)+'v1 Frame'!K$3*COS($C772)*SIN($E772)+'v1 Frame'!L$3*COS($C772)*COS($E772),"")</f>
        <is>
          <t/>
        </is>
      </c>
      <c r="S772" s="8" t="inlineStr">
        <f aca="false">IF(A772&lt;&gt;"",$G772+'v1 Frame'!M$3*COS($C772)+'v1 Frame'!N$3*SIN($C772)*SIN($E772)+'v1 Frame'!O$3*SIN($C772)*COS($E772),"")</f>
        <is>
          <t/>
        </is>
      </c>
      <c r="T772" s="8" t="inlineStr">
        <f aca="false">IF(A772&lt;&gt;"",$H772+'v1 Frame'!N$3*COS($E772)-'v1 Frame'!O$3*SIN($E772),"")</f>
        <is>
          <t/>
        </is>
      </c>
      <c r="U772" s="8" t="inlineStr">
        <f aca="false">IF(A772&lt;&gt;"",$I772-'v1 Frame'!M$3*SIN($C772)+'v1 Frame'!N$3*COS($C772)*SIN($E772)+'v1 Frame'!O$3*COS($C772)*COS($E772),"")</f>
        <is>
          <t/>
        </is>
      </c>
      <c r="V772" s="8" t="inlineStr">
        <f aca="false">IF(A772&lt;&gt;"",$G772+'v1 Frame'!P$3*COS($C772)+'v1 Frame'!Q$3*SIN($C772)*SIN($E772)+'v1 Frame'!R$3*SIN($C772)*COS($E772),"")</f>
        <is>
          <t/>
        </is>
      </c>
      <c r="W772" s="8" t="inlineStr">
        <f aca="false">IF(A772&lt;&gt;"",$H772+'v1 Frame'!Q$3*COS($E772)-'v1 Frame'!R$3*SIN($E772),"")</f>
        <is>
          <t/>
        </is>
      </c>
      <c r="X772" s="8" t="inlineStr">
        <f aca="false">IF(A772&lt;&gt;"",$I772-'v1 Frame'!P$3*SIN($C772)+'v1 Frame'!Q$3*COS($C772)*SIN($E772)+'v1 Frame'!R$3*COS($C772)*COS($E772),"")</f>
        <is>
          <t/>
        </is>
      </c>
      <c r="Y772" s="8" t="inlineStr">
        <f aca="false">IF(A772&lt;&gt;"",$G772+'v1 Frame'!S$3*COS($C772)+'v1 Frame'!T$3*SIN($C772)*SIN($E772)+'v1 Frame'!U$3*SIN($C772)*COS($E772),"")</f>
        <is>
          <t/>
        </is>
      </c>
      <c r="Z772" s="8" t="inlineStr">
        <f aca="false">IF(A772&lt;&gt;"",$H772+'v1 Frame'!T$3*COS($E772)-'v1 Frame'!U$3*SIN($E772),"")</f>
        <is>
          <t/>
        </is>
      </c>
      <c r="AA772" s="8" t="inlineStr">
        <f aca="false">IF(A772&lt;&gt;"",$I772-'v1 Frame'!S$3*SIN($C772)+'v1 Frame'!T$3*COS($C772)*SIN($E772)+'v1 Frame'!U$3*COS($C772)*COS($E772),"")</f>
        <is>
          <t/>
        </is>
      </c>
      <c r="AB772" s="8" t="inlineStr">
        <f aca="false">IF(A772&lt;&gt;"",$G772+'v1 Frame'!V$3*COS($C772)+'v1 Frame'!W$3*SIN($C772)*SIN($E772)+'v1 Frame'!X$3*SIN($C772)*COS($E772),"")</f>
        <is>
          <t/>
        </is>
      </c>
      <c r="AC772" s="8" t="inlineStr">
        <f aca="false">IF(A772&lt;&gt;"",$H772+'v1 Frame'!W$3*COS($E772)-'v1 Frame'!X$3*SIN($E772),"")</f>
        <is>
          <t/>
        </is>
      </c>
      <c r="AD772" s="8" t="inlineStr">
        <f aca="false">IF(A772&lt;&gt;"",$I772-'v1 Frame'!V$3*SIN($C772)+'v1 Frame'!W$3*COS($C772)*SIN($E772)+'v1 Frame'!X$3*COS($C772)*COS($E772),"")</f>
        <is>
          <t/>
        </is>
      </c>
      <c r="AE772" s="25" t="inlineStr">
        <f aca="false">IF(A772&lt;&gt;"",$G772+'v1 Frame'!Y$3*COS($C772)+'v1 Frame'!Z$3*SIN($C772)*SIN($E772)+'v1 Frame'!AA$3*SIN($C772)*COS($E772),"")</f>
        <is>
          <t/>
        </is>
      </c>
      <c r="AF772" s="25" t="inlineStr">
        <f aca="false">IF(A772&lt;&gt;"",$H772+'v1 Frame'!Z$3*COS($E772)-'v1 Frame'!AA$3*SIN($E772),"")</f>
        <is>
          <t/>
        </is>
      </c>
      <c r="AG772" s="25" t="inlineStr">
        <f aca="false">IF(A772&lt;&gt;"",$I772-'v1 Frame'!Y$3*SIN($C772)+'v1 Frame'!Z$3*COS($C772)*SIN($E772)+'v1 Frame'!AA$3*COS($C772)*COS($E772),"")</f>
        <is>
          <t/>
        </is>
      </c>
      <c r="AH772" s="8" t="inlineStr">
        <f aca="false">IF(A772&lt;&gt;"",SQRT(SUMSQ(G772:I772)),"")</f>
        <is>
          <t/>
        </is>
      </c>
      <c r="AI772" s="8" t="inlineStr">
        <f aca="false">IF(A772&lt;&gt;"",IF(AH772&lt;&gt;0,ACOS(I772/AH772),0),"")</f>
        <is>
          <t/>
        </is>
      </c>
      <c r="AJ772" s="8" t="inlineStr">
        <f aca="false">IF(A772&lt;&gt;"",DEGREES(AI772),"")</f>
        <is>
          <t/>
        </is>
      </c>
      <c r="AK772" s="8" t="inlineStr">
        <f aca="false">IF(A772&lt;&gt;"",IF(OR(G772&lt;&gt;0,H772&lt;&gt;0),ATAN2(G772,H772),0),"")</f>
        <is>
          <t/>
        </is>
      </c>
      <c r="AL772" s="8" t="inlineStr">
        <f aca="false">IF(A772&lt;&gt;"",DEGREES(AK772),"")</f>
        <is>
          <t/>
        </is>
      </c>
      <c r="AM772" s="8" t="inlineStr">
        <f aca="false">IF(A772&lt;&gt;"",SQRT(SUMSQ(J772:L772)),"")</f>
        <is>
          <t/>
        </is>
      </c>
      <c r="AN772" s="8" t="inlineStr">
        <f aca="false">IF(A772&lt;&gt;"",IF(AM772&lt;&gt;0,ACOS(L772/AM772),0),"")</f>
        <is>
          <t/>
        </is>
      </c>
      <c r="AO772" s="8" t="inlineStr">
        <f aca="false">IF(A772&lt;&gt;"",DEGREES(AN772),"")</f>
        <is>
          <t/>
        </is>
      </c>
      <c r="AP772" s="8" t="inlineStr">
        <f aca="false">IF(A772&lt;&gt;"",IF(OR(J772&lt;&gt;0,K772&lt;&gt;0),ATAN2(J772,K772),0),"")</f>
        <is>
          <t/>
        </is>
      </c>
      <c r="AQ772" s="8" t="inlineStr">
        <f aca="false">IF(A772&lt;&gt;"",DEGREES(AP772),"")</f>
        <is>
          <t/>
        </is>
      </c>
      <c r="AR772" s="8" t="inlineStr">
        <f aca="false">IF(A772&lt;&gt;"",SQRT(SUMSQ(M772:O772)),"")</f>
        <is>
          <t/>
        </is>
      </c>
      <c r="AS772" s="8" t="inlineStr">
        <f aca="false">IF(A772&lt;&gt;"",IF(AR772&lt;&gt;0,ACOS(O772/AR772),0),"")</f>
        <is>
          <t/>
        </is>
      </c>
      <c r="AT772" s="8" t="inlineStr">
        <f aca="false">IF(A772&lt;&gt;"",DEGREES(AS772),"")</f>
        <is>
          <t/>
        </is>
      </c>
      <c r="AU772" s="8" t="inlineStr">
        <f aca="false">IF(A772&lt;&gt;"",IF(OR(M772&lt;&gt;0,N772&lt;&gt;0),ATAN2(M772,N772),0),"")</f>
        <is>
          <t/>
        </is>
      </c>
      <c r="AV772" s="8" t="inlineStr">
        <f aca="false">IF(A772&lt;&gt;"",DEGREES(AU772),"")</f>
        <is>
          <t/>
        </is>
      </c>
      <c r="AW772" s="8" t="inlineStr">
        <f aca="false">IF(A772&lt;&gt;"",SQRT(SUMSQ(P772:R772)),"")</f>
        <is>
          <t/>
        </is>
      </c>
      <c r="AX772" s="8" t="inlineStr">
        <f aca="false">IF(A772&lt;&gt;"",IF(AW772&lt;&gt;0,ACOS(R772/AW772),0),"")</f>
        <is>
          <t/>
        </is>
      </c>
      <c r="AY772" s="8" t="inlineStr">
        <f aca="false">IF(A772&lt;&gt;"",DEGREES(AX772),"")</f>
        <is>
          <t/>
        </is>
      </c>
      <c r="AZ772" s="8" t="inlineStr">
        <f aca="false">IF(A772&lt;&gt;"",IF(OR(P772&lt;&gt;0,Q772&lt;&gt;0),ATAN2(P772,Q772),0),"")</f>
        <is>
          <t/>
        </is>
      </c>
      <c r="BA772" s="8" t="inlineStr">
        <f aca="false">IF(A772&lt;&gt;"",DEGREES(AZ772),"")</f>
        <is>
          <t/>
        </is>
      </c>
      <c r="BB772" s="8" t="inlineStr">
        <f aca="false">IF(A772&lt;&gt;"",SQRT(SUMSQ(S772:U772)),"")</f>
        <is>
          <t/>
        </is>
      </c>
      <c r="BC772" s="8" t="inlineStr">
        <f aca="false">IF(A772&lt;&gt;"",IF(BB772&lt;&gt;0,ACOS(U772/BB772),0),"")</f>
        <is>
          <t/>
        </is>
      </c>
      <c r="BD772" s="8" t="inlineStr">
        <f aca="false">IF(A772&lt;&gt;"",DEGREES(BC772),"")</f>
        <is>
          <t/>
        </is>
      </c>
      <c r="BE772" s="8" t="inlineStr">
        <f aca="false">IF(A772&lt;&gt;"",IF(OR(S772&lt;&gt;0,T772&lt;&gt;0),ATAN2(S772,T772),0),"")</f>
        <is>
          <t/>
        </is>
      </c>
      <c r="BF772" s="8" t="inlineStr">
        <f aca="false">IF(A772&lt;&gt;"",DEGREES(BE772),"")</f>
        <is>
          <t/>
        </is>
      </c>
      <c r="BG772" s="8" t="inlineStr">
        <f aca="false">IF(A772&lt;&gt;"",SQRT(SUMSQ(V772:X772)),"")</f>
        <is>
          <t/>
        </is>
      </c>
      <c r="BH772" s="8" t="inlineStr">
        <f aca="false">IF(A772&lt;&gt;"",IF(BG772&lt;&gt;0,ACOS(X772/BG772),0),"")</f>
        <is>
          <t/>
        </is>
      </c>
      <c r="BI772" s="8" t="inlineStr">
        <f aca="false">IF(A772&lt;&gt;"",DEGREES(BH772),"")</f>
        <is>
          <t/>
        </is>
      </c>
      <c r="BJ772" s="8" t="inlineStr">
        <f aca="false">IF(A772&lt;&gt;"",IF(OR(V772&lt;&gt;0,W772&lt;&gt;0),ATAN2(V772,W772),0),"")</f>
        <is>
          <t/>
        </is>
      </c>
      <c r="BK772" s="8" t="inlineStr">
        <f aca="false">IF(A772&lt;&gt;"",DEGREES(BJ772),"")</f>
        <is>
          <t/>
        </is>
      </c>
      <c r="BL772" s="8" t="inlineStr">
        <f aca="false">IF(A772&lt;&gt;"",SQRT(SUMSQ(Y772:AA772)),"")</f>
        <is>
          <t/>
        </is>
      </c>
      <c r="BM772" s="8" t="inlineStr">
        <f aca="false">IF(A772&lt;&gt;"",IF(BL772&lt;&gt;0,ACOS(AA772/BL772),0),"")</f>
        <is>
          <t/>
        </is>
      </c>
      <c r="BN772" s="8" t="inlineStr">
        <f aca="false">IF(A772&lt;&gt;"",DEGREES(BM772),"")</f>
        <is>
          <t/>
        </is>
      </c>
      <c r="BO772" s="8" t="inlineStr">
        <f aca="false">IF(A772&lt;&gt;"",IF(OR(Y772&lt;&gt;0,Z772&lt;&gt;0),ATAN2(Y772,Z772),0),"")</f>
        <is>
          <t/>
        </is>
      </c>
      <c r="BP772" s="8" t="inlineStr">
        <f aca="false">IF(A772&lt;&gt;"",DEGREES(BO772),"")</f>
        <is>
          <t/>
        </is>
      </c>
      <c r="BQ772" s="8" t="inlineStr">
        <f aca="false">IF(A772&lt;&gt;"",SQRT(SUMSQ(AB772:AD772)),"")</f>
        <is>
          <t/>
        </is>
      </c>
      <c r="BR772" s="8" t="inlineStr">
        <f aca="false">IF(A772&lt;&gt;"",IF(BQ772&lt;&gt;0,ACOS(AD772/BQ772),0),"")</f>
        <is>
          <t/>
        </is>
      </c>
      <c r="BS772" s="8" t="inlineStr">
        <f aca="false">IF(A772&lt;&gt;"",DEGREES(BR772),"")</f>
        <is>
          <t/>
        </is>
      </c>
      <c r="BT772" s="8" t="inlineStr">
        <f aca="false">IF(A772&lt;&gt;"",IF(OR(AB772&lt;&gt;0,AC772&lt;&gt;0),ATAN2(AB772,AC772),0),"")</f>
        <is>
          <t/>
        </is>
      </c>
      <c r="BU772" s="8" t="inlineStr">
        <f aca="false">IF(A772&lt;&gt;"",DEGREES(BT772),"")</f>
        <is>
          <t/>
        </is>
      </c>
      <c r="BV772" s="8" t="inlineStr">
        <f aca="false">IF(A772&lt;&gt;"",SQRT(SUMSQ(AE772:AG772)),"")</f>
        <is>
          <t/>
        </is>
      </c>
      <c r="BW772" s="8" t="inlineStr">
        <f aca="false">IF(A772&lt;&gt;"",IF(BV772&lt;&gt;0,ACOS(AG772/BV772),0),"")</f>
        <is>
          <t/>
        </is>
      </c>
      <c r="BX772" s="8" t="inlineStr">
        <f aca="false">IF(A772&lt;&gt;"",DEGREES(BW772),"")</f>
        <is>
          <t/>
        </is>
      </c>
      <c r="BY772" s="8" t="inlineStr">
        <f aca="false">IF(A772&lt;&gt;"",IF(OR(AF772&lt;&gt;0,AG772&lt;&gt;0),ATAN2(AF772,AG772),0),"")</f>
        <is>
          <t/>
        </is>
      </c>
      <c r="BZ772" s="8" t="inlineStr">
        <f aca="false">IF(A772&lt;&gt;"",DEGREES(BY772),"")</f>
        <is>
          <t/>
        </is>
      </c>
      <c r="CA772" s="0" t="inlineStr">
        <f aca="false">IF(A772&lt;&gt;"",IF(AND(AI772&lt;Parameters!$B$11,AI772&gt;Parameters!$B$12,AN772&lt;Parameters!$B$11,AN772&gt;Parameters!$B$12,AS772&lt;Parameters!$B$11,AS772&gt;Parameters!$B$12,AX772&lt;Parameters!$B$11,AX772&gt;Parameters!$B$12,BC772&lt;Parameters!$B$11,BC772&gt;Parameters!$B$12,BM772&lt;Parameters!$B$11,BM772&gt;Parameters!$B$12,BR772&lt;Parameters!$B$11,BR772&gt;Parameters!$B$12,BW772&lt;Parameters!$B$11,BW772&gt;Parameters!$B$12),1,0),"")</f>
        <is>
          <t/>
        </is>
      </c>
      <c r="CB772" s="0" t="inlineStr">
        <f aca="false">IF(A772&lt;&gt;"",IF(OR(AI772&lt;Parameters!$B$12,AI772&gt;Parameters!$B$11),0,1),"")</f>
        <is>
          <t/>
        </is>
      </c>
      <c r="CC772" s="0" t="inlineStr">
        <f aca="false">IF(A772&lt;&gt;"",IF(OR(AN772&lt;Parameters!$B$12,AN772&gt;Parameters!$B$11),0,1),"")</f>
        <is>
          <t/>
        </is>
      </c>
      <c r="CD772" s="0" t="inlineStr">
        <f aca="false">IF(A772&lt;&gt;"",IF(OR(AS772&lt;Parameters!$B$12,AS772&gt;Parameters!$B$11),0,1),"")</f>
        <is>
          <t/>
        </is>
      </c>
      <c r="CE772" s="0" t="inlineStr">
        <f aca="false">IF(A772&lt;&gt;"",IF(OR(AX772&lt;Parameters!$B$12,AX772&gt;Parameters!$B$11),0,1),"")</f>
        <is>
          <t/>
        </is>
      </c>
      <c r="CF772" s="0" t="inlineStr">
        <f aca="false">IF(A772&lt;&gt;"",IF(OR(BC772&lt;Parameters!$B$12,BC772&gt;Parameters!$B$11),0,1),"")</f>
        <is>
          <t/>
        </is>
      </c>
      <c r="CG772" s="0" t="inlineStr">
        <f aca="false">IF(A772&lt;&gt;"",IF(OR(BH772&lt;Parameters!$B$12,BH772&gt;Parameters!$B$11),0,1),"")</f>
        <is>
          <t/>
        </is>
      </c>
      <c r="CH772" s="0" t="inlineStr">
        <f aca="false">IF(A772&lt;&gt;"",IF(OR(BM772&lt;Parameters!$B$12,BM772&gt;Parameters!$B$11),0,1),"")</f>
        <is>
          <t/>
        </is>
      </c>
      <c r="CI772" s="0" t="inlineStr">
        <f aca="false">IF(A772&lt;&gt;"",IF(OR(BR772&lt;Parameters!$B$12,BR772&gt;Parameters!$B$11),0,1),"")</f>
        <is>
          <t/>
        </is>
      </c>
      <c r="CJ772" s="0" t="inlineStr">
        <f aca="false">IF(A772&lt;&gt;"",IF(OR(BW772&lt;Parameters!$B$12,BW772&gt;Parameters!$B$11),0,1),"")</f>
        <is>
          <t/>
        </is>
      </c>
      <c r="CK772" s="26" t="inlineStr">
        <f aca="false">IF(A772&lt;&gt;"",SUM(CB772:CJ772)/9,"")</f>
        <is>
          <t/>
        </is>
      </c>
      <c r="CL772" s="0" t="inlineStr">
        <f aca="false">IF(A772&lt;&gt;"",CK772*9,"")</f>
        <is>
          <t/>
        </is>
      </c>
      <c r="CM772" s="8" t="inlineStr">
        <f aca="false">IF(A772&lt;&gt;"",TEXT(B772,CM$2)&amp;" "&amp;TEXT(A772,CM$2),"")</f>
        <is>
          <t/>
        </is>
      </c>
    </row>
    <row r="773" customFormat="false" ht="15" hidden="false" customHeight="false" outlineLevel="0" collapsed="false">
      <c r="A773" s="0" t="inlineStr">
        <f aca="false">IF(OR(B772&lt;Parameters!$K$12,A772&lt;Parameters!$K$12),IF(A772&lt;Parameters!$K$12,A772+1,0),"")</f>
        <is>
          <t/>
        </is>
      </c>
      <c r="B773" s="0" t="inlineStr">
        <f aca="false">IF(A773&lt;&gt;"",IF(A773=0,B772+1,B772),"")</f>
        <is>
          <t/>
        </is>
      </c>
      <c r="C773" s="24" t="inlineStr">
        <f aca="false">IF(A773&lt;&gt;"",-_phi*(A773+0.5),"")</f>
        <is>
          <t/>
        </is>
      </c>
      <c r="D773" s="8" t="inlineStr">
        <f aca="false">IF(A773&lt;&gt;"",DEGREES(C773),"")</f>
        <is>
          <t/>
        </is>
      </c>
      <c r="E773" s="24" t="inlineStr">
        <f aca="false">IF(A773&lt;&gt;"",_phi*(B773+0.5),"")</f>
        <is>
          <t/>
        </is>
      </c>
      <c r="F773" s="8" t="inlineStr">
        <f aca="false">IF(A773&lt;&gt;"",DEGREES(E773),"")</f>
        <is>
          <t/>
        </is>
      </c>
      <c r="G773" s="8" t="inlineStr">
        <f aca="false">IF(A773&lt;&gt;"",LOOKUP(A773,h!$A$3:$A$30,h!$D$3:$D$30),"")</f>
        <is>
          <t/>
        </is>
      </c>
      <c r="H773" s="8" t="inlineStr">
        <f aca="false">IF(A773&lt;&gt;"",LOOKUP(B773,h!$A$3:$A$30,h!$D$3:$D$30),"")</f>
        <is>
          <t/>
        </is>
      </c>
      <c r="I773" s="8" t="inlineStr">
        <f aca="false">IF(A773&lt;&gt;"",_zif,"")</f>
        <is>
          <t/>
        </is>
      </c>
      <c r="J773" s="8" t="inlineStr">
        <f aca="false">IF(A773&lt;&gt;"",$G773+'v1 Frame'!D$3*COS($C773)+'v1 Frame'!E$3*SIN($C773)*SIN($E773)+'v1 Frame'!F$3*SIN($C773)*COS($E773),"")</f>
        <is>
          <t/>
        </is>
      </c>
      <c r="K773" s="8" t="inlineStr">
        <f aca="false">IF(A773&lt;&gt;"",$H773+'v1 Frame'!E$3*COS($E773)-'v1 Frame'!F$3*SIN($E773),"")</f>
        <is>
          <t/>
        </is>
      </c>
      <c r="L773" s="8" t="inlineStr">
        <f aca="false">IF(A773&lt;&gt;"",$I773-'v1 Frame'!D$3*SIN($C773)+'v1 Frame'!E$3*COS($C773)*SIN($E773)+'v1 Frame'!F$3*COS($C773)*COS($E773),"")</f>
        <is>
          <t/>
        </is>
      </c>
      <c r="M773" s="8" t="inlineStr">
        <f aca="false">IF(A773&lt;&gt;"",$G773+'v1 Frame'!G$3*COS($C773)+'v1 Frame'!H$3*SIN($C773)*SIN($E773)+'v1 Frame'!I$3*SIN($C773)*COS($E773),"")</f>
        <is>
          <t/>
        </is>
      </c>
      <c r="N773" s="8" t="inlineStr">
        <f aca="false">IF(A773&lt;&gt;"",$H773+'v1 Frame'!H$3*COS($E773)-'v1 Frame'!I$3*SIN($E773),"")</f>
        <is>
          <t/>
        </is>
      </c>
      <c r="O773" s="8" t="inlineStr">
        <f aca="false">IF(A773&lt;&gt;"",$I773-'v1 Frame'!G$3*SIN($C773)+'v1 Frame'!H$3*COS($C773)*SIN($E773)+'v1 Frame'!I$3*COS($C773)*COS($E773),"")</f>
        <is>
          <t/>
        </is>
      </c>
      <c r="P773" s="8" t="inlineStr">
        <f aca="false">IF(A773&lt;&gt;"",$G773+'v1 Frame'!J$3*COS($C773)+'v1 Frame'!K$3*SIN($C773)*SIN($E773)+'v1 Frame'!L$3*SIN($C773)*COS($E773),"")</f>
        <is>
          <t/>
        </is>
      </c>
      <c r="Q773" s="8" t="inlineStr">
        <f aca="false">IF(A773&lt;&gt;"",$H773+'v1 Frame'!K$3*COS($E773)-'v1 Frame'!L$3*SIN($E773),"")</f>
        <is>
          <t/>
        </is>
      </c>
      <c r="R773" s="8" t="inlineStr">
        <f aca="false">IF(A773&lt;&gt;"",$I773-'v1 Frame'!J$3*SIN($C773)+'v1 Frame'!K$3*COS($C773)*SIN($E773)+'v1 Frame'!L$3*COS($C773)*COS($E773),"")</f>
        <is>
          <t/>
        </is>
      </c>
      <c r="S773" s="8" t="inlineStr">
        <f aca="false">IF(A773&lt;&gt;"",$G773+'v1 Frame'!M$3*COS($C773)+'v1 Frame'!N$3*SIN($C773)*SIN($E773)+'v1 Frame'!O$3*SIN($C773)*COS($E773),"")</f>
        <is>
          <t/>
        </is>
      </c>
      <c r="T773" s="8" t="inlineStr">
        <f aca="false">IF(A773&lt;&gt;"",$H773+'v1 Frame'!N$3*COS($E773)-'v1 Frame'!O$3*SIN($E773),"")</f>
        <is>
          <t/>
        </is>
      </c>
      <c r="U773" s="8" t="inlineStr">
        <f aca="false">IF(A773&lt;&gt;"",$I773-'v1 Frame'!M$3*SIN($C773)+'v1 Frame'!N$3*COS($C773)*SIN($E773)+'v1 Frame'!O$3*COS($C773)*COS($E773),"")</f>
        <is>
          <t/>
        </is>
      </c>
      <c r="V773" s="8" t="inlineStr">
        <f aca="false">IF(A773&lt;&gt;"",$G773+'v1 Frame'!P$3*COS($C773)+'v1 Frame'!Q$3*SIN($C773)*SIN($E773)+'v1 Frame'!R$3*SIN($C773)*COS($E773),"")</f>
        <is>
          <t/>
        </is>
      </c>
      <c r="W773" s="8" t="inlineStr">
        <f aca="false">IF(A773&lt;&gt;"",$H773+'v1 Frame'!Q$3*COS($E773)-'v1 Frame'!R$3*SIN($E773),"")</f>
        <is>
          <t/>
        </is>
      </c>
      <c r="X773" s="8" t="inlineStr">
        <f aca="false">IF(A773&lt;&gt;"",$I773-'v1 Frame'!P$3*SIN($C773)+'v1 Frame'!Q$3*COS($C773)*SIN($E773)+'v1 Frame'!R$3*COS($C773)*COS($E773),"")</f>
        <is>
          <t/>
        </is>
      </c>
      <c r="Y773" s="8" t="inlineStr">
        <f aca="false">IF(A773&lt;&gt;"",$G773+'v1 Frame'!S$3*COS($C773)+'v1 Frame'!T$3*SIN($C773)*SIN($E773)+'v1 Frame'!U$3*SIN($C773)*COS($E773),"")</f>
        <is>
          <t/>
        </is>
      </c>
      <c r="Z773" s="8" t="inlineStr">
        <f aca="false">IF(A773&lt;&gt;"",$H773+'v1 Frame'!T$3*COS($E773)-'v1 Frame'!U$3*SIN($E773),"")</f>
        <is>
          <t/>
        </is>
      </c>
      <c r="AA773" s="8" t="inlineStr">
        <f aca="false">IF(A773&lt;&gt;"",$I773-'v1 Frame'!S$3*SIN($C773)+'v1 Frame'!T$3*COS($C773)*SIN($E773)+'v1 Frame'!U$3*COS($C773)*COS($E773),"")</f>
        <is>
          <t/>
        </is>
      </c>
      <c r="AB773" s="8" t="inlineStr">
        <f aca="false">IF(A773&lt;&gt;"",$G773+'v1 Frame'!V$3*COS($C773)+'v1 Frame'!W$3*SIN($C773)*SIN($E773)+'v1 Frame'!X$3*SIN($C773)*COS($E773),"")</f>
        <is>
          <t/>
        </is>
      </c>
      <c r="AC773" s="8" t="inlineStr">
        <f aca="false">IF(A773&lt;&gt;"",$H773+'v1 Frame'!W$3*COS($E773)-'v1 Frame'!X$3*SIN($E773),"")</f>
        <is>
          <t/>
        </is>
      </c>
      <c r="AD773" s="8" t="inlineStr">
        <f aca="false">IF(A773&lt;&gt;"",$I773-'v1 Frame'!V$3*SIN($C773)+'v1 Frame'!W$3*COS($C773)*SIN($E773)+'v1 Frame'!X$3*COS($C773)*COS($E773),"")</f>
        <is>
          <t/>
        </is>
      </c>
      <c r="AE773" s="25" t="inlineStr">
        <f aca="false">IF(A773&lt;&gt;"",$G773+'v1 Frame'!Y$3*COS($C773)+'v1 Frame'!Z$3*SIN($C773)*SIN($E773)+'v1 Frame'!AA$3*SIN($C773)*COS($E773),"")</f>
        <is>
          <t/>
        </is>
      </c>
      <c r="AF773" s="25" t="inlineStr">
        <f aca="false">IF(A773&lt;&gt;"",$H773+'v1 Frame'!Z$3*COS($E773)-'v1 Frame'!AA$3*SIN($E773),"")</f>
        <is>
          <t/>
        </is>
      </c>
      <c r="AG773" s="25" t="inlineStr">
        <f aca="false">IF(A773&lt;&gt;"",$I773-'v1 Frame'!Y$3*SIN($C773)+'v1 Frame'!Z$3*COS($C773)*SIN($E773)+'v1 Frame'!AA$3*COS($C773)*COS($E773),"")</f>
        <is>
          <t/>
        </is>
      </c>
      <c r="AH773" s="8" t="inlineStr">
        <f aca="false">IF(A773&lt;&gt;"",SQRT(SUMSQ(G773:I773)),"")</f>
        <is>
          <t/>
        </is>
      </c>
      <c r="AI773" s="8" t="inlineStr">
        <f aca="false">IF(A773&lt;&gt;"",IF(AH773&lt;&gt;0,ACOS(I773/AH773),0),"")</f>
        <is>
          <t/>
        </is>
      </c>
      <c r="AJ773" s="8" t="inlineStr">
        <f aca="false">IF(A773&lt;&gt;"",DEGREES(AI773),"")</f>
        <is>
          <t/>
        </is>
      </c>
      <c r="AK773" s="8" t="inlineStr">
        <f aca="false">IF(A773&lt;&gt;"",IF(OR(G773&lt;&gt;0,H773&lt;&gt;0),ATAN2(G773,H773),0),"")</f>
        <is>
          <t/>
        </is>
      </c>
      <c r="AL773" s="8" t="inlineStr">
        <f aca="false">IF(A773&lt;&gt;"",DEGREES(AK773),"")</f>
        <is>
          <t/>
        </is>
      </c>
      <c r="AM773" s="8" t="inlineStr">
        <f aca="false">IF(A773&lt;&gt;"",SQRT(SUMSQ(J773:L773)),"")</f>
        <is>
          <t/>
        </is>
      </c>
      <c r="AN773" s="8" t="inlineStr">
        <f aca="false">IF(A773&lt;&gt;"",IF(AM773&lt;&gt;0,ACOS(L773/AM773),0),"")</f>
        <is>
          <t/>
        </is>
      </c>
      <c r="AO773" s="8" t="inlineStr">
        <f aca="false">IF(A773&lt;&gt;"",DEGREES(AN773),"")</f>
        <is>
          <t/>
        </is>
      </c>
      <c r="AP773" s="8" t="inlineStr">
        <f aca="false">IF(A773&lt;&gt;"",IF(OR(J773&lt;&gt;0,K773&lt;&gt;0),ATAN2(J773,K773),0),"")</f>
        <is>
          <t/>
        </is>
      </c>
      <c r="AQ773" s="8" t="inlineStr">
        <f aca="false">IF(A773&lt;&gt;"",DEGREES(AP773),"")</f>
        <is>
          <t/>
        </is>
      </c>
      <c r="AR773" s="8" t="inlineStr">
        <f aca="false">IF(A773&lt;&gt;"",SQRT(SUMSQ(M773:O773)),"")</f>
        <is>
          <t/>
        </is>
      </c>
      <c r="AS773" s="8" t="inlineStr">
        <f aca="false">IF(A773&lt;&gt;"",IF(AR773&lt;&gt;0,ACOS(O773/AR773),0),"")</f>
        <is>
          <t/>
        </is>
      </c>
      <c r="AT773" s="8" t="inlineStr">
        <f aca="false">IF(A773&lt;&gt;"",DEGREES(AS773),"")</f>
        <is>
          <t/>
        </is>
      </c>
      <c r="AU773" s="8" t="inlineStr">
        <f aca="false">IF(A773&lt;&gt;"",IF(OR(M773&lt;&gt;0,N773&lt;&gt;0),ATAN2(M773,N773),0),"")</f>
        <is>
          <t/>
        </is>
      </c>
      <c r="AV773" s="8" t="inlineStr">
        <f aca="false">IF(A773&lt;&gt;"",DEGREES(AU773),"")</f>
        <is>
          <t/>
        </is>
      </c>
      <c r="AW773" s="8" t="inlineStr">
        <f aca="false">IF(A773&lt;&gt;"",SQRT(SUMSQ(P773:R773)),"")</f>
        <is>
          <t/>
        </is>
      </c>
      <c r="AX773" s="8" t="inlineStr">
        <f aca="false">IF(A773&lt;&gt;"",IF(AW773&lt;&gt;0,ACOS(R773/AW773),0),"")</f>
        <is>
          <t/>
        </is>
      </c>
      <c r="AY773" s="8" t="inlineStr">
        <f aca="false">IF(A773&lt;&gt;"",DEGREES(AX773),"")</f>
        <is>
          <t/>
        </is>
      </c>
      <c r="AZ773" s="8" t="inlineStr">
        <f aca="false">IF(A773&lt;&gt;"",IF(OR(P773&lt;&gt;0,Q773&lt;&gt;0),ATAN2(P773,Q773),0),"")</f>
        <is>
          <t/>
        </is>
      </c>
      <c r="BA773" s="8" t="inlineStr">
        <f aca="false">IF(A773&lt;&gt;"",DEGREES(AZ773),"")</f>
        <is>
          <t/>
        </is>
      </c>
      <c r="BB773" s="8" t="inlineStr">
        <f aca="false">IF(A773&lt;&gt;"",SQRT(SUMSQ(S773:U773)),"")</f>
        <is>
          <t/>
        </is>
      </c>
      <c r="BC773" s="8" t="inlineStr">
        <f aca="false">IF(A773&lt;&gt;"",IF(BB773&lt;&gt;0,ACOS(U773/BB773),0),"")</f>
        <is>
          <t/>
        </is>
      </c>
      <c r="BD773" s="8" t="inlineStr">
        <f aca="false">IF(A773&lt;&gt;"",DEGREES(BC773),"")</f>
        <is>
          <t/>
        </is>
      </c>
      <c r="BE773" s="8" t="inlineStr">
        <f aca="false">IF(A773&lt;&gt;"",IF(OR(S773&lt;&gt;0,T773&lt;&gt;0),ATAN2(S773,T773),0),"")</f>
        <is>
          <t/>
        </is>
      </c>
      <c r="BF773" s="8" t="inlineStr">
        <f aca="false">IF(A773&lt;&gt;"",DEGREES(BE773),"")</f>
        <is>
          <t/>
        </is>
      </c>
      <c r="BG773" s="8" t="inlineStr">
        <f aca="false">IF(A773&lt;&gt;"",SQRT(SUMSQ(V773:X773)),"")</f>
        <is>
          <t/>
        </is>
      </c>
      <c r="BH773" s="8" t="inlineStr">
        <f aca="false">IF(A773&lt;&gt;"",IF(BG773&lt;&gt;0,ACOS(X773/BG773),0),"")</f>
        <is>
          <t/>
        </is>
      </c>
      <c r="BI773" s="8" t="inlineStr">
        <f aca="false">IF(A773&lt;&gt;"",DEGREES(BH773),"")</f>
        <is>
          <t/>
        </is>
      </c>
      <c r="BJ773" s="8" t="inlineStr">
        <f aca="false">IF(A773&lt;&gt;"",IF(OR(V773&lt;&gt;0,W773&lt;&gt;0),ATAN2(V773,W773),0),"")</f>
        <is>
          <t/>
        </is>
      </c>
      <c r="BK773" s="8" t="inlineStr">
        <f aca="false">IF(A773&lt;&gt;"",DEGREES(BJ773),"")</f>
        <is>
          <t/>
        </is>
      </c>
      <c r="BL773" s="8" t="inlineStr">
        <f aca="false">IF(A773&lt;&gt;"",SQRT(SUMSQ(Y773:AA773)),"")</f>
        <is>
          <t/>
        </is>
      </c>
      <c r="BM773" s="8" t="inlineStr">
        <f aca="false">IF(A773&lt;&gt;"",IF(BL773&lt;&gt;0,ACOS(AA773/BL773),0),"")</f>
        <is>
          <t/>
        </is>
      </c>
      <c r="BN773" s="8" t="inlineStr">
        <f aca="false">IF(A773&lt;&gt;"",DEGREES(BM773),"")</f>
        <is>
          <t/>
        </is>
      </c>
      <c r="BO773" s="8" t="inlineStr">
        <f aca="false">IF(A773&lt;&gt;"",IF(OR(Y773&lt;&gt;0,Z773&lt;&gt;0),ATAN2(Y773,Z773),0),"")</f>
        <is>
          <t/>
        </is>
      </c>
      <c r="BP773" s="8" t="inlineStr">
        <f aca="false">IF(A773&lt;&gt;"",DEGREES(BO773),"")</f>
        <is>
          <t/>
        </is>
      </c>
      <c r="BQ773" s="8" t="inlineStr">
        <f aca="false">IF(A773&lt;&gt;"",SQRT(SUMSQ(AB773:AD773)),"")</f>
        <is>
          <t/>
        </is>
      </c>
      <c r="BR773" s="8" t="inlineStr">
        <f aca="false">IF(A773&lt;&gt;"",IF(BQ773&lt;&gt;0,ACOS(AD773/BQ773),0),"")</f>
        <is>
          <t/>
        </is>
      </c>
      <c r="BS773" s="8" t="inlineStr">
        <f aca="false">IF(A773&lt;&gt;"",DEGREES(BR773),"")</f>
        <is>
          <t/>
        </is>
      </c>
      <c r="BT773" s="8" t="inlineStr">
        <f aca="false">IF(A773&lt;&gt;"",IF(OR(AB773&lt;&gt;0,AC773&lt;&gt;0),ATAN2(AB773,AC773),0),"")</f>
        <is>
          <t/>
        </is>
      </c>
      <c r="BU773" s="8" t="inlineStr">
        <f aca="false">IF(A773&lt;&gt;"",DEGREES(BT773),"")</f>
        <is>
          <t/>
        </is>
      </c>
      <c r="BV773" s="8" t="inlineStr">
        <f aca="false">IF(A773&lt;&gt;"",SQRT(SUMSQ(AE773:AG773)),"")</f>
        <is>
          <t/>
        </is>
      </c>
      <c r="BW773" s="8" t="inlineStr">
        <f aca="false">IF(A773&lt;&gt;"",IF(BV773&lt;&gt;0,ACOS(AG773/BV773),0),"")</f>
        <is>
          <t/>
        </is>
      </c>
      <c r="BX773" s="8" t="inlineStr">
        <f aca="false">IF(A773&lt;&gt;"",DEGREES(BW773),"")</f>
        <is>
          <t/>
        </is>
      </c>
      <c r="BY773" s="8" t="inlineStr">
        <f aca="false">IF(A773&lt;&gt;"",IF(OR(AF773&lt;&gt;0,AG773&lt;&gt;0),ATAN2(AF773,AG773),0),"")</f>
        <is>
          <t/>
        </is>
      </c>
      <c r="BZ773" s="8" t="inlineStr">
        <f aca="false">IF(A773&lt;&gt;"",DEGREES(BY773),"")</f>
        <is>
          <t/>
        </is>
      </c>
      <c r="CA773" s="0" t="inlineStr">
        <f aca="false">IF(A773&lt;&gt;"",IF(AND(AI773&lt;Parameters!$B$11,AI773&gt;Parameters!$B$12,AN773&lt;Parameters!$B$11,AN773&gt;Parameters!$B$12,AS773&lt;Parameters!$B$11,AS773&gt;Parameters!$B$12,AX773&lt;Parameters!$B$11,AX773&gt;Parameters!$B$12,BC773&lt;Parameters!$B$11,BC773&gt;Parameters!$B$12,BM773&lt;Parameters!$B$11,BM773&gt;Parameters!$B$12,BR773&lt;Parameters!$B$11,BR773&gt;Parameters!$B$12,BW773&lt;Parameters!$B$11,BW773&gt;Parameters!$B$12),1,0),"")</f>
        <is>
          <t/>
        </is>
      </c>
      <c r="CB773" s="0" t="inlineStr">
        <f aca="false">IF(A773&lt;&gt;"",IF(OR(AI773&lt;Parameters!$B$12,AI773&gt;Parameters!$B$11),0,1),"")</f>
        <is>
          <t/>
        </is>
      </c>
      <c r="CC773" s="0" t="inlineStr">
        <f aca="false">IF(A773&lt;&gt;"",IF(OR(AN773&lt;Parameters!$B$12,AN773&gt;Parameters!$B$11),0,1),"")</f>
        <is>
          <t/>
        </is>
      </c>
      <c r="CD773" s="0" t="inlineStr">
        <f aca="false">IF(A773&lt;&gt;"",IF(OR(AS773&lt;Parameters!$B$12,AS773&gt;Parameters!$B$11),0,1),"")</f>
        <is>
          <t/>
        </is>
      </c>
      <c r="CE773" s="0" t="inlineStr">
        <f aca="false">IF(A773&lt;&gt;"",IF(OR(AX773&lt;Parameters!$B$12,AX773&gt;Parameters!$B$11),0,1),"")</f>
        <is>
          <t/>
        </is>
      </c>
      <c r="CF773" s="0" t="inlineStr">
        <f aca="false">IF(A773&lt;&gt;"",IF(OR(BC773&lt;Parameters!$B$12,BC773&gt;Parameters!$B$11),0,1),"")</f>
        <is>
          <t/>
        </is>
      </c>
      <c r="CG773" s="0" t="inlineStr">
        <f aca="false">IF(A773&lt;&gt;"",IF(OR(BH773&lt;Parameters!$B$12,BH773&gt;Parameters!$B$11),0,1),"")</f>
        <is>
          <t/>
        </is>
      </c>
      <c r="CH773" s="0" t="inlineStr">
        <f aca="false">IF(A773&lt;&gt;"",IF(OR(BM773&lt;Parameters!$B$12,BM773&gt;Parameters!$B$11),0,1),"")</f>
        <is>
          <t/>
        </is>
      </c>
      <c r="CI773" s="0" t="inlineStr">
        <f aca="false">IF(A773&lt;&gt;"",IF(OR(BR773&lt;Parameters!$B$12,BR773&gt;Parameters!$B$11),0,1),"")</f>
        <is>
          <t/>
        </is>
      </c>
      <c r="CJ773" s="0" t="inlineStr">
        <f aca="false">IF(A773&lt;&gt;"",IF(OR(BW773&lt;Parameters!$B$12,BW773&gt;Parameters!$B$11),0,1),"")</f>
        <is>
          <t/>
        </is>
      </c>
      <c r="CK773" s="26" t="inlineStr">
        <f aca="false">IF(A773&lt;&gt;"",SUM(CB773:CJ773)/9,"")</f>
        <is>
          <t/>
        </is>
      </c>
      <c r="CL773" s="0" t="inlineStr">
        <f aca="false">IF(A773&lt;&gt;"",CK773*9,"")</f>
        <is>
          <t/>
        </is>
      </c>
      <c r="CM773" s="8" t="inlineStr">
        <f aca="false">IF(A773&lt;&gt;"",TEXT(B773,CM$2)&amp;" "&amp;TEXT(A773,CM$2),"")</f>
        <is>
          <t/>
        </is>
      </c>
    </row>
    <row r="774" customFormat="false" ht="15" hidden="false" customHeight="false" outlineLevel="0" collapsed="false">
      <c r="A774" s="0" t="inlineStr">
        <f aca="false">IF(OR(B773&lt;Parameters!$K$12,A773&lt;Parameters!$K$12),IF(A773&lt;Parameters!$K$12,A773+1,0),"")</f>
        <is>
          <t/>
        </is>
      </c>
      <c r="B774" s="0" t="inlineStr">
        <f aca="false">IF(A774&lt;&gt;"",IF(A774=0,B773+1,B773),"")</f>
        <is>
          <t/>
        </is>
      </c>
      <c r="C774" s="24" t="inlineStr">
        <f aca="false">IF(A774&lt;&gt;"",-_phi*(A774+0.5),"")</f>
        <is>
          <t/>
        </is>
      </c>
      <c r="D774" s="8" t="inlineStr">
        <f aca="false">IF(A774&lt;&gt;"",DEGREES(C774),"")</f>
        <is>
          <t/>
        </is>
      </c>
      <c r="E774" s="24" t="inlineStr">
        <f aca="false">IF(A774&lt;&gt;"",_phi*(B774+0.5),"")</f>
        <is>
          <t/>
        </is>
      </c>
      <c r="F774" s="8" t="inlineStr">
        <f aca="false">IF(A774&lt;&gt;"",DEGREES(E774),"")</f>
        <is>
          <t/>
        </is>
      </c>
      <c r="G774" s="8" t="inlineStr">
        <f aca="false">IF(A774&lt;&gt;"",LOOKUP(A774,h!$A$3:$A$30,h!$D$3:$D$30),"")</f>
        <is>
          <t/>
        </is>
      </c>
      <c r="H774" s="8" t="inlineStr">
        <f aca="false">IF(A774&lt;&gt;"",LOOKUP(B774,h!$A$3:$A$30,h!$D$3:$D$30),"")</f>
        <is>
          <t/>
        </is>
      </c>
      <c r="I774" s="8" t="inlineStr">
        <f aca="false">IF(A774&lt;&gt;"",_zif,"")</f>
        <is>
          <t/>
        </is>
      </c>
      <c r="J774" s="8" t="inlineStr">
        <f aca="false">IF(A774&lt;&gt;"",$G774+'v1 Frame'!D$3*COS($C774)+'v1 Frame'!E$3*SIN($C774)*SIN($E774)+'v1 Frame'!F$3*SIN($C774)*COS($E774),"")</f>
        <is>
          <t/>
        </is>
      </c>
      <c r="K774" s="8" t="inlineStr">
        <f aca="false">IF(A774&lt;&gt;"",$H774+'v1 Frame'!E$3*COS($E774)-'v1 Frame'!F$3*SIN($E774),"")</f>
        <is>
          <t/>
        </is>
      </c>
      <c r="L774" s="8" t="inlineStr">
        <f aca="false">IF(A774&lt;&gt;"",$I774-'v1 Frame'!D$3*SIN($C774)+'v1 Frame'!E$3*COS($C774)*SIN($E774)+'v1 Frame'!F$3*COS($C774)*COS($E774),"")</f>
        <is>
          <t/>
        </is>
      </c>
      <c r="M774" s="8" t="inlineStr">
        <f aca="false">IF(A774&lt;&gt;"",$G774+'v1 Frame'!G$3*COS($C774)+'v1 Frame'!H$3*SIN($C774)*SIN($E774)+'v1 Frame'!I$3*SIN($C774)*COS($E774),"")</f>
        <is>
          <t/>
        </is>
      </c>
      <c r="N774" s="8" t="inlineStr">
        <f aca="false">IF(A774&lt;&gt;"",$H774+'v1 Frame'!H$3*COS($E774)-'v1 Frame'!I$3*SIN($E774),"")</f>
        <is>
          <t/>
        </is>
      </c>
      <c r="O774" s="8" t="inlineStr">
        <f aca="false">IF(A774&lt;&gt;"",$I774-'v1 Frame'!G$3*SIN($C774)+'v1 Frame'!H$3*COS($C774)*SIN($E774)+'v1 Frame'!I$3*COS($C774)*COS($E774),"")</f>
        <is>
          <t/>
        </is>
      </c>
      <c r="P774" s="8" t="inlineStr">
        <f aca="false">IF(A774&lt;&gt;"",$G774+'v1 Frame'!J$3*COS($C774)+'v1 Frame'!K$3*SIN($C774)*SIN($E774)+'v1 Frame'!L$3*SIN($C774)*COS($E774),"")</f>
        <is>
          <t/>
        </is>
      </c>
      <c r="Q774" s="8" t="inlineStr">
        <f aca="false">IF(A774&lt;&gt;"",$H774+'v1 Frame'!K$3*COS($E774)-'v1 Frame'!L$3*SIN($E774),"")</f>
        <is>
          <t/>
        </is>
      </c>
      <c r="R774" s="8" t="inlineStr">
        <f aca="false">IF(A774&lt;&gt;"",$I774-'v1 Frame'!J$3*SIN($C774)+'v1 Frame'!K$3*COS($C774)*SIN($E774)+'v1 Frame'!L$3*COS($C774)*COS($E774),"")</f>
        <is>
          <t/>
        </is>
      </c>
      <c r="S774" s="8" t="inlineStr">
        <f aca="false">IF(A774&lt;&gt;"",$G774+'v1 Frame'!M$3*COS($C774)+'v1 Frame'!N$3*SIN($C774)*SIN($E774)+'v1 Frame'!O$3*SIN($C774)*COS($E774),"")</f>
        <is>
          <t/>
        </is>
      </c>
      <c r="T774" s="8" t="inlineStr">
        <f aca="false">IF(A774&lt;&gt;"",$H774+'v1 Frame'!N$3*COS($E774)-'v1 Frame'!O$3*SIN($E774),"")</f>
        <is>
          <t/>
        </is>
      </c>
      <c r="U774" s="8" t="inlineStr">
        <f aca="false">IF(A774&lt;&gt;"",$I774-'v1 Frame'!M$3*SIN($C774)+'v1 Frame'!N$3*COS($C774)*SIN($E774)+'v1 Frame'!O$3*COS($C774)*COS($E774),"")</f>
        <is>
          <t/>
        </is>
      </c>
      <c r="V774" s="8" t="inlineStr">
        <f aca="false">IF(A774&lt;&gt;"",$G774+'v1 Frame'!P$3*COS($C774)+'v1 Frame'!Q$3*SIN($C774)*SIN($E774)+'v1 Frame'!R$3*SIN($C774)*COS($E774),"")</f>
        <is>
          <t/>
        </is>
      </c>
      <c r="W774" s="8" t="inlineStr">
        <f aca="false">IF(A774&lt;&gt;"",$H774+'v1 Frame'!Q$3*COS($E774)-'v1 Frame'!R$3*SIN($E774),"")</f>
        <is>
          <t/>
        </is>
      </c>
      <c r="X774" s="8" t="inlineStr">
        <f aca="false">IF(A774&lt;&gt;"",$I774-'v1 Frame'!P$3*SIN($C774)+'v1 Frame'!Q$3*COS($C774)*SIN($E774)+'v1 Frame'!R$3*COS($C774)*COS($E774),"")</f>
        <is>
          <t/>
        </is>
      </c>
      <c r="Y774" s="8" t="inlineStr">
        <f aca="false">IF(A774&lt;&gt;"",$G774+'v1 Frame'!S$3*COS($C774)+'v1 Frame'!T$3*SIN($C774)*SIN($E774)+'v1 Frame'!U$3*SIN($C774)*COS($E774),"")</f>
        <is>
          <t/>
        </is>
      </c>
      <c r="Z774" s="8" t="inlineStr">
        <f aca="false">IF(A774&lt;&gt;"",$H774+'v1 Frame'!T$3*COS($E774)-'v1 Frame'!U$3*SIN($E774),"")</f>
        <is>
          <t/>
        </is>
      </c>
      <c r="AA774" s="8" t="inlineStr">
        <f aca="false">IF(A774&lt;&gt;"",$I774-'v1 Frame'!S$3*SIN($C774)+'v1 Frame'!T$3*COS($C774)*SIN($E774)+'v1 Frame'!U$3*COS($C774)*COS($E774),"")</f>
        <is>
          <t/>
        </is>
      </c>
      <c r="AB774" s="8" t="inlineStr">
        <f aca="false">IF(A774&lt;&gt;"",$G774+'v1 Frame'!V$3*COS($C774)+'v1 Frame'!W$3*SIN($C774)*SIN($E774)+'v1 Frame'!X$3*SIN($C774)*COS($E774),"")</f>
        <is>
          <t/>
        </is>
      </c>
      <c r="AC774" s="8" t="inlineStr">
        <f aca="false">IF(A774&lt;&gt;"",$H774+'v1 Frame'!W$3*COS($E774)-'v1 Frame'!X$3*SIN($E774),"")</f>
        <is>
          <t/>
        </is>
      </c>
      <c r="AD774" s="8" t="inlineStr">
        <f aca="false">IF(A774&lt;&gt;"",$I774-'v1 Frame'!V$3*SIN($C774)+'v1 Frame'!W$3*COS($C774)*SIN($E774)+'v1 Frame'!X$3*COS($C774)*COS($E774),"")</f>
        <is>
          <t/>
        </is>
      </c>
      <c r="AE774" s="25" t="inlineStr">
        <f aca="false">IF(A774&lt;&gt;"",$G774+'v1 Frame'!Y$3*COS($C774)+'v1 Frame'!Z$3*SIN($C774)*SIN($E774)+'v1 Frame'!AA$3*SIN($C774)*COS($E774),"")</f>
        <is>
          <t/>
        </is>
      </c>
      <c r="AF774" s="25" t="inlineStr">
        <f aca="false">IF(A774&lt;&gt;"",$H774+'v1 Frame'!Z$3*COS($E774)-'v1 Frame'!AA$3*SIN($E774),"")</f>
        <is>
          <t/>
        </is>
      </c>
      <c r="AG774" s="25" t="inlineStr">
        <f aca="false">IF(A774&lt;&gt;"",$I774-'v1 Frame'!Y$3*SIN($C774)+'v1 Frame'!Z$3*COS($C774)*SIN($E774)+'v1 Frame'!AA$3*COS($C774)*COS($E774),"")</f>
        <is>
          <t/>
        </is>
      </c>
      <c r="AH774" s="8" t="inlineStr">
        <f aca="false">IF(A774&lt;&gt;"",SQRT(SUMSQ(G774:I774)),"")</f>
        <is>
          <t/>
        </is>
      </c>
      <c r="AI774" s="8" t="inlineStr">
        <f aca="false">IF(A774&lt;&gt;"",IF(AH774&lt;&gt;0,ACOS(I774/AH774),0),"")</f>
        <is>
          <t/>
        </is>
      </c>
      <c r="AJ774" s="8" t="inlineStr">
        <f aca="false">IF(A774&lt;&gt;"",DEGREES(AI774),"")</f>
        <is>
          <t/>
        </is>
      </c>
      <c r="AK774" s="8" t="inlineStr">
        <f aca="false">IF(A774&lt;&gt;"",IF(OR(G774&lt;&gt;0,H774&lt;&gt;0),ATAN2(G774,H774),0),"")</f>
        <is>
          <t/>
        </is>
      </c>
      <c r="AL774" s="8" t="inlineStr">
        <f aca="false">IF(A774&lt;&gt;"",DEGREES(AK774),"")</f>
        <is>
          <t/>
        </is>
      </c>
      <c r="AM774" s="8" t="inlineStr">
        <f aca="false">IF(A774&lt;&gt;"",SQRT(SUMSQ(J774:L774)),"")</f>
        <is>
          <t/>
        </is>
      </c>
      <c r="AN774" s="8" t="inlineStr">
        <f aca="false">IF(A774&lt;&gt;"",IF(AM774&lt;&gt;0,ACOS(L774/AM774),0),"")</f>
        <is>
          <t/>
        </is>
      </c>
      <c r="AO774" s="8" t="inlineStr">
        <f aca="false">IF(A774&lt;&gt;"",DEGREES(AN774),"")</f>
        <is>
          <t/>
        </is>
      </c>
      <c r="AP774" s="8" t="inlineStr">
        <f aca="false">IF(A774&lt;&gt;"",IF(OR(J774&lt;&gt;0,K774&lt;&gt;0),ATAN2(J774,K774),0),"")</f>
        <is>
          <t/>
        </is>
      </c>
      <c r="AQ774" s="8" t="inlineStr">
        <f aca="false">IF(A774&lt;&gt;"",DEGREES(AP774),"")</f>
        <is>
          <t/>
        </is>
      </c>
      <c r="AR774" s="8" t="inlineStr">
        <f aca="false">IF(A774&lt;&gt;"",SQRT(SUMSQ(M774:O774)),"")</f>
        <is>
          <t/>
        </is>
      </c>
      <c r="AS774" s="8" t="inlineStr">
        <f aca="false">IF(A774&lt;&gt;"",IF(AR774&lt;&gt;0,ACOS(O774/AR774),0),"")</f>
        <is>
          <t/>
        </is>
      </c>
      <c r="AT774" s="8" t="inlineStr">
        <f aca="false">IF(A774&lt;&gt;"",DEGREES(AS774),"")</f>
        <is>
          <t/>
        </is>
      </c>
      <c r="AU774" s="8" t="inlineStr">
        <f aca="false">IF(A774&lt;&gt;"",IF(OR(M774&lt;&gt;0,N774&lt;&gt;0),ATAN2(M774,N774),0),"")</f>
        <is>
          <t/>
        </is>
      </c>
      <c r="AV774" s="8" t="inlineStr">
        <f aca="false">IF(A774&lt;&gt;"",DEGREES(AU774),"")</f>
        <is>
          <t/>
        </is>
      </c>
      <c r="AW774" s="8" t="inlineStr">
        <f aca="false">IF(A774&lt;&gt;"",SQRT(SUMSQ(P774:R774)),"")</f>
        <is>
          <t/>
        </is>
      </c>
      <c r="AX774" s="8" t="inlineStr">
        <f aca="false">IF(A774&lt;&gt;"",IF(AW774&lt;&gt;0,ACOS(R774/AW774),0),"")</f>
        <is>
          <t/>
        </is>
      </c>
      <c r="AY774" s="8" t="inlineStr">
        <f aca="false">IF(A774&lt;&gt;"",DEGREES(AX774),"")</f>
        <is>
          <t/>
        </is>
      </c>
      <c r="AZ774" s="8" t="inlineStr">
        <f aca="false">IF(A774&lt;&gt;"",IF(OR(P774&lt;&gt;0,Q774&lt;&gt;0),ATAN2(P774,Q774),0),"")</f>
        <is>
          <t/>
        </is>
      </c>
      <c r="BA774" s="8" t="inlineStr">
        <f aca="false">IF(A774&lt;&gt;"",DEGREES(AZ774),"")</f>
        <is>
          <t/>
        </is>
      </c>
      <c r="BB774" s="8" t="inlineStr">
        <f aca="false">IF(A774&lt;&gt;"",SQRT(SUMSQ(S774:U774)),"")</f>
        <is>
          <t/>
        </is>
      </c>
      <c r="BC774" s="8" t="inlineStr">
        <f aca="false">IF(A774&lt;&gt;"",IF(BB774&lt;&gt;0,ACOS(U774/BB774),0),"")</f>
        <is>
          <t/>
        </is>
      </c>
      <c r="BD774" s="8" t="inlineStr">
        <f aca="false">IF(A774&lt;&gt;"",DEGREES(BC774),"")</f>
        <is>
          <t/>
        </is>
      </c>
      <c r="BE774" s="8" t="inlineStr">
        <f aca="false">IF(A774&lt;&gt;"",IF(OR(S774&lt;&gt;0,T774&lt;&gt;0),ATAN2(S774,T774),0),"")</f>
        <is>
          <t/>
        </is>
      </c>
      <c r="BF774" s="8" t="inlineStr">
        <f aca="false">IF(A774&lt;&gt;"",DEGREES(BE774),"")</f>
        <is>
          <t/>
        </is>
      </c>
      <c r="BG774" s="8" t="inlineStr">
        <f aca="false">IF(A774&lt;&gt;"",SQRT(SUMSQ(V774:X774)),"")</f>
        <is>
          <t/>
        </is>
      </c>
      <c r="BH774" s="8" t="inlineStr">
        <f aca="false">IF(A774&lt;&gt;"",IF(BG774&lt;&gt;0,ACOS(X774/BG774),0),"")</f>
        <is>
          <t/>
        </is>
      </c>
      <c r="BI774" s="8" t="inlineStr">
        <f aca="false">IF(A774&lt;&gt;"",DEGREES(BH774),"")</f>
        <is>
          <t/>
        </is>
      </c>
      <c r="BJ774" s="8" t="inlineStr">
        <f aca="false">IF(A774&lt;&gt;"",IF(OR(V774&lt;&gt;0,W774&lt;&gt;0),ATAN2(V774,W774),0),"")</f>
        <is>
          <t/>
        </is>
      </c>
      <c r="BK774" s="8" t="inlineStr">
        <f aca="false">IF(A774&lt;&gt;"",DEGREES(BJ774),"")</f>
        <is>
          <t/>
        </is>
      </c>
      <c r="BL774" s="8" t="inlineStr">
        <f aca="false">IF(A774&lt;&gt;"",SQRT(SUMSQ(Y774:AA774)),"")</f>
        <is>
          <t/>
        </is>
      </c>
      <c r="BM774" s="8" t="inlineStr">
        <f aca="false">IF(A774&lt;&gt;"",IF(BL774&lt;&gt;0,ACOS(AA774/BL774),0),"")</f>
        <is>
          <t/>
        </is>
      </c>
      <c r="BN774" s="8" t="inlineStr">
        <f aca="false">IF(A774&lt;&gt;"",DEGREES(BM774),"")</f>
        <is>
          <t/>
        </is>
      </c>
      <c r="BO774" s="8" t="inlineStr">
        <f aca="false">IF(A774&lt;&gt;"",IF(OR(Y774&lt;&gt;0,Z774&lt;&gt;0),ATAN2(Y774,Z774),0),"")</f>
        <is>
          <t/>
        </is>
      </c>
      <c r="BP774" s="8" t="inlineStr">
        <f aca="false">IF(A774&lt;&gt;"",DEGREES(BO774),"")</f>
        <is>
          <t/>
        </is>
      </c>
      <c r="BQ774" s="8" t="inlineStr">
        <f aca="false">IF(A774&lt;&gt;"",SQRT(SUMSQ(AB774:AD774)),"")</f>
        <is>
          <t/>
        </is>
      </c>
      <c r="BR774" s="8" t="inlineStr">
        <f aca="false">IF(A774&lt;&gt;"",IF(BQ774&lt;&gt;0,ACOS(AD774/BQ774),0),"")</f>
        <is>
          <t/>
        </is>
      </c>
      <c r="BS774" s="8" t="inlineStr">
        <f aca="false">IF(A774&lt;&gt;"",DEGREES(BR774),"")</f>
        <is>
          <t/>
        </is>
      </c>
      <c r="BT774" s="8" t="inlineStr">
        <f aca="false">IF(A774&lt;&gt;"",IF(OR(AB774&lt;&gt;0,AC774&lt;&gt;0),ATAN2(AB774,AC774),0),"")</f>
        <is>
          <t/>
        </is>
      </c>
      <c r="BU774" s="8" t="inlineStr">
        <f aca="false">IF(A774&lt;&gt;"",DEGREES(BT774),"")</f>
        <is>
          <t/>
        </is>
      </c>
      <c r="BV774" s="8" t="inlineStr">
        <f aca="false">IF(A774&lt;&gt;"",SQRT(SUMSQ(AE774:AG774)),"")</f>
        <is>
          <t/>
        </is>
      </c>
      <c r="BW774" s="8" t="inlineStr">
        <f aca="false">IF(A774&lt;&gt;"",IF(BV774&lt;&gt;0,ACOS(AG774/BV774),0),"")</f>
        <is>
          <t/>
        </is>
      </c>
      <c r="BX774" s="8" t="inlineStr">
        <f aca="false">IF(A774&lt;&gt;"",DEGREES(BW774),"")</f>
        <is>
          <t/>
        </is>
      </c>
      <c r="BY774" s="8" t="inlineStr">
        <f aca="false">IF(A774&lt;&gt;"",IF(OR(AF774&lt;&gt;0,AG774&lt;&gt;0),ATAN2(AF774,AG774),0),"")</f>
        <is>
          <t/>
        </is>
      </c>
      <c r="BZ774" s="8" t="inlineStr">
        <f aca="false">IF(A774&lt;&gt;"",DEGREES(BY774),"")</f>
        <is>
          <t/>
        </is>
      </c>
      <c r="CA774" s="0" t="inlineStr">
        <f aca="false">IF(A774&lt;&gt;"",IF(AND(AI774&lt;Parameters!$B$11,AI774&gt;Parameters!$B$12,AN774&lt;Parameters!$B$11,AN774&gt;Parameters!$B$12,AS774&lt;Parameters!$B$11,AS774&gt;Parameters!$B$12,AX774&lt;Parameters!$B$11,AX774&gt;Parameters!$B$12,BC774&lt;Parameters!$B$11,BC774&gt;Parameters!$B$12,BM774&lt;Parameters!$B$11,BM774&gt;Parameters!$B$12,BR774&lt;Parameters!$B$11,BR774&gt;Parameters!$B$12,BW774&lt;Parameters!$B$11,BW774&gt;Parameters!$B$12),1,0),"")</f>
        <is>
          <t/>
        </is>
      </c>
      <c r="CB774" s="0" t="inlineStr">
        <f aca="false">IF(A774&lt;&gt;"",IF(OR(AI774&lt;Parameters!$B$12,AI774&gt;Parameters!$B$11),0,1),"")</f>
        <is>
          <t/>
        </is>
      </c>
      <c r="CC774" s="0" t="inlineStr">
        <f aca="false">IF(A774&lt;&gt;"",IF(OR(AN774&lt;Parameters!$B$12,AN774&gt;Parameters!$B$11),0,1),"")</f>
        <is>
          <t/>
        </is>
      </c>
      <c r="CD774" s="0" t="inlineStr">
        <f aca="false">IF(A774&lt;&gt;"",IF(OR(AS774&lt;Parameters!$B$12,AS774&gt;Parameters!$B$11),0,1),"")</f>
        <is>
          <t/>
        </is>
      </c>
      <c r="CE774" s="0" t="inlineStr">
        <f aca="false">IF(A774&lt;&gt;"",IF(OR(AX774&lt;Parameters!$B$12,AX774&gt;Parameters!$B$11),0,1),"")</f>
        <is>
          <t/>
        </is>
      </c>
      <c r="CF774" s="0" t="inlineStr">
        <f aca="false">IF(A774&lt;&gt;"",IF(OR(BC774&lt;Parameters!$B$12,BC774&gt;Parameters!$B$11),0,1),"")</f>
        <is>
          <t/>
        </is>
      </c>
      <c r="CG774" s="0" t="inlineStr">
        <f aca="false">IF(A774&lt;&gt;"",IF(OR(BH774&lt;Parameters!$B$12,BH774&gt;Parameters!$B$11),0,1),"")</f>
        <is>
          <t/>
        </is>
      </c>
      <c r="CH774" s="0" t="inlineStr">
        <f aca="false">IF(A774&lt;&gt;"",IF(OR(BM774&lt;Parameters!$B$12,BM774&gt;Parameters!$B$11),0,1),"")</f>
        <is>
          <t/>
        </is>
      </c>
      <c r="CI774" s="0" t="inlineStr">
        <f aca="false">IF(A774&lt;&gt;"",IF(OR(BR774&lt;Parameters!$B$12,BR774&gt;Parameters!$B$11),0,1),"")</f>
        <is>
          <t/>
        </is>
      </c>
      <c r="CJ774" s="0" t="inlineStr">
        <f aca="false">IF(A774&lt;&gt;"",IF(OR(BW774&lt;Parameters!$B$12,BW774&gt;Parameters!$B$11),0,1),"")</f>
        <is>
          <t/>
        </is>
      </c>
      <c r="CK774" s="26" t="inlineStr">
        <f aca="false">IF(A774&lt;&gt;"",SUM(CB774:CJ774)/9,"")</f>
        <is>
          <t/>
        </is>
      </c>
      <c r="CL774" s="0" t="inlineStr">
        <f aca="false">IF(A774&lt;&gt;"",CK774*9,"")</f>
        <is>
          <t/>
        </is>
      </c>
      <c r="CM774" s="8" t="inlineStr">
        <f aca="false">IF(A774&lt;&gt;"",TEXT(B774,CM$2)&amp;" "&amp;TEXT(A774,CM$2),"")</f>
        <is>
          <t/>
        </is>
      </c>
    </row>
    <row r="775" customFormat="false" ht="15" hidden="false" customHeight="false" outlineLevel="0" collapsed="false">
      <c r="A775" s="0" t="inlineStr">
        <f aca="false">IF(OR(B774&lt;Parameters!$K$12,A774&lt;Parameters!$K$12),IF(A774&lt;Parameters!$K$12,A774+1,0),"")</f>
        <is>
          <t/>
        </is>
      </c>
      <c r="B775" s="0" t="inlineStr">
        <f aca="false">IF(A775&lt;&gt;"",IF(A775=0,B774+1,B774),"")</f>
        <is>
          <t/>
        </is>
      </c>
      <c r="C775" s="24" t="inlineStr">
        <f aca="false">IF(A775&lt;&gt;"",-_phi*(A775+0.5),"")</f>
        <is>
          <t/>
        </is>
      </c>
      <c r="D775" s="8" t="inlineStr">
        <f aca="false">IF(A775&lt;&gt;"",DEGREES(C775),"")</f>
        <is>
          <t/>
        </is>
      </c>
      <c r="E775" s="24" t="inlineStr">
        <f aca="false">IF(A775&lt;&gt;"",_phi*(B775+0.5),"")</f>
        <is>
          <t/>
        </is>
      </c>
      <c r="F775" s="8" t="inlineStr">
        <f aca="false">IF(A775&lt;&gt;"",DEGREES(E775),"")</f>
        <is>
          <t/>
        </is>
      </c>
      <c r="G775" s="8" t="inlineStr">
        <f aca="false">IF(A775&lt;&gt;"",LOOKUP(A775,h!$A$3:$A$30,h!$D$3:$D$30),"")</f>
        <is>
          <t/>
        </is>
      </c>
      <c r="H775" s="8" t="inlineStr">
        <f aca="false">IF(A775&lt;&gt;"",LOOKUP(B775,h!$A$3:$A$30,h!$D$3:$D$30),"")</f>
        <is>
          <t/>
        </is>
      </c>
      <c r="I775" s="8" t="inlineStr">
        <f aca="false">IF(A775&lt;&gt;"",_zif,"")</f>
        <is>
          <t/>
        </is>
      </c>
      <c r="J775" s="8" t="inlineStr">
        <f aca="false">IF(A775&lt;&gt;"",$G775+'v1 Frame'!D$3*COS($C775)+'v1 Frame'!E$3*SIN($C775)*SIN($E775)+'v1 Frame'!F$3*SIN($C775)*COS($E775),"")</f>
        <is>
          <t/>
        </is>
      </c>
      <c r="K775" s="8" t="inlineStr">
        <f aca="false">IF(A775&lt;&gt;"",$H775+'v1 Frame'!E$3*COS($E775)-'v1 Frame'!F$3*SIN($E775),"")</f>
        <is>
          <t/>
        </is>
      </c>
      <c r="L775" s="8" t="inlineStr">
        <f aca="false">IF(A775&lt;&gt;"",$I775-'v1 Frame'!D$3*SIN($C775)+'v1 Frame'!E$3*COS($C775)*SIN($E775)+'v1 Frame'!F$3*COS($C775)*COS($E775),"")</f>
        <is>
          <t/>
        </is>
      </c>
      <c r="M775" s="8" t="inlineStr">
        <f aca="false">IF(A775&lt;&gt;"",$G775+'v1 Frame'!G$3*COS($C775)+'v1 Frame'!H$3*SIN($C775)*SIN($E775)+'v1 Frame'!I$3*SIN($C775)*COS($E775),"")</f>
        <is>
          <t/>
        </is>
      </c>
      <c r="N775" s="8" t="inlineStr">
        <f aca="false">IF(A775&lt;&gt;"",$H775+'v1 Frame'!H$3*COS($E775)-'v1 Frame'!I$3*SIN($E775),"")</f>
        <is>
          <t/>
        </is>
      </c>
      <c r="O775" s="8" t="inlineStr">
        <f aca="false">IF(A775&lt;&gt;"",$I775-'v1 Frame'!G$3*SIN($C775)+'v1 Frame'!H$3*COS($C775)*SIN($E775)+'v1 Frame'!I$3*COS($C775)*COS($E775),"")</f>
        <is>
          <t/>
        </is>
      </c>
      <c r="P775" s="8" t="inlineStr">
        <f aca="false">IF(A775&lt;&gt;"",$G775+'v1 Frame'!J$3*COS($C775)+'v1 Frame'!K$3*SIN($C775)*SIN($E775)+'v1 Frame'!L$3*SIN($C775)*COS($E775),"")</f>
        <is>
          <t/>
        </is>
      </c>
      <c r="Q775" s="8" t="inlineStr">
        <f aca="false">IF(A775&lt;&gt;"",$H775+'v1 Frame'!K$3*COS($E775)-'v1 Frame'!L$3*SIN($E775),"")</f>
        <is>
          <t/>
        </is>
      </c>
      <c r="R775" s="8" t="inlineStr">
        <f aca="false">IF(A775&lt;&gt;"",$I775-'v1 Frame'!J$3*SIN($C775)+'v1 Frame'!K$3*COS($C775)*SIN($E775)+'v1 Frame'!L$3*COS($C775)*COS($E775),"")</f>
        <is>
          <t/>
        </is>
      </c>
      <c r="S775" s="8" t="inlineStr">
        <f aca="false">IF(A775&lt;&gt;"",$G775+'v1 Frame'!M$3*COS($C775)+'v1 Frame'!N$3*SIN($C775)*SIN($E775)+'v1 Frame'!O$3*SIN($C775)*COS($E775),"")</f>
        <is>
          <t/>
        </is>
      </c>
      <c r="T775" s="8" t="inlineStr">
        <f aca="false">IF(A775&lt;&gt;"",$H775+'v1 Frame'!N$3*COS($E775)-'v1 Frame'!O$3*SIN($E775),"")</f>
        <is>
          <t/>
        </is>
      </c>
      <c r="U775" s="8" t="inlineStr">
        <f aca="false">IF(A775&lt;&gt;"",$I775-'v1 Frame'!M$3*SIN($C775)+'v1 Frame'!N$3*COS($C775)*SIN($E775)+'v1 Frame'!O$3*COS($C775)*COS($E775),"")</f>
        <is>
          <t/>
        </is>
      </c>
      <c r="V775" s="8" t="inlineStr">
        <f aca="false">IF(A775&lt;&gt;"",$G775+'v1 Frame'!P$3*COS($C775)+'v1 Frame'!Q$3*SIN($C775)*SIN($E775)+'v1 Frame'!R$3*SIN($C775)*COS($E775),"")</f>
        <is>
          <t/>
        </is>
      </c>
      <c r="W775" s="8" t="inlineStr">
        <f aca="false">IF(A775&lt;&gt;"",$H775+'v1 Frame'!Q$3*COS($E775)-'v1 Frame'!R$3*SIN($E775),"")</f>
        <is>
          <t/>
        </is>
      </c>
      <c r="X775" s="8" t="inlineStr">
        <f aca="false">IF(A775&lt;&gt;"",$I775-'v1 Frame'!P$3*SIN($C775)+'v1 Frame'!Q$3*COS($C775)*SIN($E775)+'v1 Frame'!R$3*COS($C775)*COS($E775),"")</f>
        <is>
          <t/>
        </is>
      </c>
      <c r="Y775" s="8" t="inlineStr">
        <f aca="false">IF(A775&lt;&gt;"",$G775+'v1 Frame'!S$3*COS($C775)+'v1 Frame'!T$3*SIN($C775)*SIN($E775)+'v1 Frame'!U$3*SIN($C775)*COS($E775),"")</f>
        <is>
          <t/>
        </is>
      </c>
      <c r="Z775" s="8" t="inlineStr">
        <f aca="false">IF(A775&lt;&gt;"",$H775+'v1 Frame'!T$3*COS($E775)-'v1 Frame'!U$3*SIN($E775),"")</f>
        <is>
          <t/>
        </is>
      </c>
      <c r="AA775" s="8" t="inlineStr">
        <f aca="false">IF(A775&lt;&gt;"",$I775-'v1 Frame'!S$3*SIN($C775)+'v1 Frame'!T$3*COS($C775)*SIN($E775)+'v1 Frame'!U$3*COS($C775)*COS($E775),"")</f>
        <is>
          <t/>
        </is>
      </c>
      <c r="AB775" s="8" t="inlineStr">
        <f aca="false">IF(A775&lt;&gt;"",$G775+'v1 Frame'!V$3*COS($C775)+'v1 Frame'!W$3*SIN($C775)*SIN($E775)+'v1 Frame'!X$3*SIN($C775)*COS($E775),"")</f>
        <is>
          <t/>
        </is>
      </c>
      <c r="AC775" s="8" t="inlineStr">
        <f aca="false">IF(A775&lt;&gt;"",$H775+'v1 Frame'!W$3*COS($E775)-'v1 Frame'!X$3*SIN($E775),"")</f>
        <is>
          <t/>
        </is>
      </c>
      <c r="AD775" s="8" t="inlineStr">
        <f aca="false">IF(A775&lt;&gt;"",$I775-'v1 Frame'!V$3*SIN($C775)+'v1 Frame'!W$3*COS($C775)*SIN($E775)+'v1 Frame'!X$3*COS($C775)*COS($E775),"")</f>
        <is>
          <t/>
        </is>
      </c>
      <c r="AE775" s="25" t="inlineStr">
        <f aca="false">IF(A775&lt;&gt;"",$G775+'v1 Frame'!Y$3*COS($C775)+'v1 Frame'!Z$3*SIN($C775)*SIN($E775)+'v1 Frame'!AA$3*SIN($C775)*COS($E775),"")</f>
        <is>
          <t/>
        </is>
      </c>
      <c r="AF775" s="25" t="inlineStr">
        <f aca="false">IF(A775&lt;&gt;"",$H775+'v1 Frame'!Z$3*COS($E775)-'v1 Frame'!AA$3*SIN($E775),"")</f>
        <is>
          <t/>
        </is>
      </c>
      <c r="AG775" s="25" t="inlineStr">
        <f aca="false">IF(A775&lt;&gt;"",$I775-'v1 Frame'!Y$3*SIN($C775)+'v1 Frame'!Z$3*COS($C775)*SIN($E775)+'v1 Frame'!AA$3*COS($C775)*COS($E775),"")</f>
        <is>
          <t/>
        </is>
      </c>
      <c r="AH775" s="8" t="inlineStr">
        <f aca="false">IF(A775&lt;&gt;"",SQRT(SUMSQ(G775:I775)),"")</f>
        <is>
          <t/>
        </is>
      </c>
      <c r="AI775" s="8" t="inlineStr">
        <f aca="false">IF(A775&lt;&gt;"",IF(AH775&lt;&gt;0,ACOS(I775/AH775),0),"")</f>
        <is>
          <t/>
        </is>
      </c>
      <c r="AJ775" s="8" t="inlineStr">
        <f aca="false">IF(A775&lt;&gt;"",DEGREES(AI775),"")</f>
        <is>
          <t/>
        </is>
      </c>
      <c r="AK775" s="8" t="inlineStr">
        <f aca="false">IF(A775&lt;&gt;"",IF(OR(G775&lt;&gt;0,H775&lt;&gt;0),ATAN2(G775,H775),0),"")</f>
        <is>
          <t/>
        </is>
      </c>
      <c r="AL775" s="8" t="inlineStr">
        <f aca="false">IF(A775&lt;&gt;"",DEGREES(AK775),"")</f>
        <is>
          <t/>
        </is>
      </c>
      <c r="AM775" s="8" t="inlineStr">
        <f aca="false">IF(A775&lt;&gt;"",SQRT(SUMSQ(J775:L775)),"")</f>
        <is>
          <t/>
        </is>
      </c>
      <c r="AN775" s="8" t="inlineStr">
        <f aca="false">IF(A775&lt;&gt;"",IF(AM775&lt;&gt;0,ACOS(L775/AM775),0),"")</f>
        <is>
          <t/>
        </is>
      </c>
      <c r="AO775" s="8" t="inlineStr">
        <f aca="false">IF(A775&lt;&gt;"",DEGREES(AN775),"")</f>
        <is>
          <t/>
        </is>
      </c>
      <c r="AP775" s="8" t="inlineStr">
        <f aca="false">IF(A775&lt;&gt;"",IF(OR(J775&lt;&gt;0,K775&lt;&gt;0),ATAN2(J775,K775),0),"")</f>
        <is>
          <t/>
        </is>
      </c>
      <c r="AQ775" s="8" t="inlineStr">
        <f aca="false">IF(A775&lt;&gt;"",DEGREES(AP775),"")</f>
        <is>
          <t/>
        </is>
      </c>
      <c r="AR775" s="8" t="inlineStr">
        <f aca="false">IF(A775&lt;&gt;"",SQRT(SUMSQ(M775:O775)),"")</f>
        <is>
          <t/>
        </is>
      </c>
      <c r="AS775" s="8" t="inlineStr">
        <f aca="false">IF(A775&lt;&gt;"",IF(AR775&lt;&gt;0,ACOS(O775/AR775),0),"")</f>
        <is>
          <t/>
        </is>
      </c>
      <c r="AT775" s="8" t="inlineStr">
        <f aca="false">IF(A775&lt;&gt;"",DEGREES(AS775),"")</f>
        <is>
          <t/>
        </is>
      </c>
      <c r="AU775" s="8" t="inlineStr">
        <f aca="false">IF(A775&lt;&gt;"",IF(OR(M775&lt;&gt;0,N775&lt;&gt;0),ATAN2(M775,N775),0),"")</f>
        <is>
          <t/>
        </is>
      </c>
      <c r="AV775" s="8" t="inlineStr">
        <f aca="false">IF(A775&lt;&gt;"",DEGREES(AU775),"")</f>
        <is>
          <t/>
        </is>
      </c>
      <c r="AW775" s="8" t="inlineStr">
        <f aca="false">IF(A775&lt;&gt;"",SQRT(SUMSQ(P775:R775)),"")</f>
        <is>
          <t/>
        </is>
      </c>
      <c r="AX775" s="8" t="inlineStr">
        <f aca="false">IF(A775&lt;&gt;"",IF(AW775&lt;&gt;0,ACOS(R775/AW775),0),"")</f>
        <is>
          <t/>
        </is>
      </c>
      <c r="AY775" s="8" t="inlineStr">
        <f aca="false">IF(A775&lt;&gt;"",DEGREES(AX775),"")</f>
        <is>
          <t/>
        </is>
      </c>
      <c r="AZ775" s="8" t="inlineStr">
        <f aca="false">IF(A775&lt;&gt;"",IF(OR(P775&lt;&gt;0,Q775&lt;&gt;0),ATAN2(P775,Q775),0),"")</f>
        <is>
          <t/>
        </is>
      </c>
      <c r="BA775" s="8" t="inlineStr">
        <f aca="false">IF(A775&lt;&gt;"",DEGREES(AZ775),"")</f>
        <is>
          <t/>
        </is>
      </c>
      <c r="BB775" s="8" t="inlineStr">
        <f aca="false">IF(A775&lt;&gt;"",SQRT(SUMSQ(S775:U775)),"")</f>
        <is>
          <t/>
        </is>
      </c>
      <c r="BC775" s="8" t="inlineStr">
        <f aca="false">IF(A775&lt;&gt;"",IF(BB775&lt;&gt;0,ACOS(U775/BB775),0),"")</f>
        <is>
          <t/>
        </is>
      </c>
      <c r="BD775" s="8" t="inlineStr">
        <f aca="false">IF(A775&lt;&gt;"",DEGREES(BC775),"")</f>
        <is>
          <t/>
        </is>
      </c>
      <c r="BE775" s="8" t="inlineStr">
        <f aca="false">IF(A775&lt;&gt;"",IF(OR(S775&lt;&gt;0,T775&lt;&gt;0),ATAN2(S775,T775),0),"")</f>
        <is>
          <t/>
        </is>
      </c>
      <c r="BF775" s="8" t="inlineStr">
        <f aca="false">IF(A775&lt;&gt;"",DEGREES(BE775),"")</f>
        <is>
          <t/>
        </is>
      </c>
      <c r="BG775" s="8" t="inlineStr">
        <f aca="false">IF(A775&lt;&gt;"",SQRT(SUMSQ(V775:X775)),"")</f>
        <is>
          <t/>
        </is>
      </c>
      <c r="BH775" s="8" t="inlineStr">
        <f aca="false">IF(A775&lt;&gt;"",IF(BG775&lt;&gt;0,ACOS(X775/BG775),0),"")</f>
        <is>
          <t/>
        </is>
      </c>
      <c r="BI775" s="8" t="inlineStr">
        <f aca="false">IF(A775&lt;&gt;"",DEGREES(BH775),"")</f>
        <is>
          <t/>
        </is>
      </c>
      <c r="BJ775" s="8" t="inlineStr">
        <f aca="false">IF(A775&lt;&gt;"",IF(OR(V775&lt;&gt;0,W775&lt;&gt;0),ATAN2(V775,W775),0),"")</f>
        <is>
          <t/>
        </is>
      </c>
      <c r="BK775" s="8" t="inlineStr">
        <f aca="false">IF(A775&lt;&gt;"",DEGREES(BJ775),"")</f>
        <is>
          <t/>
        </is>
      </c>
      <c r="BL775" s="8" t="inlineStr">
        <f aca="false">IF(A775&lt;&gt;"",SQRT(SUMSQ(Y775:AA775)),"")</f>
        <is>
          <t/>
        </is>
      </c>
      <c r="BM775" s="8" t="inlineStr">
        <f aca="false">IF(A775&lt;&gt;"",IF(BL775&lt;&gt;0,ACOS(AA775/BL775),0),"")</f>
        <is>
          <t/>
        </is>
      </c>
      <c r="BN775" s="8" t="inlineStr">
        <f aca="false">IF(A775&lt;&gt;"",DEGREES(BM775),"")</f>
        <is>
          <t/>
        </is>
      </c>
      <c r="BO775" s="8" t="inlineStr">
        <f aca="false">IF(A775&lt;&gt;"",IF(OR(Y775&lt;&gt;0,Z775&lt;&gt;0),ATAN2(Y775,Z775),0),"")</f>
        <is>
          <t/>
        </is>
      </c>
      <c r="BP775" s="8" t="inlineStr">
        <f aca="false">IF(A775&lt;&gt;"",DEGREES(BO775),"")</f>
        <is>
          <t/>
        </is>
      </c>
      <c r="BQ775" s="8" t="inlineStr">
        <f aca="false">IF(A775&lt;&gt;"",SQRT(SUMSQ(AB775:AD775)),"")</f>
        <is>
          <t/>
        </is>
      </c>
      <c r="BR775" s="8" t="inlineStr">
        <f aca="false">IF(A775&lt;&gt;"",IF(BQ775&lt;&gt;0,ACOS(AD775/BQ775),0),"")</f>
        <is>
          <t/>
        </is>
      </c>
      <c r="BS775" s="8" t="inlineStr">
        <f aca="false">IF(A775&lt;&gt;"",DEGREES(BR775),"")</f>
        <is>
          <t/>
        </is>
      </c>
      <c r="BT775" s="8" t="inlineStr">
        <f aca="false">IF(A775&lt;&gt;"",IF(OR(AB775&lt;&gt;0,AC775&lt;&gt;0),ATAN2(AB775,AC775),0),"")</f>
        <is>
          <t/>
        </is>
      </c>
      <c r="BU775" s="8" t="inlineStr">
        <f aca="false">IF(A775&lt;&gt;"",DEGREES(BT775),"")</f>
        <is>
          <t/>
        </is>
      </c>
      <c r="BV775" s="8" t="inlineStr">
        <f aca="false">IF(A775&lt;&gt;"",SQRT(SUMSQ(AE775:AG775)),"")</f>
        <is>
          <t/>
        </is>
      </c>
      <c r="BW775" s="8" t="inlineStr">
        <f aca="false">IF(A775&lt;&gt;"",IF(BV775&lt;&gt;0,ACOS(AG775/BV775),0),"")</f>
        <is>
          <t/>
        </is>
      </c>
      <c r="BX775" s="8" t="inlineStr">
        <f aca="false">IF(A775&lt;&gt;"",DEGREES(BW775),"")</f>
        <is>
          <t/>
        </is>
      </c>
      <c r="BY775" s="8" t="inlineStr">
        <f aca="false">IF(A775&lt;&gt;"",IF(OR(AF775&lt;&gt;0,AG775&lt;&gt;0),ATAN2(AF775,AG775),0),"")</f>
        <is>
          <t/>
        </is>
      </c>
      <c r="BZ775" s="8" t="inlineStr">
        <f aca="false">IF(A775&lt;&gt;"",DEGREES(BY775),"")</f>
        <is>
          <t/>
        </is>
      </c>
      <c r="CA775" s="0" t="inlineStr">
        <f aca="false">IF(A775&lt;&gt;"",IF(AND(AI775&lt;Parameters!$B$11,AI775&gt;Parameters!$B$12,AN775&lt;Parameters!$B$11,AN775&gt;Parameters!$B$12,AS775&lt;Parameters!$B$11,AS775&gt;Parameters!$B$12,AX775&lt;Parameters!$B$11,AX775&gt;Parameters!$B$12,BC775&lt;Parameters!$B$11,BC775&gt;Parameters!$B$12,BM775&lt;Parameters!$B$11,BM775&gt;Parameters!$B$12,BR775&lt;Parameters!$B$11,BR775&gt;Parameters!$B$12,BW775&lt;Parameters!$B$11,BW775&gt;Parameters!$B$12),1,0),"")</f>
        <is>
          <t/>
        </is>
      </c>
      <c r="CB775" s="0" t="inlineStr">
        <f aca="false">IF(A775&lt;&gt;"",IF(OR(AI775&lt;Parameters!$B$12,AI775&gt;Parameters!$B$11),0,1),"")</f>
        <is>
          <t/>
        </is>
      </c>
      <c r="CC775" s="0" t="inlineStr">
        <f aca="false">IF(A775&lt;&gt;"",IF(OR(AN775&lt;Parameters!$B$12,AN775&gt;Parameters!$B$11),0,1),"")</f>
        <is>
          <t/>
        </is>
      </c>
      <c r="CD775" s="0" t="inlineStr">
        <f aca="false">IF(A775&lt;&gt;"",IF(OR(AS775&lt;Parameters!$B$12,AS775&gt;Parameters!$B$11),0,1),"")</f>
        <is>
          <t/>
        </is>
      </c>
      <c r="CE775" s="0" t="inlineStr">
        <f aca="false">IF(A775&lt;&gt;"",IF(OR(AX775&lt;Parameters!$B$12,AX775&gt;Parameters!$B$11),0,1),"")</f>
        <is>
          <t/>
        </is>
      </c>
      <c r="CF775" s="0" t="inlineStr">
        <f aca="false">IF(A775&lt;&gt;"",IF(OR(BC775&lt;Parameters!$B$12,BC775&gt;Parameters!$B$11),0,1),"")</f>
        <is>
          <t/>
        </is>
      </c>
      <c r="CG775" s="0" t="inlineStr">
        <f aca="false">IF(A775&lt;&gt;"",IF(OR(BH775&lt;Parameters!$B$12,BH775&gt;Parameters!$B$11),0,1),"")</f>
        <is>
          <t/>
        </is>
      </c>
      <c r="CH775" s="0" t="inlineStr">
        <f aca="false">IF(A775&lt;&gt;"",IF(OR(BM775&lt;Parameters!$B$12,BM775&gt;Parameters!$B$11),0,1),"")</f>
        <is>
          <t/>
        </is>
      </c>
      <c r="CI775" s="0" t="inlineStr">
        <f aca="false">IF(A775&lt;&gt;"",IF(OR(BR775&lt;Parameters!$B$12,BR775&gt;Parameters!$B$11),0,1),"")</f>
        <is>
          <t/>
        </is>
      </c>
      <c r="CJ775" s="0" t="inlineStr">
        <f aca="false">IF(A775&lt;&gt;"",IF(OR(BW775&lt;Parameters!$B$12,BW775&gt;Parameters!$B$11),0,1),"")</f>
        <is>
          <t/>
        </is>
      </c>
      <c r="CK775" s="26" t="inlineStr">
        <f aca="false">IF(A775&lt;&gt;"",SUM(CB775:CJ775)/9,"")</f>
        <is>
          <t/>
        </is>
      </c>
      <c r="CL775" s="0" t="inlineStr">
        <f aca="false">IF(A775&lt;&gt;"",CK775*9,"")</f>
        <is>
          <t/>
        </is>
      </c>
      <c r="CM775" s="8" t="inlineStr">
        <f aca="false">IF(A775&lt;&gt;"",TEXT(B775,CM$2)&amp;" "&amp;TEXT(A775,CM$2),"")</f>
        <is>
          <t/>
        </is>
      </c>
    </row>
    <row r="776" customFormat="false" ht="15" hidden="false" customHeight="false" outlineLevel="0" collapsed="false">
      <c r="A776" s="0" t="inlineStr">
        <f aca="false">IF(OR(B775&lt;Parameters!$K$12,A775&lt;Parameters!$K$12),IF(A775&lt;Parameters!$K$12,A775+1,0),"")</f>
        <is>
          <t/>
        </is>
      </c>
      <c r="B776" s="0" t="inlineStr">
        <f aca="false">IF(A776&lt;&gt;"",IF(A776=0,B775+1,B775),"")</f>
        <is>
          <t/>
        </is>
      </c>
      <c r="C776" s="24" t="inlineStr">
        <f aca="false">IF(A776&lt;&gt;"",-_phi*(A776+0.5),"")</f>
        <is>
          <t/>
        </is>
      </c>
      <c r="D776" s="8" t="inlineStr">
        <f aca="false">IF(A776&lt;&gt;"",DEGREES(C776),"")</f>
        <is>
          <t/>
        </is>
      </c>
      <c r="E776" s="24" t="inlineStr">
        <f aca="false">IF(A776&lt;&gt;"",_phi*(B776+0.5),"")</f>
        <is>
          <t/>
        </is>
      </c>
      <c r="F776" s="8" t="inlineStr">
        <f aca="false">IF(A776&lt;&gt;"",DEGREES(E776),"")</f>
        <is>
          <t/>
        </is>
      </c>
      <c r="G776" s="8" t="inlineStr">
        <f aca="false">IF(A776&lt;&gt;"",LOOKUP(A776,h!$A$3:$A$30,h!$D$3:$D$30),"")</f>
        <is>
          <t/>
        </is>
      </c>
      <c r="H776" s="8" t="inlineStr">
        <f aca="false">IF(A776&lt;&gt;"",LOOKUP(B776,h!$A$3:$A$30,h!$D$3:$D$30),"")</f>
        <is>
          <t/>
        </is>
      </c>
      <c r="I776" s="8" t="inlineStr">
        <f aca="false">IF(A776&lt;&gt;"",_zif,"")</f>
        <is>
          <t/>
        </is>
      </c>
      <c r="J776" s="8" t="inlineStr">
        <f aca="false">IF(A776&lt;&gt;"",$G776+'v1 Frame'!D$3*COS($C776)+'v1 Frame'!E$3*SIN($C776)*SIN($E776)+'v1 Frame'!F$3*SIN($C776)*COS($E776),"")</f>
        <is>
          <t/>
        </is>
      </c>
      <c r="K776" s="8" t="inlineStr">
        <f aca="false">IF(A776&lt;&gt;"",$H776+'v1 Frame'!E$3*COS($E776)-'v1 Frame'!F$3*SIN($E776),"")</f>
        <is>
          <t/>
        </is>
      </c>
      <c r="L776" s="8" t="inlineStr">
        <f aca="false">IF(A776&lt;&gt;"",$I776-'v1 Frame'!D$3*SIN($C776)+'v1 Frame'!E$3*COS($C776)*SIN($E776)+'v1 Frame'!F$3*COS($C776)*COS($E776),"")</f>
        <is>
          <t/>
        </is>
      </c>
      <c r="M776" s="8" t="inlineStr">
        <f aca="false">IF(A776&lt;&gt;"",$G776+'v1 Frame'!G$3*COS($C776)+'v1 Frame'!H$3*SIN($C776)*SIN($E776)+'v1 Frame'!I$3*SIN($C776)*COS($E776),"")</f>
        <is>
          <t/>
        </is>
      </c>
      <c r="N776" s="8" t="inlineStr">
        <f aca="false">IF(A776&lt;&gt;"",$H776+'v1 Frame'!H$3*COS($E776)-'v1 Frame'!I$3*SIN($E776),"")</f>
        <is>
          <t/>
        </is>
      </c>
      <c r="O776" s="8" t="inlineStr">
        <f aca="false">IF(A776&lt;&gt;"",$I776-'v1 Frame'!G$3*SIN($C776)+'v1 Frame'!H$3*COS($C776)*SIN($E776)+'v1 Frame'!I$3*COS($C776)*COS($E776),"")</f>
        <is>
          <t/>
        </is>
      </c>
      <c r="P776" s="8" t="inlineStr">
        <f aca="false">IF(A776&lt;&gt;"",$G776+'v1 Frame'!J$3*COS($C776)+'v1 Frame'!K$3*SIN($C776)*SIN($E776)+'v1 Frame'!L$3*SIN($C776)*COS($E776),"")</f>
        <is>
          <t/>
        </is>
      </c>
      <c r="Q776" s="8" t="inlineStr">
        <f aca="false">IF(A776&lt;&gt;"",$H776+'v1 Frame'!K$3*COS($E776)-'v1 Frame'!L$3*SIN($E776),"")</f>
        <is>
          <t/>
        </is>
      </c>
      <c r="R776" s="8" t="inlineStr">
        <f aca="false">IF(A776&lt;&gt;"",$I776-'v1 Frame'!J$3*SIN($C776)+'v1 Frame'!K$3*COS($C776)*SIN($E776)+'v1 Frame'!L$3*COS($C776)*COS($E776),"")</f>
        <is>
          <t/>
        </is>
      </c>
      <c r="S776" s="8" t="inlineStr">
        <f aca="false">IF(A776&lt;&gt;"",$G776+'v1 Frame'!M$3*COS($C776)+'v1 Frame'!N$3*SIN($C776)*SIN($E776)+'v1 Frame'!O$3*SIN($C776)*COS($E776),"")</f>
        <is>
          <t/>
        </is>
      </c>
      <c r="T776" s="8" t="inlineStr">
        <f aca="false">IF(A776&lt;&gt;"",$H776+'v1 Frame'!N$3*COS($E776)-'v1 Frame'!O$3*SIN($E776),"")</f>
        <is>
          <t/>
        </is>
      </c>
      <c r="U776" s="8" t="inlineStr">
        <f aca="false">IF(A776&lt;&gt;"",$I776-'v1 Frame'!M$3*SIN($C776)+'v1 Frame'!N$3*COS($C776)*SIN($E776)+'v1 Frame'!O$3*COS($C776)*COS($E776),"")</f>
        <is>
          <t/>
        </is>
      </c>
      <c r="V776" s="8" t="inlineStr">
        <f aca="false">IF(A776&lt;&gt;"",$G776+'v1 Frame'!P$3*COS($C776)+'v1 Frame'!Q$3*SIN($C776)*SIN($E776)+'v1 Frame'!R$3*SIN($C776)*COS($E776),"")</f>
        <is>
          <t/>
        </is>
      </c>
      <c r="W776" s="8" t="inlineStr">
        <f aca="false">IF(A776&lt;&gt;"",$H776+'v1 Frame'!Q$3*COS($E776)-'v1 Frame'!R$3*SIN($E776),"")</f>
        <is>
          <t/>
        </is>
      </c>
      <c r="X776" s="8" t="inlineStr">
        <f aca="false">IF(A776&lt;&gt;"",$I776-'v1 Frame'!P$3*SIN($C776)+'v1 Frame'!Q$3*COS($C776)*SIN($E776)+'v1 Frame'!R$3*COS($C776)*COS($E776),"")</f>
        <is>
          <t/>
        </is>
      </c>
      <c r="Y776" s="8" t="inlineStr">
        <f aca="false">IF(A776&lt;&gt;"",$G776+'v1 Frame'!S$3*COS($C776)+'v1 Frame'!T$3*SIN($C776)*SIN($E776)+'v1 Frame'!U$3*SIN($C776)*COS($E776),"")</f>
        <is>
          <t/>
        </is>
      </c>
      <c r="Z776" s="8" t="inlineStr">
        <f aca="false">IF(A776&lt;&gt;"",$H776+'v1 Frame'!T$3*COS($E776)-'v1 Frame'!U$3*SIN($E776),"")</f>
        <is>
          <t/>
        </is>
      </c>
      <c r="AA776" s="8" t="inlineStr">
        <f aca="false">IF(A776&lt;&gt;"",$I776-'v1 Frame'!S$3*SIN($C776)+'v1 Frame'!T$3*COS($C776)*SIN($E776)+'v1 Frame'!U$3*COS($C776)*COS($E776),"")</f>
        <is>
          <t/>
        </is>
      </c>
      <c r="AB776" s="8" t="inlineStr">
        <f aca="false">IF(A776&lt;&gt;"",$G776+'v1 Frame'!V$3*COS($C776)+'v1 Frame'!W$3*SIN($C776)*SIN($E776)+'v1 Frame'!X$3*SIN($C776)*COS($E776),"")</f>
        <is>
          <t/>
        </is>
      </c>
      <c r="AC776" s="8" t="inlineStr">
        <f aca="false">IF(A776&lt;&gt;"",$H776+'v1 Frame'!W$3*COS($E776)-'v1 Frame'!X$3*SIN($E776),"")</f>
        <is>
          <t/>
        </is>
      </c>
      <c r="AD776" s="8" t="inlineStr">
        <f aca="false">IF(A776&lt;&gt;"",$I776-'v1 Frame'!V$3*SIN($C776)+'v1 Frame'!W$3*COS($C776)*SIN($E776)+'v1 Frame'!X$3*COS($C776)*COS($E776),"")</f>
        <is>
          <t/>
        </is>
      </c>
      <c r="AE776" s="25" t="inlineStr">
        <f aca="false">IF(A776&lt;&gt;"",$G776+'v1 Frame'!Y$3*COS($C776)+'v1 Frame'!Z$3*SIN($C776)*SIN($E776)+'v1 Frame'!AA$3*SIN($C776)*COS($E776),"")</f>
        <is>
          <t/>
        </is>
      </c>
      <c r="AF776" s="25" t="inlineStr">
        <f aca="false">IF(A776&lt;&gt;"",$H776+'v1 Frame'!Z$3*COS($E776)-'v1 Frame'!AA$3*SIN($E776),"")</f>
        <is>
          <t/>
        </is>
      </c>
      <c r="AG776" s="25" t="inlineStr">
        <f aca="false">IF(A776&lt;&gt;"",$I776-'v1 Frame'!Y$3*SIN($C776)+'v1 Frame'!Z$3*COS($C776)*SIN($E776)+'v1 Frame'!AA$3*COS($C776)*COS($E776),"")</f>
        <is>
          <t/>
        </is>
      </c>
      <c r="AH776" s="8" t="inlineStr">
        <f aca="false">IF(A776&lt;&gt;"",SQRT(SUMSQ(G776:I776)),"")</f>
        <is>
          <t/>
        </is>
      </c>
      <c r="AI776" s="8" t="inlineStr">
        <f aca="false">IF(A776&lt;&gt;"",IF(AH776&lt;&gt;0,ACOS(I776/AH776),0),"")</f>
        <is>
          <t/>
        </is>
      </c>
      <c r="AJ776" s="8" t="inlineStr">
        <f aca="false">IF(A776&lt;&gt;"",DEGREES(AI776),"")</f>
        <is>
          <t/>
        </is>
      </c>
      <c r="AK776" s="8" t="inlineStr">
        <f aca="false">IF(A776&lt;&gt;"",IF(OR(G776&lt;&gt;0,H776&lt;&gt;0),ATAN2(G776,H776),0),"")</f>
        <is>
          <t/>
        </is>
      </c>
      <c r="AL776" s="8" t="inlineStr">
        <f aca="false">IF(A776&lt;&gt;"",DEGREES(AK776),"")</f>
        <is>
          <t/>
        </is>
      </c>
      <c r="AM776" s="8" t="inlineStr">
        <f aca="false">IF(A776&lt;&gt;"",SQRT(SUMSQ(J776:L776)),"")</f>
        <is>
          <t/>
        </is>
      </c>
      <c r="AN776" s="8" t="inlineStr">
        <f aca="false">IF(A776&lt;&gt;"",IF(AM776&lt;&gt;0,ACOS(L776/AM776),0),"")</f>
        <is>
          <t/>
        </is>
      </c>
      <c r="AO776" s="8" t="inlineStr">
        <f aca="false">IF(A776&lt;&gt;"",DEGREES(AN776),"")</f>
        <is>
          <t/>
        </is>
      </c>
      <c r="AP776" s="8" t="inlineStr">
        <f aca="false">IF(A776&lt;&gt;"",IF(OR(J776&lt;&gt;0,K776&lt;&gt;0),ATAN2(J776,K776),0),"")</f>
        <is>
          <t/>
        </is>
      </c>
      <c r="AQ776" s="8" t="inlineStr">
        <f aca="false">IF(A776&lt;&gt;"",DEGREES(AP776),"")</f>
        <is>
          <t/>
        </is>
      </c>
      <c r="AR776" s="8" t="inlineStr">
        <f aca="false">IF(A776&lt;&gt;"",SQRT(SUMSQ(M776:O776)),"")</f>
        <is>
          <t/>
        </is>
      </c>
      <c r="AS776" s="8" t="inlineStr">
        <f aca="false">IF(A776&lt;&gt;"",IF(AR776&lt;&gt;0,ACOS(O776/AR776),0),"")</f>
        <is>
          <t/>
        </is>
      </c>
      <c r="AT776" s="8" t="inlineStr">
        <f aca="false">IF(A776&lt;&gt;"",DEGREES(AS776),"")</f>
        <is>
          <t/>
        </is>
      </c>
      <c r="AU776" s="8" t="inlineStr">
        <f aca="false">IF(A776&lt;&gt;"",IF(OR(M776&lt;&gt;0,N776&lt;&gt;0),ATAN2(M776,N776),0),"")</f>
        <is>
          <t/>
        </is>
      </c>
      <c r="AV776" s="8" t="inlineStr">
        <f aca="false">IF(A776&lt;&gt;"",DEGREES(AU776),"")</f>
        <is>
          <t/>
        </is>
      </c>
      <c r="AW776" s="8" t="inlineStr">
        <f aca="false">IF(A776&lt;&gt;"",SQRT(SUMSQ(P776:R776)),"")</f>
        <is>
          <t/>
        </is>
      </c>
      <c r="AX776" s="8" t="inlineStr">
        <f aca="false">IF(A776&lt;&gt;"",IF(AW776&lt;&gt;0,ACOS(R776/AW776),0),"")</f>
        <is>
          <t/>
        </is>
      </c>
      <c r="AY776" s="8" t="inlineStr">
        <f aca="false">IF(A776&lt;&gt;"",DEGREES(AX776),"")</f>
        <is>
          <t/>
        </is>
      </c>
      <c r="AZ776" s="8" t="inlineStr">
        <f aca="false">IF(A776&lt;&gt;"",IF(OR(P776&lt;&gt;0,Q776&lt;&gt;0),ATAN2(P776,Q776),0),"")</f>
        <is>
          <t/>
        </is>
      </c>
      <c r="BA776" s="8" t="inlineStr">
        <f aca="false">IF(A776&lt;&gt;"",DEGREES(AZ776),"")</f>
        <is>
          <t/>
        </is>
      </c>
      <c r="BB776" s="8" t="inlineStr">
        <f aca="false">IF(A776&lt;&gt;"",SQRT(SUMSQ(S776:U776)),"")</f>
        <is>
          <t/>
        </is>
      </c>
      <c r="BC776" s="8" t="inlineStr">
        <f aca="false">IF(A776&lt;&gt;"",IF(BB776&lt;&gt;0,ACOS(U776/BB776),0),"")</f>
        <is>
          <t/>
        </is>
      </c>
      <c r="BD776" s="8" t="inlineStr">
        <f aca="false">IF(A776&lt;&gt;"",DEGREES(BC776),"")</f>
        <is>
          <t/>
        </is>
      </c>
      <c r="BE776" s="8" t="inlineStr">
        <f aca="false">IF(A776&lt;&gt;"",IF(OR(S776&lt;&gt;0,T776&lt;&gt;0),ATAN2(S776,T776),0),"")</f>
        <is>
          <t/>
        </is>
      </c>
      <c r="BF776" s="8" t="inlineStr">
        <f aca="false">IF(A776&lt;&gt;"",DEGREES(BE776),"")</f>
        <is>
          <t/>
        </is>
      </c>
      <c r="BG776" s="8" t="inlineStr">
        <f aca="false">IF(A776&lt;&gt;"",SQRT(SUMSQ(V776:X776)),"")</f>
        <is>
          <t/>
        </is>
      </c>
      <c r="BH776" s="8" t="inlineStr">
        <f aca="false">IF(A776&lt;&gt;"",IF(BG776&lt;&gt;0,ACOS(X776/BG776),0),"")</f>
        <is>
          <t/>
        </is>
      </c>
      <c r="BI776" s="8" t="inlineStr">
        <f aca="false">IF(A776&lt;&gt;"",DEGREES(BH776),"")</f>
        <is>
          <t/>
        </is>
      </c>
      <c r="BJ776" s="8" t="inlineStr">
        <f aca="false">IF(A776&lt;&gt;"",IF(OR(V776&lt;&gt;0,W776&lt;&gt;0),ATAN2(V776,W776),0),"")</f>
        <is>
          <t/>
        </is>
      </c>
      <c r="BK776" s="8" t="inlineStr">
        <f aca="false">IF(A776&lt;&gt;"",DEGREES(BJ776),"")</f>
        <is>
          <t/>
        </is>
      </c>
      <c r="BL776" s="8" t="inlineStr">
        <f aca="false">IF(A776&lt;&gt;"",SQRT(SUMSQ(Y776:AA776)),"")</f>
        <is>
          <t/>
        </is>
      </c>
      <c r="BM776" s="8" t="inlineStr">
        <f aca="false">IF(A776&lt;&gt;"",IF(BL776&lt;&gt;0,ACOS(AA776/BL776),0),"")</f>
        <is>
          <t/>
        </is>
      </c>
      <c r="BN776" s="8" t="inlineStr">
        <f aca="false">IF(A776&lt;&gt;"",DEGREES(BM776),"")</f>
        <is>
          <t/>
        </is>
      </c>
      <c r="BO776" s="8" t="inlineStr">
        <f aca="false">IF(A776&lt;&gt;"",IF(OR(Y776&lt;&gt;0,Z776&lt;&gt;0),ATAN2(Y776,Z776),0),"")</f>
        <is>
          <t/>
        </is>
      </c>
      <c r="BP776" s="8" t="inlineStr">
        <f aca="false">IF(A776&lt;&gt;"",DEGREES(BO776),"")</f>
        <is>
          <t/>
        </is>
      </c>
      <c r="BQ776" s="8" t="inlineStr">
        <f aca="false">IF(A776&lt;&gt;"",SQRT(SUMSQ(AB776:AD776)),"")</f>
        <is>
          <t/>
        </is>
      </c>
      <c r="BR776" s="8" t="inlineStr">
        <f aca="false">IF(A776&lt;&gt;"",IF(BQ776&lt;&gt;0,ACOS(AD776/BQ776),0),"")</f>
        <is>
          <t/>
        </is>
      </c>
      <c r="BS776" s="8" t="inlineStr">
        <f aca="false">IF(A776&lt;&gt;"",DEGREES(BR776),"")</f>
        <is>
          <t/>
        </is>
      </c>
      <c r="BT776" s="8" t="inlineStr">
        <f aca="false">IF(A776&lt;&gt;"",IF(OR(AB776&lt;&gt;0,AC776&lt;&gt;0),ATAN2(AB776,AC776),0),"")</f>
        <is>
          <t/>
        </is>
      </c>
      <c r="BU776" s="8" t="inlineStr">
        <f aca="false">IF(A776&lt;&gt;"",DEGREES(BT776),"")</f>
        <is>
          <t/>
        </is>
      </c>
      <c r="BV776" s="8" t="inlineStr">
        <f aca="false">IF(A776&lt;&gt;"",SQRT(SUMSQ(AE776:AG776)),"")</f>
        <is>
          <t/>
        </is>
      </c>
      <c r="BW776" s="8" t="inlineStr">
        <f aca="false">IF(A776&lt;&gt;"",IF(BV776&lt;&gt;0,ACOS(AG776/BV776),0),"")</f>
        <is>
          <t/>
        </is>
      </c>
      <c r="BX776" s="8" t="inlineStr">
        <f aca="false">IF(A776&lt;&gt;"",DEGREES(BW776),"")</f>
        <is>
          <t/>
        </is>
      </c>
      <c r="BY776" s="8" t="inlineStr">
        <f aca="false">IF(A776&lt;&gt;"",IF(OR(AF776&lt;&gt;0,AG776&lt;&gt;0),ATAN2(AF776,AG776),0),"")</f>
        <is>
          <t/>
        </is>
      </c>
      <c r="BZ776" s="8" t="inlineStr">
        <f aca="false">IF(A776&lt;&gt;"",DEGREES(BY776),"")</f>
        <is>
          <t/>
        </is>
      </c>
      <c r="CA776" s="0" t="inlineStr">
        <f aca="false">IF(A776&lt;&gt;"",IF(AND(AI776&lt;Parameters!$B$11,AI776&gt;Parameters!$B$12,AN776&lt;Parameters!$B$11,AN776&gt;Parameters!$B$12,AS776&lt;Parameters!$B$11,AS776&gt;Parameters!$B$12,AX776&lt;Parameters!$B$11,AX776&gt;Parameters!$B$12,BC776&lt;Parameters!$B$11,BC776&gt;Parameters!$B$12,BM776&lt;Parameters!$B$11,BM776&gt;Parameters!$B$12,BR776&lt;Parameters!$B$11,BR776&gt;Parameters!$B$12,BW776&lt;Parameters!$B$11,BW776&gt;Parameters!$B$12),1,0),"")</f>
        <is>
          <t/>
        </is>
      </c>
      <c r="CB776" s="0" t="inlineStr">
        <f aca="false">IF(A776&lt;&gt;"",IF(OR(AI776&lt;Parameters!$B$12,AI776&gt;Parameters!$B$11),0,1),"")</f>
        <is>
          <t/>
        </is>
      </c>
      <c r="CC776" s="0" t="inlineStr">
        <f aca="false">IF(A776&lt;&gt;"",IF(OR(AN776&lt;Parameters!$B$12,AN776&gt;Parameters!$B$11),0,1),"")</f>
        <is>
          <t/>
        </is>
      </c>
      <c r="CD776" s="0" t="inlineStr">
        <f aca="false">IF(A776&lt;&gt;"",IF(OR(AS776&lt;Parameters!$B$12,AS776&gt;Parameters!$B$11),0,1),"")</f>
        <is>
          <t/>
        </is>
      </c>
      <c r="CE776" s="0" t="inlineStr">
        <f aca="false">IF(A776&lt;&gt;"",IF(OR(AX776&lt;Parameters!$B$12,AX776&gt;Parameters!$B$11),0,1),"")</f>
        <is>
          <t/>
        </is>
      </c>
      <c r="CF776" s="0" t="inlineStr">
        <f aca="false">IF(A776&lt;&gt;"",IF(OR(BC776&lt;Parameters!$B$12,BC776&gt;Parameters!$B$11),0,1),"")</f>
        <is>
          <t/>
        </is>
      </c>
      <c r="CG776" s="0" t="inlineStr">
        <f aca="false">IF(A776&lt;&gt;"",IF(OR(BH776&lt;Parameters!$B$12,BH776&gt;Parameters!$B$11),0,1),"")</f>
        <is>
          <t/>
        </is>
      </c>
      <c r="CH776" s="0" t="inlineStr">
        <f aca="false">IF(A776&lt;&gt;"",IF(OR(BM776&lt;Parameters!$B$12,BM776&gt;Parameters!$B$11),0,1),"")</f>
        <is>
          <t/>
        </is>
      </c>
      <c r="CI776" s="0" t="inlineStr">
        <f aca="false">IF(A776&lt;&gt;"",IF(OR(BR776&lt;Parameters!$B$12,BR776&gt;Parameters!$B$11),0,1),"")</f>
        <is>
          <t/>
        </is>
      </c>
      <c r="CJ776" s="0" t="inlineStr">
        <f aca="false">IF(A776&lt;&gt;"",IF(OR(BW776&lt;Parameters!$B$12,BW776&gt;Parameters!$B$11),0,1),"")</f>
        <is>
          <t/>
        </is>
      </c>
      <c r="CK776" s="26" t="inlineStr">
        <f aca="false">IF(A776&lt;&gt;"",SUM(CB776:CJ776)/9,"")</f>
        <is>
          <t/>
        </is>
      </c>
      <c r="CL776" s="0" t="inlineStr">
        <f aca="false">IF(A776&lt;&gt;"",CK776*9,"")</f>
        <is>
          <t/>
        </is>
      </c>
      <c r="CM776" s="8" t="inlineStr">
        <f aca="false">IF(A776&lt;&gt;"",TEXT(B776,CM$2)&amp;" "&amp;TEXT(A776,CM$2),"")</f>
        <is>
          <t/>
        </is>
      </c>
    </row>
    <row r="777" customFormat="false" ht="15" hidden="false" customHeight="false" outlineLevel="0" collapsed="false">
      <c r="A777" s="0" t="inlineStr">
        <f aca="false">IF(OR(B776&lt;Parameters!$K$12,A776&lt;Parameters!$K$12),IF(A776&lt;Parameters!$K$12,A776+1,0),"")</f>
        <is>
          <t/>
        </is>
      </c>
      <c r="B777" s="0" t="inlineStr">
        <f aca="false">IF(A777&lt;&gt;"",IF(A777=0,B776+1,B776),"")</f>
        <is>
          <t/>
        </is>
      </c>
      <c r="C777" s="24" t="inlineStr">
        <f aca="false">IF(A777&lt;&gt;"",-_phi*(A777+0.5),"")</f>
        <is>
          <t/>
        </is>
      </c>
      <c r="D777" s="8" t="inlineStr">
        <f aca="false">IF(A777&lt;&gt;"",DEGREES(C777),"")</f>
        <is>
          <t/>
        </is>
      </c>
      <c r="E777" s="24" t="inlineStr">
        <f aca="false">IF(A777&lt;&gt;"",_phi*(B777+0.5),"")</f>
        <is>
          <t/>
        </is>
      </c>
      <c r="F777" s="8" t="inlineStr">
        <f aca="false">IF(A777&lt;&gt;"",DEGREES(E777),"")</f>
        <is>
          <t/>
        </is>
      </c>
      <c r="G777" s="8" t="inlineStr">
        <f aca="false">IF(A777&lt;&gt;"",LOOKUP(A777,h!$A$3:$A$30,h!$D$3:$D$30),"")</f>
        <is>
          <t/>
        </is>
      </c>
      <c r="H777" s="8" t="inlineStr">
        <f aca="false">IF(A777&lt;&gt;"",LOOKUP(B777,h!$A$3:$A$30,h!$D$3:$D$30),"")</f>
        <is>
          <t/>
        </is>
      </c>
      <c r="I777" s="8" t="inlineStr">
        <f aca="false">IF(A777&lt;&gt;"",_zif,"")</f>
        <is>
          <t/>
        </is>
      </c>
      <c r="J777" s="8" t="inlineStr">
        <f aca="false">IF(A777&lt;&gt;"",$G777+'v1 Frame'!D$3*COS($C777)+'v1 Frame'!E$3*SIN($C777)*SIN($E777)+'v1 Frame'!F$3*SIN($C777)*COS($E777),"")</f>
        <is>
          <t/>
        </is>
      </c>
      <c r="K777" s="8" t="inlineStr">
        <f aca="false">IF(A777&lt;&gt;"",$H777+'v1 Frame'!E$3*COS($E777)-'v1 Frame'!F$3*SIN($E777),"")</f>
        <is>
          <t/>
        </is>
      </c>
      <c r="L777" s="8" t="inlineStr">
        <f aca="false">IF(A777&lt;&gt;"",$I777-'v1 Frame'!D$3*SIN($C777)+'v1 Frame'!E$3*COS($C777)*SIN($E777)+'v1 Frame'!F$3*COS($C777)*COS($E777),"")</f>
        <is>
          <t/>
        </is>
      </c>
      <c r="M777" s="8" t="inlineStr">
        <f aca="false">IF(A777&lt;&gt;"",$G777+'v1 Frame'!G$3*COS($C777)+'v1 Frame'!H$3*SIN($C777)*SIN($E777)+'v1 Frame'!I$3*SIN($C777)*COS($E777),"")</f>
        <is>
          <t/>
        </is>
      </c>
      <c r="N777" s="8" t="inlineStr">
        <f aca="false">IF(A777&lt;&gt;"",$H777+'v1 Frame'!H$3*COS($E777)-'v1 Frame'!I$3*SIN($E777),"")</f>
        <is>
          <t/>
        </is>
      </c>
      <c r="O777" s="8" t="inlineStr">
        <f aca="false">IF(A777&lt;&gt;"",$I777-'v1 Frame'!G$3*SIN($C777)+'v1 Frame'!H$3*COS($C777)*SIN($E777)+'v1 Frame'!I$3*COS($C777)*COS($E777),"")</f>
        <is>
          <t/>
        </is>
      </c>
      <c r="P777" s="8" t="inlineStr">
        <f aca="false">IF(A777&lt;&gt;"",$G777+'v1 Frame'!J$3*COS($C777)+'v1 Frame'!K$3*SIN($C777)*SIN($E777)+'v1 Frame'!L$3*SIN($C777)*COS($E777),"")</f>
        <is>
          <t/>
        </is>
      </c>
      <c r="Q777" s="8" t="inlineStr">
        <f aca="false">IF(A777&lt;&gt;"",$H777+'v1 Frame'!K$3*COS($E777)-'v1 Frame'!L$3*SIN($E777),"")</f>
        <is>
          <t/>
        </is>
      </c>
      <c r="R777" s="8" t="inlineStr">
        <f aca="false">IF(A777&lt;&gt;"",$I777-'v1 Frame'!J$3*SIN($C777)+'v1 Frame'!K$3*COS($C777)*SIN($E777)+'v1 Frame'!L$3*COS($C777)*COS($E777),"")</f>
        <is>
          <t/>
        </is>
      </c>
      <c r="S777" s="8" t="inlineStr">
        <f aca="false">IF(A777&lt;&gt;"",$G777+'v1 Frame'!M$3*COS($C777)+'v1 Frame'!N$3*SIN($C777)*SIN($E777)+'v1 Frame'!O$3*SIN($C777)*COS($E777),"")</f>
        <is>
          <t/>
        </is>
      </c>
      <c r="T777" s="8" t="inlineStr">
        <f aca="false">IF(A777&lt;&gt;"",$H777+'v1 Frame'!N$3*COS($E777)-'v1 Frame'!O$3*SIN($E777),"")</f>
        <is>
          <t/>
        </is>
      </c>
      <c r="U777" s="8" t="inlineStr">
        <f aca="false">IF(A777&lt;&gt;"",$I777-'v1 Frame'!M$3*SIN($C777)+'v1 Frame'!N$3*COS($C777)*SIN($E777)+'v1 Frame'!O$3*COS($C777)*COS($E777),"")</f>
        <is>
          <t/>
        </is>
      </c>
      <c r="V777" s="8" t="inlineStr">
        <f aca="false">IF(A777&lt;&gt;"",$G777+'v1 Frame'!P$3*COS($C777)+'v1 Frame'!Q$3*SIN($C777)*SIN($E777)+'v1 Frame'!R$3*SIN($C777)*COS($E777),"")</f>
        <is>
          <t/>
        </is>
      </c>
      <c r="W777" s="8" t="inlineStr">
        <f aca="false">IF(A777&lt;&gt;"",$H777+'v1 Frame'!Q$3*COS($E777)-'v1 Frame'!R$3*SIN($E777),"")</f>
        <is>
          <t/>
        </is>
      </c>
      <c r="X777" s="8" t="inlineStr">
        <f aca="false">IF(A777&lt;&gt;"",$I777-'v1 Frame'!P$3*SIN($C777)+'v1 Frame'!Q$3*COS($C777)*SIN($E777)+'v1 Frame'!R$3*COS($C777)*COS($E777),"")</f>
        <is>
          <t/>
        </is>
      </c>
      <c r="Y777" s="8" t="inlineStr">
        <f aca="false">IF(A777&lt;&gt;"",$G777+'v1 Frame'!S$3*COS($C777)+'v1 Frame'!T$3*SIN($C777)*SIN($E777)+'v1 Frame'!U$3*SIN($C777)*COS($E777),"")</f>
        <is>
          <t/>
        </is>
      </c>
      <c r="Z777" s="8" t="inlineStr">
        <f aca="false">IF(A777&lt;&gt;"",$H777+'v1 Frame'!T$3*COS($E777)-'v1 Frame'!U$3*SIN($E777),"")</f>
        <is>
          <t/>
        </is>
      </c>
      <c r="AA777" s="8" t="inlineStr">
        <f aca="false">IF(A777&lt;&gt;"",$I777-'v1 Frame'!S$3*SIN($C777)+'v1 Frame'!T$3*COS($C777)*SIN($E777)+'v1 Frame'!U$3*COS($C777)*COS($E777),"")</f>
        <is>
          <t/>
        </is>
      </c>
      <c r="AB777" s="8" t="inlineStr">
        <f aca="false">IF(A777&lt;&gt;"",$G777+'v1 Frame'!V$3*COS($C777)+'v1 Frame'!W$3*SIN($C777)*SIN($E777)+'v1 Frame'!X$3*SIN($C777)*COS($E777),"")</f>
        <is>
          <t/>
        </is>
      </c>
      <c r="AC777" s="8" t="inlineStr">
        <f aca="false">IF(A777&lt;&gt;"",$H777+'v1 Frame'!W$3*COS($E777)-'v1 Frame'!X$3*SIN($E777),"")</f>
        <is>
          <t/>
        </is>
      </c>
      <c r="AD777" s="8" t="inlineStr">
        <f aca="false">IF(A777&lt;&gt;"",$I777-'v1 Frame'!V$3*SIN($C777)+'v1 Frame'!W$3*COS($C777)*SIN($E777)+'v1 Frame'!X$3*COS($C777)*COS($E777),"")</f>
        <is>
          <t/>
        </is>
      </c>
      <c r="AE777" s="25" t="inlineStr">
        <f aca="false">IF(A777&lt;&gt;"",$G777+'v1 Frame'!Y$3*COS($C777)+'v1 Frame'!Z$3*SIN($C777)*SIN($E777)+'v1 Frame'!AA$3*SIN($C777)*COS($E777),"")</f>
        <is>
          <t/>
        </is>
      </c>
      <c r="AF777" s="25" t="inlineStr">
        <f aca="false">IF(A777&lt;&gt;"",$H777+'v1 Frame'!Z$3*COS($E777)-'v1 Frame'!AA$3*SIN($E777),"")</f>
        <is>
          <t/>
        </is>
      </c>
      <c r="AG777" s="25" t="inlineStr">
        <f aca="false">IF(A777&lt;&gt;"",$I777-'v1 Frame'!Y$3*SIN($C777)+'v1 Frame'!Z$3*COS($C777)*SIN($E777)+'v1 Frame'!AA$3*COS($C777)*COS($E777),"")</f>
        <is>
          <t/>
        </is>
      </c>
      <c r="AH777" s="8" t="inlineStr">
        <f aca="false">IF(A777&lt;&gt;"",SQRT(SUMSQ(G777:I777)),"")</f>
        <is>
          <t/>
        </is>
      </c>
      <c r="AI777" s="8" t="inlineStr">
        <f aca="false">IF(A777&lt;&gt;"",IF(AH777&lt;&gt;0,ACOS(I777/AH777),0),"")</f>
        <is>
          <t/>
        </is>
      </c>
      <c r="AJ777" s="8" t="inlineStr">
        <f aca="false">IF(A777&lt;&gt;"",DEGREES(AI777),"")</f>
        <is>
          <t/>
        </is>
      </c>
      <c r="AK777" s="8" t="inlineStr">
        <f aca="false">IF(A777&lt;&gt;"",IF(OR(G777&lt;&gt;0,H777&lt;&gt;0),ATAN2(G777,H777),0),"")</f>
        <is>
          <t/>
        </is>
      </c>
      <c r="AL777" s="8" t="inlineStr">
        <f aca="false">IF(A777&lt;&gt;"",DEGREES(AK777),"")</f>
        <is>
          <t/>
        </is>
      </c>
      <c r="AM777" s="8" t="inlineStr">
        <f aca="false">IF(A777&lt;&gt;"",SQRT(SUMSQ(J777:L777)),"")</f>
        <is>
          <t/>
        </is>
      </c>
      <c r="AN777" s="8" t="inlineStr">
        <f aca="false">IF(A777&lt;&gt;"",IF(AM777&lt;&gt;0,ACOS(L777/AM777),0),"")</f>
        <is>
          <t/>
        </is>
      </c>
      <c r="AO777" s="8" t="inlineStr">
        <f aca="false">IF(A777&lt;&gt;"",DEGREES(AN777),"")</f>
        <is>
          <t/>
        </is>
      </c>
      <c r="AP777" s="8" t="inlineStr">
        <f aca="false">IF(A777&lt;&gt;"",IF(OR(J777&lt;&gt;0,K777&lt;&gt;0),ATAN2(J777,K777),0),"")</f>
        <is>
          <t/>
        </is>
      </c>
      <c r="AQ777" s="8" t="inlineStr">
        <f aca="false">IF(A777&lt;&gt;"",DEGREES(AP777),"")</f>
        <is>
          <t/>
        </is>
      </c>
      <c r="AR777" s="8" t="inlineStr">
        <f aca="false">IF(A777&lt;&gt;"",SQRT(SUMSQ(M777:O777)),"")</f>
        <is>
          <t/>
        </is>
      </c>
      <c r="AS777" s="8" t="inlineStr">
        <f aca="false">IF(A777&lt;&gt;"",IF(AR777&lt;&gt;0,ACOS(O777/AR777),0),"")</f>
        <is>
          <t/>
        </is>
      </c>
      <c r="AT777" s="8" t="inlineStr">
        <f aca="false">IF(A777&lt;&gt;"",DEGREES(AS777),"")</f>
        <is>
          <t/>
        </is>
      </c>
      <c r="AU777" s="8" t="inlineStr">
        <f aca="false">IF(A777&lt;&gt;"",IF(OR(M777&lt;&gt;0,N777&lt;&gt;0),ATAN2(M777,N777),0),"")</f>
        <is>
          <t/>
        </is>
      </c>
      <c r="AV777" s="8" t="inlineStr">
        <f aca="false">IF(A777&lt;&gt;"",DEGREES(AU777),"")</f>
        <is>
          <t/>
        </is>
      </c>
      <c r="AW777" s="8" t="inlineStr">
        <f aca="false">IF(A777&lt;&gt;"",SQRT(SUMSQ(P777:R777)),"")</f>
        <is>
          <t/>
        </is>
      </c>
      <c r="AX777" s="8" t="inlineStr">
        <f aca="false">IF(A777&lt;&gt;"",IF(AW777&lt;&gt;0,ACOS(R777/AW777),0),"")</f>
        <is>
          <t/>
        </is>
      </c>
      <c r="AY777" s="8" t="inlineStr">
        <f aca="false">IF(A777&lt;&gt;"",DEGREES(AX777),"")</f>
        <is>
          <t/>
        </is>
      </c>
      <c r="AZ777" s="8" t="inlineStr">
        <f aca="false">IF(A777&lt;&gt;"",IF(OR(P777&lt;&gt;0,Q777&lt;&gt;0),ATAN2(P777,Q777),0),"")</f>
        <is>
          <t/>
        </is>
      </c>
      <c r="BA777" s="8" t="inlineStr">
        <f aca="false">IF(A777&lt;&gt;"",DEGREES(AZ777),"")</f>
        <is>
          <t/>
        </is>
      </c>
      <c r="BB777" s="8" t="inlineStr">
        <f aca="false">IF(A777&lt;&gt;"",SQRT(SUMSQ(S777:U777)),"")</f>
        <is>
          <t/>
        </is>
      </c>
      <c r="BC777" s="8" t="inlineStr">
        <f aca="false">IF(A777&lt;&gt;"",IF(BB777&lt;&gt;0,ACOS(U777/BB777),0),"")</f>
        <is>
          <t/>
        </is>
      </c>
      <c r="BD777" s="8" t="inlineStr">
        <f aca="false">IF(A777&lt;&gt;"",DEGREES(BC777),"")</f>
        <is>
          <t/>
        </is>
      </c>
      <c r="BE777" s="8" t="inlineStr">
        <f aca="false">IF(A777&lt;&gt;"",IF(OR(S777&lt;&gt;0,T777&lt;&gt;0),ATAN2(S777,T777),0),"")</f>
        <is>
          <t/>
        </is>
      </c>
      <c r="BF777" s="8" t="inlineStr">
        <f aca="false">IF(A777&lt;&gt;"",DEGREES(BE777),"")</f>
        <is>
          <t/>
        </is>
      </c>
      <c r="BG777" s="8" t="inlineStr">
        <f aca="false">IF(A777&lt;&gt;"",SQRT(SUMSQ(V777:X777)),"")</f>
        <is>
          <t/>
        </is>
      </c>
      <c r="BH777" s="8" t="inlineStr">
        <f aca="false">IF(A777&lt;&gt;"",IF(BG777&lt;&gt;0,ACOS(X777/BG777),0),"")</f>
        <is>
          <t/>
        </is>
      </c>
      <c r="BI777" s="8" t="inlineStr">
        <f aca="false">IF(A777&lt;&gt;"",DEGREES(BH777),"")</f>
        <is>
          <t/>
        </is>
      </c>
      <c r="BJ777" s="8" t="inlineStr">
        <f aca="false">IF(A777&lt;&gt;"",IF(OR(V777&lt;&gt;0,W777&lt;&gt;0),ATAN2(V777,W777),0),"")</f>
        <is>
          <t/>
        </is>
      </c>
      <c r="BK777" s="8" t="inlineStr">
        <f aca="false">IF(A777&lt;&gt;"",DEGREES(BJ777),"")</f>
        <is>
          <t/>
        </is>
      </c>
      <c r="BL777" s="8" t="inlineStr">
        <f aca="false">IF(A777&lt;&gt;"",SQRT(SUMSQ(Y777:AA777)),"")</f>
        <is>
          <t/>
        </is>
      </c>
      <c r="BM777" s="8" t="inlineStr">
        <f aca="false">IF(A777&lt;&gt;"",IF(BL777&lt;&gt;0,ACOS(AA777/BL777),0),"")</f>
        <is>
          <t/>
        </is>
      </c>
      <c r="BN777" s="8" t="inlineStr">
        <f aca="false">IF(A777&lt;&gt;"",DEGREES(BM777),"")</f>
        <is>
          <t/>
        </is>
      </c>
      <c r="BO777" s="8" t="inlineStr">
        <f aca="false">IF(A777&lt;&gt;"",IF(OR(Y777&lt;&gt;0,Z777&lt;&gt;0),ATAN2(Y777,Z777),0),"")</f>
        <is>
          <t/>
        </is>
      </c>
      <c r="BP777" s="8" t="inlineStr">
        <f aca="false">IF(A777&lt;&gt;"",DEGREES(BO777),"")</f>
        <is>
          <t/>
        </is>
      </c>
      <c r="BQ777" s="8" t="inlineStr">
        <f aca="false">IF(A777&lt;&gt;"",SQRT(SUMSQ(AB777:AD777)),"")</f>
        <is>
          <t/>
        </is>
      </c>
      <c r="BR777" s="8" t="inlineStr">
        <f aca="false">IF(A777&lt;&gt;"",IF(BQ777&lt;&gt;0,ACOS(AD777/BQ777),0),"")</f>
        <is>
          <t/>
        </is>
      </c>
      <c r="BS777" s="8" t="inlineStr">
        <f aca="false">IF(A777&lt;&gt;"",DEGREES(BR777),"")</f>
        <is>
          <t/>
        </is>
      </c>
      <c r="BT777" s="8" t="inlineStr">
        <f aca="false">IF(A777&lt;&gt;"",IF(OR(AB777&lt;&gt;0,AC777&lt;&gt;0),ATAN2(AB777,AC777),0),"")</f>
        <is>
          <t/>
        </is>
      </c>
      <c r="BU777" s="8" t="inlineStr">
        <f aca="false">IF(A777&lt;&gt;"",DEGREES(BT777),"")</f>
        <is>
          <t/>
        </is>
      </c>
      <c r="BV777" s="8" t="inlineStr">
        <f aca="false">IF(A777&lt;&gt;"",SQRT(SUMSQ(AE777:AG777)),"")</f>
        <is>
          <t/>
        </is>
      </c>
      <c r="BW777" s="8" t="inlineStr">
        <f aca="false">IF(A777&lt;&gt;"",IF(BV777&lt;&gt;0,ACOS(AG777/BV777),0),"")</f>
        <is>
          <t/>
        </is>
      </c>
      <c r="BX777" s="8" t="inlineStr">
        <f aca="false">IF(A777&lt;&gt;"",DEGREES(BW777),"")</f>
        <is>
          <t/>
        </is>
      </c>
      <c r="BY777" s="8" t="inlineStr">
        <f aca="false">IF(A777&lt;&gt;"",IF(OR(AF777&lt;&gt;0,AG777&lt;&gt;0),ATAN2(AF777,AG777),0),"")</f>
        <is>
          <t/>
        </is>
      </c>
      <c r="BZ777" s="8" t="inlineStr">
        <f aca="false">IF(A777&lt;&gt;"",DEGREES(BY777),"")</f>
        <is>
          <t/>
        </is>
      </c>
      <c r="CA777" s="0" t="inlineStr">
        <f aca="false">IF(A777&lt;&gt;"",IF(AND(AI777&lt;Parameters!$B$11,AI777&gt;Parameters!$B$12,AN777&lt;Parameters!$B$11,AN777&gt;Parameters!$B$12,AS777&lt;Parameters!$B$11,AS777&gt;Parameters!$B$12,AX777&lt;Parameters!$B$11,AX777&gt;Parameters!$B$12,BC777&lt;Parameters!$B$11,BC777&gt;Parameters!$B$12,BM777&lt;Parameters!$B$11,BM777&gt;Parameters!$B$12,BR777&lt;Parameters!$B$11,BR777&gt;Parameters!$B$12,BW777&lt;Parameters!$B$11,BW777&gt;Parameters!$B$12),1,0),"")</f>
        <is>
          <t/>
        </is>
      </c>
      <c r="CB777" s="0" t="inlineStr">
        <f aca="false">IF(A777&lt;&gt;"",IF(OR(AI777&lt;Parameters!$B$12,AI777&gt;Parameters!$B$11),0,1),"")</f>
        <is>
          <t/>
        </is>
      </c>
      <c r="CC777" s="0" t="inlineStr">
        <f aca="false">IF(A777&lt;&gt;"",IF(OR(AN777&lt;Parameters!$B$12,AN777&gt;Parameters!$B$11),0,1),"")</f>
        <is>
          <t/>
        </is>
      </c>
      <c r="CD777" s="0" t="inlineStr">
        <f aca="false">IF(A777&lt;&gt;"",IF(OR(AS777&lt;Parameters!$B$12,AS777&gt;Parameters!$B$11),0,1),"")</f>
        <is>
          <t/>
        </is>
      </c>
      <c r="CE777" s="0" t="inlineStr">
        <f aca="false">IF(A777&lt;&gt;"",IF(OR(AX777&lt;Parameters!$B$12,AX777&gt;Parameters!$B$11),0,1),"")</f>
        <is>
          <t/>
        </is>
      </c>
      <c r="CF777" s="0" t="inlineStr">
        <f aca="false">IF(A777&lt;&gt;"",IF(OR(BC777&lt;Parameters!$B$12,BC777&gt;Parameters!$B$11),0,1),"")</f>
        <is>
          <t/>
        </is>
      </c>
      <c r="CG777" s="0" t="inlineStr">
        <f aca="false">IF(A777&lt;&gt;"",IF(OR(BH777&lt;Parameters!$B$12,BH777&gt;Parameters!$B$11),0,1),"")</f>
        <is>
          <t/>
        </is>
      </c>
      <c r="CH777" s="0" t="inlineStr">
        <f aca="false">IF(A777&lt;&gt;"",IF(OR(BM777&lt;Parameters!$B$12,BM777&gt;Parameters!$B$11),0,1),"")</f>
        <is>
          <t/>
        </is>
      </c>
      <c r="CI777" s="0" t="inlineStr">
        <f aca="false">IF(A777&lt;&gt;"",IF(OR(BR777&lt;Parameters!$B$12,BR777&gt;Parameters!$B$11),0,1),"")</f>
        <is>
          <t/>
        </is>
      </c>
      <c r="CJ777" s="0" t="inlineStr">
        <f aca="false">IF(A777&lt;&gt;"",IF(OR(BW777&lt;Parameters!$B$12,BW777&gt;Parameters!$B$11),0,1),"")</f>
        <is>
          <t/>
        </is>
      </c>
      <c r="CK777" s="26" t="inlineStr">
        <f aca="false">IF(A777&lt;&gt;"",SUM(CB777:CJ777)/9,"")</f>
        <is>
          <t/>
        </is>
      </c>
      <c r="CL777" s="0" t="inlineStr">
        <f aca="false">IF(A777&lt;&gt;"",CK777*9,"")</f>
        <is>
          <t/>
        </is>
      </c>
      <c r="CM777" s="8" t="inlineStr">
        <f aca="false">IF(A777&lt;&gt;"",TEXT(B777,CM$2)&amp;" "&amp;TEXT(A777,CM$2),"")</f>
        <is>
          <t/>
        </is>
      </c>
    </row>
    <row r="778" customFormat="false" ht="15" hidden="false" customHeight="false" outlineLevel="0" collapsed="false">
      <c r="A778" s="0" t="inlineStr">
        <f aca="false">IF(OR(B777&lt;Parameters!$K$12,A777&lt;Parameters!$K$12),IF(A777&lt;Parameters!$K$12,A777+1,0),"")</f>
        <is>
          <t/>
        </is>
      </c>
      <c r="B778" s="0" t="inlineStr">
        <f aca="false">IF(A778&lt;&gt;"",IF(A778=0,B777+1,B777),"")</f>
        <is>
          <t/>
        </is>
      </c>
      <c r="C778" s="24" t="inlineStr">
        <f aca="false">IF(A778&lt;&gt;"",-_phi*(A778+0.5),"")</f>
        <is>
          <t/>
        </is>
      </c>
      <c r="D778" s="8" t="inlineStr">
        <f aca="false">IF(A778&lt;&gt;"",DEGREES(C778),"")</f>
        <is>
          <t/>
        </is>
      </c>
      <c r="E778" s="24" t="inlineStr">
        <f aca="false">IF(A778&lt;&gt;"",_phi*(B778+0.5),"")</f>
        <is>
          <t/>
        </is>
      </c>
      <c r="F778" s="8" t="inlineStr">
        <f aca="false">IF(A778&lt;&gt;"",DEGREES(E778),"")</f>
        <is>
          <t/>
        </is>
      </c>
      <c r="G778" s="8" t="inlineStr">
        <f aca="false">IF(A778&lt;&gt;"",LOOKUP(A778,h!$A$3:$A$30,h!$D$3:$D$30),"")</f>
        <is>
          <t/>
        </is>
      </c>
      <c r="H778" s="8" t="inlineStr">
        <f aca="false">IF(A778&lt;&gt;"",LOOKUP(B778,h!$A$3:$A$30,h!$D$3:$D$30),"")</f>
        <is>
          <t/>
        </is>
      </c>
      <c r="I778" s="8" t="inlineStr">
        <f aca="false">IF(A778&lt;&gt;"",_zif,"")</f>
        <is>
          <t/>
        </is>
      </c>
      <c r="J778" s="8" t="inlineStr">
        <f aca="false">IF(A778&lt;&gt;"",$G778+'v1 Frame'!D$3*COS($C778)+'v1 Frame'!E$3*SIN($C778)*SIN($E778)+'v1 Frame'!F$3*SIN($C778)*COS($E778),"")</f>
        <is>
          <t/>
        </is>
      </c>
      <c r="K778" s="8" t="inlineStr">
        <f aca="false">IF(A778&lt;&gt;"",$H778+'v1 Frame'!E$3*COS($E778)-'v1 Frame'!F$3*SIN($E778),"")</f>
        <is>
          <t/>
        </is>
      </c>
      <c r="L778" s="8" t="inlineStr">
        <f aca="false">IF(A778&lt;&gt;"",$I778-'v1 Frame'!D$3*SIN($C778)+'v1 Frame'!E$3*COS($C778)*SIN($E778)+'v1 Frame'!F$3*COS($C778)*COS($E778),"")</f>
        <is>
          <t/>
        </is>
      </c>
      <c r="M778" s="8" t="inlineStr">
        <f aca="false">IF(A778&lt;&gt;"",$G778+'v1 Frame'!G$3*COS($C778)+'v1 Frame'!H$3*SIN($C778)*SIN($E778)+'v1 Frame'!I$3*SIN($C778)*COS($E778),"")</f>
        <is>
          <t/>
        </is>
      </c>
      <c r="N778" s="8" t="inlineStr">
        <f aca="false">IF(A778&lt;&gt;"",$H778+'v1 Frame'!H$3*COS($E778)-'v1 Frame'!I$3*SIN($E778),"")</f>
        <is>
          <t/>
        </is>
      </c>
      <c r="O778" s="8" t="inlineStr">
        <f aca="false">IF(A778&lt;&gt;"",$I778-'v1 Frame'!G$3*SIN($C778)+'v1 Frame'!H$3*COS($C778)*SIN($E778)+'v1 Frame'!I$3*COS($C778)*COS($E778),"")</f>
        <is>
          <t/>
        </is>
      </c>
      <c r="P778" s="8" t="inlineStr">
        <f aca="false">IF(A778&lt;&gt;"",$G778+'v1 Frame'!J$3*COS($C778)+'v1 Frame'!K$3*SIN($C778)*SIN($E778)+'v1 Frame'!L$3*SIN($C778)*COS($E778),"")</f>
        <is>
          <t/>
        </is>
      </c>
      <c r="Q778" s="8" t="inlineStr">
        <f aca="false">IF(A778&lt;&gt;"",$H778+'v1 Frame'!K$3*COS($E778)-'v1 Frame'!L$3*SIN($E778),"")</f>
        <is>
          <t/>
        </is>
      </c>
      <c r="R778" s="8" t="inlineStr">
        <f aca="false">IF(A778&lt;&gt;"",$I778-'v1 Frame'!J$3*SIN($C778)+'v1 Frame'!K$3*COS($C778)*SIN($E778)+'v1 Frame'!L$3*COS($C778)*COS($E778),"")</f>
        <is>
          <t/>
        </is>
      </c>
      <c r="S778" s="8" t="inlineStr">
        <f aca="false">IF(A778&lt;&gt;"",$G778+'v1 Frame'!M$3*COS($C778)+'v1 Frame'!N$3*SIN($C778)*SIN($E778)+'v1 Frame'!O$3*SIN($C778)*COS($E778),"")</f>
        <is>
          <t/>
        </is>
      </c>
      <c r="T778" s="8" t="inlineStr">
        <f aca="false">IF(A778&lt;&gt;"",$H778+'v1 Frame'!N$3*COS($E778)-'v1 Frame'!O$3*SIN($E778),"")</f>
        <is>
          <t/>
        </is>
      </c>
      <c r="U778" s="8" t="inlineStr">
        <f aca="false">IF(A778&lt;&gt;"",$I778-'v1 Frame'!M$3*SIN($C778)+'v1 Frame'!N$3*COS($C778)*SIN($E778)+'v1 Frame'!O$3*COS($C778)*COS($E778),"")</f>
        <is>
          <t/>
        </is>
      </c>
      <c r="V778" s="8" t="inlineStr">
        <f aca="false">IF(A778&lt;&gt;"",$G778+'v1 Frame'!P$3*COS($C778)+'v1 Frame'!Q$3*SIN($C778)*SIN($E778)+'v1 Frame'!R$3*SIN($C778)*COS($E778),"")</f>
        <is>
          <t/>
        </is>
      </c>
      <c r="W778" s="8" t="inlineStr">
        <f aca="false">IF(A778&lt;&gt;"",$H778+'v1 Frame'!Q$3*COS($E778)-'v1 Frame'!R$3*SIN($E778),"")</f>
        <is>
          <t/>
        </is>
      </c>
      <c r="X778" s="8" t="inlineStr">
        <f aca="false">IF(A778&lt;&gt;"",$I778-'v1 Frame'!P$3*SIN($C778)+'v1 Frame'!Q$3*COS($C778)*SIN($E778)+'v1 Frame'!R$3*COS($C778)*COS($E778),"")</f>
        <is>
          <t/>
        </is>
      </c>
      <c r="Y778" s="8" t="inlineStr">
        <f aca="false">IF(A778&lt;&gt;"",$G778+'v1 Frame'!S$3*COS($C778)+'v1 Frame'!T$3*SIN($C778)*SIN($E778)+'v1 Frame'!U$3*SIN($C778)*COS($E778),"")</f>
        <is>
          <t/>
        </is>
      </c>
      <c r="Z778" s="8" t="inlineStr">
        <f aca="false">IF(A778&lt;&gt;"",$H778+'v1 Frame'!T$3*COS($E778)-'v1 Frame'!U$3*SIN($E778),"")</f>
        <is>
          <t/>
        </is>
      </c>
      <c r="AA778" s="8" t="inlineStr">
        <f aca="false">IF(A778&lt;&gt;"",$I778-'v1 Frame'!S$3*SIN($C778)+'v1 Frame'!T$3*COS($C778)*SIN($E778)+'v1 Frame'!U$3*COS($C778)*COS($E778),"")</f>
        <is>
          <t/>
        </is>
      </c>
      <c r="AB778" s="8" t="inlineStr">
        <f aca="false">IF(A778&lt;&gt;"",$G778+'v1 Frame'!V$3*COS($C778)+'v1 Frame'!W$3*SIN($C778)*SIN($E778)+'v1 Frame'!X$3*SIN($C778)*COS($E778),"")</f>
        <is>
          <t/>
        </is>
      </c>
      <c r="AC778" s="8" t="inlineStr">
        <f aca="false">IF(A778&lt;&gt;"",$H778+'v1 Frame'!W$3*COS($E778)-'v1 Frame'!X$3*SIN($E778),"")</f>
        <is>
          <t/>
        </is>
      </c>
      <c r="AD778" s="8" t="inlineStr">
        <f aca="false">IF(A778&lt;&gt;"",$I778-'v1 Frame'!V$3*SIN($C778)+'v1 Frame'!W$3*COS($C778)*SIN($E778)+'v1 Frame'!X$3*COS($C778)*COS($E778),"")</f>
        <is>
          <t/>
        </is>
      </c>
      <c r="AE778" s="25" t="inlineStr">
        <f aca="false">IF(A778&lt;&gt;"",$G778+'v1 Frame'!Y$3*COS($C778)+'v1 Frame'!Z$3*SIN($C778)*SIN($E778)+'v1 Frame'!AA$3*SIN($C778)*COS($E778),"")</f>
        <is>
          <t/>
        </is>
      </c>
      <c r="AF778" s="25" t="inlineStr">
        <f aca="false">IF(A778&lt;&gt;"",$H778+'v1 Frame'!Z$3*COS($E778)-'v1 Frame'!AA$3*SIN($E778),"")</f>
        <is>
          <t/>
        </is>
      </c>
      <c r="AG778" s="25" t="inlineStr">
        <f aca="false">IF(A778&lt;&gt;"",$I778-'v1 Frame'!Y$3*SIN($C778)+'v1 Frame'!Z$3*COS($C778)*SIN($E778)+'v1 Frame'!AA$3*COS($C778)*COS($E778),"")</f>
        <is>
          <t/>
        </is>
      </c>
      <c r="AH778" s="8" t="inlineStr">
        <f aca="false">IF(A778&lt;&gt;"",SQRT(SUMSQ(G778:I778)),"")</f>
        <is>
          <t/>
        </is>
      </c>
      <c r="AI778" s="8" t="inlineStr">
        <f aca="false">IF(A778&lt;&gt;"",IF(AH778&lt;&gt;0,ACOS(I778/AH778),0),"")</f>
        <is>
          <t/>
        </is>
      </c>
      <c r="AJ778" s="8" t="inlineStr">
        <f aca="false">IF(A778&lt;&gt;"",DEGREES(AI778),"")</f>
        <is>
          <t/>
        </is>
      </c>
      <c r="AK778" s="8" t="inlineStr">
        <f aca="false">IF(A778&lt;&gt;"",IF(OR(G778&lt;&gt;0,H778&lt;&gt;0),ATAN2(G778,H778),0),"")</f>
        <is>
          <t/>
        </is>
      </c>
      <c r="AL778" s="8" t="inlineStr">
        <f aca="false">IF(A778&lt;&gt;"",DEGREES(AK778),"")</f>
        <is>
          <t/>
        </is>
      </c>
      <c r="AM778" s="8" t="inlineStr">
        <f aca="false">IF(A778&lt;&gt;"",SQRT(SUMSQ(J778:L778)),"")</f>
        <is>
          <t/>
        </is>
      </c>
      <c r="AN778" s="8" t="inlineStr">
        <f aca="false">IF(A778&lt;&gt;"",IF(AM778&lt;&gt;0,ACOS(L778/AM778),0),"")</f>
        <is>
          <t/>
        </is>
      </c>
      <c r="AO778" s="8" t="inlineStr">
        <f aca="false">IF(A778&lt;&gt;"",DEGREES(AN778),"")</f>
        <is>
          <t/>
        </is>
      </c>
      <c r="AP778" s="8" t="inlineStr">
        <f aca="false">IF(A778&lt;&gt;"",IF(OR(J778&lt;&gt;0,K778&lt;&gt;0),ATAN2(J778,K778),0),"")</f>
        <is>
          <t/>
        </is>
      </c>
      <c r="AQ778" s="8" t="inlineStr">
        <f aca="false">IF(A778&lt;&gt;"",DEGREES(AP778),"")</f>
        <is>
          <t/>
        </is>
      </c>
      <c r="AR778" s="8" t="inlineStr">
        <f aca="false">IF(A778&lt;&gt;"",SQRT(SUMSQ(M778:O778)),"")</f>
        <is>
          <t/>
        </is>
      </c>
      <c r="AS778" s="8" t="inlineStr">
        <f aca="false">IF(A778&lt;&gt;"",IF(AR778&lt;&gt;0,ACOS(O778/AR778),0),"")</f>
        <is>
          <t/>
        </is>
      </c>
      <c r="AT778" s="8" t="inlineStr">
        <f aca="false">IF(A778&lt;&gt;"",DEGREES(AS778),"")</f>
        <is>
          <t/>
        </is>
      </c>
      <c r="AU778" s="8" t="inlineStr">
        <f aca="false">IF(A778&lt;&gt;"",IF(OR(M778&lt;&gt;0,N778&lt;&gt;0),ATAN2(M778,N778),0),"")</f>
        <is>
          <t/>
        </is>
      </c>
      <c r="AV778" s="8" t="inlineStr">
        <f aca="false">IF(A778&lt;&gt;"",DEGREES(AU778),"")</f>
        <is>
          <t/>
        </is>
      </c>
      <c r="AW778" s="8" t="inlineStr">
        <f aca="false">IF(A778&lt;&gt;"",SQRT(SUMSQ(P778:R778)),"")</f>
        <is>
          <t/>
        </is>
      </c>
      <c r="AX778" s="8" t="inlineStr">
        <f aca="false">IF(A778&lt;&gt;"",IF(AW778&lt;&gt;0,ACOS(R778/AW778),0),"")</f>
        <is>
          <t/>
        </is>
      </c>
      <c r="AY778" s="8" t="inlineStr">
        <f aca="false">IF(A778&lt;&gt;"",DEGREES(AX778),"")</f>
        <is>
          <t/>
        </is>
      </c>
      <c r="AZ778" s="8" t="inlineStr">
        <f aca="false">IF(A778&lt;&gt;"",IF(OR(P778&lt;&gt;0,Q778&lt;&gt;0),ATAN2(P778,Q778),0),"")</f>
        <is>
          <t/>
        </is>
      </c>
      <c r="BA778" s="8" t="inlineStr">
        <f aca="false">IF(A778&lt;&gt;"",DEGREES(AZ778),"")</f>
        <is>
          <t/>
        </is>
      </c>
      <c r="BB778" s="8" t="inlineStr">
        <f aca="false">IF(A778&lt;&gt;"",SQRT(SUMSQ(S778:U778)),"")</f>
        <is>
          <t/>
        </is>
      </c>
      <c r="BC778" s="8" t="inlineStr">
        <f aca="false">IF(A778&lt;&gt;"",IF(BB778&lt;&gt;0,ACOS(U778/BB778),0),"")</f>
        <is>
          <t/>
        </is>
      </c>
      <c r="BD778" s="8" t="inlineStr">
        <f aca="false">IF(A778&lt;&gt;"",DEGREES(BC778),"")</f>
        <is>
          <t/>
        </is>
      </c>
      <c r="BE778" s="8" t="inlineStr">
        <f aca="false">IF(A778&lt;&gt;"",IF(OR(S778&lt;&gt;0,T778&lt;&gt;0),ATAN2(S778,T778),0),"")</f>
        <is>
          <t/>
        </is>
      </c>
      <c r="BF778" s="8" t="inlineStr">
        <f aca="false">IF(A778&lt;&gt;"",DEGREES(BE778),"")</f>
        <is>
          <t/>
        </is>
      </c>
      <c r="BG778" s="8" t="inlineStr">
        <f aca="false">IF(A778&lt;&gt;"",SQRT(SUMSQ(V778:X778)),"")</f>
        <is>
          <t/>
        </is>
      </c>
      <c r="BH778" s="8" t="inlineStr">
        <f aca="false">IF(A778&lt;&gt;"",IF(BG778&lt;&gt;0,ACOS(X778/BG778),0),"")</f>
        <is>
          <t/>
        </is>
      </c>
      <c r="BI778" s="8" t="inlineStr">
        <f aca="false">IF(A778&lt;&gt;"",DEGREES(BH778),"")</f>
        <is>
          <t/>
        </is>
      </c>
      <c r="BJ778" s="8" t="inlineStr">
        <f aca="false">IF(A778&lt;&gt;"",IF(OR(V778&lt;&gt;0,W778&lt;&gt;0),ATAN2(V778,W778),0),"")</f>
        <is>
          <t/>
        </is>
      </c>
      <c r="BK778" s="8" t="inlineStr">
        <f aca="false">IF(A778&lt;&gt;"",DEGREES(BJ778),"")</f>
        <is>
          <t/>
        </is>
      </c>
      <c r="BL778" s="8" t="inlineStr">
        <f aca="false">IF(A778&lt;&gt;"",SQRT(SUMSQ(Y778:AA778)),"")</f>
        <is>
          <t/>
        </is>
      </c>
      <c r="BM778" s="8" t="inlineStr">
        <f aca="false">IF(A778&lt;&gt;"",IF(BL778&lt;&gt;0,ACOS(AA778/BL778),0),"")</f>
        <is>
          <t/>
        </is>
      </c>
      <c r="BN778" s="8" t="inlineStr">
        <f aca="false">IF(A778&lt;&gt;"",DEGREES(BM778),"")</f>
        <is>
          <t/>
        </is>
      </c>
      <c r="BO778" s="8" t="inlineStr">
        <f aca="false">IF(A778&lt;&gt;"",IF(OR(Y778&lt;&gt;0,Z778&lt;&gt;0),ATAN2(Y778,Z778),0),"")</f>
        <is>
          <t/>
        </is>
      </c>
      <c r="BP778" s="8" t="inlineStr">
        <f aca="false">IF(A778&lt;&gt;"",DEGREES(BO778),"")</f>
        <is>
          <t/>
        </is>
      </c>
      <c r="BQ778" s="8" t="inlineStr">
        <f aca="false">IF(A778&lt;&gt;"",SQRT(SUMSQ(AB778:AD778)),"")</f>
        <is>
          <t/>
        </is>
      </c>
      <c r="BR778" s="8" t="inlineStr">
        <f aca="false">IF(A778&lt;&gt;"",IF(BQ778&lt;&gt;0,ACOS(AD778/BQ778),0),"")</f>
        <is>
          <t/>
        </is>
      </c>
      <c r="BS778" s="8" t="inlineStr">
        <f aca="false">IF(A778&lt;&gt;"",DEGREES(BR778),"")</f>
        <is>
          <t/>
        </is>
      </c>
      <c r="BT778" s="8" t="inlineStr">
        <f aca="false">IF(A778&lt;&gt;"",IF(OR(AB778&lt;&gt;0,AC778&lt;&gt;0),ATAN2(AB778,AC778),0),"")</f>
        <is>
          <t/>
        </is>
      </c>
      <c r="BU778" s="8" t="inlineStr">
        <f aca="false">IF(A778&lt;&gt;"",DEGREES(BT778),"")</f>
        <is>
          <t/>
        </is>
      </c>
      <c r="BV778" s="8" t="inlineStr">
        <f aca="false">IF(A778&lt;&gt;"",SQRT(SUMSQ(AE778:AG778)),"")</f>
        <is>
          <t/>
        </is>
      </c>
      <c r="BW778" s="8" t="inlineStr">
        <f aca="false">IF(A778&lt;&gt;"",IF(BV778&lt;&gt;0,ACOS(AG778/BV778),0),"")</f>
        <is>
          <t/>
        </is>
      </c>
      <c r="BX778" s="8" t="inlineStr">
        <f aca="false">IF(A778&lt;&gt;"",DEGREES(BW778),"")</f>
        <is>
          <t/>
        </is>
      </c>
      <c r="BY778" s="8" t="inlineStr">
        <f aca="false">IF(A778&lt;&gt;"",IF(OR(AF778&lt;&gt;0,AG778&lt;&gt;0),ATAN2(AF778,AG778),0),"")</f>
        <is>
          <t/>
        </is>
      </c>
      <c r="BZ778" s="8" t="inlineStr">
        <f aca="false">IF(A778&lt;&gt;"",DEGREES(BY778),"")</f>
        <is>
          <t/>
        </is>
      </c>
      <c r="CA778" s="0" t="inlineStr">
        <f aca="false">IF(A778&lt;&gt;"",IF(AND(AI778&lt;Parameters!$B$11,AI778&gt;Parameters!$B$12,AN778&lt;Parameters!$B$11,AN778&gt;Parameters!$B$12,AS778&lt;Parameters!$B$11,AS778&gt;Parameters!$B$12,AX778&lt;Parameters!$B$11,AX778&gt;Parameters!$B$12,BC778&lt;Parameters!$B$11,BC778&gt;Parameters!$B$12,BM778&lt;Parameters!$B$11,BM778&gt;Parameters!$B$12,BR778&lt;Parameters!$B$11,BR778&gt;Parameters!$B$12,BW778&lt;Parameters!$B$11,BW778&gt;Parameters!$B$12),1,0),"")</f>
        <is>
          <t/>
        </is>
      </c>
      <c r="CB778" s="0" t="inlineStr">
        <f aca="false">IF(A778&lt;&gt;"",IF(OR(AI778&lt;Parameters!$B$12,AI778&gt;Parameters!$B$11),0,1),"")</f>
        <is>
          <t/>
        </is>
      </c>
      <c r="CC778" s="0" t="inlineStr">
        <f aca="false">IF(A778&lt;&gt;"",IF(OR(AN778&lt;Parameters!$B$12,AN778&gt;Parameters!$B$11),0,1),"")</f>
        <is>
          <t/>
        </is>
      </c>
      <c r="CD778" s="0" t="inlineStr">
        <f aca="false">IF(A778&lt;&gt;"",IF(OR(AS778&lt;Parameters!$B$12,AS778&gt;Parameters!$B$11),0,1),"")</f>
        <is>
          <t/>
        </is>
      </c>
      <c r="CE778" s="0" t="inlineStr">
        <f aca="false">IF(A778&lt;&gt;"",IF(OR(AX778&lt;Parameters!$B$12,AX778&gt;Parameters!$B$11),0,1),"")</f>
        <is>
          <t/>
        </is>
      </c>
      <c r="CF778" s="0" t="inlineStr">
        <f aca="false">IF(A778&lt;&gt;"",IF(OR(BC778&lt;Parameters!$B$12,BC778&gt;Parameters!$B$11),0,1),"")</f>
        <is>
          <t/>
        </is>
      </c>
      <c r="CG778" s="0" t="inlineStr">
        <f aca="false">IF(A778&lt;&gt;"",IF(OR(BH778&lt;Parameters!$B$12,BH778&gt;Parameters!$B$11),0,1),"")</f>
        <is>
          <t/>
        </is>
      </c>
      <c r="CH778" s="0" t="inlineStr">
        <f aca="false">IF(A778&lt;&gt;"",IF(OR(BM778&lt;Parameters!$B$12,BM778&gt;Parameters!$B$11),0,1),"")</f>
        <is>
          <t/>
        </is>
      </c>
      <c r="CI778" s="0" t="inlineStr">
        <f aca="false">IF(A778&lt;&gt;"",IF(OR(BR778&lt;Parameters!$B$12,BR778&gt;Parameters!$B$11),0,1),"")</f>
        <is>
          <t/>
        </is>
      </c>
      <c r="CJ778" s="0" t="inlineStr">
        <f aca="false">IF(A778&lt;&gt;"",IF(OR(BW778&lt;Parameters!$B$12,BW778&gt;Parameters!$B$11),0,1),"")</f>
        <is>
          <t/>
        </is>
      </c>
      <c r="CK778" s="26" t="inlineStr">
        <f aca="false">IF(A778&lt;&gt;"",SUM(CB778:CJ778)/9,"")</f>
        <is>
          <t/>
        </is>
      </c>
      <c r="CL778" s="0" t="inlineStr">
        <f aca="false">IF(A778&lt;&gt;"",CK778*9,"")</f>
        <is>
          <t/>
        </is>
      </c>
      <c r="CM778" s="8" t="inlineStr">
        <f aca="false">IF(A778&lt;&gt;"",TEXT(B778,CM$2)&amp;" "&amp;TEXT(A778,CM$2),"")</f>
        <is>
          <t/>
        </is>
      </c>
    </row>
    <row r="779" customFormat="false" ht="15" hidden="false" customHeight="false" outlineLevel="0" collapsed="false">
      <c r="A779" s="0" t="inlineStr">
        <f aca="false">IF(OR(B778&lt;Parameters!$K$12,A778&lt;Parameters!$K$12),IF(A778&lt;Parameters!$K$12,A778+1,0),"")</f>
        <is>
          <t/>
        </is>
      </c>
      <c r="B779" s="0" t="inlineStr">
        <f aca="false">IF(A779&lt;&gt;"",IF(A779=0,B778+1,B778),"")</f>
        <is>
          <t/>
        </is>
      </c>
      <c r="C779" s="24" t="inlineStr">
        <f aca="false">IF(A779&lt;&gt;"",-_phi*(A779+0.5),"")</f>
        <is>
          <t/>
        </is>
      </c>
      <c r="D779" s="8" t="inlineStr">
        <f aca="false">IF(A779&lt;&gt;"",DEGREES(C779),"")</f>
        <is>
          <t/>
        </is>
      </c>
      <c r="E779" s="24" t="inlineStr">
        <f aca="false">IF(A779&lt;&gt;"",_phi*(B779+0.5),"")</f>
        <is>
          <t/>
        </is>
      </c>
      <c r="F779" s="8" t="inlineStr">
        <f aca="false">IF(A779&lt;&gt;"",DEGREES(E779),"")</f>
        <is>
          <t/>
        </is>
      </c>
      <c r="G779" s="8" t="inlineStr">
        <f aca="false">IF(A779&lt;&gt;"",LOOKUP(A779,h!$A$3:$A$30,h!$D$3:$D$30),"")</f>
        <is>
          <t/>
        </is>
      </c>
      <c r="H779" s="8" t="inlineStr">
        <f aca="false">IF(A779&lt;&gt;"",LOOKUP(B779,h!$A$3:$A$30,h!$D$3:$D$30),"")</f>
        <is>
          <t/>
        </is>
      </c>
      <c r="I779" s="8" t="inlineStr">
        <f aca="false">IF(A779&lt;&gt;"",_zif,"")</f>
        <is>
          <t/>
        </is>
      </c>
      <c r="J779" s="8" t="inlineStr">
        <f aca="false">IF(A779&lt;&gt;"",$G779+'v1 Frame'!D$3*COS($C779)+'v1 Frame'!E$3*SIN($C779)*SIN($E779)+'v1 Frame'!F$3*SIN($C779)*COS($E779),"")</f>
        <is>
          <t/>
        </is>
      </c>
      <c r="K779" s="8" t="inlineStr">
        <f aca="false">IF(A779&lt;&gt;"",$H779+'v1 Frame'!E$3*COS($E779)-'v1 Frame'!F$3*SIN($E779),"")</f>
        <is>
          <t/>
        </is>
      </c>
      <c r="L779" s="8" t="inlineStr">
        <f aca="false">IF(A779&lt;&gt;"",$I779-'v1 Frame'!D$3*SIN($C779)+'v1 Frame'!E$3*COS($C779)*SIN($E779)+'v1 Frame'!F$3*COS($C779)*COS($E779),"")</f>
        <is>
          <t/>
        </is>
      </c>
      <c r="M779" s="8" t="inlineStr">
        <f aca="false">IF(A779&lt;&gt;"",$G779+'v1 Frame'!G$3*COS($C779)+'v1 Frame'!H$3*SIN($C779)*SIN($E779)+'v1 Frame'!I$3*SIN($C779)*COS($E779),"")</f>
        <is>
          <t/>
        </is>
      </c>
      <c r="N779" s="8" t="inlineStr">
        <f aca="false">IF(A779&lt;&gt;"",$H779+'v1 Frame'!H$3*COS($E779)-'v1 Frame'!I$3*SIN($E779),"")</f>
        <is>
          <t/>
        </is>
      </c>
      <c r="O779" s="8" t="inlineStr">
        <f aca="false">IF(A779&lt;&gt;"",$I779-'v1 Frame'!G$3*SIN($C779)+'v1 Frame'!H$3*COS($C779)*SIN($E779)+'v1 Frame'!I$3*COS($C779)*COS($E779),"")</f>
        <is>
          <t/>
        </is>
      </c>
      <c r="P779" s="8" t="inlineStr">
        <f aca="false">IF(A779&lt;&gt;"",$G779+'v1 Frame'!J$3*COS($C779)+'v1 Frame'!K$3*SIN($C779)*SIN($E779)+'v1 Frame'!L$3*SIN($C779)*COS($E779),"")</f>
        <is>
          <t/>
        </is>
      </c>
      <c r="Q779" s="8" t="inlineStr">
        <f aca="false">IF(A779&lt;&gt;"",$H779+'v1 Frame'!K$3*COS($E779)-'v1 Frame'!L$3*SIN($E779),"")</f>
        <is>
          <t/>
        </is>
      </c>
      <c r="R779" s="8" t="inlineStr">
        <f aca="false">IF(A779&lt;&gt;"",$I779-'v1 Frame'!J$3*SIN($C779)+'v1 Frame'!K$3*COS($C779)*SIN($E779)+'v1 Frame'!L$3*COS($C779)*COS($E779),"")</f>
        <is>
          <t/>
        </is>
      </c>
      <c r="S779" s="8" t="inlineStr">
        <f aca="false">IF(A779&lt;&gt;"",$G779+'v1 Frame'!M$3*COS($C779)+'v1 Frame'!N$3*SIN($C779)*SIN($E779)+'v1 Frame'!O$3*SIN($C779)*COS($E779),"")</f>
        <is>
          <t/>
        </is>
      </c>
      <c r="T779" s="8" t="inlineStr">
        <f aca="false">IF(A779&lt;&gt;"",$H779+'v1 Frame'!N$3*COS($E779)-'v1 Frame'!O$3*SIN($E779),"")</f>
        <is>
          <t/>
        </is>
      </c>
      <c r="U779" s="8" t="inlineStr">
        <f aca="false">IF(A779&lt;&gt;"",$I779-'v1 Frame'!M$3*SIN($C779)+'v1 Frame'!N$3*COS($C779)*SIN($E779)+'v1 Frame'!O$3*COS($C779)*COS($E779),"")</f>
        <is>
          <t/>
        </is>
      </c>
      <c r="V779" s="8" t="inlineStr">
        <f aca="false">IF(A779&lt;&gt;"",$G779+'v1 Frame'!P$3*COS($C779)+'v1 Frame'!Q$3*SIN($C779)*SIN($E779)+'v1 Frame'!R$3*SIN($C779)*COS($E779),"")</f>
        <is>
          <t/>
        </is>
      </c>
      <c r="W779" s="8" t="inlineStr">
        <f aca="false">IF(A779&lt;&gt;"",$H779+'v1 Frame'!Q$3*COS($E779)-'v1 Frame'!R$3*SIN($E779),"")</f>
        <is>
          <t/>
        </is>
      </c>
      <c r="X779" s="8" t="inlineStr">
        <f aca="false">IF(A779&lt;&gt;"",$I779-'v1 Frame'!P$3*SIN($C779)+'v1 Frame'!Q$3*COS($C779)*SIN($E779)+'v1 Frame'!R$3*COS($C779)*COS($E779),"")</f>
        <is>
          <t/>
        </is>
      </c>
      <c r="Y779" s="8" t="inlineStr">
        <f aca="false">IF(A779&lt;&gt;"",$G779+'v1 Frame'!S$3*COS($C779)+'v1 Frame'!T$3*SIN($C779)*SIN($E779)+'v1 Frame'!U$3*SIN($C779)*COS($E779),"")</f>
        <is>
          <t/>
        </is>
      </c>
      <c r="Z779" s="8" t="inlineStr">
        <f aca="false">IF(A779&lt;&gt;"",$H779+'v1 Frame'!T$3*COS($E779)-'v1 Frame'!U$3*SIN($E779),"")</f>
        <is>
          <t/>
        </is>
      </c>
      <c r="AA779" s="8" t="inlineStr">
        <f aca="false">IF(A779&lt;&gt;"",$I779-'v1 Frame'!S$3*SIN($C779)+'v1 Frame'!T$3*COS($C779)*SIN($E779)+'v1 Frame'!U$3*COS($C779)*COS($E779),"")</f>
        <is>
          <t/>
        </is>
      </c>
      <c r="AB779" s="8" t="inlineStr">
        <f aca="false">IF(A779&lt;&gt;"",$G779+'v1 Frame'!V$3*COS($C779)+'v1 Frame'!W$3*SIN($C779)*SIN($E779)+'v1 Frame'!X$3*SIN($C779)*COS($E779),"")</f>
        <is>
          <t/>
        </is>
      </c>
      <c r="AC779" s="8" t="inlineStr">
        <f aca="false">IF(A779&lt;&gt;"",$H779+'v1 Frame'!W$3*COS($E779)-'v1 Frame'!X$3*SIN($E779),"")</f>
        <is>
          <t/>
        </is>
      </c>
      <c r="AD779" s="8" t="inlineStr">
        <f aca="false">IF(A779&lt;&gt;"",$I779-'v1 Frame'!V$3*SIN($C779)+'v1 Frame'!W$3*COS($C779)*SIN($E779)+'v1 Frame'!X$3*COS($C779)*COS($E779),"")</f>
        <is>
          <t/>
        </is>
      </c>
      <c r="AE779" s="25" t="inlineStr">
        <f aca="false">IF(A779&lt;&gt;"",$G779+'v1 Frame'!Y$3*COS($C779)+'v1 Frame'!Z$3*SIN($C779)*SIN($E779)+'v1 Frame'!AA$3*SIN($C779)*COS($E779),"")</f>
        <is>
          <t/>
        </is>
      </c>
      <c r="AF779" s="25" t="inlineStr">
        <f aca="false">IF(A779&lt;&gt;"",$H779+'v1 Frame'!Z$3*COS($E779)-'v1 Frame'!AA$3*SIN($E779),"")</f>
        <is>
          <t/>
        </is>
      </c>
      <c r="AG779" s="25" t="inlineStr">
        <f aca="false">IF(A779&lt;&gt;"",$I779-'v1 Frame'!Y$3*SIN($C779)+'v1 Frame'!Z$3*COS($C779)*SIN($E779)+'v1 Frame'!AA$3*COS($C779)*COS($E779),"")</f>
        <is>
          <t/>
        </is>
      </c>
      <c r="AH779" s="8" t="inlineStr">
        <f aca="false">IF(A779&lt;&gt;"",SQRT(SUMSQ(G779:I779)),"")</f>
        <is>
          <t/>
        </is>
      </c>
      <c r="AI779" s="8" t="inlineStr">
        <f aca="false">IF(A779&lt;&gt;"",IF(AH779&lt;&gt;0,ACOS(I779/AH779),0),"")</f>
        <is>
          <t/>
        </is>
      </c>
      <c r="AJ779" s="8" t="inlineStr">
        <f aca="false">IF(A779&lt;&gt;"",DEGREES(AI779),"")</f>
        <is>
          <t/>
        </is>
      </c>
      <c r="AK779" s="8" t="inlineStr">
        <f aca="false">IF(A779&lt;&gt;"",IF(OR(G779&lt;&gt;0,H779&lt;&gt;0),ATAN2(G779,H779),0),"")</f>
        <is>
          <t/>
        </is>
      </c>
      <c r="AL779" s="8" t="inlineStr">
        <f aca="false">IF(A779&lt;&gt;"",DEGREES(AK779),"")</f>
        <is>
          <t/>
        </is>
      </c>
      <c r="AM779" s="8" t="inlineStr">
        <f aca="false">IF(A779&lt;&gt;"",SQRT(SUMSQ(J779:L779)),"")</f>
        <is>
          <t/>
        </is>
      </c>
      <c r="AN779" s="8" t="inlineStr">
        <f aca="false">IF(A779&lt;&gt;"",IF(AM779&lt;&gt;0,ACOS(L779/AM779),0),"")</f>
        <is>
          <t/>
        </is>
      </c>
      <c r="AO779" s="8" t="inlineStr">
        <f aca="false">IF(A779&lt;&gt;"",DEGREES(AN779),"")</f>
        <is>
          <t/>
        </is>
      </c>
      <c r="AP779" s="8" t="inlineStr">
        <f aca="false">IF(A779&lt;&gt;"",IF(OR(J779&lt;&gt;0,K779&lt;&gt;0),ATAN2(J779,K779),0),"")</f>
        <is>
          <t/>
        </is>
      </c>
      <c r="AQ779" s="8" t="inlineStr">
        <f aca="false">IF(A779&lt;&gt;"",DEGREES(AP779),"")</f>
        <is>
          <t/>
        </is>
      </c>
      <c r="AR779" s="8" t="inlineStr">
        <f aca="false">IF(A779&lt;&gt;"",SQRT(SUMSQ(M779:O779)),"")</f>
        <is>
          <t/>
        </is>
      </c>
      <c r="AS779" s="8" t="inlineStr">
        <f aca="false">IF(A779&lt;&gt;"",IF(AR779&lt;&gt;0,ACOS(O779/AR779),0),"")</f>
        <is>
          <t/>
        </is>
      </c>
      <c r="AT779" s="8" t="inlineStr">
        <f aca="false">IF(A779&lt;&gt;"",DEGREES(AS779),"")</f>
        <is>
          <t/>
        </is>
      </c>
      <c r="AU779" s="8" t="inlineStr">
        <f aca="false">IF(A779&lt;&gt;"",IF(OR(M779&lt;&gt;0,N779&lt;&gt;0),ATAN2(M779,N779),0),"")</f>
        <is>
          <t/>
        </is>
      </c>
      <c r="AV779" s="8" t="inlineStr">
        <f aca="false">IF(A779&lt;&gt;"",DEGREES(AU779),"")</f>
        <is>
          <t/>
        </is>
      </c>
      <c r="AW779" s="8" t="inlineStr">
        <f aca="false">IF(A779&lt;&gt;"",SQRT(SUMSQ(P779:R779)),"")</f>
        <is>
          <t/>
        </is>
      </c>
      <c r="AX779" s="8" t="inlineStr">
        <f aca="false">IF(A779&lt;&gt;"",IF(AW779&lt;&gt;0,ACOS(R779/AW779),0),"")</f>
        <is>
          <t/>
        </is>
      </c>
      <c r="AY779" s="8" t="inlineStr">
        <f aca="false">IF(A779&lt;&gt;"",DEGREES(AX779),"")</f>
        <is>
          <t/>
        </is>
      </c>
      <c r="AZ779" s="8" t="inlineStr">
        <f aca="false">IF(A779&lt;&gt;"",IF(OR(P779&lt;&gt;0,Q779&lt;&gt;0),ATAN2(P779,Q779),0),"")</f>
        <is>
          <t/>
        </is>
      </c>
      <c r="BA779" s="8" t="inlineStr">
        <f aca="false">IF(A779&lt;&gt;"",DEGREES(AZ779),"")</f>
        <is>
          <t/>
        </is>
      </c>
      <c r="BB779" s="8" t="inlineStr">
        <f aca="false">IF(A779&lt;&gt;"",SQRT(SUMSQ(S779:U779)),"")</f>
        <is>
          <t/>
        </is>
      </c>
      <c r="BC779" s="8" t="inlineStr">
        <f aca="false">IF(A779&lt;&gt;"",IF(BB779&lt;&gt;0,ACOS(U779/BB779),0),"")</f>
        <is>
          <t/>
        </is>
      </c>
      <c r="BD779" s="8" t="inlineStr">
        <f aca="false">IF(A779&lt;&gt;"",DEGREES(BC779),"")</f>
        <is>
          <t/>
        </is>
      </c>
      <c r="BE779" s="8" t="inlineStr">
        <f aca="false">IF(A779&lt;&gt;"",IF(OR(S779&lt;&gt;0,T779&lt;&gt;0),ATAN2(S779,T779),0),"")</f>
        <is>
          <t/>
        </is>
      </c>
      <c r="BF779" s="8" t="inlineStr">
        <f aca="false">IF(A779&lt;&gt;"",DEGREES(BE779),"")</f>
        <is>
          <t/>
        </is>
      </c>
      <c r="BG779" s="8" t="inlineStr">
        <f aca="false">IF(A779&lt;&gt;"",SQRT(SUMSQ(V779:X779)),"")</f>
        <is>
          <t/>
        </is>
      </c>
      <c r="BH779" s="8" t="inlineStr">
        <f aca="false">IF(A779&lt;&gt;"",IF(BG779&lt;&gt;0,ACOS(X779/BG779),0),"")</f>
        <is>
          <t/>
        </is>
      </c>
      <c r="BI779" s="8" t="inlineStr">
        <f aca="false">IF(A779&lt;&gt;"",DEGREES(BH779),"")</f>
        <is>
          <t/>
        </is>
      </c>
      <c r="BJ779" s="8" t="inlineStr">
        <f aca="false">IF(A779&lt;&gt;"",IF(OR(V779&lt;&gt;0,W779&lt;&gt;0),ATAN2(V779,W779),0),"")</f>
        <is>
          <t/>
        </is>
      </c>
      <c r="BK779" s="8" t="inlineStr">
        <f aca="false">IF(A779&lt;&gt;"",DEGREES(BJ779),"")</f>
        <is>
          <t/>
        </is>
      </c>
      <c r="BL779" s="8" t="inlineStr">
        <f aca="false">IF(A779&lt;&gt;"",SQRT(SUMSQ(Y779:AA779)),"")</f>
        <is>
          <t/>
        </is>
      </c>
      <c r="BM779" s="8" t="inlineStr">
        <f aca="false">IF(A779&lt;&gt;"",IF(BL779&lt;&gt;0,ACOS(AA779/BL779),0),"")</f>
        <is>
          <t/>
        </is>
      </c>
      <c r="BN779" s="8" t="inlineStr">
        <f aca="false">IF(A779&lt;&gt;"",DEGREES(BM779),"")</f>
        <is>
          <t/>
        </is>
      </c>
      <c r="BO779" s="8" t="inlineStr">
        <f aca="false">IF(A779&lt;&gt;"",IF(OR(Y779&lt;&gt;0,Z779&lt;&gt;0),ATAN2(Y779,Z779),0),"")</f>
        <is>
          <t/>
        </is>
      </c>
      <c r="BP779" s="8" t="inlineStr">
        <f aca="false">IF(A779&lt;&gt;"",DEGREES(BO779),"")</f>
        <is>
          <t/>
        </is>
      </c>
      <c r="BQ779" s="8" t="inlineStr">
        <f aca="false">IF(A779&lt;&gt;"",SQRT(SUMSQ(AB779:AD779)),"")</f>
        <is>
          <t/>
        </is>
      </c>
      <c r="BR779" s="8" t="inlineStr">
        <f aca="false">IF(A779&lt;&gt;"",IF(BQ779&lt;&gt;0,ACOS(AD779/BQ779),0),"")</f>
        <is>
          <t/>
        </is>
      </c>
      <c r="BS779" s="8" t="inlineStr">
        <f aca="false">IF(A779&lt;&gt;"",DEGREES(BR779),"")</f>
        <is>
          <t/>
        </is>
      </c>
      <c r="BT779" s="8" t="inlineStr">
        <f aca="false">IF(A779&lt;&gt;"",IF(OR(AB779&lt;&gt;0,AC779&lt;&gt;0),ATAN2(AB779,AC779),0),"")</f>
        <is>
          <t/>
        </is>
      </c>
      <c r="BU779" s="8" t="inlineStr">
        <f aca="false">IF(A779&lt;&gt;"",DEGREES(BT779),"")</f>
        <is>
          <t/>
        </is>
      </c>
      <c r="BV779" s="8" t="inlineStr">
        <f aca="false">IF(A779&lt;&gt;"",SQRT(SUMSQ(AE779:AG779)),"")</f>
        <is>
          <t/>
        </is>
      </c>
      <c r="BW779" s="8" t="inlineStr">
        <f aca="false">IF(A779&lt;&gt;"",IF(BV779&lt;&gt;0,ACOS(AG779/BV779),0),"")</f>
        <is>
          <t/>
        </is>
      </c>
      <c r="BX779" s="8" t="inlineStr">
        <f aca="false">IF(A779&lt;&gt;"",DEGREES(BW779),"")</f>
        <is>
          <t/>
        </is>
      </c>
      <c r="BY779" s="8" t="inlineStr">
        <f aca="false">IF(A779&lt;&gt;"",IF(OR(AF779&lt;&gt;0,AG779&lt;&gt;0),ATAN2(AF779,AG779),0),"")</f>
        <is>
          <t/>
        </is>
      </c>
      <c r="BZ779" s="8" t="inlineStr">
        <f aca="false">IF(A779&lt;&gt;"",DEGREES(BY779),"")</f>
        <is>
          <t/>
        </is>
      </c>
      <c r="CA779" s="0" t="inlineStr">
        <f aca="false">IF(A779&lt;&gt;"",IF(AND(AI779&lt;Parameters!$B$11,AI779&gt;Parameters!$B$12,AN779&lt;Parameters!$B$11,AN779&gt;Parameters!$B$12,AS779&lt;Parameters!$B$11,AS779&gt;Parameters!$B$12,AX779&lt;Parameters!$B$11,AX779&gt;Parameters!$B$12,BC779&lt;Parameters!$B$11,BC779&gt;Parameters!$B$12,BM779&lt;Parameters!$B$11,BM779&gt;Parameters!$B$12,BR779&lt;Parameters!$B$11,BR779&gt;Parameters!$B$12,BW779&lt;Parameters!$B$11,BW779&gt;Parameters!$B$12),1,0),"")</f>
        <is>
          <t/>
        </is>
      </c>
      <c r="CB779" s="0" t="inlineStr">
        <f aca="false">IF(A779&lt;&gt;"",IF(OR(AI779&lt;Parameters!$B$12,AI779&gt;Parameters!$B$11),0,1),"")</f>
        <is>
          <t/>
        </is>
      </c>
      <c r="CC779" s="0" t="inlineStr">
        <f aca="false">IF(A779&lt;&gt;"",IF(OR(AN779&lt;Parameters!$B$12,AN779&gt;Parameters!$B$11),0,1),"")</f>
        <is>
          <t/>
        </is>
      </c>
      <c r="CD779" s="0" t="inlineStr">
        <f aca="false">IF(A779&lt;&gt;"",IF(OR(AS779&lt;Parameters!$B$12,AS779&gt;Parameters!$B$11),0,1),"")</f>
        <is>
          <t/>
        </is>
      </c>
      <c r="CE779" s="0" t="inlineStr">
        <f aca="false">IF(A779&lt;&gt;"",IF(OR(AX779&lt;Parameters!$B$12,AX779&gt;Parameters!$B$11),0,1),"")</f>
        <is>
          <t/>
        </is>
      </c>
      <c r="CF779" s="0" t="inlineStr">
        <f aca="false">IF(A779&lt;&gt;"",IF(OR(BC779&lt;Parameters!$B$12,BC779&gt;Parameters!$B$11),0,1),"")</f>
        <is>
          <t/>
        </is>
      </c>
      <c r="CG779" s="0" t="inlineStr">
        <f aca="false">IF(A779&lt;&gt;"",IF(OR(BH779&lt;Parameters!$B$12,BH779&gt;Parameters!$B$11),0,1),"")</f>
        <is>
          <t/>
        </is>
      </c>
      <c r="CH779" s="0" t="inlineStr">
        <f aca="false">IF(A779&lt;&gt;"",IF(OR(BM779&lt;Parameters!$B$12,BM779&gt;Parameters!$B$11),0,1),"")</f>
        <is>
          <t/>
        </is>
      </c>
      <c r="CI779" s="0" t="inlineStr">
        <f aca="false">IF(A779&lt;&gt;"",IF(OR(BR779&lt;Parameters!$B$12,BR779&gt;Parameters!$B$11),0,1),"")</f>
        <is>
          <t/>
        </is>
      </c>
      <c r="CJ779" s="0" t="inlineStr">
        <f aca="false">IF(A779&lt;&gt;"",IF(OR(BW779&lt;Parameters!$B$12,BW779&gt;Parameters!$B$11),0,1),"")</f>
        <is>
          <t/>
        </is>
      </c>
      <c r="CK779" s="26" t="inlineStr">
        <f aca="false">IF(A779&lt;&gt;"",SUM(CB779:CJ779)/9,"")</f>
        <is>
          <t/>
        </is>
      </c>
      <c r="CL779" s="0" t="inlineStr">
        <f aca="false">IF(A779&lt;&gt;"",CK779*9,"")</f>
        <is>
          <t/>
        </is>
      </c>
      <c r="CM779" s="8" t="inlineStr">
        <f aca="false">IF(A779&lt;&gt;"",TEXT(B779,CM$2)&amp;" "&amp;TEXT(A779,CM$2),"")</f>
        <is>
          <t/>
        </is>
      </c>
    </row>
    <row r="780" customFormat="false" ht="15" hidden="false" customHeight="false" outlineLevel="0" collapsed="false">
      <c r="A780" s="0" t="inlineStr">
        <f aca="false">IF(OR(B779&lt;Parameters!$K$12,A779&lt;Parameters!$K$12),IF(A779&lt;Parameters!$K$12,A779+1,0),"")</f>
        <is>
          <t/>
        </is>
      </c>
      <c r="B780" s="0" t="inlineStr">
        <f aca="false">IF(A780&lt;&gt;"",IF(A780=0,B779+1,B779),"")</f>
        <is>
          <t/>
        </is>
      </c>
      <c r="C780" s="24" t="inlineStr">
        <f aca="false">IF(A780&lt;&gt;"",-_phi*(A780+0.5),"")</f>
        <is>
          <t/>
        </is>
      </c>
      <c r="D780" s="8" t="inlineStr">
        <f aca="false">IF(A780&lt;&gt;"",DEGREES(C780),"")</f>
        <is>
          <t/>
        </is>
      </c>
      <c r="E780" s="24" t="inlineStr">
        <f aca="false">IF(A780&lt;&gt;"",_phi*(B780+0.5),"")</f>
        <is>
          <t/>
        </is>
      </c>
      <c r="F780" s="8" t="inlineStr">
        <f aca="false">IF(A780&lt;&gt;"",DEGREES(E780),"")</f>
        <is>
          <t/>
        </is>
      </c>
      <c r="G780" s="8" t="inlineStr">
        <f aca="false">IF(A780&lt;&gt;"",LOOKUP(A780,h!$A$3:$A$30,h!$D$3:$D$30),"")</f>
        <is>
          <t/>
        </is>
      </c>
      <c r="H780" s="8" t="inlineStr">
        <f aca="false">IF(A780&lt;&gt;"",LOOKUP(B780,h!$A$3:$A$30,h!$D$3:$D$30),"")</f>
        <is>
          <t/>
        </is>
      </c>
      <c r="I780" s="8" t="inlineStr">
        <f aca="false">IF(A780&lt;&gt;"",_zif,"")</f>
        <is>
          <t/>
        </is>
      </c>
      <c r="J780" s="8" t="inlineStr">
        <f aca="false">IF(A780&lt;&gt;"",$G780+'v1 Frame'!D$3*COS($C780)+'v1 Frame'!E$3*SIN($C780)*SIN($E780)+'v1 Frame'!F$3*SIN($C780)*COS($E780),"")</f>
        <is>
          <t/>
        </is>
      </c>
      <c r="K780" s="8" t="inlineStr">
        <f aca="false">IF(A780&lt;&gt;"",$H780+'v1 Frame'!E$3*COS($E780)-'v1 Frame'!F$3*SIN($E780),"")</f>
        <is>
          <t/>
        </is>
      </c>
      <c r="L780" s="8" t="inlineStr">
        <f aca="false">IF(A780&lt;&gt;"",$I780-'v1 Frame'!D$3*SIN($C780)+'v1 Frame'!E$3*COS($C780)*SIN($E780)+'v1 Frame'!F$3*COS($C780)*COS($E780),"")</f>
        <is>
          <t/>
        </is>
      </c>
      <c r="M780" s="8" t="inlineStr">
        <f aca="false">IF(A780&lt;&gt;"",$G780+'v1 Frame'!G$3*COS($C780)+'v1 Frame'!H$3*SIN($C780)*SIN($E780)+'v1 Frame'!I$3*SIN($C780)*COS($E780),"")</f>
        <is>
          <t/>
        </is>
      </c>
      <c r="N780" s="8" t="inlineStr">
        <f aca="false">IF(A780&lt;&gt;"",$H780+'v1 Frame'!H$3*COS($E780)-'v1 Frame'!I$3*SIN($E780),"")</f>
        <is>
          <t/>
        </is>
      </c>
      <c r="O780" s="8" t="inlineStr">
        <f aca="false">IF(A780&lt;&gt;"",$I780-'v1 Frame'!G$3*SIN($C780)+'v1 Frame'!H$3*COS($C780)*SIN($E780)+'v1 Frame'!I$3*COS($C780)*COS($E780),"")</f>
        <is>
          <t/>
        </is>
      </c>
      <c r="P780" s="8" t="inlineStr">
        <f aca="false">IF(A780&lt;&gt;"",$G780+'v1 Frame'!J$3*COS($C780)+'v1 Frame'!K$3*SIN($C780)*SIN($E780)+'v1 Frame'!L$3*SIN($C780)*COS($E780),"")</f>
        <is>
          <t/>
        </is>
      </c>
      <c r="Q780" s="8" t="inlineStr">
        <f aca="false">IF(A780&lt;&gt;"",$H780+'v1 Frame'!K$3*COS($E780)-'v1 Frame'!L$3*SIN($E780),"")</f>
        <is>
          <t/>
        </is>
      </c>
      <c r="R780" s="8" t="inlineStr">
        <f aca="false">IF(A780&lt;&gt;"",$I780-'v1 Frame'!J$3*SIN($C780)+'v1 Frame'!K$3*COS($C780)*SIN($E780)+'v1 Frame'!L$3*COS($C780)*COS($E780),"")</f>
        <is>
          <t/>
        </is>
      </c>
      <c r="S780" s="8" t="inlineStr">
        <f aca="false">IF(A780&lt;&gt;"",$G780+'v1 Frame'!M$3*COS($C780)+'v1 Frame'!N$3*SIN($C780)*SIN($E780)+'v1 Frame'!O$3*SIN($C780)*COS($E780),"")</f>
        <is>
          <t/>
        </is>
      </c>
      <c r="T780" s="8" t="inlineStr">
        <f aca="false">IF(A780&lt;&gt;"",$H780+'v1 Frame'!N$3*COS($E780)-'v1 Frame'!O$3*SIN($E780),"")</f>
        <is>
          <t/>
        </is>
      </c>
      <c r="U780" s="8" t="inlineStr">
        <f aca="false">IF(A780&lt;&gt;"",$I780-'v1 Frame'!M$3*SIN($C780)+'v1 Frame'!N$3*COS($C780)*SIN($E780)+'v1 Frame'!O$3*COS($C780)*COS($E780),"")</f>
        <is>
          <t/>
        </is>
      </c>
      <c r="V780" s="8" t="inlineStr">
        <f aca="false">IF(A780&lt;&gt;"",$G780+'v1 Frame'!P$3*COS($C780)+'v1 Frame'!Q$3*SIN($C780)*SIN($E780)+'v1 Frame'!R$3*SIN($C780)*COS($E780),"")</f>
        <is>
          <t/>
        </is>
      </c>
      <c r="W780" s="8" t="inlineStr">
        <f aca="false">IF(A780&lt;&gt;"",$H780+'v1 Frame'!Q$3*COS($E780)-'v1 Frame'!R$3*SIN($E780),"")</f>
        <is>
          <t/>
        </is>
      </c>
      <c r="X780" s="8" t="inlineStr">
        <f aca="false">IF(A780&lt;&gt;"",$I780-'v1 Frame'!P$3*SIN($C780)+'v1 Frame'!Q$3*COS($C780)*SIN($E780)+'v1 Frame'!R$3*COS($C780)*COS($E780),"")</f>
        <is>
          <t/>
        </is>
      </c>
      <c r="Y780" s="8" t="inlineStr">
        <f aca="false">IF(A780&lt;&gt;"",$G780+'v1 Frame'!S$3*COS($C780)+'v1 Frame'!T$3*SIN($C780)*SIN($E780)+'v1 Frame'!U$3*SIN($C780)*COS($E780),"")</f>
        <is>
          <t/>
        </is>
      </c>
      <c r="Z780" s="8" t="inlineStr">
        <f aca="false">IF(A780&lt;&gt;"",$H780+'v1 Frame'!T$3*COS($E780)-'v1 Frame'!U$3*SIN($E780),"")</f>
        <is>
          <t/>
        </is>
      </c>
      <c r="AA780" s="8" t="inlineStr">
        <f aca="false">IF(A780&lt;&gt;"",$I780-'v1 Frame'!S$3*SIN($C780)+'v1 Frame'!T$3*COS($C780)*SIN($E780)+'v1 Frame'!U$3*COS($C780)*COS($E780),"")</f>
        <is>
          <t/>
        </is>
      </c>
      <c r="AB780" s="8" t="inlineStr">
        <f aca="false">IF(A780&lt;&gt;"",$G780+'v1 Frame'!V$3*COS($C780)+'v1 Frame'!W$3*SIN($C780)*SIN($E780)+'v1 Frame'!X$3*SIN($C780)*COS($E780),"")</f>
        <is>
          <t/>
        </is>
      </c>
      <c r="AC780" s="8" t="inlineStr">
        <f aca="false">IF(A780&lt;&gt;"",$H780+'v1 Frame'!W$3*COS($E780)-'v1 Frame'!X$3*SIN($E780),"")</f>
        <is>
          <t/>
        </is>
      </c>
      <c r="AD780" s="8" t="inlineStr">
        <f aca="false">IF(A780&lt;&gt;"",$I780-'v1 Frame'!V$3*SIN($C780)+'v1 Frame'!W$3*COS($C780)*SIN($E780)+'v1 Frame'!X$3*COS($C780)*COS($E780),"")</f>
        <is>
          <t/>
        </is>
      </c>
      <c r="AE780" s="25" t="inlineStr">
        <f aca="false">IF(A780&lt;&gt;"",$G780+'v1 Frame'!Y$3*COS($C780)+'v1 Frame'!Z$3*SIN($C780)*SIN($E780)+'v1 Frame'!AA$3*SIN($C780)*COS($E780),"")</f>
        <is>
          <t/>
        </is>
      </c>
      <c r="AF780" s="25" t="inlineStr">
        <f aca="false">IF(A780&lt;&gt;"",$H780+'v1 Frame'!Z$3*COS($E780)-'v1 Frame'!AA$3*SIN($E780),"")</f>
        <is>
          <t/>
        </is>
      </c>
      <c r="AG780" s="25" t="inlineStr">
        <f aca="false">IF(A780&lt;&gt;"",$I780-'v1 Frame'!Y$3*SIN($C780)+'v1 Frame'!Z$3*COS($C780)*SIN($E780)+'v1 Frame'!AA$3*COS($C780)*COS($E780),"")</f>
        <is>
          <t/>
        </is>
      </c>
      <c r="AH780" s="8" t="inlineStr">
        <f aca="false">IF(A780&lt;&gt;"",SQRT(SUMSQ(G780:I780)),"")</f>
        <is>
          <t/>
        </is>
      </c>
      <c r="AI780" s="8" t="inlineStr">
        <f aca="false">IF(A780&lt;&gt;"",IF(AH780&lt;&gt;0,ACOS(I780/AH780),0),"")</f>
        <is>
          <t/>
        </is>
      </c>
      <c r="AJ780" s="8" t="inlineStr">
        <f aca="false">IF(A780&lt;&gt;"",DEGREES(AI780),"")</f>
        <is>
          <t/>
        </is>
      </c>
      <c r="AK780" s="8" t="inlineStr">
        <f aca="false">IF(A780&lt;&gt;"",IF(OR(G780&lt;&gt;0,H780&lt;&gt;0),ATAN2(G780,H780),0),"")</f>
        <is>
          <t/>
        </is>
      </c>
      <c r="AL780" s="8" t="inlineStr">
        <f aca="false">IF(A780&lt;&gt;"",DEGREES(AK780),"")</f>
        <is>
          <t/>
        </is>
      </c>
      <c r="AM780" s="8" t="inlineStr">
        <f aca="false">IF(A780&lt;&gt;"",SQRT(SUMSQ(J780:L780)),"")</f>
        <is>
          <t/>
        </is>
      </c>
      <c r="AN780" s="8" t="inlineStr">
        <f aca="false">IF(A780&lt;&gt;"",IF(AM780&lt;&gt;0,ACOS(L780/AM780),0),"")</f>
        <is>
          <t/>
        </is>
      </c>
      <c r="AO780" s="8" t="inlineStr">
        <f aca="false">IF(A780&lt;&gt;"",DEGREES(AN780),"")</f>
        <is>
          <t/>
        </is>
      </c>
      <c r="AP780" s="8" t="inlineStr">
        <f aca="false">IF(A780&lt;&gt;"",IF(OR(J780&lt;&gt;0,K780&lt;&gt;0),ATAN2(J780,K780),0),"")</f>
        <is>
          <t/>
        </is>
      </c>
      <c r="AQ780" s="8" t="inlineStr">
        <f aca="false">IF(A780&lt;&gt;"",DEGREES(AP780),"")</f>
        <is>
          <t/>
        </is>
      </c>
      <c r="AR780" s="8" t="inlineStr">
        <f aca="false">IF(A780&lt;&gt;"",SQRT(SUMSQ(M780:O780)),"")</f>
        <is>
          <t/>
        </is>
      </c>
      <c r="AS780" s="8" t="inlineStr">
        <f aca="false">IF(A780&lt;&gt;"",IF(AR780&lt;&gt;0,ACOS(O780/AR780),0),"")</f>
        <is>
          <t/>
        </is>
      </c>
      <c r="AT780" s="8" t="inlineStr">
        <f aca="false">IF(A780&lt;&gt;"",DEGREES(AS780),"")</f>
        <is>
          <t/>
        </is>
      </c>
      <c r="AU780" s="8" t="inlineStr">
        <f aca="false">IF(A780&lt;&gt;"",IF(OR(M780&lt;&gt;0,N780&lt;&gt;0),ATAN2(M780,N780),0),"")</f>
        <is>
          <t/>
        </is>
      </c>
      <c r="AV780" s="8" t="inlineStr">
        <f aca="false">IF(A780&lt;&gt;"",DEGREES(AU780),"")</f>
        <is>
          <t/>
        </is>
      </c>
      <c r="AW780" s="8" t="inlineStr">
        <f aca="false">IF(A780&lt;&gt;"",SQRT(SUMSQ(P780:R780)),"")</f>
        <is>
          <t/>
        </is>
      </c>
      <c r="AX780" s="8" t="inlineStr">
        <f aca="false">IF(A780&lt;&gt;"",IF(AW780&lt;&gt;0,ACOS(R780/AW780),0),"")</f>
        <is>
          <t/>
        </is>
      </c>
      <c r="AY780" s="8" t="inlineStr">
        <f aca="false">IF(A780&lt;&gt;"",DEGREES(AX780),"")</f>
        <is>
          <t/>
        </is>
      </c>
      <c r="AZ780" s="8" t="inlineStr">
        <f aca="false">IF(A780&lt;&gt;"",IF(OR(P780&lt;&gt;0,Q780&lt;&gt;0),ATAN2(P780,Q780),0),"")</f>
        <is>
          <t/>
        </is>
      </c>
      <c r="BA780" s="8" t="inlineStr">
        <f aca="false">IF(A780&lt;&gt;"",DEGREES(AZ780),"")</f>
        <is>
          <t/>
        </is>
      </c>
      <c r="BB780" s="8" t="inlineStr">
        <f aca="false">IF(A780&lt;&gt;"",SQRT(SUMSQ(S780:U780)),"")</f>
        <is>
          <t/>
        </is>
      </c>
      <c r="BC780" s="8" t="inlineStr">
        <f aca="false">IF(A780&lt;&gt;"",IF(BB780&lt;&gt;0,ACOS(U780/BB780),0),"")</f>
        <is>
          <t/>
        </is>
      </c>
      <c r="BD780" s="8" t="inlineStr">
        <f aca="false">IF(A780&lt;&gt;"",DEGREES(BC780),"")</f>
        <is>
          <t/>
        </is>
      </c>
      <c r="BE780" s="8" t="inlineStr">
        <f aca="false">IF(A780&lt;&gt;"",IF(OR(S780&lt;&gt;0,T780&lt;&gt;0),ATAN2(S780,T780),0),"")</f>
        <is>
          <t/>
        </is>
      </c>
      <c r="BF780" s="8" t="inlineStr">
        <f aca="false">IF(A780&lt;&gt;"",DEGREES(BE780),"")</f>
        <is>
          <t/>
        </is>
      </c>
      <c r="BG780" s="8" t="inlineStr">
        <f aca="false">IF(A780&lt;&gt;"",SQRT(SUMSQ(V780:X780)),"")</f>
        <is>
          <t/>
        </is>
      </c>
      <c r="BH780" s="8" t="inlineStr">
        <f aca="false">IF(A780&lt;&gt;"",IF(BG780&lt;&gt;0,ACOS(X780/BG780),0),"")</f>
        <is>
          <t/>
        </is>
      </c>
      <c r="BI780" s="8" t="inlineStr">
        <f aca="false">IF(A780&lt;&gt;"",DEGREES(BH780),"")</f>
        <is>
          <t/>
        </is>
      </c>
      <c r="BJ780" s="8" t="inlineStr">
        <f aca="false">IF(A780&lt;&gt;"",IF(OR(V780&lt;&gt;0,W780&lt;&gt;0),ATAN2(V780,W780),0),"")</f>
        <is>
          <t/>
        </is>
      </c>
      <c r="BK780" s="8" t="inlineStr">
        <f aca="false">IF(A780&lt;&gt;"",DEGREES(BJ780),"")</f>
        <is>
          <t/>
        </is>
      </c>
      <c r="BL780" s="8" t="inlineStr">
        <f aca="false">IF(A780&lt;&gt;"",SQRT(SUMSQ(Y780:AA780)),"")</f>
        <is>
          <t/>
        </is>
      </c>
      <c r="BM780" s="8" t="inlineStr">
        <f aca="false">IF(A780&lt;&gt;"",IF(BL780&lt;&gt;0,ACOS(AA780/BL780),0),"")</f>
        <is>
          <t/>
        </is>
      </c>
      <c r="BN780" s="8" t="inlineStr">
        <f aca="false">IF(A780&lt;&gt;"",DEGREES(BM780),"")</f>
        <is>
          <t/>
        </is>
      </c>
      <c r="BO780" s="8" t="inlineStr">
        <f aca="false">IF(A780&lt;&gt;"",IF(OR(Y780&lt;&gt;0,Z780&lt;&gt;0),ATAN2(Y780,Z780),0),"")</f>
        <is>
          <t/>
        </is>
      </c>
      <c r="BP780" s="8" t="inlineStr">
        <f aca="false">IF(A780&lt;&gt;"",DEGREES(BO780),"")</f>
        <is>
          <t/>
        </is>
      </c>
      <c r="BQ780" s="8" t="inlineStr">
        <f aca="false">IF(A780&lt;&gt;"",SQRT(SUMSQ(AB780:AD780)),"")</f>
        <is>
          <t/>
        </is>
      </c>
      <c r="BR780" s="8" t="inlineStr">
        <f aca="false">IF(A780&lt;&gt;"",IF(BQ780&lt;&gt;0,ACOS(AD780/BQ780),0),"")</f>
        <is>
          <t/>
        </is>
      </c>
      <c r="BS780" s="8" t="inlineStr">
        <f aca="false">IF(A780&lt;&gt;"",DEGREES(BR780),"")</f>
        <is>
          <t/>
        </is>
      </c>
      <c r="BT780" s="8" t="inlineStr">
        <f aca="false">IF(A780&lt;&gt;"",IF(OR(AB780&lt;&gt;0,AC780&lt;&gt;0),ATAN2(AB780,AC780),0),"")</f>
        <is>
          <t/>
        </is>
      </c>
      <c r="BU780" s="8" t="inlineStr">
        <f aca="false">IF(A780&lt;&gt;"",DEGREES(BT780),"")</f>
        <is>
          <t/>
        </is>
      </c>
      <c r="BV780" s="8" t="inlineStr">
        <f aca="false">IF(A780&lt;&gt;"",SQRT(SUMSQ(AE780:AG780)),"")</f>
        <is>
          <t/>
        </is>
      </c>
      <c r="BW780" s="8" t="inlineStr">
        <f aca="false">IF(A780&lt;&gt;"",IF(BV780&lt;&gt;0,ACOS(AG780/BV780),0),"")</f>
        <is>
          <t/>
        </is>
      </c>
      <c r="BX780" s="8" t="inlineStr">
        <f aca="false">IF(A780&lt;&gt;"",DEGREES(BW780),"")</f>
        <is>
          <t/>
        </is>
      </c>
      <c r="BY780" s="8" t="inlineStr">
        <f aca="false">IF(A780&lt;&gt;"",IF(OR(AF780&lt;&gt;0,AG780&lt;&gt;0),ATAN2(AF780,AG780),0),"")</f>
        <is>
          <t/>
        </is>
      </c>
      <c r="BZ780" s="8" t="inlineStr">
        <f aca="false">IF(A780&lt;&gt;"",DEGREES(BY780),"")</f>
        <is>
          <t/>
        </is>
      </c>
      <c r="CA780" s="0" t="inlineStr">
        <f aca="false">IF(A780&lt;&gt;"",IF(AND(AI780&lt;Parameters!$B$11,AI780&gt;Parameters!$B$12,AN780&lt;Parameters!$B$11,AN780&gt;Parameters!$B$12,AS780&lt;Parameters!$B$11,AS780&gt;Parameters!$B$12,AX780&lt;Parameters!$B$11,AX780&gt;Parameters!$B$12,BC780&lt;Parameters!$B$11,BC780&gt;Parameters!$B$12,BM780&lt;Parameters!$B$11,BM780&gt;Parameters!$B$12,BR780&lt;Parameters!$B$11,BR780&gt;Parameters!$B$12,BW780&lt;Parameters!$B$11,BW780&gt;Parameters!$B$12),1,0),"")</f>
        <is>
          <t/>
        </is>
      </c>
      <c r="CB780" s="0" t="inlineStr">
        <f aca="false">IF(A780&lt;&gt;"",IF(OR(AI780&lt;Parameters!$B$12,AI780&gt;Parameters!$B$11),0,1),"")</f>
        <is>
          <t/>
        </is>
      </c>
      <c r="CC780" s="0" t="inlineStr">
        <f aca="false">IF(A780&lt;&gt;"",IF(OR(AN780&lt;Parameters!$B$12,AN780&gt;Parameters!$B$11),0,1),"")</f>
        <is>
          <t/>
        </is>
      </c>
      <c r="CD780" s="0" t="inlineStr">
        <f aca="false">IF(A780&lt;&gt;"",IF(OR(AS780&lt;Parameters!$B$12,AS780&gt;Parameters!$B$11),0,1),"")</f>
        <is>
          <t/>
        </is>
      </c>
      <c r="CE780" s="0" t="inlineStr">
        <f aca="false">IF(A780&lt;&gt;"",IF(OR(AX780&lt;Parameters!$B$12,AX780&gt;Parameters!$B$11),0,1),"")</f>
        <is>
          <t/>
        </is>
      </c>
      <c r="CF780" s="0" t="inlineStr">
        <f aca="false">IF(A780&lt;&gt;"",IF(OR(BC780&lt;Parameters!$B$12,BC780&gt;Parameters!$B$11),0,1),"")</f>
        <is>
          <t/>
        </is>
      </c>
      <c r="CG780" s="0" t="inlineStr">
        <f aca="false">IF(A780&lt;&gt;"",IF(OR(BH780&lt;Parameters!$B$12,BH780&gt;Parameters!$B$11),0,1),"")</f>
        <is>
          <t/>
        </is>
      </c>
      <c r="CH780" s="0" t="inlineStr">
        <f aca="false">IF(A780&lt;&gt;"",IF(OR(BM780&lt;Parameters!$B$12,BM780&gt;Parameters!$B$11),0,1),"")</f>
        <is>
          <t/>
        </is>
      </c>
      <c r="CI780" s="0" t="inlineStr">
        <f aca="false">IF(A780&lt;&gt;"",IF(OR(BR780&lt;Parameters!$B$12,BR780&gt;Parameters!$B$11),0,1),"")</f>
        <is>
          <t/>
        </is>
      </c>
      <c r="CJ780" s="0" t="inlineStr">
        <f aca="false">IF(A780&lt;&gt;"",IF(OR(BW780&lt;Parameters!$B$12,BW780&gt;Parameters!$B$11),0,1),"")</f>
        <is>
          <t/>
        </is>
      </c>
      <c r="CK780" s="26" t="inlineStr">
        <f aca="false">IF(A780&lt;&gt;"",SUM(CB780:CJ780)/9,"")</f>
        <is>
          <t/>
        </is>
      </c>
      <c r="CL780" s="0" t="inlineStr">
        <f aca="false">IF(A780&lt;&gt;"",CK780*9,"")</f>
        <is>
          <t/>
        </is>
      </c>
      <c r="CM780" s="8" t="inlineStr">
        <f aca="false">IF(A780&lt;&gt;"",TEXT(B780,CM$2)&amp;" "&amp;TEXT(A780,CM$2),"")</f>
        <is>
          <t/>
        </is>
      </c>
    </row>
    <row r="781" customFormat="false" ht="15" hidden="false" customHeight="false" outlineLevel="0" collapsed="false">
      <c r="A781" s="0" t="inlineStr">
        <f aca="false">IF(OR(B780&lt;Parameters!$K$12,A780&lt;Parameters!$K$12),IF(A780&lt;Parameters!$K$12,A780+1,0),"")</f>
        <is>
          <t/>
        </is>
      </c>
      <c r="B781" s="0" t="inlineStr">
        <f aca="false">IF(A781&lt;&gt;"",IF(A781=0,B780+1,B780),"")</f>
        <is>
          <t/>
        </is>
      </c>
      <c r="C781" s="24" t="inlineStr">
        <f aca="false">IF(A781&lt;&gt;"",-_phi*(A781+0.5),"")</f>
        <is>
          <t/>
        </is>
      </c>
      <c r="D781" s="8" t="inlineStr">
        <f aca="false">IF(A781&lt;&gt;"",DEGREES(C781),"")</f>
        <is>
          <t/>
        </is>
      </c>
      <c r="E781" s="24" t="inlineStr">
        <f aca="false">IF(A781&lt;&gt;"",_phi*(B781+0.5),"")</f>
        <is>
          <t/>
        </is>
      </c>
      <c r="F781" s="8" t="inlineStr">
        <f aca="false">IF(A781&lt;&gt;"",DEGREES(E781),"")</f>
        <is>
          <t/>
        </is>
      </c>
      <c r="G781" s="8" t="inlineStr">
        <f aca="false">IF(A781&lt;&gt;"",LOOKUP(A781,h!$A$3:$A$30,h!$D$3:$D$30),"")</f>
        <is>
          <t/>
        </is>
      </c>
      <c r="H781" s="8" t="inlineStr">
        <f aca="false">IF(A781&lt;&gt;"",LOOKUP(B781,h!$A$3:$A$30,h!$D$3:$D$30),"")</f>
        <is>
          <t/>
        </is>
      </c>
      <c r="I781" s="8" t="inlineStr">
        <f aca="false">IF(A781&lt;&gt;"",_zif,"")</f>
        <is>
          <t/>
        </is>
      </c>
      <c r="J781" s="8" t="inlineStr">
        <f aca="false">IF(A781&lt;&gt;"",$G781+'v1 Frame'!D$3*COS($C781)+'v1 Frame'!E$3*SIN($C781)*SIN($E781)+'v1 Frame'!F$3*SIN($C781)*COS($E781),"")</f>
        <is>
          <t/>
        </is>
      </c>
      <c r="K781" s="8" t="inlineStr">
        <f aca="false">IF(A781&lt;&gt;"",$H781+'v1 Frame'!E$3*COS($E781)-'v1 Frame'!F$3*SIN($E781),"")</f>
        <is>
          <t/>
        </is>
      </c>
      <c r="L781" s="8" t="inlineStr">
        <f aca="false">IF(A781&lt;&gt;"",$I781-'v1 Frame'!D$3*SIN($C781)+'v1 Frame'!E$3*COS($C781)*SIN($E781)+'v1 Frame'!F$3*COS($C781)*COS($E781),"")</f>
        <is>
          <t/>
        </is>
      </c>
      <c r="M781" s="8" t="inlineStr">
        <f aca="false">IF(A781&lt;&gt;"",$G781+'v1 Frame'!G$3*COS($C781)+'v1 Frame'!H$3*SIN($C781)*SIN($E781)+'v1 Frame'!I$3*SIN($C781)*COS($E781),"")</f>
        <is>
          <t/>
        </is>
      </c>
      <c r="N781" s="8" t="inlineStr">
        <f aca="false">IF(A781&lt;&gt;"",$H781+'v1 Frame'!H$3*COS($E781)-'v1 Frame'!I$3*SIN($E781),"")</f>
        <is>
          <t/>
        </is>
      </c>
      <c r="O781" s="8" t="inlineStr">
        <f aca="false">IF(A781&lt;&gt;"",$I781-'v1 Frame'!G$3*SIN($C781)+'v1 Frame'!H$3*COS($C781)*SIN($E781)+'v1 Frame'!I$3*COS($C781)*COS($E781),"")</f>
        <is>
          <t/>
        </is>
      </c>
      <c r="P781" s="8" t="inlineStr">
        <f aca="false">IF(A781&lt;&gt;"",$G781+'v1 Frame'!J$3*COS($C781)+'v1 Frame'!K$3*SIN($C781)*SIN($E781)+'v1 Frame'!L$3*SIN($C781)*COS($E781),"")</f>
        <is>
          <t/>
        </is>
      </c>
      <c r="Q781" s="8" t="inlineStr">
        <f aca="false">IF(A781&lt;&gt;"",$H781+'v1 Frame'!K$3*COS($E781)-'v1 Frame'!L$3*SIN($E781),"")</f>
        <is>
          <t/>
        </is>
      </c>
      <c r="R781" s="8" t="inlineStr">
        <f aca="false">IF(A781&lt;&gt;"",$I781-'v1 Frame'!J$3*SIN($C781)+'v1 Frame'!K$3*COS($C781)*SIN($E781)+'v1 Frame'!L$3*COS($C781)*COS($E781),"")</f>
        <is>
          <t/>
        </is>
      </c>
      <c r="S781" s="8" t="inlineStr">
        <f aca="false">IF(A781&lt;&gt;"",$G781+'v1 Frame'!M$3*COS($C781)+'v1 Frame'!N$3*SIN($C781)*SIN($E781)+'v1 Frame'!O$3*SIN($C781)*COS($E781),"")</f>
        <is>
          <t/>
        </is>
      </c>
      <c r="T781" s="8" t="inlineStr">
        <f aca="false">IF(A781&lt;&gt;"",$H781+'v1 Frame'!N$3*COS($E781)-'v1 Frame'!O$3*SIN($E781),"")</f>
        <is>
          <t/>
        </is>
      </c>
      <c r="U781" s="8" t="inlineStr">
        <f aca="false">IF(A781&lt;&gt;"",$I781-'v1 Frame'!M$3*SIN($C781)+'v1 Frame'!N$3*COS($C781)*SIN($E781)+'v1 Frame'!O$3*COS($C781)*COS($E781),"")</f>
        <is>
          <t/>
        </is>
      </c>
      <c r="V781" s="8" t="inlineStr">
        <f aca="false">IF(A781&lt;&gt;"",$G781+'v1 Frame'!P$3*COS($C781)+'v1 Frame'!Q$3*SIN($C781)*SIN($E781)+'v1 Frame'!R$3*SIN($C781)*COS($E781),"")</f>
        <is>
          <t/>
        </is>
      </c>
      <c r="W781" s="8" t="inlineStr">
        <f aca="false">IF(A781&lt;&gt;"",$H781+'v1 Frame'!Q$3*COS($E781)-'v1 Frame'!R$3*SIN($E781),"")</f>
        <is>
          <t/>
        </is>
      </c>
      <c r="X781" s="8" t="inlineStr">
        <f aca="false">IF(A781&lt;&gt;"",$I781-'v1 Frame'!P$3*SIN($C781)+'v1 Frame'!Q$3*COS($C781)*SIN($E781)+'v1 Frame'!R$3*COS($C781)*COS($E781),"")</f>
        <is>
          <t/>
        </is>
      </c>
      <c r="Y781" s="8" t="inlineStr">
        <f aca="false">IF(A781&lt;&gt;"",$G781+'v1 Frame'!S$3*COS($C781)+'v1 Frame'!T$3*SIN($C781)*SIN($E781)+'v1 Frame'!U$3*SIN($C781)*COS($E781),"")</f>
        <is>
          <t/>
        </is>
      </c>
      <c r="Z781" s="8" t="inlineStr">
        <f aca="false">IF(A781&lt;&gt;"",$H781+'v1 Frame'!T$3*COS($E781)-'v1 Frame'!U$3*SIN($E781),"")</f>
        <is>
          <t/>
        </is>
      </c>
      <c r="AA781" s="8" t="inlineStr">
        <f aca="false">IF(A781&lt;&gt;"",$I781-'v1 Frame'!S$3*SIN($C781)+'v1 Frame'!T$3*COS($C781)*SIN($E781)+'v1 Frame'!U$3*COS($C781)*COS($E781),"")</f>
        <is>
          <t/>
        </is>
      </c>
      <c r="AB781" s="8" t="inlineStr">
        <f aca="false">IF(A781&lt;&gt;"",$G781+'v1 Frame'!V$3*COS($C781)+'v1 Frame'!W$3*SIN($C781)*SIN($E781)+'v1 Frame'!X$3*SIN($C781)*COS($E781),"")</f>
        <is>
          <t/>
        </is>
      </c>
      <c r="AC781" s="8" t="inlineStr">
        <f aca="false">IF(A781&lt;&gt;"",$H781+'v1 Frame'!W$3*COS($E781)-'v1 Frame'!X$3*SIN($E781),"")</f>
        <is>
          <t/>
        </is>
      </c>
      <c r="AD781" s="8" t="inlineStr">
        <f aca="false">IF(A781&lt;&gt;"",$I781-'v1 Frame'!V$3*SIN($C781)+'v1 Frame'!W$3*COS($C781)*SIN($E781)+'v1 Frame'!X$3*COS($C781)*COS($E781),"")</f>
        <is>
          <t/>
        </is>
      </c>
      <c r="AE781" s="25" t="inlineStr">
        <f aca="false">IF(A781&lt;&gt;"",$G781+'v1 Frame'!Y$3*COS($C781)+'v1 Frame'!Z$3*SIN($C781)*SIN($E781)+'v1 Frame'!AA$3*SIN($C781)*COS($E781),"")</f>
        <is>
          <t/>
        </is>
      </c>
      <c r="AF781" s="25" t="inlineStr">
        <f aca="false">IF(A781&lt;&gt;"",$H781+'v1 Frame'!Z$3*COS($E781)-'v1 Frame'!AA$3*SIN($E781),"")</f>
        <is>
          <t/>
        </is>
      </c>
      <c r="AG781" s="25" t="inlineStr">
        <f aca="false">IF(A781&lt;&gt;"",$I781-'v1 Frame'!Y$3*SIN($C781)+'v1 Frame'!Z$3*COS($C781)*SIN($E781)+'v1 Frame'!AA$3*COS($C781)*COS($E781),"")</f>
        <is>
          <t/>
        </is>
      </c>
      <c r="AH781" s="8" t="inlineStr">
        <f aca="false">IF(A781&lt;&gt;"",SQRT(SUMSQ(G781:I781)),"")</f>
        <is>
          <t/>
        </is>
      </c>
      <c r="AI781" s="8" t="inlineStr">
        <f aca="false">IF(A781&lt;&gt;"",IF(AH781&lt;&gt;0,ACOS(I781/AH781),0),"")</f>
        <is>
          <t/>
        </is>
      </c>
      <c r="AJ781" s="8" t="inlineStr">
        <f aca="false">IF(A781&lt;&gt;"",DEGREES(AI781),"")</f>
        <is>
          <t/>
        </is>
      </c>
      <c r="AK781" s="8" t="inlineStr">
        <f aca="false">IF(A781&lt;&gt;"",IF(OR(G781&lt;&gt;0,H781&lt;&gt;0),ATAN2(G781,H781),0),"")</f>
        <is>
          <t/>
        </is>
      </c>
      <c r="AL781" s="8" t="inlineStr">
        <f aca="false">IF(A781&lt;&gt;"",DEGREES(AK781),"")</f>
        <is>
          <t/>
        </is>
      </c>
      <c r="AM781" s="8" t="inlineStr">
        <f aca="false">IF(A781&lt;&gt;"",SQRT(SUMSQ(J781:L781)),"")</f>
        <is>
          <t/>
        </is>
      </c>
      <c r="AN781" s="8" t="inlineStr">
        <f aca="false">IF(A781&lt;&gt;"",IF(AM781&lt;&gt;0,ACOS(L781/AM781),0),"")</f>
        <is>
          <t/>
        </is>
      </c>
      <c r="AO781" s="8" t="inlineStr">
        <f aca="false">IF(A781&lt;&gt;"",DEGREES(AN781),"")</f>
        <is>
          <t/>
        </is>
      </c>
      <c r="AP781" s="8" t="inlineStr">
        <f aca="false">IF(A781&lt;&gt;"",IF(OR(J781&lt;&gt;0,K781&lt;&gt;0),ATAN2(J781,K781),0),"")</f>
        <is>
          <t/>
        </is>
      </c>
      <c r="AQ781" s="8" t="inlineStr">
        <f aca="false">IF(A781&lt;&gt;"",DEGREES(AP781),"")</f>
        <is>
          <t/>
        </is>
      </c>
      <c r="AR781" s="8" t="inlineStr">
        <f aca="false">IF(A781&lt;&gt;"",SQRT(SUMSQ(M781:O781)),"")</f>
        <is>
          <t/>
        </is>
      </c>
      <c r="AS781" s="8" t="inlineStr">
        <f aca="false">IF(A781&lt;&gt;"",IF(AR781&lt;&gt;0,ACOS(O781/AR781),0),"")</f>
        <is>
          <t/>
        </is>
      </c>
      <c r="AT781" s="8" t="inlineStr">
        <f aca="false">IF(A781&lt;&gt;"",DEGREES(AS781),"")</f>
        <is>
          <t/>
        </is>
      </c>
      <c r="AU781" s="8" t="inlineStr">
        <f aca="false">IF(A781&lt;&gt;"",IF(OR(M781&lt;&gt;0,N781&lt;&gt;0),ATAN2(M781,N781),0),"")</f>
        <is>
          <t/>
        </is>
      </c>
      <c r="AV781" s="8" t="inlineStr">
        <f aca="false">IF(A781&lt;&gt;"",DEGREES(AU781),"")</f>
        <is>
          <t/>
        </is>
      </c>
      <c r="AW781" s="8" t="inlineStr">
        <f aca="false">IF(A781&lt;&gt;"",SQRT(SUMSQ(P781:R781)),"")</f>
        <is>
          <t/>
        </is>
      </c>
      <c r="AX781" s="8" t="inlineStr">
        <f aca="false">IF(A781&lt;&gt;"",IF(AW781&lt;&gt;0,ACOS(R781/AW781),0),"")</f>
        <is>
          <t/>
        </is>
      </c>
      <c r="AY781" s="8" t="inlineStr">
        <f aca="false">IF(A781&lt;&gt;"",DEGREES(AX781),"")</f>
        <is>
          <t/>
        </is>
      </c>
      <c r="AZ781" s="8" t="inlineStr">
        <f aca="false">IF(A781&lt;&gt;"",IF(OR(P781&lt;&gt;0,Q781&lt;&gt;0),ATAN2(P781,Q781),0),"")</f>
        <is>
          <t/>
        </is>
      </c>
      <c r="BA781" s="8" t="inlineStr">
        <f aca="false">IF(A781&lt;&gt;"",DEGREES(AZ781),"")</f>
        <is>
          <t/>
        </is>
      </c>
      <c r="BB781" s="8" t="inlineStr">
        <f aca="false">IF(A781&lt;&gt;"",SQRT(SUMSQ(S781:U781)),"")</f>
        <is>
          <t/>
        </is>
      </c>
      <c r="BC781" s="8" t="inlineStr">
        <f aca="false">IF(A781&lt;&gt;"",IF(BB781&lt;&gt;0,ACOS(U781/BB781),0),"")</f>
        <is>
          <t/>
        </is>
      </c>
      <c r="BD781" s="8" t="inlineStr">
        <f aca="false">IF(A781&lt;&gt;"",DEGREES(BC781),"")</f>
        <is>
          <t/>
        </is>
      </c>
      <c r="BE781" s="8" t="inlineStr">
        <f aca="false">IF(A781&lt;&gt;"",IF(OR(S781&lt;&gt;0,T781&lt;&gt;0),ATAN2(S781,T781),0),"")</f>
        <is>
          <t/>
        </is>
      </c>
      <c r="BF781" s="8" t="inlineStr">
        <f aca="false">IF(A781&lt;&gt;"",DEGREES(BE781),"")</f>
        <is>
          <t/>
        </is>
      </c>
      <c r="BG781" s="8" t="inlineStr">
        <f aca="false">IF(A781&lt;&gt;"",SQRT(SUMSQ(V781:X781)),"")</f>
        <is>
          <t/>
        </is>
      </c>
      <c r="BH781" s="8" t="inlineStr">
        <f aca="false">IF(A781&lt;&gt;"",IF(BG781&lt;&gt;0,ACOS(X781/BG781),0),"")</f>
        <is>
          <t/>
        </is>
      </c>
      <c r="BI781" s="8" t="inlineStr">
        <f aca="false">IF(A781&lt;&gt;"",DEGREES(BH781),"")</f>
        <is>
          <t/>
        </is>
      </c>
      <c r="BJ781" s="8" t="inlineStr">
        <f aca="false">IF(A781&lt;&gt;"",IF(OR(V781&lt;&gt;0,W781&lt;&gt;0),ATAN2(V781,W781),0),"")</f>
        <is>
          <t/>
        </is>
      </c>
      <c r="BK781" s="8" t="inlineStr">
        <f aca="false">IF(A781&lt;&gt;"",DEGREES(BJ781),"")</f>
        <is>
          <t/>
        </is>
      </c>
      <c r="BL781" s="8" t="inlineStr">
        <f aca="false">IF(A781&lt;&gt;"",SQRT(SUMSQ(Y781:AA781)),"")</f>
        <is>
          <t/>
        </is>
      </c>
      <c r="BM781" s="8" t="inlineStr">
        <f aca="false">IF(A781&lt;&gt;"",IF(BL781&lt;&gt;0,ACOS(AA781/BL781),0),"")</f>
        <is>
          <t/>
        </is>
      </c>
      <c r="BN781" s="8" t="inlineStr">
        <f aca="false">IF(A781&lt;&gt;"",DEGREES(BM781),"")</f>
        <is>
          <t/>
        </is>
      </c>
      <c r="BO781" s="8" t="inlineStr">
        <f aca="false">IF(A781&lt;&gt;"",IF(OR(Y781&lt;&gt;0,Z781&lt;&gt;0),ATAN2(Y781,Z781),0),"")</f>
        <is>
          <t/>
        </is>
      </c>
      <c r="BP781" s="8" t="inlineStr">
        <f aca="false">IF(A781&lt;&gt;"",DEGREES(BO781),"")</f>
        <is>
          <t/>
        </is>
      </c>
      <c r="BQ781" s="8" t="inlineStr">
        <f aca="false">IF(A781&lt;&gt;"",SQRT(SUMSQ(AB781:AD781)),"")</f>
        <is>
          <t/>
        </is>
      </c>
      <c r="BR781" s="8" t="inlineStr">
        <f aca="false">IF(A781&lt;&gt;"",IF(BQ781&lt;&gt;0,ACOS(AD781/BQ781),0),"")</f>
        <is>
          <t/>
        </is>
      </c>
      <c r="BS781" s="8" t="inlineStr">
        <f aca="false">IF(A781&lt;&gt;"",DEGREES(BR781),"")</f>
        <is>
          <t/>
        </is>
      </c>
      <c r="BT781" s="8" t="inlineStr">
        <f aca="false">IF(A781&lt;&gt;"",IF(OR(AB781&lt;&gt;0,AC781&lt;&gt;0),ATAN2(AB781,AC781),0),"")</f>
        <is>
          <t/>
        </is>
      </c>
      <c r="BU781" s="8" t="inlineStr">
        <f aca="false">IF(A781&lt;&gt;"",DEGREES(BT781),"")</f>
        <is>
          <t/>
        </is>
      </c>
      <c r="BV781" s="8" t="inlineStr">
        <f aca="false">IF(A781&lt;&gt;"",SQRT(SUMSQ(AE781:AG781)),"")</f>
        <is>
          <t/>
        </is>
      </c>
      <c r="BW781" s="8" t="inlineStr">
        <f aca="false">IF(A781&lt;&gt;"",IF(BV781&lt;&gt;0,ACOS(AG781/BV781),0),"")</f>
        <is>
          <t/>
        </is>
      </c>
      <c r="BX781" s="8" t="inlineStr">
        <f aca="false">IF(A781&lt;&gt;"",DEGREES(BW781),"")</f>
        <is>
          <t/>
        </is>
      </c>
      <c r="BY781" s="8" t="inlineStr">
        <f aca="false">IF(A781&lt;&gt;"",IF(OR(AF781&lt;&gt;0,AG781&lt;&gt;0),ATAN2(AF781,AG781),0),"")</f>
        <is>
          <t/>
        </is>
      </c>
      <c r="BZ781" s="8" t="inlineStr">
        <f aca="false">IF(A781&lt;&gt;"",DEGREES(BY781),"")</f>
        <is>
          <t/>
        </is>
      </c>
      <c r="CA781" s="0" t="inlineStr">
        <f aca="false">IF(A781&lt;&gt;"",IF(AND(AI781&lt;Parameters!$B$11,AI781&gt;Parameters!$B$12,AN781&lt;Parameters!$B$11,AN781&gt;Parameters!$B$12,AS781&lt;Parameters!$B$11,AS781&gt;Parameters!$B$12,AX781&lt;Parameters!$B$11,AX781&gt;Parameters!$B$12,BC781&lt;Parameters!$B$11,BC781&gt;Parameters!$B$12,BM781&lt;Parameters!$B$11,BM781&gt;Parameters!$B$12,BR781&lt;Parameters!$B$11,BR781&gt;Parameters!$B$12,BW781&lt;Parameters!$B$11,BW781&gt;Parameters!$B$12),1,0),"")</f>
        <is>
          <t/>
        </is>
      </c>
      <c r="CB781" s="0" t="inlineStr">
        <f aca="false">IF(A781&lt;&gt;"",IF(OR(AI781&lt;Parameters!$B$12,AI781&gt;Parameters!$B$11),0,1),"")</f>
        <is>
          <t/>
        </is>
      </c>
      <c r="CC781" s="0" t="inlineStr">
        <f aca="false">IF(A781&lt;&gt;"",IF(OR(AN781&lt;Parameters!$B$12,AN781&gt;Parameters!$B$11),0,1),"")</f>
        <is>
          <t/>
        </is>
      </c>
      <c r="CD781" s="0" t="inlineStr">
        <f aca="false">IF(A781&lt;&gt;"",IF(OR(AS781&lt;Parameters!$B$12,AS781&gt;Parameters!$B$11),0,1),"")</f>
        <is>
          <t/>
        </is>
      </c>
      <c r="CE781" s="0" t="inlineStr">
        <f aca="false">IF(A781&lt;&gt;"",IF(OR(AX781&lt;Parameters!$B$12,AX781&gt;Parameters!$B$11),0,1),"")</f>
        <is>
          <t/>
        </is>
      </c>
      <c r="CF781" s="0" t="inlineStr">
        <f aca="false">IF(A781&lt;&gt;"",IF(OR(BC781&lt;Parameters!$B$12,BC781&gt;Parameters!$B$11),0,1),"")</f>
        <is>
          <t/>
        </is>
      </c>
      <c r="CG781" s="0" t="inlineStr">
        <f aca="false">IF(A781&lt;&gt;"",IF(OR(BH781&lt;Parameters!$B$12,BH781&gt;Parameters!$B$11),0,1),"")</f>
        <is>
          <t/>
        </is>
      </c>
      <c r="CH781" s="0" t="inlineStr">
        <f aca="false">IF(A781&lt;&gt;"",IF(OR(BM781&lt;Parameters!$B$12,BM781&gt;Parameters!$B$11),0,1),"")</f>
        <is>
          <t/>
        </is>
      </c>
      <c r="CI781" s="0" t="inlineStr">
        <f aca="false">IF(A781&lt;&gt;"",IF(OR(BR781&lt;Parameters!$B$12,BR781&gt;Parameters!$B$11),0,1),"")</f>
        <is>
          <t/>
        </is>
      </c>
      <c r="CJ781" s="0" t="inlineStr">
        <f aca="false">IF(A781&lt;&gt;"",IF(OR(BW781&lt;Parameters!$B$12,BW781&gt;Parameters!$B$11),0,1),"")</f>
        <is>
          <t/>
        </is>
      </c>
      <c r="CK781" s="26" t="inlineStr">
        <f aca="false">IF(A781&lt;&gt;"",SUM(CB781:CJ781)/9,"")</f>
        <is>
          <t/>
        </is>
      </c>
      <c r="CL781" s="0" t="inlineStr">
        <f aca="false">IF(A781&lt;&gt;"",CK781*9,"")</f>
        <is>
          <t/>
        </is>
      </c>
      <c r="CM781" s="8" t="inlineStr">
        <f aca="false">IF(A781&lt;&gt;"",TEXT(B781,CM$2)&amp;" "&amp;TEXT(A781,CM$2),"")</f>
        <is>
          <t/>
        </is>
      </c>
    </row>
    <row r="782" customFormat="false" ht="15" hidden="false" customHeight="false" outlineLevel="0" collapsed="false">
      <c r="A782" s="0" t="inlineStr">
        <f aca="false">IF(OR(B781&lt;Parameters!$K$12,A781&lt;Parameters!$K$12),IF(A781&lt;Parameters!$K$12,A781+1,0),"")</f>
        <is>
          <t/>
        </is>
      </c>
      <c r="B782" s="0" t="inlineStr">
        <f aca="false">IF(A782&lt;&gt;"",IF(A782=0,B781+1,B781),"")</f>
        <is>
          <t/>
        </is>
      </c>
      <c r="C782" s="24" t="inlineStr">
        <f aca="false">IF(A782&lt;&gt;"",-_phi*(A782+0.5),"")</f>
        <is>
          <t/>
        </is>
      </c>
      <c r="D782" s="8" t="inlineStr">
        <f aca="false">IF(A782&lt;&gt;"",DEGREES(C782),"")</f>
        <is>
          <t/>
        </is>
      </c>
      <c r="E782" s="24" t="inlineStr">
        <f aca="false">IF(A782&lt;&gt;"",_phi*(B782+0.5),"")</f>
        <is>
          <t/>
        </is>
      </c>
      <c r="F782" s="8" t="inlineStr">
        <f aca="false">IF(A782&lt;&gt;"",DEGREES(E782),"")</f>
        <is>
          <t/>
        </is>
      </c>
      <c r="G782" s="8" t="inlineStr">
        <f aca="false">IF(A782&lt;&gt;"",LOOKUP(A782,h!$A$3:$A$30,h!$D$3:$D$30),"")</f>
        <is>
          <t/>
        </is>
      </c>
      <c r="H782" s="8" t="inlineStr">
        <f aca="false">IF(A782&lt;&gt;"",LOOKUP(B782,h!$A$3:$A$30,h!$D$3:$D$30),"")</f>
        <is>
          <t/>
        </is>
      </c>
      <c r="I782" s="8" t="inlineStr">
        <f aca="false">IF(A782&lt;&gt;"",_zif,"")</f>
        <is>
          <t/>
        </is>
      </c>
      <c r="J782" s="8" t="inlineStr">
        <f aca="false">IF(A782&lt;&gt;"",$G782+'v1 Frame'!D$3*COS($C782)+'v1 Frame'!E$3*SIN($C782)*SIN($E782)+'v1 Frame'!F$3*SIN($C782)*COS($E782),"")</f>
        <is>
          <t/>
        </is>
      </c>
      <c r="K782" s="8" t="inlineStr">
        <f aca="false">IF(A782&lt;&gt;"",$H782+'v1 Frame'!E$3*COS($E782)-'v1 Frame'!F$3*SIN($E782),"")</f>
        <is>
          <t/>
        </is>
      </c>
      <c r="L782" s="8" t="inlineStr">
        <f aca="false">IF(A782&lt;&gt;"",$I782-'v1 Frame'!D$3*SIN($C782)+'v1 Frame'!E$3*COS($C782)*SIN($E782)+'v1 Frame'!F$3*COS($C782)*COS($E782),"")</f>
        <is>
          <t/>
        </is>
      </c>
      <c r="M782" s="8" t="inlineStr">
        <f aca="false">IF(A782&lt;&gt;"",$G782+'v1 Frame'!G$3*COS($C782)+'v1 Frame'!H$3*SIN($C782)*SIN($E782)+'v1 Frame'!I$3*SIN($C782)*COS($E782),"")</f>
        <is>
          <t/>
        </is>
      </c>
      <c r="N782" s="8" t="inlineStr">
        <f aca="false">IF(A782&lt;&gt;"",$H782+'v1 Frame'!H$3*COS($E782)-'v1 Frame'!I$3*SIN($E782),"")</f>
        <is>
          <t/>
        </is>
      </c>
      <c r="O782" s="8" t="inlineStr">
        <f aca="false">IF(A782&lt;&gt;"",$I782-'v1 Frame'!G$3*SIN($C782)+'v1 Frame'!H$3*COS($C782)*SIN($E782)+'v1 Frame'!I$3*COS($C782)*COS($E782),"")</f>
        <is>
          <t/>
        </is>
      </c>
      <c r="P782" s="8" t="inlineStr">
        <f aca="false">IF(A782&lt;&gt;"",$G782+'v1 Frame'!J$3*COS($C782)+'v1 Frame'!K$3*SIN($C782)*SIN($E782)+'v1 Frame'!L$3*SIN($C782)*COS($E782),"")</f>
        <is>
          <t/>
        </is>
      </c>
      <c r="Q782" s="8" t="inlineStr">
        <f aca="false">IF(A782&lt;&gt;"",$H782+'v1 Frame'!K$3*COS($E782)-'v1 Frame'!L$3*SIN($E782),"")</f>
        <is>
          <t/>
        </is>
      </c>
      <c r="R782" s="8" t="inlineStr">
        <f aca="false">IF(A782&lt;&gt;"",$I782-'v1 Frame'!J$3*SIN($C782)+'v1 Frame'!K$3*COS($C782)*SIN($E782)+'v1 Frame'!L$3*COS($C782)*COS($E782),"")</f>
        <is>
          <t/>
        </is>
      </c>
      <c r="S782" s="8" t="inlineStr">
        <f aca="false">IF(A782&lt;&gt;"",$G782+'v1 Frame'!M$3*COS($C782)+'v1 Frame'!N$3*SIN($C782)*SIN($E782)+'v1 Frame'!O$3*SIN($C782)*COS($E782),"")</f>
        <is>
          <t/>
        </is>
      </c>
      <c r="T782" s="8" t="inlineStr">
        <f aca="false">IF(A782&lt;&gt;"",$H782+'v1 Frame'!N$3*COS($E782)-'v1 Frame'!O$3*SIN($E782),"")</f>
        <is>
          <t/>
        </is>
      </c>
      <c r="U782" s="8" t="inlineStr">
        <f aca="false">IF(A782&lt;&gt;"",$I782-'v1 Frame'!M$3*SIN($C782)+'v1 Frame'!N$3*COS($C782)*SIN($E782)+'v1 Frame'!O$3*COS($C782)*COS($E782),"")</f>
        <is>
          <t/>
        </is>
      </c>
      <c r="V782" s="8" t="inlineStr">
        <f aca="false">IF(A782&lt;&gt;"",$G782+'v1 Frame'!P$3*COS($C782)+'v1 Frame'!Q$3*SIN($C782)*SIN($E782)+'v1 Frame'!R$3*SIN($C782)*COS($E782),"")</f>
        <is>
          <t/>
        </is>
      </c>
      <c r="W782" s="8" t="inlineStr">
        <f aca="false">IF(A782&lt;&gt;"",$H782+'v1 Frame'!Q$3*COS($E782)-'v1 Frame'!R$3*SIN($E782),"")</f>
        <is>
          <t/>
        </is>
      </c>
      <c r="X782" s="8" t="inlineStr">
        <f aca="false">IF(A782&lt;&gt;"",$I782-'v1 Frame'!P$3*SIN($C782)+'v1 Frame'!Q$3*COS($C782)*SIN($E782)+'v1 Frame'!R$3*COS($C782)*COS($E782),"")</f>
        <is>
          <t/>
        </is>
      </c>
      <c r="Y782" s="8" t="inlineStr">
        <f aca="false">IF(A782&lt;&gt;"",$G782+'v1 Frame'!S$3*COS($C782)+'v1 Frame'!T$3*SIN($C782)*SIN($E782)+'v1 Frame'!U$3*SIN($C782)*COS($E782),"")</f>
        <is>
          <t/>
        </is>
      </c>
      <c r="Z782" s="8" t="inlineStr">
        <f aca="false">IF(A782&lt;&gt;"",$H782+'v1 Frame'!T$3*COS($E782)-'v1 Frame'!U$3*SIN($E782),"")</f>
        <is>
          <t/>
        </is>
      </c>
      <c r="AA782" s="8" t="inlineStr">
        <f aca="false">IF(A782&lt;&gt;"",$I782-'v1 Frame'!S$3*SIN($C782)+'v1 Frame'!T$3*COS($C782)*SIN($E782)+'v1 Frame'!U$3*COS($C782)*COS($E782),"")</f>
        <is>
          <t/>
        </is>
      </c>
      <c r="AB782" s="8" t="inlineStr">
        <f aca="false">IF(A782&lt;&gt;"",$G782+'v1 Frame'!V$3*COS($C782)+'v1 Frame'!W$3*SIN($C782)*SIN($E782)+'v1 Frame'!X$3*SIN($C782)*COS($E782),"")</f>
        <is>
          <t/>
        </is>
      </c>
      <c r="AC782" s="8" t="inlineStr">
        <f aca="false">IF(A782&lt;&gt;"",$H782+'v1 Frame'!W$3*COS($E782)-'v1 Frame'!X$3*SIN($E782),"")</f>
        <is>
          <t/>
        </is>
      </c>
      <c r="AD782" s="8" t="inlineStr">
        <f aca="false">IF(A782&lt;&gt;"",$I782-'v1 Frame'!V$3*SIN($C782)+'v1 Frame'!W$3*COS($C782)*SIN($E782)+'v1 Frame'!X$3*COS($C782)*COS($E782),"")</f>
        <is>
          <t/>
        </is>
      </c>
      <c r="AE782" s="25" t="inlineStr">
        <f aca="false">IF(A782&lt;&gt;"",$G782+'v1 Frame'!Y$3*COS($C782)+'v1 Frame'!Z$3*SIN($C782)*SIN($E782)+'v1 Frame'!AA$3*SIN($C782)*COS($E782),"")</f>
        <is>
          <t/>
        </is>
      </c>
      <c r="AF782" s="25" t="inlineStr">
        <f aca="false">IF(A782&lt;&gt;"",$H782+'v1 Frame'!Z$3*COS($E782)-'v1 Frame'!AA$3*SIN($E782),"")</f>
        <is>
          <t/>
        </is>
      </c>
      <c r="AG782" s="25" t="inlineStr">
        <f aca="false">IF(A782&lt;&gt;"",$I782-'v1 Frame'!Y$3*SIN($C782)+'v1 Frame'!Z$3*COS($C782)*SIN($E782)+'v1 Frame'!AA$3*COS($C782)*COS($E782),"")</f>
        <is>
          <t/>
        </is>
      </c>
      <c r="AH782" s="8" t="inlineStr">
        <f aca="false">IF(A782&lt;&gt;"",SQRT(SUMSQ(G782:I782)),"")</f>
        <is>
          <t/>
        </is>
      </c>
      <c r="AI782" s="8" t="inlineStr">
        <f aca="false">IF(A782&lt;&gt;"",IF(AH782&lt;&gt;0,ACOS(I782/AH782),0),"")</f>
        <is>
          <t/>
        </is>
      </c>
      <c r="AJ782" s="8" t="inlineStr">
        <f aca="false">IF(A782&lt;&gt;"",DEGREES(AI782),"")</f>
        <is>
          <t/>
        </is>
      </c>
      <c r="AK782" s="8" t="inlineStr">
        <f aca="false">IF(A782&lt;&gt;"",IF(OR(G782&lt;&gt;0,H782&lt;&gt;0),ATAN2(G782,H782),0),"")</f>
        <is>
          <t/>
        </is>
      </c>
      <c r="AL782" s="8" t="inlineStr">
        <f aca="false">IF(A782&lt;&gt;"",DEGREES(AK782),"")</f>
        <is>
          <t/>
        </is>
      </c>
      <c r="AM782" s="8" t="inlineStr">
        <f aca="false">IF(A782&lt;&gt;"",SQRT(SUMSQ(J782:L782)),"")</f>
        <is>
          <t/>
        </is>
      </c>
      <c r="AN782" s="8" t="inlineStr">
        <f aca="false">IF(A782&lt;&gt;"",IF(AM782&lt;&gt;0,ACOS(L782/AM782),0),"")</f>
        <is>
          <t/>
        </is>
      </c>
      <c r="AO782" s="8" t="inlineStr">
        <f aca="false">IF(A782&lt;&gt;"",DEGREES(AN782),"")</f>
        <is>
          <t/>
        </is>
      </c>
      <c r="AP782" s="8" t="inlineStr">
        <f aca="false">IF(A782&lt;&gt;"",IF(OR(J782&lt;&gt;0,K782&lt;&gt;0),ATAN2(J782,K782),0),"")</f>
        <is>
          <t/>
        </is>
      </c>
      <c r="AQ782" s="8" t="inlineStr">
        <f aca="false">IF(A782&lt;&gt;"",DEGREES(AP782),"")</f>
        <is>
          <t/>
        </is>
      </c>
      <c r="AR782" s="8" t="inlineStr">
        <f aca="false">IF(A782&lt;&gt;"",SQRT(SUMSQ(M782:O782)),"")</f>
        <is>
          <t/>
        </is>
      </c>
      <c r="AS782" s="8" t="inlineStr">
        <f aca="false">IF(A782&lt;&gt;"",IF(AR782&lt;&gt;0,ACOS(O782/AR782),0),"")</f>
        <is>
          <t/>
        </is>
      </c>
      <c r="AT782" s="8" t="inlineStr">
        <f aca="false">IF(A782&lt;&gt;"",DEGREES(AS782),"")</f>
        <is>
          <t/>
        </is>
      </c>
      <c r="AU782" s="8" t="inlineStr">
        <f aca="false">IF(A782&lt;&gt;"",IF(OR(M782&lt;&gt;0,N782&lt;&gt;0),ATAN2(M782,N782),0),"")</f>
        <is>
          <t/>
        </is>
      </c>
      <c r="AV782" s="8" t="inlineStr">
        <f aca="false">IF(A782&lt;&gt;"",DEGREES(AU782),"")</f>
        <is>
          <t/>
        </is>
      </c>
      <c r="AW782" s="8" t="inlineStr">
        <f aca="false">IF(A782&lt;&gt;"",SQRT(SUMSQ(P782:R782)),"")</f>
        <is>
          <t/>
        </is>
      </c>
      <c r="AX782" s="8" t="inlineStr">
        <f aca="false">IF(A782&lt;&gt;"",IF(AW782&lt;&gt;0,ACOS(R782/AW782),0),"")</f>
        <is>
          <t/>
        </is>
      </c>
      <c r="AY782" s="8" t="inlineStr">
        <f aca="false">IF(A782&lt;&gt;"",DEGREES(AX782),"")</f>
        <is>
          <t/>
        </is>
      </c>
      <c r="AZ782" s="8" t="inlineStr">
        <f aca="false">IF(A782&lt;&gt;"",IF(OR(P782&lt;&gt;0,Q782&lt;&gt;0),ATAN2(P782,Q782),0),"")</f>
        <is>
          <t/>
        </is>
      </c>
      <c r="BA782" s="8" t="inlineStr">
        <f aca="false">IF(A782&lt;&gt;"",DEGREES(AZ782),"")</f>
        <is>
          <t/>
        </is>
      </c>
      <c r="BB782" s="8" t="inlineStr">
        <f aca="false">IF(A782&lt;&gt;"",SQRT(SUMSQ(S782:U782)),"")</f>
        <is>
          <t/>
        </is>
      </c>
      <c r="BC782" s="8" t="inlineStr">
        <f aca="false">IF(A782&lt;&gt;"",IF(BB782&lt;&gt;0,ACOS(U782/BB782),0),"")</f>
        <is>
          <t/>
        </is>
      </c>
      <c r="BD782" s="8" t="inlineStr">
        <f aca="false">IF(A782&lt;&gt;"",DEGREES(BC782),"")</f>
        <is>
          <t/>
        </is>
      </c>
      <c r="BE782" s="8" t="inlineStr">
        <f aca="false">IF(A782&lt;&gt;"",IF(OR(S782&lt;&gt;0,T782&lt;&gt;0),ATAN2(S782,T782),0),"")</f>
        <is>
          <t/>
        </is>
      </c>
      <c r="BF782" s="8" t="inlineStr">
        <f aca="false">IF(A782&lt;&gt;"",DEGREES(BE782),"")</f>
        <is>
          <t/>
        </is>
      </c>
      <c r="BG782" s="8" t="inlineStr">
        <f aca="false">IF(A782&lt;&gt;"",SQRT(SUMSQ(V782:X782)),"")</f>
        <is>
          <t/>
        </is>
      </c>
      <c r="BH782" s="8" t="inlineStr">
        <f aca="false">IF(A782&lt;&gt;"",IF(BG782&lt;&gt;0,ACOS(X782/BG782),0),"")</f>
        <is>
          <t/>
        </is>
      </c>
      <c r="BI782" s="8" t="inlineStr">
        <f aca="false">IF(A782&lt;&gt;"",DEGREES(BH782),"")</f>
        <is>
          <t/>
        </is>
      </c>
      <c r="BJ782" s="8" t="inlineStr">
        <f aca="false">IF(A782&lt;&gt;"",IF(OR(V782&lt;&gt;0,W782&lt;&gt;0),ATAN2(V782,W782),0),"")</f>
        <is>
          <t/>
        </is>
      </c>
      <c r="BK782" s="8" t="inlineStr">
        <f aca="false">IF(A782&lt;&gt;"",DEGREES(BJ782),"")</f>
        <is>
          <t/>
        </is>
      </c>
      <c r="BL782" s="8" t="inlineStr">
        <f aca="false">IF(A782&lt;&gt;"",SQRT(SUMSQ(Y782:AA782)),"")</f>
        <is>
          <t/>
        </is>
      </c>
      <c r="BM782" s="8" t="inlineStr">
        <f aca="false">IF(A782&lt;&gt;"",IF(BL782&lt;&gt;0,ACOS(AA782/BL782),0),"")</f>
        <is>
          <t/>
        </is>
      </c>
      <c r="BN782" s="8" t="inlineStr">
        <f aca="false">IF(A782&lt;&gt;"",DEGREES(BM782),"")</f>
        <is>
          <t/>
        </is>
      </c>
      <c r="BO782" s="8" t="inlineStr">
        <f aca="false">IF(A782&lt;&gt;"",IF(OR(Y782&lt;&gt;0,Z782&lt;&gt;0),ATAN2(Y782,Z782),0),"")</f>
        <is>
          <t/>
        </is>
      </c>
      <c r="BP782" s="8" t="inlineStr">
        <f aca="false">IF(A782&lt;&gt;"",DEGREES(BO782),"")</f>
        <is>
          <t/>
        </is>
      </c>
      <c r="BQ782" s="8" t="inlineStr">
        <f aca="false">IF(A782&lt;&gt;"",SQRT(SUMSQ(AB782:AD782)),"")</f>
        <is>
          <t/>
        </is>
      </c>
      <c r="BR782" s="8" t="inlineStr">
        <f aca="false">IF(A782&lt;&gt;"",IF(BQ782&lt;&gt;0,ACOS(AD782/BQ782),0),"")</f>
        <is>
          <t/>
        </is>
      </c>
      <c r="BS782" s="8" t="inlineStr">
        <f aca="false">IF(A782&lt;&gt;"",DEGREES(BR782),"")</f>
        <is>
          <t/>
        </is>
      </c>
      <c r="BT782" s="8" t="inlineStr">
        <f aca="false">IF(A782&lt;&gt;"",IF(OR(AB782&lt;&gt;0,AC782&lt;&gt;0),ATAN2(AB782,AC782),0),"")</f>
        <is>
          <t/>
        </is>
      </c>
      <c r="BU782" s="8" t="inlineStr">
        <f aca="false">IF(A782&lt;&gt;"",DEGREES(BT782),"")</f>
        <is>
          <t/>
        </is>
      </c>
      <c r="BV782" s="8" t="inlineStr">
        <f aca="false">IF(A782&lt;&gt;"",SQRT(SUMSQ(AE782:AG782)),"")</f>
        <is>
          <t/>
        </is>
      </c>
      <c r="BW782" s="8" t="inlineStr">
        <f aca="false">IF(A782&lt;&gt;"",IF(BV782&lt;&gt;0,ACOS(AG782/BV782),0),"")</f>
        <is>
          <t/>
        </is>
      </c>
      <c r="BX782" s="8" t="inlineStr">
        <f aca="false">IF(A782&lt;&gt;"",DEGREES(BW782),"")</f>
        <is>
          <t/>
        </is>
      </c>
      <c r="BY782" s="8" t="inlineStr">
        <f aca="false">IF(A782&lt;&gt;"",IF(OR(AF782&lt;&gt;0,AG782&lt;&gt;0),ATAN2(AF782,AG782),0),"")</f>
        <is>
          <t/>
        </is>
      </c>
      <c r="BZ782" s="8" t="inlineStr">
        <f aca="false">IF(A782&lt;&gt;"",DEGREES(BY782),"")</f>
        <is>
          <t/>
        </is>
      </c>
      <c r="CA782" s="0" t="inlineStr">
        <f aca="false">IF(A782&lt;&gt;"",IF(AND(AI782&lt;Parameters!$B$11,AI782&gt;Parameters!$B$12,AN782&lt;Parameters!$B$11,AN782&gt;Parameters!$B$12,AS782&lt;Parameters!$B$11,AS782&gt;Parameters!$B$12,AX782&lt;Parameters!$B$11,AX782&gt;Parameters!$B$12,BC782&lt;Parameters!$B$11,BC782&gt;Parameters!$B$12,BM782&lt;Parameters!$B$11,BM782&gt;Parameters!$B$12,BR782&lt;Parameters!$B$11,BR782&gt;Parameters!$B$12,BW782&lt;Parameters!$B$11,BW782&gt;Parameters!$B$12),1,0),"")</f>
        <is>
          <t/>
        </is>
      </c>
      <c r="CB782" s="0" t="inlineStr">
        <f aca="false">IF(A782&lt;&gt;"",IF(OR(AI782&lt;Parameters!$B$12,AI782&gt;Parameters!$B$11),0,1),"")</f>
        <is>
          <t/>
        </is>
      </c>
      <c r="CC782" s="0" t="inlineStr">
        <f aca="false">IF(A782&lt;&gt;"",IF(OR(AN782&lt;Parameters!$B$12,AN782&gt;Parameters!$B$11),0,1),"")</f>
        <is>
          <t/>
        </is>
      </c>
      <c r="CD782" s="0" t="inlineStr">
        <f aca="false">IF(A782&lt;&gt;"",IF(OR(AS782&lt;Parameters!$B$12,AS782&gt;Parameters!$B$11),0,1),"")</f>
        <is>
          <t/>
        </is>
      </c>
      <c r="CE782" s="0" t="inlineStr">
        <f aca="false">IF(A782&lt;&gt;"",IF(OR(AX782&lt;Parameters!$B$12,AX782&gt;Parameters!$B$11),0,1),"")</f>
        <is>
          <t/>
        </is>
      </c>
      <c r="CF782" s="0" t="inlineStr">
        <f aca="false">IF(A782&lt;&gt;"",IF(OR(BC782&lt;Parameters!$B$12,BC782&gt;Parameters!$B$11),0,1),"")</f>
        <is>
          <t/>
        </is>
      </c>
      <c r="CG782" s="0" t="inlineStr">
        <f aca="false">IF(A782&lt;&gt;"",IF(OR(BH782&lt;Parameters!$B$12,BH782&gt;Parameters!$B$11),0,1),"")</f>
        <is>
          <t/>
        </is>
      </c>
      <c r="CH782" s="0" t="inlineStr">
        <f aca="false">IF(A782&lt;&gt;"",IF(OR(BM782&lt;Parameters!$B$12,BM782&gt;Parameters!$B$11),0,1),"")</f>
        <is>
          <t/>
        </is>
      </c>
      <c r="CI782" s="0" t="inlineStr">
        <f aca="false">IF(A782&lt;&gt;"",IF(OR(BR782&lt;Parameters!$B$12,BR782&gt;Parameters!$B$11),0,1),"")</f>
        <is>
          <t/>
        </is>
      </c>
      <c r="CJ782" s="0" t="inlineStr">
        <f aca="false">IF(A782&lt;&gt;"",IF(OR(BW782&lt;Parameters!$B$12,BW782&gt;Parameters!$B$11),0,1),"")</f>
        <is>
          <t/>
        </is>
      </c>
      <c r="CK782" s="26" t="inlineStr">
        <f aca="false">IF(A782&lt;&gt;"",SUM(CB782:CJ782)/9,"")</f>
        <is>
          <t/>
        </is>
      </c>
      <c r="CL782" s="0" t="inlineStr">
        <f aca="false">IF(A782&lt;&gt;"",CK782*9,"")</f>
        <is>
          <t/>
        </is>
      </c>
      <c r="CM782" s="8" t="inlineStr">
        <f aca="false">IF(A782&lt;&gt;"",TEXT(B782,CM$2)&amp;" "&amp;TEXT(A782,CM$2),"")</f>
        <is>
          <t/>
        </is>
      </c>
    </row>
    <row r="783" customFormat="false" ht="15" hidden="false" customHeight="false" outlineLevel="0" collapsed="false">
      <c r="A783" s="0" t="inlineStr">
        <f aca="false">IF(OR(B782&lt;Parameters!$K$12,A782&lt;Parameters!$K$12),IF(A782&lt;Parameters!$K$12,A782+1,0),"")</f>
        <is>
          <t/>
        </is>
      </c>
      <c r="B783" s="0" t="inlineStr">
        <f aca="false">IF(A783&lt;&gt;"",IF(A783=0,B782+1,B782),"")</f>
        <is>
          <t/>
        </is>
      </c>
      <c r="C783" s="24" t="inlineStr">
        <f aca="false">IF(A783&lt;&gt;"",-_phi*(A783+0.5),"")</f>
        <is>
          <t/>
        </is>
      </c>
      <c r="D783" s="8" t="inlineStr">
        <f aca="false">IF(A783&lt;&gt;"",DEGREES(C783),"")</f>
        <is>
          <t/>
        </is>
      </c>
      <c r="E783" s="24" t="inlineStr">
        <f aca="false">IF(A783&lt;&gt;"",_phi*(B783+0.5),"")</f>
        <is>
          <t/>
        </is>
      </c>
      <c r="F783" s="8" t="inlineStr">
        <f aca="false">IF(A783&lt;&gt;"",DEGREES(E783),"")</f>
        <is>
          <t/>
        </is>
      </c>
      <c r="G783" s="8" t="inlineStr">
        <f aca="false">IF(A783&lt;&gt;"",LOOKUP(A783,h!$A$3:$A$30,h!$D$3:$D$30),"")</f>
        <is>
          <t/>
        </is>
      </c>
      <c r="H783" s="8" t="inlineStr">
        <f aca="false">IF(A783&lt;&gt;"",LOOKUP(B783,h!$A$3:$A$30,h!$D$3:$D$30),"")</f>
        <is>
          <t/>
        </is>
      </c>
      <c r="I783" s="8" t="inlineStr">
        <f aca="false">IF(A783&lt;&gt;"",_zif,"")</f>
        <is>
          <t/>
        </is>
      </c>
      <c r="J783" s="8" t="inlineStr">
        <f aca="false">IF(A783&lt;&gt;"",$G783+'v1 Frame'!D$3*COS($C783)+'v1 Frame'!E$3*SIN($C783)*SIN($E783)+'v1 Frame'!F$3*SIN($C783)*COS($E783),"")</f>
        <is>
          <t/>
        </is>
      </c>
      <c r="K783" s="8" t="inlineStr">
        <f aca="false">IF(A783&lt;&gt;"",$H783+'v1 Frame'!E$3*COS($E783)-'v1 Frame'!F$3*SIN($E783),"")</f>
        <is>
          <t/>
        </is>
      </c>
      <c r="L783" s="8" t="inlineStr">
        <f aca="false">IF(A783&lt;&gt;"",$I783-'v1 Frame'!D$3*SIN($C783)+'v1 Frame'!E$3*COS($C783)*SIN($E783)+'v1 Frame'!F$3*COS($C783)*COS($E783),"")</f>
        <is>
          <t/>
        </is>
      </c>
      <c r="M783" s="8" t="inlineStr">
        <f aca="false">IF(A783&lt;&gt;"",$G783+'v1 Frame'!G$3*COS($C783)+'v1 Frame'!H$3*SIN($C783)*SIN($E783)+'v1 Frame'!I$3*SIN($C783)*COS($E783),"")</f>
        <is>
          <t/>
        </is>
      </c>
      <c r="N783" s="8" t="inlineStr">
        <f aca="false">IF(A783&lt;&gt;"",$H783+'v1 Frame'!H$3*COS($E783)-'v1 Frame'!I$3*SIN($E783),"")</f>
        <is>
          <t/>
        </is>
      </c>
      <c r="O783" s="8" t="inlineStr">
        <f aca="false">IF(A783&lt;&gt;"",$I783-'v1 Frame'!G$3*SIN($C783)+'v1 Frame'!H$3*COS($C783)*SIN($E783)+'v1 Frame'!I$3*COS($C783)*COS($E783),"")</f>
        <is>
          <t/>
        </is>
      </c>
      <c r="P783" s="8" t="inlineStr">
        <f aca="false">IF(A783&lt;&gt;"",$G783+'v1 Frame'!J$3*COS($C783)+'v1 Frame'!K$3*SIN($C783)*SIN($E783)+'v1 Frame'!L$3*SIN($C783)*COS($E783),"")</f>
        <is>
          <t/>
        </is>
      </c>
      <c r="Q783" s="8" t="inlineStr">
        <f aca="false">IF(A783&lt;&gt;"",$H783+'v1 Frame'!K$3*COS($E783)-'v1 Frame'!L$3*SIN($E783),"")</f>
        <is>
          <t/>
        </is>
      </c>
      <c r="R783" s="8" t="inlineStr">
        <f aca="false">IF(A783&lt;&gt;"",$I783-'v1 Frame'!J$3*SIN($C783)+'v1 Frame'!K$3*COS($C783)*SIN($E783)+'v1 Frame'!L$3*COS($C783)*COS($E783),"")</f>
        <is>
          <t/>
        </is>
      </c>
      <c r="S783" s="8" t="inlineStr">
        <f aca="false">IF(A783&lt;&gt;"",$G783+'v1 Frame'!M$3*COS($C783)+'v1 Frame'!N$3*SIN($C783)*SIN($E783)+'v1 Frame'!O$3*SIN($C783)*COS($E783),"")</f>
        <is>
          <t/>
        </is>
      </c>
      <c r="T783" s="8" t="inlineStr">
        <f aca="false">IF(A783&lt;&gt;"",$H783+'v1 Frame'!N$3*COS($E783)-'v1 Frame'!O$3*SIN($E783),"")</f>
        <is>
          <t/>
        </is>
      </c>
      <c r="U783" s="8" t="inlineStr">
        <f aca="false">IF(A783&lt;&gt;"",$I783-'v1 Frame'!M$3*SIN($C783)+'v1 Frame'!N$3*COS($C783)*SIN($E783)+'v1 Frame'!O$3*COS($C783)*COS($E783),"")</f>
        <is>
          <t/>
        </is>
      </c>
      <c r="V783" s="8" t="inlineStr">
        <f aca="false">IF(A783&lt;&gt;"",$G783+'v1 Frame'!P$3*COS($C783)+'v1 Frame'!Q$3*SIN($C783)*SIN($E783)+'v1 Frame'!R$3*SIN($C783)*COS($E783),"")</f>
        <is>
          <t/>
        </is>
      </c>
      <c r="W783" s="8" t="inlineStr">
        <f aca="false">IF(A783&lt;&gt;"",$H783+'v1 Frame'!Q$3*COS($E783)-'v1 Frame'!R$3*SIN($E783),"")</f>
        <is>
          <t/>
        </is>
      </c>
      <c r="X783" s="8" t="inlineStr">
        <f aca="false">IF(A783&lt;&gt;"",$I783-'v1 Frame'!P$3*SIN($C783)+'v1 Frame'!Q$3*COS($C783)*SIN($E783)+'v1 Frame'!R$3*COS($C783)*COS($E783),"")</f>
        <is>
          <t/>
        </is>
      </c>
      <c r="Y783" s="8" t="inlineStr">
        <f aca="false">IF(A783&lt;&gt;"",$G783+'v1 Frame'!S$3*COS($C783)+'v1 Frame'!T$3*SIN($C783)*SIN($E783)+'v1 Frame'!U$3*SIN($C783)*COS($E783),"")</f>
        <is>
          <t/>
        </is>
      </c>
      <c r="Z783" s="8" t="inlineStr">
        <f aca="false">IF(A783&lt;&gt;"",$H783+'v1 Frame'!T$3*COS($E783)-'v1 Frame'!U$3*SIN($E783),"")</f>
        <is>
          <t/>
        </is>
      </c>
      <c r="AA783" s="8" t="inlineStr">
        <f aca="false">IF(A783&lt;&gt;"",$I783-'v1 Frame'!S$3*SIN($C783)+'v1 Frame'!T$3*COS($C783)*SIN($E783)+'v1 Frame'!U$3*COS($C783)*COS($E783),"")</f>
        <is>
          <t/>
        </is>
      </c>
      <c r="AB783" s="8" t="inlineStr">
        <f aca="false">IF(A783&lt;&gt;"",$G783+'v1 Frame'!V$3*COS($C783)+'v1 Frame'!W$3*SIN($C783)*SIN($E783)+'v1 Frame'!X$3*SIN($C783)*COS($E783),"")</f>
        <is>
          <t/>
        </is>
      </c>
      <c r="AC783" s="8" t="inlineStr">
        <f aca="false">IF(A783&lt;&gt;"",$H783+'v1 Frame'!W$3*COS($E783)-'v1 Frame'!X$3*SIN($E783),"")</f>
        <is>
          <t/>
        </is>
      </c>
      <c r="AD783" s="8" t="inlineStr">
        <f aca="false">IF(A783&lt;&gt;"",$I783-'v1 Frame'!V$3*SIN($C783)+'v1 Frame'!W$3*COS($C783)*SIN($E783)+'v1 Frame'!X$3*COS($C783)*COS($E783),"")</f>
        <is>
          <t/>
        </is>
      </c>
      <c r="AE783" s="25" t="inlineStr">
        <f aca="false">IF(A783&lt;&gt;"",$G783+'v1 Frame'!Y$3*COS($C783)+'v1 Frame'!Z$3*SIN($C783)*SIN($E783)+'v1 Frame'!AA$3*SIN($C783)*COS($E783),"")</f>
        <is>
          <t/>
        </is>
      </c>
      <c r="AF783" s="25" t="inlineStr">
        <f aca="false">IF(A783&lt;&gt;"",$H783+'v1 Frame'!Z$3*COS($E783)-'v1 Frame'!AA$3*SIN($E783),"")</f>
        <is>
          <t/>
        </is>
      </c>
      <c r="AG783" s="25" t="inlineStr">
        <f aca="false">IF(A783&lt;&gt;"",$I783-'v1 Frame'!Y$3*SIN($C783)+'v1 Frame'!Z$3*COS($C783)*SIN($E783)+'v1 Frame'!AA$3*COS($C783)*COS($E783),"")</f>
        <is>
          <t/>
        </is>
      </c>
      <c r="AH783" s="8" t="inlineStr">
        <f aca="false">IF(A783&lt;&gt;"",SQRT(SUMSQ(G783:I783)),"")</f>
        <is>
          <t/>
        </is>
      </c>
      <c r="AI783" s="8" t="inlineStr">
        <f aca="false">IF(A783&lt;&gt;"",IF(AH783&lt;&gt;0,ACOS(I783/AH783),0),"")</f>
        <is>
          <t/>
        </is>
      </c>
      <c r="AJ783" s="8" t="inlineStr">
        <f aca="false">IF(A783&lt;&gt;"",DEGREES(AI783),"")</f>
        <is>
          <t/>
        </is>
      </c>
      <c r="AK783" s="8" t="inlineStr">
        <f aca="false">IF(A783&lt;&gt;"",IF(OR(G783&lt;&gt;0,H783&lt;&gt;0),ATAN2(G783,H783),0),"")</f>
        <is>
          <t/>
        </is>
      </c>
      <c r="AL783" s="8" t="inlineStr">
        <f aca="false">IF(A783&lt;&gt;"",DEGREES(AK783),"")</f>
        <is>
          <t/>
        </is>
      </c>
      <c r="AM783" s="8" t="inlineStr">
        <f aca="false">IF(A783&lt;&gt;"",SQRT(SUMSQ(J783:L783)),"")</f>
        <is>
          <t/>
        </is>
      </c>
      <c r="AN783" s="8" t="inlineStr">
        <f aca="false">IF(A783&lt;&gt;"",IF(AM783&lt;&gt;0,ACOS(L783/AM783),0),"")</f>
        <is>
          <t/>
        </is>
      </c>
      <c r="AO783" s="8" t="inlineStr">
        <f aca="false">IF(A783&lt;&gt;"",DEGREES(AN783),"")</f>
        <is>
          <t/>
        </is>
      </c>
      <c r="AP783" s="8" t="inlineStr">
        <f aca="false">IF(A783&lt;&gt;"",IF(OR(J783&lt;&gt;0,K783&lt;&gt;0),ATAN2(J783,K783),0),"")</f>
        <is>
          <t/>
        </is>
      </c>
      <c r="AQ783" s="8" t="inlineStr">
        <f aca="false">IF(A783&lt;&gt;"",DEGREES(AP783),"")</f>
        <is>
          <t/>
        </is>
      </c>
      <c r="AR783" s="8" t="inlineStr">
        <f aca="false">IF(A783&lt;&gt;"",SQRT(SUMSQ(M783:O783)),"")</f>
        <is>
          <t/>
        </is>
      </c>
      <c r="AS783" s="8" t="inlineStr">
        <f aca="false">IF(A783&lt;&gt;"",IF(AR783&lt;&gt;0,ACOS(O783/AR783),0),"")</f>
        <is>
          <t/>
        </is>
      </c>
      <c r="AT783" s="8" t="inlineStr">
        <f aca="false">IF(A783&lt;&gt;"",DEGREES(AS783),"")</f>
        <is>
          <t/>
        </is>
      </c>
      <c r="AU783" s="8" t="inlineStr">
        <f aca="false">IF(A783&lt;&gt;"",IF(OR(M783&lt;&gt;0,N783&lt;&gt;0),ATAN2(M783,N783),0),"")</f>
        <is>
          <t/>
        </is>
      </c>
      <c r="AV783" s="8" t="inlineStr">
        <f aca="false">IF(A783&lt;&gt;"",DEGREES(AU783),"")</f>
        <is>
          <t/>
        </is>
      </c>
      <c r="AW783" s="8" t="inlineStr">
        <f aca="false">IF(A783&lt;&gt;"",SQRT(SUMSQ(P783:R783)),"")</f>
        <is>
          <t/>
        </is>
      </c>
      <c r="AX783" s="8" t="inlineStr">
        <f aca="false">IF(A783&lt;&gt;"",IF(AW783&lt;&gt;0,ACOS(R783/AW783),0),"")</f>
        <is>
          <t/>
        </is>
      </c>
      <c r="AY783" s="8" t="inlineStr">
        <f aca="false">IF(A783&lt;&gt;"",DEGREES(AX783),"")</f>
        <is>
          <t/>
        </is>
      </c>
      <c r="AZ783" s="8" t="inlineStr">
        <f aca="false">IF(A783&lt;&gt;"",IF(OR(P783&lt;&gt;0,Q783&lt;&gt;0),ATAN2(P783,Q783),0),"")</f>
        <is>
          <t/>
        </is>
      </c>
      <c r="BA783" s="8" t="inlineStr">
        <f aca="false">IF(A783&lt;&gt;"",DEGREES(AZ783),"")</f>
        <is>
          <t/>
        </is>
      </c>
      <c r="BB783" s="8" t="inlineStr">
        <f aca="false">IF(A783&lt;&gt;"",SQRT(SUMSQ(S783:U783)),"")</f>
        <is>
          <t/>
        </is>
      </c>
      <c r="BC783" s="8" t="inlineStr">
        <f aca="false">IF(A783&lt;&gt;"",IF(BB783&lt;&gt;0,ACOS(U783/BB783),0),"")</f>
        <is>
          <t/>
        </is>
      </c>
      <c r="BD783" s="8" t="inlineStr">
        <f aca="false">IF(A783&lt;&gt;"",DEGREES(BC783),"")</f>
        <is>
          <t/>
        </is>
      </c>
      <c r="BE783" s="8" t="inlineStr">
        <f aca="false">IF(A783&lt;&gt;"",IF(OR(S783&lt;&gt;0,T783&lt;&gt;0),ATAN2(S783,T783),0),"")</f>
        <is>
          <t/>
        </is>
      </c>
      <c r="BF783" s="8" t="inlineStr">
        <f aca="false">IF(A783&lt;&gt;"",DEGREES(BE783),"")</f>
        <is>
          <t/>
        </is>
      </c>
      <c r="BG783" s="8" t="inlineStr">
        <f aca="false">IF(A783&lt;&gt;"",SQRT(SUMSQ(V783:X783)),"")</f>
        <is>
          <t/>
        </is>
      </c>
      <c r="BH783" s="8" t="inlineStr">
        <f aca="false">IF(A783&lt;&gt;"",IF(BG783&lt;&gt;0,ACOS(X783/BG783),0),"")</f>
        <is>
          <t/>
        </is>
      </c>
      <c r="BI783" s="8" t="inlineStr">
        <f aca="false">IF(A783&lt;&gt;"",DEGREES(BH783),"")</f>
        <is>
          <t/>
        </is>
      </c>
      <c r="BJ783" s="8" t="inlineStr">
        <f aca="false">IF(A783&lt;&gt;"",IF(OR(V783&lt;&gt;0,W783&lt;&gt;0),ATAN2(V783,W783),0),"")</f>
        <is>
          <t/>
        </is>
      </c>
      <c r="BK783" s="8" t="inlineStr">
        <f aca="false">IF(A783&lt;&gt;"",DEGREES(BJ783),"")</f>
        <is>
          <t/>
        </is>
      </c>
      <c r="BL783" s="8" t="inlineStr">
        <f aca="false">IF(A783&lt;&gt;"",SQRT(SUMSQ(Y783:AA783)),"")</f>
        <is>
          <t/>
        </is>
      </c>
      <c r="BM783" s="8" t="inlineStr">
        <f aca="false">IF(A783&lt;&gt;"",IF(BL783&lt;&gt;0,ACOS(AA783/BL783),0),"")</f>
        <is>
          <t/>
        </is>
      </c>
      <c r="BN783" s="8" t="inlineStr">
        <f aca="false">IF(A783&lt;&gt;"",DEGREES(BM783),"")</f>
        <is>
          <t/>
        </is>
      </c>
      <c r="BO783" s="8" t="inlineStr">
        <f aca="false">IF(A783&lt;&gt;"",IF(OR(Y783&lt;&gt;0,Z783&lt;&gt;0),ATAN2(Y783,Z783),0),"")</f>
        <is>
          <t/>
        </is>
      </c>
      <c r="BP783" s="8" t="inlineStr">
        <f aca="false">IF(A783&lt;&gt;"",DEGREES(BO783),"")</f>
        <is>
          <t/>
        </is>
      </c>
      <c r="BQ783" s="8" t="inlineStr">
        <f aca="false">IF(A783&lt;&gt;"",SQRT(SUMSQ(AB783:AD783)),"")</f>
        <is>
          <t/>
        </is>
      </c>
      <c r="BR783" s="8" t="inlineStr">
        <f aca="false">IF(A783&lt;&gt;"",IF(BQ783&lt;&gt;0,ACOS(AD783/BQ783),0),"")</f>
        <is>
          <t/>
        </is>
      </c>
      <c r="BS783" s="8" t="inlineStr">
        <f aca="false">IF(A783&lt;&gt;"",DEGREES(BR783),"")</f>
        <is>
          <t/>
        </is>
      </c>
      <c r="BT783" s="8" t="inlineStr">
        <f aca="false">IF(A783&lt;&gt;"",IF(OR(AB783&lt;&gt;0,AC783&lt;&gt;0),ATAN2(AB783,AC783),0),"")</f>
        <is>
          <t/>
        </is>
      </c>
      <c r="BU783" s="8" t="inlineStr">
        <f aca="false">IF(A783&lt;&gt;"",DEGREES(BT783),"")</f>
        <is>
          <t/>
        </is>
      </c>
      <c r="BV783" s="8" t="inlineStr">
        <f aca="false">IF(A783&lt;&gt;"",SQRT(SUMSQ(AE783:AG783)),"")</f>
        <is>
          <t/>
        </is>
      </c>
      <c r="BW783" s="8" t="inlineStr">
        <f aca="false">IF(A783&lt;&gt;"",IF(BV783&lt;&gt;0,ACOS(AG783/BV783),0),"")</f>
        <is>
          <t/>
        </is>
      </c>
      <c r="BX783" s="8" t="inlineStr">
        <f aca="false">IF(A783&lt;&gt;"",DEGREES(BW783),"")</f>
        <is>
          <t/>
        </is>
      </c>
      <c r="BY783" s="8" t="inlineStr">
        <f aca="false">IF(A783&lt;&gt;"",IF(OR(AF783&lt;&gt;0,AG783&lt;&gt;0),ATAN2(AF783,AG783),0),"")</f>
        <is>
          <t/>
        </is>
      </c>
      <c r="BZ783" s="8" t="inlineStr">
        <f aca="false">IF(A783&lt;&gt;"",DEGREES(BY783),"")</f>
        <is>
          <t/>
        </is>
      </c>
      <c r="CA783" s="0" t="inlineStr">
        <f aca="false">IF(A783&lt;&gt;"",IF(AND(AI783&lt;Parameters!$B$11,AI783&gt;Parameters!$B$12,AN783&lt;Parameters!$B$11,AN783&gt;Parameters!$B$12,AS783&lt;Parameters!$B$11,AS783&gt;Parameters!$B$12,AX783&lt;Parameters!$B$11,AX783&gt;Parameters!$B$12,BC783&lt;Parameters!$B$11,BC783&gt;Parameters!$B$12,BM783&lt;Parameters!$B$11,BM783&gt;Parameters!$B$12,BR783&lt;Parameters!$B$11,BR783&gt;Parameters!$B$12,BW783&lt;Parameters!$B$11,BW783&gt;Parameters!$B$12),1,0),"")</f>
        <is>
          <t/>
        </is>
      </c>
      <c r="CB783" s="0" t="inlineStr">
        <f aca="false">IF(A783&lt;&gt;"",IF(OR(AI783&lt;Parameters!$B$12,AI783&gt;Parameters!$B$11),0,1),"")</f>
        <is>
          <t/>
        </is>
      </c>
      <c r="CC783" s="0" t="inlineStr">
        <f aca="false">IF(A783&lt;&gt;"",IF(OR(AN783&lt;Parameters!$B$12,AN783&gt;Parameters!$B$11),0,1),"")</f>
        <is>
          <t/>
        </is>
      </c>
      <c r="CD783" s="0" t="inlineStr">
        <f aca="false">IF(A783&lt;&gt;"",IF(OR(AS783&lt;Parameters!$B$12,AS783&gt;Parameters!$B$11),0,1),"")</f>
        <is>
          <t/>
        </is>
      </c>
      <c r="CE783" s="0" t="inlineStr">
        <f aca="false">IF(A783&lt;&gt;"",IF(OR(AX783&lt;Parameters!$B$12,AX783&gt;Parameters!$B$11),0,1),"")</f>
        <is>
          <t/>
        </is>
      </c>
      <c r="CF783" s="0" t="inlineStr">
        <f aca="false">IF(A783&lt;&gt;"",IF(OR(BC783&lt;Parameters!$B$12,BC783&gt;Parameters!$B$11),0,1),"")</f>
        <is>
          <t/>
        </is>
      </c>
      <c r="CG783" s="0" t="inlineStr">
        <f aca="false">IF(A783&lt;&gt;"",IF(OR(BH783&lt;Parameters!$B$12,BH783&gt;Parameters!$B$11),0,1),"")</f>
        <is>
          <t/>
        </is>
      </c>
      <c r="CH783" s="0" t="inlineStr">
        <f aca="false">IF(A783&lt;&gt;"",IF(OR(BM783&lt;Parameters!$B$12,BM783&gt;Parameters!$B$11),0,1),"")</f>
        <is>
          <t/>
        </is>
      </c>
      <c r="CI783" s="0" t="inlineStr">
        <f aca="false">IF(A783&lt;&gt;"",IF(OR(BR783&lt;Parameters!$B$12,BR783&gt;Parameters!$B$11),0,1),"")</f>
        <is>
          <t/>
        </is>
      </c>
      <c r="CJ783" s="0" t="inlineStr">
        <f aca="false">IF(A783&lt;&gt;"",IF(OR(BW783&lt;Parameters!$B$12,BW783&gt;Parameters!$B$11),0,1),"")</f>
        <is>
          <t/>
        </is>
      </c>
      <c r="CK783" s="26" t="inlineStr">
        <f aca="false">IF(A783&lt;&gt;"",SUM(CB783:CJ783)/9,"")</f>
        <is>
          <t/>
        </is>
      </c>
      <c r="CL783" s="0" t="inlineStr">
        <f aca="false">IF(A783&lt;&gt;"",CK783*9,"")</f>
        <is>
          <t/>
        </is>
      </c>
      <c r="CM783" s="8" t="inlineStr">
        <f aca="false">IF(A783&lt;&gt;"",TEXT(B783,CM$2)&amp;" "&amp;TEXT(A783,CM$2),"")</f>
        <is>
          <t/>
        </is>
      </c>
    </row>
    <row r="784" customFormat="false" ht="15" hidden="false" customHeight="false" outlineLevel="0" collapsed="false">
      <c r="A784" s="0" t="inlineStr">
        <f aca="false">IF(OR(B783&lt;Parameters!$K$12,A783&lt;Parameters!$K$12),IF(A783&lt;Parameters!$K$12,A783+1,0),"")</f>
        <is>
          <t/>
        </is>
      </c>
      <c r="B784" s="0" t="inlineStr">
        <f aca="false">IF(A784&lt;&gt;"",IF(A784=0,B783+1,B783),"")</f>
        <is>
          <t/>
        </is>
      </c>
      <c r="C784" s="24" t="inlineStr">
        <f aca="false">IF(A784&lt;&gt;"",-_phi*(A784+0.5),"")</f>
        <is>
          <t/>
        </is>
      </c>
      <c r="D784" s="8" t="inlineStr">
        <f aca="false">IF(A784&lt;&gt;"",DEGREES(C784),"")</f>
        <is>
          <t/>
        </is>
      </c>
      <c r="E784" s="24" t="inlineStr">
        <f aca="false">IF(A784&lt;&gt;"",_phi*(B784+0.5),"")</f>
        <is>
          <t/>
        </is>
      </c>
      <c r="F784" s="8" t="inlineStr">
        <f aca="false">IF(A784&lt;&gt;"",DEGREES(E784),"")</f>
        <is>
          <t/>
        </is>
      </c>
      <c r="G784" s="8" t="inlineStr">
        <f aca="false">IF(A784&lt;&gt;"",LOOKUP(A784,h!$A$3:$A$30,h!$D$3:$D$30),"")</f>
        <is>
          <t/>
        </is>
      </c>
      <c r="H784" s="8" t="inlineStr">
        <f aca="false">IF(A784&lt;&gt;"",LOOKUP(B784,h!$A$3:$A$30,h!$D$3:$D$30),"")</f>
        <is>
          <t/>
        </is>
      </c>
      <c r="I784" s="8" t="inlineStr">
        <f aca="false">IF(A784&lt;&gt;"",_zif,"")</f>
        <is>
          <t/>
        </is>
      </c>
      <c r="J784" s="8" t="inlineStr">
        <f aca="false">IF(A784&lt;&gt;"",$G784+'v1 Frame'!D$3*COS($C784)+'v1 Frame'!E$3*SIN($C784)*SIN($E784)+'v1 Frame'!F$3*SIN($C784)*COS($E784),"")</f>
        <is>
          <t/>
        </is>
      </c>
      <c r="K784" s="8" t="inlineStr">
        <f aca="false">IF(A784&lt;&gt;"",$H784+'v1 Frame'!E$3*COS($E784)-'v1 Frame'!F$3*SIN($E784),"")</f>
        <is>
          <t/>
        </is>
      </c>
      <c r="L784" s="8" t="inlineStr">
        <f aca="false">IF(A784&lt;&gt;"",$I784-'v1 Frame'!D$3*SIN($C784)+'v1 Frame'!E$3*COS($C784)*SIN($E784)+'v1 Frame'!F$3*COS($C784)*COS($E784),"")</f>
        <is>
          <t/>
        </is>
      </c>
      <c r="M784" s="8" t="inlineStr">
        <f aca="false">IF(A784&lt;&gt;"",$G784+'v1 Frame'!G$3*COS($C784)+'v1 Frame'!H$3*SIN($C784)*SIN($E784)+'v1 Frame'!I$3*SIN($C784)*COS($E784),"")</f>
        <is>
          <t/>
        </is>
      </c>
      <c r="N784" s="8" t="inlineStr">
        <f aca="false">IF(A784&lt;&gt;"",$H784+'v1 Frame'!H$3*COS($E784)-'v1 Frame'!I$3*SIN($E784),"")</f>
        <is>
          <t/>
        </is>
      </c>
      <c r="O784" s="8" t="inlineStr">
        <f aca="false">IF(A784&lt;&gt;"",$I784-'v1 Frame'!G$3*SIN($C784)+'v1 Frame'!H$3*COS($C784)*SIN($E784)+'v1 Frame'!I$3*COS($C784)*COS($E784),"")</f>
        <is>
          <t/>
        </is>
      </c>
      <c r="P784" s="8" t="inlineStr">
        <f aca="false">IF(A784&lt;&gt;"",$G784+'v1 Frame'!J$3*COS($C784)+'v1 Frame'!K$3*SIN($C784)*SIN($E784)+'v1 Frame'!L$3*SIN($C784)*COS($E784),"")</f>
        <is>
          <t/>
        </is>
      </c>
      <c r="Q784" s="8" t="inlineStr">
        <f aca="false">IF(A784&lt;&gt;"",$H784+'v1 Frame'!K$3*COS($E784)-'v1 Frame'!L$3*SIN($E784),"")</f>
        <is>
          <t/>
        </is>
      </c>
      <c r="R784" s="8" t="inlineStr">
        <f aca="false">IF(A784&lt;&gt;"",$I784-'v1 Frame'!J$3*SIN($C784)+'v1 Frame'!K$3*COS($C784)*SIN($E784)+'v1 Frame'!L$3*COS($C784)*COS($E784),"")</f>
        <is>
          <t/>
        </is>
      </c>
      <c r="S784" s="8" t="inlineStr">
        <f aca="false">IF(A784&lt;&gt;"",$G784+'v1 Frame'!M$3*COS($C784)+'v1 Frame'!N$3*SIN($C784)*SIN($E784)+'v1 Frame'!O$3*SIN($C784)*COS($E784),"")</f>
        <is>
          <t/>
        </is>
      </c>
      <c r="T784" s="8" t="inlineStr">
        <f aca="false">IF(A784&lt;&gt;"",$H784+'v1 Frame'!N$3*COS($E784)-'v1 Frame'!O$3*SIN($E784),"")</f>
        <is>
          <t/>
        </is>
      </c>
      <c r="U784" s="8" t="inlineStr">
        <f aca="false">IF(A784&lt;&gt;"",$I784-'v1 Frame'!M$3*SIN($C784)+'v1 Frame'!N$3*COS($C784)*SIN($E784)+'v1 Frame'!O$3*COS($C784)*COS($E784),"")</f>
        <is>
          <t/>
        </is>
      </c>
      <c r="V784" s="8" t="inlineStr">
        <f aca="false">IF(A784&lt;&gt;"",$G784+'v1 Frame'!P$3*COS($C784)+'v1 Frame'!Q$3*SIN($C784)*SIN($E784)+'v1 Frame'!R$3*SIN($C784)*COS($E784),"")</f>
        <is>
          <t/>
        </is>
      </c>
      <c r="W784" s="8" t="inlineStr">
        <f aca="false">IF(A784&lt;&gt;"",$H784+'v1 Frame'!Q$3*COS($E784)-'v1 Frame'!R$3*SIN($E784),"")</f>
        <is>
          <t/>
        </is>
      </c>
      <c r="X784" s="8" t="inlineStr">
        <f aca="false">IF(A784&lt;&gt;"",$I784-'v1 Frame'!P$3*SIN($C784)+'v1 Frame'!Q$3*COS($C784)*SIN($E784)+'v1 Frame'!R$3*COS($C784)*COS($E784),"")</f>
        <is>
          <t/>
        </is>
      </c>
      <c r="Y784" s="8" t="inlineStr">
        <f aca="false">IF(A784&lt;&gt;"",$G784+'v1 Frame'!S$3*COS($C784)+'v1 Frame'!T$3*SIN($C784)*SIN($E784)+'v1 Frame'!U$3*SIN($C784)*COS($E784),"")</f>
        <is>
          <t/>
        </is>
      </c>
      <c r="Z784" s="8" t="inlineStr">
        <f aca="false">IF(A784&lt;&gt;"",$H784+'v1 Frame'!T$3*COS($E784)-'v1 Frame'!U$3*SIN($E784),"")</f>
        <is>
          <t/>
        </is>
      </c>
      <c r="AA784" s="8" t="inlineStr">
        <f aca="false">IF(A784&lt;&gt;"",$I784-'v1 Frame'!S$3*SIN($C784)+'v1 Frame'!T$3*COS($C784)*SIN($E784)+'v1 Frame'!U$3*COS($C784)*COS($E784),"")</f>
        <is>
          <t/>
        </is>
      </c>
      <c r="AB784" s="8" t="inlineStr">
        <f aca="false">IF(A784&lt;&gt;"",$G784+'v1 Frame'!V$3*COS($C784)+'v1 Frame'!W$3*SIN($C784)*SIN($E784)+'v1 Frame'!X$3*SIN($C784)*COS($E784),"")</f>
        <is>
          <t/>
        </is>
      </c>
      <c r="AC784" s="8" t="inlineStr">
        <f aca="false">IF(A784&lt;&gt;"",$H784+'v1 Frame'!W$3*COS($E784)-'v1 Frame'!X$3*SIN($E784),"")</f>
        <is>
          <t/>
        </is>
      </c>
      <c r="AD784" s="8" t="inlineStr">
        <f aca="false">IF(A784&lt;&gt;"",$I784-'v1 Frame'!V$3*SIN($C784)+'v1 Frame'!W$3*COS($C784)*SIN($E784)+'v1 Frame'!X$3*COS($C784)*COS($E784),"")</f>
        <is>
          <t/>
        </is>
      </c>
      <c r="AE784" s="25" t="inlineStr">
        <f aca="false">IF(A784&lt;&gt;"",$G784+'v1 Frame'!Y$3*COS($C784)+'v1 Frame'!Z$3*SIN($C784)*SIN($E784)+'v1 Frame'!AA$3*SIN($C784)*COS($E784),"")</f>
        <is>
          <t/>
        </is>
      </c>
      <c r="AF784" s="25" t="inlineStr">
        <f aca="false">IF(A784&lt;&gt;"",$H784+'v1 Frame'!Z$3*COS($E784)-'v1 Frame'!AA$3*SIN($E784),"")</f>
        <is>
          <t/>
        </is>
      </c>
      <c r="AG784" s="25" t="inlineStr">
        <f aca="false">IF(A784&lt;&gt;"",$I784-'v1 Frame'!Y$3*SIN($C784)+'v1 Frame'!Z$3*COS($C784)*SIN($E784)+'v1 Frame'!AA$3*COS($C784)*COS($E784),"")</f>
        <is>
          <t/>
        </is>
      </c>
      <c r="AH784" s="8" t="inlineStr">
        <f aca="false">IF(A784&lt;&gt;"",SQRT(SUMSQ(G784:I784)),"")</f>
        <is>
          <t/>
        </is>
      </c>
      <c r="AI784" s="8" t="inlineStr">
        <f aca="false">IF(A784&lt;&gt;"",IF(AH784&lt;&gt;0,ACOS(I784/AH784),0),"")</f>
        <is>
          <t/>
        </is>
      </c>
      <c r="AJ784" s="8" t="inlineStr">
        <f aca="false">IF(A784&lt;&gt;"",DEGREES(AI784),"")</f>
        <is>
          <t/>
        </is>
      </c>
      <c r="AK784" s="8" t="inlineStr">
        <f aca="false">IF(A784&lt;&gt;"",IF(OR(G784&lt;&gt;0,H784&lt;&gt;0),ATAN2(G784,H784),0),"")</f>
        <is>
          <t/>
        </is>
      </c>
      <c r="AL784" s="8" t="inlineStr">
        <f aca="false">IF(A784&lt;&gt;"",DEGREES(AK784),"")</f>
        <is>
          <t/>
        </is>
      </c>
      <c r="AM784" s="8" t="inlineStr">
        <f aca="false">IF(A784&lt;&gt;"",SQRT(SUMSQ(J784:L784)),"")</f>
        <is>
          <t/>
        </is>
      </c>
      <c r="AN784" s="8" t="inlineStr">
        <f aca="false">IF(A784&lt;&gt;"",IF(AM784&lt;&gt;0,ACOS(L784/AM784),0),"")</f>
        <is>
          <t/>
        </is>
      </c>
      <c r="AO784" s="8" t="inlineStr">
        <f aca="false">IF(A784&lt;&gt;"",DEGREES(AN784),"")</f>
        <is>
          <t/>
        </is>
      </c>
      <c r="AP784" s="8" t="inlineStr">
        <f aca="false">IF(A784&lt;&gt;"",IF(OR(J784&lt;&gt;0,K784&lt;&gt;0),ATAN2(J784,K784),0),"")</f>
        <is>
          <t/>
        </is>
      </c>
      <c r="AQ784" s="8" t="inlineStr">
        <f aca="false">IF(A784&lt;&gt;"",DEGREES(AP784),"")</f>
        <is>
          <t/>
        </is>
      </c>
      <c r="AR784" s="8" t="inlineStr">
        <f aca="false">IF(A784&lt;&gt;"",SQRT(SUMSQ(M784:O784)),"")</f>
        <is>
          <t/>
        </is>
      </c>
      <c r="AS784" s="8" t="inlineStr">
        <f aca="false">IF(A784&lt;&gt;"",IF(AR784&lt;&gt;0,ACOS(O784/AR784),0),"")</f>
        <is>
          <t/>
        </is>
      </c>
      <c r="AT784" s="8" t="inlineStr">
        <f aca="false">IF(A784&lt;&gt;"",DEGREES(AS784),"")</f>
        <is>
          <t/>
        </is>
      </c>
      <c r="AU784" s="8" t="inlineStr">
        <f aca="false">IF(A784&lt;&gt;"",IF(OR(M784&lt;&gt;0,N784&lt;&gt;0),ATAN2(M784,N784),0),"")</f>
        <is>
          <t/>
        </is>
      </c>
      <c r="AV784" s="8" t="inlineStr">
        <f aca="false">IF(A784&lt;&gt;"",DEGREES(AU784),"")</f>
        <is>
          <t/>
        </is>
      </c>
      <c r="AW784" s="8" t="inlineStr">
        <f aca="false">IF(A784&lt;&gt;"",SQRT(SUMSQ(P784:R784)),"")</f>
        <is>
          <t/>
        </is>
      </c>
      <c r="AX784" s="8" t="inlineStr">
        <f aca="false">IF(A784&lt;&gt;"",IF(AW784&lt;&gt;0,ACOS(R784/AW784),0),"")</f>
        <is>
          <t/>
        </is>
      </c>
      <c r="AY784" s="8" t="inlineStr">
        <f aca="false">IF(A784&lt;&gt;"",DEGREES(AX784),"")</f>
        <is>
          <t/>
        </is>
      </c>
      <c r="AZ784" s="8" t="inlineStr">
        <f aca="false">IF(A784&lt;&gt;"",IF(OR(P784&lt;&gt;0,Q784&lt;&gt;0),ATAN2(P784,Q784),0),"")</f>
        <is>
          <t/>
        </is>
      </c>
      <c r="BA784" s="8" t="inlineStr">
        <f aca="false">IF(A784&lt;&gt;"",DEGREES(AZ784),"")</f>
        <is>
          <t/>
        </is>
      </c>
      <c r="BB784" s="8" t="inlineStr">
        <f aca="false">IF(A784&lt;&gt;"",SQRT(SUMSQ(S784:U784)),"")</f>
        <is>
          <t/>
        </is>
      </c>
      <c r="BC784" s="8" t="inlineStr">
        <f aca="false">IF(A784&lt;&gt;"",IF(BB784&lt;&gt;0,ACOS(U784/BB784),0),"")</f>
        <is>
          <t/>
        </is>
      </c>
      <c r="BD784" s="8" t="inlineStr">
        <f aca="false">IF(A784&lt;&gt;"",DEGREES(BC784),"")</f>
        <is>
          <t/>
        </is>
      </c>
      <c r="BE784" s="8" t="inlineStr">
        <f aca="false">IF(A784&lt;&gt;"",IF(OR(S784&lt;&gt;0,T784&lt;&gt;0),ATAN2(S784,T784),0),"")</f>
        <is>
          <t/>
        </is>
      </c>
      <c r="BF784" s="8" t="inlineStr">
        <f aca="false">IF(A784&lt;&gt;"",DEGREES(BE784),"")</f>
        <is>
          <t/>
        </is>
      </c>
      <c r="BG784" s="8" t="inlineStr">
        <f aca="false">IF(A784&lt;&gt;"",SQRT(SUMSQ(V784:X784)),"")</f>
        <is>
          <t/>
        </is>
      </c>
      <c r="BH784" s="8" t="inlineStr">
        <f aca="false">IF(A784&lt;&gt;"",IF(BG784&lt;&gt;0,ACOS(X784/BG784),0),"")</f>
        <is>
          <t/>
        </is>
      </c>
      <c r="BI784" s="8" t="inlineStr">
        <f aca="false">IF(A784&lt;&gt;"",DEGREES(BH784),"")</f>
        <is>
          <t/>
        </is>
      </c>
      <c r="BJ784" s="8" t="inlineStr">
        <f aca="false">IF(A784&lt;&gt;"",IF(OR(V784&lt;&gt;0,W784&lt;&gt;0),ATAN2(V784,W784),0),"")</f>
        <is>
          <t/>
        </is>
      </c>
      <c r="BK784" s="8" t="inlineStr">
        <f aca="false">IF(A784&lt;&gt;"",DEGREES(BJ784),"")</f>
        <is>
          <t/>
        </is>
      </c>
      <c r="BL784" s="8" t="inlineStr">
        <f aca="false">IF(A784&lt;&gt;"",SQRT(SUMSQ(Y784:AA784)),"")</f>
        <is>
          <t/>
        </is>
      </c>
      <c r="BM784" s="8" t="inlineStr">
        <f aca="false">IF(A784&lt;&gt;"",IF(BL784&lt;&gt;0,ACOS(AA784/BL784),0),"")</f>
        <is>
          <t/>
        </is>
      </c>
      <c r="BN784" s="8" t="inlineStr">
        <f aca="false">IF(A784&lt;&gt;"",DEGREES(BM784),"")</f>
        <is>
          <t/>
        </is>
      </c>
      <c r="BO784" s="8" t="inlineStr">
        <f aca="false">IF(A784&lt;&gt;"",IF(OR(Y784&lt;&gt;0,Z784&lt;&gt;0),ATAN2(Y784,Z784),0),"")</f>
        <is>
          <t/>
        </is>
      </c>
      <c r="BP784" s="8" t="inlineStr">
        <f aca="false">IF(A784&lt;&gt;"",DEGREES(BO784),"")</f>
        <is>
          <t/>
        </is>
      </c>
      <c r="BQ784" s="8" t="inlineStr">
        <f aca="false">IF(A784&lt;&gt;"",SQRT(SUMSQ(AB784:AD784)),"")</f>
        <is>
          <t/>
        </is>
      </c>
      <c r="BR784" s="8" t="inlineStr">
        <f aca="false">IF(A784&lt;&gt;"",IF(BQ784&lt;&gt;0,ACOS(AD784/BQ784),0),"")</f>
        <is>
          <t/>
        </is>
      </c>
      <c r="BS784" s="8" t="inlineStr">
        <f aca="false">IF(A784&lt;&gt;"",DEGREES(BR784),"")</f>
        <is>
          <t/>
        </is>
      </c>
      <c r="BT784" s="8" t="inlineStr">
        <f aca="false">IF(A784&lt;&gt;"",IF(OR(AB784&lt;&gt;0,AC784&lt;&gt;0),ATAN2(AB784,AC784),0),"")</f>
        <is>
          <t/>
        </is>
      </c>
      <c r="BU784" s="8" t="inlineStr">
        <f aca="false">IF(A784&lt;&gt;"",DEGREES(BT784),"")</f>
        <is>
          <t/>
        </is>
      </c>
      <c r="BV784" s="8" t="inlineStr">
        <f aca="false">IF(A784&lt;&gt;"",SQRT(SUMSQ(AE784:AG784)),"")</f>
        <is>
          <t/>
        </is>
      </c>
      <c r="BW784" s="8" t="inlineStr">
        <f aca="false">IF(A784&lt;&gt;"",IF(BV784&lt;&gt;0,ACOS(AG784/BV784),0),"")</f>
        <is>
          <t/>
        </is>
      </c>
      <c r="BX784" s="8" t="inlineStr">
        <f aca="false">IF(A784&lt;&gt;"",DEGREES(BW784),"")</f>
        <is>
          <t/>
        </is>
      </c>
      <c r="BY784" s="8" t="inlineStr">
        <f aca="false">IF(A784&lt;&gt;"",IF(OR(AF784&lt;&gt;0,AG784&lt;&gt;0),ATAN2(AF784,AG784),0),"")</f>
        <is>
          <t/>
        </is>
      </c>
      <c r="BZ784" s="8" t="inlineStr">
        <f aca="false">IF(A784&lt;&gt;"",DEGREES(BY784),"")</f>
        <is>
          <t/>
        </is>
      </c>
      <c r="CA784" s="0" t="inlineStr">
        <f aca="false">IF(A784&lt;&gt;"",IF(AND(AI784&lt;Parameters!$B$11,AI784&gt;Parameters!$B$12,AN784&lt;Parameters!$B$11,AN784&gt;Parameters!$B$12,AS784&lt;Parameters!$B$11,AS784&gt;Parameters!$B$12,AX784&lt;Parameters!$B$11,AX784&gt;Parameters!$B$12,BC784&lt;Parameters!$B$11,BC784&gt;Parameters!$B$12,BM784&lt;Parameters!$B$11,BM784&gt;Parameters!$B$12,BR784&lt;Parameters!$B$11,BR784&gt;Parameters!$B$12,BW784&lt;Parameters!$B$11,BW784&gt;Parameters!$B$12),1,0),"")</f>
        <is>
          <t/>
        </is>
      </c>
      <c r="CB784" s="0" t="inlineStr">
        <f aca="false">IF(A784&lt;&gt;"",IF(OR(AI784&lt;Parameters!$B$12,AI784&gt;Parameters!$B$11),0,1),"")</f>
        <is>
          <t/>
        </is>
      </c>
      <c r="CC784" s="0" t="inlineStr">
        <f aca="false">IF(A784&lt;&gt;"",IF(OR(AN784&lt;Parameters!$B$12,AN784&gt;Parameters!$B$11),0,1),"")</f>
        <is>
          <t/>
        </is>
      </c>
      <c r="CD784" s="0" t="inlineStr">
        <f aca="false">IF(A784&lt;&gt;"",IF(OR(AS784&lt;Parameters!$B$12,AS784&gt;Parameters!$B$11),0,1),"")</f>
        <is>
          <t/>
        </is>
      </c>
      <c r="CE784" s="0" t="inlineStr">
        <f aca="false">IF(A784&lt;&gt;"",IF(OR(AX784&lt;Parameters!$B$12,AX784&gt;Parameters!$B$11),0,1),"")</f>
        <is>
          <t/>
        </is>
      </c>
      <c r="CF784" s="0" t="inlineStr">
        <f aca="false">IF(A784&lt;&gt;"",IF(OR(BC784&lt;Parameters!$B$12,BC784&gt;Parameters!$B$11),0,1),"")</f>
        <is>
          <t/>
        </is>
      </c>
      <c r="CG784" s="0" t="inlineStr">
        <f aca="false">IF(A784&lt;&gt;"",IF(OR(BH784&lt;Parameters!$B$12,BH784&gt;Parameters!$B$11),0,1),"")</f>
        <is>
          <t/>
        </is>
      </c>
      <c r="CH784" s="0" t="inlineStr">
        <f aca="false">IF(A784&lt;&gt;"",IF(OR(BM784&lt;Parameters!$B$12,BM784&gt;Parameters!$B$11),0,1),"")</f>
        <is>
          <t/>
        </is>
      </c>
      <c r="CI784" s="0" t="inlineStr">
        <f aca="false">IF(A784&lt;&gt;"",IF(OR(BR784&lt;Parameters!$B$12,BR784&gt;Parameters!$B$11),0,1),"")</f>
        <is>
          <t/>
        </is>
      </c>
      <c r="CJ784" s="0" t="inlineStr">
        <f aca="false">IF(A784&lt;&gt;"",IF(OR(BW784&lt;Parameters!$B$12,BW784&gt;Parameters!$B$11),0,1),"")</f>
        <is>
          <t/>
        </is>
      </c>
      <c r="CK784" s="26" t="inlineStr">
        <f aca="false">IF(A784&lt;&gt;"",SUM(CB784:CJ784)/9,"")</f>
        <is>
          <t/>
        </is>
      </c>
      <c r="CL784" s="0" t="inlineStr">
        <f aca="false">IF(A784&lt;&gt;"",CK784*9,"")</f>
        <is>
          <t/>
        </is>
      </c>
      <c r="CM784" s="8" t="inlineStr">
        <f aca="false">IF(A784&lt;&gt;"",TEXT(B784,CM$2)&amp;" "&amp;TEXT(A784,CM$2),"")</f>
        <is>
          <t/>
        </is>
      </c>
    </row>
    <row r="785" customFormat="false" ht="15" hidden="false" customHeight="false" outlineLevel="0" collapsed="false">
      <c r="A785" s="0" t="inlineStr">
        <f aca="false">IF(OR(B784&lt;Parameters!$K$12,A784&lt;Parameters!$K$12),IF(A784&lt;Parameters!$K$12,A784+1,0),"")</f>
        <is>
          <t/>
        </is>
      </c>
      <c r="B785" s="0" t="inlineStr">
        <f aca="false">IF(A785&lt;&gt;"",IF(A785=0,B784+1,B784),"")</f>
        <is>
          <t/>
        </is>
      </c>
      <c r="C785" s="24" t="inlineStr">
        <f aca="false">IF(A785&lt;&gt;"",-_phi*(A785+0.5),"")</f>
        <is>
          <t/>
        </is>
      </c>
      <c r="D785" s="8" t="inlineStr">
        <f aca="false">IF(A785&lt;&gt;"",DEGREES(C785),"")</f>
        <is>
          <t/>
        </is>
      </c>
      <c r="E785" s="24" t="inlineStr">
        <f aca="false">IF(A785&lt;&gt;"",_phi*(B785+0.5),"")</f>
        <is>
          <t/>
        </is>
      </c>
      <c r="F785" s="8" t="inlineStr">
        <f aca="false">IF(A785&lt;&gt;"",DEGREES(E785),"")</f>
        <is>
          <t/>
        </is>
      </c>
      <c r="G785" s="8" t="inlineStr">
        <f aca="false">IF(A785&lt;&gt;"",LOOKUP(A785,h!$A$3:$A$30,h!$D$3:$D$30),"")</f>
        <is>
          <t/>
        </is>
      </c>
      <c r="H785" s="8" t="inlineStr">
        <f aca="false">IF(A785&lt;&gt;"",LOOKUP(B785,h!$A$3:$A$30,h!$D$3:$D$30),"")</f>
        <is>
          <t/>
        </is>
      </c>
      <c r="I785" s="8" t="inlineStr">
        <f aca="false">IF(A785&lt;&gt;"",_zif,"")</f>
        <is>
          <t/>
        </is>
      </c>
      <c r="J785" s="8" t="inlineStr">
        <f aca="false">IF(A785&lt;&gt;"",$G785+'v1 Frame'!D$3*COS($C785)+'v1 Frame'!E$3*SIN($C785)*SIN($E785)+'v1 Frame'!F$3*SIN($C785)*COS($E785),"")</f>
        <is>
          <t/>
        </is>
      </c>
      <c r="K785" s="8" t="inlineStr">
        <f aca="false">IF(A785&lt;&gt;"",$H785+'v1 Frame'!E$3*COS($E785)-'v1 Frame'!F$3*SIN($E785),"")</f>
        <is>
          <t/>
        </is>
      </c>
      <c r="L785" s="8" t="inlineStr">
        <f aca="false">IF(A785&lt;&gt;"",$I785-'v1 Frame'!D$3*SIN($C785)+'v1 Frame'!E$3*COS($C785)*SIN($E785)+'v1 Frame'!F$3*COS($C785)*COS($E785),"")</f>
        <is>
          <t/>
        </is>
      </c>
      <c r="M785" s="8" t="inlineStr">
        <f aca="false">IF(A785&lt;&gt;"",$G785+'v1 Frame'!G$3*COS($C785)+'v1 Frame'!H$3*SIN($C785)*SIN($E785)+'v1 Frame'!I$3*SIN($C785)*COS($E785),"")</f>
        <is>
          <t/>
        </is>
      </c>
      <c r="N785" s="8" t="inlineStr">
        <f aca="false">IF(A785&lt;&gt;"",$H785+'v1 Frame'!H$3*COS($E785)-'v1 Frame'!I$3*SIN($E785),"")</f>
        <is>
          <t/>
        </is>
      </c>
      <c r="O785" s="8" t="inlineStr">
        <f aca="false">IF(A785&lt;&gt;"",$I785-'v1 Frame'!G$3*SIN($C785)+'v1 Frame'!H$3*COS($C785)*SIN($E785)+'v1 Frame'!I$3*COS($C785)*COS($E785),"")</f>
        <is>
          <t/>
        </is>
      </c>
      <c r="P785" s="8" t="inlineStr">
        <f aca="false">IF(A785&lt;&gt;"",$G785+'v1 Frame'!J$3*COS($C785)+'v1 Frame'!K$3*SIN($C785)*SIN($E785)+'v1 Frame'!L$3*SIN($C785)*COS($E785),"")</f>
        <is>
          <t/>
        </is>
      </c>
      <c r="Q785" s="8" t="inlineStr">
        <f aca="false">IF(A785&lt;&gt;"",$H785+'v1 Frame'!K$3*COS($E785)-'v1 Frame'!L$3*SIN($E785),"")</f>
        <is>
          <t/>
        </is>
      </c>
      <c r="R785" s="8" t="inlineStr">
        <f aca="false">IF(A785&lt;&gt;"",$I785-'v1 Frame'!J$3*SIN($C785)+'v1 Frame'!K$3*COS($C785)*SIN($E785)+'v1 Frame'!L$3*COS($C785)*COS($E785),"")</f>
        <is>
          <t/>
        </is>
      </c>
      <c r="S785" s="8" t="inlineStr">
        <f aca="false">IF(A785&lt;&gt;"",$G785+'v1 Frame'!M$3*COS($C785)+'v1 Frame'!N$3*SIN($C785)*SIN($E785)+'v1 Frame'!O$3*SIN($C785)*COS($E785),"")</f>
        <is>
          <t/>
        </is>
      </c>
      <c r="T785" s="8" t="inlineStr">
        <f aca="false">IF(A785&lt;&gt;"",$H785+'v1 Frame'!N$3*COS($E785)-'v1 Frame'!O$3*SIN($E785),"")</f>
        <is>
          <t/>
        </is>
      </c>
      <c r="U785" s="8" t="inlineStr">
        <f aca="false">IF(A785&lt;&gt;"",$I785-'v1 Frame'!M$3*SIN($C785)+'v1 Frame'!N$3*COS($C785)*SIN($E785)+'v1 Frame'!O$3*COS($C785)*COS($E785),"")</f>
        <is>
          <t/>
        </is>
      </c>
      <c r="V785" s="8" t="inlineStr">
        <f aca="false">IF(A785&lt;&gt;"",$G785+'v1 Frame'!P$3*COS($C785)+'v1 Frame'!Q$3*SIN($C785)*SIN($E785)+'v1 Frame'!R$3*SIN($C785)*COS($E785),"")</f>
        <is>
          <t/>
        </is>
      </c>
      <c r="W785" s="8" t="inlineStr">
        <f aca="false">IF(A785&lt;&gt;"",$H785+'v1 Frame'!Q$3*COS($E785)-'v1 Frame'!R$3*SIN($E785),"")</f>
        <is>
          <t/>
        </is>
      </c>
      <c r="X785" s="8" t="inlineStr">
        <f aca="false">IF(A785&lt;&gt;"",$I785-'v1 Frame'!P$3*SIN($C785)+'v1 Frame'!Q$3*COS($C785)*SIN($E785)+'v1 Frame'!R$3*COS($C785)*COS($E785),"")</f>
        <is>
          <t/>
        </is>
      </c>
      <c r="Y785" s="8" t="inlineStr">
        <f aca="false">IF(A785&lt;&gt;"",$G785+'v1 Frame'!S$3*COS($C785)+'v1 Frame'!T$3*SIN($C785)*SIN($E785)+'v1 Frame'!U$3*SIN($C785)*COS($E785),"")</f>
        <is>
          <t/>
        </is>
      </c>
      <c r="Z785" s="8" t="inlineStr">
        <f aca="false">IF(A785&lt;&gt;"",$H785+'v1 Frame'!T$3*COS($E785)-'v1 Frame'!U$3*SIN($E785),"")</f>
        <is>
          <t/>
        </is>
      </c>
      <c r="AA785" s="8" t="inlineStr">
        <f aca="false">IF(A785&lt;&gt;"",$I785-'v1 Frame'!S$3*SIN($C785)+'v1 Frame'!T$3*COS($C785)*SIN($E785)+'v1 Frame'!U$3*COS($C785)*COS($E785),"")</f>
        <is>
          <t/>
        </is>
      </c>
      <c r="AB785" s="8" t="inlineStr">
        <f aca="false">IF(A785&lt;&gt;"",$G785+'v1 Frame'!V$3*COS($C785)+'v1 Frame'!W$3*SIN($C785)*SIN($E785)+'v1 Frame'!X$3*SIN($C785)*COS($E785),"")</f>
        <is>
          <t/>
        </is>
      </c>
      <c r="AC785" s="8" t="inlineStr">
        <f aca="false">IF(A785&lt;&gt;"",$H785+'v1 Frame'!W$3*COS($E785)-'v1 Frame'!X$3*SIN($E785),"")</f>
        <is>
          <t/>
        </is>
      </c>
      <c r="AD785" s="8" t="inlineStr">
        <f aca="false">IF(A785&lt;&gt;"",$I785-'v1 Frame'!V$3*SIN($C785)+'v1 Frame'!W$3*COS($C785)*SIN($E785)+'v1 Frame'!X$3*COS($C785)*COS($E785),"")</f>
        <is>
          <t/>
        </is>
      </c>
      <c r="AE785" s="25" t="inlineStr">
        <f aca="false">IF(A785&lt;&gt;"",$G785+'v1 Frame'!Y$3*COS($C785)+'v1 Frame'!Z$3*SIN($C785)*SIN($E785)+'v1 Frame'!AA$3*SIN($C785)*COS($E785),"")</f>
        <is>
          <t/>
        </is>
      </c>
      <c r="AF785" s="25" t="inlineStr">
        <f aca="false">IF(A785&lt;&gt;"",$H785+'v1 Frame'!Z$3*COS($E785)-'v1 Frame'!AA$3*SIN($E785),"")</f>
        <is>
          <t/>
        </is>
      </c>
      <c r="AG785" s="25" t="inlineStr">
        <f aca="false">IF(A785&lt;&gt;"",$I785-'v1 Frame'!Y$3*SIN($C785)+'v1 Frame'!Z$3*COS($C785)*SIN($E785)+'v1 Frame'!AA$3*COS($C785)*COS($E785),"")</f>
        <is>
          <t/>
        </is>
      </c>
      <c r="AH785" s="8" t="inlineStr">
        <f aca="false">IF(A785&lt;&gt;"",SQRT(SUMSQ(G785:I785)),"")</f>
        <is>
          <t/>
        </is>
      </c>
      <c r="AI785" s="8" t="inlineStr">
        <f aca="false">IF(A785&lt;&gt;"",IF(AH785&lt;&gt;0,ACOS(I785/AH785),0),"")</f>
        <is>
          <t/>
        </is>
      </c>
      <c r="AJ785" s="8" t="inlineStr">
        <f aca="false">IF(A785&lt;&gt;"",DEGREES(AI785),"")</f>
        <is>
          <t/>
        </is>
      </c>
      <c r="AK785" s="8" t="inlineStr">
        <f aca="false">IF(A785&lt;&gt;"",IF(OR(G785&lt;&gt;0,H785&lt;&gt;0),ATAN2(G785,H785),0),"")</f>
        <is>
          <t/>
        </is>
      </c>
      <c r="AL785" s="8" t="inlineStr">
        <f aca="false">IF(A785&lt;&gt;"",DEGREES(AK785),"")</f>
        <is>
          <t/>
        </is>
      </c>
      <c r="AM785" s="8" t="inlineStr">
        <f aca="false">IF(A785&lt;&gt;"",SQRT(SUMSQ(J785:L785)),"")</f>
        <is>
          <t/>
        </is>
      </c>
      <c r="AN785" s="8" t="inlineStr">
        <f aca="false">IF(A785&lt;&gt;"",IF(AM785&lt;&gt;0,ACOS(L785/AM785),0),"")</f>
        <is>
          <t/>
        </is>
      </c>
      <c r="AO785" s="8" t="inlineStr">
        <f aca="false">IF(A785&lt;&gt;"",DEGREES(AN785),"")</f>
        <is>
          <t/>
        </is>
      </c>
      <c r="AP785" s="8" t="inlineStr">
        <f aca="false">IF(A785&lt;&gt;"",IF(OR(J785&lt;&gt;0,K785&lt;&gt;0),ATAN2(J785,K785),0),"")</f>
        <is>
          <t/>
        </is>
      </c>
      <c r="AQ785" s="8" t="inlineStr">
        <f aca="false">IF(A785&lt;&gt;"",DEGREES(AP785),"")</f>
        <is>
          <t/>
        </is>
      </c>
      <c r="AR785" s="8" t="inlineStr">
        <f aca="false">IF(A785&lt;&gt;"",SQRT(SUMSQ(M785:O785)),"")</f>
        <is>
          <t/>
        </is>
      </c>
      <c r="AS785" s="8" t="inlineStr">
        <f aca="false">IF(A785&lt;&gt;"",IF(AR785&lt;&gt;0,ACOS(O785/AR785),0),"")</f>
        <is>
          <t/>
        </is>
      </c>
      <c r="AT785" s="8" t="inlineStr">
        <f aca="false">IF(A785&lt;&gt;"",DEGREES(AS785),"")</f>
        <is>
          <t/>
        </is>
      </c>
      <c r="AU785" s="8" t="inlineStr">
        <f aca="false">IF(A785&lt;&gt;"",IF(OR(M785&lt;&gt;0,N785&lt;&gt;0),ATAN2(M785,N785),0),"")</f>
        <is>
          <t/>
        </is>
      </c>
      <c r="AV785" s="8" t="inlineStr">
        <f aca="false">IF(A785&lt;&gt;"",DEGREES(AU785),"")</f>
        <is>
          <t/>
        </is>
      </c>
      <c r="AW785" s="8" t="inlineStr">
        <f aca="false">IF(A785&lt;&gt;"",SQRT(SUMSQ(P785:R785)),"")</f>
        <is>
          <t/>
        </is>
      </c>
      <c r="AX785" s="8" t="inlineStr">
        <f aca="false">IF(A785&lt;&gt;"",IF(AW785&lt;&gt;0,ACOS(R785/AW785),0),"")</f>
        <is>
          <t/>
        </is>
      </c>
      <c r="AY785" s="8" t="inlineStr">
        <f aca="false">IF(A785&lt;&gt;"",DEGREES(AX785),"")</f>
        <is>
          <t/>
        </is>
      </c>
      <c r="AZ785" s="8" t="inlineStr">
        <f aca="false">IF(A785&lt;&gt;"",IF(OR(P785&lt;&gt;0,Q785&lt;&gt;0),ATAN2(P785,Q785),0),"")</f>
        <is>
          <t/>
        </is>
      </c>
      <c r="BA785" s="8" t="inlineStr">
        <f aca="false">IF(A785&lt;&gt;"",DEGREES(AZ785),"")</f>
        <is>
          <t/>
        </is>
      </c>
      <c r="BB785" s="8" t="inlineStr">
        <f aca="false">IF(A785&lt;&gt;"",SQRT(SUMSQ(S785:U785)),"")</f>
        <is>
          <t/>
        </is>
      </c>
      <c r="BC785" s="8" t="inlineStr">
        <f aca="false">IF(A785&lt;&gt;"",IF(BB785&lt;&gt;0,ACOS(U785/BB785),0),"")</f>
        <is>
          <t/>
        </is>
      </c>
      <c r="BD785" s="8" t="inlineStr">
        <f aca="false">IF(A785&lt;&gt;"",DEGREES(BC785),"")</f>
        <is>
          <t/>
        </is>
      </c>
      <c r="BE785" s="8" t="inlineStr">
        <f aca="false">IF(A785&lt;&gt;"",IF(OR(S785&lt;&gt;0,T785&lt;&gt;0),ATAN2(S785,T785),0),"")</f>
        <is>
          <t/>
        </is>
      </c>
      <c r="BF785" s="8" t="inlineStr">
        <f aca="false">IF(A785&lt;&gt;"",DEGREES(BE785),"")</f>
        <is>
          <t/>
        </is>
      </c>
      <c r="BG785" s="8" t="inlineStr">
        <f aca="false">IF(A785&lt;&gt;"",SQRT(SUMSQ(V785:X785)),"")</f>
        <is>
          <t/>
        </is>
      </c>
      <c r="BH785" s="8" t="inlineStr">
        <f aca="false">IF(A785&lt;&gt;"",IF(BG785&lt;&gt;0,ACOS(X785/BG785),0),"")</f>
        <is>
          <t/>
        </is>
      </c>
      <c r="BI785" s="8" t="inlineStr">
        <f aca="false">IF(A785&lt;&gt;"",DEGREES(BH785),"")</f>
        <is>
          <t/>
        </is>
      </c>
      <c r="BJ785" s="8" t="inlineStr">
        <f aca="false">IF(A785&lt;&gt;"",IF(OR(V785&lt;&gt;0,W785&lt;&gt;0),ATAN2(V785,W785),0),"")</f>
        <is>
          <t/>
        </is>
      </c>
      <c r="BK785" s="8" t="inlineStr">
        <f aca="false">IF(A785&lt;&gt;"",DEGREES(BJ785),"")</f>
        <is>
          <t/>
        </is>
      </c>
      <c r="BL785" s="8" t="inlineStr">
        <f aca="false">IF(A785&lt;&gt;"",SQRT(SUMSQ(Y785:AA785)),"")</f>
        <is>
          <t/>
        </is>
      </c>
      <c r="BM785" s="8" t="inlineStr">
        <f aca="false">IF(A785&lt;&gt;"",IF(BL785&lt;&gt;0,ACOS(AA785/BL785),0),"")</f>
        <is>
          <t/>
        </is>
      </c>
      <c r="BN785" s="8" t="inlineStr">
        <f aca="false">IF(A785&lt;&gt;"",DEGREES(BM785),"")</f>
        <is>
          <t/>
        </is>
      </c>
      <c r="BO785" s="8" t="inlineStr">
        <f aca="false">IF(A785&lt;&gt;"",IF(OR(Y785&lt;&gt;0,Z785&lt;&gt;0),ATAN2(Y785,Z785),0),"")</f>
        <is>
          <t/>
        </is>
      </c>
      <c r="BP785" s="8" t="inlineStr">
        <f aca="false">IF(A785&lt;&gt;"",DEGREES(BO785),"")</f>
        <is>
          <t/>
        </is>
      </c>
      <c r="BQ785" s="8" t="inlineStr">
        <f aca="false">IF(A785&lt;&gt;"",SQRT(SUMSQ(AB785:AD785)),"")</f>
        <is>
          <t/>
        </is>
      </c>
      <c r="BR785" s="8" t="inlineStr">
        <f aca="false">IF(A785&lt;&gt;"",IF(BQ785&lt;&gt;0,ACOS(AD785/BQ785),0),"")</f>
        <is>
          <t/>
        </is>
      </c>
      <c r="BS785" s="8" t="inlineStr">
        <f aca="false">IF(A785&lt;&gt;"",DEGREES(BR785),"")</f>
        <is>
          <t/>
        </is>
      </c>
      <c r="BT785" s="8" t="inlineStr">
        <f aca="false">IF(A785&lt;&gt;"",IF(OR(AB785&lt;&gt;0,AC785&lt;&gt;0),ATAN2(AB785,AC785),0),"")</f>
        <is>
          <t/>
        </is>
      </c>
      <c r="BU785" s="8" t="inlineStr">
        <f aca="false">IF(A785&lt;&gt;"",DEGREES(BT785),"")</f>
        <is>
          <t/>
        </is>
      </c>
      <c r="BV785" s="8" t="inlineStr">
        <f aca="false">IF(A785&lt;&gt;"",SQRT(SUMSQ(AE785:AG785)),"")</f>
        <is>
          <t/>
        </is>
      </c>
      <c r="BW785" s="8" t="inlineStr">
        <f aca="false">IF(A785&lt;&gt;"",IF(BV785&lt;&gt;0,ACOS(AG785/BV785),0),"")</f>
        <is>
          <t/>
        </is>
      </c>
      <c r="BX785" s="8" t="inlineStr">
        <f aca="false">IF(A785&lt;&gt;"",DEGREES(BW785),"")</f>
        <is>
          <t/>
        </is>
      </c>
      <c r="BY785" s="8" t="inlineStr">
        <f aca="false">IF(A785&lt;&gt;"",IF(OR(AF785&lt;&gt;0,AG785&lt;&gt;0),ATAN2(AF785,AG785),0),"")</f>
        <is>
          <t/>
        </is>
      </c>
      <c r="BZ785" s="8" t="inlineStr">
        <f aca="false">IF(A785&lt;&gt;"",DEGREES(BY785),"")</f>
        <is>
          <t/>
        </is>
      </c>
      <c r="CA785" s="0" t="inlineStr">
        <f aca="false">IF(A785&lt;&gt;"",IF(AND(AI785&lt;Parameters!$B$11,AI785&gt;Parameters!$B$12,AN785&lt;Parameters!$B$11,AN785&gt;Parameters!$B$12,AS785&lt;Parameters!$B$11,AS785&gt;Parameters!$B$12,AX785&lt;Parameters!$B$11,AX785&gt;Parameters!$B$12,BC785&lt;Parameters!$B$11,BC785&gt;Parameters!$B$12,BM785&lt;Parameters!$B$11,BM785&gt;Parameters!$B$12,BR785&lt;Parameters!$B$11,BR785&gt;Parameters!$B$12,BW785&lt;Parameters!$B$11,BW785&gt;Parameters!$B$12),1,0),"")</f>
        <is>
          <t/>
        </is>
      </c>
      <c r="CB785" s="0" t="inlineStr">
        <f aca="false">IF(A785&lt;&gt;"",IF(OR(AI785&lt;Parameters!$B$12,AI785&gt;Parameters!$B$11),0,1),"")</f>
        <is>
          <t/>
        </is>
      </c>
      <c r="CC785" s="0" t="inlineStr">
        <f aca="false">IF(A785&lt;&gt;"",IF(OR(AN785&lt;Parameters!$B$12,AN785&gt;Parameters!$B$11),0,1),"")</f>
        <is>
          <t/>
        </is>
      </c>
      <c r="CD785" s="0" t="inlineStr">
        <f aca="false">IF(A785&lt;&gt;"",IF(OR(AS785&lt;Parameters!$B$12,AS785&gt;Parameters!$B$11),0,1),"")</f>
        <is>
          <t/>
        </is>
      </c>
      <c r="CE785" s="0" t="inlineStr">
        <f aca="false">IF(A785&lt;&gt;"",IF(OR(AX785&lt;Parameters!$B$12,AX785&gt;Parameters!$B$11),0,1),"")</f>
        <is>
          <t/>
        </is>
      </c>
      <c r="CF785" s="0" t="inlineStr">
        <f aca="false">IF(A785&lt;&gt;"",IF(OR(BC785&lt;Parameters!$B$12,BC785&gt;Parameters!$B$11),0,1),"")</f>
        <is>
          <t/>
        </is>
      </c>
      <c r="CG785" s="0" t="inlineStr">
        <f aca="false">IF(A785&lt;&gt;"",IF(OR(BH785&lt;Parameters!$B$12,BH785&gt;Parameters!$B$11),0,1),"")</f>
        <is>
          <t/>
        </is>
      </c>
      <c r="CH785" s="0" t="inlineStr">
        <f aca="false">IF(A785&lt;&gt;"",IF(OR(BM785&lt;Parameters!$B$12,BM785&gt;Parameters!$B$11),0,1),"")</f>
        <is>
          <t/>
        </is>
      </c>
      <c r="CI785" s="0" t="inlineStr">
        <f aca="false">IF(A785&lt;&gt;"",IF(OR(BR785&lt;Parameters!$B$12,BR785&gt;Parameters!$B$11),0,1),"")</f>
        <is>
          <t/>
        </is>
      </c>
      <c r="CJ785" s="0" t="inlineStr">
        <f aca="false">IF(A785&lt;&gt;"",IF(OR(BW785&lt;Parameters!$B$12,BW785&gt;Parameters!$B$11),0,1),"")</f>
        <is>
          <t/>
        </is>
      </c>
      <c r="CK785" s="26" t="inlineStr">
        <f aca="false">IF(A785&lt;&gt;"",SUM(CB785:CJ785)/9,"")</f>
        <is>
          <t/>
        </is>
      </c>
      <c r="CL785" s="0" t="inlineStr">
        <f aca="false">IF(A785&lt;&gt;"",CK785*9,"")</f>
        <is>
          <t/>
        </is>
      </c>
      <c r="CM785" s="8" t="inlineStr">
        <f aca="false">IF(A785&lt;&gt;"",TEXT(B785,CM$2)&amp;" "&amp;TEXT(A785,CM$2),"")</f>
        <is>
          <t/>
        </is>
      </c>
    </row>
    <row r="786" customFormat="false" ht="15" hidden="false" customHeight="false" outlineLevel="0" collapsed="false">
      <c r="A786" s="0" t="inlineStr">
        <f aca="false">IF(OR(B785&lt;Parameters!$K$12,A785&lt;Parameters!$K$12),IF(A785&lt;Parameters!$K$12,A785+1,0),"")</f>
        <is>
          <t/>
        </is>
      </c>
      <c r="B786" s="0" t="inlineStr">
        <f aca="false">IF(A786&lt;&gt;"",IF(A786=0,B785+1,B785),"")</f>
        <is>
          <t/>
        </is>
      </c>
      <c r="C786" s="24" t="inlineStr">
        <f aca="false">IF(A786&lt;&gt;"",-_phi*(A786+0.5),"")</f>
        <is>
          <t/>
        </is>
      </c>
      <c r="D786" s="8" t="inlineStr">
        <f aca="false">IF(A786&lt;&gt;"",DEGREES(C786),"")</f>
        <is>
          <t/>
        </is>
      </c>
      <c r="E786" s="24" t="inlineStr">
        <f aca="false">IF(A786&lt;&gt;"",_phi*(B786+0.5),"")</f>
        <is>
          <t/>
        </is>
      </c>
      <c r="F786" s="8" t="inlineStr">
        <f aca="false">IF(A786&lt;&gt;"",DEGREES(E786),"")</f>
        <is>
          <t/>
        </is>
      </c>
      <c r="G786" s="8" t="inlineStr">
        <f aca="false">IF(A786&lt;&gt;"",LOOKUP(A786,h!$A$3:$A$30,h!$D$3:$D$30),"")</f>
        <is>
          <t/>
        </is>
      </c>
      <c r="H786" s="8" t="inlineStr">
        <f aca="false">IF(A786&lt;&gt;"",LOOKUP(B786,h!$A$3:$A$30,h!$D$3:$D$30),"")</f>
        <is>
          <t/>
        </is>
      </c>
      <c r="I786" s="8" t="inlineStr">
        <f aca="false">IF(A786&lt;&gt;"",_zif,"")</f>
        <is>
          <t/>
        </is>
      </c>
      <c r="J786" s="8" t="inlineStr">
        <f aca="false">IF(A786&lt;&gt;"",$G786+'v1 Frame'!D$3*COS($C786)+'v1 Frame'!E$3*SIN($C786)*SIN($E786)+'v1 Frame'!F$3*SIN($C786)*COS($E786),"")</f>
        <is>
          <t/>
        </is>
      </c>
      <c r="K786" s="8" t="inlineStr">
        <f aca="false">IF(A786&lt;&gt;"",$H786+'v1 Frame'!E$3*COS($E786)-'v1 Frame'!F$3*SIN($E786),"")</f>
        <is>
          <t/>
        </is>
      </c>
      <c r="L786" s="8" t="inlineStr">
        <f aca="false">IF(A786&lt;&gt;"",$I786-'v1 Frame'!D$3*SIN($C786)+'v1 Frame'!E$3*COS($C786)*SIN($E786)+'v1 Frame'!F$3*COS($C786)*COS($E786),"")</f>
        <is>
          <t/>
        </is>
      </c>
      <c r="M786" s="8" t="inlineStr">
        <f aca="false">IF(A786&lt;&gt;"",$G786+'v1 Frame'!G$3*COS($C786)+'v1 Frame'!H$3*SIN($C786)*SIN($E786)+'v1 Frame'!I$3*SIN($C786)*COS($E786),"")</f>
        <is>
          <t/>
        </is>
      </c>
      <c r="N786" s="8" t="inlineStr">
        <f aca="false">IF(A786&lt;&gt;"",$H786+'v1 Frame'!H$3*COS($E786)-'v1 Frame'!I$3*SIN($E786),"")</f>
        <is>
          <t/>
        </is>
      </c>
      <c r="O786" s="8" t="inlineStr">
        <f aca="false">IF(A786&lt;&gt;"",$I786-'v1 Frame'!G$3*SIN($C786)+'v1 Frame'!H$3*COS($C786)*SIN($E786)+'v1 Frame'!I$3*COS($C786)*COS($E786),"")</f>
        <is>
          <t/>
        </is>
      </c>
      <c r="P786" s="8" t="inlineStr">
        <f aca="false">IF(A786&lt;&gt;"",$G786+'v1 Frame'!J$3*COS($C786)+'v1 Frame'!K$3*SIN($C786)*SIN($E786)+'v1 Frame'!L$3*SIN($C786)*COS($E786),"")</f>
        <is>
          <t/>
        </is>
      </c>
      <c r="Q786" s="8" t="inlineStr">
        <f aca="false">IF(A786&lt;&gt;"",$H786+'v1 Frame'!K$3*COS($E786)-'v1 Frame'!L$3*SIN($E786),"")</f>
        <is>
          <t/>
        </is>
      </c>
      <c r="R786" s="8" t="inlineStr">
        <f aca="false">IF(A786&lt;&gt;"",$I786-'v1 Frame'!J$3*SIN($C786)+'v1 Frame'!K$3*COS($C786)*SIN($E786)+'v1 Frame'!L$3*COS($C786)*COS($E786),"")</f>
        <is>
          <t/>
        </is>
      </c>
      <c r="S786" s="8" t="inlineStr">
        <f aca="false">IF(A786&lt;&gt;"",$G786+'v1 Frame'!M$3*COS($C786)+'v1 Frame'!N$3*SIN($C786)*SIN($E786)+'v1 Frame'!O$3*SIN($C786)*COS($E786),"")</f>
        <is>
          <t/>
        </is>
      </c>
      <c r="T786" s="8" t="inlineStr">
        <f aca="false">IF(A786&lt;&gt;"",$H786+'v1 Frame'!N$3*COS($E786)-'v1 Frame'!O$3*SIN($E786),"")</f>
        <is>
          <t/>
        </is>
      </c>
      <c r="U786" s="8" t="inlineStr">
        <f aca="false">IF(A786&lt;&gt;"",$I786-'v1 Frame'!M$3*SIN($C786)+'v1 Frame'!N$3*COS($C786)*SIN($E786)+'v1 Frame'!O$3*COS($C786)*COS($E786),"")</f>
        <is>
          <t/>
        </is>
      </c>
      <c r="V786" s="8" t="inlineStr">
        <f aca="false">IF(A786&lt;&gt;"",$G786+'v1 Frame'!P$3*COS($C786)+'v1 Frame'!Q$3*SIN($C786)*SIN($E786)+'v1 Frame'!R$3*SIN($C786)*COS($E786),"")</f>
        <is>
          <t/>
        </is>
      </c>
      <c r="W786" s="8" t="inlineStr">
        <f aca="false">IF(A786&lt;&gt;"",$H786+'v1 Frame'!Q$3*COS($E786)-'v1 Frame'!R$3*SIN($E786),"")</f>
        <is>
          <t/>
        </is>
      </c>
      <c r="X786" s="8" t="inlineStr">
        <f aca="false">IF(A786&lt;&gt;"",$I786-'v1 Frame'!P$3*SIN($C786)+'v1 Frame'!Q$3*COS($C786)*SIN($E786)+'v1 Frame'!R$3*COS($C786)*COS($E786),"")</f>
        <is>
          <t/>
        </is>
      </c>
      <c r="Y786" s="8" t="inlineStr">
        <f aca="false">IF(A786&lt;&gt;"",$G786+'v1 Frame'!S$3*COS($C786)+'v1 Frame'!T$3*SIN($C786)*SIN($E786)+'v1 Frame'!U$3*SIN($C786)*COS($E786),"")</f>
        <is>
          <t/>
        </is>
      </c>
      <c r="Z786" s="8" t="inlineStr">
        <f aca="false">IF(A786&lt;&gt;"",$H786+'v1 Frame'!T$3*COS($E786)-'v1 Frame'!U$3*SIN($E786),"")</f>
        <is>
          <t/>
        </is>
      </c>
      <c r="AA786" s="8" t="inlineStr">
        <f aca="false">IF(A786&lt;&gt;"",$I786-'v1 Frame'!S$3*SIN($C786)+'v1 Frame'!T$3*COS($C786)*SIN($E786)+'v1 Frame'!U$3*COS($C786)*COS($E786),"")</f>
        <is>
          <t/>
        </is>
      </c>
      <c r="AB786" s="8" t="inlineStr">
        <f aca="false">IF(A786&lt;&gt;"",$G786+'v1 Frame'!V$3*COS($C786)+'v1 Frame'!W$3*SIN($C786)*SIN($E786)+'v1 Frame'!X$3*SIN($C786)*COS($E786),"")</f>
        <is>
          <t/>
        </is>
      </c>
      <c r="AC786" s="8" t="inlineStr">
        <f aca="false">IF(A786&lt;&gt;"",$H786+'v1 Frame'!W$3*COS($E786)-'v1 Frame'!X$3*SIN($E786),"")</f>
        <is>
          <t/>
        </is>
      </c>
      <c r="AD786" s="8" t="inlineStr">
        <f aca="false">IF(A786&lt;&gt;"",$I786-'v1 Frame'!V$3*SIN($C786)+'v1 Frame'!W$3*COS($C786)*SIN($E786)+'v1 Frame'!X$3*COS($C786)*COS($E786),"")</f>
        <is>
          <t/>
        </is>
      </c>
      <c r="AE786" s="25" t="inlineStr">
        <f aca="false">IF(A786&lt;&gt;"",$G786+'v1 Frame'!Y$3*COS($C786)+'v1 Frame'!Z$3*SIN($C786)*SIN($E786)+'v1 Frame'!AA$3*SIN($C786)*COS($E786),"")</f>
        <is>
          <t/>
        </is>
      </c>
      <c r="AF786" s="25" t="inlineStr">
        <f aca="false">IF(A786&lt;&gt;"",$H786+'v1 Frame'!Z$3*COS($E786)-'v1 Frame'!AA$3*SIN($E786),"")</f>
        <is>
          <t/>
        </is>
      </c>
      <c r="AG786" s="25" t="inlineStr">
        <f aca="false">IF(A786&lt;&gt;"",$I786-'v1 Frame'!Y$3*SIN($C786)+'v1 Frame'!Z$3*COS($C786)*SIN($E786)+'v1 Frame'!AA$3*COS($C786)*COS($E786),"")</f>
        <is>
          <t/>
        </is>
      </c>
      <c r="AH786" s="8" t="inlineStr">
        <f aca="false">IF(A786&lt;&gt;"",SQRT(SUMSQ(G786:I786)),"")</f>
        <is>
          <t/>
        </is>
      </c>
      <c r="AI786" s="8" t="inlineStr">
        <f aca="false">IF(A786&lt;&gt;"",IF(AH786&lt;&gt;0,ACOS(I786/AH786),0),"")</f>
        <is>
          <t/>
        </is>
      </c>
      <c r="AJ786" s="8" t="inlineStr">
        <f aca="false">IF(A786&lt;&gt;"",DEGREES(AI786),"")</f>
        <is>
          <t/>
        </is>
      </c>
      <c r="AK786" s="8" t="inlineStr">
        <f aca="false">IF(A786&lt;&gt;"",IF(OR(G786&lt;&gt;0,H786&lt;&gt;0),ATAN2(G786,H786),0),"")</f>
        <is>
          <t/>
        </is>
      </c>
      <c r="AL786" s="8" t="inlineStr">
        <f aca="false">IF(A786&lt;&gt;"",DEGREES(AK786),"")</f>
        <is>
          <t/>
        </is>
      </c>
      <c r="AM786" s="8" t="inlineStr">
        <f aca="false">IF(A786&lt;&gt;"",SQRT(SUMSQ(J786:L786)),"")</f>
        <is>
          <t/>
        </is>
      </c>
      <c r="AN786" s="8" t="inlineStr">
        <f aca="false">IF(A786&lt;&gt;"",IF(AM786&lt;&gt;0,ACOS(L786/AM786),0),"")</f>
        <is>
          <t/>
        </is>
      </c>
      <c r="AO786" s="8" t="inlineStr">
        <f aca="false">IF(A786&lt;&gt;"",DEGREES(AN786),"")</f>
        <is>
          <t/>
        </is>
      </c>
      <c r="AP786" s="8" t="inlineStr">
        <f aca="false">IF(A786&lt;&gt;"",IF(OR(J786&lt;&gt;0,K786&lt;&gt;0),ATAN2(J786,K786),0),"")</f>
        <is>
          <t/>
        </is>
      </c>
      <c r="AQ786" s="8" t="inlineStr">
        <f aca="false">IF(A786&lt;&gt;"",DEGREES(AP786),"")</f>
        <is>
          <t/>
        </is>
      </c>
      <c r="AR786" s="8" t="inlineStr">
        <f aca="false">IF(A786&lt;&gt;"",SQRT(SUMSQ(M786:O786)),"")</f>
        <is>
          <t/>
        </is>
      </c>
      <c r="AS786" s="8" t="inlineStr">
        <f aca="false">IF(A786&lt;&gt;"",IF(AR786&lt;&gt;0,ACOS(O786/AR786),0),"")</f>
        <is>
          <t/>
        </is>
      </c>
      <c r="AT786" s="8" t="inlineStr">
        <f aca="false">IF(A786&lt;&gt;"",DEGREES(AS786),"")</f>
        <is>
          <t/>
        </is>
      </c>
      <c r="AU786" s="8" t="inlineStr">
        <f aca="false">IF(A786&lt;&gt;"",IF(OR(M786&lt;&gt;0,N786&lt;&gt;0),ATAN2(M786,N786),0),"")</f>
        <is>
          <t/>
        </is>
      </c>
      <c r="AV786" s="8" t="inlineStr">
        <f aca="false">IF(A786&lt;&gt;"",DEGREES(AU786),"")</f>
        <is>
          <t/>
        </is>
      </c>
      <c r="AW786" s="8" t="inlineStr">
        <f aca="false">IF(A786&lt;&gt;"",SQRT(SUMSQ(P786:R786)),"")</f>
        <is>
          <t/>
        </is>
      </c>
      <c r="AX786" s="8" t="inlineStr">
        <f aca="false">IF(A786&lt;&gt;"",IF(AW786&lt;&gt;0,ACOS(R786/AW786),0),"")</f>
        <is>
          <t/>
        </is>
      </c>
      <c r="AY786" s="8" t="inlineStr">
        <f aca="false">IF(A786&lt;&gt;"",DEGREES(AX786),"")</f>
        <is>
          <t/>
        </is>
      </c>
      <c r="AZ786" s="8" t="inlineStr">
        <f aca="false">IF(A786&lt;&gt;"",IF(OR(P786&lt;&gt;0,Q786&lt;&gt;0),ATAN2(P786,Q786),0),"")</f>
        <is>
          <t/>
        </is>
      </c>
      <c r="BA786" s="8" t="inlineStr">
        <f aca="false">IF(A786&lt;&gt;"",DEGREES(AZ786),"")</f>
        <is>
          <t/>
        </is>
      </c>
      <c r="BB786" s="8" t="inlineStr">
        <f aca="false">IF(A786&lt;&gt;"",SQRT(SUMSQ(S786:U786)),"")</f>
        <is>
          <t/>
        </is>
      </c>
      <c r="BC786" s="8" t="inlineStr">
        <f aca="false">IF(A786&lt;&gt;"",IF(BB786&lt;&gt;0,ACOS(U786/BB786),0),"")</f>
        <is>
          <t/>
        </is>
      </c>
      <c r="BD786" s="8" t="inlineStr">
        <f aca="false">IF(A786&lt;&gt;"",DEGREES(BC786),"")</f>
        <is>
          <t/>
        </is>
      </c>
      <c r="BE786" s="8" t="inlineStr">
        <f aca="false">IF(A786&lt;&gt;"",IF(OR(S786&lt;&gt;0,T786&lt;&gt;0),ATAN2(S786,T786),0),"")</f>
        <is>
          <t/>
        </is>
      </c>
      <c r="BF786" s="8" t="inlineStr">
        <f aca="false">IF(A786&lt;&gt;"",DEGREES(BE786),"")</f>
        <is>
          <t/>
        </is>
      </c>
      <c r="BG786" s="8" t="inlineStr">
        <f aca="false">IF(A786&lt;&gt;"",SQRT(SUMSQ(V786:X786)),"")</f>
        <is>
          <t/>
        </is>
      </c>
      <c r="BH786" s="8" t="inlineStr">
        <f aca="false">IF(A786&lt;&gt;"",IF(BG786&lt;&gt;0,ACOS(X786/BG786),0),"")</f>
        <is>
          <t/>
        </is>
      </c>
      <c r="BI786" s="8" t="inlineStr">
        <f aca="false">IF(A786&lt;&gt;"",DEGREES(BH786),"")</f>
        <is>
          <t/>
        </is>
      </c>
      <c r="BJ786" s="8" t="inlineStr">
        <f aca="false">IF(A786&lt;&gt;"",IF(OR(V786&lt;&gt;0,W786&lt;&gt;0),ATAN2(V786,W786),0),"")</f>
        <is>
          <t/>
        </is>
      </c>
      <c r="BK786" s="8" t="inlineStr">
        <f aca="false">IF(A786&lt;&gt;"",DEGREES(BJ786),"")</f>
        <is>
          <t/>
        </is>
      </c>
      <c r="BL786" s="8" t="inlineStr">
        <f aca="false">IF(A786&lt;&gt;"",SQRT(SUMSQ(Y786:AA786)),"")</f>
        <is>
          <t/>
        </is>
      </c>
      <c r="BM786" s="8" t="inlineStr">
        <f aca="false">IF(A786&lt;&gt;"",IF(BL786&lt;&gt;0,ACOS(AA786/BL786),0),"")</f>
        <is>
          <t/>
        </is>
      </c>
      <c r="BN786" s="8" t="inlineStr">
        <f aca="false">IF(A786&lt;&gt;"",DEGREES(BM786),"")</f>
        <is>
          <t/>
        </is>
      </c>
      <c r="BO786" s="8" t="inlineStr">
        <f aca="false">IF(A786&lt;&gt;"",IF(OR(Y786&lt;&gt;0,Z786&lt;&gt;0),ATAN2(Y786,Z786),0),"")</f>
        <is>
          <t/>
        </is>
      </c>
      <c r="BP786" s="8" t="inlineStr">
        <f aca="false">IF(A786&lt;&gt;"",DEGREES(BO786),"")</f>
        <is>
          <t/>
        </is>
      </c>
      <c r="BQ786" s="8" t="inlineStr">
        <f aca="false">IF(A786&lt;&gt;"",SQRT(SUMSQ(AB786:AD786)),"")</f>
        <is>
          <t/>
        </is>
      </c>
      <c r="BR786" s="8" t="inlineStr">
        <f aca="false">IF(A786&lt;&gt;"",IF(BQ786&lt;&gt;0,ACOS(AD786/BQ786),0),"")</f>
        <is>
          <t/>
        </is>
      </c>
      <c r="BS786" s="8" t="inlineStr">
        <f aca="false">IF(A786&lt;&gt;"",DEGREES(BR786),"")</f>
        <is>
          <t/>
        </is>
      </c>
      <c r="BT786" s="8" t="inlineStr">
        <f aca="false">IF(A786&lt;&gt;"",IF(OR(AB786&lt;&gt;0,AC786&lt;&gt;0),ATAN2(AB786,AC786),0),"")</f>
        <is>
          <t/>
        </is>
      </c>
      <c r="BU786" s="8" t="inlineStr">
        <f aca="false">IF(A786&lt;&gt;"",DEGREES(BT786),"")</f>
        <is>
          <t/>
        </is>
      </c>
      <c r="BV786" s="8" t="inlineStr">
        <f aca="false">IF(A786&lt;&gt;"",SQRT(SUMSQ(AE786:AG786)),"")</f>
        <is>
          <t/>
        </is>
      </c>
      <c r="BW786" s="8" t="inlineStr">
        <f aca="false">IF(A786&lt;&gt;"",IF(BV786&lt;&gt;0,ACOS(AG786/BV786),0),"")</f>
        <is>
          <t/>
        </is>
      </c>
      <c r="BX786" s="8" t="inlineStr">
        <f aca="false">IF(A786&lt;&gt;"",DEGREES(BW786),"")</f>
        <is>
          <t/>
        </is>
      </c>
      <c r="BY786" s="8" t="inlineStr">
        <f aca="false">IF(A786&lt;&gt;"",IF(OR(AF786&lt;&gt;0,AG786&lt;&gt;0),ATAN2(AF786,AG786),0),"")</f>
        <is>
          <t/>
        </is>
      </c>
      <c r="BZ786" s="8" t="inlineStr">
        <f aca="false">IF(A786&lt;&gt;"",DEGREES(BY786),"")</f>
        <is>
          <t/>
        </is>
      </c>
      <c r="CA786" s="0" t="inlineStr">
        <f aca="false">IF(A786&lt;&gt;"",IF(AND(AI786&lt;Parameters!$B$11,AI786&gt;Parameters!$B$12,AN786&lt;Parameters!$B$11,AN786&gt;Parameters!$B$12,AS786&lt;Parameters!$B$11,AS786&gt;Parameters!$B$12,AX786&lt;Parameters!$B$11,AX786&gt;Parameters!$B$12,BC786&lt;Parameters!$B$11,BC786&gt;Parameters!$B$12,BM786&lt;Parameters!$B$11,BM786&gt;Parameters!$B$12,BR786&lt;Parameters!$B$11,BR786&gt;Parameters!$B$12,BW786&lt;Parameters!$B$11,BW786&gt;Parameters!$B$12),1,0),"")</f>
        <is>
          <t/>
        </is>
      </c>
      <c r="CB786" s="0" t="inlineStr">
        <f aca="false">IF(A786&lt;&gt;"",IF(OR(AI786&lt;Parameters!$B$12,AI786&gt;Parameters!$B$11),0,1),"")</f>
        <is>
          <t/>
        </is>
      </c>
      <c r="CC786" s="0" t="inlineStr">
        <f aca="false">IF(A786&lt;&gt;"",IF(OR(AN786&lt;Parameters!$B$12,AN786&gt;Parameters!$B$11),0,1),"")</f>
        <is>
          <t/>
        </is>
      </c>
      <c r="CD786" s="0" t="inlineStr">
        <f aca="false">IF(A786&lt;&gt;"",IF(OR(AS786&lt;Parameters!$B$12,AS786&gt;Parameters!$B$11),0,1),"")</f>
        <is>
          <t/>
        </is>
      </c>
      <c r="CE786" s="0" t="inlineStr">
        <f aca="false">IF(A786&lt;&gt;"",IF(OR(AX786&lt;Parameters!$B$12,AX786&gt;Parameters!$B$11),0,1),"")</f>
        <is>
          <t/>
        </is>
      </c>
      <c r="CF786" s="0" t="inlineStr">
        <f aca="false">IF(A786&lt;&gt;"",IF(OR(BC786&lt;Parameters!$B$12,BC786&gt;Parameters!$B$11),0,1),"")</f>
        <is>
          <t/>
        </is>
      </c>
      <c r="CG786" s="0" t="inlineStr">
        <f aca="false">IF(A786&lt;&gt;"",IF(OR(BH786&lt;Parameters!$B$12,BH786&gt;Parameters!$B$11),0,1),"")</f>
        <is>
          <t/>
        </is>
      </c>
      <c r="CH786" s="0" t="inlineStr">
        <f aca="false">IF(A786&lt;&gt;"",IF(OR(BM786&lt;Parameters!$B$12,BM786&gt;Parameters!$B$11),0,1),"")</f>
        <is>
          <t/>
        </is>
      </c>
      <c r="CI786" s="0" t="inlineStr">
        <f aca="false">IF(A786&lt;&gt;"",IF(OR(BR786&lt;Parameters!$B$12,BR786&gt;Parameters!$B$11),0,1),"")</f>
        <is>
          <t/>
        </is>
      </c>
      <c r="CJ786" s="0" t="inlineStr">
        <f aca="false">IF(A786&lt;&gt;"",IF(OR(BW786&lt;Parameters!$B$12,BW786&gt;Parameters!$B$11),0,1),"")</f>
        <is>
          <t/>
        </is>
      </c>
      <c r="CK786" s="26" t="inlineStr">
        <f aca="false">IF(A786&lt;&gt;"",SUM(CB786:CJ786)/9,"")</f>
        <is>
          <t/>
        </is>
      </c>
      <c r="CL786" s="0" t="inlineStr">
        <f aca="false">IF(A786&lt;&gt;"",CK786*9,"")</f>
        <is>
          <t/>
        </is>
      </c>
      <c r="CM786" s="8" t="inlineStr">
        <f aca="false">IF(A786&lt;&gt;"",TEXT(B786,CM$2)&amp;" "&amp;TEXT(A786,CM$2),"")</f>
        <is>
          <t/>
        </is>
      </c>
    </row>
    <row r="787" customFormat="false" ht="15" hidden="false" customHeight="false" outlineLevel="0" collapsed="false">
      <c r="A787" s="0" t="inlineStr">
        <f aca="false">IF(OR(B786&lt;Parameters!$K$12,A786&lt;Parameters!$K$12),IF(A786&lt;Parameters!$K$12,A786+1,0),"")</f>
        <is>
          <t/>
        </is>
      </c>
      <c r="B787" s="0" t="inlineStr">
        <f aca="false">IF(A787&lt;&gt;"",IF(A787=0,B786+1,B786),"")</f>
        <is>
          <t/>
        </is>
      </c>
      <c r="C787" s="24" t="inlineStr">
        <f aca="false">IF(A787&lt;&gt;"",-_phi*(A787+0.5),"")</f>
        <is>
          <t/>
        </is>
      </c>
      <c r="D787" s="8" t="inlineStr">
        <f aca="false">IF(A787&lt;&gt;"",DEGREES(C787),"")</f>
        <is>
          <t/>
        </is>
      </c>
      <c r="E787" s="24" t="inlineStr">
        <f aca="false">IF(A787&lt;&gt;"",_phi*(B787+0.5),"")</f>
        <is>
          <t/>
        </is>
      </c>
      <c r="F787" s="8" t="inlineStr">
        <f aca="false">IF(A787&lt;&gt;"",DEGREES(E787),"")</f>
        <is>
          <t/>
        </is>
      </c>
      <c r="G787" s="8" t="inlineStr">
        <f aca="false">IF(A787&lt;&gt;"",LOOKUP(A787,h!$A$3:$A$30,h!$D$3:$D$30),"")</f>
        <is>
          <t/>
        </is>
      </c>
      <c r="H787" s="8" t="inlineStr">
        <f aca="false">IF(A787&lt;&gt;"",LOOKUP(B787,h!$A$3:$A$30,h!$D$3:$D$30),"")</f>
        <is>
          <t/>
        </is>
      </c>
      <c r="I787" s="8" t="inlineStr">
        <f aca="false">IF(A787&lt;&gt;"",_zif,"")</f>
        <is>
          <t/>
        </is>
      </c>
      <c r="J787" s="8" t="inlineStr">
        <f aca="false">IF(A787&lt;&gt;"",$G787+'v1 Frame'!D$3*COS($C787)+'v1 Frame'!E$3*SIN($C787)*SIN($E787)+'v1 Frame'!F$3*SIN($C787)*COS($E787),"")</f>
        <is>
          <t/>
        </is>
      </c>
      <c r="K787" s="8" t="inlineStr">
        <f aca="false">IF(A787&lt;&gt;"",$H787+'v1 Frame'!E$3*COS($E787)-'v1 Frame'!F$3*SIN($E787),"")</f>
        <is>
          <t/>
        </is>
      </c>
      <c r="L787" s="8" t="inlineStr">
        <f aca="false">IF(A787&lt;&gt;"",$I787-'v1 Frame'!D$3*SIN($C787)+'v1 Frame'!E$3*COS($C787)*SIN($E787)+'v1 Frame'!F$3*COS($C787)*COS($E787),"")</f>
        <is>
          <t/>
        </is>
      </c>
      <c r="M787" s="8" t="inlineStr">
        <f aca="false">IF(A787&lt;&gt;"",$G787+'v1 Frame'!G$3*COS($C787)+'v1 Frame'!H$3*SIN($C787)*SIN($E787)+'v1 Frame'!I$3*SIN($C787)*COS($E787),"")</f>
        <is>
          <t/>
        </is>
      </c>
      <c r="N787" s="8" t="inlineStr">
        <f aca="false">IF(A787&lt;&gt;"",$H787+'v1 Frame'!H$3*COS($E787)-'v1 Frame'!I$3*SIN($E787),"")</f>
        <is>
          <t/>
        </is>
      </c>
      <c r="O787" s="8" t="inlineStr">
        <f aca="false">IF(A787&lt;&gt;"",$I787-'v1 Frame'!G$3*SIN($C787)+'v1 Frame'!H$3*COS($C787)*SIN($E787)+'v1 Frame'!I$3*COS($C787)*COS($E787),"")</f>
        <is>
          <t/>
        </is>
      </c>
      <c r="P787" s="8" t="inlineStr">
        <f aca="false">IF(A787&lt;&gt;"",$G787+'v1 Frame'!J$3*COS($C787)+'v1 Frame'!K$3*SIN($C787)*SIN($E787)+'v1 Frame'!L$3*SIN($C787)*COS($E787),"")</f>
        <is>
          <t/>
        </is>
      </c>
      <c r="Q787" s="8" t="inlineStr">
        <f aca="false">IF(A787&lt;&gt;"",$H787+'v1 Frame'!K$3*COS($E787)-'v1 Frame'!L$3*SIN($E787),"")</f>
        <is>
          <t/>
        </is>
      </c>
      <c r="R787" s="8" t="inlineStr">
        <f aca="false">IF(A787&lt;&gt;"",$I787-'v1 Frame'!J$3*SIN($C787)+'v1 Frame'!K$3*COS($C787)*SIN($E787)+'v1 Frame'!L$3*COS($C787)*COS($E787),"")</f>
        <is>
          <t/>
        </is>
      </c>
      <c r="S787" s="8" t="inlineStr">
        <f aca="false">IF(A787&lt;&gt;"",$G787+'v1 Frame'!M$3*COS($C787)+'v1 Frame'!N$3*SIN($C787)*SIN($E787)+'v1 Frame'!O$3*SIN($C787)*COS($E787),"")</f>
        <is>
          <t/>
        </is>
      </c>
      <c r="T787" s="8" t="inlineStr">
        <f aca="false">IF(A787&lt;&gt;"",$H787+'v1 Frame'!N$3*COS($E787)-'v1 Frame'!O$3*SIN($E787),"")</f>
        <is>
          <t/>
        </is>
      </c>
      <c r="U787" s="8" t="inlineStr">
        <f aca="false">IF(A787&lt;&gt;"",$I787-'v1 Frame'!M$3*SIN($C787)+'v1 Frame'!N$3*COS($C787)*SIN($E787)+'v1 Frame'!O$3*COS($C787)*COS($E787),"")</f>
        <is>
          <t/>
        </is>
      </c>
      <c r="V787" s="8" t="inlineStr">
        <f aca="false">IF(A787&lt;&gt;"",$G787+'v1 Frame'!P$3*COS($C787)+'v1 Frame'!Q$3*SIN($C787)*SIN($E787)+'v1 Frame'!R$3*SIN($C787)*COS($E787),"")</f>
        <is>
          <t/>
        </is>
      </c>
      <c r="W787" s="8" t="inlineStr">
        <f aca="false">IF(A787&lt;&gt;"",$H787+'v1 Frame'!Q$3*COS($E787)-'v1 Frame'!R$3*SIN($E787),"")</f>
        <is>
          <t/>
        </is>
      </c>
      <c r="X787" s="8" t="inlineStr">
        <f aca="false">IF(A787&lt;&gt;"",$I787-'v1 Frame'!P$3*SIN($C787)+'v1 Frame'!Q$3*COS($C787)*SIN($E787)+'v1 Frame'!R$3*COS($C787)*COS($E787),"")</f>
        <is>
          <t/>
        </is>
      </c>
      <c r="Y787" s="8" t="inlineStr">
        <f aca="false">IF(A787&lt;&gt;"",$G787+'v1 Frame'!S$3*COS($C787)+'v1 Frame'!T$3*SIN($C787)*SIN($E787)+'v1 Frame'!U$3*SIN($C787)*COS($E787),"")</f>
        <is>
          <t/>
        </is>
      </c>
      <c r="Z787" s="8" t="inlineStr">
        <f aca="false">IF(A787&lt;&gt;"",$H787+'v1 Frame'!T$3*COS($E787)-'v1 Frame'!U$3*SIN($E787),"")</f>
        <is>
          <t/>
        </is>
      </c>
      <c r="AA787" s="8" t="inlineStr">
        <f aca="false">IF(A787&lt;&gt;"",$I787-'v1 Frame'!S$3*SIN($C787)+'v1 Frame'!T$3*COS($C787)*SIN($E787)+'v1 Frame'!U$3*COS($C787)*COS($E787),"")</f>
        <is>
          <t/>
        </is>
      </c>
      <c r="AB787" s="8" t="inlineStr">
        <f aca="false">IF(A787&lt;&gt;"",$G787+'v1 Frame'!V$3*COS($C787)+'v1 Frame'!W$3*SIN($C787)*SIN($E787)+'v1 Frame'!X$3*SIN($C787)*COS($E787),"")</f>
        <is>
          <t/>
        </is>
      </c>
      <c r="AC787" s="8" t="inlineStr">
        <f aca="false">IF(A787&lt;&gt;"",$H787+'v1 Frame'!W$3*COS($E787)-'v1 Frame'!X$3*SIN($E787),"")</f>
        <is>
          <t/>
        </is>
      </c>
      <c r="AD787" s="8" t="inlineStr">
        <f aca="false">IF(A787&lt;&gt;"",$I787-'v1 Frame'!V$3*SIN($C787)+'v1 Frame'!W$3*COS($C787)*SIN($E787)+'v1 Frame'!X$3*COS($C787)*COS($E787),"")</f>
        <is>
          <t/>
        </is>
      </c>
      <c r="AE787" s="25" t="inlineStr">
        <f aca="false">IF(A787&lt;&gt;"",$G787+'v1 Frame'!Y$3*COS($C787)+'v1 Frame'!Z$3*SIN($C787)*SIN($E787)+'v1 Frame'!AA$3*SIN($C787)*COS($E787),"")</f>
        <is>
          <t/>
        </is>
      </c>
      <c r="AF787" s="25" t="inlineStr">
        <f aca="false">IF(A787&lt;&gt;"",$H787+'v1 Frame'!Z$3*COS($E787)-'v1 Frame'!AA$3*SIN($E787),"")</f>
        <is>
          <t/>
        </is>
      </c>
      <c r="AG787" s="25" t="inlineStr">
        <f aca="false">IF(A787&lt;&gt;"",$I787-'v1 Frame'!Y$3*SIN($C787)+'v1 Frame'!Z$3*COS($C787)*SIN($E787)+'v1 Frame'!AA$3*COS($C787)*COS($E787),"")</f>
        <is>
          <t/>
        </is>
      </c>
      <c r="AH787" s="8" t="inlineStr">
        <f aca="false">IF(A787&lt;&gt;"",SQRT(SUMSQ(G787:I787)),"")</f>
        <is>
          <t/>
        </is>
      </c>
      <c r="AI787" s="8" t="inlineStr">
        <f aca="false">IF(A787&lt;&gt;"",IF(AH787&lt;&gt;0,ACOS(I787/AH787),0),"")</f>
        <is>
          <t/>
        </is>
      </c>
      <c r="AJ787" s="8" t="inlineStr">
        <f aca="false">IF(A787&lt;&gt;"",DEGREES(AI787),"")</f>
        <is>
          <t/>
        </is>
      </c>
      <c r="AK787" s="8" t="inlineStr">
        <f aca="false">IF(A787&lt;&gt;"",IF(OR(G787&lt;&gt;0,H787&lt;&gt;0),ATAN2(G787,H787),0),"")</f>
        <is>
          <t/>
        </is>
      </c>
      <c r="AL787" s="8" t="inlineStr">
        <f aca="false">IF(A787&lt;&gt;"",DEGREES(AK787),"")</f>
        <is>
          <t/>
        </is>
      </c>
      <c r="AM787" s="8" t="inlineStr">
        <f aca="false">IF(A787&lt;&gt;"",SQRT(SUMSQ(J787:L787)),"")</f>
        <is>
          <t/>
        </is>
      </c>
      <c r="AN787" s="8" t="inlineStr">
        <f aca="false">IF(A787&lt;&gt;"",IF(AM787&lt;&gt;0,ACOS(L787/AM787),0),"")</f>
        <is>
          <t/>
        </is>
      </c>
      <c r="AO787" s="8" t="inlineStr">
        <f aca="false">IF(A787&lt;&gt;"",DEGREES(AN787),"")</f>
        <is>
          <t/>
        </is>
      </c>
      <c r="AP787" s="8" t="inlineStr">
        <f aca="false">IF(A787&lt;&gt;"",IF(OR(J787&lt;&gt;0,K787&lt;&gt;0),ATAN2(J787,K787),0),"")</f>
        <is>
          <t/>
        </is>
      </c>
      <c r="AQ787" s="8" t="inlineStr">
        <f aca="false">IF(A787&lt;&gt;"",DEGREES(AP787),"")</f>
        <is>
          <t/>
        </is>
      </c>
      <c r="AR787" s="8" t="inlineStr">
        <f aca="false">IF(A787&lt;&gt;"",SQRT(SUMSQ(M787:O787)),"")</f>
        <is>
          <t/>
        </is>
      </c>
      <c r="AS787" s="8" t="inlineStr">
        <f aca="false">IF(A787&lt;&gt;"",IF(AR787&lt;&gt;0,ACOS(O787/AR787),0),"")</f>
        <is>
          <t/>
        </is>
      </c>
      <c r="AT787" s="8" t="inlineStr">
        <f aca="false">IF(A787&lt;&gt;"",DEGREES(AS787),"")</f>
        <is>
          <t/>
        </is>
      </c>
      <c r="AU787" s="8" t="inlineStr">
        <f aca="false">IF(A787&lt;&gt;"",IF(OR(M787&lt;&gt;0,N787&lt;&gt;0),ATAN2(M787,N787),0),"")</f>
        <is>
          <t/>
        </is>
      </c>
      <c r="AV787" s="8" t="inlineStr">
        <f aca="false">IF(A787&lt;&gt;"",DEGREES(AU787),"")</f>
        <is>
          <t/>
        </is>
      </c>
      <c r="AW787" s="8" t="inlineStr">
        <f aca="false">IF(A787&lt;&gt;"",SQRT(SUMSQ(P787:R787)),"")</f>
        <is>
          <t/>
        </is>
      </c>
      <c r="AX787" s="8" t="inlineStr">
        <f aca="false">IF(A787&lt;&gt;"",IF(AW787&lt;&gt;0,ACOS(R787/AW787),0),"")</f>
        <is>
          <t/>
        </is>
      </c>
      <c r="AY787" s="8" t="inlineStr">
        <f aca="false">IF(A787&lt;&gt;"",DEGREES(AX787),"")</f>
        <is>
          <t/>
        </is>
      </c>
      <c r="AZ787" s="8" t="inlineStr">
        <f aca="false">IF(A787&lt;&gt;"",IF(OR(P787&lt;&gt;0,Q787&lt;&gt;0),ATAN2(P787,Q787),0),"")</f>
        <is>
          <t/>
        </is>
      </c>
      <c r="BA787" s="8" t="inlineStr">
        <f aca="false">IF(A787&lt;&gt;"",DEGREES(AZ787),"")</f>
        <is>
          <t/>
        </is>
      </c>
      <c r="BB787" s="8" t="inlineStr">
        <f aca="false">IF(A787&lt;&gt;"",SQRT(SUMSQ(S787:U787)),"")</f>
        <is>
          <t/>
        </is>
      </c>
      <c r="BC787" s="8" t="inlineStr">
        <f aca="false">IF(A787&lt;&gt;"",IF(BB787&lt;&gt;0,ACOS(U787/BB787),0),"")</f>
        <is>
          <t/>
        </is>
      </c>
      <c r="BD787" s="8" t="inlineStr">
        <f aca="false">IF(A787&lt;&gt;"",DEGREES(BC787),"")</f>
        <is>
          <t/>
        </is>
      </c>
      <c r="BE787" s="8" t="inlineStr">
        <f aca="false">IF(A787&lt;&gt;"",IF(OR(S787&lt;&gt;0,T787&lt;&gt;0),ATAN2(S787,T787),0),"")</f>
        <is>
          <t/>
        </is>
      </c>
      <c r="BF787" s="8" t="inlineStr">
        <f aca="false">IF(A787&lt;&gt;"",DEGREES(BE787),"")</f>
        <is>
          <t/>
        </is>
      </c>
      <c r="BG787" s="8" t="inlineStr">
        <f aca="false">IF(A787&lt;&gt;"",SQRT(SUMSQ(V787:X787)),"")</f>
        <is>
          <t/>
        </is>
      </c>
      <c r="BH787" s="8" t="inlineStr">
        <f aca="false">IF(A787&lt;&gt;"",IF(BG787&lt;&gt;0,ACOS(X787/BG787),0),"")</f>
        <is>
          <t/>
        </is>
      </c>
      <c r="BI787" s="8" t="inlineStr">
        <f aca="false">IF(A787&lt;&gt;"",DEGREES(BH787),"")</f>
        <is>
          <t/>
        </is>
      </c>
      <c r="BJ787" s="8" t="inlineStr">
        <f aca="false">IF(A787&lt;&gt;"",IF(OR(V787&lt;&gt;0,W787&lt;&gt;0),ATAN2(V787,W787),0),"")</f>
        <is>
          <t/>
        </is>
      </c>
      <c r="BK787" s="8" t="inlineStr">
        <f aca="false">IF(A787&lt;&gt;"",DEGREES(BJ787),"")</f>
        <is>
          <t/>
        </is>
      </c>
      <c r="BL787" s="8" t="inlineStr">
        <f aca="false">IF(A787&lt;&gt;"",SQRT(SUMSQ(Y787:AA787)),"")</f>
        <is>
          <t/>
        </is>
      </c>
      <c r="BM787" s="8" t="inlineStr">
        <f aca="false">IF(A787&lt;&gt;"",IF(BL787&lt;&gt;0,ACOS(AA787/BL787),0),"")</f>
        <is>
          <t/>
        </is>
      </c>
      <c r="BN787" s="8" t="inlineStr">
        <f aca="false">IF(A787&lt;&gt;"",DEGREES(BM787),"")</f>
        <is>
          <t/>
        </is>
      </c>
      <c r="BO787" s="8" t="inlineStr">
        <f aca="false">IF(A787&lt;&gt;"",IF(OR(Y787&lt;&gt;0,Z787&lt;&gt;0),ATAN2(Y787,Z787),0),"")</f>
        <is>
          <t/>
        </is>
      </c>
      <c r="BP787" s="8" t="inlineStr">
        <f aca="false">IF(A787&lt;&gt;"",DEGREES(BO787),"")</f>
        <is>
          <t/>
        </is>
      </c>
      <c r="BQ787" s="8" t="inlineStr">
        <f aca="false">IF(A787&lt;&gt;"",SQRT(SUMSQ(AB787:AD787)),"")</f>
        <is>
          <t/>
        </is>
      </c>
      <c r="BR787" s="8" t="inlineStr">
        <f aca="false">IF(A787&lt;&gt;"",IF(BQ787&lt;&gt;0,ACOS(AD787/BQ787),0),"")</f>
        <is>
          <t/>
        </is>
      </c>
      <c r="BS787" s="8" t="inlineStr">
        <f aca="false">IF(A787&lt;&gt;"",DEGREES(BR787),"")</f>
        <is>
          <t/>
        </is>
      </c>
      <c r="BT787" s="8" t="inlineStr">
        <f aca="false">IF(A787&lt;&gt;"",IF(OR(AB787&lt;&gt;0,AC787&lt;&gt;0),ATAN2(AB787,AC787),0),"")</f>
        <is>
          <t/>
        </is>
      </c>
      <c r="BU787" s="8" t="inlineStr">
        <f aca="false">IF(A787&lt;&gt;"",DEGREES(BT787),"")</f>
        <is>
          <t/>
        </is>
      </c>
      <c r="BV787" s="8" t="inlineStr">
        <f aca="false">IF(A787&lt;&gt;"",SQRT(SUMSQ(AE787:AG787)),"")</f>
        <is>
          <t/>
        </is>
      </c>
      <c r="BW787" s="8" t="inlineStr">
        <f aca="false">IF(A787&lt;&gt;"",IF(BV787&lt;&gt;0,ACOS(AG787/BV787),0),"")</f>
        <is>
          <t/>
        </is>
      </c>
      <c r="BX787" s="8" t="inlineStr">
        <f aca="false">IF(A787&lt;&gt;"",DEGREES(BW787),"")</f>
        <is>
          <t/>
        </is>
      </c>
      <c r="BY787" s="8" t="inlineStr">
        <f aca="false">IF(A787&lt;&gt;"",IF(OR(AF787&lt;&gt;0,AG787&lt;&gt;0),ATAN2(AF787,AG787),0),"")</f>
        <is>
          <t/>
        </is>
      </c>
      <c r="BZ787" s="8" t="inlineStr">
        <f aca="false">IF(A787&lt;&gt;"",DEGREES(BY787),"")</f>
        <is>
          <t/>
        </is>
      </c>
      <c r="CA787" s="0" t="inlineStr">
        <f aca="false">IF(A787&lt;&gt;"",IF(AND(AI787&lt;Parameters!$B$11,AI787&gt;Parameters!$B$12,AN787&lt;Parameters!$B$11,AN787&gt;Parameters!$B$12,AS787&lt;Parameters!$B$11,AS787&gt;Parameters!$B$12,AX787&lt;Parameters!$B$11,AX787&gt;Parameters!$B$12,BC787&lt;Parameters!$B$11,BC787&gt;Parameters!$B$12,BM787&lt;Parameters!$B$11,BM787&gt;Parameters!$B$12,BR787&lt;Parameters!$B$11,BR787&gt;Parameters!$B$12,BW787&lt;Parameters!$B$11,BW787&gt;Parameters!$B$12),1,0),"")</f>
        <is>
          <t/>
        </is>
      </c>
      <c r="CB787" s="0" t="inlineStr">
        <f aca="false">IF(A787&lt;&gt;"",IF(OR(AI787&lt;Parameters!$B$12,AI787&gt;Parameters!$B$11),0,1),"")</f>
        <is>
          <t/>
        </is>
      </c>
      <c r="CC787" s="0" t="inlineStr">
        <f aca="false">IF(A787&lt;&gt;"",IF(OR(AN787&lt;Parameters!$B$12,AN787&gt;Parameters!$B$11),0,1),"")</f>
        <is>
          <t/>
        </is>
      </c>
      <c r="CD787" s="0" t="inlineStr">
        <f aca="false">IF(A787&lt;&gt;"",IF(OR(AS787&lt;Parameters!$B$12,AS787&gt;Parameters!$B$11),0,1),"")</f>
        <is>
          <t/>
        </is>
      </c>
      <c r="CE787" s="0" t="inlineStr">
        <f aca="false">IF(A787&lt;&gt;"",IF(OR(AX787&lt;Parameters!$B$12,AX787&gt;Parameters!$B$11),0,1),"")</f>
        <is>
          <t/>
        </is>
      </c>
      <c r="CF787" s="0" t="inlineStr">
        <f aca="false">IF(A787&lt;&gt;"",IF(OR(BC787&lt;Parameters!$B$12,BC787&gt;Parameters!$B$11),0,1),"")</f>
        <is>
          <t/>
        </is>
      </c>
      <c r="CG787" s="0" t="inlineStr">
        <f aca="false">IF(A787&lt;&gt;"",IF(OR(BH787&lt;Parameters!$B$12,BH787&gt;Parameters!$B$11),0,1),"")</f>
        <is>
          <t/>
        </is>
      </c>
      <c r="CH787" s="0" t="inlineStr">
        <f aca="false">IF(A787&lt;&gt;"",IF(OR(BM787&lt;Parameters!$B$12,BM787&gt;Parameters!$B$11),0,1),"")</f>
        <is>
          <t/>
        </is>
      </c>
      <c r="CI787" s="0" t="inlineStr">
        <f aca="false">IF(A787&lt;&gt;"",IF(OR(BR787&lt;Parameters!$B$12,BR787&gt;Parameters!$B$11),0,1),"")</f>
        <is>
          <t/>
        </is>
      </c>
      <c r="CJ787" s="0" t="inlineStr">
        <f aca="false">IF(A787&lt;&gt;"",IF(OR(BW787&lt;Parameters!$B$12,BW787&gt;Parameters!$B$11),0,1),"")</f>
        <is>
          <t/>
        </is>
      </c>
      <c r="CK787" s="26" t="inlineStr">
        <f aca="false">IF(A787&lt;&gt;"",SUM(CB787:CJ787)/9,"")</f>
        <is>
          <t/>
        </is>
      </c>
      <c r="CL787" s="0" t="inlineStr">
        <f aca="false">IF(A787&lt;&gt;"",CK787*9,"")</f>
        <is>
          <t/>
        </is>
      </c>
      <c r="CM787" s="8" t="inlineStr">
        <f aca="false">IF(A787&lt;&gt;"",TEXT(B787,CM$2)&amp;" "&amp;TEXT(A787,CM$2),"")</f>
        <is>
          <t/>
        </is>
      </c>
    </row>
    <row r="788" customFormat="false" ht="15" hidden="false" customHeight="false" outlineLevel="0" collapsed="false">
      <c r="A788" s="0" t="inlineStr">
        <f aca="false">IF(OR(B787&lt;Parameters!$K$12,A787&lt;Parameters!$K$12),IF(A787&lt;Parameters!$K$12,A787+1,0),"")</f>
        <is>
          <t/>
        </is>
      </c>
      <c r="B788" s="0" t="inlineStr">
        <f aca="false">IF(A788&lt;&gt;"",IF(A788=0,B787+1,B787),"")</f>
        <is>
          <t/>
        </is>
      </c>
      <c r="C788" s="24" t="inlineStr">
        <f aca="false">IF(A788&lt;&gt;"",-_phi*(A788+0.5),"")</f>
        <is>
          <t/>
        </is>
      </c>
      <c r="D788" s="8" t="inlineStr">
        <f aca="false">IF(A788&lt;&gt;"",DEGREES(C788),"")</f>
        <is>
          <t/>
        </is>
      </c>
      <c r="E788" s="24" t="inlineStr">
        <f aca="false">IF(A788&lt;&gt;"",_phi*(B788+0.5),"")</f>
        <is>
          <t/>
        </is>
      </c>
      <c r="F788" s="8" t="inlineStr">
        <f aca="false">IF(A788&lt;&gt;"",DEGREES(E788),"")</f>
        <is>
          <t/>
        </is>
      </c>
      <c r="G788" s="8" t="inlineStr">
        <f aca="false">IF(A788&lt;&gt;"",LOOKUP(A788,h!$A$3:$A$30,h!$D$3:$D$30),"")</f>
        <is>
          <t/>
        </is>
      </c>
      <c r="H788" s="8" t="inlineStr">
        <f aca="false">IF(A788&lt;&gt;"",LOOKUP(B788,h!$A$3:$A$30,h!$D$3:$D$30),"")</f>
        <is>
          <t/>
        </is>
      </c>
      <c r="I788" s="8" t="inlineStr">
        <f aca="false">IF(A788&lt;&gt;"",_zif,"")</f>
        <is>
          <t/>
        </is>
      </c>
      <c r="J788" s="8" t="inlineStr">
        <f aca="false">IF(A788&lt;&gt;"",$G788+'v1 Frame'!D$3*COS($C788)+'v1 Frame'!E$3*SIN($C788)*SIN($E788)+'v1 Frame'!F$3*SIN($C788)*COS($E788),"")</f>
        <is>
          <t/>
        </is>
      </c>
      <c r="K788" s="8" t="inlineStr">
        <f aca="false">IF(A788&lt;&gt;"",$H788+'v1 Frame'!E$3*COS($E788)-'v1 Frame'!F$3*SIN($E788),"")</f>
        <is>
          <t/>
        </is>
      </c>
      <c r="L788" s="8" t="inlineStr">
        <f aca="false">IF(A788&lt;&gt;"",$I788-'v1 Frame'!D$3*SIN($C788)+'v1 Frame'!E$3*COS($C788)*SIN($E788)+'v1 Frame'!F$3*COS($C788)*COS($E788),"")</f>
        <is>
          <t/>
        </is>
      </c>
      <c r="M788" s="8" t="inlineStr">
        <f aca="false">IF(A788&lt;&gt;"",$G788+'v1 Frame'!G$3*COS($C788)+'v1 Frame'!H$3*SIN($C788)*SIN($E788)+'v1 Frame'!I$3*SIN($C788)*COS($E788),"")</f>
        <is>
          <t/>
        </is>
      </c>
      <c r="N788" s="8" t="inlineStr">
        <f aca="false">IF(A788&lt;&gt;"",$H788+'v1 Frame'!H$3*COS($E788)-'v1 Frame'!I$3*SIN($E788),"")</f>
        <is>
          <t/>
        </is>
      </c>
      <c r="O788" s="8" t="inlineStr">
        <f aca="false">IF(A788&lt;&gt;"",$I788-'v1 Frame'!G$3*SIN($C788)+'v1 Frame'!H$3*COS($C788)*SIN($E788)+'v1 Frame'!I$3*COS($C788)*COS($E788),"")</f>
        <is>
          <t/>
        </is>
      </c>
      <c r="P788" s="8" t="inlineStr">
        <f aca="false">IF(A788&lt;&gt;"",$G788+'v1 Frame'!J$3*COS($C788)+'v1 Frame'!K$3*SIN($C788)*SIN($E788)+'v1 Frame'!L$3*SIN($C788)*COS($E788),"")</f>
        <is>
          <t/>
        </is>
      </c>
      <c r="Q788" s="8" t="inlineStr">
        <f aca="false">IF(A788&lt;&gt;"",$H788+'v1 Frame'!K$3*COS($E788)-'v1 Frame'!L$3*SIN($E788),"")</f>
        <is>
          <t/>
        </is>
      </c>
      <c r="R788" s="8" t="inlineStr">
        <f aca="false">IF(A788&lt;&gt;"",$I788-'v1 Frame'!J$3*SIN($C788)+'v1 Frame'!K$3*COS($C788)*SIN($E788)+'v1 Frame'!L$3*COS($C788)*COS($E788),"")</f>
        <is>
          <t/>
        </is>
      </c>
      <c r="S788" s="8" t="inlineStr">
        <f aca="false">IF(A788&lt;&gt;"",$G788+'v1 Frame'!M$3*COS($C788)+'v1 Frame'!N$3*SIN($C788)*SIN($E788)+'v1 Frame'!O$3*SIN($C788)*COS($E788),"")</f>
        <is>
          <t/>
        </is>
      </c>
      <c r="T788" s="8" t="inlineStr">
        <f aca="false">IF(A788&lt;&gt;"",$H788+'v1 Frame'!N$3*COS($E788)-'v1 Frame'!O$3*SIN($E788),"")</f>
        <is>
          <t/>
        </is>
      </c>
      <c r="U788" s="8" t="inlineStr">
        <f aca="false">IF(A788&lt;&gt;"",$I788-'v1 Frame'!M$3*SIN($C788)+'v1 Frame'!N$3*COS($C788)*SIN($E788)+'v1 Frame'!O$3*COS($C788)*COS($E788),"")</f>
        <is>
          <t/>
        </is>
      </c>
      <c r="V788" s="8" t="inlineStr">
        <f aca="false">IF(A788&lt;&gt;"",$G788+'v1 Frame'!P$3*COS($C788)+'v1 Frame'!Q$3*SIN($C788)*SIN($E788)+'v1 Frame'!R$3*SIN($C788)*COS($E788),"")</f>
        <is>
          <t/>
        </is>
      </c>
      <c r="W788" s="8" t="inlineStr">
        <f aca="false">IF(A788&lt;&gt;"",$H788+'v1 Frame'!Q$3*COS($E788)-'v1 Frame'!R$3*SIN($E788),"")</f>
        <is>
          <t/>
        </is>
      </c>
      <c r="X788" s="8" t="inlineStr">
        <f aca="false">IF(A788&lt;&gt;"",$I788-'v1 Frame'!P$3*SIN($C788)+'v1 Frame'!Q$3*COS($C788)*SIN($E788)+'v1 Frame'!R$3*COS($C788)*COS($E788),"")</f>
        <is>
          <t/>
        </is>
      </c>
      <c r="Y788" s="8" t="inlineStr">
        <f aca="false">IF(A788&lt;&gt;"",$G788+'v1 Frame'!S$3*COS($C788)+'v1 Frame'!T$3*SIN($C788)*SIN($E788)+'v1 Frame'!U$3*SIN($C788)*COS($E788),"")</f>
        <is>
          <t/>
        </is>
      </c>
      <c r="Z788" s="8" t="inlineStr">
        <f aca="false">IF(A788&lt;&gt;"",$H788+'v1 Frame'!T$3*COS($E788)-'v1 Frame'!U$3*SIN($E788),"")</f>
        <is>
          <t/>
        </is>
      </c>
      <c r="AA788" s="8" t="inlineStr">
        <f aca="false">IF(A788&lt;&gt;"",$I788-'v1 Frame'!S$3*SIN($C788)+'v1 Frame'!T$3*COS($C788)*SIN($E788)+'v1 Frame'!U$3*COS($C788)*COS($E788),"")</f>
        <is>
          <t/>
        </is>
      </c>
      <c r="AB788" s="8" t="inlineStr">
        <f aca="false">IF(A788&lt;&gt;"",$G788+'v1 Frame'!V$3*COS($C788)+'v1 Frame'!W$3*SIN($C788)*SIN($E788)+'v1 Frame'!X$3*SIN($C788)*COS($E788),"")</f>
        <is>
          <t/>
        </is>
      </c>
      <c r="AC788" s="8" t="inlineStr">
        <f aca="false">IF(A788&lt;&gt;"",$H788+'v1 Frame'!W$3*COS($E788)-'v1 Frame'!X$3*SIN($E788),"")</f>
        <is>
          <t/>
        </is>
      </c>
      <c r="AD788" s="8" t="inlineStr">
        <f aca="false">IF(A788&lt;&gt;"",$I788-'v1 Frame'!V$3*SIN($C788)+'v1 Frame'!W$3*COS($C788)*SIN($E788)+'v1 Frame'!X$3*COS($C788)*COS($E788),"")</f>
        <is>
          <t/>
        </is>
      </c>
      <c r="AE788" s="25" t="inlineStr">
        <f aca="false">IF(A788&lt;&gt;"",$G788+'v1 Frame'!Y$3*COS($C788)+'v1 Frame'!Z$3*SIN($C788)*SIN($E788)+'v1 Frame'!AA$3*SIN($C788)*COS($E788),"")</f>
        <is>
          <t/>
        </is>
      </c>
      <c r="AF788" s="25" t="inlineStr">
        <f aca="false">IF(A788&lt;&gt;"",$H788+'v1 Frame'!Z$3*COS($E788)-'v1 Frame'!AA$3*SIN($E788),"")</f>
        <is>
          <t/>
        </is>
      </c>
      <c r="AG788" s="25" t="inlineStr">
        <f aca="false">IF(A788&lt;&gt;"",$I788-'v1 Frame'!Y$3*SIN($C788)+'v1 Frame'!Z$3*COS($C788)*SIN($E788)+'v1 Frame'!AA$3*COS($C788)*COS($E788),"")</f>
        <is>
          <t/>
        </is>
      </c>
      <c r="AH788" s="8" t="inlineStr">
        <f aca="false">IF(A788&lt;&gt;"",SQRT(SUMSQ(G788:I788)),"")</f>
        <is>
          <t/>
        </is>
      </c>
      <c r="AI788" s="8" t="inlineStr">
        <f aca="false">IF(A788&lt;&gt;"",IF(AH788&lt;&gt;0,ACOS(I788/AH788),0),"")</f>
        <is>
          <t/>
        </is>
      </c>
      <c r="AJ788" s="8" t="inlineStr">
        <f aca="false">IF(A788&lt;&gt;"",DEGREES(AI788),"")</f>
        <is>
          <t/>
        </is>
      </c>
      <c r="AK788" s="8" t="inlineStr">
        <f aca="false">IF(A788&lt;&gt;"",IF(OR(G788&lt;&gt;0,H788&lt;&gt;0),ATAN2(G788,H788),0),"")</f>
        <is>
          <t/>
        </is>
      </c>
      <c r="AL788" s="8" t="inlineStr">
        <f aca="false">IF(A788&lt;&gt;"",DEGREES(AK788),"")</f>
        <is>
          <t/>
        </is>
      </c>
      <c r="AM788" s="8" t="inlineStr">
        <f aca="false">IF(A788&lt;&gt;"",SQRT(SUMSQ(J788:L788)),"")</f>
        <is>
          <t/>
        </is>
      </c>
      <c r="AN788" s="8" t="inlineStr">
        <f aca="false">IF(A788&lt;&gt;"",IF(AM788&lt;&gt;0,ACOS(L788/AM788),0),"")</f>
        <is>
          <t/>
        </is>
      </c>
      <c r="AO788" s="8" t="inlineStr">
        <f aca="false">IF(A788&lt;&gt;"",DEGREES(AN788),"")</f>
        <is>
          <t/>
        </is>
      </c>
      <c r="AP788" s="8" t="inlineStr">
        <f aca="false">IF(A788&lt;&gt;"",IF(OR(J788&lt;&gt;0,K788&lt;&gt;0),ATAN2(J788,K788),0),"")</f>
        <is>
          <t/>
        </is>
      </c>
      <c r="AQ788" s="8" t="inlineStr">
        <f aca="false">IF(A788&lt;&gt;"",DEGREES(AP788),"")</f>
        <is>
          <t/>
        </is>
      </c>
      <c r="AR788" s="8" t="inlineStr">
        <f aca="false">IF(A788&lt;&gt;"",SQRT(SUMSQ(M788:O788)),"")</f>
        <is>
          <t/>
        </is>
      </c>
      <c r="AS788" s="8" t="inlineStr">
        <f aca="false">IF(A788&lt;&gt;"",IF(AR788&lt;&gt;0,ACOS(O788/AR788),0),"")</f>
        <is>
          <t/>
        </is>
      </c>
      <c r="AT788" s="8" t="inlineStr">
        <f aca="false">IF(A788&lt;&gt;"",DEGREES(AS788),"")</f>
        <is>
          <t/>
        </is>
      </c>
      <c r="AU788" s="8" t="inlineStr">
        <f aca="false">IF(A788&lt;&gt;"",IF(OR(M788&lt;&gt;0,N788&lt;&gt;0),ATAN2(M788,N788),0),"")</f>
        <is>
          <t/>
        </is>
      </c>
      <c r="AV788" s="8" t="inlineStr">
        <f aca="false">IF(A788&lt;&gt;"",DEGREES(AU788),"")</f>
        <is>
          <t/>
        </is>
      </c>
      <c r="AW788" s="8" t="inlineStr">
        <f aca="false">IF(A788&lt;&gt;"",SQRT(SUMSQ(P788:R788)),"")</f>
        <is>
          <t/>
        </is>
      </c>
      <c r="AX788" s="8" t="inlineStr">
        <f aca="false">IF(A788&lt;&gt;"",IF(AW788&lt;&gt;0,ACOS(R788/AW788),0),"")</f>
        <is>
          <t/>
        </is>
      </c>
      <c r="AY788" s="8" t="inlineStr">
        <f aca="false">IF(A788&lt;&gt;"",DEGREES(AX788),"")</f>
        <is>
          <t/>
        </is>
      </c>
      <c r="AZ788" s="8" t="inlineStr">
        <f aca="false">IF(A788&lt;&gt;"",IF(OR(P788&lt;&gt;0,Q788&lt;&gt;0),ATAN2(P788,Q788),0),"")</f>
        <is>
          <t/>
        </is>
      </c>
      <c r="BA788" s="8" t="inlineStr">
        <f aca="false">IF(A788&lt;&gt;"",DEGREES(AZ788),"")</f>
        <is>
          <t/>
        </is>
      </c>
      <c r="BB788" s="8" t="inlineStr">
        <f aca="false">IF(A788&lt;&gt;"",SQRT(SUMSQ(S788:U788)),"")</f>
        <is>
          <t/>
        </is>
      </c>
      <c r="BC788" s="8" t="inlineStr">
        <f aca="false">IF(A788&lt;&gt;"",IF(BB788&lt;&gt;0,ACOS(U788/BB788),0),"")</f>
        <is>
          <t/>
        </is>
      </c>
      <c r="BD788" s="8" t="inlineStr">
        <f aca="false">IF(A788&lt;&gt;"",DEGREES(BC788),"")</f>
        <is>
          <t/>
        </is>
      </c>
      <c r="BE788" s="8" t="inlineStr">
        <f aca="false">IF(A788&lt;&gt;"",IF(OR(S788&lt;&gt;0,T788&lt;&gt;0),ATAN2(S788,T788),0),"")</f>
        <is>
          <t/>
        </is>
      </c>
      <c r="BF788" s="8" t="inlineStr">
        <f aca="false">IF(A788&lt;&gt;"",DEGREES(BE788),"")</f>
        <is>
          <t/>
        </is>
      </c>
      <c r="BG788" s="8" t="inlineStr">
        <f aca="false">IF(A788&lt;&gt;"",SQRT(SUMSQ(V788:X788)),"")</f>
        <is>
          <t/>
        </is>
      </c>
      <c r="BH788" s="8" t="inlineStr">
        <f aca="false">IF(A788&lt;&gt;"",IF(BG788&lt;&gt;0,ACOS(X788/BG788),0),"")</f>
        <is>
          <t/>
        </is>
      </c>
      <c r="BI788" s="8" t="inlineStr">
        <f aca="false">IF(A788&lt;&gt;"",DEGREES(BH788),"")</f>
        <is>
          <t/>
        </is>
      </c>
      <c r="BJ788" s="8" t="inlineStr">
        <f aca="false">IF(A788&lt;&gt;"",IF(OR(V788&lt;&gt;0,W788&lt;&gt;0),ATAN2(V788,W788),0),"")</f>
        <is>
          <t/>
        </is>
      </c>
      <c r="BK788" s="8" t="inlineStr">
        <f aca="false">IF(A788&lt;&gt;"",DEGREES(BJ788),"")</f>
        <is>
          <t/>
        </is>
      </c>
      <c r="BL788" s="8" t="inlineStr">
        <f aca="false">IF(A788&lt;&gt;"",SQRT(SUMSQ(Y788:AA788)),"")</f>
        <is>
          <t/>
        </is>
      </c>
      <c r="BM788" s="8" t="inlineStr">
        <f aca="false">IF(A788&lt;&gt;"",IF(BL788&lt;&gt;0,ACOS(AA788/BL788),0),"")</f>
        <is>
          <t/>
        </is>
      </c>
      <c r="BN788" s="8" t="inlineStr">
        <f aca="false">IF(A788&lt;&gt;"",DEGREES(BM788),"")</f>
        <is>
          <t/>
        </is>
      </c>
      <c r="BO788" s="8" t="inlineStr">
        <f aca="false">IF(A788&lt;&gt;"",IF(OR(Y788&lt;&gt;0,Z788&lt;&gt;0),ATAN2(Y788,Z788),0),"")</f>
        <is>
          <t/>
        </is>
      </c>
      <c r="BP788" s="8" t="inlineStr">
        <f aca="false">IF(A788&lt;&gt;"",DEGREES(BO788),"")</f>
        <is>
          <t/>
        </is>
      </c>
      <c r="BQ788" s="8" t="inlineStr">
        <f aca="false">IF(A788&lt;&gt;"",SQRT(SUMSQ(AB788:AD788)),"")</f>
        <is>
          <t/>
        </is>
      </c>
      <c r="BR788" s="8" t="inlineStr">
        <f aca="false">IF(A788&lt;&gt;"",IF(BQ788&lt;&gt;0,ACOS(AD788/BQ788),0),"")</f>
        <is>
          <t/>
        </is>
      </c>
      <c r="BS788" s="8" t="inlineStr">
        <f aca="false">IF(A788&lt;&gt;"",DEGREES(BR788),"")</f>
        <is>
          <t/>
        </is>
      </c>
      <c r="BT788" s="8" t="inlineStr">
        <f aca="false">IF(A788&lt;&gt;"",IF(OR(AB788&lt;&gt;0,AC788&lt;&gt;0),ATAN2(AB788,AC788),0),"")</f>
        <is>
          <t/>
        </is>
      </c>
      <c r="BU788" s="8" t="inlineStr">
        <f aca="false">IF(A788&lt;&gt;"",DEGREES(BT788),"")</f>
        <is>
          <t/>
        </is>
      </c>
      <c r="BV788" s="8" t="inlineStr">
        <f aca="false">IF(A788&lt;&gt;"",SQRT(SUMSQ(AE788:AG788)),"")</f>
        <is>
          <t/>
        </is>
      </c>
      <c r="BW788" s="8" t="inlineStr">
        <f aca="false">IF(A788&lt;&gt;"",IF(BV788&lt;&gt;0,ACOS(AG788/BV788),0),"")</f>
        <is>
          <t/>
        </is>
      </c>
      <c r="BX788" s="8" t="inlineStr">
        <f aca="false">IF(A788&lt;&gt;"",DEGREES(BW788),"")</f>
        <is>
          <t/>
        </is>
      </c>
      <c r="BY788" s="8" t="inlineStr">
        <f aca="false">IF(A788&lt;&gt;"",IF(OR(AF788&lt;&gt;0,AG788&lt;&gt;0),ATAN2(AF788,AG788),0),"")</f>
        <is>
          <t/>
        </is>
      </c>
      <c r="BZ788" s="8" t="inlineStr">
        <f aca="false">IF(A788&lt;&gt;"",DEGREES(BY788),"")</f>
        <is>
          <t/>
        </is>
      </c>
      <c r="CA788" s="0" t="inlineStr">
        <f aca="false">IF(A788&lt;&gt;"",IF(AND(AI788&lt;Parameters!$B$11,AI788&gt;Parameters!$B$12,AN788&lt;Parameters!$B$11,AN788&gt;Parameters!$B$12,AS788&lt;Parameters!$B$11,AS788&gt;Parameters!$B$12,AX788&lt;Parameters!$B$11,AX788&gt;Parameters!$B$12,BC788&lt;Parameters!$B$11,BC788&gt;Parameters!$B$12,BM788&lt;Parameters!$B$11,BM788&gt;Parameters!$B$12,BR788&lt;Parameters!$B$11,BR788&gt;Parameters!$B$12,BW788&lt;Parameters!$B$11,BW788&gt;Parameters!$B$12),1,0),"")</f>
        <is>
          <t/>
        </is>
      </c>
      <c r="CB788" s="0" t="inlineStr">
        <f aca="false">IF(A788&lt;&gt;"",IF(OR(AI788&lt;Parameters!$B$12,AI788&gt;Parameters!$B$11),0,1),"")</f>
        <is>
          <t/>
        </is>
      </c>
      <c r="CC788" s="0" t="inlineStr">
        <f aca="false">IF(A788&lt;&gt;"",IF(OR(AN788&lt;Parameters!$B$12,AN788&gt;Parameters!$B$11),0,1),"")</f>
        <is>
          <t/>
        </is>
      </c>
      <c r="CD788" s="0" t="inlineStr">
        <f aca="false">IF(A788&lt;&gt;"",IF(OR(AS788&lt;Parameters!$B$12,AS788&gt;Parameters!$B$11),0,1),"")</f>
        <is>
          <t/>
        </is>
      </c>
      <c r="CE788" s="0" t="inlineStr">
        <f aca="false">IF(A788&lt;&gt;"",IF(OR(AX788&lt;Parameters!$B$12,AX788&gt;Parameters!$B$11),0,1),"")</f>
        <is>
          <t/>
        </is>
      </c>
      <c r="CF788" s="0" t="inlineStr">
        <f aca="false">IF(A788&lt;&gt;"",IF(OR(BC788&lt;Parameters!$B$12,BC788&gt;Parameters!$B$11),0,1),"")</f>
        <is>
          <t/>
        </is>
      </c>
      <c r="CG788" s="0" t="inlineStr">
        <f aca="false">IF(A788&lt;&gt;"",IF(OR(BH788&lt;Parameters!$B$12,BH788&gt;Parameters!$B$11),0,1),"")</f>
        <is>
          <t/>
        </is>
      </c>
      <c r="CH788" s="0" t="inlineStr">
        <f aca="false">IF(A788&lt;&gt;"",IF(OR(BM788&lt;Parameters!$B$12,BM788&gt;Parameters!$B$11),0,1),"")</f>
        <is>
          <t/>
        </is>
      </c>
      <c r="CI788" s="0" t="inlineStr">
        <f aca="false">IF(A788&lt;&gt;"",IF(OR(BR788&lt;Parameters!$B$12,BR788&gt;Parameters!$B$11),0,1),"")</f>
        <is>
          <t/>
        </is>
      </c>
      <c r="CJ788" s="0" t="inlineStr">
        <f aca="false">IF(A788&lt;&gt;"",IF(OR(BW788&lt;Parameters!$B$12,BW788&gt;Parameters!$B$11),0,1),"")</f>
        <is>
          <t/>
        </is>
      </c>
      <c r="CK788" s="26" t="inlineStr">
        <f aca="false">IF(A788&lt;&gt;"",SUM(CB788:CJ788)/9,"")</f>
        <is>
          <t/>
        </is>
      </c>
      <c r="CL788" s="0" t="inlineStr">
        <f aca="false">IF(A788&lt;&gt;"",CK788*9,"")</f>
        <is>
          <t/>
        </is>
      </c>
      <c r="CM788" s="8" t="inlineStr">
        <f aca="false">IF(A788&lt;&gt;"",TEXT(B788,CM$2)&amp;" "&amp;TEXT(A788,CM$2),"")</f>
        <is>
          <t/>
        </is>
      </c>
    </row>
    <row r="789" customFormat="false" ht="15" hidden="false" customHeight="false" outlineLevel="0" collapsed="false">
      <c r="A789" s="0" t="inlineStr">
        <f aca="false">IF(OR(B788&lt;Parameters!$K$12,A788&lt;Parameters!$K$12),IF(A788&lt;Parameters!$K$12,A788+1,0),"")</f>
        <is>
          <t/>
        </is>
      </c>
      <c r="B789" s="0" t="inlineStr">
        <f aca="false">IF(A789&lt;&gt;"",IF(A789=0,B788+1,B788),"")</f>
        <is>
          <t/>
        </is>
      </c>
      <c r="C789" s="24" t="inlineStr">
        <f aca="false">IF(A789&lt;&gt;"",-_phi*(A789+0.5),"")</f>
        <is>
          <t/>
        </is>
      </c>
      <c r="D789" s="8" t="inlineStr">
        <f aca="false">IF(A789&lt;&gt;"",DEGREES(C789),"")</f>
        <is>
          <t/>
        </is>
      </c>
      <c r="E789" s="24" t="inlineStr">
        <f aca="false">IF(A789&lt;&gt;"",_phi*(B789+0.5),"")</f>
        <is>
          <t/>
        </is>
      </c>
      <c r="F789" s="8" t="inlineStr">
        <f aca="false">IF(A789&lt;&gt;"",DEGREES(E789),"")</f>
        <is>
          <t/>
        </is>
      </c>
      <c r="G789" s="8" t="inlineStr">
        <f aca="false">IF(A789&lt;&gt;"",LOOKUP(A789,h!$A$3:$A$30,h!$D$3:$D$30),"")</f>
        <is>
          <t/>
        </is>
      </c>
      <c r="H789" s="8" t="inlineStr">
        <f aca="false">IF(A789&lt;&gt;"",LOOKUP(B789,h!$A$3:$A$30,h!$D$3:$D$30),"")</f>
        <is>
          <t/>
        </is>
      </c>
      <c r="I789" s="8" t="inlineStr">
        <f aca="false">IF(A789&lt;&gt;"",_zif,"")</f>
        <is>
          <t/>
        </is>
      </c>
      <c r="J789" s="8" t="inlineStr">
        <f aca="false">IF(A789&lt;&gt;"",$G789+'v1 Frame'!D$3*COS($C789)+'v1 Frame'!E$3*SIN($C789)*SIN($E789)+'v1 Frame'!F$3*SIN($C789)*COS($E789),"")</f>
        <is>
          <t/>
        </is>
      </c>
      <c r="K789" s="8" t="inlineStr">
        <f aca="false">IF(A789&lt;&gt;"",$H789+'v1 Frame'!E$3*COS($E789)-'v1 Frame'!F$3*SIN($E789),"")</f>
        <is>
          <t/>
        </is>
      </c>
      <c r="L789" s="8" t="inlineStr">
        <f aca="false">IF(A789&lt;&gt;"",$I789-'v1 Frame'!D$3*SIN($C789)+'v1 Frame'!E$3*COS($C789)*SIN($E789)+'v1 Frame'!F$3*COS($C789)*COS($E789),"")</f>
        <is>
          <t/>
        </is>
      </c>
      <c r="M789" s="8" t="inlineStr">
        <f aca="false">IF(A789&lt;&gt;"",$G789+'v1 Frame'!G$3*COS($C789)+'v1 Frame'!H$3*SIN($C789)*SIN($E789)+'v1 Frame'!I$3*SIN($C789)*COS($E789),"")</f>
        <is>
          <t/>
        </is>
      </c>
      <c r="N789" s="8" t="inlineStr">
        <f aca="false">IF(A789&lt;&gt;"",$H789+'v1 Frame'!H$3*COS($E789)-'v1 Frame'!I$3*SIN($E789),"")</f>
        <is>
          <t/>
        </is>
      </c>
      <c r="O789" s="8" t="inlineStr">
        <f aca="false">IF(A789&lt;&gt;"",$I789-'v1 Frame'!G$3*SIN($C789)+'v1 Frame'!H$3*COS($C789)*SIN($E789)+'v1 Frame'!I$3*COS($C789)*COS($E789),"")</f>
        <is>
          <t/>
        </is>
      </c>
      <c r="P789" s="8" t="inlineStr">
        <f aca="false">IF(A789&lt;&gt;"",$G789+'v1 Frame'!J$3*COS($C789)+'v1 Frame'!K$3*SIN($C789)*SIN($E789)+'v1 Frame'!L$3*SIN($C789)*COS($E789),"")</f>
        <is>
          <t/>
        </is>
      </c>
      <c r="Q789" s="8" t="inlineStr">
        <f aca="false">IF(A789&lt;&gt;"",$H789+'v1 Frame'!K$3*COS($E789)-'v1 Frame'!L$3*SIN($E789),"")</f>
        <is>
          <t/>
        </is>
      </c>
      <c r="R789" s="8" t="inlineStr">
        <f aca="false">IF(A789&lt;&gt;"",$I789-'v1 Frame'!J$3*SIN($C789)+'v1 Frame'!K$3*COS($C789)*SIN($E789)+'v1 Frame'!L$3*COS($C789)*COS($E789),"")</f>
        <is>
          <t/>
        </is>
      </c>
      <c r="S789" s="8" t="inlineStr">
        <f aca="false">IF(A789&lt;&gt;"",$G789+'v1 Frame'!M$3*COS($C789)+'v1 Frame'!N$3*SIN($C789)*SIN($E789)+'v1 Frame'!O$3*SIN($C789)*COS($E789),"")</f>
        <is>
          <t/>
        </is>
      </c>
      <c r="T789" s="8" t="inlineStr">
        <f aca="false">IF(A789&lt;&gt;"",$H789+'v1 Frame'!N$3*COS($E789)-'v1 Frame'!O$3*SIN($E789),"")</f>
        <is>
          <t/>
        </is>
      </c>
      <c r="U789" s="8" t="inlineStr">
        <f aca="false">IF(A789&lt;&gt;"",$I789-'v1 Frame'!M$3*SIN($C789)+'v1 Frame'!N$3*COS($C789)*SIN($E789)+'v1 Frame'!O$3*COS($C789)*COS($E789),"")</f>
        <is>
          <t/>
        </is>
      </c>
      <c r="V789" s="8" t="inlineStr">
        <f aca="false">IF(A789&lt;&gt;"",$G789+'v1 Frame'!P$3*COS($C789)+'v1 Frame'!Q$3*SIN($C789)*SIN($E789)+'v1 Frame'!R$3*SIN($C789)*COS($E789),"")</f>
        <is>
          <t/>
        </is>
      </c>
      <c r="W789" s="8" t="inlineStr">
        <f aca="false">IF(A789&lt;&gt;"",$H789+'v1 Frame'!Q$3*COS($E789)-'v1 Frame'!R$3*SIN($E789),"")</f>
        <is>
          <t/>
        </is>
      </c>
      <c r="X789" s="8" t="inlineStr">
        <f aca="false">IF(A789&lt;&gt;"",$I789-'v1 Frame'!P$3*SIN($C789)+'v1 Frame'!Q$3*COS($C789)*SIN($E789)+'v1 Frame'!R$3*COS($C789)*COS($E789),"")</f>
        <is>
          <t/>
        </is>
      </c>
      <c r="Y789" s="8" t="inlineStr">
        <f aca="false">IF(A789&lt;&gt;"",$G789+'v1 Frame'!S$3*COS($C789)+'v1 Frame'!T$3*SIN($C789)*SIN($E789)+'v1 Frame'!U$3*SIN($C789)*COS($E789),"")</f>
        <is>
          <t/>
        </is>
      </c>
      <c r="Z789" s="8" t="inlineStr">
        <f aca="false">IF(A789&lt;&gt;"",$H789+'v1 Frame'!T$3*COS($E789)-'v1 Frame'!U$3*SIN($E789),"")</f>
        <is>
          <t/>
        </is>
      </c>
      <c r="AA789" s="8" t="inlineStr">
        <f aca="false">IF(A789&lt;&gt;"",$I789-'v1 Frame'!S$3*SIN($C789)+'v1 Frame'!T$3*COS($C789)*SIN($E789)+'v1 Frame'!U$3*COS($C789)*COS($E789),"")</f>
        <is>
          <t/>
        </is>
      </c>
      <c r="AB789" s="8" t="inlineStr">
        <f aca="false">IF(A789&lt;&gt;"",$G789+'v1 Frame'!V$3*COS($C789)+'v1 Frame'!W$3*SIN($C789)*SIN($E789)+'v1 Frame'!X$3*SIN($C789)*COS($E789),"")</f>
        <is>
          <t/>
        </is>
      </c>
      <c r="AC789" s="8" t="inlineStr">
        <f aca="false">IF(A789&lt;&gt;"",$H789+'v1 Frame'!W$3*COS($E789)-'v1 Frame'!X$3*SIN($E789),"")</f>
        <is>
          <t/>
        </is>
      </c>
      <c r="AD789" s="8" t="inlineStr">
        <f aca="false">IF(A789&lt;&gt;"",$I789-'v1 Frame'!V$3*SIN($C789)+'v1 Frame'!W$3*COS($C789)*SIN($E789)+'v1 Frame'!X$3*COS($C789)*COS($E789),"")</f>
        <is>
          <t/>
        </is>
      </c>
      <c r="AE789" s="25" t="inlineStr">
        <f aca="false">IF(A789&lt;&gt;"",$G789+'v1 Frame'!Y$3*COS($C789)+'v1 Frame'!Z$3*SIN($C789)*SIN($E789)+'v1 Frame'!AA$3*SIN($C789)*COS($E789),"")</f>
        <is>
          <t/>
        </is>
      </c>
      <c r="AF789" s="25" t="inlineStr">
        <f aca="false">IF(A789&lt;&gt;"",$H789+'v1 Frame'!Z$3*COS($E789)-'v1 Frame'!AA$3*SIN($E789),"")</f>
        <is>
          <t/>
        </is>
      </c>
      <c r="AG789" s="25" t="inlineStr">
        <f aca="false">IF(A789&lt;&gt;"",$I789-'v1 Frame'!Y$3*SIN($C789)+'v1 Frame'!Z$3*COS($C789)*SIN($E789)+'v1 Frame'!AA$3*COS($C789)*COS($E789),"")</f>
        <is>
          <t/>
        </is>
      </c>
      <c r="AH789" s="8" t="inlineStr">
        <f aca="false">IF(A789&lt;&gt;"",SQRT(SUMSQ(G789:I789)),"")</f>
        <is>
          <t/>
        </is>
      </c>
      <c r="AI789" s="8" t="inlineStr">
        <f aca="false">IF(A789&lt;&gt;"",IF(AH789&lt;&gt;0,ACOS(I789/AH789),0),"")</f>
        <is>
          <t/>
        </is>
      </c>
      <c r="AJ789" s="8" t="inlineStr">
        <f aca="false">IF(A789&lt;&gt;"",DEGREES(AI789),"")</f>
        <is>
          <t/>
        </is>
      </c>
      <c r="AK789" s="8" t="inlineStr">
        <f aca="false">IF(A789&lt;&gt;"",IF(OR(G789&lt;&gt;0,H789&lt;&gt;0),ATAN2(G789,H789),0),"")</f>
        <is>
          <t/>
        </is>
      </c>
      <c r="AL789" s="8" t="inlineStr">
        <f aca="false">IF(A789&lt;&gt;"",DEGREES(AK789),"")</f>
        <is>
          <t/>
        </is>
      </c>
      <c r="AM789" s="8" t="inlineStr">
        <f aca="false">IF(A789&lt;&gt;"",SQRT(SUMSQ(J789:L789)),"")</f>
        <is>
          <t/>
        </is>
      </c>
      <c r="AN789" s="8" t="inlineStr">
        <f aca="false">IF(A789&lt;&gt;"",IF(AM789&lt;&gt;0,ACOS(L789/AM789),0),"")</f>
        <is>
          <t/>
        </is>
      </c>
      <c r="AO789" s="8" t="inlineStr">
        <f aca="false">IF(A789&lt;&gt;"",DEGREES(AN789),"")</f>
        <is>
          <t/>
        </is>
      </c>
      <c r="AP789" s="8" t="inlineStr">
        <f aca="false">IF(A789&lt;&gt;"",IF(OR(J789&lt;&gt;0,K789&lt;&gt;0),ATAN2(J789,K789),0),"")</f>
        <is>
          <t/>
        </is>
      </c>
      <c r="AQ789" s="8" t="inlineStr">
        <f aca="false">IF(A789&lt;&gt;"",DEGREES(AP789),"")</f>
        <is>
          <t/>
        </is>
      </c>
      <c r="AR789" s="8" t="inlineStr">
        <f aca="false">IF(A789&lt;&gt;"",SQRT(SUMSQ(M789:O789)),"")</f>
        <is>
          <t/>
        </is>
      </c>
      <c r="AS789" s="8" t="inlineStr">
        <f aca="false">IF(A789&lt;&gt;"",IF(AR789&lt;&gt;0,ACOS(O789/AR789),0),"")</f>
        <is>
          <t/>
        </is>
      </c>
      <c r="AT789" s="8" t="inlineStr">
        <f aca="false">IF(A789&lt;&gt;"",DEGREES(AS789),"")</f>
        <is>
          <t/>
        </is>
      </c>
      <c r="AU789" s="8" t="inlineStr">
        <f aca="false">IF(A789&lt;&gt;"",IF(OR(M789&lt;&gt;0,N789&lt;&gt;0),ATAN2(M789,N789),0),"")</f>
        <is>
          <t/>
        </is>
      </c>
      <c r="AV789" s="8" t="inlineStr">
        <f aca="false">IF(A789&lt;&gt;"",DEGREES(AU789),"")</f>
        <is>
          <t/>
        </is>
      </c>
      <c r="AW789" s="8" t="inlineStr">
        <f aca="false">IF(A789&lt;&gt;"",SQRT(SUMSQ(P789:R789)),"")</f>
        <is>
          <t/>
        </is>
      </c>
      <c r="AX789" s="8" t="inlineStr">
        <f aca="false">IF(A789&lt;&gt;"",IF(AW789&lt;&gt;0,ACOS(R789/AW789),0),"")</f>
        <is>
          <t/>
        </is>
      </c>
      <c r="AY789" s="8" t="inlineStr">
        <f aca="false">IF(A789&lt;&gt;"",DEGREES(AX789),"")</f>
        <is>
          <t/>
        </is>
      </c>
      <c r="AZ789" s="8" t="inlineStr">
        <f aca="false">IF(A789&lt;&gt;"",IF(OR(P789&lt;&gt;0,Q789&lt;&gt;0),ATAN2(P789,Q789),0),"")</f>
        <is>
          <t/>
        </is>
      </c>
      <c r="BA789" s="8" t="inlineStr">
        <f aca="false">IF(A789&lt;&gt;"",DEGREES(AZ789),"")</f>
        <is>
          <t/>
        </is>
      </c>
      <c r="BB789" s="8" t="inlineStr">
        <f aca="false">IF(A789&lt;&gt;"",SQRT(SUMSQ(S789:U789)),"")</f>
        <is>
          <t/>
        </is>
      </c>
      <c r="BC789" s="8" t="inlineStr">
        <f aca="false">IF(A789&lt;&gt;"",IF(BB789&lt;&gt;0,ACOS(U789/BB789),0),"")</f>
        <is>
          <t/>
        </is>
      </c>
      <c r="BD789" s="8" t="inlineStr">
        <f aca="false">IF(A789&lt;&gt;"",DEGREES(BC789),"")</f>
        <is>
          <t/>
        </is>
      </c>
      <c r="BE789" s="8" t="inlineStr">
        <f aca="false">IF(A789&lt;&gt;"",IF(OR(S789&lt;&gt;0,T789&lt;&gt;0),ATAN2(S789,T789),0),"")</f>
        <is>
          <t/>
        </is>
      </c>
      <c r="BF789" s="8" t="inlineStr">
        <f aca="false">IF(A789&lt;&gt;"",DEGREES(BE789),"")</f>
        <is>
          <t/>
        </is>
      </c>
      <c r="BG789" s="8" t="inlineStr">
        <f aca="false">IF(A789&lt;&gt;"",SQRT(SUMSQ(V789:X789)),"")</f>
        <is>
          <t/>
        </is>
      </c>
      <c r="BH789" s="8" t="inlineStr">
        <f aca="false">IF(A789&lt;&gt;"",IF(BG789&lt;&gt;0,ACOS(X789/BG789),0),"")</f>
        <is>
          <t/>
        </is>
      </c>
      <c r="BI789" s="8" t="inlineStr">
        <f aca="false">IF(A789&lt;&gt;"",DEGREES(BH789),"")</f>
        <is>
          <t/>
        </is>
      </c>
      <c r="BJ789" s="8" t="inlineStr">
        <f aca="false">IF(A789&lt;&gt;"",IF(OR(V789&lt;&gt;0,W789&lt;&gt;0),ATAN2(V789,W789),0),"")</f>
        <is>
          <t/>
        </is>
      </c>
      <c r="BK789" s="8" t="inlineStr">
        <f aca="false">IF(A789&lt;&gt;"",DEGREES(BJ789),"")</f>
        <is>
          <t/>
        </is>
      </c>
      <c r="BL789" s="8" t="inlineStr">
        <f aca="false">IF(A789&lt;&gt;"",SQRT(SUMSQ(Y789:AA789)),"")</f>
        <is>
          <t/>
        </is>
      </c>
      <c r="BM789" s="8" t="inlineStr">
        <f aca="false">IF(A789&lt;&gt;"",IF(BL789&lt;&gt;0,ACOS(AA789/BL789),0),"")</f>
        <is>
          <t/>
        </is>
      </c>
      <c r="BN789" s="8" t="inlineStr">
        <f aca="false">IF(A789&lt;&gt;"",DEGREES(BM789),"")</f>
        <is>
          <t/>
        </is>
      </c>
      <c r="BO789" s="8" t="inlineStr">
        <f aca="false">IF(A789&lt;&gt;"",IF(OR(Y789&lt;&gt;0,Z789&lt;&gt;0),ATAN2(Y789,Z789),0),"")</f>
        <is>
          <t/>
        </is>
      </c>
      <c r="BP789" s="8" t="inlineStr">
        <f aca="false">IF(A789&lt;&gt;"",DEGREES(BO789),"")</f>
        <is>
          <t/>
        </is>
      </c>
      <c r="BQ789" s="8" t="inlineStr">
        <f aca="false">IF(A789&lt;&gt;"",SQRT(SUMSQ(AB789:AD789)),"")</f>
        <is>
          <t/>
        </is>
      </c>
      <c r="BR789" s="8" t="inlineStr">
        <f aca="false">IF(A789&lt;&gt;"",IF(BQ789&lt;&gt;0,ACOS(AD789/BQ789),0),"")</f>
        <is>
          <t/>
        </is>
      </c>
      <c r="BS789" s="8" t="inlineStr">
        <f aca="false">IF(A789&lt;&gt;"",DEGREES(BR789),"")</f>
        <is>
          <t/>
        </is>
      </c>
      <c r="BT789" s="8" t="inlineStr">
        <f aca="false">IF(A789&lt;&gt;"",IF(OR(AB789&lt;&gt;0,AC789&lt;&gt;0),ATAN2(AB789,AC789),0),"")</f>
        <is>
          <t/>
        </is>
      </c>
      <c r="BU789" s="8" t="inlineStr">
        <f aca="false">IF(A789&lt;&gt;"",DEGREES(BT789),"")</f>
        <is>
          <t/>
        </is>
      </c>
      <c r="BV789" s="8" t="inlineStr">
        <f aca="false">IF(A789&lt;&gt;"",SQRT(SUMSQ(AE789:AG789)),"")</f>
        <is>
          <t/>
        </is>
      </c>
      <c r="BW789" s="8" t="inlineStr">
        <f aca="false">IF(A789&lt;&gt;"",IF(BV789&lt;&gt;0,ACOS(AG789/BV789),0),"")</f>
        <is>
          <t/>
        </is>
      </c>
      <c r="BX789" s="8" t="inlineStr">
        <f aca="false">IF(A789&lt;&gt;"",DEGREES(BW789),"")</f>
        <is>
          <t/>
        </is>
      </c>
      <c r="BY789" s="8" t="inlineStr">
        <f aca="false">IF(A789&lt;&gt;"",IF(OR(AF789&lt;&gt;0,AG789&lt;&gt;0),ATAN2(AF789,AG789),0),"")</f>
        <is>
          <t/>
        </is>
      </c>
      <c r="BZ789" s="8" t="inlineStr">
        <f aca="false">IF(A789&lt;&gt;"",DEGREES(BY789),"")</f>
        <is>
          <t/>
        </is>
      </c>
      <c r="CA789" s="0" t="inlineStr">
        <f aca="false">IF(A789&lt;&gt;"",IF(AND(AI789&lt;Parameters!$B$11,AI789&gt;Parameters!$B$12,AN789&lt;Parameters!$B$11,AN789&gt;Parameters!$B$12,AS789&lt;Parameters!$B$11,AS789&gt;Parameters!$B$12,AX789&lt;Parameters!$B$11,AX789&gt;Parameters!$B$12,BC789&lt;Parameters!$B$11,BC789&gt;Parameters!$B$12,BM789&lt;Parameters!$B$11,BM789&gt;Parameters!$B$12,BR789&lt;Parameters!$B$11,BR789&gt;Parameters!$B$12,BW789&lt;Parameters!$B$11,BW789&gt;Parameters!$B$12),1,0),"")</f>
        <is>
          <t/>
        </is>
      </c>
      <c r="CB789" s="0" t="inlineStr">
        <f aca="false">IF(A789&lt;&gt;"",IF(OR(AI789&lt;Parameters!$B$12,AI789&gt;Parameters!$B$11),0,1),"")</f>
        <is>
          <t/>
        </is>
      </c>
      <c r="CC789" s="0" t="inlineStr">
        <f aca="false">IF(A789&lt;&gt;"",IF(OR(AN789&lt;Parameters!$B$12,AN789&gt;Parameters!$B$11),0,1),"")</f>
        <is>
          <t/>
        </is>
      </c>
      <c r="CD789" s="0" t="inlineStr">
        <f aca="false">IF(A789&lt;&gt;"",IF(OR(AS789&lt;Parameters!$B$12,AS789&gt;Parameters!$B$11),0,1),"")</f>
        <is>
          <t/>
        </is>
      </c>
      <c r="CE789" s="0" t="inlineStr">
        <f aca="false">IF(A789&lt;&gt;"",IF(OR(AX789&lt;Parameters!$B$12,AX789&gt;Parameters!$B$11),0,1),"")</f>
        <is>
          <t/>
        </is>
      </c>
      <c r="CF789" s="0" t="inlineStr">
        <f aca="false">IF(A789&lt;&gt;"",IF(OR(BC789&lt;Parameters!$B$12,BC789&gt;Parameters!$B$11),0,1),"")</f>
        <is>
          <t/>
        </is>
      </c>
      <c r="CG789" s="0" t="inlineStr">
        <f aca="false">IF(A789&lt;&gt;"",IF(OR(BH789&lt;Parameters!$B$12,BH789&gt;Parameters!$B$11),0,1),"")</f>
        <is>
          <t/>
        </is>
      </c>
      <c r="CH789" s="0" t="inlineStr">
        <f aca="false">IF(A789&lt;&gt;"",IF(OR(BM789&lt;Parameters!$B$12,BM789&gt;Parameters!$B$11),0,1),"")</f>
        <is>
          <t/>
        </is>
      </c>
      <c r="CI789" s="0" t="inlineStr">
        <f aca="false">IF(A789&lt;&gt;"",IF(OR(BR789&lt;Parameters!$B$12,BR789&gt;Parameters!$B$11),0,1),"")</f>
        <is>
          <t/>
        </is>
      </c>
      <c r="CJ789" s="0" t="inlineStr">
        <f aca="false">IF(A789&lt;&gt;"",IF(OR(BW789&lt;Parameters!$B$12,BW789&gt;Parameters!$B$11),0,1),"")</f>
        <is>
          <t/>
        </is>
      </c>
      <c r="CK789" s="26" t="inlineStr">
        <f aca="false">IF(A789&lt;&gt;"",SUM(CB789:CJ789)/9,"")</f>
        <is>
          <t/>
        </is>
      </c>
      <c r="CL789" s="0" t="inlineStr">
        <f aca="false">IF(A789&lt;&gt;"",CK789*9,"")</f>
        <is>
          <t/>
        </is>
      </c>
      <c r="CM789" s="8" t="inlineStr">
        <f aca="false">IF(A789&lt;&gt;"",TEXT(B789,CM$2)&amp;" "&amp;TEXT(A789,CM$2),"")</f>
        <is>
          <t/>
        </is>
      </c>
    </row>
    <row r="790" customFormat="false" ht="15" hidden="false" customHeight="false" outlineLevel="0" collapsed="false">
      <c r="A790" s="0" t="inlineStr">
        <f aca="false">IF(OR(B789&lt;Parameters!$K$12,A789&lt;Parameters!$K$12),IF(A789&lt;Parameters!$K$12,A789+1,0),"")</f>
        <is>
          <t/>
        </is>
      </c>
      <c r="B790" s="0" t="inlineStr">
        <f aca="false">IF(A790&lt;&gt;"",IF(A790=0,B789+1,B789),"")</f>
        <is>
          <t/>
        </is>
      </c>
      <c r="C790" s="24" t="inlineStr">
        <f aca="false">IF(A790&lt;&gt;"",-_phi*(A790+0.5),"")</f>
        <is>
          <t/>
        </is>
      </c>
      <c r="D790" s="8" t="inlineStr">
        <f aca="false">IF(A790&lt;&gt;"",DEGREES(C790),"")</f>
        <is>
          <t/>
        </is>
      </c>
      <c r="E790" s="24" t="inlineStr">
        <f aca="false">IF(A790&lt;&gt;"",_phi*(B790+0.5),"")</f>
        <is>
          <t/>
        </is>
      </c>
      <c r="F790" s="8" t="inlineStr">
        <f aca="false">IF(A790&lt;&gt;"",DEGREES(E790),"")</f>
        <is>
          <t/>
        </is>
      </c>
      <c r="G790" s="8" t="inlineStr">
        <f aca="false">IF(A790&lt;&gt;"",LOOKUP(A790,h!$A$3:$A$30,h!$D$3:$D$30),"")</f>
        <is>
          <t/>
        </is>
      </c>
      <c r="H790" s="8" t="inlineStr">
        <f aca="false">IF(A790&lt;&gt;"",LOOKUP(B790,h!$A$3:$A$30,h!$D$3:$D$30),"")</f>
        <is>
          <t/>
        </is>
      </c>
      <c r="I790" s="8" t="inlineStr">
        <f aca="false">IF(A790&lt;&gt;"",_zif,"")</f>
        <is>
          <t/>
        </is>
      </c>
      <c r="J790" s="8" t="inlineStr">
        <f aca="false">IF(A790&lt;&gt;"",$G790+'v1 Frame'!D$3*COS($C790)+'v1 Frame'!E$3*SIN($C790)*SIN($E790)+'v1 Frame'!F$3*SIN($C790)*COS($E790),"")</f>
        <is>
          <t/>
        </is>
      </c>
      <c r="K790" s="8" t="inlineStr">
        <f aca="false">IF(A790&lt;&gt;"",$H790+'v1 Frame'!E$3*COS($E790)-'v1 Frame'!F$3*SIN($E790),"")</f>
        <is>
          <t/>
        </is>
      </c>
      <c r="L790" s="8" t="inlineStr">
        <f aca="false">IF(A790&lt;&gt;"",$I790-'v1 Frame'!D$3*SIN($C790)+'v1 Frame'!E$3*COS($C790)*SIN($E790)+'v1 Frame'!F$3*COS($C790)*COS($E790),"")</f>
        <is>
          <t/>
        </is>
      </c>
      <c r="M790" s="8" t="inlineStr">
        <f aca="false">IF(A790&lt;&gt;"",$G790+'v1 Frame'!G$3*COS($C790)+'v1 Frame'!H$3*SIN($C790)*SIN($E790)+'v1 Frame'!I$3*SIN($C790)*COS($E790),"")</f>
        <is>
          <t/>
        </is>
      </c>
      <c r="N790" s="8" t="inlineStr">
        <f aca="false">IF(A790&lt;&gt;"",$H790+'v1 Frame'!H$3*COS($E790)-'v1 Frame'!I$3*SIN($E790),"")</f>
        <is>
          <t/>
        </is>
      </c>
      <c r="O790" s="8" t="inlineStr">
        <f aca="false">IF(A790&lt;&gt;"",$I790-'v1 Frame'!G$3*SIN($C790)+'v1 Frame'!H$3*COS($C790)*SIN($E790)+'v1 Frame'!I$3*COS($C790)*COS($E790),"")</f>
        <is>
          <t/>
        </is>
      </c>
      <c r="P790" s="8" t="inlineStr">
        <f aca="false">IF(A790&lt;&gt;"",$G790+'v1 Frame'!J$3*COS($C790)+'v1 Frame'!K$3*SIN($C790)*SIN($E790)+'v1 Frame'!L$3*SIN($C790)*COS($E790),"")</f>
        <is>
          <t/>
        </is>
      </c>
      <c r="Q790" s="8" t="inlineStr">
        <f aca="false">IF(A790&lt;&gt;"",$H790+'v1 Frame'!K$3*COS($E790)-'v1 Frame'!L$3*SIN($E790),"")</f>
        <is>
          <t/>
        </is>
      </c>
      <c r="R790" s="8" t="inlineStr">
        <f aca="false">IF(A790&lt;&gt;"",$I790-'v1 Frame'!J$3*SIN($C790)+'v1 Frame'!K$3*COS($C790)*SIN($E790)+'v1 Frame'!L$3*COS($C790)*COS($E790),"")</f>
        <is>
          <t/>
        </is>
      </c>
      <c r="S790" s="8" t="inlineStr">
        <f aca="false">IF(A790&lt;&gt;"",$G790+'v1 Frame'!M$3*COS($C790)+'v1 Frame'!N$3*SIN($C790)*SIN($E790)+'v1 Frame'!O$3*SIN($C790)*COS($E790),"")</f>
        <is>
          <t/>
        </is>
      </c>
      <c r="T790" s="8" t="inlineStr">
        <f aca="false">IF(A790&lt;&gt;"",$H790+'v1 Frame'!N$3*COS($E790)-'v1 Frame'!O$3*SIN($E790),"")</f>
        <is>
          <t/>
        </is>
      </c>
      <c r="U790" s="8" t="inlineStr">
        <f aca="false">IF(A790&lt;&gt;"",$I790-'v1 Frame'!M$3*SIN($C790)+'v1 Frame'!N$3*COS($C790)*SIN($E790)+'v1 Frame'!O$3*COS($C790)*COS($E790),"")</f>
        <is>
          <t/>
        </is>
      </c>
      <c r="V790" s="8" t="inlineStr">
        <f aca="false">IF(A790&lt;&gt;"",$G790+'v1 Frame'!P$3*COS($C790)+'v1 Frame'!Q$3*SIN($C790)*SIN($E790)+'v1 Frame'!R$3*SIN($C790)*COS($E790),"")</f>
        <is>
          <t/>
        </is>
      </c>
      <c r="W790" s="8" t="inlineStr">
        <f aca="false">IF(A790&lt;&gt;"",$H790+'v1 Frame'!Q$3*COS($E790)-'v1 Frame'!R$3*SIN($E790),"")</f>
        <is>
          <t/>
        </is>
      </c>
      <c r="X790" s="8" t="inlineStr">
        <f aca="false">IF(A790&lt;&gt;"",$I790-'v1 Frame'!P$3*SIN($C790)+'v1 Frame'!Q$3*COS($C790)*SIN($E790)+'v1 Frame'!R$3*COS($C790)*COS($E790),"")</f>
        <is>
          <t/>
        </is>
      </c>
      <c r="Y790" s="8" t="inlineStr">
        <f aca="false">IF(A790&lt;&gt;"",$G790+'v1 Frame'!S$3*COS($C790)+'v1 Frame'!T$3*SIN($C790)*SIN($E790)+'v1 Frame'!U$3*SIN($C790)*COS($E790),"")</f>
        <is>
          <t/>
        </is>
      </c>
      <c r="Z790" s="8" t="inlineStr">
        <f aca="false">IF(A790&lt;&gt;"",$H790+'v1 Frame'!T$3*COS($E790)-'v1 Frame'!U$3*SIN($E790),"")</f>
        <is>
          <t/>
        </is>
      </c>
      <c r="AA790" s="8" t="inlineStr">
        <f aca="false">IF(A790&lt;&gt;"",$I790-'v1 Frame'!S$3*SIN($C790)+'v1 Frame'!T$3*COS($C790)*SIN($E790)+'v1 Frame'!U$3*COS($C790)*COS($E790),"")</f>
        <is>
          <t/>
        </is>
      </c>
      <c r="AB790" s="8" t="inlineStr">
        <f aca="false">IF(A790&lt;&gt;"",$G790+'v1 Frame'!V$3*COS($C790)+'v1 Frame'!W$3*SIN($C790)*SIN($E790)+'v1 Frame'!X$3*SIN($C790)*COS($E790),"")</f>
        <is>
          <t/>
        </is>
      </c>
      <c r="AC790" s="8" t="inlineStr">
        <f aca="false">IF(A790&lt;&gt;"",$H790+'v1 Frame'!W$3*COS($E790)-'v1 Frame'!X$3*SIN($E790),"")</f>
        <is>
          <t/>
        </is>
      </c>
      <c r="AD790" s="8" t="inlineStr">
        <f aca="false">IF(A790&lt;&gt;"",$I790-'v1 Frame'!V$3*SIN($C790)+'v1 Frame'!W$3*COS($C790)*SIN($E790)+'v1 Frame'!X$3*COS($C790)*COS($E790),"")</f>
        <is>
          <t/>
        </is>
      </c>
      <c r="AE790" s="25" t="inlineStr">
        <f aca="false">IF(A790&lt;&gt;"",$G790+'v1 Frame'!Y$3*COS($C790)+'v1 Frame'!Z$3*SIN($C790)*SIN($E790)+'v1 Frame'!AA$3*SIN($C790)*COS($E790),"")</f>
        <is>
          <t/>
        </is>
      </c>
      <c r="AF790" s="25" t="inlineStr">
        <f aca="false">IF(A790&lt;&gt;"",$H790+'v1 Frame'!Z$3*COS($E790)-'v1 Frame'!AA$3*SIN($E790),"")</f>
        <is>
          <t/>
        </is>
      </c>
      <c r="AG790" s="25" t="inlineStr">
        <f aca="false">IF(A790&lt;&gt;"",$I790-'v1 Frame'!Y$3*SIN($C790)+'v1 Frame'!Z$3*COS($C790)*SIN($E790)+'v1 Frame'!AA$3*COS($C790)*COS($E790),"")</f>
        <is>
          <t/>
        </is>
      </c>
      <c r="AH790" s="8" t="inlineStr">
        <f aca="false">IF(A790&lt;&gt;"",SQRT(SUMSQ(G790:I790)),"")</f>
        <is>
          <t/>
        </is>
      </c>
      <c r="AI790" s="8" t="inlineStr">
        <f aca="false">IF(A790&lt;&gt;"",IF(AH790&lt;&gt;0,ACOS(I790/AH790),0),"")</f>
        <is>
          <t/>
        </is>
      </c>
      <c r="AJ790" s="8" t="inlineStr">
        <f aca="false">IF(A790&lt;&gt;"",DEGREES(AI790),"")</f>
        <is>
          <t/>
        </is>
      </c>
      <c r="AK790" s="8" t="inlineStr">
        <f aca="false">IF(A790&lt;&gt;"",IF(OR(G790&lt;&gt;0,H790&lt;&gt;0),ATAN2(G790,H790),0),"")</f>
        <is>
          <t/>
        </is>
      </c>
      <c r="AL790" s="8" t="inlineStr">
        <f aca="false">IF(A790&lt;&gt;"",DEGREES(AK790),"")</f>
        <is>
          <t/>
        </is>
      </c>
      <c r="AM790" s="8" t="inlineStr">
        <f aca="false">IF(A790&lt;&gt;"",SQRT(SUMSQ(J790:L790)),"")</f>
        <is>
          <t/>
        </is>
      </c>
      <c r="AN790" s="8" t="inlineStr">
        <f aca="false">IF(A790&lt;&gt;"",IF(AM790&lt;&gt;0,ACOS(L790/AM790),0),"")</f>
        <is>
          <t/>
        </is>
      </c>
      <c r="AO790" s="8" t="inlineStr">
        <f aca="false">IF(A790&lt;&gt;"",DEGREES(AN790),"")</f>
        <is>
          <t/>
        </is>
      </c>
      <c r="AP790" s="8" t="inlineStr">
        <f aca="false">IF(A790&lt;&gt;"",IF(OR(J790&lt;&gt;0,K790&lt;&gt;0),ATAN2(J790,K790),0),"")</f>
        <is>
          <t/>
        </is>
      </c>
      <c r="AQ790" s="8" t="inlineStr">
        <f aca="false">IF(A790&lt;&gt;"",DEGREES(AP790),"")</f>
        <is>
          <t/>
        </is>
      </c>
      <c r="AR790" s="8" t="inlineStr">
        <f aca="false">IF(A790&lt;&gt;"",SQRT(SUMSQ(M790:O790)),"")</f>
        <is>
          <t/>
        </is>
      </c>
      <c r="AS790" s="8" t="inlineStr">
        <f aca="false">IF(A790&lt;&gt;"",IF(AR790&lt;&gt;0,ACOS(O790/AR790),0),"")</f>
        <is>
          <t/>
        </is>
      </c>
      <c r="AT790" s="8" t="inlineStr">
        <f aca="false">IF(A790&lt;&gt;"",DEGREES(AS790),"")</f>
        <is>
          <t/>
        </is>
      </c>
      <c r="AU790" s="8" t="inlineStr">
        <f aca="false">IF(A790&lt;&gt;"",IF(OR(M790&lt;&gt;0,N790&lt;&gt;0),ATAN2(M790,N790),0),"")</f>
        <is>
          <t/>
        </is>
      </c>
      <c r="AV790" s="8" t="inlineStr">
        <f aca="false">IF(A790&lt;&gt;"",DEGREES(AU790),"")</f>
        <is>
          <t/>
        </is>
      </c>
      <c r="AW790" s="8" t="inlineStr">
        <f aca="false">IF(A790&lt;&gt;"",SQRT(SUMSQ(P790:R790)),"")</f>
        <is>
          <t/>
        </is>
      </c>
      <c r="AX790" s="8" t="inlineStr">
        <f aca="false">IF(A790&lt;&gt;"",IF(AW790&lt;&gt;0,ACOS(R790/AW790),0),"")</f>
        <is>
          <t/>
        </is>
      </c>
      <c r="AY790" s="8" t="inlineStr">
        <f aca="false">IF(A790&lt;&gt;"",DEGREES(AX790),"")</f>
        <is>
          <t/>
        </is>
      </c>
      <c r="AZ790" s="8" t="inlineStr">
        <f aca="false">IF(A790&lt;&gt;"",IF(OR(P790&lt;&gt;0,Q790&lt;&gt;0),ATAN2(P790,Q790),0),"")</f>
        <is>
          <t/>
        </is>
      </c>
      <c r="BA790" s="8" t="inlineStr">
        <f aca="false">IF(A790&lt;&gt;"",DEGREES(AZ790),"")</f>
        <is>
          <t/>
        </is>
      </c>
      <c r="BB790" s="8" t="inlineStr">
        <f aca="false">IF(A790&lt;&gt;"",SQRT(SUMSQ(S790:U790)),"")</f>
        <is>
          <t/>
        </is>
      </c>
      <c r="BC790" s="8" t="inlineStr">
        <f aca="false">IF(A790&lt;&gt;"",IF(BB790&lt;&gt;0,ACOS(U790/BB790),0),"")</f>
        <is>
          <t/>
        </is>
      </c>
      <c r="BD790" s="8" t="inlineStr">
        <f aca="false">IF(A790&lt;&gt;"",DEGREES(BC790),"")</f>
        <is>
          <t/>
        </is>
      </c>
      <c r="BE790" s="8" t="inlineStr">
        <f aca="false">IF(A790&lt;&gt;"",IF(OR(S790&lt;&gt;0,T790&lt;&gt;0),ATAN2(S790,T790),0),"")</f>
        <is>
          <t/>
        </is>
      </c>
      <c r="BF790" s="8" t="inlineStr">
        <f aca="false">IF(A790&lt;&gt;"",DEGREES(BE790),"")</f>
        <is>
          <t/>
        </is>
      </c>
      <c r="BG790" s="8" t="inlineStr">
        <f aca="false">IF(A790&lt;&gt;"",SQRT(SUMSQ(V790:X790)),"")</f>
        <is>
          <t/>
        </is>
      </c>
      <c r="BH790" s="8" t="inlineStr">
        <f aca="false">IF(A790&lt;&gt;"",IF(BG790&lt;&gt;0,ACOS(X790/BG790),0),"")</f>
        <is>
          <t/>
        </is>
      </c>
      <c r="BI790" s="8" t="inlineStr">
        <f aca="false">IF(A790&lt;&gt;"",DEGREES(BH790),"")</f>
        <is>
          <t/>
        </is>
      </c>
      <c r="BJ790" s="8" t="inlineStr">
        <f aca="false">IF(A790&lt;&gt;"",IF(OR(V790&lt;&gt;0,W790&lt;&gt;0),ATAN2(V790,W790),0),"")</f>
        <is>
          <t/>
        </is>
      </c>
      <c r="BK790" s="8" t="inlineStr">
        <f aca="false">IF(A790&lt;&gt;"",DEGREES(BJ790),"")</f>
        <is>
          <t/>
        </is>
      </c>
      <c r="BL790" s="8" t="inlineStr">
        <f aca="false">IF(A790&lt;&gt;"",SQRT(SUMSQ(Y790:AA790)),"")</f>
        <is>
          <t/>
        </is>
      </c>
      <c r="BM790" s="8" t="inlineStr">
        <f aca="false">IF(A790&lt;&gt;"",IF(BL790&lt;&gt;0,ACOS(AA790/BL790),0),"")</f>
        <is>
          <t/>
        </is>
      </c>
      <c r="BN790" s="8" t="inlineStr">
        <f aca="false">IF(A790&lt;&gt;"",DEGREES(BM790),"")</f>
        <is>
          <t/>
        </is>
      </c>
      <c r="BO790" s="8" t="inlineStr">
        <f aca="false">IF(A790&lt;&gt;"",IF(OR(Y790&lt;&gt;0,Z790&lt;&gt;0),ATAN2(Y790,Z790),0),"")</f>
        <is>
          <t/>
        </is>
      </c>
      <c r="BP790" s="8" t="inlineStr">
        <f aca="false">IF(A790&lt;&gt;"",DEGREES(BO790),"")</f>
        <is>
          <t/>
        </is>
      </c>
      <c r="BQ790" s="8" t="inlineStr">
        <f aca="false">IF(A790&lt;&gt;"",SQRT(SUMSQ(AB790:AD790)),"")</f>
        <is>
          <t/>
        </is>
      </c>
      <c r="BR790" s="8" t="inlineStr">
        <f aca="false">IF(A790&lt;&gt;"",IF(BQ790&lt;&gt;0,ACOS(AD790/BQ790),0),"")</f>
        <is>
          <t/>
        </is>
      </c>
      <c r="BS790" s="8" t="inlineStr">
        <f aca="false">IF(A790&lt;&gt;"",DEGREES(BR790),"")</f>
        <is>
          <t/>
        </is>
      </c>
      <c r="BT790" s="8" t="inlineStr">
        <f aca="false">IF(A790&lt;&gt;"",IF(OR(AB790&lt;&gt;0,AC790&lt;&gt;0),ATAN2(AB790,AC790),0),"")</f>
        <is>
          <t/>
        </is>
      </c>
      <c r="BU790" s="8" t="inlineStr">
        <f aca="false">IF(A790&lt;&gt;"",DEGREES(BT790),"")</f>
        <is>
          <t/>
        </is>
      </c>
      <c r="BV790" s="8" t="inlineStr">
        <f aca="false">IF(A790&lt;&gt;"",SQRT(SUMSQ(AE790:AG790)),"")</f>
        <is>
          <t/>
        </is>
      </c>
      <c r="BW790" s="8" t="inlineStr">
        <f aca="false">IF(A790&lt;&gt;"",IF(BV790&lt;&gt;0,ACOS(AG790/BV790),0),"")</f>
        <is>
          <t/>
        </is>
      </c>
      <c r="BX790" s="8" t="inlineStr">
        <f aca="false">IF(A790&lt;&gt;"",DEGREES(BW790),"")</f>
        <is>
          <t/>
        </is>
      </c>
      <c r="BY790" s="8" t="inlineStr">
        <f aca="false">IF(A790&lt;&gt;"",IF(OR(AF790&lt;&gt;0,AG790&lt;&gt;0),ATAN2(AF790,AG790),0),"")</f>
        <is>
          <t/>
        </is>
      </c>
      <c r="BZ790" s="8" t="inlineStr">
        <f aca="false">IF(A790&lt;&gt;"",DEGREES(BY790),"")</f>
        <is>
          <t/>
        </is>
      </c>
      <c r="CA790" s="0" t="inlineStr">
        <f aca="false">IF(A790&lt;&gt;"",IF(AND(AI790&lt;Parameters!$B$11,AI790&gt;Parameters!$B$12,AN790&lt;Parameters!$B$11,AN790&gt;Parameters!$B$12,AS790&lt;Parameters!$B$11,AS790&gt;Parameters!$B$12,AX790&lt;Parameters!$B$11,AX790&gt;Parameters!$B$12,BC790&lt;Parameters!$B$11,BC790&gt;Parameters!$B$12,BM790&lt;Parameters!$B$11,BM790&gt;Parameters!$B$12,BR790&lt;Parameters!$B$11,BR790&gt;Parameters!$B$12,BW790&lt;Parameters!$B$11,BW790&gt;Parameters!$B$12),1,0),"")</f>
        <is>
          <t/>
        </is>
      </c>
      <c r="CB790" s="0" t="inlineStr">
        <f aca="false">IF(A790&lt;&gt;"",IF(OR(AI790&lt;Parameters!$B$12,AI790&gt;Parameters!$B$11),0,1),"")</f>
        <is>
          <t/>
        </is>
      </c>
      <c r="CC790" s="0" t="inlineStr">
        <f aca="false">IF(A790&lt;&gt;"",IF(OR(AN790&lt;Parameters!$B$12,AN790&gt;Parameters!$B$11),0,1),"")</f>
        <is>
          <t/>
        </is>
      </c>
      <c r="CD790" s="0" t="inlineStr">
        <f aca="false">IF(A790&lt;&gt;"",IF(OR(AS790&lt;Parameters!$B$12,AS790&gt;Parameters!$B$11),0,1),"")</f>
        <is>
          <t/>
        </is>
      </c>
      <c r="CE790" s="0" t="inlineStr">
        <f aca="false">IF(A790&lt;&gt;"",IF(OR(AX790&lt;Parameters!$B$12,AX790&gt;Parameters!$B$11),0,1),"")</f>
        <is>
          <t/>
        </is>
      </c>
      <c r="CF790" s="0" t="inlineStr">
        <f aca="false">IF(A790&lt;&gt;"",IF(OR(BC790&lt;Parameters!$B$12,BC790&gt;Parameters!$B$11),0,1),"")</f>
        <is>
          <t/>
        </is>
      </c>
      <c r="CG790" s="0" t="inlineStr">
        <f aca="false">IF(A790&lt;&gt;"",IF(OR(BH790&lt;Parameters!$B$12,BH790&gt;Parameters!$B$11),0,1),"")</f>
        <is>
          <t/>
        </is>
      </c>
      <c r="CH790" s="0" t="inlineStr">
        <f aca="false">IF(A790&lt;&gt;"",IF(OR(BM790&lt;Parameters!$B$12,BM790&gt;Parameters!$B$11),0,1),"")</f>
        <is>
          <t/>
        </is>
      </c>
      <c r="CI790" s="0" t="inlineStr">
        <f aca="false">IF(A790&lt;&gt;"",IF(OR(BR790&lt;Parameters!$B$12,BR790&gt;Parameters!$B$11),0,1),"")</f>
        <is>
          <t/>
        </is>
      </c>
      <c r="CJ790" s="0" t="inlineStr">
        <f aca="false">IF(A790&lt;&gt;"",IF(OR(BW790&lt;Parameters!$B$12,BW790&gt;Parameters!$B$11),0,1),"")</f>
        <is>
          <t/>
        </is>
      </c>
      <c r="CK790" s="26" t="inlineStr">
        <f aca="false">IF(A790&lt;&gt;"",SUM(CB790:CJ790)/9,"")</f>
        <is>
          <t/>
        </is>
      </c>
      <c r="CL790" s="0" t="inlineStr">
        <f aca="false">IF(A790&lt;&gt;"",CK790*9,"")</f>
        <is>
          <t/>
        </is>
      </c>
      <c r="CM790" s="8" t="inlineStr">
        <f aca="false">IF(A790&lt;&gt;"",TEXT(B790,CM$2)&amp;" "&amp;TEXT(A790,CM$2),"")</f>
        <is>
          <t/>
        </is>
      </c>
    </row>
    <row r="791" customFormat="false" ht="15" hidden="false" customHeight="false" outlineLevel="0" collapsed="false">
      <c r="A791" s="0" t="inlineStr">
        <f aca="false">IF(OR(B790&lt;Parameters!$K$12,A790&lt;Parameters!$K$12),IF(A790&lt;Parameters!$K$12,A790+1,0),"")</f>
        <is>
          <t/>
        </is>
      </c>
      <c r="B791" s="0" t="inlineStr">
        <f aca="false">IF(A791&lt;&gt;"",IF(A791=0,B790+1,B790),"")</f>
        <is>
          <t/>
        </is>
      </c>
      <c r="C791" s="24" t="inlineStr">
        <f aca="false">IF(A791&lt;&gt;"",-_phi*(A791+0.5),"")</f>
        <is>
          <t/>
        </is>
      </c>
      <c r="D791" s="8" t="inlineStr">
        <f aca="false">IF(A791&lt;&gt;"",DEGREES(C791),"")</f>
        <is>
          <t/>
        </is>
      </c>
      <c r="E791" s="24" t="inlineStr">
        <f aca="false">IF(A791&lt;&gt;"",_phi*(B791+0.5),"")</f>
        <is>
          <t/>
        </is>
      </c>
      <c r="F791" s="8" t="inlineStr">
        <f aca="false">IF(A791&lt;&gt;"",DEGREES(E791),"")</f>
        <is>
          <t/>
        </is>
      </c>
      <c r="G791" s="8" t="inlineStr">
        <f aca="false">IF(A791&lt;&gt;"",LOOKUP(A791,h!$A$3:$A$30,h!$D$3:$D$30),"")</f>
        <is>
          <t/>
        </is>
      </c>
      <c r="H791" s="8" t="inlineStr">
        <f aca="false">IF(A791&lt;&gt;"",LOOKUP(B791,h!$A$3:$A$30,h!$D$3:$D$30),"")</f>
        <is>
          <t/>
        </is>
      </c>
      <c r="I791" s="8" t="inlineStr">
        <f aca="false">IF(A791&lt;&gt;"",_zif,"")</f>
        <is>
          <t/>
        </is>
      </c>
      <c r="J791" s="8" t="inlineStr">
        <f aca="false">IF(A791&lt;&gt;"",$G791+'v1 Frame'!D$3*COS($C791)+'v1 Frame'!E$3*SIN($C791)*SIN($E791)+'v1 Frame'!F$3*SIN($C791)*COS($E791),"")</f>
        <is>
          <t/>
        </is>
      </c>
      <c r="K791" s="8" t="inlineStr">
        <f aca="false">IF(A791&lt;&gt;"",$H791+'v1 Frame'!E$3*COS($E791)-'v1 Frame'!F$3*SIN($E791),"")</f>
        <is>
          <t/>
        </is>
      </c>
      <c r="L791" s="8" t="inlineStr">
        <f aca="false">IF(A791&lt;&gt;"",$I791-'v1 Frame'!D$3*SIN($C791)+'v1 Frame'!E$3*COS($C791)*SIN($E791)+'v1 Frame'!F$3*COS($C791)*COS($E791),"")</f>
        <is>
          <t/>
        </is>
      </c>
      <c r="M791" s="8" t="inlineStr">
        <f aca="false">IF(A791&lt;&gt;"",$G791+'v1 Frame'!G$3*COS($C791)+'v1 Frame'!H$3*SIN($C791)*SIN($E791)+'v1 Frame'!I$3*SIN($C791)*COS($E791),"")</f>
        <is>
          <t/>
        </is>
      </c>
      <c r="N791" s="8" t="inlineStr">
        <f aca="false">IF(A791&lt;&gt;"",$H791+'v1 Frame'!H$3*COS($E791)-'v1 Frame'!I$3*SIN($E791),"")</f>
        <is>
          <t/>
        </is>
      </c>
      <c r="O791" s="8" t="inlineStr">
        <f aca="false">IF(A791&lt;&gt;"",$I791-'v1 Frame'!G$3*SIN($C791)+'v1 Frame'!H$3*COS($C791)*SIN($E791)+'v1 Frame'!I$3*COS($C791)*COS($E791),"")</f>
        <is>
          <t/>
        </is>
      </c>
      <c r="P791" s="8" t="inlineStr">
        <f aca="false">IF(A791&lt;&gt;"",$G791+'v1 Frame'!J$3*COS($C791)+'v1 Frame'!K$3*SIN($C791)*SIN($E791)+'v1 Frame'!L$3*SIN($C791)*COS($E791),"")</f>
        <is>
          <t/>
        </is>
      </c>
      <c r="Q791" s="8" t="inlineStr">
        <f aca="false">IF(A791&lt;&gt;"",$H791+'v1 Frame'!K$3*COS($E791)-'v1 Frame'!L$3*SIN($E791),"")</f>
        <is>
          <t/>
        </is>
      </c>
      <c r="R791" s="8" t="inlineStr">
        <f aca="false">IF(A791&lt;&gt;"",$I791-'v1 Frame'!J$3*SIN($C791)+'v1 Frame'!K$3*COS($C791)*SIN($E791)+'v1 Frame'!L$3*COS($C791)*COS($E791),"")</f>
        <is>
          <t/>
        </is>
      </c>
      <c r="S791" s="8" t="inlineStr">
        <f aca="false">IF(A791&lt;&gt;"",$G791+'v1 Frame'!M$3*COS($C791)+'v1 Frame'!N$3*SIN($C791)*SIN($E791)+'v1 Frame'!O$3*SIN($C791)*COS($E791),"")</f>
        <is>
          <t/>
        </is>
      </c>
      <c r="T791" s="8" t="inlineStr">
        <f aca="false">IF(A791&lt;&gt;"",$H791+'v1 Frame'!N$3*COS($E791)-'v1 Frame'!O$3*SIN($E791),"")</f>
        <is>
          <t/>
        </is>
      </c>
      <c r="U791" s="8" t="inlineStr">
        <f aca="false">IF(A791&lt;&gt;"",$I791-'v1 Frame'!M$3*SIN($C791)+'v1 Frame'!N$3*COS($C791)*SIN($E791)+'v1 Frame'!O$3*COS($C791)*COS($E791),"")</f>
        <is>
          <t/>
        </is>
      </c>
      <c r="V791" s="8" t="inlineStr">
        <f aca="false">IF(A791&lt;&gt;"",$G791+'v1 Frame'!P$3*COS($C791)+'v1 Frame'!Q$3*SIN($C791)*SIN($E791)+'v1 Frame'!R$3*SIN($C791)*COS($E791),"")</f>
        <is>
          <t/>
        </is>
      </c>
      <c r="W791" s="8" t="inlineStr">
        <f aca="false">IF(A791&lt;&gt;"",$H791+'v1 Frame'!Q$3*COS($E791)-'v1 Frame'!R$3*SIN($E791),"")</f>
        <is>
          <t/>
        </is>
      </c>
      <c r="X791" s="8" t="inlineStr">
        <f aca="false">IF(A791&lt;&gt;"",$I791-'v1 Frame'!P$3*SIN($C791)+'v1 Frame'!Q$3*COS($C791)*SIN($E791)+'v1 Frame'!R$3*COS($C791)*COS($E791),"")</f>
        <is>
          <t/>
        </is>
      </c>
      <c r="Y791" s="8" t="inlineStr">
        <f aca="false">IF(A791&lt;&gt;"",$G791+'v1 Frame'!S$3*COS($C791)+'v1 Frame'!T$3*SIN($C791)*SIN($E791)+'v1 Frame'!U$3*SIN($C791)*COS($E791),"")</f>
        <is>
          <t/>
        </is>
      </c>
      <c r="Z791" s="8" t="inlineStr">
        <f aca="false">IF(A791&lt;&gt;"",$H791+'v1 Frame'!T$3*COS($E791)-'v1 Frame'!U$3*SIN($E791),"")</f>
        <is>
          <t/>
        </is>
      </c>
      <c r="AA791" s="8" t="inlineStr">
        <f aca="false">IF(A791&lt;&gt;"",$I791-'v1 Frame'!S$3*SIN($C791)+'v1 Frame'!T$3*COS($C791)*SIN($E791)+'v1 Frame'!U$3*COS($C791)*COS($E791),"")</f>
        <is>
          <t/>
        </is>
      </c>
      <c r="AB791" s="8" t="inlineStr">
        <f aca="false">IF(A791&lt;&gt;"",$G791+'v1 Frame'!V$3*COS($C791)+'v1 Frame'!W$3*SIN($C791)*SIN($E791)+'v1 Frame'!X$3*SIN($C791)*COS($E791),"")</f>
        <is>
          <t/>
        </is>
      </c>
      <c r="AC791" s="8" t="inlineStr">
        <f aca="false">IF(A791&lt;&gt;"",$H791+'v1 Frame'!W$3*COS($E791)-'v1 Frame'!X$3*SIN($E791),"")</f>
        <is>
          <t/>
        </is>
      </c>
      <c r="AD791" s="8" t="inlineStr">
        <f aca="false">IF(A791&lt;&gt;"",$I791-'v1 Frame'!V$3*SIN($C791)+'v1 Frame'!W$3*COS($C791)*SIN($E791)+'v1 Frame'!X$3*COS($C791)*COS($E791),"")</f>
        <is>
          <t/>
        </is>
      </c>
      <c r="AE791" s="25" t="inlineStr">
        <f aca="false">IF(A791&lt;&gt;"",$G791+'v1 Frame'!Y$3*COS($C791)+'v1 Frame'!Z$3*SIN($C791)*SIN($E791)+'v1 Frame'!AA$3*SIN($C791)*COS($E791),"")</f>
        <is>
          <t/>
        </is>
      </c>
      <c r="AF791" s="25" t="inlineStr">
        <f aca="false">IF(A791&lt;&gt;"",$H791+'v1 Frame'!Z$3*COS($E791)-'v1 Frame'!AA$3*SIN($E791),"")</f>
        <is>
          <t/>
        </is>
      </c>
      <c r="AG791" s="25" t="inlineStr">
        <f aca="false">IF(A791&lt;&gt;"",$I791-'v1 Frame'!Y$3*SIN($C791)+'v1 Frame'!Z$3*COS($C791)*SIN($E791)+'v1 Frame'!AA$3*COS($C791)*COS($E791),"")</f>
        <is>
          <t/>
        </is>
      </c>
      <c r="AH791" s="8" t="inlineStr">
        <f aca="false">IF(A791&lt;&gt;"",SQRT(SUMSQ(G791:I791)),"")</f>
        <is>
          <t/>
        </is>
      </c>
      <c r="AI791" s="8" t="inlineStr">
        <f aca="false">IF(A791&lt;&gt;"",IF(AH791&lt;&gt;0,ACOS(I791/AH791),0),"")</f>
        <is>
          <t/>
        </is>
      </c>
      <c r="AJ791" s="8" t="inlineStr">
        <f aca="false">IF(A791&lt;&gt;"",DEGREES(AI791),"")</f>
        <is>
          <t/>
        </is>
      </c>
      <c r="AK791" s="8" t="inlineStr">
        <f aca="false">IF(A791&lt;&gt;"",IF(OR(G791&lt;&gt;0,H791&lt;&gt;0),ATAN2(G791,H791),0),"")</f>
        <is>
          <t/>
        </is>
      </c>
      <c r="AL791" s="8" t="inlineStr">
        <f aca="false">IF(A791&lt;&gt;"",DEGREES(AK791),"")</f>
        <is>
          <t/>
        </is>
      </c>
      <c r="AM791" s="8" t="inlineStr">
        <f aca="false">IF(A791&lt;&gt;"",SQRT(SUMSQ(J791:L791)),"")</f>
        <is>
          <t/>
        </is>
      </c>
      <c r="AN791" s="8" t="inlineStr">
        <f aca="false">IF(A791&lt;&gt;"",IF(AM791&lt;&gt;0,ACOS(L791/AM791),0),"")</f>
        <is>
          <t/>
        </is>
      </c>
      <c r="AO791" s="8" t="inlineStr">
        <f aca="false">IF(A791&lt;&gt;"",DEGREES(AN791),"")</f>
        <is>
          <t/>
        </is>
      </c>
      <c r="AP791" s="8" t="inlineStr">
        <f aca="false">IF(A791&lt;&gt;"",IF(OR(J791&lt;&gt;0,K791&lt;&gt;0),ATAN2(J791,K791),0),"")</f>
        <is>
          <t/>
        </is>
      </c>
      <c r="AQ791" s="8" t="inlineStr">
        <f aca="false">IF(A791&lt;&gt;"",DEGREES(AP791),"")</f>
        <is>
          <t/>
        </is>
      </c>
      <c r="AR791" s="8" t="inlineStr">
        <f aca="false">IF(A791&lt;&gt;"",SQRT(SUMSQ(M791:O791)),"")</f>
        <is>
          <t/>
        </is>
      </c>
      <c r="AS791" s="8" t="inlineStr">
        <f aca="false">IF(A791&lt;&gt;"",IF(AR791&lt;&gt;0,ACOS(O791/AR791),0),"")</f>
        <is>
          <t/>
        </is>
      </c>
      <c r="AT791" s="8" t="inlineStr">
        <f aca="false">IF(A791&lt;&gt;"",DEGREES(AS791),"")</f>
        <is>
          <t/>
        </is>
      </c>
      <c r="AU791" s="8" t="inlineStr">
        <f aca="false">IF(A791&lt;&gt;"",IF(OR(M791&lt;&gt;0,N791&lt;&gt;0),ATAN2(M791,N791),0),"")</f>
        <is>
          <t/>
        </is>
      </c>
      <c r="AV791" s="8" t="inlineStr">
        <f aca="false">IF(A791&lt;&gt;"",DEGREES(AU791),"")</f>
        <is>
          <t/>
        </is>
      </c>
      <c r="AW791" s="8" t="inlineStr">
        <f aca="false">IF(A791&lt;&gt;"",SQRT(SUMSQ(P791:R791)),"")</f>
        <is>
          <t/>
        </is>
      </c>
      <c r="AX791" s="8" t="inlineStr">
        <f aca="false">IF(A791&lt;&gt;"",IF(AW791&lt;&gt;0,ACOS(R791/AW791),0),"")</f>
        <is>
          <t/>
        </is>
      </c>
      <c r="AY791" s="8" t="inlineStr">
        <f aca="false">IF(A791&lt;&gt;"",DEGREES(AX791),"")</f>
        <is>
          <t/>
        </is>
      </c>
      <c r="AZ791" s="8" t="inlineStr">
        <f aca="false">IF(A791&lt;&gt;"",IF(OR(P791&lt;&gt;0,Q791&lt;&gt;0),ATAN2(P791,Q791),0),"")</f>
        <is>
          <t/>
        </is>
      </c>
      <c r="BA791" s="8" t="inlineStr">
        <f aca="false">IF(A791&lt;&gt;"",DEGREES(AZ791),"")</f>
        <is>
          <t/>
        </is>
      </c>
      <c r="BB791" s="8" t="inlineStr">
        <f aca="false">IF(A791&lt;&gt;"",SQRT(SUMSQ(S791:U791)),"")</f>
        <is>
          <t/>
        </is>
      </c>
      <c r="BC791" s="8" t="inlineStr">
        <f aca="false">IF(A791&lt;&gt;"",IF(BB791&lt;&gt;0,ACOS(U791/BB791),0),"")</f>
        <is>
          <t/>
        </is>
      </c>
      <c r="BD791" s="8" t="inlineStr">
        <f aca="false">IF(A791&lt;&gt;"",DEGREES(BC791),"")</f>
        <is>
          <t/>
        </is>
      </c>
      <c r="BE791" s="8" t="inlineStr">
        <f aca="false">IF(A791&lt;&gt;"",IF(OR(S791&lt;&gt;0,T791&lt;&gt;0),ATAN2(S791,T791),0),"")</f>
        <is>
          <t/>
        </is>
      </c>
      <c r="BF791" s="8" t="inlineStr">
        <f aca="false">IF(A791&lt;&gt;"",DEGREES(BE791),"")</f>
        <is>
          <t/>
        </is>
      </c>
      <c r="BG791" s="8" t="inlineStr">
        <f aca="false">IF(A791&lt;&gt;"",SQRT(SUMSQ(V791:X791)),"")</f>
        <is>
          <t/>
        </is>
      </c>
      <c r="BH791" s="8" t="inlineStr">
        <f aca="false">IF(A791&lt;&gt;"",IF(BG791&lt;&gt;0,ACOS(X791/BG791),0),"")</f>
        <is>
          <t/>
        </is>
      </c>
      <c r="BI791" s="8" t="inlineStr">
        <f aca="false">IF(A791&lt;&gt;"",DEGREES(BH791),"")</f>
        <is>
          <t/>
        </is>
      </c>
      <c r="BJ791" s="8" t="inlineStr">
        <f aca="false">IF(A791&lt;&gt;"",IF(OR(V791&lt;&gt;0,W791&lt;&gt;0),ATAN2(V791,W791),0),"")</f>
        <is>
          <t/>
        </is>
      </c>
      <c r="BK791" s="8" t="inlineStr">
        <f aca="false">IF(A791&lt;&gt;"",DEGREES(BJ791),"")</f>
        <is>
          <t/>
        </is>
      </c>
      <c r="BL791" s="8" t="inlineStr">
        <f aca="false">IF(A791&lt;&gt;"",SQRT(SUMSQ(Y791:AA791)),"")</f>
        <is>
          <t/>
        </is>
      </c>
      <c r="BM791" s="8" t="inlineStr">
        <f aca="false">IF(A791&lt;&gt;"",IF(BL791&lt;&gt;0,ACOS(AA791/BL791),0),"")</f>
        <is>
          <t/>
        </is>
      </c>
      <c r="BN791" s="8" t="inlineStr">
        <f aca="false">IF(A791&lt;&gt;"",DEGREES(BM791),"")</f>
        <is>
          <t/>
        </is>
      </c>
      <c r="BO791" s="8" t="inlineStr">
        <f aca="false">IF(A791&lt;&gt;"",IF(OR(Y791&lt;&gt;0,Z791&lt;&gt;0),ATAN2(Y791,Z791),0),"")</f>
        <is>
          <t/>
        </is>
      </c>
      <c r="BP791" s="8" t="inlineStr">
        <f aca="false">IF(A791&lt;&gt;"",DEGREES(BO791),"")</f>
        <is>
          <t/>
        </is>
      </c>
      <c r="BQ791" s="8" t="inlineStr">
        <f aca="false">IF(A791&lt;&gt;"",SQRT(SUMSQ(AB791:AD791)),"")</f>
        <is>
          <t/>
        </is>
      </c>
      <c r="BR791" s="8" t="inlineStr">
        <f aca="false">IF(A791&lt;&gt;"",IF(BQ791&lt;&gt;0,ACOS(AD791/BQ791),0),"")</f>
        <is>
          <t/>
        </is>
      </c>
      <c r="BS791" s="8" t="inlineStr">
        <f aca="false">IF(A791&lt;&gt;"",DEGREES(BR791),"")</f>
        <is>
          <t/>
        </is>
      </c>
      <c r="BT791" s="8" t="inlineStr">
        <f aca="false">IF(A791&lt;&gt;"",IF(OR(AB791&lt;&gt;0,AC791&lt;&gt;0),ATAN2(AB791,AC791),0),"")</f>
        <is>
          <t/>
        </is>
      </c>
      <c r="BU791" s="8" t="inlineStr">
        <f aca="false">IF(A791&lt;&gt;"",DEGREES(BT791),"")</f>
        <is>
          <t/>
        </is>
      </c>
      <c r="BV791" s="8" t="inlineStr">
        <f aca="false">IF(A791&lt;&gt;"",SQRT(SUMSQ(AE791:AG791)),"")</f>
        <is>
          <t/>
        </is>
      </c>
      <c r="BW791" s="8" t="inlineStr">
        <f aca="false">IF(A791&lt;&gt;"",IF(BV791&lt;&gt;0,ACOS(AG791/BV791),0),"")</f>
        <is>
          <t/>
        </is>
      </c>
      <c r="BX791" s="8" t="inlineStr">
        <f aca="false">IF(A791&lt;&gt;"",DEGREES(BW791),"")</f>
        <is>
          <t/>
        </is>
      </c>
      <c r="BY791" s="8" t="inlineStr">
        <f aca="false">IF(A791&lt;&gt;"",IF(OR(AF791&lt;&gt;0,AG791&lt;&gt;0),ATAN2(AF791,AG791),0),"")</f>
        <is>
          <t/>
        </is>
      </c>
      <c r="BZ791" s="8" t="inlineStr">
        <f aca="false">IF(A791&lt;&gt;"",DEGREES(BY791),"")</f>
        <is>
          <t/>
        </is>
      </c>
      <c r="CA791" s="0" t="inlineStr">
        <f aca="false">IF(A791&lt;&gt;"",IF(AND(AI791&lt;Parameters!$B$11,AI791&gt;Parameters!$B$12,AN791&lt;Parameters!$B$11,AN791&gt;Parameters!$B$12,AS791&lt;Parameters!$B$11,AS791&gt;Parameters!$B$12,AX791&lt;Parameters!$B$11,AX791&gt;Parameters!$B$12,BC791&lt;Parameters!$B$11,BC791&gt;Parameters!$B$12,BM791&lt;Parameters!$B$11,BM791&gt;Parameters!$B$12,BR791&lt;Parameters!$B$11,BR791&gt;Parameters!$B$12,BW791&lt;Parameters!$B$11,BW791&gt;Parameters!$B$12),1,0),"")</f>
        <is>
          <t/>
        </is>
      </c>
      <c r="CB791" s="0" t="inlineStr">
        <f aca="false">IF(A791&lt;&gt;"",IF(OR(AI791&lt;Parameters!$B$12,AI791&gt;Parameters!$B$11),0,1),"")</f>
        <is>
          <t/>
        </is>
      </c>
      <c r="CC791" s="0" t="inlineStr">
        <f aca="false">IF(A791&lt;&gt;"",IF(OR(AN791&lt;Parameters!$B$12,AN791&gt;Parameters!$B$11),0,1),"")</f>
        <is>
          <t/>
        </is>
      </c>
      <c r="CD791" s="0" t="inlineStr">
        <f aca="false">IF(A791&lt;&gt;"",IF(OR(AS791&lt;Parameters!$B$12,AS791&gt;Parameters!$B$11),0,1),"")</f>
        <is>
          <t/>
        </is>
      </c>
      <c r="CE791" s="0" t="inlineStr">
        <f aca="false">IF(A791&lt;&gt;"",IF(OR(AX791&lt;Parameters!$B$12,AX791&gt;Parameters!$B$11),0,1),"")</f>
        <is>
          <t/>
        </is>
      </c>
      <c r="CF791" s="0" t="inlineStr">
        <f aca="false">IF(A791&lt;&gt;"",IF(OR(BC791&lt;Parameters!$B$12,BC791&gt;Parameters!$B$11),0,1),"")</f>
        <is>
          <t/>
        </is>
      </c>
      <c r="CG791" s="0" t="inlineStr">
        <f aca="false">IF(A791&lt;&gt;"",IF(OR(BH791&lt;Parameters!$B$12,BH791&gt;Parameters!$B$11),0,1),"")</f>
        <is>
          <t/>
        </is>
      </c>
      <c r="CH791" s="0" t="inlineStr">
        <f aca="false">IF(A791&lt;&gt;"",IF(OR(BM791&lt;Parameters!$B$12,BM791&gt;Parameters!$B$11),0,1),"")</f>
        <is>
          <t/>
        </is>
      </c>
      <c r="CI791" s="0" t="inlineStr">
        <f aca="false">IF(A791&lt;&gt;"",IF(OR(BR791&lt;Parameters!$B$12,BR791&gt;Parameters!$B$11),0,1),"")</f>
        <is>
          <t/>
        </is>
      </c>
      <c r="CJ791" s="0" t="inlineStr">
        <f aca="false">IF(A791&lt;&gt;"",IF(OR(BW791&lt;Parameters!$B$12,BW791&gt;Parameters!$B$11),0,1),"")</f>
        <is>
          <t/>
        </is>
      </c>
      <c r="CK791" s="26" t="inlineStr">
        <f aca="false">IF(A791&lt;&gt;"",SUM(CB791:CJ791)/9,"")</f>
        <is>
          <t/>
        </is>
      </c>
      <c r="CL791" s="0" t="inlineStr">
        <f aca="false">IF(A791&lt;&gt;"",CK791*9,"")</f>
        <is>
          <t/>
        </is>
      </c>
      <c r="CM791" s="8" t="inlineStr">
        <f aca="false">IF(A791&lt;&gt;"",TEXT(B791,CM$2)&amp;" "&amp;TEXT(A791,CM$2),"")</f>
        <is>
          <t/>
        </is>
      </c>
    </row>
    <row r="792" customFormat="false" ht="15" hidden="false" customHeight="false" outlineLevel="0" collapsed="false">
      <c r="A792" s="0" t="inlineStr">
        <f aca="false">IF(OR(B791&lt;Parameters!$K$12,A791&lt;Parameters!$K$12),IF(A791&lt;Parameters!$K$12,A791+1,0),"")</f>
        <is>
          <t/>
        </is>
      </c>
      <c r="B792" s="0" t="inlineStr">
        <f aca="false">IF(A792&lt;&gt;"",IF(A792=0,B791+1,B791),"")</f>
        <is>
          <t/>
        </is>
      </c>
      <c r="C792" s="24" t="inlineStr">
        <f aca="false">IF(A792&lt;&gt;"",-_phi*(A792+0.5),"")</f>
        <is>
          <t/>
        </is>
      </c>
      <c r="D792" s="8" t="inlineStr">
        <f aca="false">IF(A792&lt;&gt;"",DEGREES(C792),"")</f>
        <is>
          <t/>
        </is>
      </c>
      <c r="E792" s="24" t="inlineStr">
        <f aca="false">IF(A792&lt;&gt;"",_phi*(B792+0.5),"")</f>
        <is>
          <t/>
        </is>
      </c>
      <c r="F792" s="8" t="inlineStr">
        <f aca="false">IF(A792&lt;&gt;"",DEGREES(E792),"")</f>
        <is>
          <t/>
        </is>
      </c>
      <c r="G792" s="8" t="inlineStr">
        <f aca="false">IF(A792&lt;&gt;"",LOOKUP(A792,h!$A$3:$A$30,h!$D$3:$D$30),"")</f>
        <is>
          <t/>
        </is>
      </c>
      <c r="H792" s="8" t="inlineStr">
        <f aca="false">IF(A792&lt;&gt;"",LOOKUP(B792,h!$A$3:$A$30,h!$D$3:$D$30),"")</f>
        <is>
          <t/>
        </is>
      </c>
      <c r="I792" s="8" t="inlineStr">
        <f aca="false">IF(A792&lt;&gt;"",_zif,"")</f>
        <is>
          <t/>
        </is>
      </c>
      <c r="J792" s="8" t="inlineStr">
        <f aca="false">IF(A792&lt;&gt;"",$G792+'v1 Frame'!D$3*COS($C792)+'v1 Frame'!E$3*SIN($C792)*SIN($E792)+'v1 Frame'!F$3*SIN($C792)*COS($E792),"")</f>
        <is>
          <t/>
        </is>
      </c>
      <c r="K792" s="8" t="inlineStr">
        <f aca="false">IF(A792&lt;&gt;"",$H792+'v1 Frame'!E$3*COS($E792)-'v1 Frame'!F$3*SIN($E792),"")</f>
        <is>
          <t/>
        </is>
      </c>
      <c r="L792" s="8" t="inlineStr">
        <f aca="false">IF(A792&lt;&gt;"",$I792-'v1 Frame'!D$3*SIN($C792)+'v1 Frame'!E$3*COS($C792)*SIN($E792)+'v1 Frame'!F$3*COS($C792)*COS($E792),"")</f>
        <is>
          <t/>
        </is>
      </c>
      <c r="M792" s="8" t="inlineStr">
        <f aca="false">IF(A792&lt;&gt;"",$G792+'v1 Frame'!G$3*COS($C792)+'v1 Frame'!H$3*SIN($C792)*SIN($E792)+'v1 Frame'!I$3*SIN($C792)*COS($E792),"")</f>
        <is>
          <t/>
        </is>
      </c>
      <c r="N792" s="8" t="inlineStr">
        <f aca="false">IF(A792&lt;&gt;"",$H792+'v1 Frame'!H$3*COS($E792)-'v1 Frame'!I$3*SIN($E792),"")</f>
        <is>
          <t/>
        </is>
      </c>
      <c r="O792" s="8" t="inlineStr">
        <f aca="false">IF(A792&lt;&gt;"",$I792-'v1 Frame'!G$3*SIN($C792)+'v1 Frame'!H$3*COS($C792)*SIN($E792)+'v1 Frame'!I$3*COS($C792)*COS($E792),"")</f>
        <is>
          <t/>
        </is>
      </c>
      <c r="P792" s="8" t="inlineStr">
        <f aca="false">IF(A792&lt;&gt;"",$G792+'v1 Frame'!J$3*COS($C792)+'v1 Frame'!K$3*SIN($C792)*SIN($E792)+'v1 Frame'!L$3*SIN($C792)*COS($E792),"")</f>
        <is>
          <t/>
        </is>
      </c>
      <c r="Q792" s="8" t="inlineStr">
        <f aca="false">IF(A792&lt;&gt;"",$H792+'v1 Frame'!K$3*COS($E792)-'v1 Frame'!L$3*SIN($E792),"")</f>
        <is>
          <t/>
        </is>
      </c>
      <c r="R792" s="8" t="inlineStr">
        <f aca="false">IF(A792&lt;&gt;"",$I792-'v1 Frame'!J$3*SIN($C792)+'v1 Frame'!K$3*COS($C792)*SIN($E792)+'v1 Frame'!L$3*COS($C792)*COS($E792),"")</f>
        <is>
          <t/>
        </is>
      </c>
      <c r="S792" s="8" t="inlineStr">
        <f aca="false">IF(A792&lt;&gt;"",$G792+'v1 Frame'!M$3*COS($C792)+'v1 Frame'!N$3*SIN($C792)*SIN($E792)+'v1 Frame'!O$3*SIN($C792)*COS($E792),"")</f>
        <is>
          <t/>
        </is>
      </c>
      <c r="T792" s="8" t="inlineStr">
        <f aca="false">IF(A792&lt;&gt;"",$H792+'v1 Frame'!N$3*COS($E792)-'v1 Frame'!O$3*SIN($E792),"")</f>
        <is>
          <t/>
        </is>
      </c>
      <c r="U792" s="8" t="inlineStr">
        <f aca="false">IF(A792&lt;&gt;"",$I792-'v1 Frame'!M$3*SIN($C792)+'v1 Frame'!N$3*COS($C792)*SIN($E792)+'v1 Frame'!O$3*COS($C792)*COS($E792),"")</f>
        <is>
          <t/>
        </is>
      </c>
      <c r="V792" s="8" t="inlineStr">
        <f aca="false">IF(A792&lt;&gt;"",$G792+'v1 Frame'!P$3*COS($C792)+'v1 Frame'!Q$3*SIN($C792)*SIN($E792)+'v1 Frame'!R$3*SIN($C792)*COS($E792),"")</f>
        <is>
          <t/>
        </is>
      </c>
      <c r="W792" s="8" t="inlineStr">
        <f aca="false">IF(A792&lt;&gt;"",$H792+'v1 Frame'!Q$3*COS($E792)-'v1 Frame'!R$3*SIN($E792),"")</f>
        <is>
          <t/>
        </is>
      </c>
      <c r="X792" s="8" t="inlineStr">
        <f aca="false">IF(A792&lt;&gt;"",$I792-'v1 Frame'!P$3*SIN($C792)+'v1 Frame'!Q$3*COS($C792)*SIN($E792)+'v1 Frame'!R$3*COS($C792)*COS($E792),"")</f>
        <is>
          <t/>
        </is>
      </c>
      <c r="Y792" s="8" t="inlineStr">
        <f aca="false">IF(A792&lt;&gt;"",$G792+'v1 Frame'!S$3*COS($C792)+'v1 Frame'!T$3*SIN($C792)*SIN($E792)+'v1 Frame'!U$3*SIN($C792)*COS($E792),"")</f>
        <is>
          <t/>
        </is>
      </c>
      <c r="Z792" s="8" t="inlineStr">
        <f aca="false">IF(A792&lt;&gt;"",$H792+'v1 Frame'!T$3*COS($E792)-'v1 Frame'!U$3*SIN($E792),"")</f>
        <is>
          <t/>
        </is>
      </c>
      <c r="AA792" s="8" t="inlineStr">
        <f aca="false">IF(A792&lt;&gt;"",$I792-'v1 Frame'!S$3*SIN($C792)+'v1 Frame'!T$3*COS($C792)*SIN($E792)+'v1 Frame'!U$3*COS($C792)*COS($E792),"")</f>
        <is>
          <t/>
        </is>
      </c>
      <c r="AB792" s="8" t="inlineStr">
        <f aca="false">IF(A792&lt;&gt;"",$G792+'v1 Frame'!V$3*COS($C792)+'v1 Frame'!W$3*SIN($C792)*SIN($E792)+'v1 Frame'!X$3*SIN($C792)*COS($E792),"")</f>
        <is>
          <t/>
        </is>
      </c>
      <c r="AC792" s="8" t="inlineStr">
        <f aca="false">IF(A792&lt;&gt;"",$H792+'v1 Frame'!W$3*COS($E792)-'v1 Frame'!X$3*SIN($E792),"")</f>
        <is>
          <t/>
        </is>
      </c>
      <c r="AD792" s="8" t="inlineStr">
        <f aca="false">IF(A792&lt;&gt;"",$I792-'v1 Frame'!V$3*SIN($C792)+'v1 Frame'!W$3*COS($C792)*SIN($E792)+'v1 Frame'!X$3*COS($C792)*COS($E792),"")</f>
        <is>
          <t/>
        </is>
      </c>
      <c r="AE792" s="25" t="inlineStr">
        <f aca="false">IF(A792&lt;&gt;"",$G792+'v1 Frame'!Y$3*COS($C792)+'v1 Frame'!Z$3*SIN($C792)*SIN($E792)+'v1 Frame'!AA$3*SIN($C792)*COS($E792),"")</f>
        <is>
          <t/>
        </is>
      </c>
      <c r="AF792" s="25" t="inlineStr">
        <f aca="false">IF(A792&lt;&gt;"",$H792+'v1 Frame'!Z$3*COS($E792)-'v1 Frame'!AA$3*SIN($E792),"")</f>
        <is>
          <t/>
        </is>
      </c>
      <c r="AG792" s="25" t="inlineStr">
        <f aca="false">IF(A792&lt;&gt;"",$I792-'v1 Frame'!Y$3*SIN($C792)+'v1 Frame'!Z$3*COS($C792)*SIN($E792)+'v1 Frame'!AA$3*COS($C792)*COS($E792),"")</f>
        <is>
          <t/>
        </is>
      </c>
      <c r="AH792" s="8" t="inlineStr">
        <f aca="false">IF(A792&lt;&gt;"",SQRT(SUMSQ(G792:I792)),"")</f>
        <is>
          <t/>
        </is>
      </c>
      <c r="AI792" s="8" t="inlineStr">
        <f aca="false">IF(A792&lt;&gt;"",IF(AH792&lt;&gt;0,ACOS(I792/AH792),0),"")</f>
        <is>
          <t/>
        </is>
      </c>
      <c r="AJ792" s="8" t="inlineStr">
        <f aca="false">IF(A792&lt;&gt;"",DEGREES(AI792),"")</f>
        <is>
          <t/>
        </is>
      </c>
      <c r="AK792" s="8" t="inlineStr">
        <f aca="false">IF(A792&lt;&gt;"",IF(OR(G792&lt;&gt;0,H792&lt;&gt;0),ATAN2(G792,H792),0),"")</f>
        <is>
          <t/>
        </is>
      </c>
      <c r="AL792" s="8" t="inlineStr">
        <f aca="false">IF(A792&lt;&gt;"",DEGREES(AK792),"")</f>
        <is>
          <t/>
        </is>
      </c>
      <c r="AM792" s="8" t="inlineStr">
        <f aca="false">IF(A792&lt;&gt;"",SQRT(SUMSQ(J792:L792)),"")</f>
        <is>
          <t/>
        </is>
      </c>
      <c r="AN792" s="8" t="inlineStr">
        <f aca="false">IF(A792&lt;&gt;"",IF(AM792&lt;&gt;0,ACOS(L792/AM792),0),"")</f>
        <is>
          <t/>
        </is>
      </c>
      <c r="AO792" s="8" t="inlineStr">
        <f aca="false">IF(A792&lt;&gt;"",DEGREES(AN792),"")</f>
        <is>
          <t/>
        </is>
      </c>
      <c r="AP792" s="8" t="inlineStr">
        <f aca="false">IF(A792&lt;&gt;"",IF(OR(J792&lt;&gt;0,K792&lt;&gt;0),ATAN2(J792,K792),0),"")</f>
        <is>
          <t/>
        </is>
      </c>
      <c r="AQ792" s="8" t="inlineStr">
        <f aca="false">IF(A792&lt;&gt;"",DEGREES(AP792),"")</f>
        <is>
          <t/>
        </is>
      </c>
      <c r="AR792" s="8" t="inlineStr">
        <f aca="false">IF(A792&lt;&gt;"",SQRT(SUMSQ(M792:O792)),"")</f>
        <is>
          <t/>
        </is>
      </c>
      <c r="AS792" s="8" t="inlineStr">
        <f aca="false">IF(A792&lt;&gt;"",IF(AR792&lt;&gt;0,ACOS(O792/AR792),0),"")</f>
        <is>
          <t/>
        </is>
      </c>
      <c r="AT792" s="8" t="inlineStr">
        <f aca="false">IF(A792&lt;&gt;"",DEGREES(AS792),"")</f>
        <is>
          <t/>
        </is>
      </c>
      <c r="AU792" s="8" t="inlineStr">
        <f aca="false">IF(A792&lt;&gt;"",IF(OR(M792&lt;&gt;0,N792&lt;&gt;0),ATAN2(M792,N792),0),"")</f>
        <is>
          <t/>
        </is>
      </c>
      <c r="AV792" s="8" t="inlineStr">
        <f aca="false">IF(A792&lt;&gt;"",DEGREES(AU792),"")</f>
        <is>
          <t/>
        </is>
      </c>
      <c r="AW792" s="8" t="inlineStr">
        <f aca="false">IF(A792&lt;&gt;"",SQRT(SUMSQ(P792:R792)),"")</f>
        <is>
          <t/>
        </is>
      </c>
      <c r="AX792" s="8" t="inlineStr">
        <f aca="false">IF(A792&lt;&gt;"",IF(AW792&lt;&gt;0,ACOS(R792/AW792),0),"")</f>
        <is>
          <t/>
        </is>
      </c>
      <c r="AY792" s="8" t="inlineStr">
        <f aca="false">IF(A792&lt;&gt;"",DEGREES(AX792),"")</f>
        <is>
          <t/>
        </is>
      </c>
      <c r="AZ792" s="8" t="inlineStr">
        <f aca="false">IF(A792&lt;&gt;"",IF(OR(P792&lt;&gt;0,Q792&lt;&gt;0),ATAN2(P792,Q792),0),"")</f>
        <is>
          <t/>
        </is>
      </c>
      <c r="BA792" s="8" t="inlineStr">
        <f aca="false">IF(A792&lt;&gt;"",DEGREES(AZ792),"")</f>
        <is>
          <t/>
        </is>
      </c>
      <c r="BB792" s="8" t="inlineStr">
        <f aca="false">IF(A792&lt;&gt;"",SQRT(SUMSQ(S792:U792)),"")</f>
        <is>
          <t/>
        </is>
      </c>
      <c r="BC792" s="8" t="inlineStr">
        <f aca="false">IF(A792&lt;&gt;"",IF(BB792&lt;&gt;0,ACOS(U792/BB792),0),"")</f>
        <is>
          <t/>
        </is>
      </c>
      <c r="BD792" s="8" t="inlineStr">
        <f aca="false">IF(A792&lt;&gt;"",DEGREES(BC792),"")</f>
        <is>
          <t/>
        </is>
      </c>
      <c r="BE792" s="8" t="inlineStr">
        <f aca="false">IF(A792&lt;&gt;"",IF(OR(S792&lt;&gt;0,T792&lt;&gt;0),ATAN2(S792,T792),0),"")</f>
        <is>
          <t/>
        </is>
      </c>
      <c r="BF792" s="8" t="inlineStr">
        <f aca="false">IF(A792&lt;&gt;"",DEGREES(BE792),"")</f>
        <is>
          <t/>
        </is>
      </c>
      <c r="BG792" s="8" t="inlineStr">
        <f aca="false">IF(A792&lt;&gt;"",SQRT(SUMSQ(V792:X792)),"")</f>
        <is>
          <t/>
        </is>
      </c>
      <c r="BH792" s="8" t="inlineStr">
        <f aca="false">IF(A792&lt;&gt;"",IF(BG792&lt;&gt;0,ACOS(X792/BG792),0),"")</f>
        <is>
          <t/>
        </is>
      </c>
      <c r="BI792" s="8" t="inlineStr">
        <f aca="false">IF(A792&lt;&gt;"",DEGREES(BH792),"")</f>
        <is>
          <t/>
        </is>
      </c>
      <c r="BJ792" s="8" t="inlineStr">
        <f aca="false">IF(A792&lt;&gt;"",IF(OR(V792&lt;&gt;0,W792&lt;&gt;0),ATAN2(V792,W792),0),"")</f>
        <is>
          <t/>
        </is>
      </c>
      <c r="BK792" s="8" t="inlineStr">
        <f aca="false">IF(A792&lt;&gt;"",DEGREES(BJ792),"")</f>
        <is>
          <t/>
        </is>
      </c>
      <c r="BL792" s="8" t="inlineStr">
        <f aca="false">IF(A792&lt;&gt;"",SQRT(SUMSQ(Y792:AA792)),"")</f>
        <is>
          <t/>
        </is>
      </c>
      <c r="BM792" s="8" t="inlineStr">
        <f aca="false">IF(A792&lt;&gt;"",IF(BL792&lt;&gt;0,ACOS(AA792/BL792),0),"")</f>
        <is>
          <t/>
        </is>
      </c>
      <c r="BN792" s="8" t="inlineStr">
        <f aca="false">IF(A792&lt;&gt;"",DEGREES(BM792),"")</f>
        <is>
          <t/>
        </is>
      </c>
      <c r="BO792" s="8" t="inlineStr">
        <f aca="false">IF(A792&lt;&gt;"",IF(OR(Y792&lt;&gt;0,Z792&lt;&gt;0),ATAN2(Y792,Z792),0),"")</f>
        <is>
          <t/>
        </is>
      </c>
      <c r="BP792" s="8" t="inlineStr">
        <f aca="false">IF(A792&lt;&gt;"",DEGREES(BO792),"")</f>
        <is>
          <t/>
        </is>
      </c>
      <c r="BQ792" s="8" t="inlineStr">
        <f aca="false">IF(A792&lt;&gt;"",SQRT(SUMSQ(AB792:AD792)),"")</f>
        <is>
          <t/>
        </is>
      </c>
      <c r="BR792" s="8" t="inlineStr">
        <f aca="false">IF(A792&lt;&gt;"",IF(BQ792&lt;&gt;0,ACOS(AD792/BQ792),0),"")</f>
        <is>
          <t/>
        </is>
      </c>
      <c r="BS792" s="8" t="inlineStr">
        <f aca="false">IF(A792&lt;&gt;"",DEGREES(BR792),"")</f>
        <is>
          <t/>
        </is>
      </c>
      <c r="BT792" s="8" t="inlineStr">
        <f aca="false">IF(A792&lt;&gt;"",IF(OR(AB792&lt;&gt;0,AC792&lt;&gt;0),ATAN2(AB792,AC792),0),"")</f>
        <is>
          <t/>
        </is>
      </c>
      <c r="BU792" s="8" t="inlineStr">
        <f aca="false">IF(A792&lt;&gt;"",DEGREES(BT792),"")</f>
        <is>
          <t/>
        </is>
      </c>
      <c r="BV792" s="8" t="inlineStr">
        <f aca="false">IF(A792&lt;&gt;"",SQRT(SUMSQ(AE792:AG792)),"")</f>
        <is>
          <t/>
        </is>
      </c>
      <c r="BW792" s="8" t="inlineStr">
        <f aca="false">IF(A792&lt;&gt;"",IF(BV792&lt;&gt;0,ACOS(AG792/BV792),0),"")</f>
        <is>
          <t/>
        </is>
      </c>
      <c r="BX792" s="8" t="inlineStr">
        <f aca="false">IF(A792&lt;&gt;"",DEGREES(BW792),"")</f>
        <is>
          <t/>
        </is>
      </c>
      <c r="BY792" s="8" t="inlineStr">
        <f aca="false">IF(A792&lt;&gt;"",IF(OR(AF792&lt;&gt;0,AG792&lt;&gt;0),ATAN2(AF792,AG792),0),"")</f>
        <is>
          <t/>
        </is>
      </c>
      <c r="BZ792" s="8" t="inlineStr">
        <f aca="false">IF(A792&lt;&gt;"",DEGREES(BY792),"")</f>
        <is>
          <t/>
        </is>
      </c>
      <c r="CA792" s="0" t="inlineStr">
        <f aca="false">IF(A792&lt;&gt;"",IF(AND(AI792&lt;Parameters!$B$11,AI792&gt;Parameters!$B$12,AN792&lt;Parameters!$B$11,AN792&gt;Parameters!$B$12,AS792&lt;Parameters!$B$11,AS792&gt;Parameters!$B$12,AX792&lt;Parameters!$B$11,AX792&gt;Parameters!$B$12,BC792&lt;Parameters!$B$11,BC792&gt;Parameters!$B$12,BM792&lt;Parameters!$B$11,BM792&gt;Parameters!$B$12,BR792&lt;Parameters!$B$11,BR792&gt;Parameters!$B$12,BW792&lt;Parameters!$B$11,BW792&gt;Parameters!$B$12),1,0),"")</f>
        <is>
          <t/>
        </is>
      </c>
      <c r="CB792" s="0" t="inlineStr">
        <f aca="false">IF(A792&lt;&gt;"",IF(OR(AI792&lt;Parameters!$B$12,AI792&gt;Parameters!$B$11),0,1),"")</f>
        <is>
          <t/>
        </is>
      </c>
      <c r="CC792" s="0" t="inlineStr">
        <f aca="false">IF(A792&lt;&gt;"",IF(OR(AN792&lt;Parameters!$B$12,AN792&gt;Parameters!$B$11),0,1),"")</f>
        <is>
          <t/>
        </is>
      </c>
      <c r="CD792" s="0" t="inlineStr">
        <f aca="false">IF(A792&lt;&gt;"",IF(OR(AS792&lt;Parameters!$B$12,AS792&gt;Parameters!$B$11),0,1),"")</f>
        <is>
          <t/>
        </is>
      </c>
      <c r="CE792" s="0" t="inlineStr">
        <f aca="false">IF(A792&lt;&gt;"",IF(OR(AX792&lt;Parameters!$B$12,AX792&gt;Parameters!$B$11),0,1),"")</f>
        <is>
          <t/>
        </is>
      </c>
      <c r="CF792" s="0" t="inlineStr">
        <f aca="false">IF(A792&lt;&gt;"",IF(OR(BC792&lt;Parameters!$B$12,BC792&gt;Parameters!$B$11),0,1),"")</f>
        <is>
          <t/>
        </is>
      </c>
      <c r="CG792" s="0" t="inlineStr">
        <f aca="false">IF(A792&lt;&gt;"",IF(OR(BH792&lt;Parameters!$B$12,BH792&gt;Parameters!$B$11),0,1),"")</f>
        <is>
          <t/>
        </is>
      </c>
      <c r="CH792" s="0" t="inlineStr">
        <f aca="false">IF(A792&lt;&gt;"",IF(OR(BM792&lt;Parameters!$B$12,BM792&gt;Parameters!$B$11),0,1),"")</f>
        <is>
          <t/>
        </is>
      </c>
      <c r="CI792" s="0" t="inlineStr">
        <f aca="false">IF(A792&lt;&gt;"",IF(OR(BR792&lt;Parameters!$B$12,BR792&gt;Parameters!$B$11),0,1),"")</f>
        <is>
          <t/>
        </is>
      </c>
      <c r="CJ792" s="0" t="inlineStr">
        <f aca="false">IF(A792&lt;&gt;"",IF(OR(BW792&lt;Parameters!$B$12,BW792&gt;Parameters!$B$11),0,1),"")</f>
        <is>
          <t/>
        </is>
      </c>
      <c r="CK792" s="26" t="inlineStr">
        <f aca="false">IF(A792&lt;&gt;"",SUM(CB792:CJ792)/9,"")</f>
        <is>
          <t/>
        </is>
      </c>
      <c r="CL792" s="0" t="inlineStr">
        <f aca="false">IF(A792&lt;&gt;"",CK792*9,"")</f>
        <is>
          <t/>
        </is>
      </c>
      <c r="CM792" s="8" t="inlineStr">
        <f aca="false">IF(A792&lt;&gt;"",TEXT(B792,CM$2)&amp;" "&amp;TEXT(A792,CM$2),"")</f>
        <is>
          <t/>
        </is>
      </c>
    </row>
    <row r="793" customFormat="false" ht="15" hidden="false" customHeight="false" outlineLevel="0" collapsed="false">
      <c r="A793" s="0" t="inlineStr">
        <f aca="false">IF(OR(B792&lt;Parameters!$K$12,A792&lt;Parameters!$K$12),IF(A792&lt;Parameters!$K$12,A792+1,0),"")</f>
        <is>
          <t/>
        </is>
      </c>
      <c r="B793" s="0" t="inlineStr">
        <f aca="false">IF(A793&lt;&gt;"",IF(A793=0,B792+1,B792),"")</f>
        <is>
          <t/>
        </is>
      </c>
      <c r="C793" s="24" t="inlineStr">
        <f aca="false">IF(A793&lt;&gt;"",-_phi*(A793+0.5),"")</f>
        <is>
          <t/>
        </is>
      </c>
      <c r="D793" s="8" t="inlineStr">
        <f aca="false">IF(A793&lt;&gt;"",DEGREES(C793),"")</f>
        <is>
          <t/>
        </is>
      </c>
      <c r="E793" s="24" t="inlineStr">
        <f aca="false">IF(A793&lt;&gt;"",_phi*(B793+0.5),"")</f>
        <is>
          <t/>
        </is>
      </c>
      <c r="F793" s="8" t="inlineStr">
        <f aca="false">IF(A793&lt;&gt;"",DEGREES(E793),"")</f>
        <is>
          <t/>
        </is>
      </c>
      <c r="G793" s="8" t="inlineStr">
        <f aca="false">IF(A793&lt;&gt;"",LOOKUP(A793,h!$A$3:$A$30,h!$D$3:$D$30),"")</f>
        <is>
          <t/>
        </is>
      </c>
      <c r="H793" s="8" t="inlineStr">
        <f aca="false">IF(A793&lt;&gt;"",LOOKUP(B793,h!$A$3:$A$30,h!$D$3:$D$30),"")</f>
        <is>
          <t/>
        </is>
      </c>
      <c r="I793" s="8" t="inlineStr">
        <f aca="false">IF(A793&lt;&gt;"",_zif,"")</f>
        <is>
          <t/>
        </is>
      </c>
      <c r="J793" s="8" t="inlineStr">
        <f aca="false">IF(A793&lt;&gt;"",$G793+'v1 Frame'!D$3*COS($C793)+'v1 Frame'!E$3*SIN($C793)*SIN($E793)+'v1 Frame'!F$3*SIN($C793)*COS($E793),"")</f>
        <is>
          <t/>
        </is>
      </c>
      <c r="K793" s="8" t="inlineStr">
        <f aca="false">IF(A793&lt;&gt;"",$H793+'v1 Frame'!E$3*COS($E793)-'v1 Frame'!F$3*SIN($E793),"")</f>
        <is>
          <t/>
        </is>
      </c>
      <c r="L793" s="8" t="inlineStr">
        <f aca="false">IF(A793&lt;&gt;"",$I793-'v1 Frame'!D$3*SIN($C793)+'v1 Frame'!E$3*COS($C793)*SIN($E793)+'v1 Frame'!F$3*COS($C793)*COS($E793),"")</f>
        <is>
          <t/>
        </is>
      </c>
      <c r="M793" s="8" t="inlineStr">
        <f aca="false">IF(A793&lt;&gt;"",$G793+'v1 Frame'!G$3*COS($C793)+'v1 Frame'!H$3*SIN($C793)*SIN($E793)+'v1 Frame'!I$3*SIN($C793)*COS($E793),"")</f>
        <is>
          <t/>
        </is>
      </c>
      <c r="N793" s="8" t="inlineStr">
        <f aca="false">IF(A793&lt;&gt;"",$H793+'v1 Frame'!H$3*COS($E793)-'v1 Frame'!I$3*SIN($E793),"")</f>
        <is>
          <t/>
        </is>
      </c>
      <c r="O793" s="8" t="inlineStr">
        <f aca="false">IF(A793&lt;&gt;"",$I793-'v1 Frame'!G$3*SIN($C793)+'v1 Frame'!H$3*COS($C793)*SIN($E793)+'v1 Frame'!I$3*COS($C793)*COS($E793),"")</f>
        <is>
          <t/>
        </is>
      </c>
      <c r="P793" s="8" t="inlineStr">
        <f aca="false">IF(A793&lt;&gt;"",$G793+'v1 Frame'!J$3*COS($C793)+'v1 Frame'!K$3*SIN($C793)*SIN($E793)+'v1 Frame'!L$3*SIN($C793)*COS($E793),"")</f>
        <is>
          <t/>
        </is>
      </c>
      <c r="Q793" s="8" t="inlineStr">
        <f aca="false">IF(A793&lt;&gt;"",$H793+'v1 Frame'!K$3*COS($E793)-'v1 Frame'!L$3*SIN($E793),"")</f>
        <is>
          <t/>
        </is>
      </c>
      <c r="R793" s="8" t="inlineStr">
        <f aca="false">IF(A793&lt;&gt;"",$I793-'v1 Frame'!J$3*SIN($C793)+'v1 Frame'!K$3*COS($C793)*SIN($E793)+'v1 Frame'!L$3*COS($C793)*COS($E793),"")</f>
        <is>
          <t/>
        </is>
      </c>
      <c r="S793" s="8" t="inlineStr">
        <f aca="false">IF(A793&lt;&gt;"",$G793+'v1 Frame'!M$3*COS($C793)+'v1 Frame'!N$3*SIN($C793)*SIN($E793)+'v1 Frame'!O$3*SIN($C793)*COS($E793),"")</f>
        <is>
          <t/>
        </is>
      </c>
      <c r="T793" s="8" t="inlineStr">
        <f aca="false">IF(A793&lt;&gt;"",$H793+'v1 Frame'!N$3*COS($E793)-'v1 Frame'!O$3*SIN($E793),"")</f>
        <is>
          <t/>
        </is>
      </c>
      <c r="U793" s="8" t="inlineStr">
        <f aca="false">IF(A793&lt;&gt;"",$I793-'v1 Frame'!M$3*SIN($C793)+'v1 Frame'!N$3*COS($C793)*SIN($E793)+'v1 Frame'!O$3*COS($C793)*COS($E793),"")</f>
        <is>
          <t/>
        </is>
      </c>
      <c r="V793" s="8" t="inlineStr">
        <f aca="false">IF(A793&lt;&gt;"",$G793+'v1 Frame'!P$3*COS($C793)+'v1 Frame'!Q$3*SIN($C793)*SIN($E793)+'v1 Frame'!R$3*SIN($C793)*COS($E793),"")</f>
        <is>
          <t/>
        </is>
      </c>
      <c r="W793" s="8" t="inlineStr">
        <f aca="false">IF(A793&lt;&gt;"",$H793+'v1 Frame'!Q$3*COS($E793)-'v1 Frame'!R$3*SIN($E793),"")</f>
        <is>
          <t/>
        </is>
      </c>
      <c r="X793" s="8" t="inlineStr">
        <f aca="false">IF(A793&lt;&gt;"",$I793-'v1 Frame'!P$3*SIN($C793)+'v1 Frame'!Q$3*COS($C793)*SIN($E793)+'v1 Frame'!R$3*COS($C793)*COS($E793),"")</f>
        <is>
          <t/>
        </is>
      </c>
      <c r="Y793" s="8" t="inlineStr">
        <f aca="false">IF(A793&lt;&gt;"",$G793+'v1 Frame'!S$3*COS($C793)+'v1 Frame'!T$3*SIN($C793)*SIN($E793)+'v1 Frame'!U$3*SIN($C793)*COS($E793),"")</f>
        <is>
          <t/>
        </is>
      </c>
      <c r="Z793" s="8" t="inlineStr">
        <f aca="false">IF(A793&lt;&gt;"",$H793+'v1 Frame'!T$3*COS($E793)-'v1 Frame'!U$3*SIN($E793),"")</f>
        <is>
          <t/>
        </is>
      </c>
      <c r="AA793" s="8" t="inlineStr">
        <f aca="false">IF(A793&lt;&gt;"",$I793-'v1 Frame'!S$3*SIN($C793)+'v1 Frame'!T$3*COS($C793)*SIN($E793)+'v1 Frame'!U$3*COS($C793)*COS($E793),"")</f>
        <is>
          <t/>
        </is>
      </c>
      <c r="AB793" s="8" t="inlineStr">
        <f aca="false">IF(A793&lt;&gt;"",$G793+'v1 Frame'!V$3*COS($C793)+'v1 Frame'!W$3*SIN($C793)*SIN($E793)+'v1 Frame'!X$3*SIN($C793)*COS($E793),"")</f>
        <is>
          <t/>
        </is>
      </c>
      <c r="AC793" s="8" t="inlineStr">
        <f aca="false">IF(A793&lt;&gt;"",$H793+'v1 Frame'!W$3*COS($E793)-'v1 Frame'!X$3*SIN($E793),"")</f>
        <is>
          <t/>
        </is>
      </c>
      <c r="AD793" s="8" t="inlineStr">
        <f aca="false">IF(A793&lt;&gt;"",$I793-'v1 Frame'!V$3*SIN($C793)+'v1 Frame'!W$3*COS($C793)*SIN($E793)+'v1 Frame'!X$3*COS($C793)*COS($E793),"")</f>
        <is>
          <t/>
        </is>
      </c>
      <c r="AE793" s="25" t="inlineStr">
        <f aca="false">IF(A793&lt;&gt;"",$G793+'v1 Frame'!Y$3*COS($C793)+'v1 Frame'!Z$3*SIN($C793)*SIN($E793)+'v1 Frame'!AA$3*SIN($C793)*COS($E793),"")</f>
        <is>
          <t/>
        </is>
      </c>
      <c r="AF793" s="25" t="inlineStr">
        <f aca="false">IF(A793&lt;&gt;"",$H793+'v1 Frame'!Z$3*COS($E793)-'v1 Frame'!AA$3*SIN($E793),"")</f>
        <is>
          <t/>
        </is>
      </c>
      <c r="AG793" s="25" t="inlineStr">
        <f aca="false">IF(A793&lt;&gt;"",$I793-'v1 Frame'!Y$3*SIN($C793)+'v1 Frame'!Z$3*COS($C793)*SIN($E793)+'v1 Frame'!AA$3*COS($C793)*COS($E793),"")</f>
        <is>
          <t/>
        </is>
      </c>
      <c r="AH793" s="8" t="inlineStr">
        <f aca="false">IF(A793&lt;&gt;"",SQRT(SUMSQ(G793:I793)),"")</f>
        <is>
          <t/>
        </is>
      </c>
      <c r="AI793" s="8" t="inlineStr">
        <f aca="false">IF(A793&lt;&gt;"",IF(AH793&lt;&gt;0,ACOS(I793/AH793),0),"")</f>
        <is>
          <t/>
        </is>
      </c>
      <c r="AJ793" s="8" t="inlineStr">
        <f aca="false">IF(A793&lt;&gt;"",DEGREES(AI793),"")</f>
        <is>
          <t/>
        </is>
      </c>
      <c r="AK793" s="8" t="inlineStr">
        <f aca="false">IF(A793&lt;&gt;"",IF(OR(G793&lt;&gt;0,H793&lt;&gt;0),ATAN2(G793,H793),0),"")</f>
        <is>
          <t/>
        </is>
      </c>
      <c r="AL793" s="8" t="inlineStr">
        <f aca="false">IF(A793&lt;&gt;"",DEGREES(AK793),"")</f>
        <is>
          <t/>
        </is>
      </c>
      <c r="AM793" s="8" t="inlineStr">
        <f aca="false">IF(A793&lt;&gt;"",SQRT(SUMSQ(J793:L793)),"")</f>
        <is>
          <t/>
        </is>
      </c>
      <c r="AN793" s="8" t="inlineStr">
        <f aca="false">IF(A793&lt;&gt;"",IF(AM793&lt;&gt;0,ACOS(L793/AM793),0),"")</f>
        <is>
          <t/>
        </is>
      </c>
      <c r="AO793" s="8" t="inlineStr">
        <f aca="false">IF(A793&lt;&gt;"",DEGREES(AN793),"")</f>
        <is>
          <t/>
        </is>
      </c>
      <c r="AP793" s="8" t="inlineStr">
        <f aca="false">IF(A793&lt;&gt;"",IF(OR(J793&lt;&gt;0,K793&lt;&gt;0),ATAN2(J793,K793),0),"")</f>
        <is>
          <t/>
        </is>
      </c>
      <c r="AQ793" s="8" t="inlineStr">
        <f aca="false">IF(A793&lt;&gt;"",DEGREES(AP793),"")</f>
        <is>
          <t/>
        </is>
      </c>
      <c r="AR793" s="8" t="inlineStr">
        <f aca="false">IF(A793&lt;&gt;"",SQRT(SUMSQ(M793:O793)),"")</f>
        <is>
          <t/>
        </is>
      </c>
      <c r="AS793" s="8" t="inlineStr">
        <f aca="false">IF(A793&lt;&gt;"",IF(AR793&lt;&gt;0,ACOS(O793/AR793),0),"")</f>
        <is>
          <t/>
        </is>
      </c>
      <c r="AT793" s="8" t="inlineStr">
        <f aca="false">IF(A793&lt;&gt;"",DEGREES(AS793),"")</f>
        <is>
          <t/>
        </is>
      </c>
      <c r="AU793" s="8" t="inlineStr">
        <f aca="false">IF(A793&lt;&gt;"",IF(OR(M793&lt;&gt;0,N793&lt;&gt;0),ATAN2(M793,N793),0),"")</f>
        <is>
          <t/>
        </is>
      </c>
      <c r="AV793" s="8" t="inlineStr">
        <f aca="false">IF(A793&lt;&gt;"",DEGREES(AU793),"")</f>
        <is>
          <t/>
        </is>
      </c>
      <c r="AW793" s="8" t="inlineStr">
        <f aca="false">IF(A793&lt;&gt;"",SQRT(SUMSQ(P793:R793)),"")</f>
        <is>
          <t/>
        </is>
      </c>
      <c r="AX793" s="8" t="inlineStr">
        <f aca="false">IF(A793&lt;&gt;"",IF(AW793&lt;&gt;0,ACOS(R793/AW793),0),"")</f>
        <is>
          <t/>
        </is>
      </c>
      <c r="AY793" s="8" t="inlineStr">
        <f aca="false">IF(A793&lt;&gt;"",DEGREES(AX793),"")</f>
        <is>
          <t/>
        </is>
      </c>
      <c r="AZ793" s="8" t="inlineStr">
        <f aca="false">IF(A793&lt;&gt;"",IF(OR(P793&lt;&gt;0,Q793&lt;&gt;0),ATAN2(P793,Q793),0),"")</f>
        <is>
          <t/>
        </is>
      </c>
      <c r="BA793" s="8" t="inlineStr">
        <f aca="false">IF(A793&lt;&gt;"",DEGREES(AZ793),"")</f>
        <is>
          <t/>
        </is>
      </c>
      <c r="BB793" s="8" t="inlineStr">
        <f aca="false">IF(A793&lt;&gt;"",SQRT(SUMSQ(S793:U793)),"")</f>
        <is>
          <t/>
        </is>
      </c>
      <c r="BC793" s="8" t="inlineStr">
        <f aca="false">IF(A793&lt;&gt;"",IF(BB793&lt;&gt;0,ACOS(U793/BB793),0),"")</f>
        <is>
          <t/>
        </is>
      </c>
      <c r="BD793" s="8" t="inlineStr">
        <f aca="false">IF(A793&lt;&gt;"",DEGREES(BC793),"")</f>
        <is>
          <t/>
        </is>
      </c>
      <c r="BE793" s="8" t="inlineStr">
        <f aca="false">IF(A793&lt;&gt;"",IF(OR(S793&lt;&gt;0,T793&lt;&gt;0),ATAN2(S793,T793),0),"")</f>
        <is>
          <t/>
        </is>
      </c>
      <c r="BF793" s="8" t="inlineStr">
        <f aca="false">IF(A793&lt;&gt;"",DEGREES(BE793),"")</f>
        <is>
          <t/>
        </is>
      </c>
      <c r="BG793" s="8" t="inlineStr">
        <f aca="false">IF(A793&lt;&gt;"",SQRT(SUMSQ(V793:X793)),"")</f>
        <is>
          <t/>
        </is>
      </c>
      <c r="BH793" s="8" t="inlineStr">
        <f aca="false">IF(A793&lt;&gt;"",IF(BG793&lt;&gt;0,ACOS(X793/BG793),0),"")</f>
        <is>
          <t/>
        </is>
      </c>
      <c r="BI793" s="8" t="inlineStr">
        <f aca="false">IF(A793&lt;&gt;"",DEGREES(BH793),"")</f>
        <is>
          <t/>
        </is>
      </c>
      <c r="BJ793" s="8" t="inlineStr">
        <f aca="false">IF(A793&lt;&gt;"",IF(OR(V793&lt;&gt;0,W793&lt;&gt;0),ATAN2(V793,W793),0),"")</f>
        <is>
          <t/>
        </is>
      </c>
      <c r="BK793" s="8" t="inlineStr">
        <f aca="false">IF(A793&lt;&gt;"",DEGREES(BJ793),"")</f>
        <is>
          <t/>
        </is>
      </c>
      <c r="BL793" s="8" t="inlineStr">
        <f aca="false">IF(A793&lt;&gt;"",SQRT(SUMSQ(Y793:AA793)),"")</f>
        <is>
          <t/>
        </is>
      </c>
      <c r="BM793" s="8" t="inlineStr">
        <f aca="false">IF(A793&lt;&gt;"",IF(BL793&lt;&gt;0,ACOS(AA793/BL793),0),"")</f>
        <is>
          <t/>
        </is>
      </c>
      <c r="BN793" s="8" t="inlineStr">
        <f aca="false">IF(A793&lt;&gt;"",DEGREES(BM793),"")</f>
        <is>
          <t/>
        </is>
      </c>
      <c r="BO793" s="8" t="inlineStr">
        <f aca="false">IF(A793&lt;&gt;"",IF(OR(Y793&lt;&gt;0,Z793&lt;&gt;0),ATAN2(Y793,Z793),0),"")</f>
        <is>
          <t/>
        </is>
      </c>
      <c r="BP793" s="8" t="inlineStr">
        <f aca="false">IF(A793&lt;&gt;"",DEGREES(BO793),"")</f>
        <is>
          <t/>
        </is>
      </c>
      <c r="BQ793" s="8" t="inlineStr">
        <f aca="false">IF(A793&lt;&gt;"",SQRT(SUMSQ(AB793:AD793)),"")</f>
        <is>
          <t/>
        </is>
      </c>
      <c r="BR793" s="8" t="inlineStr">
        <f aca="false">IF(A793&lt;&gt;"",IF(BQ793&lt;&gt;0,ACOS(AD793/BQ793),0),"")</f>
        <is>
          <t/>
        </is>
      </c>
      <c r="BS793" s="8" t="inlineStr">
        <f aca="false">IF(A793&lt;&gt;"",DEGREES(BR793),"")</f>
        <is>
          <t/>
        </is>
      </c>
      <c r="BT793" s="8" t="inlineStr">
        <f aca="false">IF(A793&lt;&gt;"",IF(OR(AB793&lt;&gt;0,AC793&lt;&gt;0),ATAN2(AB793,AC793),0),"")</f>
        <is>
          <t/>
        </is>
      </c>
      <c r="BU793" s="8" t="inlineStr">
        <f aca="false">IF(A793&lt;&gt;"",DEGREES(BT793),"")</f>
        <is>
          <t/>
        </is>
      </c>
      <c r="BV793" s="8" t="inlineStr">
        <f aca="false">IF(A793&lt;&gt;"",SQRT(SUMSQ(AE793:AG793)),"")</f>
        <is>
          <t/>
        </is>
      </c>
      <c r="BW793" s="8" t="inlineStr">
        <f aca="false">IF(A793&lt;&gt;"",IF(BV793&lt;&gt;0,ACOS(AG793/BV793),0),"")</f>
        <is>
          <t/>
        </is>
      </c>
      <c r="BX793" s="8" t="inlineStr">
        <f aca="false">IF(A793&lt;&gt;"",DEGREES(BW793),"")</f>
        <is>
          <t/>
        </is>
      </c>
      <c r="BY793" s="8" t="inlineStr">
        <f aca="false">IF(A793&lt;&gt;"",IF(OR(AF793&lt;&gt;0,AG793&lt;&gt;0),ATAN2(AF793,AG793),0),"")</f>
        <is>
          <t/>
        </is>
      </c>
      <c r="BZ793" s="8" t="inlineStr">
        <f aca="false">IF(A793&lt;&gt;"",DEGREES(BY793),"")</f>
        <is>
          <t/>
        </is>
      </c>
      <c r="CA793" s="0" t="inlineStr">
        <f aca="false">IF(A793&lt;&gt;"",IF(AND(AI793&lt;Parameters!$B$11,AI793&gt;Parameters!$B$12,AN793&lt;Parameters!$B$11,AN793&gt;Parameters!$B$12,AS793&lt;Parameters!$B$11,AS793&gt;Parameters!$B$12,AX793&lt;Parameters!$B$11,AX793&gt;Parameters!$B$12,BC793&lt;Parameters!$B$11,BC793&gt;Parameters!$B$12,BM793&lt;Parameters!$B$11,BM793&gt;Parameters!$B$12,BR793&lt;Parameters!$B$11,BR793&gt;Parameters!$B$12,BW793&lt;Parameters!$B$11,BW793&gt;Parameters!$B$12),1,0),"")</f>
        <is>
          <t/>
        </is>
      </c>
      <c r="CB793" s="0" t="inlineStr">
        <f aca="false">IF(A793&lt;&gt;"",IF(OR(AI793&lt;Parameters!$B$12,AI793&gt;Parameters!$B$11),0,1),"")</f>
        <is>
          <t/>
        </is>
      </c>
      <c r="CC793" s="0" t="inlineStr">
        <f aca="false">IF(A793&lt;&gt;"",IF(OR(AN793&lt;Parameters!$B$12,AN793&gt;Parameters!$B$11),0,1),"")</f>
        <is>
          <t/>
        </is>
      </c>
      <c r="CD793" s="0" t="inlineStr">
        <f aca="false">IF(A793&lt;&gt;"",IF(OR(AS793&lt;Parameters!$B$12,AS793&gt;Parameters!$B$11),0,1),"")</f>
        <is>
          <t/>
        </is>
      </c>
      <c r="CE793" s="0" t="inlineStr">
        <f aca="false">IF(A793&lt;&gt;"",IF(OR(AX793&lt;Parameters!$B$12,AX793&gt;Parameters!$B$11),0,1),"")</f>
        <is>
          <t/>
        </is>
      </c>
      <c r="CF793" s="0" t="inlineStr">
        <f aca="false">IF(A793&lt;&gt;"",IF(OR(BC793&lt;Parameters!$B$12,BC793&gt;Parameters!$B$11),0,1),"")</f>
        <is>
          <t/>
        </is>
      </c>
      <c r="CG793" s="0" t="inlineStr">
        <f aca="false">IF(A793&lt;&gt;"",IF(OR(BH793&lt;Parameters!$B$12,BH793&gt;Parameters!$B$11),0,1),"")</f>
        <is>
          <t/>
        </is>
      </c>
      <c r="CH793" s="0" t="inlineStr">
        <f aca="false">IF(A793&lt;&gt;"",IF(OR(BM793&lt;Parameters!$B$12,BM793&gt;Parameters!$B$11),0,1),"")</f>
        <is>
          <t/>
        </is>
      </c>
      <c r="CI793" s="0" t="inlineStr">
        <f aca="false">IF(A793&lt;&gt;"",IF(OR(BR793&lt;Parameters!$B$12,BR793&gt;Parameters!$B$11),0,1),"")</f>
        <is>
          <t/>
        </is>
      </c>
      <c r="CJ793" s="0" t="inlineStr">
        <f aca="false">IF(A793&lt;&gt;"",IF(OR(BW793&lt;Parameters!$B$12,BW793&gt;Parameters!$B$11),0,1),"")</f>
        <is>
          <t/>
        </is>
      </c>
      <c r="CK793" s="26" t="inlineStr">
        <f aca="false">IF(A793&lt;&gt;"",SUM(CB793:CJ793)/9,"")</f>
        <is>
          <t/>
        </is>
      </c>
      <c r="CL793" s="0" t="inlineStr">
        <f aca="false">IF(A793&lt;&gt;"",CK793*9,"")</f>
        <is>
          <t/>
        </is>
      </c>
      <c r="CM793" s="8" t="inlineStr">
        <f aca="false">IF(A793&lt;&gt;"",TEXT(B793,CM$2)&amp;" "&amp;TEXT(A793,CM$2),"")</f>
        <is>
          <t/>
        </is>
      </c>
    </row>
    <row r="794" customFormat="false" ht="15" hidden="false" customHeight="false" outlineLevel="0" collapsed="false">
      <c r="A794" s="0" t="inlineStr">
        <f aca="false">IF(OR(B793&lt;Parameters!$K$12,A793&lt;Parameters!$K$12),IF(A793&lt;Parameters!$K$12,A793+1,0),"")</f>
        <is>
          <t/>
        </is>
      </c>
      <c r="B794" s="0" t="inlineStr">
        <f aca="false">IF(A794&lt;&gt;"",IF(A794=0,B793+1,B793),"")</f>
        <is>
          <t/>
        </is>
      </c>
      <c r="C794" s="24" t="inlineStr">
        <f aca="false">IF(A794&lt;&gt;"",-_phi*(A794+0.5),"")</f>
        <is>
          <t/>
        </is>
      </c>
      <c r="D794" s="8" t="inlineStr">
        <f aca="false">IF(A794&lt;&gt;"",DEGREES(C794),"")</f>
        <is>
          <t/>
        </is>
      </c>
      <c r="E794" s="24" t="inlineStr">
        <f aca="false">IF(A794&lt;&gt;"",_phi*(B794+0.5),"")</f>
        <is>
          <t/>
        </is>
      </c>
      <c r="F794" s="8" t="inlineStr">
        <f aca="false">IF(A794&lt;&gt;"",DEGREES(E794),"")</f>
        <is>
          <t/>
        </is>
      </c>
      <c r="G794" s="8" t="inlineStr">
        <f aca="false">IF(A794&lt;&gt;"",LOOKUP(A794,h!$A$3:$A$30,h!$D$3:$D$30),"")</f>
        <is>
          <t/>
        </is>
      </c>
      <c r="H794" s="8" t="inlineStr">
        <f aca="false">IF(A794&lt;&gt;"",LOOKUP(B794,h!$A$3:$A$30,h!$D$3:$D$30),"")</f>
        <is>
          <t/>
        </is>
      </c>
      <c r="I794" s="8" t="inlineStr">
        <f aca="false">IF(A794&lt;&gt;"",_zif,"")</f>
        <is>
          <t/>
        </is>
      </c>
      <c r="J794" s="8" t="inlineStr">
        <f aca="false">IF(A794&lt;&gt;"",$G794+'v1 Frame'!D$3*COS($C794)+'v1 Frame'!E$3*SIN($C794)*SIN($E794)+'v1 Frame'!F$3*SIN($C794)*COS($E794),"")</f>
        <is>
          <t/>
        </is>
      </c>
      <c r="K794" s="8" t="inlineStr">
        <f aca="false">IF(A794&lt;&gt;"",$H794+'v1 Frame'!E$3*COS($E794)-'v1 Frame'!F$3*SIN($E794),"")</f>
        <is>
          <t/>
        </is>
      </c>
      <c r="L794" s="8" t="inlineStr">
        <f aca="false">IF(A794&lt;&gt;"",$I794-'v1 Frame'!D$3*SIN($C794)+'v1 Frame'!E$3*COS($C794)*SIN($E794)+'v1 Frame'!F$3*COS($C794)*COS($E794),"")</f>
        <is>
          <t/>
        </is>
      </c>
      <c r="M794" s="8" t="inlineStr">
        <f aca="false">IF(A794&lt;&gt;"",$G794+'v1 Frame'!G$3*COS($C794)+'v1 Frame'!H$3*SIN($C794)*SIN($E794)+'v1 Frame'!I$3*SIN($C794)*COS($E794),"")</f>
        <is>
          <t/>
        </is>
      </c>
      <c r="N794" s="8" t="inlineStr">
        <f aca="false">IF(A794&lt;&gt;"",$H794+'v1 Frame'!H$3*COS($E794)-'v1 Frame'!I$3*SIN($E794),"")</f>
        <is>
          <t/>
        </is>
      </c>
      <c r="O794" s="8" t="inlineStr">
        <f aca="false">IF(A794&lt;&gt;"",$I794-'v1 Frame'!G$3*SIN($C794)+'v1 Frame'!H$3*COS($C794)*SIN($E794)+'v1 Frame'!I$3*COS($C794)*COS($E794),"")</f>
        <is>
          <t/>
        </is>
      </c>
      <c r="P794" s="8" t="inlineStr">
        <f aca="false">IF(A794&lt;&gt;"",$G794+'v1 Frame'!J$3*COS($C794)+'v1 Frame'!K$3*SIN($C794)*SIN($E794)+'v1 Frame'!L$3*SIN($C794)*COS($E794),"")</f>
        <is>
          <t/>
        </is>
      </c>
      <c r="Q794" s="8" t="inlineStr">
        <f aca="false">IF(A794&lt;&gt;"",$H794+'v1 Frame'!K$3*COS($E794)-'v1 Frame'!L$3*SIN($E794),"")</f>
        <is>
          <t/>
        </is>
      </c>
      <c r="R794" s="8" t="inlineStr">
        <f aca="false">IF(A794&lt;&gt;"",$I794-'v1 Frame'!J$3*SIN($C794)+'v1 Frame'!K$3*COS($C794)*SIN($E794)+'v1 Frame'!L$3*COS($C794)*COS($E794),"")</f>
        <is>
          <t/>
        </is>
      </c>
      <c r="S794" s="8" t="inlineStr">
        <f aca="false">IF(A794&lt;&gt;"",$G794+'v1 Frame'!M$3*COS($C794)+'v1 Frame'!N$3*SIN($C794)*SIN($E794)+'v1 Frame'!O$3*SIN($C794)*COS($E794),"")</f>
        <is>
          <t/>
        </is>
      </c>
      <c r="T794" s="8" t="inlineStr">
        <f aca="false">IF(A794&lt;&gt;"",$H794+'v1 Frame'!N$3*COS($E794)-'v1 Frame'!O$3*SIN($E794),"")</f>
        <is>
          <t/>
        </is>
      </c>
      <c r="U794" s="8" t="inlineStr">
        <f aca="false">IF(A794&lt;&gt;"",$I794-'v1 Frame'!M$3*SIN($C794)+'v1 Frame'!N$3*COS($C794)*SIN($E794)+'v1 Frame'!O$3*COS($C794)*COS($E794),"")</f>
        <is>
          <t/>
        </is>
      </c>
      <c r="V794" s="8" t="inlineStr">
        <f aca="false">IF(A794&lt;&gt;"",$G794+'v1 Frame'!P$3*COS($C794)+'v1 Frame'!Q$3*SIN($C794)*SIN($E794)+'v1 Frame'!R$3*SIN($C794)*COS($E794),"")</f>
        <is>
          <t/>
        </is>
      </c>
      <c r="W794" s="8" t="inlineStr">
        <f aca="false">IF(A794&lt;&gt;"",$H794+'v1 Frame'!Q$3*COS($E794)-'v1 Frame'!R$3*SIN($E794),"")</f>
        <is>
          <t/>
        </is>
      </c>
      <c r="X794" s="8" t="inlineStr">
        <f aca="false">IF(A794&lt;&gt;"",$I794-'v1 Frame'!P$3*SIN($C794)+'v1 Frame'!Q$3*COS($C794)*SIN($E794)+'v1 Frame'!R$3*COS($C794)*COS($E794),"")</f>
        <is>
          <t/>
        </is>
      </c>
      <c r="Y794" s="8" t="inlineStr">
        <f aca="false">IF(A794&lt;&gt;"",$G794+'v1 Frame'!S$3*COS($C794)+'v1 Frame'!T$3*SIN($C794)*SIN($E794)+'v1 Frame'!U$3*SIN($C794)*COS($E794),"")</f>
        <is>
          <t/>
        </is>
      </c>
      <c r="Z794" s="8" t="inlineStr">
        <f aca="false">IF(A794&lt;&gt;"",$H794+'v1 Frame'!T$3*COS($E794)-'v1 Frame'!U$3*SIN($E794),"")</f>
        <is>
          <t/>
        </is>
      </c>
      <c r="AA794" s="8" t="inlineStr">
        <f aca="false">IF(A794&lt;&gt;"",$I794-'v1 Frame'!S$3*SIN($C794)+'v1 Frame'!T$3*COS($C794)*SIN($E794)+'v1 Frame'!U$3*COS($C794)*COS($E794),"")</f>
        <is>
          <t/>
        </is>
      </c>
      <c r="AB794" s="8" t="inlineStr">
        <f aca="false">IF(A794&lt;&gt;"",$G794+'v1 Frame'!V$3*COS($C794)+'v1 Frame'!W$3*SIN($C794)*SIN($E794)+'v1 Frame'!X$3*SIN($C794)*COS($E794),"")</f>
        <is>
          <t/>
        </is>
      </c>
      <c r="AC794" s="8" t="inlineStr">
        <f aca="false">IF(A794&lt;&gt;"",$H794+'v1 Frame'!W$3*COS($E794)-'v1 Frame'!X$3*SIN($E794),"")</f>
        <is>
          <t/>
        </is>
      </c>
      <c r="AD794" s="8" t="inlineStr">
        <f aca="false">IF(A794&lt;&gt;"",$I794-'v1 Frame'!V$3*SIN($C794)+'v1 Frame'!W$3*COS($C794)*SIN($E794)+'v1 Frame'!X$3*COS($C794)*COS($E794),"")</f>
        <is>
          <t/>
        </is>
      </c>
      <c r="AE794" s="25" t="inlineStr">
        <f aca="false">IF(A794&lt;&gt;"",$G794+'v1 Frame'!Y$3*COS($C794)+'v1 Frame'!Z$3*SIN($C794)*SIN($E794)+'v1 Frame'!AA$3*SIN($C794)*COS($E794),"")</f>
        <is>
          <t/>
        </is>
      </c>
      <c r="AF794" s="25" t="inlineStr">
        <f aca="false">IF(A794&lt;&gt;"",$H794+'v1 Frame'!Z$3*COS($E794)-'v1 Frame'!AA$3*SIN($E794),"")</f>
        <is>
          <t/>
        </is>
      </c>
      <c r="AG794" s="25" t="inlineStr">
        <f aca="false">IF(A794&lt;&gt;"",$I794-'v1 Frame'!Y$3*SIN($C794)+'v1 Frame'!Z$3*COS($C794)*SIN($E794)+'v1 Frame'!AA$3*COS($C794)*COS($E794),"")</f>
        <is>
          <t/>
        </is>
      </c>
      <c r="AH794" s="8" t="inlineStr">
        <f aca="false">IF(A794&lt;&gt;"",SQRT(SUMSQ(G794:I794)),"")</f>
        <is>
          <t/>
        </is>
      </c>
      <c r="AI794" s="8" t="inlineStr">
        <f aca="false">IF(A794&lt;&gt;"",IF(AH794&lt;&gt;0,ACOS(I794/AH794),0),"")</f>
        <is>
          <t/>
        </is>
      </c>
      <c r="AJ794" s="8" t="inlineStr">
        <f aca="false">IF(A794&lt;&gt;"",DEGREES(AI794),"")</f>
        <is>
          <t/>
        </is>
      </c>
      <c r="AK794" s="8" t="inlineStr">
        <f aca="false">IF(A794&lt;&gt;"",IF(OR(G794&lt;&gt;0,H794&lt;&gt;0),ATAN2(G794,H794),0),"")</f>
        <is>
          <t/>
        </is>
      </c>
      <c r="AL794" s="8" t="inlineStr">
        <f aca="false">IF(A794&lt;&gt;"",DEGREES(AK794),"")</f>
        <is>
          <t/>
        </is>
      </c>
      <c r="AM794" s="8" t="inlineStr">
        <f aca="false">IF(A794&lt;&gt;"",SQRT(SUMSQ(J794:L794)),"")</f>
        <is>
          <t/>
        </is>
      </c>
      <c r="AN794" s="8" t="inlineStr">
        <f aca="false">IF(A794&lt;&gt;"",IF(AM794&lt;&gt;0,ACOS(L794/AM794),0),"")</f>
        <is>
          <t/>
        </is>
      </c>
      <c r="AO794" s="8" t="inlineStr">
        <f aca="false">IF(A794&lt;&gt;"",DEGREES(AN794),"")</f>
        <is>
          <t/>
        </is>
      </c>
      <c r="AP794" s="8" t="inlineStr">
        <f aca="false">IF(A794&lt;&gt;"",IF(OR(J794&lt;&gt;0,K794&lt;&gt;0),ATAN2(J794,K794),0),"")</f>
        <is>
          <t/>
        </is>
      </c>
      <c r="AQ794" s="8" t="inlineStr">
        <f aca="false">IF(A794&lt;&gt;"",DEGREES(AP794),"")</f>
        <is>
          <t/>
        </is>
      </c>
      <c r="AR794" s="8" t="inlineStr">
        <f aca="false">IF(A794&lt;&gt;"",SQRT(SUMSQ(M794:O794)),"")</f>
        <is>
          <t/>
        </is>
      </c>
      <c r="AS794" s="8" t="inlineStr">
        <f aca="false">IF(A794&lt;&gt;"",IF(AR794&lt;&gt;0,ACOS(O794/AR794),0),"")</f>
        <is>
          <t/>
        </is>
      </c>
      <c r="AT794" s="8" t="inlineStr">
        <f aca="false">IF(A794&lt;&gt;"",DEGREES(AS794),"")</f>
        <is>
          <t/>
        </is>
      </c>
      <c r="AU794" s="8" t="inlineStr">
        <f aca="false">IF(A794&lt;&gt;"",IF(OR(M794&lt;&gt;0,N794&lt;&gt;0),ATAN2(M794,N794),0),"")</f>
        <is>
          <t/>
        </is>
      </c>
      <c r="AV794" s="8" t="inlineStr">
        <f aca="false">IF(A794&lt;&gt;"",DEGREES(AU794),"")</f>
        <is>
          <t/>
        </is>
      </c>
      <c r="AW794" s="8" t="inlineStr">
        <f aca="false">IF(A794&lt;&gt;"",SQRT(SUMSQ(P794:R794)),"")</f>
        <is>
          <t/>
        </is>
      </c>
      <c r="AX794" s="8" t="inlineStr">
        <f aca="false">IF(A794&lt;&gt;"",IF(AW794&lt;&gt;0,ACOS(R794/AW794),0),"")</f>
        <is>
          <t/>
        </is>
      </c>
      <c r="AY794" s="8" t="inlineStr">
        <f aca="false">IF(A794&lt;&gt;"",DEGREES(AX794),"")</f>
        <is>
          <t/>
        </is>
      </c>
      <c r="AZ794" s="8" t="inlineStr">
        <f aca="false">IF(A794&lt;&gt;"",IF(OR(P794&lt;&gt;0,Q794&lt;&gt;0),ATAN2(P794,Q794),0),"")</f>
        <is>
          <t/>
        </is>
      </c>
      <c r="BA794" s="8" t="inlineStr">
        <f aca="false">IF(A794&lt;&gt;"",DEGREES(AZ794),"")</f>
        <is>
          <t/>
        </is>
      </c>
      <c r="BB794" s="8" t="inlineStr">
        <f aca="false">IF(A794&lt;&gt;"",SQRT(SUMSQ(S794:U794)),"")</f>
        <is>
          <t/>
        </is>
      </c>
      <c r="BC794" s="8" t="inlineStr">
        <f aca="false">IF(A794&lt;&gt;"",IF(BB794&lt;&gt;0,ACOS(U794/BB794),0),"")</f>
        <is>
          <t/>
        </is>
      </c>
      <c r="BD794" s="8" t="inlineStr">
        <f aca="false">IF(A794&lt;&gt;"",DEGREES(BC794),"")</f>
        <is>
          <t/>
        </is>
      </c>
      <c r="BE794" s="8" t="inlineStr">
        <f aca="false">IF(A794&lt;&gt;"",IF(OR(S794&lt;&gt;0,T794&lt;&gt;0),ATAN2(S794,T794),0),"")</f>
        <is>
          <t/>
        </is>
      </c>
      <c r="BF794" s="8" t="inlineStr">
        <f aca="false">IF(A794&lt;&gt;"",DEGREES(BE794),"")</f>
        <is>
          <t/>
        </is>
      </c>
      <c r="BG794" s="8" t="inlineStr">
        <f aca="false">IF(A794&lt;&gt;"",SQRT(SUMSQ(V794:X794)),"")</f>
        <is>
          <t/>
        </is>
      </c>
      <c r="BH794" s="8" t="inlineStr">
        <f aca="false">IF(A794&lt;&gt;"",IF(BG794&lt;&gt;0,ACOS(X794/BG794),0),"")</f>
        <is>
          <t/>
        </is>
      </c>
      <c r="BI794" s="8" t="inlineStr">
        <f aca="false">IF(A794&lt;&gt;"",DEGREES(BH794),"")</f>
        <is>
          <t/>
        </is>
      </c>
      <c r="BJ794" s="8" t="inlineStr">
        <f aca="false">IF(A794&lt;&gt;"",IF(OR(V794&lt;&gt;0,W794&lt;&gt;0),ATAN2(V794,W794),0),"")</f>
        <is>
          <t/>
        </is>
      </c>
      <c r="BK794" s="8" t="inlineStr">
        <f aca="false">IF(A794&lt;&gt;"",DEGREES(BJ794),"")</f>
        <is>
          <t/>
        </is>
      </c>
      <c r="BL794" s="8" t="inlineStr">
        <f aca="false">IF(A794&lt;&gt;"",SQRT(SUMSQ(Y794:AA794)),"")</f>
        <is>
          <t/>
        </is>
      </c>
      <c r="BM794" s="8" t="inlineStr">
        <f aca="false">IF(A794&lt;&gt;"",IF(BL794&lt;&gt;0,ACOS(AA794/BL794),0),"")</f>
        <is>
          <t/>
        </is>
      </c>
      <c r="BN794" s="8" t="inlineStr">
        <f aca="false">IF(A794&lt;&gt;"",DEGREES(BM794),"")</f>
        <is>
          <t/>
        </is>
      </c>
      <c r="BO794" s="8" t="inlineStr">
        <f aca="false">IF(A794&lt;&gt;"",IF(OR(Y794&lt;&gt;0,Z794&lt;&gt;0),ATAN2(Y794,Z794),0),"")</f>
        <is>
          <t/>
        </is>
      </c>
      <c r="BP794" s="8" t="inlineStr">
        <f aca="false">IF(A794&lt;&gt;"",DEGREES(BO794),"")</f>
        <is>
          <t/>
        </is>
      </c>
      <c r="BQ794" s="8" t="inlineStr">
        <f aca="false">IF(A794&lt;&gt;"",SQRT(SUMSQ(AB794:AD794)),"")</f>
        <is>
          <t/>
        </is>
      </c>
      <c r="BR794" s="8" t="inlineStr">
        <f aca="false">IF(A794&lt;&gt;"",IF(BQ794&lt;&gt;0,ACOS(AD794/BQ794),0),"")</f>
        <is>
          <t/>
        </is>
      </c>
      <c r="BS794" s="8" t="inlineStr">
        <f aca="false">IF(A794&lt;&gt;"",DEGREES(BR794),"")</f>
        <is>
          <t/>
        </is>
      </c>
      <c r="BT794" s="8" t="inlineStr">
        <f aca="false">IF(A794&lt;&gt;"",IF(OR(AB794&lt;&gt;0,AC794&lt;&gt;0),ATAN2(AB794,AC794),0),"")</f>
        <is>
          <t/>
        </is>
      </c>
      <c r="BU794" s="8" t="inlineStr">
        <f aca="false">IF(A794&lt;&gt;"",DEGREES(BT794),"")</f>
        <is>
          <t/>
        </is>
      </c>
      <c r="BV794" s="8" t="inlineStr">
        <f aca="false">IF(A794&lt;&gt;"",SQRT(SUMSQ(AE794:AG794)),"")</f>
        <is>
          <t/>
        </is>
      </c>
      <c r="BW794" s="8" t="inlineStr">
        <f aca="false">IF(A794&lt;&gt;"",IF(BV794&lt;&gt;0,ACOS(AG794/BV794),0),"")</f>
        <is>
          <t/>
        </is>
      </c>
      <c r="BX794" s="8" t="inlineStr">
        <f aca="false">IF(A794&lt;&gt;"",DEGREES(BW794),"")</f>
        <is>
          <t/>
        </is>
      </c>
      <c r="BY794" s="8" t="inlineStr">
        <f aca="false">IF(A794&lt;&gt;"",IF(OR(AF794&lt;&gt;0,AG794&lt;&gt;0),ATAN2(AF794,AG794),0),"")</f>
        <is>
          <t/>
        </is>
      </c>
      <c r="BZ794" s="8" t="inlineStr">
        <f aca="false">IF(A794&lt;&gt;"",DEGREES(BY794),"")</f>
        <is>
          <t/>
        </is>
      </c>
      <c r="CA794" s="0" t="inlineStr">
        <f aca="false">IF(A794&lt;&gt;"",IF(AND(AI794&lt;Parameters!$B$11,AI794&gt;Parameters!$B$12,AN794&lt;Parameters!$B$11,AN794&gt;Parameters!$B$12,AS794&lt;Parameters!$B$11,AS794&gt;Parameters!$B$12,AX794&lt;Parameters!$B$11,AX794&gt;Parameters!$B$12,BC794&lt;Parameters!$B$11,BC794&gt;Parameters!$B$12,BM794&lt;Parameters!$B$11,BM794&gt;Parameters!$B$12,BR794&lt;Parameters!$B$11,BR794&gt;Parameters!$B$12,BW794&lt;Parameters!$B$11,BW794&gt;Parameters!$B$12),1,0),"")</f>
        <is>
          <t/>
        </is>
      </c>
      <c r="CB794" s="0" t="inlineStr">
        <f aca="false">IF(A794&lt;&gt;"",IF(OR(AI794&lt;Parameters!$B$12,AI794&gt;Parameters!$B$11),0,1),"")</f>
        <is>
          <t/>
        </is>
      </c>
      <c r="CC794" s="0" t="inlineStr">
        <f aca="false">IF(A794&lt;&gt;"",IF(OR(AN794&lt;Parameters!$B$12,AN794&gt;Parameters!$B$11),0,1),"")</f>
        <is>
          <t/>
        </is>
      </c>
      <c r="CD794" s="0" t="inlineStr">
        <f aca="false">IF(A794&lt;&gt;"",IF(OR(AS794&lt;Parameters!$B$12,AS794&gt;Parameters!$B$11),0,1),"")</f>
        <is>
          <t/>
        </is>
      </c>
      <c r="CE794" s="0" t="inlineStr">
        <f aca="false">IF(A794&lt;&gt;"",IF(OR(AX794&lt;Parameters!$B$12,AX794&gt;Parameters!$B$11),0,1),"")</f>
        <is>
          <t/>
        </is>
      </c>
      <c r="CF794" s="0" t="inlineStr">
        <f aca="false">IF(A794&lt;&gt;"",IF(OR(BC794&lt;Parameters!$B$12,BC794&gt;Parameters!$B$11),0,1),"")</f>
        <is>
          <t/>
        </is>
      </c>
      <c r="CG794" s="0" t="inlineStr">
        <f aca="false">IF(A794&lt;&gt;"",IF(OR(BH794&lt;Parameters!$B$12,BH794&gt;Parameters!$B$11),0,1),"")</f>
        <is>
          <t/>
        </is>
      </c>
      <c r="CH794" s="0" t="inlineStr">
        <f aca="false">IF(A794&lt;&gt;"",IF(OR(BM794&lt;Parameters!$B$12,BM794&gt;Parameters!$B$11),0,1),"")</f>
        <is>
          <t/>
        </is>
      </c>
      <c r="CI794" s="0" t="inlineStr">
        <f aca="false">IF(A794&lt;&gt;"",IF(OR(BR794&lt;Parameters!$B$12,BR794&gt;Parameters!$B$11),0,1),"")</f>
        <is>
          <t/>
        </is>
      </c>
      <c r="CJ794" s="0" t="inlineStr">
        <f aca="false">IF(A794&lt;&gt;"",IF(OR(BW794&lt;Parameters!$B$12,BW794&gt;Parameters!$B$11),0,1),"")</f>
        <is>
          <t/>
        </is>
      </c>
      <c r="CK794" s="26" t="inlineStr">
        <f aca="false">IF(A794&lt;&gt;"",SUM(CB794:CJ794)/9,"")</f>
        <is>
          <t/>
        </is>
      </c>
      <c r="CL794" s="0" t="inlineStr">
        <f aca="false">IF(A794&lt;&gt;"",CK794*9,"")</f>
        <is>
          <t/>
        </is>
      </c>
      <c r="CM794" s="8" t="inlineStr">
        <f aca="false">IF(A794&lt;&gt;"",TEXT(B794,CM$2)&amp;" "&amp;TEXT(A794,CM$2),"")</f>
        <is>
          <t/>
        </is>
      </c>
    </row>
    <row r="795" customFormat="false" ht="15" hidden="false" customHeight="false" outlineLevel="0" collapsed="false">
      <c r="A795" s="0" t="inlineStr">
        <f aca="false">IF(OR(B794&lt;Parameters!$K$12,A794&lt;Parameters!$K$12),IF(A794&lt;Parameters!$K$12,A794+1,0),"")</f>
        <is>
          <t/>
        </is>
      </c>
      <c r="B795" s="0" t="inlineStr">
        <f aca="false">IF(A795&lt;&gt;"",IF(A795=0,B794+1,B794),"")</f>
        <is>
          <t/>
        </is>
      </c>
      <c r="C795" s="24" t="inlineStr">
        <f aca="false">IF(A795&lt;&gt;"",-_phi*(A795+0.5),"")</f>
        <is>
          <t/>
        </is>
      </c>
      <c r="D795" s="8" t="inlineStr">
        <f aca="false">IF(A795&lt;&gt;"",DEGREES(C795),"")</f>
        <is>
          <t/>
        </is>
      </c>
      <c r="E795" s="24" t="inlineStr">
        <f aca="false">IF(A795&lt;&gt;"",_phi*(B795+0.5),"")</f>
        <is>
          <t/>
        </is>
      </c>
      <c r="F795" s="8" t="inlineStr">
        <f aca="false">IF(A795&lt;&gt;"",DEGREES(E795),"")</f>
        <is>
          <t/>
        </is>
      </c>
      <c r="G795" s="8" t="inlineStr">
        <f aca="false">IF(A795&lt;&gt;"",LOOKUP(A795,h!$A$3:$A$30,h!$D$3:$D$30),"")</f>
        <is>
          <t/>
        </is>
      </c>
      <c r="H795" s="8" t="inlineStr">
        <f aca="false">IF(A795&lt;&gt;"",LOOKUP(B795,h!$A$3:$A$30,h!$D$3:$D$30),"")</f>
        <is>
          <t/>
        </is>
      </c>
      <c r="I795" s="8" t="inlineStr">
        <f aca="false">IF(A795&lt;&gt;"",_zif,"")</f>
        <is>
          <t/>
        </is>
      </c>
      <c r="J795" s="8" t="inlineStr">
        <f aca="false">IF(A795&lt;&gt;"",$G795+'v1 Frame'!D$3*COS($C795)+'v1 Frame'!E$3*SIN($C795)*SIN($E795)+'v1 Frame'!F$3*SIN($C795)*COS($E795),"")</f>
        <is>
          <t/>
        </is>
      </c>
      <c r="K795" s="8" t="inlineStr">
        <f aca="false">IF(A795&lt;&gt;"",$H795+'v1 Frame'!E$3*COS($E795)-'v1 Frame'!F$3*SIN($E795),"")</f>
        <is>
          <t/>
        </is>
      </c>
      <c r="L795" s="8" t="inlineStr">
        <f aca="false">IF(A795&lt;&gt;"",$I795-'v1 Frame'!D$3*SIN($C795)+'v1 Frame'!E$3*COS($C795)*SIN($E795)+'v1 Frame'!F$3*COS($C795)*COS($E795),"")</f>
        <is>
          <t/>
        </is>
      </c>
      <c r="M795" s="8" t="inlineStr">
        <f aca="false">IF(A795&lt;&gt;"",$G795+'v1 Frame'!G$3*COS($C795)+'v1 Frame'!H$3*SIN($C795)*SIN($E795)+'v1 Frame'!I$3*SIN($C795)*COS($E795),"")</f>
        <is>
          <t/>
        </is>
      </c>
      <c r="N795" s="8" t="inlineStr">
        <f aca="false">IF(A795&lt;&gt;"",$H795+'v1 Frame'!H$3*COS($E795)-'v1 Frame'!I$3*SIN($E795),"")</f>
        <is>
          <t/>
        </is>
      </c>
      <c r="O795" s="8" t="inlineStr">
        <f aca="false">IF(A795&lt;&gt;"",$I795-'v1 Frame'!G$3*SIN($C795)+'v1 Frame'!H$3*COS($C795)*SIN($E795)+'v1 Frame'!I$3*COS($C795)*COS($E795),"")</f>
        <is>
          <t/>
        </is>
      </c>
      <c r="P795" s="8" t="inlineStr">
        <f aca="false">IF(A795&lt;&gt;"",$G795+'v1 Frame'!J$3*COS($C795)+'v1 Frame'!K$3*SIN($C795)*SIN($E795)+'v1 Frame'!L$3*SIN($C795)*COS($E795),"")</f>
        <is>
          <t/>
        </is>
      </c>
      <c r="Q795" s="8" t="inlineStr">
        <f aca="false">IF(A795&lt;&gt;"",$H795+'v1 Frame'!K$3*COS($E795)-'v1 Frame'!L$3*SIN($E795),"")</f>
        <is>
          <t/>
        </is>
      </c>
      <c r="R795" s="8" t="inlineStr">
        <f aca="false">IF(A795&lt;&gt;"",$I795-'v1 Frame'!J$3*SIN($C795)+'v1 Frame'!K$3*COS($C795)*SIN($E795)+'v1 Frame'!L$3*COS($C795)*COS($E795),"")</f>
        <is>
          <t/>
        </is>
      </c>
      <c r="S795" s="8" t="inlineStr">
        <f aca="false">IF(A795&lt;&gt;"",$G795+'v1 Frame'!M$3*COS($C795)+'v1 Frame'!N$3*SIN($C795)*SIN($E795)+'v1 Frame'!O$3*SIN($C795)*COS($E795),"")</f>
        <is>
          <t/>
        </is>
      </c>
      <c r="T795" s="8" t="inlineStr">
        <f aca="false">IF(A795&lt;&gt;"",$H795+'v1 Frame'!N$3*COS($E795)-'v1 Frame'!O$3*SIN($E795),"")</f>
        <is>
          <t/>
        </is>
      </c>
      <c r="U795" s="8" t="inlineStr">
        <f aca="false">IF(A795&lt;&gt;"",$I795-'v1 Frame'!M$3*SIN($C795)+'v1 Frame'!N$3*COS($C795)*SIN($E795)+'v1 Frame'!O$3*COS($C795)*COS($E795),"")</f>
        <is>
          <t/>
        </is>
      </c>
      <c r="V795" s="8" t="inlineStr">
        <f aca="false">IF(A795&lt;&gt;"",$G795+'v1 Frame'!P$3*COS($C795)+'v1 Frame'!Q$3*SIN($C795)*SIN($E795)+'v1 Frame'!R$3*SIN($C795)*COS($E795),"")</f>
        <is>
          <t/>
        </is>
      </c>
      <c r="W795" s="8" t="inlineStr">
        <f aca="false">IF(A795&lt;&gt;"",$H795+'v1 Frame'!Q$3*COS($E795)-'v1 Frame'!R$3*SIN($E795),"")</f>
        <is>
          <t/>
        </is>
      </c>
      <c r="X795" s="8" t="inlineStr">
        <f aca="false">IF(A795&lt;&gt;"",$I795-'v1 Frame'!P$3*SIN($C795)+'v1 Frame'!Q$3*COS($C795)*SIN($E795)+'v1 Frame'!R$3*COS($C795)*COS($E795),"")</f>
        <is>
          <t/>
        </is>
      </c>
      <c r="Y795" s="8" t="inlineStr">
        <f aca="false">IF(A795&lt;&gt;"",$G795+'v1 Frame'!S$3*COS($C795)+'v1 Frame'!T$3*SIN($C795)*SIN($E795)+'v1 Frame'!U$3*SIN($C795)*COS($E795),"")</f>
        <is>
          <t/>
        </is>
      </c>
      <c r="Z795" s="8" t="inlineStr">
        <f aca="false">IF(A795&lt;&gt;"",$H795+'v1 Frame'!T$3*COS($E795)-'v1 Frame'!U$3*SIN($E795),"")</f>
        <is>
          <t/>
        </is>
      </c>
      <c r="AA795" s="8" t="inlineStr">
        <f aca="false">IF(A795&lt;&gt;"",$I795-'v1 Frame'!S$3*SIN($C795)+'v1 Frame'!T$3*COS($C795)*SIN($E795)+'v1 Frame'!U$3*COS($C795)*COS($E795),"")</f>
        <is>
          <t/>
        </is>
      </c>
      <c r="AB795" s="8" t="inlineStr">
        <f aca="false">IF(A795&lt;&gt;"",$G795+'v1 Frame'!V$3*COS($C795)+'v1 Frame'!W$3*SIN($C795)*SIN($E795)+'v1 Frame'!X$3*SIN($C795)*COS($E795),"")</f>
        <is>
          <t/>
        </is>
      </c>
      <c r="AC795" s="8" t="inlineStr">
        <f aca="false">IF(A795&lt;&gt;"",$H795+'v1 Frame'!W$3*COS($E795)-'v1 Frame'!X$3*SIN($E795),"")</f>
        <is>
          <t/>
        </is>
      </c>
      <c r="AD795" s="8" t="inlineStr">
        <f aca="false">IF(A795&lt;&gt;"",$I795-'v1 Frame'!V$3*SIN($C795)+'v1 Frame'!W$3*COS($C795)*SIN($E795)+'v1 Frame'!X$3*COS($C795)*COS($E795),"")</f>
        <is>
          <t/>
        </is>
      </c>
      <c r="AE795" s="25" t="inlineStr">
        <f aca="false">IF(A795&lt;&gt;"",$G795+'v1 Frame'!Y$3*COS($C795)+'v1 Frame'!Z$3*SIN($C795)*SIN($E795)+'v1 Frame'!AA$3*SIN($C795)*COS($E795),"")</f>
        <is>
          <t/>
        </is>
      </c>
      <c r="AF795" s="25" t="inlineStr">
        <f aca="false">IF(A795&lt;&gt;"",$H795+'v1 Frame'!Z$3*COS($E795)-'v1 Frame'!AA$3*SIN($E795),"")</f>
        <is>
          <t/>
        </is>
      </c>
      <c r="AG795" s="25" t="inlineStr">
        <f aca="false">IF(A795&lt;&gt;"",$I795-'v1 Frame'!Y$3*SIN($C795)+'v1 Frame'!Z$3*COS($C795)*SIN($E795)+'v1 Frame'!AA$3*COS($C795)*COS($E795),"")</f>
        <is>
          <t/>
        </is>
      </c>
      <c r="AH795" s="8" t="inlineStr">
        <f aca="false">IF(A795&lt;&gt;"",SQRT(SUMSQ(G795:I795)),"")</f>
        <is>
          <t/>
        </is>
      </c>
      <c r="AI795" s="8" t="inlineStr">
        <f aca="false">IF(A795&lt;&gt;"",IF(AH795&lt;&gt;0,ACOS(I795/AH795),0),"")</f>
        <is>
          <t/>
        </is>
      </c>
      <c r="AJ795" s="8" t="inlineStr">
        <f aca="false">IF(A795&lt;&gt;"",DEGREES(AI795),"")</f>
        <is>
          <t/>
        </is>
      </c>
      <c r="AK795" s="8" t="inlineStr">
        <f aca="false">IF(A795&lt;&gt;"",IF(OR(G795&lt;&gt;0,H795&lt;&gt;0),ATAN2(G795,H795),0),"")</f>
        <is>
          <t/>
        </is>
      </c>
      <c r="AL795" s="8" t="inlineStr">
        <f aca="false">IF(A795&lt;&gt;"",DEGREES(AK795),"")</f>
        <is>
          <t/>
        </is>
      </c>
      <c r="AM795" s="8" t="inlineStr">
        <f aca="false">IF(A795&lt;&gt;"",SQRT(SUMSQ(J795:L795)),"")</f>
        <is>
          <t/>
        </is>
      </c>
      <c r="AN795" s="8" t="inlineStr">
        <f aca="false">IF(A795&lt;&gt;"",IF(AM795&lt;&gt;0,ACOS(L795/AM795),0),"")</f>
        <is>
          <t/>
        </is>
      </c>
      <c r="AO795" s="8" t="inlineStr">
        <f aca="false">IF(A795&lt;&gt;"",DEGREES(AN795),"")</f>
        <is>
          <t/>
        </is>
      </c>
      <c r="AP795" s="8" t="inlineStr">
        <f aca="false">IF(A795&lt;&gt;"",IF(OR(J795&lt;&gt;0,K795&lt;&gt;0),ATAN2(J795,K795),0),"")</f>
        <is>
          <t/>
        </is>
      </c>
      <c r="AQ795" s="8" t="inlineStr">
        <f aca="false">IF(A795&lt;&gt;"",DEGREES(AP795),"")</f>
        <is>
          <t/>
        </is>
      </c>
      <c r="AR795" s="8" t="inlineStr">
        <f aca="false">IF(A795&lt;&gt;"",SQRT(SUMSQ(M795:O795)),"")</f>
        <is>
          <t/>
        </is>
      </c>
      <c r="AS795" s="8" t="inlineStr">
        <f aca="false">IF(A795&lt;&gt;"",IF(AR795&lt;&gt;0,ACOS(O795/AR795),0),"")</f>
        <is>
          <t/>
        </is>
      </c>
      <c r="AT795" s="8" t="inlineStr">
        <f aca="false">IF(A795&lt;&gt;"",DEGREES(AS795),"")</f>
        <is>
          <t/>
        </is>
      </c>
      <c r="AU795" s="8" t="inlineStr">
        <f aca="false">IF(A795&lt;&gt;"",IF(OR(M795&lt;&gt;0,N795&lt;&gt;0),ATAN2(M795,N795),0),"")</f>
        <is>
          <t/>
        </is>
      </c>
      <c r="AV795" s="8" t="inlineStr">
        <f aca="false">IF(A795&lt;&gt;"",DEGREES(AU795),"")</f>
        <is>
          <t/>
        </is>
      </c>
      <c r="AW795" s="8" t="inlineStr">
        <f aca="false">IF(A795&lt;&gt;"",SQRT(SUMSQ(P795:R795)),"")</f>
        <is>
          <t/>
        </is>
      </c>
      <c r="AX795" s="8" t="inlineStr">
        <f aca="false">IF(A795&lt;&gt;"",IF(AW795&lt;&gt;0,ACOS(R795/AW795),0),"")</f>
        <is>
          <t/>
        </is>
      </c>
      <c r="AY795" s="8" t="inlineStr">
        <f aca="false">IF(A795&lt;&gt;"",DEGREES(AX795),"")</f>
        <is>
          <t/>
        </is>
      </c>
      <c r="AZ795" s="8" t="inlineStr">
        <f aca="false">IF(A795&lt;&gt;"",IF(OR(P795&lt;&gt;0,Q795&lt;&gt;0),ATAN2(P795,Q795),0),"")</f>
        <is>
          <t/>
        </is>
      </c>
      <c r="BA795" s="8" t="inlineStr">
        <f aca="false">IF(A795&lt;&gt;"",DEGREES(AZ795),"")</f>
        <is>
          <t/>
        </is>
      </c>
      <c r="BB795" s="8" t="inlineStr">
        <f aca="false">IF(A795&lt;&gt;"",SQRT(SUMSQ(S795:U795)),"")</f>
        <is>
          <t/>
        </is>
      </c>
      <c r="BC795" s="8" t="inlineStr">
        <f aca="false">IF(A795&lt;&gt;"",IF(BB795&lt;&gt;0,ACOS(U795/BB795),0),"")</f>
        <is>
          <t/>
        </is>
      </c>
      <c r="BD795" s="8" t="inlineStr">
        <f aca="false">IF(A795&lt;&gt;"",DEGREES(BC795),"")</f>
        <is>
          <t/>
        </is>
      </c>
      <c r="BE795" s="8" t="inlineStr">
        <f aca="false">IF(A795&lt;&gt;"",IF(OR(S795&lt;&gt;0,T795&lt;&gt;0),ATAN2(S795,T795),0),"")</f>
        <is>
          <t/>
        </is>
      </c>
      <c r="BF795" s="8" t="inlineStr">
        <f aca="false">IF(A795&lt;&gt;"",DEGREES(BE795),"")</f>
        <is>
          <t/>
        </is>
      </c>
      <c r="BG795" s="8" t="inlineStr">
        <f aca="false">IF(A795&lt;&gt;"",SQRT(SUMSQ(V795:X795)),"")</f>
        <is>
          <t/>
        </is>
      </c>
      <c r="BH795" s="8" t="inlineStr">
        <f aca="false">IF(A795&lt;&gt;"",IF(BG795&lt;&gt;0,ACOS(X795/BG795),0),"")</f>
        <is>
          <t/>
        </is>
      </c>
      <c r="BI795" s="8" t="inlineStr">
        <f aca="false">IF(A795&lt;&gt;"",DEGREES(BH795),"")</f>
        <is>
          <t/>
        </is>
      </c>
      <c r="BJ795" s="8" t="inlineStr">
        <f aca="false">IF(A795&lt;&gt;"",IF(OR(V795&lt;&gt;0,W795&lt;&gt;0),ATAN2(V795,W795),0),"")</f>
        <is>
          <t/>
        </is>
      </c>
      <c r="BK795" s="8" t="inlineStr">
        <f aca="false">IF(A795&lt;&gt;"",DEGREES(BJ795),"")</f>
        <is>
          <t/>
        </is>
      </c>
      <c r="BL795" s="8" t="inlineStr">
        <f aca="false">IF(A795&lt;&gt;"",SQRT(SUMSQ(Y795:AA795)),"")</f>
        <is>
          <t/>
        </is>
      </c>
      <c r="BM795" s="8" t="inlineStr">
        <f aca="false">IF(A795&lt;&gt;"",IF(BL795&lt;&gt;0,ACOS(AA795/BL795),0),"")</f>
        <is>
          <t/>
        </is>
      </c>
      <c r="BN795" s="8" t="inlineStr">
        <f aca="false">IF(A795&lt;&gt;"",DEGREES(BM795),"")</f>
        <is>
          <t/>
        </is>
      </c>
      <c r="BO795" s="8" t="inlineStr">
        <f aca="false">IF(A795&lt;&gt;"",IF(OR(Y795&lt;&gt;0,Z795&lt;&gt;0),ATAN2(Y795,Z795),0),"")</f>
        <is>
          <t/>
        </is>
      </c>
      <c r="BP795" s="8" t="inlineStr">
        <f aca="false">IF(A795&lt;&gt;"",DEGREES(BO795),"")</f>
        <is>
          <t/>
        </is>
      </c>
      <c r="BQ795" s="8" t="inlineStr">
        <f aca="false">IF(A795&lt;&gt;"",SQRT(SUMSQ(AB795:AD795)),"")</f>
        <is>
          <t/>
        </is>
      </c>
      <c r="BR795" s="8" t="inlineStr">
        <f aca="false">IF(A795&lt;&gt;"",IF(BQ795&lt;&gt;0,ACOS(AD795/BQ795),0),"")</f>
        <is>
          <t/>
        </is>
      </c>
      <c r="BS795" s="8" t="inlineStr">
        <f aca="false">IF(A795&lt;&gt;"",DEGREES(BR795),"")</f>
        <is>
          <t/>
        </is>
      </c>
      <c r="BT795" s="8" t="inlineStr">
        <f aca="false">IF(A795&lt;&gt;"",IF(OR(AB795&lt;&gt;0,AC795&lt;&gt;0),ATAN2(AB795,AC795),0),"")</f>
        <is>
          <t/>
        </is>
      </c>
      <c r="BU795" s="8" t="inlineStr">
        <f aca="false">IF(A795&lt;&gt;"",DEGREES(BT795),"")</f>
        <is>
          <t/>
        </is>
      </c>
      <c r="BV795" s="8" t="inlineStr">
        <f aca="false">IF(A795&lt;&gt;"",SQRT(SUMSQ(AE795:AG795)),"")</f>
        <is>
          <t/>
        </is>
      </c>
      <c r="BW795" s="8" t="inlineStr">
        <f aca="false">IF(A795&lt;&gt;"",IF(BV795&lt;&gt;0,ACOS(AG795/BV795),0),"")</f>
        <is>
          <t/>
        </is>
      </c>
      <c r="BX795" s="8" t="inlineStr">
        <f aca="false">IF(A795&lt;&gt;"",DEGREES(BW795),"")</f>
        <is>
          <t/>
        </is>
      </c>
      <c r="BY795" s="8" t="inlineStr">
        <f aca="false">IF(A795&lt;&gt;"",IF(OR(AF795&lt;&gt;0,AG795&lt;&gt;0),ATAN2(AF795,AG795),0),"")</f>
        <is>
          <t/>
        </is>
      </c>
      <c r="BZ795" s="8" t="inlineStr">
        <f aca="false">IF(A795&lt;&gt;"",DEGREES(BY795),"")</f>
        <is>
          <t/>
        </is>
      </c>
      <c r="CA795" s="0" t="inlineStr">
        <f aca="false">IF(A795&lt;&gt;"",IF(AND(AI795&lt;Parameters!$B$11,AI795&gt;Parameters!$B$12,AN795&lt;Parameters!$B$11,AN795&gt;Parameters!$B$12,AS795&lt;Parameters!$B$11,AS795&gt;Parameters!$B$12,AX795&lt;Parameters!$B$11,AX795&gt;Parameters!$B$12,BC795&lt;Parameters!$B$11,BC795&gt;Parameters!$B$12,BM795&lt;Parameters!$B$11,BM795&gt;Parameters!$B$12,BR795&lt;Parameters!$B$11,BR795&gt;Parameters!$B$12,BW795&lt;Parameters!$B$11,BW795&gt;Parameters!$B$12),1,0),"")</f>
        <is>
          <t/>
        </is>
      </c>
      <c r="CB795" s="0" t="inlineStr">
        <f aca="false">IF(A795&lt;&gt;"",IF(OR(AI795&lt;Parameters!$B$12,AI795&gt;Parameters!$B$11),0,1),"")</f>
        <is>
          <t/>
        </is>
      </c>
      <c r="CC795" s="0" t="inlineStr">
        <f aca="false">IF(A795&lt;&gt;"",IF(OR(AN795&lt;Parameters!$B$12,AN795&gt;Parameters!$B$11),0,1),"")</f>
        <is>
          <t/>
        </is>
      </c>
      <c r="CD795" s="0" t="inlineStr">
        <f aca="false">IF(A795&lt;&gt;"",IF(OR(AS795&lt;Parameters!$B$12,AS795&gt;Parameters!$B$11),0,1),"")</f>
        <is>
          <t/>
        </is>
      </c>
      <c r="CE795" s="0" t="inlineStr">
        <f aca="false">IF(A795&lt;&gt;"",IF(OR(AX795&lt;Parameters!$B$12,AX795&gt;Parameters!$B$11),0,1),"")</f>
        <is>
          <t/>
        </is>
      </c>
      <c r="CF795" s="0" t="inlineStr">
        <f aca="false">IF(A795&lt;&gt;"",IF(OR(BC795&lt;Parameters!$B$12,BC795&gt;Parameters!$B$11),0,1),"")</f>
        <is>
          <t/>
        </is>
      </c>
      <c r="CG795" s="0" t="inlineStr">
        <f aca="false">IF(A795&lt;&gt;"",IF(OR(BH795&lt;Parameters!$B$12,BH795&gt;Parameters!$B$11),0,1),"")</f>
        <is>
          <t/>
        </is>
      </c>
      <c r="CH795" s="0" t="inlineStr">
        <f aca="false">IF(A795&lt;&gt;"",IF(OR(BM795&lt;Parameters!$B$12,BM795&gt;Parameters!$B$11),0,1),"")</f>
        <is>
          <t/>
        </is>
      </c>
      <c r="CI795" s="0" t="inlineStr">
        <f aca="false">IF(A795&lt;&gt;"",IF(OR(BR795&lt;Parameters!$B$12,BR795&gt;Parameters!$B$11),0,1),"")</f>
        <is>
          <t/>
        </is>
      </c>
      <c r="CJ795" s="0" t="inlineStr">
        <f aca="false">IF(A795&lt;&gt;"",IF(OR(BW795&lt;Parameters!$B$12,BW795&gt;Parameters!$B$11),0,1),"")</f>
        <is>
          <t/>
        </is>
      </c>
      <c r="CK795" s="26" t="inlineStr">
        <f aca="false">IF(A795&lt;&gt;"",SUM(CB795:CJ795)/9,"")</f>
        <is>
          <t/>
        </is>
      </c>
      <c r="CL795" s="0" t="inlineStr">
        <f aca="false">IF(A795&lt;&gt;"",CK795*9,"")</f>
        <is>
          <t/>
        </is>
      </c>
      <c r="CM795" s="8" t="inlineStr">
        <f aca="false">IF(A795&lt;&gt;"",TEXT(B795,CM$2)&amp;" "&amp;TEXT(A795,CM$2),"")</f>
        <is>
          <t/>
        </is>
      </c>
    </row>
    <row r="796" customFormat="false" ht="15" hidden="false" customHeight="false" outlineLevel="0" collapsed="false">
      <c r="A796" s="0" t="inlineStr">
        <f aca="false">IF(OR(B795&lt;Parameters!$K$12,A795&lt;Parameters!$K$12),IF(A795&lt;Parameters!$K$12,A795+1,0),"")</f>
        <is>
          <t/>
        </is>
      </c>
      <c r="B796" s="0" t="inlineStr">
        <f aca="false">IF(A796&lt;&gt;"",IF(A796=0,B795+1,B795),"")</f>
        <is>
          <t/>
        </is>
      </c>
      <c r="C796" s="24" t="inlineStr">
        <f aca="false">IF(A796&lt;&gt;"",-_phi*(A796+0.5),"")</f>
        <is>
          <t/>
        </is>
      </c>
      <c r="D796" s="8" t="inlineStr">
        <f aca="false">IF(A796&lt;&gt;"",DEGREES(C796),"")</f>
        <is>
          <t/>
        </is>
      </c>
      <c r="E796" s="24" t="inlineStr">
        <f aca="false">IF(A796&lt;&gt;"",_phi*(B796+0.5),"")</f>
        <is>
          <t/>
        </is>
      </c>
      <c r="F796" s="8" t="inlineStr">
        <f aca="false">IF(A796&lt;&gt;"",DEGREES(E796),"")</f>
        <is>
          <t/>
        </is>
      </c>
      <c r="G796" s="8" t="inlineStr">
        <f aca="false">IF(A796&lt;&gt;"",LOOKUP(A796,h!$A$3:$A$30,h!$D$3:$D$30),"")</f>
        <is>
          <t/>
        </is>
      </c>
      <c r="H796" s="8" t="inlineStr">
        <f aca="false">IF(A796&lt;&gt;"",LOOKUP(B796,h!$A$3:$A$30,h!$D$3:$D$30),"")</f>
        <is>
          <t/>
        </is>
      </c>
      <c r="I796" s="8" t="inlineStr">
        <f aca="false">IF(A796&lt;&gt;"",_zif,"")</f>
        <is>
          <t/>
        </is>
      </c>
      <c r="J796" s="8" t="inlineStr">
        <f aca="false">IF(A796&lt;&gt;"",$G796+'v1 Frame'!D$3*COS($C796)+'v1 Frame'!E$3*SIN($C796)*SIN($E796)+'v1 Frame'!F$3*SIN($C796)*COS($E796),"")</f>
        <is>
          <t/>
        </is>
      </c>
      <c r="K796" s="8" t="inlineStr">
        <f aca="false">IF(A796&lt;&gt;"",$H796+'v1 Frame'!E$3*COS($E796)-'v1 Frame'!F$3*SIN($E796),"")</f>
        <is>
          <t/>
        </is>
      </c>
      <c r="L796" s="8" t="inlineStr">
        <f aca="false">IF(A796&lt;&gt;"",$I796-'v1 Frame'!D$3*SIN($C796)+'v1 Frame'!E$3*COS($C796)*SIN($E796)+'v1 Frame'!F$3*COS($C796)*COS($E796),"")</f>
        <is>
          <t/>
        </is>
      </c>
      <c r="M796" s="8" t="inlineStr">
        <f aca="false">IF(A796&lt;&gt;"",$G796+'v1 Frame'!G$3*COS($C796)+'v1 Frame'!H$3*SIN($C796)*SIN($E796)+'v1 Frame'!I$3*SIN($C796)*COS($E796),"")</f>
        <is>
          <t/>
        </is>
      </c>
      <c r="N796" s="8" t="inlineStr">
        <f aca="false">IF(A796&lt;&gt;"",$H796+'v1 Frame'!H$3*COS($E796)-'v1 Frame'!I$3*SIN($E796),"")</f>
        <is>
          <t/>
        </is>
      </c>
      <c r="O796" s="8" t="inlineStr">
        <f aca="false">IF(A796&lt;&gt;"",$I796-'v1 Frame'!G$3*SIN($C796)+'v1 Frame'!H$3*COS($C796)*SIN($E796)+'v1 Frame'!I$3*COS($C796)*COS($E796),"")</f>
        <is>
          <t/>
        </is>
      </c>
      <c r="P796" s="8" t="inlineStr">
        <f aca="false">IF(A796&lt;&gt;"",$G796+'v1 Frame'!J$3*COS($C796)+'v1 Frame'!K$3*SIN($C796)*SIN($E796)+'v1 Frame'!L$3*SIN($C796)*COS($E796),"")</f>
        <is>
          <t/>
        </is>
      </c>
      <c r="Q796" s="8" t="inlineStr">
        <f aca="false">IF(A796&lt;&gt;"",$H796+'v1 Frame'!K$3*COS($E796)-'v1 Frame'!L$3*SIN($E796),"")</f>
        <is>
          <t/>
        </is>
      </c>
      <c r="R796" s="8" t="inlineStr">
        <f aca="false">IF(A796&lt;&gt;"",$I796-'v1 Frame'!J$3*SIN($C796)+'v1 Frame'!K$3*COS($C796)*SIN($E796)+'v1 Frame'!L$3*COS($C796)*COS($E796),"")</f>
        <is>
          <t/>
        </is>
      </c>
      <c r="S796" s="8" t="inlineStr">
        <f aca="false">IF(A796&lt;&gt;"",$G796+'v1 Frame'!M$3*COS($C796)+'v1 Frame'!N$3*SIN($C796)*SIN($E796)+'v1 Frame'!O$3*SIN($C796)*COS($E796),"")</f>
        <is>
          <t/>
        </is>
      </c>
      <c r="T796" s="8" t="inlineStr">
        <f aca="false">IF(A796&lt;&gt;"",$H796+'v1 Frame'!N$3*COS($E796)-'v1 Frame'!O$3*SIN($E796),"")</f>
        <is>
          <t/>
        </is>
      </c>
      <c r="U796" s="8" t="inlineStr">
        <f aca="false">IF(A796&lt;&gt;"",$I796-'v1 Frame'!M$3*SIN($C796)+'v1 Frame'!N$3*COS($C796)*SIN($E796)+'v1 Frame'!O$3*COS($C796)*COS($E796),"")</f>
        <is>
          <t/>
        </is>
      </c>
      <c r="V796" s="8" t="inlineStr">
        <f aca="false">IF(A796&lt;&gt;"",$G796+'v1 Frame'!P$3*COS($C796)+'v1 Frame'!Q$3*SIN($C796)*SIN($E796)+'v1 Frame'!R$3*SIN($C796)*COS($E796),"")</f>
        <is>
          <t/>
        </is>
      </c>
      <c r="W796" s="8" t="inlineStr">
        <f aca="false">IF(A796&lt;&gt;"",$H796+'v1 Frame'!Q$3*COS($E796)-'v1 Frame'!R$3*SIN($E796),"")</f>
        <is>
          <t/>
        </is>
      </c>
      <c r="X796" s="8" t="inlineStr">
        <f aca="false">IF(A796&lt;&gt;"",$I796-'v1 Frame'!P$3*SIN($C796)+'v1 Frame'!Q$3*COS($C796)*SIN($E796)+'v1 Frame'!R$3*COS($C796)*COS($E796),"")</f>
        <is>
          <t/>
        </is>
      </c>
      <c r="Y796" s="8" t="inlineStr">
        <f aca="false">IF(A796&lt;&gt;"",$G796+'v1 Frame'!S$3*COS($C796)+'v1 Frame'!T$3*SIN($C796)*SIN($E796)+'v1 Frame'!U$3*SIN($C796)*COS($E796),"")</f>
        <is>
          <t/>
        </is>
      </c>
      <c r="Z796" s="8" t="inlineStr">
        <f aca="false">IF(A796&lt;&gt;"",$H796+'v1 Frame'!T$3*COS($E796)-'v1 Frame'!U$3*SIN($E796),"")</f>
        <is>
          <t/>
        </is>
      </c>
      <c r="AA796" s="8" t="inlineStr">
        <f aca="false">IF(A796&lt;&gt;"",$I796-'v1 Frame'!S$3*SIN($C796)+'v1 Frame'!T$3*COS($C796)*SIN($E796)+'v1 Frame'!U$3*COS($C796)*COS($E796),"")</f>
        <is>
          <t/>
        </is>
      </c>
      <c r="AB796" s="8" t="inlineStr">
        <f aca="false">IF(A796&lt;&gt;"",$G796+'v1 Frame'!V$3*COS($C796)+'v1 Frame'!W$3*SIN($C796)*SIN($E796)+'v1 Frame'!X$3*SIN($C796)*COS($E796),"")</f>
        <is>
          <t/>
        </is>
      </c>
      <c r="AC796" s="8" t="inlineStr">
        <f aca="false">IF(A796&lt;&gt;"",$H796+'v1 Frame'!W$3*COS($E796)-'v1 Frame'!X$3*SIN($E796),"")</f>
        <is>
          <t/>
        </is>
      </c>
      <c r="AD796" s="8" t="inlineStr">
        <f aca="false">IF(A796&lt;&gt;"",$I796-'v1 Frame'!V$3*SIN($C796)+'v1 Frame'!W$3*COS($C796)*SIN($E796)+'v1 Frame'!X$3*COS($C796)*COS($E796),"")</f>
        <is>
          <t/>
        </is>
      </c>
      <c r="AE796" s="25" t="inlineStr">
        <f aca="false">IF(A796&lt;&gt;"",$G796+'v1 Frame'!Y$3*COS($C796)+'v1 Frame'!Z$3*SIN($C796)*SIN($E796)+'v1 Frame'!AA$3*SIN($C796)*COS($E796),"")</f>
        <is>
          <t/>
        </is>
      </c>
      <c r="AF796" s="25" t="inlineStr">
        <f aca="false">IF(A796&lt;&gt;"",$H796+'v1 Frame'!Z$3*COS($E796)-'v1 Frame'!AA$3*SIN($E796),"")</f>
        <is>
          <t/>
        </is>
      </c>
      <c r="AG796" s="25" t="inlineStr">
        <f aca="false">IF(A796&lt;&gt;"",$I796-'v1 Frame'!Y$3*SIN($C796)+'v1 Frame'!Z$3*COS($C796)*SIN($E796)+'v1 Frame'!AA$3*COS($C796)*COS($E796),"")</f>
        <is>
          <t/>
        </is>
      </c>
      <c r="AH796" s="8" t="inlineStr">
        <f aca="false">IF(A796&lt;&gt;"",SQRT(SUMSQ(G796:I796)),"")</f>
        <is>
          <t/>
        </is>
      </c>
      <c r="AI796" s="8" t="inlineStr">
        <f aca="false">IF(A796&lt;&gt;"",IF(AH796&lt;&gt;0,ACOS(I796/AH796),0),"")</f>
        <is>
          <t/>
        </is>
      </c>
      <c r="AJ796" s="8" t="inlineStr">
        <f aca="false">IF(A796&lt;&gt;"",DEGREES(AI796),"")</f>
        <is>
          <t/>
        </is>
      </c>
      <c r="AK796" s="8" t="inlineStr">
        <f aca="false">IF(A796&lt;&gt;"",IF(OR(G796&lt;&gt;0,H796&lt;&gt;0),ATAN2(G796,H796),0),"")</f>
        <is>
          <t/>
        </is>
      </c>
      <c r="AL796" s="8" t="inlineStr">
        <f aca="false">IF(A796&lt;&gt;"",DEGREES(AK796),"")</f>
        <is>
          <t/>
        </is>
      </c>
      <c r="AM796" s="8" t="inlineStr">
        <f aca="false">IF(A796&lt;&gt;"",SQRT(SUMSQ(J796:L796)),"")</f>
        <is>
          <t/>
        </is>
      </c>
      <c r="AN796" s="8" t="inlineStr">
        <f aca="false">IF(A796&lt;&gt;"",IF(AM796&lt;&gt;0,ACOS(L796/AM796),0),"")</f>
        <is>
          <t/>
        </is>
      </c>
      <c r="AO796" s="8" t="inlineStr">
        <f aca="false">IF(A796&lt;&gt;"",DEGREES(AN796),"")</f>
        <is>
          <t/>
        </is>
      </c>
      <c r="AP796" s="8" t="inlineStr">
        <f aca="false">IF(A796&lt;&gt;"",IF(OR(J796&lt;&gt;0,K796&lt;&gt;0),ATAN2(J796,K796),0),"")</f>
        <is>
          <t/>
        </is>
      </c>
      <c r="AQ796" s="8" t="inlineStr">
        <f aca="false">IF(A796&lt;&gt;"",DEGREES(AP796),"")</f>
        <is>
          <t/>
        </is>
      </c>
      <c r="AR796" s="8" t="inlineStr">
        <f aca="false">IF(A796&lt;&gt;"",SQRT(SUMSQ(M796:O796)),"")</f>
        <is>
          <t/>
        </is>
      </c>
      <c r="AS796" s="8" t="inlineStr">
        <f aca="false">IF(A796&lt;&gt;"",IF(AR796&lt;&gt;0,ACOS(O796/AR796),0),"")</f>
        <is>
          <t/>
        </is>
      </c>
      <c r="AT796" s="8" t="inlineStr">
        <f aca="false">IF(A796&lt;&gt;"",DEGREES(AS796),"")</f>
        <is>
          <t/>
        </is>
      </c>
      <c r="AU796" s="8" t="inlineStr">
        <f aca="false">IF(A796&lt;&gt;"",IF(OR(M796&lt;&gt;0,N796&lt;&gt;0),ATAN2(M796,N796),0),"")</f>
        <is>
          <t/>
        </is>
      </c>
      <c r="AV796" s="8" t="inlineStr">
        <f aca="false">IF(A796&lt;&gt;"",DEGREES(AU796),"")</f>
        <is>
          <t/>
        </is>
      </c>
      <c r="AW796" s="8" t="inlineStr">
        <f aca="false">IF(A796&lt;&gt;"",SQRT(SUMSQ(P796:R796)),"")</f>
        <is>
          <t/>
        </is>
      </c>
      <c r="AX796" s="8" t="inlineStr">
        <f aca="false">IF(A796&lt;&gt;"",IF(AW796&lt;&gt;0,ACOS(R796/AW796),0),"")</f>
        <is>
          <t/>
        </is>
      </c>
      <c r="AY796" s="8" t="inlineStr">
        <f aca="false">IF(A796&lt;&gt;"",DEGREES(AX796),"")</f>
        <is>
          <t/>
        </is>
      </c>
      <c r="AZ796" s="8" t="inlineStr">
        <f aca="false">IF(A796&lt;&gt;"",IF(OR(P796&lt;&gt;0,Q796&lt;&gt;0),ATAN2(P796,Q796),0),"")</f>
        <is>
          <t/>
        </is>
      </c>
      <c r="BA796" s="8" t="inlineStr">
        <f aca="false">IF(A796&lt;&gt;"",DEGREES(AZ796),"")</f>
        <is>
          <t/>
        </is>
      </c>
      <c r="BB796" s="8" t="inlineStr">
        <f aca="false">IF(A796&lt;&gt;"",SQRT(SUMSQ(S796:U796)),"")</f>
        <is>
          <t/>
        </is>
      </c>
      <c r="BC796" s="8" t="inlineStr">
        <f aca="false">IF(A796&lt;&gt;"",IF(BB796&lt;&gt;0,ACOS(U796/BB796),0),"")</f>
        <is>
          <t/>
        </is>
      </c>
      <c r="BD796" s="8" t="inlineStr">
        <f aca="false">IF(A796&lt;&gt;"",DEGREES(BC796),"")</f>
        <is>
          <t/>
        </is>
      </c>
      <c r="BE796" s="8" t="inlineStr">
        <f aca="false">IF(A796&lt;&gt;"",IF(OR(S796&lt;&gt;0,T796&lt;&gt;0),ATAN2(S796,T796),0),"")</f>
        <is>
          <t/>
        </is>
      </c>
      <c r="BF796" s="8" t="inlineStr">
        <f aca="false">IF(A796&lt;&gt;"",DEGREES(BE796),"")</f>
        <is>
          <t/>
        </is>
      </c>
      <c r="BG796" s="8" t="inlineStr">
        <f aca="false">IF(A796&lt;&gt;"",SQRT(SUMSQ(V796:X796)),"")</f>
        <is>
          <t/>
        </is>
      </c>
      <c r="BH796" s="8" t="inlineStr">
        <f aca="false">IF(A796&lt;&gt;"",IF(BG796&lt;&gt;0,ACOS(X796/BG796),0),"")</f>
        <is>
          <t/>
        </is>
      </c>
      <c r="BI796" s="8" t="inlineStr">
        <f aca="false">IF(A796&lt;&gt;"",DEGREES(BH796),"")</f>
        <is>
          <t/>
        </is>
      </c>
      <c r="BJ796" s="8" t="inlineStr">
        <f aca="false">IF(A796&lt;&gt;"",IF(OR(V796&lt;&gt;0,W796&lt;&gt;0),ATAN2(V796,W796),0),"")</f>
        <is>
          <t/>
        </is>
      </c>
      <c r="BK796" s="8" t="inlineStr">
        <f aca="false">IF(A796&lt;&gt;"",DEGREES(BJ796),"")</f>
        <is>
          <t/>
        </is>
      </c>
      <c r="BL796" s="8" t="inlineStr">
        <f aca="false">IF(A796&lt;&gt;"",SQRT(SUMSQ(Y796:AA796)),"")</f>
        <is>
          <t/>
        </is>
      </c>
      <c r="BM796" s="8" t="inlineStr">
        <f aca="false">IF(A796&lt;&gt;"",IF(BL796&lt;&gt;0,ACOS(AA796/BL796),0),"")</f>
        <is>
          <t/>
        </is>
      </c>
      <c r="BN796" s="8" t="inlineStr">
        <f aca="false">IF(A796&lt;&gt;"",DEGREES(BM796),"")</f>
        <is>
          <t/>
        </is>
      </c>
      <c r="BO796" s="8" t="inlineStr">
        <f aca="false">IF(A796&lt;&gt;"",IF(OR(Y796&lt;&gt;0,Z796&lt;&gt;0),ATAN2(Y796,Z796),0),"")</f>
        <is>
          <t/>
        </is>
      </c>
      <c r="BP796" s="8" t="inlineStr">
        <f aca="false">IF(A796&lt;&gt;"",DEGREES(BO796),"")</f>
        <is>
          <t/>
        </is>
      </c>
      <c r="BQ796" s="8" t="inlineStr">
        <f aca="false">IF(A796&lt;&gt;"",SQRT(SUMSQ(AB796:AD796)),"")</f>
        <is>
          <t/>
        </is>
      </c>
      <c r="BR796" s="8" t="inlineStr">
        <f aca="false">IF(A796&lt;&gt;"",IF(BQ796&lt;&gt;0,ACOS(AD796/BQ796),0),"")</f>
        <is>
          <t/>
        </is>
      </c>
      <c r="BS796" s="8" t="inlineStr">
        <f aca="false">IF(A796&lt;&gt;"",DEGREES(BR796),"")</f>
        <is>
          <t/>
        </is>
      </c>
      <c r="BT796" s="8" t="inlineStr">
        <f aca="false">IF(A796&lt;&gt;"",IF(OR(AB796&lt;&gt;0,AC796&lt;&gt;0),ATAN2(AB796,AC796),0),"")</f>
        <is>
          <t/>
        </is>
      </c>
      <c r="BU796" s="8" t="inlineStr">
        <f aca="false">IF(A796&lt;&gt;"",DEGREES(BT796),"")</f>
        <is>
          <t/>
        </is>
      </c>
      <c r="BV796" s="8" t="inlineStr">
        <f aca="false">IF(A796&lt;&gt;"",SQRT(SUMSQ(AE796:AG796)),"")</f>
        <is>
          <t/>
        </is>
      </c>
      <c r="BW796" s="8" t="inlineStr">
        <f aca="false">IF(A796&lt;&gt;"",IF(BV796&lt;&gt;0,ACOS(AG796/BV796),0),"")</f>
        <is>
          <t/>
        </is>
      </c>
      <c r="BX796" s="8" t="inlineStr">
        <f aca="false">IF(A796&lt;&gt;"",DEGREES(BW796),"")</f>
        <is>
          <t/>
        </is>
      </c>
      <c r="BY796" s="8" t="inlineStr">
        <f aca="false">IF(A796&lt;&gt;"",IF(OR(AF796&lt;&gt;0,AG796&lt;&gt;0),ATAN2(AF796,AG796),0),"")</f>
        <is>
          <t/>
        </is>
      </c>
      <c r="BZ796" s="8" t="inlineStr">
        <f aca="false">IF(A796&lt;&gt;"",DEGREES(BY796),"")</f>
        <is>
          <t/>
        </is>
      </c>
      <c r="CA796" s="0" t="inlineStr">
        <f aca="false">IF(A796&lt;&gt;"",IF(AND(AI796&lt;Parameters!$B$11,AI796&gt;Parameters!$B$12,AN796&lt;Parameters!$B$11,AN796&gt;Parameters!$B$12,AS796&lt;Parameters!$B$11,AS796&gt;Parameters!$B$12,AX796&lt;Parameters!$B$11,AX796&gt;Parameters!$B$12,BC796&lt;Parameters!$B$11,BC796&gt;Parameters!$B$12,BM796&lt;Parameters!$B$11,BM796&gt;Parameters!$B$12,BR796&lt;Parameters!$B$11,BR796&gt;Parameters!$B$12,BW796&lt;Parameters!$B$11,BW796&gt;Parameters!$B$12),1,0),"")</f>
        <is>
          <t/>
        </is>
      </c>
      <c r="CB796" s="0" t="inlineStr">
        <f aca="false">IF(A796&lt;&gt;"",IF(OR(AI796&lt;Parameters!$B$12,AI796&gt;Parameters!$B$11),0,1),"")</f>
        <is>
          <t/>
        </is>
      </c>
      <c r="CC796" s="0" t="inlineStr">
        <f aca="false">IF(A796&lt;&gt;"",IF(OR(AN796&lt;Parameters!$B$12,AN796&gt;Parameters!$B$11),0,1),"")</f>
        <is>
          <t/>
        </is>
      </c>
      <c r="CD796" s="0" t="inlineStr">
        <f aca="false">IF(A796&lt;&gt;"",IF(OR(AS796&lt;Parameters!$B$12,AS796&gt;Parameters!$B$11),0,1),"")</f>
        <is>
          <t/>
        </is>
      </c>
      <c r="CE796" s="0" t="inlineStr">
        <f aca="false">IF(A796&lt;&gt;"",IF(OR(AX796&lt;Parameters!$B$12,AX796&gt;Parameters!$B$11),0,1),"")</f>
        <is>
          <t/>
        </is>
      </c>
      <c r="CF796" s="0" t="inlineStr">
        <f aca="false">IF(A796&lt;&gt;"",IF(OR(BC796&lt;Parameters!$B$12,BC796&gt;Parameters!$B$11),0,1),"")</f>
        <is>
          <t/>
        </is>
      </c>
      <c r="CG796" s="0" t="inlineStr">
        <f aca="false">IF(A796&lt;&gt;"",IF(OR(BH796&lt;Parameters!$B$12,BH796&gt;Parameters!$B$11),0,1),"")</f>
        <is>
          <t/>
        </is>
      </c>
      <c r="CH796" s="0" t="inlineStr">
        <f aca="false">IF(A796&lt;&gt;"",IF(OR(BM796&lt;Parameters!$B$12,BM796&gt;Parameters!$B$11),0,1),"")</f>
        <is>
          <t/>
        </is>
      </c>
      <c r="CI796" s="0" t="inlineStr">
        <f aca="false">IF(A796&lt;&gt;"",IF(OR(BR796&lt;Parameters!$B$12,BR796&gt;Parameters!$B$11),0,1),"")</f>
        <is>
          <t/>
        </is>
      </c>
      <c r="CJ796" s="0" t="inlineStr">
        <f aca="false">IF(A796&lt;&gt;"",IF(OR(BW796&lt;Parameters!$B$12,BW796&gt;Parameters!$B$11),0,1),"")</f>
        <is>
          <t/>
        </is>
      </c>
      <c r="CK796" s="26" t="inlineStr">
        <f aca="false">IF(A796&lt;&gt;"",SUM(CB796:CJ796)/9,"")</f>
        <is>
          <t/>
        </is>
      </c>
      <c r="CL796" s="0" t="inlineStr">
        <f aca="false">IF(A796&lt;&gt;"",CK796*9,"")</f>
        <is>
          <t/>
        </is>
      </c>
      <c r="CM796" s="8" t="inlineStr">
        <f aca="false">IF(A796&lt;&gt;"",TEXT(B796,CM$2)&amp;" "&amp;TEXT(A796,CM$2),"")</f>
        <is>
          <t/>
        </is>
      </c>
    </row>
    <row r="797" customFormat="false" ht="15" hidden="false" customHeight="false" outlineLevel="0" collapsed="false">
      <c r="A797" s="0" t="inlineStr">
        <f aca="false">IF(OR(B796&lt;Parameters!$K$12,A796&lt;Parameters!$K$12),IF(A796&lt;Parameters!$K$12,A796+1,0),"")</f>
        <is>
          <t/>
        </is>
      </c>
      <c r="B797" s="0" t="inlineStr">
        <f aca="false">IF(A797&lt;&gt;"",IF(A797=0,B796+1,B796),"")</f>
        <is>
          <t/>
        </is>
      </c>
      <c r="C797" s="24" t="inlineStr">
        <f aca="false">IF(A797&lt;&gt;"",-_phi*(A797+0.5),"")</f>
        <is>
          <t/>
        </is>
      </c>
      <c r="D797" s="8" t="inlineStr">
        <f aca="false">IF(A797&lt;&gt;"",DEGREES(C797),"")</f>
        <is>
          <t/>
        </is>
      </c>
      <c r="E797" s="24" t="inlineStr">
        <f aca="false">IF(A797&lt;&gt;"",_phi*(B797+0.5),"")</f>
        <is>
          <t/>
        </is>
      </c>
      <c r="F797" s="8" t="inlineStr">
        <f aca="false">IF(A797&lt;&gt;"",DEGREES(E797),"")</f>
        <is>
          <t/>
        </is>
      </c>
      <c r="G797" s="8" t="inlineStr">
        <f aca="false">IF(A797&lt;&gt;"",LOOKUP(A797,h!$A$3:$A$30,h!$D$3:$D$30),"")</f>
        <is>
          <t/>
        </is>
      </c>
      <c r="H797" s="8" t="inlineStr">
        <f aca="false">IF(A797&lt;&gt;"",LOOKUP(B797,h!$A$3:$A$30,h!$D$3:$D$30),"")</f>
        <is>
          <t/>
        </is>
      </c>
      <c r="I797" s="8" t="inlineStr">
        <f aca="false">IF(A797&lt;&gt;"",_zif,"")</f>
        <is>
          <t/>
        </is>
      </c>
      <c r="J797" s="8" t="inlineStr">
        <f aca="false">IF(A797&lt;&gt;"",$G797+'v1 Frame'!D$3*COS($C797)+'v1 Frame'!E$3*SIN($C797)*SIN($E797)+'v1 Frame'!F$3*SIN($C797)*COS($E797),"")</f>
        <is>
          <t/>
        </is>
      </c>
      <c r="K797" s="8" t="inlineStr">
        <f aca="false">IF(A797&lt;&gt;"",$H797+'v1 Frame'!E$3*COS($E797)-'v1 Frame'!F$3*SIN($E797),"")</f>
        <is>
          <t/>
        </is>
      </c>
      <c r="L797" s="8" t="inlineStr">
        <f aca="false">IF(A797&lt;&gt;"",$I797-'v1 Frame'!D$3*SIN($C797)+'v1 Frame'!E$3*COS($C797)*SIN($E797)+'v1 Frame'!F$3*COS($C797)*COS($E797),"")</f>
        <is>
          <t/>
        </is>
      </c>
      <c r="M797" s="8" t="inlineStr">
        <f aca="false">IF(A797&lt;&gt;"",$G797+'v1 Frame'!G$3*COS($C797)+'v1 Frame'!H$3*SIN($C797)*SIN($E797)+'v1 Frame'!I$3*SIN($C797)*COS($E797),"")</f>
        <is>
          <t/>
        </is>
      </c>
      <c r="N797" s="8" t="inlineStr">
        <f aca="false">IF(A797&lt;&gt;"",$H797+'v1 Frame'!H$3*COS($E797)-'v1 Frame'!I$3*SIN($E797),"")</f>
        <is>
          <t/>
        </is>
      </c>
      <c r="O797" s="8" t="inlineStr">
        <f aca="false">IF(A797&lt;&gt;"",$I797-'v1 Frame'!G$3*SIN($C797)+'v1 Frame'!H$3*COS($C797)*SIN($E797)+'v1 Frame'!I$3*COS($C797)*COS($E797),"")</f>
        <is>
          <t/>
        </is>
      </c>
      <c r="P797" s="8" t="inlineStr">
        <f aca="false">IF(A797&lt;&gt;"",$G797+'v1 Frame'!J$3*COS($C797)+'v1 Frame'!K$3*SIN($C797)*SIN($E797)+'v1 Frame'!L$3*SIN($C797)*COS($E797),"")</f>
        <is>
          <t/>
        </is>
      </c>
      <c r="Q797" s="8" t="inlineStr">
        <f aca="false">IF(A797&lt;&gt;"",$H797+'v1 Frame'!K$3*COS($E797)-'v1 Frame'!L$3*SIN($E797),"")</f>
        <is>
          <t/>
        </is>
      </c>
      <c r="R797" s="8" t="inlineStr">
        <f aca="false">IF(A797&lt;&gt;"",$I797-'v1 Frame'!J$3*SIN($C797)+'v1 Frame'!K$3*COS($C797)*SIN($E797)+'v1 Frame'!L$3*COS($C797)*COS($E797),"")</f>
        <is>
          <t/>
        </is>
      </c>
      <c r="S797" s="8" t="inlineStr">
        <f aca="false">IF(A797&lt;&gt;"",$G797+'v1 Frame'!M$3*COS($C797)+'v1 Frame'!N$3*SIN($C797)*SIN($E797)+'v1 Frame'!O$3*SIN($C797)*COS($E797),"")</f>
        <is>
          <t/>
        </is>
      </c>
      <c r="T797" s="8" t="inlineStr">
        <f aca="false">IF(A797&lt;&gt;"",$H797+'v1 Frame'!N$3*COS($E797)-'v1 Frame'!O$3*SIN($E797),"")</f>
        <is>
          <t/>
        </is>
      </c>
      <c r="U797" s="8" t="inlineStr">
        <f aca="false">IF(A797&lt;&gt;"",$I797-'v1 Frame'!M$3*SIN($C797)+'v1 Frame'!N$3*COS($C797)*SIN($E797)+'v1 Frame'!O$3*COS($C797)*COS($E797),"")</f>
        <is>
          <t/>
        </is>
      </c>
      <c r="V797" s="8" t="inlineStr">
        <f aca="false">IF(A797&lt;&gt;"",$G797+'v1 Frame'!P$3*COS($C797)+'v1 Frame'!Q$3*SIN($C797)*SIN($E797)+'v1 Frame'!R$3*SIN($C797)*COS($E797),"")</f>
        <is>
          <t/>
        </is>
      </c>
      <c r="W797" s="8" t="inlineStr">
        <f aca="false">IF(A797&lt;&gt;"",$H797+'v1 Frame'!Q$3*COS($E797)-'v1 Frame'!R$3*SIN($E797),"")</f>
        <is>
          <t/>
        </is>
      </c>
      <c r="X797" s="8" t="inlineStr">
        <f aca="false">IF(A797&lt;&gt;"",$I797-'v1 Frame'!P$3*SIN($C797)+'v1 Frame'!Q$3*COS($C797)*SIN($E797)+'v1 Frame'!R$3*COS($C797)*COS($E797),"")</f>
        <is>
          <t/>
        </is>
      </c>
      <c r="Y797" s="8" t="inlineStr">
        <f aca="false">IF(A797&lt;&gt;"",$G797+'v1 Frame'!S$3*COS($C797)+'v1 Frame'!T$3*SIN($C797)*SIN($E797)+'v1 Frame'!U$3*SIN($C797)*COS($E797),"")</f>
        <is>
          <t/>
        </is>
      </c>
      <c r="Z797" s="8" t="inlineStr">
        <f aca="false">IF(A797&lt;&gt;"",$H797+'v1 Frame'!T$3*COS($E797)-'v1 Frame'!U$3*SIN($E797),"")</f>
        <is>
          <t/>
        </is>
      </c>
      <c r="AA797" s="8" t="inlineStr">
        <f aca="false">IF(A797&lt;&gt;"",$I797-'v1 Frame'!S$3*SIN($C797)+'v1 Frame'!T$3*COS($C797)*SIN($E797)+'v1 Frame'!U$3*COS($C797)*COS($E797),"")</f>
        <is>
          <t/>
        </is>
      </c>
      <c r="AB797" s="8" t="inlineStr">
        <f aca="false">IF(A797&lt;&gt;"",$G797+'v1 Frame'!V$3*COS($C797)+'v1 Frame'!W$3*SIN($C797)*SIN($E797)+'v1 Frame'!X$3*SIN($C797)*COS($E797),"")</f>
        <is>
          <t/>
        </is>
      </c>
      <c r="AC797" s="8" t="inlineStr">
        <f aca="false">IF(A797&lt;&gt;"",$H797+'v1 Frame'!W$3*COS($E797)-'v1 Frame'!X$3*SIN($E797),"")</f>
        <is>
          <t/>
        </is>
      </c>
      <c r="AD797" s="8" t="inlineStr">
        <f aca="false">IF(A797&lt;&gt;"",$I797-'v1 Frame'!V$3*SIN($C797)+'v1 Frame'!W$3*COS($C797)*SIN($E797)+'v1 Frame'!X$3*COS($C797)*COS($E797),"")</f>
        <is>
          <t/>
        </is>
      </c>
      <c r="AE797" s="25" t="inlineStr">
        <f aca="false">IF(A797&lt;&gt;"",$G797+'v1 Frame'!Y$3*COS($C797)+'v1 Frame'!Z$3*SIN($C797)*SIN($E797)+'v1 Frame'!AA$3*SIN($C797)*COS($E797),"")</f>
        <is>
          <t/>
        </is>
      </c>
      <c r="AF797" s="25" t="inlineStr">
        <f aca="false">IF(A797&lt;&gt;"",$H797+'v1 Frame'!Z$3*COS($E797)-'v1 Frame'!AA$3*SIN($E797),"")</f>
        <is>
          <t/>
        </is>
      </c>
      <c r="AG797" s="25" t="inlineStr">
        <f aca="false">IF(A797&lt;&gt;"",$I797-'v1 Frame'!Y$3*SIN($C797)+'v1 Frame'!Z$3*COS($C797)*SIN($E797)+'v1 Frame'!AA$3*COS($C797)*COS($E797),"")</f>
        <is>
          <t/>
        </is>
      </c>
      <c r="AH797" s="8" t="inlineStr">
        <f aca="false">IF(A797&lt;&gt;"",SQRT(SUMSQ(G797:I797)),"")</f>
        <is>
          <t/>
        </is>
      </c>
      <c r="AI797" s="8" t="inlineStr">
        <f aca="false">IF(A797&lt;&gt;"",IF(AH797&lt;&gt;0,ACOS(I797/AH797),0),"")</f>
        <is>
          <t/>
        </is>
      </c>
      <c r="AJ797" s="8" t="inlineStr">
        <f aca="false">IF(A797&lt;&gt;"",DEGREES(AI797),"")</f>
        <is>
          <t/>
        </is>
      </c>
      <c r="AK797" s="8" t="inlineStr">
        <f aca="false">IF(A797&lt;&gt;"",IF(OR(G797&lt;&gt;0,H797&lt;&gt;0),ATAN2(G797,H797),0),"")</f>
        <is>
          <t/>
        </is>
      </c>
      <c r="AL797" s="8" t="inlineStr">
        <f aca="false">IF(A797&lt;&gt;"",DEGREES(AK797),"")</f>
        <is>
          <t/>
        </is>
      </c>
      <c r="AM797" s="8" t="inlineStr">
        <f aca="false">IF(A797&lt;&gt;"",SQRT(SUMSQ(J797:L797)),"")</f>
        <is>
          <t/>
        </is>
      </c>
      <c r="AN797" s="8" t="inlineStr">
        <f aca="false">IF(A797&lt;&gt;"",IF(AM797&lt;&gt;0,ACOS(L797/AM797),0),"")</f>
        <is>
          <t/>
        </is>
      </c>
      <c r="AO797" s="8" t="inlineStr">
        <f aca="false">IF(A797&lt;&gt;"",DEGREES(AN797),"")</f>
        <is>
          <t/>
        </is>
      </c>
      <c r="AP797" s="8" t="inlineStr">
        <f aca="false">IF(A797&lt;&gt;"",IF(OR(J797&lt;&gt;0,K797&lt;&gt;0),ATAN2(J797,K797),0),"")</f>
        <is>
          <t/>
        </is>
      </c>
      <c r="AQ797" s="8" t="inlineStr">
        <f aca="false">IF(A797&lt;&gt;"",DEGREES(AP797),"")</f>
        <is>
          <t/>
        </is>
      </c>
      <c r="AR797" s="8" t="inlineStr">
        <f aca="false">IF(A797&lt;&gt;"",SQRT(SUMSQ(M797:O797)),"")</f>
        <is>
          <t/>
        </is>
      </c>
      <c r="AS797" s="8" t="inlineStr">
        <f aca="false">IF(A797&lt;&gt;"",IF(AR797&lt;&gt;0,ACOS(O797/AR797),0),"")</f>
        <is>
          <t/>
        </is>
      </c>
      <c r="AT797" s="8" t="inlineStr">
        <f aca="false">IF(A797&lt;&gt;"",DEGREES(AS797),"")</f>
        <is>
          <t/>
        </is>
      </c>
      <c r="AU797" s="8" t="inlineStr">
        <f aca="false">IF(A797&lt;&gt;"",IF(OR(M797&lt;&gt;0,N797&lt;&gt;0),ATAN2(M797,N797),0),"")</f>
        <is>
          <t/>
        </is>
      </c>
      <c r="AV797" s="8" t="inlineStr">
        <f aca="false">IF(A797&lt;&gt;"",DEGREES(AU797),"")</f>
        <is>
          <t/>
        </is>
      </c>
      <c r="AW797" s="8" t="inlineStr">
        <f aca="false">IF(A797&lt;&gt;"",SQRT(SUMSQ(P797:R797)),"")</f>
        <is>
          <t/>
        </is>
      </c>
      <c r="AX797" s="8" t="inlineStr">
        <f aca="false">IF(A797&lt;&gt;"",IF(AW797&lt;&gt;0,ACOS(R797/AW797),0),"")</f>
        <is>
          <t/>
        </is>
      </c>
      <c r="AY797" s="8" t="inlineStr">
        <f aca="false">IF(A797&lt;&gt;"",DEGREES(AX797),"")</f>
        <is>
          <t/>
        </is>
      </c>
      <c r="AZ797" s="8" t="inlineStr">
        <f aca="false">IF(A797&lt;&gt;"",IF(OR(P797&lt;&gt;0,Q797&lt;&gt;0),ATAN2(P797,Q797),0),"")</f>
        <is>
          <t/>
        </is>
      </c>
      <c r="BA797" s="8" t="inlineStr">
        <f aca="false">IF(A797&lt;&gt;"",DEGREES(AZ797),"")</f>
        <is>
          <t/>
        </is>
      </c>
      <c r="BB797" s="8" t="inlineStr">
        <f aca="false">IF(A797&lt;&gt;"",SQRT(SUMSQ(S797:U797)),"")</f>
        <is>
          <t/>
        </is>
      </c>
      <c r="BC797" s="8" t="inlineStr">
        <f aca="false">IF(A797&lt;&gt;"",IF(BB797&lt;&gt;0,ACOS(U797/BB797),0),"")</f>
        <is>
          <t/>
        </is>
      </c>
      <c r="BD797" s="8" t="inlineStr">
        <f aca="false">IF(A797&lt;&gt;"",DEGREES(BC797),"")</f>
        <is>
          <t/>
        </is>
      </c>
      <c r="BE797" s="8" t="inlineStr">
        <f aca="false">IF(A797&lt;&gt;"",IF(OR(S797&lt;&gt;0,T797&lt;&gt;0),ATAN2(S797,T797),0),"")</f>
        <is>
          <t/>
        </is>
      </c>
      <c r="BF797" s="8" t="inlineStr">
        <f aca="false">IF(A797&lt;&gt;"",DEGREES(BE797),"")</f>
        <is>
          <t/>
        </is>
      </c>
      <c r="BG797" s="8" t="inlineStr">
        <f aca="false">IF(A797&lt;&gt;"",SQRT(SUMSQ(V797:X797)),"")</f>
        <is>
          <t/>
        </is>
      </c>
      <c r="BH797" s="8" t="inlineStr">
        <f aca="false">IF(A797&lt;&gt;"",IF(BG797&lt;&gt;0,ACOS(X797/BG797),0),"")</f>
        <is>
          <t/>
        </is>
      </c>
      <c r="BI797" s="8" t="inlineStr">
        <f aca="false">IF(A797&lt;&gt;"",DEGREES(BH797),"")</f>
        <is>
          <t/>
        </is>
      </c>
      <c r="BJ797" s="8" t="inlineStr">
        <f aca="false">IF(A797&lt;&gt;"",IF(OR(V797&lt;&gt;0,W797&lt;&gt;0),ATAN2(V797,W797),0),"")</f>
        <is>
          <t/>
        </is>
      </c>
      <c r="BK797" s="8" t="inlineStr">
        <f aca="false">IF(A797&lt;&gt;"",DEGREES(BJ797),"")</f>
        <is>
          <t/>
        </is>
      </c>
      <c r="BL797" s="8" t="inlineStr">
        <f aca="false">IF(A797&lt;&gt;"",SQRT(SUMSQ(Y797:AA797)),"")</f>
        <is>
          <t/>
        </is>
      </c>
      <c r="BM797" s="8" t="inlineStr">
        <f aca="false">IF(A797&lt;&gt;"",IF(BL797&lt;&gt;0,ACOS(AA797/BL797),0),"")</f>
        <is>
          <t/>
        </is>
      </c>
      <c r="BN797" s="8" t="inlineStr">
        <f aca="false">IF(A797&lt;&gt;"",DEGREES(BM797),"")</f>
        <is>
          <t/>
        </is>
      </c>
      <c r="BO797" s="8" t="inlineStr">
        <f aca="false">IF(A797&lt;&gt;"",IF(OR(Y797&lt;&gt;0,Z797&lt;&gt;0),ATAN2(Y797,Z797),0),"")</f>
        <is>
          <t/>
        </is>
      </c>
      <c r="BP797" s="8" t="inlineStr">
        <f aca="false">IF(A797&lt;&gt;"",DEGREES(BO797),"")</f>
        <is>
          <t/>
        </is>
      </c>
      <c r="BQ797" s="8" t="inlineStr">
        <f aca="false">IF(A797&lt;&gt;"",SQRT(SUMSQ(AB797:AD797)),"")</f>
        <is>
          <t/>
        </is>
      </c>
      <c r="BR797" s="8" t="inlineStr">
        <f aca="false">IF(A797&lt;&gt;"",IF(BQ797&lt;&gt;0,ACOS(AD797/BQ797),0),"")</f>
        <is>
          <t/>
        </is>
      </c>
      <c r="BS797" s="8" t="inlineStr">
        <f aca="false">IF(A797&lt;&gt;"",DEGREES(BR797),"")</f>
        <is>
          <t/>
        </is>
      </c>
      <c r="BT797" s="8" t="inlineStr">
        <f aca="false">IF(A797&lt;&gt;"",IF(OR(AB797&lt;&gt;0,AC797&lt;&gt;0),ATAN2(AB797,AC797),0),"")</f>
        <is>
          <t/>
        </is>
      </c>
      <c r="BU797" s="8" t="inlineStr">
        <f aca="false">IF(A797&lt;&gt;"",DEGREES(BT797),"")</f>
        <is>
          <t/>
        </is>
      </c>
      <c r="BV797" s="8" t="inlineStr">
        <f aca="false">IF(A797&lt;&gt;"",SQRT(SUMSQ(AE797:AG797)),"")</f>
        <is>
          <t/>
        </is>
      </c>
      <c r="BW797" s="8" t="inlineStr">
        <f aca="false">IF(A797&lt;&gt;"",IF(BV797&lt;&gt;0,ACOS(AG797/BV797),0),"")</f>
        <is>
          <t/>
        </is>
      </c>
      <c r="BX797" s="8" t="inlineStr">
        <f aca="false">IF(A797&lt;&gt;"",DEGREES(BW797),"")</f>
        <is>
          <t/>
        </is>
      </c>
      <c r="BY797" s="8" t="inlineStr">
        <f aca="false">IF(A797&lt;&gt;"",IF(OR(AF797&lt;&gt;0,AG797&lt;&gt;0),ATAN2(AF797,AG797),0),"")</f>
        <is>
          <t/>
        </is>
      </c>
      <c r="BZ797" s="8" t="inlineStr">
        <f aca="false">IF(A797&lt;&gt;"",DEGREES(BY797),"")</f>
        <is>
          <t/>
        </is>
      </c>
      <c r="CA797" s="0" t="inlineStr">
        <f aca="false">IF(A797&lt;&gt;"",IF(AND(AI797&lt;Parameters!$B$11,AI797&gt;Parameters!$B$12,AN797&lt;Parameters!$B$11,AN797&gt;Parameters!$B$12,AS797&lt;Parameters!$B$11,AS797&gt;Parameters!$B$12,AX797&lt;Parameters!$B$11,AX797&gt;Parameters!$B$12,BC797&lt;Parameters!$B$11,BC797&gt;Parameters!$B$12,BM797&lt;Parameters!$B$11,BM797&gt;Parameters!$B$12,BR797&lt;Parameters!$B$11,BR797&gt;Parameters!$B$12,BW797&lt;Parameters!$B$11,BW797&gt;Parameters!$B$12),1,0),"")</f>
        <is>
          <t/>
        </is>
      </c>
      <c r="CB797" s="0" t="inlineStr">
        <f aca="false">IF(A797&lt;&gt;"",IF(OR(AI797&lt;Parameters!$B$12,AI797&gt;Parameters!$B$11),0,1),"")</f>
        <is>
          <t/>
        </is>
      </c>
      <c r="CC797" s="0" t="inlineStr">
        <f aca="false">IF(A797&lt;&gt;"",IF(OR(AN797&lt;Parameters!$B$12,AN797&gt;Parameters!$B$11),0,1),"")</f>
        <is>
          <t/>
        </is>
      </c>
      <c r="CD797" s="0" t="inlineStr">
        <f aca="false">IF(A797&lt;&gt;"",IF(OR(AS797&lt;Parameters!$B$12,AS797&gt;Parameters!$B$11),0,1),"")</f>
        <is>
          <t/>
        </is>
      </c>
      <c r="CE797" s="0" t="inlineStr">
        <f aca="false">IF(A797&lt;&gt;"",IF(OR(AX797&lt;Parameters!$B$12,AX797&gt;Parameters!$B$11),0,1),"")</f>
        <is>
          <t/>
        </is>
      </c>
      <c r="CF797" s="0" t="inlineStr">
        <f aca="false">IF(A797&lt;&gt;"",IF(OR(BC797&lt;Parameters!$B$12,BC797&gt;Parameters!$B$11),0,1),"")</f>
        <is>
          <t/>
        </is>
      </c>
      <c r="CG797" s="0" t="inlineStr">
        <f aca="false">IF(A797&lt;&gt;"",IF(OR(BH797&lt;Parameters!$B$12,BH797&gt;Parameters!$B$11),0,1),"")</f>
        <is>
          <t/>
        </is>
      </c>
      <c r="CH797" s="0" t="inlineStr">
        <f aca="false">IF(A797&lt;&gt;"",IF(OR(BM797&lt;Parameters!$B$12,BM797&gt;Parameters!$B$11),0,1),"")</f>
        <is>
          <t/>
        </is>
      </c>
      <c r="CI797" s="0" t="inlineStr">
        <f aca="false">IF(A797&lt;&gt;"",IF(OR(BR797&lt;Parameters!$B$12,BR797&gt;Parameters!$B$11),0,1),"")</f>
        <is>
          <t/>
        </is>
      </c>
      <c r="CJ797" s="0" t="inlineStr">
        <f aca="false">IF(A797&lt;&gt;"",IF(OR(BW797&lt;Parameters!$B$12,BW797&gt;Parameters!$B$11),0,1),"")</f>
        <is>
          <t/>
        </is>
      </c>
      <c r="CK797" s="26" t="inlineStr">
        <f aca="false">IF(A797&lt;&gt;"",SUM(CB797:CJ797)/9,"")</f>
        <is>
          <t/>
        </is>
      </c>
      <c r="CL797" s="0" t="inlineStr">
        <f aca="false">IF(A797&lt;&gt;"",CK797*9,"")</f>
        <is>
          <t/>
        </is>
      </c>
      <c r="CM797" s="8" t="inlineStr">
        <f aca="false">IF(A797&lt;&gt;"",TEXT(B797,CM$2)&amp;" "&amp;TEXT(A797,CM$2),"")</f>
        <is>
          <t/>
        </is>
      </c>
    </row>
    <row r="798" customFormat="false" ht="15" hidden="false" customHeight="false" outlineLevel="0" collapsed="false">
      <c r="A798" s="0" t="inlineStr">
        <f aca="false">IF(OR(B797&lt;Parameters!$K$12,A797&lt;Parameters!$K$12),IF(A797&lt;Parameters!$K$12,A797+1,0),"")</f>
        <is>
          <t/>
        </is>
      </c>
      <c r="B798" s="0" t="inlineStr">
        <f aca="false">IF(A798&lt;&gt;"",IF(A798=0,B797+1,B797),"")</f>
        <is>
          <t/>
        </is>
      </c>
      <c r="C798" s="24" t="inlineStr">
        <f aca="false">IF(A798&lt;&gt;"",-_phi*(A798+0.5),"")</f>
        <is>
          <t/>
        </is>
      </c>
      <c r="D798" s="8" t="inlineStr">
        <f aca="false">IF(A798&lt;&gt;"",DEGREES(C798),"")</f>
        <is>
          <t/>
        </is>
      </c>
      <c r="E798" s="24" t="inlineStr">
        <f aca="false">IF(A798&lt;&gt;"",_phi*(B798+0.5),"")</f>
        <is>
          <t/>
        </is>
      </c>
      <c r="F798" s="8" t="inlineStr">
        <f aca="false">IF(A798&lt;&gt;"",DEGREES(E798),"")</f>
        <is>
          <t/>
        </is>
      </c>
      <c r="G798" s="8" t="inlineStr">
        <f aca="false">IF(A798&lt;&gt;"",LOOKUP(A798,h!$A$3:$A$30,h!$D$3:$D$30),"")</f>
        <is>
          <t/>
        </is>
      </c>
      <c r="H798" s="8" t="inlineStr">
        <f aca="false">IF(A798&lt;&gt;"",LOOKUP(B798,h!$A$3:$A$30,h!$D$3:$D$30),"")</f>
        <is>
          <t/>
        </is>
      </c>
      <c r="I798" s="8" t="inlineStr">
        <f aca="false">IF(A798&lt;&gt;"",_zif,"")</f>
        <is>
          <t/>
        </is>
      </c>
      <c r="J798" s="8" t="inlineStr">
        <f aca="false">IF(A798&lt;&gt;"",$G798+'v1 Frame'!D$3*COS($C798)+'v1 Frame'!E$3*SIN($C798)*SIN($E798)+'v1 Frame'!F$3*SIN($C798)*COS($E798),"")</f>
        <is>
          <t/>
        </is>
      </c>
      <c r="K798" s="8" t="inlineStr">
        <f aca="false">IF(A798&lt;&gt;"",$H798+'v1 Frame'!E$3*COS($E798)-'v1 Frame'!F$3*SIN($E798),"")</f>
        <is>
          <t/>
        </is>
      </c>
      <c r="L798" s="8" t="inlineStr">
        <f aca="false">IF(A798&lt;&gt;"",$I798-'v1 Frame'!D$3*SIN($C798)+'v1 Frame'!E$3*COS($C798)*SIN($E798)+'v1 Frame'!F$3*COS($C798)*COS($E798),"")</f>
        <is>
          <t/>
        </is>
      </c>
      <c r="M798" s="8" t="inlineStr">
        <f aca="false">IF(A798&lt;&gt;"",$G798+'v1 Frame'!G$3*COS($C798)+'v1 Frame'!H$3*SIN($C798)*SIN($E798)+'v1 Frame'!I$3*SIN($C798)*COS($E798),"")</f>
        <is>
          <t/>
        </is>
      </c>
      <c r="N798" s="8" t="inlineStr">
        <f aca="false">IF(A798&lt;&gt;"",$H798+'v1 Frame'!H$3*COS($E798)-'v1 Frame'!I$3*SIN($E798),"")</f>
        <is>
          <t/>
        </is>
      </c>
      <c r="O798" s="8" t="inlineStr">
        <f aca="false">IF(A798&lt;&gt;"",$I798-'v1 Frame'!G$3*SIN($C798)+'v1 Frame'!H$3*COS($C798)*SIN($E798)+'v1 Frame'!I$3*COS($C798)*COS($E798),"")</f>
        <is>
          <t/>
        </is>
      </c>
      <c r="P798" s="8" t="inlineStr">
        <f aca="false">IF(A798&lt;&gt;"",$G798+'v1 Frame'!J$3*COS($C798)+'v1 Frame'!K$3*SIN($C798)*SIN($E798)+'v1 Frame'!L$3*SIN($C798)*COS($E798),"")</f>
        <is>
          <t/>
        </is>
      </c>
      <c r="Q798" s="8" t="inlineStr">
        <f aca="false">IF(A798&lt;&gt;"",$H798+'v1 Frame'!K$3*COS($E798)-'v1 Frame'!L$3*SIN($E798),"")</f>
        <is>
          <t/>
        </is>
      </c>
      <c r="R798" s="8" t="inlineStr">
        <f aca="false">IF(A798&lt;&gt;"",$I798-'v1 Frame'!J$3*SIN($C798)+'v1 Frame'!K$3*COS($C798)*SIN($E798)+'v1 Frame'!L$3*COS($C798)*COS($E798),"")</f>
        <is>
          <t/>
        </is>
      </c>
      <c r="S798" s="8" t="inlineStr">
        <f aca="false">IF(A798&lt;&gt;"",$G798+'v1 Frame'!M$3*COS($C798)+'v1 Frame'!N$3*SIN($C798)*SIN($E798)+'v1 Frame'!O$3*SIN($C798)*COS($E798),"")</f>
        <is>
          <t/>
        </is>
      </c>
      <c r="T798" s="8" t="inlineStr">
        <f aca="false">IF(A798&lt;&gt;"",$H798+'v1 Frame'!N$3*COS($E798)-'v1 Frame'!O$3*SIN($E798),"")</f>
        <is>
          <t/>
        </is>
      </c>
      <c r="U798" s="8" t="inlineStr">
        <f aca="false">IF(A798&lt;&gt;"",$I798-'v1 Frame'!M$3*SIN($C798)+'v1 Frame'!N$3*COS($C798)*SIN($E798)+'v1 Frame'!O$3*COS($C798)*COS($E798),"")</f>
        <is>
          <t/>
        </is>
      </c>
      <c r="V798" s="8" t="inlineStr">
        <f aca="false">IF(A798&lt;&gt;"",$G798+'v1 Frame'!P$3*COS($C798)+'v1 Frame'!Q$3*SIN($C798)*SIN($E798)+'v1 Frame'!R$3*SIN($C798)*COS($E798),"")</f>
        <is>
          <t/>
        </is>
      </c>
      <c r="W798" s="8" t="inlineStr">
        <f aca="false">IF(A798&lt;&gt;"",$H798+'v1 Frame'!Q$3*COS($E798)-'v1 Frame'!R$3*SIN($E798),"")</f>
        <is>
          <t/>
        </is>
      </c>
      <c r="X798" s="8" t="inlineStr">
        <f aca="false">IF(A798&lt;&gt;"",$I798-'v1 Frame'!P$3*SIN($C798)+'v1 Frame'!Q$3*COS($C798)*SIN($E798)+'v1 Frame'!R$3*COS($C798)*COS($E798),"")</f>
        <is>
          <t/>
        </is>
      </c>
      <c r="Y798" s="8" t="inlineStr">
        <f aca="false">IF(A798&lt;&gt;"",$G798+'v1 Frame'!S$3*COS($C798)+'v1 Frame'!T$3*SIN($C798)*SIN($E798)+'v1 Frame'!U$3*SIN($C798)*COS($E798),"")</f>
        <is>
          <t/>
        </is>
      </c>
      <c r="Z798" s="8" t="inlineStr">
        <f aca="false">IF(A798&lt;&gt;"",$H798+'v1 Frame'!T$3*COS($E798)-'v1 Frame'!U$3*SIN($E798),"")</f>
        <is>
          <t/>
        </is>
      </c>
      <c r="AA798" s="8" t="inlineStr">
        <f aca="false">IF(A798&lt;&gt;"",$I798-'v1 Frame'!S$3*SIN($C798)+'v1 Frame'!T$3*COS($C798)*SIN($E798)+'v1 Frame'!U$3*COS($C798)*COS($E798),"")</f>
        <is>
          <t/>
        </is>
      </c>
      <c r="AB798" s="8" t="inlineStr">
        <f aca="false">IF(A798&lt;&gt;"",$G798+'v1 Frame'!V$3*COS($C798)+'v1 Frame'!W$3*SIN($C798)*SIN($E798)+'v1 Frame'!X$3*SIN($C798)*COS($E798),"")</f>
        <is>
          <t/>
        </is>
      </c>
      <c r="AC798" s="8" t="inlineStr">
        <f aca="false">IF(A798&lt;&gt;"",$H798+'v1 Frame'!W$3*COS($E798)-'v1 Frame'!X$3*SIN($E798),"")</f>
        <is>
          <t/>
        </is>
      </c>
      <c r="AD798" s="8" t="inlineStr">
        <f aca="false">IF(A798&lt;&gt;"",$I798-'v1 Frame'!V$3*SIN($C798)+'v1 Frame'!W$3*COS($C798)*SIN($E798)+'v1 Frame'!X$3*COS($C798)*COS($E798),"")</f>
        <is>
          <t/>
        </is>
      </c>
      <c r="AE798" s="25" t="inlineStr">
        <f aca="false">IF(A798&lt;&gt;"",$G798+'v1 Frame'!Y$3*COS($C798)+'v1 Frame'!Z$3*SIN($C798)*SIN($E798)+'v1 Frame'!AA$3*SIN($C798)*COS($E798),"")</f>
        <is>
          <t/>
        </is>
      </c>
      <c r="AF798" s="25" t="inlineStr">
        <f aca="false">IF(A798&lt;&gt;"",$H798+'v1 Frame'!Z$3*COS($E798)-'v1 Frame'!AA$3*SIN($E798),"")</f>
        <is>
          <t/>
        </is>
      </c>
      <c r="AG798" s="25" t="inlineStr">
        <f aca="false">IF(A798&lt;&gt;"",$I798-'v1 Frame'!Y$3*SIN($C798)+'v1 Frame'!Z$3*COS($C798)*SIN($E798)+'v1 Frame'!AA$3*COS($C798)*COS($E798),"")</f>
        <is>
          <t/>
        </is>
      </c>
      <c r="AH798" s="8" t="inlineStr">
        <f aca="false">IF(A798&lt;&gt;"",SQRT(SUMSQ(G798:I798)),"")</f>
        <is>
          <t/>
        </is>
      </c>
      <c r="AI798" s="8" t="inlineStr">
        <f aca="false">IF(A798&lt;&gt;"",IF(AH798&lt;&gt;0,ACOS(I798/AH798),0),"")</f>
        <is>
          <t/>
        </is>
      </c>
      <c r="AJ798" s="8" t="inlineStr">
        <f aca="false">IF(A798&lt;&gt;"",DEGREES(AI798),"")</f>
        <is>
          <t/>
        </is>
      </c>
      <c r="AK798" s="8" t="inlineStr">
        <f aca="false">IF(A798&lt;&gt;"",IF(OR(G798&lt;&gt;0,H798&lt;&gt;0),ATAN2(G798,H798),0),"")</f>
        <is>
          <t/>
        </is>
      </c>
      <c r="AL798" s="8" t="inlineStr">
        <f aca="false">IF(A798&lt;&gt;"",DEGREES(AK798),"")</f>
        <is>
          <t/>
        </is>
      </c>
      <c r="AM798" s="8" t="inlineStr">
        <f aca="false">IF(A798&lt;&gt;"",SQRT(SUMSQ(J798:L798)),"")</f>
        <is>
          <t/>
        </is>
      </c>
      <c r="AN798" s="8" t="inlineStr">
        <f aca="false">IF(A798&lt;&gt;"",IF(AM798&lt;&gt;0,ACOS(L798/AM798),0),"")</f>
        <is>
          <t/>
        </is>
      </c>
      <c r="AO798" s="8" t="inlineStr">
        <f aca="false">IF(A798&lt;&gt;"",DEGREES(AN798),"")</f>
        <is>
          <t/>
        </is>
      </c>
      <c r="AP798" s="8" t="inlineStr">
        <f aca="false">IF(A798&lt;&gt;"",IF(OR(J798&lt;&gt;0,K798&lt;&gt;0),ATAN2(J798,K798),0),"")</f>
        <is>
          <t/>
        </is>
      </c>
      <c r="AQ798" s="8" t="inlineStr">
        <f aca="false">IF(A798&lt;&gt;"",DEGREES(AP798),"")</f>
        <is>
          <t/>
        </is>
      </c>
      <c r="AR798" s="8" t="inlineStr">
        <f aca="false">IF(A798&lt;&gt;"",SQRT(SUMSQ(M798:O798)),"")</f>
        <is>
          <t/>
        </is>
      </c>
      <c r="AS798" s="8" t="inlineStr">
        <f aca="false">IF(A798&lt;&gt;"",IF(AR798&lt;&gt;0,ACOS(O798/AR798),0),"")</f>
        <is>
          <t/>
        </is>
      </c>
      <c r="AT798" s="8" t="inlineStr">
        <f aca="false">IF(A798&lt;&gt;"",DEGREES(AS798),"")</f>
        <is>
          <t/>
        </is>
      </c>
      <c r="AU798" s="8" t="inlineStr">
        <f aca="false">IF(A798&lt;&gt;"",IF(OR(M798&lt;&gt;0,N798&lt;&gt;0),ATAN2(M798,N798),0),"")</f>
        <is>
          <t/>
        </is>
      </c>
      <c r="AV798" s="8" t="inlineStr">
        <f aca="false">IF(A798&lt;&gt;"",DEGREES(AU798),"")</f>
        <is>
          <t/>
        </is>
      </c>
      <c r="AW798" s="8" t="inlineStr">
        <f aca="false">IF(A798&lt;&gt;"",SQRT(SUMSQ(P798:R798)),"")</f>
        <is>
          <t/>
        </is>
      </c>
      <c r="AX798" s="8" t="inlineStr">
        <f aca="false">IF(A798&lt;&gt;"",IF(AW798&lt;&gt;0,ACOS(R798/AW798),0),"")</f>
        <is>
          <t/>
        </is>
      </c>
      <c r="AY798" s="8" t="inlineStr">
        <f aca="false">IF(A798&lt;&gt;"",DEGREES(AX798),"")</f>
        <is>
          <t/>
        </is>
      </c>
      <c r="AZ798" s="8" t="inlineStr">
        <f aca="false">IF(A798&lt;&gt;"",IF(OR(P798&lt;&gt;0,Q798&lt;&gt;0),ATAN2(P798,Q798),0),"")</f>
        <is>
          <t/>
        </is>
      </c>
      <c r="BA798" s="8" t="inlineStr">
        <f aca="false">IF(A798&lt;&gt;"",DEGREES(AZ798),"")</f>
        <is>
          <t/>
        </is>
      </c>
      <c r="BB798" s="8" t="inlineStr">
        <f aca="false">IF(A798&lt;&gt;"",SQRT(SUMSQ(S798:U798)),"")</f>
        <is>
          <t/>
        </is>
      </c>
      <c r="BC798" s="8" t="inlineStr">
        <f aca="false">IF(A798&lt;&gt;"",IF(BB798&lt;&gt;0,ACOS(U798/BB798),0),"")</f>
        <is>
          <t/>
        </is>
      </c>
      <c r="BD798" s="8" t="inlineStr">
        <f aca="false">IF(A798&lt;&gt;"",DEGREES(BC798),"")</f>
        <is>
          <t/>
        </is>
      </c>
      <c r="BE798" s="8" t="inlineStr">
        <f aca="false">IF(A798&lt;&gt;"",IF(OR(S798&lt;&gt;0,T798&lt;&gt;0),ATAN2(S798,T798),0),"")</f>
        <is>
          <t/>
        </is>
      </c>
      <c r="BF798" s="8" t="inlineStr">
        <f aca="false">IF(A798&lt;&gt;"",DEGREES(BE798),"")</f>
        <is>
          <t/>
        </is>
      </c>
      <c r="BG798" s="8" t="inlineStr">
        <f aca="false">IF(A798&lt;&gt;"",SQRT(SUMSQ(V798:X798)),"")</f>
        <is>
          <t/>
        </is>
      </c>
      <c r="BH798" s="8" t="inlineStr">
        <f aca="false">IF(A798&lt;&gt;"",IF(BG798&lt;&gt;0,ACOS(X798/BG798),0),"")</f>
        <is>
          <t/>
        </is>
      </c>
      <c r="BI798" s="8" t="inlineStr">
        <f aca="false">IF(A798&lt;&gt;"",DEGREES(BH798),"")</f>
        <is>
          <t/>
        </is>
      </c>
      <c r="BJ798" s="8" t="inlineStr">
        <f aca="false">IF(A798&lt;&gt;"",IF(OR(V798&lt;&gt;0,W798&lt;&gt;0),ATAN2(V798,W798),0),"")</f>
        <is>
          <t/>
        </is>
      </c>
      <c r="BK798" s="8" t="inlineStr">
        <f aca="false">IF(A798&lt;&gt;"",DEGREES(BJ798),"")</f>
        <is>
          <t/>
        </is>
      </c>
      <c r="BL798" s="8" t="inlineStr">
        <f aca="false">IF(A798&lt;&gt;"",SQRT(SUMSQ(Y798:AA798)),"")</f>
        <is>
          <t/>
        </is>
      </c>
      <c r="BM798" s="8" t="inlineStr">
        <f aca="false">IF(A798&lt;&gt;"",IF(BL798&lt;&gt;0,ACOS(AA798/BL798),0),"")</f>
        <is>
          <t/>
        </is>
      </c>
      <c r="BN798" s="8" t="inlineStr">
        <f aca="false">IF(A798&lt;&gt;"",DEGREES(BM798),"")</f>
        <is>
          <t/>
        </is>
      </c>
      <c r="BO798" s="8" t="inlineStr">
        <f aca="false">IF(A798&lt;&gt;"",IF(OR(Y798&lt;&gt;0,Z798&lt;&gt;0),ATAN2(Y798,Z798),0),"")</f>
        <is>
          <t/>
        </is>
      </c>
      <c r="BP798" s="8" t="inlineStr">
        <f aca="false">IF(A798&lt;&gt;"",DEGREES(BO798),"")</f>
        <is>
          <t/>
        </is>
      </c>
      <c r="BQ798" s="8" t="inlineStr">
        <f aca="false">IF(A798&lt;&gt;"",SQRT(SUMSQ(AB798:AD798)),"")</f>
        <is>
          <t/>
        </is>
      </c>
      <c r="BR798" s="8" t="inlineStr">
        <f aca="false">IF(A798&lt;&gt;"",IF(BQ798&lt;&gt;0,ACOS(AD798/BQ798),0),"")</f>
        <is>
          <t/>
        </is>
      </c>
      <c r="BS798" s="8" t="inlineStr">
        <f aca="false">IF(A798&lt;&gt;"",DEGREES(BR798),"")</f>
        <is>
          <t/>
        </is>
      </c>
      <c r="BT798" s="8" t="inlineStr">
        <f aca="false">IF(A798&lt;&gt;"",IF(OR(AB798&lt;&gt;0,AC798&lt;&gt;0),ATAN2(AB798,AC798),0),"")</f>
        <is>
          <t/>
        </is>
      </c>
      <c r="BU798" s="8" t="inlineStr">
        <f aca="false">IF(A798&lt;&gt;"",DEGREES(BT798),"")</f>
        <is>
          <t/>
        </is>
      </c>
      <c r="BV798" s="8" t="inlineStr">
        <f aca="false">IF(A798&lt;&gt;"",SQRT(SUMSQ(AE798:AG798)),"")</f>
        <is>
          <t/>
        </is>
      </c>
      <c r="BW798" s="8" t="inlineStr">
        <f aca="false">IF(A798&lt;&gt;"",IF(BV798&lt;&gt;0,ACOS(AG798/BV798),0),"")</f>
        <is>
          <t/>
        </is>
      </c>
      <c r="BX798" s="8" t="inlineStr">
        <f aca="false">IF(A798&lt;&gt;"",DEGREES(BW798),"")</f>
        <is>
          <t/>
        </is>
      </c>
      <c r="BY798" s="8" t="inlineStr">
        <f aca="false">IF(A798&lt;&gt;"",IF(OR(AF798&lt;&gt;0,AG798&lt;&gt;0),ATAN2(AF798,AG798),0),"")</f>
        <is>
          <t/>
        </is>
      </c>
      <c r="BZ798" s="8" t="inlineStr">
        <f aca="false">IF(A798&lt;&gt;"",DEGREES(BY798),"")</f>
        <is>
          <t/>
        </is>
      </c>
      <c r="CA798" s="0" t="inlineStr">
        <f aca="false">IF(A798&lt;&gt;"",IF(AND(AI798&lt;Parameters!$B$11,AI798&gt;Parameters!$B$12,AN798&lt;Parameters!$B$11,AN798&gt;Parameters!$B$12,AS798&lt;Parameters!$B$11,AS798&gt;Parameters!$B$12,AX798&lt;Parameters!$B$11,AX798&gt;Parameters!$B$12,BC798&lt;Parameters!$B$11,BC798&gt;Parameters!$B$12,BM798&lt;Parameters!$B$11,BM798&gt;Parameters!$B$12,BR798&lt;Parameters!$B$11,BR798&gt;Parameters!$B$12,BW798&lt;Parameters!$B$11,BW798&gt;Parameters!$B$12),1,0),"")</f>
        <is>
          <t/>
        </is>
      </c>
      <c r="CB798" s="0" t="inlineStr">
        <f aca="false">IF(A798&lt;&gt;"",IF(OR(AI798&lt;Parameters!$B$12,AI798&gt;Parameters!$B$11),0,1),"")</f>
        <is>
          <t/>
        </is>
      </c>
      <c r="CC798" s="0" t="inlineStr">
        <f aca="false">IF(A798&lt;&gt;"",IF(OR(AN798&lt;Parameters!$B$12,AN798&gt;Parameters!$B$11),0,1),"")</f>
        <is>
          <t/>
        </is>
      </c>
      <c r="CD798" s="0" t="inlineStr">
        <f aca="false">IF(A798&lt;&gt;"",IF(OR(AS798&lt;Parameters!$B$12,AS798&gt;Parameters!$B$11),0,1),"")</f>
        <is>
          <t/>
        </is>
      </c>
      <c r="CE798" s="0" t="inlineStr">
        <f aca="false">IF(A798&lt;&gt;"",IF(OR(AX798&lt;Parameters!$B$12,AX798&gt;Parameters!$B$11),0,1),"")</f>
        <is>
          <t/>
        </is>
      </c>
      <c r="CF798" s="0" t="inlineStr">
        <f aca="false">IF(A798&lt;&gt;"",IF(OR(BC798&lt;Parameters!$B$12,BC798&gt;Parameters!$B$11),0,1),"")</f>
        <is>
          <t/>
        </is>
      </c>
      <c r="CG798" s="0" t="inlineStr">
        <f aca="false">IF(A798&lt;&gt;"",IF(OR(BH798&lt;Parameters!$B$12,BH798&gt;Parameters!$B$11),0,1),"")</f>
        <is>
          <t/>
        </is>
      </c>
      <c r="CH798" s="0" t="inlineStr">
        <f aca="false">IF(A798&lt;&gt;"",IF(OR(BM798&lt;Parameters!$B$12,BM798&gt;Parameters!$B$11),0,1),"")</f>
        <is>
          <t/>
        </is>
      </c>
      <c r="CI798" s="0" t="inlineStr">
        <f aca="false">IF(A798&lt;&gt;"",IF(OR(BR798&lt;Parameters!$B$12,BR798&gt;Parameters!$B$11),0,1),"")</f>
        <is>
          <t/>
        </is>
      </c>
      <c r="CJ798" s="0" t="inlineStr">
        <f aca="false">IF(A798&lt;&gt;"",IF(OR(BW798&lt;Parameters!$B$12,BW798&gt;Parameters!$B$11),0,1),"")</f>
        <is>
          <t/>
        </is>
      </c>
      <c r="CK798" s="26" t="inlineStr">
        <f aca="false">IF(A798&lt;&gt;"",SUM(CB798:CJ798)/9,"")</f>
        <is>
          <t/>
        </is>
      </c>
      <c r="CL798" s="0" t="inlineStr">
        <f aca="false">IF(A798&lt;&gt;"",CK798*9,"")</f>
        <is>
          <t/>
        </is>
      </c>
      <c r="CM798" s="8" t="inlineStr">
        <f aca="false">IF(A798&lt;&gt;"",TEXT(B798,CM$2)&amp;" "&amp;TEXT(A798,CM$2),"")</f>
        <is>
          <t/>
        </is>
      </c>
    </row>
    <row r="799" customFormat="false" ht="15" hidden="false" customHeight="false" outlineLevel="0" collapsed="false">
      <c r="A799" s="0" t="inlineStr">
        <f aca="false">IF(OR(B798&lt;Parameters!$K$12,A798&lt;Parameters!$K$12),IF(A798&lt;Parameters!$K$12,A798+1,0),"")</f>
        <is>
          <t/>
        </is>
      </c>
      <c r="B799" s="0" t="inlineStr">
        <f aca="false">IF(A799&lt;&gt;"",IF(A799=0,B798+1,B798),"")</f>
        <is>
          <t/>
        </is>
      </c>
      <c r="C799" s="24" t="inlineStr">
        <f aca="false">IF(A799&lt;&gt;"",-_phi*(A799+0.5),"")</f>
        <is>
          <t/>
        </is>
      </c>
      <c r="D799" s="8" t="inlineStr">
        <f aca="false">IF(A799&lt;&gt;"",DEGREES(C799),"")</f>
        <is>
          <t/>
        </is>
      </c>
      <c r="E799" s="24" t="inlineStr">
        <f aca="false">IF(A799&lt;&gt;"",_phi*(B799+0.5),"")</f>
        <is>
          <t/>
        </is>
      </c>
      <c r="F799" s="8" t="inlineStr">
        <f aca="false">IF(A799&lt;&gt;"",DEGREES(E799),"")</f>
        <is>
          <t/>
        </is>
      </c>
      <c r="G799" s="8" t="inlineStr">
        <f aca="false">IF(A799&lt;&gt;"",LOOKUP(A799,h!$A$3:$A$30,h!$D$3:$D$30),"")</f>
        <is>
          <t/>
        </is>
      </c>
      <c r="H799" s="8" t="inlineStr">
        <f aca="false">IF(A799&lt;&gt;"",LOOKUP(B799,h!$A$3:$A$30,h!$D$3:$D$30),"")</f>
        <is>
          <t/>
        </is>
      </c>
      <c r="I799" s="8" t="inlineStr">
        <f aca="false">IF(A799&lt;&gt;"",_zif,"")</f>
        <is>
          <t/>
        </is>
      </c>
      <c r="J799" s="8" t="inlineStr">
        <f aca="false">IF(A799&lt;&gt;"",$G799+'v1 Frame'!D$3*COS($C799)+'v1 Frame'!E$3*SIN($C799)*SIN($E799)+'v1 Frame'!F$3*SIN($C799)*COS($E799),"")</f>
        <is>
          <t/>
        </is>
      </c>
      <c r="K799" s="8" t="inlineStr">
        <f aca="false">IF(A799&lt;&gt;"",$H799+'v1 Frame'!E$3*COS($E799)-'v1 Frame'!F$3*SIN($E799),"")</f>
        <is>
          <t/>
        </is>
      </c>
      <c r="L799" s="8" t="inlineStr">
        <f aca="false">IF(A799&lt;&gt;"",$I799-'v1 Frame'!D$3*SIN($C799)+'v1 Frame'!E$3*COS($C799)*SIN($E799)+'v1 Frame'!F$3*COS($C799)*COS($E799),"")</f>
        <is>
          <t/>
        </is>
      </c>
      <c r="M799" s="8" t="inlineStr">
        <f aca="false">IF(A799&lt;&gt;"",$G799+'v1 Frame'!G$3*COS($C799)+'v1 Frame'!H$3*SIN($C799)*SIN($E799)+'v1 Frame'!I$3*SIN($C799)*COS($E799),"")</f>
        <is>
          <t/>
        </is>
      </c>
      <c r="N799" s="8" t="inlineStr">
        <f aca="false">IF(A799&lt;&gt;"",$H799+'v1 Frame'!H$3*COS($E799)-'v1 Frame'!I$3*SIN($E799),"")</f>
        <is>
          <t/>
        </is>
      </c>
      <c r="O799" s="8" t="inlineStr">
        <f aca="false">IF(A799&lt;&gt;"",$I799-'v1 Frame'!G$3*SIN($C799)+'v1 Frame'!H$3*COS($C799)*SIN($E799)+'v1 Frame'!I$3*COS($C799)*COS($E799),"")</f>
        <is>
          <t/>
        </is>
      </c>
      <c r="P799" s="8" t="inlineStr">
        <f aca="false">IF(A799&lt;&gt;"",$G799+'v1 Frame'!J$3*COS($C799)+'v1 Frame'!K$3*SIN($C799)*SIN($E799)+'v1 Frame'!L$3*SIN($C799)*COS($E799),"")</f>
        <is>
          <t/>
        </is>
      </c>
      <c r="Q799" s="8" t="inlineStr">
        <f aca="false">IF(A799&lt;&gt;"",$H799+'v1 Frame'!K$3*COS($E799)-'v1 Frame'!L$3*SIN($E799),"")</f>
        <is>
          <t/>
        </is>
      </c>
      <c r="R799" s="8" t="inlineStr">
        <f aca="false">IF(A799&lt;&gt;"",$I799-'v1 Frame'!J$3*SIN($C799)+'v1 Frame'!K$3*COS($C799)*SIN($E799)+'v1 Frame'!L$3*COS($C799)*COS($E799),"")</f>
        <is>
          <t/>
        </is>
      </c>
      <c r="S799" s="8" t="inlineStr">
        <f aca="false">IF(A799&lt;&gt;"",$G799+'v1 Frame'!M$3*COS($C799)+'v1 Frame'!N$3*SIN($C799)*SIN($E799)+'v1 Frame'!O$3*SIN($C799)*COS($E799),"")</f>
        <is>
          <t/>
        </is>
      </c>
      <c r="T799" s="8" t="inlineStr">
        <f aca="false">IF(A799&lt;&gt;"",$H799+'v1 Frame'!N$3*COS($E799)-'v1 Frame'!O$3*SIN($E799),"")</f>
        <is>
          <t/>
        </is>
      </c>
      <c r="U799" s="8" t="inlineStr">
        <f aca="false">IF(A799&lt;&gt;"",$I799-'v1 Frame'!M$3*SIN($C799)+'v1 Frame'!N$3*COS($C799)*SIN($E799)+'v1 Frame'!O$3*COS($C799)*COS($E799),"")</f>
        <is>
          <t/>
        </is>
      </c>
      <c r="V799" s="8" t="inlineStr">
        <f aca="false">IF(A799&lt;&gt;"",$G799+'v1 Frame'!P$3*COS($C799)+'v1 Frame'!Q$3*SIN($C799)*SIN($E799)+'v1 Frame'!R$3*SIN($C799)*COS($E799),"")</f>
        <is>
          <t/>
        </is>
      </c>
      <c r="W799" s="8" t="inlineStr">
        <f aca="false">IF(A799&lt;&gt;"",$H799+'v1 Frame'!Q$3*COS($E799)-'v1 Frame'!R$3*SIN($E799),"")</f>
        <is>
          <t/>
        </is>
      </c>
      <c r="X799" s="8" t="inlineStr">
        <f aca="false">IF(A799&lt;&gt;"",$I799-'v1 Frame'!P$3*SIN($C799)+'v1 Frame'!Q$3*COS($C799)*SIN($E799)+'v1 Frame'!R$3*COS($C799)*COS($E799),"")</f>
        <is>
          <t/>
        </is>
      </c>
      <c r="Y799" s="8" t="inlineStr">
        <f aca="false">IF(A799&lt;&gt;"",$G799+'v1 Frame'!S$3*COS($C799)+'v1 Frame'!T$3*SIN($C799)*SIN($E799)+'v1 Frame'!U$3*SIN($C799)*COS($E799),"")</f>
        <is>
          <t/>
        </is>
      </c>
      <c r="Z799" s="8" t="inlineStr">
        <f aca="false">IF(A799&lt;&gt;"",$H799+'v1 Frame'!T$3*COS($E799)-'v1 Frame'!U$3*SIN($E799),"")</f>
        <is>
          <t/>
        </is>
      </c>
      <c r="AA799" s="8" t="inlineStr">
        <f aca="false">IF(A799&lt;&gt;"",$I799-'v1 Frame'!S$3*SIN($C799)+'v1 Frame'!T$3*COS($C799)*SIN($E799)+'v1 Frame'!U$3*COS($C799)*COS($E799),"")</f>
        <is>
          <t/>
        </is>
      </c>
      <c r="AB799" s="8" t="inlineStr">
        <f aca="false">IF(A799&lt;&gt;"",$G799+'v1 Frame'!V$3*COS($C799)+'v1 Frame'!W$3*SIN($C799)*SIN($E799)+'v1 Frame'!X$3*SIN($C799)*COS($E799),"")</f>
        <is>
          <t/>
        </is>
      </c>
      <c r="AC799" s="8" t="inlineStr">
        <f aca="false">IF(A799&lt;&gt;"",$H799+'v1 Frame'!W$3*COS($E799)-'v1 Frame'!X$3*SIN($E799),"")</f>
        <is>
          <t/>
        </is>
      </c>
      <c r="AD799" s="8" t="inlineStr">
        <f aca="false">IF(A799&lt;&gt;"",$I799-'v1 Frame'!V$3*SIN($C799)+'v1 Frame'!W$3*COS($C799)*SIN($E799)+'v1 Frame'!X$3*COS($C799)*COS($E799),"")</f>
        <is>
          <t/>
        </is>
      </c>
      <c r="AE799" s="25" t="inlineStr">
        <f aca="false">IF(A799&lt;&gt;"",$G799+'v1 Frame'!Y$3*COS($C799)+'v1 Frame'!Z$3*SIN($C799)*SIN($E799)+'v1 Frame'!AA$3*SIN($C799)*COS($E799),"")</f>
        <is>
          <t/>
        </is>
      </c>
      <c r="AF799" s="25" t="inlineStr">
        <f aca="false">IF(A799&lt;&gt;"",$H799+'v1 Frame'!Z$3*COS($E799)-'v1 Frame'!AA$3*SIN($E799),"")</f>
        <is>
          <t/>
        </is>
      </c>
      <c r="AG799" s="25" t="inlineStr">
        <f aca="false">IF(A799&lt;&gt;"",$I799-'v1 Frame'!Y$3*SIN($C799)+'v1 Frame'!Z$3*COS($C799)*SIN($E799)+'v1 Frame'!AA$3*COS($C799)*COS($E799),"")</f>
        <is>
          <t/>
        </is>
      </c>
      <c r="AH799" s="8" t="inlineStr">
        <f aca="false">IF(A799&lt;&gt;"",SQRT(SUMSQ(G799:I799)),"")</f>
        <is>
          <t/>
        </is>
      </c>
      <c r="AI799" s="8" t="inlineStr">
        <f aca="false">IF(A799&lt;&gt;"",IF(AH799&lt;&gt;0,ACOS(I799/AH799),0),"")</f>
        <is>
          <t/>
        </is>
      </c>
      <c r="AJ799" s="8" t="inlineStr">
        <f aca="false">IF(A799&lt;&gt;"",DEGREES(AI799),"")</f>
        <is>
          <t/>
        </is>
      </c>
      <c r="AK799" s="8" t="inlineStr">
        <f aca="false">IF(A799&lt;&gt;"",IF(OR(G799&lt;&gt;0,H799&lt;&gt;0),ATAN2(G799,H799),0),"")</f>
        <is>
          <t/>
        </is>
      </c>
      <c r="AL799" s="8" t="inlineStr">
        <f aca="false">IF(A799&lt;&gt;"",DEGREES(AK799),"")</f>
        <is>
          <t/>
        </is>
      </c>
      <c r="AM799" s="8" t="inlineStr">
        <f aca="false">IF(A799&lt;&gt;"",SQRT(SUMSQ(J799:L799)),"")</f>
        <is>
          <t/>
        </is>
      </c>
      <c r="AN799" s="8" t="inlineStr">
        <f aca="false">IF(A799&lt;&gt;"",IF(AM799&lt;&gt;0,ACOS(L799/AM799),0),"")</f>
        <is>
          <t/>
        </is>
      </c>
      <c r="AO799" s="8" t="inlineStr">
        <f aca="false">IF(A799&lt;&gt;"",DEGREES(AN799),"")</f>
        <is>
          <t/>
        </is>
      </c>
      <c r="AP799" s="8" t="inlineStr">
        <f aca="false">IF(A799&lt;&gt;"",IF(OR(J799&lt;&gt;0,K799&lt;&gt;0),ATAN2(J799,K799),0),"")</f>
        <is>
          <t/>
        </is>
      </c>
      <c r="AQ799" s="8" t="inlineStr">
        <f aca="false">IF(A799&lt;&gt;"",DEGREES(AP799),"")</f>
        <is>
          <t/>
        </is>
      </c>
      <c r="AR799" s="8" t="inlineStr">
        <f aca="false">IF(A799&lt;&gt;"",SQRT(SUMSQ(M799:O799)),"")</f>
        <is>
          <t/>
        </is>
      </c>
      <c r="AS799" s="8" t="inlineStr">
        <f aca="false">IF(A799&lt;&gt;"",IF(AR799&lt;&gt;0,ACOS(O799/AR799),0),"")</f>
        <is>
          <t/>
        </is>
      </c>
      <c r="AT799" s="8" t="inlineStr">
        <f aca="false">IF(A799&lt;&gt;"",DEGREES(AS799),"")</f>
        <is>
          <t/>
        </is>
      </c>
      <c r="AU799" s="8" t="inlineStr">
        <f aca="false">IF(A799&lt;&gt;"",IF(OR(M799&lt;&gt;0,N799&lt;&gt;0),ATAN2(M799,N799),0),"")</f>
        <is>
          <t/>
        </is>
      </c>
      <c r="AV799" s="8" t="inlineStr">
        <f aca="false">IF(A799&lt;&gt;"",DEGREES(AU799),"")</f>
        <is>
          <t/>
        </is>
      </c>
      <c r="AW799" s="8" t="inlineStr">
        <f aca="false">IF(A799&lt;&gt;"",SQRT(SUMSQ(P799:R799)),"")</f>
        <is>
          <t/>
        </is>
      </c>
      <c r="AX799" s="8" t="inlineStr">
        <f aca="false">IF(A799&lt;&gt;"",IF(AW799&lt;&gt;0,ACOS(R799/AW799),0),"")</f>
        <is>
          <t/>
        </is>
      </c>
      <c r="AY799" s="8" t="inlineStr">
        <f aca="false">IF(A799&lt;&gt;"",DEGREES(AX799),"")</f>
        <is>
          <t/>
        </is>
      </c>
      <c r="AZ799" s="8" t="inlineStr">
        <f aca="false">IF(A799&lt;&gt;"",IF(OR(P799&lt;&gt;0,Q799&lt;&gt;0),ATAN2(P799,Q799),0),"")</f>
        <is>
          <t/>
        </is>
      </c>
      <c r="BA799" s="8" t="inlineStr">
        <f aca="false">IF(A799&lt;&gt;"",DEGREES(AZ799),"")</f>
        <is>
          <t/>
        </is>
      </c>
      <c r="BB799" s="8" t="inlineStr">
        <f aca="false">IF(A799&lt;&gt;"",SQRT(SUMSQ(S799:U799)),"")</f>
        <is>
          <t/>
        </is>
      </c>
      <c r="BC799" s="8" t="inlineStr">
        <f aca="false">IF(A799&lt;&gt;"",IF(BB799&lt;&gt;0,ACOS(U799/BB799),0),"")</f>
        <is>
          <t/>
        </is>
      </c>
      <c r="BD799" s="8" t="inlineStr">
        <f aca="false">IF(A799&lt;&gt;"",DEGREES(BC799),"")</f>
        <is>
          <t/>
        </is>
      </c>
      <c r="BE799" s="8" t="inlineStr">
        <f aca="false">IF(A799&lt;&gt;"",IF(OR(S799&lt;&gt;0,T799&lt;&gt;0),ATAN2(S799,T799),0),"")</f>
        <is>
          <t/>
        </is>
      </c>
      <c r="BF799" s="8" t="inlineStr">
        <f aca="false">IF(A799&lt;&gt;"",DEGREES(BE799),"")</f>
        <is>
          <t/>
        </is>
      </c>
      <c r="BG799" s="8" t="inlineStr">
        <f aca="false">IF(A799&lt;&gt;"",SQRT(SUMSQ(V799:X799)),"")</f>
        <is>
          <t/>
        </is>
      </c>
      <c r="BH799" s="8" t="inlineStr">
        <f aca="false">IF(A799&lt;&gt;"",IF(BG799&lt;&gt;0,ACOS(X799/BG799),0),"")</f>
        <is>
          <t/>
        </is>
      </c>
      <c r="BI799" s="8" t="inlineStr">
        <f aca="false">IF(A799&lt;&gt;"",DEGREES(BH799),"")</f>
        <is>
          <t/>
        </is>
      </c>
      <c r="BJ799" s="8" t="inlineStr">
        <f aca="false">IF(A799&lt;&gt;"",IF(OR(V799&lt;&gt;0,W799&lt;&gt;0),ATAN2(V799,W799),0),"")</f>
        <is>
          <t/>
        </is>
      </c>
      <c r="BK799" s="8" t="inlineStr">
        <f aca="false">IF(A799&lt;&gt;"",DEGREES(BJ799),"")</f>
        <is>
          <t/>
        </is>
      </c>
      <c r="BL799" s="8" t="inlineStr">
        <f aca="false">IF(A799&lt;&gt;"",SQRT(SUMSQ(Y799:AA799)),"")</f>
        <is>
          <t/>
        </is>
      </c>
      <c r="BM799" s="8" t="inlineStr">
        <f aca="false">IF(A799&lt;&gt;"",IF(BL799&lt;&gt;0,ACOS(AA799/BL799),0),"")</f>
        <is>
          <t/>
        </is>
      </c>
      <c r="BN799" s="8" t="inlineStr">
        <f aca="false">IF(A799&lt;&gt;"",DEGREES(BM799),"")</f>
        <is>
          <t/>
        </is>
      </c>
      <c r="BO799" s="8" t="inlineStr">
        <f aca="false">IF(A799&lt;&gt;"",IF(OR(Y799&lt;&gt;0,Z799&lt;&gt;0),ATAN2(Y799,Z799),0),"")</f>
        <is>
          <t/>
        </is>
      </c>
      <c r="BP799" s="8" t="inlineStr">
        <f aca="false">IF(A799&lt;&gt;"",DEGREES(BO799),"")</f>
        <is>
          <t/>
        </is>
      </c>
      <c r="BQ799" s="8" t="inlineStr">
        <f aca="false">IF(A799&lt;&gt;"",SQRT(SUMSQ(AB799:AD799)),"")</f>
        <is>
          <t/>
        </is>
      </c>
      <c r="BR799" s="8" t="inlineStr">
        <f aca="false">IF(A799&lt;&gt;"",IF(BQ799&lt;&gt;0,ACOS(AD799/BQ799),0),"")</f>
        <is>
          <t/>
        </is>
      </c>
      <c r="BS799" s="8" t="inlineStr">
        <f aca="false">IF(A799&lt;&gt;"",DEGREES(BR799),"")</f>
        <is>
          <t/>
        </is>
      </c>
      <c r="BT799" s="8" t="inlineStr">
        <f aca="false">IF(A799&lt;&gt;"",IF(OR(AB799&lt;&gt;0,AC799&lt;&gt;0),ATAN2(AB799,AC799),0),"")</f>
        <is>
          <t/>
        </is>
      </c>
      <c r="BU799" s="8" t="inlineStr">
        <f aca="false">IF(A799&lt;&gt;"",DEGREES(BT799),"")</f>
        <is>
          <t/>
        </is>
      </c>
      <c r="BV799" s="8" t="inlineStr">
        <f aca="false">IF(A799&lt;&gt;"",SQRT(SUMSQ(AE799:AG799)),"")</f>
        <is>
          <t/>
        </is>
      </c>
      <c r="BW799" s="8" t="inlineStr">
        <f aca="false">IF(A799&lt;&gt;"",IF(BV799&lt;&gt;0,ACOS(AG799/BV799),0),"")</f>
        <is>
          <t/>
        </is>
      </c>
      <c r="BX799" s="8" t="inlineStr">
        <f aca="false">IF(A799&lt;&gt;"",DEGREES(BW799),"")</f>
        <is>
          <t/>
        </is>
      </c>
      <c r="BY799" s="8" t="inlineStr">
        <f aca="false">IF(A799&lt;&gt;"",IF(OR(AF799&lt;&gt;0,AG799&lt;&gt;0),ATAN2(AF799,AG799),0),"")</f>
        <is>
          <t/>
        </is>
      </c>
      <c r="BZ799" s="8" t="inlineStr">
        <f aca="false">IF(A799&lt;&gt;"",DEGREES(BY799),"")</f>
        <is>
          <t/>
        </is>
      </c>
      <c r="CA799" s="0" t="inlineStr">
        <f aca="false">IF(A799&lt;&gt;"",IF(AND(AI799&lt;Parameters!$B$11,AI799&gt;Parameters!$B$12,AN799&lt;Parameters!$B$11,AN799&gt;Parameters!$B$12,AS799&lt;Parameters!$B$11,AS799&gt;Parameters!$B$12,AX799&lt;Parameters!$B$11,AX799&gt;Parameters!$B$12,BC799&lt;Parameters!$B$11,BC799&gt;Parameters!$B$12,BM799&lt;Parameters!$B$11,BM799&gt;Parameters!$B$12,BR799&lt;Parameters!$B$11,BR799&gt;Parameters!$B$12,BW799&lt;Parameters!$B$11,BW799&gt;Parameters!$B$12),1,0),"")</f>
        <is>
          <t/>
        </is>
      </c>
      <c r="CB799" s="0" t="inlineStr">
        <f aca="false">IF(A799&lt;&gt;"",IF(OR(AI799&lt;Parameters!$B$12,AI799&gt;Parameters!$B$11),0,1),"")</f>
        <is>
          <t/>
        </is>
      </c>
      <c r="CC799" s="0" t="inlineStr">
        <f aca="false">IF(A799&lt;&gt;"",IF(OR(AN799&lt;Parameters!$B$12,AN799&gt;Parameters!$B$11),0,1),"")</f>
        <is>
          <t/>
        </is>
      </c>
      <c r="CD799" s="0" t="inlineStr">
        <f aca="false">IF(A799&lt;&gt;"",IF(OR(AS799&lt;Parameters!$B$12,AS799&gt;Parameters!$B$11),0,1),"")</f>
        <is>
          <t/>
        </is>
      </c>
      <c r="CE799" s="0" t="inlineStr">
        <f aca="false">IF(A799&lt;&gt;"",IF(OR(AX799&lt;Parameters!$B$12,AX799&gt;Parameters!$B$11),0,1),"")</f>
        <is>
          <t/>
        </is>
      </c>
      <c r="CF799" s="0" t="inlineStr">
        <f aca="false">IF(A799&lt;&gt;"",IF(OR(BC799&lt;Parameters!$B$12,BC799&gt;Parameters!$B$11),0,1),"")</f>
        <is>
          <t/>
        </is>
      </c>
      <c r="CG799" s="0" t="inlineStr">
        <f aca="false">IF(A799&lt;&gt;"",IF(OR(BH799&lt;Parameters!$B$12,BH799&gt;Parameters!$B$11),0,1),"")</f>
        <is>
          <t/>
        </is>
      </c>
      <c r="CH799" s="0" t="inlineStr">
        <f aca="false">IF(A799&lt;&gt;"",IF(OR(BM799&lt;Parameters!$B$12,BM799&gt;Parameters!$B$11),0,1),"")</f>
        <is>
          <t/>
        </is>
      </c>
      <c r="CI799" s="0" t="inlineStr">
        <f aca="false">IF(A799&lt;&gt;"",IF(OR(BR799&lt;Parameters!$B$12,BR799&gt;Parameters!$B$11),0,1),"")</f>
        <is>
          <t/>
        </is>
      </c>
      <c r="CJ799" s="0" t="inlineStr">
        <f aca="false">IF(A799&lt;&gt;"",IF(OR(BW799&lt;Parameters!$B$12,BW799&gt;Parameters!$B$11),0,1),"")</f>
        <is>
          <t/>
        </is>
      </c>
      <c r="CK799" s="26" t="inlineStr">
        <f aca="false">IF(A799&lt;&gt;"",SUM(CB799:CJ799)/9,"")</f>
        <is>
          <t/>
        </is>
      </c>
      <c r="CL799" s="0" t="inlineStr">
        <f aca="false">IF(A799&lt;&gt;"",CK799*9,"")</f>
        <is>
          <t/>
        </is>
      </c>
      <c r="CM799" s="8" t="inlineStr">
        <f aca="false">IF(A799&lt;&gt;"",TEXT(B799,CM$2)&amp;" "&amp;TEXT(A799,CM$2),"")</f>
        <is>
          <t/>
        </is>
      </c>
    </row>
    <row r="800" customFormat="false" ht="15" hidden="false" customHeight="false" outlineLevel="0" collapsed="false">
      <c r="A800" s="0" t="inlineStr">
        <f aca="false">IF(OR(B799&lt;Parameters!$K$12,A799&lt;Parameters!$K$12),IF(A799&lt;Parameters!$K$12,A799+1,0),"")</f>
        <is>
          <t/>
        </is>
      </c>
      <c r="B800" s="0" t="inlineStr">
        <f aca="false">IF(A800&lt;&gt;"",IF(A800=0,B799+1,B799),"")</f>
        <is>
          <t/>
        </is>
      </c>
      <c r="C800" s="24" t="inlineStr">
        <f aca="false">IF(A800&lt;&gt;"",-_phi*(A800+0.5),"")</f>
        <is>
          <t/>
        </is>
      </c>
      <c r="D800" s="8" t="inlineStr">
        <f aca="false">IF(A800&lt;&gt;"",DEGREES(C800),"")</f>
        <is>
          <t/>
        </is>
      </c>
      <c r="E800" s="24" t="inlineStr">
        <f aca="false">IF(A800&lt;&gt;"",_phi*(B800+0.5),"")</f>
        <is>
          <t/>
        </is>
      </c>
      <c r="F800" s="8" t="inlineStr">
        <f aca="false">IF(A800&lt;&gt;"",DEGREES(E800),"")</f>
        <is>
          <t/>
        </is>
      </c>
      <c r="G800" s="8" t="inlineStr">
        <f aca="false">IF(A800&lt;&gt;"",LOOKUP(A800,h!$A$3:$A$30,h!$D$3:$D$30),"")</f>
        <is>
          <t/>
        </is>
      </c>
      <c r="H800" s="8" t="inlineStr">
        <f aca="false">IF(A800&lt;&gt;"",LOOKUP(B800,h!$A$3:$A$30,h!$D$3:$D$30),"")</f>
        <is>
          <t/>
        </is>
      </c>
      <c r="I800" s="8" t="inlineStr">
        <f aca="false">IF(A800&lt;&gt;"",_zif,"")</f>
        <is>
          <t/>
        </is>
      </c>
      <c r="J800" s="8" t="inlineStr">
        <f aca="false">IF(A800&lt;&gt;"",$G800+'v1 Frame'!D$3*COS($C800)+'v1 Frame'!E$3*SIN($C800)*SIN($E800)+'v1 Frame'!F$3*SIN($C800)*COS($E800),"")</f>
        <is>
          <t/>
        </is>
      </c>
      <c r="K800" s="8" t="inlineStr">
        <f aca="false">IF(A800&lt;&gt;"",$H800+'v1 Frame'!E$3*COS($E800)-'v1 Frame'!F$3*SIN($E800),"")</f>
        <is>
          <t/>
        </is>
      </c>
      <c r="L800" s="8" t="inlineStr">
        <f aca="false">IF(A800&lt;&gt;"",$I800-'v1 Frame'!D$3*SIN($C800)+'v1 Frame'!E$3*COS($C800)*SIN($E800)+'v1 Frame'!F$3*COS($C800)*COS($E800),"")</f>
        <is>
          <t/>
        </is>
      </c>
      <c r="M800" s="8" t="inlineStr">
        <f aca="false">IF(A800&lt;&gt;"",$G800+'v1 Frame'!G$3*COS($C800)+'v1 Frame'!H$3*SIN($C800)*SIN($E800)+'v1 Frame'!I$3*SIN($C800)*COS($E800),"")</f>
        <is>
          <t/>
        </is>
      </c>
      <c r="N800" s="8" t="inlineStr">
        <f aca="false">IF(A800&lt;&gt;"",$H800+'v1 Frame'!H$3*COS($E800)-'v1 Frame'!I$3*SIN($E800),"")</f>
        <is>
          <t/>
        </is>
      </c>
      <c r="O800" s="8" t="inlineStr">
        <f aca="false">IF(A800&lt;&gt;"",$I800-'v1 Frame'!G$3*SIN($C800)+'v1 Frame'!H$3*COS($C800)*SIN($E800)+'v1 Frame'!I$3*COS($C800)*COS($E800),"")</f>
        <is>
          <t/>
        </is>
      </c>
      <c r="P800" s="8" t="inlineStr">
        <f aca="false">IF(A800&lt;&gt;"",$G800+'v1 Frame'!J$3*COS($C800)+'v1 Frame'!K$3*SIN($C800)*SIN($E800)+'v1 Frame'!L$3*SIN($C800)*COS($E800),"")</f>
        <is>
          <t/>
        </is>
      </c>
      <c r="Q800" s="8" t="inlineStr">
        <f aca="false">IF(A800&lt;&gt;"",$H800+'v1 Frame'!K$3*COS($E800)-'v1 Frame'!L$3*SIN($E800),"")</f>
        <is>
          <t/>
        </is>
      </c>
      <c r="R800" s="8" t="inlineStr">
        <f aca="false">IF(A800&lt;&gt;"",$I800-'v1 Frame'!J$3*SIN($C800)+'v1 Frame'!K$3*COS($C800)*SIN($E800)+'v1 Frame'!L$3*COS($C800)*COS($E800),"")</f>
        <is>
          <t/>
        </is>
      </c>
      <c r="S800" s="8" t="inlineStr">
        <f aca="false">IF(A800&lt;&gt;"",$G800+'v1 Frame'!M$3*COS($C800)+'v1 Frame'!N$3*SIN($C800)*SIN($E800)+'v1 Frame'!O$3*SIN($C800)*COS($E800),"")</f>
        <is>
          <t/>
        </is>
      </c>
      <c r="T800" s="8" t="inlineStr">
        <f aca="false">IF(A800&lt;&gt;"",$H800+'v1 Frame'!N$3*COS($E800)-'v1 Frame'!O$3*SIN($E800),"")</f>
        <is>
          <t/>
        </is>
      </c>
      <c r="U800" s="8" t="inlineStr">
        <f aca="false">IF(A800&lt;&gt;"",$I800-'v1 Frame'!M$3*SIN($C800)+'v1 Frame'!N$3*COS($C800)*SIN($E800)+'v1 Frame'!O$3*COS($C800)*COS($E800),"")</f>
        <is>
          <t/>
        </is>
      </c>
      <c r="V800" s="8" t="inlineStr">
        <f aca="false">IF(A800&lt;&gt;"",$G800+'v1 Frame'!P$3*COS($C800)+'v1 Frame'!Q$3*SIN($C800)*SIN($E800)+'v1 Frame'!R$3*SIN($C800)*COS($E800),"")</f>
        <is>
          <t/>
        </is>
      </c>
      <c r="W800" s="8" t="inlineStr">
        <f aca="false">IF(A800&lt;&gt;"",$H800+'v1 Frame'!Q$3*COS($E800)-'v1 Frame'!R$3*SIN($E800),"")</f>
        <is>
          <t/>
        </is>
      </c>
      <c r="X800" s="8" t="inlineStr">
        <f aca="false">IF(A800&lt;&gt;"",$I800-'v1 Frame'!P$3*SIN($C800)+'v1 Frame'!Q$3*COS($C800)*SIN($E800)+'v1 Frame'!R$3*COS($C800)*COS($E800),"")</f>
        <is>
          <t/>
        </is>
      </c>
      <c r="Y800" s="8" t="inlineStr">
        <f aca="false">IF(A800&lt;&gt;"",$G800+'v1 Frame'!S$3*COS($C800)+'v1 Frame'!T$3*SIN($C800)*SIN($E800)+'v1 Frame'!U$3*SIN($C800)*COS($E800),"")</f>
        <is>
          <t/>
        </is>
      </c>
      <c r="Z800" s="8" t="inlineStr">
        <f aca="false">IF(A800&lt;&gt;"",$H800+'v1 Frame'!T$3*COS($E800)-'v1 Frame'!U$3*SIN($E800),"")</f>
        <is>
          <t/>
        </is>
      </c>
      <c r="AA800" s="8" t="inlineStr">
        <f aca="false">IF(A800&lt;&gt;"",$I800-'v1 Frame'!S$3*SIN($C800)+'v1 Frame'!T$3*COS($C800)*SIN($E800)+'v1 Frame'!U$3*COS($C800)*COS($E800),"")</f>
        <is>
          <t/>
        </is>
      </c>
      <c r="AB800" s="8" t="inlineStr">
        <f aca="false">IF(A800&lt;&gt;"",$G800+'v1 Frame'!V$3*COS($C800)+'v1 Frame'!W$3*SIN($C800)*SIN($E800)+'v1 Frame'!X$3*SIN($C800)*COS($E800),"")</f>
        <is>
          <t/>
        </is>
      </c>
      <c r="AC800" s="8" t="inlineStr">
        <f aca="false">IF(A800&lt;&gt;"",$H800+'v1 Frame'!W$3*COS($E800)-'v1 Frame'!X$3*SIN($E800),"")</f>
        <is>
          <t/>
        </is>
      </c>
      <c r="AD800" s="8" t="inlineStr">
        <f aca="false">IF(A800&lt;&gt;"",$I800-'v1 Frame'!V$3*SIN($C800)+'v1 Frame'!W$3*COS($C800)*SIN($E800)+'v1 Frame'!X$3*COS($C800)*COS($E800),"")</f>
        <is>
          <t/>
        </is>
      </c>
      <c r="AE800" s="25" t="inlineStr">
        <f aca="false">IF(A800&lt;&gt;"",$G800+'v1 Frame'!Y$3*COS($C800)+'v1 Frame'!Z$3*SIN($C800)*SIN($E800)+'v1 Frame'!AA$3*SIN($C800)*COS($E800),"")</f>
        <is>
          <t/>
        </is>
      </c>
      <c r="AF800" s="25" t="inlineStr">
        <f aca="false">IF(A800&lt;&gt;"",$H800+'v1 Frame'!Z$3*COS($E800)-'v1 Frame'!AA$3*SIN($E800),"")</f>
        <is>
          <t/>
        </is>
      </c>
      <c r="AG800" s="25" t="inlineStr">
        <f aca="false">IF(A800&lt;&gt;"",$I800-'v1 Frame'!Y$3*SIN($C800)+'v1 Frame'!Z$3*COS($C800)*SIN($E800)+'v1 Frame'!AA$3*COS($C800)*COS($E800),"")</f>
        <is>
          <t/>
        </is>
      </c>
      <c r="AH800" s="8" t="inlineStr">
        <f aca="false">IF(A800&lt;&gt;"",SQRT(SUMSQ(G800:I800)),"")</f>
        <is>
          <t/>
        </is>
      </c>
      <c r="AI800" s="8" t="inlineStr">
        <f aca="false">IF(A800&lt;&gt;"",IF(AH800&lt;&gt;0,ACOS(I800/AH800),0),"")</f>
        <is>
          <t/>
        </is>
      </c>
      <c r="AJ800" s="8" t="inlineStr">
        <f aca="false">IF(A800&lt;&gt;"",DEGREES(AI800),"")</f>
        <is>
          <t/>
        </is>
      </c>
      <c r="AK800" s="8" t="inlineStr">
        <f aca="false">IF(A800&lt;&gt;"",IF(OR(G800&lt;&gt;0,H800&lt;&gt;0),ATAN2(G800,H800),0),"")</f>
        <is>
          <t/>
        </is>
      </c>
      <c r="AL800" s="8" t="inlineStr">
        <f aca="false">IF(A800&lt;&gt;"",DEGREES(AK800),"")</f>
        <is>
          <t/>
        </is>
      </c>
      <c r="AM800" s="8" t="inlineStr">
        <f aca="false">IF(A800&lt;&gt;"",SQRT(SUMSQ(J800:L800)),"")</f>
        <is>
          <t/>
        </is>
      </c>
      <c r="AN800" s="8" t="inlineStr">
        <f aca="false">IF(A800&lt;&gt;"",IF(AM800&lt;&gt;0,ACOS(L800/AM800),0),"")</f>
        <is>
          <t/>
        </is>
      </c>
      <c r="AO800" s="8" t="inlineStr">
        <f aca="false">IF(A800&lt;&gt;"",DEGREES(AN800),"")</f>
        <is>
          <t/>
        </is>
      </c>
      <c r="AP800" s="8" t="inlineStr">
        <f aca="false">IF(A800&lt;&gt;"",IF(OR(J800&lt;&gt;0,K800&lt;&gt;0),ATAN2(J800,K800),0),"")</f>
        <is>
          <t/>
        </is>
      </c>
      <c r="AQ800" s="8" t="inlineStr">
        <f aca="false">IF(A800&lt;&gt;"",DEGREES(AP800),"")</f>
        <is>
          <t/>
        </is>
      </c>
      <c r="AR800" s="8" t="inlineStr">
        <f aca="false">IF(A800&lt;&gt;"",SQRT(SUMSQ(M800:O800)),"")</f>
        <is>
          <t/>
        </is>
      </c>
      <c r="AS800" s="8" t="inlineStr">
        <f aca="false">IF(A800&lt;&gt;"",IF(AR800&lt;&gt;0,ACOS(O800/AR800),0),"")</f>
        <is>
          <t/>
        </is>
      </c>
      <c r="AT800" s="8" t="inlineStr">
        <f aca="false">IF(A800&lt;&gt;"",DEGREES(AS800),"")</f>
        <is>
          <t/>
        </is>
      </c>
      <c r="AU800" s="8" t="inlineStr">
        <f aca="false">IF(A800&lt;&gt;"",IF(OR(M800&lt;&gt;0,N800&lt;&gt;0),ATAN2(M800,N800),0),"")</f>
        <is>
          <t/>
        </is>
      </c>
      <c r="AV800" s="8" t="inlineStr">
        <f aca="false">IF(A800&lt;&gt;"",DEGREES(AU800),"")</f>
        <is>
          <t/>
        </is>
      </c>
      <c r="AW800" s="8" t="inlineStr">
        <f aca="false">IF(A800&lt;&gt;"",SQRT(SUMSQ(P800:R800)),"")</f>
        <is>
          <t/>
        </is>
      </c>
      <c r="AX800" s="8" t="inlineStr">
        <f aca="false">IF(A800&lt;&gt;"",IF(AW800&lt;&gt;0,ACOS(R800/AW800),0),"")</f>
        <is>
          <t/>
        </is>
      </c>
      <c r="AY800" s="8" t="inlineStr">
        <f aca="false">IF(A800&lt;&gt;"",DEGREES(AX800),"")</f>
        <is>
          <t/>
        </is>
      </c>
      <c r="AZ800" s="8" t="inlineStr">
        <f aca="false">IF(A800&lt;&gt;"",IF(OR(P800&lt;&gt;0,Q800&lt;&gt;0),ATAN2(P800,Q800),0),"")</f>
        <is>
          <t/>
        </is>
      </c>
      <c r="BA800" s="8" t="inlineStr">
        <f aca="false">IF(A800&lt;&gt;"",DEGREES(AZ800),"")</f>
        <is>
          <t/>
        </is>
      </c>
      <c r="BB800" s="8" t="inlineStr">
        <f aca="false">IF(A800&lt;&gt;"",SQRT(SUMSQ(S800:U800)),"")</f>
        <is>
          <t/>
        </is>
      </c>
      <c r="BC800" s="8" t="inlineStr">
        <f aca="false">IF(A800&lt;&gt;"",IF(BB800&lt;&gt;0,ACOS(U800/BB800),0),"")</f>
        <is>
          <t/>
        </is>
      </c>
      <c r="BD800" s="8" t="inlineStr">
        <f aca="false">IF(A800&lt;&gt;"",DEGREES(BC800),"")</f>
        <is>
          <t/>
        </is>
      </c>
      <c r="BE800" s="8" t="inlineStr">
        <f aca="false">IF(A800&lt;&gt;"",IF(OR(S800&lt;&gt;0,T800&lt;&gt;0),ATAN2(S800,T800),0),"")</f>
        <is>
          <t/>
        </is>
      </c>
      <c r="BF800" s="8" t="inlineStr">
        <f aca="false">IF(A800&lt;&gt;"",DEGREES(BE800),"")</f>
        <is>
          <t/>
        </is>
      </c>
      <c r="BG800" s="8" t="inlineStr">
        <f aca="false">IF(A800&lt;&gt;"",SQRT(SUMSQ(V800:X800)),"")</f>
        <is>
          <t/>
        </is>
      </c>
      <c r="BH800" s="8" t="inlineStr">
        <f aca="false">IF(A800&lt;&gt;"",IF(BG800&lt;&gt;0,ACOS(X800/BG800),0),"")</f>
        <is>
          <t/>
        </is>
      </c>
      <c r="BI800" s="8" t="inlineStr">
        <f aca="false">IF(A800&lt;&gt;"",DEGREES(BH800),"")</f>
        <is>
          <t/>
        </is>
      </c>
      <c r="BJ800" s="8" t="inlineStr">
        <f aca="false">IF(A800&lt;&gt;"",IF(OR(V800&lt;&gt;0,W800&lt;&gt;0),ATAN2(V800,W800),0),"")</f>
        <is>
          <t/>
        </is>
      </c>
      <c r="BK800" s="8" t="inlineStr">
        <f aca="false">IF(A800&lt;&gt;"",DEGREES(BJ800),"")</f>
        <is>
          <t/>
        </is>
      </c>
      <c r="BL800" s="8" t="inlineStr">
        <f aca="false">IF(A800&lt;&gt;"",SQRT(SUMSQ(Y800:AA800)),"")</f>
        <is>
          <t/>
        </is>
      </c>
      <c r="BM800" s="8" t="inlineStr">
        <f aca="false">IF(A800&lt;&gt;"",IF(BL800&lt;&gt;0,ACOS(AA800/BL800),0),"")</f>
        <is>
          <t/>
        </is>
      </c>
      <c r="BN800" s="8" t="inlineStr">
        <f aca="false">IF(A800&lt;&gt;"",DEGREES(BM800),"")</f>
        <is>
          <t/>
        </is>
      </c>
      <c r="BO800" s="8" t="inlineStr">
        <f aca="false">IF(A800&lt;&gt;"",IF(OR(Y800&lt;&gt;0,Z800&lt;&gt;0),ATAN2(Y800,Z800),0),"")</f>
        <is>
          <t/>
        </is>
      </c>
      <c r="BP800" s="8" t="inlineStr">
        <f aca="false">IF(A800&lt;&gt;"",DEGREES(BO800),"")</f>
        <is>
          <t/>
        </is>
      </c>
      <c r="BQ800" s="8" t="inlineStr">
        <f aca="false">IF(A800&lt;&gt;"",SQRT(SUMSQ(AB800:AD800)),"")</f>
        <is>
          <t/>
        </is>
      </c>
      <c r="BR800" s="8" t="inlineStr">
        <f aca="false">IF(A800&lt;&gt;"",IF(BQ800&lt;&gt;0,ACOS(AD800/BQ800),0),"")</f>
        <is>
          <t/>
        </is>
      </c>
      <c r="BS800" s="8" t="inlineStr">
        <f aca="false">IF(A800&lt;&gt;"",DEGREES(BR800),"")</f>
        <is>
          <t/>
        </is>
      </c>
      <c r="BT800" s="8" t="inlineStr">
        <f aca="false">IF(A800&lt;&gt;"",IF(OR(AB800&lt;&gt;0,AC800&lt;&gt;0),ATAN2(AB800,AC800),0),"")</f>
        <is>
          <t/>
        </is>
      </c>
      <c r="BU800" s="8" t="inlineStr">
        <f aca="false">IF(A800&lt;&gt;"",DEGREES(BT800),"")</f>
        <is>
          <t/>
        </is>
      </c>
      <c r="BV800" s="8" t="inlineStr">
        <f aca="false">IF(A800&lt;&gt;"",SQRT(SUMSQ(AE800:AG800)),"")</f>
        <is>
          <t/>
        </is>
      </c>
      <c r="BW800" s="8" t="inlineStr">
        <f aca="false">IF(A800&lt;&gt;"",IF(BV800&lt;&gt;0,ACOS(AG800/BV800),0),"")</f>
        <is>
          <t/>
        </is>
      </c>
      <c r="BX800" s="8" t="inlineStr">
        <f aca="false">IF(A800&lt;&gt;"",DEGREES(BW800),"")</f>
        <is>
          <t/>
        </is>
      </c>
      <c r="BY800" s="8" t="inlineStr">
        <f aca="false">IF(A800&lt;&gt;"",IF(OR(AF800&lt;&gt;0,AG800&lt;&gt;0),ATAN2(AF800,AG800),0),"")</f>
        <is>
          <t/>
        </is>
      </c>
      <c r="BZ800" s="8" t="inlineStr">
        <f aca="false">IF(A800&lt;&gt;"",DEGREES(BY800),"")</f>
        <is>
          <t/>
        </is>
      </c>
      <c r="CA800" s="0" t="inlineStr">
        <f aca="false">IF(A800&lt;&gt;"",IF(AND(AI800&lt;Parameters!$B$11,AI800&gt;Parameters!$B$12,AN800&lt;Parameters!$B$11,AN800&gt;Parameters!$B$12,AS800&lt;Parameters!$B$11,AS800&gt;Parameters!$B$12,AX800&lt;Parameters!$B$11,AX800&gt;Parameters!$B$12,BC800&lt;Parameters!$B$11,BC800&gt;Parameters!$B$12,BM800&lt;Parameters!$B$11,BM800&gt;Parameters!$B$12,BR800&lt;Parameters!$B$11,BR800&gt;Parameters!$B$12,BW800&lt;Parameters!$B$11,BW800&gt;Parameters!$B$12),1,0),"")</f>
        <is>
          <t/>
        </is>
      </c>
      <c r="CB800" s="0" t="inlineStr">
        <f aca="false">IF(A800&lt;&gt;"",IF(OR(AI800&lt;Parameters!$B$12,AI800&gt;Parameters!$B$11),0,1),"")</f>
        <is>
          <t/>
        </is>
      </c>
      <c r="CC800" s="0" t="inlineStr">
        <f aca="false">IF(A800&lt;&gt;"",IF(OR(AN800&lt;Parameters!$B$12,AN800&gt;Parameters!$B$11),0,1),"")</f>
        <is>
          <t/>
        </is>
      </c>
      <c r="CD800" s="0" t="inlineStr">
        <f aca="false">IF(A800&lt;&gt;"",IF(OR(AS800&lt;Parameters!$B$12,AS800&gt;Parameters!$B$11),0,1),"")</f>
        <is>
          <t/>
        </is>
      </c>
      <c r="CE800" s="0" t="inlineStr">
        <f aca="false">IF(A800&lt;&gt;"",IF(OR(AX800&lt;Parameters!$B$12,AX800&gt;Parameters!$B$11),0,1),"")</f>
        <is>
          <t/>
        </is>
      </c>
      <c r="CF800" s="0" t="inlineStr">
        <f aca="false">IF(A800&lt;&gt;"",IF(OR(BC800&lt;Parameters!$B$12,BC800&gt;Parameters!$B$11),0,1),"")</f>
        <is>
          <t/>
        </is>
      </c>
      <c r="CG800" s="0" t="inlineStr">
        <f aca="false">IF(A800&lt;&gt;"",IF(OR(BH800&lt;Parameters!$B$12,BH800&gt;Parameters!$B$11),0,1),"")</f>
        <is>
          <t/>
        </is>
      </c>
      <c r="CH800" s="0" t="inlineStr">
        <f aca="false">IF(A800&lt;&gt;"",IF(OR(BM800&lt;Parameters!$B$12,BM800&gt;Parameters!$B$11),0,1),"")</f>
        <is>
          <t/>
        </is>
      </c>
      <c r="CI800" s="0" t="inlineStr">
        <f aca="false">IF(A800&lt;&gt;"",IF(OR(BR800&lt;Parameters!$B$12,BR800&gt;Parameters!$B$11),0,1),"")</f>
        <is>
          <t/>
        </is>
      </c>
      <c r="CJ800" s="0" t="inlineStr">
        <f aca="false">IF(A800&lt;&gt;"",IF(OR(BW800&lt;Parameters!$B$12,BW800&gt;Parameters!$B$11),0,1),"")</f>
        <is>
          <t/>
        </is>
      </c>
      <c r="CK800" s="26" t="inlineStr">
        <f aca="false">IF(A800&lt;&gt;"",SUM(CB800:CJ800)/9,"")</f>
        <is>
          <t/>
        </is>
      </c>
      <c r="CL800" s="0" t="inlineStr">
        <f aca="false">IF(A800&lt;&gt;"",CK800*9,"")</f>
        <is>
          <t/>
        </is>
      </c>
      <c r="CM800" s="8" t="inlineStr">
        <f aca="false">IF(A800&lt;&gt;"",TEXT(B800,CM$2)&amp;" "&amp;TEXT(A800,CM$2),"")</f>
        <is>
          <t/>
        </is>
      </c>
    </row>
    <row r="801" customFormat="false" ht="15" hidden="false" customHeight="false" outlineLevel="0" collapsed="false">
      <c r="A801" s="0" t="inlineStr">
        <f aca="false">IF(OR(B800&lt;Parameters!$K$12,A800&lt;Parameters!$K$12),IF(A800&lt;Parameters!$K$12,A800+1,0),"")</f>
        <is>
          <t/>
        </is>
      </c>
      <c r="B801" s="0" t="inlineStr">
        <f aca="false">IF(A801&lt;&gt;"",IF(A801=0,B800+1,B800),"")</f>
        <is>
          <t/>
        </is>
      </c>
      <c r="C801" s="24" t="inlineStr">
        <f aca="false">IF(A801&lt;&gt;"",-_phi*(A801+0.5),"")</f>
        <is>
          <t/>
        </is>
      </c>
      <c r="D801" s="8" t="inlineStr">
        <f aca="false">IF(A801&lt;&gt;"",DEGREES(C801),"")</f>
        <is>
          <t/>
        </is>
      </c>
      <c r="E801" s="24" t="inlineStr">
        <f aca="false">IF(A801&lt;&gt;"",_phi*(B801+0.5),"")</f>
        <is>
          <t/>
        </is>
      </c>
      <c r="F801" s="8" t="inlineStr">
        <f aca="false">IF(A801&lt;&gt;"",DEGREES(E801),"")</f>
        <is>
          <t/>
        </is>
      </c>
      <c r="G801" s="8" t="inlineStr">
        <f aca="false">IF(A801&lt;&gt;"",LOOKUP(A801,h!$A$3:$A$30,h!$D$3:$D$30),"")</f>
        <is>
          <t/>
        </is>
      </c>
      <c r="H801" s="8" t="inlineStr">
        <f aca="false">IF(A801&lt;&gt;"",LOOKUP(B801,h!$A$3:$A$30,h!$D$3:$D$30),"")</f>
        <is>
          <t/>
        </is>
      </c>
      <c r="I801" s="8" t="inlineStr">
        <f aca="false">IF(A801&lt;&gt;"",_zif,"")</f>
        <is>
          <t/>
        </is>
      </c>
      <c r="J801" s="8" t="inlineStr">
        <f aca="false">IF(A801&lt;&gt;"",$G801+'v1 Frame'!D$3*COS($C801)+'v1 Frame'!E$3*SIN($C801)*SIN($E801)+'v1 Frame'!F$3*SIN($C801)*COS($E801),"")</f>
        <is>
          <t/>
        </is>
      </c>
      <c r="K801" s="8" t="inlineStr">
        <f aca="false">IF(A801&lt;&gt;"",$H801+'v1 Frame'!E$3*COS($E801)-'v1 Frame'!F$3*SIN($E801),"")</f>
        <is>
          <t/>
        </is>
      </c>
      <c r="L801" s="8" t="inlineStr">
        <f aca="false">IF(A801&lt;&gt;"",$I801-'v1 Frame'!D$3*SIN($C801)+'v1 Frame'!E$3*COS($C801)*SIN($E801)+'v1 Frame'!F$3*COS($C801)*COS($E801),"")</f>
        <is>
          <t/>
        </is>
      </c>
      <c r="M801" s="8" t="inlineStr">
        <f aca="false">IF(A801&lt;&gt;"",$G801+'v1 Frame'!G$3*COS($C801)+'v1 Frame'!H$3*SIN($C801)*SIN($E801)+'v1 Frame'!I$3*SIN($C801)*COS($E801),"")</f>
        <is>
          <t/>
        </is>
      </c>
      <c r="N801" s="8" t="inlineStr">
        <f aca="false">IF(A801&lt;&gt;"",$H801+'v1 Frame'!H$3*COS($E801)-'v1 Frame'!I$3*SIN($E801),"")</f>
        <is>
          <t/>
        </is>
      </c>
      <c r="O801" s="8" t="inlineStr">
        <f aca="false">IF(A801&lt;&gt;"",$I801-'v1 Frame'!G$3*SIN($C801)+'v1 Frame'!H$3*COS($C801)*SIN($E801)+'v1 Frame'!I$3*COS($C801)*COS($E801),"")</f>
        <is>
          <t/>
        </is>
      </c>
      <c r="P801" s="8" t="inlineStr">
        <f aca="false">IF(A801&lt;&gt;"",$G801+'v1 Frame'!J$3*COS($C801)+'v1 Frame'!K$3*SIN($C801)*SIN($E801)+'v1 Frame'!L$3*SIN($C801)*COS($E801),"")</f>
        <is>
          <t/>
        </is>
      </c>
      <c r="Q801" s="8" t="inlineStr">
        <f aca="false">IF(A801&lt;&gt;"",$H801+'v1 Frame'!K$3*COS($E801)-'v1 Frame'!L$3*SIN($E801),"")</f>
        <is>
          <t/>
        </is>
      </c>
      <c r="R801" s="8" t="inlineStr">
        <f aca="false">IF(A801&lt;&gt;"",$I801-'v1 Frame'!J$3*SIN($C801)+'v1 Frame'!K$3*COS($C801)*SIN($E801)+'v1 Frame'!L$3*COS($C801)*COS($E801),"")</f>
        <is>
          <t/>
        </is>
      </c>
      <c r="S801" s="8" t="inlineStr">
        <f aca="false">IF(A801&lt;&gt;"",$G801+'v1 Frame'!M$3*COS($C801)+'v1 Frame'!N$3*SIN($C801)*SIN($E801)+'v1 Frame'!O$3*SIN($C801)*COS($E801),"")</f>
        <is>
          <t/>
        </is>
      </c>
      <c r="T801" s="8" t="inlineStr">
        <f aca="false">IF(A801&lt;&gt;"",$H801+'v1 Frame'!N$3*COS($E801)-'v1 Frame'!O$3*SIN($E801),"")</f>
        <is>
          <t/>
        </is>
      </c>
      <c r="U801" s="8" t="inlineStr">
        <f aca="false">IF(A801&lt;&gt;"",$I801-'v1 Frame'!M$3*SIN($C801)+'v1 Frame'!N$3*COS($C801)*SIN($E801)+'v1 Frame'!O$3*COS($C801)*COS($E801),"")</f>
        <is>
          <t/>
        </is>
      </c>
      <c r="V801" s="8" t="inlineStr">
        <f aca="false">IF(A801&lt;&gt;"",$G801+'v1 Frame'!P$3*COS($C801)+'v1 Frame'!Q$3*SIN($C801)*SIN($E801)+'v1 Frame'!R$3*SIN($C801)*COS($E801),"")</f>
        <is>
          <t/>
        </is>
      </c>
      <c r="W801" s="8" t="inlineStr">
        <f aca="false">IF(A801&lt;&gt;"",$H801+'v1 Frame'!Q$3*COS($E801)-'v1 Frame'!R$3*SIN($E801),"")</f>
        <is>
          <t/>
        </is>
      </c>
      <c r="X801" s="8" t="inlineStr">
        <f aca="false">IF(A801&lt;&gt;"",$I801-'v1 Frame'!P$3*SIN($C801)+'v1 Frame'!Q$3*COS($C801)*SIN($E801)+'v1 Frame'!R$3*COS($C801)*COS($E801),"")</f>
        <is>
          <t/>
        </is>
      </c>
      <c r="Y801" s="8" t="inlineStr">
        <f aca="false">IF(A801&lt;&gt;"",$G801+'v1 Frame'!S$3*COS($C801)+'v1 Frame'!T$3*SIN($C801)*SIN($E801)+'v1 Frame'!U$3*SIN($C801)*COS($E801),"")</f>
        <is>
          <t/>
        </is>
      </c>
      <c r="Z801" s="8" t="inlineStr">
        <f aca="false">IF(A801&lt;&gt;"",$H801+'v1 Frame'!T$3*COS($E801)-'v1 Frame'!U$3*SIN($E801),"")</f>
        <is>
          <t/>
        </is>
      </c>
      <c r="AA801" s="8" t="inlineStr">
        <f aca="false">IF(A801&lt;&gt;"",$I801-'v1 Frame'!S$3*SIN($C801)+'v1 Frame'!T$3*COS($C801)*SIN($E801)+'v1 Frame'!U$3*COS($C801)*COS($E801),"")</f>
        <is>
          <t/>
        </is>
      </c>
      <c r="AB801" s="8" t="inlineStr">
        <f aca="false">IF(A801&lt;&gt;"",$G801+'v1 Frame'!V$3*COS($C801)+'v1 Frame'!W$3*SIN($C801)*SIN($E801)+'v1 Frame'!X$3*SIN($C801)*COS($E801),"")</f>
        <is>
          <t/>
        </is>
      </c>
      <c r="AC801" s="8" t="inlineStr">
        <f aca="false">IF(A801&lt;&gt;"",$H801+'v1 Frame'!W$3*COS($E801)-'v1 Frame'!X$3*SIN($E801),"")</f>
        <is>
          <t/>
        </is>
      </c>
      <c r="AD801" s="8" t="inlineStr">
        <f aca="false">IF(A801&lt;&gt;"",$I801-'v1 Frame'!V$3*SIN($C801)+'v1 Frame'!W$3*COS($C801)*SIN($E801)+'v1 Frame'!X$3*COS($C801)*COS($E801),"")</f>
        <is>
          <t/>
        </is>
      </c>
      <c r="AE801" s="25" t="inlineStr">
        <f aca="false">IF(A801&lt;&gt;"",$G801+'v1 Frame'!Y$3*COS($C801)+'v1 Frame'!Z$3*SIN($C801)*SIN($E801)+'v1 Frame'!AA$3*SIN($C801)*COS($E801),"")</f>
        <is>
          <t/>
        </is>
      </c>
      <c r="AF801" s="25" t="inlineStr">
        <f aca="false">IF(A801&lt;&gt;"",$H801+'v1 Frame'!Z$3*COS($E801)-'v1 Frame'!AA$3*SIN($E801),"")</f>
        <is>
          <t/>
        </is>
      </c>
      <c r="AG801" s="25" t="inlineStr">
        <f aca="false">IF(A801&lt;&gt;"",$I801-'v1 Frame'!Y$3*SIN($C801)+'v1 Frame'!Z$3*COS($C801)*SIN($E801)+'v1 Frame'!AA$3*COS($C801)*COS($E801),"")</f>
        <is>
          <t/>
        </is>
      </c>
      <c r="AH801" s="8" t="inlineStr">
        <f aca="false">IF(A801&lt;&gt;"",SQRT(SUMSQ(G801:I801)),"")</f>
        <is>
          <t/>
        </is>
      </c>
      <c r="AI801" s="8" t="inlineStr">
        <f aca="false">IF(A801&lt;&gt;"",IF(AH801&lt;&gt;0,ACOS(I801/AH801),0),"")</f>
        <is>
          <t/>
        </is>
      </c>
      <c r="AJ801" s="8" t="inlineStr">
        <f aca="false">IF(A801&lt;&gt;"",DEGREES(AI801),"")</f>
        <is>
          <t/>
        </is>
      </c>
      <c r="AK801" s="8" t="inlineStr">
        <f aca="false">IF(A801&lt;&gt;"",IF(OR(G801&lt;&gt;0,H801&lt;&gt;0),ATAN2(G801,H801),0),"")</f>
        <is>
          <t/>
        </is>
      </c>
      <c r="AL801" s="8" t="inlineStr">
        <f aca="false">IF(A801&lt;&gt;"",DEGREES(AK801),"")</f>
        <is>
          <t/>
        </is>
      </c>
      <c r="AM801" s="8" t="inlineStr">
        <f aca="false">IF(A801&lt;&gt;"",SQRT(SUMSQ(J801:L801)),"")</f>
        <is>
          <t/>
        </is>
      </c>
      <c r="AN801" s="8" t="inlineStr">
        <f aca="false">IF(A801&lt;&gt;"",IF(AM801&lt;&gt;0,ACOS(L801/AM801),0),"")</f>
        <is>
          <t/>
        </is>
      </c>
      <c r="AO801" s="8" t="inlineStr">
        <f aca="false">IF(A801&lt;&gt;"",DEGREES(AN801),"")</f>
        <is>
          <t/>
        </is>
      </c>
      <c r="AP801" s="8" t="inlineStr">
        <f aca="false">IF(A801&lt;&gt;"",IF(OR(J801&lt;&gt;0,K801&lt;&gt;0),ATAN2(J801,K801),0),"")</f>
        <is>
          <t/>
        </is>
      </c>
      <c r="AQ801" s="8" t="inlineStr">
        <f aca="false">IF(A801&lt;&gt;"",DEGREES(AP801),"")</f>
        <is>
          <t/>
        </is>
      </c>
      <c r="AR801" s="8" t="inlineStr">
        <f aca="false">IF(A801&lt;&gt;"",SQRT(SUMSQ(M801:O801)),"")</f>
        <is>
          <t/>
        </is>
      </c>
      <c r="AS801" s="8" t="inlineStr">
        <f aca="false">IF(A801&lt;&gt;"",IF(AR801&lt;&gt;0,ACOS(O801/AR801),0),"")</f>
        <is>
          <t/>
        </is>
      </c>
      <c r="AT801" s="8" t="inlineStr">
        <f aca="false">IF(A801&lt;&gt;"",DEGREES(AS801),"")</f>
        <is>
          <t/>
        </is>
      </c>
      <c r="AU801" s="8" t="inlineStr">
        <f aca="false">IF(A801&lt;&gt;"",IF(OR(M801&lt;&gt;0,N801&lt;&gt;0),ATAN2(M801,N801),0),"")</f>
        <is>
          <t/>
        </is>
      </c>
      <c r="AV801" s="8" t="inlineStr">
        <f aca="false">IF(A801&lt;&gt;"",DEGREES(AU801),"")</f>
        <is>
          <t/>
        </is>
      </c>
      <c r="AW801" s="8" t="inlineStr">
        <f aca="false">IF(A801&lt;&gt;"",SQRT(SUMSQ(P801:R801)),"")</f>
        <is>
          <t/>
        </is>
      </c>
      <c r="AX801" s="8" t="inlineStr">
        <f aca="false">IF(A801&lt;&gt;"",IF(AW801&lt;&gt;0,ACOS(R801/AW801),0),"")</f>
        <is>
          <t/>
        </is>
      </c>
      <c r="AY801" s="8" t="inlineStr">
        <f aca="false">IF(A801&lt;&gt;"",DEGREES(AX801),"")</f>
        <is>
          <t/>
        </is>
      </c>
      <c r="AZ801" s="8" t="inlineStr">
        <f aca="false">IF(A801&lt;&gt;"",IF(OR(P801&lt;&gt;0,Q801&lt;&gt;0),ATAN2(P801,Q801),0),"")</f>
        <is>
          <t/>
        </is>
      </c>
      <c r="BA801" s="8" t="inlineStr">
        <f aca="false">IF(A801&lt;&gt;"",DEGREES(AZ801),"")</f>
        <is>
          <t/>
        </is>
      </c>
      <c r="BB801" s="8" t="inlineStr">
        <f aca="false">IF(A801&lt;&gt;"",SQRT(SUMSQ(S801:U801)),"")</f>
        <is>
          <t/>
        </is>
      </c>
      <c r="BC801" s="8" t="inlineStr">
        <f aca="false">IF(A801&lt;&gt;"",IF(BB801&lt;&gt;0,ACOS(U801/BB801),0),"")</f>
        <is>
          <t/>
        </is>
      </c>
      <c r="BD801" s="8" t="inlineStr">
        <f aca="false">IF(A801&lt;&gt;"",DEGREES(BC801),"")</f>
        <is>
          <t/>
        </is>
      </c>
      <c r="BE801" s="8" t="inlineStr">
        <f aca="false">IF(A801&lt;&gt;"",IF(OR(S801&lt;&gt;0,T801&lt;&gt;0),ATAN2(S801,T801),0),"")</f>
        <is>
          <t/>
        </is>
      </c>
      <c r="BF801" s="8" t="inlineStr">
        <f aca="false">IF(A801&lt;&gt;"",DEGREES(BE801),"")</f>
        <is>
          <t/>
        </is>
      </c>
      <c r="BG801" s="8" t="inlineStr">
        <f aca="false">IF(A801&lt;&gt;"",SQRT(SUMSQ(V801:X801)),"")</f>
        <is>
          <t/>
        </is>
      </c>
      <c r="BH801" s="8" t="inlineStr">
        <f aca="false">IF(A801&lt;&gt;"",IF(BG801&lt;&gt;0,ACOS(X801/BG801),0),"")</f>
        <is>
          <t/>
        </is>
      </c>
      <c r="BI801" s="8" t="inlineStr">
        <f aca="false">IF(A801&lt;&gt;"",DEGREES(BH801),"")</f>
        <is>
          <t/>
        </is>
      </c>
      <c r="BJ801" s="8" t="inlineStr">
        <f aca="false">IF(A801&lt;&gt;"",IF(OR(V801&lt;&gt;0,W801&lt;&gt;0),ATAN2(V801,W801),0),"")</f>
        <is>
          <t/>
        </is>
      </c>
      <c r="BK801" s="8" t="inlineStr">
        <f aca="false">IF(A801&lt;&gt;"",DEGREES(BJ801),"")</f>
        <is>
          <t/>
        </is>
      </c>
      <c r="BL801" s="8" t="inlineStr">
        <f aca="false">IF(A801&lt;&gt;"",SQRT(SUMSQ(Y801:AA801)),"")</f>
        <is>
          <t/>
        </is>
      </c>
      <c r="BM801" s="8" t="inlineStr">
        <f aca="false">IF(A801&lt;&gt;"",IF(BL801&lt;&gt;0,ACOS(AA801/BL801),0),"")</f>
        <is>
          <t/>
        </is>
      </c>
      <c r="BN801" s="8" t="inlineStr">
        <f aca="false">IF(A801&lt;&gt;"",DEGREES(BM801),"")</f>
        <is>
          <t/>
        </is>
      </c>
      <c r="BO801" s="8" t="inlineStr">
        <f aca="false">IF(A801&lt;&gt;"",IF(OR(Y801&lt;&gt;0,Z801&lt;&gt;0),ATAN2(Y801,Z801),0),"")</f>
        <is>
          <t/>
        </is>
      </c>
      <c r="BP801" s="8" t="inlineStr">
        <f aca="false">IF(A801&lt;&gt;"",DEGREES(BO801),"")</f>
        <is>
          <t/>
        </is>
      </c>
      <c r="BQ801" s="8" t="inlineStr">
        <f aca="false">IF(A801&lt;&gt;"",SQRT(SUMSQ(AB801:AD801)),"")</f>
        <is>
          <t/>
        </is>
      </c>
      <c r="BR801" s="8" t="inlineStr">
        <f aca="false">IF(A801&lt;&gt;"",IF(BQ801&lt;&gt;0,ACOS(AD801/BQ801),0),"")</f>
        <is>
          <t/>
        </is>
      </c>
      <c r="BS801" s="8" t="inlineStr">
        <f aca="false">IF(A801&lt;&gt;"",DEGREES(BR801),"")</f>
        <is>
          <t/>
        </is>
      </c>
      <c r="BT801" s="8" t="inlineStr">
        <f aca="false">IF(A801&lt;&gt;"",IF(OR(AB801&lt;&gt;0,AC801&lt;&gt;0),ATAN2(AB801,AC801),0),"")</f>
        <is>
          <t/>
        </is>
      </c>
      <c r="BU801" s="8" t="inlineStr">
        <f aca="false">IF(A801&lt;&gt;"",DEGREES(BT801),"")</f>
        <is>
          <t/>
        </is>
      </c>
      <c r="BV801" s="8" t="inlineStr">
        <f aca="false">IF(A801&lt;&gt;"",SQRT(SUMSQ(AE801:AG801)),"")</f>
        <is>
          <t/>
        </is>
      </c>
      <c r="BW801" s="8" t="inlineStr">
        <f aca="false">IF(A801&lt;&gt;"",IF(BV801&lt;&gt;0,ACOS(AG801/BV801),0),"")</f>
        <is>
          <t/>
        </is>
      </c>
      <c r="BX801" s="8" t="inlineStr">
        <f aca="false">IF(A801&lt;&gt;"",DEGREES(BW801),"")</f>
        <is>
          <t/>
        </is>
      </c>
      <c r="BY801" s="8" t="inlineStr">
        <f aca="false">IF(A801&lt;&gt;"",IF(OR(AF801&lt;&gt;0,AG801&lt;&gt;0),ATAN2(AF801,AG801),0),"")</f>
        <is>
          <t/>
        </is>
      </c>
      <c r="BZ801" s="8" t="inlineStr">
        <f aca="false">IF(A801&lt;&gt;"",DEGREES(BY801),"")</f>
        <is>
          <t/>
        </is>
      </c>
      <c r="CA801" s="0" t="inlineStr">
        <f aca="false">IF(A801&lt;&gt;"",IF(AND(AI801&lt;Parameters!$B$11,AI801&gt;Parameters!$B$12,AN801&lt;Parameters!$B$11,AN801&gt;Parameters!$B$12,AS801&lt;Parameters!$B$11,AS801&gt;Parameters!$B$12,AX801&lt;Parameters!$B$11,AX801&gt;Parameters!$B$12,BC801&lt;Parameters!$B$11,BC801&gt;Parameters!$B$12,BM801&lt;Parameters!$B$11,BM801&gt;Parameters!$B$12,BR801&lt;Parameters!$B$11,BR801&gt;Parameters!$B$12,BW801&lt;Parameters!$B$11,BW801&gt;Parameters!$B$12),1,0),"")</f>
        <is>
          <t/>
        </is>
      </c>
      <c r="CB801" s="0" t="inlineStr">
        <f aca="false">IF(A801&lt;&gt;"",IF(OR(AI801&lt;Parameters!$B$12,AI801&gt;Parameters!$B$11),0,1),"")</f>
        <is>
          <t/>
        </is>
      </c>
      <c r="CC801" s="0" t="inlineStr">
        <f aca="false">IF(A801&lt;&gt;"",IF(OR(AN801&lt;Parameters!$B$12,AN801&gt;Parameters!$B$11),0,1),"")</f>
        <is>
          <t/>
        </is>
      </c>
      <c r="CD801" s="0" t="inlineStr">
        <f aca="false">IF(A801&lt;&gt;"",IF(OR(AS801&lt;Parameters!$B$12,AS801&gt;Parameters!$B$11),0,1),"")</f>
        <is>
          <t/>
        </is>
      </c>
      <c r="CE801" s="0" t="inlineStr">
        <f aca="false">IF(A801&lt;&gt;"",IF(OR(AX801&lt;Parameters!$B$12,AX801&gt;Parameters!$B$11),0,1),"")</f>
        <is>
          <t/>
        </is>
      </c>
      <c r="CF801" s="0" t="inlineStr">
        <f aca="false">IF(A801&lt;&gt;"",IF(OR(BC801&lt;Parameters!$B$12,BC801&gt;Parameters!$B$11),0,1),"")</f>
        <is>
          <t/>
        </is>
      </c>
      <c r="CG801" s="0" t="inlineStr">
        <f aca="false">IF(A801&lt;&gt;"",IF(OR(BH801&lt;Parameters!$B$12,BH801&gt;Parameters!$B$11),0,1),"")</f>
        <is>
          <t/>
        </is>
      </c>
      <c r="CH801" s="0" t="inlineStr">
        <f aca="false">IF(A801&lt;&gt;"",IF(OR(BM801&lt;Parameters!$B$12,BM801&gt;Parameters!$B$11),0,1),"")</f>
        <is>
          <t/>
        </is>
      </c>
      <c r="CI801" s="0" t="inlineStr">
        <f aca="false">IF(A801&lt;&gt;"",IF(OR(BR801&lt;Parameters!$B$12,BR801&gt;Parameters!$B$11),0,1),"")</f>
        <is>
          <t/>
        </is>
      </c>
      <c r="CJ801" s="0" t="inlineStr">
        <f aca="false">IF(A801&lt;&gt;"",IF(OR(BW801&lt;Parameters!$B$12,BW801&gt;Parameters!$B$11),0,1),"")</f>
        <is>
          <t/>
        </is>
      </c>
      <c r="CK801" s="26" t="inlineStr">
        <f aca="false">IF(A801&lt;&gt;"",SUM(CB801:CJ801)/9,"")</f>
        <is>
          <t/>
        </is>
      </c>
      <c r="CL801" s="0" t="inlineStr">
        <f aca="false">IF(A801&lt;&gt;"",CK801*9,"")</f>
        <is>
          <t/>
        </is>
      </c>
      <c r="CM801" s="8" t="inlineStr">
        <f aca="false">IF(A801&lt;&gt;"",TEXT(B801,CM$2)&amp;" "&amp;TEXT(A801,CM$2),"")</f>
        <is>
          <t/>
        </is>
      </c>
    </row>
    <row r="802" customFormat="false" ht="15" hidden="false" customHeight="false" outlineLevel="0" collapsed="false">
      <c r="A802" s="0" t="inlineStr">
        <f aca="false">IF(OR(B801&lt;Parameters!$K$12,A801&lt;Parameters!$K$12),IF(A801&lt;Parameters!$K$12,A801+1,0),"")</f>
        <is>
          <t/>
        </is>
      </c>
      <c r="B802" s="0" t="inlineStr">
        <f aca="false">IF(A802&lt;&gt;"",IF(A802=0,B801+1,B801),"")</f>
        <is>
          <t/>
        </is>
      </c>
      <c r="C802" s="24" t="inlineStr">
        <f aca="false">IF(A802&lt;&gt;"",-_phi*(A802+0.5),"")</f>
        <is>
          <t/>
        </is>
      </c>
      <c r="D802" s="8" t="inlineStr">
        <f aca="false">IF(A802&lt;&gt;"",DEGREES(C802),"")</f>
        <is>
          <t/>
        </is>
      </c>
      <c r="E802" s="24" t="inlineStr">
        <f aca="false">IF(A802&lt;&gt;"",_phi*(B802+0.5),"")</f>
        <is>
          <t/>
        </is>
      </c>
      <c r="F802" s="8" t="inlineStr">
        <f aca="false">IF(A802&lt;&gt;"",DEGREES(E802),"")</f>
        <is>
          <t/>
        </is>
      </c>
      <c r="G802" s="8" t="inlineStr">
        <f aca="false">IF(A802&lt;&gt;"",LOOKUP(A802,h!$A$3:$A$30,h!$D$3:$D$30),"")</f>
        <is>
          <t/>
        </is>
      </c>
      <c r="H802" s="8" t="inlineStr">
        <f aca="false">IF(A802&lt;&gt;"",LOOKUP(B802,h!$A$3:$A$30,h!$D$3:$D$30),"")</f>
        <is>
          <t/>
        </is>
      </c>
      <c r="I802" s="8" t="inlineStr">
        <f aca="false">IF(A802&lt;&gt;"",_zif,"")</f>
        <is>
          <t/>
        </is>
      </c>
      <c r="J802" s="8" t="inlineStr">
        <f aca="false">IF(A802&lt;&gt;"",$G802+'v1 Frame'!D$3*COS($C802)+'v1 Frame'!E$3*SIN($C802)*SIN($E802)+'v1 Frame'!F$3*SIN($C802)*COS($E802),"")</f>
        <is>
          <t/>
        </is>
      </c>
      <c r="K802" s="8" t="inlineStr">
        <f aca="false">IF(A802&lt;&gt;"",$H802+'v1 Frame'!E$3*COS($E802)-'v1 Frame'!F$3*SIN($E802),"")</f>
        <is>
          <t/>
        </is>
      </c>
      <c r="L802" s="8" t="inlineStr">
        <f aca="false">IF(A802&lt;&gt;"",$I802-'v1 Frame'!D$3*SIN($C802)+'v1 Frame'!E$3*COS($C802)*SIN($E802)+'v1 Frame'!F$3*COS($C802)*COS($E802),"")</f>
        <is>
          <t/>
        </is>
      </c>
      <c r="M802" s="8" t="inlineStr">
        <f aca="false">IF(A802&lt;&gt;"",$G802+'v1 Frame'!G$3*COS($C802)+'v1 Frame'!H$3*SIN($C802)*SIN($E802)+'v1 Frame'!I$3*SIN($C802)*COS($E802),"")</f>
        <is>
          <t/>
        </is>
      </c>
      <c r="N802" s="8" t="inlineStr">
        <f aca="false">IF(A802&lt;&gt;"",$H802+'v1 Frame'!H$3*COS($E802)-'v1 Frame'!I$3*SIN($E802),"")</f>
        <is>
          <t/>
        </is>
      </c>
      <c r="O802" s="8" t="inlineStr">
        <f aca="false">IF(A802&lt;&gt;"",$I802-'v1 Frame'!G$3*SIN($C802)+'v1 Frame'!H$3*COS($C802)*SIN($E802)+'v1 Frame'!I$3*COS($C802)*COS($E802),"")</f>
        <is>
          <t/>
        </is>
      </c>
      <c r="P802" s="8" t="inlineStr">
        <f aca="false">IF(A802&lt;&gt;"",$G802+'v1 Frame'!J$3*COS($C802)+'v1 Frame'!K$3*SIN($C802)*SIN($E802)+'v1 Frame'!L$3*SIN($C802)*COS($E802),"")</f>
        <is>
          <t/>
        </is>
      </c>
      <c r="Q802" s="8" t="inlineStr">
        <f aca="false">IF(A802&lt;&gt;"",$H802+'v1 Frame'!K$3*COS($E802)-'v1 Frame'!L$3*SIN($E802),"")</f>
        <is>
          <t/>
        </is>
      </c>
      <c r="R802" s="8" t="inlineStr">
        <f aca="false">IF(A802&lt;&gt;"",$I802-'v1 Frame'!J$3*SIN($C802)+'v1 Frame'!K$3*COS($C802)*SIN($E802)+'v1 Frame'!L$3*COS($C802)*COS($E802),"")</f>
        <is>
          <t/>
        </is>
      </c>
      <c r="S802" s="8" t="inlineStr">
        <f aca="false">IF(A802&lt;&gt;"",$G802+'v1 Frame'!M$3*COS($C802)+'v1 Frame'!N$3*SIN($C802)*SIN($E802)+'v1 Frame'!O$3*SIN($C802)*COS($E802),"")</f>
        <is>
          <t/>
        </is>
      </c>
      <c r="T802" s="8" t="inlineStr">
        <f aca="false">IF(A802&lt;&gt;"",$H802+'v1 Frame'!N$3*COS($E802)-'v1 Frame'!O$3*SIN($E802),"")</f>
        <is>
          <t/>
        </is>
      </c>
      <c r="U802" s="8" t="inlineStr">
        <f aca="false">IF(A802&lt;&gt;"",$I802-'v1 Frame'!M$3*SIN($C802)+'v1 Frame'!N$3*COS($C802)*SIN($E802)+'v1 Frame'!O$3*COS($C802)*COS($E802),"")</f>
        <is>
          <t/>
        </is>
      </c>
      <c r="V802" s="8" t="inlineStr">
        <f aca="false">IF(A802&lt;&gt;"",$G802+'v1 Frame'!P$3*COS($C802)+'v1 Frame'!Q$3*SIN($C802)*SIN($E802)+'v1 Frame'!R$3*SIN($C802)*COS($E802),"")</f>
        <is>
          <t/>
        </is>
      </c>
      <c r="W802" s="8" t="inlineStr">
        <f aca="false">IF(A802&lt;&gt;"",$H802+'v1 Frame'!Q$3*COS($E802)-'v1 Frame'!R$3*SIN($E802),"")</f>
        <is>
          <t/>
        </is>
      </c>
      <c r="X802" s="8" t="inlineStr">
        <f aca="false">IF(A802&lt;&gt;"",$I802-'v1 Frame'!P$3*SIN($C802)+'v1 Frame'!Q$3*COS($C802)*SIN($E802)+'v1 Frame'!R$3*COS($C802)*COS($E802),"")</f>
        <is>
          <t/>
        </is>
      </c>
      <c r="Y802" s="8" t="inlineStr">
        <f aca="false">IF(A802&lt;&gt;"",$G802+'v1 Frame'!S$3*COS($C802)+'v1 Frame'!T$3*SIN($C802)*SIN($E802)+'v1 Frame'!U$3*SIN($C802)*COS($E802),"")</f>
        <is>
          <t/>
        </is>
      </c>
      <c r="Z802" s="8" t="inlineStr">
        <f aca="false">IF(A802&lt;&gt;"",$H802+'v1 Frame'!T$3*COS($E802)-'v1 Frame'!U$3*SIN($E802),"")</f>
        <is>
          <t/>
        </is>
      </c>
      <c r="AA802" s="8" t="inlineStr">
        <f aca="false">IF(A802&lt;&gt;"",$I802-'v1 Frame'!S$3*SIN($C802)+'v1 Frame'!T$3*COS($C802)*SIN($E802)+'v1 Frame'!U$3*COS($C802)*COS($E802),"")</f>
        <is>
          <t/>
        </is>
      </c>
      <c r="AB802" s="8" t="inlineStr">
        <f aca="false">IF(A802&lt;&gt;"",$G802+'v1 Frame'!V$3*COS($C802)+'v1 Frame'!W$3*SIN($C802)*SIN($E802)+'v1 Frame'!X$3*SIN($C802)*COS($E802),"")</f>
        <is>
          <t/>
        </is>
      </c>
      <c r="AC802" s="8" t="inlineStr">
        <f aca="false">IF(A802&lt;&gt;"",$H802+'v1 Frame'!W$3*COS($E802)-'v1 Frame'!X$3*SIN($E802),"")</f>
        <is>
          <t/>
        </is>
      </c>
      <c r="AD802" s="8" t="inlineStr">
        <f aca="false">IF(A802&lt;&gt;"",$I802-'v1 Frame'!V$3*SIN($C802)+'v1 Frame'!W$3*COS($C802)*SIN($E802)+'v1 Frame'!X$3*COS($C802)*COS($E802),"")</f>
        <is>
          <t/>
        </is>
      </c>
      <c r="AE802" s="25" t="inlineStr">
        <f aca="false">IF(A802&lt;&gt;"",$G802+'v1 Frame'!Y$3*COS($C802)+'v1 Frame'!Z$3*SIN($C802)*SIN($E802)+'v1 Frame'!AA$3*SIN($C802)*COS($E802),"")</f>
        <is>
          <t/>
        </is>
      </c>
      <c r="AF802" s="25" t="inlineStr">
        <f aca="false">IF(A802&lt;&gt;"",$H802+'v1 Frame'!Z$3*COS($E802)-'v1 Frame'!AA$3*SIN($E802),"")</f>
        <is>
          <t/>
        </is>
      </c>
      <c r="AG802" s="25" t="inlineStr">
        <f aca="false">IF(A802&lt;&gt;"",$I802-'v1 Frame'!Y$3*SIN($C802)+'v1 Frame'!Z$3*COS($C802)*SIN($E802)+'v1 Frame'!AA$3*COS($C802)*COS($E802),"")</f>
        <is>
          <t/>
        </is>
      </c>
      <c r="AH802" s="8" t="inlineStr">
        <f aca="false">IF(A802&lt;&gt;"",SQRT(SUMSQ(G802:I802)),"")</f>
        <is>
          <t/>
        </is>
      </c>
      <c r="AI802" s="8" t="inlineStr">
        <f aca="false">IF(A802&lt;&gt;"",IF(AH802&lt;&gt;0,ACOS(I802/AH802),0),"")</f>
        <is>
          <t/>
        </is>
      </c>
      <c r="AJ802" s="8" t="inlineStr">
        <f aca="false">IF(A802&lt;&gt;"",DEGREES(AI802),"")</f>
        <is>
          <t/>
        </is>
      </c>
      <c r="AK802" s="8" t="inlineStr">
        <f aca="false">IF(A802&lt;&gt;"",IF(OR(G802&lt;&gt;0,H802&lt;&gt;0),ATAN2(G802,H802),0),"")</f>
        <is>
          <t/>
        </is>
      </c>
      <c r="AL802" s="8" t="inlineStr">
        <f aca="false">IF(A802&lt;&gt;"",DEGREES(AK802),"")</f>
        <is>
          <t/>
        </is>
      </c>
      <c r="AM802" s="8" t="inlineStr">
        <f aca="false">IF(A802&lt;&gt;"",SQRT(SUMSQ(J802:L802)),"")</f>
        <is>
          <t/>
        </is>
      </c>
      <c r="AN802" s="8" t="inlineStr">
        <f aca="false">IF(A802&lt;&gt;"",IF(AM802&lt;&gt;0,ACOS(L802/AM802),0),"")</f>
        <is>
          <t/>
        </is>
      </c>
      <c r="AO802" s="8" t="inlineStr">
        <f aca="false">IF(A802&lt;&gt;"",DEGREES(AN802),"")</f>
        <is>
          <t/>
        </is>
      </c>
      <c r="AP802" s="8" t="inlineStr">
        <f aca="false">IF(A802&lt;&gt;"",IF(OR(J802&lt;&gt;0,K802&lt;&gt;0),ATAN2(J802,K802),0),"")</f>
        <is>
          <t/>
        </is>
      </c>
      <c r="AQ802" s="8" t="inlineStr">
        <f aca="false">IF(A802&lt;&gt;"",DEGREES(AP802),"")</f>
        <is>
          <t/>
        </is>
      </c>
      <c r="AR802" s="8" t="inlineStr">
        <f aca="false">IF(A802&lt;&gt;"",SQRT(SUMSQ(M802:O802)),"")</f>
        <is>
          <t/>
        </is>
      </c>
      <c r="AS802" s="8" t="inlineStr">
        <f aca="false">IF(A802&lt;&gt;"",IF(AR802&lt;&gt;0,ACOS(O802/AR802),0),"")</f>
        <is>
          <t/>
        </is>
      </c>
      <c r="AT802" s="8" t="inlineStr">
        <f aca="false">IF(A802&lt;&gt;"",DEGREES(AS802),"")</f>
        <is>
          <t/>
        </is>
      </c>
      <c r="AU802" s="8" t="inlineStr">
        <f aca="false">IF(A802&lt;&gt;"",IF(OR(M802&lt;&gt;0,N802&lt;&gt;0),ATAN2(M802,N802),0),"")</f>
        <is>
          <t/>
        </is>
      </c>
      <c r="AV802" s="8" t="inlineStr">
        <f aca="false">IF(A802&lt;&gt;"",DEGREES(AU802),"")</f>
        <is>
          <t/>
        </is>
      </c>
      <c r="AW802" s="8" t="inlineStr">
        <f aca="false">IF(A802&lt;&gt;"",SQRT(SUMSQ(P802:R802)),"")</f>
        <is>
          <t/>
        </is>
      </c>
      <c r="AX802" s="8" t="inlineStr">
        <f aca="false">IF(A802&lt;&gt;"",IF(AW802&lt;&gt;0,ACOS(R802/AW802),0),"")</f>
        <is>
          <t/>
        </is>
      </c>
      <c r="AY802" s="8" t="inlineStr">
        <f aca="false">IF(A802&lt;&gt;"",DEGREES(AX802),"")</f>
        <is>
          <t/>
        </is>
      </c>
      <c r="AZ802" s="8" t="inlineStr">
        <f aca="false">IF(A802&lt;&gt;"",IF(OR(P802&lt;&gt;0,Q802&lt;&gt;0),ATAN2(P802,Q802),0),"")</f>
        <is>
          <t/>
        </is>
      </c>
      <c r="BA802" s="8" t="inlineStr">
        <f aca="false">IF(A802&lt;&gt;"",DEGREES(AZ802),"")</f>
        <is>
          <t/>
        </is>
      </c>
      <c r="BB802" s="8" t="inlineStr">
        <f aca="false">IF(A802&lt;&gt;"",SQRT(SUMSQ(S802:U802)),"")</f>
        <is>
          <t/>
        </is>
      </c>
      <c r="BC802" s="8" t="inlineStr">
        <f aca="false">IF(A802&lt;&gt;"",IF(BB802&lt;&gt;0,ACOS(U802/BB802),0),"")</f>
        <is>
          <t/>
        </is>
      </c>
      <c r="BD802" s="8" t="inlineStr">
        <f aca="false">IF(A802&lt;&gt;"",DEGREES(BC802),"")</f>
        <is>
          <t/>
        </is>
      </c>
      <c r="BE802" s="8" t="inlineStr">
        <f aca="false">IF(A802&lt;&gt;"",IF(OR(S802&lt;&gt;0,T802&lt;&gt;0),ATAN2(S802,T802),0),"")</f>
        <is>
          <t/>
        </is>
      </c>
      <c r="BF802" s="8" t="inlineStr">
        <f aca="false">IF(A802&lt;&gt;"",DEGREES(BE802),"")</f>
        <is>
          <t/>
        </is>
      </c>
      <c r="BG802" s="8" t="inlineStr">
        <f aca="false">IF(A802&lt;&gt;"",SQRT(SUMSQ(V802:X802)),"")</f>
        <is>
          <t/>
        </is>
      </c>
      <c r="BH802" s="8" t="inlineStr">
        <f aca="false">IF(A802&lt;&gt;"",IF(BG802&lt;&gt;0,ACOS(X802/BG802),0),"")</f>
        <is>
          <t/>
        </is>
      </c>
      <c r="BI802" s="8" t="inlineStr">
        <f aca="false">IF(A802&lt;&gt;"",DEGREES(BH802),"")</f>
        <is>
          <t/>
        </is>
      </c>
      <c r="BJ802" s="8" t="inlineStr">
        <f aca="false">IF(A802&lt;&gt;"",IF(OR(V802&lt;&gt;0,W802&lt;&gt;0),ATAN2(V802,W802),0),"")</f>
        <is>
          <t/>
        </is>
      </c>
      <c r="BK802" s="8" t="inlineStr">
        <f aca="false">IF(A802&lt;&gt;"",DEGREES(BJ802),"")</f>
        <is>
          <t/>
        </is>
      </c>
      <c r="BL802" s="8" t="inlineStr">
        <f aca="false">IF(A802&lt;&gt;"",SQRT(SUMSQ(Y802:AA802)),"")</f>
        <is>
          <t/>
        </is>
      </c>
      <c r="BM802" s="8" t="inlineStr">
        <f aca="false">IF(A802&lt;&gt;"",IF(BL802&lt;&gt;0,ACOS(AA802/BL802),0),"")</f>
        <is>
          <t/>
        </is>
      </c>
      <c r="BN802" s="8" t="inlineStr">
        <f aca="false">IF(A802&lt;&gt;"",DEGREES(BM802),"")</f>
        <is>
          <t/>
        </is>
      </c>
      <c r="BO802" s="8" t="inlineStr">
        <f aca="false">IF(A802&lt;&gt;"",IF(OR(Y802&lt;&gt;0,Z802&lt;&gt;0),ATAN2(Y802,Z802),0),"")</f>
        <is>
          <t/>
        </is>
      </c>
      <c r="BP802" s="8" t="inlineStr">
        <f aca="false">IF(A802&lt;&gt;"",DEGREES(BO802),"")</f>
        <is>
          <t/>
        </is>
      </c>
      <c r="BQ802" s="8" t="inlineStr">
        <f aca="false">IF(A802&lt;&gt;"",SQRT(SUMSQ(AB802:AD802)),"")</f>
        <is>
          <t/>
        </is>
      </c>
      <c r="BR802" s="8" t="inlineStr">
        <f aca="false">IF(A802&lt;&gt;"",IF(BQ802&lt;&gt;0,ACOS(AD802/BQ802),0),"")</f>
        <is>
          <t/>
        </is>
      </c>
      <c r="BS802" s="8" t="inlineStr">
        <f aca="false">IF(A802&lt;&gt;"",DEGREES(BR802),"")</f>
        <is>
          <t/>
        </is>
      </c>
      <c r="BT802" s="8" t="inlineStr">
        <f aca="false">IF(A802&lt;&gt;"",IF(OR(AB802&lt;&gt;0,AC802&lt;&gt;0),ATAN2(AB802,AC802),0),"")</f>
        <is>
          <t/>
        </is>
      </c>
      <c r="BU802" s="8" t="inlineStr">
        <f aca="false">IF(A802&lt;&gt;"",DEGREES(BT802),"")</f>
        <is>
          <t/>
        </is>
      </c>
      <c r="BV802" s="8" t="inlineStr">
        <f aca="false">IF(A802&lt;&gt;"",SQRT(SUMSQ(AE802:AG802)),"")</f>
        <is>
          <t/>
        </is>
      </c>
      <c r="BW802" s="8" t="inlineStr">
        <f aca="false">IF(A802&lt;&gt;"",IF(BV802&lt;&gt;0,ACOS(AG802/BV802),0),"")</f>
        <is>
          <t/>
        </is>
      </c>
      <c r="BX802" s="8" t="inlineStr">
        <f aca="false">IF(A802&lt;&gt;"",DEGREES(BW802),"")</f>
        <is>
          <t/>
        </is>
      </c>
      <c r="BY802" s="8" t="inlineStr">
        <f aca="false">IF(A802&lt;&gt;"",IF(OR(AF802&lt;&gt;0,AG802&lt;&gt;0),ATAN2(AF802,AG802),0),"")</f>
        <is>
          <t/>
        </is>
      </c>
      <c r="BZ802" s="8" t="inlineStr">
        <f aca="false">IF(A802&lt;&gt;"",DEGREES(BY802),"")</f>
        <is>
          <t/>
        </is>
      </c>
      <c r="CA802" s="0" t="inlineStr">
        <f aca="false">IF(A802&lt;&gt;"",IF(AND(AI802&lt;Parameters!$B$11,AI802&gt;Parameters!$B$12,AN802&lt;Parameters!$B$11,AN802&gt;Parameters!$B$12,AS802&lt;Parameters!$B$11,AS802&gt;Parameters!$B$12,AX802&lt;Parameters!$B$11,AX802&gt;Parameters!$B$12,BC802&lt;Parameters!$B$11,BC802&gt;Parameters!$B$12,BM802&lt;Parameters!$B$11,BM802&gt;Parameters!$B$12,BR802&lt;Parameters!$B$11,BR802&gt;Parameters!$B$12,BW802&lt;Parameters!$B$11,BW802&gt;Parameters!$B$12),1,0),"")</f>
        <is>
          <t/>
        </is>
      </c>
      <c r="CB802" s="0" t="inlineStr">
        <f aca="false">IF(A802&lt;&gt;"",IF(OR(AI802&lt;Parameters!$B$12,AI802&gt;Parameters!$B$11),0,1),"")</f>
        <is>
          <t/>
        </is>
      </c>
      <c r="CC802" s="0" t="inlineStr">
        <f aca="false">IF(A802&lt;&gt;"",IF(OR(AN802&lt;Parameters!$B$12,AN802&gt;Parameters!$B$11),0,1),"")</f>
        <is>
          <t/>
        </is>
      </c>
      <c r="CD802" s="0" t="inlineStr">
        <f aca="false">IF(A802&lt;&gt;"",IF(OR(AS802&lt;Parameters!$B$12,AS802&gt;Parameters!$B$11),0,1),"")</f>
        <is>
          <t/>
        </is>
      </c>
      <c r="CE802" s="0" t="inlineStr">
        <f aca="false">IF(A802&lt;&gt;"",IF(OR(AX802&lt;Parameters!$B$12,AX802&gt;Parameters!$B$11),0,1),"")</f>
        <is>
          <t/>
        </is>
      </c>
      <c r="CF802" s="0" t="inlineStr">
        <f aca="false">IF(A802&lt;&gt;"",IF(OR(BC802&lt;Parameters!$B$12,BC802&gt;Parameters!$B$11),0,1),"")</f>
        <is>
          <t/>
        </is>
      </c>
      <c r="CG802" s="0" t="inlineStr">
        <f aca="false">IF(A802&lt;&gt;"",IF(OR(BH802&lt;Parameters!$B$12,BH802&gt;Parameters!$B$11),0,1),"")</f>
        <is>
          <t/>
        </is>
      </c>
      <c r="CH802" s="0" t="inlineStr">
        <f aca="false">IF(A802&lt;&gt;"",IF(OR(BM802&lt;Parameters!$B$12,BM802&gt;Parameters!$B$11),0,1),"")</f>
        <is>
          <t/>
        </is>
      </c>
      <c r="CI802" s="0" t="inlineStr">
        <f aca="false">IF(A802&lt;&gt;"",IF(OR(BR802&lt;Parameters!$B$12,BR802&gt;Parameters!$B$11),0,1),"")</f>
        <is>
          <t/>
        </is>
      </c>
      <c r="CJ802" s="0" t="inlineStr">
        <f aca="false">IF(A802&lt;&gt;"",IF(OR(BW802&lt;Parameters!$B$12,BW802&gt;Parameters!$B$11),0,1),"")</f>
        <is>
          <t/>
        </is>
      </c>
      <c r="CK802" s="26" t="inlineStr">
        <f aca="false">IF(A802&lt;&gt;"",SUM(CB802:CJ802)/9,"")</f>
        <is>
          <t/>
        </is>
      </c>
      <c r="CL802" s="0" t="inlineStr">
        <f aca="false">IF(A802&lt;&gt;"",CK802*9,"")</f>
        <is>
          <t/>
        </is>
      </c>
      <c r="CM802" s="8" t="inlineStr">
        <f aca="false">IF(A802&lt;&gt;"",TEXT(B802,CM$2)&amp;" "&amp;TEXT(A802,CM$2),"")</f>
        <is>
          <t/>
        </is>
      </c>
    </row>
    <row r="803" customFormat="false" ht="15" hidden="false" customHeight="false" outlineLevel="0" collapsed="false">
      <c r="A803" s="0" t="inlineStr">
        <f aca="false">IF(OR(B802&lt;Parameters!$K$12,A802&lt;Parameters!$K$12),IF(A802&lt;Parameters!$K$12,A802+1,0),"")</f>
        <is>
          <t/>
        </is>
      </c>
      <c r="B803" s="0" t="inlineStr">
        <f aca="false">IF(A803&lt;&gt;"",IF(A803=0,B802+1,B802),"")</f>
        <is>
          <t/>
        </is>
      </c>
      <c r="C803" s="24" t="inlineStr">
        <f aca="false">IF(A803&lt;&gt;"",-_phi*(A803+0.5),"")</f>
        <is>
          <t/>
        </is>
      </c>
      <c r="D803" s="8" t="inlineStr">
        <f aca="false">IF(A803&lt;&gt;"",DEGREES(C803),"")</f>
        <is>
          <t/>
        </is>
      </c>
      <c r="E803" s="24" t="inlineStr">
        <f aca="false">IF(A803&lt;&gt;"",_phi*(B803+0.5),"")</f>
        <is>
          <t/>
        </is>
      </c>
      <c r="F803" s="8" t="inlineStr">
        <f aca="false">IF(A803&lt;&gt;"",DEGREES(E803),"")</f>
        <is>
          <t/>
        </is>
      </c>
      <c r="G803" s="8" t="inlineStr">
        <f aca="false">IF(A803&lt;&gt;"",LOOKUP(A803,h!$A$3:$A$30,h!$D$3:$D$30),"")</f>
        <is>
          <t/>
        </is>
      </c>
      <c r="H803" s="8" t="inlineStr">
        <f aca="false">IF(A803&lt;&gt;"",LOOKUP(B803,h!$A$3:$A$30,h!$D$3:$D$30),"")</f>
        <is>
          <t/>
        </is>
      </c>
      <c r="I803" s="8" t="inlineStr">
        <f aca="false">IF(A803&lt;&gt;"",_zif,"")</f>
        <is>
          <t/>
        </is>
      </c>
      <c r="J803" s="8" t="inlineStr">
        <f aca="false">IF(A803&lt;&gt;"",$G803+'v1 Frame'!D$3*COS($C803)+'v1 Frame'!E$3*SIN($C803)*SIN($E803)+'v1 Frame'!F$3*SIN($C803)*COS($E803),"")</f>
        <is>
          <t/>
        </is>
      </c>
      <c r="K803" s="8" t="inlineStr">
        <f aca="false">IF(A803&lt;&gt;"",$H803+'v1 Frame'!E$3*COS($E803)-'v1 Frame'!F$3*SIN($E803),"")</f>
        <is>
          <t/>
        </is>
      </c>
      <c r="L803" s="8" t="inlineStr">
        <f aca="false">IF(A803&lt;&gt;"",$I803-'v1 Frame'!D$3*SIN($C803)+'v1 Frame'!E$3*COS($C803)*SIN($E803)+'v1 Frame'!F$3*COS($C803)*COS($E803),"")</f>
        <is>
          <t/>
        </is>
      </c>
      <c r="M803" s="8" t="inlineStr">
        <f aca="false">IF(A803&lt;&gt;"",$G803+'v1 Frame'!G$3*COS($C803)+'v1 Frame'!H$3*SIN($C803)*SIN($E803)+'v1 Frame'!I$3*SIN($C803)*COS($E803),"")</f>
        <is>
          <t/>
        </is>
      </c>
      <c r="N803" s="8" t="inlineStr">
        <f aca="false">IF(A803&lt;&gt;"",$H803+'v1 Frame'!H$3*COS($E803)-'v1 Frame'!I$3*SIN($E803),"")</f>
        <is>
          <t/>
        </is>
      </c>
      <c r="O803" s="8" t="inlineStr">
        <f aca="false">IF(A803&lt;&gt;"",$I803-'v1 Frame'!G$3*SIN($C803)+'v1 Frame'!H$3*COS($C803)*SIN($E803)+'v1 Frame'!I$3*COS($C803)*COS($E803),"")</f>
        <is>
          <t/>
        </is>
      </c>
      <c r="P803" s="8" t="inlineStr">
        <f aca="false">IF(A803&lt;&gt;"",$G803+'v1 Frame'!J$3*COS($C803)+'v1 Frame'!K$3*SIN($C803)*SIN($E803)+'v1 Frame'!L$3*SIN($C803)*COS($E803),"")</f>
        <is>
          <t/>
        </is>
      </c>
      <c r="Q803" s="8" t="inlineStr">
        <f aca="false">IF(A803&lt;&gt;"",$H803+'v1 Frame'!K$3*COS($E803)-'v1 Frame'!L$3*SIN($E803),"")</f>
        <is>
          <t/>
        </is>
      </c>
      <c r="R803" s="8" t="inlineStr">
        <f aca="false">IF(A803&lt;&gt;"",$I803-'v1 Frame'!J$3*SIN($C803)+'v1 Frame'!K$3*COS($C803)*SIN($E803)+'v1 Frame'!L$3*COS($C803)*COS($E803),"")</f>
        <is>
          <t/>
        </is>
      </c>
      <c r="S803" s="8" t="inlineStr">
        <f aca="false">IF(A803&lt;&gt;"",$G803+'v1 Frame'!M$3*COS($C803)+'v1 Frame'!N$3*SIN($C803)*SIN($E803)+'v1 Frame'!O$3*SIN($C803)*COS($E803),"")</f>
        <is>
          <t/>
        </is>
      </c>
      <c r="T803" s="8" t="inlineStr">
        <f aca="false">IF(A803&lt;&gt;"",$H803+'v1 Frame'!N$3*COS($E803)-'v1 Frame'!O$3*SIN($E803),"")</f>
        <is>
          <t/>
        </is>
      </c>
      <c r="U803" s="8" t="inlineStr">
        <f aca="false">IF(A803&lt;&gt;"",$I803-'v1 Frame'!M$3*SIN($C803)+'v1 Frame'!N$3*COS($C803)*SIN($E803)+'v1 Frame'!O$3*COS($C803)*COS($E803),"")</f>
        <is>
          <t/>
        </is>
      </c>
      <c r="V803" s="8" t="inlineStr">
        <f aca="false">IF(A803&lt;&gt;"",$G803+'v1 Frame'!P$3*COS($C803)+'v1 Frame'!Q$3*SIN($C803)*SIN($E803)+'v1 Frame'!R$3*SIN($C803)*COS($E803),"")</f>
        <is>
          <t/>
        </is>
      </c>
      <c r="W803" s="8" t="inlineStr">
        <f aca="false">IF(A803&lt;&gt;"",$H803+'v1 Frame'!Q$3*COS($E803)-'v1 Frame'!R$3*SIN($E803),"")</f>
        <is>
          <t/>
        </is>
      </c>
      <c r="X803" s="8" t="inlineStr">
        <f aca="false">IF(A803&lt;&gt;"",$I803-'v1 Frame'!P$3*SIN($C803)+'v1 Frame'!Q$3*COS($C803)*SIN($E803)+'v1 Frame'!R$3*COS($C803)*COS($E803),"")</f>
        <is>
          <t/>
        </is>
      </c>
      <c r="Y803" s="8" t="inlineStr">
        <f aca="false">IF(A803&lt;&gt;"",$G803+'v1 Frame'!S$3*COS($C803)+'v1 Frame'!T$3*SIN($C803)*SIN($E803)+'v1 Frame'!U$3*SIN($C803)*COS($E803),"")</f>
        <is>
          <t/>
        </is>
      </c>
      <c r="Z803" s="8" t="inlineStr">
        <f aca="false">IF(A803&lt;&gt;"",$H803+'v1 Frame'!T$3*COS($E803)-'v1 Frame'!U$3*SIN($E803),"")</f>
        <is>
          <t/>
        </is>
      </c>
      <c r="AA803" s="8" t="inlineStr">
        <f aca="false">IF(A803&lt;&gt;"",$I803-'v1 Frame'!S$3*SIN($C803)+'v1 Frame'!T$3*COS($C803)*SIN($E803)+'v1 Frame'!U$3*COS($C803)*COS($E803),"")</f>
        <is>
          <t/>
        </is>
      </c>
      <c r="AB803" s="8" t="inlineStr">
        <f aca="false">IF(A803&lt;&gt;"",$G803+'v1 Frame'!V$3*COS($C803)+'v1 Frame'!W$3*SIN($C803)*SIN($E803)+'v1 Frame'!X$3*SIN($C803)*COS($E803),"")</f>
        <is>
          <t/>
        </is>
      </c>
      <c r="AC803" s="8" t="inlineStr">
        <f aca="false">IF(A803&lt;&gt;"",$H803+'v1 Frame'!W$3*COS($E803)-'v1 Frame'!X$3*SIN($E803),"")</f>
        <is>
          <t/>
        </is>
      </c>
      <c r="AD803" s="8" t="inlineStr">
        <f aca="false">IF(A803&lt;&gt;"",$I803-'v1 Frame'!V$3*SIN($C803)+'v1 Frame'!W$3*COS($C803)*SIN($E803)+'v1 Frame'!X$3*COS($C803)*COS($E803),"")</f>
        <is>
          <t/>
        </is>
      </c>
      <c r="AE803" s="25" t="inlineStr">
        <f aca="false">IF(A803&lt;&gt;"",$G803+'v1 Frame'!Y$3*COS($C803)+'v1 Frame'!Z$3*SIN($C803)*SIN($E803)+'v1 Frame'!AA$3*SIN($C803)*COS($E803),"")</f>
        <is>
          <t/>
        </is>
      </c>
      <c r="AF803" s="25" t="inlineStr">
        <f aca="false">IF(A803&lt;&gt;"",$H803+'v1 Frame'!Z$3*COS($E803)-'v1 Frame'!AA$3*SIN($E803),"")</f>
        <is>
          <t/>
        </is>
      </c>
      <c r="AG803" s="25" t="inlineStr">
        <f aca="false">IF(A803&lt;&gt;"",$I803-'v1 Frame'!Y$3*SIN($C803)+'v1 Frame'!Z$3*COS($C803)*SIN($E803)+'v1 Frame'!AA$3*COS($C803)*COS($E803),"")</f>
        <is>
          <t/>
        </is>
      </c>
      <c r="AH803" s="8" t="inlineStr">
        <f aca="false">IF(A803&lt;&gt;"",SQRT(SUMSQ(G803:I803)),"")</f>
        <is>
          <t/>
        </is>
      </c>
      <c r="AI803" s="8" t="inlineStr">
        <f aca="false">IF(A803&lt;&gt;"",IF(AH803&lt;&gt;0,ACOS(I803/AH803),0),"")</f>
        <is>
          <t/>
        </is>
      </c>
      <c r="AJ803" s="8" t="inlineStr">
        <f aca="false">IF(A803&lt;&gt;"",DEGREES(AI803),"")</f>
        <is>
          <t/>
        </is>
      </c>
      <c r="AK803" s="8" t="inlineStr">
        <f aca="false">IF(A803&lt;&gt;"",IF(OR(G803&lt;&gt;0,H803&lt;&gt;0),ATAN2(G803,H803),0),"")</f>
        <is>
          <t/>
        </is>
      </c>
      <c r="AL803" s="8" t="inlineStr">
        <f aca="false">IF(A803&lt;&gt;"",DEGREES(AK803),"")</f>
        <is>
          <t/>
        </is>
      </c>
      <c r="AM803" s="8" t="inlineStr">
        <f aca="false">IF(A803&lt;&gt;"",SQRT(SUMSQ(J803:L803)),"")</f>
        <is>
          <t/>
        </is>
      </c>
      <c r="AN803" s="8" t="inlineStr">
        <f aca="false">IF(A803&lt;&gt;"",IF(AM803&lt;&gt;0,ACOS(L803/AM803),0),"")</f>
        <is>
          <t/>
        </is>
      </c>
      <c r="AO803" s="8" t="inlineStr">
        <f aca="false">IF(A803&lt;&gt;"",DEGREES(AN803),"")</f>
        <is>
          <t/>
        </is>
      </c>
      <c r="AP803" s="8" t="inlineStr">
        <f aca="false">IF(A803&lt;&gt;"",IF(OR(J803&lt;&gt;0,K803&lt;&gt;0),ATAN2(J803,K803),0),"")</f>
        <is>
          <t/>
        </is>
      </c>
      <c r="AQ803" s="8" t="inlineStr">
        <f aca="false">IF(A803&lt;&gt;"",DEGREES(AP803),"")</f>
        <is>
          <t/>
        </is>
      </c>
      <c r="AR803" s="8" t="inlineStr">
        <f aca="false">IF(A803&lt;&gt;"",SQRT(SUMSQ(M803:O803)),"")</f>
        <is>
          <t/>
        </is>
      </c>
      <c r="AS803" s="8" t="inlineStr">
        <f aca="false">IF(A803&lt;&gt;"",IF(AR803&lt;&gt;0,ACOS(O803/AR803),0),"")</f>
        <is>
          <t/>
        </is>
      </c>
      <c r="AT803" s="8" t="inlineStr">
        <f aca="false">IF(A803&lt;&gt;"",DEGREES(AS803),"")</f>
        <is>
          <t/>
        </is>
      </c>
      <c r="AU803" s="8" t="inlineStr">
        <f aca="false">IF(A803&lt;&gt;"",IF(OR(M803&lt;&gt;0,N803&lt;&gt;0),ATAN2(M803,N803),0),"")</f>
        <is>
          <t/>
        </is>
      </c>
      <c r="AV803" s="8" t="inlineStr">
        <f aca="false">IF(A803&lt;&gt;"",DEGREES(AU803),"")</f>
        <is>
          <t/>
        </is>
      </c>
      <c r="AW803" s="8" t="inlineStr">
        <f aca="false">IF(A803&lt;&gt;"",SQRT(SUMSQ(P803:R803)),"")</f>
        <is>
          <t/>
        </is>
      </c>
      <c r="AX803" s="8" t="inlineStr">
        <f aca="false">IF(A803&lt;&gt;"",IF(AW803&lt;&gt;0,ACOS(R803/AW803),0),"")</f>
        <is>
          <t/>
        </is>
      </c>
      <c r="AY803" s="8" t="inlineStr">
        <f aca="false">IF(A803&lt;&gt;"",DEGREES(AX803),"")</f>
        <is>
          <t/>
        </is>
      </c>
      <c r="AZ803" s="8" t="inlineStr">
        <f aca="false">IF(A803&lt;&gt;"",IF(OR(P803&lt;&gt;0,Q803&lt;&gt;0),ATAN2(P803,Q803),0),"")</f>
        <is>
          <t/>
        </is>
      </c>
      <c r="BA803" s="8" t="inlineStr">
        <f aca="false">IF(A803&lt;&gt;"",DEGREES(AZ803),"")</f>
        <is>
          <t/>
        </is>
      </c>
      <c r="BB803" s="8" t="inlineStr">
        <f aca="false">IF(A803&lt;&gt;"",SQRT(SUMSQ(S803:U803)),"")</f>
        <is>
          <t/>
        </is>
      </c>
      <c r="BC803" s="8" t="inlineStr">
        <f aca="false">IF(A803&lt;&gt;"",IF(BB803&lt;&gt;0,ACOS(U803/BB803),0),"")</f>
        <is>
          <t/>
        </is>
      </c>
      <c r="BD803" s="8" t="inlineStr">
        <f aca="false">IF(A803&lt;&gt;"",DEGREES(BC803),"")</f>
        <is>
          <t/>
        </is>
      </c>
      <c r="BE803" s="8" t="inlineStr">
        <f aca="false">IF(A803&lt;&gt;"",IF(OR(S803&lt;&gt;0,T803&lt;&gt;0),ATAN2(S803,T803),0),"")</f>
        <is>
          <t/>
        </is>
      </c>
      <c r="BF803" s="8" t="inlineStr">
        <f aca="false">IF(A803&lt;&gt;"",DEGREES(BE803),"")</f>
        <is>
          <t/>
        </is>
      </c>
      <c r="BG803" s="8" t="inlineStr">
        <f aca="false">IF(A803&lt;&gt;"",SQRT(SUMSQ(V803:X803)),"")</f>
        <is>
          <t/>
        </is>
      </c>
      <c r="BH803" s="8" t="inlineStr">
        <f aca="false">IF(A803&lt;&gt;"",IF(BG803&lt;&gt;0,ACOS(X803/BG803),0),"")</f>
        <is>
          <t/>
        </is>
      </c>
      <c r="BI803" s="8" t="inlineStr">
        <f aca="false">IF(A803&lt;&gt;"",DEGREES(BH803),"")</f>
        <is>
          <t/>
        </is>
      </c>
      <c r="BJ803" s="8" t="inlineStr">
        <f aca="false">IF(A803&lt;&gt;"",IF(OR(V803&lt;&gt;0,W803&lt;&gt;0),ATAN2(V803,W803),0),"")</f>
        <is>
          <t/>
        </is>
      </c>
      <c r="BK803" s="8" t="inlineStr">
        <f aca="false">IF(A803&lt;&gt;"",DEGREES(BJ803),"")</f>
        <is>
          <t/>
        </is>
      </c>
      <c r="BL803" s="8" t="inlineStr">
        <f aca="false">IF(A803&lt;&gt;"",SQRT(SUMSQ(Y803:AA803)),"")</f>
        <is>
          <t/>
        </is>
      </c>
      <c r="BM803" s="8" t="inlineStr">
        <f aca="false">IF(A803&lt;&gt;"",IF(BL803&lt;&gt;0,ACOS(AA803/BL803),0),"")</f>
        <is>
          <t/>
        </is>
      </c>
      <c r="BN803" s="8" t="inlineStr">
        <f aca="false">IF(A803&lt;&gt;"",DEGREES(BM803),"")</f>
        <is>
          <t/>
        </is>
      </c>
      <c r="BO803" s="8" t="inlineStr">
        <f aca="false">IF(A803&lt;&gt;"",IF(OR(Y803&lt;&gt;0,Z803&lt;&gt;0),ATAN2(Y803,Z803),0),"")</f>
        <is>
          <t/>
        </is>
      </c>
      <c r="BP803" s="8" t="inlineStr">
        <f aca="false">IF(A803&lt;&gt;"",DEGREES(BO803),"")</f>
        <is>
          <t/>
        </is>
      </c>
      <c r="BQ803" s="8" t="inlineStr">
        <f aca="false">IF(A803&lt;&gt;"",SQRT(SUMSQ(AB803:AD803)),"")</f>
        <is>
          <t/>
        </is>
      </c>
      <c r="BR803" s="8" t="inlineStr">
        <f aca="false">IF(A803&lt;&gt;"",IF(BQ803&lt;&gt;0,ACOS(AD803/BQ803),0),"")</f>
        <is>
          <t/>
        </is>
      </c>
      <c r="BS803" s="8" t="inlineStr">
        <f aca="false">IF(A803&lt;&gt;"",DEGREES(BR803),"")</f>
        <is>
          <t/>
        </is>
      </c>
      <c r="BT803" s="8" t="inlineStr">
        <f aca="false">IF(A803&lt;&gt;"",IF(OR(AB803&lt;&gt;0,AC803&lt;&gt;0),ATAN2(AB803,AC803),0),"")</f>
        <is>
          <t/>
        </is>
      </c>
      <c r="BU803" s="8" t="inlineStr">
        <f aca="false">IF(A803&lt;&gt;"",DEGREES(BT803),"")</f>
        <is>
          <t/>
        </is>
      </c>
      <c r="BV803" s="8" t="inlineStr">
        <f aca="false">IF(A803&lt;&gt;"",SQRT(SUMSQ(AE803:AG803)),"")</f>
        <is>
          <t/>
        </is>
      </c>
      <c r="BW803" s="8" t="inlineStr">
        <f aca="false">IF(A803&lt;&gt;"",IF(BV803&lt;&gt;0,ACOS(AG803/BV803),0),"")</f>
        <is>
          <t/>
        </is>
      </c>
      <c r="BX803" s="8" t="inlineStr">
        <f aca="false">IF(A803&lt;&gt;"",DEGREES(BW803),"")</f>
        <is>
          <t/>
        </is>
      </c>
      <c r="BY803" s="8" t="inlineStr">
        <f aca="false">IF(A803&lt;&gt;"",IF(OR(AF803&lt;&gt;0,AG803&lt;&gt;0),ATAN2(AF803,AG803),0),"")</f>
        <is>
          <t/>
        </is>
      </c>
      <c r="BZ803" s="8" t="inlineStr">
        <f aca="false">IF(A803&lt;&gt;"",DEGREES(BY803),"")</f>
        <is>
          <t/>
        </is>
      </c>
      <c r="CA803" s="0" t="inlineStr">
        <f aca="false">IF(A803&lt;&gt;"",IF(AND(AI803&lt;Parameters!$B$11,AI803&gt;Parameters!$B$12,AN803&lt;Parameters!$B$11,AN803&gt;Parameters!$B$12,AS803&lt;Parameters!$B$11,AS803&gt;Parameters!$B$12,AX803&lt;Parameters!$B$11,AX803&gt;Parameters!$B$12,BC803&lt;Parameters!$B$11,BC803&gt;Parameters!$B$12,BM803&lt;Parameters!$B$11,BM803&gt;Parameters!$B$12,BR803&lt;Parameters!$B$11,BR803&gt;Parameters!$B$12,BW803&lt;Parameters!$B$11,BW803&gt;Parameters!$B$12),1,0),"")</f>
        <is>
          <t/>
        </is>
      </c>
      <c r="CB803" s="0" t="inlineStr">
        <f aca="false">IF(A803&lt;&gt;"",IF(OR(AI803&lt;Parameters!$B$12,AI803&gt;Parameters!$B$11),0,1),"")</f>
        <is>
          <t/>
        </is>
      </c>
      <c r="CC803" s="0" t="inlineStr">
        <f aca="false">IF(A803&lt;&gt;"",IF(OR(AN803&lt;Parameters!$B$12,AN803&gt;Parameters!$B$11),0,1),"")</f>
        <is>
          <t/>
        </is>
      </c>
      <c r="CD803" s="0" t="inlineStr">
        <f aca="false">IF(A803&lt;&gt;"",IF(OR(AS803&lt;Parameters!$B$12,AS803&gt;Parameters!$B$11),0,1),"")</f>
        <is>
          <t/>
        </is>
      </c>
      <c r="CE803" s="0" t="inlineStr">
        <f aca="false">IF(A803&lt;&gt;"",IF(OR(AX803&lt;Parameters!$B$12,AX803&gt;Parameters!$B$11),0,1),"")</f>
        <is>
          <t/>
        </is>
      </c>
      <c r="CF803" s="0" t="inlineStr">
        <f aca="false">IF(A803&lt;&gt;"",IF(OR(BC803&lt;Parameters!$B$12,BC803&gt;Parameters!$B$11),0,1),"")</f>
        <is>
          <t/>
        </is>
      </c>
      <c r="CG803" s="0" t="inlineStr">
        <f aca="false">IF(A803&lt;&gt;"",IF(OR(BH803&lt;Parameters!$B$12,BH803&gt;Parameters!$B$11),0,1),"")</f>
        <is>
          <t/>
        </is>
      </c>
      <c r="CH803" s="0" t="inlineStr">
        <f aca="false">IF(A803&lt;&gt;"",IF(OR(BM803&lt;Parameters!$B$12,BM803&gt;Parameters!$B$11),0,1),"")</f>
        <is>
          <t/>
        </is>
      </c>
      <c r="CI803" s="0" t="inlineStr">
        <f aca="false">IF(A803&lt;&gt;"",IF(OR(BR803&lt;Parameters!$B$12,BR803&gt;Parameters!$B$11),0,1),"")</f>
        <is>
          <t/>
        </is>
      </c>
      <c r="CJ803" s="0" t="inlineStr">
        <f aca="false">IF(A803&lt;&gt;"",IF(OR(BW803&lt;Parameters!$B$12,BW803&gt;Parameters!$B$11),0,1),"")</f>
        <is>
          <t/>
        </is>
      </c>
      <c r="CK803" s="26" t="inlineStr">
        <f aca="false">IF(A803&lt;&gt;"",SUM(CB803:CJ803)/9,"")</f>
        <is>
          <t/>
        </is>
      </c>
      <c r="CL803" s="0" t="inlineStr">
        <f aca="false">IF(A803&lt;&gt;"",CK803*9,"")</f>
        <is>
          <t/>
        </is>
      </c>
      <c r="CM803" s="8" t="inlineStr">
        <f aca="false">IF(A803&lt;&gt;"",TEXT(B803,CM$2)&amp;" "&amp;TEXT(A803,CM$2),"")</f>
        <is>
          <t/>
        </is>
      </c>
    </row>
    <row r="804" customFormat="false" ht="15" hidden="false" customHeight="false" outlineLevel="0" collapsed="false">
      <c r="A804" s="0" t="inlineStr">
        <f aca="false">IF(OR(B803&lt;Parameters!$K$12,A803&lt;Parameters!$K$12),IF(A803&lt;Parameters!$K$12,A803+1,0),"")</f>
        <is>
          <t/>
        </is>
      </c>
      <c r="B804" s="0" t="inlineStr">
        <f aca="false">IF(A804&lt;&gt;"",IF(A804=0,B803+1,B803),"")</f>
        <is>
          <t/>
        </is>
      </c>
      <c r="C804" s="24" t="inlineStr">
        <f aca="false">IF(A804&lt;&gt;"",-_phi*(A804+0.5),"")</f>
        <is>
          <t/>
        </is>
      </c>
      <c r="D804" s="8" t="inlineStr">
        <f aca="false">IF(A804&lt;&gt;"",DEGREES(C804),"")</f>
        <is>
          <t/>
        </is>
      </c>
      <c r="E804" s="24" t="inlineStr">
        <f aca="false">IF(A804&lt;&gt;"",_phi*(B804+0.5),"")</f>
        <is>
          <t/>
        </is>
      </c>
      <c r="F804" s="8" t="inlineStr">
        <f aca="false">IF(A804&lt;&gt;"",DEGREES(E804),"")</f>
        <is>
          <t/>
        </is>
      </c>
      <c r="G804" s="8" t="inlineStr">
        <f aca="false">IF(A804&lt;&gt;"",LOOKUP(A804,h!$A$3:$A$30,h!$D$3:$D$30),"")</f>
        <is>
          <t/>
        </is>
      </c>
      <c r="H804" s="8" t="inlineStr">
        <f aca="false">IF(A804&lt;&gt;"",LOOKUP(B804,h!$A$3:$A$30,h!$D$3:$D$30),"")</f>
        <is>
          <t/>
        </is>
      </c>
      <c r="I804" s="8" t="inlineStr">
        <f aca="false">IF(A804&lt;&gt;"",_zif,"")</f>
        <is>
          <t/>
        </is>
      </c>
      <c r="J804" s="8" t="inlineStr">
        <f aca="false">IF(A804&lt;&gt;"",$G804+'v1 Frame'!D$3*COS($C804)+'v1 Frame'!E$3*SIN($C804)*SIN($E804)+'v1 Frame'!F$3*SIN($C804)*COS($E804),"")</f>
        <is>
          <t/>
        </is>
      </c>
      <c r="K804" s="8" t="inlineStr">
        <f aca="false">IF(A804&lt;&gt;"",$H804+'v1 Frame'!E$3*COS($E804)-'v1 Frame'!F$3*SIN($E804),"")</f>
        <is>
          <t/>
        </is>
      </c>
      <c r="L804" s="8" t="inlineStr">
        <f aca="false">IF(A804&lt;&gt;"",$I804-'v1 Frame'!D$3*SIN($C804)+'v1 Frame'!E$3*COS($C804)*SIN($E804)+'v1 Frame'!F$3*COS($C804)*COS($E804),"")</f>
        <is>
          <t/>
        </is>
      </c>
      <c r="M804" s="8" t="inlineStr">
        <f aca="false">IF(A804&lt;&gt;"",$G804+'v1 Frame'!G$3*COS($C804)+'v1 Frame'!H$3*SIN($C804)*SIN($E804)+'v1 Frame'!I$3*SIN($C804)*COS($E804),"")</f>
        <is>
          <t/>
        </is>
      </c>
      <c r="N804" s="8" t="inlineStr">
        <f aca="false">IF(A804&lt;&gt;"",$H804+'v1 Frame'!H$3*COS($E804)-'v1 Frame'!I$3*SIN($E804),"")</f>
        <is>
          <t/>
        </is>
      </c>
      <c r="O804" s="8" t="inlineStr">
        <f aca="false">IF(A804&lt;&gt;"",$I804-'v1 Frame'!G$3*SIN($C804)+'v1 Frame'!H$3*COS($C804)*SIN($E804)+'v1 Frame'!I$3*COS($C804)*COS($E804),"")</f>
        <is>
          <t/>
        </is>
      </c>
      <c r="P804" s="8" t="inlineStr">
        <f aca="false">IF(A804&lt;&gt;"",$G804+'v1 Frame'!J$3*COS($C804)+'v1 Frame'!K$3*SIN($C804)*SIN($E804)+'v1 Frame'!L$3*SIN($C804)*COS($E804),"")</f>
        <is>
          <t/>
        </is>
      </c>
      <c r="Q804" s="8" t="inlineStr">
        <f aca="false">IF(A804&lt;&gt;"",$H804+'v1 Frame'!K$3*COS($E804)-'v1 Frame'!L$3*SIN($E804),"")</f>
        <is>
          <t/>
        </is>
      </c>
      <c r="R804" s="8" t="inlineStr">
        <f aca="false">IF(A804&lt;&gt;"",$I804-'v1 Frame'!J$3*SIN($C804)+'v1 Frame'!K$3*COS($C804)*SIN($E804)+'v1 Frame'!L$3*COS($C804)*COS($E804),"")</f>
        <is>
          <t/>
        </is>
      </c>
      <c r="S804" s="8" t="inlineStr">
        <f aca="false">IF(A804&lt;&gt;"",$G804+'v1 Frame'!M$3*COS($C804)+'v1 Frame'!N$3*SIN($C804)*SIN($E804)+'v1 Frame'!O$3*SIN($C804)*COS($E804),"")</f>
        <is>
          <t/>
        </is>
      </c>
      <c r="T804" s="8" t="inlineStr">
        <f aca="false">IF(A804&lt;&gt;"",$H804+'v1 Frame'!N$3*COS($E804)-'v1 Frame'!O$3*SIN($E804),"")</f>
        <is>
          <t/>
        </is>
      </c>
      <c r="U804" s="8" t="inlineStr">
        <f aca="false">IF(A804&lt;&gt;"",$I804-'v1 Frame'!M$3*SIN($C804)+'v1 Frame'!N$3*COS($C804)*SIN($E804)+'v1 Frame'!O$3*COS($C804)*COS($E804),"")</f>
        <is>
          <t/>
        </is>
      </c>
      <c r="V804" s="8" t="inlineStr">
        <f aca="false">IF(A804&lt;&gt;"",$G804+'v1 Frame'!P$3*COS($C804)+'v1 Frame'!Q$3*SIN($C804)*SIN($E804)+'v1 Frame'!R$3*SIN($C804)*COS($E804),"")</f>
        <is>
          <t/>
        </is>
      </c>
      <c r="W804" s="8" t="inlineStr">
        <f aca="false">IF(A804&lt;&gt;"",$H804+'v1 Frame'!Q$3*COS($E804)-'v1 Frame'!R$3*SIN($E804),"")</f>
        <is>
          <t/>
        </is>
      </c>
      <c r="X804" s="8" t="inlineStr">
        <f aca="false">IF(A804&lt;&gt;"",$I804-'v1 Frame'!P$3*SIN($C804)+'v1 Frame'!Q$3*COS($C804)*SIN($E804)+'v1 Frame'!R$3*COS($C804)*COS($E804),"")</f>
        <is>
          <t/>
        </is>
      </c>
      <c r="Y804" s="8" t="inlineStr">
        <f aca="false">IF(A804&lt;&gt;"",$G804+'v1 Frame'!S$3*COS($C804)+'v1 Frame'!T$3*SIN($C804)*SIN($E804)+'v1 Frame'!U$3*SIN($C804)*COS($E804),"")</f>
        <is>
          <t/>
        </is>
      </c>
      <c r="Z804" s="8" t="inlineStr">
        <f aca="false">IF(A804&lt;&gt;"",$H804+'v1 Frame'!T$3*COS($E804)-'v1 Frame'!U$3*SIN($E804),"")</f>
        <is>
          <t/>
        </is>
      </c>
      <c r="AA804" s="8" t="inlineStr">
        <f aca="false">IF(A804&lt;&gt;"",$I804-'v1 Frame'!S$3*SIN($C804)+'v1 Frame'!T$3*COS($C804)*SIN($E804)+'v1 Frame'!U$3*COS($C804)*COS($E804),"")</f>
        <is>
          <t/>
        </is>
      </c>
      <c r="AB804" s="8" t="inlineStr">
        <f aca="false">IF(A804&lt;&gt;"",$G804+'v1 Frame'!V$3*COS($C804)+'v1 Frame'!W$3*SIN($C804)*SIN($E804)+'v1 Frame'!X$3*SIN($C804)*COS($E804),"")</f>
        <is>
          <t/>
        </is>
      </c>
      <c r="AC804" s="8" t="inlineStr">
        <f aca="false">IF(A804&lt;&gt;"",$H804+'v1 Frame'!W$3*COS($E804)-'v1 Frame'!X$3*SIN($E804),"")</f>
        <is>
          <t/>
        </is>
      </c>
      <c r="AD804" s="8" t="inlineStr">
        <f aca="false">IF(A804&lt;&gt;"",$I804-'v1 Frame'!V$3*SIN($C804)+'v1 Frame'!W$3*COS($C804)*SIN($E804)+'v1 Frame'!X$3*COS($C804)*COS($E804),"")</f>
        <is>
          <t/>
        </is>
      </c>
      <c r="AE804" s="25" t="inlineStr">
        <f aca="false">IF(A804&lt;&gt;"",$G804+'v1 Frame'!Y$3*COS($C804)+'v1 Frame'!Z$3*SIN($C804)*SIN($E804)+'v1 Frame'!AA$3*SIN($C804)*COS($E804),"")</f>
        <is>
          <t/>
        </is>
      </c>
      <c r="AF804" s="25" t="inlineStr">
        <f aca="false">IF(A804&lt;&gt;"",$H804+'v1 Frame'!Z$3*COS($E804)-'v1 Frame'!AA$3*SIN($E804),"")</f>
        <is>
          <t/>
        </is>
      </c>
      <c r="AG804" s="25" t="inlineStr">
        <f aca="false">IF(A804&lt;&gt;"",$I804-'v1 Frame'!Y$3*SIN($C804)+'v1 Frame'!Z$3*COS($C804)*SIN($E804)+'v1 Frame'!AA$3*COS($C804)*COS($E804),"")</f>
        <is>
          <t/>
        </is>
      </c>
      <c r="AH804" s="8" t="inlineStr">
        <f aca="false">IF(A804&lt;&gt;"",SQRT(SUMSQ(G804:I804)),"")</f>
        <is>
          <t/>
        </is>
      </c>
      <c r="AI804" s="8" t="inlineStr">
        <f aca="false">IF(A804&lt;&gt;"",IF(AH804&lt;&gt;0,ACOS(I804/AH804),0),"")</f>
        <is>
          <t/>
        </is>
      </c>
      <c r="AJ804" s="8" t="inlineStr">
        <f aca="false">IF(A804&lt;&gt;"",DEGREES(AI804),"")</f>
        <is>
          <t/>
        </is>
      </c>
      <c r="AK804" s="8" t="inlineStr">
        <f aca="false">IF(A804&lt;&gt;"",IF(OR(G804&lt;&gt;0,H804&lt;&gt;0),ATAN2(G804,H804),0),"")</f>
        <is>
          <t/>
        </is>
      </c>
      <c r="AL804" s="8" t="inlineStr">
        <f aca="false">IF(A804&lt;&gt;"",DEGREES(AK804),"")</f>
        <is>
          <t/>
        </is>
      </c>
      <c r="AM804" s="8" t="inlineStr">
        <f aca="false">IF(A804&lt;&gt;"",SQRT(SUMSQ(J804:L804)),"")</f>
        <is>
          <t/>
        </is>
      </c>
      <c r="AN804" s="8" t="inlineStr">
        <f aca="false">IF(A804&lt;&gt;"",IF(AM804&lt;&gt;0,ACOS(L804/AM804),0),"")</f>
        <is>
          <t/>
        </is>
      </c>
      <c r="AO804" s="8" t="inlineStr">
        <f aca="false">IF(A804&lt;&gt;"",DEGREES(AN804),"")</f>
        <is>
          <t/>
        </is>
      </c>
      <c r="AP804" s="8" t="inlineStr">
        <f aca="false">IF(A804&lt;&gt;"",IF(OR(J804&lt;&gt;0,K804&lt;&gt;0),ATAN2(J804,K804),0),"")</f>
        <is>
          <t/>
        </is>
      </c>
      <c r="AQ804" s="8" t="inlineStr">
        <f aca="false">IF(A804&lt;&gt;"",DEGREES(AP804),"")</f>
        <is>
          <t/>
        </is>
      </c>
      <c r="AR804" s="8" t="inlineStr">
        <f aca="false">IF(A804&lt;&gt;"",SQRT(SUMSQ(M804:O804)),"")</f>
        <is>
          <t/>
        </is>
      </c>
      <c r="AS804" s="8" t="inlineStr">
        <f aca="false">IF(A804&lt;&gt;"",IF(AR804&lt;&gt;0,ACOS(O804/AR804),0),"")</f>
        <is>
          <t/>
        </is>
      </c>
      <c r="AT804" s="8" t="inlineStr">
        <f aca="false">IF(A804&lt;&gt;"",DEGREES(AS804),"")</f>
        <is>
          <t/>
        </is>
      </c>
      <c r="AU804" s="8" t="inlineStr">
        <f aca="false">IF(A804&lt;&gt;"",IF(OR(M804&lt;&gt;0,N804&lt;&gt;0),ATAN2(M804,N804),0),"")</f>
        <is>
          <t/>
        </is>
      </c>
      <c r="AV804" s="8" t="inlineStr">
        <f aca="false">IF(A804&lt;&gt;"",DEGREES(AU804),"")</f>
        <is>
          <t/>
        </is>
      </c>
      <c r="AW804" s="8" t="inlineStr">
        <f aca="false">IF(A804&lt;&gt;"",SQRT(SUMSQ(P804:R804)),"")</f>
        <is>
          <t/>
        </is>
      </c>
      <c r="AX804" s="8" t="inlineStr">
        <f aca="false">IF(A804&lt;&gt;"",IF(AW804&lt;&gt;0,ACOS(R804/AW804),0),"")</f>
        <is>
          <t/>
        </is>
      </c>
      <c r="AY804" s="8" t="inlineStr">
        <f aca="false">IF(A804&lt;&gt;"",DEGREES(AX804),"")</f>
        <is>
          <t/>
        </is>
      </c>
      <c r="AZ804" s="8" t="inlineStr">
        <f aca="false">IF(A804&lt;&gt;"",IF(OR(P804&lt;&gt;0,Q804&lt;&gt;0),ATAN2(P804,Q804),0),"")</f>
        <is>
          <t/>
        </is>
      </c>
      <c r="BA804" s="8" t="inlineStr">
        <f aca="false">IF(A804&lt;&gt;"",DEGREES(AZ804),"")</f>
        <is>
          <t/>
        </is>
      </c>
      <c r="BB804" s="8" t="inlineStr">
        <f aca="false">IF(A804&lt;&gt;"",SQRT(SUMSQ(S804:U804)),"")</f>
        <is>
          <t/>
        </is>
      </c>
      <c r="BC804" s="8" t="inlineStr">
        <f aca="false">IF(A804&lt;&gt;"",IF(BB804&lt;&gt;0,ACOS(U804/BB804),0),"")</f>
        <is>
          <t/>
        </is>
      </c>
      <c r="BD804" s="8" t="inlineStr">
        <f aca="false">IF(A804&lt;&gt;"",DEGREES(BC804),"")</f>
        <is>
          <t/>
        </is>
      </c>
      <c r="BE804" s="8" t="inlineStr">
        <f aca="false">IF(A804&lt;&gt;"",IF(OR(S804&lt;&gt;0,T804&lt;&gt;0),ATAN2(S804,T804),0),"")</f>
        <is>
          <t/>
        </is>
      </c>
      <c r="BF804" s="8" t="inlineStr">
        <f aca="false">IF(A804&lt;&gt;"",DEGREES(BE804),"")</f>
        <is>
          <t/>
        </is>
      </c>
      <c r="BG804" s="8" t="inlineStr">
        <f aca="false">IF(A804&lt;&gt;"",SQRT(SUMSQ(V804:X804)),"")</f>
        <is>
          <t/>
        </is>
      </c>
      <c r="BH804" s="8" t="inlineStr">
        <f aca="false">IF(A804&lt;&gt;"",IF(BG804&lt;&gt;0,ACOS(X804/BG804),0),"")</f>
        <is>
          <t/>
        </is>
      </c>
      <c r="BI804" s="8" t="inlineStr">
        <f aca="false">IF(A804&lt;&gt;"",DEGREES(BH804),"")</f>
        <is>
          <t/>
        </is>
      </c>
      <c r="BJ804" s="8" t="inlineStr">
        <f aca="false">IF(A804&lt;&gt;"",IF(OR(V804&lt;&gt;0,W804&lt;&gt;0),ATAN2(V804,W804),0),"")</f>
        <is>
          <t/>
        </is>
      </c>
      <c r="BK804" s="8" t="inlineStr">
        <f aca="false">IF(A804&lt;&gt;"",DEGREES(BJ804),"")</f>
        <is>
          <t/>
        </is>
      </c>
      <c r="BL804" s="8" t="inlineStr">
        <f aca="false">IF(A804&lt;&gt;"",SQRT(SUMSQ(Y804:AA804)),"")</f>
        <is>
          <t/>
        </is>
      </c>
      <c r="BM804" s="8" t="inlineStr">
        <f aca="false">IF(A804&lt;&gt;"",IF(BL804&lt;&gt;0,ACOS(AA804/BL804),0),"")</f>
        <is>
          <t/>
        </is>
      </c>
      <c r="BN804" s="8" t="inlineStr">
        <f aca="false">IF(A804&lt;&gt;"",DEGREES(BM804),"")</f>
        <is>
          <t/>
        </is>
      </c>
      <c r="BO804" s="8" t="inlineStr">
        <f aca="false">IF(A804&lt;&gt;"",IF(OR(Y804&lt;&gt;0,Z804&lt;&gt;0),ATAN2(Y804,Z804),0),"")</f>
        <is>
          <t/>
        </is>
      </c>
      <c r="BP804" s="8" t="inlineStr">
        <f aca="false">IF(A804&lt;&gt;"",DEGREES(BO804),"")</f>
        <is>
          <t/>
        </is>
      </c>
      <c r="BQ804" s="8" t="inlineStr">
        <f aca="false">IF(A804&lt;&gt;"",SQRT(SUMSQ(AB804:AD804)),"")</f>
        <is>
          <t/>
        </is>
      </c>
      <c r="BR804" s="8" t="inlineStr">
        <f aca="false">IF(A804&lt;&gt;"",IF(BQ804&lt;&gt;0,ACOS(AD804/BQ804),0),"")</f>
        <is>
          <t/>
        </is>
      </c>
      <c r="BS804" s="8" t="inlineStr">
        <f aca="false">IF(A804&lt;&gt;"",DEGREES(BR804),"")</f>
        <is>
          <t/>
        </is>
      </c>
      <c r="BT804" s="8" t="inlineStr">
        <f aca="false">IF(A804&lt;&gt;"",IF(OR(AB804&lt;&gt;0,AC804&lt;&gt;0),ATAN2(AB804,AC804),0),"")</f>
        <is>
          <t/>
        </is>
      </c>
      <c r="BU804" s="8" t="inlineStr">
        <f aca="false">IF(A804&lt;&gt;"",DEGREES(BT804),"")</f>
        <is>
          <t/>
        </is>
      </c>
      <c r="BV804" s="8" t="inlineStr">
        <f aca="false">IF(A804&lt;&gt;"",SQRT(SUMSQ(AE804:AG804)),"")</f>
        <is>
          <t/>
        </is>
      </c>
      <c r="BW804" s="8" t="inlineStr">
        <f aca="false">IF(A804&lt;&gt;"",IF(BV804&lt;&gt;0,ACOS(AG804/BV804),0),"")</f>
        <is>
          <t/>
        </is>
      </c>
      <c r="BX804" s="8" t="inlineStr">
        <f aca="false">IF(A804&lt;&gt;"",DEGREES(BW804),"")</f>
        <is>
          <t/>
        </is>
      </c>
      <c r="BY804" s="8" t="inlineStr">
        <f aca="false">IF(A804&lt;&gt;"",IF(OR(AF804&lt;&gt;0,AG804&lt;&gt;0),ATAN2(AF804,AG804),0),"")</f>
        <is>
          <t/>
        </is>
      </c>
      <c r="BZ804" s="8" t="inlineStr">
        <f aca="false">IF(A804&lt;&gt;"",DEGREES(BY804),"")</f>
        <is>
          <t/>
        </is>
      </c>
      <c r="CA804" s="0" t="inlineStr">
        <f aca="false">IF(A804&lt;&gt;"",IF(AND(AI804&lt;Parameters!$B$11,AI804&gt;Parameters!$B$12,AN804&lt;Parameters!$B$11,AN804&gt;Parameters!$B$12,AS804&lt;Parameters!$B$11,AS804&gt;Parameters!$B$12,AX804&lt;Parameters!$B$11,AX804&gt;Parameters!$B$12,BC804&lt;Parameters!$B$11,BC804&gt;Parameters!$B$12,BM804&lt;Parameters!$B$11,BM804&gt;Parameters!$B$12,BR804&lt;Parameters!$B$11,BR804&gt;Parameters!$B$12,BW804&lt;Parameters!$B$11,BW804&gt;Parameters!$B$12),1,0),"")</f>
        <is>
          <t/>
        </is>
      </c>
      <c r="CB804" s="0" t="inlineStr">
        <f aca="false">IF(A804&lt;&gt;"",IF(OR(AI804&lt;Parameters!$B$12,AI804&gt;Parameters!$B$11),0,1),"")</f>
        <is>
          <t/>
        </is>
      </c>
      <c r="CC804" s="0" t="inlineStr">
        <f aca="false">IF(A804&lt;&gt;"",IF(OR(AN804&lt;Parameters!$B$12,AN804&gt;Parameters!$B$11),0,1),"")</f>
        <is>
          <t/>
        </is>
      </c>
      <c r="CD804" s="0" t="inlineStr">
        <f aca="false">IF(A804&lt;&gt;"",IF(OR(AS804&lt;Parameters!$B$12,AS804&gt;Parameters!$B$11),0,1),"")</f>
        <is>
          <t/>
        </is>
      </c>
      <c r="CE804" s="0" t="inlineStr">
        <f aca="false">IF(A804&lt;&gt;"",IF(OR(AX804&lt;Parameters!$B$12,AX804&gt;Parameters!$B$11),0,1),"")</f>
        <is>
          <t/>
        </is>
      </c>
      <c r="CF804" s="0" t="inlineStr">
        <f aca="false">IF(A804&lt;&gt;"",IF(OR(BC804&lt;Parameters!$B$12,BC804&gt;Parameters!$B$11),0,1),"")</f>
        <is>
          <t/>
        </is>
      </c>
      <c r="CG804" s="0" t="inlineStr">
        <f aca="false">IF(A804&lt;&gt;"",IF(OR(BH804&lt;Parameters!$B$12,BH804&gt;Parameters!$B$11),0,1),"")</f>
        <is>
          <t/>
        </is>
      </c>
      <c r="CH804" s="0" t="inlineStr">
        <f aca="false">IF(A804&lt;&gt;"",IF(OR(BM804&lt;Parameters!$B$12,BM804&gt;Parameters!$B$11),0,1),"")</f>
        <is>
          <t/>
        </is>
      </c>
      <c r="CI804" s="0" t="inlineStr">
        <f aca="false">IF(A804&lt;&gt;"",IF(OR(BR804&lt;Parameters!$B$12,BR804&gt;Parameters!$B$11),0,1),"")</f>
        <is>
          <t/>
        </is>
      </c>
      <c r="CJ804" s="0" t="inlineStr">
        <f aca="false">IF(A804&lt;&gt;"",IF(OR(BW804&lt;Parameters!$B$12,BW804&gt;Parameters!$B$11),0,1),"")</f>
        <is>
          <t/>
        </is>
      </c>
      <c r="CK804" s="26" t="inlineStr">
        <f aca="false">IF(A804&lt;&gt;"",SUM(CB804:CJ804)/9,"")</f>
        <is>
          <t/>
        </is>
      </c>
      <c r="CL804" s="0" t="inlineStr">
        <f aca="false">IF(A804&lt;&gt;"",CK804*9,"")</f>
        <is>
          <t/>
        </is>
      </c>
      <c r="CM804" s="8" t="inlineStr">
        <f aca="false">IF(A804&lt;&gt;"",TEXT(B804,CM$2)&amp;" "&amp;TEXT(A804,CM$2),"")</f>
        <is>
          <t/>
        </is>
      </c>
    </row>
    <row r="805" customFormat="false" ht="15" hidden="false" customHeight="false" outlineLevel="0" collapsed="false">
      <c r="A805" s="0" t="inlineStr">
        <f aca="false">IF(OR(B804&lt;Parameters!$K$12,A804&lt;Parameters!$K$12),IF(A804&lt;Parameters!$K$12,A804+1,0),"")</f>
        <is>
          <t/>
        </is>
      </c>
      <c r="B805" s="0" t="inlineStr">
        <f aca="false">IF(A805&lt;&gt;"",IF(A805=0,B804+1,B804),"")</f>
        <is>
          <t/>
        </is>
      </c>
      <c r="C805" s="24" t="inlineStr">
        <f aca="false">IF(A805&lt;&gt;"",-_phi*(A805+0.5),"")</f>
        <is>
          <t/>
        </is>
      </c>
      <c r="D805" s="8" t="inlineStr">
        <f aca="false">IF(A805&lt;&gt;"",DEGREES(C805),"")</f>
        <is>
          <t/>
        </is>
      </c>
      <c r="E805" s="24" t="inlineStr">
        <f aca="false">IF(A805&lt;&gt;"",_phi*(B805+0.5),"")</f>
        <is>
          <t/>
        </is>
      </c>
      <c r="F805" s="8" t="inlineStr">
        <f aca="false">IF(A805&lt;&gt;"",DEGREES(E805),"")</f>
        <is>
          <t/>
        </is>
      </c>
      <c r="G805" s="8" t="inlineStr">
        <f aca="false">IF(A805&lt;&gt;"",LOOKUP(A805,h!$A$3:$A$30,h!$D$3:$D$30),"")</f>
        <is>
          <t/>
        </is>
      </c>
      <c r="H805" s="8" t="inlineStr">
        <f aca="false">IF(A805&lt;&gt;"",LOOKUP(B805,h!$A$3:$A$30,h!$D$3:$D$30),"")</f>
        <is>
          <t/>
        </is>
      </c>
      <c r="I805" s="8" t="inlineStr">
        <f aca="false">IF(A805&lt;&gt;"",_zif,"")</f>
        <is>
          <t/>
        </is>
      </c>
      <c r="J805" s="8" t="inlineStr">
        <f aca="false">IF(A805&lt;&gt;"",$G805+'v1 Frame'!D$3*COS($C805)+'v1 Frame'!E$3*SIN($C805)*SIN($E805)+'v1 Frame'!F$3*SIN($C805)*COS($E805),"")</f>
        <is>
          <t/>
        </is>
      </c>
      <c r="K805" s="8" t="inlineStr">
        <f aca="false">IF(A805&lt;&gt;"",$H805+'v1 Frame'!E$3*COS($E805)-'v1 Frame'!F$3*SIN($E805),"")</f>
        <is>
          <t/>
        </is>
      </c>
      <c r="L805" s="8" t="inlineStr">
        <f aca="false">IF(A805&lt;&gt;"",$I805-'v1 Frame'!D$3*SIN($C805)+'v1 Frame'!E$3*COS($C805)*SIN($E805)+'v1 Frame'!F$3*COS($C805)*COS($E805),"")</f>
        <is>
          <t/>
        </is>
      </c>
      <c r="M805" s="8" t="inlineStr">
        <f aca="false">IF(A805&lt;&gt;"",$G805+'v1 Frame'!G$3*COS($C805)+'v1 Frame'!H$3*SIN($C805)*SIN($E805)+'v1 Frame'!I$3*SIN($C805)*COS($E805),"")</f>
        <is>
          <t/>
        </is>
      </c>
      <c r="N805" s="8" t="inlineStr">
        <f aca="false">IF(A805&lt;&gt;"",$H805+'v1 Frame'!H$3*COS($E805)-'v1 Frame'!I$3*SIN($E805),"")</f>
        <is>
          <t/>
        </is>
      </c>
      <c r="O805" s="8" t="inlineStr">
        <f aca="false">IF(A805&lt;&gt;"",$I805-'v1 Frame'!G$3*SIN($C805)+'v1 Frame'!H$3*COS($C805)*SIN($E805)+'v1 Frame'!I$3*COS($C805)*COS($E805),"")</f>
        <is>
          <t/>
        </is>
      </c>
      <c r="P805" s="8" t="inlineStr">
        <f aca="false">IF(A805&lt;&gt;"",$G805+'v1 Frame'!J$3*COS($C805)+'v1 Frame'!K$3*SIN($C805)*SIN($E805)+'v1 Frame'!L$3*SIN($C805)*COS($E805),"")</f>
        <is>
          <t/>
        </is>
      </c>
      <c r="Q805" s="8" t="inlineStr">
        <f aca="false">IF(A805&lt;&gt;"",$H805+'v1 Frame'!K$3*COS($E805)-'v1 Frame'!L$3*SIN($E805),"")</f>
        <is>
          <t/>
        </is>
      </c>
      <c r="R805" s="8" t="inlineStr">
        <f aca="false">IF(A805&lt;&gt;"",$I805-'v1 Frame'!J$3*SIN($C805)+'v1 Frame'!K$3*COS($C805)*SIN($E805)+'v1 Frame'!L$3*COS($C805)*COS($E805),"")</f>
        <is>
          <t/>
        </is>
      </c>
      <c r="S805" s="8" t="inlineStr">
        <f aca="false">IF(A805&lt;&gt;"",$G805+'v1 Frame'!M$3*COS($C805)+'v1 Frame'!N$3*SIN($C805)*SIN($E805)+'v1 Frame'!O$3*SIN($C805)*COS($E805),"")</f>
        <is>
          <t/>
        </is>
      </c>
      <c r="T805" s="8" t="inlineStr">
        <f aca="false">IF(A805&lt;&gt;"",$H805+'v1 Frame'!N$3*COS($E805)-'v1 Frame'!O$3*SIN($E805),"")</f>
        <is>
          <t/>
        </is>
      </c>
      <c r="U805" s="8" t="inlineStr">
        <f aca="false">IF(A805&lt;&gt;"",$I805-'v1 Frame'!M$3*SIN($C805)+'v1 Frame'!N$3*COS($C805)*SIN($E805)+'v1 Frame'!O$3*COS($C805)*COS($E805),"")</f>
        <is>
          <t/>
        </is>
      </c>
      <c r="V805" s="8" t="inlineStr">
        <f aca="false">IF(A805&lt;&gt;"",$G805+'v1 Frame'!P$3*COS($C805)+'v1 Frame'!Q$3*SIN($C805)*SIN($E805)+'v1 Frame'!R$3*SIN($C805)*COS($E805),"")</f>
        <is>
          <t/>
        </is>
      </c>
      <c r="W805" s="8" t="inlineStr">
        <f aca="false">IF(A805&lt;&gt;"",$H805+'v1 Frame'!Q$3*COS($E805)-'v1 Frame'!R$3*SIN($E805),"")</f>
        <is>
          <t/>
        </is>
      </c>
      <c r="X805" s="8" t="inlineStr">
        <f aca="false">IF(A805&lt;&gt;"",$I805-'v1 Frame'!P$3*SIN($C805)+'v1 Frame'!Q$3*COS($C805)*SIN($E805)+'v1 Frame'!R$3*COS($C805)*COS($E805),"")</f>
        <is>
          <t/>
        </is>
      </c>
      <c r="Y805" s="8" t="inlineStr">
        <f aca="false">IF(A805&lt;&gt;"",$G805+'v1 Frame'!S$3*COS($C805)+'v1 Frame'!T$3*SIN($C805)*SIN($E805)+'v1 Frame'!U$3*SIN($C805)*COS($E805),"")</f>
        <is>
          <t/>
        </is>
      </c>
      <c r="Z805" s="8" t="inlineStr">
        <f aca="false">IF(A805&lt;&gt;"",$H805+'v1 Frame'!T$3*COS($E805)-'v1 Frame'!U$3*SIN($E805),"")</f>
        <is>
          <t/>
        </is>
      </c>
      <c r="AA805" s="8" t="inlineStr">
        <f aca="false">IF(A805&lt;&gt;"",$I805-'v1 Frame'!S$3*SIN($C805)+'v1 Frame'!T$3*COS($C805)*SIN($E805)+'v1 Frame'!U$3*COS($C805)*COS($E805),"")</f>
        <is>
          <t/>
        </is>
      </c>
      <c r="AB805" s="8" t="inlineStr">
        <f aca="false">IF(A805&lt;&gt;"",$G805+'v1 Frame'!V$3*COS($C805)+'v1 Frame'!W$3*SIN($C805)*SIN($E805)+'v1 Frame'!X$3*SIN($C805)*COS($E805),"")</f>
        <is>
          <t/>
        </is>
      </c>
      <c r="AC805" s="8" t="inlineStr">
        <f aca="false">IF(A805&lt;&gt;"",$H805+'v1 Frame'!W$3*COS($E805)-'v1 Frame'!X$3*SIN($E805),"")</f>
        <is>
          <t/>
        </is>
      </c>
      <c r="AD805" s="8" t="inlineStr">
        <f aca="false">IF(A805&lt;&gt;"",$I805-'v1 Frame'!V$3*SIN($C805)+'v1 Frame'!W$3*COS($C805)*SIN($E805)+'v1 Frame'!X$3*COS($C805)*COS($E805),"")</f>
        <is>
          <t/>
        </is>
      </c>
      <c r="AE805" s="25" t="inlineStr">
        <f aca="false">IF(A805&lt;&gt;"",$G805+'v1 Frame'!Y$3*COS($C805)+'v1 Frame'!Z$3*SIN($C805)*SIN($E805)+'v1 Frame'!AA$3*SIN($C805)*COS($E805),"")</f>
        <is>
          <t/>
        </is>
      </c>
      <c r="AF805" s="25" t="inlineStr">
        <f aca="false">IF(A805&lt;&gt;"",$H805+'v1 Frame'!Z$3*COS($E805)-'v1 Frame'!AA$3*SIN($E805),"")</f>
        <is>
          <t/>
        </is>
      </c>
      <c r="AG805" s="25" t="inlineStr">
        <f aca="false">IF(A805&lt;&gt;"",$I805-'v1 Frame'!Y$3*SIN($C805)+'v1 Frame'!Z$3*COS($C805)*SIN($E805)+'v1 Frame'!AA$3*COS($C805)*COS($E805),"")</f>
        <is>
          <t/>
        </is>
      </c>
      <c r="AH805" s="8" t="inlineStr">
        <f aca="false">IF(A805&lt;&gt;"",SQRT(SUMSQ(G805:I805)),"")</f>
        <is>
          <t/>
        </is>
      </c>
      <c r="AI805" s="8" t="inlineStr">
        <f aca="false">IF(A805&lt;&gt;"",IF(AH805&lt;&gt;0,ACOS(I805/AH805),0),"")</f>
        <is>
          <t/>
        </is>
      </c>
      <c r="AJ805" s="8" t="inlineStr">
        <f aca="false">IF(A805&lt;&gt;"",DEGREES(AI805),"")</f>
        <is>
          <t/>
        </is>
      </c>
      <c r="AK805" s="8" t="inlineStr">
        <f aca="false">IF(A805&lt;&gt;"",IF(OR(G805&lt;&gt;0,H805&lt;&gt;0),ATAN2(G805,H805),0),"")</f>
        <is>
          <t/>
        </is>
      </c>
      <c r="AL805" s="8" t="inlineStr">
        <f aca="false">IF(A805&lt;&gt;"",DEGREES(AK805),"")</f>
        <is>
          <t/>
        </is>
      </c>
      <c r="AM805" s="8" t="inlineStr">
        <f aca="false">IF(A805&lt;&gt;"",SQRT(SUMSQ(J805:L805)),"")</f>
        <is>
          <t/>
        </is>
      </c>
      <c r="AN805" s="8" t="inlineStr">
        <f aca="false">IF(A805&lt;&gt;"",IF(AM805&lt;&gt;0,ACOS(L805/AM805),0),"")</f>
        <is>
          <t/>
        </is>
      </c>
      <c r="AO805" s="8" t="inlineStr">
        <f aca="false">IF(A805&lt;&gt;"",DEGREES(AN805),"")</f>
        <is>
          <t/>
        </is>
      </c>
      <c r="AP805" s="8" t="inlineStr">
        <f aca="false">IF(A805&lt;&gt;"",IF(OR(J805&lt;&gt;0,K805&lt;&gt;0),ATAN2(J805,K805),0),"")</f>
        <is>
          <t/>
        </is>
      </c>
      <c r="AQ805" s="8" t="inlineStr">
        <f aca="false">IF(A805&lt;&gt;"",DEGREES(AP805),"")</f>
        <is>
          <t/>
        </is>
      </c>
      <c r="AR805" s="8" t="inlineStr">
        <f aca="false">IF(A805&lt;&gt;"",SQRT(SUMSQ(M805:O805)),"")</f>
        <is>
          <t/>
        </is>
      </c>
      <c r="AS805" s="8" t="inlineStr">
        <f aca="false">IF(A805&lt;&gt;"",IF(AR805&lt;&gt;0,ACOS(O805/AR805),0),"")</f>
        <is>
          <t/>
        </is>
      </c>
      <c r="AT805" s="8" t="inlineStr">
        <f aca="false">IF(A805&lt;&gt;"",DEGREES(AS805),"")</f>
        <is>
          <t/>
        </is>
      </c>
      <c r="AU805" s="8" t="inlineStr">
        <f aca="false">IF(A805&lt;&gt;"",IF(OR(M805&lt;&gt;0,N805&lt;&gt;0),ATAN2(M805,N805),0),"")</f>
        <is>
          <t/>
        </is>
      </c>
      <c r="AV805" s="8" t="inlineStr">
        <f aca="false">IF(A805&lt;&gt;"",DEGREES(AU805),"")</f>
        <is>
          <t/>
        </is>
      </c>
      <c r="AW805" s="8" t="inlineStr">
        <f aca="false">IF(A805&lt;&gt;"",SQRT(SUMSQ(P805:R805)),"")</f>
        <is>
          <t/>
        </is>
      </c>
      <c r="AX805" s="8" t="inlineStr">
        <f aca="false">IF(A805&lt;&gt;"",IF(AW805&lt;&gt;0,ACOS(R805/AW805),0),"")</f>
        <is>
          <t/>
        </is>
      </c>
      <c r="AY805" s="8" t="inlineStr">
        <f aca="false">IF(A805&lt;&gt;"",DEGREES(AX805),"")</f>
        <is>
          <t/>
        </is>
      </c>
      <c r="AZ805" s="8" t="inlineStr">
        <f aca="false">IF(A805&lt;&gt;"",IF(OR(P805&lt;&gt;0,Q805&lt;&gt;0),ATAN2(P805,Q805),0),"")</f>
        <is>
          <t/>
        </is>
      </c>
      <c r="BA805" s="8" t="inlineStr">
        <f aca="false">IF(A805&lt;&gt;"",DEGREES(AZ805),"")</f>
        <is>
          <t/>
        </is>
      </c>
      <c r="BB805" s="8" t="inlineStr">
        <f aca="false">IF(A805&lt;&gt;"",SQRT(SUMSQ(S805:U805)),"")</f>
        <is>
          <t/>
        </is>
      </c>
      <c r="BC805" s="8" t="inlineStr">
        <f aca="false">IF(A805&lt;&gt;"",IF(BB805&lt;&gt;0,ACOS(U805/BB805),0),"")</f>
        <is>
          <t/>
        </is>
      </c>
      <c r="BD805" s="8" t="inlineStr">
        <f aca="false">IF(A805&lt;&gt;"",DEGREES(BC805),"")</f>
        <is>
          <t/>
        </is>
      </c>
      <c r="BE805" s="8" t="inlineStr">
        <f aca="false">IF(A805&lt;&gt;"",IF(OR(S805&lt;&gt;0,T805&lt;&gt;0),ATAN2(S805,T805),0),"")</f>
        <is>
          <t/>
        </is>
      </c>
      <c r="BF805" s="8" t="inlineStr">
        <f aca="false">IF(A805&lt;&gt;"",DEGREES(BE805),"")</f>
        <is>
          <t/>
        </is>
      </c>
      <c r="BG805" s="8" t="inlineStr">
        <f aca="false">IF(A805&lt;&gt;"",SQRT(SUMSQ(V805:X805)),"")</f>
        <is>
          <t/>
        </is>
      </c>
      <c r="BH805" s="8" t="inlineStr">
        <f aca="false">IF(A805&lt;&gt;"",IF(BG805&lt;&gt;0,ACOS(X805/BG805),0),"")</f>
        <is>
          <t/>
        </is>
      </c>
      <c r="BI805" s="8" t="inlineStr">
        <f aca="false">IF(A805&lt;&gt;"",DEGREES(BH805),"")</f>
        <is>
          <t/>
        </is>
      </c>
      <c r="BJ805" s="8" t="inlineStr">
        <f aca="false">IF(A805&lt;&gt;"",IF(OR(V805&lt;&gt;0,W805&lt;&gt;0),ATAN2(V805,W805),0),"")</f>
        <is>
          <t/>
        </is>
      </c>
      <c r="BK805" s="8" t="inlineStr">
        <f aca="false">IF(A805&lt;&gt;"",DEGREES(BJ805),"")</f>
        <is>
          <t/>
        </is>
      </c>
      <c r="BL805" s="8" t="inlineStr">
        <f aca="false">IF(A805&lt;&gt;"",SQRT(SUMSQ(Y805:AA805)),"")</f>
        <is>
          <t/>
        </is>
      </c>
      <c r="BM805" s="8" t="inlineStr">
        <f aca="false">IF(A805&lt;&gt;"",IF(BL805&lt;&gt;0,ACOS(AA805/BL805),0),"")</f>
        <is>
          <t/>
        </is>
      </c>
      <c r="BN805" s="8" t="inlineStr">
        <f aca="false">IF(A805&lt;&gt;"",DEGREES(BM805),"")</f>
        <is>
          <t/>
        </is>
      </c>
      <c r="BO805" s="8" t="inlineStr">
        <f aca="false">IF(A805&lt;&gt;"",IF(OR(Y805&lt;&gt;0,Z805&lt;&gt;0),ATAN2(Y805,Z805),0),"")</f>
        <is>
          <t/>
        </is>
      </c>
      <c r="BP805" s="8" t="inlineStr">
        <f aca="false">IF(A805&lt;&gt;"",DEGREES(BO805),"")</f>
        <is>
          <t/>
        </is>
      </c>
      <c r="BQ805" s="8" t="inlineStr">
        <f aca="false">IF(A805&lt;&gt;"",SQRT(SUMSQ(AB805:AD805)),"")</f>
        <is>
          <t/>
        </is>
      </c>
      <c r="BR805" s="8" t="inlineStr">
        <f aca="false">IF(A805&lt;&gt;"",IF(BQ805&lt;&gt;0,ACOS(AD805/BQ805),0),"")</f>
        <is>
          <t/>
        </is>
      </c>
      <c r="BS805" s="8" t="inlineStr">
        <f aca="false">IF(A805&lt;&gt;"",DEGREES(BR805),"")</f>
        <is>
          <t/>
        </is>
      </c>
      <c r="BT805" s="8" t="inlineStr">
        <f aca="false">IF(A805&lt;&gt;"",IF(OR(AB805&lt;&gt;0,AC805&lt;&gt;0),ATAN2(AB805,AC805),0),"")</f>
        <is>
          <t/>
        </is>
      </c>
      <c r="BU805" s="8" t="inlineStr">
        <f aca="false">IF(A805&lt;&gt;"",DEGREES(BT805),"")</f>
        <is>
          <t/>
        </is>
      </c>
      <c r="BV805" s="8" t="inlineStr">
        <f aca="false">IF(A805&lt;&gt;"",SQRT(SUMSQ(AE805:AG805)),"")</f>
        <is>
          <t/>
        </is>
      </c>
      <c r="BW805" s="8" t="inlineStr">
        <f aca="false">IF(A805&lt;&gt;"",IF(BV805&lt;&gt;0,ACOS(AG805/BV805),0),"")</f>
        <is>
          <t/>
        </is>
      </c>
      <c r="BX805" s="8" t="inlineStr">
        <f aca="false">IF(A805&lt;&gt;"",DEGREES(BW805),"")</f>
        <is>
          <t/>
        </is>
      </c>
      <c r="BY805" s="8" t="inlineStr">
        <f aca="false">IF(A805&lt;&gt;"",IF(OR(AF805&lt;&gt;0,AG805&lt;&gt;0),ATAN2(AF805,AG805),0),"")</f>
        <is>
          <t/>
        </is>
      </c>
      <c r="BZ805" s="8" t="inlineStr">
        <f aca="false">IF(A805&lt;&gt;"",DEGREES(BY805),"")</f>
        <is>
          <t/>
        </is>
      </c>
      <c r="CA805" s="0" t="inlineStr">
        <f aca="false">IF(A805&lt;&gt;"",IF(AND(AI805&lt;Parameters!$B$11,AI805&gt;Parameters!$B$12,AN805&lt;Parameters!$B$11,AN805&gt;Parameters!$B$12,AS805&lt;Parameters!$B$11,AS805&gt;Parameters!$B$12,AX805&lt;Parameters!$B$11,AX805&gt;Parameters!$B$12,BC805&lt;Parameters!$B$11,BC805&gt;Parameters!$B$12,BM805&lt;Parameters!$B$11,BM805&gt;Parameters!$B$12,BR805&lt;Parameters!$B$11,BR805&gt;Parameters!$B$12,BW805&lt;Parameters!$B$11,BW805&gt;Parameters!$B$12),1,0),"")</f>
        <is>
          <t/>
        </is>
      </c>
      <c r="CB805" s="0" t="inlineStr">
        <f aca="false">IF(A805&lt;&gt;"",IF(OR(AI805&lt;Parameters!$B$12,AI805&gt;Parameters!$B$11),0,1),"")</f>
        <is>
          <t/>
        </is>
      </c>
      <c r="CC805" s="0" t="inlineStr">
        <f aca="false">IF(A805&lt;&gt;"",IF(OR(AN805&lt;Parameters!$B$12,AN805&gt;Parameters!$B$11),0,1),"")</f>
        <is>
          <t/>
        </is>
      </c>
      <c r="CD805" s="0" t="inlineStr">
        <f aca="false">IF(A805&lt;&gt;"",IF(OR(AS805&lt;Parameters!$B$12,AS805&gt;Parameters!$B$11),0,1),"")</f>
        <is>
          <t/>
        </is>
      </c>
      <c r="CE805" s="0" t="inlineStr">
        <f aca="false">IF(A805&lt;&gt;"",IF(OR(AX805&lt;Parameters!$B$12,AX805&gt;Parameters!$B$11),0,1),"")</f>
        <is>
          <t/>
        </is>
      </c>
      <c r="CF805" s="0" t="inlineStr">
        <f aca="false">IF(A805&lt;&gt;"",IF(OR(BC805&lt;Parameters!$B$12,BC805&gt;Parameters!$B$11),0,1),"")</f>
        <is>
          <t/>
        </is>
      </c>
      <c r="CG805" s="0" t="inlineStr">
        <f aca="false">IF(A805&lt;&gt;"",IF(OR(BH805&lt;Parameters!$B$12,BH805&gt;Parameters!$B$11),0,1),"")</f>
        <is>
          <t/>
        </is>
      </c>
      <c r="CH805" s="0" t="inlineStr">
        <f aca="false">IF(A805&lt;&gt;"",IF(OR(BM805&lt;Parameters!$B$12,BM805&gt;Parameters!$B$11),0,1),"")</f>
        <is>
          <t/>
        </is>
      </c>
      <c r="CI805" s="0" t="inlineStr">
        <f aca="false">IF(A805&lt;&gt;"",IF(OR(BR805&lt;Parameters!$B$12,BR805&gt;Parameters!$B$11),0,1),"")</f>
        <is>
          <t/>
        </is>
      </c>
      <c r="CJ805" s="0" t="inlineStr">
        <f aca="false">IF(A805&lt;&gt;"",IF(OR(BW805&lt;Parameters!$B$12,BW805&gt;Parameters!$B$11),0,1),"")</f>
        <is>
          <t/>
        </is>
      </c>
      <c r="CK805" s="26" t="inlineStr">
        <f aca="false">IF(A805&lt;&gt;"",SUM(CB805:CJ805)/9,"")</f>
        <is>
          <t/>
        </is>
      </c>
      <c r="CL805" s="0" t="inlineStr">
        <f aca="false">IF(A805&lt;&gt;"",CK805*9,"")</f>
        <is>
          <t/>
        </is>
      </c>
      <c r="CM805" s="8" t="inlineStr">
        <f aca="false">IF(A805&lt;&gt;"",TEXT(B805,CM$2)&amp;" "&amp;TEXT(A805,CM$2),"")</f>
        <is>
          <t/>
        </is>
      </c>
    </row>
    <row r="806" customFormat="false" ht="15" hidden="false" customHeight="false" outlineLevel="0" collapsed="false">
      <c r="A806" s="0" t="inlineStr">
        <f aca="false">IF(OR(B805&lt;Parameters!$K$12,A805&lt;Parameters!$K$12),IF(A805&lt;Parameters!$K$12,A805+1,0),"")</f>
        <is>
          <t/>
        </is>
      </c>
      <c r="B806" s="0" t="inlineStr">
        <f aca="false">IF(A806&lt;&gt;"",IF(A806=0,B805+1,B805),"")</f>
        <is>
          <t/>
        </is>
      </c>
      <c r="C806" s="24" t="inlineStr">
        <f aca="false">IF(A806&lt;&gt;"",-_phi*(A806+0.5),"")</f>
        <is>
          <t/>
        </is>
      </c>
      <c r="D806" s="8" t="inlineStr">
        <f aca="false">IF(A806&lt;&gt;"",DEGREES(C806),"")</f>
        <is>
          <t/>
        </is>
      </c>
      <c r="E806" s="24" t="inlineStr">
        <f aca="false">IF(A806&lt;&gt;"",_phi*(B806+0.5),"")</f>
        <is>
          <t/>
        </is>
      </c>
      <c r="F806" s="8" t="inlineStr">
        <f aca="false">IF(A806&lt;&gt;"",DEGREES(E806),"")</f>
        <is>
          <t/>
        </is>
      </c>
      <c r="G806" s="8" t="inlineStr">
        <f aca="false">IF(A806&lt;&gt;"",LOOKUP(A806,h!$A$3:$A$30,h!$D$3:$D$30),"")</f>
        <is>
          <t/>
        </is>
      </c>
      <c r="H806" s="8" t="inlineStr">
        <f aca="false">IF(A806&lt;&gt;"",LOOKUP(B806,h!$A$3:$A$30,h!$D$3:$D$30),"")</f>
        <is>
          <t/>
        </is>
      </c>
      <c r="I806" s="8" t="inlineStr">
        <f aca="false">IF(A806&lt;&gt;"",_zif,"")</f>
        <is>
          <t/>
        </is>
      </c>
      <c r="J806" s="8" t="inlineStr">
        <f aca="false">IF(A806&lt;&gt;"",$G806+'v1 Frame'!D$3*COS($C806)+'v1 Frame'!E$3*SIN($C806)*SIN($E806)+'v1 Frame'!F$3*SIN($C806)*COS($E806),"")</f>
        <is>
          <t/>
        </is>
      </c>
      <c r="K806" s="8" t="inlineStr">
        <f aca="false">IF(A806&lt;&gt;"",$H806+'v1 Frame'!E$3*COS($E806)-'v1 Frame'!F$3*SIN($E806),"")</f>
        <is>
          <t/>
        </is>
      </c>
      <c r="L806" s="8" t="inlineStr">
        <f aca="false">IF(A806&lt;&gt;"",$I806-'v1 Frame'!D$3*SIN($C806)+'v1 Frame'!E$3*COS($C806)*SIN($E806)+'v1 Frame'!F$3*COS($C806)*COS($E806),"")</f>
        <is>
          <t/>
        </is>
      </c>
      <c r="M806" s="8" t="inlineStr">
        <f aca="false">IF(A806&lt;&gt;"",$G806+'v1 Frame'!G$3*COS($C806)+'v1 Frame'!H$3*SIN($C806)*SIN($E806)+'v1 Frame'!I$3*SIN($C806)*COS($E806),"")</f>
        <is>
          <t/>
        </is>
      </c>
      <c r="N806" s="8" t="inlineStr">
        <f aca="false">IF(A806&lt;&gt;"",$H806+'v1 Frame'!H$3*COS($E806)-'v1 Frame'!I$3*SIN($E806),"")</f>
        <is>
          <t/>
        </is>
      </c>
      <c r="O806" s="8" t="inlineStr">
        <f aca="false">IF(A806&lt;&gt;"",$I806-'v1 Frame'!G$3*SIN($C806)+'v1 Frame'!H$3*COS($C806)*SIN($E806)+'v1 Frame'!I$3*COS($C806)*COS($E806),"")</f>
        <is>
          <t/>
        </is>
      </c>
      <c r="P806" s="8" t="inlineStr">
        <f aca="false">IF(A806&lt;&gt;"",$G806+'v1 Frame'!J$3*COS($C806)+'v1 Frame'!K$3*SIN($C806)*SIN($E806)+'v1 Frame'!L$3*SIN($C806)*COS($E806),"")</f>
        <is>
          <t/>
        </is>
      </c>
      <c r="Q806" s="8" t="inlineStr">
        <f aca="false">IF(A806&lt;&gt;"",$H806+'v1 Frame'!K$3*COS($E806)-'v1 Frame'!L$3*SIN($E806),"")</f>
        <is>
          <t/>
        </is>
      </c>
      <c r="R806" s="8" t="inlineStr">
        <f aca="false">IF(A806&lt;&gt;"",$I806-'v1 Frame'!J$3*SIN($C806)+'v1 Frame'!K$3*COS($C806)*SIN($E806)+'v1 Frame'!L$3*COS($C806)*COS($E806),"")</f>
        <is>
          <t/>
        </is>
      </c>
      <c r="S806" s="8" t="inlineStr">
        <f aca="false">IF(A806&lt;&gt;"",$G806+'v1 Frame'!M$3*COS($C806)+'v1 Frame'!N$3*SIN($C806)*SIN($E806)+'v1 Frame'!O$3*SIN($C806)*COS($E806),"")</f>
        <is>
          <t/>
        </is>
      </c>
      <c r="T806" s="8" t="inlineStr">
        <f aca="false">IF(A806&lt;&gt;"",$H806+'v1 Frame'!N$3*COS($E806)-'v1 Frame'!O$3*SIN($E806),"")</f>
        <is>
          <t/>
        </is>
      </c>
      <c r="U806" s="8" t="inlineStr">
        <f aca="false">IF(A806&lt;&gt;"",$I806-'v1 Frame'!M$3*SIN($C806)+'v1 Frame'!N$3*COS($C806)*SIN($E806)+'v1 Frame'!O$3*COS($C806)*COS($E806),"")</f>
        <is>
          <t/>
        </is>
      </c>
      <c r="V806" s="8" t="inlineStr">
        <f aca="false">IF(A806&lt;&gt;"",$G806+'v1 Frame'!P$3*COS($C806)+'v1 Frame'!Q$3*SIN($C806)*SIN($E806)+'v1 Frame'!R$3*SIN($C806)*COS($E806),"")</f>
        <is>
          <t/>
        </is>
      </c>
      <c r="W806" s="8" t="inlineStr">
        <f aca="false">IF(A806&lt;&gt;"",$H806+'v1 Frame'!Q$3*COS($E806)-'v1 Frame'!R$3*SIN($E806),"")</f>
        <is>
          <t/>
        </is>
      </c>
      <c r="X806" s="8" t="inlineStr">
        <f aca="false">IF(A806&lt;&gt;"",$I806-'v1 Frame'!P$3*SIN($C806)+'v1 Frame'!Q$3*COS($C806)*SIN($E806)+'v1 Frame'!R$3*COS($C806)*COS($E806),"")</f>
        <is>
          <t/>
        </is>
      </c>
      <c r="Y806" s="8" t="inlineStr">
        <f aca="false">IF(A806&lt;&gt;"",$G806+'v1 Frame'!S$3*COS($C806)+'v1 Frame'!T$3*SIN($C806)*SIN($E806)+'v1 Frame'!U$3*SIN($C806)*COS($E806),"")</f>
        <is>
          <t/>
        </is>
      </c>
      <c r="Z806" s="8" t="inlineStr">
        <f aca="false">IF(A806&lt;&gt;"",$H806+'v1 Frame'!T$3*COS($E806)-'v1 Frame'!U$3*SIN($E806),"")</f>
        <is>
          <t/>
        </is>
      </c>
      <c r="AA806" s="8" t="inlineStr">
        <f aca="false">IF(A806&lt;&gt;"",$I806-'v1 Frame'!S$3*SIN($C806)+'v1 Frame'!T$3*COS($C806)*SIN($E806)+'v1 Frame'!U$3*COS($C806)*COS($E806),"")</f>
        <is>
          <t/>
        </is>
      </c>
      <c r="AB806" s="8" t="inlineStr">
        <f aca="false">IF(A806&lt;&gt;"",$G806+'v1 Frame'!V$3*COS($C806)+'v1 Frame'!W$3*SIN($C806)*SIN($E806)+'v1 Frame'!X$3*SIN($C806)*COS($E806),"")</f>
        <is>
          <t/>
        </is>
      </c>
      <c r="AC806" s="8" t="inlineStr">
        <f aca="false">IF(A806&lt;&gt;"",$H806+'v1 Frame'!W$3*COS($E806)-'v1 Frame'!X$3*SIN($E806),"")</f>
        <is>
          <t/>
        </is>
      </c>
      <c r="AD806" s="8" t="inlineStr">
        <f aca="false">IF(A806&lt;&gt;"",$I806-'v1 Frame'!V$3*SIN($C806)+'v1 Frame'!W$3*COS($C806)*SIN($E806)+'v1 Frame'!X$3*COS($C806)*COS($E806),"")</f>
        <is>
          <t/>
        </is>
      </c>
      <c r="AE806" s="25" t="inlineStr">
        <f aca="false">IF(A806&lt;&gt;"",$G806+'v1 Frame'!Y$3*COS($C806)+'v1 Frame'!Z$3*SIN($C806)*SIN($E806)+'v1 Frame'!AA$3*SIN($C806)*COS($E806),"")</f>
        <is>
          <t/>
        </is>
      </c>
      <c r="AF806" s="25" t="inlineStr">
        <f aca="false">IF(A806&lt;&gt;"",$H806+'v1 Frame'!Z$3*COS($E806)-'v1 Frame'!AA$3*SIN($E806),"")</f>
        <is>
          <t/>
        </is>
      </c>
      <c r="AG806" s="25" t="inlineStr">
        <f aca="false">IF(A806&lt;&gt;"",$I806-'v1 Frame'!Y$3*SIN($C806)+'v1 Frame'!Z$3*COS($C806)*SIN($E806)+'v1 Frame'!AA$3*COS($C806)*COS($E806),"")</f>
        <is>
          <t/>
        </is>
      </c>
      <c r="AH806" s="8" t="inlineStr">
        <f aca="false">IF(A806&lt;&gt;"",SQRT(SUMSQ(G806:I806)),"")</f>
        <is>
          <t/>
        </is>
      </c>
      <c r="AI806" s="8" t="inlineStr">
        <f aca="false">IF(A806&lt;&gt;"",IF(AH806&lt;&gt;0,ACOS(I806/AH806),0),"")</f>
        <is>
          <t/>
        </is>
      </c>
      <c r="AJ806" s="8" t="inlineStr">
        <f aca="false">IF(A806&lt;&gt;"",DEGREES(AI806),"")</f>
        <is>
          <t/>
        </is>
      </c>
      <c r="AK806" s="8" t="inlineStr">
        <f aca="false">IF(A806&lt;&gt;"",IF(OR(G806&lt;&gt;0,H806&lt;&gt;0),ATAN2(G806,H806),0),"")</f>
        <is>
          <t/>
        </is>
      </c>
      <c r="AL806" s="8" t="inlineStr">
        <f aca="false">IF(A806&lt;&gt;"",DEGREES(AK806),"")</f>
        <is>
          <t/>
        </is>
      </c>
      <c r="AM806" s="8" t="inlineStr">
        <f aca="false">IF(A806&lt;&gt;"",SQRT(SUMSQ(J806:L806)),"")</f>
        <is>
          <t/>
        </is>
      </c>
      <c r="AN806" s="8" t="inlineStr">
        <f aca="false">IF(A806&lt;&gt;"",IF(AM806&lt;&gt;0,ACOS(L806/AM806),0),"")</f>
        <is>
          <t/>
        </is>
      </c>
      <c r="AO806" s="8" t="inlineStr">
        <f aca="false">IF(A806&lt;&gt;"",DEGREES(AN806),"")</f>
        <is>
          <t/>
        </is>
      </c>
      <c r="AP806" s="8" t="inlineStr">
        <f aca="false">IF(A806&lt;&gt;"",IF(OR(J806&lt;&gt;0,K806&lt;&gt;0),ATAN2(J806,K806),0),"")</f>
        <is>
          <t/>
        </is>
      </c>
      <c r="AQ806" s="8" t="inlineStr">
        <f aca="false">IF(A806&lt;&gt;"",DEGREES(AP806),"")</f>
        <is>
          <t/>
        </is>
      </c>
      <c r="AR806" s="8" t="inlineStr">
        <f aca="false">IF(A806&lt;&gt;"",SQRT(SUMSQ(M806:O806)),"")</f>
        <is>
          <t/>
        </is>
      </c>
      <c r="AS806" s="8" t="inlineStr">
        <f aca="false">IF(A806&lt;&gt;"",IF(AR806&lt;&gt;0,ACOS(O806/AR806),0),"")</f>
        <is>
          <t/>
        </is>
      </c>
      <c r="AT806" s="8" t="inlineStr">
        <f aca="false">IF(A806&lt;&gt;"",DEGREES(AS806),"")</f>
        <is>
          <t/>
        </is>
      </c>
      <c r="AU806" s="8" t="inlineStr">
        <f aca="false">IF(A806&lt;&gt;"",IF(OR(M806&lt;&gt;0,N806&lt;&gt;0),ATAN2(M806,N806),0),"")</f>
        <is>
          <t/>
        </is>
      </c>
      <c r="AV806" s="8" t="inlineStr">
        <f aca="false">IF(A806&lt;&gt;"",DEGREES(AU806),"")</f>
        <is>
          <t/>
        </is>
      </c>
      <c r="AW806" s="8" t="inlineStr">
        <f aca="false">IF(A806&lt;&gt;"",SQRT(SUMSQ(P806:R806)),"")</f>
        <is>
          <t/>
        </is>
      </c>
      <c r="AX806" s="8" t="inlineStr">
        <f aca="false">IF(A806&lt;&gt;"",IF(AW806&lt;&gt;0,ACOS(R806/AW806),0),"")</f>
        <is>
          <t/>
        </is>
      </c>
      <c r="AY806" s="8" t="inlineStr">
        <f aca="false">IF(A806&lt;&gt;"",DEGREES(AX806),"")</f>
        <is>
          <t/>
        </is>
      </c>
      <c r="AZ806" s="8" t="inlineStr">
        <f aca="false">IF(A806&lt;&gt;"",IF(OR(P806&lt;&gt;0,Q806&lt;&gt;0),ATAN2(P806,Q806),0),"")</f>
        <is>
          <t/>
        </is>
      </c>
      <c r="BA806" s="8" t="inlineStr">
        <f aca="false">IF(A806&lt;&gt;"",DEGREES(AZ806),"")</f>
        <is>
          <t/>
        </is>
      </c>
      <c r="BB806" s="8" t="inlineStr">
        <f aca="false">IF(A806&lt;&gt;"",SQRT(SUMSQ(S806:U806)),"")</f>
        <is>
          <t/>
        </is>
      </c>
      <c r="BC806" s="8" t="inlineStr">
        <f aca="false">IF(A806&lt;&gt;"",IF(BB806&lt;&gt;0,ACOS(U806/BB806),0),"")</f>
        <is>
          <t/>
        </is>
      </c>
      <c r="BD806" s="8" t="inlineStr">
        <f aca="false">IF(A806&lt;&gt;"",DEGREES(BC806),"")</f>
        <is>
          <t/>
        </is>
      </c>
      <c r="BE806" s="8" t="inlineStr">
        <f aca="false">IF(A806&lt;&gt;"",IF(OR(S806&lt;&gt;0,T806&lt;&gt;0),ATAN2(S806,T806),0),"")</f>
        <is>
          <t/>
        </is>
      </c>
      <c r="BF806" s="8" t="inlineStr">
        <f aca="false">IF(A806&lt;&gt;"",DEGREES(BE806),"")</f>
        <is>
          <t/>
        </is>
      </c>
      <c r="BG806" s="8" t="inlineStr">
        <f aca="false">IF(A806&lt;&gt;"",SQRT(SUMSQ(V806:X806)),"")</f>
        <is>
          <t/>
        </is>
      </c>
      <c r="BH806" s="8" t="inlineStr">
        <f aca="false">IF(A806&lt;&gt;"",IF(BG806&lt;&gt;0,ACOS(X806/BG806),0),"")</f>
        <is>
          <t/>
        </is>
      </c>
      <c r="BI806" s="8" t="inlineStr">
        <f aca="false">IF(A806&lt;&gt;"",DEGREES(BH806),"")</f>
        <is>
          <t/>
        </is>
      </c>
      <c r="BJ806" s="8" t="inlineStr">
        <f aca="false">IF(A806&lt;&gt;"",IF(OR(V806&lt;&gt;0,W806&lt;&gt;0),ATAN2(V806,W806),0),"")</f>
        <is>
          <t/>
        </is>
      </c>
      <c r="BK806" s="8" t="inlineStr">
        <f aca="false">IF(A806&lt;&gt;"",DEGREES(BJ806),"")</f>
        <is>
          <t/>
        </is>
      </c>
      <c r="BL806" s="8" t="inlineStr">
        <f aca="false">IF(A806&lt;&gt;"",SQRT(SUMSQ(Y806:AA806)),"")</f>
        <is>
          <t/>
        </is>
      </c>
      <c r="BM806" s="8" t="inlineStr">
        <f aca="false">IF(A806&lt;&gt;"",IF(BL806&lt;&gt;0,ACOS(AA806/BL806),0),"")</f>
        <is>
          <t/>
        </is>
      </c>
      <c r="BN806" s="8" t="inlineStr">
        <f aca="false">IF(A806&lt;&gt;"",DEGREES(BM806),"")</f>
        <is>
          <t/>
        </is>
      </c>
      <c r="BO806" s="8" t="inlineStr">
        <f aca="false">IF(A806&lt;&gt;"",IF(OR(Y806&lt;&gt;0,Z806&lt;&gt;0),ATAN2(Y806,Z806),0),"")</f>
        <is>
          <t/>
        </is>
      </c>
      <c r="BP806" s="8" t="inlineStr">
        <f aca="false">IF(A806&lt;&gt;"",DEGREES(BO806),"")</f>
        <is>
          <t/>
        </is>
      </c>
      <c r="BQ806" s="8" t="inlineStr">
        <f aca="false">IF(A806&lt;&gt;"",SQRT(SUMSQ(AB806:AD806)),"")</f>
        <is>
          <t/>
        </is>
      </c>
      <c r="BR806" s="8" t="inlineStr">
        <f aca="false">IF(A806&lt;&gt;"",IF(BQ806&lt;&gt;0,ACOS(AD806/BQ806),0),"")</f>
        <is>
          <t/>
        </is>
      </c>
      <c r="BS806" s="8" t="inlineStr">
        <f aca="false">IF(A806&lt;&gt;"",DEGREES(BR806),"")</f>
        <is>
          <t/>
        </is>
      </c>
      <c r="BT806" s="8" t="inlineStr">
        <f aca="false">IF(A806&lt;&gt;"",IF(OR(AB806&lt;&gt;0,AC806&lt;&gt;0),ATAN2(AB806,AC806),0),"")</f>
        <is>
          <t/>
        </is>
      </c>
      <c r="BU806" s="8" t="inlineStr">
        <f aca="false">IF(A806&lt;&gt;"",DEGREES(BT806),"")</f>
        <is>
          <t/>
        </is>
      </c>
      <c r="BV806" s="8" t="inlineStr">
        <f aca="false">IF(A806&lt;&gt;"",SQRT(SUMSQ(AE806:AG806)),"")</f>
        <is>
          <t/>
        </is>
      </c>
      <c r="BW806" s="8" t="inlineStr">
        <f aca="false">IF(A806&lt;&gt;"",IF(BV806&lt;&gt;0,ACOS(AG806/BV806),0),"")</f>
        <is>
          <t/>
        </is>
      </c>
      <c r="BX806" s="8" t="inlineStr">
        <f aca="false">IF(A806&lt;&gt;"",DEGREES(BW806),"")</f>
        <is>
          <t/>
        </is>
      </c>
      <c r="BY806" s="8" t="inlineStr">
        <f aca="false">IF(A806&lt;&gt;"",IF(OR(AF806&lt;&gt;0,AG806&lt;&gt;0),ATAN2(AF806,AG806),0),"")</f>
        <is>
          <t/>
        </is>
      </c>
      <c r="BZ806" s="8" t="inlineStr">
        <f aca="false">IF(A806&lt;&gt;"",DEGREES(BY806),"")</f>
        <is>
          <t/>
        </is>
      </c>
      <c r="CA806" s="0" t="inlineStr">
        <f aca="false">IF(A806&lt;&gt;"",IF(AND(AI806&lt;Parameters!$B$11,AI806&gt;Parameters!$B$12,AN806&lt;Parameters!$B$11,AN806&gt;Parameters!$B$12,AS806&lt;Parameters!$B$11,AS806&gt;Parameters!$B$12,AX806&lt;Parameters!$B$11,AX806&gt;Parameters!$B$12,BC806&lt;Parameters!$B$11,BC806&gt;Parameters!$B$12,BM806&lt;Parameters!$B$11,BM806&gt;Parameters!$B$12,BR806&lt;Parameters!$B$11,BR806&gt;Parameters!$B$12,BW806&lt;Parameters!$B$11,BW806&gt;Parameters!$B$12),1,0),"")</f>
        <is>
          <t/>
        </is>
      </c>
      <c r="CB806" s="0" t="inlineStr">
        <f aca="false">IF(A806&lt;&gt;"",IF(OR(AI806&lt;Parameters!$B$12,AI806&gt;Parameters!$B$11),0,1),"")</f>
        <is>
          <t/>
        </is>
      </c>
      <c r="CC806" s="0" t="inlineStr">
        <f aca="false">IF(A806&lt;&gt;"",IF(OR(AN806&lt;Parameters!$B$12,AN806&gt;Parameters!$B$11),0,1),"")</f>
        <is>
          <t/>
        </is>
      </c>
      <c r="CD806" s="0" t="inlineStr">
        <f aca="false">IF(A806&lt;&gt;"",IF(OR(AS806&lt;Parameters!$B$12,AS806&gt;Parameters!$B$11),0,1),"")</f>
        <is>
          <t/>
        </is>
      </c>
      <c r="CE806" s="0" t="inlineStr">
        <f aca="false">IF(A806&lt;&gt;"",IF(OR(AX806&lt;Parameters!$B$12,AX806&gt;Parameters!$B$11),0,1),"")</f>
        <is>
          <t/>
        </is>
      </c>
      <c r="CF806" s="0" t="inlineStr">
        <f aca="false">IF(A806&lt;&gt;"",IF(OR(BC806&lt;Parameters!$B$12,BC806&gt;Parameters!$B$11),0,1),"")</f>
        <is>
          <t/>
        </is>
      </c>
      <c r="CG806" s="0" t="inlineStr">
        <f aca="false">IF(A806&lt;&gt;"",IF(OR(BH806&lt;Parameters!$B$12,BH806&gt;Parameters!$B$11),0,1),"")</f>
        <is>
          <t/>
        </is>
      </c>
      <c r="CH806" s="0" t="inlineStr">
        <f aca="false">IF(A806&lt;&gt;"",IF(OR(BM806&lt;Parameters!$B$12,BM806&gt;Parameters!$B$11),0,1),"")</f>
        <is>
          <t/>
        </is>
      </c>
      <c r="CI806" s="0" t="inlineStr">
        <f aca="false">IF(A806&lt;&gt;"",IF(OR(BR806&lt;Parameters!$B$12,BR806&gt;Parameters!$B$11),0,1),"")</f>
        <is>
          <t/>
        </is>
      </c>
      <c r="CJ806" s="0" t="inlineStr">
        <f aca="false">IF(A806&lt;&gt;"",IF(OR(BW806&lt;Parameters!$B$12,BW806&gt;Parameters!$B$11),0,1),"")</f>
        <is>
          <t/>
        </is>
      </c>
      <c r="CK806" s="26" t="inlineStr">
        <f aca="false">IF(A806&lt;&gt;"",SUM(CB806:CJ806)/9,"")</f>
        <is>
          <t/>
        </is>
      </c>
      <c r="CL806" s="0" t="inlineStr">
        <f aca="false">IF(A806&lt;&gt;"",CK806*9,"")</f>
        <is>
          <t/>
        </is>
      </c>
      <c r="CM806" s="8" t="inlineStr">
        <f aca="false">IF(A806&lt;&gt;"",TEXT(B806,CM$2)&amp;" "&amp;TEXT(A806,CM$2),"")</f>
        <is>
          <t/>
        </is>
      </c>
    </row>
    <row r="807" customFormat="false" ht="15" hidden="false" customHeight="false" outlineLevel="0" collapsed="false">
      <c r="A807" s="0" t="inlineStr">
        <f aca="false">IF(OR(B806&lt;Parameters!$K$12,A806&lt;Parameters!$K$12),IF(A806&lt;Parameters!$K$12,A806+1,0),"")</f>
        <is>
          <t/>
        </is>
      </c>
      <c r="B807" s="0" t="inlineStr">
        <f aca="false">IF(A807&lt;&gt;"",IF(A807=0,B806+1,B806),"")</f>
        <is>
          <t/>
        </is>
      </c>
      <c r="C807" s="24" t="inlineStr">
        <f aca="false">IF(A807&lt;&gt;"",-_phi*(A807+0.5),"")</f>
        <is>
          <t/>
        </is>
      </c>
      <c r="D807" s="8" t="inlineStr">
        <f aca="false">IF(A807&lt;&gt;"",DEGREES(C807),"")</f>
        <is>
          <t/>
        </is>
      </c>
      <c r="E807" s="24" t="inlineStr">
        <f aca="false">IF(A807&lt;&gt;"",_phi*(B807+0.5),"")</f>
        <is>
          <t/>
        </is>
      </c>
      <c r="F807" s="8" t="inlineStr">
        <f aca="false">IF(A807&lt;&gt;"",DEGREES(E807),"")</f>
        <is>
          <t/>
        </is>
      </c>
      <c r="G807" s="8" t="inlineStr">
        <f aca="false">IF(A807&lt;&gt;"",LOOKUP(A807,h!$A$3:$A$30,h!$D$3:$D$30),"")</f>
        <is>
          <t/>
        </is>
      </c>
      <c r="H807" s="8" t="inlineStr">
        <f aca="false">IF(A807&lt;&gt;"",LOOKUP(B807,h!$A$3:$A$30,h!$D$3:$D$30),"")</f>
        <is>
          <t/>
        </is>
      </c>
      <c r="I807" s="8" t="inlineStr">
        <f aca="false">IF(A807&lt;&gt;"",_zif,"")</f>
        <is>
          <t/>
        </is>
      </c>
      <c r="J807" s="8" t="inlineStr">
        <f aca="false">IF(A807&lt;&gt;"",$G807+'v1 Frame'!D$3*COS($C807)+'v1 Frame'!E$3*SIN($C807)*SIN($E807)+'v1 Frame'!F$3*SIN($C807)*COS($E807),"")</f>
        <is>
          <t/>
        </is>
      </c>
      <c r="K807" s="8" t="inlineStr">
        <f aca="false">IF(A807&lt;&gt;"",$H807+'v1 Frame'!E$3*COS($E807)-'v1 Frame'!F$3*SIN($E807),"")</f>
        <is>
          <t/>
        </is>
      </c>
      <c r="L807" s="8" t="inlineStr">
        <f aca="false">IF(A807&lt;&gt;"",$I807-'v1 Frame'!D$3*SIN($C807)+'v1 Frame'!E$3*COS($C807)*SIN($E807)+'v1 Frame'!F$3*COS($C807)*COS($E807),"")</f>
        <is>
          <t/>
        </is>
      </c>
      <c r="M807" s="8" t="inlineStr">
        <f aca="false">IF(A807&lt;&gt;"",$G807+'v1 Frame'!G$3*COS($C807)+'v1 Frame'!H$3*SIN($C807)*SIN($E807)+'v1 Frame'!I$3*SIN($C807)*COS($E807),"")</f>
        <is>
          <t/>
        </is>
      </c>
      <c r="N807" s="8" t="inlineStr">
        <f aca="false">IF(A807&lt;&gt;"",$H807+'v1 Frame'!H$3*COS($E807)-'v1 Frame'!I$3*SIN($E807),"")</f>
        <is>
          <t/>
        </is>
      </c>
      <c r="O807" s="8" t="inlineStr">
        <f aca="false">IF(A807&lt;&gt;"",$I807-'v1 Frame'!G$3*SIN($C807)+'v1 Frame'!H$3*COS($C807)*SIN($E807)+'v1 Frame'!I$3*COS($C807)*COS($E807),"")</f>
        <is>
          <t/>
        </is>
      </c>
      <c r="P807" s="8" t="inlineStr">
        <f aca="false">IF(A807&lt;&gt;"",$G807+'v1 Frame'!J$3*COS($C807)+'v1 Frame'!K$3*SIN($C807)*SIN($E807)+'v1 Frame'!L$3*SIN($C807)*COS($E807),"")</f>
        <is>
          <t/>
        </is>
      </c>
      <c r="Q807" s="8" t="inlineStr">
        <f aca="false">IF(A807&lt;&gt;"",$H807+'v1 Frame'!K$3*COS($E807)-'v1 Frame'!L$3*SIN($E807),"")</f>
        <is>
          <t/>
        </is>
      </c>
      <c r="R807" s="8" t="inlineStr">
        <f aca="false">IF(A807&lt;&gt;"",$I807-'v1 Frame'!J$3*SIN($C807)+'v1 Frame'!K$3*COS($C807)*SIN($E807)+'v1 Frame'!L$3*COS($C807)*COS($E807),"")</f>
        <is>
          <t/>
        </is>
      </c>
      <c r="S807" s="8" t="inlineStr">
        <f aca="false">IF(A807&lt;&gt;"",$G807+'v1 Frame'!M$3*COS($C807)+'v1 Frame'!N$3*SIN($C807)*SIN($E807)+'v1 Frame'!O$3*SIN($C807)*COS($E807),"")</f>
        <is>
          <t/>
        </is>
      </c>
      <c r="T807" s="8" t="inlineStr">
        <f aca="false">IF(A807&lt;&gt;"",$H807+'v1 Frame'!N$3*COS($E807)-'v1 Frame'!O$3*SIN($E807),"")</f>
        <is>
          <t/>
        </is>
      </c>
      <c r="U807" s="8" t="inlineStr">
        <f aca="false">IF(A807&lt;&gt;"",$I807-'v1 Frame'!M$3*SIN($C807)+'v1 Frame'!N$3*COS($C807)*SIN($E807)+'v1 Frame'!O$3*COS($C807)*COS($E807),"")</f>
        <is>
          <t/>
        </is>
      </c>
      <c r="V807" s="8" t="inlineStr">
        <f aca="false">IF(A807&lt;&gt;"",$G807+'v1 Frame'!P$3*COS($C807)+'v1 Frame'!Q$3*SIN($C807)*SIN($E807)+'v1 Frame'!R$3*SIN($C807)*COS($E807),"")</f>
        <is>
          <t/>
        </is>
      </c>
      <c r="W807" s="8" t="inlineStr">
        <f aca="false">IF(A807&lt;&gt;"",$H807+'v1 Frame'!Q$3*COS($E807)-'v1 Frame'!R$3*SIN($E807),"")</f>
        <is>
          <t/>
        </is>
      </c>
      <c r="X807" s="8" t="inlineStr">
        <f aca="false">IF(A807&lt;&gt;"",$I807-'v1 Frame'!P$3*SIN($C807)+'v1 Frame'!Q$3*COS($C807)*SIN($E807)+'v1 Frame'!R$3*COS($C807)*COS($E807),"")</f>
        <is>
          <t/>
        </is>
      </c>
      <c r="Y807" s="8" t="inlineStr">
        <f aca="false">IF(A807&lt;&gt;"",$G807+'v1 Frame'!S$3*COS($C807)+'v1 Frame'!T$3*SIN($C807)*SIN($E807)+'v1 Frame'!U$3*SIN($C807)*COS($E807),"")</f>
        <is>
          <t/>
        </is>
      </c>
      <c r="Z807" s="8" t="inlineStr">
        <f aca="false">IF(A807&lt;&gt;"",$H807+'v1 Frame'!T$3*COS($E807)-'v1 Frame'!U$3*SIN($E807),"")</f>
        <is>
          <t/>
        </is>
      </c>
      <c r="AA807" s="8" t="inlineStr">
        <f aca="false">IF(A807&lt;&gt;"",$I807-'v1 Frame'!S$3*SIN($C807)+'v1 Frame'!T$3*COS($C807)*SIN($E807)+'v1 Frame'!U$3*COS($C807)*COS($E807),"")</f>
        <is>
          <t/>
        </is>
      </c>
      <c r="AB807" s="8" t="inlineStr">
        <f aca="false">IF(A807&lt;&gt;"",$G807+'v1 Frame'!V$3*COS($C807)+'v1 Frame'!W$3*SIN($C807)*SIN($E807)+'v1 Frame'!X$3*SIN($C807)*COS($E807),"")</f>
        <is>
          <t/>
        </is>
      </c>
      <c r="AC807" s="8" t="inlineStr">
        <f aca="false">IF(A807&lt;&gt;"",$H807+'v1 Frame'!W$3*COS($E807)-'v1 Frame'!X$3*SIN($E807),"")</f>
        <is>
          <t/>
        </is>
      </c>
      <c r="AD807" s="8" t="inlineStr">
        <f aca="false">IF(A807&lt;&gt;"",$I807-'v1 Frame'!V$3*SIN($C807)+'v1 Frame'!W$3*COS($C807)*SIN($E807)+'v1 Frame'!X$3*COS($C807)*COS($E807),"")</f>
        <is>
          <t/>
        </is>
      </c>
      <c r="AE807" s="25" t="inlineStr">
        <f aca="false">IF(A807&lt;&gt;"",$G807+'v1 Frame'!Y$3*COS($C807)+'v1 Frame'!Z$3*SIN($C807)*SIN($E807)+'v1 Frame'!AA$3*SIN($C807)*COS($E807),"")</f>
        <is>
          <t/>
        </is>
      </c>
      <c r="AF807" s="25" t="inlineStr">
        <f aca="false">IF(A807&lt;&gt;"",$H807+'v1 Frame'!Z$3*COS($E807)-'v1 Frame'!AA$3*SIN($E807),"")</f>
        <is>
          <t/>
        </is>
      </c>
      <c r="AG807" s="25" t="inlineStr">
        <f aca="false">IF(A807&lt;&gt;"",$I807-'v1 Frame'!Y$3*SIN($C807)+'v1 Frame'!Z$3*COS($C807)*SIN($E807)+'v1 Frame'!AA$3*COS($C807)*COS($E807),"")</f>
        <is>
          <t/>
        </is>
      </c>
      <c r="AH807" s="8" t="inlineStr">
        <f aca="false">IF(A807&lt;&gt;"",SQRT(SUMSQ(G807:I807)),"")</f>
        <is>
          <t/>
        </is>
      </c>
      <c r="AI807" s="8" t="inlineStr">
        <f aca="false">IF(A807&lt;&gt;"",IF(AH807&lt;&gt;0,ACOS(I807/AH807),0),"")</f>
        <is>
          <t/>
        </is>
      </c>
      <c r="AJ807" s="8" t="inlineStr">
        <f aca="false">IF(A807&lt;&gt;"",DEGREES(AI807),"")</f>
        <is>
          <t/>
        </is>
      </c>
      <c r="AK807" s="8" t="inlineStr">
        <f aca="false">IF(A807&lt;&gt;"",IF(OR(G807&lt;&gt;0,H807&lt;&gt;0),ATAN2(G807,H807),0),"")</f>
        <is>
          <t/>
        </is>
      </c>
      <c r="AL807" s="8" t="inlineStr">
        <f aca="false">IF(A807&lt;&gt;"",DEGREES(AK807),"")</f>
        <is>
          <t/>
        </is>
      </c>
      <c r="AM807" s="8" t="inlineStr">
        <f aca="false">IF(A807&lt;&gt;"",SQRT(SUMSQ(J807:L807)),"")</f>
        <is>
          <t/>
        </is>
      </c>
      <c r="AN807" s="8" t="inlineStr">
        <f aca="false">IF(A807&lt;&gt;"",IF(AM807&lt;&gt;0,ACOS(L807/AM807),0),"")</f>
        <is>
          <t/>
        </is>
      </c>
      <c r="AO807" s="8" t="inlineStr">
        <f aca="false">IF(A807&lt;&gt;"",DEGREES(AN807),"")</f>
        <is>
          <t/>
        </is>
      </c>
      <c r="AP807" s="8" t="inlineStr">
        <f aca="false">IF(A807&lt;&gt;"",IF(OR(J807&lt;&gt;0,K807&lt;&gt;0),ATAN2(J807,K807),0),"")</f>
        <is>
          <t/>
        </is>
      </c>
      <c r="AQ807" s="8" t="inlineStr">
        <f aca="false">IF(A807&lt;&gt;"",DEGREES(AP807),"")</f>
        <is>
          <t/>
        </is>
      </c>
      <c r="AR807" s="8" t="inlineStr">
        <f aca="false">IF(A807&lt;&gt;"",SQRT(SUMSQ(M807:O807)),"")</f>
        <is>
          <t/>
        </is>
      </c>
      <c r="AS807" s="8" t="inlineStr">
        <f aca="false">IF(A807&lt;&gt;"",IF(AR807&lt;&gt;0,ACOS(O807/AR807),0),"")</f>
        <is>
          <t/>
        </is>
      </c>
      <c r="AT807" s="8" t="inlineStr">
        <f aca="false">IF(A807&lt;&gt;"",DEGREES(AS807),"")</f>
        <is>
          <t/>
        </is>
      </c>
      <c r="AU807" s="8" t="inlineStr">
        <f aca="false">IF(A807&lt;&gt;"",IF(OR(M807&lt;&gt;0,N807&lt;&gt;0),ATAN2(M807,N807),0),"")</f>
        <is>
          <t/>
        </is>
      </c>
      <c r="AV807" s="8" t="inlineStr">
        <f aca="false">IF(A807&lt;&gt;"",DEGREES(AU807),"")</f>
        <is>
          <t/>
        </is>
      </c>
      <c r="AW807" s="8" t="inlineStr">
        <f aca="false">IF(A807&lt;&gt;"",SQRT(SUMSQ(P807:R807)),"")</f>
        <is>
          <t/>
        </is>
      </c>
      <c r="AX807" s="8" t="inlineStr">
        <f aca="false">IF(A807&lt;&gt;"",IF(AW807&lt;&gt;0,ACOS(R807/AW807),0),"")</f>
        <is>
          <t/>
        </is>
      </c>
      <c r="AY807" s="8" t="inlineStr">
        <f aca="false">IF(A807&lt;&gt;"",DEGREES(AX807),"")</f>
        <is>
          <t/>
        </is>
      </c>
      <c r="AZ807" s="8" t="inlineStr">
        <f aca="false">IF(A807&lt;&gt;"",IF(OR(P807&lt;&gt;0,Q807&lt;&gt;0),ATAN2(P807,Q807),0),"")</f>
        <is>
          <t/>
        </is>
      </c>
      <c r="BA807" s="8" t="inlineStr">
        <f aca="false">IF(A807&lt;&gt;"",DEGREES(AZ807),"")</f>
        <is>
          <t/>
        </is>
      </c>
      <c r="BB807" s="8" t="inlineStr">
        <f aca="false">IF(A807&lt;&gt;"",SQRT(SUMSQ(S807:U807)),"")</f>
        <is>
          <t/>
        </is>
      </c>
      <c r="BC807" s="8" t="inlineStr">
        <f aca="false">IF(A807&lt;&gt;"",IF(BB807&lt;&gt;0,ACOS(U807/BB807),0),"")</f>
        <is>
          <t/>
        </is>
      </c>
      <c r="BD807" s="8" t="inlineStr">
        <f aca="false">IF(A807&lt;&gt;"",DEGREES(BC807),"")</f>
        <is>
          <t/>
        </is>
      </c>
      <c r="BE807" s="8" t="inlineStr">
        <f aca="false">IF(A807&lt;&gt;"",IF(OR(S807&lt;&gt;0,T807&lt;&gt;0),ATAN2(S807,T807),0),"")</f>
        <is>
          <t/>
        </is>
      </c>
      <c r="BF807" s="8" t="inlineStr">
        <f aca="false">IF(A807&lt;&gt;"",DEGREES(BE807),"")</f>
        <is>
          <t/>
        </is>
      </c>
      <c r="BG807" s="8" t="inlineStr">
        <f aca="false">IF(A807&lt;&gt;"",SQRT(SUMSQ(V807:X807)),"")</f>
        <is>
          <t/>
        </is>
      </c>
      <c r="BH807" s="8" t="inlineStr">
        <f aca="false">IF(A807&lt;&gt;"",IF(BG807&lt;&gt;0,ACOS(X807/BG807),0),"")</f>
        <is>
          <t/>
        </is>
      </c>
      <c r="BI807" s="8" t="inlineStr">
        <f aca="false">IF(A807&lt;&gt;"",DEGREES(BH807),"")</f>
        <is>
          <t/>
        </is>
      </c>
      <c r="BJ807" s="8" t="inlineStr">
        <f aca="false">IF(A807&lt;&gt;"",IF(OR(V807&lt;&gt;0,W807&lt;&gt;0),ATAN2(V807,W807),0),"")</f>
        <is>
          <t/>
        </is>
      </c>
      <c r="BK807" s="8" t="inlineStr">
        <f aca="false">IF(A807&lt;&gt;"",DEGREES(BJ807),"")</f>
        <is>
          <t/>
        </is>
      </c>
      <c r="BL807" s="8" t="inlineStr">
        <f aca="false">IF(A807&lt;&gt;"",SQRT(SUMSQ(Y807:AA807)),"")</f>
        <is>
          <t/>
        </is>
      </c>
      <c r="BM807" s="8" t="inlineStr">
        <f aca="false">IF(A807&lt;&gt;"",IF(BL807&lt;&gt;0,ACOS(AA807/BL807),0),"")</f>
        <is>
          <t/>
        </is>
      </c>
      <c r="BN807" s="8" t="inlineStr">
        <f aca="false">IF(A807&lt;&gt;"",DEGREES(BM807),"")</f>
        <is>
          <t/>
        </is>
      </c>
      <c r="BO807" s="8" t="inlineStr">
        <f aca="false">IF(A807&lt;&gt;"",IF(OR(Y807&lt;&gt;0,Z807&lt;&gt;0),ATAN2(Y807,Z807),0),"")</f>
        <is>
          <t/>
        </is>
      </c>
      <c r="BP807" s="8" t="inlineStr">
        <f aca="false">IF(A807&lt;&gt;"",DEGREES(BO807),"")</f>
        <is>
          <t/>
        </is>
      </c>
      <c r="BQ807" s="8" t="inlineStr">
        <f aca="false">IF(A807&lt;&gt;"",SQRT(SUMSQ(AB807:AD807)),"")</f>
        <is>
          <t/>
        </is>
      </c>
      <c r="BR807" s="8" t="inlineStr">
        <f aca="false">IF(A807&lt;&gt;"",IF(BQ807&lt;&gt;0,ACOS(AD807/BQ807),0),"")</f>
        <is>
          <t/>
        </is>
      </c>
      <c r="BS807" s="8" t="inlineStr">
        <f aca="false">IF(A807&lt;&gt;"",DEGREES(BR807),"")</f>
        <is>
          <t/>
        </is>
      </c>
      <c r="BT807" s="8" t="inlineStr">
        <f aca="false">IF(A807&lt;&gt;"",IF(OR(AB807&lt;&gt;0,AC807&lt;&gt;0),ATAN2(AB807,AC807),0),"")</f>
        <is>
          <t/>
        </is>
      </c>
      <c r="BU807" s="8" t="inlineStr">
        <f aca="false">IF(A807&lt;&gt;"",DEGREES(BT807),"")</f>
        <is>
          <t/>
        </is>
      </c>
      <c r="BV807" s="8" t="inlineStr">
        <f aca="false">IF(A807&lt;&gt;"",SQRT(SUMSQ(AE807:AG807)),"")</f>
        <is>
          <t/>
        </is>
      </c>
      <c r="BW807" s="8" t="inlineStr">
        <f aca="false">IF(A807&lt;&gt;"",IF(BV807&lt;&gt;0,ACOS(AG807/BV807),0),"")</f>
        <is>
          <t/>
        </is>
      </c>
      <c r="BX807" s="8" t="inlineStr">
        <f aca="false">IF(A807&lt;&gt;"",DEGREES(BW807),"")</f>
        <is>
          <t/>
        </is>
      </c>
      <c r="BY807" s="8" t="inlineStr">
        <f aca="false">IF(A807&lt;&gt;"",IF(OR(AF807&lt;&gt;0,AG807&lt;&gt;0),ATAN2(AF807,AG807),0),"")</f>
        <is>
          <t/>
        </is>
      </c>
      <c r="BZ807" s="8" t="inlineStr">
        <f aca="false">IF(A807&lt;&gt;"",DEGREES(BY807),"")</f>
        <is>
          <t/>
        </is>
      </c>
      <c r="CA807" s="0" t="inlineStr">
        <f aca="false">IF(A807&lt;&gt;"",IF(AND(AI807&lt;Parameters!$B$11,AI807&gt;Parameters!$B$12,AN807&lt;Parameters!$B$11,AN807&gt;Parameters!$B$12,AS807&lt;Parameters!$B$11,AS807&gt;Parameters!$B$12,AX807&lt;Parameters!$B$11,AX807&gt;Parameters!$B$12,BC807&lt;Parameters!$B$11,BC807&gt;Parameters!$B$12,BM807&lt;Parameters!$B$11,BM807&gt;Parameters!$B$12,BR807&lt;Parameters!$B$11,BR807&gt;Parameters!$B$12,BW807&lt;Parameters!$B$11,BW807&gt;Parameters!$B$12),1,0),"")</f>
        <is>
          <t/>
        </is>
      </c>
      <c r="CB807" s="0" t="inlineStr">
        <f aca="false">IF(A807&lt;&gt;"",IF(OR(AI807&lt;Parameters!$B$12,AI807&gt;Parameters!$B$11),0,1),"")</f>
        <is>
          <t/>
        </is>
      </c>
      <c r="CC807" s="0" t="inlineStr">
        <f aca="false">IF(A807&lt;&gt;"",IF(OR(AN807&lt;Parameters!$B$12,AN807&gt;Parameters!$B$11),0,1),"")</f>
        <is>
          <t/>
        </is>
      </c>
      <c r="CD807" s="0" t="inlineStr">
        <f aca="false">IF(A807&lt;&gt;"",IF(OR(AS807&lt;Parameters!$B$12,AS807&gt;Parameters!$B$11),0,1),"")</f>
        <is>
          <t/>
        </is>
      </c>
      <c r="CE807" s="0" t="inlineStr">
        <f aca="false">IF(A807&lt;&gt;"",IF(OR(AX807&lt;Parameters!$B$12,AX807&gt;Parameters!$B$11),0,1),"")</f>
        <is>
          <t/>
        </is>
      </c>
      <c r="CF807" s="0" t="inlineStr">
        <f aca="false">IF(A807&lt;&gt;"",IF(OR(BC807&lt;Parameters!$B$12,BC807&gt;Parameters!$B$11),0,1),"")</f>
        <is>
          <t/>
        </is>
      </c>
      <c r="CG807" s="0" t="inlineStr">
        <f aca="false">IF(A807&lt;&gt;"",IF(OR(BH807&lt;Parameters!$B$12,BH807&gt;Parameters!$B$11),0,1),"")</f>
        <is>
          <t/>
        </is>
      </c>
      <c r="CH807" s="0" t="inlineStr">
        <f aca="false">IF(A807&lt;&gt;"",IF(OR(BM807&lt;Parameters!$B$12,BM807&gt;Parameters!$B$11),0,1),"")</f>
        <is>
          <t/>
        </is>
      </c>
      <c r="CI807" s="0" t="inlineStr">
        <f aca="false">IF(A807&lt;&gt;"",IF(OR(BR807&lt;Parameters!$B$12,BR807&gt;Parameters!$B$11),0,1),"")</f>
        <is>
          <t/>
        </is>
      </c>
      <c r="CJ807" s="0" t="inlineStr">
        <f aca="false">IF(A807&lt;&gt;"",IF(OR(BW807&lt;Parameters!$B$12,BW807&gt;Parameters!$B$11),0,1),"")</f>
        <is>
          <t/>
        </is>
      </c>
      <c r="CK807" s="26" t="inlineStr">
        <f aca="false">IF(A807&lt;&gt;"",SUM(CB807:CJ807)/9,"")</f>
        <is>
          <t/>
        </is>
      </c>
      <c r="CL807" s="0" t="inlineStr">
        <f aca="false">IF(A807&lt;&gt;"",CK807*9,"")</f>
        <is>
          <t/>
        </is>
      </c>
      <c r="CM807" s="8" t="inlineStr">
        <f aca="false">IF(A807&lt;&gt;"",TEXT(B807,CM$2)&amp;" "&amp;TEXT(A807,CM$2),"")</f>
        <is>
          <t/>
        </is>
      </c>
    </row>
    <row r="808" customFormat="false" ht="15" hidden="false" customHeight="false" outlineLevel="0" collapsed="false">
      <c r="A808" s="0" t="inlineStr">
        <f aca="false">IF(OR(B807&lt;Parameters!$K$12,A807&lt;Parameters!$K$12),IF(A807&lt;Parameters!$K$12,A807+1,0),"")</f>
        <is>
          <t/>
        </is>
      </c>
      <c r="B808" s="0" t="inlineStr">
        <f aca="false">IF(A808&lt;&gt;"",IF(A808=0,B807+1,B807),"")</f>
        <is>
          <t/>
        </is>
      </c>
      <c r="C808" s="24" t="inlineStr">
        <f aca="false">IF(A808&lt;&gt;"",-_phi*(A808+0.5),"")</f>
        <is>
          <t/>
        </is>
      </c>
      <c r="D808" s="8" t="inlineStr">
        <f aca="false">IF(A808&lt;&gt;"",DEGREES(C808),"")</f>
        <is>
          <t/>
        </is>
      </c>
      <c r="E808" s="24" t="inlineStr">
        <f aca="false">IF(A808&lt;&gt;"",_phi*(B808+0.5),"")</f>
        <is>
          <t/>
        </is>
      </c>
      <c r="F808" s="8" t="inlineStr">
        <f aca="false">IF(A808&lt;&gt;"",DEGREES(E808),"")</f>
        <is>
          <t/>
        </is>
      </c>
      <c r="G808" s="8" t="inlineStr">
        <f aca="false">IF(A808&lt;&gt;"",LOOKUP(A808,h!$A$3:$A$30,h!$D$3:$D$30),"")</f>
        <is>
          <t/>
        </is>
      </c>
      <c r="H808" s="8" t="inlineStr">
        <f aca="false">IF(A808&lt;&gt;"",LOOKUP(B808,h!$A$3:$A$30,h!$D$3:$D$30),"")</f>
        <is>
          <t/>
        </is>
      </c>
      <c r="I808" s="8" t="inlineStr">
        <f aca="false">IF(A808&lt;&gt;"",_zif,"")</f>
        <is>
          <t/>
        </is>
      </c>
      <c r="J808" s="8" t="inlineStr">
        <f aca="false">IF(A808&lt;&gt;"",$G808+'v1 Frame'!D$3*COS($C808)+'v1 Frame'!E$3*SIN($C808)*SIN($E808)+'v1 Frame'!F$3*SIN($C808)*COS($E808),"")</f>
        <is>
          <t/>
        </is>
      </c>
      <c r="K808" s="8" t="inlineStr">
        <f aca="false">IF(A808&lt;&gt;"",$H808+'v1 Frame'!E$3*COS($E808)-'v1 Frame'!F$3*SIN($E808),"")</f>
        <is>
          <t/>
        </is>
      </c>
      <c r="L808" s="8" t="inlineStr">
        <f aca="false">IF(A808&lt;&gt;"",$I808-'v1 Frame'!D$3*SIN($C808)+'v1 Frame'!E$3*COS($C808)*SIN($E808)+'v1 Frame'!F$3*COS($C808)*COS($E808),"")</f>
        <is>
          <t/>
        </is>
      </c>
      <c r="M808" s="8" t="inlineStr">
        <f aca="false">IF(A808&lt;&gt;"",$G808+'v1 Frame'!G$3*COS($C808)+'v1 Frame'!H$3*SIN($C808)*SIN($E808)+'v1 Frame'!I$3*SIN($C808)*COS($E808),"")</f>
        <is>
          <t/>
        </is>
      </c>
      <c r="N808" s="8" t="inlineStr">
        <f aca="false">IF(A808&lt;&gt;"",$H808+'v1 Frame'!H$3*COS($E808)-'v1 Frame'!I$3*SIN($E808),"")</f>
        <is>
          <t/>
        </is>
      </c>
      <c r="O808" s="8" t="inlineStr">
        <f aca="false">IF(A808&lt;&gt;"",$I808-'v1 Frame'!G$3*SIN($C808)+'v1 Frame'!H$3*COS($C808)*SIN($E808)+'v1 Frame'!I$3*COS($C808)*COS($E808),"")</f>
        <is>
          <t/>
        </is>
      </c>
      <c r="P808" s="8" t="inlineStr">
        <f aca="false">IF(A808&lt;&gt;"",$G808+'v1 Frame'!J$3*COS($C808)+'v1 Frame'!K$3*SIN($C808)*SIN($E808)+'v1 Frame'!L$3*SIN($C808)*COS($E808),"")</f>
        <is>
          <t/>
        </is>
      </c>
      <c r="Q808" s="8" t="inlineStr">
        <f aca="false">IF(A808&lt;&gt;"",$H808+'v1 Frame'!K$3*COS($E808)-'v1 Frame'!L$3*SIN($E808),"")</f>
        <is>
          <t/>
        </is>
      </c>
      <c r="R808" s="8" t="inlineStr">
        <f aca="false">IF(A808&lt;&gt;"",$I808-'v1 Frame'!J$3*SIN($C808)+'v1 Frame'!K$3*COS($C808)*SIN($E808)+'v1 Frame'!L$3*COS($C808)*COS($E808),"")</f>
        <is>
          <t/>
        </is>
      </c>
      <c r="S808" s="8" t="inlineStr">
        <f aca="false">IF(A808&lt;&gt;"",$G808+'v1 Frame'!M$3*COS($C808)+'v1 Frame'!N$3*SIN($C808)*SIN($E808)+'v1 Frame'!O$3*SIN($C808)*COS($E808),"")</f>
        <is>
          <t/>
        </is>
      </c>
      <c r="T808" s="8" t="inlineStr">
        <f aca="false">IF(A808&lt;&gt;"",$H808+'v1 Frame'!N$3*COS($E808)-'v1 Frame'!O$3*SIN($E808),"")</f>
        <is>
          <t/>
        </is>
      </c>
      <c r="U808" s="8" t="inlineStr">
        <f aca="false">IF(A808&lt;&gt;"",$I808-'v1 Frame'!M$3*SIN($C808)+'v1 Frame'!N$3*COS($C808)*SIN($E808)+'v1 Frame'!O$3*COS($C808)*COS($E808),"")</f>
        <is>
          <t/>
        </is>
      </c>
      <c r="V808" s="8" t="inlineStr">
        <f aca="false">IF(A808&lt;&gt;"",$G808+'v1 Frame'!P$3*COS($C808)+'v1 Frame'!Q$3*SIN($C808)*SIN($E808)+'v1 Frame'!R$3*SIN($C808)*COS($E808),"")</f>
        <is>
          <t/>
        </is>
      </c>
      <c r="W808" s="8" t="inlineStr">
        <f aca="false">IF(A808&lt;&gt;"",$H808+'v1 Frame'!Q$3*COS($E808)-'v1 Frame'!R$3*SIN($E808),"")</f>
        <is>
          <t/>
        </is>
      </c>
      <c r="X808" s="8" t="inlineStr">
        <f aca="false">IF(A808&lt;&gt;"",$I808-'v1 Frame'!P$3*SIN($C808)+'v1 Frame'!Q$3*COS($C808)*SIN($E808)+'v1 Frame'!R$3*COS($C808)*COS($E808),"")</f>
        <is>
          <t/>
        </is>
      </c>
      <c r="Y808" s="8" t="inlineStr">
        <f aca="false">IF(A808&lt;&gt;"",$G808+'v1 Frame'!S$3*COS($C808)+'v1 Frame'!T$3*SIN($C808)*SIN($E808)+'v1 Frame'!U$3*SIN($C808)*COS($E808),"")</f>
        <is>
          <t/>
        </is>
      </c>
      <c r="Z808" s="8" t="inlineStr">
        <f aca="false">IF(A808&lt;&gt;"",$H808+'v1 Frame'!T$3*COS($E808)-'v1 Frame'!U$3*SIN($E808),"")</f>
        <is>
          <t/>
        </is>
      </c>
      <c r="AA808" s="8" t="inlineStr">
        <f aca="false">IF(A808&lt;&gt;"",$I808-'v1 Frame'!S$3*SIN($C808)+'v1 Frame'!T$3*COS($C808)*SIN($E808)+'v1 Frame'!U$3*COS($C808)*COS($E808),"")</f>
        <is>
          <t/>
        </is>
      </c>
      <c r="AB808" s="8" t="inlineStr">
        <f aca="false">IF(A808&lt;&gt;"",$G808+'v1 Frame'!V$3*COS($C808)+'v1 Frame'!W$3*SIN($C808)*SIN($E808)+'v1 Frame'!X$3*SIN($C808)*COS($E808),"")</f>
        <is>
          <t/>
        </is>
      </c>
      <c r="AC808" s="8" t="inlineStr">
        <f aca="false">IF(A808&lt;&gt;"",$H808+'v1 Frame'!W$3*COS($E808)-'v1 Frame'!X$3*SIN($E808),"")</f>
        <is>
          <t/>
        </is>
      </c>
      <c r="AD808" s="8" t="inlineStr">
        <f aca="false">IF(A808&lt;&gt;"",$I808-'v1 Frame'!V$3*SIN($C808)+'v1 Frame'!W$3*COS($C808)*SIN($E808)+'v1 Frame'!X$3*COS($C808)*COS($E808),"")</f>
        <is>
          <t/>
        </is>
      </c>
      <c r="AE808" s="25" t="inlineStr">
        <f aca="false">IF(A808&lt;&gt;"",$G808+'v1 Frame'!Y$3*COS($C808)+'v1 Frame'!Z$3*SIN($C808)*SIN($E808)+'v1 Frame'!AA$3*SIN($C808)*COS($E808),"")</f>
        <is>
          <t/>
        </is>
      </c>
      <c r="AF808" s="25" t="inlineStr">
        <f aca="false">IF(A808&lt;&gt;"",$H808+'v1 Frame'!Z$3*COS($E808)-'v1 Frame'!AA$3*SIN($E808),"")</f>
        <is>
          <t/>
        </is>
      </c>
      <c r="AG808" s="25" t="inlineStr">
        <f aca="false">IF(A808&lt;&gt;"",$I808-'v1 Frame'!Y$3*SIN($C808)+'v1 Frame'!Z$3*COS($C808)*SIN($E808)+'v1 Frame'!AA$3*COS($C808)*COS($E808),"")</f>
        <is>
          <t/>
        </is>
      </c>
      <c r="AH808" s="8" t="inlineStr">
        <f aca="false">IF(A808&lt;&gt;"",SQRT(SUMSQ(G808:I808)),"")</f>
        <is>
          <t/>
        </is>
      </c>
      <c r="AI808" s="8" t="inlineStr">
        <f aca="false">IF(A808&lt;&gt;"",IF(AH808&lt;&gt;0,ACOS(I808/AH808),0),"")</f>
        <is>
          <t/>
        </is>
      </c>
      <c r="AJ808" s="8" t="inlineStr">
        <f aca="false">IF(A808&lt;&gt;"",DEGREES(AI808),"")</f>
        <is>
          <t/>
        </is>
      </c>
      <c r="AK808" s="8" t="inlineStr">
        <f aca="false">IF(A808&lt;&gt;"",IF(OR(G808&lt;&gt;0,H808&lt;&gt;0),ATAN2(G808,H808),0),"")</f>
        <is>
          <t/>
        </is>
      </c>
      <c r="AL808" s="8" t="inlineStr">
        <f aca="false">IF(A808&lt;&gt;"",DEGREES(AK808),"")</f>
        <is>
          <t/>
        </is>
      </c>
      <c r="AM808" s="8" t="inlineStr">
        <f aca="false">IF(A808&lt;&gt;"",SQRT(SUMSQ(J808:L808)),"")</f>
        <is>
          <t/>
        </is>
      </c>
      <c r="AN808" s="8" t="inlineStr">
        <f aca="false">IF(A808&lt;&gt;"",IF(AM808&lt;&gt;0,ACOS(L808/AM808),0),"")</f>
        <is>
          <t/>
        </is>
      </c>
      <c r="AO808" s="8" t="inlineStr">
        <f aca="false">IF(A808&lt;&gt;"",DEGREES(AN808),"")</f>
        <is>
          <t/>
        </is>
      </c>
      <c r="AP808" s="8" t="inlineStr">
        <f aca="false">IF(A808&lt;&gt;"",IF(OR(J808&lt;&gt;0,K808&lt;&gt;0),ATAN2(J808,K808),0),"")</f>
        <is>
          <t/>
        </is>
      </c>
      <c r="AQ808" s="8" t="inlineStr">
        <f aca="false">IF(A808&lt;&gt;"",DEGREES(AP808),"")</f>
        <is>
          <t/>
        </is>
      </c>
      <c r="AR808" s="8" t="inlineStr">
        <f aca="false">IF(A808&lt;&gt;"",SQRT(SUMSQ(M808:O808)),"")</f>
        <is>
          <t/>
        </is>
      </c>
      <c r="AS808" s="8" t="inlineStr">
        <f aca="false">IF(A808&lt;&gt;"",IF(AR808&lt;&gt;0,ACOS(O808/AR808),0),"")</f>
        <is>
          <t/>
        </is>
      </c>
      <c r="AT808" s="8" t="inlineStr">
        <f aca="false">IF(A808&lt;&gt;"",DEGREES(AS808),"")</f>
        <is>
          <t/>
        </is>
      </c>
      <c r="AU808" s="8" t="inlineStr">
        <f aca="false">IF(A808&lt;&gt;"",IF(OR(M808&lt;&gt;0,N808&lt;&gt;0),ATAN2(M808,N808),0),"")</f>
        <is>
          <t/>
        </is>
      </c>
      <c r="AV808" s="8" t="inlineStr">
        <f aca="false">IF(A808&lt;&gt;"",DEGREES(AU808),"")</f>
        <is>
          <t/>
        </is>
      </c>
      <c r="AW808" s="8" t="inlineStr">
        <f aca="false">IF(A808&lt;&gt;"",SQRT(SUMSQ(P808:R808)),"")</f>
        <is>
          <t/>
        </is>
      </c>
      <c r="AX808" s="8" t="inlineStr">
        <f aca="false">IF(A808&lt;&gt;"",IF(AW808&lt;&gt;0,ACOS(R808/AW808),0),"")</f>
        <is>
          <t/>
        </is>
      </c>
      <c r="AY808" s="8" t="inlineStr">
        <f aca="false">IF(A808&lt;&gt;"",DEGREES(AX808),"")</f>
        <is>
          <t/>
        </is>
      </c>
      <c r="AZ808" s="8" t="inlineStr">
        <f aca="false">IF(A808&lt;&gt;"",IF(OR(P808&lt;&gt;0,Q808&lt;&gt;0),ATAN2(P808,Q808),0),"")</f>
        <is>
          <t/>
        </is>
      </c>
      <c r="BA808" s="8" t="inlineStr">
        <f aca="false">IF(A808&lt;&gt;"",DEGREES(AZ808),"")</f>
        <is>
          <t/>
        </is>
      </c>
      <c r="BB808" s="8" t="inlineStr">
        <f aca="false">IF(A808&lt;&gt;"",SQRT(SUMSQ(S808:U808)),"")</f>
        <is>
          <t/>
        </is>
      </c>
      <c r="BC808" s="8" t="inlineStr">
        <f aca="false">IF(A808&lt;&gt;"",IF(BB808&lt;&gt;0,ACOS(U808/BB808),0),"")</f>
        <is>
          <t/>
        </is>
      </c>
      <c r="BD808" s="8" t="inlineStr">
        <f aca="false">IF(A808&lt;&gt;"",DEGREES(BC808),"")</f>
        <is>
          <t/>
        </is>
      </c>
      <c r="BE808" s="8" t="inlineStr">
        <f aca="false">IF(A808&lt;&gt;"",IF(OR(S808&lt;&gt;0,T808&lt;&gt;0),ATAN2(S808,T808),0),"")</f>
        <is>
          <t/>
        </is>
      </c>
      <c r="BF808" s="8" t="inlineStr">
        <f aca="false">IF(A808&lt;&gt;"",DEGREES(BE808),"")</f>
        <is>
          <t/>
        </is>
      </c>
      <c r="BG808" s="8" t="inlineStr">
        <f aca="false">IF(A808&lt;&gt;"",SQRT(SUMSQ(V808:X808)),"")</f>
        <is>
          <t/>
        </is>
      </c>
      <c r="BH808" s="8" t="inlineStr">
        <f aca="false">IF(A808&lt;&gt;"",IF(BG808&lt;&gt;0,ACOS(X808/BG808),0),"")</f>
        <is>
          <t/>
        </is>
      </c>
      <c r="BI808" s="8" t="inlineStr">
        <f aca="false">IF(A808&lt;&gt;"",DEGREES(BH808),"")</f>
        <is>
          <t/>
        </is>
      </c>
      <c r="BJ808" s="8" t="inlineStr">
        <f aca="false">IF(A808&lt;&gt;"",IF(OR(V808&lt;&gt;0,W808&lt;&gt;0),ATAN2(V808,W808),0),"")</f>
        <is>
          <t/>
        </is>
      </c>
      <c r="BK808" s="8" t="inlineStr">
        <f aca="false">IF(A808&lt;&gt;"",DEGREES(BJ808),"")</f>
        <is>
          <t/>
        </is>
      </c>
      <c r="BL808" s="8" t="inlineStr">
        <f aca="false">IF(A808&lt;&gt;"",SQRT(SUMSQ(Y808:AA808)),"")</f>
        <is>
          <t/>
        </is>
      </c>
      <c r="BM808" s="8" t="inlineStr">
        <f aca="false">IF(A808&lt;&gt;"",IF(BL808&lt;&gt;0,ACOS(AA808/BL808),0),"")</f>
        <is>
          <t/>
        </is>
      </c>
      <c r="BN808" s="8" t="inlineStr">
        <f aca="false">IF(A808&lt;&gt;"",DEGREES(BM808),"")</f>
        <is>
          <t/>
        </is>
      </c>
      <c r="BO808" s="8" t="inlineStr">
        <f aca="false">IF(A808&lt;&gt;"",IF(OR(Y808&lt;&gt;0,Z808&lt;&gt;0),ATAN2(Y808,Z808),0),"")</f>
        <is>
          <t/>
        </is>
      </c>
      <c r="BP808" s="8" t="inlineStr">
        <f aca="false">IF(A808&lt;&gt;"",DEGREES(BO808),"")</f>
        <is>
          <t/>
        </is>
      </c>
      <c r="BQ808" s="8" t="inlineStr">
        <f aca="false">IF(A808&lt;&gt;"",SQRT(SUMSQ(AB808:AD808)),"")</f>
        <is>
          <t/>
        </is>
      </c>
      <c r="BR808" s="8" t="inlineStr">
        <f aca="false">IF(A808&lt;&gt;"",IF(BQ808&lt;&gt;0,ACOS(AD808/BQ808),0),"")</f>
        <is>
          <t/>
        </is>
      </c>
      <c r="BS808" s="8" t="inlineStr">
        <f aca="false">IF(A808&lt;&gt;"",DEGREES(BR808),"")</f>
        <is>
          <t/>
        </is>
      </c>
      <c r="BT808" s="8" t="inlineStr">
        <f aca="false">IF(A808&lt;&gt;"",IF(OR(AB808&lt;&gt;0,AC808&lt;&gt;0),ATAN2(AB808,AC808),0),"")</f>
        <is>
          <t/>
        </is>
      </c>
      <c r="BU808" s="8" t="inlineStr">
        <f aca="false">IF(A808&lt;&gt;"",DEGREES(BT808),"")</f>
        <is>
          <t/>
        </is>
      </c>
      <c r="BV808" s="8" t="inlineStr">
        <f aca="false">IF(A808&lt;&gt;"",SQRT(SUMSQ(AE808:AG808)),"")</f>
        <is>
          <t/>
        </is>
      </c>
      <c r="BW808" s="8" t="inlineStr">
        <f aca="false">IF(A808&lt;&gt;"",IF(BV808&lt;&gt;0,ACOS(AG808/BV808),0),"")</f>
        <is>
          <t/>
        </is>
      </c>
      <c r="BX808" s="8" t="inlineStr">
        <f aca="false">IF(A808&lt;&gt;"",DEGREES(BW808),"")</f>
        <is>
          <t/>
        </is>
      </c>
      <c r="BY808" s="8" t="inlineStr">
        <f aca="false">IF(A808&lt;&gt;"",IF(OR(AF808&lt;&gt;0,AG808&lt;&gt;0),ATAN2(AF808,AG808),0),"")</f>
        <is>
          <t/>
        </is>
      </c>
      <c r="BZ808" s="8" t="inlineStr">
        <f aca="false">IF(A808&lt;&gt;"",DEGREES(BY808),"")</f>
        <is>
          <t/>
        </is>
      </c>
      <c r="CA808" s="0" t="inlineStr">
        <f aca="false">IF(A808&lt;&gt;"",IF(AND(AI808&lt;Parameters!$B$11,AI808&gt;Parameters!$B$12,AN808&lt;Parameters!$B$11,AN808&gt;Parameters!$B$12,AS808&lt;Parameters!$B$11,AS808&gt;Parameters!$B$12,AX808&lt;Parameters!$B$11,AX808&gt;Parameters!$B$12,BC808&lt;Parameters!$B$11,BC808&gt;Parameters!$B$12,BM808&lt;Parameters!$B$11,BM808&gt;Parameters!$B$12,BR808&lt;Parameters!$B$11,BR808&gt;Parameters!$B$12,BW808&lt;Parameters!$B$11,BW808&gt;Parameters!$B$12),1,0),"")</f>
        <is>
          <t/>
        </is>
      </c>
      <c r="CB808" s="0" t="inlineStr">
        <f aca="false">IF(A808&lt;&gt;"",IF(OR(AI808&lt;Parameters!$B$12,AI808&gt;Parameters!$B$11),0,1),"")</f>
        <is>
          <t/>
        </is>
      </c>
      <c r="CC808" s="0" t="inlineStr">
        <f aca="false">IF(A808&lt;&gt;"",IF(OR(AN808&lt;Parameters!$B$12,AN808&gt;Parameters!$B$11),0,1),"")</f>
        <is>
          <t/>
        </is>
      </c>
      <c r="CD808" s="0" t="inlineStr">
        <f aca="false">IF(A808&lt;&gt;"",IF(OR(AS808&lt;Parameters!$B$12,AS808&gt;Parameters!$B$11),0,1),"")</f>
        <is>
          <t/>
        </is>
      </c>
      <c r="CE808" s="0" t="inlineStr">
        <f aca="false">IF(A808&lt;&gt;"",IF(OR(AX808&lt;Parameters!$B$12,AX808&gt;Parameters!$B$11),0,1),"")</f>
        <is>
          <t/>
        </is>
      </c>
      <c r="CF808" s="0" t="inlineStr">
        <f aca="false">IF(A808&lt;&gt;"",IF(OR(BC808&lt;Parameters!$B$12,BC808&gt;Parameters!$B$11),0,1),"")</f>
        <is>
          <t/>
        </is>
      </c>
      <c r="CG808" s="0" t="inlineStr">
        <f aca="false">IF(A808&lt;&gt;"",IF(OR(BH808&lt;Parameters!$B$12,BH808&gt;Parameters!$B$11),0,1),"")</f>
        <is>
          <t/>
        </is>
      </c>
      <c r="CH808" s="0" t="inlineStr">
        <f aca="false">IF(A808&lt;&gt;"",IF(OR(BM808&lt;Parameters!$B$12,BM808&gt;Parameters!$B$11),0,1),"")</f>
        <is>
          <t/>
        </is>
      </c>
      <c r="CI808" s="0" t="inlineStr">
        <f aca="false">IF(A808&lt;&gt;"",IF(OR(BR808&lt;Parameters!$B$12,BR808&gt;Parameters!$B$11),0,1),"")</f>
        <is>
          <t/>
        </is>
      </c>
      <c r="CJ808" s="0" t="inlineStr">
        <f aca="false">IF(A808&lt;&gt;"",IF(OR(BW808&lt;Parameters!$B$12,BW808&gt;Parameters!$B$11),0,1),"")</f>
        <is>
          <t/>
        </is>
      </c>
      <c r="CK808" s="26" t="inlineStr">
        <f aca="false">IF(A808&lt;&gt;"",SUM(CB808:CJ808)/9,"")</f>
        <is>
          <t/>
        </is>
      </c>
      <c r="CL808" s="0" t="inlineStr">
        <f aca="false">IF(A808&lt;&gt;"",CK808*9,"")</f>
        <is>
          <t/>
        </is>
      </c>
      <c r="CM808" s="8" t="inlineStr">
        <f aca="false">IF(A808&lt;&gt;"",TEXT(B808,CM$2)&amp;" "&amp;TEXT(A808,CM$2),"")</f>
        <is>
          <t/>
        </is>
      </c>
    </row>
    <row r="809" customFormat="false" ht="15" hidden="false" customHeight="false" outlineLevel="0" collapsed="false">
      <c r="A809" s="0" t="inlineStr">
        <f aca="false">IF(OR(B808&lt;Parameters!$K$12,A808&lt;Parameters!$K$12),IF(A808&lt;Parameters!$K$12,A808+1,0),"")</f>
        <is>
          <t/>
        </is>
      </c>
      <c r="B809" s="0" t="inlineStr">
        <f aca="false">IF(A809&lt;&gt;"",IF(A809=0,B808+1,B808),"")</f>
        <is>
          <t/>
        </is>
      </c>
      <c r="C809" s="24" t="inlineStr">
        <f aca="false">IF(A809&lt;&gt;"",-_phi*(A809+0.5),"")</f>
        <is>
          <t/>
        </is>
      </c>
      <c r="D809" s="8" t="inlineStr">
        <f aca="false">IF(A809&lt;&gt;"",DEGREES(C809),"")</f>
        <is>
          <t/>
        </is>
      </c>
      <c r="E809" s="24" t="inlineStr">
        <f aca="false">IF(A809&lt;&gt;"",_phi*(B809+0.5),"")</f>
        <is>
          <t/>
        </is>
      </c>
      <c r="F809" s="8" t="inlineStr">
        <f aca="false">IF(A809&lt;&gt;"",DEGREES(E809),"")</f>
        <is>
          <t/>
        </is>
      </c>
      <c r="G809" s="8" t="inlineStr">
        <f aca="false">IF(A809&lt;&gt;"",LOOKUP(A809,h!$A$3:$A$30,h!$D$3:$D$30),"")</f>
        <is>
          <t/>
        </is>
      </c>
      <c r="H809" s="8" t="inlineStr">
        <f aca="false">IF(A809&lt;&gt;"",LOOKUP(B809,h!$A$3:$A$30,h!$D$3:$D$30),"")</f>
        <is>
          <t/>
        </is>
      </c>
      <c r="I809" s="8" t="inlineStr">
        <f aca="false">IF(A809&lt;&gt;"",_zif,"")</f>
        <is>
          <t/>
        </is>
      </c>
      <c r="J809" s="8" t="inlineStr">
        <f aca="false">IF(A809&lt;&gt;"",$G809+'v1 Frame'!D$3*COS($C809)+'v1 Frame'!E$3*SIN($C809)*SIN($E809)+'v1 Frame'!F$3*SIN($C809)*COS($E809),"")</f>
        <is>
          <t/>
        </is>
      </c>
      <c r="K809" s="8" t="inlineStr">
        <f aca="false">IF(A809&lt;&gt;"",$H809+'v1 Frame'!E$3*COS($E809)-'v1 Frame'!F$3*SIN($E809),"")</f>
        <is>
          <t/>
        </is>
      </c>
      <c r="L809" s="8" t="inlineStr">
        <f aca="false">IF(A809&lt;&gt;"",$I809-'v1 Frame'!D$3*SIN($C809)+'v1 Frame'!E$3*COS($C809)*SIN($E809)+'v1 Frame'!F$3*COS($C809)*COS($E809),"")</f>
        <is>
          <t/>
        </is>
      </c>
      <c r="M809" s="8" t="inlineStr">
        <f aca="false">IF(A809&lt;&gt;"",$G809+'v1 Frame'!G$3*COS($C809)+'v1 Frame'!H$3*SIN($C809)*SIN($E809)+'v1 Frame'!I$3*SIN($C809)*COS($E809),"")</f>
        <is>
          <t/>
        </is>
      </c>
      <c r="N809" s="8" t="inlineStr">
        <f aca="false">IF(A809&lt;&gt;"",$H809+'v1 Frame'!H$3*COS($E809)-'v1 Frame'!I$3*SIN($E809),"")</f>
        <is>
          <t/>
        </is>
      </c>
      <c r="O809" s="8" t="inlineStr">
        <f aca="false">IF(A809&lt;&gt;"",$I809-'v1 Frame'!G$3*SIN($C809)+'v1 Frame'!H$3*COS($C809)*SIN($E809)+'v1 Frame'!I$3*COS($C809)*COS($E809),"")</f>
        <is>
          <t/>
        </is>
      </c>
      <c r="P809" s="8" t="inlineStr">
        <f aca="false">IF(A809&lt;&gt;"",$G809+'v1 Frame'!J$3*COS($C809)+'v1 Frame'!K$3*SIN($C809)*SIN($E809)+'v1 Frame'!L$3*SIN($C809)*COS($E809),"")</f>
        <is>
          <t/>
        </is>
      </c>
      <c r="Q809" s="8" t="inlineStr">
        <f aca="false">IF(A809&lt;&gt;"",$H809+'v1 Frame'!K$3*COS($E809)-'v1 Frame'!L$3*SIN($E809),"")</f>
        <is>
          <t/>
        </is>
      </c>
      <c r="R809" s="8" t="inlineStr">
        <f aca="false">IF(A809&lt;&gt;"",$I809-'v1 Frame'!J$3*SIN($C809)+'v1 Frame'!K$3*COS($C809)*SIN($E809)+'v1 Frame'!L$3*COS($C809)*COS($E809),"")</f>
        <is>
          <t/>
        </is>
      </c>
      <c r="S809" s="8" t="inlineStr">
        <f aca="false">IF(A809&lt;&gt;"",$G809+'v1 Frame'!M$3*COS($C809)+'v1 Frame'!N$3*SIN($C809)*SIN($E809)+'v1 Frame'!O$3*SIN($C809)*COS($E809),"")</f>
        <is>
          <t/>
        </is>
      </c>
      <c r="T809" s="8" t="inlineStr">
        <f aca="false">IF(A809&lt;&gt;"",$H809+'v1 Frame'!N$3*COS($E809)-'v1 Frame'!O$3*SIN($E809),"")</f>
        <is>
          <t/>
        </is>
      </c>
      <c r="U809" s="8" t="inlineStr">
        <f aca="false">IF(A809&lt;&gt;"",$I809-'v1 Frame'!M$3*SIN($C809)+'v1 Frame'!N$3*COS($C809)*SIN($E809)+'v1 Frame'!O$3*COS($C809)*COS($E809),"")</f>
        <is>
          <t/>
        </is>
      </c>
      <c r="V809" s="8" t="inlineStr">
        <f aca="false">IF(A809&lt;&gt;"",$G809+'v1 Frame'!P$3*COS($C809)+'v1 Frame'!Q$3*SIN($C809)*SIN($E809)+'v1 Frame'!R$3*SIN($C809)*COS($E809),"")</f>
        <is>
          <t/>
        </is>
      </c>
      <c r="W809" s="8" t="inlineStr">
        <f aca="false">IF(A809&lt;&gt;"",$H809+'v1 Frame'!Q$3*COS($E809)-'v1 Frame'!R$3*SIN($E809),"")</f>
        <is>
          <t/>
        </is>
      </c>
      <c r="X809" s="8" t="inlineStr">
        <f aca="false">IF(A809&lt;&gt;"",$I809-'v1 Frame'!P$3*SIN($C809)+'v1 Frame'!Q$3*COS($C809)*SIN($E809)+'v1 Frame'!R$3*COS($C809)*COS($E809),"")</f>
        <is>
          <t/>
        </is>
      </c>
      <c r="Y809" s="8" t="inlineStr">
        <f aca="false">IF(A809&lt;&gt;"",$G809+'v1 Frame'!S$3*COS($C809)+'v1 Frame'!T$3*SIN($C809)*SIN($E809)+'v1 Frame'!U$3*SIN($C809)*COS($E809),"")</f>
        <is>
          <t/>
        </is>
      </c>
      <c r="Z809" s="8" t="inlineStr">
        <f aca="false">IF(A809&lt;&gt;"",$H809+'v1 Frame'!T$3*COS($E809)-'v1 Frame'!U$3*SIN($E809),"")</f>
        <is>
          <t/>
        </is>
      </c>
      <c r="AA809" s="8" t="inlineStr">
        <f aca="false">IF(A809&lt;&gt;"",$I809-'v1 Frame'!S$3*SIN($C809)+'v1 Frame'!T$3*COS($C809)*SIN($E809)+'v1 Frame'!U$3*COS($C809)*COS($E809),"")</f>
        <is>
          <t/>
        </is>
      </c>
      <c r="AB809" s="8" t="inlineStr">
        <f aca="false">IF(A809&lt;&gt;"",$G809+'v1 Frame'!V$3*COS($C809)+'v1 Frame'!W$3*SIN($C809)*SIN($E809)+'v1 Frame'!X$3*SIN($C809)*COS($E809),"")</f>
        <is>
          <t/>
        </is>
      </c>
      <c r="AC809" s="8" t="inlineStr">
        <f aca="false">IF(A809&lt;&gt;"",$H809+'v1 Frame'!W$3*COS($E809)-'v1 Frame'!X$3*SIN($E809),"")</f>
        <is>
          <t/>
        </is>
      </c>
      <c r="AD809" s="8" t="inlineStr">
        <f aca="false">IF(A809&lt;&gt;"",$I809-'v1 Frame'!V$3*SIN($C809)+'v1 Frame'!W$3*COS($C809)*SIN($E809)+'v1 Frame'!X$3*COS($C809)*COS($E809),"")</f>
        <is>
          <t/>
        </is>
      </c>
      <c r="AE809" s="25" t="inlineStr">
        <f aca="false">IF(A809&lt;&gt;"",$G809+'v1 Frame'!Y$3*COS($C809)+'v1 Frame'!Z$3*SIN($C809)*SIN($E809)+'v1 Frame'!AA$3*SIN($C809)*COS($E809),"")</f>
        <is>
          <t/>
        </is>
      </c>
      <c r="AF809" s="25" t="inlineStr">
        <f aca="false">IF(A809&lt;&gt;"",$H809+'v1 Frame'!Z$3*COS($E809)-'v1 Frame'!AA$3*SIN($E809),"")</f>
        <is>
          <t/>
        </is>
      </c>
      <c r="AG809" s="25" t="inlineStr">
        <f aca="false">IF(A809&lt;&gt;"",$I809-'v1 Frame'!Y$3*SIN($C809)+'v1 Frame'!Z$3*COS($C809)*SIN($E809)+'v1 Frame'!AA$3*COS($C809)*COS($E809),"")</f>
        <is>
          <t/>
        </is>
      </c>
      <c r="AH809" s="8" t="inlineStr">
        <f aca="false">IF(A809&lt;&gt;"",SQRT(SUMSQ(G809:I809)),"")</f>
        <is>
          <t/>
        </is>
      </c>
      <c r="AI809" s="8" t="inlineStr">
        <f aca="false">IF(A809&lt;&gt;"",IF(AH809&lt;&gt;0,ACOS(I809/AH809),0),"")</f>
        <is>
          <t/>
        </is>
      </c>
      <c r="AJ809" s="8" t="inlineStr">
        <f aca="false">IF(A809&lt;&gt;"",DEGREES(AI809),"")</f>
        <is>
          <t/>
        </is>
      </c>
      <c r="AK809" s="8" t="inlineStr">
        <f aca="false">IF(A809&lt;&gt;"",IF(OR(G809&lt;&gt;0,H809&lt;&gt;0),ATAN2(G809,H809),0),"")</f>
        <is>
          <t/>
        </is>
      </c>
      <c r="AL809" s="8" t="inlineStr">
        <f aca="false">IF(A809&lt;&gt;"",DEGREES(AK809),"")</f>
        <is>
          <t/>
        </is>
      </c>
      <c r="AM809" s="8" t="inlineStr">
        <f aca="false">IF(A809&lt;&gt;"",SQRT(SUMSQ(J809:L809)),"")</f>
        <is>
          <t/>
        </is>
      </c>
      <c r="AN809" s="8" t="inlineStr">
        <f aca="false">IF(A809&lt;&gt;"",IF(AM809&lt;&gt;0,ACOS(L809/AM809),0),"")</f>
        <is>
          <t/>
        </is>
      </c>
      <c r="AO809" s="8" t="inlineStr">
        <f aca="false">IF(A809&lt;&gt;"",DEGREES(AN809),"")</f>
        <is>
          <t/>
        </is>
      </c>
      <c r="AP809" s="8" t="inlineStr">
        <f aca="false">IF(A809&lt;&gt;"",IF(OR(J809&lt;&gt;0,K809&lt;&gt;0),ATAN2(J809,K809),0),"")</f>
        <is>
          <t/>
        </is>
      </c>
      <c r="AQ809" s="8" t="inlineStr">
        <f aca="false">IF(A809&lt;&gt;"",DEGREES(AP809),"")</f>
        <is>
          <t/>
        </is>
      </c>
      <c r="AR809" s="8" t="inlineStr">
        <f aca="false">IF(A809&lt;&gt;"",SQRT(SUMSQ(M809:O809)),"")</f>
        <is>
          <t/>
        </is>
      </c>
      <c r="AS809" s="8" t="inlineStr">
        <f aca="false">IF(A809&lt;&gt;"",IF(AR809&lt;&gt;0,ACOS(O809/AR809),0),"")</f>
        <is>
          <t/>
        </is>
      </c>
      <c r="AT809" s="8" t="inlineStr">
        <f aca="false">IF(A809&lt;&gt;"",DEGREES(AS809),"")</f>
        <is>
          <t/>
        </is>
      </c>
      <c r="AU809" s="8" t="inlineStr">
        <f aca="false">IF(A809&lt;&gt;"",IF(OR(M809&lt;&gt;0,N809&lt;&gt;0),ATAN2(M809,N809),0),"")</f>
        <is>
          <t/>
        </is>
      </c>
      <c r="AV809" s="8" t="inlineStr">
        <f aca="false">IF(A809&lt;&gt;"",DEGREES(AU809),"")</f>
        <is>
          <t/>
        </is>
      </c>
      <c r="AW809" s="8" t="inlineStr">
        <f aca="false">IF(A809&lt;&gt;"",SQRT(SUMSQ(P809:R809)),"")</f>
        <is>
          <t/>
        </is>
      </c>
      <c r="AX809" s="8" t="inlineStr">
        <f aca="false">IF(A809&lt;&gt;"",IF(AW809&lt;&gt;0,ACOS(R809/AW809),0),"")</f>
        <is>
          <t/>
        </is>
      </c>
      <c r="AY809" s="8" t="inlineStr">
        <f aca="false">IF(A809&lt;&gt;"",DEGREES(AX809),"")</f>
        <is>
          <t/>
        </is>
      </c>
      <c r="AZ809" s="8" t="inlineStr">
        <f aca="false">IF(A809&lt;&gt;"",IF(OR(P809&lt;&gt;0,Q809&lt;&gt;0),ATAN2(P809,Q809),0),"")</f>
        <is>
          <t/>
        </is>
      </c>
      <c r="BA809" s="8" t="inlineStr">
        <f aca="false">IF(A809&lt;&gt;"",DEGREES(AZ809),"")</f>
        <is>
          <t/>
        </is>
      </c>
      <c r="BB809" s="8" t="inlineStr">
        <f aca="false">IF(A809&lt;&gt;"",SQRT(SUMSQ(S809:U809)),"")</f>
        <is>
          <t/>
        </is>
      </c>
      <c r="BC809" s="8" t="inlineStr">
        <f aca="false">IF(A809&lt;&gt;"",IF(BB809&lt;&gt;0,ACOS(U809/BB809),0),"")</f>
        <is>
          <t/>
        </is>
      </c>
      <c r="BD809" s="8" t="inlineStr">
        <f aca="false">IF(A809&lt;&gt;"",DEGREES(BC809),"")</f>
        <is>
          <t/>
        </is>
      </c>
      <c r="BE809" s="8" t="inlineStr">
        <f aca="false">IF(A809&lt;&gt;"",IF(OR(S809&lt;&gt;0,T809&lt;&gt;0),ATAN2(S809,T809),0),"")</f>
        <is>
          <t/>
        </is>
      </c>
      <c r="BF809" s="8" t="inlineStr">
        <f aca="false">IF(A809&lt;&gt;"",DEGREES(BE809),"")</f>
        <is>
          <t/>
        </is>
      </c>
      <c r="BG809" s="8" t="inlineStr">
        <f aca="false">IF(A809&lt;&gt;"",SQRT(SUMSQ(V809:X809)),"")</f>
        <is>
          <t/>
        </is>
      </c>
      <c r="BH809" s="8" t="inlineStr">
        <f aca="false">IF(A809&lt;&gt;"",IF(BG809&lt;&gt;0,ACOS(X809/BG809),0),"")</f>
        <is>
          <t/>
        </is>
      </c>
      <c r="BI809" s="8" t="inlineStr">
        <f aca="false">IF(A809&lt;&gt;"",DEGREES(BH809),"")</f>
        <is>
          <t/>
        </is>
      </c>
      <c r="BJ809" s="8" t="inlineStr">
        <f aca="false">IF(A809&lt;&gt;"",IF(OR(V809&lt;&gt;0,W809&lt;&gt;0),ATAN2(V809,W809),0),"")</f>
        <is>
          <t/>
        </is>
      </c>
      <c r="BK809" s="8" t="inlineStr">
        <f aca="false">IF(A809&lt;&gt;"",DEGREES(BJ809),"")</f>
        <is>
          <t/>
        </is>
      </c>
      <c r="BL809" s="8" t="inlineStr">
        <f aca="false">IF(A809&lt;&gt;"",SQRT(SUMSQ(Y809:AA809)),"")</f>
        <is>
          <t/>
        </is>
      </c>
      <c r="BM809" s="8" t="inlineStr">
        <f aca="false">IF(A809&lt;&gt;"",IF(BL809&lt;&gt;0,ACOS(AA809/BL809),0),"")</f>
        <is>
          <t/>
        </is>
      </c>
      <c r="BN809" s="8" t="inlineStr">
        <f aca="false">IF(A809&lt;&gt;"",DEGREES(BM809),"")</f>
        <is>
          <t/>
        </is>
      </c>
      <c r="BO809" s="8" t="inlineStr">
        <f aca="false">IF(A809&lt;&gt;"",IF(OR(Y809&lt;&gt;0,Z809&lt;&gt;0),ATAN2(Y809,Z809),0),"")</f>
        <is>
          <t/>
        </is>
      </c>
      <c r="BP809" s="8" t="inlineStr">
        <f aca="false">IF(A809&lt;&gt;"",DEGREES(BO809),"")</f>
        <is>
          <t/>
        </is>
      </c>
      <c r="BQ809" s="8" t="inlineStr">
        <f aca="false">IF(A809&lt;&gt;"",SQRT(SUMSQ(AB809:AD809)),"")</f>
        <is>
          <t/>
        </is>
      </c>
      <c r="BR809" s="8" t="inlineStr">
        <f aca="false">IF(A809&lt;&gt;"",IF(BQ809&lt;&gt;0,ACOS(AD809/BQ809),0),"")</f>
        <is>
          <t/>
        </is>
      </c>
      <c r="BS809" s="8" t="inlineStr">
        <f aca="false">IF(A809&lt;&gt;"",DEGREES(BR809),"")</f>
        <is>
          <t/>
        </is>
      </c>
      <c r="BT809" s="8" t="inlineStr">
        <f aca="false">IF(A809&lt;&gt;"",IF(OR(AB809&lt;&gt;0,AC809&lt;&gt;0),ATAN2(AB809,AC809),0),"")</f>
        <is>
          <t/>
        </is>
      </c>
      <c r="BU809" s="8" t="inlineStr">
        <f aca="false">IF(A809&lt;&gt;"",DEGREES(BT809),"")</f>
        <is>
          <t/>
        </is>
      </c>
      <c r="BV809" s="8" t="inlineStr">
        <f aca="false">IF(A809&lt;&gt;"",SQRT(SUMSQ(AE809:AG809)),"")</f>
        <is>
          <t/>
        </is>
      </c>
      <c r="BW809" s="8" t="inlineStr">
        <f aca="false">IF(A809&lt;&gt;"",IF(BV809&lt;&gt;0,ACOS(AG809/BV809),0),"")</f>
        <is>
          <t/>
        </is>
      </c>
      <c r="BX809" s="8" t="inlineStr">
        <f aca="false">IF(A809&lt;&gt;"",DEGREES(BW809),"")</f>
        <is>
          <t/>
        </is>
      </c>
      <c r="BY809" s="8" t="inlineStr">
        <f aca="false">IF(A809&lt;&gt;"",IF(OR(AF809&lt;&gt;0,AG809&lt;&gt;0),ATAN2(AF809,AG809),0),"")</f>
        <is>
          <t/>
        </is>
      </c>
      <c r="BZ809" s="8" t="inlineStr">
        <f aca="false">IF(A809&lt;&gt;"",DEGREES(BY809),"")</f>
        <is>
          <t/>
        </is>
      </c>
      <c r="CA809" s="0" t="inlineStr">
        <f aca="false">IF(A809&lt;&gt;"",IF(AND(AI809&lt;Parameters!$B$11,AI809&gt;Parameters!$B$12,AN809&lt;Parameters!$B$11,AN809&gt;Parameters!$B$12,AS809&lt;Parameters!$B$11,AS809&gt;Parameters!$B$12,AX809&lt;Parameters!$B$11,AX809&gt;Parameters!$B$12,BC809&lt;Parameters!$B$11,BC809&gt;Parameters!$B$12,BM809&lt;Parameters!$B$11,BM809&gt;Parameters!$B$12,BR809&lt;Parameters!$B$11,BR809&gt;Parameters!$B$12,BW809&lt;Parameters!$B$11,BW809&gt;Parameters!$B$12),1,0),"")</f>
        <is>
          <t/>
        </is>
      </c>
      <c r="CB809" s="0" t="inlineStr">
        <f aca="false">IF(A809&lt;&gt;"",IF(OR(AI809&lt;Parameters!$B$12,AI809&gt;Parameters!$B$11),0,1),"")</f>
        <is>
          <t/>
        </is>
      </c>
      <c r="CC809" s="0" t="inlineStr">
        <f aca="false">IF(A809&lt;&gt;"",IF(OR(AN809&lt;Parameters!$B$12,AN809&gt;Parameters!$B$11),0,1),"")</f>
        <is>
          <t/>
        </is>
      </c>
      <c r="CD809" s="0" t="inlineStr">
        <f aca="false">IF(A809&lt;&gt;"",IF(OR(AS809&lt;Parameters!$B$12,AS809&gt;Parameters!$B$11),0,1),"")</f>
        <is>
          <t/>
        </is>
      </c>
      <c r="CE809" s="0" t="inlineStr">
        <f aca="false">IF(A809&lt;&gt;"",IF(OR(AX809&lt;Parameters!$B$12,AX809&gt;Parameters!$B$11),0,1),"")</f>
        <is>
          <t/>
        </is>
      </c>
      <c r="CF809" s="0" t="inlineStr">
        <f aca="false">IF(A809&lt;&gt;"",IF(OR(BC809&lt;Parameters!$B$12,BC809&gt;Parameters!$B$11),0,1),"")</f>
        <is>
          <t/>
        </is>
      </c>
      <c r="CG809" s="0" t="inlineStr">
        <f aca="false">IF(A809&lt;&gt;"",IF(OR(BH809&lt;Parameters!$B$12,BH809&gt;Parameters!$B$11),0,1),"")</f>
        <is>
          <t/>
        </is>
      </c>
      <c r="CH809" s="0" t="inlineStr">
        <f aca="false">IF(A809&lt;&gt;"",IF(OR(BM809&lt;Parameters!$B$12,BM809&gt;Parameters!$B$11),0,1),"")</f>
        <is>
          <t/>
        </is>
      </c>
      <c r="CI809" s="0" t="inlineStr">
        <f aca="false">IF(A809&lt;&gt;"",IF(OR(BR809&lt;Parameters!$B$12,BR809&gt;Parameters!$B$11),0,1),"")</f>
        <is>
          <t/>
        </is>
      </c>
      <c r="CJ809" s="0" t="inlineStr">
        <f aca="false">IF(A809&lt;&gt;"",IF(OR(BW809&lt;Parameters!$B$12,BW809&gt;Parameters!$B$11),0,1),"")</f>
        <is>
          <t/>
        </is>
      </c>
      <c r="CK809" s="26" t="inlineStr">
        <f aca="false">IF(A809&lt;&gt;"",SUM(CB809:CJ809)/9,"")</f>
        <is>
          <t/>
        </is>
      </c>
      <c r="CL809" s="0" t="inlineStr">
        <f aca="false">IF(A809&lt;&gt;"",CK809*9,"")</f>
        <is>
          <t/>
        </is>
      </c>
      <c r="CM809" s="8" t="inlineStr">
        <f aca="false">IF(A809&lt;&gt;"",TEXT(B809,CM$2)&amp;" "&amp;TEXT(A809,CM$2),"")</f>
        <is>
          <t/>
        </is>
      </c>
    </row>
    <row r="810" customFormat="false" ht="15" hidden="false" customHeight="false" outlineLevel="0" collapsed="false">
      <c r="A810" s="0" t="inlineStr">
        <f aca="false">IF(OR(B809&lt;Parameters!$K$12,A809&lt;Parameters!$K$12),IF(A809&lt;Parameters!$K$12,A809+1,0),"")</f>
        <is>
          <t/>
        </is>
      </c>
      <c r="B810" s="0" t="inlineStr">
        <f aca="false">IF(A810&lt;&gt;"",IF(A810=0,B809+1,B809),"")</f>
        <is>
          <t/>
        </is>
      </c>
      <c r="C810" s="24" t="inlineStr">
        <f aca="false">IF(A810&lt;&gt;"",-_phi*(A810+0.5),"")</f>
        <is>
          <t/>
        </is>
      </c>
      <c r="D810" s="8" t="inlineStr">
        <f aca="false">IF(A810&lt;&gt;"",DEGREES(C810),"")</f>
        <is>
          <t/>
        </is>
      </c>
      <c r="E810" s="24" t="inlineStr">
        <f aca="false">IF(A810&lt;&gt;"",_phi*(B810+0.5),"")</f>
        <is>
          <t/>
        </is>
      </c>
      <c r="F810" s="8" t="inlineStr">
        <f aca="false">IF(A810&lt;&gt;"",DEGREES(E810),"")</f>
        <is>
          <t/>
        </is>
      </c>
      <c r="G810" s="8" t="inlineStr">
        <f aca="false">IF(A810&lt;&gt;"",LOOKUP(A810,h!$A$3:$A$30,h!$D$3:$D$30),"")</f>
        <is>
          <t/>
        </is>
      </c>
      <c r="H810" s="8" t="inlineStr">
        <f aca="false">IF(A810&lt;&gt;"",LOOKUP(B810,h!$A$3:$A$30,h!$D$3:$D$30),"")</f>
        <is>
          <t/>
        </is>
      </c>
      <c r="I810" s="8" t="inlineStr">
        <f aca="false">IF(A810&lt;&gt;"",_zif,"")</f>
        <is>
          <t/>
        </is>
      </c>
      <c r="J810" s="8" t="inlineStr">
        <f aca="false">IF(A810&lt;&gt;"",$G810+'v1 Frame'!D$3*COS($C810)+'v1 Frame'!E$3*SIN($C810)*SIN($E810)+'v1 Frame'!F$3*SIN($C810)*COS($E810),"")</f>
        <is>
          <t/>
        </is>
      </c>
      <c r="K810" s="8" t="inlineStr">
        <f aca="false">IF(A810&lt;&gt;"",$H810+'v1 Frame'!E$3*COS($E810)-'v1 Frame'!F$3*SIN($E810),"")</f>
        <is>
          <t/>
        </is>
      </c>
      <c r="L810" s="8" t="inlineStr">
        <f aca="false">IF(A810&lt;&gt;"",$I810-'v1 Frame'!D$3*SIN($C810)+'v1 Frame'!E$3*COS($C810)*SIN($E810)+'v1 Frame'!F$3*COS($C810)*COS($E810),"")</f>
        <is>
          <t/>
        </is>
      </c>
      <c r="M810" s="8" t="inlineStr">
        <f aca="false">IF(A810&lt;&gt;"",$G810+'v1 Frame'!G$3*COS($C810)+'v1 Frame'!H$3*SIN($C810)*SIN($E810)+'v1 Frame'!I$3*SIN($C810)*COS($E810),"")</f>
        <is>
          <t/>
        </is>
      </c>
      <c r="N810" s="8" t="inlineStr">
        <f aca="false">IF(A810&lt;&gt;"",$H810+'v1 Frame'!H$3*COS($E810)-'v1 Frame'!I$3*SIN($E810),"")</f>
        <is>
          <t/>
        </is>
      </c>
      <c r="O810" s="8" t="inlineStr">
        <f aca="false">IF(A810&lt;&gt;"",$I810-'v1 Frame'!G$3*SIN($C810)+'v1 Frame'!H$3*COS($C810)*SIN($E810)+'v1 Frame'!I$3*COS($C810)*COS($E810),"")</f>
        <is>
          <t/>
        </is>
      </c>
      <c r="P810" s="8" t="inlineStr">
        <f aca="false">IF(A810&lt;&gt;"",$G810+'v1 Frame'!J$3*COS($C810)+'v1 Frame'!K$3*SIN($C810)*SIN($E810)+'v1 Frame'!L$3*SIN($C810)*COS($E810),"")</f>
        <is>
          <t/>
        </is>
      </c>
      <c r="Q810" s="8" t="inlineStr">
        <f aca="false">IF(A810&lt;&gt;"",$H810+'v1 Frame'!K$3*COS($E810)-'v1 Frame'!L$3*SIN($E810),"")</f>
        <is>
          <t/>
        </is>
      </c>
      <c r="R810" s="8" t="inlineStr">
        <f aca="false">IF(A810&lt;&gt;"",$I810-'v1 Frame'!J$3*SIN($C810)+'v1 Frame'!K$3*COS($C810)*SIN($E810)+'v1 Frame'!L$3*COS($C810)*COS($E810),"")</f>
        <is>
          <t/>
        </is>
      </c>
      <c r="S810" s="8" t="inlineStr">
        <f aca="false">IF(A810&lt;&gt;"",$G810+'v1 Frame'!M$3*COS($C810)+'v1 Frame'!N$3*SIN($C810)*SIN($E810)+'v1 Frame'!O$3*SIN($C810)*COS($E810),"")</f>
        <is>
          <t/>
        </is>
      </c>
      <c r="T810" s="8" t="inlineStr">
        <f aca="false">IF(A810&lt;&gt;"",$H810+'v1 Frame'!N$3*COS($E810)-'v1 Frame'!O$3*SIN($E810),"")</f>
        <is>
          <t/>
        </is>
      </c>
      <c r="U810" s="8" t="inlineStr">
        <f aca="false">IF(A810&lt;&gt;"",$I810-'v1 Frame'!M$3*SIN($C810)+'v1 Frame'!N$3*COS($C810)*SIN($E810)+'v1 Frame'!O$3*COS($C810)*COS($E810),"")</f>
        <is>
          <t/>
        </is>
      </c>
      <c r="V810" s="8" t="inlineStr">
        <f aca="false">IF(A810&lt;&gt;"",$G810+'v1 Frame'!P$3*COS($C810)+'v1 Frame'!Q$3*SIN($C810)*SIN($E810)+'v1 Frame'!R$3*SIN($C810)*COS($E810),"")</f>
        <is>
          <t/>
        </is>
      </c>
      <c r="W810" s="8" t="inlineStr">
        <f aca="false">IF(A810&lt;&gt;"",$H810+'v1 Frame'!Q$3*COS($E810)-'v1 Frame'!R$3*SIN($E810),"")</f>
        <is>
          <t/>
        </is>
      </c>
      <c r="X810" s="8" t="inlineStr">
        <f aca="false">IF(A810&lt;&gt;"",$I810-'v1 Frame'!P$3*SIN($C810)+'v1 Frame'!Q$3*COS($C810)*SIN($E810)+'v1 Frame'!R$3*COS($C810)*COS($E810),"")</f>
        <is>
          <t/>
        </is>
      </c>
      <c r="Y810" s="8" t="inlineStr">
        <f aca="false">IF(A810&lt;&gt;"",$G810+'v1 Frame'!S$3*COS($C810)+'v1 Frame'!T$3*SIN($C810)*SIN($E810)+'v1 Frame'!U$3*SIN($C810)*COS($E810),"")</f>
        <is>
          <t/>
        </is>
      </c>
      <c r="Z810" s="8" t="inlineStr">
        <f aca="false">IF(A810&lt;&gt;"",$H810+'v1 Frame'!T$3*COS($E810)-'v1 Frame'!U$3*SIN($E810),"")</f>
        <is>
          <t/>
        </is>
      </c>
      <c r="AA810" s="8" t="inlineStr">
        <f aca="false">IF(A810&lt;&gt;"",$I810-'v1 Frame'!S$3*SIN($C810)+'v1 Frame'!T$3*COS($C810)*SIN($E810)+'v1 Frame'!U$3*COS($C810)*COS($E810),"")</f>
        <is>
          <t/>
        </is>
      </c>
      <c r="AB810" s="8" t="inlineStr">
        <f aca="false">IF(A810&lt;&gt;"",$G810+'v1 Frame'!V$3*COS($C810)+'v1 Frame'!W$3*SIN($C810)*SIN($E810)+'v1 Frame'!X$3*SIN($C810)*COS($E810),"")</f>
        <is>
          <t/>
        </is>
      </c>
      <c r="AC810" s="8" t="inlineStr">
        <f aca="false">IF(A810&lt;&gt;"",$H810+'v1 Frame'!W$3*COS($E810)-'v1 Frame'!X$3*SIN($E810),"")</f>
        <is>
          <t/>
        </is>
      </c>
      <c r="AD810" s="8" t="inlineStr">
        <f aca="false">IF(A810&lt;&gt;"",$I810-'v1 Frame'!V$3*SIN($C810)+'v1 Frame'!W$3*COS($C810)*SIN($E810)+'v1 Frame'!X$3*COS($C810)*COS($E810),"")</f>
        <is>
          <t/>
        </is>
      </c>
      <c r="AE810" s="25" t="inlineStr">
        <f aca="false">IF(A810&lt;&gt;"",$G810+'v1 Frame'!Y$3*COS($C810)+'v1 Frame'!Z$3*SIN($C810)*SIN($E810)+'v1 Frame'!AA$3*SIN($C810)*COS($E810),"")</f>
        <is>
          <t/>
        </is>
      </c>
      <c r="AF810" s="25" t="inlineStr">
        <f aca="false">IF(A810&lt;&gt;"",$H810+'v1 Frame'!Z$3*COS($E810)-'v1 Frame'!AA$3*SIN($E810),"")</f>
        <is>
          <t/>
        </is>
      </c>
      <c r="AG810" s="25" t="inlineStr">
        <f aca="false">IF(A810&lt;&gt;"",$I810-'v1 Frame'!Y$3*SIN($C810)+'v1 Frame'!Z$3*COS($C810)*SIN($E810)+'v1 Frame'!AA$3*COS($C810)*COS($E810),"")</f>
        <is>
          <t/>
        </is>
      </c>
      <c r="AH810" s="8" t="inlineStr">
        <f aca="false">IF(A810&lt;&gt;"",SQRT(SUMSQ(G810:I810)),"")</f>
        <is>
          <t/>
        </is>
      </c>
      <c r="AI810" s="8" t="inlineStr">
        <f aca="false">IF(A810&lt;&gt;"",IF(AH810&lt;&gt;0,ACOS(I810/AH810),0),"")</f>
        <is>
          <t/>
        </is>
      </c>
      <c r="AJ810" s="8" t="inlineStr">
        <f aca="false">IF(A810&lt;&gt;"",DEGREES(AI810),"")</f>
        <is>
          <t/>
        </is>
      </c>
      <c r="AK810" s="8" t="inlineStr">
        <f aca="false">IF(A810&lt;&gt;"",IF(OR(G810&lt;&gt;0,H810&lt;&gt;0),ATAN2(G810,H810),0),"")</f>
        <is>
          <t/>
        </is>
      </c>
      <c r="AL810" s="8" t="inlineStr">
        <f aca="false">IF(A810&lt;&gt;"",DEGREES(AK810),"")</f>
        <is>
          <t/>
        </is>
      </c>
      <c r="AM810" s="8" t="inlineStr">
        <f aca="false">IF(A810&lt;&gt;"",SQRT(SUMSQ(J810:L810)),"")</f>
        <is>
          <t/>
        </is>
      </c>
      <c r="AN810" s="8" t="inlineStr">
        <f aca="false">IF(A810&lt;&gt;"",IF(AM810&lt;&gt;0,ACOS(L810/AM810),0),"")</f>
        <is>
          <t/>
        </is>
      </c>
      <c r="AO810" s="8" t="inlineStr">
        <f aca="false">IF(A810&lt;&gt;"",DEGREES(AN810),"")</f>
        <is>
          <t/>
        </is>
      </c>
      <c r="AP810" s="8" t="inlineStr">
        <f aca="false">IF(A810&lt;&gt;"",IF(OR(J810&lt;&gt;0,K810&lt;&gt;0),ATAN2(J810,K810),0),"")</f>
        <is>
          <t/>
        </is>
      </c>
      <c r="AQ810" s="8" t="inlineStr">
        <f aca="false">IF(A810&lt;&gt;"",DEGREES(AP810),"")</f>
        <is>
          <t/>
        </is>
      </c>
      <c r="AR810" s="8" t="inlineStr">
        <f aca="false">IF(A810&lt;&gt;"",SQRT(SUMSQ(M810:O810)),"")</f>
        <is>
          <t/>
        </is>
      </c>
      <c r="AS810" s="8" t="inlineStr">
        <f aca="false">IF(A810&lt;&gt;"",IF(AR810&lt;&gt;0,ACOS(O810/AR810),0),"")</f>
        <is>
          <t/>
        </is>
      </c>
      <c r="AT810" s="8" t="inlineStr">
        <f aca="false">IF(A810&lt;&gt;"",DEGREES(AS810),"")</f>
        <is>
          <t/>
        </is>
      </c>
      <c r="AU810" s="8" t="inlineStr">
        <f aca="false">IF(A810&lt;&gt;"",IF(OR(M810&lt;&gt;0,N810&lt;&gt;0),ATAN2(M810,N810),0),"")</f>
        <is>
          <t/>
        </is>
      </c>
      <c r="AV810" s="8" t="inlineStr">
        <f aca="false">IF(A810&lt;&gt;"",DEGREES(AU810),"")</f>
        <is>
          <t/>
        </is>
      </c>
      <c r="AW810" s="8" t="inlineStr">
        <f aca="false">IF(A810&lt;&gt;"",SQRT(SUMSQ(P810:R810)),"")</f>
        <is>
          <t/>
        </is>
      </c>
      <c r="AX810" s="8" t="inlineStr">
        <f aca="false">IF(A810&lt;&gt;"",IF(AW810&lt;&gt;0,ACOS(R810/AW810),0),"")</f>
        <is>
          <t/>
        </is>
      </c>
      <c r="AY810" s="8" t="inlineStr">
        <f aca="false">IF(A810&lt;&gt;"",DEGREES(AX810),"")</f>
        <is>
          <t/>
        </is>
      </c>
      <c r="AZ810" s="8" t="inlineStr">
        <f aca="false">IF(A810&lt;&gt;"",IF(OR(P810&lt;&gt;0,Q810&lt;&gt;0),ATAN2(P810,Q810),0),"")</f>
        <is>
          <t/>
        </is>
      </c>
      <c r="BA810" s="8" t="inlineStr">
        <f aca="false">IF(A810&lt;&gt;"",DEGREES(AZ810),"")</f>
        <is>
          <t/>
        </is>
      </c>
      <c r="BB810" s="8" t="inlineStr">
        <f aca="false">IF(A810&lt;&gt;"",SQRT(SUMSQ(S810:U810)),"")</f>
        <is>
          <t/>
        </is>
      </c>
      <c r="BC810" s="8" t="inlineStr">
        <f aca="false">IF(A810&lt;&gt;"",IF(BB810&lt;&gt;0,ACOS(U810/BB810),0),"")</f>
        <is>
          <t/>
        </is>
      </c>
      <c r="BD810" s="8" t="inlineStr">
        <f aca="false">IF(A810&lt;&gt;"",DEGREES(BC810),"")</f>
        <is>
          <t/>
        </is>
      </c>
      <c r="BE810" s="8" t="inlineStr">
        <f aca="false">IF(A810&lt;&gt;"",IF(OR(S810&lt;&gt;0,T810&lt;&gt;0),ATAN2(S810,T810),0),"")</f>
        <is>
          <t/>
        </is>
      </c>
      <c r="BF810" s="8" t="inlineStr">
        <f aca="false">IF(A810&lt;&gt;"",DEGREES(BE810),"")</f>
        <is>
          <t/>
        </is>
      </c>
      <c r="BG810" s="8" t="inlineStr">
        <f aca="false">IF(A810&lt;&gt;"",SQRT(SUMSQ(V810:X810)),"")</f>
        <is>
          <t/>
        </is>
      </c>
      <c r="BH810" s="8" t="inlineStr">
        <f aca="false">IF(A810&lt;&gt;"",IF(BG810&lt;&gt;0,ACOS(X810/BG810),0),"")</f>
        <is>
          <t/>
        </is>
      </c>
      <c r="BI810" s="8" t="inlineStr">
        <f aca="false">IF(A810&lt;&gt;"",DEGREES(BH810),"")</f>
        <is>
          <t/>
        </is>
      </c>
      <c r="BJ810" s="8" t="inlineStr">
        <f aca="false">IF(A810&lt;&gt;"",IF(OR(V810&lt;&gt;0,W810&lt;&gt;0),ATAN2(V810,W810),0),"")</f>
        <is>
          <t/>
        </is>
      </c>
      <c r="BK810" s="8" t="inlineStr">
        <f aca="false">IF(A810&lt;&gt;"",DEGREES(BJ810),"")</f>
        <is>
          <t/>
        </is>
      </c>
      <c r="BL810" s="8" t="inlineStr">
        <f aca="false">IF(A810&lt;&gt;"",SQRT(SUMSQ(Y810:AA810)),"")</f>
        <is>
          <t/>
        </is>
      </c>
      <c r="BM810" s="8" t="inlineStr">
        <f aca="false">IF(A810&lt;&gt;"",IF(BL810&lt;&gt;0,ACOS(AA810/BL810),0),"")</f>
        <is>
          <t/>
        </is>
      </c>
      <c r="BN810" s="8" t="inlineStr">
        <f aca="false">IF(A810&lt;&gt;"",DEGREES(BM810),"")</f>
        <is>
          <t/>
        </is>
      </c>
      <c r="BO810" s="8" t="inlineStr">
        <f aca="false">IF(A810&lt;&gt;"",IF(OR(Y810&lt;&gt;0,Z810&lt;&gt;0),ATAN2(Y810,Z810),0),"")</f>
        <is>
          <t/>
        </is>
      </c>
      <c r="BP810" s="8" t="inlineStr">
        <f aca="false">IF(A810&lt;&gt;"",DEGREES(BO810),"")</f>
        <is>
          <t/>
        </is>
      </c>
      <c r="BQ810" s="8" t="inlineStr">
        <f aca="false">IF(A810&lt;&gt;"",SQRT(SUMSQ(AB810:AD810)),"")</f>
        <is>
          <t/>
        </is>
      </c>
      <c r="BR810" s="8" t="inlineStr">
        <f aca="false">IF(A810&lt;&gt;"",IF(BQ810&lt;&gt;0,ACOS(AD810/BQ810),0),"")</f>
        <is>
          <t/>
        </is>
      </c>
      <c r="BS810" s="8" t="inlineStr">
        <f aca="false">IF(A810&lt;&gt;"",DEGREES(BR810),"")</f>
        <is>
          <t/>
        </is>
      </c>
      <c r="BT810" s="8" t="inlineStr">
        <f aca="false">IF(A810&lt;&gt;"",IF(OR(AB810&lt;&gt;0,AC810&lt;&gt;0),ATAN2(AB810,AC810),0),"")</f>
        <is>
          <t/>
        </is>
      </c>
      <c r="BU810" s="8" t="inlineStr">
        <f aca="false">IF(A810&lt;&gt;"",DEGREES(BT810),"")</f>
        <is>
          <t/>
        </is>
      </c>
      <c r="BV810" s="8" t="inlineStr">
        <f aca="false">IF(A810&lt;&gt;"",SQRT(SUMSQ(AE810:AG810)),"")</f>
        <is>
          <t/>
        </is>
      </c>
      <c r="BW810" s="8" t="inlineStr">
        <f aca="false">IF(A810&lt;&gt;"",IF(BV810&lt;&gt;0,ACOS(AG810/BV810),0),"")</f>
        <is>
          <t/>
        </is>
      </c>
      <c r="BX810" s="8" t="inlineStr">
        <f aca="false">IF(A810&lt;&gt;"",DEGREES(BW810),"")</f>
        <is>
          <t/>
        </is>
      </c>
      <c r="BY810" s="8" t="inlineStr">
        <f aca="false">IF(A810&lt;&gt;"",IF(OR(AF810&lt;&gt;0,AG810&lt;&gt;0),ATAN2(AF810,AG810),0),"")</f>
        <is>
          <t/>
        </is>
      </c>
      <c r="BZ810" s="8" t="inlineStr">
        <f aca="false">IF(A810&lt;&gt;"",DEGREES(BY810),"")</f>
        <is>
          <t/>
        </is>
      </c>
      <c r="CA810" s="0" t="inlineStr">
        <f aca="false">IF(A810&lt;&gt;"",IF(AND(AI810&lt;Parameters!$B$11,AI810&gt;Parameters!$B$12,AN810&lt;Parameters!$B$11,AN810&gt;Parameters!$B$12,AS810&lt;Parameters!$B$11,AS810&gt;Parameters!$B$12,AX810&lt;Parameters!$B$11,AX810&gt;Parameters!$B$12,BC810&lt;Parameters!$B$11,BC810&gt;Parameters!$B$12,BM810&lt;Parameters!$B$11,BM810&gt;Parameters!$B$12,BR810&lt;Parameters!$B$11,BR810&gt;Parameters!$B$12,BW810&lt;Parameters!$B$11,BW810&gt;Parameters!$B$12),1,0),"")</f>
        <is>
          <t/>
        </is>
      </c>
      <c r="CB810" s="0" t="inlineStr">
        <f aca="false">IF(A810&lt;&gt;"",IF(OR(AI810&lt;Parameters!$B$12,AI810&gt;Parameters!$B$11),0,1),"")</f>
        <is>
          <t/>
        </is>
      </c>
      <c r="CC810" s="0" t="inlineStr">
        <f aca="false">IF(A810&lt;&gt;"",IF(OR(AN810&lt;Parameters!$B$12,AN810&gt;Parameters!$B$11),0,1),"")</f>
        <is>
          <t/>
        </is>
      </c>
      <c r="CD810" s="0" t="inlineStr">
        <f aca="false">IF(A810&lt;&gt;"",IF(OR(AS810&lt;Parameters!$B$12,AS810&gt;Parameters!$B$11),0,1),"")</f>
        <is>
          <t/>
        </is>
      </c>
      <c r="CE810" s="0" t="inlineStr">
        <f aca="false">IF(A810&lt;&gt;"",IF(OR(AX810&lt;Parameters!$B$12,AX810&gt;Parameters!$B$11),0,1),"")</f>
        <is>
          <t/>
        </is>
      </c>
      <c r="CF810" s="0" t="inlineStr">
        <f aca="false">IF(A810&lt;&gt;"",IF(OR(BC810&lt;Parameters!$B$12,BC810&gt;Parameters!$B$11),0,1),"")</f>
        <is>
          <t/>
        </is>
      </c>
      <c r="CG810" s="0" t="inlineStr">
        <f aca="false">IF(A810&lt;&gt;"",IF(OR(BH810&lt;Parameters!$B$12,BH810&gt;Parameters!$B$11),0,1),"")</f>
        <is>
          <t/>
        </is>
      </c>
      <c r="CH810" s="0" t="inlineStr">
        <f aca="false">IF(A810&lt;&gt;"",IF(OR(BM810&lt;Parameters!$B$12,BM810&gt;Parameters!$B$11),0,1),"")</f>
        <is>
          <t/>
        </is>
      </c>
      <c r="CI810" s="0" t="inlineStr">
        <f aca="false">IF(A810&lt;&gt;"",IF(OR(BR810&lt;Parameters!$B$12,BR810&gt;Parameters!$B$11),0,1),"")</f>
        <is>
          <t/>
        </is>
      </c>
      <c r="CJ810" s="0" t="inlineStr">
        <f aca="false">IF(A810&lt;&gt;"",IF(OR(BW810&lt;Parameters!$B$12,BW810&gt;Parameters!$B$11),0,1),"")</f>
        <is>
          <t/>
        </is>
      </c>
      <c r="CK810" s="26" t="inlineStr">
        <f aca="false">IF(A810&lt;&gt;"",SUM(CB810:CJ810)/9,"")</f>
        <is>
          <t/>
        </is>
      </c>
      <c r="CL810" s="0" t="inlineStr">
        <f aca="false">IF(A810&lt;&gt;"",CK810*9,"")</f>
        <is>
          <t/>
        </is>
      </c>
      <c r="CM810" s="8" t="inlineStr">
        <f aca="false">IF(A810&lt;&gt;"",TEXT(B810,CM$2)&amp;" "&amp;TEXT(A810,CM$2),"")</f>
        <is>
          <t/>
        </is>
      </c>
    </row>
    <row r="811" customFormat="false" ht="15" hidden="false" customHeight="false" outlineLevel="0" collapsed="false">
      <c r="A811" s="0" t="inlineStr">
        <f aca="false">IF(OR(B810&lt;Parameters!$K$12,A810&lt;Parameters!$K$12),IF(A810&lt;Parameters!$K$12,A810+1,0),"")</f>
        <is>
          <t/>
        </is>
      </c>
      <c r="B811" s="0" t="inlineStr">
        <f aca="false">IF(A811&lt;&gt;"",IF(A811=0,B810+1,B810),"")</f>
        <is>
          <t/>
        </is>
      </c>
      <c r="C811" s="24" t="inlineStr">
        <f aca="false">IF(A811&lt;&gt;"",-_phi*(A811+0.5),"")</f>
        <is>
          <t/>
        </is>
      </c>
      <c r="D811" s="8" t="inlineStr">
        <f aca="false">IF(A811&lt;&gt;"",DEGREES(C811),"")</f>
        <is>
          <t/>
        </is>
      </c>
      <c r="E811" s="24" t="inlineStr">
        <f aca="false">IF(A811&lt;&gt;"",_phi*(B811+0.5),"")</f>
        <is>
          <t/>
        </is>
      </c>
      <c r="F811" s="8" t="inlineStr">
        <f aca="false">IF(A811&lt;&gt;"",DEGREES(E811),"")</f>
        <is>
          <t/>
        </is>
      </c>
      <c r="G811" s="8" t="inlineStr">
        <f aca="false">IF(A811&lt;&gt;"",LOOKUP(A811,h!$A$3:$A$30,h!$D$3:$D$30),"")</f>
        <is>
          <t/>
        </is>
      </c>
      <c r="H811" s="8" t="inlineStr">
        <f aca="false">IF(A811&lt;&gt;"",LOOKUP(B811,h!$A$3:$A$30,h!$D$3:$D$30),"")</f>
        <is>
          <t/>
        </is>
      </c>
      <c r="I811" s="8" t="inlineStr">
        <f aca="false">IF(A811&lt;&gt;"",_zif,"")</f>
        <is>
          <t/>
        </is>
      </c>
      <c r="J811" s="8" t="inlineStr">
        <f aca="false">IF(A811&lt;&gt;"",$G811+'v1 Frame'!D$3*COS($C811)+'v1 Frame'!E$3*SIN($C811)*SIN($E811)+'v1 Frame'!F$3*SIN($C811)*COS($E811),"")</f>
        <is>
          <t/>
        </is>
      </c>
      <c r="K811" s="8" t="inlineStr">
        <f aca="false">IF(A811&lt;&gt;"",$H811+'v1 Frame'!E$3*COS($E811)-'v1 Frame'!F$3*SIN($E811),"")</f>
        <is>
          <t/>
        </is>
      </c>
      <c r="L811" s="8" t="inlineStr">
        <f aca="false">IF(A811&lt;&gt;"",$I811-'v1 Frame'!D$3*SIN($C811)+'v1 Frame'!E$3*COS($C811)*SIN($E811)+'v1 Frame'!F$3*COS($C811)*COS($E811),"")</f>
        <is>
          <t/>
        </is>
      </c>
      <c r="M811" s="8" t="inlineStr">
        <f aca="false">IF(A811&lt;&gt;"",$G811+'v1 Frame'!G$3*COS($C811)+'v1 Frame'!H$3*SIN($C811)*SIN($E811)+'v1 Frame'!I$3*SIN($C811)*COS($E811),"")</f>
        <is>
          <t/>
        </is>
      </c>
      <c r="N811" s="8" t="inlineStr">
        <f aca="false">IF(A811&lt;&gt;"",$H811+'v1 Frame'!H$3*COS($E811)-'v1 Frame'!I$3*SIN($E811),"")</f>
        <is>
          <t/>
        </is>
      </c>
      <c r="O811" s="8" t="inlineStr">
        <f aca="false">IF(A811&lt;&gt;"",$I811-'v1 Frame'!G$3*SIN($C811)+'v1 Frame'!H$3*COS($C811)*SIN($E811)+'v1 Frame'!I$3*COS($C811)*COS($E811),"")</f>
        <is>
          <t/>
        </is>
      </c>
      <c r="P811" s="8" t="inlineStr">
        <f aca="false">IF(A811&lt;&gt;"",$G811+'v1 Frame'!J$3*COS($C811)+'v1 Frame'!K$3*SIN($C811)*SIN($E811)+'v1 Frame'!L$3*SIN($C811)*COS($E811),"")</f>
        <is>
          <t/>
        </is>
      </c>
      <c r="Q811" s="8" t="inlineStr">
        <f aca="false">IF(A811&lt;&gt;"",$H811+'v1 Frame'!K$3*COS($E811)-'v1 Frame'!L$3*SIN($E811),"")</f>
        <is>
          <t/>
        </is>
      </c>
      <c r="R811" s="8" t="inlineStr">
        <f aca="false">IF(A811&lt;&gt;"",$I811-'v1 Frame'!J$3*SIN($C811)+'v1 Frame'!K$3*COS($C811)*SIN($E811)+'v1 Frame'!L$3*COS($C811)*COS($E811),"")</f>
        <is>
          <t/>
        </is>
      </c>
      <c r="S811" s="8" t="inlineStr">
        <f aca="false">IF(A811&lt;&gt;"",$G811+'v1 Frame'!M$3*COS($C811)+'v1 Frame'!N$3*SIN($C811)*SIN($E811)+'v1 Frame'!O$3*SIN($C811)*COS($E811),"")</f>
        <is>
          <t/>
        </is>
      </c>
      <c r="T811" s="8" t="inlineStr">
        <f aca="false">IF(A811&lt;&gt;"",$H811+'v1 Frame'!N$3*COS($E811)-'v1 Frame'!O$3*SIN($E811),"")</f>
        <is>
          <t/>
        </is>
      </c>
      <c r="U811" s="8" t="inlineStr">
        <f aca="false">IF(A811&lt;&gt;"",$I811-'v1 Frame'!M$3*SIN($C811)+'v1 Frame'!N$3*COS($C811)*SIN($E811)+'v1 Frame'!O$3*COS($C811)*COS($E811),"")</f>
        <is>
          <t/>
        </is>
      </c>
      <c r="V811" s="8" t="inlineStr">
        <f aca="false">IF(A811&lt;&gt;"",$G811+'v1 Frame'!P$3*COS($C811)+'v1 Frame'!Q$3*SIN($C811)*SIN($E811)+'v1 Frame'!R$3*SIN($C811)*COS($E811),"")</f>
        <is>
          <t/>
        </is>
      </c>
      <c r="W811" s="8" t="inlineStr">
        <f aca="false">IF(A811&lt;&gt;"",$H811+'v1 Frame'!Q$3*COS($E811)-'v1 Frame'!R$3*SIN($E811),"")</f>
        <is>
          <t/>
        </is>
      </c>
      <c r="X811" s="8" t="inlineStr">
        <f aca="false">IF(A811&lt;&gt;"",$I811-'v1 Frame'!P$3*SIN($C811)+'v1 Frame'!Q$3*COS($C811)*SIN($E811)+'v1 Frame'!R$3*COS($C811)*COS($E811),"")</f>
        <is>
          <t/>
        </is>
      </c>
      <c r="Y811" s="8" t="inlineStr">
        <f aca="false">IF(A811&lt;&gt;"",$G811+'v1 Frame'!S$3*COS($C811)+'v1 Frame'!T$3*SIN($C811)*SIN($E811)+'v1 Frame'!U$3*SIN($C811)*COS($E811),"")</f>
        <is>
          <t/>
        </is>
      </c>
      <c r="Z811" s="8" t="inlineStr">
        <f aca="false">IF(A811&lt;&gt;"",$H811+'v1 Frame'!T$3*COS($E811)-'v1 Frame'!U$3*SIN($E811),"")</f>
        <is>
          <t/>
        </is>
      </c>
      <c r="AA811" s="8" t="inlineStr">
        <f aca="false">IF(A811&lt;&gt;"",$I811-'v1 Frame'!S$3*SIN($C811)+'v1 Frame'!T$3*COS($C811)*SIN($E811)+'v1 Frame'!U$3*COS($C811)*COS($E811),"")</f>
        <is>
          <t/>
        </is>
      </c>
      <c r="AB811" s="8" t="inlineStr">
        <f aca="false">IF(A811&lt;&gt;"",$G811+'v1 Frame'!V$3*COS($C811)+'v1 Frame'!W$3*SIN($C811)*SIN($E811)+'v1 Frame'!X$3*SIN($C811)*COS($E811),"")</f>
        <is>
          <t/>
        </is>
      </c>
      <c r="AC811" s="8" t="inlineStr">
        <f aca="false">IF(A811&lt;&gt;"",$H811+'v1 Frame'!W$3*COS($E811)-'v1 Frame'!X$3*SIN($E811),"")</f>
        <is>
          <t/>
        </is>
      </c>
      <c r="AD811" s="8" t="inlineStr">
        <f aca="false">IF(A811&lt;&gt;"",$I811-'v1 Frame'!V$3*SIN($C811)+'v1 Frame'!W$3*COS($C811)*SIN($E811)+'v1 Frame'!X$3*COS($C811)*COS($E811),"")</f>
        <is>
          <t/>
        </is>
      </c>
      <c r="AE811" s="25" t="inlineStr">
        <f aca="false">IF(A811&lt;&gt;"",$G811+'v1 Frame'!Y$3*COS($C811)+'v1 Frame'!Z$3*SIN($C811)*SIN($E811)+'v1 Frame'!AA$3*SIN($C811)*COS($E811),"")</f>
        <is>
          <t/>
        </is>
      </c>
      <c r="AF811" s="25" t="inlineStr">
        <f aca="false">IF(A811&lt;&gt;"",$H811+'v1 Frame'!Z$3*COS($E811)-'v1 Frame'!AA$3*SIN($E811),"")</f>
        <is>
          <t/>
        </is>
      </c>
      <c r="AG811" s="25" t="inlineStr">
        <f aca="false">IF(A811&lt;&gt;"",$I811-'v1 Frame'!Y$3*SIN($C811)+'v1 Frame'!Z$3*COS($C811)*SIN($E811)+'v1 Frame'!AA$3*COS($C811)*COS($E811),"")</f>
        <is>
          <t/>
        </is>
      </c>
      <c r="AH811" s="8" t="inlineStr">
        <f aca="false">IF(A811&lt;&gt;"",SQRT(SUMSQ(G811:I811)),"")</f>
        <is>
          <t/>
        </is>
      </c>
      <c r="AI811" s="8" t="inlineStr">
        <f aca="false">IF(A811&lt;&gt;"",IF(AH811&lt;&gt;0,ACOS(I811/AH811),0),"")</f>
        <is>
          <t/>
        </is>
      </c>
      <c r="AJ811" s="8" t="inlineStr">
        <f aca="false">IF(A811&lt;&gt;"",DEGREES(AI811),"")</f>
        <is>
          <t/>
        </is>
      </c>
      <c r="AK811" s="8" t="inlineStr">
        <f aca="false">IF(A811&lt;&gt;"",IF(OR(G811&lt;&gt;0,H811&lt;&gt;0),ATAN2(G811,H811),0),"")</f>
        <is>
          <t/>
        </is>
      </c>
      <c r="AL811" s="8" t="inlineStr">
        <f aca="false">IF(A811&lt;&gt;"",DEGREES(AK811),"")</f>
        <is>
          <t/>
        </is>
      </c>
      <c r="AM811" s="8" t="inlineStr">
        <f aca="false">IF(A811&lt;&gt;"",SQRT(SUMSQ(J811:L811)),"")</f>
        <is>
          <t/>
        </is>
      </c>
      <c r="AN811" s="8" t="inlineStr">
        <f aca="false">IF(A811&lt;&gt;"",IF(AM811&lt;&gt;0,ACOS(L811/AM811),0),"")</f>
        <is>
          <t/>
        </is>
      </c>
      <c r="AO811" s="8" t="inlineStr">
        <f aca="false">IF(A811&lt;&gt;"",DEGREES(AN811),"")</f>
        <is>
          <t/>
        </is>
      </c>
      <c r="AP811" s="8" t="inlineStr">
        <f aca="false">IF(A811&lt;&gt;"",IF(OR(J811&lt;&gt;0,K811&lt;&gt;0),ATAN2(J811,K811),0),"")</f>
        <is>
          <t/>
        </is>
      </c>
      <c r="AQ811" s="8" t="inlineStr">
        <f aca="false">IF(A811&lt;&gt;"",DEGREES(AP811),"")</f>
        <is>
          <t/>
        </is>
      </c>
      <c r="AR811" s="8" t="inlineStr">
        <f aca="false">IF(A811&lt;&gt;"",SQRT(SUMSQ(M811:O811)),"")</f>
        <is>
          <t/>
        </is>
      </c>
      <c r="AS811" s="8" t="inlineStr">
        <f aca="false">IF(A811&lt;&gt;"",IF(AR811&lt;&gt;0,ACOS(O811/AR811),0),"")</f>
        <is>
          <t/>
        </is>
      </c>
      <c r="AT811" s="8" t="inlineStr">
        <f aca="false">IF(A811&lt;&gt;"",DEGREES(AS811),"")</f>
        <is>
          <t/>
        </is>
      </c>
      <c r="AU811" s="8" t="inlineStr">
        <f aca="false">IF(A811&lt;&gt;"",IF(OR(M811&lt;&gt;0,N811&lt;&gt;0),ATAN2(M811,N811),0),"")</f>
        <is>
          <t/>
        </is>
      </c>
      <c r="AV811" s="8" t="inlineStr">
        <f aca="false">IF(A811&lt;&gt;"",DEGREES(AU811),"")</f>
        <is>
          <t/>
        </is>
      </c>
      <c r="AW811" s="8" t="inlineStr">
        <f aca="false">IF(A811&lt;&gt;"",SQRT(SUMSQ(P811:R811)),"")</f>
        <is>
          <t/>
        </is>
      </c>
      <c r="AX811" s="8" t="inlineStr">
        <f aca="false">IF(A811&lt;&gt;"",IF(AW811&lt;&gt;0,ACOS(R811/AW811),0),"")</f>
        <is>
          <t/>
        </is>
      </c>
      <c r="AY811" s="8" t="inlineStr">
        <f aca="false">IF(A811&lt;&gt;"",DEGREES(AX811),"")</f>
        <is>
          <t/>
        </is>
      </c>
      <c r="AZ811" s="8" t="inlineStr">
        <f aca="false">IF(A811&lt;&gt;"",IF(OR(P811&lt;&gt;0,Q811&lt;&gt;0),ATAN2(P811,Q811),0),"")</f>
        <is>
          <t/>
        </is>
      </c>
      <c r="BA811" s="8" t="inlineStr">
        <f aca="false">IF(A811&lt;&gt;"",DEGREES(AZ811),"")</f>
        <is>
          <t/>
        </is>
      </c>
      <c r="BB811" s="8" t="inlineStr">
        <f aca="false">IF(A811&lt;&gt;"",SQRT(SUMSQ(S811:U811)),"")</f>
        <is>
          <t/>
        </is>
      </c>
      <c r="BC811" s="8" t="inlineStr">
        <f aca="false">IF(A811&lt;&gt;"",IF(BB811&lt;&gt;0,ACOS(U811/BB811),0),"")</f>
        <is>
          <t/>
        </is>
      </c>
      <c r="BD811" s="8" t="inlineStr">
        <f aca="false">IF(A811&lt;&gt;"",DEGREES(BC811),"")</f>
        <is>
          <t/>
        </is>
      </c>
      <c r="BE811" s="8" t="inlineStr">
        <f aca="false">IF(A811&lt;&gt;"",IF(OR(S811&lt;&gt;0,T811&lt;&gt;0),ATAN2(S811,T811),0),"")</f>
        <is>
          <t/>
        </is>
      </c>
      <c r="BF811" s="8" t="inlineStr">
        <f aca="false">IF(A811&lt;&gt;"",DEGREES(BE811),"")</f>
        <is>
          <t/>
        </is>
      </c>
      <c r="BG811" s="8" t="inlineStr">
        <f aca="false">IF(A811&lt;&gt;"",SQRT(SUMSQ(V811:X811)),"")</f>
        <is>
          <t/>
        </is>
      </c>
      <c r="BH811" s="8" t="inlineStr">
        <f aca="false">IF(A811&lt;&gt;"",IF(BG811&lt;&gt;0,ACOS(X811/BG811),0),"")</f>
        <is>
          <t/>
        </is>
      </c>
      <c r="BI811" s="8" t="inlineStr">
        <f aca="false">IF(A811&lt;&gt;"",DEGREES(BH811),"")</f>
        <is>
          <t/>
        </is>
      </c>
      <c r="BJ811" s="8" t="inlineStr">
        <f aca="false">IF(A811&lt;&gt;"",IF(OR(V811&lt;&gt;0,W811&lt;&gt;0),ATAN2(V811,W811),0),"")</f>
        <is>
          <t/>
        </is>
      </c>
      <c r="BK811" s="8" t="inlineStr">
        <f aca="false">IF(A811&lt;&gt;"",DEGREES(BJ811),"")</f>
        <is>
          <t/>
        </is>
      </c>
      <c r="BL811" s="8" t="inlineStr">
        <f aca="false">IF(A811&lt;&gt;"",SQRT(SUMSQ(Y811:AA811)),"")</f>
        <is>
          <t/>
        </is>
      </c>
      <c r="BM811" s="8" t="inlineStr">
        <f aca="false">IF(A811&lt;&gt;"",IF(BL811&lt;&gt;0,ACOS(AA811/BL811),0),"")</f>
        <is>
          <t/>
        </is>
      </c>
      <c r="BN811" s="8" t="inlineStr">
        <f aca="false">IF(A811&lt;&gt;"",DEGREES(BM811),"")</f>
        <is>
          <t/>
        </is>
      </c>
      <c r="BO811" s="8" t="inlineStr">
        <f aca="false">IF(A811&lt;&gt;"",IF(OR(Y811&lt;&gt;0,Z811&lt;&gt;0),ATAN2(Y811,Z811),0),"")</f>
        <is>
          <t/>
        </is>
      </c>
      <c r="BP811" s="8" t="inlineStr">
        <f aca="false">IF(A811&lt;&gt;"",DEGREES(BO811),"")</f>
        <is>
          <t/>
        </is>
      </c>
      <c r="BQ811" s="8" t="inlineStr">
        <f aca="false">IF(A811&lt;&gt;"",SQRT(SUMSQ(AB811:AD811)),"")</f>
        <is>
          <t/>
        </is>
      </c>
      <c r="BR811" s="8" t="inlineStr">
        <f aca="false">IF(A811&lt;&gt;"",IF(BQ811&lt;&gt;0,ACOS(AD811/BQ811),0),"")</f>
        <is>
          <t/>
        </is>
      </c>
      <c r="BS811" s="8" t="inlineStr">
        <f aca="false">IF(A811&lt;&gt;"",DEGREES(BR811),"")</f>
        <is>
          <t/>
        </is>
      </c>
      <c r="BT811" s="8" t="inlineStr">
        <f aca="false">IF(A811&lt;&gt;"",IF(OR(AB811&lt;&gt;0,AC811&lt;&gt;0),ATAN2(AB811,AC811),0),"")</f>
        <is>
          <t/>
        </is>
      </c>
      <c r="BU811" s="8" t="inlineStr">
        <f aca="false">IF(A811&lt;&gt;"",DEGREES(BT811),"")</f>
        <is>
          <t/>
        </is>
      </c>
      <c r="BV811" s="8" t="inlineStr">
        <f aca="false">IF(A811&lt;&gt;"",SQRT(SUMSQ(AE811:AG811)),"")</f>
        <is>
          <t/>
        </is>
      </c>
      <c r="BW811" s="8" t="inlineStr">
        <f aca="false">IF(A811&lt;&gt;"",IF(BV811&lt;&gt;0,ACOS(AG811/BV811),0),"")</f>
        <is>
          <t/>
        </is>
      </c>
      <c r="BX811" s="8" t="inlineStr">
        <f aca="false">IF(A811&lt;&gt;"",DEGREES(BW811),"")</f>
        <is>
          <t/>
        </is>
      </c>
      <c r="BY811" s="8" t="inlineStr">
        <f aca="false">IF(A811&lt;&gt;"",IF(OR(AF811&lt;&gt;0,AG811&lt;&gt;0),ATAN2(AF811,AG811),0),"")</f>
        <is>
          <t/>
        </is>
      </c>
      <c r="BZ811" s="8" t="inlineStr">
        <f aca="false">IF(A811&lt;&gt;"",DEGREES(BY811),"")</f>
        <is>
          <t/>
        </is>
      </c>
      <c r="CA811" s="0" t="inlineStr">
        <f aca="false">IF(A811&lt;&gt;"",IF(AND(AI811&lt;Parameters!$B$11,AI811&gt;Parameters!$B$12,AN811&lt;Parameters!$B$11,AN811&gt;Parameters!$B$12,AS811&lt;Parameters!$B$11,AS811&gt;Parameters!$B$12,AX811&lt;Parameters!$B$11,AX811&gt;Parameters!$B$12,BC811&lt;Parameters!$B$11,BC811&gt;Parameters!$B$12,BM811&lt;Parameters!$B$11,BM811&gt;Parameters!$B$12,BR811&lt;Parameters!$B$11,BR811&gt;Parameters!$B$12,BW811&lt;Parameters!$B$11,BW811&gt;Parameters!$B$12),1,0),"")</f>
        <is>
          <t/>
        </is>
      </c>
      <c r="CB811" s="0" t="inlineStr">
        <f aca="false">IF(A811&lt;&gt;"",IF(OR(AI811&lt;Parameters!$B$12,AI811&gt;Parameters!$B$11),0,1),"")</f>
        <is>
          <t/>
        </is>
      </c>
      <c r="CC811" s="0" t="inlineStr">
        <f aca="false">IF(A811&lt;&gt;"",IF(OR(AN811&lt;Parameters!$B$12,AN811&gt;Parameters!$B$11),0,1),"")</f>
        <is>
          <t/>
        </is>
      </c>
      <c r="CD811" s="0" t="inlineStr">
        <f aca="false">IF(A811&lt;&gt;"",IF(OR(AS811&lt;Parameters!$B$12,AS811&gt;Parameters!$B$11),0,1),"")</f>
        <is>
          <t/>
        </is>
      </c>
      <c r="CE811" s="0" t="inlineStr">
        <f aca="false">IF(A811&lt;&gt;"",IF(OR(AX811&lt;Parameters!$B$12,AX811&gt;Parameters!$B$11),0,1),"")</f>
        <is>
          <t/>
        </is>
      </c>
      <c r="CF811" s="0" t="inlineStr">
        <f aca="false">IF(A811&lt;&gt;"",IF(OR(BC811&lt;Parameters!$B$12,BC811&gt;Parameters!$B$11),0,1),"")</f>
        <is>
          <t/>
        </is>
      </c>
      <c r="CG811" s="0" t="inlineStr">
        <f aca="false">IF(A811&lt;&gt;"",IF(OR(BH811&lt;Parameters!$B$12,BH811&gt;Parameters!$B$11),0,1),"")</f>
        <is>
          <t/>
        </is>
      </c>
      <c r="CH811" s="0" t="inlineStr">
        <f aca="false">IF(A811&lt;&gt;"",IF(OR(BM811&lt;Parameters!$B$12,BM811&gt;Parameters!$B$11),0,1),"")</f>
        <is>
          <t/>
        </is>
      </c>
      <c r="CI811" s="0" t="inlineStr">
        <f aca="false">IF(A811&lt;&gt;"",IF(OR(BR811&lt;Parameters!$B$12,BR811&gt;Parameters!$B$11),0,1),"")</f>
        <is>
          <t/>
        </is>
      </c>
      <c r="CJ811" s="0" t="inlineStr">
        <f aca="false">IF(A811&lt;&gt;"",IF(OR(BW811&lt;Parameters!$B$12,BW811&gt;Parameters!$B$11),0,1),"")</f>
        <is>
          <t/>
        </is>
      </c>
      <c r="CK811" s="26" t="inlineStr">
        <f aca="false">IF(A811&lt;&gt;"",SUM(CB811:CJ811)/9,"")</f>
        <is>
          <t/>
        </is>
      </c>
      <c r="CL811" s="0" t="inlineStr">
        <f aca="false">IF(A811&lt;&gt;"",CK811*9,"")</f>
        <is>
          <t/>
        </is>
      </c>
      <c r="CM811" s="8" t="inlineStr">
        <f aca="false">IF(A811&lt;&gt;"",TEXT(B811,CM$2)&amp;" "&amp;TEXT(A811,CM$2),"")</f>
        <is>
          <t/>
        </is>
      </c>
    </row>
    <row r="812" customFormat="false" ht="15" hidden="false" customHeight="false" outlineLevel="0" collapsed="false">
      <c r="A812" s="0" t="inlineStr">
        <f aca="false">IF(OR(B811&lt;Parameters!$K$12,A811&lt;Parameters!$K$12),IF(A811&lt;Parameters!$K$12,A811+1,0),"")</f>
        <is>
          <t/>
        </is>
      </c>
      <c r="B812" s="0" t="inlineStr">
        <f aca="false">IF(A812&lt;&gt;"",IF(A812=0,B811+1,B811),"")</f>
        <is>
          <t/>
        </is>
      </c>
      <c r="C812" s="24" t="inlineStr">
        <f aca="false">IF(A812&lt;&gt;"",-_phi*(A812+0.5),"")</f>
        <is>
          <t/>
        </is>
      </c>
      <c r="D812" s="8" t="inlineStr">
        <f aca="false">IF(A812&lt;&gt;"",DEGREES(C812),"")</f>
        <is>
          <t/>
        </is>
      </c>
      <c r="E812" s="24" t="inlineStr">
        <f aca="false">IF(A812&lt;&gt;"",_phi*(B812+0.5),"")</f>
        <is>
          <t/>
        </is>
      </c>
      <c r="F812" s="8" t="inlineStr">
        <f aca="false">IF(A812&lt;&gt;"",DEGREES(E812),"")</f>
        <is>
          <t/>
        </is>
      </c>
      <c r="G812" s="8" t="inlineStr">
        <f aca="false">IF(A812&lt;&gt;"",LOOKUP(A812,h!$A$3:$A$30,h!$D$3:$D$30),"")</f>
        <is>
          <t/>
        </is>
      </c>
      <c r="H812" s="8" t="inlineStr">
        <f aca="false">IF(A812&lt;&gt;"",LOOKUP(B812,h!$A$3:$A$30,h!$D$3:$D$30),"")</f>
        <is>
          <t/>
        </is>
      </c>
      <c r="I812" s="8" t="inlineStr">
        <f aca="false">IF(A812&lt;&gt;"",_zif,"")</f>
        <is>
          <t/>
        </is>
      </c>
      <c r="J812" s="8" t="inlineStr">
        <f aca="false">IF(A812&lt;&gt;"",$G812+'v1 Frame'!D$3*COS($C812)+'v1 Frame'!E$3*SIN($C812)*SIN($E812)+'v1 Frame'!F$3*SIN($C812)*COS($E812),"")</f>
        <is>
          <t/>
        </is>
      </c>
      <c r="K812" s="8" t="inlineStr">
        <f aca="false">IF(A812&lt;&gt;"",$H812+'v1 Frame'!E$3*COS($E812)-'v1 Frame'!F$3*SIN($E812),"")</f>
        <is>
          <t/>
        </is>
      </c>
      <c r="L812" s="8" t="inlineStr">
        <f aca="false">IF(A812&lt;&gt;"",$I812-'v1 Frame'!D$3*SIN($C812)+'v1 Frame'!E$3*COS($C812)*SIN($E812)+'v1 Frame'!F$3*COS($C812)*COS($E812),"")</f>
        <is>
          <t/>
        </is>
      </c>
      <c r="M812" s="8" t="inlineStr">
        <f aca="false">IF(A812&lt;&gt;"",$G812+'v1 Frame'!G$3*COS($C812)+'v1 Frame'!H$3*SIN($C812)*SIN($E812)+'v1 Frame'!I$3*SIN($C812)*COS($E812),"")</f>
        <is>
          <t/>
        </is>
      </c>
      <c r="N812" s="8" t="inlineStr">
        <f aca="false">IF(A812&lt;&gt;"",$H812+'v1 Frame'!H$3*COS($E812)-'v1 Frame'!I$3*SIN($E812),"")</f>
        <is>
          <t/>
        </is>
      </c>
      <c r="O812" s="8" t="inlineStr">
        <f aca="false">IF(A812&lt;&gt;"",$I812-'v1 Frame'!G$3*SIN($C812)+'v1 Frame'!H$3*COS($C812)*SIN($E812)+'v1 Frame'!I$3*COS($C812)*COS($E812),"")</f>
        <is>
          <t/>
        </is>
      </c>
      <c r="P812" s="8" t="inlineStr">
        <f aca="false">IF(A812&lt;&gt;"",$G812+'v1 Frame'!J$3*COS($C812)+'v1 Frame'!K$3*SIN($C812)*SIN($E812)+'v1 Frame'!L$3*SIN($C812)*COS($E812),"")</f>
        <is>
          <t/>
        </is>
      </c>
      <c r="Q812" s="8" t="inlineStr">
        <f aca="false">IF(A812&lt;&gt;"",$H812+'v1 Frame'!K$3*COS($E812)-'v1 Frame'!L$3*SIN($E812),"")</f>
        <is>
          <t/>
        </is>
      </c>
      <c r="R812" s="8" t="inlineStr">
        <f aca="false">IF(A812&lt;&gt;"",$I812-'v1 Frame'!J$3*SIN($C812)+'v1 Frame'!K$3*COS($C812)*SIN($E812)+'v1 Frame'!L$3*COS($C812)*COS($E812),"")</f>
        <is>
          <t/>
        </is>
      </c>
      <c r="S812" s="8" t="inlineStr">
        <f aca="false">IF(A812&lt;&gt;"",$G812+'v1 Frame'!M$3*COS($C812)+'v1 Frame'!N$3*SIN($C812)*SIN($E812)+'v1 Frame'!O$3*SIN($C812)*COS($E812),"")</f>
        <is>
          <t/>
        </is>
      </c>
      <c r="T812" s="8" t="inlineStr">
        <f aca="false">IF(A812&lt;&gt;"",$H812+'v1 Frame'!N$3*COS($E812)-'v1 Frame'!O$3*SIN($E812),"")</f>
        <is>
          <t/>
        </is>
      </c>
      <c r="U812" s="8" t="inlineStr">
        <f aca="false">IF(A812&lt;&gt;"",$I812-'v1 Frame'!M$3*SIN($C812)+'v1 Frame'!N$3*COS($C812)*SIN($E812)+'v1 Frame'!O$3*COS($C812)*COS($E812),"")</f>
        <is>
          <t/>
        </is>
      </c>
      <c r="V812" s="8" t="inlineStr">
        <f aca="false">IF(A812&lt;&gt;"",$G812+'v1 Frame'!P$3*COS($C812)+'v1 Frame'!Q$3*SIN($C812)*SIN($E812)+'v1 Frame'!R$3*SIN($C812)*COS($E812),"")</f>
        <is>
          <t/>
        </is>
      </c>
      <c r="W812" s="8" t="inlineStr">
        <f aca="false">IF(A812&lt;&gt;"",$H812+'v1 Frame'!Q$3*COS($E812)-'v1 Frame'!R$3*SIN($E812),"")</f>
        <is>
          <t/>
        </is>
      </c>
      <c r="X812" s="8" t="inlineStr">
        <f aca="false">IF(A812&lt;&gt;"",$I812-'v1 Frame'!P$3*SIN($C812)+'v1 Frame'!Q$3*COS($C812)*SIN($E812)+'v1 Frame'!R$3*COS($C812)*COS($E812),"")</f>
        <is>
          <t/>
        </is>
      </c>
      <c r="Y812" s="8" t="inlineStr">
        <f aca="false">IF(A812&lt;&gt;"",$G812+'v1 Frame'!S$3*COS($C812)+'v1 Frame'!T$3*SIN($C812)*SIN($E812)+'v1 Frame'!U$3*SIN($C812)*COS($E812),"")</f>
        <is>
          <t/>
        </is>
      </c>
      <c r="Z812" s="8" t="inlineStr">
        <f aca="false">IF(A812&lt;&gt;"",$H812+'v1 Frame'!T$3*COS($E812)-'v1 Frame'!U$3*SIN($E812),"")</f>
        <is>
          <t/>
        </is>
      </c>
      <c r="AA812" s="8" t="inlineStr">
        <f aca="false">IF(A812&lt;&gt;"",$I812-'v1 Frame'!S$3*SIN($C812)+'v1 Frame'!T$3*COS($C812)*SIN($E812)+'v1 Frame'!U$3*COS($C812)*COS($E812),"")</f>
        <is>
          <t/>
        </is>
      </c>
      <c r="AB812" s="8" t="inlineStr">
        <f aca="false">IF(A812&lt;&gt;"",$G812+'v1 Frame'!V$3*COS($C812)+'v1 Frame'!W$3*SIN($C812)*SIN($E812)+'v1 Frame'!X$3*SIN($C812)*COS($E812),"")</f>
        <is>
          <t/>
        </is>
      </c>
      <c r="AC812" s="8" t="inlineStr">
        <f aca="false">IF(A812&lt;&gt;"",$H812+'v1 Frame'!W$3*COS($E812)-'v1 Frame'!X$3*SIN($E812),"")</f>
        <is>
          <t/>
        </is>
      </c>
      <c r="AD812" s="8" t="inlineStr">
        <f aca="false">IF(A812&lt;&gt;"",$I812-'v1 Frame'!V$3*SIN($C812)+'v1 Frame'!W$3*COS($C812)*SIN($E812)+'v1 Frame'!X$3*COS($C812)*COS($E812),"")</f>
        <is>
          <t/>
        </is>
      </c>
      <c r="AE812" s="25" t="inlineStr">
        <f aca="false">IF(A812&lt;&gt;"",$G812+'v1 Frame'!Y$3*COS($C812)+'v1 Frame'!Z$3*SIN($C812)*SIN($E812)+'v1 Frame'!AA$3*SIN($C812)*COS($E812),"")</f>
        <is>
          <t/>
        </is>
      </c>
      <c r="AF812" s="25" t="inlineStr">
        <f aca="false">IF(A812&lt;&gt;"",$H812+'v1 Frame'!Z$3*COS($E812)-'v1 Frame'!AA$3*SIN($E812),"")</f>
        <is>
          <t/>
        </is>
      </c>
      <c r="AG812" s="25" t="inlineStr">
        <f aca="false">IF(A812&lt;&gt;"",$I812-'v1 Frame'!Y$3*SIN($C812)+'v1 Frame'!Z$3*COS($C812)*SIN($E812)+'v1 Frame'!AA$3*COS($C812)*COS($E812),"")</f>
        <is>
          <t/>
        </is>
      </c>
      <c r="AH812" s="8" t="inlineStr">
        <f aca="false">IF(A812&lt;&gt;"",SQRT(SUMSQ(G812:I812)),"")</f>
        <is>
          <t/>
        </is>
      </c>
      <c r="AI812" s="8" t="inlineStr">
        <f aca="false">IF(A812&lt;&gt;"",IF(AH812&lt;&gt;0,ACOS(I812/AH812),0),"")</f>
        <is>
          <t/>
        </is>
      </c>
      <c r="AJ812" s="8" t="inlineStr">
        <f aca="false">IF(A812&lt;&gt;"",DEGREES(AI812),"")</f>
        <is>
          <t/>
        </is>
      </c>
      <c r="AK812" s="8" t="inlineStr">
        <f aca="false">IF(A812&lt;&gt;"",IF(OR(G812&lt;&gt;0,H812&lt;&gt;0),ATAN2(G812,H812),0),"")</f>
        <is>
          <t/>
        </is>
      </c>
      <c r="AL812" s="8" t="inlineStr">
        <f aca="false">IF(A812&lt;&gt;"",DEGREES(AK812),"")</f>
        <is>
          <t/>
        </is>
      </c>
      <c r="AM812" s="8" t="inlineStr">
        <f aca="false">IF(A812&lt;&gt;"",SQRT(SUMSQ(J812:L812)),"")</f>
        <is>
          <t/>
        </is>
      </c>
      <c r="AN812" s="8" t="inlineStr">
        <f aca="false">IF(A812&lt;&gt;"",IF(AM812&lt;&gt;0,ACOS(L812/AM812),0),"")</f>
        <is>
          <t/>
        </is>
      </c>
      <c r="AO812" s="8" t="inlineStr">
        <f aca="false">IF(A812&lt;&gt;"",DEGREES(AN812),"")</f>
        <is>
          <t/>
        </is>
      </c>
      <c r="AP812" s="8" t="inlineStr">
        <f aca="false">IF(A812&lt;&gt;"",IF(OR(J812&lt;&gt;0,K812&lt;&gt;0),ATAN2(J812,K812),0),"")</f>
        <is>
          <t/>
        </is>
      </c>
      <c r="AQ812" s="8" t="inlineStr">
        <f aca="false">IF(A812&lt;&gt;"",DEGREES(AP812),"")</f>
        <is>
          <t/>
        </is>
      </c>
      <c r="AR812" s="8" t="inlineStr">
        <f aca="false">IF(A812&lt;&gt;"",SQRT(SUMSQ(M812:O812)),"")</f>
        <is>
          <t/>
        </is>
      </c>
      <c r="AS812" s="8" t="inlineStr">
        <f aca="false">IF(A812&lt;&gt;"",IF(AR812&lt;&gt;0,ACOS(O812/AR812),0),"")</f>
        <is>
          <t/>
        </is>
      </c>
      <c r="AT812" s="8" t="inlineStr">
        <f aca="false">IF(A812&lt;&gt;"",DEGREES(AS812),"")</f>
        <is>
          <t/>
        </is>
      </c>
      <c r="AU812" s="8" t="inlineStr">
        <f aca="false">IF(A812&lt;&gt;"",IF(OR(M812&lt;&gt;0,N812&lt;&gt;0),ATAN2(M812,N812),0),"")</f>
        <is>
          <t/>
        </is>
      </c>
      <c r="AV812" s="8" t="inlineStr">
        <f aca="false">IF(A812&lt;&gt;"",DEGREES(AU812),"")</f>
        <is>
          <t/>
        </is>
      </c>
      <c r="AW812" s="8" t="inlineStr">
        <f aca="false">IF(A812&lt;&gt;"",SQRT(SUMSQ(P812:R812)),"")</f>
        <is>
          <t/>
        </is>
      </c>
      <c r="AX812" s="8" t="inlineStr">
        <f aca="false">IF(A812&lt;&gt;"",IF(AW812&lt;&gt;0,ACOS(R812/AW812),0),"")</f>
        <is>
          <t/>
        </is>
      </c>
      <c r="AY812" s="8" t="inlineStr">
        <f aca="false">IF(A812&lt;&gt;"",DEGREES(AX812),"")</f>
        <is>
          <t/>
        </is>
      </c>
      <c r="AZ812" s="8" t="inlineStr">
        <f aca="false">IF(A812&lt;&gt;"",IF(OR(P812&lt;&gt;0,Q812&lt;&gt;0),ATAN2(P812,Q812),0),"")</f>
        <is>
          <t/>
        </is>
      </c>
      <c r="BA812" s="8" t="inlineStr">
        <f aca="false">IF(A812&lt;&gt;"",DEGREES(AZ812),"")</f>
        <is>
          <t/>
        </is>
      </c>
      <c r="BB812" s="8" t="inlineStr">
        <f aca="false">IF(A812&lt;&gt;"",SQRT(SUMSQ(S812:U812)),"")</f>
        <is>
          <t/>
        </is>
      </c>
      <c r="BC812" s="8" t="inlineStr">
        <f aca="false">IF(A812&lt;&gt;"",IF(BB812&lt;&gt;0,ACOS(U812/BB812),0),"")</f>
        <is>
          <t/>
        </is>
      </c>
      <c r="BD812" s="8" t="inlineStr">
        <f aca="false">IF(A812&lt;&gt;"",DEGREES(BC812),"")</f>
        <is>
          <t/>
        </is>
      </c>
      <c r="BE812" s="8" t="inlineStr">
        <f aca="false">IF(A812&lt;&gt;"",IF(OR(S812&lt;&gt;0,T812&lt;&gt;0),ATAN2(S812,T812),0),"")</f>
        <is>
          <t/>
        </is>
      </c>
      <c r="BF812" s="8" t="inlineStr">
        <f aca="false">IF(A812&lt;&gt;"",DEGREES(BE812),"")</f>
        <is>
          <t/>
        </is>
      </c>
      <c r="BG812" s="8" t="inlineStr">
        <f aca="false">IF(A812&lt;&gt;"",SQRT(SUMSQ(V812:X812)),"")</f>
        <is>
          <t/>
        </is>
      </c>
      <c r="BH812" s="8" t="inlineStr">
        <f aca="false">IF(A812&lt;&gt;"",IF(BG812&lt;&gt;0,ACOS(X812/BG812),0),"")</f>
        <is>
          <t/>
        </is>
      </c>
      <c r="BI812" s="8" t="inlineStr">
        <f aca="false">IF(A812&lt;&gt;"",DEGREES(BH812),"")</f>
        <is>
          <t/>
        </is>
      </c>
      <c r="BJ812" s="8" t="inlineStr">
        <f aca="false">IF(A812&lt;&gt;"",IF(OR(V812&lt;&gt;0,W812&lt;&gt;0),ATAN2(V812,W812),0),"")</f>
        <is>
          <t/>
        </is>
      </c>
      <c r="BK812" s="8" t="inlineStr">
        <f aca="false">IF(A812&lt;&gt;"",DEGREES(BJ812),"")</f>
        <is>
          <t/>
        </is>
      </c>
      <c r="BL812" s="8" t="inlineStr">
        <f aca="false">IF(A812&lt;&gt;"",SQRT(SUMSQ(Y812:AA812)),"")</f>
        <is>
          <t/>
        </is>
      </c>
      <c r="BM812" s="8" t="inlineStr">
        <f aca="false">IF(A812&lt;&gt;"",IF(BL812&lt;&gt;0,ACOS(AA812/BL812),0),"")</f>
        <is>
          <t/>
        </is>
      </c>
      <c r="BN812" s="8" t="inlineStr">
        <f aca="false">IF(A812&lt;&gt;"",DEGREES(BM812),"")</f>
        <is>
          <t/>
        </is>
      </c>
      <c r="BO812" s="8" t="inlineStr">
        <f aca="false">IF(A812&lt;&gt;"",IF(OR(Y812&lt;&gt;0,Z812&lt;&gt;0),ATAN2(Y812,Z812),0),"")</f>
        <is>
          <t/>
        </is>
      </c>
      <c r="BP812" s="8" t="inlineStr">
        <f aca="false">IF(A812&lt;&gt;"",DEGREES(BO812),"")</f>
        <is>
          <t/>
        </is>
      </c>
      <c r="BQ812" s="8" t="inlineStr">
        <f aca="false">IF(A812&lt;&gt;"",SQRT(SUMSQ(AB812:AD812)),"")</f>
        <is>
          <t/>
        </is>
      </c>
      <c r="BR812" s="8" t="inlineStr">
        <f aca="false">IF(A812&lt;&gt;"",IF(BQ812&lt;&gt;0,ACOS(AD812/BQ812),0),"")</f>
        <is>
          <t/>
        </is>
      </c>
      <c r="BS812" s="8" t="inlineStr">
        <f aca="false">IF(A812&lt;&gt;"",DEGREES(BR812),"")</f>
        <is>
          <t/>
        </is>
      </c>
      <c r="BT812" s="8" t="inlineStr">
        <f aca="false">IF(A812&lt;&gt;"",IF(OR(AB812&lt;&gt;0,AC812&lt;&gt;0),ATAN2(AB812,AC812),0),"")</f>
        <is>
          <t/>
        </is>
      </c>
      <c r="BU812" s="8" t="inlineStr">
        <f aca="false">IF(A812&lt;&gt;"",DEGREES(BT812),"")</f>
        <is>
          <t/>
        </is>
      </c>
      <c r="BV812" s="8" t="inlineStr">
        <f aca="false">IF(A812&lt;&gt;"",SQRT(SUMSQ(AE812:AG812)),"")</f>
        <is>
          <t/>
        </is>
      </c>
      <c r="BW812" s="8" t="inlineStr">
        <f aca="false">IF(A812&lt;&gt;"",IF(BV812&lt;&gt;0,ACOS(AG812/BV812),0),"")</f>
        <is>
          <t/>
        </is>
      </c>
      <c r="BX812" s="8" t="inlineStr">
        <f aca="false">IF(A812&lt;&gt;"",DEGREES(BW812),"")</f>
        <is>
          <t/>
        </is>
      </c>
      <c r="BY812" s="8" t="inlineStr">
        <f aca="false">IF(A812&lt;&gt;"",IF(OR(AF812&lt;&gt;0,AG812&lt;&gt;0),ATAN2(AF812,AG812),0),"")</f>
        <is>
          <t/>
        </is>
      </c>
      <c r="BZ812" s="8" t="inlineStr">
        <f aca="false">IF(A812&lt;&gt;"",DEGREES(BY812),"")</f>
        <is>
          <t/>
        </is>
      </c>
      <c r="CA812" s="0" t="inlineStr">
        <f aca="false">IF(A812&lt;&gt;"",IF(AND(AI812&lt;Parameters!$B$11,AI812&gt;Parameters!$B$12,AN812&lt;Parameters!$B$11,AN812&gt;Parameters!$B$12,AS812&lt;Parameters!$B$11,AS812&gt;Parameters!$B$12,AX812&lt;Parameters!$B$11,AX812&gt;Parameters!$B$12,BC812&lt;Parameters!$B$11,BC812&gt;Parameters!$B$12,BM812&lt;Parameters!$B$11,BM812&gt;Parameters!$B$12,BR812&lt;Parameters!$B$11,BR812&gt;Parameters!$B$12,BW812&lt;Parameters!$B$11,BW812&gt;Parameters!$B$12),1,0),"")</f>
        <is>
          <t/>
        </is>
      </c>
      <c r="CB812" s="0" t="inlineStr">
        <f aca="false">IF(A812&lt;&gt;"",IF(OR(AI812&lt;Parameters!$B$12,AI812&gt;Parameters!$B$11),0,1),"")</f>
        <is>
          <t/>
        </is>
      </c>
      <c r="CC812" s="0" t="inlineStr">
        <f aca="false">IF(A812&lt;&gt;"",IF(OR(AN812&lt;Parameters!$B$12,AN812&gt;Parameters!$B$11),0,1),"")</f>
        <is>
          <t/>
        </is>
      </c>
      <c r="CD812" s="0" t="inlineStr">
        <f aca="false">IF(A812&lt;&gt;"",IF(OR(AS812&lt;Parameters!$B$12,AS812&gt;Parameters!$B$11),0,1),"")</f>
        <is>
          <t/>
        </is>
      </c>
      <c r="CE812" s="0" t="inlineStr">
        <f aca="false">IF(A812&lt;&gt;"",IF(OR(AX812&lt;Parameters!$B$12,AX812&gt;Parameters!$B$11),0,1),"")</f>
        <is>
          <t/>
        </is>
      </c>
      <c r="CF812" s="0" t="inlineStr">
        <f aca="false">IF(A812&lt;&gt;"",IF(OR(BC812&lt;Parameters!$B$12,BC812&gt;Parameters!$B$11),0,1),"")</f>
        <is>
          <t/>
        </is>
      </c>
      <c r="CG812" s="0" t="inlineStr">
        <f aca="false">IF(A812&lt;&gt;"",IF(OR(BH812&lt;Parameters!$B$12,BH812&gt;Parameters!$B$11),0,1),"")</f>
        <is>
          <t/>
        </is>
      </c>
      <c r="CH812" s="0" t="inlineStr">
        <f aca="false">IF(A812&lt;&gt;"",IF(OR(BM812&lt;Parameters!$B$12,BM812&gt;Parameters!$B$11),0,1),"")</f>
        <is>
          <t/>
        </is>
      </c>
      <c r="CI812" s="0" t="inlineStr">
        <f aca="false">IF(A812&lt;&gt;"",IF(OR(BR812&lt;Parameters!$B$12,BR812&gt;Parameters!$B$11),0,1),"")</f>
        <is>
          <t/>
        </is>
      </c>
      <c r="CJ812" s="0" t="inlineStr">
        <f aca="false">IF(A812&lt;&gt;"",IF(OR(BW812&lt;Parameters!$B$12,BW812&gt;Parameters!$B$11),0,1),"")</f>
        <is>
          <t/>
        </is>
      </c>
      <c r="CK812" s="26" t="inlineStr">
        <f aca="false">IF(A812&lt;&gt;"",SUM(CB812:CJ812)/9,"")</f>
        <is>
          <t/>
        </is>
      </c>
      <c r="CL812" s="0" t="inlineStr">
        <f aca="false">IF(A812&lt;&gt;"",CK812*9,"")</f>
        <is>
          <t/>
        </is>
      </c>
      <c r="CM812" s="8" t="inlineStr">
        <f aca="false">IF(A812&lt;&gt;"",TEXT(B812,CM$2)&amp;" "&amp;TEXT(A812,CM$2),"")</f>
        <is>
          <t/>
        </is>
      </c>
    </row>
    <row r="813" customFormat="false" ht="15" hidden="false" customHeight="false" outlineLevel="0" collapsed="false">
      <c r="A813" s="0" t="inlineStr">
        <f aca="false">IF(OR(B812&lt;Parameters!$K$12,A812&lt;Parameters!$K$12),IF(A812&lt;Parameters!$K$12,A812+1,0),"")</f>
        <is>
          <t/>
        </is>
      </c>
      <c r="B813" s="0" t="inlineStr">
        <f aca="false">IF(A813&lt;&gt;"",IF(A813=0,B812+1,B812),"")</f>
        <is>
          <t/>
        </is>
      </c>
      <c r="C813" s="24" t="inlineStr">
        <f aca="false">IF(A813&lt;&gt;"",-_phi*(A813+0.5),"")</f>
        <is>
          <t/>
        </is>
      </c>
      <c r="D813" s="8" t="inlineStr">
        <f aca="false">IF(A813&lt;&gt;"",DEGREES(C813),"")</f>
        <is>
          <t/>
        </is>
      </c>
      <c r="E813" s="24" t="inlineStr">
        <f aca="false">IF(A813&lt;&gt;"",_phi*(B813+0.5),"")</f>
        <is>
          <t/>
        </is>
      </c>
      <c r="F813" s="8" t="inlineStr">
        <f aca="false">IF(A813&lt;&gt;"",DEGREES(E813),"")</f>
        <is>
          <t/>
        </is>
      </c>
      <c r="G813" s="8" t="inlineStr">
        <f aca="false">IF(A813&lt;&gt;"",LOOKUP(A813,h!$A$3:$A$30,h!$D$3:$D$30),"")</f>
        <is>
          <t/>
        </is>
      </c>
      <c r="H813" s="8" t="inlineStr">
        <f aca="false">IF(A813&lt;&gt;"",LOOKUP(B813,h!$A$3:$A$30,h!$D$3:$D$30),"")</f>
        <is>
          <t/>
        </is>
      </c>
      <c r="I813" s="8" t="inlineStr">
        <f aca="false">IF(A813&lt;&gt;"",_zif,"")</f>
        <is>
          <t/>
        </is>
      </c>
      <c r="J813" s="8" t="inlineStr">
        <f aca="false">IF(A813&lt;&gt;"",$G813+'v1 Frame'!D$3*COS($C813)+'v1 Frame'!E$3*SIN($C813)*SIN($E813)+'v1 Frame'!F$3*SIN($C813)*COS($E813),"")</f>
        <is>
          <t/>
        </is>
      </c>
      <c r="K813" s="8" t="inlineStr">
        <f aca="false">IF(A813&lt;&gt;"",$H813+'v1 Frame'!E$3*COS($E813)-'v1 Frame'!F$3*SIN($E813),"")</f>
        <is>
          <t/>
        </is>
      </c>
      <c r="L813" s="8" t="inlineStr">
        <f aca="false">IF(A813&lt;&gt;"",$I813-'v1 Frame'!D$3*SIN($C813)+'v1 Frame'!E$3*COS($C813)*SIN($E813)+'v1 Frame'!F$3*COS($C813)*COS($E813),"")</f>
        <is>
          <t/>
        </is>
      </c>
      <c r="M813" s="8" t="inlineStr">
        <f aca="false">IF(A813&lt;&gt;"",$G813+'v1 Frame'!G$3*COS($C813)+'v1 Frame'!H$3*SIN($C813)*SIN($E813)+'v1 Frame'!I$3*SIN($C813)*COS($E813),"")</f>
        <is>
          <t/>
        </is>
      </c>
      <c r="N813" s="8" t="inlineStr">
        <f aca="false">IF(A813&lt;&gt;"",$H813+'v1 Frame'!H$3*COS($E813)-'v1 Frame'!I$3*SIN($E813),"")</f>
        <is>
          <t/>
        </is>
      </c>
      <c r="O813" s="8" t="inlineStr">
        <f aca="false">IF(A813&lt;&gt;"",$I813-'v1 Frame'!G$3*SIN($C813)+'v1 Frame'!H$3*COS($C813)*SIN($E813)+'v1 Frame'!I$3*COS($C813)*COS($E813),"")</f>
        <is>
          <t/>
        </is>
      </c>
      <c r="P813" s="8" t="inlineStr">
        <f aca="false">IF(A813&lt;&gt;"",$G813+'v1 Frame'!J$3*COS($C813)+'v1 Frame'!K$3*SIN($C813)*SIN($E813)+'v1 Frame'!L$3*SIN($C813)*COS($E813),"")</f>
        <is>
          <t/>
        </is>
      </c>
      <c r="Q813" s="8" t="inlineStr">
        <f aca="false">IF(A813&lt;&gt;"",$H813+'v1 Frame'!K$3*COS($E813)-'v1 Frame'!L$3*SIN($E813),"")</f>
        <is>
          <t/>
        </is>
      </c>
      <c r="R813" s="8" t="inlineStr">
        <f aca="false">IF(A813&lt;&gt;"",$I813-'v1 Frame'!J$3*SIN($C813)+'v1 Frame'!K$3*COS($C813)*SIN($E813)+'v1 Frame'!L$3*COS($C813)*COS($E813),"")</f>
        <is>
          <t/>
        </is>
      </c>
      <c r="S813" s="8" t="inlineStr">
        <f aca="false">IF(A813&lt;&gt;"",$G813+'v1 Frame'!M$3*COS($C813)+'v1 Frame'!N$3*SIN($C813)*SIN($E813)+'v1 Frame'!O$3*SIN($C813)*COS($E813),"")</f>
        <is>
          <t/>
        </is>
      </c>
      <c r="T813" s="8" t="inlineStr">
        <f aca="false">IF(A813&lt;&gt;"",$H813+'v1 Frame'!N$3*COS($E813)-'v1 Frame'!O$3*SIN($E813),"")</f>
        <is>
          <t/>
        </is>
      </c>
      <c r="U813" s="8" t="inlineStr">
        <f aca="false">IF(A813&lt;&gt;"",$I813-'v1 Frame'!M$3*SIN($C813)+'v1 Frame'!N$3*COS($C813)*SIN($E813)+'v1 Frame'!O$3*COS($C813)*COS($E813),"")</f>
        <is>
          <t/>
        </is>
      </c>
      <c r="V813" s="8" t="inlineStr">
        <f aca="false">IF(A813&lt;&gt;"",$G813+'v1 Frame'!P$3*COS($C813)+'v1 Frame'!Q$3*SIN($C813)*SIN($E813)+'v1 Frame'!R$3*SIN($C813)*COS($E813),"")</f>
        <is>
          <t/>
        </is>
      </c>
      <c r="W813" s="8" t="inlineStr">
        <f aca="false">IF(A813&lt;&gt;"",$H813+'v1 Frame'!Q$3*COS($E813)-'v1 Frame'!R$3*SIN($E813),"")</f>
        <is>
          <t/>
        </is>
      </c>
      <c r="X813" s="8" t="inlineStr">
        <f aca="false">IF(A813&lt;&gt;"",$I813-'v1 Frame'!P$3*SIN($C813)+'v1 Frame'!Q$3*COS($C813)*SIN($E813)+'v1 Frame'!R$3*COS($C813)*COS($E813),"")</f>
        <is>
          <t/>
        </is>
      </c>
      <c r="Y813" s="8" t="inlineStr">
        <f aca="false">IF(A813&lt;&gt;"",$G813+'v1 Frame'!S$3*COS($C813)+'v1 Frame'!T$3*SIN($C813)*SIN($E813)+'v1 Frame'!U$3*SIN($C813)*COS($E813),"")</f>
        <is>
          <t/>
        </is>
      </c>
      <c r="Z813" s="8" t="inlineStr">
        <f aca="false">IF(A813&lt;&gt;"",$H813+'v1 Frame'!T$3*COS($E813)-'v1 Frame'!U$3*SIN($E813),"")</f>
        <is>
          <t/>
        </is>
      </c>
      <c r="AA813" s="8" t="inlineStr">
        <f aca="false">IF(A813&lt;&gt;"",$I813-'v1 Frame'!S$3*SIN($C813)+'v1 Frame'!T$3*COS($C813)*SIN($E813)+'v1 Frame'!U$3*COS($C813)*COS($E813),"")</f>
        <is>
          <t/>
        </is>
      </c>
      <c r="AB813" s="8" t="inlineStr">
        <f aca="false">IF(A813&lt;&gt;"",$G813+'v1 Frame'!V$3*COS($C813)+'v1 Frame'!W$3*SIN($C813)*SIN($E813)+'v1 Frame'!X$3*SIN($C813)*COS($E813),"")</f>
        <is>
          <t/>
        </is>
      </c>
      <c r="AC813" s="8" t="inlineStr">
        <f aca="false">IF(A813&lt;&gt;"",$H813+'v1 Frame'!W$3*COS($E813)-'v1 Frame'!X$3*SIN($E813),"")</f>
        <is>
          <t/>
        </is>
      </c>
      <c r="AD813" s="8" t="inlineStr">
        <f aca="false">IF(A813&lt;&gt;"",$I813-'v1 Frame'!V$3*SIN($C813)+'v1 Frame'!W$3*COS($C813)*SIN($E813)+'v1 Frame'!X$3*COS($C813)*COS($E813),"")</f>
        <is>
          <t/>
        </is>
      </c>
      <c r="AE813" s="25" t="inlineStr">
        <f aca="false">IF(A813&lt;&gt;"",$G813+'v1 Frame'!Y$3*COS($C813)+'v1 Frame'!Z$3*SIN($C813)*SIN($E813)+'v1 Frame'!AA$3*SIN($C813)*COS($E813),"")</f>
        <is>
          <t/>
        </is>
      </c>
      <c r="AF813" s="25" t="inlineStr">
        <f aca="false">IF(A813&lt;&gt;"",$H813+'v1 Frame'!Z$3*COS($E813)-'v1 Frame'!AA$3*SIN($E813),"")</f>
        <is>
          <t/>
        </is>
      </c>
      <c r="AG813" s="25" t="inlineStr">
        <f aca="false">IF(A813&lt;&gt;"",$I813-'v1 Frame'!Y$3*SIN($C813)+'v1 Frame'!Z$3*COS($C813)*SIN($E813)+'v1 Frame'!AA$3*COS($C813)*COS($E813),"")</f>
        <is>
          <t/>
        </is>
      </c>
      <c r="AH813" s="8" t="inlineStr">
        <f aca="false">IF(A813&lt;&gt;"",SQRT(SUMSQ(G813:I813)),"")</f>
        <is>
          <t/>
        </is>
      </c>
      <c r="AI813" s="8" t="inlineStr">
        <f aca="false">IF(A813&lt;&gt;"",IF(AH813&lt;&gt;0,ACOS(I813/AH813),0),"")</f>
        <is>
          <t/>
        </is>
      </c>
      <c r="AJ813" s="8" t="inlineStr">
        <f aca="false">IF(A813&lt;&gt;"",DEGREES(AI813),"")</f>
        <is>
          <t/>
        </is>
      </c>
      <c r="AK813" s="8" t="inlineStr">
        <f aca="false">IF(A813&lt;&gt;"",IF(OR(G813&lt;&gt;0,H813&lt;&gt;0),ATAN2(G813,H813),0),"")</f>
        <is>
          <t/>
        </is>
      </c>
      <c r="AL813" s="8" t="inlineStr">
        <f aca="false">IF(A813&lt;&gt;"",DEGREES(AK813),"")</f>
        <is>
          <t/>
        </is>
      </c>
      <c r="AM813" s="8" t="inlineStr">
        <f aca="false">IF(A813&lt;&gt;"",SQRT(SUMSQ(J813:L813)),"")</f>
        <is>
          <t/>
        </is>
      </c>
      <c r="AN813" s="8" t="inlineStr">
        <f aca="false">IF(A813&lt;&gt;"",IF(AM813&lt;&gt;0,ACOS(L813/AM813),0),"")</f>
        <is>
          <t/>
        </is>
      </c>
      <c r="AO813" s="8" t="inlineStr">
        <f aca="false">IF(A813&lt;&gt;"",DEGREES(AN813),"")</f>
        <is>
          <t/>
        </is>
      </c>
      <c r="AP813" s="8" t="inlineStr">
        <f aca="false">IF(A813&lt;&gt;"",IF(OR(J813&lt;&gt;0,K813&lt;&gt;0),ATAN2(J813,K813),0),"")</f>
        <is>
          <t/>
        </is>
      </c>
      <c r="AQ813" s="8" t="inlineStr">
        <f aca="false">IF(A813&lt;&gt;"",DEGREES(AP813),"")</f>
        <is>
          <t/>
        </is>
      </c>
      <c r="AR813" s="8" t="inlineStr">
        <f aca="false">IF(A813&lt;&gt;"",SQRT(SUMSQ(M813:O813)),"")</f>
        <is>
          <t/>
        </is>
      </c>
      <c r="AS813" s="8" t="inlineStr">
        <f aca="false">IF(A813&lt;&gt;"",IF(AR813&lt;&gt;0,ACOS(O813/AR813),0),"")</f>
        <is>
          <t/>
        </is>
      </c>
      <c r="AT813" s="8" t="inlineStr">
        <f aca="false">IF(A813&lt;&gt;"",DEGREES(AS813),"")</f>
        <is>
          <t/>
        </is>
      </c>
      <c r="AU813" s="8" t="inlineStr">
        <f aca="false">IF(A813&lt;&gt;"",IF(OR(M813&lt;&gt;0,N813&lt;&gt;0),ATAN2(M813,N813),0),"")</f>
        <is>
          <t/>
        </is>
      </c>
      <c r="AV813" s="8" t="inlineStr">
        <f aca="false">IF(A813&lt;&gt;"",DEGREES(AU813),"")</f>
        <is>
          <t/>
        </is>
      </c>
      <c r="AW813" s="8" t="inlineStr">
        <f aca="false">IF(A813&lt;&gt;"",SQRT(SUMSQ(P813:R813)),"")</f>
        <is>
          <t/>
        </is>
      </c>
      <c r="AX813" s="8" t="inlineStr">
        <f aca="false">IF(A813&lt;&gt;"",IF(AW813&lt;&gt;0,ACOS(R813/AW813),0),"")</f>
        <is>
          <t/>
        </is>
      </c>
      <c r="AY813" s="8" t="inlineStr">
        <f aca="false">IF(A813&lt;&gt;"",DEGREES(AX813),"")</f>
        <is>
          <t/>
        </is>
      </c>
      <c r="AZ813" s="8" t="inlineStr">
        <f aca="false">IF(A813&lt;&gt;"",IF(OR(P813&lt;&gt;0,Q813&lt;&gt;0),ATAN2(P813,Q813),0),"")</f>
        <is>
          <t/>
        </is>
      </c>
      <c r="BA813" s="8" t="inlineStr">
        <f aca="false">IF(A813&lt;&gt;"",DEGREES(AZ813),"")</f>
        <is>
          <t/>
        </is>
      </c>
      <c r="BB813" s="8" t="inlineStr">
        <f aca="false">IF(A813&lt;&gt;"",SQRT(SUMSQ(S813:U813)),"")</f>
        <is>
          <t/>
        </is>
      </c>
      <c r="BC813" s="8" t="inlineStr">
        <f aca="false">IF(A813&lt;&gt;"",IF(BB813&lt;&gt;0,ACOS(U813/BB813),0),"")</f>
        <is>
          <t/>
        </is>
      </c>
      <c r="BD813" s="8" t="inlineStr">
        <f aca="false">IF(A813&lt;&gt;"",DEGREES(BC813),"")</f>
        <is>
          <t/>
        </is>
      </c>
      <c r="BE813" s="8" t="inlineStr">
        <f aca="false">IF(A813&lt;&gt;"",IF(OR(S813&lt;&gt;0,T813&lt;&gt;0),ATAN2(S813,T813),0),"")</f>
        <is>
          <t/>
        </is>
      </c>
      <c r="BF813" s="8" t="inlineStr">
        <f aca="false">IF(A813&lt;&gt;"",DEGREES(BE813),"")</f>
        <is>
          <t/>
        </is>
      </c>
      <c r="BG813" s="8" t="inlineStr">
        <f aca="false">IF(A813&lt;&gt;"",SQRT(SUMSQ(V813:X813)),"")</f>
        <is>
          <t/>
        </is>
      </c>
      <c r="BH813" s="8" t="inlineStr">
        <f aca="false">IF(A813&lt;&gt;"",IF(BG813&lt;&gt;0,ACOS(X813/BG813),0),"")</f>
        <is>
          <t/>
        </is>
      </c>
      <c r="BI813" s="8" t="inlineStr">
        <f aca="false">IF(A813&lt;&gt;"",DEGREES(BH813),"")</f>
        <is>
          <t/>
        </is>
      </c>
      <c r="BJ813" s="8" t="inlineStr">
        <f aca="false">IF(A813&lt;&gt;"",IF(OR(V813&lt;&gt;0,W813&lt;&gt;0),ATAN2(V813,W813),0),"")</f>
        <is>
          <t/>
        </is>
      </c>
      <c r="BK813" s="8" t="inlineStr">
        <f aca="false">IF(A813&lt;&gt;"",DEGREES(BJ813),"")</f>
        <is>
          <t/>
        </is>
      </c>
      <c r="BL813" s="8" t="inlineStr">
        <f aca="false">IF(A813&lt;&gt;"",SQRT(SUMSQ(Y813:AA813)),"")</f>
        <is>
          <t/>
        </is>
      </c>
      <c r="BM813" s="8" t="inlineStr">
        <f aca="false">IF(A813&lt;&gt;"",IF(BL813&lt;&gt;0,ACOS(AA813/BL813),0),"")</f>
        <is>
          <t/>
        </is>
      </c>
      <c r="BN813" s="8" t="inlineStr">
        <f aca="false">IF(A813&lt;&gt;"",DEGREES(BM813),"")</f>
        <is>
          <t/>
        </is>
      </c>
      <c r="BO813" s="8" t="inlineStr">
        <f aca="false">IF(A813&lt;&gt;"",IF(OR(Y813&lt;&gt;0,Z813&lt;&gt;0),ATAN2(Y813,Z813),0),"")</f>
        <is>
          <t/>
        </is>
      </c>
      <c r="BP813" s="8" t="inlineStr">
        <f aca="false">IF(A813&lt;&gt;"",DEGREES(BO813),"")</f>
        <is>
          <t/>
        </is>
      </c>
      <c r="BQ813" s="8" t="inlineStr">
        <f aca="false">IF(A813&lt;&gt;"",SQRT(SUMSQ(AB813:AD813)),"")</f>
        <is>
          <t/>
        </is>
      </c>
      <c r="BR813" s="8" t="inlineStr">
        <f aca="false">IF(A813&lt;&gt;"",IF(BQ813&lt;&gt;0,ACOS(AD813/BQ813),0),"")</f>
        <is>
          <t/>
        </is>
      </c>
      <c r="BS813" s="8" t="inlineStr">
        <f aca="false">IF(A813&lt;&gt;"",DEGREES(BR813),"")</f>
        <is>
          <t/>
        </is>
      </c>
      <c r="BT813" s="8" t="inlineStr">
        <f aca="false">IF(A813&lt;&gt;"",IF(OR(AB813&lt;&gt;0,AC813&lt;&gt;0),ATAN2(AB813,AC813),0),"")</f>
        <is>
          <t/>
        </is>
      </c>
      <c r="BU813" s="8" t="inlineStr">
        <f aca="false">IF(A813&lt;&gt;"",DEGREES(BT813),"")</f>
        <is>
          <t/>
        </is>
      </c>
      <c r="BV813" s="8" t="inlineStr">
        <f aca="false">IF(A813&lt;&gt;"",SQRT(SUMSQ(AE813:AG813)),"")</f>
        <is>
          <t/>
        </is>
      </c>
      <c r="BW813" s="8" t="inlineStr">
        <f aca="false">IF(A813&lt;&gt;"",IF(BV813&lt;&gt;0,ACOS(AG813/BV813),0),"")</f>
        <is>
          <t/>
        </is>
      </c>
      <c r="BX813" s="8" t="inlineStr">
        <f aca="false">IF(A813&lt;&gt;"",DEGREES(BW813),"")</f>
        <is>
          <t/>
        </is>
      </c>
      <c r="BY813" s="8" t="inlineStr">
        <f aca="false">IF(A813&lt;&gt;"",IF(OR(AF813&lt;&gt;0,AG813&lt;&gt;0),ATAN2(AF813,AG813),0),"")</f>
        <is>
          <t/>
        </is>
      </c>
      <c r="BZ813" s="8" t="inlineStr">
        <f aca="false">IF(A813&lt;&gt;"",DEGREES(BY813),"")</f>
        <is>
          <t/>
        </is>
      </c>
      <c r="CA813" s="0" t="inlineStr">
        <f aca="false">IF(A813&lt;&gt;"",IF(AND(AI813&lt;Parameters!$B$11,AI813&gt;Parameters!$B$12,AN813&lt;Parameters!$B$11,AN813&gt;Parameters!$B$12,AS813&lt;Parameters!$B$11,AS813&gt;Parameters!$B$12,AX813&lt;Parameters!$B$11,AX813&gt;Parameters!$B$12,BC813&lt;Parameters!$B$11,BC813&gt;Parameters!$B$12,BM813&lt;Parameters!$B$11,BM813&gt;Parameters!$B$12,BR813&lt;Parameters!$B$11,BR813&gt;Parameters!$B$12,BW813&lt;Parameters!$B$11,BW813&gt;Parameters!$B$12),1,0),"")</f>
        <is>
          <t/>
        </is>
      </c>
      <c r="CB813" s="0" t="inlineStr">
        <f aca="false">IF(A813&lt;&gt;"",IF(OR(AI813&lt;Parameters!$B$12,AI813&gt;Parameters!$B$11),0,1),"")</f>
        <is>
          <t/>
        </is>
      </c>
      <c r="CC813" s="0" t="inlineStr">
        <f aca="false">IF(A813&lt;&gt;"",IF(OR(AN813&lt;Parameters!$B$12,AN813&gt;Parameters!$B$11),0,1),"")</f>
        <is>
          <t/>
        </is>
      </c>
      <c r="CD813" s="0" t="inlineStr">
        <f aca="false">IF(A813&lt;&gt;"",IF(OR(AS813&lt;Parameters!$B$12,AS813&gt;Parameters!$B$11),0,1),"")</f>
        <is>
          <t/>
        </is>
      </c>
      <c r="CE813" s="0" t="inlineStr">
        <f aca="false">IF(A813&lt;&gt;"",IF(OR(AX813&lt;Parameters!$B$12,AX813&gt;Parameters!$B$11),0,1),"")</f>
        <is>
          <t/>
        </is>
      </c>
      <c r="CF813" s="0" t="inlineStr">
        <f aca="false">IF(A813&lt;&gt;"",IF(OR(BC813&lt;Parameters!$B$12,BC813&gt;Parameters!$B$11),0,1),"")</f>
        <is>
          <t/>
        </is>
      </c>
      <c r="CG813" s="0" t="inlineStr">
        <f aca="false">IF(A813&lt;&gt;"",IF(OR(BH813&lt;Parameters!$B$12,BH813&gt;Parameters!$B$11),0,1),"")</f>
        <is>
          <t/>
        </is>
      </c>
      <c r="CH813" s="0" t="inlineStr">
        <f aca="false">IF(A813&lt;&gt;"",IF(OR(BM813&lt;Parameters!$B$12,BM813&gt;Parameters!$B$11),0,1),"")</f>
        <is>
          <t/>
        </is>
      </c>
      <c r="CI813" s="0" t="inlineStr">
        <f aca="false">IF(A813&lt;&gt;"",IF(OR(BR813&lt;Parameters!$B$12,BR813&gt;Parameters!$B$11),0,1),"")</f>
        <is>
          <t/>
        </is>
      </c>
      <c r="CJ813" s="0" t="inlineStr">
        <f aca="false">IF(A813&lt;&gt;"",IF(OR(BW813&lt;Parameters!$B$12,BW813&gt;Parameters!$B$11),0,1),"")</f>
        <is>
          <t/>
        </is>
      </c>
      <c r="CK813" s="26" t="inlineStr">
        <f aca="false">IF(A813&lt;&gt;"",SUM(CB813:CJ813)/9,"")</f>
        <is>
          <t/>
        </is>
      </c>
      <c r="CL813" s="0" t="inlineStr">
        <f aca="false">IF(A813&lt;&gt;"",CK813*9,"")</f>
        <is>
          <t/>
        </is>
      </c>
      <c r="CM813" s="8" t="inlineStr">
        <f aca="false">IF(A813&lt;&gt;"",TEXT(B813,CM$2)&amp;" "&amp;TEXT(A813,CM$2),"")</f>
        <is>
          <t/>
        </is>
      </c>
    </row>
    <row r="814" customFormat="false" ht="15" hidden="false" customHeight="false" outlineLevel="0" collapsed="false">
      <c r="A814" s="0" t="inlineStr">
        <f aca="false">IF(OR(B813&lt;Parameters!$K$12,A813&lt;Parameters!$K$12),IF(A813&lt;Parameters!$K$12,A813+1,0),"")</f>
        <is>
          <t/>
        </is>
      </c>
      <c r="B814" s="0" t="inlineStr">
        <f aca="false">IF(A814&lt;&gt;"",IF(A814=0,B813+1,B813),"")</f>
        <is>
          <t/>
        </is>
      </c>
      <c r="C814" s="24" t="inlineStr">
        <f aca="false">IF(A814&lt;&gt;"",-_phi*(A814+0.5),"")</f>
        <is>
          <t/>
        </is>
      </c>
      <c r="D814" s="8" t="inlineStr">
        <f aca="false">IF(A814&lt;&gt;"",DEGREES(C814),"")</f>
        <is>
          <t/>
        </is>
      </c>
      <c r="E814" s="24" t="inlineStr">
        <f aca="false">IF(A814&lt;&gt;"",_phi*(B814+0.5),"")</f>
        <is>
          <t/>
        </is>
      </c>
      <c r="F814" s="8" t="inlineStr">
        <f aca="false">IF(A814&lt;&gt;"",DEGREES(E814),"")</f>
        <is>
          <t/>
        </is>
      </c>
      <c r="G814" s="8" t="inlineStr">
        <f aca="false">IF(A814&lt;&gt;"",LOOKUP(A814,h!$A$3:$A$30,h!$D$3:$D$30),"")</f>
        <is>
          <t/>
        </is>
      </c>
      <c r="H814" s="8" t="inlineStr">
        <f aca="false">IF(A814&lt;&gt;"",LOOKUP(B814,h!$A$3:$A$30,h!$D$3:$D$30),"")</f>
        <is>
          <t/>
        </is>
      </c>
      <c r="I814" s="8" t="inlineStr">
        <f aca="false">IF(A814&lt;&gt;"",_zif,"")</f>
        <is>
          <t/>
        </is>
      </c>
      <c r="J814" s="8" t="inlineStr">
        <f aca="false">IF(A814&lt;&gt;"",$G814+'v1 Frame'!D$3*COS($C814)+'v1 Frame'!E$3*SIN($C814)*SIN($E814)+'v1 Frame'!F$3*SIN($C814)*COS($E814),"")</f>
        <is>
          <t/>
        </is>
      </c>
      <c r="K814" s="8" t="inlineStr">
        <f aca="false">IF(A814&lt;&gt;"",$H814+'v1 Frame'!E$3*COS($E814)-'v1 Frame'!F$3*SIN($E814),"")</f>
        <is>
          <t/>
        </is>
      </c>
      <c r="L814" s="8" t="inlineStr">
        <f aca="false">IF(A814&lt;&gt;"",$I814-'v1 Frame'!D$3*SIN($C814)+'v1 Frame'!E$3*COS($C814)*SIN($E814)+'v1 Frame'!F$3*COS($C814)*COS($E814),"")</f>
        <is>
          <t/>
        </is>
      </c>
      <c r="M814" s="8" t="inlineStr">
        <f aca="false">IF(A814&lt;&gt;"",$G814+'v1 Frame'!G$3*COS($C814)+'v1 Frame'!H$3*SIN($C814)*SIN($E814)+'v1 Frame'!I$3*SIN($C814)*COS($E814),"")</f>
        <is>
          <t/>
        </is>
      </c>
      <c r="N814" s="8" t="inlineStr">
        <f aca="false">IF(A814&lt;&gt;"",$H814+'v1 Frame'!H$3*COS($E814)-'v1 Frame'!I$3*SIN($E814),"")</f>
        <is>
          <t/>
        </is>
      </c>
      <c r="O814" s="8" t="inlineStr">
        <f aca="false">IF(A814&lt;&gt;"",$I814-'v1 Frame'!G$3*SIN($C814)+'v1 Frame'!H$3*COS($C814)*SIN($E814)+'v1 Frame'!I$3*COS($C814)*COS($E814),"")</f>
        <is>
          <t/>
        </is>
      </c>
      <c r="P814" s="8" t="inlineStr">
        <f aca="false">IF(A814&lt;&gt;"",$G814+'v1 Frame'!J$3*COS($C814)+'v1 Frame'!K$3*SIN($C814)*SIN($E814)+'v1 Frame'!L$3*SIN($C814)*COS($E814),"")</f>
        <is>
          <t/>
        </is>
      </c>
      <c r="Q814" s="8" t="inlineStr">
        <f aca="false">IF(A814&lt;&gt;"",$H814+'v1 Frame'!K$3*COS($E814)-'v1 Frame'!L$3*SIN($E814),"")</f>
        <is>
          <t/>
        </is>
      </c>
      <c r="R814" s="8" t="inlineStr">
        <f aca="false">IF(A814&lt;&gt;"",$I814-'v1 Frame'!J$3*SIN($C814)+'v1 Frame'!K$3*COS($C814)*SIN($E814)+'v1 Frame'!L$3*COS($C814)*COS($E814),"")</f>
        <is>
          <t/>
        </is>
      </c>
      <c r="S814" s="8" t="inlineStr">
        <f aca="false">IF(A814&lt;&gt;"",$G814+'v1 Frame'!M$3*COS($C814)+'v1 Frame'!N$3*SIN($C814)*SIN($E814)+'v1 Frame'!O$3*SIN($C814)*COS($E814),"")</f>
        <is>
          <t/>
        </is>
      </c>
      <c r="T814" s="8" t="inlineStr">
        <f aca="false">IF(A814&lt;&gt;"",$H814+'v1 Frame'!N$3*COS($E814)-'v1 Frame'!O$3*SIN($E814),"")</f>
        <is>
          <t/>
        </is>
      </c>
      <c r="U814" s="8" t="inlineStr">
        <f aca="false">IF(A814&lt;&gt;"",$I814-'v1 Frame'!M$3*SIN($C814)+'v1 Frame'!N$3*COS($C814)*SIN($E814)+'v1 Frame'!O$3*COS($C814)*COS($E814),"")</f>
        <is>
          <t/>
        </is>
      </c>
      <c r="V814" s="8" t="inlineStr">
        <f aca="false">IF(A814&lt;&gt;"",$G814+'v1 Frame'!P$3*COS($C814)+'v1 Frame'!Q$3*SIN($C814)*SIN($E814)+'v1 Frame'!R$3*SIN($C814)*COS($E814),"")</f>
        <is>
          <t/>
        </is>
      </c>
      <c r="W814" s="8" t="inlineStr">
        <f aca="false">IF(A814&lt;&gt;"",$H814+'v1 Frame'!Q$3*COS($E814)-'v1 Frame'!R$3*SIN($E814),"")</f>
        <is>
          <t/>
        </is>
      </c>
      <c r="X814" s="8" t="inlineStr">
        <f aca="false">IF(A814&lt;&gt;"",$I814-'v1 Frame'!P$3*SIN($C814)+'v1 Frame'!Q$3*COS($C814)*SIN($E814)+'v1 Frame'!R$3*COS($C814)*COS($E814),"")</f>
        <is>
          <t/>
        </is>
      </c>
      <c r="Y814" s="8" t="inlineStr">
        <f aca="false">IF(A814&lt;&gt;"",$G814+'v1 Frame'!S$3*COS($C814)+'v1 Frame'!T$3*SIN($C814)*SIN($E814)+'v1 Frame'!U$3*SIN($C814)*COS($E814),"")</f>
        <is>
          <t/>
        </is>
      </c>
      <c r="Z814" s="8" t="inlineStr">
        <f aca="false">IF(A814&lt;&gt;"",$H814+'v1 Frame'!T$3*COS($E814)-'v1 Frame'!U$3*SIN($E814),"")</f>
        <is>
          <t/>
        </is>
      </c>
      <c r="AA814" s="8" t="inlineStr">
        <f aca="false">IF(A814&lt;&gt;"",$I814-'v1 Frame'!S$3*SIN($C814)+'v1 Frame'!T$3*COS($C814)*SIN($E814)+'v1 Frame'!U$3*COS($C814)*COS($E814),"")</f>
        <is>
          <t/>
        </is>
      </c>
      <c r="AB814" s="8" t="inlineStr">
        <f aca="false">IF(A814&lt;&gt;"",$G814+'v1 Frame'!V$3*COS($C814)+'v1 Frame'!W$3*SIN($C814)*SIN($E814)+'v1 Frame'!X$3*SIN($C814)*COS($E814),"")</f>
        <is>
          <t/>
        </is>
      </c>
      <c r="AC814" s="8" t="inlineStr">
        <f aca="false">IF(A814&lt;&gt;"",$H814+'v1 Frame'!W$3*COS($E814)-'v1 Frame'!X$3*SIN($E814),"")</f>
        <is>
          <t/>
        </is>
      </c>
      <c r="AD814" s="8" t="inlineStr">
        <f aca="false">IF(A814&lt;&gt;"",$I814-'v1 Frame'!V$3*SIN($C814)+'v1 Frame'!W$3*COS($C814)*SIN($E814)+'v1 Frame'!X$3*COS($C814)*COS($E814),"")</f>
        <is>
          <t/>
        </is>
      </c>
      <c r="AE814" s="25" t="inlineStr">
        <f aca="false">IF(A814&lt;&gt;"",$G814+'v1 Frame'!Y$3*COS($C814)+'v1 Frame'!Z$3*SIN($C814)*SIN($E814)+'v1 Frame'!AA$3*SIN($C814)*COS($E814),"")</f>
        <is>
          <t/>
        </is>
      </c>
      <c r="AF814" s="25" t="inlineStr">
        <f aca="false">IF(A814&lt;&gt;"",$H814+'v1 Frame'!Z$3*COS($E814)-'v1 Frame'!AA$3*SIN($E814),"")</f>
        <is>
          <t/>
        </is>
      </c>
      <c r="AG814" s="25" t="inlineStr">
        <f aca="false">IF(A814&lt;&gt;"",$I814-'v1 Frame'!Y$3*SIN($C814)+'v1 Frame'!Z$3*COS($C814)*SIN($E814)+'v1 Frame'!AA$3*COS($C814)*COS($E814),"")</f>
        <is>
          <t/>
        </is>
      </c>
      <c r="AH814" s="8" t="inlineStr">
        <f aca="false">IF(A814&lt;&gt;"",SQRT(SUMSQ(G814:I814)),"")</f>
        <is>
          <t/>
        </is>
      </c>
      <c r="AI814" s="8" t="inlineStr">
        <f aca="false">IF(A814&lt;&gt;"",IF(AH814&lt;&gt;0,ACOS(I814/AH814),0),"")</f>
        <is>
          <t/>
        </is>
      </c>
      <c r="AJ814" s="8" t="inlineStr">
        <f aca="false">IF(A814&lt;&gt;"",DEGREES(AI814),"")</f>
        <is>
          <t/>
        </is>
      </c>
      <c r="AK814" s="8" t="inlineStr">
        <f aca="false">IF(A814&lt;&gt;"",IF(OR(G814&lt;&gt;0,H814&lt;&gt;0),ATAN2(G814,H814),0),"")</f>
        <is>
          <t/>
        </is>
      </c>
      <c r="AL814" s="8" t="inlineStr">
        <f aca="false">IF(A814&lt;&gt;"",DEGREES(AK814),"")</f>
        <is>
          <t/>
        </is>
      </c>
      <c r="AM814" s="8" t="inlineStr">
        <f aca="false">IF(A814&lt;&gt;"",SQRT(SUMSQ(J814:L814)),"")</f>
        <is>
          <t/>
        </is>
      </c>
      <c r="AN814" s="8" t="inlineStr">
        <f aca="false">IF(A814&lt;&gt;"",IF(AM814&lt;&gt;0,ACOS(L814/AM814),0),"")</f>
        <is>
          <t/>
        </is>
      </c>
      <c r="AO814" s="8" t="inlineStr">
        <f aca="false">IF(A814&lt;&gt;"",DEGREES(AN814),"")</f>
        <is>
          <t/>
        </is>
      </c>
      <c r="AP814" s="8" t="inlineStr">
        <f aca="false">IF(A814&lt;&gt;"",IF(OR(J814&lt;&gt;0,K814&lt;&gt;0),ATAN2(J814,K814),0),"")</f>
        <is>
          <t/>
        </is>
      </c>
      <c r="AQ814" s="8" t="inlineStr">
        <f aca="false">IF(A814&lt;&gt;"",DEGREES(AP814),"")</f>
        <is>
          <t/>
        </is>
      </c>
      <c r="AR814" s="8" t="inlineStr">
        <f aca="false">IF(A814&lt;&gt;"",SQRT(SUMSQ(M814:O814)),"")</f>
        <is>
          <t/>
        </is>
      </c>
      <c r="AS814" s="8" t="inlineStr">
        <f aca="false">IF(A814&lt;&gt;"",IF(AR814&lt;&gt;0,ACOS(O814/AR814),0),"")</f>
        <is>
          <t/>
        </is>
      </c>
      <c r="AT814" s="8" t="inlineStr">
        <f aca="false">IF(A814&lt;&gt;"",DEGREES(AS814),"")</f>
        <is>
          <t/>
        </is>
      </c>
      <c r="AU814" s="8" t="inlineStr">
        <f aca="false">IF(A814&lt;&gt;"",IF(OR(M814&lt;&gt;0,N814&lt;&gt;0),ATAN2(M814,N814),0),"")</f>
        <is>
          <t/>
        </is>
      </c>
      <c r="AV814" s="8" t="inlineStr">
        <f aca="false">IF(A814&lt;&gt;"",DEGREES(AU814),"")</f>
        <is>
          <t/>
        </is>
      </c>
      <c r="AW814" s="8" t="inlineStr">
        <f aca="false">IF(A814&lt;&gt;"",SQRT(SUMSQ(P814:R814)),"")</f>
        <is>
          <t/>
        </is>
      </c>
      <c r="AX814" s="8" t="inlineStr">
        <f aca="false">IF(A814&lt;&gt;"",IF(AW814&lt;&gt;0,ACOS(R814/AW814),0),"")</f>
        <is>
          <t/>
        </is>
      </c>
      <c r="AY814" s="8" t="inlineStr">
        <f aca="false">IF(A814&lt;&gt;"",DEGREES(AX814),"")</f>
        <is>
          <t/>
        </is>
      </c>
      <c r="AZ814" s="8" t="inlineStr">
        <f aca="false">IF(A814&lt;&gt;"",IF(OR(P814&lt;&gt;0,Q814&lt;&gt;0),ATAN2(P814,Q814),0),"")</f>
        <is>
          <t/>
        </is>
      </c>
      <c r="BA814" s="8" t="inlineStr">
        <f aca="false">IF(A814&lt;&gt;"",DEGREES(AZ814),"")</f>
        <is>
          <t/>
        </is>
      </c>
      <c r="BB814" s="8" t="inlineStr">
        <f aca="false">IF(A814&lt;&gt;"",SQRT(SUMSQ(S814:U814)),"")</f>
        <is>
          <t/>
        </is>
      </c>
      <c r="BC814" s="8" t="inlineStr">
        <f aca="false">IF(A814&lt;&gt;"",IF(BB814&lt;&gt;0,ACOS(U814/BB814),0),"")</f>
        <is>
          <t/>
        </is>
      </c>
      <c r="BD814" s="8" t="inlineStr">
        <f aca="false">IF(A814&lt;&gt;"",DEGREES(BC814),"")</f>
        <is>
          <t/>
        </is>
      </c>
      <c r="BE814" s="8" t="inlineStr">
        <f aca="false">IF(A814&lt;&gt;"",IF(OR(S814&lt;&gt;0,T814&lt;&gt;0),ATAN2(S814,T814),0),"")</f>
        <is>
          <t/>
        </is>
      </c>
      <c r="BF814" s="8" t="inlineStr">
        <f aca="false">IF(A814&lt;&gt;"",DEGREES(BE814),"")</f>
        <is>
          <t/>
        </is>
      </c>
      <c r="BG814" s="8" t="inlineStr">
        <f aca="false">IF(A814&lt;&gt;"",SQRT(SUMSQ(V814:X814)),"")</f>
        <is>
          <t/>
        </is>
      </c>
      <c r="BH814" s="8" t="inlineStr">
        <f aca="false">IF(A814&lt;&gt;"",IF(BG814&lt;&gt;0,ACOS(X814/BG814),0),"")</f>
        <is>
          <t/>
        </is>
      </c>
      <c r="BI814" s="8" t="inlineStr">
        <f aca="false">IF(A814&lt;&gt;"",DEGREES(BH814),"")</f>
        <is>
          <t/>
        </is>
      </c>
      <c r="BJ814" s="8" t="inlineStr">
        <f aca="false">IF(A814&lt;&gt;"",IF(OR(V814&lt;&gt;0,W814&lt;&gt;0),ATAN2(V814,W814),0),"")</f>
        <is>
          <t/>
        </is>
      </c>
      <c r="BK814" s="8" t="inlineStr">
        <f aca="false">IF(A814&lt;&gt;"",DEGREES(BJ814),"")</f>
        <is>
          <t/>
        </is>
      </c>
      <c r="BL814" s="8" t="inlineStr">
        <f aca="false">IF(A814&lt;&gt;"",SQRT(SUMSQ(Y814:AA814)),"")</f>
        <is>
          <t/>
        </is>
      </c>
      <c r="BM814" s="8" t="inlineStr">
        <f aca="false">IF(A814&lt;&gt;"",IF(BL814&lt;&gt;0,ACOS(AA814/BL814),0),"")</f>
        <is>
          <t/>
        </is>
      </c>
      <c r="BN814" s="8" t="inlineStr">
        <f aca="false">IF(A814&lt;&gt;"",DEGREES(BM814),"")</f>
        <is>
          <t/>
        </is>
      </c>
      <c r="BO814" s="8" t="inlineStr">
        <f aca="false">IF(A814&lt;&gt;"",IF(OR(Y814&lt;&gt;0,Z814&lt;&gt;0),ATAN2(Y814,Z814),0),"")</f>
        <is>
          <t/>
        </is>
      </c>
      <c r="BP814" s="8" t="inlineStr">
        <f aca="false">IF(A814&lt;&gt;"",DEGREES(BO814),"")</f>
        <is>
          <t/>
        </is>
      </c>
      <c r="BQ814" s="8" t="inlineStr">
        <f aca="false">IF(A814&lt;&gt;"",SQRT(SUMSQ(AB814:AD814)),"")</f>
        <is>
          <t/>
        </is>
      </c>
      <c r="BR814" s="8" t="inlineStr">
        <f aca="false">IF(A814&lt;&gt;"",IF(BQ814&lt;&gt;0,ACOS(AD814/BQ814),0),"")</f>
        <is>
          <t/>
        </is>
      </c>
      <c r="BS814" s="8" t="inlineStr">
        <f aca="false">IF(A814&lt;&gt;"",DEGREES(BR814),"")</f>
        <is>
          <t/>
        </is>
      </c>
      <c r="BT814" s="8" t="inlineStr">
        <f aca="false">IF(A814&lt;&gt;"",IF(OR(AB814&lt;&gt;0,AC814&lt;&gt;0),ATAN2(AB814,AC814),0),"")</f>
        <is>
          <t/>
        </is>
      </c>
      <c r="BU814" s="8" t="inlineStr">
        <f aca="false">IF(A814&lt;&gt;"",DEGREES(BT814),"")</f>
        <is>
          <t/>
        </is>
      </c>
      <c r="BV814" s="8" t="inlineStr">
        <f aca="false">IF(A814&lt;&gt;"",SQRT(SUMSQ(AE814:AG814)),"")</f>
        <is>
          <t/>
        </is>
      </c>
      <c r="BW814" s="8" t="inlineStr">
        <f aca="false">IF(A814&lt;&gt;"",IF(BV814&lt;&gt;0,ACOS(AG814/BV814),0),"")</f>
        <is>
          <t/>
        </is>
      </c>
      <c r="BX814" s="8" t="inlineStr">
        <f aca="false">IF(A814&lt;&gt;"",DEGREES(BW814),"")</f>
        <is>
          <t/>
        </is>
      </c>
      <c r="BY814" s="8" t="inlineStr">
        <f aca="false">IF(A814&lt;&gt;"",IF(OR(AF814&lt;&gt;0,AG814&lt;&gt;0),ATAN2(AF814,AG814),0),"")</f>
        <is>
          <t/>
        </is>
      </c>
      <c r="BZ814" s="8" t="inlineStr">
        <f aca="false">IF(A814&lt;&gt;"",DEGREES(BY814),"")</f>
        <is>
          <t/>
        </is>
      </c>
      <c r="CA814" s="0" t="inlineStr">
        <f aca="false">IF(A814&lt;&gt;"",IF(AND(AI814&lt;Parameters!$B$11,AI814&gt;Parameters!$B$12,AN814&lt;Parameters!$B$11,AN814&gt;Parameters!$B$12,AS814&lt;Parameters!$B$11,AS814&gt;Parameters!$B$12,AX814&lt;Parameters!$B$11,AX814&gt;Parameters!$B$12,BC814&lt;Parameters!$B$11,BC814&gt;Parameters!$B$12,BM814&lt;Parameters!$B$11,BM814&gt;Parameters!$B$12,BR814&lt;Parameters!$B$11,BR814&gt;Parameters!$B$12,BW814&lt;Parameters!$B$11,BW814&gt;Parameters!$B$12),1,0),"")</f>
        <is>
          <t/>
        </is>
      </c>
      <c r="CB814" s="0" t="inlineStr">
        <f aca="false">IF(A814&lt;&gt;"",IF(OR(AI814&lt;Parameters!$B$12,AI814&gt;Parameters!$B$11),0,1),"")</f>
        <is>
          <t/>
        </is>
      </c>
      <c r="CC814" s="0" t="inlineStr">
        <f aca="false">IF(A814&lt;&gt;"",IF(OR(AN814&lt;Parameters!$B$12,AN814&gt;Parameters!$B$11),0,1),"")</f>
        <is>
          <t/>
        </is>
      </c>
      <c r="CD814" s="0" t="inlineStr">
        <f aca="false">IF(A814&lt;&gt;"",IF(OR(AS814&lt;Parameters!$B$12,AS814&gt;Parameters!$B$11),0,1),"")</f>
        <is>
          <t/>
        </is>
      </c>
      <c r="CE814" s="0" t="inlineStr">
        <f aca="false">IF(A814&lt;&gt;"",IF(OR(AX814&lt;Parameters!$B$12,AX814&gt;Parameters!$B$11),0,1),"")</f>
        <is>
          <t/>
        </is>
      </c>
      <c r="CF814" s="0" t="inlineStr">
        <f aca="false">IF(A814&lt;&gt;"",IF(OR(BC814&lt;Parameters!$B$12,BC814&gt;Parameters!$B$11),0,1),"")</f>
        <is>
          <t/>
        </is>
      </c>
      <c r="CG814" s="0" t="inlineStr">
        <f aca="false">IF(A814&lt;&gt;"",IF(OR(BH814&lt;Parameters!$B$12,BH814&gt;Parameters!$B$11),0,1),"")</f>
        <is>
          <t/>
        </is>
      </c>
      <c r="CH814" s="0" t="inlineStr">
        <f aca="false">IF(A814&lt;&gt;"",IF(OR(BM814&lt;Parameters!$B$12,BM814&gt;Parameters!$B$11),0,1),"")</f>
        <is>
          <t/>
        </is>
      </c>
      <c r="CI814" s="0" t="inlineStr">
        <f aca="false">IF(A814&lt;&gt;"",IF(OR(BR814&lt;Parameters!$B$12,BR814&gt;Parameters!$B$11),0,1),"")</f>
        <is>
          <t/>
        </is>
      </c>
      <c r="CJ814" s="0" t="inlineStr">
        <f aca="false">IF(A814&lt;&gt;"",IF(OR(BW814&lt;Parameters!$B$12,BW814&gt;Parameters!$B$11),0,1),"")</f>
        <is>
          <t/>
        </is>
      </c>
      <c r="CK814" s="26" t="inlineStr">
        <f aca="false">IF(A814&lt;&gt;"",SUM(CB814:CJ814)/9,"")</f>
        <is>
          <t/>
        </is>
      </c>
      <c r="CL814" s="0" t="inlineStr">
        <f aca="false">IF(A814&lt;&gt;"",CK814*9,"")</f>
        <is>
          <t/>
        </is>
      </c>
      <c r="CM814" s="8" t="inlineStr">
        <f aca="false">IF(A814&lt;&gt;"",TEXT(B814,CM$2)&amp;" "&amp;TEXT(A814,CM$2),"")</f>
        <is>
          <t/>
        </is>
      </c>
    </row>
    <row r="815" customFormat="false" ht="15" hidden="false" customHeight="false" outlineLevel="0" collapsed="false">
      <c r="A815" s="0" t="inlineStr">
        <f aca="false">IF(OR(B814&lt;Parameters!$K$12,A814&lt;Parameters!$K$12),IF(A814&lt;Parameters!$K$12,A814+1,0),"")</f>
        <is>
          <t/>
        </is>
      </c>
      <c r="B815" s="0" t="inlineStr">
        <f aca="false">IF(A815&lt;&gt;"",IF(A815=0,B814+1,B814),"")</f>
        <is>
          <t/>
        </is>
      </c>
      <c r="C815" s="24" t="inlineStr">
        <f aca="false">IF(A815&lt;&gt;"",-_phi*(A815+0.5),"")</f>
        <is>
          <t/>
        </is>
      </c>
      <c r="D815" s="8" t="inlineStr">
        <f aca="false">IF(A815&lt;&gt;"",DEGREES(C815),"")</f>
        <is>
          <t/>
        </is>
      </c>
      <c r="E815" s="24" t="inlineStr">
        <f aca="false">IF(A815&lt;&gt;"",_phi*(B815+0.5),"")</f>
        <is>
          <t/>
        </is>
      </c>
      <c r="F815" s="8" t="inlineStr">
        <f aca="false">IF(A815&lt;&gt;"",DEGREES(E815),"")</f>
        <is>
          <t/>
        </is>
      </c>
      <c r="G815" s="8" t="inlineStr">
        <f aca="false">IF(A815&lt;&gt;"",LOOKUP(A815,h!$A$3:$A$30,h!$D$3:$D$30),"")</f>
        <is>
          <t/>
        </is>
      </c>
      <c r="H815" s="8" t="inlineStr">
        <f aca="false">IF(A815&lt;&gt;"",LOOKUP(B815,h!$A$3:$A$30,h!$D$3:$D$30),"")</f>
        <is>
          <t/>
        </is>
      </c>
      <c r="I815" s="8" t="inlineStr">
        <f aca="false">IF(A815&lt;&gt;"",_zif,"")</f>
        <is>
          <t/>
        </is>
      </c>
      <c r="J815" s="8" t="inlineStr">
        <f aca="false">IF(A815&lt;&gt;"",$G815+'v1 Frame'!D$3*COS($C815)+'v1 Frame'!E$3*SIN($C815)*SIN($E815)+'v1 Frame'!F$3*SIN($C815)*COS($E815),"")</f>
        <is>
          <t/>
        </is>
      </c>
      <c r="K815" s="8" t="inlineStr">
        <f aca="false">IF(A815&lt;&gt;"",$H815+'v1 Frame'!E$3*COS($E815)-'v1 Frame'!F$3*SIN($E815),"")</f>
        <is>
          <t/>
        </is>
      </c>
      <c r="L815" s="8" t="inlineStr">
        <f aca="false">IF(A815&lt;&gt;"",$I815-'v1 Frame'!D$3*SIN($C815)+'v1 Frame'!E$3*COS($C815)*SIN($E815)+'v1 Frame'!F$3*COS($C815)*COS($E815),"")</f>
        <is>
          <t/>
        </is>
      </c>
      <c r="M815" s="8" t="inlineStr">
        <f aca="false">IF(A815&lt;&gt;"",$G815+'v1 Frame'!G$3*COS($C815)+'v1 Frame'!H$3*SIN($C815)*SIN($E815)+'v1 Frame'!I$3*SIN($C815)*COS($E815),"")</f>
        <is>
          <t/>
        </is>
      </c>
      <c r="N815" s="8" t="inlineStr">
        <f aca="false">IF(A815&lt;&gt;"",$H815+'v1 Frame'!H$3*COS($E815)-'v1 Frame'!I$3*SIN($E815),"")</f>
        <is>
          <t/>
        </is>
      </c>
      <c r="O815" s="8" t="inlineStr">
        <f aca="false">IF(A815&lt;&gt;"",$I815-'v1 Frame'!G$3*SIN($C815)+'v1 Frame'!H$3*COS($C815)*SIN($E815)+'v1 Frame'!I$3*COS($C815)*COS($E815),"")</f>
        <is>
          <t/>
        </is>
      </c>
      <c r="P815" s="8" t="inlineStr">
        <f aca="false">IF(A815&lt;&gt;"",$G815+'v1 Frame'!J$3*COS($C815)+'v1 Frame'!K$3*SIN($C815)*SIN($E815)+'v1 Frame'!L$3*SIN($C815)*COS($E815),"")</f>
        <is>
          <t/>
        </is>
      </c>
      <c r="Q815" s="8" t="inlineStr">
        <f aca="false">IF(A815&lt;&gt;"",$H815+'v1 Frame'!K$3*COS($E815)-'v1 Frame'!L$3*SIN($E815),"")</f>
        <is>
          <t/>
        </is>
      </c>
      <c r="R815" s="8" t="inlineStr">
        <f aca="false">IF(A815&lt;&gt;"",$I815-'v1 Frame'!J$3*SIN($C815)+'v1 Frame'!K$3*COS($C815)*SIN($E815)+'v1 Frame'!L$3*COS($C815)*COS($E815),"")</f>
        <is>
          <t/>
        </is>
      </c>
      <c r="S815" s="8" t="inlineStr">
        <f aca="false">IF(A815&lt;&gt;"",$G815+'v1 Frame'!M$3*COS($C815)+'v1 Frame'!N$3*SIN($C815)*SIN($E815)+'v1 Frame'!O$3*SIN($C815)*COS($E815),"")</f>
        <is>
          <t/>
        </is>
      </c>
      <c r="T815" s="8" t="inlineStr">
        <f aca="false">IF(A815&lt;&gt;"",$H815+'v1 Frame'!N$3*COS($E815)-'v1 Frame'!O$3*SIN($E815),"")</f>
        <is>
          <t/>
        </is>
      </c>
      <c r="U815" s="8" t="inlineStr">
        <f aca="false">IF(A815&lt;&gt;"",$I815-'v1 Frame'!M$3*SIN($C815)+'v1 Frame'!N$3*COS($C815)*SIN($E815)+'v1 Frame'!O$3*COS($C815)*COS($E815),"")</f>
        <is>
          <t/>
        </is>
      </c>
      <c r="V815" s="8" t="inlineStr">
        <f aca="false">IF(A815&lt;&gt;"",$G815+'v1 Frame'!P$3*COS($C815)+'v1 Frame'!Q$3*SIN($C815)*SIN($E815)+'v1 Frame'!R$3*SIN($C815)*COS($E815),"")</f>
        <is>
          <t/>
        </is>
      </c>
      <c r="W815" s="8" t="inlineStr">
        <f aca="false">IF(A815&lt;&gt;"",$H815+'v1 Frame'!Q$3*COS($E815)-'v1 Frame'!R$3*SIN($E815),"")</f>
        <is>
          <t/>
        </is>
      </c>
      <c r="X815" s="8" t="inlineStr">
        <f aca="false">IF(A815&lt;&gt;"",$I815-'v1 Frame'!P$3*SIN($C815)+'v1 Frame'!Q$3*COS($C815)*SIN($E815)+'v1 Frame'!R$3*COS($C815)*COS($E815),"")</f>
        <is>
          <t/>
        </is>
      </c>
      <c r="Y815" s="8" t="inlineStr">
        <f aca="false">IF(A815&lt;&gt;"",$G815+'v1 Frame'!S$3*COS($C815)+'v1 Frame'!T$3*SIN($C815)*SIN($E815)+'v1 Frame'!U$3*SIN($C815)*COS($E815),"")</f>
        <is>
          <t/>
        </is>
      </c>
      <c r="Z815" s="8" t="inlineStr">
        <f aca="false">IF(A815&lt;&gt;"",$H815+'v1 Frame'!T$3*COS($E815)-'v1 Frame'!U$3*SIN($E815),"")</f>
        <is>
          <t/>
        </is>
      </c>
      <c r="AA815" s="8" t="inlineStr">
        <f aca="false">IF(A815&lt;&gt;"",$I815-'v1 Frame'!S$3*SIN($C815)+'v1 Frame'!T$3*COS($C815)*SIN($E815)+'v1 Frame'!U$3*COS($C815)*COS($E815),"")</f>
        <is>
          <t/>
        </is>
      </c>
      <c r="AB815" s="8" t="inlineStr">
        <f aca="false">IF(A815&lt;&gt;"",$G815+'v1 Frame'!V$3*COS($C815)+'v1 Frame'!W$3*SIN($C815)*SIN($E815)+'v1 Frame'!X$3*SIN($C815)*COS($E815),"")</f>
        <is>
          <t/>
        </is>
      </c>
      <c r="AC815" s="8" t="inlineStr">
        <f aca="false">IF(A815&lt;&gt;"",$H815+'v1 Frame'!W$3*COS($E815)-'v1 Frame'!X$3*SIN($E815),"")</f>
        <is>
          <t/>
        </is>
      </c>
      <c r="AD815" s="8" t="inlineStr">
        <f aca="false">IF(A815&lt;&gt;"",$I815-'v1 Frame'!V$3*SIN($C815)+'v1 Frame'!W$3*COS($C815)*SIN($E815)+'v1 Frame'!X$3*COS($C815)*COS($E815),"")</f>
        <is>
          <t/>
        </is>
      </c>
      <c r="AE815" s="25" t="inlineStr">
        <f aca="false">IF(A815&lt;&gt;"",$G815+'v1 Frame'!Y$3*COS($C815)+'v1 Frame'!Z$3*SIN($C815)*SIN($E815)+'v1 Frame'!AA$3*SIN($C815)*COS($E815),"")</f>
        <is>
          <t/>
        </is>
      </c>
      <c r="AF815" s="25" t="inlineStr">
        <f aca="false">IF(A815&lt;&gt;"",$H815+'v1 Frame'!Z$3*COS($E815)-'v1 Frame'!AA$3*SIN($E815),"")</f>
        <is>
          <t/>
        </is>
      </c>
      <c r="AG815" s="25" t="inlineStr">
        <f aca="false">IF(A815&lt;&gt;"",$I815-'v1 Frame'!Y$3*SIN($C815)+'v1 Frame'!Z$3*COS($C815)*SIN($E815)+'v1 Frame'!AA$3*COS($C815)*COS($E815),"")</f>
        <is>
          <t/>
        </is>
      </c>
      <c r="AH815" s="8" t="inlineStr">
        <f aca="false">IF(A815&lt;&gt;"",SQRT(SUMSQ(G815:I815)),"")</f>
        <is>
          <t/>
        </is>
      </c>
      <c r="AI815" s="8" t="inlineStr">
        <f aca="false">IF(A815&lt;&gt;"",IF(AH815&lt;&gt;0,ACOS(I815/AH815),0),"")</f>
        <is>
          <t/>
        </is>
      </c>
      <c r="AJ815" s="8" t="inlineStr">
        <f aca="false">IF(A815&lt;&gt;"",DEGREES(AI815),"")</f>
        <is>
          <t/>
        </is>
      </c>
      <c r="AK815" s="8" t="inlineStr">
        <f aca="false">IF(A815&lt;&gt;"",IF(OR(G815&lt;&gt;0,H815&lt;&gt;0),ATAN2(G815,H815),0),"")</f>
        <is>
          <t/>
        </is>
      </c>
      <c r="AL815" s="8" t="inlineStr">
        <f aca="false">IF(A815&lt;&gt;"",DEGREES(AK815),"")</f>
        <is>
          <t/>
        </is>
      </c>
      <c r="AM815" s="8" t="inlineStr">
        <f aca="false">IF(A815&lt;&gt;"",SQRT(SUMSQ(J815:L815)),"")</f>
        <is>
          <t/>
        </is>
      </c>
      <c r="AN815" s="8" t="inlineStr">
        <f aca="false">IF(A815&lt;&gt;"",IF(AM815&lt;&gt;0,ACOS(L815/AM815),0),"")</f>
        <is>
          <t/>
        </is>
      </c>
      <c r="AO815" s="8" t="inlineStr">
        <f aca="false">IF(A815&lt;&gt;"",DEGREES(AN815),"")</f>
        <is>
          <t/>
        </is>
      </c>
      <c r="AP815" s="8" t="inlineStr">
        <f aca="false">IF(A815&lt;&gt;"",IF(OR(J815&lt;&gt;0,K815&lt;&gt;0),ATAN2(J815,K815),0),"")</f>
        <is>
          <t/>
        </is>
      </c>
      <c r="AQ815" s="8" t="inlineStr">
        <f aca="false">IF(A815&lt;&gt;"",DEGREES(AP815),"")</f>
        <is>
          <t/>
        </is>
      </c>
      <c r="AR815" s="8" t="inlineStr">
        <f aca="false">IF(A815&lt;&gt;"",SQRT(SUMSQ(M815:O815)),"")</f>
        <is>
          <t/>
        </is>
      </c>
      <c r="AS815" s="8" t="inlineStr">
        <f aca="false">IF(A815&lt;&gt;"",IF(AR815&lt;&gt;0,ACOS(O815/AR815),0),"")</f>
        <is>
          <t/>
        </is>
      </c>
      <c r="AT815" s="8" t="inlineStr">
        <f aca="false">IF(A815&lt;&gt;"",DEGREES(AS815),"")</f>
        <is>
          <t/>
        </is>
      </c>
      <c r="AU815" s="8" t="inlineStr">
        <f aca="false">IF(A815&lt;&gt;"",IF(OR(M815&lt;&gt;0,N815&lt;&gt;0),ATAN2(M815,N815),0),"")</f>
        <is>
          <t/>
        </is>
      </c>
      <c r="AV815" s="8" t="inlineStr">
        <f aca="false">IF(A815&lt;&gt;"",DEGREES(AU815),"")</f>
        <is>
          <t/>
        </is>
      </c>
      <c r="AW815" s="8" t="inlineStr">
        <f aca="false">IF(A815&lt;&gt;"",SQRT(SUMSQ(P815:R815)),"")</f>
        <is>
          <t/>
        </is>
      </c>
      <c r="AX815" s="8" t="inlineStr">
        <f aca="false">IF(A815&lt;&gt;"",IF(AW815&lt;&gt;0,ACOS(R815/AW815),0),"")</f>
        <is>
          <t/>
        </is>
      </c>
      <c r="AY815" s="8" t="inlineStr">
        <f aca="false">IF(A815&lt;&gt;"",DEGREES(AX815),"")</f>
        <is>
          <t/>
        </is>
      </c>
      <c r="AZ815" s="8" t="inlineStr">
        <f aca="false">IF(A815&lt;&gt;"",IF(OR(P815&lt;&gt;0,Q815&lt;&gt;0),ATAN2(P815,Q815),0),"")</f>
        <is>
          <t/>
        </is>
      </c>
      <c r="BA815" s="8" t="inlineStr">
        <f aca="false">IF(A815&lt;&gt;"",DEGREES(AZ815),"")</f>
        <is>
          <t/>
        </is>
      </c>
      <c r="BB815" s="8" t="inlineStr">
        <f aca="false">IF(A815&lt;&gt;"",SQRT(SUMSQ(S815:U815)),"")</f>
        <is>
          <t/>
        </is>
      </c>
      <c r="BC815" s="8" t="inlineStr">
        <f aca="false">IF(A815&lt;&gt;"",IF(BB815&lt;&gt;0,ACOS(U815/BB815),0),"")</f>
        <is>
          <t/>
        </is>
      </c>
      <c r="BD815" s="8" t="inlineStr">
        <f aca="false">IF(A815&lt;&gt;"",DEGREES(BC815),"")</f>
        <is>
          <t/>
        </is>
      </c>
      <c r="BE815" s="8" t="inlineStr">
        <f aca="false">IF(A815&lt;&gt;"",IF(OR(S815&lt;&gt;0,T815&lt;&gt;0),ATAN2(S815,T815),0),"")</f>
        <is>
          <t/>
        </is>
      </c>
      <c r="BF815" s="8" t="inlineStr">
        <f aca="false">IF(A815&lt;&gt;"",DEGREES(BE815),"")</f>
        <is>
          <t/>
        </is>
      </c>
      <c r="BG815" s="8" t="inlineStr">
        <f aca="false">IF(A815&lt;&gt;"",SQRT(SUMSQ(V815:X815)),"")</f>
        <is>
          <t/>
        </is>
      </c>
      <c r="BH815" s="8" t="inlineStr">
        <f aca="false">IF(A815&lt;&gt;"",IF(BG815&lt;&gt;0,ACOS(X815/BG815),0),"")</f>
        <is>
          <t/>
        </is>
      </c>
      <c r="BI815" s="8" t="inlineStr">
        <f aca="false">IF(A815&lt;&gt;"",DEGREES(BH815),"")</f>
        <is>
          <t/>
        </is>
      </c>
      <c r="BJ815" s="8" t="inlineStr">
        <f aca="false">IF(A815&lt;&gt;"",IF(OR(V815&lt;&gt;0,W815&lt;&gt;0),ATAN2(V815,W815),0),"")</f>
        <is>
          <t/>
        </is>
      </c>
      <c r="BK815" s="8" t="inlineStr">
        <f aca="false">IF(A815&lt;&gt;"",DEGREES(BJ815),"")</f>
        <is>
          <t/>
        </is>
      </c>
      <c r="BL815" s="8" t="inlineStr">
        <f aca="false">IF(A815&lt;&gt;"",SQRT(SUMSQ(Y815:AA815)),"")</f>
        <is>
          <t/>
        </is>
      </c>
      <c r="BM815" s="8" t="inlineStr">
        <f aca="false">IF(A815&lt;&gt;"",IF(BL815&lt;&gt;0,ACOS(AA815/BL815),0),"")</f>
        <is>
          <t/>
        </is>
      </c>
      <c r="BN815" s="8" t="inlineStr">
        <f aca="false">IF(A815&lt;&gt;"",DEGREES(BM815),"")</f>
        <is>
          <t/>
        </is>
      </c>
      <c r="BO815" s="8" t="inlineStr">
        <f aca="false">IF(A815&lt;&gt;"",IF(OR(Y815&lt;&gt;0,Z815&lt;&gt;0),ATAN2(Y815,Z815),0),"")</f>
        <is>
          <t/>
        </is>
      </c>
      <c r="BP815" s="8" t="inlineStr">
        <f aca="false">IF(A815&lt;&gt;"",DEGREES(BO815),"")</f>
        <is>
          <t/>
        </is>
      </c>
      <c r="BQ815" s="8" t="inlineStr">
        <f aca="false">IF(A815&lt;&gt;"",SQRT(SUMSQ(AB815:AD815)),"")</f>
        <is>
          <t/>
        </is>
      </c>
      <c r="BR815" s="8" t="inlineStr">
        <f aca="false">IF(A815&lt;&gt;"",IF(BQ815&lt;&gt;0,ACOS(AD815/BQ815),0),"")</f>
        <is>
          <t/>
        </is>
      </c>
      <c r="BS815" s="8" t="inlineStr">
        <f aca="false">IF(A815&lt;&gt;"",DEGREES(BR815),"")</f>
        <is>
          <t/>
        </is>
      </c>
      <c r="BT815" s="8" t="inlineStr">
        <f aca="false">IF(A815&lt;&gt;"",IF(OR(AB815&lt;&gt;0,AC815&lt;&gt;0),ATAN2(AB815,AC815),0),"")</f>
        <is>
          <t/>
        </is>
      </c>
      <c r="BU815" s="8" t="inlineStr">
        <f aca="false">IF(A815&lt;&gt;"",DEGREES(BT815),"")</f>
        <is>
          <t/>
        </is>
      </c>
      <c r="BV815" s="8" t="inlineStr">
        <f aca="false">IF(A815&lt;&gt;"",SQRT(SUMSQ(AE815:AG815)),"")</f>
        <is>
          <t/>
        </is>
      </c>
      <c r="BW815" s="8" t="inlineStr">
        <f aca="false">IF(A815&lt;&gt;"",IF(BV815&lt;&gt;0,ACOS(AG815/BV815),0),"")</f>
        <is>
          <t/>
        </is>
      </c>
      <c r="BX815" s="8" t="inlineStr">
        <f aca="false">IF(A815&lt;&gt;"",DEGREES(BW815),"")</f>
        <is>
          <t/>
        </is>
      </c>
      <c r="BY815" s="8" t="inlineStr">
        <f aca="false">IF(A815&lt;&gt;"",IF(OR(AF815&lt;&gt;0,AG815&lt;&gt;0),ATAN2(AF815,AG815),0),"")</f>
        <is>
          <t/>
        </is>
      </c>
      <c r="BZ815" s="8" t="inlineStr">
        <f aca="false">IF(A815&lt;&gt;"",DEGREES(BY815),"")</f>
        <is>
          <t/>
        </is>
      </c>
      <c r="CA815" s="0" t="inlineStr">
        <f aca="false">IF(A815&lt;&gt;"",IF(AND(AI815&lt;Parameters!$B$11,AI815&gt;Parameters!$B$12,AN815&lt;Parameters!$B$11,AN815&gt;Parameters!$B$12,AS815&lt;Parameters!$B$11,AS815&gt;Parameters!$B$12,AX815&lt;Parameters!$B$11,AX815&gt;Parameters!$B$12,BC815&lt;Parameters!$B$11,BC815&gt;Parameters!$B$12,BM815&lt;Parameters!$B$11,BM815&gt;Parameters!$B$12,BR815&lt;Parameters!$B$11,BR815&gt;Parameters!$B$12,BW815&lt;Parameters!$B$11,BW815&gt;Parameters!$B$12),1,0),"")</f>
        <is>
          <t/>
        </is>
      </c>
      <c r="CB815" s="0" t="inlineStr">
        <f aca="false">IF(A815&lt;&gt;"",IF(OR(AI815&lt;Parameters!$B$12,AI815&gt;Parameters!$B$11),0,1),"")</f>
        <is>
          <t/>
        </is>
      </c>
      <c r="CC815" s="0" t="inlineStr">
        <f aca="false">IF(A815&lt;&gt;"",IF(OR(AN815&lt;Parameters!$B$12,AN815&gt;Parameters!$B$11),0,1),"")</f>
        <is>
          <t/>
        </is>
      </c>
      <c r="CD815" s="0" t="inlineStr">
        <f aca="false">IF(A815&lt;&gt;"",IF(OR(AS815&lt;Parameters!$B$12,AS815&gt;Parameters!$B$11),0,1),"")</f>
        <is>
          <t/>
        </is>
      </c>
      <c r="CE815" s="0" t="inlineStr">
        <f aca="false">IF(A815&lt;&gt;"",IF(OR(AX815&lt;Parameters!$B$12,AX815&gt;Parameters!$B$11),0,1),"")</f>
        <is>
          <t/>
        </is>
      </c>
      <c r="CF815" s="0" t="inlineStr">
        <f aca="false">IF(A815&lt;&gt;"",IF(OR(BC815&lt;Parameters!$B$12,BC815&gt;Parameters!$B$11),0,1),"")</f>
        <is>
          <t/>
        </is>
      </c>
      <c r="CG815" s="0" t="inlineStr">
        <f aca="false">IF(A815&lt;&gt;"",IF(OR(BH815&lt;Parameters!$B$12,BH815&gt;Parameters!$B$11),0,1),"")</f>
        <is>
          <t/>
        </is>
      </c>
      <c r="CH815" s="0" t="inlineStr">
        <f aca="false">IF(A815&lt;&gt;"",IF(OR(BM815&lt;Parameters!$B$12,BM815&gt;Parameters!$B$11),0,1),"")</f>
        <is>
          <t/>
        </is>
      </c>
      <c r="CI815" s="0" t="inlineStr">
        <f aca="false">IF(A815&lt;&gt;"",IF(OR(BR815&lt;Parameters!$B$12,BR815&gt;Parameters!$B$11),0,1),"")</f>
        <is>
          <t/>
        </is>
      </c>
      <c r="CJ815" s="0" t="inlineStr">
        <f aca="false">IF(A815&lt;&gt;"",IF(OR(BW815&lt;Parameters!$B$12,BW815&gt;Parameters!$B$11),0,1),"")</f>
        <is>
          <t/>
        </is>
      </c>
      <c r="CK815" s="26" t="inlineStr">
        <f aca="false">IF(A815&lt;&gt;"",SUM(CB815:CJ815)/9,"")</f>
        <is>
          <t/>
        </is>
      </c>
      <c r="CL815" s="0" t="inlineStr">
        <f aca="false">IF(A815&lt;&gt;"",CK815*9,"")</f>
        <is>
          <t/>
        </is>
      </c>
      <c r="CM815" s="8" t="inlineStr">
        <f aca="false">IF(A815&lt;&gt;"",TEXT(B815,CM$2)&amp;" "&amp;TEXT(A815,CM$2),"")</f>
        <is>
          <t/>
        </is>
      </c>
    </row>
    <row r="816" customFormat="false" ht="15" hidden="false" customHeight="false" outlineLevel="0" collapsed="false">
      <c r="A816" s="0" t="inlineStr">
        <f aca="false">IF(OR(B815&lt;Parameters!$K$12,A815&lt;Parameters!$K$12),IF(A815&lt;Parameters!$K$12,A815+1,0),"")</f>
        <is>
          <t/>
        </is>
      </c>
      <c r="B816" s="0" t="inlineStr">
        <f aca="false">IF(A816&lt;&gt;"",IF(A816=0,B815+1,B815),"")</f>
        <is>
          <t/>
        </is>
      </c>
      <c r="C816" s="24" t="inlineStr">
        <f aca="false">IF(A816&lt;&gt;"",-_phi*(A816+0.5),"")</f>
        <is>
          <t/>
        </is>
      </c>
      <c r="D816" s="8" t="inlineStr">
        <f aca="false">IF(A816&lt;&gt;"",DEGREES(C816),"")</f>
        <is>
          <t/>
        </is>
      </c>
      <c r="E816" s="24" t="inlineStr">
        <f aca="false">IF(A816&lt;&gt;"",_phi*(B816+0.5),"")</f>
        <is>
          <t/>
        </is>
      </c>
      <c r="F816" s="8" t="inlineStr">
        <f aca="false">IF(A816&lt;&gt;"",DEGREES(E816),"")</f>
        <is>
          <t/>
        </is>
      </c>
      <c r="G816" s="8" t="inlineStr">
        <f aca="false">IF(A816&lt;&gt;"",LOOKUP(A816,h!$A$3:$A$30,h!$D$3:$D$30),"")</f>
        <is>
          <t/>
        </is>
      </c>
      <c r="H816" s="8" t="inlineStr">
        <f aca="false">IF(A816&lt;&gt;"",LOOKUP(B816,h!$A$3:$A$30,h!$D$3:$D$30),"")</f>
        <is>
          <t/>
        </is>
      </c>
      <c r="I816" s="8" t="inlineStr">
        <f aca="false">IF(A816&lt;&gt;"",_zif,"")</f>
        <is>
          <t/>
        </is>
      </c>
      <c r="J816" s="8" t="inlineStr">
        <f aca="false">IF(A816&lt;&gt;"",$G816+'v1 Frame'!D$3*COS($C816)+'v1 Frame'!E$3*SIN($C816)*SIN($E816)+'v1 Frame'!F$3*SIN($C816)*COS($E816),"")</f>
        <is>
          <t/>
        </is>
      </c>
      <c r="K816" s="8" t="inlineStr">
        <f aca="false">IF(A816&lt;&gt;"",$H816+'v1 Frame'!E$3*COS($E816)-'v1 Frame'!F$3*SIN($E816),"")</f>
        <is>
          <t/>
        </is>
      </c>
      <c r="L816" s="8" t="inlineStr">
        <f aca="false">IF(A816&lt;&gt;"",$I816-'v1 Frame'!D$3*SIN($C816)+'v1 Frame'!E$3*COS($C816)*SIN($E816)+'v1 Frame'!F$3*COS($C816)*COS($E816),"")</f>
        <is>
          <t/>
        </is>
      </c>
      <c r="M816" s="8" t="inlineStr">
        <f aca="false">IF(A816&lt;&gt;"",$G816+'v1 Frame'!G$3*COS($C816)+'v1 Frame'!H$3*SIN($C816)*SIN($E816)+'v1 Frame'!I$3*SIN($C816)*COS($E816),"")</f>
        <is>
          <t/>
        </is>
      </c>
      <c r="N816" s="8" t="inlineStr">
        <f aca="false">IF(A816&lt;&gt;"",$H816+'v1 Frame'!H$3*COS($E816)-'v1 Frame'!I$3*SIN($E816),"")</f>
        <is>
          <t/>
        </is>
      </c>
      <c r="O816" s="8" t="inlineStr">
        <f aca="false">IF(A816&lt;&gt;"",$I816-'v1 Frame'!G$3*SIN($C816)+'v1 Frame'!H$3*COS($C816)*SIN($E816)+'v1 Frame'!I$3*COS($C816)*COS($E816),"")</f>
        <is>
          <t/>
        </is>
      </c>
      <c r="P816" s="8" t="inlineStr">
        <f aca="false">IF(A816&lt;&gt;"",$G816+'v1 Frame'!J$3*COS($C816)+'v1 Frame'!K$3*SIN($C816)*SIN($E816)+'v1 Frame'!L$3*SIN($C816)*COS($E816),"")</f>
        <is>
          <t/>
        </is>
      </c>
      <c r="Q816" s="8" t="inlineStr">
        <f aca="false">IF(A816&lt;&gt;"",$H816+'v1 Frame'!K$3*COS($E816)-'v1 Frame'!L$3*SIN($E816),"")</f>
        <is>
          <t/>
        </is>
      </c>
      <c r="R816" s="8" t="inlineStr">
        <f aca="false">IF(A816&lt;&gt;"",$I816-'v1 Frame'!J$3*SIN($C816)+'v1 Frame'!K$3*COS($C816)*SIN($E816)+'v1 Frame'!L$3*COS($C816)*COS($E816),"")</f>
        <is>
          <t/>
        </is>
      </c>
      <c r="S816" s="8" t="inlineStr">
        <f aca="false">IF(A816&lt;&gt;"",$G816+'v1 Frame'!M$3*COS($C816)+'v1 Frame'!N$3*SIN($C816)*SIN($E816)+'v1 Frame'!O$3*SIN($C816)*COS($E816),"")</f>
        <is>
          <t/>
        </is>
      </c>
      <c r="T816" s="8" t="inlineStr">
        <f aca="false">IF(A816&lt;&gt;"",$H816+'v1 Frame'!N$3*COS($E816)-'v1 Frame'!O$3*SIN($E816),"")</f>
        <is>
          <t/>
        </is>
      </c>
      <c r="U816" s="8" t="inlineStr">
        <f aca="false">IF(A816&lt;&gt;"",$I816-'v1 Frame'!M$3*SIN($C816)+'v1 Frame'!N$3*COS($C816)*SIN($E816)+'v1 Frame'!O$3*COS($C816)*COS($E816),"")</f>
        <is>
          <t/>
        </is>
      </c>
      <c r="V816" s="8" t="inlineStr">
        <f aca="false">IF(A816&lt;&gt;"",$G816+'v1 Frame'!P$3*COS($C816)+'v1 Frame'!Q$3*SIN($C816)*SIN($E816)+'v1 Frame'!R$3*SIN($C816)*COS($E816),"")</f>
        <is>
          <t/>
        </is>
      </c>
      <c r="W816" s="8" t="inlineStr">
        <f aca="false">IF(A816&lt;&gt;"",$H816+'v1 Frame'!Q$3*COS($E816)-'v1 Frame'!R$3*SIN($E816),"")</f>
        <is>
          <t/>
        </is>
      </c>
      <c r="X816" s="8" t="inlineStr">
        <f aca="false">IF(A816&lt;&gt;"",$I816-'v1 Frame'!P$3*SIN($C816)+'v1 Frame'!Q$3*COS($C816)*SIN($E816)+'v1 Frame'!R$3*COS($C816)*COS($E816),"")</f>
        <is>
          <t/>
        </is>
      </c>
      <c r="Y816" s="8" t="inlineStr">
        <f aca="false">IF(A816&lt;&gt;"",$G816+'v1 Frame'!S$3*COS($C816)+'v1 Frame'!T$3*SIN($C816)*SIN($E816)+'v1 Frame'!U$3*SIN($C816)*COS($E816),"")</f>
        <is>
          <t/>
        </is>
      </c>
      <c r="Z816" s="8" t="inlineStr">
        <f aca="false">IF(A816&lt;&gt;"",$H816+'v1 Frame'!T$3*COS($E816)-'v1 Frame'!U$3*SIN($E816),"")</f>
        <is>
          <t/>
        </is>
      </c>
      <c r="AA816" s="8" t="inlineStr">
        <f aca="false">IF(A816&lt;&gt;"",$I816-'v1 Frame'!S$3*SIN($C816)+'v1 Frame'!T$3*COS($C816)*SIN($E816)+'v1 Frame'!U$3*COS($C816)*COS($E816),"")</f>
        <is>
          <t/>
        </is>
      </c>
      <c r="AB816" s="8" t="inlineStr">
        <f aca="false">IF(A816&lt;&gt;"",$G816+'v1 Frame'!V$3*COS($C816)+'v1 Frame'!W$3*SIN($C816)*SIN($E816)+'v1 Frame'!X$3*SIN($C816)*COS($E816),"")</f>
        <is>
          <t/>
        </is>
      </c>
      <c r="AC816" s="8" t="inlineStr">
        <f aca="false">IF(A816&lt;&gt;"",$H816+'v1 Frame'!W$3*COS($E816)-'v1 Frame'!X$3*SIN($E816),"")</f>
        <is>
          <t/>
        </is>
      </c>
      <c r="AD816" s="8" t="inlineStr">
        <f aca="false">IF(A816&lt;&gt;"",$I816-'v1 Frame'!V$3*SIN($C816)+'v1 Frame'!W$3*COS($C816)*SIN($E816)+'v1 Frame'!X$3*COS($C816)*COS($E816),"")</f>
        <is>
          <t/>
        </is>
      </c>
      <c r="AE816" s="25" t="inlineStr">
        <f aca="false">IF(A816&lt;&gt;"",$G816+'v1 Frame'!Y$3*COS($C816)+'v1 Frame'!Z$3*SIN($C816)*SIN($E816)+'v1 Frame'!AA$3*SIN($C816)*COS($E816),"")</f>
        <is>
          <t/>
        </is>
      </c>
      <c r="AF816" s="25" t="inlineStr">
        <f aca="false">IF(A816&lt;&gt;"",$H816+'v1 Frame'!Z$3*COS($E816)-'v1 Frame'!AA$3*SIN($E816),"")</f>
        <is>
          <t/>
        </is>
      </c>
      <c r="AG816" s="25" t="inlineStr">
        <f aca="false">IF(A816&lt;&gt;"",$I816-'v1 Frame'!Y$3*SIN($C816)+'v1 Frame'!Z$3*COS($C816)*SIN($E816)+'v1 Frame'!AA$3*COS($C816)*COS($E816),"")</f>
        <is>
          <t/>
        </is>
      </c>
      <c r="AH816" s="8" t="inlineStr">
        <f aca="false">IF(A816&lt;&gt;"",SQRT(SUMSQ(G816:I816)),"")</f>
        <is>
          <t/>
        </is>
      </c>
      <c r="AI816" s="8" t="inlineStr">
        <f aca="false">IF(A816&lt;&gt;"",IF(AH816&lt;&gt;0,ACOS(I816/AH816),0),"")</f>
        <is>
          <t/>
        </is>
      </c>
      <c r="AJ816" s="8" t="inlineStr">
        <f aca="false">IF(A816&lt;&gt;"",DEGREES(AI816),"")</f>
        <is>
          <t/>
        </is>
      </c>
      <c r="AK816" s="8" t="inlineStr">
        <f aca="false">IF(A816&lt;&gt;"",IF(OR(G816&lt;&gt;0,H816&lt;&gt;0),ATAN2(G816,H816),0),"")</f>
        <is>
          <t/>
        </is>
      </c>
      <c r="AL816" s="8" t="inlineStr">
        <f aca="false">IF(A816&lt;&gt;"",DEGREES(AK816),"")</f>
        <is>
          <t/>
        </is>
      </c>
      <c r="AM816" s="8" t="inlineStr">
        <f aca="false">IF(A816&lt;&gt;"",SQRT(SUMSQ(J816:L816)),"")</f>
        <is>
          <t/>
        </is>
      </c>
      <c r="AN816" s="8" t="inlineStr">
        <f aca="false">IF(A816&lt;&gt;"",IF(AM816&lt;&gt;0,ACOS(L816/AM816),0),"")</f>
        <is>
          <t/>
        </is>
      </c>
      <c r="AO816" s="8" t="inlineStr">
        <f aca="false">IF(A816&lt;&gt;"",DEGREES(AN816),"")</f>
        <is>
          <t/>
        </is>
      </c>
      <c r="AP816" s="8" t="inlineStr">
        <f aca="false">IF(A816&lt;&gt;"",IF(OR(J816&lt;&gt;0,K816&lt;&gt;0),ATAN2(J816,K816),0),"")</f>
        <is>
          <t/>
        </is>
      </c>
      <c r="AQ816" s="8" t="inlineStr">
        <f aca="false">IF(A816&lt;&gt;"",DEGREES(AP816),"")</f>
        <is>
          <t/>
        </is>
      </c>
      <c r="AR816" s="8" t="inlineStr">
        <f aca="false">IF(A816&lt;&gt;"",SQRT(SUMSQ(M816:O816)),"")</f>
        <is>
          <t/>
        </is>
      </c>
      <c r="AS816" s="8" t="inlineStr">
        <f aca="false">IF(A816&lt;&gt;"",IF(AR816&lt;&gt;0,ACOS(O816/AR816),0),"")</f>
        <is>
          <t/>
        </is>
      </c>
      <c r="AT816" s="8" t="inlineStr">
        <f aca="false">IF(A816&lt;&gt;"",DEGREES(AS816),"")</f>
        <is>
          <t/>
        </is>
      </c>
      <c r="AU816" s="8" t="inlineStr">
        <f aca="false">IF(A816&lt;&gt;"",IF(OR(M816&lt;&gt;0,N816&lt;&gt;0),ATAN2(M816,N816),0),"")</f>
        <is>
          <t/>
        </is>
      </c>
      <c r="AV816" s="8" t="inlineStr">
        <f aca="false">IF(A816&lt;&gt;"",DEGREES(AU816),"")</f>
        <is>
          <t/>
        </is>
      </c>
      <c r="AW816" s="8" t="inlineStr">
        <f aca="false">IF(A816&lt;&gt;"",SQRT(SUMSQ(P816:R816)),"")</f>
        <is>
          <t/>
        </is>
      </c>
      <c r="AX816" s="8" t="inlineStr">
        <f aca="false">IF(A816&lt;&gt;"",IF(AW816&lt;&gt;0,ACOS(R816/AW816),0),"")</f>
        <is>
          <t/>
        </is>
      </c>
      <c r="AY816" s="8" t="inlineStr">
        <f aca="false">IF(A816&lt;&gt;"",DEGREES(AX816),"")</f>
        <is>
          <t/>
        </is>
      </c>
      <c r="AZ816" s="8" t="inlineStr">
        <f aca="false">IF(A816&lt;&gt;"",IF(OR(P816&lt;&gt;0,Q816&lt;&gt;0),ATAN2(P816,Q816),0),"")</f>
        <is>
          <t/>
        </is>
      </c>
      <c r="BA816" s="8" t="inlineStr">
        <f aca="false">IF(A816&lt;&gt;"",DEGREES(AZ816),"")</f>
        <is>
          <t/>
        </is>
      </c>
      <c r="BB816" s="8" t="inlineStr">
        <f aca="false">IF(A816&lt;&gt;"",SQRT(SUMSQ(S816:U816)),"")</f>
        <is>
          <t/>
        </is>
      </c>
      <c r="BC816" s="8" t="inlineStr">
        <f aca="false">IF(A816&lt;&gt;"",IF(BB816&lt;&gt;0,ACOS(U816/BB816),0),"")</f>
        <is>
          <t/>
        </is>
      </c>
      <c r="BD816" s="8" t="inlineStr">
        <f aca="false">IF(A816&lt;&gt;"",DEGREES(BC816),"")</f>
        <is>
          <t/>
        </is>
      </c>
      <c r="BE816" s="8" t="inlineStr">
        <f aca="false">IF(A816&lt;&gt;"",IF(OR(S816&lt;&gt;0,T816&lt;&gt;0),ATAN2(S816,T816),0),"")</f>
        <is>
          <t/>
        </is>
      </c>
      <c r="BF816" s="8" t="inlineStr">
        <f aca="false">IF(A816&lt;&gt;"",DEGREES(BE816),"")</f>
        <is>
          <t/>
        </is>
      </c>
      <c r="BG816" s="8" t="inlineStr">
        <f aca="false">IF(A816&lt;&gt;"",SQRT(SUMSQ(V816:X816)),"")</f>
        <is>
          <t/>
        </is>
      </c>
      <c r="BH816" s="8" t="inlineStr">
        <f aca="false">IF(A816&lt;&gt;"",IF(BG816&lt;&gt;0,ACOS(X816/BG816),0),"")</f>
        <is>
          <t/>
        </is>
      </c>
      <c r="BI816" s="8" t="inlineStr">
        <f aca="false">IF(A816&lt;&gt;"",DEGREES(BH816),"")</f>
        <is>
          <t/>
        </is>
      </c>
      <c r="BJ816" s="8" t="inlineStr">
        <f aca="false">IF(A816&lt;&gt;"",IF(OR(V816&lt;&gt;0,W816&lt;&gt;0),ATAN2(V816,W816),0),"")</f>
        <is>
          <t/>
        </is>
      </c>
      <c r="BK816" s="8" t="inlineStr">
        <f aca="false">IF(A816&lt;&gt;"",DEGREES(BJ816),"")</f>
        <is>
          <t/>
        </is>
      </c>
      <c r="BL816" s="8" t="inlineStr">
        <f aca="false">IF(A816&lt;&gt;"",SQRT(SUMSQ(Y816:AA816)),"")</f>
        <is>
          <t/>
        </is>
      </c>
      <c r="BM816" s="8" t="inlineStr">
        <f aca="false">IF(A816&lt;&gt;"",IF(BL816&lt;&gt;0,ACOS(AA816/BL816),0),"")</f>
        <is>
          <t/>
        </is>
      </c>
      <c r="BN816" s="8" t="inlineStr">
        <f aca="false">IF(A816&lt;&gt;"",DEGREES(BM816),"")</f>
        <is>
          <t/>
        </is>
      </c>
      <c r="BO816" s="8" t="inlineStr">
        <f aca="false">IF(A816&lt;&gt;"",IF(OR(Y816&lt;&gt;0,Z816&lt;&gt;0),ATAN2(Y816,Z816),0),"")</f>
        <is>
          <t/>
        </is>
      </c>
      <c r="BP816" s="8" t="inlineStr">
        <f aca="false">IF(A816&lt;&gt;"",DEGREES(BO816),"")</f>
        <is>
          <t/>
        </is>
      </c>
      <c r="BQ816" s="8" t="inlineStr">
        <f aca="false">IF(A816&lt;&gt;"",SQRT(SUMSQ(AB816:AD816)),"")</f>
        <is>
          <t/>
        </is>
      </c>
      <c r="BR816" s="8" t="inlineStr">
        <f aca="false">IF(A816&lt;&gt;"",IF(BQ816&lt;&gt;0,ACOS(AD816/BQ816),0),"")</f>
        <is>
          <t/>
        </is>
      </c>
      <c r="BS816" s="8" t="inlineStr">
        <f aca="false">IF(A816&lt;&gt;"",DEGREES(BR816),"")</f>
        <is>
          <t/>
        </is>
      </c>
      <c r="BT816" s="8" t="inlineStr">
        <f aca="false">IF(A816&lt;&gt;"",IF(OR(AB816&lt;&gt;0,AC816&lt;&gt;0),ATAN2(AB816,AC816),0),"")</f>
        <is>
          <t/>
        </is>
      </c>
      <c r="BU816" s="8" t="inlineStr">
        <f aca="false">IF(A816&lt;&gt;"",DEGREES(BT816),"")</f>
        <is>
          <t/>
        </is>
      </c>
      <c r="BV816" s="8" t="inlineStr">
        <f aca="false">IF(A816&lt;&gt;"",SQRT(SUMSQ(AE816:AG816)),"")</f>
        <is>
          <t/>
        </is>
      </c>
      <c r="BW816" s="8" t="inlineStr">
        <f aca="false">IF(A816&lt;&gt;"",IF(BV816&lt;&gt;0,ACOS(AG816/BV816),0),"")</f>
        <is>
          <t/>
        </is>
      </c>
      <c r="BX816" s="8" t="inlineStr">
        <f aca="false">IF(A816&lt;&gt;"",DEGREES(BW816),"")</f>
        <is>
          <t/>
        </is>
      </c>
      <c r="BY816" s="8" t="inlineStr">
        <f aca="false">IF(A816&lt;&gt;"",IF(OR(AF816&lt;&gt;0,AG816&lt;&gt;0),ATAN2(AF816,AG816),0),"")</f>
        <is>
          <t/>
        </is>
      </c>
      <c r="BZ816" s="8" t="inlineStr">
        <f aca="false">IF(A816&lt;&gt;"",DEGREES(BY816),"")</f>
        <is>
          <t/>
        </is>
      </c>
      <c r="CA816" s="0" t="inlineStr">
        <f aca="false">IF(A816&lt;&gt;"",IF(AND(AI816&lt;Parameters!$B$11,AI816&gt;Parameters!$B$12,AN816&lt;Parameters!$B$11,AN816&gt;Parameters!$B$12,AS816&lt;Parameters!$B$11,AS816&gt;Parameters!$B$12,AX816&lt;Parameters!$B$11,AX816&gt;Parameters!$B$12,BC816&lt;Parameters!$B$11,BC816&gt;Parameters!$B$12,BM816&lt;Parameters!$B$11,BM816&gt;Parameters!$B$12,BR816&lt;Parameters!$B$11,BR816&gt;Parameters!$B$12,BW816&lt;Parameters!$B$11,BW816&gt;Parameters!$B$12),1,0),"")</f>
        <is>
          <t/>
        </is>
      </c>
      <c r="CB816" s="0" t="inlineStr">
        <f aca="false">IF(A816&lt;&gt;"",IF(OR(AI816&lt;Parameters!$B$12,AI816&gt;Parameters!$B$11),0,1),"")</f>
        <is>
          <t/>
        </is>
      </c>
      <c r="CC816" s="0" t="inlineStr">
        <f aca="false">IF(A816&lt;&gt;"",IF(OR(AN816&lt;Parameters!$B$12,AN816&gt;Parameters!$B$11),0,1),"")</f>
        <is>
          <t/>
        </is>
      </c>
      <c r="CD816" s="0" t="inlineStr">
        <f aca="false">IF(A816&lt;&gt;"",IF(OR(AS816&lt;Parameters!$B$12,AS816&gt;Parameters!$B$11),0,1),"")</f>
        <is>
          <t/>
        </is>
      </c>
      <c r="CE816" s="0" t="inlineStr">
        <f aca="false">IF(A816&lt;&gt;"",IF(OR(AX816&lt;Parameters!$B$12,AX816&gt;Parameters!$B$11),0,1),"")</f>
        <is>
          <t/>
        </is>
      </c>
      <c r="CF816" s="0" t="inlineStr">
        <f aca="false">IF(A816&lt;&gt;"",IF(OR(BC816&lt;Parameters!$B$12,BC816&gt;Parameters!$B$11),0,1),"")</f>
        <is>
          <t/>
        </is>
      </c>
      <c r="CG816" s="0" t="inlineStr">
        <f aca="false">IF(A816&lt;&gt;"",IF(OR(BH816&lt;Parameters!$B$12,BH816&gt;Parameters!$B$11),0,1),"")</f>
        <is>
          <t/>
        </is>
      </c>
      <c r="CH816" s="0" t="inlineStr">
        <f aca="false">IF(A816&lt;&gt;"",IF(OR(BM816&lt;Parameters!$B$12,BM816&gt;Parameters!$B$11),0,1),"")</f>
        <is>
          <t/>
        </is>
      </c>
      <c r="CI816" s="0" t="inlineStr">
        <f aca="false">IF(A816&lt;&gt;"",IF(OR(BR816&lt;Parameters!$B$12,BR816&gt;Parameters!$B$11),0,1),"")</f>
        <is>
          <t/>
        </is>
      </c>
      <c r="CJ816" s="0" t="inlineStr">
        <f aca="false">IF(A816&lt;&gt;"",IF(OR(BW816&lt;Parameters!$B$12,BW816&gt;Parameters!$B$11),0,1),"")</f>
        <is>
          <t/>
        </is>
      </c>
      <c r="CK816" s="26" t="inlineStr">
        <f aca="false">IF(A816&lt;&gt;"",SUM(CB816:CJ816)/9,"")</f>
        <is>
          <t/>
        </is>
      </c>
      <c r="CL816" s="0" t="inlineStr">
        <f aca="false">IF(A816&lt;&gt;"",CK816*9,"")</f>
        <is>
          <t/>
        </is>
      </c>
      <c r="CM816" s="8" t="inlineStr">
        <f aca="false">IF(A816&lt;&gt;"",TEXT(B816,CM$2)&amp;" "&amp;TEXT(A816,CM$2),"")</f>
        <is>
          <t/>
        </is>
      </c>
    </row>
    <row r="817" customFormat="false" ht="15" hidden="false" customHeight="false" outlineLevel="0" collapsed="false">
      <c r="A817" s="0" t="inlineStr">
        <f aca="false">IF(OR(B816&lt;Parameters!$K$12,A816&lt;Parameters!$K$12),IF(A816&lt;Parameters!$K$12,A816+1,0),"")</f>
        <is>
          <t/>
        </is>
      </c>
      <c r="B817" s="0" t="inlineStr">
        <f aca="false">IF(A817&lt;&gt;"",IF(A817=0,B816+1,B816),"")</f>
        <is>
          <t/>
        </is>
      </c>
      <c r="C817" s="24" t="inlineStr">
        <f aca="false">IF(A817&lt;&gt;"",-_phi*(A817+0.5),"")</f>
        <is>
          <t/>
        </is>
      </c>
      <c r="D817" s="8" t="inlineStr">
        <f aca="false">IF(A817&lt;&gt;"",DEGREES(C817),"")</f>
        <is>
          <t/>
        </is>
      </c>
      <c r="E817" s="24" t="inlineStr">
        <f aca="false">IF(A817&lt;&gt;"",_phi*(B817+0.5),"")</f>
        <is>
          <t/>
        </is>
      </c>
      <c r="F817" s="8" t="inlineStr">
        <f aca="false">IF(A817&lt;&gt;"",DEGREES(E817),"")</f>
        <is>
          <t/>
        </is>
      </c>
      <c r="G817" s="8" t="inlineStr">
        <f aca="false">IF(A817&lt;&gt;"",LOOKUP(A817,h!$A$3:$A$30,h!$D$3:$D$30),"")</f>
        <is>
          <t/>
        </is>
      </c>
      <c r="H817" s="8" t="inlineStr">
        <f aca="false">IF(A817&lt;&gt;"",LOOKUP(B817,h!$A$3:$A$30,h!$D$3:$D$30),"")</f>
        <is>
          <t/>
        </is>
      </c>
      <c r="I817" s="8" t="inlineStr">
        <f aca="false">IF(A817&lt;&gt;"",_zif,"")</f>
        <is>
          <t/>
        </is>
      </c>
      <c r="J817" s="8" t="inlineStr">
        <f aca="false">IF(A817&lt;&gt;"",$G817+'v1 Frame'!D$3*COS($C817)+'v1 Frame'!E$3*SIN($C817)*SIN($E817)+'v1 Frame'!F$3*SIN($C817)*COS($E817),"")</f>
        <is>
          <t/>
        </is>
      </c>
      <c r="K817" s="8" t="inlineStr">
        <f aca="false">IF(A817&lt;&gt;"",$H817+'v1 Frame'!E$3*COS($E817)-'v1 Frame'!F$3*SIN($E817),"")</f>
        <is>
          <t/>
        </is>
      </c>
      <c r="L817" s="8" t="inlineStr">
        <f aca="false">IF(A817&lt;&gt;"",$I817-'v1 Frame'!D$3*SIN($C817)+'v1 Frame'!E$3*COS($C817)*SIN($E817)+'v1 Frame'!F$3*COS($C817)*COS($E817),"")</f>
        <is>
          <t/>
        </is>
      </c>
      <c r="M817" s="8" t="inlineStr">
        <f aca="false">IF(A817&lt;&gt;"",$G817+'v1 Frame'!G$3*COS($C817)+'v1 Frame'!H$3*SIN($C817)*SIN($E817)+'v1 Frame'!I$3*SIN($C817)*COS($E817),"")</f>
        <is>
          <t/>
        </is>
      </c>
      <c r="N817" s="8" t="inlineStr">
        <f aca="false">IF(A817&lt;&gt;"",$H817+'v1 Frame'!H$3*COS($E817)-'v1 Frame'!I$3*SIN($E817),"")</f>
        <is>
          <t/>
        </is>
      </c>
      <c r="O817" s="8" t="inlineStr">
        <f aca="false">IF(A817&lt;&gt;"",$I817-'v1 Frame'!G$3*SIN($C817)+'v1 Frame'!H$3*COS($C817)*SIN($E817)+'v1 Frame'!I$3*COS($C817)*COS($E817),"")</f>
        <is>
          <t/>
        </is>
      </c>
      <c r="P817" s="8" t="inlineStr">
        <f aca="false">IF(A817&lt;&gt;"",$G817+'v1 Frame'!J$3*COS($C817)+'v1 Frame'!K$3*SIN($C817)*SIN($E817)+'v1 Frame'!L$3*SIN($C817)*COS($E817),"")</f>
        <is>
          <t/>
        </is>
      </c>
      <c r="Q817" s="8" t="inlineStr">
        <f aca="false">IF(A817&lt;&gt;"",$H817+'v1 Frame'!K$3*COS($E817)-'v1 Frame'!L$3*SIN($E817),"")</f>
        <is>
          <t/>
        </is>
      </c>
      <c r="R817" s="8" t="inlineStr">
        <f aca="false">IF(A817&lt;&gt;"",$I817-'v1 Frame'!J$3*SIN($C817)+'v1 Frame'!K$3*COS($C817)*SIN($E817)+'v1 Frame'!L$3*COS($C817)*COS($E817),"")</f>
        <is>
          <t/>
        </is>
      </c>
      <c r="S817" s="8" t="inlineStr">
        <f aca="false">IF(A817&lt;&gt;"",$G817+'v1 Frame'!M$3*COS($C817)+'v1 Frame'!N$3*SIN($C817)*SIN($E817)+'v1 Frame'!O$3*SIN($C817)*COS($E817),"")</f>
        <is>
          <t/>
        </is>
      </c>
      <c r="T817" s="8" t="inlineStr">
        <f aca="false">IF(A817&lt;&gt;"",$H817+'v1 Frame'!N$3*COS($E817)-'v1 Frame'!O$3*SIN($E817),"")</f>
        <is>
          <t/>
        </is>
      </c>
      <c r="U817" s="8" t="inlineStr">
        <f aca="false">IF(A817&lt;&gt;"",$I817-'v1 Frame'!M$3*SIN($C817)+'v1 Frame'!N$3*COS($C817)*SIN($E817)+'v1 Frame'!O$3*COS($C817)*COS($E817),"")</f>
        <is>
          <t/>
        </is>
      </c>
      <c r="V817" s="8" t="inlineStr">
        <f aca="false">IF(A817&lt;&gt;"",$G817+'v1 Frame'!P$3*COS($C817)+'v1 Frame'!Q$3*SIN($C817)*SIN($E817)+'v1 Frame'!R$3*SIN($C817)*COS($E817),"")</f>
        <is>
          <t/>
        </is>
      </c>
      <c r="W817" s="8" t="inlineStr">
        <f aca="false">IF(A817&lt;&gt;"",$H817+'v1 Frame'!Q$3*COS($E817)-'v1 Frame'!R$3*SIN($E817),"")</f>
        <is>
          <t/>
        </is>
      </c>
      <c r="X817" s="8" t="inlineStr">
        <f aca="false">IF(A817&lt;&gt;"",$I817-'v1 Frame'!P$3*SIN($C817)+'v1 Frame'!Q$3*COS($C817)*SIN($E817)+'v1 Frame'!R$3*COS($C817)*COS($E817),"")</f>
        <is>
          <t/>
        </is>
      </c>
      <c r="Y817" s="8" t="inlineStr">
        <f aca="false">IF(A817&lt;&gt;"",$G817+'v1 Frame'!S$3*COS($C817)+'v1 Frame'!T$3*SIN($C817)*SIN($E817)+'v1 Frame'!U$3*SIN($C817)*COS($E817),"")</f>
        <is>
          <t/>
        </is>
      </c>
      <c r="Z817" s="8" t="inlineStr">
        <f aca="false">IF(A817&lt;&gt;"",$H817+'v1 Frame'!T$3*COS($E817)-'v1 Frame'!U$3*SIN($E817),"")</f>
        <is>
          <t/>
        </is>
      </c>
      <c r="AA817" s="8" t="inlineStr">
        <f aca="false">IF(A817&lt;&gt;"",$I817-'v1 Frame'!S$3*SIN($C817)+'v1 Frame'!T$3*COS($C817)*SIN($E817)+'v1 Frame'!U$3*COS($C817)*COS($E817),"")</f>
        <is>
          <t/>
        </is>
      </c>
      <c r="AB817" s="8" t="inlineStr">
        <f aca="false">IF(A817&lt;&gt;"",$G817+'v1 Frame'!V$3*COS($C817)+'v1 Frame'!W$3*SIN($C817)*SIN($E817)+'v1 Frame'!X$3*SIN($C817)*COS($E817),"")</f>
        <is>
          <t/>
        </is>
      </c>
      <c r="AC817" s="8" t="inlineStr">
        <f aca="false">IF(A817&lt;&gt;"",$H817+'v1 Frame'!W$3*COS($E817)-'v1 Frame'!X$3*SIN($E817),"")</f>
        <is>
          <t/>
        </is>
      </c>
      <c r="AD817" s="8" t="inlineStr">
        <f aca="false">IF(A817&lt;&gt;"",$I817-'v1 Frame'!V$3*SIN($C817)+'v1 Frame'!W$3*COS($C817)*SIN($E817)+'v1 Frame'!X$3*COS($C817)*COS($E817),"")</f>
        <is>
          <t/>
        </is>
      </c>
      <c r="AE817" s="25" t="inlineStr">
        <f aca="false">IF(A817&lt;&gt;"",$G817+'v1 Frame'!Y$3*COS($C817)+'v1 Frame'!Z$3*SIN($C817)*SIN($E817)+'v1 Frame'!AA$3*SIN($C817)*COS($E817),"")</f>
        <is>
          <t/>
        </is>
      </c>
      <c r="AF817" s="25" t="inlineStr">
        <f aca="false">IF(A817&lt;&gt;"",$H817+'v1 Frame'!Z$3*COS($E817)-'v1 Frame'!AA$3*SIN($E817),"")</f>
        <is>
          <t/>
        </is>
      </c>
      <c r="AG817" s="25" t="inlineStr">
        <f aca="false">IF(A817&lt;&gt;"",$I817-'v1 Frame'!Y$3*SIN($C817)+'v1 Frame'!Z$3*COS($C817)*SIN($E817)+'v1 Frame'!AA$3*COS($C817)*COS($E817),"")</f>
        <is>
          <t/>
        </is>
      </c>
      <c r="AH817" s="8" t="inlineStr">
        <f aca="false">IF(A817&lt;&gt;"",SQRT(SUMSQ(G817:I817)),"")</f>
        <is>
          <t/>
        </is>
      </c>
      <c r="AI817" s="8" t="inlineStr">
        <f aca="false">IF(A817&lt;&gt;"",IF(AH817&lt;&gt;0,ACOS(I817/AH817),0),"")</f>
        <is>
          <t/>
        </is>
      </c>
      <c r="AJ817" s="8" t="inlineStr">
        <f aca="false">IF(A817&lt;&gt;"",DEGREES(AI817),"")</f>
        <is>
          <t/>
        </is>
      </c>
      <c r="AK817" s="8" t="inlineStr">
        <f aca="false">IF(A817&lt;&gt;"",IF(OR(G817&lt;&gt;0,H817&lt;&gt;0),ATAN2(G817,H817),0),"")</f>
        <is>
          <t/>
        </is>
      </c>
      <c r="AL817" s="8" t="inlineStr">
        <f aca="false">IF(A817&lt;&gt;"",DEGREES(AK817),"")</f>
        <is>
          <t/>
        </is>
      </c>
      <c r="AM817" s="8" t="inlineStr">
        <f aca="false">IF(A817&lt;&gt;"",SQRT(SUMSQ(J817:L817)),"")</f>
        <is>
          <t/>
        </is>
      </c>
      <c r="AN817" s="8" t="inlineStr">
        <f aca="false">IF(A817&lt;&gt;"",IF(AM817&lt;&gt;0,ACOS(L817/AM817),0),"")</f>
        <is>
          <t/>
        </is>
      </c>
      <c r="AO817" s="8" t="inlineStr">
        <f aca="false">IF(A817&lt;&gt;"",DEGREES(AN817),"")</f>
        <is>
          <t/>
        </is>
      </c>
      <c r="AP817" s="8" t="inlineStr">
        <f aca="false">IF(A817&lt;&gt;"",IF(OR(J817&lt;&gt;0,K817&lt;&gt;0),ATAN2(J817,K817),0),"")</f>
        <is>
          <t/>
        </is>
      </c>
      <c r="AQ817" s="8" t="inlineStr">
        <f aca="false">IF(A817&lt;&gt;"",DEGREES(AP817),"")</f>
        <is>
          <t/>
        </is>
      </c>
      <c r="AR817" s="8" t="inlineStr">
        <f aca="false">IF(A817&lt;&gt;"",SQRT(SUMSQ(M817:O817)),"")</f>
        <is>
          <t/>
        </is>
      </c>
      <c r="AS817" s="8" t="inlineStr">
        <f aca="false">IF(A817&lt;&gt;"",IF(AR817&lt;&gt;0,ACOS(O817/AR817),0),"")</f>
        <is>
          <t/>
        </is>
      </c>
      <c r="AT817" s="8" t="inlineStr">
        <f aca="false">IF(A817&lt;&gt;"",DEGREES(AS817),"")</f>
        <is>
          <t/>
        </is>
      </c>
      <c r="AU817" s="8" t="inlineStr">
        <f aca="false">IF(A817&lt;&gt;"",IF(OR(M817&lt;&gt;0,N817&lt;&gt;0),ATAN2(M817,N817),0),"")</f>
        <is>
          <t/>
        </is>
      </c>
      <c r="AV817" s="8" t="inlineStr">
        <f aca="false">IF(A817&lt;&gt;"",DEGREES(AU817),"")</f>
        <is>
          <t/>
        </is>
      </c>
      <c r="AW817" s="8" t="inlineStr">
        <f aca="false">IF(A817&lt;&gt;"",SQRT(SUMSQ(P817:R817)),"")</f>
        <is>
          <t/>
        </is>
      </c>
      <c r="AX817" s="8" t="inlineStr">
        <f aca="false">IF(A817&lt;&gt;"",IF(AW817&lt;&gt;0,ACOS(R817/AW817),0),"")</f>
        <is>
          <t/>
        </is>
      </c>
      <c r="AY817" s="8" t="inlineStr">
        <f aca="false">IF(A817&lt;&gt;"",DEGREES(AX817),"")</f>
        <is>
          <t/>
        </is>
      </c>
      <c r="AZ817" s="8" t="inlineStr">
        <f aca="false">IF(A817&lt;&gt;"",IF(OR(P817&lt;&gt;0,Q817&lt;&gt;0),ATAN2(P817,Q817),0),"")</f>
        <is>
          <t/>
        </is>
      </c>
      <c r="BA817" s="8" t="inlineStr">
        <f aca="false">IF(A817&lt;&gt;"",DEGREES(AZ817),"")</f>
        <is>
          <t/>
        </is>
      </c>
      <c r="BB817" s="8" t="inlineStr">
        <f aca="false">IF(A817&lt;&gt;"",SQRT(SUMSQ(S817:U817)),"")</f>
        <is>
          <t/>
        </is>
      </c>
      <c r="BC817" s="8" t="inlineStr">
        <f aca="false">IF(A817&lt;&gt;"",IF(BB817&lt;&gt;0,ACOS(U817/BB817),0),"")</f>
        <is>
          <t/>
        </is>
      </c>
      <c r="BD817" s="8" t="inlineStr">
        <f aca="false">IF(A817&lt;&gt;"",DEGREES(BC817),"")</f>
        <is>
          <t/>
        </is>
      </c>
      <c r="BE817" s="8" t="inlineStr">
        <f aca="false">IF(A817&lt;&gt;"",IF(OR(S817&lt;&gt;0,T817&lt;&gt;0),ATAN2(S817,T817),0),"")</f>
        <is>
          <t/>
        </is>
      </c>
      <c r="BF817" s="8" t="inlineStr">
        <f aca="false">IF(A817&lt;&gt;"",DEGREES(BE817),"")</f>
        <is>
          <t/>
        </is>
      </c>
      <c r="BG817" s="8" t="inlineStr">
        <f aca="false">IF(A817&lt;&gt;"",SQRT(SUMSQ(V817:X817)),"")</f>
        <is>
          <t/>
        </is>
      </c>
      <c r="BH817" s="8" t="inlineStr">
        <f aca="false">IF(A817&lt;&gt;"",IF(BG817&lt;&gt;0,ACOS(X817/BG817),0),"")</f>
        <is>
          <t/>
        </is>
      </c>
      <c r="BI817" s="8" t="inlineStr">
        <f aca="false">IF(A817&lt;&gt;"",DEGREES(BH817),"")</f>
        <is>
          <t/>
        </is>
      </c>
      <c r="BJ817" s="8" t="inlineStr">
        <f aca="false">IF(A817&lt;&gt;"",IF(OR(V817&lt;&gt;0,W817&lt;&gt;0),ATAN2(V817,W817),0),"")</f>
        <is>
          <t/>
        </is>
      </c>
      <c r="BK817" s="8" t="inlineStr">
        <f aca="false">IF(A817&lt;&gt;"",DEGREES(BJ817),"")</f>
        <is>
          <t/>
        </is>
      </c>
      <c r="BL817" s="8" t="inlineStr">
        <f aca="false">IF(A817&lt;&gt;"",SQRT(SUMSQ(Y817:AA817)),"")</f>
        <is>
          <t/>
        </is>
      </c>
      <c r="BM817" s="8" t="inlineStr">
        <f aca="false">IF(A817&lt;&gt;"",IF(BL817&lt;&gt;0,ACOS(AA817/BL817),0),"")</f>
        <is>
          <t/>
        </is>
      </c>
      <c r="BN817" s="8" t="inlineStr">
        <f aca="false">IF(A817&lt;&gt;"",DEGREES(BM817),"")</f>
        <is>
          <t/>
        </is>
      </c>
      <c r="BO817" s="8" t="inlineStr">
        <f aca="false">IF(A817&lt;&gt;"",IF(OR(Y817&lt;&gt;0,Z817&lt;&gt;0),ATAN2(Y817,Z817),0),"")</f>
        <is>
          <t/>
        </is>
      </c>
      <c r="BP817" s="8" t="inlineStr">
        <f aca="false">IF(A817&lt;&gt;"",DEGREES(BO817),"")</f>
        <is>
          <t/>
        </is>
      </c>
      <c r="BQ817" s="8" t="inlineStr">
        <f aca="false">IF(A817&lt;&gt;"",SQRT(SUMSQ(AB817:AD817)),"")</f>
        <is>
          <t/>
        </is>
      </c>
      <c r="BR817" s="8" t="inlineStr">
        <f aca="false">IF(A817&lt;&gt;"",IF(BQ817&lt;&gt;0,ACOS(AD817/BQ817),0),"")</f>
        <is>
          <t/>
        </is>
      </c>
      <c r="BS817" s="8" t="inlineStr">
        <f aca="false">IF(A817&lt;&gt;"",DEGREES(BR817),"")</f>
        <is>
          <t/>
        </is>
      </c>
      <c r="BT817" s="8" t="inlineStr">
        <f aca="false">IF(A817&lt;&gt;"",IF(OR(AB817&lt;&gt;0,AC817&lt;&gt;0),ATAN2(AB817,AC817),0),"")</f>
        <is>
          <t/>
        </is>
      </c>
      <c r="BU817" s="8" t="inlineStr">
        <f aca="false">IF(A817&lt;&gt;"",DEGREES(BT817),"")</f>
        <is>
          <t/>
        </is>
      </c>
      <c r="BV817" s="8" t="inlineStr">
        <f aca="false">IF(A817&lt;&gt;"",SQRT(SUMSQ(AE817:AG817)),"")</f>
        <is>
          <t/>
        </is>
      </c>
      <c r="BW817" s="8" t="inlineStr">
        <f aca="false">IF(A817&lt;&gt;"",IF(BV817&lt;&gt;0,ACOS(AG817/BV817),0),"")</f>
        <is>
          <t/>
        </is>
      </c>
      <c r="BX817" s="8" t="inlineStr">
        <f aca="false">IF(A817&lt;&gt;"",DEGREES(BW817),"")</f>
        <is>
          <t/>
        </is>
      </c>
      <c r="BY817" s="8" t="inlineStr">
        <f aca="false">IF(A817&lt;&gt;"",IF(OR(AF817&lt;&gt;0,AG817&lt;&gt;0),ATAN2(AF817,AG817),0),"")</f>
        <is>
          <t/>
        </is>
      </c>
      <c r="BZ817" s="8" t="inlineStr">
        <f aca="false">IF(A817&lt;&gt;"",DEGREES(BY817),"")</f>
        <is>
          <t/>
        </is>
      </c>
      <c r="CA817" s="0" t="inlineStr">
        <f aca="false">IF(A817&lt;&gt;"",IF(AND(AI817&lt;Parameters!$B$11,AI817&gt;Parameters!$B$12,AN817&lt;Parameters!$B$11,AN817&gt;Parameters!$B$12,AS817&lt;Parameters!$B$11,AS817&gt;Parameters!$B$12,AX817&lt;Parameters!$B$11,AX817&gt;Parameters!$B$12,BC817&lt;Parameters!$B$11,BC817&gt;Parameters!$B$12,BM817&lt;Parameters!$B$11,BM817&gt;Parameters!$B$12,BR817&lt;Parameters!$B$11,BR817&gt;Parameters!$B$12,BW817&lt;Parameters!$B$11,BW817&gt;Parameters!$B$12),1,0),"")</f>
        <is>
          <t/>
        </is>
      </c>
      <c r="CB817" s="0" t="inlineStr">
        <f aca="false">IF(A817&lt;&gt;"",IF(OR(AI817&lt;Parameters!$B$12,AI817&gt;Parameters!$B$11),0,1),"")</f>
        <is>
          <t/>
        </is>
      </c>
      <c r="CC817" s="0" t="inlineStr">
        <f aca="false">IF(A817&lt;&gt;"",IF(OR(AN817&lt;Parameters!$B$12,AN817&gt;Parameters!$B$11),0,1),"")</f>
        <is>
          <t/>
        </is>
      </c>
      <c r="CD817" s="0" t="inlineStr">
        <f aca="false">IF(A817&lt;&gt;"",IF(OR(AS817&lt;Parameters!$B$12,AS817&gt;Parameters!$B$11),0,1),"")</f>
        <is>
          <t/>
        </is>
      </c>
      <c r="CE817" s="0" t="inlineStr">
        <f aca="false">IF(A817&lt;&gt;"",IF(OR(AX817&lt;Parameters!$B$12,AX817&gt;Parameters!$B$11),0,1),"")</f>
        <is>
          <t/>
        </is>
      </c>
      <c r="CF817" s="0" t="inlineStr">
        <f aca="false">IF(A817&lt;&gt;"",IF(OR(BC817&lt;Parameters!$B$12,BC817&gt;Parameters!$B$11),0,1),"")</f>
        <is>
          <t/>
        </is>
      </c>
      <c r="CG817" s="0" t="inlineStr">
        <f aca="false">IF(A817&lt;&gt;"",IF(OR(BH817&lt;Parameters!$B$12,BH817&gt;Parameters!$B$11),0,1),"")</f>
        <is>
          <t/>
        </is>
      </c>
      <c r="CH817" s="0" t="inlineStr">
        <f aca="false">IF(A817&lt;&gt;"",IF(OR(BM817&lt;Parameters!$B$12,BM817&gt;Parameters!$B$11),0,1),"")</f>
        <is>
          <t/>
        </is>
      </c>
      <c r="CI817" s="0" t="inlineStr">
        <f aca="false">IF(A817&lt;&gt;"",IF(OR(BR817&lt;Parameters!$B$12,BR817&gt;Parameters!$B$11),0,1),"")</f>
        <is>
          <t/>
        </is>
      </c>
      <c r="CJ817" s="0" t="inlineStr">
        <f aca="false">IF(A817&lt;&gt;"",IF(OR(BW817&lt;Parameters!$B$12,BW817&gt;Parameters!$B$11),0,1),"")</f>
        <is>
          <t/>
        </is>
      </c>
      <c r="CK817" s="26" t="inlineStr">
        <f aca="false">IF(A817&lt;&gt;"",SUM(CB817:CJ817)/9,"")</f>
        <is>
          <t/>
        </is>
      </c>
      <c r="CL817" s="0" t="inlineStr">
        <f aca="false">IF(A817&lt;&gt;"",CK817*9,"")</f>
        <is>
          <t/>
        </is>
      </c>
      <c r="CM817" s="8" t="inlineStr">
        <f aca="false">IF(A817&lt;&gt;"",TEXT(B817,CM$2)&amp;" "&amp;TEXT(A817,CM$2),"")</f>
        <is>
          <t/>
        </is>
      </c>
    </row>
    <row r="818" customFormat="false" ht="15" hidden="false" customHeight="false" outlineLevel="0" collapsed="false">
      <c r="A818" s="0" t="inlineStr">
        <f aca="false">IF(OR(B817&lt;Parameters!$K$12,A817&lt;Parameters!$K$12),IF(A817&lt;Parameters!$K$12,A817+1,0),"")</f>
        <is>
          <t/>
        </is>
      </c>
      <c r="B818" s="0" t="inlineStr">
        <f aca="false">IF(A818&lt;&gt;"",IF(A818=0,B817+1,B817),"")</f>
        <is>
          <t/>
        </is>
      </c>
      <c r="C818" s="24" t="inlineStr">
        <f aca="false">IF(A818&lt;&gt;"",-_phi*(A818+0.5),"")</f>
        <is>
          <t/>
        </is>
      </c>
      <c r="D818" s="8" t="inlineStr">
        <f aca="false">IF(A818&lt;&gt;"",DEGREES(C818),"")</f>
        <is>
          <t/>
        </is>
      </c>
      <c r="E818" s="24" t="inlineStr">
        <f aca="false">IF(A818&lt;&gt;"",_phi*(B818+0.5),"")</f>
        <is>
          <t/>
        </is>
      </c>
      <c r="F818" s="8" t="inlineStr">
        <f aca="false">IF(A818&lt;&gt;"",DEGREES(E818),"")</f>
        <is>
          <t/>
        </is>
      </c>
      <c r="G818" s="8" t="inlineStr">
        <f aca="false">IF(A818&lt;&gt;"",LOOKUP(A818,h!$A$3:$A$30,h!$D$3:$D$30),"")</f>
        <is>
          <t/>
        </is>
      </c>
      <c r="H818" s="8" t="inlineStr">
        <f aca="false">IF(A818&lt;&gt;"",LOOKUP(B818,h!$A$3:$A$30,h!$D$3:$D$30),"")</f>
        <is>
          <t/>
        </is>
      </c>
      <c r="I818" s="8" t="inlineStr">
        <f aca="false">IF(A818&lt;&gt;"",_zif,"")</f>
        <is>
          <t/>
        </is>
      </c>
      <c r="J818" s="8" t="inlineStr">
        <f aca="false">IF(A818&lt;&gt;"",$G818+'v1 Frame'!D$3*COS($C818)+'v1 Frame'!E$3*SIN($C818)*SIN($E818)+'v1 Frame'!F$3*SIN($C818)*COS($E818),"")</f>
        <is>
          <t/>
        </is>
      </c>
      <c r="K818" s="8" t="inlineStr">
        <f aca="false">IF(A818&lt;&gt;"",$H818+'v1 Frame'!E$3*COS($E818)-'v1 Frame'!F$3*SIN($E818),"")</f>
        <is>
          <t/>
        </is>
      </c>
      <c r="L818" s="8" t="inlineStr">
        <f aca="false">IF(A818&lt;&gt;"",$I818-'v1 Frame'!D$3*SIN($C818)+'v1 Frame'!E$3*COS($C818)*SIN($E818)+'v1 Frame'!F$3*COS($C818)*COS($E818),"")</f>
        <is>
          <t/>
        </is>
      </c>
      <c r="M818" s="8" t="inlineStr">
        <f aca="false">IF(A818&lt;&gt;"",$G818+'v1 Frame'!G$3*COS($C818)+'v1 Frame'!H$3*SIN($C818)*SIN($E818)+'v1 Frame'!I$3*SIN($C818)*COS($E818),"")</f>
        <is>
          <t/>
        </is>
      </c>
      <c r="N818" s="8" t="inlineStr">
        <f aca="false">IF(A818&lt;&gt;"",$H818+'v1 Frame'!H$3*COS($E818)-'v1 Frame'!I$3*SIN($E818),"")</f>
        <is>
          <t/>
        </is>
      </c>
      <c r="O818" s="8" t="inlineStr">
        <f aca="false">IF(A818&lt;&gt;"",$I818-'v1 Frame'!G$3*SIN($C818)+'v1 Frame'!H$3*COS($C818)*SIN($E818)+'v1 Frame'!I$3*COS($C818)*COS($E818),"")</f>
        <is>
          <t/>
        </is>
      </c>
      <c r="P818" s="8" t="inlineStr">
        <f aca="false">IF(A818&lt;&gt;"",$G818+'v1 Frame'!J$3*COS($C818)+'v1 Frame'!K$3*SIN($C818)*SIN($E818)+'v1 Frame'!L$3*SIN($C818)*COS($E818),"")</f>
        <is>
          <t/>
        </is>
      </c>
      <c r="Q818" s="8" t="inlineStr">
        <f aca="false">IF(A818&lt;&gt;"",$H818+'v1 Frame'!K$3*COS($E818)-'v1 Frame'!L$3*SIN($E818),"")</f>
        <is>
          <t/>
        </is>
      </c>
      <c r="R818" s="8" t="inlineStr">
        <f aca="false">IF(A818&lt;&gt;"",$I818-'v1 Frame'!J$3*SIN($C818)+'v1 Frame'!K$3*COS($C818)*SIN($E818)+'v1 Frame'!L$3*COS($C818)*COS($E818),"")</f>
        <is>
          <t/>
        </is>
      </c>
      <c r="S818" s="8" t="inlineStr">
        <f aca="false">IF(A818&lt;&gt;"",$G818+'v1 Frame'!M$3*COS($C818)+'v1 Frame'!N$3*SIN($C818)*SIN($E818)+'v1 Frame'!O$3*SIN($C818)*COS($E818),"")</f>
        <is>
          <t/>
        </is>
      </c>
      <c r="T818" s="8" t="inlineStr">
        <f aca="false">IF(A818&lt;&gt;"",$H818+'v1 Frame'!N$3*COS($E818)-'v1 Frame'!O$3*SIN($E818),"")</f>
        <is>
          <t/>
        </is>
      </c>
      <c r="U818" s="8" t="inlineStr">
        <f aca="false">IF(A818&lt;&gt;"",$I818-'v1 Frame'!M$3*SIN($C818)+'v1 Frame'!N$3*COS($C818)*SIN($E818)+'v1 Frame'!O$3*COS($C818)*COS($E818),"")</f>
        <is>
          <t/>
        </is>
      </c>
      <c r="V818" s="8" t="inlineStr">
        <f aca="false">IF(A818&lt;&gt;"",$G818+'v1 Frame'!P$3*COS($C818)+'v1 Frame'!Q$3*SIN($C818)*SIN($E818)+'v1 Frame'!R$3*SIN($C818)*COS($E818),"")</f>
        <is>
          <t/>
        </is>
      </c>
      <c r="W818" s="8" t="inlineStr">
        <f aca="false">IF(A818&lt;&gt;"",$H818+'v1 Frame'!Q$3*COS($E818)-'v1 Frame'!R$3*SIN($E818),"")</f>
        <is>
          <t/>
        </is>
      </c>
      <c r="X818" s="8" t="inlineStr">
        <f aca="false">IF(A818&lt;&gt;"",$I818-'v1 Frame'!P$3*SIN($C818)+'v1 Frame'!Q$3*COS($C818)*SIN($E818)+'v1 Frame'!R$3*COS($C818)*COS($E818),"")</f>
        <is>
          <t/>
        </is>
      </c>
      <c r="Y818" s="8" t="inlineStr">
        <f aca="false">IF(A818&lt;&gt;"",$G818+'v1 Frame'!S$3*COS($C818)+'v1 Frame'!T$3*SIN($C818)*SIN($E818)+'v1 Frame'!U$3*SIN($C818)*COS($E818),"")</f>
        <is>
          <t/>
        </is>
      </c>
      <c r="Z818" s="8" t="inlineStr">
        <f aca="false">IF(A818&lt;&gt;"",$H818+'v1 Frame'!T$3*COS($E818)-'v1 Frame'!U$3*SIN($E818),"")</f>
        <is>
          <t/>
        </is>
      </c>
      <c r="AA818" s="8" t="inlineStr">
        <f aca="false">IF(A818&lt;&gt;"",$I818-'v1 Frame'!S$3*SIN($C818)+'v1 Frame'!T$3*COS($C818)*SIN($E818)+'v1 Frame'!U$3*COS($C818)*COS($E818),"")</f>
        <is>
          <t/>
        </is>
      </c>
      <c r="AB818" s="8" t="inlineStr">
        <f aca="false">IF(A818&lt;&gt;"",$G818+'v1 Frame'!V$3*COS($C818)+'v1 Frame'!W$3*SIN($C818)*SIN($E818)+'v1 Frame'!X$3*SIN($C818)*COS($E818),"")</f>
        <is>
          <t/>
        </is>
      </c>
      <c r="AC818" s="8" t="inlineStr">
        <f aca="false">IF(A818&lt;&gt;"",$H818+'v1 Frame'!W$3*COS($E818)-'v1 Frame'!X$3*SIN($E818),"")</f>
        <is>
          <t/>
        </is>
      </c>
      <c r="AD818" s="8" t="inlineStr">
        <f aca="false">IF(A818&lt;&gt;"",$I818-'v1 Frame'!V$3*SIN($C818)+'v1 Frame'!W$3*COS($C818)*SIN($E818)+'v1 Frame'!X$3*COS($C818)*COS($E818),"")</f>
        <is>
          <t/>
        </is>
      </c>
      <c r="AE818" s="25" t="inlineStr">
        <f aca="false">IF(A818&lt;&gt;"",$G818+'v1 Frame'!Y$3*COS($C818)+'v1 Frame'!Z$3*SIN($C818)*SIN($E818)+'v1 Frame'!AA$3*SIN($C818)*COS($E818),"")</f>
        <is>
          <t/>
        </is>
      </c>
      <c r="AF818" s="25" t="inlineStr">
        <f aca="false">IF(A818&lt;&gt;"",$H818+'v1 Frame'!Z$3*COS($E818)-'v1 Frame'!AA$3*SIN($E818),"")</f>
        <is>
          <t/>
        </is>
      </c>
      <c r="AG818" s="25" t="inlineStr">
        <f aca="false">IF(A818&lt;&gt;"",$I818-'v1 Frame'!Y$3*SIN($C818)+'v1 Frame'!Z$3*COS($C818)*SIN($E818)+'v1 Frame'!AA$3*COS($C818)*COS($E818),"")</f>
        <is>
          <t/>
        </is>
      </c>
      <c r="AH818" s="8" t="inlineStr">
        <f aca="false">IF(A818&lt;&gt;"",SQRT(SUMSQ(G818:I818)),"")</f>
        <is>
          <t/>
        </is>
      </c>
      <c r="AI818" s="8" t="inlineStr">
        <f aca="false">IF(A818&lt;&gt;"",IF(AH818&lt;&gt;0,ACOS(I818/AH818),0),"")</f>
        <is>
          <t/>
        </is>
      </c>
      <c r="AJ818" s="8" t="inlineStr">
        <f aca="false">IF(A818&lt;&gt;"",DEGREES(AI818),"")</f>
        <is>
          <t/>
        </is>
      </c>
      <c r="AK818" s="8" t="inlineStr">
        <f aca="false">IF(A818&lt;&gt;"",IF(OR(G818&lt;&gt;0,H818&lt;&gt;0),ATAN2(G818,H818),0),"")</f>
        <is>
          <t/>
        </is>
      </c>
      <c r="AL818" s="8" t="inlineStr">
        <f aca="false">IF(A818&lt;&gt;"",DEGREES(AK818),"")</f>
        <is>
          <t/>
        </is>
      </c>
      <c r="AM818" s="8" t="inlineStr">
        <f aca="false">IF(A818&lt;&gt;"",SQRT(SUMSQ(J818:L818)),"")</f>
        <is>
          <t/>
        </is>
      </c>
      <c r="AN818" s="8" t="inlineStr">
        <f aca="false">IF(A818&lt;&gt;"",IF(AM818&lt;&gt;0,ACOS(L818/AM818),0),"")</f>
        <is>
          <t/>
        </is>
      </c>
      <c r="AO818" s="8" t="inlineStr">
        <f aca="false">IF(A818&lt;&gt;"",DEGREES(AN818),"")</f>
        <is>
          <t/>
        </is>
      </c>
      <c r="AP818" s="8" t="inlineStr">
        <f aca="false">IF(A818&lt;&gt;"",IF(OR(J818&lt;&gt;0,K818&lt;&gt;0),ATAN2(J818,K818),0),"")</f>
        <is>
          <t/>
        </is>
      </c>
      <c r="AQ818" s="8" t="inlineStr">
        <f aca="false">IF(A818&lt;&gt;"",DEGREES(AP818),"")</f>
        <is>
          <t/>
        </is>
      </c>
      <c r="AR818" s="8" t="inlineStr">
        <f aca="false">IF(A818&lt;&gt;"",SQRT(SUMSQ(M818:O818)),"")</f>
        <is>
          <t/>
        </is>
      </c>
      <c r="AS818" s="8" t="inlineStr">
        <f aca="false">IF(A818&lt;&gt;"",IF(AR818&lt;&gt;0,ACOS(O818/AR818),0),"")</f>
        <is>
          <t/>
        </is>
      </c>
      <c r="AT818" s="8" t="inlineStr">
        <f aca="false">IF(A818&lt;&gt;"",DEGREES(AS818),"")</f>
        <is>
          <t/>
        </is>
      </c>
      <c r="AU818" s="8" t="inlineStr">
        <f aca="false">IF(A818&lt;&gt;"",IF(OR(M818&lt;&gt;0,N818&lt;&gt;0),ATAN2(M818,N818),0),"")</f>
        <is>
          <t/>
        </is>
      </c>
      <c r="AV818" s="8" t="inlineStr">
        <f aca="false">IF(A818&lt;&gt;"",DEGREES(AU818),"")</f>
        <is>
          <t/>
        </is>
      </c>
      <c r="AW818" s="8" t="inlineStr">
        <f aca="false">IF(A818&lt;&gt;"",SQRT(SUMSQ(P818:R818)),"")</f>
        <is>
          <t/>
        </is>
      </c>
      <c r="AX818" s="8" t="inlineStr">
        <f aca="false">IF(A818&lt;&gt;"",IF(AW818&lt;&gt;0,ACOS(R818/AW818),0),"")</f>
        <is>
          <t/>
        </is>
      </c>
      <c r="AY818" s="8" t="inlineStr">
        <f aca="false">IF(A818&lt;&gt;"",DEGREES(AX818),"")</f>
        <is>
          <t/>
        </is>
      </c>
      <c r="AZ818" s="8" t="inlineStr">
        <f aca="false">IF(A818&lt;&gt;"",IF(OR(P818&lt;&gt;0,Q818&lt;&gt;0),ATAN2(P818,Q818),0),"")</f>
        <is>
          <t/>
        </is>
      </c>
      <c r="BA818" s="8" t="inlineStr">
        <f aca="false">IF(A818&lt;&gt;"",DEGREES(AZ818),"")</f>
        <is>
          <t/>
        </is>
      </c>
      <c r="BB818" s="8" t="inlineStr">
        <f aca="false">IF(A818&lt;&gt;"",SQRT(SUMSQ(S818:U818)),"")</f>
        <is>
          <t/>
        </is>
      </c>
      <c r="BC818" s="8" t="inlineStr">
        <f aca="false">IF(A818&lt;&gt;"",IF(BB818&lt;&gt;0,ACOS(U818/BB818),0),"")</f>
        <is>
          <t/>
        </is>
      </c>
      <c r="BD818" s="8" t="inlineStr">
        <f aca="false">IF(A818&lt;&gt;"",DEGREES(BC818),"")</f>
        <is>
          <t/>
        </is>
      </c>
      <c r="BE818" s="8" t="inlineStr">
        <f aca="false">IF(A818&lt;&gt;"",IF(OR(S818&lt;&gt;0,T818&lt;&gt;0),ATAN2(S818,T818),0),"")</f>
        <is>
          <t/>
        </is>
      </c>
      <c r="BF818" s="8" t="inlineStr">
        <f aca="false">IF(A818&lt;&gt;"",DEGREES(BE818),"")</f>
        <is>
          <t/>
        </is>
      </c>
      <c r="BG818" s="8" t="inlineStr">
        <f aca="false">IF(A818&lt;&gt;"",SQRT(SUMSQ(V818:X818)),"")</f>
        <is>
          <t/>
        </is>
      </c>
      <c r="BH818" s="8" t="inlineStr">
        <f aca="false">IF(A818&lt;&gt;"",IF(BG818&lt;&gt;0,ACOS(X818/BG818),0),"")</f>
        <is>
          <t/>
        </is>
      </c>
      <c r="BI818" s="8" t="inlineStr">
        <f aca="false">IF(A818&lt;&gt;"",DEGREES(BH818),"")</f>
        <is>
          <t/>
        </is>
      </c>
      <c r="BJ818" s="8" t="inlineStr">
        <f aca="false">IF(A818&lt;&gt;"",IF(OR(V818&lt;&gt;0,W818&lt;&gt;0),ATAN2(V818,W818),0),"")</f>
        <is>
          <t/>
        </is>
      </c>
      <c r="BK818" s="8" t="inlineStr">
        <f aca="false">IF(A818&lt;&gt;"",DEGREES(BJ818),"")</f>
        <is>
          <t/>
        </is>
      </c>
      <c r="BL818" s="8" t="inlineStr">
        <f aca="false">IF(A818&lt;&gt;"",SQRT(SUMSQ(Y818:AA818)),"")</f>
        <is>
          <t/>
        </is>
      </c>
      <c r="BM818" s="8" t="inlineStr">
        <f aca="false">IF(A818&lt;&gt;"",IF(BL818&lt;&gt;0,ACOS(AA818/BL818),0),"")</f>
        <is>
          <t/>
        </is>
      </c>
      <c r="BN818" s="8" t="inlineStr">
        <f aca="false">IF(A818&lt;&gt;"",DEGREES(BM818),"")</f>
        <is>
          <t/>
        </is>
      </c>
      <c r="BO818" s="8" t="inlineStr">
        <f aca="false">IF(A818&lt;&gt;"",IF(OR(Y818&lt;&gt;0,Z818&lt;&gt;0),ATAN2(Y818,Z818),0),"")</f>
        <is>
          <t/>
        </is>
      </c>
      <c r="BP818" s="8" t="inlineStr">
        <f aca="false">IF(A818&lt;&gt;"",DEGREES(BO818),"")</f>
        <is>
          <t/>
        </is>
      </c>
      <c r="BQ818" s="8" t="inlineStr">
        <f aca="false">IF(A818&lt;&gt;"",SQRT(SUMSQ(AB818:AD818)),"")</f>
        <is>
          <t/>
        </is>
      </c>
      <c r="BR818" s="8" t="inlineStr">
        <f aca="false">IF(A818&lt;&gt;"",IF(BQ818&lt;&gt;0,ACOS(AD818/BQ818),0),"")</f>
        <is>
          <t/>
        </is>
      </c>
      <c r="BS818" s="8" t="inlineStr">
        <f aca="false">IF(A818&lt;&gt;"",DEGREES(BR818),"")</f>
        <is>
          <t/>
        </is>
      </c>
      <c r="BT818" s="8" t="inlineStr">
        <f aca="false">IF(A818&lt;&gt;"",IF(OR(AB818&lt;&gt;0,AC818&lt;&gt;0),ATAN2(AB818,AC818),0),"")</f>
        <is>
          <t/>
        </is>
      </c>
      <c r="BU818" s="8" t="inlineStr">
        <f aca="false">IF(A818&lt;&gt;"",DEGREES(BT818),"")</f>
        <is>
          <t/>
        </is>
      </c>
      <c r="BV818" s="8" t="inlineStr">
        <f aca="false">IF(A818&lt;&gt;"",SQRT(SUMSQ(AE818:AG818)),"")</f>
        <is>
          <t/>
        </is>
      </c>
      <c r="BW818" s="8" t="inlineStr">
        <f aca="false">IF(A818&lt;&gt;"",IF(BV818&lt;&gt;0,ACOS(AG818/BV818),0),"")</f>
        <is>
          <t/>
        </is>
      </c>
      <c r="BX818" s="8" t="inlineStr">
        <f aca="false">IF(A818&lt;&gt;"",DEGREES(BW818),"")</f>
        <is>
          <t/>
        </is>
      </c>
      <c r="BY818" s="8" t="inlineStr">
        <f aca="false">IF(A818&lt;&gt;"",IF(OR(AF818&lt;&gt;0,AG818&lt;&gt;0),ATAN2(AF818,AG818),0),"")</f>
        <is>
          <t/>
        </is>
      </c>
      <c r="BZ818" s="8" t="inlineStr">
        <f aca="false">IF(A818&lt;&gt;"",DEGREES(BY818),"")</f>
        <is>
          <t/>
        </is>
      </c>
      <c r="CA818" s="0" t="inlineStr">
        <f aca="false">IF(A818&lt;&gt;"",IF(AND(AI818&lt;Parameters!$B$11,AI818&gt;Parameters!$B$12,AN818&lt;Parameters!$B$11,AN818&gt;Parameters!$B$12,AS818&lt;Parameters!$B$11,AS818&gt;Parameters!$B$12,AX818&lt;Parameters!$B$11,AX818&gt;Parameters!$B$12,BC818&lt;Parameters!$B$11,BC818&gt;Parameters!$B$12,BM818&lt;Parameters!$B$11,BM818&gt;Parameters!$B$12,BR818&lt;Parameters!$B$11,BR818&gt;Parameters!$B$12,BW818&lt;Parameters!$B$11,BW818&gt;Parameters!$B$12),1,0),"")</f>
        <is>
          <t/>
        </is>
      </c>
      <c r="CB818" s="0" t="inlineStr">
        <f aca="false">IF(A818&lt;&gt;"",IF(OR(AI818&lt;Parameters!$B$12,AI818&gt;Parameters!$B$11),0,1),"")</f>
        <is>
          <t/>
        </is>
      </c>
      <c r="CC818" s="0" t="inlineStr">
        <f aca="false">IF(A818&lt;&gt;"",IF(OR(AN818&lt;Parameters!$B$12,AN818&gt;Parameters!$B$11),0,1),"")</f>
        <is>
          <t/>
        </is>
      </c>
      <c r="CD818" s="0" t="inlineStr">
        <f aca="false">IF(A818&lt;&gt;"",IF(OR(AS818&lt;Parameters!$B$12,AS818&gt;Parameters!$B$11),0,1),"")</f>
        <is>
          <t/>
        </is>
      </c>
      <c r="CE818" s="0" t="inlineStr">
        <f aca="false">IF(A818&lt;&gt;"",IF(OR(AX818&lt;Parameters!$B$12,AX818&gt;Parameters!$B$11),0,1),"")</f>
        <is>
          <t/>
        </is>
      </c>
      <c r="CF818" s="0" t="inlineStr">
        <f aca="false">IF(A818&lt;&gt;"",IF(OR(BC818&lt;Parameters!$B$12,BC818&gt;Parameters!$B$11),0,1),"")</f>
        <is>
          <t/>
        </is>
      </c>
      <c r="CG818" s="0" t="inlineStr">
        <f aca="false">IF(A818&lt;&gt;"",IF(OR(BH818&lt;Parameters!$B$12,BH818&gt;Parameters!$B$11),0,1),"")</f>
        <is>
          <t/>
        </is>
      </c>
      <c r="CH818" s="0" t="inlineStr">
        <f aca="false">IF(A818&lt;&gt;"",IF(OR(BM818&lt;Parameters!$B$12,BM818&gt;Parameters!$B$11),0,1),"")</f>
        <is>
          <t/>
        </is>
      </c>
      <c r="CI818" s="0" t="inlineStr">
        <f aca="false">IF(A818&lt;&gt;"",IF(OR(BR818&lt;Parameters!$B$12,BR818&gt;Parameters!$B$11),0,1),"")</f>
        <is>
          <t/>
        </is>
      </c>
      <c r="CJ818" s="0" t="inlineStr">
        <f aca="false">IF(A818&lt;&gt;"",IF(OR(BW818&lt;Parameters!$B$12,BW818&gt;Parameters!$B$11),0,1),"")</f>
        <is>
          <t/>
        </is>
      </c>
      <c r="CK818" s="26" t="inlineStr">
        <f aca="false">IF(A818&lt;&gt;"",SUM(CB818:CJ818)/9,"")</f>
        <is>
          <t/>
        </is>
      </c>
      <c r="CL818" s="0" t="inlineStr">
        <f aca="false">IF(A818&lt;&gt;"",CK818*9,"")</f>
        <is>
          <t/>
        </is>
      </c>
      <c r="CM818" s="8" t="inlineStr">
        <f aca="false">IF(A818&lt;&gt;"",TEXT(B818,CM$2)&amp;" "&amp;TEXT(A818,CM$2),"")</f>
        <is>
          <t/>
        </is>
      </c>
    </row>
    <row r="819" customFormat="false" ht="15" hidden="false" customHeight="false" outlineLevel="0" collapsed="false">
      <c r="A819" s="0" t="inlineStr">
        <f aca="false">IF(OR(B818&lt;Parameters!$K$12,A818&lt;Parameters!$K$12),IF(A818&lt;Parameters!$K$12,A818+1,0),"")</f>
        <is>
          <t/>
        </is>
      </c>
      <c r="B819" s="0" t="inlineStr">
        <f aca="false">IF(A819&lt;&gt;"",IF(A819=0,B818+1,B818),"")</f>
        <is>
          <t/>
        </is>
      </c>
      <c r="C819" s="24" t="inlineStr">
        <f aca="false">IF(A819&lt;&gt;"",-_phi*(A819+0.5),"")</f>
        <is>
          <t/>
        </is>
      </c>
      <c r="D819" s="8" t="inlineStr">
        <f aca="false">IF(A819&lt;&gt;"",DEGREES(C819),"")</f>
        <is>
          <t/>
        </is>
      </c>
      <c r="E819" s="24" t="inlineStr">
        <f aca="false">IF(A819&lt;&gt;"",_phi*(B819+0.5),"")</f>
        <is>
          <t/>
        </is>
      </c>
      <c r="F819" s="8" t="inlineStr">
        <f aca="false">IF(A819&lt;&gt;"",DEGREES(E819),"")</f>
        <is>
          <t/>
        </is>
      </c>
      <c r="G819" s="8" t="inlineStr">
        <f aca="false">IF(A819&lt;&gt;"",LOOKUP(A819,h!$A$3:$A$30,h!$D$3:$D$30),"")</f>
        <is>
          <t/>
        </is>
      </c>
      <c r="H819" s="8" t="inlineStr">
        <f aca="false">IF(A819&lt;&gt;"",LOOKUP(B819,h!$A$3:$A$30,h!$D$3:$D$30),"")</f>
        <is>
          <t/>
        </is>
      </c>
      <c r="I819" s="8" t="inlineStr">
        <f aca="false">IF(A819&lt;&gt;"",_zif,"")</f>
        <is>
          <t/>
        </is>
      </c>
      <c r="J819" s="8" t="inlineStr">
        <f aca="false">IF(A819&lt;&gt;"",$G819+'v1 Frame'!D$3*COS($C819)+'v1 Frame'!E$3*SIN($C819)*SIN($E819)+'v1 Frame'!F$3*SIN($C819)*COS($E819),"")</f>
        <is>
          <t/>
        </is>
      </c>
      <c r="K819" s="8" t="inlineStr">
        <f aca="false">IF(A819&lt;&gt;"",$H819+'v1 Frame'!E$3*COS($E819)-'v1 Frame'!F$3*SIN($E819),"")</f>
        <is>
          <t/>
        </is>
      </c>
      <c r="L819" s="8" t="inlineStr">
        <f aca="false">IF(A819&lt;&gt;"",$I819-'v1 Frame'!D$3*SIN($C819)+'v1 Frame'!E$3*COS($C819)*SIN($E819)+'v1 Frame'!F$3*COS($C819)*COS($E819),"")</f>
        <is>
          <t/>
        </is>
      </c>
      <c r="M819" s="8" t="inlineStr">
        <f aca="false">IF(A819&lt;&gt;"",$G819+'v1 Frame'!G$3*COS($C819)+'v1 Frame'!H$3*SIN($C819)*SIN($E819)+'v1 Frame'!I$3*SIN($C819)*COS($E819),"")</f>
        <is>
          <t/>
        </is>
      </c>
      <c r="N819" s="8" t="inlineStr">
        <f aca="false">IF(A819&lt;&gt;"",$H819+'v1 Frame'!H$3*COS($E819)-'v1 Frame'!I$3*SIN($E819),"")</f>
        <is>
          <t/>
        </is>
      </c>
      <c r="O819" s="8" t="inlineStr">
        <f aca="false">IF(A819&lt;&gt;"",$I819-'v1 Frame'!G$3*SIN($C819)+'v1 Frame'!H$3*COS($C819)*SIN($E819)+'v1 Frame'!I$3*COS($C819)*COS($E819),"")</f>
        <is>
          <t/>
        </is>
      </c>
      <c r="P819" s="8" t="inlineStr">
        <f aca="false">IF(A819&lt;&gt;"",$G819+'v1 Frame'!J$3*COS($C819)+'v1 Frame'!K$3*SIN($C819)*SIN($E819)+'v1 Frame'!L$3*SIN($C819)*COS($E819),"")</f>
        <is>
          <t/>
        </is>
      </c>
      <c r="Q819" s="8" t="inlineStr">
        <f aca="false">IF(A819&lt;&gt;"",$H819+'v1 Frame'!K$3*COS($E819)-'v1 Frame'!L$3*SIN($E819),"")</f>
        <is>
          <t/>
        </is>
      </c>
      <c r="R819" s="8" t="inlineStr">
        <f aca="false">IF(A819&lt;&gt;"",$I819-'v1 Frame'!J$3*SIN($C819)+'v1 Frame'!K$3*COS($C819)*SIN($E819)+'v1 Frame'!L$3*COS($C819)*COS($E819),"")</f>
        <is>
          <t/>
        </is>
      </c>
      <c r="S819" s="8" t="inlineStr">
        <f aca="false">IF(A819&lt;&gt;"",$G819+'v1 Frame'!M$3*COS($C819)+'v1 Frame'!N$3*SIN($C819)*SIN($E819)+'v1 Frame'!O$3*SIN($C819)*COS($E819),"")</f>
        <is>
          <t/>
        </is>
      </c>
      <c r="T819" s="8" t="inlineStr">
        <f aca="false">IF(A819&lt;&gt;"",$H819+'v1 Frame'!N$3*COS($E819)-'v1 Frame'!O$3*SIN($E819),"")</f>
        <is>
          <t/>
        </is>
      </c>
      <c r="U819" s="8" t="inlineStr">
        <f aca="false">IF(A819&lt;&gt;"",$I819-'v1 Frame'!M$3*SIN($C819)+'v1 Frame'!N$3*COS($C819)*SIN($E819)+'v1 Frame'!O$3*COS($C819)*COS($E819),"")</f>
        <is>
          <t/>
        </is>
      </c>
      <c r="V819" s="8" t="inlineStr">
        <f aca="false">IF(A819&lt;&gt;"",$G819+'v1 Frame'!P$3*COS($C819)+'v1 Frame'!Q$3*SIN($C819)*SIN($E819)+'v1 Frame'!R$3*SIN($C819)*COS($E819),"")</f>
        <is>
          <t/>
        </is>
      </c>
      <c r="W819" s="8" t="inlineStr">
        <f aca="false">IF(A819&lt;&gt;"",$H819+'v1 Frame'!Q$3*COS($E819)-'v1 Frame'!R$3*SIN($E819),"")</f>
        <is>
          <t/>
        </is>
      </c>
      <c r="X819" s="8" t="inlineStr">
        <f aca="false">IF(A819&lt;&gt;"",$I819-'v1 Frame'!P$3*SIN($C819)+'v1 Frame'!Q$3*COS($C819)*SIN($E819)+'v1 Frame'!R$3*COS($C819)*COS($E819),"")</f>
        <is>
          <t/>
        </is>
      </c>
      <c r="Y819" s="8" t="inlineStr">
        <f aca="false">IF(A819&lt;&gt;"",$G819+'v1 Frame'!S$3*COS($C819)+'v1 Frame'!T$3*SIN($C819)*SIN($E819)+'v1 Frame'!U$3*SIN($C819)*COS($E819),"")</f>
        <is>
          <t/>
        </is>
      </c>
      <c r="Z819" s="8" t="inlineStr">
        <f aca="false">IF(A819&lt;&gt;"",$H819+'v1 Frame'!T$3*COS($E819)-'v1 Frame'!U$3*SIN($E819),"")</f>
        <is>
          <t/>
        </is>
      </c>
      <c r="AA819" s="8" t="inlineStr">
        <f aca="false">IF(A819&lt;&gt;"",$I819-'v1 Frame'!S$3*SIN($C819)+'v1 Frame'!T$3*COS($C819)*SIN($E819)+'v1 Frame'!U$3*COS($C819)*COS($E819),"")</f>
        <is>
          <t/>
        </is>
      </c>
      <c r="AB819" s="8" t="inlineStr">
        <f aca="false">IF(A819&lt;&gt;"",$G819+'v1 Frame'!V$3*COS($C819)+'v1 Frame'!W$3*SIN($C819)*SIN($E819)+'v1 Frame'!X$3*SIN($C819)*COS($E819),"")</f>
        <is>
          <t/>
        </is>
      </c>
      <c r="AC819" s="8" t="inlineStr">
        <f aca="false">IF(A819&lt;&gt;"",$H819+'v1 Frame'!W$3*COS($E819)-'v1 Frame'!X$3*SIN($E819),"")</f>
        <is>
          <t/>
        </is>
      </c>
      <c r="AD819" s="8" t="inlineStr">
        <f aca="false">IF(A819&lt;&gt;"",$I819-'v1 Frame'!V$3*SIN($C819)+'v1 Frame'!W$3*COS($C819)*SIN($E819)+'v1 Frame'!X$3*COS($C819)*COS($E819),"")</f>
        <is>
          <t/>
        </is>
      </c>
      <c r="AE819" s="25" t="inlineStr">
        <f aca="false">IF(A819&lt;&gt;"",$G819+'v1 Frame'!Y$3*COS($C819)+'v1 Frame'!Z$3*SIN($C819)*SIN($E819)+'v1 Frame'!AA$3*SIN($C819)*COS($E819),"")</f>
        <is>
          <t/>
        </is>
      </c>
      <c r="AF819" s="25" t="inlineStr">
        <f aca="false">IF(A819&lt;&gt;"",$H819+'v1 Frame'!Z$3*COS($E819)-'v1 Frame'!AA$3*SIN($E819),"")</f>
        <is>
          <t/>
        </is>
      </c>
      <c r="AG819" s="25" t="inlineStr">
        <f aca="false">IF(A819&lt;&gt;"",$I819-'v1 Frame'!Y$3*SIN($C819)+'v1 Frame'!Z$3*COS($C819)*SIN($E819)+'v1 Frame'!AA$3*COS($C819)*COS($E819),"")</f>
        <is>
          <t/>
        </is>
      </c>
      <c r="AH819" s="8" t="inlineStr">
        <f aca="false">IF(A819&lt;&gt;"",SQRT(SUMSQ(G819:I819)),"")</f>
        <is>
          <t/>
        </is>
      </c>
      <c r="AI819" s="8" t="inlineStr">
        <f aca="false">IF(A819&lt;&gt;"",IF(AH819&lt;&gt;0,ACOS(I819/AH819),0),"")</f>
        <is>
          <t/>
        </is>
      </c>
      <c r="AJ819" s="8" t="inlineStr">
        <f aca="false">IF(A819&lt;&gt;"",DEGREES(AI819),"")</f>
        <is>
          <t/>
        </is>
      </c>
      <c r="AK819" s="8" t="inlineStr">
        <f aca="false">IF(A819&lt;&gt;"",IF(OR(G819&lt;&gt;0,H819&lt;&gt;0),ATAN2(G819,H819),0),"")</f>
        <is>
          <t/>
        </is>
      </c>
      <c r="AL819" s="8" t="inlineStr">
        <f aca="false">IF(A819&lt;&gt;"",DEGREES(AK819),"")</f>
        <is>
          <t/>
        </is>
      </c>
      <c r="AM819" s="8" t="inlineStr">
        <f aca="false">IF(A819&lt;&gt;"",SQRT(SUMSQ(J819:L819)),"")</f>
        <is>
          <t/>
        </is>
      </c>
      <c r="AN819" s="8" t="inlineStr">
        <f aca="false">IF(A819&lt;&gt;"",IF(AM819&lt;&gt;0,ACOS(L819/AM819),0),"")</f>
        <is>
          <t/>
        </is>
      </c>
      <c r="AO819" s="8" t="inlineStr">
        <f aca="false">IF(A819&lt;&gt;"",DEGREES(AN819),"")</f>
        <is>
          <t/>
        </is>
      </c>
      <c r="AP819" s="8" t="inlineStr">
        <f aca="false">IF(A819&lt;&gt;"",IF(OR(J819&lt;&gt;0,K819&lt;&gt;0),ATAN2(J819,K819),0),"")</f>
        <is>
          <t/>
        </is>
      </c>
      <c r="AQ819" s="8" t="inlineStr">
        <f aca="false">IF(A819&lt;&gt;"",DEGREES(AP819),"")</f>
        <is>
          <t/>
        </is>
      </c>
      <c r="AR819" s="8" t="inlineStr">
        <f aca="false">IF(A819&lt;&gt;"",SQRT(SUMSQ(M819:O819)),"")</f>
        <is>
          <t/>
        </is>
      </c>
      <c r="AS819" s="8" t="inlineStr">
        <f aca="false">IF(A819&lt;&gt;"",IF(AR819&lt;&gt;0,ACOS(O819/AR819),0),"")</f>
        <is>
          <t/>
        </is>
      </c>
      <c r="AT819" s="8" t="inlineStr">
        <f aca="false">IF(A819&lt;&gt;"",DEGREES(AS819),"")</f>
        <is>
          <t/>
        </is>
      </c>
      <c r="AU819" s="8" t="inlineStr">
        <f aca="false">IF(A819&lt;&gt;"",IF(OR(M819&lt;&gt;0,N819&lt;&gt;0),ATAN2(M819,N819),0),"")</f>
        <is>
          <t/>
        </is>
      </c>
      <c r="AV819" s="8" t="inlineStr">
        <f aca="false">IF(A819&lt;&gt;"",DEGREES(AU819),"")</f>
        <is>
          <t/>
        </is>
      </c>
      <c r="AW819" s="8" t="inlineStr">
        <f aca="false">IF(A819&lt;&gt;"",SQRT(SUMSQ(P819:R819)),"")</f>
        <is>
          <t/>
        </is>
      </c>
      <c r="AX819" s="8" t="inlineStr">
        <f aca="false">IF(A819&lt;&gt;"",IF(AW819&lt;&gt;0,ACOS(R819/AW819),0),"")</f>
        <is>
          <t/>
        </is>
      </c>
      <c r="AY819" s="8" t="inlineStr">
        <f aca="false">IF(A819&lt;&gt;"",DEGREES(AX819),"")</f>
        <is>
          <t/>
        </is>
      </c>
      <c r="AZ819" s="8" t="inlineStr">
        <f aca="false">IF(A819&lt;&gt;"",IF(OR(P819&lt;&gt;0,Q819&lt;&gt;0),ATAN2(P819,Q819),0),"")</f>
        <is>
          <t/>
        </is>
      </c>
      <c r="BA819" s="8" t="inlineStr">
        <f aca="false">IF(A819&lt;&gt;"",DEGREES(AZ819),"")</f>
        <is>
          <t/>
        </is>
      </c>
      <c r="BB819" s="8" t="inlineStr">
        <f aca="false">IF(A819&lt;&gt;"",SQRT(SUMSQ(S819:U819)),"")</f>
        <is>
          <t/>
        </is>
      </c>
      <c r="BC819" s="8" t="inlineStr">
        <f aca="false">IF(A819&lt;&gt;"",IF(BB819&lt;&gt;0,ACOS(U819/BB819),0),"")</f>
        <is>
          <t/>
        </is>
      </c>
      <c r="BD819" s="8" t="inlineStr">
        <f aca="false">IF(A819&lt;&gt;"",DEGREES(BC819),"")</f>
        <is>
          <t/>
        </is>
      </c>
      <c r="BE819" s="8" t="inlineStr">
        <f aca="false">IF(A819&lt;&gt;"",IF(OR(S819&lt;&gt;0,T819&lt;&gt;0),ATAN2(S819,T819),0),"")</f>
        <is>
          <t/>
        </is>
      </c>
      <c r="BF819" s="8" t="inlineStr">
        <f aca="false">IF(A819&lt;&gt;"",DEGREES(BE819),"")</f>
        <is>
          <t/>
        </is>
      </c>
      <c r="BG819" s="8" t="inlineStr">
        <f aca="false">IF(A819&lt;&gt;"",SQRT(SUMSQ(V819:X819)),"")</f>
        <is>
          <t/>
        </is>
      </c>
      <c r="BH819" s="8" t="inlineStr">
        <f aca="false">IF(A819&lt;&gt;"",IF(BG819&lt;&gt;0,ACOS(X819/BG819),0),"")</f>
        <is>
          <t/>
        </is>
      </c>
      <c r="BI819" s="8" t="inlineStr">
        <f aca="false">IF(A819&lt;&gt;"",DEGREES(BH819),"")</f>
        <is>
          <t/>
        </is>
      </c>
      <c r="BJ819" s="8" t="inlineStr">
        <f aca="false">IF(A819&lt;&gt;"",IF(OR(V819&lt;&gt;0,W819&lt;&gt;0),ATAN2(V819,W819),0),"")</f>
        <is>
          <t/>
        </is>
      </c>
      <c r="BK819" s="8" t="inlineStr">
        <f aca="false">IF(A819&lt;&gt;"",DEGREES(BJ819),"")</f>
        <is>
          <t/>
        </is>
      </c>
      <c r="BL819" s="8" t="inlineStr">
        <f aca="false">IF(A819&lt;&gt;"",SQRT(SUMSQ(Y819:AA819)),"")</f>
        <is>
          <t/>
        </is>
      </c>
      <c r="BM819" s="8" t="inlineStr">
        <f aca="false">IF(A819&lt;&gt;"",IF(BL819&lt;&gt;0,ACOS(AA819/BL819),0),"")</f>
        <is>
          <t/>
        </is>
      </c>
      <c r="BN819" s="8" t="inlineStr">
        <f aca="false">IF(A819&lt;&gt;"",DEGREES(BM819),"")</f>
        <is>
          <t/>
        </is>
      </c>
      <c r="BO819" s="8" t="inlineStr">
        <f aca="false">IF(A819&lt;&gt;"",IF(OR(Y819&lt;&gt;0,Z819&lt;&gt;0),ATAN2(Y819,Z819),0),"")</f>
        <is>
          <t/>
        </is>
      </c>
      <c r="BP819" s="8" t="inlineStr">
        <f aca="false">IF(A819&lt;&gt;"",DEGREES(BO819),"")</f>
        <is>
          <t/>
        </is>
      </c>
      <c r="BQ819" s="8" t="inlineStr">
        <f aca="false">IF(A819&lt;&gt;"",SQRT(SUMSQ(AB819:AD819)),"")</f>
        <is>
          <t/>
        </is>
      </c>
      <c r="BR819" s="8" t="inlineStr">
        <f aca="false">IF(A819&lt;&gt;"",IF(BQ819&lt;&gt;0,ACOS(AD819/BQ819),0),"")</f>
        <is>
          <t/>
        </is>
      </c>
      <c r="BS819" s="8" t="inlineStr">
        <f aca="false">IF(A819&lt;&gt;"",DEGREES(BR819),"")</f>
        <is>
          <t/>
        </is>
      </c>
      <c r="BT819" s="8" t="inlineStr">
        <f aca="false">IF(A819&lt;&gt;"",IF(OR(AB819&lt;&gt;0,AC819&lt;&gt;0),ATAN2(AB819,AC819),0),"")</f>
        <is>
          <t/>
        </is>
      </c>
      <c r="BU819" s="8" t="inlineStr">
        <f aca="false">IF(A819&lt;&gt;"",DEGREES(BT819),"")</f>
        <is>
          <t/>
        </is>
      </c>
      <c r="BV819" s="8" t="inlineStr">
        <f aca="false">IF(A819&lt;&gt;"",SQRT(SUMSQ(AE819:AG819)),"")</f>
        <is>
          <t/>
        </is>
      </c>
      <c r="BW819" s="8" t="inlineStr">
        <f aca="false">IF(A819&lt;&gt;"",IF(BV819&lt;&gt;0,ACOS(AG819/BV819),0),"")</f>
        <is>
          <t/>
        </is>
      </c>
      <c r="BX819" s="8" t="inlineStr">
        <f aca="false">IF(A819&lt;&gt;"",DEGREES(BW819),"")</f>
        <is>
          <t/>
        </is>
      </c>
      <c r="BY819" s="8" t="inlineStr">
        <f aca="false">IF(A819&lt;&gt;"",IF(OR(AF819&lt;&gt;0,AG819&lt;&gt;0),ATAN2(AF819,AG819),0),"")</f>
        <is>
          <t/>
        </is>
      </c>
      <c r="BZ819" s="8" t="inlineStr">
        <f aca="false">IF(A819&lt;&gt;"",DEGREES(BY819),"")</f>
        <is>
          <t/>
        </is>
      </c>
      <c r="CA819" s="0" t="inlineStr">
        <f aca="false">IF(A819&lt;&gt;"",IF(AND(AI819&lt;Parameters!$B$11,AI819&gt;Parameters!$B$12,AN819&lt;Parameters!$B$11,AN819&gt;Parameters!$B$12,AS819&lt;Parameters!$B$11,AS819&gt;Parameters!$B$12,AX819&lt;Parameters!$B$11,AX819&gt;Parameters!$B$12,BC819&lt;Parameters!$B$11,BC819&gt;Parameters!$B$12,BM819&lt;Parameters!$B$11,BM819&gt;Parameters!$B$12,BR819&lt;Parameters!$B$11,BR819&gt;Parameters!$B$12,BW819&lt;Parameters!$B$11,BW819&gt;Parameters!$B$12),1,0),"")</f>
        <is>
          <t/>
        </is>
      </c>
      <c r="CB819" s="0" t="inlineStr">
        <f aca="false">IF(A819&lt;&gt;"",IF(OR(AI819&lt;Parameters!$B$12,AI819&gt;Parameters!$B$11),0,1),"")</f>
        <is>
          <t/>
        </is>
      </c>
      <c r="CC819" s="0" t="inlineStr">
        <f aca="false">IF(A819&lt;&gt;"",IF(OR(AN819&lt;Parameters!$B$12,AN819&gt;Parameters!$B$11),0,1),"")</f>
        <is>
          <t/>
        </is>
      </c>
      <c r="CD819" s="0" t="inlineStr">
        <f aca="false">IF(A819&lt;&gt;"",IF(OR(AS819&lt;Parameters!$B$12,AS819&gt;Parameters!$B$11),0,1),"")</f>
        <is>
          <t/>
        </is>
      </c>
      <c r="CE819" s="0" t="inlineStr">
        <f aca="false">IF(A819&lt;&gt;"",IF(OR(AX819&lt;Parameters!$B$12,AX819&gt;Parameters!$B$11),0,1),"")</f>
        <is>
          <t/>
        </is>
      </c>
      <c r="CF819" s="0" t="inlineStr">
        <f aca="false">IF(A819&lt;&gt;"",IF(OR(BC819&lt;Parameters!$B$12,BC819&gt;Parameters!$B$11),0,1),"")</f>
        <is>
          <t/>
        </is>
      </c>
      <c r="CG819" s="0" t="inlineStr">
        <f aca="false">IF(A819&lt;&gt;"",IF(OR(BH819&lt;Parameters!$B$12,BH819&gt;Parameters!$B$11),0,1),"")</f>
        <is>
          <t/>
        </is>
      </c>
      <c r="CH819" s="0" t="inlineStr">
        <f aca="false">IF(A819&lt;&gt;"",IF(OR(BM819&lt;Parameters!$B$12,BM819&gt;Parameters!$B$11),0,1),"")</f>
        <is>
          <t/>
        </is>
      </c>
      <c r="CI819" s="0" t="inlineStr">
        <f aca="false">IF(A819&lt;&gt;"",IF(OR(BR819&lt;Parameters!$B$12,BR819&gt;Parameters!$B$11),0,1),"")</f>
        <is>
          <t/>
        </is>
      </c>
      <c r="CJ819" s="0" t="inlineStr">
        <f aca="false">IF(A819&lt;&gt;"",IF(OR(BW819&lt;Parameters!$B$12,BW819&gt;Parameters!$B$11),0,1),"")</f>
        <is>
          <t/>
        </is>
      </c>
      <c r="CK819" s="26" t="inlineStr">
        <f aca="false">IF(A819&lt;&gt;"",SUM(CB819:CJ819)/9,"")</f>
        <is>
          <t/>
        </is>
      </c>
      <c r="CL819" s="0" t="inlineStr">
        <f aca="false">IF(A819&lt;&gt;"",CK819*9,"")</f>
        <is>
          <t/>
        </is>
      </c>
      <c r="CM819" s="8" t="inlineStr">
        <f aca="false">IF(A819&lt;&gt;"",TEXT(B819,CM$2)&amp;" "&amp;TEXT(A819,CM$2),"")</f>
        <is>
          <t/>
        </is>
      </c>
    </row>
    <row r="820" customFormat="false" ht="15" hidden="false" customHeight="false" outlineLevel="0" collapsed="false">
      <c r="A820" s="0" t="inlineStr">
        <f aca="false">IF(OR(B819&lt;Parameters!$K$12,A819&lt;Parameters!$K$12),IF(A819&lt;Parameters!$K$12,A819+1,0),"")</f>
        <is>
          <t/>
        </is>
      </c>
      <c r="B820" s="0" t="inlineStr">
        <f aca="false">IF(A820&lt;&gt;"",IF(A820=0,B819+1,B819),"")</f>
        <is>
          <t/>
        </is>
      </c>
      <c r="C820" s="24" t="inlineStr">
        <f aca="false">IF(A820&lt;&gt;"",-_phi*(A820+0.5),"")</f>
        <is>
          <t/>
        </is>
      </c>
      <c r="D820" s="8" t="inlineStr">
        <f aca="false">IF(A820&lt;&gt;"",DEGREES(C820),"")</f>
        <is>
          <t/>
        </is>
      </c>
      <c r="E820" s="24" t="inlineStr">
        <f aca="false">IF(A820&lt;&gt;"",_phi*(B820+0.5),"")</f>
        <is>
          <t/>
        </is>
      </c>
      <c r="F820" s="8" t="inlineStr">
        <f aca="false">IF(A820&lt;&gt;"",DEGREES(E820),"")</f>
        <is>
          <t/>
        </is>
      </c>
      <c r="G820" s="8" t="inlineStr">
        <f aca="false">IF(A820&lt;&gt;"",LOOKUP(A820,h!$A$3:$A$30,h!$D$3:$D$30),"")</f>
        <is>
          <t/>
        </is>
      </c>
      <c r="H820" s="8" t="inlineStr">
        <f aca="false">IF(A820&lt;&gt;"",LOOKUP(B820,h!$A$3:$A$30,h!$D$3:$D$30),"")</f>
        <is>
          <t/>
        </is>
      </c>
      <c r="I820" s="8" t="inlineStr">
        <f aca="false">IF(A820&lt;&gt;"",_zif,"")</f>
        <is>
          <t/>
        </is>
      </c>
      <c r="J820" s="8" t="inlineStr">
        <f aca="false">IF(A820&lt;&gt;"",$G820+'v1 Frame'!D$3*COS($C820)+'v1 Frame'!E$3*SIN($C820)*SIN($E820)+'v1 Frame'!F$3*SIN($C820)*COS($E820),"")</f>
        <is>
          <t/>
        </is>
      </c>
      <c r="K820" s="8" t="inlineStr">
        <f aca="false">IF(A820&lt;&gt;"",$H820+'v1 Frame'!E$3*COS($E820)-'v1 Frame'!F$3*SIN($E820),"")</f>
        <is>
          <t/>
        </is>
      </c>
      <c r="L820" s="8" t="inlineStr">
        <f aca="false">IF(A820&lt;&gt;"",$I820-'v1 Frame'!D$3*SIN($C820)+'v1 Frame'!E$3*COS($C820)*SIN($E820)+'v1 Frame'!F$3*COS($C820)*COS($E820),"")</f>
        <is>
          <t/>
        </is>
      </c>
      <c r="M820" s="8" t="inlineStr">
        <f aca="false">IF(A820&lt;&gt;"",$G820+'v1 Frame'!G$3*COS($C820)+'v1 Frame'!H$3*SIN($C820)*SIN($E820)+'v1 Frame'!I$3*SIN($C820)*COS($E820),"")</f>
        <is>
          <t/>
        </is>
      </c>
      <c r="N820" s="8" t="inlineStr">
        <f aca="false">IF(A820&lt;&gt;"",$H820+'v1 Frame'!H$3*COS($E820)-'v1 Frame'!I$3*SIN($E820),"")</f>
        <is>
          <t/>
        </is>
      </c>
      <c r="O820" s="8" t="inlineStr">
        <f aca="false">IF(A820&lt;&gt;"",$I820-'v1 Frame'!G$3*SIN($C820)+'v1 Frame'!H$3*COS($C820)*SIN($E820)+'v1 Frame'!I$3*COS($C820)*COS($E820),"")</f>
        <is>
          <t/>
        </is>
      </c>
      <c r="P820" s="8" t="inlineStr">
        <f aca="false">IF(A820&lt;&gt;"",$G820+'v1 Frame'!J$3*COS($C820)+'v1 Frame'!K$3*SIN($C820)*SIN($E820)+'v1 Frame'!L$3*SIN($C820)*COS($E820),"")</f>
        <is>
          <t/>
        </is>
      </c>
      <c r="Q820" s="8" t="inlineStr">
        <f aca="false">IF(A820&lt;&gt;"",$H820+'v1 Frame'!K$3*COS($E820)-'v1 Frame'!L$3*SIN($E820),"")</f>
        <is>
          <t/>
        </is>
      </c>
      <c r="R820" s="8" t="inlineStr">
        <f aca="false">IF(A820&lt;&gt;"",$I820-'v1 Frame'!J$3*SIN($C820)+'v1 Frame'!K$3*COS($C820)*SIN($E820)+'v1 Frame'!L$3*COS($C820)*COS($E820),"")</f>
        <is>
          <t/>
        </is>
      </c>
      <c r="S820" s="8" t="inlineStr">
        <f aca="false">IF(A820&lt;&gt;"",$G820+'v1 Frame'!M$3*COS($C820)+'v1 Frame'!N$3*SIN($C820)*SIN($E820)+'v1 Frame'!O$3*SIN($C820)*COS($E820),"")</f>
        <is>
          <t/>
        </is>
      </c>
      <c r="T820" s="8" t="inlineStr">
        <f aca="false">IF(A820&lt;&gt;"",$H820+'v1 Frame'!N$3*COS($E820)-'v1 Frame'!O$3*SIN($E820),"")</f>
        <is>
          <t/>
        </is>
      </c>
      <c r="U820" s="8" t="inlineStr">
        <f aca="false">IF(A820&lt;&gt;"",$I820-'v1 Frame'!M$3*SIN($C820)+'v1 Frame'!N$3*COS($C820)*SIN($E820)+'v1 Frame'!O$3*COS($C820)*COS($E820),"")</f>
        <is>
          <t/>
        </is>
      </c>
      <c r="V820" s="8" t="inlineStr">
        <f aca="false">IF(A820&lt;&gt;"",$G820+'v1 Frame'!P$3*COS($C820)+'v1 Frame'!Q$3*SIN($C820)*SIN($E820)+'v1 Frame'!R$3*SIN($C820)*COS($E820),"")</f>
        <is>
          <t/>
        </is>
      </c>
      <c r="W820" s="8" t="inlineStr">
        <f aca="false">IF(A820&lt;&gt;"",$H820+'v1 Frame'!Q$3*COS($E820)-'v1 Frame'!R$3*SIN($E820),"")</f>
        <is>
          <t/>
        </is>
      </c>
      <c r="X820" s="8" t="inlineStr">
        <f aca="false">IF(A820&lt;&gt;"",$I820-'v1 Frame'!P$3*SIN($C820)+'v1 Frame'!Q$3*COS($C820)*SIN($E820)+'v1 Frame'!R$3*COS($C820)*COS($E820),"")</f>
        <is>
          <t/>
        </is>
      </c>
      <c r="Y820" s="8" t="inlineStr">
        <f aca="false">IF(A820&lt;&gt;"",$G820+'v1 Frame'!S$3*COS($C820)+'v1 Frame'!T$3*SIN($C820)*SIN($E820)+'v1 Frame'!U$3*SIN($C820)*COS($E820),"")</f>
        <is>
          <t/>
        </is>
      </c>
      <c r="Z820" s="8" t="inlineStr">
        <f aca="false">IF(A820&lt;&gt;"",$H820+'v1 Frame'!T$3*COS($E820)-'v1 Frame'!U$3*SIN($E820),"")</f>
        <is>
          <t/>
        </is>
      </c>
      <c r="AA820" s="8" t="inlineStr">
        <f aca="false">IF(A820&lt;&gt;"",$I820-'v1 Frame'!S$3*SIN($C820)+'v1 Frame'!T$3*COS($C820)*SIN($E820)+'v1 Frame'!U$3*COS($C820)*COS($E820),"")</f>
        <is>
          <t/>
        </is>
      </c>
      <c r="AB820" s="8" t="inlineStr">
        <f aca="false">IF(A820&lt;&gt;"",$G820+'v1 Frame'!V$3*COS($C820)+'v1 Frame'!W$3*SIN($C820)*SIN($E820)+'v1 Frame'!X$3*SIN($C820)*COS($E820),"")</f>
        <is>
          <t/>
        </is>
      </c>
      <c r="AC820" s="8" t="inlineStr">
        <f aca="false">IF(A820&lt;&gt;"",$H820+'v1 Frame'!W$3*COS($E820)-'v1 Frame'!X$3*SIN($E820),"")</f>
        <is>
          <t/>
        </is>
      </c>
      <c r="AD820" s="8" t="inlineStr">
        <f aca="false">IF(A820&lt;&gt;"",$I820-'v1 Frame'!V$3*SIN($C820)+'v1 Frame'!W$3*COS($C820)*SIN($E820)+'v1 Frame'!X$3*COS($C820)*COS($E820),"")</f>
        <is>
          <t/>
        </is>
      </c>
      <c r="AE820" s="25" t="inlineStr">
        <f aca="false">IF(A820&lt;&gt;"",$G820+'v1 Frame'!Y$3*COS($C820)+'v1 Frame'!Z$3*SIN($C820)*SIN($E820)+'v1 Frame'!AA$3*SIN($C820)*COS($E820),"")</f>
        <is>
          <t/>
        </is>
      </c>
      <c r="AF820" s="25" t="inlineStr">
        <f aca="false">IF(A820&lt;&gt;"",$H820+'v1 Frame'!Z$3*COS($E820)-'v1 Frame'!AA$3*SIN($E820),"")</f>
        <is>
          <t/>
        </is>
      </c>
      <c r="AG820" s="25" t="inlineStr">
        <f aca="false">IF(A820&lt;&gt;"",$I820-'v1 Frame'!Y$3*SIN($C820)+'v1 Frame'!Z$3*COS($C820)*SIN($E820)+'v1 Frame'!AA$3*COS($C820)*COS($E820),"")</f>
        <is>
          <t/>
        </is>
      </c>
      <c r="AH820" s="8" t="inlineStr">
        <f aca="false">IF(A820&lt;&gt;"",SQRT(SUMSQ(G820:I820)),"")</f>
        <is>
          <t/>
        </is>
      </c>
      <c r="AI820" s="8" t="inlineStr">
        <f aca="false">IF(A820&lt;&gt;"",IF(AH820&lt;&gt;0,ACOS(I820/AH820),0),"")</f>
        <is>
          <t/>
        </is>
      </c>
      <c r="AJ820" s="8" t="inlineStr">
        <f aca="false">IF(A820&lt;&gt;"",DEGREES(AI820),"")</f>
        <is>
          <t/>
        </is>
      </c>
      <c r="AK820" s="8" t="inlineStr">
        <f aca="false">IF(A820&lt;&gt;"",IF(OR(G820&lt;&gt;0,H820&lt;&gt;0),ATAN2(G820,H820),0),"")</f>
        <is>
          <t/>
        </is>
      </c>
      <c r="AL820" s="8" t="inlineStr">
        <f aca="false">IF(A820&lt;&gt;"",DEGREES(AK820),"")</f>
        <is>
          <t/>
        </is>
      </c>
      <c r="AM820" s="8" t="inlineStr">
        <f aca="false">IF(A820&lt;&gt;"",SQRT(SUMSQ(J820:L820)),"")</f>
        <is>
          <t/>
        </is>
      </c>
      <c r="AN820" s="8" t="inlineStr">
        <f aca="false">IF(A820&lt;&gt;"",IF(AM820&lt;&gt;0,ACOS(L820/AM820),0),"")</f>
        <is>
          <t/>
        </is>
      </c>
      <c r="AO820" s="8" t="inlineStr">
        <f aca="false">IF(A820&lt;&gt;"",DEGREES(AN820),"")</f>
        <is>
          <t/>
        </is>
      </c>
      <c r="AP820" s="8" t="inlineStr">
        <f aca="false">IF(A820&lt;&gt;"",IF(OR(J820&lt;&gt;0,K820&lt;&gt;0),ATAN2(J820,K820),0),"")</f>
        <is>
          <t/>
        </is>
      </c>
      <c r="AQ820" s="8" t="inlineStr">
        <f aca="false">IF(A820&lt;&gt;"",DEGREES(AP820),"")</f>
        <is>
          <t/>
        </is>
      </c>
      <c r="AR820" s="8" t="inlineStr">
        <f aca="false">IF(A820&lt;&gt;"",SQRT(SUMSQ(M820:O820)),"")</f>
        <is>
          <t/>
        </is>
      </c>
      <c r="AS820" s="8" t="inlineStr">
        <f aca="false">IF(A820&lt;&gt;"",IF(AR820&lt;&gt;0,ACOS(O820/AR820),0),"")</f>
        <is>
          <t/>
        </is>
      </c>
      <c r="AT820" s="8" t="inlineStr">
        <f aca="false">IF(A820&lt;&gt;"",DEGREES(AS820),"")</f>
        <is>
          <t/>
        </is>
      </c>
      <c r="AU820" s="8" t="inlineStr">
        <f aca="false">IF(A820&lt;&gt;"",IF(OR(M820&lt;&gt;0,N820&lt;&gt;0),ATAN2(M820,N820),0),"")</f>
        <is>
          <t/>
        </is>
      </c>
      <c r="AV820" s="8" t="inlineStr">
        <f aca="false">IF(A820&lt;&gt;"",DEGREES(AU820),"")</f>
        <is>
          <t/>
        </is>
      </c>
      <c r="AW820" s="8" t="inlineStr">
        <f aca="false">IF(A820&lt;&gt;"",SQRT(SUMSQ(P820:R820)),"")</f>
        <is>
          <t/>
        </is>
      </c>
      <c r="AX820" s="8" t="inlineStr">
        <f aca="false">IF(A820&lt;&gt;"",IF(AW820&lt;&gt;0,ACOS(R820/AW820),0),"")</f>
        <is>
          <t/>
        </is>
      </c>
      <c r="AY820" s="8" t="inlineStr">
        <f aca="false">IF(A820&lt;&gt;"",DEGREES(AX820),"")</f>
        <is>
          <t/>
        </is>
      </c>
      <c r="AZ820" s="8" t="inlineStr">
        <f aca="false">IF(A820&lt;&gt;"",IF(OR(P820&lt;&gt;0,Q820&lt;&gt;0),ATAN2(P820,Q820),0),"")</f>
        <is>
          <t/>
        </is>
      </c>
      <c r="BA820" s="8" t="inlineStr">
        <f aca="false">IF(A820&lt;&gt;"",DEGREES(AZ820),"")</f>
        <is>
          <t/>
        </is>
      </c>
      <c r="BB820" s="8" t="inlineStr">
        <f aca="false">IF(A820&lt;&gt;"",SQRT(SUMSQ(S820:U820)),"")</f>
        <is>
          <t/>
        </is>
      </c>
      <c r="BC820" s="8" t="inlineStr">
        <f aca="false">IF(A820&lt;&gt;"",IF(BB820&lt;&gt;0,ACOS(U820/BB820),0),"")</f>
        <is>
          <t/>
        </is>
      </c>
      <c r="BD820" s="8" t="inlineStr">
        <f aca="false">IF(A820&lt;&gt;"",DEGREES(BC820),"")</f>
        <is>
          <t/>
        </is>
      </c>
      <c r="BE820" s="8" t="inlineStr">
        <f aca="false">IF(A820&lt;&gt;"",IF(OR(S820&lt;&gt;0,T820&lt;&gt;0),ATAN2(S820,T820),0),"")</f>
        <is>
          <t/>
        </is>
      </c>
      <c r="BF820" s="8" t="inlineStr">
        <f aca="false">IF(A820&lt;&gt;"",DEGREES(BE820),"")</f>
        <is>
          <t/>
        </is>
      </c>
      <c r="BG820" s="8" t="inlineStr">
        <f aca="false">IF(A820&lt;&gt;"",SQRT(SUMSQ(V820:X820)),"")</f>
        <is>
          <t/>
        </is>
      </c>
      <c r="BH820" s="8" t="inlineStr">
        <f aca="false">IF(A820&lt;&gt;"",IF(BG820&lt;&gt;0,ACOS(X820/BG820),0),"")</f>
        <is>
          <t/>
        </is>
      </c>
      <c r="BI820" s="8" t="inlineStr">
        <f aca="false">IF(A820&lt;&gt;"",DEGREES(BH820),"")</f>
        <is>
          <t/>
        </is>
      </c>
      <c r="BJ820" s="8" t="inlineStr">
        <f aca="false">IF(A820&lt;&gt;"",IF(OR(V820&lt;&gt;0,W820&lt;&gt;0),ATAN2(V820,W820),0),"")</f>
        <is>
          <t/>
        </is>
      </c>
      <c r="BK820" s="8" t="inlineStr">
        <f aca="false">IF(A820&lt;&gt;"",DEGREES(BJ820),"")</f>
        <is>
          <t/>
        </is>
      </c>
      <c r="BL820" s="8" t="inlineStr">
        <f aca="false">IF(A820&lt;&gt;"",SQRT(SUMSQ(Y820:AA820)),"")</f>
        <is>
          <t/>
        </is>
      </c>
      <c r="BM820" s="8" t="inlineStr">
        <f aca="false">IF(A820&lt;&gt;"",IF(BL820&lt;&gt;0,ACOS(AA820/BL820),0),"")</f>
        <is>
          <t/>
        </is>
      </c>
      <c r="BN820" s="8" t="inlineStr">
        <f aca="false">IF(A820&lt;&gt;"",DEGREES(BM820),"")</f>
        <is>
          <t/>
        </is>
      </c>
      <c r="BO820" s="8" t="inlineStr">
        <f aca="false">IF(A820&lt;&gt;"",IF(OR(Y820&lt;&gt;0,Z820&lt;&gt;0),ATAN2(Y820,Z820),0),"")</f>
        <is>
          <t/>
        </is>
      </c>
      <c r="BP820" s="8" t="inlineStr">
        <f aca="false">IF(A820&lt;&gt;"",DEGREES(BO820),"")</f>
        <is>
          <t/>
        </is>
      </c>
      <c r="BQ820" s="8" t="inlineStr">
        <f aca="false">IF(A820&lt;&gt;"",SQRT(SUMSQ(AB820:AD820)),"")</f>
        <is>
          <t/>
        </is>
      </c>
      <c r="BR820" s="8" t="inlineStr">
        <f aca="false">IF(A820&lt;&gt;"",IF(BQ820&lt;&gt;0,ACOS(AD820/BQ820),0),"")</f>
        <is>
          <t/>
        </is>
      </c>
      <c r="BS820" s="8" t="inlineStr">
        <f aca="false">IF(A820&lt;&gt;"",DEGREES(BR820),"")</f>
        <is>
          <t/>
        </is>
      </c>
      <c r="BT820" s="8" t="inlineStr">
        <f aca="false">IF(A820&lt;&gt;"",IF(OR(AB820&lt;&gt;0,AC820&lt;&gt;0),ATAN2(AB820,AC820),0),"")</f>
        <is>
          <t/>
        </is>
      </c>
      <c r="BU820" s="8" t="inlineStr">
        <f aca="false">IF(A820&lt;&gt;"",DEGREES(BT820),"")</f>
        <is>
          <t/>
        </is>
      </c>
      <c r="BV820" s="8" t="inlineStr">
        <f aca="false">IF(A820&lt;&gt;"",SQRT(SUMSQ(AE820:AG820)),"")</f>
        <is>
          <t/>
        </is>
      </c>
      <c r="BW820" s="8" t="inlineStr">
        <f aca="false">IF(A820&lt;&gt;"",IF(BV820&lt;&gt;0,ACOS(AG820/BV820),0),"")</f>
        <is>
          <t/>
        </is>
      </c>
      <c r="BX820" s="8" t="inlineStr">
        <f aca="false">IF(A820&lt;&gt;"",DEGREES(BW820),"")</f>
        <is>
          <t/>
        </is>
      </c>
      <c r="BY820" s="8" t="inlineStr">
        <f aca="false">IF(A820&lt;&gt;"",IF(OR(AF820&lt;&gt;0,AG820&lt;&gt;0),ATAN2(AF820,AG820),0),"")</f>
        <is>
          <t/>
        </is>
      </c>
      <c r="BZ820" s="8" t="inlineStr">
        <f aca="false">IF(A820&lt;&gt;"",DEGREES(BY820),"")</f>
        <is>
          <t/>
        </is>
      </c>
      <c r="CA820" s="0" t="inlineStr">
        <f aca="false">IF(A820&lt;&gt;"",IF(AND(AI820&lt;Parameters!$B$11,AI820&gt;Parameters!$B$12,AN820&lt;Parameters!$B$11,AN820&gt;Parameters!$B$12,AS820&lt;Parameters!$B$11,AS820&gt;Parameters!$B$12,AX820&lt;Parameters!$B$11,AX820&gt;Parameters!$B$12,BC820&lt;Parameters!$B$11,BC820&gt;Parameters!$B$12,BM820&lt;Parameters!$B$11,BM820&gt;Parameters!$B$12,BR820&lt;Parameters!$B$11,BR820&gt;Parameters!$B$12,BW820&lt;Parameters!$B$11,BW820&gt;Parameters!$B$12),1,0),"")</f>
        <is>
          <t/>
        </is>
      </c>
      <c r="CB820" s="0" t="inlineStr">
        <f aca="false">IF(A820&lt;&gt;"",IF(OR(AI820&lt;Parameters!$B$12,AI820&gt;Parameters!$B$11),0,1),"")</f>
        <is>
          <t/>
        </is>
      </c>
      <c r="CC820" s="0" t="inlineStr">
        <f aca="false">IF(A820&lt;&gt;"",IF(OR(AN820&lt;Parameters!$B$12,AN820&gt;Parameters!$B$11),0,1),"")</f>
        <is>
          <t/>
        </is>
      </c>
      <c r="CD820" s="0" t="inlineStr">
        <f aca="false">IF(A820&lt;&gt;"",IF(OR(AS820&lt;Parameters!$B$12,AS820&gt;Parameters!$B$11),0,1),"")</f>
        <is>
          <t/>
        </is>
      </c>
      <c r="CE820" s="0" t="inlineStr">
        <f aca="false">IF(A820&lt;&gt;"",IF(OR(AX820&lt;Parameters!$B$12,AX820&gt;Parameters!$B$11),0,1),"")</f>
        <is>
          <t/>
        </is>
      </c>
      <c r="CF820" s="0" t="inlineStr">
        <f aca="false">IF(A820&lt;&gt;"",IF(OR(BC820&lt;Parameters!$B$12,BC820&gt;Parameters!$B$11),0,1),"")</f>
        <is>
          <t/>
        </is>
      </c>
      <c r="CG820" s="0" t="inlineStr">
        <f aca="false">IF(A820&lt;&gt;"",IF(OR(BH820&lt;Parameters!$B$12,BH820&gt;Parameters!$B$11),0,1),"")</f>
        <is>
          <t/>
        </is>
      </c>
      <c r="CH820" s="0" t="inlineStr">
        <f aca="false">IF(A820&lt;&gt;"",IF(OR(BM820&lt;Parameters!$B$12,BM820&gt;Parameters!$B$11),0,1),"")</f>
        <is>
          <t/>
        </is>
      </c>
      <c r="CI820" s="0" t="inlineStr">
        <f aca="false">IF(A820&lt;&gt;"",IF(OR(BR820&lt;Parameters!$B$12,BR820&gt;Parameters!$B$11),0,1),"")</f>
        <is>
          <t/>
        </is>
      </c>
      <c r="CJ820" s="0" t="inlineStr">
        <f aca="false">IF(A820&lt;&gt;"",IF(OR(BW820&lt;Parameters!$B$12,BW820&gt;Parameters!$B$11),0,1),"")</f>
        <is>
          <t/>
        </is>
      </c>
      <c r="CK820" s="26" t="inlineStr">
        <f aca="false">IF(A820&lt;&gt;"",SUM(CB820:CJ820)/9,"")</f>
        <is>
          <t/>
        </is>
      </c>
      <c r="CL820" s="0" t="inlineStr">
        <f aca="false">IF(A820&lt;&gt;"",CK820*9,"")</f>
        <is>
          <t/>
        </is>
      </c>
      <c r="CM820" s="8" t="inlineStr">
        <f aca="false">IF(A820&lt;&gt;"",TEXT(B820,CM$2)&amp;" "&amp;TEXT(A820,CM$2),"")</f>
        <is>
          <t/>
        </is>
      </c>
    </row>
    <row r="821" customFormat="false" ht="15" hidden="false" customHeight="false" outlineLevel="0" collapsed="false">
      <c r="A821" s="0" t="inlineStr">
        <f aca="false">IF(OR(B820&lt;Parameters!$K$12,A820&lt;Parameters!$K$12),IF(A820&lt;Parameters!$K$12,A820+1,0),"")</f>
        <is>
          <t/>
        </is>
      </c>
      <c r="B821" s="0" t="inlineStr">
        <f aca="false">IF(A821&lt;&gt;"",IF(A821=0,B820+1,B820),"")</f>
        <is>
          <t/>
        </is>
      </c>
      <c r="C821" s="24" t="inlineStr">
        <f aca="false">IF(A821&lt;&gt;"",-_phi*(A821+0.5),"")</f>
        <is>
          <t/>
        </is>
      </c>
      <c r="D821" s="8" t="inlineStr">
        <f aca="false">IF(A821&lt;&gt;"",DEGREES(C821),"")</f>
        <is>
          <t/>
        </is>
      </c>
      <c r="E821" s="24" t="inlineStr">
        <f aca="false">IF(A821&lt;&gt;"",_phi*(B821+0.5),"")</f>
        <is>
          <t/>
        </is>
      </c>
      <c r="F821" s="8" t="inlineStr">
        <f aca="false">IF(A821&lt;&gt;"",DEGREES(E821),"")</f>
        <is>
          <t/>
        </is>
      </c>
      <c r="G821" s="8" t="inlineStr">
        <f aca="false">IF(A821&lt;&gt;"",LOOKUP(A821,h!$A$3:$A$30,h!$D$3:$D$30),"")</f>
        <is>
          <t/>
        </is>
      </c>
      <c r="H821" s="8" t="inlineStr">
        <f aca="false">IF(A821&lt;&gt;"",LOOKUP(B821,h!$A$3:$A$30,h!$D$3:$D$30),"")</f>
        <is>
          <t/>
        </is>
      </c>
      <c r="I821" s="8" t="inlineStr">
        <f aca="false">IF(A821&lt;&gt;"",_zif,"")</f>
        <is>
          <t/>
        </is>
      </c>
      <c r="J821" s="8" t="inlineStr">
        <f aca="false">IF(A821&lt;&gt;"",$G821+'v1 Frame'!D$3*COS($C821)+'v1 Frame'!E$3*SIN($C821)*SIN($E821)+'v1 Frame'!F$3*SIN($C821)*COS($E821),"")</f>
        <is>
          <t/>
        </is>
      </c>
      <c r="K821" s="8" t="inlineStr">
        <f aca="false">IF(A821&lt;&gt;"",$H821+'v1 Frame'!E$3*COS($E821)-'v1 Frame'!F$3*SIN($E821),"")</f>
        <is>
          <t/>
        </is>
      </c>
      <c r="L821" s="8" t="inlineStr">
        <f aca="false">IF(A821&lt;&gt;"",$I821-'v1 Frame'!D$3*SIN($C821)+'v1 Frame'!E$3*COS($C821)*SIN($E821)+'v1 Frame'!F$3*COS($C821)*COS($E821),"")</f>
        <is>
          <t/>
        </is>
      </c>
      <c r="M821" s="8" t="inlineStr">
        <f aca="false">IF(A821&lt;&gt;"",$G821+'v1 Frame'!G$3*COS($C821)+'v1 Frame'!H$3*SIN($C821)*SIN($E821)+'v1 Frame'!I$3*SIN($C821)*COS($E821),"")</f>
        <is>
          <t/>
        </is>
      </c>
      <c r="N821" s="8" t="inlineStr">
        <f aca="false">IF(A821&lt;&gt;"",$H821+'v1 Frame'!H$3*COS($E821)-'v1 Frame'!I$3*SIN($E821),"")</f>
        <is>
          <t/>
        </is>
      </c>
      <c r="O821" s="8" t="inlineStr">
        <f aca="false">IF(A821&lt;&gt;"",$I821-'v1 Frame'!G$3*SIN($C821)+'v1 Frame'!H$3*COS($C821)*SIN($E821)+'v1 Frame'!I$3*COS($C821)*COS($E821),"")</f>
        <is>
          <t/>
        </is>
      </c>
      <c r="P821" s="8" t="inlineStr">
        <f aca="false">IF(A821&lt;&gt;"",$G821+'v1 Frame'!J$3*COS($C821)+'v1 Frame'!K$3*SIN($C821)*SIN($E821)+'v1 Frame'!L$3*SIN($C821)*COS($E821),"")</f>
        <is>
          <t/>
        </is>
      </c>
      <c r="Q821" s="8" t="inlineStr">
        <f aca="false">IF(A821&lt;&gt;"",$H821+'v1 Frame'!K$3*COS($E821)-'v1 Frame'!L$3*SIN($E821),"")</f>
        <is>
          <t/>
        </is>
      </c>
      <c r="R821" s="8" t="inlineStr">
        <f aca="false">IF(A821&lt;&gt;"",$I821-'v1 Frame'!J$3*SIN($C821)+'v1 Frame'!K$3*COS($C821)*SIN($E821)+'v1 Frame'!L$3*COS($C821)*COS($E821),"")</f>
        <is>
          <t/>
        </is>
      </c>
      <c r="S821" s="8" t="inlineStr">
        <f aca="false">IF(A821&lt;&gt;"",$G821+'v1 Frame'!M$3*COS($C821)+'v1 Frame'!N$3*SIN($C821)*SIN($E821)+'v1 Frame'!O$3*SIN($C821)*COS($E821),"")</f>
        <is>
          <t/>
        </is>
      </c>
      <c r="T821" s="8" t="inlineStr">
        <f aca="false">IF(A821&lt;&gt;"",$H821+'v1 Frame'!N$3*COS($E821)-'v1 Frame'!O$3*SIN($E821),"")</f>
        <is>
          <t/>
        </is>
      </c>
      <c r="U821" s="8" t="inlineStr">
        <f aca="false">IF(A821&lt;&gt;"",$I821-'v1 Frame'!M$3*SIN($C821)+'v1 Frame'!N$3*COS($C821)*SIN($E821)+'v1 Frame'!O$3*COS($C821)*COS($E821),"")</f>
        <is>
          <t/>
        </is>
      </c>
      <c r="V821" s="8" t="inlineStr">
        <f aca="false">IF(A821&lt;&gt;"",$G821+'v1 Frame'!P$3*COS($C821)+'v1 Frame'!Q$3*SIN($C821)*SIN($E821)+'v1 Frame'!R$3*SIN($C821)*COS($E821),"")</f>
        <is>
          <t/>
        </is>
      </c>
      <c r="W821" s="8" t="inlineStr">
        <f aca="false">IF(A821&lt;&gt;"",$H821+'v1 Frame'!Q$3*COS($E821)-'v1 Frame'!R$3*SIN($E821),"")</f>
        <is>
          <t/>
        </is>
      </c>
      <c r="X821" s="8" t="inlineStr">
        <f aca="false">IF(A821&lt;&gt;"",$I821-'v1 Frame'!P$3*SIN($C821)+'v1 Frame'!Q$3*COS($C821)*SIN($E821)+'v1 Frame'!R$3*COS($C821)*COS($E821),"")</f>
        <is>
          <t/>
        </is>
      </c>
      <c r="Y821" s="8" t="inlineStr">
        <f aca="false">IF(A821&lt;&gt;"",$G821+'v1 Frame'!S$3*COS($C821)+'v1 Frame'!T$3*SIN($C821)*SIN($E821)+'v1 Frame'!U$3*SIN($C821)*COS($E821),"")</f>
        <is>
          <t/>
        </is>
      </c>
      <c r="Z821" s="8" t="inlineStr">
        <f aca="false">IF(A821&lt;&gt;"",$H821+'v1 Frame'!T$3*COS($E821)-'v1 Frame'!U$3*SIN($E821),"")</f>
        <is>
          <t/>
        </is>
      </c>
      <c r="AA821" s="8" t="inlineStr">
        <f aca="false">IF(A821&lt;&gt;"",$I821-'v1 Frame'!S$3*SIN($C821)+'v1 Frame'!T$3*COS($C821)*SIN($E821)+'v1 Frame'!U$3*COS($C821)*COS($E821),"")</f>
        <is>
          <t/>
        </is>
      </c>
      <c r="AB821" s="8" t="inlineStr">
        <f aca="false">IF(A821&lt;&gt;"",$G821+'v1 Frame'!V$3*COS($C821)+'v1 Frame'!W$3*SIN($C821)*SIN($E821)+'v1 Frame'!X$3*SIN($C821)*COS($E821),"")</f>
        <is>
          <t/>
        </is>
      </c>
      <c r="AC821" s="8" t="inlineStr">
        <f aca="false">IF(A821&lt;&gt;"",$H821+'v1 Frame'!W$3*COS($E821)-'v1 Frame'!X$3*SIN($E821),"")</f>
        <is>
          <t/>
        </is>
      </c>
      <c r="AD821" s="8" t="inlineStr">
        <f aca="false">IF(A821&lt;&gt;"",$I821-'v1 Frame'!V$3*SIN($C821)+'v1 Frame'!W$3*COS($C821)*SIN($E821)+'v1 Frame'!X$3*COS($C821)*COS($E821),"")</f>
        <is>
          <t/>
        </is>
      </c>
      <c r="AE821" s="25" t="inlineStr">
        <f aca="false">IF(A821&lt;&gt;"",$G821+'v1 Frame'!Y$3*COS($C821)+'v1 Frame'!Z$3*SIN($C821)*SIN($E821)+'v1 Frame'!AA$3*SIN($C821)*COS($E821),"")</f>
        <is>
          <t/>
        </is>
      </c>
      <c r="AF821" s="25" t="inlineStr">
        <f aca="false">IF(A821&lt;&gt;"",$H821+'v1 Frame'!Z$3*COS($E821)-'v1 Frame'!AA$3*SIN($E821),"")</f>
        <is>
          <t/>
        </is>
      </c>
      <c r="AG821" s="25" t="inlineStr">
        <f aca="false">IF(A821&lt;&gt;"",$I821-'v1 Frame'!Y$3*SIN($C821)+'v1 Frame'!Z$3*COS($C821)*SIN($E821)+'v1 Frame'!AA$3*COS($C821)*COS($E821),"")</f>
        <is>
          <t/>
        </is>
      </c>
      <c r="AH821" s="8" t="inlineStr">
        <f aca="false">IF(A821&lt;&gt;"",SQRT(SUMSQ(G821:I821)),"")</f>
        <is>
          <t/>
        </is>
      </c>
      <c r="AI821" s="8" t="inlineStr">
        <f aca="false">IF(A821&lt;&gt;"",IF(AH821&lt;&gt;0,ACOS(I821/AH821),0),"")</f>
        <is>
          <t/>
        </is>
      </c>
      <c r="AJ821" s="8" t="inlineStr">
        <f aca="false">IF(A821&lt;&gt;"",DEGREES(AI821),"")</f>
        <is>
          <t/>
        </is>
      </c>
      <c r="AK821" s="8" t="inlineStr">
        <f aca="false">IF(A821&lt;&gt;"",IF(OR(G821&lt;&gt;0,H821&lt;&gt;0),ATAN2(G821,H821),0),"")</f>
        <is>
          <t/>
        </is>
      </c>
      <c r="AL821" s="8" t="inlineStr">
        <f aca="false">IF(A821&lt;&gt;"",DEGREES(AK821),"")</f>
        <is>
          <t/>
        </is>
      </c>
      <c r="AM821" s="8" t="inlineStr">
        <f aca="false">IF(A821&lt;&gt;"",SQRT(SUMSQ(J821:L821)),"")</f>
        <is>
          <t/>
        </is>
      </c>
      <c r="AN821" s="8" t="inlineStr">
        <f aca="false">IF(A821&lt;&gt;"",IF(AM821&lt;&gt;0,ACOS(L821/AM821),0),"")</f>
        <is>
          <t/>
        </is>
      </c>
      <c r="AO821" s="8" t="inlineStr">
        <f aca="false">IF(A821&lt;&gt;"",DEGREES(AN821),"")</f>
        <is>
          <t/>
        </is>
      </c>
      <c r="AP821" s="8" t="inlineStr">
        <f aca="false">IF(A821&lt;&gt;"",IF(OR(J821&lt;&gt;0,K821&lt;&gt;0),ATAN2(J821,K821),0),"")</f>
        <is>
          <t/>
        </is>
      </c>
      <c r="AQ821" s="8" t="inlineStr">
        <f aca="false">IF(A821&lt;&gt;"",DEGREES(AP821),"")</f>
        <is>
          <t/>
        </is>
      </c>
      <c r="AR821" s="8" t="inlineStr">
        <f aca="false">IF(A821&lt;&gt;"",SQRT(SUMSQ(M821:O821)),"")</f>
        <is>
          <t/>
        </is>
      </c>
      <c r="AS821" s="8" t="inlineStr">
        <f aca="false">IF(A821&lt;&gt;"",IF(AR821&lt;&gt;0,ACOS(O821/AR821),0),"")</f>
        <is>
          <t/>
        </is>
      </c>
      <c r="AT821" s="8" t="inlineStr">
        <f aca="false">IF(A821&lt;&gt;"",DEGREES(AS821),"")</f>
        <is>
          <t/>
        </is>
      </c>
      <c r="AU821" s="8" t="inlineStr">
        <f aca="false">IF(A821&lt;&gt;"",IF(OR(M821&lt;&gt;0,N821&lt;&gt;0),ATAN2(M821,N821),0),"")</f>
        <is>
          <t/>
        </is>
      </c>
      <c r="AV821" s="8" t="inlineStr">
        <f aca="false">IF(A821&lt;&gt;"",DEGREES(AU821),"")</f>
        <is>
          <t/>
        </is>
      </c>
      <c r="AW821" s="8" t="inlineStr">
        <f aca="false">IF(A821&lt;&gt;"",SQRT(SUMSQ(P821:R821)),"")</f>
        <is>
          <t/>
        </is>
      </c>
      <c r="AX821" s="8" t="inlineStr">
        <f aca="false">IF(A821&lt;&gt;"",IF(AW821&lt;&gt;0,ACOS(R821/AW821),0),"")</f>
        <is>
          <t/>
        </is>
      </c>
      <c r="AY821" s="8" t="inlineStr">
        <f aca="false">IF(A821&lt;&gt;"",DEGREES(AX821),"")</f>
        <is>
          <t/>
        </is>
      </c>
      <c r="AZ821" s="8" t="inlineStr">
        <f aca="false">IF(A821&lt;&gt;"",IF(OR(P821&lt;&gt;0,Q821&lt;&gt;0),ATAN2(P821,Q821),0),"")</f>
        <is>
          <t/>
        </is>
      </c>
      <c r="BA821" s="8" t="inlineStr">
        <f aca="false">IF(A821&lt;&gt;"",DEGREES(AZ821),"")</f>
        <is>
          <t/>
        </is>
      </c>
      <c r="BB821" s="8" t="inlineStr">
        <f aca="false">IF(A821&lt;&gt;"",SQRT(SUMSQ(S821:U821)),"")</f>
        <is>
          <t/>
        </is>
      </c>
      <c r="BC821" s="8" t="inlineStr">
        <f aca="false">IF(A821&lt;&gt;"",IF(BB821&lt;&gt;0,ACOS(U821/BB821),0),"")</f>
        <is>
          <t/>
        </is>
      </c>
      <c r="BD821" s="8" t="inlineStr">
        <f aca="false">IF(A821&lt;&gt;"",DEGREES(BC821),"")</f>
        <is>
          <t/>
        </is>
      </c>
      <c r="BE821" s="8" t="inlineStr">
        <f aca="false">IF(A821&lt;&gt;"",IF(OR(S821&lt;&gt;0,T821&lt;&gt;0),ATAN2(S821,T821),0),"")</f>
        <is>
          <t/>
        </is>
      </c>
      <c r="BF821" s="8" t="inlineStr">
        <f aca="false">IF(A821&lt;&gt;"",DEGREES(BE821),"")</f>
        <is>
          <t/>
        </is>
      </c>
      <c r="BG821" s="8" t="inlineStr">
        <f aca="false">IF(A821&lt;&gt;"",SQRT(SUMSQ(V821:X821)),"")</f>
        <is>
          <t/>
        </is>
      </c>
      <c r="BH821" s="8" t="inlineStr">
        <f aca="false">IF(A821&lt;&gt;"",IF(BG821&lt;&gt;0,ACOS(X821/BG821),0),"")</f>
        <is>
          <t/>
        </is>
      </c>
      <c r="BI821" s="8" t="inlineStr">
        <f aca="false">IF(A821&lt;&gt;"",DEGREES(BH821),"")</f>
        <is>
          <t/>
        </is>
      </c>
      <c r="BJ821" s="8" t="inlineStr">
        <f aca="false">IF(A821&lt;&gt;"",IF(OR(V821&lt;&gt;0,W821&lt;&gt;0),ATAN2(V821,W821),0),"")</f>
        <is>
          <t/>
        </is>
      </c>
      <c r="BK821" s="8" t="inlineStr">
        <f aca="false">IF(A821&lt;&gt;"",DEGREES(BJ821),"")</f>
        <is>
          <t/>
        </is>
      </c>
      <c r="BL821" s="8" t="inlineStr">
        <f aca="false">IF(A821&lt;&gt;"",SQRT(SUMSQ(Y821:AA821)),"")</f>
        <is>
          <t/>
        </is>
      </c>
      <c r="BM821" s="8" t="inlineStr">
        <f aca="false">IF(A821&lt;&gt;"",IF(BL821&lt;&gt;0,ACOS(AA821/BL821),0),"")</f>
        <is>
          <t/>
        </is>
      </c>
      <c r="BN821" s="8" t="inlineStr">
        <f aca="false">IF(A821&lt;&gt;"",DEGREES(BM821),"")</f>
        <is>
          <t/>
        </is>
      </c>
      <c r="BO821" s="8" t="inlineStr">
        <f aca="false">IF(A821&lt;&gt;"",IF(OR(Y821&lt;&gt;0,Z821&lt;&gt;0),ATAN2(Y821,Z821),0),"")</f>
        <is>
          <t/>
        </is>
      </c>
      <c r="BP821" s="8" t="inlineStr">
        <f aca="false">IF(A821&lt;&gt;"",DEGREES(BO821),"")</f>
        <is>
          <t/>
        </is>
      </c>
      <c r="BQ821" s="8" t="inlineStr">
        <f aca="false">IF(A821&lt;&gt;"",SQRT(SUMSQ(AB821:AD821)),"")</f>
        <is>
          <t/>
        </is>
      </c>
      <c r="BR821" s="8" t="inlineStr">
        <f aca="false">IF(A821&lt;&gt;"",IF(BQ821&lt;&gt;0,ACOS(AD821/BQ821),0),"")</f>
        <is>
          <t/>
        </is>
      </c>
      <c r="BS821" s="8" t="inlineStr">
        <f aca="false">IF(A821&lt;&gt;"",DEGREES(BR821),"")</f>
        <is>
          <t/>
        </is>
      </c>
      <c r="BT821" s="8" t="inlineStr">
        <f aca="false">IF(A821&lt;&gt;"",IF(OR(AB821&lt;&gt;0,AC821&lt;&gt;0),ATAN2(AB821,AC821),0),"")</f>
        <is>
          <t/>
        </is>
      </c>
      <c r="BU821" s="8" t="inlineStr">
        <f aca="false">IF(A821&lt;&gt;"",DEGREES(BT821),"")</f>
        <is>
          <t/>
        </is>
      </c>
      <c r="BV821" s="8" t="inlineStr">
        <f aca="false">IF(A821&lt;&gt;"",SQRT(SUMSQ(AE821:AG821)),"")</f>
        <is>
          <t/>
        </is>
      </c>
      <c r="BW821" s="8" t="inlineStr">
        <f aca="false">IF(A821&lt;&gt;"",IF(BV821&lt;&gt;0,ACOS(AG821/BV821),0),"")</f>
        <is>
          <t/>
        </is>
      </c>
      <c r="BX821" s="8" t="inlineStr">
        <f aca="false">IF(A821&lt;&gt;"",DEGREES(BW821),"")</f>
        <is>
          <t/>
        </is>
      </c>
      <c r="BY821" s="8" t="inlineStr">
        <f aca="false">IF(A821&lt;&gt;"",IF(OR(AF821&lt;&gt;0,AG821&lt;&gt;0),ATAN2(AF821,AG821),0),"")</f>
        <is>
          <t/>
        </is>
      </c>
      <c r="BZ821" s="8" t="inlineStr">
        <f aca="false">IF(A821&lt;&gt;"",DEGREES(BY821),"")</f>
        <is>
          <t/>
        </is>
      </c>
      <c r="CA821" s="0" t="inlineStr">
        <f aca="false">IF(A821&lt;&gt;"",IF(AND(AI821&lt;Parameters!$B$11,AI821&gt;Parameters!$B$12,AN821&lt;Parameters!$B$11,AN821&gt;Parameters!$B$12,AS821&lt;Parameters!$B$11,AS821&gt;Parameters!$B$12,AX821&lt;Parameters!$B$11,AX821&gt;Parameters!$B$12,BC821&lt;Parameters!$B$11,BC821&gt;Parameters!$B$12,BM821&lt;Parameters!$B$11,BM821&gt;Parameters!$B$12,BR821&lt;Parameters!$B$11,BR821&gt;Parameters!$B$12,BW821&lt;Parameters!$B$11,BW821&gt;Parameters!$B$12),1,0),"")</f>
        <is>
          <t/>
        </is>
      </c>
      <c r="CB821" s="0" t="inlineStr">
        <f aca="false">IF(A821&lt;&gt;"",IF(OR(AI821&lt;Parameters!$B$12,AI821&gt;Parameters!$B$11),0,1),"")</f>
        <is>
          <t/>
        </is>
      </c>
      <c r="CC821" s="0" t="inlineStr">
        <f aca="false">IF(A821&lt;&gt;"",IF(OR(AN821&lt;Parameters!$B$12,AN821&gt;Parameters!$B$11),0,1),"")</f>
        <is>
          <t/>
        </is>
      </c>
      <c r="CD821" s="0" t="inlineStr">
        <f aca="false">IF(A821&lt;&gt;"",IF(OR(AS821&lt;Parameters!$B$12,AS821&gt;Parameters!$B$11),0,1),"")</f>
        <is>
          <t/>
        </is>
      </c>
      <c r="CE821" s="0" t="inlineStr">
        <f aca="false">IF(A821&lt;&gt;"",IF(OR(AX821&lt;Parameters!$B$12,AX821&gt;Parameters!$B$11),0,1),"")</f>
        <is>
          <t/>
        </is>
      </c>
      <c r="CF821" s="0" t="inlineStr">
        <f aca="false">IF(A821&lt;&gt;"",IF(OR(BC821&lt;Parameters!$B$12,BC821&gt;Parameters!$B$11),0,1),"")</f>
        <is>
          <t/>
        </is>
      </c>
      <c r="CG821" s="0" t="inlineStr">
        <f aca="false">IF(A821&lt;&gt;"",IF(OR(BH821&lt;Parameters!$B$12,BH821&gt;Parameters!$B$11),0,1),"")</f>
        <is>
          <t/>
        </is>
      </c>
      <c r="CH821" s="0" t="inlineStr">
        <f aca="false">IF(A821&lt;&gt;"",IF(OR(BM821&lt;Parameters!$B$12,BM821&gt;Parameters!$B$11),0,1),"")</f>
        <is>
          <t/>
        </is>
      </c>
      <c r="CI821" s="0" t="inlineStr">
        <f aca="false">IF(A821&lt;&gt;"",IF(OR(BR821&lt;Parameters!$B$12,BR821&gt;Parameters!$B$11),0,1),"")</f>
        <is>
          <t/>
        </is>
      </c>
      <c r="CJ821" s="0" t="inlineStr">
        <f aca="false">IF(A821&lt;&gt;"",IF(OR(BW821&lt;Parameters!$B$12,BW821&gt;Parameters!$B$11),0,1),"")</f>
        <is>
          <t/>
        </is>
      </c>
      <c r="CK821" s="26" t="inlineStr">
        <f aca="false">IF(A821&lt;&gt;"",SUM(CB821:CJ821)/9,"")</f>
        <is>
          <t/>
        </is>
      </c>
      <c r="CL821" s="0" t="inlineStr">
        <f aca="false">IF(A821&lt;&gt;"",CK821*9,"")</f>
        <is>
          <t/>
        </is>
      </c>
      <c r="CM821" s="8" t="inlineStr">
        <f aca="false">IF(A821&lt;&gt;"",TEXT(B821,CM$2)&amp;" "&amp;TEXT(A821,CM$2),"")</f>
        <is>
          <t/>
        </is>
      </c>
    </row>
    <row r="822" customFormat="false" ht="15" hidden="false" customHeight="false" outlineLevel="0" collapsed="false">
      <c r="A822" s="0" t="inlineStr">
        <f aca="false">IF(OR(B821&lt;Parameters!$K$12,A821&lt;Parameters!$K$12),IF(A821&lt;Parameters!$K$12,A821+1,0),"")</f>
        <is>
          <t/>
        </is>
      </c>
      <c r="B822" s="0" t="inlineStr">
        <f aca="false">IF(A822&lt;&gt;"",IF(A822=0,B821+1,B821),"")</f>
        <is>
          <t/>
        </is>
      </c>
      <c r="C822" s="24" t="inlineStr">
        <f aca="false">IF(A822&lt;&gt;"",-_phi*(A822+0.5),"")</f>
        <is>
          <t/>
        </is>
      </c>
      <c r="D822" s="8" t="inlineStr">
        <f aca="false">IF(A822&lt;&gt;"",DEGREES(C822),"")</f>
        <is>
          <t/>
        </is>
      </c>
      <c r="E822" s="24" t="inlineStr">
        <f aca="false">IF(A822&lt;&gt;"",_phi*(B822+0.5),"")</f>
        <is>
          <t/>
        </is>
      </c>
      <c r="F822" s="8" t="inlineStr">
        <f aca="false">IF(A822&lt;&gt;"",DEGREES(E822),"")</f>
        <is>
          <t/>
        </is>
      </c>
      <c r="G822" s="8" t="inlineStr">
        <f aca="false">IF(A822&lt;&gt;"",LOOKUP(A822,h!$A$3:$A$30,h!$D$3:$D$30),"")</f>
        <is>
          <t/>
        </is>
      </c>
      <c r="H822" s="8" t="inlineStr">
        <f aca="false">IF(A822&lt;&gt;"",LOOKUP(B822,h!$A$3:$A$30,h!$D$3:$D$30),"")</f>
        <is>
          <t/>
        </is>
      </c>
      <c r="I822" s="8" t="inlineStr">
        <f aca="false">IF(A822&lt;&gt;"",_zif,"")</f>
        <is>
          <t/>
        </is>
      </c>
      <c r="J822" s="8" t="inlineStr">
        <f aca="false">IF(A822&lt;&gt;"",$G822+'v1 Frame'!D$3*COS($C822)+'v1 Frame'!E$3*SIN($C822)*SIN($E822)+'v1 Frame'!F$3*SIN($C822)*COS($E822),"")</f>
        <is>
          <t/>
        </is>
      </c>
      <c r="K822" s="8" t="inlineStr">
        <f aca="false">IF(A822&lt;&gt;"",$H822+'v1 Frame'!E$3*COS($E822)-'v1 Frame'!F$3*SIN($E822),"")</f>
        <is>
          <t/>
        </is>
      </c>
      <c r="L822" s="8" t="inlineStr">
        <f aca="false">IF(A822&lt;&gt;"",$I822-'v1 Frame'!D$3*SIN($C822)+'v1 Frame'!E$3*COS($C822)*SIN($E822)+'v1 Frame'!F$3*COS($C822)*COS($E822),"")</f>
        <is>
          <t/>
        </is>
      </c>
      <c r="M822" s="8" t="inlineStr">
        <f aca="false">IF(A822&lt;&gt;"",$G822+'v1 Frame'!G$3*COS($C822)+'v1 Frame'!H$3*SIN($C822)*SIN($E822)+'v1 Frame'!I$3*SIN($C822)*COS($E822),"")</f>
        <is>
          <t/>
        </is>
      </c>
      <c r="N822" s="8" t="inlineStr">
        <f aca="false">IF(A822&lt;&gt;"",$H822+'v1 Frame'!H$3*COS($E822)-'v1 Frame'!I$3*SIN($E822),"")</f>
        <is>
          <t/>
        </is>
      </c>
      <c r="O822" s="8" t="inlineStr">
        <f aca="false">IF(A822&lt;&gt;"",$I822-'v1 Frame'!G$3*SIN($C822)+'v1 Frame'!H$3*COS($C822)*SIN($E822)+'v1 Frame'!I$3*COS($C822)*COS($E822),"")</f>
        <is>
          <t/>
        </is>
      </c>
      <c r="P822" s="8" t="inlineStr">
        <f aca="false">IF(A822&lt;&gt;"",$G822+'v1 Frame'!J$3*COS($C822)+'v1 Frame'!K$3*SIN($C822)*SIN($E822)+'v1 Frame'!L$3*SIN($C822)*COS($E822),"")</f>
        <is>
          <t/>
        </is>
      </c>
      <c r="Q822" s="8" t="inlineStr">
        <f aca="false">IF(A822&lt;&gt;"",$H822+'v1 Frame'!K$3*COS($E822)-'v1 Frame'!L$3*SIN($E822),"")</f>
        <is>
          <t/>
        </is>
      </c>
      <c r="R822" s="8" t="inlineStr">
        <f aca="false">IF(A822&lt;&gt;"",$I822-'v1 Frame'!J$3*SIN($C822)+'v1 Frame'!K$3*COS($C822)*SIN($E822)+'v1 Frame'!L$3*COS($C822)*COS($E822),"")</f>
        <is>
          <t/>
        </is>
      </c>
      <c r="S822" s="8" t="inlineStr">
        <f aca="false">IF(A822&lt;&gt;"",$G822+'v1 Frame'!M$3*COS($C822)+'v1 Frame'!N$3*SIN($C822)*SIN($E822)+'v1 Frame'!O$3*SIN($C822)*COS($E822),"")</f>
        <is>
          <t/>
        </is>
      </c>
      <c r="T822" s="8" t="inlineStr">
        <f aca="false">IF(A822&lt;&gt;"",$H822+'v1 Frame'!N$3*COS($E822)-'v1 Frame'!O$3*SIN($E822),"")</f>
        <is>
          <t/>
        </is>
      </c>
      <c r="U822" s="8" t="inlineStr">
        <f aca="false">IF(A822&lt;&gt;"",$I822-'v1 Frame'!M$3*SIN($C822)+'v1 Frame'!N$3*COS($C822)*SIN($E822)+'v1 Frame'!O$3*COS($C822)*COS($E822),"")</f>
        <is>
          <t/>
        </is>
      </c>
      <c r="V822" s="8" t="inlineStr">
        <f aca="false">IF(A822&lt;&gt;"",$G822+'v1 Frame'!P$3*COS($C822)+'v1 Frame'!Q$3*SIN($C822)*SIN($E822)+'v1 Frame'!R$3*SIN($C822)*COS($E822),"")</f>
        <is>
          <t/>
        </is>
      </c>
      <c r="W822" s="8" t="inlineStr">
        <f aca="false">IF(A822&lt;&gt;"",$H822+'v1 Frame'!Q$3*COS($E822)-'v1 Frame'!R$3*SIN($E822),"")</f>
        <is>
          <t/>
        </is>
      </c>
      <c r="X822" s="8" t="inlineStr">
        <f aca="false">IF(A822&lt;&gt;"",$I822-'v1 Frame'!P$3*SIN($C822)+'v1 Frame'!Q$3*COS($C822)*SIN($E822)+'v1 Frame'!R$3*COS($C822)*COS($E822),"")</f>
        <is>
          <t/>
        </is>
      </c>
      <c r="Y822" s="8" t="inlineStr">
        <f aca="false">IF(A822&lt;&gt;"",$G822+'v1 Frame'!S$3*COS($C822)+'v1 Frame'!T$3*SIN($C822)*SIN($E822)+'v1 Frame'!U$3*SIN($C822)*COS($E822),"")</f>
        <is>
          <t/>
        </is>
      </c>
      <c r="Z822" s="8" t="inlineStr">
        <f aca="false">IF(A822&lt;&gt;"",$H822+'v1 Frame'!T$3*COS($E822)-'v1 Frame'!U$3*SIN($E822),"")</f>
        <is>
          <t/>
        </is>
      </c>
      <c r="AA822" s="8" t="inlineStr">
        <f aca="false">IF(A822&lt;&gt;"",$I822-'v1 Frame'!S$3*SIN($C822)+'v1 Frame'!T$3*COS($C822)*SIN($E822)+'v1 Frame'!U$3*COS($C822)*COS($E822),"")</f>
        <is>
          <t/>
        </is>
      </c>
      <c r="AB822" s="8" t="inlineStr">
        <f aca="false">IF(A822&lt;&gt;"",$G822+'v1 Frame'!V$3*COS($C822)+'v1 Frame'!W$3*SIN($C822)*SIN($E822)+'v1 Frame'!X$3*SIN($C822)*COS($E822),"")</f>
        <is>
          <t/>
        </is>
      </c>
      <c r="AC822" s="8" t="inlineStr">
        <f aca="false">IF(A822&lt;&gt;"",$H822+'v1 Frame'!W$3*COS($E822)-'v1 Frame'!X$3*SIN($E822),"")</f>
        <is>
          <t/>
        </is>
      </c>
      <c r="AD822" s="8" t="inlineStr">
        <f aca="false">IF(A822&lt;&gt;"",$I822-'v1 Frame'!V$3*SIN($C822)+'v1 Frame'!W$3*COS($C822)*SIN($E822)+'v1 Frame'!X$3*COS($C822)*COS($E822),"")</f>
        <is>
          <t/>
        </is>
      </c>
      <c r="AE822" s="25" t="inlineStr">
        <f aca="false">IF(A822&lt;&gt;"",$G822+'v1 Frame'!Y$3*COS($C822)+'v1 Frame'!Z$3*SIN($C822)*SIN($E822)+'v1 Frame'!AA$3*SIN($C822)*COS($E822),"")</f>
        <is>
          <t/>
        </is>
      </c>
      <c r="AF822" s="25" t="inlineStr">
        <f aca="false">IF(A822&lt;&gt;"",$H822+'v1 Frame'!Z$3*COS($E822)-'v1 Frame'!AA$3*SIN($E822),"")</f>
        <is>
          <t/>
        </is>
      </c>
      <c r="AG822" s="25" t="inlineStr">
        <f aca="false">IF(A822&lt;&gt;"",$I822-'v1 Frame'!Y$3*SIN($C822)+'v1 Frame'!Z$3*COS($C822)*SIN($E822)+'v1 Frame'!AA$3*COS($C822)*COS($E822),"")</f>
        <is>
          <t/>
        </is>
      </c>
      <c r="AH822" s="8" t="inlineStr">
        <f aca="false">IF(A822&lt;&gt;"",SQRT(SUMSQ(G822:I822)),"")</f>
        <is>
          <t/>
        </is>
      </c>
      <c r="AI822" s="8" t="inlineStr">
        <f aca="false">IF(A822&lt;&gt;"",IF(AH822&lt;&gt;0,ACOS(I822/AH822),0),"")</f>
        <is>
          <t/>
        </is>
      </c>
      <c r="AJ822" s="8" t="inlineStr">
        <f aca="false">IF(A822&lt;&gt;"",DEGREES(AI822),"")</f>
        <is>
          <t/>
        </is>
      </c>
      <c r="AK822" s="8" t="inlineStr">
        <f aca="false">IF(A822&lt;&gt;"",IF(OR(G822&lt;&gt;0,H822&lt;&gt;0),ATAN2(G822,H822),0),"")</f>
        <is>
          <t/>
        </is>
      </c>
      <c r="AL822" s="8" t="inlineStr">
        <f aca="false">IF(A822&lt;&gt;"",DEGREES(AK822),"")</f>
        <is>
          <t/>
        </is>
      </c>
      <c r="AM822" s="8" t="inlineStr">
        <f aca="false">IF(A822&lt;&gt;"",SQRT(SUMSQ(J822:L822)),"")</f>
        <is>
          <t/>
        </is>
      </c>
      <c r="AN822" s="8" t="inlineStr">
        <f aca="false">IF(A822&lt;&gt;"",IF(AM822&lt;&gt;0,ACOS(L822/AM822),0),"")</f>
        <is>
          <t/>
        </is>
      </c>
      <c r="AO822" s="8" t="inlineStr">
        <f aca="false">IF(A822&lt;&gt;"",DEGREES(AN822),"")</f>
        <is>
          <t/>
        </is>
      </c>
      <c r="AP822" s="8" t="inlineStr">
        <f aca="false">IF(A822&lt;&gt;"",IF(OR(J822&lt;&gt;0,K822&lt;&gt;0),ATAN2(J822,K822),0),"")</f>
        <is>
          <t/>
        </is>
      </c>
      <c r="AQ822" s="8" t="inlineStr">
        <f aca="false">IF(A822&lt;&gt;"",DEGREES(AP822),"")</f>
        <is>
          <t/>
        </is>
      </c>
      <c r="AR822" s="8" t="inlineStr">
        <f aca="false">IF(A822&lt;&gt;"",SQRT(SUMSQ(M822:O822)),"")</f>
        <is>
          <t/>
        </is>
      </c>
      <c r="AS822" s="8" t="inlineStr">
        <f aca="false">IF(A822&lt;&gt;"",IF(AR822&lt;&gt;0,ACOS(O822/AR822),0),"")</f>
        <is>
          <t/>
        </is>
      </c>
      <c r="AT822" s="8" t="inlineStr">
        <f aca="false">IF(A822&lt;&gt;"",DEGREES(AS822),"")</f>
        <is>
          <t/>
        </is>
      </c>
      <c r="AU822" s="8" t="inlineStr">
        <f aca="false">IF(A822&lt;&gt;"",IF(OR(M822&lt;&gt;0,N822&lt;&gt;0),ATAN2(M822,N822),0),"")</f>
        <is>
          <t/>
        </is>
      </c>
      <c r="AV822" s="8" t="inlineStr">
        <f aca="false">IF(A822&lt;&gt;"",DEGREES(AU822),"")</f>
        <is>
          <t/>
        </is>
      </c>
      <c r="AW822" s="8" t="inlineStr">
        <f aca="false">IF(A822&lt;&gt;"",SQRT(SUMSQ(P822:R822)),"")</f>
        <is>
          <t/>
        </is>
      </c>
      <c r="AX822" s="8" t="inlineStr">
        <f aca="false">IF(A822&lt;&gt;"",IF(AW822&lt;&gt;0,ACOS(R822/AW822),0),"")</f>
        <is>
          <t/>
        </is>
      </c>
      <c r="AY822" s="8" t="inlineStr">
        <f aca="false">IF(A822&lt;&gt;"",DEGREES(AX822),"")</f>
        <is>
          <t/>
        </is>
      </c>
      <c r="AZ822" s="8" t="inlineStr">
        <f aca="false">IF(A822&lt;&gt;"",IF(OR(P822&lt;&gt;0,Q822&lt;&gt;0),ATAN2(P822,Q822),0),"")</f>
        <is>
          <t/>
        </is>
      </c>
      <c r="BA822" s="8" t="inlineStr">
        <f aca="false">IF(A822&lt;&gt;"",DEGREES(AZ822),"")</f>
        <is>
          <t/>
        </is>
      </c>
      <c r="BB822" s="8" t="inlineStr">
        <f aca="false">IF(A822&lt;&gt;"",SQRT(SUMSQ(S822:U822)),"")</f>
        <is>
          <t/>
        </is>
      </c>
      <c r="BC822" s="8" t="inlineStr">
        <f aca="false">IF(A822&lt;&gt;"",IF(BB822&lt;&gt;0,ACOS(U822/BB822),0),"")</f>
        <is>
          <t/>
        </is>
      </c>
      <c r="BD822" s="8" t="inlineStr">
        <f aca="false">IF(A822&lt;&gt;"",DEGREES(BC822),"")</f>
        <is>
          <t/>
        </is>
      </c>
      <c r="BE822" s="8" t="inlineStr">
        <f aca="false">IF(A822&lt;&gt;"",IF(OR(S822&lt;&gt;0,T822&lt;&gt;0),ATAN2(S822,T822),0),"")</f>
        <is>
          <t/>
        </is>
      </c>
      <c r="BF822" s="8" t="inlineStr">
        <f aca="false">IF(A822&lt;&gt;"",DEGREES(BE822),"")</f>
        <is>
          <t/>
        </is>
      </c>
      <c r="BG822" s="8" t="inlineStr">
        <f aca="false">IF(A822&lt;&gt;"",SQRT(SUMSQ(V822:X822)),"")</f>
        <is>
          <t/>
        </is>
      </c>
      <c r="BH822" s="8" t="inlineStr">
        <f aca="false">IF(A822&lt;&gt;"",IF(BG822&lt;&gt;0,ACOS(X822/BG822),0),"")</f>
        <is>
          <t/>
        </is>
      </c>
      <c r="BI822" s="8" t="inlineStr">
        <f aca="false">IF(A822&lt;&gt;"",DEGREES(BH822),"")</f>
        <is>
          <t/>
        </is>
      </c>
      <c r="BJ822" s="8" t="inlineStr">
        <f aca="false">IF(A822&lt;&gt;"",IF(OR(V822&lt;&gt;0,W822&lt;&gt;0),ATAN2(V822,W822),0),"")</f>
        <is>
          <t/>
        </is>
      </c>
      <c r="BK822" s="8" t="inlineStr">
        <f aca="false">IF(A822&lt;&gt;"",DEGREES(BJ822),"")</f>
        <is>
          <t/>
        </is>
      </c>
      <c r="BL822" s="8" t="inlineStr">
        <f aca="false">IF(A822&lt;&gt;"",SQRT(SUMSQ(Y822:AA822)),"")</f>
        <is>
          <t/>
        </is>
      </c>
      <c r="BM822" s="8" t="inlineStr">
        <f aca="false">IF(A822&lt;&gt;"",IF(BL822&lt;&gt;0,ACOS(AA822/BL822),0),"")</f>
        <is>
          <t/>
        </is>
      </c>
      <c r="BN822" s="8" t="inlineStr">
        <f aca="false">IF(A822&lt;&gt;"",DEGREES(BM822),"")</f>
        <is>
          <t/>
        </is>
      </c>
      <c r="BO822" s="8" t="inlineStr">
        <f aca="false">IF(A822&lt;&gt;"",IF(OR(Y822&lt;&gt;0,Z822&lt;&gt;0),ATAN2(Y822,Z822),0),"")</f>
        <is>
          <t/>
        </is>
      </c>
      <c r="BP822" s="8" t="inlineStr">
        <f aca="false">IF(A822&lt;&gt;"",DEGREES(BO822),"")</f>
        <is>
          <t/>
        </is>
      </c>
      <c r="BQ822" s="8" t="inlineStr">
        <f aca="false">IF(A822&lt;&gt;"",SQRT(SUMSQ(AB822:AD822)),"")</f>
        <is>
          <t/>
        </is>
      </c>
      <c r="BR822" s="8" t="inlineStr">
        <f aca="false">IF(A822&lt;&gt;"",IF(BQ822&lt;&gt;0,ACOS(AD822/BQ822),0),"")</f>
        <is>
          <t/>
        </is>
      </c>
      <c r="BS822" s="8" t="inlineStr">
        <f aca="false">IF(A822&lt;&gt;"",DEGREES(BR822),"")</f>
        <is>
          <t/>
        </is>
      </c>
      <c r="BT822" s="8" t="inlineStr">
        <f aca="false">IF(A822&lt;&gt;"",IF(OR(AB822&lt;&gt;0,AC822&lt;&gt;0),ATAN2(AB822,AC822),0),"")</f>
        <is>
          <t/>
        </is>
      </c>
      <c r="BU822" s="8" t="inlineStr">
        <f aca="false">IF(A822&lt;&gt;"",DEGREES(BT822),"")</f>
        <is>
          <t/>
        </is>
      </c>
      <c r="BV822" s="8" t="inlineStr">
        <f aca="false">IF(A822&lt;&gt;"",SQRT(SUMSQ(AE822:AG822)),"")</f>
        <is>
          <t/>
        </is>
      </c>
      <c r="BW822" s="8" t="inlineStr">
        <f aca="false">IF(A822&lt;&gt;"",IF(BV822&lt;&gt;0,ACOS(AG822/BV822),0),"")</f>
        <is>
          <t/>
        </is>
      </c>
      <c r="BX822" s="8" t="inlineStr">
        <f aca="false">IF(A822&lt;&gt;"",DEGREES(BW822),"")</f>
        <is>
          <t/>
        </is>
      </c>
      <c r="BY822" s="8" t="inlineStr">
        <f aca="false">IF(A822&lt;&gt;"",IF(OR(AF822&lt;&gt;0,AG822&lt;&gt;0),ATAN2(AF822,AG822),0),"")</f>
        <is>
          <t/>
        </is>
      </c>
      <c r="BZ822" s="8" t="inlineStr">
        <f aca="false">IF(A822&lt;&gt;"",DEGREES(BY822),"")</f>
        <is>
          <t/>
        </is>
      </c>
      <c r="CA822" s="0" t="inlineStr">
        <f aca="false">IF(A822&lt;&gt;"",IF(AND(AI822&lt;Parameters!$B$11,AI822&gt;Parameters!$B$12,AN822&lt;Parameters!$B$11,AN822&gt;Parameters!$B$12,AS822&lt;Parameters!$B$11,AS822&gt;Parameters!$B$12,AX822&lt;Parameters!$B$11,AX822&gt;Parameters!$B$12,BC822&lt;Parameters!$B$11,BC822&gt;Parameters!$B$12,BM822&lt;Parameters!$B$11,BM822&gt;Parameters!$B$12,BR822&lt;Parameters!$B$11,BR822&gt;Parameters!$B$12,BW822&lt;Parameters!$B$11,BW822&gt;Parameters!$B$12),1,0),"")</f>
        <is>
          <t/>
        </is>
      </c>
      <c r="CB822" s="0" t="inlineStr">
        <f aca="false">IF(A822&lt;&gt;"",IF(OR(AI822&lt;Parameters!$B$12,AI822&gt;Parameters!$B$11),0,1),"")</f>
        <is>
          <t/>
        </is>
      </c>
      <c r="CC822" s="0" t="inlineStr">
        <f aca="false">IF(A822&lt;&gt;"",IF(OR(AN822&lt;Parameters!$B$12,AN822&gt;Parameters!$B$11),0,1),"")</f>
        <is>
          <t/>
        </is>
      </c>
      <c r="CD822" s="0" t="inlineStr">
        <f aca="false">IF(A822&lt;&gt;"",IF(OR(AS822&lt;Parameters!$B$12,AS822&gt;Parameters!$B$11),0,1),"")</f>
        <is>
          <t/>
        </is>
      </c>
      <c r="CE822" s="0" t="inlineStr">
        <f aca="false">IF(A822&lt;&gt;"",IF(OR(AX822&lt;Parameters!$B$12,AX822&gt;Parameters!$B$11),0,1),"")</f>
        <is>
          <t/>
        </is>
      </c>
      <c r="CF822" s="0" t="inlineStr">
        <f aca="false">IF(A822&lt;&gt;"",IF(OR(BC822&lt;Parameters!$B$12,BC822&gt;Parameters!$B$11),0,1),"")</f>
        <is>
          <t/>
        </is>
      </c>
      <c r="CG822" s="0" t="inlineStr">
        <f aca="false">IF(A822&lt;&gt;"",IF(OR(BH822&lt;Parameters!$B$12,BH822&gt;Parameters!$B$11),0,1),"")</f>
        <is>
          <t/>
        </is>
      </c>
      <c r="CH822" s="0" t="inlineStr">
        <f aca="false">IF(A822&lt;&gt;"",IF(OR(BM822&lt;Parameters!$B$12,BM822&gt;Parameters!$B$11),0,1),"")</f>
        <is>
          <t/>
        </is>
      </c>
      <c r="CI822" s="0" t="inlineStr">
        <f aca="false">IF(A822&lt;&gt;"",IF(OR(BR822&lt;Parameters!$B$12,BR822&gt;Parameters!$B$11),0,1),"")</f>
        <is>
          <t/>
        </is>
      </c>
      <c r="CJ822" s="0" t="inlineStr">
        <f aca="false">IF(A822&lt;&gt;"",IF(OR(BW822&lt;Parameters!$B$12,BW822&gt;Parameters!$B$11),0,1),"")</f>
        <is>
          <t/>
        </is>
      </c>
      <c r="CK822" s="26" t="inlineStr">
        <f aca="false">IF(A822&lt;&gt;"",SUM(CB822:CJ822)/9,"")</f>
        <is>
          <t/>
        </is>
      </c>
      <c r="CL822" s="0" t="inlineStr">
        <f aca="false">IF(A822&lt;&gt;"",CK822*9,"")</f>
        <is>
          <t/>
        </is>
      </c>
      <c r="CM822" s="8" t="inlineStr">
        <f aca="false">IF(A822&lt;&gt;"",TEXT(B822,CM$2)&amp;" "&amp;TEXT(A822,CM$2),"")</f>
        <is>
          <t/>
        </is>
      </c>
    </row>
    <row r="823" customFormat="false" ht="15" hidden="false" customHeight="false" outlineLevel="0" collapsed="false">
      <c r="A823" s="0" t="inlineStr">
        <f aca="false">IF(OR(B822&lt;Parameters!$K$12,A822&lt;Parameters!$K$12),IF(A822&lt;Parameters!$K$12,A822+1,0),"")</f>
        <is>
          <t/>
        </is>
      </c>
      <c r="B823" s="0" t="inlineStr">
        <f aca="false">IF(A823&lt;&gt;"",IF(A823=0,B822+1,B822),"")</f>
        <is>
          <t/>
        </is>
      </c>
      <c r="C823" s="24" t="inlineStr">
        <f aca="false">IF(A823&lt;&gt;"",-_phi*(A823+0.5),"")</f>
        <is>
          <t/>
        </is>
      </c>
      <c r="D823" s="8" t="inlineStr">
        <f aca="false">IF(A823&lt;&gt;"",DEGREES(C823),"")</f>
        <is>
          <t/>
        </is>
      </c>
      <c r="E823" s="24" t="inlineStr">
        <f aca="false">IF(A823&lt;&gt;"",_phi*(B823+0.5),"")</f>
        <is>
          <t/>
        </is>
      </c>
      <c r="F823" s="8" t="inlineStr">
        <f aca="false">IF(A823&lt;&gt;"",DEGREES(E823),"")</f>
        <is>
          <t/>
        </is>
      </c>
      <c r="G823" s="8" t="inlineStr">
        <f aca="false">IF(A823&lt;&gt;"",LOOKUP(A823,h!$A$3:$A$30,h!$D$3:$D$30),"")</f>
        <is>
          <t/>
        </is>
      </c>
      <c r="H823" s="8" t="inlineStr">
        <f aca="false">IF(A823&lt;&gt;"",LOOKUP(B823,h!$A$3:$A$30,h!$D$3:$D$30),"")</f>
        <is>
          <t/>
        </is>
      </c>
      <c r="I823" s="8" t="inlineStr">
        <f aca="false">IF(A823&lt;&gt;"",_zif,"")</f>
        <is>
          <t/>
        </is>
      </c>
      <c r="J823" s="8" t="inlineStr">
        <f aca="false">IF(A823&lt;&gt;"",$G823+'v1 Frame'!D$3*COS($C823)+'v1 Frame'!E$3*SIN($C823)*SIN($E823)+'v1 Frame'!F$3*SIN($C823)*COS($E823),"")</f>
        <is>
          <t/>
        </is>
      </c>
      <c r="K823" s="8" t="inlineStr">
        <f aca="false">IF(A823&lt;&gt;"",$H823+'v1 Frame'!E$3*COS($E823)-'v1 Frame'!F$3*SIN($E823),"")</f>
        <is>
          <t/>
        </is>
      </c>
      <c r="L823" s="8" t="inlineStr">
        <f aca="false">IF(A823&lt;&gt;"",$I823-'v1 Frame'!D$3*SIN($C823)+'v1 Frame'!E$3*COS($C823)*SIN($E823)+'v1 Frame'!F$3*COS($C823)*COS($E823),"")</f>
        <is>
          <t/>
        </is>
      </c>
      <c r="M823" s="8" t="inlineStr">
        <f aca="false">IF(A823&lt;&gt;"",$G823+'v1 Frame'!G$3*COS($C823)+'v1 Frame'!H$3*SIN($C823)*SIN($E823)+'v1 Frame'!I$3*SIN($C823)*COS($E823),"")</f>
        <is>
          <t/>
        </is>
      </c>
      <c r="N823" s="8" t="inlineStr">
        <f aca="false">IF(A823&lt;&gt;"",$H823+'v1 Frame'!H$3*COS($E823)-'v1 Frame'!I$3*SIN($E823),"")</f>
        <is>
          <t/>
        </is>
      </c>
      <c r="O823" s="8" t="inlineStr">
        <f aca="false">IF(A823&lt;&gt;"",$I823-'v1 Frame'!G$3*SIN($C823)+'v1 Frame'!H$3*COS($C823)*SIN($E823)+'v1 Frame'!I$3*COS($C823)*COS($E823),"")</f>
        <is>
          <t/>
        </is>
      </c>
      <c r="P823" s="8" t="inlineStr">
        <f aca="false">IF(A823&lt;&gt;"",$G823+'v1 Frame'!J$3*COS($C823)+'v1 Frame'!K$3*SIN($C823)*SIN($E823)+'v1 Frame'!L$3*SIN($C823)*COS($E823),"")</f>
        <is>
          <t/>
        </is>
      </c>
      <c r="Q823" s="8" t="inlineStr">
        <f aca="false">IF(A823&lt;&gt;"",$H823+'v1 Frame'!K$3*COS($E823)-'v1 Frame'!L$3*SIN($E823),"")</f>
        <is>
          <t/>
        </is>
      </c>
      <c r="R823" s="8" t="inlineStr">
        <f aca="false">IF(A823&lt;&gt;"",$I823-'v1 Frame'!J$3*SIN($C823)+'v1 Frame'!K$3*COS($C823)*SIN($E823)+'v1 Frame'!L$3*COS($C823)*COS($E823),"")</f>
        <is>
          <t/>
        </is>
      </c>
      <c r="S823" s="8" t="inlineStr">
        <f aca="false">IF(A823&lt;&gt;"",$G823+'v1 Frame'!M$3*COS($C823)+'v1 Frame'!N$3*SIN($C823)*SIN($E823)+'v1 Frame'!O$3*SIN($C823)*COS($E823),"")</f>
        <is>
          <t/>
        </is>
      </c>
      <c r="T823" s="8" t="inlineStr">
        <f aca="false">IF(A823&lt;&gt;"",$H823+'v1 Frame'!N$3*COS($E823)-'v1 Frame'!O$3*SIN($E823),"")</f>
        <is>
          <t/>
        </is>
      </c>
      <c r="U823" s="8" t="inlineStr">
        <f aca="false">IF(A823&lt;&gt;"",$I823-'v1 Frame'!M$3*SIN($C823)+'v1 Frame'!N$3*COS($C823)*SIN($E823)+'v1 Frame'!O$3*COS($C823)*COS($E823),"")</f>
        <is>
          <t/>
        </is>
      </c>
      <c r="V823" s="8" t="inlineStr">
        <f aca="false">IF(A823&lt;&gt;"",$G823+'v1 Frame'!P$3*COS($C823)+'v1 Frame'!Q$3*SIN($C823)*SIN($E823)+'v1 Frame'!R$3*SIN($C823)*COS($E823),"")</f>
        <is>
          <t/>
        </is>
      </c>
      <c r="W823" s="8" t="inlineStr">
        <f aca="false">IF(A823&lt;&gt;"",$H823+'v1 Frame'!Q$3*COS($E823)-'v1 Frame'!R$3*SIN($E823),"")</f>
        <is>
          <t/>
        </is>
      </c>
      <c r="X823" s="8" t="inlineStr">
        <f aca="false">IF(A823&lt;&gt;"",$I823-'v1 Frame'!P$3*SIN($C823)+'v1 Frame'!Q$3*COS($C823)*SIN($E823)+'v1 Frame'!R$3*COS($C823)*COS($E823),"")</f>
        <is>
          <t/>
        </is>
      </c>
      <c r="Y823" s="8" t="inlineStr">
        <f aca="false">IF(A823&lt;&gt;"",$G823+'v1 Frame'!S$3*COS($C823)+'v1 Frame'!T$3*SIN($C823)*SIN($E823)+'v1 Frame'!U$3*SIN($C823)*COS($E823),"")</f>
        <is>
          <t/>
        </is>
      </c>
      <c r="Z823" s="8" t="inlineStr">
        <f aca="false">IF(A823&lt;&gt;"",$H823+'v1 Frame'!T$3*COS($E823)-'v1 Frame'!U$3*SIN($E823),"")</f>
        <is>
          <t/>
        </is>
      </c>
      <c r="AA823" s="8" t="inlineStr">
        <f aca="false">IF(A823&lt;&gt;"",$I823-'v1 Frame'!S$3*SIN($C823)+'v1 Frame'!T$3*COS($C823)*SIN($E823)+'v1 Frame'!U$3*COS($C823)*COS($E823),"")</f>
        <is>
          <t/>
        </is>
      </c>
      <c r="AB823" s="8" t="inlineStr">
        <f aca="false">IF(A823&lt;&gt;"",$G823+'v1 Frame'!V$3*COS($C823)+'v1 Frame'!W$3*SIN($C823)*SIN($E823)+'v1 Frame'!X$3*SIN($C823)*COS($E823),"")</f>
        <is>
          <t/>
        </is>
      </c>
      <c r="AC823" s="8" t="inlineStr">
        <f aca="false">IF(A823&lt;&gt;"",$H823+'v1 Frame'!W$3*COS($E823)-'v1 Frame'!X$3*SIN($E823),"")</f>
        <is>
          <t/>
        </is>
      </c>
      <c r="AD823" s="8" t="inlineStr">
        <f aca="false">IF(A823&lt;&gt;"",$I823-'v1 Frame'!V$3*SIN($C823)+'v1 Frame'!W$3*COS($C823)*SIN($E823)+'v1 Frame'!X$3*COS($C823)*COS($E823),"")</f>
        <is>
          <t/>
        </is>
      </c>
      <c r="AE823" s="25" t="inlineStr">
        <f aca="false">IF(A823&lt;&gt;"",$G823+'v1 Frame'!Y$3*COS($C823)+'v1 Frame'!Z$3*SIN($C823)*SIN($E823)+'v1 Frame'!AA$3*SIN($C823)*COS($E823),"")</f>
        <is>
          <t/>
        </is>
      </c>
      <c r="AF823" s="25" t="inlineStr">
        <f aca="false">IF(A823&lt;&gt;"",$H823+'v1 Frame'!Z$3*COS($E823)-'v1 Frame'!AA$3*SIN($E823),"")</f>
        <is>
          <t/>
        </is>
      </c>
      <c r="AG823" s="25" t="inlineStr">
        <f aca="false">IF(A823&lt;&gt;"",$I823-'v1 Frame'!Y$3*SIN($C823)+'v1 Frame'!Z$3*COS($C823)*SIN($E823)+'v1 Frame'!AA$3*COS($C823)*COS($E823),"")</f>
        <is>
          <t/>
        </is>
      </c>
      <c r="AH823" s="8" t="inlineStr">
        <f aca="false">IF(A823&lt;&gt;"",SQRT(SUMSQ(G823:I823)),"")</f>
        <is>
          <t/>
        </is>
      </c>
      <c r="AI823" s="8" t="inlineStr">
        <f aca="false">IF(A823&lt;&gt;"",IF(AH823&lt;&gt;0,ACOS(I823/AH823),0),"")</f>
        <is>
          <t/>
        </is>
      </c>
      <c r="AJ823" s="8" t="inlineStr">
        <f aca="false">IF(A823&lt;&gt;"",DEGREES(AI823),"")</f>
        <is>
          <t/>
        </is>
      </c>
      <c r="AK823" s="8" t="inlineStr">
        <f aca="false">IF(A823&lt;&gt;"",IF(OR(G823&lt;&gt;0,H823&lt;&gt;0),ATAN2(G823,H823),0),"")</f>
        <is>
          <t/>
        </is>
      </c>
      <c r="AL823" s="8" t="inlineStr">
        <f aca="false">IF(A823&lt;&gt;"",DEGREES(AK823),"")</f>
        <is>
          <t/>
        </is>
      </c>
      <c r="AM823" s="8" t="inlineStr">
        <f aca="false">IF(A823&lt;&gt;"",SQRT(SUMSQ(J823:L823)),"")</f>
        <is>
          <t/>
        </is>
      </c>
      <c r="AN823" s="8" t="inlineStr">
        <f aca="false">IF(A823&lt;&gt;"",IF(AM823&lt;&gt;0,ACOS(L823/AM823),0),"")</f>
        <is>
          <t/>
        </is>
      </c>
      <c r="AO823" s="8" t="inlineStr">
        <f aca="false">IF(A823&lt;&gt;"",DEGREES(AN823),"")</f>
        <is>
          <t/>
        </is>
      </c>
      <c r="AP823" s="8" t="inlineStr">
        <f aca="false">IF(A823&lt;&gt;"",IF(OR(J823&lt;&gt;0,K823&lt;&gt;0),ATAN2(J823,K823),0),"")</f>
        <is>
          <t/>
        </is>
      </c>
      <c r="AQ823" s="8" t="inlineStr">
        <f aca="false">IF(A823&lt;&gt;"",DEGREES(AP823),"")</f>
        <is>
          <t/>
        </is>
      </c>
      <c r="AR823" s="8" t="inlineStr">
        <f aca="false">IF(A823&lt;&gt;"",SQRT(SUMSQ(M823:O823)),"")</f>
        <is>
          <t/>
        </is>
      </c>
      <c r="AS823" s="8" t="inlineStr">
        <f aca="false">IF(A823&lt;&gt;"",IF(AR823&lt;&gt;0,ACOS(O823/AR823),0),"")</f>
        <is>
          <t/>
        </is>
      </c>
      <c r="AT823" s="8" t="inlineStr">
        <f aca="false">IF(A823&lt;&gt;"",DEGREES(AS823),"")</f>
        <is>
          <t/>
        </is>
      </c>
      <c r="AU823" s="8" t="inlineStr">
        <f aca="false">IF(A823&lt;&gt;"",IF(OR(M823&lt;&gt;0,N823&lt;&gt;0),ATAN2(M823,N823),0),"")</f>
        <is>
          <t/>
        </is>
      </c>
      <c r="AV823" s="8" t="inlineStr">
        <f aca="false">IF(A823&lt;&gt;"",DEGREES(AU823),"")</f>
        <is>
          <t/>
        </is>
      </c>
      <c r="AW823" s="8" t="inlineStr">
        <f aca="false">IF(A823&lt;&gt;"",SQRT(SUMSQ(P823:R823)),"")</f>
        <is>
          <t/>
        </is>
      </c>
      <c r="AX823" s="8" t="inlineStr">
        <f aca="false">IF(A823&lt;&gt;"",IF(AW823&lt;&gt;0,ACOS(R823/AW823),0),"")</f>
        <is>
          <t/>
        </is>
      </c>
      <c r="AY823" s="8" t="inlineStr">
        <f aca="false">IF(A823&lt;&gt;"",DEGREES(AX823),"")</f>
        <is>
          <t/>
        </is>
      </c>
      <c r="AZ823" s="8" t="inlineStr">
        <f aca="false">IF(A823&lt;&gt;"",IF(OR(P823&lt;&gt;0,Q823&lt;&gt;0),ATAN2(P823,Q823),0),"")</f>
        <is>
          <t/>
        </is>
      </c>
      <c r="BA823" s="8" t="inlineStr">
        <f aca="false">IF(A823&lt;&gt;"",DEGREES(AZ823),"")</f>
        <is>
          <t/>
        </is>
      </c>
      <c r="BB823" s="8" t="inlineStr">
        <f aca="false">IF(A823&lt;&gt;"",SQRT(SUMSQ(S823:U823)),"")</f>
        <is>
          <t/>
        </is>
      </c>
      <c r="BC823" s="8" t="inlineStr">
        <f aca="false">IF(A823&lt;&gt;"",IF(BB823&lt;&gt;0,ACOS(U823/BB823),0),"")</f>
        <is>
          <t/>
        </is>
      </c>
      <c r="BD823" s="8" t="inlineStr">
        <f aca="false">IF(A823&lt;&gt;"",DEGREES(BC823),"")</f>
        <is>
          <t/>
        </is>
      </c>
      <c r="BE823" s="8" t="inlineStr">
        <f aca="false">IF(A823&lt;&gt;"",IF(OR(S823&lt;&gt;0,T823&lt;&gt;0),ATAN2(S823,T823),0),"")</f>
        <is>
          <t/>
        </is>
      </c>
      <c r="BF823" s="8" t="inlineStr">
        <f aca="false">IF(A823&lt;&gt;"",DEGREES(BE823),"")</f>
        <is>
          <t/>
        </is>
      </c>
      <c r="BG823" s="8" t="inlineStr">
        <f aca="false">IF(A823&lt;&gt;"",SQRT(SUMSQ(V823:X823)),"")</f>
        <is>
          <t/>
        </is>
      </c>
      <c r="BH823" s="8" t="inlineStr">
        <f aca="false">IF(A823&lt;&gt;"",IF(BG823&lt;&gt;0,ACOS(X823/BG823),0),"")</f>
        <is>
          <t/>
        </is>
      </c>
      <c r="BI823" s="8" t="inlineStr">
        <f aca="false">IF(A823&lt;&gt;"",DEGREES(BH823),"")</f>
        <is>
          <t/>
        </is>
      </c>
      <c r="BJ823" s="8" t="inlineStr">
        <f aca="false">IF(A823&lt;&gt;"",IF(OR(V823&lt;&gt;0,W823&lt;&gt;0),ATAN2(V823,W823),0),"")</f>
        <is>
          <t/>
        </is>
      </c>
      <c r="BK823" s="8" t="inlineStr">
        <f aca="false">IF(A823&lt;&gt;"",DEGREES(BJ823),"")</f>
        <is>
          <t/>
        </is>
      </c>
      <c r="BL823" s="8" t="inlineStr">
        <f aca="false">IF(A823&lt;&gt;"",SQRT(SUMSQ(Y823:AA823)),"")</f>
        <is>
          <t/>
        </is>
      </c>
      <c r="BM823" s="8" t="inlineStr">
        <f aca="false">IF(A823&lt;&gt;"",IF(BL823&lt;&gt;0,ACOS(AA823/BL823),0),"")</f>
        <is>
          <t/>
        </is>
      </c>
      <c r="BN823" s="8" t="inlineStr">
        <f aca="false">IF(A823&lt;&gt;"",DEGREES(BM823),"")</f>
        <is>
          <t/>
        </is>
      </c>
      <c r="BO823" s="8" t="inlineStr">
        <f aca="false">IF(A823&lt;&gt;"",IF(OR(Y823&lt;&gt;0,Z823&lt;&gt;0),ATAN2(Y823,Z823),0),"")</f>
        <is>
          <t/>
        </is>
      </c>
      <c r="BP823" s="8" t="inlineStr">
        <f aca="false">IF(A823&lt;&gt;"",DEGREES(BO823),"")</f>
        <is>
          <t/>
        </is>
      </c>
      <c r="BQ823" s="8" t="inlineStr">
        <f aca="false">IF(A823&lt;&gt;"",SQRT(SUMSQ(AB823:AD823)),"")</f>
        <is>
          <t/>
        </is>
      </c>
      <c r="BR823" s="8" t="inlineStr">
        <f aca="false">IF(A823&lt;&gt;"",IF(BQ823&lt;&gt;0,ACOS(AD823/BQ823),0),"")</f>
        <is>
          <t/>
        </is>
      </c>
      <c r="BS823" s="8" t="inlineStr">
        <f aca="false">IF(A823&lt;&gt;"",DEGREES(BR823),"")</f>
        <is>
          <t/>
        </is>
      </c>
      <c r="BT823" s="8" t="inlineStr">
        <f aca="false">IF(A823&lt;&gt;"",IF(OR(AB823&lt;&gt;0,AC823&lt;&gt;0),ATAN2(AB823,AC823),0),"")</f>
        <is>
          <t/>
        </is>
      </c>
      <c r="BU823" s="8" t="inlineStr">
        <f aca="false">IF(A823&lt;&gt;"",DEGREES(BT823),"")</f>
        <is>
          <t/>
        </is>
      </c>
      <c r="BV823" s="8" t="inlineStr">
        <f aca="false">IF(A823&lt;&gt;"",SQRT(SUMSQ(AE823:AG823)),"")</f>
        <is>
          <t/>
        </is>
      </c>
      <c r="BW823" s="8" t="inlineStr">
        <f aca="false">IF(A823&lt;&gt;"",IF(BV823&lt;&gt;0,ACOS(AG823/BV823),0),"")</f>
        <is>
          <t/>
        </is>
      </c>
      <c r="BX823" s="8" t="inlineStr">
        <f aca="false">IF(A823&lt;&gt;"",DEGREES(BW823),"")</f>
        <is>
          <t/>
        </is>
      </c>
      <c r="BY823" s="8" t="inlineStr">
        <f aca="false">IF(A823&lt;&gt;"",IF(OR(AF823&lt;&gt;0,AG823&lt;&gt;0),ATAN2(AF823,AG823),0),"")</f>
        <is>
          <t/>
        </is>
      </c>
      <c r="BZ823" s="8" t="inlineStr">
        <f aca="false">IF(A823&lt;&gt;"",DEGREES(BY823),"")</f>
        <is>
          <t/>
        </is>
      </c>
      <c r="CA823" s="0" t="inlineStr">
        <f aca="false">IF(A823&lt;&gt;"",IF(AND(AI823&lt;Parameters!$B$11,AI823&gt;Parameters!$B$12,AN823&lt;Parameters!$B$11,AN823&gt;Parameters!$B$12,AS823&lt;Parameters!$B$11,AS823&gt;Parameters!$B$12,AX823&lt;Parameters!$B$11,AX823&gt;Parameters!$B$12,BC823&lt;Parameters!$B$11,BC823&gt;Parameters!$B$12,BM823&lt;Parameters!$B$11,BM823&gt;Parameters!$B$12,BR823&lt;Parameters!$B$11,BR823&gt;Parameters!$B$12,BW823&lt;Parameters!$B$11,BW823&gt;Parameters!$B$12),1,0),"")</f>
        <is>
          <t/>
        </is>
      </c>
      <c r="CB823" s="0" t="inlineStr">
        <f aca="false">IF(A823&lt;&gt;"",IF(OR(AI823&lt;Parameters!$B$12,AI823&gt;Parameters!$B$11),0,1),"")</f>
        <is>
          <t/>
        </is>
      </c>
      <c r="CC823" s="0" t="inlineStr">
        <f aca="false">IF(A823&lt;&gt;"",IF(OR(AN823&lt;Parameters!$B$12,AN823&gt;Parameters!$B$11),0,1),"")</f>
        <is>
          <t/>
        </is>
      </c>
      <c r="CD823" s="0" t="inlineStr">
        <f aca="false">IF(A823&lt;&gt;"",IF(OR(AS823&lt;Parameters!$B$12,AS823&gt;Parameters!$B$11),0,1),"")</f>
        <is>
          <t/>
        </is>
      </c>
      <c r="CE823" s="0" t="inlineStr">
        <f aca="false">IF(A823&lt;&gt;"",IF(OR(AX823&lt;Parameters!$B$12,AX823&gt;Parameters!$B$11),0,1),"")</f>
        <is>
          <t/>
        </is>
      </c>
      <c r="CF823" s="0" t="inlineStr">
        <f aca="false">IF(A823&lt;&gt;"",IF(OR(BC823&lt;Parameters!$B$12,BC823&gt;Parameters!$B$11),0,1),"")</f>
        <is>
          <t/>
        </is>
      </c>
      <c r="CG823" s="0" t="inlineStr">
        <f aca="false">IF(A823&lt;&gt;"",IF(OR(BH823&lt;Parameters!$B$12,BH823&gt;Parameters!$B$11),0,1),"")</f>
        <is>
          <t/>
        </is>
      </c>
      <c r="CH823" s="0" t="inlineStr">
        <f aca="false">IF(A823&lt;&gt;"",IF(OR(BM823&lt;Parameters!$B$12,BM823&gt;Parameters!$B$11),0,1),"")</f>
        <is>
          <t/>
        </is>
      </c>
      <c r="CI823" s="0" t="inlineStr">
        <f aca="false">IF(A823&lt;&gt;"",IF(OR(BR823&lt;Parameters!$B$12,BR823&gt;Parameters!$B$11),0,1),"")</f>
        <is>
          <t/>
        </is>
      </c>
      <c r="CJ823" s="0" t="inlineStr">
        <f aca="false">IF(A823&lt;&gt;"",IF(OR(BW823&lt;Parameters!$B$12,BW823&gt;Parameters!$B$11),0,1),"")</f>
        <is>
          <t/>
        </is>
      </c>
      <c r="CK823" s="26" t="inlineStr">
        <f aca="false">IF(A823&lt;&gt;"",SUM(CB823:CJ823)/9,"")</f>
        <is>
          <t/>
        </is>
      </c>
      <c r="CL823" s="0" t="inlineStr">
        <f aca="false">IF(A823&lt;&gt;"",CK823*9,"")</f>
        <is>
          <t/>
        </is>
      </c>
      <c r="CM823" s="8" t="inlineStr">
        <f aca="false">IF(A823&lt;&gt;"",TEXT(B823,CM$2)&amp;" "&amp;TEXT(A823,CM$2),"")</f>
        <is>
          <t/>
        </is>
      </c>
    </row>
    <row r="824" customFormat="false" ht="15" hidden="false" customHeight="false" outlineLevel="0" collapsed="false">
      <c r="A824" s="0" t="inlineStr">
        <f aca="false">IF(OR(B823&lt;Parameters!$K$12,A823&lt;Parameters!$K$12),IF(A823&lt;Parameters!$K$12,A823+1,0),"")</f>
        <is>
          <t/>
        </is>
      </c>
      <c r="B824" s="0" t="inlineStr">
        <f aca="false">IF(A824&lt;&gt;"",IF(A824=0,B823+1,B823),"")</f>
        <is>
          <t/>
        </is>
      </c>
      <c r="C824" s="24" t="inlineStr">
        <f aca="false">IF(A824&lt;&gt;"",-_phi*(A824+0.5),"")</f>
        <is>
          <t/>
        </is>
      </c>
      <c r="D824" s="8" t="inlineStr">
        <f aca="false">IF(A824&lt;&gt;"",DEGREES(C824),"")</f>
        <is>
          <t/>
        </is>
      </c>
      <c r="E824" s="24" t="inlineStr">
        <f aca="false">IF(A824&lt;&gt;"",_phi*(B824+0.5),"")</f>
        <is>
          <t/>
        </is>
      </c>
      <c r="F824" s="8" t="inlineStr">
        <f aca="false">IF(A824&lt;&gt;"",DEGREES(E824),"")</f>
        <is>
          <t/>
        </is>
      </c>
      <c r="G824" s="8" t="inlineStr">
        <f aca="false">IF(A824&lt;&gt;"",LOOKUP(A824,h!$A$3:$A$30,h!$D$3:$D$30),"")</f>
        <is>
          <t/>
        </is>
      </c>
      <c r="H824" s="8" t="inlineStr">
        <f aca="false">IF(A824&lt;&gt;"",LOOKUP(B824,h!$A$3:$A$30,h!$D$3:$D$30),"")</f>
        <is>
          <t/>
        </is>
      </c>
      <c r="I824" s="8" t="inlineStr">
        <f aca="false">IF(A824&lt;&gt;"",_zif,"")</f>
        <is>
          <t/>
        </is>
      </c>
      <c r="J824" s="8" t="inlineStr">
        <f aca="false">IF(A824&lt;&gt;"",$G824+'v1 Frame'!D$3*COS($C824)+'v1 Frame'!E$3*SIN($C824)*SIN($E824)+'v1 Frame'!F$3*SIN($C824)*COS($E824),"")</f>
        <is>
          <t/>
        </is>
      </c>
      <c r="K824" s="8" t="inlineStr">
        <f aca="false">IF(A824&lt;&gt;"",$H824+'v1 Frame'!E$3*COS($E824)-'v1 Frame'!F$3*SIN($E824),"")</f>
        <is>
          <t/>
        </is>
      </c>
      <c r="L824" s="8" t="inlineStr">
        <f aca="false">IF(A824&lt;&gt;"",$I824-'v1 Frame'!D$3*SIN($C824)+'v1 Frame'!E$3*COS($C824)*SIN($E824)+'v1 Frame'!F$3*COS($C824)*COS($E824),"")</f>
        <is>
          <t/>
        </is>
      </c>
      <c r="M824" s="8" t="inlineStr">
        <f aca="false">IF(A824&lt;&gt;"",$G824+'v1 Frame'!G$3*COS($C824)+'v1 Frame'!H$3*SIN($C824)*SIN($E824)+'v1 Frame'!I$3*SIN($C824)*COS($E824),"")</f>
        <is>
          <t/>
        </is>
      </c>
      <c r="N824" s="8" t="inlineStr">
        <f aca="false">IF(A824&lt;&gt;"",$H824+'v1 Frame'!H$3*COS($E824)-'v1 Frame'!I$3*SIN($E824),"")</f>
        <is>
          <t/>
        </is>
      </c>
      <c r="O824" s="8" t="inlineStr">
        <f aca="false">IF(A824&lt;&gt;"",$I824-'v1 Frame'!G$3*SIN($C824)+'v1 Frame'!H$3*COS($C824)*SIN($E824)+'v1 Frame'!I$3*COS($C824)*COS($E824),"")</f>
        <is>
          <t/>
        </is>
      </c>
      <c r="P824" s="8" t="inlineStr">
        <f aca="false">IF(A824&lt;&gt;"",$G824+'v1 Frame'!J$3*COS($C824)+'v1 Frame'!K$3*SIN($C824)*SIN($E824)+'v1 Frame'!L$3*SIN($C824)*COS($E824),"")</f>
        <is>
          <t/>
        </is>
      </c>
      <c r="Q824" s="8" t="inlineStr">
        <f aca="false">IF(A824&lt;&gt;"",$H824+'v1 Frame'!K$3*COS($E824)-'v1 Frame'!L$3*SIN($E824),"")</f>
        <is>
          <t/>
        </is>
      </c>
      <c r="R824" s="8" t="inlineStr">
        <f aca="false">IF(A824&lt;&gt;"",$I824-'v1 Frame'!J$3*SIN($C824)+'v1 Frame'!K$3*COS($C824)*SIN($E824)+'v1 Frame'!L$3*COS($C824)*COS($E824),"")</f>
        <is>
          <t/>
        </is>
      </c>
      <c r="S824" s="8" t="inlineStr">
        <f aca="false">IF(A824&lt;&gt;"",$G824+'v1 Frame'!M$3*COS($C824)+'v1 Frame'!N$3*SIN($C824)*SIN($E824)+'v1 Frame'!O$3*SIN($C824)*COS($E824),"")</f>
        <is>
          <t/>
        </is>
      </c>
      <c r="T824" s="8" t="inlineStr">
        <f aca="false">IF(A824&lt;&gt;"",$H824+'v1 Frame'!N$3*COS($E824)-'v1 Frame'!O$3*SIN($E824),"")</f>
        <is>
          <t/>
        </is>
      </c>
      <c r="U824" s="8" t="inlineStr">
        <f aca="false">IF(A824&lt;&gt;"",$I824-'v1 Frame'!M$3*SIN($C824)+'v1 Frame'!N$3*COS($C824)*SIN($E824)+'v1 Frame'!O$3*COS($C824)*COS($E824),"")</f>
        <is>
          <t/>
        </is>
      </c>
      <c r="V824" s="8" t="inlineStr">
        <f aca="false">IF(A824&lt;&gt;"",$G824+'v1 Frame'!P$3*COS($C824)+'v1 Frame'!Q$3*SIN($C824)*SIN($E824)+'v1 Frame'!R$3*SIN($C824)*COS($E824),"")</f>
        <is>
          <t/>
        </is>
      </c>
      <c r="W824" s="8" t="inlineStr">
        <f aca="false">IF(A824&lt;&gt;"",$H824+'v1 Frame'!Q$3*COS($E824)-'v1 Frame'!R$3*SIN($E824),"")</f>
        <is>
          <t/>
        </is>
      </c>
      <c r="X824" s="8" t="inlineStr">
        <f aca="false">IF(A824&lt;&gt;"",$I824-'v1 Frame'!P$3*SIN($C824)+'v1 Frame'!Q$3*COS($C824)*SIN($E824)+'v1 Frame'!R$3*COS($C824)*COS($E824),"")</f>
        <is>
          <t/>
        </is>
      </c>
      <c r="Y824" s="8" t="inlineStr">
        <f aca="false">IF(A824&lt;&gt;"",$G824+'v1 Frame'!S$3*COS($C824)+'v1 Frame'!T$3*SIN($C824)*SIN($E824)+'v1 Frame'!U$3*SIN($C824)*COS($E824),"")</f>
        <is>
          <t/>
        </is>
      </c>
      <c r="Z824" s="8" t="inlineStr">
        <f aca="false">IF(A824&lt;&gt;"",$H824+'v1 Frame'!T$3*COS($E824)-'v1 Frame'!U$3*SIN($E824),"")</f>
        <is>
          <t/>
        </is>
      </c>
      <c r="AA824" s="8" t="inlineStr">
        <f aca="false">IF(A824&lt;&gt;"",$I824-'v1 Frame'!S$3*SIN($C824)+'v1 Frame'!T$3*COS($C824)*SIN($E824)+'v1 Frame'!U$3*COS($C824)*COS($E824),"")</f>
        <is>
          <t/>
        </is>
      </c>
      <c r="AB824" s="8" t="inlineStr">
        <f aca="false">IF(A824&lt;&gt;"",$G824+'v1 Frame'!V$3*COS($C824)+'v1 Frame'!W$3*SIN($C824)*SIN($E824)+'v1 Frame'!X$3*SIN($C824)*COS($E824),"")</f>
        <is>
          <t/>
        </is>
      </c>
      <c r="AC824" s="8" t="inlineStr">
        <f aca="false">IF(A824&lt;&gt;"",$H824+'v1 Frame'!W$3*COS($E824)-'v1 Frame'!X$3*SIN($E824),"")</f>
        <is>
          <t/>
        </is>
      </c>
      <c r="AD824" s="8" t="inlineStr">
        <f aca="false">IF(A824&lt;&gt;"",$I824-'v1 Frame'!V$3*SIN($C824)+'v1 Frame'!W$3*COS($C824)*SIN($E824)+'v1 Frame'!X$3*COS($C824)*COS($E824),"")</f>
        <is>
          <t/>
        </is>
      </c>
      <c r="AE824" s="25" t="inlineStr">
        <f aca="false">IF(A824&lt;&gt;"",$G824+'v1 Frame'!Y$3*COS($C824)+'v1 Frame'!Z$3*SIN($C824)*SIN($E824)+'v1 Frame'!AA$3*SIN($C824)*COS($E824),"")</f>
        <is>
          <t/>
        </is>
      </c>
      <c r="AF824" s="25" t="inlineStr">
        <f aca="false">IF(A824&lt;&gt;"",$H824+'v1 Frame'!Z$3*COS($E824)-'v1 Frame'!AA$3*SIN($E824),"")</f>
        <is>
          <t/>
        </is>
      </c>
      <c r="AG824" s="25" t="inlineStr">
        <f aca="false">IF(A824&lt;&gt;"",$I824-'v1 Frame'!Y$3*SIN($C824)+'v1 Frame'!Z$3*COS($C824)*SIN($E824)+'v1 Frame'!AA$3*COS($C824)*COS($E824),"")</f>
        <is>
          <t/>
        </is>
      </c>
      <c r="AH824" s="8" t="inlineStr">
        <f aca="false">IF(A824&lt;&gt;"",SQRT(SUMSQ(G824:I824)),"")</f>
        <is>
          <t/>
        </is>
      </c>
      <c r="AI824" s="8" t="inlineStr">
        <f aca="false">IF(A824&lt;&gt;"",IF(AH824&lt;&gt;0,ACOS(I824/AH824),0),"")</f>
        <is>
          <t/>
        </is>
      </c>
      <c r="AJ824" s="8" t="inlineStr">
        <f aca="false">IF(A824&lt;&gt;"",DEGREES(AI824),"")</f>
        <is>
          <t/>
        </is>
      </c>
      <c r="AK824" s="8" t="inlineStr">
        <f aca="false">IF(A824&lt;&gt;"",IF(OR(G824&lt;&gt;0,H824&lt;&gt;0),ATAN2(G824,H824),0),"")</f>
        <is>
          <t/>
        </is>
      </c>
      <c r="AL824" s="8" t="inlineStr">
        <f aca="false">IF(A824&lt;&gt;"",DEGREES(AK824),"")</f>
        <is>
          <t/>
        </is>
      </c>
      <c r="AM824" s="8" t="inlineStr">
        <f aca="false">IF(A824&lt;&gt;"",SQRT(SUMSQ(J824:L824)),"")</f>
        <is>
          <t/>
        </is>
      </c>
      <c r="AN824" s="8" t="inlineStr">
        <f aca="false">IF(A824&lt;&gt;"",IF(AM824&lt;&gt;0,ACOS(L824/AM824),0),"")</f>
        <is>
          <t/>
        </is>
      </c>
      <c r="AO824" s="8" t="inlineStr">
        <f aca="false">IF(A824&lt;&gt;"",DEGREES(AN824),"")</f>
        <is>
          <t/>
        </is>
      </c>
      <c r="AP824" s="8" t="inlineStr">
        <f aca="false">IF(A824&lt;&gt;"",IF(OR(J824&lt;&gt;0,K824&lt;&gt;0),ATAN2(J824,K824),0),"")</f>
        <is>
          <t/>
        </is>
      </c>
      <c r="AQ824" s="8" t="inlineStr">
        <f aca="false">IF(A824&lt;&gt;"",DEGREES(AP824),"")</f>
        <is>
          <t/>
        </is>
      </c>
      <c r="AR824" s="8" t="inlineStr">
        <f aca="false">IF(A824&lt;&gt;"",SQRT(SUMSQ(M824:O824)),"")</f>
        <is>
          <t/>
        </is>
      </c>
      <c r="AS824" s="8" t="inlineStr">
        <f aca="false">IF(A824&lt;&gt;"",IF(AR824&lt;&gt;0,ACOS(O824/AR824),0),"")</f>
        <is>
          <t/>
        </is>
      </c>
      <c r="AT824" s="8" t="inlineStr">
        <f aca="false">IF(A824&lt;&gt;"",DEGREES(AS824),"")</f>
        <is>
          <t/>
        </is>
      </c>
      <c r="AU824" s="8" t="inlineStr">
        <f aca="false">IF(A824&lt;&gt;"",IF(OR(M824&lt;&gt;0,N824&lt;&gt;0),ATAN2(M824,N824),0),"")</f>
        <is>
          <t/>
        </is>
      </c>
      <c r="AV824" s="8" t="inlineStr">
        <f aca="false">IF(A824&lt;&gt;"",DEGREES(AU824),"")</f>
        <is>
          <t/>
        </is>
      </c>
      <c r="AW824" s="8" t="inlineStr">
        <f aca="false">IF(A824&lt;&gt;"",SQRT(SUMSQ(P824:R824)),"")</f>
        <is>
          <t/>
        </is>
      </c>
      <c r="AX824" s="8" t="inlineStr">
        <f aca="false">IF(A824&lt;&gt;"",IF(AW824&lt;&gt;0,ACOS(R824/AW824),0),"")</f>
        <is>
          <t/>
        </is>
      </c>
      <c r="AY824" s="8" t="inlineStr">
        <f aca="false">IF(A824&lt;&gt;"",DEGREES(AX824),"")</f>
        <is>
          <t/>
        </is>
      </c>
      <c r="AZ824" s="8" t="inlineStr">
        <f aca="false">IF(A824&lt;&gt;"",IF(OR(P824&lt;&gt;0,Q824&lt;&gt;0),ATAN2(P824,Q824),0),"")</f>
        <is>
          <t/>
        </is>
      </c>
      <c r="BA824" s="8" t="inlineStr">
        <f aca="false">IF(A824&lt;&gt;"",DEGREES(AZ824),"")</f>
        <is>
          <t/>
        </is>
      </c>
      <c r="BB824" s="8" t="inlineStr">
        <f aca="false">IF(A824&lt;&gt;"",SQRT(SUMSQ(S824:U824)),"")</f>
        <is>
          <t/>
        </is>
      </c>
      <c r="BC824" s="8" t="inlineStr">
        <f aca="false">IF(A824&lt;&gt;"",IF(BB824&lt;&gt;0,ACOS(U824/BB824),0),"")</f>
        <is>
          <t/>
        </is>
      </c>
      <c r="BD824" s="8" t="inlineStr">
        <f aca="false">IF(A824&lt;&gt;"",DEGREES(BC824),"")</f>
        <is>
          <t/>
        </is>
      </c>
      <c r="BE824" s="8" t="inlineStr">
        <f aca="false">IF(A824&lt;&gt;"",IF(OR(S824&lt;&gt;0,T824&lt;&gt;0),ATAN2(S824,T824),0),"")</f>
        <is>
          <t/>
        </is>
      </c>
      <c r="BF824" s="8" t="inlineStr">
        <f aca="false">IF(A824&lt;&gt;"",DEGREES(BE824),"")</f>
        <is>
          <t/>
        </is>
      </c>
      <c r="BG824" s="8" t="inlineStr">
        <f aca="false">IF(A824&lt;&gt;"",SQRT(SUMSQ(V824:X824)),"")</f>
        <is>
          <t/>
        </is>
      </c>
      <c r="BH824" s="8" t="inlineStr">
        <f aca="false">IF(A824&lt;&gt;"",IF(BG824&lt;&gt;0,ACOS(X824/BG824),0),"")</f>
        <is>
          <t/>
        </is>
      </c>
      <c r="BI824" s="8" t="inlineStr">
        <f aca="false">IF(A824&lt;&gt;"",DEGREES(BH824),"")</f>
        <is>
          <t/>
        </is>
      </c>
      <c r="BJ824" s="8" t="inlineStr">
        <f aca="false">IF(A824&lt;&gt;"",IF(OR(V824&lt;&gt;0,W824&lt;&gt;0),ATAN2(V824,W824),0),"")</f>
        <is>
          <t/>
        </is>
      </c>
      <c r="BK824" s="8" t="inlineStr">
        <f aca="false">IF(A824&lt;&gt;"",DEGREES(BJ824),"")</f>
        <is>
          <t/>
        </is>
      </c>
      <c r="BL824" s="8" t="inlineStr">
        <f aca="false">IF(A824&lt;&gt;"",SQRT(SUMSQ(Y824:AA824)),"")</f>
        <is>
          <t/>
        </is>
      </c>
      <c r="BM824" s="8" t="inlineStr">
        <f aca="false">IF(A824&lt;&gt;"",IF(BL824&lt;&gt;0,ACOS(AA824/BL824),0),"")</f>
        <is>
          <t/>
        </is>
      </c>
      <c r="BN824" s="8" t="inlineStr">
        <f aca="false">IF(A824&lt;&gt;"",DEGREES(BM824),"")</f>
        <is>
          <t/>
        </is>
      </c>
      <c r="BO824" s="8" t="inlineStr">
        <f aca="false">IF(A824&lt;&gt;"",IF(OR(Y824&lt;&gt;0,Z824&lt;&gt;0),ATAN2(Y824,Z824),0),"")</f>
        <is>
          <t/>
        </is>
      </c>
      <c r="BP824" s="8" t="inlineStr">
        <f aca="false">IF(A824&lt;&gt;"",DEGREES(BO824),"")</f>
        <is>
          <t/>
        </is>
      </c>
      <c r="BQ824" s="8" t="inlineStr">
        <f aca="false">IF(A824&lt;&gt;"",SQRT(SUMSQ(AB824:AD824)),"")</f>
        <is>
          <t/>
        </is>
      </c>
      <c r="BR824" s="8" t="inlineStr">
        <f aca="false">IF(A824&lt;&gt;"",IF(BQ824&lt;&gt;0,ACOS(AD824/BQ824),0),"")</f>
        <is>
          <t/>
        </is>
      </c>
      <c r="BS824" s="8" t="inlineStr">
        <f aca="false">IF(A824&lt;&gt;"",DEGREES(BR824),"")</f>
        <is>
          <t/>
        </is>
      </c>
      <c r="BT824" s="8" t="inlineStr">
        <f aca="false">IF(A824&lt;&gt;"",IF(OR(AB824&lt;&gt;0,AC824&lt;&gt;0),ATAN2(AB824,AC824),0),"")</f>
        <is>
          <t/>
        </is>
      </c>
      <c r="BU824" s="8" t="inlineStr">
        <f aca="false">IF(A824&lt;&gt;"",DEGREES(BT824),"")</f>
        <is>
          <t/>
        </is>
      </c>
      <c r="BV824" s="8" t="inlineStr">
        <f aca="false">IF(A824&lt;&gt;"",SQRT(SUMSQ(AE824:AG824)),"")</f>
        <is>
          <t/>
        </is>
      </c>
      <c r="BW824" s="8" t="inlineStr">
        <f aca="false">IF(A824&lt;&gt;"",IF(BV824&lt;&gt;0,ACOS(AG824/BV824),0),"")</f>
        <is>
          <t/>
        </is>
      </c>
      <c r="BX824" s="8" t="inlineStr">
        <f aca="false">IF(A824&lt;&gt;"",DEGREES(BW824),"")</f>
        <is>
          <t/>
        </is>
      </c>
      <c r="BY824" s="8" t="inlineStr">
        <f aca="false">IF(A824&lt;&gt;"",IF(OR(AF824&lt;&gt;0,AG824&lt;&gt;0),ATAN2(AF824,AG824),0),"")</f>
        <is>
          <t/>
        </is>
      </c>
      <c r="BZ824" s="8" t="inlineStr">
        <f aca="false">IF(A824&lt;&gt;"",DEGREES(BY824),"")</f>
        <is>
          <t/>
        </is>
      </c>
      <c r="CA824" s="0" t="inlineStr">
        <f aca="false">IF(A824&lt;&gt;"",IF(AND(AI824&lt;Parameters!$B$11,AI824&gt;Parameters!$B$12,AN824&lt;Parameters!$B$11,AN824&gt;Parameters!$B$12,AS824&lt;Parameters!$B$11,AS824&gt;Parameters!$B$12,AX824&lt;Parameters!$B$11,AX824&gt;Parameters!$B$12,BC824&lt;Parameters!$B$11,BC824&gt;Parameters!$B$12,BM824&lt;Parameters!$B$11,BM824&gt;Parameters!$B$12,BR824&lt;Parameters!$B$11,BR824&gt;Parameters!$B$12,BW824&lt;Parameters!$B$11,BW824&gt;Parameters!$B$12),1,0),"")</f>
        <is>
          <t/>
        </is>
      </c>
      <c r="CB824" s="0" t="inlineStr">
        <f aca="false">IF(A824&lt;&gt;"",IF(OR(AI824&lt;Parameters!$B$12,AI824&gt;Parameters!$B$11),0,1),"")</f>
        <is>
          <t/>
        </is>
      </c>
      <c r="CC824" s="0" t="inlineStr">
        <f aca="false">IF(A824&lt;&gt;"",IF(OR(AN824&lt;Parameters!$B$12,AN824&gt;Parameters!$B$11),0,1),"")</f>
        <is>
          <t/>
        </is>
      </c>
      <c r="CD824" s="0" t="inlineStr">
        <f aca="false">IF(A824&lt;&gt;"",IF(OR(AS824&lt;Parameters!$B$12,AS824&gt;Parameters!$B$11),0,1),"")</f>
        <is>
          <t/>
        </is>
      </c>
      <c r="CE824" s="0" t="inlineStr">
        <f aca="false">IF(A824&lt;&gt;"",IF(OR(AX824&lt;Parameters!$B$12,AX824&gt;Parameters!$B$11),0,1),"")</f>
        <is>
          <t/>
        </is>
      </c>
      <c r="CF824" s="0" t="inlineStr">
        <f aca="false">IF(A824&lt;&gt;"",IF(OR(BC824&lt;Parameters!$B$12,BC824&gt;Parameters!$B$11),0,1),"")</f>
        <is>
          <t/>
        </is>
      </c>
      <c r="CG824" s="0" t="inlineStr">
        <f aca="false">IF(A824&lt;&gt;"",IF(OR(BH824&lt;Parameters!$B$12,BH824&gt;Parameters!$B$11),0,1),"")</f>
        <is>
          <t/>
        </is>
      </c>
      <c r="CH824" s="0" t="inlineStr">
        <f aca="false">IF(A824&lt;&gt;"",IF(OR(BM824&lt;Parameters!$B$12,BM824&gt;Parameters!$B$11),0,1),"")</f>
        <is>
          <t/>
        </is>
      </c>
      <c r="CI824" s="0" t="inlineStr">
        <f aca="false">IF(A824&lt;&gt;"",IF(OR(BR824&lt;Parameters!$B$12,BR824&gt;Parameters!$B$11),0,1),"")</f>
        <is>
          <t/>
        </is>
      </c>
      <c r="CJ824" s="0" t="inlineStr">
        <f aca="false">IF(A824&lt;&gt;"",IF(OR(BW824&lt;Parameters!$B$12,BW824&gt;Parameters!$B$11),0,1),"")</f>
        <is>
          <t/>
        </is>
      </c>
      <c r="CK824" s="26" t="inlineStr">
        <f aca="false">IF(A824&lt;&gt;"",SUM(CB824:CJ824)/9,"")</f>
        <is>
          <t/>
        </is>
      </c>
      <c r="CL824" s="0" t="inlineStr">
        <f aca="false">IF(A824&lt;&gt;"",CK824*9,"")</f>
        <is>
          <t/>
        </is>
      </c>
      <c r="CM824" s="8" t="inlineStr">
        <f aca="false">IF(A824&lt;&gt;"",TEXT(B824,CM$2)&amp;" "&amp;TEXT(A824,CM$2),"")</f>
        <is>
          <t/>
        </is>
      </c>
    </row>
    <row r="825" customFormat="false" ht="15" hidden="false" customHeight="false" outlineLevel="0" collapsed="false">
      <c r="A825" s="0" t="inlineStr">
        <f aca="false">IF(OR(B824&lt;Parameters!$K$12,A824&lt;Parameters!$K$12),IF(A824&lt;Parameters!$K$12,A824+1,0),"")</f>
        <is>
          <t/>
        </is>
      </c>
      <c r="B825" s="0" t="inlineStr">
        <f aca="false">IF(A825&lt;&gt;"",IF(A825=0,B824+1,B824),"")</f>
        <is>
          <t/>
        </is>
      </c>
      <c r="C825" s="24" t="inlineStr">
        <f aca="false">IF(A825&lt;&gt;"",-_phi*(A825+0.5),"")</f>
        <is>
          <t/>
        </is>
      </c>
      <c r="D825" s="8" t="inlineStr">
        <f aca="false">IF(A825&lt;&gt;"",DEGREES(C825),"")</f>
        <is>
          <t/>
        </is>
      </c>
      <c r="E825" s="24" t="inlineStr">
        <f aca="false">IF(A825&lt;&gt;"",_phi*(B825+0.5),"")</f>
        <is>
          <t/>
        </is>
      </c>
      <c r="F825" s="8" t="inlineStr">
        <f aca="false">IF(A825&lt;&gt;"",DEGREES(E825),"")</f>
        <is>
          <t/>
        </is>
      </c>
      <c r="G825" s="8" t="inlineStr">
        <f aca="false">IF(A825&lt;&gt;"",LOOKUP(A825,h!$A$3:$A$30,h!$D$3:$D$30),"")</f>
        <is>
          <t/>
        </is>
      </c>
      <c r="H825" s="8" t="inlineStr">
        <f aca="false">IF(A825&lt;&gt;"",LOOKUP(B825,h!$A$3:$A$30,h!$D$3:$D$30),"")</f>
        <is>
          <t/>
        </is>
      </c>
      <c r="I825" s="8" t="inlineStr">
        <f aca="false">IF(A825&lt;&gt;"",_zif,"")</f>
        <is>
          <t/>
        </is>
      </c>
      <c r="J825" s="8" t="inlineStr">
        <f aca="false">IF(A825&lt;&gt;"",$G825+'v1 Frame'!D$3*COS($C825)+'v1 Frame'!E$3*SIN($C825)*SIN($E825)+'v1 Frame'!F$3*SIN($C825)*COS($E825),"")</f>
        <is>
          <t/>
        </is>
      </c>
      <c r="K825" s="8" t="inlineStr">
        <f aca="false">IF(A825&lt;&gt;"",$H825+'v1 Frame'!E$3*COS($E825)-'v1 Frame'!F$3*SIN($E825),"")</f>
        <is>
          <t/>
        </is>
      </c>
      <c r="L825" s="8" t="inlineStr">
        <f aca="false">IF(A825&lt;&gt;"",$I825-'v1 Frame'!D$3*SIN($C825)+'v1 Frame'!E$3*COS($C825)*SIN($E825)+'v1 Frame'!F$3*COS($C825)*COS($E825),"")</f>
        <is>
          <t/>
        </is>
      </c>
      <c r="M825" s="8" t="inlineStr">
        <f aca="false">IF(A825&lt;&gt;"",$G825+'v1 Frame'!G$3*COS($C825)+'v1 Frame'!H$3*SIN($C825)*SIN($E825)+'v1 Frame'!I$3*SIN($C825)*COS($E825),"")</f>
        <is>
          <t/>
        </is>
      </c>
      <c r="N825" s="8" t="inlineStr">
        <f aca="false">IF(A825&lt;&gt;"",$H825+'v1 Frame'!H$3*COS($E825)-'v1 Frame'!I$3*SIN($E825),"")</f>
        <is>
          <t/>
        </is>
      </c>
      <c r="O825" s="8" t="inlineStr">
        <f aca="false">IF(A825&lt;&gt;"",$I825-'v1 Frame'!G$3*SIN($C825)+'v1 Frame'!H$3*COS($C825)*SIN($E825)+'v1 Frame'!I$3*COS($C825)*COS($E825),"")</f>
        <is>
          <t/>
        </is>
      </c>
      <c r="P825" s="8" t="inlineStr">
        <f aca="false">IF(A825&lt;&gt;"",$G825+'v1 Frame'!J$3*COS($C825)+'v1 Frame'!K$3*SIN($C825)*SIN($E825)+'v1 Frame'!L$3*SIN($C825)*COS($E825),"")</f>
        <is>
          <t/>
        </is>
      </c>
      <c r="Q825" s="8" t="inlineStr">
        <f aca="false">IF(A825&lt;&gt;"",$H825+'v1 Frame'!K$3*COS($E825)-'v1 Frame'!L$3*SIN($E825),"")</f>
        <is>
          <t/>
        </is>
      </c>
      <c r="R825" s="8" t="inlineStr">
        <f aca="false">IF(A825&lt;&gt;"",$I825-'v1 Frame'!J$3*SIN($C825)+'v1 Frame'!K$3*COS($C825)*SIN($E825)+'v1 Frame'!L$3*COS($C825)*COS($E825),"")</f>
        <is>
          <t/>
        </is>
      </c>
      <c r="S825" s="8" t="inlineStr">
        <f aca="false">IF(A825&lt;&gt;"",$G825+'v1 Frame'!M$3*COS($C825)+'v1 Frame'!N$3*SIN($C825)*SIN($E825)+'v1 Frame'!O$3*SIN($C825)*COS($E825),"")</f>
        <is>
          <t/>
        </is>
      </c>
      <c r="T825" s="8" t="inlineStr">
        <f aca="false">IF(A825&lt;&gt;"",$H825+'v1 Frame'!N$3*COS($E825)-'v1 Frame'!O$3*SIN($E825),"")</f>
        <is>
          <t/>
        </is>
      </c>
      <c r="U825" s="8" t="inlineStr">
        <f aca="false">IF(A825&lt;&gt;"",$I825-'v1 Frame'!M$3*SIN($C825)+'v1 Frame'!N$3*COS($C825)*SIN($E825)+'v1 Frame'!O$3*COS($C825)*COS($E825),"")</f>
        <is>
          <t/>
        </is>
      </c>
      <c r="V825" s="8" t="inlineStr">
        <f aca="false">IF(A825&lt;&gt;"",$G825+'v1 Frame'!P$3*COS($C825)+'v1 Frame'!Q$3*SIN($C825)*SIN($E825)+'v1 Frame'!R$3*SIN($C825)*COS($E825),"")</f>
        <is>
          <t/>
        </is>
      </c>
      <c r="W825" s="8" t="inlineStr">
        <f aca="false">IF(A825&lt;&gt;"",$H825+'v1 Frame'!Q$3*COS($E825)-'v1 Frame'!R$3*SIN($E825),"")</f>
        <is>
          <t/>
        </is>
      </c>
      <c r="X825" s="8" t="inlineStr">
        <f aca="false">IF(A825&lt;&gt;"",$I825-'v1 Frame'!P$3*SIN($C825)+'v1 Frame'!Q$3*COS($C825)*SIN($E825)+'v1 Frame'!R$3*COS($C825)*COS($E825),"")</f>
        <is>
          <t/>
        </is>
      </c>
      <c r="Y825" s="8" t="inlineStr">
        <f aca="false">IF(A825&lt;&gt;"",$G825+'v1 Frame'!S$3*COS($C825)+'v1 Frame'!T$3*SIN($C825)*SIN($E825)+'v1 Frame'!U$3*SIN($C825)*COS($E825),"")</f>
        <is>
          <t/>
        </is>
      </c>
      <c r="Z825" s="8" t="inlineStr">
        <f aca="false">IF(A825&lt;&gt;"",$H825+'v1 Frame'!T$3*COS($E825)-'v1 Frame'!U$3*SIN($E825),"")</f>
        <is>
          <t/>
        </is>
      </c>
      <c r="AA825" s="8" t="inlineStr">
        <f aca="false">IF(A825&lt;&gt;"",$I825-'v1 Frame'!S$3*SIN($C825)+'v1 Frame'!T$3*COS($C825)*SIN($E825)+'v1 Frame'!U$3*COS($C825)*COS($E825),"")</f>
        <is>
          <t/>
        </is>
      </c>
      <c r="AB825" s="8" t="inlineStr">
        <f aca="false">IF(A825&lt;&gt;"",$G825+'v1 Frame'!V$3*COS($C825)+'v1 Frame'!W$3*SIN($C825)*SIN($E825)+'v1 Frame'!X$3*SIN($C825)*COS($E825),"")</f>
        <is>
          <t/>
        </is>
      </c>
      <c r="AC825" s="8" t="inlineStr">
        <f aca="false">IF(A825&lt;&gt;"",$H825+'v1 Frame'!W$3*COS($E825)-'v1 Frame'!X$3*SIN($E825),"")</f>
        <is>
          <t/>
        </is>
      </c>
      <c r="AD825" s="8" t="inlineStr">
        <f aca="false">IF(A825&lt;&gt;"",$I825-'v1 Frame'!V$3*SIN($C825)+'v1 Frame'!W$3*COS($C825)*SIN($E825)+'v1 Frame'!X$3*COS($C825)*COS($E825),"")</f>
        <is>
          <t/>
        </is>
      </c>
      <c r="AE825" s="25" t="inlineStr">
        <f aca="false">IF(A825&lt;&gt;"",$G825+'v1 Frame'!Y$3*COS($C825)+'v1 Frame'!Z$3*SIN($C825)*SIN($E825)+'v1 Frame'!AA$3*SIN($C825)*COS($E825),"")</f>
        <is>
          <t/>
        </is>
      </c>
      <c r="AF825" s="25" t="inlineStr">
        <f aca="false">IF(A825&lt;&gt;"",$H825+'v1 Frame'!Z$3*COS($E825)-'v1 Frame'!AA$3*SIN($E825),"")</f>
        <is>
          <t/>
        </is>
      </c>
      <c r="AG825" s="25" t="inlineStr">
        <f aca="false">IF(A825&lt;&gt;"",$I825-'v1 Frame'!Y$3*SIN($C825)+'v1 Frame'!Z$3*COS($C825)*SIN($E825)+'v1 Frame'!AA$3*COS($C825)*COS($E825),"")</f>
        <is>
          <t/>
        </is>
      </c>
      <c r="AH825" s="8" t="inlineStr">
        <f aca="false">IF(A825&lt;&gt;"",SQRT(SUMSQ(G825:I825)),"")</f>
        <is>
          <t/>
        </is>
      </c>
      <c r="AI825" s="8" t="inlineStr">
        <f aca="false">IF(A825&lt;&gt;"",IF(AH825&lt;&gt;0,ACOS(I825/AH825),0),"")</f>
        <is>
          <t/>
        </is>
      </c>
      <c r="AJ825" s="8" t="inlineStr">
        <f aca="false">IF(A825&lt;&gt;"",DEGREES(AI825),"")</f>
        <is>
          <t/>
        </is>
      </c>
      <c r="AK825" s="8" t="inlineStr">
        <f aca="false">IF(A825&lt;&gt;"",IF(OR(G825&lt;&gt;0,H825&lt;&gt;0),ATAN2(G825,H825),0),"")</f>
        <is>
          <t/>
        </is>
      </c>
      <c r="AL825" s="8" t="inlineStr">
        <f aca="false">IF(A825&lt;&gt;"",DEGREES(AK825),"")</f>
        <is>
          <t/>
        </is>
      </c>
      <c r="AM825" s="8" t="inlineStr">
        <f aca="false">IF(A825&lt;&gt;"",SQRT(SUMSQ(J825:L825)),"")</f>
        <is>
          <t/>
        </is>
      </c>
      <c r="AN825" s="8" t="inlineStr">
        <f aca="false">IF(A825&lt;&gt;"",IF(AM825&lt;&gt;0,ACOS(L825/AM825),0),"")</f>
        <is>
          <t/>
        </is>
      </c>
      <c r="AO825" s="8" t="inlineStr">
        <f aca="false">IF(A825&lt;&gt;"",DEGREES(AN825),"")</f>
        <is>
          <t/>
        </is>
      </c>
      <c r="AP825" s="8" t="inlineStr">
        <f aca="false">IF(A825&lt;&gt;"",IF(OR(J825&lt;&gt;0,K825&lt;&gt;0),ATAN2(J825,K825),0),"")</f>
        <is>
          <t/>
        </is>
      </c>
      <c r="AQ825" s="8" t="inlineStr">
        <f aca="false">IF(A825&lt;&gt;"",DEGREES(AP825),"")</f>
        <is>
          <t/>
        </is>
      </c>
      <c r="AR825" s="8" t="inlineStr">
        <f aca="false">IF(A825&lt;&gt;"",SQRT(SUMSQ(M825:O825)),"")</f>
        <is>
          <t/>
        </is>
      </c>
      <c r="AS825" s="8" t="inlineStr">
        <f aca="false">IF(A825&lt;&gt;"",IF(AR825&lt;&gt;0,ACOS(O825/AR825),0),"")</f>
        <is>
          <t/>
        </is>
      </c>
      <c r="AT825" s="8" t="inlineStr">
        <f aca="false">IF(A825&lt;&gt;"",DEGREES(AS825),"")</f>
        <is>
          <t/>
        </is>
      </c>
      <c r="AU825" s="8" t="inlineStr">
        <f aca="false">IF(A825&lt;&gt;"",IF(OR(M825&lt;&gt;0,N825&lt;&gt;0),ATAN2(M825,N825),0),"")</f>
        <is>
          <t/>
        </is>
      </c>
      <c r="AV825" s="8" t="inlineStr">
        <f aca="false">IF(A825&lt;&gt;"",DEGREES(AU825),"")</f>
        <is>
          <t/>
        </is>
      </c>
      <c r="AW825" s="8" t="inlineStr">
        <f aca="false">IF(A825&lt;&gt;"",SQRT(SUMSQ(P825:R825)),"")</f>
        <is>
          <t/>
        </is>
      </c>
      <c r="AX825" s="8" t="inlineStr">
        <f aca="false">IF(A825&lt;&gt;"",IF(AW825&lt;&gt;0,ACOS(R825/AW825),0),"")</f>
        <is>
          <t/>
        </is>
      </c>
      <c r="AY825" s="8" t="inlineStr">
        <f aca="false">IF(A825&lt;&gt;"",DEGREES(AX825),"")</f>
        <is>
          <t/>
        </is>
      </c>
      <c r="AZ825" s="8" t="inlineStr">
        <f aca="false">IF(A825&lt;&gt;"",IF(OR(P825&lt;&gt;0,Q825&lt;&gt;0),ATAN2(P825,Q825),0),"")</f>
        <is>
          <t/>
        </is>
      </c>
      <c r="BA825" s="8" t="inlineStr">
        <f aca="false">IF(A825&lt;&gt;"",DEGREES(AZ825),"")</f>
        <is>
          <t/>
        </is>
      </c>
      <c r="BB825" s="8" t="inlineStr">
        <f aca="false">IF(A825&lt;&gt;"",SQRT(SUMSQ(S825:U825)),"")</f>
        <is>
          <t/>
        </is>
      </c>
      <c r="BC825" s="8" t="inlineStr">
        <f aca="false">IF(A825&lt;&gt;"",IF(BB825&lt;&gt;0,ACOS(U825/BB825),0),"")</f>
        <is>
          <t/>
        </is>
      </c>
      <c r="BD825" s="8" t="inlineStr">
        <f aca="false">IF(A825&lt;&gt;"",DEGREES(BC825),"")</f>
        <is>
          <t/>
        </is>
      </c>
      <c r="BE825" s="8" t="inlineStr">
        <f aca="false">IF(A825&lt;&gt;"",IF(OR(S825&lt;&gt;0,T825&lt;&gt;0),ATAN2(S825,T825),0),"")</f>
        <is>
          <t/>
        </is>
      </c>
      <c r="BF825" s="8" t="inlineStr">
        <f aca="false">IF(A825&lt;&gt;"",DEGREES(BE825),"")</f>
        <is>
          <t/>
        </is>
      </c>
      <c r="BG825" s="8" t="inlineStr">
        <f aca="false">IF(A825&lt;&gt;"",SQRT(SUMSQ(V825:X825)),"")</f>
        <is>
          <t/>
        </is>
      </c>
      <c r="BH825" s="8" t="inlineStr">
        <f aca="false">IF(A825&lt;&gt;"",IF(BG825&lt;&gt;0,ACOS(X825/BG825),0),"")</f>
        <is>
          <t/>
        </is>
      </c>
      <c r="BI825" s="8" t="inlineStr">
        <f aca="false">IF(A825&lt;&gt;"",DEGREES(BH825),"")</f>
        <is>
          <t/>
        </is>
      </c>
      <c r="BJ825" s="8" t="inlineStr">
        <f aca="false">IF(A825&lt;&gt;"",IF(OR(V825&lt;&gt;0,W825&lt;&gt;0),ATAN2(V825,W825),0),"")</f>
        <is>
          <t/>
        </is>
      </c>
      <c r="BK825" s="8" t="inlineStr">
        <f aca="false">IF(A825&lt;&gt;"",DEGREES(BJ825),"")</f>
        <is>
          <t/>
        </is>
      </c>
      <c r="BL825" s="8" t="inlineStr">
        <f aca="false">IF(A825&lt;&gt;"",SQRT(SUMSQ(Y825:AA825)),"")</f>
        <is>
          <t/>
        </is>
      </c>
      <c r="BM825" s="8" t="inlineStr">
        <f aca="false">IF(A825&lt;&gt;"",IF(BL825&lt;&gt;0,ACOS(AA825/BL825),0),"")</f>
        <is>
          <t/>
        </is>
      </c>
      <c r="BN825" s="8" t="inlineStr">
        <f aca="false">IF(A825&lt;&gt;"",DEGREES(BM825),"")</f>
        <is>
          <t/>
        </is>
      </c>
      <c r="BO825" s="8" t="inlineStr">
        <f aca="false">IF(A825&lt;&gt;"",IF(OR(Y825&lt;&gt;0,Z825&lt;&gt;0),ATAN2(Y825,Z825),0),"")</f>
        <is>
          <t/>
        </is>
      </c>
      <c r="BP825" s="8" t="inlineStr">
        <f aca="false">IF(A825&lt;&gt;"",DEGREES(BO825),"")</f>
        <is>
          <t/>
        </is>
      </c>
      <c r="BQ825" s="8" t="inlineStr">
        <f aca="false">IF(A825&lt;&gt;"",SQRT(SUMSQ(AB825:AD825)),"")</f>
        <is>
          <t/>
        </is>
      </c>
      <c r="BR825" s="8" t="inlineStr">
        <f aca="false">IF(A825&lt;&gt;"",IF(BQ825&lt;&gt;0,ACOS(AD825/BQ825),0),"")</f>
        <is>
          <t/>
        </is>
      </c>
      <c r="BS825" s="8" t="inlineStr">
        <f aca="false">IF(A825&lt;&gt;"",DEGREES(BR825),"")</f>
        <is>
          <t/>
        </is>
      </c>
      <c r="BT825" s="8" t="inlineStr">
        <f aca="false">IF(A825&lt;&gt;"",IF(OR(AB825&lt;&gt;0,AC825&lt;&gt;0),ATAN2(AB825,AC825),0),"")</f>
        <is>
          <t/>
        </is>
      </c>
      <c r="BU825" s="8" t="inlineStr">
        <f aca="false">IF(A825&lt;&gt;"",DEGREES(BT825),"")</f>
        <is>
          <t/>
        </is>
      </c>
      <c r="BV825" s="8" t="inlineStr">
        <f aca="false">IF(A825&lt;&gt;"",SQRT(SUMSQ(AE825:AG825)),"")</f>
        <is>
          <t/>
        </is>
      </c>
      <c r="BW825" s="8" t="inlineStr">
        <f aca="false">IF(A825&lt;&gt;"",IF(BV825&lt;&gt;0,ACOS(AG825/BV825),0),"")</f>
        <is>
          <t/>
        </is>
      </c>
      <c r="BX825" s="8" t="inlineStr">
        <f aca="false">IF(A825&lt;&gt;"",DEGREES(BW825),"")</f>
        <is>
          <t/>
        </is>
      </c>
      <c r="BY825" s="8" t="inlineStr">
        <f aca="false">IF(A825&lt;&gt;"",IF(OR(AF825&lt;&gt;0,AG825&lt;&gt;0),ATAN2(AF825,AG825),0),"")</f>
        <is>
          <t/>
        </is>
      </c>
      <c r="BZ825" s="8" t="inlineStr">
        <f aca="false">IF(A825&lt;&gt;"",DEGREES(BY825),"")</f>
        <is>
          <t/>
        </is>
      </c>
      <c r="CA825" s="0" t="inlineStr">
        <f aca="false">IF(A825&lt;&gt;"",IF(AND(AI825&lt;Parameters!$B$11,AI825&gt;Parameters!$B$12,AN825&lt;Parameters!$B$11,AN825&gt;Parameters!$B$12,AS825&lt;Parameters!$B$11,AS825&gt;Parameters!$B$12,AX825&lt;Parameters!$B$11,AX825&gt;Parameters!$B$12,BC825&lt;Parameters!$B$11,BC825&gt;Parameters!$B$12,BM825&lt;Parameters!$B$11,BM825&gt;Parameters!$B$12,BR825&lt;Parameters!$B$11,BR825&gt;Parameters!$B$12,BW825&lt;Parameters!$B$11,BW825&gt;Parameters!$B$12),1,0),"")</f>
        <is>
          <t/>
        </is>
      </c>
      <c r="CB825" s="0" t="inlineStr">
        <f aca="false">IF(A825&lt;&gt;"",IF(OR(AI825&lt;Parameters!$B$12,AI825&gt;Parameters!$B$11),0,1),"")</f>
        <is>
          <t/>
        </is>
      </c>
      <c r="CC825" s="0" t="inlineStr">
        <f aca="false">IF(A825&lt;&gt;"",IF(OR(AN825&lt;Parameters!$B$12,AN825&gt;Parameters!$B$11),0,1),"")</f>
        <is>
          <t/>
        </is>
      </c>
      <c r="CD825" s="0" t="inlineStr">
        <f aca="false">IF(A825&lt;&gt;"",IF(OR(AS825&lt;Parameters!$B$12,AS825&gt;Parameters!$B$11),0,1),"")</f>
        <is>
          <t/>
        </is>
      </c>
      <c r="CE825" s="0" t="inlineStr">
        <f aca="false">IF(A825&lt;&gt;"",IF(OR(AX825&lt;Parameters!$B$12,AX825&gt;Parameters!$B$11),0,1),"")</f>
        <is>
          <t/>
        </is>
      </c>
      <c r="CF825" s="0" t="inlineStr">
        <f aca="false">IF(A825&lt;&gt;"",IF(OR(BC825&lt;Parameters!$B$12,BC825&gt;Parameters!$B$11),0,1),"")</f>
        <is>
          <t/>
        </is>
      </c>
      <c r="CG825" s="0" t="inlineStr">
        <f aca="false">IF(A825&lt;&gt;"",IF(OR(BH825&lt;Parameters!$B$12,BH825&gt;Parameters!$B$11),0,1),"")</f>
        <is>
          <t/>
        </is>
      </c>
      <c r="CH825" s="0" t="inlineStr">
        <f aca="false">IF(A825&lt;&gt;"",IF(OR(BM825&lt;Parameters!$B$12,BM825&gt;Parameters!$B$11),0,1),"")</f>
        <is>
          <t/>
        </is>
      </c>
      <c r="CI825" s="0" t="inlineStr">
        <f aca="false">IF(A825&lt;&gt;"",IF(OR(BR825&lt;Parameters!$B$12,BR825&gt;Parameters!$B$11),0,1),"")</f>
        <is>
          <t/>
        </is>
      </c>
      <c r="CJ825" s="0" t="inlineStr">
        <f aca="false">IF(A825&lt;&gt;"",IF(OR(BW825&lt;Parameters!$B$12,BW825&gt;Parameters!$B$11),0,1),"")</f>
        <is>
          <t/>
        </is>
      </c>
      <c r="CK825" s="26" t="inlineStr">
        <f aca="false">IF(A825&lt;&gt;"",SUM(CB825:CJ825)/9,"")</f>
        <is>
          <t/>
        </is>
      </c>
      <c r="CL825" s="0" t="inlineStr">
        <f aca="false">IF(A825&lt;&gt;"",CK825*9,"")</f>
        <is>
          <t/>
        </is>
      </c>
      <c r="CM825" s="8" t="inlineStr">
        <f aca="false">IF(A825&lt;&gt;"",TEXT(B825,CM$2)&amp;" "&amp;TEXT(A825,CM$2),"")</f>
        <is>
          <t/>
        </is>
      </c>
    </row>
    <row r="826" customFormat="false" ht="15" hidden="false" customHeight="false" outlineLevel="0" collapsed="false">
      <c r="A826" s="0" t="inlineStr">
        <f aca="false">IF(OR(B825&lt;Parameters!$K$12,A825&lt;Parameters!$K$12),IF(A825&lt;Parameters!$K$12,A825+1,0),"")</f>
        <is>
          <t/>
        </is>
      </c>
      <c r="B826" s="0" t="inlineStr">
        <f aca="false">IF(A826&lt;&gt;"",IF(A826=0,B825+1,B825),"")</f>
        <is>
          <t/>
        </is>
      </c>
      <c r="C826" s="24" t="inlineStr">
        <f aca="false">IF(A826&lt;&gt;"",-_phi*(A826+0.5),"")</f>
        <is>
          <t/>
        </is>
      </c>
      <c r="D826" s="8" t="inlineStr">
        <f aca="false">IF(A826&lt;&gt;"",DEGREES(C826),"")</f>
        <is>
          <t/>
        </is>
      </c>
      <c r="E826" s="24" t="inlineStr">
        <f aca="false">IF(A826&lt;&gt;"",_phi*(B826+0.5),"")</f>
        <is>
          <t/>
        </is>
      </c>
      <c r="F826" s="8" t="inlineStr">
        <f aca="false">IF(A826&lt;&gt;"",DEGREES(E826),"")</f>
        <is>
          <t/>
        </is>
      </c>
      <c r="G826" s="8" t="inlineStr">
        <f aca="false">IF(A826&lt;&gt;"",LOOKUP(A826,h!$A$3:$A$30,h!$D$3:$D$30),"")</f>
        <is>
          <t/>
        </is>
      </c>
      <c r="H826" s="8" t="inlineStr">
        <f aca="false">IF(A826&lt;&gt;"",LOOKUP(B826,h!$A$3:$A$30,h!$D$3:$D$30),"")</f>
        <is>
          <t/>
        </is>
      </c>
      <c r="I826" s="8" t="inlineStr">
        <f aca="false">IF(A826&lt;&gt;"",_zif,"")</f>
        <is>
          <t/>
        </is>
      </c>
      <c r="J826" s="8" t="inlineStr">
        <f aca="false">IF(A826&lt;&gt;"",$G826+'v1 Frame'!D$3*COS($C826)+'v1 Frame'!E$3*SIN($C826)*SIN($E826)+'v1 Frame'!F$3*SIN($C826)*COS($E826),"")</f>
        <is>
          <t/>
        </is>
      </c>
      <c r="K826" s="8" t="inlineStr">
        <f aca="false">IF(A826&lt;&gt;"",$H826+'v1 Frame'!E$3*COS($E826)-'v1 Frame'!F$3*SIN($E826),"")</f>
        <is>
          <t/>
        </is>
      </c>
      <c r="L826" s="8" t="inlineStr">
        <f aca="false">IF(A826&lt;&gt;"",$I826-'v1 Frame'!D$3*SIN($C826)+'v1 Frame'!E$3*COS($C826)*SIN($E826)+'v1 Frame'!F$3*COS($C826)*COS($E826),"")</f>
        <is>
          <t/>
        </is>
      </c>
      <c r="M826" s="8" t="inlineStr">
        <f aca="false">IF(A826&lt;&gt;"",$G826+'v1 Frame'!G$3*COS($C826)+'v1 Frame'!H$3*SIN($C826)*SIN($E826)+'v1 Frame'!I$3*SIN($C826)*COS($E826),"")</f>
        <is>
          <t/>
        </is>
      </c>
      <c r="N826" s="8" t="inlineStr">
        <f aca="false">IF(A826&lt;&gt;"",$H826+'v1 Frame'!H$3*COS($E826)-'v1 Frame'!I$3*SIN($E826),"")</f>
        <is>
          <t/>
        </is>
      </c>
      <c r="O826" s="8" t="inlineStr">
        <f aca="false">IF(A826&lt;&gt;"",$I826-'v1 Frame'!G$3*SIN($C826)+'v1 Frame'!H$3*COS($C826)*SIN($E826)+'v1 Frame'!I$3*COS($C826)*COS($E826),"")</f>
        <is>
          <t/>
        </is>
      </c>
      <c r="P826" s="8" t="inlineStr">
        <f aca="false">IF(A826&lt;&gt;"",$G826+'v1 Frame'!J$3*COS($C826)+'v1 Frame'!K$3*SIN($C826)*SIN($E826)+'v1 Frame'!L$3*SIN($C826)*COS($E826),"")</f>
        <is>
          <t/>
        </is>
      </c>
      <c r="Q826" s="8" t="inlineStr">
        <f aca="false">IF(A826&lt;&gt;"",$H826+'v1 Frame'!K$3*COS($E826)-'v1 Frame'!L$3*SIN($E826),"")</f>
        <is>
          <t/>
        </is>
      </c>
      <c r="R826" s="8" t="inlineStr">
        <f aca="false">IF(A826&lt;&gt;"",$I826-'v1 Frame'!J$3*SIN($C826)+'v1 Frame'!K$3*COS($C826)*SIN($E826)+'v1 Frame'!L$3*COS($C826)*COS($E826),"")</f>
        <is>
          <t/>
        </is>
      </c>
      <c r="S826" s="8" t="inlineStr">
        <f aca="false">IF(A826&lt;&gt;"",$G826+'v1 Frame'!M$3*COS($C826)+'v1 Frame'!N$3*SIN($C826)*SIN($E826)+'v1 Frame'!O$3*SIN($C826)*COS($E826),"")</f>
        <is>
          <t/>
        </is>
      </c>
      <c r="T826" s="8" t="inlineStr">
        <f aca="false">IF(A826&lt;&gt;"",$H826+'v1 Frame'!N$3*COS($E826)-'v1 Frame'!O$3*SIN($E826),"")</f>
        <is>
          <t/>
        </is>
      </c>
      <c r="U826" s="8" t="inlineStr">
        <f aca="false">IF(A826&lt;&gt;"",$I826-'v1 Frame'!M$3*SIN($C826)+'v1 Frame'!N$3*COS($C826)*SIN($E826)+'v1 Frame'!O$3*COS($C826)*COS($E826),"")</f>
        <is>
          <t/>
        </is>
      </c>
      <c r="V826" s="8" t="inlineStr">
        <f aca="false">IF(A826&lt;&gt;"",$G826+'v1 Frame'!P$3*COS($C826)+'v1 Frame'!Q$3*SIN($C826)*SIN($E826)+'v1 Frame'!R$3*SIN($C826)*COS($E826),"")</f>
        <is>
          <t/>
        </is>
      </c>
      <c r="W826" s="8" t="inlineStr">
        <f aca="false">IF(A826&lt;&gt;"",$H826+'v1 Frame'!Q$3*COS($E826)-'v1 Frame'!R$3*SIN($E826),"")</f>
        <is>
          <t/>
        </is>
      </c>
      <c r="X826" s="8" t="inlineStr">
        <f aca="false">IF(A826&lt;&gt;"",$I826-'v1 Frame'!P$3*SIN($C826)+'v1 Frame'!Q$3*COS($C826)*SIN($E826)+'v1 Frame'!R$3*COS($C826)*COS($E826),"")</f>
        <is>
          <t/>
        </is>
      </c>
      <c r="Y826" s="8" t="inlineStr">
        <f aca="false">IF(A826&lt;&gt;"",$G826+'v1 Frame'!S$3*COS($C826)+'v1 Frame'!T$3*SIN($C826)*SIN($E826)+'v1 Frame'!U$3*SIN($C826)*COS($E826),"")</f>
        <is>
          <t/>
        </is>
      </c>
      <c r="Z826" s="8" t="inlineStr">
        <f aca="false">IF(A826&lt;&gt;"",$H826+'v1 Frame'!T$3*COS($E826)-'v1 Frame'!U$3*SIN($E826),"")</f>
        <is>
          <t/>
        </is>
      </c>
      <c r="AA826" s="8" t="inlineStr">
        <f aca="false">IF(A826&lt;&gt;"",$I826-'v1 Frame'!S$3*SIN($C826)+'v1 Frame'!T$3*COS($C826)*SIN($E826)+'v1 Frame'!U$3*COS($C826)*COS($E826),"")</f>
        <is>
          <t/>
        </is>
      </c>
      <c r="AB826" s="8" t="inlineStr">
        <f aca="false">IF(A826&lt;&gt;"",$G826+'v1 Frame'!V$3*COS($C826)+'v1 Frame'!W$3*SIN($C826)*SIN($E826)+'v1 Frame'!X$3*SIN($C826)*COS($E826),"")</f>
        <is>
          <t/>
        </is>
      </c>
      <c r="AC826" s="8" t="inlineStr">
        <f aca="false">IF(A826&lt;&gt;"",$H826+'v1 Frame'!W$3*COS($E826)-'v1 Frame'!X$3*SIN($E826),"")</f>
        <is>
          <t/>
        </is>
      </c>
      <c r="AD826" s="8" t="inlineStr">
        <f aca="false">IF(A826&lt;&gt;"",$I826-'v1 Frame'!V$3*SIN($C826)+'v1 Frame'!W$3*COS($C826)*SIN($E826)+'v1 Frame'!X$3*COS($C826)*COS($E826),"")</f>
        <is>
          <t/>
        </is>
      </c>
      <c r="AE826" s="25" t="inlineStr">
        <f aca="false">IF(A826&lt;&gt;"",$G826+'v1 Frame'!Y$3*COS($C826)+'v1 Frame'!Z$3*SIN($C826)*SIN($E826)+'v1 Frame'!AA$3*SIN($C826)*COS($E826),"")</f>
        <is>
          <t/>
        </is>
      </c>
      <c r="AF826" s="25" t="inlineStr">
        <f aca="false">IF(A826&lt;&gt;"",$H826+'v1 Frame'!Z$3*COS($E826)-'v1 Frame'!AA$3*SIN($E826),"")</f>
        <is>
          <t/>
        </is>
      </c>
      <c r="AG826" s="25" t="inlineStr">
        <f aca="false">IF(A826&lt;&gt;"",$I826-'v1 Frame'!Y$3*SIN($C826)+'v1 Frame'!Z$3*COS($C826)*SIN($E826)+'v1 Frame'!AA$3*COS($C826)*COS($E826),"")</f>
        <is>
          <t/>
        </is>
      </c>
      <c r="AH826" s="8" t="inlineStr">
        <f aca="false">IF(A826&lt;&gt;"",SQRT(SUMSQ(G826:I826)),"")</f>
        <is>
          <t/>
        </is>
      </c>
      <c r="AI826" s="8" t="inlineStr">
        <f aca="false">IF(A826&lt;&gt;"",IF(AH826&lt;&gt;0,ACOS(I826/AH826),0),"")</f>
        <is>
          <t/>
        </is>
      </c>
      <c r="AJ826" s="8" t="inlineStr">
        <f aca="false">IF(A826&lt;&gt;"",DEGREES(AI826),"")</f>
        <is>
          <t/>
        </is>
      </c>
      <c r="AK826" s="8" t="inlineStr">
        <f aca="false">IF(A826&lt;&gt;"",IF(OR(G826&lt;&gt;0,H826&lt;&gt;0),ATAN2(G826,H826),0),"")</f>
        <is>
          <t/>
        </is>
      </c>
      <c r="AL826" s="8" t="inlineStr">
        <f aca="false">IF(A826&lt;&gt;"",DEGREES(AK826),"")</f>
        <is>
          <t/>
        </is>
      </c>
      <c r="AM826" s="8" t="inlineStr">
        <f aca="false">IF(A826&lt;&gt;"",SQRT(SUMSQ(J826:L826)),"")</f>
        <is>
          <t/>
        </is>
      </c>
      <c r="AN826" s="8" t="inlineStr">
        <f aca="false">IF(A826&lt;&gt;"",IF(AM826&lt;&gt;0,ACOS(L826/AM826),0),"")</f>
        <is>
          <t/>
        </is>
      </c>
      <c r="AO826" s="8" t="inlineStr">
        <f aca="false">IF(A826&lt;&gt;"",DEGREES(AN826),"")</f>
        <is>
          <t/>
        </is>
      </c>
      <c r="AP826" s="8" t="inlineStr">
        <f aca="false">IF(A826&lt;&gt;"",IF(OR(J826&lt;&gt;0,K826&lt;&gt;0),ATAN2(J826,K826),0),"")</f>
        <is>
          <t/>
        </is>
      </c>
      <c r="AQ826" s="8" t="inlineStr">
        <f aca="false">IF(A826&lt;&gt;"",DEGREES(AP826),"")</f>
        <is>
          <t/>
        </is>
      </c>
      <c r="AR826" s="8" t="inlineStr">
        <f aca="false">IF(A826&lt;&gt;"",SQRT(SUMSQ(M826:O826)),"")</f>
        <is>
          <t/>
        </is>
      </c>
      <c r="AS826" s="8" t="inlineStr">
        <f aca="false">IF(A826&lt;&gt;"",IF(AR826&lt;&gt;0,ACOS(O826/AR826),0),"")</f>
        <is>
          <t/>
        </is>
      </c>
      <c r="AT826" s="8" t="inlineStr">
        <f aca="false">IF(A826&lt;&gt;"",DEGREES(AS826),"")</f>
        <is>
          <t/>
        </is>
      </c>
      <c r="AU826" s="8" t="inlineStr">
        <f aca="false">IF(A826&lt;&gt;"",IF(OR(M826&lt;&gt;0,N826&lt;&gt;0),ATAN2(M826,N826),0),"")</f>
        <is>
          <t/>
        </is>
      </c>
      <c r="AV826" s="8" t="inlineStr">
        <f aca="false">IF(A826&lt;&gt;"",DEGREES(AU826),"")</f>
        <is>
          <t/>
        </is>
      </c>
      <c r="AW826" s="8" t="inlineStr">
        <f aca="false">IF(A826&lt;&gt;"",SQRT(SUMSQ(P826:R826)),"")</f>
        <is>
          <t/>
        </is>
      </c>
      <c r="AX826" s="8" t="inlineStr">
        <f aca="false">IF(A826&lt;&gt;"",IF(AW826&lt;&gt;0,ACOS(R826/AW826),0),"")</f>
        <is>
          <t/>
        </is>
      </c>
      <c r="AY826" s="8" t="inlineStr">
        <f aca="false">IF(A826&lt;&gt;"",DEGREES(AX826),"")</f>
        <is>
          <t/>
        </is>
      </c>
      <c r="AZ826" s="8" t="inlineStr">
        <f aca="false">IF(A826&lt;&gt;"",IF(OR(P826&lt;&gt;0,Q826&lt;&gt;0),ATAN2(P826,Q826),0),"")</f>
        <is>
          <t/>
        </is>
      </c>
      <c r="BA826" s="8" t="inlineStr">
        <f aca="false">IF(A826&lt;&gt;"",DEGREES(AZ826),"")</f>
        <is>
          <t/>
        </is>
      </c>
      <c r="BB826" s="8" t="inlineStr">
        <f aca="false">IF(A826&lt;&gt;"",SQRT(SUMSQ(S826:U826)),"")</f>
        <is>
          <t/>
        </is>
      </c>
      <c r="BC826" s="8" t="inlineStr">
        <f aca="false">IF(A826&lt;&gt;"",IF(BB826&lt;&gt;0,ACOS(U826/BB826),0),"")</f>
        <is>
          <t/>
        </is>
      </c>
      <c r="BD826" s="8" t="inlineStr">
        <f aca="false">IF(A826&lt;&gt;"",DEGREES(BC826),"")</f>
        <is>
          <t/>
        </is>
      </c>
      <c r="BE826" s="8" t="inlineStr">
        <f aca="false">IF(A826&lt;&gt;"",IF(OR(S826&lt;&gt;0,T826&lt;&gt;0),ATAN2(S826,T826),0),"")</f>
        <is>
          <t/>
        </is>
      </c>
      <c r="BF826" s="8" t="inlineStr">
        <f aca="false">IF(A826&lt;&gt;"",DEGREES(BE826),"")</f>
        <is>
          <t/>
        </is>
      </c>
      <c r="BG826" s="8" t="inlineStr">
        <f aca="false">IF(A826&lt;&gt;"",SQRT(SUMSQ(V826:X826)),"")</f>
        <is>
          <t/>
        </is>
      </c>
      <c r="BH826" s="8" t="inlineStr">
        <f aca="false">IF(A826&lt;&gt;"",IF(BG826&lt;&gt;0,ACOS(X826/BG826),0),"")</f>
        <is>
          <t/>
        </is>
      </c>
      <c r="BI826" s="8" t="inlineStr">
        <f aca="false">IF(A826&lt;&gt;"",DEGREES(BH826),"")</f>
        <is>
          <t/>
        </is>
      </c>
      <c r="BJ826" s="8" t="inlineStr">
        <f aca="false">IF(A826&lt;&gt;"",IF(OR(V826&lt;&gt;0,W826&lt;&gt;0),ATAN2(V826,W826),0),"")</f>
        <is>
          <t/>
        </is>
      </c>
      <c r="BK826" s="8" t="inlineStr">
        <f aca="false">IF(A826&lt;&gt;"",DEGREES(BJ826),"")</f>
        <is>
          <t/>
        </is>
      </c>
      <c r="BL826" s="8" t="inlineStr">
        <f aca="false">IF(A826&lt;&gt;"",SQRT(SUMSQ(Y826:AA826)),"")</f>
        <is>
          <t/>
        </is>
      </c>
      <c r="BM826" s="8" t="inlineStr">
        <f aca="false">IF(A826&lt;&gt;"",IF(BL826&lt;&gt;0,ACOS(AA826/BL826),0),"")</f>
        <is>
          <t/>
        </is>
      </c>
      <c r="BN826" s="8" t="inlineStr">
        <f aca="false">IF(A826&lt;&gt;"",DEGREES(BM826),"")</f>
        <is>
          <t/>
        </is>
      </c>
      <c r="BO826" s="8" t="inlineStr">
        <f aca="false">IF(A826&lt;&gt;"",IF(OR(Y826&lt;&gt;0,Z826&lt;&gt;0),ATAN2(Y826,Z826),0),"")</f>
        <is>
          <t/>
        </is>
      </c>
      <c r="BP826" s="8" t="inlineStr">
        <f aca="false">IF(A826&lt;&gt;"",DEGREES(BO826),"")</f>
        <is>
          <t/>
        </is>
      </c>
      <c r="BQ826" s="8" t="inlineStr">
        <f aca="false">IF(A826&lt;&gt;"",SQRT(SUMSQ(AB826:AD826)),"")</f>
        <is>
          <t/>
        </is>
      </c>
      <c r="BR826" s="8" t="inlineStr">
        <f aca="false">IF(A826&lt;&gt;"",IF(BQ826&lt;&gt;0,ACOS(AD826/BQ826),0),"")</f>
        <is>
          <t/>
        </is>
      </c>
      <c r="BS826" s="8" t="inlineStr">
        <f aca="false">IF(A826&lt;&gt;"",DEGREES(BR826),"")</f>
        <is>
          <t/>
        </is>
      </c>
      <c r="BT826" s="8" t="inlineStr">
        <f aca="false">IF(A826&lt;&gt;"",IF(OR(AB826&lt;&gt;0,AC826&lt;&gt;0),ATAN2(AB826,AC826),0),"")</f>
        <is>
          <t/>
        </is>
      </c>
      <c r="BU826" s="8" t="inlineStr">
        <f aca="false">IF(A826&lt;&gt;"",DEGREES(BT826),"")</f>
        <is>
          <t/>
        </is>
      </c>
      <c r="BV826" s="8" t="inlineStr">
        <f aca="false">IF(A826&lt;&gt;"",SQRT(SUMSQ(AE826:AG826)),"")</f>
        <is>
          <t/>
        </is>
      </c>
      <c r="BW826" s="8" t="inlineStr">
        <f aca="false">IF(A826&lt;&gt;"",IF(BV826&lt;&gt;0,ACOS(AG826/BV826),0),"")</f>
        <is>
          <t/>
        </is>
      </c>
      <c r="BX826" s="8" t="inlineStr">
        <f aca="false">IF(A826&lt;&gt;"",DEGREES(BW826),"")</f>
        <is>
          <t/>
        </is>
      </c>
      <c r="BY826" s="8" t="inlineStr">
        <f aca="false">IF(A826&lt;&gt;"",IF(OR(AF826&lt;&gt;0,AG826&lt;&gt;0),ATAN2(AF826,AG826),0),"")</f>
        <is>
          <t/>
        </is>
      </c>
      <c r="BZ826" s="8" t="inlineStr">
        <f aca="false">IF(A826&lt;&gt;"",DEGREES(BY826),"")</f>
        <is>
          <t/>
        </is>
      </c>
      <c r="CA826" s="0" t="inlineStr">
        <f aca="false">IF(A826&lt;&gt;"",IF(AND(AI826&lt;Parameters!$B$11,AI826&gt;Parameters!$B$12,AN826&lt;Parameters!$B$11,AN826&gt;Parameters!$B$12,AS826&lt;Parameters!$B$11,AS826&gt;Parameters!$B$12,AX826&lt;Parameters!$B$11,AX826&gt;Parameters!$B$12,BC826&lt;Parameters!$B$11,BC826&gt;Parameters!$B$12,BM826&lt;Parameters!$B$11,BM826&gt;Parameters!$B$12,BR826&lt;Parameters!$B$11,BR826&gt;Parameters!$B$12,BW826&lt;Parameters!$B$11,BW826&gt;Parameters!$B$12),1,0),"")</f>
        <is>
          <t/>
        </is>
      </c>
      <c r="CB826" s="0" t="inlineStr">
        <f aca="false">IF(A826&lt;&gt;"",IF(OR(AI826&lt;Parameters!$B$12,AI826&gt;Parameters!$B$11),0,1),"")</f>
        <is>
          <t/>
        </is>
      </c>
      <c r="CC826" s="0" t="inlineStr">
        <f aca="false">IF(A826&lt;&gt;"",IF(OR(AN826&lt;Parameters!$B$12,AN826&gt;Parameters!$B$11),0,1),"")</f>
        <is>
          <t/>
        </is>
      </c>
      <c r="CD826" s="0" t="inlineStr">
        <f aca="false">IF(A826&lt;&gt;"",IF(OR(AS826&lt;Parameters!$B$12,AS826&gt;Parameters!$B$11),0,1),"")</f>
        <is>
          <t/>
        </is>
      </c>
      <c r="CE826" s="0" t="inlineStr">
        <f aca="false">IF(A826&lt;&gt;"",IF(OR(AX826&lt;Parameters!$B$12,AX826&gt;Parameters!$B$11),0,1),"")</f>
        <is>
          <t/>
        </is>
      </c>
      <c r="CF826" s="0" t="inlineStr">
        <f aca="false">IF(A826&lt;&gt;"",IF(OR(BC826&lt;Parameters!$B$12,BC826&gt;Parameters!$B$11),0,1),"")</f>
        <is>
          <t/>
        </is>
      </c>
      <c r="CG826" s="0" t="inlineStr">
        <f aca="false">IF(A826&lt;&gt;"",IF(OR(BH826&lt;Parameters!$B$12,BH826&gt;Parameters!$B$11),0,1),"")</f>
        <is>
          <t/>
        </is>
      </c>
      <c r="CH826" s="0" t="inlineStr">
        <f aca="false">IF(A826&lt;&gt;"",IF(OR(BM826&lt;Parameters!$B$12,BM826&gt;Parameters!$B$11),0,1),"")</f>
        <is>
          <t/>
        </is>
      </c>
      <c r="CI826" s="0" t="inlineStr">
        <f aca="false">IF(A826&lt;&gt;"",IF(OR(BR826&lt;Parameters!$B$12,BR826&gt;Parameters!$B$11),0,1),"")</f>
        <is>
          <t/>
        </is>
      </c>
      <c r="CJ826" s="0" t="inlineStr">
        <f aca="false">IF(A826&lt;&gt;"",IF(OR(BW826&lt;Parameters!$B$12,BW826&gt;Parameters!$B$11),0,1),"")</f>
        <is>
          <t/>
        </is>
      </c>
      <c r="CK826" s="26" t="inlineStr">
        <f aca="false">IF(A826&lt;&gt;"",SUM(CB826:CJ826)/9,"")</f>
        <is>
          <t/>
        </is>
      </c>
      <c r="CL826" s="0" t="inlineStr">
        <f aca="false">IF(A826&lt;&gt;"",CK826*9,"")</f>
        <is>
          <t/>
        </is>
      </c>
      <c r="CM826" s="8" t="inlineStr">
        <f aca="false">IF(A826&lt;&gt;"",TEXT(B826,CM$2)&amp;" "&amp;TEXT(A826,CM$2),"")</f>
        <is>
          <t/>
        </is>
      </c>
    </row>
    <row r="827" customFormat="false" ht="15" hidden="false" customHeight="false" outlineLevel="0" collapsed="false">
      <c r="A827" s="0" t="inlineStr">
        <f aca="false">IF(OR(B826&lt;Parameters!$K$12,A826&lt;Parameters!$K$12),IF(A826&lt;Parameters!$K$12,A826+1,0),"")</f>
        <is>
          <t/>
        </is>
      </c>
      <c r="B827" s="0" t="inlineStr">
        <f aca="false">IF(A827&lt;&gt;"",IF(A827=0,B826+1,B826),"")</f>
        <is>
          <t/>
        </is>
      </c>
      <c r="C827" s="24" t="inlineStr">
        <f aca="false">IF(A827&lt;&gt;"",-_phi*(A827+0.5),"")</f>
        <is>
          <t/>
        </is>
      </c>
      <c r="D827" s="8" t="inlineStr">
        <f aca="false">IF(A827&lt;&gt;"",DEGREES(C827),"")</f>
        <is>
          <t/>
        </is>
      </c>
      <c r="E827" s="24" t="inlineStr">
        <f aca="false">IF(A827&lt;&gt;"",_phi*(B827+0.5),"")</f>
        <is>
          <t/>
        </is>
      </c>
      <c r="F827" s="8" t="inlineStr">
        <f aca="false">IF(A827&lt;&gt;"",DEGREES(E827),"")</f>
        <is>
          <t/>
        </is>
      </c>
      <c r="G827" s="8" t="inlineStr">
        <f aca="false">IF(A827&lt;&gt;"",LOOKUP(A827,h!$A$3:$A$30,h!$D$3:$D$30),"")</f>
        <is>
          <t/>
        </is>
      </c>
      <c r="H827" s="8" t="inlineStr">
        <f aca="false">IF(A827&lt;&gt;"",LOOKUP(B827,h!$A$3:$A$30,h!$D$3:$D$30),"")</f>
        <is>
          <t/>
        </is>
      </c>
      <c r="I827" s="8" t="inlineStr">
        <f aca="false">IF(A827&lt;&gt;"",_zif,"")</f>
        <is>
          <t/>
        </is>
      </c>
      <c r="J827" s="8" t="inlineStr">
        <f aca="false">IF(A827&lt;&gt;"",$G827+'v1 Frame'!D$3*COS($C827)+'v1 Frame'!E$3*SIN($C827)*SIN($E827)+'v1 Frame'!F$3*SIN($C827)*COS($E827),"")</f>
        <is>
          <t/>
        </is>
      </c>
      <c r="K827" s="8" t="inlineStr">
        <f aca="false">IF(A827&lt;&gt;"",$H827+'v1 Frame'!E$3*COS($E827)-'v1 Frame'!F$3*SIN($E827),"")</f>
        <is>
          <t/>
        </is>
      </c>
      <c r="L827" s="8" t="inlineStr">
        <f aca="false">IF(A827&lt;&gt;"",$I827-'v1 Frame'!D$3*SIN($C827)+'v1 Frame'!E$3*COS($C827)*SIN($E827)+'v1 Frame'!F$3*COS($C827)*COS($E827),"")</f>
        <is>
          <t/>
        </is>
      </c>
      <c r="M827" s="8" t="inlineStr">
        <f aca="false">IF(A827&lt;&gt;"",$G827+'v1 Frame'!G$3*COS($C827)+'v1 Frame'!H$3*SIN($C827)*SIN($E827)+'v1 Frame'!I$3*SIN($C827)*COS($E827),"")</f>
        <is>
          <t/>
        </is>
      </c>
      <c r="N827" s="8" t="inlineStr">
        <f aca="false">IF(A827&lt;&gt;"",$H827+'v1 Frame'!H$3*COS($E827)-'v1 Frame'!I$3*SIN($E827),"")</f>
        <is>
          <t/>
        </is>
      </c>
      <c r="O827" s="8" t="inlineStr">
        <f aca="false">IF(A827&lt;&gt;"",$I827-'v1 Frame'!G$3*SIN($C827)+'v1 Frame'!H$3*COS($C827)*SIN($E827)+'v1 Frame'!I$3*COS($C827)*COS($E827),"")</f>
        <is>
          <t/>
        </is>
      </c>
      <c r="P827" s="8" t="inlineStr">
        <f aca="false">IF(A827&lt;&gt;"",$G827+'v1 Frame'!J$3*COS($C827)+'v1 Frame'!K$3*SIN($C827)*SIN($E827)+'v1 Frame'!L$3*SIN($C827)*COS($E827),"")</f>
        <is>
          <t/>
        </is>
      </c>
      <c r="Q827" s="8" t="inlineStr">
        <f aca="false">IF(A827&lt;&gt;"",$H827+'v1 Frame'!K$3*COS($E827)-'v1 Frame'!L$3*SIN($E827),"")</f>
        <is>
          <t/>
        </is>
      </c>
      <c r="R827" s="8" t="inlineStr">
        <f aca="false">IF(A827&lt;&gt;"",$I827-'v1 Frame'!J$3*SIN($C827)+'v1 Frame'!K$3*COS($C827)*SIN($E827)+'v1 Frame'!L$3*COS($C827)*COS($E827),"")</f>
        <is>
          <t/>
        </is>
      </c>
      <c r="S827" s="8" t="inlineStr">
        <f aca="false">IF(A827&lt;&gt;"",$G827+'v1 Frame'!M$3*COS($C827)+'v1 Frame'!N$3*SIN($C827)*SIN($E827)+'v1 Frame'!O$3*SIN($C827)*COS($E827),"")</f>
        <is>
          <t/>
        </is>
      </c>
      <c r="T827" s="8" t="inlineStr">
        <f aca="false">IF(A827&lt;&gt;"",$H827+'v1 Frame'!N$3*COS($E827)-'v1 Frame'!O$3*SIN($E827),"")</f>
        <is>
          <t/>
        </is>
      </c>
      <c r="U827" s="8" t="inlineStr">
        <f aca="false">IF(A827&lt;&gt;"",$I827-'v1 Frame'!M$3*SIN($C827)+'v1 Frame'!N$3*COS($C827)*SIN($E827)+'v1 Frame'!O$3*COS($C827)*COS($E827),"")</f>
        <is>
          <t/>
        </is>
      </c>
      <c r="V827" s="8" t="inlineStr">
        <f aca="false">IF(A827&lt;&gt;"",$G827+'v1 Frame'!P$3*COS($C827)+'v1 Frame'!Q$3*SIN($C827)*SIN($E827)+'v1 Frame'!R$3*SIN($C827)*COS($E827),"")</f>
        <is>
          <t/>
        </is>
      </c>
      <c r="W827" s="8" t="inlineStr">
        <f aca="false">IF(A827&lt;&gt;"",$H827+'v1 Frame'!Q$3*COS($E827)-'v1 Frame'!R$3*SIN($E827),"")</f>
        <is>
          <t/>
        </is>
      </c>
      <c r="X827" s="8" t="inlineStr">
        <f aca="false">IF(A827&lt;&gt;"",$I827-'v1 Frame'!P$3*SIN($C827)+'v1 Frame'!Q$3*COS($C827)*SIN($E827)+'v1 Frame'!R$3*COS($C827)*COS($E827),"")</f>
        <is>
          <t/>
        </is>
      </c>
      <c r="Y827" s="8" t="inlineStr">
        <f aca="false">IF(A827&lt;&gt;"",$G827+'v1 Frame'!S$3*COS($C827)+'v1 Frame'!T$3*SIN($C827)*SIN($E827)+'v1 Frame'!U$3*SIN($C827)*COS($E827),"")</f>
        <is>
          <t/>
        </is>
      </c>
      <c r="Z827" s="8" t="inlineStr">
        <f aca="false">IF(A827&lt;&gt;"",$H827+'v1 Frame'!T$3*COS($E827)-'v1 Frame'!U$3*SIN($E827),"")</f>
        <is>
          <t/>
        </is>
      </c>
      <c r="AA827" s="8" t="inlineStr">
        <f aca="false">IF(A827&lt;&gt;"",$I827-'v1 Frame'!S$3*SIN($C827)+'v1 Frame'!T$3*COS($C827)*SIN($E827)+'v1 Frame'!U$3*COS($C827)*COS($E827),"")</f>
        <is>
          <t/>
        </is>
      </c>
      <c r="AB827" s="8" t="inlineStr">
        <f aca="false">IF(A827&lt;&gt;"",$G827+'v1 Frame'!V$3*COS($C827)+'v1 Frame'!W$3*SIN($C827)*SIN($E827)+'v1 Frame'!X$3*SIN($C827)*COS($E827),"")</f>
        <is>
          <t/>
        </is>
      </c>
      <c r="AC827" s="8" t="inlineStr">
        <f aca="false">IF(A827&lt;&gt;"",$H827+'v1 Frame'!W$3*COS($E827)-'v1 Frame'!X$3*SIN($E827),"")</f>
        <is>
          <t/>
        </is>
      </c>
      <c r="AD827" s="8" t="inlineStr">
        <f aca="false">IF(A827&lt;&gt;"",$I827-'v1 Frame'!V$3*SIN($C827)+'v1 Frame'!W$3*COS($C827)*SIN($E827)+'v1 Frame'!X$3*COS($C827)*COS($E827),"")</f>
        <is>
          <t/>
        </is>
      </c>
      <c r="AE827" s="25" t="inlineStr">
        <f aca="false">IF(A827&lt;&gt;"",$G827+'v1 Frame'!Y$3*COS($C827)+'v1 Frame'!Z$3*SIN($C827)*SIN($E827)+'v1 Frame'!AA$3*SIN($C827)*COS($E827),"")</f>
        <is>
          <t/>
        </is>
      </c>
      <c r="AF827" s="25" t="inlineStr">
        <f aca="false">IF(A827&lt;&gt;"",$H827+'v1 Frame'!Z$3*COS($E827)-'v1 Frame'!AA$3*SIN($E827),"")</f>
        <is>
          <t/>
        </is>
      </c>
      <c r="AG827" s="25" t="inlineStr">
        <f aca="false">IF(A827&lt;&gt;"",$I827-'v1 Frame'!Y$3*SIN($C827)+'v1 Frame'!Z$3*COS($C827)*SIN($E827)+'v1 Frame'!AA$3*COS($C827)*COS($E827),"")</f>
        <is>
          <t/>
        </is>
      </c>
      <c r="AH827" s="8" t="inlineStr">
        <f aca="false">IF(A827&lt;&gt;"",SQRT(SUMSQ(G827:I827)),"")</f>
        <is>
          <t/>
        </is>
      </c>
      <c r="AI827" s="8" t="inlineStr">
        <f aca="false">IF(A827&lt;&gt;"",IF(AH827&lt;&gt;0,ACOS(I827/AH827),0),"")</f>
        <is>
          <t/>
        </is>
      </c>
      <c r="AJ827" s="8" t="inlineStr">
        <f aca="false">IF(A827&lt;&gt;"",DEGREES(AI827),"")</f>
        <is>
          <t/>
        </is>
      </c>
      <c r="AK827" s="8" t="inlineStr">
        <f aca="false">IF(A827&lt;&gt;"",IF(OR(G827&lt;&gt;0,H827&lt;&gt;0),ATAN2(G827,H827),0),"")</f>
        <is>
          <t/>
        </is>
      </c>
      <c r="AL827" s="8" t="inlineStr">
        <f aca="false">IF(A827&lt;&gt;"",DEGREES(AK827),"")</f>
        <is>
          <t/>
        </is>
      </c>
      <c r="AM827" s="8" t="inlineStr">
        <f aca="false">IF(A827&lt;&gt;"",SQRT(SUMSQ(J827:L827)),"")</f>
        <is>
          <t/>
        </is>
      </c>
      <c r="AN827" s="8" t="inlineStr">
        <f aca="false">IF(A827&lt;&gt;"",IF(AM827&lt;&gt;0,ACOS(L827/AM827),0),"")</f>
        <is>
          <t/>
        </is>
      </c>
      <c r="AO827" s="8" t="inlineStr">
        <f aca="false">IF(A827&lt;&gt;"",DEGREES(AN827),"")</f>
        <is>
          <t/>
        </is>
      </c>
      <c r="AP827" s="8" t="inlineStr">
        <f aca="false">IF(A827&lt;&gt;"",IF(OR(J827&lt;&gt;0,K827&lt;&gt;0),ATAN2(J827,K827),0),"")</f>
        <is>
          <t/>
        </is>
      </c>
      <c r="AQ827" s="8" t="inlineStr">
        <f aca="false">IF(A827&lt;&gt;"",DEGREES(AP827),"")</f>
        <is>
          <t/>
        </is>
      </c>
      <c r="AR827" s="8" t="inlineStr">
        <f aca="false">IF(A827&lt;&gt;"",SQRT(SUMSQ(M827:O827)),"")</f>
        <is>
          <t/>
        </is>
      </c>
      <c r="AS827" s="8" t="inlineStr">
        <f aca="false">IF(A827&lt;&gt;"",IF(AR827&lt;&gt;0,ACOS(O827/AR827),0),"")</f>
        <is>
          <t/>
        </is>
      </c>
      <c r="AT827" s="8" t="inlineStr">
        <f aca="false">IF(A827&lt;&gt;"",DEGREES(AS827),"")</f>
        <is>
          <t/>
        </is>
      </c>
      <c r="AU827" s="8" t="inlineStr">
        <f aca="false">IF(A827&lt;&gt;"",IF(OR(M827&lt;&gt;0,N827&lt;&gt;0),ATAN2(M827,N827),0),"")</f>
        <is>
          <t/>
        </is>
      </c>
      <c r="AV827" s="8" t="inlineStr">
        <f aca="false">IF(A827&lt;&gt;"",DEGREES(AU827),"")</f>
        <is>
          <t/>
        </is>
      </c>
      <c r="AW827" s="8" t="inlineStr">
        <f aca="false">IF(A827&lt;&gt;"",SQRT(SUMSQ(P827:R827)),"")</f>
        <is>
          <t/>
        </is>
      </c>
      <c r="AX827" s="8" t="inlineStr">
        <f aca="false">IF(A827&lt;&gt;"",IF(AW827&lt;&gt;0,ACOS(R827/AW827),0),"")</f>
        <is>
          <t/>
        </is>
      </c>
      <c r="AY827" s="8" t="inlineStr">
        <f aca="false">IF(A827&lt;&gt;"",DEGREES(AX827),"")</f>
        <is>
          <t/>
        </is>
      </c>
      <c r="AZ827" s="8" t="inlineStr">
        <f aca="false">IF(A827&lt;&gt;"",IF(OR(P827&lt;&gt;0,Q827&lt;&gt;0),ATAN2(P827,Q827),0),"")</f>
        <is>
          <t/>
        </is>
      </c>
      <c r="BA827" s="8" t="inlineStr">
        <f aca="false">IF(A827&lt;&gt;"",DEGREES(AZ827),"")</f>
        <is>
          <t/>
        </is>
      </c>
      <c r="BB827" s="8" t="inlineStr">
        <f aca="false">IF(A827&lt;&gt;"",SQRT(SUMSQ(S827:U827)),"")</f>
        <is>
          <t/>
        </is>
      </c>
      <c r="BC827" s="8" t="inlineStr">
        <f aca="false">IF(A827&lt;&gt;"",IF(BB827&lt;&gt;0,ACOS(U827/BB827),0),"")</f>
        <is>
          <t/>
        </is>
      </c>
      <c r="BD827" s="8" t="inlineStr">
        <f aca="false">IF(A827&lt;&gt;"",DEGREES(BC827),"")</f>
        <is>
          <t/>
        </is>
      </c>
      <c r="BE827" s="8" t="inlineStr">
        <f aca="false">IF(A827&lt;&gt;"",IF(OR(S827&lt;&gt;0,T827&lt;&gt;0),ATAN2(S827,T827),0),"")</f>
        <is>
          <t/>
        </is>
      </c>
      <c r="BF827" s="8" t="inlineStr">
        <f aca="false">IF(A827&lt;&gt;"",DEGREES(BE827),"")</f>
        <is>
          <t/>
        </is>
      </c>
      <c r="BG827" s="8" t="inlineStr">
        <f aca="false">IF(A827&lt;&gt;"",SQRT(SUMSQ(V827:X827)),"")</f>
        <is>
          <t/>
        </is>
      </c>
      <c r="BH827" s="8" t="inlineStr">
        <f aca="false">IF(A827&lt;&gt;"",IF(BG827&lt;&gt;0,ACOS(X827/BG827),0),"")</f>
        <is>
          <t/>
        </is>
      </c>
      <c r="BI827" s="8" t="inlineStr">
        <f aca="false">IF(A827&lt;&gt;"",DEGREES(BH827),"")</f>
        <is>
          <t/>
        </is>
      </c>
      <c r="BJ827" s="8" t="inlineStr">
        <f aca="false">IF(A827&lt;&gt;"",IF(OR(V827&lt;&gt;0,W827&lt;&gt;0),ATAN2(V827,W827),0),"")</f>
        <is>
          <t/>
        </is>
      </c>
      <c r="BK827" s="8" t="inlineStr">
        <f aca="false">IF(A827&lt;&gt;"",DEGREES(BJ827),"")</f>
        <is>
          <t/>
        </is>
      </c>
      <c r="BL827" s="8" t="inlineStr">
        <f aca="false">IF(A827&lt;&gt;"",SQRT(SUMSQ(Y827:AA827)),"")</f>
        <is>
          <t/>
        </is>
      </c>
      <c r="BM827" s="8" t="inlineStr">
        <f aca="false">IF(A827&lt;&gt;"",IF(BL827&lt;&gt;0,ACOS(AA827/BL827),0),"")</f>
        <is>
          <t/>
        </is>
      </c>
      <c r="BN827" s="8" t="inlineStr">
        <f aca="false">IF(A827&lt;&gt;"",DEGREES(BM827),"")</f>
        <is>
          <t/>
        </is>
      </c>
      <c r="BO827" s="8" t="inlineStr">
        <f aca="false">IF(A827&lt;&gt;"",IF(OR(Y827&lt;&gt;0,Z827&lt;&gt;0),ATAN2(Y827,Z827),0),"")</f>
        <is>
          <t/>
        </is>
      </c>
      <c r="BP827" s="8" t="inlineStr">
        <f aca="false">IF(A827&lt;&gt;"",DEGREES(BO827),"")</f>
        <is>
          <t/>
        </is>
      </c>
      <c r="BQ827" s="8" t="inlineStr">
        <f aca="false">IF(A827&lt;&gt;"",SQRT(SUMSQ(AB827:AD827)),"")</f>
        <is>
          <t/>
        </is>
      </c>
      <c r="BR827" s="8" t="inlineStr">
        <f aca="false">IF(A827&lt;&gt;"",IF(BQ827&lt;&gt;0,ACOS(AD827/BQ827),0),"")</f>
        <is>
          <t/>
        </is>
      </c>
      <c r="BS827" s="8" t="inlineStr">
        <f aca="false">IF(A827&lt;&gt;"",DEGREES(BR827),"")</f>
        <is>
          <t/>
        </is>
      </c>
      <c r="BT827" s="8" t="inlineStr">
        <f aca="false">IF(A827&lt;&gt;"",IF(OR(AB827&lt;&gt;0,AC827&lt;&gt;0),ATAN2(AB827,AC827),0),"")</f>
        <is>
          <t/>
        </is>
      </c>
      <c r="BU827" s="8" t="inlineStr">
        <f aca="false">IF(A827&lt;&gt;"",DEGREES(BT827),"")</f>
        <is>
          <t/>
        </is>
      </c>
      <c r="BV827" s="8" t="inlineStr">
        <f aca="false">IF(A827&lt;&gt;"",SQRT(SUMSQ(AE827:AG827)),"")</f>
        <is>
          <t/>
        </is>
      </c>
      <c r="BW827" s="8" t="inlineStr">
        <f aca="false">IF(A827&lt;&gt;"",IF(BV827&lt;&gt;0,ACOS(AG827/BV827),0),"")</f>
        <is>
          <t/>
        </is>
      </c>
      <c r="BX827" s="8" t="inlineStr">
        <f aca="false">IF(A827&lt;&gt;"",DEGREES(BW827),"")</f>
        <is>
          <t/>
        </is>
      </c>
      <c r="BY827" s="8" t="inlineStr">
        <f aca="false">IF(A827&lt;&gt;"",IF(OR(AF827&lt;&gt;0,AG827&lt;&gt;0),ATAN2(AF827,AG827),0),"")</f>
        <is>
          <t/>
        </is>
      </c>
      <c r="BZ827" s="8" t="inlineStr">
        <f aca="false">IF(A827&lt;&gt;"",DEGREES(BY827),"")</f>
        <is>
          <t/>
        </is>
      </c>
      <c r="CA827" s="0" t="inlineStr">
        <f aca="false">IF(A827&lt;&gt;"",IF(AND(AI827&lt;Parameters!$B$11,AI827&gt;Parameters!$B$12,AN827&lt;Parameters!$B$11,AN827&gt;Parameters!$B$12,AS827&lt;Parameters!$B$11,AS827&gt;Parameters!$B$12,AX827&lt;Parameters!$B$11,AX827&gt;Parameters!$B$12,BC827&lt;Parameters!$B$11,BC827&gt;Parameters!$B$12,BM827&lt;Parameters!$B$11,BM827&gt;Parameters!$B$12,BR827&lt;Parameters!$B$11,BR827&gt;Parameters!$B$12,BW827&lt;Parameters!$B$11,BW827&gt;Parameters!$B$12),1,0),"")</f>
        <is>
          <t/>
        </is>
      </c>
      <c r="CB827" s="0" t="inlineStr">
        <f aca="false">IF(A827&lt;&gt;"",IF(OR(AI827&lt;Parameters!$B$12,AI827&gt;Parameters!$B$11),0,1),"")</f>
        <is>
          <t/>
        </is>
      </c>
      <c r="CC827" s="0" t="inlineStr">
        <f aca="false">IF(A827&lt;&gt;"",IF(OR(AN827&lt;Parameters!$B$12,AN827&gt;Parameters!$B$11),0,1),"")</f>
        <is>
          <t/>
        </is>
      </c>
      <c r="CD827" s="0" t="inlineStr">
        <f aca="false">IF(A827&lt;&gt;"",IF(OR(AS827&lt;Parameters!$B$12,AS827&gt;Parameters!$B$11),0,1),"")</f>
        <is>
          <t/>
        </is>
      </c>
      <c r="CE827" s="0" t="inlineStr">
        <f aca="false">IF(A827&lt;&gt;"",IF(OR(AX827&lt;Parameters!$B$12,AX827&gt;Parameters!$B$11),0,1),"")</f>
        <is>
          <t/>
        </is>
      </c>
      <c r="CF827" s="0" t="inlineStr">
        <f aca="false">IF(A827&lt;&gt;"",IF(OR(BC827&lt;Parameters!$B$12,BC827&gt;Parameters!$B$11),0,1),"")</f>
        <is>
          <t/>
        </is>
      </c>
      <c r="CG827" s="0" t="inlineStr">
        <f aca="false">IF(A827&lt;&gt;"",IF(OR(BH827&lt;Parameters!$B$12,BH827&gt;Parameters!$B$11),0,1),"")</f>
        <is>
          <t/>
        </is>
      </c>
      <c r="CH827" s="0" t="inlineStr">
        <f aca="false">IF(A827&lt;&gt;"",IF(OR(BM827&lt;Parameters!$B$12,BM827&gt;Parameters!$B$11),0,1),"")</f>
        <is>
          <t/>
        </is>
      </c>
      <c r="CI827" s="0" t="inlineStr">
        <f aca="false">IF(A827&lt;&gt;"",IF(OR(BR827&lt;Parameters!$B$12,BR827&gt;Parameters!$B$11),0,1),"")</f>
        <is>
          <t/>
        </is>
      </c>
      <c r="CJ827" s="0" t="inlineStr">
        <f aca="false">IF(A827&lt;&gt;"",IF(OR(BW827&lt;Parameters!$B$12,BW827&gt;Parameters!$B$11),0,1),"")</f>
        <is>
          <t/>
        </is>
      </c>
      <c r="CK827" s="26" t="inlineStr">
        <f aca="false">IF(A827&lt;&gt;"",SUM(CB827:CJ827)/9,"")</f>
        <is>
          <t/>
        </is>
      </c>
      <c r="CL827" s="0" t="inlineStr">
        <f aca="false">IF(A827&lt;&gt;"",CK827*9,"")</f>
        <is>
          <t/>
        </is>
      </c>
      <c r="CM827" s="8" t="inlineStr">
        <f aca="false">IF(A827&lt;&gt;"",TEXT(B827,CM$2)&amp;" "&amp;TEXT(A827,CM$2),"")</f>
        <is>
          <t/>
        </is>
      </c>
    </row>
    <row r="828" customFormat="false" ht="15" hidden="false" customHeight="false" outlineLevel="0" collapsed="false">
      <c r="A828" s="0" t="inlineStr">
        <f aca="false">IF(OR(B827&lt;Parameters!$K$12,A827&lt;Parameters!$K$12),IF(A827&lt;Parameters!$K$12,A827+1,0),"")</f>
        <is>
          <t/>
        </is>
      </c>
      <c r="B828" s="0" t="inlineStr">
        <f aca="false">IF(A828&lt;&gt;"",IF(A828=0,B827+1,B827),"")</f>
        <is>
          <t/>
        </is>
      </c>
      <c r="C828" s="24" t="inlineStr">
        <f aca="false">IF(A828&lt;&gt;"",-_phi*(A828+0.5),"")</f>
        <is>
          <t/>
        </is>
      </c>
      <c r="D828" s="8" t="inlineStr">
        <f aca="false">IF(A828&lt;&gt;"",DEGREES(C828),"")</f>
        <is>
          <t/>
        </is>
      </c>
      <c r="E828" s="24" t="inlineStr">
        <f aca="false">IF(A828&lt;&gt;"",_phi*(B828+0.5),"")</f>
        <is>
          <t/>
        </is>
      </c>
      <c r="F828" s="8" t="inlineStr">
        <f aca="false">IF(A828&lt;&gt;"",DEGREES(E828),"")</f>
        <is>
          <t/>
        </is>
      </c>
      <c r="G828" s="8" t="inlineStr">
        <f aca="false">IF(A828&lt;&gt;"",LOOKUP(A828,h!$A$3:$A$30,h!$D$3:$D$30),"")</f>
        <is>
          <t/>
        </is>
      </c>
      <c r="H828" s="8" t="inlineStr">
        <f aca="false">IF(A828&lt;&gt;"",LOOKUP(B828,h!$A$3:$A$30,h!$D$3:$D$30),"")</f>
        <is>
          <t/>
        </is>
      </c>
      <c r="I828" s="8" t="inlineStr">
        <f aca="false">IF(A828&lt;&gt;"",_zif,"")</f>
        <is>
          <t/>
        </is>
      </c>
      <c r="J828" s="8" t="inlineStr">
        <f aca="false">IF(A828&lt;&gt;"",$G828+'v1 Frame'!D$3*COS($C828)+'v1 Frame'!E$3*SIN($C828)*SIN($E828)+'v1 Frame'!F$3*SIN($C828)*COS($E828),"")</f>
        <is>
          <t/>
        </is>
      </c>
      <c r="K828" s="8" t="inlineStr">
        <f aca="false">IF(A828&lt;&gt;"",$H828+'v1 Frame'!E$3*COS($E828)-'v1 Frame'!F$3*SIN($E828),"")</f>
        <is>
          <t/>
        </is>
      </c>
      <c r="L828" s="8" t="inlineStr">
        <f aca="false">IF(A828&lt;&gt;"",$I828-'v1 Frame'!D$3*SIN($C828)+'v1 Frame'!E$3*COS($C828)*SIN($E828)+'v1 Frame'!F$3*COS($C828)*COS($E828),"")</f>
        <is>
          <t/>
        </is>
      </c>
      <c r="M828" s="8" t="inlineStr">
        <f aca="false">IF(A828&lt;&gt;"",$G828+'v1 Frame'!G$3*COS($C828)+'v1 Frame'!H$3*SIN($C828)*SIN($E828)+'v1 Frame'!I$3*SIN($C828)*COS($E828),"")</f>
        <is>
          <t/>
        </is>
      </c>
      <c r="N828" s="8" t="inlineStr">
        <f aca="false">IF(A828&lt;&gt;"",$H828+'v1 Frame'!H$3*COS($E828)-'v1 Frame'!I$3*SIN($E828),"")</f>
        <is>
          <t/>
        </is>
      </c>
      <c r="O828" s="8" t="inlineStr">
        <f aca="false">IF(A828&lt;&gt;"",$I828-'v1 Frame'!G$3*SIN($C828)+'v1 Frame'!H$3*COS($C828)*SIN($E828)+'v1 Frame'!I$3*COS($C828)*COS($E828),"")</f>
        <is>
          <t/>
        </is>
      </c>
      <c r="P828" s="8" t="inlineStr">
        <f aca="false">IF(A828&lt;&gt;"",$G828+'v1 Frame'!J$3*COS($C828)+'v1 Frame'!K$3*SIN($C828)*SIN($E828)+'v1 Frame'!L$3*SIN($C828)*COS($E828),"")</f>
        <is>
          <t/>
        </is>
      </c>
      <c r="Q828" s="8" t="inlineStr">
        <f aca="false">IF(A828&lt;&gt;"",$H828+'v1 Frame'!K$3*COS($E828)-'v1 Frame'!L$3*SIN($E828),"")</f>
        <is>
          <t/>
        </is>
      </c>
      <c r="R828" s="8" t="inlineStr">
        <f aca="false">IF(A828&lt;&gt;"",$I828-'v1 Frame'!J$3*SIN($C828)+'v1 Frame'!K$3*COS($C828)*SIN($E828)+'v1 Frame'!L$3*COS($C828)*COS($E828),"")</f>
        <is>
          <t/>
        </is>
      </c>
      <c r="S828" s="8" t="inlineStr">
        <f aca="false">IF(A828&lt;&gt;"",$G828+'v1 Frame'!M$3*COS($C828)+'v1 Frame'!N$3*SIN($C828)*SIN($E828)+'v1 Frame'!O$3*SIN($C828)*COS($E828),"")</f>
        <is>
          <t/>
        </is>
      </c>
      <c r="T828" s="8" t="inlineStr">
        <f aca="false">IF(A828&lt;&gt;"",$H828+'v1 Frame'!N$3*COS($E828)-'v1 Frame'!O$3*SIN($E828),"")</f>
        <is>
          <t/>
        </is>
      </c>
      <c r="U828" s="8" t="inlineStr">
        <f aca="false">IF(A828&lt;&gt;"",$I828-'v1 Frame'!M$3*SIN($C828)+'v1 Frame'!N$3*COS($C828)*SIN($E828)+'v1 Frame'!O$3*COS($C828)*COS($E828),"")</f>
        <is>
          <t/>
        </is>
      </c>
      <c r="V828" s="8" t="inlineStr">
        <f aca="false">IF(A828&lt;&gt;"",$G828+'v1 Frame'!P$3*COS($C828)+'v1 Frame'!Q$3*SIN($C828)*SIN($E828)+'v1 Frame'!R$3*SIN($C828)*COS($E828),"")</f>
        <is>
          <t/>
        </is>
      </c>
      <c r="W828" s="8" t="inlineStr">
        <f aca="false">IF(A828&lt;&gt;"",$H828+'v1 Frame'!Q$3*COS($E828)-'v1 Frame'!R$3*SIN($E828),"")</f>
        <is>
          <t/>
        </is>
      </c>
      <c r="X828" s="8" t="inlineStr">
        <f aca="false">IF(A828&lt;&gt;"",$I828-'v1 Frame'!P$3*SIN($C828)+'v1 Frame'!Q$3*COS($C828)*SIN($E828)+'v1 Frame'!R$3*COS($C828)*COS($E828),"")</f>
        <is>
          <t/>
        </is>
      </c>
      <c r="Y828" s="8" t="inlineStr">
        <f aca="false">IF(A828&lt;&gt;"",$G828+'v1 Frame'!S$3*COS($C828)+'v1 Frame'!T$3*SIN($C828)*SIN($E828)+'v1 Frame'!U$3*SIN($C828)*COS($E828),"")</f>
        <is>
          <t/>
        </is>
      </c>
      <c r="Z828" s="8" t="inlineStr">
        <f aca="false">IF(A828&lt;&gt;"",$H828+'v1 Frame'!T$3*COS($E828)-'v1 Frame'!U$3*SIN($E828),"")</f>
        <is>
          <t/>
        </is>
      </c>
      <c r="AA828" s="8" t="inlineStr">
        <f aca="false">IF(A828&lt;&gt;"",$I828-'v1 Frame'!S$3*SIN($C828)+'v1 Frame'!T$3*COS($C828)*SIN($E828)+'v1 Frame'!U$3*COS($C828)*COS($E828),"")</f>
        <is>
          <t/>
        </is>
      </c>
      <c r="AB828" s="8" t="inlineStr">
        <f aca="false">IF(A828&lt;&gt;"",$G828+'v1 Frame'!V$3*COS($C828)+'v1 Frame'!W$3*SIN($C828)*SIN($E828)+'v1 Frame'!X$3*SIN($C828)*COS($E828),"")</f>
        <is>
          <t/>
        </is>
      </c>
      <c r="AC828" s="8" t="inlineStr">
        <f aca="false">IF(A828&lt;&gt;"",$H828+'v1 Frame'!W$3*COS($E828)-'v1 Frame'!X$3*SIN($E828),"")</f>
        <is>
          <t/>
        </is>
      </c>
      <c r="AD828" s="8" t="inlineStr">
        <f aca="false">IF(A828&lt;&gt;"",$I828-'v1 Frame'!V$3*SIN($C828)+'v1 Frame'!W$3*COS($C828)*SIN($E828)+'v1 Frame'!X$3*COS($C828)*COS($E828),"")</f>
        <is>
          <t/>
        </is>
      </c>
      <c r="AE828" s="25" t="inlineStr">
        <f aca="false">IF(A828&lt;&gt;"",$G828+'v1 Frame'!Y$3*COS($C828)+'v1 Frame'!Z$3*SIN($C828)*SIN($E828)+'v1 Frame'!AA$3*SIN($C828)*COS($E828),"")</f>
        <is>
          <t/>
        </is>
      </c>
      <c r="AF828" s="25" t="inlineStr">
        <f aca="false">IF(A828&lt;&gt;"",$H828+'v1 Frame'!Z$3*COS($E828)-'v1 Frame'!AA$3*SIN($E828),"")</f>
        <is>
          <t/>
        </is>
      </c>
      <c r="AG828" s="25" t="inlineStr">
        <f aca="false">IF(A828&lt;&gt;"",$I828-'v1 Frame'!Y$3*SIN($C828)+'v1 Frame'!Z$3*COS($C828)*SIN($E828)+'v1 Frame'!AA$3*COS($C828)*COS($E828),"")</f>
        <is>
          <t/>
        </is>
      </c>
      <c r="AH828" s="8" t="inlineStr">
        <f aca="false">IF(A828&lt;&gt;"",SQRT(SUMSQ(G828:I828)),"")</f>
        <is>
          <t/>
        </is>
      </c>
      <c r="AI828" s="8" t="inlineStr">
        <f aca="false">IF(A828&lt;&gt;"",IF(AH828&lt;&gt;0,ACOS(I828/AH828),0),"")</f>
        <is>
          <t/>
        </is>
      </c>
      <c r="AJ828" s="8" t="inlineStr">
        <f aca="false">IF(A828&lt;&gt;"",DEGREES(AI828),"")</f>
        <is>
          <t/>
        </is>
      </c>
      <c r="AK828" s="8" t="inlineStr">
        <f aca="false">IF(A828&lt;&gt;"",IF(OR(G828&lt;&gt;0,H828&lt;&gt;0),ATAN2(G828,H828),0),"")</f>
        <is>
          <t/>
        </is>
      </c>
      <c r="AL828" s="8" t="inlineStr">
        <f aca="false">IF(A828&lt;&gt;"",DEGREES(AK828),"")</f>
        <is>
          <t/>
        </is>
      </c>
      <c r="AM828" s="8" t="inlineStr">
        <f aca="false">IF(A828&lt;&gt;"",SQRT(SUMSQ(J828:L828)),"")</f>
        <is>
          <t/>
        </is>
      </c>
      <c r="AN828" s="8" t="inlineStr">
        <f aca="false">IF(A828&lt;&gt;"",IF(AM828&lt;&gt;0,ACOS(L828/AM828),0),"")</f>
        <is>
          <t/>
        </is>
      </c>
      <c r="AO828" s="8" t="inlineStr">
        <f aca="false">IF(A828&lt;&gt;"",DEGREES(AN828),"")</f>
        <is>
          <t/>
        </is>
      </c>
      <c r="AP828" s="8" t="inlineStr">
        <f aca="false">IF(A828&lt;&gt;"",IF(OR(J828&lt;&gt;0,K828&lt;&gt;0),ATAN2(J828,K828),0),"")</f>
        <is>
          <t/>
        </is>
      </c>
      <c r="AQ828" s="8" t="inlineStr">
        <f aca="false">IF(A828&lt;&gt;"",DEGREES(AP828),"")</f>
        <is>
          <t/>
        </is>
      </c>
      <c r="AR828" s="8" t="inlineStr">
        <f aca="false">IF(A828&lt;&gt;"",SQRT(SUMSQ(M828:O828)),"")</f>
        <is>
          <t/>
        </is>
      </c>
      <c r="AS828" s="8" t="inlineStr">
        <f aca="false">IF(A828&lt;&gt;"",IF(AR828&lt;&gt;0,ACOS(O828/AR828),0),"")</f>
        <is>
          <t/>
        </is>
      </c>
      <c r="AT828" s="8" t="inlineStr">
        <f aca="false">IF(A828&lt;&gt;"",DEGREES(AS828),"")</f>
        <is>
          <t/>
        </is>
      </c>
      <c r="AU828" s="8" t="inlineStr">
        <f aca="false">IF(A828&lt;&gt;"",IF(OR(M828&lt;&gt;0,N828&lt;&gt;0),ATAN2(M828,N828),0),"")</f>
        <is>
          <t/>
        </is>
      </c>
      <c r="AV828" s="8" t="inlineStr">
        <f aca="false">IF(A828&lt;&gt;"",DEGREES(AU828),"")</f>
        <is>
          <t/>
        </is>
      </c>
      <c r="AW828" s="8" t="inlineStr">
        <f aca="false">IF(A828&lt;&gt;"",SQRT(SUMSQ(P828:R828)),"")</f>
        <is>
          <t/>
        </is>
      </c>
      <c r="AX828" s="8" t="inlineStr">
        <f aca="false">IF(A828&lt;&gt;"",IF(AW828&lt;&gt;0,ACOS(R828/AW828),0),"")</f>
        <is>
          <t/>
        </is>
      </c>
      <c r="AY828" s="8" t="inlineStr">
        <f aca="false">IF(A828&lt;&gt;"",DEGREES(AX828),"")</f>
        <is>
          <t/>
        </is>
      </c>
      <c r="AZ828" s="8" t="inlineStr">
        <f aca="false">IF(A828&lt;&gt;"",IF(OR(P828&lt;&gt;0,Q828&lt;&gt;0),ATAN2(P828,Q828),0),"")</f>
        <is>
          <t/>
        </is>
      </c>
      <c r="BA828" s="8" t="inlineStr">
        <f aca="false">IF(A828&lt;&gt;"",DEGREES(AZ828),"")</f>
        <is>
          <t/>
        </is>
      </c>
      <c r="BB828" s="8" t="inlineStr">
        <f aca="false">IF(A828&lt;&gt;"",SQRT(SUMSQ(S828:U828)),"")</f>
        <is>
          <t/>
        </is>
      </c>
      <c r="BC828" s="8" t="inlineStr">
        <f aca="false">IF(A828&lt;&gt;"",IF(BB828&lt;&gt;0,ACOS(U828/BB828),0),"")</f>
        <is>
          <t/>
        </is>
      </c>
      <c r="BD828" s="8" t="inlineStr">
        <f aca="false">IF(A828&lt;&gt;"",DEGREES(BC828),"")</f>
        <is>
          <t/>
        </is>
      </c>
      <c r="BE828" s="8" t="inlineStr">
        <f aca="false">IF(A828&lt;&gt;"",IF(OR(S828&lt;&gt;0,T828&lt;&gt;0),ATAN2(S828,T828),0),"")</f>
        <is>
          <t/>
        </is>
      </c>
      <c r="BF828" s="8" t="inlineStr">
        <f aca="false">IF(A828&lt;&gt;"",DEGREES(BE828),"")</f>
        <is>
          <t/>
        </is>
      </c>
      <c r="BG828" s="8" t="inlineStr">
        <f aca="false">IF(A828&lt;&gt;"",SQRT(SUMSQ(V828:X828)),"")</f>
        <is>
          <t/>
        </is>
      </c>
      <c r="BH828" s="8" t="inlineStr">
        <f aca="false">IF(A828&lt;&gt;"",IF(BG828&lt;&gt;0,ACOS(X828/BG828),0),"")</f>
        <is>
          <t/>
        </is>
      </c>
      <c r="BI828" s="8" t="inlineStr">
        <f aca="false">IF(A828&lt;&gt;"",DEGREES(BH828),"")</f>
        <is>
          <t/>
        </is>
      </c>
      <c r="BJ828" s="8" t="inlineStr">
        <f aca="false">IF(A828&lt;&gt;"",IF(OR(V828&lt;&gt;0,W828&lt;&gt;0),ATAN2(V828,W828),0),"")</f>
        <is>
          <t/>
        </is>
      </c>
      <c r="BK828" s="8" t="inlineStr">
        <f aca="false">IF(A828&lt;&gt;"",DEGREES(BJ828),"")</f>
        <is>
          <t/>
        </is>
      </c>
      <c r="BL828" s="8" t="inlineStr">
        <f aca="false">IF(A828&lt;&gt;"",SQRT(SUMSQ(Y828:AA828)),"")</f>
        <is>
          <t/>
        </is>
      </c>
      <c r="BM828" s="8" t="inlineStr">
        <f aca="false">IF(A828&lt;&gt;"",IF(BL828&lt;&gt;0,ACOS(AA828/BL828),0),"")</f>
        <is>
          <t/>
        </is>
      </c>
      <c r="BN828" s="8" t="inlineStr">
        <f aca="false">IF(A828&lt;&gt;"",DEGREES(BM828),"")</f>
        <is>
          <t/>
        </is>
      </c>
      <c r="BO828" s="8" t="inlineStr">
        <f aca="false">IF(A828&lt;&gt;"",IF(OR(Y828&lt;&gt;0,Z828&lt;&gt;0),ATAN2(Y828,Z828),0),"")</f>
        <is>
          <t/>
        </is>
      </c>
      <c r="BP828" s="8" t="inlineStr">
        <f aca="false">IF(A828&lt;&gt;"",DEGREES(BO828),"")</f>
        <is>
          <t/>
        </is>
      </c>
      <c r="BQ828" s="8" t="inlineStr">
        <f aca="false">IF(A828&lt;&gt;"",SQRT(SUMSQ(AB828:AD828)),"")</f>
        <is>
          <t/>
        </is>
      </c>
      <c r="BR828" s="8" t="inlineStr">
        <f aca="false">IF(A828&lt;&gt;"",IF(BQ828&lt;&gt;0,ACOS(AD828/BQ828),0),"")</f>
        <is>
          <t/>
        </is>
      </c>
      <c r="BS828" s="8" t="inlineStr">
        <f aca="false">IF(A828&lt;&gt;"",DEGREES(BR828),"")</f>
        <is>
          <t/>
        </is>
      </c>
      <c r="BT828" s="8" t="inlineStr">
        <f aca="false">IF(A828&lt;&gt;"",IF(OR(AB828&lt;&gt;0,AC828&lt;&gt;0),ATAN2(AB828,AC828),0),"")</f>
        <is>
          <t/>
        </is>
      </c>
      <c r="BU828" s="8" t="inlineStr">
        <f aca="false">IF(A828&lt;&gt;"",DEGREES(BT828),"")</f>
        <is>
          <t/>
        </is>
      </c>
      <c r="BV828" s="8" t="inlineStr">
        <f aca="false">IF(A828&lt;&gt;"",SQRT(SUMSQ(AE828:AG828)),"")</f>
        <is>
          <t/>
        </is>
      </c>
      <c r="BW828" s="8" t="inlineStr">
        <f aca="false">IF(A828&lt;&gt;"",IF(BV828&lt;&gt;0,ACOS(AG828/BV828),0),"")</f>
        <is>
          <t/>
        </is>
      </c>
      <c r="BX828" s="8" t="inlineStr">
        <f aca="false">IF(A828&lt;&gt;"",DEGREES(BW828),"")</f>
        <is>
          <t/>
        </is>
      </c>
      <c r="BY828" s="8" t="inlineStr">
        <f aca="false">IF(A828&lt;&gt;"",IF(OR(AF828&lt;&gt;0,AG828&lt;&gt;0),ATAN2(AF828,AG828),0),"")</f>
        <is>
          <t/>
        </is>
      </c>
      <c r="BZ828" s="8" t="inlineStr">
        <f aca="false">IF(A828&lt;&gt;"",DEGREES(BY828),"")</f>
        <is>
          <t/>
        </is>
      </c>
      <c r="CA828" s="0" t="inlineStr">
        <f aca="false">IF(A828&lt;&gt;"",IF(AND(AI828&lt;Parameters!$B$11,AI828&gt;Parameters!$B$12,AN828&lt;Parameters!$B$11,AN828&gt;Parameters!$B$12,AS828&lt;Parameters!$B$11,AS828&gt;Parameters!$B$12,AX828&lt;Parameters!$B$11,AX828&gt;Parameters!$B$12,BC828&lt;Parameters!$B$11,BC828&gt;Parameters!$B$12,BM828&lt;Parameters!$B$11,BM828&gt;Parameters!$B$12,BR828&lt;Parameters!$B$11,BR828&gt;Parameters!$B$12,BW828&lt;Parameters!$B$11,BW828&gt;Parameters!$B$12),1,0),"")</f>
        <is>
          <t/>
        </is>
      </c>
      <c r="CB828" s="0" t="inlineStr">
        <f aca="false">IF(A828&lt;&gt;"",IF(OR(AI828&lt;Parameters!$B$12,AI828&gt;Parameters!$B$11),0,1),"")</f>
        <is>
          <t/>
        </is>
      </c>
      <c r="CC828" s="0" t="inlineStr">
        <f aca="false">IF(A828&lt;&gt;"",IF(OR(AN828&lt;Parameters!$B$12,AN828&gt;Parameters!$B$11),0,1),"")</f>
        <is>
          <t/>
        </is>
      </c>
      <c r="CD828" s="0" t="inlineStr">
        <f aca="false">IF(A828&lt;&gt;"",IF(OR(AS828&lt;Parameters!$B$12,AS828&gt;Parameters!$B$11),0,1),"")</f>
        <is>
          <t/>
        </is>
      </c>
      <c r="CE828" s="0" t="inlineStr">
        <f aca="false">IF(A828&lt;&gt;"",IF(OR(AX828&lt;Parameters!$B$12,AX828&gt;Parameters!$B$11),0,1),"")</f>
        <is>
          <t/>
        </is>
      </c>
      <c r="CF828" s="0" t="inlineStr">
        <f aca="false">IF(A828&lt;&gt;"",IF(OR(BC828&lt;Parameters!$B$12,BC828&gt;Parameters!$B$11),0,1),"")</f>
        <is>
          <t/>
        </is>
      </c>
      <c r="CG828" s="0" t="inlineStr">
        <f aca="false">IF(A828&lt;&gt;"",IF(OR(BH828&lt;Parameters!$B$12,BH828&gt;Parameters!$B$11),0,1),"")</f>
        <is>
          <t/>
        </is>
      </c>
      <c r="CH828" s="0" t="inlineStr">
        <f aca="false">IF(A828&lt;&gt;"",IF(OR(BM828&lt;Parameters!$B$12,BM828&gt;Parameters!$B$11),0,1),"")</f>
        <is>
          <t/>
        </is>
      </c>
      <c r="CI828" s="0" t="inlineStr">
        <f aca="false">IF(A828&lt;&gt;"",IF(OR(BR828&lt;Parameters!$B$12,BR828&gt;Parameters!$B$11),0,1),"")</f>
        <is>
          <t/>
        </is>
      </c>
      <c r="CJ828" s="0" t="inlineStr">
        <f aca="false">IF(A828&lt;&gt;"",IF(OR(BW828&lt;Parameters!$B$12,BW828&gt;Parameters!$B$11),0,1),"")</f>
        <is>
          <t/>
        </is>
      </c>
      <c r="CK828" s="26" t="inlineStr">
        <f aca="false">IF(A828&lt;&gt;"",SUM(CB828:CJ828)/9,"")</f>
        <is>
          <t/>
        </is>
      </c>
      <c r="CL828" s="0" t="inlineStr">
        <f aca="false">IF(A828&lt;&gt;"",CK828*9,"")</f>
        <is>
          <t/>
        </is>
      </c>
      <c r="CM828" s="8" t="inlineStr">
        <f aca="false">IF(A828&lt;&gt;"",TEXT(B828,CM$2)&amp;" "&amp;TEXT(A828,CM$2),"")</f>
        <is>
          <t/>
        </is>
      </c>
    </row>
    <row r="829" customFormat="false" ht="15" hidden="false" customHeight="false" outlineLevel="0" collapsed="false">
      <c r="A829" s="0" t="inlineStr">
        <f aca="false">IF(OR(B828&lt;Parameters!$K$12,A828&lt;Parameters!$K$12),IF(A828&lt;Parameters!$K$12,A828+1,0),"")</f>
        <is>
          <t/>
        </is>
      </c>
      <c r="B829" s="0" t="inlineStr">
        <f aca="false">IF(A829&lt;&gt;"",IF(A829=0,B828+1,B828),"")</f>
        <is>
          <t/>
        </is>
      </c>
      <c r="C829" s="24" t="inlineStr">
        <f aca="false">IF(A829&lt;&gt;"",-_phi*(A829+0.5),"")</f>
        <is>
          <t/>
        </is>
      </c>
      <c r="D829" s="8" t="inlineStr">
        <f aca="false">IF(A829&lt;&gt;"",DEGREES(C829),"")</f>
        <is>
          <t/>
        </is>
      </c>
      <c r="E829" s="24" t="inlineStr">
        <f aca="false">IF(A829&lt;&gt;"",_phi*(B829+0.5),"")</f>
        <is>
          <t/>
        </is>
      </c>
      <c r="F829" s="8" t="inlineStr">
        <f aca="false">IF(A829&lt;&gt;"",DEGREES(E829),"")</f>
        <is>
          <t/>
        </is>
      </c>
      <c r="G829" s="8" t="inlineStr">
        <f aca="false">IF(A829&lt;&gt;"",LOOKUP(A829,h!$A$3:$A$30,h!$D$3:$D$30),"")</f>
        <is>
          <t/>
        </is>
      </c>
      <c r="H829" s="8" t="inlineStr">
        <f aca="false">IF(A829&lt;&gt;"",LOOKUP(B829,h!$A$3:$A$30,h!$D$3:$D$30),"")</f>
        <is>
          <t/>
        </is>
      </c>
      <c r="I829" s="8" t="inlineStr">
        <f aca="false">IF(A829&lt;&gt;"",_zif,"")</f>
        <is>
          <t/>
        </is>
      </c>
      <c r="J829" s="8" t="inlineStr">
        <f aca="false">IF(A829&lt;&gt;"",$G829+'v1 Frame'!D$3*COS($C829)+'v1 Frame'!E$3*SIN($C829)*SIN($E829)+'v1 Frame'!F$3*SIN($C829)*COS($E829),"")</f>
        <is>
          <t/>
        </is>
      </c>
      <c r="K829" s="8" t="inlineStr">
        <f aca="false">IF(A829&lt;&gt;"",$H829+'v1 Frame'!E$3*COS($E829)-'v1 Frame'!F$3*SIN($E829),"")</f>
        <is>
          <t/>
        </is>
      </c>
      <c r="L829" s="8" t="inlineStr">
        <f aca="false">IF(A829&lt;&gt;"",$I829-'v1 Frame'!D$3*SIN($C829)+'v1 Frame'!E$3*COS($C829)*SIN($E829)+'v1 Frame'!F$3*COS($C829)*COS($E829),"")</f>
        <is>
          <t/>
        </is>
      </c>
      <c r="M829" s="8" t="inlineStr">
        <f aca="false">IF(A829&lt;&gt;"",$G829+'v1 Frame'!G$3*COS($C829)+'v1 Frame'!H$3*SIN($C829)*SIN($E829)+'v1 Frame'!I$3*SIN($C829)*COS($E829),"")</f>
        <is>
          <t/>
        </is>
      </c>
      <c r="N829" s="8" t="inlineStr">
        <f aca="false">IF(A829&lt;&gt;"",$H829+'v1 Frame'!H$3*COS($E829)-'v1 Frame'!I$3*SIN($E829),"")</f>
        <is>
          <t/>
        </is>
      </c>
      <c r="O829" s="8" t="inlineStr">
        <f aca="false">IF(A829&lt;&gt;"",$I829-'v1 Frame'!G$3*SIN($C829)+'v1 Frame'!H$3*COS($C829)*SIN($E829)+'v1 Frame'!I$3*COS($C829)*COS($E829),"")</f>
        <is>
          <t/>
        </is>
      </c>
      <c r="P829" s="8" t="inlineStr">
        <f aca="false">IF(A829&lt;&gt;"",$G829+'v1 Frame'!J$3*COS($C829)+'v1 Frame'!K$3*SIN($C829)*SIN($E829)+'v1 Frame'!L$3*SIN($C829)*COS($E829),"")</f>
        <is>
          <t/>
        </is>
      </c>
      <c r="Q829" s="8" t="inlineStr">
        <f aca="false">IF(A829&lt;&gt;"",$H829+'v1 Frame'!K$3*COS($E829)-'v1 Frame'!L$3*SIN($E829),"")</f>
        <is>
          <t/>
        </is>
      </c>
      <c r="R829" s="8" t="inlineStr">
        <f aca="false">IF(A829&lt;&gt;"",$I829-'v1 Frame'!J$3*SIN($C829)+'v1 Frame'!K$3*COS($C829)*SIN($E829)+'v1 Frame'!L$3*COS($C829)*COS($E829),"")</f>
        <is>
          <t/>
        </is>
      </c>
      <c r="S829" s="8" t="inlineStr">
        <f aca="false">IF(A829&lt;&gt;"",$G829+'v1 Frame'!M$3*COS($C829)+'v1 Frame'!N$3*SIN($C829)*SIN($E829)+'v1 Frame'!O$3*SIN($C829)*COS($E829),"")</f>
        <is>
          <t/>
        </is>
      </c>
      <c r="T829" s="8" t="inlineStr">
        <f aca="false">IF(A829&lt;&gt;"",$H829+'v1 Frame'!N$3*COS($E829)-'v1 Frame'!O$3*SIN($E829),"")</f>
        <is>
          <t/>
        </is>
      </c>
      <c r="U829" s="8" t="inlineStr">
        <f aca="false">IF(A829&lt;&gt;"",$I829-'v1 Frame'!M$3*SIN($C829)+'v1 Frame'!N$3*COS($C829)*SIN($E829)+'v1 Frame'!O$3*COS($C829)*COS($E829),"")</f>
        <is>
          <t/>
        </is>
      </c>
      <c r="V829" s="8" t="inlineStr">
        <f aca="false">IF(A829&lt;&gt;"",$G829+'v1 Frame'!P$3*COS($C829)+'v1 Frame'!Q$3*SIN($C829)*SIN($E829)+'v1 Frame'!R$3*SIN($C829)*COS($E829),"")</f>
        <is>
          <t/>
        </is>
      </c>
      <c r="W829" s="8" t="inlineStr">
        <f aca="false">IF(A829&lt;&gt;"",$H829+'v1 Frame'!Q$3*COS($E829)-'v1 Frame'!R$3*SIN($E829),"")</f>
        <is>
          <t/>
        </is>
      </c>
      <c r="X829" s="8" t="inlineStr">
        <f aca="false">IF(A829&lt;&gt;"",$I829-'v1 Frame'!P$3*SIN($C829)+'v1 Frame'!Q$3*COS($C829)*SIN($E829)+'v1 Frame'!R$3*COS($C829)*COS($E829),"")</f>
        <is>
          <t/>
        </is>
      </c>
      <c r="Y829" s="8" t="inlineStr">
        <f aca="false">IF(A829&lt;&gt;"",$G829+'v1 Frame'!S$3*COS($C829)+'v1 Frame'!T$3*SIN($C829)*SIN($E829)+'v1 Frame'!U$3*SIN($C829)*COS($E829),"")</f>
        <is>
          <t/>
        </is>
      </c>
      <c r="Z829" s="8" t="inlineStr">
        <f aca="false">IF(A829&lt;&gt;"",$H829+'v1 Frame'!T$3*COS($E829)-'v1 Frame'!U$3*SIN($E829),"")</f>
        <is>
          <t/>
        </is>
      </c>
      <c r="AA829" s="8" t="inlineStr">
        <f aca="false">IF(A829&lt;&gt;"",$I829-'v1 Frame'!S$3*SIN($C829)+'v1 Frame'!T$3*COS($C829)*SIN($E829)+'v1 Frame'!U$3*COS($C829)*COS($E829),"")</f>
        <is>
          <t/>
        </is>
      </c>
      <c r="AB829" s="8" t="inlineStr">
        <f aca="false">IF(A829&lt;&gt;"",$G829+'v1 Frame'!V$3*COS($C829)+'v1 Frame'!W$3*SIN($C829)*SIN($E829)+'v1 Frame'!X$3*SIN($C829)*COS($E829),"")</f>
        <is>
          <t/>
        </is>
      </c>
      <c r="AC829" s="8" t="inlineStr">
        <f aca="false">IF(A829&lt;&gt;"",$H829+'v1 Frame'!W$3*COS($E829)-'v1 Frame'!X$3*SIN($E829),"")</f>
        <is>
          <t/>
        </is>
      </c>
      <c r="AD829" s="8" t="inlineStr">
        <f aca="false">IF(A829&lt;&gt;"",$I829-'v1 Frame'!V$3*SIN($C829)+'v1 Frame'!W$3*COS($C829)*SIN($E829)+'v1 Frame'!X$3*COS($C829)*COS($E829),"")</f>
        <is>
          <t/>
        </is>
      </c>
      <c r="AE829" s="25" t="inlineStr">
        <f aca="false">IF(A829&lt;&gt;"",$G829+'v1 Frame'!Y$3*COS($C829)+'v1 Frame'!Z$3*SIN($C829)*SIN($E829)+'v1 Frame'!AA$3*SIN($C829)*COS($E829),"")</f>
        <is>
          <t/>
        </is>
      </c>
      <c r="AF829" s="25" t="inlineStr">
        <f aca="false">IF(A829&lt;&gt;"",$H829+'v1 Frame'!Z$3*COS($E829)-'v1 Frame'!AA$3*SIN($E829),"")</f>
        <is>
          <t/>
        </is>
      </c>
      <c r="AG829" s="25" t="inlineStr">
        <f aca="false">IF(A829&lt;&gt;"",$I829-'v1 Frame'!Y$3*SIN($C829)+'v1 Frame'!Z$3*COS($C829)*SIN($E829)+'v1 Frame'!AA$3*COS($C829)*COS($E829),"")</f>
        <is>
          <t/>
        </is>
      </c>
      <c r="AH829" s="8" t="inlineStr">
        <f aca="false">IF(A829&lt;&gt;"",SQRT(SUMSQ(G829:I829)),"")</f>
        <is>
          <t/>
        </is>
      </c>
      <c r="AI829" s="8" t="inlineStr">
        <f aca="false">IF(A829&lt;&gt;"",IF(AH829&lt;&gt;0,ACOS(I829/AH829),0),"")</f>
        <is>
          <t/>
        </is>
      </c>
      <c r="AJ829" s="8" t="inlineStr">
        <f aca="false">IF(A829&lt;&gt;"",DEGREES(AI829),"")</f>
        <is>
          <t/>
        </is>
      </c>
      <c r="AK829" s="8" t="inlineStr">
        <f aca="false">IF(A829&lt;&gt;"",IF(OR(G829&lt;&gt;0,H829&lt;&gt;0),ATAN2(G829,H829),0),"")</f>
        <is>
          <t/>
        </is>
      </c>
      <c r="AL829" s="8" t="inlineStr">
        <f aca="false">IF(A829&lt;&gt;"",DEGREES(AK829),"")</f>
        <is>
          <t/>
        </is>
      </c>
      <c r="AM829" s="8" t="inlineStr">
        <f aca="false">IF(A829&lt;&gt;"",SQRT(SUMSQ(J829:L829)),"")</f>
        <is>
          <t/>
        </is>
      </c>
      <c r="AN829" s="8" t="inlineStr">
        <f aca="false">IF(A829&lt;&gt;"",IF(AM829&lt;&gt;0,ACOS(L829/AM829),0),"")</f>
        <is>
          <t/>
        </is>
      </c>
      <c r="AO829" s="8" t="inlineStr">
        <f aca="false">IF(A829&lt;&gt;"",DEGREES(AN829),"")</f>
        <is>
          <t/>
        </is>
      </c>
      <c r="AP829" s="8" t="inlineStr">
        <f aca="false">IF(A829&lt;&gt;"",IF(OR(J829&lt;&gt;0,K829&lt;&gt;0),ATAN2(J829,K829),0),"")</f>
        <is>
          <t/>
        </is>
      </c>
      <c r="AQ829" s="8" t="inlineStr">
        <f aca="false">IF(A829&lt;&gt;"",DEGREES(AP829),"")</f>
        <is>
          <t/>
        </is>
      </c>
      <c r="AR829" s="8" t="inlineStr">
        <f aca="false">IF(A829&lt;&gt;"",SQRT(SUMSQ(M829:O829)),"")</f>
        <is>
          <t/>
        </is>
      </c>
      <c r="AS829" s="8" t="inlineStr">
        <f aca="false">IF(A829&lt;&gt;"",IF(AR829&lt;&gt;0,ACOS(O829/AR829),0),"")</f>
        <is>
          <t/>
        </is>
      </c>
      <c r="AT829" s="8" t="inlineStr">
        <f aca="false">IF(A829&lt;&gt;"",DEGREES(AS829),"")</f>
        <is>
          <t/>
        </is>
      </c>
      <c r="AU829" s="8" t="inlineStr">
        <f aca="false">IF(A829&lt;&gt;"",IF(OR(M829&lt;&gt;0,N829&lt;&gt;0),ATAN2(M829,N829),0),"")</f>
        <is>
          <t/>
        </is>
      </c>
      <c r="AV829" s="8" t="inlineStr">
        <f aca="false">IF(A829&lt;&gt;"",DEGREES(AU829),"")</f>
        <is>
          <t/>
        </is>
      </c>
      <c r="AW829" s="8" t="inlineStr">
        <f aca="false">IF(A829&lt;&gt;"",SQRT(SUMSQ(P829:R829)),"")</f>
        <is>
          <t/>
        </is>
      </c>
      <c r="AX829" s="8" t="inlineStr">
        <f aca="false">IF(A829&lt;&gt;"",IF(AW829&lt;&gt;0,ACOS(R829/AW829),0),"")</f>
        <is>
          <t/>
        </is>
      </c>
      <c r="AY829" s="8" t="inlineStr">
        <f aca="false">IF(A829&lt;&gt;"",DEGREES(AX829),"")</f>
        <is>
          <t/>
        </is>
      </c>
      <c r="AZ829" s="8" t="inlineStr">
        <f aca="false">IF(A829&lt;&gt;"",IF(OR(P829&lt;&gt;0,Q829&lt;&gt;0),ATAN2(P829,Q829),0),"")</f>
        <is>
          <t/>
        </is>
      </c>
      <c r="BA829" s="8" t="inlineStr">
        <f aca="false">IF(A829&lt;&gt;"",DEGREES(AZ829),"")</f>
        <is>
          <t/>
        </is>
      </c>
      <c r="BB829" s="8" t="inlineStr">
        <f aca="false">IF(A829&lt;&gt;"",SQRT(SUMSQ(S829:U829)),"")</f>
        <is>
          <t/>
        </is>
      </c>
      <c r="BC829" s="8" t="inlineStr">
        <f aca="false">IF(A829&lt;&gt;"",IF(BB829&lt;&gt;0,ACOS(U829/BB829),0),"")</f>
        <is>
          <t/>
        </is>
      </c>
      <c r="BD829" s="8" t="inlineStr">
        <f aca="false">IF(A829&lt;&gt;"",DEGREES(BC829),"")</f>
        <is>
          <t/>
        </is>
      </c>
      <c r="BE829" s="8" t="inlineStr">
        <f aca="false">IF(A829&lt;&gt;"",IF(OR(S829&lt;&gt;0,T829&lt;&gt;0),ATAN2(S829,T829),0),"")</f>
        <is>
          <t/>
        </is>
      </c>
      <c r="BF829" s="8" t="inlineStr">
        <f aca="false">IF(A829&lt;&gt;"",DEGREES(BE829),"")</f>
        <is>
          <t/>
        </is>
      </c>
      <c r="BG829" s="8" t="inlineStr">
        <f aca="false">IF(A829&lt;&gt;"",SQRT(SUMSQ(V829:X829)),"")</f>
        <is>
          <t/>
        </is>
      </c>
      <c r="BH829" s="8" t="inlineStr">
        <f aca="false">IF(A829&lt;&gt;"",IF(BG829&lt;&gt;0,ACOS(X829/BG829),0),"")</f>
        <is>
          <t/>
        </is>
      </c>
      <c r="BI829" s="8" t="inlineStr">
        <f aca="false">IF(A829&lt;&gt;"",DEGREES(BH829),"")</f>
        <is>
          <t/>
        </is>
      </c>
      <c r="BJ829" s="8" t="inlineStr">
        <f aca="false">IF(A829&lt;&gt;"",IF(OR(V829&lt;&gt;0,W829&lt;&gt;0),ATAN2(V829,W829),0),"")</f>
        <is>
          <t/>
        </is>
      </c>
      <c r="BK829" s="8" t="inlineStr">
        <f aca="false">IF(A829&lt;&gt;"",DEGREES(BJ829),"")</f>
        <is>
          <t/>
        </is>
      </c>
      <c r="BL829" s="8" t="inlineStr">
        <f aca="false">IF(A829&lt;&gt;"",SQRT(SUMSQ(Y829:AA829)),"")</f>
        <is>
          <t/>
        </is>
      </c>
      <c r="BM829" s="8" t="inlineStr">
        <f aca="false">IF(A829&lt;&gt;"",IF(BL829&lt;&gt;0,ACOS(AA829/BL829),0),"")</f>
        <is>
          <t/>
        </is>
      </c>
      <c r="BN829" s="8" t="inlineStr">
        <f aca="false">IF(A829&lt;&gt;"",DEGREES(BM829),"")</f>
        <is>
          <t/>
        </is>
      </c>
      <c r="BO829" s="8" t="inlineStr">
        <f aca="false">IF(A829&lt;&gt;"",IF(OR(Y829&lt;&gt;0,Z829&lt;&gt;0),ATAN2(Y829,Z829),0),"")</f>
        <is>
          <t/>
        </is>
      </c>
      <c r="BP829" s="8" t="inlineStr">
        <f aca="false">IF(A829&lt;&gt;"",DEGREES(BO829),"")</f>
        <is>
          <t/>
        </is>
      </c>
      <c r="BQ829" s="8" t="inlineStr">
        <f aca="false">IF(A829&lt;&gt;"",SQRT(SUMSQ(AB829:AD829)),"")</f>
        <is>
          <t/>
        </is>
      </c>
      <c r="BR829" s="8" t="inlineStr">
        <f aca="false">IF(A829&lt;&gt;"",IF(BQ829&lt;&gt;0,ACOS(AD829/BQ829),0),"")</f>
        <is>
          <t/>
        </is>
      </c>
      <c r="BS829" s="8" t="inlineStr">
        <f aca="false">IF(A829&lt;&gt;"",DEGREES(BR829),"")</f>
        <is>
          <t/>
        </is>
      </c>
      <c r="BT829" s="8" t="inlineStr">
        <f aca="false">IF(A829&lt;&gt;"",IF(OR(AB829&lt;&gt;0,AC829&lt;&gt;0),ATAN2(AB829,AC829),0),"")</f>
        <is>
          <t/>
        </is>
      </c>
      <c r="BU829" s="8" t="inlineStr">
        <f aca="false">IF(A829&lt;&gt;"",DEGREES(BT829),"")</f>
        <is>
          <t/>
        </is>
      </c>
      <c r="BV829" s="8" t="inlineStr">
        <f aca="false">IF(A829&lt;&gt;"",SQRT(SUMSQ(AE829:AG829)),"")</f>
        <is>
          <t/>
        </is>
      </c>
      <c r="BW829" s="8" t="inlineStr">
        <f aca="false">IF(A829&lt;&gt;"",IF(BV829&lt;&gt;0,ACOS(AG829/BV829),0),"")</f>
        <is>
          <t/>
        </is>
      </c>
      <c r="BX829" s="8" t="inlineStr">
        <f aca="false">IF(A829&lt;&gt;"",DEGREES(BW829),"")</f>
        <is>
          <t/>
        </is>
      </c>
      <c r="BY829" s="8" t="inlineStr">
        <f aca="false">IF(A829&lt;&gt;"",IF(OR(AF829&lt;&gt;0,AG829&lt;&gt;0),ATAN2(AF829,AG829),0),"")</f>
        <is>
          <t/>
        </is>
      </c>
      <c r="BZ829" s="8" t="inlineStr">
        <f aca="false">IF(A829&lt;&gt;"",DEGREES(BY829),"")</f>
        <is>
          <t/>
        </is>
      </c>
      <c r="CA829" s="0" t="inlineStr">
        <f aca="false">IF(A829&lt;&gt;"",IF(AND(AI829&lt;Parameters!$B$11,AI829&gt;Parameters!$B$12,AN829&lt;Parameters!$B$11,AN829&gt;Parameters!$B$12,AS829&lt;Parameters!$B$11,AS829&gt;Parameters!$B$12,AX829&lt;Parameters!$B$11,AX829&gt;Parameters!$B$12,BC829&lt;Parameters!$B$11,BC829&gt;Parameters!$B$12,BM829&lt;Parameters!$B$11,BM829&gt;Parameters!$B$12,BR829&lt;Parameters!$B$11,BR829&gt;Parameters!$B$12,BW829&lt;Parameters!$B$11,BW829&gt;Parameters!$B$12),1,0),"")</f>
        <is>
          <t/>
        </is>
      </c>
      <c r="CB829" s="0" t="inlineStr">
        <f aca="false">IF(A829&lt;&gt;"",IF(OR(AI829&lt;Parameters!$B$12,AI829&gt;Parameters!$B$11),0,1),"")</f>
        <is>
          <t/>
        </is>
      </c>
      <c r="CC829" s="0" t="inlineStr">
        <f aca="false">IF(A829&lt;&gt;"",IF(OR(AN829&lt;Parameters!$B$12,AN829&gt;Parameters!$B$11),0,1),"")</f>
        <is>
          <t/>
        </is>
      </c>
      <c r="CD829" s="0" t="inlineStr">
        <f aca="false">IF(A829&lt;&gt;"",IF(OR(AS829&lt;Parameters!$B$12,AS829&gt;Parameters!$B$11),0,1),"")</f>
        <is>
          <t/>
        </is>
      </c>
      <c r="CE829" s="0" t="inlineStr">
        <f aca="false">IF(A829&lt;&gt;"",IF(OR(AX829&lt;Parameters!$B$12,AX829&gt;Parameters!$B$11),0,1),"")</f>
        <is>
          <t/>
        </is>
      </c>
      <c r="CF829" s="0" t="inlineStr">
        <f aca="false">IF(A829&lt;&gt;"",IF(OR(BC829&lt;Parameters!$B$12,BC829&gt;Parameters!$B$11),0,1),"")</f>
        <is>
          <t/>
        </is>
      </c>
      <c r="CG829" s="0" t="inlineStr">
        <f aca="false">IF(A829&lt;&gt;"",IF(OR(BH829&lt;Parameters!$B$12,BH829&gt;Parameters!$B$11),0,1),"")</f>
        <is>
          <t/>
        </is>
      </c>
      <c r="CH829" s="0" t="inlineStr">
        <f aca="false">IF(A829&lt;&gt;"",IF(OR(BM829&lt;Parameters!$B$12,BM829&gt;Parameters!$B$11),0,1),"")</f>
        <is>
          <t/>
        </is>
      </c>
      <c r="CI829" s="0" t="inlineStr">
        <f aca="false">IF(A829&lt;&gt;"",IF(OR(BR829&lt;Parameters!$B$12,BR829&gt;Parameters!$B$11),0,1),"")</f>
        <is>
          <t/>
        </is>
      </c>
      <c r="CJ829" s="0" t="inlineStr">
        <f aca="false">IF(A829&lt;&gt;"",IF(OR(BW829&lt;Parameters!$B$12,BW829&gt;Parameters!$B$11),0,1),"")</f>
        <is>
          <t/>
        </is>
      </c>
      <c r="CK829" s="26" t="inlineStr">
        <f aca="false">IF(A829&lt;&gt;"",SUM(CB829:CJ829)/9,"")</f>
        <is>
          <t/>
        </is>
      </c>
      <c r="CL829" s="0" t="inlineStr">
        <f aca="false">IF(A829&lt;&gt;"",CK829*9,"")</f>
        <is>
          <t/>
        </is>
      </c>
      <c r="CM829" s="8" t="inlineStr">
        <f aca="false">IF(A829&lt;&gt;"",TEXT(B829,CM$2)&amp;" "&amp;TEXT(A829,CM$2),"")</f>
        <is>
          <t/>
        </is>
      </c>
    </row>
    <row r="830" customFormat="false" ht="15" hidden="false" customHeight="false" outlineLevel="0" collapsed="false">
      <c r="A830" s="0" t="inlineStr">
        <f aca="false">IF(OR(B829&lt;Parameters!$K$12,A829&lt;Parameters!$K$12),IF(A829&lt;Parameters!$K$12,A829+1,0),"")</f>
        <is>
          <t/>
        </is>
      </c>
      <c r="B830" s="0" t="inlineStr">
        <f aca="false">IF(A830&lt;&gt;"",IF(A830=0,B829+1,B829),"")</f>
        <is>
          <t/>
        </is>
      </c>
      <c r="C830" s="24" t="inlineStr">
        <f aca="false">IF(A830&lt;&gt;"",-_phi*(A830+0.5),"")</f>
        <is>
          <t/>
        </is>
      </c>
      <c r="D830" s="8" t="inlineStr">
        <f aca="false">IF(A830&lt;&gt;"",DEGREES(C830),"")</f>
        <is>
          <t/>
        </is>
      </c>
      <c r="E830" s="24" t="inlineStr">
        <f aca="false">IF(A830&lt;&gt;"",_phi*(B830+0.5),"")</f>
        <is>
          <t/>
        </is>
      </c>
      <c r="F830" s="8" t="inlineStr">
        <f aca="false">IF(A830&lt;&gt;"",DEGREES(E830),"")</f>
        <is>
          <t/>
        </is>
      </c>
      <c r="G830" s="8" t="inlineStr">
        <f aca="false">IF(A830&lt;&gt;"",LOOKUP(A830,h!$A$3:$A$30,h!$D$3:$D$30),"")</f>
        <is>
          <t/>
        </is>
      </c>
      <c r="H830" s="8" t="inlineStr">
        <f aca="false">IF(A830&lt;&gt;"",LOOKUP(B830,h!$A$3:$A$30,h!$D$3:$D$30),"")</f>
        <is>
          <t/>
        </is>
      </c>
      <c r="I830" s="8" t="inlineStr">
        <f aca="false">IF(A830&lt;&gt;"",_zif,"")</f>
        <is>
          <t/>
        </is>
      </c>
      <c r="J830" s="8" t="inlineStr">
        <f aca="false">IF(A830&lt;&gt;"",$G830+'v1 Frame'!D$3*COS($C830)+'v1 Frame'!E$3*SIN($C830)*SIN($E830)+'v1 Frame'!F$3*SIN($C830)*COS($E830),"")</f>
        <is>
          <t/>
        </is>
      </c>
      <c r="K830" s="8" t="inlineStr">
        <f aca="false">IF(A830&lt;&gt;"",$H830+'v1 Frame'!E$3*COS($E830)-'v1 Frame'!F$3*SIN($E830),"")</f>
        <is>
          <t/>
        </is>
      </c>
      <c r="L830" s="8" t="inlineStr">
        <f aca="false">IF(A830&lt;&gt;"",$I830-'v1 Frame'!D$3*SIN($C830)+'v1 Frame'!E$3*COS($C830)*SIN($E830)+'v1 Frame'!F$3*COS($C830)*COS($E830),"")</f>
        <is>
          <t/>
        </is>
      </c>
      <c r="M830" s="8" t="inlineStr">
        <f aca="false">IF(A830&lt;&gt;"",$G830+'v1 Frame'!G$3*COS($C830)+'v1 Frame'!H$3*SIN($C830)*SIN($E830)+'v1 Frame'!I$3*SIN($C830)*COS($E830),"")</f>
        <is>
          <t/>
        </is>
      </c>
      <c r="N830" s="8" t="inlineStr">
        <f aca="false">IF(A830&lt;&gt;"",$H830+'v1 Frame'!H$3*COS($E830)-'v1 Frame'!I$3*SIN($E830),"")</f>
        <is>
          <t/>
        </is>
      </c>
      <c r="O830" s="8" t="inlineStr">
        <f aca="false">IF(A830&lt;&gt;"",$I830-'v1 Frame'!G$3*SIN($C830)+'v1 Frame'!H$3*COS($C830)*SIN($E830)+'v1 Frame'!I$3*COS($C830)*COS($E830),"")</f>
        <is>
          <t/>
        </is>
      </c>
      <c r="P830" s="8" t="inlineStr">
        <f aca="false">IF(A830&lt;&gt;"",$G830+'v1 Frame'!J$3*COS($C830)+'v1 Frame'!K$3*SIN($C830)*SIN($E830)+'v1 Frame'!L$3*SIN($C830)*COS($E830),"")</f>
        <is>
          <t/>
        </is>
      </c>
      <c r="Q830" s="8" t="inlineStr">
        <f aca="false">IF(A830&lt;&gt;"",$H830+'v1 Frame'!K$3*COS($E830)-'v1 Frame'!L$3*SIN($E830),"")</f>
        <is>
          <t/>
        </is>
      </c>
      <c r="R830" s="8" t="inlineStr">
        <f aca="false">IF(A830&lt;&gt;"",$I830-'v1 Frame'!J$3*SIN($C830)+'v1 Frame'!K$3*COS($C830)*SIN($E830)+'v1 Frame'!L$3*COS($C830)*COS($E830),"")</f>
        <is>
          <t/>
        </is>
      </c>
      <c r="S830" s="8" t="inlineStr">
        <f aca="false">IF(A830&lt;&gt;"",$G830+'v1 Frame'!M$3*COS($C830)+'v1 Frame'!N$3*SIN($C830)*SIN($E830)+'v1 Frame'!O$3*SIN($C830)*COS($E830),"")</f>
        <is>
          <t/>
        </is>
      </c>
      <c r="T830" s="8" t="inlineStr">
        <f aca="false">IF(A830&lt;&gt;"",$H830+'v1 Frame'!N$3*COS($E830)-'v1 Frame'!O$3*SIN($E830),"")</f>
        <is>
          <t/>
        </is>
      </c>
      <c r="U830" s="8" t="inlineStr">
        <f aca="false">IF(A830&lt;&gt;"",$I830-'v1 Frame'!M$3*SIN($C830)+'v1 Frame'!N$3*COS($C830)*SIN($E830)+'v1 Frame'!O$3*COS($C830)*COS($E830),"")</f>
        <is>
          <t/>
        </is>
      </c>
      <c r="V830" s="8" t="inlineStr">
        <f aca="false">IF(A830&lt;&gt;"",$G830+'v1 Frame'!P$3*COS($C830)+'v1 Frame'!Q$3*SIN($C830)*SIN($E830)+'v1 Frame'!R$3*SIN($C830)*COS($E830),"")</f>
        <is>
          <t/>
        </is>
      </c>
      <c r="W830" s="8" t="inlineStr">
        <f aca="false">IF(A830&lt;&gt;"",$H830+'v1 Frame'!Q$3*COS($E830)-'v1 Frame'!R$3*SIN($E830),"")</f>
        <is>
          <t/>
        </is>
      </c>
      <c r="X830" s="8" t="inlineStr">
        <f aca="false">IF(A830&lt;&gt;"",$I830-'v1 Frame'!P$3*SIN($C830)+'v1 Frame'!Q$3*COS($C830)*SIN($E830)+'v1 Frame'!R$3*COS($C830)*COS($E830),"")</f>
        <is>
          <t/>
        </is>
      </c>
      <c r="Y830" s="8" t="inlineStr">
        <f aca="false">IF(A830&lt;&gt;"",$G830+'v1 Frame'!S$3*COS($C830)+'v1 Frame'!T$3*SIN($C830)*SIN($E830)+'v1 Frame'!U$3*SIN($C830)*COS($E830),"")</f>
        <is>
          <t/>
        </is>
      </c>
      <c r="Z830" s="8" t="inlineStr">
        <f aca="false">IF(A830&lt;&gt;"",$H830+'v1 Frame'!T$3*COS($E830)-'v1 Frame'!U$3*SIN($E830),"")</f>
        <is>
          <t/>
        </is>
      </c>
      <c r="AA830" s="8" t="inlineStr">
        <f aca="false">IF(A830&lt;&gt;"",$I830-'v1 Frame'!S$3*SIN($C830)+'v1 Frame'!T$3*COS($C830)*SIN($E830)+'v1 Frame'!U$3*COS($C830)*COS($E830),"")</f>
        <is>
          <t/>
        </is>
      </c>
      <c r="AB830" s="8" t="inlineStr">
        <f aca="false">IF(A830&lt;&gt;"",$G830+'v1 Frame'!V$3*COS($C830)+'v1 Frame'!W$3*SIN($C830)*SIN($E830)+'v1 Frame'!X$3*SIN($C830)*COS($E830),"")</f>
        <is>
          <t/>
        </is>
      </c>
      <c r="AC830" s="8" t="inlineStr">
        <f aca="false">IF(A830&lt;&gt;"",$H830+'v1 Frame'!W$3*COS($E830)-'v1 Frame'!X$3*SIN($E830),"")</f>
        <is>
          <t/>
        </is>
      </c>
      <c r="AD830" s="8" t="inlineStr">
        <f aca="false">IF(A830&lt;&gt;"",$I830-'v1 Frame'!V$3*SIN($C830)+'v1 Frame'!W$3*COS($C830)*SIN($E830)+'v1 Frame'!X$3*COS($C830)*COS($E830),"")</f>
        <is>
          <t/>
        </is>
      </c>
      <c r="AE830" s="25" t="inlineStr">
        <f aca="false">IF(A830&lt;&gt;"",$G830+'v1 Frame'!Y$3*COS($C830)+'v1 Frame'!Z$3*SIN($C830)*SIN($E830)+'v1 Frame'!AA$3*SIN($C830)*COS($E830),"")</f>
        <is>
          <t/>
        </is>
      </c>
      <c r="AF830" s="25" t="inlineStr">
        <f aca="false">IF(A830&lt;&gt;"",$H830+'v1 Frame'!Z$3*COS($E830)-'v1 Frame'!AA$3*SIN($E830),"")</f>
        <is>
          <t/>
        </is>
      </c>
      <c r="AG830" s="25" t="inlineStr">
        <f aca="false">IF(A830&lt;&gt;"",$I830-'v1 Frame'!Y$3*SIN($C830)+'v1 Frame'!Z$3*COS($C830)*SIN($E830)+'v1 Frame'!AA$3*COS($C830)*COS($E830),"")</f>
        <is>
          <t/>
        </is>
      </c>
      <c r="AH830" s="8" t="inlineStr">
        <f aca="false">IF(A830&lt;&gt;"",SQRT(SUMSQ(G830:I830)),"")</f>
        <is>
          <t/>
        </is>
      </c>
      <c r="AI830" s="8" t="inlineStr">
        <f aca="false">IF(A830&lt;&gt;"",IF(AH830&lt;&gt;0,ACOS(I830/AH830),0),"")</f>
        <is>
          <t/>
        </is>
      </c>
      <c r="AJ830" s="8" t="inlineStr">
        <f aca="false">IF(A830&lt;&gt;"",DEGREES(AI830),"")</f>
        <is>
          <t/>
        </is>
      </c>
      <c r="AK830" s="8" t="inlineStr">
        <f aca="false">IF(A830&lt;&gt;"",IF(OR(G830&lt;&gt;0,H830&lt;&gt;0),ATAN2(G830,H830),0),"")</f>
        <is>
          <t/>
        </is>
      </c>
      <c r="AL830" s="8" t="inlineStr">
        <f aca="false">IF(A830&lt;&gt;"",DEGREES(AK830),"")</f>
        <is>
          <t/>
        </is>
      </c>
      <c r="AM830" s="8" t="inlineStr">
        <f aca="false">IF(A830&lt;&gt;"",SQRT(SUMSQ(J830:L830)),"")</f>
        <is>
          <t/>
        </is>
      </c>
      <c r="AN830" s="8" t="inlineStr">
        <f aca="false">IF(A830&lt;&gt;"",IF(AM830&lt;&gt;0,ACOS(L830/AM830),0),"")</f>
        <is>
          <t/>
        </is>
      </c>
      <c r="AO830" s="8" t="inlineStr">
        <f aca="false">IF(A830&lt;&gt;"",DEGREES(AN830),"")</f>
        <is>
          <t/>
        </is>
      </c>
      <c r="AP830" s="8" t="inlineStr">
        <f aca="false">IF(A830&lt;&gt;"",IF(OR(J830&lt;&gt;0,K830&lt;&gt;0),ATAN2(J830,K830),0),"")</f>
        <is>
          <t/>
        </is>
      </c>
      <c r="AQ830" s="8" t="inlineStr">
        <f aca="false">IF(A830&lt;&gt;"",DEGREES(AP830),"")</f>
        <is>
          <t/>
        </is>
      </c>
      <c r="AR830" s="8" t="inlineStr">
        <f aca="false">IF(A830&lt;&gt;"",SQRT(SUMSQ(M830:O830)),"")</f>
        <is>
          <t/>
        </is>
      </c>
      <c r="AS830" s="8" t="inlineStr">
        <f aca="false">IF(A830&lt;&gt;"",IF(AR830&lt;&gt;0,ACOS(O830/AR830),0),"")</f>
        <is>
          <t/>
        </is>
      </c>
      <c r="AT830" s="8" t="inlineStr">
        <f aca="false">IF(A830&lt;&gt;"",DEGREES(AS830),"")</f>
        <is>
          <t/>
        </is>
      </c>
      <c r="AU830" s="8" t="inlineStr">
        <f aca="false">IF(A830&lt;&gt;"",IF(OR(M830&lt;&gt;0,N830&lt;&gt;0),ATAN2(M830,N830),0),"")</f>
        <is>
          <t/>
        </is>
      </c>
      <c r="AV830" s="8" t="inlineStr">
        <f aca="false">IF(A830&lt;&gt;"",DEGREES(AU830),"")</f>
        <is>
          <t/>
        </is>
      </c>
      <c r="AW830" s="8" t="inlineStr">
        <f aca="false">IF(A830&lt;&gt;"",SQRT(SUMSQ(P830:R830)),"")</f>
        <is>
          <t/>
        </is>
      </c>
      <c r="AX830" s="8" t="inlineStr">
        <f aca="false">IF(A830&lt;&gt;"",IF(AW830&lt;&gt;0,ACOS(R830/AW830),0),"")</f>
        <is>
          <t/>
        </is>
      </c>
      <c r="AY830" s="8" t="inlineStr">
        <f aca="false">IF(A830&lt;&gt;"",DEGREES(AX830),"")</f>
        <is>
          <t/>
        </is>
      </c>
      <c r="AZ830" s="8" t="inlineStr">
        <f aca="false">IF(A830&lt;&gt;"",IF(OR(P830&lt;&gt;0,Q830&lt;&gt;0),ATAN2(P830,Q830),0),"")</f>
        <is>
          <t/>
        </is>
      </c>
      <c r="BA830" s="8" t="inlineStr">
        <f aca="false">IF(A830&lt;&gt;"",DEGREES(AZ830),"")</f>
        <is>
          <t/>
        </is>
      </c>
      <c r="BB830" s="8" t="inlineStr">
        <f aca="false">IF(A830&lt;&gt;"",SQRT(SUMSQ(S830:U830)),"")</f>
        <is>
          <t/>
        </is>
      </c>
      <c r="BC830" s="8" t="inlineStr">
        <f aca="false">IF(A830&lt;&gt;"",IF(BB830&lt;&gt;0,ACOS(U830/BB830),0),"")</f>
        <is>
          <t/>
        </is>
      </c>
      <c r="BD830" s="8" t="inlineStr">
        <f aca="false">IF(A830&lt;&gt;"",DEGREES(BC830),"")</f>
        <is>
          <t/>
        </is>
      </c>
      <c r="BE830" s="8" t="inlineStr">
        <f aca="false">IF(A830&lt;&gt;"",IF(OR(S830&lt;&gt;0,T830&lt;&gt;0),ATAN2(S830,T830),0),"")</f>
        <is>
          <t/>
        </is>
      </c>
      <c r="BF830" s="8" t="inlineStr">
        <f aca="false">IF(A830&lt;&gt;"",DEGREES(BE830),"")</f>
        <is>
          <t/>
        </is>
      </c>
      <c r="BG830" s="8" t="inlineStr">
        <f aca="false">IF(A830&lt;&gt;"",SQRT(SUMSQ(V830:X830)),"")</f>
        <is>
          <t/>
        </is>
      </c>
      <c r="BH830" s="8" t="inlineStr">
        <f aca="false">IF(A830&lt;&gt;"",IF(BG830&lt;&gt;0,ACOS(X830/BG830),0),"")</f>
        <is>
          <t/>
        </is>
      </c>
      <c r="BI830" s="8" t="inlineStr">
        <f aca="false">IF(A830&lt;&gt;"",DEGREES(BH830),"")</f>
        <is>
          <t/>
        </is>
      </c>
      <c r="BJ830" s="8" t="inlineStr">
        <f aca="false">IF(A830&lt;&gt;"",IF(OR(V830&lt;&gt;0,W830&lt;&gt;0),ATAN2(V830,W830),0),"")</f>
        <is>
          <t/>
        </is>
      </c>
      <c r="BK830" s="8" t="inlineStr">
        <f aca="false">IF(A830&lt;&gt;"",DEGREES(BJ830),"")</f>
        <is>
          <t/>
        </is>
      </c>
      <c r="BL830" s="8" t="inlineStr">
        <f aca="false">IF(A830&lt;&gt;"",SQRT(SUMSQ(Y830:AA830)),"")</f>
        <is>
          <t/>
        </is>
      </c>
      <c r="BM830" s="8" t="inlineStr">
        <f aca="false">IF(A830&lt;&gt;"",IF(BL830&lt;&gt;0,ACOS(AA830/BL830),0),"")</f>
        <is>
          <t/>
        </is>
      </c>
      <c r="BN830" s="8" t="inlineStr">
        <f aca="false">IF(A830&lt;&gt;"",DEGREES(BM830),"")</f>
        <is>
          <t/>
        </is>
      </c>
      <c r="BO830" s="8" t="inlineStr">
        <f aca="false">IF(A830&lt;&gt;"",IF(OR(Y830&lt;&gt;0,Z830&lt;&gt;0),ATAN2(Y830,Z830),0),"")</f>
        <is>
          <t/>
        </is>
      </c>
      <c r="BP830" s="8" t="inlineStr">
        <f aca="false">IF(A830&lt;&gt;"",DEGREES(BO830),"")</f>
        <is>
          <t/>
        </is>
      </c>
      <c r="BQ830" s="8" t="inlineStr">
        <f aca="false">IF(A830&lt;&gt;"",SQRT(SUMSQ(AB830:AD830)),"")</f>
        <is>
          <t/>
        </is>
      </c>
      <c r="BR830" s="8" t="inlineStr">
        <f aca="false">IF(A830&lt;&gt;"",IF(BQ830&lt;&gt;0,ACOS(AD830/BQ830),0),"")</f>
        <is>
          <t/>
        </is>
      </c>
      <c r="BS830" s="8" t="inlineStr">
        <f aca="false">IF(A830&lt;&gt;"",DEGREES(BR830),"")</f>
        <is>
          <t/>
        </is>
      </c>
      <c r="BT830" s="8" t="inlineStr">
        <f aca="false">IF(A830&lt;&gt;"",IF(OR(AB830&lt;&gt;0,AC830&lt;&gt;0),ATAN2(AB830,AC830),0),"")</f>
        <is>
          <t/>
        </is>
      </c>
      <c r="BU830" s="8" t="inlineStr">
        <f aca="false">IF(A830&lt;&gt;"",DEGREES(BT830),"")</f>
        <is>
          <t/>
        </is>
      </c>
      <c r="BV830" s="8" t="inlineStr">
        <f aca="false">IF(A830&lt;&gt;"",SQRT(SUMSQ(AE830:AG830)),"")</f>
        <is>
          <t/>
        </is>
      </c>
      <c r="BW830" s="8" t="inlineStr">
        <f aca="false">IF(A830&lt;&gt;"",IF(BV830&lt;&gt;0,ACOS(AG830/BV830),0),"")</f>
        <is>
          <t/>
        </is>
      </c>
      <c r="BX830" s="8" t="inlineStr">
        <f aca="false">IF(A830&lt;&gt;"",DEGREES(BW830),"")</f>
        <is>
          <t/>
        </is>
      </c>
      <c r="BY830" s="8" t="inlineStr">
        <f aca="false">IF(A830&lt;&gt;"",IF(OR(AF830&lt;&gt;0,AG830&lt;&gt;0),ATAN2(AF830,AG830),0),"")</f>
        <is>
          <t/>
        </is>
      </c>
      <c r="BZ830" s="8" t="inlineStr">
        <f aca="false">IF(A830&lt;&gt;"",DEGREES(BY830),"")</f>
        <is>
          <t/>
        </is>
      </c>
      <c r="CA830" s="0" t="inlineStr">
        <f aca="false">IF(A830&lt;&gt;"",IF(AND(AI830&lt;Parameters!$B$11,AI830&gt;Parameters!$B$12,AN830&lt;Parameters!$B$11,AN830&gt;Parameters!$B$12,AS830&lt;Parameters!$B$11,AS830&gt;Parameters!$B$12,AX830&lt;Parameters!$B$11,AX830&gt;Parameters!$B$12,BC830&lt;Parameters!$B$11,BC830&gt;Parameters!$B$12,BM830&lt;Parameters!$B$11,BM830&gt;Parameters!$B$12,BR830&lt;Parameters!$B$11,BR830&gt;Parameters!$B$12,BW830&lt;Parameters!$B$11,BW830&gt;Parameters!$B$12),1,0),"")</f>
        <is>
          <t/>
        </is>
      </c>
      <c r="CB830" s="0" t="inlineStr">
        <f aca="false">IF(A830&lt;&gt;"",IF(OR(AI830&lt;Parameters!$B$12,AI830&gt;Parameters!$B$11),0,1),"")</f>
        <is>
          <t/>
        </is>
      </c>
      <c r="CC830" s="0" t="inlineStr">
        <f aca="false">IF(A830&lt;&gt;"",IF(OR(AN830&lt;Parameters!$B$12,AN830&gt;Parameters!$B$11),0,1),"")</f>
        <is>
          <t/>
        </is>
      </c>
      <c r="CD830" s="0" t="inlineStr">
        <f aca="false">IF(A830&lt;&gt;"",IF(OR(AS830&lt;Parameters!$B$12,AS830&gt;Parameters!$B$11),0,1),"")</f>
        <is>
          <t/>
        </is>
      </c>
      <c r="CE830" s="0" t="inlineStr">
        <f aca="false">IF(A830&lt;&gt;"",IF(OR(AX830&lt;Parameters!$B$12,AX830&gt;Parameters!$B$11),0,1),"")</f>
        <is>
          <t/>
        </is>
      </c>
      <c r="CF830" s="0" t="inlineStr">
        <f aca="false">IF(A830&lt;&gt;"",IF(OR(BC830&lt;Parameters!$B$12,BC830&gt;Parameters!$B$11),0,1),"")</f>
        <is>
          <t/>
        </is>
      </c>
      <c r="CG830" s="0" t="inlineStr">
        <f aca="false">IF(A830&lt;&gt;"",IF(OR(BH830&lt;Parameters!$B$12,BH830&gt;Parameters!$B$11),0,1),"")</f>
        <is>
          <t/>
        </is>
      </c>
      <c r="CH830" s="0" t="inlineStr">
        <f aca="false">IF(A830&lt;&gt;"",IF(OR(BM830&lt;Parameters!$B$12,BM830&gt;Parameters!$B$11),0,1),"")</f>
        <is>
          <t/>
        </is>
      </c>
      <c r="CI830" s="0" t="inlineStr">
        <f aca="false">IF(A830&lt;&gt;"",IF(OR(BR830&lt;Parameters!$B$12,BR830&gt;Parameters!$B$11),0,1),"")</f>
        <is>
          <t/>
        </is>
      </c>
      <c r="CJ830" s="0" t="inlineStr">
        <f aca="false">IF(A830&lt;&gt;"",IF(OR(BW830&lt;Parameters!$B$12,BW830&gt;Parameters!$B$11),0,1),"")</f>
        <is>
          <t/>
        </is>
      </c>
      <c r="CK830" s="26" t="inlineStr">
        <f aca="false">IF(A830&lt;&gt;"",SUM(CB830:CJ830)/9,"")</f>
        <is>
          <t/>
        </is>
      </c>
      <c r="CL830" s="0" t="inlineStr">
        <f aca="false">IF(A830&lt;&gt;"",CK830*9,"")</f>
        <is>
          <t/>
        </is>
      </c>
      <c r="CM830" s="8" t="inlineStr">
        <f aca="false">IF(A830&lt;&gt;"",TEXT(B830,CM$2)&amp;" "&amp;TEXT(A830,CM$2),"")</f>
        <is>
          <t/>
        </is>
      </c>
    </row>
    <row r="831" customFormat="false" ht="15" hidden="false" customHeight="false" outlineLevel="0" collapsed="false">
      <c r="A831" s="0" t="inlineStr">
        <f aca="false">IF(OR(B830&lt;Parameters!$K$12,A830&lt;Parameters!$K$12),IF(A830&lt;Parameters!$K$12,A830+1,0),"")</f>
        <is>
          <t/>
        </is>
      </c>
      <c r="B831" s="0" t="inlineStr">
        <f aca="false">IF(A831&lt;&gt;"",IF(A831=0,B830+1,B830),"")</f>
        <is>
          <t/>
        </is>
      </c>
      <c r="C831" s="24" t="inlineStr">
        <f aca="false">IF(A831&lt;&gt;"",-_phi*(A831+0.5),"")</f>
        <is>
          <t/>
        </is>
      </c>
      <c r="D831" s="8" t="inlineStr">
        <f aca="false">IF(A831&lt;&gt;"",DEGREES(C831),"")</f>
        <is>
          <t/>
        </is>
      </c>
      <c r="E831" s="24" t="inlineStr">
        <f aca="false">IF(A831&lt;&gt;"",_phi*(B831+0.5),"")</f>
        <is>
          <t/>
        </is>
      </c>
      <c r="F831" s="8" t="inlineStr">
        <f aca="false">IF(A831&lt;&gt;"",DEGREES(E831),"")</f>
        <is>
          <t/>
        </is>
      </c>
      <c r="G831" s="8" t="inlineStr">
        <f aca="false">IF(A831&lt;&gt;"",LOOKUP(A831,h!$A$3:$A$30,h!$D$3:$D$30),"")</f>
        <is>
          <t/>
        </is>
      </c>
      <c r="H831" s="8" t="inlineStr">
        <f aca="false">IF(A831&lt;&gt;"",LOOKUP(B831,h!$A$3:$A$30,h!$D$3:$D$30),"")</f>
        <is>
          <t/>
        </is>
      </c>
      <c r="I831" s="8" t="inlineStr">
        <f aca="false">IF(A831&lt;&gt;"",_zif,"")</f>
        <is>
          <t/>
        </is>
      </c>
      <c r="J831" s="8" t="inlineStr">
        <f aca="false">IF(A831&lt;&gt;"",$G831+'v1 Frame'!D$3*COS($C831)+'v1 Frame'!E$3*SIN($C831)*SIN($E831)+'v1 Frame'!F$3*SIN($C831)*COS($E831),"")</f>
        <is>
          <t/>
        </is>
      </c>
      <c r="K831" s="8" t="inlineStr">
        <f aca="false">IF(A831&lt;&gt;"",$H831+'v1 Frame'!E$3*COS($E831)-'v1 Frame'!F$3*SIN($E831),"")</f>
        <is>
          <t/>
        </is>
      </c>
      <c r="L831" s="8" t="inlineStr">
        <f aca="false">IF(A831&lt;&gt;"",$I831-'v1 Frame'!D$3*SIN($C831)+'v1 Frame'!E$3*COS($C831)*SIN($E831)+'v1 Frame'!F$3*COS($C831)*COS($E831),"")</f>
        <is>
          <t/>
        </is>
      </c>
      <c r="M831" s="8" t="inlineStr">
        <f aca="false">IF(A831&lt;&gt;"",$G831+'v1 Frame'!G$3*COS($C831)+'v1 Frame'!H$3*SIN($C831)*SIN($E831)+'v1 Frame'!I$3*SIN($C831)*COS($E831),"")</f>
        <is>
          <t/>
        </is>
      </c>
      <c r="N831" s="8" t="inlineStr">
        <f aca="false">IF(A831&lt;&gt;"",$H831+'v1 Frame'!H$3*COS($E831)-'v1 Frame'!I$3*SIN($E831),"")</f>
        <is>
          <t/>
        </is>
      </c>
      <c r="O831" s="8" t="inlineStr">
        <f aca="false">IF(A831&lt;&gt;"",$I831-'v1 Frame'!G$3*SIN($C831)+'v1 Frame'!H$3*COS($C831)*SIN($E831)+'v1 Frame'!I$3*COS($C831)*COS($E831),"")</f>
        <is>
          <t/>
        </is>
      </c>
      <c r="P831" s="8" t="inlineStr">
        <f aca="false">IF(A831&lt;&gt;"",$G831+'v1 Frame'!J$3*COS($C831)+'v1 Frame'!K$3*SIN($C831)*SIN($E831)+'v1 Frame'!L$3*SIN($C831)*COS($E831),"")</f>
        <is>
          <t/>
        </is>
      </c>
      <c r="Q831" s="8" t="inlineStr">
        <f aca="false">IF(A831&lt;&gt;"",$H831+'v1 Frame'!K$3*COS($E831)-'v1 Frame'!L$3*SIN($E831),"")</f>
        <is>
          <t/>
        </is>
      </c>
      <c r="R831" s="8" t="inlineStr">
        <f aca="false">IF(A831&lt;&gt;"",$I831-'v1 Frame'!J$3*SIN($C831)+'v1 Frame'!K$3*COS($C831)*SIN($E831)+'v1 Frame'!L$3*COS($C831)*COS($E831),"")</f>
        <is>
          <t/>
        </is>
      </c>
      <c r="S831" s="8" t="inlineStr">
        <f aca="false">IF(A831&lt;&gt;"",$G831+'v1 Frame'!M$3*COS($C831)+'v1 Frame'!N$3*SIN($C831)*SIN($E831)+'v1 Frame'!O$3*SIN($C831)*COS($E831),"")</f>
        <is>
          <t/>
        </is>
      </c>
      <c r="T831" s="8" t="inlineStr">
        <f aca="false">IF(A831&lt;&gt;"",$H831+'v1 Frame'!N$3*COS($E831)-'v1 Frame'!O$3*SIN($E831),"")</f>
        <is>
          <t/>
        </is>
      </c>
      <c r="U831" s="8" t="inlineStr">
        <f aca="false">IF(A831&lt;&gt;"",$I831-'v1 Frame'!M$3*SIN($C831)+'v1 Frame'!N$3*COS($C831)*SIN($E831)+'v1 Frame'!O$3*COS($C831)*COS($E831),"")</f>
        <is>
          <t/>
        </is>
      </c>
      <c r="V831" s="8" t="inlineStr">
        <f aca="false">IF(A831&lt;&gt;"",$G831+'v1 Frame'!P$3*COS($C831)+'v1 Frame'!Q$3*SIN($C831)*SIN($E831)+'v1 Frame'!R$3*SIN($C831)*COS($E831),"")</f>
        <is>
          <t/>
        </is>
      </c>
      <c r="W831" s="8" t="inlineStr">
        <f aca="false">IF(A831&lt;&gt;"",$H831+'v1 Frame'!Q$3*COS($E831)-'v1 Frame'!R$3*SIN($E831),"")</f>
        <is>
          <t/>
        </is>
      </c>
      <c r="X831" s="8" t="inlineStr">
        <f aca="false">IF(A831&lt;&gt;"",$I831-'v1 Frame'!P$3*SIN($C831)+'v1 Frame'!Q$3*COS($C831)*SIN($E831)+'v1 Frame'!R$3*COS($C831)*COS($E831),"")</f>
        <is>
          <t/>
        </is>
      </c>
      <c r="Y831" s="8" t="inlineStr">
        <f aca="false">IF(A831&lt;&gt;"",$G831+'v1 Frame'!S$3*COS($C831)+'v1 Frame'!T$3*SIN($C831)*SIN($E831)+'v1 Frame'!U$3*SIN($C831)*COS($E831),"")</f>
        <is>
          <t/>
        </is>
      </c>
      <c r="Z831" s="8" t="inlineStr">
        <f aca="false">IF(A831&lt;&gt;"",$H831+'v1 Frame'!T$3*COS($E831)-'v1 Frame'!U$3*SIN($E831),"")</f>
        <is>
          <t/>
        </is>
      </c>
      <c r="AA831" s="8" t="inlineStr">
        <f aca="false">IF(A831&lt;&gt;"",$I831-'v1 Frame'!S$3*SIN($C831)+'v1 Frame'!T$3*COS($C831)*SIN($E831)+'v1 Frame'!U$3*COS($C831)*COS($E831),"")</f>
        <is>
          <t/>
        </is>
      </c>
      <c r="AB831" s="8" t="inlineStr">
        <f aca="false">IF(A831&lt;&gt;"",$G831+'v1 Frame'!V$3*COS($C831)+'v1 Frame'!W$3*SIN($C831)*SIN($E831)+'v1 Frame'!X$3*SIN($C831)*COS($E831),"")</f>
        <is>
          <t/>
        </is>
      </c>
      <c r="AC831" s="8" t="inlineStr">
        <f aca="false">IF(A831&lt;&gt;"",$H831+'v1 Frame'!W$3*COS($E831)-'v1 Frame'!X$3*SIN($E831),"")</f>
        <is>
          <t/>
        </is>
      </c>
      <c r="AD831" s="8" t="inlineStr">
        <f aca="false">IF(A831&lt;&gt;"",$I831-'v1 Frame'!V$3*SIN($C831)+'v1 Frame'!W$3*COS($C831)*SIN($E831)+'v1 Frame'!X$3*COS($C831)*COS($E831),"")</f>
        <is>
          <t/>
        </is>
      </c>
      <c r="AE831" s="25" t="inlineStr">
        <f aca="false">IF(A831&lt;&gt;"",$G831+'v1 Frame'!Y$3*COS($C831)+'v1 Frame'!Z$3*SIN($C831)*SIN($E831)+'v1 Frame'!AA$3*SIN($C831)*COS($E831),"")</f>
        <is>
          <t/>
        </is>
      </c>
      <c r="AF831" s="25" t="inlineStr">
        <f aca="false">IF(A831&lt;&gt;"",$H831+'v1 Frame'!Z$3*COS($E831)-'v1 Frame'!AA$3*SIN($E831),"")</f>
        <is>
          <t/>
        </is>
      </c>
      <c r="AG831" s="25" t="inlineStr">
        <f aca="false">IF(A831&lt;&gt;"",$I831-'v1 Frame'!Y$3*SIN($C831)+'v1 Frame'!Z$3*COS($C831)*SIN($E831)+'v1 Frame'!AA$3*COS($C831)*COS($E831),"")</f>
        <is>
          <t/>
        </is>
      </c>
      <c r="AH831" s="8" t="inlineStr">
        <f aca="false">IF(A831&lt;&gt;"",SQRT(SUMSQ(G831:I831)),"")</f>
        <is>
          <t/>
        </is>
      </c>
      <c r="AI831" s="8" t="inlineStr">
        <f aca="false">IF(A831&lt;&gt;"",IF(AH831&lt;&gt;0,ACOS(I831/AH831),0),"")</f>
        <is>
          <t/>
        </is>
      </c>
      <c r="AJ831" s="8" t="inlineStr">
        <f aca="false">IF(A831&lt;&gt;"",DEGREES(AI831),"")</f>
        <is>
          <t/>
        </is>
      </c>
      <c r="AK831" s="8" t="inlineStr">
        <f aca="false">IF(A831&lt;&gt;"",IF(OR(G831&lt;&gt;0,H831&lt;&gt;0),ATAN2(G831,H831),0),"")</f>
        <is>
          <t/>
        </is>
      </c>
      <c r="AL831" s="8" t="inlineStr">
        <f aca="false">IF(A831&lt;&gt;"",DEGREES(AK831),"")</f>
        <is>
          <t/>
        </is>
      </c>
      <c r="AM831" s="8" t="inlineStr">
        <f aca="false">IF(A831&lt;&gt;"",SQRT(SUMSQ(J831:L831)),"")</f>
        <is>
          <t/>
        </is>
      </c>
      <c r="AN831" s="8" t="inlineStr">
        <f aca="false">IF(A831&lt;&gt;"",IF(AM831&lt;&gt;0,ACOS(L831/AM831),0),"")</f>
        <is>
          <t/>
        </is>
      </c>
      <c r="AO831" s="8" t="inlineStr">
        <f aca="false">IF(A831&lt;&gt;"",DEGREES(AN831),"")</f>
        <is>
          <t/>
        </is>
      </c>
      <c r="AP831" s="8" t="inlineStr">
        <f aca="false">IF(A831&lt;&gt;"",IF(OR(J831&lt;&gt;0,K831&lt;&gt;0),ATAN2(J831,K831),0),"")</f>
        <is>
          <t/>
        </is>
      </c>
      <c r="AQ831" s="8" t="inlineStr">
        <f aca="false">IF(A831&lt;&gt;"",DEGREES(AP831),"")</f>
        <is>
          <t/>
        </is>
      </c>
      <c r="AR831" s="8" t="inlineStr">
        <f aca="false">IF(A831&lt;&gt;"",SQRT(SUMSQ(M831:O831)),"")</f>
        <is>
          <t/>
        </is>
      </c>
      <c r="AS831" s="8" t="inlineStr">
        <f aca="false">IF(A831&lt;&gt;"",IF(AR831&lt;&gt;0,ACOS(O831/AR831),0),"")</f>
        <is>
          <t/>
        </is>
      </c>
      <c r="AT831" s="8" t="inlineStr">
        <f aca="false">IF(A831&lt;&gt;"",DEGREES(AS831),"")</f>
        <is>
          <t/>
        </is>
      </c>
      <c r="AU831" s="8" t="inlineStr">
        <f aca="false">IF(A831&lt;&gt;"",IF(OR(M831&lt;&gt;0,N831&lt;&gt;0),ATAN2(M831,N831),0),"")</f>
        <is>
          <t/>
        </is>
      </c>
      <c r="AV831" s="8" t="inlineStr">
        <f aca="false">IF(A831&lt;&gt;"",DEGREES(AU831),"")</f>
        <is>
          <t/>
        </is>
      </c>
      <c r="AW831" s="8" t="inlineStr">
        <f aca="false">IF(A831&lt;&gt;"",SQRT(SUMSQ(P831:R831)),"")</f>
        <is>
          <t/>
        </is>
      </c>
      <c r="AX831" s="8" t="inlineStr">
        <f aca="false">IF(A831&lt;&gt;"",IF(AW831&lt;&gt;0,ACOS(R831/AW831),0),"")</f>
        <is>
          <t/>
        </is>
      </c>
      <c r="AY831" s="8" t="inlineStr">
        <f aca="false">IF(A831&lt;&gt;"",DEGREES(AX831),"")</f>
        <is>
          <t/>
        </is>
      </c>
      <c r="AZ831" s="8" t="inlineStr">
        <f aca="false">IF(A831&lt;&gt;"",IF(OR(P831&lt;&gt;0,Q831&lt;&gt;0),ATAN2(P831,Q831),0),"")</f>
        <is>
          <t/>
        </is>
      </c>
      <c r="BA831" s="8" t="inlineStr">
        <f aca="false">IF(A831&lt;&gt;"",DEGREES(AZ831),"")</f>
        <is>
          <t/>
        </is>
      </c>
      <c r="BB831" s="8" t="inlineStr">
        <f aca="false">IF(A831&lt;&gt;"",SQRT(SUMSQ(S831:U831)),"")</f>
        <is>
          <t/>
        </is>
      </c>
      <c r="BC831" s="8" t="inlineStr">
        <f aca="false">IF(A831&lt;&gt;"",IF(BB831&lt;&gt;0,ACOS(U831/BB831),0),"")</f>
        <is>
          <t/>
        </is>
      </c>
      <c r="BD831" s="8" t="inlineStr">
        <f aca="false">IF(A831&lt;&gt;"",DEGREES(BC831),"")</f>
        <is>
          <t/>
        </is>
      </c>
      <c r="BE831" s="8" t="inlineStr">
        <f aca="false">IF(A831&lt;&gt;"",IF(OR(S831&lt;&gt;0,T831&lt;&gt;0),ATAN2(S831,T831),0),"")</f>
        <is>
          <t/>
        </is>
      </c>
      <c r="BF831" s="8" t="inlineStr">
        <f aca="false">IF(A831&lt;&gt;"",DEGREES(BE831),"")</f>
        <is>
          <t/>
        </is>
      </c>
      <c r="BG831" s="8" t="inlineStr">
        <f aca="false">IF(A831&lt;&gt;"",SQRT(SUMSQ(V831:X831)),"")</f>
        <is>
          <t/>
        </is>
      </c>
      <c r="BH831" s="8" t="inlineStr">
        <f aca="false">IF(A831&lt;&gt;"",IF(BG831&lt;&gt;0,ACOS(X831/BG831),0),"")</f>
        <is>
          <t/>
        </is>
      </c>
      <c r="BI831" s="8" t="inlineStr">
        <f aca="false">IF(A831&lt;&gt;"",DEGREES(BH831),"")</f>
        <is>
          <t/>
        </is>
      </c>
      <c r="BJ831" s="8" t="inlineStr">
        <f aca="false">IF(A831&lt;&gt;"",IF(OR(V831&lt;&gt;0,W831&lt;&gt;0),ATAN2(V831,W831),0),"")</f>
        <is>
          <t/>
        </is>
      </c>
      <c r="BK831" s="8" t="inlineStr">
        <f aca="false">IF(A831&lt;&gt;"",DEGREES(BJ831),"")</f>
        <is>
          <t/>
        </is>
      </c>
      <c r="BL831" s="8" t="inlineStr">
        <f aca="false">IF(A831&lt;&gt;"",SQRT(SUMSQ(Y831:AA831)),"")</f>
        <is>
          <t/>
        </is>
      </c>
      <c r="BM831" s="8" t="inlineStr">
        <f aca="false">IF(A831&lt;&gt;"",IF(BL831&lt;&gt;0,ACOS(AA831/BL831),0),"")</f>
        <is>
          <t/>
        </is>
      </c>
      <c r="BN831" s="8" t="inlineStr">
        <f aca="false">IF(A831&lt;&gt;"",DEGREES(BM831),"")</f>
        <is>
          <t/>
        </is>
      </c>
      <c r="BO831" s="8" t="inlineStr">
        <f aca="false">IF(A831&lt;&gt;"",IF(OR(Y831&lt;&gt;0,Z831&lt;&gt;0),ATAN2(Y831,Z831),0),"")</f>
        <is>
          <t/>
        </is>
      </c>
      <c r="BP831" s="8" t="inlineStr">
        <f aca="false">IF(A831&lt;&gt;"",DEGREES(BO831),"")</f>
        <is>
          <t/>
        </is>
      </c>
      <c r="BQ831" s="8" t="inlineStr">
        <f aca="false">IF(A831&lt;&gt;"",SQRT(SUMSQ(AB831:AD831)),"")</f>
        <is>
          <t/>
        </is>
      </c>
      <c r="BR831" s="8" t="inlineStr">
        <f aca="false">IF(A831&lt;&gt;"",IF(BQ831&lt;&gt;0,ACOS(AD831/BQ831),0),"")</f>
        <is>
          <t/>
        </is>
      </c>
      <c r="BS831" s="8" t="inlineStr">
        <f aca="false">IF(A831&lt;&gt;"",DEGREES(BR831),"")</f>
        <is>
          <t/>
        </is>
      </c>
      <c r="BT831" s="8" t="inlineStr">
        <f aca="false">IF(A831&lt;&gt;"",IF(OR(AB831&lt;&gt;0,AC831&lt;&gt;0),ATAN2(AB831,AC831),0),"")</f>
        <is>
          <t/>
        </is>
      </c>
      <c r="BU831" s="8" t="inlineStr">
        <f aca="false">IF(A831&lt;&gt;"",DEGREES(BT831),"")</f>
        <is>
          <t/>
        </is>
      </c>
      <c r="BV831" s="8" t="inlineStr">
        <f aca="false">IF(A831&lt;&gt;"",SQRT(SUMSQ(AE831:AG831)),"")</f>
        <is>
          <t/>
        </is>
      </c>
      <c r="BW831" s="8" t="inlineStr">
        <f aca="false">IF(A831&lt;&gt;"",IF(BV831&lt;&gt;0,ACOS(AG831/BV831),0),"")</f>
        <is>
          <t/>
        </is>
      </c>
      <c r="BX831" s="8" t="inlineStr">
        <f aca="false">IF(A831&lt;&gt;"",DEGREES(BW831),"")</f>
        <is>
          <t/>
        </is>
      </c>
      <c r="BY831" s="8" t="inlineStr">
        <f aca="false">IF(A831&lt;&gt;"",IF(OR(AF831&lt;&gt;0,AG831&lt;&gt;0),ATAN2(AF831,AG831),0),"")</f>
        <is>
          <t/>
        </is>
      </c>
      <c r="BZ831" s="8" t="inlineStr">
        <f aca="false">IF(A831&lt;&gt;"",DEGREES(BY831),"")</f>
        <is>
          <t/>
        </is>
      </c>
      <c r="CA831" s="0" t="inlineStr">
        <f aca="false">IF(A831&lt;&gt;"",IF(AND(AI831&lt;Parameters!$B$11,AI831&gt;Parameters!$B$12,AN831&lt;Parameters!$B$11,AN831&gt;Parameters!$B$12,AS831&lt;Parameters!$B$11,AS831&gt;Parameters!$B$12,AX831&lt;Parameters!$B$11,AX831&gt;Parameters!$B$12,BC831&lt;Parameters!$B$11,BC831&gt;Parameters!$B$12,BM831&lt;Parameters!$B$11,BM831&gt;Parameters!$B$12,BR831&lt;Parameters!$B$11,BR831&gt;Parameters!$B$12,BW831&lt;Parameters!$B$11,BW831&gt;Parameters!$B$12),1,0),"")</f>
        <is>
          <t/>
        </is>
      </c>
      <c r="CB831" s="0" t="inlineStr">
        <f aca="false">IF(A831&lt;&gt;"",IF(OR(AI831&lt;Parameters!$B$12,AI831&gt;Parameters!$B$11),0,1),"")</f>
        <is>
          <t/>
        </is>
      </c>
      <c r="CC831" s="0" t="inlineStr">
        <f aca="false">IF(A831&lt;&gt;"",IF(OR(AN831&lt;Parameters!$B$12,AN831&gt;Parameters!$B$11),0,1),"")</f>
        <is>
          <t/>
        </is>
      </c>
      <c r="CD831" s="0" t="inlineStr">
        <f aca="false">IF(A831&lt;&gt;"",IF(OR(AS831&lt;Parameters!$B$12,AS831&gt;Parameters!$B$11),0,1),"")</f>
        <is>
          <t/>
        </is>
      </c>
      <c r="CE831" s="0" t="inlineStr">
        <f aca="false">IF(A831&lt;&gt;"",IF(OR(AX831&lt;Parameters!$B$12,AX831&gt;Parameters!$B$11),0,1),"")</f>
        <is>
          <t/>
        </is>
      </c>
      <c r="CF831" s="0" t="inlineStr">
        <f aca="false">IF(A831&lt;&gt;"",IF(OR(BC831&lt;Parameters!$B$12,BC831&gt;Parameters!$B$11),0,1),"")</f>
        <is>
          <t/>
        </is>
      </c>
      <c r="CG831" s="0" t="inlineStr">
        <f aca="false">IF(A831&lt;&gt;"",IF(OR(BH831&lt;Parameters!$B$12,BH831&gt;Parameters!$B$11),0,1),"")</f>
        <is>
          <t/>
        </is>
      </c>
      <c r="CH831" s="0" t="inlineStr">
        <f aca="false">IF(A831&lt;&gt;"",IF(OR(BM831&lt;Parameters!$B$12,BM831&gt;Parameters!$B$11),0,1),"")</f>
        <is>
          <t/>
        </is>
      </c>
      <c r="CI831" s="0" t="inlineStr">
        <f aca="false">IF(A831&lt;&gt;"",IF(OR(BR831&lt;Parameters!$B$12,BR831&gt;Parameters!$B$11),0,1),"")</f>
        <is>
          <t/>
        </is>
      </c>
      <c r="CJ831" s="0" t="inlineStr">
        <f aca="false">IF(A831&lt;&gt;"",IF(OR(BW831&lt;Parameters!$B$12,BW831&gt;Parameters!$B$11),0,1),"")</f>
        <is>
          <t/>
        </is>
      </c>
      <c r="CK831" s="26" t="inlineStr">
        <f aca="false">IF(A831&lt;&gt;"",SUM(CB831:CJ831)/9,"")</f>
        <is>
          <t/>
        </is>
      </c>
      <c r="CL831" s="0" t="inlineStr">
        <f aca="false">IF(A831&lt;&gt;"",CK831*9,"")</f>
        <is>
          <t/>
        </is>
      </c>
      <c r="CM831" s="8" t="inlineStr">
        <f aca="false">IF(A831&lt;&gt;"",TEXT(B831,CM$2)&amp;" "&amp;TEXT(A831,CM$2),"")</f>
        <is>
          <t/>
        </is>
      </c>
    </row>
    <row r="832" customFormat="false" ht="15" hidden="false" customHeight="false" outlineLevel="0" collapsed="false">
      <c r="A832" s="0" t="inlineStr">
        <f aca="false">IF(OR(B831&lt;Parameters!$K$12,A831&lt;Parameters!$K$12),IF(A831&lt;Parameters!$K$12,A831+1,0),"")</f>
        <is>
          <t/>
        </is>
      </c>
      <c r="B832" s="0" t="inlineStr">
        <f aca="false">IF(A832&lt;&gt;"",IF(A832=0,B831+1,B831),"")</f>
        <is>
          <t/>
        </is>
      </c>
      <c r="C832" s="24" t="inlineStr">
        <f aca="false">IF(A832&lt;&gt;"",-_phi*(A832+0.5),"")</f>
        <is>
          <t/>
        </is>
      </c>
      <c r="D832" s="8" t="inlineStr">
        <f aca="false">IF(A832&lt;&gt;"",DEGREES(C832),"")</f>
        <is>
          <t/>
        </is>
      </c>
      <c r="E832" s="24" t="inlineStr">
        <f aca="false">IF(A832&lt;&gt;"",_phi*(B832+0.5),"")</f>
        <is>
          <t/>
        </is>
      </c>
      <c r="F832" s="8" t="inlineStr">
        <f aca="false">IF(A832&lt;&gt;"",DEGREES(E832),"")</f>
        <is>
          <t/>
        </is>
      </c>
      <c r="G832" s="8" t="inlineStr">
        <f aca="false">IF(A832&lt;&gt;"",LOOKUP(A832,h!$A$3:$A$30,h!$D$3:$D$30),"")</f>
        <is>
          <t/>
        </is>
      </c>
      <c r="H832" s="8" t="inlineStr">
        <f aca="false">IF(A832&lt;&gt;"",LOOKUP(B832,h!$A$3:$A$30,h!$D$3:$D$30),"")</f>
        <is>
          <t/>
        </is>
      </c>
      <c r="I832" s="8" t="inlineStr">
        <f aca="false">IF(A832&lt;&gt;"",_zif,"")</f>
        <is>
          <t/>
        </is>
      </c>
      <c r="J832" s="8" t="inlineStr">
        <f aca="false">IF(A832&lt;&gt;"",$G832+'v1 Frame'!D$3*COS($C832)+'v1 Frame'!E$3*SIN($C832)*SIN($E832)+'v1 Frame'!F$3*SIN($C832)*COS($E832),"")</f>
        <is>
          <t/>
        </is>
      </c>
      <c r="K832" s="8" t="inlineStr">
        <f aca="false">IF(A832&lt;&gt;"",$H832+'v1 Frame'!E$3*COS($E832)-'v1 Frame'!F$3*SIN($E832),"")</f>
        <is>
          <t/>
        </is>
      </c>
      <c r="L832" s="8" t="inlineStr">
        <f aca="false">IF(A832&lt;&gt;"",$I832-'v1 Frame'!D$3*SIN($C832)+'v1 Frame'!E$3*COS($C832)*SIN($E832)+'v1 Frame'!F$3*COS($C832)*COS($E832),"")</f>
        <is>
          <t/>
        </is>
      </c>
      <c r="M832" s="8" t="inlineStr">
        <f aca="false">IF(A832&lt;&gt;"",$G832+'v1 Frame'!G$3*COS($C832)+'v1 Frame'!H$3*SIN($C832)*SIN($E832)+'v1 Frame'!I$3*SIN($C832)*COS($E832),"")</f>
        <is>
          <t/>
        </is>
      </c>
      <c r="N832" s="8" t="inlineStr">
        <f aca="false">IF(A832&lt;&gt;"",$H832+'v1 Frame'!H$3*COS($E832)-'v1 Frame'!I$3*SIN($E832),"")</f>
        <is>
          <t/>
        </is>
      </c>
      <c r="O832" s="8" t="inlineStr">
        <f aca="false">IF(A832&lt;&gt;"",$I832-'v1 Frame'!G$3*SIN($C832)+'v1 Frame'!H$3*COS($C832)*SIN($E832)+'v1 Frame'!I$3*COS($C832)*COS($E832),"")</f>
        <is>
          <t/>
        </is>
      </c>
      <c r="P832" s="8" t="inlineStr">
        <f aca="false">IF(A832&lt;&gt;"",$G832+'v1 Frame'!J$3*COS($C832)+'v1 Frame'!K$3*SIN($C832)*SIN($E832)+'v1 Frame'!L$3*SIN($C832)*COS($E832),"")</f>
        <is>
          <t/>
        </is>
      </c>
      <c r="Q832" s="8" t="inlineStr">
        <f aca="false">IF(A832&lt;&gt;"",$H832+'v1 Frame'!K$3*COS($E832)-'v1 Frame'!L$3*SIN($E832),"")</f>
        <is>
          <t/>
        </is>
      </c>
      <c r="R832" s="8" t="inlineStr">
        <f aca="false">IF(A832&lt;&gt;"",$I832-'v1 Frame'!J$3*SIN($C832)+'v1 Frame'!K$3*COS($C832)*SIN($E832)+'v1 Frame'!L$3*COS($C832)*COS($E832),"")</f>
        <is>
          <t/>
        </is>
      </c>
      <c r="S832" s="8" t="inlineStr">
        <f aca="false">IF(A832&lt;&gt;"",$G832+'v1 Frame'!M$3*COS($C832)+'v1 Frame'!N$3*SIN($C832)*SIN($E832)+'v1 Frame'!O$3*SIN($C832)*COS($E832),"")</f>
        <is>
          <t/>
        </is>
      </c>
      <c r="T832" s="8" t="inlineStr">
        <f aca="false">IF(A832&lt;&gt;"",$H832+'v1 Frame'!N$3*COS($E832)-'v1 Frame'!O$3*SIN($E832),"")</f>
        <is>
          <t/>
        </is>
      </c>
      <c r="U832" s="8" t="inlineStr">
        <f aca="false">IF(A832&lt;&gt;"",$I832-'v1 Frame'!M$3*SIN($C832)+'v1 Frame'!N$3*COS($C832)*SIN($E832)+'v1 Frame'!O$3*COS($C832)*COS($E832),"")</f>
        <is>
          <t/>
        </is>
      </c>
      <c r="V832" s="8" t="inlineStr">
        <f aca="false">IF(A832&lt;&gt;"",$G832+'v1 Frame'!P$3*COS($C832)+'v1 Frame'!Q$3*SIN($C832)*SIN($E832)+'v1 Frame'!R$3*SIN($C832)*COS($E832),"")</f>
        <is>
          <t/>
        </is>
      </c>
      <c r="W832" s="8" t="inlineStr">
        <f aca="false">IF(A832&lt;&gt;"",$H832+'v1 Frame'!Q$3*COS($E832)-'v1 Frame'!R$3*SIN($E832),"")</f>
        <is>
          <t/>
        </is>
      </c>
      <c r="X832" s="8" t="inlineStr">
        <f aca="false">IF(A832&lt;&gt;"",$I832-'v1 Frame'!P$3*SIN($C832)+'v1 Frame'!Q$3*COS($C832)*SIN($E832)+'v1 Frame'!R$3*COS($C832)*COS($E832),"")</f>
        <is>
          <t/>
        </is>
      </c>
      <c r="Y832" s="8" t="inlineStr">
        <f aca="false">IF(A832&lt;&gt;"",$G832+'v1 Frame'!S$3*COS($C832)+'v1 Frame'!T$3*SIN($C832)*SIN($E832)+'v1 Frame'!U$3*SIN($C832)*COS($E832),"")</f>
        <is>
          <t/>
        </is>
      </c>
      <c r="Z832" s="8" t="inlineStr">
        <f aca="false">IF(A832&lt;&gt;"",$H832+'v1 Frame'!T$3*COS($E832)-'v1 Frame'!U$3*SIN($E832),"")</f>
        <is>
          <t/>
        </is>
      </c>
      <c r="AA832" s="8" t="inlineStr">
        <f aca="false">IF(A832&lt;&gt;"",$I832-'v1 Frame'!S$3*SIN($C832)+'v1 Frame'!T$3*COS($C832)*SIN($E832)+'v1 Frame'!U$3*COS($C832)*COS($E832),"")</f>
        <is>
          <t/>
        </is>
      </c>
      <c r="AB832" s="8" t="inlineStr">
        <f aca="false">IF(A832&lt;&gt;"",$G832+'v1 Frame'!V$3*COS($C832)+'v1 Frame'!W$3*SIN($C832)*SIN($E832)+'v1 Frame'!X$3*SIN($C832)*COS($E832),"")</f>
        <is>
          <t/>
        </is>
      </c>
      <c r="AC832" s="8" t="inlineStr">
        <f aca="false">IF(A832&lt;&gt;"",$H832+'v1 Frame'!W$3*COS($E832)-'v1 Frame'!X$3*SIN($E832),"")</f>
        <is>
          <t/>
        </is>
      </c>
      <c r="AD832" s="8" t="inlineStr">
        <f aca="false">IF(A832&lt;&gt;"",$I832-'v1 Frame'!V$3*SIN($C832)+'v1 Frame'!W$3*COS($C832)*SIN($E832)+'v1 Frame'!X$3*COS($C832)*COS($E832),"")</f>
        <is>
          <t/>
        </is>
      </c>
      <c r="AE832" s="25" t="inlineStr">
        <f aca="false">IF(A832&lt;&gt;"",$G832+'v1 Frame'!Y$3*COS($C832)+'v1 Frame'!Z$3*SIN($C832)*SIN($E832)+'v1 Frame'!AA$3*SIN($C832)*COS($E832),"")</f>
        <is>
          <t/>
        </is>
      </c>
      <c r="AF832" s="25" t="inlineStr">
        <f aca="false">IF(A832&lt;&gt;"",$H832+'v1 Frame'!Z$3*COS($E832)-'v1 Frame'!AA$3*SIN($E832),"")</f>
        <is>
          <t/>
        </is>
      </c>
      <c r="AG832" s="25" t="inlineStr">
        <f aca="false">IF(A832&lt;&gt;"",$I832-'v1 Frame'!Y$3*SIN($C832)+'v1 Frame'!Z$3*COS($C832)*SIN($E832)+'v1 Frame'!AA$3*COS($C832)*COS($E832),"")</f>
        <is>
          <t/>
        </is>
      </c>
      <c r="AH832" s="8" t="inlineStr">
        <f aca="false">IF(A832&lt;&gt;"",SQRT(SUMSQ(G832:I832)),"")</f>
        <is>
          <t/>
        </is>
      </c>
      <c r="AI832" s="8" t="inlineStr">
        <f aca="false">IF(A832&lt;&gt;"",IF(AH832&lt;&gt;0,ACOS(I832/AH832),0),"")</f>
        <is>
          <t/>
        </is>
      </c>
      <c r="AJ832" s="8" t="inlineStr">
        <f aca="false">IF(A832&lt;&gt;"",DEGREES(AI832),"")</f>
        <is>
          <t/>
        </is>
      </c>
      <c r="AK832" s="8" t="inlineStr">
        <f aca="false">IF(A832&lt;&gt;"",IF(OR(G832&lt;&gt;0,H832&lt;&gt;0),ATAN2(G832,H832),0),"")</f>
        <is>
          <t/>
        </is>
      </c>
      <c r="AL832" s="8" t="inlineStr">
        <f aca="false">IF(A832&lt;&gt;"",DEGREES(AK832),"")</f>
        <is>
          <t/>
        </is>
      </c>
      <c r="AM832" s="8" t="inlineStr">
        <f aca="false">IF(A832&lt;&gt;"",SQRT(SUMSQ(J832:L832)),"")</f>
        <is>
          <t/>
        </is>
      </c>
      <c r="AN832" s="8" t="inlineStr">
        <f aca="false">IF(A832&lt;&gt;"",IF(AM832&lt;&gt;0,ACOS(L832/AM832),0),"")</f>
        <is>
          <t/>
        </is>
      </c>
      <c r="AO832" s="8" t="inlineStr">
        <f aca="false">IF(A832&lt;&gt;"",DEGREES(AN832),"")</f>
        <is>
          <t/>
        </is>
      </c>
      <c r="AP832" s="8" t="inlineStr">
        <f aca="false">IF(A832&lt;&gt;"",IF(OR(J832&lt;&gt;0,K832&lt;&gt;0),ATAN2(J832,K832),0),"")</f>
        <is>
          <t/>
        </is>
      </c>
      <c r="AQ832" s="8" t="inlineStr">
        <f aca="false">IF(A832&lt;&gt;"",DEGREES(AP832),"")</f>
        <is>
          <t/>
        </is>
      </c>
      <c r="AR832" s="8" t="inlineStr">
        <f aca="false">IF(A832&lt;&gt;"",SQRT(SUMSQ(M832:O832)),"")</f>
        <is>
          <t/>
        </is>
      </c>
      <c r="AS832" s="8" t="inlineStr">
        <f aca="false">IF(A832&lt;&gt;"",IF(AR832&lt;&gt;0,ACOS(O832/AR832),0),"")</f>
        <is>
          <t/>
        </is>
      </c>
      <c r="AT832" s="8" t="inlineStr">
        <f aca="false">IF(A832&lt;&gt;"",DEGREES(AS832),"")</f>
        <is>
          <t/>
        </is>
      </c>
      <c r="AU832" s="8" t="inlineStr">
        <f aca="false">IF(A832&lt;&gt;"",IF(OR(M832&lt;&gt;0,N832&lt;&gt;0),ATAN2(M832,N832),0),"")</f>
        <is>
          <t/>
        </is>
      </c>
      <c r="AV832" s="8" t="inlineStr">
        <f aca="false">IF(A832&lt;&gt;"",DEGREES(AU832),"")</f>
        <is>
          <t/>
        </is>
      </c>
      <c r="AW832" s="8" t="inlineStr">
        <f aca="false">IF(A832&lt;&gt;"",SQRT(SUMSQ(P832:R832)),"")</f>
        <is>
          <t/>
        </is>
      </c>
      <c r="AX832" s="8" t="inlineStr">
        <f aca="false">IF(A832&lt;&gt;"",IF(AW832&lt;&gt;0,ACOS(R832/AW832),0),"")</f>
        <is>
          <t/>
        </is>
      </c>
      <c r="AY832" s="8" t="inlineStr">
        <f aca="false">IF(A832&lt;&gt;"",DEGREES(AX832),"")</f>
        <is>
          <t/>
        </is>
      </c>
      <c r="AZ832" s="8" t="inlineStr">
        <f aca="false">IF(A832&lt;&gt;"",IF(OR(P832&lt;&gt;0,Q832&lt;&gt;0),ATAN2(P832,Q832),0),"")</f>
        <is>
          <t/>
        </is>
      </c>
      <c r="BA832" s="8" t="inlineStr">
        <f aca="false">IF(A832&lt;&gt;"",DEGREES(AZ832),"")</f>
        <is>
          <t/>
        </is>
      </c>
      <c r="BB832" s="8" t="inlineStr">
        <f aca="false">IF(A832&lt;&gt;"",SQRT(SUMSQ(S832:U832)),"")</f>
        <is>
          <t/>
        </is>
      </c>
      <c r="BC832" s="8" t="inlineStr">
        <f aca="false">IF(A832&lt;&gt;"",IF(BB832&lt;&gt;0,ACOS(U832/BB832),0),"")</f>
        <is>
          <t/>
        </is>
      </c>
      <c r="BD832" s="8" t="inlineStr">
        <f aca="false">IF(A832&lt;&gt;"",DEGREES(BC832),"")</f>
        <is>
          <t/>
        </is>
      </c>
      <c r="BE832" s="8" t="inlineStr">
        <f aca="false">IF(A832&lt;&gt;"",IF(OR(S832&lt;&gt;0,T832&lt;&gt;0),ATAN2(S832,T832),0),"")</f>
        <is>
          <t/>
        </is>
      </c>
      <c r="BF832" s="8" t="inlineStr">
        <f aca="false">IF(A832&lt;&gt;"",DEGREES(BE832),"")</f>
        <is>
          <t/>
        </is>
      </c>
      <c r="BG832" s="8" t="inlineStr">
        <f aca="false">IF(A832&lt;&gt;"",SQRT(SUMSQ(V832:X832)),"")</f>
        <is>
          <t/>
        </is>
      </c>
      <c r="BH832" s="8" t="inlineStr">
        <f aca="false">IF(A832&lt;&gt;"",IF(BG832&lt;&gt;0,ACOS(X832/BG832),0),"")</f>
        <is>
          <t/>
        </is>
      </c>
      <c r="BI832" s="8" t="inlineStr">
        <f aca="false">IF(A832&lt;&gt;"",DEGREES(BH832),"")</f>
        <is>
          <t/>
        </is>
      </c>
      <c r="BJ832" s="8" t="inlineStr">
        <f aca="false">IF(A832&lt;&gt;"",IF(OR(V832&lt;&gt;0,W832&lt;&gt;0),ATAN2(V832,W832),0),"")</f>
        <is>
          <t/>
        </is>
      </c>
      <c r="BK832" s="8" t="inlineStr">
        <f aca="false">IF(A832&lt;&gt;"",DEGREES(BJ832),"")</f>
        <is>
          <t/>
        </is>
      </c>
      <c r="BL832" s="8" t="inlineStr">
        <f aca="false">IF(A832&lt;&gt;"",SQRT(SUMSQ(Y832:AA832)),"")</f>
        <is>
          <t/>
        </is>
      </c>
      <c r="BM832" s="8" t="inlineStr">
        <f aca="false">IF(A832&lt;&gt;"",IF(BL832&lt;&gt;0,ACOS(AA832/BL832),0),"")</f>
        <is>
          <t/>
        </is>
      </c>
      <c r="BN832" s="8" t="inlineStr">
        <f aca="false">IF(A832&lt;&gt;"",DEGREES(BM832),"")</f>
        <is>
          <t/>
        </is>
      </c>
      <c r="BO832" s="8" t="inlineStr">
        <f aca="false">IF(A832&lt;&gt;"",IF(OR(Y832&lt;&gt;0,Z832&lt;&gt;0),ATAN2(Y832,Z832),0),"")</f>
        <is>
          <t/>
        </is>
      </c>
      <c r="BP832" s="8" t="inlineStr">
        <f aca="false">IF(A832&lt;&gt;"",DEGREES(BO832),"")</f>
        <is>
          <t/>
        </is>
      </c>
      <c r="BQ832" s="8" t="inlineStr">
        <f aca="false">IF(A832&lt;&gt;"",SQRT(SUMSQ(AB832:AD832)),"")</f>
        <is>
          <t/>
        </is>
      </c>
      <c r="BR832" s="8" t="inlineStr">
        <f aca="false">IF(A832&lt;&gt;"",IF(BQ832&lt;&gt;0,ACOS(AD832/BQ832),0),"")</f>
        <is>
          <t/>
        </is>
      </c>
      <c r="BS832" s="8" t="inlineStr">
        <f aca="false">IF(A832&lt;&gt;"",DEGREES(BR832),"")</f>
        <is>
          <t/>
        </is>
      </c>
      <c r="BT832" s="8" t="inlineStr">
        <f aca="false">IF(A832&lt;&gt;"",IF(OR(AB832&lt;&gt;0,AC832&lt;&gt;0),ATAN2(AB832,AC832),0),"")</f>
        <is>
          <t/>
        </is>
      </c>
      <c r="BU832" s="8" t="inlineStr">
        <f aca="false">IF(A832&lt;&gt;"",DEGREES(BT832),"")</f>
        <is>
          <t/>
        </is>
      </c>
      <c r="BV832" s="8" t="inlineStr">
        <f aca="false">IF(A832&lt;&gt;"",SQRT(SUMSQ(AE832:AG832)),"")</f>
        <is>
          <t/>
        </is>
      </c>
      <c r="BW832" s="8" t="inlineStr">
        <f aca="false">IF(A832&lt;&gt;"",IF(BV832&lt;&gt;0,ACOS(AG832/BV832),0),"")</f>
        <is>
          <t/>
        </is>
      </c>
      <c r="BX832" s="8" t="inlineStr">
        <f aca="false">IF(A832&lt;&gt;"",DEGREES(BW832),"")</f>
        <is>
          <t/>
        </is>
      </c>
      <c r="BY832" s="8" t="inlineStr">
        <f aca="false">IF(A832&lt;&gt;"",IF(OR(AF832&lt;&gt;0,AG832&lt;&gt;0),ATAN2(AF832,AG832),0),"")</f>
        <is>
          <t/>
        </is>
      </c>
      <c r="BZ832" s="8" t="inlineStr">
        <f aca="false">IF(A832&lt;&gt;"",DEGREES(BY832),"")</f>
        <is>
          <t/>
        </is>
      </c>
      <c r="CA832" s="0" t="inlineStr">
        <f aca="false">IF(A832&lt;&gt;"",IF(AND(AI832&lt;Parameters!$B$11,AI832&gt;Parameters!$B$12,AN832&lt;Parameters!$B$11,AN832&gt;Parameters!$B$12,AS832&lt;Parameters!$B$11,AS832&gt;Parameters!$B$12,AX832&lt;Parameters!$B$11,AX832&gt;Parameters!$B$12,BC832&lt;Parameters!$B$11,BC832&gt;Parameters!$B$12,BM832&lt;Parameters!$B$11,BM832&gt;Parameters!$B$12,BR832&lt;Parameters!$B$11,BR832&gt;Parameters!$B$12,BW832&lt;Parameters!$B$11,BW832&gt;Parameters!$B$12),1,0),"")</f>
        <is>
          <t/>
        </is>
      </c>
      <c r="CB832" s="0" t="inlineStr">
        <f aca="false">IF(A832&lt;&gt;"",IF(OR(AI832&lt;Parameters!$B$12,AI832&gt;Parameters!$B$11),0,1),"")</f>
        <is>
          <t/>
        </is>
      </c>
      <c r="CC832" s="0" t="inlineStr">
        <f aca="false">IF(A832&lt;&gt;"",IF(OR(AN832&lt;Parameters!$B$12,AN832&gt;Parameters!$B$11),0,1),"")</f>
        <is>
          <t/>
        </is>
      </c>
      <c r="CD832" s="0" t="inlineStr">
        <f aca="false">IF(A832&lt;&gt;"",IF(OR(AS832&lt;Parameters!$B$12,AS832&gt;Parameters!$B$11),0,1),"")</f>
        <is>
          <t/>
        </is>
      </c>
      <c r="CE832" s="0" t="inlineStr">
        <f aca="false">IF(A832&lt;&gt;"",IF(OR(AX832&lt;Parameters!$B$12,AX832&gt;Parameters!$B$11),0,1),"")</f>
        <is>
          <t/>
        </is>
      </c>
      <c r="CF832" s="0" t="inlineStr">
        <f aca="false">IF(A832&lt;&gt;"",IF(OR(BC832&lt;Parameters!$B$12,BC832&gt;Parameters!$B$11),0,1),"")</f>
        <is>
          <t/>
        </is>
      </c>
      <c r="CG832" s="0" t="inlineStr">
        <f aca="false">IF(A832&lt;&gt;"",IF(OR(BH832&lt;Parameters!$B$12,BH832&gt;Parameters!$B$11),0,1),"")</f>
        <is>
          <t/>
        </is>
      </c>
      <c r="CH832" s="0" t="inlineStr">
        <f aca="false">IF(A832&lt;&gt;"",IF(OR(BM832&lt;Parameters!$B$12,BM832&gt;Parameters!$B$11),0,1),"")</f>
        <is>
          <t/>
        </is>
      </c>
      <c r="CI832" s="0" t="inlineStr">
        <f aca="false">IF(A832&lt;&gt;"",IF(OR(BR832&lt;Parameters!$B$12,BR832&gt;Parameters!$B$11),0,1),"")</f>
        <is>
          <t/>
        </is>
      </c>
      <c r="CJ832" s="0" t="inlineStr">
        <f aca="false">IF(A832&lt;&gt;"",IF(OR(BW832&lt;Parameters!$B$12,BW832&gt;Parameters!$B$11),0,1),"")</f>
        <is>
          <t/>
        </is>
      </c>
      <c r="CK832" s="26" t="inlineStr">
        <f aca="false">IF(A832&lt;&gt;"",SUM(CB832:CJ832)/9,"")</f>
        <is>
          <t/>
        </is>
      </c>
      <c r="CL832" s="0" t="inlineStr">
        <f aca="false">IF(A832&lt;&gt;"",CK832*9,"")</f>
        <is>
          <t/>
        </is>
      </c>
      <c r="CM832" s="8" t="inlineStr">
        <f aca="false">IF(A832&lt;&gt;"",TEXT(B832,CM$2)&amp;" "&amp;TEXT(A832,CM$2),"")</f>
        <is>
          <t/>
        </is>
      </c>
    </row>
    <row r="833" customFormat="false" ht="15" hidden="false" customHeight="false" outlineLevel="0" collapsed="false">
      <c r="A833" s="0" t="inlineStr">
        <f aca="false">IF(OR(B832&lt;Parameters!$K$12,A832&lt;Parameters!$K$12),IF(A832&lt;Parameters!$K$12,A832+1,0),"")</f>
        <is>
          <t/>
        </is>
      </c>
      <c r="B833" s="0" t="inlineStr">
        <f aca="false">IF(A833&lt;&gt;"",IF(A833=0,B832+1,B832),"")</f>
        <is>
          <t/>
        </is>
      </c>
      <c r="C833" s="24" t="inlineStr">
        <f aca="false">IF(A833&lt;&gt;"",-_phi*(A833+0.5),"")</f>
        <is>
          <t/>
        </is>
      </c>
      <c r="D833" s="8" t="inlineStr">
        <f aca="false">IF(A833&lt;&gt;"",DEGREES(C833),"")</f>
        <is>
          <t/>
        </is>
      </c>
      <c r="E833" s="24" t="inlineStr">
        <f aca="false">IF(A833&lt;&gt;"",_phi*(B833+0.5),"")</f>
        <is>
          <t/>
        </is>
      </c>
      <c r="F833" s="8" t="inlineStr">
        <f aca="false">IF(A833&lt;&gt;"",DEGREES(E833),"")</f>
        <is>
          <t/>
        </is>
      </c>
      <c r="G833" s="8" t="inlineStr">
        <f aca="false">IF(A833&lt;&gt;"",LOOKUP(A833,h!$A$3:$A$30,h!$D$3:$D$30),"")</f>
        <is>
          <t/>
        </is>
      </c>
      <c r="H833" s="8" t="inlineStr">
        <f aca="false">IF(A833&lt;&gt;"",LOOKUP(B833,h!$A$3:$A$30,h!$D$3:$D$30),"")</f>
        <is>
          <t/>
        </is>
      </c>
      <c r="I833" s="8" t="inlineStr">
        <f aca="false">IF(A833&lt;&gt;"",_zif,"")</f>
        <is>
          <t/>
        </is>
      </c>
      <c r="J833" s="8" t="inlineStr">
        <f aca="false">IF(A833&lt;&gt;"",$G833+'v1 Frame'!D$3*COS($C833)+'v1 Frame'!E$3*SIN($C833)*SIN($E833)+'v1 Frame'!F$3*SIN($C833)*COS($E833),"")</f>
        <is>
          <t/>
        </is>
      </c>
      <c r="K833" s="8" t="inlineStr">
        <f aca="false">IF(A833&lt;&gt;"",$H833+'v1 Frame'!E$3*COS($E833)-'v1 Frame'!F$3*SIN($E833),"")</f>
        <is>
          <t/>
        </is>
      </c>
      <c r="L833" s="8" t="inlineStr">
        <f aca="false">IF(A833&lt;&gt;"",$I833-'v1 Frame'!D$3*SIN($C833)+'v1 Frame'!E$3*COS($C833)*SIN($E833)+'v1 Frame'!F$3*COS($C833)*COS($E833),"")</f>
        <is>
          <t/>
        </is>
      </c>
      <c r="M833" s="8" t="inlineStr">
        <f aca="false">IF(A833&lt;&gt;"",$G833+'v1 Frame'!G$3*COS($C833)+'v1 Frame'!H$3*SIN($C833)*SIN($E833)+'v1 Frame'!I$3*SIN($C833)*COS($E833),"")</f>
        <is>
          <t/>
        </is>
      </c>
      <c r="N833" s="8" t="inlineStr">
        <f aca="false">IF(A833&lt;&gt;"",$H833+'v1 Frame'!H$3*COS($E833)-'v1 Frame'!I$3*SIN($E833),"")</f>
        <is>
          <t/>
        </is>
      </c>
      <c r="O833" s="8" t="inlineStr">
        <f aca="false">IF(A833&lt;&gt;"",$I833-'v1 Frame'!G$3*SIN($C833)+'v1 Frame'!H$3*COS($C833)*SIN($E833)+'v1 Frame'!I$3*COS($C833)*COS($E833),"")</f>
        <is>
          <t/>
        </is>
      </c>
      <c r="P833" s="8" t="inlineStr">
        <f aca="false">IF(A833&lt;&gt;"",$G833+'v1 Frame'!J$3*COS($C833)+'v1 Frame'!K$3*SIN($C833)*SIN($E833)+'v1 Frame'!L$3*SIN($C833)*COS($E833),"")</f>
        <is>
          <t/>
        </is>
      </c>
      <c r="Q833" s="8" t="inlineStr">
        <f aca="false">IF(A833&lt;&gt;"",$H833+'v1 Frame'!K$3*COS($E833)-'v1 Frame'!L$3*SIN($E833),"")</f>
        <is>
          <t/>
        </is>
      </c>
      <c r="R833" s="8" t="inlineStr">
        <f aca="false">IF(A833&lt;&gt;"",$I833-'v1 Frame'!J$3*SIN($C833)+'v1 Frame'!K$3*COS($C833)*SIN($E833)+'v1 Frame'!L$3*COS($C833)*COS($E833),"")</f>
        <is>
          <t/>
        </is>
      </c>
      <c r="S833" s="8" t="inlineStr">
        <f aca="false">IF(A833&lt;&gt;"",$G833+'v1 Frame'!M$3*COS($C833)+'v1 Frame'!N$3*SIN($C833)*SIN($E833)+'v1 Frame'!O$3*SIN($C833)*COS($E833),"")</f>
        <is>
          <t/>
        </is>
      </c>
      <c r="T833" s="8" t="inlineStr">
        <f aca="false">IF(A833&lt;&gt;"",$H833+'v1 Frame'!N$3*COS($E833)-'v1 Frame'!O$3*SIN($E833),"")</f>
        <is>
          <t/>
        </is>
      </c>
      <c r="U833" s="8" t="inlineStr">
        <f aca="false">IF(A833&lt;&gt;"",$I833-'v1 Frame'!M$3*SIN($C833)+'v1 Frame'!N$3*COS($C833)*SIN($E833)+'v1 Frame'!O$3*COS($C833)*COS($E833),"")</f>
        <is>
          <t/>
        </is>
      </c>
      <c r="V833" s="8" t="inlineStr">
        <f aca="false">IF(A833&lt;&gt;"",$G833+'v1 Frame'!P$3*COS($C833)+'v1 Frame'!Q$3*SIN($C833)*SIN($E833)+'v1 Frame'!R$3*SIN($C833)*COS($E833),"")</f>
        <is>
          <t/>
        </is>
      </c>
      <c r="W833" s="8" t="inlineStr">
        <f aca="false">IF(A833&lt;&gt;"",$H833+'v1 Frame'!Q$3*COS($E833)-'v1 Frame'!R$3*SIN($E833),"")</f>
        <is>
          <t/>
        </is>
      </c>
      <c r="X833" s="8" t="inlineStr">
        <f aca="false">IF(A833&lt;&gt;"",$I833-'v1 Frame'!P$3*SIN($C833)+'v1 Frame'!Q$3*COS($C833)*SIN($E833)+'v1 Frame'!R$3*COS($C833)*COS($E833),"")</f>
        <is>
          <t/>
        </is>
      </c>
      <c r="Y833" s="8" t="inlineStr">
        <f aca="false">IF(A833&lt;&gt;"",$G833+'v1 Frame'!S$3*COS($C833)+'v1 Frame'!T$3*SIN($C833)*SIN($E833)+'v1 Frame'!U$3*SIN($C833)*COS($E833),"")</f>
        <is>
          <t/>
        </is>
      </c>
      <c r="Z833" s="8" t="inlineStr">
        <f aca="false">IF(A833&lt;&gt;"",$H833+'v1 Frame'!T$3*COS($E833)-'v1 Frame'!U$3*SIN($E833),"")</f>
        <is>
          <t/>
        </is>
      </c>
      <c r="AA833" s="8" t="inlineStr">
        <f aca="false">IF(A833&lt;&gt;"",$I833-'v1 Frame'!S$3*SIN($C833)+'v1 Frame'!T$3*COS($C833)*SIN($E833)+'v1 Frame'!U$3*COS($C833)*COS($E833),"")</f>
        <is>
          <t/>
        </is>
      </c>
      <c r="AB833" s="8" t="inlineStr">
        <f aca="false">IF(A833&lt;&gt;"",$G833+'v1 Frame'!V$3*COS($C833)+'v1 Frame'!W$3*SIN($C833)*SIN($E833)+'v1 Frame'!X$3*SIN($C833)*COS($E833),"")</f>
        <is>
          <t/>
        </is>
      </c>
      <c r="AC833" s="8" t="inlineStr">
        <f aca="false">IF(A833&lt;&gt;"",$H833+'v1 Frame'!W$3*COS($E833)-'v1 Frame'!X$3*SIN($E833),"")</f>
        <is>
          <t/>
        </is>
      </c>
      <c r="AD833" s="8" t="inlineStr">
        <f aca="false">IF(A833&lt;&gt;"",$I833-'v1 Frame'!V$3*SIN($C833)+'v1 Frame'!W$3*COS($C833)*SIN($E833)+'v1 Frame'!X$3*COS($C833)*COS($E833),"")</f>
        <is>
          <t/>
        </is>
      </c>
      <c r="AE833" s="25" t="inlineStr">
        <f aca="false">IF(A833&lt;&gt;"",$G833+'v1 Frame'!Y$3*COS($C833)+'v1 Frame'!Z$3*SIN($C833)*SIN($E833)+'v1 Frame'!AA$3*SIN($C833)*COS($E833),"")</f>
        <is>
          <t/>
        </is>
      </c>
      <c r="AF833" s="25" t="inlineStr">
        <f aca="false">IF(A833&lt;&gt;"",$H833+'v1 Frame'!Z$3*COS($E833)-'v1 Frame'!AA$3*SIN($E833),"")</f>
        <is>
          <t/>
        </is>
      </c>
      <c r="AG833" s="25" t="inlineStr">
        <f aca="false">IF(A833&lt;&gt;"",$I833-'v1 Frame'!Y$3*SIN($C833)+'v1 Frame'!Z$3*COS($C833)*SIN($E833)+'v1 Frame'!AA$3*COS($C833)*COS($E833),"")</f>
        <is>
          <t/>
        </is>
      </c>
      <c r="AH833" s="8" t="inlineStr">
        <f aca="false">IF(A833&lt;&gt;"",SQRT(SUMSQ(G833:I833)),"")</f>
        <is>
          <t/>
        </is>
      </c>
      <c r="AI833" s="8" t="inlineStr">
        <f aca="false">IF(A833&lt;&gt;"",IF(AH833&lt;&gt;0,ACOS(I833/AH833),0),"")</f>
        <is>
          <t/>
        </is>
      </c>
      <c r="AJ833" s="8" t="inlineStr">
        <f aca="false">IF(A833&lt;&gt;"",DEGREES(AI833),"")</f>
        <is>
          <t/>
        </is>
      </c>
      <c r="AK833" s="8" t="inlineStr">
        <f aca="false">IF(A833&lt;&gt;"",IF(OR(G833&lt;&gt;0,H833&lt;&gt;0),ATAN2(G833,H833),0),"")</f>
        <is>
          <t/>
        </is>
      </c>
      <c r="AL833" s="8" t="inlineStr">
        <f aca="false">IF(A833&lt;&gt;"",DEGREES(AK833),"")</f>
        <is>
          <t/>
        </is>
      </c>
      <c r="AM833" s="8" t="inlineStr">
        <f aca="false">IF(A833&lt;&gt;"",SQRT(SUMSQ(J833:L833)),"")</f>
        <is>
          <t/>
        </is>
      </c>
      <c r="AN833" s="8" t="inlineStr">
        <f aca="false">IF(A833&lt;&gt;"",IF(AM833&lt;&gt;0,ACOS(L833/AM833),0),"")</f>
        <is>
          <t/>
        </is>
      </c>
      <c r="AO833" s="8" t="inlineStr">
        <f aca="false">IF(A833&lt;&gt;"",DEGREES(AN833),"")</f>
        <is>
          <t/>
        </is>
      </c>
      <c r="AP833" s="8" t="inlineStr">
        <f aca="false">IF(A833&lt;&gt;"",IF(OR(J833&lt;&gt;0,K833&lt;&gt;0),ATAN2(J833,K833),0),"")</f>
        <is>
          <t/>
        </is>
      </c>
      <c r="AQ833" s="8" t="inlineStr">
        <f aca="false">IF(A833&lt;&gt;"",DEGREES(AP833),"")</f>
        <is>
          <t/>
        </is>
      </c>
      <c r="AR833" s="8" t="inlineStr">
        <f aca="false">IF(A833&lt;&gt;"",SQRT(SUMSQ(M833:O833)),"")</f>
        <is>
          <t/>
        </is>
      </c>
      <c r="AS833" s="8" t="inlineStr">
        <f aca="false">IF(A833&lt;&gt;"",IF(AR833&lt;&gt;0,ACOS(O833/AR833),0),"")</f>
        <is>
          <t/>
        </is>
      </c>
      <c r="AT833" s="8" t="inlineStr">
        <f aca="false">IF(A833&lt;&gt;"",DEGREES(AS833),"")</f>
        <is>
          <t/>
        </is>
      </c>
      <c r="AU833" s="8" t="inlineStr">
        <f aca="false">IF(A833&lt;&gt;"",IF(OR(M833&lt;&gt;0,N833&lt;&gt;0),ATAN2(M833,N833),0),"")</f>
        <is>
          <t/>
        </is>
      </c>
      <c r="AV833" s="8" t="inlineStr">
        <f aca="false">IF(A833&lt;&gt;"",DEGREES(AU833),"")</f>
        <is>
          <t/>
        </is>
      </c>
      <c r="AW833" s="8" t="inlineStr">
        <f aca="false">IF(A833&lt;&gt;"",SQRT(SUMSQ(P833:R833)),"")</f>
        <is>
          <t/>
        </is>
      </c>
      <c r="AX833" s="8" t="inlineStr">
        <f aca="false">IF(A833&lt;&gt;"",IF(AW833&lt;&gt;0,ACOS(R833/AW833),0),"")</f>
        <is>
          <t/>
        </is>
      </c>
      <c r="AY833" s="8" t="inlineStr">
        <f aca="false">IF(A833&lt;&gt;"",DEGREES(AX833),"")</f>
        <is>
          <t/>
        </is>
      </c>
      <c r="AZ833" s="8" t="inlineStr">
        <f aca="false">IF(A833&lt;&gt;"",IF(OR(P833&lt;&gt;0,Q833&lt;&gt;0),ATAN2(P833,Q833),0),"")</f>
        <is>
          <t/>
        </is>
      </c>
      <c r="BA833" s="8" t="inlineStr">
        <f aca="false">IF(A833&lt;&gt;"",DEGREES(AZ833),"")</f>
        <is>
          <t/>
        </is>
      </c>
      <c r="BB833" s="8" t="inlineStr">
        <f aca="false">IF(A833&lt;&gt;"",SQRT(SUMSQ(S833:U833)),"")</f>
        <is>
          <t/>
        </is>
      </c>
      <c r="BC833" s="8" t="inlineStr">
        <f aca="false">IF(A833&lt;&gt;"",IF(BB833&lt;&gt;0,ACOS(U833/BB833),0),"")</f>
        <is>
          <t/>
        </is>
      </c>
      <c r="BD833" s="8" t="inlineStr">
        <f aca="false">IF(A833&lt;&gt;"",DEGREES(BC833),"")</f>
        <is>
          <t/>
        </is>
      </c>
      <c r="BE833" s="8" t="inlineStr">
        <f aca="false">IF(A833&lt;&gt;"",IF(OR(S833&lt;&gt;0,T833&lt;&gt;0),ATAN2(S833,T833),0),"")</f>
        <is>
          <t/>
        </is>
      </c>
      <c r="BF833" s="8" t="inlineStr">
        <f aca="false">IF(A833&lt;&gt;"",DEGREES(BE833),"")</f>
        <is>
          <t/>
        </is>
      </c>
      <c r="BG833" s="8" t="inlineStr">
        <f aca="false">IF(A833&lt;&gt;"",SQRT(SUMSQ(V833:X833)),"")</f>
        <is>
          <t/>
        </is>
      </c>
      <c r="BH833" s="8" t="inlineStr">
        <f aca="false">IF(A833&lt;&gt;"",IF(BG833&lt;&gt;0,ACOS(X833/BG833),0),"")</f>
        <is>
          <t/>
        </is>
      </c>
      <c r="BI833" s="8" t="inlineStr">
        <f aca="false">IF(A833&lt;&gt;"",DEGREES(BH833),"")</f>
        <is>
          <t/>
        </is>
      </c>
      <c r="BJ833" s="8" t="inlineStr">
        <f aca="false">IF(A833&lt;&gt;"",IF(OR(V833&lt;&gt;0,W833&lt;&gt;0),ATAN2(V833,W833),0),"")</f>
        <is>
          <t/>
        </is>
      </c>
      <c r="BK833" s="8" t="inlineStr">
        <f aca="false">IF(A833&lt;&gt;"",DEGREES(BJ833),"")</f>
        <is>
          <t/>
        </is>
      </c>
      <c r="BL833" s="8" t="inlineStr">
        <f aca="false">IF(A833&lt;&gt;"",SQRT(SUMSQ(Y833:AA833)),"")</f>
        <is>
          <t/>
        </is>
      </c>
      <c r="BM833" s="8" t="inlineStr">
        <f aca="false">IF(A833&lt;&gt;"",IF(BL833&lt;&gt;0,ACOS(AA833/BL833),0),"")</f>
        <is>
          <t/>
        </is>
      </c>
      <c r="BN833" s="8" t="inlineStr">
        <f aca="false">IF(A833&lt;&gt;"",DEGREES(BM833),"")</f>
        <is>
          <t/>
        </is>
      </c>
      <c r="BO833" s="8" t="inlineStr">
        <f aca="false">IF(A833&lt;&gt;"",IF(OR(Y833&lt;&gt;0,Z833&lt;&gt;0),ATAN2(Y833,Z833),0),"")</f>
        <is>
          <t/>
        </is>
      </c>
      <c r="BP833" s="8" t="inlineStr">
        <f aca="false">IF(A833&lt;&gt;"",DEGREES(BO833),"")</f>
        <is>
          <t/>
        </is>
      </c>
      <c r="BQ833" s="8" t="inlineStr">
        <f aca="false">IF(A833&lt;&gt;"",SQRT(SUMSQ(AB833:AD833)),"")</f>
        <is>
          <t/>
        </is>
      </c>
      <c r="BR833" s="8" t="inlineStr">
        <f aca="false">IF(A833&lt;&gt;"",IF(BQ833&lt;&gt;0,ACOS(AD833/BQ833),0),"")</f>
        <is>
          <t/>
        </is>
      </c>
      <c r="BS833" s="8" t="inlineStr">
        <f aca="false">IF(A833&lt;&gt;"",DEGREES(BR833),"")</f>
        <is>
          <t/>
        </is>
      </c>
      <c r="BT833" s="8" t="inlineStr">
        <f aca="false">IF(A833&lt;&gt;"",IF(OR(AB833&lt;&gt;0,AC833&lt;&gt;0),ATAN2(AB833,AC833),0),"")</f>
        <is>
          <t/>
        </is>
      </c>
      <c r="BU833" s="8" t="inlineStr">
        <f aca="false">IF(A833&lt;&gt;"",DEGREES(BT833),"")</f>
        <is>
          <t/>
        </is>
      </c>
      <c r="BV833" s="8" t="inlineStr">
        <f aca="false">IF(A833&lt;&gt;"",SQRT(SUMSQ(AE833:AG833)),"")</f>
        <is>
          <t/>
        </is>
      </c>
      <c r="BW833" s="8" t="inlineStr">
        <f aca="false">IF(A833&lt;&gt;"",IF(BV833&lt;&gt;0,ACOS(AG833/BV833),0),"")</f>
        <is>
          <t/>
        </is>
      </c>
      <c r="BX833" s="8" t="inlineStr">
        <f aca="false">IF(A833&lt;&gt;"",DEGREES(BW833),"")</f>
        <is>
          <t/>
        </is>
      </c>
      <c r="BY833" s="8" t="inlineStr">
        <f aca="false">IF(A833&lt;&gt;"",IF(OR(AF833&lt;&gt;0,AG833&lt;&gt;0),ATAN2(AF833,AG833),0),"")</f>
        <is>
          <t/>
        </is>
      </c>
      <c r="BZ833" s="8" t="inlineStr">
        <f aca="false">IF(A833&lt;&gt;"",DEGREES(BY833),"")</f>
        <is>
          <t/>
        </is>
      </c>
      <c r="CA833" s="0" t="inlineStr">
        <f aca="false">IF(A833&lt;&gt;"",IF(AND(AI833&lt;Parameters!$B$11,AI833&gt;Parameters!$B$12,AN833&lt;Parameters!$B$11,AN833&gt;Parameters!$B$12,AS833&lt;Parameters!$B$11,AS833&gt;Parameters!$B$12,AX833&lt;Parameters!$B$11,AX833&gt;Parameters!$B$12,BC833&lt;Parameters!$B$11,BC833&gt;Parameters!$B$12,BM833&lt;Parameters!$B$11,BM833&gt;Parameters!$B$12,BR833&lt;Parameters!$B$11,BR833&gt;Parameters!$B$12,BW833&lt;Parameters!$B$11,BW833&gt;Parameters!$B$12),1,0),"")</f>
        <is>
          <t/>
        </is>
      </c>
      <c r="CB833" s="0" t="inlineStr">
        <f aca="false">IF(A833&lt;&gt;"",IF(OR(AI833&lt;Parameters!$B$12,AI833&gt;Parameters!$B$11),0,1),"")</f>
        <is>
          <t/>
        </is>
      </c>
      <c r="CC833" s="0" t="inlineStr">
        <f aca="false">IF(A833&lt;&gt;"",IF(OR(AN833&lt;Parameters!$B$12,AN833&gt;Parameters!$B$11),0,1),"")</f>
        <is>
          <t/>
        </is>
      </c>
      <c r="CD833" s="0" t="inlineStr">
        <f aca="false">IF(A833&lt;&gt;"",IF(OR(AS833&lt;Parameters!$B$12,AS833&gt;Parameters!$B$11),0,1),"")</f>
        <is>
          <t/>
        </is>
      </c>
      <c r="CE833" s="0" t="inlineStr">
        <f aca="false">IF(A833&lt;&gt;"",IF(OR(AX833&lt;Parameters!$B$12,AX833&gt;Parameters!$B$11),0,1),"")</f>
        <is>
          <t/>
        </is>
      </c>
      <c r="CF833" s="0" t="inlineStr">
        <f aca="false">IF(A833&lt;&gt;"",IF(OR(BC833&lt;Parameters!$B$12,BC833&gt;Parameters!$B$11),0,1),"")</f>
        <is>
          <t/>
        </is>
      </c>
      <c r="CG833" s="0" t="inlineStr">
        <f aca="false">IF(A833&lt;&gt;"",IF(OR(BH833&lt;Parameters!$B$12,BH833&gt;Parameters!$B$11),0,1),"")</f>
        <is>
          <t/>
        </is>
      </c>
      <c r="CH833" s="0" t="inlineStr">
        <f aca="false">IF(A833&lt;&gt;"",IF(OR(BM833&lt;Parameters!$B$12,BM833&gt;Parameters!$B$11),0,1),"")</f>
        <is>
          <t/>
        </is>
      </c>
      <c r="CI833" s="0" t="inlineStr">
        <f aca="false">IF(A833&lt;&gt;"",IF(OR(BR833&lt;Parameters!$B$12,BR833&gt;Parameters!$B$11),0,1),"")</f>
        <is>
          <t/>
        </is>
      </c>
      <c r="CJ833" s="0" t="inlineStr">
        <f aca="false">IF(A833&lt;&gt;"",IF(OR(BW833&lt;Parameters!$B$12,BW833&gt;Parameters!$B$11),0,1),"")</f>
        <is>
          <t/>
        </is>
      </c>
      <c r="CK833" s="26" t="inlineStr">
        <f aca="false">IF(A833&lt;&gt;"",SUM(CB833:CJ833)/9,"")</f>
        <is>
          <t/>
        </is>
      </c>
      <c r="CL833" s="0" t="inlineStr">
        <f aca="false">IF(A833&lt;&gt;"",CK833*9,"")</f>
        <is>
          <t/>
        </is>
      </c>
      <c r="CM833" s="8" t="inlineStr">
        <f aca="false">IF(A833&lt;&gt;"",TEXT(B833,CM$2)&amp;" "&amp;TEXT(A833,CM$2),"")</f>
        <is>
          <t/>
        </is>
      </c>
    </row>
    <row r="834" customFormat="false" ht="15" hidden="false" customHeight="false" outlineLevel="0" collapsed="false">
      <c r="A834" s="0" t="inlineStr">
        <f aca="false">IF(OR(B833&lt;Parameters!$K$12,A833&lt;Parameters!$K$12),IF(A833&lt;Parameters!$K$12,A833+1,0),"")</f>
        <is>
          <t/>
        </is>
      </c>
      <c r="B834" s="0" t="inlineStr">
        <f aca="false">IF(A834&lt;&gt;"",IF(A834=0,B833+1,B833),"")</f>
        <is>
          <t/>
        </is>
      </c>
      <c r="C834" s="24" t="inlineStr">
        <f aca="false">IF(A834&lt;&gt;"",-_phi*(A834+0.5),"")</f>
        <is>
          <t/>
        </is>
      </c>
      <c r="D834" s="8" t="inlineStr">
        <f aca="false">IF(A834&lt;&gt;"",DEGREES(C834),"")</f>
        <is>
          <t/>
        </is>
      </c>
      <c r="E834" s="24" t="inlineStr">
        <f aca="false">IF(A834&lt;&gt;"",_phi*(B834+0.5),"")</f>
        <is>
          <t/>
        </is>
      </c>
      <c r="F834" s="8" t="inlineStr">
        <f aca="false">IF(A834&lt;&gt;"",DEGREES(E834),"")</f>
        <is>
          <t/>
        </is>
      </c>
      <c r="G834" s="8" t="inlineStr">
        <f aca="false">IF(A834&lt;&gt;"",LOOKUP(A834,h!$A$3:$A$30,h!$D$3:$D$30),"")</f>
        <is>
          <t/>
        </is>
      </c>
      <c r="H834" s="8" t="inlineStr">
        <f aca="false">IF(A834&lt;&gt;"",LOOKUP(B834,h!$A$3:$A$30,h!$D$3:$D$30),"")</f>
        <is>
          <t/>
        </is>
      </c>
      <c r="I834" s="8" t="inlineStr">
        <f aca="false">IF(A834&lt;&gt;"",_zif,"")</f>
        <is>
          <t/>
        </is>
      </c>
      <c r="J834" s="8" t="inlineStr">
        <f aca="false">IF(A834&lt;&gt;"",$G834+'v1 Frame'!D$3*COS($C834)+'v1 Frame'!E$3*SIN($C834)*SIN($E834)+'v1 Frame'!F$3*SIN($C834)*COS($E834),"")</f>
        <is>
          <t/>
        </is>
      </c>
      <c r="K834" s="8" t="inlineStr">
        <f aca="false">IF(A834&lt;&gt;"",$H834+'v1 Frame'!E$3*COS($E834)-'v1 Frame'!F$3*SIN($E834),"")</f>
        <is>
          <t/>
        </is>
      </c>
      <c r="L834" s="8" t="inlineStr">
        <f aca="false">IF(A834&lt;&gt;"",$I834-'v1 Frame'!D$3*SIN($C834)+'v1 Frame'!E$3*COS($C834)*SIN($E834)+'v1 Frame'!F$3*COS($C834)*COS($E834),"")</f>
        <is>
          <t/>
        </is>
      </c>
      <c r="M834" s="8" t="inlineStr">
        <f aca="false">IF(A834&lt;&gt;"",$G834+'v1 Frame'!G$3*COS($C834)+'v1 Frame'!H$3*SIN($C834)*SIN($E834)+'v1 Frame'!I$3*SIN($C834)*COS($E834),"")</f>
        <is>
          <t/>
        </is>
      </c>
      <c r="N834" s="8" t="inlineStr">
        <f aca="false">IF(A834&lt;&gt;"",$H834+'v1 Frame'!H$3*COS($E834)-'v1 Frame'!I$3*SIN($E834),"")</f>
        <is>
          <t/>
        </is>
      </c>
      <c r="O834" s="8" t="inlineStr">
        <f aca="false">IF(A834&lt;&gt;"",$I834-'v1 Frame'!G$3*SIN($C834)+'v1 Frame'!H$3*COS($C834)*SIN($E834)+'v1 Frame'!I$3*COS($C834)*COS($E834),"")</f>
        <is>
          <t/>
        </is>
      </c>
      <c r="P834" s="8" t="inlineStr">
        <f aca="false">IF(A834&lt;&gt;"",$G834+'v1 Frame'!J$3*COS($C834)+'v1 Frame'!K$3*SIN($C834)*SIN($E834)+'v1 Frame'!L$3*SIN($C834)*COS($E834),"")</f>
        <is>
          <t/>
        </is>
      </c>
      <c r="Q834" s="8" t="inlineStr">
        <f aca="false">IF(A834&lt;&gt;"",$H834+'v1 Frame'!K$3*COS($E834)-'v1 Frame'!L$3*SIN($E834),"")</f>
        <is>
          <t/>
        </is>
      </c>
      <c r="R834" s="8" t="inlineStr">
        <f aca="false">IF(A834&lt;&gt;"",$I834-'v1 Frame'!J$3*SIN($C834)+'v1 Frame'!K$3*COS($C834)*SIN($E834)+'v1 Frame'!L$3*COS($C834)*COS($E834),"")</f>
        <is>
          <t/>
        </is>
      </c>
      <c r="S834" s="8" t="inlineStr">
        <f aca="false">IF(A834&lt;&gt;"",$G834+'v1 Frame'!M$3*COS($C834)+'v1 Frame'!N$3*SIN($C834)*SIN($E834)+'v1 Frame'!O$3*SIN($C834)*COS($E834),"")</f>
        <is>
          <t/>
        </is>
      </c>
      <c r="T834" s="8" t="inlineStr">
        <f aca="false">IF(A834&lt;&gt;"",$H834+'v1 Frame'!N$3*COS($E834)-'v1 Frame'!O$3*SIN($E834),"")</f>
        <is>
          <t/>
        </is>
      </c>
      <c r="U834" s="8" t="inlineStr">
        <f aca="false">IF(A834&lt;&gt;"",$I834-'v1 Frame'!M$3*SIN($C834)+'v1 Frame'!N$3*COS($C834)*SIN($E834)+'v1 Frame'!O$3*COS($C834)*COS($E834),"")</f>
        <is>
          <t/>
        </is>
      </c>
      <c r="V834" s="8" t="inlineStr">
        <f aca="false">IF(A834&lt;&gt;"",$G834+'v1 Frame'!P$3*COS($C834)+'v1 Frame'!Q$3*SIN($C834)*SIN($E834)+'v1 Frame'!R$3*SIN($C834)*COS($E834),"")</f>
        <is>
          <t/>
        </is>
      </c>
      <c r="W834" s="8" t="inlineStr">
        <f aca="false">IF(A834&lt;&gt;"",$H834+'v1 Frame'!Q$3*COS($E834)-'v1 Frame'!R$3*SIN($E834),"")</f>
        <is>
          <t/>
        </is>
      </c>
      <c r="X834" s="8" t="inlineStr">
        <f aca="false">IF(A834&lt;&gt;"",$I834-'v1 Frame'!P$3*SIN($C834)+'v1 Frame'!Q$3*COS($C834)*SIN($E834)+'v1 Frame'!R$3*COS($C834)*COS($E834),"")</f>
        <is>
          <t/>
        </is>
      </c>
      <c r="Y834" s="8" t="inlineStr">
        <f aca="false">IF(A834&lt;&gt;"",$G834+'v1 Frame'!S$3*COS($C834)+'v1 Frame'!T$3*SIN($C834)*SIN($E834)+'v1 Frame'!U$3*SIN($C834)*COS($E834),"")</f>
        <is>
          <t/>
        </is>
      </c>
      <c r="Z834" s="8" t="inlineStr">
        <f aca="false">IF(A834&lt;&gt;"",$H834+'v1 Frame'!T$3*COS($E834)-'v1 Frame'!U$3*SIN($E834),"")</f>
        <is>
          <t/>
        </is>
      </c>
      <c r="AA834" s="8" t="inlineStr">
        <f aca="false">IF(A834&lt;&gt;"",$I834-'v1 Frame'!S$3*SIN($C834)+'v1 Frame'!T$3*COS($C834)*SIN($E834)+'v1 Frame'!U$3*COS($C834)*COS($E834),"")</f>
        <is>
          <t/>
        </is>
      </c>
      <c r="AB834" s="8" t="inlineStr">
        <f aca="false">IF(A834&lt;&gt;"",$G834+'v1 Frame'!V$3*COS($C834)+'v1 Frame'!W$3*SIN($C834)*SIN($E834)+'v1 Frame'!X$3*SIN($C834)*COS($E834),"")</f>
        <is>
          <t/>
        </is>
      </c>
      <c r="AC834" s="8" t="inlineStr">
        <f aca="false">IF(A834&lt;&gt;"",$H834+'v1 Frame'!W$3*COS($E834)-'v1 Frame'!X$3*SIN($E834),"")</f>
        <is>
          <t/>
        </is>
      </c>
      <c r="AD834" s="8" t="inlineStr">
        <f aca="false">IF(A834&lt;&gt;"",$I834-'v1 Frame'!V$3*SIN($C834)+'v1 Frame'!W$3*COS($C834)*SIN($E834)+'v1 Frame'!X$3*COS($C834)*COS($E834),"")</f>
        <is>
          <t/>
        </is>
      </c>
      <c r="AE834" s="25" t="inlineStr">
        <f aca="false">IF(A834&lt;&gt;"",$G834+'v1 Frame'!Y$3*COS($C834)+'v1 Frame'!Z$3*SIN($C834)*SIN($E834)+'v1 Frame'!AA$3*SIN($C834)*COS($E834),"")</f>
        <is>
          <t/>
        </is>
      </c>
      <c r="AF834" s="25" t="inlineStr">
        <f aca="false">IF(A834&lt;&gt;"",$H834+'v1 Frame'!Z$3*COS($E834)-'v1 Frame'!AA$3*SIN($E834),"")</f>
        <is>
          <t/>
        </is>
      </c>
      <c r="AG834" s="25" t="inlineStr">
        <f aca="false">IF(A834&lt;&gt;"",$I834-'v1 Frame'!Y$3*SIN($C834)+'v1 Frame'!Z$3*COS($C834)*SIN($E834)+'v1 Frame'!AA$3*COS($C834)*COS($E834),"")</f>
        <is>
          <t/>
        </is>
      </c>
      <c r="AH834" s="8" t="inlineStr">
        <f aca="false">IF(A834&lt;&gt;"",SQRT(SUMSQ(G834:I834)),"")</f>
        <is>
          <t/>
        </is>
      </c>
      <c r="AI834" s="8" t="inlineStr">
        <f aca="false">IF(A834&lt;&gt;"",IF(AH834&lt;&gt;0,ACOS(I834/AH834),0),"")</f>
        <is>
          <t/>
        </is>
      </c>
      <c r="AJ834" s="8" t="inlineStr">
        <f aca="false">IF(A834&lt;&gt;"",DEGREES(AI834),"")</f>
        <is>
          <t/>
        </is>
      </c>
      <c r="AK834" s="8" t="inlineStr">
        <f aca="false">IF(A834&lt;&gt;"",IF(OR(G834&lt;&gt;0,H834&lt;&gt;0),ATAN2(G834,H834),0),"")</f>
        <is>
          <t/>
        </is>
      </c>
      <c r="AL834" s="8" t="inlineStr">
        <f aca="false">IF(A834&lt;&gt;"",DEGREES(AK834),"")</f>
        <is>
          <t/>
        </is>
      </c>
      <c r="AM834" s="8" t="inlineStr">
        <f aca="false">IF(A834&lt;&gt;"",SQRT(SUMSQ(J834:L834)),"")</f>
        <is>
          <t/>
        </is>
      </c>
      <c r="AN834" s="8" t="inlineStr">
        <f aca="false">IF(A834&lt;&gt;"",IF(AM834&lt;&gt;0,ACOS(L834/AM834),0),"")</f>
        <is>
          <t/>
        </is>
      </c>
      <c r="AO834" s="8" t="inlineStr">
        <f aca="false">IF(A834&lt;&gt;"",DEGREES(AN834),"")</f>
        <is>
          <t/>
        </is>
      </c>
      <c r="AP834" s="8" t="inlineStr">
        <f aca="false">IF(A834&lt;&gt;"",IF(OR(J834&lt;&gt;0,K834&lt;&gt;0),ATAN2(J834,K834),0),"")</f>
        <is>
          <t/>
        </is>
      </c>
      <c r="AQ834" s="8" t="inlineStr">
        <f aca="false">IF(A834&lt;&gt;"",DEGREES(AP834),"")</f>
        <is>
          <t/>
        </is>
      </c>
      <c r="AR834" s="8" t="inlineStr">
        <f aca="false">IF(A834&lt;&gt;"",SQRT(SUMSQ(M834:O834)),"")</f>
        <is>
          <t/>
        </is>
      </c>
      <c r="AS834" s="8" t="inlineStr">
        <f aca="false">IF(A834&lt;&gt;"",IF(AR834&lt;&gt;0,ACOS(O834/AR834),0),"")</f>
        <is>
          <t/>
        </is>
      </c>
      <c r="AT834" s="8" t="inlineStr">
        <f aca="false">IF(A834&lt;&gt;"",DEGREES(AS834),"")</f>
        <is>
          <t/>
        </is>
      </c>
      <c r="AU834" s="8" t="inlineStr">
        <f aca="false">IF(A834&lt;&gt;"",IF(OR(M834&lt;&gt;0,N834&lt;&gt;0),ATAN2(M834,N834),0),"")</f>
        <is>
          <t/>
        </is>
      </c>
      <c r="AV834" s="8" t="inlineStr">
        <f aca="false">IF(A834&lt;&gt;"",DEGREES(AU834),"")</f>
        <is>
          <t/>
        </is>
      </c>
      <c r="AW834" s="8" t="inlineStr">
        <f aca="false">IF(A834&lt;&gt;"",SQRT(SUMSQ(P834:R834)),"")</f>
        <is>
          <t/>
        </is>
      </c>
      <c r="AX834" s="8" t="inlineStr">
        <f aca="false">IF(A834&lt;&gt;"",IF(AW834&lt;&gt;0,ACOS(R834/AW834),0),"")</f>
        <is>
          <t/>
        </is>
      </c>
      <c r="AY834" s="8" t="inlineStr">
        <f aca="false">IF(A834&lt;&gt;"",DEGREES(AX834),"")</f>
        <is>
          <t/>
        </is>
      </c>
      <c r="AZ834" s="8" t="inlineStr">
        <f aca="false">IF(A834&lt;&gt;"",IF(OR(P834&lt;&gt;0,Q834&lt;&gt;0),ATAN2(P834,Q834),0),"")</f>
        <is>
          <t/>
        </is>
      </c>
      <c r="BA834" s="8" t="inlineStr">
        <f aca="false">IF(A834&lt;&gt;"",DEGREES(AZ834),"")</f>
        <is>
          <t/>
        </is>
      </c>
      <c r="BB834" s="8" t="inlineStr">
        <f aca="false">IF(A834&lt;&gt;"",SQRT(SUMSQ(S834:U834)),"")</f>
        <is>
          <t/>
        </is>
      </c>
      <c r="BC834" s="8" t="inlineStr">
        <f aca="false">IF(A834&lt;&gt;"",IF(BB834&lt;&gt;0,ACOS(U834/BB834),0),"")</f>
        <is>
          <t/>
        </is>
      </c>
      <c r="BD834" s="8" t="inlineStr">
        <f aca="false">IF(A834&lt;&gt;"",DEGREES(BC834),"")</f>
        <is>
          <t/>
        </is>
      </c>
      <c r="BE834" s="8" t="inlineStr">
        <f aca="false">IF(A834&lt;&gt;"",IF(OR(S834&lt;&gt;0,T834&lt;&gt;0),ATAN2(S834,T834),0),"")</f>
        <is>
          <t/>
        </is>
      </c>
      <c r="BF834" s="8" t="inlineStr">
        <f aca="false">IF(A834&lt;&gt;"",DEGREES(BE834),"")</f>
        <is>
          <t/>
        </is>
      </c>
      <c r="BG834" s="8" t="inlineStr">
        <f aca="false">IF(A834&lt;&gt;"",SQRT(SUMSQ(V834:X834)),"")</f>
        <is>
          <t/>
        </is>
      </c>
      <c r="BH834" s="8" t="inlineStr">
        <f aca="false">IF(A834&lt;&gt;"",IF(BG834&lt;&gt;0,ACOS(X834/BG834),0),"")</f>
        <is>
          <t/>
        </is>
      </c>
      <c r="BI834" s="8" t="inlineStr">
        <f aca="false">IF(A834&lt;&gt;"",DEGREES(BH834),"")</f>
        <is>
          <t/>
        </is>
      </c>
      <c r="BJ834" s="8" t="inlineStr">
        <f aca="false">IF(A834&lt;&gt;"",IF(OR(V834&lt;&gt;0,W834&lt;&gt;0),ATAN2(V834,W834),0),"")</f>
        <is>
          <t/>
        </is>
      </c>
      <c r="BK834" s="8" t="inlineStr">
        <f aca="false">IF(A834&lt;&gt;"",DEGREES(BJ834),"")</f>
        <is>
          <t/>
        </is>
      </c>
      <c r="BL834" s="8" t="inlineStr">
        <f aca="false">IF(A834&lt;&gt;"",SQRT(SUMSQ(Y834:AA834)),"")</f>
        <is>
          <t/>
        </is>
      </c>
      <c r="BM834" s="8" t="inlineStr">
        <f aca="false">IF(A834&lt;&gt;"",IF(BL834&lt;&gt;0,ACOS(AA834/BL834),0),"")</f>
        <is>
          <t/>
        </is>
      </c>
      <c r="BN834" s="8" t="inlineStr">
        <f aca="false">IF(A834&lt;&gt;"",DEGREES(BM834),"")</f>
        <is>
          <t/>
        </is>
      </c>
      <c r="BO834" s="8" t="inlineStr">
        <f aca="false">IF(A834&lt;&gt;"",IF(OR(Y834&lt;&gt;0,Z834&lt;&gt;0),ATAN2(Y834,Z834),0),"")</f>
        <is>
          <t/>
        </is>
      </c>
      <c r="BP834" s="8" t="inlineStr">
        <f aca="false">IF(A834&lt;&gt;"",DEGREES(BO834),"")</f>
        <is>
          <t/>
        </is>
      </c>
      <c r="BQ834" s="8" t="inlineStr">
        <f aca="false">IF(A834&lt;&gt;"",SQRT(SUMSQ(AB834:AD834)),"")</f>
        <is>
          <t/>
        </is>
      </c>
      <c r="BR834" s="8" t="inlineStr">
        <f aca="false">IF(A834&lt;&gt;"",IF(BQ834&lt;&gt;0,ACOS(AD834/BQ834),0),"")</f>
        <is>
          <t/>
        </is>
      </c>
      <c r="BS834" s="8" t="inlineStr">
        <f aca="false">IF(A834&lt;&gt;"",DEGREES(BR834),"")</f>
        <is>
          <t/>
        </is>
      </c>
      <c r="BT834" s="8" t="inlineStr">
        <f aca="false">IF(A834&lt;&gt;"",IF(OR(AB834&lt;&gt;0,AC834&lt;&gt;0),ATAN2(AB834,AC834),0),"")</f>
        <is>
          <t/>
        </is>
      </c>
      <c r="BU834" s="8" t="inlineStr">
        <f aca="false">IF(A834&lt;&gt;"",DEGREES(BT834),"")</f>
        <is>
          <t/>
        </is>
      </c>
      <c r="BV834" s="8" t="inlineStr">
        <f aca="false">IF(A834&lt;&gt;"",SQRT(SUMSQ(AE834:AG834)),"")</f>
        <is>
          <t/>
        </is>
      </c>
      <c r="BW834" s="8" t="inlineStr">
        <f aca="false">IF(A834&lt;&gt;"",IF(BV834&lt;&gt;0,ACOS(AG834/BV834),0),"")</f>
        <is>
          <t/>
        </is>
      </c>
      <c r="BX834" s="8" t="inlineStr">
        <f aca="false">IF(A834&lt;&gt;"",DEGREES(BW834),"")</f>
        <is>
          <t/>
        </is>
      </c>
      <c r="BY834" s="8" t="inlineStr">
        <f aca="false">IF(A834&lt;&gt;"",IF(OR(AF834&lt;&gt;0,AG834&lt;&gt;0),ATAN2(AF834,AG834),0),"")</f>
        <is>
          <t/>
        </is>
      </c>
      <c r="BZ834" s="8" t="inlineStr">
        <f aca="false">IF(A834&lt;&gt;"",DEGREES(BY834),"")</f>
        <is>
          <t/>
        </is>
      </c>
      <c r="CA834" s="0" t="inlineStr">
        <f aca="false">IF(A834&lt;&gt;"",IF(AND(AI834&lt;Parameters!$B$11,AI834&gt;Parameters!$B$12,AN834&lt;Parameters!$B$11,AN834&gt;Parameters!$B$12,AS834&lt;Parameters!$B$11,AS834&gt;Parameters!$B$12,AX834&lt;Parameters!$B$11,AX834&gt;Parameters!$B$12,BC834&lt;Parameters!$B$11,BC834&gt;Parameters!$B$12,BM834&lt;Parameters!$B$11,BM834&gt;Parameters!$B$12,BR834&lt;Parameters!$B$11,BR834&gt;Parameters!$B$12,BW834&lt;Parameters!$B$11,BW834&gt;Parameters!$B$12),1,0),"")</f>
        <is>
          <t/>
        </is>
      </c>
      <c r="CB834" s="0" t="inlineStr">
        <f aca="false">IF(A834&lt;&gt;"",IF(OR(AI834&lt;Parameters!$B$12,AI834&gt;Parameters!$B$11),0,1),"")</f>
        <is>
          <t/>
        </is>
      </c>
      <c r="CC834" s="0" t="inlineStr">
        <f aca="false">IF(A834&lt;&gt;"",IF(OR(AN834&lt;Parameters!$B$12,AN834&gt;Parameters!$B$11),0,1),"")</f>
        <is>
          <t/>
        </is>
      </c>
      <c r="CD834" s="0" t="inlineStr">
        <f aca="false">IF(A834&lt;&gt;"",IF(OR(AS834&lt;Parameters!$B$12,AS834&gt;Parameters!$B$11),0,1),"")</f>
        <is>
          <t/>
        </is>
      </c>
      <c r="CE834" s="0" t="inlineStr">
        <f aca="false">IF(A834&lt;&gt;"",IF(OR(AX834&lt;Parameters!$B$12,AX834&gt;Parameters!$B$11),0,1),"")</f>
        <is>
          <t/>
        </is>
      </c>
      <c r="CF834" s="0" t="inlineStr">
        <f aca="false">IF(A834&lt;&gt;"",IF(OR(BC834&lt;Parameters!$B$12,BC834&gt;Parameters!$B$11),0,1),"")</f>
        <is>
          <t/>
        </is>
      </c>
      <c r="CG834" s="0" t="inlineStr">
        <f aca="false">IF(A834&lt;&gt;"",IF(OR(BH834&lt;Parameters!$B$12,BH834&gt;Parameters!$B$11),0,1),"")</f>
        <is>
          <t/>
        </is>
      </c>
      <c r="CH834" s="0" t="inlineStr">
        <f aca="false">IF(A834&lt;&gt;"",IF(OR(BM834&lt;Parameters!$B$12,BM834&gt;Parameters!$B$11),0,1),"")</f>
        <is>
          <t/>
        </is>
      </c>
      <c r="CI834" s="0" t="inlineStr">
        <f aca="false">IF(A834&lt;&gt;"",IF(OR(BR834&lt;Parameters!$B$12,BR834&gt;Parameters!$B$11),0,1),"")</f>
        <is>
          <t/>
        </is>
      </c>
      <c r="CJ834" s="0" t="inlineStr">
        <f aca="false">IF(A834&lt;&gt;"",IF(OR(BW834&lt;Parameters!$B$12,BW834&gt;Parameters!$B$11),0,1),"")</f>
        <is>
          <t/>
        </is>
      </c>
      <c r="CK834" s="26" t="inlineStr">
        <f aca="false">IF(A834&lt;&gt;"",SUM(CB834:CJ834)/9,"")</f>
        <is>
          <t/>
        </is>
      </c>
      <c r="CL834" s="0" t="inlineStr">
        <f aca="false">IF(A834&lt;&gt;"",CK834*9,"")</f>
        <is>
          <t/>
        </is>
      </c>
      <c r="CM834" s="8" t="inlineStr">
        <f aca="false">IF(A834&lt;&gt;"",TEXT(B834,CM$2)&amp;" "&amp;TEXT(A834,CM$2),"")</f>
        <is>
          <t/>
        </is>
      </c>
    </row>
    <row r="835" customFormat="false" ht="15" hidden="false" customHeight="false" outlineLevel="0" collapsed="false">
      <c r="A835" s="0" t="inlineStr">
        <f aca="false">IF(OR(B834&lt;Parameters!$K$12,A834&lt;Parameters!$K$12),IF(A834&lt;Parameters!$K$12,A834+1,0),"")</f>
        <is>
          <t/>
        </is>
      </c>
      <c r="B835" s="0" t="inlineStr">
        <f aca="false">IF(A835&lt;&gt;"",IF(A835=0,B834+1,B834),"")</f>
        <is>
          <t/>
        </is>
      </c>
      <c r="C835" s="24" t="inlineStr">
        <f aca="false">IF(A835&lt;&gt;"",-_phi*(A835+0.5),"")</f>
        <is>
          <t/>
        </is>
      </c>
      <c r="D835" s="8" t="inlineStr">
        <f aca="false">IF(A835&lt;&gt;"",DEGREES(C835),"")</f>
        <is>
          <t/>
        </is>
      </c>
      <c r="E835" s="24" t="inlineStr">
        <f aca="false">IF(A835&lt;&gt;"",_phi*(B835+0.5),"")</f>
        <is>
          <t/>
        </is>
      </c>
      <c r="F835" s="8" t="inlineStr">
        <f aca="false">IF(A835&lt;&gt;"",DEGREES(E835),"")</f>
        <is>
          <t/>
        </is>
      </c>
      <c r="G835" s="8" t="inlineStr">
        <f aca="false">IF(A835&lt;&gt;"",LOOKUP(A835,h!$A$3:$A$30,h!$D$3:$D$30),"")</f>
        <is>
          <t/>
        </is>
      </c>
      <c r="H835" s="8" t="inlineStr">
        <f aca="false">IF(A835&lt;&gt;"",LOOKUP(B835,h!$A$3:$A$30,h!$D$3:$D$30),"")</f>
        <is>
          <t/>
        </is>
      </c>
      <c r="I835" s="8" t="inlineStr">
        <f aca="false">IF(A835&lt;&gt;"",_zif,"")</f>
        <is>
          <t/>
        </is>
      </c>
      <c r="J835" s="8" t="inlineStr">
        <f aca="false">IF(A835&lt;&gt;"",$G835+'v1 Frame'!D$3*COS($C835)+'v1 Frame'!E$3*SIN($C835)*SIN($E835)+'v1 Frame'!F$3*SIN($C835)*COS($E835),"")</f>
        <is>
          <t/>
        </is>
      </c>
      <c r="K835" s="8" t="inlineStr">
        <f aca="false">IF(A835&lt;&gt;"",$H835+'v1 Frame'!E$3*COS($E835)-'v1 Frame'!F$3*SIN($E835),"")</f>
        <is>
          <t/>
        </is>
      </c>
      <c r="L835" s="8" t="inlineStr">
        <f aca="false">IF(A835&lt;&gt;"",$I835-'v1 Frame'!D$3*SIN($C835)+'v1 Frame'!E$3*COS($C835)*SIN($E835)+'v1 Frame'!F$3*COS($C835)*COS($E835),"")</f>
        <is>
          <t/>
        </is>
      </c>
      <c r="M835" s="8" t="inlineStr">
        <f aca="false">IF(A835&lt;&gt;"",$G835+'v1 Frame'!G$3*COS($C835)+'v1 Frame'!H$3*SIN($C835)*SIN($E835)+'v1 Frame'!I$3*SIN($C835)*COS($E835),"")</f>
        <is>
          <t/>
        </is>
      </c>
      <c r="N835" s="8" t="inlineStr">
        <f aca="false">IF(A835&lt;&gt;"",$H835+'v1 Frame'!H$3*COS($E835)-'v1 Frame'!I$3*SIN($E835),"")</f>
        <is>
          <t/>
        </is>
      </c>
      <c r="O835" s="8" t="inlineStr">
        <f aca="false">IF(A835&lt;&gt;"",$I835-'v1 Frame'!G$3*SIN($C835)+'v1 Frame'!H$3*COS($C835)*SIN($E835)+'v1 Frame'!I$3*COS($C835)*COS($E835),"")</f>
        <is>
          <t/>
        </is>
      </c>
      <c r="P835" s="8" t="inlineStr">
        <f aca="false">IF(A835&lt;&gt;"",$G835+'v1 Frame'!J$3*COS($C835)+'v1 Frame'!K$3*SIN($C835)*SIN($E835)+'v1 Frame'!L$3*SIN($C835)*COS($E835),"")</f>
        <is>
          <t/>
        </is>
      </c>
      <c r="Q835" s="8" t="inlineStr">
        <f aca="false">IF(A835&lt;&gt;"",$H835+'v1 Frame'!K$3*COS($E835)-'v1 Frame'!L$3*SIN($E835),"")</f>
        <is>
          <t/>
        </is>
      </c>
      <c r="R835" s="8" t="inlineStr">
        <f aca="false">IF(A835&lt;&gt;"",$I835-'v1 Frame'!J$3*SIN($C835)+'v1 Frame'!K$3*COS($C835)*SIN($E835)+'v1 Frame'!L$3*COS($C835)*COS($E835),"")</f>
        <is>
          <t/>
        </is>
      </c>
      <c r="S835" s="8" t="inlineStr">
        <f aca="false">IF(A835&lt;&gt;"",$G835+'v1 Frame'!M$3*COS($C835)+'v1 Frame'!N$3*SIN($C835)*SIN($E835)+'v1 Frame'!O$3*SIN($C835)*COS($E835),"")</f>
        <is>
          <t/>
        </is>
      </c>
      <c r="T835" s="8" t="inlineStr">
        <f aca="false">IF(A835&lt;&gt;"",$H835+'v1 Frame'!N$3*COS($E835)-'v1 Frame'!O$3*SIN($E835),"")</f>
        <is>
          <t/>
        </is>
      </c>
      <c r="U835" s="8" t="inlineStr">
        <f aca="false">IF(A835&lt;&gt;"",$I835-'v1 Frame'!M$3*SIN($C835)+'v1 Frame'!N$3*COS($C835)*SIN($E835)+'v1 Frame'!O$3*COS($C835)*COS($E835),"")</f>
        <is>
          <t/>
        </is>
      </c>
      <c r="V835" s="8" t="inlineStr">
        <f aca="false">IF(A835&lt;&gt;"",$G835+'v1 Frame'!P$3*COS($C835)+'v1 Frame'!Q$3*SIN($C835)*SIN($E835)+'v1 Frame'!R$3*SIN($C835)*COS($E835),"")</f>
        <is>
          <t/>
        </is>
      </c>
      <c r="W835" s="8" t="inlineStr">
        <f aca="false">IF(A835&lt;&gt;"",$H835+'v1 Frame'!Q$3*COS($E835)-'v1 Frame'!R$3*SIN($E835),"")</f>
        <is>
          <t/>
        </is>
      </c>
      <c r="X835" s="8" t="inlineStr">
        <f aca="false">IF(A835&lt;&gt;"",$I835-'v1 Frame'!P$3*SIN($C835)+'v1 Frame'!Q$3*COS($C835)*SIN($E835)+'v1 Frame'!R$3*COS($C835)*COS($E835),"")</f>
        <is>
          <t/>
        </is>
      </c>
      <c r="Y835" s="8" t="inlineStr">
        <f aca="false">IF(A835&lt;&gt;"",$G835+'v1 Frame'!S$3*COS($C835)+'v1 Frame'!T$3*SIN($C835)*SIN($E835)+'v1 Frame'!U$3*SIN($C835)*COS($E835),"")</f>
        <is>
          <t/>
        </is>
      </c>
      <c r="Z835" s="8" t="inlineStr">
        <f aca="false">IF(A835&lt;&gt;"",$H835+'v1 Frame'!T$3*COS($E835)-'v1 Frame'!U$3*SIN($E835),"")</f>
        <is>
          <t/>
        </is>
      </c>
      <c r="AA835" s="8" t="inlineStr">
        <f aca="false">IF(A835&lt;&gt;"",$I835-'v1 Frame'!S$3*SIN($C835)+'v1 Frame'!T$3*COS($C835)*SIN($E835)+'v1 Frame'!U$3*COS($C835)*COS($E835),"")</f>
        <is>
          <t/>
        </is>
      </c>
      <c r="AB835" s="8" t="inlineStr">
        <f aca="false">IF(A835&lt;&gt;"",$G835+'v1 Frame'!V$3*COS($C835)+'v1 Frame'!W$3*SIN($C835)*SIN($E835)+'v1 Frame'!X$3*SIN($C835)*COS($E835),"")</f>
        <is>
          <t/>
        </is>
      </c>
      <c r="AC835" s="8" t="inlineStr">
        <f aca="false">IF(A835&lt;&gt;"",$H835+'v1 Frame'!W$3*COS($E835)-'v1 Frame'!X$3*SIN($E835),"")</f>
        <is>
          <t/>
        </is>
      </c>
      <c r="AD835" s="8" t="inlineStr">
        <f aca="false">IF(A835&lt;&gt;"",$I835-'v1 Frame'!V$3*SIN($C835)+'v1 Frame'!W$3*COS($C835)*SIN($E835)+'v1 Frame'!X$3*COS($C835)*COS($E835),"")</f>
        <is>
          <t/>
        </is>
      </c>
      <c r="AE835" s="25" t="inlineStr">
        <f aca="false">IF(A835&lt;&gt;"",$G835+'v1 Frame'!Y$3*COS($C835)+'v1 Frame'!Z$3*SIN($C835)*SIN($E835)+'v1 Frame'!AA$3*SIN($C835)*COS($E835),"")</f>
        <is>
          <t/>
        </is>
      </c>
      <c r="AF835" s="25" t="inlineStr">
        <f aca="false">IF(A835&lt;&gt;"",$H835+'v1 Frame'!Z$3*COS($E835)-'v1 Frame'!AA$3*SIN($E835),"")</f>
        <is>
          <t/>
        </is>
      </c>
      <c r="AG835" s="25" t="inlineStr">
        <f aca="false">IF(A835&lt;&gt;"",$I835-'v1 Frame'!Y$3*SIN($C835)+'v1 Frame'!Z$3*COS($C835)*SIN($E835)+'v1 Frame'!AA$3*COS($C835)*COS($E835),"")</f>
        <is>
          <t/>
        </is>
      </c>
      <c r="AH835" s="8" t="inlineStr">
        <f aca="false">IF(A835&lt;&gt;"",SQRT(SUMSQ(G835:I835)),"")</f>
        <is>
          <t/>
        </is>
      </c>
      <c r="AI835" s="8" t="inlineStr">
        <f aca="false">IF(A835&lt;&gt;"",IF(AH835&lt;&gt;0,ACOS(I835/AH835),0),"")</f>
        <is>
          <t/>
        </is>
      </c>
      <c r="AJ835" s="8" t="inlineStr">
        <f aca="false">IF(A835&lt;&gt;"",DEGREES(AI835),"")</f>
        <is>
          <t/>
        </is>
      </c>
      <c r="AK835" s="8" t="inlineStr">
        <f aca="false">IF(A835&lt;&gt;"",IF(OR(G835&lt;&gt;0,H835&lt;&gt;0),ATAN2(G835,H835),0),"")</f>
        <is>
          <t/>
        </is>
      </c>
      <c r="AL835" s="8" t="inlineStr">
        <f aca="false">IF(A835&lt;&gt;"",DEGREES(AK835),"")</f>
        <is>
          <t/>
        </is>
      </c>
      <c r="AM835" s="8" t="inlineStr">
        <f aca="false">IF(A835&lt;&gt;"",SQRT(SUMSQ(J835:L835)),"")</f>
        <is>
          <t/>
        </is>
      </c>
      <c r="AN835" s="8" t="inlineStr">
        <f aca="false">IF(A835&lt;&gt;"",IF(AM835&lt;&gt;0,ACOS(L835/AM835),0),"")</f>
        <is>
          <t/>
        </is>
      </c>
      <c r="AO835" s="8" t="inlineStr">
        <f aca="false">IF(A835&lt;&gt;"",DEGREES(AN835),"")</f>
        <is>
          <t/>
        </is>
      </c>
      <c r="AP835" s="8" t="inlineStr">
        <f aca="false">IF(A835&lt;&gt;"",IF(OR(J835&lt;&gt;0,K835&lt;&gt;0),ATAN2(J835,K835),0),"")</f>
        <is>
          <t/>
        </is>
      </c>
      <c r="AQ835" s="8" t="inlineStr">
        <f aca="false">IF(A835&lt;&gt;"",DEGREES(AP835),"")</f>
        <is>
          <t/>
        </is>
      </c>
      <c r="AR835" s="8" t="inlineStr">
        <f aca="false">IF(A835&lt;&gt;"",SQRT(SUMSQ(M835:O835)),"")</f>
        <is>
          <t/>
        </is>
      </c>
      <c r="AS835" s="8" t="inlineStr">
        <f aca="false">IF(A835&lt;&gt;"",IF(AR835&lt;&gt;0,ACOS(O835/AR835),0),"")</f>
        <is>
          <t/>
        </is>
      </c>
      <c r="AT835" s="8" t="inlineStr">
        <f aca="false">IF(A835&lt;&gt;"",DEGREES(AS835),"")</f>
        <is>
          <t/>
        </is>
      </c>
      <c r="AU835" s="8" t="inlineStr">
        <f aca="false">IF(A835&lt;&gt;"",IF(OR(M835&lt;&gt;0,N835&lt;&gt;0),ATAN2(M835,N835),0),"")</f>
        <is>
          <t/>
        </is>
      </c>
      <c r="AV835" s="8" t="inlineStr">
        <f aca="false">IF(A835&lt;&gt;"",DEGREES(AU835),"")</f>
        <is>
          <t/>
        </is>
      </c>
      <c r="AW835" s="8" t="inlineStr">
        <f aca="false">IF(A835&lt;&gt;"",SQRT(SUMSQ(P835:R835)),"")</f>
        <is>
          <t/>
        </is>
      </c>
      <c r="AX835" s="8" t="inlineStr">
        <f aca="false">IF(A835&lt;&gt;"",IF(AW835&lt;&gt;0,ACOS(R835/AW835),0),"")</f>
        <is>
          <t/>
        </is>
      </c>
      <c r="AY835" s="8" t="inlineStr">
        <f aca="false">IF(A835&lt;&gt;"",DEGREES(AX835),"")</f>
        <is>
          <t/>
        </is>
      </c>
      <c r="AZ835" s="8" t="inlineStr">
        <f aca="false">IF(A835&lt;&gt;"",IF(OR(P835&lt;&gt;0,Q835&lt;&gt;0),ATAN2(P835,Q835),0),"")</f>
        <is>
          <t/>
        </is>
      </c>
      <c r="BA835" s="8" t="inlineStr">
        <f aca="false">IF(A835&lt;&gt;"",DEGREES(AZ835),"")</f>
        <is>
          <t/>
        </is>
      </c>
      <c r="BB835" s="8" t="inlineStr">
        <f aca="false">IF(A835&lt;&gt;"",SQRT(SUMSQ(S835:U835)),"")</f>
        <is>
          <t/>
        </is>
      </c>
      <c r="BC835" s="8" t="inlineStr">
        <f aca="false">IF(A835&lt;&gt;"",IF(BB835&lt;&gt;0,ACOS(U835/BB835),0),"")</f>
        <is>
          <t/>
        </is>
      </c>
      <c r="BD835" s="8" t="inlineStr">
        <f aca="false">IF(A835&lt;&gt;"",DEGREES(BC835),"")</f>
        <is>
          <t/>
        </is>
      </c>
      <c r="BE835" s="8" t="inlineStr">
        <f aca="false">IF(A835&lt;&gt;"",IF(OR(S835&lt;&gt;0,T835&lt;&gt;0),ATAN2(S835,T835),0),"")</f>
        <is>
          <t/>
        </is>
      </c>
      <c r="BF835" s="8" t="inlineStr">
        <f aca="false">IF(A835&lt;&gt;"",DEGREES(BE835),"")</f>
        <is>
          <t/>
        </is>
      </c>
      <c r="BG835" s="8" t="inlineStr">
        <f aca="false">IF(A835&lt;&gt;"",SQRT(SUMSQ(V835:X835)),"")</f>
        <is>
          <t/>
        </is>
      </c>
      <c r="BH835" s="8" t="inlineStr">
        <f aca="false">IF(A835&lt;&gt;"",IF(BG835&lt;&gt;0,ACOS(X835/BG835),0),"")</f>
        <is>
          <t/>
        </is>
      </c>
      <c r="BI835" s="8" t="inlineStr">
        <f aca="false">IF(A835&lt;&gt;"",DEGREES(BH835),"")</f>
        <is>
          <t/>
        </is>
      </c>
      <c r="BJ835" s="8" t="inlineStr">
        <f aca="false">IF(A835&lt;&gt;"",IF(OR(V835&lt;&gt;0,W835&lt;&gt;0),ATAN2(V835,W835),0),"")</f>
        <is>
          <t/>
        </is>
      </c>
      <c r="BK835" s="8" t="inlineStr">
        <f aca="false">IF(A835&lt;&gt;"",DEGREES(BJ835),"")</f>
        <is>
          <t/>
        </is>
      </c>
      <c r="BL835" s="8" t="inlineStr">
        <f aca="false">IF(A835&lt;&gt;"",SQRT(SUMSQ(Y835:AA835)),"")</f>
        <is>
          <t/>
        </is>
      </c>
      <c r="BM835" s="8" t="inlineStr">
        <f aca="false">IF(A835&lt;&gt;"",IF(BL835&lt;&gt;0,ACOS(AA835/BL835),0),"")</f>
        <is>
          <t/>
        </is>
      </c>
      <c r="BN835" s="8" t="inlineStr">
        <f aca="false">IF(A835&lt;&gt;"",DEGREES(BM835),"")</f>
        <is>
          <t/>
        </is>
      </c>
      <c r="BO835" s="8" t="inlineStr">
        <f aca="false">IF(A835&lt;&gt;"",IF(OR(Y835&lt;&gt;0,Z835&lt;&gt;0),ATAN2(Y835,Z835),0),"")</f>
        <is>
          <t/>
        </is>
      </c>
      <c r="BP835" s="8" t="inlineStr">
        <f aca="false">IF(A835&lt;&gt;"",DEGREES(BO835),"")</f>
        <is>
          <t/>
        </is>
      </c>
      <c r="BQ835" s="8" t="inlineStr">
        <f aca="false">IF(A835&lt;&gt;"",SQRT(SUMSQ(AB835:AD835)),"")</f>
        <is>
          <t/>
        </is>
      </c>
      <c r="BR835" s="8" t="inlineStr">
        <f aca="false">IF(A835&lt;&gt;"",IF(BQ835&lt;&gt;0,ACOS(AD835/BQ835),0),"")</f>
        <is>
          <t/>
        </is>
      </c>
      <c r="BS835" s="8" t="inlineStr">
        <f aca="false">IF(A835&lt;&gt;"",DEGREES(BR835),"")</f>
        <is>
          <t/>
        </is>
      </c>
      <c r="BT835" s="8" t="inlineStr">
        <f aca="false">IF(A835&lt;&gt;"",IF(OR(AB835&lt;&gt;0,AC835&lt;&gt;0),ATAN2(AB835,AC835),0),"")</f>
        <is>
          <t/>
        </is>
      </c>
      <c r="BU835" s="8" t="inlineStr">
        <f aca="false">IF(A835&lt;&gt;"",DEGREES(BT835),"")</f>
        <is>
          <t/>
        </is>
      </c>
      <c r="BV835" s="8" t="inlineStr">
        <f aca="false">IF(A835&lt;&gt;"",SQRT(SUMSQ(AE835:AG835)),"")</f>
        <is>
          <t/>
        </is>
      </c>
      <c r="BW835" s="8" t="inlineStr">
        <f aca="false">IF(A835&lt;&gt;"",IF(BV835&lt;&gt;0,ACOS(AG835/BV835),0),"")</f>
        <is>
          <t/>
        </is>
      </c>
      <c r="BX835" s="8" t="inlineStr">
        <f aca="false">IF(A835&lt;&gt;"",DEGREES(BW835),"")</f>
        <is>
          <t/>
        </is>
      </c>
      <c r="BY835" s="8" t="inlineStr">
        <f aca="false">IF(A835&lt;&gt;"",IF(OR(AF835&lt;&gt;0,AG835&lt;&gt;0),ATAN2(AF835,AG835),0),"")</f>
        <is>
          <t/>
        </is>
      </c>
      <c r="BZ835" s="8" t="inlineStr">
        <f aca="false">IF(A835&lt;&gt;"",DEGREES(BY835),"")</f>
        <is>
          <t/>
        </is>
      </c>
      <c r="CA835" s="0" t="inlineStr">
        <f aca="false">IF(A835&lt;&gt;"",IF(AND(AI835&lt;Parameters!$B$11,AI835&gt;Parameters!$B$12,AN835&lt;Parameters!$B$11,AN835&gt;Parameters!$B$12,AS835&lt;Parameters!$B$11,AS835&gt;Parameters!$B$12,AX835&lt;Parameters!$B$11,AX835&gt;Parameters!$B$12,BC835&lt;Parameters!$B$11,BC835&gt;Parameters!$B$12,BM835&lt;Parameters!$B$11,BM835&gt;Parameters!$B$12,BR835&lt;Parameters!$B$11,BR835&gt;Parameters!$B$12,BW835&lt;Parameters!$B$11,BW835&gt;Parameters!$B$12),1,0),"")</f>
        <is>
          <t/>
        </is>
      </c>
      <c r="CB835" s="0" t="inlineStr">
        <f aca="false">IF(A835&lt;&gt;"",IF(OR(AI835&lt;Parameters!$B$12,AI835&gt;Parameters!$B$11),0,1),"")</f>
        <is>
          <t/>
        </is>
      </c>
      <c r="CC835" s="0" t="inlineStr">
        <f aca="false">IF(A835&lt;&gt;"",IF(OR(AN835&lt;Parameters!$B$12,AN835&gt;Parameters!$B$11),0,1),"")</f>
        <is>
          <t/>
        </is>
      </c>
      <c r="CD835" s="0" t="inlineStr">
        <f aca="false">IF(A835&lt;&gt;"",IF(OR(AS835&lt;Parameters!$B$12,AS835&gt;Parameters!$B$11),0,1),"")</f>
        <is>
          <t/>
        </is>
      </c>
      <c r="CE835" s="0" t="inlineStr">
        <f aca="false">IF(A835&lt;&gt;"",IF(OR(AX835&lt;Parameters!$B$12,AX835&gt;Parameters!$B$11),0,1),"")</f>
        <is>
          <t/>
        </is>
      </c>
      <c r="CF835" s="0" t="inlineStr">
        <f aca="false">IF(A835&lt;&gt;"",IF(OR(BC835&lt;Parameters!$B$12,BC835&gt;Parameters!$B$11),0,1),"")</f>
        <is>
          <t/>
        </is>
      </c>
      <c r="CG835" s="0" t="inlineStr">
        <f aca="false">IF(A835&lt;&gt;"",IF(OR(BH835&lt;Parameters!$B$12,BH835&gt;Parameters!$B$11),0,1),"")</f>
        <is>
          <t/>
        </is>
      </c>
      <c r="CH835" s="0" t="inlineStr">
        <f aca="false">IF(A835&lt;&gt;"",IF(OR(BM835&lt;Parameters!$B$12,BM835&gt;Parameters!$B$11),0,1),"")</f>
        <is>
          <t/>
        </is>
      </c>
      <c r="CI835" s="0" t="inlineStr">
        <f aca="false">IF(A835&lt;&gt;"",IF(OR(BR835&lt;Parameters!$B$12,BR835&gt;Parameters!$B$11),0,1),"")</f>
        <is>
          <t/>
        </is>
      </c>
      <c r="CJ835" s="0" t="inlineStr">
        <f aca="false">IF(A835&lt;&gt;"",IF(OR(BW835&lt;Parameters!$B$12,BW835&gt;Parameters!$B$11),0,1),"")</f>
        <is>
          <t/>
        </is>
      </c>
      <c r="CK835" s="26" t="inlineStr">
        <f aca="false">IF(A835&lt;&gt;"",SUM(CB835:CJ835)/9,"")</f>
        <is>
          <t/>
        </is>
      </c>
      <c r="CL835" s="0" t="inlineStr">
        <f aca="false">IF(A835&lt;&gt;"",CK835*9,"")</f>
        <is>
          <t/>
        </is>
      </c>
      <c r="CM835" s="8" t="inlineStr">
        <f aca="false">IF(A835&lt;&gt;"",TEXT(B835,CM$2)&amp;" "&amp;TEXT(A835,CM$2),"")</f>
        <is>
          <t/>
        </is>
      </c>
    </row>
    <row r="836" customFormat="false" ht="15" hidden="false" customHeight="false" outlineLevel="0" collapsed="false">
      <c r="A836" s="0" t="inlineStr">
        <f aca="false">IF(OR(B835&lt;Parameters!$K$12,A835&lt;Parameters!$K$12),IF(A835&lt;Parameters!$K$12,A835+1,0),"")</f>
        <is>
          <t/>
        </is>
      </c>
      <c r="B836" s="0" t="inlineStr">
        <f aca="false">IF(A836&lt;&gt;"",IF(A836=0,B835+1,B835),"")</f>
        <is>
          <t/>
        </is>
      </c>
      <c r="C836" s="24" t="inlineStr">
        <f aca="false">IF(A836&lt;&gt;"",-_phi*(A836+0.5),"")</f>
        <is>
          <t/>
        </is>
      </c>
      <c r="D836" s="8" t="inlineStr">
        <f aca="false">IF(A836&lt;&gt;"",DEGREES(C836),"")</f>
        <is>
          <t/>
        </is>
      </c>
      <c r="E836" s="24" t="inlineStr">
        <f aca="false">IF(A836&lt;&gt;"",_phi*(B836+0.5),"")</f>
        <is>
          <t/>
        </is>
      </c>
      <c r="F836" s="8" t="inlineStr">
        <f aca="false">IF(A836&lt;&gt;"",DEGREES(E836),"")</f>
        <is>
          <t/>
        </is>
      </c>
      <c r="G836" s="8" t="inlineStr">
        <f aca="false">IF(A836&lt;&gt;"",LOOKUP(A836,h!$A$3:$A$30,h!$D$3:$D$30),"")</f>
        <is>
          <t/>
        </is>
      </c>
      <c r="H836" s="8" t="inlineStr">
        <f aca="false">IF(A836&lt;&gt;"",LOOKUP(B836,h!$A$3:$A$30,h!$D$3:$D$30),"")</f>
        <is>
          <t/>
        </is>
      </c>
      <c r="I836" s="8" t="inlineStr">
        <f aca="false">IF(A836&lt;&gt;"",_zif,"")</f>
        <is>
          <t/>
        </is>
      </c>
      <c r="J836" s="8" t="inlineStr">
        <f aca="false">IF(A836&lt;&gt;"",$G836+'v1 Frame'!D$3*COS($C836)+'v1 Frame'!E$3*SIN($C836)*SIN($E836)+'v1 Frame'!F$3*SIN($C836)*COS($E836),"")</f>
        <is>
          <t/>
        </is>
      </c>
      <c r="K836" s="8" t="inlineStr">
        <f aca="false">IF(A836&lt;&gt;"",$H836+'v1 Frame'!E$3*COS($E836)-'v1 Frame'!F$3*SIN($E836),"")</f>
        <is>
          <t/>
        </is>
      </c>
      <c r="L836" s="8" t="inlineStr">
        <f aca="false">IF(A836&lt;&gt;"",$I836-'v1 Frame'!D$3*SIN($C836)+'v1 Frame'!E$3*COS($C836)*SIN($E836)+'v1 Frame'!F$3*COS($C836)*COS($E836),"")</f>
        <is>
          <t/>
        </is>
      </c>
      <c r="M836" s="8" t="inlineStr">
        <f aca="false">IF(A836&lt;&gt;"",$G836+'v1 Frame'!G$3*COS($C836)+'v1 Frame'!H$3*SIN($C836)*SIN($E836)+'v1 Frame'!I$3*SIN($C836)*COS($E836),"")</f>
        <is>
          <t/>
        </is>
      </c>
      <c r="N836" s="8" t="inlineStr">
        <f aca="false">IF(A836&lt;&gt;"",$H836+'v1 Frame'!H$3*COS($E836)-'v1 Frame'!I$3*SIN($E836),"")</f>
        <is>
          <t/>
        </is>
      </c>
      <c r="O836" s="8" t="inlineStr">
        <f aca="false">IF(A836&lt;&gt;"",$I836-'v1 Frame'!G$3*SIN($C836)+'v1 Frame'!H$3*COS($C836)*SIN($E836)+'v1 Frame'!I$3*COS($C836)*COS($E836),"")</f>
        <is>
          <t/>
        </is>
      </c>
      <c r="P836" s="8" t="inlineStr">
        <f aca="false">IF(A836&lt;&gt;"",$G836+'v1 Frame'!J$3*COS($C836)+'v1 Frame'!K$3*SIN($C836)*SIN($E836)+'v1 Frame'!L$3*SIN($C836)*COS($E836),"")</f>
        <is>
          <t/>
        </is>
      </c>
      <c r="Q836" s="8" t="inlineStr">
        <f aca="false">IF(A836&lt;&gt;"",$H836+'v1 Frame'!K$3*COS($E836)-'v1 Frame'!L$3*SIN($E836),"")</f>
        <is>
          <t/>
        </is>
      </c>
      <c r="R836" s="8" t="inlineStr">
        <f aca="false">IF(A836&lt;&gt;"",$I836-'v1 Frame'!J$3*SIN($C836)+'v1 Frame'!K$3*COS($C836)*SIN($E836)+'v1 Frame'!L$3*COS($C836)*COS($E836),"")</f>
        <is>
          <t/>
        </is>
      </c>
      <c r="S836" s="8" t="inlineStr">
        <f aca="false">IF(A836&lt;&gt;"",$G836+'v1 Frame'!M$3*COS($C836)+'v1 Frame'!N$3*SIN($C836)*SIN($E836)+'v1 Frame'!O$3*SIN($C836)*COS($E836),"")</f>
        <is>
          <t/>
        </is>
      </c>
      <c r="T836" s="8" t="inlineStr">
        <f aca="false">IF(A836&lt;&gt;"",$H836+'v1 Frame'!N$3*COS($E836)-'v1 Frame'!O$3*SIN($E836),"")</f>
        <is>
          <t/>
        </is>
      </c>
      <c r="U836" s="8" t="inlineStr">
        <f aca="false">IF(A836&lt;&gt;"",$I836-'v1 Frame'!M$3*SIN($C836)+'v1 Frame'!N$3*COS($C836)*SIN($E836)+'v1 Frame'!O$3*COS($C836)*COS($E836),"")</f>
        <is>
          <t/>
        </is>
      </c>
      <c r="V836" s="8" t="inlineStr">
        <f aca="false">IF(A836&lt;&gt;"",$G836+'v1 Frame'!P$3*COS($C836)+'v1 Frame'!Q$3*SIN($C836)*SIN($E836)+'v1 Frame'!R$3*SIN($C836)*COS($E836),"")</f>
        <is>
          <t/>
        </is>
      </c>
      <c r="W836" s="8" t="inlineStr">
        <f aca="false">IF(A836&lt;&gt;"",$H836+'v1 Frame'!Q$3*COS($E836)-'v1 Frame'!R$3*SIN($E836),"")</f>
        <is>
          <t/>
        </is>
      </c>
      <c r="X836" s="8" t="inlineStr">
        <f aca="false">IF(A836&lt;&gt;"",$I836-'v1 Frame'!P$3*SIN($C836)+'v1 Frame'!Q$3*COS($C836)*SIN($E836)+'v1 Frame'!R$3*COS($C836)*COS($E836),"")</f>
        <is>
          <t/>
        </is>
      </c>
      <c r="Y836" s="8" t="inlineStr">
        <f aca="false">IF(A836&lt;&gt;"",$G836+'v1 Frame'!S$3*COS($C836)+'v1 Frame'!T$3*SIN($C836)*SIN($E836)+'v1 Frame'!U$3*SIN($C836)*COS($E836),"")</f>
        <is>
          <t/>
        </is>
      </c>
      <c r="Z836" s="8" t="inlineStr">
        <f aca="false">IF(A836&lt;&gt;"",$H836+'v1 Frame'!T$3*COS($E836)-'v1 Frame'!U$3*SIN($E836),"")</f>
        <is>
          <t/>
        </is>
      </c>
      <c r="AA836" s="8" t="inlineStr">
        <f aca="false">IF(A836&lt;&gt;"",$I836-'v1 Frame'!S$3*SIN($C836)+'v1 Frame'!T$3*COS($C836)*SIN($E836)+'v1 Frame'!U$3*COS($C836)*COS($E836),"")</f>
        <is>
          <t/>
        </is>
      </c>
      <c r="AB836" s="8" t="inlineStr">
        <f aca="false">IF(A836&lt;&gt;"",$G836+'v1 Frame'!V$3*COS($C836)+'v1 Frame'!W$3*SIN($C836)*SIN($E836)+'v1 Frame'!X$3*SIN($C836)*COS($E836),"")</f>
        <is>
          <t/>
        </is>
      </c>
      <c r="AC836" s="8" t="inlineStr">
        <f aca="false">IF(A836&lt;&gt;"",$H836+'v1 Frame'!W$3*COS($E836)-'v1 Frame'!X$3*SIN($E836),"")</f>
        <is>
          <t/>
        </is>
      </c>
      <c r="AD836" s="8" t="inlineStr">
        <f aca="false">IF(A836&lt;&gt;"",$I836-'v1 Frame'!V$3*SIN($C836)+'v1 Frame'!W$3*COS($C836)*SIN($E836)+'v1 Frame'!X$3*COS($C836)*COS($E836),"")</f>
        <is>
          <t/>
        </is>
      </c>
      <c r="AE836" s="25" t="inlineStr">
        <f aca="false">IF(A836&lt;&gt;"",$G836+'v1 Frame'!Y$3*COS($C836)+'v1 Frame'!Z$3*SIN($C836)*SIN($E836)+'v1 Frame'!AA$3*SIN($C836)*COS($E836),"")</f>
        <is>
          <t/>
        </is>
      </c>
      <c r="AF836" s="25" t="inlineStr">
        <f aca="false">IF(A836&lt;&gt;"",$H836+'v1 Frame'!Z$3*COS($E836)-'v1 Frame'!AA$3*SIN($E836),"")</f>
        <is>
          <t/>
        </is>
      </c>
      <c r="AG836" s="25" t="inlineStr">
        <f aca="false">IF(A836&lt;&gt;"",$I836-'v1 Frame'!Y$3*SIN($C836)+'v1 Frame'!Z$3*COS($C836)*SIN($E836)+'v1 Frame'!AA$3*COS($C836)*COS($E836),"")</f>
        <is>
          <t/>
        </is>
      </c>
      <c r="AH836" s="8" t="inlineStr">
        <f aca="false">IF(A836&lt;&gt;"",SQRT(SUMSQ(G836:I836)),"")</f>
        <is>
          <t/>
        </is>
      </c>
      <c r="AI836" s="8" t="inlineStr">
        <f aca="false">IF(A836&lt;&gt;"",IF(AH836&lt;&gt;0,ACOS(I836/AH836),0),"")</f>
        <is>
          <t/>
        </is>
      </c>
      <c r="AJ836" s="8" t="inlineStr">
        <f aca="false">IF(A836&lt;&gt;"",DEGREES(AI836),"")</f>
        <is>
          <t/>
        </is>
      </c>
      <c r="AK836" s="8" t="inlineStr">
        <f aca="false">IF(A836&lt;&gt;"",IF(OR(G836&lt;&gt;0,H836&lt;&gt;0),ATAN2(G836,H836),0),"")</f>
        <is>
          <t/>
        </is>
      </c>
      <c r="AL836" s="8" t="inlineStr">
        <f aca="false">IF(A836&lt;&gt;"",DEGREES(AK836),"")</f>
        <is>
          <t/>
        </is>
      </c>
      <c r="AM836" s="8" t="inlineStr">
        <f aca="false">IF(A836&lt;&gt;"",SQRT(SUMSQ(J836:L836)),"")</f>
        <is>
          <t/>
        </is>
      </c>
      <c r="AN836" s="8" t="inlineStr">
        <f aca="false">IF(A836&lt;&gt;"",IF(AM836&lt;&gt;0,ACOS(L836/AM836),0),"")</f>
        <is>
          <t/>
        </is>
      </c>
      <c r="AO836" s="8" t="inlineStr">
        <f aca="false">IF(A836&lt;&gt;"",DEGREES(AN836),"")</f>
        <is>
          <t/>
        </is>
      </c>
      <c r="AP836" s="8" t="inlineStr">
        <f aca="false">IF(A836&lt;&gt;"",IF(OR(J836&lt;&gt;0,K836&lt;&gt;0),ATAN2(J836,K836),0),"")</f>
        <is>
          <t/>
        </is>
      </c>
      <c r="AQ836" s="8" t="inlineStr">
        <f aca="false">IF(A836&lt;&gt;"",DEGREES(AP836),"")</f>
        <is>
          <t/>
        </is>
      </c>
      <c r="AR836" s="8" t="inlineStr">
        <f aca="false">IF(A836&lt;&gt;"",SQRT(SUMSQ(M836:O836)),"")</f>
        <is>
          <t/>
        </is>
      </c>
      <c r="AS836" s="8" t="inlineStr">
        <f aca="false">IF(A836&lt;&gt;"",IF(AR836&lt;&gt;0,ACOS(O836/AR836),0),"")</f>
        <is>
          <t/>
        </is>
      </c>
      <c r="AT836" s="8" t="inlineStr">
        <f aca="false">IF(A836&lt;&gt;"",DEGREES(AS836),"")</f>
        <is>
          <t/>
        </is>
      </c>
      <c r="AU836" s="8" t="inlineStr">
        <f aca="false">IF(A836&lt;&gt;"",IF(OR(M836&lt;&gt;0,N836&lt;&gt;0),ATAN2(M836,N836),0),"")</f>
        <is>
          <t/>
        </is>
      </c>
      <c r="AV836" s="8" t="inlineStr">
        <f aca="false">IF(A836&lt;&gt;"",DEGREES(AU836),"")</f>
        <is>
          <t/>
        </is>
      </c>
      <c r="AW836" s="8" t="inlineStr">
        <f aca="false">IF(A836&lt;&gt;"",SQRT(SUMSQ(P836:R836)),"")</f>
        <is>
          <t/>
        </is>
      </c>
      <c r="AX836" s="8" t="inlineStr">
        <f aca="false">IF(A836&lt;&gt;"",IF(AW836&lt;&gt;0,ACOS(R836/AW836),0),"")</f>
        <is>
          <t/>
        </is>
      </c>
      <c r="AY836" s="8" t="inlineStr">
        <f aca="false">IF(A836&lt;&gt;"",DEGREES(AX836),"")</f>
        <is>
          <t/>
        </is>
      </c>
      <c r="AZ836" s="8" t="inlineStr">
        <f aca="false">IF(A836&lt;&gt;"",IF(OR(P836&lt;&gt;0,Q836&lt;&gt;0),ATAN2(P836,Q836),0),"")</f>
        <is>
          <t/>
        </is>
      </c>
      <c r="BA836" s="8" t="inlineStr">
        <f aca="false">IF(A836&lt;&gt;"",DEGREES(AZ836),"")</f>
        <is>
          <t/>
        </is>
      </c>
      <c r="BB836" s="8" t="inlineStr">
        <f aca="false">IF(A836&lt;&gt;"",SQRT(SUMSQ(S836:U836)),"")</f>
        <is>
          <t/>
        </is>
      </c>
      <c r="BC836" s="8" t="inlineStr">
        <f aca="false">IF(A836&lt;&gt;"",IF(BB836&lt;&gt;0,ACOS(U836/BB836),0),"")</f>
        <is>
          <t/>
        </is>
      </c>
      <c r="BD836" s="8" t="inlineStr">
        <f aca="false">IF(A836&lt;&gt;"",DEGREES(BC836),"")</f>
        <is>
          <t/>
        </is>
      </c>
      <c r="BE836" s="8" t="inlineStr">
        <f aca="false">IF(A836&lt;&gt;"",IF(OR(S836&lt;&gt;0,T836&lt;&gt;0),ATAN2(S836,T836),0),"")</f>
        <is>
          <t/>
        </is>
      </c>
      <c r="BF836" s="8" t="inlineStr">
        <f aca="false">IF(A836&lt;&gt;"",DEGREES(BE836),"")</f>
        <is>
          <t/>
        </is>
      </c>
      <c r="BG836" s="8" t="inlineStr">
        <f aca="false">IF(A836&lt;&gt;"",SQRT(SUMSQ(V836:X836)),"")</f>
        <is>
          <t/>
        </is>
      </c>
      <c r="BH836" s="8" t="inlineStr">
        <f aca="false">IF(A836&lt;&gt;"",IF(BG836&lt;&gt;0,ACOS(X836/BG836),0),"")</f>
        <is>
          <t/>
        </is>
      </c>
      <c r="BI836" s="8" t="inlineStr">
        <f aca="false">IF(A836&lt;&gt;"",DEGREES(BH836),"")</f>
        <is>
          <t/>
        </is>
      </c>
      <c r="BJ836" s="8" t="inlineStr">
        <f aca="false">IF(A836&lt;&gt;"",IF(OR(V836&lt;&gt;0,W836&lt;&gt;0),ATAN2(V836,W836),0),"")</f>
        <is>
          <t/>
        </is>
      </c>
      <c r="BK836" s="8" t="inlineStr">
        <f aca="false">IF(A836&lt;&gt;"",DEGREES(BJ836),"")</f>
        <is>
          <t/>
        </is>
      </c>
      <c r="BL836" s="8" t="inlineStr">
        <f aca="false">IF(A836&lt;&gt;"",SQRT(SUMSQ(Y836:AA836)),"")</f>
        <is>
          <t/>
        </is>
      </c>
      <c r="BM836" s="8" t="inlineStr">
        <f aca="false">IF(A836&lt;&gt;"",IF(BL836&lt;&gt;0,ACOS(AA836/BL836),0),"")</f>
        <is>
          <t/>
        </is>
      </c>
      <c r="BN836" s="8" t="inlineStr">
        <f aca="false">IF(A836&lt;&gt;"",DEGREES(BM836),"")</f>
        <is>
          <t/>
        </is>
      </c>
      <c r="BO836" s="8" t="inlineStr">
        <f aca="false">IF(A836&lt;&gt;"",IF(OR(Y836&lt;&gt;0,Z836&lt;&gt;0),ATAN2(Y836,Z836),0),"")</f>
        <is>
          <t/>
        </is>
      </c>
      <c r="BP836" s="8" t="inlineStr">
        <f aca="false">IF(A836&lt;&gt;"",DEGREES(BO836),"")</f>
        <is>
          <t/>
        </is>
      </c>
      <c r="BQ836" s="8" t="inlineStr">
        <f aca="false">IF(A836&lt;&gt;"",SQRT(SUMSQ(AB836:AD836)),"")</f>
        <is>
          <t/>
        </is>
      </c>
      <c r="BR836" s="8" t="inlineStr">
        <f aca="false">IF(A836&lt;&gt;"",IF(BQ836&lt;&gt;0,ACOS(AD836/BQ836),0),"")</f>
        <is>
          <t/>
        </is>
      </c>
      <c r="BS836" s="8" t="inlineStr">
        <f aca="false">IF(A836&lt;&gt;"",DEGREES(BR836),"")</f>
        <is>
          <t/>
        </is>
      </c>
      <c r="BT836" s="8" t="inlineStr">
        <f aca="false">IF(A836&lt;&gt;"",IF(OR(AB836&lt;&gt;0,AC836&lt;&gt;0),ATAN2(AB836,AC836),0),"")</f>
        <is>
          <t/>
        </is>
      </c>
      <c r="BU836" s="8" t="inlineStr">
        <f aca="false">IF(A836&lt;&gt;"",DEGREES(BT836),"")</f>
        <is>
          <t/>
        </is>
      </c>
      <c r="BV836" s="8" t="inlineStr">
        <f aca="false">IF(A836&lt;&gt;"",SQRT(SUMSQ(AE836:AG836)),"")</f>
        <is>
          <t/>
        </is>
      </c>
      <c r="BW836" s="8" t="inlineStr">
        <f aca="false">IF(A836&lt;&gt;"",IF(BV836&lt;&gt;0,ACOS(AG836/BV836),0),"")</f>
        <is>
          <t/>
        </is>
      </c>
      <c r="BX836" s="8" t="inlineStr">
        <f aca="false">IF(A836&lt;&gt;"",DEGREES(BW836),"")</f>
        <is>
          <t/>
        </is>
      </c>
      <c r="BY836" s="8" t="inlineStr">
        <f aca="false">IF(A836&lt;&gt;"",IF(OR(AF836&lt;&gt;0,AG836&lt;&gt;0),ATAN2(AF836,AG836),0),"")</f>
        <is>
          <t/>
        </is>
      </c>
      <c r="BZ836" s="8" t="inlineStr">
        <f aca="false">IF(A836&lt;&gt;"",DEGREES(BY836),"")</f>
        <is>
          <t/>
        </is>
      </c>
      <c r="CA836" s="0" t="inlineStr">
        <f aca="false">IF(A836&lt;&gt;"",IF(AND(AI836&lt;Parameters!$B$11,AI836&gt;Parameters!$B$12,AN836&lt;Parameters!$B$11,AN836&gt;Parameters!$B$12,AS836&lt;Parameters!$B$11,AS836&gt;Parameters!$B$12,AX836&lt;Parameters!$B$11,AX836&gt;Parameters!$B$12,BC836&lt;Parameters!$B$11,BC836&gt;Parameters!$B$12,BM836&lt;Parameters!$B$11,BM836&gt;Parameters!$B$12,BR836&lt;Parameters!$B$11,BR836&gt;Parameters!$B$12,BW836&lt;Parameters!$B$11,BW836&gt;Parameters!$B$12),1,0),"")</f>
        <is>
          <t/>
        </is>
      </c>
      <c r="CB836" s="0" t="inlineStr">
        <f aca="false">IF(A836&lt;&gt;"",IF(OR(AI836&lt;Parameters!$B$12,AI836&gt;Parameters!$B$11),0,1),"")</f>
        <is>
          <t/>
        </is>
      </c>
      <c r="CC836" s="0" t="inlineStr">
        <f aca="false">IF(A836&lt;&gt;"",IF(OR(AN836&lt;Parameters!$B$12,AN836&gt;Parameters!$B$11),0,1),"")</f>
        <is>
          <t/>
        </is>
      </c>
      <c r="CD836" s="0" t="inlineStr">
        <f aca="false">IF(A836&lt;&gt;"",IF(OR(AS836&lt;Parameters!$B$12,AS836&gt;Parameters!$B$11),0,1),"")</f>
        <is>
          <t/>
        </is>
      </c>
      <c r="CE836" s="0" t="inlineStr">
        <f aca="false">IF(A836&lt;&gt;"",IF(OR(AX836&lt;Parameters!$B$12,AX836&gt;Parameters!$B$11),0,1),"")</f>
        <is>
          <t/>
        </is>
      </c>
      <c r="CF836" s="0" t="inlineStr">
        <f aca="false">IF(A836&lt;&gt;"",IF(OR(BC836&lt;Parameters!$B$12,BC836&gt;Parameters!$B$11),0,1),"")</f>
        <is>
          <t/>
        </is>
      </c>
      <c r="CG836" s="0" t="inlineStr">
        <f aca="false">IF(A836&lt;&gt;"",IF(OR(BH836&lt;Parameters!$B$12,BH836&gt;Parameters!$B$11),0,1),"")</f>
        <is>
          <t/>
        </is>
      </c>
      <c r="CH836" s="0" t="inlineStr">
        <f aca="false">IF(A836&lt;&gt;"",IF(OR(BM836&lt;Parameters!$B$12,BM836&gt;Parameters!$B$11),0,1),"")</f>
        <is>
          <t/>
        </is>
      </c>
      <c r="CI836" s="0" t="inlineStr">
        <f aca="false">IF(A836&lt;&gt;"",IF(OR(BR836&lt;Parameters!$B$12,BR836&gt;Parameters!$B$11),0,1),"")</f>
        <is>
          <t/>
        </is>
      </c>
      <c r="CJ836" s="0" t="inlineStr">
        <f aca="false">IF(A836&lt;&gt;"",IF(OR(BW836&lt;Parameters!$B$12,BW836&gt;Parameters!$B$11),0,1),"")</f>
        <is>
          <t/>
        </is>
      </c>
      <c r="CK836" s="26" t="inlineStr">
        <f aca="false">IF(A836&lt;&gt;"",SUM(CB836:CJ836)/9,"")</f>
        <is>
          <t/>
        </is>
      </c>
      <c r="CL836" s="0" t="inlineStr">
        <f aca="false">IF(A836&lt;&gt;"",CK836*9,"")</f>
        <is>
          <t/>
        </is>
      </c>
      <c r="CM836" s="8" t="inlineStr">
        <f aca="false">IF(A836&lt;&gt;"",TEXT(B836,CM$2)&amp;" "&amp;TEXT(A836,CM$2),"")</f>
        <is>
          <t/>
        </is>
      </c>
    </row>
    <row r="837" customFormat="false" ht="15" hidden="false" customHeight="false" outlineLevel="0" collapsed="false">
      <c r="A837" s="0" t="inlineStr">
        <f aca="false">IF(OR(B836&lt;Parameters!$K$12,A836&lt;Parameters!$K$12),IF(A836&lt;Parameters!$K$12,A836+1,0),"")</f>
        <is>
          <t/>
        </is>
      </c>
      <c r="B837" s="0" t="inlineStr">
        <f aca="false">IF(A837&lt;&gt;"",IF(A837=0,B836+1,B836),"")</f>
        <is>
          <t/>
        </is>
      </c>
      <c r="C837" s="24" t="inlineStr">
        <f aca="false">IF(A837&lt;&gt;"",-_phi*(A837+0.5),"")</f>
        <is>
          <t/>
        </is>
      </c>
      <c r="D837" s="8" t="inlineStr">
        <f aca="false">IF(A837&lt;&gt;"",DEGREES(C837),"")</f>
        <is>
          <t/>
        </is>
      </c>
      <c r="E837" s="24" t="inlineStr">
        <f aca="false">IF(A837&lt;&gt;"",_phi*(B837+0.5),"")</f>
        <is>
          <t/>
        </is>
      </c>
      <c r="F837" s="8" t="inlineStr">
        <f aca="false">IF(A837&lt;&gt;"",DEGREES(E837),"")</f>
        <is>
          <t/>
        </is>
      </c>
      <c r="G837" s="8" t="inlineStr">
        <f aca="false">IF(A837&lt;&gt;"",LOOKUP(A837,h!$A$3:$A$30,h!$D$3:$D$30),"")</f>
        <is>
          <t/>
        </is>
      </c>
      <c r="H837" s="8" t="inlineStr">
        <f aca="false">IF(A837&lt;&gt;"",LOOKUP(B837,h!$A$3:$A$30,h!$D$3:$D$30),"")</f>
        <is>
          <t/>
        </is>
      </c>
      <c r="I837" s="8" t="inlineStr">
        <f aca="false">IF(A837&lt;&gt;"",_zif,"")</f>
        <is>
          <t/>
        </is>
      </c>
      <c r="J837" s="8" t="inlineStr">
        <f aca="false">IF(A837&lt;&gt;"",$G837+'v1 Frame'!D$3*COS($C837)+'v1 Frame'!E$3*SIN($C837)*SIN($E837)+'v1 Frame'!F$3*SIN($C837)*COS($E837),"")</f>
        <is>
          <t/>
        </is>
      </c>
      <c r="K837" s="8" t="inlineStr">
        <f aca="false">IF(A837&lt;&gt;"",$H837+'v1 Frame'!E$3*COS($E837)-'v1 Frame'!F$3*SIN($E837),"")</f>
        <is>
          <t/>
        </is>
      </c>
      <c r="L837" s="8" t="inlineStr">
        <f aca="false">IF(A837&lt;&gt;"",$I837-'v1 Frame'!D$3*SIN($C837)+'v1 Frame'!E$3*COS($C837)*SIN($E837)+'v1 Frame'!F$3*COS($C837)*COS($E837),"")</f>
        <is>
          <t/>
        </is>
      </c>
      <c r="M837" s="8" t="inlineStr">
        <f aca="false">IF(A837&lt;&gt;"",$G837+'v1 Frame'!G$3*COS($C837)+'v1 Frame'!H$3*SIN($C837)*SIN($E837)+'v1 Frame'!I$3*SIN($C837)*COS($E837),"")</f>
        <is>
          <t/>
        </is>
      </c>
      <c r="N837" s="8" t="inlineStr">
        <f aca="false">IF(A837&lt;&gt;"",$H837+'v1 Frame'!H$3*COS($E837)-'v1 Frame'!I$3*SIN($E837),"")</f>
        <is>
          <t/>
        </is>
      </c>
      <c r="O837" s="8" t="inlineStr">
        <f aca="false">IF(A837&lt;&gt;"",$I837-'v1 Frame'!G$3*SIN($C837)+'v1 Frame'!H$3*COS($C837)*SIN($E837)+'v1 Frame'!I$3*COS($C837)*COS($E837),"")</f>
        <is>
          <t/>
        </is>
      </c>
      <c r="P837" s="8" t="inlineStr">
        <f aca="false">IF(A837&lt;&gt;"",$G837+'v1 Frame'!J$3*COS($C837)+'v1 Frame'!K$3*SIN($C837)*SIN($E837)+'v1 Frame'!L$3*SIN($C837)*COS($E837),"")</f>
        <is>
          <t/>
        </is>
      </c>
      <c r="Q837" s="8" t="inlineStr">
        <f aca="false">IF(A837&lt;&gt;"",$H837+'v1 Frame'!K$3*COS($E837)-'v1 Frame'!L$3*SIN($E837),"")</f>
        <is>
          <t/>
        </is>
      </c>
      <c r="R837" s="8" t="inlineStr">
        <f aca="false">IF(A837&lt;&gt;"",$I837-'v1 Frame'!J$3*SIN($C837)+'v1 Frame'!K$3*COS($C837)*SIN($E837)+'v1 Frame'!L$3*COS($C837)*COS($E837),"")</f>
        <is>
          <t/>
        </is>
      </c>
      <c r="S837" s="8" t="inlineStr">
        <f aca="false">IF(A837&lt;&gt;"",$G837+'v1 Frame'!M$3*COS($C837)+'v1 Frame'!N$3*SIN($C837)*SIN($E837)+'v1 Frame'!O$3*SIN($C837)*COS($E837),"")</f>
        <is>
          <t/>
        </is>
      </c>
      <c r="T837" s="8" t="inlineStr">
        <f aca="false">IF(A837&lt;&gt;"",$H837+'v1 Frame'!N$3*COS($E837)-'v1 Frame'!O$3*SIN($E837),"")</f>
        <is>
          <t/>
        </is>
      </c>
      <c r="U837" s="8" t="inlineStr">
        <f aca="false">IF(A837&lt;&gt;"",$I837-'v1 Frame'!M$3*SIN($C837)+'v1 Frame'!N$3*COS($C837)*SIN($E837)+'v1 Frame'!O$3*COS($C837)*COS($E837),"")</f>
        <is>
          <t/>
        </is>
      </c>
      <c r="V837" s="8" t="inlineStr">
        <f aca="false">IF(A837&lt;&gt;"",$G837+'v1 Frame'!P$3*COS($C837)+'v1 Frame'!Q$3*SIN($C837)*SIN($E837)+'v1 Frame'!R$3*SIN($C837)*COS($E837),"")</f>
        <is>
          <t/>
        </is>
      </c>
      <c r="W837" s="8" t="inlineStr">
        <f aca="false">IF(A837&lt;&gt;"",$H837+'v1 Frame'!Q$3*COS($E837)-'v1 Frame'!R$3*SIN($E837),"")</f>
        <is>
          <t/>
        </is>
      </c>
      <c r="X837" s="8" t="inlineStr">
        <f aca="false">IF(A837&lt;&gt;"",$I837-'v1 Frame'!P$3*SIN($C837)+'v1 Frame'!Q$3*COS($C837)*SIN($E837)+'v1 Frame'!R$3*COS($C837)*COS($E837),"")</f>
        <is>
          <t/>
        </is>
      </c>
      <c r="Y837" s="8" t="inlineStr">
        <f aca="false">IF(A837&lt;&gt;"",$G837+'v1 Frame'!S$3*COS($C837)+'v1 Frame'!T$3*SIN($C837)*SIN($E837)+'v1 Frame'!U$3*SIN($C837)*COS($E837),"")</f>
        <is>
          <t/>
        </is>
      </c>
      <c r="Z837" s="8" t="inlineStr">
        <f aca="false">IF(A837&lt;&gt;"",$H837+'v1 Frame'!T$3*COS($E837)-'v1 Frame'!U$3*SIN($E837),"")</f>
        <is>
          <t/>
        </is>
      </c>
      <c r="AA837" s="8" t="inlineStr">
        <f aca="false">IF(A837&lt;&gt;"",$I837-'v1 Frame'!S$3*SIN($C837)+'v1 Frame'!T$3*COS($C837)*SIN($E837)+'v1 Frame'!U$3*COS($C837)*COS($E837),"")</f>
        <is>
          <t/>
        </is>
      </c>
      <c r="AB837" s="8" t="inlineStr">
        <f aca="false">IF(A837&lt;&gt;"",$G837+'v1 Frame'!V$3*COS($C837)+'v1 Frame'!W$3*SIN($C837)*SIN($E837)+'v1 Frame'!X$3*SIN($C837)*COS($E837),"")</f>
        <is>
          <t/>
        </is>
      </c>
      <c r="AC837" s="8" t="inlineStr">
        <f aca="false">IF(A837&lt;&gt;"",$H837+'v1 Frame'!W$3*COS($E837)-'v1 Frame'!X$3*SIN($E837),"")</f>
        <is>
          <t/>
        </is>
      </c>
      <c r="AD837" s="8" t="inlineStr">
        <f aca="false">IF(A837&lt;&gt;"",$I837-'v1 Frame'!V$3*SIN($C837)+'v1 Frame'!W$3*COS($C837)*SIN($E837)+'v1 Frame'!X$3*COS($C837)*COS($E837),"")</f>
        <is>
          <t/>
        </is>
      </c>
      <c r="AE837" s="25" t="inlineStr">
        <f aca="false">IF(A837&lt;&gt;"",$G837+'v1 Frame'!Y$3*COS($C837)+'v1 Frame'!Z$3*SIN($C837)*SIN($E837)+'v1 Frame'!AA$3*SIN($C837)*COS($E837),"")</f>
        <is>
          <t/>
        </is>
      </c>
      <c r="AF837" s="25" t="inlineStr">
        <f aca="false">IF(A837&lt;&gt;"",$H837+'v1 Frame'!Z$3*COS($E837)-'v1 Frame'!AA$3*SIN($E837),"")</f>
        <is>
          <t/>
        </is>
      </c>
      <c r="AG837" s="25" t="inlineStr">
        <f aca="false">IF(A837&lt;&gt;"",$I837-'v1 Frame'!Y$3*SIN($C837)+'v1 Frame'!Z$3*COS($C837)*SIN($E837)+'v1 Frame'!AA$3*COS($C837)*COS($E837),"")</f>
        <is>
          <t/>
        </is>
      </c>
      <c r="AH837" s="8" t="inlineStr">
        <f aca="false">IF(A837&lt;&gt;"",SQRT(SUMSQ(G837:I837)),"")</f>
        <is>
          <t/>
        </is>
      </c>
      <c r="AI837" s="8" t="inlineStr">
        <f aca="false">IF(A837&lt;&gt;"",IF(AH837&lt;&gt;0,ACOS(I837/AH837),0),"")</f>
        <is>
          <t/>
        </is>
      </c>
      <c r="AJ837" s="8" t="inlineStr">
        <f aca="false">IF(A837&lt;&gt;"",DEGREES(AI837),"")</f>
        <is>
          <t/>
        </is>
      </c>
      <c r="AK837" s="8" t="inlineStr">
        <f aca="false">IF(A837&lt;&gt;"",IF(OR(G837&lt;&gt;0,H837&lt;&gt;0),ATAN2(G837,H837),0),"")</f>
        <is>
          <t/>
        </is>
      </c>
      <c r="AL837" s="8" t="inlineStr">
        <f aca="false">IF(A837&lt;&gt;"",DEGREES(AK837),"")</f>
        <is>
          <t/>
        </is>
      </c>
      <c r="AM837" s="8" t="inlineStr">
        <f aca="false">IF(A837&lt;&gt;"",SQRT(SUMSQ(J837:L837)),"")</f>
        <is>
          <t/>
        </is>
      </c>
      <c r="AN837" s="8" t="inlineStr">
        <f aca="false">IF(A837&lt;&gt;"",IF(AM837&lt;&gt;0,ACOS(L837/AM837),0),"")</f>
        <is>
          <t/>
        </is>
      </c>
      <c r="AO837" s="8" t="inlineStr">
        <f aca="false">IF(A837&lt;&gt;"",DEGREES(AN837),"")</f>
        <is>
          <t/>
        </is>
      </c>
      <c r="AP837" s="8" t="inlineStr">
        <f aca="false">IF(A837&lt;&gt;"",IF(OR(J837&lt;&gt;0,K837&lt;&gt;0),ATAN2(J837,K837),0),"")</f>
        <is>
          <t/>
        </is>
      </c>
      <c r="AQ837" s="8" t="inlineStr">
        <f aca="false">IF(A837&lt;&gt;"",DEGREES(AP837),"")</f>
        <is>
          <t/>
        </is>
      </c>
      <c r="AR837" s="8" t="inlineStr">
        <f aca="false">IF(A837&lt;&gt;"",SQRT(SUMSQ(M837:O837)),"")</f>
        <is>
          <t/>
        </is>
      </c>
      <c r="AS837" s="8" t="inlineStr">
        <f aca="false">IF(A837&lt;&gt;"",IF(AR837&lt;&gt;0,ACOS(O837/AR837),0),"")</f>
        <is>
          <t/>
        </is>
      </c>
      <c r="AT837" s="8" t="inlineStr">
        <f aca="false">IF(A837&lt;&gt;"",DEGREES(AS837),"")</f>
        <is>
          <t/>
        </is>
      </c>
      <c r="AU837" s="8" t="inlineStr">
        <f aca="false">IF(A837&lt;&gt;"",IF(OR(M837&lt;&gt;0,N837&lt;&gt;0),ATAN2(M837,N837),0),"")</f>
        <is>
          <t/>
        </is>
      </c>
      <c r="AV837" s="8" t="inlineStr">
        <f aca="false">IF(A837&lt;&gt;"",DEGREES(AU837),"")</f>
        <is>
          <t/>
        </is>
      </c>
      <c r="AW837" s="8" t="inlineStr">
        <f aca="false">IF(A837&lt;&gt;"",SQRT(SUMSQ(P837:R837)),"")</f>
        <is>
          <t/>
        </is>
      </c>
      <c r="AX837" s="8" t="inlineStr">
        <f aca="false">IF(A837&lt;&gt;"",IF(AW837&lt;&gt;0,ACOS(R837/AW837),0),"")</f>
        <is>
          <t/>
        </is>
      </c>
      <c r="AY837" s="8" t="inlineStr">
        <f aca="false">IF(A837&lt;&gt;"",DEGREES(AX837),"")</f>
        <is>
          <t/>
        </is>
      </c>
      <c r="AZ837" s="8" t="inlineStr">
        <f aca="false">IF(A837&lt;&gt;"",IF(OR(P837&lt;&gt;0,Q837&lt;&gt;0),ATAN2(P837,Q837),0),"")</f>
        <is>
          <t/>
        </is>
      </c>
      <c r="BA837" s="8" t="inlineStr">
        <f aca="false">IF(A837&lt;&gt;"",DEGREES(AZ837),"")</f>
        <is>
          <t/>
        </is>
      </c>
      <c r="BB837" s="8" t="inlineStr">
        <f aca="false">IF(A837&lt;&gt;"",SQRT(SUMSQ(S837:U837)),"")</f>
        <is>
          <t/>
        </is>
      </c>
      <c r="BC837" s="8" t="inlineStr">
        <f aca="false">IF(A837&lt;&gt;"",IF(BB837&lt;&gt;0,ACOS(U837/BB837),0),"")</f>
        <is>
          <t/>
        </is>
      </c>
      <c r="BD837" s="8" t="inlineStr">
        <f aca="false">IF(A837&lt;&gt;"",DEGREES(BC837),"")</f>
        <is>
          <t/>
        </is>
      </c>
      <c r="BE837" s="8" t="inlineStr">
        <f aca="false">IF(A837&lt;&gt;"",IF(OR(S837&lt;&gt;0,T837&lt;&gt;0),ATAN2(S837,T837),0),"")</f>
        <is>
          <t/>
        </is>
      </c>
      <c r="BF837" s="8" t="inlineStr">
        <f aca="false">IF(A837&lt;&gt;"",DEGREES(BE837),"")</f>
        <is>
          <t/>
        </is>
      </c>
      <c r="BG837" s="8" t="inlineStr">
        <f aca="false">IF(A837&lt;&gt;"",SQRT(SUMSQ(V837:X837)),"")</f>
        <is>
          <t/>
        </is>
      </c>
      <c r="BH837" s="8" t="inlineStr">
        <f aca="false">IF(A837&lt;&gt;"",IF(BG837&lt;&gt;0,ACOS(X837/BG837),0),"")</f>
        <is>
          <t/>
        </is>
      </c>
      <c r="BI837" s="8" t="inlineStr">
        <f aca="false">IF(A837&lt;&gt;"",DEGREES(BH837),"")</f>
        <is>
          <t/>
        </is>
      </c>
      <c r="BJ837" s="8" t="inlineStr">
        <f aca="false">IF(A837&lt;&gt;"",IF(OR(V837&lt;&gt;0,W837&lt;&gt;0),ATAN2(V837,W837),0),"")</f>
        <is>
          <t/>
        </is>
      </c>
      <c r="BK837" s="8" t="inlineStr">
        <f aca="false">IF(A837&lt;&gt;"",DEGREES(BJ837),"")</f>
        <is>
          <t/>
        </is>
      </c>
      <c r="BL837" s="8" t="inlineStr">
        <f aca="false">IF(A837&lt;&gt;"",SQRT(SUMSQ(Y837:AA837)),"")</f>
        <is>
          <t/>
        </is>
      </c>
      <c r="BM837" s="8" t="inlineStr">
        <f aca="false">IF(A837&lt;&gt;"",IF(BL837&lt;&gt;0,ACOS(AA837/BL837),0),"")</f>
        <is>
          <t/>
        </is>
      </c>
      <c r="BN837" s="8" t="inlineStr">
        <f aca="false">IF(A837&lt;&gt;"",DEGREES(BM837),"")</f>
        <is>
          <t/>
        </is>
      </c>
      <c r="BO837" s="8" t="inlineStr">
        <f aca="false">IF(A837&lt;&gt;"",IF(OR(Y837&lt;&gt;0,Z837&lt;&gt;0),ATAN2(Y837,Z837),0),"")</f>
        <is>
          <t/>
        </is>
      </c>
      <c r="BP837" s="8" t="inlineStr">
        <f aca="false">IF(A837&lt;&gt;"",DEGREES(BO837),"")</f>
        <is>
          <t/>
        </is>
      </c>
      <c r="BQ837" s="8" t="inlineStr">
        <f aca="false">IF(A837&lt;&gt;"",SQRT(SUMSQ(AB837:AD837)),"")</f>
        <is>
          <t/>
        </is>
      </c>
      <c r="BR837" s="8" t="inlineStr">
        <f aca="false">IF(A837&lt;&gt;"",IF(BQ837&lt;&gt;0,ACOS(AD837/BQ837),0),"")</f>
        <is>
          <t/>
        </is>
      </c>
      <c r="BS837" s="8" t="inlineStr">
        <f aca="false">IF(A837&lt;&gt;"",DEGREES(BR837),"")</f>
        <is>
          <t/>
        </is>
      </c>
      <c r="BT837" s="8" t="inlineStr">
        <f aca="false">IF(A837&lt;&gt;"",IF(OR(AB837&lt;&gt;0,AC837&lt;&gt;0),ATAN2(AB837,AC837),0),"")</f>
        <is>
          <t/>
        </is>
      </c>
      <c r="BU837" s="8" t="inlineStr">
        <f aca="false">IF(A837&lt;&gt;"",DEGREES(BT837),"")</f>
        <is>
          <t/>
        </is>
      </c>
      <c r="BV837" s="8" t="inlineStr">
        <f aca="false">IF(A837&lt;&gt;"",SQRT(SUMSQ(AE837:AG837)),"")</f>
        <is>
          <t/>
        </is>
      </c>
      <c r="BW837" s="8" t="inlineStr">
        <f aca="false">IF(A837&lt;&gt;"",IF(BV837&lt;&gt;0,ACOS(AG837/BV837),0),"")</f>
        <is>
          <t/>
        </is>
      </c>
      <c r="BX837" s="8" t="inlineStr">
        <f aca="false">IF(A837&lt;&gt;"",DEGREES(BW837),"")</f>
        <is>
          <t/>
        </is>
      </c>
      <c r="BY837" s="8" t="inlineStr">
        <f aca="false">IF(A837&lt;&gt;"",IF(OR(AF837&lt;&gt;0,AG837&lt;&gt;0),ATAN2(AF837,AG837),0),"")</f>
        <is>
          <t/>
        </is>
      </c>
      <c r="BZ837" s="8" t="inlineStr">
        <f aca="false">IF(A837&lt;&gt;"",DEGREES(BY837),"")</f>
        <is>
          <t/>
        </is>
      </c>
      <c r="CA837" s="0" t="inlineStr">
        <f aca="false">IF(A837&lt;&gt;"",IF(AND(AI837&lt;Parameters!$B$11,AI837&gt;Parameters!$B$12,AN837&lt;Parameters!$B$11,AN837&gt;Parameters!$B$12,AS837&lt;Parameters!$B$11,AS837&gt;Parameters!$B$12,AX837&lt;Parameters!$B$11,AX837&gt;Parameters!$B$12,BC837&lt;Parameters!$B$11,BC837&gt;Parameters!$B$12,BM837&lt;Parameters!$B$11,BM837&gt;Parameters!$B$12,BR837&lt;Parameters!$B$11,BR837&gt;Parameters!$B$12,BW837&lt;Parameters!$B$11,BW837&gt;Parameters!$B$12),1,0),"")</f>
        <is>
          <t/>
        </is>
      </c>
      <c r="CB837" s="0" t="inlineStr">
        <f aca="false">IF(A837&lt;&gt;"",IF(OR(AI837&lt;Parameters!$B$12,AI837&gt;Parameters!$B$11),0,1),"")</f>
        <is>
          <t/>
        </is>
      </c>
      <c r="CC837" s="0" t="inlineStr">
        <f aca="false">IF(A837&lt;&gt;"",IF(OR(AN837&lt;Parameters!$B$12,AN837&gt;Parameters!$B$11),0,1),"")</f>
        <is>
          <t/>
        </is>
      </c>
      <c r="CD837" s="0" t="inlineStr">
        <f aca="false">IF(A837&lt;&gt;"",IF(OR(AS837&lt;Parameters!$B$12,AS837&gt;Parameters!$B$11),0,1),"")</f>
        <is>
          <t/>
        </is>
      </c>
      <c r="CE837" s="0" t="inlineStr">
        <f aca="false">IF(A837&lt;&gt;"",IF(OR(AX837&lt;Parameters!$B$12,AX837&gt;Parameters!$B$11),0,1),"")</f>
        <is>
          <t/>
        </is>
      </c>
      <c r="CF837" s="0" t="inlineStr">
        <f aca="false">IF(A837&lt;&gt;"",IF(OR(BC837&lt;Parameters!$B$12,BC837&gt;Parameters!$B$11),0,1),"")</f>
        <is>
          <t/>
        </is>
      </c>
      <c r="CG837" s="0" t="inlineStr">
        <f aca="false">IF(A837&lt;&gt;"",IF(OR(BH837&lt;Parameters!$B$12,BH837&gt;Parameters!$B$11),0,1),"")</f>
        <is>
          <t/>
        </is>
      </c>
      <c r="CH837" s="0" t="inlineStr">
        <f aca="false">IF(A837&lt;&gt;"",IF(OR(BM837&lt;Parameters!$B$12,BM837&gt;Parameters!$B$11),0,1),"")</f>
        <is>
          <t/>
        </is>
      </c>
      <c r="CI837" s="0" t="inlineStr">
        <f aca="false">IF(A837&lt;&gt;"",IF(OR(BR837&lt;Parameters!$B$12,BR837&gt;Parameters!$B$11),0,1),"")</f>
        <is>
          <t/>
        </is>
      </c>
      <c r="CJ837" s="0" t="inlineStr">
        <f aca="false">IF(A837&lt;&gt;"",IF(OR(BW837&lt;Parameters!$B$12,BW837&gt;Parameters!$B$11),0,1),"")</f>
        <is>
          <t/>
        </is>
      </c>
      <c r="CK837" s="26" t="inlineStr">
        <f aca="false">IF(A837&lt;&gt;"",SUM(CB837:CJ837)/9,"")</f>
        <is>
          <t/>
        </is>
      </c>
      <c r="CL837" s="0" t="inlineStr">
        <f aca="false">IF(A837&lt;&gt;"",CK837*9,"")</f>
        <is>
          <t/>
        </is>
      </c>
      <c r="CM837" s="8" t="inlineStr">
        <f aca="false">IF(A837&lt;&gt;"",TEXT(B837,CM$2)&amp;" "&amp;TEXT(A837,CM$2),"")</f>
        <is>
          <t/>
        </is>
      </c>
    </row>
    <row r="838" customFormat="false" ht="15" hidden="false" customHeight="false" outlineLevel="0" collapsed="false">
      <c r="A838" s="0" t="inlineStr">
        <f aca="false">IF(OR(B837&lt;Parameters!$K$12,A837&lt;Parameters!$K$12),IF(A837&lt;Parameters!$K$12,A837+1,0),"")</f>
        <is>
          <t/>
        </is>
      </c>
      <c r="B838" s="0" t="inlineStr">
        <f aca="false">IF(A838&lt;&gt;"",IF(A838=0,B837+1,B837),"")</f>
        <is>
          <t/>
        </is>
      </c>
      <c r="C838" s="24" t="inlineStr">
        <f aca="false">IF(A838&lt;&gt;"",-_phi*(A838+0.5),"")</f>
        <is>
          <t/>
        </is>
      </c>
      <c r="D838" s="8" t="inlineStr">
        <f aca="false">IF(A838&lt;&gt;"",DEGREES(C838),"")</f>
        <is>
          <t/>
        </is>
      </c>
      <c r="E838" s="24" t="inlineStr">
        <f aca="false">IF(A838&lt;&gt;"",_phi*(B838+0.5),"")</f>
        <is>
          <t/>
        </is>
      </c>
      <c r="F838" s="8" t="inlineStr">
        <f aca="false">IF(A838&lt;&gt;"",DEGREES(E838),"")</f>
        <is>
          <t/>
        </is>
      </c>
      <c r="G838" s="8" t="inlineStr">
        <f aca="false">IF(A838&lt;&gt;"",LOOKUP(A838,h!$A$3:$A$30,h!$D$3:$D$30),"")</f>
        <is>
          <t/>
        </is>
      </c>
      <c r="H838" s="8" t="inlineStr">
        <f aca="false">IF(A838&lt;&gt;"",LOOKUP(B838,h!$A$3:$A$30,h!$D$3:$D$30),"")</f>
        <is>
          <t/>
        </is>
      </c>
      <c r="I838" s="8" t="inlineStr">
        <f aca="false">IF(A838&lt;&gt;"",_zif,"")</f>
        <is>
          <t/>
        </is>
      </c>
      <c r="J838" s="8" t="inlineStr">
        <f aca="false">IF(A838&lt;&gt;"",$G838+'v1 Frame'!D$3*COS($C838)+'v1 Frame'!E$3*SIN($C838)*SIN($E838)+'v1 Frame'!F$3*SIN($C838)*COS($E838),"")</f>
        <is>
          <t/>
        </is>
      </c>
      <c r="K838" s="8" t="inlineStr">
        <f aca="false">IF(A838&lt;&gt;"",$H838+'v1 Frame'!E$3*COS($E838)-'v1 Frame'!F$3*SIN($E838),"")</f>
        <is>
          <t/>
        </is>
      </c>
      <c r="L838" s="8" t="inlineStr">
        <f aca="false">IF(A838&lt;&gt;"",$I838-'v1 Frame'!D$3*SIN($C838)+'v1 Frame'!E$3*COS($C838)*SIN($E838)+'v1 Frame'!F$3*COS($C838)*COS($E838),"")</f>
        <is>
          <t/>
        </is>
      </c>
      <c r="M838" s="8" t="inlineStr">
        <f aca="false">IF(A838&lt;&gt;"",$G838+'v1 Frame'!G$3*COS($C838)+'v1 Frame'!H$3*SIN($C838)*SIN($E838)+'v1 Frame'!I$3*SIN($C838)*COS($E838),"")</f>
        <is>
          <t/>
        </is>
      </c>
      <c r="N838" s="8" t="inlineStr">
        <f aca="false">IF(A838&lt;&gt;"",$H838+'v1 Frame'!H$3*COS($E838)-'v1 Frame'!I$3*SIN($E838),"")</f>
        <is>
          <t/>
        </is>
      </c>
      <c r="O838" s="8" t="inlineStr">
        <f aca="false">IF(A838&lt;&gt;"",$I838-'v1 Frame'!G$3*SIN($C838)+'v1 Frame'!H$3*COS($C838)*SIN($E838)+'v1 Frame'!I$3*COS($C838)*COS($E838),"")</f>
        <is>
          <t/>
        </is>
      </c>
      <c r="P838" s="8" t="inlineStr">
        <f aca="false">IF(A838&lt;&gt;"",$G838+'v1 Frame'!J$3*COS($C838)+'v1 Frame'!K$3*SIN($C838)*SIN($E838)+'v1 Frame'!L$3*SIN($C838)*COS($E838),"")</f>
        <is>
          <t/>
        </is>
      </c>
      <c r="Q838" s="8" t="inlineStr">
        <f aca="false">IF(A838&lt;&gt;"",$H838+'v1 Frame'!K$3*COS($E838)-'v1 Frame'!L$3*SIN($E838),"")</f>
        <is>
          <t/>
        </is>
      </c>
      <c r="R838" s="8" t="inlineStr">
        <f aca="false">IF(A838&lt;&gt;"",$I838-'v1 Frame'!J$3*SIN($C838)+'v1 Frame'!K$3*COS($C838)*SIN($E838)+'v1 Frame'!L$3*COS($C838)*COS($E838),"")</f>
        <is>
          <t/>
        </is>
      </c>
      <c r="S838" s="8" t="inlineStr">
        <f aca="false">IF(A838&lt;&gt;"",$G838+'v1 Frame'!M$3*COS($C838)+'v1 Frame'!N$3*SIN($C838)*SIN($E838)+'v1 Frame'!O$3*SIN($C838)*COS($E838),"")</f>
        <is>
          <t/>
        </is>
      </c>
      <c r="T838" s="8" t="inlineStr">
        <f aca="false">IF(A838&lt;&gt;"",$H838+'v1 Frame'!N$3*COS($E838)-'v1 Frame'!O$3*SIN($E838),"")</f>
        <is>
          <t/>
        </is>
      </c>
      <c r="U838" s="8" t="inlineStr">
        <f aca="false">IF(A838&lt;&gt;"",$I838-'v1 Frame'!M$3*SIN($C838)+'v1 Frame'!N$3*COS($C838)*SIN($E838)+'v1 Frame'!O$3*COS($C838)*COS($E838),"")</f>
        <is>
          <t/>
        </is>
      </c>
      <c r="V838" s="8" t="inlineStr">
        <f aca="false">IF(A838&lt;&gt;"",$G838+'v1 Frame'!P$3*COS($C838)+'v1 Frame'!Q$3*SIN($C838)*SIN($E838)+'v1 Frame'!R$3*SIN($C838)*COS($E838),"")</f>
        <is>
          <t/>
        </is>
      </c>
      <c r="W838" s="8" t="inlineStr">
        <f aca="false">IF(A838&lt;&gt;"",$H838+'v1 Frame'!Q$3*COS($E838)-'v1 Frame'!R$3*SIN($E838),"")</f>
        <is>
          <t/>
        </is>
      </c>
      <c r="X838" s="8" t="inlineStr">
        <f aca="false">IF(A838&lt;&gt;"",$I838-'v1 Frame'!P$3*SIN($C838)+'v1 Frame'!Q$3*COS($C838)*SIN($E838)+'v1 Frame'!R$3*COS($C838)*COS($E838),"")</f>
        <is>
          <t/>
        </is>
      </c>
      <c r="Y838" s="8" t="inlineStr">
        <f aca="false">IF(A838&lt;&gt;"",$G838+'v1 Frame'!S$3*COS($C838)+'v1 Frame'!T$3*SIN($C838)*SIN($E838)+'v1 Frame'!U$3*SIN($C838)*COS($E838),"")</f>
        <is>
          <t/>
        </is>
      </c>
      <c r="Z838" s="8" t="inlineStr">
        <f aca="false">IF(A838&lt;&gt;"",$H838+'v1 Frame'!T$3*COS($E838)-'v1 Frame'!U$3*SIN($E838),"")</f>
        <is>
          <t/>
        </is>
      </c>
      <c r="AA838" s="8" t="inlineStr">
        <f aca="false">IF(A838&lt;&gt;"",$I838-'v1 Frame'!S$3*SIN($C838)+'v1 Frame'!T$3*COS($C838)*SIN($E838)+'v1 Frame'!U$3*COS($C838)*COS($E838),"")</f>
        <is>
          <t/>
        </is>
      </c>
      <c r="AB838" s="8" t="inlineStr">
        <f aca="false">IF(A838&lt;&gt;"",$G838+'v1 Frame'!V$3*COS($C838)+'v1 Frame'!W$3*SIN($C838)*SIN($E838)+'v1 Frame'!X$3*SIN($C838)*COS($E838),"")</f>
        <is>
          <t/>
        </is>
      </c>
      <c r="AC838" s="8" t="inlineStr">
        <f aca="false">IF(A838&lt;&gt;"",$H838+'v1 Frame'!W$3*COS($E838)-'v1 Frame'!X$3*SIN($E838),"")</f>
        <is>
          <t/>
        </is>
      </c>
      <c r="AD838" s="8" t="inlineStr">
        <f aca="false">IF(A838&lt;&gt;"",$I838-'v1 Frame'!V$3*SIN($C838)+'v1 Frame'!W$3*COS($C838)*SIN($E838)+'v1 Frame'!X$3*COS($C838)*COS($E838),"")</f>
        <is>
          <t/>
        </is>
      </c>
      <c r="AE838" s="25" t="inlineStr">
        <f aca="false">IF(A838&lt;&gt;"",$G838+'v1 Frame'!Y$3*COS($C838)+'v1 Frame'!Z$3*SIN($C838)*SIN($E838)+'v1 Frame'!AA$3*SIN($C838)*COS($E838),"")</f>
        <is>
          <t/>
        </is>
      </c>
      <c r="AF838" s="25" t="inlineStr">
        <f aca="false">IF(A838&lt;&gt;"",$H838+'v1 Frame'!Z$3*COS($E838)-'v1 Frame'!AA$3*SIN($E838),"")</f>
        <is>
          <t/>
        </is>
      </c>
      <c r="AG838" s="25" t="inlineStr">
        <f aca="false">IF(A838&lt;&gt;"",$I838-'v1 Frame'!Y$3*SIN($C838)+'v1 Frame'!Z$3*COS($C838)*SIN($E838)+'v1 Frame'!AA$3*COS($C838)*COS($E838),"")</f>
        <is>
          <t/>
        </is>
      </c>
      <c r="AH838" s="8" t="inlineStr">
        <f aca="false">IF(A838&lt;&gt;"",SQRT(SUMSQ(G838:I838)),"")</f>
        <is>
          <t/>
        </is>
      </c>
      <c r="AI838" s="8" t="inlineStr">
        <f aca="false">IF(A838&lt;&gt;"",IF(AH838&lt;&gt;0,ACOS(I838/AH838),0),"")</f>
        <is>
          <t/>
        </is>
      </c>
      <c r="AJ838" s="8" t="inlineStr">
        <f aca="false">IF(A838&lt;&gt;"",DEGREES(AI838),"")</f>
        <is>
          <t/>
        </is>
      </c>
      <c r="AK838" s="8" t="inlineStr">
        <f aca="false">IF(A838&lt;&gt;"",IF(OR(G838&lt;&gt;0,H838&lt;&gt;0),ATAN2(G838,H838),0),"")</f>
        <is>
          <t/>
        </is>
      </c>
      <c r="AL838" s="8" t="inlineStr">
        <f aca="false">IF(A838&lt;&gt;"",DEGREES(AK838),"")</f>
        <is>
          <t/>
        </is>
      </c>
      <c r="AM838" s="8" t="inlineStr">
        <f aca="false">IF(A838&lt;&gt;"",SQRT(SUMSQ(J838:L838)),"")</f>
        <is>
          <t/>
        </is>
      </c>
      <c r="AN838" s="8" t="inlineStr">
        <f aca="false">IF(A838&lt;&gt;"",IF(AM838&lt;&gt;0,ACOS(L838/AM838),0),"")</f>
        <is>
          <t/>
        </is>
      </c>
      <c r="AO838" s="8" t="inlineStr">
        <f aca="false">IF(A838&lt;&gt;"",DEGREES(AN838),"")</f>
        <is>
          <t/>
        </is>
      </c>
      <c r="AP838" s="8" t="inlineStr">
        <f aca="false">IF(A838&lt;&gt;"",IF(OR(J838&lt;&gt;0,K838&lt;&gt;0),ATAN2(J838,K838),0),"")</f>
        <is>
          <t/>
        </is>
      </c>
      <c r="AQ838" s="8" t="inlineStr">
        <f aca="false">IF(A838&lt;&gt;"",DEGREES(AP838),"")</f>
        <is>
          <t/>
        </is>
      </c>
      <c r="AR838" s="8" t="inlineStr">
        <f aca="false">IF(A838&lt;&gt;"",SQRT(SUMSQ(M838:O838)),"")</f>
        <is>
          <t/>
        </is>
      </c>
      <c r="AS838" s="8" t="inlineStr">
        <f aca="false">IF(A838&lt;&gt;"",IF(AR838&lt;&gt;0,ACOS(O838/AR838),0),"")</f>
        <is>
          <t/>
        </is>
      </c>
      <c r="AT838" s="8" t="inlineStr">
        <f aca="false">IF(A838&lt;&gt;"",DEGREES(AS838),"")</f>
        <is>
          <t/>
        </is>
      </c>
      <c r="AU838" s="8" t="inlineStr">
        <f aca="false">IF(A838&lt;&gt;"",IF(OR(M838&lt;&gt;0,N838&lt;&gt;0),ATAN2(M838,N838),0),"")</f>
        <is>
          <t/>
        </is>
      </c>
      <c r="AV838" s="8" t="inlineStr">
        <f aca="false">IF(A838&lt;&gt;"",DEGREES(AU838),"")</f>
        <is>
          <t/>
        </is>
      </c>
      <c r="AW838" s="8" t="inlineStr">
        <f aca="false">IF(A838&lt;&gt;"",SQRT(SUMSQ(P838:R838)),"")</f>
        <is>
          <t/>
        </is>
      </c>
      <c r="AX838" s="8" t="inlineStr">
        <f aca="false">IF(A838&lt;&gt;"",IF(AW838&lt;&gt;0,ACOS(R838/AW838),0),"")</f>
        <is>
          <t/>
        </is>
      </c>
      <c r="AY838" s="8" t="inlineStr">
        <f aca="false">IF(A838&lt;&gt;"",DEGREES(AX838),"")</f>
        <is>
          <t/>
        </is>
      </c>
      <c r="AZ838" s="8" t="inlineStr">
        <f aca="false">IF(A838&lt;&gt;"",IF(OR(P838&lt;&gt;0,Q838&lt;&gt;0),ATAN2(P838,Q838),0),"")</f>
        <is>
          <t/>
        </is>
      </c>
      <c r="BA838" s="8" t="inlineStr">
        <f aca="false">IF(A838&lt;&gt;"",DEGREES(AZ838),"")</f>
        <is>
          <t/>
        </is>
      </c>
      <c r="BB838" s="8" t="inlineStr">
        <f aca="false">IF(A838&lt;&gt;"",SQRT(SUMSQ(S838:U838)),"")</f>
        <is>
          <t/>
        </is>
      </c>
      <c r="BC838" s="8" t="inlineStr">
        <f aca="false">IF(A838&lt;&gt;"",IF(BB838&lt;&gt;0,ACOS(U838/BB838),0),"")</f>
        <is>
          <t/>
        </is>
      </c>
      <c r="BD838" s="8" t="inlineStr">
        <f aca="false">IF(A838&lt;&gt;"",DEGREES(BC838),"")</f>
        <is>
          <t/>
        </is>
      </c>
      <c r="BE838" s="8" t="inlineStr">
        <f aca="false">IF(A838&lt;&gt;"",IF(OR(S838&lt;&gt;0,T838&lt;&gt;0),ATAN2(S838,T838),0),"")</f>
        <is>
          <t/>
        </is>
      </c>
      <c r="BF838" s="8" t="inlineStr">
        <f aca="false">IF(A838&lt;&gt;"",DEGREES(BE838),"")</f>
        <is>
          <t/>
        </is>
      </c>
      <c r="BG838" s="8" t="inlineStr">
        <f aca="false">IF(A838&lt;&gt;"",SQRT(SUMSQ(V838:X838)),"")</f>
        <is>
          <t/>
        </is>
      </c>
      <c r="BH838" s="8" t="inlineStr">
        <f aca="false">IF(A838&lt;&gt;"",IF(BG838&lt;&gt;0,ACOS(X838/BG838),0),"")</f>
        <is>
          <t/>
        </is>
      </c>
      <c r="BI838" s="8" t="inlineStr">
        <f aca="false">IF(A838&lt;&gt;"",DEGREES(BH838),"")</f>
        <is>
          <t/>
        </is>
      </c>
      <c r="BJ838" s="8" t="inlineStr">
        <f aca="false">IF(A838&lt;&gt;"",IF(OR(V838&lt;&gt;0,W838&lt;&gt;0),ATAN2(V838,W838),0),"")</f>
        <is>
          <t/>
        </is>
      </c>
      <c r="BK838" s="8" t="inlineStr">
        <f aca="false">IF(A838&lt;&gt;"",DEGREES(BJ838),"")</f>
        <is>
          <t/>
        </is>
      </c>
      <c r="BL838" s="8" t="inlineStr">
        <f aca="false">IF(A838&lt;&gt;"",SQRT(SUMSQ(Y838:AA838)),"")</f>
        <is>
          <t/>
        </is>
      </c>
      <c r="BM838" s="8" t="inlineStr">
        <f aca="false">IF(A838&lt;&gt;"",IF(BL838&lt;&gt;0,ACOS(AA838/BL838),0),"")</f>
        <is>
          <t/>
        </is>
      </c>
      <c r="BN838" s="8" t="inlineStr">
        <f aca="false">IF(A838&lt;&gt;"",DEGREES(BM838),"")</f>
        <is>
          <t/>
        </is>
      </c>
      <c r="BO838" s="8" t="inlineStr">
        <f aca="false">IF(A838&lt;&gt;"",IF(OR(Y838&lt;&gt;0,Z838&lt;&gt;0),ATAN2(Y838,Z838),0),"")</f>
        <is>
          <t/>
        </is>
      </c>
      <c r="BP838" s="8" t="inlineStr">
        <f aca="false">IF(A838&lt;&gt;"",DEGREES(BO838),"")</f>
        <is>
          <t/>
        </is>
      </c>
      <c r="BQ838" s="8" t="inlineStr">
        <f aca="false">IF(A838&lt;&gt;"",SQRT(SUMSQ(AB838:AD838)),"")</f>
        <is>
          <t/>
        </is>
      </c>
      <c r="BR838" s="8" t="inlineStr">
        <f aca="false">IF(A838&lt;&gt;"",IF(BQ838&lt;&gt;0,ACOS(AD838/BQ838),0),"")</f>
        <is>
          <t/>
        </is>
      </c>
      <c r="BS838" s="8" t="inlineStr">
        <f aca="false">IF(A838&lt;&gt;"",DEGREES(BR838),"")</f>
        <is>
          <t/>
        </is>
      </c>
      <c r="BT838" s="8" t="inlineStr">
        <f aca="false">IF(A838&lt;&gt;"",IF(OR(AB838&lt;&gt;0,AC838&lt;&gt;0),ATAN2(AB838,AC838),0),"")</f>
        <is>
          <t/>
        </is>
      </c>
      <c r="BU838" s="8" t="inlineStr">
        <f aca="false">IF(A838&lt;&gt;"",DEGREES(BT838),"")</f>
        <is>
          <t/>
        </is>
      </c>
      <c r="BV838" s="8" t="inlineStr">
        <f aca="false">IF(A838&lt;&gt;"",SQRT(SUMSQ(AE838:AG838)),"")</f>
        <is>
          <t/>
        </is>
      </c>
      <c r="BW838" s="8" t="inlineStr">
        <f aca="false">IF(A838&lt;&gt;"",IF(BV838&lt;&gt;0,ACOS(AG838/BV838),0),"")</f>
        <is>
          <t/>
        </is>
      </c>
      <c r="BX838" s="8" t="inlineStr">
        <f aca="false">IF(A838&lt;&gt;"",DEGREES(BW838),"")</f>
        <is>
          <t/>
        </is>
      </c>
      <c r="BY838" s="8" t="inlineStr">
        <f aca="false">IF(A838&lt;&gt;"",IF(OR(AF838&lt;&gt;0,AG838&lt;&gt;0),ATAN2(AF838,AG838),0),"")</f>
        <is>
          <t/>
        </is>
      </c>
      <c r="BZ838" s="8" t="inlineStr">
        <f aca="false">IF(A838&lt;&gt;"",DEGREES(BY838),"")</f>
        <is>
          <t/>
        </is>
      </c>
      <c r="CA838" s="0" t="inlineStr">
        <f aca="false">IF(A838&lt;&gt;"",IF(AND(AI838&lt;Parameters!$B$11,AI838&gt;Parameters!$B$12,AN838&lt;Parameters!$B$11,AN838&gt;Parameters!$B$12,AS838&lt;Parameters!$B$11,AS838&gt;Parameters!$B$12,AX838&lt;Parameters!$B$11,AX838&gt;Parameters!$B$12,BC838&lt;Parameters!$B$11,BC838&gt;Parameters!$B$12,BM838&lt;Parameters!$B$11,BM838&gt;Parameters!$B$12,BR838&lt;Parameters!$B$11,BR838&gt;Parameters!$B$12,BW838&lt;Parameters!$B$11,BW838&gt;Parameters!$B$12),1,0),"")</f>
        <is>
          <t/>
        </is>
      </c>
      <c r="CB838" s="0" t="inlineStr">
        <f aca="false">IF(A838&lt;&gt;"",IF(OR(AI838&lt;Parameters!$B$12,AI838&gt;Parameters!$B$11),0,1),"")</f>
        <is>
          <t/>
        </is>
      </c>
      <c r="CC838" s="0" t="inlineStr">
        <f aca="false">IF(A838&lt;&gt;"",IF(OR(AN838&lt;Parameters!$B$12,AN838&gt;Parameters!$B$11),0,1),"")</f>
        <is>
          <t/>
        </is>
      </c>
      <c r="CD838" s="0" t="inlineStr">
        <f aca="false">IF(A838&lt;&gt;"",IF(OR(AS838&lt;Parameters!$B$12,AS838&gt;Parameters!$B$11),0,1),"")</f>
        <is>
          <t/>
        </is>
      </c>
      <c r="CE838" s="0" t="inlineStr">
        <f aca="false">IF(A838&lt;&gt;"",IF(OR(AX838&lt;Parameters!$B$12,AX838&gt;Parameters!$B$11),0,1),"")</f>
        <is>
          <t/>
        </is>
      </c>
      <c r="CF838" s="0" t="inlineStr">
        <f aca="false">IF(A838&lt;&gt;"",IF(OR(BC838&lt;Parameters!$B$12,BC838&gt;Parameters!$B$11),0,1),"")</f>
        <is>
          <t/>
        </is>
      </c>
      <c r="CG838" s="0" t="inlineStr">
        <f aca="false">IF(A838&lt;&gt;"",IF(OR(BH838&lt;Parameters!$B$12,BH838&gt;Parameters!$B$11),0,1),"")</f>
        <is>
          <t/>
        </is>
      </c>
      <c r="CH838" s="0" t="inlineStr">
        <f aca="false">IF(A838&lt;&gt;"",IF(OR(BM838&lt;Parameters!$B$12,BM838&gt;Parameters!$B$11),0,1),"")</f>
        <is>
          <t/>
        </is>
      </c>
      <c r="CI838" s="0" t="inlineStr">
        <f aca="false">IF(A838&lt;&gt;"",IF(OR(BR838&lt;Parameters!$B$12,BR838&gt;Parameters!$B$11),0,1),"")</f>
        <is>
          <t/>
        </is>
      </c>
      <c r="CJ838" s="0" t="inlineStr">
        <f aca="false">IF(A838&lt;&gt;"",IF(OR(BW838&lt;Parameters!$B$12,BW838&gt;Parameters!$B$11),0,1),"")</f>
        <is>
          <t/>
        </is>
      </c>
      <c r="CK838" s="26" t="inlineStr">
        <f aca="false">IF(A838&lt;&gt;"",SUM(CB838:CJ838)/9,"")</f>
        <is>
          <t/>
        </is>
      </c>
      <c r="CL838" s="0" t="inlineStr">
        <f aca="false">IF(A838&lt;&gt;"",CK838*9,"")</f>
        <is>
          <t/>
        </is>
      </c>
      <c r="CM838" s="8" t="inlineStr">
        <f aca="false">IF(A838&lt;&gt;"",TEXT(B838,CM$2)&amp;" "&amp;TEXT(A838,CM$2),"")</f>
        <is>
          <t/>
        </is>
      </c>
    </row>
    <row r="839" customFormat="false" ht="15" hidden="false" customHeight="false" outlineLevel="0" collapsed="false">
      <c r="A839" s="0" t="inlineStr">
        <f aca="false">IF(OR(B838&lt;Parameters!$K$12,A838&lt;Parameters!$K$12),IF(A838&lt;Parameters!$K$12,A838+1,0),"")</f>
        <is>
          <t/>
        </is>
      </c>
      <c r="B839" s="0" t="inlineStr">
        <f aca="false">IF(A839&lt;&gt;"",IF(A839=0,B838+1,B838),"")</f>
        <is>
          <t/>
        </is>
      </c>
      <c r="C839" s="24" t="inlineStr">
        <f aca="false">IF(A839&lt;&gt;"",-_phi*(A839+0.5),"")</f>
        <is>
          <t/>
        </is>
      </c>
      <c r="D839" s="8" t="inlineStr">
        <f aca="false">IF(A839&lt;&gt;"",DEGREES(C839),"")</f>
        <is>
          <t/>
        </is>
      </c>
      <c r="E839" s="24" t="inlineStr">
        <f aca="false">IF(A839&lt;&gt;"",_phi*(B839+0.5),"")</f>
        <is>
          <t/>
        </is>
      </c>
      <c r="F839" s="8" t="inlineStr">
        <f aca="false">IF(A839&lt;&gt;"",DEGREES(E839),"")</f>
        <is>
          <t/>
        </is>
      </c>
      <c r="G839" s="8" t="inlineStr">
        <f aca="false">IF(A839&lt;&gt;"",LOOKUP(A839,h!$A$3:$A$30,h!$D$3:$D$30),"")</f>
        <is>
          <t/>
        </is>
      </c>
      <c r="H839" s="8" t="inlineStr">
        <f aca="false">IF(A839&lt;&gt;"",LOOKUP(B839,h!$A$3:$A$30,h!$D$3:$D$30),"")</f>
        <is>
          <t/>
        </is>
      </c>
      <c r="I839" s="8" t="inlineStr">
        <f aca="false">IF(A839&lt;&gt;"",_zif,"")</f>
        <is>
          <t/>
        </is>
      </c>
      <c r="J839" s="8" t="inlineStr">
        <f aca="false">IF(A839&lt;&gt;"",$G839+'v1 Frame'!D$3*COS($C839)+'v1 Frame'!E$3*SIN($C839)*SIN($E839)+'v1 Frame'!F$3*SIN($C839)*COS($E839),"")</f>
        <is>
          <t/>
        </is>
      </c>
      <c r="K839" s="8" t="inlineStr">
        <f aca="false">IF(A839&lt;&gt;"",$H839+'v1 Frame'!E$3*COS($E839)-'v1 Frame'!F$3*SIN($E839),"")</f>
        <is>
          <t/>
        </is>
      </c>
      <c r="L839" s="8" t="inlineStr">
        <f aca="false">IF(A839&lt;&gt;"",$I839-'v1 Frame'!D$3*SIN($C839)+'v1 Frame'!E$3*COS($C839)*SIN($E839)+'v1 Frame'!F$3*COS($C839)*COS($E839),"")</f>
        <is>
          <t/>
        </is>
      </c>
      <c r="M839" s="8" t="inlineStr">
        <f aca="false">IF(A839&lt;&gt;"",$G839+'v1 Frame'!G$3*COS($C839)+'v1 Frame'!H$3*SIN($C839)*SIN($E839)+'v1 Frame'!I$3*SIN($C839)*COS($E839),"")</f>
        <is>
          <t/>
        </is>
      </c>
      <c r="N839" s="8" t="inlineStr">
        <f aca="false">IF(A839&lt;&gt;"",$H839+'v1 Frame'!H$3*COS($E839)-'v1 Frame'!I$3*SIN($E839),"")</f>
        <is>
          <t/>
        </is>
      </c>
      <c r="O839" s="8" t="inlineStr">
        <f aca="false">IF(A839&lt;&gt;"",$I839-'v1 Frame'!G$3*SIN($C839)+'v1 Frame'!H$3*COS($C839)*SIN($E839)+'v1 Frame'!I$3*COS($C839)*COS($E839),"")</f>
        <is>
          <t/>
        </is>
      </c>
      <c r="P839" s="8" t="inlineStr">
        <f aca="false">IF(A839&lt;&gt;"",$G839+'v1 Frame'!J$3*COS($C839)+'v1 Frame'!K$3*SIN($C839)*SIN($E839)+'v1 Frame'!L$3*SIN($C839)*COS($E839),"")</f>
        <is>
          <t/>
        </is>
      </c>
      <c r="Q839" s="8" t="inlineStr">
        <f aca="false">IF(A839&lt;&gt;"",$H839+'v1 Frame'!K$3*COS($E839)-'v1 Frame'!L$3*SIN($E839),"")</f>
        <is>
          <t/>
        </is>
      </c>
      <c r="R839" s="8" t="inlineStr">
        <f aca="false">IF(A839&lt;&gt;"",$I839-'v1 Frame'!J$3*SIN($C839)+'v1 Frame'!K$3*COS($C839)*SIN($E839)+'v1 Frame'!L$3*COS($C839)*COS($E839),"")</f>
        <is>
          <t/>
        </is>
      </c>
      <c r="S839" s="8" t="inlineStr">
        <f aca="false">IF(A839&lt;&gt;"",$G839+'v1 Frame'!M$3*COS($C839)+'v1 Frame'!N$3*SIN($C839)*SIN($E839)+'v1 Frame'!O$3*SIN($C839)*COS($E839),"")</f>
        <is>
          <t/>
        </is>
      </c>
      <c r="T839" s="8" t="inlineStr">
        <f aca="false">IF(A839&lt;&gt;"",$H839+'v1 Frame'!N$3*COS($E839)-'v1 Frame'!O$3*SIN($E839),"")</f>
        <is>
          <t/>
        </is>
      </c>
      <c r="U839" s="8" t="inlineStr">
        <f aca="false">IF(A839&lt;&gt;"",$I839-'v1 Frame'!M$3*SIN($C839)+'v1 Frame'!N$3*COS($C839)*SIN($E839)+'v1 Frame'!O$3*COS($C839)*COS($E839),"")</f>
        <is>
          <t/>
        </is>
      </c>
      <c r="V839" s="8" t="inlineStr">
        <f aca="false">IF(A839&lt;&gt;"",$G839+'v1 Frame'!P$3*COS($C839)+'v1 Frame'!Q$3*SIN($C839)*SIN($E839)+'v1 Frame'!R$3*SIN($C839)*COS($E839),"")</f>
        <is>
          <t/>
        </is>
      </c>
      <c r="W839" s="8" t="inlineStr">
        <f aca="false">IF(A839&lt;&gt;"",$H839+'v1 Frame'!Q$3*COS($E839)-'v1 Frame'!R$3*SIN($E839),"")</f>
        <is>
          <t/>
        </is>
      </c>
      <c r="X839" s="8" t="inlineStr">
        <f aca="false">IF(A839&lt;&gt;"",$I839-'v1 Frame'!P$3*SIN($C839)+'v1 Frame'!Q$3*COS($C839)*SIN($E839)+'v1 Frame'!R$3*COS($C839)*COS($E839),"")</f>
        <is>
          <t/>
        </is>
      </c>
      <c r="Y839" s="8" t="inlineStr">
        <f aca="false">IF(A839&lt;&gt;"",$G839+'v1 Frame'!S$3*COS($C839)+'v1 Frame'!T$3*SIN($C839)*SIN($E839)+'v1 Frame'!U$3*SIN($C839)*COS($E839),"")</f>
        <is>
          <t/>
        </is>
      </c>
      <c r="Z839" s="8" t="inlineStr">
        <f aca="false">IF(A839&lt;&gt;"",$H839+'v1 Frame'!T$3*COS($E839)-'v1 Frame'!U$3*SIN($E839),"")</f>
        <is>
          <t/>
        </is>
      </c>
      <c r="AA839" s="8" t="inlineStr">
        <f aca="false">IF(A839&lt;&gt;"",$I839-'v1 Frame'!S$3*SIN($C839)+'v1 Frame'!T$3*COS($C839)*SIN($E839)+'v1 Frame'!U$3*COS($C839)*COS($E839),"")</f>
        <is>
          <t/>
        </is>
      </c>
      <c r="AB839" s="8" t="inlineStr">
        <f aca="false">IF(A839&lt;&gt;"",$G839+'v1 Frame'!V$3*COS($C839)+'v1 Frame'!W$3*SIN($C839)*SIN($E839)+'v1 Frame'!X$3*SIN($C839)*COS($E839),"")</f>
        <is>
          <t/>
        </is>
      </c>
      <c r="AC839" s="8" t="inlineStr">
        <f aca="false">IF(A839&lt;&gt;"",$H839+'v1 Frame'!W$3*COS($E839)-'v1 Frame'!X$3*SIN($E839),"")</f>
        <is>
          <t/>
        </is>
      </c>
      <c r="AD839" s="8" t="inlineStr">
        <f aca="false">IF(A839&lt;&gt;"",$I839-'v1 Frame'!V$3*SIN($C839)+'v1 Frame'!W$3*COS($C839)*SIN($E839)+'v1 Frame'!X$3*COS($C839)*COS($E839),"")</f>
        <is>
          <t/>
        </is>
      </c>
      <c r="AE839" s="25" t="inlineStr">
        <f aca="false">IF(A839&lt;&gt;"",$G839+'v1 Frame'!Y$3*COS($C839)+'v1 Frame'!Z$3*SIN($C839)*SIN($E839)+'v1 Frame'!AA$3*SIN($C839)*COS($E839),"")</f>
        <is>
          <t/>
        </is>
      </c>
      <c r="AF839" s="25" t="inlineStr">
        <f aca="false">IF(A839&lt;&gt;"",$H839+'v1 Frame'!Z$3*COS($E839)-'v1 Frame'!AA$3*SIN($E839),"")</f>
        <is>
          <t/>
        </is>
      </c>
      <c r="AG839" s="25" t="inlineStr">
        <f aca="false">IF(A839&lt;&gt;"",$I839-'v1 Frame'!Y$3*SIN($C839)+'v1 Frame'!Z$3*COS($C839)*SIN($E839)+'v1 Frame'!AA$3*COS($C839)*COS($E839),"")</f>
        <is>
          <t/>
        </is>
      </c>
      <c r="AH839" s="8" t="inlineStr">
        <f aca="false">IF(A839&lt;&gt;"",SQRT(SUMSQ(G839:I839)),"")</f>
        <is>
          <t/>
        </is>
      </c>
      <c r="AI839" s="8" t="inlineStr">
        <f aca="false">IF(A839&lt;&gt;"",IF(AH839&lt;&gt;0,ACOS(I839/AH839),0),"")</f>
        <is>
          <t/>
        </is>
      </c>
      <c r="AJ839" s="8" t="inlineStr">
        <f aca="false">IF(A839&lt;&gt;"",DEGREES(AI839),"")</f>
        <is>
          <t/>
        </is>
      </c>
      <c r="AK839" s="8" t="inlineStr">
        <f aca="false">IF(A839&lt;&gt;"",IF(OR(G839&lt;&gt;0,H839&lt;&gt;0),ATAN2(G839,H839),0),"")</f>
        <is>
          <t/>
        </is>
      </c>
      <c r="AL839" s="8" t="inlineStr">
        <f aca="false">IF(A839&lt;&gt;"",DEGREES(AK839),"")</f>
        <is>
          <t/>
        </is>
      </c>
      <c r="AM839" s="8" t="inlineStr">
        <f aca="false">IF(A839&lt;&gt;"",SQRT(SUMSQ(J839:L839)),"")</f>
        <is>
          <t/>
        </is>
      </c>
      <c r="AN839" s="8" t="inlineStr">
        <f aca="false">IF(A839&lt;&gt;"",IF(AM839&lt;&gt;0,ACOS(L839/AM839),0),"")</f>
        <is>
          <t/>
        </is>
      </c>
      <c r="AO839" s="8" t="inlineStr">
        <f aca="false">IF(A839&lt;&gt;"",DEGREES(AN839),"")</f>
        <is>
          <t/>
        </is>
      </c>
      <c r="AP839" s="8" t="inlineStr">
        <f aca="false">IF(A839&lt;&gt;"",IF(OR(J839&lt;&gt;0,K839&lt;&gt;0),ATAN2(J839,K839),0),"")</f>
        <is>
          <t/>
        </is>
      </c>
      <c r="AQ839" s="8" t="inlineStr">
        <f aca="false">IF(A839&lt;&gt;"",DEGREES(AP839),"")</f>
        <is>
          <t/>
        </is>
      </c>
      <c r="AR839" s="8" t="inlineStr">
        <f aca="false">IF(A839&lt;&gt;"",SQRT(SUMSQ(M839:O839)),"")</f>
        <is>
          <t/>
        </is>
      </c>
      <c r="AS839" s="8" t="inlineStr">
        <f aca="false">IF(A839&lt;&gt;"",IF(AR839&lt;&gt;0,ACOS(O839/AR839),0),"")</f>
        <is>
          <t/>
        </is>
      </c>
      <c r="AT839" s="8" t="inlineStr">
        <f aca="false">IF(A839&lt;&gt;"",DEGREES(AS839),"")</f>
        <is>
          <t/>
        </is>
      </c>
      <c r="AU839" s="8" t="inlineStr">
        <f aca="false">IF(A839&lt;&gt;"",IF(OR(M839&lt;&gt;0,N839&lt;&gt;0),ATAN2(M839,N839),0),"")</f>
        <is>
          <t/>
        </is>
      </c>
      <c r="AV839" s="8" t="inlineStr">
        <f aca="false">IF(A839&lt;&gt;"",DEGREES(AU839),"")</f>
        <is>
          <t/>
        </is>
      </c>
      <c r="AW839" s="8" t="inlineStr">
        <f aca="false">IF(A839&lt;&gt;"",SQRT(SUMSQ(P839:R839)),"")</f>
        <is>
          <t/>
        </is>
      </c>
      <c r="AX839" s="8" t="inlineStr">
        <f aca="false">IF(A839&lt;&gt;"",IF(AW839&lt;&gt;0,ACOS(R839/AW839),0),"")</f>
        <is>
          <t/>
        </is>
      </c>
      <c r="AY839" s="8" t="inlineStr">
        <f aca="false">IF(A839&lt;&gt;"",DEGREES(AX839),"")</f>
        <is>
          <t/>
        </is>
      </c>
      <c r="AZ839" s="8" t="inlineStr">
        <f aca="false">IF(A839&lt;&gt;"",IF(OR(P839&lt;&gt;0,Q839&lt;&gt;0),ATAN2(P839,Q839),0),"")</f>
        <is>
          <t/>
        </is>
      </c>
      <c r="BA839" s="8" t="inlineStr">
        <f aca="false">IF(A839&lt;&gt;"",DEGREES(AZ839),"")</f>
        <is>
          <t/>
        </is>
      </c>
      <c r="BB839" s="8" t="inlineStr">
        <f aca="false">IF(A839&lt;&gt;"",SQRT(SUMSQ(S839:U839)),"")</f>
        <is>
          <t/>
        </is>
      </c>
      <c r="BC839" s="8" t="inlineStr">
        <f aca="false">IF(A839&lt;&gt;"",IF(BB839&lt;&gt;0,ACOS(U839/BB839),0),"")</f>
        <is>
          <t/>
        </is>
      </c>
      <c r="BD839" s="8" t="inlineStr">
        <f aca="false">IF(A839&lt;&gt;"",DEGREES(BC839),"")</f>
        <is>
          <t/>
        </is>
      </c>
      <c r="BE839" s="8" t="inlineStr">
        <f aca="false">IF(A839&lt;&gt;"",IF(OR(S839&lt;&gt;0,T839&lt;&gt;0),ATAN2(S839,T839),0),"")</f>
        <is>
          <t/>
        </is>
      </c>
      <c r="BF839" s="8" t="inlineStr">
        <f aca="false">IF(A839&lt;&gt;"",DEGREES(BE839),"")</f>
        <is>
          <t/>
        </is>
      </c>
      <c r="BG839" s="8" t="inlineStr">
        <f aca="false">IF(A839&lt;&gt;"",SQRT(SUMSQ(V839:X839)),"")</f>
        <is>
          <t/>
        </is>
      </c>
      <c r="BH839" s="8" t="inlineStr">
        <f aca="false">IF(A839&lt;&gt;"",IF(BG839&lt;&gt;0,ACOS(X839/BG839),0),"")</f>
        <is>
          <t/>
        </is>
      </c>
      <c r="BI839" s="8" t="inlineStr">
        <f aca="false">IF(A839&lt;&gt;"",DEGREES(BH839),"")</f>
        <is>
          <t/>
        </is>
      </c>
      <c r="BJ839" s="8" t="inlineStr">
        <f aca="false">IF(A839&lt;&gt;"",IF(OR(V839&lt;&gt;0,W839&lt;&gt;0),ATAN2(V839,W839),0),"")</f>
        <is>
          <t/>
        </is>
      </c>
      <c r="BK839" s="8" t="inlineStr">
        <f aca="false">IF(A839&lt;&gt;"",DEGREES(BJ839),"")</f>
        <is>
          <t/>
        </is>
      </c>
      <c r="BL839" s="8" t="inlineStr">
        <f aca="false">IF(A839&lt;&gt;"",SQRT(SUMSQ(Y839:AA839)),"")</f>
        <is>
          <t/>
        </is>
      </c>
      <c r="BM839" s="8" t="inlineStr">
        <f aca="false">IF(A839&lt;&gt;"",IF(BL839&lt;&gt;0,ACOS(AA839/BL839),0),"")</f>
        <is>
          <t/>
        </is>
      </c>
      <c r="BN839" s="8" t="inlineStr">
        <f aca="false">IF(A839&lt;&gt;"",DEGREES(BM839),"")</f>
        <is>
          <t/>
        </is>
      </c>
      <c r="BO839" s="8" t="inlineStr">
        <f aca="false">IF(A839&lt;&gt;"",IF(OR(Y839&lt;&gt;0,Z839&lt;&gt;0),ATAN2(Y839,Z839),0),"")</f>
        <is>
          <t/>
        </is>
      </c>
      <c r="BP839" s="8" t="inlineStr">
        <f aca="false">IF(A839&lt;&gt;"",DEGREES(BO839),"")</f>
        <is>
          <t/>
        </is>
      </c>
      <c r="BQ839" s="8" t="inlineStr">
        <f aca="false">IF(A839&lt;&gt;"",SQRT(SUMSQ(AB839:AD839)),"")</f>
        <is>
          <t/>
        </is>
      </c>
      <c r="BR839" s="8" t="inlineStr">
        <f aca="false">IF(A839&lt;&gt;"",IF(BQ839&lt;&gt;0,ACOS(AD839/BQ839),0),"")</f>
        <is>
          <t/>
        </is>
      </c>
      <c r="BS839" s="8" t="inlineStr">
        <f aca="false">IF(A839&lt;&gt;"",DEGREES(BR839),"")</f>
        <is>
          <t/>
        </is>
      </c>
      <c r="BT839" s="8" t="inlineStr">
        <f aca="false">IF(A839&lt;&gt;"",IF(OR(AB839&lt;&gt;0,AC839&lt;&gt;0),ATAN2(AB839,AC839),0),"")</f>
        <is>
          <t/>
        </is>
      </c>
      <c r="BU839" s="8" t="inlineStr">
        <f aca="false">IF(A839&lt;&gt;"",DEGREES(BT839),"")</f>
        <is>
          <t/>
        </is>
      </c>
      <c r="BV839" s="8" t="inlineStr">
        <f aca="false">IF(A839&lt;&gt;"",SQRT(SUMSQ(AE839:AG839)),"")</f>
        <is>
          <t/>
        </is>
      </c>
      <c r="BW839" s="8" t="inlineStr">
        <f aca="false">IF(A839&lt;&gt;"",IF(BV839&lt;&gt;0,ACOS(AG839/BV839),0),"")</f>
        <is>
          <t/>
        </is>
      </c>
      <c r="BX839" s="8" t="inlineStr">
        <f aca="false">IF(A839&lt;&gt;"",DEGREES(BW839),"")</f>
        <is>
          <t/>
        </is>
      </c>
      <c r="BY839" s="8" t="inlineStr">
        <f aca="false">IF(A839&lt;&gt;"",IF(OR(AF839&lt;&gt;0,AG839&lt;&gt;0),ATAN2(AF839,AG839),0),"")</f>
        <is>
          <t/>
        </is>
      </c>
      <c r="BZ839" s="8" t="inlineStr">
        <f aca="false">IF(A839&lt;&gt;"",DEGREES(BY839),"")</f>
        <is>
          <t/>
        </is>
      </c>
      <c r="CA839" s="0" t="inlineStr">
        <f aca="false">IF(A839&lt;&gt;"",IF(AND(AI839&lt;Parameters!$B$11,AI839&gt;Parameters!$B$12,AN839&lt;Parameters!$B$11,AN839&gt;Parameters!$B$12,AS839&lt;Parameters!$B$11,AS839&gt;Parameters!$B$12,AX839&lt;Parameters!$B$11,AX839&gt;Parameters!$B$12,BC839&lt;Parameters!$B$11,BC839&gt;Parameters!$B$12,BM839&lt;Parameters!$B$11,BM839&gt;Parameters!$B$12,BR839&lt;Parameters!$B$11,BR839&gt;Parameters!$B$12,BW839&lt;Parameters!$B$11,BW839&gt;Parameters!$B$12),1,0),"")</f>
        <is>
          <t/>
        </is>
      </c>
      <c r="CB839" s="0" t="inlineStr">
        <f aca="false">IF(A839&lt;&gt;"",IF(OR(AI839&lt;Parameters!$B$12,AI839&gt;Parameters!$B$11),0,1),"")</f>
        <is>
          <t/>
        </is>
      </c>
      <c r="CC839" s="0" t="inlineStr">
        <f aca="false">IF(A839&lt;&gt;"",IF(OR(AN839&lt;Parameters!$B$12,AN839&gt;Parameters!$B$11),0,1),"")</f>
        <is>
          <t/>
        </is>
      </c>
      <c r="CD839" s="0" t="inlineStr">
        <f aca="false">IF(A839&lt;&gt;"",IF(OR(AS839&lt;Parameters!$B$12,AS839&gt;Parameters!$B$11),0,1),"")</f>
        <is>
          <t/>
        </is>
      </c>
      <c r="CE839" s="0" t="inlineStr">
        <f aca="false">IF(A839&lt;&gt;"",IF(OR(AX839&lt;Parameters!$B$12,AX839&gt;Parameters!$B$11),0,1),"")</f>
        <is>
          <t/>
        </is>
      </c>
      <c r="CF839" s="0" t="inlineStr">
        <f aca="false">IF(A839&lt;&gt;"",IF(OR(BC839&lt;Parameters!$B$12,BC839&gt;Parameters!$B$11),0,1),"")</f>
        <is>
          <t/>
        </is>
      </c>
      <c r="CG839" s="0" t="inlineStr">
        <f aca="false">IF(A839&lt;&gt;"",IF(OR(BH839&lt;Parameters!$B$12,BH839&gt;Parameters!$B$11),0,1),"")</f>
        <is>
          <t/>
        </is>
      </c>
      <c r="CH839" s="0" t="inlineStr">
        <f aca="false">IF(A839&lt;&gt;"",IF(OR(BM839&lt;Parameters!$B$12,BM839&gt;Parameters!$B$11),0,1),"")</f>
        <is>
          <t/>
        </is>
      </c>
      <c r="CI839" s="0" t="inlineStr">
        <f aca="false">IF(A839&lt;&gt;"",IF(OR(BR839&lt;Parameters!$B$12,BR839&gt;Parameters!$B$11),0,1),"")</f>
        <is>
          <t/>
        </is>
      </c>
      <c r="CJ839" s="0" t="inlineStr">
        <f aca="false">IF(A839&lt;&gt;"",IF(OR(BW839&lt;Parameters!$B$12,BW839&gt;Parameters!$B$11),0,1),"")</f>
        <is>
          <t/>
        </is>
      </c>
      <c r="CK839" s="26" t="inlineStr">
        <f aca="false">IF(A839&lt;&gt;"",SUM(CB839:CJ839)/9,"")</f>
        <is>
          <t/>
        </is>
      </c>
      <c r="CL839" s="0" t="inlineStr">
        <f aca="false">IF(A839&lt;&gt;"",CK839*9,"")</f>
        <is>
          <t/>
        </is>
      </c>
      <c r="CM839" s="8" t="inlineStr">
        <f aca="false">IF(A839&lt;&gt;"",TEXT(B839,CM$2)&amp;" "&amp;TEXT(A839,CM$2),"")</f>
        <is>
          <t/>
        </is>
      </c>
    </row>
    <row r="840" customFormat="false" ht="15" hidden="false" customHeight="false" outlineLevel="0" collapsed="false">
      <c r="A840" s="0" t="inlineStr">
        <f aca="false">IF(OR(B839&lt;Parameters!$K$12,A839&lt;Parameters!$K$12),IF(A839&lt;Parameters!$K$12,A839+1,0),"")</f>
        <is>
          <t/>
        </is>
      </c>
      <c r="B840" s="0" t="inlineStr">
        <f aca="false">IF(A840&lt;&gt;"",IF(A840=0,B839+1,B839),"")</f>
        <is>
          <t/>
        </is>
      </c>
      <c r="C840" s="24" t="inlineStr">
        <f aca="false">IF(A840&lt;&gt;"",-_phi*(A840+0.5),"")</f>
        <is>
          <t/>
        </is>
      </c>
      <c r="D840" s="8" t="inlineStr">
        <f aca="false">IF(A840&lt;&gt;"",DEGREES(C840),"")</f>
        <is>
          <t/>
        </is>
      </c>
      <c r="E840" s="24" t="inlineStr">
        <f aca="false">IF(A840&lt;&gt;"",_phi*(B840+0.5),"")</f>
        <is>
          <t/>
        </is>
      </c>
      <c r="F840" s="8" t="inlineStr">
        <f aca="false">IF(A840&lt;&gt;"",DEGREES(E840),"")</f>
        <is>
          <t/>
        </is>
      </c>
      <c r="G840" s="8" t="inlineStr">
        <f aca="false">IF(A840&lt;&gt;"",LOOKUP(A840,h!$A$3:$A$30,h!$D$3:$D$30),"")</f>
        <is>
          <t/>
        </is>
      </c>
      <c r="H840" s="8" t="inlineStr">
        <f aca="false">IF(A840&lt;&gt;"",LOOKUP(B840,h!$A$3:$A$30,h!$D$3:$D$30),"")</f>
        <is>
          <t/>
        </is>
      </c>
      <c r="I840" s="8" t="inlineStr">
        <f aca="false">IF(A840&lt;&gt;"",_zif,"")</f>
        <is>
          <t/>
        </is>
      </c>
      <c r="J840" s="8" t="inlineStr">
        <f aca="false">IF(A840&lt;&gt;"",$G840+'v1 Frame'!D$3*COS($C840)+'v1 Frame'!E$3*SIN($C840)*SIN($E840)+'v1 Frame'!F$3*SIN($C840)*COS($E840),"")</f>
        <is>
          <t/>
        </is>
      </c>
      <c r="K840" s="8" t="inlineStr">
        <f aca="false">IF(A840&lt;&gt;"",$H840+'v1 Frame'!E$3*COS($E840)-'v1 Frame'!F$3*SIN($E840),"")</f>
        <is>
          <t/>
        </is>
      </c>
      <c r="L840" s="8" t="inlineStr">
        <f aca="false">IF(A840&lt;&gt;"",$I840-'v1 Frame'!D$3*SIN($C840)+'v1 Frame'!E$3*COS($C840)*SIN($E840)+'v1 Frame'!F$3*COS($C840)*COS($E840),"")</f>
        <is>
          <t/>
        </is>
      </c>
      <c r="M840" s="8" t="inlineStr">
        <f aca="false">IF(A840&lt;&gt;"",$G840+'v1 Frame'!G$3*COS($C840)+'v1 Frame'!H$3*SIN($C840)*SIN($E840)+'v1 Frame'!I$3*SIN($C840)*COS($E840),"")</f>
        <is>
          <t/>
        </is>
      </c>
      <c r="N840" s="8" t="inlineStr">
        <f aca="false">IF(A840&lt;&gt;"",$H840+'v1 Frame'!H$3*COS($E840)-'v1 Frame'!I$3*SIN($E840),"")</f>
        <is>
          <t/>
        </is>
      </c>
      <c r="O840" s="8" t="inlineStr">
        <f aca="false">IF(A840&lt;&gt;"",$I840-'v1 Frame'!G$3*SIN($C840)+'v1 Frame'!H$3*COS($C840)*SIN($E840)+'v1 Frame'!I$3*COS($C840)*COS($E840),"")</f>
        <is>
          <t/>
        </is>
      </c>
      <c r="P840" s="8" t="inlineStr">
        <f aca="false">IF(A840&lt;&gt;"",$G840+'v1 Frame'!J$3*COS($C840)+'v1 Frame'!K$3*SIN($C840)*SIN($E840)+'v1 Frame'!L$3*SIN($C840)*COS($E840),"")</f>
        <is>
          <t/>
        </is>
      </c>
      <c r="Q840" s="8" t="inlineStr">
        <f aca="false">IF(A840&lt;&gt;"",$H840+'v1 Frame'!K$3*COS($E840)-'v1 Frame'!L$3*SIN($E840),"")</f>
        <is>
          <t/>
        </is>
      </c>
      <c r="R840" s="8" t="inlineStr">
        <f aca="false">IF(A840&lt;&gt;"",$I840-'v1 Frame'!J$3*SIN($C840)+'v1 Frame'!K$3*COS($C840)*SIN($E840)+'v1 Frame'!L$3*COS($C840)*COS($E840),"")</f>
        <is>
          <t/>
        </is>
      </c>
      <c r="S840" s="8" t="inlineStr">
        <f aca="false">IF(A840&lt;&gt;"",$G840+'v1 Frame'!M$3*COS($C840)+'v1 Frame'!N$3*SIN($C840)*SIN($E840)+'v1 Frame'!O$3*SIN($C840)*COS($E840),"")</f>
        <is>
          <t/>
        </is>
      </c>
      <c r="T840" s="8" t="inlineStr">
        <f aca="false">IF(A840&lt;&gt;"",$H840+'v1 Frame'!N$3*COS($E840)-'v1 Frame'!O$3*SIN($E840),"")</f>
        <is>
          <t/>
        </is>
      </c>
      <c r="U840" s="8" t="inlineStr">
        <f aca="false">IF(A840&lt;&gt;"",$I840-'v1 Frame'!M$3*SIN($C840)+'v1 Frame'!N$3*COS($C840)*SIN($E840)+'v1 Frame'!O$3*COS($C840)*COS($E840),"")</f>
        <is>
          <t/>
        </is>
      </c>
      <c r="V840" s="8" t="inlineStr">
        <f aca="false">IF(A840&lt;&gt;"",$G840+'v1 Frame'!P$3*COS($C840)+'v1 Frame'!Q$3*SIN($C840)*SIN($E840)+'v1 Frame'!R$3*SIN($C840)*COS($E840),"")</f>
        <is>
          <t/>
        </is>
      </c>
      <c r="W840" s="8" t="inlineStr">
        <f aca="false">IF(A840&lt;&gt;"",$H840+'v1 Frame'!Q$3*COS($E840)-'v1 Frame'!R$3*SIN($E840),"")</f>
        <is>
          <t/>
        </is>
      </c>
      <c r="X840" s="8" t="inlineStr">
        <f aca="false">IF(A840&lt;&gt;"",$I840-'v1 Frame'!P$3*SIN($C840)+'v1 Frame'!Q$3*COS($C840)*SIN($E840)+'v1 Frame'!R$3*COS($C840)*COS($E840),"")</f>
        <is>
          <t/>
        </is>
      </c>
      <c r="Y840" s="8" t="inlineStr">
        <f aca="false">IF(A840&lt;&gt;"",$G840+'v1 Frame'!S$3*COS($C840)+'v1 Frame'!T$3*SIN($C840)*SIN($E840)+'v1 Frame'!U$3*SIN($C840)*COS($E840),"")</f>
        <is>
          <t/>
        </is>
      </c>
      <c r="Z840" s="8" t="inlineStr">
        <f aca="false">IF(A840&lt;&gt;"",$H840+'v1 Frame'!T$3*COS($E840)-'v1 Frame'!U$3*SIN($E840),"")</f>
        <is>
          <t/>
        </is>
      </c>
      <c r="AA840" s="8" t="inlineStr">
        <f aca="false">IF(A840&lt;&gt;"",$I840-'v1 Frame'!S$3*SIN($C840)+'v1 Frame'!T$3*COS($C840)*SIN($E840)+'v1 Frame'!U$3*COS($C840)*COS($E840),"")</f>
        <is>
          <t/>
        </is>
      </c>
      <c r="AB840" s="8" t="inlineStr">
        <f aca="false">IF(A840&lt;&gt;"",$G840+'v1 Frame'!V$3*COS($C840)+'v1 Frame'!W$3*SIN($C840)*SIN($E840)+'v1 Frame'!X$3*SIN($C840)*COS($E840),"")</f>
        <is>
          <t/>
        </is>
      </c>
      <c r="AC840" s="8" t="inlineStr">
        <f aca="false">IF(A840&lt;&gt;"",$H840+'v1 Frame'!W$3*COS($E840)-'v1 Frame'!X$3*SIN($E840),"")</f>
        <is>
          <t/>
        </is>
      </c>
      <c r="AD840" s="8" t="inlineStr">
        <f aca="false">IF(A840&lt;&gt;"",$I840-'v1 Frame'!V$3*SIN($C840)+'v1 Frame'!W$3*COS($C840)*SIN($E840)+'v1 Frame'!X$3*COS($C840)*COS($E840),"")</f>
        <is>
          <t/>
        </is>
      </c>
      <c r="AE840" s="25" t="inlineStr">
        <f aca="false">IF(A840&lt;&gt;"",$G840+'v1 Frame'!Y$3*COS($C840)+'v1 Frame'!Z$3*SIN($C840)*SIN($E840)+'v1 Frame'!AA$3*SIN($C840)*COS($E840),"")</f>
        <is>
          <t/>
        </is>
      </c>
      <c r="AF840" s="25" t="inlineStr">
        <f aca="false">IF(A840&lt;&gt;"",$H840+'v1 Frame'!Z$3*COS($E840)-'v1 Frame'!AA$3*SIN($E840),"")</f>
        <is>
          <t/>
        </is>
      </c>
      <c r="AG840" s="25" t="inlineStr">
        <f aca="false">IF(A840&lt;&gt;"",$I840-'v1 Frame'!Y$3*SIN($C840)+'v1 Frame'!Z$3*COS($C840)*SIN($E840)+'v1 Frame'!AA$3*COS($C840)*COS($E840),"")</f>
        <is>
          <t/>
        </is>
      </c>
      <c r="AH840" s="8" t="inlineStr">
        <f aca="false">IF(A840&lt;&gt;"",SQRT(SUMSQ(G840:I840)),"")</f>
        <is>
          <t/>
        </is>
      </c>
      <c r="AI840" s="8" t="inlineStr">
        <f aca="false">IF(A840&lt;&gt;"",IF(AH840&lt;&gt;0,ACOS(I840/AH840),0),"")</f>
        <is>
          <t/>
        </is>
      </c>
      <c r="AJ840" s="8" t="inlineStr">
        <f aca="false">IF(A840&lt;&gt;"",DEGREES(AI840),"")</f>
        <is>
          <t/>
        </is>
      </c>
      <c r="AK840" s="8" t="inlineStr">
        <f aca="false">IF(A840&lt;&gt;"",IF(OR(G840&lt;&gt;0,H840&lt;&gt;0),ATAN2(G840,H840),0),"")</f>
        <is>
          <t/>
        </is>
      </c>
      <c r="AL840" s="8" t="inlineStr">
        <f aca="false">IF(A840&lt;&gt;"",DEGREES(AK840),"")</f>
        <is>
          <t/>
        </is>
      </c>
      <c r="AM840" s="8" t="inlineStr">
        <f aca="false">IF(A840&lt;&gt;"",SQRT(SUMSQ(J840:L840)),"")</f>
        <is>
          <t/>
        </is>
      </c>
      <c r="AN840" s="8" t="inlineStr">
        <f aca="false">IF(A840&lt;&gt;"",IF(AM840&lt;&gt;0,ACOS(L840/AM840),0),"")</f>
        <is>
          <t/>
        </is>
      </c>
      <c r="AO840" s="8" t="inlineStr">
        <f aca="false">IF(A840&lt;&gt;"",DEGREES(AN840),"")</f>
        <is>
          <t/>
        </is>
      </c>
      <c r="AP840" s="8" t="inlineStr">
        <f aca="false">IF(A840&lt;&gt;"",IF(OR(J840&lt;&gt;0,K840&lt;&gt;0),ATAN2(J840,K840),0),"")</f>
        <is>
          <t/>
        </is>
      </c>
      <c r="AQ840" s="8" t="inlineStr">
        <f aca="false">IF(A840&lt;&gt;"",DEGREES(AP840),"")</f>
        <is>
          <t/>
        </is>
      </c>
      <c r="AR840" s="8" t="inlineStr">
        <f aca="false">IF(A840&lt;&gt;"",SQRT(SUMSQ(M840:O840)),"")</f>
        <is>
          <t/>
        </is>
      </c>
      <c r="AS840" s="8" t="inlineStr">
        <f aca="false">IF(A840&lt;&gt;"",IF(AR840&lt;&gt;0,ACOS(O840/AR840),0),"")</f>
        <is>
          <t/>
        </is>
      </c>
      <c r="AT840" s="8" t="inlineStr">
        <f aca="false">IF(A840&lt;&gt;"",DEGREES(AS840),"")</f>
        <is>
          <t/>
        </is>
      </c>
      <c r="AU840" s="8" t="inlineStr">
        <f aca="false">IF(A840&lt;&gt;"",IF(OR(M840&lt;&gt;0,N840&lt;&gt;0),ATAN2(M840,N840),0),"")</f>
        <is>
          <t/>
        </is>
      </c>
      <c r="AV840" s="8" t="inlineStr">
        <f aca="false">IF(A840&lt;&gt;"",DEGREES(AU840),"")</f>
        <is>
          <t/>
        </is>
      </c>
      <c r="AW840" s="8" t="inlineStr">
        <f aca="false">IF(A840&lt;&gt;"",SQRT(SUMSQ(P840:R840)),"")</f>
        <is>
          <t/>
        </is>
      </c>
      <c r="AX840" s="8" t="inlineStr">
        <f aca="false">IF(A840&lt;&gt;"",IF(AW840&lt;&gt;0,ACOS(R840/AW840),0),"")</f>
        <is>
          <t/>
        </is>
      </c>
      <c r="AY840" s="8" t="inlineStr">
        <f aca="false">IF(A840&lt;&gt;"",DEGREES(AX840),"")</f>
        <is>
          <t/>
        </is>
      </c>
      <c r="AZ840" s="8" t="inlineStr">
        <f aca="false">IF(A840&lt;&gt;"",IF(OR(P840&lt;&gt;0,Q840&lt;&gt;0),ATAN2(P840,Q840),0),"")</f>
        <is>
          <t/>
        </is>
      </c>
      <c r="BA840" s="8" t="inlineStr">
        <f aca="false">IF(A840&lt;&gt;"",DEGREES(AZ840),"")</f>
        <is>
          <t/>
        </is>
      </c>
      <c r="BB840" s="8" t="inlineStr">
        <f aca="false">IF(A840&lt;&gt;"",SQRT(SUMSQ(S840:U840)),"")</f>
        <is>
          <t/>
        </is>
      </c>
      <c r="BC840" s="8" t="inlineStr">
        <f aca="false">IF(A840&lt;&gt;"",IF(BB840&lt;&gt;0,ACOS(U840/BB840),0),"")</f>
        <is>
          <t/>
        </is>
      </c>
      <c r="BD840" s="8" t="inlineStr">
        <f aca="false">IF(A840&lt;&gt;"",DEGREES(BC840),"")</f>
        <is>
          <t/>
        </is>
      </c>
      <c r="BE840" s="8" t="inlineStr">
        <f aca="false">IF(A840&lt;&gt;"",IF(OR(S840&lt;&gt;0,T840&lt;&gt;0),ATAN2(S840,T840),0),"")</f>
        <is>
          <t/>
        </is>
      </c>
      <c r="BF840" s="8" t="inlineStr">
        <f aca="false">IF(A840&lt;&gt;"",DEGREES(BE840),"")</f>
        <is>
          <t/>
        </is>
      </c>
      <c r="BG840" s="8" t="inlineStr">
        <f aca="false">IF(A840&lt;&gt;"",SQRT(SUMSQ(V840:X840)),"")</f>
        <is>
          <t/>
        </is>
      </c>
      <c r="BH840" s="8" t="inlineStr">
        <f aca="false">IF(A840&lt;&gt;"",IF(BG840&lt;&gt;0,ACOS(X840/BG840),0),"")</f>
        <is>
          <t/>
        </is>
      </c>
      <c r="BI840" s="8" t="inlineStr">
        <f aca="false">IF(A840&lt;&gt;"",DEGREES(BH840),"")</f>
        <is>
          <t/>
        </is>
      </c>
      <c r="BJ840" s="8" t="inlineStr">
        <f aca="false">IF(A840&lt;&gt;"",IF(OR(V840&lt;&gt;0,W840&lt;&gt;0),ATAN2(V840,W840),0),"")</f>
        <is>
          <t/>
        </is>
      </c>
      <c r="BK840" s="8" t="inlineStr">
        <f aca="false">IF(A840&lt;&gt;"",DEGREES(BJ840),"")</f>
        <is>
          <t/>
        </is>
      </c>
      <c r="BL840" s="8" t="inlineStr">
        <f aca="false">IF(A840&lt;&gt;"",SQRT(SUMSQ(Y840:AA840)),"")</f>
        <is>
          <t/>
        </is>
      </c>
      <c r="BM840" s="8" t="inlineStr">
        <f aca="false">IF(A840&lt;&gt;"",IF(BL840&lt;&gt;0,ACOS(AA840/BL840),0),"")</f>
        <is>
          <t/>
        </is>
      </c>
      <c r="BN840" s="8" t="inlineStr">
        <f aca="false">IF(A840&lt;&gt;"",DEGREES(BM840),"")</f>
        <is>
          <t/>
        </is>
      </c>
      <c r="BO840" s="8" t="inlineStr">
        <f aca="false">IF(A840&lt;&gt;"",IF(OR(Y840&lt;&gt;0,Z840&lt;&gt;0),ATAN2(Y840,Z840),0),"")</f>
        <is>
          <t/>
        </is>
      </c>
      <c r="BP840" s="8" t="inlineStr">
        <f aca="false">IF(A840&lt;&gt;"",DEGREES(BO840),"")</f>
        <is>
          <t/>
        </is>
      </c>
      <c r="BQ840" s="8" t="inlineStr">
        <f aca="false">IF(A840&lt;&gt;"",SQRT(SUMSQ(AB840:AD840)),"")</f>
        <is>
          <t/>
        </is>
      </c>
      <c r="BR840" s="8" t="inlineStr">
        <f aca="false">IF(A840&lt;&gt;"",IF(BQ840&lt;&gt;0,ACOS(AD840/BQ840),0),"")</f>
        <is>
          <t/>
        </is>
      </c>
      <c r="BS840" s="8" t="inlineStr">
        <f aca="false">IF(A840&lt;&gt;"",DEGREES(BR840),"")</f>
        <is>
          <t/>
        </is>
      </c>
      <c r="BT840" s="8" t="inlineStr">
        <f aca="false">IF(A840&lt;&gt;"",IF(OR(AB840&lt;&gt;0,AC840&lt;&gt;0),ATAN2(AB840,AC840),0),"")</f>
        <is>
          <t/>
        </is>
      </c>
      <c r="BU840" s="8" t="inlineStr">
        <f aca="false">IF(A840&lt;&gt;"",DEGREES(BT840),"")</f>
        <is>
          <t/>
        </is>
      </c>
      <c r="BV840" s="8" t="inlineStr">
        <f aca="false">IF(A840&lt;&gt;"",SQRT(SUMSQ(AE840:AG840)),"")</f>
        <is>
          <t/>
        </is>
      </c>
      <c r="BW840" s="8" t="inlineStr">
        <f aca="false">IF(A840&lt;&gt;"",IF(BV840&lt;&gt;0,ACOS(AG840/BV840),0),"")</f>
        <is>
          <t/>
        </is>
      </c>
      <c r="BX840" s="8" t="inlineStr">
        <f aca="false">IF(A840&lt;&gt;"",DEGREES(BW840),"")</f>
        <is>
          <t/>
        </is>
      </c>
      <c r="BY840" s="8" t="inlineStr">
        <f aca="false">IF(A840&lt;&gt;"",IF(OR(AF840&lt;&gt;0,AG840&lt;&gt;0),ATAN2(AF840,AG840),0),"")</f>
        <is>
          <t/>
        </is>
      </c>
      <c r="BZ840" s="8" t="inlineStr">
        <f aca="false">IF(A840&lt;&gt;"",DEGREES(BY840),"")</f>
        <is>
          <t/>
        </is>
      </c>
      <c r="CA840" s="0" t="inlineStr">
        <f aca="false">IF(A840&lt;&gt;"",IF(AND(AI840&lt;Parameters!$B$11,AI840&gt;Parameters!$B$12,AN840&lt;Parameters!$B$11,AN840&gt;Parameters!$B$12,AS840&lt;Parameters!$B$11,AS840&gt;Parameters!$B$12,AX840&lt;Parameters!$B$11,AX840&gt;Parameters!$B$12,BC840&lt;Parameters!$B$11,BC840&gt;Parameters!$B$12,BM840&lt;Parameters!$B$11,BM840&gt;Parameters!$B$12,BR840&lt;Parameters!$B$11,BR840&gt;Parameters!$B$12,BW840&lt;Parameters!$B$11,BW840&gt;Parameters!$B$12),1,0),"")</f>
        <is>
          <t/>
        </is>
      </c>
      <c r="CB840" s="0" t="inlineStr">
        <f aca="false">IF(A840&lt;&gt;"",IF(OR(AI840&lt;Parameters!$B$12,AI840&gt;Parameters!$B$11),0,1),"")</f>
        <is>
          <t/>
        </is>
      </c>
      <c r="CC840" s="0" t="inlineStr">
        <f aca="false">IF(A840&lt;&gt;"",IF(OR(AN840&lt;Parameters!$B$12,AN840&gt;Parameters!$B$11),0,1),"")</f>
        <is>
          <t/>
        </is>
      </c>
      <c r="CD840" s="0" t="inlineStr">
        <f aca="false">IF(A840&lt;&gt;"",IF(OR(AS840&lt;Parameters!$B$12,AS840&gt;Parameters!$B$11),0,1),"")</f>
        <is>
          <t/>
        </is>
      </c>
      <c r="CE840" s="0" t="inlineStr">
        <f aca="false">IF(A840&lt;&gt;"",IF(OR(AX840&lt;Parameters!$B$12,AX840&gt;Parameters!$B$11),0,1),"")</f>
        <is>
          <t/>
        </is>
      </c>
      <c r="CF840" s="0" t="inlineStr">
        <f aca="false">IF(A840&lt;&gt;"",IF(OR(BC840&lt;Parameters!$B$12,BC840&gt;Parameters!$B$11),0,1),"")</f>
        <is>
          <t/>
        </is>
      </c>
      <c r="CG840" s="0" t="inlineStr">
        <f aca="false">IF(A840&lt;&gt;"",IF(OR(BH840&lt;Parameters!$B$12,BH840&gt;Parameters!$B$11),0,1),"")</f>
        <is>
          <t/>
        </is>
      </c>
      <c r="CH840" s="0" t="inlineStr">
        <f aca="false">IF(A840&lt;&gt;"",IF(OR(BM840&lt;Parameters!$B$12,BM840&gt;Parameters!$B$11),0,1),"")</f>
        <is>
          <t/>
        </is>
      </c>
      <c r="CI840" s="0" t="inlineStr">
        <f aca="false">IF(A840&lt;&gt;"",IF(OR(BR840&lt;Parameters!$B$12,BR840&gt;Parameters!$B$11),0,1),"")</f>
        <is>
          <t/>
        </is>
      </c>
      <c r="CJ840" s="0" t="inlineStr">
        <f aca="false">IF(A840&lt;&gt;"",IF(OR(BW840&lt;Parameters!$B$12,BW840&gt;Parameters!$B$11),0,1),"")</f>
        <is>
          <t/>
        </is>
      </c>
      <c r="CK840" s="26" t="inlineStr">
        <f aca="false">IF(A840&lt;&gt;"",SUM(CB840:CJ840)/9,"")</f>
        <is>
          <t/>
        </is>
      </c>
      <c r="CL840" s="0" t="inlineStr">
        <f aca="false">IF(A840&lt;&gt;"",CK840*9,"")</f>
        <is>
          <t/>
        </is>
      </c>
      <c r="CM840" s="8" t="inlineStr">
        <f aca="false">IF(A840&lt;&gt;"",TEXT(B840,CM$2)&amp;" "&amp;TEXT(A840,CM$2),"")</f>
        <is>
          <t/>
        </is>
      </c>
    </row>
    <row r="841" customFormat="false" ht="15" hidden="false" customHeight="false" outlineLevel="0" collapsed="false">
      <c r="A841" s="0" t="inlineStr">
        <f aca="false">IF(OR(B840&lt;Parameters!$K$12,A840&lt;Parameters!$K$12),IF(A840&lt;Parameters!$K$12,A840+1,0),"")</f>
        <is>
          <t/>
        </is>
      </c>
      <c r="B841" s="0" t="inlineStr">
        <f aca="false">IF(A841&lt;&gt;"",IF(A841=0,B840+1,B840),"")</f>
        <is>
          <t/>
        </is>
      </c>
      <c r="C841" s="24" t="inlineStr">
        <f aca="false">IF(A841&lt;&gt;"",-_phi*(A841+0.5),"")</f>
        <is>
          <t/>
        </is>
      </c>
      <c r="D841" s="8" t="inlineStr">
        <f aca="false">IF(A841&lt;&gt;"",DEGREES(C841),"")</f>
        <is>
          <t/>
        </is>
      </c>
      <c r="E841" s="24" t="inlineStr">
        <f aca="false">IF(A841&lt;&gt;"",_phi*(B841+0.5),"")</f>
        <is>
          <t/>
        </is>
      </c>
      <c r="F841" s="8" t="inlineStr">
        <f aca="false">IF(A841&lt;&gt;"",DEGREES(E841),"")</f>
        <is>
          <t/>
        </is>
      </c>
      <c r="G841" s="8" t="inlineStr">
        <f aca="false">IF(A841&lt;&gt;"",LOOKUP(A841,h!$A$3:$A$30,h!$D$3:$D$30),"")</f>
        <is>
          <t/>
        </is>
      </c>
      <c r="H841" s="8" t="inlineStr">
        <f aca="false">IF(A841&lt;&gt;"",LOOKUP(B841,h!$A$3:$A$30,h!$D$3:$D$30),"")</f>
        <is>
          <t/>
        </is>
      </c>
      <c r="I841" s="8" t="inlineStr">
        <f aca="false">IF(A841&lt;&gt;"",_zif,"")</f>
        <is>
          <t/>
        </is>
      </c>
      <c r="J841" s="8" t="inlineStr">
        <f aca="false">IF(A841&lt;&gt;"",$G841+'v1 Frame'!D$3*COS($C841)+'v1 Frame'!E$3*SIN($C841)*SIN($E841)+'v1 Frame'!F$3*SIN($C841)*COS($E841),"")</f>
        <is>
          <t/>
        </is>
      </c>
      <c r="K841" s="8" t="inlineStr">
        <f aca="false">IF(A841&lt;&gt;"",$H841+'v1 Frame'!E$3*COS($E841)-'v1 Frame'!F$3*SIN($E841),"")</f>
        <is>
          <t/>
        </is>
      </c>
      <c r="L841" s="8" t="inlineStr">
        <f aca="false">IF(A841&lt;&gt;"",$I841-'v1 Frame'!D$3*SIN($C841)+'v1 Frame'!E$3*COS($C841)*SIN($E841)+'v1 Frame'!F$3*COS($C841)*COS($E841),"")</f>
        <is>
          <t/>
        </is>
      </c>
      <c r="M841" s="8" t="inlineStr">
        <f aca="false">IF(A841&lt;&gt;"",$G841+'v1 Frame'!G$3*COS($C841)+'v1 Frame'!H$3*SIN($C841)*SIN($E841)+'v1 Frame'!I$3*SIN($C841)*COS($E841),"")</f>
        <is>
          <t/>
        </is>
      </c>
      <c r="N841" s="8" t="inlineStr">
        <f aca="false">IF(A841&lt;&gt;"",$H841+'v1 Frame'!H$3*COS($E841)-'v1 Frame'!I$3*SIN($E841),"")</f>
        <is>
          <t/>
        </is>
      </c>
      <c r="O841" s="8" t="inlineStr">
        <f aca="false">IF(A841&lt;&gt;"",$I841-'v1 Frame'!G$3*SIN($C841)+'v1 Frame'!H$3*COS($C841)*SIN($E841)+'v1 Frame'!I$3*COS($C841)*COS($E841),"")</f>
        <is>
          <t/>
        </is>
      </c>
      <c r="P841" s="8" t="inlineStr">
        <f aca="false">IF(A841&lt;&gt;"",$G841+'v1 Frame'!J$3*COS($C841)+'v1 Frame'!K$3*SIN($C841)*SIN($E841)+'v1 Frame'!L$3*SIN($C841)*COS($E841),"")</f>
        <is>
          <t/>
        </is>
      </c>
      <c r="Q841" s="8" t="inlineStr">
        <f aca="false">IF(A841&lt;&gt;"",$H841+'v1 Frame'!K$3*COS($E841)-'v1 Frame'!L$3*SIN($E841),"")</f>
        <is>
          <t/>
        </is>
      </c>
      <c r="R841" s="8" t="inlineStr">
        <f aca="false">IF(A841&lt;&gt;"",$I841-'v1 Frame'!J$3*SIN($C841)+'v1 Frame'!K$3*COS($C841)*SIN($E841)+'v1 Frame'!L$3*COS($C841)*COS($E841),"")</f>
        <is>
          <t/>
        </is>
      </c>
      <c r="S841" s="8" t="inlineStr">
        <f aca="false">IF(A841&lt;&gt;"",$G841+'v1 Frame'!M$3*COS($C841)+'v1 Frame'!N$3*SIN($C841)*SIN($E841)+'v1 Frame'!O$3*SIN($C841)*COS($E841),"")</f>
        <is>
          <t/>
        </is>
      </c>
      <c r="T841" s="8" t="inlineStr">
        <f aca="false">IF(A841&lt;&gt;"",$H841+'v1 Frame'!N$3*COS($E841)-'v1 Frame'!O$3*SIN($E841),"")</f>
        <is>
          <t/>
        </is>
      </c>
      <c r="U841" s="8" t="inlineStr">
        <f aca="false">IF(A841&lt;&gt;"",$I841-'v1 Frame'!M$3*SIN($C841)+'v1 Frame'!N$3*COS($C841)*SIN($E841)+'v1 Frame'!O$3*COS($C841)*COS($E841),"")</f>
        <is>
          <t/>
        </is>
      </c>
      <c r="V841" s="8" t="inlineStr">
        <f aca="false">IF(A841&lt;&gt;"",$G841+'v1 Frame'!P$3*COS($C841)+'v1 Frame'!Q$3*SIN($C841)*SIN($E841)+'v1 Frame'!R$3*SIN($C841)*COS($E841),"")</f>
        <is>
          <t/>
        </is>
      </c>
      <c r="W841" s="8" t="inlineStr">
        <f aca="false">IF(A841&lt;&gt;"",$H841+'v1 Frame'!Q$3*COS($E841)-'v1 Frame'!R$3*SIN($E841),"")</f>
        <is>
          <t/>
        </is>
      </c>
      <c r="X841" s="8" t="inlineStr">
        <f aca="false">IF(A841&lt;&gt;"",$I841-'v1 Frame'!P$3*SIN($C841)+'v1 Frame'!Q$3*COS($C841)*SIN($E841)+'v1 Frame'!R$3*COS($C841)*COS($E841),"")</f>
        <is>
          <t/>
        </is>
      </c>
      <c r="Y841" s="8" t="inlineStr">
        <f aca="false">IF(A841&lt;&gt;"",$G841+'v1 Frame'!S$3*COS($C841)+'v1 Frame'!T$3*SIN($C841)*SIN($E841)+'v1 Frame'!U$3*SIN($C841)*COS($E841),"")</f>
        <is>
          <t/>
        </is>
      </c>
      <c r="Z841" s="8" t="inlineStr">
        <f aca="false">IF(A841&lt;&gt;"",$H841+'v1 Frame'!T$3*COS($E841)-'v1 Frame'!U$3*SIN($E841),"")</f>
        <is>
          <t/>
        </is>
      </c>
      <c r="AA841" s="8" t="inlineStr">
        <f aca="false">IF(A841&lt;&gt;"",$I841-'v1 Frame'!S$3*SIN($C841)+'v1 Frame'!T$3*COS($C841)*SIN($E841)+'v1 Frame'!U$3*COS($C841)*COS($E841),"")</f>
        <is>
          <t/>
        </is>
      </c>
      <c r="AB841" s="8" t="inlineStr">
        <f aca="false">IF(A841&lt;&gt;"",$G841+'v1 Frame'!V$3*COS($C841)+'v1 Frame'!W$3*SIN($C841)*SIN($E841)+'v1 Frame'!X$3*SIN($C841)*COS($E841),"")</f>
        <is>
          <t/>
        </is>
      </c>
      <c r="AC841" s="8" t="inlineStr">
        <f aca="false">IF(A841&lt;&gt;"",$H841+'v1 Frame'!W$3*COS($E841)-'v1 Frame'!X$3*SIN($E841),"")</f>
        <is>
          <t/>
        </is>
      </c>
      <c r="AD841" s="8" t="inlineStr">
        <f aca="false">IF(A841&lt;&gt;"",$I841-'v1 Frame'!V$3*SIN($C841)+'v1 Frame'!W$3*COS($C841)*SIN($E841)+'v1 Frame'!X$3*COS($C841)*COS($E841),"")</f>
        <is>
          <t/>
        </is>
      </c>
      <c r="AE841" s="25" t="inlineStr">
        <f aca="false">IF(A841&lt;&gt;"",$G841+'v1 Frame'!Y$3*COS($C841)+'v1 Frame'!Z$3*SIN($C841)*SIN($E841)+'v1 Frame'!AA$3*SIN($C841)*COS($E841),"")</f>
        <is>
          <t/>
        </is>
      </c>
      <c r="AF841" s="25" t="inlineStr">
        <f aca="false">IF(A841&lt;&gt;"",$H841+'v1 Frame'!Z$3*COS($E841)-'v1 Frame'!AA$3*SIN($E841),"")</f>
        <is>
          <t/>
        </is>
      </c>
      <c r="AG841" s="25" t="inlineStr">
        <f aca="false">IF(A841&lt;&gt;"",$I841-'v1 Frame'!Y$3*SIN($C841)+'v1 Frame'!Z$3*COS($C841)*SIN($E841)+'v1 Frame'!AA$3*COS($C841)*COS($E841),"")</f>
        <is>
          <t/>
        </is>
      </c>
      <c r="AH841" s="8" t="inlineStr">
        <f aca="false">IF(A841&lt;&gt;"",SQRT(SUMSQ(G841:I841)),"")</f>
        <is>
          <t/>
        </is>
      </c>
      <c r="AI841" s="8" t="inlineStr">
        <f aca="false">IF(A841&lt;&gt;"",IF(AH841&lt;&gt;0,ACOS(I841/AH841),0),"")</f>
        <is>
          <t/>
        </is>
      </c>
      <c r="AJ841" s="8" t="inlineStr">
        <f aca="false">IF(A841&lt;&gt;"",DEGREES(AI841),"")</f>
        <is>
          <t/>
        </is>
      </c>
      <c r="AK841" s="8" t="inlineStr">
        <f aca="false">IF(A841&lt;&gt;"",IF(OR(G841&lt;&gt;0,H841&lt;&gt;0),ATAN2(G841,H841),0),"")</f>
        <is>
          <t/>
        </is>
      </c>
      <c r="AL841" s="8" t="inlineStr">
        <f aca="false">IF(A841&lt;&gt;"",DEGREES(AK841),"")</f>
        <is>
          <t/>
        </is>
      </c>
      <c r="AM841" s="8" t="inlineStr">
        <f aca="false">IF(A841&lt;&gt;"",SQRT(SUMSQ(J841:L841)),"")</f>
        <is>
          <t/>
        </is>
      </c>
      <c r="AN841" s="8" t="inlineStr">
        <f aca="false">IF(A841&lt;&gt;"",IF(AM841&lt;&gt;0,ACOS(L841/AM841),0),"")</f>
        <is>
          <t/>
        </is>
      </c>
      <c r="AO841" s="8" t="inlineStr">
        <f aca="false">IF(A841&lt;&gt;"",DEGREES(AN841),"")</f>
        <is>
          <t/>
        </is>
      </c>
      <c r="AP841" s="8" t="inlineStr">
        <f aca="false">IF(A841&lt;&gt;"",IF(OR(J841&lt;&gt;0,K841&lt;&gt;0),ATAN2(J841,K841),0),"")</f>
        <is>
          <t/>
        </is>
      </c>
      <c r="AQ841" s="8" t="inlineStr">
        <f aca="false">IF(A841&lt;&gt;"",DEGREES(AP841),"")</f>
        <is>
          <t/>
        </is>
      </c>
      <c r="AR841" s="8" t="inlineStr">
        <f aca="false">IF(A841&lt;&gt;"",SQRT(SUMSQ(M841:O841)),"")</f>
        <is>
          <t/>
        </is>
      </c>
      <c r="AS841" s="8" t="inlineStr">
        <f aca="false">IF(A841&lt;&gt;"",IF(AR841&lt;&gt;0,ACOS(O841/AR841),0),"")</f>
        <is>
          <t/>
        </is>
      </c>
      <c r="AT841" s="8" t="inlineStr">
        <f aca="false">IF(A841&lt;&gt;"",DEGREES(AS841),"")</f>
        <is>
          <t/>
        </is>
      </c>
      <c r="AU841" s="8" t="inlineStr">
        <f aca="false">IF(A841&lt;&gt;"",IF(OR(M841&lt;&gt;0,N841&lt;&gt;0),ATAN2(M841,N841),0),"")</f>
        <is>
          <t/>
        </is>
      </c>
      <c r="AV841" s="8" t="inlineStr">
        <f aca="false">IF(A841&lt;&gt;"",DEGREES(AU841),"")</f>
        <is>
          <t/>
        </is>
      </c>
      <c r="AW841" s="8" t="inlineStr">
        <f aca="false">IF(A841&lt;&gt;"",SQRT(SUMSQ(P841:R841)),"")</f>
        <is>
          <t/>
        </is>
      </c>
      <c r="AX841" s="8" t="inlineStr">
        <f aca="false">IF(A841&lt;&gt;"",IF(AW841&lt;&gt;0,ACOS(R841/AW841),0),"")</f>
        <is>
          <t/>
        </is>
      </c>
      <c r="AY841" s="8" t="inlineStr">
        <f aca="false">IF(A841&lt;&gt;"",DEGREES(AX841),"")</f>
        <is>
          <t/>
        </is>
      </c>
      <c r="AZ841" s="8" t="inlineStr">
        <f aca="false">IF(A841&lt;&gt;"",IF(OR(P841&lt;&gt;0,Q841&lt;&gt;0),ATAN2(P841,Q841),0),"")</f>
        <is>
          <t/>
        </is>
      </c>
      <c r="BA841" s="8" t="inlineStr">
        <f aca="false">IF(A841&lt;&gt;"",DEGREES(AZ841),"")</f>
        <is>
          <t/>
        </is>
      </c>
      <c r="BB841" s="8" t="inlineStr">
        <f aca="false">IF(A841&lt;&gt;"",SQRT(SUMSQ(S841:U841)),"")</f>
        <is>
          <t/>
        </is>
      </c>
      <c r="BC841" s="8" t="inlineStr">
        <f aca="false">IF(A841&lt;&gt;"",IF(BB841&lt;&gt;0,ACOS(U841/BB841),0),"")</f>
        <is>
          <t/>
        </is>
      </c>
      <c r="BD841" s="8" t="inlineStr">
        <f aca="false">IF(A841&lt;&gt;"",DEGREES(BC841),"")</f>
        <is>
          <t/>
        </is>
      </c>
      <c r="BE841" s="8" t="inlineStr">
        <f aca="false">IF(A841&lt;&gt;"",IF(OR(S841&lt;&gt;0,T841&lt;&gt;0),ATAN2(S841,T841),0),"")</f>
        <is>
          <t/>
        </is>
      </c>
      <c r="BF841" s="8" t="inlineStr">
        <f aca="false">IF(A841&lt;&gt;"",DEGREES(BE841),"")</f>
        <is>
          <t/>
        </is>
      </c>
      <c r="BG841" s="8" t="inlineStr">
        <f aca="false">IF(A841&lt;&gt;"",SQRT(SUMSQ(V841:X841)),"")</f>
        <is>
          <t/>
        </is>
      </c>
      <c r="BH841" s="8" t="inlineStr">
        <f aca="false">IF(A841&lt;&gt;"",IF(BG841&lt;&gt;0,ACOS(X841/BG841),0),"")</f>
        <is>
          <t/>
        </is>
      </c>
      <c r="BI841" s="8" t="inlineStr">
        <f aca="false">IF(A841&lt;&gt;"",DEGREES(BH841),"")</f>
        <is>
          <t/>
        </is>
      </c>
      <c r="BJ841" s="8" t="inlineStr">
        <f aca="false">IF(A841&lt;&gt;"",IF(OR(V841&lt;&gt;0,W841&lt;&gt;0),ATAN2(V841,W841),0),"")</f>
        <is>
          <t/>
        </is>
      </c>
      <c r="BK841" s="8" t="inlineStr">
        <f aca="false">IF(A841&lt;&gt;"",DEGREES(BJ841),"")</f>
        <is>
          <t/>
        </is>
      </c>
      <c r="BL841" s="8" t="inlineStr">
        <f aca="false">IF(A841&lt;&gt;"",SQRT(SUMSQ(Y841:AA841)),"")</f>
        <is>
          <t/>
        </is>
      </c>
      <c r="BM841" s="8" t="inlineStr">
        <f aca="false">IF(A841&lt;&gt;"",IF(BL841&lt;&gt;0,ACOS(AA841/BL841),0),"")</f>
        <is>
          <t/>
        </is>
      </c>
      <c r="BN841" s="8" t="inlineStr">
        <f aca="false">IF(A841&lt;&gt;"",DEGREES(BM841),"")</f>
        <is>
          <t/>
        </is>
      </c>
      <c r="BO841" s="8" t="inlineStr">
        <f aca="false">IF(A841&lt;&gt;"",IF(OR(Y841&lt;&gt;0,Z841&lt;&gt;0),ATAN2(Y841,Z841),0),"")</f>
        <is>
          <t/>
        </is>
      </c>
      <c r="BP841" s="8" t="inlineStr">
        <f aca="false">IF(A841&lt;&gt;"",DEGREES(BO841),"")</f>
        <is>
          <t/>
        </is>
      </c>
      <c r="BQ841" s="8" t="inlineStr">
        <f aca="false">IF(A841&lt;&gt;"",SQRT(SUMSQ(AB841:AD841)),"")</f>
        <is>
          <t/>
        </is>
      </c>
      <c r="BR841" s="8" t="inlineStr">
        <f aca="false">IF(A841&lt;&gt;"",IF(BQ841&lt;&gt;0,ACOS(AD841/BQ841),0),"")</f>
        <is>
          <t/>
        </is>
      </c>
      <c r="BS841" s="8" t="inlineStr">
        <f aca="false">IF(A841&lt;&gt;"",DEGREES(BR841),"")</f>
        <is>
          <t/>
        </is>
      </c>
      <c r="BT841" s="8" t="inlineStr">
        <f aca="false">IF(A841&lt;&gt;"",IF(OR(AB841&lt;&gt;0,AC841&lt;&gt;0),ATAN2(AB841,AC841),0),"")</f>
        <is>
          <t/>
        </is>
      </c>
      <c r="BU841" s="8" t="inlineStr">
        <f aca="false">IF(A841&lt;&gt;"",DEGREES(BT841),"")</f>
        <is>
          <t/>
        </is>
      </c>
      <c r="BV841" s="8" t="inlineStr">
        <f aca="false">IF(A841&lt;&gt;"",SQRT(SUMSQ(AE841:AG841)),"")</f>
        <is>
          <t/>
        </is>
      </c>
      <c r="BW841" s="8" t="inlineStr">
        <f aca="false">IF(A841&lt;&gt;"",IF(BV841&lt;&gt;0,ACOS(AG841/BV841),0),"")</f>
        <is>
          <t/>
        </is>
      </c>
      <c r="BX841" s="8" t="inlineStr">
        <f aca="false">IF(A841&lt;&gt;"",DEGREES(BW841),"")</f>
        <is>
          <t/>
        </is>
      </c>
      <c r="BY841" s="8" t="inlineStr">
        <f aca="false">IF(A841&lt;&gt;"",IF(OR(AF841&lt;&gt;0,AG841&lt;&gt;0),ATAN2(AF841,AG841),0),"")</f>
        <is>
          <t/>
        </is>
      </c>
      <c r="BZ841" s="8" t="inlineStr">
        <f aca="false">IF(A841&lt;&gt;"",DEGREES(BY841),"")</f>
        <is>
          <t/>
        </is>
      </c>
      <c r="CA841" s="0" t="inlineStr">
        <f aca="false">IF(A841&lt;&gt;"",IF(AND(AI841&lt;Parameters!$B$11,AI841&gt;Parameters!$B$12,AN841&lt;Parameters!$B$11,AN841&gt;Parameters!$B$12,AS841&lt;Parameters!$B$11,AS841&gt;Parameters!$B$12,AX841&lt;Parameters!$B$11,AX841&gt;Parameters!$B$12,BC841&lt;Parameters!$B$11,BC841&gt;Parameters!$B$12,BM841&lt;Parameters!$B$11,BM841&gt;Parameters!$B$12,BR841&lt;Parameters!$B$11,BR841&gt;Parameters!$B$12,BW841&lt;Parameters!$B$11,BW841&gt;Parameters!$B$12),1,0),"")</f>
        <is>
          <t/>
        </is>
      </c>
      <c r="CB841" s="0" t="inlineStr">
        <f aca="false">IF(A841&lt;&gt;"",IF(OR(AI841&lt;Parameters!$B$12,AI841&gt;Parameters!$B$11),0,1),"")</f>
        <is>
          <t/>
        </is>
      </c>
      <c r="CC841" s="0" t="inlineStr">
        <f aca="false">IF(A841&lt;&gt;"",IF(OR(AN841&lt;Parameters!$B$12,AN841&gt;Parameters!$B$11),0,1),"")</f>
        <is>
          <t/>
        </is>
      </c>
      <c r="CD841" s="0" t="inlineStr">
        <f aca="false">IF(A841&lt;&gt;"",IF(OR(AS841&lt;Parameters!$B$12,AS841&gt;Parameters!$B$11),0,1),"")</f>
        <is>
          <t/>
        </is>
      </c>
      <c r="CE841" s="0" t="inlineStr">
        <f aca="false">IF(A841&lt;&gt;"",IF(OR(AX841&lt;Parameters!$B$12,AX841&gt;Parameters!$B$11),0,1),"")</f>
        <is>
          <t/>
        </is>
      </c>
      <c r="CF841" s="0" t="inlineStr">
        <f aca="false">IF(A841&lt;&gt;"",IF(OR(BC841&lt;Parameters!$B$12,BC841&gt;Parameters!$B$11),0,1),"")</f>
        <is>
          <t/>
        </is>
      </c>
      <c r="CG841" s="0" t="inlineStr">
        <f aca="false">IF(A841&lt;&gt;"",IF(OR(BH841&lt;Parameters!$B$12,BH841&gt;Parameters!$B$11),0,1),"")</f>
        <is>
          <t/>
        </is>
      </c>
      <c r="CH841" s="0" t="inlineStr">
        <f aca="false">IF(A841&lt;&gt;"",IF(OR(BM841&lt;Parameters!$B$12,BM841&gt;Parameters!$B$11),0,1),"")</f>
        <is>
          <t/>
        </is>
      </c>
      <c r="CI841" s="0" t="inlineStr">
        <f aca="false">IF(A841&lt;&gt;"",IF(OR(BR841&lt;Parameters!$B$12,BR841&gt;Parameters!$B$11),0,1),"")</f>
        <is>
          <t/>
        </is>
      </c>
      <c r="CJ841" s="0" t="inlineStr">
        <f aca="false">IF(A841&lt;&gt;"",IF(OR(BW841&lt;Parameters!$B$12,BW841&gt;Parameters!$B$11),0,1),"")</f>
        <is>
          <t/>
        </is>
      </c>
      <c r="CK841" s="26" t="inlineStr">
        <f aca="false">IF(A841&lt;&gt;"",SUM(CB841:CJ841)/9,"")</f>
        <is>
          <t/>
        </is>
      </c>
      <c r="CL841" s="0" t="inlineStr">
        <f aca="false">IF(A841&lt;&gt;"",CK841*9,"")</f>
        <is>
          <t/>
        </is>
      </c>
      <c r="CM841" s="8" t="inlineStr">
        <f aca="false">IF(A841&lt;&gt;"",TEXT(B841,CM$2)&amp;" "&amp;TEXT(A841,CM$2),"")</f>
        <is>
          <t/>
        </is>
      </c>
    </row>
    <row r="842" customFormat="false" ht="15" hidden="false" customHeight="false" outlineLevel="0" collapsed="false">
      <c r="A842" s="0" t="inlineStr">
        <f aca="false">IF(OR(B841&lt;Parameters!$K$12,A841&lt;Parameters!$K$12),IF(A841&lt;Parameters!$K$12,A841+1,0),"")</f>
        <is>
          <t/>
        </is>
      </c>
      <c r="B842" s="0" t="inlineStr">
        <f aca="false">IF(A842&lt;&gt;"",IF(A842=0,B841+1,B841),"")</f>
        <is>
          <t/>
        </is>
      </c>
      <c r="C842" s="24" t="inlineStr">
        <f aca="false">IF(A842&lt;&gt;"",-_phi*(A842+0.5),"")</f>
        <is>
          <t/>
        </is>
      </c>
      <c r="D842" s="8" t="inlineStr">
        <f aca="false">IF(A842&lt;&gt;"",DEGREES(C842),"")</f>
        <is>
          <t/>
        </is>
      </c>
      <c r="E842" s="24" t="inlineStr">
        <f aca="false">IF(A842&lt;&gt;"",_phi*(B842+0.5),"")</f>
        <is>
          <t/>
        </is>
      </c>
      <c r="F842" s="8" t="inlineStr">
        <f aca="false">IF(A842&lt;&gt;"",DEGREES(E842),"")</f>
        <is>
          <t/>
        </is>
      </c>
      <c r="G842" s="8" t="inlineStr">
        <f aca="false">IF(A842&lt;&gt;"",LOOKUP(A842,h!$A$3:$A$30,h!$D$3:$D$30),"")</f>
        <is>
          <t/>
        </is>
      </c>
      <c r="H842" s="8" t="inlineStr">
        <f aca="false">IF(A842&lt;&gt;"",LOOKUP(B842,h!$A$3:$A$30,h!$D$3:$D$30),"")</f>
        <is>
          <t/>
        </is>
      </c>
      <c r="I842" s="8" t="inlineStr">
        <f aca="false">IF(A842&lt;&gt;"",_zif,"")</f>
        <is>
          <t/>
        </is>
      </c>
      <c r="J842" s="8" t="inlineStr">
        <f aca="false">IF(A842&lt;&gt;"",$G842+'v1 Frame'!D$3*COS($C842)+'v1 Frame'!E$3*SIN($C842)*SIN($E842)+'v1 Frame'!F$3*SIN($C842)*COS($E842),"")</f>
        <is>
          <t/>
        </is>
      </c>
      <c r="K842" s="8" t="inlineStr">
        <f aca="false">IF(A842&lt;&gt;"",$H842+'v1 Frame'!E$3*COS($E842)-'v1 Frame'!F$3*SIN($E842),"")</f>
        <is>
          <t/>
        </is>
      </c>
      <c r="L842" s="8" t="inlineStr">
        <f aca="false">IF(A842&lt;&gt;"",$I842-'v1 Frame'!D$3*SIN($C842)+'v1 Frame'!E$3*COS($C842)*SIN($E842)+'v1 Frame'!F$3*COS($C842)*COS($E842),"")</f>
        <is>
          <t/>
        </is>
      </c>
      <c r="M842" s="8" t="inlineStr">
        <f aca="false">IF(A842&lt;&gt;"",$G842+'v1 Frame'!G$3*COS($C842)+'v1 Frame'!H$3*SIN($C842)*SIN($E842)+'v1 Frame'!I$3*SIN($C842)*COS($E842),"")</f>
        <is>
          <t/>
        </is>
      </c>
      <c r="N842" s="8" t="inlineStr">
        <f aca="false">IF(A842&lt;&gt;"",$H842+'v1 Frame'!H$3*COS($E842)-'v1 Frame'!I$3*SIN($E842),"")</f>
        <is>
          <t/>
        </is>
      </c>
      <c r="O842" s="8" t="inlineStr">
        <f aca="false">IF(A842&lt;&gt;"",$I842-'v1 Frame'!G$3*SIN($C842)+'v1 Frame'!H$3*COS($C842)*SIN($E842)+'v1 Frame'!I$3*COS($C842)*COS($E842),"")</f>
        <is>
          <t/>
        </is>
      </c>
      <c r="P842" s="8" t="inlineStr">
        <f aca="false">IF(A842&lt;&gt;"",$G842+'v1 Frame'!J$3*COS($C842)+'v1 Frame'!K$3*SIN($C842)*SIN($E842)+'v1 Frame'!L$3*SIN($C842)*COS($E842),"")</f>
        <is>
          <t/>
        </is>
      </c>
      <c r="Q842" s="8" t="inlineStr">
        <f aca="false">IF(A842&lt;&gt;"",$H842+'v1 Frame'!K$3*COS($E842)-'v1 Frame'!L$3*SIN($E842),"")</f>
        <is>
          <t/>
        </is>
      </c>
      <c r="R842" s="8" t="inlineStr">
        <f aca="false">IF(A842&lt;&gt;"",$I842-'v1 Frame'!J$3*SIN($C842)+'v1 Frame'!K$3*COS($C842)*SIN($E842)+'v1 Frame'!L$3*COS($C842)*COS($E842),"")</f>
        <is>
          <t/>
        </is>
      </c>
      <c r="S842" s="8" t="inlineStr">
        <f aca="false">IF(A842&lt;&gt;"",$G842+'v1 Frame'!M$3*COS($C842)+'v1 Frame'!N$3*SIN($C842)*SIN($E842)+'v1 Frame'!O$3*SIN($C842)*COS($E842),"")</f>
        <is>
          <t/>
        </is>
      </c>
      <c r="T842" s="8" t="inlineStr">
        <f aca="false">IF(A842&lt;&gt;"",$H842+'v1 Frame'!N$3*COS($E842)-'v1 Frame'!O$3*SIN($E842),"")</f>
        <is>
          <t/>
        </is>
      </c>
      <c r="U842" s="8" t="inlineStr">
        <f aca="false">IF(A842&lt;&gt;"",$I842-'v1 Frame'!M$3*SIN($C842)+'v1 Frame'!N$3*COS($C842)*SIN($E842)+'v1 Frame'!O$3*COS($C842)*COS($E842),"")</f>
        <is>
          <t/>
        </is>
      </c>
      <c r="V842" s="8" t="inlineStr">
        <f aca="false">IF(A842&lt;&gt;"",$G842+'v1 Frame'!P$3*COS($C842)+'v1 Frame'!Q$3*SIN($C842)*SIN($E842)+'v1 Frame'!R$3*SIN($C842)*COS($E842),"")</f>
        <is>
          <t/>
        </is>
      </c>
      <c r="W842" s="8" t="inlineStr">
        <f aca="false">IF(A842&lt;&gt;"",$H842+'v1 Frame'!Q$3*COS($E842)-'v1 Frame'!R$3*SIN($E842),"")</f>
        <is>
          <t/>
        </is>
      </c>
      <c r="X842" s="8" t="inlineStr">
        <f aca="false">IF(A842&lt;&gt;"",$I842-'v1 Frame'!P$3*SIN($C842)+'v1 Frame'!Q$3*COS($C842)*SIN($E842)+'v1 Frame'!R$3*COS($C842)*COS($E842),"")</f>
        <is>
          <t/>
        </is>
      </c>
      <c r="Y842" s="8" t="inlineStr">
        <f aca="false">IF(A842&lt;&gt;"",$G842+'v1 Frame'!S$3*COS($C842)+'v1 Frame'!T$3*SIN($C842)*SIN($E842)+'v1 Frame'!U$3*SIN($C842)*COS($E842),"")</f>
        <is>
          <t/>
        </is>
      </c>
      <c r="Z842" s="8" t="inlineStr">
        <f aca="false">IF(A842&lt;&gt;"",$H842+'v1 Frame'!T$3*COS($E842)-'v1 Frame'!U$3*SIN($E842),"")</f>
        <is>
          <t/>
        </is>
      </c>
      <c r="AA842" s="8" t="inlineStr">
        <f aca="false">IF(A842&lt;&gt;"",$I842-'v1 Frame'!S$3*SIN($C842)+'v1 Frame'!T$3*COS($C842)*SIN($E842)+'v1 Frame'!U$3*COS($C842)*COS($E842),"")</f>
        <is>
          <t/>
        </is>
      </c>
      <c r="AB842" s="8" t="inlineStr">
        <f aca="false">IF(A842&lt;&gt;"",$G842+'v1 Frame'!V$3*COS($C842)+'v1 Frame'!W$3*SIN($C842)*SIN($E842)+'v1 Frame'!X$3*SIN($C842)*COS($E842),"")</f>
        <is>
          <t/>
        </is>
      </c>
      <c r="AC842" s="8" t="inlineStr">
        <f aca="false">IF(A842&lt;&gt;"",$H842+'v1 Frame'!W$3*COS($E842)-'v1 Frame'!X$3*SIN($E842),"")</f>
        <is>
          <t/>
        </is>
      </c>
      <c r="AD842" s="8" t="inlineStr">
        <f aca="false">IF(A842&lt;&gt;"",$I842-'v1 Frame'!V$3*SIN($C842)+'v1 Frame'!W$3*COS($C842)*SIN($E842)+'v1 Frame'!X$3*COS($C842)*COS($E842),"")</f>
        <is>
          <t/>
        </is>
      </c>
      <c r="AE842" s="25" t="inlineStr">
        <f aca="false">IF(A842&lt;&gt;"",$G842+'v1 Frame'!Y$3*COS($C842)+'v1 Frame'!Z$3*SIN($C842)*SIN($E842)+'v1 Frame'!AA$3*SIN($C842)*COS($E842),"")</f>
        <is>
          <t/>
        </is>
      </c>
      <c r="AF842" s="25" t="inlineStr">
        <f aca="false">IF(A842&lt;&gt;"",$H842+'v1 Frame'!Z$3*COS($E842)-'v1 Frame'!AA$3*SIN($E842),"")</f>
        <is>
          <t/>
        </is>
      </c>
      <c r="AG842" s="25" t="inlineStr">
        <f aca="false">IF(A842&lt;&gt;"",$I842-'v1 Frame'!Y$3*SIN($C842)+'v1 Frame'!Z$3*COS($C842)*SIN($E842)+'v1 Frame'!AA$3*COS($C842)*COS($E842),"")</f>
        <is>
          <t/>
        </is>
      </c>
      <c r="AH842" s="8" t="inlineStr">
        <f aca="false">IF(A842&lt;&gt;"",SQRT(SUMSQ(G842:I842)),"")</f>
        <is>
          <t/>
        </is>
      </c>
      <c r="AI842" s="8" t="inlineStr">
        <f aca="false">IF(A842&lt;&gt;"",IF(AH842&lt;&gt;0,ACOS(I842/AH842),0),"")</f>
        <is>
          <t/>
        </is>
      </c>
      <c r="AJ842" s="8" t="inlineStr">
        <f aca="false">IF(A842&lt;&gt;"",DEGREES(AI842),"")</f>
        <is>
          <t/>
        </is>
      </c>
      <c r="AK842" s="8" t="inlineStr">
        <f aca="false">IF(A842&lt;&gt;"",IF(OR(G842&lt;&gt;0,H842&lt;&gt;0),ATAN2(G842,H842),0),"")</f>
        <is>
          <t/>
        </is>
      </c>
      <c r="AL842" s="8" t="inlineStr">
        <f aca="false">IF(A842&lt;&gt;"",DEGREES(AK842),"")</f>
        <is>
          <t/>
        </is>
      </c>
      <c r="AM842" s="8" t="inlineStr">
        <f aca="false">IF(A842&lt;&gt;"",SQRT(SUMSQ(J842:L842)),"")</f>
        <is>
          <t/>
        </is>
      </c>
      <c r="AN842" s="8" t="inlineStr">
        <f aca="false">IF(A842&lt;&gt;"",IF(AM842&lt;&gt;0,ACOS(L842/AM842),0),"")</f>
        <is>
          <t/>
        </is>
      </c>
      <c r="AO842" s="8" t="inlineStr">
        <f aca="false">IF(A842&lt;&gt;"",DEGREES(AN842),"")</f>
        <is>
          <t/>
        </is>
      </c>
      <c r="AP842" s="8" t="inlineStr">
        <f aca="false">IF(A842&lt;&gt;"",IF(OR(J842&lt;&gt;0,K842&lt;&gt;0),ATAN2(J842,K842),0),"")</f>
        <is>
          <t/>
        </is>
      </c>
      <c r="AQ842" s="8" t="inlineStr">
        <f aca="false">IF(A842&lt;&gt;"",DEGREES(AP842),"")</f>
        <is>
          <t/>
        </is>
      </c>
      <c r="AR842" s="8" t="inlineStr">
        <f aca="false">IF(A842&lt;&gt;"",SQRT(SUMSQ(M842:O842)),"")</f>
        <is>
          <t/>
        </is>
      </c>
      <c r="AS842" s="8" t="inlineStr">
        <f aca="false">IF(A842&lt;&gt;"",IF(AR842&lt;&gt;0,ACOS(O842/AR842),0),"")</f>
        <is>
          <t/>
        </is>
      </c>
      <c r="AT842" s="8" t="inlineStr">
        <f aca="false">IF(A842&lt;&gt;"",DEGREES(AS842),"")</f>
        <is>
          <t/>
        </is>
      </c>
      <c r="AU842" s="8" t="inlineStr">
        <f aca="false">IF(A842&lt;&gt;"",IF(OR(M842&lt;&gt;0,N842&lt;&gt;0),ATAN2(M842,N842),0),"")</f>
        <is>
          <t/>
        </is>
      </c>
      <c r="AV842" s="8" t="inlineStr">
        <f aca="false">IF(A842&lt;&gt;"",DEGREES(AU842),"")</f>
        <is>
          <t/>
        </is>
      </c>
      <c r="AW842" s="8" t="inlineStr">
        <f aca="false">IF(A842&lt;&gt;"",SQRT(SUMSQ(P842:R842)),"")</f>
        <is>
          <t/>
        </is>
      </c>
      <c r="AX842" s="8" t="inlineStr">
        <f aca="false">IF(A842&lt;&gt;"",IF(AW842&lt;&gt;0,ACOS(R842/AW842),0),"")</f>
        <is>
          <t/>
        </is>
      </c>
      <c r="AY842" s="8" t="inlineStr">
        <f aca="false">IF(A842&lt;&gt;"",DEGREES(AX842),"")</f>
        <is>
          <t/>
        </is>
      </c>
      <c r="AZ842" s="8" t="inlineStr">
        <f aca="false">IF(A842&lt;&gt;"",IF(OR(P842&lt;&gt;0,Q842&lt;&gt;0),ATAN2(P842,Q842),0),"")</f>
        <is>
          <t/>
        </is>
      </c>
      <c r="BA842" s="8" t="inlineStr">
        <f aca="false">IF(A842&lt;&gt;"",DEGREES(AZ842),"")</f>
        <is>
          <t/>
        </is>
      </c>
      <c r="BB842" s="8" t="inlineStr">
        <f aca="false">IF(A842&lt;&gt;"",SQRT(SUMSQ(S842:U842)),"")</f>
        <is>
          <t/>
        </is>
      </c>
      <c r="BC842" s="8" t="inlineStr">
        <f aca="false">IF(A842&lt;&gt;"",IF(BB842&lt;&gt;0,ACOS(U842/BB842),0),"")</f>
        <is>
          <t/>
        </is>
      </c>
      <c r="BD842" s="8" t="inlineStr">
        <f aca="false">IF(A842&lt;&gt;"",DEGREES(BC842),"")</f>
        <is>
          <t/>
        </is>
      </c>
      <c r="BE842" s="8" t="inlineStr">
        <f aca="false">IF(A842&lt;&gt;"",IF(OR(S842&lt;&gt;0,T842&lt;&gt;0),ATAN2(S842,T842),0),"")</f>
        <is>
          <t/>
        </is>
      </c>
      <c r="BF842" s="8" t="inlineStr">
        <f aca="false">IF(A842&lt;&gt;"",DEGREES(BE842),"")</f>
        <is>
          <t/>
        </is>
      </c>
      <c r="BG842" s="8" t="inlineStr">
        <f aca="false">IF(A842&lt;&gt;"",SQRT(SUMSQ(V842:X842)),"")</f>
        <is>
          <t/>
        </is>
      </c>
      <c r="BH842" s="8" t="inlineStr">
        <f aca="false">IF(A842&lt;&gt;"",IF(BG842&lt;&gt;0,ACOS(X842/BG842),0),"")</f>
        <is>
          <t/>
        </is>
      </c>
      <c r="BI842" s="8" t="inlineStr">
        <f aca="false">IF(A842&lt;&gt;"",DEGREES(BH842),"")</f>
        <is>
          <t/>
        </is>
      </c>
      <c r="BJ842" s="8" t="inlineStr">
        <f aca="false">IF(A842&lt;&gt;"",IF(OR(V842&lt;&gt;0,W842&lt;&gt;0),ATAN2(V842,W842),0),"")</f>
        <is>
          <t/>
        </is>
      </c>
      <c r="BK842" s="8" t="inlineStr">
        <f aca="false">IF(A842&lt;&gt;"",DEGREES(BJ842),"")</f>
        <is>
          <t/>
        </is>
      </c>
      <c r="BL842" s="8" t="inlineStr">
        <f aca="false">IF(A842&lt;&gt;"",SQRT(SUMSQ(Y842:AA842)),"")</f>
        <is>
          <t/>
        </is>
      </c>
      <c r="BM842" s="8" t="inlineStr">
        <f aca="false">IF(A842&lt;&gt;"",IF(BL842&lt;&gt;0,ACOS(AA842/BL842),0),"")</f>
        <is>
          <t/>
        </is>
      </c>
      <c r="BN842" s="8" t="inlineStr">
        <f aca="false">IF(A842&lt;&gt;"",DEGREES(BM842),"")</f>
        <is>
          <t/>
        </is>
      </c>
      <c r="BO842" s="8" t="inlineStr">
        <f aca="false">IF(A842&lt;&gt;"",IF(OR(Y842&lt;&gt;0,Z842&lt;&gt;0),ATAN2(Y842,Z842),0),"")</f>
        <is>
          <t/>
        </is>
      </c>
      <c r="BP842" s="8" t="inlineStr">
        <f aca="false">IF(A842&lt;&gt;"",DEGREES(BO842),"")</f>
        <is>
          <t/>
        </is>
      </c>
      <c r="BQ842" s="8" t="inlineStr">
        <f aca="false">IF(A842&lt;&gt;"",SQRT(SUMSQ(AB842:AD842)),"")</f>
        <is>
          <t/>
        </is>
      </c>
      <c r="BR842" s="8" t="inlineStr">
        <f aca="false">IF(A842&lt;&gt;"",IF(BQ842&lt;&gt;0,ACOS(AD842/BQ842),0),"")</f>
        <is>
          <t/>
        </is>
      </c>
      <c r="BS842" s="8" t="inlineStr">
        <f aca="false">IF(A842&lt;&gt;"",DEGREES(BR842),"")</f>
        <is>
          <t/>
        </is>
      </c>
      <c r="BT842" s="8" t="inlineStr">
        <f aca="false">IF(A842&lt;&gt;"",IF(OR(AB842&lt;&gt;0,AC842&lt;&gt;0),ATAN2(AB842,AC842),0),"")</f>
        <is>
          <t/>
        </is>
      </c>
      <c r="BU842" s="8" t="inlineStr">
        <f aca="false">IF(A842&lt;&gt;"",DEGREES(BT842),"")</f>
        <is>
          <t/>
        </is>
      </c>
      <c r="BV842" s="8" t="inlineStr">
        <f aca="false">IF(A842&lt;&gt;"",SQRT(SUMSQ(AE842:AG842)),"")</f>
        <is>
          <t/>
        </is>
      </c>
      <c r="BW842" s="8" t="inlineStr">
        <f aca="false">IF(A842&lt;&gt;"",IF(BV842&lt;&gt;0,ACOS(AG842/BV842),0),"")</f>
        <is>
          <t/>
        </is>
      </c>
      <c r="BX842" s="8" t="inlineStr">
        <f aca="false">IF(A842&lt;&gt;"",DEGREES(BW842),"")</f>
        <is>
          <t/>
        </is>
      </c>
      <c r="BY842" s="8" t="inlineStr">
        <f aca="false">IF(A842&lt;&gt;"",IF(OR(AF842&lt;&gt;0,AG842&lt;&gt;0),ATAN2(AF842,AG842),0),"")</f>
        <is>
          <t/>
        </is>
      </c>
      <c r="BZ842" s="8" t="inlineStr">
        <f aca="false">IF(A842&lt;&gt;"",DEGREES(BY842),"")</f>
        <is>
          <t/>
        </is>
      </c>
      <c r="CA842" s="0" t="inlineStr">
        <f aca="false">IF(A842&lt;&gt;"",IF(AND(AI842&lt;Parameters!$B$11,AI842&gt;Parameters!$B$12,AN842&lt;Parameters!$B$11,AN842&gt;Parameters!$B$12,AS842&lt;Parameters!$B$11,AS842&gt;Parameters!$B$12,AX842&lt;Parameters!$B$11,AX842&gt;Parameters!$B$12,BC842&lt;Parameters!$B$11,BC842&gt;Parameters!$B$12,BM842&lt;Parameters!$B$11,BM842&gt;Parameters!$B$12,BR842&lt;Parameters!$B$11,BR842&gt;Parameters!$B$12,BW842&lt;Parameters!$B$11,BW842&gt;Parameters!$B$12),1,0),"")</f>
        <is>
          <t/>
        </is>
      </c>
      <c r="CB842" s="0" t="inlineStr">
        <f aca="false">IF(A842&lt;&gt;"",IF(OR(AI842&lt;Parameters!$B$12,AI842&gt;Parameters!$B$11),0,1),"")</f>
        <is>
          <t/>
        </is>
      </c>
      <c r="CC842" s="0" t="inlineStr">
        <f aca="false">IF(A842&lt;&gt;"",IF(OR(AN842&lt;Parameters!$B$12,AN842&gt;Parameters!$B$11),0,1),"")</f>
        <is>
          <t/>
        </is>
      </c>
      <c r="CD842" s="0" t="inlineStr">
        <f aca="false">IF(A842&lt;&gt;"",IF(OR(AS842&lt;Parameters!$B$12,AS842&gt;Parameters!$B$11),0,1),"")</f>
        <is>
          <t/>
        </is>
      </c>
      <c r="CE842" s="0" t="inlineStr">
        <f aca="false">IF(A842&lt;&gt;"",IF(OR(AX842&lt;Parameters!$B$12,AX842&gt;Parameters!$B$11),0,1),"")</f>
        <is>
          <t/>
        </is>
      </c>
      <c r="CF842" s="0" t="inlineStr">
        <f aca="false">IF(A842&lt;&gt;"",IF(OR(BC842&lt;Parameters!$B$12,BC842&gt;Parameters!$B$11),0,1),"")</f>
        <is>
          <t/>
        </is>
      </c>
      <c r="CG842" s="0" t="inlineStr">
        <f aca="false">IF(A842&lt;&gt;"",IF(OR(BH842&lt;Parameters!$B$12,BH842&gt;Parameters!$B$11),0,1),"")</f>
        <is>
          <t/>
        </is>
      </c>
      <c r="CH842" s="0" t="inlineStr">
        <f aca="false">IF(A842&lt;&gt;"",IF(OR(BM842&lt;Parameters!$B$12,BM842&gt;Parameters!$B$11),0,1),"")</f>
        <is>
          <t/>
        </is>
      </c>
      <c r="CI842" s="0" t="inlineStr">
        <f aca="false">IF(A842&lt;&gt;"",IF(OR(BR842&lt;Parameters!$B$12,BR842&gt;Parameters!$B$11),0,1),"")</f>
        <is>
          <t/>
        </is>
      </c>
      <c r="CJ842" s="0" t="inlineStr">
        <f aca="false">IF(A842&lt;&gt;"",IF(OR(BW842&lt;Parameters!$B$12,BW842&gt;Parameters!$B$11),0,1),"")</f>
        <is>
          <t/>
        </is>
      </c>
      <c r="CK842" s="26" t="inlineStr">
        <f aca="false">IF(A842&lt;&gt;"",SUM(CB842:CJ842)/9,"")</f>
        <is>
          <t/>
        </is>
      </c>
      <c r="CL842" s="0" t="inlineStr">
        <f aca="false">IF(A842&lt;&gt;"",CK842*9,"")</f>
        <is>
          <t/>
        </is>
      </c>
      <c r="CM842" s="8" t="inlineStr">
        <f aca="false">IF(A842&lt;&gt;"",TEXT(B842,CM$2)&amp;" "&amp;TEXT(A842,CM$2),"")</f>
        <is>
          <t/>
        </is>
      </c>
    </row>
    <row r="843" customFormat="false" ht="15" hidden="false" customHeight="false" outlineLevel="0" collapsed="false">
      <c r="A843" s="0" t="inlineStr">
        <f aca="false">IF(OR(B842&lt;Parameters!$K$12,A842&lt;Parameters!$K$12),IF(A842&lt;Parameters!$K$12,A842+1,0),"")</f>
        <is>
          <t/>
        </is>
      </c>
      <c r="B843" s="0" t="inlineStr">
        <f aca="false">IF(A843&lt;&gt;"",IF(A843=0,B842+1,B842),"")</f>
        <is>
          <t/>
        </is>
      </c>
      <c r="C843" s="24" t="inlineStr">
        <f aca="false">IF(A843&lt;&gt;"",-_phi*(A843+0.5),"")</f>
        <is>
          <t/>
        </is>
      </c>
      <c r="D843" s="8" t="inlineStr">
        <f aca="false">IF(A843&lt;&gt;"",DEGREES(C843),"")</f>
        <is>
          <t/>
        </is>
      </c>
      <c r="E843" s="24" t="inlineStr">
        <f aca="false">IF(A843&lt;&gt;"",_phi*(B843+0.5),"")</f>
        <is>
          <t/>
        </is>
      </c>
      <c r="F843" s="8" t="inlineStr">
        <f aca="false">IF(A843&lt;&gt;"",DEGREES(E843),"")</f>
        <is>
          <t/>
        </is>
      </c>
      <c r="G843" s="8" t="inlineStr">
        <f aca="false">IF(A843&lt;&gt;"",LOOKUP(A843,h!$A$3:$A$30,h!$D$3:$D$30),"")</f>
        <is>
          <t/>
        </is>
      </c>
      <c r="H843" s="8" t="inlineStr">
        <f aca="false">IF(A843&lt;&gt;"",LOOKUP(B843,h!$A$3:$A$30,h!$D$3:$D$30),"")</f>
        <is>
          <t/>
        </is>
      </c>
      <c r="I843" s="8" t="inlineStr">
        <f aca="false">IF(A843&lt;&gt;"",_zif,"")</f>
        <is>
          <t/>
        </is>
      </c>
      <c r="J843" s="8" t="inlineStr">
        <f aca="false">IF(A843&lt;&gt;"",$G843+'v1 Frame'!D$3*COS($C843)+'v1 Frame'!E$3*SIN($C843)*SIN($E843)+'v1 Frame'!F$3*SIN($C843)*COS($E843),"")</f>
        <is>
          <t/>
        </is>
      </c>
      <c r="K843" s="8" t="inlineStr">
        <f aca="false">IF(A843&lt;&gt;"",$H843+'v1 Frame'!E$3*COS($E843)-'v1 Frame'!F$3*SIN($E843),"")</f>
        <is>
          <t/>
        </is>
      </c>
      <c r="L843" s="8" t="inlineStr">
        <f aca="false">IF(A843&lt;&gt;"",$I843-'v1 Frame'!D$3*SIN($C843)+'v1 Frame'!E$3*COS($C843)*SIN($E843)+'v1 Frame'!F$3*COS($C843)*COS($E843),"")</f>
        <is>
          <t/>
        </is>
      </c>
      <c r="M843" s="8" t="inlineStr">
        <f aca="false">IF(A843&lt;&gt;"",$G843+'v1 Frame'!G$3*COS($C843)+'v1 Frame'!H$3*SIN($C843)*SIN($E843)+'v1 Frame'!I$3*SIN($C843)*COS($E843),"")</f>
        <is>
          <t/>
        </is>
      </c>
      <c r="N843" s="8" t="inlineStr">
        <f aca="false">IF(A843&lt;&gt;"",$H843+'v1 Frame'!H$3*COS($E843)-'v1 Frame'!I$3*SIN($E843),"")</f>
        <is>
          <t/>
        </is>
      </c>
      <c r="O843" s="8" t="inlineStr">
        <f aca="false">IF(A843&lt;&gt;"",$I843-'v1 Frame'!G$3*SIN($C843)+'v1 Frame'!H$3*COS($C843)*SIN($E843)+'v1 Frame'!I$3*COS($C843)*COS($E843),"")</f>
        <is>
          <t/>
        </is>
      </c>
      <c r="P843" s="8" t="inlineStr">
        <f aca="false">IF(A843&lt;&gt;"",$G843+'v1 Frame'!J$3*COS($C843)+'v1 Frame'!K$3*SIN($C843)*SIN($E843)+'v1 Frame'!L$3*SIN($C843)*COS($E843),"")</f>
        <is>
          <t/>
        </is>
      </c>
      <c r="Q843" s="8" t="inlineStr">
        <f aca="false">IF(A843&lt;&gt;"",$H843+'v1 Frame'!K$3*COS($E843)-'v1 Frame'!L$3*SIN($E843),"")</f>
        <is>
          <t/>
        </is>
      </c>
      <c r="R843" s="8" t="inlineStr">
        <f aca="false">IF(A843&lt;&gt;"",$I843-'v1 Frame'!J$3*SIN($C843)+'v1 Frame'!K$3*COS($C843)*SIN($E843)+'v1 Frame'!L$3*COS($C843)*COS($E843),"")</f>
        <is>
          <t/>
        </is>
      </c>
      <c r="S843" s="8" t="inlineStr">
        <f aca="false">IF(A843&lt;&gt;"",$G843+'v1 Frame'!M$3*COS($C843)+'v1 Frame'!N$3*SIN($C843)*SIN($E843)+'v1 Frame'!O$3*SIN($C843)*COS($E843),"")</f>
        <is>
          <t/>
        </is>
      </c>
      <c r="T843" s="8" t="inlineStr">
        <f aca="false">IF(A843&lt;&gt;"",$H843+'v1 Frame'!N$3*COS($E843)-'v1 Frame'!O$3*SIN($E843),"")</f>
        <is>
          <t/>
        </is>
      </c>
      <c r="U843" s="8" t="inlineStr">
        <f aca="false">IF(A843&lt;&gt;"",$I843-'v1 Frame'!M$3*SIN($C843)+'v1 Frame'!N$3*COS($C843)*SIN($E843)+'v1 Frame'!O$3*COS($C843)*COS($E843),"")</f>
        <is>
          <t/>
        </is>
      </c>
      <c r="V843" s="8" t="inlineStr">
        <f aca="false">IF(A843&lt;&gt;"",$G843+'v1 Frame'!P$3*COS($C843)+'v1 Frame'!Q$3*SIN($C843)*SIN($E843)+'v1 Frame'!R$3*SIN($C843)*COS($E843),"")</f>
        <is>
          <t/>
        </is>
      </c>
      <c r="W843" s="8" t="inlineStr">
        <f aca="false">IF(A843&lt;&gt;"",$H843+'v1 Frame'!Q$3*COS($E843)-'v1 Frame'!R$3*SIN($E843),"")</f>
        <is>
          <t/>
        </is>
      </c>
      <c r="X843" s="8" t="inlineStr">
        <f aca="false">IF(A843&lt;&gt;"",$I843-'v1 Frame'!P$3*SIN($C843)+'v1 Frame'!Q$3*COS($C843)*SIN($E843)+'v1 Frame'!R$3*COS($C843)*COS($E843),"")</f>
        <is>
          <t/>
        </is>
      </c>
      <c r="Y843" s="8" t="inlineStr">
        <f aca="false">IF(A843&lt;&gt;"",$G843+'v1 Frame'!S$3*COS($C843)+'v1 Frame'!T$3*SIN($C843)*SIN($E843)+'v1 Frame'!U$3*SIN($C843)*COS($E843),"")</f>
        <is>
          <t/>
        </is>
      </c>
      <c r="Z843" s="8" t="inlineStr">
        <f aca="false">IF(A843&lt;&gt;"",$H843+'v1 Frame'!T$3*COS($E843)-'v1 Frame'!U$3*SIN($E843),"")</f>
        <is>
          <t/>
        </is>
      </c>
      <c r="AA843" s="8" t="inlineStr">
        <f aca="false">IF(A843&lt;&gt;"",$I843-'v1 Frame'!S$3*SIN($C843)+'v1 Frame'!T$3*COS($C843)*SIN($E843)+'v1 Frame'!U$3*COS($C843)*COS($E843),"")</f>
        <is>
          <t/>
        </is>
      </c>
      <c r="AB843" s="8" t="inlineStr">
        <f aca="false">IF(A843&lt;&gt;"",$G843+'v1 Frame'!V$3*COS($C843)+'v1 Frame'!W$3*SIN($C843)*SIN($E843)+'v1 Frame'!X$3*SIN($C843)*COS($E843),"")</f>
        <is>
          <t/>
        </is>
      </c>
      <c r="AC843" s="8" t="inlineStr">
        <f aca="false">IF(A843&lt;&gt;"",$H843+'v1 Frame'!W$3*COS($E843)-'v1 Frame'!X$3*SIN($E843),"")</f>
        <is>
          <t/>
        </is>
      </c>
      <c r="AD843" s="8" t="inlineStr">
        <f aca="false">IF(A843&lt;&gt;"",$I843-'v1 Frame'!V$3*SIN($C843)+'v1 Frame'!W$3*COS($C843)*SIN($E843)+'v1 Frame'!X$3*COS($C843)*COS($E843),"")</f>
        <is>
          <t/>
        </is>
      </c>
      <c r="AE843" s="25" t="inlineStr">
        <f aca="false">IF(A843&lt;&gt;"",$G843+'v1 Frame'!Y$3*COS($C843)+'v1 Frame'!Z$3*SIN($C843)*SIN($E843)+'v1 Frame'!AA$3*SIN($C843)*COS($E843),"")</f>
        <is>
          <t/>
        </is>
      </c>
      <c r="AF843" s="25" t="inlineStr">
        <f aca="false">IF(A843&lt;&gt;"",$H843+'v1 Frame'!Z$3*COS($E843)-'v1 Frame'!AA$3*SIN($E843),"")</f>
        <is>
          <t/>
        </is>
      </c>
      <c r="AG843" s="25" t="inlineStr">
        <f aca="false">IF(A843&lt;&gt;"",$I843-'v1 Frame'!Y$3*SIN($C843)+'v1 Frame'!Z$3*COS($C843)*SIN($E843)+'v1 Frame'!AA$3*COS($C843)*COS($E843),"")</f>
        <is>
          <t/>
        </is>
      </c>
      <c r="AH843" s="8" t="inlineStr">
        <f aca="false">IF(A843&lt;&gt;"",SQRT(SUMSQ(G843:I843)),"")</f>
        <is>
          <t/>
        </is>
      </c>
      <c r="AI843" s="8" t="inlineStr">
        <f aca="false">IF(A843&lt;&gt;"",IF(AH843&lt;&gt;0,ACOS(I843/AH843),0),"")</f>
        <is>
          <t/>
        </is>
      </c>
      <c r="AJ843" s="8" t="inlineStr">
        <f aca="false">IF(A843&lt;&gt;"",DEGREES(AI843),"")</f>
        <is>
          <t/>
        </is>
      </c>
      <c r="AK843" s="8" t="inlineStr">
        <f aca="false">IF(A843&lt;&gt;"",IF(OR(G843&lt;&gt;0,H843&lt;&gt;0),ATAN2(G843,H843),0),"")</f>
        <is>
          <t/>
        </is>
      </c>
      <c r="AL843" s="8" t="inlineStr">
        <f aca="false">IF(A843&lt;&gt;"",DEGREES(AK843),"")</f>
        <is>
          <t/>
        </is>
      </c>
      <c r="AM843" s="8" t="inlineStr">
        <f aca="false">IF(A843&lt;&gt;"",SQRT(SUMSQ(J843:L843)),"")</f>
        <is>
          <t/>
        </is>
      </c>
      <c r="AN843" s="8" t="inlineStr">
        <f aca="false">IF(A843&lt;&gt;"",IF(AM843&lt;&gt;0,ACOS(L843/AM843),0),"")</f>
        <is>
          <t/>
        </is>
      </c>
      <c r="AO843" s="8" t="inlineStr">
        <f aca="false">IF(A843&lt;&gt;"",DEGREES(AN843),"")</f>
        <is>
          <t/>
        </is>
      </c>
      <c r="AP843" s="8" t="inlineStr">
        <f aca="false">IF(A843&lt;&gt;"",IF(OR(J843&lt;&gt;0,K843&lt;&gt;0),ATAN2(J843,K843),0),"")</f>
        <is>
          <t/>
        </is>
      </c>
      <c r="AQ843" s="8" t="inlineStr">
        <f aca="false">IF(A843&lt;&gt;"",DEGREES(AP843),"")</f>
        <is>
          <t/>
        </is>
      </c>
      <c r="AR843" s="8" t="inlineStr">
        <f aca="false">IF(A843&lt;&gt;"",SQRT(SUMSQ(M843:O843)),"")</f>
        <is>
          <t/>
        </is>
      </c>
      <c r="AS843" s="8" t="inlineStr">
        <f aca="false">IF(A843&lt;&gt;"",IF(AR843&lt;&gt;0,ACOS(O843/AR843),0),"")</f>
        <is>
          <t/>
        </is>
      </c>
      <c r="AT843" s="8" t="inlineStr">
        <f aca="false">IF(A843&lt;&gt;"",DEGREES(AS843),"")</f>
        <is>
          <t/>
        </is>
      </c>
      <c r="AU843" s="8" t="inlineStr">
        <f aca="false">IF(A843&lt;&gt;"",IF(OR(M843&lt;&gt;0,N843&lt;&gt;0),ATAN2(M843,N843),0),"")</f>
        <is>
          <t/>
        </is>
      </c>
      <c r="AV843" s="8" t="inlineStr">
        <f aca="false">IF(A843&lt;&gt;"",DEGREES(AU843),"")</f>
        <is>
          <t/>
        </is>
      </c>
      <c r="AW843" s="8" t="inlineStr">
        <f aca="false">IF(A843&lt;&gt;"",SQRT(SUMSQ(P843:R843)),"")</f>
        <is>
          <t/>
        </is>
      </c>
      <c r="AX843" s="8" t="inlineStr">
        <f aca="false">IF(A843&lt;&gt;"",IF(AW843&lt;&gt;0,ACOS(R843/AW843),0),"")</f>
        <is>
          <t/>
        </is>
      </c>
      <c r="AY843" s="8" t="inlineStr">
        <f aca="false">IF(A843&lt;&gt;"",DEGREES(AX843),"")</f>
        <is>
          <t/>
        </is>
      </c>
      <c r="AZ843" s="8" t="inlineStr">
        <f aca="false">IF(A843&lt;&gt;"",IF(OR(P843&lt;&gt;0,Q843&lt;&gt;0),ATAN2(P843,Q843),0),"")</f>
        <is>
          <t/>
        </is>
      </c>
      <c r="BA843" s="8" t="inlineStr">
        <f aca="false">IF(A843&lt;&gt;"",DEGREES(AZ843),"")</f>
        <is>
          <t/>
        </is>
      </c>
      <c r="BB843" s="8" t="inlineStr">
        <f aca="false">IF(A843&lt;&gt;"",SQRT(SUMSQ(S843:U843)),"")</f>
        <is>
          <t/>
        </is>
      </c>
      <c r="BC843" s="8" t="inlineStr">
        <f aca="false">IF(A843&lt;&gt;"",IF(BB843&lt;&gt;0,ACOS(U843/BB843),0),"")</f>
        <is>
          <t/>
        </is>
      </c>
      <c r="BD843" s="8" t="inlineStr">
        <f aca="false">IF(A843&lt;&gt;"",DEGREES(BC843),"")</f>
        <is>
          <t/>
        </is>
      </c>
      <c r="BE843" s="8" t="inlineStr">
        <f aca="false">IF(A843&lt;&gt;"",IF(OR(S843&lt;&gt;0,T843&lt;&gt;0),ATAN2(S843,T843),0),"")</f>
        <is>
          <t/>
        </is>
      </c>
      <c r="BF843" s="8" t="inlineStr">
        <f aca="false">IF(A843&lt;&gt;"",DEGREES(BE843),"")</f>
        <is>
          <t/>
        </is>
      </c>
      <c r="BG843" s="8" t="inlineStr">
        <f aca="false">IF(A843&lt;&gt;"",SQRT(SUMSQ(V843:X843)),"")</f>
        <is>
          <t/>
        </is>
      </c>
      <c r="BH843" s="8" t="inlineStr">
        <f aca="false">IF(A843&lt;&gt;"",IF(BG843&lt;&gt;0,ACOS(X843/BG843),0),"")</f>
        <is>
          <t/>
        </is>
      </c>
      <c r="BI843" s="8" t="inlineStr">
        <f aca="false">IF(A843&lt;&gt;"",DEGREES(BH843),"")</f>
        <is>
          <t/>
        </is>
      </c>
      <c r="BJ843" s="8" t="inlineStr">
        <f aca="false">IF(A843&lt;&gt;"",IF(OR(V843&lt;&gt;0,W843&lt;&gt;0),ATAN2(V843,W843),0),"")</f>
        <is>
          <t/>
        </is>
      </c>
      <c r="BK843" s="8" t="inlineStr">
        <f aca="false">IF(A843&lt;&gt;"",DEGREES(BJ843),"")</f>
        <is>
          <t/>
        </is>
      </c>
      <c r="BL843" s="8" t="inlineStr">
        <f aca="false">IF(A843&lt;&gt;"",SQRT(SUMSQ(Y843:AA843)),"")</f>
        <is>
          <t/>
        </is>
      </c>
      <c r="BM843" s="8" t="inlineStr">
        <f aca="false">IF(A843&lt;&gt;"",IF(BL843&lt;&gt;0,ACOS(AA843/BL843),0),"")</f>
        <is>
          <t/>
        </is>
      </c>
      <c r="BN843" s="8" t="inlineStr">
        <f aca="false">IF(A843&lt;&gt;"",DEGREES(BM843),"")</f>
        <is>
          <t/>
        </is>
      </c>
      <c r="BO843" s="8" t="inlineStr">
        <f aca="false">IF(A843&lt;&gt;"",IF(OR(Y843&lt;&gt;0,Z843&lt;&gt;0),ATAN2(Y843,Z843),0),"")</f>
        <is>
          <t/>
        </is>
      </c>
      <c r="BP843" s="8" t="inlineStr">
        <f aca="false">IF(A843&lt;&gt;"",DEGREES(BO843),"")</f>
        <is>
          <t/>
        </is>
      </c>
      <c r="BQ843" s="8" t="inlineStr">
        <f aca="false">IF(A843&lt;&gt;"",SQRT(SUMSQ(AB843:AD843)),"")</f>
        <is>
          <t/>
        </is>
      </c>
      <c r="BR843" s="8" t="inlineStr">
        <f aca="false">IF(A843&lt;&gt;"",IF(BQ843&lt;&gt;0,ACOS(AD843/BQ843),0),"")</f>
        <is>
          <t/>
        </is>
      </c>
      <c r="BS843" s="8" t="inlineStr">
        <f aca="false">IF(A843&lt;&gt;"",DEGREES(BR843),"")</f>
        <is>
          <t/>
        </is>
      </c>
      <c r="BT843" s="8" t="inlineStr">
        <f aca="false">IF(A843&lt;&gt;"",IF(OR(AB843&lt;&gt;0,AC843&lt;&gt;0),ATAN2(AB843,AC843),0),"")</f>
        <is>
          <t/>
        </is>
      </c>
      <c r="BU843" s="8" t="inlineStr">
        <f aca="false">IF(A843&lt;&gt;"",DEGREES(BT843),"")</f>
        <is>
          <t/>
        </is>
      </c>
      <c r="BV843" s="8" t="inlineStr">
        <f aca="false">IF(A843&lt;&gt;"",SQRT(SUMSQ(AE843:AG843)),"")</f>
        <is>
          <t/>
        </is>
      </c>
      <c r="BW843" s="8" t="inlineStr">
        <f aca="false">IF(A843&lt;&gt;"",IF(BV843&lt;&gt;0,ACOS(AG843/BV843),0),"")</f>
        <is>
          <t/>
        </is>
      </c>
      <c r="BX843" s="8" t="inlineStr">
        <f aca="false">IF(A843&lt;&gt;"",DEGREES(BW843),"")</f>
        <is>
          <t/>
        </is>
      </c>
      <c r="BY843" s="8" t="inlineStr">
        <f aca="false">IF(A843&lt;&gt;"",IF(OR(AF843&lt;&gt;0,AG843&lt;&gt;0),ATAN2(AF843,AG843),0),"")</f>
        <is>
          <t/>
        </is>
      </c>
      <c r="BZ843" s="8" t="inlineStr">
        <f aca="false">IF(A843&lt;&gt;"",DEGREES(BY843),"")</f>
        <is>
          <t/>
        </is>
      </c>
      <c r="CA843" s="0" t="inlineStr">
        <f aca="false">IF(A843&lt;&gt;"",IF(AND(AI843&lt;Parameters!$B$11,AI843&gt;Parameters!$B$12,AN843&lt;Parameters!$B$11,AN843&gt;Parameters!$B$12,AS843&lt;Parameters!$B$11,AS843&gt;Parameters!$B$12,AX843&lt;Parameters!$B$11,AX843&gt;Parameters!$B$12,BC843&lt;Parameters!$B$11,BC843&gt;Parameters!$B$12,BM843&lt;Parameters!$B$11,BM843&gt;Parameters!$B$12,BR843&lt;Parameters!$B$11,BR843&gt;Parameters!$B$12,BW843&lt;Parameters!$B$11,BW843&gt;Parameters!$B$12),1,0),"")</f>
        <is>
          <t/>
        </is>
      </c>
      <c r="CB843" s="0" t="inlineStr">
        <f aca="false">IF(A843&lt;&gt;"",IF(OR(AI843&lt;Parameters!$B$12,AI843&gt;Parameters!$B$11),0,1),"")</f>
        <is>
          <t/>
        </is>
      </c>
      <c r="CC843" s="0" t="inlineStr">
        <f aca="false">IF(A843&lt;&gt;"",IF(OR(AN843&lt;Parameters!$B$12,AN843&gt;Parameters!$B$11),0,1),"")</f>
        <is>
          <t/>
        </is>
      </c>
      <c r="CD843" s="0" t="inlineStr">
        <f aca="false">IF(A843&lt;&gt;"",IF(OR(AS843&lt;Parameters!$B$12,AS843&gt;Parameters!$B$11),0,1),"")</f>
        <is>
          <t/>
        </is>
      </c>
      <c r="CE843" s="0" t="inlineStr">
        <f aca="false">IF(A843&lt;&gt;"",IF(OR(AX843&lt;Parameters!$B$12,AX843&gt;Parameters!$B$11),0,1),"")</f>
        <is>
          <t/>
        </is>
      </c>
      <c r="CF843" s="0" t="inlineStr">
        <f aca="false">IF(A843&lt;&gt;"",IF(OR(BC843&lt;Parameters!$B$12,BC843&gt;Parameters!$B$11),0,1),"")</f>
        <is>
          <t/>
        </is>
      </c>
      <c r="CG843" s="0" t="inlineStr">
        <f aca="false">IF(A843&lt;&gt;"",IF(OR(BH843&lt;Parameters!$B$12,BH843&gt;Parameters!$B$11),0,1),"")</f>
        <is>
          <t/>
        </is>
      </c>
      <c r="CH843" s="0" t="inlineStr">
        <f aca="false">IF(A843&lt;&gt;"",IF(OR(BM843&lt;Parameters!$B$12,BM843&gt;Parameters!$B$11),0,1),"")</f>
        <is>
          <t/>
        </is>
      </c>
      <c r="CI843" s="0" t="inlineStr">
        <f aca="false">IF(A843&lt;&gt;"",IF(OR(BR843&lt;Parameters!$B$12,BR843&gt;Parameters!$B$11),0,1),"")</f>
        <is>
          <t/>
        </is>
      </c>
      <c r="CJ843" s="0" t="inlineStr">
        <f aca="false">IF(A843&lt;&gt;"",IF(OR(BW843&lt;Parameters!$B$12,BW843&gt;Parameters!$B$11),0,1),"")</f>
        <is>
          <t/>
        </is>
      </c>
      <c r="CK843" s="26" t="inlineStr">
        <f aca="false">IF(A843&lt;&gt;"",SUM(CB843:CJ843)/9,"")</f>
        <is>
          <t/>
        </is>
      </c>
      <c r="CL843" s="0" t="inlineStr">
        <f aca="false">IF(A843&lt;&gt;"",CK843*9,"")</f>
        <is>
          <t/>
        </is>
      </c>
      <c r="CM843" s="8" t="inlineStr">
        <f aca="false">IF(A843&lt;&gt;"",TEXT(B843,CM$2)&amp;" "&amp;TEXT(A843,CM$2),"")</f>
        <is>
          <t/>
        </is>
      </c>
    </row>
    <row r="844" customFormat="false" ht="15" hidden="false" customHeight="false" outlineLevel="0" collapsed="false">
      <c r="A844" s="0" t="inlineStr">
        <f aca="false">IF(OR(B843&lt;Parameters!$K$12,A843&lt;Parameters!$K$12),IF(A843&lt;Parameters!$K$12,A843+1,0),"")</f>
        <is>
          <t/>
        </is>
      </c>
      <c r="B844" s="0" t="inlineStr">
        <f aca="false">IF(A844&lt;&gt;"",IF(A844=0,B843+1,B843),"")</f>
        <is>
          <t/>
        </is>
      </c>
      <c r="C844" s="24" t="inlineStr">
        <f aca="false">IF(A844&lt;&gt;"",-_phi*(A844+0.5),"")</f>
        <is>
          <t/>
        </is>
      </c>
      <c r="D844" s="8" t="inlineStr">
        <f aca="false">IF(A844&lt;&gt;"",DEGREES(C844),"")</f>
        <is>
          <t/>
        </is>
      </c>
      <c r="E844" s="24" t="inlineStr">
        <f aca="false">IF(A844&lt;&gt;"",_phi*(B844+0.5),"")</f>
        <is>
          <t/>
        </is>
      </c>
      <c r="F844" s="8" t="inlineStr">
        <f aca="false">IF(A844&lt;&gt;"",DEGREES(E844),"")</f>
        <is>
          <t/>
        </is>
      </c>
      <c r="G844" s="8" t="inlineStr">
        <f aca="false">IF(A844&lt;&gt;"",LOOKUP(A844,h!$A$3:$A$30,h!$D$3:$D$30),"")</f>
        <is>
          <t/>
        </is>
      </c>
      <c r="H844" s="8" t="inlineStr">
        <f aca="false">IF(A844&lt;&gt;"",LOOKUP(B844,h!$A$3:$A$30,h!$D$3:$D$30),"")</f>
        <is>
          <t/>
        </is>
      </c>
      <c r="I844" s="8" t="inlineStr">
        <f aca="false">IF(A844&lt;&gt;"",_zif,"")</f>
        <is>
          <t/>
        </is>
      </c>
      <c r="J844" s="8" t="inlineStr">
        <f aca="false">IF(A844&lt;&gt;"",$G844+'v1 Frame'!D$3*COS($C844)+'v1 Frame'!E$3*SIN($C844)*SIN($E844)+'v1 Frame'!F$3*SIN($C844)*COS($E844),"")</f>
        <is>
          <t/>
        </is>
      </c>
      <c r="K844" s="8" t="inlineStr">
        <f aca="false">IF(A844&lt;&gt;"",$H844+'v1 Frame'!E$3*COS($E844)-'v1 Frame'!F$3*SIN($E844),"")</f>
        <is>
          <t/>
        </is>
      </c>
      <c r="L844" s="8" t="inlineStr">
        <f aca="false">IF(A844&lt;&gt;"",$I844-'v1 Frame'!D$3*SIN($C844)+'v1 Frame'!E$3*COS($C844)*SIN($E844)+'v1 Frame'!F$3*COS($C844)*COS($E844),"")</f>
        <is>
          <t/>
        </is>
      </c>
      <c r="M844" s="8" t="inlineStr">
        <f aca="false">IF(A844&lt;&gt;"",$G844+'v1 Frame'!G$3*COS($C844)+'v1 Frame'!H$3*SIN($C844)*SIN($E844)+'v1 Frame'!I$3*SIN($C844)*COS($E844),"")</f>
        <is>
          <t/>
        </is>
      </c>
      <c r="N844" s="8" t="inlineStr">
        <f aca="false">IF(A844&lt;&gt;"",$H844+'v1 Frame'!H$3*COS($E844)-'v1 Frame'!I$3*SIN($E844),"")</f>
        <is>
          <t/>
        </is>
      </c>
      <c r="O844" s="8" t="inlineStr">
        <f aca="false">IF(A844&lt;&gt;"",$I844-'v1 Frame'!G$3*SIN($C844)+'v1 Frame'!H$3*COS($C844)*SIN($E844)+'v1 Frame'!I$3*COS($C844)*COS($E844),"")</f>
        <is>
          <t/>
        </is>
      </c>
      <c r="P844" s="8" t="inlineStr">
        <f aca="false">IF(A844&lt;&gt;"",$G844+'v1 Frame'!J$3*COS($C844)+'v1 Frame'!K$3*SIN($C844)*SIN($E844)+'v1 Frame'!L$3*SIN($C844)*COS($E844),"")</f>
        <is>
          <t/>
        </is>
      </c>
      <c r="Q844" s="8" t="inlineStr">
        <f aca="false">IF(A844&lt;&gt;"",$H844+'v1 Frame'!K$3*COS($E844)-'v1 Frame'!L$3*SIN($E844),"")</f>
        <is>
          <t/>
        </is>
      </c>
      <c r="R844" s="8" t="inlineStr">
        <f aca="false">IF(A844&lt;&gt;"",$I844-'v1 Frame'!J$3*SIN($C844)+'v1 Frame'!K$3*COS($C844)*SIN($E844)+'v1 Frame'!L$3*COS($C844)*COS($E844),"")</f>
        <is>
          <t/>
        </is>
      </c>
      <c r="S844" s="8" t="inlineStr">
        <f aca="false">IF(A844&lt;&gt;"",$G844+'v1 Frame'!M$3*COS($C844)+'v1 Frame'!N$3*SIN($C844)*SIN($E844)+'v1 Frame'!O$3*SIN($C844)*COS($E844),"")</f>
        <is>
          <t/>
        </is>
      </c>
      <c r="T844" s="8" t="inlineStr">
        <f aca="false">IF(A844&lt;&gt;"",$H844+'v1 Frame'!N$3*COS($E844)-'v1 Frame'!O$3*SIN($E844),"")</f>
        <is>
          <t/>
        </is>
      </c>
      <c r="U844" s="8" t="inlineStr">
        <f aca="false">IF(A844&lt;&gt;"",$I844-'v1 Frame'!M$3*SIN($C844)+'v1 Frame'!N$3*COS($C844)*SIN($E844)+'v1 Frame'!O$3*COS($C844)*COS($E844),"")</f>
        <is>
          <t/>
        </is>
      </c>
      <c r="V844" s="8" t="inlineStr">
        <f aca="false">IF(A844&lt;&gt;"",$G844+'v1 Frame'!P$3*COS($C844)+'v1 Frame'!Q$3*SIN($C844)*SIN($E844)+'v1 Frame'!R$3*SIN($C844)*COS($E844),"")</f>
        <is>
          <t/>
        </is>
      </c>
      <c r="W844" s="8" t="inlineStr">
        <f aca="false">IF(A844&lt;&gt;"",$H844+'v1 Frame'!Q$3*COS($E844)-'v1 Frame'!R$3*SIN($E844),"")</f>
        <is>
          <t/>
        </is>
      </c>
      <c r="X844" s="8" t="inlineStr">
        <f aca="false">IF(A844&lt;&gt;"",$I844-'v1 Frame'!P$3*SIN($C844)+'v1 Frame'!Q$3*COS($C844)*SIN($E844)+'v1 Frame'!R$3*COS($C844)*COS($E844),"")</f>
        <is>
          <t/>
        </is>
      </c>
      <c r="Y844" s="8" t="inlineStr">
        <f aca="false">IF(A844&lt;&gt;"",$G844+'v1 Frame'!S$3*COS($C844)+'v1 Frame'!T$3*SIN($C844)*SIN($E844)+'v1 Frame'!U$3*SIN($C844)*COS($E844),"")</f>
        <is>
          <t/>
        </is>
      </c>
      <c r="Z844" s="8" t="inlineStr">
        <f aca="false">IF(A844&lt;&gt;"",$H844+'v1 Frame'!T$3*COS($E844)-'v1 Frame'!U$3*SIN($E844),"")</f>
        <is>
          <t/>
        </is>
      </c>
      <c r="AA844" s="8" t="inlineStr">
        <f aca="false">IF(A844&lt;&gt;"",$I844-'v1 Frame'!S$3*SIN($C844)+'v1 Frame'!T$3*COS($C844)*SIN($E844)+'v1 Frame'!U$3*COS($C844)*COS($E844),"")</f>
        <is>
          <t/>
        </is>
      </c>
      <c r="AB844" s="8" t="inlineStr">
        <f aca="false">IF(A844&lt;&gt;"",$G844+'v1 Frame'!V$3*COS($C844)+'v1 Frame'!W$3*SIN($C844)*SIN($E844)+'v1 Frame'!X$3*SIN($C844)*COS($E844),"")</f>
        <is>
          <t/>
        </is>
      </c>
      <c r="AC844" s="8" t="inlineStr">
        <f aca="false">IF(A844&lt;&gt;"",$H844+'v1 Frame'!W$3*COS($E844)-'v1 Frame'!X$3*SIN($E844),"")</f>
        <is>
          <t/>
        </is>
      </c>
      <c r="AD844" s="8" t="inlineStr">
        <f aca="false">IF(A844&lt;&gt;"",$I844-'v1 Frame'!V$3*SIN($C844)+'v1 Frame'!W$3*COS($C844)*SIN($E844)+'v1 Frame'!X$3*COS($C844)*COS($E844),"")</f>
        <is>
          <t/>
        </is>
      </c>
      <c r="AE844" s="25" t="inlineStr">
        <f aca="false">IF(A844&lt;&gt;"",$G844+'v1 Frame'!Y$3*COS($C844)+'v1 Frame'!Z$3*SIN($C844)*SIN($E844)+'v1 Frame'!AA$3*SIN($C844)*COS($E844),"")</f>
        <is>
          <t/>
        </is>
      </c>
      <c r="AF844" s="25" t="inlineStr">
        <f aca="false">IF(A844&lt;&gt;"",$H844+'v1 Frame'!Z$3*COS($E844)-'v1 Frame'!AA$3*SIN($E844),"")</f>
        <is>
          <t/>
        </is>
      </c>
      <c r="AG844" s="25" t="inlineStr">
        <f aca="false">IF(A844&lt;&gt;"",$I844-'v1 Frame'!Y$3*SIN($C844)+'v1 Frame'!Z$3*COS($C844)*SIN($E844)+'v1 Frame'!AA$3*COS($C844)*COS($E844),"")</f>
        <is>
          <t/>
        </is>
      </c>
      <c r="AH844" s="8" t="inlineStr">
        <f aca="false">IF(A844&lt;&gt;"",SQRT(SUMSQ(G844:I844)),"")</f>
        <is>
          <t/>
        </is>
      </c>
      <c r="AI844" s="8" t="inlineStr">
        <f aca="false">IF(A844&lt;&gt;"",IF(AH844&lt;&gt;0,ACOS(I844/AH844),0),"")</f>
        <is>
          <t/>
        </is>
      </c>
      <c r="AJ844" s="8" t="inlineStr">
        <f aca="false">IF(A844&lt;&gt;"",DEGREES(AI844),"")</f>
        <is>
          <t/>
        </is>
      </c>
      <c r="AK844" s="8" t="inlineStr">
        <f aca="false">IF(A844&lt;&gt;"",IF(OR(G844&lt;&gt;0,H844&lt;&gt;0),ATAN2(G844,H844),0),"")</f>
        <is>
          <t/>
        </is>
      </c>
      <c r="AL844" s="8" t="inlineStr">
        <f aca="false">IF(A844&lt;&gt;"",DEGREES(AK844),"")</f>
        <is>
          <t/>
        </is>
      </c>
      <c r="AM844" s="8" t="inlineStr">
        <f aca="false">IF(A844&lt;&gt;"",SQRT(SUMSQ(J844:L844)),"")</f>
        <is>
          <t/>
        </is>
      </c>
      <c r="AN844" s="8" t="inlineStr">
        <f aca="false">IF(A844&lt;&gt;"",IF(AM844&lt;&gt;0,ACOS(L844/AM844),0),"")</f>
        <is>
          <t/>
        </is>
      </c>
      <c r="AO844" s="8" t="inlineStr">
        <f aca="false">IF(A844&lt;&gt;"",DEGREES(AN844),"")</f>
        <is>
          <t/>
        </is>
      </c>
      <c r="AP844" s="8" t="inlineStr">
        <f aca="false">IF(A844&lt;&gt;"",IF(OR(J844&lt;&gt;0,K844&lt;&gt;0),ATAN2(J844,K844),0),"")</f>
        <is>
          <t/>
        </is>
      </c>
      <c r="AQ844" s="8" t="inlineStr">
        <f aca="false">IF(A844&lt;&gt;"",DEGREES(AP844),"")</f>
        <is>
          <t/>
        </is>
      </c>
      <c r="AR844" s="8" t="inlineStr">
        <f aca="false">IF(A844&lt;&gt;"",SQRT(SUMSQ(M844:O844)),"")</f>
        <is>
          <t/>
        </is>
      </c>
      <c r="AS844" s="8" t="inlineStr">
        <f aca="false">IF(A844&lt;&gt;"",IF(AR844&lt;&gt;0,ACOS(O844/AR844),0),"")</f>
        <is>
          <t/>
        </is>
      </c>
      <c r="AT844" s="8" t="inlineStr">
        <f aca="false">IF(A844&lt;&gt;"",DEGREES(AS844),"")</f>
        <is>
          <t/>
        </is>
      </c>
      <c r="AU844" s="8" t="inlineStr">
        <f aca="false">IF(A844&lt;&gt;"",IF(OR(M844&lt;&gt;0,N844&lt;&gt;0),ATAN2(M844,N844),0),"")</f>
        <is>
          <t/>
        </is>
      </c>
      <c r="AV844" s="8" t="inlineStr">
        <f aca="false">IF(A844&lt;&gt;"",DEGREES(AU844),"")</f>
        <is>
          <t/>
        </is>
      </c>
      <c r="AW844" s="8" t="inlineStr">
        <f aca="false">IF(A844&lt;&gt;"",SQRT(SUMSQ(P844:R844)),"")</f>
        <is>
          <t/>
        </is>
      </c>
      <c r="AX844" s="8" t="inlineStr">
        <f aca="false">IF(A844&lt;&gt;"",IF(AW844&lt;&gt;0,ACOS(R844/AW844),0),"")</f>
        <is>
          <t/>
        </is>
      </c>
      <c r="AY844" s="8" t="inlineStr">
        <f aca="false">IF(A844&lt;&gt;"",DEGREES(AX844),"")</f>
        <is>
          <t/>
        </is>
      </c>
      <c r="AZ844" s="8" t="inlineStr">
        <f aca="false">IF(A844&lt;&gt;"",IF(OR(P844&lt;&gt;0,Q844&lt;&gt;0),ATAN2(P844,Q844),0),"")</f>
        <is>
          <t/>
        </is>
      </c>
      <c r="BA844" s="8" t="inlineStr">
        <f aca="false">IF(A844&lt;&gt;"",DEGREES(AZ844),"")</f>
        <is>
          <t/>
        </is>
      </c>
      <c r="BB844" s="8" t="inlineStr">
        <f aca="false">IF(A844&lt;&gt;"",SQRT(SUMSQ(S844:U844)),"")</f>
        <is>
          <t/>
        </is>
      </c>
      <c r="BC844" s="8" t="inlineStr">
        <f aca="false">IF(A844&lt;&gt;"",IF(BB844&lt;&gt;0,ACOS(U844/BB844),0),"")</f>
        <is>
          <t/>
        </is>
      </c>
      <c r="BD844" s="8" t="inlineStr">
        <f aca="false">IF(A844&lt;&gt;"",DEGREES(BC844),"")</f>
        <is>
          <t/>
        </is>
      </c>
      <c r="BE844" s="8" t="inlineStr">
        <f aca="false">IF(A844&lt;&gt;"",IF(OR(S844&lt;&gt;0,T844&lt;&gt;0),ATAN2(S844,T844),0),"")</f>
        <is>
          <t/>
        </is>
      </c>
      <c r="BF844" s="8" t="inlineStr">
        <f aca="false">IF(A844&lt;&gt;"",DEGREES(BE844),"")</f>
        <is>
          <t/>
        </is>
      </c>
      <c r="BG844" s="8" t="inlineStr">
        <f aca="false">IF(A844&lt;&gt;"",SQRT(SUMSQ(V844:X844)),"")</f>
        <is>
          <t/>
        </is>
      </c>
      <c r="BH844" s="8" t="inlineStr">
        <f aca="false">IF(A844&lt;&gt;"",IF(BG844&lt;&gt;0,ACOS(X844/BG844),0),"")</f>
        <is>
          <t/>
        </is>
      </c>
      <c r="BI844" s="8" t="inlineStr">
        <f aca="false">IF(A844&lt;&gt;"",DEGREES(BH844),"")</f>
        <is>
          <t/>
        </is>
      </c>
      <c r="BJ844" s="8" t="inlineStr">
        <f aca="false">IF(A844&lt;&gt;"",IF(OR(V844&lt;&gt;0,W844&lt;&gt;0),ATAN2(V844,W844),0),"")</f>
        <is>
          <t/>
        </is>
      </c>
      <c r="BK844" s="8" t="inlineStr">
        <f aca="false">IF(A844&lt;&gt;"",DEGREES(BJ844),"")</f>
        <is>
          <t/>
        </is>
      </c>
      <c r="BL844" s="8" t="inlineStr">
        <f aca="false">IF(A844&lt;&gt;"",SQRT(SUMSQ(Y844:AA844)),"")</f>
        <is>
          <t/>
        </is>
      </c>
      <c r="BM844" s="8" t="inlineStr">
        <f aca="false">IF(A844&lt;&gt;"",IF(BL844&lt;&gt;0,ACOS(AA844/BL844),0),"")</f>
        <is>
          <t/>
        </is>
      </c>
      <c r="BN844" s="8" t="inlineStr">
        <f aca="false">IF(A844&lt;&gt;"",DEGREES(BM844),"")</f>
        <is>
          <t/>
        </is>
      </c>
      <c r="BO844" s="8" t="inlineStr">
        <f aca="false">IF(A844&lt;&gt;"",IF(OR(Y844&lt;&gt;0,Z844&lt;&gt;0),ATAN2(Y844,Z844),0),"")</f>
        <is>
          <t/>
        </is>
      </c>
      <c r="BP844" s="8" t="inlineStr">
        <f aca="false">IF(A844&lt;&gt;"",DEGREES(BO844),"")</f>
        <is>
          <t/>
        </is>
      </c>
      <c r="BQ844" s="8" t="inlineStr">
        <f aca="false">IF(A844&lt;&gt;"",SQRT(SUMSQ(AB844:AD844)),"")</f>
        <is>
          <t/>
        </is>
      </c>
      <c r="BR844" s="8" t="inlineStr">
        <f aca="false">IF(A844&lt;&gt;"",IF(BQ844&lt;&gt;0,ACOS(AD844/BQ844),0),"")</f>
        <is>
          <t/>
        </is>
      </c>
      <c r="BS844" s="8" t="inlineStr">
        <f aca="false">IF(A844&lt;&gt;"",DEGREES(BR844),"")</f>
        <is>
          <t/>
        </is>
      </c>
      <c r="BT844" s="8" t="inlineStr">
        <f aca="false">IF(A844&lt;&gt;"",IF(OR(AB844&lt;&gt;0,AC844&lt;&gt;0),ATAN2(AB844,AC844),0),"")</f>
        <is>
          <t/>
        </is>
      </c>
      <c r="BU844" s="8" t="inlineStr">
        <f aca="false">IF(A844&lt;&gt;"",DEGREES(BT844),"")</f>
        <is>
          <t/>
        </is>
      </c>
      <c r="BV844" s="8" t="inlineStr">
        <f aca="false">IF(A844&lt;&gt;"",SQRT(SUMSQ(AE844:AG844)),"")</f>
        <is>
          <t/>
        </is>
      </c>
      <c r="BW844" s="8" t="inlineStr">
        <f aca="false">IF(A844&lt;&gt;"",IF(BV844&lt;&gt;0,ACOS(AG844/BV844),0),"")</f>
        <is>
          <t/>
        </is>
      </c>
      <c r="BX844" s="8" t="inlineStr">
        <f aca="false">IF(A844&lt;&gt;"",DEGREES(BW844),"")</f>
        <is>
          <t/>
        </is>
      </c>
      <c r="BY844" s="8" t="inlineStr">
        <f aca="false">IF(A844&lt;&gt;"",IF(OR(AF844&lt;&gt;0,AG844&lt;&gt;0),ATAN2(AF844,AG844),0),"")</f>
        <is>
          <t/>
        </is>
      </c>
      <c r="BZ844" s="8" t="inlineStr">
        <f aca="false">IF(A844&lt;&gt;"",DEGREES(BY844),"")</f>
        <is>
          <t/>
        </is>
      </c>
      <c r="CA844" s="0" t="inlineStr">
        <f aca="false">IF(A844&lt;&gt;"",IF(AND(AI844&lt;Parameters!$B$11,AI844&gt;Parameters!$B$12,AN844&lt;Parameters!$B$11,AN844&gt;Parameters!$B$12,AS844&lt;Parameters!$B$11,AS844&gt;Parameters!$B$12,AX844&lt;Parameters!$B$11,AX844&gt;Parameters!$B$12,BC844&lt;Parameters!$B$11,BC844&gt;Parameters!$B$12,BM844&lt;Parameters!$B$11,BM844&gt;Parameters!$B$12,BR844&lt;Parameters!$B$11,BR844&gt;Parameters!$B$12,BW844&lt;Parameters!$B$11,BW844&gt;Parameters!$B$12),1,0),"")</f>
        <is>
          <t/>
        </is>
      </c>
      <c r="CB844" s="0" t="inlineStr">
        <f aca="false">IF(A844&lt;&gt;"",IF(OR(AI844&lt;Parameters!$B$12,AI844&gt;Parameters!$B$11),0,1),"")</f>
        <is>
          <t/>
        </is>
      </c>
      <c r="CC844" s="0" t="inlineStr">
        <f aca="false">IF(A844&lt;&gt;"",IF(OR(AN844&lt;Parameters!$B$12,AN844&gt;Parameters!$B$11),0,1),"")</f>
        <is>
          <t/>
        </is>
      </c>
      <c r="CD844" s="0" t="inlineStr">
        <f aca="false">IF(A844&lt;&gt;"",IF(OR(AS844&lt;Parameters!$B$12,AS844&gt;Parameters!$B$11),0,1),"")</f>
        <is>
          <t/>
        </is>
      </c>
      <c r="CE844" s="0" t="inlineStr">
        <f aca="false">IF(A844&lt;&gt;"",IF(OR(AX844&lt;Parameters!$B$12,AX844&gt;Parameters!$B$11),0,1),"")</f>
        <is>
          <t/>
        </is>
      </c>
      <c r="CF844" s="0" t="inlineStr">
        <f aca="false">IF(A844&lt;&gt;"",IF(OR(BC844&lt;Parameters!$B$12,BC844&gt;Parameters!$B$11),0,1),"")</f>
        <is>
          <t/>
        </is>
      </c>
      <c r="CG844" s="0" t="inlineStr">
        <f aca="false">IF(A844&lt;&gt;"",IF(OR(BH844&lt;Parameters!$B$12,BH844&gt;Parameters!$B$11),0,1),"")</f>
        <is>
          <t/>
        </is>
      </c>
      <c r="CH844" s="0" t="inlineStr">
        <f aca="false">IF(A844&lt;&gt;"",IF(OR(BM844&lt;Parameters!$B$12,BM844&gt;Parameters!$B$11),0,1),"")</f>
        <is>
          <t/>
        </is>
      </c>
      <c r="CI844" s="0" t="inlineStr">
        <f aca="false">IF(A844&lt;&gt;"",IF(OR(BR844&lt;Parameters!$B$12,BR844&gt;Parameters!$B$11),0,1),"")</f>
        <is>
          <t/>
        </is>
      </c>
      <c r="CJ844" s="0" t="inlineStr">
        <f aca="false">IF(A844&lt;&gt;"",IF(OR(BW844&lt;Parameters!$B$12,BW844&gt;Parameters!$B$11),0,1),"")</f>
        <is>
          <t/>
        </is>
      </c>
      <c r="CK844" s="26" t="inlineStr">
        <f aca="false">IF(A844&lt;&gt;"",SUM(CB844:CJ844)/9,"")</f>
        <is>
          <t/>
        </is>
      </c>
      <c r="CL844" s="0" t="inlineStr">
        <f aca="false">IF(A844&lt;&gt;"",CK844*9,"")</f>
        <is>
          <t/>
        </is>
      </c>
      <c r="CM844" s="8" t="inlineStr">
        <f aca="false">IF(A844&lt;&gt;"",TEXT(B844,CM$2)&amp;" "&amp;TEXT(A844,CM$2),"")</f>
        <is>
          <t/>
        </is>
      </c>
    </row>
    <row r="845" customFormat="false" ht="15" hidden="false" customHeight="false" outlineLevel="0" collapsed="false">
      <c r="A845" s="0" t="inlineStr">
        <f aca="false">IF(OR(B844&lt;Parameters!$K$12,A844&lt;Parameters!$K$12),IF(A844&lt;Parameters!$K$12,A844+1,0),"")</f>
        <is>
          <t/>
        </is>
      </c>
      <c r="B845" s="0" t="inlineStr">
        <f aca="false">IF(A845&lt;&gt;"",IF(A845=0,B844+1,B844),"")</f>
        <is>
          <t/>
        </is>
      </c>
      <c r="C845" s="24" t="inlineStr">
        <f aca="false">IF(A845&lt;&gt;"",-_phi*(A845+0.5),"")</f>
        <is>
          <t/>
        </is>
      </c>
      <c r="D845" s="8" t="inlineStr">
        <f aca="false">IF(A845&lt;&gt;"",DEGREES(C845),"")</f>
        <is>
          <t/>
        </is>
      </c>
      <c r="E845" s="24" t="inlineStr">
        <f aca="false">IF(A845&lt;&gt;"",_phi*(B845+0.5),"")</f>
        <is>
          <t/>
        </is>
      </c>
      <c r="F845" s="8" t="inlineStr">
        <f aca="false">IF(A845&lt;&gt;"",DEGREES(E845),"")</f>
        <is>
          <t/>
        </is>
      </c>
      <c r="G845" s="8" t="inlineStr">
        <f aca="false">IF(A845&lt;&gt;"",LOOKUP(A845,h!$A$3:$A$30,h!$D$3:$D$30),"")</f>
        <is>
          <t/>
        </is>
      </c>
      <c r="H845" s="8" t="inlineStr">
        <f aca="false">IF(A845&lt;&gt;"",LOOKUP(B845,h!$A$3:$A$30,h!$D$3:$D$30),"")</f>
        <is>
          <t/>
        </is>
      </c>
      <c r="I845" s="8" t="inlineStr">
        <f aca="false">IF(A845&lt;&gt;"",_zif,"")</f>
        <is>
          <t/>
        </is>
      </c>
      <c r="J845" s="8" t="inlineStr">
        <f aca="false">IF(A845&lt;&gt;"",$G845+'v1 Frame'!D$3*COS($C845)+'v1 Frame'!E$3*SIN($C845)*SIN($E845)+'v1 Frame'!F$3*SIN($C845)*COS($E845),"")</f>
        <is>
          <t/>
        </is>
      </c>
      <c r="K845" s="8" t="inlineStr">
        <f aca="false">IF(A845&lt;&gt;"",$H845+'v1 Frame'!E$3*COS($E845)-'v1 Frame'!F$3*SIN($E845),"")</f>
        <is>
          <t/>
        </is>
      </c>
      <c r="L845" s="8" t="inlineStr">
        <f aca="false">IF(A845&lt;&gt;"",$I845-'v1 Frame'!D$3*SIN($C845)+'v1 Frame'!E$3*COS($C845)*SIN($E845)+'v1 Frame'!F$3*COS($C845)*COS($E845),"")</f>
        <is>
          <t/>
        </is>
      </c>
      <c r="M845" s="8" t="inlineStr">
        <f aca="false">IF(A845&lt;&gt;"",$G845+'v1 Frame'!G$3*COS($C845)+'v1 Frame'!H$3*SIN($C845)*SIN($E845)+'v1 Frame'!I$3*SIN($C845)*COS($E845),"")</f>
        <is>
          <t/>
        </is>
      </c>
      <c r="N845" s="8" t="inlineStr">
        <f aca="false">IF(A845&lt;&gt;"",$H845+'v1 Frame'!H$3*COS($E845)-'v1 Frame'!I$3*SIN($E845),"")</f>
        <is>
          <t/>
        </is>
      </c>
      <c r="O845" s="8" t="inlineStr">
        <f aca="false">IF(A845&lt;&gt;"",$I845-'v1 Frame'!G$3*SIN($C845)+'v1 Frame'!H$3*COS($C845)*SIN($E845)+'v1 Frame'!I$3*COS($C845)*COS($E845),"")</f>
        <is>
          <t/>
        </is>
      </c>
      <c r="P845" s="8" t="inlineStr">
        <f aca="false">IF(A845&lt;&gt;"",$G845+'v1 Frame'!J$3*COS($C845)+'v1 Frame'!K$3*SIN($C845)*SIN($E845)+'v1 Frame'!L$3*SIN($C845)*COS($E845),"")</f>
        <is>
          <t/>
        </is>
      </c>
      <c r="Q845" s="8" t="inlineStr">
        <f aca="false">IF(A845&lt;&gt;"",$H845+'v1 Frame'!K$3*COS($E845)-'v1 Frame'!L$3*SIN($E845),"")</f>
        <is>
          <t/>
        </is>
      </c>
      <c r="R845" s="8" t="inlineStr">
        <f aca="false">IF(A845&lt;&gt;"",$I845-'v1 Frame'!J$3*SIN($C845)+'v1 Frame'!K$3*COS($C845)*SIN($E845)+'v1 Frame'!L$3*COS($C845)*COS($E845),"")</f>
        <is>
          <t/>
        </is>
      </c>
      <c r="S845" s="8" t="inlineStr">
        <f aca="false">IF(A845&lt;&gt;"",$G845+'v1 Frame'!M$3*COS($C845)+'v1 Frame'!N$3*SIN($C845)*SIN($E845)+'v1 Frame'!O$3*SIN($C845)*COS($E845),"")</f>
        <is>
          <t/>
        </is>
      </c>
      <c r="T845" s="8" t="inlineStr">
        <f aca="false">IF(A845&lt;&gt;"",$H845+'v1 Frame'!N$3*COS($E845)-'v1 Frame'!O$3*SIN($E845),"")</f>
        <is>
          <t/>
        </is>
      </c>
      <c r="U845" s="8" t="inlineStr">
        <f aca="false">IF(A845&lt;&gt;"",$I845-'v1 Frame'!M$3*SIN($C845)+'v1 Frame'!N$3*COS($C845)*SIN($E845)+'v1 Frame'!O$3*COS($C845)*COS($E845),"")</f>
        <is>
          <t/>
        </is>
      </c>
      <c r="V845" s="8" t="inlineStr">
        <f aca="false">IF(A845&lt;&gt;"",$G845+'v1 Frame'!P$3*COS($C845)+'v1 Frame'!Q$3*SIN($C845)*SIN($E845)+'v1 Frame'!R$3*SIN($C845)*COS($E845),"")</f>
        <is>
          <t/>
        </is>
      </c>
      <c r="W845" s="8" t="inlineStr">
        <f aca="false">IF(A845&lt;&gt;"",$H845+'v1 Frame'!Q$3*COS($E845)-'v1 Frame'!R$3*SIN($E845),"")</f>
        <is>
          <t/>
        </is>
      </c>
      <c r="X845" s="8" t="inlineStr">
        <f aca="false">IF(A845&lt;&gt;"",$I845-'v1 Frame'!P$3*SIN($C845)+'v1 Frame'!Q$3*COS($C845)*SIN($E845)+'v1 Frame'!R$3*COS($C845)*COS($E845),"")</f>
        <is>
          <t/>
        </is>
      </c>
      <c r="Y845" s="8" t="inlineStr">
        <f aca="false">IF(A845&lt;&gt;"",$G845+'v1 Frame'!S$3*COS($C845)+'v1 Frame'!T$3*SIN($C845)*SIN($E845)+'v1 Frame'!U$3*SIN($C845)*COS($E845),"")</f>
        <is>
          <t/>
        </is>
      </c>
      <c r="Z845" s="8" t="inlineStr">
        <f aca="false">IF(A845&lt;&gt;"",$H845+'v1 Frame'!T$3*COS($E845)-'v1 Frame'!U$3*SIN($E845),"")</f>
        <is>
          <t/>
        </is>
      </c>
      <c r="AA845" s="8" t="inlineStr">
        <f aca="false">IF(A845&lt;&gt;"",$I845-'v1 Frame'!S$3*SIN($C845)+'v1 Frame'!T$3*COS($C845)*SIN($E845)+'v1 Frame'!U$3*COS($C845)*COS($E845),"")</f>
        <is>
          <t/>
        </is>
      </c>
      <c r="AB845" s="8" t="inlineStr">
        <f aca="false">IF(A845&lt;&gt;"",$G845+'v1 Frame'!V$3*COS($C845)+'v1 Frame'!W$3*SIN($C845)*SIN($E845)+'v1 Frame'!X$3*SIN($C845)*COS($E845),"")</f>
        <is>
          <t/>
        </is>
      </c>
      <c r="AC845" s="8" t="inlineStr">
        <f aca="false">IF(A845&lt;&gt;"",$H845+'v1 Frame'!W$3*COS($E845)-'v1 Frame'!X$3*SIN($E845),"")</f>
        <is>
          <t/>
        </is>
      </c>
      <c r="AD845" s="8" t="inlineStr">
        <f aca="false">IF(A845&lt;&gt;"",$I845-'v1 Frame'!V$3*SIN($C845)+'v1 Frame'!W$3*COS($C845)*SIN($E845)+'v1 Frame'!X$3*COS($C845)*COS($E845),"")</f>
        <is>
          <t/>
        </is>
      </c>
      <c r="AE845" s="25" t="inlineStr">
        <f aca="false">IF(A845&lt;&gt;"",$G845+'v1 Frame'!Y$3*COS($C845)+'v1 Frame'!Z$3*SIN($C845)*SIN($E845)+'v1 Frame'!AA$3*SIN($C845)*COS($E845),"")</f>
        <is>
          <t/>
        </is>
      </c>
      <c r="AF845" s="25" t="inlineStr">
        <f aca="false">IF(A845&lt;&gt;"",$H845+'v1 Frame'!Z$3*COS($E845)-'v1 Frame'!AA$3*SIN($E845),"")</f>
        <is>
          <t/>
        </is>
      </c>
      <c r="AG845" s="25" t="inlineStr">
        <f aca="false">IF(A845&lt;&gt;"",$I845-'v1 Frame'!Y$3*SIN($C845)+'v1 Frame'!Z$3*COS($C845)*SIN($E845)+'v1 Frame'!AA$3*COS($C845)*COS($E845),"")</f>
        <is>
          <t/>
        </is>
      </c>
      <c r="AH845" s="8" t="inlineStr">
        <f aca="false">IF(A845&lt;&gt;"",SQRT(SUMSQ(G845:I845)),"")</f>
        <is>
          <t/>
        </is>
      </c>
      <c r="AI845" s="8" t="inlineStr">
        <f aca="false">IF(A845&lt;&gt;"",IF(AH845&lt;&gt;0,ACOS(I845/AH845),0),"")</f>
        <is>
          <t/>
        </is>
      </c>
      <c r="AJ845" s="8" t="inlineStr">
        <f aca="false">IF(A845&lt;&gt;"",DEGREES(AI845),"")</f>
        <is>
          <t/>
        </is>
      </c>
      <c r="AK845" s="8" t="inlineStr">
        <f aca="false">IF(A845&lt;&gt;"",IF(OR(G845&lt;&gt;0,H845&lt;&gt;0),ATAN2(G845,H845),0),"")</f>
        <is>
          <t/>
        </is>
      </c>
      <c r="AL845" s="8" t="inlineStr">
        <f aca="false">IF(A845&lt;&gt;"",DEGREES(AK845),"")</f>
        <is>
          <t/>
        </is>
      </c>
      <c r="AM845" s="8" t="inlineStr">
        <f aca="false">IF(A845&lt;&gt;"",SQRT(SUMSQ(J845:L845)),"")</f>
        <is>
          <t/>
        </is>
      </c>
      <c r="AN845" s="8" t="inlineStr">
        <f aca="false">IF(A845&lt;&gt;"",IF(AM845&lt;&gt;0,ACOS(L845/AM845),0),"")</f>
        <is>
          <t/>
        </is>
      </c>
      <c r="AO845" s="8" t="inlineStr">
        <f aca="false">IF(A845&lt;&gt;"",DEGREES(AN845),"")</f>
        <is>
          <t/>
        </is>
      </c>
      <c r="AP845" s="8" t="inlineStr">
        <f aca="false">IF(A845&lt;&gt;"",IF(OR(J845&lt;&gt;0,K845&lt;&gt;0),ATAN2(J845,K845),0),"")</f>
        <is>
          <t/>
        </is>
      </c>
      <c r="AQ845" s="8" t="inlineStr">
        <f aca="false">IF(A845&lt;&gt;"",DEGREES(AP845),"")</f>
        <is>
          <t/>
        </is>
      </c>
      <c r="AR845" s="8" t="inlineStr">
        <f aca="false">IF(A845&lt;&gt;"",SQRT(SUMSQ(M845:O845)),"")</f>
        <is>
          <t/>
        </is>
      </c>
      <c r="AS845" s="8" t="inlineStr">
        <f aca="false">IF(A845&lt;&gt;"",IF(AR845&lt;&gt;0,ACOS(O845/AR845),0),"")</f>
        <is>
          <t/>
        </is>
      </c>
      <c r="AT845" s="8" t="inlineStr">
        <f aca="false">IF(A845&lt;&gt;"",DEGREES(AS845),"")</f>
        <is>
          <t/>
        </is>
      </c>
      <c r="AU845" s="8" t="inlineStr">
        <f aca="false">IF(A845&lt;&gt;"",IF(OR(M845&lt;&gt;0,N845&lt;&gt;0),ATAN2(M845,N845),0),"")</f>
        <is>
          <t/>
        </is>
      </c>
      <c r="AV845" s="8" t="inlineStr">
        <f aca="false">IF(A845&lt;&gt;"",DEGREES(AU845),"")</f>
        <is>
          <t/>
        </is>
      </c>
      <c r="AW845" s="8" t="inlineStr">
        <f aca="false">IF(A845&lt;&gt;"",SQRT(SUMSQ(P845:R845)),"")</f>
        <is>
          <t/>
        </is>
      </c>
      <c r="AX845" s="8" t="inlineStr">
        <f aca="false">IF(A845&lt;&gt;"",IF(AW845&lt;&gt;0,ACOS(R845/AW845),0),"")</f>
        <is>
          <t/>
        </is>
      </c>
      <c r="AY845" s="8" t="inlineStr">
        <f aca="false">IF(A845&lt;&gt;"",DEGREES(AX845),"")</f>
        <is>
          <t/>
        </is>
      </c>
      <c r="AZ845" s="8" t="inlineStr">
        <f aca="false">IF(A845&lt;&gt;"",IF(OR(P845&lt;&gt;0,Q845&lt;&gt;0),ATAN2(P845,Q845),0),"")</f>
        <is>
          <t/>
        </is>
      </c>
      <c r="BA845" s="8" t="inlineStr">
        <f aca="false">IF(A845&lt;&gt;"",DEGREES(AZ845),"")</f>
        <is>
          <t/>
        </is>
      </c>
      <c r="BB845" s="8" t="inlineStr">
        <f aca="false">IF(A845&lt;&gt;"",SQRT(SUMSQ(S845:U845)),"")</f>
        <is>
          <t/>
        </is>
      </c>
      <c r="BC845" s="8" t="inlineStr">
        <f aca="false">IF(A845&lt;&gt;"",IF(BB845&lt;&gt;0,ACOS(U845/BB845),0),"")</f>
        <is>
          <t/>
        </is>
      </c>
      <c r="BD845" s="8" t="inlineStr">
        <f aca="false">IF(A845&lt;&gt;"",DEGREES(BC845),"")</f>
        <is>
          <t/>
        </is>
      </c>
      <c r="BE845" s="8" t="inlineStr">
        <f aca="false">IF(A845&lt;&gt;"",IF(OR(S845&lt;&gt;0,T845&lt;&gt;0),ATAN2(S845,T845),0),"")</f>
        <is>
          <t/>
        </is>
      </c>
      <c r="BF845" s="8" t="inlineStr">
        <f aca="false">IF(A845&lt;&gt;"",DEGREES(BE845),"")</f>
        <is>
          <t/>
        </is>
      </c>
      <c r="BG845" s="8" t="inlineStr">
        <f aca="false">IF(A845&lt;&gt;"",SQRT(SUMSQ(V845:X845)),"")</f>
        <is>
          <t/>
        </is>
      </c>
      <c r="BH845" s="8" t="inlineStr">
        <f aca="false">IF(A845&lt;&gt;"",IF(BG845&lt;&gt;0,ACOS(X845/BG845),0),"")</f>
        <is>
          <t/>
        </is>
      </c>
      <c r="BI845" s="8" t="inlineStr">
        <f aca="false">IF(A845&lt;&gt;"",DEGREES(BH845),"")</f>
        <is>
          <t/>
        </is>
      </c>
      <c r="BJ845" s="8" t="inlineStr">
        <f aca="false">IF(A845&lt;&gt;"",IF(OR(V845&lt;&gt;0,W845&lt;&gt;0),ATAN2(V845,W845),0),"")</f>
        <is>
          <t/>
        </is>
      </c>
      <c r="BK845" s="8" t="inlineStr">
        <f aca="false">IF(A845&lt;&gt;"",DEGREES(BJ845),"")</f>
        <is>
          <t/>
        </is>
      </c>
      <c r="BL845" s="8" t="inlineStr">
        <f aca="false">IF(A845&lt;&gt;"",SQRT(SUMSQ(Y845:AA845)),"")</f>
        <is>
          <t/>
        </is>
      </c>
      <c r="BM845" s="8" t="inlineStr">
        <f aca="false">IF(A845&lt;&gt;"",IF(BL845&lt;&gt;0,ACOS(AA845/BL845),0),"")</f>
        <is>
          <t/>
        </is>
      </c>
      <c r="BN845" s="8" t="inlineStr">
        <f aca="false">IF(A845&lt;&gt;"",DEGREES(BM845),"")</f>
        <is>
          <t/>
        </is>
      </c>
      <c r="BO845" s="8" t="inlineStr">
        <f aca="false">IF(A845&lt;&gt;"",IF(OR(Y845&lt;&gt;0,Z845&lt;&gt;0),ATAN2(Y845,Z845),0),"")</f>
        <is>
          <t/>
        </is>
      </c>
      <c r="BP845" s="8" t="inlineStr">
        <f aca="false">IF(A845&lt;&gt;"",DEGREES(BO845),"")</f>
        <is>
          <t/>
        </is>
      </c>
      <c r="BQ845" s="8" t="inlineStr">
        <f aca="false">IF(A845&lt;&gt;"",SQRT(SUMSQ(AB845:AD845)),"")</f>
        <is>
          <t/>
        </is>
      </c>
      <c r="BR845" s="8" t="inlineStr">
        <f aca="false">IF(A845&lt;&gt;"",IF(BQ845&lt;&gt;0,ACOS(AD845/BQ845),0),"")</f>
        <is>
          <t/>
        </is>
      </c>
      <c r="BS845" s="8" t="inlineStr">
        <f aca="false">IF(A845&lt;&gt;"",DEGREES(BR845),"")</f>
        <is>
          <t/>
        </is>
      </c>
      <c r="BT845" s="8" t="inlineStr">
        <f aca="false">IF(A845&lt;&gt;"",IF(OR(AB845&lt;&gt;0,AC845&lt;&gt;0),ATAN2(AB845,AC845),0),"")</f>
        <is>
          <t/>
        </is>
      </c>
      <c r="BU845" s="8" t="inlineStr">
        <f aca="false">IF(A845&lt;&gt;"",DEGREES(BT845),"")</f>
        <is>
          <t/>
        </is>
      </c>
      <c r="BV845" s="8" t="inlineStr">
        <f aca="false">IF(A845&lt;&gt;"",SQRT(SUMSQ(AE845:AG845)),"")</f>
        <is>
          <t/>
        </is>
      </c>
      <c r="BW845" s="8" t="inlineStr">
        <f aca="false">IF(A845&lt;&gt;"",IF(BV845&lt;&gt;0,ACOS(AG845/BV845),0),"")</f>
        <is>
          <t/>
        </is>
      </c>
      <c r="BX845" s="8" t="inlineStr">
        <f aca="false">IF(A845&lt;&gt;"",DEGREES(BW845),"")</f>
        <is>
          <t/>
        </is>
      </c>
      <c r="BY845" s="8" t="inlineStr">
        <f aca="false">IF(A845&lt;&gt;"",IF(OR(AF845&lt;&gt;0,AG845&lt;&gt;0),ATAN2(AF845,AG845),0),"")</f>
        <is>
          <t/>
        </is>
      </c>
      <c r="BZ845" s="8" t="inlineStr">
        <f aca="false">IF(A845&lt;&gt;"",DEGREES(BY845),"")</f>
        <is>
          <t/>
        </is>
      </c>
      <c r="CA845" s="0" t="inlineStr">
        <f aca="false">IF(A845&lt;&gt;"",IF(AND(AI845&lt;Parameters!$B$11,AI845&gt;Parameters!$B$12,AN845&lt;Parameters!$B$11,AN845&gt;Parameters!$B$12,AS845&lt;Parameters!$B$11,AS845&gt;Parameters!$B$12,AX845&lt;Parameters!$B$11,AX845&gt;Parameters!$B$12,BC845&lt;Parameters!$B$11,BC845&gt;Parameters!$B$12,BM845&lt;Parameters!$B$11,BM845&gt;Parameters!$B$12,BR845&lt;Parameters!$B$11,BR845&gt;Parameters!$B$12,BW845&lt;Parameters!$B$11,BW845&gt;Parameters!$B$12),1,0),"")</f>
        <is>
          <t/>
        </is>
      </c>
      <c r="CB845" s="0" t="inlineStr">
        <f aca="false">IF(A845&lt;&gt;"",IF(OR(AI845&lt;Parameters!$B$12,AI845&gt;Parameters!$B$11),0,1),"")</f>
        <is>
          <t/>
        </is>
      </c>
      <c r="CC845" s="0" t="inlineStr">
        <f aca="false">IF(A845&lt;&gt;"",IF(OR(AN845&lt;Parameters!$B$12,AN845&gt;Parameters!$B$11),0,1),"")</f>
        <is>
          <t/>
        </is>
      </c>
      <c r="CD845" s="0" t="inlineStr">
        <f aca="false">IF(A845&lt;&gt;"",IF(OR(AS845&lt;Parameters!$B$12,AS845&gt;Parameters!$B$11),0,1),"")</f>
        <is>
          <t/>
        </is>
      </c>
      <c r="CE845" s="0" t="inlineStr">
        <f aca="false">IF(A845&lt;&gt;"",IF(OR(AX845&lt;Parameters!$B$12,AX845&gt;Parameters!$B$11),0,1),"")</f>
        <is>
          <t/>
        </is>
      </c>
      <c r="CF845" s="0" t="inlineStr">
        <f aca="false">IF(A845&lt;&gt;"",IF(OR(BC845&lt;Parameters!$B$12,BC845&gt;Parameters!$B$11),0,1),"")</f>
        <is>
          <t/>
        </is>
      </c>
      <c r="CG845" s="0" t="inlineStr">
        <f aca="false">IF(A845&lt;&gt;"",IF(OR(BH845&lt;Parameters!$B$12,BH845&gt;Parameters!$B$11),0,1),"")</f>
        <is>
          <t/>
        </is>
      </c>
      <c r="CH845" s="0" t="inlineStr">
        <f aca="false">IF(A845&lt;&gt;"",IF(OR(BM845&lt;Parameters!$B$12,BM845&gt;Parameters!$B$11),0,1),"")</f>
        <is>
          <t/>
        </is>
      </c>
      <c r="CI845" s="0" t="inlineStr">
        <f aca="false">IF(A845&lt;&gt;"",IF(OR(BR845&lt;Parameters!$B$12,BR845&gt;Parameters!$B$11),0,1),"")</f>
        <is>
          <t/>
        </is>
      </c>
      <c r="CJ845" s="0" t="inlineStr">
        <f aca="false">IF(A845&lt;&gt;"",IF(OR(BW845&lt;Parameters!$B$12,BW845&gt;Parameters!$B$11),0,1),"")</f>
        <is>
          <t/>
        </is>
      </c>
      <c r="CK845" s="26" t="inlineStr">
        <f aca="false">IF(A845&lt;&gt;"",SUM(CB845:CJ845)/9,"")</f>
        <is>
          <t/>
        </is>
      </c>
      <c r="CL845" s="0" t="inlineStr">
        <f aca="false">IF(A845&lt;&gt;"",CK845*9,"")</f>
        <is>
          <t/>
        </is>
      </c>
      <c r="CM845" s="8" t="inlineStr">
        <f aca="false">IF(A845&lt;&gt;"",TEXT(B845,CM$2)&amp;" "&amp;TEXT(A845,CM$2),"")</f>
        <is>
          <t/>
        </is>
      </c>
    </row>
    <row r="846" customFormat="false" ht="15" hidden="false" customHeight="false" outlineLevel="0" collapsed="false">
      <c r="A846" s="0" t="inlineStr">
        <f aca="false">IF(OR(B845&lt;Parameters!$K$12,A845&lt;Parameters!$K$12),IF(A845&lt;Parameters!$K$12,A845+1,0),"")</f>
        <is>
          <t/>
        </is>
      </c>
      <c r="B846" s="0" t="inlineStr">
        <f aca="false">IF(A846&lt;&gt;"",IF(A846=0,B845+1,B845),"")</f>
        <is>
          <t/>
        </is>
      </c>
      <c r="C846" s="24" t="inlineStr">
        <f aca="false">IF(A846&lt;&gt;"",-_phi*(A846+0.5),"")</f>
        <is>
          <t/>
        </is>
      </c>
      <c r="D846" s="8" t="inlineStr">
        <f aca="false">IF(A846&lt;&gt;"",DEGREES(C846),"")</f>
        <is>
          <t/>
        </is>
      </c>
      <c r="E846" s="24" t="inlineStr">
        <f aca="false">IF(A846&lt;&gt;"",_phi*(B846+0.5),"")</f>
        <is>
          <t/>
        </is>
      </c>
      <c r="F846" s="8" t="inlineStr">
        <f aca="false">IF(A846&lt;&gt;"",DEGREES(E846),"")</f>
        <is>
          <t/>
        </is>
      </c>
      <c r="G846" s="8" t="inlineStr">
        <f aca="false">IF(A846&lt;&gt;"",LOOKUP(A846,h!$A$3:$A$30,h!$D$3:$D$30),"")</f>
        <is>
          <t/>
        </is>
      </c>
      <c r="H846" s="8" t="inlineStr">
        <f aca="false">IF(A846&lt;&gt;"",LOOKUP(B846,h!$A$3:$A$30,h!$D$3:$D$30),"")</f>
        <is>
          <t/>
        </is>
      </c>
      <c r="I846" s="8" t="inlineStr">
        <f aca="false">IF(A846&lt;&gt;"",_zif,"")</f>
        <is>
          <t/>
        </is>
      </c>
      <c r="J846" s="8" t="inlineStr">
        <f aca="false">IF(A846&lt;&gt;"",$G846+'v1 Frame'!D$3*COS($C846)+'v1 Frame'!E$3*SIN($C846)*SIN($E846)+'v1 Frame'!F$3*SIN($C846)*COS($E846),"")</f>
        <is>
          <t/>
        </is>
      </c>
      <c r="K846" s="8" t="inlineStr">
        <f aca="false">IF(A846&lt;&gt;"",$H846+'v1 Frame'!E$3*COS($E846)-'v1 Frame'!F$3*SIN($E846),"")</f>
        <is>
          <t/>
        </is>
      </c>
      <c r="L846" s="8" t="inlineStr">
        <f aca="false">IF(A846&lt;&gt;"",$I846-'v1 Frame'!D$3*SIN($C846)+'v1 Frame'!E$3*COS($C846)*SIN($E846)+'v1 Frame'!F$3*COS($C846)*COS($E846),"")</f>
        <is>
          <t/>
        </is>
      </c>
      <c r="M846" s="8" t="inlineStr">
        <f aca="false">IF(A846&lt;&gt;"",$G846+'v1 Frame'!G$3*COS($C846)+'v1 Frame'!H$3*SIN($C846)*SIN($E846)+'v1 Frame'!I$3*SIN($C846)*COS($E846),"")</f>
        <is>
          <t/>
        </is>
      </c>
      <c r="N846" s="8" t="inlineStr">
        <f aca="false">IF(A846&lt;&gt;"",$H846+'v1 Frame'!H$3*COS($E846)-'v1 Frame'!I$3*SIN($E846),"")</f>
        <is>
          <t/>
        </is>
      </c>
      <c r="O846" s="8" t="inlineStr">
        <f aca="false">IF(A846&lt;&gt;"",$I846-'v1 Frame'!G$3*SIN($C846)+'v1 Frame'!H$3*COS($C846)*SIN($E846)+'v1 Frame'!I$3*COS($C846)*COS($E846),"")</f>
        <is>
          <t/>
        </is>
      </c>
      <c r="P846" s="8" t="inlineStr">
        <f aca="false">IF(A846&lt;&gt;"",$G846+'v1 Frame'!J$3*COS($C846)+'v1 Frame'!K$3*SIN($C846)*SIN($E846)+'v1 Frame'!L$3*SIN($C846)*COS($E846),"")</f>
        <is>
          <t/>
        </is>
      </c>
      <c r="Q846" s="8" t="inlineStr">
        <f aca="false">IF(A846&lt;&gt;"",$H846+'v1 Frame'!K$3*COS($E846)-'v1 Frame'!L$3*SIN($E846),"")</f>
        <is>
          <t/>
        </is>
      </c>
      <c r="R846" s="8" t="inlineStr">
        <f aca="false">IF(A846&lt;&gt;"",$I846-'v1 Frame'!J$3*SIN($C846)+'v1 Frame'!K$3*COS($C846)*SIN($E846)+'v1 Frame'!L$3*COS($C846)*COS($E846),"")</f>
        <is>
          <t/>
        </is>
      </c>
      <c r="S846" s="8" t="inlineStr">
        <f aca="false">IF(A846&lt;&gt;"",$G846+'v1 Frame'!M$3*COS($C846)+'v1 Frame'!N$3*SIN($C846)*SIN($E846)+'v1 Frame'!O$3*SIN($C846)*COS($E846),"")</f>
        <is>
          <t/>
        </is>
      </c>
      <c r="T846" s="8" t="inlineStr">
        <f aca="false">IF(A846&lt;&gt;"",$H846+'v1 Frame'!N$3*COS($E846)-'v1 Frame'!O$3*SIN($E846),"")</f>
        <is>
          <t/>
        </is>
      </c>
      <c r="U846" s="8" t="inlineStr">
        <f aca="false">IF(A846&lt;&gt;"",$I846-'v1 Frame'!M$3*SIN($C846)+'v1 Frame'!N$3*COS($C846)*SIN($E846)+'v1 Frame'!O$3*COS($C846)*COS($E846),"")</f>
        <is>
          <t/>
        </is>
      </c>
      <c r="V846" s="8" t="inlineStr">
        <f aca="false">IF(A846&lt;&gt;"",$G846+'v1 Frame'!P$3*COS($C846)+'v1 Frame'!Q$3*SIN($C846)*SIN($E846)+'v1 Frame'!R$3*SIN($C846)*COS($E846),"")</f>
        <is>
          <t/>
        </is>
      </c>
      <c r="W846" s="8" t="inlineStr">
        <f aca="false">IF(A846&lt;&gt;"",$H846+'v1 Frame'!Q$3*COS($E846)-'v1 Frame'!R$3*SIN($E846),"")</f>
        <is>
          <t/>
        </is>
      </c>
      <c r="X846" s="8" t="inlineStr">
        <f aca="false">IF(A846&lt;&gt;"",$I846-'v1 Frame'!P$3*SIN($C846)+'v1 Frame'!Q$3*COS($C846)*SIN($E846)+'v1 Frame'!R$3*COS($C846)*COS($E846),"")</f>
        <is>
          <t/>
        </is>
      </c>
      <c r="Y846" s="8" t="inlineStr">
        <f aca="false">IF(A846&lt;&gt;"",$G846+'v1 Frame'!S$3*COS($C846)+'v1 Frame'!T$3*SIN($C846)*SIN($E846)+'v1 Frame'!U$3*SIN($C846)*COS($E846),"")</f>
        <is>
          <t/>
        </is>
      </c>
      <c r="Z846" s="8" t="inlineStr">
        <f aca="false">IF(A846&lt;&gt;"",$H846+'v1 Frame'!T$3*COS($E846)-'v1 Frame'!U$3*SIN($E846),"")</f>
        <is>
          <t/>
        </is>
      </c>
      <c r="AA846" s="8" t="inlineStr">
        <f aca="false">IF(A846&lt;&gt;"",$I846-'v1 Frame'!S$3*SIN($C846)+'v1 Frame'!T$3*COS($C846)*SIN($E846)+'v1 Frame'!U$3*COS($C846)*COS($E846),"")</f>
        <is>
          <t/>
        </is>
      </c>
      <c r="AB846" s="8" t="inlineStr">
        <f aca="false">IF(A846&lt;&gt;"",$G846+'v1 Frame'!V$3*COS($C846)+'v1 Frame'!W$3*SIN($C846)*SIN($E846)+'v1 Frame'!X$3*SIN($C846)*COS($E846),"")</f>
        <is>
          <t/>
        </is>
      </c>
      <c r="AC846" s="8" t="inlineStr">
        <f aca="false">IF(A846&lt;&gt;"",$H846+'v1 Frame'!W$3*COS($E846)-'v1 Frame'!X$3*SIN($E846),"")</f>
        <is>
          <t/>
        </is>
      </c>
      <c r="AD846" s="8" t="inlineStr">
        <f aca="false">IF(A846&lt;&gt;"",$I846-'v1 Frame'!V$3*SIN($C846)+'v1 Frame'!W$3*COS($C846)*SIN($E846)+'v1 Frame'!X$3*COS($C846)*COS($E846),"")</f>
        <is>
          <t/>
        </is>
      </c>
      <c r="AE846" s="25" t="inlineStr">
        <f aca="false">IF(A846&lt;&gt;"",$G846+'v1 Frame'!Y$3*COS($C846)+'v1 Frame'!Z$3*SIN($C846)*SIN($E846)+'v1 Frame'!AA$3*SIN($C846)*COS($E846),"")</f>
        <is>
          <t/>
        </is>
      </c>
      <c r="AF846" s="25" t="inlineStr">
        <f aca="false">IF(A846&lt;&gt;"",$H846+'v1 Frame'!Z$3*COS($E846)-'v1 Frame'!AA$3*SIN($E846),"")</f>
        <is>
          <t/>
        </is>
      </c>
      <c r="AG846" s="25" t="inlineStr">
        <f aca="false">IF(A846&lt;&gt;"",$I846-'v1 Frame'!Y$3*SIN($C846)+'v1 Frame'!Z$3*COS($C846)*SIN($E846)+'v1 Frame'!AA$3*COS($C846)*COS($E846),"")</f>
        <is>
          <t/>
        </is>
      </c>
      <c r="AH846" s="8" t="inlineStr">
        <f aca="false">IF(A846&lt;&gt;"",SQRT(SUMSQ(G846:I846)),"")</f>
        <is>
          <t/>
        </is>
      </c>
      <c r="AI846" s="8" t="inlineStr">
        <f aca="false">IF(A846&lt;&gt;"",IF(AH846&lt;&gt;0,ACOS(I846/AH846),0),"")</f>
        <is>
          <t/>
        </is>
      </c>
      <c r="AJ846" s="8" t="inlineStr">
        <f aca="false">IF(A846&lt;&gt;"",DEGREES(AI846),"")</f>
        <is>
          <t/>
        </is>
      </c>
      <c r="AK846" s="8" t="inlineStr">
        <f aca="false">IF(A846&lt;&gt;"",IF(OR(G846&lt;&gt;0,H846&lt;&gt;0),ATAN2(G846,H846),0),"")</f>
        <is>
          <t/>
        </is>
      </c>
      <c r="AL846" s="8" t="inlineStr">
        <f aca="false">IF(A846&lt;&gt;"",DEGREES(AK846),"")</f>
        <is>
          <t/>
        </is>
      </c>
      <c r="AM846" s="8" t="inlineStr">
        <f aca="false">IF(A846&lt;&gt;"",SQRT(SUMSQ(J846:L846)),"")</f>
        <is>
          <t/>
        </is>
      </c>
      <c r="AN846" s="8" t="inlineStr">
        <f aca="false">IF(A846&lt;&gt;"",IF(AM846&lt;&gt;0,ACOS(L846/AM846),0),"")</f>
        <is>
          <t/>
        </is>
      </c>
      <c r="AO846" s="8" t="inlineStr">
        <f aca="false">IF(A846&lt;&gt;"",DEGREES(AN846),"")</f>
        <is>
          <t/>
        </is>
      </c>
      <c r="AP846" s="8" t="inlineStr">
        <f aca="false">IF(A846&lt;&gt;"",IF(OR(J846&lt;&gt;0,K846&lt;&gt;0),ATAN2(J846,K846),0),"")</f>
        <is>
          <t/>
        </is>
      </c>
      <c r="AQ846" s="8" t="inlineStr">
        <f aca="false">IF(A846&lt;&gt;"",DEGREES(AP846),"")</f>
        <is>
          <t/>
        </is>
      </c>
      <c r="AR846" s="8" t="inlineStr">
        <f aca="false">IF(A846&lt;&gt;"",SQRT(SUMSQ(M846:O846)),"")</f>
        <is>
          <t/>
        </is>
      </c>
      <c r="AS846" s="8" t="inlineStr">
        <f aca="false">IF(A846&lt;&gt;"",IF(AR846&lt;&gt;0,ACOS(O846/AR846),0),"")</f>
        <is>
          <t/>
        </is>
      </c>
      <c r="AT846" s="8" t="inlineStr">
        <f aca="false">IF(A846&lt;&gt;"",DEGREES(AS846),"")</f>
        <is>
          <t/>
        </is>
      </c>
      <c r="AU846" s="8" t="inlineStr">
        <f aca="false">IF(A846&lt;&gt;"",IF(OR(M846&lt;&gt;0,N846&lt;&gt;0),ATAN2(M846,N846),0),"")</f>
        <is>
          <t/>
        </is>
      </c>
      <c r="AV846" s="8" t="inlineStr">
        <f aca="false">IF(A846&lt;&gt;"",DEGREES(AU846),"")</f>
        <is>
          <t/>
        </is>
      </c>
      <c r="AW846" s="8" t="inlineStr">
        <f aca="false">IF(A846&lt;&gt;"",SQRT(SUMSQ(P846:R846)),"")</f>
        <is>
          <t/>
        </is>
      </c>
      <c r="AX846" s="8" t="inlineStr">
        <f aca="false">IF(A846&lt;&gt;"",IF(AW846&lt;&gt;0,ACOS(R846/AW846),0),"")</f>
        <is>
          <t/>
        </is>
      </c>
      <c r="AY846" s="8" t="inlineStr">
        <f aca="false">IF(A846&lt;&gt;"",DEGREES(AX846),"")</f>
        <is>
          <t/>
        </is>
      </c>
      <c r="AZ846" s="8" t="inlineStr">
        <f aca="false">IF(A846&lt;&gt;"",IF(OR(P846&lt;&gt;0,Q846&lt;&gt;0),ATAN2(P846,Q846),0),"")</f>
        <is>
          <t/>
        </is>
      </c>
      <c r="BA846" s="8" t="inlineStr">
        <f aca="false">IF(A846&lt;&gt;"",DEGREES(AZ846),"")</f>
        <is>
          <t/>
        </is>
      </c>
      <c r="BB846" s="8" t="inlineStr">
        <f aca="false">IF(A846&lt;&gt;"",SQRT(SUMSQ(S846:U846)),"")</f>
        <is>
          <t/>
        </is>
      </c>
      <c r="BC846" s="8" t="inlineStr">
        <f aca="false">IF(A846&lt;&gt;"",IF(BB846&lt;&gt;0,ACOS(U846/BB846),0),"")</f>
        <is>
          <t/>
        </is>
      </c>
      <c r="BD846" s="8" t="inlineStr">
        <f aca="false">IF(A846&lt;&gt;"",DEGREES(BC846),"")</f>
        <is>
          <t/>
        </is>
      </c>
      <c r="BE846" s="8" t="inlineStr">
        <f aca="false">IF(A846&lt;&gt;"",IF(OR(S846&lt;&gt;0,T846&lt;&gt;0),ATAN2(S846,T846),0),"")</f>
        <is>
          <t/>
        </is>
      </c>
      <c r="BF846" s="8" t="inlineStr">
        <f aca="false">IF(A846&lt;&gt;"",DEGREES(BE846),"")</f>
        <is>
          <t/>
        </is>
      </c>
      <c r="BG846" s="8" t="inlineStr">
        <f aca="false">IF(A846&lt;&gt;"",SQRT(SUMSQ(V846:X846)),"")</f>
        <is>
          <t/>
        </is>
      </c>
      <c r="BH846" s="8" t="inlineStr">
        <f aca="false">IF(A846&lt;&gt;"",IF(BG846&lt;&gt;0,ACOS(X846/BG846),0),"")</f>
        <is>
          <t/>
        </is>
      </c>
      <c r="BI846" s="8" t="inlineStr">
        <f aca="false">IF(A846&lt;&gt;"",DEGREES(BH846),"")</f>
        <is>
          <t/>
        </is>
      </c>
      <c r="BJ846" s="8" t="inlineStr">
        <f aca="false">IF(A846&lt;&gt;"",IF(OR(V846&lt;&gt;0,W846&lt;&gt;0),ATAN2(V846,W846),0),"")</f>
        <is>
          <t/>
        </is>
      </c>
      <c r="BK846" s="8" t="inlineStr">
        <f aca="false">IF(A846&lt;&gt;"",DEGREES(BJ846),"")</f>
        <is>
          <t/>
        </is>
      </c>
      <c r="BL846" s="8" t="inlineStr">
        <f aca="false">IF(A846&lt;&gt;"",SQRT(SUMSQ(Y846:AA846)),"")</f>
        <is>
          <t/>
        </is>
      </c>
      <c r="BM846" s="8" t="inlineStr">
        <f aca="false">IF(A846&lt;&gt;"",IF(BL846&lt;&gt;0,ACOS(AA846/BL846),0),"")</f>
        <is>
          <t/>
        </is>
      </c>
      <c r="BN846" s="8" t="inlineStr">
        <f aca="false">IF(A846&lt;&gt;"",DEGREES(BM846),"")</f>
        <is>
          <t/>
        </is>
      </c>
      <c r="BO846" s="8" t="inlineStr">
        <f aca="false">IF(A846&lt;&gt;"",IF(OR(Y846&lt;&gt;0,Z846&lt;&gt;0),ATAN2(Y846,Z846),0),"")</f>
        <is>
          <t/>
        </is>
      </c>
      <c r="BP846" s="8" t="inlineStr">
        <f aca="false">IF(A846&lt;&gt;"",DEGREES(BO846),"")</f>
        <is>
          <t/>
        </is>
      </c>
      <c r="BQ846" s="8" t="inlineStr">
        <f aca="false">IF(A846&lt;&gt;"",SQRT(SUMSQ(AB846:AD846)),"")</f>
        <is>
          <t/>
        </is>
      </c>
      <c r="BR846" s="8" t="inlineStr">
        <f aca="false">IF(A846&lt;&gt;"",IF(BQ846&lt;&gt;0,ACOS(AD846/BQ846),0),"")</f>
        <is>
          <t/>
        </is>
      </c>
      <c r="BS846" s="8" t="inlineStr">
        <f aca="false">IF(A846&lt;&gt;"",DEGREES(BR846),"")</f>
        <is>
          <t/>
        </is>
      </c>
      <c r="BT846" s="8" t="inlineStr">
        <f aca="false">IF(A846&lt;&gt;"",IF(OR(AB846&lt;&gt;0,AC846&lt;&gt;0),ATAN2(AB846,AC846),0),"")</f>
        <is>
          <t/>
        </is>
      </c>
      <c r="BU846" s="8" t="inlineStr">
        <f aca="false">IF(A846&lt;&gt;"",DEGREES(BT846),"")</f>
        <is>
          <t/>
        </is>
      </c>
      <c r="BV846" s="8" t="inlineStr">
        <f aca="false">IF(A846&lt;&gt;"",SQRT(SUMSQ(AE846:AG846)),"")</f>
        <is>
          <t/>
        </is>
      </c>
      <c r="BW846" s="8" t="inlineStr">
        <f aca="false">IF(A846&lt;&gt;"",IF(BV846&lt;&gt;0,ACOS(AG846/BV846),0),"")</f>
        <is>
          <t/>
        </is>
      </c>
      <c r="BX846" s="8" t="inlineStr">
        <f aca="false">IF(A846&lt;&gt;"",DEGREES(BW846),"")</f>
        <is>
          <t/>
        </is>
      </c>
      <c r="BY846" s="8" t="inlineStr">
        <f aca="false">IF(A846&lt;&gt;"",IF(OR(AF846&lt;&gt;0,AG846&lt;&gt;0),ATAN2(AF846,AG846),0),"")</f>
        <is>
          <t/>
        </is>
      </c>
      <c r="BZ846" s="8" t="inlineStr">
        <f aca="false">IF(A846&lt;&gt;"",DEGREES(BY846),"")</f>
        <is>
          <t/>
        </is>
      </c>
      <c r="CA846" s="0" t="inlineStr">
        <f aca="false">IF(A846&lt;&gt;"",IF(AND(AI846&lt;Parameters!$B$11,AI846&gt;Parameters!$B$12,AN846&lt;Parameters!$B$11,AN846&gt;Parameters!$B$12,AS846&lt;Parameters!$B$11,AS846&gt;Parameters!$B$12,AX846&lt;Parameters!$B$11,AX846&gt;Parameters!$B$12,BC846&lt;Parameters!$B$11,BC846&gt;Parameters!$B$12,BM846&lt;Parameters!$B$11,BM846&gt;Parameters!$B$12,BR846&lt;Parameters!$B$11,BR846&gt;Parameters!$B$12,BW846&lt;Parameters!$B$11,BW846&gt;Parameters!$B$12),1,0),"")</f>
        <is>
          <t/>
        </is>
      </c>
      <c r="CB846" s="0" t="inlineStr">
        <f aca="false">IF(A846&lt;&gt;"",IF(OR(AI846&lt;Parameters!$B$12,AI846&gt;Parameters!$B$11),0,1),"")</f>
        <is>
          <t/>
        </is>
      </c>
      <c r="CC846" s="0" t="inlineStr">
        <f aca="false">IF(A846&lt;&gt;"",IF(OR(AN846&lt;Parameters!$B$12,AN846&gt;Parameters!$B$11),0,1),"")</f>
        <is>
          <t/>
        </is>
      </c>
      <c r="CD846" s="0" t="inlineStr">
        <f aca="false">IF(A846&lt;&gt;"",IF(OR(AS846&lt;Parameters!$B$12,AS846&gt;Parameters!$B$11),0,1),"")</f>
        <is>
          <t/>
        </is>
      </c>
      <c r="CE846" s="0" t="inlineStr">
        <f aca="false">IF(A846&lt;&gt;"",IF(OR(AX846&lt;Parameters!$B$12,AX846&gt;Parameters!$B$11),0,1),"")</f>
        <is>
          <t/>
        </is>
      </c>
      <c r="CF846" s="0" t="inlineStr">
        <f aca="false">IF(A846&lt;&gt;"",IF(OR(BC846&lt;Parameters!$B$12,BC846&gt;Parameters!$B$11),0,1),"")</f>
        <is>
          <t/>
        </is>
      </c>
      <c r="CG846" s="0" t="inlineStr">
        <f aca="false">IF(A846&lt;&gt;"",IF(OR(BH846&lt;Parameters!$B$12,BH846&gt;Parameters!$B$11),0,1),"")</f>
        <is>
          <t/>
        </is>
      </c>
      <c r="CH846" s="0" t="inlineStr">
        <f aca="false">IF(A846&lt;&gt;"",IF(OR(BM846&lt;Parameters!$B$12,BM846&gt;Parameters!$B$11),0,1),"")</f>
        <is>
          <t/>
        </is>
      </c>
      <c r="CI846" s="0" t="inlineStr">
        <f aca="false">IF(A846&lt;&gt;"",IF(OR(BR846&lt;Parameters!$B$12,BR846&gt;Parameters!$B$11),0,1),"")</f>
        <is>
          <t/>
        </is>
      </c>
      <c r="CJ846" s="0" t="inlineStr">
        <f aca="false">IF(A846&lt;&gt;"",IF(OR(BW846&lt;Parameters!$B$12,BW846&gt;Parameters!$B$11),0,1),"")</f>
        <is>
          <t/>
        </is>
      </c>
      <c r="CK846" s="26" t="inlineStr">
        <f aca="false">IF(A846&lt;&gt;"",SUM(CB846:CJ846)/9,"")</f>
        <is>
          <t/>
        </is>
      </c>
      <c r="CL846" s="0" t="inlineStr">
        <f aca="false">IF(A846&lt;&gt;"",CK846*9,"")</f>
        <is>
          <t/>
        </is>
      </c>
      <c r="CM846" s="8" t="inlineStr">
        <f aca="false">IF(A846&lt;&gt;"",TEXT(B846,CM$2)&amp;" "&amp;TEXT(A846,CM$2),"")</f>
        <is>
          <t/>
        </is>
      </c>
    </row>
    <row r="847" customFormat="false" ht="15" hidden="false" customHeight="false" outlineLevel="0" collapsed="false">
      <c r="A847" s="0" t="inlineStr">
        <f aca="false">IF(OR(B846&lt;Parameters!$K$12,A846&lt;Parameters!$K$12),IF(A846&lt;Parameters!$K$12,A846+1,0),"")</f>
        <is>
          <t/>
        </is>
      </c>
      <c r="B847" s="0" t="inlineStr">
        <f aca="false">IF(A847&lt;&gt;"",IF(A847=0,B846+1,B846),"")</f>
        <is>
          <t/>
        </is>
      </c>
      <c r="C847" s="24" t="inlineStr">
        <f aca="false">IF(A847&lt;&gt;"",-_phi*(A847+0.5),"")</f>
        <is>
          <t/>
        </is>
      </c>
      <c r="D847" s="8" t="inlineStr">
        <f aca="false">IF(A847&lt;&gt;"",DEGREES(C847),"")</f>
        <is>
          <t/>
        </is>
      </c>
      <c r="E847" s="24" t="inlineStr">
        <f aca="false">IF(A847&lt;&gt;"",_phi*(B847+0.5),"")</f>
        <is>
          <t/>
        </is>
      </c>
      <c r="F847" s="8" t="inlineStr">
        <f aca="false">IF(A847&lt;&gt;"",DEGREES(E847),"")</f>
        <is>
          <t/>
        </is>
      </c>
      <c r="G847" s="8" t="inlineStr">
        <f aca="false">IF(A847&lt;&gt;"",LOOKUP(A847,h!$A$3:$A$30,h!$D$3:$D$30),"")</f>
        <is>
          <t/>
        </is>
      </c>
      <c r="H847" s="8" t="inlineStr">
        <f aca="false">IF(A847&lt;&gt;"",LOOKUP(B847,h!$A$3:$A$30,h!$D$3:$D$30),"")</f>
        <is>
          <t/>
        </is>
      </c>
      <c r="I847" s="8" t="inlineStr">
        <f aca="false">IF(A847&lt;&gt;"",_zif,"")</f>
        <is>
          <t/>
        </is>
      </c>
      <c r="J847" s="8" t="inlineStr">
        <f aca="false">IF(A847&lt;&gt;"",$G847+'v1 Frame'!D$3*COS($C847)+'v1 Frame'!E$3*SIN($C847)*SIN($E847)+'v1 Frame'!F$3*SIN($C847)*COS($E847),"")</f>
        <is>
          <t/>
        </is>
      </c>
      <c r="K847" s="8" t="inlineStr">
        <f aca="false">IF(A847&lt;&gt;"",$H847+'v1 Frame'!E$3*COS($E847)-'v1 Frame'!F$3*SIN($E847),"")</f>
        <is>
          <t/>
        </is>
      </c>
      <c r="L847" s="8" t="inlineStr">
        <f aca="false">IF(A847&lt;&gt;"",$I847-'v1 Frame'!D$3*SIN($C847)+'v1 Frame'!E$3*COS($C847)*SIN($E847)+'v1 Frame'!F$3*COS($C847)*COS($E847),"")</f>
        <is>
          <t/>
        </is>
      </c>
      <c r="M847" s="8" t="inlineStr">
        <f aca="false">IF(A847&lt;&gt;"",$G847+'v1 Frame'!G$3*COS($C847)+'v1 Frame'!H$3*SIN($C847)*SIN($E847)+'v1 Frame'!I$3*SIN($C847)*COS($E847),"")</f>
        <is>
          <t/>
        </is>
      </c>
      <c r="N847" s="8" t="inlineStr">
        <f aca="false">IF(A847&lt;&gt;"",$H847+'v1 Frame'!H$3*COS($E847)-'v1 Frame'!I$3*SIN($E847),"")</f>
        <is>
          <t/>
        </is>
      </c>
      <c r="O847" s="8" t="inlineStr">
        <f aca="false">IF(A847&lt;&gt;"",$I847-'v1 Frame'!G$3*SIN($C847)+'v1 Frame'!H$3*COS($C847)*SIN($E847)+'v1 Frame'!I$3*COS($C847)*COS($E847),"")</f>
        <is>
          <t/>
        </is>
      </c>
      <c r="P847" s="8" t="inlineStr">
        <f aca="false">IF(A847&lt;&gt;"",$G847+'v1 Frame'!J$3*COS($C847)+'v1 Frame'!K$3*SIN($C847)*SIN($E847)+'v1 Frame'!L$3*SIN($C847)*COS($E847),"")</f>
        <is>
          <t/>
        </is>
      </c>
      <c r="Q847" s="8" t="inlineStr">
        <f aca="false">IF(A847&lt;&gt;"",$H847+'v1 Frame'!K$3*COS($E847)-'v1 Frame'!L$3*SIN($E847),"")</f>
        <is>
          <t/>
        </is>
      </c>
      <c r="R847" s="8" t="inlineStr">
        <f aca="false">IF(A847&lt;&gt;"",$I847-'v1 Frame'!J$3*SIN($C847)+'v1 Frame'!K$3*COS($C847)*SIN($E847)+'v1 Frame'!L$3*COS($C847)*COS($E847),"")</f>
        <is>
          <t/>
        </is>
      </c>
      <c r="S847" s="8" t="inlineStr">
        <f aca="false">IF(A847&lt;&gt;"",$G847+'v1 Frame'!M$3*COS($C847)+'v1 Frame'!N$3*SIN($C847)*SIN($E847)+'v1 Frame'!O$3*SIN($C847)*COS($E847),"")</f>
        <is>
          <t/>
        </is>
      </c>
      <c r="T847" s="8" t="inlineStr">
        <f aca="false">IF(A847&lt;&gt;"",$H847+'v1 Frame'!N$3*COS($E847)-'v1 Frame'!O$3*SIN($E847),"")</f>
        <is>
          <t/>
        </is>
      </c>
      <c r="U847" s="8" t="inlineStr">
        <f aca="false">IF(A847&lt;&gt;"",$I847-'v1 Frame'!M$3*SIN($C847)+'v1 Frame'!N$3*COS($C847)*SIN($E847)+'v1 Frame'!O$3*COS($C847)*COS($E847),"")</f>
        <is>
          <t/>
        </is>
      </c>
      <c r="V847" s="8" t="inlineStr">
        <f aca="false">IF(A847&lt;&gt;"",$G847+'v1 Frame'!P$3*COS($C847)+'v1 Frame'!Q$3*SIN($C847)*SIN($E847)+'v1 Frame'!R$3*SIN($C847)*COS($E847),"")</f>
        <is>
          <t/>
        </is>
      </c>
      <c r="W847" s="8" t="inlineStr">
        <f aca="false">IF(A847&lt;&gt;"",$H847+'v1 Frame'!Q$3*COS($E847)-'v1 Frame'!R$3*SIN($E847),"")</f>
        <is>
          <t/>
        </is>
      </c>
      <c r="X847" s="8" t="inlineStr">
        <f aca="false">IF(A847&lt;&gt;"",$I847-'v1 Frame'!P$3*SIN($C847)+'v1 Frame'!Q$3*COS($C847)*SIN($E847)+'v1 Frame'!R$3*COS($C847)*COS($E847),"")</f>
        <is>
          <t/>
        </is>
      </c>
      <c r="Y847" s="8" t="inlineStr">
        <f aca="false">IF(A847&lt;&gt;"",$G847+'v1 Frame'!S$3*COS($C847)+'v1 Frame'!T$3*SIN($C847)*SIN($E847)+'v1 Frame'!U$3*SIN($C847)*COS($E847),"")</f>
        <is>
          <t/>
        </is>
      </c>
      <c r="Z847" s="8" t="inlineStr">
        <f aca="false">IF(A847&lt;&gt;"",$H847+'v1 Frame'!T$3*COS($E847)-'v1 Frame'!U$3*SIN($E847),"")</f>
        <is>
          <t/>
        </is>
      </c>
      <c r="AA847" s="8" t="inlineStr">
        <f aca="false">IF(A847&lt;&gt;"",$I847-'v1 Frame'!S$3*SIN($C847)+'v1 Frame'!T$3*COS($C847)*SIN($E847)+'v1 Frame'!U$3*COS($C847)*COS($E847),"")</f>
        <is>
          <t/>
        </is>
      </c>
      <c r="AB847" s="8" t="inlineStr">
        <f aca="false">IF(A847&lt;&gt;"",$G847+'v1 Frame'!V$3*COS($C847)+'v1 Frame'!W$3*SIN($C847)*SIN($E847)+'v1 Frame'!X$3*SIN($C847)*COS($E847),"")</f>
        <is>
          <t/>
        </is>
      </c>
      <c r="AC847" s="8" t="inlineStr">
        <f aca="false">IF(A847&lt;&gt;"",$H847+'v1 Frame'!W$3*COS($E847)-'v1 Frame'!X$3*SIN($E847),"")</f>
        <is>
          <t/>
        </is>
      </c>
      <c r="AD847" s="8" t="inlineStr">
        <f aca="false">IF(A847&lt;&gt;"",$I847-'v1 Frame'!V$3*SIN($C847)+'v1 Frame'!W$3*COS($C847)*SIN($E847)+'v1 Frame'!X$3*COS($C847)*COS($E847),"")</f>
        <is>
          <t/>
        </is>
      </c>
      <c r="AE847" s="25" t="inlineStr">
        <f aca="false">IF(A847&lt;&gt;"",$G847+'v1 Frame'!Y$3*COS($C847)+'v1 Frame'!Z$3*SIN($C847)*SIN($E847)+'v1 Frame'!AA$3*SIN($C847)*COS($E847),"")</f>
        <is>
          <t/>
        </is>
      </c>
      <c r="AF847" s="25" t="inlineStr">
        <f aca="false">IF(A847&lt;&gt;"",$H847+'v1 Frame'!Z$3*COS($E847)-'v1 Frame'!AA$3*SIN($E847),"")</f>
        <is>
          <t/>
        </is>
      </c>
      <c r="AG847" s="25" t="inlineStr">
        <f aca="false">IF(A847&lt;&gt;"",$I847-'v1 Frame'!Y$3*SIN($C847)+'v1 Frame'!Z$3*COS($C847)*SIN($E847)+'v1 Frame'!AA$3*COS($C847)*COS($E847),"")</f>
        <is>
          <t/>
        </is>
      </c>
      <c r="AH847" s="8" t="inlineStr">
        <f aca="false">IF(A847&lt;&gt;"",SQRT(SUMSQ(G847:I847)),"")</f>
        <is>
          <t/>
        </is>
      </c>
      <c r="AI847" s="8" t="inlineStr">
        <f aca="false">IF(A847&lt;&gt;"",IF(AH847&lt;&gt;0,ACOS(I847/AH847),0),"")</f>
        <is>
          <t/>
        </is>
      </c>
      <c r="AJ847" s="8" t="inlineStr">
        <f aca="false">IF(A847&lt;&gt;"",DEGREES(AI847),"")</f>
        <is>
          <t/>
        </is>
      </c>
      <c r="AK847" s="8" t="inlineStr">
        <f aca="false">IF(A847&lt;&gt;"",IF(OR(G847&lt;&gt;0,H847&lt;&gt;0),ATAN2(G847,H847),0),"")</f>
        <is>
          <t/>
        </is>
      </c>
      <c r="AL847" s="8" t="inlineStr">
        <f aca="false">IF(A847&lt;&gt;"",DEGREES(AK847),"")</f>
        <is>
          <t/>
        </is>
      </c>
      <c r="AM847" s="8" t="inlineStr">
        <f aca="false">IF(A847&lt;&gt;"",SQRT(SUMSQ(J847:L847)),"")</f>
        <is>
          <t/>
        </is>
      </c>
      <c r="AN847" s="8" t="inlineStr">
        <f aca="false">IF(A847&lt;&gt;"",IF(AM847&lt;&gt;0,ACOS(L847/AM847),0),"")</f>
        <is>
          <t/>
        </is>
      </c>
      <c r="AO847" s="8" t="inlineStr">
        <f aca="false">IF(A847&lt;&gt;"",DEGREES(AN847),"")</f>
        <is>
          <t/>
        </is>
      </c>
      <c r="AP847" s="8" t="inlineStr">
        <f aca="false">IF(A847&lt;&gt;"",IF(OR(J847&lt;&gt;0,K847&lt;&gt;0),ATAN2(J847,K847),0),"")</f>
        <is>
          <t/>
        </is>
      </c>
      <c r="AQ847" s="8" t="inlineStr">
        <f aca="false">IF(A847&lt;&gt;"",DEGREES(AP847),"")</f>
        <is>
          <t/>
        </is>
      </c>
      <c r="AR847" s="8" t="inlineStr">
        <f aca="false">IF(A847&lt;&gt;"",SQRT(SUMSQ(M847:O847)),"")</f>
        <is>
          <t/>
        </is>
      </c>
      <c r="AS847" s="8" t="inlineStr">
        <f aca="false">IF(A847&lt;&gt;"",IF(AR847&lt;&gt;0,ACOS(O847/AR847),0),"")</f>
        <is>
          <t/>
        </is>
      </c>
      <c r="AT847" s="8" t="inlineStr">
        <f aca="false">IF(A847&lt;&gt;"",DEGREES(AS847),"")</f>
        <is>
          <t/>
        </is>
      </c>
      <c r="AU847" s="8" t="inlineStr">
        <f aca="false">IF(A847&lt;&gt;"",IF(OR(M847&lt;&gt;0,N847&lt;&gt;0),ATAN2(M847,N847),0),"")</f>
        <is>
          <t/>
        </is>
      </c>
      <c r="AV847" s="8" t="inlineStr">
        <f aca="false">IF(A847&lt;&gt;"",DEGREES(AU847),"")</f>
        <is>
          <t/>
        </is>
      </c>
      <c r="AW847" s="8" t="inlineStr">
        <f aca="false">IF(A847&lt;&gt;"",SQRT(SUMSQ(P847:R847)),"")</f>
        <is>
          <t/>
        </is>
      </c>
      <c r="AX847" s="8" t="inlineStr">
        <f aca="false">IF(A847&lt;&gt;"",IF(AW847&lt;&gt;0,ACOS(R847/AW847),0),"")</f>
        <is>
          <t/>
        </is>
      </c>
      <c r="AY847" s="8" t="inlineStr">
        <f aca="false">IF(A847&lt;&gt;"",DEGREES(AX847),"")</f>
        <is>
          <t/>
        </is>
      </c>
      <c r="AZ847" s="8" t="inlineStr">
        <f aca="false">IF(A847&lt;&gt;"",IF(OR(P847&lt;&gt;0,Q847&lt;&gt;0),ATAN2(P847,Q847),0),"")</f>
        <is>
          <t/>
        </is>
      </c>
      <c r="BA847" s="8" t="inlineStr">
        <f aca="false">IF(A847&lt;&gt;"",DEGREES(AZ847),"")</f>
        <is>
          <t/>
        </is>
      </c>
      <c r="BB847" s="8" t="inlineStr">
        <f aca="false">IF(A847&lt;&gt;"",SQRT(SUMSQ(S847:U847)),"")</f>
        <is>
          <t/>
        </is>
      </c>
      <c r="BC847" s="8" t="inlineStr">
        <f aca="false">IF(A847&lt;&gt;"",IF(BB847&lt;&gt;0,ACOS(U847/BB847),0),"")</f>
        <is>
          <t/>
        </is>
      </c>
      <c r="BD847" s="8" t="inlineStr">
        <f aca="false">IF(A847&lt;&gt;"",DEGREES(BC847),"")</f>
        <is>
          <t/>
        </is>
      </c>
      <c r="BE847" s="8" t="inlineStr">
        <f aca="false">IF(A847&lt;&gt;"",IF(OR(S847&lt;&gt;0,T847&lt;&gt;0),ATAN2(S847,T847),0),"")</f>
        <is>
          <t/>
        </is>
      </c>
      <c r="BF847" s="8" t="inlineStr">
        <f aca="false">IF(A847&lt;&gt;"",DEGREES(BE847),"")</f>
        <is>
          <t/>
        </is>
      </c>
      <c r="BG847" s="8" t="inlineStr">
        <f aca="false">IF(A847&lt;&gt;"",SQRT(SUMSQ(V847:X847)),"")</f>
        <is>
          <t/>
        </is>
      </c>
      <c r="BH847" s="8" t="inlineStr">
        <f aca="false">IF(A847&lt;&gt;"",IF(BG847&lt;&gt;0,ACOS(X847/BG847),0),"")</f>
        <is>
          <t/>
        </is>
      </c>
      <c r="BI847" s="8" t="inlineStr">
        <f aca="false">IF(A847&lt;&gt;"",DEGREES(BH847),"")</f>
        <is>
          <t/>
        </is>
      </c>
      <c r="BJ847" s="8" t="inlineStr">
        <f aca="false">IF(A847&lt;&gt;"",IF(OR(V847&lt;&gt;0,W847&lt;&gt;0),ATAN2(V847,W847),0),"")</f>
        <is>
          <t/>
        </is>
      </c>
      <c r="BK847" s="8" t="inlineStr">
        <f aca="false">IF(A847&lt;&gt;"",DEGREES(BJ847),"")</f>
        <is>
          <t/>
        </is>
      </c>
      <c r="BL847" s="8" t="inlineStr">
        <f aca="false">IF(A847&lt;&gt;"",SQRT(SUMSQ(Y847:AA847)),"")</f>
        <is>
          <t/>
        </is>
      </c>
      <c r="BM847" s="8" t="inlineStr">
        <f aca="false">IF(A847&lt;&gt;"",IF(BL847&lt;&gt;0,ACOS(AA847/BL847),0),"")</f>
        <is>
          <t/>
        </is>
      </c>
      <c r="BN847" s="8" t="inlineStr">
        <f aca="false">IF(A847&lt;&gt;"",DEGREES(BM847),"")</f>
        <is>
          <t/>
        </is>
      </c>
      <c r="BO847" s="8" t="inlineStr">
        <f aca="false">IF(A847&lt;&gt;"",IF(OR(Y847&lt;&gt;0,Z847&lt;&gt;0),ATAN2(Y847,Z847),0),"")</f>
        <is>
          <t/>
        </is>
      </c>
      <c r="BP847" s="8" t="inlineStr">
        <f aca="false">IF(A847&lt;&gt;"",DEGREES(BO847),"")</f>
        <is>
          <t/>
        </is>
      </c>
      <c r="BQ847" s="8" t="inlineStr">
        <f aca="false">IF(A847&lt;&gt;"",SQRT(SUMSQ(AB847:AD847)),"")</f>
        <is>
          <t/>
        </is>
      </c>
      <c r="BR847" s="8" t="inlineStr">
        <f aca="false">IF(A847&lt;&gt;"",IF(BQ847&lt;&gt;0,ACOS(AD847/BQ847),0),"")</f>
        <is>
          <t/>
        </is>
      </c>
      <c r="BS847" s="8" t="inlineStr">
        <f aca="false">IF(A847&lt;&gt;"",DEGREES(BR847),"")</f>
        <is>
          <t/>
        </is>
      </c>
      <c r="BT847" s="8" t="inlineStr">
        <f aca="false">IF(A847&lt;&gt;"",IF(OR(AB847&lt;&gt;0,AC847&lt;&gt;0),ATAN2(AB847,AC847),0),"")</f>
        <is>
          <t/>
        </is>
      </c>
      <c r="BU847" s="8" t="inlineStr">
        <f aca="false">IF(A847&lt;&gt;"",DEGREES(BT847),"")</f>
        <is>
          <t/>
        </is>
      </c>
      <c r="BV847" s="8" t="inlineStr">
        <f aca="false">IF(A847&lt;&gt;"",SQRT(SUMSQ(AE847:AG847)),"")</f>
        <is>
          <t/>
        </is>
      </c>
      <c r="BW847" s="8" t="inlineStr">
        <f aca="false">IF(A847&lt;&gt;"",IF(BV847&lt;&gt;0,ACOS(AG847/BV847),0),"")</f>
        <is>
          <t/>
        </is>
      </c>
      <c r="BX847" s="8" t="inlineStr">
        <f aca="false">IF(A847&lt;&gt;"",DEGREES(BW847),"")</f>
        <is>
          <t/>
        </is>
      </c>
      <c r="BY847" s="8" t="inlineStr">
        <f aca="false">IF(A847&lt;&gt;"",IF(OR(AF847&lt;&gt;0,AG847&lt;&gt;0),ATAN2(AF847,AG847),0),"")</f>
        <is>
          <t/>
        </is>
      </c>
      <c r="BZ847" s="8" t="inlineStr">
        <f aca="false">IF(A847&lt;&gt;"",DEGREES(BY847),"")</f>
        <is>
          <t/>
        </is>
      </c>
      <c r="CA847" s="0" t="inlineStr">
        <f aca="false">IF(A847&lt;&gt;"",IF(AND(AI847&lt;Parameters!$B$11,AI847&gt;Parameters!$B$12,AN847&lt;Parameters!$B$11,AN847&gt;Parameters!$B$12,AS847&lt;Parameters!$B$11,AS847&gt;Parameters!$B$12,AX847&lt;Parameters!$B$11,AX847&gt;Parameters!$B$12,BC847&lt;Parameters!$B$11,BC847&gt;Parameters!$B$12,BM847&lt;Parameters!$B$11,BM847&gt;Parameters!$B$12,BR847&lt;Parameters!$B$11,BR847&gt;Parameters!$B$12,BW847&lt;Parameters!$B$11,BW847&gt;Parameters!$B$12),1,0),"")</f>
        <is>
          <t/>
        </is>
      </c>
      <c r="CB847" s="0" t="inlineStr">
        <f aca="false">IF(A847&lt;&gt;"",IF(OR(AI847&lt;Parameters!$B$12,AI847&gt;Parameters!$B$11),0,1),"")</f>
        <is>
          <t/>
        </is>
      </c>
      <c r="CC847" s="0" t="inlineStr">
        <f aca="false">IF(A847&lt;&gt;"",IF(OR(AN847&lt;Parameters!$B$12,AN847&gt;Parameters!$B$11),0,1),"")</f>
        <is>
          <t/>
        </is>
      </c>
      <c r="CD847" s="0" t="inlineStr">
        <f aca="false">IF(A847&lt;&gt;"",IF(OR(AS847&lt;Parameters!$B$12,AS847&gt;Parameters!$B$11),0,1),"")</f>
        <is>
          <t/>
        </is>
      </c>
      <c r="CE847" s="0" t="inlineStr">
        <f aca="false">IF(A847&lt;&gt;"",IF(OR(AX847&lt;Parameters!$B$12,AX847&gt;Parameters!$B$11),0,1),"")</f>
        <is>
          <t/>
        </is>
      </c>
      <c r="CF847" s="0" t="inlineStr">
        <f aca="false">IF(A847&lt;&gt;"",IF(OR(BC847&lt;Parameters!$B$12,BC847&gt;Parameters!$B$11),0,1),"")</f>
        <is>
          <t/>
        </is>
      </c>
      <c r="CG847" s="0" t="inlineStr">
        <f aca="false">IF(A847&lt;&gt;"",IF(OR(BH847&lt;Parameters!$B$12,BH847&gt;Parameters!$B$11),0,1),"")</f>
        <is>
          <t/>
        </is>
      </c>
      <c r="CH847" s="0" t="inlineStr">
        <f aca="false">IF(A847&lt;&gt;"",IF(OR(BM847&lt;Parameters!$B$12,BM847&gt;Parameters!$B$11),0,1),"")</f>
        <is>
          <t/>
        </is>
      </c>
      <c r="CI847" s="0" t="inlineStr">
        <f aca="false">IF(A847&lt;&gt;"",IF(OR(BR847&lt;Parameters!$B$12,BR847&gt;Parameters!$B$11),0,1),"")</f>
        <is>
          <t/>
        </is>
      </c>
      <c r="CJ847" s="0" t="inlineStr">
        <f aca="false">IF(A847&lt;&gt;"",IF(OR(BW847&lt;Parameters!$B$12,BW847&gt;Parameters!$B$11),0,1),"")</f>
        <is>
          <t/>
        </is>
      </c>
      <c r="CK847" s="26" t="inlineStr">
        <f aca="false">IF(A847&lt;&gt;"",SUM(CB847:CJ847)/9,"")</f>
        <is>
          <t/>
        </is>
      </c>
      <c r="CL847" s="0" t="inlineStr">
        <f aca="false">IF(A847&lt;&gt;"",CK847*9,"")</f>
        <is>
          <t/>
        </is>
      </c>
      <c r="CM847" s="8" t="inlineStr">
        <f aca="false">IF(A847&lt;&gt;"",TEXT(B847,CM$2)&amp;" "&amp;TEXT(A847,CM$2),"")</f>
        <is>
          <t/>
        </is>
      </c>
    </row>
    <row r="848" customFormat="false" ht="15" hidden="false" customHeight="false" outlineLevel="0" collapsed="false">
      <c r="A848" s="0" t="inlineStr">
        <f aca="false">IF(OR(B847&lt;Parameters!$K$12,A847&lt;Parameters!$K$12),IF(A847&lt;Parameters!$K$12,A847+1,0),"")</f>
        <is>
          <t/>
        </is>
      </c>
      <c r="B848" s="0" t="inlineStr">
        <f aca="false">IF(A848&lt;&gt;"",IF(A848=0,B847+1,B847),"")</f>
        <is>
          <t/>
        </is>
      </c>
      <c r="C848" s="24" t="inlineStr">
        <f aca="false">IF(A848&lt;&gt;"",-_phi*(A848+0.5),"")</f>
        <is>
          <t/>
        </is>
      </c>
      <c r="D848" s="8" t="inlineStr">
        <f aca="false">IF(A848&lt;&gt;"",DEGREES(C848),"")</f>
        <is>
          <t/>
        </is>
      </c>
      <c r="E848" s="24" t="inlineStr">
        <f aca="false">IF(A848&lt;&gt;"",_phi*(B848+0.5),"")</f>
        <is>
          <t/>
        </is>
      </c>
      <c r="F848" s="8" t="inlineStr">
        <f aca="false">IF(A848&lt;&gt;"",DEGREES(E848),"")</f>
        <is>
          <t/>
        </is>
      </c>
      <c r="G848" s="8" t="inlineStr">
        <f aca="false">IF(A848&lt;&gt;"",LOOKUP(A848,h!$A$3:$A$30,h!$D$3:$D$30),"")</f>
        <is>
          <t/>
        </is>
      </c>
      <c r="H848" s="8" t="inlineStr">
        <f aca="false">IF(A848&lt;&gt;"",LOOKUP(B848,h!$A$3:$A$30,h!$D$3:$D$30),"")</f>
        <is>
          <t/>
        </is>
      </c>
      <c r="I848" s="8" t="inlineStr">
        <f aca="false">IF(A848&lt;&gt;"",_zif,"")</f>
        <is>
          <t/>
        </is>
      </c>
      <c r="J848" s="8" t="inlineStr">
        <f aca="false">IF(A848&lt;&gt;"",$G848+'v1 Frame'!D$3*COS($C848)+'v1 Frame'!E$3*SIN($C848)*SIN($E848)+'v1 Frame'!F$3*SIN($C848)*COS($E848),"")</f>
        <is>
          <t/>
        </is>
      </c>
      <c r="K848" s="8" t="inlineStr">
        <f aca="false">IF(A848&lt;&gt;"",$H848+'v1 Frame'!E$3*COS($E848)-'v1 Frame'!F$3*SIN($E848),"")</f>
        <is>
          <t/>
        </is>
      </c>
      <c r="L848" s="8" t="inlineStr">
        <f aca="false">IF(A848&lt;&gt;"",$I848-'v1 Frame'!D$3*SIN($C848)+'v1 Frame'!E$3*COS($C848)*SIN($E848)+'v1 Frame'!F$3*COS($C848)*COS($E848),"")</f>
        <is>
          <t/>
        </is>
      </c>
      <c r="M848" s="8" t="inlineStr">
        <f aca="false">IF(A848&lt;&gt;"",$G848+'v1 Frame'!G$3*COS($C848)+'v1 Frame'!H$3*SIN($C848)*SIN($E848)+'v1 Frame'!I$3*SIN($C848)*COS($E848),"")</f>
        <is>
          <t/>
        </is>
      </c>
      <c r="N848" s="8" t="inlineStr">
        <f aca="false">IF(A848&lt;&gt;"",$H848+'v1 Frame'!H$3*COS($E848)-'v1 Frame'!I$3*SIN($E848),"")</f>
        <is>
          <t/>
        </is>
      </c>
      <c r="O848" s="8" t="inlineStr">
        <f aca="false">IF(A848&lt;&gt;"",$I848-'v1 Frame'!G$3*SIN($C848)+'v1 Frame'!H$3*COS($C848)*SIN($E848)+'v1 Frame'!I$3*COS($C848)*COS($E848),"")</f>
        <is>
          <t/>
        </is>
      </c>
      <c r="P848" s="8" t="inlineStr">
        <f aca="false">IF(A848&lt;&gt;"",$G848+'v1 Frame'!J$3*COS($C848)+'v1 Frame'!K$3*SIN($C848)*SIN($E848)+'v1 Frame'!L$3*SIN($C848)*COS($E848),"")</f>
        <is>
          <t/>
        </is>
      </c>
      <c r="Q848" s="8" t="inlineStr">
        <f aca="false">IF(A848&lt;&gt;"",$H848+'v1 Frame'!K$3*COS($E848)-'v1 Frame'!L$3*SIN($E848),"")</f>
        <is>
          <t/>
        </is>
      </c>
      <c r="R848" s="8" t="inlineStr">
        <f aca="false">IF(A848&lt;&gt;"",$I848-'v1 Frame'!J$3*SIN($C848)+'v1 Frame'!K$3*COS($C848)*SIN($E848)+'v1 Frame'!L$3*COS($C848)*COS($E848),"")</f>
        <is>
          <t/>
        </is>
      </c>
      <c r="S848" s="8" t="inlineStr">
        <f aca="false">IF(A848&lt;&gt;"",$G848+'v1 Frame'!M$3*COS($C848)+'v1 Frame'!N$3*SIN($C848)*SIN($E848)+'v1 Frame'!O$3*SIN($C848)*COS($E848),"")</f>
        <is>
          <t/>
        </is>
      </c>
      <c r="T848" s="8" t="inlineStr">
        <f aca="false">IF(A848&lt;&gt;"",$H848+'v1 Frame'!N$3*COS($E848)-'v1 Frame'!O$3*SIN($E848),"")</f>
        <is>
          <t/>
        </is>
      </c>
      <c r="U848" s="8" t="inlineStr">
        <f aca="false">IF(A848&lt;&gt;"",$I848-'v1 Frame'!M$3*SIN($C848)+'v1 Frame'!N$3*COS($C848)*SIN($E848)+'v1 Frame'!O$3*COS($C848)*COS($E848),"")</f>
        <is>
          <t/>
        </is>
      </c>
      <c r="V848" s="8" t="inlineStr">
        <f aca="false">IF(A848&lt;&gt;"",$G848+'v1 Frame'!P$3*COS($C848)+'v1 Frame'!Q$3*SIN($C848)*SIN($E848)+'v1 Frame'!R$3*SIN($C848)*COS($E848),"")</f>
        <is>
          <t/>
        </is>
      </c>
      <c r="W848" s="8" t="inlineStr">
        <f aca="false">IF(A848&lt;&gt;"",$H848+'v1 Frame'!Q$3*COS($E848)-'v1 Frame'!R$3*SIN($E848),"")</f>
        <is>
          <t/>
        </is>
      </c>
      <c r="X848" s="8" t="inlineStr">
        <f aca="false">IF(A848&lt;&gt;"",$I848-'v1 Frame'!P$3*SIN($C848)+'v1 Frame'!Q$3*COS($C848)*SIN($E848)+'v1 Frame'!R$3*COS($C848)*COS($E848),"")</f>
        <is>
          <t/>
        </is>
      </c>
      <c r="Y848" s="8" t="inlineStr">
        <f aca="false">IF(A848&lt;&gt;"",$G848+'v1 Frame'!S$3*COS($C848)+'v1 Frame'!T$3*SIN($C848)*SIN($E848)+'v1 Frame'!U$3*SIN($C848)*COS($E848),"")</f>
        <is>
          <t/>
        </is>
      </c>
      <c r="Z848" s="8" t="inlineStr">
        <f aca="false">IF(A848&lt;&gt;"",$H848+'v1 Frame'!T$3*COS($E848)-'v1 Frame'!U$3*SIN($E848),"")</f>
        <is>
          <t/>
        </is>
      </c>
      <c r="AA848" s="8" t="inlineStr">
        <f aca="false">IF(A848&lt;&gt;"",$I848-'v1 Frame'!S$3*SIN($C848)+'v1 Frame'!T$3*COS($C848)*SIN($E848)+'v1 Frame'!U$3*COS($C848)*COS($E848),"")</f>
        <is>
          <t/>
        </is>
      </c>
      <c r="AB848" s="8" t="inlineStr">
        <f aca="false">IF(A848&lt;&gt;"",$G848+'v1 Frame'!V$3*COS($C848)+'v1 Frame'!W$3*SIN($C848)*SIN($E848)+'v1 Frame'!X$3*SIN($C848)*COS($E848),"")</f>
        <is>
          <t/>
        </is>
      </c>
      <c r="AC848" s="8" t="inlineStr">
        <f aca="false">IF(A848&lt;&gt;"",$H848+'v1 Frame'!W$3*COS($E848)-'v1 Frame'!X$3*SIN($E848),"")</f>
        <is>
          <t/>
        </is>
      </c>
      <c r="AD848" s="8" t="inlineStr">
        <f aca="false">IF(A848&lt;&gt;"",$I848-'v1 Frame'!V$3*SIN($C848)+'v1 Frame'!W$3*COS($C848)*SIN($E848)+'v1 Frame'!X$3*COS($C848)*COS($E848),"")</f>
        <is>
          <t/>
        </is>
      </c>
      <c r="AE848" s="25" t="inlineStr">
        <f aca="false">IF(A848&lt;&gt;"",$G848+'v1 Frame'!Y$3*COS($C848)+'v1 Frame'!Z$3*SIN($C848)*SIN($E848)+'v1 Frame'!AA$3*SIN($C848)*COS($E848),"")</f>
        <is>
          <t/>
        </is>
      </c>
      <c r="AF848" s="25" t="inlineStr">
        <f aca="false">IF(A848&lt;&gt;"",$H848+'v1 Frame'!Z$3*COS($E848)-'v1 Frame'!AA$3*SIN($E848),"")</f>
        <is>
          <t/>
        </is>
      </c>
      <c r="AG848" s="25" t="inlineStr">
        <f aca="false">IF(A848&lt;&gt;"",$I848-'v1 Frame'!Y$3*SIN($C848)+'v1 Frame'!Z$3*COS($C848)*SIN($E848)+'v1 Frame'!AA$3*COS($C848)*COS($E848),"")</f>
        <is>
          <t/>
        </is>
      </c>
      <c r="AH848" s="8" t="inlineStr">
        <f aca="false">IF(A848&lt;&gt;"",SQRT(SUMSQ(G848:I848)),"")</f>
        <is>
          <t/>
        </is>
      </c>
      <c r="AI848" s="8" t="inlineStr">
        <f aca="false">IF(A848&lt;&gt;"",IF(AH848&lt;&gt;0,ACOS(I848/AH848),0),"")</f>
        <is>
          <t/>
        </is>
      </c>
      <c r="AJ848" s="8" t="inlineStr">
        <f aca="false">IF(A848&lt;&gt;"",DEGREES(AI848),"")</f>
        <is>
          <t/>
        </is>
      </c>
      <c r="AK848" s="8" t="inlineStr">
        <f aca="false">IF(A848&lt;&gt;"",IF(OR(G848&lt;&gt;0,H848&lt;&gt;0),ATAN2(G848,H848),0),"")</f>
        <is>
          <t/>
        </is>
      </c>
      <c r="AL848" s="8" t="inlineStr">
        <f aca="false">IF(A848&lt;&gt;"",DEGREES(AK848),"")</f>
        <is>
          <t/>
        </is>
      </c>
      <c r="AM848" s="8" t="inlineStr">
        <f aca="false">IF(A848&lt;&gt;"",SQRT(SUMSQ(J848:L848)),"")</f>
        <is>
          <t/>
        </is>
      </c>
      <c r="AN848" s="8" t="inlineStr">
        <f aca="false">IF(A848&lt;&gt;"",IF(AM848&lt;&gt;0,ACOS(L848/AM848),0),"")</f>
        <is>
          <t/>
        </is>
      </c>
      <c r="AO848" s="8" t="inlineStr">
        <f aca="false">IF(A848&lt;&gt;"",DEGREES(AN848),"")</f>
        <is>
          <t/>
        </is>
      </c>
      <c r="AP848" s="8" t="inlineStr">
        <f aca="false">IF(A848&lt;&gt;"",IF(OR(J848&lt;&gt;0,K848&lt;&gt;0),ATAN2(J848,K848),0),"")</f>
        <is>
          <t/>
        </is>
      </c>
      <c r="AQ848" s="8" t="inlineStr">
        <f aca="false">IF(A848&lt;&gt;"",DEGREES(AP848),"")</f>
        <is>
          <t/>
        </is>
      </c>
      <c r="AR848" s="8" t="inlineStr">
        <f aca="false">IF(A848&lt;&gt;"",SQRT(SUMSQ(M848:O848)),"")</f>
        <is>
          <t/>
        </is>
      </c>
      <c r="AS848" s="8" t="inlineStr">
        <f aca="false">IF(A848&lt;&gt;"",IF(AR848&lt;&gt;0,ACOS(O848/AR848),0),"")</f>
        <is>
          <t/>
        </is>
      </c>
      <c r="AT848" s="8" t="inlineStr">
        <f aca="false">IF(A848&lt;&gt;"",DEGREES(AS848),"")</f>
        <is>
          <t/>
        </is>
      </c>
      <c r="AU848" s="8" t="inlineStr">
        <f aca="false">IF(A848&lt;&gt;"",IF(OR(M848&lt;&gt;0,N848&lt;&gt;0),ATAN2(M848,N848),0),"")</f>
        <is>
          <t/>
        </is>
      </c>
      <c r="AV848" s="8" t="inlineStr">
        <f aca="false">IF(A848&lt;&gt;"",DEGREES(AU848),"")</f>
        <is>
          <t/>
        </is>
      </c>
      <c r="AW848" s="8" t="inlineStr">
        <f aca="false">IF(A848&lt;&gt;"",SQRT(SUMSQ(P848:R848)),"")</f>
        <is>
          <t/>
        </is>
      </c>
      <c r="AX848" s="8" t="inlineStr">
        <f aca="false">IF(A848&lt;&gt;"",IF(AW848&lt;&gt;0,ACOS(R848/AW848),0),"")</f>
        <is>
          <t/>
        </is>
      </c>
      <c r="AY848" s="8" t="inlineStr">
        <f aca="false">IF(A848&lt;&gt;"",DEGREES(AX848),"")</f>
        <is>
          <t/>
        </is>
      </c>
      <c r="AZ848" s="8" t="inlineStr">
        <f aca="false">IF(A848&lt;&gt;"",IF(OR(P848&lt;&gt;0,Q848&lt;&gt;0),ATAN2(P848,Q848),0),"")</f>
        <is>
          <t/>
        </is>
      </c>
      <c r="BA848" s="8" t="inlineStr">
        <f aca="false">IF(A848&lt;&gt;"",DEGREES(AZ848),"")</f>
        <is>
          <t/>
        </is>
      </c>
      <c r="BB848" s="8" t="inlineStr">
        <f aca="false">IF(A848&lt;&gt;"",SQRT(SUMSQ(S848:U848)),"")</f>
        <is>
          <t/>
        </is>
      </c>
      <c r="BC848" s="8" t="inlineStr">
        <f aca="false">IF(A848&lt;&gt;"",IF(BB848&lt;&gt;0,ACOS(U848/BB848),0),"")</f>
        <is>
          <t/>
        </is>
      </c>
      <c r="BD848" s="8" t="inlineStr">
        <f aca="false">IF(A848&lt;&gt;"",DEGREES(BC848),"")</f>
        <is>
          <t/>
        </is>
      </c>
      <c r="BE848" s="8" t="inlineStr">
        <f aca="false">IF(A848&lt;&gt;"",IF(OR(S848&lt;&gt;0,T848&lt;&gt;0),ATAN2(S848,T848),0),"")</f>
        <is>
          <t/>
        </is>
      </c>
      <c r="BF848" s="8" t="inlineStr">
        <f aca="false">IF(A848&lt;&gt;"",DEGREES(BE848),"")</f>
        <is>
          <t/>
        </is>
      </c>
      <c r="BG848" s="8" t="inlineStr">
        <f aca="false">IF(A848&lt;&gt;"",SQRT(SUMSQ(V848:X848)),"")</f>
        <is>
          <t/>
        </is>
      </c>
      <c r="BH848" s="8" t="inlineStr">
        <f aca="false">IF(A848&lt;&gt;"",IF(BG848&lt;&gt;0,ACOS(X848/BG848),0),"")</f>
        <is>
          <t/>
        </is>
      </c>
      <c r="BI848" s="8" t="inlineStr">
        <f aca="false">IF(A848&lt;&gt;"",DEGREES(BH848),"")</f>
        <is>
          <t/>
        </is>
      </c>
      <c r="BJ848" s="8" t="inlineStr">
        <f aca="false">IF(A848&lt;&gt;"",IF(OR(V848&lt;&gt;0,W848&lt;&gt;0),ATAN2(V848,W848),0),"")</f>
        <is>
          <t/>
        </is>
      </c>
      <c r="BK848" s="8" t="inlineStr">
        <f aca="false">IF(A848&lt;&gt;"",DEGREES(BJ848),"")</f>
        <is>
          <t/>
        </is>
      </c>
      <c r="BL848" s="8" t="inlineStr">
        <f aca="false">IF(A848&lt;&gt;"",SQRT(SUMSQ(Y848:AA848)),"")</f>
        <is>
          <t/>
        </is>
      </c>
      <c r="BM848" s="8" t="inlineStr">
        <f aca="false">IF(A848&lt;&gt;"",IF(BL848&lt;&gt;0,ACOS(AA848/BL848),0),"")</f>
        <is>
          <t/>
        </is>
      </c>
      <c r="BN848" s="8" t="inlineStr">
        <f aca="false">IF(A848&lt;&gt;"",DEGREES(BM848),"")</f>
        <is>
          <t/>
        </is>
      </c>
      <c r="BO848" s="8" t="inlineStr">
        <f aca="false">IF(A848&lt;&gt;"",IF(OR(Y848&lt;&gt;0,Z848&lt;&gt;0),ATAN2(Y848,Z848),0),"")</f>
        <is>
          <t/>
        </is>
      </c>
      <c r="BP848" s="8" t="inlineStr">
        <f aca="false">IF(A848&lt;&gt;"",DEGREES(BO848),"")</f>
        <is>
          <t/>
        </is>
      </c>
      <c r="BQ848" s="8" t="inlineStr">
        <f aca="false">IF(A848&lt;&gt;"",SQRT(SUMSQ(AB848:AD848)),"")</f>
        <is>
          <t/>
        </is>
      </c>
      <c r="BR848" s="8" t="inlineStr">
        <f aca="false">IF(A848&lt;&gt;"",IF(BQ848&lt;&gt;0,ACOS(AD848/BQ848),0),"")</f>
        <is>
          <t/>
        </is>
      </c>
      <c r="BS848" s="8" t="inlineStr">
        <f aca="false">IF(A848&lt;&gt;"",DEGREES(BR848),"")</f>
        <is>
          <t/>
        </is>
      </c>
      <c r="BT848" s="8" t="inlineStr">
        <f aca="false">IF(A848&lt;&gt;"",IF(OR(AB848&lt;&gt;0,AC848&lt;&gt;0),ATAN2(AB848,AC848),0),"")</f>
        <is>
          <t/>
        </is>
      </c>
      <c r="BU848" s="8" t="inlineStr">
        <f aca="false">IF(A848&lt;&gt;"",DEGREES(BT848),"")</f>
        <is>
          <t/>
        </is>
      </c>
      <c r="BV848" s="8" t="inlineStr">
        <f aca="false">IF(A848&lt;&gt;"",SQRT(SUMSQ(AE848:AG848)),"")</f>
        <is>
          <t/>
        </is>
      </c>
      <c r="BW848" s="8" t="inlineStr">
        <f aca="false">IF(A848&lt;&gt;"",IF(BV848&lt;&gt;0,ACOS(AG848/BV848),0),"")</f>
        <is>
          <t/>
        </is>
      </c>
      <c r="BX848" s="8" t="inlineStr">
        <f aca="false">IF(A848&lt;&gt;"",DEGREES(BW848),"")</f>
        <is>
          <t/>
        </is>
      </c>
      <c r="BY848" s="8" t="inlineStr">
        <f aca="false">IF(A848&lt;&gt;"",IF(OR(AF848&lt;&gt;0,AG848&lt;&gt;0),ATAN2(AF848,AG848),0),"")</f>
        <is>
          <t/>
        </is>
      </c>
      <c r="BZ848" s="8" t="inlineStr">
        <f aca="false">IF(A848&lt;&gt;"",DEGREES(BY848),"")</f>
        <is>
          <t/>
        </is>
      </c>
      <c r="CA848" s="0" t="inlineStr">
        <f aca="false">IF(A848&lt;&gt;"",IF(AND(AI848&lt;Parameters!$B$11,AI848&gt;Parameters!$B$12,AN848&lt;Parameters!$B$11,AN848&gt;Parameters!$B$12,AS848&lt;Parameters!$B$11,AS848&gt;Parameters!$B$12,AX848&lt;Parameters!$B$11,AX848&gt;Parameters!$B$12,BC848&lt;Parameters!$B$11,BC848&gt;Parameters!$B$12,BM848&lt;Parameters!$B$11,BM848&gt;Parameters!$B$12,BR848&lt;Parameters!$B$11,BR848&gt;Parameters!$B$12,BW848&lt;Parameters!$B$11,BW848&gt;Parameters!$B$12),1,0),"")</f>
        <is>
          <t/>
        </is>
      </c>
      <c r="CB848" s="0" t="inlineStr">
        <f aca="false">IF(A848&lt;&gt;"",IF(OR(AI848&lt;Parameters!$B$12,AI848&gt;Parameters!$B$11),0,1),"")</f>
        <is>
          <t/>
        </is>
      </c>
      <c r="CC848" s="0" t="inlineStr">
        <f aca="false">IF(A848&lt;&gt;"",IF(OR(AN848&lt;Parameters!$B$12,AN848&gt;Parameters!$B$11),0,1),"")</f>
        <is>
          <t/>
        </is>
      </c>
      <c r="CD848" s="0" t="inlineStr">
        <f aca="false">IF(A848&lt;&gt;"",IF(OR(AS848&lt;Parameters!$B$12,AS848&gt;Parameters!$B$11),0,1),"")</f>
        <is>
          <t/>
        </is>
      </c>
      <c r="CE848" s="0" t="inlineStr">
        <f aca="false">IF(A848&lt;&gt;"",IF(OR(AX848&lt;Parameters!$B$12,AX848&gt;Parameters!$B$11),0,1),"")</f>
        <is>
          <t/>
        </is>
      </c>
      <c r="CF848" s="0" t="inlineStr">
        <f aca="false">IF(A848&lt;&gt;"",IF(OR(BC848&lt;Parameters!$B$12,BC848&gt;Parameters!$B$11),0,1),"")</f>
        <is>
          <t/>
        </is>
      </c>
      <c r="CG848" s="0" t="inlineStr">
        <f aca="false">IF(A848&lt;&gt;"",IF(OR(BH848&lt;Parameters!$B$12,BH848&gt;Parameters!$B$11),0,1),"")</f>
        <is>
          <t/>
        </is>
      </c>
      <c r="CH848" s="0" t="inlineStr">
        <f aca="false">IF(A848&lt;&gt;"",IF(OR(BM848&lt;Parameters!$B$12,BM848&gt;Parameters!$B$11),0,1),"")</f>
        <is>
          <t/>
        </is>
      </c>
      <c r="CI848" s="0" t="inlineStr">
        <f aca="false">IF(A848&lt;&gt;"",IF(OR(BR848&lt;Parameters!$B$12,BR848&gt;Parameters!$B$11),0,1),"")</f>
        <is>
          <t/>
        </is>
      </c>
      <c r="CJ848" s="0" t="inlineStr">
        <f aca="false">IF(A848&lt;&gt;"",IF(OR(BW848&lt;Parameters!$B$12,BW848&gt;Parameters!$B$11),0,1),"")</f>
        <is>
          <t/>
        </is>
      </c>
      <c r="CK848" s="26" t="inlineStr">
        <f aca="false">IF(A848&lt;&gt;"",SUM(CB848:CJ848)/9,"")</f>
        <is>
          <t/>
        </is>
      </c>
      <c r="CL848" s="0" t="inlineStr">
        <f aca="false">IF(A848&lt;&gt;"",CK848*9,"")</f>
        <is>
          <t/>
        </is>
      </c>
      <c r="CM848" s="8" t="inlineStr">
        <f aca="false">IF(A848&lt;&gt;"",TEXT(B848,CM$2)&amp;" "&amp;TEXT(A848,CM$2),"")</f>
        <is>
          <t/>
        </is>
      </c>
    </row>
    <row r="849" customFormat="false" ht="15" hidden="false" customHeight="false" outlineLevel="0" collapsed="false">
      <c r="A849" s="0" t="inlineStr">
        <f aca="false">IF(OR(B848&lt;Parameters!$K$12,A848&lt;Parameters!$K$12),IF(A848&lt;Parameters!$K$12,A848+1,0),"")</f>
        <is>
          <t/>
        </is>
      </c>
      <c r="B849" s="0" t="inlineStr">
        <f aca="false">IF(A849&lt;&gt;"",IF(A849=0,B848+1,B848),"")</f>
        <is>
          <t/>
        </is>
      </c>
      <c r="C849" s="24" t="inlineStr">
        <f aca="false">IF(A849&lt;&gt;"",-_phi*(A849+0.5),"")</f>
        <is>
          <t/>
        </is>
      </c>
      <c r="D849" s="8" t="inlineStr">
        <f aca="false">IF(A849&lt;&gt;"",DEGREES(C849),"")</f>
        <is>
          <t/>
        </is>
      </c>
      <c r="E849" s="24" t="inlineStr">
        <f aca="false">IF(A849&lt;&gt;"",_phi*(B849+0.5),"")</f>
        <is>
          <t/>
        </is>
      </c>
      <c r="F849" s="8" t="inlineStr">
        <f aca="false">IF(A849&lt;&gt;"",DEGREES(E849),"")</f>
        <is>
          <t/>
        </is>
      </c>
      <c r="G849" s="8" t="inlineStr">
        <f aca="false">IF(A849&lt;&gt;"",LOOKUP(A849,h!$A$3:$A$30,h!$D$3:$D$30),"")</f>
        <is>
          <t/>
        </is>
      </c>
      <c r="H849" s="8" t="inlineStr">
        <f aca="false">IF(A849&lt;&gt;"",LOOKUP(B849,h!$A$3:$A$30,h!$D$3:$D$30),"")</f>
        <is>
          <t/>
        </is>
      </c>
      <c r="I849" s="8" t="inlineStr">
        <f aca="false">IF(A849&lt;&gt;"",_zif,"")</f>
        <is>
          <t/>
        </is>
      </c>
      <c r="J849" s="8" t="inlineStr">
        <f aca="false">IF(A849&lt;&gt;"",$G849+'v1 Frame'!D$3*COS($C849)+'v1 Frame'!E$3*SIN($C849)*SIN($E849)+'v1 Frame'!F$3*SIN($C849)*COS($E849),"")</f>
        <is>
          <t/>
        </is>
      </c>
      <c r="K849" s="8" t="inlineStr">
        <f aca="false">IF(A849&lt;&gt;"",$H849+'v1 Frame'!E$3*COS($E849)-'v1 Frame'!F$3*SIN($E849),"")</f>
        <is>
          <t/>
        </is>
      </c>
      <c r="L849" s="8" t="inlineStr">
        <f aca="false">IF(A849&lt;&gt;"",$I849-'v1 Frame'!D$3*SIN($C849)+'v1 Frame'!E$3*COS($C849)*SIN($E849)+'v1 Frame'!F$3*COS($C849)*COS($E849),"")</f>
        <is>
          <t/>
        </is>
      </c>
      <c r="M849" s="8" t="inlineStr">
        <f aca="false">IF(A849&lt;&gt;"",$G849+'v1 Frame'!G$3*COS($C849)+'v1 Frame'!H$3*SIN($C849)*SIN($E849)+'v1 Frame'!I$3*SIN($C849)*COS($E849),"")</f>
        <is>
          <t/>
        </is>
      </c>
      <c r="N849" s="8" t="inlineStr">
        <f aca="false">IF(A849&lt;&gt;"",$H849+'v1 Frame'!H$3*COS($E849)-'v1 Frame'!I$3*SIN($E849),"")</f>
        <is>
          <t/>
        </is>
      </c>
      <c r="O849" s="8" t="inlineStr">
        <f aca="false">IF(A849&lt;&gt;"",$I849-'v1 Frame'!G$3*SIN($C849)+'v1 Frame'!H$3*COS($C849)*SIN($E849)+'v1 Frame'!I$3*COS($C849)*COS($E849),"")</f>
        <is>
          <t/>
        </is>
      </c>
      <c r="P849" s="8" t="inlineStr">
        <f aca="false">IF(A849&lt;&gt;"",$G849+'v1 Frame'!J$3*COS($C849)+'v1 Frame'!K$3*SIN($C849)*SIN($E849)+'v1 Frame'!L$3*SIN($C849)*COS($E849),"")</f>
        <is>
          <t/>
        </is>
      </c>
      <c r="Q849" s="8" t="inlineStr">
        <f aca="false">IF(A849&lt;&gt;"",$H849+'v1 Frame'!K$3*COS($E849)-'v1 Frame'!L$3*SIN($E849),"")</f>
        <is>
          <t/>
        </is>
      </c>
      <c r="R849" s="8" t="inlineStr">
        <f aca="false">IF(A849&lt;&gt;"",$I849-'v1 Frame'!J$3*SIN($C849)+'v1 Frame'!K$3*COS($C849)*SIN($E849)+'v1 Frame'!L$3*COS($C849)*COS($E849),"")</f>
        <is>
          <t/>
        </is>
      </c>
      <c r="S849" s="8" t="inlineStr">
        <f aca="false">IF(A849&lt;&gt;"",$G849+'v1 Frame'!M$3*COS($C849)+'v1 Frame'!N$3*SIN($C849)*SIN($E849)+'v1 Frame'!O$3*SIN($C849)*COS($E849),"")</f>
        <is>
          <t/>
        </is>
      </c>
      <c r="T849" s="8" t="inlineStr">
        <f aca="false">IF(A849&lt;&gt;"",$H849+'v1 Frame'!N$3*COS($E849)-'v1 Frame'!O$3*SIN($E849),"")</f>
        <is>
          <t/>
        </is>
      </c>
      <c r="U849" s="8" t="inlineStr">
        <f aca="false">IF(A849&lt;&gt;"",$I849-'v1 Frame'!M$3*SIN($C849)+'v1 Frame'!N$3*COS($C849)*SIN($E849)+'v1 Frame'!O$3*COS($C849)*COS($E849),"")</f>
        <is>
          <t/>
        </is>
      </c>
      <c r="V849" s="8" t="inlineStr">
        <f aca="false">IF(A849&lt;&gt;"",$G849+'v1 Frame'!P$3*COS($C849)+'v1 Frame'!Q$3*SIN($C849)*SIN($E849)+'v1 Frame'!R$3*SIN($C849)*COS($E849),"")</f>
        <is>
          <t/>
        </is>
      </c>
      <c r="W849" s="8" t="inlineStr">
        <f aca="false">IF(A849&lt;&gt;"",$H849+'v1 Frame'!Q$3*COS($E849)-'v1 Frame'!R$3*SIN($E849),"")</f>
        <is>
          <t/>
        </is>
      </c>
      <c r="X849" s="8" t="inlineStr">
        <f aca="false">IF(A849&lt;&gt;"",$I849-'v1 Frame'!P$3*SIN($C849)+'v1 Frame'!Q$3*COS($C849)*SIN($E849)+'v1 Frame'!R$3*COS($C849)*COS($E849),"")</f>
        <is>
          <t/>
        </is>
      </c>
      <c r="Y849" s="8" t="inlineStr">
        <f aca="false">IF(A849&lt;&gt;"",$G849+'v1 Frame'!S$3*COS($C849)+'v1 Frame'!T$3*SIN($C849)*SIN($E849)+'v1 Frame'!U$3*SIN($C849)*COS($E849),"")</f>
        <is>
          <t/>
        </is>
      </c>
      <c r="Z849" s="8" t="inlineStr">
        <f aca="false">IF(A849&lt;&gt;"",$H849+'v1 Frame'!T$3*COS($E849)-'v1 Frame'!U$3*SIN($E849),"")</f>
        <is>
          <t/>
        </is>
      </c>
      <c r="AA849" s="8" t="inlineStr">
        <f aca="false">IF(A849&lt;&gt;"",$I849-'v1 Frame'!S$3*SIN($C849)+'v1 Frame'!T$3*COS($C849)*SIN($E849)+'v1 Frame'!U$3*COS($C849)*COS($E849),"")</f>
        <is>
          <t/>
        </is>
      </c>
      <c r="AB849" s="8" t="inlineStr">
        <f aca="false">IF(A849&lt;&gt;"",$G849+'v1 Frame'!V$3*COS($C849)+'v1 Frame'!W$3*SIN($C849)*SIN($E849)+'v1 Frame'!X$3*SIN($C849)*COS($E849),"")</f>
        <is>
          <t/>
        </is>
      </c>
      <c r="AC849" s="8" t="inlineStr">
        <f aca="false">IF(A849&lt;&gt;"",$H849+'v1 Frame'!W$3*COS($E849)-'v1 Frame'!X$3*SIN($E849),"")</f>
        <is>
          <t/>
        </is>
      </c>
      <c r="AD849" s="8" t="inlineStr">
        <f aca="false">IF(A849&lt;&gt;"",$I849-'v1 Frame'!V$3*SIN($C849)+'v1 Frame'!W$3*COS($C849)*SIN($E849)+'v1 Frame'!X$3*COS($C849)*COS($E849),"")</f>
        <is>
          <t/>
        </is>
      </c>
      <c r="AE849" s="25" t="inlineStr">
        <f aca="false">IF(A849&lt;&gt;"",$G849+'v1 Frame'!Y$3*COS($C849)+'v1 Frame'!Z$3*SIN($C849)*SIN($E849)+'v1 Frame'!AA$3*SIN($C849)*COS($E849),"")</f>
        <is>
          <t/>
        </is>
      </c>
      <c r="AF849" s="25" t="inlineStr">
        <f aca="false">IF(A849&lt;&gt;"",$H849+'v1 Frame'!Z$3*COS($E849)-'v1 Frame'!AA$3*SIN($E849),"")</f>
        <is>
          <t/>
        </is>
      </c>
      <c r="AG849" s="25" t="inlineStr">
        <f aca="false">IF(A849&lt;&gt;"",$I849-'v1 Frame'!Y$3*SIN($C849)+'v1 Frame'!Z$3*COS($C849)*SIN($E849)+'v1 Frame'!AA$3*COS($C849)*COS($E849),"")</f>
        <is>
          <t/>
        </is>
      </c>
      <c r="AH849" s="8" t="inlineStr">
        <f aca="false">IF(A849&lt;&gt;"",SQRT(SUMSQ(G849:I849)),"")</f>
        <is>
          <t/>
        </is>
      </c>
      <c r="AI849" s="8" t="inlineStr">
        <f aca="false">IF(A849&lt;&gt;"",IF(AH849&lt;&gt;0,ACOS(I849/AH849),0),"")</f>
        <is>
          <t/>
        </is>
      </c>
      <c r="AJ849" s="8" t="inlineStr">
        <f aca="false">IF(A849&lt;&gt;"",DEGREES(AI849),"")</f>
        <is>
          <t/>
        </is>
      </c>
      <c r="AK849" s="8" t="inlineStr">
        <f aca="false">IF(A849&lt;&gt;"",IF(OR(G849&lt;&gt;0,H849&lt;&gt;0),ATAN2(G849,H849),0),"")</f>
        <is>
          <t/>
        </is>
      </c>
      <c r="AL849" s="8" t="inlineStr">
        <f aca="false">IF(A849&lt;&gt;"",DEGREES(AK849),"")</f>
        <is>
          <t/>
        </is>
      </c>
      <c r="AM849" s="8" t="inlineStr">
        <f aca="false">IF(A849&lt;&gt;"",SQRT(SUMSQ(J849:L849)),"")</f>
        <is>
          <t/>
        </is>
      </c>
      <c r="AN849" s="8" t="inlineStr">
        <f aca="false">IF(A849&lt;&gt;"",IF(AM849&lt;&gt;0,ACOS(L849/AM849),0),"")</f>
        <is>
          <t/>
        </is>
      </c>
      <c r="AO849" s="8" t="inlineStr">
        <f aca="false">IF(A849&lt;&gt;"",DEGREES(AN849),"")</f>
        <is>
          <t/>
        </is>
      </c>
      <c r="AP849" s="8" t="inlineStr">
        <f aca="false">IF(A849&lt;&gt;"",IF(OR(J849&lt;&gt;0,K849&lt;&gt;0),ATAN2(J849,K849),0),"")</f>
        <is>
          <t/>
        </is>
      </c>
      <c r="AQ849" s="8" t="inlineStr">
        <f aca="false">IF(A849&lt;&gt;"",DEGREES(AP849),"")</f>
        <is>
          <t/>
        </is>
      </c>
      <c r="AR849" s="8" t="inlineStr">
        <f aca="false">IF(A849&lt;&gt;"",SQRT(SUMSQ(M849:O849)),"")</f>
        <is>
          <t/>
        </is>
      </c>
      <c r="AS849" s="8" t="inlineStr">
        <f aca="false">IF(A849&lt;&gt;"",IF(AR849&lt;&gt;0,ACOS(O849/AR849),0),"")</f>
        <is>
          <t/>
        </is>
      </c>
      <c r="AT849" s="8" t="inlineStr">
        <f aca="false">IF(A849&lt;&gt;"",DEGREES(AS849),"")</f>
        <is>
          <t/>
        </is>
      </c>
      <c r="AU849" s="8" t="inlineStr">
        <f aca="false">IF(A849&lt;&gt;"",IF(OR(M849&lt;&gt;0,N849&lt;&gt;0),ATAN2(M849,N849),0),"")</f>
        <is>
          <t/>
        </is>
      </c>
      <c r="AV849" s="8" t="inlineStr">
        <f aca="false">IF(A849&lt;&gt;"",DEGREES(AU849),"")</f>
        <is>
          <t/>
        </is>
      </c>
      <c r="AW849" s="8" t="inlineStr">
        <f aca="false">IF(A849&lt;&gt;"",SQRT(SUMSQ(P849:R849)),"")</f>
        <is>
          <t/>
        </is>
      </c>
      <c r="AX849" s="8" t="inlineStr">
        <f aca="false">IF(A849&lt;&gt;"",IF(AW849&lt;&gt;0,ACOS(R849/AW849),0),"")</f>
        <is>
          <t/>
        </is>
      </c>
      <c r="AY849" s="8" t="inlineStr">
        <f aca="false">IF(A849&lt;&gt;"",DEGREES(AX849),"")</f>
        <is>
          <t/>
        </is>
      </c>
      <c r="AZ849" s="8" t="inlineStr">
        <f aca="false">IF(A849&lt;&gt;"",IF(OR(P849&lt;&gt;0,Q849&lt;&gt;0),ATAN2(P849,Q849),0),"")</f>
        <is>
          <t/>
        </is>
      </c>
      <c r="BA849" s="8" t="inlineStr">
        <f aca="false">IF(A849&lt;&gt;"",DEGREES(AZ849),"")</f>
        <is>
          <t/>
        </is>
      </c>
      <c r="BB849" s="8" t="inlineStr">
        <f aca="false">IF(A849&lt;&gt;"",SQRT(SUMSQ(S849:U849)),"")</f>
        <is>
          <t/>
        </is>
      </c>
      <c r="BC849" s="8" t="inlineStr">
        <f aca="false">IF(A849&lt;&gt;"",IF(BB849&lt;&gt;0,ACOS(U849/BB849),0),"")</f>
        <is>
          <t/>
        </is>
      </c>
      <c r="BD849" s="8" t="inlineStr">
        <f aca="false">IF(A849&lt;&gt;"",DEGREES(BC849),"")</f>
        <is>
          <t/>
        </is>
      </c>
      <c r="BE849" s="8" t="inlineStr">
        <f aca="false">IF(A849&lt;&gt;"",IF(OR(S849&lt;&gt;0,T849&lt;&gt;0),ATAN2(S849,T849),0),"")</f>
        <is>
          <t/>
        </is>
      </c>
      <c r="BF849" s="8" t="inlineStr">
        <f aca="false">IF(A849&lt;&gt;"",DEGREES(BE849),"")</f>
        <is>
          <t/>
        </is>
      </c>
      <c r="BG849" s="8" t="inlineStr">
        <f aca="false">IF(A849&lt;&gt;"",SQRT(SUMSQ(V849:X849)),"")</f>
        <is>
          <t/>
        </is>
      </c>
      <c r="BH849" s="8" t="inlineStr">
        <f aca="false">IF(A849&lt;&gt;"",IF(BG849&lt;&gt;0,ACOS(X849/BG849),0),"")</f>
        <is>
          <t/>
        </is>
      </c>
      <c r="BI849" s="8" t="inlineStr">
        <f aca="false">IF(A849&lt;&gt;"",DEGREES(BH849),"")</f>
        <is>
          <t/>
        </is>
      </c>
      <c r="BJ849" s="8" t="inlineStr">
        <f aca="false">IF(A849&lt;&gt;"",IF(OR(V849&lt;&gt;0,W849&lt;&gt;0),ATAN2(V849,W849),0),"")</f>
        <is>
          <t/>
        </is>
      </c>
      <c r="BK849" s="8" t="inlineStr">
        <f aca="false">IF(A849&lt;&gt;"",DEGREES(BJ849),"")</f>
        <is>
          <t/>
        </is>
      </c>
      <c r="BL849" s="8" t="inlineStr">
        <f aca="false">IF(A849&lt;&gt;"",SQRT(SUMSQ(Y849:AA849)),"")</f>
        <is>
          <t/>
        </is>
      </c>
      <c r="BM849" s="8" t="inlineStr">
        <f aca="false">IF(A849&lt;&gt;"",IF(BL849&lt;&gt;0,ACOS(AA849/BL849),0),"")</f>
        <is>
          <t/>
        </is>
      </c>
      <c r="BN849" s="8" t="inlineStr">
        <f aca="false">IF(A849&lt;&gt;"",DEGREES(BM849),"")</f>
        <is>
          <t/>
        </is>
      </c>
      <c r="BO849" s="8" t="inlineStr">
        <f aca="false">IF(A849&lt;&gt;"",IF(OR(Y849&lt;&gt;0,Z849&lt;&gt;0),ATAN2(Y849,Z849),0),"")</f>
        <is>
          <t/>
        </is>
      </c>
      <c r="BP849" s="8" t="inlineStr">
        <f aca="false">IF(A849&lt;&gt;"",DEGREES(BO849),"")</f>
        <is>
          <t/>
        </is>
      </c>
      <c r="BQ849" s="8" t="inlineStr">
        <f aca="false">IF(A849&lt;&gt;"",SQRT(SUMSQ(AB849:AD849)),"")</f>
        <is>
          <t/>
        </is>
      </c>
      <c r="BR849" s="8" t="inlineStr">
        <f aca="false">IF(A849&lt;&gt;"",IF(BQ849&lt;&gt;0,ACOS(AD849/BQ849),0),"")</f>
        <is>
          <t/>
        </is>
      </c>
      <c r="BS849" s="8" t="inlineStr">
        <f aca="false">IF(A849&lt;&gt;"",DEGREES(BR849),"")</f>
        <is>
          <t/>
        </is>
      </c>
      <c r="BT849" s="8" t="inlineStr">
        <f aca="false">IF(A849&lt;&gt;"",IF(OR(AB849&lt;&gt;0,AC849&lt;&gt;0),ATAN2(AB849,AC849),0),"")</f>
        <is>
          <t/>
        </is>
      </c>
      <c r="BU849" s="8" t="inlineStr">
        <f aca="false">IF(A849&lt;&gt;"",DEGREES(BT849),"")</f>
        <is>
          <t/>
        </is>
      </c>
      <c r="BV849" s="8" t="inlineStr">
        <f aca="false">IF(A849&lt;&gt;"",SQRT(SUMSQ(AE849:AG849)),"")</f>
        <is>
          <t/>
        </is>
      </c>
      <c r="BW849" s="8" t="inlineStr">
        <f aca="false">IF(A849&lt;&gt;"",IF(BV849&lt;&gt;0,ACOS(AG849/BV849),0),"")</f>
        <is>
          <t/>
        </is>
      </c>
      <c r="BX849" s="8" t="inlineStr">
        <f aca="false">IF(A849&lt;&gt;"",DEGREES(BW849),"")</f>
        <is>
          <t/>
        </is>
      </c>
      <c r="BY849" s="8" t="inlineStr">
        <f aca="false">IF(A849&lt;&gt;"",IF(OR(AF849&lt;&gt;0,AG849&lt;&gt;0),ATAN2(AF849,AG849),0),"")</f>
        <is>
          <t/>
        </is>
      </c>
      <c r="BZ849" s="8" t="inlineStr">
        <f aca="false">IF(A849&lt;&gt;"",DEGREES(BY849),"")</f>
        <is>
          <t/>
        </is>
      </c>
      <c r="CA849" s="0" t="inlineStr">
        <f aca="false">IF(A849&lt;&gt;"",IF(AND(AI849&lt;Parameters!$B$11,AI849&gt;Parameters!$B$12,AN849&lt;Parameters!$B$11,AN849&gt;Parameters!$B$12,AS849&lt;Parameters!$B$11,AS849&gt;Parameters!$B$12,AX849&lt;Parameters!$B$11,AX849&gt;Parameters!$B$12,BC849&lt;Parameters!$B$11,BC849&gt;Parameters!$B$12,BM849&lt;Parameters!$B$11,BM849&gt;Parameters!$B$12,BR849&lt;Parameters!$B$11,BR849&gt;Parameters!$B$12,BW849&lt;Parameters!$B$11,BW849&gt;Parameters!$B$12),1,0),"")</f>
        <is>
          <t/>
        </is>
      </c>
      <c r="CB849" s="0" t="inlineStr">
        <f aca="false">IF(A849&lt;&gt;"",IF(OR(AI849&lt;Parameters!$B$12,AI849&gt;Parameters!$B$11),0,1),"")</f>
        <is>
          <t/>
        </is>
      </c>
      <c r="CC849" s="0" t="inlineStr">
        <f aca="false">IF(A849&lt;&gt;"",IF(OR(AN849&lt;Parameters!$B$12,AN849&gt;Parameters!$B$11),0,1),"")</f>
        <is>
          <t/>
        </is>
      </c>
      <c r="CD849" s="0" t="inlineStr">
        <f aca="false">IF(A849&lt;&gt;"",IF(OR(AS849&lt;Parameters!$B$12,AS849&gt;Parameters!$B$11),0,1),"")</f>
        <is>
          <t/>
        </is>
      </c>
      <c r="CE849" s="0" t="inlineStr">
        <f aca="false">IF(A849&lt;&gt;"",IF(OR(AX849&lt;Parameters!$B$12,AX849&gt;Parameters!$B$11),0,1),"")</f>
        <is>
          <t/>
        </is>
      </c>
      <c r="CF849" s="0" t="inlineStr">
        <f aca="false">IF(A849&lt;&gt;"",IF(OR(BC849&lt;Parameters!$B$12,BC849&gt;Parameters!$B$11),0,1),"")</f>
        <is>
          <t/>
        </is>
      </c>
      <c r="CG849" s="0" t="inlineStr">
        <f aca="false">IF(A849&lt;&gt;"",IF(OR(BH849&lt;Parameters!$B$12,BH849&gt;Parameters!$B$11),0,1),"")</f>
        <is>
          <t/>
        </is>
      </c>
      <c r="CH849" s="0" t="inlineStr">
        <f aca="false">IF(A849&lt;&gt;"",IF(OR(BM849&lt;Parameters!$B$12,BM849&gt;Parameters!$B$11),0,1),"")</f>
        <is>
          <t/>
        </is>
      </c>
      <c r="CI849" s="0" t="inlineStr">
        <f aca="false">IF(A849&lt;&gt;"",IF(OR(BR849&lt;Parameters!$B$12,BR849&gt;Parameters!$B$11),0,1),"")</f>
        <is>
          <t/>
        </is>
      </c>
      <c r="CJ849" s="0" t="inlineStr">
        <f aca="false">IF(A849&lt;&gt;"",IF(OR(BW849&lt;Parameters!$B$12,BW849&gt;Parameters!$B$11),0,1),"")</f>
        <is>
          <t/>
        </is>
      </c>
      <c r="CK849" s="26" t="inlineStr">
        <f aca="false">IF(A849&lt;&gt;"",SUM(CB849:CJ849)/9,"")</f>
        <is>
          <t/>
        </is>
      </c>
      <c r="CL849" s="0" t="inlineStr">
        <f aca="false">IF(A849&lt;&gt;"",CK849*9,"")</f>
        <is>
          <t/>
        </is>
      </c>
      <c r="CM849" s="8" t="inlineStr">
        <f aca="false">IF(A849&lt;&gt;"",TEXT(B849,CM$2)&amp;" "&amp;TEXT(A849,CM$2),"")</f>
        <is>
          <t/>
        </is>
      </c>
    </row>
    <row r="850" customFormat="false" ht="15" hidden="false" customHeight="false" outlineLevel="0" collapsed="false">
      <c r="A850" s="0" t="inlineStr">
        <f aca="false">IF(OR(B849&lt;Parameters!$K$12,A849&lt;Parameters!$K$12),IF(A849&lt;Parameters!$K$12,A849+1,0),"")</f>
        <is>
          <t/>
        </is>
      </c>
      <c r="B850" s="0" t="inlineStr">
        <f aca="false">IF(A850&lt;&gt;"",IF(A850=0,B849+1,B849),"")</f>
        <is>
          <t/>
        </is>
      </c>
      <c r="C850" s="24" t="inlineStr">
        <f aca="false">IF(A850&lt;&gt;"",-_phi*(A850+0.5),"")</f>
        <is>
          <t/>
        </is>
      </c>
      <c r="D850" s="8" t="inlineStr">
        <f aca="false">IF(A850&lt;&gt;"",DEGREES(C850),"")</f>
        <is>
          <t/>
        </is>
      </c>
      <c r="E850" s="24" t="inlineStr">
        <f aca="false">IF(A850&lt;&gt;"",_phi*(B850+0.5),"")</f>
        <is>
          <t/>
        </is>
      </c>
      <c r="F850" s="8" t="inlineStr">
        <f aca="false">IF(A850&lt;&gt;"",DEGREES(E850),"")</f>
        <is>
          <t/>
        </is>
      </c>
      <c r="G850" s="8" t="inlineStr">
        <f aca="false">IF(A850&lt;&gt;"",LOOKUP(A850,h!$A$3:$A$30,h!$D$3:$D$30),"")</f>
        <is>
          <t/>
        </is>
      </c>
      <c r="H850" s="8" t="inlineStr">
        <f aca="false">IF(A850&lt;&gt;"",LOOKUP(B850,h!$A$3:$A$30,h!$D$3:$D$30),"")</f>
        <is>
          <t/>
        </is>
      </c>
      <c r="I850" s="8" t="inlineStr">
        <f aca="false">IF(A850&lt;&gt;"",_zif,"")</f>
        <is>
          <t/>
        </is>
      </c>
      <c r="J850" s="8" t="inlineStr">
        <f aca="false">IF(A850&lt;&gt;"",$G850+'v1 Frame'!D$3*COS($C850)+'v1 Frame'!E$3*SIN($C850)*SIN($E850)+'v1 Frame'!F$3*SIN($C850)*COS($E850),"")</f>
        <is>
          <t/>
        </is>
      </c>
      <c r="K850" s="8" t="inlineStr">
        <f aca="false">IF(A850&lt;&gt;"",$H850+'v1 Frame'!E$3*COS($E850)-'v1 Frame'!F$3*SIN($E850),"")</f>
        <is>
          <t/>
        </is>
      </c>
      <c r="L850" s="8" t="inlineStr">
        <f aca="false">IF(A850&lt;&gt;"",$I850-'v1 Frame'!D$3*SIN($C850)+'v1 Frame'!E$3*COS($C850)*SIN($E850)+'v1 Frame'!F$3*COS($C850)*COS($E850),"")</f>
        <is>
          <t/>
        </is>
      </c>
      <c r="M850" s="8" t="inlineStr">
        <f aca="false">IF(A850&lt;&gt;"",$G850+'v1 Frame'!G$3*COS($C850)+'v1 Frame'!H$3*SIN($C850)*SIN($E850)+'v1 Frame'!I$3*SIN($C850)*COS($E850),"")</f>
        <is>
          <t/>
        </is>
      </c>
      <c r="N850" s="8" t="inlineStr">
        <f aca="false">IF(A850&lt;&gt;"",$H850+'v1 Frame'!H$3*COS($E850)-'v1 Frame'!I$3*SIN($E850),"")</f>
        <is>
          <t/>
        </is>
      </c>
      <c r="O850" s="8" t="inlineStr">
        <f aca="false">IF(A850&lt;&gt;"",$I850-'v1 Frame'!G$3*SIN($C850)+'v1 Frame'!H$3*COS($C850)*SIN($E850)+'v1 Frame'!I$3*COS($C850)*COS($E850),"")</f>
        <is>
          <t/>
        </is>
      </c>
      <c r="P850" s="8" t="inlineStr">
        <f aca="false">IF(A850&lt;&gt;"",$G850+'v1 Frame'!J$3*COS($C850)+'v1 Frame'!K$3*SIN($C850)*SIN($E850)+'v1 Frame'!L$3*SIN($C850)*COS($E850),"")</f>
        <is>
          <t/>
        </is>
      </c>
      <c r="Q850" s="8" t="inlineStr">
        <f aca="false">IF(A850&lt;&gt;"",$H850+'v1 Frame'!K$3*COS($E850)-'v1 Frame'!L$3*SIN($E850),"")</f>
        <is>
          <t/>
        </is>
      </c>
      <c r="R850" s="8" t="inlineStr">
        <f aca="false">IF(A850&lt;&gt;"",$I850-'v1 Frame'!J$3*SIN($C850)+'v1 Frame'!K$3*COS($C850)*SIN($E850)+'v1 Frame'!L$3*COS($C850)*COS($E850),"")</f>
        <is>
          <t/>
        </is>
      </c>
      <c r="S850" s="8" t="inlineStr">
        <f aca="false">IF(A850&lt;&gt;"",$G850+'v1 Frame'!M$3*COS($C850)+'v1 Frame'!N$3*SIN($C850)*SIN($E850)+'v1 Frame'!O$3*SIN($C850)*COS($E850),"")</f>
        <is>
          <t/>
        </is>
      </c>
      <c r="T850" s="8" t="inlineStr">
        <f aca="false">IF(A850&lt;&gt;"",$H850+'v1 Frame'!N$3*COS($E850)-'v1 Frame'!O$3*SIN($E850),"")</f>
        <is>
          <t/>
        </is>
      </c>
      <c r="U850" s="8" t="inlineStr">
        <f aca="false">IF(A850&lt;&gt;"",$I850-'v1 Frame'!M$3*SIN($C850)+'v1 Frame'!N$3*COS($C850)*SIN($E850)+'v1 Frame'!O$3*COS($C850)*COS($E850),"")</f>
        <is>
          <t/>
        </is>
      </c>
      <c r="V850" s="8" t="inlineStr">
        <f aca="false">IF(A850&lt;&gt;"",$G850+'v1 Frame'!P$3*COS($C850)+'v1 Frame'!Q$3*SIN($C850)*SIN($E850)+'v1 Frame'!R$3*SIN($C850)*COS($E850),"")</f>
        <is>
          <t/>
        </is>
      </c>
      <c r="W850" s="8" t="inlineStr">
        <f aca="false">IF(A850&lt;&gt;"",$H850+'v1 Frame'!Q$3*COS($E850)-'v1 Frame'!R$3*SIN($E850),"")</f>
        <is>
          <t/>
        </is>
      </c>
      <c r="X850" s="8" t="inlineStr">
        <f aca="false">IF(A850&lt;&gt;"",$I850-'v1 Frame'!P$3*SIN($C850)+'v1 Frame'!Q$3*COS($C850)*SIN($E850)+'v1 Frame'!R$3*COS($C850)*COS($E850),"")</f>
        <is>
          <t/>
        </is>
      </c>
      <c r="Y850" s="8" t="inlineStr">
        <f aca="false">IF(A850&lt;&gt;"",$G850+'v1 Frame'!S$3*COS($C850)+'v1 Frame'!T$3*SIN($C850)*SIN($E850)+'v1 Frame'!U$3*SIN($C850)*COS($E850),"")</f>
        <is>
          <t/>
        </is>
      </c>
      <c r="Z850" s="8" t="inlineStr">
        <f aca="false">IF(A850&lt;&gt;"",$H850+'v1 Frame'!T$3*COS($E850)-'v1 Frame'!U$3*SIN($E850),"")</f>
        <is>
          <t/>
        </is>
      </c>
      <c r="AA850" s="8" t="inlineStr">
        <f aca="false">IF(A850&lt;&gt;"",$I850-'v1 Frame'!S$3*SIN($C850)+'v1 Frame'!T$3*COS($C850)*SIN($E850)+'v1 Frame'!U$3*COS($C850)*COS($E850),"")</f>
        <is>
          <t/>
        </is>
      </c>
      <c r="AB850" s="8" t="inlineStr">
        <f aca="false">IF(A850&lt;&gt;"",$G850+'v1 Frame'!V$3*COS($C850)+'v1 Frame'!W$3*SIN($C850)*SIN($E850)+'v1 Frame'!X$3*SIN($C850)*COS($E850),"")</f>
        <is>
          <t/>
        </is>
      </c>
      <c r="AC850" s="8" t="inlineStr">
        <f aca="false">IF(A850&lt;&gt;"",$H850+'v1 Frame'!W$3*COS($E850)-'v1 Frame'!X$3*SIN($E850),"")</f>
        <is>
          <t/>
        </is>
      </c>
      <c r="AD850" s="8" t="inlineStr">
        <f aca="false">IF(A850&lt;&gt;"",$I850-'v1 Frame'!V$3*SIN($C850)+'v1 Frame'!W$3*COS($C850)*SIN($E850)+'v1 Frame'!X$3*COS($C850)*COS($E850),"")</f>
        <is>
          <t/>
        </is>
      </c>
      <c r="AE850" s="25" t="inlineStr">
        <f aca="false">IF(A850&lt;&gt;"",$G850+'v1 Frame'!Y$3*COS($C850)+'v1 Frame'!Z$3*SIN($C850)*SIN($E850)+'v1 Frame'!AA$3*SIN($C850)*COS($E850),"")</f>
        <is>
          <t/>
        </is>
      </c>
      <c r="AF850" s="25" t="inlineStr">
        <f aca="false">IF(A850&lt;&gt;"",$H850+'v1 Frame'!Z$3*COS($E850)-'v1 Frame'!AA$3*SIN($E850),"")</f>
        <is>
          <t/>
        </is>
      </c>
      <c r="AG850" s="25" t="inlineStr">
        <f aca="false">IF(A850&lt;&gt;"",$I850-'v1 Frame'!Y$3*SIN($C850)+'v1 Frame'!Z$3*COS($C850)*SIN($E850)+'v1 Frame'!AA$3*COS($C850)*COS($E850),"")</f>
        <is>
          <t/>
        </is>
      </c>
      <c r="AH850" s="8" t="inlineStr">
        <f aca="false">IF(A850&lt;&gt;"",SQRT(SUMSQ(G850:I850)),"")</f>
        <is>
          <t/>
        </is>
      </c>
      <c r="AI850" s="8" t="inlineStr">
        <f aca="false">IF(A850&lt;&gt;"",IF(AH850&lt;&gt;0,ACOS(I850/AH850),0),"")</f>
        <is>
          <t/>
        </is>
      </c>
      <c r="AJ850" s="8" t="inlineStr">
        <f aca="false">IF(A850&lt;&gt;"",DEGREES(AI850),"")</f>
        <is>
          <t/>
        </is>
      </c>
      <c r="AK850" s="8" t="inlineStr">
        <f aca="false">IF(A850&lt;&gt;"",IF(OR(G850&lt;&gt;0,H850&lt;&gt;0),ATAN2(G850,H850),0),"")</f>
        <is>
          <t/>
        </is>
      </c>
      <c r="AL850" s="8" t="inlineStr">
        <f aca="false">IF(A850&lt;&gt;"",DEGREES(AK850),"")</f>
        <is>
          <t/>
        </is>
      </c>
      <c r="AM850" s="8" t="inlineStr">
        <f aca="false">IF(A850&lt;&gt;"",SQRT(SUMSQ(J850:L850)),"")</f>
        <is>
          <t/>
        </is>
      </c>
      <c r="AN850" s="8" t="inlineStr">
        <f aca="false">IF(A850&lt;&gt;"",IF(AM850&lt;&gt;0,ACOS(L850/AM850),0),"")</f>
        <is>
          <t/>
        </is>
      </c>
      <c r="AO850" s="8" t="inlineStr">
        <f aca="false">IF(A850&lt;&gt;"",DEGREES(AN850),"")</f>
        <is>
          <t/>
        </is>
      </c>
      <c r="AP850" s="8" t="inlineStr">
        <f aca="false">IF(A850&lt;&gt;"",IF(OR(J850&lt;&gt;0,K850&lt;&gt;0),ATAN2(J850,K850),0),"")</f>
        <is>
          <t/>
        </is>
      </c>
      <c r="AQ850" s="8" t="inlineStr">
        <f aca="false">IF(A850&lt;&gt;"",DEGREES(AP850),"")</f>
        <is>
          <t/>
        </is>
      </c>
      <c r="AR850" s="8" t="inlineStr">
        <f aca="false">IF(A850&lt;&gt;"",SQRT(SUMSQ(M850:O850)),"")</f>
        <is>
          <t/>
        </is>
      </c>
      <c r="AS850" s="8" t="inlineStr">
        <f aca="false">IF(A850&lt;&gt;"",IF(AR850&lt;&gt;0,ACOS(O850/AR850),0),"")</f>
        <is>
          <t/>
        </is>
      </c>
      <c r="AT850" s="8" t="inlineStr">
        <f aca="false">IF(A850&lt;&gt;"",DEGREES(AS850),"")</f>
        <is>
          <t/>
        </is>
      </c>
      <c r="AU850" s="8" t="inlineStr">
        <f aca="false">IF(A850&lt;&gt;"",IF(OR(M850&lt;&gt;0,N850&lt;&gt;0),ATAN2(M850,N850),0),"")</f>
        <is>
          <t/>
        </is>
      </c>
      <c r="AV850" s="8" t="inlineStr">
        <f aca="false">IF(A850&lt;&gt;"",DEGREES(AU850),"")</f>
        <is>
          <t/>
        </is>
      </c>
      <c r="AW850" s="8" t="inlineStr">
        <f aca="false">IF(A850&lt;&gt;"",SQRT(SUMSQ(P850:R850)),"")</f>
        <is>
          <t/>
        </is>
      </c>
      <c r="AX850" s="8" t="inlineStr">
        <f aca="false">IF(A850&lt;&gt;"",IF(AW850&lt;&gt;0,ACOS(R850/AW850),0),"")</f>
        <is>
          <t/>
        </is>
      </c>
      <c r="AY850" s="8" t="inlineStr">
        <f aca="false">IF(A850&lt;&gt;"",DEGREES(AX850),"")</f>
        <is>
          <t/>
        </is>
      </c>
      <c r="AZ850" s="8" t="inlineStr">
        <f aca="false">IF(A850&lt;&gt;"",IF(OR(P850&lt;&gt;0,Q850&lt;&gt;0),ATAN2(P850,Q850),0),"")</f>
        <is>
          <t/>
        </is>
      </c>
      <c r="BA850" s="8" t="inlineStr">
        <f aca="false">IF(A850&lt;&gt;"",DEGREES(AZ850),"")</f>
        <is>
          <t/>
        </is>
      </c>
      <c r="BB850" s="8" t="inlineStr">
        <f aca="false">IF(A850&lt;&gt;"",SQRT(SUMSQ(S850:U850)),"")</f>
        <is>
          <t/>
        </is>
      </c>
      <c r="BC850" s="8" t="inlineStr">
        <f aca="false">IF(A850&lt;&gt;"",IF(BB850&lt;&gt;0,ACOS(U850/BB850),0),"")</f>
        <is>
          <t/>
        </is>
      </c>
      <c r="BD850" s="8" t="inlineStr">
        <f aca="false">IF(A850&lt;&gt;"",DEGREES(BC850),"")</f>
        <is>
          <t/>
        </is>
      </c>
      <c r="BE850" s="8" t="inlineStr">
        <f aca="false">IF(A850&lt;&gt;"",IF(OR(S850&lt;&gt;0,T850&lt;&gt;0),ATAN2(S850,T850),0),"")</f>
        <is>
          <t/>
        </is>
      </c>
      <c r="BF850" s="8" t="inlineStr">
        <f aca="false">IF(A850&lt;&gt;"",DEGREES(BE850),"")</f>
        <is>
          <t/>
        </is>
      </c>
      <c r="BG850" s="8" t="inlineStr">
        <f aca="false">IF(A850&lt;&gt;"",SQRT(SUMSQ(V850:X850)),"")</f>
        <is>
          <t/>
        </is>
      </c>
      <c r="BH850" s="8" t="inlineStr">
        <f aca="false">IF(A850&lt;&gt;"",IF(BG850&lt;&gt;0,ACOS(X850/BG850),0),"")</f>
        <is>
          <t/>
        </is>
      </c>
      <c r="BI850" s="8" t="inlineStr">
        <f aca="false">IF(A850&lt;&gt;"",DEGREES(BH850),"")</f>
        <is>
          <t/>
        </is>
      </c>
      <c r="BJ850" s="8" t="inlineStr">
        <f aca="false">IF(A850&lt;&gt;"",IF(OR(V850&lt;&gt;0,W850&lt;&gt;0),ATAN2(V850,W850),0),"")</f>
        <is>
          <t/>
        </is>
      </c>
      <c r="BK850" s="8" t="inlineStr">
        <f aca="false">IF(A850&lt;&gt;"",DEGREES(BJ850),"")</f>
        <is>
          <t/>
        </is>
      </c>
      <c r="BL850" s="8" t="inlineStr">
        <f aca="false">IF(A850&lt;&gt;"",SQRT(SUMSQ(Y850:AA850)),"")</f>
        <is>
          <t/>
        </is>
      </c>
      <c r="BM850" s="8" t="inlineStr">
        <f aca="false">IF(A850&lt;&gt;"",IF(BL850&lt;&gt;0,ACOS(AA850/BL850),0),"")</f>
        <is>
          <t/>
        </is>
      </c>
      <c r="BN850" s="8" t="inlineStr">
        <f aca="false">IF(A850&lt;&gt;"",DEGREES(BM850),"")</f>
        <is>
          <t/>
        </is>
      </c>
      <c r="BO850" s="8" t="inlineStr">
        <f aca="false">IF(A850&lt;&gt;"",IF(OR(Y850&lt;&gt;0,Z850&lt;&gt;0),ATAN2(Y850,Z850),0),"")</f>
        <is>
          <t/>
        </is>
      </c>
      <c r="BP850" s="8" t="inlineStr">
        <f aca="false">IF(A850&lt;&gt;"",DEGREES(BO850),"")</f>
        <is>
          <t/>
        </is>
      </c>
      <c r="BQ850" s="8" t="inlineStr">
        <f aca="false">IF(A850&lt;&gt;"",SQRT(SUMSQ(AB850:AD850)),"")</f>
        <is>
          <t/>
        </is>
      </c>
      <c r="BR850" s="8" t="inlineStr">
        <f aca="false">IF(A850&lt;&gt;"",IF(BQ850&lt;&gt;0,ACOS(AD850/BQ850),0),"")</f>
        <is>
          <t/>
        </is>
      </c>
      <c r="BS850" s="8" t="inlineStr">
        <f aca="false">IF(A850&lt;&gt;"",DEGREES(BR850),"")</f>
        <is>
          <t/>
        </is>
      </c>
      <c r="BT850" s="8" t="inlineStr">
        <f aca="false">IF(A850&lt;&gt;"",IF(OR(AB850&lt;&gt;0,AC850&lt;&gt;0),ATAN2(AB850,AC850),0),"")</f>
        <is>
          <t/>
        </is>
      </c>
      <c r="BU850" s="8" t="inlineStr">
        <f aca="false">IF(A850&lt;&gt;"",DEGREES(BT850),"")</f>
        <is>
          <t/>
        </is>
      </c>
      <c r="BV850" s="8" t="inlineStr">
        <f aca="false">IF(A850&lt;&gt;"",SQRT(SUMSQ(AE850:AG850)),"")</f>
        <is>
          <t/>
        </is>
      </c>
      <c r="BW850" s="8" t="inlineStr">
        <f aca="false">IF(A850&lt;&gt;"",IF(BV850&lt;&gt;0,ACOS(AG850/BV850),0),"")</f>
        <is>
          <t/>
        </is>
      </c>
      <c r="BX850" s="8" t="inlineStr">
        <f aca="false">IF(A850&lt;&gt;"",DEGREES(BW850),"")</f>
        <is>
          <t/>
        </is>
      </c>
      <c r="BY850" s="8" t="inlineStr">
        <f aca="false">IF(A850&lt;&gt;"",IF(OR(AF850&lt;&gt;0,AG850&lt;&gt;0),ATAN2(AF850,AG850),0),"")</f>
        <is>
          <t/>
        </is>
      </c>
      <c r="BZ850" s="8" t="inlineStr">
        <f aca="false">IF(A850&lt;&gt;"",DEGREES(BY850),"")</f>
        <is>
          <t/>
        </is>
      </c>
      <c r="CA850" s="0" t="inlineStr">
        <f aca="false">IF(A850&lt;&gt;"",IF(AND(AI850&lt;Parameters!$B$11,AI850&gt;Parameters!$B$12,AN850&lt;Parameters!$B$11,AN850&gt;Parameters!$B$12,AS850&lt;Parameters!$B$11,AS850&gt;Parameters!$B$12,AX850&lt;Parameters!$B$11,AX850&gt;Parameters!$B$12,BC850&lt;Parameters!$B$11,BC850&gt;Parameters!$B$12,BM850&lt;Parameters!$B$11,BM850&gt;Parameters!$B$12,BR850&lt;Parameters!$B$11,BR850&gt;Parameters!$B$12,BW850&lt;Parameters!$B$11,BW850&gt;Parameters!$B$12),1,0),"")</f>
        <is>
          <t/>
        </is>
      </c>
      <c r="CB850" s="0" t="inlineStr">
        <f aca="false">IF(A850&lt;&gt;"",IF(OR(AI850&lt;Parameters!$B$12,AI850&gt;Parameters!$B$11),0,1),"")</f>
        <is>
          <t/>
        </is>
      </c>
      <c r="CC850" s="0" t="inlineStr">
        <f aca="false">IF(A850&lt;&gt;"",IF(OR(AN850&lt;Parameters!$B$12,AN850&gt;Parameters!$B$11),0,1),"")</f>
        <is>
          <t/>
        </is>
      </c>
      <c r="CD850" s="0" t="inlineStr">
        <f aca="false">IF(A850&lt;&gt;"",IF(OR(AS850&lt;Parameters!$B$12,AS850&gt;Parameters!$B$11),0,1),"")</f>
        <is>
          <t/>
        </is>
      </c>
      <c r="CE850" s="0" t="inlineStr">
        <f aca="false">IF(A850&lt;&gt;"",IF(OR(AX850&lt;Parameters!$B$12,AX850&gt;Parameters!$B$11),0,1),"")</f>
        <is>
          <t/>
        </is>
      </c>
      <c r="CF850" s="0" t="inlineStr">
        <f aca="false">IF(A850&lt;&gt;"",IF(OR(BC850&lt;Parameters!$B$12,BC850&gt;Parameters!$B$11),0,1),"")</f>
        <is>
          <t/>
        </is>
      </c>
      <c r="CG850" s="0" t="inlineStr">
        <f aca="false">IF(A850&lt;&gt;"",IF(OR(BH850&lt;Parameters!$B$12,BH850&gt;Parameters!$B$11),0,1),"")</f>
        <is>
          <t/>
        </is>
      </c>
      <c r="CH850" s="0" t="inlineStr">
        <f aca="false">IF(A850&lt;&gt;"",IF(OR(BM850&lt;Parameters!$B$12,BM850&gt;Parameters!$B$11),0,1),"")</f>
        <is>
          <t/>
        </is>
      </c>
      <c r="CI850" s="0" t="inlineStr">
        <f aca="false">IF(A850&lt;&gt;"",IF(OR(BR850&lt;Parameters!$B$12,BR850&gt;Parameters!$B$11),0,1),"")</f>
        <is>
          <t/>
        </is>
      </c>
      <c r="CJ850" s="0" t="inlineStr">
        <f aca="false">IF(A850&lt;&gt;"",IF(OR(BW850&lt;Parameters!$B$12,BW850&gt;Parameters!$B$11),0,1),"")</f>
        <is>
          <t/>
        </is>
      </c>
      <c r="CK850" s="26" t="inlineStr">
        <f aca="false">IF(A850&lt;&gt;"",SUM(CB850:CJ850)/9,"")</f>
        <is>
          <t/>
        </is>
      </c>
      <c r="CL850" s="0" t="inlineStr">
        <f aca="false">IF(A850&lt;&gt;"",CK850*9,"")</f>
        <is>
          <t/>
        </is>
      </c>
      <c r="CM850" s="8" t="inlineStr">
        <f aca="false">IF(A850&lt;&gt;"",TEXT(B850,CM$2)&amp;" "&amp;TEXT(A850,CM$2),"")</f>
        <is>
          <t/>
        </is>
      </c>
    </row>
    <row r="851" customFormat="false" ht="15" hidden="false" customHeight="false" outlineLevel="0" collapsed="false">
      <c r="A851" s="0" t="inlineStr">
        <f aca="false">IF(OR(B850&lt;Parameters!$K$12,A850&lt;Parameters!$K$12),IF(A850&lt;Parameters!$K$12,A850+1,0),"")</f>
        <is>
          <t/>
        </is>
      </c>
      <c r="B851" s="0" t="inlineStr">
        <f aca="false">IF(A851&lt;&gt;"",IF(A851=0,B850+1,B850),"")</f>
        <is>
          <t/>
        </is>
      </c>
      <c r="C851" s="24" t="inlineStr">
        <f aca="false">IF(A851&lt;&gt;"",-_phi*(A851+0.5),"")</f>
        <is>
          <t/>
        </is>
      </c>
      <c r="D851" s="8" t="inlineStr">
        <f aca="false">IF(A851&lt;&gt;"",DEGREES(C851),"")</f>
        <is>
          <t/>
        </is>
      </c>
      <c r="E851" s="24" t="inlineStr">
        <f aca="false">IF(A851&lt;&gt;"",_phi*(B851+0.5),"")</f>
        <is>
          <t/>
        </is>
      </c>
      <c r="F851" s="8" t="inlineStr">
        <f aca="false">IF(A851&lt;&gt;"",DEGREES(E851),"")</f>
        <is>
          <t/>
        </is>
      </c>
      <c r="G851" s="8" t="inlineStr">
        <f aca="false">IF(A851&lt;&gt;"",LOOKUP(A851,h!$A$3:$A$30,h!$D$3:$D$30),"")</f>
        <is>
          <t/>
        </is>
      </c>
      <c r="H851" s="8" t="inlineStr">
        <f aca="false">IF(A851&lt;&gt;"",LOOKUP(B851,h!$A$3:$A$30,h!$D$3:$D$30),"")</f>
        <is>
          <t/>
        </is>
      </c>
      <c r="I851" s="8" t="inlineStr">
        <f aca="false">IF(A851&lt;&gt;"",_zif,"")</f>
        <is>
          <t/>
        </is>
      </c>
      <c r="J851" s="8" t="inlineStr">
        <f aca="false">IF(A851&lt;&gt;"",$G851+'v1 Frame'!D$3*COS($C851)+'v1 Frame'!E$3*SIN($C851)*SIN($E851)+'v1 Frame'!F$3*SIN($C851)*COS($E851),"")</f>
        <is>
          <t/>
        </is>
      </c>
      <c r="K851" s="8" t="inlineStr">
        <f aca="false">IF(A851&lt;&gt;"",$H851+'v1 Frame'!E$3*COS($E851)-'v1 Frame'!F$3*SIN($E851),"")</f>
        <is>
          <t/>
        </is>
      </c>
      <c r="L851" s="8" t="inlineStr">
        <f aca="false">IF(A851&lt;&gt;"",$I851-'v1 Frame'!D$3*SIN($C851)+'v1 Frame'!E$3*COS($C851)*SIN($E851)+'v1 Frame'!F$3*COS($C851)*COS($E851),"")</f>
        <is>
          <t/>
        </is>
      </c>
      <c r="M851" s="8" t="inlineStr">
        <f aca="false">IF(A851&lt;&gt;"",$G851+'v1 Frame'!G$3*COS($C851)+'v1 Frame'!H$3*SIN($C851)*SIN($E851)+'v1 Frame'!I$3*SIN($C851)*COS($E851),"")</f>
        <is>
          <t/>
        </is>
      </c>
      <c r="N851" s="8" t="inlineStr">
        <f aca="false">IF(A851&lt;&gt;"",$H851+'v1 Frame'!H$3*COS($E851)-'v1 Frame'!I$3*SIN($E851),"")</f>
        <is>
          <t/>
        </is>
      </c>
      <c r="O851" s="8" t="inlineStr">
        <f aca="false">IF(A851&lt;&gt;"",$I851-'v1 Frame'!G$3*SIN($C851)+'v1 Frame'!H$3*COS($C851)*SIN($E851)+'v1 Frame'!I$3*COS($C851)*COS($E851),"")</f>
        <is>
          <t/>
        </is>
      </c>
      <c r="P851" s="8" t="inlineStr">
        <f aca="false">IF(A851&lt;&gt;"",$G851+'v1 Frame'!J$3*COS($C851)+'v1 Frame'!K$3*SIN($C851)*SIN($E851)+'v1 Frame'!L$3*SIN($C851)*COS($E851),"")</f>
        <is>
          <t/>
        </is>
      </c>
      <c r="Q851" s="8" t="inlineStr">
        <f aca="false">IF(A851&lt;&gt;"",$H851+'v1 Frame'!K$3*COS($E851)-'v1 Frame'!L$3*SIN($E851),"")</f>
        <is>
          <t/>
        </is>
      </c>
      <c r="R851" s="8" t="inlineStr">
        <f aca="false">IF(A851&lt;&gt;"",$I851-'v1 Frame'!J$3*SIN($C851)+'v1 Frame'!K$3*COS($C851)*SIN($E851)+'v1 Frame'!L$3*COS($C851)*COS($E851),"")</f>
        <is>
          <t/>
        </is>
      </c>
      <c r="S851" s="8" t="inlineStr">
        <f aca="false">IF(A851&lt;&gt;"",$G851+'v1 Frame'!M$3*COS($C851)+'v1 Frame'!N$3*SIN($C851)*SIN($E851)+'v1 Frame'!O$3*SIN($C851)*COS($E851),"")</f>
        <is>
          <t/>
        </is>
      </c>
      <c r="T851" s="8" t="inlineStr">
        <f aca="false">IF(A851&lt;&gt;"",$H851+'v1 Frame'!N$3*COS($E851)-'v1 Frame'!O$3*SIN($E851),"")</f>
        <is>
          <t/>
        </is>
      </c>
      <c r="U851" s="8" t="inlineStr">
        <f aca="false">IF(A851&lt;&gt;"",$I851-'v1 Frame'!M$3*SIN($C851)+'v1 Frame'!N$3*COS($C851)*SIN($E851)+'v1 Frame'!O$3*COS($C851)*COS($E851),"")</f>
        <is>
          <t/>
        </is>
      </c>
      <c r="V851" s="8" t="inlineStr">
        <f aca="false">IF(A851&lt;&gt;"",$G851+'v1 Frame'!P$3*COS($C851)+'v1 Frame'!Q$3*SIN($C851)*SIN($E851)+'v1 Frame'!R$3*SIN($C851)*COS($E851),"")</f>
        <is>
          <t/>
        </is>
      </c>
      <c r="W851" s="8" t="inlineStr">
        <f aca="false">IF(A851&lt;&gt;"",$H851+'v1 Frame'!Q$3*COS($E851)-'v1 Frame'!R$3*SIN($E851),"")</f>
        <is>
          <t/>
        </is>
      </c>
      <c r="X851" s="8" t="inlineStr">
        <f aca="false">IF(A851&lt;&gt;"",$I851-'v1 Frame'!P$3*SIN($C851)+'v1 Frame'!Q$3*COS($C851)*SIN($E851)+'v1 Frame'!R$3*COS($C851)*COS($E851),"")</f>
        <is>
          <t/>
        </is>
      </c>
      <c r="Y851" s="8" t="inlineStr">
        <f aca="false">IF(A851&lt;&gt;"",$G851+'v1 Frame'!S$3*COS($C851)+'v1 Frame'!T$3*SIN($C851)*SIN($E851)+'v1 Frame'!U$3*SIN($C851)*COS($E851),"")</f>
        <is>
          <t/>
        </is>
      </c>
      <c r="Z851" s="8" t="inlineStr">
        <f aca="false">IF(A851&lt;&gt;"",$H851+'v1 Frame'!T$3*COS($E851)-'v1 Frame'!U$3*SIN($E851),"")</f>
        <is>
          <t/>
        </is>
      </c>
      <c r="AA851" s="8" t="inlineStr">
        <f aca="false">IF(A851&lt;&gt;"",$I851-'v1 Frame'!S$3*SIN($C851)+'v1 Frame'!T$3*COS($C851)*SIN($E851)+'v1 Frame'!U$3*COS($C851)*COS($E851),"")</f>
        <is>
          <t/>
        </is>
      </c>
      <c r="AB851" s="8" t="inlineStr">
        <f aca="false">IF(A851&lt;&gt;"",$G851+'v1 Frame'!V$3*COS($C851)+'v1 Frame'!W$3*SIN($C851)*SIN($E851)+'v1 Frame'!X$3*SIN($C851)*COS($E851),"")</f>
        <is>
          <t/>
        </is>
      </c>
      <c r="AC851" s="8" t="inlineStr">
        <f aca="false">IF(A851&lt;&gt;"",$H851+'v1 Frame'!W$3*COS($E851)-'v1 Frame'!X$3*SIN($E851),"")</f>
        <is>
          <t/>
        </is>
      </c>
      <c r="AD851" s="8" t="inlineStr">
        <f aca="false">IF(A851&lt;&gt;"",$I851-'v1 Frame'!V$3*SIN($C851)+'v1 Frame'!W$3*COS($C851)*SIN($E851)+'v1 Frame'!X$3*COS($C851)*COS($E851),"")</f>
        <is>
          <t/>
        </is>
      </c>
      <c r="AE851" s="25" t="inlineStr">
        <f aca="false">IF(A851&lt;&gt;"",$G851+'v1 Frame'!Y$3*COS($C851)+'v1 Frame'!Z$3*SIN($C851)*SIN($E851)+'v1 Frame'!AA$3*SIN($C851)*COS($E851),"")</f>
        <is>
          <t/>
        </is>
      </c>
      <c r="AF851" s="25" t="inlineStr">
        <f aca="false">IF(A851&lt;&gt;"",$H851+'v1 Frame'!Z$3*COS($E851)-'v1 Frame'!AA$3*SIN($E851),"")</f>
        <is>
          <t/>
        </is>
      </c>
      <c r="AG851" s="25" t="inlineStr">
        <f aca="false">IF(A851&lt;&gt;"",$I851-'v1 Frame'!Y$3*SIN($C851)+'v1 Frame'!Z$3*COS($C851)*SIN($E851)+'v1 Frame'!AA$3*COS($C851)*COS($E851),"")</f>
        <is>
          <t/>
        </is>
      </c>
      <c r="AH851" s="8" t="inlineStr">
        <f aca="false">IF(A851&lt;&gt;"",SQRT(SUMSQ(G851:I851)),"")</f>
        <is>
          <t/>
        </is>
      </c>
      <c r="AI851" s="8" t="inlineStr">
        <f aca="false">IF(A851&lt;&gt;"",IF(AH851&lt;&gt;0,ACOS(I851/AH851),0),"")</f>
        <is>
          <t/>
        </is>
      </c>
      <c r="AJ851" s="8" t="inlineStr">
        <f aca="false">IF(A851&lt;&gt;"",DEGREES(AI851),"")</f>
        <is>
          <t/>
        </is>
      </c>
      <c r="AK851" s="8" t="inlineStr">
        <f aca="false">IF(A851&lt;&gt;"",IF(OR(G851&lt;&gt;0,H851&lt;&gt;0),ATAN2(G851,H851),0),"")</f>
        <is>
          <t/>
        </is>
      </c>
      <c r="AL851" s="8" t="inlineStr">
        <f aca="false">IF(A851&lt;&gt;"",DEGREES(AK851),"")</f>
        <is>
          <t/>
        </is>
      </c>
      <c r="AM851" s="8" t="inlineStr">
        <f aca="false">IF(A851&lt;&gt;"",SQRT(SUMSQ(J851:L851)),"")</f>
        <is>
          <t/>
        </is>
      </c>
      <c r="AN851" s="8" t="inlineStr">
        <f aca="false">IF(A851&lt;&gt;"",IF(AM851&lt;&gt;0,ACOS(L851/AM851),0),"")</f>
        <is>
          <t/>
        </is>
      </c>
      <c r="AO851" s="8" t="inlineStr">
        <f aca="false">IF(A851&lt;&gt;"",DEGREES(AN851),"")</f>
        <is>
          <t/>
        </is>
      </c>
      <c r="AP851" s="8" t="inlineStr">
        <f aca="false">IF(A851&lt;&gt;"",IF(OR(J851&lt;&gt;0,K851&lt;&gt;0),ATAN2(J851,K851),0),"")</f>
        <is>
          <t/>
        </is>
      </c>
      <c r="AQ851" s="8" t="inlineStr">
        <f aca="false">IF(A851&lt;&gt;"",DEGREES(AP851),"")</f>
        <is>
          <t/>
        </is>
      </c>
      <c r="AR851" s="8" t="inlineStr">
        <f aca="false">IF(A851&lt;&gt;"",SQRT(SUMSQ(M851:O851)),"")</f>
        <is>
          <t/>
        </is>
      </c>
      <c r="AS851" s="8" t="inlineStr">
        <f aca="false">IF(A851&lt;&gt;"",IF(AR851&lt;&gt;0,ACOS(O851/AR851),0),"")</f>
        <is>
          <t/>
        </is>
      </c>
      <c r="AT851" s="8" t="inlineStr">
        <f aca="false">IF(A851&lt;&gt;"",DEGREES(AS851),"")</f>
        <is>
          <t/>
        </is>
      </c>
      <c r="AU851" s="8" t="inlineStr">
        <f aca="false">IF(A851&lt;&gt;"",IF(OR(M851&lt;&gt;0,N851&lt;&gt;0),ATAN2(M851,N851),0),"")</f>
        <is>
          <t/>
        </is>
      </c>
      <c r="AV851" s="8" t="inlineStr">
        <f aca="false">IF(A851&lt;&gt;"",DEGREES(AU851),"")</f>
        <is>
          <t/>
        </is>
      </c>
      <c r="AW851" s="8" t="inlineStr">
        <f aca="false">IF(A851&lt;&gt;"",SQRT(SUMSQ(P851:R851)),"")</f>
        <is>
          <t/>
        </is>
      </c>
      <c r="AX851" s="8" t="inlineStr">
        <f aca="false">IF(A851&lt;&gt;"",IF(AW851&lt;&gt;0,ACOS(R851/AW851),0),"")</f>
        <is>
          <t/>
        </is>
      </c>
      <c r="AY851" s="8" t="inlineStr">
        <f aca="false">IF(A851&lt;&gt;"",DEGREES(AX851),"")</f>
        <is>
          <t/>
        </is>
      </c>
      <c r="AZ851" s="8" t="inlineStr">
        <f aca="false">IF(A851&lt;&gt;"",IF(OR(P851&lt;&gt;0,Q851&lt;&gt;0),ATAN2(P851,Q851),0),"")</f>
        <is>
          <t/>
        </is>
      </c>
      <c r="BA851" s="8" t="inlineStr">
        <f aca="false">IF(A851&lt;&gt;"",DEGREES(AZ851),"")</f>
        <is>
          <t/>
        </is>
      </c>
      <c r="BB851" s="8" t="inlineStr">
        <f aca="false">IF(A851&lt;&gt;"",SQRT(SUMSQ(S851:U851)),"")</f>
        <is>
          <t/>
        </is>
      </c>
      <c r="BC851" s="8" t="inlineStr">
        <f aca="false">IF(A851&lt;&gt;"",IF(BB851&lt;&gt;0,ACOS(U851/BB851),0),"")</f>
        <is>
          <t/>
        </is>
      </c>
      <c r="BD851" s="8" t="inlineStr">
        <f aca="false">IF(A851&lt;&gt;"",DEGREES(BC851),"")</f>
        <is>
          <t/>
        </is>
      </c>
      <c r="BE851" s="8" t="inlineStr">
        <f aca="false">IF(A851&lt;&gt;"",IF(OR(S851&lt;&gt;0,T851&lt;&gt;0),ATAN2(S851,T851),0),"")</f>
        <is>
          <t/>
        </is>
      </c>
      <c r="BF851" s="8" t="inlineStr">
        <f aca="false">IF(A851&lt;&gt;"",DEGREES(BE851),"")</f>
        <is>
          <t/>
        </is>
      </c>
      <c r="BG851" s="8" t="inlineStr">
        <f aca="false">IF(A851&lt;&gt;"",SQRT(SUMSQ(V851:X851)),"")</f>
        <is>
          <t/>
        </is>
      </c>
      <c r="BH851" s="8" t="inlineStr">
        <f aca="false">IF(A851&lt;&gt;"",IF(BG851&lt;&gt;0,ACOS(X851/BG851),0),"")</f>
        <is>
          <t/>
        </is>
      </c>
      <c r="BI851" s="8" t="inlineStr">
        <f aca="false">IF(A851&lt;&gt;"",DEGREES(BH851),"")</f>
        <is>
          <t/>
        </is>
      </c>
      <c r="BJ851" s="8" t="inlineStr">
        <f aca="false">IF(A851&lt;&gt;"",IF(OR(V851&lt;&gt;0,W851&lt;&gt;0),ATAN2(V851,W851),0),"")</f>
        <is>
          <t/>
        </is>
      </c>
      <c r="BK851" s="8" t="inlineStr">
        <f aca="false">IF(A851&lt;&gt;"",DEGREES(BJ851),"")</f>
        <is>
          <t/>
        </is>
      </c>
      <c r="BL851" s="8" t="inlineStr">
        <f aca="false">IF(A851&lt;&gt;"",SQRT(SUMSQ(Y851:AA851)),"")</f>
        <is>
          <t/>
        </is>
      </c>
      <c r="BM851" s="8" t="inlineStr">
        <f aca="false">IF(A851&lt;&gt;"",IF(BL851&lt;&gt;0,ACOS(AA851/BL851),0),"")</f>
        <is>
          <t/>
        </is>
      </c>
      <c r="BN851" s="8" t="inlineStr">
        <f aca="false">IF(A851&lt;&gt;"",DEGREES(BM851),"")</f>
        <is>
          <t/>
        </is>
      </c>
      <c r="BO851" s="8" t="inlineStr">
        <f aca="false">IF(A851&lt;&gt;"",IF(OR(Y851&lt;&gt;0,Z851&lt;&gt;0),ATAN2(Y851,Z851),0),"")</f>
        <is>
          <t/>
        </is>
      </c>
      <c r="BP851" s="8" t="inlineStr">
        <f aca="false">IF(A851&lt;&gt;"",DEGREES(BO851),"")</f>
        <is>
          <t/>
        </is>
      </c>
      <c r="BQ851" s="8" t="inlineStr">
        <f aca="false">IF(A851&lt;&gt;"",SQRT(SUMSQ(AB851:AD851)),"")</f>
        <is>
          <t/>
        </is>
      </c>
      <c r="BR851" s="8" t="inlineStr">
        <f aca="false">IF(A851&lt;&gt;"",IF(BQ851&lt;&gt;0,ACOS(AD851/BQ851),0),"")</f>
        <is>
          <t/>
        </is>
      </c>
      <c r="BS851" s="8" t="inlineStr">
        <f aca="false">IF(A851&lt;&gt;"",DEGREES(BR851),"")</f>
        <is>
          <t/>
        </is>
      </c>
      <c r="BT851" s="8" t="inlineStr">
        <f aca="false">IF(A851&lt;&gt;"",IF(OR(AB851&lt;&gt;0,AC851&lt;&gt;0),ATAN2(AB851,AC851),0),"")</f>
        <is>
          <t/>
        </is>
      </c>
      <c r="BU851" s="8" t="inlineStr">
        <f aca="false">IF(A851&lt;&gt;"",DEGREES(BT851),"")</f>
        <is>
          <t/>
        </is>
      </c>
      <c r="BV851" s="8" t="inlineStr">
        <f aca="false">IF(A851&lt;&gt;"",SQRT(SUMSQ(AE851:AG851)),"")</f>
        <is>
          <t/>
        </is>
      </c>
      <c r="BW851" s="8" t="inlineStr">
        <f aca="false">IF(A851&lt;&gt;"",IF(BV851&lt;&gt;0,ACOS(AG851/BV851),0),"")</f>
        <is>
          <t/>
        </is>
      </c>
      <c r="BX851" s="8" t="inlineStr">
        <f aca="false">IF(A851&lt;&gt;"",DEGREES(BW851),"")</f>
        <is>
          <t/>
        </is>
      </c>
      <c r="BY851" s="8" t="inlineStr">
        <f aca="false">IF(A851&lt;&gt;"",IF(OR(AF851&lt;&gt;0,AG851&lt;&gt;0),ATAN2(AF851,AG851),0),"")</f>
        <is>
          <t/>
        </is>
      </c>
      <c r="BZ851" s="8" t="inlineStr">
        <f aca="false">IF(A851&lt;&gt;"",DEGREES(BY851),"")</f>
        <is>
          <t/>
        </is>
      </c>
      <c r="CA851" s="0" t="inlineStr">
        <f aca="false">IF(A851&lt;&gt;"",IF(AND(AI851&lt;Parameters!$B$11,AI851&gt;Parameters!$B$12,AN851&lt;Parameters!$B$11,AN851&gt;Parameters!$B$12,AS851&lt;Parameters!$B$11,AS851&gt;Parameters!$B$12,AX851&lt;Parameters!$B$11,AX851&gt;Parameters!$B$12,BC851&lt;Parameters!$B$11,BC851&gt;Parameters!$B$12,BM851&lt;Parameters!$B$11,BM851&gt;Parameters!$B$12,BR851&lt;Parameters!$B$11,BR851&gt;Parameters!$B$12,BW851&lt;Parameters!$B$11,BW851&gt;Parameters!$B$12),1,0),"")</f>
        <is>
          <t/>
        </is>
      </c>
      <c r="CB851" s="0" t="inlineStr">
        <f aca="false">IF(A851&lt;&gt;"",IF(OR(AI851&lt;Parameters!$B$12,AI851&gt;Parameters!$B$11),0,1),"")</f>
        <is>
          <t/>
        </is>
      </c>
      <c r="CC851" s="0" t="inlineStr">
        <f aca="false">IF(A851&lt;&gt;"",IF(OR(AN851&lt;Parameters!$B$12,AN851&gt;Parameters!$B$11),0,1),"")</f>
        <is>
          <t/>
        </is>
      </c>
      <c r="CD851" s="0" t="inlineStr">
        <f aca="false">IF(A851&lt;&gt;"",IF(OR(AS851&lt;Parameters!$B$12,AS851&gt;Parameters!$B$11),0,1),"")</f>
        <is>
          <t/>
        </is>
      </c>
      <c r="CE851" s="0" t="inlineStr">
        <f aca="false">IF(A851&lt;&gt;"",IF(OR(AX851&lt;Parameters!$B$12,AX851&gt;Parameters!$B$11),0,1),"")</f>
        <is>
          <t/>
        </is>
      </c>
      <c r="CF851" s="0" t="inlineStr">
        <f aca="false">IF(A851&lt;&gt;"",IF(OR(BC851&lt;Parameters!$B$12,BC851&gt;Parameters!$B$11),0,1),"")</f>
        <is>
          <t/>
        </is>
      </c>
      <c r="CG851" s="0" t="inlineStr">
        <f aca="false">IF(A851&lt;&gt;"",IF(OR(BH851&lt;Parameters!$B$12,BH851&gt;Parameters!$B$11),0,1),"")</f>
        <is>
          <t/>
        </is>
      </c>
      <c r="CH851" s="0" t="inlineStr">
        <f aca="false">IF(A851&lt;&gt;"",IF(OR(BM851&lt;Parameters!$B$12,BM851&gt;Parameters!$B$11),0,1),"")</f>
        <is>
          <t/>
        </is>
      </c>
      <c r="CI851" s="0" t="inlineStr">
        <f aca="false">IF(A851&lt;&gt;"",IF(OR(BR851&lt;Parameters!$B$12,BR851&gt;Parameters!$B$11),0,1),"")</f>
        <is>
          <t/>
        </is>
      </c>
      <c r="CJ851" s="0" t="inlineStr">
        <f aca="false">IF(A851&lt;&gt;"",IF(OR(BW851&lt;Parameters!$B$12,BW851&gt;Parameters!$B$11),0,1),"")</f>
        <is>
          <t/>
        </is>
      </c>
      <c r="CK851" s="26" t="inlineStr">
        <f aca="false">IF(A851&lt;&gt;"",SUM(CB851:CJ851)/9,"")</f>
        <is>
          <t/>
        </is>
      </c>
      <c r="CL851" s="0" t="inlineStr">
        <f aca="false">IF(A851&lt;&gt;"",CK851*9,"")</f>
        <is>
          <t/>
        </is>
      </c>
      <c r="CM851" s="8" t="inlineStr">
        <f aca="false">IF(A851&lt;&gt;"",TEXT(B851,CM$2)&amp;" "&amp;TEXT(A851,CM$2),"")</f>
        <is>
          <t/>
        </is>
      </c>
    </row>
    <row r="852" customFormat="false" ht="15" hidden="false" customHeight="false" outlineLevel="0" collapsed="false">
      <c r="A852" s="0" t="inlineStr">
        <f aca="false">IF(OR(B851&lt;Parameters!$K$12,A851&lt;Parameters!$K$12),IF(A851&lt;Parameters!$K$12,A851+1,0),"")</f>
        <is>
          <t/>
        </is>
      </c>
      <c r="B852" s="0" t="inlineStr">
        <f aca="false">IF(A852&lt;&gt;"",IF(A852=0,B851+1,B851),"")</f>
        <is>
          <t/>
        </is>
      </c>
      <c r="C852" s="24" t="inlineStr">
        <f aca="false">IF(A852&lt;&gt;"",-_phi*(A852+0.5),"")</f>
        <is>
          <t/>
        </is>
      </c>
      <c r="D852" s="8" t="inlineStr">
        <f aca="false">IF(A852&lt;&gt;"",DEGREES(C852),"")</f>
        <is>
          <t/>
        </is>
      </c>
      <c r="E852" s="24" t="inlineStr">
        <f aca="false">IF(A852&lt;&gt;"",_phi*(B852+0.5),"")</f>
        <is>
          <t/>
        </is>
      </c>
      <c r="F852" s="8" t="inlineStr">
        <f aca="false">IF(A852&lt;&gt;"",DEGREES(E852),"")</f>
        <is>
          <t/>
        </is>
      </c>
      <c r="G852" s="8" t="inlineStr">
        <f aca="false">IF(A852&lt;&gt;"",LOOKUP(A852,h!$A$3:$A$30,h!$D$3:$D$30),"")</f>
        <is>
          <t/>
        </is>
      </c>
      <c r="H852" s="8" t="inlineStr">
        <f aca="false">IF(A852&lt;&gt;"",LOOKUP(B852,h!$A$3:$A$30,h!$D$3:$D$30),"")</f>
        <is>
          <t/>
        </is>
      </c>
      <c r="I852" s="8" t="inlineStr">
        <f aca="false">IF(A852&lt;&gt;"",_zif,"")</f>
        <is>
          <t/>
        </is>
      </c>
      <c r="J852" s="8" t="inlineStr">
        <f aca="false">IF(A852&lt;&gt;"",$G852+'v1 Frame'!D$3*COS($C852)+'v1 Frame'!E$3*SIN($C852)*SIN($E852)+'v1 Frame'!F$3*SIN($C852)*COS($E852),"")</f>
        <is>
          <t/>
        </is>
      </c>
      <c r="K852" s="8" t="inlineStr">
        <f aca="false">IF(A852&lt;&gt;"",$H852+'v1 Frame'!E$3*COS($E852)-'v1 Frame'!F$3*SIN($E852),"")</f>
        <is>
          <t/>
        </is>
      </c>
      <c r="L852" s="8" t="inlineStr">
        <f aca="false">IF(A852&lt;&gt;"",$I852-'v1 Frame'!D$3*SIN($C852)+'v1 Frame'!E$3*COS($C852)*SIN($E852)+'v1 Frame'!F$3*COS($C852)*COS($E852),"")</f>
        <is>
          <t/>
        </is>
      </c>
      <c r="M852" s="8" t="inlineStr">
        <f aca="false">IF(A852&lt;&gt;"",$G852+'v1 Frame'!G$3*COS($C852)+'v1 Frame'!H$3*SIN($C852)*SIN($E852)+'v1 Frame'!I$3*SIN($C852)*COS($E852),"")</f>
        <is>
          <t/>
        </is>
      </c>
      <c r="N852" s="8" t="inlineStr">
        <f aca="false">IF(A852&lt;&gt;"",$H852+'v1 Frame'!H$3*COS($E852)-'v1 Frame'!I$3*SIN($E852),"")</f>
        <is>
          <t/>
        </is>
      </c>
      <c r="O852" s="8" t="inlineStr">
        <f aca="false">IF(A852&lt;&gt;"",$I852-'v1 Frame'!G$3*SIN($C852)+'v1 Frame'!H$3*COS($C852)*SIN($E852)+'v1 Frame'!I$3*COS($C852)*COS($E852),"")</f>
        <is>
          <t/>
        </is>
      </c>
      <c r="P852" s="8" t="inlineStr">
        <f aca="false">IF(A852&lt;&gt;"",$G852+'v1 Frame'!J$3*COS($C852)+'v1 Frame'!K$3*SIN($C852)*SIN($E852)+'v1 Frame'!L$3*SIN($C852)*COS($E852),"")</f>
        <is>
          <t/>
        </is>
      </c>
      <c r="Q852" s="8" t="inlineStr">
        <f aca="false">IF(A852&lt;&gt;"",$H852+'v1 Frame'!K$3*COS($E852)-'v1 Frame'!L$3*SIN($E852),"")</f>
        <is>
          <t/>
        </is>
      </c>
      <c r="R852" s="8" t="inlineStr">
        <f aca="false">IF(A852&lt;&gt;"",$I852-'v1 Frame'!J$3*SIN($C852)+'v1 Frame'!K$3*COS($C852)*SIN($E852)+'v1 Frame'!L$3*COS($C852)*COS($E852),"")</f>
        <is>
          <t/>
        </is>
      </c>
      <c r="S852" s="8" t="inlineStr">
        <f aca="false">IF(A852&lt;&gt;"",$G852+'v1 Frame'!M$3*COS($C852)+'v1 Frame'!N$3*SIN($C852)*SIN($E852)+'v1 Frame'!O$3*SIN($C852)*COS($E852),"")</f>
        <is>
          <t/>
        </is>
      </c>
      <c r="T852" s="8" t="inlineStr">
        <f aca="false">IF(A852&lt;&gt;"",$H852+'v1 Frame'!N$3*COS($E852)-'v1 Frame'!O$3*SIN($E852),"")</f>
        <is>
          <t/>
        </is>
      </c>
      <c r="U852" s="8" t="inlineStr">
        <f aca="false">IF(A852&lt;&gt;"",$I852-'v1 Frame'!M$3*SIN($C852)+'v1 Frame'!N$3*COS($C852)*SIN($E852)+'v1 Frame'!O$3*COS($C852)*COS($E852),"")</f>
        <is>
          <t/>
        </is>
      </c>
      <c r="V852" s="8" t="inlineStr">
        <f aca="false">IF(A852&lt;&gt;"",$G852+'v1 Frame'!P$3*COS($C852)+'v1 Frame'!Q$3*SIN($C852)*SIN($E852)+'v1 Frame'!R$3*SIN($C852)*COS($E852),"")</f>
        <is>
          <t/>
        </is>
      </c>
      <c r="W852" s="8" t="inlineStr">
        <f aca="false">IF(A852&lt;&gt;"",$H852+'v1 Frame'!Q$3*COS($E852)-'v1 Frame'!R$3*SIN($E852),"")</f>
        <is>
          <t/>
        </is>
      </c>
      <c r="X852" s="8" t="inlineStr">
        <f aca="false">IF(A852&lt;&gt;"",$I852-'v1 Frame'!P$3*SIN($C852)+'v1 Frame'!Q$3*COS($C852)*SIN($E852)+'v1 Frame'!R$3*COS($C852)*COS($E852),"")</f>
        <is>
          <t/>
        </is>
      </c>
      <c r="Y852" s="8" t="inlineStr">
        <f aca="false">IF(A852&lt;&gt;"",$G852+'v1 Frame'!S$3*COS($C852)+'v1 Frame'!T$3*SIN($C852)*SIN($E852)+'v1 Frame'!U$3*SIN($C852)*COS($E852),"")</f>
        <is>
          <t/>
        </is>
      </c>
      <c r="Z852" s="8" t="inlineStr">
        <f aca="false">IF(A852&lt;&gt;"",$H852+'v1 Frame'!T$3*COS($E852)-'v1 Frame'!U$3*SIN($E852),"")</f>
        <is>
          <t/>
        </is>
      </c>
      <c r="AA852" s="8" t="inlineStr">
        <f aca="false">IF(A852&lt;&gt;"",$I852-'v1 Frame'!S$3*SIN($C852)+'v1 Frame'!T$3*COS($C852)*SIN($E852)+'v1 Frame'!U$3*COS($C852)*COS($E852),"")</f>
        <is>
          <t/>
        </is>
      </c>
      <c r="AB852" s="8" t="inlineStr">
        <f aca="false">IF(A852&lt;&gt;"",$G852+'v1 Frame'!V$3*COS($C852)+'v1 Frame'!W$3*SIN($C852)*SIN($E852)+'v1 Frame'!X$3*SIN($C852)*COS($E852),"")</f>
        <is>
          <t/>
        </is>
      </c>
      <c r="AC852" s="8" t="inlineStr">
        <f aca="false">IF(A852&lt;&gt;"",$H852+'v1 Frame'!W$3*COS($E852)-'v1 Frame'!X$3*SIN($E852),"")</f>
        <is>
          <t/>
        </is>
      </c>
      <c r="AD852" s="8" t="inlineStr">
        <f aca="false">IF(A852&lt;&gt;"",$I852-'v1 Frame'!V$3*SIN($C852)+'v1 Frame'!W$3*COS($C852)*SIN($E852)+'v1 Frame'!X$3*COS($C852)*COS($E852),"")</f>
        <is>
          <t/>
        </is>
      </c>
      <c r="AE852" s="25" t="inlineStr">
        <f aca="false">IF(A852&lt;&gt;"",$G852+'v1 Frame'!Y$3*COS($C852)+'v1 Frame'!Z$3*SIN($C852)*SIN($E852)+'v1 Frame'!AA$3*SIN($C852)*COS($E852),"")</f>
        <is>
          <t/>
        </is>
      </c>
      <c r="AF852" s="25" t="inlineStr">
        <f aca="false">IF(A852&lt;&gt;"",$H852+'v1 Frame'!Z$3*COS($E852)-'v1 Frame'!AA$3*SIN($E852),"")</f>
        <is>
          <t/>
        </is>
      </c>
      <c r="AG852" s="25" t="inlineStr">
        <f aca="false">IF(A852&lt;&gt;"",$I852-'v1 Frame'!Y$3*SIN($C852)+'v1 Frame'!Z$3*COS($C852)*SIN($E852)+'v1 Frame'!AA$3*COS($C852)*COS($E852),"")</f>
        <is>
          <t/>
        </is>
      </c>
      <c r="AH852" s="8" t="inlineStr">
        <f aca="false">IF(A852&lt;&gt;"",SQRT(SUMSQ(G852:I852)),"")</f>
        <is>
          <t/>
        </is>
      </c>
      <c r="AI852" s="8" t="inlineStr">
        <f aca="false">IF(A852&lt;&gt;"",IF(AH852&lt;&gt;0,ACOS(I852/AH852),0),"")</f>
        <is>
          <t/>
        </is>
      </c>
      <c r="AJ852" s="8" t="inlineStr">
        <f aca="false">IF(A852&lt;&gt;"",DEGREES(AI852),"")</f>
        <is>
          <t/>
        </is>
      </c>
      <c r="AK852" s="8" t="inlineStr">
        <f aca="false">IF(A852&lt;&gt;"",IF(OR(G852&lt;&gt;0,H852&lt;&gt;0),ATAN2(G852,H852),0),"")</f>
        <is>
          <t/>
        </is>
      </c>
      <c r="AL852" s="8" t="inlineStr">
        <f aca="false">IF(A852&lt;&gt;"",DEGREES(AK852),"")</f>
        <is>
          <t/>
        </is>
      </c>
      <c r="AM852" s="8" t="inlineStr">
        <f aca="false">IF(A852&lt;&gt;"",SQRT(SUMSQ(J852:L852)),"")</f>
        <is>
          <t/>
        </is>
      </c>
      <c r="AN852" s="8" t="inlineStr">
        <f aca="false">IF(A852&lt;&gt;"",IF(AM852&lt;&gt;0,ACOS(L852/AM852),0),"")</f>
        <is>
          <t/>
        </is>
      </c>
      <c r="AO852" s="8" t="inlineStr">
        <f aca="false">IF(A852&lt;&gt;"",DEGREES(AN852),"")</f>
        <is>
          <t/>
        </is>
      </c>
      <c r="AP852" s="8" t="inlineStr">
        <f aca="false">IF(A852&lt;&gt;"",IF(OR(J852&lt;&gt;0,K852&lt;&gt;0),ATAN2(J852,K852),0),"")</f>
        <is>
          <t/>
        </is>
      </c>
      <c r="AQ852" s="8" t="inlineStr">
        <f aca="false">IF(A852&lt;&gt;"",DEGREES(AP852),"")</f>
        <is>
          <t/>
        </is>
      </c>
      <c r="AR852" s="8" t="inlineStr">
        <f aca="false">IF(A852&lt;&gt;"",SQRT(SUMSQ(M852:O852)),"")</f>
        <is>
          <t/>
        </is>
      </c>
      <c r="AS852" s="8" t="inlineStr">
        <f aca="false">IF(A852&lt;&gt;"",IF(AR852&lt;&gt;0,ACOS(O852/AR852),0),"")</f>
        <is>
          <t/>
        </is>
      </c>
      <c r="AT852" s="8" t="inlineStr">
        <f aca="false">IF(A852&lt;&gt;"",DEGREES(AS852),"")</f>
        <is>
          <t/>
        </is>
      </c>
      <c r="AU852" s="8" t="inlineStr">
        <f aca="false">IF(A852&lt;&gt;"",IF(OR(M852&lt;&gt;0,N852&lt;&gt;0),ATAN2(M852,N852),0),"")</f>
        <is>
          <t/>
        </is>
      </c>
      <c r="AV852" s="8" t="inlineStr">
        <f aca="false">IF(A852&lt;&gt;"",DEGREES(AU852),"")</f>
        <is>
          <t/>
        </is>
      </c>
      <c r="AW852" s="8" t="inlineStr">
        <f aca="false">IF(A852&lt;&gt;"",SQRT(SUMSQ(P852:R852)),"")</f>
        <is>
          <t/>
        </is>
      </c>
      <c r="AX852" s="8" t="inlineStr">
        <f aca="false">IF(A852&lt;&gt;"",IF(AW852&lt;&gt;0,ACOS(R852/AW852),0),"")</f>
        <is>
          <t/>
        </is>
      </c>
      <c r="AY852" s="8" t="inlineStr">
        <f aca="false">IF(A852&lt;&gt;"",DEGREES(AX852),"")</f>
        <is>
          <t/>
        </is>
      </c>
      <c r="AZ852" s="8" t="inlineStr">
        <f aca="false">IF(A852&lt;&gt;"",IF(OR(P852&lt;&gt;0,Q852&lt;&gt;0),ATAN2(P852,Q852),0),"")</f>
        <is>
          <t/>
        </is>
      </c>
      <c r="BA852" s="8" t="inlineStr">
        <f aca="false">IF(A852&lt;&gt;"",DEGREES(AZ852),"")</f>
        <is>
          <t/>
        </is>
      </c>
      <c r="BB852" s="8" t="inlineStr">
        <f aca="false">IF(A852&lt;&gt;"",SQRT(SUMSQ(S852:U852)),"")</f>
        <is>
          <t/>
        </is>
      </c>
      <c r="BC852" s="8" t="inlineStr">
        <f aca="false">IF(A852&lt;&gt;"",IF(BB852&lt;&gt;0,ACOS(U852/BB852),0),"")</f>
        <is>
          <t/>
        </is>
      </c>
      <c r="BD852" s="8" t="inlineStr">
        <f aca="false">IF(A852&lt;&gt;"",DEGREES(BC852),"")</f>
        <is>
          <t/>
        </is>
      </c>
      <c r="BE852" s="8" t="inlineStr">
        <f aca="false">IF(A852&lt;&gt;"",IF(OR(S852&lt;&gt;0,T852&lt;&gt;0),ATAN2(S852,T852),0),"")</f>
        <is>
          <t/>
        </is>
      </c>
      <c r="BF852" s="8" t="inlineStr">
        <f aca="false">IF(A852&lt;&gt;"",DEGREES(BE852),"")</f>
        <is>
          <t/>
        </is>
      </c>
      <c r="BG852" s="8" t="inlineStr">
        <f aca="false">IF(A852&lt;&gt;"",SQRT(SUMSQ(V852:X852)),"")</f>
        <is>
          <t/>
        </is>
      </c>
      <c r="BH852" s="8" t="inlineStr">
        <f aca="false">IF(A852&lt;&gt;"",IF(BG852&lt;&gt;0,ACOS(X852/BG852),0),"")</f>
        <is>
          <t/>
        </is>
      </c>
      <c r="BI852" s="8" t="inlineStr">
        <f aca="false">IF(A852&lt;&gt;"",DEGREES(BH852),"")</f>
        <is>
          <t/>
        </is>
      </c>
      <c r="BJ852" s="8" t="inlineStr">
        <f aca="false">IF(A852&lt;&gt;"",IF(OR(V852&lt;&gt;0,W852&lt;&gt;0),ATAN2(V852,W852),0),"")</f>
        <is>
          <t/>
        </is>
      </c>
      <c r="BK852" s="8" t="inlineStr">
        <f aca="false">IF(A852&lt;&gt;"",DEGREES(BJ852),"")</f>
        <is>
          <t/>
        </is>
      </c>
      <c r="BL852" s="8" t="inlineStr">
        <f aca="false">IF(A852&lt;&gt;"",SQRT(SUMSQ(Y852:AA852)),"")</f>
        <is>
          <t/>
        </is>
      </c>
      <c r="BM852" s="8" t="inlineStr">
        <f aca="false">IF(A852&lt;&gt;"",IF(BL852&lt;&gt;0,ACOS(AA852/BL852),0),"")</f>
        <is>
          <t/>
        </is>
      </c>
      <c r="BN852" s="8" t="inlineStr">
        <f aca="false">IF(A852&lt;&gt;"",DEGREES(BM852),"")</f>
        <is>
          <t/>
        </is>
      </c>
      <c r="BO852" s="8" t="inlineStr">
        <f aca="false">IF(A852&lt;&gt;"",IF(OR(Y852&lt;&gt;0,Z852&lt;&gt;0),ATAN2(Y852,Z852),0),"")</f>
        <is>
          <t/>
        </is>
      </c>
      <c r="BP852" s="8" t="inlineStr">
        <f aca="false">IF(A852&lt;&gt;"",DEGREES(BO852),"")</f>
        <is>
          <t/>
        </is>
      </c>
      <c r="BQ852" s="8" t="inlineStr">
        <f aca="false">IF(A852&lt;&gt;"",SQRT(SUMSQ(AB852:AD852)),"")</f>
        <is>
          <t/>
        </is>
      </c>
      <c r="BR852" s="8" t="inlineStr">
        <f aca="false">IF(A852&lt;&gt;"",IF(BQ852&lt;&gt;0,ACOS(AD852/BQ852),0),"")</f>
        <is>
          <t/>
        </is>
      </c>
      <c r="BS852" s="8" t="inlineStr">
        <f aca="false">IF(A852&lt;&gt;"",DEGREES(BR852),"")</f>
        <is>
          <t/>
        </is>
      </c>
      <c r="BT852" s="8" t="inlineStr">
        <f aca="false">IF(A852&lt;&gt;"",IF(OR(AB852&lt;&gt;0,AC852&lt;&gt;0),ATAN2(AB852,AC852),0),"")</f>
        <is>
          <t/>
        </is>
      </c>
      <c r="BU852" s="8" t="inlineStr">
        <f aca="false">IF(A852&lt;&gt;"",DEGREES(BT852),"")</f>
        <is>
          <t/>
        </is>
      </c>
      <c r="BV852" s="8" t="inlineStr">
        <f aca="false">IF(A852&lt;&gt;"",SQRT(SUMSQ(AE852:AG852)),"")</f>
        <is>
          <t/>
        </is>
      </c>
      <c r="BW852" s="8" t="inlineStr">
        <f aca="false">IF(A852&lt;&gt;"",IF(BV852&lt;&gt;0,ACOS(AG852/BV852),0),"")</f>
        <is>
          <t/>
        </is>
      </c>
      <c r="BX852" s="8" t="inlineStr">
        <f aca="false">IF(A852&lt;&gt;"",DEGREES(BW852),"")</f>
        <is>
          <t/>
        </is>
      </c>
      <c r="BY852" s="8" t="inlineStr">
        <f aca="false">IF(A852&lt;&gt;"",IF(OR(AF852&lt;&gt;0,AG852&lt;&gt;0),ATAN2(AF852,AG852),0),"")</f>
        <is>
          <t/>
        </is>
      </c>
      <c r="BZ852" s="8" t="inlineStr">
        <f aca="false">IF(A852&lt;&gt;"",DEGREES(BY852),"")</f>
        <is>
          <t/>
        </is>
      </c>
      <c r="CA852" s="0" t="inlineStr">
        <f aca="false">IF(A852&lt;&gt;"",IF(AND(AI852&lt;Parameters!$B$11,AI852&gt;Parameters!$B$12,AN852&lt;Parameters!$B$11,AN852&gt;Parameters!$B$12,AS852&lt;Parameters!$B$11,AS852&gt;Parameters!$B$12,AX852&lt;Parameters!$B$11,AX852&gt;Parameters!$B$12,BC852&lt;Parameters!$B$11,BC852&gt;Parameters!$B$12,BM852&lt;Parameters!$B$11,BM852&gt;Parameters!$B$12,BR852&lt;Parameters!$B$11,BR852&gt;Parameters!$B$12,BW852&lt;Parameters!$B$11,BW852&gt;Parameters!$B$12),1,0),"")</f>
        <is>
          <t/>
        </is>
      </c>
      <c r="CB852" s="0" t="inlineStr">
        <f aca="false">IF(A852&lt;&gt;"",IF(OR(AI852&lt;Parameters!$B$12,AI852&gt;Parameters!$B$11),0,1),"")</f>
        <is>
          <t/>
        </is>
      </c>
      <c r="CC852" s="0" t="inlineStr">
        <f aca="false">IF(A852&lt;&gt;"",IF(OR(AN852&lt;Parameters!$B$12,AN852&gt;Parameters!$B$11),0,1),"")</f>
        <is>
          <t/>
        </is>
      </c>
      <c r="CD852" s="0" t="inlineStr">
        <f aca="false">IF(A852&lt;&gt;"",IF(OR(AS852&lt;Parameters!$B$12,AS852&gt;Parameters!$B$11),0,1),"")</f>
        <is>
          <t/>
        </is>
      </c>
      <c r="CE852" s="0" t="inlineStr">
        <f aca="false">IF(A852&lt;&gt;"",IF(OR(AX852&lt;Parameters!$B$12,AX852&gt;Parameters!$B$11),0,1),"")</f>
        <is>
          <t/>
        </is>
      </c>
      <c r="CF852" s="0" t="inlineStr">
        <f aca="false">IF(A852&lt;&gt;"",IF(OR(BC852&lt;Parameters!$B$12,BC852&gt;Parameters!$B$11),0,1),"")</f>
        <is>
          <t/>
        </is>
      </c>
      <c r="CG852" s="0" t="inlineStr">
        <f aca="false">IF(A852&lt;&gt;"",IF(OR(BH852&lt;Parameters!$B$12,BH852&gt;Parameters!$B$11),0,1),"")</f>
        <is>
          <t/>
        </is>
      </c>
      <c r="CH852" s="0" t="inlineStr">
        <f aca="false">IF(A852&lt;&gt;"",IF(OR(BM852&lt;Parameters!$B$12,BM852&gt;Parameters!$B$11),0,1),"")</f>
        <is>
          <t/>
        </is>
      </c>
      <c r="CI852" s="0" t="inlineStr">
        <f aca="false">IF(A852&lt;&gt;"",IF(OR(BR852&lt;Parameters!$B$12,BR852&gt;Parameters!$B$11),0,1),"")</f>
        <is>
          <t/>
        </is>
      </c>
      <c r="CJ852" s="0" t="inlineStr">
        <f aca="false">IF(A852&lt;&gt;"",IF(OR(BW852&lt;Parameters!$B$12,BW852&gt;Parameters!$B$11),0,1),"")</f>
        <is>
          <t/>
        </is>
      </c>
      <c r="CK852" s="26" t="inlineStr">
        <f aca="false">IF(A852&lt;&gt;"",SUM(CB852:CJ852)/9,"")</f>
        <is>
          <t/>
        </is>
      </c>
      <c r="CL852" s="0" t="inlineStr">
        <f aca="false">IF(A852&lt;&gt;"",CK852*9,"")</f>
        <is>
          <t/>
        </is>
      </c>
      <c r="CM852" s="8" t="inlineStr">
        <f aca="false">IF(A852&lt;&gt;"",TEXT(B852,CM$2)&amp;" "&amp;TEXT(A852,CM$2),"")</f>
        <is>
          <t/>
        </is>
      </c>
    </row>
    <row r="853" customFormat="false" ht="15" hidden="false" customHeight="false" outlineLevel="0" collapsed="false">
      <c r="A853" s="0" t="inlineStr">
        <f aca="false">IF(OR(B852&lt;Parameters!$K$12,A852&lt;Parameters!$K$12),IF(A852&lt;Parameters!$K$12,A852+1,0),"")</f>
        <is>
          <t/>
        </is>
      </c>
      <c r="B853" s="0" t="inlineStr">
        <f aca="false">IF(A853&lt;&gt;"",IF(A853=0,B852+1,B852),"")</f>
        <is>
          <t/>
        </is>
      </c>
      <c r="C853" s="24" t="inlineStr">
        <f aca="false">IF(A853&lt;&gt;"",-_phi*(A853+0.5),"")</f>
        <is>
          <t/>
        </is>
      </c>
      <c r="D853" s="8" t="inlineStr">
        <f aca="false">IF(A853&lt;&gt;"",DEGREES(C853),"")</f>
        <is>
          <t/>
        </is>
      </c>
      <c r="E853" s="24" t="inlineStr">
        <f aca="false">IF(A853&lt;&gt;"",_phi*(B853+0.5),"")</f>
        <is>
          <t/>
        </is>
      </c>
      <c r="F853" s="8" t="inlineStr">
        <f aca="false">IF(A853&lt;&gt;"",DEGREES(E853),"")</f>
        <is>
          <t/>
        </is>
      </c>
      <c r="G853" s="8" t="inlineStr">
        <f aca="false">IF(A853&lt;&gt;"",LOOKUP(A853,h!$A$3:$A$30,h!$D$3:$D$30),"")</f>
        <is>
          <t/>
        </is>
      </c>
      <c r="H853" s="8" t="inlineStr">
        <f aca="false">IF(A853&lt;&gt;"",LOOKUP(B853,h!$A$3:$A$30,h!$D$3:$D$30),"")</f>
        <is>
          <t/>
        </is>
      </c>
      <c r="I853" s="8" t="inlineStr">
        <f aca="false">IF(A853&lt;&gt;"",_zif,"")</f>
        <is>
          <t/>
        </is>
      </c>
      <c r="J853" s="8" t="inlineStr">
        <f aca="false">IF(A853&lt;&gt;"",$G853+'v1 Frame'!D$3*COS($C853)+'v1 Frame'!E$3*SIN($C853)*SIN($E853)+'v1 Frame'!F$3*SIN($C853)*COS($E853),"")</f>
        <is>
          <t/>
        </is>
      </c>
      <c r="K853" s="8" t="inlineStr">
        <f aca="false">IF(A853&lt;&gt;"",$H853+'v1 Frame'!E$3*COS($E853)-'v1 Frame'!F$3*SIN($E853),"")</f>
        <is>
          <t/>
        </is>
      </c>
      <c r="L853" s="8" t="inlineStr">
        <f aca="false">IF(A853&lt;&gt;"",$I853-'v1 Frame'!D$3*SIN($C853)+'v1 Frame'!E$3*COS($C853)*SIN($E853)+'v1 Frame'!F$3*COS($C853)*COS($E853),"")</f>
        <is>
          <t/>
        </is>
      </c>
      <c r="M853" s="8" t="inlineStr">
        <f aca="false">IF(A853&lt;&gt;"",$G853+'v1 Frame'!G$3*COS($C853)+'v1 Frame'!H$3*SIN($C853)*SIN($E853)+'v1 Frame'!I$3*SIN($C853)*COS($E853),"")</f>
        <is>
          <t/>
        </is>
      </c>
      <c r="N853" s="8" t="inlineStr">
        <f aca="false">IF(A853&lt;&gt;"",$H853+'v1 Frame'!H$3*COS($E853)-'v1 Frame'!I$3*SIN($E853),"")</f>
        <is>
          <t/>
        </is>
      </c>
      <c r="O853" s="8" t="inlineStr">
        <f aca="false">IF(A853&lt;&gt;"",$I853-'v1 Frame'!G$3*SIN($C853)+'v1 Frame'!H$3*COS($C853)*SIN($E853)+'v1 Frame'!I$3*COS($C853)*COS($E853),"")</f>
        <is>
          <t/>
        </is>
      </c>
      <c r="P853" s="8" t="inlineStr">
        <f aca="false">IF(A853&lt;&gt;"",$G853+'v1 Frame'!J$3*COS($C853)+'v1 Frame'!K$3*SIN($C853)*SIN($E853)+'v1 Frame'!L$3*SIN($C853)*COS($E853),"")</f>
        <is>
          <t/>
        </is>
      </c>
      <c r="Q853" s="8" t="inlineStr">
        <f aca="false">IF(A853&lt;&gt;"",$H853+'v1 Frame'!K$3*COS($E853)-'v1 Frame'!L$3*SIN($E853),"")</f>
        <is>
          <t/>
        </is>
      </c>
      <c r="R853" s="8" t="inlineStr">
        <f aca="false">IF(A853&lt;&gt;"",$I853-'v1 Frame'!J$3*SIN($C853)+'v1 Frame'!K$3*COS($C853)*SIN($E853)+'v1 Frame'!L$3*COS($C853)*COS($E853),"")</f>
        <is>
          <t/>
        </is>
      </c>
      <c r="S853" s="8" t="inlineStr">
        <f aca="false">IF(A853&lt;&gt;"",$G853+'v1 Frame'!M$3*COS($C853)+'v1 Frame'!N$3*SIN($C853)*SIN($E853)+'v1 Frame'!O$3*SIN($C853)*COS($E853),"")</f>
        <is>
          <t/>
        </is>
      </c>
      <c r="T853" s="8" t="inlineStr">
        <f aca="false">IF(A853&lt;&gt;"",$H853+'v1 Frame'!N$3*COS($E853)-'v1 Frame'!O$3*SIN($E853),"")</f>
        <is>
          <t/>
        </is>
      </c>
      <c r="U853" s="8" t="inlineStr">
        <f aca="false">IF(A853&lt;&gt;"",$I853-'v1 Frame'!M$3*SIN($C853)+'v1 Frame'!N$3*COS($C853)*SIN($E853)+'v1 Frame'!O$3*COS($C853)*COS($E853),"")</f>
        <is>
          <t/>
        </is>
      </c>
      <c r="V853" s="8" t="inlineStr">
        <f aca="false">IF(A853&lt;&gt;"",$G853+'v1 Frame'!P$3*COS($C853)+'v1 Frame'!Q$3*SIN($C853)*SIN($E853)+'v1 Frame'!R$3*SIN($C853)*COS($E853),"")</f>
        <is>
          <t/>
        </is>
      </c>
      <c r="W853" s="8" t="inlineStr">
        <f aca="false">IF(A853&lt;&gt;"",$H853+'v1 Frame'!Q$3*COS($E853)-'v1 Frame'!R$3*SIN($E853),"")</f>
        <is>
          <t/>
        </is>
      </c>
      <c r="X853" s="8" t="inlineStr">
        <f aca="false">IF(A853&lt;&gt;"",$I853-'v1 Frame'!P$3*SIN($C853)+'v1 Frame'!Q$3*COS($C853)*SIN($E853)+'v1 Frame'!R$3*COS($C853)*COS($E853),"")</f>
        <is>
          <t/>
        </is>
      </c>
      <c r="Y853" s="8" t="inlineStr">
        <f aca="false">IF(A853&lt;&gt;"",$G853+'v1 Frame'!S$3*COS($C853)+'v1 Frame'!T$3*SIN($C853)*SIN($E853)+'v1 Frame'!U$3*SIN($C853)*COS($E853),"")</f>
        <is>
          <t/>
        </is>
      </c>
      <c r="Z853" s="8" t="inlineStr">
        <f aca="false">IF(A853&lt;&gt;"",$H853+'v1 Frame'!T$3*COS($E853)-'v1 Frame'!U$3*SIN($E853),"")</f>
        <is>
          <t/>
        </is>
      </c>
      <c r="AA853" s="8" t="inlineStr">
        <f aca="false">IF(A853&lt;&gt;"",$I853-'v1 Frame'!S$3*SIN($C853)+'v1 Frame'!T$3*COS($C853)*SIN($E853)+'v1 Frame'!U$3*COS($C853)*COS($E853),"")</f>
        <is>
          <t/>
        </is>
      </c>
      <c r="AB853" s="8" t="inlineStr">
        <f aca="false">IF(A853&lt;&gt;"",$G853+'v1 Frame'!V$3*COS($C853)+'v1 Frame'!W$3*SIN($C853)*SIN($E853)+'v1 Frame'!X$3*SIN($C853)*COS($E853),"")</f>
        <is>
          <t/>
        </is>
      </c>
      <c r="AC853" s="8" t="inlineStr">
        <f aca="false">IF(A853&lt;&gt;"",$H853+'v1 Frame'!W$3*COS($E853)-'v1 Frame'!X$3*SIN($E853),"")</f>
        <is>
          <t/>
        </is>
      </c>
      <c r="AD853" s="8" t="inlineStr">
        <f aca="false">IF(A853&lt;&gt;"",$I853-'v1 Frame'!V$3*SIN($C853)+'v1 Frame'!W$3*COS($C853)*SIN($E853)+'v1 Frame'!X$3*COS($C853)*COS($E853),"")</f>
        <is>
          <t/>
        </is>
      </c>
      <c r="AE853" s="25" t="inlineStr">
        <f aca="false">IF(A853&lt;&gt;"",$G853+'v1 Frame'!Y$3*COS($C853)+'v1 Frame'!Z$3*SIN($C853)*SIN($E853)+'v1 Frame'!AA$3*SIN($C853)*COS($E853),"")</f>
        <is>
          <t/>
        </is>
      </c>
      <c r="AF853" s="25" t="inlineStr">
        <f aca="false">IF(A853&lt;&gt;"",$H853+'v1 Frame'!Z$3*COS($E853)-'v1 Frame'!AA$3*SIN($E853),"")</f>
        <is>
          <t/>
        </is>
      </c>
      <c r="AG853" s="25" t="inlineStr">
        <f aca="false">IF(A853&lt;&gt;"",$I853-'v1 Frame'!Y$3*SIN($C853)+'v1 Frame'!Z$3*COS($C853)*SIN($E853)+'v1 Frame'!AA$3*COS($C853)*COS($E853),"")</f>
        <is>
          <t/>
        </is>
      </c>
      <c r="AH853" s="8" t="inlineStr">
        <f aca="false">IF(A853&lt;&gt;"",SQRT(SUMSQ(G853:I853)),"")</f>
        <is>
          <t/>
        </is>
      </c>
      <c r="AI853" s="8" t="inlineStr">
        <f aca="false">IF(A853&lt;&gt;"",IF(AH853&lt;&gt;0,ACOS(I853/AH853),0),"")</f>
        <is>
          <t/>
        </is>
      </c>
      <c r="AJ853" s="8" t="inlineStr">
        <f aca="false">IF(A853&lt;&gt;"",DEGREES(AI853),"")</f>
        <is>
          <t/>
        </is>
      </c>
      <c r="AK853" s="8" t="inlineStr">
        <f aca="false">IF(A853&lt;&gt;"",IF(OR(G853&lt;&gt;0,H853&lt;&gt;0),ATAN2(G853,H853),0),"")</f>
        <is>
          <t/>
        </is>
      </c>
      <c r="AL853" s="8" t="inlineStr">
        <f aca="false">IF(A853&lt;&gt;"",DEGREES(AK853),"")</f>
        <is>
          <t/>
        </is>
      </c>
      <c r="AM853" s="8" t="inlineStr">
        <f aca="false">IF(A853&lt;&gt;"",SQRT(SUMSQ(J853:L853)),"")</f>
        <is>
          <t/>
        </is>
      </c>
      <c r="AN853" s="8" t="inlineStr">
        <f aca="false">IF(A853&lt;&gt;"",IF(AM853&lt;&gt;0,ACOS(L853/AM853),0),"")</f>
        <is>
          <t/>
        </is>
      </c>
      <c r="AO853" s="8" t="inlineStr">
        <f aca="false">IF(A853&lt;&gt;"",DEGREES(AN853),"")</f>
        <is>
          <t/>
        </is>
      </c>
      <c r="AP853" s="8" t="inlineStr">
        <f aca="false">IF(A853&lt;&gt;"",IF(OR(J853&lt;&gt;0,K853&lt;&gt;0),ATAN2(J853,K853),0),"")</f>
        <is>
          <t/>
        </is>
      </c>
      <c r="AQ853" s="8" t="inlineStr">
        <f aca="false">IF(A853&lt;&gt;"",DEGREES(AP853),"")</f>
        <is>
          <t/>
        </is>
      </c>
      <c r="AR853" s="8" t="inlineStr">
        <f aca="false">IF(A853&lt;&gt;"",SQRT(SUMSQ(M853:O853)),"")</f>
        <is>
          <t/>
        </is>
      </c>
      <c r="AS853" s="8" t="inlineStr">
        <f aca="false">IF(A853&lt;&gt;"",IF(AR853&lt;&gt;0,ACOS(O853/AR853),0),"")</f>
        <is>
          <t/>
        </is>
      </c>
      <c r="AT853" s="8" t="inlineStr">
        <f aca="false">IF(A853&lt;&gt;"",DEGREES(AS853),"")</f>
        <is>
          <t/>
        </is>
      </c>
      <c r="AU853" s="8" t="inlineStr">
        <f aca="false">IF(A853&lt;&gt;"",IF(OR(M853&lt;&gt;0,N853&lt;&gt;0),ATAN2(M853,N853),0),"")</f>
        <is>
          <t/>
        </is>
      </c>
      <c r="AV853" s="8" t="inlineStr">
        <f aca="false">IF(A853&lt;&gt;"",DEGREES(AU853),"")</f>
        <is>
          <t/>
        </is>
      </c>
      <c r="AW853" s="8" t="inlineStr">
        <f aca="false">IF(A853&lt;&gt;"",SQRT(SUMSQ(P853:R853)),"")</f>
        <is>
          <t/>
        </is>
      </c>
      <c r="AX853" s="8" t="inlineStr">
        <f aca="false">IF(A853&lt;&gt;"",IF(AW853&lt;&gt;0,ACOS(R853/AW853),0),"")</f>
        <is>
          <t/>
        </is>
      </c>
      <c r="AY853" s="8" t="inlineStr">
        <f aca="false">IF(A853&lt;&gt;"",DEGREES(AX853),"")</f>
        <is>
          <t/>
        </is>
      </c>
      <c r="AZ853" s="8" t="inlineStr">
        <f aca="false">IF(A853&lt;&gt;"",IF(OR(P853&lt;&gt;0,Q853&lt;&gt;0),ATAN2(P853,Q853),0),"")</f>
        <is>
          <t/>
        </is>
      </c>
      <c r="BA853" s="8" t="inlineStr">
        <f aca="false">IF(A853&lt;&gt;"",DEGREES(AZ853),"")</f>
        <is>
          <t/>
        </is>
      </c>
      <c r="BB853" s="8" t="inlineStr">
        <f aca="false">IF(A853&lt;&gt;"",SQRT(SUMSQ(S853:U853)),"")</f>
        <is>
          <t/>
        </is>
      </c>
      <c r="BC853" s="8" t="inlineStr">
        <f aca="false">IF(A853&lt;&gt;"",IF(BB853&lt;&gt;0,ACOS(U853/BB853),0),"")</f>
        <is>
          <t/>
        </is>
      </c>
      <c r="BD853" s="8" t="inlineStr">
        <f aca="false">IF(A853&lt;&gt;"",DEGREES(BC853),"")</f>
        <is>
          <t/>
        </is>
      </c>
      <c r="BE853" s="8" t="inlineStr">
        <f aca="false">IF(A853&lt;&gt;"",IF(OR(S853&lt;&gt;0,T853&lt;&gt;0),ATAN2(S853,T853),0),"")</f>
        <is>
          <t/>
        </is>
      </c>
      <c r="BF853" s="8" t="inlineStr">
        <f aca="false">IF(A853&lt;&gt;"",DEGREES(BE853),"")</f>
        <is>
          <t/>
        </is>
      </c>
      <c r="BG853" s="8" t="inlineStr">
        <f aca="false">IF(A853&lt;&gt;"",SQRT(SUMSQ(V853:X853)),"")</f>
        <is>
          <t/>
        </is>
      </c>
      <c r="BH853" s="8" t="inlineStr">
        <f aca="false">IF(A853&lt;&gt;"",IF(BG853&lt;&gt;0,ACOS(X853/BG853),0),"")</f>
        <is>
          <t/>
        </is>
      </c>
      <c r="BI853" s="8" t="inlineStr">
        <f aca="false">IF(A853&lt;&gt;"",DEGREES(BH853),"")</f>
        <is>
          <t/>
        </is>
      </c>
      <c r="BJ853" s="8" t="inlineStr">
        <f aca="false">IF(A853&lt;&gt;"",IF(OR(V853&lt;&gt;0,W853&lt;&gt;0),ATAN2(V853,W853),0),"")</f>
        <is>
          <t/>
        </is>
      </c>
      <c r="BK853" s="8" t="inlineStr">
        <f aca="false">IF(A853&lt;&gt;"",DEGREES(BJ853),"")</f>
        <is>
          <t/>
        </is>
      </c>
      <c r="BL853" s="8" t="inlineStr">
        <f aca="false">IF(A853&lt;&gt;"",SQRT(SUMSQ(Y853:AA853)),"")</f>
        <is>
          <t/>
        </is>
      </c>
      <c r="BM853" s="8" t="inlineStr">
        <f aca="false">IF(A853&lt;&gt;"",IF(BL853&lt;&gt;0,ACOS(AA853/BL853),0),"")</f>
        <is>
          <t/>
        </is>
      </c>
      <c r="BN853" s="8" t="inlineStr">
        <f aca="false">IF(A853&lt;&gt;"",DEGREES(BM853),"")</f>
        <is>
          <t/>
        </is>
      </c>
      <c r="BO853" s="8" t="inlineStr">
        <f aca="false">IF(A853&lt;&gt;"",IF(OR(Y853&lt;&gt;0,Z853&lt;&gt;0),ATAN2(Y853,Z853),0),"")</f>
        <is>
          <t/>
        </is>
      </c>
      <c r="BP853" s="8" t="inlineStr">
        <f aca="false">IF(A853&lt;&gt;"",DEGREES(BO853),"")</f>
        <is>
          <t/>
        </is>
      </c>
      <c r="BQ853" s="8" t="inlineStr">
        <f aca="false">IF(A853&lt;&gt;"",SQRT(SUMSQ(AB853:AD853)),"")</f>
        <is>
          <t/>
        </is>
      </c>
      <c r="BR853" s="8" t="inlineStr">
        <f aca="false">IF(A853&lt;&gt;"",IF(BQ853&lt;&gt;0,ACOS(AD853/BQ853),0),"")</f>
        <is>
          <t/>
        </is>
      </c>
      <c r="BS853" s="8" t="inlineStr">
        <f aca="false">IF(A853&lt;&gt;"",DEGREES(BR853),"")</f>
        <is>
          <t/>
        </is>
      </c>
      <c r="BT853" s="8" t="inlineStr">
        <f aca="false">IF(A853&lt;&gt;"",IF(OR(AB853&lt;&gt;0,AC853&lt;&gt;0),ATAN2(AB853,AC853),0),"")</f>
        <is>
          <t/>
        </is>
      </c>
      <c r="BU853" s="8" t="inlineStr">
        <f aca="false">IF(A853&lt;&gt;"",DEGREES(BT853),"")</f>
        <is>
          <t/>
        </is>
      </c>
      <c r="BV853" s="8" t="inlineStr">
        <f aca="false">IF(A853&lt;&gt;"",SQRT(SUMSQ(AE853:AG853)),"")</f>
        <is>
          <t/>
        </is>
      </c>
      <c r="BW853" s="8" t="inlineStr">
        <f aca="false">IF(A853&lt;&gt;"",IF(BV853&lt;&gt;0,ACOS(AG853/BV853),0),"")</f>
        <is>
          <t/>
        </is>
      </c>
      <c r="BX853" s="8" t="inlineStr">
        <f aca="false">IF(A853&lt;&gt;"",DEGREES(BW853),"")</f>
        <is>
          <t/>
        </is>
      </c>
      <c r="BY853" s="8" t="inlineStr">
        <f aca="false">IF(A853&lt;&gt;"",IF(OR(AF853&lt;&gt;0,AG853&lt;&gt;0),ATAN2(AF853,AG853),0),"")</f>
        <is>
          <t/>
        </is>
      </c>
      <c r="BZ853" s="8" t="inlineStr">
        <f aca="false">IF(A853&lt;&gt;"",DEGREES(BY853),"")</f>
        <is>
          <t/>
        </is>
      </c>
      <c r="CA853" s="0" t="inlineStr">
        <f aca="false">IF(A853&lt;&gt;"",IF(AND(AI853&lt;Parameters!$B$11,AI853&gt;Parameters!$B$12,AN853&lt;Parameters!$B$11,AN853&gt;Parameters!$B$12,AS853&lt;Parameters!$B$11,AS853&gt;Parameters!$B$12,AX853&lt;Parameters!$B$11,AX853&gt;Parameters!$B$12,BC853&lt;Parameters!$B$11,BC853&gt;Parameters!$B$12,BM853&lt;Parameters!$B$11,BM853&gt;Parameters!$B$12,BR853&lt;Parameters!$B$11,BR853&gt;Parameters!$B$12,BW853&lt;Parameters!$B$11,BW853&gt;Parameters!$B$12),1,0),"")</f>
        <is>
          <t/>
        </is>
      </c>
      <c r="CB853" s="0" t="inlineStr">
        <f aca="false">IF(A853&lt;&gt;"",IF(OR(AI853&lt;Parameters!$B$12,AI853&gt;Parameters!$B$11),0,1),"")</f>
        <is>
          <t/>
        </is>
      </c>
      <c r="CC853" s="0" t="inlineStr">
        <f aca="false">IF(A853&lt;&gt;"",IF(OR(AN853&lt;Parameters!$B$12,AN853&gt;Parameters!$B$11),0,1),"")</f>
        <is>
          <t/>
        </is>
      </c>
      <c r="CD853" s="0" t="inlineStr">
        <f aca="false">IF(A853&lt;&gt;"",IF(OR(AS853&lt;Parameters!$B$12,AS853&gt;Parameters!$B$11),0,1),"")</f>
        <is>
          <t/>
        </is>
      </c>
      <c r="CE853" s="0" t="inlineStr">
        <f aca="false">IF(A853&lt;&gt;"",IF(OR(AX853&lt;Parameters!$B$12,AX853&gt;Parameters!$B$11),0,1),"")</f>
        <is>
          <t/>
        </is>
      </c>
      <c r="CF853" s="0" t="inlineStr">
        <f aca="false">IF(A853&lt;&gt;"",IF(OR(BC853&lt;Parameters!$B$12,BC853&gt;Parameters!$B$11),0,1),"")</f>
        <is>
          <t/>
        </is>
      </c>
      <c r="CG853" s="0" t="inlineStr">
        <f aca="false">IF(A853&lt;&gt;"",IF(OR(BH853&lt;Parameters!$B$12,BH853&gt;Parameters!$B$11),0,1),"")</f>
        <is>
          <t/>
        </is>
      </c>
      <c r="CH853" s="0" t="inlineStr">
        <f aca="false">IF(A853&lt;&gt;"",IF(OR(BM853&lt;Parameters!$B$12,BM853&gt;Parameters!$B$11),0,1),"")</f>
        <is>
          <t/>
        </is>
      </c>
      <c r="CI853" s="0" t="inlineStr">
        <f aca="false">IF(A853&lt;&gt;"",IF(OR(BR853&lt;Parameters!$B$12,BR853&gt;Parameters!$B$11),0,1),"")</f>
        <is>
          <t/>
        </is>
      </c>
      <c r="CJ853" s="0" t="inlineStr">
        <f aca="false">IF(A853&lt;&gt;"",IF(OR(BW853&lt;Parameters!$B$12,BW853&gt;Parameters!$B$11),0,1),"")</f>
        <is>
          <t/>
        </is>
      </c>
      <c r="CK853" s="26" t="inlineStr">
        <f aca="false">IF(A853&lt;&gt;"",SUM(CB853:CJ853)/9,"")</f>
        <is>
          <t/>
        </is>
      </c>
      <c r="CL853" s="0" t="inlineStr">
        <f aca="false">IF(A853&lt;&gt;"",CK853*9,"")</f>
        <is>
          <t/>
        </is>
      </c>
      <c r="CM853" s="8" t="inlineStr">
        <f aca="false">IF(A853&lt;&gt;"",TEXT(B853,CM$2)&amp;" "&amp;TEXT(A853,CM$2),"")</f>
        <is>
          <t/>
        </is>
      </c>
    </row>
    <row r="854" customFormat="false" ht="15" hidden="false" customHeight="false" outlineLevel="0" collapsed="false">
      <c r="A854" s="0" t="inlineStr">
        <f aca="false">IF(OR(B853&lt;Parameters!$K$12,A853&lt;Parameters!$K$12),IF(A853&lt;Parameters!$K$12,A853+1,0),"")</f>
        <is>
          <t/>
        </is>
      </c>
      <c r="B854" s="0" t="inlineStr">
        <f aca="false">IF(A854&lt;&gt;"",IF(A854=0,B853+1,B853),"")</f>
        <is>
          <t/>
        </is>
      </c>
      <c r="C854" s="24" t="inlineStr">
        <f aca="false">IF(A854&lt;&gt;"",-_phi*(A854+0.5),"")</f>
        <is>
          <t/>
        </is>
      </c>
      <c r="D854" s="8" t="inlineStr">
        <f aca="false">IF(A854&lt;&gt;"",DEGREES(C854),"")</f>
        <is>
          <t/>
        </is>
      </c>
      <c r="E854" s="24" t="inlineStr">
        <f aca="false">IF(A854&lt;&gt;"",_phi*(B854+0.5),"")</f>
        <is>
          <t/>
        </is>
      </c>
      <c r="F854" s="8" t="inlineStr">
        <f aca="false">IF(A854&lt;&gt;"",DEGREES(E854),"")</f>
        <is>
          <t/>
        </is>
      </c>
      <c r="G854" s="8" t="inlineStr">
        <f aca="false">IF(A854&lt;&gt;"",LOOKUP(A854,h!$A$3:$A$30,h!$D$3:$D$30),"")</f>
        <is>
          <t/>
        </is>
      </c>
      <c r="H854" s="8" t="inlineStr">
        <f aca="false">IF(A854&lt;&gt;"",LOOKUP(B854,h!$A$3:$A$30,h!$D$3:$D$30),"")</f>
        <is>
          <t/>
        </is>
      </c>
      <c r="I854" s="8" t="inlineStr">
        <f aca="false">IF(A854&lt;&gt;"",_zif,"")</f>
        <is>
          <t/>
        </is>
      </c>
      <c r="J854" s="8" t="inlineStr">
        <f aca="false">IF(A854&lt;&gt;"",$G854+'v1 Frame'!D$3*COS($C854)+'v1 Frame'!E$3*SIN($C854)*SIN($E854)+'v1 Frame'!F$3*SIN($C854)*COS($E854),"")</f>
        <is>
          <t/>
        </is>
      </c>
      <c r="K854" s="8" t="inlineStr">
        <f aca="false">IF(A854&lt;&gt;"",$H854+'v1 Frame'!E$3*COS($E854)-'v1 Frame'!F$3*SIN($E854),"")</f>
        <is>
          <t/>
        </is>
      </c>
      <c r="L854" s="8" t="inlineStr">
        <f aca="false">IF(A854&lt;&gt;"",$I854-'v1 Frame'!D$3*SIN($C854)+'v1 Frame'!E$3*COS($C854)*SIN($E854)+'v1 Frame'!F$3*COS($C854)*COS($E854),"")</f>
        <is>
          <t/>
        </is>
      </c>
      <c r="M854" s="8" t="inlineStr">
        <f aca="false">IF(A854&lt;&gt;"",$G854+'v1 Frame'!G$3*COS($C854)+'v1 Frame'!H$3*SIN($C854)*SIN($E854)+'v1 Frame'!I$3*SIN($C854)*COS($E854),"")</f>
        <is>
          <t/>
        </is>
      </c>
      <c r="N854" s="8" t="inlineStr">
        <f aca="false">IF(A854&lt;&gt;"",$H854+'v1 Frame'!H$3*COS($E854)-'v1 Frame'!I$3*SIN($E854),"")</f>
        <is>
          <t/>
        </is>
      </c>
      <c r="O854" s="8" t="inlineStr">
        <f aca="false">IF(A854&lt;&gt;"",$I854-'v1 Frame'!G$3*SIN($C854)+'v1 Frame'!H$3*COS($C854)*SIN($E854)+'v1 Frame'!I$3*COS($C854)*COS($E854),"")</f>
        <is>
          <t/>
        </is>
      </c>
      <c r="P854" s="8" t="inlineStr">
        <f aca="false">IF(A854&lt;&gt;"",$G854+'v1 Frame'!J$3*COS($C854)+'v1 Frame'!K$3*SIN($C854)*SIN($E854)+'v1 Frame'!L$3*SIN($C854)*COS($E854),"")</f>
        <is>
          <t/>
        </is>
      </c>
      <c r="Q854" s="8" t="inlineStr">
        <f aca="false">IF(A854&lt;&gt;"",$H854+'v1 Frame'!K$3*COS($E854)-'v1 Frame'!L$3*SIN($E854),"")</f>
        <is>
          <t/>
        </is>
      </c>
      <c r="R854" s="8" t="inlineStr">
        <f aca="false">IF(A854&lt;&gt;"",$I854-'v1 Frame'!J$3*SIN($C854)+'v1 Frame'!K$3*COS($C854)*SIN($E854)+'v1 Frame'!L$3*COS($C854)*COS($E854),"")</f>
        <is>
          <t/>
        </is>
      </c>
      <c r="S854" s="8" t="inlineStr">
        <f aca="false">IF(A854&lt;&gt;"",$G854+'v1 Frame'!M$3*COS($C854)+'v1 Frame'!N$3*SIN($C854)*SIN($E854)+'v1 Frame'!O$3*SIN($C854)*COS($E854),"")</f>
        <is>
          <t/>
        </is>
      </c>
      <c r="T854" s="8" t="inlineStr">
        <f aca="false">IF(A854&lt;&gt;"",$H854+'v1 Frame'!N$3*COS($E854)-'v1 Frame'!O$3*SIN($E854),"")</f>
        <is>
          <t/>
        </is>
      </c>
      <c r="U854" s="8" t="inlineStr">
        <f aca="false">IF(A854&lt;&gt;"",$I854-'v1 Frame'!M$3*SIN($C854)+'v1 Frame'!N$3*COS($C854)*SIN($E854)+'v1 Frame'!O$3*COS($C854)*COS($E854),"")</f>
        <is>
          <t/>
        </is>
      </c>
      <c r="V854" s="8" t="inlineStr">
        <f aca="false">IF(A854&lt;&gt;"",$G854+'v1 Frame'!P$3*COS($C854)+'v1 Frame'!Q$3*SIN($C854)*SIN($E854)+'v1 Frame'!R$3*SIN($C854)*COS($E854),"")</f>
        <is>
          <t/>
        </is>
      </c>
      <c r="W854" s="8" t="inlineStr">
        <f aca="false">IF(A854&lt;&gt;"",$H854+'v1 Frame'!Q$3*COS($E854)-'v1 Frame'!R$3*SIN($E854),"")</f>
        <is>
          <t/>
        </is>
      </c>
      <c r="X854" s="8" t="inlineStr">
        <f aca="false">IF(A854&lt;&gt;"",$I854-'v1 Frame'!P$3*SIN($C854)+'v1 Frame'!Q$3*COS($C854)*SIN($E854)+'v1 Frame'!R$3*COS($C854)*COS($E854),"")</f>
        <is>
          <t/>
        </is>
      </c>
      <c r="Y854" s="8" t="inlineStr">
        <f aca="false">IF(A854&lt;&gt;"",$G854+'v1 Frame'!S$3*COS($C854)+'v1 Frame'!T$3*SIN($C854)*SIN($E854)+'v1 Frame'!U$3*SIN($C854)*COS($E854),"")</f>
        <is>
          <t/>
        </is>
      </c>
      <c r="Z854" s="8" t="inlineStr">
        <f aca="false">IF(A854&lt;&gt;"",$H854+'v1 Frame'!T$3*COS($E854)-'v1 Frame'!U$3*SIN($E854),"")</f>
        <is>
          <t/>
        </is>
      </c>
      <c r="AA854" s="8" t="inlineStr">
        <f aca="false">IF(A854&lt;&gt;"",$I854-'v1 Frame'!S$3*SIN($C854)+'v1 Frame'!T$3*COS($C854)*SIN($E854)+'v1 Frame'!U$3*COS($C854)*COS($E854),"")</f>
        <is>
          <t/>
        </is>
      </c>
      <c r="AB854" s="8" t="inlineStr">
        <f aca="false">IF(A854&lt;&gt;"",$G854+'v1 Frame'!V$3*COS($C854)+'v1 Frame'!W$3*SIN($C854)*SIN($E854)+'v1 Frame'!X$3*SIN($C854)*COS($E854),"")</f>
        <is>
          <t/>
        </is>
      </c>
      <c r="AC854" s="8" t="inlineStr">
        <f aca="false">IF(A854&lt;&gt;"",$H854+'v1 Frame'!W$3*COS($E854)-'v1 Frame'!X$3*SIN($E854),"")</f>
        <is>
          <t/>
        </is>
      </c>
      <c r="AD854" s="8" t="inlineStr">
        <f aca="false">IF(A854&lt;&gt;"",$I854-'v1 Frame'!V$3*SIN($C854)+'v1 Frame'!W$3*COS($C854)*SIN($E854)+'v1 Frame'!X$3*COS($C854)*COS($E854),"")</f>
        <is>
          <t/>
        </is>
      </c>
      <c r="AE854" s="25" t="inlineStr">
        <f aca="false">IF(A854&lt;&gt;"",$G854+'v1 Frame'!Y$3*COS($C854)+'v1 Frame'!Z$3*SIN($C854)*SIN($E854)+'v1 Frame'!AA$3*SIN($C854)*COS($E854),"")</f>
        <is>
          <t/>
        </is>
      </c>
      <c r="AF854" s="25" t="inlineStr">
        <f aca="false">IF(A854&lt;&gt;"",$H854+'v1 Frame'!Z$3*COS($E854)-'v1 Frame'!AA$3*SIN($E854),"")</f>
        <is>
          <t/>
        </is>
      </c>
      <c r="AG854" s="25" t="inlineStr">
        <f aca="false">IF(A854&lt;&gt;"",$I854-'v1 Frame'!Y$3*SIN($C854)+'v1 Frame'!Z$3*COS($C854)*SIN($E854)+'v1 Frame'!AA$3*COS($C854)*COS($E854),"")</f>
        <is>
          <t/>
        </is>
      </c>
      <c r="AH854" s="8" t="inlineStr">
        <f aca="false">IF(A854&lt;&gt;"",SQRT(SUMSQ(G854:I854)),"")</f>
        <is>
          <t/>
        </is>
      </c>
      <c r="AI854" s="8" t="inlineStr">
        <f aca="false">IF(A854&lt;&gt;"",IF(AH854&lt;&gt;0,ACOS(I854/AH854),0),"")</f>
        <is>
          <t/>
        </is>
      </c>
      <c r="AJ854" s="8" t="inlineStr">
        <f aca="false">IF(A854&lt;&gt;"",DEGREES(AI854),"")</f>
        <is>
          <t/>
        </is>
      </c>
      <c r="AK854" s="8" t="inlineStr">
        <f aca="false">IF(A854&lt;&gt;"",IF(OR(G854&lt;&gt;0,H854&lt;&gt;0),ATAN2(G854,H854),0),"")</f>
        <is>
          <t/>
        </is>
      </c>
      <c r="AL854" s="8" t="inlineStr">
        <f aca="false">IF(A854&lt;&gt;"",DEGREES(AK854),"")</f>
        <is>
          <t/>
        </is>
      </c>
      <c r="AM854" s="8" t="inlineStr">
        <f aca="false">IF(A854&lt;&gt;"",SQRT(SUMSQ(J854:L854)),"")</f>
        <is>
          <t/>
        </is>
      </c>
      <c r="AN854" s="8" t="inlineStr">
        <f aca="false">IF(A854&lt;&gt;"",IF(AM854&lt;&gt;0,ACOS(L854/AM854),0),"")</f>
        <is>
          <t/>
        </is>
      </c>
      <c r="AO854" s="8" t="inlineStr">
        <f aca="false">IF(A854&lt;&gt;"",DEGREES(AN854),"")</f>
        <is>
          <t/>
        </is>
      </c>
      <c r="AP854" s="8" t="inlineStr">
        <f aca="false">IF(A854&lt;&gt;"",IF(OR(J854&lt;&gt;0,K854&lt;&gt;0),ATAN2(J854,K854),0),"")</f>
        <is>
          <t/>
        </is>
      </c>
      <c r="AQ854" s="8" t="inlineStr">
        <f aca="false">IF(A854&lt;&gt;"",DEGREES(AP854),"")</f>
        <is>
          <t/>
        </is>
      </c>
      <c r="AR854" s="8" t="inlineStr">
        <f aca="false">IF(A854&lt;&gt;"",SQRT(SUMSQ(M854:O854)),"")</f>
        <is>
          <t/>
        </is>
      </c>
      <c r="AS854" s="8" t="inlineStr">
        <f aca="false">IF(A854&lt;&gt;"",IF(AR854&lt;&gt;0,ACOS(O854/AR854),0),"")</f>
        <is>
          <t/>
        </is>
      </c>
      <c r="AT854" s="8" t="inlineStr">
        <f aca="false">IF(A854&lt;&gt;"",DEGREES(AS854),"")</f>
        <is>
          <t/>
        </is>
      </c>
      <c r="AU854" s="8" t="inlineStr">
        <f aca="false">IF(A854&lt;&gt;"",IF(OR(M854&lt;&gt;0,N854&lt;&gt;0),ATAN2(M854,N854),0),"")</f>
        <is>
          <t/>
        </is>
      </c>
      <c r="AV854" s="8" t="inlineStr">
        <f aca="false">IF(A854&lt;&gt;"",DEGREES(AU854),"")</f>
        <is>
          <t/>
        </is>
      </c>
      <c r="AW854" s="8" t="inlineStr">
        <f aca="false">IF(A854&lt;&gt;"",SQRT(SUMSQ(P854:R854)),"")</f>
        <is>
          <t/>
        </is>
      </c>
      <c r="AX854" s="8" t="inlineStr">
        <f aca="false">IF(A854&lt;&gt;"",IF(AW854&lt;&gt;0,ACOS(R854/AW854),0),"")</f>
        <is>
          <t/>
        </is>
      </c>
      <c r="AY854" s="8" t="inlineStr">
        <f aca="false">IF(A854&lt;&gt;"",DEGREES(AX854),"")</f>
        <is>
          <t/>
        </is>
      </c>
      <c r="AZ854" s="8" t="inlineStr">
        <f aca="false">IF(A854&lt;&gt;"",IF(OR(P854&lt;&gt;0,Q854&lt;&gt;0),ATAN2(P854,Q854),0),"")</f>
        <is>
          <t/>
        </is>
      </c>
      <c r="BA854" s="8" t="inlineStr">
        <f aca="false">IF(A854&lt;&gt;"",DEGREES(AZ854),"")</f>
        <is>
          <t/>
        </is>
      </c>
      <c r="BB854" s="8" t="inlineStr">
        <f aca="false">IF(A854&lt;&gt;"",SQRT(SUMSQ(S854:U854)),"")</f>
        <is>
          <t/>
        </is>
      </c>
      <c r="BC854" s="8" t="inlineStr">
        <f aca="false">IF(A854&lt;&gt;"",IF(BB854&lt;&gt;0,ACOS(U854/BB854),0),"")</f>
        <is>
          <t/>
        </is>
      </c>
      <c r="BD854" s="8" t="inlineStr">
        <f aca="false">IF(A854&lt;&gt;"",DEGREES(BC854),"")</f>
        <is>
          <t/>
        </is>
      </c>
      <c r="BE854" s="8" t="inlineStr">
        <f aca="false">IF(A854&lt;&gt;"",IF(OR(S854&lt;&gt;0,T854&lt;&gt;0),ATAN2(S854,T854),0),"")</f>
        <is>
          <t/>
        </is>
      </c>
      <c r="BF854" s="8" t="inlineStr">
        <f aca="false">IF(A854&lt;&gt;"",DEGREES(BE854),"")</f>
        <is>
          <t/>
        </is>
      </c>
      <c r="BG854" s="8" t="inlineStr">
        <f aca="false">IF(A854&lt;&gt;"",SQRT(SUMSQ(V854:X854)),"")</f>
        <is>
          <t/>
        </is>
      </c>
      <c r="BH854" s="8" t="inlineStr">
        <f aca="false">IF(A854&lt;&gt;"",IF(BG854&lt;&gt;0,ACOS(X854/BG854),0),"")</f>
        <is>
          <t/>
        </is>
      </c>
      <c r="BI854" s="8" t="inlineStr">
        <f aca="false">IF(A854&lt;&gt;"",DEGREES(BH854),"")</f>
        <is>
          <t/>
        </is>
      </c>
      <c r="BJ854" s="8" t="inlineStr">
        <f aca="false">IF(A854&lt;&gt;"",IF(OR(V854&lt;&gt;0,W854&lt;&gt;0),ATAN2(V854,W854),0),"")</f>
        <is>
          <t/>
        </is>
      </c>
      <c r="BK854" s="8" t="inlineStr">
        <f aca="false">IF(A854&lt;&gt;"",DEGREES(BJ854),"")</f>
        <is>
          <t/>
        </is>
      </c>
      <c r="BL854" s="8" t="inlineStr">
        <f aca="false">IF(A854&lt;&gt;"",SQRT(SUMSQ(Y854:AA854)),"")</f>
        <is>
          <t/>
        </is>
      </c>
      <c r="BM854" s="8" t="inlineStr">
        <f aca="false">IF(A854&lt;&gt;"",IF(BL854&lt;&gt;0,ACOS(AA854/BL854),0),"")</f>
        <is>
          <t/>
        </is>
      </c>
      <c r="BN854" s="8" t="inlineStr">
        <f aca="false">IF(A854&lt;&gt;"",DEGREES(BM854),"")</f>
        <is>
          <t/>
        </is>
      </c>
      <c r="BO854" s="8" t="inlineStr">
        <f aca="false">IF(A854&lt;&gt;"",IF(OR(Y854&lt;&gt;0,Z854&lt;&gt;0),ATAN2(Y854,Z854),0),"")</f>
        <is>
          <t/>
        </is>
      </c>
      <c r="BP854" s="8" t="inlineStr">
        <f aca="false">IF(A854&lt;&gt;"",DEGREES(BO854),"")</f>
        <is>
          <t/>
        </is>
      </c>
      <c r="BQ854" s="8" t="inlineStr">
        <f aca="false">IF(A854&lt;&gt;"",SQRT(SUMSQ(AB854:AD854)),"")</f>
        <is>
          <t/>
        </is>
      </c>
      <c r="BR854" s="8" t="inlineStr">
        <f aca="false">IF(A854&lt;&gt;"",IF(BQ854&lt;&gt;0,ACOS(AD854/BQ854),0),"")</f>
        <is>
          <t/>
        </is>
      </c>
      <c r="BS854" s="8" t="inlineStr">
        <f aca="false">IF(A854&lt;&gt;"",DEGREES(BR854),"")</f>
        <is>
          <t/>
        </is>
      </c>
      <c r="BT854" s="8" t="inlineStr">
        <f aca="false">IF(A854&lt;&gt;"",IF(OR(AB854&lt;&gt;0,AC854&lt;&gt;0),ATAN2(AB854,AC854),0),"")</f>
        <is>
          <t/>
        </is>
      </c>
      <c r="BU854" s="8" t="inlineStr">
        <f aca="false">IF(A854&lt;&gt;"",DEGREES(BT854),"")</f>
        <is>
          <t/>
        </is>
      </c>
      <c r="BV854" s="8" t="inlineStr">
        <f aca="false">IF(A854&lt;&gt;"",SQRT(SUMSQ(AE854:AG854)),"")</f>
        <is>
          <t/>
        </is>
      </c>
      <c r="BW854" s="8" t="inlineStr">
        <f aca="false">IF(A854&lt;&gt;"",IF(BV854&lt;&gt;0,ACOS(AG854/BV854),0),"")</f>
        <is>
          <t/>
        </is>
      </c>
      <c r="BX854" s="8" t="inlineStr">
        <f aca="false">IF(A854&lt;&gt;"",DEGREES(BW854),"")</f>
        <is>
          <t/>
        </is>
      </c>
      <c r="BY854" s="8" t="inlineStr">
        <f aca="false">IF(A854&lt;&gt;"",IF(OR(AF854&lt;&gt;0,AG854&lt;&gt;0),ATAN2(AF854,AG854),0),"")</f>
        <is>
          <t/>
        </is>
      </c>
      <c r="BZ854" s="8" t="inlineStr">
        <f aca="false">IF(A854&lt;&gt;"",DEGREES(BY854),"")</f>
        <is>
          <t/>
        </is>
      </c>
      <c r="CA854" s="0" t="inlineStr">
        <f aca="false">IF(A854&lt;&gt;"",IF(AND(AI854&lt;Parameters!$B$11,AI854&gt;Parameters!$B$12,AN854&lt;Parameters!$B$11,AN854&gt;Parameters!$B$12,AS854&lt;Parameters!$B$11,AS854&gt;Parameters!$B$12,AX854&lt;Parameters!$B$11,AX854&gt;Parameters!$B$12,BC854&lt;Parameters!$B$11,BC854&gt;Parameters!$B$12,BM854&lt;Parameters!$B$11,BM854&gt;Parameters!$B$12,BR854&lt;Parameters!$B$11,BR854&gt;Parameters!$B$12,BW854&lt;Parameters!$B$11,BW854&gt;Parameters!$B$12),1,0),"")</f>
        <is>
          <t/>
        </is>
      </c>
      <c r="CB854" s="0" t="inlineStr">
        <f aca="false">IF(A854&lt;&gt;"",IF(OR(AI854&lt;Parameters!$B$12,AI854&gt;Parameters!$B$11),0,1),"")</f>
        <is>
          <t/>
        </is>
      </c>
      <c r="CC854" s="0" t="inlineStr">
        <f aca="false">IF(A854&lt;&gt;"",IF(OR(AN854&lt;Parameters!$B$12,AN854&gt;Parameters!$B$11),0,1),"")</f>
        <is>
          <t/>
        </is>
      </c>
      <c r="CD854" s="0" t="inlineStr">
        <f aca="false">IF(A854&lt;&gt;"",IF(OR(AS854&lt;Parameters!$B$12,AS854&gt;Parameters!$B$11),0,1),"")</f>
        <is>
          <t/>
        </is>
      </c>
      <c r="CE854" s="0" t="inlineStr">
        <f aca="false">IF(A854&lt;&gt;"",IF(OR(AX854&lt;Parameters!$B$12,AX854&gt;Parameters!$B$11),0,1),"")</f>
        <is>
          <t/>
        </is>
      </c>
      <c r="CF854" s="0" t="inlineStr">
        <f aca="false">IF(A854&lt;&gt;"",IF(OR(BC854&lt;Parameters!$B$12,BC854&gt;Parameters!$B$11),0,1),"")</f>
        <is>
          <t/>
        </is>
      </c>
      <c r="CG854" s="0" t="inlineStr">
        <f aca="false">IF(A854&lt;&gt;"",IF(OR(BH854&lt;Parameters!$B$12,BH854&gt;Parameters!$B$11),0,1),"")</f>
        <is>
          <t/>
        </is>
      </c>
      <c r="CH854" s="0" t="inlineStr">
        <f aca="false">IF(A854&lt;&gt;"",IF(OR(BM854&lt;Parameters!$B$12,BM854&gt;Parameters!$B$11),0,1),"")</f>
        <is>
          <t/>
        </is>
      </c>
      <c r="CI854" s="0" t="inlineStr">
        <f aca="false">IF(A854&lt;&gt;"",IF(OR(BR854&lt;Parameters!$B$12,BR854&gt;Parameters!$B$11),0,1),"")</f>
        <is>
          <t/>
        </is>
      </c>
      <c r="CJ854" s="0" t="inlineStr">
        <f aca="false">IF(A854&lt;&gt;"",IF(OR(BW854&lt;Parameters!$B$12,BW854&gt;Parameters!$B$11),0,1),"")</f>
        <is>
          <t/>
        </is>
      </c>
      <c r="CK854" s="26" t="inlineStr">
        <f aca="false">IF(A854&lt;&gt;"",SUM(CB854:CJ854)/9,"")</f>
        <is>
          <t/>
        </is>
      </c>
      <c r="CL854" s="0" t="inlineStr">
        <f aca="false">IF(A854&lt;&gt;"",CK854*9,"")</f>
        <is>
          <t/>
        </is>
      </c>
      <c r="CM854" s="8" t="inlineStr">
        <f aca="false">IF(A854&lt;&gt;"",TEXT(B854,CM$2)&amp;" "&amp;TEXT(A854,CM$2),"")</f>
        <is>
          <t/>
        </is>
      </c>
    </row>
    <row r="855" customFormat="false" ht="15" hidden="false" customHeight="false" outlineLevel="0" collapsed="false">
      <c r="A855" s="0" t="inlineStr">
        <f aca="false">IF(OR(B854&lt;Parameters!$K$12,A854&lt;Parameters!$K$12),IF(A854&lt;Parameters!$K$12,A854+1,0),"")</f>
        <is>
          <t/>
        </is>
      </c>
      <c r="B855" s="0" t="inlineStr">
        <f aca="false">IF(A855&lt;&gt;"",IF(A855=0,B854+1,B854),"")</f>
        <is>
          <t/>
        </is>
      </c>
      <c r="C855" s="24" t="inlineStr">
        <f aca="false">IF(A855&lt;&gt;"",-_phi*(A855+0.5),"")</f>
        <is>
          <t/>
        </is>
      </c>
      <c r="D855" s="8" t="inlineStr">
        <f aca="false">IF(A855&lt;&gt;"",DEGREES(C855),"")</f>
        <is>
          <t/>
        </is>
      </c>
      <c r="E855" s="24" t="inlineStr">
        <f aca="false">IF(A855&lt;&gt;"",_phi*(B855+0.5),"")</f>
        <is>
          <t/>
        </is>
      </c>
      <c r="F855" s="8" t="inlineStr">
        <f aca="false">IF(A855&lt;&gt;"",DEGREES(E855),"")</f>
        <is>
          <t/>
        </is>
      </c>
      <c r="G855" s="8" t="inlineStr">
        <f aca="false">IF(A855&lt;&gt;"",LOOKUP(A855,h!$A$3:$A$30,h!$D$3:$D$30),"")</f>
        <is>
          <t/>
        </is>
      </c>
      <c r="H855" s="8" t="inlineStr">
        <f aca="false">IF(A855&lt;&gt;"",LOOKUP(B855,h!$A$3:$A$30,h!$D$3:$D$30),"")</f>
        <is>
          <t/>
        </is>
      </c>
      <c r="I855" s="8" t="inlineStr">
        <f aca="false">IF(A855&lt;&gt;"",_zif,"")</f>
        <is>
          <t/>
        </is>
      </c>
      <c r="J855" s="8" t="inlineStr">
        <f aca="false">IF(A855&lt;&gt;"",$G855+'v1 Frame'!D$3*COS($C855)+'v1 Frame'!E$3*SIN($C855)*SIN($E855)+'v1 Frame'!F$3*SIN($C855)*COS($E855),"")</f>
        <is>
          <t/>
        </is>
      </c>
      <c r="K855" s="8" t="inlineStr">
        <f aca="false">IF(A855&lt;&gt;"",$H855+'v1 Frame'!E$3*COS($E855)-'v1 Frame'!F$3*SIN($E855),"")</f>
        <is>
          <t/>
        </is>
      </c>
      <c r="L855" s="8" t="inlineStr">
        <f aca="false">IF(A855&lt;&gt;"",$I855-'v1 Frame'!D$3*SIN($C855)+'v1 Frame'!E$3*COS($C855)*SIN($E855)+'v1 Frame'!F$3*COS($C855)*COS($E855),"")</f>
        <is>
          <t/>
        </is>
      </c>
      <c r="M855" s="8" t="inlineStr">
        <f aca="false">IF(A855&lt;&gt;"",$G855+'v1 Frame'!G$3*COS($C855)+'v1 Frame'!H$3*SIN($C855)*SIN($E855)+'v1 Frame'!I$3*SIN($C855)*COS($E855),"")</f>
        <is>
          <t/>
        </is>
      </c>
      <c r="N855" s="8" t="inlineStr">
        <f aca="false">IF(A855&lt;&gt;"",$H855+'v1 Frame'!H$3*COS($E855)-'v1 Frame'!I$3*SIN($E855),"")</f>
        <is>
          <t/>
        </is>
      </c>
      <c r="O855" s="8" t="inlineStr">
        <f aca="false">IF(A855&lt;&gt;"",$I855-'v1 Frame'!G$3*SIN($C855)+'v1 Frame'!H$3*COS($C855)*SIN($E855)+'v1 Frame'!I$3*COS($C855)*COS($E855),"")</f>
        <is>
          <t/>
        </is>
      </c>
      <c r="P855" s="8" t="inlineStr">
        <f aca="false">IF(A855&lt;&gt;"",$G855+'v1 Frame'!J$3*COS($C855)+'v1 Frame'!K$3*SIN($C855)*SIN($E855)+'v1 Frame'!L$3*SIN($C855)*COS($E855),"")</f>
        <is>
          <t/>
        </is>
      </c>
      <c r="Q855" s="8" t="inlineStr">
        <f aca="false">IF(A855&lt;&gt;"",$H855+'v1 Frame'!K$3*COS($E855)-'v1 Frame'!L$3*SIN($E855),"")</f>
        <is>
          <t/>
        </is>
      </c>
      <c r="R855" s="8" t="inlineStr">
        <f aca="false">IF(A855&lt;&gt;"",$I855-'v1 Frame'!J$3*SIN($C855)+'v1 Frame'!K$3*COS($C855)*SIN($E855)+'v1 Frame'!L$3*COS($C855)*COS($E855),"")</f>
        <is>
          <t/>
        </is>
      </c>
      <c r="S855" s="8" t="inlineStr">
        <f aca="false">IF(A855&lt;&gt;"",$G855+'v1 Frame'!M$3*COS($C855)+'v1 Frame'!N$3*SIN($C855)*SIN($E855)+'v1 Frame'!O$3*SIN($C855)*COS($E855),"")</f>
        <is>
          <t/>
        </is>
      </c>
      <c r="T855" s="8" t="inlineStr">
        <f aca="false">IF(A855&lt;&gt;"",$H855+'v1 Frame'!N$3*COS($E855)-'v1 Frame'!O$3*SIN($E855),"")</f>
        <is>
          <t/>
        </is>
      </c>
      <c r="U855" s="8" t="inlineStr">
        <f aca="false">IF(A855&lt;&gt;"",$I855-'v1 Frame'!M$3*SIN($C855)+'v1 Frame'!N$3*COS($C855)*SIN($E855)+'v1 Frame'!O$3*COS($C855)*COS($E855),"")</f>
        <is>
          <t/>
        </is>
      </c>
      <c r="V855" s="8" t="inlineStr">
        <f aca="false">IF(A855&lt;&gt;"",$G855+'v1 Frame'!P$3*COS($C855)+'v1 Frame'!Q$3*SIN($C855)*SIN($E855)+'v1 Frame'!R$3*SIN($C855)*COS($E855),"")</f>
        <is>
          <t/>
        </is>
      </c>
      <c r="W855" s="8" t="inlineStr">
        <f aca="false">IF(A855&lt;&gt;"",$H855+'v1 Frame'!Q$3*COS($E855)-'v1 Frame'!R$3*SIN($E855),"")</f>
        <is>
          <t/>
        </is>
      </c>
      <c r="X855" s="8" t="inlineStr">
        <f aca="false">IF(A855&lt;&gt;"",$I855-'v1 Frame'!P$3*SIN($C855)+'v1 Frame'!Q$3*COS($C855)*SIN($E855)+'v1 Frame'!R$3*COS($C855)*COS($E855),"")</f>
        <is>
          <t/>
        </is>
      </c>
      <c r="Y855" s="8" t="inlineStr">
        <f aca="false">IF(A855&lt;&gt;"",$G855+'v1 Frame'!S$3*COS($C855)+'v1 Frame'!T$3*SIN($C855)*SIN($E855)+'v1 Frame'!U$3*SIN($C855)*COS($E855),"")</f>
        <is>
          <t/>
        </is>
      </c>
      <c r="Z855" s="8" t="inlineStr">
        <f aca="false">IF(A855&lt;&gt;"",$H855+'v1 Frame'!T$3*COS($E855)-'v1 Frame'!U$3*SIN($E855),"")</f>
        <is>
          <t/>
        </is>
      </c>
      <c r="AA855" s="8" t="inlineStr">
        <f aca="false">IF(A855&lt;&gt;"",$I855-'v1 Frame'!S$3*SIN($C855)+'v1 Frame'!T$3*COS($C855)*SIN($E855)+'v1 Frame'!U$3*COS($C855)*COS($E855),"")</f>
        <is>
          <t/>
        </is>
      </c>
      <c r="AB855" s="8" t="inlineStr">
        <f aca="false">IF(A855&lt;&gt;"",$G855+'v1 Frame'!V$3*COS($C855)+'v1 Frame'!W$3*SIN($C855)*SIN($E855)+'v1 Frame'!X$3*SIN($C855)*COS($E855),"")</f>
        <is>
          <t/>
        </is>
      </c>
      <c r="AC855" s="8" t="inlineStr">
        <f aca="false">IF(A855&lt;&gt;"",$H855+'v1 Frame'!W$3*COS($E855)-'v1 Frame'!X$3*SIN($E855),"")</f>
        <is>
          <t/>
        </is>
      </c>
      <c r="AD855" s="8" t="inlineStr">
        <f aca="false">IF(A855&lt;&gt;"",$I855-'v1 Frame'!V$3*SIN($C855)+'v1 Frame'!W$3*COS($C855)*SIN($E855)+'v1 Frame'!X$3*COS($C855)*COS($E855),"")</f>
        <is>
          <t/>
        </is>
      </c>
      <c r="AE855" s="25" t="inlineStr">
        <f aca="false">IF(A855&lt;&gt;"",$G855+'v1 Frame'!Y$3*COS($C855)+'v1 Frame'!Z$3*SIN($C855)*SIN($E855)+'v1 Frame'!AA$3*SIN($C855)*COS($E855),"")</f>
        <is>
          <t/>
        </is>
      </c>
      <c r="AF855" s="25" t="inlineStr">
        <f aca="false">IF(A855&lt;&gt;"",$H855+'v1 Frame'!Z$3*COS($E855)-'v1 Frame'!AA$3*SIN($E855),"")</f>
        <is>
          <t/>
        </is>
      </c>
      <c r="AG855" s="25" t="inlineStr">
        <f aca="false">IF(A855&lt;&gt;"",$I855-'v1 Frame'!Y$3*SIN($C855)+'v1 Frame'!Z$3*COS($C855)*SIN($E855)+'v1 Frame'!AA$3*COS($C855)*COS($E855),"")</f>
        <is>
          <t/>
        </is>
      </c>
      <c r="AH855" s="8" t="inlineStr">
        <f aca="false">IF(A855&lt;&gt;"",SQRT(SUMSQ(G855:I855)),"")</f>
        <is>
          <t/>
        </is>
      </c>
      <c r="AI855" s="8" t="inlineStr">
        <f aca="false">IF(A855&lt;&gt;"",IF(AH855&lt;&gt;0,ACOS(I855/AH855),0),"")</f>
        <is>
          <t/>
        </is>
      </c>
      <c r="AJ855" s="8" t="inlineStr">
        <f aca="false">IF(A855&lt;&gt;"",DEGREES(AI855),"")</f>
        <is>
          <t/>
        </is>
      </c>
      <c r="AK855" s="8" t="inlineStr">
        <f aca="false">IF(A855&lt;&gt;"",IF(OR(G855&lt;&gt;0,H855&lt;&gt;0),ATAN2(G855,H855),0),"")</f>
        <is>
          <t/>
        </is>
      </c>
      <c r="AL855" s="8" t="inlineStr">
        <f aca="false">IF(A855&lt;&gt;"",DEGREES(AK855),"")</f>
        <is>
          <t/>
        </is>
      </c>
      <c r="AM855" s="8" t="inlineStr">
        <f aca="false">IF(A855&lt;&gt;"",SQRT(SUMSQ(J855:L855)),"")</f>
        <is>
          <t/>
        </is>
      </c>
      <c r="AN855" s="8" t="inlineStr">
        <f aca="false">IF(A855&lt;&gt;"",IF(AM855&lt;&gt;0,ACOS(L855/AM855),0),"")</f>
        <is>
          <t/>
        </is>
      </c>
      <c r="AO855" s="8" t="inlineStr">
        <f aca="false">IF(A855&lt;&gt;"",DEGREES(AN855),"")</f>
        <is>
          <t/>
        </is>
      </c>
      <c r="AP855" s="8" t="inlineStr">
        <f aca="false">IF(A855&lt;&gt;"",IF(OR(J855&lt;&gt;0,K855&lt;&gt;0),ATAN2(J855,K855),0),"")</f>
        <is>
          <t/>
        </is>
      </c>
      <c r="AQ855" s="8" t="inlineStr">
        <f aca="false">IF(A855&lt;&gt;"",DEGREES(AP855),"")</f>
        <is>
          <t/>
        </is>
      </c>
      <c r="AR855" s="8" t="inlineStr">
        <f aca="false">IF(A855&lt;&gt;"",SQRT(SUMSQ(M855:O855)),"")</f>
        <is>
          <t/>
        </is>
      </c>
      <c r="AS855" s="8" t="inlineStr">
        <f aca="false">IF(A855&lt;&gt;"",IF(AR855&lt;&gt;0,ACOS(O855/AR855),0),"")</f>
        <is>
          <t/>
        </is>
      </c>
      <c r="AT855" s="8" t="inlineStr">
        <f aca="false">IF(A855&lt;&gt;"",DEGREES(AS855),"")</f>
        <is>
          <t/>
        </is>
      </c>
      <c r="AU855" s="8" t="inlineStr">
        <f aca="false">IF(A855&lt;&gt;"",IF(OR(M855&lt;&gt;0,N855&lt;&gt;0),ATAN2(M855,N855),0),"")</f>
        <is>
          <t/>
        </is>
      </c>
      <c r="AV855" s="8" t="inlineStr">
        <f aca="false">IF(A855&lt;&gt;"",DEGREES(AU855),"")</f>
        <is>
          <t/>
        </is>
      </c>
      <c r="AW855" s="8" t="inlineStr">
        <f aca="false">IF(A855&lt;&gt;"",SQRT(SUMSQ(P855:R855)),"")</f>
        <is>
          <t/>
        </is>
      </c>
      <c r="AX855" s="8" t="inlineStr">
        <f aca="false">IF(A855&lt;&gt;"",IF(AW855&lt;&gt;0,ACOS(R855/AW855),0),"")</f>
        <is>
          <t/>
        </is>
      </c>
      <c r="AY855" s="8" t="inlineStr">
        <f aca="false">IF(A855&lt;&gt;"",DEGREES(AX855),"")</f>
        <is>
          <t/>
        </is>
      </c>
      <c r="AZ855" s="8" t="inlineStr">
        <f aca="false">IF(A855&lt;&gt;"",IF(OR(P855&lt;&gt;0,Q855&lt;&gt;0),ATAN2(P855,Q855),0),"")</f>
        <is>
          <t/>
        </is>
      </c>
      <c r="BA855" s="8" t="inlineStr">
        <f aca="false">IF(A855&lt;&gt;"",DEGREES(AZ855),"")</f>
        <is>
          <t/>
        </is>
      </c>
      <c r="BB855" s="8" t="inlineStr">
        <f aca="false">IF(A855&lt;&gt;"",SQRT(SUMSQ(S855:U855)),"")</f>
        <is>
          <t/>
        </is>
      </c>
      <c r="BC855" s="8" t="inlineStr">
        <f aca="false">IF(A855&lt;&gt;"",IF(BB855&lt;&gt;0,ACOS(U855/BB855),0),"")</f>
        <is>
          <t/>
        </is>
      </c>
      <c r="BD855" s="8" t="inlineStr">
        <f aca="false">IF(A855&lt;&gt;"",DEGREES(BC855),"")</f>
        <is>
          <t/>
        </is>
      </c>
      <c r="BE855" s="8" t="inlineStr">
        <f aca="false">IF(A855&lt;&gt;"",IF(OR(S855&lt;&gt;0,T855&lt;&gt;0),ATAN2(S855,T855),0),"")</f>
        <is>
          <t/>
        </is>
      </c>
      <c r="BF855" s="8" t="inlineStr">
        <f aca="false">IF(A855&lt;&gt;"",DEGREES(BE855),"")</f>
        <is>
          <t/>
        </is>
      </c>
      <c r="BG855" s="8" t="inlineStr">
        <f aca="false">IF(A855&lt;&gt;"",SQRT(SUMSQ(V855:X855)),"")</f>
        <is>
          <t/>
        </is>
      </c>
      <c r="BH855" s="8" t="inlineStr">
        <f aca="false">IF(A855&lt;&gt;"",IF(BG855&lt;&gt;0,ACOS(X855/BG855),0),"")</f>
        <is>
          <t/>
        </is>
      </c>
      <c r="BI855" s="8" t="inlineStr">
        <f aca="false">IF(A855&lt;&gt;"",DEGREES(BH855),"")</f>
        <is>
          <t/>
        </is>
      </c>
      <c r="BJ855" s="8" t="inlineStr">
        <f aca="false">IF(A855&lt;&gt;"",IF(OR(V855&lt;&gt;0,W855&lt;&gt;0),ATAN2(V855,W855),0),"")</f>
        <is>
          <t/>
        </is>
      </c>
      <c r="BK855" s="8" t="inlineStr">
        <f aca="false">IF(A855&lt;&gt;"",DEGREES(BJ855),"")</f>
        <is>
          <t/>
        </is>
      </c>
      <c r="BL855" s="8" t="inlineStr">
        <f aca="false">IF(A855&lt;&gt;"",SQRT(SUMSQ(Y855:AA855)),"")</f>
        <is>
          <t/>
        </is>
      </c>
      <c r="BM855" s="8" t="inlineStr">
        <f aca="false">IF(A855&lt;&gt;"",IF(BL855&lt;&gt;0,ACOS(AA855/BL855),0),"")</f>
        <is>
          <t/>
        </is>
      </c>
      <c r="BN855" s="8" t="inlineStr">
        <f aca="false">IF(A855&lt;&gt;"",DEGREES(BM855),"")</f>
        <is>
          <t/>
        </is>
      </c>
      <c r="BO855" s="8" t="inlineStr">
        <f aca="false">IF(A855&lt;&gt;"",IF(OR(Y855&lt;&gt;0,Z855&lt;&gt;0),ATAN2(Y855,Z855),0),"")</f>
        <is>
          <t/>
        </is>
      </c>
      <c r="BP855" s="8" t="inlineStr">
        <f aca="false">IF(A855&lt;&gt;"",DEGREES(BO855),"")</f>
        <is>
          <t/>
        </is>
      </c>
      <c r="BQ855" s="8" t="inlineStr">
        <f aca="false">IF(A855&lt;&gt;"",SQRT(SUMSQ(AB855:AD855)),"")</f>
        <is>
          <t/>
        </is>
      </c>
      <c r="BR855" s="8" t="inlineStr">
        <f aca="false">IF(A855&lt;&gt;"",IF(BQ855&lt;&gt;0,ACOS(AD855/BQ855),0),"")</f>
        <is>
          <t/>
        </is>
      </c>
      <c r="BS855" s="8" t="inlineStr">
        <f aca="false">IF(A855&lt;&gt;"",DEGREES(BR855),"")</f>
        <is>
          <t/>
        </is>
      </c>
      <c r="BT855" s="8" t="inlineStr">
        <f aca="false">IF(A855&lt;&gt;"",IF(OR(AB855&lt;&gt;0,AC855&lt;&gt;0),ATAN2(AB855,AC855),0),"")</f>
        <is>
          <t/>
        </is>
      </c>
      <c r="BU855" s="8" t="inlineStr">
        <f aca="false">IF(A855&lt;&gt;"",DEGREES(BT855),"")</f>
        <is>
          <t/>
        </is>
      </c>
      <c r="BV855" s="8" t="inlineStr">
        <f aca="false">IF(A855&lt;&gt;"",SQRT(SUMSQ(AE855:AG855)),"")</f>
        <is>
          <t/>
        </is>
      </c>
      <c r="BW855" s="8" t="inlineStr">
        <f aca="false">IF(A855&lt;&gt;"",IF(BV855&lt;&gt;0,ACOS(AG855/BV855),0),"")</f>
        <is>
          <t/>
        </is>
      </c>
      <c r="BX855" s="8" t="inlineStr">
        <f aca="false">IF(A855&lt;&gt;"",DEGREES(BW855),"")</f>
        <is>
          <t/>
        </is>
      </c>
      <c r="BY855" s="8" t="inlineStr">
        <f aca="false">IF(A855&lt;&gt;"",IF(OR(AF855&lt;&gt;0,AG855&lt;&gt;0),ATAN2(AF855,AG855),0),"")</f>
        <is>
          <t/>
        </is>
      </c>
      <c r="BZ855" s="8" t="inlineStr">
        <f aca="false">IF(A855&lt;&gt;"",DEGREES(BY855),"")</f>
        <is>
          <t/>
        </is>
      </c>
      <c r="CA855" s="0" t="inlineStr">
        <f aca="false">IF(A855&lt;&gt;"",IF(AND(AI855&lt;Parameters!$B$11,AI855&gt;Parameters!$B$12,AN855&lt;Parameters!$B$11,AN855&gt;Parameters!$B$12,AS855&lt;Parameters!$B$11,AS855&gt;Parameters!$B$12,AX855&lt;Parameters!$B$11,AX855&gt;Parameters!$B$12,BC855&lt;Parameters!$B$11,BC855&gt;Parameters!$B$12,BM855&lt;Parameters!$B$11,BM855&gt;Parameters!$B$12,BR855&lt;Parameters!$B$11,BR855&gt;Parameters!$B$12,BW855&lt;Parameters!$B$11,BW855&gt;Parameters!$B$12),1,0),"")</f>
        <is>
          <t/>
        </is>
      </c>
      <c r="CB855" s="0" t="inlineStr">
        <f aca="false">IF(A855&lt;&gt;"",IF(OR(AI855&lt;Parameters!$B$12,AI855&gt;Parameters!$B$11),0,1),"")</f>
        <is>
          <t/>
        </is>
      </c>
      <c r="CC855" s="0" t="inlineStr">
        <f aca="false">IF(A855&lt;&gt;"",IF(OR(AN855&lt;Parameters!$B$12,AN855&gt;Parameters!$B$11),0,1),"")</f>
        <is>
          <t/>
        </is>
      </c>
      <c r="CD855" s="0" t="inlineStr">
        <f aca="false">IF(A855&lt;&gt;"",IF(OR(AS855&lt;Parameters!$B$12,AS855&gt;Parameters!$B$11),0,1),"")</f>
        <is>
          <t/>
        </is>
      </c>
      <c r="CE855" s="0" t="inlineStr">
        <f aca="false">IF(A855&lt;&gt;"",IF(OR(AX855&lt;Parameters!$B$12,AX855&gt;Parameters!$B$11),0,1),"")</f>
        <is>
          <t/>
        </is>
      </c>
      <c r="CF855" s="0" t="inlineStr">
        <f aca="false">IF(A855&lt;&gt;"",IF(OR(BC855&lt;Parameters!$B$12,BC855&gt;Parameters!$B$11),0,1),"")</f>
        <is>
          <t/>
        </is>
      </c>
      <c r="CG855" s="0" t="inlineStr">
        <f aca="false">IF(A855&lt;&gt;"",IF(OR(BH855&lt;Parameters!$B$12,BH855&gt;Parameters!$B$11),0,1),"")</f>
        <is>
          <t/>
        </is>
      </c>
      <c r="CH855" s="0" t="inlineStr">
        <f aca="false">IF(A855&lt;&gt;"",IF(OR(BM855&lt;Parameters!$B$12,BM855&gt;Parameters!$B$11),0,1),"")</f>
        <is>
          <t/>
        </is>
      </c>
      <c r="CI855" s="0" t="inlineStr">
        <f aca="false">IF(A855&lt;&gt;"",IF(OR(BR855&lt;Parameters!$B$12,BR855&gt;Parameters!$B$11),0,1),"")</f>
        <is>
          <t/>
        </is>
      </c>
      <c r="CJ855" s="0" t="inlineStr">
        <f aca="false">IF(A855&lt;&gt;"",IF(OR(BW855&lt;Parameters!$B$12,BW855&gt;Parameters!$B$11),0,1),"")</f>
        <is>
          <t/>
        </is>
      </c>
      <c r="CK855" s="26" t="inlineStr">
        <f aca="false">IF(A855&lt;&gt;"",SUM(CB855:CJ855)/9,"")</f>
        <is>
          <t/>
        </is>
      </c>
      <c r="CL855" s="0" t="inlineStr">
        <f aca="false">IF(A855&lt;&gt;"",CK855*9,"")</f>
        <is>
          <t/>
        </is>
      </c>
      <c r="CM855" s="8" t="inlineStr">
        <f aca="false">IF(A855&lt;&gt;"",TEXT(B855,CM$2)&amp;" "&amp;TEXT(A855,CM$2),"")</f>
        <is>
          <t/>
        </is>
      </c>
    </row>
    <row r="856" customFormat="false" ht="15" hidden="false" customHeight="false" outlineLevel="0" collapsed="false">
      <c r="A856" s="0" t="inlineStr">
        <f aca="false">IF(OR(B855&lt;Parameters!$K$12,A855&lt;Parameters!$K$12),IF(A855&lt;Parameters!$K$12,A855+1,0),"")</f>
        <is>
          <t/>
        </is>
      </c>
      <c r="B856" s="0" t="inlineStr">
        <f aca="false">IF(A856&lt;&gt;"",IF(A856=0,B855+1,B855),"")</f>
        <is>
          <t/>
        </is>
      </c>
      <c r="C856" s="24" t="inlineStr">
        <f aca="false">IF(A856&lt;&gt;"",-_phi*(A856+0.5),"")</f>
        <is>
          <t/>
        </is>
      </c>
      <c r="D856" s="8" t="inlineStr">
        <f aca="false">IF(A856&lt;&gt;"",DEGREES(C856),"")</f>
        <is>
          <t/>
        </is>
      </c>
      <c r="E856" s="24" t="inlineStr">
        <f aca="false">IF(A856&lt;&gt;"",_phi*(B856+0.5),"")</f>
        <is>
          <t/>
        </is>
      </c>
      <c r="F856" s="8" t="inlineStr">
        <f aca="false">IF(A856&lt;&gt;"",DEGREES(E856),"")</f>
        <is>
          <t/>
        </is>
      </c>
      <c r="G856" s="8" t="inlineStr">
        <f aca="false">IF(A856&lt;&gt;"",LOOKUP(A856,h!$A$3:$A$30,h!$D$3:$D$30),"")</f>
        <is>
          <t/>
        </is>
      </c>
      <c r="H856" s="8" t="inlineStr">
        <f aca="false">IF(A856&lt;&gt;"",LOOKUP(B856,h!$A$3:$A$30,h!$D$3:$D$30),"")</f>
        <is>
          <t/>
        </is>
      </c>
      <c r="I856" s="8" t="inlineStr">
        <f aca="false">IF(A856&lt;&gt;"",_zif,"")</f>
        <is>
          <t/>
        </is>
      </c>
      <c r="J856" s="8" t="inlineStr">
        <f aca="false">IF(A856&lt;&gt;"",$G856+'v1 Frame'!D$3*COS($C856)+'v1 Frame'!E$3*SIN($C856)*SIN($E856)+'v1 Frame'!F$3*SIN($C856)*COS($E856),"")</f>
        <is>
          <t/>
        </is>
      </c>
      <c r="K856" s="8" t="inlineStr">
        <f aca="false">IF(A856&lt;&gt;"",$H856+'v1 Frame'!E$3*COS($E856)-'v1 Frame'!F$3*SIN($E856),"")</f>
        <is>
          <t/>
        </is>
      </c>
      <c r="L856" s="8" t="inlineStr">
        <f aca="false">IF(A856&lt;&gt;"",$I856-'v1 Frame'!D$3*SIN($C856)+'v1 Frame'!E$3*COS($C856)*SIN($E856)+'v1 Frame'!F$3*COS($C856)*COS($E856),"")</f>
        <is>
          <t/>
        </is>
      </c>
      <c r="M856" s="8" t="inlineStr">
        <f aca="false">IF(A856&lt;&gt;"",$G856+'v1 Frame'!G$3*COS($C856)+'v1 Frame'!H$3*SIN($C856)*SIN($E856)+'v1 Frame'!I$3*SIN($C856)*COS($E856),"")</f>
        <is>
          <t/>
        </is>
      </c>
      <c r="N856" s="8" t="inlineStr">
        <f aca="false">IF(A856&lt;&gt;"",$H856+'v1 Frame'!H$3*COS($E856)-'v1 Frame'!I$3*SIN($E856),"")</f>
        <is>
          <t/>
        </is>
      </c>
      <c r="O856" s="8" t="inlineStr">
        <f aca="false">IF(A856&lt;&gt;"",$I856-'v1 Frame'!G$3*SIN($C856)+'v1 Frame'!H$3*COS($C856)*SIN($E856)+'v1 Frame'!I$3*COS($C856)*COS($E856),"")</f>
        <is>
          <t/>
        </is>
      </c>
      <c r="P856" s="8" t="inlineStr">
        <f aca="false">IF(A856&lt;&gt;"",$G856+'v1 Frame'!J$3*COS($C856)+'v1 Frame'!K$3*SIN($C856)*SIN($E856)+'v1 Frame'!L$3*SIN($C856)*COS($E856),"")</f>
        <is>
          <t/>
        </is>
      </c>
      <c r="Q856" s="8" t="inlineStr">
        <f aca="false">IF(A856&lt;&gt;"",$H856+'v1 Frame'!K$3*COS($E856)-'v1 Frame'!L$3*SIN($E856),"")</f>
        <is>
          <t/>
        </is>
      </c>
      <c r="R856" s="8" t="inlineStr">
        <f aca="false">IF(A856&lt;&gt;"",$I856-'v1 Frame'!J$3*SIN($C856)+'v1 Frame'!K$3*COS($C856)*SIN($E856)+'v1 Frame'!L$3*COS($C856)*COS($E856),"")</f>
        <is>
          <t/>
        </is>
      </c>
      <c r="S856" s="8" t="inlineStr">
        <f aca="false">IF(A856&lt;&gt;"",$G856+'v1 Frame'!M$3*COS($C856)+'v1 Frame'!N$3*SIN($C856)*SIN($E856)+'v1 Frame'!O$3*SIN($C856)*COS($E856),"")</f>
        <is>
          <t/>
        </is>
      </c>
      <c r="T856" s="8" t="inlineStr">
        <f aca="false">IF(A856&lt;&gt;"",$H856+'v1 Frame'!N$3*COS($E856)-'v1 Frame'!O$3*SIN($E856),"")</f>
        <is>
          <t/>
        </is>
      </c>
      <c r="U856" s="8" t="inlineStr">
        <f aca="false">IF(A856&lt;&gt;"",$I856-'v1 Frame'!M$3*SIN($C856)+'v1 Frame'!N$3*COS($C856)*SIN($E856)+'v1 Frame'!O$3*COS($C856)*COS($E856),"")</f>
        <is>
          <t/>
        </is>
      </c>
      <c r="V856" s="8" t="inlineStr">
        <f aca="false">IF(A856&lt;&gt;"",$G856+'v1 Frame'!P$3*COS($C856)+'v1 Frame'!Q$3*SIN($C856)*SIN($E856)+'v1 Frame'!R$3*SIN($C856)*COS($E856),"")</f>
        <is>
          <t/>
        </is>
      </c>
      <c r="W856" s="8" t="inlineStr">
        <f aca="false">IF(A856&lt;&gt;"",$H856+'v1 Frame'!Q$3*COS($E856)-'v1 Frame'!R$3*SIN($E856),"")</f>
        <is>
          <t/>
        </is>
      </c>
      <c r="X856" s="8" t="inlineStr">
        <f aca="false">IF(A856&lt;&gt;"",$I856-'v1 Frame'!P$3*SIN($C856)+'v1 Frame'!Q$3*COS($C856)*SIN($E856)+'v1 Frame'!R$3*COS($C856)*COS($E856),"")</f>
        <is>
          <t/>
        </is>
      </c>
      <c r="Y856" s="8" t="inlineStr">
        <f aca="false">IF(A856&lt;&gt;"",$G856+'v1 Frame'!S$3*COS($C856)+'v1 Frame'!T$3*SIN($C856)*SIN($E856)+'v1 Frame'!U$3*SIN($C856)*COS($E856),"")</f>
        <is>
          <t/>
        </is>
      </c>
      <c r="Z856" s="8" t="inlineStr">
        <f aca="false">IF(A856&lt;&gt;"",$H856+'v1 Frame'!T$3*COS($E856)-'v1 Frame'!U$3*SIN($E856),"")</f>
        <is>
          <t/>
        </is>
      </c>
      <c r="AA856" s="8" t="inlineStr">
        <f aca="false">IF(A856&lt;&gt;"",$I856-'v1 Frame'!S$3*SIN($C856)+'v1 Frame'!T$3*COS($C856)*SIN($E856)+'v1 Frame'!U$3*COS($C856)*COS($E856),"")</f>
        <is>
          <t/>
        </is>
      </c>
      <c r="AB856" s="8" t="inlineStr">
        <f aca="false">IF(A856&lt;&gt;"",$G856+'v1 Frame'!V$3*COS($C856)+'v1 Frame'!W$3*SIN($C856)*SIN($E856)+'v1 Frame'!X$3*SIN($C856)*COS($E856),"")</f>
        <is>
          <t/>
        </is>
      </c>
      <c r="AC856" s="8" t="inlineStr">
        <f aca="false">IF(A856&lt;&gt;"",$H856+'v1 Frame'!W$3*COS($E856)-'v1 Frame'!X$3*SIN($E856),"")</f>
        <is>
          <t/>
        </is>
      </c>
      <c r="AD856" s="8" t="inlineStr">
        <f aca="false">IF(A856&lt;&gt;"",$I856-'v1 Frame'!V$3*SIN($C856)+'v1 Frame'!W$3*COS($C856)*SIN($E856)+'v1 Frame'!X$3*COS($C856)*COS($E856),"")</f>
        <is>
          <t/>
        </is>
      </c>
      <c r="AE856" s="25" t="inlineStr">
        <f aca="false">IF(A856&lt;&gt;"",$G856+'v1 Frame'!Y$3*COS($C856)+'v1 Frame'!Z$3*SIN($C856)*SIN($E856)+'v1 Frame'!AA$3*SIN($C856)*COS($E856),"")</f>
        <is>
          <t/>
        </is>
      </c>
      <c r="AF856" s="25" t="inlineStr">
        <f aca="false">IF(A856&lt;&gt;"",$H856+'v1 Frame'!Z$3*COS($E856)-'v1 Frame'!AA$3*SIN($E856),"")</f>
        <is>
          <t/>
        </is>
      </c>
      <c r="AG856" s="25" t="inlineStr">
        <f aca="false">IF(A856&lt;&gt;"",$I856-'v1 Frame'!Y$3*SIN($C856)+'v1 Frame'!Z$3*COS($C856)*SIN($E856)+'v1 Frame'!AA$3*COS($C856)*COS($E856),"")</f>
        <is>
          <t/>
        </is>
      </c>
      <c r="AH856" s="8" t="inlineStr">
        <f aca="false">IF(A856&lt;&gt;"",SQRT(SUMSQ(G856:I856)),"")</f>
        <is>
          <t/>
        </is>
      </c>
      <c r="AI856" s="8" t="inlineStr">
        <f aca="false">IF(A856&lt;&gt;"",IF(AH856&lt;&gt;0,ACOS(I856/AH856),0),"")</f>
        <is>
          <t/>
        </is>
      </c>
      <c r="AJ856" s="8" t="inlineStr">
        <f aca="false">IF(A856&lt;&gt;"",DEGREES(AI856),"")</f>
        <is>
          <t/>
        </is>
      </c>
      <c r="AK856" s="8" t="inlineStr">
        <f aca="false">IF(A856&lt;&gt;"",IF(OR(G856&lt;&gt;0,H856&lt;&gt;0),ATAN2(G856,H856),0),"")</f>
        <is>
          <t/>
        </is>
      </c>
      <c r="AL856" s="8" t="inlineStr">
        <f aca="false">IF(A856&lt;&gt;"",DEGREES(AK856),"")</f>
        <is>
          <t/>
        </is>
      </c>
      <c r="AM856" s="8" t="inlineStr">
        <f aca="false">IF(A856&lt;&gt;"",SQRT(SUMSQ(J856:L856)),"")</f>
        <is>
          <t/>
        </is>
      </c>
      <c r="AN856" s="8" t="inlineStr">
        <f aca="false">IF(A856&lt;&gt;"",IF(AM856&lt;&gt;0,ACOS(L856/AM856),0),"")</f>
        <is>
          <t/>
        </is>
      </c>
      <c r="AO856" s="8" t="inlineStr">
        <f aca="false">IF(A856&lt;&gt;"",DEGREES(AN856),"")</f>
        <is>
          <t/>
        </is>
      </c>
      <c r="AP856" s="8" t="inlineStr">
        <f aca="false">IF(A856&lt;&gt;"",IF(OR(J856&lt;&gt;0,K856&lt;&gt;0),ATAN2(J856,K856),0),"")</f>
        <is>
          <t/>
        </is>
      </c>
      <c r="AQ856" s="8" t="inlineStr">
        <f aca="false">IF(A856&lt;&gt;"",DEGREES(AP856),"")</f>
        <is>
          <t/>
        </is>
      </c>
      <c r="AR856" s="8" t="inlineStr">
        <f aca="false">IF(A856&lt;&gt;"",SQRT(SUMSQ(M856:O856)),"")</f>
        <is>
          <t/>
        </is>
      </c>
      <c r="AS856" s="8" t="inlineStr">
        <f aca="false">IF(A856&lt;&gt;"",IF(AR856&lt;&gt;0,ACOS(O856/AR856),0),"")</f>
        <is>
          <t/>
        </is>
      </c>
      <c r="AT856" s="8" t="inlineStr">
        <f aca="false">IF(A856&lt;&gt;"",DEGREES(AS856),"")</f>
        <is>
          <t/>
        </is>
      </c>
      <c r="AU856" s="8" t="inlineStr">
        <f aca="false">IF(A856&lt;&gt;"",IF(OR(M856&lt;&gt;0,N856&lt;&gt;0),ATAN2(M856,N856),0),"")</f>
        <is>
          <t/>
        </is>
      </c>
      <c r="AV856" s="8" t="inlineStr">
        <f aca="false">IF(A856&lt;&gt;"",DEGREES(AU856),"")</f>
        <is>
          <t/>
        </is>
      </c>
      <c r="AW856" s="8" t="inlineStr">
        <f aca="false">IF(A856&lt;&gt;"",SQRT(SUMSQ(P856:R856)),"")</f>
        <is>
          <t/>
        </is>
      </c>
      <c r="AX856" s="8" t="inlineStr">
        <f aca="false">IF(A856&lt;&gt;"",IF(AW856&lt;&gt;0,ACOS(R856/AW856),0),"")</f>
        <is>
          <t/>
        </is>
      </c>
      <c r="AY856" s="8" t="inlineStr">
        <f aca="false">IF(A856&lt;&gt;"",DEGREES(AX856),"")</f>
        <is>
          <t/>
        </is>
      </c>
      <c r="AZ856" s="8" t="inlineStr">
        <f aca="false">IF(A856&lt;&gt;"",IF(OR(P856&lt;&gt;0,Q856&lt;&gt;0),ATAN2(P856,Q856),0),"")</f>
        <is>
          <t/>
        </is>
      </c>
      <c r="BA856" s="8" t="inlineStr">
        <f aca="false">IF(A856&lt;&gt;"",DEGREES(AZ856),"")</f>
        <is>
          <t/>
        </is>
      </c>
      <c r="BB856" s="8" t="inlineStr">
        <f aca="false">IF(A856&lt;&gt;"",SQRT(SUMSQ(S856:U856)),"")</f>
        <is>
          <t/>
        </is>
      </c>
      <c r="BC856" s="8" t="inlineStr">
        <f aca="false">IF(A856&lt;&gt;"",IF(BB856&lt;&gt;0,ACOS(U856/BB856),0),"")</f>
        <is>
          <t/>
        </is>
      </c>
      <c r="BD856" s="8" t="inlineStr">
        <f aca="false">IF(A856&lt;&gt;"",DEGREES(BC856),"")</f>
        <is>
          <t/>
        </is>
      </c>
      <c r="BE856" s="8" t="inlineStr">
        <f aca="false">IF(A856&lt;&gt;"",IF(OR(S856&lt;&gt;0,T856&lt;&gt;0),ATAN2(S856,T856),0),"")</f>
        <is>
          <t/>
        </is>
      </c>
      <c r="BF856" s="8" t="inlineStr">
        <f aca="false">IF(A856&lt;&gt;"",DEGREES(BE856),"")</f>
        <is>
          <t/>
        </is>
      </c>
      <c r="BG856" s="8" t="inlineStr">
        <f aca="false">IF(A856&lt;&gt;"",SQRT(SUMSQ(V856:X856)),"")</f>
        <is>
          <t/>
        </is>
      </c>
      <c r="BH856" s="8" t="inlineStr">
        <f aca="false">IF(A856&lt;&gt;"",IF(BG856&lt;&gt;0,ACOS(X856/BG856),0),"")</f>
        <is>
          <t/>
        </is>
      </c>
      <c r="BI856" s="8" t="inlineStr">
        <f aca="false">IF(A856&lt;&gt;"",DEGREES(BH856),"")</f>
        <is>
          <t/>
        </is>
      </c>
      <c r="BJ856" s="8" t="inlineStr">
        <f aca="false">IF(A856&lt;&gt;"",IF(OR(V856&lt;&gt;0,W856&lt;&gt;0),ATAN2(V856,W856),0),"")</f>
        <is>
          <t/>
        </is>
      </c>
      <c r="BK856" s="8" t="inlineStr">
        <f aca="false">IF(A856&lt;&gt;"",DEGREES(BJ856),"")</f>
        <is>
          <t/>
        </is>
      </c>
      <c r="BL856" s="8" t="inlineStr">
        <f aca="false">IF(A856&lt;&gt;"",SQRT(SUMSQ(Y856:AA856)),"")</f>
        <is>
          <t/>
        </is>
      </c>
      <c r="BM856" s="8" t="inlineStr">
        <f aca="false">IF(A856&lt;&gt;"",IF(BL856&lt;&gt;0,ACOS(AA856/BL856),0),"")</f>
        <is>
          <t/>
        </is>
      </c>
      <c r="BN856" s="8" t="inlineStr">
        <f aca="false">IF(A856&lt;&gt;"",DEGREES(BM856),"")</f>
        <is>
          <t/>
        </is>
      </c>
      <c r="BO856" s="8" t="inlineStr">
        <f aca="false">IF(A856&lt;&gt;"",IF(OR(Y856&lt;&gt;0,Z856&lt;&gt;0),ATAN2(Y856,Z856),0),"")</f>
        <is>
          <t/>
        </is>
      </c>
      <c r="BP856" s="8" t="inlineStr">
        <f aca="false">IF(A856&lt;&gt;"",DEGREES(BO856),"")</f>
        <is>
          <t/>
        </is>
      </c>
      <c r="BQ856" s="8" t="inlineStr">
        <f aca="false">IF(A856&lt;&gt;"",SQRT(SUMSQ(AB856:AD856)),"")</f>
        <is>
          <t/>
        </is>
      </c>
      <c r="BR856" s="8" t="inlineStr">
        <f aca="false">IF(A856&lt;&gt;"",IF(BQ856&lt;&gt;0,ACOS(AD856/BQ856),0),"")</f>
        <is>
          <t/>
        </is>
      </c>
      <c r="BS856" s="8" t="inlineStr">
        <f aca="false">IF(A856&lt;&gt;"",DEGREES(BR856),"")</f>
        <is>
          <t/>
        </is>
      </c>
      <c r="BT856" s="8" t="inlineStr">
        <f aca="false">IF(A856&lt;&gt;"",IF(OR(AB856&lt;&gt;0,AC856&lt;&gt;0),ATAN2(AB856,AC856),0),"")</f>
        <is>
          <t/>
        </is>
      </c>
      <c r="BU856" s="8" t="inlineStr">
        <f aca="false">IF(A856&lt;&gt;"",DEGREES(BT856),"")</f>
        <is>
          <t/>
        </is>
      </c>
      <c r="BV856" s="8" t="inlineStr">
        <f aca="false">IF(A856&lt;&gt;"",SQRT(SUMSQ(AE856:AG856)),"")</f>
        <is>
          <t/>
        </is>
      </c>
      <c r="BW856" s="8" t="inlineStr">
        <f aca="false">IF(A856&lt;&gt;"",IF(BV856&lt;&gt;0,ACOS(AG856/BV856),0),"")</f>
        <is>
          <t/>
        </is>
      </c>
      <c r="BX856" s="8" t="inlineStr">
        <f aca="false">IF(A856&lt;&gt;"",DEGREES(BW856),"")</f>
        <is>
          <t/>
        </is>
      </c>
      <c r="BY856" s="8" t="inlineStr">
        <f aca="false">IF(A856&lt;&gt;"",IF(OR(AF856&lt;&gt;0,AG856&lt;&gt;0),ATAN2(AF856,AG856),0),"")</f>
        <is>
          <t/>
        </is>
      </c>
      <c r="BZ856" s="8" t="inlineStr">
        <f aca="false">IF(A856&lt;&gt;"",DEGREES(BY856),"")</f>
        <is>
          <t/>
        </is>
      </c>
      <c r="CA856" s="0" t="inlineStr">
        <f aca="false">IF(A856&lt;&gt;"",IF(AND(AI856&lt;Parameters!$B$11,AI856&gt;Parameters!$B$12,AN856&lt;Parameters!$B$11,AN856&gt;Parameters!$B$12,AS856&lt;Parameters!$B$11,AS856&gt;Parameters!$B$12,AX856&lt;Parameters!$B$11,AX856&gt;Parameters!$B$12,BC856&lt;Parameters!$B$11,BC856&gt;Parameters!$B$12,BM856&lt;Parameters!$B$11,BM856&gt;Parameters!$B$12,BR856&lt;Parameters!$B$11,BR856&gt;Parameters!$B$12,BW856&lt;Parameters!$B$11,BW856&gt;Parameters!$B$12),1,0),"")</f>
        <is>
          <t/>
        </is>
      </c>
      <c r="CB856" s="0" t="inlineStr">
        <f aca="false">IF(A856&lt;&gt;"",IF(OR(AI856&lt;Parameters!$B$12,AI856&gt;Parameters!$B$11),0,1),"")</f>
        <is>
          <t/>
        </is>
      </c>
      <c r="CC856" s="0" t="inlineStr">
        <f aca="false">IF(A856&lt;&gt;"",IF(OR(AN856&lt;Parameters!$B$12,AN856&gt;Parameters!$B$11),0,1),"")</f>
        <is>
          <t/>
        </is>
      </c>
      <c r="CD856" s="0" t="inlineStr">
        <f aca="false">IF(A856&lt;&gt;"",IF(OR(AS856&lt;Parameters!$B$12,AS856&gt;Parameters!$B$11),0,1),"")</f>
        <is>
          <t/>
        </is>
      </c>
      <c r="CE856" s="0" t="inlineStr">
        <f aca="false">IF(A856&lt;&gt;"",IF(OR(AX856&lt;Parameters!$B$12,AX856&gt;Parameters!$B$11),0,1),"")</f>
        <is>
          <t/>
        </is>
      </c>
      <c r="CF856" s="0" t="inlineStr">
        <f aca="false">IF(A856&lt;&gt;"",IF(OR(BC856&lt;Parameters!$B$12,BC856&gt;Parameters!$B$11),0,1),"")</f>
        <is>
          <t/>
        </is>
      </c>
      <c r="CG856" s="0" t="inlineStr">
        <f aca="false">IF(A856&lt;&gt;"",IF(OR(BH856&lt;Parameters!$B$12,BH856&gt;Parameters!$B$11),0,1),"")</f>
        <is>
          <t/>
        </is>
      </c>
      <c r="CH856" s="0" t="inlineStr">
        <f aca="false">IF(A856&lt;&gt;"",IF(OR(BM856&lt;Parameters!$B$12,BM856&gt;Parameters!$B$11),0,1),"")</f>
        <is>
          <t/>
        </is>
      </c>
      <c r="CI856" s="0" t="inlineStr">
        <f aca="false">IF(A856&lt;&gt;"",IF(OR(BR856&lt;Parameters!$B$12,BR856&gt;Parameters!$B$11),0,1),"")</f>
        <is>
          <t/>
        </is>
      </c>
      <c r="CJ856" s="0" t="inlineStr">
        <f aca="false">IF(A856&lt;&gt;"",IF(OR(BW856&lt;Parameters!$B$12,BW856&gt;Parameters!$B$11),0,1),"")</f>
        <is>
          <t/>
        </is>
      </c>
      <c r="CK856" s="26" t="inlineStr">
        <f aca="false">IF(A856&lt;&gt;"",SUM(CB856:CJ856)/9,"")</f>
        <is>
          <t/>
        </is>
      </c>
      <c r="CL856" s="0" t="inlineStr">
        <f aca="false">IF(A856&lt;&gt;"",CK856*9,"")</f>
        <is>
          <t/>
        </is>
      </c>
      <c r="CM856" s="8" t="inlineStr">
        <f aca="false">IF(A856&lt;&gt;"",TEXT(B856,CM$2)&amp;" "&amp;TEXT(A856,CM$2),"")</f>
        <is>
          <t/>
        </is>
      </c>
    </row>
    <row r="857" customFormat="false" ht="15" hidden="false" customHeight="false" outlineLevel="0" collapsed="false">
      <c r="A857" s="0" t="inlineStr">
        <f aca="false">IF(OR(B856&lt;Parameters!$K$12,A856&lt;Parameters!$K$12),IF(A856&lt;Parameters!$K$12,A856+1,0),"")</f>
        <is>
          <t/>
        </is>
      </c>
      <c r="B857" s="0" t="inlineStr">
        <f aca="false">IF(A857&lt;&gt;"",IF(A857=0,B856+1,B856),"")</f>
        <is>
          <t/>
        </is>
      </c>
      <c r="C857" s="24" t="inlineStr">
        <f aca="false">IF(A857&lt;&gt;"",-_phi*(A857+0.5),"")</f>
        <is>
          <t/>
        </is>
      </c>
      <c r="D857" s="8" t="inlineStr">
        <f aca="false">IF(A857&lt;&gt;"",DEGREES(C857),"")</f>
        <is>
          <t/>
        </is>
      </c>
      <c r="E857" s="24" t="inlineStr">
        <f aca="false">IF(A857&lt;&gt;"",_phi*(B857+0.5),"")</f>
        <is>
          <t/>
        </is>
      </c>
      <c r="F857" s="8" t="inlineStr">
        <f aca="false">IF(A857&lt;&gt;"",DEGREES(E857),"")</f>
        <is>
          <t/>
        </is>
      </c>
      <c r="G857" s="8" t="inlineStr">
        <f aca="false">IF(A857&lt;&gt;"",LOOKUP(A857,h!$A$3:$A$30,h!$D$3:$D$30),"")</f>
        <is>
          <t/>
        </is>
      </c>
      <c r="H857" s="8" t="inlineStr">
        <f aca="false">IF(A857&lt;&gt;"",LOOKUP(B857,h!$A$3:$A$30,h!$D$3:$D$30),"")</f>
        <is>
          <t/>
        </is>
      </c>
      <c r="I857" s="8" t="inlineStr">
        <f aca="false">IF(A857&lt;&gt;"",_zif,"")</f>
        <is>
          <t/>
        </is>
      </c>
      <c r="J857" s="8" t="inlineStr">
        <f aca="false">IF(A857&lt;&gt;"",$G857+'v1 Frame'!D$3*COS($C857)+'v1 Frame'!E$3*SIN($C857)*SIN($E857)+'v1 Frame'!F$3*SIN($C857)*COS($E857),"")</f>
        <is>
          <t/>
        </is>
      </c>
      <c r="K857" s="8" t="inlineStr">
        <f aca="false">IF(A857&lt;&gt;"",$H857+'v1 Frame'!E$3*COS($E857)-'v1 Frame'!F$3*SIN($E857),"")</f>
        <is>
          <t/>
        </is>
      </c>
      <c r="L857" s="8" t="inlineStr">
        <f aca="false">IF(A857&lt;&gt;"",$I857-'v1 Frame'!D$3*SIN($C857)+'v1 Frame'!E$3*COS($C857)*SIN($E857)+'v1 Frame'!F$3*COS($C857)*COS($E857),"")</f>
        <is>
          <t/>
        </is>
      </c>
      <c r="M857" s="8" t="inlineStr">
        <f aca="false">IF(A857&lt;&gt;"",$G857+'v1 Frame'!G$3*COS($C857)+'v1 Frame'!H$3*SIN($C857)*SIN($E857)+'v1 Frame'!I$3*SIN($C857)*COS($E857),"")</f>
        <is>
          <t/>
        </is>
      </c>
      <c r="N857" s="8" t="inlineStr">
        <f aca="false">IF(A857&lt;&gt;"",$H857+'v1 Frame'!H$3*COS($E857)-'v1 Frame'!I$3*SIN($E857),"")</f>
        <is>
          <t/>
        </is>
      </c>
      <c r="O857" s="8" t="inlineStr">
        <f aca="false">IF(A857&lt;&gt;"",$I857-'v1 Frame'!G$3*SIN($C857)+'v1 Frame'!H$3*COS($C857)*SIN($E857)+'v1 Frame'!I$3*COS($C857)*COS($E857),"")</f>
        <is>
          <t/>
        </is>
      </c>
      <c r="P857" s="8" t="inlineStr">
        <f aca="false">IF(A857&lt;&gt;"",$G857+'v1 Frame'!J$3*COS($C857)+'v1 Frame'!K$3*SIN($C857)*SIN($E857)+'v1 Frame'!L$3*SIN($C857)*COS($E857),"")</f>
        <is>
          <t/>
        </is>
      </c>
      <c r="Q857" s="8" t="inlineStr">
        <f aca="false">IF(A857&lt;&gt;"",$H857+'v1 Frame'!K$3*COS($E857)-'v1 Frame'!L$3*SIN($E857),"")</f>
        <is>
          <t/>
        </is>
      </c>
      <c r="R857" s="8" t="inlineStr">
        <f aca="false">IF(A857&lt;&gt;"",$I857-'v1 Frame'!J$3*SIN($C857)+'v1 Frame'!K$3*COS($C857)*SIN($E857)+'v1 Frame'!L$3*COS($C857)*COS($E857),"")</f>
        <is>
          <t/>
        </is>
      </c>
      <c r="S857" s="8" t="inlineStr">
        <f aca="false">IF(A857&lt;&gt;"",$G857+'v1 Frame'!M$3*COS($C857)+'v1 Frame'!N$3*SIN($C857)*SIN($E857)+'v1 Frame'!O$3*SIN($C857)*COS($E857),"")</f>
        <is>
          <t/>
        </is>
      </c>
      <c r="T857" s="8" t="inlineStr">
        <f aca="false">IF(A857&lt;&gt;"",$H857+'v1 Frame'!N$3*COS($E857)-'v1 Frame'!O$3*SIN($E857),"")</f>
        <is>
          <t/>
        </is>
      </c>
      <c r="U857" s="8" t="inlineStr">
        <f aca="false">IF(A857&lt;&gt;"",$I857-'v1 Frame'!M$3*SIN($C857)+'v1 Frame'!N$3*COS($C857)*SIN($E857)+'v1 Frame'!O$3*COS($C857)*COS($E857),"")</f>
        <is>
          <t/>
        </is>
      </c>
      <c r="V857" s="8" t="inlineStr">
        <f aca="false">IF(A857&lt;&gt;"",$G857+'v1 Frame'!P$3*COS($C857)+'v1 Frame'!Q$3*SIN($C857)*SIN($E857)+'v1 Frame'!R$3*SIN($C857)*COS($E857),"")</f>
        <is>
          <t/>
        </is>
      </c>
      <c r="W857" s="8" t="inlineStr">
        <f aca="false">IF(A857&lt;&gt;"",$H857+'v1 Frame'!Q$3*COS($E857)-'v1 Frame'!R$3*SIN($E857),"")</f>
        <is>
          <t/>
        </is>
      </c>
      <c r="X857" s="8" t="inlineStr">
        <f aca="false">IF(A857&lt;&gt;"",$I857-'v1 Frame'!P$3*SIN($C857)+'v1 Frame'!Q$3*COS($C857)*SIN($E857)+'v1 Frame'!R$3*COS($C857)*COS($E857),"")</f>
        <is>
          <t/>
        </is>
      </c>
      <c r="Y857" s="8" t="inlineStr">
        <f aca="false">IF(A857&lt;&gt;"",$G857+'v1 Frame'!S$3*COS($C857)+'v1 Frame'!T$3*SIN($C857)*SIN($E857)+'v1 Frame'!U$3*SIN($C857)*COS($E857),"")</f>
        <is>
          <t/>
        </is>
      </c>
      <c r="Z857" s="8" t="inlineStr">
        <f aca="false">IF(A857&lt;&gt;"",$H857+'v1 Frame'!T$3*COS($E857)-'v1 Frame'!U$3*SIN($E857),"")</f>
        <is>
          <t/>
        </is>
      </c>
      <c r="AA857" s="8" t="inlineStr">
        <f aca="false">IF(A857&lt;&gt;"",$I857-'v1 Frame'!S$3*SIN($C857)+'v1 Frame'!T$3*COS($C857)*SIN($E857)+'v1 Frame'!U$3*COS($C857)*COS($E857),"")</f>
        <is>
          <t/>
        </is>
      </c>
      <c r="AB857" s="8" t="inlineStr">
        <f aca="false">IF(A857&lt;&gt;"",$G857+'v1 Frame'!V$3*COS($C857)+'v1 Frame'!W$3*SIN($C857)*SIN($E857)+'v1 Frame'!X$3*SIN($C857)*COS($E857),"")</f>
        <is>
          <t/>
        </is>
      </c>
      <c r="AC857" s="8" t="inlineStr">
        <f aca="false">IF(A857&lt;&gt;"",$H857+'v1 Frame'!W$3*COS($E857)-'v1 Frame'!X$3*SIN($E857),"")</f>
        <is>
          <t/>
        </is>
      </c>
      <c r="AD857" s="8" t="inlineStr">
        <f aca="false">IF(A857&lt;&gt;"",$I857-'v1 Frame'!V$3*SIN($C857)+'v1 Frame'!W$3*COS($C857)*SIN($E857)+'v1 Frame'!X$3*COS($C857)*COS($E857),"")</f>
        <is>
          <t/>
        </is>
      </c>
      <c r="AE857" s="25" t="inlineStr">
        <f aca="false">IF(A857&lt;&gt;"",$G857+'v1 Frame'!Y$3*COS($C857)+'v1 Frame'!Z$3*SIN($C857)*SIN($E857)+'v1 Frame'!AA$3*SIN($C857)*COS($E857),"")</f>
        <is>
          <t/>
        </is>
      </c>
      <c r="AF857" s="25" t="inlineStr">
        <f aca="false">IF(A857&lt;&gt;"",$H857+'v1 Frame'!Z$3*COS($E857)-'v1 Frame'!AA$3*SIN($E857),"")</f>
        <is>
          <t/>
        </is>
      </c>
      <c r="AG857" s="25" t="inlineStr">
        <f aca="false">IF(A857&lt;&gt;"",$I857-'v1 Frame'!Y$3*SIN($C857)+'v1 Frame'!Z$3*COS($C857)*SIN($E857)+'v1 Frame'!AA$3*COS($C857)*COS($E857),"")</f>
        <is>
          <t/>
        </is>
      </c>
      <c r="AH857" s="8" t="inlineStr">
        <f aca="false">IF(A857&lt;&gt;"",SQRT(SUMSQ(G857:I857)),"")</f>
        <is>
          <t/>
        </is>
      </c>
      <c r="AI857" s="8" t="inlineStr">
        <f aca="false">IF(A857&lt;&gt;"",IF(AH857&lt;&gt;0,ACOS(I857/AH857),0),"")</f>
        <is>
          <t/>
        </is>
      </c>
      <c r="AJ857" s="8" t="inlineStr">
        <f aca="false">IF(A857&lt;&gt;"",DEGREES(AI857),"")</f>
        <is>
          <t/>
        </is>
      </c>
      <c r="AK857" s="8" t="inlineStr">
        <f aca="false">IF(A857&lt;&gt;"",IF(OR(G857&lt;&gt;0,H857&lt;&gt;0),ATAN2(G857,H857),0),"")</f>
        <is>
          <t/>
        </is>
      </c>
      <c r="AL857" s="8" t="inlineStr">
        <f aca="false">IF(A857&lt;&gt;"",DEGREES(AK857),"")</f>
        <is>
          <t/>
        </is>
      </c>
      <c r="AM857" s="8" t="inlineStr">
        <f aca="false">IF(A857&lt;&gt;"",SQRT(SUMSQ(J857:L857)),"")</f>
        <is>
          <t/>
        </is>
      </c>
      <c r="AN857" s="8" t="inlineStr">
        <f aca="false">IF(A857&lt;&gt;"",IF(AM857&lt;&gt;0,ACOS(L857/AM857),0),"")</f>
        <is>
          <t/>
        </is>
      </c>
      <c r="AO857" s="8" t="inlineStr">
        <f aca="false">IF(A857&lt;&gt;"",DEGREES(AN857),"")</f>
        <is>
          <t/>
        </is>
      </c>
      <c r="AP857" s="8" t="inlineStr">
        <f aca="false">IF(A857&lt;&gt;"",IF(OR(J857&lt;&gt;0,K857&lt;&gt;0),ATAN2(J857,K857),0),"")</f>
        <is>
          <t/>
        </is>
      </c>
      <c r="AQ857" s="8" t="inlineStr">
        <f aca="false">IF(A857&lt;&gt;"",DEGREES(AP857),"")</f>
        <is>
          <t/>
        </is>
      </c>
      <c r="AR857" s="8" t="inlineStr">
        <f aca="false">IF(A857&lt;&gt;"",SQRT(SUMSQ(M857:O857)),"")</f>
        <is>
          <t/>
        </is>
      </c>
      <c r="AS857" s="8" t="inlineStr">
        <f aca="false">IF(A857&lt;&gt;"",IF(AR857&lt;&gt;0,ACOS(O857/AR857),0),"")</f>
        <is>
          <t/>
        </is>
      </c>
      <c r="AT857" s="8" t="inlineStr">
        <f aca="false">IF(A857&lt;&gt;"",DEGREES(AS857),"")</f>
        <is>
          <t/>
        </is>
      </c>
      <c r="AU857" s="8" t="inlineStr">
        <f aca="false">IF(A857&lt;&gt;"",IF(OR(M857&lt;&gt;0,N857&lt;&gt;0),ATAN2(M857,N857),0),"")</f>
        <is>
          <t/>
        </is>
      </c>
      <c r="AV857" s="8" t="inlineStr">
        <f aca="false">IF(A857&lt;&gt;"",DEGREES(AU857),"")</f>
        <is>
          <t/>
        </is>
      </c>
      <c r="AW857" s="8" t="inlineStr">
        <f aca="false">IF(A857&lt;&gt;"",SQRT(SUMSQ(P857:R857)),"")</f>
        <is>
          <t/>
        </is>
      </c>
      <c r="AX857" s="8" t="inlineStr">
        <f aca="false">IF(A857&lt;&gt;"",IF(AW857&lt;&gt;0,ACOS(R857/AW857),0),"")</f>
        <is>
          <t/>
        </is>
      </c>
      <c r="AY857" s="8" t="inlineStr">
        <f aca="false">IF(A857&lt;&gt;"",DEGREES(AX857),"")</f>
        <is>
          <t/>
        </is>
      </c>
      <c r="AZ857" s="8" t="inlineStr">
        <f aca="false">IF(A857&lt;&gt;"",IF(OR(P857&lt;&gt;0,Q857&lt;&gt;0),ATAN2(P857,Q857),0),"")</f>
        <is>
          <t/>
        </is>
      </c>
      <c r="BA857" s="8" t="inlineStr">
        <f aca="false">IF(A857&lt;&gt;"",DEGREES(AZ857),"")</f>
        <is>
          <t/>
        </is>
      </c>
      <c r="BB857" s="8" t="inlineStr">
        <f aca="false">IF(A857&lt;&gt;"",SQRT(SUMSQ(S857:U857)),"")</f>
        <is>
          <t/>
        </is>
      </c>
      <c r="BC857" s="8" t="inlineStr">
        <f aca="false">IF(A857&lt;&gt;"",IF(BB857&lt;&gt;0,ACOS(U857/BB857),0),"")</f>
        <is>
          <t/>
        </is>
      </c>
      <c r="BD857" s="8" t="inlineStr">
        <f aca="false">IF(A857&lt;&gt;"",DEGREES(BC857),"")</f>
        <is>
          <t/>
        </is>
      </c>
      <c r="BE857" s="8" t="inlineStr">
        <f aca="false">IF(A857&lt;&gt;"",IF(OR(S857&lt;&gt;0,T857&lt;&gt;0),ATAN2(S857,T857),0),"")</f>
        <is>
          <t/>
        </is>
      </c>
      <c r="BF857" s="8" t="inlineStr">
        <f aca="false">IF(A857&lt;&gt;"",DEGREES(BE857),"")</f>
        <is>
          <t/>
        </is>
      </c>
      <c r="BG857" s="8" t="inlineStr">
        <f aca="false">IF(A857&lt;&gt;"",SQRT(SUMSQ(V857:X857)),"")</f>
        <is>
          <t/>
        </is>
      </c>
      <c r="BH857" s="8" t="inlineStr">
        <f aca="false">IF(A857&lt;&gt;"",IF(BG857&lt;&gt;0,ACOS(X857/BG857),0),"")</f>
        <is>
          <t/>
        </is>
      </c>
      <c r="BI857" s="8" t="inlineStr">
        <f aca="false">IF(A857&lt;&gt;"",DEGREES(BH857),"")</f>
        <is>
          <t/>
        </is>
      </c>
      <c r="BJ857" s="8" t="inlineStr">
        <f aca="false">IF(A857&lt;&gt;"",IF(OR(V857&lt;&gt;0,W857&lt;&gt;0),ATAN2(V857,W857),0),"")</f>
        <is>
          <t/>
        </is>
      </c>
      <c r="BK857" s="8" t="inlineStr">
        <f aca="false">IF(A857&lt;&gt;"",DEGREES(BJ857),"")</f>
        <is>
          <t/>
        </is>
      </c>
      <c r="BL857" s="8" t="inlineStr">
        <f aca="false">IF(A857&lt;&gt;"",SQRT(SUMSQ(Y857:AA857)),"")</f>
        <is>
          <t/>
        </is>
      </c>
      <c r="BM857" s="8" t="inlineStr">
        <f aca="false">IF(A857&lt;&gt;"",IF(BL857&lt;&gt;0,ACOS(AA857/BL857),0),"")</f>
        <is>
          <t/>
        </is>
      </c>
      <c r="BN857" s="8" t="inlineStr">
        <f aca="false">IF(A857&lt;&gt;"",DEGREES(BM857),"")</f>
        <is>
          <t/>
        </is>
      </c>
      <c r="BO857" s="8" t="inlineStr">
        <f aca="false">IF(A857&lt;&gt;"",IF(OR(Y857&lt;&gt;0,Z857&lt;&gt;0),ATAN2(Y857,Z857),0),"")</f>
        <is>
          <t/>
        </is>
      </c>
      <c r="BP857" s="8" t="inlineStr">
        <f aca="false">IF(A857&lt;&gt;"",DEGREES(BO857),"")</f>
        <is>
          <t/>
        </is>
      </c>
      <c r="BQ857" s="8" t="inlineStr">
        <f aca="false">IF(A857&lt;&gt;"",SQRT(SUMSQ(AB857:AD857)),"")</f>
        <is>
          <t/>
        </is>
      </c>
      <c r="BR857" s="8" t="inlineStr">
        <f aca="false">IF(A857&lt;&gt;"",IF(BQ857&lt;&gt;0,ACOS(AD857/BQ857),0),"")</f>
        <is>
          <t/>
        </is>
      </c>
      <c r="BS857" s="8" t="inlineStr">
        <f aca="false">IF(A857&lt;&gt;"",DEGREES(BR857),"")</f>
        <is>
          <t/>
        </is>
      </c>
      <c r="BT857" s="8" t="inlineStr">
        <f aca="false">IF(A857&lt;&gt;"",IF(OR(AB857&lt;&gt;0,AC857&lt;&gt;0),ATAN2(AB857,AC857),0),"")</f>
        <is>
          <t/>
        </is>
      </c>
      <c r="BU857" s="8" t="inlineStr">
        <f aca="false">IF(A857&lt;&gt;"",DEGREES(BT857),"")</f>
        <is>
          <t/>
        </is>
      </c>
      <c r="BV857" s="8" t="inlineStr">
        <f aca="false">IF(A857&lt;&gt;"",SQRT(SUMSQ(AE857:AG857)),"")</f>
        <is>
          <t/>
        </is>
      </c>
      <c r="BW857" s="8" t="inlineStr">
        <f aca="false">IF(A857&lt;&gt;"",IF(BV857&lt;&gt;0,ACOS(AG857/BV857),0),"")</f>
        <is>
          <t/>
        </is>
      </c>
      <c r="BX857" s="8" t="inlineStr">
        <f aca="false">IF(A857&lt;&gt;"",DEGREES(BW857),"")</f>
        <is>
          <t/>
        </is>
      </c>
      <c r="BY857" s="8" t="inlineStr">
        <f aca="false">IF(A857&lt;&gt;"",IF(OR(AF857&lt;&gt;0,AG857&lt;&gt;0),ATAN2(AF857,AG857),0),"")</f>
        <is>
          <t/>
        </is>
      </c>
      <c r="BZ857" s="8" t="inlineStr">
        <f aca="false">IF(A857&lt;&gt;"",DEGREES(BY857),"")</f>
        <is>
          <t/>
        </is>
      </c>
      <c r="CA857" s="0" t="inlineStr">
        <f aca="false">IF(A857&lt;&gt;"",IF(AND(AI857&lt;Parameters!$B$11,AI857&gt;Parameters!$B$12,AN857&lt;Parameters!$B$11,AN857&gt;Parameters!$B$12,AS857&lt;Parameters!$B$11,AS857&gt;Parameters!$B$12,AX857&lt;Parameters!$B$11,AX857&gt;Parameters!$B$12,BC857&lt;Parameters!$B$11,BC857&gt;Parameters!$B$12,BM857&lt;Parameters!$B$11,BM857&gt;Parameters!$B$12,BR857&lt;Parameters!$B$11,BR857&gt;Parameters!$B$12,BW857&lt;Parameters!$B$11,BW857&gt;Parameters!$B$12),1,0),"")</f>
        <is>
          <t/>
        </is>
      </c>
      <c r="CB857" s="0" t="inlineStr">
        <f aca="false">IF(A857&lt;&gt;"",IF(OR(AI857&lt;Parameters!$B$12,AI857&gt;Parameters!$B$11),0,1),"")</f>
        <is>
          <t/>
        </is>
      </c>
      <c r="CC857" s="0" t="inlineStr">
        <f aca="false">IF(A857&lt;&gt;"",IF(OR(AN857&lt;Parameters!$B$12,AN857&gt;Parameters!$B$11),0,1),"")</f>
        <is>
          <t/>
        </is>
      </c>
      <c r="CD857" s="0" t="inlineStr">
        <f aca="false">IF(A857&lt;&gt;"",IF(OR(AS857&lt;Parameters!$B$12,AS857&gt;Parameters!$B$11),0,1),"")</f>
        <is>
          <t/>
        </is>
      </c>
      <c r="CE857" s="0" t="inlineStr">
        <f aca="false">IF(A857&lt;&gt;"",IF(OR(AX857&lt;Parameters!$B$12,AX857&gt;Parameters!$B$11),0,1),"")</f>
        <is>
          <t/>
        </is>
      </c>
      <c r="CF857" s="0" t="inlineStr">
        <f aca="false">IF(A857&lt;&gt;"",IF(OR(BC857&lt;Parameters!$B$12,BC857&gt;Parameters!$B$11),0,1),"")</f>
        <is>
          <t/>
        </is>
      </c>
      <c r="CG857" s="0" t="inlineStr">
        <f aca="false">IF(A857&lt;&gt;"",IF(OR(BH857&lt;Parameters!$B$12,BH857&gt;Parameters!$B$11),0,1),"")</f>
        <is>
          <t/>
        </is>
      </c>
      <c r="CH857" s="0" t="inlineStr">
        <f aca="false">IF(A857&lt;&gt;"",IF(OR(BM857&lt;Parameters!$B$12,BM857&gt;Parameters!$B$11),0,1),"")</f>
        <is>
          <t/>
        </is>
      </c>
      <c r="CI857" s="0" t="inlineStr">
        <f aca="false">IF(A857&lt;&gt;"",IF(OR(BR857&lt;Parameters!$B$12,BR857&gt;Parameters!$B$11),0,1),"")</f>
        <is>
          <t/>
        </is>
      </c>
      <c r="CJ857" s="0" t="inlineStr">
        <f aca="false">IF(A857&lt;&gt;"",IF(OR(BW857&lt;Parameters!$B$12,BW857&gt;Parameters!$B$11),0,1),"")</f>
        <is>
          <t/>
        </is>
      </c>
      <c r="CK857" s="26" t="inlineStr">
        <f aca="false">IF(A857&lt;&gt;"",SUM(CB857:CJ857)/9,"")</f>
        <is>
          <t/>
        </is>
      </c>
      <c r="CL857" s="0" t="inlineStr">
        <f aca="false">IF(A857&lt;&gt;"",CK857*9,"")</f>
        <is>
          <t/>
        </is>
      </c>
      <c r="CM857" s="8" t="inlineStr">
        <f aca="false">IF(A857&lt;&gt;"",TEXT(B857,CM$2)&amp;" "&amp;TEXT(A857,CM$2),"")</f>
        <is>
          <t/>
        </is>
      </c>
    </row>
    <row r="858" customFormat="false" ht="15" hidden="false" customHeight="false" outlineLevel="0" collapsed="false">
      <c r="A858" s="0" t="inlineStr">
        <f aca="false">IF(OR(B857&lt;Parameters!$K$12,A857&lt;Parameters!$K$12),IF(A857&lt;Parameters!$K$12,A857+1,0),"")</f>
        <is>
          <t/>
        </is>
      </c>
      <c r="B858" s="0" t="inlineStr">
        <f aca="false">IF(A858&lt;&gt;"",IF(A858=0,B857+1,B857),"")</f>
        <is>
          <t/>
        </is>
      </c>
      <c r="C858" s="24" t="inlineStr">
        <f aca="false">IF(A858&lt;&gt;"",-_phi*(A858+0.5),"")</f>
        <is>
          <t/>
        </is>
      </c>
      <c r="D858" s="8" t="inlineStr">
        <f aca="false">IF(A858&lt;&gt;"",DEGREES(C858),"")</f>
        <is>
          <t/>
        </is>
      </c>
      <c r="E858" s="24" t="inlineStr">
        <f aca="false">IF(A858&lt;&gt;"",_phi*(B858+0.5),"")</f>
        <is>
          <t/>
        </is>
      </c>
      <c r="F858" s="8" t="inlineStr">
        <f aca="false">IF(A858&lt;&gt;"",DEGREES(E858),"")</f>
        <is>
          <t/>
        </is>
      </c>
      <c r="G858" s="8" t="inlineStr">
        <f aca="false">IF(A858&lt;&gt;"",LOOKUP(A858,h!$A$3:$A$30,h!$D$3:$D$30),"")</f>
        <is>
          <t/>
        </is>
      </c>
      <c r="H858" s="8" t="inlineStr">
        <f aca="false">IF(A858&lt;&gt;"",LOOKUP(B858,h!$A$3:$A$30,h!$D$3:$D$30),"")</f>
        <is>
          <t/>
        </is>
      </c>
      <c r="I858" s="8" t="inlineStr">
        <f aca="false">IF(A858&lt;&gt;"",_zif,"")</f>
        <is>
          <t/>
        </is>
      </c>
      <c r="J858" s="8" t="inlineStr">
        <f aca="false">IF(A858&lt;&gt;"",$G858+'v1 Frame'!D$3*COS($C858)+'v1 Frame'!E$3*SIN($C858)*SIN($E858)+'v1 Frame'!F$3*SIN($C858)*COS($E858),"")</f>
        <is>
          <t/>
        </is>
      </c>
      <c r="K858" s="8" t="inlineStr">
        <f aca="false">IF(A858&lt;&gt;"",$H858+'v1 Frame'!E$3*COS($E858)-'v1 Frame'!F$3*SIN($E858),"")</f>
        <is>
          <t/>
        </is>
      </c>
      <c r="L858" s="8" t="inlineStr">
        <f aca="false">IF(A858&lt;&gt;"",$I858-'v1 Frame'!D$3*SIN($C858)+'v1 Frame'!E$3*COS($C858)*SIN($E858)+'v1 Frame'!F$3*COS($C858)*COS($E858),"")</f>
        <is>
          <t/>
        </is>
      </c>
      <c r="M858" s="8" t="inlineStr">
        <f aca="false">IF(A858&lt;&gt;"",$G858+'v1 Frame'!G$3*COS($C858)+'v1 Frame'!H$3*SIN($C858)*SIN($E858)+'v1 Frame'!I$3*SIN($C858)*COS($E858),"")</f>
        <is>
          <t/>
        </is>
      </c>
      <c r="N858" s="8" t="inlineStr">
        <f aca="false">IF(A858&lt;&gt;"",$H858+'v1 Frame'!H$3*COS($E858)-'v1 Frame'!I$3*SIN($E858),"")</f>
        <is>
          <t/>
        </is>
      </c>
      <c r="O858" s="8" t="inlineStr">
        <f aca="false">IF(A858&lt;&gt;"",$I858-'v1 Frame'!G$3*SIN($C858)+'v1 Frame'!H$3*COS($C858)*SIN($E858)+'v1 Frame'!I$3*COS($C858)*COS($E858),"")</f>
        <is>
          <t/>
        </is>
      </c>
      <c r="P858" s="8" t="inlineStr">
        <f aca="false">IF(A858&lt;&gt;"",$G858+'v1 Frame'!J$3*COS($C858)+'v1 Frame'!K$3*SIN($C858)*SIN($E858)+'v1 Frame'!L$3*SIN($C858)*COS($E858),"")</f>
        <is>
          <t/>
        </is>
      </c>
      <c r="Q858" s="8" t="inlineStr">
        <f aca="false">IF(A858&lt;&gt;"",$H858+'v1 Frame'!K$3*COS($E858)-'v1 Frame'!L$3*SIN($E858),"")</f>
        <is>
          <t/>
        </is>
      </c>
      <c r="R858" s="8" t="inlineStr">
        <f aca="false">IF(A858&lt;&gt;"",$I858-'v1 Frame'!J$3*SIN($C858)+'v1 Frame'!K$3*COS($C858)*SIN($E858)+'v1 Frame'!L$3*COS($C858)*COS($E858),"")</f>
        <is>
          <t/>
        </is>
      </c>
      <c r="S858" s="8" t="inlineStr">
        <f aca="false">IF(A858&lt;&gt;"",$G858+'v1 Frame'!M$3*COS($C858)+'v1 Frame'!N$3*SIN($C858)*SIN($E858)+'v1 Frame'!O$3*SIN($C858)*COS($E858),"")</f>
        <is>
          <t/>
        </is>
      </c>
      <c r="T858" s="8" t="inlineStr">
        <f aca="false">IF(A858&lt;&gt;"",$H858+'v1 Frame'!N$3*COS($E858)-'v1 Frame'!O$3*SIN($E858),"")</f>
        <is>
          <t/>
        </is>
      </c>
      <c r="U858" s="8" t="inlineStr">
        <f aca="false">IF(A858&lt;&gt;"",$I858-'v1 Frame'!M$3*SIN($C858)+'v1 Frame'!N$3*COS($C858)*SIN($E858)+'v1 Frame'!O$3*COS($C858)*COS($E858),"")</f>
        <is>
          <t/>
        </is>
      </c>
      <c r="V858" s="8" t="inlineStr">
        <f aca="false">IF(A858&lt;&gt;"",$G858+'v1 Frame'!P$3*COS($C858)+'v1 Frame'!Q$3*SIN($C858)*SIN($E858)+'v1 Frame'!R$3*SIN($C858)*COS($E858),"")</f>
        <is>
          <t/>
        </is>
      </c>
      <c r="W858" s="8" t="inlineStr">
        <f aca="false">IF(A858&lt;&gt;"",$H858+'v1 Frame'!Q$3*COS($E858)-'v1 Frame'!R$3*SIN($E858),"")</f>
        <is>
          <t/>
        </is>
      </c>
      <c r="X858" s="8" t="inlineStr">
        <f aca="false">IF(A858&lt;&gt;"",$I858-'v1 Frame'!P$3*SIN($C858)+'v1 Frame'!Q$3*COS($C858)*SIN($E858)+'v1 Frame'!R$3*COS($C858)*COS($E858),"")</f>
        <is>
          <t/>
        </is>
      </c>
      <c r="Y858" s="8" t="inlineStr">
        <f aca="false">IF(A858&lt;&gt;"",$G858+'v1 Frame'!S$3*COS($C858)+'v1 Frame'!T$3*SIN($C858)*SIN($E858)+'v1 Frame'!U$3*SIN($C858)*COS($E858),"")</f>
        <is>
          <t/>
        </is>
      </c>
      <c r="Z858" s="8" t="inlineStr">
        <f aca="false">IF(A858&lt;&gt;"",$H858+'v1 Frame'!T$3*COS($E858)-'v1 Frame'!U$3*SIN($E858),"")</f>
        <is>
          <t/>
        </is>
      </c>
      <c r="AA858" s="8" t="inlineStr">
        <f aca="false">IF(A858&lt;&gt;"",$I858-'v1 Frame'!S$3*SIN($C858)+'v1 Frame'!T$3*COS($C858)*SIN($E858)+'v1 Frame'!U$3*COS($C858)*COS($E858),"")</f>
        <is>
          <t/>
        </is>
      </c>
      <c r="AB858" s="8" t="inlineStr">
        <f aca="false">IF(A858&lt;&gt;"",$G858+'v1 Frame'!V$3*COS($C858)+'v1 Frame'!W$3*SIN($C858)*SIN($E858)+'v1 Frame'!X$3*SIN($C858)*COS($E858),"")</f>
        <is>
          <t/>
        </is>
      </c>
      <c r="AC858" s="8" t="inlineStr">
        <f aca="false">IF(A858&lt;&gt;"",$H858+'v1 Frame'!W$3*COS($E858)-'v1 Frame'!X$3*SIN($E858),"")</f>
        <is>
          <t/>
        </is>
      </c>
      <c r="AD858" s="8" t="inlineStr">
        <f aca="false">IF(A858&lt;&gt;"",$I858-'v1 Frame'!V$3*SIN($C858)+'v1 Frame'!W$3*COS($C858)*SIN($E858)+'v1 Frame'!X$3*COS($C858)*COS($E858),"")</f>
        <is>
          <t/>
        </is>
      </c>
      <c r="AE858" s="25" t="inlineStr">
        <f aca="false">IF(A858&lt;&gt;"",$G858+'v1 Frame'!Y$3*COS($C858)+'v1 Frame'!Z$3*SIN($C858)*SIN($E858)+'v1 Frame'!AA$3*SIN($C858)*COS($E858),"")</f>
        <is>
          <t/>
        </is>
      </c>
      <c r="AF858" s="25" t="inlineStr">
        <f aca="false">IF(A858&lt;&gt;"",$H858+'v1 Frame'!Z$3*COS($E858)-'v1 Frame'!AA$3*SIN($E858),"")</f>
        <is>
          <t/>
        </is>
      </c>
      <c r="AG858" s="25" t="inlineStr">
        <f aca="false">IF(A858&lt;&gt;"",$I858-'v1 Frame'!Y$3*SIN($C858)+'v1 Frame'!Z$3*COS($C858)*SIN($E858)+'v1 Frame'!AA$3*COS($C858)*COS($E858),"")</f>
        <is>
          <t/>
        </is>
      </c>
      <c r="AH858" s="8" t="inlineStr">
        <f aca="false">IF(A858&lt;&gt;"",SQRT(SUMSQ(G858:I858)),"")</f>
        <is>
          <t/>
        </is>
      </c>
      <c r="AI858" s="8" t="inlineStr">
        <f aca="false">IF(A858&lt;&gt;"",IF(AH858&lt;&gt;0,ACOS(I858/AH858),0),"")</f>
        <is>
          <t/>
        </is>
      </c>
      <c r="AJ858" s="8" t="inlineStr">
        <f aca="false">IF(A858&lt;&gt;"",DEGREES(AI858),"")</f>
        <is>
          <t/>
        </is>
      </c>
      <c r="AK858" s="8" t="inlineStr">
        <f aca="false">IF(A858&lt;&gt;"",IF(OR(G858&lt;&gt;0,H858&lt;&gt;0),ATAN2(G858,H858),0),"")</f>
        <is>
          <t/>
        </is>
      </c>
      <c r="AL858" s="8" t="inlineStr">
        <f aca="false">IF(A858&lt;&gt;"",DEGREES(AK858),"")</f>
        <is>
          <t/>
        </is>
      </c>
      <c r="AM858" s="8" t="inlineStr">
        <f aca="false">IF(A858&lt;&gt;"",SQRT(SUMSQ(J858:L858)),"")</f>
        <is>
          <t/>
        </is>
      </c>
      <c r="AN858" s="8" t="inlineStr">
        <f aca="false">IF(A858&lt;&gt;"",IF(AM858&lt;&gt;0,ACOS(L858/AM858),0),"")</f>
        <is>
          <t/>
        </is>
      </c>
      <c r="AO858" s="8" t="inlineStr">
        <f aca="false">IF(A858&lt;&gt;"",DEGREES(AN858),"")</f>
        <is>
          <t/>
        </is>
      </c>
      <c r="AP858" s="8" t="inlineStr">
        <f aca="false">IF(A858&lt;&gt;"",IF(OR(J858&lt;&gt;0,K858&lt;&gt;0),ATAN2(J858,K858),0),"")</f>
        <is>
          <t/>
        </is>
      </c>
      <c r="AQ858" s="8" t="inlineStr">
        <f aca="false">IF(A858&lt;&gt;"",DEGREES(AP858),"")</f>
        <is>
          <t/>
        </is>
      </c>
      <c r="AR858" s="8" t="inlineStr">
        <f aca="false">IF(A858&lt;&gt;"",SQRT(SUMSQ(M858:O858)),"")</f>
        <is>
          <t/>
        </is>
      </c>
      <c r="AS858" s="8" t="inlineStr">
        <f aca="false">IF(A858&lt;&gt;"",IF(AR858&lt;&gt;0,ACOS(O858/AR858),0),"")</f>
        <is>
          <t/>
        </is>
      </c>
      <c r="AT858" s="8" t="inlineStr">
        <f aca="false">IF(A858&lt;&gt;"",DEGREES(AS858),"")</f>
        <is>
          <t/>
        </is>
      </c>
      <c r="AU858" s="8" t="inlineStr">
        <f aca="false">IF(A858&lt;&gt;"",IF(OR(M858&lt;&gt;0,N858&lt;&gt;0),ATAN2(M858,N858),0),"")</f>
        <is>
          <t/>
        </is>
      </c>
      <c r="AV858" s="8" t="inlineStr">
        <f aca="false">IF(A858&lt;&gt;"",DEGREES(AU858),"")</f>
        <is>
          <t/>
        </is>
      </c>
      <c r="AW858" s="8" t="inlineStr">
        <f aca="false">IF(A858&lt;&gt;"",SQRT(SUMSQ(P858:R858)),"")</f>
        <is>
          <t/>
        </is>
      </c>
      <c r="AX858" s="8" t="inlineStr">
        <f aca="false">IF(A858&lt;&gt;"",IF(AW858&lt;&gt;0,ACOS(R858/AW858),0),"")</f>
        <is>
          <t/>
        </is>
      </c>
      <c r="AY858" s="8" t="inlineStr">
        <f aca="false">IF(A858&lt;&gt;"",DEGREES(AX858),"")</f>
        <is>
          <t/>
        </is>
      </c>
      <c r="AZ858" s="8" t="inlineStr">
        <f aca="false">IF(A858&lt;&gt;"",IF(OR(P858&lt;&gt;0,Q858&lt;&gt;0),ATAN2(P858,Q858),0),"")</f>
        <is>
          <t/>
        </is>
      </c>
      <c r="BA858" s="8" t="inlineStr">
        <f aca="false">IF(A858&lt;&gt;"",DEGREES(AZ858),"")</f>
        <is>
          <t/>
        </is>
      </c>
      <c r="BB858" s="8" t="inlineStr">
        <f aca="false">IF(A858&lt;&gt;"",SQRT(SUMSQ(S858:U858)),"")</f>
        <is>
          <t/>
        </is>
      </c>
      <c r="BC858" s="8" t="inlineStr">
        <f aca="false">IF(A858&lt;&gt;"",IF(BB858&lt;&gt;0,ACOS(U858/BB858),0),"")</f>
        <is>
          <t/>
        </is>
      </c>
      <c r="BD858" s="8" t="inlineStr">
        <f aca="false">IF(A858&lt;&gt;"",DEGREES(BC858),"")</f>
        <is>
          <t/>
        </is>
      </c>
      <c r="BE858" s="8" t="inlineStr">
        <f aca="false">IF(A858&lt;&gt;"",IF(OR(S858&lt;&gt;0,T858&lt;&gt;0),ATAN2(S858,T858),0),"")</f>
        <is>
          <t/>
        </is>
      </c>
      <c r="BF858" s="8" t="inlineStr">
        <f aca="false">IF(A858&lt;&gt;"",DEGREES(BE858),"")</f>
        <is>
          <t/>
        </is>
      </c>
      <c r="BG858" s="8" t="inlineStr">
        <f aca="false">IF(A858&lt;&gt;"",SQRT(SUMSQ(V858:X858)),"")</f>
        <is>
          <t/>
        </is>
      </c>
      <c r="BH858" s="8" t="inlineStr">
        <f aca="false">IF(A858&lt;&gt;"",IF(BG858&lt;&gt;0,ACOS(X858/BG858),0),"")</f>
        <is>
          <t/>
        </is>
      </c>
      <c r="BI858" s="8" t="inlineStr">
        <f aca="false">IF(A858&lt;&gt;"",DEGREES(BH858),"")</f>
        <is>
          <t/>
        </is>
      </c>
      <c r="BJ858" s="8" t="inlineStr">
        <f aca="false">IF(A858&lt;&gt;"",IF(OR(V858&lt;&gt;0,W858&lt;&gt;0),ATAN2(V858,W858),0),"")</f>
        <is>
          <t/>
        </is>
      </c>
      <c r="BK858" s="8" t="inlineStr">
        <f aca="false">IF(A858&lt;&gt;"",DEGREES(BJ858),"")</f>
        <is>
          <t/>
        </is>
      </c>
      <c r="BL858" s="8" t="inlineStr">
        <f aca="false">IF(A858&lt;&gt;"",SQRT(SUMSQ(Y858:AA858)),"")</f>
        <is>
          <t/>
        </is>
      </c>
      <c r="BM858" s="8" t="inlineStr">
        <f aca="false">IF(A858&lt;&gt;"",IF(BL858&lt;&gt;0,ACOS(AA858/BL858),0),"")</f>
        <is>
          <t/>
        </is>
      </c>
      <c r="BN858" s="8" t="inlineStr">
        <f aca="false">IF(A858&lt;&gt;"",DEGREES(BM858),"")</f>
        <is>
          <t/>
        </is>
      </c>
      <c r="BO858" s="8" t="inlineStr">
        <f aca="false">IF(A858&lt;&gt;"",IF(OR(Y858&lt;&gt;0,Z858&lt;&gt;0),ATAN2(Y858,Z858),0),"")</f>
        <is>
          <t/>
        </is>
      </c>
      <c r="BP858" s="8" t="inlineStr">
        <f aca="false">IF(A858&lt;&gt;"",DEGREES(BO858),"")</f>
        <is>
          <t/>
        </is>
      </c>
      <c r="BQ858" s="8" t="inlineStr">
        <f aca="false">IF(A858&lt;&gt;"",SQRT(SUMSQ(AB858:AD858)),"")</f>
        <is>
          <t/>
        </is>
      </c>
      <c r="BR858" s="8" t="inlineStr">
        <f aca="false">IF(A858&lt;&gt;"",IF(BQ858&lt;&gt;0,ACOS(AD858/BQ858),0),"")</f>
        <is>
          <t/>
        </is>
      </c>
      <c r="BS858" s="8" t="inlineStr">
        <f aca="false">IF(A858&lt;&gt;"",DEGREES(BR858),"")</f>
        <is>
          <t/>
        </is>
      </c>
      <c r="BT858" s="8" t="inlineStr">
        <f aca="false">IF(A858&lt;&gt;"",IF(OR(AB858&lt;&gt;0,AC858&lt;&gt;0),ATAN2(AB858,AC858),0),"")</f>
        <is>
          <t/>
        </is>
      </c>
      <c r="BU858" s="8" t="inlineStr">
        <f aca="false">IF(A858&lt;&gt;"",DEGREES(BT858),"")</f>
        <is>
          <t/>
        </is>
      </c>
      <c r="BV858" s="8" t="inlineStr">
        <f aca="false">IF(A858&lt;&gt;"",SQRT(SUMSQ(AE858:AG858)),"")</f>
        <is>
          <t/>
        </is>
      </c>
      <c r="BW858" s="8" t="inlineStr">
        <f aca="false">IF(A858&lt;&gt;"",IF(BV858&lt;&gt;0,ACOS(AG858/BV858),0),"")</f>
        <is>
          <t/>
        </is>
      </c>
      <c r="BX858" s="8" t="inlineStr">
        <f aca="false">IF(A858&lt;&gt;"",DEGREES(BW858),"")</f>
        <is>
          <t/>
        </is>
      </c>
      <c r="BY858" s="8" t="inlineStr">
        <f aca="false">IF(A858&lt;&gt;"",IF(OR(AF858&lt;&gt;0,AG858&lt;&gt;0),ATAN2(AF858,AG858),0),"")</f>
        <is>
          <t/>
        </is>
      </c>
      <c r="BZ858" s="8" t="inlineStr">
        <f aca="false">IF(A858&lt;&gt;"",DEGREES(BY858),"")</f>
        <is>
          <t/>
        </is>
      </c>
      <c r="CA858" s="0" t="inlineStr">
        <f aca="false">IF(A858&lt;&gt;"",IF(AND(AI858&lt;Parameters!$B$11,AI858&gt;Parameters!$B$12,AN858&lt;Parameters!$B$11,AN858&gt;Parameters!$B$12,AS858&lt;Parameters!$B$11,AS858&gt;Parameters!$B$12,AX858&lt;Parameters!$B$11,AX858&gt;Parameters!$B$12,BC858&lt;Parameters!$B$11,BC858&gt;Parameters!$B$12,BM858&lt;Parameters!$B$11,BM858&gt;Parameters!$B$12,BR858&lt;Parameters!$B$11,BR858&gt;Parameters!$B$12,BW858&lt;Parameters!$B$11,BW858&gt;Parameters!$B$12),1,0),"")</f>
        <is>
          <t/>
        </is>
      </c>
      <c r="CB858" s="0" t="inlineStr">
        <f aca="false">IF(A858&lt;&gt;"",IF(OR(AI858&lt;Parameters!$B$12,AI858&gt;Parameters!$B$11),0,1),"")</f>
        <is>
          <t/>
        </is>
      </c>
      <c r="CC858" s="0" t="inlineStr">
        <f aca="false">IF(A858&lt;&gt;"",IF(OR(AN858&lt;Parameters!$B$12,AN858&gt;Parameters!$B$11),0,1),"")</f>
        <is>
          <t/>
        </is>
      </c>
      <c r="CD858" s="0" t="inlineStr">
        <f aca="false">IF(A858&lt;&gt;"",IF(OR(AS858&lt;Parameters!$B$12,AS858&gt;Parameters!$B$11),0,1),"")</f>
        <is>
          <t/>
        </is>
      </c>
      <c r="CE858" s="0" t="inlineStr">
        <f aca="false">IF(A858&lt;&gt;"",IF(OR(AX858&lt;Parameters!$B$12,AX858&gt;Parameters!$B$11),0,1),"")</f>
        <is>
          <t/>
        </is>
      </c>
      <c r="CF858" s="0" t="inlineStr">
        <f aca="false">IF(A858&lt;&gt;"",IF(OR(BC858&lt;Parameters!$B$12,BC858&gt;Parameters!$B$11),0,1),"")</f>
        <is>
          <t/>
        </is>
      </c>
      <c r="CG858" s="0" t="inlineStr">
        <f aca="false">IF(A858&lt;&gt;"",IF(OR(BH858&lt;Parameters!$B$12,BH858&gt;Parameters!$B$11),0,1),"")</f>
        <is>
          <t/>
        </is>
      </c>
      <c r="CH858" s="0" t="inlineStr">
        <f aca="false">IF(A858&lt;&gt;"",IF(OR(BM858&lt;Parameters!$B$12,BM858&gt;Parameters!$B$11),0,1),"")</f>
        <is>
          <t/>
        </is>
      </c>
      <c r="CI858" s="0" t="inlineStr">
        <f aca="false">IF(A858&lt;&gt;"",IF(OR(BR858&lt;Parameters!$B$12,BR858&gt;Parameters!$B$11),0,1),"")</f>
        <is>
          <t/>
        </is>
      </c>
      <c r="CJ858" s="0" t="inlineStr">
        <f aca="false">IF(A858&lt;&gt;"",IF(OR(BW858&lt;Parameters!$B$12,BW858&gt;Parameters!$B$11),0,1),"")</f>
        <is>
          <t/>
        </is>
      </c>
      <c r="CK858" s="26" t="inlineStr">
        <f aca="false">IF(A858&lt;&gt;"",SUM(CB858:CJ858)/9,"")</f>
        <is>
          <t/>
        </is>
      </c>
      <c r="CL858" s="0" t="inlineStr">
        <f aca="false">IF(A858&lt;&gt;"",CK858*9,"")</f>
        <is>
          <t/>
        </is>
      </c>
      <c r="CM858" s="8" t="inlineStr">
        <f aca="false">IF(A858&lt;&gt;"",TEXT(B858,CM$2)&amp;" "&amp;TEXT(A858,CM$2),"")</f>
        <is>
          <t/>
        </is>
      </c>
    </row>
    <row r="859" customFormat="false" ht="15" hidden="false" customHeight="false" outlineLevel="0" collapsed="false">
      <c r="A859" s="0" t="inlineStr">
        <f aca="false">IF(OR(B858&lt;Parameters!$K$12,A858&lt;Parameters!$K$12),IF(A858&lt;Parameters!$K$12,A858+1,0),"")</f>
        <is>
          <t/>
        </is>
      </c>
      <c r="B859" s="0" t="inlineStr">
        <f aca="false">IF(A859&lt;&gt;"",IF(A859=0,B858+1,B858),"")</f>
        <is>
          <t/>
        </is>
      </c>
      <c r="C859" s="24" t="inlineStr">
        <f aca="false">IF(A859&lt;&gt;"",-_phi*(A859+0.5),"")</f>
        <is>
          <t/>
        </is>
      </c>
      <c r="D859" s="8" t="inlineStr">
        <f aca="false">IF(A859&lt;&gt;"",DEGREES(C859),"")</f>
        <is>
          <t/>
        </is>
      </c>
      <c r="E859" s="24" t="inlineStr">
        <f aca="false">IF(A859&lt;&gt;"",_phi*(B859+0.5),"")</f>
        <is>
          <t/>
        </is>
      </c>
      <c r="F859" s="8" t="inlineStr">
        <f aca="false">IF(A859&lt;&gt;"",DEGREES(E859),"")</f>
        <is>
          <t/>
        </is>
      </c>
      <c r="G859" s="8" t="inlineStr">
        <f aca="false">IF(A859&lt;&gt;"",LOOKUP(A859,h!$A$3:$A$30,h!$D$3:$D$30),"")</f>
        <is>
          <t/>
        </is>
      </c>
      <c r="H859" s="8" t="inlineStr">
        <f aca="false">IF(A859&lt;&gt;"",LOOKUP(B859,h!$A$3:$A$30,h!$D$3:$D$30),"")</f>
        <is>
          <t/>
        </is>
      </c>
      <c r="I859" s="8" t="inlineStr">
        <f aca="false">IF(A859&lt;&gt;"",_zif,"")</f>
        <is>
          <t/>
        </is>
      </c>
      <c r="J859" s="8" t="inlineStr">
        <f aca="false">IF(A859&lt;&gt;"",$G859+'v1 Frame'!D$3*COS($C859)+'v1 Frame'!E$3*SIN($C859)*SIN($E859)+'v1 Frame'!F$3*SIN($C859)*COS($E859),"")</f>
        <is>
          <t/>
        </is>
      </c>
      <c r="K859" s="8" t="inlineStr">
        <f aca="false">IF(A859&lt;&gt;"",$H859+'v1 Frame'!E$3*COS($E859)-'v1 Frame'!F$3*SIN($E859),"")</f>
        <is>
          <t/>
        </is>
      </c>
      <c r="L859" s="8" t="inlineStr">
        <f aca="false">IF(A859&lt;&gt;"",$I859-'v1 Frame'!D$3*SIN($C859)+'v1 Frame'!E$3*COS($C859)*SIN($E859)+'v1 Frame'!F$3*COS($C859)*COS($E859),"")</f>
        <is>
          <t/>
        </is>
      </c>
      <c r="M859" s="8" t="inlineStr">
        <f aca="false">IF(A859&lt;&gt;"",$G859+'v1 Frame'!G$3*COS($C859)+'v1 Frame'!H$3*SIN($C859)*SIN($E859)+'v1 Frame'!I$3*SIN($C859)*COS($E859),"")</f>
        <is>
          <t/>
        </is>
      </c>
      <c r="N859" s="8" t="inlineStr">
        <f aca="false">IF(A859&lt;&gt;"",$H859+'v1 Frame'!H$3*COS($E859)-'v1 Frame'!I$3*SIN($E859),"")</f>
        <is>
          <t/>
        </is>
      </c>
      <c r="O859" s="8" t="inlineStr">
        <f aca="false">IF(A859&lt;&gt;"",$I859-'v1 Frame'!G$3*SIN($C859)+'v1 Frame'!H$3*COS($C859)*SIN($E859)+'v1 Frame'!I$3*COS($C859)*COS($E859),"")</f>
        <is>
          <t/>
        </is>
      </c>
      <c r="P859" s="8" t="inlineStr">
        <f aca="false">IF(A859&lt;&gt;"",$G859+'v1 Frame'!J$3*COS($C859)+'v1 Frame'!K$3*SIN($C859)*SIN($E859)+'v1 Frame'!L$3*SIN($C859)*COS($E859),"")</f>
        <is>
          <t/>
        </is>
      </c>
      <c r="Q859" s="8" t="inlineStr">
        <f aca="false">IF(A859&lt;&gt;"",$H859+'v1 Frame'!K$3*COS($E859)-'v1 Frame'!L$3*SIN($E859),"")</f>
        <is>
          <t/>
        </is>
      </c>
      <c r="R859" s="8" t="inlineStr">
        <f aca="false">IF(A859&lt;&gt;"",$I859-'v1 Frame'!J$3*SIN($C859)+'v1 Frame'!K$3*COS($C859)*SIN($E859)+'v1 Frame'!L$3*COS($C859)*COS($E859),"")</f>
        <is>
          <t/>
        </is>
      </c>
      <c r="S859" s="8" t="inlineStr">
        <f aca="false">IF(A859&lt;&gt;"",$G859+'v1 Frame'!M$3*COS($C859)+'v1 Frame'!N$3*SIN($C859)*SIN($E859)+'v1 Frame'!O$3*SIN($C859)*COS($E859),"")</f>
        <is>
          <t/>
        </is>
      </c>
      <c r="T859" s="8" t="inlineStr">
        <f aca="false">IF(A859&lt;&gt;"",$H859+'v1 Frame'!N$3*COS($E859)-'v1 Frame'!O$3*SIN($E859),"")</f>
        <is>
          <t/>
        </is>
      </c>
      <c r="U859" s="8" t="inlineStr">
        <f aca="false">IF(A859&lt;&gt;"",$I859-'v1 Frame'!M$3*SIN($C859)+'v1 Frame'!N$3*COS($C859)*SIN($E859)+'v1 Frame'!O$3*COS($C859)*COS($E859),"")</f>
        <is>
          <t/>
        </is>
      </c>
      <c r="V859" s="8" t="inlineStr">
        <f aca="false">IF(A859&lt;&gt;"",$G859+'v1 Frame'!P$3*COS($C859)+'v1 Frame'!Q$3*SIN($C859)*SIN($E859)+'v1 Frame'!R$3*SIN($C859)*COS($E859),"")</f>
        <is>
          <t/>
        </is>
      </c>
      <c r="W859" s="8" t="inlineStr">
        <f aca="false">IF(A859&lt;&gt;"",$H859+'v1 Frame'!Q$3*COS($E859)-'v1 Frame'!R$3*SIN($E859),"")</f>
        <is>
          <t/>
        </is>
      </c>
      <c r="X859" s="8" t="inlineStr">
        <f aca="false">IF(A859&lt;&gt;"",$I859-'v1 Frame'!P$3*SIN($C859)+'v1 Frame'!Q$3*COS($C859)*SIN($E859)+'v1 Frame'!R$3*COS($C859)*COS($E859),"")</f>
        <is>
          <t/>
        </is>
      </c>
      <c r="Y859" s="8" t="inlineStr">
        <f aca="false">IF(A859&lt;&gt;"",$G859+'v1 Frame'!S$3*COS($C859)+'v1 Frame'!T$3*SIN($C859)*SIN($E859)+'v1 Frame'!U$3*SIN($C859)*COS($E859),"")</f>
        <is>
          <t/>
        </is>
      </c>
      <c r="Z859" s="8" t="inlineStr">
        <f aca="false">IF(A859&lt;&gt;"",$H859+'v1 Frame'!T$3*COS($E859)-'v1 Frame'!U$3*SIN($E859),"")</f>
        <is>
          <t/>
        </is>
      </c>
      <c r="AA859" s="8" t="inlineStr">
        <f aca="false">IF(A859&lt;&gt;"",$I859-'v1 Frame'!S$3*SIN($C859)+'v1 Frame'!T$3*COS($C859)*SIN($E859)+'v1 Frame'!U$3*COS($C859)*COS($E859),"")</f>
        <is>
          <t/>
        </is>
      </c>
      <c r="AB859" s="8" t="inlineStr">
        <f aca="false">IF(A859&lt;&gt;"",$G859+'v1 Frame'!V$3*COS($C859)+'v1 Frame'!W$3*SIN($C859)*SIN($E859)+'v1 Frame'!X$3*SIN($C859)*COS($E859),"")</f>
        <is>
          <t/>
        </is>
      </c>
      <c r="AC859" s="8" t="inlineStr">
        <f aca="false">IF(A859&lt;&gt;"",$H859+'v1 Frame'!W$3*COS($E859)-'v1 Frame'!X$3*SIN($E859),"")</f>
        <is>
          <t/>
        </is>
      </c>
      <c r="AD859" s="8" t="inlineStr">
        <f aca="false">IF(A859&lt;&gt;"",$I859-'v1 Frame'!V$3*SIN($C859)+'v1 Frame'!W$3*COS($C859)*SIN($E859)+'v1 Frame'!X$3*COS($C859)*COS($E859),"")</f>
        <is>
          <t/>
        </is>
      </c>
      <c r="AE859" s="25" t="inlineStr">
        <f aca="false">IF(A859&lt;&gt;"",$G859+'v1 Frame'!Y$3*COS($C859)+'v1 Frame'!Z$3*SIN($C859)*SIN($E859)+'v1 Frame'!AA$3*SIN($C859)*COS($E859),"")</f>
        <is>
          <t/>
        </is>
      </c>
      <c r="AF859" s="25" t="inlineStr">
        <f aca="false">IF(A859&lt;&gt;"",$H859+'v1 Frame'!Z$3*COS($E859)-'v1 Frame'!AA$3*SIN($E859),"")</f>
        <is>
          <t/>
        </is>
      </c>
      <c r="AG859" s="25" t="inlineStr">
        <f aca="false">IF(A859&lt;&gt;"",$I859-'v1 Frame'!Y$3*SIN($C859)+'v1 Frame'!Z$3*COS($C859)*SIN($E859)+'v1 Frame'!AA$3*COS($C859)*COS($E859),"")</f>
        <is>
          <t/>
        </is>
      </c>
      <c r="AH859" s="8" t="inlineStr">
        <f aca="false">IF(A859&lt;&gt;"",SQRT(SUMSQ(G859:I859)),"")</f>
        <is>
          <t/>
        </is>
      </c>
      <c r="AI859" s="8" t="inlineStr">
        <f aca="false">IF(A859&lt;&gt;"",IF(AH859&lt;&gt;0,ACOS(I859/AH859),0),"")</f>
        <is>
          <t/>
        </is>
      </c>
      <c r="AJ859" s="8" t="inlineStr">
        <f aca="false">IF(A859&lt;&gt;"",DEGREES(AI859),"")</f>
        <is>
          <t/>
        </is>
      </c>
      <c r="AK859" s="8" t="inlineStr">
        <f aca="false">IF(A859&lt;&gt;"",IF(OR(G859&lt;&gt;0,H859&lt;&gt;0),ATAN2(G859,H859),0),"")</f>
        <is>
          <t/>
        </is>
      </c>
      <c r="AL859" s="8" t="inlineStr">
        <f aca="false">IF(A859&lt;&gt;"",DEGREES(AK859),"")</f>
        <is>
          <t/>
        </is>
      </c>
      <c r="AM859" s="8" t="inlineStr">
        <f aca="false">IF(A859&lt;&gt;"",SQRT(SUMSQ(J859:L859)),"")</f>
        <is>
          <t/>
        </is>
      </c>
      <c r="AN859" s="8" t="inlineStr">
        <f aca="false">IF(A859&lt;&gt;"",IF(AM859&lt;&gt;0,ACOS(L859/AM859),0),"")</f>
        <is>
          <t/>
        </is>
      </c>
      <c r="AO859" s="8" t="inlineStr">
        <f aca="false">IF(A859&lt;&gt;"",DEGREES(AN859),"")</f>
        <is>
          <t/>
        </is>
      </c>
      <c r="AP859" s="8" t="inlineStr">
        <f aca="false">IF(A859&lt;&gt;"",IF(OR(J859&lt;&gt;0,K859&lt;&gt;0),ATAN2(J859,K859),0),"")</f>
        <is>
          <t/>
        </is>
      </c>
      <c r="AQ859" s="8" t="inlineStr">
        <f aca="false">IF(A859&lt;&gt;"",DEGREES(AP859),"")</f>
        <is>
          <t/>
        </is>
      </c>
      <c r="AR859" s="8" t="inlineStr">
        <f aca="false">IF(A859&lt;&gt;"",SQRT(SUMSQ(M859:O859)),"")</f>
        <is>
          <t/>
        </is>
      </c>
      <c r="AS859" s="8" t="inlineStr">
        <f aca="false">IF(A859&lt;&gt;"",IF(AR859&lt;&gt;0,ACOS(O859/AR859),0),"")</f>
        <is>
          <t/>
        </is>
      </c>
      <c r="AT859" s="8" t="inlineStr">
        <f aca="false">IF(A859&lt;&gt;"",DEGREES(AS859),"")</f>
        <is>
          <t/>
        </is>
      </c>
      <c r="AU859" s="8" t="inlineStr">
        <f aca="false">IF(A859&lt;&gt;"",IF(OR(M859&lt;&gt;0,N859&lt;&gt;0),ATAN2(M859,N859),0),"")</f>
        <is>
          <t/>
        </is>
      </c>
      <c r="AV859" s="8" t="inlineStr">
        <f aca="false">IF(A859&lt;&gt;"",DEGREES(AU859),"")</f>
        <is>
          <t/>
        </is>
      </c>
      <c r="AW859" s="8" t="inlineStr">
        <f aca="false">IF(A859&lt;&gt;"",SQRT(SUMSQ(P859:R859)),"")</f>
        <is>
          <t/>
        </is>
      </c>
      <c r="AX859" s="8" t="inlineStr">
        <f aca="false">IF(A859&lt;&gt;"",IF(AW859&lt;&gt;0,ACOS(R859/AW859),0),"")</f>
        <is>
          <t/>
        </is>
      </c>
      <c r="AY859" s="8" t="inlineStr">
        <f aca="false">IF(A859&lt;&gt;"",DEGREES(AX859),"")</f>
        <is>
          <t/>
        </is>
      </c>
      <c r="AZ859" s="8" t="inlineStr">
        <f aca="false">IF(A859&lt;&gt;"",IF(OR(P859&lt;&gt;0,Q859&lt;&gt;0),ATAN2(P859,Q859),0),"")</f>
        <is>
          <t/>
        </is>
      </c>
      <c r="BA859" s="8" t="inlineStr">
        <f aca="false">IF(A859&lt;&gt;"",DEGREES(AZ859),"")</f>
        <is>
          <t/>
        </is>
      </c>
      <c r="BB859" s="8" t="inlineStr">
        <f aca="false">IF(A859&lt;&gt;"",SQRT(SUMSQ(S859:U859)),"")</f>
        <is>
          <t/>
        </is>
      </c>
      <c r="BC859" s="8" t="inlineStr">
        <f aca="false">IF(A859&lt;&gt;"",IF(BB859&lt;&gt;0,ACOS(U859/BB859),0),"")</f>
        <is>
          <t/>
        </is>
      </c>
      <c r="BD859" s="8" t="inlineStr">
        <f aca="false">IF(A859&lt;&gt;"",DEGREES(BC859),"")</f>
        <is>
          <t/>
        </is>
      </c>
      <c r="BE859" s="8" t="inlineStr">
        <f aca="false">IF(A859&lt;&gt;"",IF(OR(S859&lt;&gt;0,T859&lt;&gt;0),ATAN2(S859,T859),0),"")</f>
        <is>
          <t/>
        </is>
      </c>
      <c r="BF859" s="8" t="inlineStr">
        <f aca="false">IF(A859&lt;&gt;"",DEGREES(BE859),"")</f>
        <is>
          <t/>
        </is>
      </c>
      <c r="BG859" s="8" t="inlineStr">
        <f aca="false">IF(A859&lt;&gt;"",SQRT(SUMSQ(V859:X859)),"")</f>
        <is>
          <t/>
        </is>
      </c>
      <c r="BH859" s="8" t="inlineStr">
        <f aca="false">IF(A859&lt;&gt;"",IF(BG859&lt;&gt;0,ACOS(X859/BG859),0),"")</f>
        <is>
          <t/>
        </is>
      </c>
      <c r="BI859" s="8" t="inlineStr">
        <f aca="false">IF(A859&lt;&gt;"",DEGREES(BH859),"")</f>
        <is>
          <t/>
        </is>
      </c>
      <c r="BJ859" s="8" t="inlineStr">
        <f aca="false">IF(A859&lt;&gt;"",IF(OR(V859&lt;&gt;0,W859&lt;&gt;0),ATAN2(V859,W859),0),"")</f>
        <is>
          <t/>
        </is>
      </c>
      <c r="BK859" s="8" t="inlineStr">
        <f aca="false">IF(A859&lt;&gt;"",DEGREES(BJ859),"")</f>
        <is>
          <t/>
        </is>
      </c>
      <c r="BL859" s="8" t="inlineStr">
        <f aca="false">IF(A859&lt;&gt;"",SQRT(SUMSQ(Y859:AA859)),"")</f>
        <is>
          <t/>
        </is>
      </c>
      <c r="BM859" s="8" t="inlineStr">
        <f aca="false">IF(A859&lt;&gt;"",IF(BL859&lt;&gt;0,ACOS(AA859/BL859),0),"")</f>
        <is>
          <t/>
        </is>
      </c>
      <c r="BN859" s="8" t="inlineStr">
        <f aca="false">IF(A859&lt;&gt;"",DEGREES(BM859),"")</f>
        <is>
          <t/>
        </is>
      </c>
      <c r="BO859" s="8" t="inlineStr">
        <f aca="false">IF(A859&lt;&gt;"",IF(OR(Y859&lt;&gt;0,Z859&lt;&gt;0),ATAN2(Y859,Z859),0),"")</f>
        <is>
          <t/>
        </is>
      </c>
      <c r="BP859" s="8" t="inlineStr">
        <f aca="false">IF(A859&lt;&gt;"",DEGREES(BO859),"")</f>
        <is>
          <t/>
        </is>
      </c>
      <c r="BQ859" s="8" t="inlineStr">
        <f aca="false">IF(A859&lt;&gt;"",SQRT(SUMSQ(AB859:AD859)),"")</f>
        <is>
          <t/>
        </is>
      </c>
      <c r="BR859" s="8" t="inlineStr">
        <f aca="false">IF(A859&lt;&gt;"",IF(BQ859&lt;&gt;0,ACOS(AD859/BQ859),0),"")</f>
        <is>
          <t/>
        </is>
      </c>
      <c r="BS859" s="8" t="inlineStr">
        <f aca="false">IF(A859&lt;&gt;"",DEGREES(BR859),"")</f>
        <is>
          <t/>
        </is>
      </c>
      <c r="BT859" s="8" t="inlineStr">
        <f aca="false">IF(A859&lt;&gt;"",IF(OR(AB859&lt;&gt;0,AC859&lt;&gt;0),ATAN2(AB859,AC859),0),"")</f>
        <is>
          <t/>
        </is>
      </c>
      <c r="BU859" s="8" t="inlineStr">
        <f aca="false">IF(A859&lt;&gt;"",DEGREES(BT859),"")</f>
        <is>
          <t/>
        </is>
      </c>
      <c r="BV859" s="8" t="inlineStr">
        <f aca="false">IF(A859&lt;&gt;"",SQRT(SUMSQ(AE859:AG859)),"")</f>
        <is>
          <t/>
        </is>
      </c>
      <c r="BW859" s="8" t="inlineStr">
        <f aca="false">IF(A859&lt;&gt;"",IF(BV859&lt;&gt;0,ACOS(AG859/BV859),0),"")</f>
        <is>
          <t/>
        </is>
      </c>
      <c r="BX859" s="8" t="inlineStr">
        <f aca="false">IF(A859&lt;&gt;"",DEGREES(BW859),"")</f>
        <is>
          <t/>
        </is>
      </c>
      <c r="BY859" s="8" t="inlineStr">
        <f aca="false">IF(A859&lt;&gt;"",IF(OR(AF859&lt;&gt;0,AG859&lt;&gt;0),ATAN2(AF859,AG859),0),"")</f>
        <is>
          <t/>
        </is>
      </c>
      <c r="BZ859" s="8" t="inlineStr">
        <f aca="false">IF(A859&lt;&gt;"",DEGREES(BY859),"")</f>
        <is>
          <t/>
        </is>
      </c>
      <c r="CA859" s="0" t="inlineStr">
        <f aca="false">IF(A859&lt;&gt;"",IF(AND(AI859&lt;Parameters!$B$11,AI859&gt;Parameters!$B$12,AN859&lt;Parameters!$B$11,AN859&gt;Parameters!$B$12,AS859&lt;Parameters!$B$11,AS859&gt;Parameters!$B$12,AX859&lt;Parameters!$B$11,AX859&gt;Parameters!$B$12,BC859&lt;Parameters!$B$11,BC859&gt;Parameters!$B$12,BM859&lt;Parameters!$B$11,BM859&gt;Parameters!$B$12,BR859&lt;Parameters!$B$11,BR859&gt;Parameters!$B$12,BW859&lt;Parameters!$B$11,BW859&gt;Parameters!$B$12),1,0),"")</f>
        <is>
          <t/>
        </is>
      </c>
      <c r="CB859" s="0" t="inlineStr">
        <f aca="false">IF(A859&lt;&gt;"",IF(OR(AI859&lt;Parameters!$B$12,AI859&gt;Parameters!$B$11),0,1),"")</f>
        <is>
          <t/>
        </is>
      </c>
      <c r="CC859" s="0" t="inlineStr">
        <f aca="false">IF(A859&lt;&gt;"",IF(OR(AN859&lt;Parameters!$B$12,AN859&gt;Parameters!$B$11),0,1),"")</f>
        <is>
          <t/>
        </is>
      </c>
      <c r="CD859" s="0" t="inlineStr">
        <f aca="false">IF(A859&lt;&gt;"",IF(OR(AS859&lt;Parameters!$B$12,AS859&gt;Parameters!$B$11),0,1),"")</f>
        <is>
          <t/>
        </is>
      </c>
      <c r="CE859" s="0" t="inlineStr">
        <f aca="false">IF(A859&lt;&gt;"",IF(OR(AX859&lt;Parameters!$B$12,AX859&gt;Parameters!$B$11),0,1),"")</f>
        <is>
          <t/>
        </is>
      </c>
      <c r="CF859" s="0" t="inlineStr">
        <f aca="false">IF(A859&lt;&gt;"",IF(OR(BC859&lt;Parameters!$B$12,BC859&gt;Parameters!$B$11),0,1),"")</f>
        <is>
          <t/>
        </is>
      </c>
      <c r="CG859" s="0" t="inlineStr">
        <f aca="false">IF(A859&lt;&gt;"",IF(OR(BH859&lt;Parameters!$B$12,BH859&gt;Parameters!$B$11),0,1),"")</f>
        <is>
          <t/>
        </is>
      </c>
      <c r="CH859" s="0" t="inlineStr">
        <f aca="false">IF(A859&lt;&gt;"",IF(OR(BM859&lt;Parameters!$B$12,BM859&gt;Parameters!$B$11),0,1),"")</f>
        <is>
          <t/>
        </is>
      </c>
      <c r="CI859" s="0" t="inlineStr">
        <f aca="false">IF(A859&lt;&gt;"",IF(OR(BR859&lt;Parameters!$B$12,BR859&gt;Parameters!$B$11),0,1),"")</f>
        <is>
          <t/>
        </is>
      </c>
      <c r="CJ859" s="0" t="inlineStr">
        <f aca="false">IF(A859&lt;&gt;"",IF(OR(BW859&lt;Parameters!$B$12,BW859&gt;Parameters!$B$11),0,1),"")</f>
        <is>
          <t/>
        </is>
      </c>
      <c r="CK859" s="26" t="inlineStr">
        <f aca="false">IF(A859&lt;&gt;"",SUM(CB859:CJ859)/9,"")</f>
        <is>
          <t/>
        </is>
      </c>
      <c r="CL859" s="0" t="inlineStr">
        <f aca="false">IF(A859&lt;&gt;"",CK859*9,"")</f>
        <is>
          <t/>
        </is>
      </c>
      <c r="CM859" s="8" t="inlineStr">
        <f aca="false">IF(A859&lt;&gt;"",TEXT(B859,CM$2)&amp;" "&amp;TEXT(A859,CM$2),"")</f>
        <is>
          <t/>
        </is>
      </c>
    </row>
    <row r="860" customFormat="false" ht="15" hidden="false" customHeight="false" outlineLevel="0" collapsed="false">
      <c r="A860" s="0" t="inlineStr">
        <f aca="false">IF(OR(B859&lt;Parameters!$K$12,A859&lt;Parameters!$K$12),IF(A859&lt;Parameters!$K$12,A859+1,0),"")</f>
        <is>
          <t/>
        </is>
      </c>
      <c r="B860" s="0" t="inlineStr">
        <f aca="false">IF(A860&lt;&gt;"",IF(A860=0,B859+1,B859),"")</f>
        <is>
          <t/>
        </is>
      </c>
      <c r="C860" s="24" t="inlineStr">
        <f aca="false">IF(A860&lt;&gt;"",-_phi*(A860+0.5),"")</f>
        <is>
          <t/>
        </is>
      </c>
      <c r="D860" s="8" t="inlineStr">
        <f aca="false">IF(A860&lt;&gt;"",DEGREES(C860),"")</f>
        <is>
          <t/>
        </is>
      </c>
      <c r="E860" s="24" t="inlineStr">
        <f aca="false">IF(A860&lt;&gt;"",_phi*(B860+0.5),"")</f>
        <is>
          <t/>
        </is>
      </c>
      <c r="F860" s="8" t="inlineStr">
        <f aca="false">IF(A860&lt;&gt;"",DEGREES(E860),"")</f>
        <is>
          <t/>
        </is>
      </c>
      <c r="G860" s="8" t="inlineStr">
        <f aca="false">IF(A860&lt;&gt;"",LOOKUP(A860,h!$A$3:$A$30,h!$D$3:$D$30),"")</f>
        <is>
          <t/>
        </is>
      </c>
      <c r="H860" s="8" t="inlineStr">
        <f aca="false">IF(A860&lt;&gt;"",LOOKUP(B860,h!$A$3:$A$30,h!$D$3:$D$30),"")</f>
        <is>
          <t/>
        </is>
      </c>
      <c r="I860" s="8" t="inlineStr">
        <f aca="false">IF(A860&lt;&gt;"",_zif,"")</f>
        <is>
          <t/>
        </is>
      </c>
      <c r="J860" s="8" t="inlineStr">
        <f aca="false">IF(A860&lt;&gt;"",$G860+'v1 Frame'!D$3*COS($C860)+'v1 Frame'!E$3*SIN($C860)*SIN($E860)+'v1 Frame'!F$3*SIN($C860)*COS($E860),"")</f>
        <is>
          <t/>
        </is>
      </c>
      <c r="K860" s="8" t="inlineStr">
        <f aca="false">IF(A860&lt;&gt;"",$H860+'v1 Frame'!E$3*COS($E860)-'v1 Frame'!F$3*SIN($E860),"")</f>
        <is>
          <t/>
        </is>
      </c>
      <c r="L860" s="8" t="inlineStr">
        <f aca="false">IF(A860&lt;&gt;"",$I860-'v1 Frame'!D$3*SIN($C860)+'v1 Frame'!E$3*COS($C860)*SIN($E860)+'v1 Frame'!F$3*COS($C860)*COS($E860),"")</f>
        <is>
          <t/>
        </is>
      </c>
      <c r="M860" s="8" t="inlineStr">
        <f aca="false">IF(A860&lt;&gt;"",$G860+'v1 Frame'!G$3*COS($C860)+'v1 Frame'!H$3*SIN($C860)*SIN($E860)+'v1 Frame'!I$3*SIN($C860)*COS($E860),"")</f>
        <is>
          <t/>
        </is>
      </c>
      <c r="N860" s="8" t="inlineStr">
        <f aca="false">IF(A860&lt;&gt;"",$H860+'v1 Frame'!H$3*COS($E860)-'v1 Frame'!I$3*SIN($E860),"")</f>
        <is>
          <t/>
        </is>
      </c>
      <c r="O860" s="8" t="inlineStr">
        <f aca="false">IF(A860&lt;&gt;"",$I860-'v1 Frame'!G$3*SIN($C860)+'v1 Frame'!H$3*COS($C860)*SIN($E860)+'v1 Frame'!I$3*COS($C860)*COS($E860),"")</f>
        <is>
          <t/>
        </is>
      </c>
      <c r="P860" s="8" t="inlineStr">
        <f aca="false">IF(A860&lt;&gt;"",$G860+'v1 Frame'!J$3*COS($C860)+'v1 Frame'!K$3*SIN($C860)*SIN($E860)+'v1 Frame'!L$3*SIN($C860)*COS($E860),"")</f>
        <is>
          <t/>
        </is>
      </c>
      <c r="Q860" s="8" t="inlineStr">
        <f aca="false">IF(A860&lt;&gt;"",$H860+'v1 Frame'!K$3*COS($E860)-'v1 Frame'!L$3*SIN($E860),"")</f>
        <is>
          <t/>
        </is>
      </c>
      <c r="R860" s="8" t="inlineStr">
        <f aca="false">IF(A860&lt;&gt;"",$I860-'v1 Frame'!J$3*SIN($C860)+'v1 Frame'!K$3*COS($C860)*SIN($E860)+'v1 Frame'!L$3*COS($C860)*COS($E860),"")</f>
        <is>
          <t/>
        </is>
      </c>
      <c r="S860" s="8" t="inlineStr">
        <f aca="false">IF(A860&lt;&gt;"",$G860+'v1 Frame'!M$3*COS($C860)+'v1 Frame'!N$3*SIN($C860)*SIN($E860)+'v1 Frame'!O$3*SIN($C860)*COS($E860),"")</f>
        <is>
          <t/>
        </is>
      </c>
      <c r="T860" s="8" t="inlineStr">
        <f aca="false">IF(A860&lt;&gt;"",$H860+'v1 Frame'!N$3*COS($E860)-'v1 Frame'!O$3*SIN($E860),"")</f>
        <is>
          <t/>
        </is>
      </c>
      <c r="U860" s="8" t="inlineStr">
        <f aca="false">IF(A860&lt;&gt;"",$I860-'v1 Frame'!M$3*SIN($C860)+'v1 Frame'!N$3*COS($C860)*SIN($E860)+'v1 Frame'!O$3*COS($C860)*COS($E860),"")</f>
        <is>
          <t/>
        </is>
      </c>
      <c r="V860" s="8" t="inlineStr">
        <f aca="false">IF(A860&lt;&gt;"",$G860+'v1 Frame'!P$3*COS($C860)+'v1 Frame'!Q$3*SIN($C860)*SIN($E860)+'v1 Frame'!R$3*SIN($C860)*COS($E860),"")</f>
        <is>
          <t/>
        </is>
      </c>
      <c r="W860" s="8" t="inlineStr">
        <f aca="false">IF(A860&lt;&gt;"",$H860+'v1 Frame'!Q$3*COS($E860)-'v1 Frame'!R$3*SIN($E860),"")</f>
        <is>
          <t/>
        </is>
      </c>
      <c r="X860" s="8" t="inlineStr">
        <f aca="false">IF(A860&lt;&gt;"",$I860-'v1 Frame'!P$3*SIN($C860)+'v1 Frame'!Q$3*COS($C860)*SIN($E860)+'v1 Frame'!R$3*COS($C860)*COS($E860),"")</f>
        <is>
          <t/>
        </is>
      </c>
      <c r="Y860" s="8" t="inlineStr">
        <f aca="false">IF(A860&lt;&gt;"",$G860+'v1 Frame'!S$3*COS($C860)+'v1 Frame'!T$3*SIN($C860)*SIN($E860)+'v1 Frame'!U$3*SIN($C860)*COS($E860),"")</f>
        <is>
          <t/>
        </is>
      </c>
      <c r="Z860" s="8" t="inlineStr">
        <f aca="false">IF(A860&lt;&gt;"",$H860+'v1 Frame'!T$3*COS($E860)-'v1 Frame'!U$3*SIN($E860),"")</f>
        <is>
          <t/>
        </is>
      </c>
      <c r="AA860" s="8" t="inlineStr">
        <f aca="false">IF(A860&lt;&gt;"",$I860-'v1 Frame'!S$3*SIN($C860)+'v1 Frame'!T$3*COS($C860)*SIN($E860)+'v1 Frame'!U$3*COS($C860)*COS($E860),"")</f>
        <is>
          <t/>
        </is>
      </c>
      <c r="AB860" s="8" t="inlineStr">
        <f aca="false">IF(A860&lt;&gt;"",$G860+'v1 Frame'!V$3*COS($C860)+'v1 Frame'!W$3*SIN($C860)*SIN($E860)+'v1 Frame'!X$3*SIN($C860)*COS($E860),"")</f>
        <is>
          <t/>
        </is>
      </c>
      <c r="AC860" s="8" t="inlineStr">
        <f aca="false">IF(A860&lt;&gt;"",$H860+'v1 Frame'!W$3*COS($E860)-'v1 Frame'!X$3*SIN($E860),"")</f>
        <is>
          <t/>
        </is>
      </c>
      <c r="AD860" s="8" t="inlineStr">
        <f aca="false">IF(A860&lt;&gt;"",$I860-'v1 Frame'!V$3*SIN($C860)+'v1 Frame'!W$3*COS($C860)*SIN($E860)+'v1 Frame'!X$3*COS($C860)*COS($E860),"")</f>
        <is>
          <t/>
        </is>
      </c>
      <c r="AE860" s="25" t="inlineStr">
        <f aca="false">IF(A860&lt;&gt;"",$G860+'v1 Frame'!Y$3*COS($C860)+'v1 Frame'!Z$3*SIN($C860)*SIN($E860)+'v1 Frame'!AA$3*SIN($C860)*COS($E860),"")</f>
        <is>
          <t/>
        </is>
      </c>
      <c r="AF860" s="25" t="inlineStr">
        <f aca="false">IF(A860&lt;&gt;"",$H860+'v1 Frame'!Z$3*COS($E860)-'v1 Frame'!AA$3*SIN($E860),"")</f>
        <is>
          <t/>
        </is>
      </c>
      <c r="AG860" s="25" t="inlineStr">
        <f aca="false">IF(A860&lt;&gt;"",$I860-'v1 Frame'!Y$3*SIN($C860)+'v1 Frame'!Z$3*COS($C860)*SIN($E860)+'v1 Frame'!AA$3*COS($C860)*COS($E860),"")</f>
        <is>
          <t/>
        </is>
      </c>
      <c r="AH860" s="8" t="inlineStr">
        <f aca="false">IF(A860&lt;&gt;"",SQRT(SUMSQ(G860:I860)),"")</f>
        <is>
          <t/>
        </is>
      </c>
      <c r="AI860" s="8" t="inlineStr">
        <f aca="false">IF(A860&lt;&gt;"",IF(AH860&lt;&gt;0,ACOS(I860/AH860),0),"")</f>
        <is>
          <t/>
        </is>
      </c>
      <c r="AJ860" s="8" t="inlineStr">
        <f aca="false">IF(A860&lt;&gt;"",DEGREES(AI860),"")</f>
        <is>
          <t/>
        </is>
      </c>
      <c r="AK860" s="8" t="inlineStr">
        <f aca="false">IF(A860&lt;&gt;"",IF(OR(G860&lt;&gt;0,H860&lt;&gt;0),ATAN2(G860,H860),0),"")</f>
        <is>
          <t/>
        </is>
      </c>
      <c r="AL860" s="8" t="inlineStr">
        <f aca="false">IF(A860&lt;&gt;"",DEGREES(AK860),"")</f>
        <is>
          <t/>
        </is>
      </c>
      <c r="AM860" s="8" t="inlineStr">
        <f aca="false">IF(A860&lt;&gt;"",SQRT(SUMSQ(J860:L860)),"")</f>
        <is>
          <t/>
        </is>
      </c>
      <c r="AN860" s="8" t="inlineStr">
        <f aca="false">IF(A860&lt;&gt;"",IF(AM860&lt;&gt;0,ACOS(L860/AM860),0),"")</f>
        <is>
          <t/>
        </is>
      </c>
      <c r="AO860" s="8" t="inlineStr">
        <f aca="false">IF(A860&lt;&gt;"",DEGREES(AN860),"")</f>
        <is>
          <t/>
        </is>
      </c>
      <c r="AP860" s="8" t="inlineStr">
        <f aca="false">IF(A860&lt;&gt;"",IF(OR(J860&lt;&gt;0,K860&lt;&gt;0),ATAN2(J860,K860),0),"")</f>
        <is>
          <t/>
        </is>
      </c>
      <c r="AQ860" s="8" t="inlineStr">
        <f aca="false">IF(A860&lt;&gt;"",DEGREES(AP860),"")</f>
        <is>
          <t/>
        </is>
      </c>
      <c r="AR860" s="8" t="inlineStr">
        <f aca="false">IF(A860&lt;&gt;"",SQRT(SUMSQ(M860:O860)),"")</f>
        <is>
          <t/>
        </is>
      </c>
      <c r="AS860" s="8" t="inlineStr">
        <f aca="false">IF(A860&lt;&gt;"",IF(AR860&lt;&gt;0,ACOS(O860/AR860),0),"")</f>
        <is>
          <t/>
        </is>
      </c>
      <c r="AT860" s="8" t="inlineStr">
        <f aca="false">IF(A860&lt;&gt;"",DEGREES(AS860),"")</f>
        <is>
          <t/>
        </is>
      </c>
      <c r="AU860" s="8" t="inlineStr">
        <f aca="false">IF(A860&lt;&gt;"",IF(OR(M860&lt;&gt;0,N860&lt;&gt;0),ATAN2(M860,N860),0),"")</f>
        <is>
          <t/>
        </is>
      </c>
      <c r="AV860" s="8" t="inlineStr">
        <f aca="false">IF(A860&lt;&gt;"",DEGREES(AU860),"")</f>
        <is>
          <t/>
        </is>
      </c>
      <c r="AW860" s="8" t="inlineStr">
        <f aca="false">IF(A860&lt;&gt;"",SQRT(SUMSQ(P860:R860)),"")</f>
        <is>
          <t/>
        </is>
      </c>
      <c r="AX860" s="8" t="inlineStr">
        <f aca="false">IF(A860&lt;&gt;"",IF(AW860&lt;&gt;0,ACOS(R860/AW860),0),"")</f>
        <is>
          <t/>
        </is>
      </c>
      <c r="AY860" s="8" t="inlineStr">
        <f aca="false">IF(A860&lt;&gt;"",DEGREES(AX860),"")</f>
        <is>
          <t/>
        </is>
      </c>
      <c r="AZ860" s="8" t="inlineStr">
        <f aca="false">IF(A860&lt;&gt;"",IF(OR(P860&lt;&gt;0,Q860&lt;&gt;0),ATAN2(P860,Q860),0),"")</f>
        <is>
          <t/>
        </is>
      </c>
      <c r="BA860" s="8" t="inlineStr">
        <f aca="false">IF(A860&lt;&gt;"",DEGREES(AZ860),"")</f>
        <is>
          <t/>
        </is>
      </c>
      <c r="BB860" s="8" t="inlineStr">
        <f aca="false">IF(A860&lt;&gt;"",SQRT(SUMSQ(S860:U860)),"")</f>
        <is>
          <t/>
        </is>
      </c>
      <c r="BC860" s="8" t="inlineStr">
        <f aca="false">IF(A860&lt;&gt;"",IF(BB860&lt;&gt;0,ACOS(U860/BB860),0),"")</f>
        <is>
          <t/>
        </is>
      </c>
      <c r="BD860" s="8" t="inlineStr">
        <f aca="false">IF(A860&lt;&gt;"",DEGREES(BC860),"")</f>
        <is>
          <t/>
        </is>
      </c>
      <c r="BE860" s="8" t="inlineStr">
        <f aca="false">IF(A860&lt;&gt;"",IF(OR(S860&lt;&gt;0,T860&lt;&gt;0),ATAN2(S860,T860),0),"")</f>
        <is>
          <t/>
        </is>
      </c>
      <c r="BF860" s="8" t="inlineStr">
        <f aca="false">IF(A860&lt;&gt;"",DEGREES(BE860),"")</f>
        <is>
          <t/>
        </is>
      </c>
      <c r="BG860" s="8" t="inlineStr">
        <f aca="false">IF(A860&lt;&gt;"",SQRT(SUMSQ(V860:X860)),"")</f>
        <is>
          <t/>
        </is>
      </c>
      <c r="BH860" s="8" t="inlineStr">
        <f aca="false">IF(A860&lt;&gt;"",IF(BG860&lt;&gt;0,ACOS(X860/BG860),0),"")</f>
        <is>
          <t/>
        </is>
      </c>
      <c r="BI860" s="8" t="inlineStr">
        <f aca="false">IF(A860&lt;&gt;"",DEGREES(BH860),"")</f>
        <is>
          <t/>
        </is>
      </c>
      <c r="BJ860" s="8" t="inlineStr">
        <f aca="false">IF(A860&lt;&gt;"",IF(OR(V860&lt;&gt;0,W860&lt;&gt;0),ATAN2(V860,W860),0),"")</f>
        <is>
          <t/>
        </is>
      </c>
      <c r="BK860" s="8" t="inlineStr">
        <f aca="false">IF(A860&lt;&gt;"",DEGREES(BJ860),"")</f>
        <is>
          <t/>
        </is>
      </c>
      <c r="BL860" s="8" t="inlineStr">
        <f aca="false">IF(A860&lt;&gt;"",SQRT(SUMSQ(Y860:AA860)),"")</f>
        <is>
          <t/>
        </is>
      </c>
      <c r="BM860" s="8" t="inlineStr">
        <f aca="false">IF(A860&lt;&gt;"",IF(BL860&lt;&gt;0,ACOS(AA860/BL860),0),"")</f>
        <is>
          <t/>
        </is>
      </c>
      <c r="BN860" s="8" t="inlineStr">
        <f aca="false">IF(A860&lt;&gt;"",DEGREES(BM860),"")</f>
        <is>
          <t/>
        </is>
      </c>
      <c r="BO860" s="8" t="inlineStr">
        <f aca="false">IF(A860&lt;&gt;"",IF(OR(Y860&lt;&gt;0,Z860&lt;&gt;0),ATAN2(Y860,Z860),0),"")</f>
        <is>
          <t/>
        </is>
      </c>
      <c r="BP860" s="8" t="inlineStr">
        <f aca="false">IF(A860&lt;&gt;"",DEGREES(BO860),"")</f>
        <is>
          <t/>
        </is>
      </c>
      <c r="BQ860" s="8" t="inlineStr">
        <f aca="false">IF(A860&lt;&gt;"",SQRT(SUMSQ(AB860:AD860)),"")</f>
        <is>
          <t/>
        </is>
      </c>
      <c r="BR860" s="8" t="inlineStr">
        <f aca="false">IF(A860&lt;&gt;"",IF(BQ860&lt;&gt;0,ACOS(AD860/BQ860),0),"")</f>
        <is>
          <t/>
        </is>
      </c>
      <c r="BS860" s="8" t="inlineStr">
        <f aca="false">IF(A860&lt;&gt;"",DEGREES(BR860),"")</f>
        <is>
          <t/>
        </is>
      </c>
      <c r="BT860" s="8" t="inlineStr">
        <f aca="false">IF(A860&lt;&gt;"",IF(OR(AB860&lt;&gt;0,AC860&lt;&gt;0),ATAN2(AB860,AC860),0),"")</f>
        <is>
          <t/>
        </is>
      </c>
      <c r="BU860" s="8" t="inlineStr">
        <f aca="false">IF(A860&lt;&gt;"",DEGREES(BT860),"")</f>
        <is>
          <t/>
        </is>
      </c>
      <c r="BV860" s="8" t="inlineStr">
        <f aca="false">IF(A860&lt;&gt;"",SQRT(SUMSQ(AE860:AG860)),"")</f>
        <is>
          <t/>
        </is>
      </c>
      <c r="BW860" s="8" t="inlineStr">
        <f aca="false">IF(A860&lt;&gt;"",IF(BV860&lt;&gt;0,ACOS(AG860/BV860),0),"")</f>
        <is>
          <t/>
        </is>
      </c>
      <c r="BX860" s="8" t="inlineStr">
        <f aca="false">IF(A860&lt;&gt;"",DEGREES(BW860),"")</f>
        <is>
          <t/>
        </is>
      </c>
      <c r="BY860" s="8" t="inlineStr">
        <f aca="false">IF(A860&lt;&gt;"",IF(OR(AF860&lt;&gt;0,AG860&lt;&gt;0),ATAN2(AF860,AG860),0),"")</f>
        <is>
          <t/>
        </is>
      </c>
      <c r="BZ860" s="8" t="inlineStr">
        <f aca="false">IF(A860&lt;&gt;"",DEGREES(BY860),"")</f>
        <is>
          <t/>
        </is>
      </c>
      <c r="CA860" s="0" t="inlineStr">
        <f aca="false">IF(A860&lt;&gt;"",IF(AND(AI860&lt;Parameters!$B$11,AI860&gt;Parameters!$B$12,AN860&lt;Parameters!$B$11,AN860&gt;Parameters!$B$12,AS860&lt;Parameters!$B$11,AS860&gt;Parameters!$B$12,AX860&lt;Parameters!$B$11,AX860&gt;Parameters!$B$12,BC860&lt;Parameters!$B$11,BC860&gt;Parameters!$B$12,BM860&lt;Parameters!$B$11,BM860&gt;Parameters!$B$12,BR860&lt;Parameters!$B$11,BR860&gt;Parameters!$B$12,BW860&lt;Parameters!$B$11,BW860&gt;Parameters!$B$12),1,0),"")</f>
        <is>
          <t/>
        </is>
      </c>
      <c r="CB860" s="0" t="inlineStr">
        <f aca="false">IF(A860&lt;&gt;"",IF(OR(AI860&lt;Parameters!$B$12,AI860&gt;Parameters!$B$11),0,1),"")</f>
        <is>
          <t/>
        </is>
      </c>
      <c r="CC860" s="0" t="inlineStr">
        <f aca="false">IF(A860&lt;&gt;"",IF(OR(AN860&lt;Parameters!$B$12,AN860&gt;Parameters!$B$11),0,1),"")</f>
        <is>
          <t/>
        </is>
      </c>
      <c r="CD860" s="0" t="inlineStr">
        <f aca="false">IF(A860&lt;&gt;"",IF(OR(AS860&lt;Parameters!$B$12,AS860&gt;Parameters!$B$11),0,1),"")</f>
        <is>
          <t/>
        </is>
      </c>
      <c r="CE860" s="0" t="inlineStr">
        <f aca="false">IF(A860&lt;&gt;"",IF(OR(AX860&lt;Parameters!$B$12,AX860&gt;Parameters!$B$11),0,1),"")</f>
        <is>
          <t/>
        </is>
      </c>
      <c r="CF860" s="0" t="inlineStr">
        <f aca="false">IF(A860&lt;&gt;"",IF(OR(BC860&lt;Parameters!$B$12,BC860&gt;Parameters!$B$11),0,1),"")</f>
        <is>
          <t/>
        </is>
      </c>
      <c r="CG860" s="0" t="inlineStr">
        <f aca="false">IF(A860&lt;&gt;"",IF(OR(BH860&lt;Parameters!$B$12,BH860&gt;Parameters!$B$11),0,1),"")</f>
        <is>
          <t/>
        </is>
      </c>
      <c r="CH860" s="0" t="inlineStr">
        <f aca="false">IF(A860&lt;&gt;"",IF(OR(BM860&lt;Parameters!$B$12,BM860&gt;Parameters!$B$11),0,1),"")</f>
        <is>
          <t/>
        </is>
      </c>
      <c r="CI860" s="0" t="inlineStr">
        <f aca="false">IF(A860&lt;&gt;"",IF(OR(BR860&lt;Parameters!$B$12,BR860&gt;Parameters!$B$11),0,1),"")</f>
        <is>
          <t/>
        </is>
      </c>
      <c r="CJ860" s="0" t="inlineStr">
        <f aca="false">IF(A860&lt;&gt;"",IF(OR(BW860&lt;Parameters!$B$12,BW860&gt;Parameters!$B$11),0,1),"")</f>
        <is>
          <t/>
        </is>
      </c>
      <c r="CK860" s="26" t="inlineStr">
        <f aca="false">IF(A860&lt;&gt;"",SUM(CB860:CJ860)/9,"")</f>
        <is>
          <t/>
        </is>
      </c>
      <c r="CL860" s="0" t="inlineStr">
        <f aca="false">IF(A860&lt;&gt;"",CK860*9,"")</f>
        <is>
          <t/>
        </is>
      </c>
      <c r="CM860" s="8" t="inlineStr">
        <f aca="false">IF(A860&lt;&gt;"",TEXT(B860,CM$2)&amp;" "&amp;TEXT(A860,CM$2),"")</f>
        <is>
          <t/>
        </is>
      </c>
    </row>
    <row r="861" customFormat="false" ht="15" hidden="false" customHeight="false" outlineLevel="0" collapsed="false">
      <c r="A861" s="0" t="inlineStr">
        <f aca="false">IF(OR(B860&lt;Parameters!$K$12,A860&lt;Parameters!$K$12),IF(A860&lt;Parameters!$K$12,A860+1,0),"")</f>
        <is>
          <t/>
        </is>
      </c>
      <c r="B861" s="0" t="inlineStr">
        <f aca="false">IF(A861&lt;&gt;"",IF(A861=0,B860+1,B860),"")</f>
        <is>
          <t/>
        </is>
      </c>
      <c r="C861" s="24" t="inlineStr">
        <f aca="false">IF(A861&lt;&gt;"",-_phi*(A861+0.5),"")</f>
        <is>
          <t/>
        </is>
      </c>
      <c r="D861" s="8" t="inlineStr">
        <f aca="false">IF(A861&lt;&gt;"",DEGREES(C861),"")</f>
        <is>
          <t/>
        </is>
      </c>
      <c r="E861" s="24" t="inlineStr">
        <f aca="false">IF(A861&lt;&gt;"",_phi*(B861+0.5),"")</f>
        <is>
          <t/>
        </is>
      </c>
      <c r="F861" s="8" t="inlineStr">
        <f aca="false">IF(A861&lt;&gt;"",DEGREES(E861),"")</f>
        <is>
          <t/>
        </is>
      </c>
      <c r="G861" s="8" t="inlineStr">
        <f aca="false">IF(A861&lt;&gt;"",LOOKUP(A861,h!$A$3:$A$30,h!$D$3:$D$30),"")</f>
        <is>
          <t/>
        </is>
      </c>
      <c r="H861" s="8" t="inlineStr">
        <f aca="false">IF(A861&lt;&gt;"",LOOKUP(B861,h!$A$3:$A$30,h!$D$3:$D$30),"")</f>
        <is>
          <t/>
        </is>
      </c>
      <c r="I861" s="8" t="inlineStr">
        <f aca="false">IF(A861&lt;&gt;"",_zif,"")</f>
        <is>
          <t/>
        </is>
      </c>
      <c r="J861" s="8" t="inlineStr">
        <f aca="false">IF(A861&lt;&gt;"",$G861+'v1 Frame'!D$3*COS($C861)+'v1 Frame'!E$3*SIN($C861)*SIN($E861)+'v1 Frame'!F$3*SIN($C861)*COS($E861),"")</f>
        <is>
          <t/>
        </is>
      </c>
      <c r="K861" s="8" t="inlineStr">
        <f aca="false">IF(A861&lt;&gt;"",$H861+'v1 Frame'!E$3*COS($E861)-'v1 Frame'!F$3*SIN($E861),"")</f>
        <is>
          <t/>
        </is>
      </c>
      <c r="L861" s="8" t="inlineStr">
        <f aca="false">IF(A861&lt;&gt;"",$I861-'v1 Frame'!D$3*SIN($C861)+'v1 Frame'!E$3*COS($C861)*SIN($E861)+'v1 Frame'!F$3*COS($C861)*COS($E861),"")</f>
        <is>
          <t/>
        </is>
      </c>
      <c r="M861" s="8" t="inlineStr">
        <f aca="false">IF(A861&lt;&gt;"",$G861+'v1 Frame'!G$3*COS($C861)+'v1 Frame'!H$3*SIN($C861)*SIN($E861)+'v1 Frame'!I$3*SIN($C861)*COS($E861),"")</f>
        <is>
          <t/>
        </is>
      </c>
      <c r="N861" s="8" t="inlineStr">
        <f aca="false">IF(A861&lt;&gt;"",$H861+'v1 Frame'!H$3*COS($E861)-'v1 Frame'!I$3*SIN($E861),"")</f>
        <is>
          <t/>
        </is>
      </c>
      <c r="O861" s="8" t="inlineStr">
        <f aca="false">IF(A861&lt;&gt;"",$I861-'v1 Frame'!G$3*SIN($C861)+'v1 Frame'!H$3*COS($C861)*SIN($E861)+'v1 Frame'!I$3*COS($C861)*COS($E861),"")</f>
        <is>
          <t/>
        </is>
      </c>
      <c r="P861" s="8" t="inlineStr">
        <f aca="false">IF(A861&lt;&gt;"",$G861+'v1 Frame'!J$3*COS($C861)+'v1 Frame'!K$3*SIN($C861)*SIN($E861)+'v1 Frame'!L$3*SIN($C861)*COS($E861),"")</f>
        <is>
          <t/>
        </is>
      </c>
      <c r="Q861" s="8" t="inlineStr">
        <f aca="false">IF(A861&lt;&gt;"",$H861+'v1 Frame'!K$3*COS($E861)-'v1 Frame'!L$3*SIN($E861),"")</f>
        <is>
          <t/>
        </is>
      </c>
      <c r="R861" s="8" t="inlineStr">
        <f aca="false">IF(A861&lt;&gt;"",$I861-'v1 Frame'!J$3*SIN($C861)+'v1 Frame'!K$3*COS($C861)*SIN($E861)+'v1 Frame'!L$3*COS($C861)*COS($E861),"")</f>
        <is>
          <t/>
        </is>
      </c>
      <c r="S861" s="8" t="inlineStr">
        <f aca="false">IF(A861&lt;&gt;"",$G861+'v1 Frame'!M$3*COS($C861)+'v1 Frame'!N$3*SIN($C861)*SIN($E861)+'v1 Frame'!O$3*SIN($C861)*COS($E861),"")</f>
        <is>
          <t/>
        </is>
      </c>
      <c r="T861" s="8" t="inlineStr">
        <f aca="false">IF(A861&lt;&gt;"",$H861+'v1 Frame'!N$3*COS($E861)-'v1 Frame'!O$3*SIN($E861),"")</f>
        <is>
          <t/>
        </is>
      </c>
      <c r="U861" s="8" t="inlineStr">
        <f aca="false">IF(A861&lt;&gt;"",$I861-'v1 Frame'!M$3*SIN($C861)+'v1 Frame'!N$3*COS($C861)*SIN($E861)+'v1 Frame'!O$3*COS($C861)*COS($E861),"")</f>
        <is>
          <t/>
        </is>
      </c>
      <c r="V861" s="8" t="inlineStr">
        <f aca="false">IF(A861&lt;&gt;"",$G861+'v1 Frame'!P$3*COS($C861)+'v1 Frame'!Q$3*SIN($C861)*SIN($E861)+'v1 Frame'!R$3*SIN($C861)*COS($E861),"")</f>
        <is>
          <t/>
        </is>
      </c>
      <c r="W861" s="8" t="inlineStr">
        <f aca="false">IF(A861&lt;&gt;"",$H861+'v1 Frame'!Q$3*COS($E861)-'v1 Frame'!R$3*SIN($E861),"")</f>
        <is>
          <t/>
        </is>
      </c>
      <c r="X861" s="8" t="inlineStr">
        <f aca="false">IF(A861&lt;&gt;"",$I861-'v1 Frame'!P$3*SIN($C861)+'v1 Frame'!Q$3*COS($C861)*SIN($E861)+'v1 Frame'!R$3*COS($C861)*COS($E861),"")</f>
        <is>
          <t/>
        </is>
      </c>
      <c r="Y861" s="8" t="inlineStr">
        <f aca="false">IF(A861&lt;&gt;"",$G861+'v1 Frame'!S$3*COS($C861)+'v1 Frame'!T$3*SIN($C861)*SIN($E861)+'v1 Frame'!U$3*SIN($C861)*COS($E861),"")</f>
        <is>
          <t/>
        </is>
      </c>
      <c r="Z861" s="8" t="inlineStr">
        <f aca="false">IF(A861&lt;&gt;"",$H861+'v1 Frame'!T$3*COS($E861)-'v1 Frame'!U$3*SIN($E861),"")</f>
        <is>
          <t/>
        </is>
      </c>
      <c r="AA861" s="8" t="inlineStr">
        <f aca="false">IF(A861&lt;&gt;"",$I861-'v1 Frame'!S$3*SIN($C861)+'v1 Frame'!T$3*COS($C861)*SIN($E861)+'v1 Frame'!U$3*COS($C861)*COS($E861),"")</f>
        <is>
          <t/>
        </is>
      </c>
      <c r="AB861" s="8" t="inlineStr">
        <f aca="false">IF(A861&lt;&gt;"",$G861+'v1 Frame'!V$3*COS($C861)+'v1 Frame'!W$3*SIN($C861)*SIN($E861)+'v1 Frame'!X$3*SIN($C861)*COS($E861),"")</f>
        <is>
          <t/>
        </is>
      </c>
      <c r="AC861" s="8" t="inlineStr">
        <f aca="false">IF(A861&lt;&gt;"",$H861+'v1 Frame'!W$3*COS($E861)-'v1 Frame'!X$3*SIN($E861),"")</f>
        <is>
          <t/>
        </is>
      </c>
      <c r="AD861" s="8" t="inlineStr">
        <f aca="false">IF(A861&lt;&gt;"",$I861-'v1 Frame'!V$3*SIN($C861)+'v1 Frame'!W$3*COS($C861)*SIN($E861)+'v1 Frame'!X$3*COS($C861)*COS($E861),"")</f>
        <is>
          <t/>
        </is>
      </c>
      <c r="AE861" s="25" t="inlineStr">
        <f aca="false">IF(A861&lt;&gt;"",$G861+'v1 Frame'!Y$3*COS($C861)+'v1 Frame'!Z$3*SIN($C861)*SIN($E861)+'v1 Frame'!AA$3*SIN($C861)*COS($E861),"")</f>
        <is>
          <t/>
        </is>
      </c>
      <c r="AF861" s="25" t="inlineStr">
        <f aca="false">IF(A861&lt;&gt;"",$H861+'v1 Frame'!Z$3*COS($E861)-'v1 Frame'!AA$3*SIN($E861),"")</f>
        <is>
          <t/>
        </is>
      </c>
      <c r="AG861" s="25" t="inlineStr">
        <f aca="false">IF(A861&lt;&gt;"",$I861-'v1 Frame'!Y$3*SIN($C861)+'v1 Frame'!Z$3*COS($C861)*SIN($E861)+'v1 Frame'!AA$3*COS($C861)*COS($E861),"")</f>
        <is>
          <t/>
        </is>
      </c>
      <c r="AH861" s="8" t="inlineStr">
        <f aca="false">IF(A861&lt;&gt;"",SQRT(SUMSQ(G861:I861)),"")</f>
        <is>
          <t/>
        </is>
      </c>
      <c r="AI861" s="8" t="inlineStr">
        <f aca="false">IF(A861&lt;&gt;"",IF(AH861&lt;&gt;0,ACOS(I861/AH861),0),"")</f>
        <is>
          <t/>
        </is>
      </c>
      <c r="AJ861" s="8" t="inlineStr">
        <f aca="false">IF(A861&lt;&gt;"",DEGREES(AI861),"")</f>
        <is>
          <t/>
        </is>
      </c>
      <c r="AK861" s="8" t="inlineStr">
        <f aca="false">IF(A861&lt;&gt;"",IF(OR(G861&lt;&gt;0,H861&lt;&gt;0),ATAN2(G861,H861),0),"")</f>
        <is>
          <t/>
        </is>
      </c>
      <c r="AL861" s="8" t="inlineStr">
        <f aca="false">IF(A861&lt;&gt;"",DEGREES(AK861),"")</f>
        <is>
          <t/>
        </is>
      </c>
      <c r="AM861" s="8" t="inlineStr">
        <f aca="false">IF(A861&lt;&gt;"",SQRT(SUMSQ(J861:L861)),"")</f>
        <is>
          <t/>
        </is>
      </c>
      <c r="AN861" s="8" t="inlineStr">
        <f aca="false">IF(A861&lt;&gt;"",IF(AM861&lt;&gt;0,ACOS(L861/AM861),0),"")</f>
        <is>
          <t/>
        </is>
      </c>
      <c r="AO861" s="8" t="inlineStr">
        <f aca="false">IF(A861&lt;&gt;"",DEGREES(AN861),"")</f>
        <is>
          <t/>
        </is>
      </c>
      <c r="AP861" s="8" t="inlineStr">
        <f aca="false">IF(A861&lt;&gt;"",IF(OR(J861&lt;&gt;0,K861&lt;&gt;0),ATAN2(J861,K861),0),"")</f>
        <is>
          <t/>
        </is>
      </c>
      <c r="AQ861" s="8" t="inlineStr">
        <f aca="false">IF(A861&lt;&gt;"",DEGREES(AP861),"")</f>
        <is>
          <t/>
        </is>
      </c>
      <c r="AR861" s="8" t="inlineStr">
        <f aca="false">IF(A861&lt;&gt;"",SQRT(SUMSQ(M861:O861)),"")</f>
        <is>
          <t/>
        </is>
      </c>
      <c r="AS861" s="8" t="inlineStr">
        <f aca="false">IF(A861&lt;&gt;"",IF(AR861&lt;&gt;0,ACOS(O861/AR861),0),"")</f>
        <is>
          <t/>
        </is>
      </c>
      <c r="AT861" s="8" t="inlineStr">
        <f aca="false">IF(A861&lt;&gt;"",DEGREES(AS861),"")</f>
        <is>
          <t/>
        </is>
      </c>
      <c r="AU861" s="8" t="inlineStr">
        <f aca="false">IF(A861&lt;&gt;"",IF(OR(M861&lt;&gt;0,N861&lt;&gt;0),ATAN2(M861,N861),0),"")</f>
        <is>
          <t/>
        </is>
      </c>
      <c r="AV861" s="8" t="inlineStr">
        <f aca="false">IF(A861&lt;&gt;"",DEGREES(AU861),"")</f>
        <is>
          <t/>
        </is>
      </c>
      <c r="AW861" s="8" t="inlineStr">
        <f aca="false">IF(A861&lt;&gt;"",SQRT(SUMSQ(P861:R861)),"")</f>
        <is>
          <t/>
        </is>
      </c>
      <c r="AX861" s="8" t="inlineStr">
        <f aca="false">IF(A861&lt;&gt;"",IF(AW861&lt;&gt;0,ACOS(R861/AW861),0),"")</f>
        <is>
          <t/>
        </is>
      </c>
      <c r="AY861" s="8" t="inlineStr">
        <f aca="false">IF(A861&lt;&gt;"",DEGREES(AX861),"")</f>
        <is>
          <t/>
        </is>
      </c>
      <c r="AZ861" s="8" t="inlineStr">
        <f aca="false">IF(A861&lt;&gt;"",IF(OR(P861&lt;&gt;0,Q861&lt;&gt;0),ATAN2(P861,Q861),0),"")</f>
        <is>
          <t/>
        </is>
      </c>
      <c r="BA861" s="8" t="inlineStr">
        <f aca="false">IF(A861&lt;&gt;"",DEGREES(AZ861),"")</f>
        <is>
          <t/>
        </is>
      </c>
      <c r="BB861" s="8" t="inlineStr">
        <f aca="false">IF(A861&lt;&gt;"",SQRT(SUMSQ(S861:U861)),"")</f>
        <is>
          <t/>
        </is>
      </c>
      <c r="BC861" s="8" t="inlineStr">
        <f aca="false">IF(A861&lt;&gt;"",IF(BB861&lt;&gt;0,ACOS(U861/BB861),0),"")</f>
        <is>
          <t/>
        </is>
      </c>
      <c r="BD861" s="8" t="inlineStr">
        <f aca="false">IF(A861&lt;&gt;"",DEGREES(BC861),"")</f>
        <is>
          <t/>
        </is>
      </c>
      <c r="BE861" s="8" t="inlineStr">
        <f aca="false">IF(A861&lt;&gt;"",IF(OR(S861&lt;&gt;0,T861&lt;&gt;0),ATAN2(S861,T861),0),"")</f>
        <is>
          <t/>
        </is>
      </c>
      <c r="BF861" s="8" t="inlineStr">
        <f aca="false">IF(A861&lt;&gt;"",DEGREES(BE861),"")</f>
        <is>
          <t/>
        </is>
      </c>
      <c r="BG861" s="8" t="inlineStr">
        <f aca="false">IF(A861&lt;&gt;"",SQRT(SUMSQ(V861:X861)),"")</f>
        <is>
          <t/>
        </is>
      </c>
      <c r="BH861" s="8" t="inlineStr">
        <f aca="false">IF(A861&lt;&gt;"",IF(BG861&lt;&gt;0,ACOS(X861/BG861),0),"")</f>
        <is>
          <t/>
        </is>
      </c>
      <c r="BI861" s="8" t="inlineStr">
        <f aca="false">IF(A861&lt;&gt;"",DEGREES(BH861),"")</f>
        <is>
          <t/>
        </is>
      </c>
      <c r="BJ861" s="8" t="inlineStr">
        <f aca="false">IF(A861&lt;&gt;"",IF(OR(V861&lt;&gt;0,W861&lt;&gt;0),ATAN2(V861,W861),0),"")</f>
        <is>
          <t/>
        </is>
      </c>
      <c r="BK861" s="8" t="inlineStr">
        <f aca="false">IF(A861&lt;&gt;"",DEGREES(BJ861),"")</f>
        <is>
          <t/>
        </is>
      </c>
      <c r="BL861" s="8" t="inlineStr">
        <f aca="false">IF(A861&lt;&gt;"",SQRT(SUMSQ(Y861:AA861)),"")</f>
        <is>
          <t/>
        </is>
      </c>
      <c r="BM861" s="8" t="inlineStr">
        <f aca="false">IF(A861&lt;&gt;"",IF(BL861&lt;&gt;0,ACOS(AA861/BL861),0),"")</f>
        <is>
          <t/>
        </is>
      </c>
      <c r="BN861" s="8" t="inlineStr">
        <f aca="false">IF(A861&lt;&gt;"",DEGREES(BM861),"")</f>
        <is>
          <t/>
        </is>
      </c>
      <c r="BO861" s="8" t="inlineStr">
        <f aca="false">IF(A861&lt;&gt;"",IF(OR(Y861&lt;&gt;0,Z861&lt;&gt;0),ATAN2(Y861,Z861),0),"")</f>
        <is>
          <t/>
        </is>
      </c>
      <c r="BP861" s="8" t="inlineStr">
        <f aca="false">IF(A861&lt;&gt;"",DEGREES(BO861),"")</f>
        <is>
          <t/>
        </is>
      </c>
      <c r="BQ861" s="8" t="inlineStr">
        <f aca="false">IF(A861&lt;&gt;"",SQRT(SUMSQ(AB861:AD861)),"")</f>
        <is>
          <t/>
        </is>
      </c>
      <c r="BR861" s="8" t="inlineStr">
        <f aca="false">IF(A861&lt;&gt;"",IF(BQ861&lt;&gt;0,ACOS(AD861/BQ861),0),"")</f>
        <is>
          <t/>
        </is>
      </c>
      <c r="BS861" s="8" t="inlineStr">
        <f aca="false">IF(A861&lt;&gt;"",DEGREES(BR861),"")</f>
        <is>
          <t/>
        </is>
      </c>
      <c r="BT861" s="8" t="inlineStr">
        <f aca="false">IF(A861&lt;&gt;"",IF(OR(AB861&lt;&gt;0,AC861&lt;&gt;0),ATAN2(AB861,AC861),0),"")</f>
        <is>
          <t/>
        </is>
      </c>
      <c r="BU861" s="8" t="inlineStr">
        <f aca="false">IF(A861&lt;&gt;"",DEGREES(BT861),"")</f>
        <is>
          <t/>
        </is>
      </c>
      <c r="BV861" s="8" t="inlineStr">
        <f aca="false">IF(A861&lt;&gt;"",SQRT(SUMSQ(AE861:AG861)),"")</f>
        <is>
          <t/>
        </is>
      </c>
      <c r="BW861" s="8" t="inlineStr">
        <f aca="false">IF(A861&lt;&gt;"",IF(BV861&lt;&gt;0,ACOS(AG861/BV861),0),"")</f>
        <is>
          <t/>
        </is>
      </c>
      <c r="BX861" s="8" t="inlineStr">
        <f aca="false">IF(A861&lt;&gt;"",DEGREES(BW861),"")</f>
        <is>
          <t/>
        </is>
      </c>
      <c r="BY861" s="8" t="inlineStr">
        <f aca="false">IF(A861&lt;&gt;"",IF(OR(AF861&lt;&gt;0,AG861&lt;&gt;0),ATAN2(AF861,AG861),0),"")</f>
        <is>
          <t/>
        </is>
      </c>
      <c r="BZ861" s="8" t="inlineStr">
        <f aca="false">IF(A861&lt;&gt;"",DEGREES(BY861),"")</f>
        <is>
          <t/>
        </is>
      </c>
      <c r="CA861" s="0" t="inlineStr">
        <f aca="false">IF(A861&lt;&gt;"",IF(AND(AI861&lt;Parameters!$B$11,AI861&gt;Parameters!$B$12,AN861&lt;Parameters!$B$11,AN861&gt;Parameters!$B$12,AS861&lt;Parameters!$B$11,AS861&gt;Parameters!$B$12,AX861&lt;Parameters!$B$11,AX861&gt;Parameters!$B$12,BC861&lt;Parameters!$B$11,BC861&gt;Parameters!$B$12,BM861&lt;Parameters!$B$11,BM861&gt;Parameters!$B$12,BR861&lt;Parameters!$B$11,BR861&gt;Parameters!$B$12,BW861&lt;Parameters!$B$11,BW861&gt;Parameters!$B$12),1,0),"")</f>
        <is>
          <t/>
        </is>
      </c>
      <c r="CB861" s="0" t="inlineStr">
        <f aca="false">IF(A861&lt;&gt;"",IF(OR(AI861&lt;Parameters!$B$12,AI861&gt;Parameters!$B$11),0,1),"")</f>
        <is>
          <t/>
        </is>
      </c>
      <c r="CC861" s="0" t="inlineStr">
        <f aca="false">IF(A861&lt;&gt;"",IF(OR(AN861&lt;Parameters!$B$12,AN861&gt;Parameters!$B$11),0,1),"")</f>
        <is>
          <t/>
        </is>
      </c>
      <c r="CD861" s="0" t="inlineStr">
        <f aca="false">IF(A861&lt;&gt;"",IF(OR(AS861&lt;Parameters!$B$12,AS861&gt;Parameters!$B$11),0,1),"")</f>
        <is>
          <t/>
        </is>
      </c>
      <c r="CE861" s="0" t="inlineStr">
        <f aca="false">IF(A861&lt;&gt;"",IF(OR(AX861&lt;Parameters!$B$12,AX861&gt;Parameters!$B$11),0,1),"")</f>
        <is>
          <t/>
        </is>
      </c>
      <c r="CF861" s="0" t="inlineStr">
        <f aca="false">IF(A861&lt;&gt;"",IF(OR(BC861&lt;Parameters!$B$12,BC861&gt;Parameters!$B$11),0,1),"")</f>
        <is>
          <t/>
        </is>
      </c>
      <c r="CG861" s="0" t="inlineStr">
        <f aca="false">IF(A861&lt;&gt;"",IF(OR(BH861&lt;Parameters!$B$12,BH861&gt;Parameters!$B$11),0,1),"")</f>
        <is>
          <t/>
        </is>
      </c>
      <c r="CH861" s="0" t="inlineStr">
        <f aca="false">IF(A861&lt;&gt;"",IF(OR(BM861&lt;Parameters!$B$12,BM861&gt;Parameters!$B$11),0,1),"")</f>
        <is>
          <t/>
        </is>
      </c>
      <c r="CI861" s="0" t="inlineStr">
        <f aca="false">IF(A861&lt;&gt;"",IF(OR(BR861&lt;Parameters!$B$12,BR861&gt;Parameters!$B$11),0,1),"")</f>
        <is>
          <t/>
        </is>
      </c>
      <c r="CJ861" s="0" t="inlineStr">
        <f aca="false">IF(A861&lt;&gt;"",IF(OR(BW861&lt;Parameters!$B$12,BW861&gt;Parameters!$B$11),0,1),"")</f>
        <is>
          <t/>
        </is>
      </c>
      <c r="CK861" s="26" t="inlineStr">
        <f aca="false">IF(A861&lt;&gt;"",SUM(CB861:CJ861)/9,"")</f>
        <is>
          <t/>
        </is>
      </c>
      <c r="CL861" s="0" t="inlineStr">
        <f aca="false">IF(A861&lt;&gt;"",CK861*9,"")</f>
        <is>
          <t/>
        </is>
      </c>
      <c r="CM861" s="8" t="inlineStr">
        <f aca="false">IF(A861&lt;&gt;"",TEXT(B861,CM$2)&amp;" "&amp;TEXT(A861,CM$2),"")</f>
        <is>
          <t/>
        </is>
      </c>
    </row>
    <row r="862" customFormat="false" ht="15" hidden="false" customHeight="false" outlineLevel="0" collapsed="false">
      <c r="A862" s="0" t="inlineStr">
        <f aca="false">IF(OR(B861&lt;Parameters!$K$12,A861&lt;Parameters!$K$12),IF(A861&lt;Parameters!$K$12,A861+1,0),"")</f>
        <is>
          <t/>
        </is>
      </c>
      <c r="B862" s="0" t="inlineStr">
        <f aca="false">IF(A862&lt;&gt;"",IF(A862=0,B861+1,B861),"")</f>
        <is>
          <t/>
        </is>
      </c>
      <c r="C862" s="24" t="inlineStr">
        <f aca="false">IF(A862&lt;&gt;"",-_phi*(A862+0.5),"")</f>
        <is>
          <t/>
        </is>
      </c>
      <c r="D862" s="8" t="inlineStr">
        <f aca="false">IF(A862&lt;&gt;"",DEGREES(C862),"")</f>
        <is>
          <t/>
        </is>
      </c>
      <c r="E862" s="24" t="inlineStr">
        <f aca="false">IF(A862&lt;&gt;"",_phi*(B862+0.5),"")</f>
        <is>
          <t/>
        </is>
      </c>
      <c r="F862" s="8" t="inlineStr">
        <f aca="false">IF(A862&lt;&gt;"",DEGREES(E862),"")</f>
        <is>
          <t/>
        </is>
      </c>
      <c r="G862" s="8" t="inlineStr">
        <f aca="false">IF(A862&lt;&gt;"",LOOKUP(A862,h!$A$3:$A$30,h!$D$3:$D$30),"")</f>
        <is>
          <t/>
        </is>
      </c>
      <c r="H862" s="8" t="inlineStr">
        <f aca="false">IF(A862&lt;&gt;"",LOOKUP(B862,h!$A$3:$A$30,h!$D$3:$D$30),"")</f>
        <is>
          <t/>
        </is>
      </c>
      <c r="I862" s="8" t="inlineStr">
        <f aca="false">IF(A862&lt;&gt;"",_zif,"")</f>
        <is>
          <t/>
        </is>
      </c>
      <c r="J862" s="8" t="inlineStr">
        <f aca="false">IF(A862&lt;&gt;"",$G862+'v1 Frame'!D$3*COS($C862)+'v1 Frame'!E$3*SIN($C862)*SIN($E862)+'v1 Frame'!F$3*SIN($C862)*COS($E862),"")</f>
        <is>
          <t/>
        </is>
      </c>
      <c r="K862" s="8" t="inlineStr">
        <f aca="false">IF(A862&lt;&gt;"",$H862+'v1 Frame'!E$3*COS($E862)-'v1 Frame'!F$3*SIN($E862),"")</f>
        <is>
          <t/>
        </is>
      </c>
      <c r="L862" s="8" t="inlineStr">
        <f aca="false">IF(A862&lt;&gt;"",$I862-'v1 Frame'!D$3*SIN($C862)+'v1 Frame'!E$3*COS($C862)*SIN($E862)+'v1 Frame'!F$3*COS($C862)*COS($E862),"")</f>
        <is>
          <t/>
        </is>
      </c>
      <c r="M862" s="8" t="inlineStr">
        <f aca="false">IF(A862&lt;&gt;"",$G862+'v1 Frame'!G$3*COS($C862)+'v1 Frame'!H$3*SIN($C862)*SIN($E862)+'v1 Frame'!I$3*SIN($C862)*COS($E862),"")</f>
        <is>
          <t/>
        </is>
      </c>
      <c r="N862" s="8" t="inlineStr">
        <f aca="false">IF(A862&lt;&gt;"",$H862+'v1 Frame'!H$3*COS($E862)-'v1 Frame'!I$3*SIN($E862),"")</f>
        <is>
          <t/>
        </is>
      </c>
      <c r="O862" s="8" t="inlineStr">
        <f aca="false">IF(A862&lt;&gt;"",$I862-'v1 Frame'!G$3*SIN($C862)+'v1 Frame'!H$3*COS($C862)*SIN($E862)+'v1 Frame'!I$3*COS($C862)*COS($E862),"")</f>
        <is>
          <t/>
        </is>
      </c>
      <c r="P862" s="8" t="inlineStr">
        <f aca="false">IF(A862&lt;&gt;"",$G862+'v1 Frame'!J$3*COS($C862)+'v1 Frame'!K$3*SIN($C862)*SIN($E862)+'v1 Frame'!L$3*SIN($C862)*COS($E862),"")</f>
        <is>
          <t/>
        </is>
      </c>
      <c r="Q862" s="8" t="inlineStr">
        <f aca="false">IF(A862&lt;&gt;"",$H862+'v1 Frame'!K$3*COS($E862)-'v1 Frame'!L$3*SIN($E862),"")</f>
        <is>
          <t/>
        </is>
      </c>
      <c r="R862" s="8" t="inlineStr">
        <f aca="false">IF(A862&lt;&gt;"",$I862-'v1 Frame'!J$3*SIN($C862)+'v1 Frame'!K$3*COS($C862)*SIN($E862)+'v1 Frame'!L$3*COS($C862)*COS($E862),"")</f>
        <is>
          <t/>
        </is>
      </c>
      <c r="S862" s="8" t="inlineStr">
        <f aca="false">IF(A862&lt;&gt;"",$G862+'v1 Frame'!M$3*COS($C862)+'v1 Frame'!N$3*SIN($C862)*SIN($E862)+'v1 Frame'!O$3*SIN($C862)*COS($E862),"")</f>
        <is>
          <t/>
        </is>
      </c>
      <c r="T862" s="8" t="inlineStr">
        <f aca="false">IF(A862&lt;&gt;"",$H862+'v1 Frame'!N$3*COS($E862)-'v1 Frame'!O$3*SIN($E862),"")</f>
        <is>
          <t/>
        </is>
      </c>
      <c r="U862" s="8" t="inlineStr">
        <f aca="false">IF(A862&lt;&gt;"",$I862-'v1 Frame'!M$3*SIN($C862)+'v1 Frame'!N$3*COS($C862)*SIN($E862)+'v1 Frame'!O$3*COS($C862)*COS($E862),"")</f>
        <is>
          <t/>
        </is>
      </c>
      <c r="V862" s="8" t="inlineStr">
        <f aca="false">IF(A862&lt;&gt;"",$G862+'v1 Frame'!P$3*COS($C862)+'v1 Frame'!Q$3*SIN($C862)*SIN($E862)+'v1 Frame'!R$3*SIN($C862)*COS($E862),"")</f>
        <is>
          <t/>
        </is>
      </c>
      <c r="W862" s="8" t="inlineStr">
        <f aca="false">IF(A862&lt;&gt;"",$H862+'v1 Frame'!Q$3*COS($E862)-'v1 Frame'!R$3*SIN($E862),"")</f>
        <is>
          <t/>
        </is>
      </c>
      <c r="X862" s="8" t="inlineStr">
        <f aca="false">IF(A862&lt;&gt;"",$I862-'v1 Frame'!P$3*SIN($C862)+'v1 Frame'!Q$3*COS($C862)*SIN($E862)+'v1 Frame'!R$3*COS($C862)*COS($E862),"")</f>
        <is>
          <t/>
        </is>
      </c>
      <c r="Y862" s="8" t="inlineStr">
        <f aca="false">IF(A862&lt;&gt;"",$G862+'v1 Frame'!S$3*COS($C862)+'v1 Frame'!T$3*SIN($C862)*SIN($E862)+'v1 Frame'!U$3*SIN($C862)*COS($E862),"")</f>
        <is>
          <t/>
        </is>
      </c>
      <c r="Z862" s="8" t="inlineStr">
        <f aca="false">IF(A862&lt;&gt;"",$H862+'v1 Frame'!T$3*COS($E862)-'v1 Frame'!U$3*SIN($E862),"")</f>
        <is>
          <t/>
        </is>
      </c>
      <c r="AA862" s="8" t="inlineStr">
        <f aca="false">IF(A862&lt;&gt;"",$I862-'v1 Frame'!S$3*SIN($C862)+'v1 Frame'!T$3*COS($C862)*SIN($E862)+'v1 Frame'!U$3*COS($C862)*COS($E862),"")</f>
        <is>
          <t/>
        </is>
      </c>
      <c r="AB862" s="8" t="inlineStr">
        <f aca="false">IF(A862&lt;&gt;"",$G862+'v1 Frame'!V$3*COS($C862)+'v1 Frame'!W$3*SIN($C862)*SIN($E862)+'v1 Frame'!X$3*SIN($C862)*COS($E862),"")</f>
        <is>
          <t/>
        </is>
      </c>
      <c r="AC862" s="8" t="inlineStr">
        <f aca="false">IF(A862&lt;&gt;"",$H862+'v1 Frame'!W$3*COS($E862)-'v1 Frame'!X$3*SIN($E862),"")</f>
        <is>
          <t/>
        </is>
      </c>
      <c r="AD862" s="8" t="inlineStr">
        <f aca="false">IF(A862&lt;&gt;"",$I862-'v1 Frame'!V$3*SIN($C862)+'v1 Frame'!W$3*COS($C862)*SIN($E862)+'v1 Frame'!X$3*COS($C862)*COS($E862),"")</f>
        <is>
          <t/>
        </is>
      </c>
      <c r="AE862" s="25" t="inlineStr">
        <f aca="false">IF(A862&lt;&gt;"",$G862+'v1 Frame'!Y$3*COS($C862)+'v1 Frame'!Z$3*SIN($C862)*SIN($E862)+'v1 Frame'!AA$3*SIN($C862)*COS($E862),"")</f>
        <is>
          <t/>
        </is>
      </c>
      <c r="AF862" s="25" t="inlineStr">
        <f aca="false">IF(A862&lt;&gt;"",$H862+'v1 Frame'!Z$3*COS($E862)-'v1 Frame'!AA$3*SIN($E862),"")</f>
        <is>
          <t/>
        </is>
      </c>
      <c r="AG862" s="25" t="inlineStr">
        <f aca="false">IF(A862&lt;&gt;"",$I862-'v1 Frame'!Y$3*SIN($C862)+'v1 Frame'!Z$3*COS($C862)*SIN($E862)+'v1 Frame'!AA$3*COS($C862)*COS($E862),"")</f>
        <is>
          <t/>
        </is>
      </c>
      <c r="AH862" s="8" t="inlineStr">
        <f aca="false">IF(A862&lt;&gt;"",SQRT(SUMSQ(G862:I862)),"")</f>
        <is>
          <t/>
        </is>
      </c>
      <c r="AI862" s="8" t="inlineStr">
        <f aca="false">IF(A862&lt;&gt;"",IF(AH862&lt;&gt;0,ACOS(I862/AH862),0),"")</f>
        <is>
          <t/>
        </is>
      </c>
      <c r="AJ862" s="8" t="inlineStr">
        <f aca="false">IF(A862&lt;&gt;"",DEGREES(AI862),"")</f>
        <is>
          <t/>
        </is>
      </c>
      <c r="AK862" s="8" t="inlineStr">
        <f aca="false">IF(A862&lt;&gt;"",IF(OR(G862&lt;&gt;0,H862&lt;&gt;0),ATAN2(G862,H862),0),"")</f>
        <is>
          <t/>
        </is>
      </c>
      <c r="AL862" s="8" t="inlineStr">
        <f aca="false">IF(A862&lt;&gt;"",DEGREES(AK862),"")</f>
        <is>
          <t/>
        </is>
      </c>
      <c r="AM862" s="8" t="inlineStr">
        <f aca="false">IF(A862&lt;&gt;"",SQRT(SUMSQ(J862:L862)),"")</f>
        <is>
          <t/>
        </is>
      </c>
      <c r="AN862" s="8" t="inlineStr">
        <f aca="false">IF(A862&lt;&gt;"",IF(AM862&lt;&gt;0,ACOS(L862/AM862),0),"")</f>
        <is>
          <t/>
        </is>
      </c>
      <c r="AO862" s="8" t="inlineStr">
        <f aca="false">IF(A862&lt;&gt;"",DEGREES(AN862),"")</f>
        <is>
          <t/>
        </is>
      </c>
      <c r="AP862" s="8" t="inlineStr">
        <f aca="false">IF(A862&lt;&gt;"",IF(OR(J862&lt;&gt;0,K862&lt;&gt;0),ATAN2(J862,K862),0),"")</f>
        <is>
          <t/>
        </is>
      </c>
      <c r="AQ862" s="8" t="inlineStr">
        <f aca="false">IF(A862&lt;&gt;"",DEGREES(AP862),"")</f>
        <is>
          <t/>
        </is>
      </c>
      <c r="AR862" s="8" t="inlineStr">
        <f aca="false">IF(A862&lt;&gt;"",SQRT(SUMSQ(M862:O862)),"")</f>
        <is>
          <t/>
        </is>
      </c>
      <c r="AS862" s="8" t="inlineStr">
        <f aca="false">IF(A862&lt;&gt;"",IF(AR862&lt;&gt;0,ACOS(O862/AR862),0),"")</f>
        <is>
          <t/>
        </is>
      </c>
      <c r="AT862" s="8" t="inlineStr">
        <f aca="false">IF(A862&lt;&gt;"",DEGREES(AS862),"")</f>
        <is>
          <t/>
        </is>
      </c>
      <c r="AU862" s="8" t="inlineStr">
        <f aca="false">IF(A862&lt;&gt;"",IF(OR(M862&lt;&gt;0,N862&lt;&gt;0),ATAN2(M862,N862),0),"")</f>
        <is>
          <t/>
        </is>
      </c>
      <c r="AV862" s="8" t="inlineStr">
        <f aca="false">IF(A862&lt;&gt;"",DEGREES(AU862),"")</f>
        <is>
          <t/>
        </is>
      </c>
      <c r="AW862" s="8" t="inlineStr">
        <f aca="false">IF(A862&lt;&gt;"",SQRT(SUMSQ(P862:R862)),"")</f>
        <is>
          <t/>
        </is>
      </c>
      <c r="AX862" s="8" t="inlineStr">
        <f aca="false">IF(A862&lt;&gt;"",IF(AW862&lt;&gt;0,ACOS(R862/AW862),0),"")</f>
        <is>
          <t/>
        </is>
      </c>
      <c r="AY862" s="8" t="inlineStr">
        <f aca="false">IF(A862&lt;&gt;"",DEGREES(AX862),"")</f>
        <is>
          <t/>
        </is>
      </c>
      <c r="AZ862" s="8" t="inlineStr">
        <f aca="false">IF(A862&lt;&gt;"",IF(OR(P862&lt;&gt;0,Q862&lt;&gt;0),ATAN2(P862,Q862),0),"")</f>
        <is>
          <t/>
        </is>
      </c>
      <c r="BA862" s="8" t="inlineStr">
        <f aca="false">IF(A862&lt;&gt;"",DEGREES(AZ862),"")</f>
        <is>
          <t/>
        </is>
      </c>
      <c r="BB862" s="8" t="inlineStr">
        <f aca="false">IF(A862&lt;&gt;"",SQRT(SUMSQ(S862:U862)),"")</f>
        <is>
          <t/>
        </is>
      </c>
      <c r="BC862" s="8" t="inlineStr">
        <f aca="false">IF(A862&lt;&gt;"",IF(BB862&lt;&gt;0,ACOS(U862/BB862),0),"")</f>
        <is>
          <t/>
        </is>
      </c>
      <c r="BD862" s="8" t="inlineStr">
        <f aca="false">IF(A862&lt;&gt;"",DEGREES(BC862),"")</f>
        <is>
          <t/>
        </is>
      </c>
      <c r="BE862" s="8" t="inlineStr">
        <f aca="false">IF(A862&lt;&gt;"",IF(OR(S862&lt;&gt;0,T862&lt;&gt;0),ATAN2(S862,T862),0),"")</f>
        <is>
          <t/>
        </is>
      </c>
      <c r="BF862" s="8" t="inlineStr">
        <f aca="false">IF(A862&lt;&gt;"",DEGREES(BE862),"")</f>
        <is>
          <t/>
        </is>
      </c>
      <c r="BG862" s="8" t="inlineStr">
        <f aca="false">IF(A862&lt;&gt;"",SQRT(SUMSQ(V862:X862)),"")</f>
        <is>
          <t/>
        </is>
      </c>
      <c r="BH862" s="8" t="inlineStr">
        <f aca="false">IF(A862&lt;&gt;"",IF(BG862&lt;&gt;0,ACOS(X862/BG862),0),"")</f>
        <is>
          <t/>
        </is>
      </c>
      <c r="BI862" s="8" t="inlineStr">
        <f aca="false">IF(A862&lt;&gt;"",DEGREES(BH862),"")</f>
        <is>
          <t/>
        </is>
      </c>
      <c r="BJ862" s="8" t="inlineStr">
        <f aca="false">IF(A862&lt;&gt;"",IF(OR(V862&lt;&gt;0,W862&lt;&gt;0),ATAN2(V862,W862),0),"")</f>
        <is>
          <t/>
        </is>
      </c>
      <c r="BK862" s="8" t="inlineStr">
        <f aca="false">IF(A862&lt;&gt;"",DEGREES(BJ862),"")</f>
        <is>
          <t/>
        </is>
      </c>
      <c r="BL862" s="8" t="inlineStr">
        <f aca="false">IF(A862&lt;&gt;"",SQRT(SUMSQ(Y862:AA862)),"")</f>
        <is>
          <t/>
        </is>
      </c>
      <c r="BM862" s="8" t="inlineStr">
        <f aca="false">IF(A862&lt;&gt;"",IF(BL862&lt;&gt;0,ACOS(AA862/BL862),0),"")</f>
        <is>
          <t/>
        </is>
      </c>
      <c r="BN862" s="8" t="inlineStr">
        <f aca="false">IF(A862&lt;&gt;"",DEGREES(BM862),"")</f>
        <is>
          <t/>
        </is>
      </c>
      <c r="BO862" s="8" t="inlineStr">
        <f aca="false">IF(A862&lt;&gt;"",IF(OR(Y862&lt;&gt;0,Z862&lt;&gt;0),ATAN2(Y862,Z862),0),"")</f>
        <is>
          <t/>
        </is>
      </c>
      <c r="BP862" s="8" t="inlineStr">
        <f aca="false">IF(A862&lt;&gt;"",DEGREES(BO862),"")</f>
        <is>
          <t/>
        </is>
      </c>
      <c r="BQ862" s="8" t="inlineStr">
        <f aca="false">IF(A862&lt;&gt;"",SQRT(SUMSQ(AB862:AD862)),"")</f>
        <is>
          <t/>
        </is>
      </c>
      <c r="BR862" s="8" t="inlineStr">
        <f aca="false">IF(A862&lt;&gt;"",IF(BQ862&lt;&gt;0,ACOS(AD862/BQ862),0),"")</f>
        <is>
          <t/>
        </is>
      </c>
      <c r="BS862" s="8" t="inlineStr">
        <f aca="false">IF(A862&lt;&gt;"",DEGREES(BR862),"")</f>
        <is>
          <t/>
        </is>
      </c>
      <c r="BT862" s="8" t="inlineStr">
        <f aca="false">IF(A862&lt;&gt;"",IF(OR(AB862&lt;&gt;0,AC862&lt;&gt;0),ATAN2(AB862,AC862),0),"")</f>
        <is>
          <t/>
        </is>
      </c>
      <c r="BU862" s="8" t="inlineStr">
        <f aca="false">IF(A862&lt;&gt;"",DEGREES(BT862),"")</f>
        <is>
          <t/>
        </is>
      </c>
      <c r="BV862" s="8" t="inlineStr">
        <f aca="false">IF(A862&lt;&gt;"",SQRT(SUMSQ(AE862:AG862)),"")</f>
        <is>
          <t/>
        </is>
      </c>
      <c r="BW862" s="8" t="inlineStr">
        <f aca="false">IF(A862&lt;&gt;"",IF(BV862&lt;&gt;0,ACOS(AG862/BV862),0),"")</f>
        <is>
          <t/>
        </is>
      </c>
      <c r="BX862" s="8" t="inlineStr">
        <f aca="false">IF(A862&lt;&gt;"",DEGREES(BW862),"")</f>
        <is>
          <t/>
        </is>
      </c>
      <c r="BY862" s="8" t="inlineStr">
        <f aca="false">IF(A862&lt;&gt;"",IF(OR(AF862&lt;&gt;0,AG862&lt;&gt;0),ATAN2(AF862,AG862),0),"")</f>
        <is>
          <t/>
        </is>
      </c>
      <c r="BZ862" s="8" t="inlineStr">
        <f aca="false">IF(A862&lt;&gt;"",DEGREES(BY862),"")</f>
        <is>
          <t/>
        </is>
      </c>
      <c r="CA862" s="0" t="inlineStr">
        <f aca="false">IF(A862&lt;&gt;"",IF(AND(AI862&lt;Parameters!$B$11,AI862&gt;Parameters!$B$12,AN862&lt;Parameters!$B$11,AN862&gt;Parameters!$B$12,AS862&lt;Parameters!$B$11,AS862&gt;Parameters!$B$12,AX862&lt;Parameters!$B$11,AX862&gt;Parameters!$B$12,BC862&lt;Parameters!$B$11,BC862&gt;Parameters!$B$12,BM862&lt;Parameters!$B$11,BM862&gt;Parameters!$B$12,BR862&lt;Parameters!$B$11,BR862&gt;Parameters!$B$12,BW862&lt;Parameters!$B$11,BW862&gt;Parameters!$B$12),1,0),"")</f>
        <is>
          <t/>
        </is>
      </c>
      <c r="CB862" s="0" t="inlineStr">
        <f aca="false">IF(A862&lt;&gt;"",IF(OR(AI862&lt;Parameters!$B$12,AI862&gt;Parameters!$B$11),0,1),"")</f>
        <is>
          <t/>
        </is>
      </c>
      <c r="CC862" s="0" t="inlineStr">
        <f aca="false">IF(A862&lt;&gt;"",IF(OR(AN862&lt;Parameters!$B$12,AN862&gt;Parameters!$B$11),0,1),"")</f>
        <is>
          <t/>
        </is>
      </c>
      <c r="CD862" s="0" t="inlineStr">
        <f aca="false">IF(A862&lt;&gt;"",IF(OR(AS862&lt;Parameters!$B$12,AS862&gt;Parameters!$B$11),0,1),"")</f>
        <is>
          <t/>
        </is>
      </c>
      <c r="CE862" s="0" t="inlineStr">
        <f aca="false">IF(A862&lt;&gt;"",IF(OR(AX862&lt;Parameters!$B$12,AX862&gt;Parameters!$B$11),0,1),"")</f>
        <is>
          <t/>
        </is>
      </c>
      <c r="CF862" s="0" t="inlineStr">
        <f aca="false">IF(A862&lt;&gt;"",IF(OR(BC862&lt;Parameters!$B$12,BC862&gt;Parameters!$B$11),0,1),"")</f>
        <is>
          <t/>
        </is>
      </c>
      <c r="CG862" s="0" t="inlineStr">
        <f aca="false">IF(A862&lt;&gt;"",IF(OR(BH862&lt;Parameters!$B$12,BH862&gt;Parameters!$B$11),0,1),"")</f>
        <is>
          <t/>
        </is>
      </c>
      <c r="CH862" s="0" t="inlineStr">
        <f aca="false">IF(A862&lt;&gt;"",IF(OR(BM862&lt;Parameters!$B$12,BM862&gt;Parameters!$B$11),0,1),"")</f>
        <is>
          <t/>
        </is>
      </c>
      <c r="CI862" s="0" t="inlineStr">
        <f aca="false">IF(A862&lt;&gt;"",IF(OR(BR862&lt;Parameters!$B$12,BR862&gt;Parameters!$B$11),0,1),"")</f>
        <is>
          <t/>
        </is>
      </c>
      <c r="CJ862" s="0" t="inlineStr">
        <f aca="false">IF(A862&lt;&gt;"",IF(OR(BW862&lt;Parameters!$B$12,BW862&gt;Parameters!$B$11),0,1),"")</f>
        <is>
          <t/>
        </is>
      </c>
      <c r="CK862" s="26" t="inlineStr">
        <f aca="false">IF(A862&lt;&gt;"",SUM(CB862:CJ862)/9,"")</f>
        <is>
          <t/>
        </is>
      </c>
      <c r="CL862" s="0" t="inlineStr">
        <f aca="false">IF(A862&lt;&gt;"",CK862*9,"")</f>
        <is>
          <t/>
        </is>
      </c>
      <c r="CM862" s="8" t="inlineStr">
        <f aca="false">IF(A862&lt;&gt;"",TEXT(B862,CM$2)&amp;" "&amp;TEXT(A862,CM$2),"")</f>
        <is>
          <t/>
        </is>
      </c>
    </row>
    <row r="863" customFormat="false" ht="15" hidden="false" customHeight="false" outlineLevel="0" collapsed="false">
      <c r="A863" s="0" t="inlineStr">
        <f aca="false">IF(OR(B862&lt;Parameters!$K$12,A862&lt;Parameters!$K$12),IF(A862&lt;Parameters!$K$12,A862+1,0),"")</f>
        <is>
          <t/>
        </is>
      </c>
      <c r="B863" s="0" t="inlineStr">
        <f aca="false">IF(A863&lt;&gt;"",IF(A863=0,B862+1,B862),"")</f>
        <is>
          <t/>
        </is>
      </c>
      <c r="C863" s="24" t="inlineStr">
        <f aca="false">IF(A863&lt;&gt;"",-_phi*(A863+0.5),"")</f>
        <is>
          <t/>
        </is>
      </c>
      <c r="D863" s="8" t="inlineStr">
        <f aca="false">IF(A863&lt;&gt;"",DEGREES(C863),"")</f>
        <is>
          <t/>
        </is>
      </c>
      <c r="E863" s="24" t="inlineStr">
        <f aca="false">IF(A863&lt;&gt;"",_phi*(B863+0.5),"")</f>
        <is>
          <t/>
        </is>
      </c>
      <c r="F863" s="8" t="inlineStr">
        <f aca="false">IF(A863&lt;&gt;"",DEGREES(E863),"")</f>
        <is>
          <t/>
        </is>
      </c>
      <c r="G863" s="8" t="inlineStr">
        <f aca="false">IF(A863&lt;&gt;"",LOOKUP(A863,h!$A$3:$A$30,h!$D$3:$D$30),"")</f>
        <is>
          <t/>
        </is>
      </c>
      <c r="H863" s="8" t="inlineStr">
        <f aca="false">IF(A863&lt;&gt;"",LOOKUP(B863,h!$A$3:$A$30,h!$D$3:$D$30),"")</f>
        <is>
          <t/>
        </is>
      </c>
      <c r="I863" s="8" t="inlineStr">
        <f aca="false">IF(A863&lt;&gt;"",_zif,"")</f>
        <is>
          <t/>
        </is>
      </c>
      <c r="J863" s="8" t="inlineStr">
        <f aca="false">IF(A863&lt;&gt;"",$G863+'v1 Frame'!D$3*COS($C863)+'v1 Frame'!E$3*SIN($C863)*SIN($E863)+'v1 Frame'!F$3*SIN($C863)*COS($E863),"")</f>
        <is>
          <t/>
        </is>
      </c>
      <c r="K863" s="8" t="inlineStr">
        <f aca="false">IF(A863&lt;&gt;"",$H863+'v1 Frame'!E$3*COS($E863)-'v1 Frame'!F$3*SIN($E863),"")</f>
        <is>
          <t/>
        </is>
      </c>
      <c r="L863" s="8" t="inlineStr">
        <f aca="false">IF(A863&lt;&gt;"",$I863-'v1 Frame'!D$3*SIN($C863)+'v1 Frame'!E$3*COS($C863)*SIN($E863)+'v1 Frame'!F$3*COS($C863)*COS($E863),"")</f>
        <is>
          <t/>
        </is>
      </c>
      <c r="M863" s="8" t="inlineStr">
        <f aca="false">IF(A863&lt;&gt;"",$G863+'v1 Frame'!G$3*COS($C863)+'v1 Frame'!H$3*SIN($C863)*SIN($E863)+'v1 Frame'!I$3*SIN($C863)*COS($E863),"")</f>
        <is>
          <t/>
        </is>
      </c>
      <c r="N863" s="8" t="inlineStr">
        <f aca="false">IF(A863&lt;&gt;"",$H863+'v1 Frame'!H$3*COS($E863)-'v1 Frame'!I$3*SIN($E863),"")</f>
        <is>
          <t/>
        </is>
      </c>
      <c r="O863" s="8" t="inlineStr">
        <f aca="false">IF(A863&lt;&gt;"",$I863-'v1 Frame'!G$3*SIN($C863)+'v1 Frame'!H$3*COS($C863)*SIN($E863)+'v1 Frame'!I$3*COS($C863)*COS($E863),"")</f>
        <is>
          <t/>
        </is>
      </c>
      <c r="P863" s="8" t="inlineStr">
        <f aca="false">IF(A863&lt;&gt;"",$G863+'v1 Frame'!J$3*COS($C863)+'v1 Frame'!K$3*SIN($C863)*SIN($E863)+'v1 Frame'!L$3*SIN($C863)*COS($E863),"")</f>
        <is>
          <t/>
        </is>
      </c>
      <c r="Q863" s="8" t="inlineStr">
        <f aca="false">IF(A863&lt;&gt;"",$H863+'v1 Frame'!K$3*COS($E863)-'v1 Frame'!L$3*SIN($E863),"")</f>
        <is>
          <t/>
        </is>
      </c>
      <c r="R863" s="8" t="inlineStr">
        <f aca="false">IF(A863&lt;&gt;"",$I863-'v1 Frame'!J$3*SIN($C863)+'v1 Frame'!K$3*COS($C863)*SIN($E863)+'v1 Frame'!L$3*COS($C863)*COS($E863),"")</f>
        <is>
          <t/>
        </is>
      </c>
      <c r="S863" s="8" t="inlineStr">
        <f aca="false">IF(A863&lt;&gt;"",$G863+'v1 Frame'!M$3*COS($C863)+'v1 Frame'!N$3*SIN($C863)*SIN($E863)+'v1 Frame'!O$3*SIN($C863)*COS($E863),"")</f>
        <is>
          <t/>
        </is>
      </c>
      <c r="T863" s="8" t="inlineStr">
        <f aca="false">IF(A863&lt;&gt;"",$H863+'v1 Frame'!N$3*COS($E863)-'v1 Frame'!O$3*SIN($E863),"")</f>
        <is>
          <t/>
        </is>
      </c>
      <c r="U863" s="8" t="inlineStr">
        <f aca="false">IF(A863&lt;&gt;"",$I863-'v1 Frame'!M$3*SIN($C863)+'v1 Frame'!N$3*COS($C863)*SIN($E863)+'v1 Frame'!O$3*COS($C863)*COS($E863),"")</f>
        <is>
          <t/>
        </is>
      </c>
      <c r="V863" s="8" t="inlineStr">
        <f aca="false">IF(A863&lt;&gt;"",$G863+'v1 Frame'!P$3*COS($C863)+'v1 Frame'!Q$3*SIN($C863)*SIN($E863)+'v1 Frame'!R$3*SIN($C863)*COS($E863),"")</f>
        <is>
          <t/>
        </is>
      </c>
      <c r="W863" s="8" t="inlineStr">
        <f aca="false">IF(A863&lt;&gt;"",$H863+'v1 Frame'!Q$3*COS($E863)-'v1 Frame'!R$3*SIN($E863),"")</f>
        <is>
          <t/>
        </is>
      </c>
      <c r="X863" s="8" t="inlineStr">
        <f aca="false">IF(A863&lt;&gt;"",$I863-'v1 Frame'!P$3*SIN($C863)+'v1 Frame'!Q$3*COS($C863)*SIN($E863)+'v1 Frame'!R$3*COS($C863)*COS($E863),"")</f>
        <is>
          <t/>
        </is>
      </c>
      <c r="Y863" s="8" t="inlineStr">
        <f aca="false">IF(A863&lt;&gt;"",$G863+'v1 Frame'!S$3*COS($C863)+'v1 Frame'!T$3*SIN($C863)*SIN($E863)+'v1 Frame'!U$3*SIN($C863)*COS($E863),"")</f>
        <is>
          <t/>
        </is>
      </c>
      <c r="Z863" s="8" t="inlineStr">
        <f aca="false">IF(A863&lt;&gt;"",$H863+'v1 Frame'!T$3*COS($E863)-'v1 Frame'!U$3*SIN($E863),"")</f>
        <is>
          <t/>
        </is>
      </c>
      <c r="AA863" s="8" t="inlineStr">
        <f aca="false">IF(A863&lt;&gt;"",$I863-'v1 Frame'!S$3*SIN($C863)+'v1 Frame'!T$3*COS($C863)*SIN($E863)+'v1 Frame'!U$3*COS($C863)*COS($E863),"")</f>
        <is>
          <t/>
        </is>
      </c>
      <c r="AB863" s="8" t="inlineStr">
        <f aca="false">IF(A863&lt;&gt;"",$G863+'v1 Frame'!V$3*COS($C863)+'v1 Frame'!W$3*SIN($C863)*SIN($E863)+'v1 Frame'!X$3*SIN($C863)*COS($E863),"")</f>
        <is>
          <t/>
        </is>
      </c>
      <c r="AC863" s="8" t="inlineStr">
        <f aca="false">IF(A863&lt;&gt;"",$H863+'v1 Frame'!W$3*COS($E863)-'v1 Frame'!X$3*SIN($E863),"")</f>
        <is>
          <t/>
        </is>
      </c>
      <c r="AD863" s="8" t="inlineStr">
        <f aca="false">IF(A863&lt;&gt;"",$I863-'v1 Frame'!V$3*SIN($C863)+'v1 Frame'!W$3*COS($C863)*SIN($E863)+'v1 Frame'!X$3*COS($C863)*COS($E863),"")</f>
        <is>
          <t/>
        </is>
      </c>
      <c r="AE863" s="25" t="inlineStr">
        <f aca="false">IF(A863&lt;&gt;"",$G863+'v1 Frame'!Y$3*COS($C863)+'v1 Frame'!Z$3*SIN($C863)*SIN($E863)+'v1 Frame'!AA$3*SIN($C863)*COS($E863),"")</f>
        <is>
          <t/>
        </is>
      </c>
      <c r="AF863" s="25" t="inlineStr">
        <f aca="false">IF(A863&lt;&gt;"",$H863+'v1 Frame'!Z$3*COS($E863)-'v1 Frame'!AA$3*SIN($E863),"")</f>
        <is>
          <t/>
        </is>
      </c>
      <c r="AG863" s="25" t="inlineStr">
        <f aca="false">IF(A863&lt;&gt;"",$I863-'v1 Frame'!Y$3*SIN($C863)+'v1 Frame'!Z$3*COS($C863)*SIN($E863)+'v1 Frame'!AA$3*COS($C863)*COS($E863),"")</f>
        <is>
          <t/>
        </is>
      </c>
      <c r="AH863" s="8" t="inlineStr">
        <f aca="false">IF(A863&lt;&gt;"",SQRT(SUMSQ(G863:I863)),"")</f>
        <is>
          <t/>
        </is>
      </c>
      <c r="AI863" s="8" t="inlineStr">
        <f aca="false">IF(A863&lt;&gt;"",IF(AH863&lt;&gt;0,ACOS(I863/AH863),0),"")</f>
        <is>
          <t/>
        </is>
      </c>
      <c r="AJ863" s="8" t="inlineStr">
        <f aca="false">IF(A863&lt;&gt;"",DEGREES(AI863),"")</f>
        <is>
          <t/>
        </is>
      </c>
      <c r="AK863" s="8" t="inlineStr">
        <f aca="false">IF(A863&lt;&gt;"",IF(OR(G863&lt;&gt;0,H863&lt;&gt;0),ATAN2(G863,H863),0),"")</f>
        <is>
          <t/>
        </is>
      </c>
      <c r="AL863" s="8" t="inlineStr">
        <f aca="false">IF(A863&lt;&gt;"",DEGREES(AK863),"")</f>
        <is>
          <t/>
        </is>
      </c>
      <c r="AM863" s="8" t="inlineStr">
        <f aca="false">IF(A863&lt;&gt;"",SQRT(SUMSQ(J863:L863)),"")</f>
        <is>
          <t/>
        </is>
      </c>
      <c r="AN863" s="8" t="inlineStr">
        <f aca="false">IF(A863&lt;&gt;"",IF(AM863&lt;&gt;0,ACOS(L863/AM863),0),"")</f>
        <is>
          <t/>
        </is>
      </c>
      <c r="AO863" s="8" t="inlineStr">
        <f aca="false">IF(A863&lt;&gt;"",DEGREES(AN863),"")</f>
        <is>
          <t/>
        </is>
      </c>
      <c r="AP863" s="8" t="inlineStr">
        <f aca="false">IF(A863&lt;&gt;"",IF(OR(J863&lt;&gt;0,K863&lt;&gt;0),ATAN2(J863,K863),0),"")</f>
        <is>
          <t/>
        </is>
      </c>
      <c r="AQ863" s="8" t="inlineStr">
        <f aca="false">IF(A863&lt;&gt;"",DEGREES(AP863),"")</f>
        <is>
          <t/>
        </is>
      </c>
      <c r="AR863" s="8" t="inlineStr">
        <f aca="false">IF(A863&lt;&gt;"",SQRT(SUMSQ(M863:O863)),"")</f>
        <is>
          <t/>
        </is>
      </c>
      <c r="AS863" s="8" t="inlineStr">
        <f aca="false">IF(A863&lt;&gt;"",IF(AR863&lt;&gt;0,ACOS(O863/AR863),0),"")</f>
        <is>
          <t/>
        </is>
      </c>
      <c r="AT863" s="8" t="inlineStr">
        <f aca="false">IF(A863&lt;&gt;"",DEGREES(AS863),"")</f>
        <is>
          <t/>
        </is>
      </c>
      <c r="AU863" s="8" t="inlineStr">
        <f aca="false">IF(A863&lt;&gt;"",IF(OR(M863&lt;&gt;0,N863&lt;&gt;0),ATAN2(M863,N863),0),"")</f>
        <is>
          <t/>
        </is>
      </c>
      <c r="AV863" s="8" t="inlineStr">
        <f aca="false">IF(A863&lt;&gt;"",DEGREES(AU863),"")</f>
        <is>
          <t/>
        </is>
      </c>
      <c r="AW863" s="8" t="inlineStr">
        <f aca="false">IF(A863&lt;&gt;"",SQRT(SUMSQ(P863:R863)),"")</f>
        <is>
          <t/>
        </is>
      </c>
      <c r="AX863" s="8" t="inlineStr">
        <f aca="false">IF(A863&lt;&gt;"",IF(AW863&lt;&gt;0,ACOS(R863/AW863),0),"")</f>
        <is>
          <t/>
        </is>
      </c>
      <c r="AY863" s="8" t="inlineStr">
        <f aca="false">IF(A863&lt;&gt;"",DEGREES(AX863),"")</f>
        <is>
          <t/>
        </is>
      </c>
      <c r="AZ863" s="8" t="inlineStr">
        <f aca="false">IF(A863&lt;&gt;"",IF(OR(P863&lt;&gt;0,Q863&lt;&gt;0),ATAN2(P863,Q863),0),"")</f>
        <is>
          <t/>
        </is>
      </c>
      <c r="BA863" s="8" t="inlineStr">
        <f aca="false">IF(A863&lt;&gt;"",DEGREES(AZ863),"")</f>
        <is>
          <t/>
        </is>
      </c>
      <c r="BB863" s="8" t="inlineStr">
        <f aca="false">IF(A863&lt;&gt;"",SQRT(SUMSQ(S863:U863)),"")</f>
        <is>
          <t/>
        </is>
      </c>
      <c r="BC863" s="8" t="inlineStr">
        <f aca="false">IF(A863&lt;&gt;"",IF(BB863&lt;&gt;0,ACOS(U863/BB863),0),"")</f>
        <is>
          <t/>
        </is>
      </c>
      <c r="BD863" s="8" t="inlineStr">
        <f aca="false">IF(A863&lt;&gt;"",DEGREES(BC863),"")</f>
        <is>
          <t/>
        </is>
      </c>
      <c r="BE863" s="8" t="inlineStr">
        <f aca="false">IF(A863&lt;&gt;"",IF(OR(S863&lt;&gt;0,T863&lt;&gt;0),ATAN2(S863,T863),0),"")</f>
        <is>
          <t/>
        </is>
      </c>
      <c r="BF863" s="8" t="inlineStr">
        <f aca="false">IF(A863&lt;&gt;"",DEGREES(BE863),"")</f>
        <is>
          <t/>
        </is>
      </c>
      <c r="BG863" s="8" t="inlineStr">
        <f aca="false">IF(A863&lt;&gt;"",SQRT(SUMSQ(V863:X863)),"")</f>
        <is>
          <t/>
        </is>
      </c>
      <c r="BH863" s="8" t="inlineStr">
        <f aca="false">IF(A863&lt;&gt;"",IF(BG863&lt;&gt;0,ACOS(X863/BG863),0),"")</f>
        <is>
          <t/>
        </is>
      </c>
      <c r="BI863" s="8" t="inlineStr">
        <f aca="false">IF(A863&lt;&gt;"",DEGREES(BH863),"")</f>
        <is>
          <t/>
        </is>
      </c>
      <c r="BJ863" s="8" t="inlineStr">
        <f aca="false">IF(A863&lt;&gt;"",IF(OR(V863&lt;&gt;0,W863&lt;&gt;0),ATAN2(V863,W863),0),"")</f>
        <is>
          <t/>
        </is>
      </c>
      <c r="BK863" s="8" t="inlineStr">
        <f aca="false">IF(A863&lt;&gt;"",DEGREES(BJ863),"")</f>
        <is>
          <t/>
        </is>
      </c>
      <c r="BL863" s="8" t="inlineStr">
        <f aca="false">IF(A863&lt;&gt;"",SQRT(SUMSQ(Y863:AA863)),"")</f>
        <is>
          <t/>
        </is>
      </c>
      <c r="BM863" s="8" t="inlineStr">
        <f aca="false">IF(A863&lt;&gt;"",IF(BL863&lt;&gt;0,ACOS(AA863/BL863),0),"")</f>
        <is>
          <t/>
        </is>
      </c>
      <c r="BN863" s="8" t="inlineStr">
        <f aca="false">IF(A863&lt;&gt;"",DEGREES(BM863),"")</f>
        <is>
          <t/>
        </is>
      </c>
      <c r="BO863" s="8" t="inlineStr">
        <f aca="false">IF(A863&lt;&gt;"",IF(OR(Y863&lt;&gt;0,Z863&lt;&gt;0),ATAN2(Y863,Z863),0),"")</f>
        <is>
          <t/>
        </is>
      </c>
      <c r="BP863" s="8" t="inlineStr">
        <f aca="false">IF(A863&lt;&gt;"",DEGREES(BO863),"")</f>
        <is>
          <t/>
        </is>
      </c>
      <c r="BQ863" s="8" t="inlineStr">
        <f aca="false">IF(A863&lt;&gt;"",SQRT(SUMSQ(AB863:AD863)),"")</f>
        <is>
          <t/>
        </is>
      </c>
      <c r="BR863" s="8" t="inlineStr">
        <f aca="false">IF(A863&lt;&gt;"",IF(BQ863&lt;&gt;0,ACOS(AD863/BQ863),0),"")</f>
        <is>
          <t/>
        </is>
      </c>
      <c r="BS863" s="8" t="inlineStr">
        <f aca="false">IF(A863&lt;&gt;"",DEGREES(BR863),"")</f>
        <is>
          <t/>
        </is>
      </c>
      <c r="BT863" s="8" t="inlineStr">
        <f aca="false">IF(A863&lt;&gt;"",IF(OR(AB863&lt;&gt;0,AC863&lt;&gt;0),ATAN2(AB863,AC863),0),"")</f>
        <is>
          <t/>
        </is>
      </c>
      <c r="BU863" s="8" t="inlineStr">
        <f aca="false">IF(A863&lt;&gt;"",DEGREES(BT863),"")</f>
        <is>
          <t/>
        </is>
      </c>
      <c r="BV863" s="8" t="inlineStr">
        <f aca="false">IF(A863&lt;&gt;"",SQRT(SUMSQ(AE863:AG863)),"")</f>
        <is>
          <t/>
        </is>
      </c>
      <c r="BW863" s="8" t="inlineStr">
        <f aca="false">IF(A863&lt;&gt;"",IF(BV863&lt;&gt;0,ACOS(AG863/BV863),0),"")</f>
        <is>
          <t/>
        </is>
      </c>
      <c r="BX863" s="8" t="inlineStr">
        <f aca="false">IF(A863&lt;&gt;"",DEGREES(BW863),"")</f>
        <is>
          <t/>
        </is>
      </c>
      <c r="BY863" s="8" t="inlineStr">
        <f aca="false">IF(A863&lt;&gt;"",IF(OR(AF863&lt;&gt;0,AG863&lt;&gt;0),ATAN2(AF863,AG863),0),"")</f>
        <is>
          <t/>
        </is>
      </c>
      <c r="BZ863" s="8" t="inlineStr">
        <f aca="false">IF(A863&lt;&gt;"",DEGREES(BY863),"")</f>
        <is>
          <t/>
        </is>
      </c>
      <c r="CA863" s="0" t="inlineStr">
        <f aca="false">IF(A863&lt;&gt;"",IF(AND(AI863&lt;Parameters!$B$11,AI863&gt;Parameters!$B$12,AN863&lt;Parameters!$B$11,AN863&gt;Parameters!$B$12,AS863&lt;Parameters!$B$11,AS863&gt;Parameters!$B$12,AX863&lt;Parameters!$B$11,AX863&gt;Parameters!$B$12,BC863&lt;Parameters!$B$11,BC863&gt;Parameters!$B$12,BM863&lt;Parameters!$B$11,BM863&gt;Parameters!$B$12,BR863&lt;Parameters!$B$11,BR863&gt;Parameters!$B$12,BW863&lt;Parameters!$B$11,BW863&gt;Parameters!$B$12),1,0),"")</f>
        <is>
          <t/>
        </is>
      </c>
      <c r="CB863" s="0" t="inlineStr">
        <f aca="false">IF(A863&lt;&gt;"",IF(OR(AI863&lt;Parameters!$B$12,AI863&gt;Parameters!$B$11),0,1),"")</f>
        <is>
          <t/>
        </is>
      </c>
      <c r="CC863" s="0" t="inlineStr">
        <f aca="false">IF(A863&lt;&gt;"",IF(OR(AN863&lt;Parameters!$B$12,AN863&gt;Parameters!$B$11),0,1),"")</f>
        <is>
          <t/>
        </is>
      </c>
      <c r="CD863" s="0" t="inlineStr">
        <f aca="false">IF(A863&lt;&gt;"",IF(OR(AS863&lt;Parameters!$B$12,AS863&gt;Parameters!$B$11),0,1),"")</f>
        <is>
          <t/>
        </is>
      </c>
      <c r="CE863" s="0" t="inlineStr">
        <f aca="false">IF(A863&lt;&gt;"",IF(OR(AX863&lt;Parameters!$B$12,AX863&gt;Parameters!$B$11),0,1),"")</f>
        <is>
          <t/>
        </is>
      </c>
      <c r="CF863" s="0" t="inlineStr">
        <f aca="false">IF(A863&lt;&gt;"",IF(OR(BC863&lt;Parameters!$B$12,BC863&gt;Parameters!$B$11),0,1),"")</f>
        <is>
          <t/>
        </is>
      </c>
      <c r="CG863" s="0" t="inlineStr">
        <f aca="false">IF(A863&lt;&gt;"",IF(OR(BH863&lt;Parameters!$B$12,BH863&gt;Parameters!$B$11),0,1),"")</f>
        <is>
          <t/>
        </is>
      </c>
      <c r="CH863" s="0" t="inlineStr">
        <f aca="false">IF(A863&lt;&gt;"",IF(OR(BM863&lt;Parameters!$B$12,BM863&gt;Parameters!$B$11),0,1),"")</f>
        <is>
          <t/>
        </is>
      </c>
      <c r="CI863" s="0" t="inlineStr">
        <f aca="false">IF(A863&lt;&gt;"",IF(OR(BR863&lt;Parameters!$B$12,BR863&gt;Parameters!$B$11),0,1),"")</f>
        <is>
          <t/>
        </is>
      </c>
      <c r="CJ863" s="0" t="inlineStr">
        <f aca="false">IF(A863&lt;&gt;"",IF(OR(BW863&lt;Parameters!$B$12,BW863&gt;Parameters!$B$11),0,1),"")</f>
        <is>
          <t/>
        </is>
      </c>
      <c r="CK863" s="26" t="inlineStr">
        <f aca="false">IF(A863&lt;&gt;"",SUM(CB863:CJ863)/9,"")</f>
        <is>
          <t/>
        </is>
      </c>
      <c r="CL863" s="0" t="inlineStr">
        <f aca="false">IF(A863&lt;&gt;"",CK863*9,"")</f>
        <is>
          <t/>
        </is>
      </c>
      <c r="CM863" s="8" t="inlineStr">
        <f aca="false">IF(A863&lt;&gt;"",TEXT(B863,CM$2)&amp;" "&amp;TEXT(A863,CM$2),"")</f>
        <is>
          <t/>
        </is>
      </c>
    </row>
    <row r="864" customFormat="false" ht="15" hidden="false" customHeight="false" outlineLevel="0" collapsed="false">
      <c r="A864" s="0" t="inlineStr">
        <f aca="false">IF(OR(B863&lt;Parameters!$K$12,A863&lt;Parameters!$K$12),IF(A863&lt;Parameters!$K$12,A863+1,0),"")</f>
        <is>
          <t/>
        </is>
      </c>
      <c r="B864" s="0" t="inlineStr">
        <f aca="false">IF(A864&lt;&gt;"",IF(A864=0,B863+1,B863),"")</f>
        <is>
          <t/>
        </is>
      </c>
      <c r="C864" s="24" t="inlineStr">
        <f aca="false">IF(A864&lt;&gt;"",-_phi*(A864+0.5),"")</f>
        <is>
          <t/>
        </is>
      </c>
      <c r="D864" s="8" t="inlineStr">
        <f aca="false">IF(A864&lt;&gt;"",DEGREES(C864),"")</f>
        <is>
          <t/>
        </is>
      </c>
      <c r="E864" s="24" t="inlineStr">
        <f aca="false">IF(A864&lt;&gt;"",_phi*(B864+0.5),"")</f>
        <is>
          <t/>
        </is>
      </c>
      <c r="F864" s="8" t="inlineStr">
        <f aca="false">IF(A864&lt;&gt;"",DEGREES(E864),"")</f>
        <is>
          <t/>
        </is>
      </c>
      <c r="G864" s="8" t="inlineStr">
        <f aca="false">IF(A864&lt;&gt;"",LOOKUP(A864,h!$A$3:$A$30,h!$D$3:$D$30),"")</f>
        <is>
          <t/>
        </is>
      </c>
      <c r="H864" s="8" t="inlineStr">
        <f aca="false">IF(A864&lt;&gt;"",LOOKUP(B864,h!$A$3:$A$30,h!$D$3:$D$30),"")</f>
        <is>
          <t/>
        </is>
      </c>
      <c r="I864" s="8" t="inlineStr">
        <f aca="false">IF(A864&lt;&gt;"",_zif,"")</f>
        <is>
          <t/>
        </is>
      </c>
      <c r="J864" s="8" t="inlineStr">
        <f aca="false">IF(A864&lt;&gt;"",$G864+'v1 Frame'!D$3*COS($C864)+'v1 Frame'!E$3*SIN($C864)*SIN($E864)+'v1 Frame'!F$3*SIN($C864)*COS($E864),"")</f>
        <is>
          <t/>
        </is>
      </c>
      <c r="K864" s="8" t="inlineStr">
        <f aca="false">IF(A864&lt;&gt;"",$H864+'v1 Frame'!E$3*COS($E864)-'v1 Frame'!F$3*SIN($E864),"")</f>
        <is>
          <t/>
        </is>
      </c>
      <c r="L864" s="8" t="inlineStr">
        <f aca="false">IF(A864&lt;&gt;"",$I864-'v1 Frame'!D$3*SIN($C864)+'v1 Frame'!E$3*COS($C864)*SIN($E864)+'v1 Frame'!F$3*COS($C864)*COS($E864),"")</f>
        <is>
          <t/>
        </is>
      </c>
      <c r="M864" s="8" t="inlineStr">
        <f aca="false">IF(A864&lt;&gt;"",$G864+'v1 Frame'!G$3*COS($C864)+'v1 Frame'!H$3*SIN($C864)*SIN($E864)+'v1 Frame'!I$3*SIN($C864)*COS($E864),"")</f>
        <is>
          <t/>
        </is>
      </c>
      <c r="N864" s="8" t="inlineStr">
        <f aca="false">IF(A864&lt;&gt;"",$H864+'v1 Frame'!H$3*COS($E864)-'v1 Frame'!I$3*SIN($E864),"")</f>
        <is>
          <t/>
        </is>
      </c>
      <c r="O864" s="8" t="inlineStr">
        <f aca="false">IF(A864&lt;&gt;"",$I864-'v1 Frame'!G$3*SIN($C864)+'v1 Frame'!H$3*COS($C864)*SIN($E864)+'v1 Frame'!I$3*COS($C864)*COS($E864),"")</f>
        <is>
          <t/>
        </is>
      </c>
      <c r="P864" s="8" t="inlineStr">
        <f aca="false">IF(A864&lt;&gt;"",$G864+'v1 Frame'!J$3*COS($C864)+'v1 Frame'!K$3*SIN($C864)*SIN($E864)+'v1 Frame'!L$3*SIN($C864)*COS($E864),"")</f>
        <is>
          <t/>
        </is>
      </c>
      <c r="Q864" s="8" t="inlineStr">
        <f aca="false">IF(A864&lt;&gt;"",$H864+'v1 Frame'!K$3*COS($E864)-'v1 Frame'!L$3*SIN($E864),"")</f>
        <is>
          <t/>
        </is>
      </c>
      <c r="R864" s="8" t="inlineStr">
        <f aca="false">IF(A864&lt;&gt;"",$I864-'v1 Frame'!J$3*SIN($C864)+'v1 Frame'!K$3*COS($C864)*SIN($E864)+'v1 Frame'!L$3*COS($C864)*COS($E864),"")</f>
        <is>
          <t/>
        </is>
      </c>
      <c r="S864" s="8" t="inlineStr">
        <f aca="false">IF(A864&lt;&gt;"",$G864+'v1 Frame'!M$3*COS($C864)+'v1 Frame'!N$3*SIN($C864)*SIN($E864)+'v1 Frame'!O$3*SIN($C864)*COS($E864),"")</f>
        <is>
          <t/>
        </is>
      </c>
      <c r="T864" s="8" t="inlineStr">
        <f aca="false">IF(A864&lt;&gt;"",$H864+'v1 Frame'!N$3*COS($E864)-'v1 Frame'!O$3*SIN($E864),"")</f>
        <is>
          <t/>
        </is>
      </c>
      <c r="U864" s="8" t="inlineStr">
        <f aca="false">IF(A864&lt;&gt;"",$I864-'v1 Frame'!M$3*SIN($C864)+'v1 Frame'!N$3*COS($C864)*SIN($E864)+'v1 Frame'!O$3*COS($C864)*COS($E864),"")</f>
        <is>
          <t/>
        </is>
      </c>
      <c r="V864" s="8" t="inlineStr">
        <f aca="false">IF(A864&lt;&gt;"",$G864+'v1 Frame'!P$3*COS($C864)+'v1 Frame'!Q$3*SIN($C864)*SIN($E864)+'v1 Frame'!R$3*SIN($C864)*COS($E864),"")</f>
        <is>
          <t/>
        </is>
      </c>
      <c r="W864" s="8" t="inlineStr">
        <f aca="false">IF(A864&lt;&gt;"",$H864+'v1 Frame'!Q$3*COS($E864)-'v1 Frame'!R$3*SIN($E864),"")</f>
        <is>
          <t/>
        </is>
      </c>
      <c r="X864" s="8" t="inlineStr">
        <f aca="false">IF(A864&lt;&gt;"",$I864-'v1 Frame'!P$3*SIN($C864)+'v1 Frame'!Q$3*COS($C864)*SIN($E864)+'v1 Frame'!R$3*COS($C864)*COS($E864),"")</f>
        <is>
          <t/>
        </is>
      </c>
      <c r="Y864" s="8" t="inlineStr">
        <f aca="false">IF(A864&lt;&gt;"",$G864+'v1 Frame'!S$3*COS($C864)+'v1 Frame'!T$3*SIN($C864)*SIN($E864)+'v1 Frame'!U$3*SIN($C864)*COS($E864),"")</f>
        <is>
          <t/>
        </is>
      </c>
      <c r="Z864" s="8" t="inlineStr">
        <f aca="false">IF(A864&lt;&gt;"",$H864+'v1 Frame'!T$3*COS($E864)-'v1 Frame'!U$3*SIN($E864),"")</f>
        <is>
          <t/>
        </is>
      </c>
      <c r="AA864" s="8" t="inlineStr">
        <f aca="false">IF(A864&lt;&gt;"",$I864-'v1 Frame'!S$3*SIN($C864)+'v1 Frame'!T$3*COS($C864)*SIN($E864)+'v1 Frame'!U$3*COS($C864)*COS($E864),"")</f>
        <is>
          <t/>
        </is>
      </c>
      <c r="AB864" s="8" t="inlineStr">
        <f aca="false">IF(A864&lt;&gt;"",$G864+'v1 Frame'!V$3*COS($C864)+'v1 Frame'!W$3*SIN($C864)*SIN($E864)+'v1 Frame'!X$3*SIN($C864)*COS($E864),"")</f>
        <is>
          <t/>
        </is>
      </c>
      <c r="AC864" s="8" t="inlineStr">
        <f aca="false">IF(A864&lt;&gt;"",$H864+'v1 Frame'!W$3*COS($E864)-'v1 Frame'!X$3*SIN($E864),"")</f>
        <is>
          <t/>
        </is>
      </c>
      <c r="AD864" s="8" t="inlineStr">
        <f aca="false">IF(A864&lt;&gt;"",$I864-'v1 Frame'!V$3*SIN($C864)+'v1 Frame'!W$3*COS($C864)*SIN($E864)+'v1 Frame'!X$3*COS($C864)*COS($E864),"")</f>
        <is>
          <t/>
        </is>
      </c>
      <c r="AE864" s="25" t="inlineStr">
        <f aca="false">IF(A864&lt;&gt;"",$G864+'v1 Frame'!Y$3*COS($C864)+'v1 Frame'!Z$3*SIN($C864)*SIN($E864)+'v1 Frame'!AA$3*SIN($C864)*COS($E864),"")</f>
        <is>
          <t/>
        </is>
      </c>
      <c r="AF864" s="25" t="inlineStr">
        <f aca="false">IF(A864&lt;&gt;"",$H864+'v1 Frame'!Z$3*COS($E864)-'v1 Frame'!AA$3*SIN($E864),"")</f>
        <is>
          <t/>
        </is>
      </c>
      <c r="AG864" s="25" t="inlineStr">
        <f aca="false">IF(A864&lt;&gt;"",$I864-'v1 Frame'!Y$3*SIN($C864)+'v1 Frame'!Z$3*COS($C864)*SIN($E864)+'v1 Frame'!AA$3*COS($C864)*COS($E864),"")</f>
        <is>
          <t/>
        </is>
      </c>
      <c r="AH864" s="8" t="inlineStr">
        <f aca="false">IF(A864&lt;&gt;"",SQRT(SUMSQ(G864:I864)),"")</f>
        <is>
          <t/>
        </is>
      </c>
      <c r="AI864" s="8" t="inlineStr">
        <f aca="false">IF(A864&lt;&gt;"",IF(AH864&lt;&gt;0,ACOS(I864/AH864),0),"")</f>
        <is>
          <t/>
        </is>
      </c>
      <c r="AJ864" s="8" t="inlineStr">
        <f aca="false">IF(A864&lt;&gt;"",DEGREES(AI864),"")</f>
        <is>
          <t/>
        </is>
      </c>
      <c r="AK864" s="8" t="inlineStr">
        <f aca="false">IF(A864&lt;&gt;"",IF(OR(G864&lt;&gt;0,H864&lt;&gt;0),ATAN2(G864,H864),0),"")</f>
        <is>
          <t/>
        </is>
      </c>
      <c r="AL864" s="8" t="inlineStr">
        <f aca="false">IF(A864&lt;&gt;"",DEGREES(AK864),"")</f>
        <is>
          <t/>
        </is>
      </c>
      <c r="AM864" s="8" t="inlineStr">
        <f aca="false">IF(A864&lt;&gt;"",SQRT(SUMSQ(J864:L864)),"")</f>
        <is>
          <t/>
        </is>
      </c>
      <c r="AN864" s="8" t="inlineStr">
        <f aca="false">IF(A864&lt;&gt;"",IF(AM864&lt;&gt;0,ACOS(L864/AM864),0),"")</f>
        <is>
          <t/>
        </is>
      </c>
      <c r="AO864" s="8" t="inlineStr">
        <f aca="false">IF(A864&lt;&gt;"",DEGREES(AN864),"")</f>
        <is>
          <t/>
        </is>
      </c>
      <c r="AP864" s="8" t="inlineStr">
        <f aca="false">IF(A864&lt;&gt;"",IF(OR(J864&lt;&gt;0,K864&lt;&gt;0),ATAN2(J864,K864),0),"")</f>
        <is>
          <t/>
        </is>
      </c>
      <c r="AQ864" s="8" t="inlineStr">
        <f aca="false">IF(A864&lt;&gt;"",DEGREES(AP864),"")</f>
        <is>
          <t/>
        </is>
      </c>
      <c r="AR864" s="8" t="inlineStr">
        <f aca="false">IF(A864&lt;&gt;"",SQRT(SUMSQ(M864:O864)),"")</f>
        <is>
          <t/>
        </is>
      </c>
      <c r="AS864" s="8" t="inlineStr">
        <f aca="false">IF(A864&lt;&gt;"",IF(AR864&lt;&gt;0,ACOS(O864/AR864),0),"")</f>
        <is>
          <t/>
        </is>
      </c>
      <c r="AT864" s="8" t="inlineStr">
        <f aca="false">IF(A864&lt;&gt;"",DEGREES(AS864),"")</f>
        <is>
          <t/>
        </is>
      </c>
      <c r="AU864" s="8" t="inlineStr">
        <f aca="false">IF(A864&lt;&gt;"",IF(OR(M864&lt;&gt;0,N864&lt;&gt;0),ATAN2(M864,N864),0),"")</f>
        <is>
          <t/>
        </is>
      </c>
      <c r="AV864" s="8" t="inlineStr">
        <f aca="false">IF(A864&lt;&gt;"",DEGREES(AU864),"")</f>
        <is>
          <t/>
        </is>
      </c>
      <c r="AW864" s="8" t="inlineStr">
        <f aca="false">IF(A864&lt;&gt;"",SQRT(SUMSQ(P864:R864)),"")</f>
        <is>
          <t/>
        </is>
      </c>
      <c r="AX864" s="8" t="inlineStr">
        <f aca="false">IF(A864&lt;&gt;"",IF(AW864&lt;&gt;0,ACOS(R864/AW864),0),"")</f>
        <is>
          <t/>
        </is>
      </c>
      <c r="AY864" s="8" t="inlineStr">
        <f aca="false">IF(A864&lt;&gt;"",DEGREES(AX864),"")</f>
        <is>
          <t/>
        </is>
      </c>
      <c r="AZ864" s="8" t="inlineStr">
        <f aca="false">IF(A864&lt;&gt;"",IF(OR(P864&lt;&gt;0,Q864&lt;&gt;0),ATAN2(P864,Q864),0),"")</f>
        <is>
          <t/>
        </is>
      </c>
      <c r="BA864" s="8" t="inlineStr">
        <f aca="false">IF(A864&lt;&gt;"",DEGREES(AZ864),"")</f>
        <is>
          <t/>
        </is>
      </c>
      <c r="BB864" s="8" t="inlineStr">
        <f aca="false">IF(A864&lt;&gt;"",SQRT(SUMSQ(S864:U864)),"")</f>
        <is>
          <t/>
        </is>
      </c>
      <c r="BC864" s="8" t="inlineStr">
        <f aca="false">IF(A864&lt;&gt;"",IF(BB864&lt;&gt;0,ACOS(U864/BB864),0),"")</f>
        <is>
          <t/>
        </is>
      </c>
      <c r="BD864" s="8" t="inlineStr">
        <f aca="false">IF(A864&lt;&gt;"",DEGREES(BC864),"")</f>
        <is>
          <t/>
        </is>
      </c>
      <c r="BE864" s="8" t="inlineStr">
        <f aca="false">IF(A864&lt;&gt;"",IF(OR(S864&lt;&gt;0,T864&lt;&gt;0),ATAN2(S864,T864),0),"")</f>
        <is>
          <t/>
        </is>
      </c>
      <c r="BF864" s="8" t="inlineStr">
        <f aca="false">IF(A864&lt;&gt;"",DEGREES(BE864),"")</f>
        <is>
          <t/>
        </is>
      </c>
      <c r="BG864" s="8" t="inlineStr">
        <f aca="false">IF(A864&lt;&gt;"",SQRT(SUMSQ(V864:X864)),"")</f>
        <is>
          <t/>
        </is>
      </c>
      <c r="BH864" s="8" t="inlineStr">
        <f aca="false">IF(A864&lt;&gt;"",IF(BG864&lt;&gt;0,ACOS(X864/BG864),0),"")</f>
        <is>
          <t/>
        </is>
      </c>
      <c r="BI864" s="8" t="inlineStr">
        <f aca="false">IF(A864&lt;&gt;"",DEGREES(BH864),"")</f>
        <is>
          <t/>
        </is>
      </c>
      <c r="BJ864" s="8" t="inlineStr">
        <f aca="false">IF(A864&lt;&gt;"",IF(OR(V864&lt;&gt;0,W864&lt;&gt;0),ATAN2(V864,W864),0),"")</f>
        <is>
          <t/>
        </is>
      </c>
      <c r="BK864" s="8" t="inlineStr">
        <f aca="false">IF(A864&lt;&gt;"",DEGREES(BJ864),"")</f>
        <is>
          <t/>
        </is>
      </c>
      <c r="BL864" s="8" t="inlineStr">
        <f aca="false">IF(A864&lt;&gt;"",SQRT(SUMSQ(Y864:AA864)),"")</f>
        <is>
          <t/>
        </is>
      </c>
      <c r="BM864" s="8" t="inlineStr">
        <f aca="false">IF(A864&lt;&gt;"",IF(BL864&lt;&gt;0,ACOS(AA864/BL864),0),"")</f>
        <is>
          <t/>
        </is>
      </c>
      <c r="BN864" s="8" t="inlineStr">
        <f aca="false">IF(A864&lt;&gt;"",DEGREES(BM864),"")</f>
        <is>
          <t/>
        </is>
      </c>
      <c r="BO864" s="8" t="inlineStr">
        <f aca="false">IF(A864&lt;&gt;"",IF(OR(Y864&lt;&gt;0,Z864&lt;&gt;0),ATAN2(Y864,Z864),0),"")</f>
        <is>
          <t/>
        </is>
      </c>
      <c r="BP864" s="8" t="inlineStr">
        <f aca="false">IF(A864&lt;&gt;"",DEGREES(BO864),"")</f>
        <is>
          <t/>
        </is>
      </c>
      <c r="BQ864" s="8" t="inlineStr">
        <f aca="false">IF(A864&lt;&gt;"",SQRT(SUMSQ(AB864:AD864)),"")</f>
        <is>
          <t/>
        </is>
      </c>
      <c r="BR864" s="8" t="inlineStr">
        <f aca="false">IF(A864&lt;&gt;"",IF(BQ864&lt;&gt;0,ACOS(AD864/BQ864),0),"")</f>
        <is>
          <t/>
        </is>
      </c>
      <c r="BS864" s="8" t="inlineStr">
        <f aca="false">IF(A864&lt;&gt;"",DEGREES(BR864),"")</f>
        <is>
          <t/>
        </is>
      </c>
      <c r="BT864" s="8" t="inlineStr">
        <f aca="false">IF(A864&lt;&gt;"",IF(OR(AB864&lt;&gt;0,AC864&lt;&gt;0),ATAN2(AB864,AC864),0),"")</f>
        <is>
          <t/>
        </is>
      </c>
      <c r="BU864" s="8" t="inlineStr">
        <f aca="false">IF(A864&lt;&gt;"",DEGREES(BT864),"")</f>
        <is>
          <t/>
        </is>
      </c>
      <c r="BV864" s="8" t="inlineStr">
        <f aca="false">IF(A864&lt;&gt;"",SQRT(SUMSQ(AE864:AG864)),"")</f>
        <is>
          <t/>
        </is>
      </c>
      <c r="BW864" s="8" t="inlineStr">
        <f aca="false">IF(A864&lt;&gt;"",IF(BV864&lt;&gt;0,ACOS(AG864/BV864),0),"")</f>
        <is>
          <t/>
        </is>
      </c>
      <c r="BX864" s="8" t="inlineStr">
        <f aca="false">IF(A864&lt;&gt;"",DEGREES(BW864),"")</f>
        <is>
          <t/>
        </is>
      </c>
      <c r="BY864" s="8" t="inlineStr">
        <f aca="false">IF(A864&lt;&gt;"",IF(OR(AF864&lt;&gt;0,AG864&lt;&gt;0),ATAN2(AF864,AG864),0),"")</f>
        <is>
          <t/>
        </is>
      </c>
      <c r="BZ864" s="8" t="inlineStr">
        <f aca="false">IF(A864&lt;&gt;"",DEGREES(BY864),"")</f>
        <is>
          <t/>
        </is>
      </c>
      <c r="CA864" s="0" t="inlineStr">
        <f aca="false">IF(A864&lt;&gt;"",IF(AND(AI864&lt;Parameters!$B$11,AI864&gt;Parameters!$B$12,AN864&lt;Parameters!$B$11,AN864&gt;Parameters!$B$12,AS864&lt;Parameters!$B$11,AS864&gt;Parameters!$B$12,AX864&lt;Parameters!$B$11,AX864&gt;Parameters!$B$12,BC864&lt;Parameters!$B$11,BC864&gt;Parameters!$B$12,BM864&lt;Parameters!$B$11,BM864&gt;Parameters!$B$12,BR864&lt;Parameters!$B$11,BR864&gt;Parameters!$B$12,BW864&lt;Parameters!$B$11,BW864&gt;Parameters!$B$12),1,0),"")</f>
        <is>
          <t/>
        </is>
      </c>
      <c r="CB864" s="0" t="inlineStr">
        <f aca="false">IF(A864&lt;&gt;"",IF(OR(AI864&lt;Parameters!$B$12,AI864&gt;Parameters!$B$11),0,1),"")</f>
        <is>
          <t/>
        </is>
      </c>
      <c r="CC864" s="0" t="inlineStr">
        <f aca="false">IF(A864&lt;&gt;"",IF(OR(AN864&lt;Parameters!$B$12,AN864&gt;Parameters!$B$11),0,1),"")</f>
        <is>
          <t/>
        </is>
      </c>
      <c r="CD864" s="0" t="inlineStr">
        <f aca="false">IF(A864&lt;&gt;"",IF(OR(AS864&lt;Parameters!$B$12,AS864&gt;Parameters!$B$11),0,1),"")</f>
        <is>
          <t/>
        </is>
      </c>
      <c r="CE864" s="0" t="inlineStr">
        <f aca="false">IF(A864&lt;&gt;"",IF(OR(AX864&lt;Parameters!$B$12,AX864&gt;Parameters!$B$11),0,1),"")</f>
        <is>
          <t/>
        </is>
      </c>
      <c r="CF864" s="0" t="inlineStr">
        <f aca="false">IF(A864&lt;&gt;"",IF(OR(BC864&lt;Parameters!$B$12,BC864&gt;Parameters!$B$11),0,1),"")</f>
        <is>
          <t/>
        </is>
      </c>
      <c r="CG864" s="0" t="inlineStr">
        <f aca="false">IF(A864&lt;&gt;"",IF(OR(BH864&lt;Parameters!$B$12,BH864&gt;Parameters!$B$11),0,1),"")</f>
        <is>
          <t/>
        </is>
      </c>
      <c r="CH864" s="0" t="inlineStr">
        <f aca="false">IF(A864&lt;&gt;"",IF(OR(BM864&lt;Parameters!$B$12,BM864&gt;Parameters!$B$11),0,1),"")</f>
        <is>
          <t/>
        </is>
      </c>
      <c r="CI864" s="0" t="inlineStr">
        <f aca="false">IF(A864&lt;&gt;"",IF(OR(BR864&lt;Parameters!$B$12,BR864&gt;Parameters!$B$11),0,1),"")</f>
        <is>
          <t/>
        </is>
      </c>
      <c r="CJ864" s="0" t="inlineStr">
        <f aca="false">IF(A864&lt;&gt;"",IF(OR(BW864&lt;Parameters!$B$12,BW864&gt;Parameters!$B$11),0,1),"")</f>
        <is>
          <t/>
        </is>
      </c>
      <c r="CK864" s="26" t="inlineStr">
        <f aca="false">IF(A864&lt;&gt;"",SUM(CB864:CJ864)/9,"")</f>
        <is>
          <t/>
        </is>
      </c>
      <c r="CL864" s="0" t="inlineStr">
        <f aca="false">IF(A864&lt;&gt;"",CK864*9,"")</f>
        <is>
          <t/>
        </is>
      </c>
      <c r="CM864" s="8" t="inlineStr">
        <f aca="false">IF(A864&lt;&gt;"",TEXT(B864,CM$2)&amp;" "&amp;TEXT(A864,CM$2),"")</f>
        <is>
          <t/>
        </is>
      </c>
    </row>
    <row r="865" customFormat="false" ht="15" hidden="false" customHeight="false" outlineLevel="0" collapsed="false">
      <c r="A865" s="0" t="inlineStr">
        <f aca="false">IF(OR(B864&lt;Parameters!$K$12,A864&lt;Parameters!$K$12),IF(A864&lt;Parameters!$K$12,A864+1,0),"")</f>
        <is>
          <t/>
        </is>
      </c>
      <c r="B865" s="0" t="inlineStr">
        <f aca="false">IF(A865&lt;&gt;"",IF(A865=0,B864+1,B864),"")</f>
        <is>
          <t/>
        </is>
      </c>
      <c r="C865" s="24" t="inlineStr">
        <f aca="false">IF(A865&lt;&gt;"",-_phi*(A865+0.5),"")</f>
        <is>
          <t/>
        </is>
      </c>
      <c r="D865" s="8" t="inlineStr">
        <f aca="false">IF(A865&lt;&gt;"",DEGREES(C865),"")</f>
        <is>
          <t/>
        </is>
      </c>
      <c r="E865" s="24" t="inlineStr">
        <f aca="false">IF(A865&lt;&gt;"",_phi*(B865+0.5),"")</f>
        <is>
          <t/>
        </is>
      </c>
      <c r="F865" s="8" t="inlineStr">
        <f aca="false">IF(A865&lt;&gt;"",DEGREES(E865),"")</f>
        <is>
          <t/>
        </is>
      </c>
      <c r="G865" s="8" t="inlineStr">
        <f aca="false">IF(A865&lt;&gt;"",LOOKUP(A865,h!$A$3:$A$30,h!$D$3:$D$30),"")</f>
        <is>
          <t/>
        </is>
      </c>
      <c r="H865" s="8" t="inlineStr">
        <f aca="false">IF(A865&lt;&gt;"",LOOKUP(B865,h!$A$3:$A$30,h!$D$3:$D$30),"")</f>
        <is>
          <t/>
        </is>
      </c>
      <c r="I865" s="8" t="inlineStr">
        <f aca="false">IF(A865&lt;&gt;"",_zif,"")</f>
        <is>
          <t/>
        </is>
      </c>
      <c r="J865" s="8" t="inlineStr">
        <f aca="false">IF(A865&lt;&gt;"",$G865+'v1 Frame'!D$3*COS($C865)+'v1 Frame'!E$3*SIN($C865)*SIN($E865)+'v1 Frame'!F$3*SIN($C865)*COS($E865),"")</f>
        <is>
          <t/>
        </is>
      </c>
      <c r="K865" s="8" t="inlineStr">
        <f aca="false">IF(A865&lt;&gt;"",$H865+'v1 Frame'!E$3*COS($E865)-'v1 Frame'!F$3*SIN($E865),"")</f>
        <is>
          <t/>
        </is>
      </c>
      <c r="L865" s="8" t="inlineStr">
        <f aca="false">IF(A865&lt;&gt;"",$I865-'v1 Frame'!D$3*SIN($C865)+'v1 Frame'!E$3*COS($C865)*SIN($E865)+'v1 Frame'!F$3*COS($C865)*COS($E865),"")</f>
        <is>
          <t/>
        </is>
      </c>
      <c r="M865" s="8" t="inlineStr">
        <f aca="false">IF(A865&lt;&gt;"",$G865+'v1 Frame'!G$3*COS($C865)+'v1 Frame'!H$3*SIN($C865)*SIN($E865)+'v1 Frame'!I$3*SIN($C865)*COS($E865),"")</f>
        <is>
          <t/>
        </is>
      </c>
      <c r="N865" s="8" t="inlineStr">
        <f aca="false">IF(A865&lt;&gt;"",$H865+'v1 Frame'!H$3*COS($E865)-'v1 Frame'!I$3*SIN($E865),"")</f>
        <is>
          <t/>
        </is>
      </c>
      <c r="O865" s="8" t="inlineStr">
        <f aca="false">IF(A865&lt;&gt;"",$I865-'v1 Frame'!G$3*SIN($C865)+'v1 Frame'!H$3*COS($C865)*SIN($E865)+'v1 Frame'!I$3*COS($C865)*COS($E865),"")</f>
        <is>
          <t/>
        </is>
      </c>
      <c r="P865" s="8" t="inlineStr">
        <f aca="false">IF(A865&lt;&gt;"",$G865+'v1 Frame'!J$3*COS($C865)+'v1 Frame'!K$3*SIN($C865)*SIN($E865)+'v1 Frame'!L$3*SIN($C865)*COS($E865),"")</f>
        <is>
          <t/>
        </is>
      </c>
      <c r="Q865" s="8" t="inlineStr">
        <f aca="false">IF(A865&lt;&gt;"",$H865+'v1 Frame'!K$3*COS($E865)-'v1 Frame'!L$3*SIN($E865),"")</f>
        <is>
          <t/>
        </is>
      </c>
      <c r="R865" s="8" t="inlineStr">
        <f aca="false">IF(A865&lt;&gt;"",$I865-'v1 Frame'!J$3*SIN($C865)+'v1 Frame'!K$3*COS($C865)*SIN($E865)+'v1 Frame'!L$3*COS($C865)*COS($E865),"")</f>
        <is>
          <t/>
        </is>
      </c>
      <c r="S865" s="8" t="inlineStr">
        <f aca="false">IF(A865&lt;&gt;"",$G865+'v1 Frame'!M$3*COS($C865)+'v1 Frame'!N$3*SIN($C865)*SIN($E865)+'v1 Frame'!O$3*SIN($C865)*COS($E865),"")</f>
        <is>
          <t/>
        </is>
      </c>
      <c r="T865" s="8" t="inlineStr">
        <f aca="false">IF(A865&lt;&gt;"",$H865+'v1 Frame'!N$3*COS($E865)-'v1 Frame'!O$3*SIN($E865),"")</f>
        <is>
          <t/>
        </is>
      </c>
      <c r="U865" s="8" t="inlineStr">
        <f aca="false">IF(A865&lt;&gt;"",$I865-'v1 Frame'!M$3*SIN($C865)+'v1 Frame'!N$3*COS($C865)*SIN($E865)+'v1 Frame'!O$3*COS($C865)*COS($E865),"")</f>
        <is>
          <t/>
        </is>
      </c>
      <c r="V865" s="8" t="inlineStr">
        <f aca="false">IF(A865&lt;&gt;"",$G865+'v1 Frame'!P$3*COS($C865)+'v1 Frame'!Q$3*SIN($C865)*SIN($E865)+'v1 Frame'!R$3*SIN($C865)*COS($E865),"")</f>
        <is>
          <t/>
        </is>
      </c>
      <c r="W865" s="8" t="inlineStr">
        <f aca="false">IF(A865&lt;&gt;"",$H865+'v1 Frame'!Q$3*COS($E865)-'v1 Frame'!R$3*SIN($E865),"")</f>
        <is>
          <t/>
        </is>
      </c>
      <c r="X865" s="8" t="inlineStr">
        <f aca="false">IF(A865&lt;&gt;"",$I865-'v1 Frame'!P$3*SIN($C865)+'v1 Frame'!Q$3*COS($C865)*SIN($E865)+'v1 Frame'!R$3*COS($C865)*COS($E865),"")</f>
        <is>
          <t/>
        </is>
      </c>
      <c r="Y865" s="8" t="inlineStr">
        <f aca="false">IF(A865&lt;&gt;"",$G865+'v1 Frame'!S$3*COS($C865)+'v1 Frame'!T$3*SIN($C865)*SIN($E865)+'v1 Frame'!U$3*SIN($C865)*COS($E865),"")</f>
        <is>
          <t/>
        </is>
      </c>
      <c r="Z865" s="8" t="inlineStr">
        <f aca="false">IF(A865&lt;&gt;"",$H865+'v1 Frame'!T$3*COS($E865)-'v1 Frame'!U$3*SIN($E865),"")</f>
        <is>
          <t/>
        </is>
      </c>
      <c r="AA865" s="8" t="inlineStr">
        <f aca="false">IF(A865&lt;&gt;"",$I865-'v1 Frame'!S$3*SIN($C865)+'v1 Frame'!T$3*COS($C865)*SIN($E865)+'v1 Frame'!U$3*COS($C865)*COS($E865),"")</f>
        <is>
          <t/>
        </is>
      </c>
      <c r="AB865" s="8" t="inlineStr">
        <f aca="false">IF(A865&lt;&gt;"",$G865+'v1 Frame'!V$3*COS($C865)+'v1 Frame'!W$3*SIN($C865)*SIN($E865)+'v1 Frame'!X$3*SIN($C865)*COS($E865),"")</f>
        <is>
          <t/>
        </is>
      </c>
      <c r="AC865" s="8" t="inlineStr">
        <f aca="false">IF(A865&lt;&gt;"",$H865+'v1 Frame'!W$3*COS($E865)-'v1 Frame'!X$3*SIN($E865),"")</f>
        <is>
          <t/>
        </is>
      </c>
      <c r="AD865" s="8" t="inlineStr">
        <f aca="false">IF(A865&lt;&gt;"",$I865-'v1 Frame'!V$3*SIN($C865)+'v1 Frame'!W$3*COS($C865)*SIN($E865)+'v1 Frame'!X$3*COS($C865)*COS($E865),"")</f>
        <is>
          <t/>
        </is>
      </c>
      <c r="AE865" s="25" t="inlineStr">
        <f aca="false">IF(A865&lt;&gt;"",$G865+'v1 Frame'!Y$3*COS($C865)+'v1 Frame'!Z$3*SIN($C865)*SIN($E865)+'v1 Frame'!AA$3*SIN($C865)*COS($E865),"")</f>
        <is>
          <t/>
        </is>
      </c>
      <c r="AF865" s="25" t="inlineStr">
        <f aca="false">IF(A865&lt;&gt;"",$H865+'v1 Frame'!Z$3*COS($E865)-'v1 Frame'!AA$3*SIN($E865),"")</f>
        <is>
          <t/>
        </is>
      </c>
      <c r="AG865" s="25" t="inlineStr">
        <f aca="false">IF(A865&lt;&gt;"",$I865-'v1 Frame'!Y$3*SIN($C865)+'v1 Frame'!Z$3*COS($C865)*SIN($E865)+'v1 Frame'!AA$3*COS($C865)*COS($E865),"")</f>
        <is>
          <t/>
        </is>
      </c>
      <c r="AH865" s="8" t="inlineStr">
        <f aca="false">IF(A865&lt;&gt;"",SQRT(SUMSQ(G865:I865)),"")</f>
        <is>
          <t/>
        </is>
      </c>
      <c r="AI865" s="8" t="inlineStr">
        <f aca="false">IF(A865&lt;&gt;"",IF(AH865&lt;&gt;0,ACOS(I865/AH865),0),"")</f>
        <is>
          <t/>
        </is>
      </c>
      <c r="AJ865" s="8" t="inlineStr">
        <f aca="false">IF(A865&lt;&gt;"",DEGREES(AI865),"")</f>
        <is>
          <t/>
        </is>
      </c>
      <c r="AK865" s="8" t="inlineStr">
        <f aca="false">IF(A865&lt;&gt;"",IF(OR(G865&lt;&gt;0,H865&lt;&gt;0),ATAN2(G865,H865),0),"")</f>
        <is>
          <t/>
        </is>
      </c>
      <c r="AL865" s="8" t="inlineStr">
        <f aca="false">IF(A865&lt;&gt;"",DEGREES(AK865),"")</f>
        <is>
          <t/>
        </is>
      </c>
      <c r="AM865" s="8" t="inlineStr">
        <f aca="false">IF(A865&lt;&gt;"",SQRT(SUMSQ(J865:L865)),"")</f>
        <is>
          <t/>
        </is>
      </c>
      <c r="AN865" s="8" t="inlineStr">
        <f aca="false">IF(A865&lt;&gt;"",IF(AM865&lt;&gt;0,ACOS(L865/AM865),0),"")</f>
        <is>
          <t/>
        </is>
      </c>
      <c r="AO865" s="8" t="inlineStr">
        <f aca="false">IF(A865&lt;&gt;"",DEGREES(AN865),"")</f>
        <is>
          <t/>
        </is>
      </c>
      <c r="AP865" s="8" t="inlineStr">
        <f aca="false">IF(A865&lt;&gt;"",IF(OR(J865&lt;&gt;0,K865&lt;&gt;0),ATAN2(J865,K865),0),"")</f>
        <is>
          <t/>
        </is>
      </c>
      <c r="AQ865" s="8" t="inlineStr">
        <f aca="false">IF(A865&lt;&gt;"",DEGREES(AP865),"")</f>
        <is>
          <t/>
        </is>
      </c>
      <c r="AR865" s="8" t="inlineStr">
        <f aca="false">IF(A865&lt;&gt;"",SQRT(SUMSQ(M865:O865)),"")</f>
        <is>
          <t/>
        </is>
      </c>
      <c r="AS865" s="8" t="inlineStr">
        <f aca="false">IF(A865&lt;&gt;"",IF(AR865&lt;&gt;0,ACOS(O865/AR865),0),"")</f>
        <is>
          <t/>
        </is>
      </c>
      <c r="AT865" s="8" t="inlineStr">
        <f aca="false">IF(A865&lt;&gt;"",DEGREES(AS865),"")</f>
        <is>
          <t/>
        </is>
      </c>
      <c r="AU865" s="8" t="inlineStr">
        <f aca="false">IF(A865&lt;&gt;"",IF(OR(M865&lt;&gt;0,N865&lt;&gt;0),ATAN2(M865,N865),0),"")</f>
        <is>
          <t/>
        </is>
      </c>
      <c r="AV865" s="8" t="inlineStr">
        <f aca="false">IF(A865&lt;&gt;"",DEGREES(AU865),"")</f>
        <is>
          <t/>
        </is>
      </c>
      <c r="AW865" s="8" t="inlineStr">
        <f aca="false">IF(A865&lt;&gt;"",SQRT(SUMSQ(P865:R865)),"")</f>
        <is>
          <t/>
        </is>
      </c>
      <c r="AX865" s="8" t="inlineStr">
        <f aca="false">IF(A865&lt;&gt;"",IF(AW865&lt;&gt;0,ACOS(R865/AW865),0),"")</f>
        <is>
          <t/>
        </is>
      </c>
      <c r="AY865" s="8" t="inlineStr">
        <f aca="false">IF(A865&lt;&gt;"",DEGREES(AX865),"")</f>
        <is>
          <t/>
        </is>
      </c>
      <c r="AZ865" s="8" t="inlineStr">
        <f aca="false">IF(A865&lt;&gt;"",IF(OR(P865&lt;&gt;0,Q865&lt;&gt;0),ATAN2(P865,Q865),0),"")</f>
        <is>
          <t/>
        </is>
      </c>
      <c r="BA865" s="8" t="inlineStr">
        <f aca="false">IF(A865&lt;&gt;"",DEGREES(AZ865),"")</f>
        <is>
          <t/>
        </is>
      </c>
      <c r="BB865" s="8" t="inlineStr">
        <f aca="false">IF(A865&lt;&gt;"",SQRT(SUMSQ(S865:U865)),"")</f>
        <is>
          <t/>
        </is>
      </c>
      <c r="BC865" s="8" t="inlineStr">
        <f aca="false">IF(A865&lt;&gt;"",IF(BB865&lt;&gt;0,ACOS(U865/BB865),0),"")</f>
        <is>
          <t/>
        </is>
      </c>
      <c r="BD865" s="8" t="inlineStr">
        <f aca="false">IF(A865&lt;&gt;"",DEGREES(BC865),"")</f>
        <is>
          <t/>
        </is>
      </c>
      <c r="BE865" s="8" t="inlineStr">
        <f aca="false">IF(A865&lt;&gt;"",IF(OR(S865&lt;&gt;0,T865&lt;&gt;0),ATAN2(S865,T865),0),"")</f>
        <is>
          <t/>
        </is>
      </c>
      <c r="BF865" s="8" t="inlineStr">
        <f aca="false">IF(A865&lt;&gt;"",DEGREES(BE865),"")</f>
        <is>
          <t/>
        </is>
      </c>
      <c r="BG865" s="8" t="inlineStr">
        <f aca="false">IF(A865&lt;&gt;"",SQRT(SUMSQ(V865:X865)),"")</f>
        <is>
          <t/>
        </is>
      </c>
      <c r="BH865" s="8" t="inlineStr">
        <f aca="false">IF(A865&lt;&gt;"",IF(BG865&lt;&gt;0,ACOS(X865/BG865),0),"")</f>
        <is>
          <t/>
        </is>
      </c>
      <c r="BI865" s="8" t="inlineStr">
        <f aca="false">IF(A865&lt;&gt;"",DEGREES(BH865),"")</f>
        <is>
          <t/>
        </is>
      </c>
      <c r="BJ865" s="8" t="inlineStr">
        <f aca="false">IF(A865&lt;&gt;"",IF(OR(V865&lt;&gt;0,W865&lt;&gt;0),ATAN2(V865,W865),0),"")</f>
        <is>
          <t/>
        </is>
      </c>
      <c r="BK865" s="8" t="inlineStr">
        <f aca="false">IF(A865&lt;&gt;"",DEGREES(BJ865),"")</f>
        <is>
          <t/>
        </is>
      </c>
      <c r="BL865" s="8" t="inlineStr">
        <f aca="false">IF(A865&lt;&gt;"",SQRT(SUMSQ(Y865:AA865)),"")</f>
        <is>
          <t/>
        </is>
      </c>
      <c r="BM865" s="8" t="inlineStr">
        <f aca="false">IF(A865&lt;&gt;"",IF(BL865&lt;&gt;0,ACOS(AA865/BL865),0),"")</f>
        <is>
          <t/>
        </is>
      </c>
      <c r="BN865" s="8" t="inlineStr">
        <f aca="false">IF(A865&lt;&gt;"",DEGREES(BM865),"")</f>
        <is>
          <t/>
        </is>
      </c>
      <c r="BO865" s="8" t="inlineStr">
        <f aca="false">IF(A865&lt;&gt;"",IF(OR(Y865&lt;&gt;0,Z865&lt;&gt;0),ATAN2(Y865,Z865),0),"")</f>
        <is>
          <t/>
        </is>
      </c>
      <c r="BP865" s="8" t="inlineStr">
        <f aca="false">IF(A865&lt;&gt;"",DEGREES(BO865),"")</f>
        <is>
          <t/>
        </is>
      </c>
      <c r="BQ865" s="8" t="inlineStr">
        <f aca="false">IF(A865&lt;&gt;"",SQRT(SUMSQ(AB865:AD865)),"")</f>
        <is>
          <t/>
        </is>
      </c>
      <c r="BR865" s="8" t="inlineStr">
        <f aca="false">IF(A865&lt;&gt;"",IF(BQ865&lt;&gt;0,ACOS(AD865/BQ865),0),"")</f>
        <is>
          <t/>
        </is>
      </c>
      <c r="BS865" s="8" t="inlineStr">
        <f aca="false">IF(A865&lt;&gt;"",DEGREES(BR865),"")</f>
        <is>
          <t/>
        </is>
      </c>
      <c r="BT865" s="8" t="inlineStr">
        <f aca="false">IF(A865&lt;&gt;"",IF(OR(AB865&lt;&gt;0,AC865&lt;&gt;0),ATAN2(AB865,AC865),0),"")</f>
        <is>
          <t/>
        </is>
      </c>
      <c r="BU865" s="8" t="inlineStr">
        <f aca="false">IF(A865&lt;&gt;"",DEGREES(BT865),"")</f>
        <is>
          <t/>
        </is>
      </c>
      <c r="BV865" s="8" t="inlineStr">
        <f aca="false">IF(A865&lt;&gt;"",SQRT(SUMSQ(AE865:AG865)),"")</f>
        <is>
          <t/>
        </is>
      </c>
      <c r="BW865" s="8" t="inlineStr">
        <f aca="false">IF(A865&lt;&gt;"",IF(BV865&lt;&gt;0,ACOS(AG865/BV865),0),"")</f>
        <is>
          <t/>
        </is>
      </c>
      <c r="BX865" s="8" t="inlineStr">
        <f aca="false">IF(A865&lt;&gt;"",DEGREES(BW865),"")</f>
        <is>
          <t/>
        </is>
      </c>
      <c r="BY865" s="8" t="inlineStr">
        <f aca="false">IF(A865&lt;&gt;"",IF(OR(AF865&lt;&gt;0,AG865&lt;&gt;0),ATAN2(AF865,AG865),0),"")</f>
        <is>
          <t/>
        </is>
      </c>
      <c r="BZ865" s="8" t="inlineStr">
        <f aca="false">IF(A865&lt;&gt;"",DEGREES(BY865),"")</f>
        <is>
          <t/>
        </is>
      </c>
      <c r="CA865" s="0" t="inlineStr">
        <f aca="false">IF(A865&lt;&gt;"",IF(AND(AI865&lt;Parameters!$B$11,AI865&gt;Parameters!$B$12,AN865&lt;Parameters!$B$11,AN865&gt;Parameters!$B$12,AS865&lt;Parameters!$B$11,AS865&gt;Parameters!$B$12,AX865&lt;Parameters!$B$11,AX865&gt;Parameters!$B$12,BC865&lt;Parameters!$B$11,BC865&gt;Parameters!$B$12,BM865&lt;Parameters!$B$11,BM865&gt;Parameters!$B$12,BR865&lt;Parameters!$B$11,BR865&gt;Parameters!$B$12,BW865&lt;Parameters!$B$11,BW865&gt;Parameters!$B$12),1,0),"")</f>
        <is>
          <t/>
        </is>
      </c>
      <c r="CB865" s="0" t="inlineStr">
        <f aca="false">IF(A865&lt;&gt;"",IF(OR(AI865&lt;Parameters!$B$12,AI865&gt;Parameters!$B$11),0,1),"")</f>
        <is>
          <t/>
        </is>
      </c>
      <c r="CC865" s="0" t="inlineStr">
        <f aca="false">IF(A865&lt;&gt;"",IF(OR(AN865&lt;Parameters!$B$12,AN865&gt;Parameters!$B$11),0,1),"")</f>
        <is>
          <t/>
        </is>
      </c>
      <c r="CD865" s="0" t="inlineStr">
        <f aca="false">IF(A865&lt;&gt;"",IF(OR(AS865&lt;Parameters!$B$12,AS865&gt;Parameters!$B$11),0,1),"")</f>
        <is>
          <t/>
        </is>
      </c>
      <c r="CE865" s="0" t="inlineStr">
        <f aca="false">IF(A865&lt;&gt;"",IF(OR(AX865&lt;Parameters!$B$12,AX865&gt;Parameters!$B$11),0,1),"")</f>
        <is>
          <t/>
        </is>
      </c>
      <c r="CF865" s="0" t="inlineStr">
        <f aca="false">IF(A865&lt;&gt;"",IF(OR(BC865&lt;Parameters!$B$12,BC865&gt;Parameters!$B$11),0,1),"")</f>
        <is>
          <t/>
        </is>
      </c>
      <c r="CG865" s="0" t="inlineStr">
        <f aca="false">IF(A865&lt;&gt;"",IF(OR(BH865&lt;Parameters!$B$12,BH865&gt;Parameters!$B$11),0,1),"")</f>
        <is>
          <t/>
        </is>
      </c>
      <c r="CH865" s="0" t="inlineStr">
        <f aca="false">IF(A865&lt;&gt;"",IF(OR(BM865&lt;Parameters!$B$12,BM865&gt;Parameters!$B$11),0,1),"")</f>
        <is>
          <t/>
        </is>
      </c>
      <c r="CI865" s="0" t="inlineStr">
        <f aca="false">IF(A865&lt;&gt;"",IF(OR(BR865&lt;Parameters!$B$12,BR865&gt;Parameters!$B$11),0,1),"")</f>
        <is>
          <t/>
        </is>
      </c>
      <c r="CJ865" s="0" t="inlineStr">
        <f aca="false">IF(A865&lt;&gt;"",IF(OR(BW865&lt;Parameters!$B$12,BW865&gt;Parameters!$B$11),0,1),"")</f>
        <is>
          <t/>
        </is>
      </c>
      <c r="CK865" s="26" t="inlineStr">
        <f aca="false">IF(A865&lt;&gt;"",SUM(CB865:CJ865)/9,"")</f>
        <is>
          <t/>
        </is>
      </c>
      <c r="CL865" s="0" t="inlineStr">
        <f aca="false">IF(A865&lt;&gt;"",CK865*9,"")</f>
        <is>
          <t/>
        </is>
      </c>
      <c r="CM865" s="8" t="inlineStr">
        <f aca="false">IF(A865&lt;&gt;"",TEXT(B865,CM$2)&amp;" "&amp;TEXT(A865,CM$2),"")</f>
        <is>
          <t/>
        </is>
      </c>
    </row>
    <row r="866" customFormat="false" ht="15" hidden="false" customHeight="false" outlineLevel="0" collapsed="false">
      <c r="A866" s="0" t="inlineStr">
        <f aca="false">IF(OR(B865&lt;Parameters!$K$12,A865&lt;Parameters!$K$12),IF(A865&lt;Parameters!$K$12,A865+1,0),"")</f>
        <is>
          <t/>
        </is>
      </c>
      <c r="B866" s="0" t="inlineStr">
        <f aca="false">IF(A866&lt;&gt;"",IF(A866=0,B865+1,B865),"")</f>
        <is>
          <t/>
        </is>
      </c>
      <c r="C866" s="24" t="inlineStr">
        <f aca="false">IF(A866&lt;&gt;"",-_phi*(A866+0.5),"")</f>
        <is>
          <t/>
        </is>
      </c>
      <c r="D866" s="8" t="inlineStr">
        <f aca="false">IF(A866&lt;&gt;"",DEGREES(C866),"")</f>
        <is>
          <t/>
        </is>
      </c>
      <c r="E866" s="24" t="inlineStr">
        <f aca="false">IF(A866&lt;&gt;"",_phi*(B866+0.5),"")</f>
        <is>
          <t/>
        </is>
      </c>
      <c r="F866" s="8" t="inlineStr">
        <f aca="false">IF(A866&lt;&gt;"",DEGREES(E866),"")</f>
        <is>
          <t/>
        </is>
      </c>
      <c r="G866" s="8" t="inlineStr">
        <f aca="false">IF(A866&lt;&gt;"",LOOKUP(A866,h!$A$3:$A$30,h!$D$3:$D$30),"")</f>
        <is>
          <t/>
        </is>
      </c>
      <c r="H866" s="8" t="inlineStr">
        <f aca="false">IF(A866&lt;&gt;"",LOOKUP(B866,h!$A$3:$A$30,h!$D$3:$D$30),"")</f>
        <is>
          <t/>
        </is>
      </c>
      <c r="I866" s="8" t="inlineStr">
        <f aca="false">IF(A866&lt;&gt;"",_zif,"")</f>
        <is>
          <t/>
        </is>
      </c>
      <c r="J866" s="8" t="inlineStr">
        <f aca="false">IF(A866&lt;&gt;"",$G866+'v1 Frame'!D$3*COS($C866)+'v1 Frame'!E$3*SIN($C866)*SIN($E866)+'v1 Frame'!F$3*SIN($C866)*COS($E866),"")</f>
        <is>
          <t/>
        </is>
      </c>
      <c r="K866" s="8" t="inlineStr">
        <f aca="false">IF(A866&lt;&gt;"",$H866+'v1 Frame'!E$3*COS($E866)-'v1 Frame'!F$3*SIN($E866),"")</f>
        <is>
          <t/>
        </is>
      </c>
      <c r="L866" s="8" t="inlineStr">
        <f aca="false">IF(A866&lt;&gt;"",$I866-'v1 Frame'!D$3*SIN($C866)+'v1 Frame'!E$3*COS($C866)*SIN($E866)+'v1 Frame'!F$3*COS($C866)*COS($E866),"")</f>
        <is>
          <t/>
        </is>
      </c>
      <c r="M866" s="8" t="inlineStr">
        <f aca="false">IF(A866&lt;&gt;"",$G866+'v1 Frame'!G$3*COS($C866)+'v1 Frame'!H$3*SIN($C866)*SIN($E866)+'v1 Frame'!I$3*SIN($C866)*COS($E866),"")</f>
        <is>
          <t/>
        </is>
      </c>
      <c r="N866" s="8" t="inlineStr">
        <f aca="false">IF(A866&lt;&gt;"",$H866+'v1 Frame'!H$3*COS($E866)-'v1 Frame'!I$3*SIN($E866),"")</f>
        <is>
          <t/>
        </is>
      </c>
      <c r="O866" s="8" t="inlineStr">
        <f aca="false">IF(A866&lt;&gt;"",$I866-'v1 Frame'!G$3*SIN($C866)+'v1 Frame'!H$3*COS($C866)*SIN($E866)+'v1 Frame'!I$3*COS($C866)*COS($E866),"")</f>
        <is>
          <t/>
        </is>
      </c>
      <c r="P866" s="8" t="inlineStr">
        <f aca="false">IF(A866&lt;&gt;"",$G866+'v1 Frame'!J$3*COS($C866)+'v1 Frame'!K$3*SIN($C866)*SIN($E866)+'v1 Frame'!L$3*SIN($C866)*COS($E866),"")</f>
        <is>
          <t/>
        </is>
      </c>
      <c r="Q866" s="8" t="inlineStr">
        <f aca="false">IF(A866&lt;&gt;"",$H866+'v1 Frame'!K$3*COS($E866)-'v1 Frame'!L$3*SIN($E866),"")</f>
        <is>
          <t/>
        </is>
      </c>
      <c r="R866" s="8" t="inlineStr">
        <f aca="false">IF(A866&lt;&gt;"",$I866-'v1 Frame'!J$3*SIN($C866)+'v1 Frame'!K$3*COS($C866)*SIN($E866)+'v1 Frame'!L$3*COS($C866)*COS($E866),"")</f>
        <is>
          <t/>
        </is>
      </c>
      <c r="S866" s="8" t="inlineStr">
        <f aca="false">IF(A866&lt;&gt;"",$G866+'v1 Frame'!M$3*COS($C866)+'v1 Frame'!N$3*SIN($C866)*SIN($E866)+'v1 Frame'!O$3*SIN($C866)*COS($E866),"")</f>
        <is>
          <t/>
        </is>
      </c>
      <c r="T866" s="8" t="inlineStr">
        <f aca="false">IF(A866&lt;&gt;"",$H866+'v1 Frame'!N$3*COS($E866)-'v1 Frame'!O$3*SIN($E866),"")</f>
        <is>
          <t/>
        </is>
      </c>
      <c r="U866" s="8" t="inlineStr">
        <f aca="false">IF(A866&lt;&gt;"",$I866-'v1 Frame'!M$3*SIN($C866)+'v1 Frame'!N$3*COS($C866)*SIN($E866)+'v1 Frame'!O$3*COS($C866)*COS($E866),"")</f>
        <is>
          <t/>
        </is>
      </c>
      <c r="V866" s="8" t="inlineStr">
        <f aca="false">IF(A866&lt;&gt;"",$G866+'v1 Frame'!P$3*COS($C866)+'v1 Frame'!Q$3*SIN($C866)*SIN($E866)+'v1 Frame'!R$3*SIN($C866)*COS($E866),"")</f>
        <is>
          <t/>
        </is>
      </c>
      <c r="W866" s="8" t="inlineStr">
        <f aca="false">IF(A866&lt;&gt;"",$H866+'v1 Frame'!Q$3*COS($E866)-'v1 Frame'!R$3*SIN($E866),"")</f>
        <is>
          <t/>
        </is>
      </c>
      <c r="X866" s="8" t="inlineStr">
        <f aca="false">IF(A866&lt;&gt;"",$I866-'v1 Frame'!P$3*SIN($C866)+'v1 Frame'!Q$3*COS($C866)*SIN($E866)+'v1 Frame'!R$3*COS($C866)*COS($E866),"")</f>
        <is>
          <t/>
        </is>
      </c>
      <c r="Y866" s="8" t="inlineStr">
        <f aca="false">IF(A866&lt;&gt;"",$G866+'v1 Frame'!S$3*COS($C866)+'v1 Frame'!T$3*SIN($C866)*SIN($E866)+'v1 Frame'!U$3*SIN($C866)*COS($E866),"")</f>
        <is>
          <t/>
        </is>
      </c>
      <c r="Z866" s="8" t="inlineStr">
        <f aca="false">IF(A866&lt;&gt;"",$H866+'v1 Frame'!T$3*COS($E866)-'v1 Frame'!U$3*SIN($E866),"")</f>
        <is>
          <t/>
        </is>
      </c>
      <c r="AA866" s="8" t="inlineStr">
        <f aca="false">IF(A866&lt;&gt;"",$I866-'v1 Frame'!S$3*SIN($C866)+'v1 Frame'!T$3*COS($C866)*SIN($E866)+'v1 Frame'!U$3*COS($C866)*COS($E866),"")</f>
        <is>
          <t/>
        </is>
      </c>
      <c r="AB866" s="8" t="inlineStr">
        <f aca="false">IF(A866&lt;&gt;"",$G866+'v1 Frame'!V$3*COS($C866)+'v1 Frame'!W$3*SIN($C866)*SIN($E866)+'v1 Frame'!X$3*SIN($C866)*COS($E866),"")</f>
        <is>
          <t/>
        </is>
      </c>
      <c r="AC866" s="8" t="inlineStr">
        <f aca="false">IF(A866&lt;&gt;"",$H866+'v1 Frame'!W$3*COS($E866)-'v1 Frame'!X$3*SIN($E866),"")</f>
        <is>
          <t/>
        </is>
      </c>
      <c r="AD866" s="8" t="inlineStr">
        <f aca="false">IF(A866&lt;&gt;"",$I866-'v1 Frame'!V$3*SIN($C866)+'v1 Frame'!W$3*COS($C866)*SIN($E866)+'v1 Frame'!X$3*COS($C866)*COS($E866),"")</f>
        <is>
          <t/>
        </is>
      </c>
      <c r="AE866" s="25" t="inlineStr">
        <f aca="false">IF(A866&lt;&gt;"",$G866+'v1 Frame'!Y$3*COS($C866)+'v1 Frame'!Z$3*SIN($C866)*SIN($E866)+'v1 Frame'!AA$3*SIN($C866)*COS($E866),"")</f>
        <is>
          <t/>
        </is>
      </c>
      <c r="AF866" s="25" t="inlineStr">
        <f aca="false">IF(A866&lt;&gt;"",$H866+'v1 Frame'!Z$3*COS($E866)-'v1 Frame'!AA$3*SIN($E866),"")</f>
        <is>
          <t/>
        </is>
      </c>
      <c r="AG866" s="25" t="inlineStr">
        <f aca="false">IF(A866&lt;&gt;"",$I866-'v1 Frame'!Y$3*SIN($C866)+'v1 Frame'!Z$3*COS($C866)*SIN($E866)+'v1 Frame'!AA$3*COS($C866)*COS($E866),"")</f>
        <is>
          <t/>
        </is>
      </c>
      <c r="AH866" s="8" t="inlineStr">
        <f aca="false">IF(A866&lt;&gt;"",SQRT(SUMSQ(G866:I866)),"")</f>
        <is>
          <t/>
        </is>
      </c>
      <c r="AI866" s="8" t="inlineStr">
        <f aca="false">IF(A866&lt;&gt;"",IF(AH866&lt;&gt;0,ACOS(I866/AH866),0),"")</f>
        <is>
          <t/>
        </is>
      </c>
      <c r="AJ866" s="8" t="inlineStr">
        <f aca="false">IF(A866&lt;&gt;"",DEGREES(AI866),"")</f>
        <is>
          <t/>
        </is>
      </c>
      <c r="AK866" s="8" t="inlineStr">
        <f aca="false">IF(A866&lt;&gt;"",IF(OR(G866&lt;&gt;0,H866&lt;&gt;0),ATAN2(G866,H866),0),"")</f>
        <is>
          <t/>
        </is>
      </c>
      <c r="AL866" s="8" t="inlineStr">
        <f aca="false">IF(A866&lt;&gt;"",DEGREES(AK866),"")</f>
        <is>
          <t/>
        </is>
      </c>
      <c r="AM866" s="8" t="inlineStr">
        <f aca="false">IF(A866&lt;&gt;"",SQRT(SUMSQ(J866:L866)),"")</f>
        <is>
          <t/>
        </is>
      </c>
      <c r="AN866" s="8" t="inlineStr">
        <f aca="false">IF(A866&lt;&gt;"",IF(AM866&lt;&gt;0,ACOS(L866/AM866),0),"")</f>
        <is>
          <t/>
        </is>
      </c>
      <c r="AO866" s="8" t="inlineStr">
        <f aca="false">IF(A866&lt;&gt;"",DEGREES(AN866),"")</f>
        <is>
          <t/>
        </is>
      </c>
      <c r="AP866" s="8" t="inlineStr">
        <f aca="false">IF(A866&lt;&gt;"",IF(OR(J866&lt;&gt;0,K866&lt;&gt;0),ATAN2(J866,K866),0),"")</f>
        <is>
          <t/>
        </is>
      </c>
      <c r="AQ866" s="8" t="inlineStr">
        <f aca="false">IF(A866&lt;&gt;"",DEGREES(AP866),"")</f>
        <is>
          <t/>
        </is>
      </c>
      <c r="AR866" s="8" t="inlineStr">
        <f aca="false">IF(A866&lt;&gt;"",SQRT(SUMSQ(M866:O866)),"")</f>
        <is>
          <t/>
        </is>
      </c>
      <c r="AS866" s="8" t="inlineStr">
        <f aca="false">IF(A866&lt;&gt;"",IF(AR866&lt;&gt;0,ACOS(O866/AR866),0),"")</f>
        <is>
          <t/>
        </is>
      </c>
      <c r="AT866" s="8" t="inlineStr">
        <f aca="false">IF(A866&lt;&gt;"",DEGREES(AS866),"")</f>
        <is>
          <t/>
        </is>
      </c>
      <c r="AU866" s="8" t="inlineStr">
        <f aca="false">IF(A866&lt;&gt;"",IF(OR(M866&lt;&gt;0,N866&lt;&gt;0),ATAN2(M866,N866),0),"")</f>
        <is>
          <t/>
        </is>
      </c>
      <c r="AV866" s="8" t="inlineStr">
        <f aca="false">IF(A866&lt;&gt;"",DEGREES(AU866),"")</f>
        <is>
          <t/>
        </is>
      </c>
      <c r="AW866" s="8" t="inlineStr">
        <f aca="false">IF(A866&lt;&gt;"",SQRT(SUMSQ(P866:R866)),"")</f>
        <is>
          <t/>
        </is>
      </c>
      <c r="AX866" s="8" t="inlineStr">
        <f aca="false">IF(A866&lt;&gt;"",IF(AW866&lt;&gt;0,ACOS(R866/AW866),0),"")</f>
        <is>
          <t/>
        </is>
      </c>
      <c r="AY866" s="8" t="inlineStr">
        <f aca="false">IF(A866&lt;&gt;"",DEGREES(AX866),"")</f>
        <is>
          <t/>
        </is>
      </c>
      <c r="AZ866" s="8" t="inlineStr">
        <f aca="false">IF(A866&lt;&gt;"",IF(OR(P866&lt;&gt;0,Q866&lt;&gt;0),ATAN2(P866,Q866),0),"")</f>
        <is>
          <t/>
        </is>
      </c>
      <c r="BA866" s="8" t="inlineStr">
        <f aca="false">IF(A866&lt;&gt;"",DEGREES(AZ866),"")</f>
        <is>
          <t/>
        </is>
      </c>
      <c r="BB866" s="8" t="inlineStr">
        <f aca="false">IF(A866&lt;&gt;"",SQRT(SUMSQ(S866:U866)),"")</f>
        <is>
          <t/>
        </is>
      </c>
      <c r="BC866" s="8" t="inlineStr">
        <f aca="false">IF(A866&lt;&gt;"",IF(BB866&lt;&gt;0,ACOS(U866/BB866),0),"")</f>
        <is>
          <t/>
        </is>
      </c>
      <c r="BD866" s="8" t="inlineStr">
        <f aca="false">IF(A866&lt;&gt;"",DEGREES(BC866),"")</f>
        <is>
          <t/>
        </is>
      </c>
      <c r="BE866" s="8" t="inlineStr">
        <f aca="false">IF(A866&lt;&gt;"",IF(OR(S866&lt;&gt;0,T866&lt;&gt;0),ATAN2(S866,T866),0),"")</f>
        <is>
          <t/>
        </is>
      </c>
      <c r="BF866" s="8" t="inlineStr">
        <f aca="false">IF(A866&lt;&gt;"",DEGREES(BE866),"")</f>
        <is>
          <t/>
        </is>
      </c>
      <c r="BG866" s="8" t="inlineStr">
        <f aca="false">IF(A866&lt;&gt;"",SQRT(SUMSQ(V866:X866)),"")</f>
        <is>
          <t/>
        </is>
      </c>
      <c r="BH866" s="8" t="inlineStr">
        <f aca="false">IF(A866&lt;&gt;"",IF(BG866&lt;&gt;0,ACOS(X866/BG866),0),"")</f>
        <is>
          <t/>
        </is>
      </c>
      <c r="BI866" s="8" t="inlineStr">
        <f aca="false">IF(A866&lt;&gt;"",DEGREES(BH866),"")</f>
        <is>
          <t/>
        </is>
      </c>
      <c r="BJ866" s="8" t="inlineStr">
        <f aca="false">IF(A866&lt;&gt;"",IF(OR(V866&lt;&gt;0,W866&lt;&gt;0),ATAN2(V866,W866),0),"")</f>
        <is>
          <t/>
        </is>
      </c>
      <c r="BK866" s="8" t="inlineStr">
        <f aca="false">IF(A866&lt;&gt;"",DEGREES(BJ866),"")</f>
        <is>
          <t/>
        </is>
      </c>
      <c r="BL866" s="8" t="inlineStr">
        <f aca="false">IF(A866&lt;&gt;"",SQRT(SUMSQ(Y866:AA866)),"")</f>
        <is>
          <t/>
        </is>
      </c>
      <c r="BM866" s="8" t="inlineStr">
        <f aca="false">IF(A866&lt;&gt;"",IF(BL866&lt;&gt;0,ACOS(AA866/BL866),0),"")</f>
        <is>
          <t/>
        </is>
      </c>
      <c r="BN866" s="8" t="inlineStr">
        <f aca="false">IF(A866&lt;&gt;"",DEGREES(BM866),"")</f>
        <is>
          <t/>
        </is>
      </c>
      <c r="BO866" s="8" t="inlineStr">
        <f aca="false">IF(A866&lt;&gt;"",IF(OR(Y866&lt;&gt;0,Z866&lt;&gt;0),ATAN2(Y866,Z866),0),"")</f>
        <is>
          <t/>
        </is>
      </c>
      <c r="BP866" s="8" t="inlineStr">
        <f aca="false">IF(A866&lt;&gt;"",DEGREES(BO866),"")</f>
        <is>
          <t/>
        </is>
      </c>
      <c r="BQ866" s="8" t="inlineStr">
        <f aca="false">IF(A866&lt;&gt;"",SQRT(SUMSQ(AB866:AD866)),"")</f>
        <is>
          <t/>
        </is>
      </c>
      <c r="BR866" s="8" t="inlineStr">
        <f aca="false">IF(A866&lt;&gt;"",IF(BQ866&lt;&gt;0,ACOS(AD866/BQ866),0),"")</f>
        <is>
          <t/>
        </is>
      </c>
      <c r="BS866" s="8" t="inlineStr">
        <f aca="false">IF(A866&lt;&gt;"",DEGREES(BR866),"")</f>
        <is>
          <t/>
        </is>
      </c>
      <c r="BT866" s="8" t="inlineStr">
        <f aca="false">IF(A866&lt;&gt;"",IF(OR(AB866&lt;&gt;0,AC866&lt;&gt;0),ATAN2(AB866,AC866),0),"")</f>
        <is>
          <t/>
        </is>
      </c>
      <c r="BU866" s="8" t="inlineStr">
        <f aca="false">IF(A866&lt;&gt;"",DEGREES(BT866),"")</f>
        <is>
          <t/>
        </is>
      </c>
      <c r="BV866" s="8" t="inlineStr">
        <f aca="false">IF(A866&lt;&gt;"",SQRT(SUMSQ(AE866:AG866)),"")</f>
        <is>
          <t/>
        </is>
      </c>
      <c r="BW866" s="8" t="inlineStr">
        <f aca="false">IF(A866&lt;&gt;"",IF(BV866&lt;&gt;0,ACOS(AG866/BV866),0),"")</f>
        <is>
          <t/>
        </is>
      </c>
      <c r="BX866" s="8" t="inlineStr">
        <f aca="false">IF(A866&lt;&gt;"",DEGREES(BW866),"")</f>
        <is>
          <t/>
        </is>
      </c>
      <c r="BY866" s="8" t="inlineStr">
        <f aca="false">IF(A866&lt;&gt;"",IF(OR(AF866&lt;&gt;0,AG866&lt;&gt;0),ATAN2(AF866,AG866),0),"")</f>
        <is>
          <t/>
        </is>
      </c>
      <c r="BZ866" s="8" t="inlineStr">
        <f aca="false">IF(A866&lt;&gt;"",DEGREES(BY866),"")</f>
        <is>
          <t/>
        </is>
      </c>
      <c r="CA866" s="0" t="inlineStr">
        <f aca="false">IF(A866&lt;&gt;"",IF(AND(AI866&lt;Parameters!$B$11,AI866&gt;Parameters!$B$12,AN866&lt;Parameters!$B$11,AN866&gt;Parameters!$B$12,AS866&lt;Parameters!$B$11,AS866&gt;Parameters!$B$12,AX866&lt;Parameters!$B$11,AX866&gt;Parameters!$B$12,BC866&lt;Parameters!$B$11,BC866&gt;Parameters!$B$12,BM866&lt;Parameters!$B$11,BM866&gt;Parameters!$B$12,BR866&lt;Parameters!$B$11,BR866&gt;Parameters!$B$12,BW866&lt;Parameters!$B$11,BW866&gt;Parameters!$B$12),1,0),"")</f>
        <is>
          <t/>
        </is>
      </c>
      <c r="CB866" s="0" t="inlineStr">
        <f aca="false">IF(A866&lt;&gt;"",IF(OR(AI866&lt;Parameters!$B$12,AI866&gt;Parameters!$B$11),0,1),"")</f>
        <is>
          <t/>
        </is>
      </c>
      <c r="CC866" s="0" t="inlineStr">
        <f aca="false">IF(A866&lt;&gt;"",IF(OR(AN866&lt;Parameters!$B$12,AN866&gt;Parameters!$B$11),0,1),"")</f>
        <is>
          <t/>
        </is>
      </c>
      <c r="CD866" s="0" t="inlineStr">
        <f aca="false">IF(A866&lt;&gt;"",IF(OR(AS866&lt;Parameters!$B$12,AS866&gt;Parameters!$B$11),0,1),"")</f>
        <is>
          <t/>
        </is>
      </c>
      <c r="CE866" s="0" t="inlineStr">
        <f aca="false">IF(A866&lt;&gt;"",IF(OR(AX866&lt;Parameters!$B$12,AX866&gt;Parameters!$B$11),0,1),"")</f>
        <is>
          <t/>
        </is>
      </c>
      <c r="CF866" s="0" t="inlineStr">
        <f aca="false">IF(A866&lt;&gt;"",IF(OR(BC866&lt;Parameters!$B$12,BC866&gt;Parameters!$B$11),0,1),"")</f>
        <is>
          <t/>
        </is>
      </c>
      <c r="CG866" s="0" t="inlineStr">
        <f aca="false">IF(A866&lt;&gt;"",IF(OR(BH866&lt;Parameters!$B$12,BH866&gt;Parameters!$B$11),0,1),"")</f>
        <is>
          <t/>
        </is>
      </c>
      <c r="CH866" s="0" t="inlineStr">
        <f aca="false">IF(A866&lt;&gt;"",IF(OR(BM866&lt;Parameters!$B$12,BM866&gt;Parameters!$B$11),0,1),"")</f>
        <is>
          <t/>
        </is>
      </c>
      <c r="CI866" s="0" t="inlineStr">
        <f aca="false">IF(A866&lt;&gt;"",IF(OR(BR866&lt;Parameters!$B$12,BR866&gt;Parameters!$B$11),0,1),"")</f>
        <is>
          <t/>
        </is>
      </c>
      <c r="CJ866" s="0" t="inlineStr">
        <f aca="false">IF(A866&lt;&gt;"",IF(OR(BW866&lt;Parameters!$B$12,BW866&gt;Parameters!$B$11),0,1),"")</f>
        <is>
          <t/>
        </is>
      </c>
      <c r="CK866" s="26" t="inlineStr">
        <f aca="false">IF(A866&lt;&gt;"",SUM(CB866:CJ866)/9,"")</f>
        <is>
          <t/>
        </is>
      </c>
      <c r="CL866" s="0" t="inlineStr">
        <f aca="false">IF(A866&lt;&gt;"",CK866*9,"")</f>
        <is>
          <t/>
        </is>
      </c>
      <c r="CM866" s="8" t="inlineStr">
        <f aca="false">IF(A866&lt;&gt;"",TEXT(B866,CM$2)&amp;" "&amp;TEXT(A866,CM$2),"")</f>
        <is>
          <t/>
        </is>
      </c>
    </row>
    <row r="867" customFormat="false" ht="15" hidden="false" customHeight="false" outlineLevel="0" collapsed="false">
      <c r="A867" s="0" t="inlineStr">
        <f aca="false">IF(OR(B866&lt;Parameters!$K$12,A866&lt;Parameters!$K$12),IF(A866&lt;Parameters!$K$12,A866+1,0),"")</f>
        <is>
          <t/>
        </is>
      </c>
      <c r="B867" s="0" t="inlineStr">
        <f aca="false">IF(A867&lt;&gt;"",IF(A867=0,B866+1,B866),"")</f>
        <is>
          <t/>
        </is>
      </c>
      <c r="C867" s="24" t="inlineStr">
        <f aca="false">IF(A867&lt;&gt;"",-_phi*(A867+0.5),"")</f>
        <is>
          <t/>
        </is>
      </c>
      <c r="D867" s="8" t="inlineStr">
        <f aca="false">IF(A867&lt;&gt;"",DEGREES(C867),"")</f>
        <is>
          <t/>
        </is>
      </c>
      <c r="E867" s="24" t="inlineStr">
        <f aca="false">IF(A867&lt;&gt;"",_phi*(B867+0.5),"")</f>
        <is>
          <t/>
        </is>
      </c>
      <c r="F867" s="8" t="inlineStr">
        <f aca="false">IF(A867&lt;&gt;"",DEGREES(E867),"")</f>
        <is>
          <t/>
        </is>
      </c>
      <c r="G867" s="8" t="inlineStr">
        <f aca="false">IF(A867&lt;&gt;"",LOOKUP(A867,h!$A$3:$A$30,h!$D$3:$D$30),"")</f>
        <is>
          <t/>
        </is>
      </c>
      <c r="H867" s="8" t="inlineStr">
        <f aca="false">IF(A867&lt;&gt;"",LOOKUP(B867,h!$A$3:$A$30,h!$D$3:$D$30),"")</f>
        <is>
          <t/>
        </is>
      </c>
      <c r="I867" s="8" t="inlineStr">
        <f aca="false">IF(A867&lt;&gt;"",_zif,"")</f>
        <is>
          <t/>
        </is>
      </c>
      <c r="J867" s="8" t="inlineStr">
        <f aca="false">IF(A867&lt;&gt;"",$G867+'v1 Frame'!D$3*COS($C867)+'v1 Frame'!E$3*SIN($C867)*SIN($E867)+'v1 Frame'!F$3*SIN($C867)*COS($E867),"")</f>
        <is>
          <t/>
        </is>
      </c>
      <c r="K867" s="8" t="inlineStr">
        <f aca="false">IF(A867&lt;&gt;"",$H867+'v1 Frame'!E$3*COS($E867)-'v1 Frame'!F$3*SIN($E867),"")</f>
        <is>
          <t/>
        </is>
      </c>
      <c r="L867" s="8" t="inlineStr">
        <f aca="false">IF(A867&lt;&gt;"",$I867-'v1 Frame'!D$3*SIN($C867)+'v1 Frame'!E$3*COS($C867)*SIN($E867)+'v1 Frame'!F$3*COS($C867)*COS($E867),"")</f>
        <is>
          <t/>
        </is>
      </c>
      <c r="M867" s="8" t="inlineStr">
        <f aca="false">IF(A867&lt;&gt;"",$G867+'v1 Frame'!G$3*COS($C867)+'v1 Frame'!H$3*SIN($C867)*SIN($E867)+'v1 Frame'!I$3*SIN($C867)*COS($E867),"")</f>
        <is>
          <t/>
        </is>
      </c>
      <c r="N867" s="8" t="inlineStr">
        <f aca="false">IF(A867&lt;&gt;"",$H867+'v1 Frame'!H$3*COS($E867)-'v1 Frame'!I$3*SIN($E867),"")</f>
        <is>
          <t/>
        </is>
      </c>
      <c r="O867" s="8" t="inlineStr">
        <f aca="false">IF(A867&lt;&gt;"",$I867-'v1 Frame'!G$3*SIN($C867)+'v1 Frame'!H$3*COS($C867)*SIN($E867)+'v1 Frame'!I$3*COS($C867)*COS($E867),"")</f>
        <is>
          <t/>
        </is>
      </c>
      <c r="P867" s="8" t="inlineStr">
        <f aca="false">IF(A867&lt;&gt;"",$G867+'v1 Frame'!J$3*COS($C867)+'v1 Frame'!K$3*SIN($C867)*SIN($E867)+'v1 Frame'!L$3*SIN($C867)*COS($E867),"")</f>
        <is>
          <t/>
        </is>
      </c>
      <c r="Q867" s="8" t="inlineStr">
        <f aca="false">IF(A867&lt;&gt;"",$H867+'v1 Frame'!K$3*COS($E867)-'v1 Frame'!L$3*SIN($E867),"")</f>
        <is>
          <t/>
        </is>
      </c>
      <c r="R867" s="8" t="inlineStr">
        <f aca="false">IF(A867&lt;&gt;"",$I867-'v1 Frame'!J$3*SIN($C867)+'v1 Frame'!K$3*COS($C867)*SIN($E867)+'v1 Frame'!L$3*COS($C867)*COS($E867),"")</f>
        <is>
          <t/>
        </is>
      </c>
      <c r="S867" s="8" t="inlineStr">
        <f aca="false">IF(A867&lt;&gt;"",$G867+'v1 Frame'!M$3*COS($C867)+'v1 Frame'!N$3*SIN($C867)*SIN($E867)+'v1 Frame'!O$3*SIN($C867)*COS($E867),"")</f>
        <is>
          <t/>
        </is>
      </c>
      <c r="T867" s="8" t="inlineStr">
        <f aca="false">IF(A867&lt;&gt;"",$H867+'v1 Frame'!N$3*COS($E867)-'v1 Frame'!O$3*SIN($E867),"")</f>
        <is>
          <t/>
        </is>
      </c>
      <c r="U867" s="8" t="inlineStr">
        <f aca="false">IF(A867&lt;&gt;"",$I867-'v1 Frame'!M$3*SIN($C867)+'v1 Frame'!N$3*COS($C867)*SIN($E867)+'v1 Frame'!O$3*COS($C867)*COS($E867),"")</f>
        <is>
          <t/>
        </is>
      </c>
      <c r="V867" s="8" t="inlineStr">
        <f aca="false">IF(A867&lt;&gt;"",$G867+'v1 Frame'!P$3*COS($C867)+'v1 Frame'!Q$3*SIN($C867)*SIN($E867)+'v1 Frame'!R$3*SIN($C867)*COS($E867),"")</f>
        <is>
          <t/>
        </is>
      </c>
      <c r="W867" s="8" t="inlineStr">
        <f aca="false">IF(A867&lt;&gt;"",$H867+'v1 Frame'!Q$3*COS($E867)-'v1 Frame'!R$3*SIN($E867),"")</f>
        <is>
          <t/>
        </is>
      </c>
      <c r="X867" s="8" t="inlineStr">
        <f aca="false">IF(A867&lt;&gt;"",$I867-'v1 Frame'!P$3*SIN($C867)+'v1 Frame'!Q$3*COS($C867)*SIN($E867)+'v1 Frame'!R$3*COS($C867)*COS($E867),"")</f>
        <is>
          <t/>
        </is>
      </c>
      <c r="Y867" s="8" t="inlineStr">
        <f aca="false">IF(A867&lt;&gt;"",$G867+'v1 Frame'!S$3*COS($C867)+'v1 Frame'!T$3*SIN($C867)*SIN($E867)+'v1 Frame'!U$3*SIN($C867)*COS($E867),"")</f>
        <is>
          <t/>
        </is>
      </c>
      <c r="Z867" s="8" t="inlineStr">
        <f aca="false">IF(A867&lt;&gt;"",$H867+'v1 Frame'!T$3*COS($E867)-'v1 Frame'!U$3*SIN($E867),"")</f>
        <is>
          <t/>
        </is>
      </c>
      <c r="AA867" s="8" t="inlineStr">
        <f aca="false">IF(A867&lt;&gt;"",$I867-'v1 Frame'!S$3*SIN($C867)+'v1 Frame'!T$3*COS($C867)*SIN($E867)+'v1 Frame'!U$3*COS($C867)*COS($E867),"")</f>
        <is>
          <t/>
        </is>
      </c>
      <c r="AB867" s="8" t="inlineStr">
        <f aca="false">IF(A867&lt;&gt;"",$G867+'v1 Frame'!V$3*COS($C867)+'v1 Frame'!W$3*SIN($C867)*SIN($E867)+'v1 Frame'!X$3*SIN($C867)*COS($E867),"")</f>
        <is>
          <t/>
        </is>
      </c>
      <c r="AC867" s="8" t="inlineStr">
        <f aca="false">IF(A867&lt;&gt;"",$H867+'v1 Frame'!W$3*COS($E867)-'v1 Frame'!X$3*SIN($E867),"")</f>
        <is>
          <t/>
        </is>
      </c>
      <c r="AD867" s="8" t="inlineStr">
        <f aca="false">IF(A867&lt;&gt;"",$I867-'v1 Frame'!V$3*SIN($C867)+'v1 Frame'!W$3*COS($C867)*SIN($E867)+'v1 Frame'!X$3*COS($C867)*COS($E867),"")</f>
        <is>
          <t/>
        </is>
      </c>
      <c r="AE867" s="25" t="inlineStr">
        <f aca="false">IF(A867&lt;&gt;"",$G867+'v1 Frame'!Y$3*COS($C867)+'v1 Frame'!Z$3*SIN($C867)*SIN($E867)+'v1 Frame'!AA$3*SIN($C867)*COS($E867),"")</f>
        <is>
          <t/>
        </is>
      </c>
      <c r="AF867" s="25" t="inlineStr">
        <f aca="false">IF(A867&lt;&gt;"",$H867+'v1 Frame'!Z$3*COS($E867)-'v1 Frame'!AA$3*SIN($E867),"")</f>
        <is>
          <t/>
        </is>
      </c>
      <c r="AG867" s="25" t="inlineStr">
        <f aca="false">IF(A867&lt;&gt;"",$I867-'v1 Frame'!Y$3*SIN($C867)+'v1 Frame'!Z$3*COS($C867)*SIN($E867)+'v1 Frame'!AA$3*COS($C867)*COS($E867),"")</f>
        <is>
          <t/>
        </is>
      </c>
      <c r="AH867" s="8" t="inlineStr">
        <f aca="false">IF(A867&lt;&gt;"",SQRT(SUMSQ(G867:I867)),"")</f>
        <is>
          <t/>
        </is>
      </c>
      <c r="AI867" s="8" t="inlineStr">
        <f aca="false">IF(A867&lt;&gt;"",IF(AH867&lt;&gt;0,ACOS(I867/AH867),0),"")</f>
        <is>
          <t/>
        </is>
      </c>
      <c r="AJ867" s="8" t="inlineStr">
        <f aca="false">IF(A867&lt;&gt;"",DEGREES(AI867),"")</f>
        <is>
          <t/>
        </is>
      </c>
      <c r="AK867" s="8" t="inlineStr">
        <f aca="false">IF(A867&lt;&gt;"",IF(OR(G867&lt;&gt;0,H867&lt;&gt;0),ATAN2(G867,H867),0),"")</f>
        <is>
          <t/>
        </is>
      </c>
      <c r="AL867" s="8" t="inlineStr">
        <f aca="false">IF(A867&lt;&gt;"",DEGREES(AK867),"")</f>
        <is>
          <t/>
        </is>
      </c>
      <c r="AM867" s="8" t="inlineStr">
        <f aca="false">IF(A867&lt;&gt;"",SQRT(SUMSQ(J867:L867)),"")</f>
        <is>
          <t/>
        </is>
      </c>
      <c r="AN867" s="8" t="inlineStr">
        <f aca="false">IF(A867&lt;&gt;"",IF(AM867&lt;&gt;0,ACOS(L867/AM867),0),"")</f>
        <is>
          <t/>
        </is>
      </c>
      <c r="AO867" s="8" t="inlineStr">
        <f aca="false">IF(A867&lt;&gt;"",DEGREES(AN867),"")</f>
        <is>
          <t/>
        </is>
      </c>
      <c r="AP867" s="8" t="inlineStr">
        <f aca="false">IF(A867&lt;&gt;"",IF(OR(J867&lt;&gt;0,K867&lt;&gt;0),ATAN2(J867,K867),0),"")</f>
        <is>
          <t/>
        </is>
      </c>
      <c r="AQ867" s="8" t="inlineStr">
        <f aca="false">IF(A867&lt;&gt;"",DEGREES(AP867),"")</f>
        <is>
          <t/>
        </is>
      </c>
      <c r="AR867" s="8" t="inlineStr">
        <f aca="false">IF(A867&lt;&gt;"",SQRT(SUMSQ(M867:O867)),"")</f>
        <is>
          <t/>
        </is>
      </c>
      <c r="AS867" s="8" t="inlineStr">
        <f aca="false">IF(A867&lt;&gt;"",IF(AR867&lt;&gt;0,ACOS(O867/AR867),0),"")</f>
        <is>
          <t/>
        </is>
      </c>
      <c r="AT867" s="8" t="inlineStr">
        <f aca="false">IF(A867&lt;&gt;"",DEGREES(AS867),"")</f>
        <is>
          <t/>
        </is>
      </c>
      <c r="AU867" s="8" t="inlineStr">
        <f aca="false">IF(A867&lt;&gt;"",IF(OR(M867&lt;&gt;0,N867&lt;&gt;0),ATAN2(M867,N867),0),"")</f>
        <is>
          <t/>
        </is>
      </c>
      <c r="AV867" s="8" t="inlineStr">
        <f aca="false">IF(A867&lt;&gt;"",DEGREES(AU867),"")</f>
        <is>
          <t/>
        </is>
      </c>
      <c r="AW867" s="8" t="inlineStr">
        <f aca="false">IF(A867&lt;&gt;"",SQRT(SUMSQ(P867:R867)),"")</f>
        <is>
          <t/>
        </is>
      </c>
      <c r="AX867" s="8" t="inlineStr">
        <f aca="false">IF(A867&lt;&gt;"",IF(AW867&lt;&gt;0,ACOS(R867/AW867),0),"")</f>
        <is>
          <t/>
        </is>
      </c>
      <c r="AY867" s="8" t="inlineStr">
        <f aca="false">IF(A867&lt;&gt;"",DEGREES(AX867),"")</f>
        <is>
          <t/>
        </is>
      </c>
      <c r="AZ867" s="8" t="inlineStr">
        <f aca="false">IF(A867&lt;&gt;"",IF(OR(P867&lt;&gt;0,Q867&lt;&gt;0),ATAN2(P867,Q867),0),"")</f>
        <is>
          <t/>
        </is>
      </c>
      <c r="BA867" s="8" t="inlineStr">
        <f aca="false">IF(A867&lt;&gt;"",DEGREES(AZ867),"")</f>
        <is>
          <t/>
        </is>
      </c>
      <c r="BB867" s="8" t="inlineStr">
        <f aca="false">IF(A867&lt;&gt;"",SQRT(SUMSQ(S867:U867)),"")</f>
        <is>
          <t/>
        </is>
      </c>
      <c r="BC867" s="8" t="inlineStr">
        <f aca="false">IF(A867&lt;&gt;"",IF(BB867&lt;&gt;0,ACOS(U867/BB867),0),"")</f>
        <is>
          <t/>
        </is>
      </c>
      <c r="BD867" s="8" t="inlineStr">
        <f aca="false">IF(A867&lt;&gt;"",DEGREES(BC867),"")</f>
        <is>
          <t/>
        </is>
      </c>
      <c r="BE867" s="8" t="inlineStr">
        <f aca="false">IF(A867&lt;&gt;"",IF(OR(S867&lt;&gt;0,T867&lt;&gt;0),ATAN2(S867,T867),0),"")</f>
        <is>
          <t/>
        </is>
      </c>
      <c r="BF867" s="8" t="inlineStr">
        <f aca="false">IF(A867&lt;&gt;"",DEGREES(BE867),"")</f>
        <is>
          <t/>
        </is>
      </c>
      <c r="BG867" s="8" t="inlineStr">
        <f aca="false">IF(A867&lt;&gt;"",SQRT(SUMSQ(V867:X867)),"")</f>
        <is>
          <t/>
        </is>
      </c>
      <c r="BH867" s="8" t="inlineStr">
        <f aca="false">IF(A867&lt;&gt;"",IF(BG867&lt;&gt;0,ACOS(X867/BG867),0),"")</f>
        <is>
          <t/>
        </is>
      </c>
      <c r="BI867" s="8" t="inlineStr">
        <f aca="false">IF(A867&lt;&gt;"",DEGREES(BH867),"")</f>
        <is>
          <t/>
        </is>
      </c>
      <c r="BJ867" s="8" t="inlineStr">
        <f aca="false">IF(A867&lt;&gt;"",IF(OR(V867&lt;&gt;0,W867&lt;&gt;0),ATAN2(V867,W867),0),"")</f>
        <is>
          <t/>
        </is>
      </c>
      <c r="BK867" s="8" t="inlineStr">
        <f aca="false">IF(A867&lt;&gt;"",DEGREES(BJ867),"")</f>
        <is>
          <t/>
        </is>
      </c>
      <c r="BL867" s="8" t="inlineStr">
        <f aca="false">IF(A867&lt;&gt;"",SQRT(SUMSQ(Y867:AA867)),"")</f>
        <is>
          <t/>
        </is>
      </c>
      <c r="BM867" s="8" t="inlineStr">
        <f aca="false">IF(A867&lt;&gt;"",IF(BL867&lt;&gt;0,ACOS(AA867/BL867),0),"")</f>
        <is>
          <t/>
        </is>
      </c>
      <c r="BN867" s="8" t="inlineStr">
        <f aca="false">IF(A867&lt;&gt;"",DEGREES(BM867),"")</f>
        <is>
          <t/>
        </is>
      </c>
      <c r="BO867" s="8" t="inlineStr">
        <f aca="false">IF(A867&lt;&gt;"",IF(OR(Y867&lt;&gt;0,Z867&lt;&gt;0),ATAN2(Y867,Z867),0),"")</f>
        <is>
          <t/>
        </is>
      </c>
      <c r="BP867" s="8" t="inlineStr">
        <f aca="false">IF(A867&lt;&gt;"",DEGREES(BO867),"")</f>
        <is>
          <t/>
        </is>
      </c>
      <c r="BQ867" s="8" t="inlineStr">
        <f aca="false">IF(A867&lt;&gt;"",SQRT(SUMSQ(AB867:AD867)),"")</f>
        <is>
          <t/>
        </is>
      </c>
      <c r="BR867" s="8" t="inlineStr">
        <f aca="false">IF(A867&lt;&gt;"",IF(BQ867&lt;&gt;0,ACOS(AD867/BQ867),0),"")</f>
        <is>
          <t/>
        </is>
      </c>
      <c r="BS867" s="8" t="inlineStr">
        <f aca="false">IF(A867&lt;&gt;"",DEGREES(BR867),"")</f>
        <is>
          <t/>
        </is>
      </c>
      <c r="BT867" s="8" t="inlineStr">
        <f aca="false">IF(A867&lt;&gt;"",IF(OR(AB867&lt;&gt;0,AC867&lt;&gt;0),ATAN2(AB867,AC867),0),"")</f>
        <is>
          <t/>
        </is>
      </c>
      <c r="BU867" s="8" t="inlineStr">
        <f aca="false">IF(A867&lt;&gt;"",DEGREES(BT867),"")</f>
        <is>
          <t/>
        </is>
      </c>
      <c r="BV867" s="8" t="inlineStr">
        <f aca="false">IF(A867&lt;&gt;"",SQRT(SUMSQ(AE867:AG867)),"")</f>
        <is>
          <t/>
        </is>
      </c>
      <c r="BW867" s="8" t="inlineStr">
        <f aca="false">IF(A867&lt;&gt;"",IF(BV867&lt;&gt;0,ACOS(AG867/BV867),0),"")</f>
        <is>
          <t/>
        </is>
      </c>
      <c r="BX867" s="8" t="inlineStr">
        <f aca="false">IF(A867&lt;&gt;"",DEGREES(BW867),"")</f>
        <is>
          <t/>
        </is>
      </c>
      <c r="BY867" s="8" t="inlineStr">
        <f aca="false">IF(A867&lt;&gt;"",IF(OR(AF867&lt;&gt;0,AG867&lt;&gt;0),ATAN2(AF867,AG867),0),"")</f>
        <is>
          <t/>
        </is>
      </c>
      <c r="BZ867" s="8" t="inlineStr">
        <f aca="false">IF(A867&lt;&gt;"",DEGREES(BY867),"")</f>
        <is>
          <t/>
        </is>
      </c>
      <c r="CA867" s="0" t="inlineStr">
        <f aca="false">IF(A867&lt;&gt;"",IF(AND(AI867&lt;Parameters!$B$11,AI867&gt;Parameters!$B$12,AN867&lt;Parameters!$B$11,AN867&gt;Parameters!$B$12,AS867&lt;Parameters!$B$11,AS867&gt;Parameters!$B$12,AX867&lt;Parameters!$B$11,AX867&gt;Parameters!$B$12,BC867&lt;Parameters!$B$11,BC867&gt;Parameters!$B$12,BM867&lt;Parameters!$B$11,BM867&gt;Parameters!$B$12,BR867&lt;Parameters!$B$11,BR867&gt;Parameters!$B$12,BW867&lt;Parameters!$B$11,BW867&gt;Parameters!$B$12),1,0),"")</f>
        <is>
          <t/>
        </is>
      </c>
      <c r="CB867" s="0" t="inlineStr">
        <f aca="false">IF(A867&lt;&gt;"",IF(OR(AI867&lt;Parameters!$B$12,AI867&gt;Parameters!$B$11),0,1),"")</f>
        <is>
          <t/>
        </is>
      </c>
      <c r="CC867" s="0" t="inlineStr">
        <f aca="false">IF(A867&lt;&gt;"",IF(OR(AN867&lt;Parameters!$B$12,AN867&gt;Parameters!$B$11),0,1),"")</f>
        <is>
          <t/>
        </is>
      </c>
      <c r="CD867" s="0" t="inlineStr">
        <f aca="false">IF(A867&lt;&gt;"",IF(OR(AS867&lt;Parameters!$B$12,AS867&gt;Parameters!$B$11),0,1),"")</f>
        <is>
          <t/>
        </is>
      </c>
      <c r="CE867" s="0" t="inlineStr">
        <f aca="false">IF(A867&lt;&gt;"",IF(OR(AX867&lt;Parameters!$B$12,AX867&gt;Parameters!$B$11),0,1),"")</f>
        <is>
          <t/>
        </is>
      </c>
      <c r="CF867" s="0" t="inlineStr">
        <f aca="false">IF(A867&lt;&gt;"",IF(OR(BC867&lt;Parameters!$B$12,BC867&gt;Parameters!$B$11),0,1),"")</f>
        <is>
          <t/>
        </is>
      </c>
      <c r="CG867" s="0" t="inlineStr">
        <f aca="false">IF(A867&lt;&gt;"",IF(OR(BH867&lt;Parameters!$B$12,BH867&gt;Parameters!$B$11),0,1),"")</f>
        <is>
          <t/>
        </is>
      </c>
      <c r="CH867" s="0" t="inlineStr">
        <f aca="false">IF(A867&lt;&gt;"",IF(OR(BM867&lt;Parameters!$B$12,BM867&gt;Parameters!$B$11),0,1),"")</f>
        <is>
          <t/>
        </is>
      </c>
      <c r="CI867" s="0" t="inlineStr">
        <f aca="false">IF(A867&lt;&gt;"",IF(OR(BR867&lt;Parameters!$B$12,BR867&gt;Parameters!$B$11),0,1),"")</f>
        <is>
          <t/>
        </is>
      </c>
      <c r="CJ867" s="0" t="inlineStr">
        <f aca="false">IF(A867&lt;&gt;"",IF(OR(BW867&lt;Parameters!$B$12,BW867&gt;Parameters!$B$11),0,1),"")</f>
        <is>
          <t/>
        </is>
      </c>
      <c r="CK867" s="26" t="inlineStr">
        <f aca="false">IF(A867&lt;&gt;"",SUM(CB867:CJ867)/9,"")</f>
        <is>
          <t/>
        </is>
      </c>
      <c r="CL867" s="0" t="inlineStr">
        <f aca="false">IF(A867&lt;&gt;"",CK867*9,"")</f>
        <is>
          <t/>
        </is>
      </c>
      <c r="CM867" s="8" t="inlineStr">
        <f aca="false">IF(A867&lt;&gt;"",TEXT(B867,CM$2)&amp;" "&amp;TEXT(A867,CM$2),"")</f>
        <is>
          <t/>
        </is>
      </c>
    </row>
    <row r="868" customFormat="false" ht="15" hidden="false" customHeight="false" outlineLevel="0" collapsed="false">
      <c r="A868" s="0" t="inlineStr">
        <f aca="false">IF(OR(B867&lt;Parameters!$K$12,A867&lt;Parameters!$K$12),IF(A867&lt;Parameters!$K$12,A867+1,0),"")</f>
        <is>
          <t/>
        </is>
      </c>
      <c r="B868" s="0" t="inlineStr">
        <f aca="false">IF(A868&lt;&gt;"",IF(A868=0,B867+1,B867),"")</f>
        <is>
          <t/>
        </is>
      </c>
      <c r="C868" s="24" t="inlineStr">
        <f aca="false">IF(A868&lt;&gt;"",-_phi*(A868+0.5),"")</f>
        <is>
          <t/>
        </is>
      </c>
      <c r="D868" s="8" t="inlineStr">
        <f aca="false">IF(A868&lt;&gt;"",DEGREES(C868),"")</f>
        <is>
          <t/>
        </is>
      </c>
      <c r="E868" s="24" t="inlineStr">
        <f aca="false">IF(A868&lt;&gt;"",_phi*(B868+0.5),"")</f>
        <is>
          <t/>
        </is>
      </c>
      <c r="F868" s="8" t="inlineStr">
        <f aca="false">IF(A868&lt;&gt;"",DEGREES(E868),"")</f>
        <is>
          <t/>
        </is>
      </c>
      <c r="G868" s="8" t="inlineStr">
        <f aca="false">IF(A868&lt;&gt;"",LOOKUP(A868,h!$A$3:$A$30,h!$D$3:$D$30),"")</f>
        <is>
          <t/>
        </is>
      </c>
      <c r="H868" s="8" t="inlineStr">
        <f aca="false">IF(A868&lt;&gt;"",LOOKUP(B868,h!$A$3:$A$30,h!$D$3:$D$30),"")</f>
        <is>
          <t/>
        </is>
      </c>
      <c r="I868" s="8" t="inlineStr">
        <f aca="false">IF(A868&lt;&gt;"",_zif,"")</f>
        <is>
          <t/>
        </is>
      </c>
      <c r="J868" s="8" t="inlineStr">
        <f aca="false">IF(A868&lt;&gt;"",$G868+'v1 Frame'!D$3*COS($C868)+'v1 Frame'!E$3*SIN($C868)*SIN($E868)+'v1 Frame'!F$3*SIN($C868)*COS($E868),"")</f>
        <is>
          <t/>
        </is>
      </c>
      <c r="K868" s="8" t="inlineStr">
        <f aca="false">IF(A868&lt;&gt;"",$H868+'v1 Frame'!E$3*COS($E868)-'v1 Frame'!F$3*SIN($E868),"")</f>
        <is>
          <t/>
        </is>
      </c>
      <c r="L868" s="8" t="inlineStr">
        <f aca="false">IF(A868&lt;&gt;"",$I868-'v1 Frame'!D$3*SIN($C868)+'v1 Frame'!E$3*COS($C868)*SIN($E868)+'v1 Frame'!F$3*COS($C868)*COS($E868),"")</f>
        <is>
          <t/>
        </is>
      </c>
      <c r="M868" s="8" t="inlineStr">
        <f aca="false">IF(A868&lt;&gt;"",$G868+'v1 Frame'!G$3*COS($C868)+'v1 Frame'!H$3*SIN($C868)*SIN($E868)+'v1 Frame'!I$3*SIN($C868)*COS($E868),"")</f>
        <is>
          <t/>
        </is>
      </c>
      <c r="N868" s="8" t="inlineStr">
        <f aca="false">IF(A868&lt;&gt;"",$H868+'v1 Frame'!H$3*COS($E868)-'v1 Frame'!I$3*SIN($E868),"")</f>
        <is>
          <t/>
        </is>
      </c>
      <c r="O868" s="8" t="inlineStr">
        <f aca="false">IF(A868&lt;&gt;"",$I868-'v1 Frame'!G$3*SIN($C868)+'v1 Frame'!H$3*COS($C868)*SIN($E868)+'v1 Frame'!I$3*COS($C868)*COS($E868),"")</f>
        <is>
          <t/>
        </is>
      </c>
      <c r="P868" s="8" t="inlineStr">
        <f aca="false">IF(A868&lt;&gt;"",$G868+'v1 Frame'!J$3*COS($C868)+'v1 Frame'!K$3*SIN($C868)*SIN($E868)+'v1 Frame'!L$3*SIN($C868)*COS($E868),"")</f>
        <is>
          <t/>
        </is>
      </c>
      <c r="Q868" s="8" t="inlineStr">
        <f aca="false">IF(A868&lt;&gt;"",$H868+'v1 Frame'!K$3*COS($E868)-'v1 Frame'!L$3*SIN($E868),"")</f>
        <is>
          <t/>
        </is>
      </c>
      <c r="R868" s="8" t="inlineStr">
        <f aca="false">IF(A868&lt;&gt;"",$I868-'v1 Frame'!J$3*SIN($C868)+'v1 Frame'!K$3*COS($C868)*SIN($E868)+'v1 Frame'!L$3*COS($C868)*COS($E868),"")</f>
        <is>
          <t/>
        </is>
      </c>
      <c r="S868" s="8" t="inlineStr">
        <f aca="false">IF(A868&lt;&gt;"",$G868+'v1 Frame'!M$3*COS($C868)+'v1 Frame'!N$3*SIN($C868)*SIN($E868)+'v1 Frame'!O$3*SIN($C868)*COS($E868),"")</f>
        <is>
          <t/>
        </is>
      </c>
      <c r="T868" s="8" t="inlineStr">
        <f aca="false">IF(A868&lt;&gt;"",$H868+'v1 Frame'!N$3*COS($E868)-'v1 Frame'!O$3*SIN($E868),"")</f>
        <is>
          <t/>
        </is>
      </c>
      <c r="U868" s="8" t="inlineStr">
        <f aca="false">IF(A868&lt;&gt;"",$I868-'v1 Frame'!M$3*SIN($C868)+'v1 Frame'!N$3*COS($C868)*SIN($E868)+'v1 Frame'!O$3*COS($C868)*COS($E868),"")</f>
        <is>
          <t/>
        </is>
      </c>
      <c r="V868" s="8" t="inlineStr">
        <f aca="false">IF(A868&lt;&gt;"",$G868+'v1 Frame'!P$3*COS($C868)+'v1 Frame'!Q$3*SIN($C868)*SIN($E868)+'v1 Frame'!R$3*SIN($C868)*COS($E868),"")</f>
        <is>
          <t/>
        </is>
      </c>
      <c r="W868" s="8" t="inlineStr">
        <f aca="false">IF(A868&lt;&gt;"",$H868+'v1 Frame'!Q$3*COS($E868)-'v1 Frame'!R$3*SIN($E868),"")</f>
        <is>
          <t/>
        </is>
      </c>
      <c r="X868" s="8" t="inlineStr">
        <f aca="false">IF(A868&lt;&gt;"",$I868-'v1 Frame'!P$3*SIN($C868)+'v1 Frame'!Q$3*COS($C868)*SIN($E868)+'v1 Frame'!R$3*COS($C868)*COS($E868),"")</f>
        <is>
          <t/>
        </is>
      </c>
      <c r="Y868" s="8" t="inlineStr">
        <f aca="false">IF(A868&lt;&gt;"",$G868+'v1 Frame'!S$3*COS($C868)+'v1 Frame'!T$3*SIN($C868)*SIN($E868)+'v1 Frame'!U$3*SIN($C868)*COS($E868),"")</f>
        <is>
          <t/>
        </is>
      </c>
      <c r="Z868" s="8" t="inlineStr">
        <f aca="false">IF(A868&lt;&gt;"",$H868+'v1 Frame'!T$3*COS($E868)-'v1 Frame'!U$3*SIN($E868),"")</f>
        <is>
          <t/>
        </is>
      </c>
      <c r="AA868" s="8" t="inlineStr">
        <f aca="false">IF(A868&lt;&gt;"",$I868-'v1 Frame'!S$3*SIN($C868)+'v1 Frame'!T$3*COS($C868)*SIN($E868)+'v1 Frame'!U$3*COS($C868)*COS($E868),"")</f>
        <is>
          <t/>
        </is>
      </c>
      <c r="AB868" s="8" t="inlineStr">
        <f aca="false">IF(A868&lt;&gt;"",$G868+'v1 Frame'!V$3*COS($C868)+'v1 Frame'!W$3*SIN($C868)*SIN($E868)+'v1 Frame'!X$3*SIN($C868)*COS($E868),"")</f>
        <is>
          <t/>
        </is>
      </c>
      <c r="AC868" s="8" t="inlineStr">
        <f aca="false">IF(A868&lt;&gt;"",$H868+'v1 Frame'!W$3*COS($E868)-'v1 Frame'!X$3*SIN($E868),"")</f>
        <is>
          <t/>
        </is>
      </c>
      <c r="AD868" s="8" t="inlineStr">
        <f aca="false">IF(A868&lt;&gt;"",$I868-'v1 Frame'!V$3*SIN($C868)+'v1 Frame'!W$3*COS($C868)*SIN($E868)+'v1 Frame'!X$3*COS($C868)*COS($E868),"")</f>
        <is>
          <t/>
        </is>
      </c>
      <c r="AE868" s="25" t="inlineStr">
        <f aca="false">IF(A868&lt;&gt;"",$G868+'v1 Frame'!Y$3*COS($C868)+'v1 Frame'!Z$3*SIN($C868)*SIN($E868)+'v1 Frame'!AA$3*SIN($C868)*COS($E868),"")</f>
        <is>
          <t/>
        </is>
      </c>
      <c r="AF868" s="25" t="inlineStr">
        <f aca="false">IF(A868&lt;&gt;"",$H868+'v1 Frame'!Z$3*COS($E868)-'v1 Frame'!AA$3*SIN($E868),"")</f>
        <is>
          <t/>
        </is>
      </c>
      <c r="AG868" s="25" t="inlineStr">
        <f aca="false">IF(A868&lt;&gt;"",$I868-'v1 Frame'!Y$3*SIN($C868)+'v1 Frame'!Z$3*COS($C868)*SIN($E868)+'v1 Frame'!AA$3*COS($C868)*COS($E868),"")</f>
        <is>
          <t/>
        </is>
      </c>
      <c r="AH868" s="8" t="inlineStr">
        <f aca="false">IF(A868&lt;&gt;"",SQRT(SUMSQ(G868:I868)),"")</f>
        <is>
          <t/>
        </is>
      </c>
      <c r="AI868" s="8" t="inlineStr">
        <f aca="false">IF(A868&lt;&gt;"",IF(AH868&lt;&gt;0,ACOS(I868/AH868),0),"")</f>
        <is>
          <t/>
        </is>
      </c>
      <c r="AJ868" s="8" t="inlineStr">
        <f aca="false">IF(A868&lt;&gt;"",DEGREES(AI868),"")</f>
        <is>
          <t/>
        </is>
      </c>
      <c r="AK868" s="8" t="inlineStr">
        <f aca="false">IF(A868&lt;&gt;"",IF(OR(G868&lt;&gt;0,H868&lt;&gt;0),ATAN2(G868,H868),0),"")</f>
        <is>
          <t/>
        </is>
      </c>
      <c r="AL868" s="8" t="inlineStr">
        <f aca="false">IF(A868&lt;&gt;"",DEGREES(AK868),"")</f>
        <is>
          <t/>
        </is>
      </c>
      <c r="AM868" s="8" t="inlineStr">
        <f aca="false">IF(A868&lt;&gt;"",SQRT(SUMSQ(J868:L868)),"")</f>
        <is>
          <t/>
        </is>
      </c>
      <c r="AN868" s="8" t="inlineStr">
        <f aca="false">IF(A868&lt;&gt;"",IF(AM868&lt;&gt;0,ACOS(L868/AM868),0),"")</f>
        <is>
          <t/>
        </is>
      </c>
      <c r="AO868" s="8" t="inlineStr">
        <f aca="false">IF(A868&lt;&gt;"",DEGREES(AN868),"")</f>
        <is>
          <t/>
        </is>
      </c>
      <c r="AP868" s="8" t="inlineStr">
        <f aca="false">IF(A868&lt;&gt;"",IF(OR(J868&lt;&gt;0,K868&lt;&gt;0),ATAN2(J868,K868),0),"")</f>
        <is>
          <t/>
        </is>
      </c>
      <c r="AQ868" s="8" t="inlineStr">
        <f aca="false">IF(A868&lt;&gt;"",DEGREES(AP868),"")</f>
        <is>
          <t/>
        </is>
      </c>
      <c r="AR868" s="8" t="inlineStr">
        <f aca="false">IF(A868&lt;&gt;"",SQRT(SUMSQ(M868:O868)),"")</f>
        <is>
          <t/>
        </is>
      </c>
      <c r="AS868" s="8" t="inlineStr">
        <f aca="false">IF(A868&lt;&gt;"",IF(AR868&lt;&gt;0,ACOS(O868/AR868),0),"")</f>
        <is>
          <t/>
        </is>
      </c>
      <c r="AT868" s="8" t="inlineStr">
        <f aca="false">IF(A868&lt;&gt;"",DEGREES(AS868),"")</f>
        <is>
          <t/>
        </is>
      </c>
      <c r="AU868" s="8" t="inlineStr">
        <f aca="false">IF(A868&lt;&gt;"",IF(OR(M868&lt;&gt;0,N868&lt;&gt;0),ATAN2(M868,N868),0),"")</f>
        <is>
          <t/>
        </is>
      </c>
      <c r="AV868" s="8" t="inlineStr">
        <f aca="false">IF(A868&lt;&gt;"",DEGREES(AU868),"")</f>
        <is>
          <t/>
        </is>
      </c>
      <c r="AW868" s="8" t="inlineStr">
        <f aca="false">IF(A868&lt;&gt;"",SQRT(SUMSQ(P868:R868)),"")</f>
        <is>
          <t/>
        </is>
      </c>
      <c r="AX868" s="8" t="inlineStr">
        <f aca="false">IF(A868&lt;&gt;"",IF(AW868&lt;&gt;0,ACOS(R868/AW868),0),"")</f>
        <is>
          <t/>
        </is>
      </c>
      <c r="AY868" s="8" t="inlineStr">
        <f aca="false">IF(A868&lt;&gt;"",DEGREES(AX868),"")</f>
        <is>
          <t/>
        </is>
      </c>
      <c r="AZ868" s="8" t="inlineStr">
        <f aca="false">IF(A868&lt;&gt;"",IF(OR(P868&lt;&gt;0,Q868&lt;&gt;0),ATAN2(P868,Q868),0),"")</f>
        <is>
          <t/>
        </is>
      </c>
      <c r="BA868" s="8" t="inlineStr">
        <f aca="false">IF(A868&lt;&gt;"",DEGREES(AZ868),"")</f>
        <is>
          <t/>
        </is>
      </c>
      <c r="BB868" s="8" t="inlineStr">
        <f aca="false">IF(A868&lt;&gt;"",SQRT(SUMSQ(S868:U868)),"")</f>
        <is>
          <t/>
        </is>
      </c>
      <c r="BC868" s="8" t="inlineStr">
        <f aca="false">IF(A868&lt;&gt;"",IF(BB868&lt;&gt;0,ACOS(U868/BB868),0),"")</f>
        <is>
          <t/>
        </is>
      </c>
      <c r="BD868" s="8" t="inlineStr">
        <f aca="false">IF(A868&lt;&gt;"",DEGREES(BC868),"")</f>
        <is>
          <t/>
        </is>
      </c>
      <c r="BE868" s="8" t="inlineStr">
        <f aca="false">IF(A868&lt;&gt;"",IF(OR(S868&lt;&gt;0,T868&lt;&gt;0),ATAN2(S868,T868),0),"")</f>
        <is>
          <t/>
        </is>
      </c>
      <c r="BF868" s="8" t="inlineStr">
        <f aca="false">IF(A868&lt;&gt;"",DEGREES(BE868),"")</f>
        <is>
          <t/>
        </is>
      </c>
      <c r="BG868" s="8" t="inlineStr">
        <f aca="false">IF(A868&lt;&gt;"",SQRT(SUMSQ(V868:X868)),"")</f>
        <is>
          <t/>
        </is>
      </c>
      <c r="BH868" s="8" t="inlineStr">
        <f aca="false">IF(A868&lt;&gt;"",IF(BG868&lt;&gt;0,ACOS(X868/BG868),0),"")</f>
        <is>
          <t/>
        </is>
      </c>
      <c r="BI868" s="8" t="inlineStr">
        <f aca="false">IF(A868&lt;&gt;"",DEGREES(BH868),"")</f>
        <is>
          <t/>
        </is>
      </c>
      <c r="BJ868" s="8" t="inlineStr">
        <f aca="false">IF(A868&lt;&gt;"",IF(OR(V868&lt;&gt;0,W868&lt;&gt;0),ATAN2(V868,W868),0),"")</f>
        <is>
          <t/>
        </is>
      </c>
      <c r="BK868" s="8" t="inlineStr">
        <f aca="false">IF(A868&lt;&gt;"",DEGREES(BJ868),"")</f>
        <is>
          <t/>
        </is>
      </c>
      <c r="BL868" s="8" t="inlineStr">
        <f aca="false">IF(A868&lt;&gt;"",SQRT(SUMSQ(Y868:AA868)),"")</f>
        <is>
          <t/>
        </is>
      </c>
      <c r="BM868" s="8" t="inlineStr">
        <f aca="false">IF(A868&lt;&gt;"",IF(BL868&lt;&gt;0,ACOS(AA868/BL868),0),"")</f>
        <is>
          <t/>
        </is>
      </c>
      <c r="BN868" s="8" t="inlineStr">
        <f aca="false">IF(A868&lt;&gt;"",DEGREES(BM868),"")</f>
        <is>
          <t/>
        </is>
      </c>
      <c r="BO868" s="8" t="inlineStr">
        <f aca="false">IF(A868&lt;&gt;"",IF(OR(Y868&lt;&gt;0,Z868&lt;&gt;0),ATAN2(Y868,Z868),0),"")</f>
        <is>
          <t/>
        </is>
      </c>
      <c r="BP868" s="8" t="inlineStr">
        <f aca="false">IF(A868&lt;&gt;"",DEGREES(BO868),"")</f>
        <is>
          <t/>
        </is>
      </c>
      <c r="BQ868" s="8" t="inlineStr">
        <f aca="false">IF(A868&lt;&gt;"",SQRT(SUMSQ(AB868:AD868)),"")</f>
        <is>
          <t/>
        </is>
      </c>
      <c r="BR868" s="8" t="inlineStr">
        <f aca="false">IF(A868&lt;&gt;"",IF(BQ868&lt;&gt;0,ACOS(AD868/BQ868),0),"")</f>
        <is>
          <t/>
        </is>
      </c>
      <c r="BS868" s="8" t="inlineStr">
        <f aca="false">IF(A868&lt;&gt;"",DEGREES(BR868),"")</f>
        <is>
          <t/>
        </is>
      </c>
      <c r="BT868" s="8" t="inlineStr">
        <f aca="false">IF(A868&lt;&gt;"",IF(OR(AB868&lt;&gt;0,AC868&lt;&gt;0),ATAN2(AB868,AC868),0),"")</f>
        <is>
          <t/>
        </is>
      </c>
      <c r="BU868" s="8" t="inlineStr">
        <f aca="false">IF(A868&lt;&gt;"",DEGREES(BT868),"")</f>
        <is>
          <t/>
        </is>
      </c>
      <c r="BV868" s="8" t="inlineStr">
        <f aca="false">IF(A868&lt;&gt;"",SQRT(SUMSQ(AE868:AG868)),"")</f>
        <is>
          <t/>
        </is>
      </c>
      <c r="BW868" s="8" t="inlineStr">
        <f aca="false">IF(A868&lt;&gt;"",IF(BV868&lt;&gt;0,ACOS(AG868/BV868),0),"")</f>
        <is>
          <t/>
        </is>
      </c>
      <c r="BX868" s="8" t="inlineStr">
        <f aca="false">IF(A868&lt;&gt;"",DEGREES(BW868),"")</f>
        <is>
          <t/>
        </is>
      </c>
      <c r="BY868" s="8" t="inlineStr">
        <f aca="false">IF(A868&lt;&gt;"",IF(OR(AF868&lt;&gt;0,AG868&lt;&gt;0),ATAN2(AF868,AG868),0),"")</f>
        <is>
          <t/>
        </is>
      </c>
      <c r="BZ868" s="8" t="inlineStr">
        <f aca="false">IF(A868&lt;&gt;"",DEGREES(BY868),"")</f>
        <is>
          <t/>
        </is>
      </c>
      <c r="CA868" s="0" t="inlineStr">
        <f aca="false">IF(A868&lt;&gt;"",IF(AND(AI868&lt;Parameters!$B$11,AI868&gt;Parameters!$B$12,AN868&lt;Parameters!$B$11,AN868&gt;Parameters!$B$12,AS868&lt;Parameters!$B$11,AS868&gt;Parameters!$B$12,AX868&lt;Parameters!$B$11,AX868&gt;Parameters!$B$12,BC868&lt;Parameters!$B$11,BC868&gt;Parameters!$B$12,BM868&lt;Parameters!$B$11,BM868&gt;Parameters!$B$12,BR868&lt;Parameters!$B$11,BR868&gt;Parameters!$B$12,BW868&lt;Parameters!$B$11,BW868&gt;Parameters!$B$12),1,0),"")</f>
        <is>
          <t/>
        </is>
      </c>
      <c r="CB868" s="0" t="inlineStr">
        <f aca="false">IF(A868&lt;&gt;"",IF(OR(AI868&lt;Parameters!$B$12,AI868&gt;Parameters!$B$11),0,1),"")</f>
        <is>
          <t/>
        </is>
      </c>
      <c r="CC868" s="0" t="inlineStr">
        <f aca="false">IF(A868&lt;&gt;"",IF(OR(AN868&lt;Parameters!$B$12,AN868&gt;Parameters!$B$11),0,1),"")</f>
        <is>
          <t/>
        </is>
      </c>
      <c r="CD868" s="0" t="inlineStr">
        <f aca="false">IF(A868&lt;&gt;"",IF(OR(AS868&lt;Parameters!$B$12,AS868&gt;Parameters!$B$11),0,1),"")</f>
        <is>
          <t/>
        </is>
      </c>
      <c r="CE868" s="0" t="inlineStr">
        <f aca="false">IF(A868&lt;&gt;"",IF(OR(AX868&lt;Parameters!$B$12,AX868&gt;Parameters!$B$11),0,1),"")</f>
        <is>
          <t/>
        </is>
      </c>
      <c r="CF868" s="0" t="inlineStr">
        <f aca="false">IF(A868&lt;&gt;"",IF(OR(BC868&lt;Parameters!$B$12,BC868&gt;Parameters!$B$11),0,1),"")</f>
        <is>
          <t/>
        </is>
      </c>
      <c r="CG868" s="0" t="inlineStr">
        <f aca="false">IF(A868&lt;&gt;"",IF(OR(BH868&lt;Parameters!$B$12,BH868&gt;Parameters!$B$11),0,1),"")</f>
        <is>
          <t/>
        </is>
      </c>
      <c r="CH868" s="0" t="inlineStr">
        <f aca="false">IF(A868&lt;&gt;"",IF(OR(BM868&lt;Parameters!$B$12,BM868&gt;Parameters!$B$11),0,1),"")</f>
        <is>
          <t/>
        </is>
      </c>
      <c r="CI868" s="0" t="inlineStr">
        <f aca="false">IF(A868&lt;&gt;"",IF(OR(BR868&lt;Parameters!$B$12,BR868&gt;Parameters!$B$11),0,1),"")</f>
        <is>
          <t/>
        </is>
      </c>
      <c r="CJ868" s="0" t="inlineStr">
        <f aca="false">IF(A868&lt;&gt;"",IF(OR(BW868&lt;Parameters!$B$12,BW868&gt;Parameters!$B$11),0,1),"")</f>
        <is>
          <t/>
        </is>
      </c>
      <c r="CK868" s="26" t="inlineStr">
        <f aca="false">IF(A868&lt;&gt;"",SUM(CB868:CJ868)/9,"")</f>
        <is>
          <t/>
        </is>
      </c>
      <c r="CL868" s="0" t="inlineStr">
        <f aca="false">IF(A868&lt;&gt;"",CK868*9,"")</f>
        <is>
          <t/>
        </is>
      </c>
      <c r="CM868" s="8" t="inlineStr">
        <f aca="false">IF(A868&lt;&gt;"",TEXT(B868,CM$2)&amp;" "&amp;TEXT(A868,CM$2),"")</f>
        <is>
          <t/>
        </is>
      </c>
    </row>
    <row r="869" customFormat="false" ht="15" hidden="false" customHeight="false" outlineLevel="0" collapsed="false">
      <c r="A869" s="0" t="inlineStr">
        <f aca="false">IF(OR(B868&lt;Parameters!$K$12,A868&lt;Parameters!$K$12),IF(A868&lt;Parameters!$K$12,A868+1,0),"")</f>
        <is>
          <t/>
        </is>
      </c>
      <c r="B869" s="0" t="inlineStr">
        <f aca="false">IF(A869&lt;&gt;"",IF(A869=0,B868+1,B868),"")</f>
        <is>
          <t/>
        </is>
      </c>
      <c r="C869" s="24" t="inlineStr">
        <f aca="false">IF(A869&lt;&gt;"",-_phi*(A869+0.5),"")</f>
        <is>
          <t/>
        </is>
      </c>
      <c r="D869" s="8" t="inlineStr">
        <f aca="false">IF(A869&lt;&gt;"",DEGREES(C869),"")</f>
        <is>
          <t/>
        </is>
      </c>
      <c r="E869" s="24" t="inlineStr">
        <f aca="false">IF(A869&lt;&gt;"",_phi*(B869+0.5),"")</f>
        <is>
          <t/>
        </is>
      </c>
      <c r="F869" s="8" t="inlineStr">
        <f aca="false">IF(A869&lt;&gt;"",DEGREES(E869),"")</f>
        <is>
          <t/>
        </is>
      </c>
      <c r="G869" s="8" t="inlineStr">
        <f aca="false">IF(A869&lt;&gt;"",LOOKUP(A869,h!$A$3:$A$30,h!$D$3:$D$30),"")</f>
        <is>
          <t/>
        </is>
      </c>
      <c r="H869" s="8" t="inlineStr">
        <f aca="false">IF(A869&lt;&gt;"",LOOKUP(B869,h!$A$3:$A$30,h!$D$3:$D$30),"")</f>
        <is>
          <t/>
        </is>
      </c>
      <c r="I869" s="8" t="inlineStr">
        <f aca="false">IF(A869&lt;&gt;"",_zif,"")</f>
        <is>
          <t/>
        </is>
      </c>
      <c r="J869" s="8" t="inlineStr">
        <f aca="false">IF(A869&lt;&gt;"",$G869+'v1 Frame'!D$3*COS($C869)+'v1 Frame'!E$3*SIN($C869)*SIN($E869)+'v1 Frame'!F$3*SIN($C869)*COS($E869),"")</f>
        <is>
          <t/>
        </is>
      </c>
      <c r="K869" s="8" t="inlineStr">
        <f aca="false">IF(A869&lt;&gt;"",$H869+'v1 Frame'!E$3*COS($E869)-'v1 Frame'!F$3*SIN($E869),"")</f>
        <is>
          <t/>
        </is>
      </c>
      <c r="L869" s="8" t="inlineStr">
        <f aca="false">IF(A869&lt;&gt;"",$I869-'v1 Frame'!D$3*SIN($C869)+'v1 Frame'!E$3*COS($C869)*SIN($E869)+'v1 Frame'!F$3*COS($C869)*COS($E869),"")</f>
        <is>
          <t/>
        </is>
      </c>
      <c r="M869" s="8" t="inlineStr">
        <f aca="false">IF(A869&lt;&gt;"",$G869+'v1 Frame'!G$3*COS($C869)+'v1 Frame'!H$3*SIN($C869)*SIN($E869)+'v1 Frame'!I$3*SIN($C869)*COS($E869),"")</f>
        <is>
          <t/>
        </is>
      </c>
      <c r="N869" s="8" t="inlineStr">
        <f aca="false">IF(A869&lt;&gt;"",$H869+'v1 Frame'!H$3*COS($E869)-'v1 Frame'!I$3*SIN($E869),"")</f>
        <is>
          <t/>
        </is>
      </c>
      <c r="O869" s="8" t="inlineStr">
        <f aca="false">IF(A869&lt;&gt;"",$I869-'v1 Frame'!G$3*SIN($C869)+'v1 Frame'!H$3*COS($C869)*SIN($E869)+'v1 Frame'!I$3*COS($C869)*COS($E869),"")</f>
        <is>
          <t/>
        </is>
      </c>
      <c r="P869" s="8" t="inlineStr">
        <f aca="false">IF(A869&lt;&gt;"",$G869+'v1 Frame'!J$3*COS($C869)+'v1 Frame'!K$3*SIN($C869)*SIN($E869)+'v1 Frame'!L$3*SIN($C869)*COS($E869),"")</f>
        <is>
          <t/>
        </is>
      </c>
      <c r="Q869" s="8" t="inlineStr">
        <f aca="false">IF(A869&lt;&gt;"",$H869+'v1 Frame'!K$3*COS($E869)-'v1 Frame'!L$3*SIN($E869),"")</f>
        <is>
          <t/>
        </is>
      </c>
      <c r="R869" s="8" t="inlineStr">
        <f aca="false">IF(A869&lt;&gt;"",$I869-'v1 Frame'!J$3*SIN($C869)+'v1 Frame'!K$3*COS($C869)*SIN($E869)+'v1 Frame'!L$3*COS($C869)*COS($E869),"")</f>
        <is>
          <t/>
        </is>
      </c>
      <c r="S869" s="8" t="inlineStr">
        <f aca="false">IF(A869&lt;&gt;"",$G869+'v1 Frame'!M$3*COS($C869)+'v1 Frame'!N$3*SIN($C869)*SIN($E869)+'v1 Frame'!O$3*SIN($C869)*COS($E869),"")</f>
        <is>
          <t/>
        </is>
      </c>
      <c r="T869" s="8" t="inlineStr">
        <f aca="false">IF(A869&lt;&gt;"",$H869+'v1 Frame'!N$3*COS($E869)-'v1 Frame'!O$3*SIN($E869),"")</f>
        <is>
          <t/>
        </is>
      </c>
      <c r="U869" s="8" t="inlineStr">
        <f aca="false">IF(A869&lt;&gt;"",$I869-'v1 Frame'!M$3*SIN($C869)+'v1 Frame'!N$3*COS($C869)*SIN($E869)+'v1 Frame'!O$3*COS($C869)*COS($E869),"")</f>
        <is>
          <t/>
        </is>
      </c>
      <c r="V869" s="8" t="inlineStr">
        <f aca="false">IF(A869&lt;&gt;"",$G869+'v1 Frame'!P$3*COS($C869)+'v1 Frame'!Q$3*SIN($C869)*SIN($E869)+'v1 Frame'!R$3*SIN($C869)*COS($E869),"")</f>
        <is>
          <t/>
        </is>
      </c>
      <c r="W869" s="8" t="inlineStr">
        <f aca="false">IF(A869&lt;&gt;"",$H869+'v1 Frame'!Q$3*COS($E869)-'v1 Frame'!R$3*SIN($E869),"")</f>
        <is>
          <t/>
        </is>
      </c>
      <c r="X869" s="8" t="inlineStr">
        <f aca="false">IF(A869&lt;&gt;"",$I869-'v1 Frame'!P$3*SIN($C869)+'v1 Frame'!Q$3*COS($C869)*SIN($E869)+'v1 Frame'!R$3*COS($C869)*COS($E869),"")</f>
        <is>
          <t/>
        </is>
      </c>
      <c r="Y869" s="8" t="inlineStr">
        <f aca="false">IF(A869&lt;&gt;"",$G869+'v1 Frame'!S$3*COS($C869)+'v1 Frame'!T$3*SIN($C869)*SIN($E869)+'v1 Frame'!U$3*SIN($C869)*COS($E869),"")</f>
        <is>
          <t/>
        </is>
      </c>
      <c r="Z869" s="8" t="inlineStr">
        <f aca="false">IF(A869&lt;&gt;"",$H869+'v1 Frame'!T$3*COS($E869)-'v1 Frame'!U$3*SIN($E869),"")</f>
        <is>
          <t/>
        </is>
      </c>
      <c r="AA869" s="8" t="inlineStr">
        <f aca="false">IF(A869&lt;&gt;"",$I869-'v1 Frame'!S$3*SIN($C869)+'v1 Frame'!T$3*COS($C869)*SIN($E869)+'v1 Frame'!U$3*COS($C869)*COS($E869),"")</f>
        <is>
          <t/>
        </is>
      </c>
      <c r="AB869" s="8" t="inlineStr">
        <f aca="false">IF(A869&lt;&gt;"",$G869+'v1 Frame'!V$3*COS($C869)+'v1 Frame'!W$3*SIN($C869)*SIN($E869)+'v1 Frame'!X$3*SIN($C869)*COS($E869),"")</f>
        <is>
          <t/>
        </is>
      </c>
      <c r="AC869" s="8" t="inlineStr">
        <f aca="false">IF(A869&lt;&gt;"",$H869+'v1 Frame'!W$3*COS($E869)-'v1 Frame'!X$3*SIN($E869),"")</f>
        <is>
          <t/>
        </is>
      </c>
      <c r="AD869" s="8" t="inlineStr">
        <f aca="false">IF(A869&lt;&gt;"",$I869-'v1 Frame'!V$3*SIN($C869)+'v1 Frame'!W$3*COS($C869)*SIN($E869)+'v1 Frame'!X$3*COS($C869)*COS($E869),"")</f>
        <is>
          <t/>
        </is>
      </c>
      <c r="AE869" s="25" t="inlineStr">
        <f aca="false">IF(A869&lt;&gt;"",$G869+'v1 Frame'!Y$3*COS($C869)+'v1 Frame'!Z$3*SIN($C869)*SIN($E869)+'v1 Frame'!AA$3*SIN($C869)*COS($E869),"")</f>
        <is>
          <t/>
        </is>
      </c>
      <c r="AF869" s="25" t="inlineStr">
        <f aca="false">IF(A869&lt;&gt;"",$H869+'v1 Frame'!Z$3*COS($E869)-'v1 Frame'!AA$3*SIN($E869),"")</f>
        <is>
          <t/>
        </is>
      </c>
      <c r="AG869" s="25" t="inlineStr">
        <f aca="false">IF(A869&lt;&gt;"",$I869-'v1 Frame'!Y$3*SIN($C869)+'v1 Frame'!Z$3*COS($C869)*SIN($E869)+'v1 Frame'!AA$3*COS($C869)*COS($E869),"")</f>
        <is>
          <t/>
        </is>
      </c>
      <c r="AH869" s="8" t="inlineStr">
        <f aca="false">IF(A869&lt;&gt;"",SQRT(SUMSQ(G869:I869)),"")</f>
        <is>
          <t/>
        </is>
      </c>
      <c r="AI869" s="8" t="inlineStr">
        <f aca="false">IF(A869&lt;&gt;"",IF(AH869&lt;&gt;0,ACOS(I869/AH869),0),"")</f>
        <is>
          <t/>
        </is>
      </c>
      <c r="AJ869" s="8" t="inlineStr">
        <f aca="false">IF(A869&lt;&gt;"",DEGREES(AI869),"")</f>
        <is>
          <t/>
        </is>
      </c>
      <c r="AK869" s="8" t="inlineStr">
        <f aca="false">IF(A869&lt;&gt;"",IF(OR(G869&lt;&gt;0,H869&lt;&gt;0),ATAN2(G869,H869),0),"")</f>
        <is>
          <t/>
        </is>
      </c>
      <c r="AL869" s="8" t="inlineStr">
        <f aca="false">IF(A869&lt;&gt;"",DEGREES(AK869),"")</f>
        <is>
          <t/>
        </is>
      </c>
      <c r="AM869" s="8" t="inlineStr">
        <f aca="false">IF(A869&lt;&gt;"",SQRT(SUMSQ(J869:L869)),"")</f>
        <is>
          <t/>
        </is>
      </c>
      <c r="AN869" s="8" t="inlineStr">
        <f aca="false">IF(A869&lt;&gt;"",IF(AM869&lt;&gt;0,ACOS(L869/AM869),0),"")</f>
        <is>
          <t/>
        </is>
      </c>
      <c r="AO869" s="8" t="inlineStr">
        <f aca="false">IF(A869&lt;&gt;"",DEGREES(AN869),"")</f>
        <is>
          <t/>
        </is>
      </c>
      <c r="AP869" s="8" t="inlineStr">
        <f aca="false">IF(A869&lt;&gt;"",IF(OR(J869&lt;&gt;0,K869&lt;&gt;0),ATAN2(J869,K869),0),"")</f>
        <is>
          <t/>
        </is>
      </c>
      <c r="AQ869" s="8" t="inlineStr">
        <f aca="false">IF(A869&lt;&gt;"",DEGREES(AP869),"")</f>
        <is>
          <t/>
        </is>
      </c>
      <c r="AR869" s="8" t="inlineStr">
        <f aca="false">IF(A869&lt;&gt;"",SQRT(SUMSQ(M869:O869)),"")</f>
        <is>
          <t/>
        </is>
      </c>
      <c r="AS869" s="8" t="inlineStr">
        <f aca="false">IF(A869&lt;&gt;"",IF(AR869&lt;&gt;0,ACOS(O869/AR869),0),"")</f>
        <is>
          <t/>
        </is>
      </c>
      <c r="AT869" s="8" t="inlineStr">
        <f aca="false">IF(A869&lt;&gt;"",DEGREES(AS869),"")</f>
        <is>
          <t/>
        </is>
      </c>
      <c r="AU869" s="8" t="inlineStr">
        <f aca="false">IF(A869&lt;&gt;"",IF(OR(M869&lt;&gt;0,N869&lt;&gt;0),ATAN2(M869,N869),0),"")</f>
        <is>
          <t/>
        </is>
      </c>
      <c r="AV869" s="8" t="inlineStr">
        <f aca="false">IF(A869&lt;&gt;"",DEGREES(AU869),"")</f>
        <is>
          <t/>
        </is>
      </c>
      <c r="AW869" s="8" t="inlineStr">
        <f aca="false">IF(A869&lt;&gt;"",SQRT(SUMSQ(P869:R869)),"")</f>
        <is>
          <t/>
        </is>
      </c>
      <c r="AX869" s="8" t="inlineStr">
        <f aca="false">IF(A869&lt;&gt;"",IF(AW869&lt;&gt;0,ACOS(R869/AW869),0),"")</f>
        <is>
          <t/>
        </is>
      </c>
      <c r="AY869" s="8" t="inlineStr">
        <f aca="false">IF(A869&lt;&gt;"",DEGREES(AX869),"")</f>
        <is>
          <t/>
        </is>
      </c>
      <c r="AZ869" s="8" t="inlineStr">
        <f aca="false">IF(A869&lt;&gt;"",IF(OR(P869&lt;&gt;0,Q869&lt;&gt;0),ATAN2(P869,Q869),0),"")</f>
        <is>
          <t/>
        </is>
      </c>
      <c r="BA869" s="8" t="inlineStr">
        <f aca="false">IF(A869&lt;&gt;"",DEGREES(AZ869),"")</f>
        <is>
          <t/>
        </is>
      </c>
      <c r="BB869" s="8" t="inlineStr">
        <f aca="false">IF(A869&lt;&gt;"",SQRT(SUMSQ(S869:U869)),"")</f>
        <is>
          <t/>
        </is>
      </c>
      <c r="BC869" s="8" t="inlineStr">
        <f aca="false">IF(A869&lt;&gt;"",IF(BB869&lt;&gt;0,ACOS(U869/BB869),0),"")</f>
        <is>
          <t/>
        </is>
      </c>
      <c r="BD869" s="8" t="inlineStr">
        <f aca="false">IF(A869&lt;&gt;"",DEGREES(BC869),"")</f>
        <is>
          <t/>
        </is>
      </c>
      <c r="BE869" s="8" t="inlineStr">
        <f aca="false">IF(A869&lt;&gt;"",IF(OR(S869&lt;&gt;0,T869&lt;&gt;0),ATAN2(S869,T869),0),"")</f>
        <is>
          <t/>
        </is>
      </c>
      <c r="BF869" s="8" t="inlineStr">
        <f aca="false">IF(A869&lt;&gt;"",DEGREES(BE869),"")</f>
        <is>
          <t/>
        </is>
      </c>
      <c r="BG869" s="8" t="inlineStr">
        <f aca="false">IF(A869&lt;&gt;"",SQRT(SUMSQ(V869:X869)),"")</f>
        <is>
          <t/>
        </is>
      </c>
      <c r="BH869" s="8" t="inlineStr">
        <f aca="false">IF(A869&lt;&gt;"",IF(BG869&lt;&gt;0,ACOS(X869/BG869),0),"")</f>
        <is>
          <t/>
        </is>
      </c>
      <c r="BI869" s="8" t="inlineStr">
        <f aca="false">IF(A869&lt;&gt;"",DEGREES(BH869),"")</f>
        <is>
          <t/>
        </is>
      </c>
      <c r="BJ869" s="8" t="inlineStr">
        <f aca="false">IF(A869&lt;&gt;"",IF(OR(V869&lt;&gt;0,W869&lt;&gt;0),ATAN2(V869,W869),0),"")</f>
        <is>
          <t/>
        </is>
      </c>
      <c r="BK869" s="8" t="inlineStr">
        <f aca="false">IF(A869&lt;&gt;"",DEGREES(BJ869),"")</f>
        <is>
          <t/>
        </is>
      </c>
      <c r="BL869" s="8" t="inlineStr">
        <f aca="false">IF(A869&lt;&gt;"",SQRT(SUMSQ(Y869:AA869)),"")</f>
        <is>
          <t/>
        </is>
      </c>
      <c r="BM869" s="8" t="inlineStr">
        <f aca="false">IF(A869&lt;&gt;"",IF(BL869&lt;&gt;0,ACOS(AA869/BL869),0),"")</f>
        <is>
          <t/>
        </is>
      </c>
      <c r="BN869" s="8" t="inlineStr">
        <f aca="false">IF(A869&lt;&gt;"",DEGREES(BM869),"")</f>
        <is>
          <t/>
        </is>
      </c>
      <c r="BO869" s="8" t="inlineStr">
        <f aca="false">IF(A869&lt;&gt;"",IF(OR(Y869&lt;&gt;0,Z869&lt;&gt;0),ATAN2(Y869,Z869),0),"")</f>
        <is>
          <t/>
        </is>
      </c>
      <c r="BP869" s="8" t="inlineStr">
        <f aca="false">IF(A869&lt;&gt;"",DEGREES(BO869),"")</f>
        <is>
          <t/>
        </is>
      </c>
      <c r="BQ869" s="8" t="inlineStr">
        <f aca="false">IF(A869&lt;&gt;"",SQRT(SUMSQ(AB869:AD869)),"")</f>
        <is>
          <t/>
        </is>
      </c>
      <c r="BR869" s="8" t="inlineStr">
        <f aca="false">IF(A869&lt;&gt;"",IF(BQ869&lt;&gt;0,ACOS(AD869/BQ869),0),"")</f>
        <is>
          <t/>
        </is>
      </c>
      <c r="BS869" s="8" t="inlineStr">
        <f aca="false">IF(A869&lt;&gt;"",DEGREES(BR869),"")</f>
        <is>
          <t/>
        </is>
      </c>
      <c r="BT869" s="8" t="inlineStr">
        <f aca="false">IF(A869&lt;&gt;"",IF(OR(AB869&lt;&gt;0,AC869&lt;&gt;0),ATAN2(AB869,AC869),0),"")</f>
        <is>
          <t/>
        </is>
      </c>
      <c r="BU869" s="8" t="inlineStr">
        <f aca="false">IF(A869&lt;&gt;"",DEGREES(BT869),"")</f>
        <is>
          <t/>
        </is>
      </c>
      <c r="BV869" s="8" t="inlineStr">
        <f aca="false">IF(A869&lt;&gt;"",SQRT(SUMSQ(AE869:AG869)),"")</f>
        <is>
          <t/>
        </is>
      </c>
      <c r="BW869" s="8" t="inlineStr">
        <f aca="false">IF(A869&lt;&gt;"",IF(BV869&lt;&gt;0,ACOS(AG869/BV869),0),"")</f>
        <is>
          <t/>
        </is>
      </c>
      <c r="BX869" s="8" t="inlineStr">
        <f aca="false">IF(A869&lt;&gt;"",DEGREES(BW869),"")</f>
        <is>
          <t/>
        </is>
      </c>
      <c r="BY869" s="8" t="inlineStr">
        <f aca="false">IF(A869&lt;&gt;"",IF(OR(AF869&lt;&gt;0,AG869&lt;&gt;0),ATAN2(AF869,AG869),0),"")</f>
        <is>
          <t/>
        </is>
      </c>
      <c r="BZ869" s="8" t="inlineStr">
        <f aca="false">IF(A869&lt;&gt;"",DEGREES(BY869),"")</f>
        <is>
          <t/>
        </is>
      </c>
      <c r="CA869" s="0" t="inlineStr">
        <f aca="false">IF(A869&lt;&gt;"",IF(AND(AI869&lt;Parameters!$B$11,AI869&gt;Parameters!$B$12,AN869&lt;Parameters!$B$11,AN869&gt;Parameters!$B$12,AS869&lt;Parameters!$B$11,AS869&gt;Parameters!$B$12,AX869&lt;Parameters!$B$11,AX869&gt;Parameters!$B$12,BC869&lt;Parameters!$B$11,BC869&gt;Parameters!$B$12,BM869&lt;Parameters!$B$11,BM869&gt;Parameters!$B$12,BR869&lt;Parameters!$B$11,BR869&gt;Parameters!$B$12,BW869&lt;Parameters!$B$11,BW869&gt;Parameters!$B$12),1,0),"")</f>
        <is>
          <t/>
        </is>
      </c>
      <c r="CB869" s="0" t="inlineStr">
        <f aca="false">IF(A869&lt;&gt;"",IF(OR(AI869&lt;Parameters!$B$12,AI869&gt;Parameters!$B$11),0,1),"")</f>
        <is>
          <t/>
        </is>
      </c>
      <c r="CC869" s="0" t="inlineStr">
        <f aca="false">IF(A869&lt;&gt;"",IF(OR(AN869&lt;Parameters!$B$12,AN869&gt;Parameters!$B$11),0,1),"")</f>
        <is>
          <t/>
        </is>
      </c>
      <c r="CD869" s="0" t="inlineStr">
        <f aca="false">IF(A869&lt;&gt;"",IF(OR(AS869&lt;Parameters!$B$12,AS869&gt;Parameters!$B$11),0,1),"")</f>
        <is>
          <t/>
        </is>
      </c>
      <c r="CE869" s="0" t="inlineStr">
        <f aca="false">IF(A869&lt;&gt;"",IF(OR(AX869&lt;Parameters!$B$12,AX869&gt;Parameters!$B$11),0,1),"")</f>
        <is>
          <t/>
        </is>
      </c>
      <c r="CF869" s="0" t="inlineStr">
        <f aca="false">IF(A869&lt;&gt;"",IF(OR(BC869&lt;Parameters!$B$12,BC869&gt;Parameters!$B$11),0,1),"")</f>
        <is>
          <t/>
        </is>
      </c>
      <c r="CG869" s="0" t="inlineStr">
        <f aca="false">IF(A869&lt;&gt;"",IF(OR(BH869&lt;Parameters!$B$12,BH869&gt;Parameters!$B$11),0,1),"")</f>
        <is>
          <t/>
        </is>
      </c>
      <c r="CH869" s="0" t="inlineStr">
        <f aca="false">IF(A869&lt;&gt;"",IF(OR(BM869&lt;Parameters!$B$12,BM869&gt;Parameters!$B$11),0,1),"")</f>
        <is>
          <t/>
        </is>
      </c>
      <c r="CI869" s="0" t="inlineStr">
        <f aca="false">IF(A869&lt;&gt;"",IF(OR(BR869&lt;Parameters!$B$12,BR869&gt;Parameters!$B$11),0,1),"")</f>
        <is>
          <t/>
        </is>
      </c>
      <c r="CJ869" s="0" t="inlineStr">
        <f aca="false">IF(A869&lt;&gt;"",IF(OR(BW869&lt;Parameters!$B$12,BW869&gt;Parameters!$B$11),0,1),"")</f>
        <is>
          <t/>
        </is>
      </c>
      <c r="CK869" s="26" t="inlineStr">
        <f aca="false">IF(A869&lt;&gt;"",SUM(CB869:CJ869)/9,"")</f>
        <is>
          <t/>
        </is>
      </c>
      <c r="CL869" s="0" t="inlineStr">
        <f aca="false">IF(A869&lt;&gt;"",CK869*9,"")</f>
        <is>
          <t/>
        </is>
      </c>
      <c r="CM869" s="8" t="inlineStr">
        <f aca="false">IF(A869&lt;&gt;"",TEXT(B869,CM$2)&amp;" "&amp;TEXT(A869,CM$2),"")</f>
        <is>
          <t/>
        </is>
      </c>
    </row>
    <row r="870" customFormat="false" ht="15" hidden="false" customHeight="false" outlineLevel="0" collapsed="false">
      <c r="A870" s="0" t="inlineStr">
        <f aca="false">IF(OR(B869&lt;Parameters!$K$12,A869&lt;Parameters!$K$12),IF(A869&lt;Parameters!$K$12,A869+1,0),"")</f>
        <is>
          <t/>
        </is>
      </c>
      <c r="B870" s="0" t="inlineStr">
        <f aca="false">IF(A870&lt;&gt;"",IF(A870=0,B869+1,B869),"")</f>
        <is>
          <t/>
        </is>
      </c>
      <c r="C870" s="24" t="inlineStr">
        <f aca="false">IF(A870&lt;&gt;"",-_phi*(A870+0.5),"")</f>
        <is>
          <t/>
        </is>
      </c>
      <c r="D870" s="8" t="inlineStr">
        <f aca="false">IF(A870&lt;&gt;"",DEGREES(C870),"")</f>
        <is>
          <t/>
        </is>
      </c>
      <c r="E870" s="24" t="inlineStr">
        <f aca="false">IF(A870&lt;&gt;"",_phi*(B870+0.5),"")</f>
        <is>
          <t/>
        </is>
      </c>
      <c r="F870" s="8" t="inlineStr">
        <f aca="false">IF(A870&lt;&gt;"",DEGREES(E870),"")</f>
        <is>
          <t/>
        </is>
      </c>
      <c r="G870" s="8" t="inlineStr">
        <f aca="false">IF(A870&lt;&gt;"",LOOKUP(A870,h!$A$3:$A$30,h!$D$3:$D$30),"")</f>
        <is>
          <t/>
        </is>
      </c>
      <c r="H870" s="8" t="inlineStr">
        <f aca="false">IF(A870&lt;&gt;"",LOOKUP(B870,h!$A$3:$A$30,h!$D$3:$D$30),"")</f>
        <is>
          <t/>
        </is>
      </c>
      <c r="I870" s="8" t="inlineStr">
        <f aca="false">IF(A870&lt;&gt;"",_zif,"")</f>
        <is>
          <t/>
        </is>
      </c>
      <c r="J870" s="8" t="inlineStr">
        <f aca="false">IF(A870&lt;&gt;"",$G870+'v1 Frame'!D$3*COS($C870)+'v1 Frame'!E$3*SIN($C870)*SIN($E870)+'v1 Frame'!F$3*SIN($C870)*COS($E870),"")</f>
        <is>
          <t/>
        </is>
      </c>
      <c r="K870" s="8" t="inlineStr">
        <f aca="false">IF(A870&lt;&gt;"",$H870+'v1 Frame'!E$3*COS($E870)-'v1 Frame'!F$3*SIN($E870),"")</f>
        <is>
          <t/>
        </is>
      </c>
      <c r="L870" s="8" t="inlineStr">
        <f aca="false">IF(A870&lt;&gt;"",$I870-'v1 Frame'!D$3*SIN($C870)+'v1 Frame'!E$3*COS($C870)*SIN($E870)+'v1 Frame'!F$3*COS($C870)*COS($E870),"")</f>
        <is>
          <t/>
        </is>
      </c>
      <c r="M870" s="8" t="inlineStr">
        <f aca="false">IF(A870&lt;&gt;"",$G870+'v1 Frame'!G$3*COS($C870)+'v1 Frame'!H$3*SIN($C870)*SIN($E870)+'v1 Frame'!I$3*SIN($C870)*COS($E870),"")</f>
        <is>
          <t/>
        </is>
      </c>
      <c r="N870" s="8" t="inlineStr">
        <f aca="false">IF(A870&lt;&gt;"",$H870+'v1 Frame'!H$3*COS($E870)-'v1 Frame'!I$3*SIN($E870),"")</f>
        <is>
          <t/>
        </is>
      </c>
      <c r="O870" s="8" t="inlineStr">
        <f aca="false">IF(A870&lt;&gt;"",$I870-'v1 Frame'!G$3*SIN($C870)+'v1 Frame'!H$3*COS($C870)*SIN($E870)+'v1 Frame'!I$3*COS($C870)*COS($E870),"")</f>
        <is>
          <t/>
        </is>
      </c>
      <c r="P870" s="8" t="inlineStr">
        <f aca="false">IF(A870&lt;&gt;"",$G870+'v1 Frame'!J$3*COS($C870)+'v1 Frame'!K$3*SIN($C870)*SIN($E870)+'v1 Frame'!L$3*SIN($C870)*COS($E870),"")</f>
        <is>
          <t/>
        </is>
      </c>
      <c r="Q870" s="8" t="inlineStr">
        <f aca="false">IF(A870&lt;&gt;"",$H870+'v1 Frame'!K$3*COS($E870)-'v1 Frame'!L$3*SIN($E870),"")</f>
        <is>
          <t/>
        </is>
      </c>
      <c r="R870" s="8" t="inlineStr">
        <f aca="false">IF(A870&lt;&gt;"",$I870-'v1 Frame'!J$3*SIN($C870)+'v1 Frame'!K$3*COS($C870)*SIN($E870)+'v1 Frame'!L$3*COS($C870)*COS($E870),"")</f>
        <is>
          <t/>
        </is>
      </c>
      <c r="S870" s="8" t="inlineStr">
        <f aca="false">IF(A870&lt;&gt;"",$G870+'v1 Frame'!M$3*COS($C870)+'v1 Frame'!N$3*SIN($C870)*SIN($E870)+'v1 Frame'!O$3*SIN($C870)*COS($E870),"")</f>
        <is>
          <t/>
        </is>
      </c>
      <c r="T870" s="8" t="inlineStr">
        <f aca="false">IF(A870&lt;&gt;"",$H870+'v1 Frame'!N$3*COS($E870)-'v1 Frame'!O$3*SIN($E870),"")</f>
        <is>
          <t/>
        </is>
      </c>
      <c r="U870" s="8" t="inlineStr">
        <f aca="false">IF(A870&lt;&gt;"",$I870-'v1 Frame'!M$3*SIN($C870)+'v1 Frame'!N$3*COS($C870)*SIN($E870)+'v1 Frame'!O$3*COS($C870)*COS($E870),"")</f>
        <is>
          <t/>
        </is>
      </c>
      <c r="V870" s="8" t="inlineStr">
        <f aca="false">IF(A870&lt;&gt;"",$G870+'v1 Frame'!P$3*COS($C870)+'v1 Frame'!Q$3*SIN($C870)*SIN($E870)+'v1 Frame'!R$3*SIN($C870)*COS($E870),"")</f>
        <is>
          <t/>
        </is>
      </c>
      <c r="W870" s="8" t="inlineStr">
        <f aca="false">IF(A870&lt;&gt;"",$H870+'v1 Frame'!Q$3*COS($E870)-'v1 Frame'!R$3*SIN($E870),"")</f>
        <is>
          <t/>
        </is>
      </c>
      <c r="X870" s="8" t="inlineStr">
        <f aca="false">IF(A870&lt;&gt;"",$I870-'v1 Frame'!P$3*SIN($C870)+'v1 Frame'!Q$3*COS($C870)*SIN($E870)+'v1 Frame'!R$3*COS($C870)*COS($E870),"")</f>
        <is>
          <t/>
        </is>
      </c>
      <c r="Y870" s="8" t="inlineStr">
        <f aca="false">IF(A870&lt;&gt;"",$G870+'v1 Frame'!S$3*COS($C870)+'v1 Frame'!T$3*SIN($C870)*SIN($E870)+'v1 Frame'!U$3*SIN($C870)*COS($E870),"")</f>
        <is>
          <t/>
        </is>
      </c>
      <c r="Z870" s="8" t="inlineStr">
        <f aca="false">IF(A870&lt;&gt;"",$H870+'v1 Frame'!T$3*COS($E870)-'v1 Frame'!U$3*SIN($E870),"")</f>
        <is>
          <t/>
        </is>
      </c>
      <c r="AA870" s="8" t="inlineStr">
        <f aca="false">IF(A870&lt;&gt;"",$I870-'v1 Frame'!S$3*SIN($C870)+'v1 Frame'!T$3*COS($C870)*SIN($E870)+'v1 Frame'!U$3*COS($C870)*COS($E870),"")</f>
        <is>
          <t/>
        </is>
      </c>
      <c r="AB870" s="8" t="inlineStr">
        <f aca="false">IF(A870&lt;&gt;"",$G870+'v1 Frame'!V$3*COS($C870)+'v1 Frame'!W$3*SIN($C870)*SIN($E870)+'v1 Frame'!X$3*SIN($C870)*COS($E870),"")</f>
        <is>
          <t/>
        </is>
      </c>
      <c r="AC870" s="8" t="inlineStr">
        <f aca="false">IF(A870&lt;&gt;"",$H870+'v1 Frame'!W$3*COS($E870)-'v1 Frame'!X$3*SIN($E870),"")</f>
        <is>
          <t/>
        </is>
      </c>
      <c r="AD870" s="8" t="inlineStr">
        <f aca="false">IF(A870&lt;&gt;"",$I870-'v1 Frame'!V$3*SIN($C870)+'v1 Frame'!W$3*COS($C870)*SIN($E870)+'v1 Frame'!X$3*COS($C870)*COS($E870),"")</f>
        <is>
          <t/>
        </is>
      </c>
      <c r="AE870" s="25" t="inlineStr">
        <f aca="false">IF(A870&lt;&gt;"",$G870+'v1 Frame'!Y$3*COS($C870)+'v1 Frame'!Z$3*SIN($C870)*SIN($E870)+'v1 Frame'!AA$3*SIN($C870)*COS($E870),"")</f>
        <is>
          <t/>
        </is>
      </c>
      <c r="AF870" s="25" t="inlineStr">
        <f aca="false">IF(A870&lt;&gt;"",$H870+'v1 Frame'!Z$3*COS($E870)-'v1 Frame'!AA$3*SIN($E870),"")</f>
        <is>
          <t/>
        </is>
      </c>
      <c r="AG870" s="25" t="inlineStr">
        <f aca="false">IF(A870&lt;&gt;"",$I870-'v1 Frame'!Y$3*SIN($C870)+'v1 Frame'!Z$3*COS($C870)*SIN($E870)+'v1 Frame'!AA$3*COS($C870)*COS($E870),"")</f>
        <is>
          <t/>
        </is>
      </c>
      <c r="AH870" s="8" t="inlineStr">
        <f aca="false">IF(A870&lt;&gt;"",SQRT(SUMSQ(G870:I870)),"")</f>
        <is>
          <t/>
        </is>
      </c>
      <c r="AI870" s="8" t="inlineStr">
        <f aca="false">IF(A870&lt;&gt;"",IF(AH870&lt;&gt;0,ACOS(I870/AH870),0),"")</f>
        <is>
          <t/>
        </is>
      </c>
      <c r="AJ870" s="8" t="inlineStr">
        <f aca="false">IF(A870&lt;&gt;"",DEGREES(AI870),"")</f>
        <is>
          <t/>
        </is>
      </c>
      <c r="AK870" s="8" t="inlineStr">
        <f aca="false">IF(A870&lt;&gt;"",IF(OR(G870&lt;&gt;0,H870&lt;&gt;0),ATAN2(G870,H870),0),"")</f>
        <is>
          <t/>
        </is>
      </c>
      <c r="AL870" s="8" t="inlineStr">
        <f aca="false">IF(A870&lt;&gt;"",DEGREES(AK870),"")</f>
        <is>
          <t/>
        </is>
      </c>
      <c r="AM870" s="8" t="inlineStr">
        <f aca="false">IF(A870&lt;&gt;"",SQRT(SUMSQ(J870:L870)),"")</f>
        <is>
          <t/>
        </is>
      </c>
      <c r="AN870" s="8" t="inlineStr">
        <f aca="false">IF(A870&lt;&gt;"",IF(AM870&lt;&gt;0,ACOS(L870/AM870),0),"")</f>
        <is>
          <t/>
        </is>
      </c>
      <c r="AO870" s="8" t="inlineStr">
        <f aca="false">IF(A870&lt;&gt;"",DEGREES(AN870),"")</f>
        <is>
          <t/>
        </is>
      </c>
      <c r="AP870" s="8" t="inlineStr">
        <f aca="false">IF(A870&lt;&gt;"",IF(OR(J870&lt;&gt;0,K870&lt;&gt;0),ATAN2(J870,K870),0),"")</f>
        <is>
          <t/>
        </is>
      </c>
      <c r="AQ870" s="8" t="inlineStr">
        <f aca="false">IF(A870&lt;&gt;"",DEGREES(AP870),"")</f>
        <is>
          <t/>
        </is>
      </c>
      <c r="AR870" s="8" t="inlineStr">
        <f aca="false">IF(A870&lt;&gt;"",SQRT(SUMSQ(M870:O870)),"")</f>
        <is>
          <t/>
        </is>
      </c>
      <c r="AS870" s="8" t="inlineStr">
        <f aca="false">IF(A870&lt;&gt;"",IF(AR870&lt;&gt;0,ACOS(O870/AR870),0),"")</f>
        <is>
          <t/>
        </is>
      </c>
      <c r="AT870" s="8" t="inlineStr">
        <f aca="false">IF(A870&lt;&gt;"",DEGREES(AS870),"")</f>
        <is>
          <t/>
        </is>
      </c>
      <c r="AU870" s="8" t="inlineStr">
        <f aca="false">IF(A870&lt;&gt;"",IF(OR(M870&lt;&gt;0,N870&lt;&gt;0),ATAN2(M870,N870),0),"")</f>
        <is>
          <t/>
        </is>
      </c>
      <c r="AV870" s="8" t="inlineStr">
        <f aca="false">IF(A870&lt;&gt;"",DEGREES(AU870),"")</f>
        <is>
          <t/>
        </is>
      </c>
      <c r="AW870" s="8" t="inlineStr">
        <f aca="false">IF(A870&lt;&gt;"",SQRT(SUMSQ(P870:R870)),"")</f>
        <is>
          <t/>
        </is>
      </c>
      <c r="AX870" s="8" t="inlineStr">
        <f aca="false">IF(A870&lt;&gt;"",IF(AW870&lt;&gt;0,ACOS(R870/AW870),0),"")</f>
        <is>
          <t/>
        </is>
      </c>
      <c r="AY870" s="8" t="inlineStr">
        <f aca="false">IF(A870&lt;&gt;"",DEGREES(AX870),"")</f>
        <is>
          <t/>
        </is>
      </c>
      <c r="AZ870" s="8" t="inlineStr">
        <f aca="false">IF(A870&lt;&gt;"",IF(OR(P870&lt;&gt;0,Q870&lt;&gt;0),ATAN2(P870,Q870),0),"")</f>
        <is>
          <t/>
        </is>
      </c>
      <c r="BA870" s="8" t="inlineStr">
        <f aca="false">IF(A870&lt;&gt;"",DEGREES(AZ870),"")</f>
        <is>
          <t/>
        </is>
      </c>
      <c r="BB870" s="8" t="inlineStr">
        <f aca="false">IF(A870&lt;&gt;"",SQRT(SUMSQ(S870:U870)),"")</f>
        <is>
          <t/>
        </is>
      </c>
      <c r="BC870" s="8" t="inlineStr">
        <f aca="false">IF(A870&lt;&gt;"",IF(BB870&lt;&gt;0,ACOS(U870/BB870),0),"")</f>
        <is>
          <t/>
        </is>
      </c>
      <c r="BD870" s="8" t="inlineStr">
        <f aca="false">IF(A870&lt;&gt;"",DEGREES(BC870),"")</f>
        <is>
          <t/>
        </is>
      </c>
      <c r="BE870" s="8" t="inlineStr">
        <f aca="false">IF(A870&lt;&gt;"",IF(OR(S870&lt;&gt;0,T870&lt;&gt;0),ATAN2(S870,T870),0),"")</f>
        <is>
          <t/>
        </is>
      </c>
      <c r="BF870" s="8" t="inlineStr">
        <f aca="false">IF(A870&lt;&gt;"",DEGREES(BE870),"")</f>
        <is>
          <t/>
        </is>
      </c>
      <c r="BG870" s="8" t="inlineStr">
        <f aca="false">IF(A870&lt;&gt;"",SQRT(SUMSQ(V870:X870)),"")</f>
        <is>
          <t/>
        </is>
      </c>
      <c r="BH870" s="8" t="inlineStr">
        <f aca="false">IF(A870&lt;&gt;"",IF(BG870&lt;&gt;0,ACOS(X870/BG870),0),"")</f>
        <is>
          <t/>
        </is>
      </c>
      <c r="BI870" s="8" t="inlineStr">
        <f aca="false">IF(A870&lt;&gt;"",DEGREES(BH870),"")</f>
        <is>
          <t/>
        </is>
      </c>
      <c r="BJ870" s="8" t="inlineStr">
        <f aca="false">IF(A870&lt;&gt;"",IF(OR(V870&lt;&gt;0,W870&lt;&gt;0),ATAN2(V870,W870),0),"")</f>
        <is>
          <t/>
        </is>
      </c>
      <c r="BK870" s="8" t="inlineStr">
        <f aca="false">IF(A870&lt;&gt;"",DEGREES(BJ870),"")</f>
        <is>
          <t/>
        </is>
      </c>
      <c r="BL870" s="8" t="inlineStr">
        <f aca="false">IF(A870&lt;&gt;"",SQRT(SUMSQ(Y870:AA870)),"")</f>
        <is>
          <t/>
        </is>
      </c>
      <c r="BM870" s="8" t="inlineStr">
        <f aca="false">IF(A870&lt;&gt;"",IF(BL870&lt;&gt;0,ACOS(AA870/BL870),0),"")</f>
        <is>
          <t/>
        </is>
      </c>
      <c r="BN870" s="8" t="inlineStr">
        <f aca="false">IF(A870&lt;&gt;"",DEGREES(BM870),"")</f>
        <is>
          <t/>
        </is>
      </c>
      <c r="BO870" s="8" t="inlineStr">
        <f aca="false">IF(A870&lt;&gt;"",IF(OR(Y870&lt;&gt;0,Z870&lt;&gt;0),ATAN2(Y870,Z870),0),"")</f>
        <is>
          <t/>
        </is>
      </c>
      <c r="BP870" s="8" t="inlineStr">
        <f aca="false">IF(A870&lt;&gt;"",DEGREES(BO870),"")</f>
        <is>
          <t/>
        </is>
      </c>
      <c r="BQ870" s="8" t="inlineStr">
        <f aca="false">IF(A870&lt;&gt;"",SQRT(SUMSQ(AB870:AD870)),"")</f>
        <is>
          <t/>
        </is>
      </c>
      <c r="BR870" s="8" t="inlineStr">
        <f aca="false">IF(A870&lt;&gt;"",IF(BQ870&lt;&gt;0,ACOS(AD870/BQ870),0),"")</f>
        <is>
          <t/>
        </is>
      </c>
      <c r="BS870" s="8" t="inlineStr">
        <f aca="false">IF(A870&lt;&gt;"",DEGREES(BR870),"")</f>
        <is>
          <t/>
        </is>
      </c>
      <c r="BT870" s="8" t="inlineStr">
        <f aca="false">IF(A870&lt;&gt;"",IF(OR(AB870&lt;&gt;0,AC870&lt;&gt;0),ATAN2(AB870,AC870),0),"")</f>
        <is>
          <t/>
        </is>
      </c>
      <c r="BU870" s="8" t="inlineStr">
        <f aca="false">IF(A870&lt;&gt;"",DEGREES(BT870),"")</f>
        <is>
          <t/>
        </is>
      </c>
      <c r="BV870" s="8" t="inlineStr">
        <f aca="false">IF(A870&lt;&gt;"",SQRT(SUMSQ(AE870:AG870)),"")</f>
        <is>
          <t/>
        </is>
      </c>
      <c r="BW870" s="8" t="inlineStr">
        <f aca="false">IF(A870&lt;&gt;"",IF(BV870&lt;&gt;0,ACOS(AG870/BV870),0),"")</f>
        <is>
          <t/>
        </is>
      </c>
      <c r="BX870" s="8" t="inlineStr">
        <f aca="false">IF(A870&lt;&gt;"",DEGREES(BW870),"")</f>
        <is>
          <t/>
        </is>
      </c>
      <c r="BY870" s="8" t="inlineStr">
        <f aca="false">IF(A870&lt;&gt;"",IF(OR(AF870&lt;&gt;0,AG870&lt;&gt;0),ATAN2(AF870,AG870),0),"")</f>
        <is>
          <t/>
        </is>
      </c>
      <c r="BZ870" s="8" t="inlineStr">
        <f aca="false">IF(A870&lt;&gt;"",DEGREES(BY870),"")</f>
        <is>
          <t/>
        </is>
      </c>
      <c r="CA870" s="0" t="inlineStr">
        <f aca="false">IF(A870&lt;&gt;"",IF(AND(AI870&lt;Parameters!$B$11,AI870&gt;Parameters!$B$12,AN870&lt;Parameters!$B$11,AN870&gt;Parameters!$B$12,AS870&lt;Parameters!$B$11,AS870&gt;Parameters!$B$12,AX870&lt;Parameters!$B$11,AX870&gt;Parameters!$B$12,BC870&lt;Parameters!$B$11,BC870&gt;Parameters!$B$12,BM870&lt;Parameters!$B$11,BM870&gt;Parameters!$B$12,BR870&lt;Parameters!$B$11,BR870&gt;Parameters!$B$12,BW870&lt;Parameters!$B$11,BW870&gt;Parameters!$B$12),1,0),"")</f>
        <is>
          <t/>
        </is>
      </c>
      <c r="CB870" s="0" t="inlineStr">
        <f aca="false">IF(A870&lt;&gt;"",IF(OR(AI870&lt;Parameters!$B$12,AI870&gt;Parameters!$B$11),0,1),"")</f>
        <is>
          <t/>
        </is>
      </c>
      <c r="CC870" s="0" t="inlineStr">
        <f aca="false">IF(A870&lt;&gt;"",IF(OR(AN870&lt;Parameters!$B$12,AN870&gt;Parameters!$B$11),0,1),"")</f>
        <is>
          <t/>
        </is>
      </c>
      <c r="CD870" s="0" t="inlineStr">
        <f aca="false">IF(A870&lt;&gt;"",IF(OR(AS870&lt;Parameters!$B$12,AS870&gt;Parameters!$B$11),0,1),"")</f>
        <is>
          <t/>
        </is>
      </c>
      <c r="CE870" s="0" t="inlineStr">
        <f aca="false">IF(A870&lt;&gt;"",IF(OR(AX870&lt;Parameters!$B$12,AX870&gt;Parameters!$B$11),0,1),"")</f>
        <is>
          <t/>
        </is>
      </c>
      <c r="CF870" s="0" t="inlineStr">
        <f aca="false">IF(A870&lt;&gt;"",IF(OR(BC870&lt;Parameters!$B$12,BC870&gt;Parameters!$B$11),0,1),"")</f>
        <is>
          <t/>
        </is>
      </c>
      <c r="CG870" s="0" t="inlineStr">
        <f aca="false">IF(A870&lt;&gt;"",IF(OR(BH870&lt;Parameters!$B$12,BH870&gt;Parameters!$B$11),0,1),"")</f>
        <is>
          <t/>
        </is>
      </c>
      <c r="CH870" s="0" t="inlineStr">
        <f aca="false">IF(A870&lt;&gt;"",IF(OR(BM870&lt;Parameters!$B$12,BM870&gt;Parameters!$B$11),0,1),"")</f>
        <is>
          <t/>
        </is>
      </c>
      <c r="CI870" s="0" t="inlineStr">
        <f aca="false">IF(A870&lt;&gt;"",IF(OR(BR870&lt;Parameters!$B$12,BR870&gt;Parameters!$B$11),0,1),"")</f>
        <is>
          <t/>
        </is>
      </c>
      <c r="CJ870" s="0" t="inlineStr">
        <f aca="false">IF(A870&lt;&gt;"",IF(OR(BW870&lt;Parameters!$B$12,BW870&gt;Parameters!$B$11),0,1),"")</f>
        <is>
          <t/>
        </is>
      </c>
      <c r="CK870" s="26" t="inlineStr">
        <f aca="false">IF(A870&lt;&gt;"",SUM(CB870:CJ870)/9,"")</f>
        <is>
          <t/>
        </is>
      </c>
      <c r="CL870" s="0" t="inlineStr">
        <f aca="false">IF(A870&lt;&gt;"",CK870*9,"")</f>
        <is>
          <t/>
        </is>
      </c>
      <c r="CM870" s="8" t="inlineStr">
        <f aca="false">IF(A870&lt;&gt;"",TEXT(B870,CM$2)&amp;" "&amp;TEXT(A870,CM$2),"")</f>
        <is>
          <t/>
        </is>
      </c>
    </row>
    <row r="871" customFormat="false" ht="15" hidden="false" customHeight="false" outlineLevel="0" collapsed="false">
      <c r="A871" s="0" t="inlineStr">
        <f aca="false">IF(OR(B870&lt;Parameters!$K$12,A870&lt;Parameters!$K$12),IF(A870&lt;Parameters!$K$12,A870+1,0),"")</f>
        <is>
          <t/>
        </is>
      </c>
      <c r="B871" s="0" t="inlineStr">
        <f aca="false">IF(A871&lt;&gt;"",IF(A871=0,B870+1,B870),"")</f>
        <is>
          <t/>
        </is>
      </c>
      <c r="C871" s="24" t="inlineStr">
        <f aca="false">IF(A871&lt;&gt;"",-_phi*(A871+0.5),"")</f>
        <is>
          <t/>
        </is>
      </c>
      <c r="D871" s="8" t="inlineStr">
        <f aca="false">IF(A871&lt;&gt;"",DEGREES(C871),"")</f>
        <is>
          <t/>
        </is>
      </c>
      <c r="E871" s="24" t="inlineStr">
        <f aca="false">IF(A871&lt;&gt;"",_phi*(B871+0.5),"")</f>
        <is>
          <t/>
        </is>
      </c>
      <c r="F871" s="8" t="inlineStr">
        <f aca="false">IF(A871&lt;&gt;"",DEGREES(E871),"")</f>
        <is>
          <t/>
        </is>
      </c>
      <c r="G871" s="8" t="inlineStr">
        <f aca="false">IF(A871&lt;&gt;"",LOOKUP(A871,h!$A$3:$A$30,h!$D$3:$D$30),"")</f>
        <is>
          <t/>
        </is>
      </c>
      <c r="H871" s="8" t="inlineStr">
        <f aca="false">IF(A871&lt;&gt;"",LOOKUP(B871,h!$A$3:$A$30,h!$D$3:$D$30),"")</f>
        <is>
          <t/>
        </is>
      </c>
      <c r="I871" s="8" t="inlineStr">
        <f aca="false">IF(A871&lt;&gt;"",_zif,"")</f>
        <is>
          <t/>
        </is>
      </c>
      <c r="J871" s="8" t="inlineStr">
        <f aca="false">IF(A871&lt;&gt;"",$G871+'v1 Frame'!D$3*COS($C871)+'v1 Frame'!E$3*SIN($C871)*SIN($E871)+'v1 Frame'!F$3*SIN($C871)*COS($E871),"")</f>
        <is>
          <t/>
        </is>
      </c>
      <c r="K871" s="8" t="inlineStr">
        <f aca="false">IF(A871&lt;&gt;"",$H871+'v1 Frame'!E$3*COS($E871)-'v1 Frame'!F$3*SIN($E871),"")</f>
        <is>
          <t/>
        </is>
      </c>
      <c r="L871" s="8" t="inlineStr">
        <f aca="false">IF(A871&lt;&gt;"",$I871-'v1 Frame'!D$3*SIN($C871)+'v1 Frame'!E$3*COS($C871)*SIN($E871)+'v1 Frame'!F$3*COS($C871)*COS($E871),"")</f>
        <is>
          <t/>
        </is>
      </c>
      <c r="M871" s="8" t="inlineStr">
        <f aca="false">IF(A871&lt;&gt;"",$G871+'v1 Frame'!G$3*COS($C871)+'v1 Frame'!H$3*SIN($C871)*SIN($E871)+'v1 Frame'!I$3*SIN($C871)*COS($E871),"")</f>
        <is>
          <t/>
        </is>
      </c>
      <c r="N871" s="8" t="inlineStr">
        <f aca="false">IF(A871&lt;&gt;"",$H871+'v1 Frame'!H$3*COS($E871)-'v1 Frame'!I$3*SIN($E871),"")</f>
        <is>
          <t/>
        </is>
      </c>
      <c r="O871" s="8" t="inlineStr">
        <f aca="false">IF(A871&lt;&gt;"",$I871-'v1 Frame'!G$3*SIN($C871)+'v1 Frame'!H$3*COS($C871)*SIN($E871)+'v1 Frame'!I$3*COS($C871)*COS($E871),"")</f>
        <is>
          <t/>
        </is>
      </c>
      <c r="P871" s="8" t="inlineStr">
        <f aca="false">IF(A871&lt;&gt;"",$G871+'v1 Frame'!J$3*COS($C871)+'v1 Frame'!K$3*SIN($C871)*SIN($E871)+'v1 Frame'!L$3*SIN($C871)*COS($E871),"")</f>
        <is>
          <t/>
        </is>
      </c>
      <c r="Q871" s="8" t="inlineStr">
        <f aca="false">IF(A871&lt;&gt;"",$H871+'v1 Frame'!K$3*COS($E871)-'v1 Frame'!L$3*SIN($E871),"")</f>
        <is>
          <t/>
        </is>
      </c>
      <c r="R871" s="8" t="inlineStr">
        <f aca="false">IF(A871&lt;&gt;"",$I871-'v1 Frame'!J$3*SIN($C871)+'v1 Frame'!K$3*COS($C871)*SIN($E871)+'v1 Frame'!L$3*COS($C871)*COS($E871),"")</f>
        <is>
          <t/>
        </is>
      </c>
      <c r="S871" s="8" t="inlineStr">
        <f aca="false">IF(A871&lt;&gt;"",$G871+'v1 Frame'!M$3*COS($C871)+'v1 Frame'!N$3*SIN($C871)*SIN($E871)+'v1 Frame'!O$3*SIN($C871)*COS($E871),"")</f>
        <is>
          <t/>
        </is>
      </c>
      <c r="T871" s="8" t="inlineStr">
        <f aca="false">IF(A871&lt;&gt;"",$H871+'v1 Frame'!N$3*COS($E871)-'v1 Frame'!O$3*SIN($E871),"")</f>
        <is>
          <t/>
        </is>
      </c>
      <c r="U871" s="8" t="inlineStr">
        <f aca="false">IF(A871&lt;&gt;"",$I871-'v1 Frame'!M$3*SIN($C871)+'v1 Frame'!N$3*COS($C871)*SIN($E871)+'v1 Frame'!O$3*COS($C871)*COS($E871),"")</f>
        <is>
          <t/>
        </is>
      </c>
      <c r="V871" s="8" t="inlineStr">
        <f aca="false">IF(A871&lt;&gt;"",$G871+'v1 Frame'!P$3*COS($C871)+'v1 Frame'!Q$3*SIN($C871)*SIN($E871)+'v1 Frame'!R$3*SIN($C871)*COS($E871),"")</f>
        <is>
          <t/>
        </is>
      </c>
      <c r="W871" s="8" t="inlineStr">
        <f aca="false">IF(A871&lt;&gt;"",$H871+'v1 Frame'!Q$3*COS($E871)-'v1 Frame'!R$3*SIN($E871),"")</f>
        <is>
          <t/>
        </is>
      </c>
      <c r="X871" s="8" t="inlineStr">
        <f aca="false">IF(A871&lt;&gt;"",$I871-'v1 Frame'!P$3*SIN($C871)+'v1 Frame'!Q$3*COS($C871)*SIN($E871)+'v1 Frame'!R$3*COS($C871)*COS($E871),"")</f>
        <is>
          <t/>
        </is>
      </c>
      <c r="Y871" s="8" t="inlineStr">
        <f aca="false">IF(A871&lt;&gt;"",$G871+'v1 Frame'!S$3*COS($C871)+'v1 Frame'!T$3*SIN($C871)*SIN($E871)+'v1 Frame'!U$3*SIN($C871)*COS($E871),"")</f>
        <is>
          <t/>
        </is>
      </c>
      <c r="Z871" s="8" t="inlineStr">
        <f aca="false">IF(A871&lt;&gt;"",$H871+'v1 Frame'!T$3*COS($E871)-'v1 Frame'!U$3*SIN($E871),"")</f>
        <is>
          <t/>
        </is>
      </c>
      <c r="AA871" s="8" t="inlineStr">
        <f aca="false">IF(A871&lt;&gt;"",$I871-'v1 Frame'!S$3*SIN($C871)+'v1 Frame'!T$3*COS($C871)*SIN($E871)+'v1 Frame'!U$3*COS($C871)*COS($E871),"")</f>
        <is>
          <t/>
        </is>
      </c>
      <c r="AB871" s="8" t="inlineStr">
        <f aca="false">IF(A871&lt;&gt;"",$G871+'v1 Frame'!V$3*COS($C871)+'v1 Frame'!W$3*SIN($C871)*SIN($E871)+'v1 Frame'!X$3*SIN($C871)*COS($E871),"")</f>
        <is>
          <t/>
        </is>
      </c>
      <c r="AC871" s="8" t="inlineStr">
        <f aca="false">IF(A871&lt;&gt;"",$H871+'v1 Frame'!W$3*COS($E871)-'v1 Frame'!X$3*SIN($E871),"")</f>
        <is>
          <t/>
        </is>
      </c>
      <c r="AD871" s="8" t="inlineStr">
        <f aca="false">IF(A871&lt;&gt;"",$I871-'v1 Frame'!V$3*SIN($C871)+'v1 Frame'!W$3*COS($C871)*SIN($E871)+'v1 Frame'!X$3*COS($C871)*COS($E871),"")</f>
        <is>
          <t/>
        </is>
      </c>
      <c r="AE871" s="25" t="inlineStr">
        <f aca="false">IF(A871&lt;&gt;"",$G871+'v1 Frame'!Y$3*COS($C871)+'v1 Frame'!Z$3*SIN($C871)*SIN($E871)+'v1 Frame'!AA$3*SIN($C871)*COS($E871),"")</f>
        <is>
          <t/>
        </is>
      </c>
      <c r="AF871" s="25" t="inlineStr">
        <f aca="false">IF(A871&lt;&gt;"",$H871+'v1 Frame'!Z$3*COS($E871)-'v1 Frame'!AA$3*SIN($E871),"")</f>
        <is>
          <t/>
        </is>
      </c>
      <c r="AG871" s="25" t="inlineStr">
        <f aca="false">IF(A871&lt;&gt;"",$I871-'v1 Frame'!Y$3*SIN($C871)+'v1 Frame'!Z$3*COS($C871)*SIN($E871)+'v1 Frame'!AA$3*COS($C871)*COS($E871),"")</f>
        <is>
          <t/>
        </is>
      </c>
      <c r="AH871" s="8" t="inlineStr">
        <f aca="false">IF(A871&lt;&gt;"",SQRT(SUMSQ(G871:I871)),"")</f>
        <is>
          <t/>
        </is>
      </c>
      <c r="AI871" s="8" t="inlineStr">
        <f aca="false">IF(A871&lt;&gt;"",IF(AH871&lt;&gt;0,ACOS(I871/AH871),0),"")</f>
        <is>
          <t/>
        </is>
      </c>
      <c r="AJ871" s="8" t="inlineStr">
        <f aca="false">IF(A871&lt;&gt;"",DEGREES(AI871),"")</f>
        <is>
          <t/>
        </is>
      </c>
      <c r="AK871" s="8" t="inlineStr">
        <f aca="false">IF(A871&lt;&gt;"",IF(OR(G871&lt;&gt;0,H871&lt;&gt;0),ATAN2(G871,H871),0),"")</f>
        <is>
          <t/>
        </is>
      </c>
      <c r="AL871" s="8" t="inlineStr">
        <f aca="false">IF(A871&lt;&gt;"",DEGREES(AK871),"")</f>
        <is>
          <t/>
        </is>
      </c>
      <c r="AM871" s="8" t="inlineStr">
        <f aca="false">IF(A871&lt;&gt;"",SQRT(SUMSQ(J871:L871)),"")</f>
        <is>
          <t/>
        </is>
      </c>
      <c r="AN871" s="8" t="inlineStr">
        <f aca="false">IF(A871&lt;&gt;"",IF(AM871&lt;&gt;0,ACOS(L871/AM871),0),"")</f>
        <is>
          <t/>
        </is>
      </c>
      <c r="AO871" s="8" t="inlineStr">
        <f aca="false">IF(A871&lt;&gt;"",DEGREES(AN871),"")</f>
        <is>
          <t/>
        </is>
      </c>
      <c r="AP871" s="8" t="inlineStr">
        <f aca="false">IF(A871&lt;&gt;"",IF(OR(J871&lt;&gt;0,K871&lt;&gt;0),ATAN2(J871,K871),0),"")</f>
        <is>
          <t/>
        </is>
      </c>
      <c r="AQ871" s="8" t="inlineStr">
        <f aca="false">IF(A871&lt;&gt;"",DEGREES(AP871),"")</f>
        <is>
          <t/>
        </is>
      </c>
      <c r="AR871" s="8" t="inlineStr">
        <f aca="false">IF(A871&lt;&gt;"",SQRT(SUMSQ(M871:O871)),"")</f>
        <is>
          <t/>
        </is>
      </c>
      <c r="AS871" s="8" t="inlineStr">
        <f aca="false">IF(A871&lt;&gt;"",IF(AR871&lt;&gt;0,ACOS(O871/AR871),0),"")</f>
        <is>
          <t/>
        </is>
      </c>
      <c r="AT871" s="8" t="inlineStr">
        <f aca="false">IF(A871&lt;&gt;"",DEGREES(AS871),"")</f>
        <is>
          <t/>
        </is>
      </c>
      <c r="AU871" s="8" t="inlineStr">
        <f aca="false">IF(A871&lt;&gt;"",IF(OR(M871&lt;&gt;0,N871&lt;&gt;0),ATAN2(M871,N871),0),"")</f>
        <is>
          <t/>
        </is>
      </c>
      <c r="AV871" s="8" t="inlineStr">
        <f aca="false">IF(A871&lt;&gt;"",DEGREES(AU871),"")</f>
        <is>
          <t/>
        </is>
      </c>
      <c r="AW871" s="8" t="inlineStr">
        <f aca="false">IF(A871&lt;&gt;"",SQRT(SUMSQ(P871:R871)),"")</f>
        <is>
          <t/>
        </is>
      </c>
      <c r="AX871" s="8" t="inlineStr">
        <f aca="false">IF(A871&lt;&gt;"",IF(AW871&lt;&gt;0,ACOS(R871/AW871),0),"")</f>
        <is>
          <t/>
        </is>
      </c>
      <c r="AY871" s="8" t="inlineStr">
        <f aca="false">IF(A871&lt;&gt;"",DEGREES(AX871),"")</f>
        <is>
          <t/>
        </is>
      </c>
      <c r="AZ871" s="8" t="inlineStr">
        <f aca="false">IF(A871&lt;&gt;"",IF(OR(P871&lt;&gt;0,Q871&lt;&gt;0),ATAN2(P871,Q871),0),"")</f>
        <is>
          <t/>
        </is>
      </c>
      <c r="BA871" s="8" t="inlineStr">
        <f aca="false">IF(A871&lt;&gt;"",DEGREES(AZ871),"")</f>
        <is>
          <t/>
        </is>
      </c>
      <c r="BB871" s="8" t="inlineStr">
        <f aca="false">IF(A871&lt;&gt;"",SQRT(SUMSQ(S871:U871)),"")</f>
        <is>
          <t/>
        </is>
      </c>
      <c r="BC871" s="8" t="inlineStr">
        <f aca="false">IF(A871&lt;&gt;"",IF(BB871&lt;&gt;0,ACOS(U871/BB871),0),"")</f>
        <is>
          <t/>
        </is>
      </c>
      <c r="BD871" s="8" t="inlineStr">
        <f aca="false">IF(A871&lt;&gt;"",DEGREES(BC871),"")</f>
        <is>
          <t/>
        </is>
      </c>
      <c r="BE871" s="8" t="inlineStr">
        <f aca="false">IF(A871&lt;&gt;"",IF(OR(S871&lt;&gt;0,T871&lt;&gt;0),ATAN2(S871,T871),0),"")</f>
        <is>
          <t/>
        </is>
      </c>
      <c r="BF871" s="8" t="inlineStr">
        <f aca="false">IF(A871&lt;&gt;"",DEGREES(BE871),"")</f>
        <is>
          <t/>
        </is>
      </c>
      <c r="BG871" s="8" t="inlineStr">
        <f aca="false">IF(A871&lt;&gt;"",SQRT(SUMSQ(V871:X871)),"")</f>
        <is>
          <t/>
        </is>
      </c>
      <c r="BH871" s="8" t="inlineStr">
        <f aca="false">IF(A871&lt;&gt;"",IF(BG871&lt;&gt;0,ACOS(X871/BG871),0),"")</f>
        <is>
          <t/>
        </is>
      </c>
      <c r="BI871" s="8" t="inlineStr">
        <f aca="false">IF(A871&lt;&gt;"",DEGREES(BH871),"")</f>
        <is>
          <t/>
        </is>
      </c>
      <c r="BJ871" s="8" t="inlineStr">
        <f aca="false">IF(A871&lt;&gt;"",IF(OR(V871&lt;&gt;0,W871&lt;&gt;0),ATAN2(V871,W871),0),"")</f>
        <is>
          <t/>
        </is>
      </c>
      <c r="BK871" s="8" t="inlineStr">
        <f aca="false">IF(A871&lt;&gt;"",DEGREES(BJ871),"")</f>
        <is>
          <t/>
        </is>
      </c>
      <c r="BL871" s="8" t="inlineStr">
        <f aca="false">IF(A871&lt;&gt;"",SQRT(SUMSQ(Y871:AA871)),"")</f>
        <is>
          <t/>
        </is>
      </c>
      <c r="BM871" s="8" t="inlineStr">
        <f aca="false">IF(A871&lt;&gt;"",IF(BL871&lt;&gt;0,ACOS(AA871/BL871),0),"")</f>
        <is>
          <t/>
        </is>
      </c>
      <c r="BN871" s="8" t="inlineStr">
        <f aca="false">IF(A871&lt;&gt;"",DEGREES(BM871),"")</f>
        <is>
          <t/>
        </is>
      </c>
      <c r="BO871" s="8" t="inlineStr">
        <f aca="false">IF(A871&lt;&gt;"",IF(OR(Y871&lt;&gt;0,Z871&lt;&gt;0),ATAN2(Y871,Z871),0),"")</f>
        <is>
          <t/>
        </is>
      </c>
      <c r="BP871" s="8" t="inlineStr">
        <f aca="false">IF(A871&lt;&gt;"",DEGREES(BO871),"")</f>
        <is>
          <t/>
        </is>
      </c>
      <c r="BQ871" s="8" t="inlineStr">
        <f aca="false">IF(A871&lt;&gt;"",SQRT(SUMSQ(AB871:AD871)),"")</f>
        <is>
          <t/>
        </is>
      </c>
      <c r="BR871" s="8" t="inlineStr">
        <f aca="false">IF(A871&lt;&gt;"",IF(BQ871&lt;&gt;0,ACOS(AD871/BQ871),0),"")</f>
        <is>
          <t/>
        </is>
      </c>
      <c r="BS871" s="8" t="inlineStr">
        <f aca="false">IF(A871&lt;&gt;"",DEGREES(BR871),"")</f>
        <is>
          <t/>
        </is>
      </c>
      <c r="BT871" s="8" t="inlineStr">
        <f aca="false">IF(A871&lt;&gt;"",IF(OR(AB871&lt;&gt;0,AC871&lt;&gt;0),ATAN2(AB871,AC871),0),"")</f>
        <is>
          <t/>
        </is>
      </c>
      <c r="BU871" s="8" t="inlineStr">
        <f aca="false">IF(A871&lt;&gt;"",DEGREES(BT871),"")</f>
        <is>
          <t/>
        </is>
      </c>
      <c r="BV871" s="8" t="inlineStr">
        <f aca="false">IF(A871&lt;&gt;"",SQRT(SUMSQ(AE871:AG871)),"")</f>
        <is>
          <t/>
        </is>
      </c>
      <c r="BW871" s="8" t="inlineStr">
        <f aca="false">IF(A871&lt;&gt;"",IF(BV871&lt;&gt;0,ACOS(AG871/BV871),0),"")</f>
        <is>
          <t/>
        </is>
      </c>
      <c r="BX871" s="8" t="inlineStr">
        <f aca="false">IF(A871&lt;&gt;"",DEGREES(BW871),"")</f>
        <is>
          <t/>
        </is>
      </c>
      <c r="BY871" s="8" t="inlineStr">
        <f aca="false">IF(A871&lt;&gt;"",IF(OR(AF871&lt;&gt;0,AG871&lt;&gt;0),ATAN2(AF871,AG871),0),"")</f>
        <is>
          <t/>
        </is>
      </c>
      <c r="BZ871" s="8" t="inlineStr">
        <f aca="false">IF(A871&lt;&gt;"",DEGREES(BY871),"")</f>
        <is>
          <t/>
        </is>
      </c>
      <c r="CA871" s="0" t="inlineStr">
        <f aca="false">IF(A871&lt;&gt;"",IF(AND(AI871&lt;Parameters!$B$11,AI871&gt;Parameters!$B$12,AN871&lt;Parameters!$B$11,AN871&gt;Parameters!$B$12,AS871&lt;Parameters!$B$11,AS871&gt;Parameters!$B$12,AX871&lt;Parameters!$B$11,AX871&gt;Parameters!$B$12,BC871&lt;Parameters!$B$11,BC871&gt;Parameters!$B$12,BM871&lt;Parameters!$B$11,BM871&gt;Parameters!$B$12,BR871&lt;Parameters!$B$11,BR871&gt;Parameters!$B$12,BW871&lt;Parameters!$B$11,BW871&gt;Parameters!$B$12),1,0),"")</f>
        <is>
          <t/>
        </is>
      </c>
      <c r="CB871" s="0" t="inlineStr">
        <f aca="false">IF(A871&lt;&gt;"",IF(OR(AI871&lt;Parameters!$B$12,AI871&gt;Parameters!$B$11),0,1),"")</f>
        <is>
          <t/>
        </is>
      </c>
      <c r="CC871" s="0" t="inlineStr">
        <f aca="false">IF(A871&lt;&gt;"",IF(OR(AN871&lt;Parameters!$B$12,AN871&gt;Parameters!$B$11),0,1),"")</f>
        <is>
          <t/>
        </is>
      </c>
      <c r="CD871" s="0" t="inlineStr">
        <f aca="false">IF(A871&lt;&gt;"",IF(OR(AS871&lt;Parameters!$B$12,AS871&gt;Parameters!$B$11),0,1),"")</f>
        <is>
          <t/>
        </is>
      </c>
      <c r="CE871" s="0" t="inlineStr">
        <f aca="false">IF(A871&lt;&gt;"",IF(OR(AX871&lt;Parameters!$B$12,AX871&gt;Parameters!$B$11),0,1),"")</f>
        <is>
          <t/>
        </is>
      </c>
      <c r="CF871" s="0" t="inlineStr">
        <f aca="false">IF(A871&lt;&gt;"",IF(OR(BC871&lt;Parameters!$B$12,BC871&gt;Parameters!$B$11),0,1),"")</f>
        <is>
          <t/>
        </is>
      </c>
      <c r="CG871" s="0" t="inlineStr">
        <f aca="false">IF(A871&lt;&gt;"",IF(OR(BH871&lt;Parameters!$B$12,BH871&gt;Parameters!$B$11),0,1),"")</f>
        <is>
          <t/>
        </is>
      </c>
      <c r="CH871" s="0" t="inlineStr">
        <f aca="false">IF(A871&lt;&gt;"",IF(OR(BM871&lt;Parameters!$B$12,BM871&gt;Parameters!$B$11),0,1),"")</f>
        <is>
          <t/>
        </is>
      </c>
      <c r="CI871" s="0" t="inlineStr">
        <f aca="false">IF(A871&lt;&gt;"",IF(OR(BR871&lt;Parameters!$B$12,BR871&gt;Parameters!$B$11),0,1),"")</f>
        <is>
          <t/>
        </is>
      </c>
      <c r="CJ871" s="0" t="inlineStr">
        <f aca="false">IF(A871&lt;&gt;"",IF(OR(BW871&lt;Parameters!$B$12,BW871&gt;Parameters!$B$11),0,1),"")</f>
        <is>
          <t/>
        </is>
      </c>
      <c r="CK871" s="26" t="inlineStr">
        <f aca="false">IF(A871&lt;&gt;"",SUM(CB871:CJ871)/9,"")</f>
        <is>
          <t/>
        </is>
      </c>
      <c r="CL871" s="0" t="inlineStr">
        <f aca="false">IF(A871&lt;&gt;"",CK871*9,"")</f>
        <is>
          <t/>
        </is>
      </c>
      <c r="CM871" s="8" t="inlineStr">
        <f aca="false">IF(A871&lt;&gt;"",TEXT(B871,CM$2)&amp;" "&amp;TEXT(A871,CM$2),"")</f>
        <is>
          <t/>
        </is>
      </c>
    </row>
    <row r="872" customFormat="false" ht="15" hidden="false" customHeight="false" outlineLevel="0" collapsed="false">
      <c r="A872" s="0" t="inlineStr">
        <f aca="false">IF(OR(B871&lt;Parameters!$K$12,A871&lt;Parameters!$K$12),IF(A871&lt;Parameters!$K$12,A871+1,0),"")</f>
        <is>
          <t/>
        </is>
      </c>
      <c r="B872" s="0" t="inlineStr">
        <f aca="false">IF(A872&lt;&gt;"",IF(A872=0,B871+1,B871),"")</f>
        <is>
          <t/>
        </is>
      </c>
      <c r="C872" s="24" t="inlineStr">
        <f aca="false">IF(A872&lt;&gt;"",-_phi*(A872+0.5),"")</f>
        <is>
          <t/>
        </is>
      </c>
      <c r="D872" s="8" t="inlineStr">
        <f aca="false">IF(A872&lt;&gt;"",DEGREES(C872),"")</f>
        <is>
          <t/>
        </is>
      </c>
      <c r="E872" s="24" t="inlineStr">
        <f aca="false">IF(A872&lt;&gt;"",_phi*(B872+0.5),"")</f>
        <is>
          <t/>
        </is>
      </c>
      <c r="F872" s="8" t="inlineStr">
        <f aca="false">IF(A872&lt;&gt;"",DEGREES(E872),"")</f>
        <is>
          <t/>
        </is>
      </c>
      <c r="G872" s="8" t="inlineStr">
        <f aca="false">IF(A872&lt;&gt;"",LOOKUP(A872,h!$A$3:$A$30,h!$D$3:$D$30),"")</f>
        <is>
          <t/>
        </is>
      </c>
      <c r="H872" s="8" t="inlineStr">
        <f aca="false">IF(A872&lt;&gt;"",LOOKUP(B872,h!$A$3:$A$30,h!$D$3:$D$30),"")</f>
        <is>
          <t/>
        </is>
      </c>
      <c r="I872" s="8" t="inlineStr">
        <f aca="false">IF(A872&lt;&gt;"",_zif,"")</f>
        <is>
          <t/>
        </is>
      </c>
      <c r="J872" s="8" t="inlineStr">
        <f aca="false">IF(A872&lt;&gt;"",$G872+'v1 Frame'!D$3*COS($C872)+'v1 Frame'!E$3*SIN($C872)*SIN($E872)+'v1 Frame'!F$3*SIN($C872)*COS($E872),"")</f>
        <is>
          <t/>
        </is>
      </c>
      <c r="K872" s="8" t="inlineStr">
        <f aca="false">IF(A872&lt;&gt;"",$H872+'v1 Frame'!E$3*COS($E872)-'v1 Frame'!F$3*SIN($E872),"")</f>
        <is>
          <t/>
        </is>
      </c>
      <c r="L872" s="8" t="inlineStr">
        <f aca="false">IF(A872&lt;&gt;"",$I872-'v1 Frame'!D$3*SIN($C872)+'v1 Frame'!E$3*COS($C872)*SIN($E872)+'v1 Frame'!F$3*COS($C872)*COS($E872),"")</f>
        <is>
          <t/>
        </is>
      </c>
      <c r="M872" s="8" t="inlineStr">
        <f aca="false">IF(A872&lt;&gt;"",$G872+'v1 Frame'!G$3*COS($C872)+'v1 Frame'!H$3*SIN($C872)*SIN($E872)+'v1 Frame'!I$3*SIN($C872)*COS($E872),"")</f>
        <is>
          <t/>
        </is>
      </c>
      <c r="N872" s="8" t="inlineStr">
        <f aca="false">IF(A872&lt;&gt;"",$H872+'v1 Frame'!H$3*COS($E872)-'v1 Frame'!I$3*SIN($E872),"")</f>
        <is>
          <t/>
        </is>
      </c>
      <c r="O872" s="8" t="inlineStr">
        <f aca="false">IF(A872&lt;&gt;"",$I872-'v1 Frame'!G$3*SIN($C872)+'v1 Frame'!H$3*COS($C872)*SIN($E872)+'v1 Frame'!I$3*COS($C872)*COS($E872),"")</f>
        <is>
          <t/>
        </is>
      </c>
      <c r="P872" s="8" t="inlineStr">
        <f aca="false">IF(A872&lt;&gt;"",$G872+'v1 Frame'!J$3*COS($C872)+'v1 Frame'!K$3*SIN($C872)*SIN($E872)+'v1 Frame'!L$3*SIN($C872)*COS($E872),"")</f>
        <is>
          <t/>
        </is>
      </c>
      <c r="Q872" s="8" t="inlineStr">
        <f aca="false">IF(A872&lt;&gt;"",$H872+'v1 Frame'!K$3*COS($E872)-'v1 Frame'!L$3*SIN($E872),"")</f>
        <is>
          <t/>
        </is>
      </c>
      <c r="R872" s="8" t="inlineStr">
        <f aca="false">IF(A872&lt;&gt;"",$I872-'v1 Frame'!J$3*SIN($C872)+'v1 Frame'!K$3*COS($C872)*SIN($E872)+'v1 Frame'!L$3*COS($C872)*COS($E872),"")</f>
        <is>
          <t/>
        </is>
      </c>
      <c r="S872" s="8" t="inlineStr">
        <f aca="false">IF(A872&lt;&gt;"",$G872+'v1 Frame'!M$3*COS($C872)+'v1 Frame'!N$3*SIN($C872)*SIN($E872)+'v1 Frame'!O$3*SIN($C872)*COS($E872),"")</f>
        <is>
          <t/>
        </is>
      </c>
      <c r="T872" s="8" t="inlineStr">
        <f aca="false">IF(A872&lt;&gt;"",$H872+'v1 Frame'!N$3*COS($E872)-'v1 Frame'!O$3*SIN($E872),"")</f>
        <is>
          <t/>
        </is>
      </c>
      <c r="U872" s="8" t="inlineStr">
        <f aca="false">IF(A872&lt;&gt;"",$I872-'v1 Frame'!M$3*SIN($C872)+'v1 Frame'!N$3*COS($C872)*SIN($E872)+'v1 Frame'!O$3*COS($C872)*COS($E872),"")</f>
        <is>
          <t/>
        </is>
      </c>
      <c r="V872" s="8" t="inlineStr">
        <f aca="false">IF(A872&lt;&gt;"",$G872+'v1 Frame'!P$3*COS($C872)+'v1 Frame'!Q$3*SIN($C872)*SIN($E872)+'v1 Frame'!R$3*SIN($C872)*COS($E872),"")</f>
        <is>
          <t/>
        </is>
      </c>
      <c r="W872" s="8" t="inlineStr">
        <f aca="false">IF(A872&lt;&gt;"",$H872+'v1 Frame'!Q$3*COS($E872)-'v1 Frame'!R$3*SIN($E872),"")</f>
        <is>
          <t/>
        </is>
      </c>
      <c r="X872" s="8" t="inlineStr">
        <f aca="false">IF(A872&lt;&gt;"",$I872-'v1 Frame'!P$3*SIN($C872)+'v1 Frame'!Q$3*COS($C872)*SIN($E872)+'v1 Frame'!R$3*COS($C872)*COS($E872),"")</f>
        <is>
          <t/>
        </is>
      </c>
      <c r="Y872" s="8" t="inlineStr">
        <f aca="false">IF(A872&lt;&gt;"",$G872+'v1 Frame'!S$3*COS($C872)+'v1 Frame'!T$3*SIN($C872)*SIN($E872)+'v1 Frame'!U$3*SIN($C872)*COS($E872),"")</f>
        <is>
          <t/>
        </is>
      </c>
      <c r="Z872" s="8" t="inlineStr">
        <f aca="false">IF(A872&lt;&gt;"",$H872+'v1 Frame'!T$3*COS($E872)-'v1 Frame'!U$3*SIN($E872),"")</f>
        <is>
          <t/>
        </is>
      </c>
      <c r="AA872" s="8" t="inlineStr">
        <f aca="false">IF(A872&lt;&gt;"",$I872-'v1 Frame'!S$3*SIN($C872)+'v1 Frame'!T$3*COS($C872)*SIN($E872)+'v1 Frame'!U$3*COS($C872)*COS($E872),"")</f>
        <is>
          <t/>
        </is>
      </c>
      <c r="AB872" s="8" t="inlineStr">
        <f aca="false">IF(A872&lt;&gt;"",$G872+'v1 Frame'!V$3*COS($C872)+'v1 Frame'!W$3*SIN($C872)*SIN($E872)+'v1 Frame'!X$3*SIN($C872)*COS($E872),"")</f>
        <is>
          <t/>
        </is>
      </c>
      <c r="AC872" s="8" t="inlineStr">
        <f aca="false">IF(A872&lt;&gt;"",$H872+'v1 Frame'!W$3*COS($E872)-'v1 Frame'!X$3*SIN($E872),"")</f>
        <is>
          <t/>
        </is>
      </c>
      <c r="AD872" s="8" t="inlineStr">
        <f aca="false">IF(A872&lt;&gt;"",$I872-'v1 Frame'!V$3*SIN($C872)+'v1 Frame'!W$3*COS($C872)*SIN($E872)+'v1 Frame'!X$3*COS($C872)*COS($E872),"")</f>
        <is>
          <t/>
        </is>
      </c>
      <c r="AE872" s="25" t="inlineStr">
        <f aca="false">IF(A872&lt;&gt;"",$G872+'v1 Frame'!Y$3*COS($C872)+'v1 Frame'!Z$3*SIN($C872)*SIN($E872)+'v1 Frame'!AA$3*SIN($C872)*COS($E872),"")</f>
        <is>
          <t/>
        </is>
      </c>
      <c r="AF872" s="25" t="inlineStr">
        <f aca="false">IF(A872&lt;&gt;"",$H872+'v1 Frame'!Z$3*COS($E872)-'v1 Frame'!AA$3*SIN($E872),"")</f>
        <is>
          <t/>
        </is>
      </c>
      <c r="AG872" s="25" t="inlineStr">
        <f aca="false">IF(A872&lt;&gt;"",$I872-'v1 Frame'!Y$3*SIN($C872)+'v1 Frame'!Z$3*COS($C872)*SIN($E872)+'v1 Frame'!AA$3*COS($C872)*COS($E872),"")</f>
        <is>
          <t/>
        </is>
      </c>
      <c r="AH872" s="8" t="inlineStr">
        <f aca="false">IF(A872&lt;&gt;"",SQRT(SUMSQ(G872:I872)),"")</f>
        <is>
          <t/>
        </is>
      </c>
      <c r="AI872" s="8" t="inlineStr">
        <f aca="false">IF(A872&lt;&gt;"",IF(AH872&lt;&gt;0,ACOS(I872/AH872),0),"")</f>
        <is>
          <t/>
        </is>
      </c>
      <c r="AJ872" s="8" t="inlineStr">
        <f aca="false">IF(A872&lt;&gt;"",DEGREES(AI872),"")</f>
        <is>
          <t/>
        </is>
      </c>
      <c r="AK872" s="8" t="inlineStr">
        <f aca="false">IF(A872&lt;&gt;"",IF(OR(G872&lt;&gt;0,H872&lt;&gt;0),ATAN2(G872,H872),0),"")</f>
        <is>
          <t/>
        </is>
      </c>
      <c r="AL872" s="8" t="inlineStr">
        <f aca="false">IF(A872&lt;&gt;"",DEGREES(AK872),"")</f>
        <is>
          <t/>
        </is>
      </c>
      <c r="AM872" s="8" t="inlineStr">
        <f aca="false">IF(A872&lt;&gt;"",SQRT(SUMSQ(J872:L872)),"")</f>
        <is>
          <t/>
        </is>
      </c>
      <c r="AN872" s="8" t="inlineStr">
        <f aca="false">IF(A872&lt;&gt;"",IF(AM872&lt;&gt;0,ACOS(L872/AM872),0),"")</f>
        <is>
          <t/>
        </is>
      </c>
      <c r="AO872" s="8" t="inlineStr">
        <f aca="false">IF(A872&lt;&gt;"",DEGREES(AN872),"")</f>
        <is>
          <t/>
        </is>
      </c>
      <c r="AP872" s="8" t="inlineStr">
        <f aca="false">IF(A872&lt;&gt;"",IF(OR(J872&lt;&gt;0,K872&lt;&gt;0),ATAN2(J872,K872),0),"")</f>
        <is>
          <t/>
        </is>
      </c>
      <c r="AQ872" s="8" t="inlineStr">
        <f aca="false">IF(A872&lt;&gt;"",DEGREES(AP872),"")</f>
        <is>
          <t/>
        </is>
      </c>
      <c r="AR872" s="8" t="inlineStr">
        <f aca="false">IF(A872&lt;&gt;"",SQRT(SUMSQ(M872:O872)),"")</f>
        <is>
          <t/>
        </is>
      </c>
      <c r="AS872" s="8" t="inlineStr">
        <f aca="false">IF(A872&lt;&gt;"",IF(AR872&lt;&gt;0,ACOS(O872/AR872),0),"")</f>
        <is>
          <t/>
        </is>
      </c>
      <c r="AT872" s="8" t="inlineStr">
        <f aca="false">IF(A872&lt;&gt;"",DEGREES(AS872),"")</f>
        <is>
          <t/>
        </is>
      </c>
      <c r="AU872" s="8" t="inlineStr">
        <f aca="false">IF(A872&lt;&gt;"",IF(OR(M872&lt;&gt;0,N872&lt;&gt;0),ATAN2(M872,N872),0),"")</f>
        <is>
          <t/>
        </is>
      </c>
      <c r="AV872" s="8" t="inlineStr">
        <f aca="false">IF(A872&lt;&gt;"",DEGREES(AU872),"")</f>
        <is>
          <t/>
        </is>
      </c>
      <c r="AW872" s="8" t="inlineStr">
        <f aca="false">IF(A872&lt;&gt;"",SQRT(SUMSQ(P872:R872)),"")</f>
        <is>
          <t/>
        </is>
      </c>
      <c r="AX872" s="8" t="inlineStr">
        <f aca="false">IF(A872&lt;&gt;"",IF(AW872&lt;&gt;0,ACOS(R872/AW872),0),"")</f>
        <is>
          <t/>
        </is>
      </c>
      <c r="AY872" s="8" t="inlineStr">
        <f aca="false">IF(A872&lt;&gt;"",DEGREES(AX872),"")</f>
        <is>
          <t/>
        </is>
      </c>
      <c r="AZ872" s="8" t="inlineStr">
        <f aca="false">IF(A872&lt;&gt;"",IF(OR(P872&lt;&gt;0,Q872&lt;&gt;0),ATAN2(P872,Q872),0),"")</f>
        <is>
          <t/>
        </is>
      </c>
      <c r="BA872" s="8" t="inlineStr">
        <f aca="false">IF(A872&lt;&gt;"",DEGREES(AZ872),"")</f>
        <is>
          <t/>
        </is>
      </c>
      <c r="BB872" s="8" t="inlineStr">
        <f aca="false">IF(A872&lt;&gt;"",SQRT(SUMSQ(S872:U872)),"")</f>
        <is>
          <t/>
        </is>
      </c>
      <c r="BC872" s="8" t="inlineStr">
        <f aca="false">IF(A872&lt;&gt;"",IF(BB872&lt;&gt;0,ACOS(U872/BB872),0),"")</f>
        <is>
          <t/>
        </is>
      </c>
      <c r="BD872" s="8" t="inlineStr">
        <f aca="false">IF(A872&lt;&gt;"",DEGREES(BC872),"")</f>
        <is>
          <t/>
        </is>
      </c>
      <c r="BE872" s="8" t="inlineStr">
        <f aca="false">IF(A872&lt;&gt;"",IF(OR(S872&lt;&gt;0,T872&lt;&gt;0),ATAN2(S872,T872),0),"")</f>
        <is>
          <t/>
        </is>
      </c>
      <c r="BF872" s="8" t="inlineStr">
        <f aca="false">IF(A872&lt;&gt;"",DEGREES(BE872),"")</f>
        <is>
          <t/>
        </is>
      </c>
      <c r="BG872" s="8" t="inlineStr">
        <f aca="false">IF(A872&lt;&gt;"",SQRT(SUMSQ(V872:X872)),"")</f>
        <is>
          <t/>
        </is>
      </c>
      <c r="BH872" s="8" t="inlineStr">
        <f aca="false">IF(A872&lt;&gt;"",IF(BG872&lt;&gt;0,ACOS(X872/BG872),0),"")</f>
        <is>
          <t/>
        </is>
      </c>
      <c r="BI872" s="8" t="inlineStr">
        <f aca="false">IF(A872&lt;&gt;"",DEGREES(BH872),"")</f>
        <is>
          <t/>
        </is>
      </c>
      <c r="BJ872" s="8" t="inlineStr">
        <f aca="false">IF(A872&lt;&gt;"",IF(OR(V872&lt;&gt;0,W872&lt;&gt;0),ATAN2(V872,W872),0),"")</f>
        <is>
          <t/>
        </is>
      </c>
      <c r="BK872" s="8" t="inlineStr">
        <f aca="false">IF(A872&lt;&gt;"",DEGREES(BJ872),"")</f>
        <is>
          <t/>
        </is>
      </c>
      <c r="BL872" s="8" t="inlineStr">
        <f aca="false">IF(A872&lt;&gt;"",SQRT(SUMSQ(Y872:AA872)),"")</f>
        <is>
          <t/>
        </is>
      </c>
      <c r="BM872" s="8" t="inlineStr">
        <f aca="false">IF(A872&lt;&gt;"",IF(BL872&lt;&gt;0,ACOS(AA872/BL872),0),"")</f>
        <is>
          <t/>
        </is>
      </c>
      <c r="BN872" s="8" t="inlineStr">
        <f aca="false">IF(A872&lt;&gt;"",DEGREES(BM872),"")</f>
        <is>
          <t/>
        </is>
      </c>
      <c r="BO872" s="8" t="inlineStr">
        <f aca="false">IF(A872&lt;&gt;"",IF(OR(Y872&lt;&gt;0,Z872&lt;&gt;0),ATAN2(Y872,Z872),0),"")</f>
        <is>
          <t/>
        </is>
      </c>
      <c r="BP872" s="8" t="inlineStr">
        <f aca="false">IF(A872&lt;&gt;"",DEGREES(BO872),"")</f>
        <is>
          <t/>
        </is>
      </c>
      <c r="BQ872" s="8" t="inlineStr">
        <f aca="false">IF(A872&lt;&gt;"",SQRT(SUMSQ(AB872:AD872)),"")</f>
        <is>
          <t/>
        </is>
      </c>
      <c r="BR872" s="8" t="inlineStr">
        <f aca="false">IF(A872&lt;&gt;"",IF(BQ872&lt;&gt;0,ACOS(AD872/BQ872),0),"")</f>
        <is>
          <t/>
        </is>
      </c>
      <c r="BS872" s="8" t="inlineStr">
        <f aca="false">IF(A872&lt;&gt;"",DEGREES(BR872),"")</f>
        <is>
          <t/>
        </is>
      </c>
      <c r="BT872" s="8" t="inlineStr">
        <f aca="false">IF(A872&lt;&gt;"",IF(OR(AB872&lt;&gt;0,AC872&lt;&gt;0),ATAN2(AB872,AC872),0),"")</f>
        <is>
          <t/>
        </is>
      </c>
      <c r="BU872" s="8" t="inlineStr">
        <f aca="false">IF(A872&lt;&gt;"",DEGREES(BT872),"")</f>
        <is>
          <t/>
        </is>
      </c>
      <c r="BV872" s="8" t="inlineStr">
        <f aca="false">IF(A872&lt;&gt;"",SQRT(SUMSQ(AE872:AG872)),"")</f>
        <is>
          <t/>
        </is>
      </c>
      <c r="BW872" s="8" t="inlineStr">
        <f aca="false">IF(A872&lt;&gt;"",IF(BV872&lt;&gt;0,ACOS(AG872/BV872),0),"")</f>
        <is>
          <t/>
        </is>
      </c>
      <c r="BX872" s="8" t="inlineStr">
        <f aca="false">IF(A872&lt;&gt;"",DEGREES(BW872),"")</f>
        <is>
          <t/>
        </is>
      </c>
      <c r="BY872" s="8" t="inlineStr">
        <f aca="false">IF(A872&lt;&gt;"",IF(OR(AF872&lt;&gt;0,AG872&lt;&gt;0),ATAN2(AF872,AG872),0),"")</f>
        <is>
          <t/>
        </is>
      </c>
      <c r="BZ872" s="8" t="inlineStr">
        <f aca="false">IF(A872&lt;&gt;"",DEGREES(BY872),"")</f>
        <is>
          <t/>
        </is>
      </c>
      <c r="CA872" s="0" t="inlineStr">
        <f aca="false">IF(A872&lt;&gt;"",IF(AND(AI872&lt;Parameters!$B$11,AI872&gt;Parameters!$B$12,AN872&lt;Parameters!$B$11,AN872&gt;Parameters!$B$12,AS872&lt;Parameters!$B$11,AS872&gt;Parameters!$B$12,AX872&lt;Parameters!$B$11,AX872&gt;Parameters!$B$12,BC872&lt;Parameters!$B$11,BC872&gt;Parameters!$B$12,BM872&lt;Parameters!$B$11,BM872&gt;Parameters!$B$12,BR872&lt;Parameters!$B$11,BR872&gt;Parameters!$B$12,BW872&lt;Parameters!$B$11,BW872&gt;Parameters!$B$12),1,0),"")</f>
        <is>
          <t/>
        </is>
      </c>
      <c r="CB872" s="0" t="inlineStr">
        <f aca="false">IF(A872&lt;&gt;"",IF(OR(AI872&lt;Parameters!$B$12,AI872&gt;Parameters!$B$11),0,1),"")</f>
        <is>
          <t/>
        </is>
      </c>
      <c r="CC872" s="0" t="inlineStr">
        <f aca="false">IF(A872&lt;&gt;"",IF(OR(AN872&lt;Parameters!$B$12,AN872&gt;Parameters!$B$11),0,1),"")</f>
        <is>
          <t/>
        </is>
      </c>
      <c r="CD872" s="0" t="inlineStr">
        <f aca="false">IF(A872&lt;&gt;"",IF(OR(AS872&lt;Parameters!$B$12,AS872&gt;Parameters!$B$11),0,1),"")</f>
        <is>
          <t/>
        </is>
      </c>
      <c r="CE872" s="0" t="inlineStr">
        <f aca="false">IF(A872&lt;&gt;"",IF(OR(AX872&lt;Parameters!$B$12,AX872&gt;Parameters!$B$11),0,1),"")</f>
        <is>
          <t/>
        </is>
      </c>
      <c r="CF872" s="0" t="inlineStr">
        <f aca="false">IF(A872&lt;&gt;"",IF(OR(BC872&lt;Parameters!$B$12,BC872&gt;Parameters!$B$11),0,1),"")</f>
        <is>
          <t/>
        </is>
      </c>
      <c r="CG872" s="0" t="inlineStr">
        <f aca="false">IF(A872&lt;&gt;"",IF(OR(BH872&lt;Parameters!$B$12,BH872&gt;Parameters!$B$11),0,1),"")</f>
        <is>
          <t/>
        </is>
      </c>
      <c r="CH872" s="0" t="inlineStr">
        <f aca="false">IF(A872&lt;&gt;"",IF(OR(BM872&lt;Parameters!$B$12,BM872&gt;Parameters!$B$11),0,1),"")</f>
        <is>
          <t/>
        </is>
      </c>
      <c r="CI872" s="0" t="inlineStr">
        <f aca="false">IF(A872&lt;&gt;"",IF(OR(BR872&lt;Parameters!$B$12,BR872&gt;Parameters!$B$11),0,1),"")</f>
        <is>
          <t/>
        </is>
      </c>
      <c r="CJ872" s="0" t="inlineStr">
        <f aca="false">IF(A872&lt;&gt;"",IF(OR(BW872&lt;Parameters!$B$12,BW872&gt;Parameters!$B$11),0,1),"")</f>
        <is>
          <t/>
        </is>
      </c>
      <c r="CK872" s="26" t="inlineStr">
        <f aca="false">IF(A872&lt;&gt;"",SUM(CB872:CJ872)/9,"")</f>
        <is>
          <t/>
        </is>
      </c>
      <c r="CL872" s="0" t="inlineStr">
        <f aca="false">IF(A872&lt;&gt;"",CK872*9,"")</f>
        <is>
          <t/>
        </is>
      </c>
      <c r="CM872" s="8" t="inlineStr">
        <f aca="false">IF(A872&lt;&gt;"",TEXT(B872,CM$2)&amp;" "&amp;TEXT(A872,CM$2),"")</f>
        <is>
          <t/>
        </is>
      </c>
    </row>
    <row r="873" customFormat="false" ht="15" hidden="false" customHeight="false" outlineLevel="0" collapsed="false">
      <c r="A873" s="0" t="inlineStr">
        <f aca="false">IF(OR(B872&lt;Parameters!$K$12,A872&lt;Parameters!$K$12),IF(A872&lt;Parameters!$K$12,A872+1,0),"")</f>
        <is>
          <t/>
        </is>
      </c>
      <c r="B873" s="0" t="inlineStr">
        <f aca="false">IF(A873&lt;&gt;"",IF(A873=0,B872+1,B872),"")</f>
        <is>
          <t/>
        </is>
      </c>
      <c r="C873" s="24" t="inlineStr">
        <f aca="false">IF(A873&lt;&gt;"",-_phi*(A873+0.5),"")</f>
        <is>
          <t/>
        </is>
      </c>
      <c r="D873" s="8" t="inlineStr">
        <f aca="false">IF(A873&lt;&gt;"",DEGREES(C873),"")</f>
        <is>
          <t/>
        </is>
      </c>
      <c r="E873" s="24" t="inlineStr">
        <f aca="false">IF(A873&lt;&gt;"",_phi*(B873+0.5),"")</f>
        <is>
          <t/>
        </is>
      </c>
      <c r="F873" s="8" t="inlineStr">
        <f aca="false">IF(A873&lt;&gt;"",DEGREES(E873),"")</f>
        <is>
          <t/>
        </is>
      </c>
      <c r="G873" s="8" t="inlineStr">
        <f aca="false">IF(A873&lt;&gt;"",LOOKUP(A873,h!$A$3:$A$30,h!$D$3:$D$30),"")</f>
        <is>
          <t/>
        </is>
      </c>
      <c r="H873" s="8" t="inlineStr">
        <f aca="false">IF(A873&lt;&gt;"",LOOKUP(B873,h!$A$3:$A$30,h!$D$3:$D$30),"")</f>
        <is>
          <t/>
        </is>
      </c>
      <c r="I873" s="8" t="inlineStr">
        <f aca="false">IF(A873&lt;&gt;"",_zif,"")</f>
        <is>
          <t/>
        </is>
      </c>
      <c r="J873" s="8" t="inlineStr">
        <f aca="false">IF(A873&lt;&gt;"",$G873+'v1 Frame'!D$3*COS($C873)+'v1 Frame'!E$3*SIN($C873)*SIN($E873)+'v1 Frame'!F$3*SIN($C873)*COS($E873),"")</f>
        <is>
          <t/>
        </is>
      </c>
      <c r="K873" s="8" t="inlineStr">
        <f aca="false">IF(A873&lt;&gt;"",$H873+'v1 Frame'!E$3*COS($E873)-'v1 Frame'!F$3*SIN($E873),"")</f>
        <is>
          <t/>
        </is>
      </c>
      <c r="L873" s="8" t="inlineStr">
        <f aca="false">IF(A873&lt;&gt;"",$I873-'v1 Frame'!D$3*SIN($C873)+'v1 Frame'!E$3*COS($C873)*SIN($E873)+'v1 Frame'!F$3*COS($C873)*COS($E873),"")</f>
        <is>
          <t/>
        </is>
      </c>
      <c r="M873" s="8" t="inlineStr">
        <f aca="false">IF(A873&lt;&gt;"",$G873+'v1 Frame'!G$3*COS($C873)+'v1 Frame'!H$3*SIN($C873)*SIN($E873)+'v1 Frame'!I$3*SIN($C873)*COS($E873),"")</f>
        <is>
          <t/>
        </is>
      </c>
      <c r="N873" s="8" t="inlineStr">
        <f aca="false">IF(A873&lt;&gt;"",$H873+'v1 Frame'!H$3*COS($E873)-'v1 Frame'!I$3*SIN($E873),"")</f>
        <is>
          <t/>
        </is>
      </c>
      <c r="O873" s="8" t="inlineStr">
        <f aca="false">IF(A873&lt;&gt;"",$I873-'v1 Frame'!G$3*SIN($C873)+'v1 Frame'!H$3*COS($C873)*SIN($E873)+'v1 Frame'!I$3*COS($C873)*COS($E873),"")</f>
        <is>
          <t/>
        </is>
      </c>
      <c r="P873" s="8" t="inlineStr">
        <f aca="false">IF(A873&lt;&gt;"",$G873+'v1 Frame'!J$3*COS($C873)+'v1 Frame'!K$3*SIN($C873)*SIN($E873)+'v1 Frame'!L$3*SIN($C873)*COS($E873),"")</f>
        <is>
          <t/>
        </is>
      </c>
      <c r="Q873" s="8" t="inlineStr">
        <f aca="false">IF(A873&lt;&gt;"",$H873+'v1 Frame'!K$3*COS($E873)-'v1 Frame'!L$3*SIN($E873),"")</f>
        <is>
          <t/>
        </is>
      </c>
      <c r="R873" s="8" t="inlineStr">
        <f aca="false">IF(A873&lt;&gt;"",$I873-'v1 Frame'!J$3*SIN($C873)+'v1 Frame'!K$3*COS($C873)*SIN($E873)+'v1 Frame'!L$3*COS($C873)*COS($E873),"")</f>
        <is>
          <t/>
        </is>
      </c>
      <c r="S873" s="8" t="inlineStr">
        <f aca="false">IF(A873&lt;&gt;"",$G873+'v1 Frame'!M$3*COS($C873)+'v1 Frame'!N$3*SIN($C873)*SIN($E873)+'v1 Frame'!O$3*SIN($C873)*COS($E873),"")</f>
        <is>
          <t/>
        </is>
      </c>
      <c r="T873" s="8" t="inlineStr">
        <f aca="false">IF(A873&lt;&gt;"",$H873+'v1 Frame'!N$3*COS($E873)-'v1 Frame'!O$3*SIN($E873),"")</f>
        <is>
          <t/>
        </is>
      </c>
      <c r="U873" s="8" t="inlineStr">
        <f aca="false">IF(A873&lt;&gt;"",$I873-'v1 Frame'!M$3*SIN($C873)+'v1 Frame'!N$3*COS($C873)*SIN($E873)+'v1 Frame'!O$3*COS($C873)*COS($E873),"")</f>
        <is>
          <t/>
        </is>
      </c>
      <c r="V873" s="8" t="inlineStr">
        <f aca="false">IF(A873&lt;&gt;"",$G873+'v1 Frame'!P$3*COS($C873)+'v1 Frame'!Q$3*SIN($C873)*SIN($E873)+'v1 Frame'!R$3*SIN($C873)*COS($E873),"")</f>
        <is>
          <t/>
        </is>
      </c>
      <c r="W873" s="8" t="inlineStr">
        <f aca="false">IF(A873&lt;&gt;"",$H873+'v1 Frame'!Q$3*COS($E873)-'v1 Frame'!R$3*SIN($E873),"")</f>
        <is>
          <t/>
        </is>
      </c>
      <c r="X873" s="8" t="inlineStr">
        <f aca="false">IF(A873&lt;&gt;"",$I873-'v1 Frame'!P$3*SIN($C873)+'v1 Frame'!Q$3*COS($C873)*SIN($E873)+'v1 Frame'!R$3*COS($C873)*COS($E873),"")</f>
        <is>
          <t/>
        </is>
      </c>
      <c r="Y873" s="8" t="inlineStr">
        <f aca="false">IF(A873&lt;&gt;"",$G873+'v1 Frame'!S$3*COS($C873)+'v1 Frame'!T$3*SIN($C873)*SIN($E873)+'v1 Frame'!U$3*SIN($C873)*COS($E873),"")</f>
        <is>
          <t/>
        </is>
      </c>
      <c r="Z873" s="8" t="inlineStr">
        <f aca="false">IF(A873&lt;&gt;"",$H873+'v1 Frame'!T$3*COS($E873)-'v1 Frame'!U$3*SIN($E873),"")</f>
        <is>
          <t/>
        </is>
      </c>
      <c r="AA873" s="8" t="inlineStr">
        <f aca="false">IF(A873&lt;&gt;"",$I873-'v1 Frame'!S$3*SIN($C873)+'v1 Frame'!T$3*COS($C873)*SIN($E873)+'v1 Frame'!U$3*COS($C873)*COS($E873),"")</f>
        <is>
          <t/>
        </is>
      </c>
      <c r="AB873" s="8" t="inlineStr">
        <f aca="false">IF(A873&lt;&gt;"",$G873+'v1 Frame'!V$3*COS($C873)+'v1 Frame'!W$3*SIN($C873)*SIN($E873)+'v1 Frame'!X$3*SIN($C873)*COS($E873),"")</f>
        <is>
          <t/>
        </is>
      </c>
      <c r="AC873" s="8" t="inlineStr">
        <f aca="false">IF(A873&lt;&gt;"",$H873+'v1 Frame'!W$3*COS($E873)-'v1 Frame'!X$3*SIN($E873),"")</f>
        <is>
          <t/>
        </is>
      </c>
      <c r="AD873" s="8" t="inlineStr">
        <f aca="false">IF(A873&lt;&gt;"",$I873-'v1 Frame'!V$3*SIN($C873)+'v1 Frame'!W$3*COS($C873)*SIN($E873)+'v1 Frame'!X$3*COS($C873)*COS($E873),"")</f>
        <is>
          <t/>
        </is>
      </c>
      <c r="AE873" s="25" t="inlineStr">
        <f aca="false">IF(A873&lt;&gt;"",$G873+'v1 Frame'!Y$3*COS($C873)+'v1 Frame'!Z$3*SIN($C873)*SIN($E873)+'v1 Frame'!AA$3*SIN($C873)*COS($E873),"")</f>
        <is>
          <t/>
        </is>
      </c>
      <c r="AF873" s="25" t="inlineStr">
        <f aca="false">IF(A873&lt;&gt;"",$H873+'v1 Frame'!Z$3*COS($E873)-'v1 Frame'!AA$3*SIN($E873),"")</f>
        <is>
          <t/>
        </is>
      </c>
      <c r="AG873" s="25" t="inlineStr">
        <f aca="false">IF(A873&lt;&gt;"",$I873-'v1 Frame'!Y$3*SIN($C873)+'v1 Frame'!Z$3*COS($C873)*SIN($E873)+'v1 Frame'!AA$3*COS($C873)*COS($E873),"")</f>
        <is>
          <t/>
        </is>
      </c>
      <c r="AH873" s="8" t="inlineStr">
        <f aca="false">IF(A873&lt;&gt;"",SQRT(SUMSQ(G873:I873)),"")</f>
        <is>
          <t/>
        </is>
      </c>
      <c r="AI873" s="8" t="inlineStr">
        <f aca="false">IF(A873&lt;&gt;"",IF(AH873&lt;&gt;0,ACOS(I873/AH873),0),"")</f>
        <is>
          <t/>
        </is>
      </c>
      <c r="AJ873" s="8" t="inlineStr">
        <f aca="false">IF(A873&lt;&gt;"",DEGREES(AI873),"")</f>
        <is>
          <t/>
        </is>
      </c>
      <c r="AK873" s="8" t="inlineStr">
        <f aca="false">IF(A873&lt;&gt;"",IF(OR(G873&lt;&gt;0,H873&lt;&gt;0),ATAN2(G873,H873),0),"")</f>
        <is>
          <t/>
        </is>
      </c>
      <c r="AL873" s="8" t="inlineStr">
        <f aca="false">IF(A873&lt;&gt;"",DEGREES(AK873),"")</f>
        <is>
          <t/>
        </is>
      </c>
      <c r="AM873" s="8" t="inlineStr">
        <f aca="false">IF(A873&lt;&gt;"",SQRT(SUMSQ(J873:L873)),"")</f>
        <is>
          <t/>
        </is>
      </c>
      <c r="AN873" s="8" t="inlineStr">
        <f aca="false">IF(A873&lt;&gt;"",IF(AM873&lt;&gt;0,ACOS(L873/AM873),0),"")</f>
        <is>
          <t/>
        </is>
      </c>
      <c r="AO873" s="8" t="inlineStr">
        <f aca="false">IF(A873&lt;&gt;"",DEGREES(AN873),"")</f>
        <is>
          <t/>
        </is>
      </c>
      <c r="AP873" s="8" t="inlineStr">
        <f aca="false">IF(A873&lt;&gt;"",IF(OR(J873&lt;&gt;0,K873&lt;&gt;0),ATAN2(J873,K873),0),"")</f>
        <is>
          <t/>
        </is>
      </c>
      <c r="AQ873" s="8" t="inlineStr">
        <f aca="false">IF(A873&lt;&gt;"",DEGREES(AP873),"")</f>
        <is>
          <t/>
        </is>
      </c>
      <c r="AR873" s="8" t="inlineStr">
        <f aca="false">IF(A873&lt;&gt;"",SQRT(SUMSQ(M873:O873)),"")</f>
        <is>
          <t/>
        </is>
      </c>
      <c r="AS873" s="8" t="inlineStr">
        <f aca="false">IF(A873&lt;&gt;"",IF(AR873&lt;&gt;0,ACOS(O873/AR873),0),"")</f>
        <is>
          <t/>
        </is>
      </c>
      <c r="AT873" s="8" t="inlineStr">
        <f aca="false">IF(A873&lt;&gt;"",DEGREES(AS873),"")</f>
        <is>
          <t/>
        </is>
      </c>
      <c r="AU873" s="8" t="inlineStr">
        <f aca="false">IF(A873&lt;&gt;"",IF(OR(M873&lt;&gt;0,N873&lt;&gt;0),ATAN2(M873,N873),0),"")</f>
        <is>
          <t/>
        </is>
      </c>
      <c r="AV873" s="8" t="inlineStr">
        <f aca="false">IF(A873&lt;&gt;"",DEGREES(AU873),"")</f>
        <is>
          <t/>
        </is>
      </c>
      <c r="AW873" s="8" t="inlineStr">
        <f aca="false">IF(A873&lt;&gt;"",SQRT(SUMSQ(P873:R873)),"")</f>
        <is>
          <t/>
        </is>
      </c>
      <c r="AX873" s="8" t="inlineStr">
        <f aca="false">IF(A873&lt;&gt;"",IF(AW873&lt;&gt;0,ACOS(R873/AW873),0),"")</f>
        <is>
          <t/>
        </is>
      </c>
      <c r="AY873" s="8" t="inlineStr">
        <f aca="false">IF(A873&lt;&gt;"",DEGREES(AX873),"")</f>
        <is>
          <t/>
        </is>
      </c>
      <c r="AZ873" s="8" t="inlineStr">
        <f aca="false">IF(A873&lt;&gt;"",IF(OR(P873&lt;&gt;0,Q873&lt;&gt;0),ATAN2(P873,Q873),0),"")</f>
        <is>
          <t/>
        </is>
      </c>
      <c r="BA873" s="8" t="inlineStr">
        <f aca="false">IF(A873&lt;&gt;"",DEGREES(AZ873),"")</f>
        <is>
          <t/>
        </is>
      </c>
      <c r="BB873" s="8" t="inlineStr">
        <f aca="false">IF(A873&lt;&gt;"",SQRT(SUMSQ(S873:U873)),"")</f>
        <is>
          <t/>
        </is>
      </c>
      <c r="BC873" s="8" t="inlineStr">
        <f aca="false">IF(A873&lt;&gt;"",IF(BB873&lt;&gt;0,ACOS(U873/BB873),0),"")</f>
        <is>
          <t/>
        </is>
      </c>
      <c r="BD873" s="8" t="inlineStr">
        <f aca="false">IF(A873&lt;&gt;"",DEGREES(BC873),"")</f>
        <is>
          <t/>
        </is>
      </c>
      <c r="BE873" s="8" t="inlineStr">
        <f aca="false">IF(A873&lt;&gt;"",IF(OR(S873&lt;&gt;0,T873&lt;&gt;0),ATAN2(S873,T873),0),"")</f>
        <is>
          <t/>
        </is>
      </c>
      <c r="BF873" s="8" t="inlineStr">
        <f aca="false">IF(A873&lt;&gt;"",DEGREES(BE873),"")</f>
        <is>
          <t/>
        </is>
      </c>
      <c r="BG873" s="8" t="inlineStr">
        <f aca="false">IF(A873&lt;&gt;"",SQRT(SUMSQ(V873:X873)),"")</f>
        <is>
          <t/>
        </is>
      </c>
      <c r="BH873" s="8" t="inlineStr">
        <f aca="false">IF(A873&lt;&gt;"",IF(BG873&lt;&gt;0,ACOS(X873/BG873),0),"")</f>
        <is>
          <t/>
        </is>
      </c>
      <c r="BI873" s="8" t="inlineStr">
        <f aca="false">IF(A873&lt;&gt;"",DEGREES(BH873),"")</f>
        <is>
          <t/>
        </is>
      </c>
      <c r="BJ873" s="8" t="inlineStr">
        <f aca="false">IF(A873&lt;&gt;"",IF(OR(V873&lt;&gt;0,W873&lt;&gt;0),ATAN2(V873,W873),0),"")</f>
        <is>
          <t/>
        </is>
      </c>
      <c r="BK873" s="8" t="inlineStr">
        <f aca="false">IF(A873&lt;&gt;"",DEGREES(BJ873),"")</f>
        <is>
          <t/>
        </is>
      </c>
      <c r="BL873" s="8" t="inlineStr">
        <f aca="false">IF(A873&lt;&gt;"",SQRT(SUMSQ(Y873:AA873)),"")</f>
        <is>
          <t/>
        </is>
      </c>
      <c r="BM873" s="8" t="inlineStr">
        <f aca="false">IF(A873&lt;&gt;"",IF(BL873&lt;&gt;0,ACOS(AA873/BL873),0),"")</f>
        <is>
          <t/>
        </is>
      </c>
      <c r="BN873" s="8" t="inlineStr">
        <f aca="false">IF(A873&lt;&gt;"",DEGREES(BM873),"")</f>
        <is>
          <t/>
        </is>
      </c>
      <c r="BO873" s="8" t="inlineStr">
        <f aca="false">IF(A873&lt;&gt;"",IF(OR(Y873&lt;&gt;0,Z873&lt;&gt;0),ATAN2(Y873,Z873),0),"")</f>
        <is>
          <t/>
        </is>
      </c>
      <c r="BP873" s="8" t="inlineStr">
        <f aca="false">IF(A873&lt;&gt;"",DEGREES(BO873),"")</f>
        <is>
          <t/>
        </is>
      </c>
      <c r="BQ873" s="8" t="inlineStr">
        <f aca="false">IF(A873&lt;&gt;"",SQRT(SUMSQ(AB873:AD873)),"")</f>
        <is>
          <t/>
        </is>
      </c>
      <c r="BR873" s="8" t="inlineStr">
        <f aca="false">IF(A873&lt;&gt;"",IF(BQ873&lt;&gt;0,ACOS(AD873/BQ873),0),"")</f>
        <is>
          <t/>
        </is>
      </c>
      <c r="BS873" s="8" t="inlineStr">
        <f aca="false">IF(A873&lt;&gt;"",DEGREES(BR873),"")</f>
        <is>
          <t/>
        </is>
      </c>
      <c r="BT873" s="8" t="inlineStr">
        <f aca="false">IF(A873&lt;&gt;"",IF(OR(AB873&lt;&gt;0,AC873&lt;&gt;0),ATAN2(AB873,AC873),0),"")</f>
        <is>
          <t/>
        </is>
      </c>
      <c r="BU873" s="8" t="inlineStr">
        <f aca="false">IF(A873&lt;&gt;"",DEGREES(BT873),"")</f>
        <is>
          <t/>
        </is>
      </c>
      <c r="BV873" s="8" t="inlineStr">
        <f aca="false">IF(A873&lt;&gt;"",SQRT(SUMSQ(AE873:AG873)),"")</f>
        <is>
          <t/>
        </is>
      </c>
      <c r="BW873" s="8" t="inlineStr">
        <f aca="false">IF(A873&lt;&gt;"",IF(BV873&lt;&gt;0,ACOS(AG873/BV873),0),"")</f>
        <is>
          <t/>
        </is>
      </c>
      <c r="BX873" s="8" t="inlineStr">
        <f aca="false">IF(A873&lt;&gt;"",DEGREES(BW873),"")</f>
        <is>
          <t/>
        </is>
      </c>
      <c r="BY873" s="8" t="inlineStr">
        <f aca="false">IF(A873&lt;&gt;"",IF(OR(AF873&lt;&gt;0,AG873&lt;&gt;0),ATAN2(AF873,AG873),0),"")</f>
        <is>
          <t/>
        </is>
      </c>
      <c r="BZ873" s="8" t="inlineStr">
        <f aca="false">IF(A873&lt;&gt;"",DEGREES(BY873),"")</f>
        <is>
          <t/>
        </is>
      </c>
      <c r="CA873" s="0" t="inlineStr">
        <f aca="false">IF(A873&lt;&gt;"",IF(AND(AI873&lt;Parameters!$B$11,AI873&gt;Parameters!$B$12,AN873&lt;Parameters!$B$11,AN873&gt;Parameters!$B$12,AS873&lt;Parameters!$B$11,AS873&gt;Parameters!$B$12,AX873&lt;Parameters!$B$11,AX873&gt;Parameters!$B$12,BC873&lt;Parameters!$B$11,BC873&gt;Parameters!$B$12,BM873&lt;Parameters!$B$11,BM873&gt;Parameters!$B$12,BR873&lt;Parameters!$B$11,BR873&gt;Parameters!$B$12,BW873&lt;Parameters!$B$11,BW873&gt;Parameters!$B$12),1,0),"")</f>
        <is>
          <t/>
        </is>
      </c>
      <c r="CB873" s="0" t="inlineStr">
        <f aca="false">IF(A873&lt;&gt;"",IF(OR(AI873&lt;Parameters!$B$12,AI873&gt;Parameters!$B$11),0,1),"")</f>
        <is>
          <t/>
        </is>
      </c>
      <c r="CC873" s="0" t="inlineStr">
        <f aca="false">IF(A873&lt;&gt;"",IF(OR(AN873&lt;Parameters!$B$12,AN873&gt;Parameters!$B$11),0,1),"")</f>
        <is>
          <t/>
        </is>
      </c>
      <c r="CD873" s="0" t="inlineStr">
        <f aca="false">IF(A873&lt;&gt;"",IF(OR(AS873&lt;Parameters!$B$12,AS873&gt;Parameters!$B$11),0,1),"")</f>
        <is>
          <t/>
        </is>
      </c>
      <c r="CE873" s="0" t="inlineStr">
        <f aca="false">IF(A873&lt;&gt;"",IF(OR(AX873&lt;Parameters!$B$12,AX873&gt;Parameters!$B$11),0,1),"")</f>
        <is>
          <t/>
        </is>
      </c>
      <c r="CF873" s="0" t="inlineStr">
        <f aca="false">IF(A873&lt;&gt;"",IF(OR(BC873&lt;Parameters!$B$12,BC873&gt;Parameters!$B$11),0,1),"")</f>
        <is>
          <t/>
        </is>
      </c>
      <c r="CG873" s="0" t="inlineStr">
        <f aca="false">IF(A873&lt;&gt;"",IF(OR(BH873&lt;Parameters!$B$12,BH873&gt;Parameters!$B$11),0,1),"")</f>
        <is>
          <t/>
        </is>
      </c>
      <c r="CH873" s="0" t="inlineStr">
        <f aca="false">IF(A873&lt;&gt;"",IF(OR(BM873&lt;Parameters!$B$12,BM873&gt;Parameters!$B$11),0,1),"")</f>
        <is>
          <t/>
        </is>
      </c>
      <c r="CI873" s="0" t="inlineStr">
        <f aca="false">IF(A873&lt;&gt;"",IF(OR(BR873&lt;Parameters!$B$12,BR873&gt;Parameters!$B$11),0,1),"")</f>
        <is>
          <t/>
        </is>
      </c>
      <c r="CJ873" s="0" t="inlineStr">
        <f aca="false">IF(A873&lt;&gt;"",IF(OR(BW873&lt;Parameters!$B$12,BW873&gt;Parameters!$B$11),0,1),"")</f>
        <is>
          <t/>
        </is>
      </c>
      <c r="CK873" s="26" t="inlineStr">
        <f aca="false">IF(A873&lt;&gt;"",SUM(CB873:CJ873)/9,"")</f>
        <is>
          <t/>
        </is>
      </c>
      <c r="CL873" s="0" t="inlineStr">
        <f aca="false">IF(A873&lt;&gt;"",CK873*9,"")</f>
        <is>
          <t/>
        </is>
      </c>
      <c r="CM873" s="8" t="inlineStr">
        <f aca="false">IF(A873&lt;&gt;"",TEXT(B873,CM$2)&amp;" "&amp;TEXT(A873,CM$2),"")</f>
        <is>
          <t/>
        </is>
      </c>
    </row>
    <row r="874" customFormat="false" ht="15" hidden="false" customHeight="false" outlineLevel="0" collapsed="false">
      <c r="A874" s="0" t="inlineStr">
        <f aca="false">IF(OR(B873&lt;Parameters!$K$12,A873&lt;Parameters!$K$12),IF(A873&lt;Parameters!$K$12,A873+1,0),"")</f>
        <is>
          <t/>
        </is>
      </c>
      <c r="B874" s="0" t="inlineStr">
        <f aca="false">IF(A874&lt;&gt;"",IF(A874=0,B873+1,B873),"")</f>
        <is>
          <t/>
        </is>
      </c>
      <c r="C874" s="24" t="inlineStr">
        <f aca="false">IF(A874&lt;&gt;"",-_phi*(A874+0.5),"")</f>
        <is>
          <t/>
        </is>
      </c>
      <c r="D874" s="8" t="inlineStr">
        <f aca="false">IF(A874&lt;&gt;"",DEGREES(C874),"")</f>
        <is>
          <t/>
        </is>
      </c>
      <c r="E874" s="24" t="inlineStr">
        <f aca="false">IF(A874&lt;&gt;"",_phi*(B874+0.5),"")</f>
        <is>
          <t/>
        </is>
      </c>
      <c r="F874" s="8" t="inlineStr">
        <f aca="false">IF(A874&lt;&gt;"",DEGREES(E874),"")</f>
        <is>
          <t/>
        </is>
      </c>
      <c r="G874" s="8" t="inlineStr">
        <f aca="false">IF(A874&lt;&gt;"",LOOKUP(A874,h!$A$3:$A$30,h!$D$3:$D$30),"")</f>
        <is>
          <t/>
        </is>
      </c>
      <c r="H874" s="8" t="inlineStr">
        <f aca="false">IF(A874&lt;&gt;"",LOOKUP(B874,h!$A$3:$A$30,h!$D$3:$D$30),"")</f>
        <is>
          <t/>
        </is>
      </c>
      <c r="I874" s="8" t="inlineStr">
        <f aca="false">IF(A874&lt;&gt;"",_zif,"")</f>
        <is>
          <t/>
        </is>
      </c>
      <c r="J874" s="8" t="inlineStr">
        <f aca="false">IF(A874&lt;&gt;"",$G874+'v1 Frame'!D$3*COS($C874)+'v1 Frame'!E$3*SIN($C874)*SIN($E874)+'v1 Frame'!F$3*SIN($C874)*COS($E874),"")</f>
        <is>
          <t/>
        </is>
      </c>
      <c r="K874" s="8" t="inlineStr">
        <f aca="false">IF(A874&lt;&gt;"",$H874+'v1 Frame'!E$3*COS($E874)-'v1 Frame'!F$3*SIN($E874),"")</f>
        <is>
          <t/>
        </is>
      </c>
      <c r="L874" s="8" t="inlineStr">
        <f aca="false">IF(A874&lt;&gt;"",$I874-'v1 Frame'!D$3*SIN($C874)+'v1 Frame'!E$3*COS($C874)*SIN($E874)+'v1 Frame'!F$3*COS($C874)*COS($E874),"")</f>
        <is>
          <t/>
        </is>
      </c>
      <c r="M874" s="8" t="inlineStr">
        <f aca="false">IF(A874&lt;&gt;"",$G874+'v1 Frame'!G$3*COS($C874)+'v1 Frame'!H$3*SIN($C874)*SIN($E874)+'v1 Frame'!I$3*SIN($C874)*COS($E874),"")</f>
        <is>
          <t/>
        </is>
      </c>
      <c r="N874" s="8" t="inlineStr">
        <f aca="false">IF(A874&lt;&gt;"",$H874+'v1 Frame'!H$3*COS($E874)-'v1 Frame'!I$3*SIN($E874),"")</f>
        <is>
          <t/>
        </is>
      </c>
      <c r="O874" s="8" t="inlineStr">
        <f aca="false">IF(A874&lt;&gt;"",$I874-'v1 Frame'!G$3*SIN($C874)+'v1 Frame'!H$3*COS($C874)*SIN($E874)+'v1 Frame'!I$3*COS($C874)*COS($E874),"")</f>
        <is>
          <t/>
        </is>
      </c>
      <c r="P874" s="8" t="inlineStr">
        <f aca="false">IF(A874&lt;&gt;"",$G874+'v1 Frame'!J$3*COS($C874)+'v1 Frame'!K$3*SIN($C874)*SIN($E874)+'v1 Frame'!L$3*SIN($C874)*COS($E874),"")</f>
        <is>
          <t/>
        </is>
      </c>
      <c r="Q874" s="8" t="inlineStr">
        <f aca="false">IF(A874&lt;&gt;"",$H874+'v1 Frame'!K$3*COS($E874)-'v1 Frame'!L$3*SIN($E874),"")</f>
        <is>
          <t/>
        </is>
      </c>
      <c r="R874" s="8" t="inlineStr">
        <f aca="false">IF(A874&lt;&gt;"",$I874-'v1 Frame'!J$3*SIN($C874)+'v1 Frame'!K$3*COS($C874)*SIN($E874)+'v1 Frame'!L$3*COS($C874)*COS($E874),"")</f>
        <is>
          <t/>
        </is>
      </c>
      <c r="S874" s="8" t="inlineStr">
        <f aca="false">IF(A874&lt;&gt;"",$G874+'v1 Frame'!M$3*COS($C874)+'v1 Frame'!N$3*SIN($C874)*SIN($E874)+'v1 Frame'!O$3*SIN($C874)*COS($E874),"")</f>
        <is>
          <t/>
        </is>
      </c>
      <c r="T874" s="8" t="inlineStr">
        <f aca="false">IF(A874&lt;&gt;"",$H874+'v1 Frame'!N$3*COS($E874)-'v1 Frame'!O$3*SIN($E874),"")</f>
        <is>
          <t/>
        </is>
      </c>
      <c r="U874" s="8" t="inlineStr">
        <f aca="false">IF(A874&lt;&gt;"",$I874-'v1 Frame'!M$3*SIN($C874)+'v1 Frame'!N$3*COS($C874)*SIN($E874)+'v1 Frame'!O$3*COS($C874)*COS($E874),"")</f>
        <is>
          <t/>
        </is>
      </c>
      <c r="V874" s="8" t="inlineStr">
        <f aca="false">IF(A874&lt;&gt;"",$G874+'v1 Frame'!P$3*COS($C874)+'v1 Frame'!Q$3*SIN($C874)*SIN($E874)+'v1 Frame'!R$3*SIN($C874)*COS($E874),"")</f>
        <is>
          <t/>
        </is>
      </c>
      <c r="W874" s="8" t="inlineStr">
        <f aca="false">IF(A874&lt;&gt;"",$H874+'v1 Frame'!Q$3*COS($E874)-'v1 Frame'!R$3*SIN($E874),"")</f>
        <is>
          <t/>
        </is>
      </c>
      <c r="X874" s="8" t="inlineStr">
        <f aca="false">IF(A874&lt;&gt;"",$I874-'v1 Frame'!P$3*SIN($C874)+'v1 Frame'!Q$3*COS($C874)*SIN($E874)+'v1 Frame'!R$3*COS($C874)*COS($E874),"")</f>
        <is>
          <t/>
        </is>
      </c>
      <c r="Y874" s="8" t="inlineStr">
        <f aca="false">IF(A874&lt;&gt;"",$G874+'v1 Frame'!S$3*COS($C874)+'v1 Frame'!T$3*SIN($C874)*SIN($E874)+'v1 Frame'!U$3*SIN($C874)*COS($E874),"")</f>
        <is>
          <t/>
        </is>
      </c>
      <c r="Z874" s="8" t="inlineStr">
        <f aca="false">IF(A874&lt;&gt;"",$H874+'v1 Frame'!T$3*COS($E874)-'v1 Frame'!U$3*SIN($E874),"")</f>
        <is>
          <t/>
        </is>
      </c>
      <c r="AA874" s="8" t="inlineStr">
        <f aca="false">IF(A874&lt;&gt;"",$I874-'v1 Frame'!S$3*SIN($C874)+'v1 Frame'!T$3*COS($C874)*SIN($E874)+'v1 Frame'!U$3*COS($C874)*COS($E874),"")</f>
        <is>
          <t/>
        </is>
      </c>
      <c r="AB874" s="8" t="inlineStr">
        <f aca="false">IF(A874&lt;&gt;"",$G874+'v1 Frame'!V$3*COS($C874)+'v1 Frame'!W$3*SIN($C874)*SIN($E874)+'v1 Frame'!X$3*SIN($C874)*COS($E874),"")</f>
        <is>
          <t/>
        </is>
      </c>
      <c r="AC874" s="8" t="inlineStr">
        <f aca="false">IF(A874&lt;&gt;"",$H874+'v1 Frame'!W$3*COS($E874)-'v1 Frame'!X$3*SIN($E874),"")</f>
        <is>
          <t/>
        </is>
      </c>
      <c r="AD874" s="8" t="inlineStr">
        <f aca="false">IF(A874&lt;&gt;"",$I874-'v1 Frame'!V$3*SIN($C874)+'v1 Frame'!W$3*COS($C874)*SIN($E874)+'v1 Frame'!X$3*COS($C874)*COS($E874),"")</f>
        <is>
          <t/>
        </is>
      </c>
      <c r="AE874" s="25" t="inlineStr">
        <f aca="false">IF(A874&lt;&gt;"",$G874+'v1 Frame'!Y$3*COS($C874)+'v1 Frame'!Z$3*SIN($C874)*SIN($E874)+'v1 Frame'!AA$3*SIN($C874)*COS($E874),"")</f>
        <is>
          <t/>
        </is>
      </c>
      <c r="AF874" s="25" t="inlineStr">
        <f aca="false">IF(A874&lt;&gt;"",$H874+'v1 Frame'!Z$3*COS($E874)-'v1 Frame'!AA$3*SIN($E874),"")</f>
        <is>
          <t/>
        </is>
      </c>
      <c r="AG874" s="25" t="inlineStr">
        <f aca="false">IF(A874&lt;&gt;"",$I874-'v1 Frame'!Y$3*SIN($C874)+'v1 Frame'!Z$3*COS($C874)*SIN($E874)+'v1 Frame'!AA$3*COS($C874)*COS($E874),"")</f>
        <is>
          <t/>
        </is>
      </c>
      <c r="AH874" s="8" t="inlineStr">
        <f aca="false">IF(A874&lt;&gt;"",SQRT(SUMSQ(G874:I874)),"")</f>
        <is>
          <t/>
        </is>
      </c>
      <c r="AI874" s="8" t="inlineStr">
        <f aca="false">IF(A874&lt;&gt;"",IF(AH874&lt;&gt;0,ACOS(I874/AH874),0),"")</f>
        <is>
          <t/>
        </is>
      </c>
      <c r="AJ874" s="8" t="inlineStr">
        <f aca="false">IF(A874&lt;&gt;"",DEGREES(AI874),"")</f>
        <is>
          <t/>
        </is>
      </c>
      <c r="AK874" s="8" t="inlineStr">
        <f aca="false">IF(A874&lt;&gt;"",IF(OR(G874&lt;&gt;0,H874&lt;&gt;0),ATAN2(G874,H874),0),"")</f>
        <is>
          <t/>
        </is>
      </c>
      <c r="AL874" s="8" t="inlineStr">
        <f aca="false">IF(A874&lt;&gt;"",DEGREES(AK874),"")</f>
        <is>
          <t/>
        </is>
      </c>
      <c r="AM874" s="8" t="inlineStr">
        <f aca="false">IF(A874&lt;&gt;"",SQRT(SUMSQ(J874:L874)),"")</f>
        <is>
          <t/>
        </is>
      </c>
      <c r="AN874" s="8" t="inlineStr">
        <f aca="false">IF(A874&lt;&gt;"",IF(AM874&lt;&gt;0,ACOS(L874/AM874),0),"")</f>
        <is>
          <t/>
        </is>
      </c>
      <c r="AO874" s="8" t="inlineStr">
        <f aca="false">IF(A874&lt;&gt;"",DEGREES(AN874),"")</f>
        <is>
          <t/>
        </is>
      </c>
      <c r="AP874" s="8" t="inlineStr">
        <f aca="false">IF(A874&lt;&gt;"",IF(OR(J874&lt;&gt;0,K874&lt;&gt;0),ATAN2(J874,K874),0),"")</f>
        <is>
          <t/>
        </is>
      </c>
      <c r="AQ874" s="8" t="inlineStr">
        <f aca="false">IF(A874&lt;&gt;"",DEGREES(AP874),"")</f>
        <is>
          <t/>
        </is>
      </c>
      <c r="AR874" s="8" t="inlineStr">
        <f aca="false">IF(A874&lt;&gt;"",SQRT(SUMSQ(M874:O874)),"")</f>
        <is>
          <t/>
        </is>
      </c>
      <c r="AS874" s="8" t="inlineStr">
        <f aca="false">IF(A874&lt;&gt;"",IF(AR874&lt;&gt;0,ACOS(O874/AR874),0),"")</f>
        <is>
          <t/>
        </is>
      </c>
      <c r="AT874" s="8" t="inlineStr">
        <f aca="false">IF(A874&lt;&gt;"",DEGREES(AS874),"")</f>
        <is>
          <t/>
        </is>
      </c>
      <c r="AU874" s="8" t="inlineStr">
        <f aca="false">IF(A874&lt;&gt;"",IF(OR(M874&lt;&gt;0,N874&lt;&gt;0),ATAN2(M874,N874),0),"")</f>
        <is>
          <t/>
        </is>
      </c>
      <c r="AV874" s="8" t="inlineStr">
        <f aca="false">IF(A874&lt;&gt;"",DEGREES(AU874),"")</f>
        <is>
          <t/>
        </is>
      </c>
      <c r="AW874" s="8" t="inlineStr">
        <f aca="false">IF(A874&lt;&gt;"",SQRT(SUMSQ(P874:R874)),"")</f>
        <is>
          <t/>
        </is>
      </c>
      <c r="AX874" s="8" t="inlineStr">
        <f aca="false">IF(A874&lt;&gt;"",IF(AW874&lt;&gt;0,ACOS(R874/AW874),0),"")</f>
        <is>
          <t/>
        </is>
      </c>
      <c r="AY874" s="8" t="inlineStr">
        <f aca="false">IF(A874&lt;&gt;"",DEGREES(AX874),"")</f>
        <is>
          <t/>
        </is>
      </c>
      <c r="AZ874" s="8" t="inlineStr">
        <f aca="false">IF(A874&lt;&gt;"",IF(OR(P874&lt;&gt;0,Q874&lt;&gt;0),ATAN2(P874,Q874),0),"")</f>
        <is>
          <t/>
        </is>
      </c>
      <c r="BA874" s="8" t="inlineStr">
        <f aca="false">IF(A874&lt;&gt;"",DEGREES(AZ874),"")</f>
        <is>
          <t/>
        </is>
      </c>
      <c r="BB874" s="8" t="inlineStr">
        <f aca="false">IF(A874&lt;&gt;"",SQRT(SUMSQ(S874:U874)),"")</f>
        <is>
          <t/>
        </is>
      </c>
      <c r="BC874" s="8" t="inlineStr">
        <f aca="false">IF(A874&lt;&gt;"",IF(BB874&lt;&gt;0,ACOS(U874/BB874),0),"")</f>
        <is>
          <t/>
        </is>
      </c>
      <c r="BD874" s="8" t="inlineStr">
        <f aca="false">IF(A874&lt;&gt;"",DEGREES(BC874),"")</f>
        <is>
          <t/>
        </is>
      </c>
      <c r="BE874" s="8" t="inlineStr">
        <f aca="false">IF(A874&lt;&gt;"",IF(OR(S874&lt;&gt;0,T874&lt;&gt;0),ATAN2(S874,T874),0),"")</f>
        <is>
          <t/>
        </is>
      </c>
      <c r="BF874" s="8" t="inlineStr">
        <f aca="false">IF(A874&lt;&gt;"",DEGREES(BE874),"")</f>
        <is>
          <t/>
        </is>
      </c>
      <c r="BG874" s="8" t="inlineStr">
        <f aca="false">IF(A874&lt;&gt;"",SQRT(SUMSQ(V874:X874)),"")</f>
        <is>
          <t/>
        </is>
      </c>
      <c r="BH874" s="8" t="inlineStr">
        <f aca="false">IF(A874&lt;&gt;"",IF(BG874&lt;&gt;0,ACOS(X874/BG874),0),"")</f>
        <is>
          <t/>
        </is>
      </c>
      <c r="BI874" s="8" t="inlineStr">
        <f aca="false">IF(A874&lt;&gt;"",DEGREES(BH874),"")</f>
        <is>
          <t/>
        </is>
      </c>
      <c r="BJ874" s="8" t="inlineStr">
        <f aca="false">IF(A874&lt;&gt;"",IF(OR(V874&lt;&gt;0,W874&lt;&gt;0),ATAN2(V874,W874),0),"")</f>
        <is>
          <t/>
        </is>
      </c>
      <c r="BK874" s="8" t="inlineStr">
        <f aca="false">IF(A874&lt;&gt;"",DEGREES(BJ874),"")</f>
        <is>
          <t/>
        </is>
      </c>
      <c r="BL874" s="8" t="inlineStr">
        <f aca="false">IF(A874&lt;&gt;"",SQRT(SUMSQ(Y874:AA874)),"")</f>
        <is>
          <t/>
        </is>
      </c>
      <c r="BM874" s="8" t="inlineStr">
        <f aca="false">IF(A874&lt;&gt;"",IF(BL874&lt;&gt;0,ACOS(AA874/BL874),0),"")</f>
        <is>
          <t/>
        </is>
      </c>
      <c r="BN874" s="8" t="inlineStr">
        <f aca="false">IF(A874&lt;&gt;"",DEGREES(BM874),"")</f>
        <is>
          <t/>
        </is>
      </c>
      <c r="BO874" s="8" t="inlineStr">
        <f aca="false">IF(A874&lt;&gt;"",IF(OR(Y874&lt;&gt;0,Z874&lt;&gt;0),ATAN2(Y874,Z874),0),"")</f>
        <is>
          <t/>
        </is>
      </c>
      <c r="BP874" s="8" t="inlineStr">
        <f aca="false">IF(A874&lt;&gt;"",DEGREES(BO874),"")</f>
        <is>
          <t/>
        </is>
      </c>
      <c r="BQ874" s="8" t="inlineStr">
        <f aca="false">IF(A874&lt;&gt;"",SQRT(SUMSQ(AB874:AD874)),"")</f>
        <is>
          <t/>
        </is>
      </c>
      <c r="BR874" s="8" t="inlineStr">
        <f aca="false">IF(A874&lt;&gt;"",IF(BQ874&lt;&gt;0,ACOS(AD874/BQ874),0),"")</f>
        <is>
          <t/>
        </is>
      </c>
      <c r="BS874" s="8" t="inlineStr">
        <f aca="false">IF(A874&lt;&gt;"",DEGREES(BR874),"")</f>
        <is>
          <t/>
        </is>
      </c>
      <c r="BT874" s="8" t="inlineStr">
        <f aca="false">IF(A874&lt;&gt;"",IF(OR(AB874&lt;&gt;0,AC874&lt;&gt;0),ATAN2(AB874,AC874),0),"")</f>
        <is>
          <t/>
        </is>
      </c>
      <c r="BU874" s="8" t="inlineStr">
        <f aca="false">IF(A874&lt;&gt;"",DEGREES(BT874),"")</f>
        <is>
          <t/>
        </is>
      </c>
      <c r="BV874" s="8" t="inlineStr">
        <f aca="false">IF(A874&lt;&gt;"",SQRT(SUMSQ(AE874:AG874)),"")</f>
        <is>
          <t/>
        </is>
      </c>
      <c r="BW874" s="8" t="inlineStr">
        <f aca="false">IF(A874&lt;&gt;"",IF(BV874&lt;&gt;0,ACOS(AG874/BV874),0),"")</f>
        <is>
          <t/>
        </is>
      </c>
      <c r="BX874" s="8" t="inlineStr">
        <f aca="false">IF(A874&lt;&gt;"",DEGREES(BW874),"")</f>
        <is>
          <t/>
        </is>
      </c>
      <c r="BY874" s="8" t="inlineStr">
        <f aca="false">IF(A874&lt;&gt;"",IF(OR(AF874&lt;&gt;0,AG874&lt;&gt;0),ATAN2(AF874,AG874),0),"")</f>
        <is>
          <t/>
        </is>
      </c>
      <c r="BZ874" s="8" t="inlineStr">
        <f aca="false">IF(A874&lt;&gt;"",DEGREES(BY874),"")</f>
        <is>
          <t/>
        </is>
      </c>
      <c r="CA874" s="0" t="inlineStr">
        <f aca="false">IF(A874&lt;&gt;"",IF(AND(AI874&lt;Parameters!$B$11,AI874&gt;Parameters!$B$12,AN874&lt;Parameters!$B$11,AN874&gt;Parameters!$B$12,AS874&lt;Parameters!$B$11,AS874&gt;Parameters!$B$12,AX874&lt;Parameters!$B$11,AX874&gt;Parameters!$B$12,BC874&lt;Parameters!$B$11,BC874&gt;Parameters!$B$12,BM874&lt;Parameters!$B$11,BM874&gt;Parameters!$B$12,BR874&lt;Parameters!$B$11,BR874&gt;Parameters!$B$12,BW874&lt;Parameters!$B$11,BW874&gt;Parameters!$B$12),1,0),"")</f>
        <is>
          <t/>
        </is>
      </c>
      <c r="CB874" s="0" t="inlineStr">
        <f aca="false">IF(A874&lt;&gt;"",IF(OR(AI874&lt;Parameters!$B$12,AI874&gt;Parameters!$B$11),0,1),"")</f>
        <is>
          <t/>
        </is>
      </c>
      <c r="CC874" s="0" t="inlineStr">
        <f aca="false">IF(A874&lt;&gt;"",IF(OR(AN874&lt;Parameters!$B$12,AN874&gt;Parameters!$B$11),0,1),"")</f>
        <is>
          <t/>
        </is>
      </c>
      <c r="CD874" s="0" t="inlineStr">
        <f aca="false">IF(A874&lt;&gt;"",IF(OR(AS874&lt;Parameters!$B$12,AS874&gt;Parameters!$B$11),0,1),"")</f>
        <is>
          <t/>
        </is>
      </c>
      <c r="CE874" s="0" t="inlineStr">
        <f aca="false">IF(A874&lt;&gt;"",IF(OR(AX874&lt;Parameters!$B$12,AX874&gt;Parameters!$B$11),0,1),"")</f>
        <is>
          <t/>
        </is>
      </c>
      <c r="CF874" s="0" t="inlineStr">
        <f aca="false">IF(A874&lt;&gt;"",IF(OR(BC874&lt;Parameters!$B$12,BC874&gt;Parameters!$B$11),0,1),"")</f>
        <is>
          <t/>
        </is>
      </c>
      <c r="CG874" s="0" t="inlineStr">
        <f aca="false">IF(A874&lt;&gt;"",IF(OR(BH874&lt;Parameters!$B$12,BH874&gt;Parameters!$B$11),0,1),"")</f>
        <is>
          <t/>
        </is>
      </c>
      <c r="CH874" s="0" t="inlineStr">
        <f aca="false">IF(A874&lt;&gt;"",IF(OR(BM874&lt;Parameters!$B$12,BM874&gt;Parameters!$B$11),0,1),"")</f>
        <is>
          <t/>
        </is>
      </c>
      <c r="CI874" s="0" t="inlineStr">
        <f aca="false">IF(A874&lt;&gt;"",IF(OR(BR874&lt;Parameters!$B$12,BR874&gt;Parameters!$B$11),0,1),"")</f>
        <is>
          <t/>
        </is>
      </c>
      <c r="CJ874" s="0" t="inlineStr">
        <f aca="false">IF(A874&lt;&gt;"",IF(OR(BW874&lt;Parameters!$B$12,BW874&gt;Parameters!$B$11),0,1),"")</f>
        <is>
          <t/>
        </is>
      </c>
      <c r="CK874" s="26" t="inlineStr">
        <f aca="false">IF(A874&lt;&gt;"",SUM(CB874:CJ874)/9,"")</f>
        <is>
          <t/>
        </is>
      </c>
      <c r="CL874" s="0" t="inlineStr">
        <f aca="false">IF(A874&lt;&gt;"",CK874*9,"")</f>
        <is>
          <t/>
        </is>
      </c>
      <c r="CM874" s="8" t="inlineStr">
        <f aca="false">IF(A874&lt;&gt;"",TEXT(B874,CM$2)&amp;" "&amp;TEXT(A874,CM$2),"")</f>
        <is>
          <t/>
        </is>
      </c>
    </row>
    <row r="875" customFormat="false" ht="15" hidden="false" customHeight="false" outlineLevel="0" collapsed="false">
      <c r="A875" s="0" t="inlineStr">
        <f aca="false">IF(OR(B874&lt;Parameters!$K$12,A874&lt;Parameters!$K$12),IF(A874&lt;Parameters!$K$12,A874+1,0),"")</f>
        <is>
          <t/>
        </is>
      </c>
      <c r="B875" s="0" t="inlineStr">
        <f aca="false">IF(A875&lt;&gt;"",IF(A875=0,B874+1,B874),"")</f>
        <is>
          <t/>
        </is>
      </c>
      <c r="C875" s="24" t="inlineStr">
        <f aca="false">IF(A875&lt;&gt;"",-_phi*(A875+0.5),"")</f>
        <is>
          <t/>
        </is>
      </c>
      <c r="D875" s="8" t="inlineStr">
        <f aca="false">IF(A875&lt;&gt;"",DEGREES(C875),"")</f>
        <is>
          <t/>
        </is>
      </c>
      <c r="E875" s="24" t="inlineStr">
        <f aca="false">IF(A875&lt;&gt;"",_phi*(B875+0.5),"")</f>
        <is>
          <t/>
        </is>
      </c>
      <c r="F875" s="8" t="inlineStr">
        <f aca="false">IF(A875&lt;&gt;"",DEGREES(E875),"")</f>
        <is>
          <t/>
        </is>
      </c>
      <c r="G875" s="8" t="inlineStr">
        <f aca="false">IF(A875&lt;&gt;"",LOOKUP(A875,h!$A$3:$A$30,h!$D$3:$D$30),"")</f>
        <is>
          <t/>
        </is>
      </c>
      <c r="H875" s="8" t="inlineStr">
        <f aca="false">IF(A875&lt;&gt;"",LOOKUP(B875,h!$A$3:$A$30,h!$D$3:$D$30),"")</f>
        <is>
          <t/>
        </is>
      </c>
      <c r="I875" s="8" t="inlineStr">
        <f aca="false">IF(A875&lt;&gt;"",_zif,"")</f>
        <is>
          <t/>
        </is>
      </c>
      <c r="J875" s="8" t="inlineStr">
        <f aca="false">IF(A875&lt;&gt;"",$G875+'v1 Frame'!D$3*COS($C875)+'v1 Frame'!E$3*SIN($C875)*SIN($E875)+'v1 Frame'!F$3*SIN($C875)*COS($E875),"")</f>
        <is>
          <t/>
        </is>
      </c>
      <c r="K875" s="8" t="inlineStr">
        <f aca="false">IF(A875&lt;&gt;"",$H875+'v1 Frame'!E$3*COS($E875)-'v1 Frame'!F$3*SIN($E875),"")</f>
        <is>
          <t/>
        </is>
      </c>
      <c r="L875" s="8" t="inlineStr">
        <f aca="false">IF(A875&lt;&gt;"",$I875-'v1 Frame'!D$3*SIN($C875)+'v1 Frame'!E$3*COS($C875)*SIN($E875)+'v1 Frame'!F$3*COS($C875)*COS($E875),"")</f>
        <is>
          <t/>
        </is>
      </c>
      <c r="M875" s="8" t="inlineStr">
        <f aca="false">IF(A875&lt;&gt;"",$G875+'v1 Frame'!G$3*COS($C875)+'v1 Frame'!H$3*SIN($C875)*SIN($E875)+'v1 Frame'!I$3*SIN($C875)*COS($E875),"")</f>
        <is>
          <t/>
        </is>
      </c>
      <c r="N875" s="8" t="inlineStr">
        <f aca="false">IF(A875&lt;&gt;"",$H875+'v1 Frame'!H$3*COS($E875)-'v1 Frame'!I$3*SIN($E875),"")</f>
        <is>
          <t/>
        </is>
      </c>
      <c r="O875" s="8" t="inlineStr">
        <f aca="false">IF(A875&lt;&gt;"",$I875-'v1 Frame'!G$3*SIN($C875)+'v1 Frame'!H$3*COS($C875)*SIN($E875)+'v1 Frame'!I$3*COS($C875)*COS($E875),"")</f>
        <is>
          <t/>
        </is>
      </c>
      <c r="P875" s="8" t="inlineStr">
        <f aca="false">IF(A875&lt;&gt;"",$G875+'v1 Frame'!J$3*COS($C875)+'v1 Frame'!K$3*SIN($C875)*SIN($E875)+'v1 Frame'!L$3*SIN($C875)*COS($E875),"")</f>
        <is>
          <t/>
        </is>
      </c>
      <c r="Q875" s="8" t="inlineStr">
        <f aca="false">IF(A875&lt;&gt;"",$H875+'v1 Frame'!K$3*COS($E875)-'v1 Frame'!L$3*SIN($E875),"")</f>
        <is>
          <t/>
        </is>
      </c>
      <c r="R875" s="8" t="inlineStr">
        <f aca="false">IF(A875&lt;&gt;"",$I875-'v1 Frame'!J$3*SIN($C875)+'v1 Frame'!K$3*COS($C875)*SIN($E875)+'v1 Frame'!L$3*COS($C875)*COS($E875),"")</f>
        <is>
          <t/>
        </is>
      </c>
      <c r="S875" s="8" t="inlineStr">
        <f aca="false">IF(A875&lt;&gt;"",$G875+'v1 Frame'!M$3*COS($C875)+'v1 Frame'!N$3*SIN($C875)*SIN($E875)+'v1 Frame'!O$3*SIN($C875)*COS($E875),"")</f>
        <is>
          <t/>
        </is>
      </c>
      <c r="T875" s="8" t="inlineStr">
        <f aca="false">IF(A875&lt;&gt;"",$H875+'v1 Frame'!N$3*COS($E875)-'v1 Frame'!O$3*SIN($E875),"")</f>
        <is>
          <t/>
        </is>
      </c>
      <c r="U875" s="8" t="inlineStr">
        <f aca="false">IF(A875&lt;&gt;"",$I875-'v1 Frame'!M$3*SIN($C875)+'v1 Frame'!N$3*COS($C875)*SIN($E875)+'v1 Frame'!O$3*COS($C875)*COS($E875),"")</f>
        <is>
          <t/>
        </is>
      </c>
      <c r="V875" s="8" t="inlineStr">
        <f aca="false">IF(A875&lt;&gt;"",$G875+'v1 Frame'!P$3*COS($C875)+'v1 Frame'!Q$3*SIN($C875)*SIN($E875)+'v1 Frame'!R$3*SIN($C875)*COS($E875),"")</f>
        <is>
          <t/>
        </is>
      </c>
      <c r="W875" s="8" t="inlineStr">
        <f aca="false">IF(A875&lt;&gt;"",$H875+'v1 Frame'!Q$3*COS($E875)-'v1 Frame'!R$3*SIN($E875),"")</f>
        <is>
          <t/>
        </is>
      </c>
      <c r="X875" s="8" t="inlineStr">
        <f aca="false">IF(A875&lt;&gt;"",$I875-'v1 Frame'!P$3*SIN($C875)+'v1 Frame'!Q$3*COS($C875)*SIN($E875)+'v1 Frame'!R$3*COS($C875)*COS($E875),"")</f>
        <is>
          <t/>
        </is>
      </c>
      <c r="Y875" s="8" t="inlineStr">
        <f aca="false">IF(A875&lt;&gt;"",$G875+'v1 Frame'!S$3*COS($C875)+'v1 Frame'!T$3*SIN($C875)*SIN($E875)+'v1 Frame'!U$3*SIN($C875)*COS($E875),"")</f>
        <is>
          <t/>
        </is>
      </c>
      <c r="Z875" s="8" t="inlineStr">
        <f aca="false">IF(A875&lt;&gt;"",$H875+'v1 Frame'!T$3*COS($E875)-'v1 Frame'!U$3*SIN($E875),"")</f>
        <is>
          <t/>
        </is>
      </c>
      <c r="AA875" s="8" t="inlineStr">
        <f aca="false">IF(A875&lt;&gt;"",$I875-'v1 Frame'!S$3*SIN($C875)+'v1 Frame'!T$3*COS($C875)*SIN($E875)+'v1 Frame'!U$3*COS($C875)*COS($E875),"")</f>
        <is>
          <t/>
        </is>
      </c>
      <c r="AB875" s="8" t="inlineStr">
        <f aca="false">IF(A875&lt;&gt;"",$G875+'v1 Frame'!V$3*COS($C875)+'v1 Frame'!W$3*SIN($C875)*SIN($E875)+'v1 Frame'!X$3*SIN($C875)*COS($E875),"")</f>
        <is>
          <t/>
        </is>
      </c>
      <c r="AC875" s="8" t="inlineStr">
        <f aca="false">IF(A875&lt;&gt;"",$H875+'v1 Frame'!W$3*COS($E875)-'v1 Frame'!X$3*SIN($E875),"")</f>
        <is>
          <t/>
        </is>
      </c>
      <c r="AD875" s="8" t="inlineStr">
        <f aca="false">IF(A875&lt;&gt;"",$I875-'v1 Frame'!V$3*SIN($C875)+'v1 Frame'!W$3*COS($C875)*SIN($E875)+'v1 Frame'!X$3*COS($C875)*COS($E875),"")</f>
        <is>
          <t/>
        </is>
      </c>
      <c r="AE875" s="25" t="inlineStr">
        <f aca="false">IF(A875&lt;&gt;"",$G875+'v1 Frame'!Y$3*COS($C875)+'v1 Frame'!Z$3*SIN($C875)*SIN($E875)+'v1 Frame'!AA$3*SIN($C875)*COS($E875),"")</f>
        <is>
          <t/>
        </is>
      </c>
      <c r="AF875" s="25" t="inlineStr">
        <f aca="false">IF(A875&lt;&gt;"",$H875+'v1 Frame'!Z$3*COS($E875)-'v1 Frame'!AA$3*SIN($E875),"")</f>
        <is>
          <t/>
        </is>
      </c>
      <c r="AG875" s="25" t="inlineStr">
        <f aca="false">IF(A875&lt;&gt;"",$I875-'v1 Frame'!Y$3*SIN($C875)+'v1 Frame'!Z$3*COS($C875)*SIN($E875)+'v1 Frame'!AA$3*COS($C875)*COS($E875),"")</f>
        <is>
          <t/>
        </is>
      </c>
      <c r="AH875" s="8" t="inlineStr">
        <f aca="false">IF(A875&lt;&gt;"",SQRT(SUMSQ(G875:I875)),"")</f>
        <is>
          <t/>
        </is>
      </c>
      <c r="AI875" s="8" t="inlineStr">
        <f aca="false">IF(A875&lt;&gt;"",IF(AH875&lt;&gt;0,ACOS(I875/AH875),0),"")</f>
        <is>
          <t/>
        </is>
      </c>
      <c r="AJ875" s="8" t="inlineStr">
        <f aca="false">IF(A875&lt;&gt;"",DEGREES(AI875),"")</f>
        <is>
          <t/>
        </is>
      </c>
      <c r="AK875" s="8" t="inlineStr">
        <f aca="false">IF(A875&lt;&gt;"",IF(OR(G875&lt;&gt;0,H875&lt;&gt;0),ATAN2(G875,H875),0),"")</f>
        <is>
          <t/>
        </is>
      </c>
      <c r="AL875" s="8" t="inlineStr">
        <f aca="false">IF(A875&lt;&gt;"",DEGREES(AK875),"")</f>
        <is>
          <t/>
        </is>
      </c>
      <c r="AM875" s="8" t="inlineStr">
        <f aca="false">IF(A875&lt;&gt;"",SQRT(SUMSQ(J875:L875)),"")</f>
        <is>
          <t/>
        </is>
      </c>
      <c r="AN875" s="8" t="inlineStr">
        <f aca="false">IF(A875&lt;&gt;"",IF(AM875&lt;&gt;0,ACOS(L875/AM875),0),"")</f>
        <is>
          <t/>
        </is>
      </c>
      <c r="AO875" s="8" t="inlineStr">
        <f aca="false">IF(A875&lt;&gt;"",DEGREES(AN875),"")</f>
        <is>
          <t/>
        </is>
      </c>
      <c r="AP875" s="8" t="inlineStr">
        <f aca="false">IF(A875&lt;&gt;"",IF(OR(J875&lt;&gt;0,K875&lt;&gt;0),ATAN2(J875,K875),0),"")</f>
        <is>
          <t/>
        </is>
      </c>
      <c r="AQ875" s="8" t="inlineStr">
        <f aca="false">IF(A875&lt;&gt;"",DEGREES(AP875),"")</f>
        <is>
          <t/>
        </is>
      </c>
      <c r="AR875" s="8" t="inlineStr">
        <f aca="false">IF(A875&lt;&gt;"",SQRT(SUMSQ(M875:O875)),"")</f>
        <is>
          <t/>
        </is>
      </c>
      <c r="AS875" s="8" t="inlineStr">
        <f aca="false">IF(A875&lt;&gt;"",IF(AR875&lt;&gt;0,ACOS(O875/AR875),0),"")</f>
        <is>
          <t/>
        </is>
      </c>
      <c r="AT875" s="8" t="inlineStr">
        <f aca="false">IF(A875&lt;&gt;"",DEGREES(AS875),"")</f>
        <is>
          <t/>
        </is>
      </c>
      <c r="AU875" s="8" t="inlineStr">
        <f aca="false">IF(A875&lt;&gt;"",IF(OR(M875&lt;&gt;0,N875&lt;&gt;0),ATAN2(M875,N875),0),"")</f>
        <is>
          <t/>
        </is>
      </c>
      <c r="AV875" s="8" t="inlineStr">
        <f aca="false">IF(A875&lt;&gt;"",DEGREES(AU875),"")</f>
        <is>
          <t/>
        </is>
      </c>
      <c r="AW875" s="8" t="inlineStr">
        <f aca="false">IF(A875&lt;&gt;"",SQRT(SUMSQ(P875:R875)),"")</f>
        <is>
          <t/>
        </is>
      </c>
      <c r="AX875" s="8" t="inlineStr">
        <f aca="false">IF(A875&lt;&gt;"",IF(AW875&lt;&gt;0,ACOS(R875/AW875),0),"")</f>
        <is>
          <t/>
        </is>
      </c>
      <c r="AY875" s="8" t="inlineStr">
        <f aca="false">IF(A875&lt;&gt;"",DEGREES(AX875),"")</f>
        <is>
          <t/>
        </is>
      </c>
      <c r="AZ875" s="8" t="inlineStr">
        <f aca="false">IF(A875&lt;&gt;"",IF(OR(P875&lt;&gt;0,Q875&lt;&gt;0),ATAN2(P875,Q875),0),"")</f>
        <is>
          <t/>
        </is>
      </c>
      <c r="BA875" s="8" t="inlineStr">
        <f aca="false">IF(A875&lt;&gt;"",DEGREES(AZ875),"")</f>
        <is>
          <t/>
        </is>
      </c>
      <c r="BB875" s="8" t="inlineStr">
        <f aca="false">IF(A875&lt;&gt;"",SQRT(SUMSQ(S875:U875)),"")</f>
        <is>
          <t/>
        </is>
      </c>
      <c r="BC875" s="8" t="inlineStr">
        <f aca="false">IF(A875&lt;&gt;"",IF(BB875&lt;&gt;0,ACOS(U875/BB875),0),"")</f>
        <is>
          <t/>
        </is>
      </c>
      <c r="BD875" s="8" t="inlineStr">
        <f aca="false">IF(A875&lt;&gt;"",DEGREES(BC875),"")</f>
        <is>
          <t/>
        </is>
      </c>
      <c r="BE875" s="8" t="inlineStr">
        <f aca="false">IF(A875&lt;&gt;"",IF(OR(S875&lt;&gt;0,T875&lt;&gt;0),ATAN2(S875,T875),0),"")</f>
        <is>
          <t/>
        </is>
      </c>
      <c r="BF875" s="8" t="inlineStr">
        <f aca="false">IF(A875&lt;&gt;"",DEGREES(BE875),"")</f>
        <is>
          <t/>
        </is>
      </c>
      <c r="BG875" s="8" t="inlineStr">
        <f aca="false">IF(A875&lt;&gt;"",SQRT(SUMSQ(V875:X875)),"")</f>
        <is>
          <t/>
        </is>
      </c>
      <c r="BH875" s="8" t="inlineStr">
        <f aca="false">IF(A875&lt;&gt;"",IF(BG875&lt;&gt;0,ACOS(X875/BG875),0),"")</f>
        <is>
          <t/>
        </is>
      </c>
      <c r="BI875" s="8" t="inlineStr">
        <f aca="false">IF(A875&lt;&gt;"",DEGREES(BH875),"")</f>
        <is>
          <t/>
        </is>
      </c>
      <c r="BJ875" s="8" t="inlineStr">
        <f aca="false">IF(A875&lt;&gt;"",IF(OR(V875&lt;&gt;0,W875&lt;&gt;0),ATAN2(V875,W875),0),"")</f>
        <is>
          <t/>
        </is>
      </c>
      <c r="BK875" s="8" t="inlineStr">
        <f aca="false">IF(A875&lt;&gt;"",DEGREES(BJ875),"")</f>
        <is>
          <t/>
        </is>
      </c>
      <c r="BL875" s="8" t="inlineStr">
        <f aca="false">IF(A875&lt;&gt;"",SQRT(SUMSQ(Y875:AA875)),"")</f>
        <is>
          <t/>
        </is>
      </c>
      <c r="BM875" s="8" t="inlineStr">
        <f aca="false">IF(A875&lt;&gt;"",IF(BL875&lt;&gt;0,ACOS(AA875/BL875),0),"")</f>
        <is>
          <t/>
        </is>
      </c>
      <c r="BN875" s="8" t="inlineStr">
        <f aca="false">IF(A875&lt;&gt;"",DEGREES(BM875),"")</f>
        <is>
          <t/>
        </is>
      </c>
      <c r="BO875" s="8" t="inlineStr">
        <f aca="false">IF(A875&lt;&gt;"",IF(OR(Y875&lt;&gt;0,Z875&lt;&gt;0),ATAN2(Y875,Z875),0),"")</f>
        <is>
          <t/>
        </is>
      </c>
      <c r="BP875" s="8" t="inlineStr">
        <f aca="false">IF(A875&lt;&gt;"",DEGREES(BO875),"")</f>
        <is>
          <t/>
        </is>
      </c>
      <c r="BQ875" s="8" t="inlineStr">
        <f aca="false">IF(A875&lt;&gt;"",SQRT(SUMSQ(AB875:AD875)),"")</f>
        <is>
          <t/>
        </is>
      </c>
      <c r="BR875" s="8" t="inlineStr">
        <f aca="false">IF(A875&lt;&gt;"",IF(BQ875&lt;&gt;0,ACOS(AD875/BQ875),0),"")</f>
        <is>
          <t/>
        </is>
      </c>
      <c r="BS875" s="8" t="inlineStr">
        <f aca="false">IF(A875&lt;&gt;"",DEGREES(BR875),"")</f>
        <is>
          <t/>
        </is>
      </c>
      <c r="BT875" s="8" t="inlineStr">
        <f aca="false">IF(A875&lt;&gt;"",IF(OR(AB875&lt;&gt;0,AC875&lt;&gt;0),ATAN2(AB875,AC875),0),"")</f>
        <is>
          <t/>
        </is>
      </c>
      <c r="BU875" s="8" t="inlineStr">
        <f aca="false">IF(A875&lt;&gt;"",DEGREES(BT875),"")</f>
        <is>
          <t/>
        </is>
      </c>
      <c r="BV875" s="8" t="inlineStr">
        <f aca="false">IF(A875&lt;&gt;"",SQRT(SUMSQ(AE875:AG875)),"")</f>
        <is>
          <t/>
        </is>
      </c>
      <c r="BW875" s="8" t="inlineStr">
        <f aca="false">IF(A875&lt;&gt;"",IF(BV875&lt;&gt;0,ACOS(AG875/BV875),0),"")</f>
        <is>
          <t/>
        </is>
      </c>
      <c r="BX875" s="8" t="inlineStr">
        <f aca="false">IF(A875&lt;&gt;"",DEGREES(BW875),"")</f>
        <is>
          <t/>
        </is>
      </c>
      <c r="BY875" s="8" t="inlineStr">
        <f aca="false">IF(A875&lt;&gt;"",IF(OR(AF875&lt;&gt;0,AG875&lt;&gt;0),ATAN2(AF875,AG875),0),"")</f>
        <is>
          <t/>
        </is>
      </c>
      <c r="BZ875" s="8" t="inlineStr">
        <f aca="false">IF(A875&lt;&gt;"",DEGREES(BY875),"")</f>
        <is>
          <t/>
        </is>
      </c>
      <c r="CA875" s="0" t="inlineStr">
        <f aca="false">IF(A875&lt;&gt;"",IF(AND(AI875&lt;Parameters!$B$11,AI875&gt;Parameters!$B$12,AN875&lt;Parameters!$B$11,AN875&gt;Parameters!$B$12,AS875&lt;Parameters!$B$11,AS875&gt;Parameters!$B$12,AX875&lt;Parameters!$B$11,AX875&gt;Parameters!$B$12,BC875&lt;Parameters!$B$11,BC875&gt;Parameters!$B$12,BM875&lt;Parameters!$B$11,BM875&gt;Parameters!$B$12,BR875&lt;Parameters!$B$11,BR875&gt;Parameters!$B$12,BW875&lt;Parameters!$B$11,BW875&gt;Parameters!$B$12),1,0),"")</f>
        <is>
          <t/>
        </is>
      </c>
      <c r="CB875" s="0" t="inlineStr">
        <f aca="false">IF(A875&lt;&gt;"",IF(OR(AI875&lt;Parameters!$B$12,AI875&gt;Parameters!$B$11),0,1),"")</f>
        <is>
          <t/>
        </is>
      </c>
      <c r="CC875" s="0" t="inlineStr">
        <f aca="false">IF(A875&lt;&gt;"",IF(OR(AN875&lt;Parameters!$B$12,AN875&gt;Parameters!$B$11),0,1),"")</f>
        <is>
          <t/>
        </is>
      </c>
      <c r="CD875" s="0" t="inlineStr">
        <f aca="false">IF(A875&lt;&gt;"",IF(OR(AS875&lt;Parameters!$B$12,AS875&gt;Parameters!$B$11),0,1),"")</f>
        <is>
          <t/>
        </is>
      </c>
      <c r="CE875" s="0" t="inlineStr">
        <f aca="false">IF(A875&lt;&gt;"",IF(OR(AX875&lt;Parameters!$B$12,AX875&gt;Parameters!$B$11),0,1),"")</f>
        <is>
          <t/>
        </is>
      </c>
      <c r="CF875" s="0" t="inlineStr">
        <f aca="false">IF(A875&lt;&gt;"",IF(OR(BC875&lt;Parameters!$B$12,BC875&gt;Parameters!$B$11),0,1),"")</f>
        <is>
          <t/>
        </is>
      </c>
      <c r="CG875" s="0" t="inlineStr">
        <f aca="false">IF(A875&lt;&gt;"",IF(OR(BH875&lt;Parameters!$B$12,BH875&gt;Parameters!$B$11),0,1),"")</f>
        <is>
          <t/>
        </is>
      </c>
      <c r="CH875" s="0" t="inlineStr">
        <f aca="false">IF(A875&lt;&gt;"",IF(OR(BM875&lt;Parameters!$B$12,BM875&gt;Parameters!$B$11),0,1),"")</f>
        <is>
          <t/>
        </is>
      </c>
      <c r="CI875" s="0" t="inlineStr">
        <f aca="false">IF(A875&lt;&gt;"",IF(OR(BR875&lt;Parameters!$B$12,BR875&gt;Parameters!$B$11),0,1),"")</f>
        <is>
          <t/>
        </is>
      </c>
      <c r="CJ875" s="0" t="inlineStr">
        <f aca="false">IF(A875&lt;&gt;"",IF(OR(BW875&lt;Parameters!$B$12,BW875&gt;Parameters!$B$11),0,1),"")</f>
        <is>
          <t/>
        </is>
      </c>
      <c r="CK875" s="26" t="inlineStr">
        <f aca="false">IF(A875&lt;&gt;"",SUM(CB875:CJ875)/9,"")</f>
        <is>
          <t/>
        </is>
      </c>
      <c r="CL875" s="0" t="inlineStr">
        <f aca="false">IF(A875&lt;&gt;"",CK875*9,"")</f>
        <is>
          <t/>
        </is>
      </c>
      <c r="CM875" s="8" t="inlineStr">
        <f aca="false">IF(A875&lt;&gt;"",TEXT(B875,CM$2)&amp;" "&amp;TEXT(A875,CM$2),"")</f>
        <is>
          <t/>
        </is>
      </c>
    </row>
    <row r="876" customFormat="false" ht="15" hidden="false" customHeight="false" outlineLevel="0" collapsed="false">
      <c r="A876" s="0" t="inlineStr">
        <f aca="false">IF(OR(B875&lt;Parameters!$K$12,A875&lt;Parameters!$K$12),IF(A875&lt;Parameters!$K$12,A875+1,0),"")</f>
        <is>
          <t/>
        </is>
      </c>
      <c r="B876" s="0" t="inlineStr">
        <f aca="false">IF(A876&lt;&gt;"",IF(A876=0,B875+1,B875),"")</f>
        <is>
          <t/>
        </is>
      </c>
      <c r="C876" s="24" t="inlineStr">
        <f aca="false">IF(A876&lt;&gt;"",-_phi*(A876+0.5),"")</f>
        <is>
          <t/>
        </is>
      </c>
      <c r="D876" s="8" t="inlineStr">
        <f aca="false">IF(A876&lt;&gt;"",DEGREES(C876),"")</f>
        <is>
          <t/>
        </is>
      </c>
      <c r="E876" s="24" t="inlineStr">
        <f aca="false">IF(A876&lt;&gt;"",_phi*(B876+0.5),"")</f>
        <is>
          <t/>
        </is>
      </c>
      <c r="F876" s="8" t="inlineStr">
        <f aca="false">IF(A876&lt;&gt;"",DEGREES(E876),"")</f>
        <is>
          <t/>
        </is>
      </c>
      <c r="G876" s="8" t="inlineStr">
        <f aca="false">IF(A876&lt;&gt;"",LOOKUP(A876,h!$A$3:$A$30,h!$D$3:$D$30),"")</f>
        <is>
          <t/>
        </is>
      </c>
      <c r="H876" s="8" t="inlineStr">
        <f aca="false">IF(A876&lt;&gt;"",LOOKUP(B876,h!$A$3:$A$30,h!$D$3:$D$30),"")</f>
        <is>
          <t/>
        </is>
      </c>
      <c r="I876" s="8" t="inlineStr">
        <f aca="false">IF(A876&lt;&gt;"",_zif,"")</f>
        <is>
          <t/>
        </is>
      </c>
      <c r="J876" s="8" t="inlineStr">
        <f aca="false">IF(A876&lt;&gt;"",$G876+'v1 Frame'!D$3*COS($C876)+'v1 Frame'!E$3*SIN($C876)*SIN($E876)+'v1 Frame'!F$3*SIN($C876)*COS($E876),"")</f>
        <is>
          <t/>
        </is>
      </c>
      <c r="K876" s="8" t="inlineStr">
        <f aca="false">IF(A876&lt;&gt;"",$H876+'v1 Frame'!E$3*COS($E876)-'v1 Frame'!F$3*SIN($E876),"")</f>
        <is>
          <t/>
        </is>
      </c>
      <c r="L876" s="8" t="inlineStr">
        <f aca="false">IF(A876&lt;&gt;"",$I876-'v1 Frame'!D$3*SIN($C876)+'v1 Frame'!E$3*COS($C876)*SIN($E876)+'v1 Frame'!F$3*COS($C876)*COS($E876),"")</f>
        <is>
          <t/>
        </is>
      </c>
      <c r="M876" s="8" t="inlineStr">
        <f aca="false">IF(A876&lt;&gt;"",$G876+'v1 Frame'!G$3*COS($C876)+'v1 Frame'!H$3*SIN($C876)*SIN($E876)+'v1 Frame'!I$3*SIN($C876)*COS($E876),"")</f>
        <is>
          <t/>
        </is>
      </c>
      <c r="N876" s="8" t="inlineStr">
        <f aca="false">IF(A876&lt;&gt;"",$H876+'v1 Frame'!H$3*COS($E876)-'v1 Frame'!I$3*SIN($E876),"")</f>
        <is>
          <t/>
        </is>
      </c>
      <c r="O876" s="8" t="inlineStr">
        <f aca="false">IF(A876&lt;&gt;"",$I876-'v1 Frame'!G$3*SIN($C876)+'v1 Frame'!H$3*COS($C876)*SIN($E876)+'v1 Frame'!I$3*COS($C876)*COS($E876),"")</f>
        <is>
          <t/>
        </is>
      </c>
      <c r="P876" s="8" t="inlineStr">
        <f aca="false">IF(A876&lt;&gt;"",$G876+'v1 Frame'!J$3*COS($C876)+'v1 Frame'!K$3*SIN($C876)*SIN($E876)+'v1 Frame'!L$3*SIN($C876)*COS($E876),"")</f>
        <is>
          <t/>
        </is>
      </c>
      <c r="Q876" s="8" t="inlineStr">
        <f aca="false">IF(A876&lt;&gt;"",$H876+'v1 Frame'!K$3*COS($E876)-'v1 Frame'!L$3*SIN($E876),"")</f>
        <is>
          <t/>
        </is>
      </c>
      <c r="R876" s="8" t="inlineStr">
        <f aca="false">IF(A876&lt;&gt;"",$I876-'v1 Frame'!J$3*SIN($C876)+'v1 Frame'!K$3*COS($C876)*SIN($E876)+'v1 Frame'!L$3*COS($C876)*COS($E876),"")</f>
        <is>
          <t/>
        </is>
      </c>
      <c r="S876" s="8" t="inlineStr">
        <f aca="false">IF(A876&lt;&gt;"",$G876+'v1 Frame'!M$3*COS($C876)+'v1 Frame'!N$3*SIN($C876)*SIN($E876)+'v1 Frame'!O$3*SIN($C876)*COS($E876),"")</f>
        <is>
          <t/>
        </is>
      </c>
      <c r="T876" s="8" t="inlineStr">
        <f aca="false">IF(A876&lt;&gt;"",$H876+'v1 Frame'!N$3*COS($E876)-'v1 Frame'!O$3*SIN($E876),"")</f>
        <is>
          <t/>
        </is>
      </c>
      <c r="U876" s="8" t="inlineStr">
        <f aca="false">IF(A876&lt;&gt;"",$I876-'v1 Frame'!M$3*SIN($C876)+'v1 Frame'!N$3*COS($C876)*SIN($E876)+'v1 Frame'!O$3*COS($C876)*COS($E876),"")</f>
        <is>
          <t/>
        </is>
      </c>
      <c r="V876" s="8" t="inlineStr">
        <f aca="false">IF(A876&lt;&gt;"",$G876+'v1 Frame'!P$3*COS($C876)+'v1 Frame'!Q$3*SIN($C876)*SIN($E876)+'v1 Frame'!R$3*SIN($C876)*COS($E876),"")</f>
        <is>
          <t/>
        </is>
      </c>
      <c r="W876" s="8" t="inlineStr">
        <f aca="false">IF(A876&lt;&gt;"",$H876+'v1 Frame'!Q$3*COS($E876)-'v1 Frame'!R$3*SIN($E876),"")</f>
        <is>
          <t/>
        </is>
      </c>
      <c r="X876" s="8" t="inlineStr">
        <f aca="false">IF(A876&lt;&gt;"",$I876-'v1 Frame'!P$3*SIN($C876)+'v1 Frame'!Q$3*COS($C876)*SIN($E876)+'v1 Frame'!R$3*COS($C876)*COS($E876),"")</f>
        <is>
          <t/>
        </is>
      </c>
      <c r="Y876" s="8" t="inlineStr">
        <f aca="false">IF(A876&lt;&gt;"",$G876+'v1 Frame'!S$3*COS($C876)+'v1 Frame'!T$3*SIN($C876)*SIN($E876)+'v1 Frame'!U$3*SIN($C876)*COS($E876),"")</f>
        <is>
          <t/>
        </is>
      </c>
      <c r="Z876" s="8" t="inlineStr">
        <f aca="false">IF(A876&lt;&gt;"",$H876+'v1 Frame'!T$3*COS($E876)-'v1 Frame'!U$3*SIN($E876),"")</f>
        <is>
          <t/>
        </is>
      </c>
      <c r="AA876" s="8" t="inlineStr">
        <f aca="false">IF(A876&lt;&gt;"",$I876-'v1 Frame'!S$3*SIN($C876)+'v1 Frame'!T$3*COS($C876)*SIN($E876)+'v1 Frame'!U$3*COS($C876)*COS($E876),"")</f>
        <is>
          <t/>
        </is>
      </c>
      <c r="AB876" s="8" t="inlineStr">
        <f aca="false">IF(A876&lt;&gt;"",$G876+'v1 Frame'!V$3*COS($C876)+'v1 Frame'!W$3*SIN($C876)*SIN($E876)+'v1 Frame'!X$3*SIN($C876)*COS($E876),"")</f>
        <is>
          <t/>
        </is>
      </c>
      <c r="AC876" s="8" t="inlineStr">
        <f aca="false">IF(A876&lt;&gt;"",$H876+'v1 Frame'!W$3*COS($E876)-'v1 Frame'!X$3*SIN($E876),"")</f>
        <is>
          <t/>
        </is>
      </c>
      <c r="AD876" s="8" t="inlineStr">
        <f aca="false">IF(A876&lt;&gt;"",$I876-'v1 Frame'!V$3*SIN($C876)+'v1 Frame'!W$3*COS($C876)*SIN($E876)+'v1 Frame'!X$3*COS($C876)*COS($E876),"")</f>
        <is>
          <t/>
        </is>
      </c>
      <c r="AE876" s="25" t="inlineStr">
        <f aca="false">IF(A876&lt;&gt;"",$G876+'v1 Frame'!Y$3*COS($C876)+'v1 Frame'!Z$3*SIN($C876)*SIN($E876)+'v1 Frame'!AA$3*SIN($C876)*COS($E876),"")</f>
        <is>
          <t/>
        </is>
      </c>
      <c r="AF876" s="25" t="inlineStr">
        <f aca="false">IF(A876&lt;&gt;"",$H876+'v1 Frame'!Z$3*COS($E876)-'v1 Frame'!AA$3*SIN($E876),"")</f>
        <is>
          <t/>
        </is>
      </c>
      <c r="AG876" s="25" t="inlineStr">
        <f aca="false">IF(A876&lt;&gt;"",$I876-'v1 Frame'!Y$3*SIN($C876)+'v1 Frame'!Z$3*COS($C876)*SIN($E876)+'v1 Frame'!AA$3*COS($C876)*COS($E876),"")</f>
        <is>
          <t/>
        </is>
      </c>
      <c r="AH876" s="8" t="inlineStr">
        <f aca="false">IF(A876&lt;&gt;"",SQRT(SUMSQ(G876:I876)),"")</f>
        <is>
          <t/>
        </is>
      </c>
      <c r="AI876" s="8" t="inlineStr">
        <f aca="false">IF(A876&lt;&gt;"",IF(AH876&lt;&gt;0,ACOS(I876/AH876),0),"")</f>
        <is>
          <t/>
        </is>
      </c>
      <c r="AJ876" s="8" t="inlineStr">
        <f aca="false">IF(A876&lt;&gt;"",DEGREES(AI876),"")</f>
        <is>
          <t/>
        </is>
      </c>
      <c r="AK876" s="8" t="inlineStr">
        <f aca="false">IF(A876&lt;&gt;"",IF(OR(G876&lt;&gt;0,H876&lt;&gt;0),ATAN2(G876,H876),0),"")</f>
        <is>
          <t/>
        </is>
      </c>
      <c r="AL876" s="8" t="inlineStr">
        <f aca="false">IF(A876&lt;&gt;"",DEGREES(AK876),"")</f>
        <is>
          <t/>
        </is>
      </c>
      <c r="AM876" s="8" t="inlineStr">
        <f aca="false">IF(A876&lt;&gt;"",SQRT(SUMSQ(J876:L876)),"")</f>
        <is>
          <t/>
        </is>
      </c>
      <c r="AN876" s="8" t="inlineStr">
        <f aca="false">IF(A876&lt;&gt;"",IF(AM876&lt;&gt;0,ACOS(L876/AM876),0),"")</f>
        <is>
          <t/>
        </is>
      </c>
      <c r="AO876" s="8" t="inlineStr">
        <f aca="false">IF(A876&lt;&gt;"",DEGREES(AN876),"")</f>
        <is>
          <t/>
        </is>
      </c>
      <c r="AP876" s="8" t="inlineStr">
        <f aca="false">IF(A876&lt;&gt;"",IF(OR(J876&lt;&gt;0,K876&lt;&gt;0),ATAN2(J876,K876),0),"")</f>
        <is>
          <t/>
        </is>
      </c>
      <c r="AQ876" s="8" t="inlineStr">
        <f aca="false">IF(A876&lt;&gt;"",DEGREES(AP876),"")</f>
        <is>
          <t/>
        </is>
      </c>
      <c r="AR876" s="8" t="inlineStr">
        <f aca="false">IF(A876&lt;&gt;"",SQRT(SUMSQ(M876:O876)),"")</f>
        <is>
          <t/>
        </is>
      </c>
      <c r="AS876" s="8" t="inlineStr">
        <f aca="false">IF(A876&lt;&gt;"",IF(AR876&lt;&gt;0,ACOS(O876/AR876),0),"")</f>
        <is>
          <t/>
        </is>
      </c>
      <c r="AT876" s="8" t="inlineStr">
        <f aca="false">IF(A876&lt;&gt;"",DEGREES(AS876),"")</f>
        <is>
          <t/>
        </is>
      </c>
      <c r="AU876" s="8" t="inlineStr">
        <f aca="false">IF(A876&lt;&gt;"",IF(OR(M876&lt;&gt;0,N876&lt;&gt;0),ATAN2(M876,N876),0),"")</f>
        <is>
          <t/>
        </is>
      </c>
      <c r="AV876" s="8" t="inlineStr">
        <f aca="false">IF(A876&lt;&gt;"",DEGREES(AU876),"")</f>
        <is>
          <t/>
        </is>
      </c>
      <c r="AW876" s="8" t="inlineStr">
        <f aca="false">IF(A876&lt;&gt;"",SQRT(SUMSQ(P876:R876)),"")</f>
        <is>
          <t/>
        </is>
      </c>
      <c r="AX876" s="8" t="inlineStr">
        <f aca="false">IF(A876&lt;&gt;"",IF(AW876&lt;&gt;0,ACOS(R876/AW876),0),"")</f>
        <is>
          <t/>
        </is>
      </c>
      <c r="AY876" s="8" t="inlineStr">
        <f aca="false">IF(A876&lt;&gt;"",DEGREES(AX876),"")</f>
        <is>
          <t/>
        </is>
      </c>
      <c r="AZ876" s="8" t="inlineStr">
        <f aca="false">IF(A876&lt;&gt;"",IF(OR(P876&lt;&gt;0,Q876&lt;&gt;0),ATAN2(P876,Q876),0),"")</f>
        <is>
          <t/>
        </is>
      </c>
      <c r="BA876" s="8" t="inlineStr">
        <f aca="false">IF(A876&lt;&gt;"",DEGREES(AZ876),"")</f>
        <is>
          <t/>
        </is>
      </c>
      <c r="BB876" s="8" t="inlineStr">
        <f aca="false">IF(A876&lt;&gt;"",SQRT(SUMSQ(S876:U876)),"")</f>
        <is>
          <t/>
        </is>
      </c>
      <c r="BC876" s="8" t="inlineStr">
        <f aca="false">IF(A876&lt;&gt;"",IF(BB876&lt;&gt;0,ACOS(U876/BB876),0),"")</f>
        <is>
          <t/>
        </is>
      </c>
      <c r="BD876" s="8" t="inlineStr">
        <f aca="false">IF(A876&lt;&gt;"",DEGREES(BC876),"")</f>
        <is>
          <t/>
        </is>
      </c>
      <c r="BE876" s="8" t="inlineStr">
        <f aca="false">IF(A876&lt;&gt;"",IF(OR(S876&lt;&gt;0,T876&lt;&gt;0),ATAN2(S876,T876),0),"")</f>
        <is>
          <t/>
        </is>
      </c>
      <c r="BF876" s="8" t="inlineStr">
        <f aca="false">IF(A876&lt;&gt;"",DEGREES(BE876),"")</f>
        <is>
          <t/>
        </is>
      </c>
      <c r="BG876" s="8" t="inlineStr">
        <f aca="false">IF(A876&lt;&gt;"",SQRT(SUMSQ(V876:X876)),"")</f>
        <is>
          <t/>
        </is>
      </c>
      <c r="BH876" s="8" t="inlineStr">
        <f aca="false">IF(A876&lt;&gt;"",IF(BG876&lt;&gt;0,ACOS(X876/BG876),0),"")</f>
        <is>
          <t/>
        </is>
      </c>
      <c r="BI876" s="8" t="inlineStr">
        <f aca="false">IF(A876&lt;&gt;"",DEGREES(BH876),"")</f>
        <is>
          <t/>
        </is>
      </c>
      <c r="BJ876" s="8" t="inlineStr">
        <f aca="false">IF(A876&lt;&gt;"",IF(OR(V876&lt;&gt;0,W876&lt;&gt;0),ATAN2(V876,W876),0),"")</f>
        <is>
          <t/>
        </is>
      </c>
      <c r="BK876" s="8" t="inlineStr">
        <f aca="false">IF(A876&lt;&gt;"",DEGREES(BJ876),"")</f>
        <is>
          <t/>
        </is>
      </c>
      <c r="BL876" s="8" t="inlineStr">
        <f aca="false">IF(A876&lt;&gt;"",SQRT(SUMSQ(Y876:AA876)),"")</f>
        <is>
          <t/>
        </is>
      </c>
      <c r="BM876" s="8" t="inlineStr">
        <f aca="false">IF(A876&lt;&gt;"",IF(BL876&lt;&gt;0,ACOS(AA876/BL876),0),"")</f>
        <is>
          <t/>
        </is>
      </c>
      <c r="BN876" s="8" t="inlineStr">
        <f aca="false">IF(A876&lt;&gt;"",DEGREES(BM876),"")</f>
        <is>
          <t/>
        </is>
      </c>
      <c r="BO876" s="8" t="inlineStr">
        <f aca="false">IF(A876&lt;&gt;"",IF(OR(Y876&lt;&gt;0,Z876&lt;&gt;0),ATAN2(Y876,Z876),0),"")</f>
        <is>
          <t/>
        </is>
      </c>
      <c r="BP876" s="8" t="inlineStr">
        <f aca="false">IF(A876&lt;&gt;"",DEGREES(BO876),"")</f>
        <is>
          <t/>
        </is>
      </c>
      <c r="BQ876" s="8" t="inlineStr">
        <f aca="false">IF(A876&lt;&gt;"",SQRT(SUMSQ(AB876:AD876)),"")</f>
        <is>
          <t/>
        </is>
      </c>
      <c r="BR876" s="8" t="inlineStr">
        <f aca="false">IF(A876&lt;&gt;"",IF(BQ876&lt;&gt;0,ACOS(AD876/BQ876),0),"")</f>
        <is>
          <t/>
        </is>
      </c>
      <c r="BS876" s="8" t="inlineStr">
        <f aca="false">IF(A876&lt;&gt;"",DEGREES(BR876),"")</f>
        <is>
          <t/>
        </is>
      </c>
      <c r="BT876" s="8" t="inlineStr">
        <f aca="false">IF(A876&lt;&gt;"",IF(OR(AB876&lt;&gt;0,AC876&lt;&gt;0),ATAN2(AB876,AC876),0),"")</f>
        <is>
          <t/>
        </is>
      </c>
      <c r="BU876" s="8" t="inlineStr">
        <f aca="false">IF(A876&lt;&gt;"",DEGREES(BT876),"")</f>
        <is>
          <t/>
        </is>
      </c>
      <c r="BV876" s="8" t="inlineStr">
        <f aca="false">IF(A876&lt;&gt;"",SQRT(SUMSQ(AE876:AG876)),"")</f>
        <is>
          <t/>
        </is>
      </c>
      <c r="BW876" s="8" t="inlineStr">
        <f aca="false">IF(A876&lt;&gt;"",IF(BV876&lt;&gt;0,ACOS(AG876/BV876),0),"")</f>
        <is>
          <t/>
        </is>
      </c>
      <c r="BX876" s="8" t="inlineStr">
        <f aca="false">IF(A876&lt;&gt;"",DEGREES(BW876),"")</f>
        <is>
          <t/>
        </is>
      </c>
      <c r="BY876" s="8" t="inlineStr">
        <f aca="false">IF(A876&lt;&gt;"",IF(OR(AF876&lt;&gt;0,AG876&lt;&gt;0),ATAN2(AF876,AG876),0),"")</f>
        <is>
          <t/>
        </is>
      </c>
      <c r="BZ876" s="8" t="inlineStr">
        <f aca="false">IF(A876&lt;&gt;"",DEGREES(BY876),"")</f>
        <is>
          <t/>
        </is>
      </c>
      <c r="CA876" s="0" t="inlineStr">
        <f aca="false">IF(A876&lt;&gt;"",IF(AND(AI876&lt;Parameters!$B$11,AI876&gt;Parameters!$B$12,AN876&lt;Parameters!$B$11,AN876&gt;Parameters!$B$12,AS876&lt;Parameters!$B$11,AS876&gt;Parameters!$B$12,AX876&lt;Parameters!$B$11,AX876&gt;Parameters!$B$12,BC876&lt;Parameters!$B$11,BC876&gt;Parameters!$B$12,BM876&lt;Parameters!$B$11,BM876&gt;Parameters!$B$12,BR876&lt;Parameters!$B$11,BR876&gt;Parameters!$B$12,BW876&lt;Parameters!$B$11,BW876&gt;Parameters!$B$12),1,0),"")</f>
        <is>
          <t/>
        </is>
      </c>
      <c r="CB876" s="0" t="inlineStr">
        <f aca="false">IF(A876&lt;&gt;"",IF(OR(AI876&lt;Parameters!$B$12,AI876&gt;Parameters!$B$11),0,1),"")</f>
        <is>
          <t/>
        </is>
      </c>
      <c r="CC876" s="0" t="inlineStr">
        <f aca="false">IF(A876&lt;&gt;"",IF(OR(AN876&lt;Parameters!$B$12,AN876&gt;Parameters!$B$11),0,1),"")</f>
        <is>
          <t/>
        </is>
      </c>
      <c r="CD876" s="0" t="inlineStr">
        <f aca="false">IF(A876&lt;&gt;"",IF(OR(AS876&lt;Parameters!$B$12,AS876&gt;Parameters!$B$11),0,1),"")</f>
        <is>
          <t/>
        </is>
      </c>
      <c r="CE876" s="0" t="inlineStr">
        <f aca="false">IF(A876&lt;&gt;"",IF(OR(AX876&lt;Parameters!$B$12,AX876&gt;Parameters!$B$11),0,1),"")</f>
        <is>
          <t/>
        </is>
      </c>
      <c r="CF876" s="0" t="inlineStr">
        <f aca="false">IF(A876&lt;&gt;"",IF(OR(BC876&lt;Parameters!$B$12,BC876&gt;Parameters!$B$11),0,1),"")</f>
        <is>
          <t/>
        </is>
      </c>
      <c r="CG876" s="0" t="inlineStr">
        <f aca="false">IF(A876&lt;&gt;"",IF(OR(BH876&lt;Parameters!$B$12,BH876&gt;Parameters!$B$11),0,1),"")</f>
        <is>
          <t/>
        </is>
      </c>
      <c r="CH876" s="0" t="inlineStr">
        <f aca="false">IF(A876&lt;&gt;"",IF(OR(BM876&lt;Parameters!$B$12,BM876&gt;Parameters!$B$11),0,1),"")</f>
        <is>
          <t/>
        </is>
      </c>
      <c r="CI876" s="0" t="inlineStr">
        <f aca="false">IF(A876&lt;&gt;"",IF(OR(BR876&lt;Parameters!$B$12,BR876&gt;Parameters!$B$11),0,1),"")</f>
        <is>
          <t/>
        </is>
      </c>
      <c r="CJ876" s="0" t="inlineStr">
        <f aca="false">IF(A876&lt;&gt;"",IF(OR(BW876&lt;Parameters!$B$12,BW876&gt;Parameters!$B$11),0,1),"")</f>
        <is>
          <t/>
        </is>
      </c>
      <c r="CK876" s="26" t="inlineStr">
        <f aca="false">IF(A876&lt;&gt;"",SUM(CB876:CJ876)/9,"")</f>
        <is>
          <t/>
        </is>
      </c>
      <c r="CL876" s="0" t="inlineStr">
        <f aca="false">IF(A876&lt;&gt;"",CK876*9,"")</f>
        <is>
          <t/>
        </is>
      </c>
      <c r="CM876" s="8" t="inlineStr">
        <f aca="false">IF(A876&lt;&gt;"",TEXT(B876,CM$2)&amp;" "&amp;TEXT(A876,CM$2),"")</f>
        <is>
          <t/>
        </is>
      </c>
    </row>
    <row r="877" customFormat="false" ht="15" hidden="false" customHeight="false" outlineLevel="0" collapsed="false">
      <c r="A877" s="0" t="inlineStr">
        <f aca="false">IF(OR(B876&lt;Parameters!$K$12,A876&lt;Parameters!$K$12),IF(A876&lt;Parameters!$K$12,A876+1,0),"")</f>
        <is>
          <t/>
        </is>
      </c>
      <c r="B877" s="0" t="inlineStr">
        <f aca="false">IF(A877&lt;&gt;"",IF(A877=0,B876+1,B876),"")</f>
        <is>
          <t/>
        </is>
      </c>
      <c r="C877" s="24" t="inlineStr">
        <f aca="false">IF(A877&lt;&gt;"",-_phi*(A877+0.5),"")</f>
        <is>
          <t/>
        </is>
      </c>
      <c r="D877" s="8" t="inlineStr">
        <f aca="false">IF(A877&lt;&gt;"",DEGREES(C877),"")</f>
        <is>
          <t/>
        </is>
      </c>
      <c r="E877" s="24" t="inlineStr">
        <f aca="false">IF(A877&lt;&gt;"",_phi*(B877+0.5),"")</f>
        <is>
          <t/>
        </is>
      </c>
      <c r="F877" s="8" t="inlineStr">
        <f aca="false">IF(A877&lt;&gt;"",DEGREES(E877),"")</f>
        <is>
          <t/>
        </is>
      </c>
      <c r="G877" s="8" t="inlineStr">
        <f aca="false">IF(A877&lt;&gt;"",LOOKUP(A877,h!$A$3:$A$30,h!$D$3:$D$30),"")</f>
        <is>
          <t/>
        </is>
      </c>
      <c r="H877" s="8" t="inlineStr">
        <f aca="false">IF(A877&lt;&gt;"",LOOKUP(B877,h!$A$3:$A$30,h!$D$3:$D$30),"")</f>
        <is>
          <t/>
        </is>
      </c>
      <c r="I877" s="8" t="inlineStr">
        <f aca="false">IF(A877&lt;&gt;"",_zif,"")</f>
        <is>
          <t/>
        </is>
      </c>
      <c r="J877" s="8" t="inlineStr">
        <f aca="false">IF(A877&lt;&gt;"",$G877+'v1 Frame'!D$3*COS($C877)+'v1 Frame'!E$3*SIN($C877)*SIN($E877)+'v1 Frame'!F$3*SIN($C877)*COS($E877),"")</f>
        <is>
          <t/>
        </is>
      </c>
      <c r="K877" s="8" t="inlineStr">
        <f aca="false">IF(A877&lt;&gt;"",$H877+'v1 Frame'!E$3*COS($E877)-'v1 Frame'!F$3*SIN($E877),"")</f>
        <is>
          <t/>
        </is>
      </c>
      <c r="L877" s="8" t="inlineStr">
        <f aca="false">IF(A877&lt;&gt;"",$I877-'v1 Frame'!D$3*SIN($C877)+'v1 Frame'!E$3*COS($C877)*SIN($E877)+'v1 Frame'!F$3*COS($C877)*COS($E877),"")</f>
        <is>
          <t/>
        </is>
      </c>
      <c r="M877" s="8" t="inlineStr">
        <f aca="false">IF(A877&lt;&gt;"",$G877+'v1 Frame'!G$3*COS($C877)+'v1 Frame'!H$3*SIN($C877)*SIN($E877)+'v1 Frame'!I$3*SIN($C877)*COS($E877),"")</f>
        <is>
          <t/>
        </is>
      </c>
      <c r="N877" s="8" t="inlineStr">
        <f aca="false">IF(A877&lt;&gt;"",$H877+'v1 Frame'!H$3*COS($E877)-'v1 Frame'!I$3*SIN($E877),"")</f>
        <is>
          <t/>
        </is>
      </c>
      <c r="O877" s="8" t="inlineStr">
        <f aca="false">IF(A877&lt;&gt;"",$I877-'v1 Frame'!G$3*SIN($C877)+'v1 Frame'!H$3*COS($C877)*SIN($E877)+'v1 Frame'!I$3*COS($C877)*COS($E877),"")</f>
        <is>
          <t/>
        </is>
      </c>
      <c r="P877" s="8" t="inlineStr">
        <f aca="false">IF(A877&lt;&gt;"",$G877+'v1 Frame'!J$3*COS($C877)+'v1 Frame'!K$3*SIN($C877)*SIN($E877)+'v1 Frame'!L$3*SIN($C877)*COS($E877),"")</f>
        <is>
          <t/>
        </is>
      </c>
      <c r="Q877" s="8" t="inlineStr">
        <f aca="false">IF(A877&lt;&gt;"",$H877+'v1 Frame'!K$3*COS($E877)-'v1 Frame'!L$3*SIN($E877),"")</f>
        <is>
          <t/>
        </is>
      </c>
      <c r="R877" s="8" t="inlineStr">
        <f aca="false">IF(A877&lt;&gt;"",$I877-'v1 Frame'!J$3*SIN($C877)+'v1 Frame'!K$3*COS($C877)*SIN($E877)+'v1 Frame'!L$3*COS($C877)*COS($E877),"")</f>
        <is>
          <t/>
        </is>
      </c>
      <c r="S877" s="8" t="inlineStr">
        <f aca="false">IF(A877&lt;&gt;"",$G877+'v1 Frame'!M$3*COS($C877)+'v1 Frame'!N$3*SIN($C877)*SIN($E877)+'v1 Frame'!O$3*SIN($C877)*COS($E877),"")</f>
        <is>
          <t/>
        </is>
      </c>
      <c r="T877" s="8" t="inlineStr">
        <f aca="false">IF(A877&lt;&gt;"",$H877+'v1 Frame'!N$3*COS($E877)-'v1 Frame'!O$3*SIN($E877),"")</f>
        <is>
          <t/>
        </is>
      </c>
      <c r="U877" s="8" t="inlineStr">
        <f aca="false">IF(A877&lt;&gt;"",$I877-'v1 Frame'!M$3*SIN($C877)+'v1 Frame'!N$3*COS($C877)*SIN($E877)+'v1 Frame'!O$3*COS($C877)*COS($E877),"")</f>
        <is>
          <t/>
        </is>
      </c>
      <c r="V877" s="8" t="inlineStr">
        <f aca="false">IF(A877&lt;&gt;"",$G877+'v1 Frame'!P$3*COS($C877)+'v1 Frame'!Q$3*SIN($C877)*SIN($E877)+'v1 Frame'!R$3*SIN($C877)*COS($E877),"")</f>
        <is>
          <t/>
        </is>
      </c>
      <c r="W877" s="8" t="inlineStr">
        <f aca="false">IF(A877&lt;&gt;"",$H877+'v1 Frame'!Q$3*COS($E877)-'v1 Frame'!R$3*SIN($E877),"")</f>
        <is>
          <t/>
        </is>
      </c>
      <c r="X877" s="8" t="inlineStr">
        <f aca="false">IF(A877&lt;&gt;"",$I877-'v1 Frame'!P$3*SIN($C877)+'v1 Frame'!Q$3*COS($C877)*SIN($E877)+'v1 Frame'!R$3*COS($C877)*COS($E877),"")</f>
        <is>
          <t/>
        </is>
      </c>
      <c r="Y877" s="8" t="inlineStr">
        <f aca="false">IF(A877&lt;&gt;"",$G877+'v1 Frame'!S$3*COS($C877)+'v1 Frame'!T$3*SIN($C877)*SIN($E877)+'v1 Frame'!U$3*SIN($C877)*COS($E877),"")</f>
        <is>
          <t/>
        </is>
      </c>
      <c r="Z877" s="8" t="inlineStr">
        <f aca="false">IF(A877&lt;&gt;"",$H877+'v1 Frame'!T$3*COS($E877)-'v1 Frame'!U$3*SIN($E877),"")</f>
        <is>
          <t/>
        </is>
      </c>
      <c r="AA877" s="8" t="inlineStr">
        <f aca="false">IF(A877&lt;&gt;"",$I877-'v1 Frame'!S$3*SIN($C877)+'v1 Frame'!T$3*COS($C877)*SIN($E877)+'v1 Frame'!U$3*COS($C877)*COS($E877),"")</f>
        <is>
          <t/>
        </is>
      </c>
      <c r="AB877" s="8" t="inlineStr">
        <f aca="false">IF(A877&lt;&gt;"",$G877+'v1 Frame'!V$3*COS($C877)+'v1 Frame'!W$3*SIN($C877)*SIN($E877)+'v1 Frame'!X$3*SIN($C877)*COS($E877),"")</f>
        <is>
          <t/>
        </is>
      </c>
      <c r="AC877" s="8" t="inlineStr">
        <f aca="false">IF(A877&lt;&gt;"",$H877+'v1 Frame'!W$3*COS($E877)-'v1 Frame'!X$3*SIN($E877),"")</f>
        <is>
          <t/>
        </is>
      </c>
      <c r="AD877" s="8" t="inlineStr">
        <f aca="false">IF(A877&lt;&gt;"",$I877-'v1 Frame'!V$3*SIN($C877)+'v1 Frame'!W$3*COS($C877)*SIN($E877)+'v1 Frame'!X$3*COS($C877)*COS($E877),"")</f>
        <is>
          <t/>
        </is>
      </c>
      <c r="AE877" s="25" t="inlineStr">
        <f aca="false">IF(A877&lt;&gt;"",$G877+'v1 Frame'!Y$3*COS($C877)+'v1 Frame'!Z$3*SIN($C877)*SIN($E877)+'v1 Frame'!AA$3*SIN($C877)*COS($E877),"")</f>
        <is>
          <t/>
        </is>
      </c>
      <c r="AF877" s="25" t="inlineStr">
        <f aca="false">IF(A877&lt;&gt;"",$H877+'v1 Frame'!Z$3*COS($E877)-'v1 Frame'!AA$3*SIN($E877),"")</f>
        <is>
          <t/>
        </is>
      </c>
      <c r="AG877" s="25" t="inlineStr">
        <f aca="false">IF(A877&lt;&gt;"",$I877-'v1 Frame'!Y$3*SIN($C877)+'v1 Frame'!Z$3*COS($C877)*SIN($E877)+'v1 Frame'!AA$3*COS($C877)*COS($E877),"")</f>
        <is>
          <t/>
        </is>
      </c>
      <c r="AH877" s="8" t="inlineStr">
        <f aca="false">IF(A877&lt;&gt;"",SQRT(SUMSQ(G877:I877)),"")</f>
        <is>
          <t/>
        </is>
      </c>
      <c r="AI877" s="8" t="inlineStr">
        <f aca="false">IF(A877&lt;&gt;"",IF(AH877&lt;&gt;0,ACOS(I877/AH877),0),"")</f>
        <is>
          <t/>
        </is>
      </c>
      <c r="AJ877" s="8" t="inlineStr">
        <f aca="false">IF(A877&lt;&gt;"",DEGREES(AI877),"")</f>
        <is>
          <t/>
        </is>
      </c>
      <c r="AK877" s="8" t="inlineStr">
        <f aca="false">IF(A877&lt;&gt;"",IF(OR(G877&lt;&gt;0,H877&lt;&gt;0),ATAN2(G877,H877),0),"")</f>
        <is>
          <t/>
        </is>
      </c>
      <c r="AL877" s="8" t="inlineStr">
        <f aca="false">IF(A877&lt;&gt;"",DEGREES(AK877),"")</f>
        <is>
          <t/>
        </is>
      </c>
      <c r="AM877" s="8" t="inlineStr">
        <f aca="false">IF(A877&lt;&gt;"",SQRT(SUMSQ(J877:L877)),"")</f>
        <is>
          <t/>
        </is>
      </c>
      <c r="AN877" s="8" t="inlineStr">
        <f aca="false">IF(A877&lt;&gt;"",IF(AM877&lt;&gt;0,ACOS(L877/AM877),0),"")</f>
        <is>
          <t/>
        </is>
      </c>
      <c r="AO877" s="8" t="inlineStr">
        <f aca="false">IF(A877&lt;&gt;"",DEGREES(AN877),"")</f>
        <is>
          <t/>
        </is>
      </c>
      <c r="AP877" s="8" t="inlineStr">
        <f aca="false">IF(A877&lt;&gt;"",IF(OR(J877&lt;&gt;0,K877&lt;&gt;0),ATAN2(J877,K877),0),"")</f>
        <is>
          <t/>
        </is>
      </c>
      <c r="AQ877" s="8" t="inlineStr">
        <f aca="false">IF(A877&lt;&gt;"",DEGREES(AP877),"")</f>
        <is>
          <t/>
        </is>
      </c>
      <c r="AR877" s="8" t="inlineStr">
        <f aca="false">IF(A877&lt;&gt;"",SQRT(SUMSQ(M877:O877)),"")</f>
        <is>
          <t/>
        </is>
      </c>
      <c r="AS877" s="8" t="inlineStr">
        <f aca="false">IF(A877&lt;&gt;"",IF(AR877&lt;&gt;0,ACOS(O877/AR877),0),"")</f>
        <is>
          <t/>
        </is>
      </c>
      <c r="AT877" s="8" t="inlineStr">
        <f aca="false">IF(A877&lt;&gt;"",DEGREES(AS877),"")</f>
        <is>
          <t/>
        </is>
      </c>
      <c r="AU877" s="8" t="inlineStr">
        <f aca="false">IF(A877&lt;&gt;"",IF(OR(M877&lt;&gt;0,N877&lt;&gt;0),ATAN2(M877,N877),0),"")</f>
        <is>
          <t/>
        </is>
      </c>
      <c r="AV877" s="8" t="inlineStr">
        <f aca="false">IF(A877&lt;&gt;"",DEGREES(AU877),"")</f>
        <is>
          <t/>
        </is>
      </c>
      <c r="AW877" s="8" t="inlineStr">
        <f aca="false">IF(A877&lt;&gt;"",SQRT(SUMSQ(P877:R877)),"")</f>
        <is>
          <t/>
        </is>
      </c>
      <c r="AX877" s="8" t="inlineStr">
        <f aca="false">IF(A877&lt;&gt;"",IF(AW877&lt;&gt;0,ACOS(R877/AW877),0),"")</f>
        <is>
          <t/>
        </is>
      </c>
      <c r="AY877" s="8" t="inlineStr">
        <f aca="false">IF(A877&lt;&gt;"",DEGREES(AX877),"")</f>
        <is>
          <t/>
        </is>
      </c>
      <c r="AZ877" s="8" t="inlineStr">
        <f aca="false">IF(A877&lt;&gt;"",IF(OR(P877&lt;&gt;0,Q877&lt;&gt;0),ATAN2(P877,Q877),0),"")</f>
        <is>
          <t/>
        </is>
      </c>
      <c r="BA877" s="8" t="inlineStr">
        <f aca="false">IF(A877&lt;&gt;"",DEGREES(AZ877),"")</f>
        <is>
          <t/>
        </is>
      </c>
      <c r="BB877" s="8" t="inlineStr">
        <f aca="false">IF(A877&lt;&gt;"",SQRT(SUMSQ(S877:U877)),"")</f>
        <is>
          <t/>
        </is>
      </c>
      <c r="BC877" s="8" t="inlineStr">
        <f aca="false">IF(A877&lt;&gt;"",IF(BB877&lt;&gt;0,ACOS(U877/BB877),0),"")</f>
        <is>
          <t/>
        </is>
      </c>
      <c r="BD877" s="8" t="inlineStr">
        <f aca="false">IF(A877&lt;&gt;"",DEGREES(BC877),"")</f>
        <is>
          <t/>
        </is>
      </c>
      <c r="BE877" s="8" t="inlineStr">
        <f aca="false">IF(A877&lt;&gt;"",IF(OR(S877&lt;&gt;0,T877&lt;&gt;0),ATAN2(S877,T877),0),"")</f>
        <is>
          <t/>
        </is>
      </c>
      <c r="BF877" s="8" t="inlineStr">
        <f aca="false">IF(A877&lt;&gt;"",DEGREES(BE877),"")</f>
        <is>
          <t/>
        </is>
      </c>
      <c r="BG877" s="8" t="inlineStr">
        <f aca="false">IF(A877&lt;&gt;"",SQRT(SUMSQ(V877:X877)),"")</f>
        <is>
          <t/>
        </is>
      </c>
      <c r="BH877" s="8" t="inlineStr">
        <f aca="false">IF(A877&lt;&gt;"",IF(BG877&lt;&gt;0,ACOS(X877/BG877),0),"")</f>
        <is>
          <t/>
        </is>
      </c>
      <c r="BI877" s="8" t="inlineStr">
        <f aca="false">IF(A877&lt;&gt;"",DEGREES(BH877),"")</f>
        <is>
          <t/>
        </is>
      </c>
      <c r="BJ877" s="8" t="inlineStr">
        <f aca="false">IF(A877&lt;&gt;"",IF(OR(V877&lt;&gt;0,W877&lt;&gt;0),ATAN2(V877,W877),0),"")</f>
        <is>
          <t/>
        </is>
      </c>
      <c r="BK877" s="8" t="inlineStr">
        <f aca="false">IF(A877&lt;&gt;"",DEGREES(BJ877),"")</f>
        <is>
          <t/>
        </is>
      </c>
      <c r="BL877" s="8" t="inlineStr">
        <f aca="false">IF(A877&lt;&gt;"",SQRT(SUMSQ(Y877:AA877)),"")</f>
        <is>
          <t/>
        </is>
      </c>
      <c r="BM877" s="8" t="inlineStr">
        <f aca="false">IF(A877&lt;&gt;"",IF(BL877&lt;&gt;0,ACOS(AA877/BL877),0),"")</f>
        <is>
          <t/>
        </is>
      </c>
      <c r="BN877" s="8" t="inlineStr">
        <f aca="false">IF(A877&lt;&gt;"",DEGREES(BM877),"")</f>
        <is>
          <t/>
        </is>
      </c>
      <c r="BO877" s="8" t="inlineStr">
        <f aca="false">IF(A877&lt;&gt;"",IF(OR(Y877&lt;&gt;0,Z877&lt;&gt;0),ATAN2(Y877,Z877),0),"")</f>
        <is>
          <t/>
        </is>
      </c>
      <c r="BP877" s="8" t="inlineStr">
        <f aca="false">IF(A877&lt;&gt;"",DEGREES(BO877),"")</f>
        <is>
          <t/>
        </is>
      </c>
      <c r="BQ877" s="8" t="inlineStr">
        <f aca="false">IF(A877&lt;&gt;"",SQRT(SUMSQ(AB877:AD877)),"")</f>
        <is>
          <t/>
        </is>
      </c>
      <c r="BR877" s="8" t="inlineStr">
        <f aca="false">IF(A877&lt;&gt;"",IF(BQ877&lt;&gt;0,ACOS(AD877/BQ877),0),"")</f>
        <is>
          <t/>
        </is>
      </c>
      <c r="BS877" s="8" t="inlineStr">
        <f aca="false">IF(A877&lt;&gt;"",DEGREES(BR877),"")</f>
        <is>
          <t/>
        </is>
      </c>
      <c r="BT877" s="8" t="inlineStr">
        <f aca="false">IF(A877&lt;&gt;"",IF(OR(AB877&lt;&gt;0,AC877&lt;&gt;0),ATAN2(AB877,AC877),0),"")</f>
        <is>
          <t/>
        </is>
      </c>
      <c r="BU877" s="8" t="inlineStr">
        <f aca="false">IF(A877&lt;&gt;"",DEGREES(BT877),"")</f>
        <is>
          <t/>
        </is>
      </c>
      <c r="BV877" s="8" t="inlineStr">
        <f aca="false">IF(A877&lt;&gt;"",SQRT(SUMSQ(AE877:AG877)),"")</f>
        <is>
          <t/>
        </is>
      </c>
      <c r="BW877" s="8" t="inlineStr">
        <f aca="false">IF(A877&lt;&gt;"",IF(BV877&lt;&gt;0,ACOS(AG877/BV877),0),"")</f>
        <is>
          <t/>
        </is>
      </c>
      <c r="BX877" s="8" t="inlineStr">
        <f aca="false">IF(A877&lt;&gt;"",DEGREES(BW877),"")</f>
        <is>
          <t/>
        </is>
      </c>
      <c r="BY877" s="8" t="inlineStr">
        <f aca="false">IF(A877&lt;&gt;"",IF(OR(AF877&lt;&gt;0,AG877&lt;&gt;0),ATAN2(AF877,AG877),0),"")</f>
        <is>
          <t/>
        </is>
      </c>
      <c r="BZ877" s="8" t="inlineStr">
        <f aca="false">IF(A877&lt;&gt;"",DEGREES(BY877),"")</f>
        <is>
          <t/>
        </is>
      </c>
      <c r="CA877" s="0" t="inlineStr">
        <f aca="false">IF(A877&lt;&gt;"",IF(AND(AI877&lt;Parameters!$B$11,AI877&gt;Parameters!$B$12,AN877&lt;Parameters!$B$11,AN877&gt;Parameters!$B$12,AS877&lt;Parameters!$B$11,AS877&gt;Parameters!$B$12,AX877&lt;Parameters!$B$11,AX877&gt;Parameters!$B$12,BC877&lt;Parameters!$B$11,BC877&gt;Parameters!$B$12,BM877&lt;Parameters!$B$11,BM877&gt;Parameters!$B$12,BR877&lt;Parameters!$B$11,BR877&gt;Parameters!$B$12,BW877&lt;Parameters!$B$11,BW877&gt;Parameters!$B$12),1,0),"")</f>
        <is>
          <t/>
        </is>
      </c>
      <c r="CB877" s="0" t="inlineStr">
        <f aca="false">IF(A877&lt;&gt;"",IF(OR(AI877&lt;Parameters!$B$12,AI877&gt;Parameters!$B$11),0,1),"")</f>
        <is>
          <t/>
        </is>
      </c>
      <c r="CC877" s="0" t="inlineStr">
        <f aca="false">IF(A877&lt;&gt;"",IF(OR(AN877&lt;Parameters!$B$12,AN877&gt;Parameters!$B$11),0,1),"")</f>
        <is>
          <t/>
        </is>
      </c>
      <c r="CD877" s="0" t="inlineStr">
        <f aca="false">IF(A877&lt;&gt;"",IF(OR(AS877&lt;Parameters!$B$12,AS877&gt;Parameters!$B$11),0,1),"")</f>
        <is>
          <t/>
        </is>
      </c>
      <c r="CE877" s="0" t="inlineStr">
        <f aca="false">IF(A877&lt;&gt;"",IF(OR(AX877&lt;Parameters!$B$12,AX877&gt;Parameters!$B$11),0,1),"")</f>
        <is>
          <t/>
        </is>
      </c>
      <c r="CF877" s="0" t="inlineStr">
        <f aca="false">IF(A877&lt;&gt;"",IF(OR(BC877&lt;Parameters!$B$12,BC877&gt;Parameters!$B$11),0,1),"")</f>
        <is>
          <t/>
        </is>
      </c>
      <c r="CG877" s="0" t="inlineStr">
        <f aca="false">IF(A877&lt;&gt;"",IF(OR(BH877&lt;Parameters!$B$12,BH877&gt;Parameters!$B$11),0,1),"")</f>
        <is>
          <t/>
        </is>
      </c>
      <c r="CH877" s="0" t="inlineStr">
        <f aca="false">IF(A877&lt;&gt;"",IF(OR(BM877&lt;Parameters!$B$12,BM877&gt;Parameters!$B$11),0,1),"")</f>
        <is>
          <t/>
        </is>
      </c>
      <c r="CI877" s="0" t="inlineStr">
        <f aca="false">IF(A877&lt;&gt;"",IF(OR(BR877&lt;Parameters!$B$12,BR877&gt;Parameters!$B$11),0,1),"")</f>
        <is>
          <t/>
        </is>
      </c>
      <c r="CJ877" s="0" t="inlineStr">
        <f aca="false">IF(A877&lt;&gt;"",IF(OR(BW877&lt;Parameters!$B$12,BW877&gt;Parameters!$B$11),0,1),"")</f>
        <is>
          <t/>
        </is>
      </c>
      <c r="CK877" s="26" t="inlineStr">
        <f aca="false">IF(A877&lt;&gt;"",SUM(CB877:CJ877)/9,"")</f>
        <is>
          <t/>
        </is>
      </c>
      <c r="CL877" s="0" t="inlineStr">
        <f aca="false">IF(A877&lt;&gt;"",CK877*9,"")</f>
        <is>
          <t/>
        </is>
      </c>
      <c r="CM877" s="8" t="inlineStr">
        <f aca="false">IF(A877&lt;&gt;"",TEXT(B877,CM$2)&amp;" "&amp;TEXT(A877,CM$2),"")</f>
        <is>
          <t/>
        </is>
      </c>
    </row>
    <row r="878" customFormat="false" ht="15" hidden="false" customHeight="false" outlineLevel="0" collapsed="false">
      <c r="A878" s="0" t="inlineStr">
        <f aca="false">IF(OR(B877&lt;Parameters!$K$12,A877&lt;Parameters!$K$12),IF(A877&lt;Parameters!$K$12,A877+1,0),"")</f>
        <is>
          <t/>
        </is>
      </c>
      <c r="B878" s="0" t="inlineStr">
        <f aca="false">IF(A878&lt;&gt;"",IF(A878=0,B877+1,B877),"")</f>
        <is>
          <t/>
        </is>
      </c>
      <c r="C878" s="24" t="inlineStr">
        <f aca="false">IF(A878&lt;&gt;"",-_phi*(A878+0.5),"")</f>
        <is>
          <t/>
        </is>
      </c>
      <c r="D878" s="8" t="inlineStr">
        <f aca="false">IF(A878&lt;&gt;"",DEGREES(C878),"")</f>
        <is>
          <t/>
        </is>
      </c>
      <c r="E878" s="24" t="inlineStr">
        <f aca="false">IF(A878&lt;&gt;"",_phi*(B878+0.5),"")</f>
        <is>
          <t/>
        </is>
      </c>
      <c r="F878" s="8" t="inlineStr">
        <f aca="false">IF(A878&lt;&gt;"",DEGREES(E878),"")</f>
        <is>
          <t/>
        </is>
      </c>
      <c r="G878" s="8" t="inlineStr">
        <f aca="false">IF(A878&lt;&gt;"",LOOKUP(A878,h!$A$3:$A$30,h!$D$3:$D$30),"")</f>
        <is>
          <t/>
        </is>
      </c>
      <c r="H878" s="8" t="inlineStr">
        <f aca="false">IF(A878&lt;&gt;"",LOOKUP(B878,h!$A$3:$A$30,h!$D$3:$D$30),"")</f>
        <is>
          <t/>
        </is>
      </c>
      <c r="I878" s="8" t="inlineStr">
        <f aca="false">IF(A878&lt;&gt;"",_zif,"")</f>
        <is>
          <t/>
        </is>
      </c>
      <c r="J878" s="8" t="inlineStr">
        <f aca="false">IF(A878&lt;&gt;"",$G878+'v1 Frame'!D$3*COS($C878)+'v1 Frame'!E$3*SIN($C878)*SIN($E878)+'v1 Frame'!F$3*SIN($C878)*COS($E878),"")</f>
        <is>
          <t/>
        </is>
      </c>
      <c r="K878" s="8" t="inlineStr">
        <f aca="false">IF(A878&lt;&gt;"",$H878+'v1 Frame'!E$3*COS($E878)-'v1 Frame'!F$3*SIN($E878),"")</f>
        <is>
          <t/>
        </is>
      </c>
      <c r="L878" s="8" t="inlineStr">
        <f aca="false">IF(A878&lt;&gt;"",$I878-'v1 Frame'!D$3*SIN($C878)+'v1 Frame'!E$3*COS($C878)*SIN($E878)+'v1 Frame'!F$3*COS($C878)*COS($E878),"")</f>
        <is>
          <t/>
        </is>
      </c>
      <c r="M878" s="8" t="inlineStr">
        <f aca="false">IF(A878&lt;&gt;"",$G878+'v1 Frame'!G$3*COS($C878)+'v1 Frame'!H$3*SIN($C878)*SIN($E878)+'v1 Frame'!I$3*SIN($C878)*COS($E878),"")</f>
        <is>
          <t/>
        </is>
      </c>
      <c r="N878" s="8" t="inlineStr">
        <f aca="false">IF(A878&lt;&gt;"",$H878+'v1 Frame'!H$3*COS($E878)-'v1 Frame'!I$3*SIN($E878),"")</f>
        <is>
          <t/>
        </is>
      </c>
      <c r="O878" s="8" t="inlineStr">
        <f aca="false">IF(A878&lt;&gt;"",$I878-'v1 Frame'!G$3*SIN($C878)+'v1 Frame'!H$3*COS($C878)*SIN($E878)+'v1 Frame'!I$3*COS($C878)*COS($E878),"")</f>
        <is>
          <t/>
        </is>
      </c>
      <c r="P878" s="8" t="inlineStr">
        <f aca="false">IF(A878&lt;&gt;"",$G878+'v1 Frame'!J$3*COS($C878)+'v1 Frame'!K$3*SIN($C878)*SIN($E878)+'v1 Frame'!L$3*SIN($C878)*COS($E878),"")</f>
        <is>
          <t/>
        </is>
      </c>
      <c r="Q878" s="8" t="inlineStr">
        <f aca="false">IF(A878&lt;&gt;"",$H878+'v1 Frame'!K$3*COS($E878)-'v1 Frame'!L$3*SIN($E878),"")</f>
        <is>
          <t/>
        </is>
      </c>
      <c r="R878" s="8" t="inlineStr">
        <f aca="false">IF(A878&lt;&gt;"",$I878-'v1 Frame'!J$3*SIN($C878)+'v1 Frame'!K$3*COS($C878)*SIN($E878)+'v1 Frame'!L$3*COS($C878)*COS($E878),"")</f>
        <is>
          <t/>
        </is>
      </c>
      <c r="S878" s="8" t="inlineStr">
        <f aca="false">IF(A878&lt;&gt;"",$G878+'v1 Frame'!M$3*COS($C878)+'v1 Frame'!N$3*SIN($C878)*SIN($E878)+'v1 Frame'!O$3*SIN($C878)*COS($E878),"")</f>
        <is>
          <t/>
        </is>
      </c>
      <c r="T878" s="8" t="inlineStr">
        <f aca="false">IF(A878&lt;&gt;"",$H878+'v1 Frame'!N$3*COS($E878)-'v1 Frame'!O$3*SIN($E878),"")</f>
        <is>
          <t/>
        </is>
      </c>
      <c r="U878" s="8" t="inlineStr">
        <f aca="false">IF(A878&lt;&gt;"",$I878-'v1 Frame'!M$3*SIN($C878)+'v1 Frame'!N$3*COS($C878)*SIN($E878)+'v1 Frame'!O$3*COS($C878)*COS($E878),"")</f>
        <is>
          <t/>
        </is>
      </c>
      <c r="V878" s="8" t="inlineStr">
        <f aca="false">IF(A878&lt;&gt;"",$G878+'v1 Frame'!P$3*COS($C878)+'v1 Frame'!Q$3*SIN($C878)*SIN($E878)+'v1 Frame'!R$3*SIN($C878)*COS($E878),"")</f>
        <is>
          <t/>
        </is>
      </c>
      <c r="W878" s="8" t="inlineStr">
        <f aca="false">IF(A878&lt;&gt;"",$H878+'v1 Frame'!Q$3*COS($E878)-'v1 Frame'!R$3*SIN($E878),"")</f>
        <is>
          <t/>
        </is>
      </c>
      <c r="X878" s="8" t="inlineStr">
        <f aca="false">IF(A878&lt;&gt;"",$I878-'v1 Frame'!P$3*SIN($C878)+'v1 Frame'!Q$3*COS($C878)*SIN($E878)+'v1 Frame'!R$3*COS($C878)*COS($E878),"")</f>
        <is>
          <t/>
        </is>
      </c>
      <c r="Y878" s="8" t="inlineStr">
        <f aca="false">IF(A878&lt;&gt;"",$G878+'v1 Frame'!S$3*COS($C878)+'v1 Frame'!T$3*SIN($C878)*SIN($E878)+'v1 Frame'!U$3*SIN($C878)*COS($E878),"")</f>
        <is>
          <t/>
        </is>
      </c>
      <c r="Z878" s="8" t="inlineStr">
        <f aca="false">IF(A878&lt;&gt;"",$H878+'v1 Frame'!T$3*COS($E878)-'v1 Frame'!U$3*SIN($E878),"")</f>
        <is>
          <t/>
        </is>
      </c>
      <c r="AA878" s="8" t="inlineStr">
        <f aca="false">IF(A878&lt;&gt;"",$I878-'v1 Frame'!S$3*SIN($C878)+'v1 Frame'!T$3*COS($C878)*SIN($E878)+'v1 Frame'!U$3*COS($C878)*COS($E878),"")</f>
        <is>
          <t/>
        </is>
      </c>
      <c r="AB878" s="8" t="inlineStr">
        <f aca="false">IF(A878&lt;&gt;"",$G878+'v1 Frame'!V$3*COS($C878)+'v1 Frame'!W$3*SIN($C878)*SIN($E878)+'v1 Frame'!X$3*SIN($C878)*COS($E878),"")</f>
        <is>
          <t/>
        </is>
      </c>
      <c r="AC878" s="8" t="inlineStr">
        <f aca="false">IF(A878&lt;&gt;"",$H878+'v1 Frame'!W$3*COS($E878)-'v1 Frame'!X$3*SIN($E878),"")</f>
        <is>
          <t/>
        </is>
      </c>
      <c r="AD878" s="8" t="inlineStr">
        <f aca="false">IF(A878&lt;&gt;"",$I878-'v1 Frame'!V$3*SIN($C878)+'v1 Frame'!W$3*COS($C878)*SIN($E878)+'v1 Frame'!X$3*COS($C878)*COS($E878),"")</f>
        <is>
          <t/>
        </is>
      </c>
      <c r="AE878" s="25" t="inlineStr">
        <f aca="false">IF(A878&lt;&gt;"",$G878+'v1 Frame'!Y$3*COS($C878)+'v1 Frame'!Z$3*SIN($C878)*SIN($E878)+'v1 Frame'!AA$3*SIN($C878)*COS($E878),"")</f>
        <is>
          <t/>
        </is>
      </c>
      <c r="AF878" s="25" t="inlineStr">
        <f aca="false">IF(A878&lt;&gt;"",$H878+'v1 Frame'!Z$3*COS($E878)-'v1 Frame'!AA$3*SIN($E878),"")</f>
        <is>
          <t/>
        </is>
      </c>
      <c r="AG878" s="25" t="inlineStr">
        <f aca="false">IF(A878&lt;&gt;"",$I878-'v1 Frame'!Y$3*SIN($C878)+'v1 Frame'!Z$3*COS($C878)*SIN($E878)+'v1 Frame'!AA$3*COS($C878)*COS($E878),"")</f>
        <is>
          <t/>
        </is>
      </c>
      <c r="AH878" s="8" t="inlineStr">
        <f aca="false">IF(A878&lt;&gt;"",SQRT(SUMSQ(G878:I878)),"")</f>
        <is>
          <t/>
        </is>
      </c>
      <c r="AI878" s="8" t="inlineStr">
        <f aca="false">IF(A878&lt;&gt;"",IF(AH878&lt;&gt;0,ACOS(I878/AH878),0),"")</f>
        <is>
          <t/>
        </is>
      </c>
      <c r="AJ878" s="8" t="inlineStr">
        <f aca="false">IF(A878&lt;&gt;"",DEGREES(AI878),"")</f>
        <is>
          <t/>
        </is>
      </c>
      <c r="AK878" s="8" t="inlineStr">
        <f aca="false">IF(A878&lt;&gt;"",IF(OR(G878&lt;&gt;0,H878&lt;&gt;0),ATAN2(G878,H878),0),"")</f>
        <is>
          <t/>
        </is>
      </c>
      <c r="AL878" s="8" t="inlineStr">
        <f aca="false">IF(A878&lt;&gt;"",DEGREES(AK878),"")</f>
        <is>
          <t/>
        </is>
      </c>
      <c r="AM878" s="8" t="inlineStr">
        <f aca="false">IF(A878&lt;&gt;"",SQRT(SUMSQ(J878:L878)),"")</f>
        <is>
          <t/>
        </is>
      </c>
      <c r="AN878" s="8" t="inlineStr">
        <f aca="false">IF(A878&lt;&gt;"",IF(AM878&lt;&gt;0,ACOS(L878/AM878),0),"")</f>
        <is>
          <t/>
        </is>
      </c>
      <c r="AO878" s="8" t="inlineStr">
        <f aca="false">IF(A878&lt;&gt;"",DEGREES(AN878),"")</f>
        <is>
          <t/>
        </is>
      </c>
      <c r="AP878" s="8" t="inlineStr">
        <f aca="false">IF(A878&lt;&gt;"",IF(OR(J878&lt;&gt;0,K878&lt;&gt;0),ATAN2(J878,K878),0),"")</f>
        <is>
          <t/>
        </is>
      </c>
      <c r="AQ878" s="8" t="inlineStr">
        <f aca="false">IF(A878&lt;&gt;"",DEGREES(AP878),"")</f>
        <is>
          <t/>
        </is>
      </c>
      <c r="AR878" s="8" t="inlineStr">
        <f aca="false">IF(A878&lt;&gt;"",SQRT(SUMSQ(M878:O878)),"")</f>
        <is>
          <t/>
        </is>
      </c>
      <c r="AS878" s="8" t="inlineStr">
        <f aca="false">IF(A878&lt;&gt;"",IF(AR878&lt;&gt;0,ACOS(O878/AR878),0),"")</f>
        <is>
          <t/>
        </is>
      </c>
      <c r="AT878" s="8" t="inlineStr">
        <f aca="false">IF(A878&lt;&gt;"",DEGREES(AS878),"")</f>
        <is>
          <t/>
        </is>
      </c>
      <c r="AU878" s="8" t="inlineStr">
        <f aca="false">IF(A878&lt;&gt;"",IF(OR(M878&lt;&gt;0,N878&lt;&gt;0),ATAN2(M878,N878),0),"")</f>
        <is>
          <t/>
        </is>
      </c>
      <c r="AV878" s="8" t="inlineStr">
        <f aca="false">IF(A878&lt;&gt;"",DEGREES(AU878),"")</f>
        <is>
          <t/>
        </is>
      </c>
      <c r="AW878" s="8" t="inlineStr">
        <f aca="false">IF(A878&lt;&gt;"",SQRT(SUMSQ(P878:R878)),"")</f>
        <is>
          <t/>
        </is>
      </c>
      <c r="AX878" s="8" t="inlineStr">
        <f aca="false">IF(A878&lt;&gt;"",IF(AW878&lt;&gt;0,ACOS(R878/AW878),0),"")</f>
        <is>
          <t/>
        </is>
      </c>
      <c r="AY878" s="8" t="inlineStr">
        <f aca="false">IF(A878&lt;&gt;"",DEGREES(AX878),"")</f>
        <is>
          <t/>
        </is>
      </c>
      <c r="AZ878" s="8" t="inlineStr">
        <f aca="false">IF(A878&lt;&gt;"",IF(OR(P878&lt;&gt;0,Q878&lt;&gt;0),ATAN2(P878,Q878),0),"")</f>
        <is>
          <t/>
        </is>
      </c>
      <c r="BA878" s="8" t="inlineStr">
        <f aca="false">IF(A878&lt;&gt;"",DEGREES(AZ878),"")</f>
        <is>
          <t/>
        </is>
      </c>
      <c r="BB878" s="8" t="inlineStr">
        <f aca="false">IF(A878&lt;&gt;"",SQRT(SUMSQ(S878:U878)),"")</f>
        <is>
          <t/>
        </is>
      </c>
      <c r="BC878" s="8" t="inlineStr">
        <f aca="false">IF(A878&lt;&gt;"",IF(BB878&lt;&gt;0,ACOS(U878/BB878),0),"")</f>
        <is>
          <t/>
        </is>
      </c>
      <c r="BD878" s="8" t="inlineStr">
        <f aca="false">IF(A878&lt;&gt;"",DEGREES(BC878),"")</f>
        <is>
          <t/>
        </is>
      </c>
      <c r="BE878" s="8" t="inlineStr">
        <f aca="false">IF(A878&lt;&gt;"",IF(OR(S878&lt;&gt;0,T878&lt;&gt;0),ATAN2(S878,T878),0),"")</f>
        <is>
          <t/>
        </is>
      </c>
      <c r="BF878" s="8" t="inlineStr">
        <f aca="false">IF(A878&lt;&gt;"",DEGREES(BE878),"")</f>
        <is>
          <t/>
        </is>
      </c>
      <c r="BG878" s="8" t="inlineStr">
        <f aca="false">IF(A878&lt;&gt;"",SQRT(SUMSQ(V878:X878)),"")</f>
        <is>
          <t/>
        </is>
      </c>
      <c r="BH878" s="8" t="inlineStr">
        <f aca="false">IF(A878&lt;&gt;"",IF(BG878&lt;&gt;0,ACOS(X878/BG878),0),"")</f>
        <is>
          <t/>
        </is>
      </c>
      <c r="BI878" s="8" t="inlineStr">
        <f aca="false">IF(A878&lt;&gt;"",DEGREES(BH878),"")</f>
        <is>
          <t/>
        </is>
      </c>
      <c r="BJ878" s="8" t="inlineStr">
        <f aca="false">IF(A878&lt;&gt;"",IF(OR(V878&lt;&gt;0,W878&lt;&gt;0),ATAN2(V878,W878),0),"")</f>
        <is>
          <t/>
        </is>
      </c>
      <c r="BK878" s="8" t="inlineStr">
        <f aca="false">IF(A878&lt;&gt;"",DEGREES(BJ878),"")</f>
        <is>
          <t/>
        </is>
      </c>
      <c r="BL878" s="8" t="inlineStr">
        <f aca="false">IF(A878&lt;&gt;"",SQRT(SUMSQ(Y878:AA878)),"")</f>
        <is>
          <t/>
        </is>
      </c>
      <c r="BM878" s="8" t="inlineStr">
        <f aca="false">IF(A878&lt;&gt;"",IF(BL878&lt;&gt;0,ACOS(AA878/BL878),0),"")</f>
        <is>
          <t/>
        </is>
      </c>
      <c r="BN878" s="8" t="inlineStr">
        <f aca="false">IF(A878&lt;&gt;"",DEGREES(BM878),"")</f>
        <is>
          <t/>
        </is>
      </c>
      <c r="BO878" s="8" t="inlineStr">
        <f aca="false">IF(A878&lt;&gt;"",IF(OR(Y878&lt;&gt;0,Z878&lt;&gt;0),ATAN2(Y878,Z878),0),"")</f>
        <is>
          <t/>
        </is>
      </c>
      <c r="BP878" s="8" t="inlineStr">
        <f aca="false">IF(A878&lt;&gt;"",DEGREES(BO878),"")</f>
        <is>
          <t/>
        </is>
      </c>
      <c r="BQ878" s="8" t="inlineStr">
        <f aca="false">IF(A878&lt;&gt;"",SQRT(SUMSQ(AB878:AD878)),"")</f>
        <is>
          <t/>
        </is>
      </c>
      <c r="BR878" s="8" t="inlineStr">
        <f aca="false">IF(A878&lt;&gt;"",IF(BQ878&lt;&gt;0,ACOS(AD878/BQ878),0),"")</f>
        <is>
          <t/>
        </is>
      </c>
      <c r="BS878" s="8" t="inlineStr">
        <f aca="false">IF(A878&lt;&gt;"",DEGREES(BR878),"")</f>
        <is>
          <t/>
        </is>
      </c>
      <c r="BT878" s="8" t="inlineStr">
        <f aca="false">IF(A878&lt;&gt;"",IF(OR(AB878&lt;&gt;0,AC878&lt;&gt;0),ATAN2(AB878,AC878),0),"")</f>
        <is>
          <t/>
        </is>
      </c>
      <c r="BU878" s="8" t="inlineStr">
        <f aca="false">IF(A878&lt;&gt;"",DEGREES(BT878),"")</f>
        <is>
          <t/>
        </is>
      </c>
      <c r="BV878" s="8" t="inlineStr">
        <f aca="false">IF(A878&lt;&gt;"",SQRT(SUMSQ(AE878:AG878)),"")</f>
        <is>
          <t/>
        </is>
      </c>
      <c r="BW878" s="8" t="inlineStr">
        <f aca="false">IF(A878&lt;&gt;"",IF(BV878&lt;&gt;0,ACOS(AG878/BV878),0),"")</f>
        <is>
          <t/>
        </is>
      </c>
      <c r="BX878" s="8" t="inlineStr">
        <f aca="false">IF(A878&lt;&gt;"",DEGREES(BW878),"")</f>
        <is>
          <t/>
        </is>
      </c>
      <c r="BY878" s="8" t="inlineStr">
        <f aca="false">IF(A878&lt;&gt;"",IF(OR(AF878&lt;&gt;0,AG878&lt;&gt;0),ATAN2(AF878,AG878),0),"")</f>
        <is>
          <t/>
        </is>
      </c>
      <c r="BZ878" s="8" t="inlineStr">
        <f aca="false">IF(A878&lt;&gt;"",DEGREES(BY878),"")</f>
        <is>
          <t/>
        </is>
      </c>
      <c r="CA878" s="0" t="inlineStr">
        <f aca="false">IF(A878&lt;&gt;"",IF(AND(AI878&lt;Parameters!$B$11,AI878&gt;Parameters!$B$12,AN878&lt;Parameters!$B$11,AN878&gt;Parameters!$B$12,AS878&lt;Parameters!$B$11,AS878&gt;Parameters!$B$12,AX878&lt;Parameters!$B$11,AX878&gt;Parameters!$B$12,BC878&lt;Parameters!$B$11,BC878&gt;Parameters!$B$12,BM878&lt;Parameters!$B$11,BM878&gt;Parameters!$B$12,BR878&lt;Parameters!$B$11,BR878&gt;Parameters!$B$12,BW878&lt;Parameters!$B$11,BW878&gt;Parameters!$B$12),1,0),"")</f>
        <is>
          <t/>
        </is>
      </c>
      <c r="CB878" s="0" t="inlineStr">
        <f aca="false">IF(A878&lt;&gt;"",IF(OR(AI878&lt;Parameters!$B$12,AI878&gt;Parameters!$B$11),0,1),"")</f>
        <is>
          <t/>
        </is>
      </c>
      <c r="CC878" s="0" t="inlineStr">
        <f aca="false">IF(A878&lt;&gt;"",IF(OR(AN878&lt;Parameters!$B$12,AN878&gt;Parameters!$B$11),0,1),"")</f>
        <is>
          <t/>
        </is>
      </c>
      <c r="CD878" s="0" t="inlineStr">
        <f aca="false">IF(A878&lt;&gt;"",IF(OR(AS878&lt;Parameters!$B$12,AS878&gt;Parameters!$B$11),0,1),"")</f>
        <is>
          <t/>
        </is>
      </c>
      <c r="CE878" s="0" t="inlineStr">
        <f aca="false">IF(A878&lt;&gt;"",IF(OR(AX878&lt;Parameters!$B$12,AX878&gt;Parameters!$B$11),0,1),"")</f>
        <is>
          <t/>
        </is>
      </c>
      <c r="CF878" s="0" t="inlineStr">
        <f aca="false">IF(A878&lt;&gt;"",IF(OR(BC878&lt;Parameters!$B$12,BC878&gt;Parameters!$B$11),0,1),"")</f>
        <is>
          <t/>
        </is>
      </c>
      <c r="CG878" s="0" t="inlineStr">
        <f aca="false">IF(A878&lt;&gt;"",IF(OR(BH878&lt;Parameters!$B$12,BH878&gt;Parameters!$B$11),0,1),"")</f>
        <is>
          <t/>
        </is>
      </c>
      <c r="CH878" s="0" t="inlineStr">
        <f aca="false">IF(A878&lt;&gt;"",IF(OR(BM878&lt;Parameters!$B$12,BM878&gt;Parameters!$B$11),0,1),"")</f>
        <is>
          <t/>
        </is>
      </c>
      <c r="CI878" s="0" t="inlineStr">
        <f aca="false">IF(A878&lt;&gt;"",IF(OR(BR878&lt;Parameters!$B$12,BR878&gt;Parameters!$B$11),0,1),"")</f>
        <is>
          <t/>
        </is>
      </c>
      <c r="CJ878" s="0" t="inlineStr">
        <f aca="false">IF(A878&lt;&gt;"",IF(OR(BW878&lt;Parameters!$B$12,BW878&gt;Parameters!$B$11),0,1),"")</f>
        <is>
          <t/>
        </is>
      </c>
      <c r="CK878" s="26" t="inlineStr">
        <f aca="false">IF(A878&lt;&gt;"",SUM(CB878:CJ878)/9,"")</f>
        <is>
          <t/>
        </is>
      </c>
      <c r="CL878" s="0" t="inlineStr">
        <f aca="false">IF(A878&lt;&gt;"",CK878*9,"")</f>
        <is>
          <t/>
        </is>
      </c>
      <c r="CM878" s="8" t="inlineStr">
        <f aca="false">IF(A878&lt;&gt;"",TEXT(B878,CM$2)&amp;" "&amp;TEXT(A878,CM$2),"")</f>
        <is>
          <t/>
        </is>
      </c>
    </row>
    <row r="879" customFormat="false" ht="15" hidden="false" customHeight="false" outlineLevel="0" collapsed="false">
      <c r="A879" s="0" t="inlineStr">
        <f aca="false">IF(OR(B878&lt;Parameters!$K$12,A878&lt;Parameters!$K$12),IF(A878&lt;Parameters!$K$12,A878+1,0),"")</f>
        <is>
          <t/>
        </is>
      </c>
      <c r="B879" s="0" t="inlineStr">
        <f aca="false">IF(A879&lt;&gt;"",IF(A879=0,B878+1,B878),"")</f>
        <is>
          <t/>
        </is>
      </c>
      <c r="C879" s="24" t="inlineStr">
        <f aca="false">IF(A879&lt;&gt;"",-_phi*(A879+0.5),"")</f>
        <is>
          <t/>
        </is>
      </c>
      <c r="D879" s="8" t="inlineStr">
        <f aca="false">IF(A879&lt;&gt;"",DEGREES(C879),"")</f>
        <is>
          <t/>
        </is>
      </c>
      <c r="E879" s="24" t="inlineStr">
        <f aca="false">IF(A879&lt;&gt;"",_phi*(B879+0.5),"")</f>
        <is>
          <t/>
        </is>
      </c>
      <c r="F879" s="8" t="inlineStr">
        <f aca="false">IF(A879&lt;&gt;"",DEGREES(E879),"")</f>
        <is>
          <t/>
        </is>
      </c>
      <c r="G879" s="8" t="inlineStr">
        <f aca="false">IF(A879&lt;&gt;"",LOOKUP(A879,h!$A$3:$A$30,h!$D$3:$D$30),"")</f>
        <is>
          <t/>
        </is>
      </c>
      <c r="H879" s="8" t="inlineStr">
        <f aca="false">IF(A879&lt;&gt;"",LOOKUP(B879,h!$A$3:$A$30,h!$D$3:$D$30),"")</f>
        <is>
          <t/>
        </is>
      </c>
      <c r="I879" s="8" t="inlineStr">
        <f aca="false">IF(A879&lt;&gt;"",_zif,"")</f>
        <is>
          <t/>
        </is>
      </c>
      <c r="J879" s="8" t="inlineStr">
        <f aca="false">IF(A879&lt;&gt;"",$G879+'v1 Frame'!D$3*COS($C879)+'v1 Frame'!E$3*SIN($C879)*SIN($E879)+'v1 Frame'!F$3*SIN($C879)*COS($E879),"")</f>
        <is>
          <t/>
        </is>
      </c>
      <c r="K879" s="8" t="inlineStr">
        <f aca="false">IF(A879&lt;&gt;"",$H879+'v1 Frame'!E$3*COS($E879)-'v1 Frame'!F$3*SIN($E879),"")</f>
        <is>
          <t/>
        </is>
      </c>
      <c r="L879" s="8" t="inlineStr">
        <f aca="false">IF(A879&lt;&gt;"",$I879-'v1 Frame'!D$3*SIN($C879)+'v1 Frame'!E$3*COS($C879)*SIN($E879)+'v1 Frame'!F$3*COS($C879)*COS($E879),"")</f>
        <is>
          <t/>
        </is>
      </c>
      <c r="M879" s="8" t="inlineStr">
        <f aca="false">IF(A879&lt;&gt;"",$G879+'v1 Frame'!G$3*COS($C879)+'v1 Frame'!H$3*SIN($C879)*SIN($E879)+'v1 Frame'!I$3*SIN($C879)*COS($E879),"")</f>
        <is>
          <t/>
        </is>
      </c>
      <c r="N879" s="8" t="inlineStr">
        <f aca="false">IF(A879&lt;&gt;"",$H879+'v1 Frame'!H$3*COS($E879)-'v1 Frame'!I$3*SIN($E879),"")</f>
        <is>
          <t/>
        </is>
      </c>
      <c r="O879" s="8" t="inlineStr">
        <f aca="false">IF(A879&lt;&gt;"",$I879-'v1 Frame'!G$3*SIN($C879)+'v1 Frame'!H$3*COS($C879)*SIN($E879)+'v1 Frame'!I$3*COS($C879)*COS($E879),"")</f>
        <is>
          <t/>
        </is>
      </c>
      <c r="P879" s="8" t="inlineStr">
        <f aca="false">IF(A879&lt;&gt;"",$G879+'v1 Frame'!J$3*COS($C879)+'v1 Frame'!K$3*SIN($C879)*SIN($E879)+'v1 Frame'!L$3*SIN($C879)*COS($E879),"")</f>
        <is>
          <t/>
        </is>
      </c>
      <c r="Q879" s="8" t="inlineStr">
        <f aca="false">IF(A879&lt;&gt;"",$H879+'v1 Frame'!K$3*COS($E879)-'v1 Frame'!L$3*SIN($E879),"")</f>
        <is>
          <t/>
        </is>
      </c>
      <c r="R879" s="8" t="inlineStr">
        <f aca="false">IF(A879&lt;&gt;"",$I879-'v1 Frame'!J$3*SIN($C879)+'v1 Frame'!K$3*COS($C879)*SIN($E879)+'v1 Frame'!L$3*COS($C879)*COS($E879),"")</f>
        <is>
          <t/>
        </is>
      </c>
      <c r="S879" s="8" t="inlineStr">
        <f aca="false">IF(A879&lt;&gt;"",$G879+'v1 Frame'!M$3*COS($C879)+'v1 Frame'!N$3*SIN($C879)*SIN($E879)+'v1 Frame'!O$3*SIN($C879)*COS($E879),"")</f>
        <is>
          <t/>
        </is>
      </c>
      <c r="T879" s="8" t="inlineStr">
        <f aca="false">IF(A879&lt;&gt;"",$H879+'v1 Frame'!N$3*COS($E879)-'v1 Frame'!O$3*SIN($E879),"")</f>
        <is>
          <t/>
        </is>
      </c>
      <c r="U879" s="8" t="inlineStr">
        <f aca="false">IF(A879&lt;&gt;"",$I879-'v1 Frame'!M$3*SIN($C879)+'v1 Frame'!N$3*COS($C879)*SIN($E879)+'v1 Frame'!O$3*COS($C879)*COS($E879),"")</f>
        <is>
          <t/>
        </is>
      </c>
      <c r="V879" s="8" t="inlineStr">
        <f aca="false">IF(A879&lt;&gt;"",$G879+'v1 Frame'!P$3*COS($C879)+'v1 Frame'!Q$3*SIN($C879)*SIN($E879)+'v1 Frame'!R$3*SIN($C879)*COS($E879),"")</f>
        <is>
          <t/>
        </is>
      </c>
      <c r="W879" s="8" t="inlineStr">
        <f aca="false">IF(A879&lt;&gt;"",$H879+'v1 Frame'!Q$3*COS($E879)-'v1 Frame'!R$3*SIN($E879),"")</f>
        <is>
          <t/>
        </is>
      </c>
      <c r="X879" s="8" t="inlineStr">
        <f aca="false">IF(A879&lt;&gt;"",$I879-'v1 Frame'!P$3*SIN($C879)+'v1 Frame'!Q$3*COS($C879)*SIN($E879)+'v1 Frame'!R$3*COS($C879)*COS($E879),"")</f>
        <is>
          <t/>
        </is>
      </c>
      <c r="Y879" s="8" t="inlineStr">
        <f aca="false">IF(A879&lt;&gt;"",$G879+'v1 Frame'!S$3*COS($C879)+'v1 Frame'!T$3*SIN($C879)*SIN($E879)+'v1 Frame'!U$3*SIN($C879)*COS($E879),"")</f>
        <is>
          <t/>
        </is>
      </c>
      <c r="Z879" s="8" t="inlineStr">
        <f aca="false">IF(A879&lt;&gt;"",$H879+'v1 Frame'!T$3*COS($E879)-'v1 Frame'!U$3*SIN($E879),"")</f>
        <is>
          <t/>
        </is>
      </c>
      <c r="AA879" s="8" t="inlineStr">
        <f aca="false">IF(A879&lt;&gt;"",$I879-'v1 Frame'!S$3*SIN($C879)+'v1 Frame'!T$3*COS($C879)*SIN($E879)+'v1 Frame'!U$3*COS($C879)*COS($E879),"")</f>
        <is>
          <t/>
        </is>
      </c>
      <c r="AB879" s="8" t="inlineStr">
        <f aca="false">IF(A879&lt;&gt;"",$G879+'v1 Frame'!V$3*COS($C879)+'v1 Frame'!W$3*SIN($C879)*SIN($E879)+'v1 Frame'!X$3*SIN($C879)*COS($E879),"")</f>
        <is>
          <t/>
        </is>
      </c>
      <c r="AC879" s="8" t="inlineStr">
        <f aca="false">IF(A879&lt;&gt;"",$H879+'v1 Frame'!W$3*COS($E879)-'v1 Frame'!X$3*SIN($E879),"")</f>
        <is>
          <t/>
        </is>
      </c>
      <c r="AD879" s="8" t="inlineStr">
        <f aca="false">IF(A879&lt;&gt;"",$I879-'v1 Frame'!V$3*SIN($C879)+'v1 Frame'!W$3*COS($C879)*SIN($E879)+'v1 Frame'!X$3*COS($C879)*COS($E879),"")</f>
        <is>
          <t/>
        </is>
      </c>
      <c r="AE879" s="25" t="inlineStr">
        <f aca="false">IF(A879&lt;&gt;"",$G879+'v1 Frame'!Y$3*COS($C879)+'v1 Frame'!Z$3*SIN($C879)*SIN($E879)+'v1 Frame'!AA$3*SIN($C879)*COS($E879),"")</f>
        <is>
          <t/>
        </is>
      </c>
      <c r="AF879" s="25" t="inlineStr">
        <f aca="false">IF(A879&lt;&gt;"",$H879+'v1 Frame'!Z$3*COS($E879)-'v1 Frame'!AA$3*SIN($E879),"")</f>
        <is>
          <t/>
        </is>
      </c>
      <c r="AG879" s="25" t="inlineStr">
        <f aca="false">IF(A879&lt;&gt;"",$I879-'v1 Frame'!Y$3*SIN($C879)+'v1 Frame'!Z$3*COS($C879)*SIN($E879)+'v1 Frame'!AA$3*COS($C879)*COS($E879),"")</f>
        <is>
          <t/>
        </is>
      </c>
      <c r="AH879" s="8" t="inlineStr">
        <f aca="false">IF(A879&lt;&gt;"",SQRT(SUMSQ(G879:I879)),"")</f>
        <is>
          <t/>
        </is>
      </c>
      <c r="AI879" s="8" t="inlineStr">
        <f aca="false">IF(A879&lt;&gt;"",IF(AH879&lt;&gt;0,ACOS(I879/AH879),0),"")</f>
        <is>
          <t/>
        </is>
      </c>
      <c r="AJ879" s="8" t="inlineStr">
        <f aca="false">IF(A879&lt;&gt;"",DEGREES(AI879),"")</f>
        <is>
          <t/>
        </is>
      </c>
      <c r="AK879" s="8" t="inlineStr">
        <f aca="false">IF(A879&lt;&gt;"",IF(OR(G879&lt;&gt;0,H879&lt;&gt;0),ATAN2(G879,H879),0),"")</f>
        <is>
          <t/>
        </is>
      </c>
      <c r="AL879" s="8" t="inlineStr">
        <f aca="false">IF(A879&lt;&gt;"",DEGREES(AK879),"")</f>
        <is>
          <t/>
        </is>
      </c>
      <c r="AM879" s="8" t="inlineStr">
        <f aca="false">IF(A879&lt;&gt;"",SQRT(SUMSQ(J879:L879)),"")</f>
        <is>
          <t/>
        </is>
      </c>
      <c r="AN879" s="8" t="inlineStr">
        <f aca="false">IF(A879&lt;&gt;"",IF(AM879&lt;&gt;0,ACOS(L879/AM879),0),"")</f>
        <is>
          <t/>
        </is>
      </c>
      <c r="AO879" s="8" t="inlineStr">
        <f aca="false">IF(A879&lt;&gt;"",DEGREES(AN879),"")</f>
        <is>
          <t/>
        </is>
      </c>
      <c r="AP879" s="8" t="inlineStr">
        <f aca="false">IF(A879&lt;&gt;"",IF(OR(J879&lt;&gt;0,K879&lt;&gt;0),ATAN2(J879,K879),0),"")</f>
        <is>
          <t/>
        </is>
      </c>
      <c r="AQ879" s="8" t="inlineStr">
        <f aca="false">IF(A879&lt;&gt;"",DEGREES(AP879),"")</f>
        <is>
          <t/>
        </is>
      </c>
      <c r="AR879" s="8" t="inlineStr">
        <f aca="false">IF(A879&lt;&gt;"",SQRT(SUMSQ(M879:O879)),"")</f>
        <is>
          <t/>
        </is>
      </c>
      <c r="AS879" s="8" t="inlineStr">
        <f aca="false">IF(A879&lt;&gt;"",IF(AR879&lt;&gt;0,ACOS(O879/AR879),0),"")</f>
        <is>
          <t/>
        </is>
      </c>
      <c r="AT879" s="8" t="inlineStr">
        <f aca="false">IF(A879&lt;&gt;"",DEGREES(AS879),"")</f>
        <is>
          <t/>
        </is>
      </c>
      <c r="AU879" s="8" t="inlineStr">
        <f aca="false">IF(A879&lt;&gt;"",IF(OR(M879&lt;&gt;0,N879&lt;&gt;0),ATAN2(M879,N879),0),"")</f>
        <is>
          <t/>
        </is>
      </c>
      <c r="AV879" s="8" t="inlineStr">
        <f aca="false">IF(A879&lt;&gt;"",DEGREES(AU879),"")</f>
        <is>
          <t/>
        </is>
      </c>
      <c r="AW879" s="8" t="inlineStr">
        <f aca="false">IF(A879&lt;&gt;"",SQRT(SUMSQ(P879:R879)),"")</f>
        <is>
          <t/>
        </is>
      </c>
      <c r="AX879" s="8" t="inlineStr">
        <f aca="false">IF(A879&lt;&gt;"",IF(AW879&lt;&gt;0,ACOS(R879/AW879),0),"")</f>
        <is>
          <t/>
        </is>
      </c>
      <c r="AY879" s="8" t="inlineStr">
        <f aca="false">IF(A879&lt;&gt;"",DEGREES(AX879),"")</f>
        <is>
          <t/>
        </is>
      </c>
      <c r="AZ879" s="8" t="inlineStr">
        <f aca="false">IF(A879&lt;&gt;"",IF(OR(P879&lt;&gt;0,Q879&lt;&gt;0),ATAN2(P879,Q879),0),"")</f>
        <is>
          <t/>
        </is>
      </c>
      <c r="BA879" s="8" t="inlineStr">
        <f aca="false">IF(A879&lt;&gt;"",DEGREES(AZ879),"")</f>
        <is>
          <t/>
        </is>
      </c>
      <c r="BB879" s="8" t="inlineStr">
        <f aca="false">IF(A879&lt;&gt;"",SQRT(SUMSQ(S879:U879)),"")</f>
        <is>
          <t/>
        </is>
      </c>
      <c r="BC879" s="8" t="inlineStr">
        <f aca="false">IF(A879&lt;&gt;"",IF(BB879&lt;&gt;0,ACOS(U879/BB879),0),"")</f>
        <is>
          <t/>
        </is>
      </c>
      <c r="BD879" s="8" t="inlineStr">
        <f aca="false">IF(A879&lt;&gt;"",DEGREES(BC879),"")</f>
        <is>
          <t/>
        </is>
      </c>
      <c r="BE879" s="8" t="inlineStr">
        <f aca="false">IF(A879&lt;&gt;"",IF(OR(S879&lt;&gt;0,T879&lt;&gt;0),ATAN2(S879,T879),0),"")</f>
        <is>
          <t/>
        </is>
      </c>
      <c r="BF879" s="8" t="inlineStr">
        <f aca="false">IF(A879&lt;&gt;"",DEGREES(BE879),"")</f>
        <is>
          <t/>
        </is>
      </c>
      <c r="BG879" s="8" t="inlineStr">
        <f aca="false">IF(A879&lt;&gt;"",SQRT(SUMSQ(V879:X879)),"")</f>
        <is>
          <t/>
        </is>
      </c>
      <c r="BH879" s="8" t="inlineStr">
        <f aca="false">IF(A879&lt;&gt;"",IF(BG879&lt;&gt;0,ACOS(X879/BG879),0),"")</f>
        <is>
          <t/>
        </is>
      </c>
      <c r="BI879" s="8" t="inlineStr">
        <f aca="false">IF(A879&lt;&gt;"",DEGREES(BH879),"")</f>
        <is>
          <t/>
        </is>
      </c>
      <c r="BJ879" s="8" t="inlineStr">
        <f aca="false">IF(A879&lt;&gt;"",IF(OR(V879&lt;&gt;0,W879&lt;&gt;0),ATAN2(V879,W879),0),"")</f>
        <is>
          <t/>
        </is>
      </c>
      <c r="BK879" s="8" t="inlineStr">
        <f aca="false">IF(A879&lt;&gt;"",DEGREES(BJ879),"")</f>
        <is>
          <t/>
        </is>
      </c>
      <c r="BL879" s="8" t="inlineStr">
        <f aca="false">IF(A879&lt;&gt;"",SQRT(SUMSQ(Y879:AA879)),"")</f>
        <is>
          <t/>
        </is>
      </c>
      <c r="BM879" s="8" t="inlineStr">
        <f aca="false">IF(A879&lt;&gt;"",IF(BL879&lt;&gt;0,ACOS(AA879/BL879),0),"")</f>
        <is>
          <t/>
        </is>
      </c>
      <c r="BN879" s="8" t="inlineStr">
        <f aca="false">IF(A879&lt;&gt;"",DEGREES(BM879),"")</f>
        <is>
          <t/>
        </is>
      </c>
      <c r="BO879" s="8" t="inlineStr">
        <f aca="false">IF(A879&lt;&gt;"",IF(OR(Y879&lt;&gt;0,Z879&lt;&gt;0),ATAN2(Y879,Z879),0),"")</f>
        <is>
          <t/>
        </is>
      </c>
      <c r="BP879" s="8" t="inlineStr">
        <f aca="false">IF(A879&lt;&gt;"",DEGREES(BO879),"")</f>
        <is>
          <t/>
        </is>
      </c>
      <c r="BQ879" s="8" t="inlineStr">
        <f aca="false">IF(A879&lt;&gt;"",SQRT(SUMSQ(AB879:AD879)),"")</f>
        <is>
          <t/>
        </is>
      </c>
      <c r="BR879" s="8" t="inlineStr">
        <f aca="false">IF(A879&lt;&gt;"",IF(BQ879&lt;&gt;0,ACOS(AD879/BQ879),0),"")</f>
        <is>
          <t/>
        </is>
      </c>
      <c r="BS879" s="8" t="inlineStr">
        <f aca="false">IF(A879&lt;&gt;"",DEGREES(BR879),"")</f>
        <is>
          <t/>
        </is>
      </c>
      <c r="BT879" s="8" t="inlineStr">
        <f aca="false">IF(A879&lt;&gt;"",IF(OR(AB879&lt;&gt;0,AC879&lt;&gt;0),ATAN2(AB879,AC879),0),"")</f>
        <is>
          <t/>
        </is>
      </c>
      <c r="BU879" s="8" t="inlineStr">
        <f aca="false">IF(A879&lt;&gt;"",DEGREES(BT879),"")</f>
        <is>
          <t/>
        </is>
      </c>
      <c r="BV879" s="8" t="inlineStr">
        <f aca="false">IF(A879&lt;&gt;"",SQRT(SUMSQ(AE879:AG879)),"")</f>
        <is>
          <t/>
        </is>
      </c>
      <c r="BW879" s="8" t="inlineStr">
        <f aca="false">IF(A879&lt;&gt;"",IF(BV879&lt;&gt;0,ACOS(AG879/BV879),0),"")</f>
        <is>
          <t/>
        </is>
      </c>
      <c r="BX879" s="8" t="inlineStr">
        <f aca="false">IF(A879&lt;&gt;"",DEGREES(BW879),"")</f>
        <is>
          <t/>
        </is>
      </c>
      <c r="BY879" s="8" t="inlineStr">
        <f aca="false">IF(A879&lt;&gt;"",IF(OR(AF879&lt;&gt;0,AG879&lt;&gt;0),ATAN2(AF879,AG879),0),"")</f>
        <is>
          <t/>
        </is>
      </c>
      <c r="BZ879" s="8" t="inlineStr">
        <f aca="false">IF(A879&lt;&gt;"",DEGREES(BY879),"")</f>
        <is>
          <t/>
        </is>
      </c>
      <c r="CA879" s="0" t="inlineStr">
        <f aca="false">IF(A879&lt;&gt;"",IF(AND(AI879&lt;Parameters!$B$11,AI879&gt;Parameters!$B$12,AN879&lt;Parameters!$B$11,AN879&gt;Parameters!$B$12,AS879&lt;Parameters!$B$11,AS879&gt;Parameters!$B$12,AX879&lt;Parameters!$B$11,AX879&gt;Parameters!$B$12,BC879&lt;Parameters!$B$11,BC879&gt;Parameters!$B$12,BM879&lt;Parameters!$B$11,BM879&gt;Parameters!$B$12,BR879&lt;Parameters!$B$11,BR879&gt;Parameters!$B$12,BW879&lt;Parameters!$B$11,BW879&gt;Parameters!$B$12),1,0),"")</f>
        <is>
          <t/>
        </is>
      </c>
      <c r="CB879" s="0" t="inlineStr">
        <f aca="false">IF(A879&lt;&gt;"",IF(OR(AI879&lt;Parameters!$B$12,AI879&gt;Parameters!$B$11),0,1),"")</f>
        <is>
          <t/>
        </is>
      </c>
      <c r="CC879" s="0" t="inlineStr">
        <f aca="false">IF(A879&lt;&gt;"",IF(OR(AN879&lt;Parameters!$B$12,AN879&gt;Parameters!$B$11),0,1),"")</f>
        <is>
          <t/>
        </is>
      </c>
      <c r="CD879" s="0" t="inlineStr">
        <f aca="false">IF(A879&lt;&gt;"",IF(OR(AS879&lt;Parameters!$B$12,AS879&gt;Parameters!$B$11),0,1),"")</f>
        <is>
          <t/>
        </is>
      </c>
      <c r="CE879" s="0" t="inlineStr">
        <f aca="false">IF(A879&lt;&gt;"",IF(OR(AX879&lt;Parameters!$B$12,AX879&gt;Parameters!$B$11),0,1),"")</f>
        <is>
          <t/>
        </is>
      </c>
      <c r="CF879" s="0" t="inlineStr">
        <f aca="false">IF(A879&lt;&gt;"",IF(OR(BC879&lt;Parameters!$B$12,BC879&gt;Parameters!$B$11),0,1),"")</f>
        <is>
          <t/>
        </is>
      </c>
      <c r="CG879" s="0" t="inlineStr">
        <f aca="false">IF(A879&lt;&gt;"",IF(OR(BH879&lt;Parameters!$B$12,BH879&gt;Parameters!$B$11),0,1),"")</f>
        <is>
          <t/>
        </is>
      </c>
      <c r="CH879" s="0" t="inlineStr">
        <f aca="false">IF(A879&lt;&gt;"",IF(OR(BM879&lt;Parameters!$B$12,BM879&gt;Parameters!$B$11),0,1),"")</f>
        <is>
          <t/>
        </is>
      </c>
      <c r="CI879" s="0" t="inlineStr">
        <f aca="false">IF(A879&lt;&gt;"",IF(OR(BR879&lt;Parameters!$B$12,BR879&gt;Parameters!$B$11),0,1),"")</f>
        <is>
          <t/>
        </is>
      </c>
      <c r="CJ879" s="0" t="inlineStr">
        <f aca="false">IF(A879&lt;&gt;"",IF(OR(BW879&lt;Parameters!$B$12,BW879&gt;Parameters!$B$11),0,1),"")</f>
        <is>
          <t/>
        </is>
      </c>
      <c r="CK879" s="26" t="inlineStr">
        <f aca="false">IF(A879&lt;&gt;"",SUM(CB879:CJ879)/9,"")</f>
        <is>
          <t/>
        </is>
      </c>
      <c r="CL879" s="0" t="inlineStr">
        <f aca="false">IF(A879&lt;&gt;"",CK879*9,"")</f>
        <is>
          <t/>
        </is>
      </c>
      <c r="CM879" s="8" t="inlineStr">
        <f aca="false">IF(A879&lt;&gt;"",TEXT(B879,CM$2)&amp;" "&amp;TEXT(A879,CM$2),"")</f>
        <is>
          <t/>
        </is>
      </c>
    </row>
    <row r="880" customFormat="false" ht="15" hidden="false" customHeight="false" outlineLevel="0" collapsed="false">
      <c r="A880" s="0" t="inlineStr">
        <f aca="false">IF(OR(B879&lt;Parameters!$K$12,A879&lt;Parameters!$K$12),IF(A879&lt;Parameters!$K$12,A879+1,0),"")</f>
        <is>
          <t/>
        </is>
      </c>
      <c r="B880" s="0" t="inlineStr">
        <f aca="false">IF(A880&lt;&gt;"",IF(A880=0,B879+1,B879),"")</f>
        <is>
          <t/>
        </is>
      </c>
      <c r="C880" s="24" t="inlineStr">
        <f aca="false">IF(A880&lt;&gt;"",-_phi*(A880+0.5),"")</f>
        <is>
          <t/>
        </is>
      </c>
      <c r="D880" s="8" t="inlineStr">
        <f aca="false">IF(A880&lt;&gt;"",DEGREES(C880),"")</f>
        <is>
          <t/>
        </is>
      </c>
      <c r="E880" s="24" t="inlineStr">
        <f aca="false">IF(A880&lt;&gt;"",_phi*(B880+0.5),"")</f>
        <is>
          <t/>
        </is>
      </c>
      <c r="F880" s="8" t="inlineStr">
        <f aca="false">IF(A880&lt;&gt;"",DEGREES(E880),"")</f>
        <is>
          <t/>
        </is>
      </c>
      <c r="G880" s="8" t="inlineStr">
        <f aca="false">IF(A880&lt;&gt;"",LOOKUP(A880,h!$A$3:$A$30,h!$D$3:$D$30),"")</f>
        <is>
          <t/>
        </is>
      </c>
      <c r="H880" s="8" t="inlineStr">
        <f aca="false">IF(A880&lt;&gt;"",LOOKUP(B880,h!$A$3:$A$30,h!$D$3:$D$30),"")</f>
        <is>
          <t/>
        </is>
      </c>
      <c r="I880" s="8" t="inlineStr">
        <f aca="false">IF(A880&lt;&gt;"",_zif,"")</f>
        <is>
          <t/>
        </is>
      </c>
      <c r="J880" s="8" t="inlineStr">
        <f aca="false">IF(A880&lt;&gt;"",$G880+'v1 Frame'!D$3*COS($C880)+'v1 Frame'!E$3*SIN($C880)*SIN($E880)+'v1 Frame'!F$3*SIN($C880)*COS($E880),"")</f>
        <is>
          <t/>
        </is>
      </c>
      <c r="K880" s="8" t="inlineStr">
        <f aca="false">IF(A880&lt;&gt;"",$H880+'v1 Frame'!E$3*COS($E880)-'v1 Frame'!F$3*SIN($E880),"")</f>
        <is>
          <t/>
        </is>
      </c>
      <c r="L880" s="8" t="inlineStr">
        <f aca="false">IF(A880&lt;&gt;"",$I880-'v1 Frame'!D$3*SIN($C880)+'v1 Frame'!E$3*COS($C880)*SIN($E880)+'v1 Frame'!F$3*COS($C880)*COS($E880),"")</f>
        <is>
          <t/>
        </is>
      </c>
      <c r="M880" s="8" t="inlineStr">
        <f aca="false">IF(A880&lt;&gt;"",$G880+'v1 Frame'!G$3*COS($C880)+'v1 Frame'!H$3*SIN($C880)*SIN($E880)+'v1 Frame'!I$3*SIN($C880)*COS($E880),"")</f>
        <is>
          <t/>
        </is>
      </c>
      <c r="N880" s="8" t="inlineStr">
        <f aca="false">IF(A880&lt;&gt;"",$H880+'v1 Frame'!H$3*COS($E880)-'v1 Frame'!I$3*SIN($E880),"")</f>
        <is>
          <t/>
        </is>
      </c>
      <c r="O880" s="8" t="inlineStr">
        <f aca="false">IF(A880&lt;&gt;"",$I880-'v1 Frame'!G$3*SIN($C880)+'v1 Frame'!H$3*COS($C880)*SIN($E880)+'v1 Frame'!I$3*COS($C880)*COS($E880),"")</f>
        <is>
          <t/>
        </is>
      </c>
      <c r="P880" s="8" t="inlineStr">
        <f aca="false">IF(A880&lt;&gt;"",$G880+'v1 Frame'!J$3*COS($C880)+'v1 Frame'!K$3*SIN($C880)*SIN($E880)+'v1 Frame'!L$3*SIN($C880)*COS($E880),"")</f>
        <is>
          <t/>
        </is>
      </c>
      <c r="Q880" s="8" t="inlineStr">
        <f aca="false">IF(A880&lt;&gt;"",$H880+'v1 Frame'!K$3*COS($E880)-'v1 Frame'!L$3*SIN($E880),"")</f>
        <is>
          <t/>
        </is>
      </c>
      <c r="R880" s="8" t="inlineStr">
        <f aca="false">IF(A880&lt;&gt;"",$I880-'v1 Frame'!J$3*SIN($C880)+'v1 Frame'!K$3*COS($C880)*SIN($E880)+'v1 Frame'!L$3*COS($C880)*COS($E880),"")</f>
        <is>
          <t/>
        </is>
      </c>
      <c r="S880" s="8" t="inlineStr">
        <f aca="false">IF(A880&lt;&gt;"",$G880+'v1 Frame'!M$3*COS($C880)+'v1 Frame'!N$3*SIN($C880)*SIN($E880)+'v1 Frame'!O$3*SIN($C880)*COS($E880),"")</f>
        <is>
          <t/>
        </is>
      </c>
      <c r="T880" s="8" t="inlineStr">
        <f aca="false">IF(A880&lt;&gt;"",$H880+'v1 Frame'!N$3*COS($E880)-'v1 Frame'!O$3*SIN($E880),"")</f>
        <is>
          <t/>
        </is>
      </c>
      <c r="U880" s="8" t="inlineStr">
        <f aca="false">IF(A880&lt;&gt;"",$I880-'v1 Frame'!M$3*SIN($C880)+'v1 Frame'!N$3*COS($C880)*SIN($E880)+'v1 Frame'!O$3*COS($C880)*COS($E880),"")</f>
        <is>
          <t/>
        </is>
      </c>
      <c r="V880" s="8" t="inlineStr">
        <f aca="false">IF(A880&lt;&gt;"",$G880+'v1 Frame'!P$3*COS($C880)+'v1 Frame'!Q$3*SIN($C880)*SIN($E880)+'v1 Frame'!R$3*SIN($C880)*COS($E880),"")</f>
        <is>
          <t/>
        </is>
      </c>
      <c r="W880" s="8" t="inlineStr">
        <f aca="false">IF(A880&lt;&gt;"",$H880+'v1 Frame'!Q$3*COS($E880)-'v1 Frame'!R$3*SIN($E880),"")</f>
        <is>
          <t/>
        </is>
      </c>
      <c r="X880" s="8" t="inlineStr">
        <f aca="false">IF(A880&lt;&gt;"",$I880-'v1 Frame'!P$3*SIN($C880)+'v1 Frame'!Q$3*COS($C880)*SIN($E880)+'v1 Frame'!R$3*COS($C880)*COS($E880),"")</f>
        <is>
          <t/>
        </is>
      </c>
      <c r="Y880" s="8" t="inlineStr">
        <f aca="false">IF(A880&lt;&gt;"",$G880+'v1 Frame'!S$3*COS($C880)+'v1 Frame'!T$3*SIN($C880)*SIN($E880)+'v1 Frame'!U$3*SIN($C880)*COS($E880),"")</f>
        <is>
          <t/>
        </is>
      </c>
      <c r="Z880" s="8" t="inlineStr">
        <f aca="false">IF(A880&lt;&gt;"",$H880+'v1 Frame'!T$3*COS($E880)-'v1 Frame'!U$3*SIN($E880),"")</f>
        <is>
          <t/>
        </is>
      </c>
      <c r="AA880" s="8" t="inlineStr">
        <f aca="false">IF(A880&lt;&gt;"",$I880-'v1 Frame'!S$3*SIN($C880)+'v1 Frame'!T$3*COS($C880)*SIN($E880)+'v1 Frame'!U$3*COS($C880)*COS($E880),"")</f>
        <is>
          <t/>
        </is>
      </c>
      <c r="AB880" s="8" t="inlineStr">
        <f aca="false">IF(A880&lt;&gt;"",$G880+'v1 Frame'!V$3*COS($C880)+'v1 Frame'!W$3*SIN($C880)*SIN($E880)+'v1 Frame'!X$3*SIN($C880)*COS($E880),"")</f>
        <is>
          <t/>
        </is>
      </c>
      <c r="AC880" s="8" t="inlineStr">
        <f aca="false">IF(A880&lt;&gt;"",$H880+'v1 Frame'!W$3*COS($E880)-'v1 Frame'!X$3*SIN($E880),"")</f>
        <is>
          <t/>
        </is>
      </c>
      <c r="AD880" s="8" t="inlineStr">
        <f aca="false">IF(A880&lt;&gt;"",$I880-'v1 Frame'!V$3*SIN($C880)+'v1 Frame'!W$3*COS($C880)*SIN($E880)+'v1 Frame'!X$3*COS($C880)*COS($E880),"")</f>
        <is>
          <t/>
        </is>
      </c>
      <c r="AE880" s="25" t="inlineStr">
        <f aca="false">IF(A880&lt;&gt;"",$G880+'v1 Frame'!Y$3*COS($C880)+'v1 Frame'!Z$3*SIN($C880)*SIN($E880)+'v1 Frame'!AA$3*SIN($C880)*COS($E880),"")</f>
        <is>
          <t/>
        </is>
      </c>
      <c r="AF880" s="25" t="inlineStr">
        <f aca="false">IF(A880&lt;&gt;"",$H880+'v1 Frame'!Z$3*COS($E880)-'v1 Frame'!AA$3*SIN($E880),"")</f>
        <is>
          <t/>
        </is>
      </c>
      <c r="AG880" s="25" t="inlineStr">
        <f aca="false">IF(A880&lt;&gt;"",$I880-'v1 Frame'!Y$3*SIN($C880)+'v1 Frame'!Z$3*COS($C880)*SIN($E880)+'v1 Frame'!AA$3*COS($C880)*COS($E880),"")</f>
        <is>
          <t/>
        </is>
      </c>
      <c r="AH880" s="8" t="inlineStr">
        <f aca="false">IF(A880&lt;&gt;"",SQRT(SUMSQ(G880:I880)),"")</f>
        <is>
          <t/>
        </is>
      </c>
      <c r="AI880" s="8" t="inlineStr">
        <f aca="false">IF(A880&lt;&gt;"",IF(AH880&lt;&gt;0,ACOS(I880/AH880),0),"")</f>
        <is>
          <t/>
        </is>
      </c>
      <c r="AJ880" s="8" t="inlineStr">
        <f aca="false">IF(A880&lt;&gt;"",DEGREES(AI880),"")</f>
        <is>
          <t/>
        </is>
      </c>
      <c r="AK880" s="8" t="inlineStr">
        <f aca="false">IF(A880&lt;&gt;"",IF(OR(G880&lt;&gt;0,H880&lt;&gt;0),ATAN2(G880,H880),0),"")</f>
        <is>
          <t/>
        </is>
      </c>
      <c r="AL880" s="8" t="inlineStr">
        <f aca="false">IF(A880&lt;&gt;"",DEGREES(AK880),"")</f>
        <is>
          <t/>
        </is>
      </c>
      <c r="AM880" s="8" t="inlineStr">
        <f aca="false">IF(A880&lt;&gt;"",SQRT(SUMSQ(J880:L880)),"")</f>
        <is>
          <t/>
        </is>
      </c>
      <c r="AN880" s="8" t="inlineStr">
        <f aca="false">IF(A880&lt;&gt;"",IF(AM880&lt;&gt;0,ACOS(L880/AM880),0),"")</f>
        <is>
          <t/>
        </is>
      </c>
      <c r="AO880" s="8" t="inlineStr">
        <f aca="false">IF(A880&lt;&gt;"",DEGREES(AN880),"")</f>
        <is>
          <t/>
        </is>
      </c>
      <c r="AP880" s="8" t="inlineStr">
        <f aca="false">IF(A880&lt;&gt;"",IF(OR(J880&lt;&gt;0,K880&lt;&gt;0),ATAN2(J880,K880),0),"")</f>
        <is>
          <t/>
        </is>
      </c>
      <c r="AQ880" s="8" t="inlineStr">
        <f aca="false">IF(A880&lt;&gt;"",DEGREES(AP880),"")</f>
        <is>
          <t/>
        </is>
      </c>
      <c r="AR880" s="8" t="inlineStr">
        <f aca="false">IF(A880&lt;&gt;"",SQRT(SUMSQ(M880:O880)),"")</f>
        <is>
          <t/>
        </is>
      </c>
      <c r="AS880" s="8" t="inlineStr">
        <f aca="false">IF(A880&lt;&gt;"",IF(AR880&lt;&gt;0,ACOS(O880/AR880),0),"")</f>
        <is>
          <t/>
        </is>
      </c>
      <c r="AT880" s="8" t="inlineStr">
        <f aca="false">IF(A880&lt;&gt;"",DEGREES(AS880),"")</f>
        <is>
          <t/>
        </is>
      </c>
      <c r="AU880" s="8" t="inlineStr">
        <f aca="false">IF(A880&lt;&gt;"",IF(OR(M880&lt;&gt;0,N880&lt;&gt;0),ATAN2(M880,N880),0),"")</f>
        <is>
          <t/>
        </is>
      </c>
      <c r="AV880" s="8" t="inlineStr">
        <f aca="false">IF(A880&lt;&gt;"",DEGREES(AU880),"")</f>
        <is>
          <t/>
        </is>
      </c>
      <c r="AW880" s="8" t="inlineStr">
        <f aca="false">IF(A880&lt;&gt;"",SQRT(SUMSQ(P880:R880)),"")</f>
        <is>
          <t/>
        </is>
      </c>
      <c r="AX880" s="8" t="inlineStr">
        <f aca="false">IF(A880&lt;&gt;"",IF(AW880&lt;&gt;0,ACOS(R880/AW880),0),"")</f>
        <is>
          <t/>
        </is>
      </c>
      <c r="AY880" s="8" t="inlineStr">
        <f aca="false">IF(A880&lt;&gt;"",DEGREES(AX880),"")</f>
        <is>
          <t/>
        </is>
      </c>
      <c r="AZ880" s="8" t="inlineStr">
        <f aca="false">IF(A880&lt;&gt;"",IF(OR(P880&lt;&gt;0,Q880&lt;&gt;0),ATAN2(P880,Q880),0),"")</f>
        <is>
          <t/>
        </is>
      </c>
      <c r="BA880" s="8" t="inlineStr">
        <f aca="false">IF(A880&lt;&gt;"",DEGREES(AZ880),"")</f>
        <is>
          <t/>
        </is>
      </c>
      <c r="BB880" s="8" t="inlineStr">
        <f aca="false">IF(A880&lt;&gt;"",SQRT(SUMSQ(S880:U880)),"")</f>
        <is>
          <t/>
        </is>
      </c>
      <c r="BC880" s="8" t="inlineStr">
        <f aca="false">IF(A880&lt;&gt;"",IF(BB880&lt;&gt;0,ACOS(U880/BB880),0),"")</f>
        <is>
          <t/>
        </is>
      </c>
      <c r="BD880" s="8" t="inlineStr">
        <f aca="false">IF(A880&lt;&gt;"",DEGREES(BC880),"")</f>
        <is>
          <t/>
        </is>
      </c>
      <c r="BE880" s="8" t="inlineStr">
        <f aca="false">IF(A880&lt;&gt;"",IF(OR(S880&lt;&gt;0,T880&lt;&gt;0),ATAN2(S880,T880),0),"")</f>
        <is>
          <t/>
        </is>
      </c>
      <c r="BF880" s="8" t="inlineStr">
        <f aca="false">IF(A880&lt;&gt;"",DEGREES(BE880),"")</f>
        <is>
          <t/>
        </is>
      </c>
      <c r="BG880" s="8" t="inlineStr">
        <f aca="false">IF(A880&lt;&gt;"",SQRT(SUMSQ(V880:X880)),"")</f>
        <is>
          <t/>
        </is>
      </c>
      <c r="BH880" s="8" t="inlineStr">
        <f aca="false">IF(A880&lt;&gt;"",IF(BG880&lt;&gt;0,ACOS(X880/BG880),0),"")</f>
        <is>
          <t/>
        </is>
      </c>
      <c r="BI880" s="8" t="inlineStr">
        <f aca="false">IF(A880&lt;&gt;"",DEGREES(BH880),"")</f>
        <is>
          <t/>
        </is>
      </c>
      <c r="BJ880" s="8" t="inlineStr">
        <f aca="false">IF(A880&lt;&gt;"",IF(OR(V880&lt;&gt;0,W880&lt;&gt;0),ATAN2(V880,W880),0),"")</f>
        <is>
          <t/>
        </is>
      </c>
      <c r="BK880" s="8" t="inlineStr">
        <f aca="false">IF(A880&lt;&gt;"",DEGREES(BJ880),"")</f>
        <is>
          <t/>
        </is>
      </c>
      <c r="BL880" s="8" t="inlineStr">
        <f aca="false">IF(A880&lt;&gt;"",SQRT(SUMSQ(Y880:AA880)),"")</f>
        <is>
          <t/>
        </is>
      </c>
      <c r="BM880" s="8" t="inlineStr">
        <f aca="false">IF(A880&lt;&gt;"",IF(BL880&lt;&gt;0,ACOS(AA880/BL880),0),"")</f>
        <is>
          <t/>
        </is>
      </c>
      <c r="BN880" s="8" t="inlineStr">
        <f aca="false">IF(A880&lt;&gt;"",DEGREES(BM880),"")</f>
        <is>
          <t/>
        </is>
      </c>
      <c r="BO880" s="8" t="inlineStr">
        <f aca="false">IF(A880&lt;&gt;"",IF(OR(Y880&lt;&gt;0,Z880&lt;&gt;0),ATAN2(Y880,Z880),0),"")</f>
        <is>
          <t/>
        </is>
      </c>
      <c r="BP880" s="8" t="inlineStr">
        <f aca="false">IF(A880&lt;&gt;"",DEGREES(BO880),"")</f>
        <is>
          <t/>
        </is>
      </c>
      <c r="BQ880" s="8" t="inlineStr">
        <f aca="false">IF(A880&lt;&gt;"",SQRT(SUMSQ(AB880:AD880)),"")</f>
        <is>
          <t/>
        </is>
      </c>
      <c r="BR880" s="8" t="inlineStr">
        <f aca="false">IF(A880&lt;&gt;"",IF(BQ880&lt;&gt;0,ACOS(AD880/BQ880),0),"")</f>
        <is>
          <t/>
        </is>
      </c>
      <c r="BS880" s="8" t="inlineStr">
        <f aca="false">IF(A880&lt;&gt;"",DEGREES(BR880),"")</f>
        <is>
          <t/>
        </is>
      </c>
      <c r="BT880" s="8" t="inlineStr">
        <f aca="false">IF(A880&lt;&gt;"",IF(OR(AB880&lt;&gt;0,AC880&lt;&gt;0),ATAN2(AB880,AC880),0),"")</f>
        <is>
          <t/>
        </is>
      </c>
      <c r="BU880" s="8" t="inlineStr">
        <f aca="false">IF(A880&lt;&gt;"",DEGREES(BT880),"")</f>
        <is>
          <t/>
        </is>
      </c>
      <c r="BV880" s="8" t="inlineStr">
        <f aca="false">IF(A880&lt;&gt;"",SQRT(SUMSQ(AE880:AG880)),"")</f>
        <is>
          <t/>
        </is>
      </c>
      <c r="BW880" s="8" t="inlineStr">
        <f aca="false">IF(A880&lt;&gt;"",IF(BV880&lt;&gt;0,ACOS(AG880/BV880),0),"")</f>
        <is>
          <t/>
        </is>
      </c>
      <c r="BX880" s="8" t="inlineStr">
        <f aca="false">IF(A880&lt;&gt;"",DEGREES(BW880),"")</f>
        <is>
          <t/>
        </is>
      </c>
      <c r="BY880" s="8" t="inlineStr">
        <f aca="false">IF(A880&lt;&gt;"",IF(OR(AF880&lt;&gt;0,AG880&lt;&gt;0),ATAN2(AF880,AG880),0),"")</f>
        <is>
          <t/>
        </is>
      </c>
      <c r="BZ880" s="8" t="inlineStr">
        <f aca="false">IF(A880&lt;&gt;"",DEGREES(BY880),"")</f>
        <is>
          <t/>
        </is>
      </c>
      <c r="CA880" s="0" t="inlineStr">
        <f aca="false">IF(A880&lt;&gt;"",IF(AND(AI880&lt;Parameters!$B$11,AI880&gt;Parameters!$B$12,AN880&lt;Parameters!$B$11,AN880&gt;Parameters!$B$12,AS880&lt;Parameters!$B$11,AS880&gt;Parameters!$B$12,AX880&lt;Parameters!$B$11,AX880&gt;Parameters!$B$12,BC880&lt;Parameters!$B$11,BC880&gt;Parameters!$B$12,BM880&lt;Parameters!$B$11,BM880&gt;Parameters!$B$12,BR880&lt;Parameters!$B$11,BR880&gt;Parameters!$B$12,BW880&lt;Parameters!$B$11,BW880&gt;Parameters!$B$12),1,0),"")</f>
        <is>
          <t/>
        </is>
      </c>
      <c r="CB880" s="0" t="inlineStr">
        <f aca="false">IF(A880&lt;&gt;"",IF(OR(AI880&lt;Parameters!$B$12,AI880&gt;Parameters!$B$11),0,1),"")</f>
        <is>
          <t/>
        </is>
      </c>
      <c r="CC880" s="0" t="inlineStr">
        <f aca="false">IF(A880&lt;&gt;"",IF(OR(AN880&lt;Parameters!$B$12,AN880&gt;Parameters!$B$11),0,1),"")</f>
        <is>
          <t/>
        </is>
      </c>
      <c r="CD880" s="0" t="inlineStr">
        <f aca="false">IF(A880&lt;&gt;"",IF(OR(AS880&lt;Parameters!$B$12,AS880&gt;Parameters!$B$11),0,1),"")</f>
        <is>
          <t/>
        </is>
      </c>
      <c r="CE880" s="0" t="inlineStr">
        <f aca="false">IF(A880&lt;&gt;"",IF(OR(AX880&lt;Parameters!$B$12,AX880&gt;Parameters!$B$11),0,1),"")</f>
        <is>
          <t/>
        </is>
      </c>
      <c r="CF880" s="0" t="inlineStr">
        <f aca="false">IF(A880&lt;&gt;"",IF(OR(BC880&lt;Parameters!$B$12,BC880&gt;Parameters!$B$11),0,1),"")</f>
        <is>
          <t/>
        </is>
      </c>
      <c r="CG880" s="0" t="inlineStr">
        <f aca="false">IF(A880&lt;&gt;"",IF(OR(BH880&lt;Parameters!$B$12,BH880&gt;Parameters!$B$11),0,1),"")</f>
        <is>
          <t/>
        </is>
      </c>
      <c r="CH880" s="0" t="inlineStr">
        <f aca="false">IF(A880&lt;&gt;"",IF(OR(BM880&lt;Parameters!$B$12,BM880&gt;Parameters!$B$11),0,1),"")</f>
        <is>
          <t/>
        </is>
      </c>
      <c r="CI880" s="0" t="inlineStr">
        <f aca="false">IF(A880&lt;&gt;"",IF(OR(BR880&lt;Parameters!$B$12,BR880&gt;Parameters!$B$11),0,1),"")</f>
        <is>
          <t/>
        </is>
      </c>
      <c r="CJ880" s="0" t="inlineStr">
        <f aca="false">IF(A880&lt;&gt;"",IF(OR(BW880&lt;Parameters!$B$12,BW880&gt;Parameters!$B$11),0,1),"")</f>
        <is>
          <t/>
        </is>
      </c>
      <c r="CK880" s="26" t="inlineStr">
        <f aca="false">IF(A880&lt;&gt;"",SUM(CB880:CJ880)/9,"")</f>
        <is>
          <t/>
        </is>
      </c>
      <c r="CL880" s="0" t="inlineStr">
        <f aca="false">IF(A880&lt;&gt;"",CK880*9,"")</f>
        <is>
          <t/>
        </is>
      </c>
      <c r="CM880" s="8" t="inlineStr">
        <f aca="false">IF(A880&lt;&gt;"",TEXT(B880,CM$2)&amp;" "&amp;TEXT(A880,CM$2),"")</f>
        <is>
          <t/>
        </is>
      </c>
    </row>
    <row r="881" customFormat="false" ht="15" hidden="false" customHeight="false" outlineLevel="0" collapsed="false">
      <c r="A881" s="0" t="inlineStr">
        <f aca="false">IF(OR(B880&lt;Parameters!$K$12,A880&lt;Parameters!$K$12),IF(A880&lt;Parameters!$K$12,A880+1,0),"")</f>
        <is>
          <t/>
        </is>
      </c>
      <c r="B881" s="0" t="inlineStr">
        <f aca="false">IF(A881&lt;&gt;"",IF(A881=0,B880+1,B880),"")</f>
        <is>
          <t/>
        </is>
      </c>
      <c r="C881" s="24" t="inlineStr">
        <f aca="false">IF(A881&lt;&gt;"",-_phi*(A881+0.5),"")</f>
        <is>
          <t/>
        </is>
      </c>
      <c r="D881" s="8" t="inlineStr">
        <f aca="false">IF(A881&lt;&gt;"",DEGREES(C881),"")</f>
        <is>
          <t/>
        </is>
      </c>
      <c r="E881" s="24" t="inlineStr">
        <f aca="false">IF(A881&lt;&gt;"",_phi*(B881+0.5),"")</f>
        <is>
          <t/>
        </is>
      </c>
      <c r="F881" s="8" t="inlineStr">
        <f aca="false">IF(A881&lt;&gt;"",DEGREES(E881),"")</f>
        <is>
          <t/>
        </is>
      </c>
      <c r="G881" s="8" t="inlineStr">
        <f aca="false">IF(A881&lt;&gt;"",LOOKUP(A881,h!$A$3:$A$30,h!$D$3:$D$30),"")</f>
        <is>
          <t/>
        </is>
      </c>
      <c r="H881" s="8" t="inlineStr">
        <f aca="false">IF(A881&lt;&gt;"",LOOKUP(B881,h!$A$3:$A$30,h!$D$3:$D$30),"")</f>
        <is>
          <t/>
        </is>
      </c>
      <c r="I881" s="8" t="inlineStr">
        <f aca="false">IF(A881&lt;&gt;"",_zif,"")</f>
        <is>
          <t/>
        </is>
      </c>
      <c r="J881" s="8" t="inlineStr">
        <f aca="false">IF(A881&lt;&gt;"",$G881+'v1 Frame'!D$3*COS($C881)+'v1 Frame'!E$3*SIN($C881)*SIN($E881)+'v1 Frame'!F$3*SIN($C881)*COS($E881),"")</f>
        <is>
          <t/>
        </is>
      </c>
      <c r="K881" s="8" t="inlineStr">
        <f aca="false">IF(A881&lt;&gt;"",$H881+'v1 Frame'!E$3*COS($E881)-'v1 Frame'!F$3*SIN($E881),"")</f>
        <is>
          <t/>
        </is>
      </c>
      <c r="L881" s="8" t="inlineStr">
        <f aca="false">IF(A881&lt;&gt;"",$I881-'v1 Frame'!D$3*SIN($C881)+'v1 Frame'!E$3*COS($C881)*SIN($E881)+'v1 Frame'!F$3*COS($C881)*COS($E881),"")</f>
        <is>
          <t/>
        </is>
      </c>
      <c r="M881" s="8" t="inlineStr">
        <f aca="false">IF(A881&lt;&gt;"",$G881+'v1 Frame'!G$3*COS($C881)+'v1 Frame'!H$3*SIN($C881)*SIN($E881)+'v1 Frame'!I$3*SIN($C881)*COS($E881),"")</f>
        <is>
          <t/>
        </is>
      </c>
      <c r="N881" s="8" t="inlineStr">
        <f aca="false">IF(A881&lt;&gt;"",$H881+'v1 Frame'!H$3*COS($E881)-'v1 Frame'!I$3*SIN($E881),"")</f>
        <is>
          <t/>
        </is>
      </c>
      <c r="O881" s="8" t="inlineStr">
        <f aca="false">IF(A881&lt;&gt;"",$I881-'v1 Frame'!G$3*SIN($C881)+'v1 Frame'!H$3*COS($C881)*SIN($E881)+'v1 Frame'!I$3*COS($C881)*COS($E881),"")</f>
        <is>
          <t/>
        </is>
      </c>
      <c r="P881" s="8" t="inlineStr">
        <f aca="false">IF(A881&lt;&gt;"",$G881+'v1 Frame'!J$3*COS($C881)+'v1 Frame'!K$3*SIN($C881)*SIN($E881)+'v1 Frame'!L$3*SIN($C881)*COS($E881),"")</f>
        <is>
          <t/>
        </is>
      </c>
      <c r="Q881" s="8" t="inlineStr">
        <f aca="false">IF(A881&lt;&gt;"",$H881+'v1 Frame'!K$3*COS($E881)-'v1 Frame'!L$3*SIN($E881),"")</f>
        <is>
          <t/>
        </is>
      </c>
      <c r="R881" s="8" t="inlineStr">
        <f aca="false">IF(A881&lt;&gt;"",$I881-'v1 Frame'!J$3*SIN($C881)+'v1 Frame'!K$3*COS($C881)*SIN($E881)+'v1 Frame'!L$3*COS($C881)*COS($E881),"")</f>
        <is>
          <t/>
        </is>
      </c>
      <c r="S881" s="8" t="inlineStr">
        <f aca="false">IF(A881&lt;&gt;"",$G881+'v1 Frame'!M$3*COS($C881)+'v1 Frame'!N$3*SIN($C881)*SIN($E881)+'v1 Frame'!O$3*SIN($C881)*COS($E881),"")</f>
        <is>
          <t/>
        </is>
      </c>
      <c r="T881" s="8" t="inlineStr">
        <f aca="false">IF(A881&lt;&gt;"",$H881+'v1 Frame'!N$3*COS($E881)-'v1 Frame'!O$3*SIN($E881),"")</f>
        <is>
          <t/>
        </is>
      </c>
      <c r="U881" s="8" t="inlineStr">
        <f aca="false">IF(A881&lt;&gt;"",$I881-'v1 Frame'!M$3*SIN($C881)+'v1 Frame'!N$3*COS($C881)*SIN($E881)+'v1 Frame'!O$3*COS($C881)*COS($E881),"")</f>
        <is>
          <t/>
        </is>
      </c>
      <c r="V881" s="8" t="inlineStr">
        <f aca="false">IF(A881&lt;&gt;"",$G881+'v1 Frame'!P$3*COS($C881)+'v1 Frame'!Q$3*SIN($C881)*SIN($E881)+'v1 Frame'!R$3*SIN($C881)*COS($E881),"")</f>
        <is>
          <t/>
        </is>
      </c>
      <c r="W881" s="8" t="inlineStr">
        <f aca="false">IF(A881&lt;&gt;"",$H881+'v1 Frame'!Q$3*COS($E881)-'v1 Frame'!R$3*SIN($E881),"")</f>
        <is>
          <t/>
        </is>
      </c>
      <c r="X881" s="8" t="inlineStr">
        <f aca="false">IF(A881&lt;&gt;"",$I881-'v1 Frame'!P$3*SIN($C881)+'v1 Frame'!Q$3*COS($C881)*SIN($E881)+'v1 Frame'!R$3*COS($C881)*COS($E881),"")</f>
        <is>
          <t/>
        </is>
      </c>
      <c r="Y881" s="8" t="inlineStr">
        <f aca="false">IF(A881&lt;&gt;"",$G881+'v1 Frame'!S$3*COS($C881)+'v1 Frame'!T$3*SIN($C881)*SIN($E881)+'v1 Frame'!U$3*SIN($C881)*COS($E881),"")</f>
        <is>
          <t/>
        </is>
      </c>
      <c r="Z881" s="8" t="inlineStr">
        <f aca="false">IF(A881&lt;&gt;"",$H881+'v1 Frame'!T$3*COS($E881)-'v1 Frame'!U$3*SIN($E881),"")</f>
        <is>
          <t/>
        </is>
      </c>
      <c r="AA881" s="8" t="inlineStr">
        <f aca="false">IF(A881&lt;&gt;"",$I881-'v1 Frame'!S$3*SIN($C881)+'v1 Frame'!T$3*COS($C881)*SIN($E881)+'v1 Frame'!U$3*COS($C881)*COS($E881),"")</f>
        <is>
          <t/>
        </is>
      </c>
      <c r="AB881" s="8" t="inlineStr">
        <f aca="false">IF(A881&lt;&gt;"",$G881+'v1 Frame'!V$3*COS($C881)+'v1 Frame'!W$3*SIN($C881)*SIN($E881)+'v1 Frame'!X$3*SIN($C881)*COS($E881),"")</f>
        <is>
          <t/>
        </is>
      </c>
      <c r="AC881" s="8" t="inlineStr">
        <f aca="false">IF(A881&lt;&gt;"",$H881+'v1 Frame'!W$3*COS($E881)-'v1 Frame'!X$3*SIN($E881),"")</f>
        <is>
          <t/>
        </is>
      </c>
      <c r="AD881" s="8" t="inlineStr">
        <f aca="false">IF(A881&lt;&gt;"",$I881-'v1 Frame'!V$3*SIN($C881)+'v1 Frame'!W$3*COS($C881)*SIN($E881)+'v1 Frame'!X$3*COS($C881)*COS($E881),"")</f>
        <is>
          <t/>
        </is>
      </c>
      <c r="AE881" s="25" t="inlineStr">
        <f aca="false">IF(A881&lt;&gt;"",$G881+'v1 Frame'!Y$3*COS($C881)+'v1 Frame'!Z$3*SIN($C881)*SIN($E881)+'v1 Frame'!AA$3*SIN($C881)*COS($E881),"")</f>
        <is>
          <t/>
        </is>
      </c>
      <c r="AF881" s="25" t="inlineStr">
        <f aca="false">IF(A881&lt;&gt;"",$H881+'v1 Frame'!Z$3*COS($E881)-'v1 Frame'!AA$3*SIN($E881),"")</f>
        <is>
          <t/>
        </is>
      </c>
      <c r="AG881" s="25" t="inlineStr">
        <f aca="false">IF(A881&lt;&gt;"",$I881-'v1 Frame'!Y$3*SIN($C881)+'v1 Frame'!Z$3*COS($C881)*SIN($E881)+'v1 Frame'!AA$3*COS($C881)*COS($E881),"")</f>
        <is>
          <t/>
        </is>
      </c>
      <c r="AH881" s="8" t="inlineStr">
        <f aca="false">IF(A881&lt;&gt;"",SQRT(SUMSQ(G881:I881)),"")</f>
        <is>
          <t/>
        </is>
      </c>
      <c r="AI881" s="8" t="inlineStr">
        <f aca="false">IF(A881&lt;&gt;"",IF(AH881&lt;&gt;0,ACOS(I881/AH881),0),"")</f>
        <is>
          <t/>
        </is>
      </c>
      <c r="AJ881" s="8" t="inlineStr">
        <f aca="false">IF(A881&lt;&gt;"",DEGREES(AI881),"")</f>
        <is>
          <t/>
        </is>
      </c>
      <c r="AK881" s="8" t="inlineStr">
        <f aca="false">IF(A881&lt;&gt;"",IF(OR(G881&lt;&gt;0,H881&lt;&gt;0),ATAN2(G881,H881),0),"")</f>
        <is>
          <t/>
        </is>
      </c>
      <c r="AL881" s="8" t="inlineStr">
        <f aca="false">IF(A881&lt;&gt;"",DEGREES(AK881),"")</f>
        <is>
          <t/>
        </is>
      </c>
      <c r="AM881" s="8" t="inlineStr">
        <f aca="false">IF(A881&lt;&gt;"",SQRT(SUMSQ(J881:L881)),"")</f>
        <is>
          <t/>
        </is>
      </c>
      <c r="AN881" s="8" t="inlineStr">
        <f aca="false">IF(A881&lt;&gt;"",IF(AM881&lt;&gt;0,ACOS(L881/AM881),0),"")</f>
        <is>
          <t/>
        </is>
      </c>
      <c r="AO881" s="8" t="inlineStr">
        <f aca="false">IF(A881&lt;&gt;"",DEGREES(AN881),"")</f>
        <is>
          <t/>
        </is>
      </c>
      <c r="AP881" s="8" t="inlineStr">
        <f aca="false">IF(A881&lt;&gt;"",IF(OR(J881&lt;&gt;0,K881&lt;&gt;0),ATAN2(J881,K881),0),"")</f>
        <is>
          <t/>
        </is>
      </c>
      <c r="AQ881" s="8" t="inlineStr">
        <f aca="false">IF(A881&lt;&gt;"",DEGREES(AP881),"")</f>
        <is>
          <t/>
        </is>
      </c>
      <c r="AR881" s="8" t="inlineStr">
        <f aca="false">IF(A881&lt;&gt;"",SQRT(SUMSQ(M881:O881)),"")</f>
        <is>
          <t/>
        </is>
      </c>
      <c r="AS881" s="8" t="inlineStr">
        <f aca="false">IF(A881&lt;&gt;"",IF(AR881&lt;&gt;0,ACOS(O881/AR881),0),"")</f>
        <is>
          <t/>
        </is>
      </c>
      <c r="AT881" s="8" t="inlineStr">
        <f aca="false">IF(A881&lt;&gt;"",DEGREES(AS881),"")</f>
        <is>
          <t/>
        </is>
      </c>
      <c r="AU881" s="8" t="inlineStr">
        <f aca="false">IF(A881&lt;&gt;"",IF(OR(M881&lt;&gt;0,N881&lt;&gt;0),ATAN2(M881,N881),0),"")</f>
        <is>
          <t/>
        </is>
      </c>
      <c r="AV881" s="8" t="inlineStr">
        <f aca="false">IF(A881&lt;&gt;"",DEGREES(AU881),"")</f>
        <is>
          <t/>
        </is>
      </c>
      <c r="AW881" s="8" t="inlineStr">
        <f aca="false">IF(A881&lt;&gt;"",SQRT(SUMSQ(P881:R881)),"")</f>
        <is>
          <t/>
        </is>
      </c>
      <c r="AX881" s="8" t="inlineStr">
        <f aca="false">IF(A881&lt;&gt;"",IF(AW881&lt;&gt;0,ACOS(R881/AW881),0),"")</f>
        <is>
          <t/>
        </is>
      </c>
      <c r="AY881" s="8" t="inlineStr">
        <f aca="false">IF(A881&lt;&gt;"",DEGREES(AX881),"")</f>
        <is>
          <t/>
        </is>
      </c>
      <c r="AZ881" s="8" t="inlineStr">
        <f aca="false">IF(A881&lt;&gt;"",IF(OR(P881&lt;&gt;0,Q881&lt;&gt;0),ATAN2(P881,Q881),0),"")</f>
        <is>
          <t/>
        </is>
      </c>
      <c r="BA881" s="8" t="inlineStr">
        <f aca="false">IF(A881&lt;&gt;"",DEGREES(AZ881),"")</f>
        <is>
          <t/>
        </is>
      </c>
      <c r="BB881" s="8" t="inlineStr">
        <f aca="false">IF(A881&lt;&gt;"",SQRT(SUMSQ(S881:U881)),"")</f>
        <is>
          <t/>
        </is>
      </c>
      <c r="BC881" s="8" t="inlineStr">
        <f aca="false">IF(A881&lt;&gt;"",IF(BB881&lt;&gt;0,ACOS(U881/BB881),0),"")</f>
        <is>
          <t/>
        </is>
      </c>
      <c r="BD881" s="8" t="inlineStr">
        <f aca="false">IF(A881&lt;&gt;"",DEGREES(BC881),"")</f>
        <is>
          <t/>
        </is>
      </c>
      <c r="BE881" s="8" t="inlineStr">
        <f aca="false">IF(A881&lt;&gt;"",IF(OR(S881&lt;&gt;0,T881&lt;&gt;0),ATAN2(S881,T881),0),"")</f>
        <is>
          <t/>
        </is>
      </c>
      <c r="BF881" s="8" t="inlineStr">
        <f aca="false">IF(A881&lt;&gt;"",DEGREES(BE881),"")</f>
        <is>
          <t/>
        </is>
      </c>
      <c r="BG881" s="8" t="inlineStr">
        <f aca="false">IF(A881&lt;&gt;"",SQRT(SUMSQ(V881:X881)),"")</f>
        <is>
          <t/>
        </is>
      </c>
      <c r="BH881" s="8" t="inlineStr">
        <f aca="false">IF(A881&lt;&gt;"",IF(BG881&lt;&gt;0,ACOS(X881/BG881),0),"")</f>
        <is>
          <t/>
        </is>
      </c>
      <c r="BI881" s="8" t="inlineStr">
        <f aca="false">IF(A881&lt;&gt;"",DEGREES(BH881),"")</f>
        <is>
          <t/>
        </is>
      </c>
      <c r="BJ881" s="8" t="inlineStr">
        <f aca="false">IF(A881&lt;&gt;"",IF(OR(V881&lt;&gt;0,W881&lt;&gt;0),ATAN2(V881,W881),0),"")</f>
        <is>
          <t/>
        </is>
      </c>
      <c r="BK881" s="8" t="inlineStr">
        <f aca="false">IF(A881&lt;&gt;"",DEGREES(BJ881),"")</f>
        <is>
          <t/>
        </is>
      </c>
      <c r="BL881" s="8" t="inlineStr">
        <f aca="false">IF(A881&lt;&gt;"",SQRT(SUMSQ(Y881:AA881)),"")</f>
        <is>
          <t/>
        </is>
      </c>
      <c r="BM881" s="8" t="inlineStr">
        <f aca="false">IF(A881&lt;&gt;"",IF(BL881&lt;&gt;0,ACOS(AA881/BL881),0),"")</f>
        <is>
          <t/>
        </is>
      </c>
      <c r="BN881" s="8" t="inlineStr">
        <f aca="false">IF(A881&lt;&gt;"",DEGREES(BM881),"")</f>
        <is>
          <t/>
        </is>
      </c>
      <c r="BO881" s="8" t="inlineStr">
        <f aca="false">IF(A881&lt;&gt;"",IF(OR(Y881&lt;&gt;0,Z881&lt;&gt;0),ATAN2(Y881,Z881),0),"")</f>
        <is>
          <t/>
        </is>
      </c>
      <c r="BP881" s="8" t="inlineStr">
        <f aca="false">IF(A881&lt;&gt;"",DEGREES(BO881),"")</f>
        <is>
          <t/>
        </is>
      </c>
      <c r="BQ881" s="8" t="inlineStr">
        <f aca="false">IF(A881&lt;&gt;"",SQRT(SUMSQ(AB881:AD881)),"")</f>
        <is>
          <t/>
        </is>
      </c>
      <c r="BR881" s="8" t="inlineStr">
        <f aca="false">IF(A881&lt;&gt;"",IF(BQ881&lt;&gt;0,ACOS(AD881/BQ881),0),"")</f>
        <is>
          <t/>
        </is>
      </c>
      <c r="BS881" s="8" t="inlineStr">
        <f aca="false">IF(A881&lt;&gt;"",DEGREES(BR881),"")</f>
        <is>
          <t/>
        </is>
      </c>
      <c r="BT881" s="8" t="inlineStr">
        <f aca="false">IF(A881&lt;&gt;"",IF(OR(AB881&lt;&gt;0,AC881&lt;&gt;0),ATAN2(AB881,AC881),0),"")</f>
        <is>
          <t/>
        </is>
      </c>
      <c r="BU881" s="8" t="inlineStr">
        <f aca="false">IF(A881&lt;&gt;"",DEGREES(BT881),"")</f>
        <is>
          <t/>
        </is>
      </c>
      <c r="BV881" s="8" t="inlineStr">
        <f aca="false">IF(A881&lt;&gt;"",SQRT(SUMSQ(AE881:AG881)),"")</f>
        <is>
          <t/>
        </is>
      </c>
      <c r="BW881" s="8" t="inlineStr">
        <f aca="false">IF(A881&lt;&gt;"",IF(BV881&lt;&gt;0,ACOS(AG881/BV881),0),"")</f>
        <is>
          <t/>
        </is>
      </c>
      <c r="BX881" s="8" t="inlineStr">
        <f aca="false">IF(A881&lt;&gt;"",DEGREES(BW881),"")</f>
        <is>
          <t/>
        </is>
      </c>
      <c r="BY881" s="8" t="inlineStr">
        <f aca="false">IF(A881&lt;&gt;"",IF(OR(AF881&lt;&gt;0,AG881&lt;&gt;0),ATAN2(AF881,AG881),0),"")</f>
        <is>
          <t/>
        </is>
      </c>
      <c r="BZ881" s="8" t="inlineStr">
        <f aca="false">IF(A881&lt;&gt;"",DEGREES(BY881),"")</f>
        <is>
          <t/>
        </is>
      </c>
      <c r="CA881" s="0" t="inlineStr">
        <f aca="false">IF(A881&lt;&gt;"",IF(AND(AI881&lt;Parameters!$B$11,AI881&gt;Parameters!$B$12,AN881&lt;Parameters!$B$11,AN881&gt;Parameters!$B$12,AS881&lt;Parameters!$B$11,AS881&gt;Parameters!$B$12,AX881&lt;Parameters!$B$11,AX881&gt;Parameters!$B$12,BC881&lt;Parameters!$B$11,BC881&gt;Parameters!$B$12,BM881&lt;Parameters!$B$11,BM881&gt;Parameters!$B$12,BR881&lt;Parameters!$B$11,BR881&gt;Parameters!$B$12,BW881&lt;Parameters!$B$11,BW881&gt;Parameters!$B$12),1,0),"")</f>
        <is>
          <t/>
        </is>
      </c>
      <c r="CB881" s="0" t="inlineStr">
        <f aca="false">IF(A881&lt;&gt;"",IF(OR(AI881&lt;Parameters!$B$12,AI881&gt;Parameters!$B$11),0,1),"")</f>
        <is>
          <t/>
        </is>
      </c>
      <c r="CC881" s="0" t="inlineStr">
        <f aca="false">IF(A881&lt;&gt;"",IF(OR(AN881&lt;Parameters!$B$12,AN881&gt;Parameters!$B$11),0,1),"")</f>
        <is>
          <t/>
        </is>
      </c>
      <c r="CD881" s="0" t="inlineStr">
        <f aca="false">IF(A881&lt;&gt;"",IF(OR(AS881&lt;Parameters!$B$12,AS881&gt;Parameters!$B$11),0,1),"")</f>
        <is>
          <t/>
        </is>
      </c>
      <c r="CE881" s="0" t="inlineStr">
        <f aca="false">IF(A881&lt;&gt;"",IF(OR(AX881&lt;Parameters!$B$12,AX881&gt;Parameters!$B$11),0,1),"")</f>
        <is>
          <t/>
        </is>
      </c>
      <c r="CF881" s="0" t="inlineStr">
        <f aca="false">IF(A881&lt;&gt;"",IF(OR(BC881&lt;Parameters!$B$12,BC881&gt;Parameters!$B$11),0,1),"")</f>
        <is>
          <t/>
        </is>
      </c>
      <c r="CG881" s="0" t="inlineStr">
        <f aca="false">IF(A881&lt;&gt;"",IF(OR(BH881&lt;Parameters!$B$12,BH881&gt;Parameters!$B$11),0,1),"")</f>
        <is>
          <t/>
        </is>
      </c>
      <c r="CH881" s="0" t="inlineStr">
        <f aca="false">IF(A881&lt;&gt;"",IF(OR(BM881&lt;Parameters!$B$12,BM881&gt;Parameters!$B$11),0,1),"")</f>
        <is>
          <t/>
        </is>
      </c>
      <c r="CI881" s="0" t="inlineStr">
        <f aca="false">IF(A881&lt;&gt;"",IF(OR(BR881&lt;Parameters!$B$12,BR881&gt;Parameters!$B$11),0,1),"")</f>
        <is>
          <t/>
        </is>
      </c>
      <c r="CJ881" s="0" t="inlineStr">
        <f aca="false">IF(A881&lt;&gt;"",IF(OR(BW881&lt;Parameters!$B$12,BW881&gt;Parameters!$B$11),0,1),"")</f>
        <is>
          <t/>
        </is>
      </c>
      <c r="CK881" s="26" t="inlineStr">
        <f aca="false">IF(A881&lt;&gt;"",SUM(CB881:CJ881)/9,"")</f>
        <is>
          <t/>
        </is>
      </c>
      <c r="CL881" s="0" t="inlineStr">
        <f aca="false">IF(A881&lt;&gt;"",CK881*9,"")</f>
        <is>
          <t/>
        </is>
      </c>
      <c r="CM881" s="8" t="inlineStr">
        <f aca="false">IF(A881&lt;&gt;"",TEXT(B881,CM$2)&amp;" "&amp;TEXT(A881,CM$2),"")</f>
        <is>
          <t/>
        </is>
      </c>
    </row>
    <row r="882" customFormat="false" ht="15" hidden="false" customHeight="false" outlineLevel="0" collapsed="false">
      <c r="A882" s="0" t="inlineStr">
        <f aca="false">IF(OR(B881&lt;Parameters!$K$12,A881&lt;Parameters!$K$12),IF(A881&lt;Parameters!$K$12,A881+1,0),"")</f>
        <is>
          <t/>
        </is>
      </c>
      <c r="B882" s="0" t="inlineStr">
        <f aca="false">IF(A882&lt;&gt;"",IF(A882=0,B881+1,B881),"")</f>
        <is>
          <t/>
        </is>
      </c>
      <c r="C882" s="24" t="inlineStr">
        <f aca="false">IF(A882&lt;&gt;"",-_phi*(A882+0.5),"")</f>
        <is>
          <t/>
        </is>
      </c>
      <c r="D882" s="8" t="inlineStr">
        <f aca="false">IF(A882&lt;&gt;"",DEGREES(C882),"")</f>
        <is>
          <t/>
        </is>
      </c>
      <c r="E882" s="24" t="inlineStr">
        <f aca="false">IF(A882&lt;&gt;"",_phi*(B882+0.5),"")</f>
        <is>
          <t/>
        </is>
      </c>
      <c r="F882" s="8" t="inlineStr">
        <f aca="false">IF(A882&lt;&gt;"",DEGREES(E882),"")</f>
        <is>
          <t/>
        </is>
      </c>
      <c r="G882" s="8" t="inlineStr">
        <f aca="false">IF(A882&lt;&gt;"",LOOKUP(A882,h!$A$3:$A$30,h!$D$3:$D$30),"")</f>
        <is>
          <t/>
        </is>
      </c>
      <c r="H882" s="8" t="inlineStr">
        <f aca="false">IF(A882&lt;&gt;"",LOOKUP(B882,h!$A$3:$A$30,h!$D$3:$D$30),"")</f>
        <is>
          <t/>
        </is>
      </c>
      <c r="I882" s="8" t="inlineStr">
        <f aca="false">IF(A882&lt;&gt;"",_zif,"")</f>
        <is>
          <t/>
        </is>
      </c>
      <c r="J882" s="8" t="inlineStr">
        <f aca="false">IF(A882&lt;&gt;"",$G882+'v1 Frame'!D$3*COS($C882)+'v1 Frame'!E$3*SIN($C882)*SIN($E882)+'v1 Frame'!F$3*SIN($C882)*COS($E882),"")</f>
        <is>
          <t/>
        </is>
      </c>
      <c r="K882" s="8" t="inlineStr">
        <f aca="false">IF(A882&lt;&gt;"",$H882+'v1 Frame'!E$3*COS($E882)-'v1 Frame'!F$3*SIN($E882),"")</f>
        <is>
          <t/>
        </is>
      </c>
      <c r="L882" s="8" t="inlineStr">
        <f aca="false">IF(A882&lt;&gt;"",$I882-'v1 Frame'!D$3*SIN($C882)+'v1 Frame'!E$3*COS($C882)*SIN($E882)+'v1 Frame'!F$3*COS($C882)*COS($E882),"")</f>
        <is>
          <t/>
        </is>
      </c>
      <c r="M882" s="8" t="inlineStr">
        <f aca="false">IF(A882&lt;&gt;"",$G882+'v1 Frame'!G$3*COS($C882)+'v1 Frame'!H$3*SIN($C882)*SIN($E882)+'v1 Frame'!I$3*SIN($C882)*COS($E882),"")</f>
        <is>
          <t/>
        </is>
      </c>
      <c r="N882" s="8" t="inlineStr">
        <f aca="false">IF(A882&lt;&gt;"",$H882+'v1 Frame'!H$3*COS($E882)-'v1 Frame'!I$3*SIN($E882),"")</f>
        <is>
          <t/>
        </is>
      </c>
      <c r="O882" s="8" t="inlineStr">
        <f aca="false">IF(A882&lt;&gt;"",$I882-'v1 Frame'!G$3*SIN($C882)+'v1 Frame'!H$3*COS($C882)*SIN($E882)+'v1 Frame'!I$3*COS($C882)*COS($E882),"")</f>
        <is>
          <t/>
        </is>
      </c>
      <c r="P882" s="8" t="inlineStr">
        <f aca="false">IF(A882&lt;&gt;"",$G882+'v1 Frame'!J$3*COS($C882)+'v1 Frame'!K$3*SIN($C882)*SIN($E882)+'v1 Frame'!L$3*SIN($C882)*COS($E882),"")</f>
        <is>
          <t/>
        </is>
      </c>
      <c r="Q882" s="8" t="inlineStr">
        <f aca="false">IF(A882&lt;&gt;"",$H882+'v1 Frame'!K$3*COS($E882)-'v1 Frame'!L$3*SIN($E882),"")</f>
        <is>
          <t/>
        </is>
      </c>
      <c r="R882" s="8" t="inlineStr">
        <f aca="false">IF(A882&lt;&gt;"",$I882-'v1 Frame'!J$3*SIN($C882)+'v1 Frame'!K$3*COS($C882)*SIN($E882)+'v1 Frame'!L$3*COS($C882)*COS($E882),"")</f>
        <is>
          <t/>
        </is>
      </c>
      <c r="S882" s="8" t="inlineStr">
        <f aca="false">IF(A882&lt;&gt;"",$G882+'v1 Frame'!M$3*COS($C882)+'v1 Frame'!N$3*SIN($C882)*SIN($E882)+'v1 Frame'!O$3*SIN($C882)*COS($E882),"")</f>
        <is>
          <t/>
        </is>
      </c>
      <c r="T882" s="8" t="inlineStr">
        <f aca="false">IF(A882&lt;&gt;"",$H882+'v1 Frame'!N$3*COS($E882)-'v1 Frame'!O$3*SIN($E882),"")</f>
        <is>
          <t/>
        </is>
      </c>
      <c r="U882" s="8" t="inlineStr">
        <f aca="false">IF(A882&lt;&gt;"",$I882-'v1 Frame'!M$3*SIN($C882)+'v1 Frame'!N$3*COS($C882)*SIN($E882)+'v1 Frame'!O$3*COS($C882)*COS($E882),"")</f>
        <is>
          <t/>
        </is>
      </c>
      <c r="V882" s="8" t="inlineStr">
        <f aca="false">IF(A882&lt;&gt;"",$G882+'v1 Frame'!P$3*COS($C882)+'v1 Frame'!Q$3*SIN($C882)*SIN($E882)+'v1 Frame'!R$3*SIN($C882)*COS($E882),"")</f>
        <is>
          <t/>
        </is>
      </c>
      <c r="W882" s="8" t="inlineStr">
        <f aca="false">IF(A882&lt;&gt;"",$H882+'v1 Frame'!Q$3*COS($E882)-'v1 Frame'!R$3*SIN($E882),"")</f>
        <is>
          <t/>
        </is>
      </c>
      <c r="X882" s="8" t="inlineStr">
        <f aca="false">IF(A882&lt;&gt;"",$I882-'v1 Frame'!P$3*SIN($C882)+'v1 Frame'!Q$3*COS($C882)*SIN($E882)+'v1 Frame'!R$3*COS($C882)*COS($E882),"")</f>
        <is>
          <t/>
        </is>
      </c>
      <c r="Y882" s="8" t="inlineStr">
        <f aca="false">IF(A882&lt;&gt;"",$G882+'v1 Frame'!S$3*COS($C882)+'v1 Frame'!T$3*SIN($C882)*SIN($E882)+'v1 Frame'!U$3*SIN($C882)*COS($E882),"")</f>
        <is>
          <t/>
        </is>
      </c>
      <c r="Z882" s="8" t="inlineStr">
        <f aca="false">IF(A882&lt;&gt;"",$H882+'v1 Frame'!T$3*COS($E882)-'v1 Frame'!U$3*SIN($E882),"")</f>
        <is>
          <t/>
        </is>
      </c>
      <c r="AA882" s="8" t="inlineStr">
        <f aca="false">IF(A882&lt;&gt;"",$I882-'v1 Frame'!S$3*SIN($C882)+'v1 Frame'!T$3*COS($C882)*SIN($E882)+'v1 Frame'!U$3*COS($C882)*COS($E882),"")</f>
        <is>
          <t/>
        </is>
      </c>
      <c r="AB882" s="8" t="inlineStr">
        <f aca="false">IF(A882&lt;&gt;"",$G882+'v1 Frame'!V$3*COS($C882)+'v1 Frame'!W$3*SIN($C882)*SIN($E882)+'v1 Frame'!X$3*SIN($C882)*COS($E882),"")</f>
        <is>
          <t/>
        </is>
      </c>
      <c r="AC882" s="8" t="inlineStr">
        <f aca="false">IF(A882&lt;&gt;"",$H882+'v1 Frame'!W$3*COS($E882)-'v1 Frame'!X$3*SIN($E882),"")</f>
        <is>
          <t/>
        </is>
      </c>
      <c r="AD882" s="8" t="inlineStr">
        <f aca="false">IF(A882&lt;&gt;"",$I882-'v1 Frame'!V$3*SIN($C882)+'v1 Frame'!W$3*COS($C882)*SIN($E882)+'v1 Frame'!X$3*COS($C882)*COS($E882),"")</f>
        <is>
          <t/>
        </is>
      </c>
      <c r="AE882" s="25" t="inlineStr">
        <f aca="false">IF(A882&lt;&gt;"",$G882+'v1 Frame'!Y$3*COS($C882)+'v1 Frame'!Z$3*SIN($C882)*SIN($E882)+'v1 Frame'!AA$3*SIN($C882)*COS($E882),"")</f>
        <is>
          <t/>
        </is>
      </c>
      <c r="AF882" s="25" t="inlineStr">
        <f aca="false">IF(A882&lt;&gt;"",$H882+'v1 Frame'!Z$3*COS($E882)-'v1 Frame'!AA$3*SIN($E882),"")</f>
        <is>
          <t/>
        </is>
      </c>
      <c r="AG882" s="25" t="inlineStr">
        <f aca="false">IF(A882&lt;&gt;"",$I882-'v1 Frame'!Y$3*SIN($C882)+'v1 Frame'!Z$3*COS($C882)*SIN($E882)+'v1 Frame'!AA$3*COS($C882)*COS($E882),"")</f>
        <is>
          <t/>
        </is>
      </c>
      <c r="AH882" s="8" t="inlineStr">
        <f aca="false">IF(A882&lt;&gt;"",SQRT(SUMSQ(G882:I882)),"")</f>
        <is>
          <t/>
        </is>
      </c>
      <c r="AI882" s="8" t="inlineStr">
        <f aca="false">IF(A882&lt;&gt;"",IF(AH882&lt;&gt;0,ACOS(I882/AH882),0),"")</f>
        <is>
          <t/>
        </is>
      </c>
      <c r="AJ882" s="8" t="inlineStr">
        <f aca="false">IF(A882&lt;&gt;"",DEGREES(AI882),"")</f>
        <is>
          <t/>
        </is>
      </c>
      <c r="AK882" s="8" t="inlineStr">
        <f aca="false">IF(A882&lt;&gt;"",IF(OR(G882&lt;&gt;0,H882&lt;&gt;0),ATAN2(G882,H882),0),"")</f>
        <is>
          <t/>
        </is>
      </c>
      <c r="AL882" s="8" t="inlineStr">
        <f aca="false">IF(A882&lt;&gt;"",DEGREES(AK882),"")</f>
        <is>
          <t/>
        </is>
      </c>
      <c r="AM882" s="8" t="inlineStr">
        <f aca="false">IF(A882&lt;&gt;"",SQRT(SUMSQ(J882:L882)),"")</f>
        <is>
          <t/>
        </is>
      </c>
      <c r="AN882" s="8" t="inlineStr">
        <f aca="false">IF(A882&lt;&gt;"",IF(AM882&lt;&gt;0,ACOS(L882/AM882),0),"")</f>
        <is>
          <t/>
        </is>
      </c>
      <c r="AO882" s="8" t="inlineStr">
        <f aca="false">IF(A882&lt;&gt;"",DEGREES(AN882),"")</f>
        <is>
          <t/>
        </is>
      </c>
      <c r="AP882" s="8" t="inlineStr">
        <f aca="false">IF(A882&lt;&gt;"",IF(OR(J882&lt;&gt;0,K882&lt;&gt;0),ATAN2(J882,K882),0),"")</f>
        <is>
          <t/>
        </is>
      </c>
      <c r="AQ882" s="8" t="inlineStr">
        <f aca="false">IF(A882&lt;&gt;"",DEGREES(AP882),"")</f>
        <is>
          <t/>
        </is>
      </c>
      <c r="AR882" s="8" t="inlineStr">
        <f aca="false">IF(A882&lt;&gt;"",SQRT(SUMSQ(M882:O882)),"")</f>
        <is>
          <t/>
        </is>
      </c>
      <c r="AS882" s="8" t="inlineStr">
        <f aca="false">IF(A882&lt;&gt;"",IF(AR882&lt;&gt;0,ACOS(O882/AR882),0),"")</f>
        <is>
          <t/>
        </is>
      </c>
      <c r="AT882" s="8" t="inlineStr">
        <f aca="false">IF(A882&lt;&gt;"",DEGREES(AS882),"")</f>
        <is>
          <t/>
        </is>
      </c>
      <c r="AU882" s="8" t="inlineStr">
        <f aca="false">IF(A882&lt;&gt;"",IF(OR(M882&lt;&gt;0,N882&lt;&gt;0),ATAN2(M882,N882),0),"")</f>
        <is>
          <t/>
        </is>
      </c>
      <c r="AV882" s="8" t="inlineStr">
        <f aca="false">IF(A882&lt;&gt;"",DEGREES(AU882),"")</f>
        <is>
          <t/>
        </is>
      </c>
      <c r="AW882" s="8" t="inlineStr">
        <f aca="false">IF(A882&lt;&gt;"",SQRT(SUMSQ(P882:R882)),"")</f>
        <is>
          <t/>
        </is>
      </c>
      <c r="AX882" s="8" t="inlineStr">
        <f aca="false">IF(A882&lt;&gt;"",IF(AW882&lt;&gt;0,ACOS(R882/AW882),0),"")</f>
        <is>
          <t/>
        </is>
      </c>
      <c r="AY882" s="8" t="inlineStr">
        <f aca="false">IF(A882&lt;&gt;"",DEGREES(AX882),"")</f>
        <is>
          <t/>
        </is>
      </c>
      <c r="AZ882" s="8" t="inlineStr">
        <f aca="false">IF(A882&lt;&gt;"",IF(OR(P882&lt;&gt;0,Q882&lt;&gt;0),ATAN2(P882,Q882),0),"")</f>
        <is>
          <t/>
        </is>
      </c>
      <c r="BA882" s="8" t="inlineStr">
        <f aca="false">IF(A882&lt;&gt;"",DEGREES(AZ882),"")</f>
        <is>
          <t/>
        </is>
      </c>
      <c r="BB882" s="8" t="inlineStr">
        <f aca="false">IF(A882&lt;&gt;"",SQRT(SUMSQ(S882:U882)),"")</f>
        <is>
          <t/>
        </is>
      </c>
      <c r="BC882" s="8" t="inlineStr">
        <f aca="false">IF(A882&lt;&gt;"",IF(BB882&lt;&gt;0,ACOS(U882/BB882),0),"")</f>
        <is>
          <t/>
        </is>
      </c>
      <c r="BD882" s="8" t="inlineStr">
        <f aca="false">IF(A882&lt;&gt;"",DEGREES(BC882),"")</f>
        <is>
          <t/>
        </is>
      </c>
      <c r="BE882" s="8" t="inlineStr">
        <f aca="false">IF(A882&lt;&gt;"",IF(OR(S882&lt;&gt;0,T882&lt;&gt;0),ATAN2(S882,T882),0),"")</f>
        <is>
          <t/>
        </is>
      </c>
      <c r="BF882" s="8" t="inlineStr">
        <f aca="false">IF(A882&lt;&gt;"",DEGREES(BE882),"")</f>
        <is>
          <t/>
        </is>
      </c>
      <c r="BG882" s="8" t="inlineStr">
        <f aca="false">IF(A882&lt;&gt;"",SQRT(SUMSQ(V882:X882)),"")</f>
        <is>
          <t/>
        </is>
      </c>
      <c r="BH882" s="8" t="inlineStr">
        <f aca="false">IF(A882&lt;&gt;"",IF(BG882&lt;&gt;0,ACOS(X882/BG882),0),"")</f>
        <is>
          <t/>
        </is>
      </c>
      <c r="BI882" s="8" t="inlineStr">
        <f aca="false">IF(A882&lt;&gt;"",DEGREES(BH882),"")</f>
        <is>
          <t/>
        </is>
      </c>
      <c r="BJ882" s="8" t="inlineStr">
        <f aca="false">IF(A882&lt;&gt;"",IF(OR(V882&lt;&gt;0,W882&lt;&gt;0),ATAN2(V882,W882),0),"")</f>
        <is>
          <t/>
        </is>
      </c>
      <c r="BK882" s="8" t="inlineStr">
        <f aca="false">IF(A882&lt;&gt;"",DEGREES(BJ882),"")</f>
        <is>
          <t/>
        </is>
      </c>
      <c r="BL882" s="8" t="inlineStr">
        <f aca="false">IF(A882&lt;&gt;"",SQRT(SUMSQ(Y882:AA882)),"")</f>
        <is>
          <t/>
        </is>
      </c>
      <c r="BM882" s="8" t="inlineStr">
        <f aca="false">IF(A882&lt;&gt;"",IF(BL882&lt;&gt;0,ACOS(AA882/BL882),0),"")</f>
        <is>
          <t/>
        </is>
      </c>
      <c r="BN882" s="8" t="inlineStr">
        <f aca="false">IF(A882&lt;&gt;"",DEGREES(BM882),"")</f>
        <is>
          <t/>
        </is>
      </c>
      <c r="BO882" s="8" t="inlineStr">
        <f aca="false">IF(A882&lt;&gt;"",IF(OR(Y882&lt;&gt;0,Z882&lt;&gt;0),ATAN2(Y882,Z882),0),"")</f>
        <is>
          <t/>
        </is>
      </c>
      <c r="BP882" s="8" t="inlineStr">
        <f aca="false">IF(A882&lt;&gt;"",DEGREES(BO882),"")</f>
        <is>
          <t/>
        </is>
      </c>
      <c r="BQ882" s="8" t="inlineStr">
        <f aca="false">IF(A882&lt;&gt;"",SQRT(SUMSQ(AB882:AD882)),"")</f>
        <is>
          <t/>
        </is>
      </c>
      <c r="BR882" s="8" t="inlineStr">
        <f aca="false">IF(A882&lt;&gt;"",IF(BQ882&lt;&gt;0,ACOS(AD882/BQ882),0),"")</f>
        <is>
          <t/>
        </is>
      </c>
      <c r="BS882" s="8" t="inlineStr">
        <f aca="false">IF(A882&lt;&gt;"",DEGREES(BR882),"")</f>
        <is>
          <t/>
        </is>
      </c>
      <c r="BT882" s="8" t="inlineStr">
        <f aca="false">IF(A882&lt;&gt;"",IF(OR(AB882&lt;&gt;0,AC882&lt;&gt;0),ATAN2(AB882,AC882),0),"")</f>
        <is>
          <t/>
        </is>
      </c>
      <c r="BU882" s="8" t="inlineStr">
        <f aca="false">IF(A882&lt;&gt;"",DEGREES(BT882),"")</f>
        <is>
          <t/>
        </is>
      </c>
      <c r="BV882" s="8" t="inlineStr">
        <f aca="false">IF(A882&lt;&gt;"",SQRT(SUMSQ(AE882:AG882)),"")</f>
        <is>
          <t/>
        </is>
      </c>
      <c r="BW882" s="8" t="inlineStr">
        <f aca="false">IF(A882&lt;&gt;"",IF(BV882&lt;&gt;0,ACOS(AG882/BV882),0),"")</f>
        <is>
          <t/>
        </is>
      </c>
      <c r="BX882" s="8" t="inlineStr">
        <f aca="false">IF(A882&lt;&gt;"",DEGREES(BW882),"")</f>
        <is>
          <t/>
        </is>
      </c>
      <c r="BY882" s="8" t="inlineStr">
        <f aca="false">IF(A882&lt;&gt;"",IF(OR(AF882&lt;&gt;0,AG882&lt;&gt;0),ATAN2(AF882,AG882),0),"")</f>
        <is>
          <t/>
        </is>
      </c>
      <c r="BZ882" s="8" t="inlineStr">
        <f aca="false">IF(A882&lt;&gt;"",DEGREES(BY882),"")</f>
        <is>
          <t/>
        </is>
      </c>
      <c r="CA882" s="0" t="inlineStr">
        <f aca="false">IF(A882&lt;&gt;"",IF(AND(AI882&lt;Parameters!$B$11,AI882&gt;Parameters!$B$12,AN882&lt;Parameters!$B$11,AN882&gt;Parameters!$B$12,AS882&lt;Parameters!$B$11,AS882&gt;Parameters!$B$12,AX882&lt;Parameters!$B$11,AX882&gt;Parameters!$B$12,BC882&lt;Parameters!$B$11,BC882&gt;Parameters!$B$12,BM882&lt;Parameters!$B$11,BM882&gt;Parameters!$B$12,BR882&lt;Parameters!$B$11,BR882&gt;Parameters!$B$12,BW882&lt;Parameters!$B$11,BW882&gt;Parameters!$B$12),1,0),"")</f>
        <is>
          <t/>
        </is>
      </c>
      <c r="CB882" s="0" t="inlineStr">
        <f aca="false">IF(A882&lt;&gt;"",IF(OR(AI882&lt;Parameters!$B$12,AI882&gt;Parameters!$B$11),0,1),"")</f>
        <is>
          <t/>
        </is>
      </c>
      <c r="CC882" s="0" t="inlineStr">
        <f aca="false">IF(A882&lt;&gt;"",IF(OR(AN882&lt;Parameters!$B$12,AN882&gt;Parameters!$B$11),0,1),"")</f>
        <is>
          <t/>
        </is>
      </c>
      <c r="CD882" s="0" t="inlineStr">
        <f aca="false">IF(A882&lt;&gt;"",IF(OR(AS882&lt;Parameters!$B$12,AS882&gt;Parameters!$B$11),0,1),"")</f>
        <is>
          <t/>
        </is>
      </c>
      <c r="CE882" s="0" t="inlineStr">
        <f aca="false">IF(A882&lt;&gt;"",IF(OR(AX882&lt;Parameters!$B$12,AX882&gt;Parameters!$B$11),0,1),"")</f>
        <is>
          <t/>
        </is>
      </c>
      <c r="CF882" s="0" t="inlineStr">
        <f aca="false">IF(A882&lt;&gt;"",IF(OR(BC882&lt;Parameters!$B$12,BC882&gt;Parameters!$B$11),0,1),"")</f>
        <is>
          <t/>
        </is>
      </c>
      <c r="CG882" s="0" t="inlineStr">
        <f aca="false">IF(A882&lt;&gt;"",IF(OR(BH882&lt;Parameters!$B$12,BH882&gt;Parameters!$B$11),0,1),"")</f>
        <is>
          <t/>
        </is>
      </c>
      <c r="CH882" s="0" t="inlineStr">
        <f aca="false">IF(A882&lt;&gt;"",IF(OR(BM882&lt;Parameters!$B$12,BM882&gt;Parameters!$B$11),0,1),"")</f>
        <is>
          <t/>
        </is>
      </c>
      <c r="CI882" s="0" t="inlineStr">
        <f aca="false">IF(A882&lt;&gt;"",IF(OR(BR882&lt;Parameters!$B$12,BR882&gt;Parameters!$B$11),0,1),"")</f>
        <is>
          <t/>
        </is>
      </c>
      <c r="CJ882" s="0" t="inlineStr">
        <f aca="false">IF(A882&lt;&gt;"",IF(OR(BW882&lt;Parameters!$B$12,BW882&gt;Parameters!$B$11),0,1),"")</f>
        <is>
          <t/>
        </is>
      </c>
      <c r="CK882" s="26" t="inlineStr">
        <f aca="false">IF(A882&lt;&gt;"",SUM(CB882:CJ882)/9,"")</f>
        <is>
          <t/>
        </is>
      </c>
      <c r="CL882" s="0" t="inlineStr">
        <f aca="false">IF(A882&lt;&gt;"",CK882*9,"")</f>
        <is>
          <t/>
        </is>
      </c>
      <c r="CM882" s="8" t="inlineStr">
        <f aca="false">IF(A882&lt;&gt;"",TEXT(B882,CM$2)&amp;" "&amp;TEXT(A882,CM$2),"")</f>
        <is>
          <t/>
        </is>
      </c>
    </row>
    <row r="883" customFormat="false" ht="15" hidden="false" customHeight="false" outlineLevel="0" collapsed="false">
      <c r="A883" s="0" t="inlineStr">
        <f aca="false">IF(OR(B882&lt;Parameters!$K$12,A882&lt;Parameters!$K$12),IF(A882&lt;Parameters!$K$12,A882+1,0),"")</f>
        <is>
          <t/>
        </is>
      </c>
      <c r="B883" s="0" t="inlineStr">
        <f aca="false">IF(A883&lt;&gt;"",IF(A883=0,B882+1,B882),"")</f>
        <is>
          <t/>
        </is>
      </c>
      <c r="C883" s="24" t="inlineStr">
        <f aca="false">IF(A883&lt;&gt;"",-_phi*(A883+0.5),"")</f>
        <is>
          <t/>
        </is>
      </c>
      <c r="D883" s="8" t="inlineStr">
        <f aca="false">IF(A883&lt;&gt;"",DEGREES(C883),"")</f>
        <is>
          <t/>
        </is>
      </c>
      <c r="E883" s="24" t="inlineStr">
        <f aca="false">IF(A883&lt;&gt;"",_phi*(B883+0.5),"")</f>
        <is>
          <t/>
        </is>
      </c>
      <c r="F883" s="8" t="inlineStr">
        <f aca="false">IF(A883&lt;&gt;"",DEGREES(E883),"")</f>
        <is>
          <t/>
        </is>
      </c>
      <c r="G883" s="8" t="inlineStr">
        <f aca="false">IF(A883&lt;&gt;"",LOOKUP(A883,h!$A$3:$A$30,h!$D$3:$D$30),"")</f>
        <is>
          <t/>
        </is>
      </c>
      <c r="H883" s="8" t="inlineStr">
        <f aca="false">IF(A883&lt;&gt;"",LOOKUP(B883,h!$A$3:$A$30,h!$D$3:$D$30),"")</f>
        <is>
          <t/>
        </is>
      </c>
      <c r="I883" s="8" t="inlineStr">
        <f aca="false">IF(A883&lt;&gt;"",_zif,"")</f>
        <is>
          <t/>
        </is>
      </c>
      <c r="J883" s="8" t="inlineStr">
        <f aca="false">IF(A883&lt;&gt;"",$G883+'v1 Frame'!D$3*COS($C883)+'v1 Frame'!E$3*SIN($C883)*SIN($E883)+'v1 Frame'!F$3*SIN($C883)*COS($E883),"")</f>
        <is>
          <t/>
        </is>
      </c>
      <c r="K883" s="8" t="inlineStr">
        <f aca="false">IF(A883&lt;&gt;"",$H883+'v1 Frame'!E$3*COS($E883)-'v1 Frame'!F$3*SIN($E883),"")</f>
        <is>
          <t/>
        </is>
      </c>
      <c r="L883" s="8" t="inlineStr">
        <f aca="false">IF(A883&lt;&gt;"",$I883-'v1 Frame'!D$3*SIN($C883)+'v1 Frame'!E$3*COS($C883)*SIN($E883)+'v1 Frame'!F$3*COS($C883)*COS($E883),"")</f>
        <is>
          <t/>
        </is>
      </c>
      <c r="M883" s="8" t="inlineStr">
        <f aca="false">IF(A883&lt;&gt;"",$G883+'v1 Frame'!G$3*COS($C883)+'v1 Frame'!H$3*SIN($C883)*SIN($E883)+'v1 Frame'!I$3*SIN($C883)*COS($E883),"")</f>
        <is>
          <t/>
        </is>
      </c>
      <c r="N883" s="8" t="inlineStr">
        <f aca="false">IF(A883&lt;&gt;"",$H883+'v1 Frame'!H$3*COS($E883)-'v1 Frame'!I$3*SIN($E883),"")</f>
        <is>
          <t/>
        </is>
      </c>
      <c r="O883" s="8" t="inlineStr">
        <f aca="false">IF(A883&lt;&gt;"",$I883-'v1 Frame'!G$3*SIN($C883)+'v1 Frame'!H$3*COS($C883)*SIN($E883)+'v1 Frame'!I$3*COS($C883)*COS($E883),"")</f>
        <is>
          <t/>
        </is>
      </c>
      <c r="P883" s="8" t="inlineStr">
        <f aca="false">IF(A883&lt;&gt;"",$G883+'v1 Frame'!J$3*COS($C883)+'v1 Frame'!K$3*SIN($C883)*SIN($E883)+'v1 Frame'!L$3*SIN($C883)*COS($E883),"")</f>
        <is>
          <t/>
        </is>
      </c>
      <c r="Q883" s="8" t="inlineStr">
        <f aca="false">IF(A883&lt;&gt;"",$H883+'v1 Frame'!K$3*COS($E883)-'v1 Frame'!L$3*SIN($E883),"")</f>
        <is>
          <t/>
        </is>
      </c>
      <c r="R883" s="8" t="inlineStr">
        <f aca="false">IF(A883&lt;&gt;"",$I883-'v1 Frame'!J$3*SIN($C883)+'v1 Frame'!K$3*COS($C883)*SIN($E883)+'v1 Frame'!L$3*COS($C883)*COS($E883),"")</f>
        <is>
          <t/>
        </is>
      </c>
      <c r="S883" s="8" t="inlineStr">
        <f aca="false">IF(A883&lt;&gt;"",$G883+'v1 Frame'!M$3*COS($C883)+'v1 Frame'!N$3*SIN($C883)*SIN($E883)+'v1 Frame'!O$3*SIN($C883)*COS($E883),"")</f>
        <is>
          <t/>
        </is>
      </c>
      <c r="T883" s="8" t="inlineStr">
        <f aca="false">IF(A883&lt;&gt;"",$H883+'v1 Frame'!N$3*COS($E883)-'v1 Frame'!O$3*SIN($E883),"")</f>
        <is>
          <t/>
        </is>
      </c>
      <c r="U883" s="8" t="inlineStr">
        <f aca="false">IF(A883&lt;&gt;"",$I883-'v1 Frame'!M$3*SIN($C883)+'v1 Frame'!N$3*COS($C883)*SIN($E883)+'v1 Frame'!O$3*COS($C883)*COS($E883),"")</f>
        <is>
          <t/>
        </is>
      </c>
      <c r="V883" s="8" t="inlineStr">
        <f aca="false">IF(A883&lt;&gt;"",$G883+'v1 Frame'!P$3*COS($C883)+'v1 Frame'!Q$3*SIN($C883)*SIN($E883)+'v1 Frame'!R$3*SIN($C883)*COS($E883),"")</f>
        <is>
          <t/>
        </is>
      </c>
      <c r="W883" s="8" t="inlineStr">
        <f aca="false">IF(A883&lt;&gt;"",$H883+'v1 Frame'!Q$3*COS($E883)-'v1 Frame'!R$3*SIN($E883),"")</f>
        <is>
          <t/>
        </is>
      </c>
      <c r="X883" s="8" t="inlineStr">
        <f aca="false">IF(A883&lt;&gt;"",$I883-'v1 Frame'!P$3*SIN($C883)+'v1 Frame'!Q$3*COS($C883)*SIN($E883)+'v1 Frame'!R$3*COS($C883)*COS($E883),"")</f>
        <is>
          <t/>
        </is>
      </c>
      <c r="Y883" s="8" t="inlineStr">
        <f aca="false">IF(A883&lt;&gt;"",$G883+'v1 Frame'!S$3*COS($C883)+'v1 Frame'!T$3*SIN($C883)*SIN($E883)+'v1 Frame'!U$3*SIN($C883)*COS($E883),"")</f>
        <is>
          <t/>
        </is>
      </c>
      <c r="Z883" s="8" t="inlineStr">
        <f aca="false">IF(A883&lt;&gt;"",$H883+'v1 Frame'!T$3*COS($E883)-'v1 Frame'!U$3*SIN($E883),"")</f>
        <is>
          <t/>
        </is>
      </c>
      <c r="AA883" s="8" t="inlineStr">
        <f aca="false">IF(A883&lt;&gt;"",$I883-'v1 Frame'!S$3*SIN($C883)+'v1 Frame'!T$3*COS($C883)*SIN($E883)+'v1 Frame'!U$3*COS($C883)*COS($E883),"")</f>
        <is>
          <t/>
        </is>
      </c>
      <c r="AB883" s="8" t="inlineStr">
        <f aca="false">IF(A883&lt;&gt;"",$G883+'v1 Frame'!V$3*COS($C883)+'v1 Frame'!W$3*SIN($C883)*SIN($E883)+'v1 Frame'!X$3*SIN($C883)*COS($E883),"")</f>
        <is>
          <t/>
        </is>
      </c>
      <c r="AC883" s="8" t="inlineStr">
        <f aca="false">IF(A883&lt;&gt;"",$H883+'v1 Frame'!W$3*COS($E883)-'v1 Frame'!X$3*SIN($E883),"")</f>
        <is>
          <t/>
        </is>
      </c>
      <c r="AD883" s="8" t="inlineStr">
        <f aca="false">IF(A883&lt;&gt;"",$I883-'v1 Frame'!V$3*SIN($C883)+'v1 Frame'!W$3*COS($C883)*SIN($E883)+'v1 Frame'!X$3*COS($C883)*COS($E883),"")</f>
        <is>
          <t/>
        </is>
      </c>
      <c r="AE883" s="25" t="inlineStr">
        <f aca="false">IF(A883&lt;&gt;"",$G883+'v1 Frame'!Y$3*COS($C883)+'v1 Frame'!Z$3*SIN($C883)*SIN($E883)+'v1 Frame'!AA$3*SIN($C883)*COS($E883),"")</f>
        <is>
          <t/>
        </is>
      </c>
      <c r="AF883" s="25" t="inlineStr">
        <f aca="false">IF(A883&lt;&gt;"",$H883+'v1 Frame'!Z$3*COS($E883)-'v1 Frame'!AA$3*SIN($E883),"")</f>
        <is>
          <t/>
        </is>
      </c>
      <c r="AG883" s="25" t="inlineStr">
        <f aca="false">IF(A883&lt;&gt;"",$I883-'v1 Frame'!Y$3*SIN($C883)+'v1 Frame'!Z$3*COS($C883)*SIN($E883)+'v1 Frame'!AA$3*COS($C883)*COS($E883),"")</f>
        <is>
          <t/>
        </is>
      </c>
      <c r="AH883" s="8" t="inlineStr">
        <f aca="false">IF(A883&lt;&gt;"",SQRT(SUMSQ(G883:I883)),"")</f>
        <is>
          <t/>
        </is>
      </c>
      <c r="AI883" s="8" t="inlineStr">
        <f aca="false">IF(A883&lt;&gt;"",IF(AH883&lt;&gt;0,ACOS(I883/AH883),0),"")</f>
        <is>
          <t/>
        </is>
      </c>
      <c r="AJ883" s="8" t="inlineStr">
        <f aca="false">IF(A883&lt;&gt;"",DEGREES(AI883),"")</f>
        <is>
          <t/>
        </is>
      </c>
      <c r="AK883" s="8" t="inlineStr">
        <f aca="false">IF(A883&lt;&gt;"",IF(OR(G883&lt;&gt;0,H883&lt;&gt;0),ATAN2(G883,H883),0),"")</f>
        <is>
          <t/>
        </is>
      </c>
      <c r="AL883" s="8" t="inlineStr">
        <f aca="false">IF(A883&lt;&gt;"",DEGREES(AK883),"")</f>
        <is>
          <t/>
        </is>
      </c>
      <c r="AM883" s="8" t="inlineStr">
        <f aca="false">IF(A883&lt;&gt;"",SQRT(SUMSQ(J883:L883)),"")</f>
        <is>
          <t/>
        </is>
      </c>
      <c r="AN883" s="8" t="inlineStr">
        <f aca="false">IF(A883&lt;&gt;"",IF(AM883&lt;&gt;0,ACOS(L883/AM883),0),"")</f>
        <is>
          <t/>
        </is>
      </c>
      <c r="AO883" s="8" t="inlineStr">
        <f aca="false">IF(A883&lt;&gt;"",DEGREES(AN883),"")</f>
        <is>
          <t/>
        </is>
      </c>
      <c r="AP883" s="8" t="inlineStr">
        <f aca="false">IF(A883&lt;&gt;"",IF(OR(J883&lt;&gt;0,K883&lt;&gt;0),ATAN2(J883,K883),0),"")</f>
        <is>
          <t/>
        </is>
      </c>
      <c r="AQ883" s="8" t="inlineStr">
        <f aca="false">IF(A883&lt;&gt;"",DEGREES(AP883),"")</f>
        <is>
          <t/>
        </is>
      </c>
      <c r="AR883" s="8" t="inlineStr">
        <f aca="false">IF(A883&lt;&gt;"",SQRT(SUMSQ(M883:O883)),"")</f>
        <is>
          <t/>
        </is>
      </c>
      <c r="AS883" s="8" t="inlineStr">
        <f aca="false">IF(A883&lt;&gt;"",IF(AR883&lt;&gt;0,ACOS(O883/AR883),0),"")</f>
        <is>
          <t/>
        </is>
      </c>
      <c r="AT883" s="8" t="inlineStr">
        <f aca="false">IF(A883&lt;&gt;"",DEGREES(AS883),"")</f>
        <is>
          <t/>
        </is>
      </c>
      <c r="AU883" s="8" t="inlineStr">
        <f aca="false">IF(A883&lt;&gt;"",IF(OR(M883&lt;&gt;0,N883&lt;&gt;0),ATAN2(M883,N883),0),"")</f>
        <is>
          <t/>
        </is>
      </c>
      <c r="AV883" s="8" t="inlineStr">
        <f aca="false">IF(A883&lt;&gt;"",DEGREES(AU883),"")</f>
        <is>
          <t/>
        </is>
      </c>
      <c r="AW883" s="8" t="inlineStr">
        <f aca="false">IF(A883&lt;&gt;"",SQRT(SUMSQ(P883:R883)),"")</f>
        <is>
          <t/>
        </is>
      </c>
      <c r="AX883" s="8" t="inlineStr">
        <f aca="false">IF(A883&lt;&gt;"",IF(AW883&lt;&gt;0,ACOS(R883/AW883),0),"")</f>
        <is>
          <t/>
        </is>
      </c>
      <c r="AY883" s="8" t="inlineStr">
        <f aca="false">IF(A883&lt;&gt;"",DEGREES(AX883),"")</f>
        <is>
          <t/>
        </is>
      </c>
      <c r="AZ883" s="8" t="inlineStr">
        <f aca="false">IF(A883&lt;&gt;"",IF(OR(P883&lt;&gt;0,Q883&lt;&gt;0),ATAN2(P883,Q883),0),"")</f>
        <is>
          <t/>
        </is>
      </c>
      <c r="BA883" s="8" t="inlineStr">
        <f aca="false">IF(A883&lt;&gt;"",DEGREES(AZ883),"")</f>
        <is>
          <t/>
        </is>
      </c>
      <c r="BB883" s="8" t="inlineStr">
        <f aca="false">IF(A883&lt;&gt;"",SQRT(SUMSQ(S883:U883)),"")</f>
        <is>
          <t/>
        </is>
      </c>
      <c r="BC883" s="8" t="inlineStr">
        <f aca="false">IF(A883&lt;&gt;"",IF(BB883&lt;&gt;0,ACOS(U883/BB883),0),"")</f>
        <is>
          <t/>
        </is>
      </c>
      <c r="BD883" s="8" t="inlineStr">
        <f aca="false">IF(A883&lt;&gt;"",DEGREES(BC883),"")</f>
        <is>
          <t/>
        </is>
      </c>
      <c r="BE883" s="8" t="inlineStr">
        <f aca="false">IF(A883&lt;&gt;"",IF(OR(S883&lt;&gt;0,T883&lt;&gt;0),ATAN2(S883,T883),0),"")</f>
        <is>
          <t/>
        </is>
      </c>
      <c r="BF883" s="8" t="inlineStr">
        <f aca="false">IF(A883&lt;&gt;"",DEGREES(BE883),"")</f>
        <is>
          <t/>
        </is>
      </c>
      <c r="BG883" s="8" t="inlineStr">
        <f aca="false">IF(A883&lt;&gt;"",SQRT(SUMSQ(V883:X883)),"")</f>
        <is>
          <t/>
        </is>
      </c>
      <c r="BH883" s="8" t="inlineStr">
        <f aca="false">IF(A883&lt;&gt;"",IF(BG883&lt;&gt;0,ACOS(X883/BG883),0),"")</f>
        <is>
          <t/>
        </is>
      </c>
      <c r="BI883" s="8" t="inlineStr">
        <f aca="false">IF(A883&lt;&gt;"",DEGREES(BH883),"")</f>
        <is>
          <t/>
        </is>
      </c>
      <c r="BJ883" s="8" t="inlineStr">
        <f aca="false">IF(A883&lt;&gt;"",IF(OR(V883&lt;&gt;0,W883&lt;&gt;0),ATAN2(V883,W883),0),"")</f>
        <is>
          <t/>
        </is>
      </c>
      <c r="BK883" s="8" t="inlineStr">
        <f aca="false">IF(A883&lt;&gt;"",DEGREES(BJ883),"")</f>
        <is>
          <t/>
        </is>
      </c>
      <c r="BL883" s="8" t="inlineStr">
        <f aca="false">IF(A883&lt;&gt;"",SQRT(SUMSQ(Y883:AA883)),"")</f>
        <is>
          <t/>
        </is>
      </c>
      <c r="BM883" s="8" t="inlineStr">
        <f aca="false">IF(A883&lt;&gt;"",IF(BL883&lt;&gt;0,ACOS(AA883/BL883),0),"")</f>
        <is>
          <t/>
        </is>
      </c>
      <c r="BN883" s="8" t="inlineStr">
        <f aca="false">IF(A883&lt;&gt;"",DEGREES(BM883),"")</f>
        <is>
          <t/>
        </is>
      </c>
      <c r="BO883" s="8" t="inlineStr">
        <f aca="false">IF(A883&lt;&gt;"",IF(OR(Y883&lt;&gt;0,Z883&lt;&gt;0),ATAN2(Y883,Z883),0),"")</f>
        <is>
          <t/>
        </is>
      </c>
      <c r="BP883" s="8" t="inlineStr">
        <f aca="false">IF(A883&lt;&gt;"",DEGREES(BO883),"")</f>
        <is>
          <t/>
        </is>
      </c>
      <c r="BQ883" s="8" t="inlineStr">
        <f aca="false">IF(A883&lt;&gt;"",SQRT(SUMSQ(AB883:AD883)),"")</f>
        <is>
          <t/>
        </is>
      </c>
      <c r="BR883" s="8" t="inlineStr">
        <f aca="false">IF(A883&lt;&gt;"",IF(BQ883&lt;&gt;0,ACOS(AD883/BQ883),0),"")</f>
        <is>
          <t/>
        </is>
      </c>
      <c r="BS883" s="8" t="inlineStr">
        <f aca="false">IF(A883&lt;&gt;"",DEGREES(BR883),"")</f>
        <is>
          <t/>
        </is>
      </c>
      <c r="BT883" s="8" t="inlineStr">
        <f aca="false">IF(A883&lt;&gt;"",IF(OR(AB883&lt;&gt;0,AC883&lt;&gt;0),ATAN2(AB883,AC883),0),"")</f>
        <is>
          <t/>
        </is>
      </c>
      <c r="BU883" s="8" t="inlineStr">
        <f aca="false">IF(A883&lt;&gt;"",DEGREES(BT883),"")</f>
        <is>
          <t/>
        </is>
      </c>
      <c r="BV883" s="8" t="inlineStr">
        <f aca="false">IF(A883&lt;&gt;"",SQRT(SUMSQ(AE883:AG883)),"")</f>
        <is>
          <t/>
        </is>
      </c>
      <c r="BW883" s="8" t="inlineStr">
        <f aca="false">IF(A883&lt;&gt;"",IF(BV883&lt;&gt;0,ACOS(AG883/BV883),0),"")</f>
        <is>
          <t/>
        </is>
      </c>
      <c r="BX883" s="8" t="inlineStr">
        <f aca="false">IF(A883&lt;&gt;"",DEGREES(BW883),"")</f>
        <is>
          <t/>
        </is>
      </c>
      <c r="BY883" s="8" t="inlineStr">
        <f aca="false">IF(A883&lt;&gt;"",IF(OR(AF883&lt;&gt;0,AG883&lt;&gt;0),ATAN2(AF883,AG883),0),"")</f>
        <is>
          <t/>
        </is>
      </c>
      <c r="BZ883" s="8" t="inlineStr">
        <f aca="false">IF(A883&lt;&gt;"",DEGREES(BY883),"")</f>
        <is>
          <t/>
        </is>
      </c>
      <c r="CA883" s="0" t="inlineStr">
        <f aca="false">IF(A883&lt;&gt;"",IF(AND(AI883&lt;Parameters!$B$11,AI883&gt;Parameters!$B$12,AN883&lt;Parameters!$B$11,AN883&gt;Parameters!$B$12,AS883&lt;Parameters!$B$11,AS883&gt;Parameters!$B$12,AX883&lt;Parameters!$B$11,AX883&gt;Parameters!$B$12,BC883&lt;Parameters!$B$11,BC883&gt;Parameters!$B$12,BM883&lt;Parameters!$B$11,BM883&gt;Parameters!$B$12,BR883&lt;Parameters!$B$11,BR883&gt;Parameters!$B$12,BW883&lt;Parameters!$B$11,BW883&gt;Parameters!$B$12),1,0),"")</f>
        <is>
          <t/>
        </is>
      </c>
      <c r="CB883" s="0" t="inlineStr">
        <f aca="false">IF(A883&lt;&gt;"",IF(OR(AI883&lt;Parameters!$B$12,AI883&gt;Parameters!$B$11),0,1),"")</f>
        <is>
          <t/>
        </is>
      </c>
      <c r="CC883" s="0" t="inlineStr">
        <f aca="false">IF(A883&lt;&gt;"",IF(OR(AN883&lt;Parameters!$B$12,AN883&gt;Parameters!$B$11),0,1),"")</f>
        <is>
          <t/>
        </is>
      </c>
      <c r="CD883" s="0" t="inlineStr">
        <f aca="false">IF(A883&lt;&gt;"",IF(OR(AS883&lt;Parameters!$B$12,AS883&gt;Parameters!$B$11),0,1),"")</f>
        <is>
          <t/>
        </is>
      </c>
      <c r="CE883" s="0" t="inlineStr">
        <f aca="false">IF(A883&lt;&gt;"",IF(OR(AX883&lt;Parameters!$B$12,AX883&gt;Parameters!$B$11),0,1),"")</f>
        <is>
          <t/>
        </is>
      </c>
      <c r="CF883" s="0" t="inlineStr">
        <f aca="false">IF(A883&lt;&gt;"",IF(OR(BC883&lt;Parameters!$B$12,BC883&gt;Parameters!$B$11),0,1),"")</f>
        <is>
          <t/>
        </is>
      </c>
      <c r="CG883" s="0" t="inlineStr">
        <f aca="false">IF(A883&lt;&gt;"",IF(OR(BH883&lt;Parameters!$B$12,BH883&gt;Parameters!$B$11),0,1),"")</f>
        <is>
          <t/>
        </is>
      </c>
      <c r="CH883" s="0" t="inlineStr">
        <f aca="false">IF(A883&lt;&gt;"",IF(OR(BM883&lt;Parameters!$B$12,BM883&gt;Parameters!$B$11),0,1),"")</f>
        <is>
          <t/>
        </is>
      </c>
      <c r="CI883" s="0" t="inlineStr">
        <f aca="false">IF(A883&lt;&gt;"",IF(OR(BR883&lt;Parameters!$B$12,BR883&gt;Parameters!$B$11),0,1),"")</f>
        <is>
          <t/>
        </is>
      </c>
      <c r="CJ883" s="0" t="inlineStr">
        <f aca="false">IF(A883&lt;&gt;"",IF(OR(BW883&lt;Parameters!$B$12,BW883&gt;Parameters!$B$11),0,1),"")</f>
        <is>
          <t/>
        </is>
      </c>
      <c r="CK883" s="26" t="inlineStr">
        <f aca="false">IF(A883&lt;&gt;"",SUM(CB883:CJ883)/9,"")</f>
        <is>
          <t/>
        </is>
      </c>
      <c r="CL883" s="0" t="inlineStr">
        <f aca="false">IF(A883&lt;&gt;"",CK883*9,"")</f>
        <is>
          <t/>
        </is>
      </c>
      <c r="CM883" s="8" t="inlineStr">
        <f aca="false">IF(A883&lt;&gt;"",TEXT(B883,CM$2)&amp;" "&amp;TEXT(A883,CM$2),"")</f>
        <is>
          <t/>
        </is>
      </c>
    </row>
    <row r="884" customFormat="false" ht="15" hidden="false" customHeight="false" outlineLevel="0" collapsed="false">
      <c r="A884" s="0" t="inlineStr">
        <f aca="false">IF(OR(B883&lt;Parameters!$K$12,A883&lt;Parameters!$K$12),IF(A883&lt;Parameters!$K$12,A883+1,0),"")</f>
        <is>
          <t/>
        </is>
      </c>
      <c r="B884" s="0" t="inlineStr">
        <f aca="false">IF(A884&lt;&gt;"",IF(A884=0,B883+1,B883),"")</f>
        <is>
          <t/>
        </is>
      </c>
      <c r="C884" s="24" t="inlineStr">
        <f aca="false">IF(A884&lt;&gt;"",-_phi*(A884+0.5),"")</f>
        <is>
          <t/>
        </is>
      </c>
      <c r="D884" s="8" t="inlineStr">
        <f aca="false">IF(A884&lt;&gt;"",DEGREES(C884),"")</f>
        <is>
          <t/>
        </is>
      </c>
      <c r="E884" s="24" t="inlineStr">
        <f aca="false">IF(A884&lt;&gt;"",_phi*(B884+0.5),"")</f>
        <is>
          <t/>
        </is>
      </c>
      <c r="F884" s="8" t="inlineStr">
        <f aca="false">IF(A884&lt;&gt;"",DEGREES(E884),"")</f>
        <is>
          <t/>
        </is>
      </c>
      <c r="G884" s="8" t="inlineStr">
        <f aca="false">IF(A884&lt;&gt;"",LOOKUP(A884,h!$A$3:$A$30,h!$D$3:$D$30),"")</f>
        <is>
          <t/>
        </is>
      </c>
      <c r="H884" s="8" t="inlineStr">
        <f aca="false">IF(A884&lt;&gt;"",LOOKUP(B884,h!$A$3:$A$30,h!$D$3:$D$30),"")</f>
        <is>
          <t/>
        </is>
      </c>
      <c r="I884" s="8" t="inlineStr">
        <f aca="false">IF(A884&lt;&gt;"",_zif,"")</f>
        <is>
          <t/>
        </is>
      </c>
      <c r="J884" s="8" t="inlineStr">
        <f aca="false">IF(A884&lt;&gt;"",$G884+'v1 Frame'!D$3*COS($C884)+'v1 Frame'!E$3*SIN($C884)*SIN($E884)+'v1 Frame'!F$3*SIN($C884)*COS($E884),"")</f>
        <is>
          <t/>
        </is>
      </c>
      <c r="K884" s="8" t="inlineStr">
        <f aca="false">IF(A884&lt;&gt;"",$H884+'v1 Frame'!E$3*COS($E884)-'v1 Frame'!F$3*SIN($E884),"")</f>
        <is>
          <t/>
        </is>
      </c>
      <c r="L884" s="8" t="inlineStr">
        <f aca="false">IF(A884&lt;&gt;"",$I884-'v1 Frame'!D$3*SIN($C884)+'v1 Frame'!E$3*COS($C884)*SIN($E884)+'v1 Frame'!F$3*COS($C884)*COS($E884),"")</f>
        <is>
          <t/>
        </is>
      </c>
      <c r="M884" s="8" t="inlineStr">
        <f aca="false">IF(A884&lt;&gt;"",$G884+'v1 Frame'!G$3*COS($C884)+'v1 Frame'!H$3*SIN($C884)*SIN($E884)+'v1 Frame'!I$3*SIN($C884)*COS($E884),"")</f>
        <is>
          <t/>
        </is>
      </c>
      <c r="N884" s="8" t="inlineStr">
        <f aca="false">IF(A884&lt;&gt;"",$H884+'v1 Frame'!H$3*COS($E884)-'v1 Frame'!I$3*SIN($E884),"")</f>
        <is>
          <t/>
        </is>
      </c>
      <c r="O884" s="8" t="inlineStr">
        <f aca="false">IF(A884&lt;&gt;"",$I884-'v1 Frame'!G$3*SIN($C884)+'v1 Frame'!H$3*COS($C884)*SIN($E884)+'v1 Frame'!I$3*COS($C884)*COS($E884),"")</f>
        <is>
          <t/>
        </is>
      </c>
      <c r="P884" s="8" t="inlineStr">
        <f aca="false">IF(A884&lt;&gt;"",$G884+'v1 Frame'!J$3*COS($C884)+'v1 Frame'!K$3*SIN($C884)*SIN($E884)+'v1 Frame'!L$3*SIN($C884)*COS($E884),"")</f>
        <is>
          <t/>
        </is>
      </c>
      <c r="Q884" s="8" t="inlineStr">
        <f aca="false">IF(A884&lt;&gt;"",$H884+'v1 Frame'!K$3*COS($E884)-'v1 Frame'!L$3*SIN($E884),"")</f>
        <is>
          <t/>
        </is>
      </c>
      <c r="R884" s="8" t="inlineStr">
        <f aca="false">IF(A884&lt;&gt;"",$I884-'v1 Frame'!J$3*SIN($C884)+'v1 Frame'!K$3*COS($C884)*SIN($E884)+'v1 Frame'!L$3*COS($C884)*COS($E884),"")</f>
        <is>
          <t/>
        </is>
      </c>
      <c r="S884" s="8" t="inlineStr">
        <f aca="false">IF(A884&lt;&gt;"",$G884+'v1 Frame'!M$3*COS($C884)+'v1 Frame'!N$3*SIN($C884)*SIN($E884)+'v1 Frame'!O$3*SIN($C884)*COS($E884),"")</f>
        <is>
          <t/>
        </is>
      </c>
      <c r="T884" s="8" t="inlineStr">
        <f aca="false">IF(A884&lt;&gt;"",$H884+'v1 Frame'!N$3*COS($E884)-'v1 Frame'!O$3*SIN($E884),"")</f>
        <is>
          <t/>
        </is>
      </c>
      <c r="U884" s="8" t="inlineStr">
        <f aca="false">IF(A884&lt;&gt;"",$I884-'v1 Frame'!M$3*SIN($C884)+'v1 Frame'!N$3*COS($C884)*SIN($E884)+'v1 Frame'!O$3*COS($C884)*COS($E884),"")</f>
        <is>
          <t/>
        </is>
      </c>
      <c r="V884" s="8" t="inlineStr">
        <f aca="false">IF(A884&lt;&gt;"",$G884+'v1 Frame'!P$3*COS($C884)+'v1 Frame'!Q$3*SIN($C884)*SIN($E884)+'v1 Frame'!R$3*SIN($C884)*COS($E884),"")</f>
        <is>
          <t/>
        </is>
      </c>
      <c r="W884" s="8" t="inlineStr">
        <f aca="false">IF(A884&lt;&gt;"",$H884+'v1 Frame'!Q$3*COS($E884)-'v1 Frame'!R$3*SIN($E884),"")</f>
        <is>
          <t/>
        </is>
      </c>
      <c r="X884" s="8" t="inlineStr">
        <f aca="false">IF(A884&lt;&gt;"",$I884-'v1 Frame'!P$3*SIN($C884)+'v1 Frame'!Q$3*COS($C884)*SIN($E884)+'v1 Frame'!R$3*COS($C884)*COS($E884),"")</f>
        <is>
          <t/>
        </is>
      </c>
      <c r="Y884" s="8" t="inlineStr">
        <f aca="false">IF(A884&lt;&gt;"",$G884+'v1 Frame'!S$3*COS($C884)+'v1 Frame'!T$3*SIN($C884)*SIN($E884)+'v1 Frame'!U$3*SIN($C884)*COS($E884),"")</f>
        <is>
          <t/>
        </is>
      </c>
      <c r="Z884" s="8" t="inlineStr">
        <f aca="false">IF(A884&lt;&gt;"",$H884+'v1 Frame'!T$3*COS($E884)-'v1 Frame'!U$3*SIN($E884),"")</f>
        <is>
          <t/>
        </is>
      </c>
      <c r="AA884" s="8" t="inlineStr">
        <f aca="false">IF(A884&lt;&gt;"",$I884-'v1 Frame'!S$3*SIN($C884)+'v1 Frame'!T$3*COS($C884)*SIN($E884)+'v1 Frame'!U$3*COS($C884)*COS($E884),"")</f>
        <is>
          <t/>
        </is>
      </c>
      <c r="AB884" s="8" t="inlineStr">
        <f aca="false">IF(A884&lt;&gt;"",$G884+'v1 Frame'!V$3*COS($C884)+'v1 Frame'!W$3*SIN($C884)*SIN($E884)+'v1 Frame'!X$3*SIN($C884)*COS($E884),"")</f>
        <is>
          <t/>
        </is>
      </c>
      <c r="AC884" s="8" t="inlineStr">
        <f aca="false">IF(A884&lt;&gt;"",$H884+'v1 Frame'!W$3*COS($E884)-'v1 Frame'!X$3*SIN($E884),"")</f>
        <is>
          <t/>
        </is>
      </c>
      <c r="AD884" s="8" t="inlineStr">
        <f aca="false">IF(A884&lt;&gt;"",$I884-'v1 Frame'!V$3*SIN($C884)+'v1 Frame'!W$3*COS($C884)*SIN($E884)+'v1 Frame'!X$3*COS($C884)*COS($E884),"")</f>
        <is>
          <t/>
        </is>
      </c>
      <c r="AE884" s="25" t="inlineStr">
        <f aca="false">IF(A884&lt;&gt;"",$G884+'v1 Frame'!Y$3*COS($C884)+'v1 Frame'!Z$3*SIN($C884)*SIN($E884)+'v1 Frame'!AA$3*SIN($C884)*COS($E884),"")</f>
        <is>
          <t/>
        </is>
      </c>
      <c r="AF884" s="25" t="inlineStr">
        <f aca="false">IF(A884&lt;&gt;"",$H884+'v1 Frame'!Z$3*COS($E884)-'v1 Frame'!AA$3*SIN($E884),"")</f>
        <is>
          <t/>
        </is>
      </c>
      <c r="AG884" s="25" t="inlineStr">
        <f aca="false">IF(A884&lt;&gt;"",$I884-'v1 Frame'!Y$3*SIN($C884)+'v1 Frame'!Z$3*COS($C884)*SIN($E884)+'v1 Frame'!AA$3*COS($C884)*COS($E884),"")</f>
        <is>
          <t/>
        </is>
      </c>
      <c r="AH884" s="8" t="inlineStr">
        <f aca="false">IF(A884&lt;&gt;"",SQRT(SUMSQ(G884:I884)),"")</f>
        <is>
          <t/>
        </is>
      </c>
      <c r="AI884" s="8" t="inlineStr">
        <f aca="false">IF(A884&lt;&gt;"",IF(AH884&lt;&gt;0,ACOS(I884/AH884),0),"")</f>
        <is>
          <t/>
        </is>
      </c>
      <c r="AJ884" s="8" t="inlineStr">
        <f aca="false">IF(A884&lt;&gt;"",DEGREES(AI884),"")</f>
        <is>
          <t/>
        </is>
      </c>
      <c r="AK884" s="8" t="inlineStr">
        <f aca="false">IF(A884&lt;&gt;"",IF(OR(G884&lt;&gt;0,H884&lt;&gt;0),ATAN2(G884,H884),0),"")</f>
        <is>
          <t/>
        </is>
      </c>
      <c r="AL884" s="8" t="inlineStr">
        <f aca="false">IF(A884&lt;&gt;"",DEGREES(AK884),"")</f>
        <is>
          <t/>
        </is>
      </c>
      <c r="AM884" s="8" t="inlineStr">
        <f aca="false">IF(A884&lt;&gt;"",SQRT(SUMSQ(J884:L884)),"")</f>
        <is>
          <t/>
        </is>
      </c>
      <c r="AN884" s="8" t="inlineStr">
        <f aca="false">IF(A884&lt;&gt;"",IF(AM884&lt;&gt;0,ACOS(L884/AM884),0),"")</f>
        <is>
          <t/>
        </is>
      </c>
      <c r="AO884" s="8" t="inlineStr">
        <f aca="false">IF(A884&lt;&gt;"",DEGREES(AN884),"")</f>
        <is>
          <t/>
        </is>
      </c>
      <c r="AP884" s="8" t="inlineStr">
        <f aca="false">IF(A884&lt;&gt;"",IF(OR(J884&lt;&gt;0,K884&lt;&gt;0),ATAN2(J884,K884),0),"")</f>
        <is>
          <t/>
        </is>
      </c>
      <c r="AQ884" s="8" t="inlineStr">
        <f aca="false">IF(A884&lt;&gt;"",DEGREES(AP884),"")</f>
        <is>
          <t/>
        </is>
      </c>
      <c r="AR884" s="8" t="inlineStr">
        <f aca="false">IF(A884&lt;&gt;"",SQRT(SUMSQ(M884:O884)),"")</f>
        <is>
          <t/>
        </is>
      </c>
      <c r="AS884" s="8" t="inlineStr">
        <f aca="false">IF(A884&lt;&gt;"",IF(AR884&lt;&gt;0,ACOS(O884/AR884),0),"")</f>
        <is>
          <t/>
        </is>
      </c>
      <c r="AT884" s="8" t="inlineStr">
        <f aca="false">IF(A884&lt;&gt;"",DEGREES(AS884),"")</f>
        <is>
          <t/>
        </is>
      </c>
      <c r="AU884" s="8" t="inlineStr">
        <f aca="false">IF(A884&lt;&gt;"",IF(OR(M884&lt;&gt;0,N884&lt;&gt;0),ATAN2(M884,N884),0),"")</f>
        <is>
          <t/>
        </is>
      </c>
      <c r="AV884" s="8" t="inlineStr">
        <f aca="false">IF(A884&lt;&gt;"",DEGREES(AU884),"")</f>
        <is>
          <t/>
        </is>
      </c>
      <c r="AW884" s="8" t="inlineStr">
        <f aca="false">IF(A884&lt;&gt;"",SQRT(SUMSQ(P884:R884)),"")</f>
        <is>
          <t/>
        </is>
      </c>
      <c r="AX884" s="8" t="inlineStr">
        <f aca="false">IF(A884&lt;&gt;"",IF(AW884&lt;&gt;0,ACOS(R884/AW884),0),"")</f>
        <is>
          <t/>
        </is>
      </c>
      <c r="AY884" s="8" t="inlineStr">
        <f aca="false">IF(A884&lt;&gt;"",DEGREES(AX884),"")</f>
        <is>
          <t/>
        </is>
      </c>
      <c r="AZ884" s="8" t="inlineStr">
        <f aca="false">IF(A884&lt;&gt;"",IF(OR(P884&lt;&gt;0,Q884&lt;&gt;0),ATAN2(P884,Q884),0),"")</f>
        <is>
          <t/>
        </is>
      </c>
      <c r="BA884" s="8" t="inlineStr">
        <f aca="false">IF(A884&lt;&gt;"",DEGREES(AZ884),"")</f>
        <is>
          <t/>
        </is>
      </c>
      <c r="BB884" s="8" t="inlineStr">
        <f aca="false">IF(A884&lt;&gt;"",SQRT(SUMSQ(S884:U884)),"")</f>
        <is>
          <t/>
        </is>
      </c>
      <c r="BC884" s="8" t="inlineStr">
        <f aca="false">IF(A884&lt;&gt;"",IF(BB884&lt;&gt;0,ACOS(U884/BB884),0),"")</f>
        <is>
          <t/>
        </is>
      </c>
      <c r="BD884" s="8" t="inlineStr">
        <f aca="false">IF(A884&lt;&gt;"",DEGREES(BC884),"")</f>
        <is>
          <t/>
        </is>
      </c>
      <c r="BE884" s="8" t="inlineStr">
        <f aca="false">IF(A884&lt;&gt;"",IF(OR(S884&lt;&gt;0,T884&lt;&gt;0),ATAN2(S884,T884),0),"")</f>
        <is>
          <t/>
        </is>
      </c>
      <c r="BF884" s="8" t="inlineStr">
        <f aca="false">IF(A884&lt;&gt;"",DEGREES(BE884),"")</f>
        <is>
          <t/>
        </is>
      </c>
      <c r="BG884" s="8" t="inlineStr">
        <f aca="false">IF(A884&lt;&gt;"",SQRT(SUMSQ(V884:X884)),"")</f>
        <is>
          <t/>
        </is>
      </c>
      <c r="BH884" s="8" t="inlineStr">
        <f aca="false">IF(A884&lt;&gt;"",IF(BG884&lt;&gt;0,ACOS(X884/BG884),0),"")</f>
        <is>
          <t/>
        </is>
      </c>
      <c r="BI884" s="8" t="inlineStr">
        <f aca="false">IF(A884&lt;&gt;"",DEGREES(BH884),"")</f>
        <is>
          <t/>
        </is>
      </c>
      <c r="BJ884" s="8" t="inlineStr">
        <f aca="false">IF(A884&lt;&gt;"",IF(OR(V884&lt;&gt;0,W884&lt;&gt;0),ATAN2(V884,W884),0),"")</f>
        <is>
          <t/>
        </is>
      </c>
      <c r="BK884" s="8" t="inlineStr">
        <f aca="false">IF(A884&lt;&gt;"",DEGREES(BJ884),"")</f>
        <is>
          <t/>
        </is>
      </c>
      <c r="BL884" s="8" t="inlineStr">
        <f aca="false">IF(A884&lt;&gt;"",SQRT(SUMSQ(Y884:AA884)),"")</f>
        <is>
          <t/>
        </is>
      </c>
      <c r="BM884" s="8" t="inlineStr">
        <f aca="false">IF(A884&lt;&gt;"",IF(BL884&lt;&gt;0,ACOS(AA884/BL884),0),"")</f>
        <is>
          <t/>
        </is>
      </c>
      <c r="BN884" s="8" t="inlineStr">
        <f aca="false">IF(A884&lt;&gt;"",DEGREES(BM884),"")</f>
        <is>
          <t/>
        </is>
      </c>
      <c r="BO884" s="8" t="inlineStr">
        <f aca="false">IF(A884&lt;&gt;"",IF(OR(Y884&lt;&gt;0,Z884&lt;&gt;0),ATAN2(Y884,Z884),0),"")</f>
        <is>
          <t/>
        </is>
      </c>
      <c r="BP884" s="8" t="inlineStr">
        <f aca="false">IF(A884&lt;&gt;"",DEGREES(BO884),"")</f>
        <is>
          <t/>
        </is>
      </c>
      <c r="BQ884" s="8" t="inlineStr">
        <f aca="false">IF(A884&lt;&gt;"",SQRT(SUMSQ(AB884:AD884)),"")</f>
        <is>
          <t/>
        </is>
      </c>
      <c r="BR884" s="8" t="inlineStr">
        <f aca="false">IF(A884&lt;&gt;"",IF(BQ884&lt;&gt;0,ACOS(AD884/BQ884),0),"")</f>
        <is>
          <t/>
        </is>
      </c>
      <c r="BS884" s="8" t="inlineStr">
        <f aca="false">IF(A884&lt;&gt;"",DEGREES(BR884),"")</f>
        <is>
          <t/>
        </is>
      </c>
      <c r="BT884" s="8" t="inlineStr">
        <f aca="false">IF(A884&lt;&gt;"",IF(OR(AB884&lt;&gt;0,AC884&lt;&gt;0),ATAN2(AB884,AC884),0),"")</f>
        <is>
          <t/>
        </is>
      </c>
      <c r="BU884" s="8" t="inlineStr">
        <f aca="false">IF(A884&lt;&gt;"",DEGREES(BT884),"")</f>
        <is>
          <t/>
        </is>
      </c>
      <c r="BV884" s="8" t="inlineStr">
        <f aca="false">IF(A884&lt;&gt;"",SQRT(SUMSQ(AE884:AG884)),"")</f>
        <is>
          <t/>
        </is>
      </c>
      <c r="BW884" s="8" t="inlineStr">
        <f aca="false">IF(A884&lt;&gt;"",IF(BV884&lt;&gt;0,ACOS(AG884/BV884),0),"")</f>
        <is>
          <t/>
        </is>
      </c>
      <c r="BX884" s="8" t="inlineStr">
        <f aca="false">IF(A884&lt;&gt;"",DEGREES(BW884),"")</f>
        <is>
          <t/>
        </is>
      </c>
      <c r="BY884" s="8" t="inlineStr">
        <f aca="false">IF(A884&lt;&gt;"",IF(OR(AF884&lt;&gt;0,AG884&lt;&gt;0),ATAN2(AF884,AG884),0),"")</f>
        <is>
          <t/>
        </is>
      </c>
      <c r="BZ884" s="8" t="inlineStr">
        <f aca="false">IF(A884&lt;&gt;"",DEGREES(BY884),"")</f>
        <is>
          <t/>
        </is>
      </c>
      <c r="CA884" s="0" t="inlineStr">
        <f aca="false">IF(A884&lt;&gt;"",IF(AND(AI884&lt;Parameters!$B$11,AI884&gt;Parameters!$B$12,AN884&lt;Parameters!$B$11,AN884&gt;Parameters!$B$12,AS884&lt;Parameters!$B$11,AS884&gt;Parameters!$B$12,AX884&lt;Parameters!$B$11,AX884&gt;Parameters!$B$12,BC884&lt;Parameters!$B$11,BC884&gt;Parameters!$B$12,BM884&lt;Parameters!$B$11,BM884&gt;Parameters!$B$12,BR884&lt;Parameters!$B$11,BR884&gt;Parameters!$B$12,BW884&lt;Parameters!$B$11,BW884&gt;Parameters!$B$12),1,0),"")</f>
        <is>
          <t/>
        </is>
      </c>
      <c r="CB884" s="0" t="inlineStr">
        <f aca="false">IF(A884&lt;&gt;"",IF(OR(AI884&lt;Parameters!$B$12,AI884&gt;Parameters!$B$11),0,1),"")</f>
        <is>
          <t/>
        </is>
      </c>
      <c r="CC884" s="0" t="inlineStr">
        <f aca="false">IF(A884&lt;&gt;"",IF(OR(AN884&lt;Parameters!$B$12,AN884&gt;Parameters!$B$11),0,1),"")</f>
        <is>
          <t/>
        </is>
      </c>
      <c r="CD884" s="0" t="inlineStr">
        <f aca="false">IF(A884&lt;&gt;"",IF(OR(AS884&lt;Parameters!$B$12,AS884&gt;Parameters!$B$11),0,1),"")</f>
        <is>
          <t/>
        </is>
      </c>
      <c r="CE884" s="0" t="inlineStr">
        <f aca="false">IF(A884&lt;&gt;"",IF(OR(AX884&lt;Parameters!$B$12,AX884&gt;Parameters!$B$11),0,1),"")</f>
        <is>
          <t/>
        </is>
      </c>
      <c r="CF884" s="0" t="inlineStr">
        <f aca="false">IF(A884&lt;&gt;"",IF(OR(BC884&lt;Parameters!$B$12,BC884&gt;Parameters!$B$11),0,1),"")</f>
        <is>
          <t/>
        </is>
      </c>
      <c r="CG884" s="0" t="inlineStr">
        <f aca="false">IF(A884&lt;&gt;"",IF(OR(BH884&lt;Parameters!$B$12,BH884&gt;Parameters!$B$11),0,1),"")</f>
        <is>
          <t/>
        </is>
      </c>
      <c r="CH884" s="0" t="inlineStr">
        <f aca="false">IF(A884&lt;&gt;"",IF(OR(BM884&lt;Parameters!$B$12,BM884&gt;Parameters!$B$11),0,1),"")</f>
        <is>
          <t/>
        </is>
      </c>
      <c r="CI884" s="0" t="inlineStr">
        <f aca="false">IF(A884&lt;&gt;"",IF(OR(BR884&lt;Parameters!$B$12,BR884&gt;Parameters!$B$11),0,1),"")</f>
        <is>
          <t/>
        </is>
      </c>
      <c r="CJ884" s="0" t="inlineStr">
        <f aca="false">IF(A884&lt;&gt;"",IF(OR(BW884&lt;Parameters!$B$12,BW884&gt;Parameters!$B$11),0,1),"")</f>
        <is>
          <t/>
        </is>
      </c>
      <c r="CK884" s="26" t="inlineStr">
        <f aca="false">IF(A884&lt;&gt;"",SUM(CB884:CJ884)/9,"")</f>
        <is>
          <t/>
        </is>
      </c>
      <c r="CL884" s="0" t="inlineStr">
        <f aca="false">IF(A884&lt;&gt;"",CK884*9,"")</f>
        <is>
          <t/>
        </is>
      </c>
      <c r="CM884" s="8" t="inlineStr">
        <f aca="false">IF(A884&lt;&gt;"",TEXT(B884,CM$2)&amp;" "&amp;TEXT(A884,CM$2),"")</f>
        <is>
          <t/>
        </is>
      </c>
    </row>
    <row r="885" customFormat="false" ht="15" hidden="false" customHeight="false" outlineLevel="0" collapsed="false">
      <c r="A885" s="0" t="inlineStr">
        <f aca="false">IF(OR(B884&lt;Parameters!$K$12,A884&lt;Parameters!$K$12),IF(A884&lt;Parameters!$K$12,A884+1,0),"")</f>
        <is>
          <t/>
        </is>
      </c>
      <c r="B885" s="0" t="inlineStr">
        <f aca="false">IF(A885&lt;&gt;"",IF(A885=0,B884+1,B884),"")</f>
        <is>
          <t/>
        </is>
      </c>
      <c r="C885" s="24" t="inlineStr">
        <f aca="false">IF(A885&lt;&gt;"",-_phi*(A885+0.5),"")</f>
        <is>
          <t/>
        </is>
      </c>
      <c r="D885" s="8" t="inlineStr">
        <f aca="false">IF(A885&lt;&gt;"",DEGREES(C885),"")</f>
        <is>
          <t/>
        </is>
      </c>
      <c r="E885" s="24" t="inlineStr">
        <f aca="false">IF(A885&lt;&gt;"",_phi*(B885+0.5),"")</f>
        <is>
          <t/>
        </is>
      </c>
      <c r="F885" s="8" t="inlineStr">
        <f aca="false">IF(A885&lt;&gt;"",DEGREES(E885),"")</f>
        <is>
          <t/>
        </is>
      </c>
      <c r="G885" s="8" t="inlineStr">
        <f aca="false">IF(A885&lt;&gt;"",LOOKUP(A885,h!$A$3:$A$30,h!$D$3:$D$30),"")</f>
        <is>
          <t/>
        </is>
      </c>
      <c r="H885" s="8" t="inlineStr">
        <f aca="false">IF(A885&lt;&gt;"",LOOKUP(B885,h!$A$3:$A$30,h!$D$3:$D$30),"")</f>
        <is>
          <t/>
        </is>
      </c>
      <c r="I885" s="8" t="inlineStr">
        <f aca="false">IF(A885&lt;&gt;"",_zif,"")</f>
        <is>
          <t/>
        </is>
      </c>
      <c r="J885" s="8" t="inlineStr">
        <f aca="false">IF(A885&lt;&gt;"",$G885+'v1 Frame'!D$3*COS($C885)+'v1 Frame'!E$3*SIN($C885)*SIN($E885)+'v1 Frame'!F$3*SIN($C885)*COS($E885),"")</f>
        <is>
          <t/>
        </is>
      </c>
      <c r="K885" s="8" t="inlineStr">
        <f aca="false">IF(A885&lt;&gt;"",$H885+'v1 Frame'!E$3*COS($E885)-'v1 Frame'!F$3*SIN($E885),"")</f>
        <is>
          <t/>
        </is>
      </c>
      <c r="L885" s="8" t="inlineStr">
        <f aca="false">IF(A885&lt;&gt;"",$I885-'v1 Frame'!D$3*SIN($C885)+'v1 Frame'!E$3*COS($C885)*SIN($E885)+'v1 Frame'!F$3*COS($C885)*COS($E885),"")</f>
        <is>
          <t/>
        </is>
      </c>
      <c r="M885" s="8" t="inlineStr">
        <f aca="false">IF(A885&lt;&gt;"",$G885+'v1 Frame'!G$3*COS($C885)+'v1 Frame'!H$3*SIN($C885)*SIN($E885)+'v1 Frame'!I$3*SIN($C885)*COS($E885),"")</f>
        <is>
          <t/>
        </is>
      </c>
      <c r="N885" s="8" t="inlineStr">
        <f aca="false">IF(A885&lt;&gt;"",$H885+'v1 Frame'!H$3*COS($E885)-'v1 Frame'!I$3*SIN($E885),"")</f>
        <is>
          <t/>
        </is>
      </c>
      <c r="O885" s="8" t="inlineStr">
        <f aca="false">IF(A885&lt;&gt;"",$I885-'v1 Frame'!G$3*SIN($C885)+'v1 Frame'!H$3*COS($C885)*SIN($E885)+'v1 Frame'!I$3*COS($C885)*COS($E885),"")</f>
        <is>
          <t/>
        </is>
      </c>
      <c r="P885" s="8" t="inlineStr">
        <f aca="false">IF(A885&lt;&gt;"",$G885+'v1 Frame'!J$3*COS($C885)+'v1 Frame'!K$3*SIN($C885)*SIN($E885)+'v1 Frame'!L$3*SIN($C885)*COS($E885),"")</f>
        <is>
          <t/>
        </is>
      </c>
      <c r="Q885" s="8" t="inlineStr">
        <f aca="false">IF(A885&lt;&gt;"",$H885+'v1 Frame'!K$3*COS($E885)-'v1 Frame'!L$3*SIN($E885),"")</f>
        <is>
          <t/>
        </is>
      </c>
      <c r="R885" s="8" t="inlineStr">
        <f aca="false">IF(A885&lt;&gt;"",$I885-'v1 Frame'!J$3*SIN($C885)+'v1 Frame'!K$3*COS($C885)*SIN($E885)+'v1 Frame'!L$3*COS($C885)*COS($E885),"")</f>
        <is>
          <t/>
        </is>
      </c>
      <c r="S885" s="8" t="inlineStr">
        <f aca="false">IF(A885&lt;&gt;"",$G885+'v1 Frame'!M$3*COS($C885)+'v1 Frame'!N$3*SIN($C885)*SIN($E885)+'v1 Frame'!O$3*SIN($C885)*COS($E885),"")</f>
        <is>
          <t/>
        </is>
      </c>
      <c r="T885" s="8" t="inlineStr">
        <f aca="false">IF(A885&lt;&gt;"",$H885+'v1 Frame'!N$3*COS($E885)-'v1 Frame'!O$3*SIN($E885),"")</f>
        <is>
          <t/>
        </is>
      </c>
      <c r="U885" s="8" t="inlineStr">
        <f aca="false">IF(A885&lt;&gt;"",$I885-'v1 Frame'!M$3*SIN($C885)+'v1 Frame'!N$3*COS($C885)*SIN($E885)+'v1 Frame'!O$3*COS($C885)*COS($E885),"")</f>
        <is>
          <t/>
        </is>
      </c>
      <c r="V885" s="8" t="inlineStr">
        <f aca="false">IF(A885&lt;&gt;"",$G885+'v1 Frame'!P$3*COS($C885)+'v1 Frame'!Q$3*SIN($C885)*SIN($E885)+'v1 Frame'!R$3*SIN($C885)*COS($E885),"")</f>
        <is>
          <t/>
        </is>
      </c>
      <c r="W885" s="8" t="inlineStr">
        <f aca="false">IF(A885&lt;&gt;"",$H885+'v1 Frame'!Q$3*COS($E885)-'v1 Frame'!R$3*SIN($E885),"")</f>
        <is>
          <t/>
        </is>
      </c>
      <c r="X885" s="8" t="inlineStr">
        <f aca="false">IF(A885&lt;&gt;"",$I885-'v1 Frame'!P$3*SIN($C885)+'v1 Frame'!Q$3*COS($C885)*SIN($E885)+'v1 Frame'!R$3*COS($C885)*COS($E885),"")</f>
        <is>
          <t/>
        </is>
      </c>
      <c r="Y885" s="8" t="inlineStr">
        <f aca="false">IF(A885&lt;&gt;"",$G885+'v1 Frame'!S$3*COS($C885)+'v1 Frame'!T$3*SIN($C885)*SIN($E885)+'v1 Frame'!U$3*SIN($C885)*COS($E885),"")</f>
        <is>
          <t/>
        </is>
      </c>
      <c r="Z885" s="8" t="inlineStr">
        <f aca="false">IF(A885&lt;&gt;"",$H885+'v1 Frame'!T$3*COS($E885)-'v1 Frame'!U$3*SIN($E885),"")</f>
        <is>
          <t/>
        </is>
      </c>
      <c r="AA885" s="8" t="inlineStr">
        <f aca="false">IF(A885&lt;&gt;"",$I885-'v1 Frame'!S$3*SIN($C885)+'v1 Frame'!T$3*COS($C885)*SIN($E885)+'v1 Frame'!U$3*COS($C885)*COS($E885),"")</f>
        <is>
          <t/>
        </is>
      </c>
      <c r="AB885" s="8" t="inlineStr">
        <f aca="false">IF(A885&lt;&gt;"",$G885+'v1 Frame'!V$3*COS($C885)+'v1 Frame'!W$3*SIN($C885)*SIN($E885)+'v1 Frame'!X$3*SIN($C885)*COS($E885),"")</f>
        <is>
          <t/>
        </is>
      </c>
      <c r="AC885" s="8" t="inlineStr">
        <f aca="false">IF(A885&lt;&gt;"",$H885+'v1 Frame'!W$3*COS($E885)-'v1 Frame'!X$3*SIN($E885),"")</f>
        <is>
          <t/>
        </is>
      </c>
      <c r="AD885" s="8" t="inlineStr">
        <f aca="false">IF(A885&lt;&gt;"",$I885-'v1 Frame'!V$3*SIN($C885)+'v1 Frame'!W$3*COS($C885)*SIN($E885)+'v1 Frame'!X$3*COS($C885)*COS($E885),"")</f>
        <is>
          <t/>
        </is>
      </c>
      <c r="AE885" s="25" t="inlineStr">
        <f aca="false">IF(A885&lt;&gt;"",$G885+'v1 Frame'!Y$3*COS($C885)+'v1 Frame'!Z$3*SIN($C885)*SIN($E885)+'v1 Frame'!AA$3*SIN($C885)*COS($E885),"")</f>
        <is>
          <t/>
        </is>
      </c>
      <c r="AF885" s="25" t="inlineStr">
        <f aca="false">IF(A885&lt;&gt;"",$H885+'v1 Frame'!Z$3*COS($E885)-'v1 Frame'!AA$3*SIN($E885),"")</f>
        <is>
          <t/>
        </is>
      </c>
      <c r="AG885" s="25" t="inlineStr">
        <f aca="false">IF(A885&lt;&gt;"",$I885-'v1 Frame'!Y$3*SIN($C885)+'v1 Frame'!Z$3*COS($C885)*SIN($E885)+'v1 Frame'!AA$3*COS($C885)*COS($E885),"")</f>
        <is>
          <t/>
        </is>
      </c>
      <c r="AH885" s="8" t="inlineStr">
        <f aca="false">IF(A885&lt;&gt;"",SQRT(SUMSQ(G885:I885)),"")</f>
        <is>
          <t/>
        </is>
      </c>
      <c r="AI885" s="8" t="inlineStr">
        <f aca="false">IF(A885&lt;&gt;"",IF(AH885&lt;&gt;0,ACOS(I885/AH885),0),"")</f>
        <is>
          <t/>
        </is>
      </c>
      <c r="AJ885" s="8" t="inlineStr">
        <f aca="false">IF(A885&lt;&gt;"",DEGREES(AI885),"")</f>
        <is>
          <t/>
        </is>
      </c>
      <c r="AK885" s="8" t="inlineStr">
        <f aca="false">IF(A885&lt;&gt;"",IF(OR(G885&lt;&gt;0,H885&lt;&gt;0),ATAN2(G885,H885),0),"")</f>
        <is>
          <t/>
        </is>
      </c>
      <c r="AL885" s="8" t="inlineStr">
        <f aca="false">IF(A885&lt;&gt;"",DEGREES(AK885),"")</f>
        <is>
          <t/>
        </is>
      </c>
      <c r="AM885" s="8" t="inlineStr">
        <f aca="false">IF(A885&lt;&gt;"",SQRT(SUMSQ(J885:L885)),"")</f>
        <is>
          <t/>
        </is>
      </c>
      <c r="AN885" s="8" t="inlineStr">
        <f aca="false">IF(A885&lt;&gt;"",IF(AM885&lt;&gt;0,ACOS(L885/AM885),0),"")</f>
        <is>
          <t/>
        </is>
      </c>
      <c r="AO885" s="8" t="inlineStr">
        <f aca="false">IF(A885&lt;&gt;"",DEGREES(AN885),"")</f>
        <is>
          <t/>
        </is>
      </c>
      <c r="AP885" s="8" t="inlineStr">
        <f aca="false">IF(A885&lt;&gt;"",IF(OR(J885&lt;&gt;0,K885&lt;&gt;0),ATAN2(J885,K885),0),"")</f>
        <is>
          <t/>
        </is>
      </c>
      <c r="AQ885" s="8" t="inlineStr">
        <f aca="false">IF(A885&lt;&gt;"",DEGREES(AP885),"")</f>
        <is>
          <t/>
        </is>
      </c>
      <c r="AR885" s="8" t="inlineStr">
        <f aca="false">IF(A885&lt;&gt;"",SQRT(SUMSQ(M885:O885)),"")</f>
        <is>
          <t/>
        </is>
      </c>
      <c r="AS885" s="8" t="inlineStr">
        <f aca="false">IF(A885&lt;&gt;"",IF(AR885&lt;&gt;0,ACOS(O885/AR885),0),"")</f>
        <is>
          <t/>
        </is>
      </c>
      <c r="AT885" s="8" t="inlineStr">
        <f aca="false">IF(A885&lt;&gt;"",DEGREES(AS885),"")</f>
        <is>
          <t/>
        </is>
      </c>
      <c r="AU885" s="8" t="inlineStr">
        <f aca="false">IF(A885&lt;&gt;"",IF(OR(M885&lt;&gt;0,N885&lt;&gt;0),ATAN2(M885,N885),0),"")</f>
        <is>
          <t/>
        </is>
      </c>
      <c r="AV885" s="8" t="inlineStr">
        <f aca="false">IF(A885&lt;&gt;"",DEGREES(AU885),"")</f>
        <is>
          <t/>
        </is>
      </c>
      <c r="AW885" s="8" t="inlineStr">
        <f aca="false">IF(A885&lt;&gt;"",SQRT(SUMSQ(P885:R885)),"")</f>
        <is>
          <t/>
        </is>
      </c>
      <c r="AX885" s="8" t="inlineStr">
        <f aca="false">IF(A885&lt;&gt;"",IF(AW885&lt;&gt;0,ACOS(R885/AW885),0),"")</f>
        <is>
          <t/>
        </is>
      </c>
      <c r="AY885" s="8" t="inlineStr">
        <f aca="false">IF(A885&lt;&gt;"",DEGREES(AX885),"")</f>
        <is>
          <t/>
        </is>
      </c>
      <c r="AZ885" s="8" t="inlineStr">
        <f aca="false">IF(A885&lt;&gt;"",IF(OR(P885&lt;&gt;0,Q885&lt;&gt;0),ATAN2(P885,Q885),0),"")</f>
        <is>
          <t/>
        </is>
      </c>
      <c r="BA885" s="8" t="inlineStr">
        <f aca="false">IF(A885&lt;&gt;"",DEGREES(AZ885),"")</f>
        <is>
          <t/>
        </is>
      </c>
      <c r="BB885" s="8" t="inlineStr">
        <f aca="false">IF(A885&lt;&gt;"",SQRT(SUMSQ(S885:U885)),"")</f>
        <is>
          <t/>
        </is>
      </c>
      <c r="BC885" s="8" t="inlineStr">
        <f aca="false">IF(A885&lt;&gt;"",IF(BB885&lt;&gt;0,ACOS(U885/BB885),0),"")</f>
        <is>
          <t/>
        </is>
      </c>
      <c r="BD885" s="8" t="inlineStr">
        <f aca="false">IF(A885&lt;&gt;"",DEGREES(BC885),"")</f>
        <is>
          <t/>
        </is>
      </c>
      <c r="BE885" s="8" t="inlineStr">
        <f aca="false">IF(A885&lt;&gt;"",IF(OR(S885&lt;&gt;0,T885&lt;&gt;0),ATAN2(S885,T885),0),"")</f>
        <is>
          <t/>
        </is>
      </c>
      <c r="BF885" s="8" t="inlineStr">
        <f aca="false">IF(A885&lt;&gt;"",DEGREES(BE885),"")</f>
        <is>
          <t/>
        </is>
      </c>
      <c r="BG885" s="8" t="inlineStr">
        <f aca="false">IF(A885&lt;&gt;"",SQRT(SUMSQ(V885:X885)),"")</f>
        <is>
          <t/>
        </is>
      </c>
      <c r="BH885" s="8" t="inlineStr">
        <f aca="false">IF(A885&lt;&gt;"",IF(BG885&lt;&gt;0,ACOS(X885/BG885),0),"")</f>
        <is>
          <t/>
        </is>
      </c>
      <c r="BI885" s="8" t="inlineStr">
        <f aca="false">IF(A885&lt;&gt;"",DEGREES(BH885),"")</f>
        <is>
          <t/>
        </is>
      </c>
      <c r="BJ885" s="8" t="inlineStr">
        <f aca="false">IF(A885&lt;&gt;"",IF(OR(V885&lt;&gt;0,W885&lt;&gt;0),ATAN2(V885,W885),0),"")</f>
        <is>
          <t/>
        </is>
      </c>
      <c r="BK885" s="8" t="inlineStr">
        <f aca="false">IF(A885&lt;&gt;"",DEGREES(BJ885),"")</f>
        <is>
          <t/>
        </is>
      </c>
      <c r="BL885" s="8" t="inlineStr">
        <f aca="false">IF(A885&lt;&gt;"",SQRT(SUMSQ(Y885:AA885)),"")</f>
        <is>
          <t/>
        </is>
      </c>
      <c r="BM885" s="8" t="inlineStr">
        <f aca="false">IF(A885&lt;&gt;"",IF(BL885&lt;&gt;0,ACOS(AA885/BL885),0),"")</f>
        <is>
          <t/>
        </is>
      </c>
      <c r="BN885" s="8" t="inlineStr">
        <f aca="false">IF(A885&lt;&gt;"",DEGREES(BM885),"")</f>
        <is>
          <t/>
        </is>
      </c>
      <c r="BO885" s="8" t="inlineStr">
        <f aca="false">IF(A885&lt;&gt;"",IF(OR(Y885&lt;&gt;0,Z885&lt;&gt;0),ATAN2(Y885,Z885),0),"")</f>
        <is>
          <t/>
        </is>
      </c>
      <c r="BP885" s="8" t="inlineStr">
        <f aca="false">IF(A885&lt;&gt;"",DEGREES(BO885),"")</f>
        <is>
          <t/>
        </is>
      </c>
      <c r="BQ885" s="8" t="inlineStr">
        <f aca="false">IF(A885&lt;&gt;"",SQRT(SUMSQ(AB885:AD885)),"")</f>
        <is>
          <t/>
        </is>
      </c>
      <c r="BR885" s="8" t="inlineStr">
        <f aca="false">IF(A885&lt;&gt;"",IF(BQ885&lt;&gt;0,ACOS(AD885/BQ885),0),"")</f>
        <is>
          <t/>
        </is>
      </c>
      <c r="BS885" s="8" t="inlineStr">
        <f aca="false">IF(A885&lt;&gt;"",DEGREES(BR885),"")</f>
        <is>
          <t/>
        </is>
      </c>
      <c r="BT885" s="8" t="inlineStr">
        <f aca="false">IF(A885&lt;&gt;"",IF(OR(AB885&lt;&gt;0,AC885&lt;&gt;0),ATAN2(AB885,AC885),0),"")</f>
        <is>
          <t/>
        </is>
      </c>
      <c r="BU885" s="8" t="inlineStr">
        <f aca="false">IF(A885&lt;&gt;"",DEGREES(BT885),"")</f>
        <is>
          <t/>
        </is>
      </c>
      <c r="BV885" s="8" t="inlineStr">
        <f aca="false">IF(A885&lt;&gt;"",SQRT(SUMSQ(AE885:AG885)),"")</f>
        <is>
          <t/>
        </is>
      </c>
      <c r="BW885" s="8" t="inlineStr">
        <f aca="false">IF(A885&lt;&gt;"",IF(BV885&lt;&gt;0,ACOS(AG885/BV885),0),"")</f>
        <is>
          <t/>
        </is>
      </c>
      <c r="BX885" s="8" t="inlineStr">
        <f aca="false">IF(A885&lt;&gt;"",DEGREES(BW885),"")</f>
        <is>
          <t/>
        </is>
      </c>
      <c r="BY885" s="8" t="inlineStr">
        <f aca="false">IF(A885&lt;&gt;"",IF(OR(AF885&lt;&gt;0,AG885&lt;&gt;0),ATAN2(AF885,AG885),0),"")</f>
        <is>
          <t/>
        </is>
      </c>
      <c r="BZ885" s="8" t="inlineStr">
        <f aca="false">IF(A885&lt;&gt;"",DEGREES(BY885),"")</f>
        <is>
          <t/>
        </is>
      </c>
      <c r="CA885" s="0" t="inlineStr">
        <f aca="false">IF(A885&lt;&gt;"",IF(AND(AI885&lt;Parameters!$B$11,AI885&gt;Parameters!$B$12,AN885&lt;Parameters!$B$11,AN885&gt;Parameters!$B$12,AS885&lt;Parameters!$B$11,AS885&gt;Parameters!$B$12,AX885&lt;Parameters!$B$11,AX885&gt;Parameters!$B$12,BC885&lt;Parameters!$B$11,BC885&gt;Parameters!$B$12,BM885&lt;Parameters!$B$11,BM885&gt;Parameters!$B$12,BR885&lt;Parameters!$B$11,BR885&gt;Parameters!$B$12,BW885&lt;Parameters!$B$11,BW885&gt;Parameters!$B$12),1,0),"")</f>
        <is>
          <t/>
        </is>
      </c>
      <c r="CB885" s="0" t="inlineStr">
        <f aca="false">IF(A885&lt;&gt;"",IF(OR(AI885&lt;Parameters!$B$12,AI885&gt;Parameters!$B$11),0,1),"")</f>
        <is>
          <t/>
        </is>
      </c>
      <c r="CC885" s="0" t="inlineStr">
        <f aca="false">IF(A885&lt;&gt;"",IF(OR(AN885&lt;Parameters!$B$12,AN885&gt;Parameters!$B$11),0,1),"")</f>
        <is>
          <t/>
        </is>
      </c>
      <c r="CD885" s="0" t="inlineStr">
        <f aca="false">IF(A885&lt;&gt;"",IF(OR(AS885&lt;Parameters!$B$12,AS885&gt;Parameters!$B$11),0,1),"")</f>
        <is>
          <t/>
        </is>
      </c>
      <c r="CE885" s="0" t="inlineStr">
        <f aca="false">IF(A885&lt;&gt;"",IF(OR(AX885&lt;Parameters!$B$12,AX885&gt;Parameters!$B$11),0,1),"")</f>
        <is>
          <t/>
        </is>
      </c>
      <c r="CF885" s="0" t="inlineStr">
        <f aca="false">IF(A885&lt;&gt;"",IF(OR(BC885&lt;Parameters!$B$12,BC885&gt;Parameters!$B$11),0,1),"")</f>
        <is>
          <t/>
        </is>
      </c>
      <c r="CG885" s="0" t="inlineStr">
        <f aca="false">IF(A885&lt;&gt;"",IF(OR(BH885&lt;Parameters!$B$12,BH885&gt;Parameters!$B$11),0,1),"")</f>
        <is>
          <t/>
        </is>
      </c>
      <c r="CH885" s="0" t="inlineStr">
        <f aca="false">IF(A885&lt;&gt;"",IF(OR(BM885&lt;Parameters!$B$12,BM885&gt;Parameters!$B$11),0,1),"")</f>
        <is>
          <t/>
        </is>
      </c>
      <c r="CI885" s="0" t="inlineStr">
        <f aca="false">IF(A885&lt;&gt;"",IF(OR(BR885&lt;Parameters!$B$12,BR885&gt;Parameters!$B$11),0,1),"")</f>
        <is>
          <t/>
        </is>
      </c>
      <c r="CJ885" s="0" t="inlineStr">
        <f aca="false">IF(A885&lt;&gt;"",IF(OR(BW885&lt;Parameters!$B$12,BW885&gt;Parameters!$B$11),0,1),"")</f>
        <is>
          <t/>
        </is>
      </c>
      <c r="CK885" s="26" t="inlineStr">
        <f aca="false">IF(A885&lt;&gt;"",SUM(CB885:CJ885)/9,"")</f>
        <is>
          <t/>
        </is>
      </c>
      <c r="CL885" s="0" t="inlineStr">
        <f aca="false">IF(A885&lt;&gt;"",CK885*9,"")</f>
        <is>
          <t/>
        </is>
      </c>
      <c r="CM885" s="8" t="inlineStr">
        <f aca="false">IF(A885&lt;&gt;"",TEXT(B885,CM$2)&amp;" "&amp;TEXT(A885,CM$2),"")</f>
        <is>
          <t/>
        </is>
      </c>
    </row>
    <row r="886" customFormat="false" ht="15" hidden="false" customHeight="false" outlineLevel="0" collapsed="false">
      <c r="A886" s="0" t="inlineStr">
        <f aca="false">IF(OR(B885&lt;Parameters!$K$12,A885&lt;Parameters!$K$12),IF(A885&lt;Parameters!$K$12,A885+1,0),"")</f>
        <is>
          <t/>
        </is>
      </c>
      <c r="B886" s="0" t="inlineStr">
        <f aca="false">IF(A886&lt;&gt;"",IF(A886=0,B885+1,B885),"")</f>
        <is>
          <t/>
        </is>
      </c>
      <c r="C886" s="24" t="inlineStr">
        <f aca="false">IF(A886&lt;&gt;"",-_phi*(A886+0.5),"")</f>
        <is>
          <t/>
        </is>
      </c>
      <c r="D886" s="8" t="inlineStr">
        <f aca="false">IF(A886&lt;&gt;"",DEGREES(C886),"")</f>
        <is>
          <t/>
        </is>
      </c>
      <c r="E886" s="24" t="inlineStr">
        <f aca="false">IF(A886&lt;&gt;"",_phi*(B886+0.5),"")</f>
        <is>
          <t/>
        </is>
      </c>
      <c r="F886" s="8" t="inlineStr">
        <f aca="false">IF(A886&lt;&gt;"",DEGREES(E886),"")</f>
        <is>
          <t/>
        </is>
      </c>
      <c r="G886" s="8" t="inlineStr">
        <f aca="false">IF(A886&lt;&gt;"",LOOKUP(A886,h!$A$3:$A$30,h!$D$3:$D$30),"")</f>
        <is>
          <t/>
        </is>
      </c>
      <c r="H886" s="8" t="inlineStr">
        <f aca="false">IF(A886&lt;&gt;"",LOOKUP(B886,h!$A$3:$A$30,h!$D$3:$D$30),"")</f>
        <is>
          <t/>
        </is>
      </c>
      <c r="I886" s="8" t="inlineStr">
        <f aca="false">IF(A886&lt;&gt;"",_zif,"")</f>
        <is>
          <t/>
        </is>
      </c>
      <c r="J886" s="8" t="inlineStr">
        <f aca="false">IF(A886&lt;&gt;"",$G886+'v1 Frame'!D$3*COS($C886)+'v1 Frame'!E$3*SIN($C886)*SIN($E886)+'v1 Frame'!F$3*SIN($C886)*COS($E886),"")</f>
        <is>
          <t/>
        </is>
      </c>
      <c r="K886" s="8" t="inlineStr">
        <f aca="false">IF(A886&lt;&gt;"",$H886+'v1 Frame'!E$3*COS($E886)-'v1 Frame'!F$3*SIN($E886),"")</f>
        <is>
          <t/>
        </is>
      </c>
      <c r="L886" s="8" t="inlineStr">
        <f aca="false">IF(A886&lt;&gt;"",$I886-'v1 Frame'!D$3*SIN($C886)+'v1 Frame'!E$3*COS($C886)*SIN($E886)+'v1 Frame'!F$3*COS($C886)*COS($E886),"")</f>
        <is>
          <t/>
        </is>
      </c>
      <c r="M886" s="8" t="inlineStr">
        <f aca="false">IF(A886&lt;&gt;"",$G886+'v1 Frame'!G$3*COS($C886)+'v1 Frame'!H$3*SIN($C886)*SIN($E886)+'v1 Frame'!I$3*SIN($C886)*COS($E886),"")</f>
        <is>
          <t/>
        </is>
      </c>
      <c r="N886" s="8" t="inlineStr">
        <f aca="false">IF(A886&lt;&gt;"",$H886+'v1 Frame'!H$3*COS($E886)-'v1 Frame'!I$3*SIN($E886),"")</f>
        <is>
          <t/>
        </is>
      </c>
      <c r="O886" s="8" t="inlineStr">
        <f aca="false">IF(A886&lt;&gt;"",$I886-'v1 Frame'!G$3*SIN($C886)+'v1 Frame'!H$3*COS($C886)*SIN($E886)+'v1 Frame'!I$3*COS($C886)*COS($E886),"")</f>
        <is>
          <t/>
        </is>
      </c>
      <c r="P886" s="8" t="inlineStr">
        <f aca="false">IF(A886&lt;&gt;"",$G886+'v1 Frame'!J$3*COS($C886)+'v1 Frame'!K$3*SIN($C886)*SIN($E886)+'v1 Frame'!L$3*SIN($C886)*COS($E886),"")</f>
        <is>
          <t/>
        </is>
      </c>
      <c r="Q886" s="8" t="inlineStr">
        <f aca="false">IF(A886&lt;&gt;"",$H886+'v1 Frame'!K$3*COS($E886)-'v1 Frame'!L$3*SIN($E886),"")</f>
        <is>
          <t/>
        </is>
      </c>
      <c r="R886" s="8" t="inlineStr">
        <f aca="false">IF(A886&lt;&gt;"",$I886-'v1 Frame'!J$3*SIN($C886)+'v1 Frame'!K$3*COS($C886)*SIN($E886)+'v1 Frame'!L$3*COS($C886)*COS($E886),"")</f>
        <is>
          <t/>
        </is>
      </c>
      <c r="S886" s="8" t="inlineStr">
        <f aca="false">IF(A886&lt;&gt;"",$G886+'v1 Frame'!M$3*COS($C886)+'v1 Frame'!N$3*SIN($C886)*SIN($E886)+'v1 Frame'!O$3*SIN($C886)*COS($E886),"")</f>
        <is>
          <t/>
        </is>
      </c>
      <c r="T886" s="8" t="inlineStr">
        <f aca="false">IF(A886&lt;&gt;"",$H886+'v1 Frame'!N$3*COS($E886)-'v1 Frame'!O$3*SIN($E886),"")</f>
        <is>
          <t/>
        </is>
      </c>
      <c r="U886" s="8" t="inlineStr">
        <f aca="false">IF(A886&lt;&gt;"",$I886-'v1 Frame'!M$3*SIN($C886)+'v1 Frame'!N$3*COS($C886)*SIN($E886)+'v1 Frame'!O$3*COS($C886)*COS($E886),"")</f>
        <is>
          <t/>
        </is>
      </c>
      <c r="V886" s="8" t="inlineStr">
        <f aca="false">IF(A886&lt;&gt;"",$G886+'v1 Frame'!P$3*COS($C886)+'v1 Frame'!Q$3*SIN($C886)*SIN($E886)+'v1 Frame'!R$3*SIN($C886)*COS($E886),"")</f>
        <is>
          <t/>
        </is>
      </c>
      <c r="W886" s="8" t="inlineStr">
        <f aca="false">IF(A886&lt;&gt;"",$H886+'v1 Frame'!Q$3*COS($E886)-'v1 Frame'!R$3*SIN($E886),"")</f>
        <is>
          <t/>
        </is>
      </c>
      <c r="X886" s="8" t="inlineStr">
        <f aca="false">IF(A886&lt;&gt;"",$I886-'v1 Frame'!P$3*SIN($C886)+'v1 Frame'!Q$3*COS($C886)*SIN($E886)+'v1 Frame'!R$3*COS($C886)*COS($E886),"")</f>
        <is>
          <t/>
        </is>
      </c>
      <c r="Y886" s="8" t="inlineStr">
        <f aca="false">IF(A886&lt;&gt;"",$G886+'v1 Frame'!S$3*COS($C886)+'v1 Frame'!T$3*SIN($C886)*SIN($E886)+'v1 Frame'!U$3*SIN($C886)*COS($E886),"")</f>
        <is>
          <t/>
        </is>
      </c>
      <c r="Z886" s="8" t="inlineStr">
        <f aca="false">IF(A886&lt;&gt;"",$H886+'v1 Frame'!T$3*COS($E886)-'v1 Frame'!U$3*SIN($E886),"")</f>
        <is>
          <t/>
        </is>
      </c>
      <c r="AA886" s="8" t="inlineStr">
        <f aca="false">IF(A886&lt;&gt;"",$I886-'v1 Frame'!S$3*SIN($C886)+'v1 Frame'!T$3*COS($C886)*SIN($E886)+'v1 Frame'!U$3*COS($C886)*COS($E886),"")</f>
        <is>
          <t/>
        </is>
      </c>
      <c r="AB886" s="8" t="inlineStr">
        <f aca="false">IF(A886&lt;&gt;"",$G886+'v1 Frame'!V$3*COS($C886)+'v1 Frame'!W$3*SIN($C886)*SIN($E886)+'v1 Frame'!X$3*SIN($C886)*COS($E886),"")</f>
        <is>
          <t/>
        </is>
      </c>
      <c r="AC886" s="8" t="inlineStr">
        <f aca="false">IF(A886&lt;&gt;"",$H886+'v1 Frame'!W$3*COS($E886)-'v1 Frame'!X$3*SIN($E886),"")</f>
        <is>
          <t/>
        </is>
      </c>
      <c r="AD886" s="8" t="inlineStr">
        <f aca="false">IF(A886&lt;&gt;"",$I886-'v1 Frame'!V$3*SIN($C886)+'v1 Frame'!W$3*COS($C886)*SIN($E886)+'v1 Frame'!X$3*COS($C886)*COS($E886),"")</f>
        <is>
          <t/>
        </is>
      </c>
      <c r="AE886" s="25" t="inlineStr">
        <f aca="false">IF(A886&lt;&gt;"",$G886+'v1 Frame'!Y$3*COS($C886)+'v1 Frame'!Z$3*SIN($C886)*SIN($E886)+'v1 Frame'!AA$3*SIN($C886)*COS($E886),"")</f>
        <is>
          <t/>
        </is>
      </c>
      <c r="AF886" s="25" t="inlineStr">
        <f aca="false">IF(A886&lt;&gt;"",$H886+'v1 Frame'!Z$3*COS($E886)-'v1 Frame'!AA$3*SIN($E886),"")</f>
        <is>
          <t/>
        </is>
      </c>
      <c r="AG886" s="25" t="inlineStr">
        <f aca="false">IF(A886&lt;&gt;"",$I886-'v1 Frame'!Y$3*SIN($C886)+'v1 Frame'!Z$3*COS($C886)*SIN($E886)+'v1 Frame'!AA$3*COS($C886)*COS($E886),"")</f>
        <is>
          <t/>
        </is>
      </c>
      <c r="AH886" s="8" t="inlineStr">
        <f aca="false">IF(A886&lt;&gt;"",SQRT(SUMSQ(G886:I886)),"")</f>
        <is>
          <t/>
        </is>
      </c>
      <c r="AI886" s="8" t="inlineStr">
        <f aca="false">IF(A886&lt;&gt;"",IF(AH886&lt;&gt;0,ACOS(I886/AH886),0),"")</f>
        <is>
          <t/>
        </is>
      </c>
      <c r="AJ886" s="8" t="inlineStr">
        <f aca="false">IF(A886&lt;&gt;"",DEGREES(AI886),"")</f>
        <is>
          <t/>
        </is>
      </c>
      <c r="AK886" s="8" t="inlineStr">
        <f aca="false">IF(A886&lt;&gt;"",IF(OR(G886&lt;&gt;0,H886&lt;&gt;0),ATAN2(G886,H886),0),"")</f>
        <is>
          <t/>
        </is>
      </c>
      <c r="AL886" s="8" t="inlineStr">
        <f aca="false">IF(A886&lt;&gt;"",DEGREES(AK886),"")</f>
        <is>
          <t/>
        </is>
      </c>
      <c r="AM886" s="8" t="inlineStr">
        <f aca="false">IF(A886&lt;&gt;"",SQRT(SUMSQ(J886:L886)),"")</f>
        <is>
          <t/>
        </is>
      </c>
      <c r="AN886" s="8" t="inlineStr">
        <f aca="false">IF(A886&lt;&gt;"",IF(AM886&lt;&gt;0,ACOS(L886/AM886),0),"")</f>
        <is>
          <t/>
        </is>
      </c>
      <c r="AO886" s="8" t="inlineStr">
        <f aca="false">IF(A886&lt;&gt;"",DEGREES(AN886),"")</f>
        <is>
          <t/>
        </is>
      </c>
      <c r="AP886" s="8" t="inlineStr">
        <f aca="false">IF(A886&lt;&gt;"",IF(OR(J886&lt;&gt;0,K886&lt;&gt;0),ATAN2(J886,K886),0),"")</f>
        <is>
          <t/>
        </is>
      </c>
      <c r="AQ886" s="8" t="inlineStr">
        <f aca="false">IF(A886&lt;&gt;"",DEGREES(AP886),"")</f>
        <is>
          <t/>
        </is>
      </c>
      <c r="AR886" s="8" t="inlineStr">
        <f aca="false">IF(A886&lt;&gt;"",SQRT(SUMSQ(M886:O886)),"")</f>
        <is>
          <t/>
        </is>
      </c>
      <c r="AS886" s="8" t="inlineStr">
        <f aca="false">IF(A886&lt;&gt;"",IF(AR886&lt;&gt;0,ACOS(O886/AR886),0),"")</f>
        <is>
          <t/>
        </is>
      </c>
      <c r="AT886" s="8" t="inlineStr">
        <f aca="false">IF(A886&lt;&gt;"",DEGREES(AS886),"")</f>
        <is>
          <t/>
        </is>
      </c>
      <c r="AU886" s="8" t="inlineStr">
        <f aca="false">IF(A886&lt;&gt;"",IF(OR(M886&lt;&gt;0,N886&lt;&gt;0),ATAN2(M886,N886),0),"")</f>
        <is>
          <t/>
        </is>
      </c>
      <c r="AV886" s="8" t="inlineStr">
        <f aca="false">IF(A886&lt;&gt;"",DEGREES(AU886),"")</f>
        <is>
          <t/>
        </is>
      </c>
      <c r="AW886" s="8" t="inlineStr">
        <f aca="false">IF(A886&lt;&gt;"",SQRT(SUMSQ(P886:R886)),"")</f>
        <is>
          <t/>
        </is>
      </c>
      <c r="AX886" s="8" t="inlineStr">
        <f aca="false">IF(A886&lt;&gt;"",IF(AW886&lt;&gt;0,ACOS(R886/AW886),0),"")</f>
        <is>
          <t/>
        </is>
      </c>
      <c r="AY886" s="8" t="inlineStr">
        <f aca="false">IF(A886&lt;&gt;"",DEGREES(AX886),"")</f>
        <is>
          <t/>
        </is>
      </c>
      <c r="AZ886" s="8" t="inlineStr">
        <f aca="false">IF(A886&lt;&gt;"",IF(OR(P886&lt;&gt;0,Q886&lt;&gt;0),ATAN2(P886,Q886),0),"")</f>
        <is>
          <t/>
        </is>
      </c>
      <c r="BA886" s="8" t="inlineStr">
        <f aca="false">IF(A886&lt;&gt;"",DEGREES(AZ886),"")</f>
        <is>
          <t/>
        </is>
      </c>
      <c r="BB886" s="8" t="inlineStr">
        <f aca="false">IF(A886&lt;&gt;"",SQRT(SUMSQ(S886:U886)),"")</f>
        <is>
          <t/>
        </is>
      </c>
      <c r="BC886" s="8" t="inlineStr">
        <f aca="false">IF(A886&lt;&gt;"",IF(BB886&lt;&gt;0,ACOS(U886/BB886),0),"")</f>
        <is>
          <t/>
        </is>
      </c>
      <c r="BD886" s="8" t="inlineStr">
        <f aca="false">IF(A886&lt;&gt;"",DEGREES(BC886),"")</f>
        <is>
          <t/>
        </is>
      </c>
      <c r="BE886" s="8" t="inlineStr">
        <f aca="false">IF(A886&lt;&gt;"",IF(OR(S886&lt;&gt;0,T886&lt;&gt;0),ATAN2(S886,T886),0),"")</f>
        <is>
          <t/>
        </is>
      </c>
      <c r="BF886" s="8" t="inlineStr">
        <f aca="false">IF(A886&lt;&gt;"",DEGREES(BE886),"")</f>
        <is>
          <t/>
        </is>
      </c>
      <c r="BG886" s="8" t="inlineStr">
        <f aca="false">IF(A886&lt;&gt;"",SQRT(SUMSQ(V886:X886)),"")</f>
        <is>
          <t/>
        </is>
      </c>
      <c r="BH886" s="8" t="inlineStr">
        <f aca="false">IF(A886&lt;&gt;"",IF(BG886&lt;&gt;0,ACOS(X886/BG886),0),"")</f>
        <is>
          <t/>
        </is>
      </c>
      <c r="BI886" s="8" t="inlineStr">
        <f aca="false">IF(A886&lt;&gt;"",DEGREES(BH886),"")</f>
        <is>
          <t/>
        </is>
      </c>
      <c r="BJ886" s="8" t="inlineStr">
        <f aca="false">IF(A886&lt;&gt;"",IF(OR(V886&lt;&gt;0,W886&lt;&gt;0),ATAN2(V886,W886),0),"")</f>
        <is>
          <t/>
        </is>
      </c>
      <c r="BK886" s="8" t="inlineStr">
        <f aca="false">IF(A886&lt;&gt;"",DEGREES(BJ886),"")</f>
        <is>
          <t/>
        </is>
      </c>
      <c r="BL886" s="8" t="inlineStr">
        <f aca="false">IF(A886&lt;&gt;"",SQRT(SUMSQ(Y886:AA886)),"")</f>
        <is>
          <t/>
        </is>
      </c>
      <c r="BM886" s="8" t="inlineStr">
        <f aca="false">IF(A886&lt;&gt;"",IF(BL886&lt;&gt;0,ACOS(AA886/BL886),0),"")</f>
        <is>
          <t/>
        </is>
      </c>
      <c r="BN886" s="8" t="inlineStr">
        <f aca="false">IF(A886&lt;&gt;"",DEGREES(BM886),"")</f>
        <is>
          <t/>
        </is>
      </c>
      <c r="BO886" s="8" t="inlineStr">
        <f aca="false">IF(A886&lt;&gt;"",IF(OR(Y886&lt;&gt;0,Z886&lt;&gt;0),ATAN2(Y886,Z886),0),"")</f>
        <is>
          <t/>
        </is>
      </c>
      <c r="BP886" s="8" t="inlineStr">
        <f aca="false">IF(A886&lt;&gt;"",DEGREES(BO886),"")</f>
        <is>
          <t/>
        </is>
      </c>
      <c r="BQ886" s="8" t="inlineStr">
        <f aca="false">IF(A886&lt;&gt;"",SQRT(SUMSQ(AB886:AD886)),"")</f>
        <is>
          <t/>
        </is>
      </c>
      <c r="BR886" s="8" t="inlineStr">
        <f aca="false">IF(A886&lt;&gt;"",IF(BQ886&lt;&gt;0,ACOS(AD886/BQ886),0),"")</f>
        <is>
          <t/>
        </is>
      </c>
      <c r="BS886" s="8" t="inlineStr">
        <f aca="false">IF(A886&lt;&gt;"",DEGREES(BR886),"")</f>
        <is>
          <t/>
        </is>
      </c>
      <c r="BT886" s="8" t="inlineStr">
        <f aca="false">IF(A886&lt;&gt;"",IF(OR(AB886&lt;&gt;0,AC886&lt;&gt;0),ATAN2(AB886,AC886),0),"")</f>
        <is>
          <t/>
        </is>
      </c>
      <c r="BU886" s="8" t="inlineStr">
        <f aca="false">IF(A886&lt;&gt;"",DEGREES(BT886),"")</f>
        <is>
          <t/>
        </is>
      </c>
      <c r="BV886" s="8" t="inlineStr">
        <f aca="false">IF(A886&lt;&gt;"",SQRT(SUMSQ(AE886:AG886)),"")</f>
        <is>
          <t/>
        </is>
      </c>
      <c r="BW886" s="8" t="inlineStr">
        <f aca="false">IF(A886&lt;&gt;"",IF(BV886&lt;&gt;0,ACOS(AG886/BV886),0),"")</f>
        <is>
          <t/>
        </is>
      </c>
      <c r="BX886" s="8" t="inlineStr">
        <f aca="false">IF(A886&lt;&gt;"",DEGREES(BW886),"")</f>
        <is>
          <t/>
        </is>
      </c>
      <c r="BY886" s="8" t="inlineStr">
        <f aca="false">IF(A886&lt;&gt;"",IF(OR(AF886&lt;&gt;0,AG886&lt;&gt;0),ATAN2(AF886,AG886),0),"")</f>
        <is>
          <t/>
        </is>
      </c>
      <c r="BZ886" s="8" t="inlineStr">
        <f aca="false">IF(A886&lt;&gt;"",DEGREES(BY886),"")</f>
        <is>
          <t/>
        </is>
      </c>
      <c r="CA886" s="0" t="inlineStr">
        <f aca="false">IF(A886&lt;&gt;"",IF(AND(AI886&lt;Parameters!$B$11,AI886&gt;Parameters!$B$12,AN886&lt;Parameters!$B$11,AN886&gt;Parameters!$B$12,AS886&lt;Parameters!$B$11,AS886&gt;Parameters!$B$12,AX886&lt;Parameters!$B$11,AX886&gt;Parameters!$B$12,BC886&lt;Parameters!$B$11,BC886&gt;Parameters!$B$12,BM886&lt;Parameters!$B$11,BM886&gt;Parameters!$B$12,BR886&lt;Parameters!$B$11,BR886&gt;Parameters!$B$12,BW886&lt;Parameters!$B$11,BW886&gt;Parameters!$B$12),1,0),"")</f>
        <is>
          <t/>
        </is>
      </c>
      <c r="CB886" s="0" t="inlineStr">
        <f aca="false">IF(A886&lt;&gt;"",IF(OR(AI886&lt;Parameters!$B$12,AI886&gt;Parameters!$B$11),0,1),"")</f>
        <is>
          <t/>
        </is>
      </c>
      <c r="CC886" s="0" t="inlineStr">
        <f aca="false">IF(A886&lt;&gt;"",IF(OR(AN886&lt;Parameters!$B$12,AN886&gt;Parameters!$B$11),0,1),"")</f>
        <is>
          <t/>
        </is>
      </c>
      <c r="CD886" s="0" t="inlineStr">
        <f aca="false">IF(A886&lt;&gt;"",IF(OR(AS886&lt;Parameters!$B$12,AS886&gt;Parameters!$B$11),0,1),"")</f>
        <is>
          <t/>
        </is>
      </c>
      <c r="CE886" s="0" t="inlineStr">
        <f aca="false">IF(A886&lt;&gt;"",IF(OR(AX886&lt;Parameters!$B$12,AX886&gt;Parameters!$B$11),0,1),"")</f>
        <is>
          <t/>
        </is>
      </c>
      <c r="CF886" s="0" t="inlineStr">
        <f aca="false">IF(A886&lt;&gt;"",IF(OR(BC886&lt;Parameters!$B$12,BC886&gt;Parameters!$B$11),0,1),"")</f>
        <is>
          <t/>
        </is>
      </c>
      <c r="CG886" s="0" t="inlineStr">
        <f aca="false">IF(A886&lt;&gt;"",IF(OR(BH886&lt;Parameters!$B$12,BH886&gt;Parameters!$B$11),0,1),"")</f>
        <is>
          <t/>
        </is>
      </c>
      <c r="CH886" s="0" t="inlineStr">
        <f aca="false">IF(A886&lt;&gt;"",IF(OR(BM886&lt;Parameters!$B$12,BM886&gt;Parameters!$B$11),0,1),"")</f>
        <is>
          <t/>
        </is>
      </c>
      <c r="CI886" s="0" t="inlineStr">
        <f aca="false">IF(A886&lt;&gt;"",IF(OR(BR886&lt;Parameters!$B$12,BR886&gt;Parameters!$B$11),0,1),"")</f>
        <is>
          <t/>
        </is>
      </c>
      <c r="CJ886" s="0" t="inlineStr">
        <f aca="false">IF(A886&lt;&gt;"",IF(OR(BW886&lt;Parameters!$B$12,BW886&gt;Parameters!$B$11),0,1),"")</f>
        <is>
          <t/>
        </is>
      </c>
      <c r="CK886" s="26" t="inlineStr">
        <f aca="false">IF(A886&lt;&gt;"",SUM(CB886:CJ886)/9,"")</f>
        <is>
          <t/>
        </is>
      </c>
      <c r="CL886" s="0" t="inlineStr">
        <f aca="false">IF(A886&lt;&gt;"",CK886*9,"")</f>
        <is>
          <t/>
        </is>
      </c>
      <c r="CM886" s="8" t="inlineStr">
        <f aca="false">IF(A886&lt;&gt;"",TEXT(B886,CM$2)&amp;" "&amp;TEXT(A886,CM$2),"")</f>
        <is>
          <t/>
        </is>
      </c>
    </row>
    <row r="887" customFormat="false" ht="15" hidden="false" customHeight="false" outlineLevel="0" collapsed="false">
      <c r="A887" s="0" t="inlineStr">
        <f aca="false">IF(OR(B886&lt;Parameters!$K$12,A886&lt;Parameters!$K$12),IF(A886&lt;Parameters!$K$12,A886+1,0),"")</f>
        <is>
          <t/>
        </is>
      </c>
      <c r="B887" s="0" t="inlineStr">
        <f aca="false">IF(A887&lt;&gt;"",IF(A887=0,B886+1,B886),"")</f>
        <is>
          <t/>
        </is>
      </c>
      <c r="C887" s="24" t="inlineStr">
        <f aca="false">IF(A887&lt;&gt;"",-_phi*(A887+0.5),"")</f>
        <is>
          <t/>
        </is>
      </c>
      <c r="D887" s="8" t="inlineStr">
        <f aca="false">IF(A887&lt;&gt;"",DEGREES(C887),"")</f>
        <is>
          <t/>
        </is>
      </c>
      <c r="E887" s="24" t="inlineStr">
        <f aca="false">IF(A887&lt;&gt;"",_phi*(B887+0.5),"")</f>
        <is>
          <t/>
        </is>
      </c>
      <c r="F887" s="8" t="inlineStr">
        <f aca="false">IF(A887&lt;&gt;"",DEGREES(E887),"")</f>
        <is>
          <t/>
        </is>
      </c>
      <c r="G887" s="8" t="inlineStr">
        <f aca="false">IF(A887&lt;&gt;"",LOOKUP(A887,h!$A$3:$A$30,h!$D$3:$D$30),"")</f>
        <is>
          <t/>
        </is>
      </c>
      <c r="H887" s="8" t="inlineStr">
        <f aca="false">IF(A887&lt;&gt;"",LOOKUP(B887,h!$A$3:$A$30,h!$D$3:$D$30),"")</f>
        <is>
          <t/>
        </is>
      </c>
      <c r="I887" s="8" t="inlineStr">
        <f aca="false">IF(A887&lt;&gt;"",_zif,"")</f>
        <is>
          <t/>
        </is>
      </c>
      <c r="J887" s="8" t="inlineStr">
        <f aca="false">IF(A887&lt;&gt;"",$G887+'v1 Frame'!D$3*COS($C887)+'v1 Frame'!E$3*SIN($C887)*SIN($E887)+'v1 Frame'!F$3*SIN($C887)*COS($E887),"")</f>
        <is>
          <t/>
        </is>
      </c>
      <c r="K887" s="8" t="inlineStr">
        <f aca="false">IF(A887&lt;&gt;"",$H887+'v1 Frame'!E$3*COS($E887)-'v1 Frame'!F$3*SIN($E887),"")</f>
        <is>
          <t/>
        </is>
      </c>
      <c r="L887" s="8" t="inlineStr">
        <f aca="false">IF(A887&lt;&gt;"",$I887-'v1 Frame'!D$3*SIN($C887)+'v1 Frame'!E$3*COS($C887)*SIN($E887)+'v1 Frame'!F$3*COS($C887)*COS($E887),"")</f>
        <is>
          <t/>
        </is>
      </c>
      <c r="M887" s="8" t="inlineStr">
        <f aca="false">IF(A887&lt;&gt;"",$G887+'v1 Frame'!G$3*COS($C887)+'v1 Frame'!H$3*SIN($C887)*SIN($E887)+'v1 Frame'!I$3*SIN($C887)*COS($E887),"")</f>
        <is>
          <t/>
        </is>
      </c>
      <c r="N887" s="8" t="inlineStr">
        <f aca="false">IF(A887&lt;&gt;"",$H887+'v1 Frame'!H$3*COS($E887)-'v1 Frame'!I$3*SIN($E887),"")</f>
        <is>
          <t/>
        </is>
      </c>
      <c r="O887" s="8" t="inlineStr">
        <f aca="false">IF(A887&lt;&gt;"",$I887-'v1 Frame'!G$3*SIN($C887)+'v1 Frame'!H$3*COS($C887)*SIN($E887)+'v1 Frame'!I$3*COS($C887)*COS($E887),"")</f>
        <is>
          <t/>
        </is>
      </c>
      <c r="P887" s="8" t="inlineStr">
        <f aca="false">IF(A887&lt;&gt;"",$G887+'v1 Frame'!J$3*COS($C887)+'v1 Frame'!K$3*SIN($C887)*SIN($E887)+'v1 Frame'!L$3*SIN($C887)*COS($E887),"")</f>
        <is>
          <t/>
        </is>
      </c>
      <c r="Q887" s="8" t="inlineStr">
        <f aca="false">IF(A887&lt;&gt;"",$H887+'v1 Frame'!K$3*COS($E887)-'v1 Frame'!L$3*SIN($E887),"")</f>
        <is>
          <t/>
        </is>
      </c>
      <c r="R887" s="8" t="inlineStr">
        <f aca="false">IF(A887&lt;&gt;"",$I887-'v1 Frame'!J$3*SIN($C887)+'v1 Frame'!K$3*COS($C887)*SIN($E887)+'v1 Frame'!L$3*COS($C887)*COS($E887),"")</f>
        <is>
          <t/>
        </is>
      </c>
      <c r="S887" s="8" t="inlineStr">
        <f aca="false">IF(A887&lt;&gt;"",$G887+'v1 Frame'!M$3*COS($C887)+'v1 Frame'!N$3*SIN($C887)*SIN($E887)+'v1 Frame'!O$3*SIN($C887)*COS($E887),"")</f>
        <is>
          <t/>
        </is>
      </c>
      <c r="T887" s="8" t="inlineStr">
        <f aca="false">IF(A887&lt;&gt;"",$H887+'v1 Frame'!N$3*COS($E887)-'v1 Frame'!O$3*SIN($E887),"")</f>
        <is>
          <t/>
        </is>
      </c>
      <c r="U887" s="8" t="inlineStr">
        <f aca="false">IF(A887&lt;&gt;"",$I887-'v1 Frame'!M$3*SIN($C887)+'v1 Frame'!N$3*COS($C887)*SIN($E887)+'v1 Frame'!O$3*COS($C887)*COS($E887),"")</f>
        <is>
          <t/>
        </is>
      </c>
      <c r="V887" s="8" t="inlineStr">
        <f aca="false">IF(A887&lt;&gt;"",$G887+'v1 Frame'!P$3*COS($C887)+'v1 Frame'!Q$3*SIN($C887)*SIN($E887)+'v1 Frame'!R$3*SIN($C887)*COS($E887),"")</f>
        <is>
          <t/>
        </is>
      </c>
      <c r="W887" s="8" t="inlineStr">
        <f aca="false">IF(A887&lt;&gt;"",$H887+'v1 Frame'!Q$3*COS($E887)-'v1 Frame'!R$3*SIN($E887),"")</f>
        <is>
          <t/>
        </is>
      </c>
      <c r="X887" s="8" t="inlineStr">
        <f aca="false">IF(A887&lt;&gt;"",$I887-'v1 Frame'!P$3*SIN($C887)+'v1 Frame'!Q$3*COS($C887)*SIN($E887)+'v1 Frame'!R$3*COS($C887)*COS($E887),"")</f>
        <is>
          <t/>
        </is>
      </c>
      <c r="Y887" s="8" t="inlineStr">
        <f aca="false">IF(A887&lt;&gt;"",$G887+'v1 Frame'!S$3*COS($C887)+'v1 Frame'!T$3*SIN($C887)*SIN($E887)+'v1 Frame'!U$3*SIN($C887)*COS($E887),"")</f>
        <is>
          <t/>
        </is>
      </c>
      <c r="Z887" s="8" t="inlineStr">
        <f aca="false">IF(A887&lt;&gt;"",$H887+'v1 Frame'!T$3*COS($E887)-'v1 Frame'!U$3*SIN($E887),"")</f>
        <is>
          <t/>
        </is>
      </c>
      <c r="AA887" s="8" t="inlineStr">
        <f aca="false">IF(A887&lt;&gt;"",$I887-'v1 Frame'!S$3*SIN($C887)+'v1 Frame'!T$3*COS($C887)*SIN($E887)+'v1 Frame'!U$3*COS($C887)*COS($E887),"")</f>
        <is>
          <t/>
        </is>
      </c>
      <c r="AB887" s="8" t="inlineStr">
        <f aca="false">IF(A887&lt;&gt;"",$G887+'v1 Frame'!V$3*COS($C887)+'v1 Frame'!W$3*SIN($C887)*SIN($E887)+'v1 Frame'!X$3*SIN($C887)*COS($E887),"")</f>
        <is>
          <t/>
        </is>
      </c>
      <c r="AC887" s="8" t="inlineStr">
        <f aca="false">IF(A887&lt;&gt;"",$H887+'v1 Frame'!W$3*COS($E887)-'v1 Frame'!X$3*SIN($E887),"")</f>
        <is>
          <t/>
        </is>
      </c>
      <c r="AD887" s="8" t="inlineStr">
        <f aca="false">IF(A887&lt;&gt;"",$I887-'v1 Frame'!V$3*SIN($C887)+'v1 Frame'!W$3*COS($C887)*SIN($E887)+'v1 Frame'!X$3*COS($C887)*COS($E887),"")</f>
        <is>
          <t/>
        </is>
      </c>
      <c r="AE887" s="25" t="inlineStr">
        <f aca="false">IF(A887&lt;&gt;"",$G887+'v1 Frame'!Y$3*COS($C887)+'v1 Frame'!Z$3*SIN($C887)*SIN($E887)+'v1 Frame'!AA$3*SIN($C887)*COS($E887),"")</f>
        <is>
          <t/>
        </is>
      </c>
      <c r="AF887" s="25" t="inlineStr">
        <f aca="false">IF(A887&lt;&gt;"",$H887+'v1 Frame'!Z$3*COS($E887)-'v1 Frame'!AA$3*SIN($E887),"")</f>
        <is>
          <t/>
        </is>
      </c>
      <c r="AG887" s="25" t="inlineStr">
        <f aca="false">IF(A887&lt;&gt;"",$I887-'v1 Frame'!Y$3*SIN($C887)+'v1 Frame'!Z$3*COS($C887)*SIN($E887)+'v1 Frame'!AA$3*COS($C887)*COS($E887),"")</f>
        <is>
          <t/>
        </is>
      </c>
      <c r="AH887" s="8" t="inlineStr">
        <f aca="false">IF(A887&lt;&gt;"",SQRT(SUMSQ(G887:I887)),"")</f>
        <is>
          <t/>
        </is>
      </c>
      <c r="AI887" s="8" t="inlineStr">
        <f aca="false">IF(A887&lt;&gt;"",IF(AH887&lt;&gt;0,ACOS(I887/AH887),0),"")</f>
        <is>
          <t/>
        </is>
      </c>
      <c r="AJ887" s="8" t="inlineStr">
        <f aca="false">IF(A887&lt;&gt;"",DEGREES(AI887),"")</f>
        <is>
          <t/>
        </is>
      </c>
      <c r="AK887" s="8" t="inlineStr">
        <f aca="false">IF(A887&lt;&gt;"",IF(OR(G887&lt;&gt;0,H887&lt;&gt;0),ATAN2(G887,H887),0),"")</f>
        <is>
          <t/>
        </is>
      </c>
      <c r="AL887" s="8" t="inlineStr">
        <f aca="false">IF(A887&lt;&gt;"",DEGREES(AK887),"")</f>
        <is>
          <t/>
        </is>
      </c>
      <c r="AM887" s="8" t="inlineStr">
        <f aca="false">IF(A887&lt;&gt;"",SQRT(SUMSQ(J887:L887)),"")</f>
        <is>
          <t/>
        </is>
      </c>
      <c r="AN887" s="8" t="inlineStr">
        <f aca="false">IF(A887&lt;&gt;"",IF(AM887&lt;&gt;0,ACOS(L887/AM887),0),"")</f>
        <is>
          <t/>
        </is>
      </c>
      <c r="AO887" s="8" t="inlineStr">
        <f aca="false">IF(A887&lt;&gt;"",DEGREES(AN887),"")</f>
        <is>
          <t/>
        </is>
      </c>
      <c r="AP887" s="8" t="inlineStr">
        <f aca="false">IF(A887&lt;&gt;"",IF(OR(J887&lt;&gt;0,K887&lt;&gt;0),ATAN2(J887,K887),0),"")</f>
        <is>
          <t/>
        </is>
      </c>
      <c r="AQ887" s="8" t="inlineStr">
        <f aca="false">IF(A887&lt;&gt;"",DEGREES(AP887),"")</f>
        <is>
          <t/>
        </is>
      </c>
      <c r="AR887" s="8" t="inlineStr">
        <f aca="false">IF(A887&lt;&gt;"",SQRT(SUMSQ(M887:O887)),"")</f>
        <is>
          <t/>
        </is>
      </c>
      <c r="AS887" s="8" t="inlineStr">
        <f aca="false">IF(A887&lt;&gt;"",IF(AR887&lt;&gt;0,ACOS(O887/AR887),0),"")</f>
        <is>
          <t/>
        </is>
      </c>
      <c r="AT887" s="8" t="inlineStr">
        <f aca="false">IF(A887&lt;&gt;"",DEGREES(AS887),"")</f>
        <is>
          <t/>
        </is>
      </c>
      <c r="AU887" s="8" t="inlineStr">
        <f aca="false">IF(A887&lt;&gt;"",IF(OR(M887&lt;&gt;0,N887&lt;&gt;0),ATAN2(M887,N887),0),"")</f>
        <is>
          <t/>
        </is>
      </c>
      <c r="AV887" s="8" t="inlineStr">
        <f aca="false">IF(A887&lt;&gt;"",DEGREES(AU887),"")</f>
        <is>
          <t/>
        </is>
      </c>
      <c r="AW887" s="8" t="inlineStr">
        <f aca="false">IF(A887&lt;&gt;"",SQRT(SUMSQ(P887:R887)),"")</f>
        <is>
          <t/>
        </is>
      </c>
      <c r="AX887" s="8" t="inlineStr">
        <f aca="false">IF(A887&lt;&gt;"",IF(AW887&lt;&gt;0,ACOS(R887/AW887),0),"")</f>
        <is>
          <t/>
        </is>
      </c>
      <c r="AY887" s="8" t="inlineStr">
        <f aca="false">IF(A887&lt;&gt;"",DEGREES(AX887),"")</f>
        <is>
          <t/>
        </is>
      </c>
      <c r="AZ887" s="8" t="inlineStr">
        <f aca="false">IF(A887&lt;&gt;"",IF(OR(P887&lt;&gt;0,Q887&lt;&gt;0),ATAN2(P887,Q887),0),"")</f>
        <is>
          <t/>
        </is>
      </c>
      <c r="BA887" s="8" t="inlineStr">
        <f aca="false">IF(A887&lt;&gt;"",DEGREES(AZ887),"")</f>
        <is>
          <t/>
        </is>
      </c>
      <c r="BB887" s="8" t="inlineStr">
        <f aca="false">IF(A887&lt;&gt;"",SQRT(SUMSQ(S887:U887)),"")</f>
        <is>
          <t/>
        </is>
      </c>
      <c r="BC887" s="8" t="inlineStr">
        <f aca="false">IF(A887&lt;&gt;"",IF(BB887&lt;&gt;0,ACOS(U887/BB887),0),"")</f>
        <is>
          <t/>
        </is>
      </c>
      <c r="BD887" s="8" t="inlineStr">
        <f aca="false">IF(A887&lt;&gt;"",DEGREES(BC887),"")</f>
        <is>
          <t/>
        </is>
      </c>
      <c r="BE887" s="8" t="inlineStr">
        <f aca="false">IF(A887&lt;&gt;"",IF(OR(S887&lt;&gt;0,T887&lt;&gt;0),ATAN2(S887,T887),0),"")</f>
        <is>
          <t/>
        </is>
      </c>
      <c r="BF887" s="8" t="inlineStr">
        <f aca="false">IF(A887&lt;&gt;"",DEGREES(BE887),"")</f>
        <is>
          <t/>
        </is>
      </c>
      <c r="BG887" s="8" t="inlineStr">
        <f aca="false">IF(A887&lt;&gt;"",SQRT(SUMSQ(V887:X887)),"")</f>
        <is>
          <t/>
        </is>
      </c>
      <c r="BH887" s="8" t="inlineStr">
        <f aca="false">IF(A887&lt;&gt;"",IF(BG887&lt;&gt;0,ACOS(X887/BG887),0),"")</f>
        <is>
          <t/>
        </is>
      </c>
      <c r="BI887" s="8" t="inlineStr">
        <f aca="false">IF(A887&lt;&gt;"",DEGREES(BH887),"")</f>
        <is>
          <t/>
        </is>
      </c>
      <c r="BJ887" s="8" t="inlineStr">
        <f aca="false">IF(A887&lt;&gt;"",IF(OR(V887&lt;&gt;0,W887&lt;&gt;0),ATAN2(V887,W887),0),"")</f>
        <is>
          <t/>
        </is>
      </c>
      <c r="BK887" s="8" t="inlineStr">
        <f aca="false">IF(A887&lt;&gt;"",DEGREES(BJ887),"")</f>
        <is>
          <t/>
        </is>
      </c>
      <c r="BL887" s="8" t="inlineStr">
        <f aca="false">IF(A887&lt;&gt;"",SQRT(SUMSQ(Y887:AA887)),"")</f>
        <is>
          <t/>
        </is>
      </c>
      <c r="BM887" s="8" t="inlineStr">
        <f aca="false">IF(A887&lt;&gt;"",IF(BL887&lt;&gt;0,ACOS(AA887/BL887),0),"")</f>
        <is>
          <t/>
        </is>
      </c>
      <c r="BN887" s="8" t="inlineStr">
        <f aca="false">IF(A887&lt;&gt;"",DEGREES(BM887),"")</f>
        <is>
          <t/>
        </is>
      </c>
      <c r="BO887" s="8" t="inlineStr">
        <f aca="false">IF(A887&lt;&gt;"",IF(OR(Y887&lt;&gt;0,Z887&lt;&gt;0),ATAN2(Y887,Z887),0),"")</f>
        <is>
          <t/>
        </is>
      </c>
      <c r="BP887" s="8" t="inlineStr">
        <f aca="false">IF(A887&lt;&gt;"",DEGREES(BO887),"")</f>
        <is>
          <t/>
        </is>
      </c>
      <c r="BQ887" s="8" t="inlineStr">
        <f aca="false">IF(A887&lt;&gt;"",SQRT(SUMSQ(AB887:AD887)),"")</f>
        <is>
          <t/>
        </is>
      </c>
      <c r="BR887" s="8" t="inlineStr">
        <f aca="false">IF(A887&lt;&gt;"",IF(BQ887&lt;&gt;0,ACOS(AD887/BQ887),0),"")</f>
        <is>
          <t/>
        </is>
      </c>
      <c r="BS887" s="8" t="inlineStr">
        <f aca="false">IF(A887&lt;&gt;"",DEGREES(BR887),"")</f>
        <is>
          <t/>
        </is>
      </c>
      <c r="BT887" s="8" t="inlineStr">
        <f aca="false">IF(A887&lt;&gt;"",IF(OR(AB887&lt;&gt;0,AC887&lt;&gt;0),ATAN2(AB887,AC887),0),"")</f>
        <is>
          <t/>
        </is>
      </c>
      <c r="BU887" s="8" t="inlineStr">
        <f aca="false">IF(A887&lt;&gt;"",DEGREES(BT887),"")</f>
        <is>
          <t/>
        </is>
      </c>
      <c r="BV887" s="8" t="inlineStr">
        <f aca="false">IF(A887&lt;&gt;"",SQRT(SUMSQ(AE887:AG887)),"")</f>
        <is>
          <t/>
        </is>
      </c>
      <c r="BW887" s="8" t="inlineStr">
        <f aca="false">IF(A887&lt;&gt;"",IF(BV887&lt;&gt;0,ACOS(AG887/BV887),0),"")</f>
        <is>
          <t/>
        </is>
      </c>
      <c r="BX887" s="8" t="inlineStr">
        <f aca="false">IF(A887&lt;&gt;"",DEGREES(BW887),"")</f>
        <is>
          <t/>
        </is>
      </c>
      <c r="BY887" s="8" t="inlineStr">
        <f aca="false">IF(A887&lt;&gt;"",IF(OR(AF887&lt;&gt;0,AG887&lt;&gt;0),ATAN2(AF887,AG887),0),"")</f>
        <is>
          <t/>
        </is>
      </c>
      <c r="BZ887" s="8" t="inlineStr">
        <f aca="false">IF(A887&lt;&gt;"",DEGREES(BY887),"")</f>
        <is>
          <t/>
        </is>
      </c>
      <c r="CA887" s="0" t="inlineStr">
        <f aca="false">IF(A887&lt;&gt;"",IF(AND(AI887&lt;Parameters!$B$11,AI887&gt;Parameters!$B$12,AN887&lt;Parameters!$B$11,AN887&gt;Parameters!$B$12,AS887&lt;Parameters!$B$11,AS887&gt;Parameters!$B$12,AX887&lt;Parameters!$B$11,AX887&gt;Parameters!$B$12,BC887&lt;Parameters!$B$11,BC887&gt;Parameters!$B$12,BM887&lt;Parameters!$B$11,BM887&gt;Parameters!$B$12,BR887&lt;Parameters!$B$11,BR887&gt;Parameters!$B$12,BW887&lt;Parameters!$B$11,BW887&gt;Parameters!$B$12),1,0),"")</f>
        <is>
          <t/>
        </is>
      </c>
      <c r="CB887" s="0" t="inlineStr">
        <f aca="false">IF(A887&lt;&gt;"",IF(OR(AI887&lt;Parameters!$B$12,AI887&gt;Parameters!$B$11),0,1),"")</f>
        <is>
          <t/>
        </is>
      </c>
      <c r="CC887" s="0" t="inlineStr">
        <f aca="false">IF(A887&lt;&gt;"",IF(OR(AN887&lt;Parameters!$B$12,AN887&gt;Parameters!$B$11),0,1),"")</f>
        <is>
          <t/>
        </is>
      </c>
      <c r="CD887" s="0" t="inlineStr">
        <f aca="false">IF(A887&lt;&gt;"",IF(OR(AS887&lt;Parameters!$B$12,AS887&gt;Parameters!$B$11),0,1),"")</f>
        <is>
          <t/>
        </is>
      </c>
      <c r="CE887" s="0" t="inlineStr">
        <f aca="false">IF(A887&lt;&gt;"",IF(OR(AX887&lt;Parameters!$B$12,AX887&gt;Parameters!$B$11),0,1),"")</f>
        <is>
          <t/>
        </is>
      </c>
      <c r="CF887" s="0" t="inlineStr">
        <f aca="false">IF(A887&lt;&gt;"",IF(OR(BC887&lt;Parameters!$B$12,BC887&gt;Parameters!$B$11),0,1),"")</f>
        <is>
          <t/>
        </is>
      </c>
      <c r="CG887" s="0" t="inlineStr">
        <f aca="false">IF(A887&lt;&gt;"",IF(OR(BH887&lt;Parameters!$B$12,BH887&gt;Parameters!$B$11),0,1),"")</f>
        <is>
          <t/>
        </is>
      </c>
      <c r="CH887" s="0" t="inlineStr">
        <f aca="false">IF(A887&lt;&gt;"",IF(OR(BM887&lt;Parameters!$B$12,BM887&gt;Parameters!$B$11),0,1),"")</f>
        <is>
          <t/>
        </is>
      </c>
      <c r="CI887" s="0" t="inlineStr">
        <f aca="false">IF(A887&lt;&gt;"",IF(OR(BR887&lt;Parameters!$B$12,BR887&gt;Parameters!$B$11),0,1),"")</f>
        <is>
          <t/>
        </is>
      </c>
      <c r="CJ887" s="0" t="inlineStr">
        <f aca="false">IF(A887&lt;&gt;"",IF(OR(BW887&lt;Parameters!$B$12,BW887&gt;Parameters!$B$11),0,1),"")</f>
        <is>
          <t/>
        </is>
      </c>
      <c r="CK887" s="26" t="inlineStr">
        <f aca="false">IF(A887&lt;&gt;"",SUM(CB887:CJ887)/9,"")</f>
        <is>
          <t/>
        </is>
      </c>
      <c r="CL887" s="0" t="inlineStr">
        <f aca="false">IF(A887&lt;&gt;"",CK887*9,"")</f>
        <is>
          <t/>
        </is>
      </c>
      <c r="CM887" s="8" t="inlineStr">
        <f aca="false">IF(A887&lt;&gt;"",TEXT(B887,CM$2)&amp;" "&amp;TEXT(A887,CM$2),"")</f>
        <is>
          <t/>
        </is>
      </c>
    </row>
    <row r="888" customFormat="false" ht="15" hidden="false" customHeight="false" outlineLevel="0" collapsed="false">
      <c r="A888" s="0" t="inlineStr">
        <f aca="false">IF(OR(B887&lt;Parameters!$K$12,A887&lt;Parameters!$K$12),IF(A887&lt;Parameters!$K$12,A887+1,0),"")</f>
        <is>
          <t/>
        </is>
      </c>
      <c r="B888" s="0" t="inlineStr">
        <f aca="false">IF(A888&lt;&gt;"",IF(A888=0,B887+1,B887),"")</f>
        <is>
          <t/>
        </is>
      </c>
      <c r="C888" s="24" t="inlineStr">
        <f aca="false">IF(A888&lt;&gt;"",-_phi*(A888+0.5),"")</f>
        <is>
          <t/>
        </is>
      </c>
      <c r="D888" s="8" t="inlineStr">
        <f aca="false">IF(A888&lt;&gt;"",DEGREES(C888),"")</f>
        <is>
          <t/>
        </is>
      </c>
      <c r="E888" s="24" t="inlineStr">
        <f aca="false">IF(A888&lt;&gt;"",_phi*(B888+0.5),"")</f>
        <is>
          <t/>
        </is>
      </c>
      <c r="F888" s="8" t="inlineStr">
        <f aca="false">IF(A888&lt;&gt;"",DEGREES(E888),"")</f>
        <is>
          <t/>
        </is>
      </c>
      <c r="G888" s="8" t="inlineStr">
        <f aca="false">IF(A888&lt;&gt;"",LOOKUP(A888,h!$A$3:$A$30,h!$D$3:$D$30),"")</f>
        <is>
          <t/>
        </is>
      </c>
      <c r="H888" s="8" t="inlineStr">
        <f aca="false">IF(A888&lt;&gt;"",LOOKUP(B888,h!$A$3:$A$30,h!$D$3:$D$30),"")</f>
        <is>
          <t/>
        </is>
      </c>
      <c r="I888" s="8" t="inlineStr">
        <f aca="false">IF(A888&lt;&gt;"",_zif,"")</f>
        <is>
          <t/>
        </is>
      </c>
      <c r="J888" s="8" t="inlineStr">
        <f aca="false">IF(A888&lt;&gt;"",$G888+'v1 Frame'!D$3*COS($C888)+'v1 Frame'!E$3*SIN($C888)*SIN($E888)+'v1 Frame'!F$3*SIN($C888)*COS($E888),"")</f>
        <is>
          <t/>
        </is>
      </c>
      <c r="K888" s="8" t="inlineStr">
        <f aca="false">IF(A888&lt;&gt;"",$H888+'v1 Frame'!E$3*COS($E888)-'v1 Frame'!F$3*SIN($E888),"")</f>
        <is>
          <t/>
        </is>
      </c>
      <c r="L888" s="8" t="inlineStr">
        <f aca="false">IF(A888&lt;&gt;"",$I888-'v1 Frame'!D$3*SIN($C888)+'v1 Frame'!E$3*COS($C888)*SIN($E888)+'v1 Frame'!F$3*COS($C888)*COS($E888),"")</f>
        <is>
          <t/>
        </is>
      </c>
      <c r="M888" s="8" t="inlineStr">
        <f aca="false">IF(A888&lt;&gt;"",$G888+'v1 Frame'!G$3*COS($C888)+'v1 Frame'!H$3*SIN($C888)*SIN($E888)+'v1 Frame'!I$3*SIN($C888)*COS($E888),"")</f>
        <is>
          <t/>
        </is>
      </c>
      <c r="N888" s="8" t="inlineStr">
        <f aca="false">IF(A888&lt;&gt;"",$H888+'v1 Frame'!H$3*COS($E888)-'v1 Frame'!I$3*SIN($E888),"")</f>
        <is>
          <t/>
        </is>
      </c>
      <c r="O888" s="8" t="inlineStr">
        <f aca="false">IF(A888&lt;&gt;"",$I888-'v1 Frame'!G$3*SIN($C888)+'v1 Frame'!H$3*COS($C888)*SIN($E888)+'v1 Frame'!I$3*COS($C888)*COS($E888),"")</f>
        <is>
          <t/>
        </is>
      </c>
      <c r="P888" s="8" t="inlineStr">
        <f aca="false">IF(A888&lt;&gt;"",$G888+'v1 Frame'!J$3*COS($C888)+'v1 Frame'!K$3*SIN($C888)*SIN($E888)+'v1 Frame'!L$3*SIN($C888)*COS($E888),"")</f>
        <is>
          <t/>
        </is>
      </c>
      <c r="Q888" s="8" t="inlineStr">
        <f aca="false">IF(A888&lt;&gt;"",$H888+'v1 Frame'!K$3*COS($E888)-'v1 Frame'!L$3*SIN($E888),"")</f>
        <is>
          <t/>
        </is>
      </c>
      <c r="R888" s="8" t="inlineStr">
        <f aca="false">IF(A888&lt;&gt;"",$I888-'v1 Frame'!J$3*SIN($C888)+'v1 Frame'!K$3*COS($C888)*SIN($E888)+'v1 Frame'!L$3*COS($C888)*COS($E888),"")</f>
        <is>
          <t/>
        </is>
      </c>
      <c r="S888" s="8" t="inlineStr">
        <f aca="false">IF(A888&lt;&gt;"",$G888+'v1 Frame'!M$3*COS($C888)+'v1 Frame'!N$3*SIN($C888)*SIN($E888)+'v1 Frame'!O$3*SIN($C888)*COS($E888),"")</f>
        <is>
          <t/>
        </is>
      </c>
      <c r="T888" s="8" t="inlineStr">
        <f aca="false">IF(A888&lt;&gt;"",$H888+'v1 Frame'!N$3*COS($E888)-'v1 Frame'!O$3*SIN($E888),"")</f>
        <is>
          <t/>
        </is>
      </c>
      <c r="U888" s="8" t="inlineStr">
        <f aca="false">IF(A888&lt;&gt;"",$I888-'v1 Frame'!M$3*SIN($C888)+'v1 Frame'!N$3*COS($C888)*SIN($E888)+'v1 Frame'!O$3*COS($C888)*COS($E888),"")</f>
        <is>
          <t/>
        </is>
      </c>
      <c r="V888" s="8" t="inlineStr">
        <f aca="false">IF(A888&lt;&gt;"",$G888+'v1 Frame'!P$3*COS($C888)+'v1 Frame'!Q$3*SIN($C888)*SIN($E888)+'v1 Frame'!R$3*SIN($C888)*COS($E888),"")</f>
        <is>
          <t/>
        </is>
      </c>
      <c r="W888" s="8" t="inlineStr">
        <f aca="false">IF(A888&lt;&gt;"",$H888+'v1 Frame'!Q$3*COS($E888)-'v1 Frame'!R$3*SIN($E888),"")</f>
        <is>
          <t/>
        </is>
      </c>
      <c r="X888" s="8" t="inlineStr">
        <f aca="false">IF(A888&lt;&gt;"",$I888-'v1 Frame'!P$3*SIN($C888)+'v1 Frame'!Q$3*COS($C888)*SIN($E888)+'v1 Frame'!R$3*COS($C888)*COS($E888),"")</f>
        <is>
          <t/>
        </is>
      </c>
      <c r="Y888" s="8" t="inlineStr">
        <f aca="false">IF(A888&lt;&gt;"",$G888+'v1 Frame'!S$3*COS($C888)+'v1 Frame'!T$3*SIN($C888)*SIN($E888)+'v1 Frame'!U$3*SIN($C888)*COS($E888),"")</f>
        <is>
          <t/>
        </is>
      </c>
      <c r="Z888" s="8" t="inlineStr">
        <f aca="false">IF(A888&lt;&gt;"",$H888+'v1 Frame'!T$3*COS($E888)-'v1 Frame'!U$3*SIN($E888),"")</f>
        <is>
          <t/>
        </is>
      </c>
      <c r="AA888" s="8" t="inlineStr">
        <f aca="false">IF(A888&lt;&gt;"",$I888-'v1 Frame'!S$3*SIN($C888)+'v1 Frame'!T$3*COS($C888)*SIN($E888)+'v1 Frame'!U$3*COS($C888)*COS($E888),"")</f>
        <is>
          <t/>
        </is>
      </c>
      <c r="AB888" s="8" t="inlineStr">
        <f aca="false">IF(A888&lt;&gt;"",$G888+'v1 Frame'!V$3*COS($C888)+'v1 Frame'!W$3*SIN($C888)*SIN($E888)+'v1 Frame'!X$3*SIN($C888)*COS($E888),"")</f>
        <is>
          <t/>
        </is>
      </c>
      <c r="AC888" s="8" t="inlineStr">
        <f aca="false">IF(A888&lt;&gt;"",$H888+'v1 Frame'!W$3*COS($E888)-'v1 Frame'!X$3*SIN($E888),"")</f>
        <is>
          <t/>
        </is>
      </c>
      <c r="AD888" s="8" t="inlineStr">
        <f aca="false">IF(A888&lt;&gt;"",$I888-'v1 Frame'!V$3*SIN($C888)+'v1 Frame'!W$3*COS($C888)*SIN($E888)+'v1 Frame'!X$3*COS($C888)*COS($E888),"")</f>
        <is>
          <t/>
        </is>
      </c>
      <c r="AE888" s="25" t="inlineStr">
        <f aca="false">IF(A888&lt;&gt;"",$G888+'v1 Frame'!Y$3*COS($C888)+'v1 Frame'!Z$3*SIN($C888)*SIN($E888)+'v1 Frame'!AA$3*SIN($C888)*COS($E888),"")</f>
        <is>
          <t/>
        </is>
      </c>
      <c r="AF888" s="25" t="inlineStr">
        <f aca="false">IF(A888&lt;&gt;"",$H888+'v1 Frame'!Z$3*COS($E888)-'v1 Frame'!AA$3*SIN($E888),"")</f>
        <is>
          <t/>
        </is>
      </c>
      <c r="AG888" s="25" t="inlineStr">
        <f aca="false">IF(A888&lt;&gt;"",$I888-'v1 Frame'!Y$3*SIN($C888)+'v1 Frame'!Z$3*COS($C888)*SIN($E888)+'v1 Frame'!AA$3*COS($C888)*COS($E888),"")</f>
        <is>
          <t/>
        </is>
      </c>
      <c r="AH888" s="8" t="inlineStr">
        <f aca="false">IF(A888&lt;&gt;"",SQRT(SUMSQ(G888:I888)),"")</f>
        <is>
          <t/>
        </is>
      </c>
      <c r="AI888" s="8" t="inlineStr">
        <f aca="false">IF(A888&lt;&gt;"",IF(AH888&lt;&gt;0,ACOS(I888/AH888),0),"")</f>
        <is>
          <t/>
        </is>
      </c>
      <c r="AJ888" s="8" t="inlineStr">
        <f aca="false">IF(A888&lt;&gt;"",DEGREES(AI888),"")</f>
        <is>
          <t/>
        </is>
      </c>
      <c r="AK888" s="8" t="inlineStr">
        <f aca="false">IF(A888&lt;&gt;"",IF(OR(G888&lt;&gt;0,H888&lt;&gt;0),ATAN2(G888,H888),0),"")</f>
        <is>
          <t/>
        </is>
      </c>
      <c r="AL888" s="8" t="inlineStr">
        <f aca="false">IF(A888&lt;&gt;"",DEGREES(AK888),"")</f>
        <is>
          <t/>
        </is>
      </c>
      <c r="AM888" s="8" t="inlineStr">
        <f aca="false">IF(A888&lt;&gt;"",SQRT(SUMSQ(J888:L888)),"")</f>
        <is>
          <t/>
        </is>
      </c>
      <c r="AN888" s="8" t="inlineStr">
        <f aca="false">IF(A888&lt;&gt;"",IF(AM888&lt;&gt;0,ACOS(L888/AM888),0),"")</f>
        <is>
          <t/>
        </is>
      </c>
      <c r="AO888" s="8" t="inlineStr">
        <f aca="false">IF(A888&lt;&gt;"",DEGREES(AN888),"")</f>
        <is>
          <t/>
        </is>
      </c>
      <c r="AP888" s="8" t="inlineStr">
        <f aca="false">IF(A888&lt;&gt;"",IF(OR(J888&lt;&gt;0,K888&lt;&gt;0),ATAN2(J888,K888),0),"")</f>
        <is>
          <t/>
        </is>
      </c>
      <c r="AQ888" s="8" t="inlineStr">
        <f aca="false">IF(A888&lt;&gt;"",DEGREES(AP888),"")</f>
        <is>
          <t/>
        </is>
      </c>
      <c r="AR888" s="8" t="inlineStr">
        <f aca="false">IF(A888&lt;&gt;"",SQRT(SUMSQ(M888:O888)),"")</f>
        <is>
          <t/>
        </is>
      </c>
      <c r="AS888" s="8" t="inlineStr">
        <f aca="false">IF(A888&lt;&gt;"",IF(AR888&lt;&gt;0,ACOS(O888/AR888),0),"")</f>
        <is>
          <t/>
        </is>
      </c>
      <c r="AT888" s="8" t="inlineStr">
        <f aca="false">IF(A888&lt;&gt;"",DEGREES(AS888),"")</f>
        <is>
          <t/>
        </is>
      </c>
      <c r="AU888" s="8" t="inlineStr">
        <f aca="false">IF(A888&lt;&gt;"",IF(OR(M888&lt;&gt;0,N888&lt;&gt;0),ATAN2(M888,N888),0),"")</f>
        <is>
          <t/>
        </is>
      </c>
      <c r="AV888" s="8" t="inlineStr">
        <f aca="false">IF(A888&lt;&gt;"",DEGREES(AU888),"")</f>
        <is>
          <t/>
        </is>
      </c>
      <c r="AW888" s="8" t="inlineStr">
        <f aca="false">IF(A888&lt;&gt;"",SQRT(SUMSQ(P888:R888)),"")</f>
        <is>
          <t/>
        </is>
      </c>
      <c r="AX888" s="8" t="inlineStr">
        <f aca="false">IF(A888&lt;&gt;"",IF(AW888&lt;&gt;0,ACOS(R888/AW888),0),"")</f>
        <is>
          <t/>
        </is>
      </c>
      <c r="AY888" s="8" t="inlineStr">
        <f aca="false">IF(A888&lt;&gt;"",DEGREES(AX888),"")</f>
        <is>
          <t/>
        </is>
      </c>
      <c r="AZ888" s="8" t="inlineStr">
        <f aca="false">IF(A888&lt;&gt;"",IF(OR(P888&lt;&gt;0,Q888&lt;&gt;0),ATAN2(P888,Q888),0),"")</f>
        <is>
          <t/>
        </is>
      </c>
      <c r="BA888" s="8" t="inlineStr">
        <f aca="false">IF(A888&lt;&gt;"",DEGREES(AZ888),"")</f>
        <is>
          <t/>
        </is>
      </c>
      <c r="BB888" s="8" t="inlineStr">
        <f aca="false">IF(A888&lt;&gt;"",SQRT(SUMSQ(S888:U888)),"")</f>
        <is>
          <t/>
        </is>
      </c>
      <c r="BC888" s="8" t="inlineStr">
        <f aca="false">IF(A888&lt;&gt;"",IF(BB888&lt;&gt;0,ACOS(U888/BB888),0),"")</f>
        <is>
          <t/>
        </is>
      </c>
      <c r="BD888" s="8" t="inlineStr">
        <f aca="false">IF(A888&lt;&gt;"",DEGREES(BC888),"")</f>
        <is>
          <t/>
        </is>
      </c>
      <c r="BE888" s="8" t="inlineStr">
        <f aca="false">IF(A888&lt;&gt;"",IF(OR(S888&lt;&gt;0,T888&lt;&gt;0),ATAN2(S888,T888),0),"")</f>
        <is>
          <t/>
        </is>
      </c>
      <c r="BF888" s="8" t="inlineStr">
        <f aca="false">IF(A888&lt;&gt;"",DEGREES(BE888),"")</f>
        <is>
          <t/>
        </is>
      </c>
      <c r="BG888" s="8" t="inlineStr">
        <f aca="false">IF(A888&lt;&gt;"",SQRT(SUMSQ(V888:X888)),"")</f>
        <is>
          <t/>
        </is>
      </c>
      <c r="BH888" s="8" t="inlineStr">
        <f aca="false">IF(A888&lt;&gt;"",IF(BG888&lt;&gt;0,ACOS(X888/BG888),0),"")</f>
        <is>
          <t/>
        </is>
      </c>
      <c r="BI888" s="8" t="inlineStr">
        <f aca="false">IF(A888&lt;&gt;"",DEGREES(BH888),"")</f>
        <is>
          <t/>
        </is>
      </c>
      <c r="BJ888" s="8" t="inlineStr">
        <f aca="false">IF(A888&lt;&gt;"",IF(OR(V888&lt;&gt;0,W888&lt;&gt;0),ATAN2(V888,W888),0),"")</f>
        <is>
          <t/>
        </is>
      </c>
      <c r="BK888" s="8" t="inlineStr">
        <f aca="false">IF(A888&lt;&gt;"",DEGREES(BJ888),"")</f>
        <is>
          <t/>
        </is>
      </c>
      <c r="BL888" s="8" t="inlineStr">
        <f aca="false">IF(A888&lt;&gt;"",SQRT(SUMSQ(Y888:AA888)),"")</f>
        <is>
          <t/>
        </is>
      </c>
      <c r="BM888" s="8" t="inlineStr">
        <f aca="false">IF(A888&lt;&gt;"",IF(BL888&lt;&gt;0,ACOS(AA888/BL888),0),"")</f>
        <is>
          <t/>
        </is>
      </c>
      <c r="BN888" s="8" t="inlineStr">
        <f aca="false">IF(A888&lt;&gt;"",DEGREES(BM888),"")</f>
        <is>
          <t/>
        </is>
      </c>
      <c r="BO888" s="8" t="inlineStr">
        <f aca="false">IF(A888&lt;&gt;"",IF(OR(Y888&lt;&gt;0,Z888&lt;&gt;0),ATAN2(Y888,Z888),0),"")</f>
        <is>
          <t/>
        </is>
      </c>
      <c r="BP888" s="8" t="inlineStr">
        <f aca="false">IF(A888&lt;&gt;"",DEGREES(BO888),"")</f>
        <is>
          <t/>
        </is>
      </c>
      <c r="BQ888" s="8" t="inlineStr">
        <f aca="false">IF(A888&lt;&gt;"",SQRT(SUMSQ(AB888:AD888)),"")</f>
        <is>
          <t/>
        </is>
      </c>
      <c r="BR888" s="8" t="inlineStr">
        <f aca="false">IF(A888&lt;&gt;"",IF(BQ888&lt;&gt;0,ACOS(AD888/BQ888),0),"")</f>
        <is>
          <t/>
        </is>
      </c>
      <c r="BS888" s="8" t="inlineStr">
        <f aca="false">IF(A888&lt;&gt;"",DEGREES(BR888),"")</f>
        <is>
          <t/>
        </is>
      </c>
      <c r="BT888" s="8" t="inlineStr">
        <f aca="false">IF(A888&lt;&gt;"",IF(OR(AB888&lt;&gt;0,AC888&lt;&gt;0),ATAN2(AB888,AC888),0),"")</f>
        <is>
          <t/>
        </is>
      </c>
      <c r="BU888" s="8" t="inlineStr">
        <f aca="false">IF(A888&lt;&gt;"",DEGREES(BT888),"")</f>
        <is>
          <t/>
        </is>
      </c>
      <c r="BV888" s="8" t="inlineStr">
        <f aca="false">IF(A888&lt;&gt;"",SQRT(SUMSQ(AE888:AG888)),"")</f>
        <is>
          <t/>
        </is>
      </c>
      <c r="BW888" s="8" t="inlineStr">
        <f aca="false">IF(A888&lt;&gt;"",IF(BV888&lt;&gt;0,ACOS(AG888/BV888),0),"")</f>
        <is>
          <t/>
        </is>
      </c>
      <c r="BX888" s="8" t="inlineStr">
        <f aca="false">IF(A888&lt;&gt;"",DEGREES(BW888),"")</f>
        <is>
          <t/>
        </is>
      </c>
      <c r="BY888" s="8" t="inlineStr">
        <f aca="false">IF(A888&lt;&gt;"",IF(OR(AF888&lt;&gt;0,AG888&lt;&gt;0),ATAN2(AF888,AG888),0),"")</f>
        <is>
          <t/>
        </is>
      </c>
      <c r="BZ888" s="8" t="inlineStr">
        <f aca="false">IF(A888&lt;&gt;"",DEGREES(BY888),"")</f>
        <is>
          <t/>
        </is>
      </c>
      <c r="CA888" s="0" t="inlineStr">
        <f aca="false">IF(A888&lt;&gt;"",IF(AND(AI888&lt;Parameters!$B$11,AI888&gt;Parameters!$B$12,AN888&lt;Parameters!$B$11,AN888&gt;Parameters!$B$12,AS888&lt;Parameters!$B$11,AS888&gt;Parameters!$B$12,AX888&lt;Parameters!$B$11,AX888&gt;Parameters!$B$12,BC888&lt;Parameters!$B$11,BC888&gt;Parameters!$B$12,BM888&lt;Parameters!$B$11,BM888&gt;Parameters!$B$12,BR888&lt;Parameters!$B$11,BR888&gt;Parameters!$B$12,BW888&lt;Parameters!$B$11,BW888&gt;Parameters!$B$12),1,0),"")</f>
        <is>
          <t/>
        </is>
      </c>
      <c r="CB888" s="0" t="inlineStr">
        <f aca="false">IF(A888&lt;&gt;"",IF(OR(AI888&lt;Parameters!$B$12,AI888&gt;Parameters!$B$11),0,1),"")</f>
        <is>
          <t/>
        </is>
      </c>
      <c r="CC888" s="0" t="inlineStr">
        <f aca="false">IF(A888&lt;&gt;"",IF(OR(AN888&lt;Parameters!$B$12,AN888&gt;Parameters!$B$11),0,1),"")</f>
        <is>
          <t/>
        </is>
      </c>
      <c r="CD888" s="0" t="inlineStr">
        <f aca="false">IF(A888&lt;&gt;"",IF(OR(AS888&lt;Parameters!$B$12,AS888&gt;Parameters!$B$11),0,1),"")</f>
        <is>
          <t/>
        </is>
      </c>
      <c r="CE888" s="0" t="inlineStr">
        <f aca="false">IF(A888&lt;&gt;"",IF(OR(AX888&lt;Parameters!$B$12,AX888&gt;Parameters!$B$11),0,1),"")</f>
        <is>
          <t/>
        </is>
      </c>
      <c r="CF888" s="0" t="inlineStr">
        <f aca="false">IF(A888&lt;&gt;"",IF(OR(BC888&lt;Parameters!$B$12,BC888&gt;Parameters!$B$11),0,1),"")</f>
        <is>
          <t/>
        </is>
      </c>
      <c r="CG888" s="0" t="inlineStr">
        <f aca="false">IF(A888&lt;&gt;"",IF(OR(BH888&lt;Parameters!$B$12,BH888&gt;Parameters!$B$11),0,1),"")</f>
        <is>
          <t/>
        </is>
      </c>
      <c r="CH888" s="0" t="inlineStr">
        <f aca="false">IF(A888&lt;&gt;"",IF(OR(BM888&lt;Parameters!$B$12,BM888&gt;Parameters!$B$11),0,1),"")</f>
        <is>
          <t/>
        </is>
      </c>
      <c r="CI888" s="0" t="inlineStr">
        <f aca="false">IF(A888&lt;&gt;"",IF(OR(BR888&lt;Parameters!$B$12,BR888&gt;Parameters!$B$11),0,1),"")</f>
        <is>
          <t/>
        </is>
      </c>
      <c r="CJ888" s="0" t="inlineStr">
        <f aca="false">IF(A888&lt;&gt;"",IF(OR(BW888&lt;Parameters!$B$12,BW888&gt;Parameters!$B$11),0,1),"")</f>
        <is>
          <t/>
        </is>
      </c>
      <c r="CK888" s="26" t="inlineStr">
        <f aca="false">IF(A888&lt;&gt;"",SUM(CB888:CJ888)/9,"")</f>
        <is>
          <t/>
        </is>
      </c>
      <c r="CL888" s="0" t="inlineStr">
        <f aca="false">IF(A888&lt;&gt;"",CK888*9,"")</f>
        <is>
          <t/>
        </is>
      </c>
      <c r="CM888" s="8" t="inlineStr">
        <f aca="false">IF(A888&lt;&gt;"",TEXT(B888,CM$2)&amp;" "&amp;TEXT(A888,CM$2),"")</f>
        <is>
          <t/>
        </is>
      </c>
    </row>
    <row r="889" customFormat="false" ht="15" hidden="false" customHeight="false" outlineLevel="0" collapsed="false">
      <c r="A889" s="0" t="inlineStr">
        <f aca="false">IF(OR(B888&lt;Parameters!$K$12,A888&lt;Parameters!$K$12),IF(A888&lt;Parameters!$K$12,A888+1,0),"")</f>
        <is>
          <t/>
        </is>
      </c>
      <c r="B889" s="0" t="inlineStr">
        <f aca="false">IF(A889&lt;&gt;"",IF(A889=0,B888+1,B888),"")</f>
        <is>
          <t/>
        </is>
      </c>
      <c r="C889" s="24" t="inlineStr">
        <f aca="false">IF(A889&lt;&gt;"",-_phi*(A889+0.5),"")</f>
        <is>
          <t/>
        </is>
      </c>
      <c r="D889" s="8" t="inlineStr">
        <f aca="false">IF(A889&lt;&gt;"",DEGREES(C889),"")</f>
        <is>
          <t/>
        </is>
      </c>
      <c r="E889" s="24" t="inlineStr">
        <f aca="false">IF(A889&lt;&gt;"",_phi*(B889+0.5),"")</f>
        <is>
          <t/>
        </is>
      </c>
      <c r="F889" s="8" t="inlineStr">
        <f aca="false">IF(A889&lt;&gt;"",DEGREES(E889),"")</f>
        <is>
          <t/>
        </is>
      </c>
      <c r="G889" s="8" t="inlineStr">
        <f aca="false">IF(A889&lt;&gt;"",LOOKUP(A889,h!$A$3:$A$30,h!$D$3:$D$30),"")</f>
        <is>
          <t/>
        </is>
      </c>
      <c r="H889" s="8" t="inlineStr">
        <f aca="false">IF(A889&lt;&gt;"",LOOKUP(B889,h!$A$3:$A$30,h!$D$3:$D$30),"")</f>
        <is>
          <t/>
        </is>
      </c>
      <c r="I889" s="8" t="inlineStr">
        <f aca="false">IF(A889&lt;&gt;"",_zif,"")</f>
        <is>
          <t/>
        </is>
      </c>
      <c r="J889" s="8" t="inlineStr">
        <f aca="false">IF(A889&lt;&gt;"",$G889+'v1 Frame'!D$3*COS($C889)+'v1 Frame'!E$3*SIN($C889)*SIN($E889)+'v1 Frame'!F$3*SIN($C889)*COS($E889),"")</f>
        <is>
          <t/>
        </is>
      </c>
      <c r="K889" s="8" t="inlineStr">
        <f aca="false">IF(A889&lt;&gt;"",$H889+'v1 Frame'!E$3*COS($E889)-'v1 Frame'!F$3*SIN($E889),"")</f>
        <is>
          <t/>
        </is>
      </c>
      <c r="L889" s="8" t="inlineStr">
        <f aca="false">IF(A889&lt;&gt;"",$I889-'v1 Frame'!D$3*SIN($C889)+'v1 Frame'!E$3*COS($C889)*SIN($E889)+'v1 Frame'!F$3*COS($C889)*COS($E889),"")</f>
        <is>
          <t/>
        </is>
      </c>
      <c r="M889" s="8" t="inlineStr">
        <f aca="false">IF(A889&lt;&gt;"",$G889+'v1 Frame'!G$3*COS($C889)+'v1 Frame'!H$3*SIN($C889)*SIN($E889)+'v1 Frame'!I$3*SIN($C889)*COS($E889),"")</f>
        <is>
          <t/>
        </is>
      </c>
      <c r="N889" s="8" t="inlineStr">
        <f aca="false">IF(A889&lt;&gt;"",$H889+'v1 Frame'!H$3*COS($E889)-'v1 Frame'!I$3*SIN($E889),"")</f>
        <is>
          <t/>
        </is>
      </c>
      <c r="O889" s="8" t="inlineStr">
        <f aca="false">IF(A889&lt;&gt;"",$I889-'v1 Frame'!G$3*SIN($C889)+'v1 Frame'!H$3*COS($C889)*SIN($E889)+'v1 Frame'!I$3*COS($C889)*COS($E889),"")</f>
        <is>
          <t/>
        </is>
      </c>
      <c r="P889" s="8" t="inlineStr">
        <f aca="false">IF(A889&lt;&gt;"",$G889+'v1 Frame'!J$3*COS($C889)+'v1 Frame'!K$3*SIN($C889)*SIN($E889)+'v1 Frame'!L$3*SIN($C889)*COS($E889),"")</f>
        <is>
          <t/>
        </is>
      </c>
      <c r="Q889" s="8" t="inlineStr">
        <f aca="false">IF(A889&lt;&gt;"",$H889+'v1 Frame'!K$3*COS($E889)-'v1 Frame'!L$3*SIN($E889),"")</f>
        <is>
          <t/>
        </is>
      </c>
      <c r="R889" s="8" t="inlineStr">
        <f aca="false">IF(A889&lt;&gt;"",$I889-'v1 Frame'!J$3*SIN($C889)+'v1 Frame'!K$3*COS($C889)*SIN($E889)+'v1 Frame'!L$3*COS($C889)*COS($E889),"")</f>
        <is>
          <t/>
        </is>
      </c>
      <c r="S889" s="8" t="inlineStr">
        <f aca="false">IF(A889&lt;&gt;"",$G889+'v1 Frame'!M$3*COS($C889)+'v1 Frame'!N$3*SIN($C889)*SIN($E889)+'v1 Frame'!O$3*SIN($C889)*COS($E889),"")</f>
        <is>
          <t/>
        </is>
      </c>
      <c r="T889" s="8" t="inlineStr">
        <f aca="false">IF(A889&lt;&gt;"",$H889+'v1 Frame'!N$3*COS($E889)-'v1 Frame'!O$3*SIN($E889),"")</f>
        <is>
          <t/>
        </is>
      </c>
      <c r="U889" s="8" t="inlineStr">
        <f aca="false">IF(A889&lt;&gt;"",$I889-'v1 Frame'!M$3*SIN($C889)+'v1 Frame'!N$3*COS($C889)*SIN($E889)+'v1 Frame'!O$3*COS($C889)*COS($E889),"")</f>
        <is>
          <t/>
        </is>
      </c>
      <c r="V889" s="8" t="inlineStr">
        <f aca="false">IF(A889&lt;&gt;"",$G889+'v1 Frame'!P$3*COS($C889)+'v1 Frame'!Q$3*SIN($C889)*SIN($E889)+'v1 Frame'!R$3*SIN($C889)*COS($E889),"")</f>
        <is>
          <t/>
        </is>
      </c>
      <c r="W889" s="8" t="inlineStr">
        <f aca="false">IF(A889&lt;&gt;"",$H889+'v1 Frame'!Q$3*COS($E889)-'v1 Frame'!R$3*SIN($E889),"")</f>
        <is>
          <t/>
        </is>
      </c>
      <c r="X889" s="8" t="inlineStr">
        <f aca="false">IF(A889&lt;&gt;"",$I889-'v1 Frame'!P$3*SIN($C889)+'v1 Frame'!Q$3*COS($C889)*SIN($E889)+'v1 Frame'!R$3*COS($C889)*COS($E889),"")</f>
        <is>
          <t/>
        </is>
      </c>
      <c r="Y889" s="8" t="inlineStr">
        <f aca="false">IF(A889&lt;&gt;"",$G889+'v1 Frame'!S$3*COS($C889)+'v1 Frame'!T$3*SIN($C889)*SIN($E889)+'v1 Frame'!U$3*SIN($C889)*COS($E889),"")</f>
        <is>
          <t/>
        </is>
      </c>
      <c r="Z889" s="8" t="inlineStr">
        <f aca="false">IF(A889&lt;&gt;"",$H889+'v1 Frame'!T$3*COS($E889)-'v1 Frame'!U$3*SIN($E889),"")</f>
        <is>
          <t/>
        </is>
      </c>
      <c r="AA889" s="8" t="inlineStr">
        <f aca="false">IF(A889&lt;&gt;"",$I889-'v1 Frame'!S$3*SIN($C889)+'v1 Frame'!T$3*COS($C889)*SIN($E889)+'v1 Frame'!U$3*COS($C889)*COS($E889),"")</f>
        <is>
          <t/>
        </is>
      </c>
      <c r="AB889" s="8" t="inlineStr">
        <f aca="false">IF(A889&lt;&gt;"",$G889+'v1 Frame'!V$3*COS($C889)+'v1 Frame'!W$3*SIN($C889)*SIN($E889)+'v1 Frame'!X$3*SIN($C889)*COS($E889),"")</f>
        <is>
          <t/>
        </is>
      </c>
      <c r="AC889" s="8" t="inlineStr">
        <f aca="false">IF(A889&lt;&gt;"",$H889+'v1 Frame'!W$3*COS($E889)-'v1 Frame'!X$3*SIN($E889),"")</f>
        <is>
          <t/>
        </is>
      </c>
      <c r="AD889" s="8" t="inlineStr">
        <f aca="false">IF(A889&lt;&gt;"",$I889-'v1 Frame'!V$3*SIN($C889)+'v1 Frame'!W$3*COS($C889)*SIN($E889)+'v1 Frame'!X$3*COS($C889)*COS($E889),"")</f>
        <is>
          <t/>
        </is>
      </c>
      <c r="AE889" s="25" t="inlineStr">
        <f aca="false">IF(A889&lt;&gt;"",$G889+'v1 Frame'!Y$3*COS($C889)+'v1 Frame'!Z$3*SIN($C889)*SIN($E889)+'v1 Frame'!AA$3*SIN($C889)*COS($E889),"")</f>
        <is>
          <t/>
        </is>
      </c>
      <c r="AF889" s="25" t="inlineStr">
        <f aca="false">IF(A889&lt;&gt;"",$H889+'v1 Frame'!Z$3*COS($E889)-'v1 Frame'!AA$3*SIN($E889),"")</f>
        <is>
          <t/>
        </is>
      </c>
      <c r="AG889" s="25" t="inlineStr">
        <f aca="false">IF(A889&lt;&gt;"",$I889-'v1 Frame'!Y$3*SIN($C889)+'v1 Frame'!Z$3*COS($C889)*SIN($E889)+'v1 Frame'!AA$3*COS($C889)*COS($E889),"")</f>
        <is>
          <t/>
        </is>
      </c>
      <c r="AH889" s="8" t="inlineStr">
        <f aca="false">IF(A889&lt;&gt;"",SQRT(SUMSQ(G889:I889)),"")</f>
        <is>
          <t/>
        </is>
      </c>
      <c r="AI889" s="8" t="inlineStr">
        <f aca="false">IF(A889&lt;&gt;"",IF(AH889&lt;&gt;0,ACOS(I889/AH889),0),"")</f>
        <is>
          <t/>
        </is>
      </c>
      <c r="AJ889" s="8" t="inlineStr">
        <f aca="false">IF(A889&lt;&gt;"",DEGREES(AI889),"")</f>
        <is>
          <t/>
        </is>
      </c>
      <c r="AK889" s="8" t="inlineStr">
        <f aca="false">IF(A889&lt;&gt;"",IF(OR(G889&lt;&gt;0,H889&lt;&gt;0),ATAN2(G889,H889),0),"")</f>
        <is>
          <t/>
        </is>
      </c>
      <c r="AL889" s="8" t="inlineStr">
        <f aca="false">IF(A889&lt;&gt;"",DEGREES(AK889),"")</f>
        <is>
          <t/>
        </is>
      </c>
      <c r="AM889" s="8" t="inlineStr">
        <f aca="false">IF(A889&lt;&gt;"",SQRT(SUMSQ(J889:L889)),"")</f>
        <is>
          <t/>
        </is>
      </c>
      <c r="AN889" s="8" t="inlineStr">
        <f aca="false">IF(A889&lt;&gt;"",IF(AM889&lt;&gt;0,ACOS(L889/AM889),0),"")</f>
        <is>
          <t/>
        </is>
      </c>
      <c r="AO889" s="8" t="inlineStr">
        <f aca="false">IF(A889&lt;&gt;"",DEGREES(AN889),"")</f>
        <is>
          <t/>
        </is>
      </c>
      <c r="AP889" s="8" t="inlineStr">
        <f aca="false">IF(A889&lt;&gt;"",IF(OR(J889&lt;&gt;0,K889&lt;&gt;0),ATAN2(J889,K889),0),"")</f>
        <is>
          <t/>
        </is>
      </c>
      <c r="AQ889" s="8" t="inlineStr">
        <f aca="false">IF(A889&lt;&gt;"",DEGREES(AP889),"")</f>
        <is>
          <t/>
        </is>
      </c>
      <c r="AR889" s="8" t="inlineStr">
        <f aca="false">IF(A889&lt;&gt;"",SQRT(SUMSQ(M889:O889)),"")</f>
        <is>
          <t/>
        </is>
      </c>
      <c r="AS889" s="8" t="inlineStr">
        <f aca="false">IF(A889&lt;&gt;"",IF(AR889&lt;&gt;0,ACOS(O889/AR889),0),"")</f>
        <is>
          <t/>
        </is>
      </c>
      <c r="AT889" s="8" t="inlineStr">
        <f aca="false">IF(A889&lt;&gt;"",DEGREES(AS889),"")</f>
        <is>
          <t/>
        </is>
      </c>
      <c r="AU889" s="8" t="inlineStr">
        <f aca="false">IF(A889&lt;&gt;"",IF(OR(M889&lt;&gt;0,N889&lt;&gt;0),ATAN2(M889,N889),0),"")</f>
        <is>
          <t/>
        </is>
      </c>
      <c r="AV889" s="8" t="inlineStr">
        <f aca="false">IF(A889&lt;&gt;"",DEGREES(AU889),"")</f>
        <is>
          <t/>
        </is>
      </c>
      <c r="AW889" s="8" t="inlineStr">
        <f aca="false">IF(A889&lt;&gt;"",SQRT(SUMSQ(P889:R889)),"")</f>
        <is>
          <t/>
        </is>
      </c>
      <c r="AX889" s="8" t="inlineStr">
        <f aca="false">IF(A889&lt;&gt;"",IF(AW889&lt;&gt;0,ACOS(R889/AW889),0),"")</f>
        <is>
          <t/>
        </is>
      </c>
      <c r="AY889" s="8" t="inlineStr">
        <f aca="false">IF(A889&lt;&gt;"",DEGREES(AX889),"")</f>
        <is>
          <t/>
        </is>
      </c>
      <c r="AZ889" s="8" t="inlineStr">
        <f aca="false">IF(A889&lt;&gt;"",IF(OR(P889&lt;&gt;0,Q889&lt;&gt;0),ATAN2(P889,Q889),0),"")</f>
        <is>
          <t/>
        </is>
      </c>
      <c r="BA889" s="8" t="inlineStr">
        <f aca="false">IF(A889&lt;&gt;"",DEGREES(AZ889),"")</f>
        <is>
          <t/>
        </is>
      </c>
      <c r="BB889" s="8" t="inlineStr">
        <f aca="false">IF(A889&lt;&gt;"",SQRT(SUMSQ(S889:U889)),"")</f>
        <is>
          <t/>
        </is>
      </c>
      <c r="BC889" s="8" t="inlineStr">
        <f aca="false">IF(A889&lt;&gt;"",IF(BB889&lt;&gt;0,ACOS(U889/BB889),0),"")</f>
        <is>
          <t/>
        </is>
      </c>
      <c r="BD889" s="8" t="inlineStr">
        <f aca="false">IF(A889&lt;&gt;"",DEGREES(BC889),"")</f>
        <is>
          <t/>
        </is>
      </c>
      <c r="BE889" s="8" t="inlineStr">
        <f aca="false">IF(A889&lt;&gt;"",IF(OR(S889&lt;&gt;0,T889&lt;&gt;0),ATAN2(S889,T889),0),"")</f>
        <is>
          <t/>
        </is>
      </c>
      <c r="BF889" s="8" t="inlineStr">
        <f aca="false">IF(A889&lt;&gt;"",DEGREES(BE889),"")</f>
        <is>
          <t/>
        </is>
      </c>
      <c r="BG889" s="8" t="inlineStr">
        <f aca="false">IF(A889&lt;&gt;"",SQRT(SUMSQ(V889:X889)),"")</f>
        <is>
          <t/>
        </is>
      </c>
      <c r="BH889" s="8" t="inlineStr">
        <f aca="false">IF(A889&lt;&gt;"",IF(BG889&lt;&gt;0,ACOS(X889/BG889),0),"")</f>
        <is>
          <t/>
        </is>
      </c>
      <c r="BI889" s="8" t="inlineStr">
        <f aca="false">IF(A889&lt;&gt;"",DEGREES(BH889),"")</f>
        <is>
          <t/>
        </is>
      </c>
      <c r="BJ889" s="8" t="inlineStr">
        <f aca="false">IF(A889&lt;&gt;"",IF(OR(V889&lt;&gt;0,W889&lt;&gt;0),ATAN2(V889,W889),0),"")</f>
        <is>
          <t/>
        </is>
      </c>
      <c r="BK889" s="8" t="inlineStr">
        <f aca="false">IF(A889&lt;&gt;"",DEGREES(BJ889),"")</f>
        <is>
          <t/>
        </is>
      </c>
      <c r="BL889" s="8" t="inlineStr">
        <f aca="false">IF(A889&lt;&gt;"",SQRT(SUMSQ(Y889:AA889)),"")</f>
        <is>
          <t/>
        </is>
      </c>
      <c r="BM889" s="8" t="inlineStr">
        <f aca="false">IF(A889&lt;&gt;"",IF(BL889&lt;&gt;0,ACOS(AA889/BL889),0),"")</f>
        <is>
          <t/>
        </is>
      </c>
      <c r="BN889" s="8" t="inlineStr">
        <f aca="false">IF(A889&lt;&gt;"",DEGREES(BM889),"")</f>
        <is>
          <t/>
        </is>
      </c>
      <c r="BO889" s="8" t="inlineStr">
        <f aca="false">IF(A889&lt;&gt;"",IF(OR(Y889&lt;&gt;0,Z889&lt;&gt;0),ATAN2(Y889,Z889),0),"")</f>
        <is>
          <t/>
        </is>
      </c>
      <c r="BP889" s="8" t="inlineStr">
        <f aca="false">IF(A889&lt;&gt;"",DEGREES(BO889),"")</f>
        <is>
          <t/>
        </is>
      </c>
      <c r="BQ889" s="8" t="inlineStr">
        <f aca="false">IF(A889&lt;&gt;"",SQRT(SUMSQ(AB889:AD889)),"")</f>
        <is>
          <t/>
        </is>
      </c>
      <c r="BR889" s="8" t="inlineStr">
        <f aca="false">IF(A889&lt;&gt;"",IF(BQ889&lt;&gt;0,ACOS(AD889/BQ889),0),"")</f>
        <is>
          <t/>
        </is>
      </c>
      <c r="BS889" s="8" t="inlineStr">
        <f aca="false">IF(A889&lt;&gt;"",DEGREES(BR889),"")</f>
        <is>
          <t/>
        </is>
      </c>
      <c r="BT889" s="8" t="inlineStr">
        <f aca="false">IF(A889&lt;&gt;"",IF(OR(AB889&lt;&gt;0,AC889&lt;&gt;0),ATAN2(AB889,AC889),0),"")</f>
        <is>
          <t/>
        </is>
      </c>
      <c r="BU889" s="8" t="inlineStr">
        <f aca="false">IF(A889&lt;&gt;"",DEGREES(BT889),"")</f>
        <is>
          <t/>
        </is>
      </c>
      <c r="BV889" s="8" t="inlineStr">
        <f aca="false">IF(A889&lt;&gt;"",SQRT(SUMSQ(AE889:AG889)),"")</f>
        <is>
          <t/>
        </is>
      </c>
      <c r="BW889" s="8" t="inlineStr">
        <f aca="false">IF(A889&lt;&gt;"",IF(BV889&lt;&gt;0,ACOS(AG889/BV889),0),"")</f>
        <is>
          <t/>
        </is>
      </c>
      <c r="BX889" s="8" t="inlineStr">
        <f aca="false">IF(A889&lt;&gt;"",DEGREES(BW889),"")</f>
        <is>
          <t/>
        </is>
      </c>
      <c r="BY889" s="8" t="inlineStr">
        <f aca="false">IF(A889&lt;&gt;"",IF(OR(AF889&lt;&gt;0,AG889&lt;&gt;0),ATAN2(AF889,AG889),0),"")</f>
        <is>
          <t/>
        </is>
      </c>
      <c r="BZ889" s="8" t="inlineStr">
        <f aca="false">IF(A889&lt;&gt;"",DEGREES(BY889),"")</f>
        <is>
          <t/>
        </is>
      </c>
      <c r="CA889" s="0" t="inlineStr">
        <f aca="false">IF(A889&lt;&gt;"",IF(AND(AI889&lt;Parameters!$B$11,AI889&gt;Parameters!$B$12,AN889&lt;Parameters!$B$11,AN889&gt;Parameters!$B$12,AS889&lt;Parameters!$B$11,AS889&gt;Parameters!$B$12,AX889&lt;Parameters!$B$11,AX889&gt;Parameters!$B$12,BC889&lt;Parameters!$B$11,BC889&gt;Parameters!$B$12,BM889&lt;Parameters!$B$11,BM889&gt;Parameters!$B$12,BR889&lt;Parameters!$B$11,BR889&gt;Parameters!$B$12,BW889&lt;Parameters!$B$11,BW889&gt;Parameters!$B$12),1,0),"")</f>
        <is>
          <t/>
        </is>
      </c>
      <c r="CB889" s="0" t="inlineStr">
        <f aca="false">IF(A889&lt;&gt;"",IF(OR(AI889&lt;Parameters!$B$12,AI889&gt;Parameters!$B$11),0,1),"")</f>
        <is>
          <t/>
        </is>
      </c>
      <c r="CC889" s="0" t="inlineStr">
        <f aca="false">IF(A889&lt;&gt;"",IF(OR(AN889&lt;Parameters!$B$12,AN889&gt;Parameters!$B$11),0,1),"")</f>
        <is>
          <t/>
        </is>
      </c>
      <c r="CD889" s="0" t="inlineStr">
        <f aca="false">IF(A889&lt;&gt;"",IF(OR(AS889&lt;Parameters!$B$12,AS889&gt;Parameters!$B$11),0,1),"")</f>
        <is>
          <t/>
        </is>
      </c>
      <c r="CE889" s="0" t="inlineStr">
        <f aca="false">IF(A889&lt;&gt;"",IF(OR(AX889&lt;Parameters!$B$12,AX889&gt;Parameters!$B$11),0,1),"")</f>
        <is>
          <t/>
        </is>
      </c>
      <c r="CF889" s="0" t="inlineStr">
        <f aca="false">IF(A889&lt;&gt;"",IF(OR(BC889&lt;Parameters!$B$12,BC889&gt;Parameters!$B$11),0,1),"")</f>
        <is>
          <t/>
        </is>
      </c>
      <c r="CG889" s="0" t="inlineStr">
        <f aca="false">IF(A889&lt;&gt;"",IF(OR(BH889&lt;Parameters!$B$12,BH889&gt;Parameters!$B$11),0,1),"")</f>
        <is>
          <t/>
        </is>
      </c>
      <c r="CH889" s="0" t="inlineStr">
        <f aca="false">IF(A889&lt;&gt;"",IF(OR(BM889&lt;Parameters!$B$12,BM889&gt;Parameters!$B$11),0,1),"")</f>
        <is>
          <t/>
        </is>
      </c>
      <c r="CI889" s="0" t="inlineStr">
        <f aca="false">IF(A889&lt;&gt;"",IF(OR(BR889&lt;Parameters!$B$12,BR889&gt;Parameters!$B$11),0,1),"")</f>
        <is>
          <t/>
        </is>
      </c>
      <c r="CJ889" s="0" t="inlineStr">
        <f aca="false">IF(A889&lt;&gt;"",IF(OR(BW889&lt;Parameters!$B$12,BW889&gt;Parameters!$B$11),0,1),"")</f>
        <is>
          <t/>
        </is>
      </c>
      <c r="CK889" s="26" t="inlineStr">
        <f aca="false">IF(A889&lt;&gt;"",SUM(CB889:CJ889)/9,"")</f>
        <is>
          <t/>
        </is>
      </c>
      <c r="CL889" s="0" t="inlineStr">
        <f aca="false">IF(A889&lt;&gt;"",CK889*9,"")</f>
        <is>
          <t/>
        </is>
      </c>
      <c r="CM889" s="8" t="inlineStr">
        <f aca="false">IF(A889&lt;&gt;"",TEXT(B889,CM$2)&amp;" "&amp;TEXT(A889,CM$2),"")</f>
        <is>
          <t/>
        </is>
      </c>
    </row>
    <row r="890" customFormat="false" ht="15" hidden="false" customHeight="false" outlineLevel="0" collapsed="false">
      <c r="A890" s="0" t="inlineStr">
        <f aca="false">IF(OR(B889&lt;Parameters!$K$12,A889&lt;Parameters!$K$12),IF(A889&lt;Parameters!$K$12,A889+1,0),"")</f>
        <is>
          <t/>
        </is>
      </c>
      <c r="B890" s="0" t="inlineStr">
        <f aca="false">IF(A890&lt;&gt;"",IF(A890=0,B889+1,B889),"")</f>
        <is>
          <t/>
        </is>
      </c>
      <c r="C890" s="24" t="inlineStr">
        <f aca="false">IF(A890&lt;&gt;"",-_phi*(A890+0.5),"")</f>
        <is>
          <t/>
        </is>
      </c>
      <c r="D890" s="8" t="inlineStr">
        <f aca="false">IF(A890&lt;&gt;"",DEGREES(C890),"")</f>
        <is>
          <t/>
        </is>
      </c>
      <c r="E890" s="24" t="inlineStr">
        <f aca="false">IF(A890&lt;&gt;"",_phi*(B890+0.5),"")</f>
        <is>
          <t/>
        </is>
      </c>
      <c r="F890" s="8" t="inlineStr">
        <f aca="false">IF(A890&lt;&gt;"",DEGREES(E890),"")</f>
        <is>
          <t/>
        </is>
      </c>
      <c r="G890" s="8" t="inlineStr">
        <f aca="false">IF(A890&lt;&gt;"",LOOKUP(A890,h!$A$3:$A$30,h!$D$3:$D$30),"")</f>
        <is>
          <t/>
        </is>
      </c>
      <c r="H890" s="8" t="inlineStr">
        <f aca="false">IF(A890&lt;&gt;"",LOOKUP(B890,h!$A$3:$A$30,h!$D$3:$D$30),"")</f>
        <is>
          <t/>
        </is>
      </c>
      <c r="I890" s="8" t="inlineStr">
        <f aca="false">IF(A890&lt;&gt;"",_zif,"")</f>
        <is>
          <t/>
        </is>
      </c>
      <c r="J890" s="8" t="inlineStr">
        <f aca="false">IF(A890&lt;&gt;"",$G890+'v1 Frame'!D$3*COS($C890)+'v1 Frame'!E$3*SIN($C890)*SIN($E890)+'v1 Frame'!F$3*SIN($C890)*COS($E890),"")</f>
        <is>
          <t/>
        </is>
      </c>
      <c r="K890" s="8" t="inlineStr">
        <f aca="false">IF(A890&lt;&gt;"",$H890+'v1 Frame'!E$3*COS($E890)-'v1 Frame'!F$3*SIN($E890),"")</f>
        <is>
          <t/>
        </is>
      </c>
      <c r="L890" s="8" t="inlineStr">
        <f aca="false">IF(A890&lt;&gt;"",$I890-'v1 Frame'!D$3*SIN($C890)+'v1 Frame'!E$3*COS($C890)*SIN($E890)+'v1 Frame'!F$3*COS($C890)*COS($E890),"")</f>
        <is>
          <t/>
        </is>
      </c>
      <c r="M890" s="8" t="inlineStr">
        <f aca="false">IF(A890&lt;&gt;"",$G890+'v1 Frame'!G$3*COS($C890)+'v1 Frame'!H$3*SIN($C890)*SIN($E890)+'v1 Frame'!I$3*SIN($C890)*COS($E890),"")</f>
        <is>
          <t/>
        </is>
      </c>
      <c r="N890" s="8" t="inlineStr">
        <f aca="false">IF(A890&lt;&gt;"",$H890+'v1 Frame'!H$3*COS($E890)-'v1 Frame'!I$3*SIN($E890),"")</f>
        <is>
          <t/>
        </is>
      </c>
      <c r="O890" s="8" t="inlineStr">
        <f aca="false">IF(A890&lt;&gt;"",$I890-'v1 Frame'!G$3*SIN($C890)+'v1 Frame'!H$3*COS($C890)*SIN($E890)+'v1 Frame'!I$3*COS($C890)*COS($E890),"")</f>
        <is>
          <t/>
        </is>
      </c>
      <c r="P890" s="8" t="inlineStr">
        <f aca="false">IF(A890&lt;&gt;"",$G890+'v1 Frame'!J$3*COS($C890)+'v1 Frame'!K$3*SIN($C890)*SIN($E890)+'v1 Frame'!L$3*SIN($C890)*COS($E890),"")</f>
        <is>
          <t/>
        </is>
      </c>
      <c r="Q890" s="8" t="inlineStr">
        <f aca="false">IF(A890&lt;&gt;"",$H890+'v1 Frame'!K$3*COS($E890)-'v1 Frame'!L$3*SIN($E890),"")</f>
        <is>
          <t/>
        </is>
      </c>
      <c r="R890" s="8" t="inlineStr">
        <f aca="false">IF(A890&lt;&gt;"",$I890-'v1 Frame'!J$3*SIN($C890)+'v1 Frame'!K$3*COS($C890)*SIN($E890)+'v1 Frame'!L$3*COS($C890)*COS($E890),"")</f>
        <is>
          <t/>
        </is>
      </c>
      <c r="S890" s="8" t="inlineStr">
        <f aca="false">IF(A890&lt;&gt;"",$G890+'v1 Frame'!M$3*COS($C890)+'v1 Frame'!N$3*SIN($C890)*SIN($E890)+'v1 Frame'!O$3*SIN($C890)*COS($E890),"")</f>
        <is>
          <t/>
        </is>
      </c>
      <c r="T890" s="8" t="inlineStr">
        <f aca="false">IF(A890&lt;&gt;"",$H890+'v1 Frame'!N$3*COS($E890)-'v1 Frame'!O$3*SIN($E890),"")</f>
        <is>
          <t/>
        </is>
      </c>
      <c r="U890" s="8" t="inlineStr">
        <f aca="false">IF(A890&lt;&gt;"",$I890-'v1 Frame'!M$3*SIN($C890)+'v1 Frame'!N$3*COS($C890)*SIN($E890)+'v1 Frame'!O$3*COS($C890)*COS($E890),"")</f>
        <is>
          <t/>
        </is>
      </c>
      <c r="V890" s="8" t="inlineStr">
        <f aca="false">IF(A890&lt;&gt;"",$G890+'v1 Frame'!P$3*COS($C890)+'v1 Frame'!Q$3*SIN($C890)*SIN($E890)+'v1 Frame'!R$3*SIN($C890)*COS($E890),"")</f>
        <is>
          <t/>
        </is>
      </c>
      <c r="W890" s="8" t="inlineStr">
        <f aca="false">IF(A890&lt;&gt;"",$H890+'v1 Frame'!Q$3*COS($E890)-'v1 Frame'!R$3*SIN($E890),"")</f>
        <is>
          <t/>
        </is>
      </c>
      <c r="X890" s="8" t="inlineStr">
        <f aca="false">IF(A890&lt;&gt;"",$I890-'v1 Frame'!P$3*SIN($C890)+'v1 Frame'!Q$3*COS($C890)*SIN($E890)+'v1 Frame'!R$3*COS($C890)*COS($E890),"")</f>
        <is>
          <t/>
        </is>
      </c>
      <c r="Y890" s="8" t="inlineStr">
        <f aca="false">IF(A890&lt;&gt;"",$G890+'v1 Frame'!S$3*COS($C890)+'v1 Frame'!T$3*SIN($C890)*SIN($E890)+'v1 Frame'!U$3*SIN($C890)*COS($E890),"")</f>
        <is>
          <t/>
        </is>
      </c>
      <c r="Z890" s="8" t="inlineStr">
        <f aca="false">IF(A890&lt;&gt;"",$H890+'v1 Frame'!T$3*COS($E890)-'v1 Frame'!U$3*SIN($E890),"")</f>
        <is>
          <t/>
        </is>
      </c>
      <c r="AA890" s="8" t="inlineStr">
        <f aca="false">IF(A890&lt;&gt;"",$I890-'v1 Frame'!S$3*SIN($C890)+'v1 Frame'!T$3*COS($C890)*SIN($E890)+'v1 Frame'!U$3*COS($C890)*COS($E890),"")</f>
        <is>
          <t/>
        </is>
      </c>
      <c r="AB890" s="8" t="inlineStr">
        <f aca="false">IF(A890&lt;&gt;"",$G890+'v1 Frame'!V$3*COS($C890)+'v1 Frame'!W$3*SIN($C890)*SIN($E890)+'v1 Frame'!X$3*SIN($C890)*COS($E890),"")</f>
        <is>
          <t/>
        </is>
      </c>
      <c r="AC890" s="8" t="inlineStr">
        <f aca="false">IF(A890&lt;&gt;"",$H890+'v1 Frame'!W$3*COS($E890)-'v1 Frame'!X$3*SIN($E890),"")</f>
        <is>
          <t/>
        </is>
      </c>
      <c r="AD890" s="8" t="inlineStr">
        <f aca="false">IF(A890&lt;&gt;"",$I890-'v1 Frame'!V$3*SIN($C890)+'v1 Frame'!W$3*COS($C890)*SIN($E890)+'v1 Frame'!X$3*COS($C890)*COS($E890),"")</f>
        <is>
          <t/>
        </is>
      </c>
      <c r="AE890" s="25" t="inlineStr">
        <f aca="false">IF(A890&lt;&gt;"",$G890+'v1 Frame'!Y$3*COS($C890)+'v1 Frame'!Z$3*SIN($C890)*SIN($E890)+'v1 Frame'!AA$3*SIN($C890)*COS($E890),"")</f>
        <is>
          <t/>
        </is>
      </c>
      <c r="AF890" s="25" t="inlineStr">
        <f aca="false">IF(A890&lt;&gt;"",$H890+'v1 Frame'!Z$3*COS($E890)-'v1 Frame'!AA$3*SIN($E890),"")</f>
        <is>
          <t/>
        </is>
      </c>
      <c r="AG890" s="25" t="inlineStr">
        <f aca="false">IF(A890&lt;&gt;"",$I890-'v1 Frame'!Y$3*SIN($C890)+'v1 Frame'!Z$3*COS($C890)*SIN($E890)+'v1 Frame'!AA$3*COS($C890)*COS($E890),"")</f>
        <is>
          <t/>
        </is>
      </c>
      <c r="AH890" s="8" t="inlineStr">
        <f aca="false">IF(A890&lt;&gt;"",SQRT(SUMSQ(G890:I890)),"")</f>
        <is>
          <t/>
        </is>
      </c>
      <c r="AI890" s="8" t="inlineStr">
        <f aca="false">IF(A890&lt;&gt;"",IF(AH890&lt;&gt;0,ACOS(I890/AH890),0),"")</f>
        <is>
          <t/>
        </is>
      </c>
      <c r="AJ890" s="8" t="inlineStr">
        <f aca="false">IF(A890&lt;&gt;"",DEGREES(AI890),"")</f>
        <is>
          <t/>
        </is>
      </c>
      <c r="AK890" s="8" t="inlineStr">
        <f aca="false">IF(A890&lt;&gt;"",IF(OR(G890&lt;&gt;0,H890&lt;&gt;0),ATAN2(G890,H890),0),"")</f>
        <is>
          <t/>
        </is>
      </c>
      <c r="AL890" s="8" t="inlineStr">
        <f aca="false">IF(A890&lt;&gt;"",DEGREES(AK890),"")</f>
        <is>
          <t/>
        </is>
      </c>
      <c r="AM890" s="8" t="inlineStr">
        <f aca="false">IF(A890&lt;&gt;"",SQRT(SUMSQ(J890:L890)),"")</f>
        <is>
          <t/>
        </is>
      </c>
      <c r="AN890" s="8" t="inlineStr">
        <f aca="false">IF(A890&lt;&gt;"",IF(AM890&lt;&gt;0,ACOS(L890/AM890),0),"")</f>
        <is>
          <t/>
        </is>
      </c>
      <c r="AO890" s="8" t="inlineStr">
        <f aca="false">IF(A890&lt;&gt;"",DEGREES(AN890),"")</f>
        <is>
          <t/>
        </is>
      </c>
      <c r="AP890" s="8" t="inlineStr">
        <f aca="false">IF(A890&lt;&gt;"",IF(OR(J890&lt;&gt;0,K890&lt;&gt;0),ATAN2(J890,K890),0),"")</f>
        <is>
          <t/>
        </is>
      </c>
      <c r="AQ890" s="8" t="inlineStr">
        <f aca="false">IF(A890&lt;&gt;"",DEGREES(AP890),"")</f>
        <is>
          <t/>
        </is>
      </c>
      <c r="AR890" s="8" t="inlineStr">
        <f aca="false">IF(A890&lt;&gt;"",SQRT(SUMSQ(M890:O890)),"")</f>
        <is>
          <t/>
        </is>
      </c>
      <c r="AS890" s="8" t="inlineStr">
        <f aca="false">IF(A890&lt;&gt;"",IF(AR890&lt;&gt;0,ACOS(O890/AR890),0),"")</f>
        <is>
          <t/>
        </is>
      </c>
      <c r="AT890" s="8" t="inlineStr">
        <f aca="false">IF(A890&lt;&gt;"",DEGREES(AS890),"")</f>
        <is>
          <t/>
        </is>
      </c>
      <c r="AU890" s="8" t="inlineStr">
        <f aca="false">IF(A890&lt;&gt;"",IF(OR(M890&lt;&gt;0,N890&lt;&gt;0),ATAN2(M890,N890),0),"")</f>
        <is>
          <t/>
        </is>
      </c>
      <c r="AV890" s="8" t="inlineStr">
        <f aca="false">IF(A890&lt;&gt;"",DEGREES(AU890),"")</f>
        <is>
          <t/>
        </is>
      </c>
      <c r="AW890" s="8" t="inlineStr">
        <f aca="false">IF(A890&lt;&gt;"",SQRT(SUMSQ(P890:R890)),"")</f>
        <is>
          <t/>
        </is>
      </c>
      <c r="AX890" s="8" t="inlineStr">
        <f aca="false">IF(A890&lt;&gt;"",IF(AW890&lt;&gt;0,ACOS(R890/AW890),0),"")</f>
        <is>
          <t/>
        </is>
      </c>
      <c r="AY890" s="8" t="inlineStr">
        <f aca="false">IF(A890&lt;&gt;"",DEGREES(AX890),"")</f>
        <is>
          <t/>
        </is>
      </c>
      <c r="AZ890" s="8" t="inlineStr">
        <f aca="false">IF(A890&lt;&gt;"",IF(OR(P890&lt;&gt;0,Q890&lt;&gt;0),ATAN2(P890,Q890),0),"")</f>
        <is>
          <t/>
        </is>
      </c>
      <c r="BA890" s="8" t="inlineStr">
        <f aca="false">IF(A890&lt;&gt;"",DEGREES(AZ890),"")</f>
        <is>
          <t/>
        </is>
      </c>
      <c r="BB890" s="8" t="inlineStr">
        <f aca="false">IF(A890&lt;&gt;"",SQRT(SUMSQ(S890:U890)),"")</f>
        <is>
          <t/>
        </is>
      </c>
      <c r="BC890" s="8" t="inlineStr">
        <f aca="false">IF(A890&lt;&gt;"",IF(BB890&lt;&gt;0,ACOS(U890/BB890),0),"")</f>
        <is>
          <t/>
        </is>
      </c>
      <c r="BD890" s="8" t="inlineStr">
        <f aca="false">IF(A890&lt;&gt;"",DEGREES(BC890),"")</f>
        <is>
          <t/>
        </is>
      </c>
      <c r="BE890" s="8" t="inlineStr">
        <f aca="false">IF(A890&lt;&gt;"",IF(OR(S890&lt;&gt;0,T890&lt;&gt;0),ATAN2(S890,T890),0),"")</f>
        <is>
          <t/>
        </is>
      </c>
      <c r="BF890" s="8" t="inlineStr">
        <f aca="false">IF(A890&lt;&gt;"",DEGREES(BE890),"")</f>
        <is>
          <t/>
        </is>
      </c>
      <c r="BG890" s="8" t="inlineStr">
        <f aca="false">IF(A890&lt;&gt;"",SQRT(SUMSQ(V890:X890)),"")</f>
        <is>
          <t/>
        </is>
      </c>
      <c r="BH890" s="8" t="inlineStr">
        <f aca="false">IF(A890&lt;&gt;"",IF(BG890&lt;&gt;0,ACOS(X890/BG890),0),"")</f>
        <is>
          <t/>
        </is>
      </c>
      <c r="BI890" s="8" t="inlineStr">
        <f aca="false">IF(A890&lt;&gt;"",DEGREES(BH890),"")</f>
        <is>
          <t/>
        </is>
      </c>
      <c r="BJ890" s="8" t="inlineStr">
        <f aca="false">IF(A890&lt;&gt;"",IF(OR(V890&lt;&gt;0,W890&lt;&gt;0),ATAN2(V890,W890),0),"")</f>
        <is>
          <t/>
        </is>
      </c>
      <c r="BK890" s="8" t="inlineStr">
        <f aca="false">IF(A890&lt;&gt;"",DEGREES(BJ890),"")</f>
        <is>
          <t/>
        </is>
      </c>
      <c r="BL890" s="8" t="inlineStr">
        <f aca="false">IF(A890&lt;&gt;"",SQRT(SUMSQ(Y890:AA890)),"")</f>
        <is>
          <t/>
        </is>
      </c>
      <c r="BM890" s="8" t="inlineStr">
        <f aca="false">IF(A890&lt;&gt;"",IF(BL890&lt;&gt;0,ACOS(AA890/BL890),0),"")</f>
        <is>
          <t/>
        </is>
      </c>
      <c r="BN890" s="8" t="inlineStr">
        <f aca="false">IF(A890&lt;&gt;"",DEGREES(BM890),"")</f>
        <is>
          <t/>
        </is>
      </c>
      <c r="BO890" s="8" t="inlineStr">
        <f aca="false">IF(A890&lt;&gt;"",IF(OR(Y890&lt;&gt;0,Z890&lt;&gt;0),ATAN2(Y890,Z890),0),"")</f>
        <is>
          <t/>
        </is>
      </c>
      <c r="BP890" s="8" t="inlineStr">
        <f aca="false">IF(A890&lt;&gt;"",DEGREES(BO890),"")</f>
        <is>
          <t/>
        </is>
      </c>
      <c r="BQ890" s="8" t="inlineStr">
        <f aca="false">IF(A890&lt;&gt;"",SQRT(SUMSQ(AB890:AD890)),"")</f>
        <is>
          <t/>
        </is>
      </c>
      <c r="BR890" s="8" t="inlineStr">
        <f aca="false">IF(A890&lt;&gt;"",IF(BQ890&lt;&gt;0,ACOS(AD890/BQ890),0),"")</f>
        <is>
          <t/>
        </is>
      </c>
      <c r="BS890" s="8" t="inlineStr">
        <f aca="false">IF(A890&lt;&gt;"",DEGREES(BR890),"")</f>
        <is>
          <t/>
        </is>
      </c>
      <c r="BT890" s="8" t="inlineStr">
        <f aca="false">IF(A890&lt;&gt;"",IF(OR(AB890&lt;&gt;0,AC890&lt;&gt;0),ATAN2(AB890,AC890),0),"")</f>
        <is>
          <t/>
        </is>
      </c>
      <c r="BU890" s="8" t="inlineStr">
        <f aca="false">IF(A890&lt;&gt;"",DEGREES(BT890),"")</f>
        <is>
          <t/>
        </is>
      </c>
      <c r="BV890" s="8" t="inlineStr">
        <f aca="false">IF(A890&lt;&gt;"",SQRT(SUMSQ(AE890:AG890)),"")</f>
        <is>
          <t/>
        </is>
      </c>
      <c r="BW890" s="8" t="inlineStr">
        <f aca="false">IF(A890&lt;&gt;"",IF(BV890&lt;&gt;0,ACOS(AG890/BV890),0),"")</f>
        <is>
          <t/>
        </is>
      </c>
      <c r="BX890" s="8" t="inlineStr">
        <f aca="false">IF(A890&lt;&gt;"",DEGREES(BW890),"")</f>
        <is>
          <t/>
        </is>
      </c>
      <c r="BY890" s="8" t="inlineStr">
        <f aca="false">IF(A890&lt;&gt;"",IF(OR(AF890&lt;&gt;0,AG890&lt;&gt;0),ATAN2(AF890,AG890),0),"")</f>
        <is>
          <t/>
        </is>
      </c>
      <c r="BZ890" s="8" t="inlineStr">
        <f aca="false">IF(A890&lt;&gt;"",DEGREES(BY890),"")</f>
        <is>
          <t/>
        </is>
      </c>
      <c r="CA890" s="0" t="inlineStr">
        <f aca="false">IF(A890&lt;&gt;"",IF(AND(AI890&lt;Parameters!$B$11,AI890&gt;Parameters!$B$12,AN890&lt;Parameters!$B$11,AN890&gt;Parameters!$B$12,AS890&lt;Parameters!$B$11,AS890&gt;Parameters!$B$12,AX890&lt;Parameters!$B$11,AX890&gt;Parameters!$B$12,BC890&lt;Parameters!$B$11,BC890&gt;Parameters!$B$12,BM890&lt;Parameters!$B$11,BM890&gt;Parameters!$B$12,BR890&lt;Parameters!$B$11,BR890&gt;Parameters!$B$12,BW890&lt;Parameters!$B$11,BW890&gt;Parameters!$B$12),1,0),"")</f>
        <is>
          <t/>
        </is>
      </c>
      <c r="CB890" s="0" t="inlineStr">
        <f aca="false">IF(A890&lt;&gt;"",IF(OR(AI890&lt;Parameters!$B$12,AI890&gt;Parameters!$B$11),0,1),"")</f>
        <is>
          <t/>
        </is>
      </c>
      <c r="CC890" s="0" t="inlineStr">
        <f aca="false">IF(A890&lt;&gt;"",IF(OR(AN890&lt;Parameters!$B$12,AN890&gt;Parameters!$B$11),0,1),"")</f>
        <is>
          <t/>
        </is>
      </c>
      <c r="CD890" s="0" t="inlineStr">
        <f aca="false">IF(A890&lt;&gt;"",IF(OR(AS890&lt;Parameters!$B$12,AS890&gt;Parameters!$B$11),0,1),"")</f>
        <is>
          <t/>
        </is>
      </c>
      <c r="CE890" s="0" t="inlineStr">
        <f aca="false">IF(A890&lt;&gt;"",IF(OR(AX890&lt;Parameters!$B$12,AX890&gt;Parameters!$B$11),0,1),"")</f>
        <is>
          <t/>
        </is>
      </c>
      <c r="CF890" s="0" t="inlineStr">
        <f aca="false">IF(A890&lt;&gt;"",IF(OR(BC890&lt;Parameters!$B$12,BC890&gt;Parameters!$B$11),0,1),"")</f>
        <is>
          <t/>
        </is>
      </c>
      <c r="CG890" s="0" t="inlineStr">
        <f aca="false">IF(A890&lt;&gt;"",IF(OR(BH890&lt;Parameters!$B$12,BH890&gt;Parameters!$B$11),0,1),"")</f>
        <is>
          <t/>
        </is>
      </c>
      <c r="CH890" s="0" t="inlineStr">
        <f aca="false">IF(A890&lt;&gt;"",IF(OR(BM890&lt;Parameters!$B$12,BM890&gt;Parameters!$B$11),0,1),"")</f>
        <is>
          <t/>
        </is>
      </c>
      <c r="CI890" s="0" t="inlineStr">
        <f aca="false">IF(A890&lt;&gt;"",IF(OR(BR890&lt;Parameters!$B$12,BR890&gt;Parameters!$B$11),0,1),"")</f>
        <is>
          <t/>
        </is>
      </c>
      <c r="CJ890" s="0" t="inlineStr">
        <f aca="false">IF(A890&lt;&gt;"",IF(OR(BW890&lt;Parameters!$B$12,BW890&gt;Parameters!$B$11),0,1),"")</f>
        <is>
          <t/>
        </is>
      </c>
      <c r="CK890" s="26" t="inlineStr">
        <f aca="false">IF(A890&lt;&gt;"",SUM(CB890:CJ890)/9,"")</f>
        <is>
          <t/>
        </is>
      </c>
      <c r="CL890" s="0" t="inlineStr">
        <f aca="false">IF(A890&lt;&gt;"",CK890*9,"")</f>
        <is>
          <t/>
        </is>
      </c>
      <c r="CM890" s="8" t="inlineStr">
        <f aca="false">IF(A890&lt;&gt;"",TEXT(B890,CM$2)&amp;" "&amp;TEXT(A890,CM$2),"")</f>
        <is>
          <t/>
        </is>
      </c>
    </row>
    <row r="891" customFormat="false" ht="15" hidden="false" customHeight="false" outlineLevel="0" collapsed="false">
      <c r="A891" s="0" t="inlineStr">
        <f aca="false">IF(OR(B890&lt;Parameters!$K$12,A890&lt;Parameters!$K$12),IF(A890&lt;Parameters!$K$12,A890+1,0),"")</f>
        <is>
          <t/>
        </is>
      </c>
      <c r="B891" s="0" t="inlineStr">
        <f aca="false">IF(A891&lt;&gt;"",IF(A891=0,B890+1,B890),"")</f>
        <is>
          <t/>
        </is>
      </c>
      <c r="C891" s="24" t="inlineStr">
        <f aca="false">IF(A891&lt;&gt;"",-_phi*(A891+0.5),"")</f>
        <is>
          <t/>
        </is>
      </c>
      <c r="D891" s="8" t="inlineStr">
        <f aca="false">IF(A891&lt;&gt;"",DEGREES(C891),"")</f>
        <is>
          <t/>
        </is>
      </c>
      <c r="E891" s="24" t="inlineStr">
        <f aca="false">IF(A891&lt;&gt;"",_phi*(B891+0.5),"")</f>
        <is>
          <t/>
        </is>
      </c>
      <c r="F891" s="8" t="inlineStr">
        <f aca="false">IF(A891&lt;&gt;"",DEGREES(E891),"")</f>
        <is>
          <t/>
        </is>
      </c>
      <c r="G891" s="8" t="inlineStr">
        <f aca="false">IF(A891&lt;&gt;"",LOOKUP(A891,h!$A$3:$A$30,h!$D$3:$D$30),"")</f>
        <is>
          <t/>
        </is>
      </c>
      <c r="H891" s="8" t="inlineStr">
        <f aca="false">IF(A891&lt;&gt;"",LOOKUP(B891,h!$A$3:$A$30,h!$D$3:$D$30),"")</f>
        <is>
          <t/>
        </is>
      </c>
      <c r="I891" s="8" t="inlineStr">
        <f aca="false">IF(A891&lt;&gt;"",_zif,"")</f>
        <is>
          <t/>
        </is>
      </c>
      <c r="J891" s="8" t="inlineStr">
        <f aca="false">IF(A891&lt;&gt;"",$G891+'v1 Frame'!D$3*COS($C891)+'v1 Frame'!E$3*SIN($C891)*SIN($E891)+'v1 Frame'!F$3*SIN($C891)*COS($E891),"")</f>
        <is>
          <t/>
        </is>
      </c>
      <c r="K891" s="8" t="inlineStr">
        <f aca="false">IF(A891&lt;&gt;"",$H891+'v1 Frame'!E$3*COS($E891)-'v1 Frame'!F$3*SIN($E891),"")</f>
        <is>
          <t/>
        </is>
      </c>
      <c r="L891" s="8" t="inlineStr">
        <f aca="false">IF(A891&lt;&gt;"",$I891-'v1 Frame'!D$3*SIN($C891)+'v1 Frame'!E$3*COS($C891)*SIN($E891)+'v1 Frame'!F$3*COS($C891)*COS($E891),"")</f>
        <is>
          <t/>
        </is>
      </c>
      <c r="M891" s="8" t="inlineStr">
        <f aca="false">IF(A891&lt;&gt;"",$G891+'v1 Frame'!G$3*COS($C891)+'v1 Frame'!H$3*SIN($C891)*SIN($E891)+'v1 Frame'!I$3*SIN($C891)*COS($E891),"")</f>
        <is>
          <t/>
        </is>
      </c>
      <c r="N891" s="8" t="inlineStr">
        <f aca="false">IF(A891&lt;&gt;"",$H891+'v1 Frame'!H$3*COS($E891)-'v1 Frame'!I$3*SIN($E891),"")</f>
        <is>
          <t/>
        </is>
      </c>
      <c r="O891" s="8" t="inlineStr">
        <f aca="false">IF(A891&lt;&gt;"",$I891-'v1 Frame'!G$3*SIN($C891)+'v1 Frame'!H$3*COS($C891)*SIN($E891)+'v1 Frame'!I$3*COS($C891)*COS($E891),"")</f>
        <is>
          <t/>
        </is>
      </c>
      <c r="P891" s="8" t="inlineStr">
        <f aca="false">IF(A891&lt;&gt;"",$G891+'v1 Frame'!J$3*COS($C891)+'v1 Frame'!K$3*SIN($C891)*SIN($E891)+'v1 Frame'!L$3*SIN($C891)*COS($E891),"")</f>
        <is>
          <t/>
        </is>
      </c>
      <c r="Q891" s="8" t="inlineStr">
        <f aca="false">IF(A891&lt;&gt;"",$H891+'v1 Frame'!K$3*COS($E891)-'v1 Frame'!L$3*SIN($E891),"")</f>
        <is>
          <t/>
        </is>
      </c>
      <c r="R891" s="8" t="inlineStr">
        <f aca="false">IF(A891&lt;&gt;"",$I891-'v1 Frame'!J$3*SIN($C891)+'v1 Frame'!K$3*COS($C891)*SIN($E891)+'v1 Frame'!L$3*COS($C891)*COS($E891),"")</f>
        <is>
          <t/>
        </is>
      </c>
      <c r="S891" s="8" t="inlineStr">
        <f aca="false">IF(A891&lt;&gt;"",$G891+'v1 Frame'!M$3*COS($C891)+'v1 Frame'!N$3*SIN($C891)*SIN($E891)+'v1 Frame'!O$3*SIN($C891)*COS($E891),"")</f>
        <is>
          <t/>
        </is>
      </c>
      <c r="T891" s="8" t="inlineStr">
        <f aca="false">IF(A891&lt;&gt;"",$H891+'v1 Frame'!N$3*COS($E891)-'v1 Frame'!O$3*SIN($E891),"")</f>
        <is>
          <t/>
        </is>
      </c>
      <c r="U891" s="8" t="inlineStr">
        <f aca="false">IF(A891&lt;&gt;"",$I891-'v1 Frame'!M$3*SIN($C891)+'v1 Frame'!N$3*COS($C891)*SIN($E891)+'v1 Frame'!O$3*COS($C891)*COS($E891),"")</f>
        <is>
          <t/>
        </is>
      </c>
      <c r="V891" s="8" t="inlineStr">
        <f aca="false">IF(A891&lt;&gt;"",$G891+'v1 Frame'!P$3*COS($C891)+'v1 Frame'!Q$3*SIN($C891)*SIN($E891)+'v1 Frame'!R$3*SIN($C891)*COS($E891),"")</f>
        <is>
          <t/>
        </is>
      </c>
      <c r="W891" s="8" t="inlineStr">
        <f aca="false">IF(A891&lt;&gt;"",$H891+'v1 Frame'!Q$3*COS($E891)-'v1 Frame'!R$3*SIN($E891),"")</f>
        <is>
          <t/>
        </is>
      </c>
      <c r="X891" s="8" t="inlineStr">
        <f aca="false">IF(A891&lt;&gt;"",$I891-'v1 Frame'!P$3*SIN($C891)+'v1 Frame'!Q$3*COS($C891)*SIN($E891)+'v1 Frame'!R$3*COS($C891)*COS($E891),"")</f>
        <is>
          <t/>
        </is>
      </c>
      <c r="Y891" s="8" t="inlineStr">
        <f aca="false">IF(A891&lt;&gt;"",$G891+'v1 Frame'!S$3*COS($C891)+'v1 Frame'!T$3*SIN($C891)*SIN($E891)+'v1 Frame'!U$3*SIN($C891)*COS($E891),"")</f>
        <is>
          <t/>
        </is>
      </c>
      <c r="Z891" s="8" t="inlineStr">
        <f aca="false">IF(A891&lt;&gt;"",$H891+'v1 Frame'!T$3*COS($E891)-'v1 Frame'!U$3*SIN($E891),"")</f>
        <is>
          <t/>
        </is>
      </c>
      <c r="AA891" s="8" t="inlineStr">
        <f aca="false">IF(A891&lt;&gt;"",$I891-'v1 Frame'!S$3*SIN($C891)+'v1 Frame'!T$3*COS($C891)*SIN($E891)+'v1 Frame'!U$3*COS($C891)*COS($E891),"")</f>
        <is>
          <t/>
        </is>
      </c>
      <c r="AB891" s="8" t="inlineStr">
        <f aca="false">IF(A891&lt;&gt;"",$G891+'v1 Frame'!V$3*COS($C891)+'v1 Frame'!W$3*SIN($C891)*SIN($E891)+'v1 Frame'!X$3*SIN($C891)*COS($E891),"")</f>
        <is>
          <t/>
        </is>
      </c>
      <c r="AC891" s="8" t="inlineStr">
        <f aca="false">IF(A891&lt;&gt;"",$H891+'v1 Frame'!W$3*COS($E891)-'v1 Frame'!X$3*SIN($E891),"")</f>
        <is>
          <t/>
        </is>
      </c>
      <c r="AD891" s="8" t="inlineStr">
        <f aca="false">IF(A891&lt;&gt;"",$I891-'v1 Frame'!V$3*SIN($C891)+'v1 Frame'!W$3*COS($C891)*SIN($E891)+'v1 Frame'!X$3*COS($C891)*COS($E891),"")</f>
        <is>
          <t/>
        </is>
      </c>
      <c r="AE891" s="25" t="inlineStr">
        <f aca="false">IF(A891&lt;&gt;"",$G891+'v1 Frame'!Y$3*COS($C891)+'v1 Frame'!Z$3*SIN($C891)*SIN($E891)+'v1 Frame'!AA$3*SIN($C891)*COS($E891),"")</f>
        <is>
          <t/>
        </is>
      </c>
      <c r="AF891" s="25" t="inlineStr">
        <f aca="false">IF(A891&lt;&gt;"",$H891+'v1 Frame'!Z$3*COS($E891)-'v1 Frame'!AA$3*SIN($E891),"")</f>
        <is>
          <t/>
        </is>
      </c>
      <c r="AG891" s="25" t="inlineStr">
        <f aca="false">IF(A891&lt;&gt;"",$I891-'v1 Frame'!Y$3*SIN($C891)+'v1 Frame'!Z$3*COS($C891)*SIN($E891)+'v1 Frame'!AA$3*COS($C891)*COS($E891),"")</f>
        <is>
          <t/>
        </is>
      </c>
      <c r="AH891" s="8" t="inlineStr">
        <f aca="false">IF(A891&lt;&gt;"",SQRT(SUMSQ(G891:I891)),"")</f>
        <is>
          <t/>
        </is>
      </c>
      <c r="AI891" s="8" t="inlineStr">
        <f aca="false">IF(A891&lt;&gt;"",IF(AH891&lt;&gt;0,ACOS(I891/AH891),0),"")</f>
        <is>
          <t/>
        </is>
      </c>
      <c r="AJ891" s="8" t="inlineStr">
        <f aca="false">IF(A891&lt;&gt;"",DEGREES(AI891),"")</f>
        <is>
          <t/>
        </is>
      </c>
      <c r="AK891" s="8" t="inlineStr">
        <f aca="false">IF(A891&lt;&gt;"",IF(OR(G891&lt;&gt;0,H891&lt;&gt;0),ATAN2(G891,H891),0),"")</f>
        <is>
          <t/>
        </is>
      </c>
      <c r="AL891" s="8" t="inlineStr">
        <f aca="false">IF(A891&lt;&gt;"",DEGREES(AK891),"")</f>
        <is>
          <t/>
        </is>
      </c>
      <c r="AM891" s="8" t="inlineStr">
        <f aca="false">IF(A891&lt;&gt;"",SQRT(SUMSQ(J891:L891)),"")</f>
        <is>
          <t/>
        </is>
      </c>
      <c r="AN891" s="8" t="inlineStr">
        <f aca="false">IF(A891&lt;&gt;"",IF(AM891&lt;&gt;0,ACOS(L891/AM891),0),"")</f>
        <is>
          <t/>
        </is>
      </c>
      <c r="AO891" s="8" t="inlineStr">
        <f aca="false">IF(A891&lt;&gt;"",DEGREES(AN891),"")</f>
        <is>
          <t/>
        </is>
      </c>
      <c r="AP891" s="8" t="inlineStr">
        <f aca="false">IF(A891&lt;&gt;"",IF(OR(J891&lt;&gt;0,K891&lt;&gt;0),ATAN2(J891,K891),0),"")</f>
        <is>
          <t/>
        </is>
      </c>
      <c r="AQ891" s="8" t="inlineStr">
        <f aca="false">IF(A891&lt;&gt;"",DEGREES(AP891),"")</f>
        <is>
          <t/>
        </is>
      </c>
      <c r="AR891" s="8" t="inlineStr">
        <f aca="false">IF(A891&lt;&gt;"",SQRT(SUMSQ(M891:O891)),"")</f>
        <is>
          <t/>
        </is>
      </c>
      <c r="AS891" s="8" t="inlineStr">
        <f aca="false">IF(A891&lt;&gt;"",IF(AR891&lt;&gt;0,ACOS(O891/AR891),0),"")</f>
        <is>
          <t/>
        </is>
      </c>
      <c r="AT891" s="8" t="inlineStr">
        <f aca="false">IF(A891&lt;&gt;"",DEGREES(AS891),"")</f>
        <is>
          <t/>
        </is>
      </c>
      <c r="AU891" s="8" t="inlineStr">
        <f aca="false">IF(A891&lt;&gt;"",IF(OR(M891&lt;&gt;0,N891&lt;&gt;0),ATAN2(M891,N891),0),"")</f>
        <is>
          <t/>
        </is>
      </c>
      <c r="AV891" s="8" t="inlineStr">
        <f aca="false">IF(A891&lt;&gt;"",DEGREES(AU891),"")</f>
        <is>
          <t/>
        </is>
      </c>
      <c r="AW891" s="8" t="inlineStr">
        <f aca="false">IF(A891&lt;&gt;"",SQRT(SUMSQ(P891:R891)),"")</f>
        <is>
          <t/>
        </is>
      </c>
      <c r="AX891" s="8" t="inlineStr">
        <f aca="false">IF(A891&lt;&gt;"",IF(AW891&lt;&gt;0,ACOS(R891/AW891),0),"")</f>
        <is>
          <t/>
        </is>
      </c>
      <c r="AY891" s="8" t="inlineStr">
        <f aca="false">IF(A891&lt;&gt;"",DEGREES(AX891),"")</f>
        <is>
          <t/>
        </is>
      </c>
      <c r="AZ891" s="8" t="inlineStr">
        <f aca="false">IF(A891&lt;&gt;"",IF(OR(P891&lt;&gt;0,Q891&lt;&gt;0),ATAN2(P891,Q891),0),"")</f>
        <is>
          <t/>
        </is>
      </c>
      <c r="BA891" s="8" t="inlineStr">
        <f aca="false">IF(A891&lt;&gt;"",DEGREES(AZ891),"")</f>
        <is>
          <t/>
        </is>
      </c>
      <c r="BB891" s="8" t="inlineStr">
        <f aca="false">IF(A891&lt;&gt;"",SQRT(SUMSQ(S891:U891)),"")</f>
        <is>
          <t/>
        </is>
      </c>
      <c r="BC891" s="8" t="inlineStr">
        <f aca="false">IF(A891&lt;&gt;"",IF(BB891&lt;&gt;0,ACOS(U891/BB891),0),"")</f>
        <is>
          <t/>
        </is>
      </c>
      <c r="BD891" s="8" t="inlineStr">
        <f aca="false">IF(A891&lt;&gt;"",DEGREES(BC891),"")</f>
        <is>
          <t/>
        </is>
      </c>
      <c r="BE891" s="8" t="inlineStr">
        <f aca="false">IF(A891&lt;&gt;"",IF(OR(S891&lt;&gt;0,T891&lt;&gt;0),ATAN2(S891,T891),0),"")</f>
        <is>
          <t/>
        </is>
      </c>
      <c r="BF891" s="8" t="inlineStr">
        <f aca="false">IF(A891&lt;&gt;"",DEGREES(BE891),"")</f>
        <is>
          <t/>
        </is>
      </c>
      <c r="BG891" s="8" t="inlineStr">
        <f aca="false">IF(A891&lt;&gt;"",SQRT(SUMSQ(V891:X891)),"")</f>
        <is>
          <t/>
        </is>
      </c>
      <c r="BH891" s="8" t="inlineStr">
        <f aca="false">IF(A891&lt;&gt;"",IF(BG891&lt;&gt;0,ACOS(X891/BG891),0),"")</f>
        <is>
          <t/>
        </is>
      </c>
      <c r="BI891" s="8" t="inlineStr">
        <f aca="false">IF(A891&lt;&gt;"",DEGREES(BH891),"")</f>
        <is>
          <t/>
        </is>
      </c>
      <c r="BJ891" s="8" t="inlineStr">
        <f aca="false">IF(A891&lt;&gt;"",IF(OR(V891&lt;&gt;0,W891&lt;&gt;0),ATAN2(V891,W891),0),"")</f>
        <is>
          <t/>
        </is>
      </c>
      <c r="BK891" s="8" t="inlineStr">
        <f aca="false">IF(A891&lt;&gt;"",DEGREES(BJ891),"")</f>
        <is>
          <t/>
        </is>
      </c>
      <c r="BL891" s="8" t="inlineStr">
        <f aca="false">IF(A891&lt;&gt;"",SQRT(SUMSQ(Y891:AA891)),"")</f>
        <is>
          <t/>
        </is>
      </c>
      <c r="BM891" s="8" t="inlineStr">
        <f aca="false">IF(A891&lt;&gt;"",IF(BL891&lt;&gt;0,ACOS(AA891/BL891),0),"")</f>
        <is>
          <t/>
        </is>
      </c>
      <c r="BN891" s="8" t="inlineStr">
        <f aca="false">IF(A891&lt;&gt;"",DEGREES(BM891),"")</f>
        <is>
          <t/>
        </is>
      </c>
      <c r="BO891" s="8" t="inlineStr">
        <f aca="false">IF(A891&lt;&gt;"",IF(OR(Y891&lt;&gt;0,Z891&lt;&gt;0),ATAN2(Y891,Z891),0),"")</f>
        <is>
          <t/>
        </is>
      </c>
      <c r="BP891" s="8" t="inlineStr">
        <f aca="false">IF(A891&lt;&gt;"",DEGREES(BO891),"")</f>
        <is>
          <t/>
        </is>
      </c>
      <c r="BQ891" s="8" t="inlineStr">
        <f aca="false">IF(A891&lt;&gt;"",SQRT(SUMSQ(AB891:AD891)),"")</f>
        <is>
          <t/>
        </is>
      </c>
      <c r="BR891" s="8" t="inlineStr">
        <f aca="false">IF(A891&lt;&gt;"",IF(BQ891&lt;&gt;0,ACOS(AD891/BQ891),0),"")</f>
        <is>
          <t/>
        </is>
      </c>
      <c r="BS891" s="8" t="inlineStr">
        <f aca="false">IF(A891&lt;&gt;"",DEGREES(BR891),"")</f>
        <is>
          <t/>
        </is>
      </c>
      <c r="BT891" s="8" t="inlineStr">
        <f aca="false">IF(A891&lt;&gt;"",IF(OR(AB891&lt;&gt;0,AC891&lt;&gt;0),ATAN2(AB891,AC891),0),"")</f>
        <is>
          <t/>
        </is>
      </c>
      <c r="BU891" s="8" t="inlineStr">
        <f aca="false">IF(A891&lt;&gt;"",DEGREES(BT891),"")</f>
        <is>
          <t/>
        </is>
      </c>
      <c r="BV891" s="8" t="inlineStr">
        <f aca="false">IF(A891&lt;&gt;"",SQRT(SUMSQ(AE891:AG891)),"")</f>
        <is>
          <t/>
        </is>
      </c>
      <c r="BW891" s="8" t="inlineStr">
        <f aca="false">IF(A891&lt;&gt;"",IF(BV891&lt;&gt;0,ACOS(AG891/BV891),0),"")</f>
        <is>
          <t/>
        </is>
      </c>
      <c r="BX891" s="8" t="inlineStr">
        <f aca="false">IF(A891&lt;&gt;"",DEGREES(BW891),"")</f>
        <is>
          <t/>
        </is>
      </c>
      <c r="BY891" s="8" t="inlineStr">
        <f aca="false">IF(A891&lt;&gt;"",IF(OR(AF891&lt;&gt;0,AG891&lt;&gt;0),ATAN2(AF891,AG891),0),"")</f>
        <is>
          <t/>
        </is>
      </c>
      <c r="BZ891" s="8" t="inlineStr">
        <f aca="false">IF(A891&lt;&gt;"",DEGREES(BY891),"")</f>
        <is>
          <t/>
        </is>
      </c>
      <c r="CA891" s="0" t="inlineStr">
        <f aca="false">IF(A891&lt;&gt;"",IF(AND(AI891&lt;Parameters!$B$11,AI891&gt;Parameters!$B$12,AN891&lt;Parameters!$B$11,AN891&gt;Parameters!$B$12,AS891&lt;Parameters!$B$11,AS891&gt;Parameters!$B$12,AX891&lt;Parameters!$B$11,AX891&gt;Parameters!$B$12,BC891&lt;Parameters!$B$11,BC891&gt;Parameters!$B$12,BM891&lt;Parameters!$B$11,BM891&gt;Parameters!$B$12,BR891&lt;Parameters!$B$11,BR891&gt;Parameters!$B$12,BW891&lt;Parameters!$B$11,BW891&gt;Parameters!$B$12),1,0),"")</f>
        <is>
          <t/>
        </is>
      </c>
      <c r="CB891" s="0" t="inlineStr">
        <f aca="false">IF(A891&lt;&gt;"",IF(OR(AI891&lt;Parameters!$B$12,AI891&gt;Parameters!$B$11),0,1),"")</f>
        <is>
          <t/>
        </is>
      </c>
      <c r="CC891" s="0" t="inlineStr">
        <f aca="false">IF(A891&lt;&gt;"",IF(OR(AN891&lt;Parameters!$B$12,AN891&gt;Parameters!$B$11),0,1),"")</f>
        <is>
          <t/>
        </is>
      </c>
      <c r="CD891" s="0" t="inlineStr">
        <f aca="false">IF(A891&lt;&gt;"",IF(OR(AS891&lt;Parameters!$B$12,AS891&gt;Parameters!$B$11),0,1),"")</f>
        <is>
          <t/>
        </is>
      </c>
      <c r="CE891" s="0" t="inlineStr">
        <f aca="false">IF(A891&lt;&gt;"",IF(OR(AX891&lt;Parameters!$B$12,AX891&gt;Parameters!$B$11),0,1),"")</f>
        <is>
          <t/>
        </is>
      </c>
      <c r="CF891" s="0" t="inlineStr">
        <f aca="false">IF(A891&lt;&gt;"",IF(OR(BC891&lt;Parameters!$B$12,BC891&gt;Parameters!$B$11),0,1),"")</f>
        <is>
          <t/>
        </is>
      </c>
      <c r="CG891" s="0" t="inlineStr">
        <f aca="false">IF(A891&lt;&gt;"",IF(OR(BH891&lt;Parameters!$B$12,BH891&gt;Parameters!$B$11),0,1),"")</f>
        <is>
          <t/>
        </is>
      </c>
      <c r="CH891" s="0" t="inlineStr">
        <f aca="false">IF(A891&lt;&gt;"",IF(OR(BM891&lt;Parameters!$B$12,BM891&gt;Parameters!$B$11),0,1),"")</f>
        <is>
          <t/>
        </is>
      </c>
      <c r="CI891" s="0" t="inlineStr">
        <f aca="false">IF(A891&lt;&gt;"",IF(OR(BR891&lt;Parameters!$B$12,BR891&gt;Parameters!$B$11),0,1),"")</f>
        <is>
          <t/>
        </is>
      </c>
      <c r="CJ891" s="0" t="inlineStr">
        <f aca="false">IF(A891&lt;&gt;"",IF(OR(BW891&lt;Parameters!$B$12,BW891&gt;Parameters!$B$11),0,1),"")</f>
        <is>
          <t/>
        </is>
      </c>
      <c r="CK891" s="26" t="inlineStr">
        <f aca="false">IF(A891&lt;&gt;"",SUM(CB891:CJ891)/9,"")</f>
        <is>
          <t/>
        </is>
      </c>
      <c r="CL891" s="0" t="inlineStr">
        <f aca="false">IF(A891&lt;&gt;"",CK891*9,"")</f>
        <is>
          <t/>
        </is>
      </c>
      <c r="CM891" s="8" t="inlineStr">
        <f aca="false">IF(A891&lt;&gt;"",TEXT(B891,CM$2)&amp;" "&amp;TEXT(A891,CM$2),"")</f>
        <is>
          <t/>
        </is>
      </c>
    </row>
    <row r="892" customFormat="false" ht="15" hidden="false" customHeight="false" outlineLevel="0" collapsed="false">
      <c r="A892" s="0" t="inlineStr">
        <f aca="false">IF(OR(B891&lt;Parameters!$K$12,A891&lt;Parameters!$K$12),IF(A891&lt;Parameters!$K$12,A891+1,0),"")</f>
        <is>
          <t/>
        </is>
      </c>
      <c r="B892" s="0" t="inlineStr">
        <f aca="false">IF(A892&lt;&gt;"",IF(A892=0,B891+1,B891),"")</f>
        <is>
          <t/>
        </is>
      </c>
      <c r="C892" s="24" t="inlineStr">
        <f aca="false">IF(A892&lt;&gt;"",-_phi*(A892+0.5),"")</f>
        <is>
          <t/>
        </is>
      </c>
      <c r="D892" s="8" t="inlineStr">
        <f aca="false">IF(A892&lt;&gt;"",DEGREES(C892),"")</f>
        <is>
          <t/>
        </is>
      </c>
      <c r="E892" s="24" t="inlineStr">
        <f aca="false">IF(A892&lt;&gt;"",_phi*(B892+0.5),"")</f>
        <is>
          <t/>
        </is>
      </c>
      <c r="F892" s="8" t="inlineStr">
        <f aca="false">IF(A892&lt;&gt;"",DEGREES(E892),"")</f>
        <is>
          <t/>
        </is>
      </c>
      <c r="G892" s="8" t="inlineStr">
        <f aca="false">IF(A892&lt;&gt;"",LOOKUP(A892,h!$A$3:$A$30,h!$D$3:$D$30),"")</f>
        <is>
          <t/>
        </is>
      </c>
      <c r="H892" s="8" t="inlineStr">
        <f aca="false">IF(A892&lt;&gt;"",LOOKUP(B892,h!$A$3:$A$30,h!$D$3:$D$30),"")</f>
        <is>
          <t/>
        </is>
      </c>
      <c r="I892" s="8" t="inlineStr">
        <f aca="false">IF(A892&lt;&gt;"",_zif,"")</f>
        <is>
          <t/>
        </is>
      </c>
      <c r="J892" s="8" t="inlineStr">
        <f aca="false">IF(A892&lt;&gt;"",$G892+'v1 Frame'!D$3*COS($C892)+'v1 Frame'!E$3*SIN($C892)*SIN($E892)+'v1 Frame'!F$3*SIN($C892)*COS($E892),"")</f>
        <is>
          <t/>
        </is>
      </c>
      <c r="K892" s="8" t="inlineStr">
        <f aca="false">IF(A892&lt;&gt;"",$H892+'v1 Frame'!E$3*COS($E892)-'v1 Frame'!F$3*SIN($E892),"")</f>
        <is>
          <t/>
        </is>
      </c>
      <c r="L892" s="8" t="inlineStr">
        <f aca="false">IF(A892&lt;&gt;"",$I892-'v1 Frame'!D$3*SIN($C892)+'v1 Frame'!E$3*COS($C892)*SIN($E892)+'v1 Frame'!F$3*COS($C892)*COS($E892),"")</f>
        <is>
          <t/>
        </is>
      </c>
      <c r="M892" s="8" t="inlineStr">
        <f aca="false">IF(A892&lt;&gt;"",$G892+'v1 Frame'!G$3*COS($C892)+'v1 Frame'!H$3*SIN($C892)*SIN($E892)+'v1 Frame'!I$3*SIN($C892)*COS($E892),"")</f>
        <is>
          <t/>
        </is>
      </c>
      <c r="N892" s="8" t="inlineStr">
        <f aca="false">IF(A892&lt;&gt;"",$H892+'v1 Frame'!H$3*COS($E892)-'v1 Frame'!I$3*SIN($E892),"")</f>
        <is>
          <t/>
        </is>
      </c>
      <c r="O892" s="8" t="inlineStr">
        <f aca="false">IF(A892&lt;&gt;"",$I892-'v1 Frame'!G$3*SIN($C892)+'v1 Frame'!H$3*COS($C892)*SIN($E892)+'v1 Frame'!I$3*COS($C892)*COS($E892),"")</f>
        <is>
          <t/>
        </is>
      </c>
      <c r="P892" s="8" t="inlineStr">
        <f aca="false">IF(A892&lt;&gt;"",$G892+'v1 Frame'!J$3*COS($C892)+'v1 Frame'!K$3*SIN($C892)*SIN($E892)+'v1 Frame'!L$3*SIN($C892)*COS($E892),"")</f>
        <is>
          <t/>
        </is>
      </c>
      <c r="Q892" s="8" t="inlineStr">
        <f aca="false">IF(A892&lt;&gt;"",$H892+'v1 Frame'!K$3*COS($E892)-'v1 Frame'!L$3*SIN($E892),"")</f>
        <is>
          <t/>
        </is>
      </c>
      <c r="R892" s="8" t="inlineStr">
        <f aca="false">IF(A892&lt;&gt;"",$I892-'v1 Frame'!J$3*SIN($C892)+'v1 Frame'!K$3*COS($C892)*SIN($E892)+'v1 Frame'!L$3*COS($C892)*COS($E892),"")</f>
        <is>
          <t/>
        </is>
      </c>
      <c r="S892" s="8" t="inlineStr">
        <f aca="false">IF(A892&lt;&gt;"",$G892+'v1 Frame'!M$3*COS($C892)+'v1 Frame'!N$3*SIN($C892)*SIN($E892)+'v1 Frame'!O$3*SIN($C892)*COS($E892),"")</f>
        <is>
          <t/>
        </is>
      </c>
      <c r="T892" s="8" t="inlineStr">
        <f aca="false">IF(A892&lt;&gt;"",$H892+'v1 Frame'!N$3*COS($E892)-'v1 Frame'!O$3*SIN($E892),"")</f>
        <is>
          <t/>
        </is>
      </c>
      <c r="U892" s="8" t="inlineStr">
        <f aca="false">IF(A892&lt;&gt;"",$I892-'v1 Frame'!M$3*SIN($C892)+'v1 Frame'!N$3*COS($C892)*SIN($E892)+'v1 Frame'!O$3*COS($C892)*COS($E892),"")</f>
        <is>
          <t/>
        </is>
      </c>
      <c r="V892" s="8" t="inlineStr">
        <f aca="false">IF(A892&lt;&gt;"",$G892+'v1 Frame'!P$3*COS($C892)+'v1 Frame'!Q$3*SIN($C892)*SIN($E892)+'v1 Frame'!R$3*SIN($C892)*COS($E892),"")</f>
        <is>
          <t/>
        </is>
      </c>
      <c r="W892" s="8" t="inlineStr">
        <f aca="false">IF(A892&lt;&gt;"",$H892+'v1 Frame'!Q$3*COS($E892)-'v1 Frame'!R$3*SIN($E892),"")</f>
        <is>
          <t/>
        </is>
      </c>
      <c r="X892" s="8" t="inlineStr">
        <f aca="false">IF(A892&lt;&gt;"",$I892-'v1 Frame'!P$3*SIN($C892)+'v1 Frame'!Q$3*COS($C892)*SIN($E892)+'v1 Frame'!R$3*COS($C892)*COS($E892),"")</f>
        <is>
          <t/>
        </is>
      </c>
      <c r="Y892" s="8" t="inlineStr">
        <f aca="false">IF(A892&lt;&gt;"",$G892+'v1 Frame'!S$3*COS($C892)+'v1 Frame'!T$3*SIN($C892)*SIN($E892)+'v1 Frame'!U$3*SIN($C892)*COS($E892),"")</f>
        <is>
          <t/>
        </is>
      </c>
      <c r="Z892" s="8" t="inlineStr">
        <f aca="false">IF(A892&lt;&gt;"",$H892+'v1 Frame'!T$3*COS($E892)-'v1 Frame'!U$3*SIN($E892),"")</f>
        <is>
          <t/>
        </is>
      </c>
      <c r="AA892" s="8" t="inlineStr">
        <f aca="false">IF(A892&lt;&gt;"",$I892-'v1 Frame'!S$3*SIN($C892)+'v1 Frame'!T$3*COS($C892)*SIN($E892)+'v1 Frame'!U$3*COS($C892)*COS($E892),"")</f>
        <is>
          <t/>
        </is>
      </c>
      <c r="AB892" s="8" t="inlineStr">
        <f aca="false">IF(A892&lt;&gt;"",$G892+'v1 Frame'!V$3*COS($C892)+'v1 Frame'!W$3*SIN($C892)*SIN($E892)+'v1 Frame'!X$3*SIN($C892)*COS($E892),"")</f>
        <is>
          <t/>
        </is>
      </c>
      <c r="AC892" s="8" t="inlineStr">
        <f aca="false">IF(A892&lt;&gt;"",$H892+'v1 Frame'!W$3*COS($E892)-'v1 Frame'!X$3*SIN($E892),"")</f>
        <is>
          <t/>
        </is>
      </c>
      <c r="AD892" s="8" t="inlineStr">
        <f aca="false">IF(A892&lt;&gt;"",$I892-'v1 Frame'!V$3*SIN($C892)+'v1 Frame'!W$3*COS($C892)*SIN($E892)+'v1 Frame'!X$3*COS($C892)*COS($E892),"")</f>
        <is>
          <t/>
        </is>
      </c>
      <c r="AE892" s="25" t="inlineStr">
        <f aca="false">IF(A892&lt;&gt;"",$G892+'v1 Frame'!Y$3*COS($C892)+'v1 Frame'!Z$3*SIN($C892)*SIN($E892)+'v1 Frame'!AA$3*SIN($C892)*COS($E892),"")</f>
        <is>
          <t/>
        </is>
      </c>
      <c r="AF892" s="25" t="inlineStr">
        <f aca="false">IF(A892&lt;&gt;"",$H892+'v1 Frame'!Z$3*COS($E892)-'v1 Frame'!AA$3*SIN($E892),"")</f>
        <is>
          <t/>
        </is>
      </c>
      <c r="AG892" s="25" t="inlineStr">
        <f aca="false">IF(A892&lt;&gt;"",$I892-'v1 Frame'!Y$3*SIN($C892)+'v1 Frame'!Z$3*COS($C892)*SIN($E892)+'v1 Frame'!AA$3*COS($C892)*COS($E892),"")</f>
        <is>
          <t/>
        </is>
      </c>
      <c r="AH892" s="8" t="inlineStr">
        <f aca="false">IF(A892&lt;&gt;"",SQRT(SUMSQ(G892:I892)),"")</f>
        <is>
          <t/>
        </is>
      </c>
      <c r="AI892" s="8" t="inlineStr">
        <f aca="false">IF(A892&lt;&gt;"",IF(AH892&lt;&gt;0,ACOS(I892/AH892),0),"")</f>
        <is>
          <t/>
        </is>
      </c>
      <c r="AJ892" s="8" t="inlineStr">
        <f aca="false">IF(A892&lt;&gt;"",DEGREES(AI892),"")</f>
        <is>
          <t/>
        </is>
      </c>
      <c r="AK892" s="8" t="inlineStr">
        <f aca="false">IF(A892&lt;&gt;"",IF(OR(G892&lt;&gt;0,H892&lt;&gt;0),ATAN2(G892,H892),0),"")</f>
        <is>
          <t/>
        </is>
      </c>
      <c r="AL892" s="8" t="inlineStr">
        <f aca="false">IF(A892&lt;&gt;"",DEGREES(AK892),"")</f>
        <is>
          <t/>
        </is>
      </c>
      <c r="AM892" s="8" t="inlineStr">
        <f aca="false">IF(A892&lt;&gt;"",SQRT(SUMSQ(J892:L892)),"")</f>
        <is>
          <t/>
        </is>
      </c>
      <c r="AN892" s="8" t="inlineStr">
        <f aca="false">IF(A892&lt;&gt;"",IF(AM892&lt;&gt;0,ACOS(L892/AM892),0),"")</f>
        <is>
          <t/>
        </is>
      </c>
      <c r="AO892" s="8" t="inlineStr">
        <f aca="false">IF(A892&lt;&gt;"",DEGREES(AN892),"")</f>
        <is>
          <t/>
        </is>
      </c>
      <c r="AP892" s="8" t="inlineStr">
        <f aca="false">IF(A892&lt;&gt;"",IF(OR(J892&lt;&gt;0,K892&lt;&gt;0),ATAN2(J892,K892),0),"")</f>
        <is>
          <t/>
        </is>
      </c>
      <c r="AQ892" s="8" t="inlineStr">
        <f aca="false">IF(A892&lt;&gt;"",DEGREES(AP892),"")</f>
        <is>
          <t/>
        </is>
      </c>
      <c r="AR892" s="8" t="inlineStr">
        <f aca="false">IF(A892&lt;&gt;"",SQRT(SUMSQ(M892:O892)),"")</f>
        <is>
          <t/>
        </is>
      </c>
      <c r="AS892" s="8" t="inlineStr">
        <f aca="false">IF(A892&lt;&gt;"",IF(AR892&lt;&gt;0,ACOS(O892/AR892),0),"")</f>
        <is>
          <t/>
        </is>
      </c>
      <c r="AT892" s="8" t="inlineStr">
        <f aca="false">IF(A892&lt;&gt;"",DEGREES(AS892),"")</f>
        <is>
          <t/>
        </is>
      </c>
      <c r="AU892" s="8" t="inlineStr">
        <f aca="false">IF(A892&lt;&gt;"",IF(OR(M892&lt;&gt;0,N892&lt;&gt;0),ATAN2(M892,N892),0),"")</f>
        <is>
          <t/>
        </is>
      </c>
      <c r="AV892" s="8" t="inlineStr">
        <f aca="false">IF(A892&lt;&gt;"",DEGREES(AU892),"")</f>
        <is>
          <t/>
        </is>
      </c>
      <c r="AW892" s="8" t="inlineStr">
        <f aca="false">IF(A892&lt;&gt;"",SQRT(SUMSQ(P892:R892)),"")</f>
        <is>
          <t/>
        </is>
      </c>
      <c r="AX892" s="8" t="inlineStr">
        <f aca="false">IF(A892&lt;&gt;"",IF(AW892&lt;&gt;0,ACOS(R892/AW892),0),"")</f>
        <is>
          <t/>
        </is>
      </c>
      <c r="AY892" s="8" t="inlineStr">
        <f aca="false">IF(A892&lt;&gt;"",DEGREES(AX892),"")</f>
        <is>
          <t/>
        </is>
      </c>
      <c r="AZ892" s="8" t="inlineStr">
        <f aca="false">IF(A892&lt;&gt;"",IF(OR(P892&lt;&gt;0,Q892&lt;&gt;0),ATAN2(P892,Q892),0),"")</f>
        <is>
          <t/>
        </is>
      </c>
      <c r="BA892" s="8" t="inlineStr">
        <f aca="false">IF(A892&lt;&gt;"",DEGREES(AZ892),"")</f>
        <is>
          <t/>
        </is>
      </c>
      <c r="BB892" s="8" t="inlineStr">
        <f aca="false">IF(A892&lt;&gt;"",SQRT(SUMSQ(S892:U892)),"")</f>
        <is>
          <t/>
        </is>
      </c>
      <c r="BC892" s="8" t="inlineStr">
        <f aca="false">IF(A892&lt;&gt;"",IF(BB892&lt;&gt;0,ACOS(U892/BB892),0),"")</f>
        <is>
          <t/>
        </is>
      </c>
      <c r="BD892" s="8" t="inlineStr">
        <f aca="false">IF(A892&lt;&gt;"",DEGREES(BC892),"")</f>
        <is>
          <t/>
        </is>
      </c>
      <c r="BE892" s="8" t="inlineStr">
        <f aca="false">IF(A892&lt;&gt;"",IF(OR(S892&lt;&gt;0,T892&lt;&gt;0),ATAN2(S892,T892),0),"")</f>
        <is>
          <t/>
        </is>
      </c>
      <c r="BF892" s="8" t="inlineStr">
        <f aca="false">IF(A892&lt;&gt;"",DEGREES(BE892),"")</f>
        <is>
          <t/>
        </is>
      </c>
      <c r="BG892" s="8" t="inlineStr">
        <f aca="false">IF(A892&lt;&gt;"",SQRT(SUMSQ(V892:X892)),"")</f>
        <is>
          <t/>
        </is>
      </c>
      <c r="BH892" s="8" t="inlineStr">
        <f aca="false">IF(A892&lt;&gt;"",IF(BG892&lt;&gt;0,ACOS(X892/BG892),0),"")</f>
        <is>
          <t/>
        </is>
      </c>
      <c r="BI892" s="8" t="inlineStr">
        <f aca="false">IF(A892&lt;&gt;"",DEGREES(BH892),"")</f>
        <is>
          <t/>
        </is>
      </c>
      <c r="BJ892" s="8" t="inlineStr">
        <f aca="false">IF(A892&lt;&gt;"",IF(OR(V892&lt;&gt;0,W892&lt;&gt;0),ATAN2(V892,W892),0),"")</f>
        <is>
          <t/>
        </is>
      </c>
      <c r="BK892" s="8" t="inlineStr">
        <f aca="false">IF(A892&lt;&gt;"",DEGREES(BJ892),"")</f>
        <is>
          <t/>
        </is>
      </c>
      <c r="BL892" s="8" t="inlineStr">
        <f aca="false">IF(A892&lt;&gt;"",SQRT(SUMSQ(Y892:AA892)),"")</f>
        <is>
          <t/>
        </is>
      </c>
      <c r="BM892" s="8" t="inlineStr">
        <f aca="false">IF(A892&lt;&gt;"",IF(BL892&lt;&gt;0,ACOS(AA892/BL892),0),"")</f>
        <is>
          <t/>
        </is>
      </c>
      <c r="BN892" s="8" t="inlineStr">
        <f aca="false">IF(A892&lt;&gt;"",DEGREES(BM892),"")</f>
        <is>
          <t/>
        </is>
      </c>
      <c r="BO892" s="8" t="inlineStr">
        <f aca="false">IF(A892&lt;&gt;"",IF(OR(Y892&lt;&gt;0,Z892&lt;&gt;0),ATAN2(Y892,Z892),0),"")</f>
        <is>
          <t/>
        </is>
      </c>
      <c r="BP892" s="8" t="inlineStr">
        <f aca="false">IF(A892&lt;&gt;"",DEGREES(BO892),"")</f>
        <is>
          <t/>
        </is>
      </c>
      <c r="BQ892" s="8" t="inlineStr">
        <f aca="false">IF(A892&lt;&gt;"",SQRT(SUMSQ(AB892:AD892)),"")</f>
        <is>
          <t/>
        </is>
      </c>
      <c r="BR892" s="8" t="inlineStr">
        <f aca="false">IF(A892&lt;&gt;"",IF(BQ892&lt;&gt;0,ACOS(AD892/BQ892),0),"")</f>
        <is>
          <t/>
        </is>
      </c>
      <c r="BS892" s="8" t="inlineStr">
        <f aca="false">IF(A892&lt;&gt;"",DEGREES(BR892),"")</f>
        <is>
          <t/>
        </is>
      </c>
      <c r="BT892" s="8" t="inlineStr">
        <f aca="false">IF(A892&lt;&gt;"",IF(OR(AB892&lt;&gt;0,AC892&lt;&gt;0),ATAN2(AB892,AC892),0),"")</f>
        <is>
          <t/>
        </is>
      </c>
      <c r="BU892" s="8" t="inlineStr">
        <f aca="false">IF(A892&lt;&gt;"",DEGREES(BT892),"")</f>
        <is>
          <t/>
        </is>
      </c>
      <c r="BV892" s="8" t="inlineStr">
        <f aca="false">IF(A892&lt;&gt;"",SQRT(SUMSQ(AE892:AG892)),"")</f>
        <is>
          <t/>
        </is>
      </c>
      <c r="BW892" s="8" t="inlineStr">
        <f aca="false">IF(A892&lt;&gt;"",IF(BV892&lt;&gt;0,ACOS(AG892/BV892),0),"")</f>
        <is>
          <t/>
        </is>
      </c>
      <c r="BX892" s="8" t="inlineStr">
        <f aca="false">IF(A892&lt;&gt;"",DEGREES(BW892),"")</f>
        <is>
          <t/>
        </is>
      </c>
      <c r="BY892" s="8" t="inlineStr">
        <f aca="false">IF(A892&lt;&gt;"",IF(OR(AF892&lt;&gt;0,AG892&lt;&gt;0),ATAN2(AF892,AG892),0),"")</f>
        <is>
          <t/>
        </is>
      </c>
      <c r="BZ892" s="8" t="inlineStr">
        <f aca="false">IF(A892&lt;&gt;"",DEGREES(BY892),"")</f>
        <is>
          <t/>
        </is>
      </c>
      <c r="CA892" s="0" t="inlineStr">
        <f aca="false">IF(A892&lt;&gt;"",IF(AND(AI892&lt;Parameters!$B$11,AI892&gt;Parameters!$B$12,AN892&lt;Parameters!$B$11,AN892&gt;Parameters!$B$12,AS892&lt;Parameters!$B$11,AS892&gt;Parameters!$B$12,AX892&lt;Parameters!$B$11,AX892&gt;Parameters!$B$12,BC892&lt;Parameters!$B$11,BC892&gt;Parameters!$B$12,BM892&lt;Parameters!$B$11,BM892&gt;Parameters!$B$12,BR892&lt;Parameters!$B$11,BR892&gt;Parameters!$B$12,BW892&lt;Parameters!$B$11,BW892&gt;Parameters!$B$12),1,0),"")</f>
        <is>
          <t/>
        </is>
      </c>
      <c r="CB892" s="0" t="inlineStr">
        <f aca="false">IF(A892&lt;&gt;"",IF(OR(AI892&lt;Parameters!$B$12,AI892&gt;Parameters!$B$11),0,1),"")</f>
        <is>
          <t/>
        </is>
      </c>
      <c r="CC892" s="0" t="inlineStr">
        <f aca="false">IF(A892&lt;&gt;"",IF(OR(AN892&lt;Parameters!$B$12,AN892&gt;Parameters!$B$11),0,1),"")</f>
        <is>
          <t/>
        </is>
      </c>
      <c r="CD892" s="0" t="inlineStr">
        <f aca="false">IF(A892&lt;&gt;"",IF(OR(AS892&lt;Parameters!$B$12,AS892&gt;Parameters!$B$11),0,1),"")</f>
        <is>
          <t/>
        </is>
      </c>
      <c r="CE892" s="0" t="inlineStr">
        <f aca="false">IF(A892&lt;&gt;"",IF(OR(AX892&lt;Parameters!$B$12,AX892&gt;Parameters!$B$11),0,1),"")</f>
        <is>
          <t/>
        </is>
      </c>
      <c r="CF892" s="0" t="inlineStr">
        <f aca="false">IF(A892&lt;&gt;"",IF(OR(BC892&lt;Parameters!$B$12,BC892&gt;Parameters!$B$11),0,1),"")</f>
        <is>
          <t/>
        </is>
      </c>
      <c r="CG892" s="0" t="inlineStr">
        <f aca="false">IF(A892&lt;&gt;"",IF(OR(BH892&lt;Parameters!$B$12,BH892&gt;Parameters!$B$11),0,1),"")</f>
        <is>
          <t/>
        </is>
      </c>
      <c r="CH892" s="0" t="inlineStr">
        <f aca="false">IF(A892&lt;&gt;"",IF(OR(BM892&lt;Parameters!$B$12,BM892&gt;Parameters!$B$11),0,1),"")</f>
        <is>
          <t/>
        </is>
      </c>
      <c r="CI892" s="0" t="inlineStr">
        <f aca="false">IF(A892&lt;&gt;"",IF(OR(BR892&lt;Parameters!$B$12,BR892&gt;Parameters!$B$11),0,1),"")</f>
        <is>
          <t/>
        </is>
      </c>
      <c r="CJ892" s="0" t="inlineStr">
        <f aca="false">IF(A892&lt;&gt;"",IF(OR(BW892&lt;Parameters!$B$12,BW892&gt;Parameters!$B$11),0,1),"")</f>
        <is>
          <t/>
        </is>
      </c>
      <c r="CK892" s="26" t="inlineStr">
        <f aca="false">IF(A892&lt;&gt;"",SUM(CB892:CJ892)/9,"")</f>
        <is>
          <t/>
        </is>
      </c>
      <c r="CL892" s="0" t="inlineStr">
        <f aca="false">IF(A892&lt;&gt;"",CK892*9,"")</f>
        <is>
          <t/>
        </is>
      </c>
      <c r="CM892" s="8" t="inlineStr">
        <f aca="false">IF(A892&lt;&gt;"",TEXT(B892,CM$2)&amp;" "&amp;TEXT(A892,CM$2),"")</f>
        <is>
          <t/>
        </is>
      </c>
    </row>
    <row r="893" customFormat="false" ht="15" hidden="false" customHeight="false" outlineLevel="0" collapsed="false">
      <c r="A893" s="0" t="inlineStr">
        <f aca="false">IF(OR(B892&lt;Parameters!$K$12,A892&lt;Parameters!$K$12),IF(A892&lt;Parameters!$K$12,A892+1,0),"")</f>
        <is>
          <t/>
        </is>
      </c>
      <c r="B893" s="0" t="inlineStr">
        <f aca="false">IF(A893&lt;&gt;"",IF(A893=0,B892+1,B892),"")</f>
        <is>
          <t/>
        </is>
      </c>
      <c r="C893" s="24" t="inlineStr">
        <f aca="false">IF(A893&lt;&gt;"",-_phi*(A893+0.5),"")</f>
        <is>
          <t/>
        </is>
      </c>
      <c r="D893" s="8" t="inlineStr">
        <f aca="false">IF(A893&lt;&gt;"",DEGREES(C893),"")</f>
        <is>
          <t/>
        </is>
      </c>
      <c r="E893" s="24" t="inlineStr">
        <f aca="false">IF(A893&lt;&gt;"",_phi*(B893+0.5),"")</f>
        <is>
          <t/>
        </is>
      </c>
      <c r="F893" s="8" t="inlineStr">
        <f aca="false">IF(A893&lt;&gt;"",DEGREES(E893),"")</f>
        <is>
          <t/>
        </is>
      </c>
      <c r="G893" s="8" t="inlineStr">
        <f aca="false">IF(A893&lt;&gt;"",LOOKUP(A893,h!$A$3:$A$30,h!$D$3:$D$30),"")</f>
        <is>
          <t/>
        </is>
      </c>
      <c r="H893" s="8" t="inlineStr">
        <f aca="false">IF(A893&lt;&gt;"",LOOKUP(B893,h!$A$3:$A$30,h!$D$3:$D$30),"")</f>
        <is>
          <t/>
        </is>
      </c>
      <c r="I893" s="8" t="inlineStr">
        <f aca="false">IF(A893&lt;&gt;"",_zif,"")</f>
        <is>
          <t/>
        </is>
      </c>
      <c r="J893" s="8" t="inlineStr">
        <f aca="false">IF(A893&lt;&gt;"",$G893+'v1 Frame'!D$3*COS($C893)+'v1 Frame'!E$3*SIN($C893)*SIN($E893)+'v1 Frame'!F$3*SIN($C893)*COS($E893),"")</f>
        <is>
          <t/>
        </is>
      </c>
      <c r="K893" s="8" t="inlineStr">
        <f aca="false">IF(A893&lt;&gt;"",$H893+'v1 Frame'!E$3*COS($E893)-'v1 Frame'!F$3*SIN($E893),"")</f>
        <is>
          <t/>
        </is>
      </c>
      <c r="L893" s="8" t="inlineStr">
        <f aca="false">IF(A893&lt;&gt;"",$I893-'v1 Frame'!D$3*SIN($C893)+'v1 Frame'!E$3*COS($C893)*SIN($E893)+'v1 Frame'!F$3*COS($C893)*COS($E893),"")</f>
        <is>
          <t/>
        </is>
      </c>
      <c r="M893" s="8" t="inlineStr">
        <f aca="false">IF(A893&lt;&gt;"",$G893+'v1 Frame'!G$3*COS($C893)+'v1 Frame'!H$3*SIN($C893)*SIN($E893)+'v1 Frame'!I$3*SIN($C893)*COS($E893),"")</f>
        <is>
          <t/>
        </is>
      </c>
      <c r="N893" s="8" t="inlineStr">
        <f aca="false">IF(A893&lt;&gt;"",$H893+'v1 Frame'!H$3*COS($E893)-'v1 Frame'!I$3*SIN($E893),"")</f>
        <is>
          <t/>
        </is>
      </c>
      <c r="O893" s="8" t="inlineStr">
        <f aca="false">IF(A893&lt;&gt;"",$I893-'v1 Frame'!G$3*SIN($C893)+'v1 Frame'!H$3*COS($C893)*SIN($E893)+'v1 Frame'!I$3*COS($C893)*COS($E893),"")</f>
        <is>
          <t/>
        </is>
      </c>
      <c r="P893" s="8" t="inlineStr">
        <f aca="false">IF(A893&lt;&gt;"",$G893+'v1 Frame'!J$3*COS($C893)+'v1 Frame'!K$3*SIN($C893)*SIN($E893)+'v1 Frame'!L$3*SIN($C893)*COS($E893),"")</f>
        <is>
          <t/>
        </is>
      </c>
      <c r="Q893" s="8" t="inlineStr">
        <f aca="false">IF(A893&lt;&gt;"",$H893+'v1 Frame'!K$3*COS($E893)-'v1 Frame'!L$3*SIN($E893),"")</f>
        <is>
          <t/>
        </is>
      </c>
      <c r="R893" s="8" t="inlineStr">
        <f aca="false">IF(A893&lt;&gt;"",$I893-'v1 Frame'!J$3*SIN($C893)+'v1 Frame'!K$3*COS($C893)*SIN($E893)+'v1 Frame'!L$3*COS($C893)*COS($E893),"")</f>
        <is>
          <t/>
        </is>
      </c>
      <c r="S893" s="8" t="inlineStr">
        <f aca="false">IF(A893&lt;&gt;"",$G893+'v1 Frame'!M$3*COS($C893)+'v1 Frame'!N$3*SIN($C893)*SIN($E893)+'v1 Frame'!O$3*SIN($C893)*COS($E893),"")</f>
        <is>
          <t/>
        </is>
      </c>
      <c r="T893" s="8" t="inlineStr">
        <f aca="false">IF(A893&lt;&gt;"",$H893+'v1 Frame'!N$3*COS($E893)-'v1 Frame'!O$3*SIN($E893),"")</f>
        <is>
          <t/>
        </is>
      </c>
      <c r="U893" s="8" t="inlineStr">
        <f aca="false">IF(A893&lt;&gt;"",$I893-'v1 Frame'!M$3*SIN($C893)+'v1 Frame'!N$3*COS($C893)*SIN($E893)+'v1 Frame'!O$3*COS($C893)*COS($E893),"")</f>
        <is>
          <t/>
        </is>
      </c>
      <c r="V893" s="8" t="inlineStr">
        <f aca="false">IF(A893&lt;&gt;"",$G893+'v1 Frame'!P$3*COS($C893)+'v1 Frame'!Q$3*SIN($C893)*SIN($E893)+'v1 Frame'!R$3*SIN($C893)*COS($E893),"")</f>
        <is>
          <t/>
        </is>
      </c>
      <c r="W893" s="8" t="inlineStr">
        <f aca="false">IF(A893&lt;&gt;"",$H893+'v1 Frame'!Q$3*COS($E893)-'v1 Frame'!R$3*SIN($E893),"")</f>
        <is>
          <t/>
        </is>
      </c>
      <c r="X893" s="8" t="inlineStr">
        <f aca="false">IF(A893&lt;&gt;"",$I893-'v1 Frame'!P$3*SIN($C893)+'v1 Frame'!Q$3*COS($C893)*SIN($E893)+'v1 Frame'!R$3*COS($C893)*COS($E893),"")</f>
        <is>
          <t/>
        </is>
      </c>
      <c r="Y893" s="8" t="inlineStr">
        <f aca="false">IF(A893&lt;&gt;"",$G893+'v1 Frame'!S$3*COS($C893)+'v1 Frame'!T$3*SIN($C893)*SIN($E893)+'v1 Frame'!U$3*SIN($C893)*COS($E893),"")</f>
        <is>
          <t/>
        </is>
      </c>
      <c r="Z893" s="8" t="inlineStr">
        <f aca="false">IF(A893&lt;&gt;"",$H893+'v1 Frame'!T$3*COS($E893)-'v1 Frame'!U$3*SIN($E893),"")</f>
        <is>
          <t/>
        </is>
      </c>
      <c r="AA893" s="8" t="inlineStr">
        <f aca="false">IF(A893&lt;&gt;"",$I893-'v1 Frame'!S$3*SIN($C893)+'v1 Frame'!T$3*COS($C893)*SIN($E893)+'v1 Frame'!U$3*COS($C893)*COS($E893),"")</f>
        <is>
          <t/>
        </is>
      </c>
      <c r="AB893" s="8" t="inlineStr">
        <f aca="false">IF(A893&lt;&gt;"",$G893+'v1 Frame'!V$3*COS($C893)+'v1 Frame'!W$3*SIN($C893)*SIN($E893)+'v1 Frame'!X$3*SIN($C893)*COS($E893),"")</f>
        <is>
          <t/>
        </is>
      </c>
      <c r="AC893" s="8" t="inlineStr">
        <f aca="false">IF(A893&lt;&gt;"",$H893+'v1 Frame'!W$3*COS($E893)-'v1 Frame'!X$3*SIN($E893),"")</f>
        <is>
          <t/>
        </is>
      </c>
      <c r="AD893" s="8" t="inlineStr">
        <f aca="false">IF(A893&lt;&gt;"",$I893-'v1 Frame'!V$3*SIN($C893)+'v1 Frame'!W$3*COS($C893)*SIN($E893)+'v1 Frame'!X$3*COS($C893)*COS($E893),"")</f>
        <is>
          <t/>
        </is>
      </c>
      <c r="AE893" s="25" t="inlineStr">
        <f aca="false">IF(A893&lt;&gt;"",$G893+'v1 Frame'!Y$3*COS($C893)+'v1 Frame'!Z$3*SIN($C893)*SIN($E893)+'v1 Frame'!AA$3*SIN($C893)*COS($E893),"")</f>
        <is>
          <t/>
        </is>
      </c>
      <c r="AF893" s="25" t="inlineStr">
        <f aca="false">IF(A893&lt;&gt;"",$H893+'v1 Frame'!Z$3*COS($E893)-'v1 Frame'!AA$3*SIN($E893),"")</f>
        <is>
          <t/>
        </is>
      </c>
      <c r="AG893" s="25" t="inlineStr">
        <f aca="false">IF(A893&lt;&gt;"",$I893-'v1 Frame'!Y$3*SIN($C893)+'v1 Frame'!Z$3*COS($C893)*SIN($E893)+'v1 Frame'!AA$3*COS($C893)*COS($E893),"")</f>
        <is>
          <t/>
        </is>
      </c>
      <c r="AH893" s="8" t="inlineStr">
        <f aca="false">IF(A893&lt;&gt;"",SQRT(SUMSQ(G893:I893)),"")</f>
        <is>
          <t/>
        </is>
      </c>
      <c r="AI893" s="8" t="inlineStr">
        <f aca="false">IF(A893&lt;&gt;"",IF(AH893&lt;&gt;0,ACOS(I893/AH893),0),"")</f>
        <is>
          <t/>
        </is>
      </c>
      <c r="AJ893" s="8" t="inlineStr">
        <f aca="false">IF(A893&lt;&gt;"",DEGREES(AI893),"")</f>
        <is>
          <t/>
        </is>
      </c>
      <c r="AK893" s="8" t="inlineStr">
        <f aca="false">IF(A893&lt;&gt;"",IF(OR(G893&lt;&gt;0,H893&lt;&gt;0),ATAN2(G893,H893),0),"")</f>
        <is>
          <t/>
        </is>
      </c>
      <c r="AL893" s="8" t="inlineStr">
        <f aca="false">IF(A893&lt;&gt;"",DEGREES(AK893),"")</f>
        <is>
          <t/>
        </is>
      </c>
      <c r="AM893" s="8" t="inlineStr">
        <f aca="false">IF(A893&lt;&gt;"",SQRT(SUMSQ(J893:L893)),"")</f>
        <is>
          <t/>
        </is>
      </c>
      <c r="AN893" s="8" t="inlineStr">
        <f aca="false">IF(A893&lt;&gt;"",IF(AM893&lt;&gt;0,ACOS(L893/AM893),0),"")</f>
        <is>
          <t/>
        </is>
      </c>
      <c r="AO893" s="8" t="inlineStr">
        <f aca="false">IF(A893&lt;&gt;"",DEGREES(AN893),"")</f>
        <is>
          <t/>
        </is>
      </c>
      <c r="AP893" s="8" t="inlineStr">
        <f aca="false">IF(A893&lt;&gt;"",IF(OR(J893&lt;&gt;0,K893&lt;&gt;0),ATAN2(J893,K893),0),"")</f>
        <is>
          <t/>
        </is>
      </c>
      <c r="AQ893" s="8" t="inlineStr">
        <f aca="false">IF(A893&lt;&gt;"",DEGREES(AP893),"")</f>
        <is>
          <t/>
        </is>
      </c>
      <c r="AR893" s="8" t="inlineStr">
        <f aca="false">IF(A893&lt;&gt;"",SQRT(SUMSQ(M893:O893)),"")</f>
        <is>
          <t/>
        </is>
      </c>
      <c r="AS893" s="8" t="inlineStr">
        <f aca="false">IF(A893&lt;&gt;"",IF(AR893&lt;&gt;0,ACOS(O893/AR893),0),"")</f>
        <is>
          <t/>
        </is>
      </c>
      <c r="AT893" s="8" t="inlineStr">
        <f aca="false">IF(A893&lt;&gt;"",DEGREES(AS893),"")</f>
        <is>
          <t/>
        </is>
      </c>
      <c r="AU893" s="8" t="inlineStr">
        <f aca="false">IF(A893&lt;&gt;"",IF(OR(M893&lt;&gt;0,N893&lt;&gt;0),ATAN2(M893,N893),0),"")</f>
        <is>
          <t/>
        </is>
      </c>
      <c r="AV893" s="8" t="inlineStr">
        <f aca="false">IF(A893&lt;&gt;"",DEGREES(AU893),"")</f>
        <is>
          <t/>
        </is>
      </c>
      <c r="AW893" s="8" t="inlineStr">
        <f aca="false">IF(A893&lt;&gt;"",SQRT(SUMSQ(P893:R893)),"")</f>
        <is>
          <t/>
        </is>
      </c>
      <c r="AX893" s="8" t="inlineStr">
        <f aca="false">IF(A893&lt;&gt;"",IF(AW893&lt;&gt;0,ACOS(R893/AW893),0),"")</f>
        <is>
          <t/>
        </is>
      </c>
      <c r="AY893" s="8" t="inlineStr">
        <f aca="false">IF(A893&lt;&gt;"",DEGREES(AX893),"")</f>
        <is>
          <t/>
        </is>
      </c>
      <c r="AZ893" s="8" t="inlineStr">
        <f aca="false">IF(A893&lt;&gt;"",IF(OR(P893&lt;&gt;0,Q893&lt;&gt;0),ATAN2(P893,Q893),0),"")</f>
        <is>
          <t/>
        </is>
      </c>
      <c r="BA893" s="8" t="inlineStr">
        <f aca="false">IF(A893&lt;&gt;"",DEGREES(AZ893),"")</f>
        <is>
          <t/>
        </is>
      </c>
      <c r="BB893" s="8" t="inlineStr">
        <f aca="false">IF(A893&lt;&gt;"",SQRT(SUMSQ(S893:U893)),"")</f>
        <is>
          <t/>
        </is>
      </c>
      <c r="BC893" s="8" t="inlineStr">
        <f aca="false">IF(A893&lt;&gt;"",IF(BB893&lt;&gt;0,ACOS(U893/BB893),0),"")</f>
        <is>
          <t/>
        </is>
      </c>
      <c r="BD893" s="8" t="inlineStr">
        <f aca="false">IF(A893&lt;&gt;"",DEGREES(BC893),"")</f>
        <is>
          <t/>
        </is>
      </c>
      <c r="BE893" s="8" t="inlineStr">
        <f aca="false">IF(A893&lt;&gt;"",IF(OR(S893&lt;&gt;0,T893&lt;&gt;0),ATAN2(S893,T893),0),"")</f>
        <is>
          <t/>
        </is>
      </c>
      <c r="BF893" s="8" t="inlineStr">
        <f aca="false">IF(A893&lt;&gt;"",DEGREES(BE893),"")</f>
        <is>
          <t/>
        </is>
      </c>
      <c r="BG893" s="8" t="inlineStr">
        <f aca="false">IF(A893&lt;&gt;"",SQRT(SUMSQ(V893:X893)),"")</f>
        <is>
          <t/>
        </is>
      </c>
      <c r="BH893" s="8" t="inlineStr">
        <f aca="false">IF(A893&lt;&gt;"",IF(BG893&lt;&gt;0,ACOS(X893/BG893),0),"")</f>
        <is>
          <t/>
        </is>
      </c>
      <c r="BI893" s="8" t="inlineStr">
        <f aca="false">IF(A893&lt;&gt;"",DEGREES(BH893),"")</f>
        <is>
          <t/>
        </is>
      </c>
      <c r="BJ893" s="8" t="inlineStr">
        <f aca="false">IF(A893&lt;&gt;"",IF(OR(V893&lt;&gt;0,W893&lt;&gt;0),ATAN2(V893,W893),0),"")</f>
        <is>
          <t/>
        </is>
      </c>
      <c r="BK893" s="8" t="inlineStr">
        <f aca="false">IF(A893&lt;&gt;"",DEGREES(BJ893),"")</f>
        <is>
          <t/>
        </is>
      </c>
      <c r="BL893" s="8" t="inlineStr">
        <f aca="false">IF(A893&lt;&gt;"",SQRT(SUMSQ(Y893:AA893)),"")</f>
        <is>
          <t/>
        </is>
      </c>
      <c r="BM893" s="8" t="inlineStr">
        <f aca="false">IF(A893&lt;&gt;"",IF(BL893&lt;&gt;0,ACOS(AA893/BL893),0),"")</f>
        <is>
          <t/>
        </is>
      </c>
      <c r="BN893" s="8" t="inlineStr">
        <f aca="false">IF(A893&lt;&gt;"",DEGREES(BM893),"")</f>
        <is>
          <t/>
        </is>
      </c>
      <c r="BO893" s="8" t="inlineStr">
        <f aca="false">IF(A893&lt;&gt;"",IF(OR(Y893&lt;&gt;0,Z893&lt;&gt;0),ATAN2(Y893,Z893),0),"")</f>
        <is>
          <t/>
        </is>
      </c>
      <c r="BP893" s="8" t="inlineStr">
        <f aca="false">IF(A893&lt;&gt;"",DEGREES(BO893),"")</f>
        <is>
          <t/>
        </is>
      </c>
      <c r="BQ893" s="8" t="inlineStr">
        <f aca="false">IF(A893&lt;&gt;"",SQRT(SUMSQ(AB893:AD893)),"")</f>
        <is>
          <t/>
        </is>
      </c>
      <c r="BR893" s="8" t="inlineStr">
        <f aca="false">IF(A893&lt;&gt;"",IF(BQ893&lt;&gt;0,ACOS(AD893/BQ893),0),"")</f>
        <is>
          <t/>
        </is>
      </c>
      <c r="BS893" s="8" t="inlineStr">
        <f aca="false">IF(A893&lt;&gt;"",DEGREES(BR893),"")</f>
        <is>
          <t/>
        </is>
      </c>
      <c r="BT893" s="8" t="inlineStr">
        <f aca="false">IF(A893&lt;&gt;"",IF(OR(AB893&lt;&gt;0,AC893&lt;&gt;0),ATAN2(AB893,AC893),0),"")</f>
        <is>
          <t/>
        </is>
      </c>
      <c r="BU893" s="8" t="inlineStr">
        <f aca="false">IF(A893&lt;&gt;"",DEGREES(BT893),"")</f>
        <is>
          <t/>
        </is>
      </c>
      <c r="BV893" s="8" t="inlineStr">
        <f aca="false">IF(A893&lt;&gt;"",SQRT(SUMSQ(AE893:AG893)),"")</f>
        <is>
          <t/>
        </is>
      </c>
      <c r="BW893" s="8" t="inlineStr">
        <f aca="false">IF(A893&lt;&gt;"",IF(BV893&lt;&gt;0,ACOS(AG893/BV893),0),"")</f>
        <is>
          <t/>
        </is>
      </c>
      <c r="BX893" s="8" t="inlineStr">
        <f aca="false">IF(A893&lt;&gt;"",DEGREES(BW893),"")</f>
        <is>
          <t/>
        </is>
      </c>
      <c r="BY893" s="8" t="inlineStr">
        <f aca="false">IF(A893&lt;&gt;"",IF(OR(AF893&lt;&gt;0,AG893&lt;&gt;0),ATAN2(AF893,AG893),0),"")</f>
        <is>
          <t/>
        </is>
      </c>
      <c r="BZ893" s="8" t="inlineStr">
        <f aca="false">IF(A893&lt;&gt;"",DEGREES(BY893),"")</f>
        <is>
          <t/>
        </is>
      </c>
      <c r="CA893" s="0" t="inlineStr">
        <f aca="false">IF(A893&lt;&gt;"",IF(AND(AI893&lt;Parameters!$B$11,AI893&gt;Parameters!$B$12,AN893&lt;Parameters!$B$11,AN893&gt;Parameters!$B$12,AS893&lt;Parameters!$B$11,AS893&gt;Parameters!$B$12,AX893&lt;Parameters!$B$11,AX893&gt;Parameters!$B$12,BC893&lt;Parameters!$B$11,BC893&gt;Parameters!$B$12,BM893&lt;Parameters!$B$11,BM893&gt;Parameters!$B$12,BR893&lt;Parameters!$B$11,BR893&gt;Parameters!$B$12,BW893&lt;Parameters!$B$11,BW893&gt;Parameters!$B$12),1,0),"")</f>
        <is>
          <t/>
        </is>
      </c>
      <c r="CB893" s="0" t="inlineStr">
        <f aca="false">IF(A893&lt;&gt;"",IF(OR(AI893&lt;Parameters!$B$12,AI893&gt;Parameters!$B$11),0,1),"")</f>
        <is>
          <t/>
        </is>
      </c>
      <c r="CC893" s="0" t="inlineStr">
        <f aca="false">IF(A893&lt;&gt;"",IF(OR(AN893&lt;Parameters!$B$12,AN893&gt;Parameters!$B$11),0,1),"")</f>
        <is>
          <t/>
        </is>
      </c>
      <c r="CD893" s="0" t="inlineStr">
        <f aca="false">IF(A893&lt;&gt;"",IF(OR(AS893&lt;Parameters!$B$12,AS893&gt;Parameters!$B$11),0,1),"")</f>
        <is>
          <t/>
        </is>
      </c>
      <c r="CE893" s="0" t="inlineStr">
        <f aca="false">IF(A893&lt;&gt;"",IF(OR(AX893&lt;Parameters!$B$12,AX893&gt;Parameters!$B$11),0,1),"")</f>
        <is>
          <t/>
        </is>
      </c>
      <c r="CF893" s="0" t="inlineStr">
        <f aca="false">IF(A893&lt;&gt;"",IF(OR(BC893&lt;Parameters!$B$12,BC893&gt;Parameters!$B$11),0,1),"")</f>
        <is>
          <t/>
        </is>
      </c>
      <c r="CG893" s="0" t="inlineStr">
        <f aca="false">IF(A893&lt;&gt;"",IF(OR(BH893&lt;Parameters!$B$12,BH893&gt;Parameters!$B$11),0,1),"")</f>
        <is>
          <t/>
        </is>
      </c>
      <c r="CH893" s="0" t="inlineStr">
        <f aca="false">IF(A893&lt;&gt;"",IF(OR(BM893&lt;Parameters!$B$12,BM893&gt;Parameters!$B$11),0,1),"")</f>
        <is>
          <t/>
        </is>
      </c>
      <c r="CI893" s="0" t="inlineStr">
        <f aca="false">IF(A893&lt;&gt;"",IF(OR(BR893&lt;Parameters!$B$12,BR893&gt;Parameters!$B$11),0,1),"")</f>
        <is>
          <t/>
        </is>
      </c>
      <c r="CJ893" s="0" t="inlineStr">
        <f aca="false">IF(A893&lt;&gt;"",IF(OR(BW893&lt;Parameters!$B$12,BW893&gt;Parameters!$B$11),0,1),"")</f>
        <is>
          <t/>
        </is>
      </c>
      <c r="CK893" s="26" t="inlineStr">
        <f aca="false">IF(A893&lt;&gt;"",SUM(CB893:CJ893)/9,"")</f>
        <is>
          <t/>
        </is>
      </c>
      <c r="CL893" s="0" t="inlineStr">
        <f aca="false">IF(A893&lt;&gt;"",CK893*9,"")</f>
        <is>
          <t/>
        </is>
      </c>
      <c r="CM893" s="8" t="inlineStr">
        <f aca="false">IF(A893&lt;&gt;"",TEXT(B893,CM$2)&amp;" "&amp;TEXT(A893,CM$2),"")</f>
        <is>
          <t/>
        </is>
      </c>
    </row>
    <row r="894" customFormat="false" ht="15" hidden="false" customHeight="false" outlineLevel="0" collapsed="false">
      <c r="A894" s="0" t="inlineStr">
        <f aca="false">IF(OR(B893&lt;Parameters!$K$12,A893&lt;Parameters!$K$12),IF(A893&lt;Parameters!$K$12,A893+1,0),"")</f>
        <is>
          <t/>
        </is>
      </c>
      <c r="B894" s="0" t="inlineStr">
        <f aca="false">IF(A894&lt;&gt;"",IF(A894=0,B893+1,B893),"")</f>
        <is>
          <t/>
        </is>
      </c>
      <c r="C894" s="24" t="inlineStr">
        <f aca="false">IF(A894&lt;&gt;"",-_phi*(A894+0.5),"")</f>
        <is>
          <t/>
        </is>
      </c>
      <c r="D894" s="8" t="inlineStr">
        <f aca="false">IF(A894&lt;&gt;"",DEGREES(C894),"")</f>
        <is>
          <t/>
        </is>
      </c>
      <c r="E894" s="24" t="inlineStr">
        <f aca="false">IF(A894&lt;&gt;"",_phi*(B894+0.5),"")</f>
        <is>
          <t/>
        </is>
      </c>
      <c r="F894" s="8" t="inlineStr">
        <f aca="false">IF(A894&lt;&gt;"",DEGREES(E894),"")</f>
        <is>
          <t/>
        </is>
      </c>
      <c r="G894" s="8" t="inlineStr">
        <f aca="false">IF(A894&lt;&gt;"",LOOKUP(A894,h!$A$3:$A$30,h!$D$3:$D$30),"")</f>
        <is>
          <t/>
        </is>
      </c>
      <c r="H894" s="8" t="inlineStr">
        <f aca="false">IF(A894&lt;&gt;"",LOOKUP(B894,h!$A$3:$A$30,h!$D$3:$D$30),"")</f>
        <is>
          <t/>
        </is>
      </c>
      <c r="I894" s="8" t="inlineStr">
        <f aca="false">IF(A894&lt;&gt;"",_zif,"")</f>
        <is>
          <t/>
        </is>
      </c>
      <c r="J894" s="8" t="inlineStr">
        <f aca="false">IF(A894&lt;&gt;"",$G894+'v1 Frame'!D$3*COS($C894)+'v1 Frame'!E$3*SIN($C894)*SIN($E894)+'v1 Frame'!F$3*SIN($C894)*COS($E894),"")</f>
        <is>
          <t/>
        </is>
      </c>
      <c r="K894" s="8" t="inlineStr">
        <f aca="false">IF(A894&lt;&gt;"",$H894+'v1 Frame'!E$3*COS($E894)-'v1 Frame'!F$3*SIN($E894),"")</f>
        <is>
          <t/>
        </is>
      </c>
      <c r="L894" s="8" t="inlineStr">
        <f aca="false">IF(A894&lt;&gt;"",$I894-'v1 Frame'!D$3*SIN($C894)+'v1 Frame'!E$3*COS($C894)*SIN($E894)+'v1 Frame'!F$3*COS($C894)*COS($E894),"")</f>
        <is>
          <t/>
        </is>
      </c>
      <c r="M894" s="8" t="inlineStr">
        <f aca="false">IF(A894&lt;&gt;"",$G894+'v1 Frame'!G$3*COS($C894)+'v1 Frame'!H$3*SIN($C894)*SIN($E894)+'v1 Frame'!I$3*SIN($C894)*COS($E894),"")</f>
        <is>
          <t/>
        </is>
      </c>
      <c r="N894" s="8" t="inlineStr">
        <f aca="false">IF(A894&lt;&gt;"",$H894+'v1 Frame'!H$3*COS($E894)-'v1 Frame'!I$3*SIN($E894),"")</f>
        <is>
          <t/>
        </is>
      </c>
      <c r="O894" s="8" t="inlineStr">
        <f aca="false">IF(A894&lt;&gt;"",$I894-'v1 Frame'!G$3*SIN($C894)+'v1 Frame'!H$3*COS($C894)*SIN($E894)+'v1 Frame'!I$3*COS($C894)*COS($E894),"")</f>
        <is>
          <t/>
        </is>
      </c>
      <c r="P894" s="8" t="inlineStr">
        <f aca="false">IF(A894&lt;&gt;"",$G894+'v1 Frame'!J$3*COS($C894)+'v1 Frame'!K$3*SIN($C894)*SIN($E894)+'v1 Frame'!L$3*SIN($C894)*COS($E894),"")</f>
        <is>
          <t/>
        </is>
      </c>
      <c r="Q894" s="8" t="inlineStr">
        <f aca="false">IF(A894&lt;&gt;"",$H894+'v1 Frame'!K$3*COS($E894)-'v1 Frame'!L$3*SIN($E894),"")</f>
        <is>
          <t/>
        </is>
      </c>
      <c r="R894" s="8" t="inlineStr">
        <f aca="false">IF(A894&lt;&gt;"",$I894-'v1 Frame'!J$3*SIN($C894)+'v1 Frame'!K$3*COS($C894)*SIN($E894)+'v1 Frame'!L$3*COS($C894)*COS($E894),"")</f>
        <is>
          <t/>
        </is>
      </c>
      <c r="S894" s="8" t="inlineStr">
        <f aca="false">IF(A894&lt;&gt;"",$G894+'v1 Frame'!M$3*COS($C894)+'v1 Frame'!N$3*SIN($C894)*SIN($E894)+'v1 Frame'!O$3*SIN($C894)*COS($E894),"")</f>
        <is>
          <t/>
        </is>
      </c>
      <c r="T894" s="8" t="inlineStr">
        <f aca="false">IF(A894&lt;&gt;"",$H894+'v1 Frame'!N$3*COS($E894)-'v1 Frame'!O$3*SIN($E894),"")</f>
        <is>
          <t/>
        </is>
      </c>
      <c r="U894" s="8" t="inlineStr">
        <f aca="false">IF(A894&lt;&gt;"",$I894-'v1 Frame'!M$3*SIN($C894)+'v1 Frame'!N$3*COS($C894)*SIN($E894)+'v1 Frame'!O$3*COS($C894)*COS($E894),"")</f>
        <is>
          <t/>
        </is>
      </c>
      <c r="V894" s="8" t="inlineStr">
        <f aca="false">IF(A894&lt;&gt;"",$G894+'v1 Frame'!P$3*COS($C894)+'v1 Frame'!Q$3*SIN($C894)*SIN($E894)+'v1 Frame'!R$3*SIN($C894)*COS($E894),"")</f>
        <is>
          <t/>
        </is>
      </c>
      <c r="W894" s="8" t="inlineStr">
        <f aca="false">IF(A894&lt;&gt;"",$H894+'v1 Frame'!Q$3*COS($E894)-'v1 Frame'!R$3*SIN($E894),"")</f>
        <is>
          <t/>
        </is>
      </c>
      <c r="X894" s="8" t="inlineStr">
        <f aca="false">IF(A894&lt;&gt;"",$I894-'v1 Frame'!P$3*SIN($C894)+'v1 Frame'!Q$3*COS($C894)*SIN($E894)+'v1 Frame'!R$3*COS($C894)*COS($E894),"")</f>
        <is>
          <t/>
        </is>
      </c>
      <c r="Y894" s="8" t="inlineStr">
        <f aca="false">IF(A894&lt;&gt;"",$G894+'v1 Frame'!S$3*COS($C894)+'v1 Frame'!T$3*SIN($C894)*SIN($E894)+'v1 Frame'!U$3*SIN($C894)*COS($E894),"")</f>
        <is>
          <t/>
        </is>
      </c>
      <c r="Z894" s="8" t="inlineStr">
        <f aca="false">IF(A894&lt;&gt;"",$H894+'v1 Frame'!T$3*COS($E894)-'v1 Frame'!U$3*SIN($E894),"")</f>
        <is>
          <t/>
        </is>
      </c>
      <c r="AA894" s="8" t="inlineStr">
        <f aca="false">IF(A894&lt;&gt;"",$I894-'v1 Frame'!S$3*SIN($C894)+'v1 Frame'!T$3*COS($C894)*SIN($E894)+'v1 Frame'!U$3*COS($C894)*COS($E894),"")</f>
        <is>
          <t/>
        </is>
      </c>
      <c r="AB894" s="8" t="inlineStr">
        <f aca="false">IF(A894&lt;&gt;"",$G894+'v1 Frame'!V$3*COS($C894)+'v1 Frame'!W$3*SIN($C894)*SIN($E894)+'v1 Frame'!X$3*SIN($C894)*COS($E894),"")</f>
        <is>
          <t/>
        </is>
      </c>
      <c r="AC894" s="8" t="inlineStr">
        <f aca="false">IF(A894&lt;&gt;"",$H894+'v1 Frame'!W$3*COS($E894)-'v1 Frame'!X$3*SIN($E894),"")</f>
        <is>
          <t/>
        </is>
      </c>
      <c r="AD894" s="8" t="inlineStr">
        <f aca="false">IF(A894&lt;&gt;"",$I894-'v1 Frame'!V$3*SIN($C894)+'v1 Frame'!W$3*COS($C894)*SIN($E894)+'v1 Frame'!X$3*COS($C894)*COS($E894),"")</f>
        <is>
          <t/>
        </is>
      </c>
      <c r="AE894" s="25" t="inlineStr">
        <f aca="false">IF(A894&lt;&gt;"",$G894+'v1 Frame'!Y$3*COS($C894)+'v1 Frame'!Z$3*SIN($C894)*SIN($E894)+'v1 Frame'!AA$3*SIN($C894)*COS($E894),"")</f>
        <is>
          <t/>
        </is>
      </c>
      <c r="AF894" s="25" t="inlineStr">
        <f aca="false">IF(A894&lt;&gt;"",$H894+'v1 Frame'!Z$3*COS($E894)-'v1 Frame'!AA$3*SIN($E894),"")</f>
        <is>
          <t/>
        </is>
      </c>
      <c r="AG894" s="25" t="inlineStr">
        <f aca="false">IF(A894&lt;&gt;"",$I894-'v1 Frame'!Y$3*SIN($C894)+'v1 Frame'!Z$3*COS($C894)*SIN($E894)+'v1 Frame'!AA$3*COS($C894)*COS($E894),"")</f>
        <is>
          <t/>
        </is>
      </c>
      <c r="AH894" s="8" t="inlineStr">
        <f aca="false">IF(A894&lt;&gt;"",SQRT(SUMSQ(G894:I894)),"")</f>
        <is>
          <t/>
        </is>
      </c>
      <c r="AI894" s="8" t="inlineStr">
        <f aca="false">IF(A894&lt;&gt;"",IF(AH894&lt;&gt;0,ACOS(I894/AH894),0),"")</f>
        <is>
          <t/>
        </is>
      </c>
      <c r="AJ894" s="8" t="inlineStr">
        <f aca="false">IF(A894&lt;&gt;"",DEGREES(AI894),"")</f>
        <is>
          <t/>
        </is>
      </c>
      <c r="AK894" s="8" t="inlineStr">
        <f aca="false">IF(A894&lt;&gt;"",IF(OR(G894&lt;&gt;0,H894&lt;&gt;0),ATAN2(G894,H894),0),"")</f>
        <is>
          <t/>
        </is>
      </c>
      <c r="AL894" s="8" t="inlineStr">
        <f aca="false">IF(A894&lt;&gt;"",DEGREES(AK894),"")</f>
        <is>
          <t/>
        </is>
      </c>
      <c r="AM894" s="8" t="inlineStr">
        <f aca="false">IF(A894&lt;&gt;"",SQRT(SUMSQ(J894:L894)),"")</f>
        <is>
          <t/>
        </is>
      </c>
      <c r="AN894" s="8" t="inlineStr">
        <f aca="false">IF(A894&lt;&gt;"",IF(AM894&lt;&gt;0,ACOS(L894/AM894),0),"")</f>
        <is>
          <t/>
        </is>
      </c>
      <c r="AO894" s="8" t="inlineStr">
        <f aca="false">IF(A894&lt;&gt;"",DEGREES(AN894),"")</f>
        <is>
          <t/>
        </is>
      </c>
      <c r="AP894" s="8" t="inlineStr">
        <f aca="false">IF(A894&lt;&gt;"",IF(OR(J894&lt;&gt;0,K894&lt;&gt;0),ATAN2(J894,K894),0),"")</f>
        <is>
          <t/>
        </is>
      </c>
      <c r="AQ894" s="8" t="inlineStr">
        <f aca="false">IF(A894&lt;&gt;"",DEGREES(AP894),"")</f>
        <is>
          <t/>
        </is>
      </c>
      <c r="AR894" s="8" t="inlineStr">
        <f aca="false">IF(A894&lt;&gt;"",SQRT(SUMSQ(M894:O894)),"")</f>
        <is>
          <t/>
        </is>
      </c>
      <c r="AS894" s="8" t="inlineStr">
        <f aca="false">IF(A894&lt;&gt;"",IF(AR894&lt;&gt;0,ACOS(O894/AR894),0),"")</f>
        <is>
          <t/>
        </is>
      </c>
      <c r="AT894" s="8" t="inlineStr">
        <f aca="false">IF(A894&lt;&gt;"",DEGREES(AS894),"")</f>
        <is>
          <t/>
        </is>
      </c>
      <c r="AU894" s="8" t="inlineStr">
        <f aca="false">IF(A894&lt;&gt;"",IF(OR(M894&lt;&gt;0,N894&lt;&gt;0),ATAN2(M894,N894),0),"")</f>
        <is>
          <t/>
        </is>
      </c>
      <c r="AV894" s="8" t="inlineStr">
        <f aca="false">IF(A894&lt;&gt;"",DEGREES(AU894),"")</f>
        <is>
          <t/>
        </is>
      </c>
      <c r="AW894" s="8" t="inlineStr">
        <f aca="false">IF(A894&lt;&gt;"",SQRT(SUMSQ(P894:R894)),"")</f>
        <is>
          <t/>
        </is>
      </c>
      <c r="AX894" s="8" t="inlineStr">
        <f aca="false">IF(A894&lt;&gt;"",IF(AW894&lt;&gt;0,ACOS(R894/AW894),0),"")</f>
        <is>
          <t/>
        </is>
      </c>
      <c r="AY894" s="8" t="inlineStr">
        <f aca="false">IF(A894&lt;&gt;"",DEGREES(AX894),"")</f>
        <is>
          <t/>
        </is>
      </c>
      <c r="AZ894" s="8" t="inlineStr">
        <f aca="false">IF(A894&lt;&gt;"",IF(OR(P894&lt;&gt;0,Q894&lt;&gt;0),ATAN2(P894,Q894),0),"")</f>
        <is>
          <t/>
        </is>
      </c>
      <c r="BA894" s="8" t="inlineStr">
        <f aca="false">IF(A894&lt;&gt;"",DEGREES(AZ894),"")</f>
        <is>
          <t/>
        </is>
      </c>
      <c r="BB894" s="8" t="inlineStr">
        <f aca="false">IF(A894&lt;&gt;"",SQRT(SUMSQ(S894:U894)),"")</f>
        <is>
          <t/>
        </is>
      </c>
      <c r="BC894" s="8" t="inlineStr">
        <f aca="false">IF(A894&lt;&gt;"",IF(BB894&lt;&gt;0,ACOS(U894/BB894),0),"")</f>
        <is>
          <t/>
        </is>
      </c>
      <c r="BD894" s="8" t="inlineStr">
        <f aca="false">IF(A894&lt;&gt;"",DEGREES(BC894),"")</f>
        <is>
          <t/>
        </is>
      </c>
      <c r="BE894" s="8" t="inlineStr">
        <f aca="false">IF(A894&lt;&gt;"",IF(OR(S894&lt;&gt;0,T894&lt;&gt;0),ATAN2(S894,T894),0),"")</f>
        <is>
          <t/>
        </is>
      </c>
      <c r="BF894" s="8" t="inlineStr">
        <f aca="false">IF(A894&lt;&gt;"",DEGREES(BE894),"")</f>
        <is>
          <t/>
        </is>
      </c>
      <c r="BG894" s="8" t="inlineStr">
        <f aca="false">IF(A894&lt;&gt;"",SQRT(SUMSQ(V894:X894)),"")</f>
        <is>
          <t/>
        </is>
      </c>
      <c r="BH894" s="8" t="inlineStr">
        <f aca="false">IF(A894&lt;&gt;"",IF(BG894&lt;&gt;0,ACOS(X894/BG894),0),"")</f>
        <is>
          <t/>
        </is>
      </c>
      <c r="BI894" s="8" t="inlineStr">
        <f aca="false">IF(A894&lt;&gt;"",DEGREES(BH894),"")</f>
        <is>
          <t/>
        </is>
      </c>
      <c r="BJ894" s="8" t="inlineStr">
        <f aca="false">IF(A894&lt;&gt;"",IF(OR(V894&lt;&gt;0,W894&lt;&gt;0),ATAN2(V894,W894),0),"")</f>
        <is>
          <t/>
        </is>
      </c>
      <c r="BK894" s="8" t="inlineStr">
        <f aca="false">IF(A894&lt;&gt;"",DEGREES(BJ894),"")</f>
        <is>
          <t/>
        </is>
      </c>
      <c r="BL894" s="8" t="inlineStr">
        <f aca="false">IF(A894&lt;&gt;"",SQRT(SUMSQ(Y894:AA894)),"")</f>
        <is>
          <t/>
        </is>
      </c>
      <c r="BM894" s="8" t="inlineStr">
        <f aca="false">IF(A894&lt;&gt;"",IF(BL894&lt;&gt;0,ACOS(AA894/BL894),0),"")</f>
        <is>
          <t/>
        </is>
      </c>
      <c r="BN894" s="8" t="inlineStr">
        <f aca="false">IF(A894&lt;&gt;"",DEGREES(BM894),"")</f>
        <is>
          <t/>
        </is>
      </c>
      <c r="BO894" s="8" t="inlineStr">
        <f aca="false">IF(A894&lt;&gt;"",IF(OR(Y894&lt;&gt;0,Z894&lt;&gt;0),ATAN2(Y894,Z894),0),"")</f>
        <is>
          <t/>
        </is>
      </c>
      <c r="BP894" s="8" t="inlineStr">
        <f aca="false">IF(A894&lt;&gt;"",DEGREES(BO894),"")</f>
        <is>
          <t/>
        </is>
      </c>
      <c r="BQ894" s="8" t="inlineStr">
        <f aca="false">IF(A894&lt;&gt;"",SQRT(SUMSQ(AB894:AD894)),"")</f>
        <is>
          <t/>
        </is>
      </c>
      <c r="BR894" s="8" t="inlineStr">
        <f aca="false">IF(A894&lt;&gt;"",IF(BQ894&lt;&gt;0,ACOS(AD894/BQ894),0),"")</f>
        <is>
          <t/>
        </is>
      </c>
      <c r="BS894" s="8" t="inlineStr">
        <f aca="false">IF(A894&lt;&gt;"",DEGREES(BR894),"")</f>
        <is>
          <t/>
        </is>
      </c>
      <c r="BT894" s="8" t="inlineStr">
        <f aca="false">IF(A894&lt;&gt;"",IF(OR(AB894&lt;&gt;0,AC894&lt;&gt;0),ATAN2(AB894,AC894),0),"")</f>
        <is>
          <t/>
        </is>
      </c>
      <c r="BU894" s="8" t="inlineStr">
        <f aca="false">IF(A894&lt;&gt;"",DEGREES(BT894),"")</f>
        <is>
          <t/>
        </is>
      </c>
      <c r="BV894" s="8" t="inlineStr">
        <f aca="false">IF(A894&lt;&gt;"",SQRT(SUMSQ(AE894:AG894)),"")</f>
        <is>
          <t/>
        </is>
      </c>
      <c r="BW894" s="8" t="inlineStr">
        <f aca="false">IF(A894&lt;&gt;"",IF(BV894&lt;&gt;0,ACOS(AG894/BV894),0),"")</f>
        <is>
          <t/>
        </is>
      </c>
      <c r="BX894" s="8" t="inlineStr">
        <f aca="false">IF(A894&lt;&gt;"",DEGREES(BW894),"")</f>
        <is>
          <t/>
        </is>
      </c>
      <c r="BY894" s="8" t="inlineStr">
        <f aca="false">IF(A894&lt;&gt;"",IF(OR(AF894&lt;&gt;0,AG894&lt;&gt;0),ATAN2(AF894,AG894),0),"")</f>
        <is>
          <t/>
        </is>
      </c>
      <c r="BZ894" s="8" t="inlineStr">
        <f aca="false">IF(A894&lt;&gt;"",DEGREES(BY894),"")</f>
        <is>
          <t/>
        </is>
      </c>
      <c r="CA894" s="0" t="inlineStr">
        <f aca="false">IF(A894&lt;&gt;"",IF(AND(AI894&lt;Parameters!$B$11,AI894&gt;Parameters!$B$12,AN894&lt;Parameters!$B$11,AN894&gt;Parameters!$B$12,AS894&lt;Parameters!$B$11,AS894&gt;Parameters!$B$12,AX894&lt;Parameters!$B$11,AX894&gt;Parameters!$B$12,BC894&lt;Parameters!$B$11,BC894&gt;Parameters!$B$12,BM894&lt;Parameters!$B$11,BM894&gt;Parameters!$B$12,BR894&lt;Parameters!$B$11,BR894&gt;Parameters!$B$12,BW894&lt;Parameters!$B$11,BW894&gt;Parameters!$B$12),1,0),"")</f>
        <is>
          <t/>
        </is>
      </c>
      <c r="CB894" s="0" t="inlineStr">
        <f aca="false">IF(A894&lt;&gt;"",IF(OR(AI894&lt;Parameters!$B$12,AI894&gt;Parameters!$B$11),0,1),"")</f>
        <is>
          <t/>
        </is>
      </c>
      <c r="CC894" s="0" t="inlineStr">
        <f aca="false">IF(A894&lt;&gt;"",IF(OR(AN894&lt;Parameters!$B$12,AN894&gt;Parameters!$B$11),0,1),"")</f>
        <is>
          <t/>
        </is>
      </c>
      <c r="CD894" s="0" t="inlineStr">
        <f aca="false">IF(A894&lt;&gt;"",IF(OR(AS894&lt;Parameters!$B$12,AS894&gt;Parameters!$B$11),0,1),"")</f>
        <is>
          <t/>
        </is>
      </c>
      <c r="CE894" s="0" t="inlineStr">
        <f aca="false">IF(A894&lt;&gt;"",IF(OR(AX894&lt;Parameters!$B$12,AX894&gt;Parameters!$B$11),0,1),"")</f>
        <is>
          <t/>
        </is>
      </c>
      <c r="CF894" s="0" t="inlineStr">
        <f aca="false">IF(A894&lt;&gt;"",IF(OR(BC894&lt;Parameters!$B$12,BC894&gt;Parameters!$B$11),0,1),"")</f>
        <is>
          <t/>
        </is>
      </c>
      <c r="CG894" s="0" t="inlineStr">
        <f aca="false">IF(A894&lt;&gt;"",IF(OR(BH894&lt;Parameters!$B$12,BH894&gt;Parameters!$B$11),0,1),"")</f>
        <is>
          <t/>
        </is>
      </c>
      <c r="CH894" s="0" t="inlineStr">
        <f aca="false">IF(A894&lt;&gt;"",IF(OR(BM894&lt;Parameters!$B$12,BM894&gt;Parameters!$B$11),0,1),"")</f>
        <is>
          <t/>
        </is>
      </c>
      <c r="CI894" s="0" t="inlineStr">
        <f aca="false">IF(A894&lt;&gt;"",IF(OR(BR894&lt;Parameters!$B$12,BR894&gt;Parameters!$B$11),0,1),"")</f>
        <is>
          <t/>
        </is>
      </c>
      <c r="CJ894" s="0" t="inlineStr">
        <f aca="false">IF(A894&lt;&gt;"",IF(OR(BW894&lt;Parameters!$B$12,BW894&gt;Parameters!$B$11),0,1),"")</f>
        <is>
          <t/>
        </is>
      </c>
      <c r="CK894" s="26" t="inlineStr">
        <f aca="false">IF(A894&lt;&gt;"",SUM(CB894:CJ894)/9,"")</f>
        <is>
          <t/>
        </is>
      </c>
      <c r="CL894" s="0" t="inlineStr">
        <f aca="false">IF(A894&lt;&gt;"",CK894*9,"")</f>
        <is>
          <t/>
        </is>
      </c>
      <c r="CM894" s="8" t="inlineStr">
        <f aca="false">IF(A894&lt;&gt;"",TEXT(B894,CM$2)&amp;" "&amp;TEXT(A894,CM$2),"")</f>
        <is>
          <t/>
        </is>
      </c>
    </row>
    <row r="895" customFormat="false" ht="15" hidden="false" customHeight="false" outlineLevel="0" collapsed="false">
      <c r="A895" s="0" t="inlineStr">
        <f aca="false">IF(OR(B894&lt;Parameters!$K$12,A894&lt;Parameters!$K$12),IF(A894&lt;Parameters!$K$12,A894+1,0),"")</f>
        <is>
          <t/>
        </is>
      </c>
      <c r="B895" s="0" t="inlineStr">
        <f aca="false">IF(A895&lt;&gt;"",IF(A895=0,B894+1,B894),"")</f>
        <is>
          <t/>
        </is>
      </c>
      <c r="C895" s="24" t="inlineStr">
        <f aca="false">IF(A895&lt;&gt;"",-_phi*(A895+0.5),"")</f>
        <is>
          <t/>
        </is>
      </c>
      <c r="D895" s="8" t="inlineStr">
        <f aca="false">IF(A895&lt;&gt;"",DEGREES(C895),"")</f>
        <is>
          <t/>
        </is>
      </c>
      <c r="E895" s="24" t="inlineStr">
        <f aca="false">IF(A895&lt;&gt;"",_phi*(B895+0.5),"")</f>
        <is>
          <t/>
        </is>
      </c>
      <c r="F895" s="8" t="inlineStr">
        <f aca="false">IF(A895&lt;&gt;"",DEGREES(E895),"")</f>
        <is>
          <t/>
        </is>
      </c>
      <c r="G895" s="8" t="inlineStr">
        <f aca="false">IF(A895&lt;&gt;"",LOOKUP(A895,h!$A$3:$A$30,h!$D$3:$D$30),"")</f>
        <is>
          <t/>
        </is>
      </c>
      <c r="H895" s="8" t="inlineStr">
        <f aca="false">IF(A895&lt;&gt;"",LOOKUP(B895,h!$A$3:$A$30,h!$D$3:$D$30),"")</f>
        <is>
          <t/>
        </is>
      </c>
      <c r="I895" s="8" t="inlineStr">
        <f aca="false">IF(A895&lt;&gt;"",_zif,"")</f>
        <is>
          <t/>
        </is>
      </c>
      <c r="J895" s="8" t="inlineStr">
        <f aca="false">IF(A895&lt;&gt;"",$G895+'v1 Frame'!D$3*COS($C895)+'v1 Frame'!E$3*SIN($C895)*SIN($E895)+'v1 Frame'!F$3*SIN($C895)*COS($E895),"")</f>
        <is>
          <t/>
        </is>
      </c>
      <c r="K895" s="8" t="inlineStr">
        <f aca="false">IF(A895&lt;&gt;"",$H895+'v1 Frame'!E$3*COS($E895)-'v1 Frame'!F$3*SIN($E895),"")</f>
        <is>
          <t/>
        </is>
      </c>
      <c r="L895" s="8" t="inlineStr">
        <f aca="false">IF(A895&lt;&gt;"",$I895-'v1 Frame'!D$3*SIN($C895)+'v1 Frame'!E$3*COS($C895)*SIN($E895)+'v1 Frame'!F$3*COS($C895)*COS($E895),"")</f>
        <is>
          <t/>
        </is>
      </c>
      <c r="M895" s="8" t="inlineStr">
        <f aca="false">IF(A895&lt;&gt;"",$G895+'v1 Frame'!G$3*COS($C895)+'v1 Frame'!H$3*SIN($C895)*SIN($E895)+'v1 Frame'!I$3*SIN($C895)*COS($E895),"")</f>
        <is>
          <t/>
        </is>
      </c>
      <c r="N895" s="8" t="inlineStr">
        <f aca="false">IF(A895&lt;&gt;"",$H895+'v1 Frame'!H$3*COS($E895)-'v1 Frame'!I$3*SIN($E895),"")</f>
        <is>
          <t/>
        </is>
      </c>
      <c r="O895" s="8" t="inlineStr">
        <f aca="false">IF(A895&lt;&gt;"",$I895-'v1 Frame'!G$3*SIN($C895)+'v1 Frame'!H$3*COS($C895)*SIN($E895)+'v1 Frame'!I$3*COS($C895)*COS($E895),"")</f>
        <is>
          <t/>
        </is>
      </c>
      <c r="P895" s="8" t="inlineStr">
        <f aca="false">IF(A895&lt;&gt;"",$G895+'v1 Frame'!J$3*COS($C895)+'v1 Frame'!K$3*SIN($C895)*SIN($E895)+'v1 Frame'!L$3*SIN($C895)*COS($E895),"")</f>
        <is>
          <t/>
        </is>
      </c>
      <c r="Q895" s="8" t="inlineStr">
        <f aca="false">IF(A895&lt;&gt;"",$H895+'v1 Frame'!K$3*COS($E895)-'v1 Frame'!L$3*SIN($E895),"")</f>
        <is>
          <t/>
        </is>
      </c>
      <c r="R895" s="8" t="inlineStr">
        <f aca="false">IF(A895&lt;&gt;"",$I895-'v1 Frame'!J$3*SIN($C895)+'v1 Frame'!K$3*COS($C895)*SIN($E895)+'v1 Frame'!L$3*COS($C895)*COS($E895),"")</f>
        <is>
          <t/>
        </is>
      </c>
      <c r="S895" s="8" t="inlineStr">
        <f aca="false">IF(A895&lt;&gt;"",$G895+'v1 Frame'!M$3*COS($C895)+'v1 Frame'!N$3*SIN($C895)*SIN($E895)+'v1 Frame'!O$3*SIN($C895)*COS($E895),"")</f>
        <is>
          <t/>
        </is>
      </c>
      <c r="T895" s="8" t="inlineStr">
        <f aca="false">IF(A895&lt;&gt;"",$H895+'v1 Frame'!N$3*COS($E895)-'v1 Frame'!O$3*SIN($E895),"")</f>
        <is>
          <t/>
        </is>
      </c>
      <c r="U895" s="8" t="inlineStr">
        <f aca="false">IF(A895&lt;&gt;"",$I895-'v1 Frame'!M$3*SIN($C895)+'v1 Frame'!N$3*COS($C895)*SIN($E895)+'v1 Frame'!O$3*COS($C895)*COS($E895),"")</f>
        <is>
          <t/>
        </is>
      </c>
      <c r="V895" s="8" t="inlineStr">
        <f aca="false">IF(A895&lt;&gt;"",$G895+'v1 Frame'!P$3*COS($C895)+'v1 Frame'!Q$3*SIN($C895)*SIN($E895)+'v1 Frame'!R$3*SIN($C895)*COS($E895),"")</f>
        <is>
          <t/>
        </is>
      </c>
      <c r="W895" s="8" t="inlineStr">
        <f aca="false">IF(A895&lt;&gt;"",$H895+'v1 Frame'!Q$3*COS($E895)-'v1 Frame'!R$3*SIN($E895),"")</f>
        <is>
          <t/>
        </is>
      </c>
      <c r="X895" s="8" t="inlineStr">
        <f aca="false">IF(A895&lt;&gt;"",$I895-'v1 Frame'!P$3*SIN($C895)+'v1 Frame'!Q$3*COS($C895)*SIN($E895)+'v1 Frame'!R$3*COS($C895)*COS($E895),"")</f>
        <is>
          <t/>
        </is>
      </c>
      <c r="Y895" s="8" t="inlineStr">
        <f aca="false">IF(A895&lt;&gt;"",$G895+'v1 Frame'!S$3*COS($C895)+'v1 Frame'!T$3*SIN($C895)*SIN($E895)+'v1 Frame'!U$3*SIN($C895)*COS($E895),"")</f>
        <is>
          <t/>
        </is>
      </c>
      <c r="Z895" s="8" t="inlineStr">
        <f aca="false">IF(A895&lt;&gt;"",$H895+'v1 Frame'!T$3*COS($E895)-'v1 Frame'!U$3*SIN($E895),"")</f>
        <is>
          <t/>
        </is>
      </c>
      <c r="AA895" s="8" t="inlineStr">
        <f aca="false">IF(A895&lt;&gt;"",$I895-'v1 Frame'!S$3*SIN($C895)+'v1 Frame'!T$3*COS($C895)*SIN($E895)+'v1 Frame'!U$3*COS($C895)*COS($E895),"")</f>
        <is>
          <t/>
        </is>
      </c>
      <c r="AB895" s="8" t="inlineStr">
        <f aca="false">IF(A895&lt;&gt;"",$G895+'v1 Frame'!V$3*COS($C895)+'v1 Frame'!W$3*SIN($C895)*SIN($E895)+'v1 Frame'!X$3*SIN($C895)*COS($E895),"")</f>
        <is>
          <t/>
        </is>
      </c>
      <c r="AC895" s="8" t="inlineStr">
        <f aca="false">IF(A895&lt;&gt;"",$H895+'v1 Frame'!W$3*COS($E895)-'v1 Frame'!X$3*SIN($E895),"")</f>
        <is>
          <t/>
        </is>
      </c>
      <c r="AD895" s="8" t="inlineStr">
        <f aca="false">IF(A895&lt;&gt;"",$I895-'v1 Frame'!V$3*SIN($C895)+'v1 Frame'!W$3*COS($C895)*SIN($E895)+'v1 Frame'!X$3*COS($C895)*COS($E895),"")</f>
        <is>
          <t/>
        </is>
      </c>
      <c r="AE895" s="25" t="inlineStr">
        <f aca="false">IF(A895&lt;&gt;"",$G895+'v1 Frame'!Y$3*COS($C895)+'v1 Frame'!Z$3*SIN($C895)*SIN($E895)+'v1 Frame'!AA$3*SIN($C895)*COS($E895),"")</f>
        <is>
          <t/>
        </is>
      </c>
      <c r="AF895" s="25" t="inlineStr">
        <f aca="false">IF(A895&lt;&gt;"",$H895+'v1 Frame'!Z$3*COS($E895)-'v1 Frame'!AA$3*SIN($E895),"")</f>
        <is>
          <t/>
        </is>
      </c>
      <c r="AG895" s="25" t="inlineStr">
        <f aca="false">IF(A895&lt;&gt;"",$I895-'v1 Frame'!Y$3*SIN($C895)+'v1 Frame'!Z$3*COS($C895)*SIN($E895)+'v1 Frame'!AA$3*COS($C895)*COS($E895),"")</f>
        <is>
          <t/>
        </is>
      </c>
      <c r="AH895" s="8" t="inlineStr">
        <f aca="false">IF(A895&lt;&gt;"",SQRT(SUMSQ(G895:I895)),"")</f>
        <is>
          <t/>
        </is>
      </c>
      <c r="AI895" s="8" t="inlineStr">
        <f aca="false">IF(A895&lt;&gt;"",IF(AH895&lt;&gt;0,ACOS(I895/AH895),0),"")</f>
        <is>
          <t/>
        </is>
      </c>
      <c r="AJ895" s="8" t="inlineStr">
        <f aca="false">IF(A895&lt;&gt;"",DEGREES(AI895),"")</f>
        <is>
          <t/>
        </is>
      </c>
      <c r="AK895" s="8" t="inlineStr">
        <f aca="false">IF(A895&lt;&gt;"",IF(OR(G895&lt;&gt;0,H895&lt;&gt;0),ATAN2(G895,H895),0),"")</f>
        <is>
          <t/>
        </is>
      </c>
      <c r="AL895" s="8" t="inlineStr">
        <f aca="false">IF(A895&lt;&gt;"",DEGREES(AK895),"")</f>
        <is>
          <t/>
        </is>
      </c>
      <c r="AM895" s="8" t="inlineStr">
        <f aca="false">IF(A895&lt;&gt;"",SQRT(SUMSQ(J895:L895)),"")</f>
        <is>
          <t/>
        </is>
      </c>
      <c r="AN895" s="8" t="inlineStr">
        <f aca="false">IF(A895&lt;&gt;"",IF(AM895&lt;&gt;0,ACOS(L895/AM895),0),"")</f>
        <is>
          <t/>
        </is>
      </c>
      <c r="AO895" s="8" t="inlineStr">
        <f aca="false">IF(A895&lt;&gt;"",DEGREES(AN895),"")</f>
        <is>
          <t/>
        </is>
      </c>
      <c r="AP895" s="8" t="inlineStr">
        <f aca="false">IF(A895&lt;&gt;"",IF(OR(J895&lt;&gt;0,K895&lt;&gt;0),ATAN2(J895,K895),0),"")</f>
        <is>
          <t/>
        </is>
      </c>
      <c r="AQ895" s="8" t="inlineStr">
        <f aca="false">IF(A895&lt;&gt;"",DEGREES(AP895),"")</f>
        <is>
          <t/>
        </is>
      </c>
      <c r="AR895" s="8" t="inlineStr">
        <f aca="false">IF(A895&lt;&gt;"",SQRT(SUMSQ(M895:O895)),"")</f>
        <is>
          <t/>
        </is>
      </c>
      <c r="AS895" s="8" t="inlineStr">
        <f aca="false">IF(A895&lt;&gt;"",IF(AR895&lt;&gt;0,ACOS(O895/AR895),0),"")</f>
        <is>
          <t/>
        </is>
      </c>
      <c r="AT895" s="8" t="inlineStr">
        <f aca="false">IF(A895&lt;&gt;"",DEGREES(AS895),"")</f>
        <is>
          <t/>
        </is>
      </c>
      <c r="AU895" s="8" t="inlineStr">
        <f aca="false">IF(A895&lt;&gt;"",IF(OR(M895&lt;&gt;0,N895&lt;&gt;0),ATAN2(M895,N895),0),"")</f>
        <is>
          <t/>
        </is>
      </c>
      <c r="AV895" s="8" t="inlineStr">
        <f aca="false">IF(A895&lt;&gt;"",DEGREES(AU895),"")</f>
        <is>
          <t/>
        </is>
      </c>
      <c r="AW895" s="8" t="inlineStr">
        <f aca="false">IF(A895&lt;&gt;"",SQRT(SUMSQ(P895:R895)),"")</f>
        <is>
          <t/>
        </is>
      </c>
      <c r="AX895" s="8" t="inlineStr">
        <f aca="false">IF(A895&lt;&gt;"",IF(AW895&lt;&gt;0,ACOS(R895/AW895),0),"")</f>
        <is>
          <t/>
        </is>
      </c>
      <c r="AY895" s="8" t="inlineStr">
        <f aca="false">IF(A895&lt;&gt;"",DEGREES(AX895),"")</f>
        <is>
          <t/>
        </is>
      </c>
      <c r="AZ895" s="8" t="inlineStr">
        <f aca="false">IF(A895&lt;&gt;"",IF(OR(P895&lt;&gt;0,Q895&lt;&gt;0),ATAN2(P895,Q895),0),"")</f>
        <is>
          <t/>
        </is>
      </c>
      <c r="BA895" s="8" t="inlineStr">
        <f aca="false">IF(A895&lt;&gt;"",DEGREES(AZ895),"")</f>
        <is>
          <t/>
        </is>
      </c>
      <c r="BB895" s="8" t="inlineStr">
        <f aca="false">IF(A895&lt;&gt;"",SQRT(SUMSQ(S895:U895)),"")</f>
        <is>
          <t/>
        </is>
      </c>
      <c r="BC895" s="8" t="inlineStr">
        <f aca="false">IF(A895&lt;&gt;"",IF(BB895&lt;&gt;0,ACOS(U895/BB895),0),"")</f>
        <is>
          <t/>
        </is>
      </c>
      <c r="BD895" s="8" t="inlineStr">
        <f aca="false">IF(A895&lt;&gt;"",DEGREES(BC895),"")</f>
        <is>
          <t/>
        </is>
      </c>
      <c r="BE895" s="8" t="inlineStr">
        <f aca="false">IF(A895&lt;&gt;"",IF(OR(S895&lt;&gt;0,T895&lt;&gt;0),ATAN2(S895,T895),0),"")</f>
        <is>
          <t/>
        </is>
      </c>
      <c r="BF895" s="8" t="inlineStr">
        <f aca="false">IF(A895&lt;&gt;"",DEGREES(BE895),"")</f>
        <is>
          <t/>
        </is>
      </c>
      <c r="BG895" s="8" t="inlineStr">
        <f aca="false">IF(A895&lt;&gt;"",SQRT(SUMSQ(V895:X895)),"")</f>
        <is>
          <t/>
        </is>
      </c>
      <c r="BH895" s="8" t="inlineStr">
        <f aca="false">IF(A895&lt;&gt;"",IF(BG895&lt;&gt;0,ACOS(X895/BG895),0),"")</f>
        <is>
          <t/>
        </is>
      </c>
      <c r="BI895" s="8" t="inlineStr">
        <f aca="false">IF(A895&lt;&gt;"",DEGREES(BH895),"")</f>
        <is>
          <t/>
        </is>
      </c>
      <c r="BJ895" s="8" t="inlineStr">
        <f aca="false">IF(A895&lt;&gt;"",IF(OR(V895&lt;&gt;0,W895&lt;&gt;0),ATAN2(V895,W895),0),"")</f>
        <is>
          <t/>
        </is>
      </c>
      <c r="BK895" s="8" t="inlineStr">
        <f aca="false">IF(A895&lt;&gt;"",DEGREES(BJ895),"")</f>
        <is>
          <t/>
        </is>
      </c>
      <c r="BL895" s="8" t="inlineStr">
        <f aca="false">IF(A895&lt;&gt;"",SQRT(SUMSQ(Y895:AA895)),"")</f>
        <is>
          <t/>
        </is>
      </c>
      <c r="BM895" s="8" t="inlineStr">
        <f aca="false">IF(A895&lt;&gt;"",IF(BL895&lt;&gt;0,ACOS(AA895/BL895),0),"")</f>
        <is>
          <t/>
        </is>
      </c>
      <c r="BN895" s="8" t="inlineStr">
        <f aca="false">IF(A895&lt;&gt;"",DEGREES(BM895),"")</f>
        <is>
          <t/>
        </is>
      </c>
      <c r="BO895" s="8" t="inlineStr">
        <f aca="false">IF(A895&lt;&gt;"",IF(OR(Y895&lt;&gt;0,Z895&lt;&gt;0),ATAN2(Y895,Z895),0),"")</f>
        <is>
          <t/>
        </is>
      </c>
      <c r="BP895" s="8" t="inlineStr">
        <f aca="false">IF(A895&lt;&gt;"",DEGREES(BO895),"")</f>
        <is>
          <t/>
        </is>
      </c>
      <c r="BQ895" s="8" t="inlineStr">
        <f aca="false">IF(A895&lt;&gt;"",SQRT(SUMSQ(AB895:AD895)),"")</f>
        <is>
          <t/>
        </is>
      </c>
      <c r="BR895" s="8" t="inlineStr">
        <f aca="false">IF(A895&lt;&gt;"",IF(BQ895&lt;&gt;0,ACOS(AD895/BQ895),0),"")</f>
        <is>
          <t/>
        </is>
      </c>
      <c r="BS895" s="8" t="inlineStr">
        <f aca="false">IF(A895&lt;&gt;"",DEGREES(BR895),"")</f>
        <is>
          <t/>
        </is>
      </c>
      <c r="BT895" s="8" t="inlineStr">
        <f aca="false">IF(A895&lt;&gt;"",IF(OR(AB895&lt;&gt;0,AC895&lt;&gt;0),ATAN2(AB895,AC895),0),"")</f>
        <is>
          <t/>
        </is>
      </c>
      <c r="BU895" s="8" t="inlineStr">
        <f aca="false">IF(A895&lt;&gt;"",DEGREES(BT895),"")</f>
        <is>
          <t/>
        </is>
      </c>
      <c r="BV895" s="8" t="inlineStr">
        <f aca="false">IF(A895&lt;&gt;"",SQRT(SUMSQ(AE895:AG895)),"")</f>
        <is>
          <t/>
        </is>
      </c>
      <c r="BW895" s="8" t="inlineStr">
        <f aca="false">IF(A895&lt;&gt;"",IF(BV895&lt;&gt;0,ACOS(AG895/BV895),0),"")</f>
        <is>
          <t/>
        </is>
      </c>
      <c r="BX895" s="8" t="inlineStr">
        <f aca="false">IF(A895&lt;&gt;"",DEGREES(BW895),"")</f>
        <is>
          <t/>
        </is>
      </c>
      <c r="BY895" s="8" t="inlineStr">
        <f aca="false">IF(A895&lt;&gt;"",IF(OR(AF895&lt;&gt;0,AG895&lt;&gt;0),ATAN2(AF895,AG895),0),"")</f>
        <is>
          <t/>
        </is>
      </c>
      <c r="BZ895" s="8" t="inlineStr">
        <f aca="false">IF(A895&lt;&gt;"",DEGREES(BY895),"")</f>
        <is>
          <t/>
        </is>
      </c>
      <c r="CA895" s="0" t="inlineStr">
        <f aca="false">IF(A895&lt;&gt;"",IF(AND(AI895&lt;Parameters!$B$11,AI895&gt;Parameters!$B$12,AN895&lt;Parameters!$B$11,AN895&gt;Parameters!$B$12,AS895&lt;Parameters!$B$11,AS895&gt;Parameters!$B$12,AX895&lt;Parameters!$B$11,AX895&gt;Parameters!$B$12,BC895&lt;Parameters!$B$11,BC895&gt;Parameters!$B$12,BM895&lt;Parameters!$B$11,BM895&gt;Parameters!$B$12,BR895&lt;Parameters!$B$11,BR895&gt;Parameters!$B$12,BW895&lt;Parameters!$B$11,BW895&gt;Parameters!$B$12),1,0),"")</f>
        <is>
          <t/>
        </is>
      </c>
      <c r="CB895" s="0" t="inlineStr">
        <f aca="false">IF(A895&lt;&gt;"",IF(OR(AI895&lt;Parameters!$B$12,AI895&gt;Parameters!$B$11),0,1),"")</f>
        <is>
          <t/>
        </is>
      </c>
      <c r="CC895" s="0" t="inlineStr">
        <f aca="false">IF(A895&lt;&gt;"",IF(OR(AN895&lt;Parameters!$B$12,AN895&gt;Parameters!$B$11),0,1),"")</f>
        <is>
          <t/>
        </is>
      </c>
      <c r="CD895" s="0" t="inlineStr">
        <f aca="false">IF(A895&lt;&gt;"",IF(OR(AS895&lt;Parameters!$B$12,AS895&gt;Parameters!$B$11),0,1),"")</f>
        <is>
          <t/>
        </is>
      </c>
      <c r="CE895" s="0" t="inlineStr">
        <f aca="false">IF(A895&lt;&gt;"",IF(OR(AX895&lt;Parameters!$B$12,AX895&gt;Parameters!$B$11),0,1),"")</f>
        <is>
          <t/>
        </is>
      </c>
      <c r="CF895" s="0" t="inlineStr">
        <f aca="false">IF(A895&lt;&gt;"",IF(OR(BC895&lt;Parameters!$B$12,BC895&gt;Parameters!$B$11),0,1),"")</f>
        <is>
          <t/>
        </is>
      </c>
      <c r="CG895" s="0" t="inlineStr">
        <f aca="false">IF(A895&lt;&gt;"",IF(OR(BH895&lt;Parameters!$B$12,BH895&gt;Parameters!$B$11),0,1),"")</f>
        <is>
          <t/>
        </is>
      </c>
      <c r="CH895" s="0" t="inlineStr">
        <f aca="false">IF(A895&lt;&gt;"",IF(OR(BM895&lt;Parameters!$B$12,BM895&gt;Parameters!$B$11),0,1),"")</f>
        <is>
          <t/>
        </is>
      </c>
      <c r="CI895" s="0" t="inlineStr">
        <f aca="false">IF(A895&lt;&gt;"",IF(OR(BR895&lt;Parameters!$B$12,BR895&gt;Parameters!$B$11),0,1),"")</f>
        <is>
          <t/>
        </is>
      </c>
      <c r="CJ895" s="0" t="inlineStr">
        <f aca="false">IF(A895&lt;&gt;"",IF(OR(BW895&lt;Parameters!$B$12,BW895&gt;Parameters!$B$11),0,1),"")</f>
        <is>
          <t/>
        </is>
      </c>
      <c r="CK895" s="26" t="inlineStr">
        <f aca="false">IF(A895&lt;&gt;"",SUM(CB895:CJ895)/9,"")</f>
        <is>
          <t/>
        </is>
      </c>
      <c r="CL895" s="0" t="inlineStr">
        <f aca="false">IF(A895&lt;&gt;"",CK895*9,"")</f>
        <is>
          <t/>
        </is>
      </c>
      <c r="CM895" s="8" t="inlineStr">
        <f aca="false">IF(A895&lt;&gt;"",TEXT(B895,CM$2)&amp;" "&amp;TEXT(A895,CM$2),"")</f>
        <is>
          <t/>
        </is>
      </c>
    </row>
    <row r="896" customFormat="false" ht="15" hidden="false" customHeight="false" outlineLevel="0" collapsed="false">
      <c r="A896" s="0" t="inlineStr">
        <f aca="false">IF(OR(B895&lt;Parameters!$K$12,A895&lt;Parameters!$K$12),IF(A895&lt;Parameters!$K$12,A895+1,0),"")</f>
        <is>
          <t/>
        </is>
      </c>
      <c r="B896" s="0" t="inlineStr">
        <f aca="false">IF(A896&lt;&gt;"",IF(A896=0,B895+1,B895),"")</f>
        <is>
          <t/>
        </is>
      </c>
      <c r="C896" s="24" t="inlineStr">
        <f aca="false">IF(A896&lt;&gt;"",-_phi*(A896+0.5),"")</f>
        <is>
          <t/>
        </is>
      </c>
      <c r="D896" s="8" t="inlineStr">
        <f aca="false">IF(A896&lt;&gt;"",DEGREES(C896),"")</f>
        <is>
          <t/>
        </is>
      </c>
      <c r="E896" s="24" t="inlineStr">
        <f aca="false">IF(A896&lt;&gt;"",_phi*(B896+0.5),"")</f>
        <is>
          <t/>
        </is>
      </c>
      <c r="F896" s="8" t="inlineStr">
        <f aca="false">IF(A896&lt;&gt;"",DEGREES(E896),"")</f>
        <is>
          <t/>
        </is>
      </c>
      <c r="G896" s="8" t="inlineStr">
        <f aca="false">IF(A896&lt;&gt;"",LOOKUP(A896,h!$A$3:$A$30,h!$D$3:$D$30),"")</f>
        <is>
          <t/>
        </is>
      </c>
      <c r="H896" s="8" t="inlineStr">
        <f aca="false">IF(A896&lt;&gt;"",LOOKUP(B896,h!$A$3:$A$30,h!$D$3:$D$30),"")</f>
        <is>
          <t/>
        </is>
      </c>
      <c r="I896" s="8" t="inlineStr">
        <f aca="false">IF(A896&lt;&gt;"",_zif,"")</f>
        <is>
          <t/>
        </is>
      </c>
      <c r="J896" s="8" t="inlineStr">
        <f aca="false">IF(A896&lt;&gt;"",$G896+'v1 Frame'!D$3*COS($C896)+'v1 Frame'!E$3*SIN($C896)*SIN($E896)+'v1 Frame'!F$3*SIN($C896)*COS($E896),"")</f>
        <is>
          <t/>
        </is>
      </c>
      <c r="K896" s="8" t="inlineStr">
        <f aca="false">IF(A896&lt;&gt;"",$H896+'v1 Frame'!E$3*COS($E896)-'v1 Frame'!F$3*SIN($E896),"")</f>
        <is>
          <t/>
        </is>
      </c>
      <c r="L896" s="8" t="inlineStr">
        <f aca="false">IF(A896&lt;&gt;"",$I896-'v1 Frame'!D$3*SIN($C896)+'v1 Frame'!E$3*COS($C896)*SIN($E896)+'v1 Frame'!F$3*COS($C896)*COS($E896),"")</f>
        <is>
          <t/>
        </is>
      </c>
      <c r="M896" s="8" t="inlineStr">
        <f aca="false">IF(A896&lt;&gt;"",$G896+'v1 Frame'!G$3*COS($C896)+'v1 Frame'!H$3*SIN($C896)*SIN($E896)+'v1 Frame'!I$3*SIN($C896)*COS($E896),"")</f>
        <is>
          <t/>
        </is>
      </c>
      <c r="N896" s="8" t="inlineStr">
        <f aca="false">IF(A896&lt;&gt;"",$H896+'v1 Frame'!H$3*COS($E896)-'v1 Frame'!I$3*SIN($E896),"")</f>
        <is>
          <t/>
        </is>
      </c>
      <c r="O896" s="8" t="inlineStr">
        <f aca="false">IF(A896&lt;&gt;"",$I896-'v1 Frame'!G$3*SIN($C896)+'v1 Frame'!H$3*COS($C896)*SIN($E896)+'v1 Frame'!I$3*COS($C896)*COS($E896),"")</f>
        <is>
          <t/>
        </is>
      </c>
      <c r="P896" s="8" t="inlineStr">
        <f aca="false">IF(A896&lt;&gt;"",$G896+'v1 Frame'!J$3*COS($C896)+'v1 Frame'!K$3*SIN($C896)*SIN($E896)+'v1 Frame'!L$3*SIN($C896)*COS($E896),"")</f>
        <is>
          <t/>
        </is>
      </c>
      <c r="Q896" s="8" t="inlineStr">
        <f aca="false">IF(A896&lt;&gt;"",$H896+'v1 Frame'!K$3*COS($E896)-'v1 Frame'!L$3*SIN($E896),"")</f>
        <is>
          <t/>
        </is>
      </c>
      <c r="R896" s="8" t="inlineStr">
        <f aca="false">IF(A896&lt;&gt;"",$I896-'v1 Frame'!J$3*SIN($C896)+'v1 Frame'!K$3*COS($C896)*SIN($E896)+'v1 Frame'!L$3*COS($C896)*COS($E896),"")</f>
        <is>
          <t/>
        </is>
      </c>
      <c r="S896" s="8" t="inlineStr">
        <f aca="false">IF(A896&lt;&gt;"",$G896+'v1 Frame'!M$3*COS($C896)+'v1 Frame'!N$3*SIN($C896)*SIN($E896)+'v1 Frame'!O$3*SIN($C896)*COS($E896),"")</f>
        <is>
          <t/>
        </is>
      </c>
      <c r="T896" s="8" t="inlineStr">
        <f aca="false">IF(A896&lt;&gt;"",$H896+'v1 Frame'!N$3*COS($E896)-'v1 Frame'!O$3*SIN($E896),"")</f>
        <is>
          <t/>
        </is>
      </c>
      <c r="U896" s="8" t="inlineStr">
        <f aca="false">IF(A896&lt;&gt;"",$I896-'v1 Frame'!M$3*SIN($C896)+'v1 Frame'!N$3*COS($C896)*SIN($E896)+'v1 Frame'!O$3*COS($C896)*COS($E896),"")</f>
        <is>
          <t/>
        </is>
      </c>
      <c r="V896" s="8" t="inlineStr">
        <f aca="false">IF(A896&lt;&gt;"",$G896+'v1 Frame'!P$3*COS($C896)+'v1 Frame'!Q$3*SIN($C896)*SIN($E896)+'v1 Frame'!R$3*SIN($C896)*COS($E896),"")</f>
        <is>
          <t/>
        </is>
      </c>
      <c r="W896" s="8" t="inlineStr">
        <f aca="false">IF(A896&lt;&gt;"",$H896+'v1 Frame'!Q$3*COS($E896)-'v1 Frame'!R$3*SIN($E896),"")</f>
        <is>
          <t/>
        </is>
      </c>
      <c r="X896" s="8" t="inlineStr">
        <f aca="false">IF(A896&lt;&gt;"",$I896-'v1 Frame'!P$3*SIN($C896)+'v1 Frame'!Q$3*COS($C896)*SIN($E896)+'v1 Frame'!R$3*COS($C896)*COS($E896),"")</f>
        <is>
          <t/>
        </is>
      </c>
      <c r="Y896" s="8" t="inlineStr">
        <f aca="false">IF(A896&lt;&gt;"",$G896+'v1 Frame'!S$3*COS($C896)+'v1 Frame'!T$3*SIN($C896)*SIN($E896)+'v1 Frame'!U$3*SIN($C896)*COS($E896),"")</f>
        <is>
          <t/>
        </is>
      </c>
      <c r="Z896" s="8" t="inlineStr">
        <f aca="false">IF(A896&lt;&gt;"",$H896+'v1 Frame'!T$3*COS($E896)-'v1 Frame'!U$3*SIN($E896),"")</f>
        <is>
          <t/>
        </is>
      </c>
      <c r="AA896" s="8" t="inlineStr">
        <f aca="false">IF(A896&lt;&gt;"",$I896-'v1 Frame'!S$3*SIN($C896)+'v1 Frame'!T$3*COS($C896)*SIN($E896)+'v1 Frame'!U$3*COS($C896)*COS($E896),"")</f>
        <is>
          <t/>
        </is>
      </c>
      <c r="AB896" s="8" t="inlineStr">
        <f aca="false">IF(A896&lt;&gt;"",$G896+'v1 Frame'!V$3*COS($C896)+'v1 Frame'!W$3*SIN($C896)*SIN($E896)+'v1 Frame'!X$3*SIN($C896)*COS($E896),"")</f>
        <is>
          <t/>
        </is>
      </c>
      <c r="AC896" s="8" t="inlineStr">
        <f aca="false">IF(A896&lt;&gt;"",$H896+'v1 Frame'!W$3*COS($E896)-'v1 Frame'!X$3*SIN($E896),"")</f>
        <is>
          <t/>
        </is>
      </c>
      <c r="AD896" s="8" t="inlineStr">
        <f aca="false">IF(A896&lt;&gt;"",$I896-'v1 Frame'!V$3*SIN($C896)+'v1 Frame'!W$3*COS($C896)*SIN($E896)+'v1 Frame'!X$3*COS($C896)*COS($E896),"")</f>
        <is>
          <t/>
        </is>
      </c>
      <c r="AE896" s="25" t="inlineStr">
        <f aca="false">IF(A896&lt;&gt;"",$G896+'v1 Frame'!Y$3*COS($C896)+'v1 Frame'!Z$3*SIN($C896)*SIN($E896)+'v1 Frame'!AA$3*SIN($C896)*COS($E896),"")</f>
        <is>
          <t/>
        </is>
      </c>
      <c r="AF896" s="25" t="inlineStr">
        <f aca="false">IF(A896&lt;&gt;"",$H896+'v1 Frame'!Z$3*COS($E896)-'v1 Frame'!AA$3*SIN($E896),"")</f>
        <is>
          <t/>
        </is>
      </c>
      <c r="AG896" s="25" t="inlineStr">
        <f aca="false">IF(A896&lt;&gt;"",$I896-'v1 Frame'!Y$3*SIN($C896)+'v1 Frame'!Z$3*COS($C896)*SIN($E896)+'v1 Frame'!AA$3*COS($C896)*COS($E896),"")</f>
        <is>
          <t/>
        </is>
      </c>
      <c r="AH896" s="8" t="inlineStr">
        <f aca="false">IF(A896&lt;&gt;"",SQRT(SUMSQ(G896:I896)),"")</f>
        <is>
          <t/>
        </is>
      </c>
      <c r="AI896" s="8" t="inlineStr">
        <f aca="false">IF(A896&lt;&gt;"",IF(AH896&lt;&gt;0,ACOS(I896/AH896),0),"")</f>
        <is>
          <t/>
        </is>
      </c>
      <c r="AJ896" s="8" t="inlineStr">
        <f aca="false">IF(A896&lt;&gt;"",DEGREES(AI896),"")</f>
        <is>
          <t/>
        </is>
      </c>
      <c r="AK896" s="8" t="inlineStr">
        <f aca="false">IF(A896&lt;&gt;"",IF(OR(G896&lt;&gt;0,H896&lt;&gt;0),ATAN2(G896,H896),0),"")</f>
        <is>
          <t/>
        </is>
      </c>
      <c r="AL896" s="8" t="inlineStr">
        <f aca="false">IF(A896&lt;&gt;"",DEGREES(AK896),"")</f>
        <is>
          <t/>
        </is>
      </c>
      <c r="AM896" s="8" t="inlineStr">
        <f aca="false">IF(A896&lt;&gt;"",SQRT(SUMSQ(J896:L896)),"")</f>
        <is>
          <t/>
        </is>
      </c>
      <c r="AN896" s="8" t="inlineStr">
        <f aca="false">IF(A896&lt;&gt;"",IF(AM896&lt;&gt;0,ACOS(L896/AM896),0),"")</f>
        <is>
          <t/>
        </is>
      </c>
      <c r="AO896" s="8" t="inlineStr">
        <f aca="false">IF(A896&lt;&gt;"",DEGREES(AN896),"")</f>
        <is>
          <t/>
        </is>
      </c>
      <c r="AP896" s="8" t="inlineStr">
        <f aca="false">IF(A896&lt;&gt;"",IF(OR(J896&lt;&gt;0,K896&lt;&gt;0),ATAN2(J896,K896),0),"")</f>
        <is>
          <t/>
        </is>
      </c>
      <c r="AQ896" s="8" t="inlineStr">
        <f aca="false">IF(A896&lt;&gt;"",DEGREES(AP896),"")</f>
        <is>
          <t/>
        </is>
      </c>
      <c r="AR896" s="8" t="inlineStr">
        <f aca="false">IF(A896&lt;&gt;"",SQRT(SUMSQ(M896:O896)),"")</f>
        <is>
          <t/>
        </is>
      </c>
      <c r="AS896" s="8" t="inlineStr">
        <f aca="false">IF(A896&lt;&gt;"",IF(AR896&lt;&gt;0,ACOS(O896/AR896),0),"")</f>
        <is>
          <t/>
        </is>
      </c>
      <c r="AT896" s="8" t="inlineStr">
        <f aca="false">IF(A896&lt;&gt;"",DEGREES(AS896),"")</f>
        <is>
          <t/>
        </is>
      </c>
      <c r="AU896" s="8" t="inlineStr">
        <f aca="false">IF(A896&lt;&gt;"",IF(OR(M896&lt;&gt;0,N896&lt;&gt;0),ATAN2(M896,N896),0),"")</f>
        <is>
          <t/>
        </is>
      </c>
      <c r="AV896" s="8" t="inlineStr">
        <f aca="false">IF(A896&lt;&gt;"",DEGREES(AU896),"")</f>
        <is>
          <t/>
        </is>
      </c>
      <c r="AW896" s="8" t="inlineStr">
        <f aca="false">IF(A896&lt;&gt;"",SQRT(SUMSQ(P896:R896)),"")</f>
        <is>
          <t/>
        </is>
      </c>
      <c r="AX896" s="8" t="inlineStr">
        <f aca="false">IF(A896&lt;&gt;"",IF(AW896&lt;&gt;0,ACOS(R896/AW896),0),"")</f>
        <is>
          <t/>
        </is>
      </c>
      <c r="AY896" s="8" t="inlineStr">
        <f aca="false">IF(A896&lt;&gt;"",DEGREES(AX896),"")</f>
        <is>
          <t/>
        </is>
      </c>
      <c r="AZ896" s="8" t="inlineStr">
        <f aca="false">IF(A896&lt;&gt;"",IF(OR(P896&lt;&gt;0,Q896&lt;&gt;0),ATAN2(P896,Q896),0),"")</f>
        <is>
          <t/>
        </is>
      </c>
      <c r="BA896" s="8" t="inlineStr">
        <f aca="false">IF(A896&lt;&gt;"",DEGREES(AZ896),"")</f>
        <is>
          <t/>
        </is>
      </c>
      <c r="BB896" s="8" t="inlineStr">
        <f aca="false">IF(A896&lt;&gt;"",SQRT(SUMSQ(S896:U896)),"")</f>
        <is>
          <t/>
        </is>
      </c>
      <c r="BC896" s="8" t="inlineStr">
        <f aca="false">IF(A896&lt;&gt;"",IF(BB896&lt;&gt;0,ACOS(U896/BB896),0),"")</f>
        <is>
          <t/>
        </is>
      </c>
      <c r="BD896" s="8" t="inlineStr">
        <f aca="false">IF(A896&lt;&gt;"",DEGREES(BC896),"")</f>
        <is>
          <t/>
        </is>
      </c>
      <c r="BE896" s="8" t="inlineStr">
        <f aca="false">IF(A896&lt;&gt;"",IF(OR(S896&lt;&gt;0,T896&lt;&gt;0),ATAN2(S896,T896),0),"")</f>
        <is>
          <t/>
        </is>
      </c>
      <c r="BF896" s="8" t="inlineStr">
        <f aca="false">IF(A896&lt;&gt;"",DEGREES(BE896),"")</f>
        <is>
          <t/>
        </is>
      </c>
      <c r="BG896" s="8" t="inlineStr">
        <f aca="false">IF(A896&lt;&gt;"",SQRT(SUMSQ(V896:X896)),"")</f>
        <is>
          <t/>
        </is>
      </c>
      <c r="BH896" s="8" t="inlineStr">
        <f aca="false">IF(A896&lt;&gt;"",IF(BG896&lt;&gt;0,ACOS(X896/BG896),0),"")</f>
        <is>
          <t/>
        </is>
      </c>
      <c r="BI896" s="8" t="inlineStr">
        <f aca="false">IF(A896&lt;&gt;"",DEGREES(BH896),"")</f>
        <is>
          <t/>
        </is>
      </c>
      <c r="BJ896" s="8" t="inlineStr">
        <f aca="false">IF(A896&lt;&gt;"",IF(OR(V896&lt;&gt;0,W896&lt;&gt;0),ATAN2(V896,W896),0),"")</f>
        <is>
          <t/>
        </is>
      </c>
      <c r="BK896" s="8" t="inlineStr">
        <f aca="false">IF(A896&lt;&gt;"",DEGREES(BJ896),"")</f>
        <is>
          <t/>
        </is>
      </c>
      <c r="BL896" s="8" t="inlineStr">
        <f aca="false">IF(A896&lt;&gt;"",SQRT(SUMSQ(Y896:AA896)),"")</f>
        <is>
          <t/>
        </is>
      </c>
      <c r="BM896" s="8" t="inlineStr">
        <f aca="false">IF(A896&lt;&gt;"",IF(BL896&lt;&gt;0,ACOS(AA896/BL896),0),"")</f>
        <is>
          <t/>
        </is>
      </c>
      <c r="BN896" s="8" t="inlineStr">
        <f aca="false">IF(A896&lt;&gt;"",DEGREES(BM896),"")</f>
        <is>
          <t/>
        </is>
      </c>
      <c r="BO896" s="8" t="inlineStr">
        <f aca="false">IF(A896&lt;&gt;"",IF(OR(Y896&lt;&gt;0,Z896&lt;&gt;0),ATAN2(Y896,Z896),0),"")</f>
        <is>
          <t/>
        </is>
      </c>
      <c r="BP896" s="8" t="inlineStr">
        <f aca="false">IF(A896&lt;&gt;"",DEGREES(BO896),"")</f>
        <is>
          <t/>
        </is>
      </c>
      <c r="BQ896" s="8" t="inlineStr">
        <f aca="false">IF(A896&lt;&gt;"",SQRT(SUMSQ(AB896:AD896)),"")</f>
        <is>
          <t/>
        </is>
      </c>
      <c r="BR896" s="8" t="inlineStr">
        <f aca="false">IF(A896&lt;&gt;"",IF(BQ896&lt;&gt;0,ACOS(AD896/BQ896),0),"")</f>
        <is>
          <t/>
        </is>
      </c>
      <c r="BS896" s="8" t="inlineStr">
        <f aca="false">IF(A896&lt;&gt;"",DEGREES(BR896),"")</f>
        <is>
          <t/>
        </is>
      </c>
      <c r="BT896" s="8" t="inlineStr">
        <f aca="false">IF(A896&lt;&gt;"",IF(OR(AB896&lt;&gt;0,AC896&lt;&gt;0),ATAN2(AB896,AC896),0),"")</f>
        <is>
          <t/>
        </is>
      </c>
      <c r="BU896" s="8" t="inlineStr">
        <f aca="false">IF(A896&lt;&gt;"",DEGREES(BT896),"")</f>
        <is>
          <t/>
        </is>
      </c>
      <c r="BV896" s="8" t="inlineStr">
        <f aca="false">IF(A896&lt;&gt;"",SQRT(SUMSQ(AE896:AG896)),"")</f>
        <is>
          <t/>
        </is>
      </c>
      <c r="BW896" s="8" t="inlineStr">
        <f aca="false">IF(A896&lt;&gt;"",IF(BV896&lt;&gt;0,ACOS(AG896/BV896),0),"")</f>
        <is>
          <t/>
        </is>
      </c>
      <c r="BX896" s="8" t="inlineStr">
        <f aca="false">IF(A896&lt;&gt;"",DEGREES(BW896),"")</f>
        <is>
          <t/>
        </is>
      </c>
      <c r="BY896" s="8" t="inlineStr">
        <f aca="false">IF(A896&lt;&gt;"",IF(OR(AF896&lt;&gt;0,AG896&lt;&gt;0),ATAN2(AF896,AG896),0),"")</f>
        <is>
          <t/>
        </is>
      </c>
      <c r="BZ896" s="8" t="inlineStr">
        <f aca="false">IF(A896&lt;&gt;"",DEGREES(BY896),"")</f>
        <is>
          <t/>
        </is>
      </c>
      <c r="CA896" s="0" t="inlineStr">
        <f aca="false">IF(A896&lt;&gt;"",IF(AND(AI896&lt;Parameters!$B$11,AI896&gt;Parameters!$B$12,AN896&lt;Parameters!$B$11,AN896&gt;Parameters!$B$12,AS896&lt;Parameters!$B$11,AS896&gt;Parameters!$B$12,AX896&lt;Parameters!$B$11,AX896&gt;Parameters!$B$12,BC896&lt;Parameters!$B$11,BC896&gt;Parameters!$B$12,BM896&lt;Parameters!$B$11,BM896&gt;Parameters!$B$12,BR896&lt;Parameters!$B$11,BR896&gt;Parameters!$B$12,BW896&lt;Parameters!$B$11,BW896&gt;Parameters!$B$12),1,0),"")</f>
        <is>
          <t/>
        </is>
      </c>
      <c r="CB896" s="0" t="inlineStr">
        <f aca="false">IF(A896&lt;&gt;"",IF(OR(AI896&lt;Parameters!$B$12,AI896&gt;Parameters!$B$11),0,1),"")</f>
        <is>
          <t/>
        </is>
      </c>
      <c r="CC896" s="0" t="inlineStr">
        <f aca="false">IF(A896&lt;&gt;"",IF(OR(AN896&lt;Parameters!$B$12,AN896&gt;Parameters!$B$11),0,1),"")</f>
        <is>
          <t/>
        </is>
      </c>
      <c r="CD896" s="0" t="inlineStr">
        <f aca="false">IF(A896&lt;&gt;"",IF(OR(AS896&lt;Parameters!$B$12,AS896&gt;Parameters!$B$11),0,1),"")</f>
        <is>
          <t/>
        </is>
      </c>
      <c r="CE896" s="0" t="inlineStr">
        <f aca="false">IF(A896&lt;&gt;"",IF(OR(AX896&lt;Parameters!$B$12,AX896&gt;Parameters!$B$11),0,1),"")</f>
        <is>
          <t/>
        </is>
      </c>
      <c r="CF896" s="0" t="inlineStr">
        <f aca="false">IF(A896&lt;&gt;"",IF(OR(BC896&lt;Parameters!$B$12,BC896&gt;Parameters!$B$11),0,1),"")</f>
        <is>
          <t/>
        </is>
      </c>
      <c r="CG896" s="0" t="inlineStr">
        <f aca="false">IF(A896&lt;&gt;"",IF(OR(BH896&lt;Parameters!$B$12,BH896&gt;Parameters!$B$11),0,1),"")</f>
        <is>
          <t/>
        </is>
      </c>
      <c r="CH896" s="0" t="inlineStr">
        <f aca="false">IF(A896&lt;&gt;"",IF(OR(BM896&lt;Parameters!$B$12,BM896&gt;Parameters!$B$11),0,1),"")</f>
        <is>
          <t/>
        </is>
      </c>
      <c r="CI896" s="0" t="inlineStr">
        <f aca="false">IF(A896&lt;&gt;"",IF(OR(BR896&lt;Parameters!$B$12,BR896&gt;Parameters!$B$11),0,1),"")</f>
        <is>
          <t/>
        </is>
      </c>
      <c r="CJ896" s="0" t="inlineStr">
        <f aca="false">IF(A896&lt;&gt;"",IF(OR(BW896&lt;Parameters!$B$12,BW896&gt;Parameters!$B$11),0,1),"")</f>
        <is>
          <t/>
        </is>
      </c>
      <c r="CK896" s="26" t="inlineStr">
        <f aca="false">IF(A896&lt;&gt;"",SUM(CB896:CJ896)/9,"")</f>
        <is>
          <t/>
        </is>
      </c>
      <c r="CL896" s="0" t="inlineStr">
        <f aca="false">IF(A896&lt;&gt;"",CK896*9,"")</f>
        <is>
          <t/>
        </is>
      </c>
      <c r="CM896" s="8" t="inlineStr">
        <f aca="false">IF(A896&lt;&gt;"",TEXT(B896,CM$2)&amp;" "&amp;TEXT(A896,CM$2),"")</f>
        <is>
          <t/>
        </is>
      </c>
    </row>
    <row r="897" customFormat="false" ht="15" hidden="false" customHeight="false" outlineLevel="0" collapsed="false">
      <c r="A897" s="0" t="inlineStr">
        <f aca="false">IF(OR(B896&lt;Parameters!$K$12,A896&lt;Parameters!$K$12),IF(A896&lt;Parameters!$K$12,A896+1,0),"")</f>
        <is>
          <t/>
        </is>
      </c>
      <c r="B897" s="0" t="inlineStr">
        <f aca="false">IF(A897&lt;&gt;"",IF(A897=0,B896+1,B896),"")</f>
        <is>
          <t/>
        </is>
      </c>
      <c r="C897" s="24" t="inlineStr">
        <f aca="false">IF(A897&lt;&gt;"",-_phi*(A897+0.5),"")</f>
        <is>
          <t/>
        </is>
      </c>
      <c r="D897" s="8" t="inlineStr">
        <f aca="false">IF(A897&lt;&gt;"",DEGREES(C897),"")</f>
        <is>
          <t/>
        </is>
      </c>
      <c r="E897" s="24" t="inlineStr">
        <f aca="false">IF(A897&lt;&gt;"",_phi*(B897+0.5),"")</f>
        <is>
          <t/>
        </is>
      </c>
      <c r="F897" s="8" t="inlineStr">
        <f aca="false">IF(A897&lt;&gt;"",DEGREES(E897),"")</f>
        <is>
          <t/>
        </is>
      </c>
      <c r="G897" s="8" t="inlineStr">
        <f aca="false">IF(A897&lt;&gt;"",LOOKUP(A897,h!$A$3:$A$30,h!$D$3:$D$30),"")</f>
        <is>
          <t/>
        </is>
      </c>
      <c r="H897" s="8" t="inlineStr">
        <f aca="false">IF(A897&lt;&gt;"",LOOKUP(B897,h!$A$3:$A$30,h!$D$3:$D$30),"")</f>
        <is>
          <t/>
        </is>
      </c>
      <c r="I897" s="8" t="inlineStr">
        <f aca="false">IF(A897&lt;&gt;"",_zif,"")</f>
        <is>
          <t/>
        </is>
      </c>
      <c r="J897" s="8" t="inlineStr">
        <f aca="false">IF(A897&lt;&gt;"",$G897+'v1 Frame'!D$3*COS($C897)+'v1 Frame'!E$3*SIN($C897)*SIN($E897)+'v1 Frame'!F$3*SIN($C897)*COS($E897),"")</f>
        <is>
          <t/>
        </is>
      </c>
      <c r="K897" s="8" t="inlineStr">
        <f aca="false">IF(A897&lt;&gt;"",$H897+'v1 Frame'!E$3*COS($E897)-'v1 Frame'!F$3*SIN($E897),"")</f>
        <is>
          <t/>
        </is>
      </c>
      <c r="L897" s="8" t="inlineStr">
        <f aca="false">IF(A897&lt;&gt;"",$I897-'v1 Frame'!D$3*SIN($C897)+'v1 Frame'!E$3*COS($C897)*SIN($E897)+'v1 Frame'!F$3*COS($C897)*COS($E897),"")</f>
        <is>
          <t/>
        </is>
      </c>
      <c r="M897" s="8" t="inlineStr">
        <f aca="false">IF(A897&lt;&gt;"",$G897+'v1 Frame'!G$3*COS($C897)+'v1 Frame'!H$3*SIN($C897)*SIN($E897)+'v1 Frame'!I$3*SIN($C897)*COS($E897),"")</f>
        <is>
          <t/>
        </is>
      </c>
      <c r="N897" s="8" t="inlineStr">
        <f aca="false">IF(A897&lt;&gt;"",$H897+'v1 Frame'!H$3*COS($E897)-'v1 Frame'!I$3*SIN($E897),"")</f>
        <is>
          <t/>
        </is>
      </c>
      <c r="O897" s="8" t="inlineStr">
        <f aca="false">IF(A897&lt;&gt;"",$I897-'v1 Frame'!G$3*SIN($C897)+'v1 Frame'!H$3*COS($C897)*SIN($E897)+'v1 Frame'!I$3*COS($C897)*COS($E897),"")</f>
        <is>
          <t/>
        </is>
      </c>
      <c r="P897" s="8" t="inlineStr">
        <f aca="false">IF(A897&lt;&gt;"",$G897+'v1 Frame'!J$3*COS($C897)+'v1 Frame'!K$3*SIN($C897)*SIN($E897)+'v1 Frame'!L$3*SIN($C897)*COS($E897),"")</f>
        <is>
          <t/>
        </is>
      </c>
      <c r="Q897" s="8" t="inlineStr">
        <f aca="false">IF(A897&lt;&gt;"",$H897+'v1 Frame'!K$3*COS($E897)-'v1 Frame'!L$3*SIN($E897),"")</f>
        <is>
          <t/>
        </is>
      </c>
      <c r="R897" s="8" t="inlineStr">
        <f aca="false">IF(A897&lt;&gt;"",$I897-'v1 Frame'!J$3*SIN($C897)+'v1 Frame'!K$3*COS($C897)*SIN($E897)+'v1 Frame'!L$3*COS($C897)*COS($E897),"")</f>
        <is>
          <t/>
        </is>
      </c>
      <c r="S897" s="8" t="inlineStr">
        <f aca="false">IF(A897&lt;&gt;"",$G897+'v1 Frame'!M$3*COS($C897)+'v1 Frame'!N$3*SIN($C897)*SIN($E897)+'v1 Frame'!O$3*SIN($C897)*COS($E897),"")</f>
        <is>
          <t/>
        </is>
      </c>
      <c r="T897" s="8" t="inlineStr">
        <f aca="false">IF(A897&lt;&gt;"",$H897+'v1 Frame'!N$3*COS($E897)-'v1 Frame'!O$3*SIN($E897),"")</f>
        <is>
          <t/>
        </is>
      </c>
      <c r="U897" s="8" t="inlineStr">
        <f aca="false">IF(A897&lt;&gt;"",$I897-'v1 Frame'!M$3*SIN($C897)+'v1 Frame'!N$3*COS($C897)*SIN($E897)+'v1 Frame'!O$3*COS($C897)*COS($E897),"")</f>
        <is>
          <t/>
        </is>
      </c>
      <c r="V897" s="8" t="inlineStr">
        <f aca="false">IF(A897&lt;&gt;"",$G897+'v1 Frame'!P$3*COS($C897)+'v1 Frame'!Q$3*SIN($C897)*SIN($E897)+'v1 Frame'!R$3*SIN($C897)*COS($E897),"")</f>
        <is>
          <t/>
        </is>
      </c>
      <c r="W897" s="8" t="inlineStr">
        <f aca="false">IF(A897&lt;&gt;"",$H897+'v1 Frame'!Q$3*COS($E897)-'v1 Frame'!R$3*SIN($E897),"")</f>
        <is>
          <t/>
        </is>
      </c>
      <c r="X897" s="8" t="inlineStr">
        <f aca="false">IF(A897&lt;&gt;"",$I897-'v1 Frame'!P$3*SIN($C897)+'v1 Frame'!Q$3*COS($C897)*SIN($E897)+'v1 Frame'!R$3*COS($C897)*COS($E897),"")</f>
        <is>
          <t/>
        </is>
      </c>
      <c r="Y897" s="8" t="inlineStr">
        <f aca="false">IF(A897&lt;&gt;"",$G897+'v1 Frame'!S$3*COS($C897)+'v1 Frame'!T$3*SIN($C897)*SIN($E897)+'v1 Frame'!U$3*SIN($C897)*COS($E897),"")</f>
        <is>
          <t/>
        </is>
      </c>
      <c r="Z897" s="8" t="inlineStr">
        <f aca="false">IF(A897&lt;&gt;"",$H897+'v1 Frame'!T$3*COS($E897)-'v1 Frame'!U$3*SIN($E897),"")</f>
        <is>
          <t/>
        </is>
      </c>
      <c r="AA897" s="8" t="inlineStr">
        <f aca="false">IF(A897&lt;&gt;"",$I897-'v1 Frame'!S$3*SIN($C897)+'v1 Frame'!T$3*COS($C897)*SIN($E897)+'v1 Frame'!U$3*COS($C897)*COS($E897),"")</f>
        <is>
          <t/>
        </is>
      </c>
      <c r="AB897" s="8" t="inlineStr">
        <f aca="false">IF(A897&lt;&gt;"",$G897+'v1 Frame'!V$3*COS($C897)+'v1 Frame'!W$3*SIN($C897)*SIN($E897)+'v1 Frame'!X$3*SIN($C897)*COS($E897),"")</f>
        <is>
          <t/>
        </is>
      </c>
      <c r="AC897" s="8" t="inlineStr">
        <f aca="false">IF(A897&lt;&gt;"",$H897+'v1 Frame'!W$3*COS($E897)-'v1 Frame'!X$3*SIN($E897),"")</f>
        <is>
          <t/>
        </is>
      </c>
      <c r="AD897" s="8" t="inlineStr">
        <f aca="false">IF(A897&lt;&gt;"",$I897-'v1 Frame'!V$3*SIN($C897)+'v1 Frame'!W$3*COS($C897)*SIN($E897)+'v1 Frame'!X$3*COS($C897)*COS($E897),"")</f>
        <is>
          <t/>
        </is>
      </c>
      <c r="AE897" s="25" t="inlineStr">
        <f aca="false">IF(A897&lt;&gt;"",$G897+'v1 Frame'!Y$3*COS($C897)+'v1 Frame'!Z$3*SIN($C897)*SIN($E897)+'v1 Frame'!AA$3*SIN($C897)*COS($E897),"")</f>
        <is>
          <t/>
        </is>
      </c>
      <c r="AF897" s="25" t="inlineStr">
        <f aca="false">IF(A897&lt;&gt;"",$H897+'v1 Frame'!Z$3*COS($E897)-'v1 Frame'!AA$3*SIN($E897),"")</f>
        <is>
          <t/>
        </is>
      </c>
      <c r="AG897" s="25" t="inlineStr">
        <f aca="false">IF(A897&lt;&gt;"",$I897-'v1 Frame'!Y$3*SIN($C897)+'v1 Frame'!Z$3*COS($C897)*SIN($E897)+'v1 Frame'!AA$3*COS($C897)*COS($E897),"")</f>
        <is>
          <t/>
        </is>
      </c>
      <c r="AH897" s="8" t="inlineStr">
        <f aca="false">IF(A897&lt;&gt;"",SQRT(SUMSQ(G897:I897)),"")</f>
        <is>
          <t/>
        </is>
      </c>
      <c r="AI897" s="8" t="inlineStr">
        <f aca="false">IF(A897&lt;&gt;"",IF(AH897&lt;&gt;0,ACOS(I897/AH897),0),"")</f>
        <is>
          <t/>
        </is>
      </c>
      <c r="AJ897" s="8" t="inlineStr">
        <f aca="false">IF(A897&lt;&gt;"",DEGREES(AI897),"")</f>
        <is>
          <t/>
        </is>
      </c>
      <c r="AK897" s="8" t="inlineStr">
        <f aca="false">IF(A897&lt;&gt;"",IF(OR(G897&lt;&gt;0,H897&lt;&gt;0),ATAN2(G897,H897),0),"")</f>
        <is>
          <t/>
        </is>
      </c>
      <c r="AL897" s="8" t="inlineStr">
        <f aca="false">IF(A897&lt;&gt;"",DEGREES(AK897),"")</f>
        <is>
          <t/>
        </is>
      </c>
      <c r="AM897" s="8" t="inlineStr">
        <f aca="false">IF(A897&lt;&gt;"",SQRT(SUMSQ(J897:L897)),"")</f>
        <is>
          <t/>
        </is>
      </c>
      <c r="AN897" s="8" t="inlineStr">
        <f aca="false">IF(A897&lt;&gt;"",IF(AM897&lt;&gt;0,ACOS(L897/AM897),0),"")</f>
        <is>
          <t/>
        </is>
      </c>
      <c r="AO897" s="8" t="inlineStr">
        <f aca="false">IF(A897&lt;&gt;"",DEGREES(AN897),"")</f>
        <is>
          <t/>
        </is>
      </c>
      <c r="AP897" s="8" t="inlineStr">
        <f aca="false">IF(A897&lt;&gt;"",IF(OR(J897&lt;&gt;0,K897&lt;&gt;0),ATAN2(J897,K897),0),"")</f>
        <is>
          <t/>
        </is>
      </c>
      <c r="AQ897" s="8" t="inlineStr">
        <f aca="false">IF(A897&lt;&gt;"",DEGREES(AP897),"")</f>
        <is>
          <t/>
        </is>
      </c>
      <c r="AR897" s="8" t="inlineStr">
        <f aca="false">IF(A897&lt;&gt;"",SQRT(SUMSQ(M897:O897)),"")</f>
        <is>
          <t/>
        </is>
      </c>
      <c r="AS897" s="8" t="inlineStr">
        <f aca="false">IF(A897&lt;&gt;"",IF(AR897&lt;&gt;0,ACOS(O897/AR897),0),"")</f>
        <is>
          <t/>
        </is>
      </c>
      <c r="AT897" s="8" t="inlineStr">
        <f aca="false">IF(A897&lt;&gt;"",DEGREES(AS897),"")</f>
        <is>
          <t/>
        </is>
      </c>
      <c r="AU897" s="8" t="inlineStr">
        <f aca="false">IF(A897&lt;&gt;"",IF(OR(M897&lt;&gt;0,N897&lt;&gt;0),ATAN2(M897,N897),0),"")</f>
        <is>
          <t/>
        </is>
      </c>
      <c r="AV897" s="8" t="inlineStr">
        <f aca="false">IF(A897&lt;&gt;"",DEGREES(AU897),"")</f>
        <is>
          <t/>
        </is>
      </c>
      <c r="AW897" s="8" t="inlineStr">
        <f aca="false">IF(A897&lt;&gt;"",SQRT(SUMSQ(P897:R897)),"")</f>
        <is>
          <t/>
        </is>
      </c>
      <c r="AX897" s="8" t="inlineStr">
        <f aca="false">IF(A897&lt;&gt;"",IF(AW897&lt;&gt;0,ACOS(R897/AW897),0),"")</f>
        <is>
          <t/>
        </is>
      </c>
      <c r="AY897" s="8" t="inlineStr">
        <f aca="false">IF(A897&lt;&gt;"",DEGREES(AX897),"")</f>
        <is>
          <t/>
        </is>
      </c>
      <c r="AZ897" s="8" t="inlineStr">
        <f aca="false">IF(A897&lt;&gt;"",IF(OR(P897&lt;&gt;0,Q897&lt;&gt;0),ATAN2(P897,Q897),0),"")</f>
        <is>
          <t/>
        </is>
      </c>
      <c r="BA897" s="8" t="inlineStr">
        <f aca="false">IF(A897&lt;&gt;"",DEGREES(AZ897),"")</f>
        <is>
          <t/>
        </is>
      </c>
      <c r="BB897" s="8" t="inlineStr">
        <f aca="false">IF(A897&lt;&gt;"",SQRT(SUMSQ(S897:U897)),"")</f>
        <is>
          <t/>
        </is>
      </c>
      <c r="BC897" s="8" t="inlineStr">
        <f aca="false">IF(A897&lt;&gt;"",IF(BB897&lt;&gt;0,ACOS(U897/BB897),0),"")</f>
        <is>
          <t/>
        </is>
      </c>
      <c r="BD897" s="8" t="inlineStr">
        <f aca="false">IF(A897&lt;&gt;"",DEGREES(BC897),"")</f>
        <is>
          <t/>
        </is>
      </c>
      <c r="BE897" s="8" t="inlineStr">
        <f aca="false">IF(A897&lt;&gt;"",IF(OR(S897&lt;&gt;0,T897&lt;&gt;0),ATAN2(S897,T897),0),"")</f>
        <is>
          <t/>
        </is>
      </c>
      <c r="BF897" s="8" t="inlineStr">
        <f aca="false">IF(A897&lt;&gt;"",DEGREES(BE897),"")</f>
        <is>
          <t/>
        </is>
      </c>
      <c r="BG897" s="8" t="inlineStr">
        <f aca="false">IF(A897&lt;&gt;"",SQRT(SUMSQ(V897:X897)),"")</f>
        <is>
          <t/>
        </is>
      </c>
      <c r="BH897" s="8" t="inlineStr">
        <f aca="false">IF(A897&lt;&gt;"",IF(BG897&lt;&gt;0,ACOS(X897/BG897),0),"")</f>
        <is>
          <t/>
        </is>
      </c>
      <c r="BI897" s="8" t="inlineStr">
        <f aca="false">IF(A897&lt;&gt;"",DEGREES(BH897),"")</f>
        <is>
          <t/>
        </is>
      </c>
      <c r="BJ897" s="8" t="inlineStr">
        <f aca="false">IF(A897&lt;&gt;"",IF(OR(V897&lt;&gt;0,W897&lt;&gt;0),ATAN2(V897,W897),0),"")</f>
        <is>
          <t/>
        </is>
      </c>
      <c r="BK897" s="8" t="inlineStr">
        <f aca="false">IF(A897&lt;&gt;"",DEGREES(BJ897),"")</f>
        <is>
          <t/>
        </is>
      </c>
      <c r="BL897" s="8" t="inlineStr">
        <f aca="false">IF(A897&lt;&gt;"",SQRT(SUMSQ(Y897:AA897)),"")</f>
        <is>
          <t/>
        </is>
      </c>
      <c r="BM897" s="8" t="inlineStr">
        <f aca="false">IF(A897&lt;&gt;"",IF(BL897&lt;&gt;0,ACOS(AA897/BL897),0),"")</f>
        <is>
          <t/>
        </is>
      </c>
      <c r="BN897" s="8" t="inlineStr">
        <f aca="false">IF(A897&lt;&gt;"",DEGREES(BM897),"")</f>
        <is>
          <t/>
        </is>
      </c>
      <c r="BO897" s="8" t="inlineStr">
        <f aca="false">IF(A897&lt;&gt;"",IF(OR(Y897&lt;&gt;0,Z897&lt;&gt;0),ATAN2(Y897,Z897),0),"")</f>
        <is>
          <t/>
        </is>
      </c>
      <c r="BP897" s="8" t="inlineStr">
        <f aca="false">IF(A897&lt;&gt;"",DEGREES(BO897),"")</f>
        <is>
          <t/>
        </is>
      </c>
      <c r="BQ897" s="8" t="inlineStr">
        <f aca="false">IF(A897&lt;&gt;"",SQRT(SUMSQ(AB897:AD897)),"")</f>
        <is>
          <t/>
        </is>
      </c>
      <c r="BR897" s="8" t="inlineStr">
        <f aca="false">IF(A897&lt;&gt;"",IF(BQ897&lt;&gt;0,ACOS(AD897/BQ897),0),"")</f>
        <is>
          <t/>
        </is>
      </c>
      <c r="BS897" s="8" t="inlineStr">
        <f aca="false">IF(A897&lt;&gt;"",DEGREES(BR897),"")</f>
        <is>
          <t/>
        </is>
      </c>
      <c r="BT897" s="8" t="inlineStr">
        <f aca="false">IF(A897&lt;&gt;"",IF(OR(AB897&lt;&gt;0,AC897&lt;&gt;0),ATAN2(AB897,AC897),0),"")</f>
        <is>
          <t/>
        </is>
      </c>
      <c r="BU897" s="8" t="inlineStr">
        <f aca="false">IF(A897&lt;&gt;"",DEGREES(BT897),"")</f>
        <is>
          <t/>
        </is>
      </c>
      <c r="BV897" s="8" t="inlineStr">
        <f aca="false">IF(A897&lt;&gt;"",SQRT(SUMSQ(AE897:AG897)),"")</f>
        <is>
          <t/>
        </is>
      </c>
      <c r="BW897" s="8" t="inlineStr">
        <f aca="false">IF(A897&lt;&gt;"",IF(BV897&lt;&gt;0,ACOS(AG897/BV897),0),"")</f>
        <is>
          <t/>
        </is>
      </c>
      <c r="BX897" s="8" t="inlineStr">
        <f aca="false">IF(A897&lt;&gt;"",DEGREES(BW897),"")</f>
        <is>
          <t/>
        </is>
      </c>
      <c r="BY897" s="8" t="inlineStr">
        <f aca="false">IF(A897&lt;&gt;"",IF(OR(AF897&lt;&gt;0,AG897&lt;&gt;0),ATAN2(AF897,AG897),0),"")</f>
        <is>
          <t/>
        </is>
      </c>
      <c r="BZ897" s="8" t="inlineStr">
        <f aca="false">IF(A897&lt;&gt;"",DEGREES(BY897),"")</f>
        <is>
          <t/>
        </is>
      </c>
      <c r="CA897" s="0" t="inlineStr">
        <f aca="false">IF(A897&lt;&gt;"",IF(AND(AI897&lt;Parameters!$B$11,AI897&gt;Parameters!$B$12,AN897&lt;Parameters!$B$11,AN897&gt;Parameters!$B$12,AS897&lt;Parameters!$B$11,AS897&gt;Parameters!$B$12,AX897&lt;Parameters!$B$11,AX897&gt;Parameters!$B$12,BC897&lt;Parameters!$B$11,BC897&gt;Parameters!$B$12,BM897&lt;Parameters!$B$11,BM897&gt;Parameters!$B$12,BR897&lt;Parameters!$B$11,BR897&gt;Parameters!$B$12,BW897&lt;Parameters!$B$11,BW897&gt;Parameters!$B$12),1,0),"")</f>
        <is>
          <t/>
        </is>
      </c>
      <c r="CB897" s="0" t="inlineStr">
        <f aca="false">IF(A897&lt;&gt;"",IF(OR(AI897&lt;Parameters!$B$12,AI897&gt;Parameters!$B$11),0,1),"")</f>
        <is>
          <t/>
        </is>
      </c>
      <c r="CC897" s="0" t="inlineStr">
        <f aca="false">IF(A897&lt;&gt;"",IF(OR(AN897&lt;Parameters!$B$12,AN897&gt;Parameters!$B$11),0,1),"")</f>
        <is>
          <t/>
        </is>
      </c>
      <c r="CD897" s="0" t="inlineStr">
        <f aca="false">IF(A897&lt;&gt;"",IF(OR(AS897&lt;Parameters!$B$12,AS897&gt;Parameters!$B$11),0,1),"")</f>
        <is>
          <t/>
        </is>
      </c>
      <c r="CE897" s="0" t="inlineStr">
        <f aca="false">IF(A897&lt;&gt;"",IF(OR(AX897&lt;Parameters!$B$12,AX897&gt;Parameters!$B$11),0,1),"")</f>
        <is>
          <t/>
        </is>
      </c>
      <c r="CF897" s="0" t="inlineStr">
        <f aca="false">IF(A897&lt;&gt;"",IF(OR(BC897&lt;Parameters!$B$12,BC897&gt;Parameters!$B$11),0,1),"")</f>
        <is>
          <t/>
        </is>
      </c>
      <c r="CG897" s="0" t="inlineStr">
        <f aca="false">IF(A897&lt;&gt;"",IF(OR(BH897&lt;Parameters!$B$12,BH897&gt;Parameters!$B$11),0,1),"")</f>
        <is>
          <t/>
        </is>
      </c>
      <c r="CH897" s="0" t="inlineStr">
        <f aca="false">IF(A897&lt;&gt;"",IF(OR(BM897&lt;Parameters!$B$12,BM897&gt;Parameters!$B$11),0,1),"")</f>
        <is>
          <t/>
        </is>
      </c>
      <c r="CI897" s="0" t="inlineStr">
        <f aca="false">IF(A897&lt;&gt;"",IF(OR(BR897&lt;Parameters!$B$12,BR897&gt;Parameters!$B$11),0,1),"")</f>
        <is>
          <t/>
        </is>
      </c>
      <c r="CJ897" s="0" t="inlineStr">
        <f aca="false">IF(A897&lt;&gt;"",IF(OR(BW897&lt;Parameters!$B$12,BW897&gt;Parameters!$B$11),0,1),"")</f>
        <is>
          <t/>
        </is>
      </c>
      <c r="CK897" s="26" t="inlineStr">
        <f aca="false">IF(A897&lt;&gt;"",SUM(CB897:CJ897)/9,"")</f>
        <is>
          <t/>
        </is>
      </c>
      <c r="CL897" s="0" t="inlineStr">
        <f aca="false">IF(A897&lt;&gt;"",CK897*9,"")</f>
        <is>
          <t/>
        </is>
      </c>
      <c r="CM897" s="8" t="inlineStr">
        <f aca="false">IF(A897&lt;&gt;"",TEXT(B897,CM$2)&amp;" "&amp;TEXT(A897,CM$2),"")</f>
        <is>
          <t/>
        </is>
      </c>
    </row>
    <row r="898" customFormat="false" ht="15" hidden="false" customHeight="false" outlineLevel="0" collapsed="false">
      <c r="A898" s="0" t="inlineStr">
        <f aca="false">IF(OR(B897&lt;Parameters!$K$12,A897&lt;Parameters!$K$12),IF(A897&lt;Parameters!$K$12,A897+1,0),"")</f>
        <is>
          <t/>
        </is>
      </c>
      <c r="B898" s="0" t="inlineStr">
        <f aca="false">IF(A898&lt;&gt;"",IF(A898=0,B897+1,B897),"")</f>
        <is>
          <t/>
        </is>
      </c>
      <c r="C898" s="24" t="inlineStr">
        <f aca="false">IF(A898&lt;&gt;"",-_phi*(A898+0.5),"")</f>
        <is>
          <t/>
        </is>
      </c>
      <c r="D898" s="8" t="inlineStr">
        <f aca="false">IF(A898&lt;&gt;"",DEGREES(C898),"")</f>
        <is>
          <t/>
        </is>
      </c>
      <c r="E898" s="24" t="inlineStr">
        <f aca="false">IF(A898&lt;&gt;"",_phi*(B898+0.5),"")</f>
        <is>
          <t/>
        </is>
      </c>
      <c r="F898" s="8" t="inlineStr">
        <f aca="false">IF(A898&lt;&gt;"",DEGREES(E898),"")</f>
        <is>
          <t/>
        </is>
      </c>
      <c r="G898" s="8" t="inlineStr">
        <f aca="false">IF(A898&lt;&gt;"",LOOKUP(A898,h!$A$3:$A$30,h!$D$3:$D$30),"")</f>
        <is>
          <t/>
        </is>
      </c>
      <c r="H898" s="8" t="inlineStr">
        <f aca="false">IF(A898&lt;&gt;"",LOOKUP(B898,h!$A$3:$A$30,h!$D$3:$D$30),"")</f>
        <is>
          <t/>
        </is>
      </c>
      <c r="I898" s="8" t="inlineStr">
        <f aca="false">IF(A898&lt;&gt;"",_zif,"")</f>
        <is>
          <t/>
        </is>
      </c>
      <c r="J898" s="8" t="inlineStr">
        <f aca="false">IF(A898&lt;&gt;"",$G898+'v1 Frame'!D$3*COS($C898)+'v1 Frame'!E$3*SIN($C898)*SIN($E898)+'v1 Frame'!F$3*SIN($C898)*COS($E898),"")</f>
        <is>
          <t/>
        </is>
      </c>
      <c r="K898" s="8" t="inlineStr">
        <f aca="false">IF(A898&lt;&gt;"",$H898+'v1 Frame'!E$3*COS($E898)-'v1 Frame'!F$3*SIN($E898),"")</f>
        <is>
          <t/>
        </is>
      </c>
      <c r="L898" s="8" t="inlineStr">
        <f aca="false">IF(A898&lt;&gt;"",$I898-'v1 Frame'!D$3*SIN($C898)+'v1 Frame'!E$3*COS($C898)*SIN($E898)+'v1 Frame'!F$3*COS($C898)*COS($E898),"")</f>
        <is>
          <t/>
        </is>
      </c>
      <c r="M898" s="8" t="inlineStr">
        <f aca="false">IF(A898&lt;&gt;"",$G898+'v1 Frame'!G$3*COS($C898)+'v1 Frame'!H$3*SIN($C898)*SIN($E898)+'v1 Frame'!I$3*SIN($C898)*COS($E898),"")</f>
        <is>
          <t/>
        </is>
      </c>
      <c r="N898" s="8" t="inlineStr">
        <f aca="false">IF(A898&lt;&gt;"",$H898+'v1 Frame'!H$3*COS($E898)-'v1 Frame'!I$3*SIN($E898),"")</f>
        <is>
          <t/>
        </is>
      </c>
      <c r="O898" s="8" t="inlineStr">
        <f aca="false">IF(A898&lt;&gt;"",$I898-'v1 Frame'!G$3*SIN($C898)+'v1 Frame'!H$3*COS($C898)*SIN($E898)+'v1 Frame'!I$3*COS($C898)*COS($E898),"")</f>
        <is>
          <t/>
        </is>
      </c>
      <c r="P898" s="8" t="inlineStr">
        <f aca="false">IF(A898&lt;&gt;"",$G898+'v1 Frame'!J$3*COS($C898)+'v1 Frame'!K$3*SIN($C898)*SIN($E898)+'v1 Frame'!L$3*SIN($C898)*COS($E898),"")</f>
        <is>
          <t/>
        </is>
      </c>
      <c r="Q898" s="8" t="inlineStr">
        <f aca="false">IF(A898&lt;&gt;"",$H898+'v1 Frame'!K$3*COS($E898)-'v1 Frame'!L$3*SIN($E898),"")</f>
        <is>
          <t/>
        </is>
      </c>
      <c r="R898" s="8" t="inlineStr">
        <f aca="false">IF(A898&lt;&gt;"",$I898-'v1 Frame'!J$3*SIN($C898)+'v1 Frame'!K$3*COS($C898)*SIN($E898)+'v1 Frame'!L$3*COS($C898)*COS($E898),"")</f>
        <is>
          <t/>
        </is>
      </c>
      <c r="S898" s="8" t="inlineStr">
        <f aca="false">IF(A898&lt;&gt;"",$G898+'v1 Frame'!M$3*COS($C898)+'v1 Frame'!N$3*SIN($C898)*SIN($E898)+'v1 Frame'!O$3*SIN($C898)*COS($E898),"")</f>
        <is>
          <t/>
        </is>
      </c>
      <c r="T898" s="8" t="inlineStr">
        <f aca="false">IF(A898&lt;&gt;"",$H898+'v1 Frame'!N$3*COS($E898)-'v1 Frame'!O$3*SIN($E898),"")</f>
        <is>
          <t/>
        </is>
      </c>
      <c r="U898" s="8" t="inlineStr">
        <f aca="false">IF(A898&lt;&gt;"",$I898-'v1 Frame'!M$3*SIN($C898)+'v1 Frame'!N$3*COS($C898)*SIN($E898)+'v1 Frame'!O$3*COS($C898)*COS($E898),"")</f>
        <is>
          <t/>
        </is>
      </c>
      <c r="V898" s="8" t="inlineStr">
        <f aca="false">IF(A898&lt;&gt;"",$G898+'v1 Frame'!P$3*COS($C898)+'v1 Frame'!Q$3*SIN($C898)*SIN($E898)+'v1 Frame'!R$3*SIN($C898)*COS($E898),"")</f>
        <is>
          <t/>
        </is>
      </c>
      <c r="W898" s="8" t="inlineStr">
        <f aca="false">IF(A898&lt;&gt;"",$H898+'v1 Frame'!Q$3*COS($E898)-'v1 Frame'!R$3*SIN($E898),"")</f>
        <is>
          <t/>
        </is>
      </c>
      <c r="X898" s="8" t="inlineStr">
        <f aca="false">IF(A898&lt;&gt;"",$I898-'v1 Frame'!P$3*SIN($C898)+'v1 Frame'!Q$3*COS($C898)*SIN($E898)+'v1 Frame'!R$3*COS($C898)*COS($E898),"")</f>
        <is>
          <t/>
        </is>
      </c>
      <c r="Y898" s="8" t="inlineStr">
        <f aca="false">IF(A898&lt;&gt;"",$G898+'v1 Frame'!S$3*COS($C898)+'v1 Frame'!T$3*SIN($C898)*SIN($E898)+'v1 Frame'!U$3*SIN($C898)*COS($E898),"")</f>
        <is>
          <t/>
        </is>
      </c>
      <c r="Z898" s="8" t="inlineStr">
        <f aca="false">IF(A898&lt;&gt;"",$H898+'v1 Frame'!T$3*COS($E898)-'v1 Frame'!U$3*SIN($E898),"")</f>
        <is>
          <t/>
        </is>
      </c>
      <c r="AA898" s="8" t="inlineStr">
        <f aca="false">IF(A898&lt;&gt;"",$I898-'v1 Frame'!S$3*SIN($C898)+'v1 Frame'!T$3*COS($C898)*SIN($E898)+'v1 Frame'!U$3*COS($C898)*COS($E898),"")</f>
        <is>
          <t/>
        </is>
      </c>
      <c r="AB898" s="8" t="inlineStr">
        <f aca="false">IF(A898&lt;&gt;"",$G898+'v1 Frame'!V$3*COS($C898)+'v1 Frame'!W$3*SIN($C898)*SIN($E898)+'v1 Frame'!X$3*SIN($C898)*COS($E898),"")</f>
        <is>
          <t/>
        </is>
      </c>
      <c r="AC898" s="8" t="inlineStr">
        <f aca="false">IF(A898&lt;&gt;"",$H898+'v1 Frame'!W$3*COS($E898)-'v1 Frame'!X$3*SIN($E898),"")</f>
        <is>
          <t/>
        </is>
      </c>
      <c r="AD898" s="8" t="inlineStr">
        <f aca="false">IF(A898&lt;&gt;"",$I898-'v1 Frame'!V$3*SIN($C898)+'v1 Frame'!W$3*COS($C898)*SIN($E898)+'v1 Frame'!X$3*COS($C898)*COS($E898),"")</f>
        <is>
          <t/>
        </is>
      </c>
      <c r="AE898" s="25" t="inlineStr">
        <f aca="false">IF(A898&lt;&gt;"",$G898+'v1 Frame'!Y$3*COS($C898)+'v1 Frame'!Z$3*SIN($C898)*SIN($E898)+'v1 Frame'!AA$3*SIN($C898)*COS($E898),"")</f>
        <is>
          <t/>
        </is>
      </c>
      <c r="AF898" s="25" t="inlineStr">
        <f aca="false">IF(A898&lt;&gt;"",$H898+'v1 Frame'!Z$3*COS($E898)-'v1 Frame'!AA$3*SIN($E898),"")</f>
        <is>
          <t/>
        </is>
      </c>
      <c r="AG898" s="25" t="inlineStr">
        <f aca="false">IF(A898&lt;&gt;"",$I898-'v1 Frame'!Y$3*SIN($C898)+'v1 Frame'!Z$3*COS($C898)*SIN($E898)+'v1 Frame'!AA$3*COS($C898)*COS($E898),"")</f>
        <is>
          <t/>
        </is>
      </c>
      <c r="AH898" s="8" t="inlineStr">
        <f aca="false">IF(A898&lt;&gt;"",SQRT(SUMSQ(G898:I898)),"")</f>
        <is>
          <t/>
        </is>
      </c>
      <c r="AI898" s="8" t="inlineStr">
        <f aca="false">IF(A898&lt;&gt;"",IF(AH898&lt;&gt;0,ACOS(I898/AH898),0),"")</f>
        <is>
          <t/>
        </is>
      </c>
      <c r="AJ898" s="8" t="inlineStr">
        <f aca="false">IF(A898&lt;&gt;"",DEGREES(AI898),"")</f>
        <is>
          <t/>
        </is>
      </c>
      <c r="AK898" s="8" t="inlineStr">
        <f aca="false">IF(A898&lt;&gt;"",IF(OR(G898&lt;&gt;0,H898&lt;&gt;0),ATAN2(G898,H898),0),"")</f>
        <is>
          <t/>
        </is>
      </c>
      <c r="AL898" s="8" t="inlineStr">
        <f aca="false">IF(A898&lt;&gt;"",DEGREES(AK898),"")</f>
        <is>
          <t/>
        </is>
      </c>
      <c r="AM898" s="8" t="inlineStr">
        <f aca="false">IF(A898&lt;&gt;"",SQRT(SUMSQ(J898:L898)),"")</f>
        <is>
          <t/>
        </is>
      </c>
      <c r="AN898" s="8" t="inlineStr">
        <f aca="false">IF(A898&lt;&gt;"",IF(AM898&lt;&gt;0,ACOS(L898/AM898),0),"")</f>
        <is>
          <t/>
        </is>
      </c>
      <c r="AO898" s="8" t="inlineStr">
        <f aca="false">IF(A898&lt;&gt;"",DEGREES(AN898),"")</f>
        <is>
          <t/>
        </is>
      </c>
      <c r="AP898" s="8" t="inlineStr">
        <f aca="false">IF(A898&lt;&gt;"",IF(OR(J898&lt;&gt;0,K898&lt;&gt;0),ATAN2(J898,K898),0),"")</f>
        <is>
          <t/>
        </is>
      </c>
      <c r="AQ898" s="8" t="inlineStr">
        <f aca="false">IF(A898&lt;&gt;"",DEGREES(AP898),"")</f>
        <is>
          <t/>
        </is>
      </c>
      <c r="AR898" s="8" t="inlineStr">
        <f aca="false">IF(A898&lt;&gt;"",SQRT(SUMSQ(M898:O898)),"")</f>
        <is>
          <t/>
        </is>
      </c>
      <c r="AS898" s="8" t="inlineStr">
        <f aca="false">IF(A898&lt;&gt;"",IF(AR898&lt;&gt;0,ACOS(O898/AR898),0),"")</f>
        <is>
          <t/>
        </is>
      </c>
      <c r="AT898" s="8" t="inlineStr">
        <f aca="false">IF(A898&lt;&gt;"",DEGREES(AS898),"")</f>
        <is>
          <t/>
        </is>
      </c>
      <c r="AU898" s="8" t="inlineStr">
        <f aca="false">IF(A898&lt;&gt;"",IF(OR(M898&lt;&gt;0,N898&lt;&gt;0),ATAN2(M898,N898),0),"")</f>
        <is>
          <t/>
        </is>
      </c>
      <c r="AV898" s="8" t="inlineStr">
        <f aca="false">IF(A898&lt;&gt;"",DEGREES(AU898),"")</f>
        <is>
          <t/>
        </is>
      </c>
      <c r="AW898" s="8" t="inlineStr">
        <f aca="false">IF(A898&lt;&gt;"",SQRT(SUMSQ(P898:R898)),"")</f>
        <is>
          <t/>
        </is>
      </c>
      <c r="AX898" s="8" t="inlineStr">
        <f aca="false">IF(A898&lt;&gt;"",IF(AW898&lt;&gt;0,ACOS(R898/AW898),0),"")</f>
        <is>
          <t/>
        </is>
      </c>
      <c r="AY898" s="8" t="inlineStr">
        <f aca="false">IF(A898&lt;&gt;"",DEGREES(AX898),"")</f>
        <is>
          <t/>
        </is>
      </c>
      <c r="AZ898" s="8" t="inlineStr">
        <f aca="false">IF(A898&lt;&gt;"",IF(OR(P898&lt;&gt;0,Q898&lt;&gt;0),ATAN2(P898,Q898),0),"")</f>
        <is>
          <t/>
        </is>
      </c>
      <c r="BA898" s="8" t="inlineStr">
        <f aca="false">IF(A898&lt;&gt;"",DEGREES(AZ898),"")</f>
        <is>
          <t/>
        </is>
      </c>
      <c r="BB898" s="8" t="inlineStr">
        <f aca="false">IF(A898&lt;&gt;"",SQRT(SUMSQ(S898:U898)),"")</f>
        <is>
          <t/>
        </is>
      </c>
      <c r="BC898" s="8" t="inlineStr">
        <f aca="false">IF(A898&lt;&gt;"",IF(BB898&lt;&gt;0,ACOS(U898/BB898),0),"")</f>
        <is>
          <t/>
        </is>
      </c>
      <c r="BD898" s="8" t="inlineStr">
        <f aca="false">IF(A898&lt;&gt;"",DEGREES(BC898),"")</f>
        <is>
          <t/>
        </is>
      </c>
      <c r="BE898" s="8" t="inlineStr">
        <f aca="false">IF(A898&lt;&gt;"",IF(OR(S898&lt;&gt;0,T898&lt;&gt;0),ATAN2(S898,T898),0),"")</f>
        <is>
          <t/>
        </is>
      </c>
      <c r="BF898" s="8" t="inlineStr">
        <f aca="false">IF(A898&lt;&gt;"",DEGREES(BE898),"")</f>
        <is>
          <t/>
        </is>
      </c>
      <c r="BG898" s="8" t="inlineStr">
        <f aca="false">IF(A898&lt;&gt;"",SQRT(SUMSQ(V898:X898)),"")</f>
        <is>
          <t/>
        </is>
      </c>
      <c r="BH898" s="8" t="inlineStr">
        <f aca="false">IF(A898&lt;&gt;"",IF(BG898&lt;&gt;0,ACOS(X898/BG898),0),"")</f>
        <is>
          <t/>
        </is>
      </c>
      <c r="BI898" s="8" t="inlineStr">
        <f aca="false">IF(A898&lt;&gt;"",DEGREES(BH898),"")</f>
        <is>
          <t/>
        </is>
      </c>
      <c r="BJ898" s="8" t="inlineStr">
        <f aca="false">IF(A898&lt;&gt;"",IF(OR(V898&lt;&gt;0,W898&lt;&gt;0),ATAN2(V898,W898),0),"")</f>
        <is>
          <t/>
        </is>
      </c>
      <c r="BK898" s="8" t="inlineStr">
        <f aca="false">IF(A898&lt;&gt;"",DEGREES(BJ898),"")</f>
        <is>
          <t/>
        </is>
      </c>
      <c r="BL898" s="8" t="inlineStr">
        <f aca="false">IF(A898&lt;&gt;"",SQRT(SUMSQ(Y898:AA898)),"")</f>
        <is>
          <t/>
        </is>
      </c>
      <c r="BM898" s="8" t="inlineStr">
        <f aca="false">IF(A898&lt;&gt;"",IF(BL898&lt;&gt;0,ACOS(AA898/BL898),0),"")</f>
        <is>
          <t/>
        </is>
      </c>
      <c r="BN898" s="8" t="inlineStr">
        <f aca="false">IF(A898&lt;&gt;"",DEGREES(BM898),"")</f>
        <is>
          <t/>
        </is>
      </c>
      <c r="BO898" s="8" t="inlineStr">
        <f aca="false">IF(A898&lt;&gt;"",IF(OR(Y898&lt;&gt;0,Z898&lt;&gt;0),ATAN2(Y898,Z898),0),"")</f>
        <is>
          <t/>
        </is>
      </c>
      <c r="BP898" s="8" t="inlineStr">
        <f aca="false">IF(A898&lt;&gt;"",DEGREES(BO898),"")</f>
        <is>
          <t/>
        </is>
      </c>
      <c r="BQ898" s="8" t="inlineStr">
        <f aca="false">IF(A898&lt;&gt;"",SQRT(SUMSQ(AB898:AD898)),"")</f>
        <is>
          <t/>
        </is>
      </c>
      <c r="BR898" s="8" t="inlineStr">
        <f aca="false">IF(A898&lt;&gt;"",IF(BQ898&lt;&gt;0,ACOS(AD898/BQ898),0),"")</f>
        <is>
          <t/>
        </is>
      </c>
      <c r="BS898" s="8" t="inlineStr">
        <f aca="false">IF(A898&lt;&gt;"",DEGREES(BR898),"")</f>
        <is>
          <t/>
        </is>
      </c>
      <c r="BT898" s="8" t="inlineStr">
        <f aca="false">IF(A898&lt;&gt;"",IF(OR(AB898&lt;&gt;0,AC898&lt;&gt;0),ATAN2(AB898,AC898),0),"")</f>
        <is>
          <t/>
        </is>
      </c>
      <c r="BU898" s="8" t="inlineStr">
        <f aca="false">IF(A898&lt;&gt;"",DEGREES(BT898),"")</f>
        <is>
          <t/>
        </is>
      </c>
      <c r="BV898" s="8" t="inlineStr">
        <f aca="false">IF(A898&lt;&gt;"",SQRT(SUMSQ(AE898:AG898)),"")</f>
        <is>
          <t/>
        </is>
      </c>
      <c r="BW898" s="8" t="inlineStr">
        <f aca="false">IF(A898&lt;&gt;"",IF(BV898&lt;&gt;0,ACOS(AG898/BV898),0),"")</f>
        <is>
          <t/>
        </is>
      </c>
      <c r="BX898" s="8" t="inlineStr">
        <f aca="false">IF(A898&lt;&gt;"",DEGREES(BW898),"")</f>
        <is>
          <t/>
        </is>
      </c>
      <c r="BY898" s="8" t="inlineStr">
        <f aca="false">IF(A898&lt;&gt;"",IF(OR(AF898&lt;&gt;0,AG898&lt;&gt;0),ATAN2(AF898,AG898),0),"")</f>
        <is>
          <t/>
        </is>
      </c>
      <c r="BZ898" s="8" t="inlineStr">
        <f aca="false">IF(A898&lt;&gt;"",DEGREES(BY898),"")</f>
        <is>
          <t/>
        </is>
      </c>
      <c r="CA898" s="0" t="inlineStr">
        <f aca="false">IF(A898&lt;&gt;"",IF(AND(AI898&lt;Parameters!$B$11,AI898&gt;Parameters!$B$12,AN898&lt;Parameters!$B$11,AN898&gt;Parameters!$B$12,AS898&lt;Parameters!$B$11,AS898&gt;Parameters!$B$12,AX898&lt;Parameters!$B$11,AX898&gt;Parameters!$B$12,BC898&lt;Parameters!$B$11,BC898&gt;Parameters!$B$12,BM898&lt;Parameters!$B$11,BM898&gt;Parameters!$B$12,BR898&lt;Parameters!$B$11,BR898&gt;Parameters!$B$12,BW898&lt;Parameters!$B$11,BW898&gt;Parameters!$B$12),1,0),"")</f>
        <is>
          <t/>
        </is>
      </c>
      <c r="CB898" s="0" t="inlineStr">
        <f aca="false">IF(A898&lt;&gt;"",IF(OR(AI898&lt;Parameters!$B$12,AI898&gt;Parameters!$B$11),0,1),"")</f>
        <is>
          <t/>
        </is>
      </c>
      <c r="CC898" s="0" t="inlineStr">
        <f aca="false">IF(A898&lt;&gt;"",IF(OR(AN898&lt;Parameters!$B$12,AN898&gt;Parameters!$B$11),0,1),"")</f>
        <is>
          <t/>
        </is>
      </c>
      <c r="CD898" s="0" t="inlineStr">
        <f aca="false">IF(A898&lt;&gt;"",IF(OR(AS898&lt;Parameters!$B$12,AS898&gt;Parameters!$B$11),0,1),"")</f>
        <is>
          <t/>
        </is>
      </c>
      <c r="CE898" s="0" t="inlineStr">
        <f aca="false">IF(A898&lt;&gt;"",IF(OR(AX898&lt;Parameters!$B$12,AX898&gt;Parameters!$B$11),0,1),"")</f>
        <is>
          <t/>
        </is>
      </c>
      <c r="CF898" s="0" t="inlineStr">
        <f aca="false">IF(A898&lt;&gt;"",IF(OR(BC898&lt;Parameters!$B$12,BC898&gt;Parameters!$B$11),0,1),"")</f>
        <is>
          <t/>
        </is>
      </c>
      <c r="CG898" s="0" t="inlineStr">
        <f aca="false">IF(A898&lt;&gt;"",IF(OR(BH898&lt;Parameters!$B$12,BH898&gt;Parameters!$B$11),0,1),"")</f>
        <is>
          <t/>
        </is>
      </c>
      <c r="CH898" s="0" t="inlineStr">
        <f aca="false">IF(A898&lt;&gt;"",IF(OR(BM898&lt;Parameters!$B$12,BM898&gt;Parameters!$B$11),0,1),"")</f>
        <is>
          <t/>
        </is>
      </c>
      <c r="CI898" s="0" t="inlineStr">
        <f aca="false">IF(A898&lt;&gt;"",IF(OR(BR898&lt;Parameters!$B$12,BR898&gt;Parameters!$B$11),0,1),"")</f>
        <is>
          <t/>
        </is>
      </c>
      <c r="CJ898" s="0" t="inlineStr">
        <f aca="false">IF(A898&lt;&gt;"",IF(OR(BW898&lt;Parameters!$B$12,BW898&gt;Parameters!$B$11),0,1),"")</f>
        <is>
          <t/>
        </is>
      </c>
      <c r="CK898" s="26" t="inlineStr">
        <f aca="false">IF(A898&lt;&gt;"",SUM(CB898:CJ898)/9,"")</f>
        <is>
          <t/>
        </is>
      </c>
      <c r="CL898" s="0" t="inlineStr">
        <f aca="false">IF(A898&lt;&gt;"",CK898*9,"")</f>
        <is>
          <t/>
        </is>
      </c>
      <c r="CM898" s="8" t="inlineStr">
        <f aca="false">IF(A898&lt;&gt;"",TEXT(B898,CM$2)&amp;" "&amp;TEXT(A898,CM$2),"")</f>
        <is>
          <t/>
        </is>
      </c>
    </row>
    <row r="899" customFormat="false" ht="15" hidden="false" customHeight="false" outlineLevel="0" collapsed="false">
      <c r="A899" s="0" t="inlineStr">
        <f aca="false">IF(OR(B898&lt;Parameters!$K$12,A898&lt;Parameters!$K$12),IF(A898&lt;Parameters!$K$12,A898+1,0),"")</f>
        <is>
          <t/>
        </is>
      </c>
      <c r="B899" s="0" t="inlineStr">
        <f aca="false">IF(A899&lt;&gt;"",IF(A899=0,B898+1,B898),"")</f>
        <is>
          <t/>
        </is>
      </c>
      <c r="C899" s="24" t="inlineStr">
        <f aca="false">IF(A899&lt;&gt;"",-_phi*(A899+0.5),"")</f>
        <is>
          <t/>
        </is>
      </c>
      <c r="D899" s="8" t="inlineStr">
        <f aca="false">IF(A899&lt;&gt;"",DEGREES(C899),"")</f>
        <is>
          <t/>
        </is>
      </c>
      <c r="E899" s="24" t="inlineStr">
        <f aca="false">IF(A899&lt;&gt;"",_phi*(B899+0.5),"")</f>
        <is>
          <t/>
        </is>
      </c>
      <c r="F899" s="8" t="inlineStr">
        <f aca="false">IF(A899&lt;&gt;"",DEGREES(E899),"")</f>
        <is>
          <t/>
        </is>
      </c>
      <c r="G899" s="8" t="inlineStr">
        <f aca="false">IF(A899&lt;&gt;"",LOOKUP(A899,h!$A$3:$A$30,h!$D$3:$D$30),"")</f>
        <is>
          <t/>
        </is>
      </c>
      <c r="H899" s="8" t="inlineStr">
        <f aca="false">IF(A899&lt;&gt;"",LOOKUP(B899,h!$A$3:$A$30,h!$D$3:$D$30),"")</f>
        <is>
          <t/>
        </is>
      </c>
      <c r="I899" s="8" t="inlineStr">
        <f aca="false">IF(A899&lt;&gt;"",_zif,"")</f>
        <is>
          <t/>
        </is>
      </c>
      <c r="J899" s="8" t="inlineStr">
        <f aca="false">IF(A899&lt;&gt;"",$G899+'v1 Frame'!D$3*COS($C899)+'v1 Frame'!E$3*SIN($C899)*SIN($E899)+'v1 Frame'!F$3*SIN($C899)*COS($E899),"")</f>
        <is>
          <t/>
        </is>
      </c>
      <c r="K899" s="8" t="inlineStr">
        <f aca="false">IF(A899&lt;&gt;"",$H899+'v1 Frame'!E$3*COS($E899)-'v1 Frame'!F$3*SIN($E899),"")</f>
        <is>
          <t/>
        </is>
      </c>
      <c r="L899" s="8" t="inlineStr">
        <f aca="false">IF(A899&lt;&gt;"",$I899-'v1 Frame'!D$3*SIN($C899)+'v1 Frame'!E$3*COS($C899)*SIN($E899)+'v1 Frame'!F$3*COS($C899)*COS($E899),"")</f>
        <is>
          <t/>
        </is>
      </c>
      <c r="M899" s="8" t="inlineStr">
        <f aca="false">IF(A899&lt;&gt;"",$G899+'v1 Frame'!G$3*COS($C899)+'v1 Frame'!H$3*SIN($C899)*SIN($E899)+'v1 Frame'!I$3*SIN($C899)*COS($E899),"")</f>
        <is>
          <t/>
        </is>
      </c>
      <c r="N899" s="8" t="inlineStr">
        <f aca="false">IF(A899&lt;&gt;"",$H899+'v1 Frame'!H$3*COS($E899)-'v1 Frame'!I$3*SIN($E899),"")</f>
        <is>
          <t/>
        </is>
      </c>
      <c r="O899" s="8" t="inlineStr">
        <f aca="false">IF(A899&lt;&gt;"",$I899-'v1 Frame'!G$3*SIN($C899)+'v1 Frame'!H$3*COS($C899)*SIN($E899)+'v1 Frame'!I$3*COS($C899)*COS($E899),"")</f>
        <is>
          <t/>
        </is>
      </c>
      <c r="P899" s="8" t="inlineStr">
        <f aca="false">IF(A899&lt;&gt;"",$G899+'v1 Frame'!J$3*COS($C899)+'v1 Frame'!K$3*SIN($C899)*SIN($E899)+'v1 Frame'!L$3*SIN($C899)*COS($E899),"")</f>
        <is>
          <t/>
        </is>
      </c>
      <c r="Q899" s="8" t="inlineStr">
        <f aca="false">IF(A899&lt;&gt;"",$H899+'v1 Frame'!K$3*COS($E899)-'v1 Frame'!L$3*SIN($E899),"")</f>
        <is>
          <t/>
        </is>
      </c>
      <c r="R899" s="8" t="inlineStr">
        <f aca="false">IF(A899&lt;&gt;"",$I899-'v1 Frame'!J$3*SIN($C899)+'v1 Frame'!K$3*COS($C899)*SIN($E899)+'v1 Frame'!L$3*COS($C899)*COS($E899),"")</f>
        <is>
          <t/>
        </is>
      </c>
      <c r="S899" s="8" t="inlineStr">
        <f aca="false">IF(A899&lt;&gt;"",$G899+'v1 Frame'!M$3*COS($C899)+'v1 Frame'!N$3*SIN($C899)*SIN($E899)+'v1 Frame'!O$3*SIN($C899)*COS($E899),"")</f>
        <is>
          <t/>
        </is>
      </c>
      <c r="T899" s="8" t="inlineStr">
        <f aca="false">IF(A899&lt;&gt;"",$H899+'v1 Frame'!N$3*COS($E899)-'v1 Frame'!O$3*SIN($E899),"")</f>
        <is>
          <t/>
        </is>
      </c>
      <c r="U899" s="8" t="inlineStr">
        <f aca="false">IF(A899&lt;&gt;"",$I899-'v1 Frame'!M$3*SIN($C899)+'v1 Frame'!N$3*COS($C899)*SIN($E899)+'v1 Frame'!O$3*COS($C899)*COS($E899),"")</f>
        <is>
          <t/>
        </is>
      </c>
      <c r="V899" s="8" t="inlineStr">
        <f aca="false">IF(A899&lt;&gt;"",$G899+'v1 Frame'!P$3*COS($C899)+'v1 Frame'!Q$3*SIN($C899)*SIN($E899)+'v1 Frame'!R$3*SIN($C899)*COS($E899),"")</f>
        <is>
          <t/>
        </is>
      </c>
      <c r="W899" s="8" t="inlineStr">
        <f aca="false">IF(A899&lt;&gt;"",$H899+'v1 Frame'!Q$3*COS($E899)-'v1 Frame'!R$3*SIN($E899),"")</f>
        <is>
          <t/>
        </is>
      </c>
      <c r="X899" s="8" t="inlineStr">
        <f aca="false">IF(A899&lt;&gt;"",$I899-'v1 Frame'!P$3*SIN($C899)+'v1 Frame'!Q$3*COS($C899)*SIN($E899)+'v1 Frame'!R$3*COS($C899)*COS($E899),"")</f>
        <is>
          <t/>
        </is>
      </c>
      <c r="Y899" s="8" t="inlineStr">
        <f aca="false">IF(A899&lt;&gt;"",$G899+'v1 Frame'!S$3*COS($C899)+'v1 Frame'!T$3*SIN($C899)*SIN($E899)+'v1 Frame'!U$3*SIN($C899)*COS($E899),"")</f>
        <is>
          <t/>
        </is>
      </c>
      <c r="Z899" s="8" t="inlineStr">
        <f aca="false">IF(A899&lt;&gt;"",$H899+'v1 Frame'!T$3*COS($E899)-'v1 Frame'!U$3*SIN($E899),"")</f>
        <is>
          <t/>
        </is>
      </c>
      <c r="AA899" s="8" t="inlineStr">
        <f aca="false">IF(A899&lt;&gt;"",$I899-'v1 Frame'!S$3*SIN($C899)+'v1 Frame'!T$3*COS($C899)*SIN($E899)+'v1 Frame'!U$3*COS($C899)*COS($E899),"")</f>
        <is>
          <t/>
        </is>
      </c>
      <c r="AB899" s="8" t="inlineStr">
        <f aca="false">IF(A899&lt;&gt;"",$G899+'v1 Frame'!V$3*COS($C899)+'v1 Frame'!W$3*SIN($C899)*SIN($E899)+'v1 Frame'!X$3*SIN($C899)*COS($E899),"")</f>
        <is>
          <t/>
        </is>
      </c>
      <c r="AC899" s="8" t="inlineStr">
        <f aca="false">IF(A899&lt;&gt;"",$H899+'v1 Frame'!W$3*COS($E899)-'v1 Frame'!X$3*SIN($E899),"")</f>
        <is>
          <t/>
        </is>
      </c>
      <c r="AD899" s="8" t="inlineStr">
        <f aca="false">IF(A899&lt;&gt;"",$I899-'v1 Frame'!V$3*SIN($C899)+'v1 Frame'!W$3*COS($C899)*SIN($E899)+'v1 Frame'!X$3*COS($C899)*COS($E899),"")</f>
        <is>
          <t/>
        </is>
      </c>
      <c r="AE899" s="25" t="inlineStr">
        <f aca="false">IF(A899&lt;&gt;"",$G899+'v1 Frame'!Y$3*COS($C899)+'v1 Frame'!Z$3*SIN($C899)*SIN($E899)+'v1 Frame'!AA$3*SIN($C899)*COS($E899),"")</f>
        <is>
          <t/>
        </is>
      </c>
      <c r="AF899" s="25" t="inlineStr">
        <f aca="false">IF(A899&lt;&gt;"",$H899+'v1 Frame'!Z$3*COS($E899)-'v1 Frame'!AA$3*SIN($E899),"")</f>
        <is>
          <t/>
        </is>
      </c>
      <c r="AG899" s="25" t="inlineStr">
        <f aca="false">IF(A899&lt;&gt;"",$I899-'v1 Frame'!Y$3*SIN($C899)+'v1 Frame'!Z$3*COS($C899)*SIN($E899)+'v1 Frame'!AA$3*COS($C899)*COS($E899),"")</f>
        <is>
          <t/>
        </is>
      </c>
      <c r="AH899" s="8" t="inlineStr">
        <f aca="false">IF(A899&lt;&gt;"",SQRT(SUMSQ(G899:I899)),"")</f>
        <is>
          <t/>
        </is>
      </c>
      <c r="AI899" s="8" t="inlineStr">
        <f aca="false">IF(A899&lt;&gt;"",IF(AH899&lt;&gt;0,ACOS(I899/AH899),0),"")</f>
        <is>
          <t/>
        </is>
      </c>
      <c r="AJ899" s="8" t="inlineStr">
        <f aca="false">IF(A899&lt;&gt;"",DEGREES(AI899),"")</f>
        <is>
          <t/>
        </is>
      </c>
      <c r="AK899" s="8" t="inlineStr">
        <f aca="false">IF(A899&lt;&gt;"",IF(OR(G899&lt;&gt;0,H899&lt;&gt;0),ATAN2(G899,H899),0),"")</f>
        <is>
          <t/>
        </is>
      </c>
      <c r="AL899" s="8" t="inlineStr">
        <f aca="false">IF(A899&lt;&gt;"",DEGREES(AK899),"")</f>
        <is>
          <t/>
        </is>
      </c>
      <c r="AM899" s="8" t="inlineStr">
        <f aca="false">IF(A899&lt;&gt;"",SQRT(SUMSQ(J899:L899)),"")</f>
        <is>
          <t/>
        </is>
      </c>
      <c r="AN899" s="8" t="inlineStr">
        <f aca="false">IF(A899&lt;&gt;"",IF(AM899&lt;&gt;0,ACOS(L899/AM899),0),"")</f>
        <is>
          <t/>
        </is>
      </c>
      <c r="AO899" s="8" t="inlineStr">
        <f aca="false">IF(A899&lt;&gt;"",DEGREES(AN899),"")</f>
        <is>
          <t/>
        </is>
      </c>
      <c r="AP899" s="8" t="inlineStr">
        <f aca="false">IF(A899&lt;&gt;"",IF(OR(J899&lt;&gt;0,K899&lt;&gt;0),ATAN2(J899,K899),0),"")</f>
        <is>
          <t/>
        </is>
      </c>
      <c r="AQ899" s="8" t="inlineStr">
        <f aca="false">IF(A899&lt;&gt;"",DEGREES(AP899),"")</f>
        <is>
          <t/>
        </is>
      </c>
      <c r="AR899" s="8" t="inlineStr">
        <f aca="false">IF(A899&lt;&gt;"",SQRT(SUMSQ(M899:O899)),"")</f>
        <is>
          <t/>
        </is>
      </c>
      <c r="AS899" s="8" t="inlineStr">
        <f aca="false">IF(A899&lt;&gt;"",IF(AR899&lt;&gt;0,ACOS(O899/AR899),0),"")</f>
        <is>
          <t/>
        </is>
      </c>
      <c r="AT899" s="8" t="inlineStr">
        <f aca="false">IF(A899&lt;&gt;"",DEGREES(AS899),"")</f>
        <is>
          <t/>
        </is>
      </c>
      <c r="AU899" s="8" t="inlineStr">
        <f aca="false">IF(A899&lt;&gt;"",IF(OR(M899&lt;&gt;0,N899&lt;&gt;0),ATAN2(M899,N899),0),"")</f>
        <is>
          <t/>
        </is>
      </c>
      <c r="AV899" s="8" t="inlineStr">
        <f aca="false">IF(A899&lt;&gt;"",DEGREES(AU899),"")</f>
        <is>
          <t/>
        </is>
      </c>
      <c r="AW899" s="8" t="inlineStr">
        <f aca="false">IF(A899&lt;&gt;"",SQRT(SUMSQ(P899:R899)),"")</f>
        <is>
          <t/>
        </is>
      </c>
      <c r="AX899" s="8" t="inlineStr">
        <f aca="false">IF(A899&lt;&gt;"",IF(AW899&lt;&gt;0,ACOS(R899/AW899),0),"")</f>
        <is>
          <t/>
        </is>
      </c>
      <c r="AY899" s="8" t="inlineStr">
        <f aca="false">IF(A899&lt;&gt;"",DEGREES(AX899),"")</f>
        <is>
          <t/>
        </is>
      </c>
      <c r="AZ899" s="8" t="inlineStr">
        <f aca="false">IF(A899&lt;&gt;"",IF(OR(P899&lt;&gt;0,Q899&lt;&gt;0),ATAN2(P899,Q899),0),"")</f>
        <is>
          <t/>
        </is>
      </c>
      <c r="BA899" s="8" t="inlineStr">
        <f aca="false">IF(A899&lt;&gt;"",DEGREES(AZ899),"")</f>
        <is>
          <t/>
        </is>
      </c>
      <c r="BB899" s="8" t="inlineStr">
        <f aca="false">IF(A899&lt;&gt;"",SQRT(SUMSQ(S899:U899)),"")</f>
        <is>
          <t/>
        </is>
      </c>
      <c r="BC899" s="8" t="inlineStr">
        <f aca="false">IF(A899&lt;&gt;"",IF(BB899&lt;&gt;0,ACOS(U899/BB899),0),"")</f>
        <is>
          <t/>
        </is>
      </c>
      <c r="BD899" s="8" t="inlineStr">
        <f aca="false">IF(A899&lt;&gt;"",DEGREES(BC899),"")</f>
        <is>
          <t/>
        </is>
      </c>
      <c r="BE899" s="8" t="inlineStr">
        <f aca="false">IF(A899&lt;&gt;"",IF(OR(S899&lt;&gt;0,T899&lt;&gt;0),ATAN2(S899,T899),0),"")</f>
        <is>
          <t/>
        </is>
      </c>
      <c r="BF899" s="8" t="inlineStr">
        <f aca="false">IF(A899&lt;&gt;"",DEGREES(BE899),"")</f>
        <is>
          <t/>
        </is>
      </c>
      <c r="BG899" s="8" t="inlineStr">
        <f aca="false">IF(A899&lt;&gt;"",SQRT(SUMSQ(V899:X899)),"")</f>
        <is>
          <t/>
        </is>
      </c>
      <c r="BH899" s="8" t="inlineStr">
        <f aca="false">IF(A899&lt;&gt;"",IF(BG899&lt;&gt;0,ACOS(X899/BG899),0),"")</f>
        <is>
          <t/>
        </is>
      </c>
      <c r="BI899" s="8" t="inlineStr">
        <f aca="false">IF(A899&lt;&gt;"",DEGREES(BH899),"")</f>
        <is>
          <t/>
        </is>
      </c>
      <c r="BJ899" s="8" t="inlineStr">
        <f aca="false">IF(A899&lt;&gt;"",IF(OR(V899&lt;&gt;0,W899&lt;&gt;0),ATAN2(V899,W899),0),"")</f>
        <is>
          <t/>
        </is>
      </c>
      <c r="BK899" s="8" t="inlineStr">
        <f aca="false">IF(A899&lt;&gt;"",DEGREES(BJ899),"")</f>
        <is>
          <t/>
        </is>
      </c>
      <c r="BL899" s="8" t="inlineStr">
        <f aca="false">IF(A899&lt;&gt;"",SQRT(SUMSQ(Y899:AA899)),"")</f>
        <is>
          <t/>
        </is>
      </c>
      <c r="BM899" s="8" t="inlineStr">
        <f aca="false">IF(A899&lt;&gt;"",IF(BL899&lt;&gt;0,ACOS(AA899/BL899),0),"")</f>
        <is>
          <t/>
        </is>
      </c>
      <c r="BN899" s="8" t="inlineStr">
        <f aca="false">IF(A899&lt;&gt;"",DEGREES(BM899),"")</f>
        <is>
          <t/>
        </is>
      </c>
      <c r="BO899" s="8" t="inlineStr">
        <f aca="false">IF(A899&lt;&gt;"",IF(OR(Y899&lt;&gt;0,Z899&lt;&gt;0),ATAN2(Y899,Z899),0),"")</f>
        <is>
          <t/>
        </is>
      </c>
      <c r="BP899" s="8" t="inlineStr">
        <f aca="false">IF(A899&lt;&gt;"",DEGREES(BO899),"")</f>
        <is>
          <t/>
        </is>
      </c>
      <c r="BQ899" s="8" t="inlineStr">
        <f aca="false">IF(A899&lt;&gt;"",SQRT(SUMSQ(AB899:AD899)),"")</f>
        <is>
          <t/>
        </is>
      </c>
      <c r="BR899" s="8" t="inlineStr">
        <f aca="false">IF(A899&lt;&gt;"",IF(BQ899&lt;&gt;0,ACOS(AD899/BQ899),0),"")</f>
        <is>
          <t/>
        </is>
      </c>
      <c r="BS899" s="8" t="inlineStr">
        <f aca="false">IF(A899&lt;&gt;"",DEGREES(BR899),"")</f>
        <is>
          <t/>
        </is>
      </c>
      <c r="BT899" s="8" t="inlineStr">
        <f aca="false">IF(A899&lt;&gt;"",IF(OR(AB899&lt;&gt;0,AC899&lt;&gt;0),ATAN2(AB899,AC899),0),"")</f>
        <is>
          <t/>
        </is>
      </c>
      <c r="BU899" s="8" t="inlineStr">
        <f aca="false">IF(A899&lt;&gt;"",DEGREES(BT899),"")</f>
        <is>
          <t/>
        </is>
      </c>
      <c r="BV899" s="8" t="inlineStr">
        <f aca="false">IF(A899&lt;&gt;"",SQRT(SUMSQ(AE899:AG899)),"")</f>
        <is>
          <t/>
        </is>
      </c>
      <c r="BW899" s="8" t="inlineStr">
        <f aca="false">IF(A899&lt;&gt;"",IF(BV899&lt;&gt;0,ACOS(AG899/BV899),0),"")</f>
        <is>
          <t/>
        </is>
      </c>
      <c r="BX899" s="8" t="inlineStr">
        <f aca="false">IF(A899&lt;&gt;"",DEGREES(BW899),"")</f>
        <is>
          <t/>
        </is>
      </c>
      <c r="BY899" s="8" t="inlineStr">
        <f aca="false">IF(A899&lt;&gt;"",IF(OR(AF899&lt;&gt;0,AG899&lt;&gt;0),ATAN2(AF899,AG899),0),"")</f>
        <is>
          <t/>
        </is>
      </c>
      <c r="BZ899" s="8" t="inlineStr">
        <f aca="false">IF(A899&lt;&gt;"",DEGREES(BY899),"")</f>
        <is>
          <t/>
        </is>
      </c>
      <c r="CA899" s="0" t="inlineStr">
        <f aca="false">IF(A899&lt;&gt;"",IF(AND(AI899&lt;Parameters!$B$11,AI899&gt;Parameters!$B$12,AN899&lt;Parameters!$B$11,AN899&gt;Parameters!$B$12,AS899&lt;Parameters!$B$11,AS899&gt;Parameters!$B$12,AX899&lt;Parameters!$B$11,AX899&gt;Parameters!$B$12,BC899&lt;Parameters!$B$11,BC899&gt;Parameters!$B$12,BM899&lt;Parameters!$B$11,BM899&gt;Parameters!$B$12,BR899&lt;Parameters!$B$11,BR899&gt;Parameters!$B$12,BW899&lt;Parameters!$B$11,BW899&gt;Parameters!$B$12),1,0),"")</f>
        <is>
          <t/>
        </is>
      </c>
      <c r="CB899" s="0" t="inlineStr">
        <f aca="false">IF(A899&lt;&gt;"",IF(OR(AI899&lt;Parameters!$B$12,AI899&gt;Parameters!$B$11),0,1),"")</f>
        <is>
          <t/>
        </is>
      </c>
      <c r="CC899" s="0" t="inlineStr">
        <f aca="false">IF(A899&lt;&gt;"",IF(OR(AN899&lt;Parameters!$B$12,AN899&gt;Parameters!$B$11),0,1),"")</f>
        <is>
          <t/>
        </is>
      </c>
      <c r="CD899" s="0" t="inlineStr">
        <f aca="false">IF(A899&lt;&gt;"",IF(OR(AS899&lt;Parameters!$B$12,AS899&gt;Parameters!$B$11),0,1),"")</f>
        <is>
          <t/>
        </is>
      </c>
      <c r="CE899" s="0" t="inlineStr">
        <f aca="false">IF(A899&lt;&gt;"",IF(OR(AX899&lt;Parameters!$B$12,AX899&gt;Parameters!$B$11),0,1),"")</f>
        <is>
          <t/>
        </is>
      </c>
      <c r="CF899" s="0" t="inlineStr">
        <f aca="false">IF(A899&lt;&gt;"",IF(OR(BC899&lt;Parameters!$B$12,BC899&gt;Parameters!$B$11),0,1),"")</f>
        <is>
          <t/>
        </is>
      </c>
      <c r="CG899" s="0" t="inlineStr">
        <f aca="false">IF(A899&lt;&gt;"",IF(OR(BH899&lt;Parameters!$B$12,BH899&gt;Parameters!$B$11),0,1),"")</f>
        <is>
          <t/>
        </is>
      </c>
      <c r="CH899" s="0" t="inlineStr">
        <f aca="false">IF(A899&lt;&gt;"",IF(OR(BM899&lt;Parameters!$B$12,BM899&gt;Parameters!$B$11),0,1),"")</f>
        <is>
          <t/>
        </is>
      </c>
      <c r="CI899" s="0" t="inlineStr">
        <f aca="false">IF(A899&lt;&gt;"",IF(OR(BR899&lt;Parameters!$B$12,BR899&gt;Parameters!$B$11),0,1),"")</f>
        <is>
          <t/>
        </is>
      </c>
      <c r="CJ899" s="0" t="inlineStr">
        <f aca="false">IF(A899&lt;&gt;"",IF(OR(BW899&lt;Parameters!$B$12,BW899&gt;Parameters!$B$11),0,1),"")</f>
        <is>
          <t/>
        </is>
      </c>
      <c r="CK899" s="26" t="inlineStr">
        <f aca="false">IF(A899&lt;&gt;"",SUM(CB899:CJ899)/9,"")</f>
        <is>
          <t/>
        </is>
      </c>
      <c r="CL899" s="0" t="inlineStr">
        <f aca="false">IF(A899&lt;&gt;"",CK899*9,"")</f>
        <is>
          <t/>
        </is>
      </c>
      <c r="CM899" s="8" t="inlineStr">
        <f aca="false">IF(A899&lt;&gt;"",TEXT(B899,CM$2)&amp;" "&amp;TEXT(A899,CM$2),"")</f>
        <is>
          <t/>
        </is>
      </c>
    </row>
    <row r="900" customFormat="false" ht="15" hidden="false" customHeight="false" outlineLevel="0" collapsed="false">
      <c r="A900" s="0" t="inlineStr">
        <f aca="false">IF(OR(B899&lt;Parameters!$K$12,A899&lt;Parameters!$K$12),IF(A899&lt;Parameters!$K$12,A899+1,0),"")</f>
        <is>
          <t/>
        </is>
      </c>
      <c r="B900" s="0" t="inlineStr">
        <f aca="false">IF(A900&lt;&gt;"",IF(A900=0,B899+1,B899),"")</f>
        <is>
          <t/>
        </is>
      </c>
      <c r="C900" s="24" t="inlineStr">
        <f aca="false">IF(A900&lt;&gt;"",-_phi*(A900+0.5),"")</f>
        <is>
          <t/>
        </is>
      </c>
      <c r="D900" s="8" t="inlineStr">
        <f aca="false">IF(A900&lt;&gt;"",DEGREES(C900),"")</f>
        <is>
          <t/>
        </is>
      </c>
      <c r="E900" s="24" t="inlineStr">
        <f aca="false">IF(A900&lt;&gt;"",_phi*(B900+0.5),"")</f>
        <is>
          <t/>
        </is>
      </c>
      <c r="F900" s="8" t="inlineStr">
        <f aca="false">IF(A900&lt;&gt;"",DEGREES(E900),"")</f>
        <is>
          <t/>
        </is>
      </c>
      <c r="G900" s="8" t="inlineStr">
        <f aca="false">IF(A900&lt;&gt;"",LOOKUP(A900,h!$A$3:$A$30,h!$D$3:$D$30),"")</f>
        <is>
          <t/>
        </is>
      </c>
      <c r="H900" s="8" t="inlineStr">
        <f aca="false">IF(A900&lt;&gt;"",LOOKUP(B900,h!$A$3:$A$30,h!$D$3:$D$30),"")</f>
        <is>
          <t/>
        </is>
      </c>
      <c r="I900" s="8" t="inlineStr">
        <f aca="false">IF(A900&lt;&gt;"",_zif,"")</f>
        <is>
          <t/>
        </is>
      </c>
      <c r="J900" s="8" t="inlineStr">
        <f aca="false">IF(A900&lt;&gt;"",$G900+'v1 Frame'!D$3*COS($C900)+'v1 Frame'!E$3*SIN($C900)*SIN($E900)+'v1 Frame'!F$3*SIN($C900)*COS($E900),"")</f>
        <is>
          <t/>
        </is>
      </c>
      <c r="K900" s="8" t="inlineStr">
        <f aca="false">IF(A900&lt;&gt;"",$H900+'v1 Frame'!E$3*COS($E900)-'v1 Frame'!F$3*SIN($E900),"")</f>
        <is>
          <t/>
        </is>
      </c>
      <c r="L900" s="8" t="inlineStr">
        <f aca="false">IF(A900&lt;&gt;"",$I900-'v1 Frame'!D$3*SIN($C900)+'v1 Frame'!E$3*COS($C900)*SIN($E900)+'v1 Frame'!F$3*COS($C900)*COS($E900),"")</f>
        <is>
          <t/>
        </is>
      </c>
      <c r="M900" s="8" t="inlineStr">
        <f aca="false">IF(A900&lt;&gt;"",$G900+'v1 Frame'!G$3*COS($C900)+'v1 Frame'!H$3*SIN($C900)*SIN($E900)+'v1 Frame'!I$3*SIN($C900)*COS($E900),"")</f>
        <is>
          <t/>
        </is>
      </c>
      <c r="N900" s="8" t="inlineStr">
        <f aca="false">IF(A900&lt;&gt;"",$H900+'v1 Frame'!H$3*COS($E900)-'v1 Frame'!I$3*SIN($E900),"")</f>
        <is>
          <t/>
        </is>
      </c>
      <c r="O900" s="8" t="inlineStr">
        <f aca="false">IF(A900&lt;&gt;"",$I900-'v1 Frame'!G$3*SIN($C900)+'v1 Frame'!H$3*COS($C900)*SIN($E900)+'v1 Frame'!I$3*COS($C900)*COS($E900),"")</f>
        <is>
          <t/>
        </is>
      </c>
      <c r="P900" s="8" t="inlineStr">
        <f aca="false">IF(A900&lt;&gt;"",$G900+'v1 Frame'!J$3*COS($C900)+'v1 Frame'!K$3*SIN($C900)*SIN($E900)+'v1 Frame'!L$3*SIN($C900)*COS($E900),"")</f>
        <is>
          <t/>
        </is>
      </c>
      <c r="Q900" s="8" t="inlineStr">
        <f aca="false">IF(A900&lt;&gt;"",$H900+'v1 Frame'!K$3*COS($E900)-'v1 Frame'!L$3*SIN($E900),"")</f>
        <is>
          <t/>
        </is>
      </c>
      <c r="R900" s="8" t="inlineStr">
        <f aca="false">IF(A900&lt;&gt;"",$I900-'v1 Frame'!J$3*SIN($C900)+'v1 Frame'!K$3*COS($C900)*SIN($E900)+'v1 Frame'!L$3*COS($C900)*COS($E900),"")</f>
        <is>
          <t/>
        </is>
      </c>
      <c r="S900" s="8" t="inlineStr">
        <f aca="false">IF(A900&lt;&gt;"",$G900+'v1 Frame'!M$3*COS($C900)+'v1 Frame'!N$3*SIN($C900)*SIN($E900)+'v1 Frame'!O$3*SIN($C900)*COS($E900),"")</f>
        <is>
          <t/>
        </is>
      </c>
      <c r="T900" s="8" t="inlineStr">
        <f aca="false">IF(A900&lt;&gt;"",$H900+'v1 Frame'!N$3*COS($E900)-'v1 Frame'!O$3*SIN($E900),"")</f>
        <is>
          <t/>
        </is>
      </c>
      <c r="U900" s="8" t="inlineStr">
        <f aca="false">IF(A900&lt;&gt;"",$I900-'v1 Frame'!M$3*SIN($C900)+'v1 Frame'!N$3*COS($C900)*SIN($E900)+'v1 Frame'!O$3*COS($C900)*COS($E900),"")</f>
        <is>
          <t/>
        </is>
      </c>
      <c r="V900" s="8" t="inlineStr">
        <f aca="false">IF(A900&lt;&gt;"",$G900+'v1 Frame'!P$3*COS($C900)+'v1 Frame'!Q$3*SIN($C900)*SIN($E900)+'v1 Frame'!R$3*SIN($C900)*COS($E900),"")</f>
        <is>
          <t/>
        </is>
      </c>
      <c r="W900" s="8" t="inlineStr">
        <f aca="false">IF(A900&lt;&gt;"",$H900+'v1 Frame'!Q$3*COS($E900)-'v1 Frame'!R$3*SIN($E900),"")</f>
        <is>
          <t/>
        </is>
      </c>
      <c r="X900" s="8" t="inlineStr">
        <f aca="false">IF(A900&lt;&gt;"",$I900-'v1 Frame'!P$3*SIN($C900)+'v1 Frame'!Q$3*COS($C900)*SIN($E900)+'v1 Frame'!R$3*COS($C900)*COS($E900),"")</f>
        <is>
          <t/>
        </is>
      </c>
      <c r="Y900" s="8" t="inlineStr">
        <f aca="false">IF(A900&lt;&gt;"",$G900+'v1 Frame'!S$3*COS($C900)+'v1 Frame'!T$3*SIN($C900)*SIN($E900)+'v1 Frame'!U$3*SIN($C900)*COS($E900),"")</f>
        <is>
          <t/>
        </is>
      </c>
      <c r="Z900" s="8" t="inlineStr">
        <f aca="false">IF(A900&lt;&gt;"",$H900+'v1 Frame'!T$3*COS($E900)-'v1 Frame'!U$3*SIN($E900),"")</f>
        <is>
          <t/>
        </is>
      </c>
      <c r="AA900" s="8" t="inlineStr">
        <f aca="false">IF(A900&lt;&gt;"",$I900-'v1 Frame'!S$3*SIN($C900)+'v1 Frame'!T$3*COS($C900)*SIN($E900)+'v1 Frame'!U$3*COS($C900)*COS($E900),"")</f>
        <is>
          <t/>
        </is>
      </c>
      <c r="AB900" s="8" t="inlineStr">
        <f aca="false">IF(A900&lt;&gt;"",$G900+'v1 Frame'!V$3*COS($C900)+'v1 Frame'!W$3*SIN($C900)*SIN($E900)+'v1 Frame'!X$3*SIN($C900)*COS($E900),"")</f>
        <is>
          <t/>
        </is>
      </c>
      <c r="AC900" s="8" t="inlineStr">
        <f aca="false">IF(A900&lt;&gt;"",$H900+'v1 Frame'!W$3*COS($E900)-'v1 Frame'!X$3*SIN($E900),"")</f>
        <is>
          <t/>
        </is>
      </c>
      <c r="AD900" s="8" t="inlineStr">
        <f aca="false">IF(A900&lt;&gt;"",$I900-'v1 Frame'!V$3*SIN($C900)+'v1 Frame'!W$3*COS($C900)*SIN($E900)+'v1 Frame'!X$3*COS($C900)*COS($E900),"")</f>
        <is>
          <t/>
        </is>
      </c>
      <c r="AE900" s="25" t="inlineStr">
        <f aca="false">IF(A900&lt;&gt;"",$G900+'v1 Frame'!Y$3*COS($C900)+'v1 Frame'!Z$3*SIN($C900)*SIN($E900)+'v1 Frame'!AA$3*SIN($C900)*COS($E900),"")</f>
        <is>
          <t/>
        </is>
      </c>
      <c r="AF900" s="25" t="inlineStr">
        <f aca="false">IF(A900&lt;&gt;"",$H900+'v1 Frame'!Z$3*COS($E900)-'v1 Frame'!AA$3*SIN($E900),"")</f>
        <is>
          <t/>
        </is>
      </c>
      <c r="AG900" s="25" t="inlineStr">
        <f aca="false">IF(A900&lt;&gt;"",$I900-'v1 Frame'!Y$3*SIN($C900)+'v1 Frame'!Z$3*COS($C900)*SIN($E900)+'v1 Frame'!AA$3*COS($C900)*COS($E900),"")</f>
        <is>
          <t/>
        </is>
      </c>
      <c r="AH900" s="8" t="inlineStr">
        <f aca="false">IF(A900&lt;&gt;"",SQRT(SUMSQ(G900:I900)),"")</f>
        <is>
          <t/>
        </is>
      </c>
      <c r="AI900" s="8" t="inlineStr">
        <f aca="false">IF(A900&lt;&gt;"",IF(AH900&lt;&gt;0,ACOS(I900/AH900),0),"")</f>
        <is>
          <t/>
        </is>
      </c>
      <c r="AJ900" s="8" t="inlineStr">
        <f aca="false">IF(A900&lt;&gt;"",DEGREES(AI900),"")</f>
        <is>
          <t/>
        </is>
      </c>
      <c r="AK900" s="8" t="inlineStr">
        <f aca="false">IF(A900&lt;&gt;"",IF(OR(G900&lt;&gt;0,H900&lt;&gt;0),ATAN2(G900,H900),0),"")</f>
        <is>
          <t/>
        </is>
      </c>
      <c r="AL900" s="8" t="inlineStr">
        <f aca="false">IF(A900&lt;&gt;"",DEGREES(AK900),"")</f>
        <is>
          <t/>
        </is>
      </c>
      <c r="AM900" s="8" t="inlineStr">
        <f aca="false">IF(A900&lt;&gt;"",SQRT(SUMSQ(J900:L900)),"")</f>
        <is>
          <t/>
        </is>
      </c>
      <c r="AN900" s="8" t="inlineStr">
        <f aca="false">IF(A900&lt;&gt;"",IF(AM900&lt;&gt;0,ACOS(L900/AM900),0),"")</f>
        <is>
          <t/>
        </is>
      </c>
      <c r="AO900" s="8" t="inlineStr">
        <f aca="false">IF(A900&lt;&gt;"",DEGREES(AN900),"")</f>
        <is>
          <t/>
        </is>
      </c>
      <c r="AP900" s="8" t="inlineStr">
        <f aca="false">IF(A900&lt;&gt;"",IF(OR(J900&lt;&gt;0,K900&lt;&gt;0),ATAN2(J900,K900),0),"")</f>
        <is>
          <t/>
        </is>
      </c>
      <c r="AQ900" s="8" t="inlineStr">
        <f aca="false">IF(A900&lt;&gt;"",DEGREES(AP900),"")</f>
        <is>
          <t/>
        </is>
      </c>
      <c r="AR900" s="8" t="inlineStr">
        <f aca="false">IF(A900&lt;&gt;"",SQRT(SUMSQ(M900:O900)),"")</f>
        <is>
          <t/>
        </is>
      </c>
      <c r="AS900" s="8" t="inlineStr">
        <f aca="false">IF(A900&lt;&gt;"",IF(AR900&lt;&gt;0,ACOS(O900/AR900),0),"")</f>
        <is>
          <t/>
        </is>
      </c>
      <c r="AT900" s="8" t="inlineStr">
        <f aca="false">IF(A900&lt;&gt;"",DEGREES(AS900),"")</f>
        <is>
          <t/>
        </is>
      </c>
      <c r="AU900" s="8" t="inlineStr">
        <f aca="false">IF(A900&lt;&gt;"",IF(OR(M900&lt;&gt;0,N900&lt;&gt;0),ATAN2(M900,N900),0),"")</f>
        <is>
          <t/>
        </is>
      </c>
      <c r="AV900" s="8" t="inlineStr">
        <f aca="false">IF(A900&lt;&gt;"",DEGREES(AU900),"")</f>
        <is>
          <t/>
        </is>
      </c>
      <c r="AW900" s="8" t="inlineStr">
        <f aca="false">IF(A900&lt;&gt;"",SQRT(SUMSQ(P900:R900)),"")</f>
        <is>
          <t/>
        </is>
      </c>
      <c r="AX900" s="8" t="inlineStr">
        <f aca="false">IF(A900&lt;&gt;"",IF(AW900&lt;&gt;0,ACOS(R900/AW900),0),"")</f>
        <is>
          <t/>
        </is>
      </c>
      <c r="AY900" s="8" t="inlineStr">
        <f aca="false">IF(A900&lt;&gt;"",DEGREES(AX900),"")</f>
        <is>
          <t/>
        </is>
      </c>
      <c r="AZ900" s="8" t="inlineStr">
        <f aca="false">IF(A900&lt;&gt;"",IF(OR(P900&lt;&gt;0,Q900&lt;&gt;0),ATAN2(P900,Q900),0),"")</f>
        <is>
          <t/>
        </is>
      </c>
      <c r="BA900" s="8" t="inlineStr">
        <f aca="false">IF(A900&lt;&gt;"",DEGREES(AZ900),"")</f>
        <is>
          <t/>
        </is>
      </c>
      <c r="BB900" s="8" t="inlineStr">
        <f aca="false">IF(A900&lt;&gt;"",SQRT(SUMSQ(S900:U900)),"")</f>
        <is>
          <t/>
        </is>
      </c>
      <c r="BC900" s="8" t="inlineStr">
        <f aca="false">IF(A900&lt;&gt;"",IF(BB900&lt;&gt;0,ACOS(U900/BB900),0),"")</f>
        <is>
          <t/>
        </is>
      </c>
      <c r="BD900" s="8" t="inlineStr">
        <f aca="false">IF(A900&lt;&gt;"",DEGREES(BC900),"")</f>
        <is>
          <t/>
        </is>
      </c>
      <c r="BE900" s="8" t="inlineStr">
        <f aca="false">IF(A900&lt;&gt;"",IF(OR(S900&lt;&gt;0,T900&lt;&gt;0),ATAN2(S900,T900),0),"")</f>
        <is>
          <t/>
        </is>
      </c>
      <c r="BF900" s="8" t="inlineStr">
        <f aca="false">IF(A900&lt;&gt;"",DEGREES(BE900),"")</f>
        <is>
          <t/>
        </is>
      </c>
      <c r="BG900" s="8" t="inlineStr">
        <f aca="false">IF(A900&lt;&gt;"",SQRT(SUMSQ(V900:X900)),"")</f>
        <is>
          <t/>
        </is>
      </c>
      <c r="BH900" s="8" t="inlineStr">
        <f aca="false">IF(A900&lt;&gt;"",IF(BG900&lt;&gt;0,ACOS(X900/BG900),0),"")</f>
        <is>
          <t/>
        </is>
      </c>
      <c r="BI900" s="8" t="inlineStr">
        <f aca="false">IF(A900&lt;&gt;"",DEGREES(BH900),"")</f>
        <is>
          <t/>
        </is>
      </c>
      <c r="BJ900" s="8" t="inlineStr">
        <f aca="false">IF(A900&lt;&gt;"",IF(OR(V900&lt;&gt;0,W900&lt;&gt;0),ATAN2(V900,W900),0),"")</f>
        <is>
          <t/>
        </is>
      </c>
      <c r="BK900" s="8" t="inlineStr">
        <f aca="false">IF(A900&lt;&gt;"",DEGREES(BJ900),"")</f>
        <is>
          <t/>
        </is>
      </c>
      <c r="BL900" s="8" t="inlineStr">
        <f aca="false">IF(A900&lt;&gt;"",SQRT(SUMSQ(Y900:AA900)),"")</f>
        <is>
          <t/>
        </is>
      </c>
      <c r="BM900" s="8" t="inlineStr">
        <f aca="false">IF(A900&lt;&gt;"",IF(BL900&lt;&gt;0,ACOS(AA900/BL900),0),"")</f>
        <is>
          <t/>
        </is>
      </c>
      <c r="BN900" s="8" t="inlineStr">
        <f aca="false">IF(A900&lt;&gt;"",DEGREES(BM900),"")</f>
        <is>
          <t/>
        </is>
      </c>
      <c r="BO900" s="8" t="inlineStr">
        <f aca="false">IF(A900&lt;&gt;"",IF(OR(Y900&lt;&gt;0,Z900&lt;&gt;0),ATAN2(Y900,Z900),0),"")</f>
        <is>
          <t/>
        </is>
      </c>
      <c r="BP900" s="8" t="inlineStr">
        <f aca="false">IF(A900&lt;&gt;"",DEGREES(BO900),"")</f>
        <is>
          <t/>
        </is>
      </c>
      <c r="BQ900" s="8" t="inlineStr">
        <f aca="false">IF(A900&lt;&gt;"",SQRT(SUMSQ(AB900:AD900)),"")</f>
        <is>
          <t/>
        </is>
      </c>
      <c r="BR900" s="8" t="inlineStr">
        <f aca="false">IF(A900&lt;&gt;"",IF(BQ900&lt;&gt;0,ACOS(AD900/BQ900),0),"")</f>
        <is>
          <t/>
        </is>
      </c>
      <c r="BS900" s="8" t="inlineStr">
        <f aca="false">IF(A900&lt;&gt;"",DEGREES(BR900),"")</f>
        <is>
          <t/>
        </is>
      </c>
      <c r="BT900" s="8" t="inlineStr">
        <f aca="false">IF(A900&lt;&gt;"",IF(OR(AB900&lt;&gt;0,AC900&lt;&gt;0),ATAN2(AB900,AC900),0),"")</f>
        <is>
          <t/>
        </is>
      </c>
      <c r="BU900" s="8" t="inlineStr">
        <f aca="false">IF(A900&lt;&gt;"",DEGREES(BT900),"")</f>
        <is>
          <t/>
        </is>
      </c>
      <c r="BV900" s="8" t="inlineStr">
        <f aca="false">IF(A900&lt;&gt;"",SQRT(SUMSQ(AE900:AG900)),"")</f>
        <is>
          <t/>
        </is>
      </c>
      <c r="BW900" s="8" t="inlineStr">
        <f aca="false">IF(A900&lt;&gt;"",IF(BV900&lt;&gt;0,ACOS(AG900/BV900),0),"")</f>
        <is>
          <t/>
        </is>
      </c>
      <c r="BX900" s="8" t="inlineStr">
        <f aca="false">IF(A900&lt;&gt;"",DEGREES(BW900),"")</f>
        <is>
          <t/>
        </is>
      </c>
      <c r="BY900" s="8" t="inlineStr">
        <f aca="false">IF(A900&lt;&gt;"",IF(OR(AF900&lt;&gt;0,AG900&lt;&gt;0),ATAN2(AF900,AG900),0),"")</f>
        <is>
          <t/>
        </is>
      </c>
      <c r="BZ900" s="8" t="inlineStr">
        <f aca="false">IF(A900&lt;&gt;"",DEGREES(BY900),"")</f>
        <is>
          <t/>
        </is>
      </c>
      <c r="CA900" s="0" t="inlineStr">
        <f aca="false">IF(A900&lt;&gt;"",IF(AND(AI900&lt;Parameters!$B$11,AI900&gt;Parameters!$B$12,AN900&lt;Parameters!$B$11,AN900&gt;Parameters!$B$12,AS900&lt;Parameters!$B$11,AS900&gt;Parameters!$B$12,AX900&lt;Parameters!$B$11,AX900&gt;Parameters!$B$12,BC900&lt;Parameters!$B$11,BC900&gt;Parameters!$B$12,BM900&lt;Parameters!$B$11,BM900&gt;Parameters!$B$12,BR900&lt;Parameters!$B$11,BR900&gt;Parameters!$B$12,BW900&lt;Parameters!$B$11,BW900&gt;Parameters!$B$12),1,0),"")</f>
        <is>
          <t/>
        </is>
      </c>
      <c r="CB900" s="0" t="inlineStr">
        <f aca="false">IF(A900&lt;&gt;"",IF(OR(AI900&lt;Parameters!$B$12,AI900&gt;Parameters!$B$11),0,1),"")</f>
        <is>
          <t/>
        </is>
      </c>
      <c r="CC900" s="0" t="inlineStr">
        <f aca="false">IF(A900&lt;&gt;"",IF(OR(AN900&lt;Parameters!$B$12,AN900&gt;Parameters!$B$11),0,1),"")</f>
        <is>
          <t/>
        </is>
      </c>
      <c r="CD900" s="0" t="inlineStr">
        <f aca="false">IF(A900&lt;&gt;"",IF(OR(AS900&lt;Parameters!$B$12,AS900&gt;Parameters!$B$11),0,1),"")</f>
        <is>
          <t/>
        </is>
      </c>
      <c r="CE900" s="0" t="inlineStr">
        <f aca="false">IF(A900&lt;&gt;"",IF(OR(AX900&lt;Parameters!$B$12,AX900&gt;Parameters!$B$11),0,1),"")</f>
        <is>
          <t/>
        </is>
      </c>
      <c r="CF900" s="0" t="inlineStr">
        <f aca="false">IF(A900&lt;&gt;"",IF(OR(BC900&lt;Parameters!$B$12,BC900&gt;Parameters!$B$11),0,1),"")</f>
        <is>
          <t/>
        </is>
      </c>
      <c r="CG900" s="0" t="inlineStr">
        <f aca="false">IF(A900&lt;&gt;"",IF(OR(BH900&lt;Parameters!$B$12,BH900&gt;Parameters!$B$11),0,1),"")</f>
        <is>
          <t/>
        </is>
      </c>
      <c r="CH900" s="0" t="inlineStr">
        <f aca="false">IF(A900&lt;&gt;"",IF(OR(BM900&lt;Parameters!$B$12,BM900&gt;Parameters!$B$11),0,1),"")</f>
        <is>
          <t/>
        </is>
      </c>
      <c r="CI900" s="0" t="inlineStr">
        <f aca="false">IF(A900&lt;&gt;"",IF(OR(BR900&lt;Parameters!$B$12,BR900&gt;Parameters!$B$11),0,1),"")</f>
        <is>
          <t/>
        </is>
      </c>
      <c r="CJ900" s="0" t="inlineStr">
        <f aca="false">IF(A900&lt;&gt;"",IF(OR(BW900&lt;Parameters!$B$12,BW900&gt;Parameters!$B$11),0,1),"")</f>
        <is>
          <t/>
        </is>
      </c>
      <c r="CK900" s="26" t="inlineStr">
        <f aca="false">IF(A900&lt;&gt;"",SUM(CB900:CJ900)/9,"")</f>
        <is>
          <t/>
        </is>
      </c>
      <c r="CL900" s="0" t="inlineStr">
        <f aca="false">IF(A900&lt;&gt;"",CK900*9,"")</f>
        <is>
          <t/>
        </is>
      </c>
      <c r="CM900" s="8" t="inlineStr">
        <f aca="false">IF(A900&lt;&gt;"",TEXT(B900,CM$2)&amp;" "&amp;TEXT(A900,CM$2),"")</f>
        <is>
          <t/>
        </is>
      </c>
    </row>
    <row r="901" customFormat="false" ht="15" hidden="false" customHeight="false" outlineLevel="0" collapsed="false">
      <c r="A901" s="0" t="inlineStr">
        <f aca="false">IF(OR(B900&lt;Parameters!$K$12,A900&lt;Parameters!$K$12),IF(A900&lt;Parameters!$K$12,A900+1,0),"")</f>
        <is>
          <t/>
        </is>
      </c>
      <c r="B901" s="0" t="inlineStr">
        <f aca="false">IF(A901&lt;&gt;"",IF(A901=0,B900+1,B900),"")</f>
        <is>
          <t/>
        </is>
      </c>
      <c r="C901" s="24" t="inlineStr">
        <f aca="false">IF(A901&lt;&gt;"",-_phi*(A901+0.5),"")</f>
        <is>
          <t/>
        </is>
      </c>
      <c r="D901" s="8" t="inlineStr">
        <f aca="false">IF(A901&lt;&gt;"",DEGREES(C901),"")</f>
        <is>
          <t/>
        </is>
      </c>
      <c r="E901" s="24" t="inlineStr">
        <f aca="false">IF(A901&lt;&gt;"",_phi*(B901+0.5),"")</f>
        <is>
          <t/>
        </is>
      </c>
      <c r="F901" s="8" t="inlineStr">
        <f aca="false">IF(A901&lt;&gt;"",DEGREES(E901),"")</f>
        <is>
          <t/>
        </is>
      </c>
      <c r="G901" s="8" t="inlineStr">
        <f aca="false">IF(A901&lt;&gt;"",LOOKUP(A901,h!$A$3:$A$30,h!$D$3:$D$30),"")</f>
        <is>
          <t/>
        </is>
      </c>
      <c r="H901" s="8" t="inlineStr">
        <f aca="false">IF(A901&lt;&gt;"",LOOKUP(B901,h!$A$3:$A$30,h!$D$3:$D$30),"")</f>
        <is>
          <t/>
        </is>
      </c>
      <c r="I901" s="8" t="inlineStr">
        <f aca="false">IF(A901&lt;&gt;"",_zif,"")</f>
        <is>
          <t/>
        </is>
      </c>
      <c r="J901" s="8" t="inlineStr">
        <f aca="false">IF(A901&lt;&gt;"",$G901+'v1 Frame'!D$3*COS($C901)+'v1 Frame'!E$3*SIN($C901)*SIN($E901)+'v1 Frame'!F$3*SIN($C901)*COS($E901),"")</f>
        <is>
          <t/>
        </is>
      </c>
      <c r="K901" s="8" t="inlineStr">
        <f aca="false">IF(A901&lt;&gt;"",$H901+'v1 Frame'!E$3*COS($E901)-'v1 Frame'!F$3*SIN($E901),"")</f>
        <is>
          <t/>
        </is>
      </c>
      <c r="L901" s="8" t="inlineStr">
        <f aca="false">IF(A901&lt;&gt;"",$I901-'v1 Frame'!D$3*SIN($C901)+'v1 Frame'!E$3*COS($C901)*SIN($E901)+'v1 Frame'!F$3*COS($C901)*COS($E901),"")</f>
        <is>
          <t/>
        </is>
      </c>
      <c r="M901" s="8" t="inlineStr">
        <f aca="false">IF(A901&lt;&gt;"",$G901+'v1 Frame'!G$3*COS($C901)+'v1 Frame'!H$3*SIN($C901)*SIN($E901)+'v1 Frame'!I$3*SIN($C901)*COS($E901),"")</f>
        <is>
          <t/>
        </is>
      </c>
      <c r="N901" s="8" t="inlineStr">
        <f aca="false">IF(A901&lt;&gt;"",$H901+'v1 Frame'!H$3*COS($E901)-'v1 Frame'!I$3*SIN($E901),"")</f>
        <is>
          <t/>
        </is>
      </c>
      <c r="O901" s="8" t="inlineStr">
        <f aca="false">IF(A901&lt;&gt;"",$I901-'v1 Frame'!G$3*SIN($C901)+'v1 Frame'!H$3*COS($C901)*SIN($E901)+'v1 Frame'!I$3*COS($C901)*COS($E901),"")</f>
        <is>
          <t/>
        </is>
      </c>
      <c r="P901" s="8" t="inlineStr">
        <f aca="false">IF(A901&lt;&gt;"",$G901+'v1 Frame'!J$3*COS($C901)+'v1 Frame'!K$3*SIN($C901)*SIN($E901)+'v1 Frame'!L$3*SIN($C901)*COS($E901),"")</f>
        <is>
          <t/>
        </is>
      </c>
      <c r="Q901" s="8" t="inlineStr">
        <f aca="false">IF(A901&lt;&gt;"",$H901+'v1 Frame'!K$3*COS($E901)-'v1 Frame'!L$3*SIN($E901),"")</f>
        <is>
          <t/>
        </is>
      </c>
      <c r="R901" s="8" t="inlineStr">
        <f aca="false">IF(A901&lt;&gt;"",$I901-'v1 Frame'!J$3*SIN($C901)+'v1 Frame'!K$3*COS($C901)*SIN($E901)+'v1 Frame'!L$3*COS($C901)*COS($E901),"")</f>
        <is>
          <t/>
        </is>
      </c>
      <c r="S901" s="8" t="inlineStr">
        <f aca="false">IF(A901&lt;&gt;"",$G901+'v1 Frame'!M$3*COS($C901)+'v1 Frame'!N$3*SIN($C901)*SIN($E901)+'v1 Frame'!O$3*SIN($C901)*COS($E901),"")</f>
        <is>
          <t/>
        </is>
      </c>
      <c r="T901" s="8" t="inlineStr">
        <f aca="false">IF(A901&lt;&gt;"",$H901+'v1 Frame'!N$3*COS($E901)-'v1 Frame'!O$3*SIN($E901),"")</f>
        <is>
          <t/>
        </is>
      </c>
      <c r="U901" s="8" t="inlineStr">
        <f aca="false">IF(A901&lt;&gt;"",$I901-'v1 Frame'!M$3*SIN($C901)+'v1 Frame'!N$3*COS($C901)*SIN($E901)+'v1 Frame'!O$3*COS($C901)*COS($E901),"")</f>
        <is>
          <t/>
        </is>
      </c>
      <c r="V901" s="8" t="inlineStr">
        <f aca="false">IF(A901&lt;&gt;"",$G901+'v1 Frame'!P$3*COS($C901)+'v1 Frame'!Q$3*SIN($C901)*SIN($E901)+'v1 Frame'!R$3*SIN($C901)*COS($E901),"")</f>
        <is>
          <t/>
        </is>
      </c>
      <c r="W901" s="8" t="inlineStr">
        <f aca="false">IF(A901&lt;&gt;"",$H901+'v1 Frame'!Q$3*COS($E901)-'v1 Frame'!R$3*SIN($E901),"")</f>
        <is>
          <t/>
        </is>
      </c>
      <c r="X901" s="8" t="inlineStr">
        <f aca="false">IF(A901&lt;&gt;"",$I901-'v1 Frame'!P$3*SIN($C901)+'v1 Frame'!Q$3*COS($C901)*SIN($E901)+'v1 Frame'!R$3*COS($C901)*COS($E901),"")</f>
        <is>
          <t/>
        </is>
      </c>
      <c r="Y901" s="8" t="inlineStr">
        <f aca="false">IF(A901&lt;&gt;"",$G901+'v1 Frame'!S$3*COS($C901)+'v1 Frame'!T$3*SIN($C901)*SIN($E901)+'v1 Frame'!U$3*SIN($C901)*COS($E901),"")</f>
        <is>
          <t/>
        </is>
      </c>
      <c r="Z901" s="8" t="inlineStr">
        <f aca="false">IF(A901&lt;&gt;"",$H901+'v1 Frame'!T$3*COS($E901)-'v1 Frame'!U$3*SIN($E901),"")</f>
        <is>
          <t/>
        </is>
      </c>
      <c r="AA901" s="8" t="inlineStr">
        <f aca="false">IF(A901&lt;&gt;"",$I901-'v1 Frame'!S$3*SIN($C901)+'v1 Frame'!T$3*COS($C901)*SIN($E901)+'v1 Frame'!U$3*COS($C901)*COS($E901),"")</f>
        <is>
          <t/>
        </is>
      </c>
      <c r="AB901" s="8" t="inlineStr">
        <f aca="false">IF(A901&lt;&gt;"",$G901+'v1 Frame'!V$3*COS($C901)+'v1 Frame'!W$3*SIN($C901)*SIN($E901)+'v1 Frame'!X$3*SIN($C901)*COS($E901),"")</f>
        <is>
          <t/>
        </is>
      </c>
      <c r="AC901" s="8" t="inlineStr">
        <f aca="false">IF(A901&lt;&gt;"",$H901+'v1 Frame'!W$3*COS($E901)-'v1 Frame'!X$3*SIN($E901),"")</f>
        <is>
          <t/>
        </is>
      </c>
      <c r="AD901" s="8" t="inlineStr">
        <f aca="false">IF(A901&lt;&gt;"",$I901-'v1 Frame'!V$3*SIN($C901)+'v1 Frame'!W$3*COS($C901)*SIN($E901)+'v1 Frame'!X$3*COS($C901)*COS($E901),"")</f>
        <is>
          <t/>
        </is>
      </c>
      <c r="AE901" s="25" t="inlineStr">
        <f aca="false">IF(A901&lt;&gt;"",$G901+'v1 Frame'!Y$3*COS($C901)+'v1 Frame'!Z$3*SIN($C901)*SIN($E901)+'v1 Frame'!AA$3*SIN($C901)*COS($E901),"")</f>
        <is>
          <t/>
        </is>
      </c>
      <c r="AF901" s="25" t="inlineStr">
        <f aca="false">IF(A901&lt;&gt;"",$H901+'v1 Frame'!Z$3*COS($E901)-'v1 Frame'!AA$3*SIN($E901),"")</f>
        <is>
          <t/>
        </is>
      </c>
      <c r="AG901" s="25" t="inlineStr">
        <f aca="false">IF(A901&lt;&gt;"",$I901-'v1 Frame'!Y$3*SIN($C901)+'v1 Frame'!Z$3*COS($C901)*SIN($E901)+'v1 Frame'!AA$3*COS($C901)*COS($E901),"")</f>
        <is>
          <t/>
        </is>
      </c>
      <c r="AH901" s="8" t="inlineStr">
        <f aca="false">IF(A901&lt;&gt;"",SQRT(SUMSQ(G901:I901)),"")</f>
        <is>
          <t/>
        </is>
      </c>
      <c r="AI901" s="8" t="inlineStr">
        <f aca="false">IF(A901&lt;&gt;"",IF(AH901&lt;&gt;0,ACOS(I901/AH901),0),"")</f>
        <is>
          <t/>
        </is>
      </c>
      <c r="AJ901" s="8" t="inlineStr">
        <f aca="false">IF(A901&lt;&gt;"",DEGREES(AI901),"")</f>
        <is>
          <t/>
        </is>
      </c>
      <c r="AK901" s="8" t="inlineStr">
        <f aca="false">IF(A901&lt;&gt;"",IF(OR(G901&lt;&gt;0,H901&lt;&gt;0),ATAN2(G901,H901),0),"")</f>
        <is>
          <t/>
        </is>
      </c>
      <c r="AL901" s="8" t="inlineStr">
        <f aca="false">IF(A901&lt;&gt;"",DEGREES(AK901),"")</f>
        <is>
          <t/>
        </is>
      </c>
      <c r="AM901" s="8" t="inlineStr">
        <f aca="false">IF(A901&lt;&gt;"",SQRT(SUMSQ(J901:L901)),"")</f>
        <is>
          <t/>
        </is>
      </c>
      <c r="AN901" s="8" t="inlineStr">
        <f aca="false">IF(A901&lt;&gt;"",IF(AM901&lt;&gt;0,ACOS(L901/AM901),0),"")</f>
        <is>
          <t/>
        </is>
      </c>
      <c r="AO901" s="8" t="inlineStr">
        <f aca="false">IF(A901&lt;&gt;"",DEGREES(AN901),"")</f>
        <is>
          <t/>
        </is>
      </c>
      <c r="AP901" s="8" t="inlineStr">
        <f aca="false">IF(A901&lt;&gt;"",IF(OR(J901&lt;&gt;0,K901&lt;&gt;0),ATAN2(J901,K901),0),"")</f>
        <is>
          <t/>
        </is>
      </c>
      <c r="AQ901" s="8" t="inlineStr">
        <f aca="false">IF(A901&lt;&gt;"",DEGREES(AP901),"")</f>
        <is>
          <t/>
        </is>
      </c>
      <c r="AR901" s="8" t="inlineStr">
        <f aca="false">IF(A901&lt;&gt;"",SQRT(SUMSQ(M901:O901)),"")</f>
        <is>
          <t/>
        </is>
      </c>
      <c r="AS901" s="8" t="inlineStr">
        <f aca="false">IF(A901&lt;&gt;"",IF(AR901&lt;&gt;0,ACOS(O901/AR901),0),"")</f>
        <is>
          <t/>
        </is>
      </c>
      <c r="AT901" s="8" t="inlineStr">
        <f aca="false">IF(A901&lt;&gt;"",DEGREES(AS901),"")</f>
        <is>
          <t/>
        </is>
      </c>
      <c r="AU901" s="8" t="inlineStr">
        <f aca="false">IF(A901&lt;&gt;"",IF(OR(M901&lt;&gt;0,N901&lt;&gt;0),ATAN2(M901,N901),0),"")</f>
        <is>
          <t/>
        </is>
      </c>
      <c r="AV901" s="8" t="inlineStr">
        <f aca="false">IF(A901&lt;&gt;"",DEGREES(AU901),"")</f>
        <is>
          <t/>
        </is>
      </c>
      <c r="AW901" s="8" t="inlineStr">
        <f aca="false">IF(A901&lt;&gt;"",SQRT(SUMSQ(P901:R901)),"")</f>
        <is>
          <t/>
        </is>
      </c>
      <c r="AX901" s="8" t="inlineStr">
        <f aca="false">IF(A901&lt;&gt;"",IF(AW901&lt;&gt;0,ACOS(R901/AW901),0),"")</f>
        <is>
          <t/>
        </is>
      </c>
      <c r="AY901" s="8" t="inlineStr">
        <f aca="false">IF(A901&lt;&gt;"",DEGREES(AX901),"")</f>
        <is>
          <t/>
        </is>
      </c>
      <c r="AZ901" s="8" t="inlineStr">
        <f aca="false">IF(A901&lt;&gt;"",IF(OR(P901&lt;&gt;0,Q901&lt;&gt;0),ATAN2(P901,Q901),0),"")</f>
        <is>
          <t/>
        </is>
      </c>
      <c r="BA901" s="8" t="inlineStr">
        <f aca="false">IF(A901&lt;&gt;"",DEGREES(AZ901),"")</f>
        <is>
          <t/>
        </is>
      </c>
      <c r="BB901" s="8" t="inlineStr">
        <f aca="false">IF(A901&lt;&gt;"",SQRT(SUMSQ(S901:U901)),"")</f>
        <is>
          <t/>
        </is>
      </c>
      <c r="BC901" s="8" t="inlineStr">
        <f aca="false">IF(A901&lt;&gt;"",IF(BB901&lt;&gt;0,ACOS(U901/BB901),0),"")</f>
        <is>
          <t/>
        </is>
      </c>
      <c r="BD901" s="8" t="inlineStr">
        <f aca="false">IF(A901&lt;&gt;"",DEGREES(BC901),"")</f>
        <is>
          <t/>
        </is>
      </c>
      <c r="BE901" s="8" t="inlineStr">
        <f aca="false">IF(A901&lt;&gt;"",IF(OR(S901&lt;&gt;0,T901&lt;&gt;0),ATAN2(S901,T901),0),"")</f>
        <is>
          <t/>
        </is>
      </c>
      <c r="BF901" s="8" t="inlineStr">
        <f aca="false">IF(A901&lt;&gt;"",DEGREES(BE901),"")</f>
        <is>
          <t/>
        </is>
      </c>
      <c r="BG901" s="8" t="inlineStr">
        <f aca="false">IF(A901&lt;&gt;"",SQRT(SUMSQ(V901:X901)),"")</f>
        <is>
          <t/>
        </is>
      </c>
      <c r="BH901" s="8" t="inlineStr">
        <f aca="false">IF(A901&lt;&gt;"",IF(BG901&lt;&gt;0,ACOS(X901/BG901),0),"")</f>
        <is>
          <t/>
        </is>
      </c>
      <c r="BI901" s="8" t="inlineStr">
        <f aca="false">IF(A901&lt;&gt;"",DEGREES(BH901),"")</f>
        <is>
          <t/>
        </is>
      </c>
      <c r="BJ901" s="8" t="inlineStr">
        <f aca="false">IF(A901&lt;&gt;"",IF(OR(V901&lt;&gt;0,W901&lt;&gt;0),ATAN2(V901,W901),0),"")</f>
        <is>
          <t/>
        </is>
      </c>
      <c r="BK901" s="8" t="inlineStr">
        <f aca="false">IF(A901&lt;&gt;"",DEGREES(BJ901),"")</f>
        <is>
          <t/>
        </is>
      </c>
      <c r="BL901" s="8" t="inlineStr">
        <f aca="false">IF(A901&lt;&gt;"",SQRT(SUMSQ(Y901:AA901)),"")</f>
        <is>
          <t/>
        </is>
      </c>
      <c r="BM901" s="8" t="inlineStr">
        <f aca="false">IF(A901&lt;&gt;"",IF(BL901&lt;&gt;0,ACOS(AA901/BL901),0),"")</f>
        <is>
          <t/>
        </is>
      </c>
      <c r="BN901" s="8" t="inlineStr">
        <f aca="false">IF(A901&lt;&gt;"",DEGREES(BM901),"")</f>
        <is>
          <t/>
        </is>
      </c>
      <c r="BO901" s="8" t="inlineStr">
        <f aca="false">IF(A901&lt;&gt;"",IF(OR(Y901&lt;&gt;0,Z901&lt;&gt;0),ATAN2(Y901,Z901),0),"")</f>
        <is>
          <t/>
        </is>
      </c>
      <c r="BP901" s="8" t="inlineStr">
        <f aca="false">IF(A901&lt;&gt;"",DEGREES(BO901),"")</f>
        <is>
          <t/>
        </is>
      </c>
      <c r="BQ901" s="8" t="inlineStr">
        <f aca="false">IF(A901&lt;&gt;"",SQRT(SUMSQ(AB901:AD901)),"")</f>
        <is>
          <t/>
        </is>
      </c>
      <c r="BR901" s="8" t="inlineStr">
        <f aca="false">IF(A901&lt;&gt;"",IF(BQ901&lt;&gt;0,ACOS(AD901/BQ901),0),"")</f>
        <is>
          <t/>
        </is>
      </c>
      <c r="BS901" s="8" t="inlineStr">
        <f aca="false">IF(A901&lt;&gt;"",DEGREES(BR901),"")</f>
        <is>
          <t/>
        </is>
      </c>
      <c r="BT901" s="8" t="inlineStr">
        <f aca="false">IF(A901&lt;&gt;"",IF(OR(AB901&lt;&gt;0,AC901&lt;&gt;0),ATAN2(AB901,AC901),0),"")</f>
        <is>
          <t/>
        </is>
      </c>
      <c r="BU901" s="8" t="inlineStr">
        <f aca="false">IF(A901&lt;&gt;"",DEGREES(BT901),"")</f>
        <is>
          <t/>
        </is>
      </c>
      <c r="BV901" s="8" t="inlineStr">
        <f aca="false">IF(A901&lt;&gt;"",SQRT(SUMSQ(AE901:AG901)),"")</f>
        <is>
          <t/>
        </is>
      </c>
      <c r="BW901" s="8" t="inlineStr">
        <f aca="false">IF(A901&lt;&gt;"",IF(BV901&lt;&gt;0,ACOS(AG901/BV901),0),"")</f>
        <is>
          <t/>
        </is>
      </c>
      <c r="BX901" s="8" t="inlineStr">
        <f aca="false">IF(A901&lt;&gt;"",DEGREES(BW901),"")</f>
        <is>
          <t/>
        </is>
      </c>
      <c r="BY901" s="8" t="inlineStr">
        <f aca="false">IF(A901&lt;&gt;"",IF(OR(AF901&lt;&gt;0,AG901&lt;&gt;0),ATAN2(AF901,AG901),0),"")</f>
        <is>
          <t/>
        </is>
      </c>
      <c r="BZ901" s="8" t="inlineStr">
        <f aca="false">IF(A901&lt;&gt;"",DEGREES(BY901),"")</f>
        <is>
          <t/>
        </is>
      </c>
      <c r="CA901" s="0" t="inlineStr">
        <f aca="false">IF(A901&lt;&gt;"",IF(AND(AI901&lt;Parameters!$B$11,AI901&gt;Parameters!$B$12,AN901&lt;Parameters!$B$11,AN901&gt;Parameters!$B$12,AS901&lt;Parameters!$B$11,AS901&gt;Parameters!$B$12,AX901&lt;Parameters!$B$11,AX901&gt;Parameters!$B$12,BC901&lt;Parameters!$B$11,BC901&gt;Parameters!$B$12,BM901&lt;Parameters!$B$11,BM901&gt;Parameters!$B$12,BR901&lt;Parameters!$B$11,BR901&gt;Parameters!$B$12,BW901&lt;Parameters!$B$11,BW901&gt;Parameters!$B$12),1,0),"")</f>
        <is>
          <t/>
        </is>
      </c>
      <c r="CB901" s="0" t="inlineStr">
        <f aca="false">IF(A901&lt;&gt;"",IF(OR(AI901&lt;Parameters!$B$12,AI901&gt;Parameters!$B$11),0,1),"")</f>
        <is>
          <t/>
        </is>
      </c>
      <c r="CC901" s="0" t="inlineStr">
        <f aca="false">IF(A901&lt;&gt;"",IF(OR(AN901&lt;Parameters!$B$12,AN901&gt;Parameters!$B$11),0,1),"")</f>
        <is>
          <t/>
        </is>
      </c>
      <c r="CD901" s="0" t="inlineStr">
        <f aca="false">IF(A901&lt;&gt;"",IF(OR(AS901&lt;Parameters!$B$12,AS901&gt;Parameters!$B$11),0,1),"")</f>
        <is>
          <t/>
        </is>
      </c>
      <c r="CE901" s="0" t="inlineStr">
        <f aca="false">IF(A901&lt;&gt;"",IF(OR(AX901&lt;Parameters!$B$12,AX901&gt;Parameters!$B$11),0,1),"")</f>
        <is>
          <t/>
        </is>
      </c>
      <c r="CF901" s="0" t="inlineStr">
        <f aca="false">IF(A901&lt;&gt;"",IF(OR(BC901&lt;Parameters!$B$12,BC901&gt;Parameters!$B$11),0,1),"")</f>
        <is>
          <t/>
        </is>
      </c>
      <c r="CG901" s="0" t="inlineStr">
        <f aca="false">IF(A901&lt;&gt;"",IF(OR(BH901&lt;Parameters!$B$12,BH901&gt;Parameters!$B$11),0,1),"")</f>
        <is>
          <t/>
        </is>
      </c>
      <c r="CH901" s="0" t="inlineStr">
        <f aca="false">IF(A901&lt;&gt;"",IF(OR(BM901&lt;Parameters!$B$12,BM901&gt;Parameters!$B$11),0,1),"")</f>
        <is>
          <t/>
        </is>
      </c>
      <c r="CI901" s="0" t="inlineStr">
        <f aca="false">IF(A901&lt;&gt;"",IF(OR(BR901&lt;Parameters!$B$12,BR901&gt;Parameters!$B$11),0,1),"")</f>
        <is>
          <t/>
        </is>
      </c>
      <c r="CJ901" s="0" t="inlineStr">
        <f aca="false">IF(A901&lt;&gt;"",IF(OR(BW901&lt;Parameters!$B$12,BW901&gt;Parameters!$B$11),0,1),"")</f>
        <is>
          <t/>
        </is>
      </c>
      <c r="CK901" s="26" t="inlineStr">
        <f aca="false">IF(A901&lt;&gt;"",SUM(CB901:CJ901)/9,"")</f>
        <is>
          <t/>
        </is>
      </c>
      <c r="CL901" s="0" t="inlineStr">
        <f aca="false">IF(A901&lt;&gt;"",CK901*9,"")</f>
        <is>
          <t/>
        </is>
      </c>
      <c r="CM901" s="8" t="inlineStr">
        <f aca="false">IF(A901&lt;&gt;"",TEXT(B901,CM$2)&amp;" "&amp;TEXT(A901,CM$2),"")</f>
        <is>
          <t/>
        </is>
      </c>
    </row>
    <row r="902" customFormat="false" ht="15" hidden="false" customHeight="false" outlineLevel="0" collapsed="false">
      <c r="A902" s="0" t="inlineStr">
        <f aca="false">IF(OR(B901&lt;Parameters!$K$12,A901&lt;Parameters!$K$12),IF(A901&lt;Parameters!$K$12,A901+1,0),"")</f>
        <is>
          <t/>
        </is>
      </c>
      <c r="B902" s="0" t="inlineStr">
        <f aca="false">IF(A902&lt;&gt;"",IF(A902=0,B901+1,B901),"")</f>
        <is>
          <t/>
        </is>
      </c>
      <c r="C902" s="24" t="inlineStr">
        <f aca="false">IF(A902&lt;&gt;"",-_phi*(A902+0.5),"")</f>
        <is>
          <t/>
        </is>
      </c>
      <c r="D902" s="8" t="inlineStr">
        <f aca="false">IF(A902&lt;&gt;"",DEGREES(C902),"")</f>
        <is>
          <t/>
        </is>
      </c>
      <c r="E902" s="24" t="inlineStr">
        <f aca="false">IF(A902&lt;&gt;"",_phi*(B902+0.5),"")</f>
        <is>
          <t/>
        </is>
      </c>
      <c r="F902" s="8" t="inlineStr">
        <f aca="false">IF(A902&lt;&gt;"",DEGREES(E902),"")</f>
        <is>
          <t/>
        </is>
      </c>
      <c r="G902" s="8" t="inlineStr">
        <f aca="false">IF(A902&lt;&gt;"",LOOKUP(A902,h!$A$3:$A$30,h!$D$3:$D$30),"")</f>
        <is>
          <t/>
        </is>
      </c>
      <c r="H902" s="8" t="inlineStr">
        <f aca="false">IF(A902&lt;&gt;"",LOOKUP(B902,h!$A$3:$A$30,h!$D$3:$D$30),"")</f>
        <is>
          <t/>
        </is>
      </c>
      <c r="I902" s="8" t="inlineStr">
        <f aca="false">IF(A902&lt;&gt;"",_zif,"")</f>
        <is>
          <t/>
        </is>
      </c>
      <c r="J902" s="8" t="inlineStr">
        <f aca="false">IF(A902&lt;&gt;"",$G902+'v1 Frame'!D$3*COS($C902)+'v1 Frame'!E$3*SIN($C902)*SIN($E902)+'v1 Frame'!F$3*SIN($C902)*COS($E902),"")</f>
        <is>
          <t/>
        </is>
      </c>
      <c r="K902" s="8" t="inlineStr">
        <f aca="false">IF(A902&lt;&gt;"",$H902+'v1 Frame'!E$3*COS($E902)-'v1 Frame'!F$3*SIN($E902),"")</f>
        <is>
          <t/>
        </is>
      </c>
      <c r="L902" s="8" t="inlineStr">
        <f aca="false">IF(A902&lt;&gt;"",$I902-'v1 Frame'!D$3*SIN($C902)+'v1 Frame'!E$3*COS($C902)*SIN($E902)+'v1 Frame'!F$3*COS($C902)*COS($E902),"")</f>
        <is>
          <t/>
        </is>
      </c>
      <c r="M902" s="8" t="inlineStr">
        <f aca="false">IF(A902&lt;&gt;"",$G902+'v1 Frame'!G$3*COS($C902)+'v1 Frame'!H$3*SIN($C902)*SIN($E902)+'v1 Frame'!I$3*SIN($C902)*COS($E902),"")</f>
        <is>
          <t/>
        </is>
      </c>
      <c r="N902" s="8" t="inlineStr">
        <f aca="false">IF(A902&lt;&gt;"",$H902+'v1 Frame'!H$3*COS($E902)-'v1 Frame'!I$3*SIN($E902),"")</f>
        <is>
          <t/>
        </is>
      </c>
      <c r="O902" s="8" t="inlineStr">
        <f aca="false">IF(A902&lt;&gt;"",$I902-'v1 Frame'!G$3*SIN($C902)+'v1 Frame'!H$3*COS($C902)*SIN($E902)+'v1 Frame'!I$3*COS($C902)*COS($E902),"")</f>
        <is>
          <t/>
        </is>
      </c>
      <c r="P902" s="8" t="inlineStr">
        <f aca="false">IF(A902&lt;&gt;"",$G902+'v1 Frame'!J$3*COS($C902)+'v1 Frame'!K$3*SIN($C902)*SIN($E902)+'v1 Frame'!L$3*SIN($C902)*COS($E902),"")</f>
        <is>
          <t/>
        </is>
      </c>
      <c r="Q902" s="8" t="inlineStr">
        <f aca="false">IF(A902&lt;&gt;"",$H902+'v1 Frame'!K$3*COS($E902)-'v1 Frame'!L$3*SIN($E902),"")</f>
        <is>
          <t/>
        </is>
      </c>
      <c r="R902" s="8" t="inlineStr">
        <f aca="false">IF(A902&lt;&gt;"",$I902-'v1 Frame'!J$3*SIN($C902)+'v1 Frame'!K$3*COS($C902)*SIN($E902)+'v1 Frame'!L$3*COS($C902)*COS($E902),"")</f>
        <is>
          <t/>
        </is>
      </c>
      <c r="S902" s="8" t="inlineStr">
        <f aca="false">IF(A902&lt;&gt;"",$G902+'v1 Frame'!M$3*COS($C902)+'v1 Frame'!N$3*SIN($C902)*SIN($E902)+'v1 Frame'!O$3*SIN($C902)*COS($E902),"")</f>
        <is>
          <t/>
        </is>
      </c>
      <c r="T902" s="8" t="inlineStr">
        <f aca="false">IF(A902&lt;&gt;"",$H902+'v1 Frame'!N$3*COS($E902)-'v1 Frame'!O$3*SIN($E902),"")</f>
        <is>
          <t/>
        </is>
      </c>
      <c r="U902" s="8" t="inlineStr">
        <f aca="false">IF(A902&lt;&gt;"",$I902-'v1 Frame'!M$3*SIN($C902)+'v1 Frame'!N$3*COS($C902)*SIN($E902)+'v1 Frame'!O$3*COS($C902)*COS($E902),"")</f>
        <is>
          <t/>
        </is>
      </c>
      <c r="V902" s="8" t="inlineStr">
        <f aca="false">IF(A902&lt;&gt;"",$G902+'v1 Frame'!P$3*COS($C902)+'v1 Frame'!Q$3*SIN($C902)*SIN($E902)+'v1 Frame'!R$3*SIN($C902)*COS($E902),"")</f>
        <is>
          <t/>
        </is>
      </c>
      <c r="W902" s="8" t="inlineStr">
        <f aca="false">IF(A902&lt;&gt;"",$H902+'v1 Frame'!Q$3*COS($E902)-'v1 Frame'!R$3*SIN($E902),"")</f>
        <is>
          <t/>
        </is>
      </c>
      <c r="X902" s="8" t="inlineStr">
        <f aca="false">IF(A902&lt;&gt;"",$I902-'v1 Frame'!P$3*SIN($C902)+'v1 Frame'!Q$3*COS($C902)*SIN($E902)+'v1 Frame'!R$3*COS($C902)*COS($E902),"")</f>
        <is>
          <t/>
        </is>
      </c>
      <c r="Y902" s="8" t="inlineStr">
        <f aca="false">IF(A902&lt;&gt;"",$G902+'v1 Frame'!S$3*COS($C902)+'v1 Frame'!T$3*SIN($C902)*SIN($E902)+'v1 Frame'!U$3*SIN($C902)*COS($E902),"")</f>
        <is>
          <t/>
        </is>
      </c>
      <c r="Z902" s="8" t="inlineStr">
        <f aca="false">IF(A902&lt;&gt;"",$H902+'v1 Frame'!T$3*COS($E902)-'v1 Frame'!U$3*SIN($E902),"")</f>
        <is>
          <t/>
        </is>
      </c>
      <c r="AA902" s="8" t="inlineStr">
        <f aca="false">IF(A902&lt;&gt;"",$I902-'v1 Frame'!S$3*SIN($C902)+'v1 Frame'!T$3*COS($C902)*SIN($E902)+'v1 Frame'!U$3*COS($C902)*COS($E902),"")</f>
        <is>
          <t/>
        </is>
      </c>
      <c r="AB902" s="8" t="inlineStr">
        <f aca="false">IF(A902&lt;&gt;"",$G902+'v1 Frame'!V$3*COS($C902)+'v1 Frame'!W$3*SIN($C902)*SIN($E902)+'v1 Frame'!X$3*SIN($C902)*COS($E902),"")</f>
        <is>
          <t/>
        </is>
      </c>
      <c r="AC902" s="8" t="inlineStr">
        <f aca="false">IF(A902&lt;&gt;"",$H902+'v1 Frame'!W$3*COS($E902)-'v1 Frame'!X$3*SIN($E902),"")</f>
        <is>
          <t/>
        </is>
      </c>
      <c r="AD902" s="8" t="inlineStr">
        <f aca="false">IF(A902&lt;&gt;"",$I902-'v1 Frame'!V$3*SIN($C902)+'v1 Frame'!W$3*COS($C902)*SIN($E902)+'v1 Frame'!X$3*COS($C902)*COS($E902),"")</f>
        <is>
          <t/>
        </is>
      </c>
      <c r="AE902" s="25" t="inlineStr">
        <f aca="false">IF(A902&lt;&gt;"",$G902+'v1 Frame'!Y$3*COS($C902)+'v1 Frame'!Z$3*SIN($C902)*SIN($E902)+'v1 Frame'!AA$3*SIN($C902)*COS($E902),"")</f>
        <is>
          <t/>
        </is>
      </c>
      <c r="AF902" s="25" t="inlineStr">
        <f aca="false">IF(A902&lt;&gt;"",$H902+'v1 Frame'!Z$3*COS($E902)-'v1 Frame'!AA$3*SIN($E902),"")</f>
        <is>
          <t/>
        </is>
      </c>
      <c r="AG902" s="25" t="inlineStr">
        <f aca="false">IF(A902&lt;&gt;"",$I902-'v1 Frame'!Y$3*SIN($C902)+'v1 Frame'!Z$3*COS($C902)*SIN($E902)+'v1 Frame'!AA$3*COS($C902)*COS($E902),"")</f>
        <is>
          <t/>
        </is>
      </c>
      <c r="AH902" s="8" t="inlineStr">
        <f aca="false">IF(A902&lt;&gt;"",SQRT(SUMSQ(G902:I902)),"")</f>
        <is>
          <t/>
        </is>
      </c>
      <c r="AI902" s="8" t="inlineStr">
        <f aca="false">IF(A902&lt;&gt;"",IF(AH902&lt;&gt;0,ACOS(I902/AH902),0),"")</f>
        <is>
          <t/>
        </is>
      </c>
      <c r="AJ902" s="8" t="inlineStr">
        <f aca="false">IF(A902&lt;&gt;"",DEGREES(AI902),"")</f>
        <is>
          <t/>
        </is>
      </c>
      <c r="AK902" s="8" t="inlineStr">
        <f aca="false">IF(A902&lt;&gt;"",IF(OR(G902&lt;&gt;0,H902&lt;&gt;0),ATAN2(G902,H902),0),"")</f>
        <is>
          <t/>
        </is>
      </c>
      <c r="AL902" s="8" t="inlineStr">
        <f aca="false">IF(A902&lt;&gt;"",DEGREES(AK902),"")</f>
        <is>
          <t/>
        </is>
      </c>
      <c r="AM902" s="8" t="inlineStr">
        <f aca="false">IF(A902&lt;&gt;"",SQRT(SUMSQ(J902:L902)),"")</f>
        <is>
          <t/>
        </is>
      </c>
      <c r="AN902" s="8" t="inlineStr">
        <f aca="false">IF(A902&lt;&gt;"",IF(AM902&lt;&gt;0,ACOS(L902/AM902),0),"")</f>
        <is>
          <t/>
        </is>
      </c>
      <c r="AO902" s="8" t="inlineStr">
        <f aca="false">IF(A902&lt;&gt;"",DEGREES(AN902),"")</f>
        <is>
          <t/>
        </is>
      </c>
      <c r="AP902" s="8" t="inlineStr">
        <f aca="false">IF(A902&lt;&gt;"",IF(OR(J902&lt;&gt;0,K902&lt;&gt;0),ATAN2(J902,K902),0),"")</f>
        <is>
          <t/>
        </is>
      </c>
      <c r="AQ902" s="8" t="inlineStr">
        <f aca="false">IF(A902&lt;&gt;"",DEGREES(AP902),"")</f>
        <is>
          <t/>
        </is>
      </c>
      <c r="AR902" s="8" t="inlineStr">
        <f aca="false">IF(A902&lt;&gt;"",SQRT(SUMSQ(M902:O902)),"")</f>
        <is>
          <t/>
        </is>
      </c>
      <c r="AS902" s="8" t="inlineStr">
        <f aca="false">IF(A902&lt;&gt;"",IF(AR902&lt;&gt;0,ACOS(O902/AR902),0),"")</f>
        <is>
          <t/>
        </is>
      </c>
      <c r="AT902" s="8" t="inlineStr">
        <f aca="false">IF(A902&lt;&gt;"",DEGREES(AS902),"")</f>
        <is>
          <t/>
        </is>
      </c>
      <c r="AU902" s="8" t="inlineStr">
        <f aca="false">IF(A902&lt;&gt;"",IF(OR(M902&lt;&gt;0,N902&lt;&gt;0),ATAN2(M902,N902),0),"")</f>
        <is>
          <t/>
        </is>
      </c>
      <c r="AV902" s="8" t="inlineStr">
        <f aca="false">IF(A902&lt;&gt;"",DEGREES(AU902),"")</f>
        <is>
          <t/>
        </is>
      </c>
      <c r="AW902" s="8" t="inlineStr">
        <f aca="false">IF(A902&lt;&gt;"",SQRT(SUMSQ(P902:R902)),"")</f>
        <is>
          <t/>
        </is>
      </c>
      <c r="AX902" s="8" t="inlineStr">
        <f aca="false">IF(A902&lt;&gt;"",IF(AW902&lt;&gt;0,ACOS(R902/AW902),0),"")</f>
        <is>
          <t/>
        </is>
      </c>
      <c r="AY902" s="8" t="inlineStr">
        <f aca="false">IF(A902&lt;&gt;"",DEGREES(AX902),"")</f>
        <is>
          <t/>
        </is>
      </c>
      <c r="AZ902" s="8" t="inlineStr">
        <f aca="false">IF(A902&lt;&gt;"",IF(OR(P902&lt;&gt;0,Q902&lt;&gt;0),ATAN2(P902,Q902),0),"")</f>
        <is>
          <t/>
        </is>
      </c>
      <c r="BA902" s="8" t="inlineStr">
        <f aca="false">IF(A902&lt;&gt;"",DEGREES(AZ902),"")</f>
        <is>
          <t/>
        </is>
      </c>
      <c r="BB902" s="8" t="inlineStr">
        <f aca="false">IF(A902&lt;&gt;"",SQRT(SUMSQ(S902:U902)),"")</f>
        <is>
          <t/>
        </is>
      </c>
      <c r="BC902" s="8" t="inlineStr">
        <f aca="false">IF(A902&lt;&gt;"",IF(BB902&lt;&gt;0,ACOS(U902/BB902),0),"")</f>
        <is>
          <t/>
        </is>
      </c>
      <c r="BD902" s="8" t="inlineStr">
        <f aca="false">IF(A902&lt;&gt;"",DEGREES(BC902),"")</f>
        <is>
          <t/>
        </is>
      </c>
      <c r="BE902" s="8" t="inlineStr">
        <f aca="false">IF(A902&lt;&gt;"",IF(OR(S902&lt;&gt;0,T902&lt;&gt;0),ATAN2(S902,T902),0),"")</f>
        <is>
          <t/>
        </is>
      </c>
      <c r="BF902" s="8" t="inlineStr">
        <f aca="false">IF(A902&lt;&gt;"",DEGREES(BE902),"")</f>
        <is>
          <t/>
        </is>
      </c>
      <c r="BG902" s="8" t="inlineStr">
        <f aca="false">IF(A902&lt;&gt;"",SQRT(SUMSQ(V902:X902)),"")</f>
        <is>
          <t/>
        </is>
      </c>
      <c r="BH902" s="8" t="inlineStr">
        <f aca="false">IF(A902&lt;&gt;"",IF(BG902&lt;&gt;0,ACOS(X902/BG902),0),"")</f>
        <is>
          <t/>
        </is>
      </c>
      <c r="BI902" s="8" t="inlineStr">
        <f aca="false">IF(A902&lt;&gt;"",DEGREES(BH902),"")</f>
        <is>
          <t/>
        </is>
      </c>
      <c r="BJ902" s="8" t="inlineStr">
        <f aca="false">IF(A902&lt;&gt;"",IF(OR(V902&lt;&gt;0,W902&lt;&gt;0),ATAN2(V902,W902),0),"")</f>
        <is>
          <t/>
        </is>
      </c>
      <c r="BK902" s="8" t="inlineStr">
        <f aca="false">IF(A902&lt;&gt;"",DEGREES(BJ902),"")</f>
        <is>
          <t/>
        </is>
      </c>
      <c r="BL902" s="8" t="inlineStr">
        <f aca="false">IF(A902&lt;&gt;"",SQRT(SUMSQ(Y902:AA902)),"")</f>
        <is>
          <t/>
        </is>
      </c>
      <c r="BM902" s="8" t="inlineStr">
        <f aca="false">IF(A902&lt;&gt;"",IF(BL902&lt;&gt;0,ACOS(AA902/BL902),0),"")</f>
        <is>
          <t/>
        </is>
      </c>
      <c r="BN902" s="8" t="inlineStr">
        <f aca="false">IF(A902&lt;&gt;"",DEGREES(BM902),"")</f>
        <is>
          <t/>
        </is>
      </c>
      <c r="BO902" s="8" t="inlineStr">
        <f aca="false">IF(A902&lt;&gt;"",IF(OR(Y902&lt;&gt;0,Z902&lt;&gt;0),ATAN2(Y902,Z902),0),"")</f>
        <is>
          <t/>
        </is>
      </c>
      <c r="BP902" s="8" t="inlineStr">
        <f aca="false">IF(A902&lt;&gt;"",DEGREES(BO902),"")</f>
        <is>
          <t/>
        </is>
      </c>
      <c r="BQ902" s="8" t="inlineStr">
        <f aca="false">IF(A902&lt;&gt;"",SQRT(SUMSQ(AB902:AD902)),"")</f>
        <is>
          <t/>
        </is>
      </c>
      <c r="BR902" s="8" t="inlineStr">
        <f aca="false">IF(A902&lt;&gt;"",IF(BQ902&lt;&gt;0,ACOS(AD902/BQ902),0),"")</f>
        <is>
          <t/>
        </is>
      </c>
      <c r="BS902" s="8" t="inlineStr">
        <f aca="false">IF(A902&lt;&gt;"",DEGREES(BR902),"")</f>
        <is>
          <t/>
        </is>
      </c>
      <c r="BT902" s="8" t="inlineStr">
        <f aca="false">IF(A902&lt;&gt;"",IF(OR(AB902&lt;&gt;0,AC902&lt;&gt;0),ATAN2(AB902,AC902),0),"")</f>
        <is>
          <t/>
        </is>
      </c>
      <c r="BU902" s="8" t="inlineStr">
        <f aca="false">IF(A902&lt;&gt;"",DEGREES(BT902),"")</f>
        <is>
          <t/>
        </is>
      </c>
      <c r="BV902" s="8" t="inlineStr">
        <f aca="false">IF(A902&lt;&gt;"",SQRT(SUMSQ(AE902:AG902)),"")</f>
        <is>
          <t/>
        </is>
      </c>
      <c r="BW902" s="8" t="inlineStr">
        <f aca="false">IF(A902&lt;&gt;"",IF(BV902&lt;&gt;0,ACOS(AG902/BV902),0),"")</f>
        <is>
          <t/>
        </is>
      </c>
      <c r="BX902" s="8" t="inlineStr">
        <f aca="false">IF(A902&lt;&gt;"",DEGREES(BW902),"")</f>
        <is>
          <t/>
        </is>
      </c>
      <c r="BY902" s="8" t="inlineStr">
        <f aca="false">IF(A902&lt;&gt;"",IF(OR(AF902&lt;&gt;0,AG902&lt;&gt;0),ATAN2(AF902,AG902),0),"")</f>
        <is>
          <t/>
        </is>
      </c>
      <c r="BZ902" s="8" t="inlineStr">
        <f aca="false">IF(A902&lt;&gt;"",DEGREES(BY902),"")</f>
        <is>
          <t/>
        </is>
      </c>
      <c r="CA902" s="0" t="inlineStr">
        <f aca="false">IF(A902&lt;&gt;"",IF(AND(AI902&lt;Parameters!$B$11,AI902&gt;Parameters!$B$12,AN902&lt;Parameters!$B$11,AN902&gt;Parameters!$B$12,AS902&lt;Parameters!$B$11,AS902&gt;Parameters!$B$12,AX902&lt;Parameters!$B$11,AX902&gt;Parameters!$B$12,BC902&lt;Parameters!$B$11,BC902&gt;Parameters!$B$12,BM902&lt;Parameters!$B$11,BM902&gt;Parameters!$B$12,BR902&lt;Parameters!$B$11,BR902&gt;Parameters!$B$12,BW902&lt;Parameters!$B$11,BW902&gt;Parameters!$B$12),1,0),"")</f>
        <is>
          <t/>
        </is>
      </c>
      <c r="CB902" s="0" t="inlineStr">
        <f aca="false">IF(A902&lt;&gt;"",IF(OR(AI902&lt;Parameters!$B$12,AI902&gt;Parameters!$B$11),0,1),"")</f>
        <is>
          <t/>
        </is>
      </c>
      <c r="CC902" s="0" t="inlineStr">
        <f aca="false">IF(A902&lt;&gt;"",IF(OR(AN902&lt;Parameters!$B$12,AN902&gt;Parameters!$B$11),0,1),"")</f>
        <is>
          <t/>
        </is>
      </c>
      <c r="CD902" s="0" t="inlineStr">
        <f aca="false">IF(A902&lt;&gt;"",IF(OR(AS902&lt;Parameters!$B$12,AS902&gt;Parameters!$B$11),0,1),"")</f>
        <is>
          <t/>
        </is>
      </c>
      <c r="CE902" s="0" t="inlineStr">
        <f aca="false">IF(A902&lt;&gt;"",IF(OR(AX902&lt;Parameters!$B$12,AX902&gt;Parameters!$B$11),0,1),"")</f>
        <is>
          <t/>
        </is>
      </c>
      <c r="CF902" s="0" t="inlineStr">
        <f aca="false">IF(A902&lt;&gt;"",IF(OR(BC902&lt;Parameters!$B$12,BC902&gt;Parameters!$B$11),0,1),"")</f>
        <is>
          <t/>
        </is>
      </c>
      <c r="CG902" s="0" t="inlineStr">
        <f aca="false">IF(A902&lt;&gt;"",IF(OR(BH902&lt;Parameters!$B$12,BH902&gt;Parameters!$B$11),0,1),"")</f>
        <is>
          <t/>
        </is>
      </c>
      <c r="CH902" s="0" t="inlineStr">
        <f aca="false">IF(A902&lt;&gt;"",IF(OR(BM902&lt;Parameters!$B$12,BM902&gt;Parameters!$B$11),0,1),"")</f>
        <is>
          <t/>
        </is>
      </c>
      <c r="CI902" s="0" t="inlineStr">
        <f aca="false">IF(A902&lt;&gt;"",IF(OR(BR902&lt;Parameters!$B$12,BR902&gt;Parameters!$B$11),0,1),"")</f>
        <is>
          <t/>
        </is>
      </c>
      <c r="CJ902" s="0" t="inlineStr">
        <f aca="false">IF(A902&lt;&gt;"",IF(OR(BW902&lt;Parameters!$B$12,BW902&gt;Parameters!$B$11),0,1),"")</f>
        <is>
          <t/>
        </is>
      </c>
      <c r="CK902" s="26" t="inlineStr">
        <f aca="false">IF(A902&lt;&gt;"",SUM(CB902:CJ902)/9,"")</f>
        <is>
          <t/>
        </is>
      </c>
      <c r="CL902" s="0" t="inlineStr">
        <f aca="false">IF(A902&lt;&gt;"",CK902*9,"")</f>
        <is>
          <t/>
        </is>
      </c>
      <c r="CM902" s="8" t="inlineStr">
        <f aca="false">IF(A902&lt;&gt;"",TEXT(B902,CM$2)&amp;" "&amp;TEXT(A902,CM$2),"")</f>
        <is>
          <t/>
        </is>
      </c>
    </row>
    <row r="903" customFormat="false" ht="15" hidden="false" customHeight="false" outlineLevel="0" collapsed="false">
      <c r="A903" s="0" t="inlineStr">
        <f aca="false">IF(OR(B902&lt;Parameters!$K$12,A902&lt;Parameters!$K$12),IF(A902&lt;Parameters!$K$12,A902+1,0),"")</f>
        <is>
          <t/>
        </is>
      </c>
      <c r="B903" s="0" t="inlineStr">
        <f aca="false">IF(A903&lt;&gt;"",IF(A903=0,B902+1,B902),"")</f>
        <is>
          <t/>
        </is>
      </c>
      <c r="C903" s="24" t="inlineStr">
        <f aca="false">IF(A903&lt;&gt;"",-_phi*(A903+0.5),"")</f>
        <is>
          <t/>
        </is>
      </c>
      <c r="D903" s="8" t="inlineStr">
        <f aca="false">IF(A903&lt;&gt;"",DEGREES(C903),"")</f>
        <is>
          <t/>
        </is>
      </c>
      <c r="E903" s="24" t="inlineStr">
        <f aca="false">IF(A903&lt;&gt;"",_phi*(B903+0.5),"")</f>
        <is>
          <t/>
        </is>
      </c>
      <c r="F903" s="8" t="inlineStr">
        <f aca="false">IF(A903&lt;&gt;"",DEGREES(E903),"")</f>
        <is>
          <t/>
        </is>
      </c>
      <c r="G903" s="8" t="inlineStr">
        <f aca="false">IF(A903&lt;&gt;"",LOOKUP(A903,h!$A$3:$A$30,h!$D$3:$D$30),"")</f>
        <is>
          <t/>
        </is>
      </c>
      <c r="H903" s="8" t="inlineStr">
        <f aca="false">IF(A903&lt;&gt;"",LOOKUP(B903,h!$A$3:$A$30,h!$D$3:$D$30),"")</f>
        <is>
          <t/>
        </is>
      </c>
      <c r="I903" s="8" t="inlineStr">
        <f aca="false">IF(A903&lt;&gt;"",_zif,"")</f>
        <is>
          <t/>
        </is>
      </c>
      <c r="J903" s="8" t="inlineStr">
        <f aca="false">IF(A903&lt;&gt;"",$G903+'v1 Frame'!D$3*COS($C903)+'v1 Frame'!E$3*SIN($C903)*SIN($E903)+'v1 Frame'!F$3*SIN($C903)*COS($E903),"")</f>
        <is>
          <t/>
        </is>
      </c>
      <c r="K903" s="8" t="inlineStr">
        <f aca="false">IF(A903&lt;&gt;"",$H903+'v1 Frame'!E$3*COS($E903)-'v1 Frame'!F$3*SIN($E903),"")</f>
        <is>
          <t/>
        </is>
      </c>
      <c r="L903" s="8" t="inlineStr">
        <f aca="false">IF(A903&lt;&gt;"",$I903-'v1 Frame'!D$3*SIN($C903)+'v1 Frame'!E$3*COS($C903)*SIN($E903)+'v1 Frame'!F$3*COS($C903)*COS($E903),"")</f>
        <is>
          <t/>
        </is>
      </c>
      <c r="M903" s="8" t="inlineStr">
        <f aca="false">IF(A903&lt;&gt;"",$G903+'v1 Frame'!G$3*COS($C903)+'v1 Frame'!H$3*SIN($C903)*SIN($E903)+'v1 Frame'!I$3*SIN($C903)*COS($E903),"")</f>
        <is>
          <t/>
        </is>
      </c>
      <c r="N903" s="8" t="inlineStr">
        <f aca="false">IF(A903&lt;&gt;"",$H903+'v1 Frame'!H$3*COS($E903)-'v1 Frame'!I$3*SIN($E903),"")</f>
        <is>
          <t/>
        </is>
      </c>
      <c r="O903" s="8" t="inlineStr">
        <f aca="false">IF(A903&lt;&gt;"",$I903-'v1 Frame'!G$3*SIN($C903)+'v1 Frame'!H$3*COS($C903)*SIN($E903)+'v1 Frame'!I$3*COS($C903)*COS($E903),"")</f>
        <is>
          <t/>
        </is>
      </c>
      <c r="P903" s="8" t="inlineStr">
        <f aca="false">IF(A903&lt;&gt;"",$G903+'v1 Frame'!J$3*COS($C903)+'v1 Frame'!K$3*SIN($C903)*SIN($E903)+'v1 Frame'!L$3*SIN($C903)*COS($E903),"")</f>
        <is>
          <t/>
        </is>
      </c>
      <c r="Q903" s="8" t="inlineStr">
        <f aca="false">IF(A903&lt;&gt;"",$H903+'v1 Frame'!K$3*COS($E903)-'v1 Frame'!L$3*SIN($E903),"")</f>
        <is>
          <t/>
        </is>
      </c>
      <c r="R903" s="8" t="inlineStr">
        <f aca="false">IF(A903&lt;&gt;"",$I903-'v1 Frame'!J$3*SIN($C903)+'v1 Frame'!K$3*COS($C903)*SIN($E903)+'v1 Frame'!L$3*COS($C903)*COS($E903),"")</f>
        <is>
          <t/>
        </is>
      </c>
      <c r="S903" s="8" t="inlineStr">
        <f aca="false">IF(A903&lt;&gt;"",$G903+'v1 Frame'!M$3*COS($C903)+'v1 Frame'!N$3*SIN($C903)*SIN($E903)+'v1 Frame'!O$3*SIN($C903)*COS($E903),"")</f>
        <is>
          <t/>
        </is>
      </c>
      <c r="T903" s="8" t="inlineStr">
        <f aca="false">IF(A903&lt;&gt;"",$H903+'v1 Frame'!N$3*COS($E903)-'v1 Frame'!O$3*SIN($E903),"")</f>
        <is>
          <t/>
        </is>
      </c>
      <c r="U903" s="8" t="inlineStr">
        <f aca="false">IF(A903&lt;&gt;"",$I903-'v1 Frame'!M$3*SIN($C903)+'v1 Frame'!N$3*COS($C903)*SIN($E903)+'v1 Frame'!O$3*COS($C903)*COS($E903),"")</f>
        <is>
          <t/>
        </is>
      </c>
      <c r="V903" s="8" t="inlineStr">
        <f aca="false">IF(A903&lt;&gt;"",$G903+'v1 Frame'!P$3*COS($C903)+'v1 Frame'!Q$3*SIN($C903)*SIN($E903)+'v1 Frame'!R$3*SIN($C903)*COS($E903),"")</f>
        <is>
          <t/>
        </is>
      </c>
      <c r="W903" s="8" t="inlineStr">
        <f aca="false">IF(A903&lt;&gt;"",$H903+'v1 Frame'!Q$3*COS($E903)-'v1 Frame'!R$3*SIN($E903),"")</f>
        <is>
          <t/>
        </is>
      </c>
      <c r="X903" s="8" t="inlineStr">
        <f aca="false">IF(A903&lt;&gt;"",$I903-'v1 Frame'!P$3*SIN($C903)+'v1 Frame'!Q$3*COS($C903)*SIN($E903)+'v1 Frame'!R$3*COS($C903)*COS($E903),"")</f>
        <is>
          <t/>
        </is>
      </c>
      <c r="Y903" s="8" t="inlineStr">
        <f aca="false">IF(A903&lt;&gt;"",$G903+'v1 Frame'!S$3*COS($C903)+'v1 Frame'!T$3*SIN($C903)*SIN($E903)+'v1 Frame'!U$3*SIN($C903)*COS($E903),"")</f>
        <is>
          <t/>
        </is>
      </c>
      <c r="Z903" s="8" t="inlineStr">
        <f aca="false">IF(A903&lt;&gt;"",$H903+'v1 Frame'!T$3*COS($E903)-'v1 Frame'!U$3*SIN($E903),"")</f>
        <is>
          <t/>
        </is>
      </c>
      <c r="AA903" s="8" t="inlineStr">
        <f aca="false">IF(A903&lt;&gt;"",$I903-'v1 Frame'!S$3*SIN($C903)+'v1 Frame'!T$3*COS($C903)*SIN($E903)+'v1 Frame'!U$3*COS($C903)*COS($E903),"")</f>
        <is>
          <t/>
        </is>
      </c>
      <c r="AB903" s="8" t="inlineStr">
        <f aca="false">IF(A903&lt;&gt;"",$G903+'v1 Frame'!V$3*COS($C903)+'v1 Frame'!W$3*SIN($C903)*SIN($E903)+'v1 Frame'!X$3*SIN($C903)*COS($E903),"")</f>
        <is>
          <t/>
        </is>
      </c>
      <c r="AC903" s="8" t="inlineStr">
        <f aca="false">IF(A903&lt;&gt;"",$H903+'v1 Frame'!W$3*COS($E903)-'v1 Frame'!X$3*SIN($E903),"")</f>
        <is>
          <t/>
        </is>
      </c>
      <c r="AD903" s="8" t="inlineStr">
        <f aca="false">IF(A903&lt;&gt;"",$I903-'v1 Frame'!V$3*SIN($C903)+'v1 Frame'!W$3*COS($C903)*SIN($E903)+'v1 Frame'!X$3*COS($C903)*COS($E903),"")</f>
        <is>
          <t/>
        </is>
      </c>
      <c r="AE903" s="25" t="inlineStr">
        <f aca="false">IF(A903&lt;&gt;"",$G903+'v1 Frame'!Y$3*COS($C903)+'v1 Frame'!Z$3*SIN($C903)*SIN($E903)+'v1 Frame'!AA$3*SIN($C903)*COS($E903),"")</f>
        <is>
          <t/>
        </is>
      </c>
      <c r="AF903" s="25" t="inlineStr">
        <f aca="false">IF(A903&lt;&gt;"",$H903+'v1 Frame'!Z$3*COS($E903)-'v1 Frame'!AA$3*SIN($E903),"")</f>
        <is>
          <t/>
        </is>
      </c>
      <c r="AG903" s="25" t="inlineStr">
        <f aca="false">IF(A903&lt;&gt;"",$I903-'v1 Frame'!Y$3*SIN($C903)+'v1 Frame'!Z$3*COS($C903)*SIN($E903)+'v1 Frame'!AA$3*COS($C903)*COS($E903),"")</f>
        <is>
          <t/>
        </is>
      </c>
      <c r="AH903" s="8" t="inlineStr">
        <f aca="false">IF(A903&lt;&gt;"",SQRT(SUMSQ(G903:I903)),"")</f>
        <is>
          <t/>
        </is>
      </c>
      <c r="AI903" s="8" t="inlineStr">
        <f aca="false">IF(A903&lt;&gt;"",IF(AH903&lt;&gt;0,ACOS(I903/AH903),0),"")</f>
        <is>
          <t/>
        </is>
      </c>
      <c r="AJ903" s="8" t="inlineStr">
        <f aca="false">IF(A903&lt;&gt;"",DEGREES(AI903),"")</f>
        <is>
          <t/>
        </is>
      </c>
      <c r="AK903" s="8" t="inlineStr">
        <f aca="false">IF(A903&lt;&gt;"",IF(OR(G903&lt;&gt;0,H903&lt;&gt;0),ATAN2(G903,H903),0),"")</f>
        <is>
          <t/>
        </is>
      </c>
      <c r="AL903" s="8" t="inlineStr">
        <f aca="false">IF(A903&lt;&gt;"",DEGREES(AK903),"")</f>
        <is>
          <t/>
        </is>
      </c>
      <c r="AM903" s="8" t="inlineStr">
        <f aca="false">IF(A903&lt;&gt;"",SQRT(SUMSQ(J903:L903)),"")</f>
        <is>
          <t/>
        </is>
      </c>
      <c r="AN903" s="8" t="inlineStr">
        <f aca="false">IF(A903&lt;&gt;"",IF(AM903&lt;&gt;0,ACOS(L903/AM903),0),"")</f>
        <is>
          <t/>
        </is>
      </c>
      <c r="AO903" s="8" t="inlineStr">
        <f aca="false">IF(A903&lt;&gt;"",DEGREES(AN903),"")</f>
        <is>
          <t/>
        </is>
      </c>
      <c r="AP903" s="8" t="inlineStr">
        <f aca="false">IF(A903&lt;&gt;"",IF(OR(J903&lt;&gt;0,K903&lt;&gt;0),ATAN2(J903,K903),0),"")</f>
        <is>
          <t/>
        </is>
      </c>
      <c r="AQ903" s="8" t="inlineStr">
        <f aca="false">IF(A903&lt;&gt;"",DEGREES(AP903),"")</f>
        <is>
          <t/>
        </is>
      </c>
      <c r="AR903" s="8" t="inlineStr">
        <f aca="false">IF(A903&lt;&gt;"",SQRT(SUMSQ(M903:O903)),"")</f>
        <is>
          <t/>
        </is>
      </c>
      <c r="AS903" s="8" t="inlineStr">
        <f aca="false">IF(A903&lt;&gt;"",IF(AR903&lt;&gt;0,ACOS(O903/AR903),0),"")</f>
        <is>
          <t/>
        </is>
      </c>
      <c r="AT903" s="8" t="inlineStr">
        <f aca="false">IF(A903&lt;&gt;"",DEGREES(AS903),"")</f>
        <is>
          <t/>
        </is>
      </c>
      <c r="AU903" s="8" t="inlineStr">
        <f aca="false">IF(A903&lt;&gt;"",IF(OR(M903&lt;&gt;0,N903&lt;&gt;0),ATAN2(M903,N903),0),"")</f>
        <is>
          <t/>
        </is>
      </c>
      <c r="AV903" s="8" t="inlineStr">
        <f aca="false">IF(A903&lt;&gt;"",DEGREES(AU903),"")</f>
        <is>
          <t/>
        </is>
      </c>
      <c r="AW903" s="8" t="inlineStr">
        <f aca="false">IF(A903&lt;&gt;"",SQRT(SUMSQ(P903:R903)),"")</f>
        <is>
          <t/>
        </is>
      </c>
      <c r="AX903" s="8" t="inlineStr">
        <f aca="false">IF(A903&lt;&gt;"",IF(AW903&lt;&gt;0,ACOS(R903/AW903),0),"")</f>
        <is>
          <t/>
        </is>
      </c>
      <c r="AY903" s="8" t="inlineStr">
        <f aca="false">IF(A903&lt;&gt;"",DEGREES(AX903),"")</f>
        <is>
          <t/>
        </is>
      </c>
      <c r="AZ903" s="8" t="inlineStr">
        <f aca="false">IF(A903&lt;&gt;"",IF(OR(P903&lt;&gt;0,Q903&lt;&gt;0),ATAN2(P903,Q903),0),"")</f>
        <is>
          <t/>
        </is>
      </c>
      <c r="BA903" s="8" t="inlineStr">
        <f aca="false">IF(A903&lt;&gt;"",DEGREES(AZ903),"")</f>
        <is>
          <t/>
        </is>
      </c>
      <c r="BB903" s="8" t="inlineStr">
        <f aca="false">IF(A903&lt;&gt;"",SQRT(SUMSQ(S903:U903)),"")</f>
        <is>
          <t/>
        </is>
      </c>
      <c r="BC903" s="8" t="inlineStr">
        <f aca="false">IF(A903&lt;&gt;"",IF(BB903&lt;&gt;0,ACOS(U903/BB903),0),"")</f>
        <is>
          <t/>
        </is>
      </c>
      <c r="BD903" s="8" t="inlineStr">
        <f aca="false">IF(A903&lt;&gt;"",DEGREES(BC903),"")</f>
        <is>
          <t/>
        </is>
      </c>
      <c r="BE903" s="8" t="inlineStr">
        <f aca="false">IF(A903&lt;&gt;"",IF(OR(S903&lt;&gt;0,T903&lt;&gt;0),ATAN2(S903,T903),0),"")</f>
        <is>
          <t/>
        </is>
      </c>
      <c r="BF903" s="8" t="inlineStr">
        <f aca="false">IF(A903&lt;&gt;"",DEGREES(BE903),"")</f>
        <is>
          <t/>
        </is>
      </c>
      <c r="BG903" s="8" t="inlineStr">
        <f aca="false">IF(A903&lt;&gt;"",SQRT(SUMSQ(V903:X903)),"")</f>
        <is>
          <t/>
        </is>
      </c>
      <c r="BH903" s="8" t="inlineStr">
        <f aca="false">IF(A903&lt;&gt;"",IF(BG903&lt;&gt;0,ACOS(X903/BG903),0),"")</f>
        <is>
          <t/>
        </is>
      </c>
      <c r="BI903" s="8" t="inlineStr">
        <f aca="false">IF(A903&lt;&gt;"",DEGREES(BH903),"")</f>
        <is>
          <t/>
        </is>
      </c>
      <c r="BJ903" s="8" t="inlineStr">
        <f aca="false">IF(A903&lt;&gt;"",IF(OR(V903&lt;&gt;0,W903&lt;&gt;0),ATAN2(V903,W903),0),"")</f>
        <is>
          <t/>
        </is>
      </c>
      <c r="BK903" s="8" t="inlineStr">
        <f aca="false">IF(A903&lt;&gt;"",DEGREES(BJ903),"")</f>
        <is>
          <t/>
        </is>
      </c>
      <c r="BL903" s="8" t="inlineStr">
        <f aca="false">IF(A903&lt;&gt;"",SQRT(SUMSQ(Y903:AA903)),"")</f>
        <is>
          <t/>
        </is>
      </c>
      <c r="BM903" s="8" t="inlineStr">
        <f aca="false">IF(A903&lt;&gt;"",IF(BL903&lt;&gt;0,ACOS(AA903/BL903),0),"")</f>
        <is>
          <t/>
        </is>
      </c>
      <c r="BN903" s="8" t="inlineStr">
        <f aca="false">IF(A903&lt;&gt;"",DEGREES(BM903),"")</f>
        <is>
          <t/>
        </is>
      </c>
      <c r="BO903" s="8" t="inlineStr">
        <f aca="false">IF(A903&lt;&gt;"",IF(OR(Y903&lt;&gt;0,Z903&lt;&gt;0),ATAN2(Y903,Z903),0),"")</f>
        <is>
          <t/>
        </is>
      </c>
      <c r="BP903" s="8" t="inlineStr">
        <f aca="false">IF(A903&lt;&gt;"",DEGREES(BO903),"")</f>
        <is>
          <t/>
        </is>
      </c>
      <c r="BQ903" s="8" t="inlineStr">
        <f aca="false">IF(A903&lt;&gt;"",SQRT(SUMSQ(AB903:AD903)),"")</f>
        <is>
          <t/>
        </is>
      </c>
      <c r="BR903" s="8" t="inlineStr">
        <f aca="false">IF(A903&lt;&gt;"",IF(BQ903&lt;&gt;0,ACOS(AD903/BQ903),0),"")</f>
        <is>
          <t/>
        </is>
      </c>
      <c r="BS903" s="8" t="inlineStr">
        <f aca="false">IF(A903&lt;&gt;"",DEGREES(BR903),"")</f>
        <is>
          <t/>
        </is>
      </c>
      <c r="BT903" s="8" t="inlineStr">
        <f aca="false">IF(A903&lt;&gt;"",IF(OR(AB903&lt;&gt;0,AC903&lt;&gt;0),ATAN2(AB903,AC903),0),"")</f>
        <is>
          <t/>
        </is>
      </c>
      <c r="BU903" s="8" t="inlineStr">
        <f aca="false">IF(A903&lt;&gt;"",DEGREES(BT903),"")</f>
        <is>
          <t/>
        </is>
      </c>
      <c r="BV903" s="8" t="inlineStr">
        <f aca="false">IF(A903&lt;&gt;"",SQRT(SUMSQ(AE903:AG903)),"")</f>
        <is>
          <t/>
        </is>
      </c>
      <c r="BW903" s="8" t="inlineStr">
        <f aca="false">IF(A903&lt;&gt;"",IF(BV903&lt;&gt;0,ACOS(AG903/BV903),0),"")</f>
        <is>
          <t/>
        </is>
      </c>
      <c r="BX903" s="8" t="inlineStr">
        <f aca="false">IF(A903&lt;&gt;"",DEGREES(BW903),"")</f>
        <is>
          <t/>
        </is>
      </c>
      <c r="BY903" s="8" t="inlineStr">
        <f aca="false">IF(A903&lt;&gt;"",IF(OR(AF903&lt;&gt;0,AG903&lt;&gt;0),ATAN2(AF903,AG903),0),"")</f>
        <is>
          <t/>
        </is>
      </c>
      <c r="BZ903" s="8" t="inlineStr">
        <f aca="false">IF(A903&lt;&gt;"",DEGREES(BY903),"")</f>
        <is>
          <t/>
        </is>
      </c>
      <c r="CA903" s="0" t="inlineStr">
        <f aca="false">IF(A903&lt;&gt;"",IF(AND(AI903&lt;Parameters!$B$11,AI903&gt;Parameters!$B$12,AN903&lt;Parameters!$B$11,AN903&gt;Parameters!$B$12,AS903&lt;Parameters!$B$11,AS903&gt;Parameters!$B$12,AX903&lt;Parameters!$B$11,AX903&gt;Parameters!$B$12,BC903&lt;Parameters!$B$11,BC903&gt;Parameters!$B$12,BM903&lt;Parameters!$B$11,BM903&gt;Parameters!$B$12,BR903&lt;Parameters!$B$11,BR903&gt;Parameters!$B$12,BW903&lt;Parameters!$B$11,BW903&gt;Parameters!$B$12),1,0),"")</f>
        <is>
          <t/>
        </is>
      </c>
      <c r="CB903" s="0" t="inlineStr">
        <f aca="false">IF(A903&lt;&gt;"",IF(OR(AI903&lt;Parameters!$B$12,AI903&gt;Parameters!$B$11),0,1),"")</f>
        <is>
          <t/>
        </is>
      </c>
      <c r="CC903" s="0" t="inlineStr">
        <f aca="false">IF(A903&lt;&gt;"",IF(OR(AN903&lt;Parameters!$B$12,AN903&gt;Parameters!$B$11),0,1),"")</f>
        <is>
          <t/>
        </is>
      </c>
      <c r="CD903" s="0" t="inlineStr">
        <f aca="false">IF(A903&lt;&gt;"",IF(OR(AS903&lt;Parameters!$B$12,AS903&gt;Parameters!$B$11),0,1),"")</f>
        <is>
          <t/>
        </is>
      </c>
      <c r="CE903" s="0" t="inlineStr">
        <f aca="false">IF(A903&lt;&gt;"",IF(OR(AX903&lt;Parameters!$B$12,AX903&gt;Parameters!$B$11),0,1),"")</f>
        <is>
          <t/>
        </is>
      </c>
      <c r="CF903" s="0" t="inlineStr">
        <f aca="false">IF(A903&lt;&gt;"",IF(OR(BC903&lt;Parameters!$B$12,BC903&gt;Parameters!$B$11),0,1),"")</f>
        <is>
          <t/>
        </is>
      </c>
      <c r="CG903" s="0" t="inlineStr">
        <f aca="false">IF(A903&lt;&gt;"",IF(OR(BH903&lt;Parameters!$B$12,BH903&gt;Parameters!$B$11),0,1),"")</f>
        <is>
          <t/>
        </is>
      </c>
      <c r="CH903" s="0" t="inlineStr">
        <f aca="false">IF(A903&lt;&gt;"",IF(OR(BM903&lt;Parameters!$B$12,BM903&gt;Parameters!$B$11),0,1),"")</f>
        <is>
          <t/>
        </is>
      </c>
      <c r="CI903" s="0" t="inlineStr">
        <f aca="false">IF(A903&lt;&gt;"",IF(OR(BR903&lt;Parameters!$B$12,BR903&gt;Parameters!$B$11),0,1),"")</f>
        <is>
          <t/>
        </is>
      </c>
      <c r="CJ903" s="0" t="inlineStr">
        <f aca="false">IF(A903&lt;&gt;"",IF(OR(BW903&lt;Parameters!$B$12,BW903&gt;Parameters!$B$11),0,1),"")</f>
        <is>
          <t/>
        </is>
      </c>
      <c r="CK903" s="26" t="inlineStr">
        <f aca="false">IF(A903&lt;&gt;"",SUM(CB903:CJ903)/9,"")</f>
        <is>
          <t/>
        </is>
      </c>
      <c r="CL903" s="0" t="inlineStr">
        <f aca="false">IF(A903&lt;&gt;"",CK903*9,"")</f>
        <is>
          <t/>
        </is>
      </c>
      <c r="CM903" s="8" t="inlineStr">
        <f aca="false">IF(A903&lt;&gt;"",TEXT(B903,CM$2)&amp;" "&amp;TEXT(A903,CM$2),"")</f>
        <is>
          <t/>
        </is>
      </c>
    </row>
    <row r="904" customFormat="false" ht="15" hidden="false" customHeight="false" outlineLevel="0" collapsed="false">
      <c r="A904" s="0" t="inlineStr">
        <f aca="false">IF(OR(B903&lt;Parameters!$K$12,A903&lt;Parameters!$K$12),IF(A903&lt;Parameters!$K$12,A903+1,0),"")</f>
        <is>
          <t/>
        </is>
      </c>
      <c r="B904" s="0" t="inlineStr">
        <f aca="false">IF(A904&lt;&gt;"",IF(A904=0,B903+1,B903),"")</f>
        <is>
          <t/>
        </is>
      </c>
      <c r="C904" s="24" t="inlineStr">
        <f aca="false">IF(A904&lt;&gt;"",-_phi*(A904+0.5),"")</f>
        <is>
          <t/>
        </is>
      </c>
      <c r="D904" s="8" t="inlineStr">
        <f aca="false">IF(A904&lt;&gt;"",DEGREES(C904),"")</f>
        <is>
          <t/>
        </is>
      </c>
      <c r="E904" s="24" t="inlineStr">
        <f aca="false">IF(A904&lt;&gt;"",_phi*(B904+0.5),"")</f>
        <is>
          <t/>
        </is>
      </c>
      <c r="F904" s="8" t="inlineStr">
        <f aca="false">IF(A904&lt;&gt;"",DEGREES(E904),"")</f>
        <is>
          <t/>
        </is>
      </c>
      <c r="G904" s="8" t="inlineStr">
        <f aca="false">IF(A904&lt;&gt;"",LOOKUP(A904,h!$A$3:$A$30,h!$D$3:$D$30),"")</f>
        <is>
          <t/>
        </is>
      </c>
      <c r="H904" s="8" t="inlineStr">
        <f aca="false">IF(A904&lt;&gt;"",LOOKUP(B904,h!$A$3:$A$30,h!$D$3:$D$30),"")</f>
        <is>
          <t/>
        </is>
      </c>
      <c r="I904" s="8" t="inlineStr">
        <f aca="false">IF(A904&lt;&gt;"",_zif,"")</f>
        <is>
          <t/>
        </is>
      </c>
      <c r="J904" s="8" t="inlineStr">
        <f aca="false">IF(A904&lt;&gt;"",$G904+'v1 Frame'!D$3*COS($C904)+'v1 Frame'!E$3*SIN($C904)*SIN($E904)+'v1 Frame'!F$3*SIN($C904)*COS($E904),"")</f>
        <is>
          <t/>
        </is>
      </c>
      <c r="K904" s="8" t="inlineStr">
        <f aca="false">IF(A904&lt;&gt;"",$H904+'v1 Frame'!E$3*COS($E904)-'v1 Frame'!F$3*SIN($E904),"")</f>
        <is>
          <t/>
        </is>
      </c>
      <c r="L904" s="8" t="inlineStr">
        <f aca="false">IF(A904&lt;&gt;"",$I904-'v1 Frame'!D$3*SIN($C904)+'v1 Frame'!E$3*COS($C904)*SIN($E904)+'v1 Frame'!F$3*COS($C904)*COS($E904),"")</f>
        <is>
          <t/>
        </is>
      </c>
      <c r="M904" s="8" t="inlineStr">
        <f aca="false">IF(A904&lt;&gt;"",$G904+'v1 Frame'!G$3*COS($C904)+'v1 Frame'!H$3*SIN($C904)*SIN($E904)+'v1 Frame'!I$3*SIN($C904)*COS($E904),"")</f>
        <is>
          <t/>
        </is>
      </c>
      <c r="N904" s="8" t="inlineStr">
        <f aca="false">IF(A904&lt;&gt;"",$H904+'v1 Frame'!H$3*COS($E904)-'v1 Frame'!I$3*SIN($E904),"")</f>
        <is>
          <t/>
        </is>
      </c>
      <c r="O904" s="8" t="inlineStr">
        <f aca="false">IF(A904&lt;&gt;"",$I904-'v1 Frame'!G$3*SIN($C904)+'v1 Frame'!H$3*COS($C904)*SIN($E904)+'v1 Frame'!I$3*COS($C904)*COS($E904),"")</f>
        <is>
          <t/>
        </is>
      </c>
      <c r="P904" s="8" t="inlineStr">
        <f aca="false">IF(A904&lt;&gt;"",$G904+'v1 Frame'!J$3*COS($C904)+'v1 Frame'!K$3*SIN($C904)*SIN($E904)+'v1 Frame'!L$3*SIN($C904)*COS($E904),"")</f>
        <is>
          <t/>
        </is>
      </c>
      <c r="Q904" s="8" t="inlineStr">
        <f aca="false">IF(A904&lt;&gt;"",$H904+'v1 Frame'!K$3*COS($E904)-'v1 Frame'!L$3*SIN($E904),"")</f>
        <is>
          <t/>
        </is>
      </c>
      <c r="R904" s="8" t="inlineStr">
        <f aca="false">IF(A904&lt;&gt;"",$I904-'v1 Frame'!J$3*SIN($C904)+'v1 Frame'!K$3*COS($C904)*SIN($E904)+'v1 Frame'!L$3*COS($C904)*COS($E904),"")</f>
        <is>
          <t/>
        </is>
      </c>
      <c r="S904" s="8" t="inlineStr">
        <f aca="false">IF(A904&lt;&gt;"",$G904+'v1 Frame'!M$3*COS($C904)+'v1 Frame'!N$3*SIN($C904)*SIN($E904)+'v1 Frame'!O$3*SIN($C904)*COS($E904),"")</f>
        <is>
          <t/>
        </is>
      </c>
      <c r="T904" s="8" t="inlineStr">
        <f aca="false">IF(A904&lt;&gt;"",$H904+'v1 Frame'!N$3*COS($E904)-'v1 Frame'!O$3*SIN($E904),"")</f>
        <is>
          <t/>
        </is>
      </c>
      <c r="U904" s="8" t="inlineStr">
        <f aca="false">IF(A904&lt;&gt;"",$I904-'v1 Frame'!M$3*SIN($C904)+'v1 Frame'!N$3*COS($C904)*SIN($E904)+'v1 Frame'!O$3*COS($C904)*COS($E904),"")</f>
        <is>
          <t/>
        </is>
      </c>
      <c r="V904" s="8" t="inlineStr">
        <f aca="false">IF(A904&lt;&gt;"",$G904+'v1 Frame'!P$3*COS($C904)+'v1 Frame'!Q$3*SIN($C904)*SIN($E904)+'v1 Frame'!R$3*SIN($C904)*COS($E904),"")</f>
        <is>
          <t/>
        </is>
      </c>
      <c r="W904" s="8" t="inlineStr">
        <f aca="false">IF(A904&lt;&gt;"",$H904+'v1 Frame'!Q$3*COS($E904)-'v1 Frame'!R$3*SIN($E904),"")</f>
        <is>
          <t/>
        </is>
      </c>
      <c r="X904" s="8" t="inlineStr">
        <f aca="false">IF(A904&lt;&gt;"",$I904-'v1 Frame'!P$3*SIN($C904)+'v1 Frame'!Q$3*COS($C904)*SIN($E904)+'v1 Frame'!R$3*COS($C904)*COS($E904),"")</f>
        <is>
          <t/>
        </is>
      </c>
      <c r="Y904" s="8" t="inlineStr">
        <f aca="false">IF(A904&lt;&gt;"",$G904+'v1 Frame'!S$3*COS($C904)+'v1 Frame'!T$3*SIN($C904)*SIN($E904)+'v1 Frame'!U$3*SIN($C904)*COS($E904),"")</f>
        <is>
          <t/>
        </is>
      </c>
      <c r="Z904" s="8" t="inlineStr">
        <f aca="false">IF(A904&lt;&gt;"",$H904+'v1 Frame'!T$3*COS($E904)-'v1 Frame'!U$3*SIN($E904),"")</f>
        <is>
          <t/>
        </is>
      </c>
      <c r="AA904" s="8" t="inlineStr">
        <f aca="false">IF(A904&lt;&gt;"",$I904-'v1 Frame'!S$3*SIN($C904)+'v1 Frame'!T$3*COS($C904)*SIN($E904)+'v1 Frame'!U$3*COS($C904)*COS($E904),"")</f>
        <is>
          <t/>
        </is>
      </c>
      <c r="AB904" s="8" t="inlineStr">
        <f aca="false">IF(A904&lt;&gt;"",$G904+'v1 Frame'!V$3*COS($C904)+'v1 Frame'!W$3*SIN($C904)*SIN($E904)+'v1 Frame'!X$3*SIN($C904)*COS($E904),"")</f>
        <is>
          <t/>
        </is>
      </c>
      <c r="AC904" s="8" t="inlineStr">
        <f aca="false">IF(A904&lt;&gt;"",$H904+'v1 Frame'!W$3*COS($E904)-'v1 Frame'!X$3*SIN($E904),"")</f>
        <is>
          <t/>
        </is>
      </c>
      <c r="AD904" s="8" t="inlineStr">
        <f aca="false">IF(A904&lt;&gt;"",$I904-'v1 Frame'!V$3*SIN($C904)+'v1 Frame'!W$3*COS($C904)*SIN($E904)+'v1 Frame'!X$3*COS($C904)*COS($E904),"")</f>
        <is>
          <t/>
        </is>
      </c>
      <c r="AE904" s="25" t="inlineStr">
        <f aca="false">IF(A904&lt;&gt;"",$G904+'v1 Frame'!Y$3*COS($C904)+'v1 Frame'!Z$3*SIN($C904)*SIN($E904)+'v1 Frame'!AA$3*SIN($C904)*COS($E904),"")</f>
        <is>
          <t/>
        </is>
      </c>
      <c r="AF904" s="25" t="inlineStr">
        <f aca="false">IF(A904&lt;&gt;"",$H904+'v1 Frame'!Z$3*COS($E904)-'v1 Frame'!AA$3*SIN($E904),"")</f>
        <is>
          <t/>
        </is>
      </c>
      <c r="AG904" s="25" t="inlineStr">
        <f aca="false">IF(A904&lt;&gt;"",$I904-'v1 Frame'!Y$3*SIN($C904)+'v1 Frame'!Z$3*COS($C904)*SIN($E904)+'v1 Frame'!AA$3*COS($C904)*COS($E904),"")</f>
        <is>
          <t/>
        </is>
      </c>
      <c r="AH904" s="8" t="inlineStr">
        <f aca="false">IF(A904&lt;&gt;"",SQRT(SUMSQ(G904:I904)),"")</f>
        <is>
          <t/>
        </is>
      </c>
      <c r="AI904" s="8" t="inlineStr">
        <f aca="false">IF(A904&lt;&gt;"",IF(AH904&lt;&gt;0,ACOS(I904/AH904),0),"")</f>
        <is>
          <t/>
        </is>
      </c>
      <c r="AJ904" s="8" t="inlineStr">
        <f aca="false">IF(A904&lt;&gt;"",DEGREES(AI904),"")</f>
        <is>
          <t/>
        </is>
      </c>
      <c r="AK904" s="8" t="inlineStr">
        <f aca="false">IF(A904&lt;&gt;"",IF(OR(G904&lt;&gt;0,H904&lt;&gt;0),ATAN2(G904,H904),0),"")</f>
        <is>
          <t/>
        </is>
      </c>
      <c r="AL904" s="8" t="inlineStr">
        <f aca="false">IF(A904&lt;&gt;"",DEGREES(AK904),"")</f>
        <is>
          <t/>
        </is>
      </c>
      <c r="AM904" s="8" t="inlineStr">
        <f aca="false">IF(A904&lt;&gt;"",SQRT(SUMSQ(J904:L904)),"")</f>
        <is>
          <t/>
        </is>
      </c>
      <c r="AN904" s="8" t="inlineStr">
        <f aca="false">IF(A904&lt;&gt;"",IF(AM904&lt;&gt;0,ACOS(L904/AM904),0),"")</f>
        <is>
          <t/>
        </is>
      </c>
      <c r="AO904" s="8" t="inlineStr">
        <f aca="false">IF(A904&lt;&gt;"",DEGREES(AN904),"")</f>
        <is>
          <t/>
        </is>
      </c>
      <c r="AP904" s="8" t="inlineStr">
        <f aca="false">IF(A904&lt;&gt;"",IF(OR(J904&lt;&gt;0,K904&lt;&gt;0),ATAN2(J904,K904),0),"")</f>
        <is>
          <t/>
        </is>
      </c>
      <c r="AQ904" s="8" t="inlineStr">
        <f aca="false">IF(A904&lt;&gt;"",DEGREES(AP904),"")</f>
        <is>
          <t/>
        </is>
      </c>
      <c r="AR904" s="8" t="inlineStr">
        <f aca="false">IF(A904&lt;&gt;"",SQRT(SUMSQ(M904:O904)),"")</f>
        <is>
          <t/>
        </is>
      </c>
      <c r="AS904" s="8" t="inlineStr">
        <f aca="false">IF(A904&lt;&gt;"",IF(AR904&lt;&gt;0,ACOS(O904/AR904),0),"")</f>
        <is>
          <t/>
        </is>
      </c>
      <c r="AT904" s="8" t="inlineStr">
        <f aca="false">IF(A904&lt;&gt;"",DEGREES(AS904),"")</f>
        <is>
          <t/>
        </is>
      </c>
      <c r="AU904" s="8" t="inlineStr">
        <f aca="false">IF(A904&lt;&gt;"",IF(OR(M904&lt;&gt;0,N904&lt;&gt;0),ATAN2(M904,N904),0),"")</f>
        <is>
          <t/>
        </is>
      </c>
      <c r="AV904" s="8" t="inlineStr">
        <f aca="false">IF(A904&lt;&gt;"",DEGREES(AU904),"")</f>
        <is>
          <t/>
        </is>
      </c>
      <c r="AW904" s="8" t="inlineStr">
        <f aca="false">IF(A904&lt;&gt;"",SQRT(SUMSQ(P904:R904)),"")</f>
        <is>
          <t/>
        </is>
      </c>
      <c r="AX904" s="8" t="inlineStr">
        <f aca="false">IF(A904&lt;&gt;"",IF(AW904&lt;&gt;0,ACOS(R904/AW904),0),"")</f>
        <is>
          <t/>
        </is>
      </c>
      <c r="AY904" s="8" t="inlineStr">
        <f aca="false">IF(A904&lt;&gt;"",DEGREES(AX904),"")</f>
        <is>
          <t/>
        </is>
      </c>
      <c r="AZ904" s="8" t="inlineStr">
        <f aca="false">IF(A904&lt;&gt;"",IF(OR(P904&lt;&gt;0,Q904&lt;&gt;0),ATAN2(P904,Q904),0),"")</f>
        <is>
          <t/>
        </is>
      </c>
      <c r="BA904" s="8" t="inlineStr">
        <f aca="false">IF(A904&lt;&gt;"",DEGREES(AZ904),"")</f>
        <is>
          <t/>
        </is>
      </c>
      <c r="BB904" s="8" t="inlineStr">
        <f aca="false">IF(A904&lt;&gt;"",SQRT(SUMSQ(S904:U904)),"")</f>
        <is>
          <t/>
        </is>
      </c>
      <c r="BC904" s="8" t="inlineStr">
        <f aca="false">IF(A904&lt;&gt;"",IF(BB904&lt;&gt;0,ACOS(U904/BB904),0),"")</f>
        <is>
          <t/>
        </is>
      </c>
      <c r="BD904" s="8" t="inlineStr">
        <f aca="false">IF(A904&lt;&gt;"",DEGREES(BC904),"")</f>
        <is>
          <t/>
        </is>
      </c>
      <c r="BE904" s="8" t="inlineStr">
        <f aca="false">IF(A904&lt;&gt;"",IF(OR(S904&lt;&gt;0,T904&lt;&gt;0),ATAN2(S904,T904),0),"")</f>
        <is>
          <t/>
        </is>
      </c>
      <c r="BF904" s="8" t="inlineStr">
        <f aca="false">IF(A904&lt;&gt;"",DEGREES(BE904),"")</f>
        <is>
          <t/>
        </is>
      </c>
      <c r="BG904" s="8" t="inlineStr">
        <f aca="false">IF(A904&lt;&gt;"",SQRT(SUMSQ(V904:X904)),"")</f>
        <is>
          <t/>
        </is>
      </c>
      <c r="BH904" s="8" t="inlineStr">
        <f aca="false">IF(A904&lt;&gt;"",IF(BG904&lt;&gt;0,ACOS(X904/BG904),0),"")</f>
        <is>
          <t/>
        </is>
      </c>
      <c r="BI904" s="8" t="inlineStr">
        <f aca="false">IF(A904&lt;&gt;"",DEGREES(BH904),"")</f>
        <is>
          <t/>
        </is>
      </c>
      <c r="BJ904" s="8" t="inlineStr">
        <f aca="false">IF(A904&lt;&gt;"",IF(OR(V904&lt;&gt;0,W904&lt;&gt;0),ATAN2(V904,W904),0),"")</f>
        <is>
          <t/>
        </is>
      </c>
      <c r="BK904" s="8" t="inlineStr">
        <f aca="false">IF(A904&lt;&gt;"",DEGREES(BJ904),"")</f>
        <is>
          <t/>
        </is>
      </c>
      <c r="BL904" s="8" t="inlineStr">
        <f aca="false">IF(A904&lt;&gt;"",SQRT(SUMSQ(Y904:AA904)),"")</f>
        <is>
          <t/>
        </is>
      </c>
      <c r="BM904" s="8" t="inlineStr">
        <f aca="false">IF(A904&lt;&gt;"",IF(BL904&lt;&gt;0,ACOS(AA904/BL904),0),"")</f>
        <is>
          <t/>
        </is>
      </c>
      <c r="BN904" s="8" t="inlineStr">
        <f aca="false">IF(A904&lt;&gt;"",DEGREES(BM904),"")</f>
        <is>
          <t/>
        </is>
      </c>
      <c r="BO904" s="8" t="inlineStr">
        <f aca="false">IF(A904&lt;&gt;"",IF(OR(Y904&lt;&gt;0,Z904&lt;&gt;0),ATAN2(Y904,Z904),0),"")</f>
        <is>
          <t/>
        </is>
      </c>
      <c r="BP904" s="8" t="inlineStr">
        <f aca="false">IF(A904&lt;&gt;"",DEGREES(BO904),"")</f>
        <is>
          <t/>
        </is>
      </c>
      <c r="BQ904" s="8" t="inlineStr">
        <f aca="false">IF(A904&lt;&gt;"",SQRT(SUMSQ(AB904:AD904)),"")</f>
        <is>
          <t/>
        </is>
      </c>
      <c r="BR904" s="8" t="inlineStr">
        <f aca="false">IF(A904&lt;&gt;"",IF(BQ904&lt;&gt;0,ACOS(AD904/BQ904),0),"")</f>
        <is>
          <t/>
        </is>
      </c>
      <c r="BS904" s="8" t="inlineStr">
        <f aca="false">IF(A904&lt;&gt;"",DEGREES(BR904),"")</f>
        <is>
          <t/>
        </is>
      </c>
      <c r="BT904" s="8" t="inlineStr">
        <f aca="false">IF(A904&lt;&gt;"",IF(OR(AB904&lt;&gt;0,AC904&lt;&gt;0),ATAN2(AB904,AC904),0),"")</f>
        <is>
          <t/>
        </is>
      </c>
      <c r="BU904" s="8" t="inlineStr">
        <f aca="false">IF(A904&lt;&gt;"",DEGREES(BT904),"")</f>
        <is>
          <t/>
        </is>
      </c>
      <c r="BV904" s="8" t="inlineStr">
        <f aca="false">IF(A904&lt;&gt;"",SQRT(SUMSQ(AE904:AG904)),"")</f>
        <is>
          <t/>
        </is>
      </c>
      <c r="BW904" s="8" t="inlineStr">
        <f aca="false">IF(A904&lt;&gt;"",IF(BV904&lt;&gt;0,ACOS(AG904/BV904),0),"")</f>
        <is>
          <t/>
        </is>
      </c>
      <c r="BX904" s="8" t="inlineStr">
        <f aca="false">IF(A904&lt;&gt;"",DEGREES(BW904),"")</f>
        <is>
          <t/>
        </is>
      </c>
      <c r="BY904" s="8" t="inlineStr">
        <f aca="false">IF(A904&lt;&gt;"",IF(OR(AF904&lt;&gt;0,AG904&lt;&gt;0),ATAN2(AF904,AG904),0),"")</f>
        <is>
          <t/>
        </is>
      </c>
      <c r="BZ904" s="8" t="inlineStr">
        <f aca="false">IF(A904&lt;&gt;"",DEGREES(BY904),"")</f>
        <is>
          <t/>
        </is>
      </c>
      <c r="CA904" s="0" t="inlineStr">
        <f aca="false">IF(A904&lt;&gt;"",IF(AND(AI904&lt;Parameters!$B$11,AI904&gt;Parameters!$B$12,AN904&lt;Parameters!$B$11,AN904&gt;Parameters!$B$12,AS904&lt;Parameters!$B$11,AS904&gt;Parameters!$B$12,AX904&lt;Parameters!$B$11,AX904&gt;Parameters!$B$12,BC904&lt;Parameters!$B$11,BC904&gt;Parameters!$B$12,BM904&lt;Parameters!$B$11,BM904&gt;Parameters!$B$12,BR904&lt;Parameters!$B$11,BR904&gt;Parameters!$B$12,BW904&lt;Parameters!$B$11,BW904&gt;Parameters!$B$12),1,0),"")</f>
        <is>
          <t/>
        </is>
      </c>
      <c r="CB904" s="0" t="inlineStr">
        <f aca="false">IF(A904&lt;&gt;"",IF(OR(AI904&lt;Parameters!$B$12,AI904&gt;Parameters!$B$11),0,1),"")</f>
        <is>
          <t/>
        </is>
      </c>
      <c r="CC904" s="0" t="inlineStr">
        <f aca="false">IF(A904&lt;&gt;"",IF(OR(AN904&lt;Parameters!$B$12,AN904&gt;Parameters!$B$11),0,1),"")</f>
        <is>
          <t/>
        </is>
      </c>
      <c r="CD904" s="0" t="inlineStr">
        <f aca="false">IF(A904&lt;&gt;"",IF(OR(AS904&lt;Parameters!$B$12,AS904&gt;Parameters!$B$11),0,1),"")</f>
        <is>
          <t/>
        </is>
      </c>
      <c r="CE904" s="0" t="inlineStr">
        <f aca="false">IF(A904&lt;&gt;"",IF(OR(AX904&lt;Parameters!$B$12,AX904&gt;Parameters!$B$11),0,1),"")</f>
        <is>
          <t/>
        </is>
      </c>
      <c r="CF904" s="0" t="inlineStr">
        <f aca="false">IF(A904&lt;&gt;"",IF(OR(BC904&lt;Parameters!$B$12,BC904&gt;Parameters!$B$11),0,1),"")</f>
        <is>
          <t/>
        </is>
      </c>
      <c r="CG904" s="0" t="inlineStr">
        <f aca="false">IF(A904&lt;&gt;"",IF(OR(BH904&lt;Parameters!$B$12,BH904&gt;Parameters!$B$11),0,1),"")</f>
        <is>
          <t/>
        </is>
      </c>
      <c r="CH904" s="0" t="inlineStr">
        <f aca="false">IF(A904&lt;&gt;"",IF(OR(BM904&lt;Parameters!$B$12,BM904&gt;Parameters!$B$11),0,1),"")</f>
        <is>
          <t/>
        </is>
      </c>
      <c r="CI904" s="0" t="inlineStr">
        <f aca="false">IF(A904&lt;&gt;"",IF(OR(BR904&lt;Parameters!$B$12,BR904&gt;Parameters!$B$11),0,1),"")</f>
        <is>
          <t/>
        </is>
      </c>
      <c r="CJ904" s="0" t="inlineStr">
        <f aca="false">IF(A904&lt;&gt;"",IF(OR(BW904&lt;Parameters!$B$12,BW904&gt;Parameters!$B$11),0,1),"")</f>
        <is>
          <t/>
        </is>
      </c>
      <c r="CK904" s="26" t="inlineStr">
        <f aca="false">IF(A904&lt;&gt;"",SUM(CB904:CJ904)/9,"")</f>
        <is>
          <t/>
        </is>
      </c>
      <c r="CL904" s="0" t="inlineStr">
        <f aca="false">IF(A904&lt;&gt;"",CK904*9,"")</f>
        <is>
          <t/>
        </is>
      </c>
      <c r="CM904" s="8" t="inlineStr">
        <f aca="false">IF(A904&lt;&gt;"",TEXT(B904,CM$2)&amp;" "&amp;TEXT(A904,CM$2),"")</f>
        <is>
          <t/>
        </is>
      </c>
    </row>
    <row r="905" customFormat="false" ht="15" hidden="false" customHeight="false" outlineLevel="0" collapsed="false">
      <c r="A905" s="0" t="inlineStr">
        <f aca="false">IF(OR(B904&lt;Parameters!$K$12,A904&lt;Parameters!$K$12),IF(A904&lt;Parameters!$K$12,A904+1,0),"")</f>
        <is>
          <t/>
        </is>
      </c>
      <c r="B905" s="0" t="inlineStr">
        <f aca="false">IF(A905&lt;&gt;"",IF(A905=0,B904+1,B904),"")</f>
        <is>
          <t/>
        </is>
      </c>
      <c r="C905" s="24" t="inlineStr">
        <f aca="false">IF(A905&lt;&gt;"",-_phi*(A905+0.5),"")</f>
        <is>
          <t/>
        </is>
      </c>
      <c r="D905" s="8" t="inlineStr">
        <f aca="false">IF(A905&lt;&gt;"",DEGREES(C905),"")</f>
        <is>
          <t/>
        </is>
      </c>
      <c r="E905" s="24" t="inlineStr">
        <f aca="false">IF(A905&lt;&gt;"",_phi*(B905+0.5),"")</f>
        <is>
          <t/>
        </is>
      </c>
      <c r="F905" s="8" t="inlineStr">
        <f aca="false">IF(A905&lt;&gt;"",DEGREES(E905),"")</f>
        <is>
          <t/>
        </is>
      </c>
      <c r="G905" s="8" t="inlineStr">
        <f aca="false">IF(A905&lt;&gt;"",LOOKUP(A905,h!$A$3:$A$30,h!$D$3:$D$30),"")</f>
        <is>
          <t/>
        </is>
      </c>
      <c r="H905" s="8" t="inlineStr">
        <f aca="false">IF(A905&lt;&gt;"",LOOKUP(B905,h!$A$3:$A$30,h!$D$3:$D$30),"")</f>
        <is>
          <t/>
        </is>
      </c>
      <c r="I905" s="8" t="inlineStr">
        <f aca="false">IF(A905&lt;&gt;"",_zif,"")</f>
        <is>
          <t/>
        </is>
      </c>
      <c r="J905" s="8" t="inlineStr">
        <f aca="false">IF(A905&lt;&gt;"",$G905+'v1 Frame'!D$3*COS($C905)+'v1 Frame'!E$3*SIN($C905)*SIN($E905)+'v1 Frame'!F$3*SIN($C905)*COS($E905),"")</f>
        <is>
          <t/>
        </is>
      </c>
      <c r="K905" s="8" t="inlineStr">
        <f aca="false">IF(A905&lt;&gt;"",$H905+'v1 Frame'!E$3*COS($E905)-'v1 Frame'!F$3*SIN($E905),"")</f>
        <is>
          <t/>
        </is>
      </c>
      <c r="L905" s="8" t="inlineStr">
        <f aca="false">IF(A905&lt;&gt;"",$I905-'v1 Frame'!D$3*SIN($C905)+'v1 Frame'!E$3*COS($C905)*SIN($E905)+'v1 Frame'!F$3*COS($C905)*COS($E905),"")</f>
        <is>
          <t/>
        </is>
      </c>
      <c r="M905" s="8" t="inlineStr">
        <f aca="false">IF(A905&lt;&gt;"",$G905+'v1 Frame'!G$3*COS($C905)+'v1 Frame'!H$3*SIN($C905)*SIN($E905)+'v1 Frame'!I$3*SIN($C905)*COS($E905),"")</f>
        <is>
          <t/>
        </is>
      </c>
      <c r="N905" s="8" t="inlineStr">
        <f aca="false">IF(A905&lt;&gt;"",$H905+'v1 Frame'!H$3*COS($E905)-'v1 Frame'!I$3*SIN($E905),"")</f>
        <is>
          <t/>
        </is>
      </c>
      <c r="O905" s="8" t="inlineStr">
        <f aca="false">IF(A905&lt;&gt;"",$I905-'v1 Frame'!G$3*SIN($C905)+'v1 Frame'!H$3*COS($C905)*SIN($E905)+'v1 Frame'!I$3*COS($C905)*COS($E905),"")</f>
        <is>
          <t/>
        </is>
      </c>
      <c r="P905" s="8" t="inlineStr">
        <f aca="false">IF(A905&lt;&gt;"",$G905+'v1 Frame'!J$3*COS($C905)+'v1 Frame'!K$3*SIN($C905)*SIN($E905)+'v1 Frame'!L$3*SIN($C905)*COS($E905),"")</f>
        <is>
          <t/>
        </is>
      </c>
      <c r="Q905" s="8" t="inlineStr">
        <f aca="false">IF(A905&lt;&gt;"",$H905+'v1 Frame'!K$3*COS($E905)-'v1 Frame'!L$3*SIN($E905),"")</f>
        <is>
          <t/>
        </is>
      </c>
      <c r="R905" s="8" t="inlineStr">
        <f aca="false">IF(A905&lt;&gt;"",$I905-'v1 Frame'!J$3*SIN($C905)+'v1 Frame'!K$3*COS($C905)*SIN($E905)+'v1 Frame'!L$3*COS($C905)*COS($E905),"")</f>
        <is>
          <t/>
        </is>
      </c>
      <c r="S905" s="8" t="inlineStr">
        <f aca="false">IF(A905&lt;&gt;"",$G905+'v1 Frame'!M$3*COS($C905)+'v1 Frame'!N$3*SIN($C905)*SIN($E905)+'v1 Frame'!O$3*SIN($C905)*COS($E905),"")</f>
        <is>
          <t/>
        </is>
      </c>
      <c r="T905" s="8" t="inlineStr">
        <f aca="false">IF(A905&lt;&gt;"",$H905+'v1 Frame'!N$3*COS($E905)-'v1 Frame'!O$3*SIN($E905),"")</f>
        <is>
          <t/>
        </is>
      </c>
      <c r="U905" s="8" t="inlineStr">
        <f aca="false">IF(A905&lt;&gt;"",$I905-'v1 Frame'!M$3*SIN($C905)+'v1 Frame'!N$3*COS($C905)*SIN($E905)+'v1 Frame'!O$3*COS($C905)*COS($E905),"")</f>
        <is>
          <t/>
        </is>
      </c>
      <c r="V905" s="8" t="inlineStr">
        <f aca="false">IF(A905&lt;&gt;"",$G905+'v1 Frame'!P$3*COS($C905)+'v1 Frame'!Q$3*SIN($C905)*SIN($E905)+'v1 Frame'!R$3*SIN($C905)*COS($E905),"")</f>
        <is>
          <t/>
        </is>
      </c>
      <c r="W905" s="8" t="inlineStr">
        <f aca="false">IF(A905&lt;&gt;"",$H905+'v1 Frame'!Q$3*COS($E905)-'v1 Frame'!R$3*SIN($E905),"")</f>
        <is>
          <t/>
        </is>
      </c>
      <c r="X905" s="8" t="inlineStr">
        <f aca="false">IF(A905&lt;&gt;"",$I905-'v1 Frame'!P$3*SIN($C905)+'v1 Frame'!Q$3*COS($C905)*SIN($E905)+'v1 Frame'!R$3*COS($C905)*COS($E905),"")</f>
        <is>
          <t/>
        </is>
      </c>
      <c r="Y905" s="8" t="inlineStr">
        <f aca="false">IF(A905&lt;&gt;"",$G905+'v1 Frame'!S$3*COS($C905)+'v1 Frame'!T$3*SIN($C905)*SIN($E905)+'v1 Frame'!U$3*SIN($C905)*COS($E905),"")</f>
        <is>
          <t/>
        </is>
      </c>
      <c r="Z905" s="8" t="inlineStr">
        <f aca="false">IF(A905&lt;&gt;"",$H905+'v1 Frame'!T$3*COS($E905)-'v1 Frame'!U$3*SIN($E905),"")</f>
        <is>
          <t/>
        </is>
      </c>
      <c r="AA905" s="8" t="inlineStr">
        <f aca="false">IF(A905&lt;&gt;"",$I905-'v1 Frame'!S$3*SIN($C905)+'v1 Frame'!T$3*COS($C905)*SIN($E905)+'v1 Frame'!U$3*COS($C905)*COS($E905),"")</f>
        <is>
          <t/>
        </is>
      </c>
      <c r="AB905" s="8" t="inlineStr">
        <f aca="false">IF(A905&lt;&gt;"",$G905+'v1 Frame'!V$3*COS($C905)+'v1 Frame'!W$3*SIN($C905)*SIN($E905)+'v1 Frame'!X$3*SIN($C905)*COS($E905),"")</f>
        <is>
          <t/>
        </is>
      </c>
      <c r="AC905" s="8" t="inlineStr">
        <f aca="false">IF(A905&lt;&gt;"",$H905+'v1 Frame'!W$3*COS($E905)-'v1 Frame'!X$3*SIN($E905),"")</f>
        <is>
          <t/>
        </is>
      </c>
      <c r="AD905" s="8" t="inlineStr">
        <f aca="false">IF(A905&lt;&gt;"",$I905-'v1 Frame'!V$3*SIN($C905)+'v1 Frame'!W$3*COS($C905)*SIN($E905)+'v1 Frame'!X$3*COS($C905)*COS($E905),"")</f>
        <is>
          <t/>
        </is>
      </c>
      <c r="AE905" s="25" t="inlineStr">
        <f aca="false">IF(A905&lt;&gt;"",$G905+'v1 Frame'!Y$3*COS($C905)+'v1 Frame'!Z$3*SIN($C905)*SIN($E905)+'v1 Frame'!AA$3*SIN($C905)*COS($E905),"")</f>
        <is>
          <t/>
        </is>
      </c>
      <c r="AF905" s="25" t="inlineStr">
        <f aca="false">IF(A905&lt;&gt;"",$H905+'v1 Frame'!Z$3*COS($E905)-'v1 Frame'!AA$3*SIN($E905),"")</f>
        <is>
          <t/>
        </is>
      </c>
      <c r="AG905" s="25" t="inlineStr">
        <f aca="false">IF(A905&lt;&gt;"",$I905-'v1 Frame'!Y$3*SIN($C905)+'v1 Frame'!Z$3*COS($C905)*SIN($E905)+'v1 Frame'!AA$3*COS($C905)*COS($E905),"")</f>
        <is>
          <t/>
        </is>
      </c>
      <c r="AH905" s="8" t="inlineStr">
        <f aca="false">IF(A905&lt;&gt;"",SQRT(SUMSQ(G905:I905)),"")</f>
        <is>
          <t/>
        </is>
      </c>
      <c r="AI905" s="8" t="inlineStr">
        <f aca="false">IF(A905&lt;&gt;"",IF(AH905&lt;&gt;0,ACOS(I905/AH905),0),"")</f>
        <is>
          <t/>
        </is>
      </c>
      <c r="AJ905" s="8" t="inlineStr">
        <f aca="false">IF(A905&lt;&gt;"",DEGREES(AI905),"")</f>
        <is>
          <t/>
        </is>
      </c>
      <c r="AK905" s="8" t="inlineStr">
        <f aca="false">IF(A905&lt;&gt;"",IF(OR(G905&lt;&gt;0,H905&lt;&gt;0),ATAN2(G905,H905),0),"")</f>
        <is>
          <t/>
        </is>
      </c>
      <c r="AL905" s="8" t="inlineStr">
        <f aca="false">IF(A905&lt;&gt;"",DEGREES(AK905),"")</f>
        <is>
          <t/>
        </is>
      </c>
      <c r="AM905" s="8" t="inlineStr">
        <f aca="false">IF(A905&lt;&gt;"",SQRT(SUMSQ(J905:L905)),"")</f>
        <is>
          <t/>
        </is>
      </c>
      <c r="AN905" s="8" t="inlineStr">
        <f aca="false">IF(A905&lt;&gt;"",IF(AM905&lt;&gt;0,ACOS(L905/AM905),0),"")</f>
        <is>
          <t/>
        </is>
      </c>
      <c r="AO905" s="8" t="inlineStr">
        <f aca="false">IF(A905&lt;&gt;"",DEGREES(AN905),"")</f>
        <is>
          <t/>
        </is>
      </c>
      <c r="AP905" s="8" t="inlineStr">
        <f aca="false">IF(A905&lt;&gt;"",IF(OR(J905&lt;&gt;0,K905&lt;&gt;0),ATAN2(J905,K905),0),"")</f>
        <is>
          <t/>
        </is>
      </c>
      <c r="AQ905" s="8" t="inlineStr">
        <f aca="false">IF(A905&lt;&gt;"",DEGREES(AP905),"")</f>
        <is>
          <t/>
        </is>
      </c>
      <c r="AR905" s="8" t="inlineStr">
        <f aca="false">IF(A905&lt;&gt;"",SQRT(SUMSQ(M905:O905)),"")</f>
        <is>
          <t/>
        </is>
      </c>
      <c r="AS905" s="8" t="inlineStr">
        <f aca="false">IF(A905&lt;&gt;"",IF(AR905&lt;&gt;0,ACOS(O905/AR905),0),"")</f>
        <is>
          <t/>
        </is>
      </c>
      <c r="AT905" s="8" t="inlineStr">
        <f aca="false">IF(A905&lt;&gt;"",DEGREES(AS905),"")</f>
        <is>
          <t/>
        </is>
      </c>
      <c r="AU905" s="8" t="inlineStr">
        <f aca="false">IF(A905&lt;&gt;"",IF(OR(M905&lt;&gt;0,N905&lt;&gt;0),ATAN2(M905,N905),0),"")</f>
        <is>
          <t/>
        </is>
      </c>
      <c r="AV905" s="8" t="inlineStr">
        <f aca="false">IF(A905&lt;&gt;"",DEGREES(AU905),"")</f>
        <is>
          <t/>
        </is>
      </c>
      <c r="AW905" s="8" t="inlineStr">
        <f aca="false">IF(A905&lt;&gt;"",SQRT(SUMSQ(P905:R905)),"")</f>
        <is>
          <t/>
        </is>
      </c>
      <c r="AX905" s="8" t="inlineStr">
        <f aca="false">IF(A905&lt;&gt;"",IF(AW905&lt;&gt;0,ACOS(R905/AW905),0),"")</f>
        <is>
          <t/>
        </is>
      </c>
      <c r="AY905" s="8" t="inlineStr">
        <f aca="false">IF(A905&lt;&gt;"",DEGREES(AX905),"")</f>
        <is>
          <t/>
        </is>
      </c>
      <c r="AZ905" s="8" t="inlineStr">
        <f aca="false">IF(A905&lt;&gt;"",IF(OR(P905&lt;&gt;0,Q905&lt;&gt;0),ATAN2(P905,Q905),0),"")</f>
        <is>
          <t/>
        </is>
      </c>
      <c r="BA905" s="8" t="inlineStr">
        <f aca="false">IF(A905&lt;&gt;"",DEGREES(AZ905),"")</f>
        <is>
          <t/>
        </is>
      </c>
      <c r="BB905" s="8" t="inlineStr">
        <f aca="false">IF(A905&lt;&gt;"",SQRT(SUMSQ(S905:U905)),"")</f>
        <is>
          <t/>
        </is>
      </c>
      <c r="BC905" s="8" t="inlineStr">
        <f aca="false">IF(A905&lt;&gt;"",IF(BB905&lt;&gt;0,ACOS(U905/BB905),0),"")</f>
        <is>
          <t/>
        </is>
      </c>
      <c r="BD905" s="8" t="inlineStr">
        <f aca="false">IF(A905&lt;&gt;"",DEGREES(BC905),"")</f>
        <is>
          <t/>
        </is>
      </c>
      <c r="BE905" s="8" t="inlineStr">
        <f aca="false">IF(A905&lt;&gt;"",IF(OR(S905&lt;&gt;0,T905&lt;&gt;0),ATAN2(S905,T905),0),"")</f>
        <is>
          <t/>
        </is>
      </c>
      <c r="BF905" s="8" t="inlineStr">
        <f aca="false">IF(A905&lt;&gt;"",DEGREES(BE905),"")</f>
        <is>
          <t/>
        </is>
      </c>
      <c r="BG905" s="8" t="inlineStr">
        <f aca="false">IF(A905&lt;&gt;"",SQRT(SUMSQ(V905:X905)),"")</f>
        <is>
          <t/>
        </is>
      </c>
      <c r="BH905" s="8" t="inlineStr">
        <f aca="false">IF(A905&lt;&gt;"",IF(BG905&lt;&gt;0,ACOS(X905/BG905),0),"")</f>
        <is>
          <t/>
        </is>
      </c>
      <c r="BI905" s="8" t="inlineStr">
        <f aca="false">IF(A905&lt;&gt;"",DEGREES(BH905),"")</f>
        <is>
          <t/>
        </is>
      </c>
      <c r="BJ905" s="8" t="inlineStr">
        <f aca="false">IF(A905&lt;&gt;"",IF(OR(V905&lt;&gt;0,W905&lt;&gt;0),ATAN2(V905,W905),0),"")</f>
        <is>
          <t/>
        </is>
      </c>
      <c r="BK905" s="8" t="inlineStr">
        <f aca="false">IF(A905&lt;&gt;"",DEGREES(BJ905),"")</f>
        <is>
          <t/>
        </is>
      </c>
      <c r="BL905" s="8" t="inlineStr">
        <f aca="false">IF(A905&lt;&gt;"",SQRT(SUMSQ(Y905:AA905)),"")</f>
        <is>
          <t/>
        </is>
      </c>
      <c r="BM905" s="8" t="inlineStr">
        <f aca="false">IF(A905&lt;&gt;"",IF(BL905&lt;&gt;0,ACOS(AA905/BL905),0),"")</f>
        <is>
          <t/>
        </is>
      </c>
      <c r="BN905" s="8" t="inlineStr">
        <f aca="false">IF(A905&lt;&gt;"",DEGREES(BM905),"")</f>
        <is>
          <t/>
        </is>
      </c>
      <c r="BO905" s="8" t="inlineStr">
        <f aca="false">IF(A905&lt;&gt;"",IF(OR(Y905&lt;&gt;0,Z905&lt;&gt;0),ATAN2(Y905,Z905),0),"")</f>
        <is>
          <t/>
        </is>
      </c>
      <c r="BP905" s="8" t="inlineStr">
        <f aca="false">IF(A905&lt;&gt;"",DEGREES(BO905),"")</f>
        <is>
          <t/>
        </is>
      </c>
      <c r="BQ905" s="8" t="inlineStr">
        <f aca="false">IF(A905&lt;&gt;"",SQRT(SUMSQ(AB905:AD905)),"")</f>
        <is>
          <t/>
        </is>
      </c>
      <c r="BR905" s="8" t="inlineStr">
        <f aca="false">IF(A905&lt;&gt;"",IF(BQ905&lt;&gt;0,ACOS(AD905/BQ905),0),"")</f>
        <is>
          <t/>
        </is>
      </c>
      <c r="BS905" s="8" t="inlineStr">
        <f aca="false">IF(A905&lt;&gt;"",DEGREES(BR905),"")</f>
        <is>
          <t/>
        </is>
      </c>
      <c r="BT905" s="8" t="inlineStr">
        <f aca="false">IF(A905&lt;&gt;"",IF(OR(AB905&lt;&gt;0,AC905&lt;&gt;0),ATAN2(AB905,AC905),0),"")</f>
        <is>
          <t/>
        </is>
      </c>
      <c r="BU905" s="8" t="inlineStr">
        <f aca="false">IF(A905&lt;&gt;"",DEGREES(BT905),"")</f>
        <is>
          <t/>
        </is>
      </c>
      <c r="BV905" s="8" t="inlineStr">
        <f aca="false">IF(A905&lt;&gt;"",SQRT(SUMSQ(AE905:AG905)),"")</f>
        <is>
          <t/>
        </is>
      </c>
      <c r="BW905" s="8" t="inlineStr">
        <f aca="false">IF(A905&lt;&gt;"",IF(BV905&lt;&gt;0,ACOS(AG905/BV905),0),"")</f>
        <is>
          <t/>
        </is>
      </c>
      <c r="BX905" s="8" t="inlineStr">
        <f aca="false">IF(A905&lt;&gt;"",DEGREES(BW905),"")</f>
        <is>
          <t/>
        </is>
      </c>
      <c r="BY905" s="8" t="inlineStr">
        <f aca="false">IF(A905&lt;&gt;"",IF(OR(AF905&lt;&gt;0,AG905&lt;&gt;0),ATAN2(AF905,AG905),0),"")</f>
        <is>
          <t/>
        </is>
      </c>
      <c r="BZ905" s="8" t="inlineStr">
        <f aca="false">IF(A905&lt;&gt;"",DEGREES(BY905),"")</f>
        <is>
          <t/>
        </is>
      </c>
      <c r="CA905" s="0" t="inlineStr">
        <f aca="false">IF(A905&lt;&gt;"",IF(AND(AI905&lt;Parameters!$B$11,AI905&gt;Parameters!$B$12,AN905&lt;Parameters!$B$11,AN905&gt;Parameters!$B$12,AS905&lt;Parameters!$B$11,AS905&gt;Parameters!$B$12,AX905&lt;Parameters!$B$11,AX905&gt;Parameters!$B$12,BC905&lt;Parameters!$B$11,BC905&gt;Parameters!$B$12,BM905&lt;Parameters!$B$11,BM905&gt;Parameters!$B$12,BR905&lt;Parameters!$B$11,BR905&gt;Parameters!$B$12,BW905&lt;Parameters!$B$11,BW905&gt;Parameters!$B$12),1,0),"")</f>
        <is>
          <t/>
        </is>
      </c>
      <c r="CB905" s="0" t="inlineStr">
        <f aca="false">IF(A905&lt;&gt;"",IF(OR(AI905&lt;Parameters!$B$12,AI905&gt;Parameters!$B$11),0,1),"")</f>
        <is>
          <t/>
        </is>
      </c>
      <c r="CC905" s="0" t="inlineStr">
        <f aca="false">IF(A905&lt;&gt;"",IF(OR(AN905&lt;Parameters!$B$12,AN905&gt;Parameters!$B$11),0,1),"")</f>
        <is>
          <t/>
        </is>
      </c>
      <c r="CD905" s="0" t="inlineStr">
        <f aca="false">IF(A905&lt;&gt;"",IF(OR(AS905&lt;Parameters!$B$12,AS905&gt;Parameters!$B$11),0,1),"")</f>
        <is>
          <t/>
        </is>
      </c>
      <c r="CE905" s="0" t="inlineStr">
        <f aca="false">IF(A905&lt;&gt;"",IF(OR(AX905&lt;Parameters!$B$12,AX905&gt;Parameters!$B$11),0,1),"")</f>
        <is>
          <t/>
        </is>
      </c>
      <c r="CF905" s="0" t="inlineStr">
        <f aca="false">IF(A905&lt;&gt;"",IF(OR(BC905&lt;Parameters!$B$12,BC905&gt;Parameters!$B$11),0,1),"")</f>
        <is>
          <t/>
        </is>
      </c>
      <c r="CG905" s="0" t="inlineStr">
        <f aca="false">IF(A905&lt;&gt;"",IF(OR(BH905&lt;Parameters!$B$12,BH905&gt;Parameters!$B$11),0,1),"")</f>
        <is>
          <t/>
        </is>
      </c>
      <c r="CH905" s="0" t="inlineStr">
        <f aca="false">IF(A905&lt;&gt;"",IF(OR(BM905&lt;Parameters!$B$12,BM905&gt;Parameters!$B$11),0,1),"")</f>
        <is>
          <t/>
        </is>
      </c>
      <c r="CI905" s="0" t="inlineStr">
        <f aca="false">IF(A905&lt;&gt;"",IF(OR(BR905&lt;Parameters!$B$12,BR905&gt;Parameters!$B$11),0,1),"")</f>
        <is>
          <t/>
        </is>
      </c>
      <c r="CJ905" s="0" t="inlineStr">
        <f aca="false">IF(A905&lt;&gt;"",IF(OR(BW905&lt;Parameters!$B$12,BW905&gt;Parameters!$B$11),0,1),"")</f>
        <is>
          <t/>
        </is>
      </c>
      <c r="CK905" s="26" t="inlineStr">
        <f aca="false">IF(A905&lt;&gt;"",SUM(CB905:CJ905)/9,"")</f>
        <is>
          <t/>
        </is>
      </c>
      <c r="CL905" s="0" t="inlineStr">
        <f aca="false">IF(A905&lt;&gt;"",CK905*9,"")</f>
        <is>
          <t/>
        </is>
      </c>
      <c r="CM905" s="8" t="inlineStr">
        <f aca="false">IF(A905&lt;&gt;"",TEXT(B905,CM$2)&amp;" "&amp;TEXT(A905,CM$2),"")</f>
        <is>
          <t/>
        </is>
      </c>
    </row>
    <row r="906" customFormat="false" ht="15" hidden="false" customHeight="false" outlineLevel="0" collapsed="false">
      <c r="A906" s="0" t="inlineStr">
        <f aca="false">IF(OR(B905&lt;Parameters!$K$12,A905&lt;Parameters!$K$12),IF(A905&lt;Parameters!$K$12,A905+1,0),"")</f>
        <is>
          <t/>
        </is>
      </c>
      <c r="B906" s="0" t="inlineStr">
        <f aca="false">IF(A906&lt;&gt;"",IF(A906=0,B905+1,B905),"")</f>
        <is>
          <t/>
        </is>
      </c>
      <c r="C906" s="24" t="inlineStr">
        <f aca="false">IF(A906&lt;&gt;"",-_phi*(A906+0.5),"")</f>
        <is>
          <t/>
        </is>
      </c>
      <c r="D906" s="8" t="inlineStr">
        <f aca="false">IF(A906&lt;&gt;"",DEGREES(C906),"")</f>
        <is>
          <t/>
        </is>
      </c>
      <c r="E906" s="24" t="inlineStr">
        <f aca="false">IF(A906&lt;&gt;"",_phi*(B906+0.5),"")</f>
        <is>
          <t/>
        </is>
      </c>
      <c r="F906" s="8" t="inlineStr">
        <f aca="false">IF(A906&lt;&gt;"",DEGREES(E906),"")</f>
        <is>
          <t/>
        </is>
      </c>
      <c r="G906" s="8" t="inlineStr">
        <f aca="false">IF(A906&lt;&gt;"",LOOKUP(A906,h!$A$3:$A$30,h!$D$3:$D$30),"")</f>
        <is>
          <t/>
        </is>
      </c>
      <c r="H906" s="8" t="inlineStr">
        <f aca="false">IF(A906&lt;&gt;"",LOOKUP(B906,h!$A$3:$A$30,h!$D$3:$D$30),"")</f>
        <is>
          <t/>
        </is>
      </c>
      <c r="I906" s="8" t="inlineStr">
        <f aca="false">IF(A906&lt;&gt;"",_zif,"")</f>
        <is>
          <t/>
        </is>
      </c>
      <c r="J906" s="8" t="inlineStr">
        <f aca="false">IF(A906&lt;&gt;"",$G906+'v1 Frame'!D$3*COS($C906)+'v1 Frame'!E$3*SIN($C906)*SIN($E906)+'v1 Frame'!F$3*SIN($C906)*COS($E906),"")</f>
        <is>
          <t/>
        </is>
      </c>
      <c r="K906" s="8" t="inlineStr">
        <f aca="false">IF(A906&lt;&gt;"",$H906+'v1 Frame'!E$3*COS($E906)-'v1 Frame'!F$3*SIN($E906),"")</f>
        <is>
          <t/>
        </is>
      </c>
      <c r="L906" s="8" t="inlineStr">
        <f aca="false">IF(A906&lt;&gt;"",$I906-'v1 Frame'!D$3*SIN($C906)+'v1 Frame'!E$3*COS($C906)*SIN($E906)+'v1 Frame'!F$3*COS($C906)*COS($E906),"")</f>
        <is>
          <t/>
        </is>
      </c>
      <c r="M906" s="8" t="inlineStr">
        <f aca="false">IF(A906&lt;&gt;"",$G906+'v1 Frame'!G$3*COS($C906)+'v1 Frame'!H$3*SIN($C906)*SIN($E906)+'v1 Frame'!I$3*SIN($C906)*COS($E906),"")</f>
        <is>
          <t/>
        </is>
      </c>
      <c r="N906" s="8" t="inlineStr">
        <f aca="false">IF(A906&lt;&gt;"",$H906+'v1 Frame'!H$3*COS($E906)-'v1 Frame'!I$3*SIN($E906),"")</f>
        <is>
          <t/>
        </is>
      </c>
      <c r="O906" s="8" t="inlineStr">
        <f aca="false">IF(A906&lt;&gt;"",$I906-'v1 Frame'!G$3*SIN($C906)+'v1 Frame'!H$3*COS($C906)*SIN($E906)+'v1 Frame'!I$3*COS($C906)*COS($E906),"")</f>
        <is>
          <t/>
        </is>
      </c>
      <c r="P906" s="8" t="inlineStr">
        <f aca="false">IF(A906&lt;&gt;"",$G906+'v1 Frame'!J$3*COS($C906)+'v1 Frame'!K$3*SIN($C906)*SIN($E906)+'v1 Frame'!L$3*SIN($C906)*COS($E906),"")</f>
        <is>
          <t/>
        </is>
      </c>
      <c r="Q906" s="8" t="inlineStr">
        <f aca="false">IF(A906&lt;&gt;"",$H906+'v1 Frame'!K$3*COS($E906)-'v1 Frame'!L$3*SIN($E906),"")</f>
        <is>
          <t/>
        </is>
      </c>
      <c r="R906" s="8" t="inlineStr">
        <f aca="false">IF(A906&lt;&gt;"",$I906-'v1 Frame'!J$3*SIN($C906)+'v1 Frame'!K$3*COS($C906)*SIN($E906)+'v1 Frame'!L$3*COS($C906)*COS($E906),"")</f>
        <is>
          <t/>
        </is>
      </c>
      <c r="S906" s="8" t="inlineStr">
        <f aca="false">IF(A906&lt;&gt;"",$G906+'v1 Frame'!M$3*COS($C906)+'v1 Frame'!N$3*SIN($C906)*SIN($E906)+'v1 Frame'!O$3*SIN($C906)*COS($E906),"")</f>
        <is>
          <t/>
        </is>
      </c>
      <c r="T906" s="8" t="inlineStr">
        <f aca="false">IF(A906&lt;&gt;"",$H906+'v1 Frame'!N$3*COS($E906)-'v1 Frame'!O$3*SIN($E906),"")</f>
        <is>
          <t/>
        </is>
      </c>
      <c r="U906" s="8" t="inlineStr">
        <f aca="false">IF(A906&lt;&gt;"",$I906-'v1 Frame'!M$3*SIN($C906)+'v1 Frame'!N$3*COS($C906)*SIN($E906)+'v1 Frame'!O$3*COS($C906)*COS($E906),"")</f>
        <is>
          <t/>
        </is>
      </c>
      <c r="V906" s="8" t="inlineStr">
        <f aca="false">IF(A906&lt;&gt;"",$G906+'v1 Frame'!P$3*COS($C906)+'v1 Frame'!Q$3*SIN($C906)*SIN($E906)+'v1 Frame'!R$3*SIN($C906)*COS($E906),"")</f>
        <is>
          <t/>
        </is>
      </c>
      <c r="W906" s="8" t="inlineStr">
        <f aca="false">IF(A906&lt;&gt;"",$H906+'v1 Frame'!Q$3*COS($E906)-'v1 Frame'!R$3*SIN($E906),"")</f>
        <is>
          <t/>
        </is>
      </c>
      <c r="X906" s="8" t="inlineStr">
        <f aca="false">IF(A906&lt;&gt;"",$I906-'v1 Frame'!P$3*SIN($C906)+'v1 Frame'!Q$3*COS($C906)*SIN($E906)+'v1 Frame'!R$3*COS($C906)*COS($E906),"")</f>
        <is>
          <t/>
        </is>
      </c>
      <c r="Y906" s="8" t="inlineStr">
        <f aca="false">IF(A906&lt;&gt;"",$G906+'v1 Frame'!S$3*COS($C906)+'v1 Frame'!T$3*SIN($C906)*SIN($E906)+'v1 Frame'!U$3*SIN($C906)*COS($E906),"")</f>
        <is>
          <t/>
        </is>
      </c>
      <c r="Z906" s="8" t="inlineStr">
        <f aca="false">IF(A906&lt;&gt;"",$H906+'v1 Frame'!T$3*COS($E906)-'v1 Frame'!U$3*SIN($E906),"")</f>
        <is>
          <t/>
        </is>
      </c>
      <c r="AA906" s="8" t="inlineStr">
        <f aca="false">IF(A906&lt;&gt;"",$I906-'v1 Frame'!S$3*SIN($C906)+'v1 Frame'!T$3*COS($C906)*SIN($E906)+'v1 Frame'!U$3*COS($C906)*COS($E906),"")</f>
        <is>
          <t/>
        </is>
      </c>
      <c r="AB906" s="8" t="inlineStr">
        <f aca="false">IF(A906&lt;&gt;"",$G906+'v1 Frame'!V$3*COS($C906)+'v1 Frame'!W$3*SIN($C906)*SIN($E906)+'v1 Frame'!X$3*SIN($C906)*COS($E906),"")</f>
        <is>
          <t/>
        </is>
      </c>
      <c r="AC906" s="8" t="inlineStr">
        <f aca="false">IF(A906&lt;&gt;"",$H906+'v1 Frame'!W$3*COS($E906)-'v1 Frame'!X$3*SIN($E906),"")</f>
        <is>
          <t/>
        </is>
      </c>
      <c r="AD906" s="8" t="inlineStr">
        <f aca="false">IF(A906&lt;&gt;"",$I906-'v1 Frame'!V$3*SIN($C906)+'v1 Frame'!W$3*COS($C906)*SIN($E906)+'v1 Frame'!X$3*COS($C906)*COS($E906),"")</f>
        <is>
          <t/>
        </is>
      </c>
      <c r="AE906" s="25" t="inlineStr">
        <f aca="false">IF(A906&lt;&gt;"",$G906+'v1 Frame'!Y$3*COS($C906)+'v1 Frame'!Z$3*SIN($C906)*SIN($E906)+'v1 Frame'!AA$3*SIN($C906)*COS($E906),"")</f>
        <is>
          <t/>
        </is>
      </c>
      <c r="AF906" s="25" t="inlineStr">
        <f aca="false">IF(A906&lt;&gt;"",$H906+'v1 Frame'!Z$3*COS($E906)-'v1 Frame'!AA$3*SIN($E906),"")</f>
        <is>
          <t/>
        </is>
      </c>
      <c r="AG906" s="25" t="inlineStr">
        <f aca="false">IF(A906&lt;&gt;"",$I906-'v1 Frame'!Y$3*SIN($C906)+'v1 Frame'!Z$3*COS($C906)*SIN($E906)+'v1 Frame'!AA$3*COS($C906)*COS($E906),"")</f>
        <is>
          <t/>
        </is>
      </c>
      <c r="AH906" s="8" t="inlineStr">
        <f aca="false">IF(A906&lt;&gt;"",SQRT(SUMSQ(G906:I906)),"")</f>
        <is>
          <t/>
        </is>
      </c>
      <c r="AI906" s="8" t="inlineStr">
        <f aca="false">IF(A906&lt;&gt;"",IF(AH906&lt;&gt;0,ACOS(I906/AH906),0),"")</f>
        <is>
          <t/>
        </is>
      </c>
      <c r="AJ906" s="8" t="inlineStr">
        <f aca="false">IF(A906&lt;&gt;"",DEGREES(AI906),"")</f>
        <is>
          <t/>
        </is>
      </c>
      <c r="AK906" s="8" t="inlineStr">
        <f aca="false">IF(A906&lt;&gt;"",IF(OR(G906&lt;&gt;0,H906&lt;&gt;0),ATAN2(G906,H906),0),"")</f>
        <is>
          <t/>
        </is>
      </c>
      <c r="AL906" s="8" t="inlineStr">
        <f aca="false">IF(A906&lt;&gt;"",DEGREES(AK906),"")</f>
        <is>
          <t/>
        </is>
      </c>
      <c r="AM906" s="8" t="inlineStr">
        <f aca="false">IF(A906&lt;&gt;"",SQRT(SUMSQ(J906:L906)),"")</f>
        <is>
          <t/>
        </is>
      </c>
      <c r="AN906" s="8" t="inlineStr">
        <f aca="false">IF(A906&lt;&gt;"",IF(AM906&lt;&gt;0,ACOS(L906/AM906),0),"")</f>
        <is>
          <t/>
        </is>
      </c>
      <c r="AO906" s="8" t="inlineStr">
        <f aca="false">IF(A906&lt;&gt;"",DEGREES(AN906),"")</f>
        <is>
          <t/>
        </is>
      </c>
      <c r="AP906" s="8" t="inlineStr">
        <f aca="false">IF(A906&lt;&gt;"",IF(OR(J906&lt;&gt;0,K906&lt;&gt;0),ATAN2(J906,K906),0),"")</f>
        <is>
          <t/>
        </is>
      </c>
      <c r="AQ906" s="8" t="inlineStr">
        <f aca="false">IF(A906&lt;&gt;"",DEGREES(AP906),"")</f>
        <is>
          <t/>
        </is>
      </c>
      <c r="AR906" s="8" t="inlineStr">
        <f aca="false">IF(A906&lt;&gt;"",SQRT(SUMSQ(M906:O906)),"")</f>
        <is>
          <t/>
        </is>
      </c>
      <c r="AS906" s="8" t="inlineStr">
        <f aca="false">IF(A906&lt;&gt;"",IF(AR906&lt;&gt;0,ACOS(O906/AR906),0),"")</f>
        <is>
          <t/>
        </is>
      </c>
      <c r="AT906" s="8" t="inlineStr">
        <f aca="false">IF(A906&lt;&gt;"",DEGREES(AS906),"")</f>
        <is>
          <t/>
        </is>
      </c>
      <c r="AU906" s="8" t="inlineStr">
        <f aca="false">IF(A906&lt;&gt;"",IF(OR(M906&lt;&gt;0,N906&lt;&gt;0),ATAN2(M906,N906),0),"")</f>
        <is>
          <t/>
        </is>
      </c>
      <c r="AV906" s="8" t="inlineStr">
        <f aca="false">IF(A906&lt;&gt;"",DEGREES(AU906),"")</f>
        <is>
          <t/>
        </is>
      </c>
      <c r="AW906" s="8" t="inlineStr">
        <f aca="false">IF(A906&lt;&gt;"",SQRT(SUMSQ(P906:R906)),"")</f>
        <is>
          <t/>
        </is>
      </c>
      <c r="AX906" s="8" t="inlineStr">
        <f aca="false">IF(A906&lt;&gt;"",IF(AW906&lt;&gt;0,ACOS(R906/AW906),0),"")</f>
        <is>
          <t/>
        </is>
      </c>
      <c r="AY906" s="8" t="inlineStr">
        <f aca="false">IF(A906&lt;&gt;"",DEGREES(AX906),"")</f>
        <is>
          <t/>
        </is>
      </c>
      <c r="AZ906" s="8" t="inlineStr">
        <f aca="false">IF(A906&lt;&gt;"",IF(OR(P906&lt;&gt;0,Q906&lt;&gt;0),ATAN2(P906,Q906),0),"")</f>
        <is>
          <t/>
        </is>
      </c>
      <c r="BA906" s="8" t="inlineStr">
        <f aca="false">IF(A906&lt;&gt;"",DEGREES(AZ906),"")</f>
        <is>
          <t/>
        </is>
      </c>
      <c r="BB906" s="8" t="inlineStr">
        <f aca="false">IF(A906&lt;&gt;"",SQRT(SUMSQ(S906:U906)),"")</f>
        <is>
          <t/>
        </is>
      </c>
      <c r="BC906" s="8" t="inlineStr">
        <f aca="false">IF(A906&lt;&gt;"",IF(BB906&lt;&gt;0,ACOS(U906/BB906),0),"")</f>
        <is>
          <t/>
        </is>
      </c>
      <c r="BD906" s="8" t="inlineStr">
        <f aca="false">IF(A906&lt;&gt;"",DEGREES(BC906),"")</f>
        <is>
          <t/>
        </is>
      </c>
      <c r="BE906" s="8" t="inlineStr">
        <f aca="false">IF(A906&lt;&gt;"",IF(OR(S906&lt;&gt;0,T906&lt;&gt;0),ATAN2(S906,T906),0),"")</f>
        <is>
          <t/>
        </is>
      </c>
      <c r="BF906" s="8" t="inlineStr">
        <f aca="false">IF(A906&lt;&gt;"",DEGREES(BE906),"")</f>
        <is>
          <t/>
        </is>
      </c>
      <c r="BG906" s="8" t="inlineStr">
        <f aca="false">IF(A906&lt;&gt;"",SQRT(SUMSQ(V906:X906)),"")</f>
        <is>
          <t/>
        </is>
      </c>
      <c r="BH906" s="8" t="inlineStr">
        <f aca="false">IF(A906&lt;&gt;"",IF(BG906&lt;&gt;0,ACOS(X906/BG906),0),"")</f>
        <is>
          <t/>
        </is>
      </c>
      <c r="BI906" s="8" t="inlineStr">
        <f aca="false">IF(A906&lt;&gt;"",DEGREES(BH906),"")</f>
        <is>
          <t/>
        </is>
      </c>
      <c r="BJ906" s="8" t="inlineStr">
        <f aca="false">IF(A906&lt;&gt;"",IF(OR(V906&lt;&gt;0,W906&lt;&gt;0),ATAN2(V906,W906),0),"")</f>
        <is>
          <t/>
        </is>
      </c>
      <c r="BK906" s="8" t="inlineStr">
        <f aca="false">IF(A906&lt;&gt;"",DEGREES(BJ906),"")</f>
        <is>
          <t/>
        </is>
      </c>
      <c r="BL906" s="8" t="inlineStr">
        <f aca="false">IF(A906&lt;&gt;"",SQRT(SUMSQ(Y906:AA906)),"")</f>
        <is>
          <t/>
        </is>
      </c>
      <c r="BM906" s="8" t="inlineStr">
        <f aca="false">IF(A906&lt;&gt;"",IF(BL906&lt;&gt;0,ACOS(AA906/BL906),0),"")</f>
        <is>
          <t/>
        </is>
      </c>
      <c r="BN906" s="8" t="inlineStr">
        <f aca="false">IF(A906&lt;&gt;"",DEGREES(BM906),"")</f>
        <is>
          <t/>
        </is>
      </c>
      <c r="BO906" s="8" t="inlineStr">
        <f aca="false">IF(A906&lt;&gt;"",IF(OR(Y906&lt;&gt;0,Z906&lt;&gt;0),ATAN2(Y906,Z906),0),"")</f>
        <is>
          <t/>
        </is>
      </c>
      <c r="BP906" s="8" t="inlineStr">
        <f aca="false">IF(A906&lt;&gt;"",DEGREES(BO906),"")</f>
        <is>
          <t/>
        </is>
      </c>
      <c r="BQ906" s="8" t="inlineStr">
        <f aca="false">IF(A906&lt;&gt;"",SQRT(SUMSQ(AB906:AD906)),"")</f>
        <is>
          <t/>
        </is>
      </c>
      <c r="BR906" s="8" t="inlineStr">
        <f aca="false">IF(A906&lt;&gt;"",IF(BQ906&lt;&gt;0,ACOS(AD906/BQ906),0),"")</f>
        <is>
          <t/>
        </is>
      </c>
      <c r="BS906" s="8" t="inlineStr">
        <f aca="false">IF(A906&lt;&gt;"",DEGREES(BR906),"")</f>
        <is>
          <t/>
        </is>
      </c>
      <c r="BT906" s="8" t="inlineStr">
        <f aca="false">IF(A906&lt;&gt;"",IF(OR(AB906&lt;&gt;0,AC906&lt;&gt;0),ATAN2(AB906,AC906),0),"")</f>
        <is>
          <t/>
        </is>
      </c>
      <c r="BU906" s="8" t="inlineStr">
        <f aca="false">IF(A906&lt;&gt;"",DEGREES(BT906),"")</f>
        <is>
          <t/>
        </is>
      </c>
      <c r="BV906" s="8" t="inlineStr">
        <f aca="false">IF(A906&lt;&gt;"",SQRT(SUMSQ(AE906:AG906)),"")</f>
        <is>
          <t/>
        </is>
      </c>
      <c r="BW906" s="8" t="inlineStr">
        <f aca="false">IF(A906&lt;&gt;"",IF(BV906&lt;&gt;0,ACOS(AG906/BV906),0),"")</f>
        <is>
          <t/>
        </is>
      </c>
      <c r="BX906" s="8" t="inlineStr">
        <f aca="false">IF(A906&lt;&gt;"",DEGREES(BW906),"")</f>
        <is>
          <t/>
        </is>
      </c>
      <c r="BY906" s="8" t="inlineStr">
        <f aca="false">IF(A906&lt;&gt;"",IF(OR(AF906&lt;&gt;0,AG906&lt;&gt;0),ATAN2(AF906,AG906),0),"")</f>
        <is>
          <t/>
        </is>
      </c>
      <c r="BZ906" s="8" t="inlineStr">
        <f aca="false">IF(A906&lt;&gt;"",DEGREES(BY906),"")</f>
        <is>
          <t/>
        </is>
      </c>
      <c r="CA906" s="0" t="inlineStr">
        <f aca="false">IF(A906&lt;&gt;"",IF(AND(AI906&lt;Parameters!$B$11,AI906&gt;Parameters!$B$12,AN906&lt;Parameters!$B$11,AN906&gt;Parameters!$B$12,AS906&lt;Parameters!$B$11,AS906&gt;Parameters!$B$12,AX906&lt;Parameters!$B$11,AX906&gt;Parameters!$B$12,BC906&lt;Parameters!$B$11,BC906&gt;Parameters!$B$12,BM906&lt;Parameters!$B$11,BM906&gt;Parameters!$B$12,BR906&lt;Parameters!$B$11,BR906&gt;Parameters!$B$12,BW906&lt;Parameters!$B$11,BW906&gt;Parameters!$B$12),1,0),"")</f>
        <is>
          <t/>
        </is>
      </c>
      <c r="CB906" s="0" t="inlineStr">
        <f aca="false">IF(A906&lt;&gt;"",IF(OR(AI906&lt;Parameters!$B$12,AI906&gt;Parameters!$B$11),0,1),"")</f>
        <is>
          <t/>
        </is>
      </c>
      <c r="CC906" s="0" t="inlineStr">
        <f aca="false">IF(A906&lt;&gt;"",IF(OR(AN906&lt;Parameters!$B$12,AN906&gt;Parameters!$B$11),0,1),"")</f>
        <is>
          <t/>
        </is>
      </c>
      <c r="CD906" s="0" t="inlineStr">
        <f aca="false">IF(A906&lt;&gt;"",IF(OR(AS906&lt;Parameters!$B$12,AS906&gt;Parameters!$B$11),0,1),"")</f>
        <is>
          <t/>
        </is>
      </c>
      <c r="CE906" s="0" t="inlineStr">
        <f aca="false">IF(A906&lt;&gt;"",IF(OR(AX906&lt;Parameters!$B$12,AX906&gt;Parameters!$B$11),0,1),"")</f>
        <is>
          <t/>
        </is>
      </c>
      <c r="CF906" s="0" t="inlineStr">
        <f aca="false">IF(A906&lt;&gt;"",IF(OR(BC906&lt;Parameters!$B$12,BC906&gt;Parameters!$B$11),0,1),"")</f>
        <is>
          <t/>
        </is>
      </c>
      <c r="CG906" s="0" t="inlineStr">
        <f aca="false">IF(A906&lt;&gt;"",IF(OR(BH906&lt;Parameters!$B$12,BH906&gt;Parameters!$B$11),0,1),"")</f>
        <is>
          <t/>
        </is>
      </c>
      <c r="CH906" s="0" t="inlineStr">
        <f aca="false">IF(A906&lt;&gt;"",IF(OR(BM906&lt;Parameters!$B$12,BM906&gt;Parameters!$B$11),0,1),"")</f>
        <is>
          <t/>
        </is>
      </c>
      <c r="CI906" s="0" t="inlineStr">
        <f aca="false">IF(A906&lt;&gt;"",IF(OR(BR906&lt;Parameters!$B$12,BR906&gt;Parameters!$B$11),0,1),"")</f>
        <is>
          <t/>
        </is>
      </c>
      <c r="CJ906" s="0" t="inlineStr">
        <f aca="false">IF(A906&lt;&gt;"",IF(OR(BW906&lt;Parameters!$B$12,BW906&gt;Parameters!$B$11),0,1),"")</f>
        <is>
          <t/>
        </is>
      </c>
      <c r="CK906" s="26" t="inlineStr">
        <f aca="false">IF(A906&lt;&gt;"",SUM(CB906:CJ906)/9,"")</f>
        <is>
          <t/>
        </is>
      </c>
      <c r="CL906" s="0" t="inlineStr">
        <f aca="false">IF(A906&lt;&gt;"",CK906*9,"")</f>
        <is>
          <t/>
        </is>
      </c>
      <c r="CM906" s="8" t="inlineStr">
        <f aca="false">IF(A906&lt;&gt;"",TEXT(B906,CM$2)&amp;" "&amp;TEXT(A906,CM$2),"")</f>
        <is>
          <t/>
        </is>
      </c>
    </row>
    <row r="907" customFormat="false" ht="15" hidden="false" customHeight="false" outlineLevel="0" collapsed="false">
      <c r="A907" s="0" t="inlineStr">
        <f aca="false">IF(OR(B906&lt;Parameters!$K$12,A906&lt;Parameters!$K$12),IF(A906&lt;Parameters!$K$12,A906+1,0),"")</f>
        <is>
          <t/>
        </is>
      </c>
      <c r="B907" s="0" t="inlineStr">
        <f aca="false">IF(A907&lt;&gt;"",IF(A907=0,B906+1,B906),"")</f>
        <is>
          <t/>
        </is>
      </c>
      <c r="C907" s="24" t="inlineStr">
        <f aca="false">IF(A907&lt;&gt;"",-_phi*(A907+0.5),"")</f>
        <is>
          <t/>
        </is>
      </c>
      <c r="D907" s="8" t="inlineStr">
        <f aca="false">IF(A907&lt;&gt;"",DEGREES(C907),"")</f>
        <is>
          <t/>
        </is>
      </c>
      <c r="E907" s="24" t="inlineStr">
        <f aca="false">IF(A907&lt;&gt;"",_phi*(B907+0.5),"")</f>
        <is>
          <t/>
        </is>
      </c>
      <c r="F907" s="8" t="inlineStr">
        <f aca="false">IF(A907&lt;&gt;"",DEGREES(E907),"")</f>
        <is>
          <t/>
        </is>
      </c>
      <c r="G907" s="8" t="inlineStr">
        <f aca="false">IF(A907&lt;&gt;"",LOOKUP(A907,h!$A$3:$A$30,h!$D$3:$D$30),"")</f>
        <is>
          <t/>
        </is>
      </c>
      <c r="H907" s="8" t="inlineStr">
        <f aca="false">IF(A907&lt;&gt;"",LOOKUP(B907,h!$A$3:$A$30,h!$D$3:$D$30),"")</f>
        <is>
          <t/>
        </is>
      </c>
      <c r="I907" s="8" t="inlineStr">
        <f aca="false">IF(A907&lt;&gt;"",_zif,"")</f>
        <is>
          <t/>
        </is>
      </c>
      <c r="J907" s="8" t="inlineStr">
        <f aca="false">IF(A907&lt;&gt;"",$G907+'v1 Frame'!D$3*COS($C907)+'v1 Frame'!E$3*SIN($C907)*SIN($E907)+'v1 Frame'!F$3*SIN($C907)*COS($E907),"")</f>
        <is>
          <t/>
        </is>
      </c>
      <c r="K907" s="8" t="inlineStr">
        <f aca="false">IF(A907&lt;&gt;"",$H907+'v1 Frame'!E$3*COS($E907)-'v1 Frame'!F$3*SIN($E907),"")</f>
        <is>
          <t/>
        </is>
      </c>
      <c r="L907" s="8" t="inlineStr">
        <f aca="false">IF(A907&lt;&gt;"",$I907-'v1 Frame'!D$3*SIN($C907)+'v1 Frame'!E$3*COS($C907)*SIN($E907)+'v1 Frame'!F$3*COS($C907)*COS($E907),"")</f>
        <is>
          <t/>
        </is>
      </c>
      <c r="M907" s="8" t="inlineStr">
        <f aca="false">IF(A907&lt;&gt;"",$G907+'v1 Frame'!G$3*COS($C907)+'v1 Frame'!H$3*SIN($C907)*SIN($E907)+'v1 Frame'!I$3*SIN($C907)*COS($E907),"")</f>
        <is>
          <t/>
        </is>
      </c>
      <c r="N907" s="8" t="inlineStr">
        <f aca="false">IF(A907&lt;&gt;"",$H907+'v1 Frame'!H$3*COS($E907)-'v1 Frame'!I$3*SIN($E907),"")</f>
        <is>
          <t/>
        </is>
      </c>
      <c r="O907" s="8" t="inlineStr">
        <f aca="false">IF(A907&lt;&gt;"",$I907-'v1 Frame'!G$3*SIN($C907)+'v1 Frame'!H$3*COS($C907)*SIN($E907)+'v1 Frame'!I$3*COS($C907)*COS($E907),"")</f>
        <is>
          <t/>
        </is>
      </c>
      <c r="P907" s="8" t="inlineStr">
        <f aca="false">IF(A907&lt;&gt;"",$G907+'v1 Frame'!J$3*COS($C907)+'v1 Frame'!K$3*SIN($C907)*SIN($E907)+'v1 Frame'!L$3*SIN($C907)*COS($E907),"")</f>
        <is>
          <t/>
        </is>
      </c>
      <c r="Q907" s="8" t="inlineStr">
        <f aca="false">IF(A907&lt;&gt;"",$H907+'v1 Frame'!K$3*COS($E907)-'v1 Frame'!L$3*SIN($E907),"")</f>
        <is>
          <t/>
        </is>
      </c>
      <c r="R907" s="8" t="inlineStr">
        <f aca="false">IF(A907&lt;&gt;"",$I907-'v1 Frame'!J$3*SIN($C907)+'v1 Frame'!K$3*COS($C907)*SIN($E907)+'v1 Frame'!L$3*COS($C907)*COS($E907),"")</f>
        <is>
          <t/>
        </is>
      </c>
      <c r="S907" s="8" t="inlineStr">
        <f aca="false">IF(A907&lt;&gt;"",$G907+'v1 Frame'!M$3*COS($C907)+'v1 Frame'!N$3*SIN($C907)*SIN($E907)+'v1 Frame'!O$3*SIN($C907)*COS($E907),"")</f>
        <is>
          <t/>
        </is>
      </c>
      <c r="T907" s="8" t="inlineStr">
        <f aca="false">IF(A907&lt;&gt;"",$H907+'v1 Frame'!N$3*COS($E907)-'v1 Frame'!O$3*SIN($E907),"")</f>
        <is>
          <t/>
        </is>
      </c>
      <c r="U907" s="8" t="inlineStr">
        <f aca="false">IF(A907&lt;&gt;"",$I907-'v1 Frame'!M$3*SIN($C907)+'v1 Frame'!N$3*COS($C907)*SIN($E907)+'v1 Frame'!O$3*COS($C907)*COS($E907),"")</f>
        <is>
          <t/>
        </is>
      </c>
      <c r="V907" s="8" t="inlineStr">
        <f aca="false">IF(A907&lt;&gt;"",$G907+'v1 Frame'!P$3*COS($C907)+'v1 Frame'!Q$3*SIN($C907)*SIN($E907)+'v1 Frame'!R$3*SIN($C907)*COS($E907),"")</f>
        <is>
          <t/>
        </is>
      </c>
      <c r="W907" s="8" t="inlineStr">
        <f aca="false">IF(A907&lt;&gt;"",$H907+'v1 Frame'!Q$3*COS($E907)-'v1 Frame'!R$3*SIN($E907),"")</f>
        <is>
          <t/>
        </is>
      </c>
      <c r="X907" s="8" t="inlineStr">
        <f aca="false">IF(A907&lt;&gt;"",$I907-'v1 Frame'!P$3*SIN($C907)+'v1 Frame'!Q$3*COS($C907)*SIN($E907)+'v1 Frame'!R$3*COS($C907)*COS($E907),"")</f>
        <is>
          <t/>
        </is>
      </c>
      <c r="Y907" s="8" t="inlineStr">
        <f aca="false">IF(A907&lt;&gt;"",$G907+'v1 Frame'!S$3*COS($C907)+'v1 Frame'!T$3*SIN($C907)*SIN($E907)+'v1 Frame'!U$3*SIN($C907)*COS($E907),"")</f>
        <is>
          <t/>
        </is>
      </c>
      <c r="Z907" s="8" t="inlineStr">
        <f aca="false">IF(A907&lt;&gt;"",$H907+'v1 Frame'!T$3*COS($E907)-'v1 Frame'!U$3*SIN($E907),"")</f>
        <is>
          <t/>
        </is>
      </c>
      <c r="AA907" s="8" t="inlineStr">
        <f aca="false">IF(A907&lt;&gt;"",$I907-'v1 Frame'!S$3*SIN($C907)+'v1 Frame'!T$3*COS($C907)*SIN($E907)+'v1 Frame'!U$3*COS($C907)*COS($E907),"")</f>
        <is>
          <t/>
        </is>
      </c>
      <c r="AB907" s="8" t="inlineStr">
        <f aca="false">IF(A907&lt;&gt;"",$G907+'v1 Frame'!V$3*COS($C907)+'v1 Frame'!W$3*SIN($C907)*SIN($E907)+'v1 Frame'!X$3*SIN($C907)*COS($E907),"")</f>
        <is>
          <t/>
        </is>
      </c>
      <c r="AC907" s="8" t="inlineStr">
        <f aca="false">IF(A907&lt;&gt;"",$H907+'v1 Frame'!W$3*COS($E907)-'v1 Frame'!X$3*SIN($E907),"")</f>
        <is>
          <t/>
        </is>
      </c>
      <c r="AD907" s="8" t="inlineStr">
        <f aca="false">IF(A907&lt;&gt;"",$I907-'v1 Frame'!V$3*SIN($C907)+'v1 Frame'!W$3*COS($C907)*SIN($E907)+'v1 Frame'!X$3*COS($C907)*COS($E907),"")</f>
        <is>
          <t/>
        </is>
      </c>
      <c r="AE907" s="25" t="inlineStr">
        <f aca="false">IF(A907&lt;&gt;"",$G907+'v1 Frame'!Y$3*COS($C907)+'v1 Frame'!Z$3*SIN($C907)*SIN($E907)+'v1 Frame'!AA$3*SIN($C907)*COS($E907),"")</f>
        <is>
          <t/>
        </is>
      </c>
      <c r="AF907" s="25" t="inlineStr">
        <f aca="false">IF(A907&lt;&gt;"",$H907+'v1 Frame'!Z$3*COS($E907)-'v1 Frame'!AA$3*SIN($E907),"")</f>
        <is>
          <t/>
        </is>
      </c>
      <c r="AG907" s="25" t="inlineStr">
        <f aca="false">IF(A907&lt;&gt;"",$I907-'v1 Frame'!Y$3*SIN($C907)+'v1 Frame'!Z$3*COS($C907)*SIN($E907)+'v1 Frame'!AA$3*COS($C907)*COS($E907),"")</f>
        <is>
          <t/>
        </is>
      </c>
      <c r="AH907" s="8" t="inlineStr">
        <f aca="false">IF(A907&lt;&gt;"",SQRT(SUMSQ(G907:I907)),"")</f>
        <is>
          <t/>
        </is>
      </c>
      <c r="AI907" s="8" t="inlineStr">
        <f aca="false">IF(A907&lt;&gt;"",IF(AH907&lt;&gt;0,ACOS(I907/AH907),0),"")</f>
        <is>
          <t/>
        </is>
      </c>
      <c r="AJ907" s="8" t="inlineStr">
        <f aca="false">IF(A907&lt;&gt;"",DEGREES(AI907),"")</f>
        <is>
          <t/>
        </is>
      </c>
      <c r="AK907" s="8" t="inlineStr">
        <f aca="false">IF(A907&lt;&gt;"",IF(OR(G907&lt;&gt;0,H907&lt;&gt;0),ATAN2(G907,H907),0),"")</f>
        <is>
          <t/>
        </is>
      </c>
      <c r="AL907" s="8" t="inlineStr">
        <f aca="false">IF(A907&lt;&gt;"",DEGREES(AK907),"")</f>
        <is>
          <t/>
        </is>
      </c>
      <c r="AM907" s="8" t="inlineStr">
        <f aca="false">IF(A907&lt;&gt;"",SQRT(SUMSQ(J907:L907)),"")</f>
        <is>
          <t/>
        </is>
      </c>
      <c r="AN907" s="8" t="inlineStr">
        <f aca="false">IF(A907&lt;&gt;"",IF(AM907&lt;&gt;0,ACOS(L907/AM907),0),"")</f>
        <is>
          <t/>
        </is>
      </c>
      <c r="AO907" s="8" t="inlineStr">
        <f aca="false">IF(A907&lt;&gt;"",DEGREES(AN907),"")</f>
        <is>
          <t/>
        </is>
      </c>
      <c r="AP907" s="8" t="inlineStr">
        <f aca="false">IF(A907&lt;&gt;"",IF(OR(J907&lt;&gt;0,K907&lt;&gt;0),ATAN2(J907,K907),0),"")</f>
        <is>
          <t/>
        </is>
      </c>
      <c r="AQ907" s="8" t="inlineStr">
        <f aca="false">IF(A907&lt;&gt;"",DEGREES(AP907),"")</f>
        <is>
          <t/>
        </is>
      </c>
      <c r="AR907" s="8" t="inlineStr">
        <f aca="false">IF(A907&lt;&gt;"",SQRT(SUMSQ(M907:O907)),"")</f>
        <is>
          <t/>
        </is>
      </c>
      <c r="AS907" s="8" t="inlineStr">
        <f aca="false">IF(A907&lt;&gt;"",IF(AR907&lt;&gt;0,ACOS(O907/AR907),0),"")</f>
        <is>
          <t/>
        </is>
      </c>
      <c r="AT907" s="8" t="inlineStr">
        <f aca="false">IF(A907&lt;&gt;"",DEGREES(AS907),"")</f>
        <is>
          <t/>
        </is>
      </c>
      <c r="AU907" s="8" t="inlineStr">
        <f aca="false">IF(A907&lt;&gt;"",IF(OR(M907&lt;&gt;0,N907&lt;&gt;0),ATAN2(M907,N907),0),"")</f>
        <is>
          <t/>
        </is>
      </c>
      <c r="AV907" s="8" t="inlineStr">
        <f aca="false">IF(A907&lt;&gt;"",DEGREES(AU907),"")</f>
        <is>
          <t/>
        </is>
      </c>
      <c r="AW907" s="8" t="inlineStr">
        <f aca="false">IF(A907&lt;&gt;"",SQRT(SUMSQ(P907:R907)),"")</f>
        <is>
          <t/>
        </is>
      </c>
      <c r="AX907" s="8" t="inlineStr">
        <f aca="false">IF(A907&lt;&gt;"",IF(AW907&lt;&gt;0,ACOS(R907/AW907),0),"")</f>
        <is>
          <t/>
        </is>
      </c>
      <c r="AY907" s="8" t="inlineStr">
        <f aca="false">IF(A907&lt;&gt;"",DEGREES(AX907),"")</f>
        <is>
          <t/>
        </is>
      </c>
      <c r="AZ907" s="8" t="inlineStr">
        <f aca="false">IF(A907&lt;&gt;"",IF(OR(P907&lt;&gt;0,Q907&lt;&gt;0),ATAN2(P907,Q907),0),"")</f>
        <is>
          <t/>
        </is>
      </c>
      <c r="BA907" s="8" t="inlineStr">
        <f aca="false">IF(A907&lt;&gt;"",DEGREES(AZ907),"")</f>
        <is>
          <t/>
        </is>
      </c>
      <c r="BB907" s="8" t="inlineStr">
        <f aca="false">IF(A907&lt;&gt;"",SQRT(SUMSQ(S907:U907)),"")</f>
        <is>
          <t/>
        </is>
      </c>
      <c r="BC907" s="8" t="inlineStr">
        <f aca="false">IF(A907&lt;&gt;"",IF(BB907&lt;&gt;0,ACOS(U907/BB907),0),"")</f>
        <is>
          <t/>
        </is>
      </c>
      <c r="BD907" s="8" t="inlineStr">
        <f aca="false">IF(A907&lt;&gt;"",DEGREES(BC907),"")</f>
        <is>
          <t/>
        </is>
      </c>
      <c r="BE907" s="8" t="inlineStr">
        <f aca="false">IF(A907&lt;&gt;"",IF(OR(S907&lt;&gt;0,T907&lt;&gt;0),ATAN2(S907,T907),0),"")</f>
        <is>
          <t/>
        </is>
      </c>
      <c r="BF907" s="8" t="inlineStr">
        <f aca="false">IF(A907&lt;&gt;"",DEGREES(BE907),"")</f>
        <is>
          <t/>
        </is>
      </c>
      <c r="BG907" s="8" t="inlineStr">
        <f aca="false">IF(A907&lt;&gt;"",SQRT(SUMSQ(V907:X907)),"")</f>
        <is>
          <t/>
        </is>
      </c>
      <c r="BH907" s="8" t="inlineStr">
        <f aca="false">IF(A907&lt;&gt;"",IF(BG907&lt;&gt;0,ACOS(X907/BG907),0),"")</f>
        <is>
          <t/>
        </is>
      </c>
      <c r="BI907" s="8" t="inlineStr">
        <f aca="false">IF(A907&lt;&gt;"",DEGREES(BH907),"")</f>
        <is>
          <t/>
        </is>
      </c>
      <c r="BJ907" s="8" t="inlineStr">
        <f aca="false">IF(A907&lt;&gt;"",IF(OR(V907&lt;&gt;0,W907&lt;&gt;0),ATAN2(V907,W907),0),"")</f>
        <is>
          <t/>
        </is>
      </c>
      <c r="BK907" s="8" t="inlineStr">
        <f aca="false">IF(A907&lt;&gt;"",DEGREES(BJ907),"")</f>
        <is>
          <t/>
        </is>
      </c>
      <c r="BL907" s="8" t="inlineStr">
        <f aca="false">IF(A907&lt;&gt;"",SQRT(SUMSQ(Y907:AA907)),"")</f>
        <is>
          <t/>
        </is>
      </c>
      <c r="BM907" s="8" t="inlineStr">
        <f aca="false">IF(A907&lt;&gt;"",IF(BL907&lt;&gt;0,ACOS(AA907/BL907),0),"")</f>
        <is>
          <t/>
        </is>
      </c>
      <c r="BN907" s="8" t="inlineStr">
        <f aca="false">IF(A907&lt;&gt;"",DEGREES(BM907),"")</f>
        <is>
          <t/>
        </is>
      </c>
      <c r="BO907" s="8" t="inlineStr">
        <f aca="false">IF(A907&lt;&gt;"",IF(OR(Y907&lt;&gt;0,Z907&lt;&gt;0),ATAN2(Y907,Z907),0),"")</f>
        <is>
          <t/>
        </is>
      </c>
      <c r="BP907" s="8" t="inlineStr">
        <f aca="false">IF(A907&lt;&gt;"",DEGREES(BO907),"")</f>
        <is>
          <t/>
        </is>
      </c>
      <c r="BQ907" s="8" t="inlineStr">
        <f aca="false">IF(A907&lt;&gt;"",SQRT(SUMSQ(AB907:AD907)),"")</f>
        <is>
          <t/>
        </is>
      </c>
      <c r="BR907" s="8" t="inlineStr">
        <f aca="false">IF(A907&lt;&gt;"",IF(BQ907&lt;&gt;0,ACOS(AD907/BQ907),0),"")</f>
        <is>
          <t/>
        </is>
      </c>
      <c r="BS907" s="8" t="inlineStr">
        <f aca="false">IF(A907&lt;&gt;"",DEGREES(BR907),"")</f>
        <is>
          <t/>
        </is>
      </c>
      <c r="BT907" s="8" t="inlineStr">
        <f aca="false">IF(A907&lt;&gt;"",IF(OR(AB907&lt;&gt;0,AC907&lt;&gt;0),ATAN2(AB907,AC907),0),"")</f>
        <is>
          <t/>
        </is>
      </c>
      <c r="BU907" s="8" t="inlineStr">
        <f aca="false">IF(A907&lt;&gt;"",DEGREES(BT907),"")</f>
        <is>
          <t/>
        </is>
      </c>
      <c r="BV907" s="8" t="inlineStr">
        <f aca="false">IF(A907&lt;&gt;"",SQRT(SUMSQ(AE907:AG907)),"")</f>
        <is>
          <t/>
        </is>
      </c>
      <c r="BW907" s="8" t="inlineStr">
        <f aca="false">IF(A907&lt;&gt;"",IF(BV907&lt;&gt;0,ACOS(AG907/BV907),0),"")</f>
        <is>
          <t/>
        </is>
      </c>
      <c r="BX907" s="8" t="inlineStr">
        <f aca="false">IF(A907&lt;&gt;"",DEGREES(BW907),"")</f>
        <is>
          <t/>
        </is>
      </c>
      <c r="BY907" s="8" t="inlineStr">
        <f aca="false">IF(A907&lt;&gt;"",IF(OR(AF907&lt;&gt;0,AG907&lt;&gt;0),ATAN2(AF907,AG907),0),"")</f>
        <is>
          <t/>
        </is>
      </c>
      <c r="BZ907" s="8" t="inlineStr">
        <f aca="false">IF(A907&lt;&gt;"",DEGREES(BY907),"")</f>
        <is>
          <t/>
        </is>
      </c>
      <c r="CA907" s="0" t="inlineStr">
        <f aca="false">IF(A907&lt;&gt;"",IF(AND(AI907&lt;Parameters!$B$11,AI907&gt;Parameters!$B$12,AN907&lt;Parameters!$B$11,AN907&gt;Parameters!$B$12,AS907&lt;Parameters!$B$11,AS907&gt;Parameters!$B$12,AX907&lt;Parameters!$B$11,AX907&gt;Parameters!$B$12,BC907&lt;Parameters!$B$11,BC907&gt;Parameters!$B$12,BM907&lt;Parameters!$B$11,BM907&gt;Parameters!$B$12,BR907&lt;Parameters!$B$11,BR907&gt;Parameters!$B$12,BW907&lt;Parameters!$B$11,BW907&gt;Parameters!$B$12),1,0),"")</f>
        <is>
          <t/>
        </is>
      </c>
      <c r="CB907" s="0" t="inlineStr">
        <f aca="false">IF(A907&lt;&gt;"",IF(OR(AI907&lt;Parameters!$B$12,AI907&gt;Parameters!$B$11),0,1),"")</f>
        <is>
          <t/>
        </is>
      </c>
      <c r="CC907" s="0" t="inlineStr">
        <f aca="false">IF(A907&lt;&gt;"",IF(OR(AN907&lt;Parameters!$B$12,AN907&gt;Parameters!$B$11),0,1),"")</f>
        <is>
          <t/>
        </is>
      </c>
      <c r="CD907" s="0" t="inlineStr">
        <f aca="false">IF(A907&lt;&gt;"",IF(OR(AS907&lt;Parameters!$B$12,AS907&gt;Parameters!$B$11),0,1),"")</f>
        <is>
          <t/>
        </is>
      </c>
      <c r="CE907" s="0" t="inlineStr">
        <f aca="false">IF(A907&lt;&gt;"",IF(OR(AX907&lt;Parameters!$B$12,AX907&gt;Parameters!$B$11),0,1),"")</f>
        <is>
          <t/>
        </is>
      </c>
      <c r="CF907" s="0" t="inlineStr">
        <f aca="false">IF(A907&lt;&gt;"",IF(OR(BC907&lt;Parameters!$B$12,BC907&gt;Parameters!$B$11),0,1),"")</f>
        <is>
          <t/>
        </is>
      </c>
      <c r="CG907" s="0" t="inlineStr">
        <f aca="false">IF(A907&lt;&gt;"",IF(OR(BH907&lt;Parameters!$B$12,BH907&gt;Parameters!$B$11),0,1),"")</f>
        <is>
          <t/>
        </is>
      </c>
      <c r="CH907" s="0" t="inlineStr">
        <f aca="false">IF(A907&lt;&gt;"",IF(OR(BM907&lt;Parameters!$B$12,BM907&gt;Parameters!$B$11),0,1),"")</f>
        <is>
          <t/>
        </is>
      </c>
      <c r="CI907" s="0" t="inlineStr">
        <f aca="false">IF(A907&lt;&gt;"",IF(OR(BR907&lt;Parameters!$B$12,BR907&gt;Parameters!$B$11),0,1),"")</f>
        <is>
          <t/>
        </is>
      </c>
      <c r="CJ907" s="0" t="inlineStr">
        <f aca="false">IF(A907&lt;&gt;"",IF(OR(BW907&lt;Parameters!$B$12,BW907&gt;Parameters!$B$11),0,1),"")</f>
        <is>
          <t/>
        </is>
      </c>
      <c r="CK907" s="26" t="inlineStr">
        <f aca="false">IF(A907&lt;&gt;"",SUM(CB907:CJ907)/9,"")</f>
        <is>
          <t/>
        </is>
      </c>
      <c r="CL907" s="0" t="inlineStr">
        <f aca="false">IF(A907&lt;&gt;"",CK907*9,"")</f>
        <is>
          <t/>
        </is>
      </c>
      <c r="CM907" s="8" t="inlineStr">
        <f aca="false">IF(A907&lt;&gt;"",TEXT(B907,CM$2)&amp;" "&amp;TEXT(A907,CM$2),"")</f>
        <is>
          <t/>
        </is>
      </c>
    </row>
    <row r="908" customFormat="false" ht="15" hidden="false" customHeight="false" outlineLevel="0" collapsed="false">
      <c r="A908" s="0" t="inlineStr">
        <f aca="false">IF(OR(B907&lt;Parameters!$K$12,A907&lt;Parameters!$K$12),IF(A907&lt;Parameters!$K$12,A907+1,0),"")</f>
        <is>
          <t/>
        </is>
      </c>
      <c r="B908" s="0" t="inlineStr">
        <f aca="false">IF(A908&lt;&gt;"",IF(A908=0,B907+1,B907),"")</f>
        <is>
          <t/>
        </is>
      </c>
      <c r="C908" s="24" t="inlineStr">
        <f aca="false">IF(A908&lt;&gt;"",-_phi*(A908+0.5),"")</f>
        <is>
          <t/>
        </is>
      </c>
      <c r="D908" s="8" t="inlineStr">
        <f aca="false">IF(A908&lt;&gt;"",DEGREES(C908),"")</f>
        <is>
          <t/>
        </is>
      </c>
      <c r="E908" s="24" t="inlineStr">
        <f aca="false">IF(A908&lt;&gt;"",_phi*(B908+0.5),"")</f>
        <is>
          <t/>
        </is>
      </c>
      <c r="F908" s="8" t="inlineStr">
        <f aca="false">IF(A908&lt;&gt;"",DEGREES(E908),"")</f>
        <is>
          <t/>
        </is>
      </c>
      <c r="G908" s="8" t="inlineStr">
        <f aca="false">IF(A908&lt;&gt;"",LOOKUP(A908,h!$A$3:$A$30,h!$D$3:$D$30),"")</f>
        <is>
          <t/>
        </is>
      </c>
      <c r="H908" s="8" t="inlineStr">
        <f aca="false">IF(A908&lt;&gt;"",LOOKUP(B908,h!$A$3:$A$30,h!$D$3:$D$30),"")</f>
        <is>
          <t/>
        </is>
      </c>
      <c r="I908" s="8" t="inlineStr">
        <f aca="false">IF(A908&lt;&gt;"",_zif,"")</f>
        <is>
          <t/>
        </is>
      </c>
      <c r="J908" s="8" t="inlineStr">
        <f aca="false">IF(A908&lt;&gt;"",$G908+'v1 Frame'!D$3*COS($C908)+'v1 Frame'!E$3*SIN($C908)*SIN($E908)+'v1 Frame'!F$3*SIN($C908)*COS($E908),"")</f>
        <is>
          <t/>
        </is>
      </c>
      <c r="K908" s="8" t="inlineStr">
        <f aca="false">IF(A908&lt;&gt;"",$H908+'v1 Frame'!E$3*COS($E908)-'v1 Frame'!F$3*SIN($E908),"")</f>
        <is>
          <t/>
        </is>
      </c>
      <c r="L908" s="8" t="inlineStr">
        <f aca="false">IF(A908&lt;&gt;"",$I908-'v1 Frame'!D$3*SIN($C908)+'v1 Frame'!E$3*COS($C908)*SIN($E908)+'v1 Frame'!F$3*COS($C908)*COS($E908),"")</f>
        <is>
          <t/>
        </is>
      </c>
      <c r="M908" s="8" t="inlineStr">
        <f aca="false">IF(A908&lt;&gt;"",$G908+'v1 Frame'!G$3*COS($C908)+'v1 Frame'!H$3*SIN($C908)*SIN($E908)+'v1 Frame'!I$3*SIN($C908)*COS($E908),"")</f>
        <is>
          <t/>
        </is>
      </c>
      <c r="N908" s="8" t="inlineStr">
        <f aca="false">IF(A908&lt;&gt;"",$H908+'v1 Frame'!H$3*COS($E908)-'v1 Frame'!I$3*SIN($E908),"")</f>
        <is>
          <t/>
        </is>
      </c>
      <c r="O908" s="8" t="inlineStr">
        <f aca="false">IF(A908&lt;&gt;"",$I908-'v1 Frame'!G$3*SIN($C908)+'v1 Frame'!H$3*COS($C908)*SIN($E908)+'v1 Frame'!I$3*COS($C908)*COS($E908),"")</f>
        <is>
          <t/>
        </is>
      </c>
      <c r="P908" s="8" t="inlineStr">
        <f aca="false">IF(A908&lt;&gt;"",$G908+'v1 Frame'!J$3*COS($C908)+'v1 Frame'!K$3*SIN($C908)*SIN($E908)+'v1 Frame'!L$3*SIN($C908)*COS($E908),"")</f>
        <is>
          <t/>
        </is>
      </c>
      <c r="Q908" s="8" t="inlineStr">
        <f aca="false">IF(A908&lt;&gt;"",$H908+'v1 Frame'!K$3*COS($E908)-'v1 Frame'!L$3*SIN($E908),"")</f>
        <is>
          <t/>
        </is>
      </c>
      <c r="R908" s="8" t="inlineStr">
        <f aca="false">IF(A908&lt;&gt;"",$I908-'v1 Frame'!J$3*SIN($C908)+'v1 Frame'!K$3*COS($C908)*SIN($E908)+'v1 Frame'!L$3*COS($C908)*COS($E908),"")</f>
        <is>
          <t/>
        </is>
      </c>
      <c r="S908" s="8" t="inlineStr">
        <f aca="false">IF(A908&lt;&gt;"",$G908+'v1 Frame'!M$3*COS($C908)+'v1 Frame'!N$3*SIN($C908)*SIN($E908)+'v1 Frame'!O$3*SIN($C908)*COS($E908),"")</f>
        <is>
          <t/>
        </is>
      </c>
      <c r="T908" s="8" t="inlineStr">
        <f aca="false">IF(A908&lt;&gt;"",$H908+'v1 Frame'!N$3*COS($E908)-'v1 Frame'!O$3*SIN($E908),"")</f>
        <is>
          <t/>
        </is>
      </c>
      <c r="U908" s="8" t="inlineStr">
        <f aca="false">IF(A908&lt;&gt;"",$I908-'v1 Frame'!M$3*SIN($C908)+'v1 Frame'!N$3*COS($C908)*SIN($E908)+'v1 Frame'!O$3*COS($C908)*COS($E908),"")</f>
        <is>
          <t/>
        </is>
      </c>
      <c r="V908" s="8" t="inlineStr">
        <f aca="false">IF(A908&lt;&gt;"",$G908+'v1 Frame'!P$3*COS($C908)+'v1 Frame'!Q$3*SIN($C908)*SIN($E908)+'v1 Frame'!R$3*SIN($C908)*COS($E908),"")</f>
        <is>
          <t/>
        </is>
      </c>
      <c r="W908" s="8" t="inlineStr">
        <f aca="false">IF(A908&lt;&gt;"",$H908+'v1 Frame'!Q$3*COS($E908)-'v1 Frame'!R$3*SIN($E908),"")</f>
        <is>
          <t/>
        </is>
      </c>
      <c r="X908" s="8" t="inlineStr">
        <f aca="false">IF(A908&lt;&gt;"",$I908-'v1 Frame'!P$3*SIN($C908)+'v1 Frame'!Q$3*COS($C908)*SIN($E908)+'v1 Frame'!R$3*COS($C908)*COS($E908),"")</f>
        <is>
          <t/>
        </is>
      </c>
      <c r="Y908" s="8" t="inlineStr">
        <f aca="false">IF(A908&lt;&gt;"",$G908+'v1 Frame'!S$3*COS($C908)+'v1 Frame'!T$3*SIN($C908)*SIN($E908)+'v1 Frame'!U$3*SIN($C908)*COS($E908),"")</f>
        <is>
          <t/>
        </is>
      </c>
      <c r="Z908" s="8" t="inlineStr">
        <f aca="false">IF(A908&lt;&gt;"",$H908+'v1 Frame'!T$3*COS($E908)-'v1 Frame'!U$3*SIN($E908),"")</f>
        <is>
          <t/>
        </is>
      </c>
      <c r="AA908" s="8" t="inlineStr">
        <f aca="false">IF(A908&lt;&gt;"",$I908-'v1 Frame'!S$3*SIN($C908)+'v1 Frame'!T$3*COS($C908)*SIN($E908)+'v1 Frame'!U$3*COS($C908)*COS($E908),"")</f>
        <is>
          <t/>
        </is>
      </c>
      <c r="AB908" s="8" t="inlineStr">
        <f aca="false">IF(A908&lt;&gt;"",$G908+'v1 Frame'!V$3*COS($C908)+'v1 Frame'!W$3*SIN($C908)*SIN($E908)+'v1 Frame'!X$3*SIN($C908)*COS($E908),"")</f>
        <is>
          <t/>
        </is>
      </c>
      <c r="AC908" s="8" t="inlineStr">
        <f aca="false">IF(A908&lt;&gt;"",$H908+'v1 Frame'!W$3*COS($E908)-'v1 Frame'!X$3*SIN($E908),"")</f>
        <is>
          <t/>
        </is>
      </c>
      <c r="AD908" s="8" t="inlineStr">
        <f aca="false">IF(A908&lt;&gt;"",$I908-'v1 Frame'!V$3*SIN($C908)+'v1 Frame'!W$3*COS($C908)*SIN($E908)+'v1 Frame'!X$3*COS($C908)*COS($E908),"")</f>
        <is>
          <t/>
        </is>
      </c>
      <c r="AE908" s="25" t="inlineStr">
        <f aca="false">IF(A908&lt;&gt;"",$G908+'v1 Frame'!Y$3*COS($C908)+'v1 Frame'!Z$3*SIN($C908)*SIN($E908)+'v1 Frame'!AA$3*SIN($C908)*COS($E908),"")</f>
        <is>
          <t/>
        </is>
      </c>
      <c r="AF908" s="25" t="inlineStr">
        <f aca="false">IF(A908&lt;&gt;"",$H908+'v1 Frame'!Z$3*COS($E908)-'v1 Frame'!AA$3*SIN($E908),"")</f>
        <is>
          <t/>
        </is>
      </c>
      <c r="AG908" s="25" t="inlineStr">
        <f aca="false">IF(A908&lt;&gt;"",$I908-'v1 Frame'!Y$3*SIN($C908)+'v1 Frame'!Z$3*COS($C908)*SIN($E908)+'v1 Frame'!AA$3*COS($C908)*COS($E908),"")</f>
        <is>
          <t/>
        </is>
      </c>
      <c r="AH908" s="8" t="inlineStr">
        <f aca="false">IF(A908&lt;&gt;"",SQRT(SUMSQ(G908:I908)),"")</f>
        <is>
          <t/>
        </is>
      </c>
      <c r="AI908" s="8" t="inlineStr">
        <f aca="false">IF(A908&lt;&gt;"",IF(AH908&lt;&gt;0,ACOS(I908/AH908),0),"")</f>
        <is>
          <t/>
        </is>
      </c>
      <c r="AJ908" s="8" t="inlineStr">
        <f aca="false">IF(A908&lt;&gt;"",DEGREES(AI908),"")</f>
        <is>
          <t/>
        </is>
      </c>
      <c r="AK908" s="8" t="inlineStr">
        <f aca="false">IF(A908&lt;&gt;"",IF(OR(G908&lt;&gt;0,H908&lt;&gt;0),ATAN2(G908,H908),0),"")</f>
        <is>
          <t/>
        </is>
      </c>
      <c r="AL908" s="8" t="inlineStr">
        <f aca="false">IF(A908&lt;&gt;"",DEGREES(AK908),"")</f>
        <is>
          <t/>
        </is>
      </c>
      <c r="AM908" s="8" t="inlineStr">
        <f aca="false">IF(A908&lt;&gt;"",SQRT(SUMSQ(J908:L908)),"")</f>
        <is>
          <t/>
        </is>
      </c>
      <c r="AN908" s="8" t="inlineStr">
        <f aca="false">IF(A908&lt;&gt;"",IF(AM908&lt;&gt;0,ACOS(L908/AM908),0),"")</f>
        <is>
          <t/>
        </is>
      </c>
      <c r="AO908" s="8" t="inlineStr">
        <f aca="false">IF(A908&lt;&gt;"",DEGREES(AN908),"")</f>
        <is>
          <t/>
        </is>
      </c>
      <c r="AP908" s="8" t="inlineStr">
        <f aca="false">IF(A908&lt;&gt;"",IF(OR(J908&lt;&gt;0,K908&lt;&gt;0),ATAN2(J908,K908),0),"")</f>
        <is>
          <t/>
        </is>
      </c>
      <c r="AQ908" s="8" t="inlineStr">
        <f aca="false">IF(A908&lt;&gt;"",DEGREES(AP908),"")</f>
        <is>
          <t/>
        </is>
      </c>
      <c r="AR908" s="8" t="inlineStr">
        <f aca="false">IF(A908&lt;&gt;"",SQRT(SUMSQ(M908:O908)),"")</f>
        <is>
          <t/>
        </is>
      </c>
      <c r="AS908" s="8" t="inlineStr">
        <f aca="false">IF(A908&lt;&gt;"",IF(AR908&lt;&gt;0,ACOS(O908/AR908),0),"")</f>
        <is>
          <t/>
        </is>
      </c>
      <c r="AT908" s="8" t="inlineStr">
        <f aca="false">IF(A908&lt;&gt;"",DEGREES(AS908),"")</f>
        <is>
          <t/>
        </is>
      </c>
      <c r="AU908" s="8" t="inlineStr">
        <f aca="false">IF(A908&lt;&gt;"",IF(OR(M908&lt;&gt;0,N908&lt;&gt;0),ATAN2(M908,N908),0),"")</f>
        <is>
          <t/>
        </is>
      </c>
      <c r="AV908" s="8" t="inlineStr">
        <f aca="false">IF(A908&lt;&gt;"",DEGREES(AU908),"")</f>
        <is>
          <t/>
        </is>
      </c>
      <c r="AW908" s="8" t="inlineStr">
        <f aca="false">IF(A908&lt;&gt;"",SQRT(SUMSQ(P908:R908)),"")</f>
        <is>
          <t/>
        </is>
      </c>
      <c r="AX908" s="8" t="inlineStr">
        <f aca="false">IF(A908&lt;&gt;"",IF(AW908&lt;&gt;0,ACOS(R908/AW908),0),"")</f>
        <is>
          <t/>
        </is>
      </c>
      <c r="AY908" s="8" t="inlineStr">
        <f aca="false">IF(A908&lt;&gt;"",DEGREES(AX908),"")</f>
        <is>
          <t/>
        </is>
      </c>
      <c r="AZ908" s="8" t="inlineStr">
        <f aca="false">IF(A908&lt;&gt;"",IF(OR(P908&lt;&gt;0,Q908&lt;&gt;0),ATAN2(P908,Q908),0),"")</f>
        <is>
          <t/>
        </is>
      </c>
      <c r="BA908" s="8" t="inlineStr">
        <f aca="false">IF(A908&lt;&gt;"",DEGREES(AZ908),"")</f>
        <is>
          <t/>
        </is>
      </c>
      <c r="BB908" s="8" t="inlineStr">
        <f aca="false">IF(A908&lt;&gt;"",SQRT(SUMSQ(S908:U908)),"")</f>
        <is>
          <t/>
        </is>
      </c>
      <c r="BC908" s="8" t="inlineStr">
        <f aca="false">IF(A908&lt;&gt;"",IF(BB908&lt;&gt;0,ACOS(U908/BB908),0),"")</f>
        <is>
          <t/>
        </is>
      </c>
      <c r="BD908" s="8" t="inlineStr">
        <f aca="false">IF(A908&lt;&gt;"",DEGREES(BC908),"")</f>
        <is>
          <t/>
        </is>
      </c>
      <c r="BE908" s="8" t="inlineStr">
        <f aca="false">IF(A908&lt;&gt;"",IF(OR(S908&lt;&gt;0,T908&lt;&gt;0),ATAN2(S908,T908),0),"")</f>
        <is>
          <t/>
        </is>
      </c>
      <c r="BF908" s="8" t="inlineStr">
        <f aca="false">IF(A908&lt;&gt;"",DEGREES(BE908),"")</f>
        <is>
          <t/>
        </is>
      </c>
      <c r="BG908" s="8" t="inlineStr">
        <f aca="false">IF(A908&lt;&gt;"",SQRT(SUMSQ(V908:X908)),"")</f>
        <is>
          <t/>
        </is>
      </c>
      <c r="BH908" s="8" t="inlineStr">
        <f aca="false">IF(A908&lt;&gt;"",IF(BG908&lt;&gt;0,ACOS(X908/BG908),0),"")</f>
        <is>
          <t/>
        </is>
      </c>
      <c r="BI908" s="8" t="inlineStr">
        <f aca="false">IF(A908&lt;&gt;"",DEGREES(BH908),"")</f>
        <is>
          <t/>
        </is>
      </c>
      <c r="BJ908" s="8" t="inlineStr">
        <f aca="false">IF(A908&lt;&gt;"",IF(OR(V908&lt;&gt;0,W908&lt;&gt;0),ATAN2(V908,W908),0),"")</f>
        <is>
          <t/>
        </is>
      </c>
      <c r="BK908" s="8" t="inlineStr">
        <f aca="false">IF(A908&lt;&gt;"",DEGREES(BJ908),"")</f>
        <is>
          <t/>
        </is>
      </c>
      <c r="BL908" s="8" t="inlineStr">
        <f aca="false">IF(A908&lt;&gt;"",SQRT(SUMSQ(Y908:AA908)),"")</f>
        <is>
          <t/>
        </is>
      </c>
      <c r="BM908" s="8" t="inlineStr">
        <f aca="false">IF(A908&lt;&gt;"",IF(BL908&lt;&gt;0,ACOS(AA908/BL908),0),"")</f>
        <is>
          <t/>
        </is>
      </c>
      <c r="BN908" s="8" t="inlineStr">
        <f aca="false">IF(A908&lt;&gt;"",DEGREES(BM908),"")</f>
        <is>
          <t/>
        </is>
      </c>
      <c r="BO908" s="8" t="inlineStr">
        <f aca="false">IF(A908&lt;&gt;"",IF(OR(Y908&lt;&gt;0,Z908&lt;&gt;0),ATAN2(Y908,Z908),0),"")</f>
        <is>
          <t/>
        </is>
      </c>
      <c r="BP908" s="8" t="inlineStr">
        <f aca="false">IF(A908&lt;&gt;"",DEGREES(BO908),"")</f>
        <is>
          <t/>
        </is>
      </c>
      <c r="BQ908" s="8" t="inlineStr">
        <f aca="false">IF(A908&lt;&gt;"",SQRT(SUMSQ(AB908:AD908)),"")</f>
        <is>
          <t/>
        </is>
      </c>
      <c r="BR908" s="8" t="inlineStr">
        <f aca="false">IF(A908&lt;&gt;"",IF(BQ908&lt;&gt;0,ACOS(AD908/BQ908),0),"")</f>
        <is>
          <t/>
        </is>
      </c>
      <c r="BS908" s="8" t="inlineStr">
        <f aca="false">IF(A908&lt;&gt;"",DEGREES(BR908),"")</f>
        <is>
          <t/>
        </is>
      </c>
      <c r="BT908" s="8" t="inlineStr">
        <f aca="false">IF(A908&lt;&gt;"",IF(OR(AB908&lt;&gt;0,AC908&lt;&gt;0),ATAN2(AB908,AC908),0),"")</f>
        <is>
          <t/>
        </is>
      </c>
      <c r="BU908" s="8" t="inlineStr">
        <f aca="false">IF(A908&lt;&gt;"",DEGREES(BT908),"")</f>
        <is>
          <t/>
        </is>
      </c>
      <c r="BV908" s="8" t="inlineStr">
        <f aca="false">IF(A908&lt;&gt;"",SQRT(SUMSQ(AE908:AG908)),"")</f>
        <is>
          <t/>
        </is>
      </c>
      <c r="BW908" s="8" t="inlineStr">
        <f aca="false">IF(A908&lt;&gt;"",IF(BV908&lt;&gt;0,ACOS(AG908/BV908),0),"")</f>
        <is>
          <t/>
        </is>
      </c>
      <c r="BX908" s="8" t="inlineStr">
        <f aca="false">IF(A908&lt;&gt;"",DEGREES(BW908),"")</f>
        <is>
          <t/>
        </is>
      </c>
      <c r="BY908" s="8" t="inlineStr">
        <f aca="false">IF(A908&lt;&gt;"",IF(OR(AF908&lt;&gt;0,AG908&lt;&gt;0),ATAN2(AF908,AG908),0),"")</f>
        <is>
          <t/>
        </is>
      </c>
      <c r="BZ908" s="8" t="inlineStr">
        <f aca="false">IF(A908&lt;&gt;"",DEGREES(BY908),"")</f>
        <is>
          <t/>
        </is>
      </c>
      <c r="CA908" s="0" t="inlineStr">
        <f aca="false">IF(A908&lt;&gt;"",IF(AND(AI908&lt;Parameters!$B$11,AI908&gt;Parameters!$B$12,AN908&lt;Parameters!$B$11,AN908&gt;Parameters!$B$12,AS908&lt;Parameters!$B$11,AS908&gt;Parameters!$B$12,AX908&lt;Parameters!$B$11,AX908&gt;Parameters!$B$12,BC908&lt;Parameters!$B$11,BC908&gt;Parameters!$B$12,BM908&lt;Parameters!$B$11,BM908&gt;Parameters!$B$12,BR908&lt;Parameters!$B$11,BR908&gt;Parameters!$B$12,BW908&lt;Parameters!$B$11,BW908&gt;Parameters!$B$12),1,0),"")</f>
        <is>
          <t/>
        </is>
      </c>
      <c r="CB908" s="0" t="inlineStr">
        <f aca="false">IF(A908&lt;&gt;"",IF(OR(AI908&lt;Parameters!$B$12,AI908&gt;Parameters!$B$11),0,1),"")</f>
        <is>
          <t/>
        </is>
      </c>
      <c r="CC908" s="0" t="inlineStr">
        <f aca="false">IF(A908&lt;&gt;"",IF(OR(AN908&lt;Parameters!$B$12,AN908&gt;Parameters!$B$11),0,1),"")</f>
        <is>
          <t/>
        </is>
      </c>
      <c r="CD908" s="0" t="inlineStr">
        <f aca="false">IF(A908&lt;&gt;"",IF(OR(AS908&lt;Parameters!$B$12,AS908&gt;Parameters!$B$11),0,1),"")</f>
        <is>
          <t/>
        </is>
      </c>
      <c r="CE908" s="0" t="inlineStr">
        <f aca="false">IF(A908&lt;&gt;"",IF(OR(AX908&lt;Parameters!$B$12,AX908&gt;Parameters!$B$11),0,1),"")</f>
        <is>
          <t/>
        </is>
      </c>
      <c r="CF908" s="0" t="inlineStr">
        <f aca="false">IF(A908&lt;&gt;"",IF(OR(BC908&lt;Parameters!$B$12,BC908&gt;Parameters!$B$11),0,1),"")</f>
        <is>
          <t/>
        </is>
      </c>
      <c r="CG908" s="0" t="inlineStr">
        <f aca="false">IF(A908&lt;&gt;"",IF(OR(BH908&lt;Parameters!$B$12,BH908&gt;Parameters!$B$11),0,1),"")</f>
        <is>
          <t/>
        </is>
      </c>
      <c r="CH908" s="0" t="inlineStr">
        <f aca="false">IF(A908&lt;&gt;"",IF(OR(BM908&lt;Parameters!$B$12,BM908&gt;Parameters!$B$11),0,1),"")</f>
        <is>
          <t/>
        </is>
      </c>
      <c r="CI908" s="0" t="inlineStr">
        <f aca="false">IF(A908&lt;&gt;"",IF(OR(BR908&lt;Parameters!$B$12,BR908&gt;Parameters!$B$11),0,1),"")</f>
        <is>
          <t/>
        </is>
      </c>
      <c r="CJ908" s="0" t="inlineStr">
        <f aca="false">IF(A908&lt;&gt;"",IF(OR(BW908&lt;Parameters!$B$12,BW908&gt;Parameters!$B$11),0,1),"")</f>
        <is>
          <t/>
        </is>
      </c>
      <c r="CK908" s="26" t="inlineStr">
        <f aca="false">IF(A908&lt;&gt;"",SUM(CB908:CJ908)/9,"")</f>
        <is>
          <t/>
        </is>
      </c>
      <c r="CL908" s="0" t="inlineStr">
        <f aca="false">IF(A908&lt;&gt;"",CK908*9,"")</f>
        <is>
          <t/>
        </is>
      </c>
      <c r="CM908" s="8" t="inlineStr">
        <f aca="false">IF(A908&lt;&gt;"",TEXT(B908,CM$2)&amp;" "&amp;TEXT(A908,CM$2),"")</f>
        <is>
          <t/>
        </is>
      </c>
    </row>
    <row r="909" customFormat="false" ht="15" hidden="false" customHeight="false" outlineLevel="0" collapsed="false">
      <c r="A909" s="0" t="inlineStr">
        <f aca="false">IF(OR(B908&lt;Parameters!$K$12,A908&lt;Parameters!$K$12),IF(A908&lt;Parameters!$K$12,A908+1,0),"")</f>
        <is>
          <t/>
        </is>
      </c>
      <c r="B909" s="0" t="inlineStr">
        <f aca="false">IF(A909&lt;&gt;"",IF(A909=0,B908+1,B908),"")</f>
        <is>
          <t/>
        </is>
      </c>
      <c r="C909" s="24" t="inlineStr">
        <f aca="false">IF(A909&lt;&gt;"",-_phi*(A909+0.5),"")</f>
        <is>
          <t/>
        </is>
      </c>
      <c r="D909" s="8" t="inlineStr">
        <f aca="false">IF(A909&lt;&gt;"",DEGREES(C909),"")</f>
        <is>
          <t/>
        </is>
      </c>
      <c r="E909" s="24" t="inlineStr">
        <f aca="false">IF(A909&lt;&gt;"",_phi*(B909+0.5),"")</f>
        <is>
          <t/>
        </is>
      </c>
      <c r="F909" s="8" t="inlineStr">
        <f aca="false">IF(A909&lt;&gt;"",DEGREES(E909),"")</f>
        <is>
          <t/>
        </is>
      </c>
      <c r="G909" s="8" t="inlineStr">
        <f aca="false">IF(A909&lt;&gt;"",LOOKUP(A909,h!$A$3:$A$30,h!$D$3:$D$30),"")</f>
        <is>
          <t/>
        </is>
      </c>
      <c r="H909" s="8" t="inlineStr">
        <f aca="false">IF(A909&lt;&gt;"",LOOKUP(B909,h!$A$3:$A$30,h!$D$3:$D$30),"")</f>
        <is>
          <t/>
        </is>
      </c>
      <c r="I909" s="8" t="inlineStr">
        <f aca="false">IF(A909&lt;&gt;"",_zif,"")</f>
        <is>
          <t/>
        </is>
      </c>
      <c r="J909" s="8" t="inlineStr">
        <f aca="false">IF(A909&lt;&gt;"",$G909+'v1 Frame'!D$3*COS($C909)+'v1 Frame'!E$3*SIN($C909)*SIN($E909)+'v1 Frame'!F$3*SIN($C909)*COS($E909),"")</f>
        <is>
          <t/>
        </is>
      </c>
      <c r="K909" s="8" t="inlineStr">
        <f aca="false">IF(A909&lt;&gt;"",$H909+'v1 Frame'!E$3*COS($E909)-'v1 Frame'!F$3*SIN($E909),"")</f>
        <is>
          <t/>
        </is>
      </c>
      <c r="L909" s="8" t="inlineStr">
        <f aca="false">IF(A909&lt;&gt;"",$I909-'v1 Frame'!D$3*SIN($C909)+'v1 Frame'!E$3*COS($C909)*SIN($E909)+'v1 Frame'!F$3*COS($C909)*COS($E909),"")</f>
        <is>
          <t/>
        </is>
      </c>
      <c r="M909" s="8" t="inlineStr">
        <f aca="false">IF(A909&lt;&gt;"",$G909+'v1 Frame'!G$3*COS($C909)+'v1 Frame'!H$3*SIN($C909)*SIN($E909)+'v1 Frame'!I$3*SIN($C909)*COS($E909),"")</f>
        <is>
          <t/>
        </is>
      </c>
      <c r="N909" s="8" t="inlineStr">
        <f aca="false">IF(A909&lt;&gt;"",$H909+'v1 Frame'!H$3*COS($E909)-'v1 Frame'!I$3*SIN($E909),"")</f>
        <is>
          <t/>
        </is>
      </c>
      <c r="O909" s="8" t="inlineStr">
        <f aca="false">IF(A909&lt;&gt;"",$I909-'v1 Frame'!G$3*SIN($C909)+'v1 Frame'!H$3*COS($C909)*SIN($E909)+'v1 Frame'!I$3*COS($C909)*COS($E909),"")</f>
        <is>
          <t/>
        </is>
      </c>
      <c r="P909" s="8" t="inlineStr">
        <f aca="false">IF(A909&lt;&gt;"",$G909+'v1 Frame'!J$3*COS($C909)+'v1 Frame'!K$3*SIN($C909)*SIN($E909)+'v1 Frame'!L$3*SIN($C909)*COS($E909),"")</f>
        <is>
          <t/>
        </is>
      </c>
      <c r="Q909" s="8" t="inlineStr">
        <f aca="false">IF(A909&lt;&gt;"",$H909+'v1 Frame'!K$3*COS($E909)-'v1 Frame'!L$3*SIN($E909),"")</f>
        <is>
          <t/>
        </is>
      </c>
      <c r="R909" s="8" t="inlineStr">
        <f aca="false">IF(A909&lt;&gt;"",$I909-'v1 Frame'!J$3*SIN($C909)+'v1 Frame'!K$3*COS($C909)*SIN($E909)+'v1 Frame'!L$3*COS($C909)*COS($E909),"")</f>
        <is>
          <t/>
        </is>
      </c>
      <c r="S909" s="8" t="inlineStr">
        <f aca="false">IF(A909&lt;&gt;"",$G909+'v1 Frame'!M$3*COS($C909)+'v1 Frame'!N$3*SIN($C909)*SIN($E909)+'v1 Frame'!O$3*SIN($C909)*COS($E909),"")</f>
        <is>
          <t/>
        </is>
      </c>
      <c r="T909" s="8" t="inlineStr">
        <f aca="false">IF(A909&lt;&gt;"",$H909+'v1 Frame'!N$3*COS($E909)-'v1 Frame'!O$3*SIN($E909),"")</f>
        <is>
          <t/>
        </is>
      </c>
      <c r="U909" s="8" t="inlineStr">
        <f aca="false">IF(A909&lt;&gt;"",$I909-'v1 Frame'!M$3*SIN($C909)+'v1 Frame'!N$3*COS($C909)*SIN($E909)+'v1 Frame'!O$3*COS($C909)*COS($E909),"")</f>
        <is>
          <t/>
        </is>
      </c>
      <c r="V909" s="8" t="inlineStr">
        <f aca="false">IF(A909&lt;&gt;"",$G909+'v1 Frame'!P$3*COS($C909)+'v1 Frame'!Q$3*SIN($C909)*SIN($E909)+'v1 Frame'!R$3*SIN($C909)*COS($E909),"")</f>
        <is>
          <t/>
        </is>
      </c>
      <c r="W909" s="8" t="inlineStr">
        <f aca="false">IF(A909&lt;&gt;"",$H909+'v1 Frame'!Q$3*COS($E909)-'v1 Frame'!R$3*SIN($E909),"")</f>
        <is>
          <t/>
        </is>
      </c>
      <c r="X909" s="8" t="inlineStr">
        <f aca="false">IF(A909&lt;&gt;"",$I909-'v1 Frame'!P$3*SIN($C909)+'v1 Frame'!Q$3*COS($C909)*SIN($E909)+'v1 Frame'!R$3*COS($C909)*COS($E909),"")</f>
        <is>
          <t/>
        </is>
      </c>
      <c r="Y909" s="8" t="inlineStr">
        <f aca="false">IF(A909&lt;&gt;"",$G909+'v1 Frame'!S$3*COS($C909)+'v1 Frame'!T$3*SIN($C909)*SIN($E909)+'v1 Frame'!U$3*SIN($C909)*COS($E909),"")</f>
        <is>
          <t/>
        </is>
      </c>
      <c r="Z909" s="8" t="inlineStr">
        <f aca="false">IF(A909&lt;&gt;"",$H909+'v1 Frame'!T$3*COS($E909)-'v1 Frame'!U$3*SIN($E909),"")</f>
        <is>
          <t/>
        </is>
      </c>
      <c r="AA909" s="8" t="inlineStr">
        <f aca="false">IF(A909&lt;&gt;"",$I909-'v1 Frame'!S$3*SIN($C909)+'v1 Frame'!T$3*COS($C909)*SIN($E909)+'v1 Frame'!U$3*COS($C909)*COS($E909),"")</f>
        <is>
          <t/>
        </is>
      </c>
      <c r="AB909" s="8" t="inlineStr">
        <f aca="false">IF(A909&lt;&gt;"",$G909+'v1 Frame'!V$3*COS($C909)+'v1 Frame'!W$3*SIN($C909)*SIN($E909)+'v1 Frame'!X$3*SIN($C909)*COS($E909),"")</f>
        <is>
          <t/>
        </is>
      </c>
      <c r="AC909" s="8" t="inlineStr">
        <f aca="false">IF(A909&lt;&gt;"",$H909+'v1 Frame'!W$3*COS($E909)-'v1 Frame'!X$3*SIN($E909),"")</f>
        <is>
          <t/>
        </is>
      </c>
      <c r="AD909" s="8" t="inlineStr">
        <f aca="false">IF(A909&lt;&gt;"",$I909-'v1 Frame'!V$3*SIN($C909)+'v1 Frame'!W$3*COS($C909)*SIN($E909)+'v1 Frame'!X$3*COS($C909)*COS($E909),"")</f>
        <is>
          <t/>
        </is>
      </c>
      <c r="AE909" s="25" t="inlineStr">
        <f aca="false">IF(A909&lt;&gt;"",$G909+'v1 Frame'!Y$3*COS($C909)+'v1 Frame'!Z$3*SIN($C909)*SIN($E909)+'v1 Frame'!AA$3*SIN($C909)*COS($E909),"")</f>
        <is>
          <t/>
        </is>
      </c>
      <c r="AF909" s="25" t="inlineStr">
        <f aca="false">IF(A909&lt;&gt;"",$H909+'v1 Frame'!Z$3*COS($E909)-'v1 Frame'!AA$3*SIN($E909),"")</f>
        <is>
          <t/>
        </is>
      </c>
      <c r="AG909" s="25" t="inlineStr">
        <f aca="false">IF(A909&lt;&gt;"",$I909-'v1 Frame'!Y$3*SIN($C909)+'v1 Frame'!Z$3*COS($C909)*SIN($E909)+'v1 Frame'!AA$3*COS($C909)*COS($E909),"")</f>
        <is>
          <t/>
        </is>
      </c>
      <c r="AH909" s="8" t="inlineStr">
        <f aca="false">IF(A909&lt;&gt;"",SQRT(SUMSQ(G909:I909)),"")</f>
        <is>
          <t/>
        </is>
      </c>
      <c r="AI909" s="8" t="inlineStr">
        <f aca="false">IF(A909&lt;&gt;"",IF(AH909&lt;&gt;0,ACOS(I909/AH909),0),"")</f>
        <is>
          <t/>
        </is>
      </c>
      <c r="AJ909" s="8" t="inlineStr">
        <f aca="false">IF(A909&lt;&gt;"",DEGREES(AI909),"")</f>
        <is>
          <t/>
        </is>
      </c>
      <c r="AK909" s="8" t="inlineStr">
        <f aca="false">IF(A909&lt;&gt;"",IF(OR(G909&lt;&gt;0,H909&lt;&gt;0),ATAN2(G909,H909),0),"")</f>
        <is>
          <t/>
        </is>
      </c>
      <c r="AL909" s="8" t="inlineStr">
        <f aca="false">IF(A909&lt;&gt;"",DEGREES(AK909),"")</f>
        <is>
          <t/>
        </is>
      </c>
      <c r="AM909" s="8" t="inlineStr">
        <f aca="false">IF(A909&lt;&gt;"",SQRT(SUMSQ(J909:L909)),"")</f>
        <is>
          <t/>
        </is>
      </c>
      <c r="AN909" s="8" t="inlineStr">
        <f aca="false">IF(A909&lt;&gt;"",IF(AM909&lt;&gt;0,ACOS(L909/AM909),0),"")</f>
        <is>
          <t/>
        </is>
      </c>
      <c r="AO909" s="8" t="inlineStr">
        <f aca="false">IF(A909&lt;&gt;"",DEGREES(AN909),"")</f>
        <is>
          <t/>
        </is>
      </c>
      <c r="AP909" s="8" t="inlineStr">
        <f aca="false">IF(A909&lt;&gt;"",IF(OR(J909&lt;&gt;0,K909&lt;&gt;0),ATAN2(J909,K909),0),"")</f>
        <is>
          <t/>
        </is>
      </c>
      <c r="AQ909" s="8" t="inlineStr">
        <f aca="false">IF(A909&lt;&gt;"",DEGREES(AP909),"")</f>
        <is>
          <t/>
        </is>
      </c>
      <c r="AR909" s="8" t="inlineStr">
        <f aca="false">IF(A909&lt;&gt;"",SQRT(SUMSQ(M909:O909)),"")</f>
        <is>
          <t/>
        </is>
      </c>
      <c r="AS909" s="8" t="inlineStr">
        <f aca="false">IF(A909&lt;&gt;"",IF(AR909&lt;&gt;0,ACOS(O909/AR909),0),"")</f>
        <is>
          <t/>
        </is>
      </c>
      <c r="AT909" s="8" t="inlineStr">
        <f aca="false">IF(A909&lt;&gt;"",DEGREES(AS909),"")</f>
        <is>
          <t/>
        </is>
      </c>
      <c r="AU909" s="8" t="inlineStr">
        <f aca="false">IF(A909&lt;&gt;"",IF(OR(M909&lt;&gt;0,N909&lt;&gt;0),ATAN2(M909,N909),0),"")</f>
        <is>
          <t/>
        </is>
      </c>
      <c r="AV909" s="8" t="inlineStr">
        <f aca="false">IF(A909&lt;&gt;"",DEGREES(AU909),"")</f>
        <is>
          <t/>
        </is>
      </c>
      <c r="AW909" s="8" t="inlineStr">
        <f aca="false">IF(A909&lt;&gt;"",SQRT(SUMSQ(P909:R909)),"")</f>
        <is>
          <t/>
        </is>
      </c>
      <c r="AX909" s="8" t="inlineStr">
        <f aca="false">IF(A909&lt;&gt;"",IF(AW909&lt;&gt;0,ACOS(R909/AW909),0),"")</f>
        <is>
          <t/>
        </is>
      </c>
      <c r="AY909" s="8" t="inlineStr">
        <f aca="false">IF(A909&lt;&gt;"",DEGREES(AX909),"")</f>
        <is>
          <t/>
        </is>
      </c>
      <c r="AZ909" s="8" t="inlineStr">
        <f aca="false">IF(A909&lt;&gt;"",IF(OR(P909&lt;&gt;0,Q909&lt;&gt;0),ATAN2(P909,Q909),0),"")</f>
        <is>
          <t/>
        </is>
      </c>
      <c r="BA909" s="8" t="inlineStr">
        <f aca="false">IF(A909&lt;&gt;"",DEGREES(AZ909),"")</f>
        <is>
          <t/>
        </is>
      </c>
      <c r="BB909" s="8" t="inlineStr">
        <f aca="false">IF(A909&lt;&gt;"",SQRT(SUMSQ(S909:U909)),"")</f>
        <is>
          <t/>
        </is>
      </c>
      <c r="BC909" s="8" t="inlineStr">
        <f aca="false">IF(A909&lt;&gt;"",IF(BB909&lt;&gt;0,ACOS(U909/BB909),0),"")</f>
        <is>
          <t/>
        </is>
      </c>
      <c r="BD909" s="8" t="inlineStr">
        <f aca="false">IF(A909&lt;&gt;"",DEGREES(BC909),"")</f>
        <is>
          <t/>
        </is>
      </c>
      <c r="BE909" s="8" t="inlineStr">
        <f aca="false">IF(A909&lt;&gt;"",IF(OR(S909&lt;&gt;0,T909&lt;&gt;0),ATAN2(S909,T909),0),"")</f>
        <is>
          <t/>
        </is>
      </c>
      <c r="BF909" s="8" t="inlineStr">
        <f aca="false">IF(A909&lt;&gt;"",DEGREES(BE909),"")</f>
        <is>
          <t/>
        </is>
      </c>
      <c r="BG909" s="8" t="inlineStr">
        <f aca="false">IF(A909&lt;&gt;"",SQRT(SUMSQ(V909:X909)),"")</f>
        <is>
          <t/>
        </is>
      </c>
      <c r="BH909" s="8" t="inlineStr">
        <f aca="false">IF(A909&lt;&gt;"",IF(BG909&lt;&gt;0,ACOS(X909/BG909),0),"")</f>
        <is>
          <t/>
        </is>
      </c>
      <c r="BI909" s="8" t="inlineStr">
        <f aca="false">IF(A909&lt;&gt;"",DEGREES(BH909),"")</f>
        <is>
          <t/>
        </is>
      </c>
      <c r="BJ909" s="8" t="inlineStr">
        <f aca="false">IF(A909&lt;&gt;"",IF(OR(V909&lt;&gt;0,W909&lt;&gt;0),ATAN2(V909,W909),0),"")</f>
        <is>
          <t/>
        </is>
      </c>
      <c r="BK909" s="8" t="inlineStr">
        <f aca="false">IF(A909&lt;&gt;"",DEGREES(BJ909),"")</f>
        <is>
          <t/>
        </is>
      </c>
      <c r="BL909" s="8" t="inlineStr">
        <f aca="false">IF(A909&lt;&gt;"",SQRT(SUMSQ(Y909:AA909)),"")</f>
        <is>
          <t/>
        </is>
      </c>
      <c r="BM909" s="8" t="inlineStr">
        <f aca="false">IF(A909&lt;&gt;"",IF(BL909&lt;&gt;0,ACOS(AA909/BL909),0),"")</f>
        <is>
          <t/>
        </is>
      </c>
      <c r="BN909" s="8" t="inlineStr">
        <f aca="false">IF(A909&lt;&gt;"",DEGREES(BM909),"")</f>
        <is>
          <t/>
        </is>
      </c>
      <c r="BO909" s="8" t="inlineStr">
        <f aca="false">IF(A909&lt;&gt;"",IF(OR(Y909&lt;&gt;0,Z909&lt;&gt;0),ATAN2(Y909,Z909),0),"")</f>
        <is>
          <t/>
        </is>
      </c>
      <c r="BP909" s="8" t="inlineStr">
        <f aca="false">IF(A909&lt;&gt;"",DEGREES(BO909),"")</f>
        <is>
          <t/>
        </is>
      </c>
      <c r="BQ909" s="8" t="inlineStr">
        <f aca="false">IF(A909&lt;&gt;"",SQRT(SUMSQ(AB909:AD909)),"")</f>
        <is>
          <t/>
        </is>
      </c>
      <c r="BR909" s="8" t="inlineStr">
        <f aca="false">IF(A909&lt;&gt;"",IF(BQ909&lt;&gt;0,ACOS(AD909/BQ909),0),"")</f>
        <is>
          <t/>
        </is>
      </c>
      <c r="BS909" s="8" t="inlineStr">
        <f aca="false">IF(A909&lt;&gt;"",DEGREES(BR909),"")</f>
        <is>
          <t/>
        </is>
      </c>
      <c r="BT909" s="8" t="inlineStr">
        <f aca="false">IF(A909&lt;&gt;"",IF(OR(AB909&lt;&gt;0,AC909&lt;&gt;0),ATAN2(AB909,AC909),0),"")</f>
        <is>
          <t/>
        </is>
      </c>
      <c r="BU909" s="8" t="inlineStr">
        <f aca="false">IF(A909&lt;&gt;"",DEGREES(BT909),"")</f>
        <is>
          <t/>
        </is>
      </c>
      <c r="BV909" s="8" t="inlineStr">
        <f aca="false">IF(A909&lt;&gt;"",SQRT(SUMSQ(AE909:AG909)),"")</f>
        <is>
          <t/>
        </is>
      </c>
      <c r="BW909" s="8" t="inlineStr">
        <f aca="false">IF(A909&lt;&gt;"",IF(BV909&lt;&gt;0,ACOS(AG909/BV909),0),"")</f>
        <is>
          <t/>
        </is>
      </c>
      <c r="BX909" s="8" t="inlineStr">
        <f aca="false">IF(A909&lt;&gt;"",DEGREES(BW909),"")</f>
        <is>
          <t/>
        </is>
      </c>
      <c r="BY909" s="8" t="inlineStr">
        <f aca="false">IF(A909&lt;&gt;"",IF(OR(AF909&lt;&gt;0,AG909&lt;&gt;0),ATAN2(AF909,AG909),0),"")</f>
        <is>
          <t/>
        </is>
      </c>
      <c r="BZ909" s="8" t="inlineStr">
        <f aca="false">IF(A909&lt;&gt;"",DEGREES(BY909),"")</f>
        <is>
          <t/>
        </is>
      </c>
      <c r="CA909" s="0" t="inlineStr">
        <f aca="false">IF(A909&lt;&gt;"",IF(AND(AI909&lt;Parameters!$B$11,AI909&gt;Parameters!$B$12,AN909&lt;Parameters!$B$11,AN909&gt;Parameters!$B$12,AS909&lt;Parameters!$B$11,AS909&gt;Parameters!$B$12,AX909&lt;Parameters!$B$11,AX909&gt;Parameters!$B$12,BC909&lt;Parameters!$B$11,BC909&gt;Parameters!$B$12,BM909&lt;Parameters!$B$11,BM909&gt;Parameters!$B$12,BR909&lt;Parameters!$B$11,BR909&gt;Parameters!$B$12,BW909&lt;Parameters!$B$11,BW909&gt;Parameters!$B$12),1,0),"")</f>
        <is>
          <t/>
        </is>
      </c>
      <c r="CB909" s="0" t="inlineStr">
        <f aca="false">IF(A909&lt;&gt;"",IF(OR(AI909&lt;Parameters!$B$12,AI909&gt;Parameters!$B$11),0,1),"")</f>
        <is>
          <t/>
        </is>
      </c>
      <c r="CC909" s="0" t="inlineStr">
        <f aca="false">IF(A909&lt;&gt;"",IF(OR(AN909&lt;Parameters!$B$12,AN909&gt;Parameters!$B$11),0,1),"")</f>
        <is>
          <t/>
        </is>
      </c>
      <c r="CD909" s="0" t="inlineStr">
        <f aca="false">IF(A909&lt;&gt;"",IF(OR(AS909&lt;Parameters!$B$12,AS909&gt;Parameters!$B$11),0,1),"")</f>
        <is>
          <t/>
        </is>
      </c>
      <c r="CE909" s="0" t="inlineStr">
        <f aca="false">IF(A909&lt;&gt;"",IF(OR(AX909&lt;Parameters!$B$12,AX909&gt;Parameters!$B$11),0,1),"")</f>
        <is>
          <t/>
        </is>
      </c>
      <c r="CF909" s="0" t="inlineStr">
        <f aca="false">IF(A909&lt;&gt;"",IF(OR(BC909&lt;Parameters!$B$12,BC909&gt;Parameters!$B$11),0,1),"")</f>
        <is>
          <t/>
        </is>
      </c>
      <c r="CG909" s="0" t="inlineStr">
        <f aca="false">IF(A909&lt;&gt;"",IF(OR(BH909&lt;Parameters!$B$12,BH909&gt;Parameters!$B$11),0,1),"")</f>
        <is>
          <t/>
        </is>
      </c>
      <c r="CH909" s="0" t="inlineStr">
        <f aca="false">IF(A909&lt;&gt;"",IF(OR(BM909&lt;Parameters!$B$12,BM909&gt;Parameters!$B$11),0,1),"")</f>
        <is>
          <t/>
        </is>
      </c>
      <c r="CI909" s="0" t="inlineStr">
        <f aca="false">IF(A909&lt;&gt;"",IF(OR(BR909&lt;Parameters!$B$12,BR909&gt;Parameters!$B$11),0,1),"")</f>
        <is>
          <t/>
        </is>
      </c>
      <c r="CJ909" s="0" t="inlineStr">
        <f aca="false">IF(A909&lt;&gt;"",IF(OR(BW909&lt;Parameters!$B$12,BW909&gt;Parameters!$B$11),0,1),"")</f>
        <is>
          <t/>
        </is>
      </c>
      <c r="CK909" s="26" t="inlineStr">
        <f aca="false">IF(A909&lt;&gt;"",SUM(CB909:CJ909)/9,"")</f>
        <is>
          <t/>
        </is>
      </c>
      <c r="CL909" s="0" t="inlineStr">
        <f aca="false">IF(A909&lt;&gt;"",CK909*9,"")</f>
        <is>
          <t/>
        </is>
      </c>
      <c r="CM909" s="8" t="inlineStr">
        <f aca="false">IF(A909&lt;&gt;"",TEXT(B909,CM$2)&amp;" "&amp;TEXT(A909,CM$2),"")</f>
        <is>
          <t/>
        </is>
      </c>
    </row>
    <row r="910" customFormat="false" ht="15" hidden="false" customHeight="false" outlineLevel="0" collapsed="false">
      <c r="A910" s="0" t="inlineStr">
        <f aca="false">IF(OR(B909&lt;Parameters!$K$12,A909&lt;Parameters!$K$12),IF(A909&lt;Parameters!$K$12,A909+1,0),"")</f>
        <is>
          <t/>
        </is>
      </c>
      <c r="B910" s="0" t="inlineStr">
        <f aca="false">IF(A910&lt;&gt;"",IF(A910=0,B909+1,B909),"")</f>
        <is>
          <t/>
        </is>
      </c>
      <c r="C910" s="24" t="inlineStr">
        <f aca="false">IF(A910&lt;&gt;"",-_phi*(A910+0.5),"")</f>
        <is>
          <t/>
        </is>
      </c>
      <c r="D910" s="8" t="inlineStr">
        <f aca="false">IF(A910&lt;&gt;"",DEGREES(C910),"")</f>
        <is>
          <t/>
        </is>
      </c>
      <c r="E910" s="24" t="inlineStr">
        <f aca="false">IF(A910&lt;&gt;"",_phi*(B910+0.5),"")</f>
        <is>
          <t/>
        </is>
      </c>
      <c r="F910" s="8" t="inlineStr">
        <f aca="false">IF(A910&lt;&gt;"",DEGREES(E910),"")</f>
        <is>
          <t/>
        </is>
      </c>
      <c r="G910" s="8" t="inlineStr">
        <f aca="false">IF(A910&lt;&gt;"",LOOKUP(A910,h!$A$3:$A$30,h!$D$3:$D$30),"")</f>
        <is>
          <t/>
        </is>
      </c>
      <c r="H910" s="8" t="inlineStr">
        <f aca="false">IF(A910&lt;&gt;"",LOOKUP(B910,h!$A$3:$A$30,h!$D$3:$D$30),"")</f>
        <is>
          <t/>
        </is>
      </c>
      <c r="I910" s="8" t="inlineStr">
        <f aca="false">IF(A910&lt;&gt;"",_zif,"")</f>
        <is>
          <t/>
        </is>
      </c>
      <c r="J910" s="8" t="inlineStr">
        <f aca="false">IF(A910&lt;&gt;"",$G910+'v1 Frame'!D$3*COS($C910)+'v1 Frame'!E$3*SIN($C910)*SIN($E910)+'v1 Frame'!F$3*SIN($C910)*COS($E910),"")</f>
        <is>
          <t/>
        </is>
      </c>
      <c r="K910" s="8" t="inlineStr">
        <f aca="false">IF(A910&lt;&gt;"",$H910+'v1 Frame'!E$3*COS($E910)-'v1 Frame'!F$3*SIN($E910),"")</f>
        <is>
          <t/>
        </is>
      </c>
      <c r="L910" s="8" t="inlineStr">
        <f aca="false">IF(A910&lt;&gt;"",$I910-'v1 Frame'!D$3*SIN($C910)+'v1 Frame'!E$3*COS($C910)*SIN($E910)+'v1 Frame'!F$3*COS($C910)*COS($E910),"")</f>
        <is>
          <t/>
        </is>
      </c>
      <c r="M910" s="8" t="inlineStr">
        <f aca="false">IF(A910&lt;&gt;"",$G910+'v1 Frame'!G$3*COS($C910)+'v1 Frame'!H$3*SIN($C910)*SIN($E910)+'v1 Frame'!I$3*SIN($C910)*COS($E910),"")</f>
        <is>
          <t/>
        </is>
      </c>
      <c r="N910" s="8" t="inlineStr">
        <f aca="false">IF(A910&lt;&gt;"",$H910+'v1 Frame'!H$3*COS($E910)-'v1 Frame'!I$3*SIN($E910),"")</f>
        <is>
          <t/>
        </is>
      </c>
      <c r="O910" s="8" t="inlineStr">
        <f aca="false">IF(A910&lt;&gt;"",$I910-'v1 Frame'!G$3*SIN($C910)+'v1 Frame'!H$3*COS($C910)*SIN($E910)+'v1 Frame'!I$3*COS($C910)*COS($E910),"")</f>
        <is>
          <t/>
        </is>
      </c>
      <c r="P910" s="8" t="inlineStr">
        <f aca="false">IF(A910&lt;&gt;"",$G910+'v1 Frame'!J$3*COS($C910)+'v1 Frame'!K$3*SIN($C910)*SIN($E910)+'v1 Frame'!L$3*SIN($C910)*COS($E910),"")</f>
        <is>
          <t/>
        </is>
      </c>
      <c r="Q910" s="8" t="inlineStr">
        <f aca="false">IF(A910&lt;&gt;"",$H910+'v1 Frame'!K$3*COS($E910)-'v1 Frame'!L$3*SIN($E910),"")</f>
        <is>
          <t/>
        </is>
      </c>
      <c r="R910" s="8" t="inlineStr">
        <f aca="false">IF(A910&lt;&gt;"",$I910-'v1 Frame'!J$3*SIN($C910)+'v1 Frame'!K$3*COS($C910)*SIN($E910)+'v1 Frame'!L$3*COS($C910)*COS($E910),"")</f>
        <is>
          <t/>
        </is>
      </c>
      <c r="S910" s="8" t="inlineStr">
        <f aca="false">IF(A910&lt;&gt;"",$G910+'v1 Frame'!M$3*COS($C910)+'v1 Frame'!N$3*SIN($C910)*SIN($E910)+'v1 Frame'!O$3*SIN($C910)*COS($E910),"")</f>
        <is>
          <t/>
        </is>
      </c>
      <c r="T910" s="8" t="inlineStr">
        <f aca="false">IF(A910&lt;&gt;"",$H910+'v1 Frame'!N$3*COS($E910)-'v1 Frame'!O$3*SIN($E910),"")</f>
        <is>
          <t/>
        </is>
      </c>
      <c r="U910" s="8" t="inlineStr">
        <f aca="false">IF(A910&lt;&gt;"",$I910-'v1 Frame'!M$3*SIN($C910)+'v1 Frame'!N$3*COS($C910)*SIN($E910)+'v1 Frame'!O$3*COS($C910)*COS($E910),"")</f>
        <is>
          <t/>
        </is>
      </c>
      <c r="V910" s="8" t="inlineStr">
        <f aca="false">IF(A910&lt;&gt;"",$G910+'v1 Frame'!P$3*COS($C910)+'v1 Frame'!Q$3*SIN($C910)*SIN($E910)+'v1 Frame'!R$3*SIN($C910)*COS($E910),"")</f>
        <is>
          <t/>
        </is>
      </c>
      <c r="W910" s="8" t="inlineStr">
        <f aca="false">IF(A910&lt;&gt;"",$H910+'v1 Frame'!Q$3*COS($E910)-'v1 Frame'!R$3*SIN($E910),"")</f>
        <is>
          <t/>
        </is>
      </c>
      <c r="X910" s="8" t="inlineStr">
        <f aca="false">IF(A910&lt;&gt;"",$I910-'v1 Frame'!P$3*SIN($C910)+'v1 Frame'!Q$3*COS($C910)*SIN($E910)+'v1 Frame'!R$3*COS($C910)*COS($E910),"")</f>
        <is>
          <t/>
        </is>
      </c>
      <c r="Y910" s="8" t="inlineStr">
        <f aca="false">IF(A910&lt;&gt;"",$G910+'v1 Frame'!S$3*COS($C910)+'v1 Frame'!T$3*SIN($C910)*SIN($E910)+'v1 Frame'!U$3*SIN($C910)*COS($E910),"")</f>
        <is>
          <t/>
        </is>
      </c>
      <c r="Z910" s="8" t="inlineStr">
        <f aca="false">IF(A910&lt;&gt;"",$H910+'v1 Frame'!T$3*COS($E910)-'v1 Frame'!U$3*SIN($E910),"")</f>
        <is>
          <t/>
        </is>
      </c>
      <c r="AA910" s="8" t="inlineStr">
        <f aca="false">IF(A910&lt;&gt;"",$I910-'v1 Frame'!S$3*SIN($C910)+'v1 Frame'!T$3*COS($C910)*SIN($E910)+'v1 Frame'!U$3*COS($C910)*COS($E910),"")</f>
        <is>
          <t/>
        </is>
      </c>
      <c r="AB910" s="8" t="inlineStr">
        <f aca="false">IF(A910&lt;&gt;"",$G910+'v1 Frame'!V$3*COS($C910)+'v1 Frame'!W$3*SIN($C910)*SIN($E910)+'v1 Frame'!X$3*SIN($C910)*COS($E910),"")</f>
        <is>
          <t/>
        </is>
      </c>
      <c r="AC910" s="8" t="inlineStr">
        <f aca="false">IF(A910&lt;&gt;"",$H910+'v1 Frame'!W$3*COS($E910)-'v1 Frame'!X$3*SIN($E910),"")</f>
        <is>
          <t/>
        </is>
      </c>
      <c r="AD910" s="8" t="inlineStr">
        <f aca="false">IF(A910&lt;&gt;"",$I910-'v1 Frame'!V$3*SIN($C910)+'v1 Frame'!W$3*COS($C910)*SIN($E910)+'v1 Frame'!X$3*COS($C910)*COS($E910),"")</f>
        <is>
          <t/>
        </is>
      </c>
      <c r="AE910" s="25" t="inlineStr">
        <f aca="false">IF(A910&lt;&gt;"",$G910+'v1 Frame'!Y$3*COS($C910)+'v1 Frame'!Z$3*SIN($C910)*SIN($E910)+'v1 Frame'!AA$3*SIN($C910)*COS($E910),"")</f>
        <is>
          <t/>
        </is>
      </c>
      <c r="AF910" s="25" t="inlineStr">
        <f aca="false">IF(A910&lt;&gt;"",$H910+'v1 Frame'!Z$3*COS($E910)-'v1 Frame'!AA$3*SIN($E910),"")</f>
        <is>
          <t/>
        </is>
      </c>
      <c r="AG910" s="25" t="inlineStr">
        <f aca="false">IF(A910&lt;&gt;"",$I910-'v1 Frame'!Y$3*SIN($C910)+'v1 Frame'!Z$3*COS($C910)*SIN($E910)+'v1 Frame'!AA$3*COS($C910)*COS($E910),"")</f>
        <is>
          <t/>
        </is>
      </c>
      <c r="AH910" s="8" t="inlineStr">
        <f aca="false">IF(A910&lt;&gt;"",SQRT(SUMSQ(G910:I910)),"")</f>
        <is>
          <t/>
        </is>
      </c>
      <c r="AI910" s="8" t="inlineStr">
        <f aca="false">IF(A910&lt;&gt;"",IF(AH910&lt;&gt;0,ACOS(I910/AH910),0),"")</f>
        <is>
          <t/>
        </is>
      </c>
      <c r="AJ910" s="8" t="inlineStr">
        <f aca="false">IF(A910&lt;&gt;"",DEGREES(AI910),"")</f>
        <is>
          <t/>
        </is>
      </c>
      <c r="AK910" s="8" t="inlineStr">
        <f aca="false">IF(A910&lt;&gt;"",IF(OR(G910&lt;&gt;0,H910&lt;&gt;0),ATAN2(G910,H910),0),"")</f>
        <is>
          <t/>
        </is>
      </c>
      <c r="AL910" s="8" t="inlineStr">
        <f aca="false">IF(A910&lt;&gt;"",DEGREES(AK910),"")</f>
        <is>
          <t/>
        </is>
      </c>
      <c r="AM910" s="8" t="inlineStr">
        <f aca="false">IF(A910&lt;&gt;"",SQRT(SUMSQ(J910:L910)),"")</f>
        <is>
          <t/>
        </is>
      </c>
      <c r="AN910" s="8" t="inlineStr">
        <f aca="false">IF(A910&lt;&gt;"",IF(AM910&lt;&gt;0,ACOS(L910/AM910),0),"")</f>
        <is>
          <t/>
        </is>
      </c>
      <c r="AO910" s="8" t="inlineStr">
        <f aca="false">IF(A910&lt;&gt;"",DEGREES(AN910),"")</f>
        <is>
          <t/>
        </is>
      </c>
      <c r="AP910" s="8" t="inlineStr">
        <f aca="false">IF(A910&lt;&gt;"",IF(OR(J910&lt;&gt;0,K910&lt;&gt;0),ATAN2(J910,K910),0),"")</f>
        <is>
          <t/>
        </is>
      </c>
      <c r="AQ910" s="8" t="inlineStr">
        <f aca="false">IF(A910&lt;&gt;"",DEGREES(AP910),"")</f>
        <is>
          <t/>
        </is>
      </c>
      <c r="AR910" s="8" t="inlineStr">
        <f aca="false">IF(A910&lt;&gt;"",SQRT(SUMSQ(M910:O910)),"")</f>
        <is>
          <t/>
        </is>
      </c>
      <c r="AS910" s="8" t="inlineStr">
        <f aca="false">IF(A910&lt;&gt;"",IF(AR910&lt;&gt;0,ACOS(O910/AR910),0),"")</f>
        <is>
          <t/>
        </is>
      </c>
      <c r="AT910" s="8" t="inlineStr">
        <f aca="false">IF(A910&lt;&gt;"",DEGREES(AS910),"")</f>
        <is>
          <t/>
        </is>
      </c>
      <c r="AU910" s="8" t="inlineStr">
        <f aca="false">IF(A910&lt;&gt;"",IF(OR(M910&lt;&gt;0,N910&lt;&gt;0),ATAN2(M910,N910),0),"")</f>
        <is>
          <t/>
        </is>
      </c>
      <c r="AV910" s="8" t="inlineStr">
        <f aca="false">IF(A910&lt;&gt;"",DEGREES(AU910),"")</f>
        <is>
          <t/>
        </is>
      </c>
      <c r="AW910" s="8" t="inlineStr">
        <f aca="false">IF(A910&lt;&gt;"",SQRT(SUMSQ(P910:R910)),"")</f>
        <is>
          <t/>
        </is>
      </c>
      <c r="AX910" s="8" t="inlineStr">
        <f aca="false">IF(A910&lt;&gt;"",IF(AW910&lt;&gt;0,ACOS(R910/AW910),0),"")</f>
        <is>
          <t/>
        </is>
      </c>
      <c r="AY910" s="8" t="inlineStr">
        <f aca="false">IF(A910&lt;&gt;"",DEGREES(AX910),"")</f>
        <is>
          <t/>
        </is>
      </c>
      <c r="AZ910" s="8" t="inlineStr">
        <f aca="false">IF(A910&lt;&gt;"",IF(OR(P910&lt;&gt;0,Q910&lt;&gt;0),ATAN2(P910,Q910),0),"")</f>
        <is>
          <t/>
        </is>
      </c>
      <c r="BA910" s="8" t="inlineStr">
        <f aca="false">IF(A910&lt;&gt;"",DEGREES(AZ910),"")</f>
        <is>
          <t/>
        </is>
      </c>
      <c r="BB910" s="8" t="inlineStr">
        <f aca="false">IF(A910&lt;&gt;"",SQRT(SUMSQ(S910:U910)),"")</f>
        <is>
          <t/>
        </is>
      </c>
      <c r="BC910" s="8" t="inlineStr">
        <f aca="false">IF(A910&lt;&gt;"",IF(BB910&lt;&gt;0,ACOS(U910/BB910),0),"")</f>
        <is>
          <t/>
        </is>
      </c>
      <c r="BD910" s="8" t="inlineStr">
        <f aca="false">IF(A910&lt;&gt;"",DEGREES(BC910),"")</f>
        <is>
          <t/>
        </is>
      </c>
      <c r="BE910" s="8" t="inlineStr">
        <f aca="false">IF(A910&lt;&gt;"",IF(OR(S910&lt;&gt;0,T910&lt;&gt;0),ATAN2(S910,T910),0),"")</f>
        <is>
          <t/>
        </is>
      </c>
      <c r="BF910" s="8" t="inlineStr">
        <f aca="false">IF(A910&lt;&gt;"",DEGREES(BE910),"")</f>
        <is>
          <t/>
        </is>
      </c>
      <c r="BG910" s="8" t="inlineStr">
        <f aca="false">IF(A910&lt;&gt;"",SQRT(SUMSQ(V910:X910)),"")</f>
        <is>
          <t/>
        </is>
      </c>
      <c r="BH910" s="8" t="inlineStr">
        <f aca="false">IF(A910&lt;&gt;"",IF(BG910&lt;&gt;0,ACOS(X910/BG910),0),"")</f>
        <is>
          <t/>
        </is>
      </c>
      <c r="BI910" s="8" t="inlineStr">
        <f aca="false">IF(A910&lt;&gt;"",DEGREES(BH910),"")</f>
        <is>
          <t/>
        </is>
      </c>
      <c r="BJ910" s="8" t="inlineStr">
        <f aca="false">IF(A910&lt;&gt;"",IF(OR(V910&lt;&gt;0,W910&lt;&gt;0),ATAN2(V910,W910),0),"")</f>
        <is>
          <t/>
        </is>
      </c>
      <c r="BK910" s="8" t="inlineStr">
        <f aca="false">IF(A910&lt;&gt;"",DEGREES(BJ910),"")</f>
        <is>
          <t/>
        </is>
      </c>
      <c r="BL910" s="8" t="inlineStr">
        <f aca="false">IF(A910&lt;&gt;"",SQRT(SUMSQ(Y910:AA910)),"")</f>
        <is>
          <t/>
        </is>
      </c>
      <c r="BM910" s="8" t="inlineStr">
        <f aca="false">IF(A910&lt;&gt;"",IF(BL910&lt;&gt;0,ACOS(AA910/BL910),0),"")</f>
        <is>
          <t/>
        </is>
      </c>
      <c r="BN910" s="8" t="inlineStr">
        <f aca="false">IF(A910&lt;&gt;"",DEGREES(BM910),"")</f>
        <is>
          <t/>
        </is>
      </c>
      <c r="BO910" s="8" t="inlineStr">
        <f aca="false">IF(A910&lt;&gt;"",IF(OR(Y910&lt;&gt;0,Z910&lt;&gt;0),ATAN2(Y910,Z910),0),"")</f>
        <is>
          <t/>
        </is>
      </c>
      <c r="BP910" s="8" t="inlineStr">
        <f aca="false">IF(A910&lt;&gt;"",DEGREES(BO910),"")</f>
        <is>
          <t/>
        </is>
      </c>
      <c r="BQ910" s="8" t="inlineStr">
        <f aca="false">IF(A910&lt;&gt;"",SQRT(SUMSQ(AB910:AD910)),"")</f>
        <is>
          <t/>
        </is>
      </c>
      <c r="BR910" s="8" t="inlineStr">
        <f aca="false">IF(A910&lt;&gt;"",IF(BQ910&lt;&gt;0,ACOS(AD910/BQ910),0),"")</f>
        <is>
          <t/>
        </is>
      </c>
      <c r="BS910" s="8" t="inlineStr">
        <f aca="false">IF(A910&lt;&gt;"",DEGREES(BR910),"")</f>
        <is>
          <t/>
        </is>
      </c>
      <c r="BT910" s="8" t="inlineStr">
        <f aca="false">IF(A910&lt;&gt;"",IF(OR(AB910&lt;&gt;0,AC910&lt;&gt;0),ATAN2(AB910,AC910),0),"")</f>
        <is>
          <t/>
        </is>
      </c>
      <c r="BU910" s="8" t="inlineStr">
        <f aca="false">IF(A910&lt;&gt;"",DEGREES(BT910),"")</f>
        <is>
          <t/>
        </is>
      </c>
      <c r="BV910" s="8" t="inlineStr">
        <f aca="false">IF(A910&lt;&gt;"",SQRT(SUMSQ(AE910:AG910)),"")</f>
        <is>
          <t/>
        </is>
      </c>
      <c r="BW910" s="8" t="inlineStr">
        <f aca="false">IF(A910&lt;&gt;"",IF(BV910&lt;&gt;0,ACOS(AG910/BV910),0),"")</f>
        <is>
          <t/>
        </is>
      </c>
      <c r="BX910" s="8" t="inlineStr">
        <f aca="false">IF(A910&lt;&gt;"",DEGREES(BW910),"")</f>
        <is>
          <t/>
        </is>
      </c>
      <c r="BY910" s="8" t="inlineStr">
        <f aca="false">IF(A910&lt;&gt;"",IF(OR(AF910&lt;&gt;0,AG910&lt;&gt;0),ATAN2(AF910,AG910),0),"")</f>
        <is>
          <t/>
        </is>
      </c>
      <c r="BZ910" s="8" t="inlineStr">
        <f aca="false">IF(A910&lt;&gt;"",DEGREES(BY910),"")</f>
        <is>
          <t/>
        </is>
      </c>
      <c r="CA910" s="0" t="inlineStr">
        <f aca="false">IF(A910&lt;&gt;"",IF(AND(AI910&lt;Parameters!$B$11,AI910&gt;Parameters!$B$12,AN910&lt;Parameters!$B$11,AN910&gt;Parameters!$B$12,AS910&lt;Parameters!$B$11,AS910&gt;Parameters!$B$12,AX910&lt;Parameters!$B$11,AX910&gt;Parameters!$B$12,BC910&lt;Parameters!$B$11,BC910&gt;Parameters!$B$12,BM910&lt;Parameters!$B$11,BM910&gt;Parameters!$B$12,BR910&lt;Parameters!$B$11,BR910&gt;Parameters!$B$12,BW910&lt;Parameters!$B$11,BW910&gt;Parameters!$B$12),1,0),"")</f>
        <is>
          <t/>
        </is>
      </c>
      <c r="CB910" s="0" t="inlineStr">
        <f aca="false">IF(A910&lt;&gt;"",IF(OR(AI910&lt;Parameters!$B$12,AI910&gt;Parameters!$B$11),0,1),"")</f>
        <is>
          <t/>
        </is>
      </c>
      <c r="CC910" s="0" t="inlineStr">
        <f aca="false">IF(A910&lt;&gt;"",IF(OR(AN910&lt;Parameters!$B$12,AN910&gt;Parameters!$B$11),0,1),"")</f>
        <is>
          <t/>
        </is>
      </c>
      <c r="CD910" s="0" t="inlineStr">
        <f aca="false">IF(A910&lt;&gt;"",IF(OR(AS910&lt;Parameters!$B$12,AS910&gt;Parameters!$B$11),0,1),"")</f>
        <is>
          <t/>
        </is>
      </c>
      <c r="CE910" s="0" t="inlineStr">
        <f aca="false">IF(A910&lt;&gt;"",IF(OR(AX910&lt;Parameters!$B$12,AX910&gt;Parameters!$B$11),0,1),"")</f>
        <is>
          <t/>
        </is>
      </c>
      <c r="CF910" s="0" t="inlineStr">
        <f aca="false">IF(A910&lt;&gt;"",IF(OR(BC910&lt;Parameters!$B$12,BC910&gt;Parameters!$B$11),0,1),"")</f>
        <is>
          <t/>
        </is>
      </c>
      <c r="CG910" s="0" t="inlineStr">
        <f aca="false">IF(A910&lt;&gt;"",IF(OR(BH910&lt;Parameters!$B$12,BH910&gt;Parameters!$B$11),0,1),"")</f>
        <is>
          <t/>
        </is>
      </c>
      <c r="CH910" s="0" t="inlineStr">
        <f aca="false">IF(A910&lt;&gt;"",IF(OR(BM910&lt;Parameters!$B$12,BM910&gt;Parameters!$B$11),0,1),"")</f>
        <is>
          <t/>
        </is>
      </c>
      <c r="CI910" s="0" t="inlineStr">
        <f aca="false">IF(A910&lt;&gt;"",IF(OR(BR910&lt;Parameters!$B$12,BR910&gt;Parameters!$B$11),0,1),"")</f>
        <is>
          <t/>
        </is>
      </c>
      <c r="CJ910" s="0" t="inlineStr">
        <f aca="false">IF(A910&lt;&gt;"",IF(OR(BW910&lt;Parameters!$B$12,BW910&gt;Parameters!$B$11),0,1),"")</f>
        <is>
          <t/>
        </is>
      </c>
      <c r="CK910" s="26" t="inlineStr">
        <f aca="false">IF(A910&lt;&gt;"",SUM(CB910:CJ910)/9,"")</f>
        <is>
          <t/>
        </is>
      </c>
      <c r="CL910" s="0" t="inlineStr">
        <f aca="false">IF(A910&lt;&gt;"",CK910*9,"")</f>
        <is>
          <t/>
        </is>
      </c>
      <c r="CM910" s="8" t="inlineStr">
        <f aca="false">IF(A910&lt;&gt;"",TEXT(B910,CM$2)&amp;" "&amp;TEXT(A910,CM$2),"")</f>
        <is>
          <t/>
        </is>
      </c>
    </row>
    <row r="911" customFormat="false" ht="15" hidden="false" customHeight="false" outlineLevel="0" collapsed="false">
      <c r="A911" s="0" t="inlineStr">
        <f aca="false">IF(OR(B910&lt;Parameters!$K$12,A910&lt;Parameters!$K$12),IF(A910&lt;Parameters!$K$12,A910+1,0),"")</f>
        <is>
          <t/>
        </is>
      </c>
      <c r="B911" s="0" t="inlineStr">
        <f aca="false">IF(A911&lt;&gt;"",IF(A911=0,B910+1,B910),"")</f>
        <is>
          <t/>
        </is>
      </c>
      <c r="C911" s="24" t="inlineStr">
        <f aca="false">IF(A911&lt;&gt;"",-_phi*(A911+0.5),"")</f>
        <is>
          <t/>
        </is>
      </c>
      <c r="D911" s="8" t="inlineStr">
        <f aca="false">IF(A911&lt;&gt;"",DEGREES(C911),"")</f>
        <is>
          <t/>
        </is>
      </c>
      <c r="E911" s="24" t="inlineStr">
        <f aca="false">IF(A911&lt;&gt;"",_phi*(B911+0.5),"")</f>
        <is>
          <t/>
        </is>
      </c>
      <c r="F911" s="8" t="inlineStr">
        <f aca="false">IF(A911&lt;&gt;"",DEGREES(E911),"")</f>
        <is>
          <t/>
        </is>
      </c>
      <c r="G911" s="8" t="inlineStr">
        <f aca="false">IF(A911&lt;&gt;"",LOOKUP(A911,h!$A$3:$A$30,h!$D$3:$D$30),"")</f>
        <is>
          <t/>
        </is>
      </c>
      <c r="H911" s="8" t="inlineStr">
        <f aca="false">IF(A911&lt;&gt;"",LOOKUP(B911,h!$A$3:$A$30,h!$D$3:$D$30),"")</f>
        <is>
          <t/>
        </is>
      </c>
      <c r="I911" s="8" t="inlineStr">
        <f aca="false">IF(A911&lt;&gt;"",_zif,"")</f>
        <is>
          <t/>
        </is>
      </c>
      <c r="J911" s="8" t="inlineStr">
        <f aca="false">IF(A911&lt;&gt;"",$G911+'v1 Frame'!D$3*COS($C911)+'v1 Frame'!E$3*SIN($C911)*SIN($E911)+'v1 Frame'!F$3*SIN($C911)*COS($E911),"")</f>
        <is>
          <t/>
        </is>
      </c>
      <c r="K911" s="8" t="inlineStr">
        <f aca="false">IF(A911&lt;&gt;"",$H911+'v1 Frame'!E$3*COS($E911)-'v1 Frame'!F$3*SIN($E911),"")</f>
        <is>
          <t/>
        </is>
      </c>
      <c r="L911" s="8" t="inlineStr">
        <f aca="false">IF(A911&lt;&gt;"",$I911-'v1 Frame'!D$3*SIN($C911)+'v1 Frame'!E$3*COS($C911)*SIN($E911)+'v1 Frame'!F$3*COS($C911)*COS($E911),"")</f>
        <is>
          <t/>
        </is>
      </c>
      <c r="M911" s="8" t="inlineStr">
        <f aca="false">IF(A911&lt;&gt;"",$G911+'v1 Frame'!G$3*COS($C911)+'v1 Frame'!H$3*SIN($C911)*SIN($E911)+'v1 Frame'!I$3*SIN($C911)*COS($E911),"")</f>
        <is>
          <t/>
        </is>
      </c>
      <c r="N911" s="8" t="inlineStr">
        <f aca="false">IF(A911&lt;&gt;"",$H911+'v1 Frame'!H$3*COS($E911)-'v1 Frame'!I$3*SIN($E911),"")</f>
        <is>
          <t/>
        </is>
      </c>
      <c r="O911" s="8" t="inlineStr">
        <f aca="false">IF(A911&lt;&gt;"",$I911-'v1 Frame'!G$3*SIN($C911)+'v1 Frame'!H$3*COS($C911)*SIN($E911)+'v1 Frame'!I$3*COS($C911)*COS($E911),"")</f>
        <is>
          <t/>
        </is>
      </c>
      <c r="P911" s="8" t="inlineStr">
        <f aca="false">IF(A911&lt;&gt;"",$G911+'v1 Frame'!J$3*COS($C911)+'v1 Frame'!K$3*SIN($C911)*SIN($E911)+'v1 Frame'!L$3*SIN($C911)*COS($E911),"")</f>
        <is>
          <t/>
        </is>
      </c>
      <c r="Q911" s="8" t="inlineStr">
        <f aca="false">IF(A911&lt;&gt;"",$H911+'v1 Frame'!K$3*COS($E911)-'v1 Frame'!L$3*SIN($E911),"")</f>
        <is>
          <t/>
        </is>
      </c>
      <c r="R911" s="8" t="inlineStr">
        <f aca="false">IF(A911&lt;&gt;"",$I911-'v1 Frame'!J$3*SIN($C911)+'v1 Frame'!K$3*COS($C911)*SIN($E911)+'v1 Frame'!L$3*COS($C911)*COS($E911),"")</f>
        <is>
          <t/>
        </is>
      </c>
      <c r="S911" s="8" t="inlineStr">
        <f aca="false">IF(A911&lt;&gt;"",$G911+'v1 Frame'!M$3*COS($C911)+'v1 Frame'!N$3*SIN($C911)*SIN($E911)+'v1 Frame'!O$3*SIN($C911)*COS($E911),"")</f>
        <is>
          <t/>
        </is>
      </c>
      <c r="T911" s="8" t="inlineStr">
        <f aca="false">IF(A911&lt;&gt;"",$H911+'v1 Frame'!N$3*COS($E911)-'v1 Frame'!O$3*SIN($E911),"")</f>
        <is>
          <t/>
        </is>
      </c>
      <c r="U911" s="8" t="inlineStr">
        <f aca="false">IF(A911&lt;&gt;"",$I911-'v1 Frame'!M$3*SIN($C911)+'v1 Frame'!N$3*COS($C911)*SIN($E911)+'v1 Frame'!O$3*COS($C911)*COS($E911),"")</f>
        <is>
          <t/>
        </is>
      </c>
      <c r="V911" s="8" t="inlineStr">
        <f aca="false">IF(A911&lt;&gt;"",$G911+'v1 Frame'!P$3*COS($C911)+'v1 Frame'!Q$3*SIN($C911)*SIN($E911)+'v1 Frame'!R$3*SIN($C911)*COS($E911),"")</f>
        <is>
          <t/>
        </is>
      </c>
      <c r="W911" s="8" t="inlineStr">
        <f aca="false">IF(A911&lt;&gt;"",$H911+'v1 Frame'!Q$3*COS($E911)-'v1 Frame'!R$3*SIN($E911),"")</f>
        <is>
          <t/>
        </is>
      </c>
      <c r="X911" s="8" t="inlineStr">
        <f aca="false">IF(A911&lt;&gt;"",$I911-'v1 Frame'!P$3*SIN($C911)+'v1 Frame'!Q$3*COS($C911)*SIN($E911)+'v1 Frame'!R$3*COS($C911)*COS($E911),"")</f>
        <is>
          <t/>
        </is>
      </c>
      <c r="Y911" s="8" t="inlineStr">
        <f aca="false">IF(A911&lt;&gt;"",$G911+'v1 Frame'!S$3*COS($C911)+'v1 Frame'!T$3*SIN($C911)*SIN($E911)+'v1 Frame'!U$3*SIN($C911)*COS($E911),"")</f>
        <is>
          <t/>
        </is>
      </c>
      <c r="Z911" s="8" t="inlineStr">
        <f aca="false">IF(A911&lt;&gt;"",$H911+'v1 Frame'!T$3*COS($E911)-'v1 Frame'!U$3*SIN($E911),"")</f>
        <is>
          <t/>
        </is>
      </c>
      <c r="AA911" s="8" t="inlineStr">
        <f aca="false">IF(A911&lt;&gt;"",$I911-'v1 Frame'!S$3*SIN($C911)+'v1 Frame'!T$3*COS($C911)*SIN($E911)+'v1 Frame'!U$3*COS($C911)*COS($E911),"")</f>
        <is>
          <t/>
        </is>
      </c>
      <c r="AB911" s="8" t="inlineStr">
        <f aca="false">IF(A911&lt;&gt;"",$G911+'v1 Frame'!V$3*COS($C911)+'v1 Frame'!W$3*SIN($C911)*SIN($E911)+'v1 Frame'!X$3*SIN($C911)*COS($E911),"")</f>
        <is>
          <t/>
        </is>
      </c>
      <c r="AC911" s="8" t="inlineStr">
        <f aca="false">IF(A911&lt;&gt;"",$H911+'v1 Frame'!W$3*COS($E911)-'v1 Frame'!X$3*SIN($E911),"")</f>
        <is>
          <t/>
        </is>
      </c>
      <c r="AD911" s="8" t="inlineStr">
        <f aca="false">IF(A911&lt;&gt;"",$I911-'v1 Frame'!V$3*SIN($C911)+'v1 Frame'!W$3*COS($C911)*SIN($E911)+'v1 Frame'!X$3*COS($C911)*COS($E911),"")</f>
        <is>
          <t/>
        </is>
      </c>
      <c r="AE911" s="25" t="inlineStr">
        <f aca="false">IF(A911&lt;&gt;"",$G911+'v1 Frame'!Y$3*COS($C911)+'v1 Frame'!Z$3*SIN($C911)*SIN($E911)+'v1 Frame'!AA$3*SIN($C911)*COS($E911),"")</f>
        <is>
          <t/>
        </is>
      </c>
      <c r="AF911" s="25" t="inlineStr">
        <f aca="false">IF(A911&lt;&gt;"",$H911+'v1 Frame'!Z$3*COS($E911)-'v1 Frame'!AA$3*SIN($E911),"")</f>
        <is>
          <t/>
        </is>
      </c>
      <c r="AG911" s="25" t="inlineStr">
        <f aca="false">IF(A911&lt;&gt;"",$I911-'v1 Frame'!Y$3*SIN($C911)+'v1 Frame'!Z$3*COS($C911)*SIN($E911)+'v1 Frame'!AA$3*COS($C911)*COS($E911),"")</f>
        <is>
          <t/>
        </is>
      </c>
      <c r="AH911" s="8" t="inlineStr">
        <f aca="false">IF(A911&lt;&gt;"",SQRT(SUMSQ(G911:I911)),"")</f>
        <is>
          <t/>
        </is>
      </c>
      <c r="AI911" s="8" t="inlineStr">
        <f aca="false">IF(A911&lt;&gt;"",IF(AH911&lt;&gt;0,ACOS(I911/AH911),0),"")</f>
        <is>
          <t/>
        </is>
      </c>
      <c r="AJ911" s="8" t="inlineStr">
        <f aca="false">IF(A911&lt;&gt;"",DEGREES(AI911),"")</f>
        <is>
          <t/>
        </is>
      </c>
      <c r="AK911" s="8" t="inlineStr">
        <f aca="false">IF(A911&lt;&gt;"",IF(OR(G911&lt;&gt;0,H911&lt;&gt;0),ATAN2(G911,H911),0),"")</f>
        <is>
          <t/>
        </is>
      </c>
      <c r="AL911" s="8" t="inlineStr">
        <f aca="false">IF(A911&lt;&gt;"",DEGREES(AK911),"")</f>
        <is>
          <t/>
        </is>
      </c>
      <c r="AM911" s="8" t="inlineStr">
        <f aca="false">IF(A911&lt;&gt;"",SQRT(SUMSQ(J911:L911)),"")</f>
        <is>
          <t/>
        </is>
      </c>
      <c r="AN911" s="8" t="inlineStr">
        <f aca="false">IF(A911&lt;&gt;"",IF(AM911&lt;&gt;0,ACOS(L911/AM911),0),"")</f>
        <is>
          <t/>
        </is>
      </c>
      <c r="AO911" s="8" t="inlineStr">
        <f aca="false">IF(A911&lt;&gt;"",DEGREES(AN911),"")</f>
        <is>
          <t/>
        </is>
      </c>
      <c r="AP911" s="8" t="inlineStr">
        <f aca="false">IF(A911&lt;&gt;"",IF(OR(J911&lt;&gt;0,K911&lt;&gt;0),ATAN2(J911,K911),0),"")</f>
        <is>
          <t/>
        </is>
      </c>
      <c r="AQ911" s="8" t="inlineStr">
        <f aca="false">IF(A911&lt;&gt;"",DEGREES(AP911),"")</f>
        <is>
          <t/>
        </is>
      </c>
      <c r="AR911" s="8" t="inlineStr">
        <f aca="false">IF(A911&lt;&gt;"",SQRT(SUMSQ(M911:O911)),"")</f>
        <is>
          <t/>
        </is>
      </c>
      <c r="AS911" s="8" t="inlineStr">
        <f aca="false">IF(A911&lt;&gt;"",IF(AR911&lt;&gt;0,ACOS(O911/AR911),0),"")</f>
        <is>
          <t/>
        </is>
      </c>
      <c r="AT911" s="8" t="inlineStr">
        <f aca="false">IF(A911&lt;&gt;"",DEGREES(AS911),"")</f>
        <is>
          <t/>
        </is>
      </c>
      <c r="AU911" s="8" t="inlineStr">
        <f aca="false">IF(A911&lt;&gt;"",IF(OR(M911&lt;&gt;0,N911&lt;&gt;0),ATAN2(M911,N911),0),"")</f>
        <is>
          <t/>
        </is>
      </c>
      <c r="AV911" s="8" t="inlineStr">
        <f aca="false">IF(A911&lt;&gt;"",DEGREES(AU911),"")</f>
        <is>
          <t/>
        </is>
      </c>
      <c r="AW911" s="8" t="inlineStr">
        <f aca="false">IF(A911&lt;&gt;"",SQRT(SUMSQ(P911:R911)),"")</f>
        <is>
          <t/>
        </is>
      </c>
      <c r="AX911" s="8" t="inlineStr">
        <f aca="false">IF(A911&lt;&gt;"",IF(AW911&lt;&gt;0,ACOS(R911/AW911),0),"")</f>
        <is>
          <t/>
        </is>
      </c>
      <c r="AY911" s="8" t="inlineStr">
        <f aca="false">IF(A911&lt;&gt;"",DEGREES(AX911),"")</f>
        <is>
          <t/>
        </is>
      </c>
      <c r="AZ911" s="8" t="inlineStr">
        <f aca="false">IF(A911&lt;&gt;"",IF(OR(P911&lt;&gt;0,Q911&lt;&gt;0),ATAN2(P911,Q911),0),"")</f>
        <is>
          <t/>
        </is>
      </c>
      <c r="BA911" s="8" t="inlineStr">
        <f aca="false">IF(A911&lt;&gt;"",DEGREES(AZ911),"")</f>
        <is>
          <t/>
        </is>
      </c>
      <c r="BB911" s="8" t="inlineStr">
        <f aca="false">IF(A911&lt;&gt;"",SQRT(SUMSQ(S911:U911)),"")</f>
        <is>
          <t/>
        </is>
      </c>
      <c r="BC911" s="8" t="inlineStr">
        <f aca="false">IF(A911&lt;&gt;"",IF(BB911&lt;&gt;0,ACOS(U911/BB911),0),"")</f>
        <is>
          <t/>
        </is>
      </c>
      <c r="BD911" s="8" t="inlineStr">
        <f aca="false">IF(A911&lt;&gt;"",DEGREES(BC911),"")</f>
        <is>
          <t/>
        </is>
      </c>
      <c r="BE911" s="8" t="inlineStr">
        <f aca="false">IF(A911&lt;&gt;"",IF(OR(S911&lt;&gt;0,T911&lt;&gt;0),ATAN2(S911,T911),0),"")</f>
        <is>
          <t/>
        </is>
      </c>
      <c r="BF911" s="8" t="inlineStr">
        <f aca="false">IF(A911&lt;&gt;"",DEGREES(BE911),"")</f>
        <is>
          <t/>
        </is>
      </c>
      <c r="BG911" s="8" t="inlineStr">
        <f aca="false">IF(A911&lt;&gt;"",SQRT(SUMSQ(V911:X911)),"")</f>
        <is>
          <t/>
        </is>
      </c>
      <c r="BH911" s="8" t="inlineStr">
        <f aca="false">IF(A911&lt;&gt;"",IF(BG911&lt;&gt;0,ACOS(X911/BG911),0),"")</f>
        <is>
          <t/>
        </is>
      </c>
      <c r="BI911" s="8" t="inlineStr">
        <f aca="false">IF(A911&lt;&gt;"",DEGREES(BH911),"")</f>
        <is>
          <t/>
        </is>
      </c>
      <c r="BJ911" s="8" t="inlineStr">
        <f aca="false">IF(A911&lt;&gt;"",IF(OR(V911&lt;&gt;0,W911&lt;&gt;0),ATAN2(V911,W911),0),"")</f>
        <is>
          <t/>
        </is>
      </c>
      <c r="BK911" s="8" t="inlineStr">
        <f aca="false">IF(A911&lt;&gt;"",DEGREES(BJ911),"")</f>
        <is>
          <t/>
        </is>
      </c>
      <c r="BL911" s="8" t="inlineStr">
        <f aca="false">IF(A911&lt;&gt;"",SQRT(SUMSQ(Y911:AA911)),"")</f>
        <is>
          <t/>
        </is>
      </c>
      <c r="BM911" s="8" t="inlineStr">
        <f aca="false">IF(A911&lt;&gt;"",IF(BL911&lt;&gt;0,ACOS(AA911/BL911),0),"")</f>
        <is>
          <t/>
        </is>
      </c>
      <c r="BN911" s="8" t="inlineStr">
        <f aca="false">IF(A911&lt;&gt;"",DEGREES(BM911),"")</f>
        <is>
          <t/>
        </is>
      </c>
      <c r="BO911" s="8" t="inlineStr">
        <f aca="false">IF(A911&lt;&gt;"",IF(OR(Y911&lt;&gt;0,Z911&lt;&gt;0),ATAN2(Y911,Z911),0),"")</f>
        <is>
          <t/>
        </is>
      </c>
      <c r="BP911" s="8" t="inlineStr">
        <f aca="false">IF(A911&lt;&gt;"",DEGREES(BO911),"")</f>
        <is>
          <t/>
        </is>
      </c>
      <c r="BQ911" s="8" t="inlineStr">
        <f aca="false">IF(A911&lt;&gt;"",SQRT(SUMSQ(AB911:AD911)),"")</f>
        <is>
          <t/>
        </is>
      </c>
      <c r="BR911" s="8" t="inlineStr">
        <f aca="false">IF(A911&lt;&gt;"",IF(BQ911&lt;&gt;0,ACOS(AD911/BQ911),0),"")</f>
        <is>
          <t/>
        </is>
      </c>
      <c r="BS911" s="8" t="inlineStr">
        <f aca="false">IF(A911&lt;&gt;"",DEGREES(BR911),"")</f>
        <is>
          <t/>
        </is>
      </c>
      <c r="BT911" s="8" t="inlineStr">
        <f aca="false">IF(A911&lt;&gt;"",IF(OR(AB911&lt;&gt;0,AC911&lt;&gt;0),ATAN2(AB911,AC911),0),"")</f>
        <is>
          <t/>
        </is>
      </c>
      <c r="BU911" s="8" t="inlineStr">
        <f aca="false">IF(A911&lt;&gt;"",DEGREES(BT911),"")</f>
        <is>
          <t/>
        </is>
      </c>
      <c r="BV911" s="8" t="inlineStr">
        <f aca="false">IF(A911&lt;&gt;"",SQRT(SUMSQ(AE911:AG911)),"")</f>
        <is>
          <t/>
        </is>
      </c>
      <c r="BW911" s="8" t="inlineStr">
        <f aca="false">IF(A911&lt;&gt;"",IF(BV911&lt;&gt;0,ACOS(AG911/BV911),0),"")</f>
        <is>
          <t/>
        </is>
      </c>
      <c r="BX911" s="8" t="inlineStr">
        <f aca="false">IF(A911&lt;&gt;"",DEGREES(BW911),"")</f>
        <is>
          <t/>
        </is>
      </c>
      <c r="BY911" s="8" t="inlineStr">
        <f aca="false">IF(A911&lt;&gt;"",IF(OR(AF911&lt;&gt;0,AG911&lt;&gt;0),ATAN2(AF911,AG911),0),"")</f>
        <is>
          <t/>
        </is>
      </c>
      <c r="BZ911" s="8" t="inlineStr">
        <f aca="false">IF(A911&lt;&gt;"",DEGREES(BY911),"")</f>
        <is>
          <t/>
        </is>
      </c>
      <c r="CA911" s="0" t="inlineStr">
        <f aca="false">IF(A911&lt;&gt;"",IF(AND(AI911&lt;Parameters!$B$11,AI911&gt;Parameters!$B$12,AN911&lt;Parameters!$B$11,AN911&gt;Parameters!$B$12,AS911&lt;Parameters!$B$11,AS911&gt;Parameters!$B$12,AX911&lt;Parameters!$B$11,AX911&gt;Parameters!$B$12,BC911&lt;Parameters!$B$11,BC911&gt;Parameters!$B$12,BM911&lt;Parameters!$B$11,BM911&gt;Parameters!$B$12,BR911&lt;Parameters!$B$11,BR911&gt;Parameters!$B$12,BW911&lt;Parameters!$B$11,BW911&gt;Parameters!$B$12),1,0),"")</f>
        <is>
          <t/>
        </is>
      </c>
      <c r="CB911" s="0" t="inlineStr">
        <f aca="false">IF(A911&lt;&gt;"",IF(OR(AI911&lt;Parameters!$B$12,AI911&gt;Parameters!$B$11),0,1),"")</f>
        <is>
          <t/>
        </is>
      </c>
      <c r="CC911" s="0" t="inlineStr">
        <f aca="false">IF(A911&lt;&gt;"",IF(OR(AN911&lt;Parameters!$B$12,AN911&gt;Parameters!$B$11),0,1),"")</f>
        <is>
          <t/>
        </is>
      </c>
      <c r="CD911" s="0" t="inlineStr">
        <f aca="false">IF(A911&lt;&gt;"",IF(OR(AS911&lt;Parameters!$B$12,AS911&gt;Parameters!$B$11),0,1),"")</f>
        <is>
          <t/>
        </is>
      </c>
      <c r="CE911" s="0" t="inlineStr">
        <f aca="false">IF(A911&lt;&gt;"",IF(OR(AX911&lt;Parameters!$B$12,AX911&gt;Parameters!$B$11),0,1),"")</f>
        <is>
          <t/>
        </is>
      </c>
      <c r="CF911" s="0" t="inlineStr">
        <f aca="false">IF(A911&lt;&gt;"",IF(OR(BC911&lt;Parameters!$B$12,BC911&gt;Parameters!$B$11),0,1),"")</f>
        <is>
          <t/>
        </is>
      </c>
      <c r="CG911" s="0" t="inlineStr">
        <f aca="false">IF(A911&lt;&gt;"",IF(OR(BH911&lt;Parameters!$B$12,BH911&gt;Parameters!$B$11),0,1),"")</f>
        <is>
          <t/>
        </is>
      </c>
      <c r="CH911" s="0" t="inlineStr">
        <f aca="false">IF(A911&lt;&gt;"",IF(OR(BM911&lt;Parameters!$B$12,BM911&gt;Parameters!$B$11),0,1),"")</f>
        <is>
          <t/>
        </is>
      </c>
      <c r="CI911" s="0" t="inlineStr">
        <f aca="false">IF(A911&lt;&gt;"",IF(OR(BR911&lt;Parameters!$B$12,BR911&gt;Parameters!$B$11),0,1),"")</f>
        <is>
          <t/>
        </is>
      </c>
      <c r="CJ911" s="0" t="inlineStr">
        <f aca="false">IF(A911&lt;&gt;"",IF(OR(BW911&lt;Parameters!$B$12,BW911&gt;Parameters!$B$11),0,1),"")</f>
        <is>
          <t/>
        </is>
      </c>
      <c r="CK911" s="26" t="inlineStr">
        <f aca="false">IF(A911&lt;&gt;"",SUM(CB911:CJ911)/9,"")</f>
        <is>
          <t/>
        </is>
      </c>
      <c r="CL911" s="0" t="inlineStr">
        <f aca="false">IF(A911&lt;&gt;"",CK911*9,"")</f>
        <is>
          <t/>
        </is>
      </c>
      <c r="CM911" s="8" t="inlineStr">
        <f aca="false">IF(A911&lt;&gt;"",TEXT(B911,CM$2)&amp;" "&amp;TEXT(A911,CM$2),"")</f>
        <is>
          <t/>
        </is>
      </c>
    </row>
    <row r="912" customFormat="false" ht="15" hidden="false" customHeight="false" outlineLevel="0" collapsed="false">
      <c r="A912" s="0" t="inlineStr">
        <f aca="false">IF(OR(B911&lt;Parameters!$K$12,A911&lt;Parameters!$K$12),IF(A911&lt;Parameters!$K$12,A911+1,0),"")</f>
        <is>
          <t/>
        </is>
      </c>
      <c r="B912" s="0" t="inlineStr">
        <f aca="false">IF(A912&lt;&gt;"",IF(A912=0,B911+1,B911),"")</f>
        <is>
          <t/>
        </is>
      </c>
      <c r="C912" s="24" t="inlineStr">
        <f aca="false">IF(A912&lt;&gt;"",-_phi*(A912+0.5),"")</f>
        <is>
          <t/>
        </is>
      </c>
      <c r="D912" s="8" t="inlineStr">
        <f aca="false">IF(A912&lt;&gt;"",DEGREES(C912),"")</f>
        <is>
          <t/>
        </is>
      </c>
      <c r="E912" s="24" t="inlineStr">
        <f aca="false">IF(A912&lt;&gt;"",_phi*(B912+0.5),"")</f>
        <is>
          <t/>
        </is>
      </c>
      <c r="F912" s="8" t="inlineStr">
        <f aca="false">IF(A912&lt;&gt;"",DEGREES(E912),"")</f>
        <is>
          <t/>
        </is>
      </c>
      <c r="G912" s="8" t="inlineStr">
        <f aca="false">IF(A912&lt;&gt;"",LOOKUP(A912,h!$A$3:$A$30,h!$D$3:$D$30),"")</f>
        <is>
          <t/>
        </is>
      </c>
      <c r="H912" s="8" t="inlineStr">
        <f aca="false">IF(A912&lt;&gt;"",LOOKUP(B912,h!$A$3:$A$30,h!$D$3:$D$30),"")</f>
        <is>
          <t/>
        </is>
      </c>
      <c r="I912" s="8" t="inlineStr">
        <f aca="false">IF(A912&lt;&gt;"",_zif,"")</f>
        <is>
          <t/>
        </is>
      </c>
      <c r="J912" s="8" t="inlineStr">
        <f aca="false">IF(A912&lt;&gt;"",$G912+'v1 Frame'!D$3*COS($C912)+'v1 Frame'!E$3*SIN($C912)*SIN($E912)+'v1 Frame'!F$3*SIN($C912)*COS($E912),"")</f>
        <is>
          <t/>
        </is>
      </c>
      <c r="K912" s="8" t="inlineStr">
        <f aca="false">IF(A912&lt;&gt;"",$H912+'v1 Frame'!E$3*COS($E912)-'v1 Frame'!F$3*SIN($E912),"")</f>
        <is>
          <t/>
        </is>
      </c>
      <c r="L912" s="8" t="inlineStr">
        <f aca="false">IF(A912&lt;&gt;"",$I912-'v1 Frame'!D$3*SIN($C912)+'v1 Frame'!E$3*COS($C912)*SIN($E912)+'v1 Frame'!F$3*COS($C912)*COS($E912),"")</f>
        <is>
          <t/>
        </is>
      </c>
      <c r="M912" s="8" t="inlineStr">
        <f aca="false">IF(A912&lt;&gt;"",$G912+'v1 Frame'!G$3*COS($C912)+'v1 Frame'!H$3*SIN($C912)*SIN($E912)+'v1 Frame'!I$3*SIN($C912)*COS($E912),"")</f>
        <is>
          <t/>
        </is>
      </c>
      <c r="N912" s="8" t="inlineStr">
        <f aca="false">IF(A912&lt;&gt;"",$H912+'v1 Frame'!H$3*COS($E912)-'v1 Frame'!I$3*SIN($E912),"")</f>
        <is>
          <t/>
        </is>
      </c>
      <c r="O912" s="8" t="inlineStr">
        <f aca="false">IF(A912&lt;&gt;"",$I912-'v1 Frame'!G$3*SIN($C912)+'v1 Frame'!H$3*COS($C912)*SIN($E912)+'v1 Frame'!I$3*COS($C912)*COS($E912),"")</f>
        <is>
          <t/>
        </is>
      </c>
      <c r="P912" s="8" t="inlineStr">
        <f aca="false">IF(A912&lt;&gt;"",$G912+'v1 Frame'!J$3*COS($C912)+'v1 Frame'!K$3*SIN($C912)*SIN($E912)+'v1 Frame'!L$3*SIN($C912)*COS($E912),"")</f>
        <is>
          <t/>
        </is>
      </c>
      <c r="Q912" s="8" t="inlineStr">
        <f aca="false">IF(A912&lt;&gt;"",$H912+'v1 Frame'!K$3*COS($E912)-'v1 Frame'!L$3*SIN($E912),"")</f>
        <is>
          <t/>
        </is>
      </c>
      <c r="R912" s="8" t="inlineStr">
        <f aca="false">IF(A912&lt;&gt;"",$I912-'v1 Frame'!J$3*SIN($C912)+'v1 Frame'!K$3*COS($C912)*SIN($E912)+'v1 Frame'!L$3*COS($C912)*COS($E912),"")</f>
        <is>
          <t/>
        </is>
      </c>
      <c r="S912" s="8" t="inlineStr">
        <f aca="false">IF(A912&lt;&gt;"",$G912+'v1 Frame'!M$3*COS($C912)+'v1 Frame'!N$3*SIN($C912)*SIN($E912)+'v1 Frame'!O$3*SIN($C912)*COS($E912),"")</f>
        <is>
          <t/>
        </is>
      </c>
      <c r="T912" s="8" t="inlineStr">
        <f aca="false">IF(A912&lt;&gt;"",$H912+'v1 Frame'!N$3*COS($E912)-'v1 Frame'!O$3*SIN($E912),"")</f>
        <is>
          <t/>
        </is>
      </c>
      <c r="U912" s="8" t="inlineStr">
        <f aca="false">IF(A912&lt;&gt;"",$I912-'v1 Frame'!M$3*SIN($C912)+'v1 Frame'!N$3*COS($C912)*SIN($E912)+'v1 Frame'!O$3*COS($C912)*COS($E912),"")</f>
        <is>
          <t/>
        </is>
      </c>
      <c r="V912" s="8" t="inlineStr">
        <f aca="false">IF(A912&lt;&gt;"",$G912+'v1 Frame'!P$3*COS($C912)+'v1 Frame'!Q$3*SIN($C912)*SIN($E912)+'v1 Frame'!R$3*SIN($C912)*COS($E912),"")</f>
        <is>
          <t/>
        </is>
      </c>
      <c r="W912" s="8" t="inlineStr">
        <f aca="false">IF(A912&lt;&gt;"",$H912+'v1 Frame'!Q$3*COS($E912)-'v1 Frame'!R$3*SIN($E912),"")</f>
        <is>
          <t/>
        </is>
      </c>
      <c r="X912" s="8" t="inlineStr">
        <f aca="false">IF(A912&lt;&gt;"",$I912-'v1 Frame'!P$3*SIN($C912)+'v1 Frame'!Q$3*COS($C912)*SIN($E912)+'v1 Frame'!R$3*COS($C912)*COS($E912),"")</f>
        <is>
          <t/>
        </is>
      </c>
      <c r="Y912" s="8" t="inlineStr">
        <f aca="false">IF(A912&lt;&gt;"",$G912+'v1 Frame'!S$3*COS($C912)+'v1 Frame'!T$3*SIN($C912)*SIN($E912)+'v1 Frame'!U$3*SIN($C912)*COS($E912),"")</f>
        <is>
          <t/>
        </is>
      </c>
      <c r="Z912" s="8" t="inlineStr">
        <f aca="false">IF(A912&lt;&gt;"",$H912+'v1 Frame'!T$3*COS($E912)-'v1 Frame'!U$3*SIN($E912),"")</f>
        <is>
          <t/>
        </is>
      </c>
      <c r="AA912" s="8" t="inlineStr">
        <f aca="false">IF(A912&lt;&gt;"",$I912-'v1 Frame'!S$3*SIN($C912)+'v1 Frame'!T$3*COS($C912)*SIN($E912)+'v1 Frame'!U$3*COS($C912)*COS($E912),"")</f>
        <is>
          <t/>
        </is>
      </c>
      <c r="AB912" s="8" t="inlineStr">
        <f aca="false">IF(A912&lt;&gt;"",$G912+'v1 Frame'!V$3*COS($C912)+'v1 Frame'!W$3*SIN($C912)*SIN($E912)+'v1 Frame'!X$3*SIN($C912)*COS($E912),"")</f>
        <is>
          <t/>
        </is>
      </c>
      <c r="AC912" s="8" t="inlineStr">
        <f aca="false">IF(A912&lt;&gt;"",$H912+'v1 Frame'!W$3*COS($E912)-'v1 Frame'!X$3*SIN($E912),"")</f>
        <is>
          <t/>
        </is>
      </c>
      <c r="AD912" s="8" t="inlineStr">
        <f aca="false">IF(A912&lt;&gt;"",$I912-'v1 Frame'!V$3*SIN($C912)+'v1 Frame'!W$3*COS($C912)*SIN($E912)+'v1 Frame'!X$3*COS($C912)*COS($E912),"")</f>
        <is>
          <t/>
        </is>
      </c>
      <c r="AE912" s="25" t="inlineStr">
        <f aca="false">IF(A912&lt;&gt;"",$G912+'v1 Frame'!Y$3*COS($C912)+'v1 Frame'!Z$3*SIN($C912)*SIN($E912)+'v1 Frame'!AA$3*SIN($C912)*COS($E912),"")</f>
        <is>
          <t/>
        </is>
      </c>
      <c r="AF912" s="25" t="inlineStr">
        <f aca="false">IF(A912&lt;&gt;"",$H912+'v1 Frame'!Z$3*COS($E912)-'v1 Frame'!AA$3*SIN($E912),"")</f>
        <is>
          <t/>
        </is>
      </c>
      <c r="AG912" s="25" t="inlineStr">
        <f aca="false">IF(A912&lt;&gt;"",$I912-'v1 Frame'!Y$3*SIN($C912)+'v1 Frame'!Z$3*COS($C912)*SIN($E912)+'v1 Frame'!AA$3*COS($C912)*COS($E912),"")</f>
        <is>
          <t/>
        </is>
      </c>
      <c r="AH912" s="8" t="inlineStr">
        <f aca="false">IF(A912&lt;&gt;"",SQRT(SUMSQ(G912:I912)),"")</f>
        <is>
          <t/>
        </is>
      </c>
      <c r="AI912" s="8" t="inlineStr">
        <f aca="false">IF(A912&lt;&gt;"",IF(AH912&lt;&gt;0,ACOS(I912/AH912),0),"")</f>
        <is>
          <t/>
        </is>
      </c>
      <c r="AJ912" s="8" t="inlineStr">
        <f aca="false">IF(A912&lt;&gt;"",DEGREES(AI912),"")</f>
        <is>
          <t/>
        </is>
      </c>
      <c r="AK912" s="8" t="inlineStr">
        <f aca="false">IF(A912&lt;&gt;"",IF(OR(G912&lt;&gt;0,H912&lt;&gt;0),ATAN2(G912,H912),0),"")</f>
        <is>
          <t/>
        </is>
      </c>
      <c r="AL912" s="8" t="inlineStr">
        <f aca="false">IF(A912&lt;&gt;"",DEGREES(AK912),"")</f>
        <is>
          <t/>
        </is>
      </c>
      <c r="AM912" s="8" t="inlineStr">
        <f aca="false">IF(A912&lt;&gt;"",SQRT(SUMSQ(J912:L912)),"")</f>
        <is>
          <t/>
        </is>
      </c>
      <c r="AN912" s="8" t="inlineStr">
        <f aca="false">IF(A912&lt;&gt;"",IF(AM912&lt;&gt;0,ACOS(L912/AM912),0),"")</f>
        <is>
          <t/>
        </is>
      </c>
      <c r="AO912" s="8" t="inlineStr">
        <f aca="false">IF(A912&lt;&gt;"",DEGREES(AN912),"")</f>
        <is>
          <t/>
        </is>
      </c>
      <c r="AP912" s="8" t="inlineStr">
        <f aca="false">IF(A912&lt;&gt;"",IF(OR(J912&lt;&gt;0,K912&lt;&gt;0),ATAN2(J912,K912),0),"")</f>
        <is>
          <t/>
        </is>
      </c>
      <c r="AQ912" s="8" t="inlineStr">
        <f aca="false">IF(A912&lt;&gt;"",DEGREES(AP912),"")</f>
        <is>
          <t/>
        </is>
      </c>
      <c r="AR912" s="8" t="inlineStr">
        <f aca="false">IF(A912&lt;&gt;"",SQRT(SUMSQ(M912:O912)),"")</f>
        <is>
          <t/>
        </is>
      </c>
      <c r="AS912" s="8" t="inlineStr">
        <f aca="false">IF(A912&lt;&gt;"",IF(AR912&lt;&gt;0,ACOS(O912/AR912),0),"")</f>
        <is>
          <t/>
        </is>
      </c>
      <c r="AT912" s="8" t="inlineStr">
        <f aca="false">IF(A912&lt;&gt;"",DEGREES(AS912),"")</f>
        <is>
          <t/>
        </is>
      </c>
      <c r="AU912" s="8" t="inlineStr">
        <f aca="false">IF(A912&lt;&gt;"",IF(OR(M912&lt;&gt;0,N912&lt;&gt;0),ATAN2(M912,N912),0),"")</f>
        <is>
          <t/>
        </is>
      </c>
      <c r="AV912" s="8" t="inlineStr">
        <f aca="false">IF(A912&lt;&gt;"",DEGREES(AU912),"")</f>
        <is>
          <t/>
        </is>
      </c>
      <c r="AW912" s="8" t="inlineStr">
        <f aca="false">IF(A912&lt;&gt;"",SQRT(SUMSQ(P912:R912)),"")</f>
        <is>
          <t/>
        </is>
      </c>
      <c r="AX912" s="8" t="inlineStr">
        <f aca="false">IF(A912&lt;&gt;"",IF(AW912&lt;&gt;0,ACOS(R912/AW912),0),"")</f>
        <is>
          <t/>
        </is>
      </c>
      <c r="AY912" s="8" t="inlineStr">
        <f aca="false">IF(A912&lt;&gt;"",DEGREES(AX912),"")</f>
        <is>
          <t/>
        </is>
      </c>
      <c r="AZ912" s="8" t="inlineStr">
        <f aca="false">IF(A912&lt;&gt;"",IF(OR(P912&lt;&gt;0,Q912&lt;&gt;0),ATAN2(P912,Q912),0),"")</f>
        <is>
          <t/>
        </is>
      </c>
      <c r="BA912" s="8" t="inlineStr">
        <f aca="false">IF(A912&lt;&gt;"",DEGREES(AZ912),"")</f>
        <is>
          <t/>
        </is>
      </c>
      <c r="BB912" s="8" t="inlineStr">
        <f aca="false">IF(A912&lt;&gt;"",SQRT(SUMSQ(S912:U912)),"")</f>
        <is>
          <t/>
        </is>
      </c>
      <c r="BC912" s="8" t="inlineStr">
        <f aca="false">IF(A912&lt;&gt;"",IF(BB912&lt;&gt;0,ACOS(U912/BB912),0),"")</f>
        <is>
          <t/>
        </is>
      </c>
      <c r="BD912" s="8" t="inlineStr">
        <f aca="false">IF(A912&lt;&gt;"",DEGREES(BC912),"")</f>
        <is>
          <t/>
        </is>
      </c>
      <c r="BE912" s="8" t="inlineStr">
        <f aca="false">IF(A912&lt;&gt;"",IF(OR(S912&lt;&gt;0,T912&lt;&gt;0),ATAN2(S912,T912),0),"")</f>
        <is>
          <t/>
        </is>
      </c>
      <c r="BF912" s="8" t="inlineStr">
        <f aca="false">IF(A912&lt;&gt;"",DEGREES(BE912),"")</f>
        <is>
          <t/>
        </is>
      </c>
      <c r="BG912" s="8" t="inlineStr">
        <f aca="false">IF(A912&lt;&gt;"",SQRT(SUMSQ(V912:X912)),"")</f>
        <is>
          <t/>
        </is>
      </c>
      <c r="BH912" s="8" t="inlineStr">
        <f aca="false">IF(A912&lt;&gt;"",IF(BG912&lt;&gt;0,ACOS(X912/BG912),0),"")</f>
        <is>
          <t/>
        </is>
      </c>
      <c r="BI912" s="8" t="inlineStr">
        <f aca="false">IF(A912&lt;&gt;"",DEGREES(BH912),"")</f>
        <is>
          <t/>
        </is>
      </c>
      <c r="BJ912" s="8" t="inlineStr">
        <f aca="false">IF(A912&lt;&gt;"",IF(OR(V912&lt;&gt;0,W912&lt;&gt;0),ATAN2(V912,W912),0),"")</f>
        <is>
          <t/>
        </is>
      </c>
      <c r="BK912" s="8" t="inlineStr">
        <f aca="false">IF(A912&lt;&gt;"",DEGREES(BJ912),"")</f>
        <is>
          <t/>
        </is>
      </c>
      <c r="BL912" s="8" t="inlineStr">
        <f aca="false">IF(A912&lt;&gt;"",SQRT(SUMSQ(Y912:AA912)),"")</f>
        <is>
          <t/>
        </is>
      </c>
      <c r="BM912" s="8" t="inlineStr">
        <f aca="false">IF(A912&lt;&gt;"",IF(BL912&lt;&gt;0,ACOS(AA912/BL912),0),"")</f>
        <is>
          <t/>
        </is>
      </c>
      <c r="BN912" s="8" t="inlineStr">
        <f aca="false">IF(A912&lt;&gt;"",DEGREES(BM912),"")</f>
        <is>
          <t/>
        </is>
      </c>
      <c r="BO912" s="8" t="inlineStr">
        <f aca="false">IF(A912&lt;&gt;"",IF(OR(Y912&lt;&gt;0,Z912&lt;&gt;0),ATAN2(Y912,Z912),0),"")</f>
        <is>
          <t/>
        </is>
      </c>
      <c r="BP912" s="8" t="inlineStr">
        <f aca="false">IF(A912&lt;&gt;"",DEGREES(BO912),"")</f>
        <is>
          <t/>
        </is>
      </c>
      <c r="BQ912" s="8" t="inlineStr">
        <f aca="false">IF(A912&lt;&gt;"",SQRT(SUMSQ(AB912:AD912)),"")</f>
        <is>
          <t/>
        </is>
      </c>
      <c r="BR912" s="8" t="inlineStr">
        <f aca="false">IF(A912&lt;&gt;"",IF(BQ912&lt;&gt;0,ACOS(AD912/BQ912),0),"")</f>
        <is>
          <t/>
        </is>
      </c>
      <c r="BS912" s="8" t="inlineStr">
        <f aca="false">IF(A912&lt;&gt;"",DEGREES(BR912),"")</f>
        <is>
          <t/>
        </is>
      </c>
      <c r="BT912" s="8" t="inlineStr">
        <f aca="false">IF(A912&lt;&gt;"",IF(OR(AB912&lt;&gt;0,AC912&lt;&gt;0),ATAN2(AB912,AC912),0),"")</f>
        <is>
          <t/>
        </is>
      </c>
      <c r="BU912" s="8" t="inlineStr">
        <f aca="false">IF(A912&lt;&gt;"",DEGREES(BT912),"")</f>
        <is>
          <t/>
        </is>
      </c>
      <c r="BV912" s="8" t="inlineStr">
        <f aca="false">IF(A912&lt;&gt;"",SQRT(SUMSQ(AE912:AG912)),"")</f>
        <is>
          <t/>
        </is>
      </c>
      <c r="BW912" s="8" t="inlineStr">
        <f aca="false">IF(A912&lt;&gt;"",IF(BV912&lt;&gt;0,ACOS(AG912/BV912),0),"")</f>
        <is>
          <t/>
        </is>
      </c>
      <c r="BX912" s="8" t="inlineStr">
        <f aca="false">IF(A912&lt;&gt;"",DEGREES(BW912),"")</f>
        <is>
          <t/>
        </is>
      </c>
      <c r="BY912" s="8" t="inlineStr">
        <f aca="false">IF(A912&lt;&gt;"",IF(OR(AF912&lt;&gt;0,AG912&lt;&gt;0),ATAN2(AF912,AG912),0),"")</f>
        <is>
          <t/>
        </is>
      </c>
      <c r="BZ912" s="8" t="inlineStr">
        <f aca="false">IF(A912&lt;&gt;"",DEGREES(BY912),"")</f>
        <is>
          <t/>
        </is>
      </c>
      <c r="CA912" s="0" t="inlineStr">
        <f aca="false">IF(A912&lt;&gt;"",IF(AND(AI912&lt;Parameters!$B$11,AI912&gt;Parameters!$B$12,AN912&lt;Parameters!$B$11,AN912&gt;Parameters!$B$12,AS912&lt;Parameters!$B$11,AS912&gt;Parameters!$B$12,AX912&lt;Parameters!$B$11,AX912&gt;Parameters!$B$12,BC912&lt;Parameters!$B$11,BC912&gt;Parameters!$B$12,BM912&lt;Parameters!$B$11,BM912&gt;Parameters!$B$12,BR912&lt;Parameters!$B$11,BR912&gt;Parameters!$B$12,BW912&lt;Parameters!$B$11,BW912&gt;Parameters!$B$12),1,0),"")</f>
        <is>
          <t/>
        </is>
      </c>
      <c r="CB912" s="0" t="inlineStr">
        <f aca="false">IF(A912&lt;&gt;"",IF(OR(AI912&lt;Parameters!$B$12,AI912&gt;Parameters!$B$11),0,1),"")</f>
        <is>
          <t/>
        </is>
      </c>
      <c r="CC912" s="0" t="inlineStr">
        <f aca="false">IF(A912&lt;&gt;"",IF(OR(AN912&lt;Parameters!$B$12,AN912&gt;Parameters!$B$11),0,1),"")</f>
        <is>
          <t/>
        </is>
      </c>
      <c r="CD912" s="0" t="inlineStr">
        <f aca="false">IF(A912&lt;&gt;"",IF(OR(AS912&lt;Parameters!$B$12,AS912&gt;Parameters!$B$11),0,1),"")</f>
        <is>
          <t/>
        </is>
      </c>
      <c r="CE912" s="0" t="inlineStr">
        <f aca="false">IF(A912&lt;&gt;"",IF(OR(AX912&lt;Parameters!$B$12,AX912&gt;Parameters!$B$11),0,1),"")</f>
        <is>
          <t/>
        </is>
      </c>
      <c r="CF912" s="0" t="inlineStr">
        <f aca="false">IF(A912&lt;&gt;"",IF(OR(BC912&lt;Parameters!$B$12,BC912&gt;Parameters!$B$11),0,1),"")</f>
        <is>
          <t/>
        </is>
      </c>
      <c r="CG912" s="0" t="inlineStr">
        <f aca="false">IF(A912&lt;&gt;"",IF(OR(BH912&lt;Parameters!$B$12,BH912&gt;Parameters!$B$11),0,1),"")</f>
        <is>
          <t/>
        </is>
      </c>
      <c r="CH912" s="0" t="inlineStr">
        <f aca="false">IF(A912&lt;&gt;"",IF(OR(BM912&lt;Parameters!$B$12,BM912&gt;Parameters!$B$11),0,1),"")</f>
        <is>
          <t/>
        </is>
      </c>
      <c r="CI912" s="0" t="inlineStr">
        <f aca="false">IF(A912&lt;&gt;"",IF(OR(BR912&lt;Parameters!$B$12,BR912&gt;Parameters!$B$11),0,1),"")</f>
        <is>
          <t/>
        </is>
      </c>
      <c r="CJ912" s="0" t="inlineStr">
        <f aca="false">IF(A912&lt;&gt;"",IF(OR(BW912&lt;Parameters!$B$12,BW912&gt;Parameters!$B$11),0,1),"")</f>
        <is>
          <t/>
        </is>
      </c>
      <c r="CK912" s="26" t="inlineStr">
        <f aca="false">IF(A912&lt;&gt;"",SUM(CB912:CJ912)/9,"")</f>
        <is>
          <t/>
        </is>
      </c>
      <c r="CL912" s="0" t="inlineStr">
        <f aca="false">IF(A912&lt;&gt;"",CK912*9,"")</f>
        <is>
          <t/>
        </is>
      </c>
      <c r="CM912" s="8" t="inlineStr">
        <f aca="false">IF(A912&lt;&gt;"",TEXT(B912,CM$2)&amp;" "&amp;TEXT(A912,CM$2),"")</f>
        <is>
          <t/>
        </is>
      </c>
    </row>
    <row r="913" customFormat="false" ht="15" hidden="false" customHeight="false" outlineLevel="0" collapsed="false">
      <c r="A913" s="0" t="inlineStr">
        <f aca="false">IF(OR(B912&lt;Parameters!$K$12,A912&lt;Parameters!$K$12),IF(A912&lt;Parameters!$K$12,A912+1,0),"")</f>
        <is>
          <t/>
        </is>
      </c>
      <c r="B913" s="0" t="inlineStr">
        <f aca="false">IF(A913&lt;&gt;"",IF(A913=0,B912+1,B912),"")</f>
        <is>
          <t/>
        </is>
      </c>
      <c r="C913" s="24" t="inlineStr">
        <f aca="false">IF(A913&lt;&gt;"",-_phi*(A913+0.5),"")</f>
        <is>
          <t/>
        </is>
      </c>
      <c r="D913" s="8" t="inlineStr">
        <f aca="false">IF(A913&lt;&gt;"",DEGREES(C913),"")</f>
        <is>
          <t/>
        </is>
      </c>
      <c r="E913" s="24" t="inlineStr">
        <f aca="false">IF(A913&lt;&gt;"",_phi*(B913+0.5),"")</f>
        <is>
          <t/>
        </is>
      </c>
      <c r="F913" s="8" t="inlineStr">
        <f aca="false">IF(A913&lt;&gt;"",DEGREES(E913),"")</f>
        <is>
          <t/>
        </is>
      </c>
      <c r="G913" s="8" t="inlineStr">
        <f aca="false">IF(A913&lt;&gt;"",LOOKUP(A913,h!$A$3:$A$30,h!$D$3:$D$30),"")</f>
        <is>
          <t/>
        </is>
      </c>
      <c r="H913" s="8" t="inlineStr">
        <f aca="false">IF(A913&lt;&gt;"",LOOKUP(B913,h!$A$3:$A$30,h!$D$3:$D$30),"")</f>
        <is>
          <t/>
        </is>
      </c>
      <c r="I913" s="8" t="inlineStr">
        <f aca="false">IF(A913&lt;&gt;"",_zif,"")</f>
        <is>
          <t/>
        </is>
      </c>
      <c r="J913" s="8" t="inlineStr">
        <f aca="false">IF(A913&lt;&gt;"",$G913+'v1 Frame'!D$3*COS($C913)+'v1 Frame'!E$3*SIN($C913)*SIN($E913)+'v1 Frame'!F$3*SIN($C913)*COS($E913),"")</f>
        <is>
          <t/>
        </is>
      </c>
      <c r="K913" s="8" t="inlineStr">
        <f aca="false">IF(A913&lt;&gt;"",$H913+'v1 Frame'!E$3*COS($E913)-'v1 Frame'!F$3*SIN($E913),"")</f>
        <is>
          <t/>
        </is>
      </c>
      <c r="L913" s="8" t="inlineStr">
        <f aca="false">IF(A913&lt;&gt;"",$I913-'v1 Frame'!D$3*SIN($C913)+'v1 Frame'!E$3*COS($C913)*SIN($E913)+'v1 Frame'!F$3*COS($C913)*COS($E913),"")</f>
        <is>
          <t/>
        </is>
      </c>
      <c r="M913" s="8" t="inlineStr">
        <f aca="false">IF(A913&lt;&gt;"",$G913+'v1 Frame'!G$3*COS($C913)+'v1 Frame'!H$3*SIN($C913)*SIN($E913)+'v1 Frame'!I$3*SIN($C913)*COS($E913),"")</f>
        <is>
          <t/>
        </is>
      </c>
      <c r="N913" s="8" t="inlineStr">
        <f aca="false">IF(A913&lt;&gt;"",$H913+'v1 Frame'!H$3*COS($E913)-'v1 Frame'!I$3*SIN($E913),"")</f>
        <is>
          <t/>
        </is>
      </c>
      <c r="O913" s="8" t="inlineStr">
        <f aca="false">IF(A913&lt;&gt;"",$I913-'v1 Frame'!G$3*SIN($C913)+'v1 Frame'!H$3*COS($C913)*SIN($E913)+'v1 Frame'!I$3*COS($C913)*COS($E913),"")</f>
        <is>
          <t/>
        </is>
      </c>
      <c r="P913" s="8" t="inlineStr">
        <f aca="false">IF(A913&lt;&gt;"",$G913+'v1 Frame'!J$3*COS($C913)+'v1 Frame'!K$3*SIN($C913)*SIN($E913)+'v1 Frame'!L$3*SIN($C913)*COS($E913),"")</f>
        <is>
          <t/>
        </is>
      </c>
      <c r="Q913" s="8" t="inlineStr">
        <f aca="false">IF(A913&lt;&gt;"",$H913+'v1 Frame'!K$3*COS($E913)-'v1 Frame'!L$3*SIN($E913),"")</f>
        <is>
          <t/>
        </is>
      </c>
      <c r="R913" s="8" t="inlineStr">
        <f aca="false">IF(A913&lt;&gt;"",$I913-'v1 Frame'!J$3*SIN($C913)+'v1 Frame'!K$3*COS($C913)*SIN($E913)+'v1 Frame'!L$3*COS($C913)*COS($E913),"")</f>
        <is>
          <t/>
        </is>
      </c>
      <c r="S913" s="8" t="inlineStr">
        <f aca="false">IF(A913&lt;&gt;"",$G913+'v1 Frame'!M$3*COS($C913)+'v1 Frame'!N$3*SIN($C913)*SIN($E913)+'v1 Frame'!O$3*SIN($C913)*COS($E913),"")</f>
        <is>
          <t/>
        </is>
      </c>
      <c r="T913" s="8" t="inlineStr">
        <f aca="false">IF(A913&lt;&gt;"",$H913+'v1 Frame'!N$3*COS($E913)-'v1 Frame'!O$3*SIN($E913),"")</f>
        <is>
          <t/>
        </is>
      </c>
      <c r="U913" s="8" t="inlineStr">
        <f aca="false">IF(A913&lt;&gt;"",$I913-'v1 Frame'!M$3*SIN($C913)+'v1 Frame'!N$3*COS($C913)*SIN($E913)+'v1 Frame'!O$3*COS($C913)*COS($E913),"")</f>
        <is>
          <t/>
        </is>
      </c>
      <c r="V913" s="8" t="inlineStr">
        <f aca="false">IF(A913&lt;&gt;"",$G913+'v1 Frame'!P$3*COS($C913)+'v1 Frame'!Q$3*SIN($C913)*SIN($E913)+'v1 Frame'!R$3*SIN($C913)*COS($E913),"")</f>
        <is>
          <t/>
        </is>
      </c>
      <c r="W913" s="8" t="inlineStr">
        <f aca="false">IF(A913&lt;&gt;"",$H913+'v1 Frame'!Q$3*COS($E913)-'v1 Frame'!R$3*SIN($E913),"")</f>
        <is>
          <t/>
        </is>
      </c>
      <c r="X913" s="8" t="inlineStr">
        <f aca="false">IF(A913&lt;&gt;"",$I913-'v1 Frame'!P$3*SIN($C913)+'v1 Frame'!Q$3*COS($C913)*SIN($E913)+'v1 Frame'!R$3*COS($C913)*COS($E913),"")</f>
        <is>
          <t/>
        </is>
      </c>
      <c r="Y913" s="8" t="inlineStr">
        <f aca="false">IF(A913&lt;&gt;"",$G913+'v1 Frame'!S$3*COS($C913)+'v1 Frame'!T$3*SIN($C913)*SIN($E913)+'v1 Frame'!U$3*SIN($C913)*COS($E913),"")</f>
        <is>
          <t/>
        </is>
      </c>
      <c r="Z913" s="8" t="inlineStr">
        <f aca="false">IF(A913&lt;&gt;"",$H913+'v1 Frame'!T$3*COS($E913)-'v1 Frame'!U$3*SIN($E913),"")</f>
        <is>
          <t/>
        </is>
      </c>
      <c r="AA913" s="8" t="inlineStr">
        <f aca="false">IF(A913&lt;&gt;"",$I913-'v1 Frame'!S$3*SIN($C913)+'v1 Frame'!T$3*COS($C913)*SIN($E913)+'v1 Frame'!U$3*COS($C913)*COS($E913),"")</f>
        <is>
          <t/>
        </is>
      </c>
      <c r="AB913" s="8" t="inlineStr">
        <f aca="false">IF(A913&lt;&gt;"",$G913+'v1 Frame'!V$3*COS($C913)+'v1 Frame'!W$3*SIN($C913)*SIN($E913)+'v1 Frame'!X$3*SIN($C913)*COS($E913),"")</f>
        <is>
          <t/>
        </is>
      </c>
      <c r="AC913" s="8" t="inlineStr">
        <f aca="false">IF(A913&lt;&gt;"",$H913+'v1 Frame'!W$3*COS($E913)-'v1 Frame'!X$3*SIN($E913),"")</f>
        <is>
          <t/>
        </is>
      </c>
      <c r="AD913" s="8" t="inlineStr">
        <f aca="false">IF(A913&lt;&gt;"",$I913-'v1 Frame'!V$3*SIN($C913)+'v1 Frame'!W$3*COS($C913)*SIN($E913)+'v1 Frame'!X$3*COS($C913)*COS($E913),"")</f>
        <is>
          <t/>
        </is>
      </c>
      <c r="AE913" s="25" t="inlineStr">
        <f aca="false">IF(A913&lt;&gt;"",$G913+'v1 Frame'!Y$3*COS($C913)+'v1 Frame'!Z$3*SIN($C913)*SIN($E913)+'v1 Frame'!AA$3*SIN($C913)*COS($E913),"")</f>
        <is>
          <t/>
        </is>
      </c>
      <c r="AF913" s="25" t="inlineStr">
        <f aca="false">IF(A913&lt;&gt;"",$H913+'v1 Frame'!Z$3*COS($E913)-'v1 Frame'!AA$3*SIN($E913),"")</f>
        <is>
          <t/>
        </is>
      </c>
      <c r="AG913" s="25" t="inlineStr">
        <f aca="false">IF(A913&lt;&gt;"",$I913-'v1 Frame'!Y$3*SIN($C913)+'v1 Frame'!Z$3*COS($C913)*SIN($E913)+'v1 Frame'!AA$3*COS($C913)*COS($E913),"")</f>
        <is>
          <t/>
        </is>
      </c>
      <c r="AH913" s="8" t="inlineStr">
        <f aca="false">IF(A913&lt;&gt;"",SQRT(SUMSQ(G913:I913)),"")</f>
        <is>
          <t/>
        </is>
      </c>
      <c r="AI913" s="8" t="inlineStr">
        <f aca="false">IF(A913&lt;&gt;"",IF(AH913&lt;&gt;0,ACOS(I913/AH913),0),"")</f>
        <is>
          <t/>
        </is>
      </c>
      <c r="AJ913" s="8" t="inlineStr">
        <f aca="false">IF(A913&lt;&gt;"",DEGREES(AI913),"")</f>
        <is>
          <t/>
        </is>
      </c>
      <c r="AK913" s="8" t="inlineStr">
        <f aca="false">IF(A913&lt;&gt;"",IF(OR(G913&lt;&gt;0,H913&lt;&gt;0),ATAN2(G913,H913),0),"")</f>
        <is>
          <t/>
        </is>
      </c>
      <c r="AL913" s="8" t="inlineStr">
        <f aca="false">IF(A913&lt;&gt;"",DEGREES(AK913),"")</f>
        <is>
          <t/>
        </is>
      </c>
      <c r="AM913" s="8" t="inlineStr">
        <f aca="false">IF(A913&lt;&gt;"",SQRT(SUMSQ(J913:L913)),"")</f>
        <is>
          <t/>
        </is>
      </c>
      <c r="AN913" s="8" t="inlineStr">
        <f aca="false">IF(A913&lt;&gt;"",IF(AM913&lt;&gt;0,ACOS(L913/AM913),0),"")</f>
        <is>
          <t/>
        </is>
      </c>
      <c r="AO913" s="8" t="inlineStr">
        <f aca="false">IF(A913&lt;&gt;"",DEGREES(AN913),"")</f>
        <is>
          <t/>
        </is>
      </c>
      <c r="AP913" s="8" t="inlineStr">
        <f aca="false">IF(A913&lt;&gt;"",IF(OR(J913&lt;&gt;0,K913&lt;&gt;0),ATAN2(J913,K913),0),"")</f>
        <is>
          <t/>
        </is>
      </c>
      <c r="AQ913" s="8" t="inlineStr">
        <f aca="false">IF(A913&lt;&gt;"",DEGREES(AP913),"")</f>
        <is>
          <t/>
        </is>
      </c>
      <c r="AR913" s="8" t="inlineStr">
        <f aca="false">IF(A913&lt;&gt;"",SQRT(SUMSQ(M913:O913)),"")</f>
        <is>
          <t/>
        </is>
      </c>
      <c r="AS913" s="8" t="inlineStr">
        <f aca="false">IF(A913&lt;&gt;"",IF(AR913&lt;&gt;0,ACOS(O913/AR913),0),"")</f>
        <is>
          <t/>
        </is>
      </c>
      <c r="AT913" s="8" t="inlineStr">
        <f aca="false">IF(A913&lt;&gt;"",DEGREES(AS913),"")</f>
        <is>
          <t/>
        </is>
      </c>
      <c r="AU913" s="8" t="inlineStr">
        <f aca="false">IF(A913&lt;&gt;"",IF(OR(M913&lt;&gt;0,N913&lt;&gt;0),ATAN2(M913,N913),0),"")</f>
        <is>
          <t/>
        </is>
      </c>
      <c r="AV913" s="8" t="inlineStr">
        <f aca="false">IF(A913&lt;&gt;"",DEGREES(AU913),"")</f>
        <is>
          <t/>
        </is>
      </c>
      <c r="AW913" s="8" t="inlineStr">
        <f aca="false">IF(A913&lt;&gt;"",SQRT(SUMSQ(P913:R913)),"")</f>
        <is>
          <t/>
        </is>
      </c>
      <c r="AX913" s="8" t="inlineStr">
        <f aca="false">IF(A913&lt;&gt;"",IF(AW913&lt;&gt;0,ACOS(R913/AW913),0),"")</f>
        <is>
          <t/>
        </is>
      </c>
      <c r="AY913" s="8" t="inlineStr">
        <f aca="false">IF(A913&lt;&gt;"",DEGREES(AX913),"")</f>
        <is>
          <t/>
        </is>
      </c>
      <c r="AZ913" s="8" t="inlineStr">
        <f aca="false">IF(A913&lt;&gt;"",IF(OR(P913&lt;&gt;0,Q913&lt;&gt;0),ATAN2(P913,Q913),0),"")</f>
        <is>
          <t/>
        </is>
      </c>
      <c r="BA913" s="8" t="inlineStr">
        <f aca="false">IF(A913&lt;&gt;"",DEGREES(AZ913),"")</f>
        <is>
          <t/>
        </is>
      </c>
      <c r="BB913" s="8" t="inlineStr">
        <f aca="false">IF(A913&lt;&gt;"",SQRT(SUMSQ(S913:U913)),"")</f>
        <is>
          <t/>
        </is>
      </c>
      <c r="BC913" s="8" t="inlineStr">
        <f aca="false">IF(A913&lt;&gt;"",IF(BB913&lt;&gt;0,ACOS(U913/BB913),0),"")</f>
        <is>
          <t/>
        </is>
      </c>
      <c r="BD913" s="8" t="inlineStr">
        <f aca="false">IF(A913&lt;&gt;"",DEGREES(BC913),"")</f>
        <is>
          <t/>
        </is>
      </c>
      <c r="BE913" s="8" t="inlineStr">
        <f aca="false">IF(A913&lt;&gt;"",IF(OR(S913&lt;&gt;0,T913&lt;&gt;0),ATAN2(S913,T913),0),"")</f>
        <is>
          <t/>
        </is>
      </c>
      <c r="BF913" s="8" t="inlineStr">
        <f aca="false">IF(A913&lt;&gt;"",DEGREES(BE913),"")</f>
        <is>
          <t/>
        </is>
      </c>
      <c r="BG913" s="8" t="inlineStr">
        <f aca="false">IF(A913&lt;&gt;"",SQRT(SUMSQ(V913:X913)),"")</f>
        <is>
          <t/>
        </is>
      </c>
      <c r="BH913" s="8" t="inlineStr">
        <f aca="false">IF(A913&lt;&gt;"",IF(BG913&lt;&gt;0,ACOS(X913/BG913),0),"")</f>
        <is>
          <t/>
        </is>
      </c>
      <c r="BI913" s="8" t="inlineStr">
        <f aca="false">IF(A913&lt;&gt;"",DEGREES(BH913),"")</f>
        <is>
          <t/>
        </is>
      </c>
      <c r="BJ913" s="8" t="inlineStr">
        <f aca="false">IF(A913&lt;&gt;"",IF(OR(V913&lt;&gt;0,W913&lt;&gt;0),ATAN2(V913,W913),0),"")</f>
        <is>
          <t/>
        </is>
      </c>
      <c r="BK913" s="8" t="inlineStr">
        <f aca="false">IF(A913&lt;&gt;"",DEGREES(BJ913),"")</f>
        <is>
          <t/>
        </is>
      </c>
      <c r="BL913" s="8" t="inlineStr">
        <f aca="false">IF(A913&lt;&gt;"",SQRT(SUMSQ(Y913:AA913)),"")</f>
        <is>
          <t/>
        </is>
      </c>
      <c r="BM913" s="8" t="inlineStr">
        <f aca="false">IF(A913&lt;&gt;"",IF(BL913&lt;&gt;0,ACOS(AA913/BL913),0),"")</f>
        <is>
          <t/>
        </is>
      </c>
      <c r="BN913" s="8" t="inlineStr">
        <f aca="false">IF(A913&lt;&gt;"",DEGREES(BM913),"")</f>
        <is>
          <t/>
        </is>
      </c>
      <c r="BO913" s="8" t="inlineStr">
        <f aca="false">IF(A913&lt;&gt;"",IF(OR(Y913&lt;&gt;0,Z913&lt;&gt;0),ATAN2(Y913,Z913),0),"")</f>
        <is>
          <t/>
        </is>
      </c>
      <c r="BP913" s="8" t="inlineStr">
        <f aca="false">IF(A913&lt;&gt;"",DEGREES(BO913),"")</f>
        <is>
          <t/>
        </is>
      </c>
      <c r="BQ913" s="8" t="inlineStr">
        <f aca="false">IF(A913&lt;&gt;"",SQRT(SUMSQ(AB913:AD913)),"")</f>
        <is>
          <t/>
        </is>
      </c>
      <c r="BR913" s="8" t="inlineStr">
        <f aca="false">IF(A913&lt;&gt;"",IF(BQ913&lt;&gt;0,ACOS(AD913/BQ913),0),"")</f>
        <is>
          <t/>
        </is>
      </c>
      <c r="BS913" s="8" t="inlineStr">
        <f aca="false">IF(A913&lt;&gt;"",DEGREES(BR913),"")</f>
        <is>
          <t/>
        </is>
      </c>
      <c r="BT913" s="8" t="inlineStr">
        <f aca="false">IF(A913&lt;&gt;"",IF(OR(AB913&lt;&gt;0,AC913&lt;&gt;0),ATAN2(AB913,AC913),0),"")</f>
        <is>
          <t/>
        </is>
      </c>
      <c r="BU913" s="8" t="inlineStr">
        <f aca="false">IF(A913&lt;&gt;"",DEGREES(BT913),"")</f>
        <is>
          <t/>
        </is>
      </c>
      <c r="BV913" s="8" t="inlineStr">
        <f aca="false">IF(A913&lt;&gt;"",SQRT(SUMSQ(AE913:AG913)),"")</f>
        <is>
          <t/>
        </is>
      </c>
      <c r="BW913" s="8" t="inlineStr">
        <f aca="false">IF(A913&lt;&gt;"",IF(BV913&lt;&gt;0,ACOS(AG913/BV913),0),"")</f>
        <is>
          <t/>
        </is>
      </c>
      <c r="BX913" s="8" t="inlineStr">
        <f aca="false">IF(A913&lt;&gt;"",DEGREES(BW913),"")</f>
        <is>
          <t/>
        </is>
      </c>
      <c r="BY913" s="8" t="inlineStr">
        <f aca="false">IF(A913&lt;&gt;"",IF(OR(AF913&lt;&gt;0,AG913&lt;&gt;0),ATAN2(AF913,AG913),0),"")</f>
        <is>
          <t/>
        </is>
      </c>
      <c r="BZ913" s="8" t="inlineStr">
        <f aca="false">IF(A913&lt;&gt;"",DEGREES(BY913),"")</f>
        <is>
          <t/>
        </is>
      </c>
      <c r="CA913" s="0" t="inlineStr">
        <f aca="false">IF(A913&lt;&gt;"",IF(AND(AI913&lt;Parameters!$B$11,AI913&gt;Parameters!$B$12,AN913&lt;Parameters!$B$11,AN913&gt;Parameters!$B$12,AS913&lt;Parameters!$B$11,AS913&gt;Parameters!$B$12,AX913&lt;Parameters!$B$11,AX913&gt;Parameters!$B$12,BC913&lt;Parameters!$B$11,BC913&gt;Parameters!$B$12,BM913&lt;Parameters!$B$11,BM913&gt;Parameters!$B$12,BR913&lt;Parameters!$B$11,BR913&gt;Parameters!$B$12,BW913&lt;Parameters!$B$11,BW913&gt;Parameters!$B$12),1,0),"")</f>
        <is>
          <t/>
        </is>
      </c>
      <c r="CB913" s="0" t="inlineStr">
        <f aca="false">IF(A913&lt;&gt;"",IF(OR(AI913&lt;Parameters!$B$12,AI913&gt;Parameters!$B$11),0,1),"")</f>
        <is>
          <t/>
        </is>
      </c>
      <c r="CC913" s="0" t="inlineStr">
        <f aca="false">IF(A913&lt;&gt;"",IF(OR(AN913&lt;Parameters!$B$12,AN913&gt;Parameters!$B$11),0,1),"")</f>
        <is>
          <t/>
        </is>
      </c>
      <c r="CD913" s="0" t="inlineStr">
        <f aca="false">IF(A913&lt;&gt;"",IF(OR(AS913&lt;Parameters!$B$12,AS913&gt;Parameters!$B$11),0,1),"")</f>
        <is>
          <t/>
        </is>
      </c>
      <c r="CE913" s="0" t="inlineStr">
        <f aca="false">IF(A913&lt;&gt;"",IF(OR(AX913&lt;Parameters!$B$12,AX913&gt;Parameters!$B$11),0,1),"")</f>
        <is>
          <t/>
        </is>
      </c>
      <c r="CF913" s="0" t="inlineStr">
        <f aca="false">IF(A913&lt;&gt;"",IF(OR(BC913&lt;Parameters!$B$12,BC913&gt;Parameters!$B$11),0,1),"")</f>
        <is>
          <t/>
        </is>
      </c>
      <c r="CG913" s="0" t="inlineStr">
        <f aca="false">IF(A913&lt;&gt;"",IF(OR(BH913&lt;Parameters!$B$12,BH913&gt;Parameters!$B$11),0,1),"")</f>
        <is>
          <t/>
        </is>
      </c>
      <c r="CH913" s="0" t="inlineStr">
        <f aca="false">IF(A913&lt;&gt;"",IF(OR(BM913&lt;Parameters!$B$12,BM913&gt;Parameters!$B$11),0,1),"")</f>
        <is>
          <t/>
        </is>
      </c>
      <c r="CI913" s="0" t="inlineStr">
        <f aca="false">IF(A913&lt;&gt;"",IF(OR(BR913&lt;Parameters!$B$12,BR913&gt;Parameters!$B$11),0,1),"")</f>
        <is>
          <t/>
        </is>
      </c>
      <c r="CJ913" s="0" t="inlineStr">
        <f aca="false">IF(A913&lt;&gt;"",IF(OR(BW913&lt;Parameters!$B$12,BW913&gt;Parameters!$B$11),0,1),"")</f>
        <is>
          <t/>
        </is>
      </c>
      <c r="CK913" s="26" t="inlineStr">
        <f aca="false">IF(A913&lt;&gt;"",SUM(CB913:CJ913)/9,"")</f>
        <is>
          <t/>
        </is>
      </c>
      <c r="CL913" s="0" t="inlineStr">
        <f aca="false">IF(A913&lt;&gt;"",CK913*9,"")</f>
        <is>
          <t/>
        </is>
      </c>
      <c r="CM913" s="8" t="inlineStr">
        <f aca="false">IF(A913&lt;&gt;"",TEXT(B913,CM$2)&amp;" "&amp;TEXT(A913,CM$2),"")</f>
        <is>
          <t/>
        </is>
      </c>
    </row>
    <row r="914" customFormat="false" ht="15" hidden="false" customHeight="false" outlineLevel="0" collapsed="false">
      <c r="A914" s="0" t="inlineStr">
        <f aca="false">IF(OR(B913&lt;Parameters!$K$12,A913&lt;Parameters!$K$12),IF(A913&lt;Parameters!$K$12,A913+1,0),"")</f>
        <is>
          <t/>
        </is>
      </c>
      <c r="B914" s="0" t="inlineStr">
        <f aca="false">IF(A914&lt;&gt;"",IF(A914=0,B913+1,B913),"")</f>
        <is>
          <t/>
        </is>
      </c>
      <c r="C914" s="24" t="inlineStr">
        <f aca="false">IF(A914&lt;&gt;"",-_phi*(A914+0.5),"")</f>
        <is>
          <t/>
        </is>
      </c>
      <c r="D914" s="8" t="inlineStr">
        <f aca="false">IF(A914&lt;&gt;"",DEGREES(C914),"")</f>
        <is>
          <t/>
        </is>
      </c>
      <c r="E914" s="24" t="inlineStr">
        <f aca="false">IF(A914&lt;&gt;"",_phi*(B914+0.5),"")</f>
        <is>
          <t/>
        </is>
      </c>
      <c r="F914" s="8" t="inlineStr">
        <f aca="false">IF(A914&lt;&gt;"",DEGREES(E914),"")</f>
        <is>
          <t/>
        </is>
      </c>
      <c r="G914" s="8" t="inlineStr">
        <f aca="false">IF(A914&lt;&gt;"",LOOKUP(A914,h!$A$3:$A$30,h!$D$3:$D$30),"")</f>
        <is>
          <t/>
        </is>
      </c>
      <c r="H914" s="8" t="inlineStr">
        <f aca="false">IF(A914&lt;&gt;"",LOOKUP(B914,h!$A$3:$A$30,h!$D$3:$D$30),"")</f>
        <is>
          <t/>
        </is>
      </c>
      <c r="I914" s="8" t="inlineStr">
        <f aca="false">IF(A914&lt;&gt;"",_zif,"")</f>
        <is>
          <t/>
        </is>
      </c>
      <c r="J914" s="8" t="inlineStr">
        <f aca="false">IF(A914&lt;&gt;"",$G914+'v1 Frame'!D$3*COS($C914)+'v1 Frame'!E$3*SIN($C914)*SIN($E914)+'v1 Frame'!F$3*SIN($C914)*COS($E914),"")</f>
        <is>
          <t/>
        </is>
      </c>
      <c r="K914" s="8" t="inlineStr">
        <f aca="false">IF(A914&lt;&gt;"",$H914+'v1 Frame'!E$3*COS($E914)-'v1 Frame'!F$3*SIN($E914),"")</f>
        <is>
          <t/>
        </is>
      </c>
      <c r="L914" s="8" t="inlineStr">
        <f aca="false">IF(A914&lt;&gt;"",$I914-'v1 Frame'!D$3*SIN($C914)+'v1 Frame'!E$3*COS($C914)*SIN($E914)+'v1 Frame'!F$3*COS($C914)*COS($E914),"")</f>
        <is>
          <t/>
        </is>
      </c>
      <c r="M914" s="8" t="inlineStr">
        <f aca="false">IF(A914&lt;&gt;"",$G914+'v1 Frame'!G$3*COS($C914)+'v1 Frame'!H$3*SIN($C914)*SIN($E914)+'v1 Frame'!I$3*SIN($C914)*COS($E914),"")</f>
        <is>
          <t/>
        </is>
      </c>
      <c r="N914" s="8" t="inlineStr">
        <f aca="false">IF(A914&lt;&gt;"",$H914+'v1 Frame'!H$3*COS($E914)-'v1 Frame'!I$3*SIN($E914),"")</f>
        <is>
          <t/>
        </is>
      </c>
      <c r="O914" s="8" t="inlineStr">
        <f aca="false">IF(A914&lt;&gt;"",$I914-'v1 Frame'!G$3*SIN($C914)+'v1 Frame'!H$3*COS($C914)*SIN($E914)+'v1 Frame'!I$3*COS($C914)*COS($E914),"")</f>
        <is>
          <t/>
        </is>
      </c>
      <c r="P914" s="8" t="inlineStr">
        <f aca="false">IF(A914&lt;&gt;"",$G914+'v1 Frame'!J$3*COS($C914)+'v1 Frame'!K$3*SIN($C914)*SIN($E914)+'v1 Frame'!L$3*SIN($C914)*COS($E914),"")</f>
        <is>
          <t/>
        </is>
      </c>
      <c r="Q914" s="8" t="inlineStr">
        <f aca="false">IF(A914&lt;&gt;"",$H914+'v1 Frame'!K$3*COS($E914)-'v1 Frame'!L$3*SIN($E914),"")</f>
        <is>
          <t/>
        </is>
      </c>
      <c r="R914" s="8" t="inlineStr">
        <f aca="false">IF(A914&lt;&gt;"",$I914-'v1 Frame'!J$3*SIN($C914)+'v1 Frame'!K$3*COS($C914)*SIN($E914)+'v1 Frame'!L$3*COS($C914)*COS($E914),"")</f>
        <is>
          <t/>
        </is>
      </c>
      <c r="S914" s="8" t="inlineStr">
        <f aca="false">IF(A914&lt;&gt;"",$G914+'v1 Frame'!M$3*COS($C914)+'v1 Frame'!N$3*SIN($C914)*SIN($E914)+'v1 Frame'!O$3*SIN($C914)*COS($E914),"")</f>
        <is>
          <t/>
        </is>
      </c>
      <c r="T914" s="8" t="inlineStr">
        <f aca="false">IF(A914&lt;&gt;"",$H914+'v1 Frame'!N$3*COS($E914)-'v1 Frame'!O$3*SIN($E914),"")</f>
        <is>
          <t/>
        </is>
      </c>
      <c r="U914" s="8" t="inlineStr">
        <f aca="false">IF(A914&lt;&gt;"",$I914-'v1 Frame'!M$3*SIN($C914)+'v1 Frame'!N$3*COS($C914)*SIN($E914)+'v1 Frame'!O$3*COS($C914)*COS($E914),"")</f>
        <is>
          <t/>
        </is>
      </c>
      <c r="V914" s="8" t="inlineStr">
        <f aca="false">IF(A914&lt;&gt;"",$G914+'v1 Frame'!P$3*COS($C914)+'v1 Frame'!Q$3*SIN($C914)*SIN($E914)+'v1 Frame'!R$3*SIN($C914)*COS($E914),"")</f>
        <is>
          <t/>
        </is>
      </c>
      <c r="W914" s="8" t="inlineStr">
        <f aca="false">IF(A914&lt;&gt;"",$H914+'v1 Frame'!Q$3*COS($E914)-'v1 Frame'!R$3*SIN($E914),"")</f>
        <is>
          <t/>
        </is>
      </c>
      <c r="X914" s="8" t="inlineStr">
        <f aca="false">IF(A914&lt;&gt;"",$I914-'v1 Frame'!P$3*SIN($C914)+'v1 Frame'!Q$3*COS($C914)*SIN($E914)+'v1 Frame'!R$3*COS($C914)*COS($E914),"")</f>
        <is>
          <t/>
        </is>
      </c>
      <c r="Y914" s="8" t="inlineStr">
        <f aca="false">IF(A914&lt;&gt;"",$G914+'v1 Frame'!S$3*COS($C914)+'v1 Frame'!T$3*SIN($C914)*SIN($E914)+'v1 Frame'!U$3*SIN($C914)*COS($E914),"")</f>
        <is>
          <t/>
        </is>
      </c>
      <c r="Z914" s="8" t="inlineStr">
        <f aca="false">IF(A914&lt;&gt;"",$H914+'v1 Frame'!T$3*COS($E914)-'v1 Frame'!U$3*SIN($E914),"")</f>
        <is>
          <t/>
        </is>
      </c>
      <c r="AA914" s="8" t="inlineStr">
        <f aca="false">IF(A914&lt;&gt;"",$I914-'v1 Frame'!S$3*SIN($C914)+'v1 Frame'!T$3*COS($C914)*SIN($E914)+'v1 Frame'!U$3*COS($C914)*COS($E914),"")</f>
        <is>
          <t/>
        </is>
      </c>
      <c r="AB914" s="8" t="inlineStr">
        <f aca="false">IF(A914&lt;&gt;"",$G914+'v1 Frame'!V$3*COS($C914)+'v1 Frame'!W$3*SIN($C914)*SIN($E914)+'v1 Frame'!X$3*SIN($C914)*COS($E914),"")</f>
        <is>
          <t/>
        </is>
      </c>
      <c r="AC914" s="8" t="inlineStr">
        <f aca="false">IF(A914&lt;&gt;"",$H914+'v1 Frame'!W$3*COS($E914)-'v1 Frame'!X$3*SIN($E914),"")</f>
        <is>
          <t/>
        </is>
      </c>
      <c r="AD914" s="8" t="inlineStr">
        <f aca="false">IF(A914&lt;&gt;"",$I914-'v1 Frame'!V$3*SIN($C914)+'v1 Frame'!W$3*COS($C914)*SIN($E914)+'v1 Frame'!X$3*COS($C914)*COS($E914),"")</f>
        <is>
          <t/>
        </is>
      </c>
      <c r="AE914" s="25" t="inlineStr">
        <f aca="false">IF(A914&lt;&gt;"",$G914+'v1 Frame'!Y$3*COS($C914)+'v1 Frame'!Z$3*SIN($C914)*SIN($E914)+'v1 Frame'!AA$3*SIN($C914)*COS($E914),"")</f>
        <is>
          <t/>
        </is>
      </c>
      <c r="AF914" s="25" t="inlineStr">
        <f aca="false">IF(A914&lt;&gt;"",$H914+'v1 Frame'!Z$3*COS($E914)-'v1 Frame'!AA$3*SIN($E914),"")</f>
        <is>
          <t/>
        </is>
      </c>
      <c r="AG914" s="25" t="inlineStr">
        <f aca="false">IF(A914&lt;&gt;"",$I914-'v1 Frame'!Y$3*SIN($C914)+'v1 Frame'!Z$3*COS($C914)*SIN($E914)+'v1 Frame'!AA$3*COS($C914)*COS($E914),"")</f>
        <is>
          <t/>
        </is>
      </c>
      <c r="AH914" s="8" t="inlineStr">
        <f aca="false">IF(A914&lt;&gt;"",SQRT(SUMSQ(G914:I914)),"")</f>
        <is>
          <t/>
        </is>
      </c>
      <c r="AI914" s="8" t="inlineStr">
        <f aca="false">IF(A914&lt;&gt;"",IF(AH914&lt;&gt;0,ACOS(I914/AH914),0),"")</f>
        <is>
          <t/>
        </is>
      </c>
      <c r="AJ914" s="8" t="inlineStr">
        <f aca="false">IF(A914&lt;&gt;"",DEGREES(AI914),"")</f>
        <is>
          <t/>
        </is>
      </c>
      <c r="AK914" s="8" t="inlineStr">
        <f aca="false">IF(A914&lt;&gt;"",IF(OR(G914&lt;&gt;0,H914&lt;&gt;0),ATAN2(G914,H914),0),"")</f>
        <is>
          <t/>
        </is>
      </c>
      <c r="AL914" s="8" t="inlineStr">
        <f aca="false">IF(A914&lt;&gt;"",DEGREES(AK914),"")</f>
        <is>
          <t/>
        </is>
      </c>
      <c r="AM914" s="8" t="inlineStr">
        <f aca="false">IF(A914&lt;&gt;"",SQRT(SUMSQ(J914:L914)),"")</f>
        <is>
          <t/>
        </is>
      </c>
      <c r="AN914" s="8" t="inlineStr">
        <f aca="false">IF(A914&lt;&gt;"",IF(AM914&lt;&gt;0,ACOS(L914/AM914),0),"")</f>
        <is>
          <t/>
        </is>
      </c>
      <c r="AO914" s="8" t="inlineStr">
        <f aca="false">IF(A914&lt;&gt;"",DEGREES(AN914),"")</f>
        <is>
          <t/>
        </is>
      </c>
      <c r="AP914" s="8" t="inlineStr">
        <f aca="false">IF(A914&lt;&gt;"",IF(OR(J914&lt;&gt;0,K914&lt;&gt;0),ATAN2(J914,K914),0),"")</f>
        <is>
          <t/>
        </is>
      </c>
      <c r="AQ914" s="8" t="inlineStr">
        <f aca="false">IF(A914&lt;&gt;"",DEGREES(AP914),"")</f>
        <is>
          <t/>
        </is>
      </c>
      <c r="AR914" s="8" t="inlineStr">
        <f aca="false">IF(A914&lt;&gt;"",SQRT(SUMSQ(M914:O914)),"")</f>
        <is>
          <t/>
        </is>
      </c>
      <c r="AS914" s="8" t="inlineStr">
        <f aca="false">IF(A914&lt;&gt;"",IF(AR914&lt;&gt;0,ACOS(O914/AR914),0),"")</f>
        <is>
          <t/>
        </is>
      </c>
      <c r="AT914" s="8" t="inlineStr">
        <f aca="false">IF(A914&lt;&gt;"",DEGREES(AS914),"")</f>
        <is>
          <t/>
        </is>
      </c>
      <c r="AU914" s="8" t="inlineStr">
        <f aca="false">IF(A914&lt;&gt;"",IF(OR(M914&lt;&gt;0,N914&lt;&gt;0),ATAN2(M914,N914),0),"")</f>
        <is>
          <t/>
        </is>
      </c>
      <c r="AV914" s="8" t="inlineStr">
        <f aca="false">IF(A914&lt;&gt;"",DEGREES(AU914),"")</f>
        <is>
          <t/>
        </is>
      </c>
      <c r="AW914" s="8" t="inlineStr">
        <f aca="false">IF(A914&lt;&gt;"",SQRT(SUMSQ(P914:R914)),"")</f>
        <is>
          <t/>
        </is>
      </c>
      <c r="AX914" s="8" t="inlineStr">
        <f aca="false">IF(A914&lt;&gt;"",IF(AW914&lt;&gt;0,ACOS(R914/AW914),0),"")</f>
        <is>
          <t/>
        </is>
      </c>
      <c r="AY914" s="8" t="inlineStr">
        <f aca="false">IF(A914&lt;&gt;"",DEGREES(AX914),"")</f>
        <is>
          <t/>
        </is>
      </c>
      <c r="AZ914" s="8" t="inlineStr">
        <f aca="false">IF(A914&lt;&gt;"",IF(OR(P914&lt;&gt;0,Q914&lt;&gt;0),ATAN2(P914,Q914),0),"")</f>
        <is>
          <t/>
        </is>
      </c>
      <c r="BA914" s="8" t="inlineStr">
        <f aca="false">IF(A914&lt;&gt;"",DEGREES(AZ914),"")</f>
        <is>
          <t/>
        </is>
      </c>
      <c r="BB914" s="8" t="inlineStr">
        <f aca="false">IF(A914&lt;&gt;"",SQRT(SUMSQ(S914:U914)),"")</f>
        <is>
          <t/>
        </is>
      </c>
      <c r="BC914" s="8" t="inlineStr">
        <f aca="false">IF(A914&lt;&gt;"",IF(BB914&lt;&gt;0,ACOS(U914/BB914),0),"")</f>
        <is>
          <t/>
        </is>
      </c>
      <c r="BD914" s="8" t="inlineStr">
        <f aca="false">IF(A914&lt;&gt;"",DEGREES(BC914),"")</f>
        <is>
          <t/>
        </is>
      </c>
      <c r="BE914" s="8" t="inlineStr">
        <f aca="false">IF(A914&lt;&gt;"",IF(OR(S914&lt;&gt;0,T914&lt;&gt;0),ATAN2(S914,T914),0),"")</f>
        <is>
          <t/>
        </is>
      </c>
      <c r="BF914" s="8" t="inlineStr">
        <f aca="false">IF(A914&lt;&gt;"",DEGREES(BE914),"")</f>
        <is>
          <t/>
        </is>
      </c>
      <c r="BG914" s="8" t="inlineStr">
        <f aca="false">IF(A914&lt;&gt;"",SQRT(SUMSQ(V914:X914)),"")</f>
        <is>
          <t/>
        </is>
      </c>
      <c r="BH914" s="8" t="inlineStr">
        <f aca="false">IF(A914&lt;&gt;"",IF(BG914&lt;&gt;0,ACOS(X914/BG914),0),"")</f>
        <is>
          <t/>
        </is>
      </c>
      <c r="BI914" s="8" t="inlineStr">
        <f aca="false">IF(A914&lt;&gt;"",DEGREES(BH914),"")</f>
        <is>
          <t/>
        </is>
      </c>
      <c r="BJ914" s="8" t="inlineStr">
        <f aca="false">IF(A914&lt;&gt;"",IF(OR(V914&lt;&gt;0,W914&lt;&gt;0),ATAN2(V914,W914),0),"")</f>
        <is>
          <t/>
        </is>
      </c>
      <c r="BK914" s="8" t="inlineStr">
        <f aca="false">IF(A914&lt;&gt;"",DEGREES(BJ914),"")</f>
        <is>
          <t/>
        </is>
      </c>
      <c r="BL914" s="8" t="inlineStr">
        <f aca="false">IF(A914&lt;&gt;"",SQRT(SUMSQ(Y914:AA914)),"")</f>
        <is>
          <t/>
        </is>
      </c>
      <c r="BM914" s="8" t="inlineStr">
        <f aca="false">IF(A914&lt;&gt;"",IF(BL914&lt;&gt;0,ACOS(AA914/BL914),0),"")</f>
        <is>
          <t/>
        </is>
      </c>
      <c r="BN914" s="8" t="inlineStr">
        <f aca="false">IF(A914&lt;&gt;"",DEGREES(BM914),"")</f>
        <is>
          <t/>
        </is>
      </c>
      <c r="BO914" s="8" t="inlineStr">
        <f aca="false">IF(A914&lt;&gt;"",IF(OR(Y914&lt;&gt;0,Z914&lt;&gt;0),ATAN2(Y914,Z914),0),"")</f>
        <is>
          <t/>
        </is>
      </c>
      <c r="BP914" s="8" t="inlineStr">
        <f aca="false">IF(A914&lt;&gt;"",DEGREES(BO914),"")</f>
        <is>
          <t/>
        </is>
      </c>
      <c r="BQ914" s="8" t="inlineStr">
        <f aca="false">IF(A914&lt;&gt;"",SQRT(SUMSQ(AB914:AD914)),"")</f>
        <is>
          <t/>
        </is>
      </c>
      <c r="BR914" s="8" t="inlineStr">
        <f aca="false">IF(A914&lt;&gt;"",IF(BQ914&lt;&gt;0,ACOS(AD914/BQ914),0),"")</f>
        <is>
          <t/>
        </is>
      </c>
      <c r="BS914" s="8" t="inlineStr">
        <f aca="false">IF(A914&lt;&gt;"",DEGREES(BR914),"")</f>
        <is>
          <t/>
        </is>
      </c>
      <c r="BT914" s="8" t="inlineStr">
        <f aca="false">IF(A914&lt;&gt;"",IF(OR(AB914&lt;&gt;0,AC914&lt;&gt;0),ATAN2(AB914,AC914),0),"")</f>
        <is>
          <t/>
        </is>
      </c>
      <c r="BU914" s="8" t="inlineStr">
        <f aca="false">IF(A914&lt;&gt;"",DEGREES(BT914),"")</f>
        <is>
          <t/>
        </is>
      </c>
      <c r="BV914" s="8" t="inlineStr">
        <f aca="false">IF(A914&lt;&gt;"",SQRT(SUMSQ(AE914:AG914)),"")</f>
        <is>
          <t/>
        </is>
      </c>
      <c r="BW914" s="8" t="inlineStr">
        <f aca="false">IF(A914&lt;&gt;"",IF(BV914&lt;&gt;0,ACOS(AG914/BV914),0),"")</f>
        <is>
          <t/>
        </is>
      </c>
      <c r="BX914" s="8" t="inlineStr">
        <f aca="false">IF(A914&lt;&gt;"",DEGREES(BW914),"")</f>
        <is>
          <t/>
        </is>
      </c>
      <c r="BY914" s="8" t="inlineStr">
        <f aca="false">IF(A914&lt;&gt;"",IF(OR(AF914&lt;&gt;0,AG914&lt;&gt;0),ATAN2(AF914,AG914),0),"")</f>
        <is>
          <t/>
        </is>
      </c>
      <c r="BZ914" s="8" t="inlineStr">
        <f aca="false">IF(A914&lt;&gt;"",DEGREES(BY914),"")</f>
        <is>
          <t/>
        </is>
      </c>
      <c r="CA914" s="0" t="inlineStr">
        <f aca="false">IF(A914&lt;&gt;"",IF(AND(AI914&lt;Parameters!$B$11,AI914&gt;Parameters!$B$12,AN914&lt;Parameters!$B$11,AN914&gt;Parameters!$B$12,AS914&lt;Parameters!$B$11,AS914&gt;Parameters!$B$12,AX914&lt;Parameters!$B$11,AX914&gt;Parameters!$B$12,BC914&lt;Parameters!$B$11,BC914&gt;Parameters!$B$12,BM914&lt;Parameters!$B$11,BM914&gt;Parameters!$B$12,BR914&lt;Parameters!$B$11,BR914&gt;Parameters!$B$12,BW914&lt;Parameters!$B$11,BW914&gt;Parameters!$B$12),1,0),"")</f>
        <is>
          <t/>
        </is>
      </c>
      <c r="CB914" s="0" t="inlineStr">
        <f aca="false">IF(A914&lt;&gt;"",IF(OR(AI914&lt;Parameters!$B$12,AI914&gt;Parameters!$B$11),0,1),"")</f>
        <is>
          <t/>
        </is>
      </c>
      <c r="CC914" s="0" t="inlineStr">
        <f aca="false">IF(A914&lt;&gt;"",IF(OR(AN914&lt;Parameters!$B$12,AN914&gt;Parameters!$B$11),0,1),"")</f>
        <is>
          <t/>
        </is>
      </c>
      <c r="CD914" s="0" t="inlineStr">
        <f aca="false">IF(A914&lt;&gt;"",IF(OR(AS914&lt;Parameters!$B$12,AS914&gt;Parameters!$B$11),0,1),"")</f>
        <is>
          <t/>
        </is>
      </c>
      <c r="CE914" s="0" t="inlineStr">
        <f aca="false">IF(A914&lt;&gt;"",IF(OR(AX914&lt;Parameters!$B$12,AX914&gt;Parameters!$B$11),0,1),"")</f>
        <is>
          <t/>
        </is>
      </c>
      <c r="CF914" s="0" t="inlineStr">
        <f aca="false">IF(A914&lt;&gt;"",IF(OR(BC914&lt;Parameters!$B$12,BC914&gt;Parameters!$B$11),0,1),"")</f>
        <is>
          <t/>
        </is>
      </c>
      <c r="CG914" s="0" t="inlineStr">
        <f aca="false">IF(A914&lt;&gt;"",IF(OR(BH914&lt;Parameters!$B$12,BH914&gt;Parameters!$B$11),0,1),"")</f>
        <is>
          <t/>
        </is>
      </c>
      <c r="CH914" s="0" t="inlineStr">
        <f aca="false">IF(A914&lt;&gt;"",IF(OR(BM914&lt;Parameters!$B$12,BM914&gt;Parameters!$B$11),0,1),"")</f>
        <is>
          <t/>
        </is>
      </c>
      <c r="CI914" s="0" t="inlineStr">
        <f aca="false">IF(A914&lt;&gt;"",IF(OR(BR914&lt;Parameters!$B$12,BR914&gt;Parameters!$B$11),0,1),"")</f>
        <is>
          <t/>
        </is>
      </c>
      <c r="CJ914" s="0" t="inlineStr">
        <f aca="false">IF(A914&lt;&gt;"",IF(OR(BW914&lt;Parameters!$B$12,BW914&gt;Parameters!$B$11),0,1),"")</f>
        <is>
          <t/>
        </is>
      </c>
      <c r="CK914" s="26" t="inlineStr">
        <f aca="false">IF(A914&lt;&gt;"",SUM(CB914:CJ914)/9,"")</f>
        <is>
          <t/>
        </is>
      </c>
      <c r="CL914" s="0" t="inlineStr">
        <f aca="false">IF(A914&lt;&gt;"",CK914*9,"")</f>
        <is>
          <t/>
        </is>
      </c>
      <c r="CM914" s="8" t="inlineStr">
        <f aca="false">IF(A914&lt;&gt;"",TEXT(B914,CM$2)&amp;" "&amp;TEXT(A914,CM$2),"")</f>
        <is>
          <t/>
        </is>
      </c>
    </row>
    <row r="915" customFormat="false" ht="15" hidden="false" customHeight="false" outlineLevel="0" collapsed="false">
      <c r="A915" s="0" t="inlineStr">
        <f aca="false">IF(OR(B914&lt;Parameters!$K$12,A914&lt;Parameters!$K$12),IF(A914&lt;Parameters!$K$12,A914+1,0),"")</f>
        <is>
          <t/>
        </is>
      </c>
      <c r="B915" s="0" t="inlineStr">
        <f aca="false">IF(A915&lt;&gt;"",IF(A915=0,B914+1,B914),"")</f>
        <is>
          <t/>
        </is>
      </c>
      <c r="C915" s="24" t="inlineStr">
        <f aca="false">IF(A915&lt;&gt;"",-_phi*(A915+0.5),"")</f>
        <is>
          <t/>
        </is>
      </c>
      <c r="D915" s="8" t="inlineStr">
        <f aca="false">IF(A915&lt;&gt;"",DEGREES(C915),"")</f>
        <is>
          <t/>
        </is>
      </c>
      <c r="E915" s="24" t="inlineStr">
        <f aca="false">IF(A915&lt;&gt;"",_phi*(B915+0.5),"")</f>
        <is>
          <t/>
        </is>
      </c>
      <c r="F915" s="8" t="inlineStr">
        <f aca="false">IF(A915&lt;&gt;"",DEGREES(E915),"")</f>
        <is>
          <t/>
        </is>
      </c>
      <c r="G915" s="8" t="inlineStr">
        <f aca="false">IF(A915&lt;&gt;"",LOOKUP(A915,h!$A$3:$A$30,h!$D$3:$D$30),"")</f>
        <is>
          <t/>
        </is>
      </c>
      <c r="H915" s="8" t="inlineStr">
        <f aca="false">IF(A915&lt;&gt;"",LOOKUP(B915,h!$A$3:$A$30,h!$D$3:$D$30),"")</f>
        <is>
          <t/>
        </is>
      </c>
      <c r="I915" s="8" t="inlineStr">
        <f aca="false">IF(A915&lt;&gt;"",_zif,"")</f>
        <is>
          <t/>
        </is>
      </c>
      <c r="J915" s="8" t="inlineStr">
        <f aca="false">IF(A915&lt;&gt;"",$G915+'v1 Frame'!D$3*COS($C915)+'v1 Frame'!E$3*SIN($C915)*SIN($E915)+'v1 Frame'!F$3*SIN($C915)*COS($E915),"")</f>
        <is>
          <t/>
        </is>
      </c>
      <c r="K915" s="8" t="inlineStr">
        <f aca="false">IF(A915&lt;&gt;"",$H915+'v1 Frame'!E$3*COS($E915)-'v1 Frame'!F$3*SIN($E915),"")</f>
        <is>
          <t/>
        </is>
      </c>
      <c r="L915" s="8" t="inlineStr">
        <f aca="false">IF(A915&lt;&gt;"",$I915-'v1 Frame'!D$3*SIN($C915)+'v1 Frame'!E$3*COS($C915)*SIN($E915)+'v1 Frame'!F$3*COS($C915)*COS($E915),"")</f>
        <is>
          <t/>
        </is>
      </c>
      <c r="M915" s="8" t="inlineStr">
        <f aca="false">IF(A915&lt;&gt;"",$G915+'v1 Frame'!G$3*COS($C915)+'v1 Frame'!H$3*SIN($C915)*SIN($E915)+'v1 Frame'!I$3*SIN($C915)*COS($E915),"")</f>
        <is>
          <t/>
        </is>
      </c>
      <c r="N915" s="8" t="inlineStr">
        <f aca="false">IF(A915&lt;&gt;"",$H915+'v1 Frame'!H$3*COS($E915)-'v1 Frame'!I$3*SIN($E915),"")</f>
        <is>
          <t/>
        </is>
      </c>
      <c r="O915" s="8" t="inlineStr">
        <f aca="false">IF(A915&lt;&gt;"",$I915-'v1 Frame'!G$3*SIN($C915)+'v1 Frame'!H$3*COS($C915)*SIN($E915)+'v1 Frame'!I$3*COS($C915)*COS($E915),"")</f>
        <is>
          <t/>
        </is>
      </c>
      <c r="P915" s="8" t="inlineStr">
        <f aca="false">IF(A915&lt;&gt;"",$G915+'v1 Frame'!J$3*COS($C915)+'v1 Frame'!K$3*SIN($C915)*SIN($E915)+'v1 Frame'!L$3*SIN($C915)*COS($E915),"")</f>
        <is>
          <t/>
        </is>
      </c>
      <c r="Q915" s="8" t="inlineStr">
        <f aca="false">IF(A915&lt;&gt;"",$H915+'v1 Frame'!K$3*COS($E915)-'v1 Frame'!L$3*SIN($E915),"")</f>
        <is>
          <t/>
        </is>
      </c>
      <c r="R915" s="8" t="inlineStr">
        <f aca="false">IF(A915&lt;&gt;"",$I915-'v1 Frame'!J$3*SIN($C915)+'v1 Frame'!K$3*COS($C915)*SIN($E915)+'v1 Frame'!L$3*COS($C915)*COS($E915),"")</f>
        <is>
          <t/>
        </is>
      </c>
      <c r="S915" s="8" t="inlineStr">
        <f aca="false">IF(A915&lt;&gt;"",$G915+'v1 Frame'!M$3*COS($C915)+'v1 Frame'!N$3*SIN($C915)*SIN($E915)+'v1 Frame'!O$3*SIN($C915)*COS($E915),"")</f>
        <is>
          <t/>
        </is>
      </c>
      <c r="T915" s="8" t="inlineStr">
        <f aca="false">IF(A915&lt;&gt;"",$H915+'v1 Frame'!N$3*COS($E915)-'v1 Frame'!O$3*SIN($E915),"")</f>
        <is>
          <t/>
        </is>
      </c>
      <c r="U915" s="8" t="inlineStr">
        <f aca="false">IF(A915&lt;&gt;"",$I915-'v1 Frame'!M$3*SIN($C915)+'v1 Frame'!N$3*COS($C915)*SIN($E915)+'v1 Frame'!O$3*COS($C915)*COS($E915),"")</f>
        <is>
          <t/>
        </is>
      </c>
      <c r="V915" s="8" t="inlineStr">
        <f aca="false">IF(A915&lt;&gt;"",$G915+'v1 Frame'!P$3*COS($C915)+'v1 Frame'!Q$3*SIN($C915)*SIN($E915)+'v1 Frame'!R$3*SIN($C915)*COS($E915),"")</f>
        <is>
          <t/>
        </is>
      </c>
      <c r="W915" s="8" t="inlineStr">
        <f aca="false">IF(A915&lt;&gt;"",$H915+'v1 Frame'!Q$3*COS($E915)-'v1 Frame'!R$3*SIN($E915),"")</f>
        <is>
          <t/>
        </is>
      </c>
      <c r="X915" s="8" t="inlineStr">
        <f aca="false">IF(A915&lt;&gt;"",$I915-'v1 Frame'!P$3*SIN($C915)+'v1 Frame'!Q$3*COS($C915)*SIN($E915)+'v1 Frame'!R$3*COS($C915)*COS($E915),"")</f>
        <is>
          <t/>
        </is>
      </c>
      <c r="Y915" s="8" t="inlineStr">
        <f aca="false">IF(A915&lt;&gt;"",$G915+'v1 Frame'!S$3*COS($C915)+'v1 Frame'!T$3*SIN($C915)*SIN($E915)+'v1 Frame'!U$3*SIN($C915)*COS($E915),"")</f>
        <is>
          <t/>
        </is>
      </c>
      <c r="Z915" s="8" t="inlineStr">
        <f aca="false">IF(A915&lt;&gt;"",$H915+'v1 Frame'!T$3*COS($E915)-'v1 Frame'!U$3*SIN($E915),"")</f>
        <is>
          <t/>
        </is>
      </c>
      <c r="AA915" s="8" t="inlineStr">
        <f aca="false">IF(A915&lt;&gt;"",$I915-'v1 Frame'!S$3*SIN($C915)+'v1 Frame'!T$3*COS($C915)*SIN($E915)+'v1 Frame'!U$3*COS($C915)*COS($E915),"")</f>
        <is>
          <t/>
        </is>
      </c>
      <c r="AB915" s="8" t="inlineStr">
        <f aca="false">IF(A915&lt;&gt;"",$G915+'v1 Frame'!V$3*COS($C915)+'v1 Frame'!W$3*SIN($C915)*SIN($E915)+'v1 Frame'!X$3*SIN($C915)*COS($E915),"")</f>
        <is>
          <t/>
        </is>
      </c>
      <c r="AC915" s="8" t="inlineStr">
        <f aca="false">IF(A915&lt;&gt;"",$H915+'v1 Frame'!W$3*COS($E915)-'v1 Frame'!X$3*SIN($E915),"")</f>
        <is>
          <t/>
        </is>
      </c>
      <c r="AD915" s="8" t="inlineStr">
        <f aca="false">IF(A915&lt;&gt;"",$I915-'v1 Frame'!V$3*SIN($C915)+'v1 Frame'!W$3*COS($C915)*SIN($E915)+'v1 Frame'!X$3*COS($C915)*COS($E915),"")</f>
        <is>
          <t/>
        </is>
      </c>
      <c r="AE915" s="25" t="inlineStr">
        <f aca="false">IF(A915&lt;&gt;"",$G915+'v1 Frame'!Y$3*COS($C915)+'v1 Frame'!Z$3*SIN($C915)*SIN($E915)+'v1 Frame'!AA$3*SIN($C915)*COS($E915),"")</f>
        <is>
          <t/>
        </is>
      </c>
      <c r="AF915" s="25" t="inlineStr">
        <f aca="false">IF(A915&lt;&gt;"",$H915+'v1 Frame'!Z$3*COS($E915)-'v1 Frame'!AA$3*SIN($E915),"")</f>
        <is>
          <t/>
        </is>
      </c>
      <c r="AG915" s="25" t="inlineStr">
        <f aca="false">IF(A915&lt;&gt;"",$I915-'v1 Frame'!Y$3*SIN($C915)+'v1 Frame'!Z$3*COS($C915)*SIN($E915)+'v1 Frame'!AA$3*COS($C915)*COS($E915),"")</f>
        <is>
          <t/>
        </is>
      </c>
      <c r="AH915" s="8" t="inlineStr">
        <f aca="false">IF(A915&lt;&gt;"",SQRT(SUMSQ(G915:I915)),"")</f>
        <is>
          <t/>
        </is>
      </c>
      <c r="AI915" s="8" t="inlineStr">
        <f aca="false">IF(A915&lt;&gt;"",IF(AH915&lt;&gt;0,ACOS(I915/AH915),0),"")</f>
        <is>
          <t/>
        </is>
      </c>
      <c r="AJ915" s="8" t="inlineStr">
        <f aca="false">IF(A915&lt;&gt;"",DEGREES(AI915),"")</f>
        <is>
          <t/>
        </is>
      </c>
      <c r="AK915" s="8" t="inlineStr">
        <f aca="false">IF(A915&lt;&gt;"",IF(OR(G915&lt;&gt;0,H915&lt;&gt;0),ATAN2(G915,H915),0),"")</f>
        <is>
          <t/>
        </is>
      </c>
      <c r="AL915" s="8" t="inlineStr">
        <f aca="false">IF(A915&lt;&gt;"",DEGREES(AK915),"")</f>
        <is>
          <t/>
        </is>
      </c>
      <c r="AM915" s="8" t="inlineStr">
        <f aca="false">IF(A915&lt;&gt;"",SQRT(SUMSQ(J915:L915)),"")</f>
        <is>
          <t/>
        </is>
      </c>
      <c r="AN915" s="8" t="inlineStr">
        <f aca="false">IF(A915&lt;&gt;"",IF(AM915&lt;&gt;0,ACOS(L915/AM915),0),"")</f>
        <is>
          <t/>
        </is>
      </c>
      <c r="AO915" s="8" t="inlineStr">
        <f aca="false">IF(A915&lt;&gt;"",DEGREES(AN915),"")</f>
        <is>
          <t/>
        </is>
      </c>
      <c r="AP915" s="8" t="inlineStr">
        <f aca="false">IF(A915&lt;&gt;"",IF(OR(J915&lt;&gt;0,K915&lt;&gt;0),ATAN2(J915,K915),0),"")</f>
        <is>
          <t/>
        </is>
      </c>
      <c r="AQ915" s="8" t="inlineStr">
        <f aca="false">IF(A915&lt;&gt;"",DEGREES(AP915),"")</f>
        <is>
          <t/>
        </is>
      </c>
      <c r="AR915" s="8" t="inlineStr">
        <f aca="false">IF(A915&lt;&gt;"",SQRT(SUMSQ(M915:O915)),"")</f>
        <is>
          <t/>
        </is>
      </c>
      <c r="AS915" s="8" t="inlineStr">
        <f aca="false">IF(A915&lt;&gt;"",IF(AR915&lt;&gt;0,ACOS(O915/AR915),0),"")</f>
        <is>
          <t/>
        </is>
      </c>
      <c r="AT915" s="8" t="inlineStr">
        <f aca="false">IF(A915&lt;&gt;"",DEGREES(AS915),"")</f>
        <is>
          <t/>
        </is>
      </c>
      <c r="AU915" s="8" t="inlineStr">
        <f aca="false">IF(A915&lt;&gt;"",IF(OR(M915&lt;&gt;0,N915&lt;&gt;0),ATAN2(M915,N915),0),"")</f>
        <is>
          <t/>
        </is>
      </c>
      <c r="AV915" s="8" t="inlineStr">
        <f aca="false">IF(A915&lt;&gt;"",DEGREES(AU915),"")</f>
        <is>
          <t/>
        </is>
      </c>
      <c r="AW915" s="8" t="inlineStr">
        <f aca="false">IF(A915&lt;&gt;"",SQRT(SUMSQ(P915:R915)),"")</f>
        <is>
          <t/>
        </is>
      </c>
      <c r="AX915" s="8" t="inlineStr">
        <f aca="false">IF(A915&lt;&gt;"",IF(AW915&lt;&gt;0,ACOS(R915/AW915),0),"")</f>
        <is>
          <t/>
        </is>
      </c>
      <c r="AY915" s="8" t="inlineStr">
        <f aca="false">IF(A915&lt;&gt;"",DEGREES(AX915),"")</f>
        <is>
          <t/>
        </is>
      </c>
      <c r="AZ915" s="8" t="inlineStr">
        <f aca="false">IF(A915&lt;&gt;"",IF(OR(P915&lt;&gt;0,Q915&lt;&gt;0),ATAN2(P915,Q915),0),"")</f>
        <is>
          <t/>
        </is>
      </c>
      <c r="BA915" s="8" t="inlineStr">
        <f aca="false">IF(A915&lt;&gt;"",DEGREES(AZ915),"")</f>
        <is>
          <t/>
        </is>
      </c>
      <c r="BB915" s="8" t="inlineStr">
        <f aca="false">IF(A915&lt;&gt;"",SQRT(SUMSQ(S915:U915)),"")</f>
        <is>
          <t/>
        </is>
      </c>
      <c r="BC915" s="8" t="inlineStr">
        <f aca="false">IF(A915&lt;&gt;"",IF(BB915&lt;&gt;0,ACOS(U915/BB915),0),"")</f>
        <is>
          <t/>
        </is>
      </c>
      <c r="BD915" s="8" t="inlineStr">
        <f aca="false">IF(A915&lt;&gt;"",DEGREES(BC915),"")</f>
        <is>
          <t/>
        </is>
      </c>
      <c r="BE915" s="8" t="inlineStr">
        <f aca="false">IF(A915&lt;&gt;"",IF(OR(S915&lt;&gt;0,T915&lt;&gt;0),ATAN2(S915,T915),0),"")</f>
        <is>
          <t/>
        </is>
      </c>
      <c r="BF915" s="8" t="inlineStr">
        <f aca="false">IF(A915&lt;&gt;"",DEGREES(BE915),"")</f>
        <is>
          <t/>
        </is>
      </c>
      <c r="BG915" s="8" t="inlineStr">
        <f aca="false">IF(A915&lt;&gt;"",SQRT(SUMSQ(V915:X915)),"")</f>
        <is>
          <t/>
        </is>
      </c>
      <c r="BH915" s="8" t="inlineStr">
        <f aca="false">IF(A915&lt;&gt;"",IF(BG915&lt;&gt;0,ACOS(X915/BG915),0),"")</f>
        <is>
          <t/>
        </is>
      </c>
      <c r="BI915" s="8" t="inlineStr">
        <f aca="false">IF(A915&lt;&gt;"",DEGREES(BH915),"")</f>
        <is>
          <t/>
        </is>
      </c>
      <c r="BJ915" s="8" t="inlineStr">
        <f aca="false">IF(A915&lt;&gt;"",IF(OR(V915&lt;&gt;0,W915&lt;&gt;0),ATAN2(V915,W915),0),"")</f>
        <is>
          <t/>
        </is>
      </c>
      <c r="BK915" s="8" t="inlineStr">
        <f aca="false">IF(A915&lt;&gt;"",DEGREES(BJ915),"")</f>
        <is>
          <t/>
        </is>
      </c>
      <c r="BL915" s="8" t="inlineStr">
        <f aca="false">IF(A915&lt;&gt;"",SQRT(SUMSQ(Y915:AA915)),"")</f>
        <is>
          <t/>
        </is>
      </c>
      <c r="BM915" s="8" t="inlineStr">
        <f aca="false">IF(A915&lt;&gt;"",IF(BL915&lt;&gt;0,ACOS(AA915/BL915),0),"")</f>
        <is>
          <t/>
        </is>
      </c>
      <c r="BN915" s="8" t="inlineStr">
        <f aca="false">IF(A915&lt;&gt;"",DEGREES(BM915),"")</f>
        <is>
          <t/>
        </is>
      </c>
      <c r="BO915" s="8" t="inlineStr">
        <f aca="false">IF(A915&lt;&gt;"",IF(OR(Y915&lt;&gt;0,Z915&lt;&gt;0),ATAN2(Y915,Z915),0),"")</f>
        <is>
          <t/>
        </is>
      </c>
      <c r="BP915" s="8" t="inlineStr">
        <f aca="false">IF(A915&lt;&gt;"",DEGREES(BO915),"")</f>
        <is>
          <t/>
        </is>
      </c>
      <c r="BQ915" s="8" t="inlineStr">
        <f aca="false">IF(A915&lt;&gt;"",SQRT(SUMSQ(AB915:AD915)),"")</f>
        <is>
          <t/>
        </is>
      </c>
      <c r="BR915" s="8" t="inlineStr">
        <f aca="false">IF(A915&lt;&gt;"",IF(BQ915&lt;&gt;0,ACOS(AD915/BQ915),0),"")</f>
        <is>
          <t/>
        </is>
      </c>
      <c r="BS915" s="8" t="inlineStr">
        <f aca="false">IF(A915&lt;&gt;"",DEGREES(BR915),"")</f>
        <is>
          <t/>
        </is>
      </c>
      <c r="BT915" s="8" t="inlineStr">
        <f aca="false">IF(A915&lt;&gt;"",IF(OR(AB915&lt;&gt;0,AC915&lt;&gt;0),ATAN2(AB915,AC915),0),"")</f>
        <is>
          <t/>
        </is>
      </c>
      <c r="BU915" s="8" t="inlineStr">
        <f aca="false">IF(A915&lt;&gt;"",DEGREES(BT915),"")</f>
        <is>
          <t/>
        </is>
      </c>
      <c r="BV915" s="8" t="inlineStr">
        <f aca="false">IF(A915&lt;&gt;"",SQRT(SUMSQ(AE915:AG915)),"")</f>
        <is>
          <t/>
        </is>
      </c>
      <c r="BW915" s="8" t="inlineStr">
        <f aca="false">IF(A915&lt;&gt;"",IF(BV915&lt;&gt;0,ACOS(AG915/BV915),0),"")</f>
        <is>
          <t/>
        </is>
      </c>
      <c r="BX915" s="8" t="inlineStr">
        <f aca="false">IF(A915&lt;&gt;"",DEGREES(BW915),"")</f>
        <is>
          <t/>
        </is>
      </c>
      <c r="BY915" s="8" t="inlineStr">
        <f aca="false">IF(A915&lt;&gt;"",IF(OR(AF915&lt;&gt;0,AG915&lt;&gt;0),ATAN2(AF915,AG915),0),"")</f>
        <is>
          <t/>
        </is>
      </c>
      <c r="BZ915" s="8" t="inlineStr">
        <f aca="false">IF(A915&lt;&gt;"",DEGREES(BY915),"")</f>
        <is>
          <t/>
        </is>
      </c>
      <c r="CA915" s="0" t="inlineStr">
        <f aca="false">IF(A915&lt;&gt;"",IF(AND(AI915&lt;Parameters!$B$11,AI915&gt;Parameters!$B$12,AN915&lt;Parameters!$B$11,AN915&gt;Parameters!$B$12,AS915&lt;Parameters!$B$11,AS915&gt;Parameters!$B$12,AX915&lt;Parameters!$B$11,AX915&gt;Parameters!$B$12,BC915&lt;Parameters!$B$11,BC915&gt;Parameters!$B$12,BM915&lt;Parameters!$B$11,BM915&gt;Parameters!$B$12,BR915&lt;Parameters!$B$11,BR915&gt;Parameters!$B$12,BW915&lt;Parameters!$B$11,BW915&gt;Parameters!$B$12),1,0),"")</f>
        <is>
          <t/>
        </is>
      </c>
      <c r="CB915" s="0" t="inlineStr">
        <f aca="false">IF(A915&lt;&gt;"",IF(OR(AI915&lt;Parameters!$B$12,AI915&gt;Parameters!$B$11),0,1),"")</f>
        <is>
          <t/>
        </is>
      </c>
      <c r="CC915" s="0" t="inlineStr">
        <f aca="false">IF(A915&lt;&gt;"",IF(OR(AN915&lt;Parameters!$B$12,AN915&gt;Parameters!$B$11),0,1),"")</f>
        <is>
          <t/>
        </is>
      </c>
      <c r="CD915" s="0" t="inlineStr">
        <f aca="false">IF(A915&lt;&gt;"",IF(OR(AS915&lt;Parameters!$B$12,AS915&gt;Parameters!$B$11),0,1),"")</f>
        <is>
          <t/>
        </is>
      </c>
      <c r="CE915" s="0" t="inlineStr">
        <f aca="false">IF(A915&lt;&gt;"",IF(OR(AX915&lt;Parameters!$B$12,AX915&gt;Parameters!$B$11),0,1),"")</f>
        <is>
          <t/>
        </is>
      </c>
      <c r="CF915" s="0" t="inlineStr">
        <f aca="false">IF(A915&lt;&gt;"",IF(OR(BC915&lt;Parameters!$B$12,BC915&gt;Parameters!$B$11),0,1),"")</f>
        <is>
          <t/>
        </is>
      </c>
      <c r="CG915" s="0" t="inlineStr">
        <f aca="false">IF(A915&lt;&gt;"",IF(OR(BH915&lt;Parameters!$B$12,BH915&gt;Parameters!$B$11),0,1),"")</f>
        <is>
          <t/>
        </is>
      </c>
      <c r="CH915" s="0" t="inlineStr">
        <f aca="false">IF(A915&lt;&gt;"",IF(OR(BM915&lt;Parameters!$B$12,BM915&gt;Parameters!$B$11),0,1),"")</f>
        <is>
          <t/>
        </is>
      </c>
      <c r="CI915" s="0" t="inlineStr">
        <f aca="false">IF(A915&lt;&gt;"",IF(OR(BR915&lt;Parameters!$B$12,BR915&gt;Parameters!$B$11),0,1),"")</f>
        <is>
          <t/>
        </is>
      </c>
      <c r="CJ915" s="0" t="inlineStr">
        <f aca="false">IF(A915&lt;&gt;"",IF(OR(BW915&lt;Parameters!$B$12,BW915&gt;Parameters!$B$11),0,1),"")</f>
        <is>
          <t/>
        </is>
      </c>
      <c r="CK915" s="26" t="inlineStr">
        <f aca="false">IF(A915&lt;&gt;"",SUM(CB915:CJ915)/9,"")</f>
        <is>
          <t/>
        </is>
      </c>
      <c r="CL915" s="0" t="inlineStr">
        <f aca="false">IF(A915&lt;&gt;"",CK915*9,"")</f>
        <is>
          <t/>
        </is>
      </c>
      <c r="CM915" s="8" t="inlineStr">
        <f aca="false">IF(A915&lt;&gt;"",TEXT(B915,CM$2)&amp;" "&amp;TEXT(A915,CM$2),"")</f>
        <is>
          <t/>
        </is>
      </c>
    </row>
    <row r="916" customFormat="false" ht="15" hidden="false" customHeight="false" outlineLevel="0" collapsed="false">
      <c r="A916" s="0" t="inlineStr">
        <f aca="false">IF(OR(B915&lt;Parameters!$K$12,A915&lt;Parameters!$K$12),IF(A915&lt;Parameters!$K$12,A915+1,0),"")</f>
        <is>
          <t/>
        </is>
      </c>
      <c r="B916" s="0" t="inlineStr">
        <f aca="false">IF(A916&lt;&gt;"",IF(A916=0,B915+1,B915),"")</f>
        <is>
          <t/>
        </is>
      </c>
      <c r="C916" s="24" t="inlineStr">
        <f aca="false">IF(A916&lt;&gt;"",-_phi*(A916+0.5),"")</f>
        <is>
          <t/>
        </is>
      </c>
      <c r="D916" s="8" t="inlineStr">
        <f aca="false">IF(A916&lt;&gt;"",DEGREES(C916),"")</f>
        <is>
          <t/>
        </is>
      </c>
      <c r="E916" s="24" t="inlineStr">
        <f aca="false">IF(A916&lt;&gt;"",_phi*(B916+0.5),"")</f>
        <is>
          <t/>
        </is>
      </c>
      <c r="F916" s="8" t="inlineStr">
        <f aca="false">IF(A916&lt;&gt;"",DEGREES(E916),"")</f>
        <is>
          <t/>
        </is>
      </c>
      <c r="G916" s="8" t="inlineStr">
        <f aca="false">IF(A916&lt;&gt;"",LOOKUP(A916,h!$A$3:$A$30,h!$D$3:$D$30),"")</f>
        <is>
          <t/>
        </is>
      </c>
      <c r="H916" s="8" t="inlineStr">
        <f aca="false">IF(A916&lt;&gt;"",LOOKUP(B916,h!$A$3:$A$30,h!$D$3:$D$30),"")</f>
        <is>
          <t/>
        </is>
      </c>
      <c r="I916" s="8" t="inlineStr">
        <f aca="false">IF(A916&lt;&gt;"",_zif,"")</f>
        <is>
          <t/>
        </is>
      </c>
      <c r="J916" s="8" t="inlineStr">
        <f aca="false">IF(A916&lt;&gt;"",$G916+'v1 Frame'!D$3*COS($C916)+'v1 Frame'!E$3*SIN($C916)*SIN($E916)+'v1 Frame'!F$3*SIN($C916)*COS($E916),"")</f>
        <is>
          <t/>
        </is>
      </c>
      <c r="K916" s="8" t="inlineStr">
        <f aca="false">IF(A916&lt;&gt;"",$H916+'v1 Frame'!E$3*COS($E916)-'v1 Frame'!F$3*SIN($E916),"")</f>
        <is>
          <t/>
        </is>
      </c>
      <c r="L916" s="8" t="inlineStr">
        <f aca="false">IF(A916&lt;&gt;"",$I916-'v1 Frame'!D$3*SIN($C916)+'v1 Frame'!E$3*COS($C916)*SIN($E916)+'v1 Frame'!F$3*COS($C916)*COS($E916),"")</f>
        <is>
          <t/>
        </is>
      </c>
      <c r="M916" s="8" t="inlineStr">
        <f aca="false">IF(A916&lt;&gt;"",$G916+'v1 Frame'!G$3*COS($C916)+'v1 Frame'!H$3*SIN($C916)*SIN($E916)+'v1 Frame'!I$3*SIN($C916)*COS($E916),"")</f>
        <is>
          <t/>
        </is>
      </c>
      <c r="N916" s="8" t="inlineStr">
        <f aca="false">IF(A916&lt;&gt;"",$H916+'v1 Frame'!H$3*COS($E916)-'v1 Frame'!I$3*SIN($E916),"")</f>
        <is>
          <t/>
        </is>
      </c>
      <c r="O916" s="8" t="inlineStr">
        <f aca="false">IF(A916&lt;&gt;"",$I916-'v1 Frame'!G$3*SIN($C916)+'v1 Frame'!H$3*COS($C916)*SIN($E916)+'v1 Frame'!I$3*COS($C916)*COS($E916),"")</f>
        <is>
          <t/>
        </is>
      </c>
      <c r="P916" s="8" t="inlineStr">
        <f aca="false">IF(A916&lt;&gt;"",$G916+'v1 Frame'!J$3*COS($C916)+'v1 Frame'!K$3*SIN($C916)*SIN($E916)+'v1 Frame'!L$3*SIN($C916)*COS($E916),"")</f>
        <is>
          <t/>
        </is>
      </c>
      <c r="Q916" s="8" t="inlineStr">
        <f aca="false">IF(A916&lt;&gt;"",$H916+'v1 Frame'!K$3*COS($E916)-'v1 Frame'!L$3*SIN($E916),"")</f>
        <is>
          <t/>
        </is>
      </c>
      <c r="R916" s="8" t="inlineStr">
        <f aca="false">IF(A916&lt;&gt;"",$I916-'v1 Frame'!J$3*SIN($C916)+'v1 Frame'!K$3*COS($C916)*SIN($E916)+'v1 Frame'!L$3*COS($C916)*COS($E916),"")</f>
        <is>
          <t/>
        </is>
      </c>
      <c r="S916" s="8" t="inlineStr">
        <f aca="false">IF(A916&lt;&gt;"",$G916+'v1 Frame'!M$3*COS($C916)+'v1 Frame'!N$3*SIN($C916)*SIN($E916)+'v1 Frame'!O$3*SIN($C916)*COS($E916),"")</f>
        <is>
          <t/>
        </is>
      </c>
      <c r="T916" s="8" t="inlineStr">
        <f aca="false">IF(A916&lt;&gt;"",$H916+'v1 Frame'!N$3*COS($E916)-'v1 Frame'!O$3*SIN($E916),"")</f>
        <is>
          <t/>
        </is>
      </c>
      <c r="U916" s="8" t="inlineStr">
        <f aca="false">IF(A916&lt;&gt;"",$I916-'v1 Frame'!M$3*SIN($C916)+'v1 Frame'!N$3*COS($C916)*SIN($E916)+'v1 Frame'!O$3*COS($C916)*COS($E916),"")</f>
        <is>
          <t/>
        </is>
      </c>
      <c r="V916" s="8" t="inlineStr">
        <f aca="false">IF(A916&lt;&gt;"",$G916+'v1 Frame'!P$3*COS($C916)+'v1 Frame'!Q$3*SIN($C916)*SIN($E916)+'v1 Frame'!R$3*SIN($C916)*COS($E916),"")</f>
        <is>
          <t/>
        </is>
      </c>
      <c r="W916" s="8" t="inlineStr">
        <f aca="false">IF(A916&lt;&gt;"",$H916+'v1 Frame'!Q$3*COS($E916)-'v1 Frame'!R$3*SIN($E916),"")</f>
        <is>
          <t/>
        </is>
      </c>
      <c r="X916" s="8" t="inlineStr">
        <f aca="false">IF(A916&lt;&gt;"",$I916-'v1 Frame'!P$3*SIN($C916)+'v1 Frame'!Q$3*COS($C916)*SIN($E916)+'v1 Frame'!R$3*COS($C916)*COS($E916),"")</f>
        <is>
          <t/>
        </is>
      </c>
      <c r="Y916" s="8" t="inlineStr">
        <f aca="false">IF(A916&lt;&gt;"",$G916+'v1 Frame'!S$3*COS($C916)+'v1 Frame'!T$3*SIN($C916)*SIN($E916)+'v1 Frame'!U$3*SIN($C916)*COS($E916),"")</f>
        <is>
          <t/>
        </is>
      </c>
      <c r="Z916" s="8" t="inlineStr">
        <f aca="false">IF(A916&lt;&gt;"",$H916+'v1 Frame'!T$3*COS($E916)-'v1 Frame'!U$3*SIN($E916),"")</f>
        <is>
          <t/>
        </is>
      </c>
      <c r="AA916" s="8" t="inlineStr">
        <f aca="false">IF(A916&lt;&gt;"",$I916-'v1 Frame'!S$3*SIN($C916)+'v1 Frame'!T$3*COS($C916)*SIN($E916)+'v1 Frame'!U$3*COS($C916)*COS($E916),"")</f>
        <is>
          <t/>
        </is>
      </c>
      <c r="AB916" s="8" t="inlineStr">
        <f aca="false">IF(A916&lt;&gt;"",$G916+'v1 Frame'!V$3*COS($C916)+'v1 Frame'!W$3*SIN($C916)*SIN($E916)+'v1 Frame'!X$3*SIN($C916)*COS($E916),"")</f>
        <is>
          <t/>
        </is>
      </c>
      <c r="AC916" s="8" t="inlineStr">
        <f aca="false">IF(A916&lt;&gt;"",$H916+'v1 Frame'!W$3*COS($E916)-'v1 Frame'!X$3*SIN($E916),"")</f>
        <is>
          <t/>
        </is>
      </c>
      <c r="AD916" s="8" t="inlineStr">
        <f aca="false">IF(A916&lt;&gt;"",$I916-'v1 Frame'!V$3*SIN($C916)+'v1 Frame'!W$3*COS($C916)*SIN($E916)+'v1 Frame'!X$3*COS($C916)*COS($E916),"")</f>
        <is>
          <t/>
        </is>
      </c>
      <c r="AE916" s="25" t="inlineStr">
        <f aca="false">IF(A916&lt;&gt;"",$G916+'v1 Frame'!Y$3*COS($C916)+'v1 Frame'!Z$3*SIN($C916)*SIN($E916)+'v1 Frame'!AA$3*SIN($C916)*COS($E916),"")</f>
        <is>
          <t/>
        </is>
      </c>
      <c r="AF916" s="25" t="inlineStr">
        <f aca="false">IF(A916&lt;&gt;"",$H916+'v1 Frame'!Z$3*COS($E916)-'v1 Frame'!AA$3*SIN($E916),"")</f>
        <is>
          <t/>
        </is>
      </c>
      <c r="AG916" s="25" t="inlineStr">
        <f aca="false">IF(A916&lt;&gt;"",$I916-'v1 Frame'!Y$3*SIN($C916)+'v1 Frame'!Z$3*COS($C916)*SIN($E916)+'v1 Frame'!AA$3*COS($C916)*COS($E916),"")</f>
        <is>
          <t/>
        </is>
      </c>
      <c r="AH916" s="8" t="inlineStr">
        <f aca="false">IF(A916&lt;&gt;"",SQRT(SUMSQ(G916:I916)),"")</f>
        <is>
          <t/>
        </is>
      </c>
      <c r="AI916" s="8" t="inlineStr">
        <f aca="false">IF(A916&lt;&gt;"",IF(AH916&lt;&gt;0,ACOS(I916/AH916),0),"")</f>
        <is>
          <t/>
        </is>
      </c>
      <c r="AJ916" s="8" t="inlineStr">
        <f aca="false">IF(A916&lt;&gt;"",DEGREES(AI916),"")</f>
        <is>
          <t/>
        </is>
      </c>
      <c r="AK916" s="8" t="inlineStr">
        <f aca="false">IF(A916&lt;&gt;"",IF(OR(G916&lt;&gt;0,H916&lt;&gt;0),ATAN2(G916,H916),0),"")</f>
        <is>
          <t/>
        </is>
      </c>
      <c r="AL916" s="8" t="inlineStr">
        <f aca="false">IF(A916&lt;&gt;"",DEGREES(AK916),"")</f>
        <is>
          <t/>
        </is>
      </c>
      <c r="AM916" s="8" t="inlineStr">
        <f aca="false">IF(A916&lt;&gt;"",SQRT(SUMSQ(J916:L916)),"")</f>
        <is>
          <t/>
        </is>
      </c>
      <c r="AN916" s="8" t="inlineStr">
        <f aca="false">IF(A916&lt;&gt;"",IF(AM916&lt;&gt;0,ACOS(L916/AM916),0),"")</f>
        <is>
          <t/>
        </is>
      </c>
      <c r="AO916" s="8" t="inlineStr">
        <f aca="false">IF(A916&lt;&gt;"",DEGREES(AN916),"")</f>
        <is>
          <t/>
        </is>
      </c>
      <c r="AP916" s="8" t="inlineStr">
        <f aca="false">IF(A916&lt;&gt;"",IF(OR(J916&lt;&gt;0,K916&lt;&gt;0),ATAN2(J916,K916),0),"")</f>
        <is>
          <t/>
        </is>
      </c>
      <c r="AQ916" s="8" t="inlineStr">
        <f aca="false">IF(A916&lt;&gt;"",DEGREES(AP916),"")</f>
        <is>
          <t/>
        </is>
      </c>
      <c r="AR916" s="8" t="inlineStr">
        <f aca="false">IF(A916&lt;&gt;"",SQRT(SUMSQ(M916:O916)),"")</f>
        <is>
          <t/>
        </is>
      </c>
      <c r="AS916" s="8" t="inlineStr">
        <f aca="false">IF(A916&lt;&gt;"",IF(AR916&lt;&gt;0,ACOS(O916/AR916),0),"")</f>
        <is>
          <t/>
        </is>
      </c>
      <c r="AT916" s="8" t="inlineStr">
        <f aca="false">IF(A916&lt;&gt;"",DEGREES(AS916),"")</f>
        <is>
          <t/>
        </is>
      </c>
      <c r="AU916" s="8" t="inlineStr">
        <f aca="false">IF(A916&lt;&gt;"",IF(OR(M916&lt;&gt;0,N916&lt;&gt;0),ATAN2(M916,N916),0),"")</f>
        <is>
          <t/>
        </is>
      </c>
      <c r="AV916" s="8" t="inlineStr">
        <f aca="false">IF(A916&lt;&gt;"",DEGREES(AU916),"")</f>
        <is>
          <t/>
        </is>
      </c>
      <c r="AW916" s="8" t="inlineStr">
        <f aca="false">IF(A916&lt;&gt;"",SQRT(SUMSQ(P916:R916)),"")</f>
        <is>
          <t/>
        </is>
      </c>
      <c r="AX916" s="8" t="inlineStr">
        <f aca="false">IF(A916&lt;&gt;"",IF(AW916&lt;&gt;0,ACOS(R916/AW916),0),"")</f>
        <is>
          <t/>
        </is>
      </c>
      <c r="AY916" s="8" t="inlineStr">
        <f aca="false">IF(A916&lt;&gt;"",DEGREES(AX916),"")</f>
        <is>
          <t/>
        </is>
      </c>
      <c r="AZ916" s="8" t="inlineStr">
        <f aca="false">IF(A916&lt;&gt;"",IF(OR(P916&lt;&gt;0,Q916&lt;&gt;0),ATAN2(P916,Q916),0),"")</f>
        <is>
          <t/>
        </is>
      </c>
      <c r="BA916" s="8" t="inlineStr">
        <f aca="false">IF(A916&lt;&gt;"",DEGREES(AZ916),"")</f>
        <is>
          <t/>
        </is>
      </c>
      <c r="BB916" s="8" t="inlineStr">
        <f aca="false">IF(A916&lt;&gt;"",SQRT(SUMSQ(S916:U916)),"")</f>
        <is>
          <t/>
        </is>
      </c>
      <c r="BC916" s="8" t="inlineStr">
        <f aca="false">IF(A916&lt;&gt;"",IF(BB916&lt;&gt;0,ACOS(U916/BB916),0),"")</f>
        <is>
          <t/>
        </is>
      </c>
      <c r="BD916" s="8" t="inlineStr">
        <f aca="false">IF(A916&lt;&gt;"",DEGREES(BC916),"")</f>
        <is>
          <t/>
        </is>
      </c>
      <c r="BE916" s="8" t="inlineStr">
        <f aca="false">IF(A916&lt;&gt;"",IF(OR(S916&lt;&gt;0,T916&lt;&gt;0),ATAN2(S916,T916),0),"")</f>
        <is>
          <t/>
        </is>
      </c>
      <c r="BF916" s="8" t="inlineStr">
        <f aca="false">IF(A916&lt;&gt;"",DEGREES(BE916),"")</f>
        <is>
          <t/>
        </is>
      </c>
      <c r="BG916" s="8" t="inlineStr">
        <f aca="false">IF(A916&lt;&gt;"",SQRT(SUMSQ(V916:X916)),"")</f>
        <is>
          <t/>
        </is>
      </c>
      <c r="BH916" s="8" t="inlineStr">
        <f aca="false">IF(A916&lt;&gt;"",IF(BG916&lt;&gt;0,ACOS(X916/BG916),0),"")</f>
        <is>
          <t/>
        </is>
      </c>
      <c r="BI916" s="8" t="inlineStr">
        <f aca="false">IF(A916&lt;&gt;"",DEGREES(BH916),"")</f>
        <is>
          <t/>
        </is>
      </c>
      <c r="BJ916" s="8" t="inlineStr">
        <f aca="false">IF(A916&lt;&gt;"",IF(OR(V916&lt;&gt;0,W916&lt;&gt;0),ATAN2(V916,W916),0),"")</f>
        <is>
          <t/>
        </is>
      </c>
      <c r="BK916" s="8" t="inlineStr">
        <f aca="false">IF(A916&lt;&gt;"",DEGREES(BJ916),"")</f>
        <is>
          <t/>
        </is>
      </c>
      <c r="BL916" s="8" t="inlineStr">
        <f aca="false">IF(A916&lt;&gt;"",SQRT(SUMSQ(Y916:AA916)),"")</f>
        <is>
          <t/>
        </is>
      </c>
      <c r="BM916" s="8" t="inlineStr">
        <f aca="false">IF(A916&lt;&gt;"",IF(BL916&lt;&gt;0,ACOS(AA916/BL916),0),"")</f>
        <is>
          <t/>
        </is>
      </c>
      <c r="BN916" s="8" t="inlineStr">
        <f aca="false">IF(A916&lt;&gt;"",DEGREES(BM916),"")</f>
        <is>
          <t/>
        </is>
      </c>
      <c r="BO916" s="8" t="inlineStr">
        <f aca="false">IF(A916&lt;&gt;"",IF(OR(Y916&lt;&gt;0,Z916&lt;&gt;0),ATAN2(Y916,Z916),0),"")</f>
        <is>
          <t/>
        </is>
      </c>
      <c r="BP916" s="8" t="inlineStr">
        <f aca="false">IF(A916&lt;&gt;"",DEGREES(BO916),"")</f>
        <is>
          <t/>
        </is>
      </c>
      <c r="BQ916" s="8" t="inlineStr">
        <f aca="false">IF(A916&lt;&gt;"",SQRT(SUMSQ(AB916:AD916)),"")</f>
        <is>
          <t/>
        </is>
      </c>
      <c r="BR916" s="8" t="inlineStr">
        <f aca="false">IF(A916&lt;&gt;"",IF(BQ916&lt;&gt;0,ACOS(AD916/BQ916),0),"")</f>
        <is>
          <t/>
        </is>
      </c>
      <c r="BS916" s="8" t="inlineStr">
        <f aca="false">IF(A916&lt;&gt;"",DEGREES(BR916),"")</f>
        <is>
          <t/>
        </is>
      </c>
      <c r="BT916" s="8" t="inlineStr">
        <f aca="false">IF(A916&lt;&gt;"",IF(OR(AB916&lt;&gt;0,AC916&lt;&gt;0),ATAN2(AB916,AC916),0),"")</f>
        <is>
          <t/>
        </is>
      </c>
      <c r="BU916" s="8" t="inlineStr">
        <f aca="false">IF(A916&lt;&gt;"",DEGREES(BT916),"")</f>
        <is>
          <t/>
        </is>
      </c>
      <c r="BV916" s="8" t="inlineStr">
        <f aca="false">IF(A916&lt;&gt;"",SQRT(SUMSQ(AE916:AG916)),"")</f>
        <is>
          <t/>
        </is>
      </c>
      <c r="BW916" s="8" t="inlineStr">
        <f aca="false">IF(A916&lt;&gt;"",IF(BV916&lt;&gt;0,ACOS(AG916/BV916),0),"")</f>
        <is>
          <t/>
        </is>
      </c>
      <c r="BX916" s="8" t="inlineStr">
        <f aca="false">IF(A916&lt;&gt;"",DEGREES(BW916),"")</f>
        <is>
          <t/>
        </is>
      </c>
      <c r="BY916" s="8" t="inlineStr">
        <f aca="false">IF(A916&lt;&gt;"",IF(OR(AF916&lt;&gt;0,AG916&lt;&gt;0),ATAN2(AF916,AG916),0),"")</f>
        <is>
          <t/>
        </is>
      </c>
      <c r="BZ916" s="8" t="inlineStr">
        <f aca="false">IF(A916&lt;&gt;"",DEGREES(BY916),"")</f>
        <is>
          <t/>
        </is>
      </c>
      <c r="CA916" s="0" t="inlineStr">
        <f aca="false">IF(A916&lt;&gt;"",IF(AND(AI916&lt;Parameters!$B$11,AI916&gt;Parameters!$B$12,AN916&lt;Parameters!$B$11,AN916&gt;Parameters!$B$12,AS916&lt;Parameters!$B$11,AS916&gt;Parameters!$B$12,AX916&lt;Parameters!$B$11,AX916&gt;Parameters!$B$12,BC916&lt;Parameters!$B$11,BC916&gt;Parameters!$B$12,BM916&lt;Parameters!$B$11,BM916&gt;Parameters!$B$12,BR916&lt;Parameters!$B$11,BR916&gt;Parameters!$B$12,BW916&lt;Parameters!$B$11,BW916&gt;Parameters!$B$12),1,0),"")</f>
        <is>
          <t/>
        </is>
      </c>
      <c r="CB916" s="0" t="inlineStr">
        <f aca="false">IF(A916&lt;&gt;"",IF(OR(AI916&lt;Parameters!$B$12,AI916&gt;Parameters!$B$11),0,1),"")</f>
        <is>
          <t/>
        </is>
      </c>
      <c r="CC916" s="0" t="inlineStr">
        <f aca="false">IF(A916&lt;&gt;"",IF(OR(AN916&lt;Parameters!$B$12,AN916&gt;Parameters!$B$11),0,1),"")</f>
        <is>
          <t/>
        </is>
      </c>
      <c r="CD916" s="0" t="inlineStr">
        <f aca="false">IF(A916&lt;&gt;"",IF(OR(AS916&lt;Parameters!$B$12,AS916&gt;Parameters!$B$11),0,1),"")</f>
        <is>
          <t/>
        </is>
      </c>
      <c r="CE916" s="0" t="inlineStr">
        <f aca="false">IF(A916&lt;&gt;"",IF(OR(AX916&lt;Parameters!$B$12,AX916&gt;Parameters!$B$11),0,1),"")</f>
        <is>
          <t/>
        </is>
      </c>
      <c r="CF916" s="0" t="inlineStr">
        <f aca="false">IF(A916&lt;&gt;"",IF(OR(BC916&lt;Parameters!$B$12,BC916&gt;Parameters!$B$11),0,1),"")</f>
        <is>
          <t/>
        </is>
      </c>
      <c r="CG916" s="0" t="inlineStr">
        <f aca="false">IF(A916&lt;&gt;"",IF(OR(BH916&lt;Parameters!$B$12,BH916&gt;Parameters!$B$11),0,1),"")</f>
        <is>
          <t/>
        </is>
      </c>
      <c r="CH916" s="0" t="inlineStr">
        <f aca="false">IF(A916&lt;&gt;"",IF(OR(BM916&lt;Parameters!$B$12,BM916&gt;Parameters!$B$11),0,1),"")</f>
        <is>
          <t/>
        </is>
      </c>
      <c r="CI916" s="0" t="inlineStr">
        <f aca="false">IF(A916&lt;&gt;"",IF(OR(BR916&lt;Parameters!$B$12,BR916&gt;Parameters!$B$11),0,1),"")</f>
        <is>
          <t/>
        </is>
      </c>
      <c r="CJ916" s="0" t="inlineStr">
        <f aca="false">IF(A916&lt;&gt;"",IF(OR(BW916&lt;Parameters!$B$12,BW916&gt;Parameters!$B$11),0,1),"")</f>
        <is>
          <t/>
        </is>
      </c>
      <c r="CK916" s="26" t="inlineStr">
        <f aca="false">IF(A916&lt;&gt;"",SUM(CB916:CJ916)/9,"")</f>
        <is>
          <t/>
        </is>
      </c>
      <c r="CL916" s="0" t="inlineStr">
        <f aca="false">IF(A916&lt;&gt;"",CK916*9,"")</f>
        <is>
          <t/>
        </is>
      </c>
      <c r="CM916" s="8" t="inlineStr">
        <f aca="false">IF(A916&lt;&gt;"",TEXT(B916,CM$2)&amp;" "&amp;TEXT(A916,CM$2),"")</f>
        <is>
          <t/>
        </is>
      </c>
    </row>
    <row r="917" customFormat="false" ht="15" hidden="false" customHeight="false" outlineLevel="0" collapsed="false">
      <c r="A917" s="0" t="inlineStr">
        <f aca="false">IF(OR(B916&lt;Parameters!$K$12,A916&lt;Parameters!$K$12),IF(A916&lt;Parameters!$K$12,A916+1,0),"")</f>
        <is>
          <t/>
        </is>
      </c>
      <c r="B917" s="0" t="inlineStr">
        <f aca="false">IF(A917&lt;&gt;"",IF(A917=0,B916+1,B916),"")</f>
        <is>
          <t/>
        </is>
      </c>
      <c r="C917" s="24" t="inlineStr">
        <f aca="false">IF(A917&lt;&gt;"",-_phi*(A917+0.5),"")</f>
        <is>
          <t/>
        </is>
      </c>
      <c r="D917" s="8" t="inlineStr">
        <f aca="false">IF(A917&lt;&gt;"",DEGREES(C917),"")</f>
        <is>
          <t/>
        </is>
      </c>
      <c r="E917" s="24" t="inlineStr">
        <f aca="false">IF(A917&lt;&gt;"",_phi*(B917+0.5),"")</f>
        <is>
          <t/>
        </is>
      </c>
      <c r="F917" s="8" t="inlineStr">
        <f aca="false">IF(A917&lt;&gt;"",DEGREES(E917),"")</f>
        <is>
          <t/>
        </is>
      </c>
      <c r="G917" s="8" t="inlineStr">
        <f aca="false">IF(A917&lt;&gt;"",LOOKUP(A917,h!$A$3:$A$30,h!$D$3:$D$30),"")</f>
        <is>
          <t/>
        </is>
      </c>
      <c r="H917" s="8" t="inlineStr">
        <f aca="false">IF(A917&lt;&gt;"",LOOKUP(B917,h!$A$3:$A$30,h!$D$3:$D$30),"")</f>
        <is>
          <t/>
        </is>
      </c>
      <c r="I917" s="8" t="inlineStr">
        <f aca="false">IF(A917&lt;&gt;"",_zif,"")</f>
        <is>
          <t/>
        </is>
      </c>
      <c r="J917" s="8" t="inlineStr">
        <f aca="false">IF(A917&lt;&gt;"",$G917+'v1 Frame'!D$3*COS($C917)+'v1 Frame'!E$3*SIN($C917)*SIN($E917)+'v1 Frame'!F$3*SIN($C917)*COS($E917),"")</f>
        <is>
          <t/>
        </is>
      </c>
      <c r="K917" s="8" t="inlineStr">
        <f aca="false">IF(A917&lt;&gt;"",$H917+'v1 Frame'!E$3*COS($E917)-'v1 Frame'!F$3*SIN($E917),"")</f>
        <is>
          <t/>
        </is>
      </c>
      <c r="L917" s="8" t="inlineStr">
        <f aca="false">IF(A917&lt;&gt;"",$I917-'v1 Frame'!D$3*SIN($C917)+'v1 Frame'!E$3*COS($C917)*SIN($E917)+'v1 Frame'!F$3*COS($C917)*COS($E917),"")</f>
        <is>
          <t/>
        </is>
      </c>
      <c r="M917" s="8" t="inlineStr">
        <f aca="false">IF(A917&lt;&gt;"",$G917+'v1 Frame'!G$3*COS($C917)+'v1 Frame'!H$3*SIN($C917)*SIN($E917)+'v1 Frame'!I$3*SIN($C917)*COS($E917),"")</f>
        <is>
          <t/>
        </is>
      </c>
      <c r="N917" s="8" t="inlineStr">
        <f aca="false">IF(A917&lt;&gt;"",$H917+'v1 Frame'!H$3*COS($E917)-'v1 Frame'!I$3*SIN($E917),"")</f>
        <is>
          <t/>
        </is>
      </c>
      <c r="O917" s="8" t="inlineStr">
        <f aca="false">IF(A917&lt;&gt;"",$I917-'v1 Frame'!G$3*SIN($C917)+'v1 Frame'!H$3*COS($C917)*SIN($E917)+'v1 Frame'!I$3*COS($C917)*COS($E917),"")</f>
        <is>
          <t/>
        </is>
      </c>
      <c r="P917" s="8" t="inlineStr">
        <f aca="false">IF(A917&lt;&gt;"",$G917+'v1 Frame'!J$3*COS($C917)+'v1 Frame'!K$3*SIN($C917)*SIN($E917)+'v1 Frame'!L$3*SIN($C917)*COS($E917),"")</f>
        <is>
          <t/>
        </is>
      </c>
      <c r="Q917" s="8" t="inlineStr">
        <f aca="false">IF(A917&lt;&gt;"",$H917+'v1 Frame'!K$3*COS($E917)-'v1 Frame'!L$3*SIN($E917),"")</f>
        <is>
          <t/>
        </is>
      </c>
      <c r="R917" s="8" t="inlineStr">
        <f aca="false">IF(A917&lt;&gt;"",$I917-'v1 Frame'!J$3*SIN($C917)+'v1 Frame'!K$3*COS($C917)*SIN($E917)+'v1 Frame'!L$3*COS($C917)*COS($E917),"")</f>
        <is>
          <t/>
        </is>
      </c>
      <c r="S917" s="8" t="inlineStr">
        <f aca="false">IF(A917&lt;&gt;"",$G917+'v1 Frame'!M$3*COS($C917)+'v1 Frame'!N$3*SIN($C917)*SIN($E917)+'v1 Frame'!O$3*SIN($C917)*COS($E917),"")</f>
        <is>
          <t/>
        </is>
      </c>
      <c r="T917" s="8" t="inlineStr">
        <f aca="false">IF(A917&lt;&gt;"",$H917+'v1 Frame'!N$3*COS($E917)-'v1 Frame'!O$3*SIN($E917),"")</f>
        <is>
          <t/>
        </is>
      </c>
      <c r="U917" s="8" t="inlineStr">
        <f aca="false">IF(A917&lt;&gt;"",$I917-'v1 Frame'!M$3*SIN($C917)+'v1 Frame'!N$3*COS($C917)*SIN($E917)+'v1 Frame'!O$3*COS($C917)*COS($E917),"")</f>
        <is>
          <t/>
        </is>
      </c>
      <c r="V917" s="8" t="inlineStr">
        <f aca="false">IF(A917&lt;&gt;"",$G917+'v1 Frame'!P$3*COS($C917)+'v1 Frame'!Q$3*SIN($C917)*SIN($E917)+'v1 Frame'!R$3*SIN($C917)*COS($E917),"")</f>
        <is>
          <t/>
        </is>
      </c>
      <c r="W917" s="8" t="inlineStr">
        <f aca="false">IF(A917&lt;&gt;"",$H917+'v1 Frame'!Q$3*COS($E917)-'v1 Frame'!R$3*SIN($E917),"")</f>
        <is>
          <t/>
        </is>
      </c>
      <c r="X917" s="8" t="inlineStr">
        <f aca="false">IF(A917&lt;&gt;"",$I917-'v1 Frame'!P$3*SIN($C917)+'v1 Frame'!Q$3*COS($C917)*SIN($E917)+'v1 Frame'!R$3*COS($C917)*COS($E917),"")</f>
        <is>
          <t/>
        </is>
      </c>
      <c r="Y917" s="8" t="inlineStr">
        <f aca="false">IF(A917&lt;&gt;"",$G917+'v1 Frame'!S$3*COS($C917)+'v1 Frame'!T$3*SIN($C917)*SIN($E917)+'v1 Frame'!U$3*SIN($C917)*COS($E917),"")</f>
        <is>
          <t/>
        </is>
      </c>
      <c r="Z917" s="8" t="inlineStr">
        <f aca="false">IF(A917&lt;&gt;"",$H917+'v1 Frame'!T$3*COS($E917)-'v1 Frame'!U$3*SIN($E917),"")</f>
        <is>
          <t/>
        </is>
      </c>
      <c r="AA917" s="8" t="inlineStr">
        <f aca="false">IF(A917&lt;&gt;"",$I917-'v1 Frame'!S$3*SIN($C917)+'v1 Frame'!T$3*COS($C917)*SIN($E917)+'v1 Frame'!U$3*COS($C917)*COS($E917),"")</f>
        <is>
          <t/>
        </is>
      </c>
      <c r="AB917" s="8" t="inlineStr">
        <f aca="false">IF(A917&lt;&gt;"",$G917+'v1 Frame'!V$3*COS($C917)+'v1 Frame'!W$3*SIN($C917)*SIN($E917)+'v1 Frame'!X$3*SIN($C917)*COS($E917),"")</f>
        <is>
          <t/>
        </is>
      </c>
      <c r="AC917" s="8" t="inlineStr">
        <f aca="false">IF(A917&lt;&gt;"",$H917+'v1 Frame'!W$3*COS($E917)-'v1 Frame'!X$3*SIN($E917),"")</f>
        <is>
          <t/>
        </is>
      </c>
      <c r="AD917" s="8" t="inlineStr">
        <f aca="false">IF(A917&lt;&gt;"",$I917-'v1 Frame'!V$3*SIN($C917)+'v1 Frame'!W$3*COS($C917)*SIN($E917)+'v1 Frame'!X$3*COS($C917)*COS($E917),"")</f>
        <is>
          <t/>
        </is>
      </c>
      <c r="AE917" s="25" t="inlineStr">
        <f aca="false">IF(A917&lt;&gt;"",$G917+'v1 Frame'!Y$3*COS($C917)+'v1 Frame'!Z$3*SIN($C917)*SIN($E917)+'v1 Frame'!AA$3*SIN($C917)*COS($E917),"")</f>
        <is>
          <t/>
        </is>
      </c>
      <c r="AF917" s="25" t="inlineStr">
        <f aca="false">IF(A917&lt;&gt;"",$H917+'v1 Frame'!Z$3*COS($E917)-'v1 Frame'!AA$3*SIN($E917),"")</f>
        <is>
          <t/>
        </is>
      </c>
      <c r="AG917" s="25" t="inlineStr">
        <f aca="false">IF(A917&lt;&gt;"",$I917-'v1 Frame'!Y$3*SIN($C917)+'v1 Frame'!Z$3*COS($C917)*SIN($E917)+'v1 Frame'!AA$3*COS($C917)*COS($E917),"")</f>
        <is>
          <t/>
        </is>
      </c>
      <c r="AH917" s="8" t="inlineStr">
        <f aca="false">IF(A917&lt;&gt;"",SQRT(SUMSQ(G917:I917)),"")</f>
        <is>
          <t/>
        </is>
      </c>
      <c r="AI917" s="8" t="inlineStr">
        <f aca="false">IF(A917&lt;&gt;"",IF(AH917&lt;&gt;0,ACOS(I917/AH917),0),"")</f>
        <is>
          <t/>
        </is>
      </c>
      <c r="AJ917" s="8" t="inlineStr">
        <f aca="false">IF(A917&lt;&gt;"",DEGREES(AI917),"")</f>
        <is>
          <t/>
        </is>
      </c>
      <c r="AK917" s="8" t="inlineStr">
        <f aca="false">IF(A917&lt;&gt;"",IF(OR(G917&lt;&gt;0,H917&lt;&gt;0),ATAN2(G917,H917),0),"")</f>
        <is>
          <t/>
        </is>
      </c>
      <c r="AL917" s="8" t="inlineStr">
        <f aca="false">IF(A917&lt;&gt;"",DEGREES(AK917),"")</f>
        <is>
          <t/>
        </is>
      </c>
      <c r="AM917" s="8" t="inlineStr">
        <f aca="false">IF(A917&lt;&gt;"",SQRT(SUMSQ(J917:L917)),"")</f>
        <is>
          <t/>
        </is>
      </c>
      <c r="AN917" s="8" t="inlineStr">
        <f aca="false">IF(A917&lt;&gt;"",IF(AM917&lt;&gt;0,ACOS(L917/AM917),0),"")</f>
        <is>
          <t/>
        </is>
      </c>
      <c r="AO917" s="8" t="inlineStr">
        <f aca="false">IF(A917&lt;&gt;"",DEGREES(AN917),"")</f>
        <is>
          <t/>
        </is>
      </c>
      <c r="AP917" s="8" t="inlineStr">
        <f aca="false">IF(A917&lt;&gt;"",IF(OR(J917&lt;&gt;0,K917&lt;&gt;0),ATAN2(J917,K917),0),"")</f>
        <is>
          <t/>
        </is>
      </c>
      <c r="AQ917" s="8" t="inlineStr">
        <f aca="false">IF(A917&lt;&gt;"",DEGREES(AP917),"")</f>
        <is>
          <t/>
        </is>
      </c>
      <c r="AR917" s="8" t="inlineStr">
        <f aca="false">IF(A917&lt;&gt;"",SQRT(SUMSQ(M917:O917)),"")</f>
        <is>
          <t/>
        </is>
      </c>
      <c r="AS917" s="8" t="inlineStr">
        <f aca="false">IF(A917&lt;&gt;"",IF(AR917&lt;&gt;0,ACOS(O917/AR917),0),"")</f>
        <is>
          <t/>
        </is>
      </c>
      <c r="AT917" s="8" t="inlineStr">
        <f aca="false">IF(A917&lt;&gt;"",DEGREES(AS917),"")</f>
        <is>
          <t/>
        </is>
      </c>
      <c r="AU917" s="8" t="inlineStr">
        <f aca="false">IF(A917&lt;&gt;"",IF(OR(M917&lt;&gt;0,N917&lt;&gt;0),ATAN2(M917,N917),0),"")</f>
        <is>
          <t/>
        </is>
      </c>
      <c r="AV917" s="8" t="inlineStr">
        <f aca="false">IF(A917&lt;&gt;"",DEGREES(AU917),"")</f>
        <is>
          <t/>
        </is>
      </c>
      <c r="AW917" s="8" t="inlineStr">
        <f aca="false">IF(A917&lt;&gt;"",SQRT(SUMSQ(P917:R917)),"")</f>
        <is>
          <t/>
        </is>
      </c>
      <c r="AX917" s="8" t="inlineStr">
        <f aca="false">IF(A917&lt;&gt;"",IF(AW917&lt;&gt;0,ACOS(R917/AW917),0),"")</f>
        <is>
          <t/>
        </is>
      </c>
      <c r="AY917" s="8" t="inlineStr">
        <f aca="false">IF(A917&lt;&gt;"",DEGREES(AX917),"")</f>
        <is>
          <t/>
        </is>
      </c>
      <c r="AZ917" s="8" t="inlineStr">
        <f aca="false">IF(A917&lt;&gt;"",IF(OR(P917&lt;&gt;0,Q917&lt;&gt;0),ATAN2(P917,Q917),0),"")</f>
        <is>
          <t/>
        </is>
      </c>
      <c r="BA917" s="8" t="inlineStr">
        <f aca="false">IF(A917&lt;&gt;"",DEGREES(AZ917),"")</f>
        <is>
          <t/>
        </is>
      </c>
      <c r="BB917" s="8" t="inlineStr">
        <f aca="false">IF(A917&lt;&gt;"",SQRT(SUMSQ(S917:U917)),"")</f>
        <is>
          <t/>
        </is>
      </c>
      <c r="BC917" s="8" t="inlineStr">
        <f aca="false">IF(A917&lt;&gt;"",IF(BB917&lt;&gt;0,ACOS(U917/BB917),0),"")</f>
        <is>
          <t/>
        </is>
      </c>
      <c r="BD917" s="8" t="inlineStr">
        <f aca="false">IF(A917&lt;&gt;"",DEGREES(BC917),"")</f>
        <is>
          <t/>
        </is>
      </c>
      <c r="BE917" s="8" t="inlineStr">
        <f aca="false">IF(A917&lt;&gt;"",IF(OR(S917&lt;&gt;0,T917&lt;&gt;0),ATAN2(S917,T917),0),"")</f>
        <is>
          <t/>
        </is>
      </c>
      <c r="BF917" s="8" t="inlineStr">
        <f aca="false">IF(A917&lt;&gt;"",DEGREES(BE917),"")</f>
        <is>
          <t/>
        </is>
      </c>
      <c r="BG917" s="8" t="inlineStr">
        <f aca="false">IF(A917&lt;&gt;"",SQRT(SUMSQ(V917:X917)),"")</f>
        <is>
          <t/>
        </is>
      </c>
      <c r="BH917" s="8" t="inlineStr">
        <f aca="false">IF(A917&lt;&gt;"",IF(BG917&lt;&gt;0,ACOS(X917/BG917),0),"")</f>
        <is>
          <t/>
        </is>
      </c>
      <c r="BI917" s="8" t="inlineStr">
        <f aca="false">IF(A917&lt;&gt;"",DEGREES(BH917),"")</f>
        <is>
          <t/>
        </is>
      </c>
      <c r="BJ917" s="8" t="inlineStr">
        <f aca="false">IF(A917&lt;&gt;"",IF(OR(V917&lt;&gt;0,W917&lt;&gt;0),ATAN2(V917,W917),0),"")</f>
        <is>
          <t/>
        </is>
      </c>
      <c r="BK917" s="8" t="inlineStr">
        <f aca="false">IF(A917&lt;&gt;"",DEGREES(BJ917),"")</f>
        <is>
          <t/>
        </is>
      </c>
      <c r="BL917" s="8" t="inlineStr">
        <f aca="false">IF(A917&lt;&gt;"",SQRT(SUMSQ(Y917:AA917)),"")</f>
        <is>
          <t/>
        </is>
      </c>
      <c r="BM917" s="8" t="inlineStr">
        <f aca="false">IF(A917&lt;&gt;"",IF(BL917&lt;&gt;0,ACOS(AA917/BL917),0),"")</f>
        <is>
          <t/>
        </is>
      </c>
      <c r="BN917" s="8" t="inlineStr">
        <f aca="false">IF(A917&lt;&gt;"",DEGREES(BM917),"")</f>
        <is>
          <t/>
        </is>
      </c>
      <c r="BO917" s="8" t="inlineStr">
        <f aca="false">IF(A917&lt;&gt;"",IF(OR(Y917&lt;&gt;0,Z917&lt;&gt;0),ATAN2(Y917,Z917),0),"")</f>
        <is>
          <t/>
        </is>
      </c>
      <c r="BP917" s="8" t="inlineStr">
        <f aca="false">IF(A917&lt;&gt;"",DEGREES(BO917),"")</f>
        <is>
          <t/>
        </is>
      </c>
      <c r="BQ917" s="8" t="inlineStr">
        <f aca="false">IF(A917&lt;&gt;"",SQRT(SUMSQ(AB917:AD917)),"")</f>
        <is>
          <t/>
        </is>
      </c>
      <c r="BR917" s="8" t="inlineStr">
        <f aca="false">IF(A917&lt;&gt;"",IF(BQ917&lt;&gt;0,ACOS(AD917/BQ917),0),"")</f>
        <is>
          <t/>
        </is>
      </c>
      <c r="BS917" s="8" t="inlineStr">
        <f aca="false">IF(A917&lt;&gt;"",DEGREES(BR917),"")</f>
        <is>
          <t/>
        </is>
      </c>
      <c r="BT917" s="8" t="inlineStr">
        <f aca="false">IF(A917&lt;&gt;"",IF(OR(AB917&lt;&gt;0,AC917&lt;&gt;0),ATAN2(AB917,AC917),0),"")</f>
        <is>
          <t/>
        </is>
      </c>
      <c r="BU917" s="8" t="inlineStr">
        <f aca="false">IF(A917&lt;&gt;"",DEGREES(BT917),"")</f>
        <is>
          <t/>
        </is>
      </c>
      <c r="BV917" s="8" t="inlineStr">
        <f aca="false">IF(A917&lt;&gt;"",SQRT(SUMSQ(AE917:AG917)),"")</f>
        <is>
          <t/>
        </is>
      </c>
      <c r="BW917" s="8" t="inlineStr">
        <f aca="false">IF(A917&lt;&gt;"",IF(BV917&lt;&gt;0,ACOS(AG917/BV917),0),"")</f>
        <is>
          <t/>
        </is>
      </c>
      <c r="BX917" s="8" t="inlineStr">
        <f aca="false">IF(A917&lt;&gt;"",DEGREES(BW917),"")</f>
        <is>
          <t/>
        </is>
      </c>
      <c r="BY917" s="8" t="inlineStr">
        <f aca="false">IF(A917&lt;&gt;"",IF(OR(AF917&lt;&gt;0,AG917&lt;&gt;0),ATAN2(AF917,AG917),0),"")</f>
        <is>
          <t/>
        </is>
      </c>
      <c r="BZ917" s="8" t="inlineStr">
        <f aca="false">IF(A917&lt;&gt;"",DEGREES(BY917),"")</f>
        <is>
          <t/>
        </is>
      </c>
      <c r="CA917" s="0" t="inlineStr">
        <f aca="false">IF(A917&lt;&gt;"",IF(AND(AI917&lt;Parameters!$B$11,AI917&gt;Parameters!$B$12,AN917&lt;Parameters!$B$11,AN917&gt;Parameters!$B$12,AS917&lt;Parameters!$B$11,AS917&gt;Parameters!$B$12,AX917&lt;Parameters!$B$11,AX917&gt;Parameters!$B$12,BC917&lt;Parameters!$B$11,BC917&gt;Parameters!$B$12,BM917&lt;Parameters!$B$11,BM917&gt;Parameters!$B$12,BR917&lt;Parameters!$B$11,BR917&gt;Parameters!$B$12,BW917&lt;Parameters!$B$11,BW917&gt;Parameters!$B$12),1,0),"")</f>
        <is>
          <t/>
        </is>
      </c>
      <c r="CB917" s="0" t="inlineStr">
        <f aca="false">IF(A917&lt;&gt;"",IF(OR(AI917&lt;Parameters!$B$12,AI917&gt;Parameters!$B$11),0,1),"")</f>
        <is>
          <t/>
        </is>
      </c>
      <c r="CC917" s="0" t="inlineStr">
        <f aca="false">IF(A917&lt;&gt;"",IF(OR(AN917&lt;Parameters!$B$12,AN917&gt;Parameters!$B$11),0,1),"")</f>
        <is>
          <t/>
        </is>
      </c>
      <c r="CD917" s="0" t="inlineStr">
        <f aca="false">IF(A917&lt;&gt;"",IF(OR(AS917&lt;Parameters!$B$12,AS917&gt;Parameters!$B$11),0,1),"")</f>
        <is>
          <t/>
        </is>
      </c>
      <c r="CE917" s="0" t="inlineStr">
        <f aca="false">IF(A917&lt;&gt;"",IF(OR(AX917&lt;Parameters!$B$12,AX917&gt;Parameters!$B$11),0,1),"")</f>
        <is>
          <t/>
        </is>
      </c>
      <c r="CF917" s="0" t="inlineStr">
        <f aca="false">IF(A917&lt;&gt;"",IF(OR(BC917&lt;Parameters!$B$12,BC917&gt;Parameters!$B$11),0,1),"")</f>
        <is>
          <t/>
        </is>
      </c>
      <c r="CG917" s="0" t="inlineStr">
        <f aca="false">IF(A917&lt;&gt;"",IF(OR(BH917&lt;Parameters!$B$12,BH917&gt;Parameters!$B$11),0,1),"")</f>
        <is>
          <t/>
        </is>
      </c>
      <c r="CH917" s="0" t="inlineStr">
        <f aca="false">IF(A917&lt;&gt;"",IF(OR(BM917&lt;Parameters!$B$12,BM917&gt;Parameters!$B$11),0,1),"")</f>
        <is>
          <t/>
        </is>
      </c>
      <c r="CI917" s="0" t="inlineStr">
        <f aca="false">IF(A917&lt;&gt;"",IF(OR(BR917&lt;Parameters!$B$12,BR917&gt;Parameters!$B$11),0,1),"")</f>
        <is>
          <t/>
        </is>
      </c>
      <c r="CJ917" s="0" t="inlineStr">
        <f aca="false">IF(A917&lt;&gt;"",IF(OR(BW917&lt;Parameters!$B$12,BW917&gt;Parameters!$B$11),0,1),"")</f>
        <is>
          <t/>
        </is>
      </c>
      <c r="CK917" s="26" t="inlineStr">
        <f aca="false">IF(A917&lt;&gt;"",SUM(CB917:CJ917)/9,"")</f>
        <is>
          <t/>
        </is>
      </c>
      <c r="CL917" s="0" t="inlineStr">
        <f aca="false">IF(A917&lt;&gt;"",CK917*9,"")</f>
        <is>
          <t/>
        </is>
      </c>
      <c r="CM917" s="8" t="inlineStr">
        <f aca="false">IF(A917&lt;&gt;"",TEXT(B917,CM$2)&amp;" "&amp;TEXT(A917,CM$2),"")</f>
        <is>
          <t/>
        </is>
      </c>
    </row>
    <row r="918" customFormat="false" ht="15" hidden="false" customHeight="false" outlineLevel="0" collapsed="false">
      <c r="A918" s="0" t="inlineStr">
        <f aca="false">IF(OR(B917&lt;Parameters!$K$12,A917&lt;Parameters!$K$12),IF(A917&lt;Parameters!$K$12,A917+1,0),"")</f>
        <is>
          <t/>
        </is>
      </c>
      <c r="B918" s="0" t="inlineStr">
        <f aca="false">IF(A918&lt;&gt;"",IF(A918=0,B917+1,B917),"")</f>
        <is>
          <t/>
        </is>
      </c>
      <c r="C918" s="24" t="inlineStr">
        <f aca="false">IF(A918&lt;&gt;"",-_phi*(A918+0.5),"")</f>
        <is>
          <t/>
        </is>
      </c>
      <c r="D918" s="8" t="inlineStr">
        <f aca="false">IF(A918&lt;&gt;"",DEGREES(C918),"")</f>
        <is>
          <t/>
        </is>
      </c>
      <c r="E918" s="24" t="inlineStr">
        <f aca="false">IF(A918&lt;&gt;"",_phi*(B918+0.5),"")</f>
        <is>
          <t/>
        </is>
      </c>
      <c r="F918" s="8" t="inlineStr">
        <f aca="false">IF(A918&lt;&gt;"",DEGREES(E918),"")</f>
        <is>
          <t/>
        </is>
      </c>
      <c r="G918" s="8" t="inlineStr">
        <f aca="false">IF(A918&lt;&gt;"",LOOKUP(A918,h!$A$3:$A$30,h!$D$3:$D$30),"")</f>
        <is>
          <t/>
        </is>
      </c>
      <c r="H918" s="8" t="inlineStr">
        <f aca="false">IF(A918&lt;&gt;"",LOOKUP(B918,h!$A$3:$A$30,h!$D$3:$D$30),"")</f>
        <is>
          <t/>
        </is>
      </c>
      <c r="I918" s="8" t="inlineStr">
        <f aca="false">IF(A918&lt;&gt;"",_zif,"")</f>
        <is>
          <t/>
        </is>
      </c>
      <c r="J918" s="8" t="inlineStr">
        <f aca="false">IF(A918&lt;&gt;"",$G918+'v1 Frame'!D$3*COS($C918)+'v1 Frame'!E$3*SIN($C918)*SIN($E918)+'v1 Frame'!F$3*SIN($C918)*COS($E918),"")</f>
        <is>
          <t/>
        </is>
      </c>
      <c r="K918" s="8" t="inlineStr">
        <f aca="false">IF(A918&lt;&gt;"",$H918+'v1 Frame'!E$3*COS($E918)-'v1 Frame'!F$3*SIN($E918),"")</f>
        <is>
          <t/>
        </is>
      </c>
      <c r="L918" s="8" t="inlineStr">
        <f aca="false">IF(A918&lt;&gt;"",$I918-'v1 Frame'!D$3*SIN($C918)+'v1 Frame'!E$3*COS($C918)*SIN($E918)+'v1 Frame'!F$3*COS($C918)*COS($E918),"")</f>
        <is>
          <t/>
        </is>
      </c>
      <c r="M918" s="8" t="inlineStr">
        <f aca="false">IF(A918&lt;&gt;"",$G918+'v1 Frame'!G$3*COS($C918)+'v1 Frame'!H$3*SIN($C918)*SIN($E918)+'v1 Frame'!I$3*SIN($C918)*COS($E918),"")</f>
        <is>
          <t/>
        </is>
      </c>
      <c r="N918" s="8" t="inlineStr">
        <f aca="false">IF(A918&lt;&gt;"",$H918+'v1 Frame'!H$3*COS($E918)-'v1 Frame'!I$3*SIN($E918),"")</f>
        <is>
          <t/>
        </is>
      </c>
      <c r="O918" s="8" t="inlineStr">
        <f aca="false">IF(A918&lt;&gt;"",$I918-'v1 Frame'!G$3*SIN($C918)+'v1 Frame'!H$3*COS($C918)*SIN($E918)+'v1 Frame'!I$3*COS($C918)*COS($E918),"")</f>
        <is>
          <t/>
        </is>
      </c>
      <c r="P918" s="8" t="inlineStr">
        <f aca="false">IF(A918&lt;&gt;"",$G918+'v1 Frame'!J$3*COS($C918)+'v1 Frame'!K$3*SIN($C918)*SIN($E918)+'v1 Frame'!L$3*SIN($C918)*COS($E918),"")</f>
        <is>
          <t/>
        </is>
      </c>
      <c r="Q918" s="8" t="inlineStr">
        <f aca="false">IF(A918&lt;&gt;"",$H918+'v1 Frame'!K$3*COS($E918)-'v1 Frame'!L$3*SIN($E918),"")</f>
        <is>
          <t/>
        </is>
      </c>
      <c r="R918" s="8" t="inlineStr">
        <f aca="false">IF(A918&lt;&gt;"",$I918-'v1 Frame'!J$3*SIN($C918)+'v1 Frame'!K$3*COS($C918)*SIN($E918)+'v1 Frame'!L$3*COS($C918)*COS($E918),"")</f>
        <is>
          <t/>
        </is>
      </c>
      <c r="S918" s="8" t="inlineStr">
        <f aca="false">IF(A918&lt;&gt;"",$G918+'v1 Frame'!M$3*COS($C918)+'v1 Frame'!N$3*SIN($C918)*SIN($E918)+'v1 Frame'!O$3*SIN($C918)*COS($E918),"")</f>
        <is>
          <t/>
        </is>
      </c>
      <c r="T918" s="8" t="inlineStr">
        <f aca="false">IF(A918&lt;&gt;"",$H918+'v1 Frame'!N$3*COS($E918)-'v1 Frame'!O$3*SIN($E918),"")</f>
        <is>
          <t/>
        </is>
      </c>
      <c r="U918" s="8" t="inlineStr">
        <f aca="false">IF(A918&lt;&gt;"",$I918-'v1 Frame'!M$3*SIN($C918)+'v1 Frame'!N$3*COS($C918)*SIN($E918)+'v1 Frame'!O$3*COS($C918)*COS($E918),"")</f>
        <is>
          <t/>
        </is>
      </c>
      <c r="V918" s="8" t="inlineStr">
        <f aca="false">IF(A918&lt;&gt;"",$G918+'v1 Frame'!P$3*COS($C918)+'v1 Frame'!Q$3*SIN($C918)*SIN($E918)+'v1 Frame'!R$3*SIN($C918)*COS($E918),"")</f>
        <is>
          <t/>
        </is>
      </c>
      <c r="W918" s="8" t="inlineStr">
        <f aca="false">IF(A918&lt;&gt;"",$H918+'v1 Frame'!Q$3*COS($E918)-'v1 Frame'!R$3*SIN($E918),"")</f>
        <is>
          <t/>
        </is>
      </c>
      <c r="X918" s="8" t="inlineStr">
        <f aca="false">IF(A918&lt;&gt;"",$I918-'v1 Frame'!P$3*SIN($C918)+'v1 Frame'!Q$3*COS($C918)*SIN($E918)+'v1 Frame'!R$3*COS($C918)*COS($E918),"")</f>
        <is>
          <t/>
        </is>
      </c>
      <c r="Y918" s="8" t="inlineStr">
        <f aca="false">IF(A918&lt;&gt;"",$G918+'v1 Frame'!S$3*COS($C918)+'v1 Frame'!T$3*SIN($C918)*SIN($E918)+'v1 Frame'!U$3*SIN($C918)*COS($E918),"")</f>
        <is>
          <t/>
        </is>
      </c>
      <c r="Z918" s="8" t="inlineStr">
        <f aca="false">IF(A918&lt;&gt;"",$H918+'v1 Frame'!T$3*COS($E918)-'v1 Frame'!U$3*SIN($E918),"")</f>
        <is>
          <t/>
        </is>
      </c>
      <c r="AA918" s="8" t="inlineStr">
        <f aca="false">IF(A918&lt;&gt;"",$I918-'v1 Frame'!S$3*SIN($C918)+'v1 Frame'!T$3*COS($C918)*SIN($E918)+'v1 Frame'!U$3*COS($C918)*COS($E918),"")</f>
        <is>
          <t/>
        </is>
      </c>
      <c r="AB918" s="8" t="inlineStr">
        <f aca="false">IF(A918&lt;&gt;"",$G918+'v1 Frame'!V$3*COS($C918)+'v1 Frame'!W$3*SIN($C918)*SIN($E918)+'v1 Frame'!X$3*SIN($C918)*COS($E918),"")</f>
        <is>
          <t/>
        </is>
      </c>
      <c r="AC918" s="8" t="inlineStr">
        <f aca="false">IF(A918&lt;&gt;"",$H918+'v1 Frame'!W$3*COS($E918)-'v1 Frame'!X$3*SIN($E918),"")</f>
        <is>
          <t/>
        </is>
      </c>
      <c r="AD918" s="8" t="inlineStr">
        <f aca="false">IF(A918&lt;&gt;"",$I918-'v1 Frame'!V$3*SIN($C918)+'v1 Frame'!W$3*COS($C918)*SIN($E918)+'v1 Frame'!X$3*COS($C918)*COS($E918),"")</f>
        <is>
          <t/>
        </is>
      </c>
      <c r="AE918" s="25" t="inlineStr">
        <f aca="false">IF(A918&lt;&gt;"",$G918+'v1 Frame'!Y$3*COS($C918)+'v1 Frame'!Z$3*SIN($C918)*SIN($E918)+'v1 Frame'!AA$3*SIN($C918)*COS($E918),"")</f>
        <is>
          <t/>
        </is>
      </c>
      <c r="AF918" s="25" t="inlineStr">
        <f aca="false">IF(A918&lt;&gt;"",$H918+'v1 Frame'!Z$3*COS($E918)-'v1 Frame'!AA$3*SIN($E918),"")</f>
        <is>
          <t/>
        </is>
      </c>
      <c r="AG918" s="25" t="inlineStr">
        <f aca="false">IF(A918&lt;&gt;"",$I918-'v1 Frame'!Y$3*SIN($C918)+'v1 Frame'!Z$3*COS($C918)*SIN($E918)+'v1 Frame'!AA$3*COS($C918)*COS($E918),"")</f>
        <is>
          <t/>
        </is>
      </c>
      <c r="AH918" s="8" t="inlineStr">
        <f aca="false">IF(A918&lt;&gt;"",SQRT(SUMSQ(G918:I918)),"")</f>
        <is>
          <t/>
        </is>
      </c>
      <c r="AI918" s="8" t="inlineStr">
        <f aca="false">IF(A918&lt;&gt;"",IF(AH918&lt;&gt;0,ACOS(I918/AH918),0),"")</f>
        <is>
          <t/>
        </is>
      </c>
      <c r="AJ918" s="8" t="inlineStr">
        <f aca="false">IF(A918&lt;&gt;"",DEGREES(AI918),"")</f>
        <is>
          <t/>
        </is>
      </c>
      <c r="AK918" s="8" t="inlineStr">
        <f aca="false">IF(A918&lt;&gt;"",IF(OR(G918&lt;&gt;0,H918&lt;&gt;0),ATAN2(G918,H918),0),"")</f>
        <is>
          <t/>
        </is>
      </c>
      <c r="AL918" s="8" t="inlineStr">
        <f aca="false">IF(A918&lt;&gt;"",DEGREES(AK918),"")</f>
        <is>
          <t/>
        </is>
      </c>
      <c r="AM918" s="8" t="inlineStr">
        <f aca="false">IF(A918&lt;&gt;"",SQRT(SUMSQ(J918:L918)),"")</f>
        <is>
          <t/>
        </is>
      </c>
      <c r="AN918" s="8" t="inlineStr">
        <f aca="false">IF(A918&lt;&gt;"",IF(AM918&lt;&gt;0,ACOS(L918/AM918),0),"")</f>
        <is>
          <t/>
        </is>
      </c>
      <c r="AO918" s="8" t="inlineStr">
        <f aca="false">IF(A918&lt;&gt;"",DEGREES(AN918),"")</f>
        <is>
          <t/>
        </is>
      </c>
      <c r="AP918" s="8" t="inlineStr">
        <f aca="false">IF(A918&lt;&gt;"",IF(OR(J918&lt;&gt;0,K918&lt;&gt;0),ATAN2(J918,K918),0),"")</f>
        <is>
          <t/>
        </is>
      </c>
      <c r="AQ918" s="8" t="inlineStr">
        <f aca="false">IF(A918&lt;&gt;"",DEGREES(AP918),"")</f>
        <is>
          <t/>
        </is>
      </c>
      <c r="AR918" s="8" t="inlineStr">
        <f aca="false">IF(A918&lt;&gt;"",SQRT(SUMSQ(M918:O918)),"")</f>
        <is>
          <t/>
        </is>
      </c>
      <c r="AS918" s="8" t="inlineStr">
        <f aca="false">IF(A918&lt;&gt;"",IF(AR918&lt;&gt;0,ACOS(O918/AR918),0),"")</f>
        <is>
          <t/>
        </is>
      </c>
      <c r="AT918" s="8" t="inlineStr">
        <f aca="false">IF(A918&lt;&gt;"",DEGREES(AS918),"")</f>
        <is>
          <t/>
        </is>
      </c>
      <c r="AU918" s="8" t="inlineStr">
        <f aca="false">IF(A918&lt;&gt;"",IF(OR(M918&lt;&gt;0,N918&lt;&gt;0),ATAN2(M918,N918),0),"")</f>
        <is>
          <t/>
        </is>
      </c>
      <c r="AV918" s="8" t="inlineStr">
        <f aca="false">IF(A918&lt;&gt;"",DEGREES(AU918),"")</f>
        <is>
          <t/>
        </is>
      </c>
      <c r="AW918" s="8" t="inlineStr">
        <f aca="false">IF(A918&lt;&gt;"",SQRT(SUMSQ(P918:R918)),"")</f>
        <is>
          <t/>
        </is>
      </c>
      <c r="AX918" s="8" t="inlineStr">
        <f aca="false">IF(A918&lt;&gt;"",IF(AW918&lt;&gt;0,ACOS(R918/AW918),0),"")</f>
        <is>
          <t/>
        </is>
      </c>
      <c r="AY918" s="8" t="inlineStr">
        <f aca="false">IF(A918&lt;&gt;"",DEGREES(AX918),"")</f>
        <is>
          <t/>
        </is>
      </c>
      <c r="AZ918" s="8" t="inlineStr">
        <f aca="false">IF(A918&lt;&gt;"",IF(OR(P918&lt;&gt;0,Q918&lt;&gt;0),ATAN2(P918,Q918),0),"")</f>
        <is>
          <t/>
        </is>
      </c>
      <c r="BA918" s="8" t="inlineStr">
        <f aca="false">IF(A918&lt;&gt;"",DEGREES(AZ918),"")</f>
        <is>
          <t/>
        </is>
      </c>
      <c r="BB918" s="8" t="inlineStr">
        <f aca="false">IF(A918&lt;&gt;"",SQRT(SUMSQ(S918:U918)),"")</f>
        <is>
          <t/>
        </is>
      </c>
      <c r="BC918" s="8" t="inlineStr">
        <f aca="false">IF(A918&lt;&gt;"",IF(BB918&lt;&gt;0,ACOS(U918/BB918),0),"")</f>
        <is>
          <t/>
        </is>
      </c>
      <c r="BD918" s="8" t="inlineStr">
        <f aca="false">IF(A918&lt;&gt;"",DEGREES(BC918),"")</f>
        <is>
          <t/>
        </is>
      </c>
      <c r="BE918" s="8" t="inlineStr">
        <f aca="false">IF(A918&lt;&gt;"",IF(OR(S918&lt;&gt;0,T918&lt;&gt;0),ATAN2(S918,T918),0),"")</f>
        <is>
          <t/>
        </is>
      </c>
      <c r="BF918" s="8" t="inlineStr">
        <f aca="false">IF(A918&lt;&gt;"",DEGREES(BE918),"")</f>
        <is>
          <t/>
        </is>
      </c>
      <c r="BG918" s="8" t="inlineStr">
        <f aca="false">IF(A918&lt;&gt;"",SQRT(SUMSQ(V918:X918)),"")</f>
        <is>
          <t/>
        </is>
      </c>
      <c r="BH918" s="8" t="inlineStr">
        <f aca="false">IF(A918&lt;&gt;"",IF(BG918&lt;&gt;0,ACOS(X918/BG918),0),"")</f>
        <is>
          <t/>
        </is>
      </c>
      <c r="BI918" s="8" t="inlineStr">
        <f aca="false">IF(A918&lt;&gt;"",DEGREES(BH918),"")</f>
        <is>
          <t/>
        </is>
      </c>
      <c r="BJ918" s="8" t="inlineStr">
        <f aca="false">IF(A918&lt;&gt;"",IF(OR(V918&lt;&gt;0,W918&lt;&gt;0),ATAN2(V918,W918),0),"")</f>
        <is>
          <t/>
        </is>
      </c>
      <c r="BK918" s="8" t="inlineStr">
        <f aca="false">IF(A918&lt;&gt;"",DEGREES(BJ918),"")</f>
        <is>
          <t/>
        </is>
      </c>
      <c r="BL918" s="8" t="inlineStr">
        <f aca="false">IF(A918&lt;&gt;"",SQRT(SUMSQ(Y918:AA918)),"")</f>
        <is>
          <t/>
        </is>
      </c>
      <c r="BM918" s="8" t="inlineStr">
        <f aca="false">IF(A918&lt;&gt;"",IF(BL918&lt;&gt;0,ACOS(AA918/BL918),0),"")</f>
        <is>
          <t/>
        </is>
      </c>
      <c r="BN918" s="8" t="inlineStr">
        <f aca="false">IF(A918&lt;&gt;"",DEGREES(BM918),"")</f>
        <is>
          <t/>
        </is>
      </c>
      <c r="BO918" s="8" t="inlineStr">
        <f aca="false">IF(A918&lt;&gt;"",IF(OR(Y918&lt;&gt;0,Z918&lt;&gt;0),ATAN2(Y918,Z918),0),"")</f>
        <is>
          <t/>
        </is>
      </c>
      <c r="BP918" s="8" t="inlineStr">
        <f aca="false">IF(A918&lt;&gt;"",DEGREES(BO918),"")</f>
        <is>
          <t/>
        </is>
      </c>
      <c r="BQ918" s="8" t="inlineStr">
        <f aca="false">IF(A918&lt;&gt;"",SQRT(SUMSQ(AB918:AD918)),"")</f>
        <is>
          <t/>
        </is>
      </c>
      <c r="BR918" s="8" t="inlineStr">
        <f aca="false">IF(A918&lt;&gt;"",IF(BQ918&lt;&gt;0,ACOS(AD918/BQ918),0),"")</f>
        <is>
          <t/>
        </is>
      </c>
      <c r="BS918" s="8" t="inlineStr">
        <f aca="false">IF(A918&lt;&gt;"",DEGREES(BR918),"")</f>
        <is>
          <t/>
        </is>
      </c>
      <c r="BT918" s="8" t="inlineStr">
        <f aca="false">IF(A918&lt;&gt;"",IF(OR(AB918&lt;&gt;0,AC918&lt;&gt;0),ATAN2(AB918,AC918),0),"")</f>
        <is>
          <t/>
        </is>
      </c>
      <c r="BU918" s="8" t="inlineStr">
        <f aca="false">IF(A918&lt;&gt;"",DEGREES(BT918),"")</f>
        <is>
          <t/>
        </is>
      </c>
      <c r="BV918" s="8" t="inlineStr">
        <f aca="false">IF(A918&lt;&gt;"",SQRT(SUMSQ(AE918:AG918)),"")</f>
        <is>
          <t/>
        </is>
      </c>
      <c r="BW918" s="8" t="inlineStr">
        <f aca="false">IF(A918&lt;&gt;"",IF(BV918&lt;&gt;0,ACOS(AG918/BV918),0),"")</f>
        <is>
          <t/>
        </is>
      </c>
      <c r="BX918" s="8" t="inlineStr">
        <f aca="false">IF(A918&lt;&gt;"",DEGREES(BW918),"")</f>
        <is>
          <t/>
        </is>
      </c>
      <c r="BY918" s="8" t="inlineStr">
        <f aca="false">IF(A918&lt;&gt;"",IF(OR(AF918&lt;&gt;0,AG918&lt;&gt;0),ATAN2(AF918,AG918),0),"")</f>
        <is>
          <t/>
        </is>
      </c>
      <c r="BZ918" s="8" t="inlineStr">
        <f aca="false">IF(A918&lt;&gt;"",DEGREES(BY918),"")</f>
        <is>
          <t/>
        </is>
      </c>
      <c r="CA918" s="0" t="inlineStr">
        <f aca="false">IF(A918&lt;&gt;"",IF(AND(AI918&lt;Parameters!$B$11,AI918&gt;Parameters!$B$12,AN918&lt;Parameters!$B$11,AN918&gt;Parameters!$B$12,AS918&lt;Parameters!$B$11,AS918&gt;Parameters!$B$12,AX918&lt;Parameters!$B$11,AX918&gt;Parameters!$B$12,BC918&lt;Parameters!$B$11,BC918&gt;Parameters!$B$12,BM918&lt;Parameters!$B$11,BM918&gt;Parameters!$B$12,BR918&lt;Parameters!$B$11,BR918&gt;Parameters!$B$12,BW918&lt;Parameters!$B$11,BW918&gt;Parameters!$B$12),1,0),"")</f>
        <is>
          <t/>
        </is>
      </c>
      <c r="CB918" s="0" t="inlineStr">
        <f aca="false">IF(A918&lt;&gt;"",IF(OR(AI918&lt;Parameters!$B$12,AI918&gt;Parameters!$B$11),0,1),"")</f>
        <is>
          <t/>
        </is>
      </c>
      <c r="CC918" s="0" t="inlineStr">
        <f aca="false">IF(A918&lt;&gt;"",IF(OR(AN918&lt;Parameters!$B$12,AN918&gt;Parameters!$B$11),0,1),"")</f>
        <is>
          <t/>
        </is>
      </c>
      <c r="CD918" s="0" t="inlineStr">
        <f aca="false">IF(A918&lt;&gt;"",IF(OR(AS918&lt;Parameters!$B$12,AS918&gt;Parameters!$B$11),0,1),"")</f>
        <is>
          <t/>
        </is>
      </c>
      <c r="CE918" s="0" t="inlineStr">
        <f aca="false">IF(A918&lt;&gt;"",IF(OR(AX918&lt;Parameters!$B$12,AX918&gt;Parameters!$B$11),0,1),"")</f>
        <is>
          <t/>
        </is>
      </c>
      <c r="CF918" s="0" t="inlineStr">
        <f aca="false">IF(A918&lt;&gt;"",IF(OR(BC918&lt;Parameters!$B$12,BC918&gt;Parameters!$B$11),0,1),"")</f>
        <is>
          <t/>
        </is>
      </c>
      <c r="CG918" s="0" t="inlineStr">
        <f aca="false">IF(A918&lt;&gt;"",IF(OR(BH918&lt;Parameters!$B$12,BH918&gt;Parameters!$B$11),0,1),"")</f>
        <is>
          <t/>
        </is>
      </c>
      <c r="CH918" s="0" t="inlineStr">
        <f aca="false">IF(A918&lt;&gt;"",IF(OR(BM918&lt;Parameters!$B$12,BM918&gt;Parameters!$B$11),0,1),"")</f>
        <is>
          <t/>
        </is>
      </c>
      <c r="CI918" s="0" t="inlineStr">
        <f aca="false">IF(A918&lt;&gt;"",IF(OR(BR918&lt;Parameters!$B$12,BR918&gt;Parameters!$B$11),0,1),"")</f>
        <is>
          <t/>
        </is>
      </c>
      <c r="CJ918" s="0" t="inlineStr">
        <f aca="false">IF(A918&lt;&gt;"",IF(OR(BW918&lt;Parameters!$B$12,BW918&gt;Parameters!$B$11),0,1),"")</f>
        <is>
          <t/>
        </is>
      </c>
      <c r="CK918" s="26" t="inlineStr">
        <f aca="false">IF(A918&lt;&gt;"",SUM(CB918:CJ918)/9,"")</f>
        <is>
          <t/>
        </is>
      </c>
      <c r="CL918" s="0" t="inlineStr">
        <f aca="false">IF(A918&lt;&gt;"",CK918*9,"")</f>
        <is>
          <t/>
        </is>
      </c>
      <c r="CM918" s="8" t="inlineStr">
        <f aca="false">IF(A918&lt;&gt;"",TEXT(B918,CM$2)&amp;" "&amp;TEXT(A918,CM$2),"")</f>
        <is>
          <t/>
        </is>
      </c>
    </row>
    <row r="919" customFormat="false" ht="15" hidden="false" customHeight="false" outlineLevel="0" collapsed="false">
      <c r="A919" s="0" t="inlineStr">
        <f aca="false">IF(OR(B918&lt;Parameters!$K$12,A918&lt;Parameters!$K$12),IF(A918&lt;Parameters!$K$12,A918+1,0),"")</f>
        <is>
          <t/>
        </is>
      </c>
      <c r="B919" s="0" t="inlineStr">
        <f aca="false">IF(A919&lt;&gt;"",IF(A919=0,B918+1,B918),"")</f>
        <is>
          <t/>
        </is>
      </c>
      <c r="C919" s="24" t="inlineStr">
        <f aca="false">IF(A919&lt;&gt;"",-_phi*(A919+0.5),"")</f>
        <is>
          <t/>
        </is>
      </c>
      <c r="D919" s="8" t="inlineStr">
        <f aca="false">IF(A919&lt;&gt;"",DEGREES(C919),"")</f>
        <is>
          <t/>
        </is>
      </c>
      <c r="E919" s="24" t="inlineStr">
        <f aca="false">IF(A919&lt;&gt;"",_phi*(B919+0.5),"")</f>
        <is>
          <t/>
        </is>
      </c>
      <c r="F919" s="8" t="inlineStr">
        <f aca="false">IF(A919&lt;&gt;"",DEGREES(E919),"")</f>
        <is>
          <t/>
        </is>
      </c>
      <c r="G919" s="8" t="inlineStr">
        <f aca="false">IF(A919&lt;&gt;"",LOOKUP(A919,h!$A$3:$A$30,h!$D$3:$D$30),"")</f>
        <is>
          <t/>
        </is>
      </c>
      <c r="H919" s="8" t="inlineStr">
        <f aca="false">IF(A919&lt;&gt;"",LOOKUP(B919,h!$A$3:$A$30,h!$D$3:$D$30),"")</f>
        <is>
          <t/>
        </is>
      </c>
      <c r="I919" s="8" t="inlineStr">
        <f aca="false">IF(A919&lt;&gt;"",_zif,"")</f>
        <is>
          <t/>
        </is>
      </c>
      <c r="J919" s="8" t="inlineStr">
        <f aca="false">IF(A919&lt;&gt;"",$G919+'v1 Frame'!D$3*COS($C919)+'v1 Frame'!E$3*SIN($C919)*SIN($E919)+'v1 Frame'!F$3*SIN($C919)*COS($E919),"")</f>
        <is>
          <t/>
        </is>
      </c>
      <c r="K919" s="8" t="inlineStr">
        <f aca="false">IF(A919&lt;&gt;"",$H919+'v1 Frame'!E$3*COS($E919)-'v1 Frame'!F$3*SIN($E919),"")</f>
        <is>
          <t/>
        </is>
      </c>
      <c r="L919" s="8" t="inlineStr">
        <f aca="false">IF(A919&lt;&gt;"",$I919-'v1 Frame'!D$3*SIN($C919)+'v1 Frame'!E$3*COS($C919)*SIN($E919)+'v1 Frame'!F$3*COS($C919)*COS($E919),"")</f>
        <is>
          <t/>
        </is>
      </c>
      <c r="M919" s="8" t="inlineStr">
        <f aca="false">IF(A919&lt;&gt;"",$G919+'v1 Frame'!G$3*COS($C919)+'v1 Frame'!H$3*SIN($C919)*SIN($E919)+'v1 Frame'!I$3*SIN($C919)*COS($E919),"")</f>
        <is>
          <t/>
        </is>
      </c>
      <c r="N919" s="8" t="inlineStr">
        <f aca="false">IF(A919&lt;&gt;"",$H919+'v1 Frame'!H$3*COS($E919)-'v1 Frame'!I$3*SIN($E919),"")</f>
        <is>
          <t/>
        </is>
      </c>
      <c r="O919" s="8" t="inlineStr">
        <f aca="false">IF(A919&lt;&gt;"",$I919-'v1 Frame'!G$3*SIN($C919)+'v1 Frame'!H$3*COS($C919)*SIN($E919)+'v1 Frame'!I$3*COS($C919)*COS($E919),"")</f>
        <is>
          <t/>
        </is>
      </c>
      <c r="P919" s="8" t="inlineStr">
        <f aca="false">IF(A919&lt;&gt;"",$G919+'v1 Frame'!J$3*COS($C919)+'v1 Frame'!K$3*SIN($C919)*SIN($E919)+'v1 Frame'!L$3*SIN($C919)*COS($E919),"")</f>
        <is>
          <t/>
        </is>
      </c>
      <c r="Q919" s="8" t="inlineStr">
        <f aca="false">IF(A919&lt;&gt;"",$H919+'v1 Frame'!K$3*COS($E919)-'v1 Frame'!L$3*SIN($E919),"")</f>
        <is>
          <t/>
        </is>
      </c>
      <c r="R919" s="8" t="inlineStr">
        <f aca="false">IF(A919&lt;&gt;"",$I919-'v1 Frame'!J$3*SIN($C919)+'v1 Frame'!K$3*COS($C919)*SIN($E919)+'v1 Frame'!L$3*COS($C919)*COS($E919),"")</f>
        <is>
          <t/>
        </is>
      </c>
      <c r="S919" s="8" t="inlineStr">
        <f aca="false">IF(A919&lt;&gt;"",$G919+'v1 Frame'!M$3*COS($C919)+'v1 Frame'!N$3*SIN($C919)*SIN($E919)+'v1 Frame'!O$3*SIN($C919)*COS($E919),"")</f>
        <is>
          <t/>
        </is>
      </c>
      <c r="T919" s="8" t="inlineStr">
        <f aca="false">IF(A919&lt;&gt;"",$H919+'v1 Frame'!N$3*COS($E919)-'v1 Frame'!O$3*SIN($E919),"")</f>
        <is>
          <t/>
        </is>
      </c>
      <c r="U919" s="8" t="inlineStr">
        <f aca="false">IF(A919&lt;&gt;"",$I919-'v1 Frame'!M$3*SIN($C919)+'v1 Frame'!N$3*COS($C919)*SIN($E919)+'v1 Frame'!O$3*COS($C919)*COS($E919),"")</f>
        <is>
          <t/>
        </is>
      </c>
      <c r="V919" s="8" t="inlineStr">
        <f aca="false">IF(A919&lt;&gt;"",$G919+'v1 Frame'!P$3*COS($C919)+'v1 Frame'!Q$3*SIN($C919)*SIN($E919)+'v1 Frame'!R$3*SIN($C919)*COS($E919),"")</f>
        <is>
          <t/>
        </is>
      </c>
      <c r="W919" s="8" t="inlineStr">
        <f aca="false">IF(A919&lt;&gt;"",$H919+'v1 Frame'!Q$3*COS($E919)-'v1 Frame'!R$3*SIN($E919),"")</f>
        <is>
          <t/>
        </is>
      </c>
      <c r="X919" s="8" t="inlineStr">
        <f aca="false">IF(A919&lt;&gt;"",$I919-'v1 Frame'!P$3*SIN($C919)+'v1 Frame'!Q$3*COS($C919)*SIN($E919)+'v1 Frame'!R$3*COS($C919)*COS($E919),"")</f>
        <is>
          <t/>
        </is>
      </c>
      <c r="Y919" s="8" t="inlineStr">
        <f aca="false">IF(A919&lt;&gt;"",$G919+'v1 Frame'!S$3*COS($C919)+'v1 Frame'!T$3*SIN($C919)*SIN($E919)+'v1 Frame'!U$3*SIN($C919)*COS($E919),"")</f>
        <is>
          <t/>
        </is>
      </c>
      <c r="Z919" s="8" t="inlineStr">
        <f aca="false">IF(A919&lt;&gt;"",$H919+'v1 Frame'!T$3*COS($E919)-'v1 Frame'!U$3*SIN($E919),"")</f>
        <is>
          <t/>
        </is>
      </c>
      <c r="AA919" s="8" t="inlineStr">
        <f aca="false">IF(A919&lt;&gt;"",$I919-'v1 Frame'!S$3*SIN($C919)+'v1 Frame'!T$3*COS($C919)*SIN($E919)+'v1 Frame'!U$3*COS($C919)*COS($E919),"")</f>
        <is>
          <t/>
        </is>
      </c>
      <c r="AB919" s="8" t="inlineStr">
        <f aca="false">IF(A919&lt;&gt;"",$G919+'v1 Frame'!V$3*COS($C919)+'v1 Frame'!W$3*SIN($C919)*SIN($E919)+'v1 Frame'!X$3*SIN($C919)*COS($E919),"")</f>
        <is>
          <t/>
        </is>
      </c>
      <c r="AC919" s="8" t="inlineStr">
        <f aca="false">IF(A919&lt;&gt;"",$H919+'v1 Frame'!W$3*COS($E919)-'v1 Frame'!X$3*SIN($E919),"")</f>
        <is>
          <t/>
        </is>
      </c>
      <c r="AD919" s="8" t="inlineStr">
        <f aca="false">IF(A919&lt;&gt;"",$I919-'v1 Frame'!V$3*SIN($C919)+'v1 Frame'!W$3*COS($C919)*SIN($E919)+'v1 Frame'!X$3*COS($C919)*COS($E919),"")</f>
        <is>
          <t/>
        </is>
      </c>
      <c r="AE919" s="25" t="inlineStr">
        <f aca="false">IF(A919&lt;&gt;"",$G919+'v1 Frame'!Y$3*COS($C919)+'v1 Frame'!Z$3*SIN($C919)*SIN($E919)+'v1 Frame'!AA$3*SIN($C919)*COS($E919),"")</f>
        <is>
          <t/>
        </is>
      </c>
      <c r="AF919" s="25" t="inlineStr">
        <f aca="false">IF(A919&lt;&gt;"",$H919+'v1 Frame'!Z$3*COS($E919)-'v1 Frame'!AA$3*SIN($E919),"")</f>
        <is>
          <t/>
        </is>
      </c>
      <c r="AG919" s="25" t="inlineStr">
        <f aca="false">IF(A919&lt;&gt;"",$I919-'v1 Frame'!Y$3*SIN($C919)+'v1 Frame'!Z$3*COS($C919)*SIN($E919)+'v1 Frame'!AA$3*COS($C919)*COS($E919),"")</f>
        <is>
          <t/>
        </is>
      </c>
      <c r="AH919" s="8" t="inlineStr">
        <f aca="false">IF(A919&lt;&gt;"",SQRT(SUMSQ(G919:I919)),"")</f>
        <is>
          <t/>
        </is>
      </c>
      <c r="AI919" s="8" t="inlineStr">
        <f aca="false">IF(A919&lt;&gt;"",IF(AH919&lt;&gt;0,ACOS(I919/AH919),0),"")</f>
        <is>
          <t/>
        </is>
      </c>
      <c r="AJ919" s="8" t="inlineStr">
        <f aca="false">IF(A919&lt;&gt;"",DEGREES(AI919),"")</f>
        <is>
          <t/>
        </is>
      </c>
      <c r="AK919" s="8" t="inlineStr">
        <f aca="false">IF(A919&lt;&gt;"",IF(OR(G919&lt;&gt;0,H919&lt;&gt;0),ATAN2(G919,H919),0),"")</f>
        <is>
          <t/>
        </is>
      </c>
      <c r="AL919" s="8" t="inlineStr">
        <f aca="false">IF(A919&lt;&gt;"",DEGREES(AK919),"")</f>
        <is>
          <t/>
        </is>
      </c>
      <c r="AM919" s="8" t="inlineStr">
        <f aca="false">IF(A919&lt;&gt;"",SQRT(SUMSQ(J919:L919)),"")</f>
        <is>
          <t/>
        </is>
      </c>
      <c r="AN919" s="8" t="inlineStr">
        <f aca="false">IF(A919&lt;&gt;"",IF(AM919&lt;&gt;0,ACOS(L919/AM919),0),"")</f>
        <is>
          <t/>
        </is>
      </c>
      <c r="AO919" s="8" t="inlineStr">
        <f aca="false">IF(A919&lt;&gt;"",DEGREES(AN919),"")</f>
        <is>
          <t/>
        </is>
      </c>
      <c r="AP919" s="8" t="inlineStr">
        <f aca="false">IF(A919&lt;&gt;"",IF(OR(J919&lt;&gt;0,K919&lt;&gt;0),ATAN2(J919,K919),0),"")</f>
        <is>
          <t/>
        </is>
      </c>
      <c r="AQ919" s="8" t="inlineStr">
        <f aca="false">IF(A919&lt;&gt;"",DEGREES(AP919),"")</f>
        <is>
          <t/>
        </is>
      </c>
      <c r="AR919" s="8" t="inlineStr">
        <f aca="false">IF(A919&lt;&gt;"",SQRT(SUMSQ(M919:O919)),"")</f>
        <is>
          <t/>
        </is>
      </c>
      <c r="AS919" s="8" t="inlineStr">
        <f aca="false">IF(A919&lt;&gt;"",IF(AR919&lt;&gt;0,ACOS(O919/AR919),0),"")</f>
        <is>
          <t/>
        </is>
      </c>
      <c r="AT919" s="8" t="inlineStr">
        <f aca="false">IF(A919&lt;&gt;"",DEGREES(AS919),"")</f>
        <is>
          <t/>
        </is>
      </c>
      <c r="AU919" s="8" t="inlineStr">
        <f aca="false">IF(A919&lt;&gt;"",IF(OR(M919&lt;&gt;0,N919&lt;&gt;0),ATAN2(M919,N919),0),"")</f>
        <is>
          <t/>
        </is>
      </c>
      <c r="AV919" s="8" t="inlineStr">
        <f aca="false">IF(A919&lt;&gt;"",DEGREES(AU919),"")</f>
        <is>
          <t/>
        </is>
      </c>
      <c r="AW919" s="8" t="inlineStr">
        <f aca="false">IF(A919&lt;&gt;"",SQRT(SUMSQ(P919:R919)),"")</f>
        <is>
          <t/>
        </is>
      </c>
      <c r="AX919" s="8" t="inlineStr">
        <f aca="false">IF(A919&lt;&gt;"",IF(AW919&lt;&gt;0,ACOS(R919/AW919),0),"")</f>
        <is>
          <t/>
        </is>
      </c>
      <c r="AY919" s="8" t="inlineStr">
        <f aca="false">IF(A919&lt;&gt;"",DEGREES(AX919),"")</f>
        <is>
          <t/>
        </is>
      </c>
      <c r="AZ919" s="8" t="inlineStr">
        <f aca="false">IF(A919&lt;&gt;"",IF(OR(P919&lt;&gt;0,Q919&lt;&gt;0),ATAN2(P919,Q919),0),"")</f>
        <is>
          <t/>
        </is>
      </c>
      <c r="BA919" s="8" t="inlineStr">
        <f aca="false">IF(A919&lt;&gt;"",DEGREES(AZ919),"")</f>
        <is>
          <t/>
        </is>
      </c>
      <c r="BB919" s="8" t="inlineStr">
        <f aca="false">IF(A919&lt;&gt;"",SQRT(SUMSQ(S919:U919)),"")</f>
        <is>
          <t/>
        </is>
      </c>
      <c r="BC919" s="8" t="inlineStr">
        <f aca="false">IF(A919&lt;&gt;"",IF(BB919&lt;&gt;0,ACOS(U919/BB919),0),"")</f>
        <is>
          <t/>
        </is>
      </c>
      <c r="BD919" s="8" t="inlineStr">
        <f aca="false">IF(A919&lt;&gt;"",DEGREES(BC919),"")</f>
        <is>
          <t/>
        </is>
      </c>
      <c r="BE919" s="8" t="inlineStr">
        <f aca="false">IF(A919&lt;&gt;"",IF(OR(S919&lt;&gt;0,T919&lt;&gt;0),ATAN2(S919,T919),0),"")</f>
        <is>
          <t/>
        </is>
      </c>
      <c r="BF919" s="8" t="inlineStr">
        <f aca="false">IF(A919&lt;&gt;"",DEGREES(BE919),"")</f>
        <is>
          <t/>
        </is>
      </c>
      <c r="BG919" s="8" t="inlineStr">
        <f aca="false">IF(A919&lt;&gt;"",SQRT(SUMSQ(V919:X919)),"")</f>
        <is>
          <t/>
        </is>
      </c>
      <c r="BH919" s="8" t="inlineStr">
        <f aca="false">IF(A919&lt;&gt;"",IF(BG919&lt;&gt;0,ACOS(X919/BG919),0),"")</f>
        <is>
          <t/>
        </is>
      </c>
      <c r="BI919" s="8" t="inlineStr">
        <f aca="false">IF(A919&lt;&gt;"",DEGREES(BH919),"")</f>
        <is>
          <t/>
        </is>
      </c>
      <c r="BJ919" s="8" t="inlineStr">
        <f aca="false">IF(A919&lt;&gt;"",IF(OR(V919&lt;&gt;0,W919&lt;&gt;0),ATAN2(V919,W919),0),"")</f>
        <is>
          <t/>
        </is>
      </c>
      <c r="BK919" s="8" t="inlineStr">
        <f aca="false">IF(A919&lt;&gt;"",DEGREES(BJ919),"")</f>
        <is>
          <t/>
        </is>
      </c>
      <c r="BL919" s="8" t="inlineStr">
        <f aca="false">IF(A919&lt;&gt;"",SQRT(SUMSQ(Y919:AA919)),"")</f>
        <is>
          <t/>
        </is>
      </c>
      <c r="BM919" s="8" t="inlineStr">
        <f aca="false">IF(A919&lt;&gt;"",IF(BL919&lt;&gt;0,ACOS(AA919/BL919),0),"")</f>
        <is>
          <t/>
        </is>
      </c>
      <c r="BN919" s="8" t="inlineStr">
        <f aca="false">IF(A919&lt;&gt;"",DEGREES(BM919),"")</f>
        <is>
          <t/>
        </is>
      </c>
      <c r="BO919" s="8" t="inlineStr">
        <f aca="false">IF(A919&lt;&gt;"",IF(OR(Y919&lt;&gt;0,Z919&lt;&gt;0),ATAN2(Y919,Z919),0),"")</f>
        <is>
          <t/>
        </is>
      </c>
      <c r="BP919" s="8" t="inlineStr">
        <f aca="false">IF(A919&lt;&gt;"",DEGREES(BO919),"")</f>
        <is>
          <t/>
        </is>
      </c>
      <c r="BQ919" s="8" t="inlineStr">
        <f aca="false">IF(A919&lt;&gt;"",SQRT(SUMSQ(AB919:AD919)),"")</f>
        <is>
          <t/>
        </is>
      </c>
      <c r="BR919" s="8" t="inlineStr">
        <f aca="false">IF(A919&lt;&gt;"",IF(BQ919&lt;&gt;0,ACOS(AD919/BQ919),0),"")</f>
        <is>
          <t/>
        </is>
      </c>
      <c r="BS919" s="8" t="inlineStr">
        <f aca="false">IF(A919&lt;&gt;"",DEGREES(BR919),"")</f>
        <is>
          <t/>
        </is>
      </c>
      <c r="BT919" s="8" t="inlineStr">
        <f aca="false">IF(A919&lt;&gt;"",IF(OR(AB919&lt;&gt;0,AC919&lt;&gt;0),ATAN2(AB919,AC919),0),"")</f>
        <is>
          <t/>
        </is>
      </c>
      <c r="BU919" s="8" t="inlineStr">
        <f aca="false">IF(A919&lt;&gt;"",DEGREES(BT919),"")</f>
        <is>
          <t/>
        </is>
      </c>
      <c r="BV919" s="8" t="inlineStr">
        <f aca="false">IF(A919&lt;&gt;"",SQRT(SUMSQ(AE919:AG919)),"")</f>
        <is>
          <t/>
        </is>
      </c>
      <c r="BW919" s="8" t="inlineStr">
        <f aca="false">IF(A919&lt;&gt;"",IF(BV919&lt;&gt;0,ACOS(AG919/BV919),0),"")</f>
        <is>
          <t/>
        </is>
      </c>
      <c r="BX919" s="8" t="inlineStr">
        <f aca="false">IF(A919&lt;&gt;"",DEGREES(BW919),"")</f>
        <is>
          <t/>
        </is>
      </c>
      <c r="BY919" s="8" t="inlineStr">
        <f aca="false">IF(A919&lt;&gt;"",IF(OR(AF919&lt;&gt;0,AG919&lt;&gt;0),ATAN2(AF919,AG919),0),"")</f>
        <is>
          <t/>
        </is>
      </c>
      <c r="BZ919" s="8" t="inlineStr">
        <f aca="false">IF(A919&lt;&gt;"",DEGREES(BY919),"")</f>
        <is>
          <t/>
        </is>
      </c>
      <c r="CA919" s="0" t="inlineStr">
        <f aca="false">IF(A919&lt;&gt;"",IF(AND(AI919&lt;Parameters!$B$11,AI919&gt;Parameters!$B$12,AN919&lt;Parameters!$B$11,AN919&gt;Parameters!$B$12,AS919&lt;Parameters!$B$11,AS919&gt;Parameters!$B$12,AX919&lt;Parameters!$B$11,AX919&gt;Parameters!$B$12,BC919&lt;Parameters!$B$11,BC919&gt;Parameters!$B$12,BM919&lt;Parameters!$B$11,BM919&gt;Parameters!$B$12,BR919&lt;Parameters!$B$11,BR919&gt;Parameters!$B$12,BW919&lt;Parameters!$B$11,BW919&gt;Parameters!$B$12),1,0),"")</f>
        <is>
          <t/>
        </is>
      </c>
      <c r="CB919" s="0" t="inlineStr">
        <f aca="false">IF(A919&lt;&gt;"",IF(OR(AI919&lt;Parameters!$B$12,AI919&gt;Parameters!$B$11),0,1),"")</f>
        <is>
          <t/>
        </is>
      </c>
      <c r="CC919" s="0" t="inlineStr">
        <f aca="false">IF(A919&lt;&gt;"",IF(OR(AN919&lt;Parameters!$B$12,AN919&gt;Parameters!$B$11),0,1),"")</f>
        <is>
          <t/>
        </is>
      </c>
      <c r="CD919" s="0" t="inlineStr">
        <f aca="false">IF(A919&lt;&gt;"",IF(OR(AS919&lt;Parameters!$B$12,AS919&gt;Parameters!$B$11),0,1),"")</f>
        <is>
          <t/>
        </is>
      </c>
      <c r="CE919" s="0" t="inlineStr">
        <f aca="false">IF(A919&lt;&gt;"",IF(OR(AX919&lt;Parameters!$B$12,AX919&gt;Parameters!$B$11),0,1),"")</f>
        <is>
          <t/>
        </is>
      </c>
      <c r="CF919" s="0" t="inlineStr">
        <f aca="false">IF(A919&lt;&gt;"",IF(OR(BC919&lt;Parameters!$B$12,BC919&gt;Parameters!$B$11),0,1),"")</f>
        <is>
          <t/>
        </is>
      </c>
      <c r="CG919" s="0" t="inlineStr">
        <f aca="false">IF(A919&lt;&gt;"",IF(OR(BH919&lt;Parameters!$B$12,BH919&gt;Parameters!$B$11),0,1),"")</f>
        <is>
          <t/>
        </is>
      </c>
      <c r="CH919" s="0" t="inlineStr">
        <f aca="false">IF(A919&lt;&gt;"",IF(OR(BM919&lt;Parameters!$B$12,BM919&gt;Parameters!$B$11),0,1),"")</f>
        <is>
          <t/>
        </is>
      </c>
      <c r="CI919" s="0" t="inlineStr">
        <f aca="false">IF(A919&lt;&gt;"",IF(OR(BR919&lt;Parameters!$B$12,BR919&gt;Parameters!$B$11),0,1),"")</f>
        <is>
          <t/>
        </is>
      </c>
      <c r="CJ919" s="0" t="inlineStr">
        <f aca="false">IF(A919&lt;&gt;"",IF(OR(BW919&lt;Parameters!$B$12,BW919&gt;Parameters!$B$11),0,1),"")</f>
        <is>
          <t/>
        </is>
      </c>
      <c r="CK919" s="26" t="inlineStr">
        <f aca="false">IF(A919&lt;&gt;"",SUM(CB919:CJ919)/9,"")</f>
        <is>
          <t/>
        </is>
      </c>
      <c r="CL919" s="0" t="inlineStr">
        <f aca="false">IF(A919&lt;&gt;"",CK919*9,"")</f>
        <is>
          <t/>
        </is>
      </c>
      <c r="CM919" s="8" t="inlineStr">
        <f aca="false">IF(A919&lt;&gt;"",TEXT(B919,CM$2)&amp;" "&amp;TEXT(A919,CM$2),"")</f>
        <is>
          <t/>
        </is>
      </c>
    </row>
    <row r="920" customFormat="false" ht="15" hidden="false" customHeight="false" outlineLevel="0" collapsed="false">
      <c r="A920" s="0" t="inlineStr">
        <f aca="false">IF(OR(B919&lt;Parameters!$K$12,A919&lt;Parameters!$K$12),IF(A919&lt;Parameters!$K$12,A919+1,0),"")</f>
        <is>
          <t/>
        </is>
      </c>
      <c r="B920" s="0" t="inlineStr">
        <f aca="false">IF(A920&lt;&gt;"",IF(A920=0,B919+1,B919),"")</f>
        <is>
          <t/>
        </is>
      </c>
      <c r="C920" s="24" t="inlineStr">
        <f aca="false">IF(A920&lt;&gt;"",-_phi*(A920+0.5),"")</f>
        <is>
          <t/>
        </is>
      </c>
      <c r="D920" s="8" t="inlineStr">
        <f aca="false">IF(A920&lt;&gt;"",DEGREES(C920),"")</f>
        <is>
          <t/>
        </is>
      </c>
      <c r="E920" s="24" t="inlineStr">
        <f aca="false">IF(A920&lt;&gt;"",_phi*(B920+0.5),"")</f>
        <is>
          <t/>
        </is>
      </c>
      <c r="F920" s="8" t="inlineStr">
        <f aca="false">IF(A920&lt;&gt;"",DEGREES(E920),"")</f>
        <is>
          <t/>
        </is>
      </c>
      <c r="G920" s="8" t="inlineStr">
        <f aca="false">IF(A920&lt;&gt;"",LOOKUP(A920,h!$A$3:$A$30,h!$D$3:$D$30),"")</f>
        <is>
          <t/>
        </is>
      </c>
      <c r="H920" s="8" t="inlineStr">
        <f aca="false">IF(A920&lt;&gt;"",LOOKUP(B920,h!$A$3:$A$30,h!$D$3:$D$30),"")</f>
        <is>
          <t/>
        </is>
      </c>
      <c r="I920" s="8" t="inlineStr">
        <f aca="false">IF(A920&lt;&gt;"",_zif,"")</f>
        <is>
          <t/>
        </is>
      </c>
      <c r="J920" s="8" t="inlineStr">
        <f aca="false">IF(A920&lt;&gt;"",$G920+'v1 Frame'!D$3*COS($C920)+'v1 Frame'!E$3*SIN($C920)*SIN($E920)+'v1 Frame'!F$3*SIN($C920)*COS($E920),"")</f>
        <is>
          <t/>
        </is>
      </c>
      <c r="K920" s="8" t="inlineStr">
        <f aca="false">IF(A920&lt;&gt;"",$H920+'v1 Frame'!E$3*COS($E920)-'v1 Frame'!F$3*SIN($E920),"")</f>
        <is>
          <t/>
        </is>
      </c>
      <c r="L920" s="8" t="inlineStr">
        <f aca="false">IF(A920&lt;&gt;"",$I920-'v1 Frame'!D$3*SIN($C920)+'v1 Frame'!E$3*COS($C920)*SIN($E920)+'v1 Frame'!F$3*COS($C920)*COS($E920),"")</f>
        <is>
          <t/>
        </is>
      </c>
      <c r="M920" s="8" t="inlineStr">
        <f aca="false">IF(A920&lt;&gt;"",$G920+'v1 Frame'!G$3*COS($C920)+'v1 Frame'!H$3*SIN($C920)*SIN($E920)+'v1 Frame'!I$3*SIN($C920)*COS($E920),"")</f>
        <is>
          <t/>
        </is>
      </c>
      <c r="N920" s="8" t="inlineStr">
        <f aca="false">IF(A920&lt;&gt;"",$H920+'v1 Frame'!H$3*COS($E920)-'v1 Frame'!I$3*SIN($E920),"")</f>
        <is>
          <t/>
        </is>
      </c>
      <c r="O920" s="8" t="inlineStr">
        <f aca="false">IF(A920&lt;&gt;"",$I920-'v1 Frame'!G$3*SIN($C920)+'v1 Frame'!H$3*COS($C920)*SIN($E920)+'v1 Frame'!I$3*COS($C920)*COS($E920),"")</f>
        <is>
          <t/>
        </is>
      </c>
      <c r="P920" s="8" t="inlineStr">
        <f aca="false">IF(A920&lt;&gt;"",$G920+'v1 Frame'!J$3*COS($C920)+'v1 Frame'!K$3*SIN($C920)*SIN($E920)+'v1 Frame'!L$3*SIN($C920)*COS($E920),"")</f>
        <is>
          <t/>
        </is>
      </c>
      <c r="Q920" s="8" t="inlineStr">
        <f aca="false">IF(A920&lt;&gt;"",$H920+'v1 Frame'!K$3*COS($E920)-'v1 Frame'!L$3*SIN($E920),"")</f>
        <is>
          <t/>
        </is>
      </c>
      <c r="R920" s="8" t="inlineStr">
        <f aca="false">IF(A920&lt;&gt;"",$I920-'v1 Frame'!J$3*SIN($C920)+'v1 Frame'!K$3*COS($C920)*SIN($E920)+'v1 Frame'!L$3*COS($C920)*COS($E920),"")</f>
        <is>
          <t/>
        </is>
      </c>
      <c r="S920" s="8" t="inlineStr">
        <f aca="false">IF(A920&lt;&gt;"",$G920+'v1 Frame'!M$3*COS($C920)+'v1 Frame'!N$3*SIN($C920)*SIN($E920)+'v1 Frame'!O$3*SIN($C920)*COS($E920),"")</f>
        <is>
          <t/>
        </is>
      </c>
      <c r="T920" s="8" t="inlineStr">
        <f aca="false">IF(A920&lt;&gt;"",$H920+'v1 Frame'!N$3*COS($E920)-'v1 Frame'!O$3*SIN($E920),"")</f>
        <is>
          <t/>
        </is>
      </c>
      <c r="U920" s="8" t="inlineStr">
        <f aca="false">IF(A920&lt;&gt;"",$I920-'v1 Frame'!M$3*SIN($C920)+'v1 Frame'!N$3*COS($C920)*SIN($E920)+'v1 Frame'!O$3*COS($C920)*COS($E920),"")</f>
        <is>
          <t/>
        </is>
      </c>
      <c r="V920" s="8" t="inlineStr">
        <f aca="false">IF(A920&lt;&gt;"",$G920+'v1 Frame'!P$3*COS($C920)+'v1 Frame'!Q$3*SIN($C920)*SIN($E920)+'v1 Frame'!R$3*SIN($C920)*COS($E920),"")</f>
        <is>
          <t/>
        </is>
      </c>
      <c r="W920" s="8" t="inlineStr">
        <f aca="false">IF(A920&lt;&gt;"",$H920+'v1 Frame'!Q$3*COS($E920)-'v1 Frame'!R$3*SIN($E920),"")</f>
        <is>
          <t/>
        </is>
      </c>
      <c r="X920" s="8" t="inlineStr">
        <f aca="false">IF(A920&lt;&gt;"",$I920-'v1 Frame'!P$3*SIN($C920)+'v1 Frame'!Q$3*COS($C920)*SIN($E920)+'v1 Frame'!R$3*COS($C920)*COS($E920),"")</f>
        <is>
          <t/>
        </is>
      </c>
      <c r="Y920" s="8" t="inlineStr">
        <f aca="false">IF(A920&lt;&gt;"",$G920+'v1 Frame'!S$3*COS($C920)+'v1 Frame'!T$3*SIN($C920)*SIN($E920)+'v1 Frame'!U$3*SIN($C920)*COS($E920),"")</f>
        <is>
          <t/>
        </is>
      </c>
      <c r="Z920" s="8" t="inlineStr">
        <f aca="false">IF(A920&lt;&gt;"",$H920+'v1 Frame'!T$3*COS($E920)-'v1 Frame'!U$3*SIN($E920),"")</f>
        <is>
          <t/>
        </is>
      </c>
      <c r="AA920" s="8" t="inlineStr">
        <f aca="false">IF(A920&lt;&gt;"",$I920-'v1 Frame'!S$3*SIN($C920)+'v1 Frame'!T$3*COS($C920)*SIN($E920)+'v1 Frame'!U$3*COS($C920)*COS($E920),"")</f>
        <is>
          <t/>
        </is>
      </c>
      <c r="AB920" s="8" t="inlineStr">
        <f aca="false">IF(A920&lt;&gt;"",$G920+'v1 Frame'!V$3*COS($C920)+'v1 Frame'!W$3*SIN($C920)*SIN($E920)+'v1 Frame'!X$3*SIN($C920)*COS($E920),"")</f>
        <is>
          <t/>
        </is>
      </c>
      <c r="AC920" s="8" t="inlineStr">
        <f aca="false">IF(A920&lt;&gt;"",$H920+'v1 Frame'!W$3*COS($E920)-'v1 Frame'!X$3*SIN($E920),"")</f>
        <is>
          <t/>
        </is>
      </c>
      <c r="AD920" s="8" t="inlineStr">
        <f aca="false">IF(A920&lt;&gt;"",$I920-'v1 Frame'!V$3*SIN($C920)+'v1 Frame'!W$3*COS($C920)*SIN($E920)+'v1 Frame'!X$3*COS($C920)*COS($E920),"")</f>
        <is>
          <t/>
        </is>
      </c>
      <c r="AE920" s="25" t="inlineStr">
        <f aca="false">IF(A920&lt;&gt;"",$G920+'v1 Frame'!Y$3*COS($C920)+'v1 Frame'!Z$3*SIN($C920)*SIN($E920)+'v1 Frame'!AA$3*SIN($C920)*COS($E920),"")</f>
        <is>
          <t/>
        </is>
      </c>
      <c r="AF920" s="25" t="inlineStr">
        <f aca="false">IF(A920&lt;&gt;"",$H920+'v1 Frame'!Z$3*COS($E920)-'v1 Frame'!AA$3*SIN($E920),"")</f>
        <is>
          <t/>
        </is>
      </c>
      <c r="AG920" s="25" t="inlineStr">
        <f aca="false">IF(A920&lt;&gt;"",$I920-'v1 Frame'!Y$3*SIN($C920)+'v1 Frame'!Z$3*COS($C920)*SIN($E920)+'v1 Frame'!AA$3*COS($C920)*COS($E920),"")</f>
        <is>
          <t/>
        </is>
      </c>
      <c r="AH920" s="8" t="inlineStr">
        <f aca="false">IF(A920&lt;&gt;"",SQRT(SUMSQ(G920:I920)),"")</f>
        <is>
          <t/>
        </is>
      </c>
      <c r="AI920" s="8" t="inlineStr">
        <f aca="false">IF(A920&lt;&gt;"",IF(AH920&lt;&gt;0,ACOS(I920/AH920),0),"")</f>
        <is>
          <t/>
        </is>
      </c>
      <c r="AJ920" s="8" t="inlineStr">
        <f aca="false">IF(A920&lt;&gt;"",DEGREES(AI920),"")</f>
        <is>
          <t/>
        </is>
      </c>
      <c r="AK920" s="8" t="inlineStr">
        <f aca="false">IF(A920&lt;&gt;"",IF(OR(G920&lt;&gt;0,H920&lt;&gt;0),ATAN2(G920,H920),0),"")</f>
        <is>
          <t/>
        </is>
      </c>
      <c r="AL920" s="8" t="inlineStr">
        <f aca="false">IF(A920&lt;&gt;"",DEGREES(AK920),"")</f>
        <is>
          <t/>
        </is>
      </c>
      <c r="AM920" s="8" t="inlineStr">
        <f aca="false">IF(A920&lt;&gt;"",SQRT(SUMSQ(J920:L920)),"")</f>
        <is>
          <t/>
        </is>
      </c>
      <c r="AN920" s="8" t="inlineStr">
        <f aca="false">IF(A920&lt;&gt;"",IF(AM920&lt;&gt;0,ACOS(L920/AM920),0),"")</f>
        <is>
          <t/>
        </is>
      </c>
      <c r="AO920" s="8" t="inlineStr">
        <f aca="false">IF(A920&lt;&gt;"",DEGREES(AN920),"")</f>
        <is>
          <t/>
        </is>
      </c>
      <c r="AP920" s="8" t="inlineStr">
        <f aca="false">IF(A920&lt;&gt;"",IF(OR(J920&lt;&gt;0,K920&lt;&gt;0),ATAN2(J920,K920),0),"")</f>
        <is>
          <t/>
        </is>
      </c>
      <c r="AQ920" s="8" t="inlineStr">
        <f aca="false">IF(A920&lt;&gt;"",DEGREES(AP920),"")</f>
        <is>
          <t/>
        </is>
      </c>
      <c r="AR920" s="8" t="inlineStr">
        <f aca="false">IF(A920&lt;&gt;"",SQRT(SUMSQ(M920:O920)),"")</f>
        <is>
          <t/>
        </is>
      </c>
      <c r="AS920" s="8" t="inlineStr">
        <f aca="false">IF(A920&lt;&gt;"",IF(AR920&lt;&gt;0,ACOS(O920/AR920),0),"")</f>
        <is>
          <t/>
        </is>
      </c>
      <c r="AT920" s="8" t="inlineStr">
        <f aca="false">IF(A920&lt;&gt;"",DEGREES(AS920),"")</f>
        <is>
          <t/>
        </is>
      </c>
      <c r="AU920" s="8" t="inlineStr">
        <f aca="false">IF(A920&lt;&gt;"",IF(OR(M920&lt;&gt;0,N920&lt;&gt;0),ATAN2(M920,N920),0),"")</f>
        <is>
          <t/>
        </is>
      </c>
      <c r="AV920" s="8" t="inlineStr">
        <f aca="false">IF(A920&lt;&gt;"",DEGREES(AU920),"")</f>
        <is>
          <t/>
        </is>
      </c>
      <c r="AW920" s="8" t="inlineStr">
        <f aca="false">IF(A920&lt;&gt;"",SQRT(SUMSQ(P920:R920)),"")</f>
        <is>
          <t/>
        </is>
      </c>
      <c r="AX920" s="8" t="inlineStr">
        <f aca="false">IF(A920&lt;&gt;"",IF(AW920&lt;&gt;0,ACOS(R920/AW920),0),"")</f>
        <is>
          <t/>
        </is>
      </c>
      <c r="AY920" s="8" t="inlineStr">
        <f aca="false">IF(A920&lt;&gt;"",DEGREES(AX920),"")</f>
        <is>
          <t/>
        </is>
      </c>
      <c r="AZ920" s="8" t="inlineStr">
        <f aca="false">IF(A920&lt;&gt;"",IF(OR(P920&lt;&gt;0,Q920&lt;&gt;0),ATAN2(P920,Q920),0),"")</f>
        <is>
          <t/>
        </is>
      </c>
      <c r="BA920" s="8" t="inlineStr">
        <f aca="false">IF(A920&lt;&gt;"",DEGREES(AZ920),"")</f>
        <is>
          <t/>
        </is>
      </c>
      <c r="BB920" s="8" t="inlineStr">
        <f aca="false">IF(A920&lt;&gt;"",SQRT(SUMSQ(S920:U920)),"")</f>
        <is>
          <t/>
        </is>
      </c>
      <c r="BC920" s="8" t="inlineStr">
        <f aca="false">IF(A920&lt;&gt;"",IF(BB920&lt;&gt;0,ACOS(U920/BB920),0),"")</f>
        <is>
          <t/>
        </is>
      </c>
      <c r="BD920" s="8" t="inlineStr">
        <f aca="false">IF(A920&lt;&gt;"",DEGREES(BC920),"")</f>
        <is>
          <t/>
        </is>
      </c>
      <c r="BE920" s="8" t="inlineStr">
        <f aca="false">IF(A920&lt;&gt;"",IF(OR(S920&lt;&gt;0,T920&lt;&gt;0),ATAN2(S920,T920),0),"")</f>
        <is>
          <t/>
        </is>
      </c>
      <c r="BF920" s="8" t="inlineStr">
        <f aca="false">IF(A920&lt;&gt;"",DEGREES(BE920),"")</f>
        <is>
          <t/>
        </is>
      </c>
      <c r="BG920" s="8" t="inlineStr">
        <f aca="false">IF(A920&lt;&gt;"",SQRT(SUMSQ(V920:X920)),"")</f>
        <is>
          <t/>
        </is>
      </c>
      <c r="BH920" s="8" t="inlineStr">
        <f aca="false">IF(A920&lt;&gt;"",IF(BG920&lt;&gt;0,ACOS(X920/BG920),0),"")</f>
        <is>
          <t/>
        </is>
      </c>
      <c r="BI920" s="8" t="inlineStr">
        <f aca="false">IF(A920&lt;&gt;"",DEGREES(BH920),"")</f>
        <is>
          <t/>
        </is>
      </c>
      <c r="BJ920" s="8" t="inlineStr">
        <f aca="false">IF(A920&lt;&gt;"",IF(OR(V920&lt;&gt;0,W920&lt;&gt;0),ATAN2(V920,W920),0),"")</f>
        <is>
          <t/>
        </is>
      </c>
      <c r="BK920" s="8" t="inlineStr">
        <f aca="false">IF(A920&lt;&gt;"",DEGREES(BJ920),"")</f>
        <is>
          <t/>
        </is>
      </c>
      <c r="BL920" s="8" t="inlineStr">
        <f aca="false">IF(A920&lt;&gt;"",SQRT(SUMSQ(Y920:AA920)),"")</f>
        <is>
          <t/>
        </is>
      </c>
      <c r="BM920" s="8" t="inlineStr">
        <f aca="false">IF(A920&lt;&gt;"",IF(BL920&lt;&gt;0,ACOS(AA920/BL920),0),"")</f>
        <is>
          <t/>
        </is>
      </c>
      <c r="BN920" s="8" t="inlineStr">
        <f aca="false">IF(A920&lt;&gt;"",DEGREES(BM920),"")</f>
        <is>
          <t/>
        </is>
      </c>
      <c r="BO920" s="8" t="inlineStr">
        <f aca="false">IF(A920&lt;&gt;"",IF(OR(Y920&lt;&gt;0,Z920&lt;&gt;0),ATAN2(Y920,Z920),0),"")</f>
        <is>
          <t/>
        </is>
      </c>
      <c r="BP920" s="8" t="inlineStr">
        <f aca="false">IF(A920&lt;&gt;"",DEGREES(BO920),"")</f>
        <is>
          <t/>
        </is>
      </c>
      <c r="BQ920" s="8" t="inlineStr">
        <f aca="false">IF(A920&lt;&gt;"",SQRT(SUMSQ(AB920:AD920)),"")</f>
        <is>
          <t/>
        </is>
      </c>
      <c r="BR920" s="8" t="inlineStr">
        <f aca="false">IF(A920&lt;&gt;"",IF(BQ920&lt;&gt;0,ACOS(AD920/BQ920),0),"")</f>
        <is>
          <t/>
        </is>
      </c>
      <c r="BS920" s="8" t="inlineStr">
        <f aca="false">IF(A920&lt;&gt;"",DEGREES(BR920),"")</f>
        <is>
          <t/>
        </is>
      </c>
      <c r="BT920" s="8" t="inlineStr">
        <f aca="false">IF(A920&lt;&gt;"",IF(OR(AB920&lt;&gt;0,AC920&lt;&gt;0),ATAN2(AB920,AC920),0),"")</f>
        <is>
          <t/>
        </is>
      </c>
      <c r="BU920" s="8" t="inlineStr">
        <f aca="false">IF(A920&lt;&gt;"",DEGREES(BT920),"")</f>
        <is>
          <t/>
        </is>
      </c>
      <c r="BV920" s="8" t="inlineStr">
        <f aca="false">IF(A920&lt;&gt;"",SQRT(SUMSQ(AE920:AG920)),"")</f>
        <is>
          <t/>
        </is>
      </c>
      <c r="BW920" s="8" t="inlineStr">
        <f aca="false">IF(A920&lt;&gt;"",IF(BV920&lt;&gt;0,ACOS(AG920/BV920),0),"")</f>
        <is>
          <t/>
        </is>
      </c>
      <c r="BX920" s="8" t="inlineStr">
        <f aca="false">IF(A920&lt;&gt;"",DEGREES(BW920),"")</f>
        <is>
          <t/>
        </is>
      </c>
      <c r="BY920" s="8" t="inlineStr">
        <f aca="false">IF(A920&lt;&gt;"",IF(OR(AF920&lt;&gt;0,AG920&lt;&gt;0),ATAN2(AF920,AG920),0),"")</f>
        <is>
          <t/>
        </is>
      </c>
      <c r="BZ920" s="8" t="inlineStr">
        <f aca="false">IF(A920&lt;&gt;"",DEGREES(BY920),"")</f>
        <is>
          <t/>
        </is>
      </c>
      <c r="CA920" s="0" t="inlineStr">
        <f aca="false">IF(A920&lt;&gt;"",IF(AND(AI920&lt;Parameters!$B$11,AI920&gt;Parameters!$B$12,AN920&lt;Parameters!$B$11,AN920&gt;Parameters!$B$12,AS920&lt;Parameters!$B$11,AS920&gt;Parameters!$B$12,AX920&lt;Parameters!$B$11,AX920&gt;Parameters!$B$12,BC920&lt;Parameters!$B$11,BC920&gt;Parameters!$B$12,BM920&lt;Parameters!$B$11,BM920&gt;Parameters!$B$12,BR920&lt;Parameters!$B$11,BR920&gt;Parameters!$B$12,BW920&lt;Parameters!$B$11,BW920&gt;Parameters!$B$12),1,0),"")</f>
        <is>
          <t/>
        </is>
      </c>
      <c r="CB920" s="0" t="inlineStr">
        <f aca="false">IF(A920&lt;&gt;"",IF(OR(AI920&lt;Parameters!$B$12,AI920&gt;Parameters!$B$11),0,1),"")</f>
        <is>
          <t/>
        </is>
      </c>
      <c r="CC920" s="0" t="inlineStr">
        <f aca="false">IF(A920&lt;&gt;"",IF(OR(AN920&lt;Parameters!$B$12,AN920&gt;Parameters!$B$11),0,1),"")</f>
        <is>
          <t/>
        </is>
      </c>
      <c r="CD920" s="0" t="inlineStr">
        <f aca="false">IF(A920&lt;&gt;"",IF(OR(AS920&lt;Parameters!$B$12,AS920&gt;Parameters!$B$11),0,1),"")</f>
        <is>
          <t/>
        </is>
      </c>
      <c r="CE920" s="0" t="inlineStr">
        <f aca="false">IF(A920&lt;&gt;"",IF(OR(AX920&lt;Parameters!$B$12,AX920&gt;Parameters!$B$11),0,1),"")</f>
        <is>
          <t/>
        </is>
      </c>
      <c r="CF920" s="0" t="inlineStr">
        <f aca="false">IF(A920&lt;&gt;"",IF(OR(BC920&lt;Parameters!$B$12,BC920&gt;Parameters!$B$11),0,1),"")</f>
        <is>
          <t/>
        </is>
      </c>
      <c r="CG920" s="0" t="inlineStr">
        <f aca="false">IF(A920&lt;&gt;"",IF(OR(BH920&lt;Parameters!$B$12,BH920&gt;Parameters!$B$11),0,1),"")</f>
        <is>
          <t/>
        </is>
      </c>
      <c r="CH920" s="0" t="inlineStr">
        <f aca="false">IF(A920&lt;&gt;"",IF(OR(BM920&lt;Parameters!$B$12,BM920&gt;Parameters!$B$11),0,1),"")</f>
        <is>
          <t/>
        </is>
      </c>
      <c r="CI920" s="0" t="inlineStr">
        <f aca="false">IF(A920&lt;&gt;"",IF(OR(BR920&lt;Parameters!$B$12,BR920&gt;Parameters!$B$11),0,1),"")</f>
        <is>
          <t/>
        </is>
      </c>
      <c r="CJ920" s="0" t="inlineStr">
        <f aca="false">IF(A920&lt;&gt;"",IF(OR(BW920&lt;Parameters!$B$12,BW920&gt;Parameters!$B$11),0,1),"")</f>
        <is>
          <t/>
        </is>
      </c>
      <c r="CK920" s="26" t="inlineStr">
        <f aca="false">IF(A920&lt;&gt;"",SUM(CB920:CJ920)/9,"")</f>
        <is>
          <t/>
        </is>
      </c>
      <c r="CL920" s="0" t="inlineStr">
        <f aca="false">IF(A920&lt;&gt;"",CK920*9,"")</f>
        <is>
          <t/>
        </is>
      </c>
      <c r="CM920" s="8" t="inlineStr">
        <f aca="false">IF(A920&lt;&gt;"",TEXT(B920,CM$2)&amp;" "&amp;TEXT(A920,CM$2),"")</f>
        <is>
          <t/>
        </is>
      </c>
    </row>
    <row r="921" customFormat="false" ht="15" hidden="false" customHeight="false" outlineLevel="0" collapsed="false">
      <c r="A921" s="0" t="inlineStr">
        <f aca="false">IF(OR(B920&lt;Parameters!$K$12,A920&lt;Parameters!$K$12),IF(A920&lt;Parameters!$K$12,A920+1,0),"")</f>
        <is>
          <t/>
        </is>
      </c>
      <c r="B921" s="0" t="inlineStr">
        <f aca="false">IF(A921&lt;&gt;"",IF(A921=0,B920+1,B920),"")</f>
        <is>
          <t/>
        </is>
      </c>
      <c r="C921" s="24" t="inlineStr">
        <f aca="false">IF(A921&lt;&gt;"",-_phi*(A921+0.5),"")</f>
        <is>
          <t/>
        </is>
      </c>
      <c r="D921" s="8" t="inlineStr">
        <f aca="false">IF(A921&lt;&gt;"",DEGREES(C921),"")</f>
        <is>
          <t/>
        </is>
      </c>
      <c r="E921" s="24" t="inlineStr">
        <f aca="false">IF(A921&lt;&gt;"",_phi*(B921+0.5),"")</f>
        <is>
          <t/>
        </is>
      </c>
      <c r="F921" s="8" t="inlineStr">
        <f aca="false">IF(A921&lt;&gt;"",DEGREES(E921),"")</f>
        <is>
          <t/>
        </is>
      </c>
      <c r="G921" s="8" t="inlineStr">
        <f aca="false">IF(A921&lt;&gt;"",LOOKUP(A921,h!$A$3:$A$30,h!$D$3:$D$30),"")</f>
        <is>
          <t/>
        </is>
      </c>
      <c r="H921" s="8" t="inlineStr">
        <f aca="false">IF(A921&lt;&gt;"",LOOKUP(B921,h!$A$3:$A$30,h!$D$3:$D$30),"")</f>
        <is>
          <t/>
        </is>
      </c>
      <c r="I921" s="8" t="inlineStr">
        <f aca="false">IF(A921&lt;&gt;"",_zif,"")</f>
        <is>
          <t/>
        </is>
      </c>
      <c r="J921" s="8" t="inlineStr">
        <f aca="false">IF(A921&lt;&gt;"",$G921+'v1 Frame'!D$3*COS($C921)+'v1 Frame'!E$3*SIN($C921)*SIN($E921)+'v1 Frame'!F$3*SIN($C921)*COS($E921),"")</f>
        <is>
          <t/>
        </is>
      </c>
      <c r="K921" s="8" t="inlineStr">
        <f aca="false">IF(A921&lt;&gt;"",$H921+'v1 Frame'!E$3*COS($E921)-'v1 Frame'!F$3*SIN($E921),"")</f>
        <is>
          <t/>
        </is>
      </c>
      <c r="L921" s="8" t="inlineStr">
        <f aca="false">IF(A921&lt;&gt;"",$I921-'v1 Frame'!D$3*SIN($C921)+'v1 Frame'!E$3*COS($C921)*SIN($E921)+'v1 Frame'!F$3*COS($C921)*COS($E921),"")</f>
        <is>
          <t/>
        </is>
      </c>
      <c r="M921" s="8" t="inlineStr">
        <f aca="false">IF(A921&lt;&gt;"",$G921+'v1 Frame'!G$3*COS($C921)+'v1 Frame'!H$3*SIN($C921)*SIN($E921)+'v1 Frame'!I$3*SIN($C921)*COS($E921),"")</f>
        <is>
          <t/>
        </is>
      </c>
      <c r="N921" s="8" t="inlineStr">
        <f aca="false">IF(A921&lt;&gt;"",$H921+'v1 Frame'!H$3*COS($E921)-'v1 Frame'!I$3*SIN($E921),"")</f>
        <is>
          <t/>
        </is>
      </c>
      <c r="O921" s="8" t="inlineStr">
        <f aca="false">IF(A921&lt;&gt;"",$I921-'v1 Frame'!G$3*SIN($C921)+'v1 Frame'!H$3*COS($C921)*SIN($E921)+'v1 Frame'!I$3*COS($C921)*COS($E921),"")</f>
        <is>
          <t/>
        </is>
      </c>
      <c r="P921" s="8" t="inlineStr">
        <f aca="false">IF(A921&lt;&gt;"",$G921+'v1 Frame'!J$3*COS($C921)+'v1 Frame'!K$3*SIN($C921)*SIN($E921)+'v1 Frame'!L$3*SIN($C921)*COS($E921),"")</f>
        <is>
          <t/>
        </is>
      </c>
      <c r="Q921" s="8" t="inlineStr">
        <f aca="false">IF(A921&lt;&gt;"",$H921+'v1 Frame'!K$3*COS($E921)-'v1 Frame'!L$3*SIN($E921),"")</f>
        <is>
          <t/>
        </is>
      </c>
      <c r="R921" s="8" t="inlineStr">
        <f aca="false">IF(A921&lt;&gt;"",$I921-'v1 Frame'!J$3*SIN($C921)+'v1 Frame'!K$3*COS($C921)*SIN($E921)+'v1 Frame'!L$3*COS($C921)*COS($E921),"")</f>
        <is>
          <t/>
        </is>
      </c>
      <c r="S921" s="8" t="inlineStr">
        <f aca="false">IF(A921&lt;&gt;"",$G921+'v1 Frame'!M$3*COS($C921)+'v1 Frame'!N$3*SIN($C921)*SIN($E921)+'v1 Frame'!O$3*SIN($C921)*COS($E921),"")</f>
        <is>
          <t/>
        </is>
      </c>
      <c r="T921" s="8" t="inlineStr">
        <f aca="false">IF(A921&lt;&gt;"",$H921+'v1 Frame'!N$3*COS($E921)-'v1 Frame'!O$3*SIN($E921),"")</f>
        <is>
          <t/>
        </is>
      </c>
      <c r="U921" s="8" t="inlineStr">
        <f aca="false">IF(A921&lt;&gt;"",$I921-'v1 Frame'!M$3*SIN($C921)+'v1 Frame'!N$3*COS($C921)*SIN($E921)+'v1 Frame'!O$3*COS($C921)*COS($E921),"")</f>
        <is>
          <t/>
        </is>
      </c>
      <c r="V921" s="8" t="inlineStr">
        <f aca="false">IF(A921&lt;&gt;"",$G921+'v1 Frame'!P$3*COS($C921)+'v1 Frame'!Q$3*SIN($C921)*SIN($E921)+'v1 Frame'!R$3*SIN($C921)*COS($E921),"")</f>
        <is>
          <t/>
        </is>
      </c>
      <c r="W921" s="8" t="inlineStr">
        <f aca="false">IF(A921&lt;&gt;"",$H921+'v1 Frame'!Q$3*COS($E921)-'v1 Frame'!R$3*SIN($E921),"")</f>
        <is>
          <t/>
        </is>
      </c>
      <c r="X921" s="8" t="inlineStr">
        <f aca="false">IF(A921&lt;&gt;"",$I921-'v1 Frame'!P$3*SIN($C921)+'v1 Frame'!Q$3*COS($C921)*SIN($E921)+'v1 Frame'!R$3*COS($C921)*COS($E921),"")</f>
        <is>
          <t/>
        </is>
      </c>
      <c r="Y921" s="8" t="inlineStr">
        <f aca="false">IF(A921&lt;&gt;"",$G921+'v1 Frame'!S$3*COS($C921)+'v1 Frame'!T$3*SIN($C921)*SIN($E921)+'v1 Frame'!U$3*SIN($C921)*COS($E921),"")</f>
        <is>
          <t/>
        </is>
      </c>
      <c r="Z921" s="8" t="inlineStr">
        <f aca="false">IF(A921&lt;&gt;"",$H921+'v1 Frame'!T$3*COS($E921)-'v1 Frame'!U$3*SIN($E921),"")</f>
        <is>
          <t/>
        </is>
      </c>
      <c r="AA921" s="8" t="inlineStr">
        <f aca="false">IF(A921&lt;&gt;"",$I921-'v1 Frame'!S$3*SIN($C921)+'v1 Frame'!T$3*COS($C921)*SIN($E921)+'v1 Frame'!U$3*COS($C921)*COS($E921),"")</f>
        <is>
          <t/>
        </is>
      </c>
      <c r="AB921" s="8" t="inlineStr">
        <f aca="false">IF(A921&lt;&gt;"",$G921+'v1 Frame'!V$3*COS($C921)+'v1 Frame'!W$3*SIN($C921)*SIN($E921)+'v1 Frame'!X$3*SIN($C921)*COS($E921),"")</f>
        <is>
          <t/>
        </is>
      </c>
      <c r="AC921" s="8" t="inlineStr">
        <f aca="false">IF(A921&lt;&gt;"",$H921+'v1 Frame'!W$3*COS($E921)-'v1 Frame'!X$3*SIN($E921),"")</f>
        <is>
          <t/>
        </is>
      </c>
      <c r="AD921" s="8" t="inlineStr">
        <f aca="false">IF(A921&lt;&gt;"",$I921-'v1 Frame'!V$3*SIN($C921)+'v1 Frame'!W$3*COS($C921)*SIN($E921)+'v1 Frame'!X$3*COS($C921)*COS($E921),"")</f>
        <is>
          <t/>
        </is>
      </c>
      <c r="AE921" s="25" t="inlineStr">
        <f aca="false">IF(A921&lt;&gt;"",$G921+'v1 Frame'!Y$3*COS($C921)+'v1 Frame'!Z$3*SIN($C921)*SIN($E921)+'v1 Frame'!AA$3*SIN($C921)*COS($E921),"")</f>
        <is>
          <t/>
        </is>
      </c>
      <c r="AF921" s="25" t="inlineStr">
        <f aca="false">IF(A921&lt;&gt;"",$H921+'v1 Frame'!Z$3*COS($E921)-'v1 Frame'!AA$3*SIN($E921),"")</f>
        <is>
          <t/>
        </is>
      </c>
      <c r="AG921" s="25" t="inlineStr">
        <f aca="false">IF(A921&lt;&gt;"",$I921-'v1 Frame'!Y$3*SIN($C921)+'v1 Frame'!Z$3*COS($C921)*SIN($E921)+'v1 Frame'!AA$3*COS($C921)*COS($E921),"")</f>
        <is>
          <t/>
        </is>
      </c>
      <c r="AH921" s="8" t="inlineStr">
        <f aca="false">IF(A921&lt;&gt;"",SQRT(SUMSQ(G921:I921)),"")</f>
        <is>
          <t/>
        </is>
      </c>
      <c r="AI921" s="8" t="inlineStr">
        <f aca="false">IF(A921&lt;&gt;"",IF(AH921&lt;&gt;0,ACOS(I921/AH921),0),"")</f>
        <is>
          <t/>
        </is>
      </c>
      <c r="AJ921" s="8" t="inlineStr">
        <f aca="false">IF(A921&lt;&gt;"",DEGREES(AI921),"")</f>
        <is>
          <t/>
        </is>
      </c>
      <c r="AK921" s="8" t="inlineStr">
        <f aca="false">IF(A921&lt;&gt;"",IF(OR(G921&lt;&gt;0,H921&lt;&gt;0),ATAN2(G921,H921),0),"")</f>
        <is>
          <t/>
        </is>
      </c>
      <c r="AL921" s="8" t="inlineStr">
        <f aca="false">IF(A921&lt;&gt;"",DEGREES(AK921),"")</f>
        <is>
          <t/>
        </is>
      </c>
      <c r="AM921" s="8" t="inlineStr">
        <f aca="false">IF(A921&lt;&gt;"",SQRT(SUMSQ(J921:L921)),"")</f>
        <is>
          <t/>
        </is>
      </c>
      <c r="AN921" s="8" t="inlineStr">
        <f aca="false">IF(A921&lt;&gt;"",IF(AM921&lt;&gt;0,ACOS(L921/AM921),0),"")</f>
        <is>
          <t/>
        </is>
      </c>
      <c r="AO921" s="8" t="inlineStr">
        <f aca="false">IF(A921&lt;&gt;"",DEGREES(AN921),"")</f>
        <is>
          <t/>
        </is>
      </c>
      <c r="AP921" s="8" t="inlineStr">
        <f aca="false">IF(A921&lt;&gt;"",IF(OR(J921&lt;&gt;0,K921&lt;&gt;0),ATAN2(J921,K921),0),"")</f>
        <is>
          <t/>
        </is>
      </c>
      <c r="AQ921" s="8" t="inlineStr">
        <f aca="false">IF(A921&lt;&gt;"",DEGREES(AP921),"")</f>
        <is>
          <t/>
        </is>
      </c>
      <c r="AR921" s="8" t="inlineStr">
        <f aca="false">IF(A921&lt;&gt;"",SQRT(SUMSQ(M921:O921)),"")</f>
        <is>
          <t/>
        </is>
      </c>
      <c r="AS921" s="8" t="inlineStr">
        <f aca="false">IF(A921&lt;&gt;"",IF(AR921&lt;&gt;0,ACOS(O921/AR921),0),"")</f>
        <is>
          <t/>
        </is>
      </c>
      <c r="AT921" s="8" t="inlineStr">
        <f aca="false">IF(A921&lt;&gt;"",DEGREES(AS921),"")</f>
        <is>
          <t/>
        </is>
      </c>
      <c r="AU921" s="8" t="inlineStr">
        <f aca="false">IF(A921&lt;&gt;"",IF(OR(M921&lt;&gt;0,N921&lt;&gt;0),ATAN2(M921,N921),0),"")</f>
        <is>
          <t/>
        </is>
      </c>
      <c r="AV921" s="8" t="inlineStr">
        <f aca="false">IF(A921&lt;&gt;"",DEGREES(AU921),"")</f>
        <is>
          <t/>
        </is>
      </c>
      <c r="AW921" s="8" t="inlineStr">
        <f aca="false">IF(A921&lt;&gt;"",SQRT(SUMSQ(P921:R921)),"")</f>
        <is>
          <t/>
        </is>
      </c>
      <c r="AX921" s="8" t="inlineStr">
        <f aca="false">IF(A921&lt;&gt;"",IF(AW921&lt;&gt;0,ACOS(R921/AW921),0),"")</f>
        <is>
          <t/>
        </is>
      </c>
      <c r="AY921" s="8" t="inlineStr">
        <f aca="false">IF(A921&lt;&gt;"",DEGREES(AX921),"")</f>
        <is>
          <t/>
        </is>
      </c>
      <c r="AZ921" s="8" t="inlineStr">
        <f aca="false">IF(A921&lt;&gt;"",IF(OR(P921&lt;&gt;0,Q921&lt;&gt;0),ATAN2(P921,Q921),0),"")</f>
        <is>
          <t/>
        </is>
      </c>
      <c r="BA921" s="8" t="inlineStr">
        <f aca="false">IF(A921&lt;&gt;"",DEGREES(AZ921),"")</f>
        <is>
          <t/>
        </is>
      </c>
      <c r="BB921" s="8" t="inlineStr">
        <f aca="false">IF(A921&lt;&gt;"",SQRT(SUMSQ(S921:U921)),"")</f>
        <is>
          <t/>
        </is>
      </c>
      <c r="BC921" s="8" t="inlineStr">
        <f aca="false">IF(A921&lt;&gt;"",IF(BB921&lt;&gt;0,ACOS(U921/BB921),0),"")</f>
        <is>
          <t/>
        </is>
      </c>
      <c r="BD921" s="8" t="inlineStr">
        <f aca="false">IF(A921&lt;&gt;"",DEGREES(BC921),"")</f>
        <is>
          <t/>
        </is>
      </c>
      <c r="BE921" s="8" t="inlineStr">
        <f aca="false">IF(A921&lt;&gt;"",IF(OR(S921&lt;&gt;0,T921&lt;&gt;0),ATAN2(S921,T921),0),"")</f>
        <is>
          <t/>
        </is>
      </c>
      <c r="BF921" s="8" t="inlineStr">
        <f aca="false">IF(A921&lt;&gt;"",DEGREES(BE921),"")</f>
        <is>
          <t/>
        </is>
      </c>
      <c r="BG921" s="8" t="inlineStr">
        <f aca="false">IF(A921&lt;&gt;"",SQRT(SUMSQ(V921:X921)),"")</f>
        <is>
          <t/>
        </is>
      </c>
      <c r="BH921" s="8" t="inlineStr">
        <f aca="false">IF(A921&lt;&gt;"",IF(BG921&lt;&gt;0,ACOS(X921/BG921),0),"")</f>
        <is>
          <t/>
        </is>
      </c>
      <c r="BI921" s="8" t="inlineStr">
        <f aca="false">IF(A921&lt;&gt;"",DEGREES(BH921),"")</f>
        <is>
          <t/>
        </is>
      </c>
      <c r="BJ921" s="8" t="inlineStr">
        <f aca="false">IF(A921&lt;&gt;"",IF(OR(V921&lt;&gt;0,W921&lt;&gt;0),ATAN2(V921,W921),0),"")</f>
        <is>
          <t/>
        </is>
      </c>
      <c r="BK921" s="8" t="inlineStr">
        <f aca="false">IF(A921&lt;&gt;"",DEGREES(BJ921),"")</f>
        <is>
          <t/>
        </is>
      </c>
      <c r="BL921" s="8" t="inlineStr">
        <f aca="false">IF(A921&lt;&gt;"",SQRT(SUMSQ(Y921:AA921)),"")</f>
        <is>
          <t/>
        </is>
      </c>
      <c r="BM921" s="8" t="inlineStr">
        <f aca="false">IF(A921&lt;&gt;"",IF(BL921&lt;&gt;0,ACOS(AA921/BL921),0),"")</f>
        <is>
          <t/>
        </is>
      </c>
      <c r="BN921" s="8" t="inlineStr">
        <f aca="false">IF(A921&lt;&gt;"",DEGREES(BM921),"")</f>
        <is>
          <t/>
        </is>
      </c>
      <c r="BO921" s="8" t="inlineStr">
        <f aca="false">IF(A921&lt;&gt;"",IF(OR(Y921&lt;&gt;0,Z921&lt;&gt;0),ATAN2(Y921,Z921),0),"")</f>
        <is>
          <t/>
        </is>
      </c>
      <c r="BP921" s="8" t="inlineStr">
        <f aca="false">IF(A921&lt;&gt;"",DEGREES(BO921),"")</f>
        <is>
          <t/>
        </is>
      </c>
      <c r="BQ921" s="8" t="inlineStr">
        <f aca="false">IF(A921&lt;&gt;"",SQRT(SUMSQ(AB921:AD921)),"")</f>
        <is>
          <t/>
        </is>
      </c>
      <c r="BR921" s="8" t="inlineStr">
        <f aca="false">IF(A921&lt;&gt;"",IF(BQ921&lt;&gt;0,ACOS(AD921/BQ921),0),"")</f>
        <is>
          <t/>
        </is>
      </c>
      <c r="BS921" s="8" t="inlineStr">
        <f aca="false">IF(A921&lt;&gt;"",DEGREES(BR921),"")</f>
        <is>
          <t/>
        </is>
      </c>
      <c r="BT921" s="8" t="inlineStr">
        <f aca="false">IF(A921&lt;&gt;"",IF(OR(AB921&lt;&gt;0,AC921&lt;&gt;0),ATAN2(AB921,AC921),0),"")</f>
        <is>
          <t/>
        </is>
      </c>
      <c r="BU921" s="8" t="inlineStr">
        <f aca="false">IF(A921&lt;&gt;"",DEGREES(BT921),"")</f>
        <is>
          <t/>
        </is>
      </c>
      <c r="BV921" s="8" t="inlineStr">
        <f aca="false">IF(A921&lt;&gt;"",SQRT(SUMSQ(AE921:AG921)),"")</f>
        <is>
          <t/>
        </is>
      </c>
      <c r="BW921" s="8" t="inlineStr">
        <f aca="false">IF(A921&lt;&gt;"",IF(BV921&lt;&gt;0,ACOS(AG921/BV921),0),"")</f>
        <is>
          <t/>
        </is>
      </c>
      <c r="BX921" s="8" t="inlineStr">
        <f aca="false">IF(A921&lt;&gt;"",DEGREES(BW921),"")</f>
        <is>
          <t/>
        </is>
      </c>
      <c r="BY921" s="8" t="inlineStr">
        <f aca="false">IF(A921&lt;&gt;"",IF(OR(AF921&lt;&gt;0,AG921&lt;&gt;0),ATAN2(AF921,AG921),0),"")</f>
        <is>
          <t/>
        </is>
      </c>
      <c r="BZ921" s="8" t="inlineStr">
        <f aca="false">IF(A921&lt;&gt;"",DEGREES(BY921),"")</f>
        <is>
          <t/>
        </is>
      </c>
      <c r="CA921" s="0" t="inlineStr">
        <f aca="false">IF(A921&lt;&gt;"",IF(AND(AI921&lt;Parameters!$B$11,AI921&gt;Parameters!$B$12,AN921&lt;Parameters!$B$11,AN921&gt;Parameters!$B$12,AS921&lt;Parameters!$B$11,AS921&gt;Parameters!$B$12,AX921&lt;Parameters!$B$11,AX921&gt;Parameters!$B$12,BC921&lt;Parameters!$B$11,BC921&gt;Parameters!$B$12,BM921&lt;Parameters!$B$11,BM921&gt;Parameters!$B$12,BR921&lt;Parameters!$B$11,BR921&gt;Parameters!$B$12,BW921&lt;Parameters!$B$11,BW921&gt;Parameters!$B$12),1,0),"")</f>
        <is>
          <t/>
        </is>
      </c>
      <c r="CB921" s="0" t="inlineStr">
        <f aca="false">IF(A921&lt;&gt;"",IF(OR(AI921&lt;Parameters!$B$12,AI921&gt;Parameters!$B$11),0,1),"")</f>
        <is>
          <t/>
        </is>
      </c>
      <c r="CC921" s="0" t="inlineStr">
        <f aca="false">IF(A921&lt;&gt;"",IF(OR(AN921&lt;Parameters!$B$12,AN921&gt;Parameters!$B$11),0,1),"")</f>
        <is>
          <t/>
        </is>
      </c>
      <c r="CD921" s="0" t="inlineStr">
        <f aca="false">IF(A921&lt;&gt;"",IF(OR(AS921&lt;Parameters!$B$12,AS921&gt;Parameters!$B$11),0,1),"")</f>
        <is>
          <t/>
        </is>
      </c>
      <c r="CE921" s="0" t="inlineStr">
        <f aca="false">IF(A921&lt;&gt;"",IF(OR(AX921&lt;Parameters!$B$12,AX921&gt;Parameters!$B$11),0,1),"")</f>
        <is>
          <t/>
        </is>
      </c>
      <c r="CF921" s="0" t="inlineStr">
        <f aca="false">IF(A921&lt;&gt;"",IF(OR(BC921&lt;Parameters!$B$12,BC921&gt;Parameters!$B$11),0,1),"")</f>
        <is>
          <t/>
        </is>
      </c>
      <c r="CG921" s="0" t="inlineStr">
        <f aca="false">IF(A921&lt;&gt;"",IF(OR(BH921&lt;Parameters!$B$12,BH921&gt;Parameters!$B$11),0,1),"")</f>
        <is>
          <t/>
        </is>
      </c>
      <c r="CH921" s="0" t="inlineStr">
        <f aca="false">IF(A921&lt;&gt;"",IF(OR(BM921&lt;Parameters!$B$12,BM921&gt;Parameters!$B$11),0,1),"")</f>
        <is>
          <t/>
        </is>
      </c>
      <c r="CI921" s="0" t="inlineStr">
        <f aca="false">IF(A921&lt;&gt;"",IF(OR(BR921&lt;Parameters!$B$12,BR921&gt;Parameters!$B$11),0,1),"")</f>
        <is>
          <t/>
        </is>
      </c>
      <c r="CJ921" s="0" t="inlineStr">
        <f aca="false">IF(A921&lt;&gt;"",IF(OR(BW921&lt;Parameters!$B$12,BW921&gt;Parameters!$B$11),0,1),"")</f>
        <is>
          <t/>
        </is>
      </c>
      <c r="CK921" s="26" t="inlineStr">
        <f aca="false">IF(A921&lt;&gt;"",SUM(CB921:CJ921)/9,"")</f>
        <is>
          <t/>
        </is>
      </c>
      <c r="CL921" s="0" t="inlineStr">
        <f aca="false">IF(A921&lt;&gt;"",CK921*9,"")</f>
        <is>
          <t/>
        </is>
      </c>
      <c r="CM921" s="8" t="inlineStr">
        <f aca="false">IF(A921&lt;&gt;"",TEXT(B921,CM$2)&amp;" "&amp;TEXT(A921,CM$2),"")</f>
        <is>
          <t/>
        </is>
      </c>
    </row>
    <row r="922" customFormat="false" ht="15" hidden="false" customHeight="false" outlineLevel="0" collapsed="false">
      <c r="A922" s="0" t="inlineStr">
        <f aca="false">IF(OR(B921&lt;Parameters!$K$12,A921&lt;Parameters!$K$12),IF(A921&lt;Parameters!$K$12,A921+1,0),"")</f>
        <is>
          <t/>
        </is>
      </c>
      <c r="B922" s="0" t="inlineStr">
        <f aca="false">IF(A922&lt;&gt;"",IF(A922=0,B921+1,B921),"")</f>
        <is>
          <t/>
        </is>
      </c>
      <c r="C922" s="24" t="inlineStr">
        <f aca="false">IF(A922&lt;&gt;"",-_phi*(A922+0.5),"")</f>
        <is>
          <t/>
        </is>
      </c>
      <c r="D922" s="8" t="inlineStr">
        <f aca="false">IF(A922&lt;&gt;"",DEGREES(C922),"")</f>
        <is>
          <t/>
        </is>
      </c>
      <c r="E922" s="24" t="inlineStr">
        <f aca="false">IF(A922&lt;&gt;"",_phi*(B922+0.5),"")</f>
        <is>
          <t/>
        </is>
      </c>
      <c r="F922" s="8" t="inlineStr">
        <f aca="false">IF(A922&lt;&gt;"",DEGREES(E922),"")</f>
        <is>
          <t/>
        </is>
      </c>
      <c r="G922" s="8" t="inlineStr">
        <f aca="false">IF(A922&lt;&gt;"",LOOKUP(A922,h!$A$3:$A$30,h!$D$3:$D$30),"")</f>
        <is>
          <t/>
        </is>
      </c>
      <c r="H922" s="8" t="inlineStr">
        <f aca="false">IF(A922&lt;&gt;"",LOOKUP(B922,h!$A$3:$A$30,h!$D$3:$D$30),"")</f>
        <is>
          <t/>
        </is>
      </c>
      <c r="I922" s="8" t="inlineStr">
        <f aca="false">IF(A922&lt;&gt;"",_zif,"")</f>
        <is>
          <t/>
        </is>
      </c>
      <c r="J922" s="8" t="inlineStr">
        <f aca="false">IF(A922&lt;&gt;"",$G922+'v1 Frame'!D$3*COS($C922)+'v1 Frame'!E$3*SIN($C922)*SIN($E922)+'v1 Frame'!F$3*SIN($C922)*COS($E922),"")</f>
        <is>
          <t/>
        </is>
      </c>
      <c r="K922" s="8" t="inlineStr">
        <f aca="false">IF(A922&lt;&gt;"",$H922+'v1 Frame'!E$3*COS($E922)-'v1 Frame'!F$3*SIN($E922),"")</f>
        <is>
          <t/>
        </is>
      </c>
      <c r="L922" s="8" t="inlineStr">
        <f aca="false">IF(A922&lt;&gt;"",$I922-'v1 Frame'!D$3*SIN($C922)+'v1 Frame'!E$3*COS($C922)*SIN($E922)+'v1 Frame'!F$3*COS($C922)*COS($E922),"")</f>
        <is>
          <t/>
        </is>
      </c>
      <c r="M922" s="8" t="inlineStr">
        <f aca="false">IF(A922&lt;&gt;"",$G922+'v1 Frame'!G$3*COS($C922)+'v1 Frame'!H$3*SIN($C922)*SIN($E922)+'v1 Frame'!I$3*SIN($C922)*COS($E922),"")</f>
        <is>
          <t/>
        </is>
      </c>
      <c r="N922" s="8" t="inlineStr">
        <f aca="false">IF(A922&lt;&gt;"",$H922+'v1 Frame'!H$3*COS($E922)-'v1 Frame'!I$3*SIN($E922),"")</f>
        <is>
          <t/>
        </is>
      </c>
      <c r="O922" s="8" t="inlineStr">
        <f aca="false">IF(A922&lt;&gt;"",$I922-'v1 Frame'!G$3*SIN($C922)+'v1 Frame'!H$3*COS($C922)*SIN($E922)+'v1 Frame'!I$3*COS($C922)*COS($E922),"")</f>
        <is>
          <t/>
        </is>
      </c>
      <c r="P922" s="8" t="inlineStr">
        <f aca="false">IF(A922&lt;&gt;"",$G922+'v1 Frame'!J$3*COS($C922)+'v1 Frame'!K$3*SIN($C922)*SIN($E922)+'v1 Frame'!L$3*SIN($C922)*COS($E922),"")</f>
        <is>
          <t/>
        </is>
      </c>
      <c r="Q922" s="8" t="inlineStr">
        <f aca="false">IF(A922&lt;&gt;"",$H922+'v1 Frame'!K$3*COS($E922)-'v1 Frame'!L$3*SIN($E922),"")</f>
        <is>
          <t/>
        </is>
      </c>
      <c r="R922" s="8" t="inlineStr">
        <f aca="false">IF(A922&lt;&gt;"",$I922-'v1 Frame'!J$3*SIN($C922)+'v1 Frame'!K$3*COS($C922)*SIN($E922)+'v1 Frame'!L$3*COS($C922)*COS($E922),"")</f>
        <is>
          <t/>
        </is>
      </c>
      <c r="S922" s="8" t="inlineStr">
        <f aca="false">IF(A922&lt;&gt;"",$G922+'v1 Frame'!M$3*COS($C922)+'v1 Frame'!N$3*SIN($C922)*SIN($E922)+'v1 Frame'!O$3*SIN($C922)*COS($E922),"")</f>
        <is>
          <t/>
        </is>
      </c>
      <c r="T922" s="8" t="inlineStr">
        <f aca="false">IF(A922&lt;&gt;"",$H922+'v1 Frame'!N$3*COS($E922)-'v1 Frame'!O$3*SIN($E922),"")</f>
        <is>
          <t/>
        </is>
      </c>
      <c r="U922" s="8" t="inlineStr">
        <f aca="false">IF(A922&lt;&gt;"",$I922-'v1 Frame'!M$3*SIN($C922)+'v1 Frame'!N$3*COS($C922)*SIN($E922)+'v1 Frame'!O$3*COS($C922)*COS($E922),"")</f>
        <is>
          <t/>
        </is>
      </c>
      <c r="V922" s="8" t="inlineStr">
        <f aca="false">IF(A922&lt;&gt;"",$G922+'v1 Frame'!P$3*COS($C922)+'v1 Frame'!Q$3*SIN($C922)*SIN($E922)+'v1 Frame'!R$3*SIN($C922)*COS($E922),"")</f>
        <is>
          <t/>
        </is>
      </c>
      <c r="W922" s="8" t="inlineStr">
        <f aca="false">IF(A922&lt;&gt;"",$H922+'v1 Frame'!Q$3*COS($E922)-'v1 Frame'!R$3*SIN($E922),"")</f>
        <is>
          <t/>
        </is>
      </c>
      <c r="X922" s="8" t="inlineStr">
        <f aca="false">IF(A922&lt;&gt;"",$I922-'v1 Frame'!P$3*SIN($C922)+'v1 Frame'!Q$3*COS($C922)*SIN($E922)+'v1 Frame'!R$3*COS($C922)*COS($E922),"")</f>
        <is>
          <t/>
        </is>
      </c>
      <c r="Y922" s="8" t="inlineStr">
        <f aca="false">IF(A922&lt;&gt;"",$G922+'v1 Frame'!S$3*COS($C922)+'v1 Frame'!T$3*SIN($C922)*SIN($E922)+'v1 Frame'!U$3*SIN($C922)*COS($E922),"")</f>
        <is>
          <t/>
        </is>
      </c>
      <c r="Z922" s="8" t="inlineStr">
        <f aca="false">IF(A922&lt;&gt;"",$H922+'v1 Frame'!T$3*COS($E922)-'v1 Frame'!U$3*SIN($E922),"")</f>
        <is>
          <t/>
        </is>
      </c>
      <c r="AA922" s="8" t="inlineStr">
        <f aca="false">IF(A922&lt;&gt;"",$I922-'v1 Frame'!S$3*SIN($C922)+'v1 Frame'!T$3*COS($C922)*SIN($E922)+'v1 Frame'!U$3*COS($C922)*COS($E922),"")</f>
        <is>
          <t/>
        </is>
      </c>
      <c r="AB922" s="8" t="inlineStr">
        <f aca="false">IF(A922&lt;&gt;"",$G922+'v1 Frame'!V$3*COS($C922)+'v1 Frame'!W$3*SIN($C922)*SIN($E922)+'v1 Frame'!X$3*SIN($C922)*COS($E922),"")</f>
        <is>
          <t/>
        </is>
      </c>
      <c r="AC922" s="8" t="inlineStr">
        <f aca="false">IF(A922&lt;&gt;"",$H922+'v1 Frame'!W$3*COS($E922)-'v1 Frame'!X$3*SIN($E922),"")</f>
        <is>
          <t/>
        </is>
      </c>
      <c r="AD922" s="8" t="inlineStr">
        <f aca="false">IF(A922&lt;&gt;"",$I922-'v1 Frame'!V$3*SIN($C922)+'v1 Frame'!W$3*COS($C922)*SIN($E922)+'v1 Frame'!X$3*COS($C922)*COS($E922),"")</f>
        <is>
          <t/>
        </is>
      </c>
      <c r="AE922" s="25" t="inlineStr">
        <f aca="false">IF(A922&lt;&gt;"",$G922+'v1 Frame'!Y$3*COS($C922)+'v1 Frame'!Z$3*SIN($C922)*SIN($E922)+'v1 Frame'!AA$3*SIN($C922)*COS($E922),"")</f>
        <is>
          <t/>
        </is>
      </c>
      <c r="AF922" s="25" t="inlineStr">
        <f aca="false">IF(A922&lt;&gt;"",$H922+'v1 Frame'!Z$3*COS($E922)-'v1 Frame'!AA$3*SIN($E922),"")</f>
        <is>
          <t/>
        </is>
      </c>
      <c r="AG922" s="25" t="inlineStr">
        <f aca="false">IF(A922&lt;&gt;"",$I922-'v1 Frame'!Y$3*SIN($C922)+'v1 Frame'!Z$3*COS($C922)*SIN($E922)+'v1 Frame'!AA$3*COS($C922)*COS($E922),"")</f>
        <is>
          <t/>
        </is>
      </c>
      <c r="AH922" s="8" t="inlineStr">
        <f aca="false">IF(A922&lt;&gt;"",SQRT(SUMSQ(G922:I922)),"")</f>
        <is>
          <t/>
        </is>
      </c>
      <c r="AI922" s="8" t="inlineStr">
        <f aca="false">IF(A922&lt;&gt;"",IF(AH922&lt;&gt;0,ACOS(I922/AH922),0),"")</f>
        <is>
          <t/>
        </is>
      </c>
      <c r="AJ922" s="8" t="inlineStr">
        <f aca="false">IF(A922&lt;&gt;"",DEGREES(AI922),"")</f>
        <is>
          <t/>
        </is>
      </c>
      <c r="AK922" s="8" t="inlineStr">
        <f aca="false">IF(A922&lt;&gt;"",IF(OR(G922&lt;&gt;0,H922&lt;&gt;0),ATAN2(G922,H922),0),"")</f>
        <is>
          <t/>
        </is>
      </c>
      <c r="AL922" s="8" t="inlineStr">
        <f aca="false">IF(A922&lt;&gt;"",DEGREES(AK922),"")</f>
        <is>
          <t/>
        </is>
      </c>
      <c r="AM922" s="8" t="inlineStr">
        <f aca="false">IF(A922&lt;&gt;"",SQRT(SUMSQ(J922:L922)),"")</f>
        <is>
          <t/>
        </is>
      </c>
      <c r="AN922" s="8" t="inlineStr">
        <f aca="false">IF(A922&lt;&gt;"",IF(AM922&lt;&gt;0,ACOS(L922/AM922),0),"")</f>
        <is>
          <t/>
        </is>
      </c>
      <c r="AO922" s="8" t="inlineStr">
        <f aca="false">IF(A922&lt;&gt;"",DEGREES(AN922),"")</f>
        <is>
          <t/>
        </is>
      </c>
      <c r="AP922" s="8" t="inlineStr">
        <f aca="false">IF(A922&lt;&gt;"",IF(OR(J922&lt;&gt;0,K922&lt;&gt;0),ATAN2(J922,K922),0),"")</f>
        <is>
          <t/>
        </is>
      </c>
      <c r="AQ922" s="8" t="inlineStr">
        <f aca="false">IF(A922&lt;&gt;"",DEGREES(AP922),"")</f>
        <is>
          <t/>
        </is>
      </c>
      <c r="AR922" s="8" t="inlineStr">
        <f aca="false">IF(A922&lt;&gt;"",SQRT(SUMSQ(M922:O922)),"")</f>
        <is>
          <t/>
        </is>
      </c>
      <c r="AS922" s="8" t="inlineStr">
        <f aca="false">IF(A922&lt;&gt;"",IF(AR922&lt;&gt;0,ACOS(O922/AR922),0),"")</f>
        <is>
          <t/>
        </is>
      </c>
      <c r="AT922" s="8" t="inlineStr">
        <f aca="false">IF(A922&lt;&gt;"",DEGREES(AS922),"")</f>
        <is>
          <t/>
        </is>
      </c>
      <c r="AU922" s="8" t="inlineStr">
        <f aca="false">IF(A922&lt;&gt;"",IF(OR(M922&lt;&gt;0,N922&lt;&gt;0),ATAN2(M922,N922),0),"")</f>
        <is>
          <t/>
        </is>
      </c>
      <c r="AV922" s="8" t="inlineStr">
        <f aca="false">IF(A922&lt;&gt;"",DEGREES(AU922),"")</f>
        <is>
          <t/>
        </is>
      </c>
      <c r="AW922" s="8" t="inlineStr">
        <f aca="false">IF(A922&lt;&gt;"",SQRT(SUMSQ(P922:R922)),"")</f>
        <is>
          <t/>
        </is>
      </c>
      <c r="AX922" s="8" t="inlineStr">
        <f aca="false">IF(A922&lt;&gt;"",IF(AW922&lt;&gt;0,ACOS(R922/AW922),0),"")</f>
        <is>
          <t/>
        </is>
      </c>
      <c r="AY922" s="8" t="inlineStr">
        <f aca="false">IF(A922&lt;&gt;"",DEGREES(AX922),"")</f>
        <is>
          <t/>
        </is>
      </c>
      <c r="AZ922" s="8" t="inlineStr">
        <f aca="false">IF(A922&lt;&gt;"",IF(OR(P922&lt;&gt;0,Q922&lt;&gt;0),ATAN2(P922,Q922),0),"")</f>
        <is>
          <t/>
        </is>
      </c>
      <c r="BA922" s="8" t="inlineStr">
        <f aca="false">IF(A922&lt;&gt;"",DEGREES(AZ922),"")</f>
        <is>
          <t/>
        </is>
      </c>
      <c r="BB922" s="8" t="inlineStr">
        <f aca="false">IF(A922&lt;&gt;"",SQRT(SUMSQ(S922:U922)),"")</f>
        <is>
          <t/>
        </is>
      </c>
      <c r="BC922" s="8" t="inlineStr">
        <f aca="false">IF(A922&lt;&gt;"",IF(BB922&lt;&gt;0,ACOS(U922/BB922),0),"")</f>
        <is>
          <t/>
        </is>
      </c>
      <c r="BD922" s="8" t="inlineStr">
        <f aca="false">IF(A922&lt;&gt;"",DEGREES(BC922),"")</f>
        <is>
          <t/>
        </is>
      </c>
      <c r="BE922" s="8" t="inlineStr">
        <f aca="false">IF(A922&lt;&gt;"",IF(OR(S922&lt;&gt;0,T922&lt;&gt;0),ATAN2(S922,T922),0),"")</f>
        <is>
          <t/>
        </is>
      </c>
      <c r="BF922" s="8" t="inlineStr">
        <f aca="false">IF(A922&lt;&gt;"",DEGREES(BE922),"")</f>
        <is>
          <t/>
        </is>
      </c>
      <c r="BG922" s="8" t="inlineStr">
        <f aca="false">IF(A922&lt;&gt;"",SQRT(SUMSQ(V922:X922)),"")</f>
        <is>
          <t/>
        </is>
      </c>
      <c r="BH922" s="8" t="inlineStr">
        <f aca="false">IF(A922&lt;&gt;"",IF(BG922&lt;&gt;0,ACOS(X922/BG922),0),"")</f>
        <is>
          <t/>
        </is>
      </c>
      <c r="BI922" s="8" t="inlineStr">
        <f aca="false">IF(A922&lt;&gt;"",DEGREES(BH922),"")</f>
        <is>
          <t/>
        </is>
      </c>
      <c r="BJ922" s="8" t="inlineStr">
        <f aca="false">IF(A922&lt;&gt;"",IF(OR(V922&lt;&gt;0,W922&lt;&gt;0),ATAN2(V922,W922),0),"")</f>
        <is>
          <t/>
        </is>
      </c>
      <c r="BK922" s="8" t="inlineStr">
        <f aca="false">IF(A922&lt;&gt;"",DEGREES(BJ922),"")</f>
        <is>
          <t/>
        </is>
      </c>
      <c r="BL922" s="8" t="inlineStr">
        <f aca="false">IF(A922&lt;&gt;"",SQRT(SUMSQ(Y922:AA922)),"")</f>
        <is>
          <t/>
        </is>
      </c>
      <c r="BM922" s="8" t="inlineStr">
        <f aca="false">IF(A922&lt;&gt;"",IF(BL922&lt;&gt;0,ACOS(AA922/BL922),0),"")</f>
        <is>
          <t/>
        </is>
      </c>
      <c r="BN922" s="8" t="inlineStr">
        <f aca="false">IF(A922&lt;&gt;"",DEGREES(BM922),"")</f>
        <is>
          <t/>
        </is>
      </c>
      <c r="BO922" s="8" t="inlineStr">
        <f aca="false">IF(A922&lt;&gt;"",IF(OR(Y922&lt;&gt;0,Z922&lt;&gt;0),ATAN2(Y922,Z922),0),"")</f>
        <is>
          <t/>
        </is>
      </c>
      <c r="BP922" s="8" t="inlineStr">
        <f aca="false">IF(A922&lt;&gt;"",DEGREES(BO922),"")</f>
        <is>
          <t/>
        </is>
      </c>
      <c r="BQ922" s="8" t="inlineStr">
        <f aca="false">IF(A922&lt;&gt;"",SQRT(SUMSQ(AB922:AD922)),"")</f>
        <is>
          <t/>
        </is>
      </c>
      <c r="BR922" s="8" t="inlineStr">
        <f aca="false">IF(A922&lt;&gt;"",IF(BQ922&lt;&gt;0,ACOS(AD922/BQ922),0),"")</f>
        <is>
          <t/>
        </is>
      </c>
      <c r="BS922" s="8" t="inlineStr">
        <f aca="false">IF(A922&lt;&gt;"",DEGREES(BR922),"")</f>
        <is>
          <t/>
        </is>
      </c>
      <c r="BT922" s="8" t="inlineStr">
        <f aca="false">IF(A922&lt;&gt;"",IF(OR(AB922&lt;&gt;0,AC922&lt;&gt;0),ATAN2(AB922,AC922),0),"")</f>
        <is>
          <t/>
        </is>
      </c>
      <c r="BU922" s="8" t="inlineStr">
        <f aca="false">IF(A922&lt;&gt;"",DEGREES(BT922),"")</f>
        <is>
          <t/>
        </is>
      </c>
      <c r="BV922" s="8" t="inlineStr">
        <f aca="false">IF(A922&lt;&gt;"",SQRT(SUMSQ(AE922:AG922)),"")</f>
        <is>
          <t/>
        </is>
      </c>
      <c r="BW922" s="8" t="inlineStr">
        <f aca="false">IF(A922&lt;&gt;"",IF(BV922&lt;&gt;0,ACOS(AG922/BV922),0),"")</f>
        <is>
          <t/>
        </is>
      </c>
      <c r="BX922" s="8" t="inlineStr">
        <f aca="false">IF(A922&lt;&gt;"",DEGREES(BW922),"")</f>
        <is>
          <t/>
        </is>
      </c>
      <c r="BY922" s="8" t="inlineStr">
        <f aca="false">IF(A922&lt;&gt;"",IF(OR(AF922&lt;&gt;0,AG922&lt;&gt;0),ATAN2(AF922,AG922),0),"")</f>
        <is>
          <t/>
        </is>
      </c>
      <c r="BZ922" s="8" t="inlineStr">
        <f aca="false">IF(A922&lt;&gt;"",DEGREES(BY922),"")</f>
        <is>
          <t/>
        </is>
      </c>
      <c r="CA922" s="0" t="inlineStr">
        <f aca="false">IF(A922&lt;&gt;"",IF(AND(AI922&lt;Parameters!$B$11,AI922&gt;Parameters!$B$12,AN922&lt;Parameters!$B$11,AN922&gt;Parameters!$B$12,AS922&lt;Parameters!$B$11,AS922&gt;Parameters!$B$12,AX922&lt;Parameters!$B$11,AX922&gt;Parameters!$B$12,BC922&lt;Parameters!$B$11,BC922&gt;Parameters!$B$12,BM922&lt;Parameters!$B$11,BM922&gt;Parameters!$B$12,BR922&lt;Parameters!$B$11,BR922&gt;Parameters!$B$12,BW922&lt;Parameters!$B$11,BW922&gt;Parameters!$B$12),1,0),"")</f>
        <is>
          <t/>
        </is>
      </c>
      <c r="CB922" s="0" t="inlineStr">
        <f aca="false">IF(A922&lt;&gt;"",IF(OR(AI922&lt;Parameters!$B$12,AI922&gt;Parameters!$B$11),0,1),"")</f>
        <is>
          <t/>
        </is>
      </c>
      <c r="CC922" s="0" t="inlineStr">
        <f aca="false">IF(A922&lt;&gt;"",IF(OR(AN922&lt;Parameters!$B$12,AN922&gt;Parameters!$B$11),0,1),"")</f>
        <is>
          <t/>
        </is>
      </c>
      <c r="CD922" s="0" t="inlineStr">
        <f aca="false">IF(A922&lt;&gt;"",IF(OR(AS922&lt;Parameters!$B$12,AS922&gt;Parameters!$B$11),0,1),"")</f>
        <is>
          <t/>
        </is>
      </c>
      <c r="CE922" s="0" t="inlineStr">
        <f aca="false">IF(A922&lt;&gt;"",IF(OR(AX922&lt;Parameters!$B$12,AX922&gt;Parameters!$B$11),0,1),"")</f>
        <is>
          <t/>
        </is>
      </c>
      <c r="CF922" s="0" t="inlineStr">
        <f aca="false">IF(A922&lt;&gt;"",IF(OR(BC922&lt;Parameters!$B$12,BC922&gt;Parameters!$B$11),0,1),"")</f>
        <is>
          <t/>
        </is>
      </c>
      <c r="CG922" s="0" t="inlineStr">
        <f aca="false">IF(A922&lt;&gt;"",IF(OR(BH922&lt;Parameters!$B$12,BH922&gt;Parameters!$B$11),0,1),"")</f>
        <is>
          <t/>
        </is>
      </c>
      <c r="CH922" s="0" t="inlineStr">
        <f aca="false">IF(A922&lt;&gt;"",IF(OR(BM922&lt;Parameters!$B$12,BM922&gt;Parameters!$B$11),0,1),"")</f>
        <is>
          <t/>
        </is>
      </c>
      <c r="CI922" s="0" t="inlineStr">
        <f aca="false">IF(A922&lt;&gt;"",IF(OR(BR922&lt;Parameters!$B$12,BR922&gt;Parameters!$B$11),0,1),"")</f>
        <is>
          <t/>
        </is>
      </c>
      <c r="CJ922" s="0" t="inlineStr">
        <f aca="false">IF(A922&lt;&gt;"",IF(OR(BW922&lt;Parameters!$B$12,BW922&gt;Parameters!$B$11),0,1),"")</f>
        <is>
          <t/>
        </is>
      </c>
      <c r="CK922" s="26" t="inlineStr">
        <f aca="false">IF(A922&lt;&gt;"",SUM(CB922:CJ922)/9,"")</f>
        <is>
          <t/>
        </is>
      </c>
      <c r="CL922" s="0" t="inlineStr">
        <f aca="false">IF(A922&lt;&gt;"",CK922*9,"")</f>
        <is>
          <t/>
        </is>
      </c>
      <c r="CM922" s="8" t="inlineStr">
        <f aca="false">IF(A922&lt;&gt;"",TEXT(B922,CM$2)&amp;" "&amp;TEXT(A922,CM$2),"")</f>
        <is>
          <t/>
        </is>
      </c>
    </row>
    <row r="923" customFormat="false" ht="15" hidden="false" customHeight="false" outlineLevel="0" collapsed="false">
      <c r="A923" s="0" t="inlineStr">
        <f aca="false">IF(OR(B922&lt;Parameters!$K$12,A922&lt;Parameters!$K$12),IF(A922&lt;Parameters!$K$12,A922+1,0),"")</f>
        <is>
          <t/>
        </is>
      </c>
      <c r="B923" s="0" t="inlineStr">
        <f aca="false">IF(A923&lt;&gt;"",IF(A923=0,B922+1,B922),"")</f>
        <is>
          <t/>
        </is>
      </c>
      <c r="C923" s="24" t="inlineStr">
        <f aca="false">IF(A923&lt;&gt;"",-_phi*(A923+0.5),"")</f>
        <is>
          <t/>
        </is>
      </c>
      <c r="D923" s="8" t="inlineStr">
        <f aca="false">IF(A923&lt;&gt;"",DEGREES(C923),"")</f>
        <is>
          <t/>
        </is>
      </c>
      <c r="E923" s="24" t="inlineStr">
        <f aca="false">IF(A923&lt;&gt;"",_phi*(B923+0.5),"")</f>
        <is>
          <t/>
        </is>
      </c>
      <c r="F923" s="8" t="inlineStr">
        <f aca="false">IF(A923&lt;&gt;"",DEGREES(E923),"")</f>
        <is>
          <t/>
        </is>
      </c>
      <c r="G923" s="8" t="inlineStr">
        <f aca="false">IF(A923&lt;&gt;"",LOOKUP(A923,h!$A$3:$A$30,h!$D$3:$D$30),"")</f>
        <is>
          <t/>
        </is>
      </c>
      <c r="H923" s="8" t="inlineStr">
        <f aca="false">IF(A923&lt;&gt;"",LOOKUP(B923,h!$A$3:$A$30,h!$D$3:$D$30),"")</f>
        <is>
          <t/>
        </is>
      </c>
      <c r="I923" s="8" t="inlineStr">
        <f aca="false">IF(A923&lt;&gt;"",_zif,"")</f>
        <is>
          <t/>
        </is>
      </c>
      <c r="J923" s="8" t="inlineStr">
        <f aca="false">IF(A923&lt;&gt;"",$G923+'v1 Frame'!D$3*COS($C923)+'v1 Frame'!E$3*SIN($C923)*SIN($E923)+'v1 Frame'!F$3*SIN($C923)*COS($E923),"")</f>
        <is>
          <t/>
        </is>
      </c>
      <c r="K923" s="8" t="inlineStr">
        <f aca="false">IF(A923&lt;&gt;"",$H923+'v1 Frame'!E$3*COS($E923)-'v1 Frame'!F$3*SIN($E923),"")</f>
        <is>
          <t/>
        </is>
      </c>
      <c r="L923" s="8" t="inlineStr">
        <f aca="false">IF(A923&lt;&gt;"",$I923-'v1 Frame'!D$3*SIN($C923)+'v1 Frame'!E$3*COS($C923)*SIN($E923)+'v1 Frame'!F$3*COS($C923)*COS($E923),"")</f>
        <is>
          <t/>
        </is>
      </c>
      <c r="M923" s="8" t="inlineStr">
        <f aca="false">IF(A923&lt;&gt;"",$G923+'v1 Frame'!G$3*COS($C923)+'v1 Frame'!H$3*SIN($C923)*SIN($E923)+'v1 Frame'!I$3*SIN($C923)*COS($E923),"")</f>
        <is>
          <t/>
        </is>
      </c>
      <c r="N923" s="8" t="inlineStr">
        <f aca="false">IF(A923&lt;&gt;"",$H923+'v1 Frame'!H$3*COS($E923)-'v1 Frame'!I$3*SIN($E923),"")</f>
        <is>
          <t/>
        </is>
      </c>
      <c r="O923" s="8" t="inlineStr">
        <f aca="false">IF(A923&lt;&gt;"",$I923-'v1 Frame'!G$3*SIN($C923)+'v1 Frame'!H$3*COS($C923)*SIN($E923)+'v1 Frame'!I$3*COS($C923)*COS($E923),"")</f>
        <is>
          <t/>
        </is>
      </c>
      <c r="P923" s="8" t="inlineStr">
        <f aca="false">IF(A923&lt;&gt;"",$G923+'v1 Frame'!J$3*COS($C923)+'v1 Frame'!K$3*SIN($C923)*SIN($E923)+'v1 Frame'!L$3*SIN($C923)*COS($E923),"")</f>
        <is>
          <t/>
        </is>
      </c>
      <c r="Q923" s="8" t="inlineStr">
        <f aca="false">IF(A923&lt;&gt;"",$H923+'v1 Frame'!K$3*COS($E923)-'v1 Frame'!L$3*SIN($E923),"")</f>
        <is>
          <t/>
        </is>
      </c>
      <c r="R923" s="8" t="inlineStr">
        <f aca="false">IF(A923&lt;&gt;"",$I923-'v1 Frame'!J$3*SIN($C923)+'v1 Frame'!K$3*COS($C923)*SIN($E923)+'v1 Frame'!L$3*COS($C923)*COS($E923),"")</f>
        <is>
          <t/>
        </is>
      </c>
      <c r="S923" s="8" t="inlineStr">
        <f aca="false">IF(A923&lt;&gt;"",$G923+'v1 Frame'!M$3*COS($C923)+'v1 Frame'!N$3*SIN($C923)*SIN($E923)+'v1 Frame'!O$3*SIN($C923)*COS($E923),"")</f>
        <is>
          <t/>
        </is>
      </c>
      <c r="T923" s="8" t="inlineStr">
        <f aca="false">IF(A923&lt;&gt;"",$H923+'v1 Frame'!N$3*COS($E923)-'v1 Frame'!O$3*SIN($E923),"")</f>
        <is>
          <t/>
        </is>
      </c>
      <c r="U923" s="8" t="inlineStr">
        <f aca="false">IF(A923&lt;&gt;"",$I923-'v1 Frame'!M$3*SIN($C923)+'v1 Frame'!N$3*COS($C923)*SIN($E923)+'v1 Frame'!O$3*COS($C923)*COS($E923),"")</f>
        <is>
          <t/>
        </is>
      </c>
      <c r="V923" s="8" t="inlineStr">
        <f aca="false">IF(A923&lt;&gt;"",$G923+'v1 Frame'!P$3*COS($C923)+'v1 Frame'!Q$3*SIN($C923)*SIN($E923)+'v1 Frame'!R$3*SIN($C923)*COS($E923),"")</f>
        <is>
          <t/>
        </is>
      </c>
      <c r="W923" s="8" t="inlineStr">
        <f aca="false">IF(A923&lt;&gt;"",$H923+'v1 Frame'!Q$3*COS($E923)-'v1 Frame'!R$3*SIN($E923),"")</f>
        <is>
          <t/>
        </is>
      </c>
      <c r="X923" s="8" t="inlineStr">
        <f aca="false">IF(A923&lt;&gt;"",$I923-'v1 Frame'!P$3*SIN($C923)+'v1 Frame'!Q$3*COS($C923)*SIN($E923)+'v1 Frame'!R$3*COS($C923)*COS($E923),"")</f>
        <is>
          <t/>
        </is>
      </c>
      <c r="Y923" s="8" t="inlineStr">
        <f aca="false">IF(A923&lt;&gt;"",$G923+'v1 Frame'!S$3*COS($C923)+'v1 Frame'!T$3*SIN($C923)*SIN($E923)+'v1 Frame'!U$3*SIN($C923)*COS($E923),"")</f>
        <is>
          <t/>
        </is>
      </c>
      <c r="Z923" s="8" t="inlineStr">
        <f aca="false">IF(A923&lt;&gt;"",$H923+'v1 Frame'!T$3*COS($E923)-'v1 Frame'!U$3*SIN($E923),"")</f>
        <is>
          <t/>
        </is>
      </c>
      <c r="AA923" s="8" t="inlineStr">
        <f aca="false">IF(A923&lt;&gt;"",$I923-'v1 Frame'!S$3*SIN($C923)+'v1 Frame'!T$3*COS($C923)*SIN($E923)+'v1 Frame'!U$3*COS($C923)*COS($E923),"")</f>
        <is>
          <t/>
        </is>
      </c>
      <c r="AB923" s="8" t="inlineStr">
        <f aca="false">IF(A923&lt;&gt;"",$G923+'v1 Frame'!V$3*COS($C923)+'v1 Frame'!W$3*SIN($C923)*SIN($E923)+'v1 Frame'!X$3*SIN($C923)*COS($E923),"")</f>
        <is>
          <t/>
        </is>
      </c>
      <c r="AC923" s="8" t="inlineStr">
        <f aca="false">IF(A923&lt;&gt;"",$H923+'v1 Frame'!W$3*COS($E923)-'v1 Frame'!X$3*SIN($E923),"")</f>
        <is>
          <t/>
        </is>
      </c>
      <c r="AD923" s="8" t="inlineStr">
        <f aca="false">IF(A923&lt;&gt;"",$I923-'v1 Frame'!V$3*SIN($C923)+'v1 Frame'!W$3*COS($C923)*SIN($E923)+'v1 Frame'!X$3*COS($C923)*COS($E923),"")</f>
        <is>
          <t/>
        </is>
      </c>
      <c r="AE923" s="25" t="inlineStr">
        <f aca="false">IF(A923&lt;&gt;"",$G923+'v1 Frame'!Y$3*COS($C923)+'v1 Frame'!Z$3*SIN($C923)*SIN($E923)+'v1 Frame'!AA$3*SIN($C923)*COS($E923),"")</f>
        <is>
          <t/>
        </is>
      </c>
      <c r="AF923" s="25" t="inlineStr">
        <f aca="false">IF(A923&lt;&gt;"",$H923+'v1 Frame'!Z$3*COS($E923)-'v1 Frame'!AA$3*SIN($E923),"")</f>
        <is>
          <t/>
        </is>
      </c>
      <c r="AG923" s="25" t="inlineStr">
        <f aca="false">IF(A923&lt;&gt;"",$I923-'v1 Frame'!Y$3*SIN($C923)+'v1 Frame'!Z$3*COS($C923)*SIN($E923)+'v1 Frame'!AA$3*COS($C923)*COS($E923),"")</f>
        <is>
          <t/>
        </is>
      </c>
      <c r="AH923" s="8" t="inlineStr">
        <f aca="false">IF(A923&lt;&gt;"",SQRT(SUMSQ(G923:I923)),"")</f>
        <is>
          <t/>
        </is>
      </c>
      <c r="AI923" s="8" t="inlineStr">
        <f aca="false">IF(A923&lt;&gt;"",IF(AH923&lt;&gt;0,ACOS(I923/AH923),0),"")</f>
        <is>
          <t/>
        </is>
      </c>
      <c r="AJ923" s="8" t="inlineStr">
        <f aca="false">IF(A923&lt;&gt;"",DEGREES(AI923),"")</f>
        <is>
          <t/>
        </is>
      </c>
      <c r="AK923" s="8" t="inlineStr">
        <f aca="false">IF(A923&lt;&gt;"",IF(OR(G923&lt;&gt;0,H923&lt;&gt;0),ATAN2(G923,H923),0),"")</f>
        <is>
          <t/>
        </is>
      </c>
      <c r="AL923" s="8" t="inlineStr">
        <f aca="false">IF(A923&lt;&gt;"",DEGREES(AK923),"")</f>
        <is>
          <t/>
        </is>
      </c>
      <c r="AM923" s="8" t="inlineStr">
        <f aca="false">IF(A923&lt;&gt;"",SQRT(SUMSQ(J923:L923)),"")</f>
        <is>
          <t/>
        </is>
      </c>
      <c r="AN923" s="8" t="inlineStr">
        <f aca="false">IF(A923&lt;&gt;"",IF(AM923&lt;&gt;0,ACOS(L923/AM923),0),"")</f>
        <is>
          <t/>
        </is>
      </c>
      <c r="AO923" s="8" t="inlineStr">
        <f aca="false">IF(A923&lt;&gt;"",DEGREES(AN923),"")</f>
        <is>
          <t/>
        </is>
      </c>
      <c r="AP923" s="8" t="inlineStr">
        <f aca="false">IF(A923&lt;&gt;"",IF(OR(J923&lt;&gt;0,K923&lt;&gt;0),ATAN2(J923,K923),0),"")</f>
        <is>
          <t/>
        </is>
      </c>
      <c r="AQ923" s="8" t="inlineStr">
        <f aca="false">IF(A923&lt;&gt;"",DEGREES(AP923),"")</f>
        <is>
          <t/>
        </is>
      </c>
      <c r="AR923" s="8" t="inlineStr">
        <f aca="false">IF(A923&lt;&gt;"",SQRT(SUMSQ(M923:O923)),"")</f>
        <is>
          <t/>
        </is>
      </c>
      <c r="AS923" s="8" t="inlineStr">
        <f aca="false">IF(A923&lt;&gt;"",IF(AR923&lt;&gt;0,ACOS(O923/AR923),0),"")</f>
        <is>
          <t/>
        </is>
      </c>
      <c r="AT923" s="8" t="inlineStr">
        <f aca="false">IF(A923&lt;&gt;"",DEGREES(AS923),"")</f>
        <is>
          <t/>
        </is>
      </c>
      <c r="AU923" s="8" t="inlineStr">
        <f aca="false">IF(A923&lt;&gt;"",IF(OR(M923&lt;&gt;0,N923&lt;&gt;0),ATAN2(M923,N923),0),"")</f>
        <is>
          <t/>
        </is>
      </c>
      <c r="AV923" s="8" t="inlineStr">
        <f aca="false">IF(A923&lt;&gt;"",DEGREES(AU923),"")</f>
        <is>
          <t/>
        </is>
      </c>
      <c r="AW923" s="8" t="inlineStr">
        <f aca="false">IF(A923&lt;&gt;"",SQRT(SUMSQ(P923:R923)),"")</f>
        <is>
          <t/>
        </is>
      </c>
      <c r="AX923" s="8" t="inlineStr">
        <f aca="false">IF(A923&lt;&gt;"",IF(AW923&lt;&gt;0,ACOS(R923/AW923),0),"")</f>
        <is>
          <t/>
        </is>
      </c>
      <c r="AY923" s="8" t="inlineStr">
        <f aca="false">IF(A923&lt;&gt;"",DEGREES(AX923),"")</f>
        <is>
          <t/>
        </is>
      </c>
      <c r="AZ923" s="8" t="inlineStr">
        <f aca="false">IF(A923&lt;&gt;"",IF(OR(P923&lt;&gt;0,Q923&lt;&gt;0),ATAN2(P923,Q923),0),"")</f>
        <is>
          <t/>
        </is>
      </c>
      <c r="BA923" s="8" t="inlineStr">
        <f aca="false">IF(A923&lt;&gt;"",DEGREES(AZ923),"")</f>
        <is>
          <t/>
        </is>
      </c>
      <c r="BB923" s="8" t="inlineStr">
        <f aca="false">IF(A923&lt;&gt;"",SQRT(SUMSQ(S923:U923)),"")</f>
        <is>
          <t/>
        </is>
      </c>
      <c r="BC923" s="8" t="inlineStr">
        <f aca="false">IF(A923&lt;&gt;"",IF(BB923&lt;&gt;0,ACOS(U923/BB923),0),"")</f>
        <is>
          <t/>
        </is>
      </c>
      <c r="BD923" s="8" t="inlineStr">
        <f aca="false">IF(A923&lt;&gt;"",DEGREES(BC923),"")</f>
        <is>
          <t/>
        </is>
      </c>
      <c r="BE923" s="8" t="inlineStr">
        <f aca="false">IF(A923&lt;&gt;"",IF(OR(S923&lt;&gt;0,T923&lt;&gt;0),ATAN2(S923,T923),0),"")</f>
        <is>
          <t/>
        </is>
      </c>
      <c r="BF923" s="8" t="inlineStr">
        <f aca="false">IF(A923&lt;&gt;"",DEGREES(BE923),"")</f>
        <is>
          <t/>
        </is>
      </c>
      <c r="BG923" s="8" t="inlineStr">
        <f aca="false">IF(A923&lt;&gt;"",SQRT(SUMSQ(V923:X923)),"")</f>
        <is>
          <t/>
        </is>
      </c>
      <c r="BH923" s="8" t="inlineStr">
        <f aca="false">IF(A923&lt;&gt;"",IF(BG923&lt;&gt;0,ACOS(X923/BG923),0),"")</f>
        <is>
          <t/>
        </is>
      </c>
      <c r="BI923" s="8" t="inlineStr">
        <f aca="false">IF(A923&lt;&gt;"",DEGREES(BH923),"")</f>
        <is>
          <t/>
        </is>
      </c>
      <c r="BJ923" s="8" t="inlineStr">
        <f aca="false">IF(A923&lt;&gt;"",IF(OR(V923&lt;&gt;0,W923&lt;&gt;0),ATAN2(V923,W923),0),"")</f>
        <is>
          <t/>
        </is>
      </c>
      <c r="BK923" s="8" t="inlineStr">
        <f aca="false">IF(A923&lt;&gt;"",DEGREES(BJ923),"")</f>
        <is>
          <t/>
        </is>
      </c>
      <c r="BL923" s="8" t="inlineStr">
        <f aca="false">IF(A923&lt;&gt;"",SQRT(SUMSQ(Y923:AA923)),"")</f>
        <is>
          <t/>
        </is>
      </c>
      <c r="BM923" s="8" t="inlineStr">
        <f aca="false">IF(A923&lt;&gt;"",IF(BL923&lt;&gt;0,ACOS(AA923/BL923),0),"")</f>
        <is>
          <t/>
        </is>
      </c>
      <c r="BN923" s="8" t="inlineStr">
        <f aca="false">IF(A923&lt;&gt;"",DEGREES(BM923),"")</f>
        <is>
          <t/>
        </is>
      </c>
      <c r="BO923" s="8" t="inlineStr">
        <f aca="false">IF(A923&lt;&gt;"",IF(OR(Y923&lt;&gt;0,Z923&lt;&gt;0),ATAN2(Y923,Z923),0),"")</f>
        <is>
          <t/>
        </is>
      </c>
      <c r="BP923" s="8" t="inlineStr">
        <f aca="false">IF(A923&lt;&gt;"",DEGREES(BO923),"")</f>
        <is>
          <t/>
        </is>
      </c>
      <c r="BQ923" s="8" t="inlineStr">
        <f aca="false">IF(A923&lt;&gt;"",SQRT(SUMSQ(AB923:AD923)),"")</f>
        <is>
          <t/>
        </is>
      </c>
      <c r="BR923" s="8" t="inlineStr">
        <f aca="false">IF(A923&lt;&gt;"",IF(BQ923&lt;&gt;0,ACOS(AD923/BQ923),0),"")</f>
        <is>
          <t/>
        </is>
      </c>
      <c r="BS923" s="8" t="inlineStr">
        <f aca="false">IF(A923&lt;&gt;"",DEGREES(BR923),"")</f>
        <is>
          <t/>
        </is>
      </c>
      <c r="BT923" s="8" t="inlineStr">
        <f aca="false">IF(A923&lt;&gt;"",IF(OR(AB923&lt;&gt;0,AC923&lt;&gt;0),ATAN2(AB923,AC923),0),"")</f>
        <is>
          <t/>
        </is>
      </c>
      <c r="BU923" s="8" t="inlineStr">
        <f aca="false">IF(A923&lt;&gt;"",DEGREES(BT923),"")</f>
        <is>
          <t/>
        </is>
      </c>
      <c r="BV923" s="8" t="inlineStr">
        <f aca="false">IF(A923&lt;&gt;"",SQRT(SUMSQ(AE923:AG923)),"")</f>
        <is>
          <t/>
        </is>
      </c>
      <c r="BW923" s="8" t="inlineStr">
        <f aca="false">IF(A923&lt;&gt;"",IF(BV923&lt;&gt;0,ACOS(AG923/BV923),0),"")</f>
        <is>
          <t/>
        </is>
      </c>
      <c r="BX923" s="8" t="inlineStr">
        <f aca="false">IF(A923&lt;&gt;"",DEGREES(BW923),"")</f>
        <is>
          <t/>
        </is>
      </c>
      <c r="BY923" s="8" t="inlineStr">
        <f aca="false">IF(A923&lt;&gt;"",IF(OR(AF923&lt;&gt;0,AG923&lt;&gt;0),ATAN2(AF923,AG923),0),"")</f>
        <is>
          <t/>
        </is>
      </c>
      <c r="BZ923" s="8" t="inlineStr">
        <f aca="false">IF(A923&lt;&gt;"",DEGREES(BY923),"")</f>
        <is>
          <t/>
        </is>
      </c>
      <c r="CA923" s="0" t="inlineStr">
        <f aca="false">IF(A923&lt;&gt;"",IF(AND(AI923&lt;Parameters!$B$11,AI923&gt;Parameters!$B$12,AN923&lt;Parameters!$B$11,AN923&gt;Parameters!$B$12,AS923&lt;Parameters!$B$11,AS923&gt;Parameters!$B$12,AX923&lt;Parameters!$B$11,AX923&gt;Parameters!$B$12,BC923&lt;Parameters!$B$11,BC923&gt;Parameters!$B$12,BM923&lt;Parameters!$B$11,BM923&gt;Parameters!$B$12,BR923&lt;Parameters!$B$11,BR923&gt;Parameters!$B$12,BW923&lt;Parameters!$B$11,BW923&gt;Parameters!$B$12),1,0),"")</f>
        <is>
          <t/>
        </is>
      </c>
      <c r="CB923" s="0" t="inlineStr">
        <f aca="false">IF(A923&lt;&gt;"",IF(OR(AI923&lt;Parameters!$B$12,AI923&gt;Parameters!$B$11),0,1),"")</f>
        <is>
          <t/>
        </is>
      </c>
      <c r="CC923" s="0" t="inlineStr">
        <f aca="false">IF(A923&lt;&gt;"",IF(OR(AN923&lt;Parameters!$B$12,AN923&gt;Parameters!$B$11),0,1),"")</f>
        <is>
          <t/>
        </is>
      </c>
      <c r="CD923" s="0" t="inlineStr">
        <f aca="false">IF(A923&lt;&gt;"",IF(OR(AS923&lt;Parameters!$B$12,AS923&gt;Parameters!$B$11),0,1),"")</f>
        <is>
          <t/>
        </is>
      </c>
      <c r="CE923" s="0" t="inlineStr">
        <f aca="false">IF(A923&lt;&gt;"",IF(OR(AX923&lt;Parameters!$B$12,AX923&gt;Parameters!$B$11),0,1),"")</f>
        <is>
          <t/>
        </is>
      </c>
      <c r="CF923" s="0" t="inlineStr">
        <f aca="false">IF(A923&lt;&gt;"",IF(OR(BC923&lt;Parameters!$B$12,BC923&gt;Parameters!$B$11),0,1),"")</f>
        <is>
          <t/>
        </is>
      </c>
      <c r="CG923" s="0" t="inlineStr">
        <f aca="false">IF(A923&lt;&gt;"",IF(OR(BH923&lt;Parameters!$B$12,BH923&gt;Parameters!$B$11),0,1),"")</f>
        <is>
          <t/>
        </is>
      </c>
      <c r="CH923" s="0" t="inlineStr">
        <f aca="false">IF(A923&lt;&gt;"",IF(OR(BM923&lt;Parameters!$B$12,BM923&gt;Parameters!$B$11),0,1),"")</f>
        <is>
          <t/>
        </is>
      </c>
      <c r="CI923" s="0" t="inlineStr">
        <f aca="false">IF(A923&lt;&gt;"",IF(OR(BR923&lt;Parameters!$B$12,BR923&gt;Parameters!$B$11),0,1),"")</f>
        <is>
          <t/>
        </is>
      </c>
      <c r="CJ923" s="0" t="inlineStr">
        <f aca="false">IF(A923&lt;&gt;"",IF(OR(BW923&lt;Parameters!$B$12,BW923&gt;Parameters!$B$11),0,1),"")</f>
        <is>
          <t/>
        </is>
      </c>
      <c r="CK923" s="26" t="inlineStr">
        <f aca="false">IF(A923&lt;&gt;"",SUM(CB923:CJ923)/9,"")</f>
        <is>
          <t/>
        </is>
      </c>
      <c r="CL923" s="0" t="inlineStr">
        <f aca="false">IF(A923&lt;&gt;"",CK923*9,"")</f>
        <is>
          <t/>
        </is>
      </c>
      <c r="CM923" s="8" t="inlineStr">
        <f aca="false">IF(A923&lt;&gt;"",TEXT(B923,CM$2)&amp;" "&amp;TEXT(A923,CM$2),"")</f>
        <is>
          <t/>
        </is>
      </c>
    </row>
    <row r="924" customFormat="false" ht="15" hidden="false" customHeight="false" outlineLevel="0" collapsed="false">
      <c r="A924" s="0" t="inlineStr">
        <f aca="false">IF(OR(B923&lt;Parameters!$K$12,A923&lt;Parameters!$K$12),IF(A923&lt;Parameters!$K$12,A923+1,0),"")</f>
        <is>
          <t/>
        </is>
      </c>
      <c r="B924" s="0" t="inlineStr">
        <f aca="false">IF(A924&lt;&gt;"",IF(A924=0,B923+1,B923),"")</f>
        <is>
          <t/>
        </is>
      </c>
      <c r="C924" s="24" t="inlineStr">
        <f aca="false">IF(A924&lt;&gt;"",-_phi*(A924+0.5),"")</f>
        <is>
          <t/>
        </is>
      </c>
      <c r="D924" s="8" t="inlineStr">
        <f aca="false">IF(A924&lt;&gt;"",DEGREES(C924),"")</f>
        <is>
          <t/>
        </is>
      </c>
      <c r="E924" s="24" t="inlineStr">
        <f aca="false">IF(A924&lt;&gt;"",_phi*(B924+0.5),"")</f>
        <is>
          <t/>
        </is>
      </c>
      <c r="F924" s="8" t="inlineStr">
        <f aca="false">IF(A924&lt;&gt;"",DEGREES(E924),"")</f>
        <is>
          <t/>
        </is>
      </c>
      <c r="G924" s="8" t="inlineStr">
        <f aca="false">IF(A924&lt;&gt;"",LOOKUP(A924,h!$A$3:$A$30,h!$D$3:$D$30),"")</f>
        <is>
          <t/>
        </is>
      </c>
      <c r="H924" s="8" t="inlineStr">
        <f aca="false">IF(A924&lt;&gt;"",LOOKUP(B924,h!$A$3:$A$30,h!$D$3:$D$30),"")</f>
        <is>
          <t/>
        </is>
      </c>
      <c r="I924" s="8" t="inlineStr">
        <f aca="false">IF(A924&lt;&gt;"",_zif,"")</f>
        <is>
          <t/>
        </is>
      </c>
      <c r="J924" s="8" t="inlineStr">
        <f aca="false">IF(A924&lt;&gt;"",$G924+'v1 Frame'!D$3*COS($C924)+'v1 Frame'!E$3*SIN($C924)*SIN($E924)+'v1 Frame'!F$3*SIN($C924)*COS($E924),"")</f>
        <is>
          <t/>
        </is>
      </c>
      <c r="K924" s="8" t="inlineStr">
        <f aca="false">IF(A924&lt;&gt;"",$H924+'v1 Frame'!E$3*COS($E924)-'v1 Frame'!F$3*SIN($E924),"")</f>
        <is>
          <t/>
        </is>
      </c>
      <c r="L924" s="8" t="inlineStr">
        <f aca="false">IF(A924&lt;&gt;"",$I924-'v1 Frame'!D$3*SIN($C924)+'v1 Frame'!E$3*COS($C924)*SIN($E924)+'v1 Frame'!F$3*COS($C924)*COS($E924),"")</f>
        <is>
          <t/>
        </is>
      </c>
      <c r="M924" s="8" t="inlineStr">
        <f aca="false">IF(A924&lt;&gt;"",$G924+'v1 Frame'!G$3*COS($C924)+'v1 Frame'!H$3*SIN($C924)*SIN($E924)+'v1 Frame'!I$3*SIN($C924)*COS($E924),"")</f>
        <is>
          <t/>
        </is>
      </c>
      <c r="N924" s="8" t="inlineStr">
        <f aca="false">IF(A924&lt;&gt;"",$H924+'v1 Frame'!H$3*COS($E924)-'v1 Frame'!I$3*SIN($E924),"")</f>
        <is>
          <t/>
        </is>
      </c>
      <c r="O924" s="8" t="inlineStr">
        <f aca="false">IF(A924&lt;&gt;"",$I924-'v1 Frame'!G$3*SIN($C924)+'v1 Frame'!H$3*COS($C924)*SIN($E924)+'v1 Frame'!I$3*COS($C924)*COS($E924),"")</f>
        <is>
          <t/>
        </is>
      </c>
      <c r="P924" s="8" t="inlineStr">
        <f aca="false">IF(A924&lt;&gt;"",$G924+'v1 Frame'!J$3*COS($C924)+'v1 Frame'!K$3*SIN($C924)*SIN($E924)+'v1 Frame'!L$3*SIN($C924)*COS($E924),"")</f>
        <is>
          <t/>
        </is>
      </c>
      <c r="Q924" s="8" t="inlineStr">
        <f aca="false">IF(A924&lt;&gt;"",$H924+'v1 Frame'!K$3*COS($E924)-'v1 Frame'!L$3*SIN($E924),"")</f>
        <is>
          <t/>
        </is>
      </c>
      <c r="R924" s="8" t="inlineStr">
        <f aca="false">IF(A924&lt;&gt;"",$I924-'v1 Frame'!J$3*SIN($C924)+'v1 Frame'!K$3*COS($C924)*SIN($E924)+'v1 Frame'!L$3*COS($C924)*COS($E924),"")</f>
        <is>
          <t/>
        </is>
      </c>
      <c r="S924" s="8" t="inlineStr">
        <f aca="false">IF(A924&lt;&gt;"",$G924+'v1 Frame'!M$3*COS($C924)+'v1 Frame'!N$3*SIN($C924)*SIN($E924)+'v1 Frame'!O$3*SIN($C924)*COS($E924),"")</f>
        <is>
          <t/>
        </is>
      </c>
      <c r="T924" s="8" t="inlineStr">
        <f aca="false">IF(A924&lt;&gt;"",$H924+'v1 Frame'!N$3*COS($E924)-'v1 Frame'!O$3*SIN($E924),"")</f>
        <is>
          <t/>
        </is>
      </c>
      <c r="U924" s="8" t="inlineStr">
        <f aca="false">IF(A924&lt;&gt;"",$I924-'v1 Frame'!M$3*SIN($C924)+'v1 Frame'!N$3*COS($C924)*SIN($E924)+'v1 Frame'!O$3*COS($C924)*COS($E924),"")</f>
        <is>
          <t/>
        </is>
      </c>
      <c r="V924" s="8" t="inlineStr">
        <f aca="false">IF(A924&lt;&gt;"",$G924+'v1 Frame'!P$3*COS($C924)+'v1 Frame'!Q$3*SIN($C924)*SIN($E924)+'v1 Frame'!R$3*SIN($C924)*COS($E924),"")</f>
        <is>
          <t/>
        </is>
      </c>
      <c r="W924" s="8" t="inlineStr">
        <f aca="false">IF(A924&lt;&gt;"",$H924+'v1 Frame'!Q$3*COS($E924)-'v1 Frame'!R$3*SIN($E924),"")</f>
        <is>
          <t/>
        </is>
      </c>
      <c r="X924" s="8" t="inlineStr">
        <f aca="false">IF(A924&lt;&gt;"",$I924-'v1 Frame'!P$3*SIN($C924)+'v1 Frame'!Q$3*COS($C924)*SIN($E924)+'v1 Frame'!R$3*COS($C924)*COS($E924),"")</f>
        <is>
          <t/>
        </is>
      </c>
      <c r="Y924" s="8" t="inlineStr">
        <f aca="false">IF(A924&lt;&gt;"",$G924+'v1 Frame'!S$3*COS($C924)+'v1 Frame'!T$3*SIN($C924)*SIN($E924)+'v1 Frame'!U$3*SIN($C924)*COS($E924),"")</f>
        <is>
          <t/>
        </is>
      </c>
      <c r="Z924" s="8" t="inlineStr">
        <f aca="false">IF(A924&lt;&gt;"",$H924+'v1 Frame'!T$3*COS($E924)-'v1 Frame'!U$3*SIN($E924),"")</f>
        <is>
          <t/>
        </is>
      </c>
      <c r="AA924" s="8" t="inlineStr">
        <f aca="false">IF(A924&lt;&gt;"",$I924-'v1 Frame'!S$3*SIN($C924)+'v1 Frame'!T$3*COS($C924)*SIN($E924)+'v1 Frame'!U$3*COS($C924)*COS($E924),"")</f>
        <is>
          <t/>
        </is>
      </c>
      <c r="AB924" s="8" t="inlineStr">
        <f aca="false">IF(A924&lt;&gt;"",$G924+'v1 Frame'!V$3*COS($C924)+'v1 Frame'!W$3*SIN($C924)*SIN($E924)+'v1 Frame'!X$3*SIN($C924)*COS($E924),"")</f>
        <is>
          <t/>
        </is>
      </c>
      <c r="AC924" s="8" t="inlineStr">
        <f aca="false">IF(A924&lt;&gt;"",$H924+'v1 Frame'!W$3*COS($E924)-'v1 Frame'!X$3*SIN($E924),"")</f>
        <is>
          <t/>
        </is>
      </c>
      <c r="AD924" s="8" t="inlineStr">
        <f aca="false">IF(A924&lt;&gt;"",$I924-'v1 Frame'!V$3*SIN($C924)+'v1 Frame'!W$3*COS($C924)*SIN($E924)+'v1 Frame'!X$3*COS($C924)*COS($E924),"")</f>
        <is>
          <t/>
        </is>
      </c>
      <c r="AE924" s="25" t="inlineStr">
        <f aca="false">IF(A924&lt;&gt;"",$G924+'v1 Frame'!Y$3*COS($C924)+'v1 Frame'!Z$3*SIN($C924)*SIN($E924)+'v1 Frame'!AA$3*SIN($C924)*COS($E924),"")</f>
        <is>
          <t/>
        </is>
      </c>
      <c r="AF924" s="25" t="inlineStr">
        <f aca="false">IF(A924&lt;&gt;"",$H924+'v1 Frame'!Z$3*COS($E924)-'v1 Frame'!AA$3*SIN($E924),"")</f>
        <is>
          <t/>
        </is>
      </c>
      <c r="AG924" s="25" t="inlineStr">
        <f aca="false">IF(A924&lt;&gt;"",$I924-'v1 Frame'!Y$3*SIN($C924)+'v1 Frame'!Z$3*COS($C924)*SIN($E924)+'v1 Frame'!AA$3*COS($C924)*COS($E924),"")</f>
        <is>
          <t/>
        </is>
      </c>
      <c r="AH924" s="8" t="inlineStr">
        <f aca="false">IF(A924&lt;&gt;"",SQRT(SUMSQ(G924:I924)),"")</f>
        <is>
          <t/>
        </is>
      </c>
      <c r="AI924" s="8" t="inlineStr">
        <f aca="false">IF(A924&lt;&gt;"",IF(AH924&lt;&gt;0,ACOS(I924/AH924),0),"")</f>
        <is>
          <t/>
        </is>
      </c>
      <c r="AJ924" s="8" t="inlineStr">
        <f aca="false">IF(A924&lt;&gt;"",DEGREES(AI924),"")</f>
        <is>
          <t/>
        </is>
      </c>
      <c r="AK924" s="8" t="inlineStr">
        <f aca="false">IF(A924&lt;&gt;"",IF(OR(G924&lt;&gt;0,H924&lt;&gt;0),ATAN2(G924,H924),0),"")</f>
        <is>
          <t/>
        </is>
      </c>
      <c r="AL924" s="8" t="inlineStr">
        <f aca="false">IF(A924&lt;&gt;"",DEGREES(AK924),"")</f>
        <is>
          <t/>
        </is>
      </c>
      <c r="AM924" s="8" t="inlineStr">
        <f aca="false">IF(A924&lt;&gt;"",SQRT(SUMSQ(J924:L924)),"")</f>
        <is>
          <t/>
        </is>
      </c>
      <c r="AN924" s="8" t="inlineStr">
        <f aca="false">IF(A924&lt;&gt;"",IF(AM924&lt;&gt;0,ACOS(L924/AM924),0),"")</f>
        <is>
          <t/>
        </is>
      </c>
      <c r="AO924" s="8" t="inlineStr">
        <f aca="false">IF(A924&lt;&gt;"",DEGREES(AN924),"")</f>
        <is>
          <t/>
        </is>
      </c>
      <c r="AP924" s="8" t="inlineStr">
        <f aca="false">IF(A924&lt;&gt;"",IF(OR(J924&lt;&gt;0,K924&lt;&gt;0),ATAN2(J924,K924),0),"")</f>
        <is>
          <t/>
        </is>
      </c>
      <c r="AQ924" s="8" t="inlineStr">
        <f aca="false">IF(A924&lt;&gt;"",DEGREES(AP924),"")</f>
        <is>
          <t/>
        </is>
      </c>
      <c r="AR924" s="8" t="inlineStr">
        <f aca="false">IF(A924&lt;&gt;"",SQRT(SUMSQ(M924:O924)),"")</f>
        <is>
          <t/>
        </is>
      </c>
      <c r="AS924" s="8" t="inlineStr">
        <f aca="false">IF(A924&lt;&gt;"",IF(AR924&lt;&gt;0,ACOS(O924/AR924),0),"")</f>
        <is>
          <t/>
        </is>
      </c>
      <c r="AT924" s="8" t="inlineStr">
        <f aca="false">IF(A924&lt;&gt;"",DEGREES(AS924),"")</f>
        <is>
          <t/>
        </is>
      </c>
      <c r="AU924" s="8" t="inlineStr">
        <f aca="false">IF(A924&lt;&gt;"",IF(OR(M924&lt;&gt;0,N924&lt;&gt;0),ATAN2(M924,N924),0),"")</f>
        <is>
          <t/>
        </is>
      </c>
      <c r="AV924" s="8" t="inlineStr">
        <f aca="false">IF(A924&lt;&gt;"",DEGREES(AU924),"")</f>
        <is>
          <t/>
        </is>
      </c>
      <c r="AW924" s="8" t="inlineStr">
        <f aca="false">IF(A924&lt;&gt;"",SQRT(SUMSQ(P924:R924)),"")</f>
        <is>
          <t/>
        </is>
      </c>
      <c r="AX924" s="8" t="inlineStr">
        <f aca="false">IF(A924&lt;&gt;"",IF(AW924&lt;&gt;0,ACOS(R924/AW924),0),"")</f>
        <is>
          <t/>
        </is>
      </c>
      <c r="AY924" s="8" t="inlineStr">
        <f aca="false">IF(A924&lt;&gt;"",DEGREES(AX924),"")</f>
        <is>
          <t/>
        </is>
      </c>
      <c r="AZ924" s="8" t="inlineStr">
        <f aca="false">IF(A924&lt;&gt;"",IF(OR(P924&lt;&gt;0,Q924&lt;&gt;0),ATAN2(P924,Q924),0),"")</f>
        <is>
          <t/>
        </is>
      </c>
      <c r="BA924" s="8" t="inlineStr">
        <f aca="false">IF(A924&lt;&gt;"",DEGREES(AZ924),"")</f>
        <is>
          <t/>
        </is>
      </c>
      <c r="BB924" s="8" t="inlineStr">
        <f aca="false">IF(A924&lt;&gt;"",SQRT(SUMSQ(S924:U924)),"")</f>
        <is>
          <t/>
        </is>
      </c>
      <c r="BC924" s="8" t="inlineStr">
        <f aca="false">IF(A924&lt;&gt;"",IF(BB924&lt;&gt;0,ACOS(U924/BB924),0),"")</f>
        <is>
          <t/>
        </is>
      </c>
      <c r="BD924" s="8" t="inlineStr">
        <f aca="false">IF(A924&lt;&gt;"",DEGREES(BC924),"")</f>
        <is>
          <t/>
        </is>
      </c>
      <c r="BE924" s="8" t="inlineStr">
        <f aca="false">IF(A924&lt;&gt;"",IF(OR(S924&lt;&gt;0,T924&lt;&gt;0),ATAN2(S924,T924),0),"")</f>
        <is>
          <t/>
        </is>
      </c>
      <c r="BF924" s="8" t="inlineStr">
        <f aca="false">IF(A924&lt;&gt;"",DEGREES(BE924),"")</f>
        <is>
          <t/>
        </is>
      </c>
      <c r="BG924" s="8" t="inlineStr">
        <f aca="false">IF(A924&lt;&gt;"",SQRT(SUMSQ(V924:X924)),"")</f>
        <is>
          <t/>
        </is>
      </c>
      <c r="BH924" s="8" t="inlineStr">
        <f aca="false">IF(A924&lt;&gt;"",IF(BG924&lt;&gt;0,ACOS(X924/BG924),0),"")</f>
        <is>
          <t/>
        </is>
      </c>
      <c r="BI924" s="8" t="inlineStr">
        <f aca="false">IF(A924&lt;&gt;"",DEGREES(BH924),"")</f>
        <is>
          <t/>
        </is>
      </c>
      <c r="BJ924" s="8" t="inlineStr">
        <f aca="false">IF(A924&lt;&gt;"",IF(OR(V924&lt;&gt;0,W924&lt;&gt;0),ATAN2(V924,W924),0),"")</f>
        <is>
          <t/>
        </is>
      </c>
      <c r="BK924" s="8" t="inlineStr">
        <f aca="false">IF(A924&lt;&gt;"",DEGREES(BJ924),"")</f>
        <is>
          <t/>
        </is>
      </c>
      <c r="BL924" s="8" t="inlineStr">
        <f aca="false">IF(A924&lt;&gt;"",SQRT(SUMSQ(Y924:AA924)),"")</f>
        <is>
          <t/>
        </is>
      </c>
      <c r="BM924" s="8" t="inlineStr">
        <f aca="false">IF(A924&lt;&gt;"",IF(BL924&lt;&gt;0,ACOS(AA924/BL924),0),"")</f>
        <is>
          <t/>
        </is>
      </c>
      <c r="BN924" s="8" t="inlineStr">
        <f aca="false">IF(A924&lt;&gt;"",DEGREES(BM924),"")</f>
        <is>
          <t/>
        </is>
      </c>
      <c r="BO924" s="8" t="inlineStr">
        <f aca="false">IF(A924&lt;&gt;"",IF(OR(Y924&lt;&gt;0,Z924&lt;&gt;0),ATAN2(Y924,Z924),0),"")</f>
        <is>
          <t/>
        </is>
      </c>
      <c r="BP924" s="8" t="inlineStr">
        <f aca="false">IF(A924&lt;&gt;"",DEGREES(BO924),"")</f>
        <is>
          <t/>
        </is>
      </c>
      <c r="BQ924" s="8" t="inlineStr">
        <f aca="false">IF(A924&lt;&gt;"",SQRT(SUMSQ(AB924:AD924)),"")</f>
        <is>
          <t/>
        </is>
      </c>
      <c r="BR924" s="8" t="inlineStr">
        <f aca="false">IF(A924&lt;&gt;"",IF(BQ924&lt;&gt;0,ACOS(AD924/BQ924),0),"")</f>
        <is>
          <t/>
        </is>
      </c>
      <c r="BS924" s="8" t="inlineStr">
        <f aca="false">IF(A924&lt;&gt;"",DEGREES(BR924),"")</f>
        <is>
          <t/>
        </is>
      </c>
      <c r="BT924" s="8" t="inlineStr">
        <f aca="false">IF(A924&lt;&gt;"",IF(OR(AB924&lt;&gt;0,AC924&lt;&gt;0),ATAN2(AB924,AC924),0),"")</f>
        <is>
          <t/>
        </is>
      </c>
      <c r="BU924" s="8" t="inlineStr">
        <f aca="false">IF(A924&lt;&gt;"",DEGREES(BT924),"")</f>
        <is>
          <t/>
        </is>
      </c>
      <c r="BV924" s="8" t="inlineStr">
        <f aca="false">IF(A924&lt;&gt;"",SQRT(SUMSQ(AE924:AG924)),"")</f>
        <is>
          <t/>
        </is>
      </c>
      <c r="BW924" s="8" t="inlineStr">
        <f aca="false">IF(A924&lt;&gt;"",IF(BV924&lt;&gt;0,ACOS(AG924/BV924),0),"")</f>
        <is>
          <t/>
        </is>
      </c>
      <c r="BX924" s="8" t="inlineStr">
        <f aca="false">IF(A924&lt;&gt;"",DEGREES(BW924),"")</f>
        <is>
          <t/>
        </is>
      </c>
      <c r="BY924" s="8" t="inlineStr">
        <f aca="false">IF(A924&lt;&gt;"",IF(OR(AF924&lt;&gt;0,AG924&lt;&gt;0),ATAN2(AF924,AG924),0),"")</f>
        <is>
          <t/>
        </is>
      </c>
      <c r="BZ924" s="8" t="inlineStr">
        <f aca="false">IF(A924&lt;&gt;"",DEGREES(BY924),"")</f>
        <is>
          <t/>
        </is>
      </c>
      <c r="CA924" s="0" t="inlineStr">
        <f aca="false">IF(A924&lt;&gt;"",IF(AND(AI924&lt;Parameters!$B$11,AI924&gt;Parameters!$B$12,AN924&lt;Parameters!$B$11,AN924&gt;Parameters!$B$12,AS924&lt;Parameters!$B$11,AS924&gt;Parameters!$B$12,AX924&lt;Parameters!$B$11,AX924&gt;Parameters!$B$12,BC924&lt;Parameters!$B$11,BC924&gt;Parameters!$B$12,BM924&lt;Parameters!$B$11,BM924&gt;Parameters!$B$12,BR924&lt;Parameters!$B$11,BR924&gt;Parameters!$B$12,BW924&lt;Parameters!$B$11,BW924&gt;Parameters!$B$12),1,0),"")</f>
        <is>
          <t/>
        </is>
      </c>
      <c r="CB924" s="0" t="inlineStr">
        <f aca="false">IF(A924&lt;&gt;"",IF(OR(AI924&lt;Parameters!$B$12,AI924&gt;Parameters!$B$11),0,1),"")</f>
        <is>
          <t/>
        </is>
      </c>
      <c r="CC924" s="0" t="inlineStr">
        <f aca="false">IF(A924&lt;&gt;"",IF(OR(AN924&lt;Parameters!$B$12,AN924&gt;Parameters!$B$11),0,1),"")</f>
        <is>
          <t/>
        </is>
      </c>
      <c r="CD924" s="0" t="inlineStr">
        <f aca="false">IF(A924&lt;&gt;"",IF(OR(AS924&lt;Parameters!$B$12,AS924&gt;Parameters!$B$11),0,1),"")</f>
        <is>
          <t/>
        </is>
      </c>
      <c r="CE924" s="0" t="inlineStr">
        <f aca="false">IF(A924&lt;&gt;"",IF(OR(AX924&lt;Parameters!$B$12,AX924&gt;Parameters!$B$11),0,1),"")</f>
        <is>
          <t/>
        </is>
      </c>
      <c r="CF924" s="0" t="inlineStr">
        <f aca="false">IF(A924&lt;&gt;"",IF(OR(BC924&lt;Parameters!$B$12,BC924&gt;Parameters!$B$11),0,1),"")</f>
        <is>
          <t/>
        </is>
      </c>
      <c r="CG924" s="0" t="inlineStr">
        <f aca="false">IF(A924&lt;&gt;"",IF(OR(BH924&lt;Parameters!$B$12,BH924&gt;Parameters!$B$11),0,1),"")</f>
        <is>
          <t/>
        </is>
      </c>
      <c r="CH924" s="0" t="inlineStr">
        <f aca="false">IF(A924&lt;&gt;"",IF(OR(BM924&lt;Parameters!$B$12,BM924&gt;Parameters!$B$11),0,1),"")</f>
        <is>
          <t/>
        </is>
      </c>
      <c r="CI924" s="0" t="inlineStr">
        <f aca="false">IF(A924&lt;&gt;"",IF(OR(BR924&lt;Parameters!$B$12,BR924&gt;Parameters!$B$11),0,1),"")</f>
        <is>
          <t/>
        </is>
      </c>
      <c r="CJ924" s="0" t="inlineStr">
        <f aca="false">IF(A924&lt;&gt;"",IF(OR(BW924&lt;Parameters!$B$12,BW924&gt;Parameters!$B$11),0,1),"")</f>
        <is>
          <t/>
        </is>
      </c>
      <c r="CK924" s="26" t="inlineStr">
        <f aca="false">IF(A924&lt;&gt;"",SUM(CB924:CJ924)/9,"")</f>
        <is>
          <t/>
        </is>
      </c>
      <c r="CL924" s="0" t="inlineStr">
        <f aca="false">IF(A924&lt;&gt;"",CK924*9,"")</f>
        <is>
          <t/>
        </is>
      </c>
      <c r="CM924" s="8" t="inlineStr">
        <f aca="false">IF(A924&lt;&gt;"",TEXT(B924,CM$2)&amp;" "&amp;TEXT(A924,CM$2),"")</f>
        <is>
          <t/>
        </is>
      </c>
    </row>
    <row r="925" customFormat="false" ht="15" hidden="false" customHeight="false" outlineLevel="0" collapsed="false">
      <c r="A925" s="0" t="inlineStr">
        <f aca="false">IF(OR(B924&lt;Parameters!$K$12,A924&lt;Parameters!$K$12),IF(A924&lt;Parameters!$K$12,A924+1,0),"")</f>
        <is>
          <t/>
        </is>
      </c>
      <c r="B925" s="0" t="inlineStr">
        <f aca="false">IF(A925&lt;&gt;"",IF(A925=0,B924+1,B924),"")</f>
        <is>
          <t/>
        </is>
      </c>
      <c r="C925" s="24" t="inlineStr">
        <f aca="false">IF(A925&lt;&gt;"",-_phi*(A925+0.5),"")</f>
        <is>
          <t/>
        </is>
      </c>
      <c r="D925" s="8" t="inlineStr">
        <f aca="false">IF(A925&lt;&gt;"",DEGREES(C925),"")</f>
        <is>
          <t/>
        </is>
      </c>
      <c r="E925" s="24" t="inlineStr">
        <f aca="false">IF(A925&lt;&gt;"",_phi*(B925+0.5),"")</f>
        <is>
          <t/>
        </is>
      </c>
      <c r="F925" s="8" t="inlineStr">
        <f aca="false">IF(A925&lt;&gt;"",DEGREES(E925),"")</f>
        <is>
          <t/>
        </is>
      </c>
      <c r="G925" s="8" t="inlineStr">
        <f aca="false">IF(A925&lt;&gt;"",LOOKUP(A925,h!$A$3:$A$30,h!$D$3:$D$30),"")</f>
        <is>
          <t/>
        </is>
      </c>
      <c r="H925" s="8" t="inlineStr">
        <f aca="false">IF(A925&lt;&gt;"",LOOKUP(B925,h!$A$3:$A$30,h!$D$3:$D$30),"")</f>
        <is>
          <t/>
        </is>
      </c>
      <c r="I925" s="8" t="inlineStr">
        <f aca="false">IF(A925&lt;&gt;"",_zif,"")</f>
        <is>
          <t/>
        </is>
      </c>
      <c r="J925" s="8" t="inlineStr">
        <f aca="false">IF(A925&lt;&gt;"",$G925+'v1 Frame'!D$3*COS($C925)+'v1 Frame'!E$3*SIN($C925)*SIN($E925)+'v1 Frame'!F$3*SIN($C925)*COS($E925),"")</f>
        <is>
          <t/>
        </is>
      </c>
      <c r="K925" s="8" t="inlineStr">
        <f aca="false">IF(A925&lt;&gt;"",$H925+'v1 Frame'!E$3*COS($E925)-'v1 Frame'!F$3*SIN($E925),"")</f>
        <is>
          <t/>
        </is>
      </c>
      <c r="L925" s="8" t="inlineStr">
        <f aca="false">IF(A925&lt;&gt;"",$I925-'v1 Frame'!D$3*SIN($C925)+'v1 Frame'!E$3*COS($C925)*SIN($E925)+'v1 Frame'!F$3*COS($C925)*COS($E925),"")</f>
        <is>
          <t/>
        </is>
      </c>
      <c r="M925" s="8" t="inlineStr">
        <f aca="false">IF(A925&lt;&gt;"",$G925+'v1 Frame'!G$3*COS($C925)+'v1 Frame'!H$3*SIN($C925)*SIN($E925)+'v1 Frame'!I$3*SIN($C925)*COS($E925),"")</f>
        <is>
          <t/>
        </is>
      </c>
      <c r="N925" s="8" t="inlineStr">
        <f aca="false">IF(A925&lt;&gt;"",$H925+'v1 Frame'!H$3*COS($E925)-'v1 Frame'!I$3*SIN($E925),"")</f>
        <is>
          <t/>
        </is>
      </c>
      <c r="O925" s="8" t="inlineStr">
        <f aca="false">IF(A925&lt;&gt;"",$I925-'v1 Frame'!G$3*SIN($C925)+'v1 Frame'!H$3*COS($C925)*SIN($E925)+'v1 Frame'!I$3*COS($C925)*COS($E925),"")</f>
        <is>
          <t/>
        </is>
      </c>
      <c r="P925" s="8" t="inlineStr">
        <f aca="false">IF(A925&lt;&gt;"",$G925+'v1 Frame'!J$3*COS($C925)+'v1 Frame'!K$3*SIN($C925)*SIN($E925)+'v1 Frame'!L$3*SIN($C925)*COS($E925),"")</f>
        <is>
          <t/>
        </is>
      </c>
      <c r="Q925" s="8" t="inlineStr">
        <f aca="false">IF(A925&lt;&gt;"",$H925+'v1 Frame'!K$3*COS($E925)-'v1 Frame'!L$3*SIN($E925),"")</f>
        <is>
          <t/>
        </is>
      </c>
      <c r="R925" s="8" t="inlineStr">
        <f aca="false">IF(A925&lt;&gt;"",$I925-'v1 Frame'!J$3*SIN($C925)+'v1 Frame'!K$3*COS($C925)*SIN($E925)+'v1 Frame'!L$3*COS($C925)*COS($E925),"")</f>
        <is>
          <t/>
        </is>
      </c>
      <c r="S925" s="8" t="inlineStr">
        <f aca="false">IF(A925&lt;&gt;"",$G925+'v1 Frame'!M$3*COS($C925)+'v1 Frame'!N$3*SIN($C925)*SIN($E925)+'v1 Frame'!O$3*SIN($C925)*COS($E925),"")</f>
        <is>
          <t/>
        </is>
      </c>
      <c r="T925" s="8" t="inlineStr">
        <f aca="false">IF(A925&lt;&gt;"",$H925+'v1 Frame'!N$3*COS($E925)-'v1 Frame'!O$3*SIN($E925),"")</f>
        <is>
          <t/>
        </is>
      </c>
      <c r="U925" s="8" t="inlineStr">
        <f aca="false">IF(A925&lt;&gt;"",$I925-'v1 Frame'!M$3*SIN($C925)+'v1 Frame'!N$3*COS($C925)*SIN($E925)+'v1 Frame'!O$3*COS($C925)*COS($E925),"")</f>
        <is>
          <t/>
        </is>
      </c>
      <c r="V925" s="8" t="inlineStr">
        <f aca="false">IF(A925&lt;&gt;"",$G925+'v1 Frame'!P$3*COS($C925)+'v1 Frame'!Q$3*SIN($C925)*SIN($E925)+'v1 Frame'!R$3*SIN($C925)*COS($E925),"")</f>
        <is>
          <t/>
        </is>
      </c>
      <c r="W925" s="8" t="inlineStr">
        <f aca="false">IF(A925&lt;&gt;"",$H925+'v1 Frame'!Q$3*COS($E925)-'v1 Frame'!R$3*SIN($E925),"")</f>
        <is>
          <t/>
        </is>
      </c>
      <c r="X925" s="8" t="inlineStr">
        <f aca="false">IF(A925&lt;&gt;"",$I925-'v1 Frame'!P$3*SIN($C925)+'v1 Frame'!Q$3*COS($C925)*SIN($E925)+'v1 Frame'!R$3*COS($C925)*COS($E925),"")</f>
        <is>
          <t/>
        </is>
      </c>
      <c r="Y925" s="8" t="inlineStr">
        <f aca="false">IF(A925&lt;&gt;"",$G925+'v1 Frame'!S$3*COS($C925)+'v1 Frame'!T$3*SIN($C925)*SIN($E925)+'v1 Frame'!U$3*SIN($C925)*COS($E925),"")</f>
        <is>
          <t/>
        </is>
      </c>
      <c r="Z925" s="8" t="inlineStr">
        <f aca="false">IF(A925&lt;&gt;"",$H925+'v1 Frame'!T$3*COS($E925)-'v1 Frame'!U$3*SIN($E925),"")</f>
        <is>
          <t/>
        </is>
      </c>
      <c r="AA925" s="8" t="inlineStr">
        <f aca="false">IF(A925&lt;&gt;"",$I925-'v1 Frame'!S$3*SIN($C925)+'v1 Frame'!T$3*COS($C925)*SIN($E925)+'v1 Frame'!U$3*COS($C925)*COS($E925),"")</f>
        <is>
          <t/>
        </is>
      </c>
      <c r="AB925" s="8" t="inlineStr">
        <f aca="false">IF(A925&lt;&gt;"",$G925+'v1 Frame'!V$3*COS($C925)+'v1 Frame'!W$3*SIN($C925)*SIN($E925)+'v1 Frame'!X$3*SIN($C925)*COS($E925),"")</f>
        <is>
          <t/>
        </is>
      </c>
      <c r="AC925" s="8" t="inlineStr">
        <f aca="false">IF(A925&lt;&gt;"",$H925+'v1 Frame'!W$3*COS($E925)-'v1 Frame'!X$3*SIN($E925),"")</f>
        <is>
          <t/>
        </is>
      </c>
      <c r="AD925" s="8" t="inlineStr">
        <f aca="false">IF(A925&lt;&gt;"",$I925-'v1 Frame'!V$3*SIN($C925)+'v1 Frame'!W$3*COS($C925)*SIN($E925)+'v1 Frame'!X$3*COS($C925)*COS($E925),"")</f>
        <is>
          <t/>
        </is>
      </c>
      <c r="AE925" s="25" t="inlineStr">
        <f aca="false">IF(A925&lt;&gt;"",$G925+'v1 Frame'!Y$3*COS($C925)+'v1 Frame'!Z$3*SIN($C925)*SIN($E925)+'v1 Frame'!AA$3*SIN($C925)*COS($E925),"")</f>
        <is>
          <t/>
        </is>
      </c>
      <c r="AF925" s="25" t="inlineStr">
        <f aca="false">IF(A925&lt;&gt;"",$H925+'v1 Frame'!Z$3*COS($E925)-'v1 Frame'!AA$3*SIN($E925),"")</f>
        <is>
          <t/>
        </is>
      </c>
      <c r="AG925" s="25" t="inlineStr">
        <f aca="false">IF(A925&lt;&gt;"",$I925-'v1 Frame'!Y$3*SIN($C925)+'v1 Frame'!Z$3*COS($C925)*SIN($E925)+'v1 Frame'!AA$3*COS($C925)*COS($E925),"")</f>
        <is>
          <t/>
        </is>
      </c>
      <c r="AH925" s="8" t="inlineStr">
        <f aca="false">IF(A925&lt;&gt;"",SQRT(SUMSQ(G925:I925)),"")</f>
        <is>
          <t/>
        </is>
      </c>
      <c r="AI925" s="8" t="inlineStr">
        <f aca="false">IF(A925&lt;&gt;"",IF(AH925&lt;&gt;0,ACOS(I925/AH925),0),"")</f>
        <is>
          <t/>
        </is>
      </c>
      <c r="AJ925" s="8" t="inlineStr">
        <f aca="false">IF(A925&lt;&gt;"",DEGREES(AI925),"")</f>
        <is>
          <t/>
        </is>
      </c>
      <c r="AK925" s="8" t="inlineStr">
        <f aca="false">IF(A925&lt;&gt;"",IF(OR(G925&lt;&gt;0,H925&lt;&gt;0),ATAN2(G925,H925),0),"")</f>
        <is>
          <t/>
        </is>
      </c>
      <c r="AL925" s="8" t="inlineStr">
        <f aca="false">IF(A925&lt;&gt;"",DEGREES(AK925),"")</f>
        <is>
          <t/>
        </is>
      </c>
      <c r="AM925" s="8" t="inlineStr">
        <f aca="false">IF(A925&lt;&gt;"",SQRT(SUMSQ(J925:L925)),"")</f>
        <is>
          <t/>
        </is>
      </c>
      <c r="AN925" s="8" t="inlineStr">
        <f aca="false">IF(A925&lt;&gt;"",IF(AM925&lt;&gt;0,ACOS(L925/AM925),0),"")</f>
        <is>
          <t/>
        </is>
      </c>
      <c r="AO925" s="8" t="inlineStr">
        <f aca="false">IF(A925&lt;&gt;"",DEGREES(AN925),"")</f>
        <is>
          <t/>
        </is>
      </c>
      <c r="AP925" s="8" t="inlineStr">
        <f aca="false">IF(A925&lt;&gt;"",IF(OR(J925&lt;&gt;0,K925&lt;&gt;0),ATAN2(J925,K925),0),"")</f>
        <is>
          <t/>
        </is>
      </c>
      <c r="AQ925" s="8" t="inlineStr">
        <f aca="false">IF(A925&lt;&gt;"",DEGREES(AP925),"")</f>
        <is>
          <t/>
        </is>
      </c>
      <c r="AR925" s="8" t="inlineStr">
        <f aca="false">IF(A925&lt;&gt;"",SQRT(SUMSQ(M925:O925)),"")</f>
        <is>
          <t/>
        </is>
      </c>
      <c r="AS925" s="8" t="inlineStr">
        <f aca="false">IF(A925&lt;&gt;"",IF(AR925&lt;&gt;0,ACOS(O925/AR925),0),"")</f>
        <is>
          <t/>
        </is>
      </c>
      <c r="AT925" s="8" t="inlineStr">
        <f aca="false">IF(A925&lt;&gt;"",DEGREES(AS925),"")</f>
        <is>
          <t/>
        </is>
      </c>
      <c r="AU925" s="8" t="inlineStr">
        <f aca="false">IF(A925&lt;&gt;"",IF(OR(M925&lt;&gt;0,N925&lt;&gt;0),ATAN2(M925,N925),0),"")</f>
        <is>
          <t/>
        </is>
      </c>
      <c r="AV925" s="8" t="inlineStr">
        <f aca="false">IF(A925&lt;&gt;"",DEGREES(AU925),"")</f>
        <is>
          <t/>
        </is>
      </c>
      <c r="AW925" s="8" t="inlineStr">
        <f aca="false">IF(A925&lt;&gt;"",SQRT(SUMSQ(P925:R925)),"")</f>
        <is>
          <t/>
        </is>
      </c>
      <c r="AX925" s="8" t="inlineStr">
        <f aca="false">IF(A925&lt;&gt;"",IF(AW925&lt;&gt;0,ACOS(R925/AW925),0),"")</f>
        <is>
          <t/>
        </is>
      </c>
      <c r="AY925" s="8" t="inlineStr">
        <f aca="false">IF(A925&lt;&gt;"",DEGREES(AX925),"")</f>
        <is>
          <t/>
        </is>
      </c>
      <c r="AZ925" s="8" t="inlineStr">
        <f aca="false">IF(A925&lt;&gt;"",IF(OR(P925&lt;&gt;0,Q925&lt;&gt;0),ATAN2(P925,Q925),0),"")</f>
        <is>
          <t/>
        </is>
      </c>
      <c r="BA925" s="8" t="inlineStr">
        <f aca="false">IF(A925&lt;&gt;"",DEGREES(AZ925),"")</f>
        <is>
          <t/>
        </is>
      </c>
      <c r="BB925" s="8" t="inlineStr">
        <f aca="false">IF(A925&lt;&gt;"",SQRT(SUMSQ(S925:U925)),"")</f>
        <is>
          <t/>
        </is>
      </c>
      <c r="BC925" s="8" t="inlineStr">
        <f aca="false">IF(A925&lt;&gt;"",IF(BB925&lt;&gt;0,ACOS(U925/BB925),0),"")</f>
        <is>
          <t/>
        </is>
      </c>
      <c r="BD925" s="8" t="inlineStr">
        <f aca="false">IF(A925&lt;&gt;"",DEGREES(BC925),"")</f>
        <is>
          <t/>
        </is>
      </c>
      <c r="BE925" s="8" t="inlineStr">
        <f aca="false">IF(A925&lt;&gt;"",IF(OR(S925&lt;&gt;0,T925&lt;&gt;0),ATAN2(S925,T925),0),"")</f>
        <is>
          <t/>
        </is>
      </c>
      <c r="BF925" s="8" t="inlineStr">
        <f aca="false">IF(A925&lt;&gt;"",DEGREES(BE925),"")</f>
        <is>
          <t/>
        </is>
      </c>
      <c r="BG925" s="8" t="inlineStr">
        <f aca="false">IF(A925&lt;&gt;"",SQRT(SUMSQ(V925:X925)),"")</f>
        <is>
          <t/>
        </is>
      </c>
      <c r="BH925" s="8" t="inlineStr">
        <f aca="false">IF(A925&lt;&gt;"",IF(BG925&lt;&gt;0,ACOS(X925/BG925),0),"")</f>
        <is>
          <t/>
        </is>
      </c>
      <c r="BI925" s="8" t="inlineStr">
        <f aca="false">IF(A925&lt;&gt;"",DEGREES(BH925),"")</f>
        <is>
          <t/>
        </is>
      </c>
      <c r="BJ925" s="8" t="inlineStr">
        <f aca="false">IF(A925&lt;&gt;"",IF(OR(V925&lt;&gt;0,W925&lt;&gt;0),ATAN2(V925,W925),0),"")</f>
        <is>
          <t/>
        </is>
      </c>
      <c r="BK925" s="8" t="inlineStr">
        <f aca="false">IF(A925&lt;&gt;"",DEGREES(BJ925),"")</f>
        <is>
          <t/>
        </is>
      </c>
      <c r="BL925" s="8" t="inlineStr">
        <f aca="false">IF(A925&lt;&gt;"",SQRT(SUMSQ(Y925:AA925)),"")</f>
        <is>
          <t/>
        </is>
      </c>
      <c r="BM925" s="8" t="inlineStr">
        <f aca="false">IF(A925&lt;&gt;"",IF(BL925&lt;&gt;0,ACOS(AA925/BL925),0),"")</f>
        <is>
          <t/>
        </is>
      </c>
      <c r="BN925" s="8" t="inlineStr">
        <f aca="false">IF(A925&lt;&gt;"",DEGREES(BM925),"")</f>
        <is>
          <t/>
        </is>
      </c>
      <c r="BO925" s="8" t="inlineStr">
        <f aca="false">IF(A925&lt;&gt;"",IF(OR(Y925&lt;&gt;0,Z925&lt;&gt;0),ATAN2(Y925,Z925),0),"")</f>
        <is>
          <t/>
        </is>
      </c>
      <c r="BP925" s="8" t="inlineStr">
        <f aca="false">IF(A925&lt;&gt;"",DEGREES(BO925),"")</f>
        <is>
          <t/>
        </is>
      </c>
      <c r="BQ925" s="8" t="inlineStr">
        <f aca="false">IF(A925&lt;&gt;"",SQRT(SUMSQ(AB925:AD925)),"")</f>
        <is>
          <t/>
        </is>
      </c>
      <c r="BR925" s="8" t="inlineStr">
        <f aca="false">IF(A925&lt;&gt;"",IF(BQ925&lt;&gt;0,ACOS(AD925/BQ925),0),"")</f>
        <is>
          <t/>
        </is>
      </c>
      <c r="BS925" s="8" t="inlineStr">
        <f aca="false">IF(A925&lt;&gt;"",DEGREES(BR925),"")</f>
        <is>
          <t/>
        </is>
      </c>
      <c r="BT925" s="8" t="inlineStr">
        <f aca="false">IF(A925&lt;&gt;"",IF(OR(AB925&lt;&gt;0,AC925&lt;&gt;0),ATAN2(AB925,AC925),0),"")</f>
        <is>
          <t/>
        </is>
      </c>
      <c r="BU925" s="8" t="inlineStr">
        <f aca="false">IF(A925&lt;&gt;"",DEGREES(BT925),"")</f>
        <is>
          <t/>
        </is>
      </c>
      <c r="BV925" s="8" t="inlineStr">
        <f aca="false">IF(A925&lt;&gt;"",SQRT(SUMSQ(AE925:AG925)),"")</f>
        <is>
          <t/>
        </is>
      </c>
      <c r="BW925" s="8" t="inlineStr">
        <f aca="false">IF(A925&lt;&gt;"",IF(BV925&lt;&gt;0,ACOS(AG925/BV925),0),"")</f>
        <is>
          <t/>
        </is>
      </c>
      <c r="BX925" s="8" t="inlineStr">
        <f aca="false">IF(A925&lt;&gt;"",DEGREES(BW925),"")</f>
        <is>
          <t/>
        </is>
      </c>
      <c r="BY925" s="8" t="inlineStr">
        <f aca="false">IF(A925&lt;&gt;"",IF(OR(AF925&lt;&gt;0,AG925&lt;&gt;0),ATAN2(AF925,AG925),0),"")</f>
        <is>
          <t/>
        </is>
      </c>
      <c r="BZ925" s="8" t="inlineStr">
        <f aca="false">IF(A925&lt;&gt;"",DEGREES(BY925),"")</f>
        <is>
          <t/>
        </is>
      </c>
      <c r="CA925" s="0" t="inlineStr">
        <f aca="false">IF(A925&lt;&gt;"",IF(AND(AI925&lt;Parameters!$B$11,AI925&gt;Parameters!$B$12,AN925&lt;Parameters!$B$11,AN925&gt;Parameters!$B$12,AS925&lt;Parameters!$B$11,AS925&gt;Parameters!$B$12,AX925&lt;Parameters!$B$11,AX925&gt;Parameters!$B$12,BC925&lt;Parameters!$B$11,BC925&gt;Parameters!$B$12,BM925&lt;Parameters!$B$11,BM925&gt;Parameters!$B$12,BR925&lt;Parameters!$B$11,BR925&gt;Parameters!$B$12,BW925&lt;Parameters!$B$11,BW925&gt;Parameters!$B$12),1,0),"")</f>
        <is>
          <t/>
        </is>
      </c>
      <c r="CB925" s="0" t="inlineStr">
        <f aca="false">IF(A925&lt;&gt;"",IF(OR(AI925&lt;Parameters!$B$12,AI925&gt;Parameters!$B$11),0,1),"")</f>
        <is>
          <t/>
        </is>
      </c>
      <c r="CC925" s="0" t="inlineStr">
        <f aca="false">IF(A925&lt;&gt;"",IF(OR(AN925&lt;Parameters!$B$12,AN925&gt;Parameters!$B$11),0,1),"")</f>
        <is>
          <t/>
        </is>
      </c>
      <c r="CD925" s="0" t="inlineStr">
        <f aca="false">IF(A925&lt;&gt;"",IF(OR(AS925&lt;Parameters!$B$12,AS925&gt;Parameters!$B$11),0,1),"")</f>
        <is>
          <t/>
        </is>
      </c>
      <c r="CE925" s="0" t="inlineStr">
        <f aca="false">IF(A925&lt;&gt;"",IF(OR(AX925&lt;Parameters!$B$12,AX925&gt;Parameters!$B$11),0,1),"")</f>
        <is>
          <t/>
        </is>
      </c>
      <c r="CF925" s="0" t="inlineStr">
        <f aca="false">IF(A925&lt;&gt;"",IF(OR(BC925&lt;Parameters!$B$12,BC925&gt;Parameters!$B$11),0,1),"")</f>
        <is>
          <t/>
        </is>
      </c>
      <c r="CG925" s="0" t="inlineStr">
        <f aca="false">IF(A925&lt;&gt;"",IF(OR(BH925&lt;Parameters!$B$12,BH925&gt;Parameters!$B$11),0,1),"")</f>
        <is>
          <t/>
        </is>
      </c>
      <c r="CH925" s="0" t="inlineStr">
        <f aca="false">IF(A925&lt;&gt;"",IF(OR(BM925&lt;Parameters!$B$12,BM925&gt;Parameters!$B$11),0,1),"")</f>
        <is>
          <t/>
        </is>
      </c>
      <c r="CI925" s="0" t="inlineStr">
        <f aca="false">IF(A925&lt;&gt;"",IF(OR(BR925&lt;Parameters!$B$12,BR925&gt;Parameters!$B$11),0,1),"")</f>
        <is>
          <t/>
        </is>
      </c>
      <c r="CJ925" s="0" t="inlineStr">
        <f aca="false">IF(A925&lt;&gt;"",IF(OR(BW925&lt;Parameters!$B$12,BW925&gt;Parameters!$B$11),0,1),"")</f>
        <is>
          <t/>
        </is>
      </c>
      <c r="CK925" s="26" t="inlineStr">
        <f aca="false">IF(A925&lt;&gt;"",SUM(CB925:CJ925)/9,"")</f>
        <is>
          <t/>
        </is>
      </c>
      <c r="CL925" s="0" t="inlineStr">
        <f aca="false">IF(A925&lt;&gt;"",CK925*9,"")</f>
        <is>
          <t/>
        </is>
      </c>
      <c r="CM925" s="8" t="inlineStr">
        <f aca="false">IF(A925&lt;&gt;"",TEXT(B925,CM$2)&amp;" "&amp;TEXT(A925,CM$2),"")</f>
        <is>
          <t/>
        </is>
      </c>
    </row>
    <row r="926" customFormat="false" ht="15" hidden="false" customHeight="false" outlineLevel="0" collapsed="false">
      <c r="A926" s="0" t="inlineStr">
        <f aca="false">IF(OR(B925&lt;Parameters!$K$12,A925&lt;Parameters!$K$12),IF(A925&lt;Parameters!$K$12,A925+1,0),"")</f>
        <is>
          <t/>
        </is>
      </c>
      <c r="B926" s="0" t="inlineStr">
        <f aca="false">IF(A926&lt;&gt;"",IF(A926=0,B925+1,B925),"")</f>
        <is>
          <t/>
        </is>
      </c>
      <c r="C926" s="24" t="inlineStr">
        <f aca="false">IF(A926&lt;&gt;"",-_phi*(A926+0.5),"")</f>
        <is>
          <t/>
        </is>
      </c>
      <c r="D926" s="8" t="inlineStr">
        <f aca="false">IF(A926&lt;&gt;"",DEGREES(C926),"")</f>
        <is>
          <t/>
        </is>
      </c>
      <c r="E926" s="24" t="inlineStr">
        <f aca="false">IF(A926&lt;&gt;"",_phi*(B926+0.5),"")</f>
        <is>
          <t/>
        </is>
      </c>
      <c r="F926" s="8" t="inlineStr">
        <f aca="false">IF(A926&lt;&gt;"",DEGREES(E926),"")</f>
        <is>
          <t/>
        </is>
      </c>
      <c r="G926" s="8" t="inlineStr">
        <f aca="false">IF(A926&lt;&gt;"",LOOKUP(A926,h!$A$3:$A$30,h!$D$3:$D$30),"")</f>
        <is>
          <t/>
        </is>
      </c>
      <c r="H926" s="8" t="inlineStr">
        <f aca="false">IF(A926&lt;&gt;"",LOOKUP(B926,h!$A$3:$A$30,h!$D$3:$D$30),"")</f>
        <is>
          <t/>
        </is>
      </c>
      <c r="I926" s="8" t="inlineStr">
        <f aca="false">IF(A926&lt;&gt;"",_zif,"")</f>
        <is>
          <t/>
        </is>
      </c>
      <c r="J926" s="8" t="inlineStr">
        <f aca="false">IF(A926&lt;&gt;"",$G926+'v1 Frame'!D$3*COS($C926)+'v1 Frame'!E$3*SIN($C926)*SIN($E926)+'v1 Frame'!F$3*SIN($C926)*COS($E926),"")</f>
        <is>
          <t/>
        </is>
      </c>
      <c r="K926" s="8" t="inlineStr">
        <f aca="false">IF(A926&lt;&gt;"",$H926+'v1 Frame'!E$3*COS($E926)-'v1 Frame'!F$3*SIN($E926),"")</f>
        <is>
          <t/>
        </is>
      </c>
      <c r="L926" s="8" t="inlineStr">
        <f aca="false">IF(A926&lt;&gt;"",$I926-'v1 Frame'!D$3*SIN($C926)+'v1 Frame'!E$3*COS($C926)*SIN($E926)+'v1 Frame'!F$3*COS($C926)*COS($E926),"")</f>
        <is>
          <t/>
        </is>
      </c>
      <c r="M926" s="8" t="inlineStr">
        <f aca="false">IF(A926&lt;&gt;"",$G926+'v1 Frame'!G$3*COS($C926)+'v1 Frame'!H$3*SIN($C926)*SIN($E926)+'v1 Frame'!I$3*SIN($C926)*COS($E926),"")</f>
        <is>
          <t/>
        </is>
      </c>
      <c r="N926" s="8" t="inlineStr">
        <f aca="false">IF(A926&lt;&gt;"",$H926+'v1 Frame'!H$3*COS($E926)-'v1 Frame'!I$3*SIN($E926),"")</f>
        <is>
          <t/>
        </is>
      </c>
      <c r="O926" s="8" t="inlineStr">
        <f aca="false">IF(A926&lt;&gt;"",$I926-'v1 Frame'!G$3*SIN($C926)+'v1 Frame'!H$3*COS($C926)*SIN($E926)+'v1 Frame'!I$3*COS($C926)*COS($E926),"")</f>
        <is>
          <t/>
        </is>
      </c>
      <c r="P926" s="8" t="inlineStr">
        <f aca="false">IF(A926&lt;&gt;"",$G926+'v1 Frame'!J$3*COS($C926)+'v1 Frame'!K$3*SIN($C926)*SIN($E926)+'v1 Frame'!L$3*SIN($C926)*COS($E926),"")</f>
        <is>
          <t/>
        </is>
      </c>
      <c r="Q926" s="8" t="inlineStr">
        <f aca="false">IF(A926&lt;&gt;"",$H926+'v1 Frame'!K$3*COS($E926)-'v1 Frame'!L$3*SIN($E926),"")</f>
        <is>
          <t/>
        </is>
      </c>
      <c r="R926" s="8" t="inlineStr">
        <f aca="false">IF(A926&lt;&gt;"",$I926-'v1 Frame'!J$3*SIN($C926)+'v1 Frame'!K$3*COS($C926)*SIN($E926)+'v1 Frame'!L$3*COS($C926)*COS($E926),"")</f>
        <is>
          <t/>
        </is>
      </c>
      <c r="S926" s="8" t="inlineStr">
        <f aca="false">IF(A926&lt;&gt;"",$G926+'v1 Frame'!M$3*COS($C926)+'v1 Frame'!N$3*SIN($C926)*SIN($E926)+'v1 Frame'!O$3*SIN($C926)*COS($E926),"")</f>
        <is>
          <t/>
        </is>
      </c>
      <c r="T926" s="8" t="inlineStr">
        <f aca="false">IF(A926&lt;&gt;"",$H926+'v1 Frame'!N$3*COS($E926)-'v1 Frame'!O$3*SIN($E926),"")</f>
        <is>
          <t/>
        </is>
      </c>
      <c r="U926" s="8" t="inlineStr">
        <f aca="false">IF(A926&lt;&gt;"",$I926-'v1 Frame'!M$3*SIN($C926)+'v1 Frame'!N$3*COS($C926)*SIN($E926)+'v1 Frame'!O$3*COS($C926)*COS($E926),"")</f>
        <is>
          <t/>
        </is>
      </c>
      <c r="V926" s="8" t="inlineStr">
        <f aca="false">IF(A926&lt;&gt;"",$G926+'v1 Frame'!P$3*COS($C926)+'v1 Frame'!Q$3*SIN($C926)*SIN($E926)+'v1 Frame'!R$3*SIN($C926)*COS($E926),"")</f>
        <is>
          <t/>
        </is>
      </c>
      <c r="W926" s="8" t="inlineStr">
        <f aca="false">IF(A926&lt;&gt;"",$H926+'v1 Frame'!Q$3*COS($E926)-'v1 Frame'!R$3*SIN($E926),"")</f>
        <is>
          <t/>
        </is>
      </c>
      <c r="X926" s="8" t="inlineStr">
        <f aca="false">IF(A926&lt;&gt;"",$I926-'v1 Frame'!P$3*SIN($C926)+'v1 Frame'!Q$3*COS($C926)*SIN($E926)+'v1 Frame'!R$3*COS($C926)*COS($E926),"")</f>
        <is>
          <t/>
        </is>
      </c>
      <c r="Y926" s="8" t="inlineStr">
        <f aca="false">IF(A926&lt;&gt;"",$G926+'v1 Frame'!S$3*COS($C926)+'v1 Frame'!T$3*SIN($C926)*SIN($E926)+'v1 Frame'!U$3*SIN($C926)*COS($E926),"")</f>
        <is>
          <t/>
        </is>
      </c>
      <c r="Z926" s="8" t="inlineStr">
        <f aca="false">IF(A926&lt;&gt;"",$H926+'v1 Frame'!T$3*COS($E926)-'v1 Frame'!U$3*SIN($E926),"")</f>
        <is>
          <t/>
        </is>
      </c>
      <c r="AA926" s="8" t="inlineStr">
        <f aca="false">IF(A926&lt;&gt;"",$I926-'v1 Frame'!S$3*SIN($C926)+'v1 Frame'!T$3*COS($C926)*SIN($E926)+'v1 Frame'!U$3*COS($C926)*COS($E926),"")</f>
        <is>
          <t/>
        </is>
      </c>
      <c r="AB926" s="8" t="inlineStr">
        <f aca="false">IF(A926&lt;&gt;"",$G926+'v1 Frame'!V$3*COS($C926)+'v1 Frame'!W$3*SIN($C926)*SIN($E926)+'v1 Frame'!X$3*SIN($C926)*COS($E926),"")</f>
        <is>
          <t/>
        </is>
      </c>
      <c r="AC926" s="8" t="inlineStr">
        <f aca="false">IF(A926&lt;&gt;"",$H926+'v1 Frame'!W$3*COS($E926)-'v1 Frame'!X$3*SIN($E926),"")</f>
        <is>
          <t/>
        </is>
      </c>
      <c r="AD926" s="8" t="inlineStr">
        <f aca="false">IF(A926&lt;&gt;"",$I926-'v1 Frame'!V$3*SIN($C926)+'v1 Frame'!W$3*COS($C926)*SIN($E926)+'v1 Frame'!X$3*COS($C926)*COS($E926),"")</f>
        <is>
          <t/>
        </is>
      </c>
      <c r="AE926" s="25" t="inlineStr">
        <f aca="false">IF(A926&lt;&gt;"",$G926+'v1 Frame'!Y$3*COS($C926)+'v1 Frame'!Z$3*SIN($C926)*SIN($E926)+'v1 Frame'!AA$3*SIN($C926)*COS($E926),"")</f>
        <is>
          <t/>
        </is>
      </c>
      <c r="AF926" s="25" t="inlineStr">
        <f aca="false">IF(A926&lt;&gt;"",$H926+'v1 Frame'!Z$3*COS($E926)-'v1 Frame'!AA$3*SIN($E926),"")</f>
        <is>
          <t/>
        </is>
      </c>
      <c r="AG926" s="25" t="inlineStr">
        <f aca="false">IF(A926&lt;&gt;"",$I926-'v1 Frame'!Y$3*SIN($C926)+'v1 Frame'!Z$3*COS($C926)*SIN($E926)+'v1 Frame'!AA$3*COS($C926)*COS($E926),"")</f>
        <is>
          <t/>
        </is>
      </c>
      <c r="AH926" s="8" t="inlineStr">
        <f aca="false">IF(A926&lt;&gt;"",SQRT(SUMSQ(G926:I926)),"")</f>
        <is>
          <t/>
        </is>
      </c>
      <c r="AI926" s="8" t="inlineStr">
        <f aca="false">IF(A926&lt;&gt;"",IF(AH926&lt;&gt;0,ACOS(I926/AH926),0),"")</f>
        <is>
          <t/>
        </is>
      </c>
      <c r="AJ926" s="8" t="inlineStr">
        <f aca="false">IF(A926&lt;&gt;"",DEGREES(AI926),"")</f>
        <is>
          <t/>
        </is>
      </c>
      <c r="AK926" s="8" t="inlineStr">
        <f aca="false">IF(A926&lt;&gt;"",IF(OR(G926&lt;&gt;0,H926&lt;&gt;0),ATAN2(G926,H926),0),"")</f>
        <is>
          <t/>
        </is>
      </c>
      <c r="AL926" s="8" t="inlineStr">
        <f aca="false">IF(A926&lt;&gt;"",DEGREES(AK926),"")</f>
        <is>
          <t/>
        </is>
      </c>
      <c r="AM926" s="8" t="inlineStr">
        <f aca="false">IF(A926&lt;&gt;"",SQRT(SUMSQ(J926:L926)),"")</f>
        <is>
          <t/>
        </is>
      </c>
      <c r="AN926" s="8" t="inlineStr">
        <f aca="false">IF(A926&lt;&gt;"",IF(AM926&lt;&gt;0,ACOS(L926/AM926),0),"")</f>
        <is>
          <t/>
        </is>
      </c>
      <c r="AO926" s="8" t="inlineStr">
        <f aca="false">IF(A926&lt;&gt;"",DEGREES(AN926),"")</f>
        <is>
          <t/>
        </is>
      </c>
      <c r="AP926" s="8" t="inlineStr">
        <f aca="false">IF(A926&lt;&gt;"",IF(OR(J926&lt;&gt;0,K926&lt;&gt;0),ATAN2(J926,K926),0),"")</f>
        <is>
          <t/>
        </is>
      </c>
      <c r="AQ926" s="8" t="inlineStr">
        <f aca="false">IF(A926&lt;&gt;"",DEGREES(AP926),"")</f>
        <is>
          <t/>
        </is>
      </c>
      <c r="AR926" s="8" t="inlineStr">
        <f aca="false">IF(A926&lt;&gt;"",SQRT(SUMSQ(M926:O926)),"")</f>
        <is>
          <t/>
        </is>
      </c>
      <c r="AS926" s="8" t="inlineStr">
        <f aca="false">IF(A926&lt;&gt;"",IF(AR926&lt;&gt;0,ACOS(O926/AR926),0),"")</f>
        <is>
          <t/>
        </is>
      </c>
      <c r="AT926" s="8" t="inlineStr">
        <f aca="false">IF(A926&lt;&gt;"",DEGREES(AS926),"")</f>
        <is>
          <t/>
        </is>
      </c>
      <c r="AU926" s="8" t="inlineStr">
        <f aca="false">IF(A926&lt;&gt;"",IF(OR(M926&lt;&gt;0,N926&lt;&gt;0),ATAN2(M926,N926),0),"")</f>
        <is>
          <t/>
        </is>
      </c>
      <c r="AV926" s="8" t="inlineStr">
        <f aca="false">IF(A926&lt;&gt;"",DEGREES(AU926),"")</f>
        <is>
          <t/>
        </is>
      </c>
      <c r="AW926" s="8" t="inlineStr">
        <f aca="false">IF(A926&lt;&gt;"",SQRT(SUMSQ(P926:R926)),"")</f>
        <is>
          <t/>
        </is>
      </c>
      <c r="AX926" s="8" t="inlineStr">
        <f aca="false">IF(A926&lt;&gt;"",IF(AW926&lt;&gt;0,ACOS(R926/AW926),0),"")</f>
        <is>
          <t/>
        </is>
      </c>
      <c r="AY926" s="8" t="inlineStr">
        <f aca="false">IF(A926&lt;&gt;"",DEGREES(AX926),"")</f>
        <is>
          <t/>
        </is>
      </c>
      <c r="AZ926" s="8" t="inlineStr">
        <f aca="false">IF(A926&lt;&gt;"",IF(OR(P926&lt;&gt;0,Q926&lt;&gt;0),ATAN2(P926,Q926),0),"")</f>
        <is>
          <t/>
        </is>
      </c>
      <c r="BA926" s="8" t="inlineStr">
        <f aca="false">IF(A926&lt;&gt;"",DEGREES(AZ926),"")</f>
        <is>
          <t/>
        </is>
      </c>
      <c r="BB926" s="8" t="inlineStr">
        <f aca="false">IF(A926&lt;&gt;"",SQRT(SUMSQ(S926:U926)),"")</f>
        <is>
          <t/>
        </is>
      </c>
      <c r="BC926" s="8" t="inlineStr">
        <f aca="false">IF(A926&lt;&gt;"",IF(BB926&lt;&gt;0,ACOS(U926/BB926),0),"")</f>
        <is>
          <t/>
        </is>
      </c>
      <c r="BD926" s="8" t="inlineStr">
        <f aca="false">IF(A926&lt;&gt;"",DEGREES(BC926),"")</f>
        <is>
          <t/>
        </is>
      </c>
      <c r="BE926" s="8" t="inlineStr">
        <f aca="false">IF(A926&lt;&gt;"",IF(OR(S926&lt;&gt;0,T926&lt;&gt;0),ATAN2(S926,T926),0),"")</f>
        <is>
          <t/>
        </is>
      </c>
      <c r="BF926" s="8" t="inlineStr">
        <f aca="false">IF(A926&lt;&gt;"",DEGREES(BE926),"")</f>
        <is>
          <t/>
        </is>
      </c>
      <c r="BG926" s="8" t="inlineStr">
        <f aca="false">IF(A926&lt;&gt;"",SQRT(SUMSQ(V926:X926)),"")</f>
        <is>
          <t/>
        </is>
      </c>
      <c r="BH926" s="8" t="inlineStr">
        <f aca="false">IF(A926&lt;&gt;"",IF(BG926&lt;&gt;0,ACOS(X926/BG926),0),"")</f>
        <is>
          <t/>
        </is>
      </c>
      <c r="BI926" s="8" t="inlineStr">
        <f aca="false">IF(A926&lt;&gt;"",DEGREES(BH926),"")</f>
        <is>
          <t/>
        </is>
      </c>
      <c r="BJ926" s="8" t="inlineStr">
        <f aca="false">IF(A926&lt;&gt;"",IF(OR(V926&lt;&gt;0,W926&lt;&gt;0),ATAN2(V926,W926),0),"")</f>
        <is>
          <t/>
        </is>
      </c>
      <c r="BK926" s="8" t="inlineStr">
        <f aca="false">IF(A926&lt;&gt;"",DEGREES(BJ926),"")</f>
        <is>
          <t/>
        </is>
      </c>
      <c r="BL926" s="8" t="inlineStr">
        <f aca="false">IF(A926&lt;&gt;"",SQRT(SUMSQ(Y926:AA926)),"")</f>
        <is>
          <t/>
        </is>
      </c>
      <c r="BM926" s="8" t="inlineStr">
        <f aca="false">IF(A926&lt;&gt;"",IF(BL926&lt;&gt;0,ACOS(AA926/BL926),0),"")</f>
        <is>
          <t/>
        </is>
      </c>
      <c r="BN926" s="8" t="inlineStr">
        <f aca="false">IF(A926&lt;&gt;"",DEGREES(BM926),"")</f>
        <is>
          <t/>
        </is>
      </c>
      <c r="BO926" s="8" t="inlineStr">
        <f aca="false">IF(A926&lt;&gt;"",IF(OR(Y926&lt;&gt;0,Z926&lt;&gt;0),ATAN2(Y926,Z926),0),"")</f>
        <is>
          <t/>
        </is>
      </c>
      <c r="BP926" s="8" t="inlineStr">
        <f aca="false">IF(A926&lt;&gt;"",DEGREES(BO926),"")</f>
        <is>
          <t/>
        </is>
      </c>
      <c r="BQ926" s="8" t="inlineStr">
        <f aca="false">IF(A926&lt;&gt;"",SQRT(SUMSQ(AB926:AD926)),"")</f>
        <is>
          <t/>
        </is>
      </c>
      <c r="BR926" s="8" t="inlineStr">
        <f aca="false">IF(A926&lt;&gt;"",IF(BQ926&lt;&gt;0,ACOS(AD926/BQ926),0),"")</f>
        <is>
          <t/>
        </is>
      </c>
      <c r="BS926" s="8" t="inlineStr">
        <f aca="false">IF(A926&lt;&gt;"",DEGREES(BR926),"")</f>
        <is>
          <t/>
        </is>
      </c>
      <c r="BT926" s="8" t="inlineStr">
        <f aca="false">IF(A926&lt;&gt;"",IF(OR(AB926&lt;&gt;0,AC926&lt;&gt;0),ATAN2(AB926,AC926),0),"")</f>
        <is>
          <t/>
        </is>
      </c>
      <c r="BU926" s="8" t="inlineStr">
        <f aca="false">IF(A926&lt;&gt;"",DEGREES(BT926),"")</f>
        <is>
          <t/>
        </is>
      </c>
      <c r="BV926" s="8" t="inlineStr">
        <f aca="false">IF(A926&lt;&gt;"",SQRT(SUMSQ(AE926:AG926)),"")</f>
        <is>
          <t/>
        </is>
      </c>
      <c r="BW926" s="8" t="inlineStr">
        <f aca="false">IF(A926&lt;&gt;"",IF(BV926&lt;&gt;0,ACOS(AG926/BV926),0),"")</f>
        <is>
          <t/>
        </is>
      </c>
      <c r="BX926" s="8" t="inlineStr">
        <f aca="false">IF(A926&lt;&gt;"",DEGREES(BW926),"")</f>
        <is>
          <t/>
        </is>
      </c>
      <c r="BY926" s="8" t="inlineStr">
        <f aca="false">IF(A926&lt;&gt;"",IF(OR(AF926&lt;&gt;0,AG926&lt;&gt;0),ATAN2(AF926,AG926),0),"")</f>
        <is>
          <t/>
        </is>
      </c>
      <c r="BZ926" s="8" t="inlineStr">
        <f aca="false">IF(A926&lt;&gt;"",DEGREES(BY926),"")</f>
        <is>
          <t/>
        </is>
      </c>
      <c r="CA926" s="0" t="inlineStr">
        <f aca="false">IF(A926&lt;&gt;"",IF(AND(AI926&lt;Parameters!$B$11,AI926&gt;Parameters!$B$12,AN926&lt;Parameters!$B$11,AN926&gt;Parameters!$B$12,AS926&lt;Parameters!$B$11,AS926&gt;Parameters!$B$12,AX926&lt;Parameters!$B$11,AX926&gt;Parameters!$B$12,BC926&lt;Parameters!$B$11,BC926&gt;Parameters!$B$12,BM926&lt;Parameters!$B$11,BM926&gt;Parameters!$B$12,BR926&lt;Parameters!$B$11,BR926&gt;Parameters!$B$12,BW926&lt;Parameters!$B$11,BW926&gt;Parameters!$B$12),1,0),"")</f>
        <is>
          <t/>
        </is>
      </c>
      <c r="CB926" s="0" t="inlineStr">
        <f aca="false">IF(A926&lt;&gt;"",IF(OR(AI926&lt;Parameters!$B$12,AI926&gt;Parameters!$B$11),0,1),"")</f>
        <is>
          <t/>
        </is>
      </c>
      <c r="CC926" s="0" t="inlineStr">
        <f aca="false">IF(A926&lt;&gt;"",IF(OR(AN926&lt;Parameters!$B$12,AN926&gt;Parameters!$B$11),0,1),"")</f>
        <is>
          <t/>
        </is>
      </c>
      <c r="CD926" s="0" t="inlineStr">
        <f aca="false">IF(A926&lt;&gt;"",IF(OR(AS926&lt;Parameters!$B$12,AS926&gt;Parameters!$B$11),0,1),"")</f>
        <is>
          <t/>
        </is>
      </c>
      <c r="CE926" s="0" t="inlineStr">
        <f aca="false">IF(A926&lt;&gt;"",IF(OR(AX926&lt;Parameters!$B$12,AX926&gt;Parameters!$B$11),0,1),"")</f>
        <is>
          <t/>
        </is>
      </c>
      <c r="CF926" s="0" t="inlineStr">
        <f aca="false">IF(A926&lt;&gt;"",IF(OR(BC926&lt;Parameters!$B$12,BC926&gt;Parameters!$B$11),0,1),"")</f>
        <is>
          <t/>
        </is>
      </c>
      <c r="CG926" s="0" t="inlineStr">
        <f aca="false">IF(A926&lt;&gt;"",IF(OR(BH926&lt;Parameters!$B$12,BH926&gt;Parameters!$B$11),0,1),"")</f>
        <is>
          <t/>
        </is>
      </c>
      <c r="CH926" s="0" t="inlineStr">
        <f aca="false">IF(A926&lt;&gt;"",IF(OR(BM926&lt;Parameters!$B$12,BM926&gt;Parameters!$B$11),0,1),"")</f>
        <is>
          <t/>
        </is>
      </c>
      <c r="CI926" s="0" t="inlineStr">
        <f aca="false">IF(A926&lt;&gt;"",IF(OR(BR926&lt;Parameters!$B$12,BR926&gt;Parameters!$B$11),0,1),"")</f>
        <is>
          <t/>
        </is>
      </c>
      <c r="CJ926" s="0" t="inlineStr">
        <f aca="false">IF(A926&lt;&gt;"",IF(OR(BW926&lt;Parameters!$B$12,BW926&gt;Parameters!$B$11),0,1),"")</f>
        <is>
          <t/>
        </is>
      </c>
      <c r="CK926" s="26" t="inlineStr">
        <f aca="false">IF(A926&lt;&gt;"",SUM(CB926:CJ926)/9,"")</f>
        <is>
          <t/>
        </is>
      </c>
      <c r="CL926" s="0" t="inlineStr">
        <f aca="false">IF(A926&lt;&gt;"",CK926*9,"")</f>
        <is>
          <t/>
        </is>
      </c>
      <c r="CM926" s="8" t="inlineStr">
        <f aca="false">IF(A926&lt;&gt;"",TEXT(B926,CM$2)&amp;" "&amp;TEXT(A926,CM$2),"")</f>
        <is>
          <t/>
        </is>
      </c>
    </row>
    <row r="927" customFormat="false" ht="15" hidden="false" customHeight="false" outlineLevel="0" collapsed="false">
      <c r="A927" s="0" t="inlineStr">
        <f aca="false">IF(OR(B926&lt;Parameters!$K$12,A926&lt;Parameters!$K$12),IF(A926&lt;Parameters!$K$12,A926+1,0),"")</f>
        <is>
          <t/>
        </is>
      </c>
      <c r="B927" s="0" t="inlineStr">
        <f aca="false">IF(A927&lt;&gt;"",IF(A927=0,B926+1,B926),"")</f>
        <is>
          <t/>
        </is>
      </c>
      <c r="C927" s="24" t="inlineStr">
        <f aca="false">IF(A927&lt;&gt;"",-_phi*(A927+0.5),"")</f>
        <is>
          <t/>
        </is>
      </c>
      <c r="D927" s="8" t="inlineStr">
        <f aca="false">IF(A927&lt;&gt;"",DEGREES(C927),"")</f>
        <is>
          <t/>
        </is>
      </c>
      <c r="E927" s="24" t="inlineStr">
        <f aca="false">IF(A927&lt;&gt;"",_phi*(B927+0.5),"")</f>
        <is>
          <t/>
        </is>
      </c>
      <c r="F927" s="8" t="inlineStr">
        <f aca="false">IF(A927&lt;&gt;"",DEGREES(E927),"")</f>
        <is>
          <t/>
        </is>
      </c>
      <c r="G927" s="8" t="inlineStr">
        <f aca="false">IF(A927&lt;&gt;"",LOOKUP(A927,h!$A$3:$A$30,h!$D$3:$D$30),"")</f>
        <is>
          <t/>
        </is>
      </c>
      <c r="H927" s="8" t="inlineStr">
        <f aca="false">IF(A927&lt;&gt;"",LOOKUP(B927,h!$A$3:$A$30,h!$D$3:$D$30),"")</f>
        <is>
          <t/>
        </is>
      </c>
      <c r="I927" s="8" t="inlineStr">
        <f aca="false">IF(A927&lt;&gt;"",_zif,"")</f>
        <is>
          <t/>
        </is>
      </c>
      <c r="J927" s="8" t="inlineStr">
        <f aca="false">IF(A927&lt;&gt;"",$G927+'v1 Frame'!D$3*COS($C927)+'v1 Frame'!E$3*SIN($C927)*SIN($E927)+'v1 Frame'!F$3*SIN($C927)*COS($E927),"")</f>
        <is>
          <t/>
        </is>
      </c>
      <c r="K927" s="8" t="inlineStr">
        <f aca="false">IF(A927&lt;&gt;"",$H927+'v1 Frame'!E$3*COS($E927)-'v1 Frame'!F$3*SIN($E927),"")</f>
        <is>
          <t/>
        </is>
      </c>
      <c r="L927" s="8" t="inlineStr">
        <f aca="false">IF(A927&lt;&gt;"",$I927-'v1 Frame'!D$3*SIN($C927)+'v1 Frame'!E$3*COS($C927)*SIN($E927)+'v1 Frame'!F$3*COS($C927)*COS($E927),"")</f>
        <is>
          <t/>
        </is>
      </c>
      <c r="M927" s="8" t="inlineStr">
        <f aca="false">IF(A927&lt;&gt;"",$G927+'v1 Frame'!G$3*COS($C927)+'v1 Frame'!H$3*SIN($C927)*SIN($E927)+'v1 Frame'!I$3*SIN($C927)*COS($E927),"")</f>
        <is>
          <t/>
        </is>
      </c>
      <c r="N927" s="8" t="inlineStr">
        <f aca="false">IF(A927&lt;&gt;"",$H927+'v1 Frame'!H$3*COS($E927)-'v1 Frame'!I$3*SIN($E927),"")</f>
        <is>
          <t/>
        </is>
      </c>
      <c r="O927" s="8" t="inlineStr">
        <f aca="false">IF(A927&lt;&gt;"",$I927-'v1 Frame'!G$3*SIN($C927)+'v1 Frame'!H$3*COS($C927)*SIN($E927)+'v1 Frame'!I$3*COS($C927)*COS($E927),"")</f>
        <is>
          <t/>
        </is>
      </c>
      <c r="P927" s="8" t="inlineStr">
        <f aca="false">IF(A927&lt;&gt;"",$G927+'v1 Frame'!J$3*COS($C927)+'v1 Frame'!K$3*SIN($C927)*SIN($E927)+'v1 Frame'!L$3*SIN($C927)*COS($E927),"")</f>
        <is>
          <t/>
        </is>
      </c>
      <c r="Q927" s="8" t="inlineStr">
        <f aca="false">IF(A927&lt;&gt;"",$H927+'v1 Frame'!K$3*COS($E927)-'v1 Frame'!L$3*SIN($E927),"")</f>
        <is>
          <t/>
        </is>
      </c>
      <c r="R927" s="8" t="inlineStr">
        <f aca="false">IF(A927&lt;&gt;"",$I927-'v1 Frame'!J$3*SIN($C927)+'v1 Frame'!K$3*COS($C927)*SIN($E927)+'v1 Frame'!L$3*COS($C927)*COS($E927),"")</f>
        <is>
          <t/>
        </is>
      </c>
      <c r="S927" s="8" t="inlineStr">
        <f aca="false">IF(A927&lt;&gt;"",$G927+'v1 Frame'!M$3*COS($C927)+'v1 Frame'!N$3*SIN($C927)*SIN($E927)+'v1 Frame'!O$3*SIN($C927)*COS($E927),"")</f>
        <is>
          <t/>
        </is>
      </c>
      <c r="T927" s="8" t="inlineStr">
        <f aca="false">IF(A927&lt;&gt;"",$H927+'v1 Frame'!N$3*COS($E927)-'v1 Frame'!O$3*SIN($E927),"")</f>
        <is>
          <t/>
        </is>
      </c>
      <c r="U927" s="8" t="inlineStr">
        <f aca="false">IF(A927&lt;&gt;"",$I927-'v1 Frame'!M$3*SIN($C927)+'v1 Frame'!N$3*COS($C927)*SIN($E927)+'v1 Frame'!O$3*COS($C927)*COS($E927),"")</f>
        <is>
          <t/>
        </is>
      </c>
      <c r="V927" s="8" t="inlineStr">
        <f aca="false">IF(A927&lt;&gt;"",$G927+'v1 Frame'!P$3*COS($C927)+'v1 Frame'!Q$3*SIN($C927)*SIN($E927)+'v1 Frame'!R$3*SIN($C927)*COS($E927),"")</f>
        <is>
          <t/>
        </is>
      </c>
      <c r="W927" s="8" t="inlineStr">
        <f aca="false">IF(A927&lt;&gt;"",$H927+'v1 Frame'!Q$3*COS($E927)-'v1 Frame'!R$3*SIN($E927),"")</f>
        <is>
          <t/>
        </is>
      </c>
      <c r="X927" s="8" t="inlineStr">
        <f aca="false">IF(A927&lt;&gt;"",$I927-'v1 Frame'!P$3*SIN($C927)+'v1 Frame'!Q$3*COS($C927)*SIN($E927)+'v1 Frame'!R$3*COS($C927)*COS($E927),"")</f>
        <is>
          <t/>
        </is>
      </c>
      <c r="Y927" s="8" t="inlineStr">
        <f aca="false">IF(A927&lt;&gt;"",$G927+'v1 Frame'!S$3*COS($C927)+'v1 Frame'!T$3*SIN($C927)*SIN($E927)+'v1 Frame'!U$3*SIN($C927)*COS($E927),"")</f>
        <is>
          <t/>
        </is>
      </c>
      <c r="Z927" s="8" t="inlineStr">
        <f aca="false">IF(A927&lt;&gt;"",$H927+'v1 Frame'!T$3*COS($E927)-'v1 Frame'!U$3*SIN($E927),"")</f>
        <is>
          <t/>
        </is>
      </c>
      <c r="AA927" s="8" t="inlineStr">
        <f aca="false">IF(A927&lt;&gt;"",$I927-'v1 Frame'!S$3*SIN($C927)+'v1 Frame'!T$3*COS($C927)*SIN($E927)+'v1 Frame'!U$3*COS($C927)*COS($E927),"")</f>
        <is>
          <t/>
        </is>
      </c>
      <c r="AB927" s="8" t="inlineStr">
        <f aca="false">IF(A927&lt;&gt;"",$G927+'v1 Frame'!V$3*COS($C927)+'v1 Frame'!W$3*SIN($C927)*SIN($E927)+'v1 Frame'!X$3*SIN($C927)*COS($E927),"")</f>
        <is>
          <t/>
        </is>
      </c>
      <c r="AC927" s="8" t="inlineStr">
        <f aca="false">IF(A927&lt;&gt;"",$H927+'v1 Frame'!W$3*COS($E927)-'v1 Frame'!X$3*SIN($E927),"")</f>
        <is>
          <t/>
        </is>
      </c>
      <c r="AD927" s="8" t="inlineStr">
        <f aca="false">IF(A927&lt;&gt;"",$I927-'v1 Frame'!V$3*SIN($C927)+'v1 Frame'!W$3*COS($C927)*SIN($E927)+'v1 Frame'!X$3*COS($C927)*COS($E927),"")</f>
        <is>
          <t/>
        </is>
      </c>
      <c r="AE927" s="25" t="inlineStr">
        <f aca="false">IF(A927&lt;&gt;"",$G927+'v1 Frame'!Y$3*COS($C927)+'v1 Frame'!Z$3*SIN($C927)*SIN($E927)+'v1 Frame'!AA$3*SIN($C927)*COS($E927),"")</f>
        <is>
          <t/>
        </is>
      </c>
      <c r="AF927" s="25" t="inlineStr">
        <f aca="false">IF(A927&lt;&gt;"",$H927+'v1 Frame'!Z$3*COS($E927)-'v1 Frame'!AA$3*SIN($E927),"")</f>
        <is>
          <t/>
        </is>
      </c>
      <c r="AG927" s="25" t="inlineStr">
        <f aca="false">IF(A927&lt;&gt;"",$I927-'v1 Frame'!Y$3*SIN($C927)+'v1 Frame'!Z$3*COS($C927)*SIN($E927)+'v1 Frame'!AA$3*COS($C927)*COS($E927),"")</f>
        <is>
          <t/>
        </is>
      </c>
      <c r="AH927" s="8" t="inlineStr">
        <f aca="false">IF(A927&lt;&gt;"",SQRT(SUMSQ(G927:I927)),"")</f>
        <is>
          <t/>
        </is>
      </c>
      <c r="AI927" s="8" t="inlineStr">
        <f aca="false">IF(A927&lt;&gt;"",IF(AH927&lt;&gt;0,ACOS(I927/AH927),0),"")</f>
        <is>
          <t/>
        </is>
      </c>
      <c r="AJ927" s="8" t="inlineStr">
        <f aca="false">IF(A927&lt;&gt;"",DEGREES(AI927),"")</f>
        <is>
          <t/>
        </is>
      </c>
      <c r="AK927" s="8" t="inlineStr">
        <f aca="false">IF(A927&lt;&gt;"",IF(OR(G927&lt;&gt;0,H927&lt;&gt;0),ATAN2(G927,H927),0),"")</f>
        <is>
          <t/>
        </is>
      </c>
      <c r="AL927" s="8" t="inlineStr">
        <f aca="false">IF(A927&lt;&gt;"",DEGREES(AK927),"")</f>
        <is>
          <t/>
        </is>
      </c>
      <c r="AM927" s="8" t="inlineStr">
        <f aca="false">IF(A927&lt;&gt;"",SQRT(SUMSQ(J927:L927)),"")</f>
        <is>
          <t/>
        </is>
      </c>
      <c r="AN927" s="8" t="inlineStr">
        <f aca="false">IF(A927&lt;&gt;"",IF(AM927&lt;&gt;0,ACOS(L927/AM927),0),"")</f>
        <is>
          <t/>
        </is>
      </c>
      <c r="AO927" s="8" t="inlineStr">
        <f aca="false">IF(A927&lt;&gt;"",DEGREES(AN927),"")</f>
        <is>
          <t/>
        </is>
      </c>
      <c r="AP927" s="8" t="inlineStr">
        <f aca="false">IF(A927&lt;&gt;"",IF(OR(J927&lt;&gt;0,K927&lt;&gt;0),ATAN2(J927,K927),0),"")</f>
        <is>
          <t/>
        </is>
      </c>
      <c r="AQ927" s="8" t="inlineStr">
        <f aca="false">IF(A927&lt;&gt;"",DEGREES(AP927),"")</f>
        <is>
          <t/>
        </is>
      </c>
      <c r="AR927" s="8" t="inlineStr">
        <f aca="false">IF(A927&lt;&gt;"",SQRT(SUMSQ(M927:O927)),"")</f>
        <is>
          <t/>
        </is>
      </c>
      <c r="AS927" s="8" t="inlineStr">
        <f aca="false">IF(A927&lt;&gt;"",IF(AR927&lt;&gt;0,ACOS(O927/AR927),0),"")</f>
        <is>
          <t/>
        </is>
      </c>
      <c r="AT927" s="8" t="inlineStr">
        <f aca="false">IF(A927&lt;&gt;"",DEGREES(AS927),"")</f>
        <is>
          <t/>
        </is>
      </c>
      <c r="AU927" s="8" t="inlineStr">
        <f aca="false">IF(A927&lt;&gt;"",IF(OR(M927&lt;&gt;0,N927&lt;&gt;0),ATAN2(M927,N927),0),"")</f>
        <is>
          <t/>
        </is>
      </c>
      <c r="AV927" s="8" t="inlineStr">
        <f aca="false">IF(A927&lt;&gt;"",DEGREES(AU927),"")</f>
        <is>
          <t/>
        </is>
      </c>
      <c r="AW927" s="8" t="inlineStr">
        <f aca="false">IF(A927&lt;&gt;"",SQRT(SUMSQ(P927:R927)),"")</f>
        <is>
          <t/>
        </is>
      </c>
      <c r="AX927" s="8" t="inlineStr">
        <f aca="false">IF(A927&lt;&gt;"",IF(AW927&lt;&gt;0,ACOS(R927/AW927),0),"")</f>
        <is>
          <t/>
        </is>
      </c>
      <c r="AY927" s="8" t="inlineStr">
        <f aca="false">IF(A927&lt;&gt;"",DEGREES(AX927),"")</f>
        <is>
          <t/>
        </is>
      </c>
      <c r="AZ927" s="8" t="inlineStr">
        <f aca="false">IF(A927&lt;&gt;"",IF(OR(P927&lt;&gt;0,Q927&lt;&gt;0),ATAN2(P927,Q927),0),"")</f>
        <is>
          <t/>
        </is>
      </c>
      <c r="BA927" s="8" t="inlineStr">
        <f aca="false">IF(A927&lt;&gt;"",DEGREES(AZ927),"")</f>
        <is>
          <t/>
        </is>
      </c>
      <c r="BB927" s="8" t="inlineStr">
        <f aca="false">IF(A927&lt;&gt;"",SQRT(SUMSQ(S927:U927)),"")</f>
        <is>
          <t/>
        </is>
      </c>
      <c r="BC927" s="8" t="inlineStr">
        <f aca="false">IF(A927&lt;&gt;"",IF(BB927&lt;&gt;0,ACOS(U927/BB927),0),"")</f>
        <is>
          <t/>
        </is>
      </c>
      <c r="BD927" s="8" t="inlineStr">
        <f aca="false">IF(A927&lt;&gt;"",DEGREES(BC927),"")</f>
        <is>
          <t/>
        </is>
      </c>
      <c r="BE927" s="8" t="inlineStr">
        <f aca="false">IF(A927&lt;&gt;"",IF(OR(S927&lt;&gt;0,T927&lt;&gt;0),ATAN2(S927,T927),0),"")</f>
        <is>
          <t/>
        </is>
      </c>
      <c r="BF927" s="8" t="inlineStr">
        <f aca="false">IF(A927&lt;&gt;"",DEGREES(BE927),"")</f>
        <is>
          <t/>
        </is>
      </c>
      <c r="BG927" s="8" t="inlineStr">
        <f aca="false">IF(A927&lt;&gt;"",SQRT(SUMSQ(V927:X927)),"")</f>
        <is>
          <t/>
        </is>
      </c>
      <c r="BH927" s="8" t="inlineStr">
        <f aca="false">IF(A927&lt;&gt;"",IF(BG927&lt;&gt;0,ACOS(X927/BG927),0),"")</f>
        <is>
          <t/>
        </is>
      </c>
      <c r="BI927" s="8" t="inlineStr">
        <f aca="false">IF(A927&lt;&gt;"",DEGREES(BH927),"")</f>
        <is>
          <t/>
        </is>
      </c>
      <c r="BJ927" s="8" t="inlineStr">
        <f aca="false">IF(A927&lt;&gt;"",IF(OR(V927&lt;&gt;0,W927&lt;&gt;0),ATAN2(V927,W927),0),"")</f>
        <is>
          <t/>
        </is>
      </c>
      <c r="BK927" s="8" t="inlineStr">
        <f aca="false">IF(A927&lt;&gt;"",DEGREES(BJ927),"")</f>
        <is>
          <t/>
        </is>
      </c>
      <c r="BL927" s="8" t="inlineStr">
        <f aca="false">IF(A927&lt;&gt;"",SQRT(SUMSQ(Y927:AA927)),"")</f>
        <is>
          <t/>
        </is>
      </c>
      <c r="BM927" s="8" t="inlineStr">
        <f aca="false">IF(A927&lt;&gt;"",IF(BL927&lt;&gt;0,ACOS(AA927/BL927),0),"")</f>
        <is>
          <t/>
        </is>
      </c>
      <c r="BN927" s="8" t="inlineStr">
        <f aca="false">IF(A927&lt;&gt;"",DEGREES(BM927),"")</f>
        <is>
          <t/>
        </is>
      </c>
      <c r="BO927" s="8" t="inlineStr">
        <f aca="false">IF(A927&lt;&gt;"",IF(OR(Y927&lt;&gt;0,Z927&lt;&gt;0),ATAN2(Y927,Z927),0),"")</f>
        <is>
          <t/>
        </is>
      </c>
      <c r="BP927" s="8" t="inlineStr">
        <f aca="false">IF(A927&lt;&gt;"",DEGREES(BO927),"")</f>
        <is>
          <t/>
        </is>
      </c>
      <c r="BQ927" s="8" t="inlineStr">
        <f aca="false">IF(A927&lt;&gt;"",SQRT(SUMSQ(AB927:AD927)),"")</f>
        <is>
          <t/>
        </is>
      </c>
      <c r="BR927" s="8" t="inlineStr">
        <f aca="false">IF(A927&lt;&gt;"",IF(BQ927&lt;&gt;0,ACOS(AD927/BQ927),0),"")</f>
        <is>
          <t/>
        </is>
      </c>
      <c r="BS927" s="8" t="inlineStr">
        <f aca="false">IF(A927&lt;&gt;"",DEGREES(BR927),"")</f>
        <is>
          <t/>
        </is>
      </c>
      <c r="BT927" s="8" t="inlineStr">
        <f aca="false">IF(A927&lt;&gt;"",IF(OR(AB927&lt;&gt;0,AC927&lt;&gt;0),ATAN2(AB927,AC927),0),"")</f>
        <is>
          <t/>
        </is>
      </c>
      <c r="BU927" s="8" t="inlineStr">
        <f aca="false">IF(A927&lt;&gt;"",DEGREES(BT927),"")</f>
        <is>
          <t/>
        </is>
      </c>
      <c r="BV927" s="8" t="inlineStr">
        <f aca="false">IF(A927&lt;&gt;"",SQRT(SUMSQ(AE927:AG927)),"")</f>
        <is>
          <t/>
        </is>
      </c>
      <c r="BW927" s="8" t="inlineStr">
        <f aca="false">IF(A927&lt;&gt;"",IF(BV927&lt;&gt;0,ACOS(AG927/BV927),0),"")</f>
        <is>
          <t/>
        </is>
      </c>
      <c r="BX927" s="8" t="inlineStr">
        <f aca="false">IF(A927&lt;&gt;"",DEGREES(BW927),"")</f>
        <is>
          <t/>
        </is>
      </c>
      <c r="BY927" s="8" t="inlineStr">
        <f aca="false">IF(A927&lt;&gt;"",IF(OR(AF927&lt;&gt;0,AG927&lt;&gt;0),ATAN2(AF927,AG927),0),"")</f>
        <is>
          <t/>
        </is>
      </c>
      <c r="BZ927" s="8" t="inlineStr">
        <f aca="false">IF(A927&lt;&gt;"",DEGREES(BY927),"")</f>
        <is>
          <t/>
        </is>
      </c>
      <c r="CA927" s="0" t="inlineStr">
        <f aca="false">IF(A927&lt;&gt;"",IF(AND(AI927&lt;Parameters!$B$11,AI927&gt;Parameters!$B$12,AN927&lt;Parameters!$B$11,AN927&gt;Parameters!$B$12,AS927&lt;Parameters!$B$11,AS927&gt;Parameters!$B$12,AX927&lt;Parameters!$B$11,AX927&gt;Parameters!$B$12,BC927&lt;Parameters!$B$11,BC927&gt;Parameters!$B$12,BM927&lt;Parameters!$B$11,BM927&gt;Parameters!$B$12,BR927&lt;Parameters!$B$11,BR927&gt;Parameters!$B$12,BW927&lt;Parameters!$B$11,BW927&gt;Parameters!$B$12),1,0),"")</f>
        <is>
          <t/>
        </is>
      </c>
      <c r="CB927" s="0" t="inlineStr">
        <f aca="false">IF(A927&lt;&gt;"",IF(OR(AI927&lt;Parameters!$B$12,AI927&gt;Parameters!$B$11),0,1),"")</f>
        <is>
          <t/>
        </is>
      </c>
      <c r="CC927" s="0" t="inlineStr">
        <f aca="false">IF(A927&lt;&gt;"",IF(OR(AN927&lt;Parameters!$B$12,AN927&gt;Parameters!$B$11),0,1),"")</f>
        <is>
          <t/>
        </is>
      </c>
      <c r="CD927" s="0" t="inlineStr">
        <f aca="false">IF(A927&lt;&gt;"",IF(OR(AS927&lt;Parameters!$B$12,AS927&gt;Parameters!$B$11),0,1),"")</f>
        <is>
          <t/>
        </is>
      </c>
      <c r="CE927" s="0" t="inlineStr">
        <f aca="false">IF(A927&lt;&gt;"",IF(OR(AX927&lt;Parameters!$B$12,AX927&gt;Parameters!$B$11),0,1),"")</f>
        <is>
          <t/>
        </is>
      </c>
      <c r="CF927" s="0" t="inlineStr">
        <f aca="false">IF(A927&lt;&gt;"",IF(OR(BC927&lt;Parameters!$B$12,BC927&gt;Parameters!$B$11),0,1),"")</f>
        <is>
          <t/>
        </is>
      </c>
      <c r="CG927" s="0" t="inlineStr">
        <f aca="false">IF(A927&lt;&gt;"",IF(OR(BH927&lt;Parameters!$B$12,BH927&gt;Parameters!$B$11),0,1),"")</f>
        <is>
          <t/>
        </is>
      </c>
      <c r="CH927" s="0" t="inlineStr">
        <f aca="false">IF(A927&lt;&gt;"",IF(OR(BM927&lt;Parameters!$B$12,BM927&gt;Parameters!$B$11),0,1),"")</f>
        <is>
          <t/>
        </is>
      </c>
      <c r="CI927" s="0" t="inlineStr">
        <f aca="false">IF(A927&lt;&gt;"",IF(OR(BR927&lt;Parameters!$B$12,BR927&gt;Parameters!$B$11),0,1),"")</f>
        <is>
          <t/>
        </is>
      </c>
      <c r="CJ927" s="0" t="inlineStr">
        <f aca="false">IF(A927&lt;&gt;"",IF(OR(BW927&lt;Parameters!$B$12,BW927&gt;Parameters!$B$11),0,1),"")</f>
        <is>
          <t/>
        </is>
      </c>
      <c r="CK927" s="26" t="inlineStr">
        <f aca="false">IF(A927&lt;&gt;"",SUM(CB927:CJ927)/9,"")</f>
        <is>
          <t/>
        </is>
      </c>
      <c r="CL927" s="0" t="inlineStr">
        <f aca="false">IF(A927&lt;&gt;"",CK927*9,"")</f>
        <is>
          <t/>
        </is>
      </c>
      <c r="CM927" s="8" t="inlineStr">
        <f aca="false">IF(A927&lt;&gt;"",TEXT(B927,CM$2)&amp;" "&amp;TEXT(A927,CM$2),"")</f>
        <is>
          <t/>
        </is>
      </c>
    </row>
    <row r="928" customFormat="false" ht="15" hidden="false" customHeight="false" outlineLevel="0" collapsed="false">
      <c r="A928" s="0" t="inlineStr">
        <f aca="false">IF(OR(B927&lt;Parameters!$K$12,A927&lt;Parameters!$K$12),IF(A927&lt;Parameters!$K$12,A927+1,0),"")</f>
        <is>
          <t/>
        </is>
      </c>
      <c r="B928" s="0" t="inlineStr">
        <f aca="false">IF(A928&lt;&gt;"",IF(A928=0,B927+1,B927),"")</f>
        <is>
          <t/>
        </is>
      </c>
      <c r="C928" s="24" t="inlineStr">
        <f aca="false">IF(A928&lt;&gt;"",-_phi*(A928+0.5),"")</f>
        <is>
          <t/>
        </is>
      </c>
      <c r="D928" s="8" t="inlineStr">
        <f aca="false">IF(A928&lt;&gt;"",DEGREES(C928),"")</f>
        <is>
          <t/>
        </is>
      </c>
      <c r="E928" s="24" t="inlineStr">
        <f aca="false">IF(A928&lt;&gt;"",_phi*(B928+0.5),"")</f>
        <is>
          <t/>
        </is>
      </c>
      <c r="F928" s="8" t="inlineStr">
        <f aca="false">IF(A928&lt;&gt;"",DEGREES(E928),"")</f>
        <is>
          <t/>
        </is>
      </c>
      <c r="G928" s="8" t="inlineStr">
        <f aca="false">IF(A928&lt;&gt;"",LOOKUP(A928,h!$A$3:$A$30,h!$D$3:$D$30),"")</f>
        <is>
          <t/>
        </is>
      </c>
      <c r="H928" s="8" t="inlineStr">
        <f aca="false">IF(A928&lt;&gt;"",LOOKUP(B928,h!$A$3:$A$30,h!$D$3:$D$30),"")</f>
        <is>
          <t/>
        </is>
      </c>
      <c r="I928" s="8" t="inlineStr">
        <f aca="false">IF(A928&lt;&gt;"",_zif,"")</f>
        <is>
          <t/>
        </is>
      </c>
      <c r="J928" s="8" t="inlineStr">
        <f aca="false">IF(A928&lt;&gt;"",$G928+'v1 Frame'!D$3*COS($C928)+'v1 Frame'!E$3*SIN($C928)*SIN($E928)+'v1 Frame'!F$3*SIN($C928)*COS($E928),"")</f>
        <is>
          <t/>
        </is>
      </c>
      <c r="K928" s="8" t="inlineStr">
        <f aca="false">IF(A928&lt;&gt;"",$H928+'v1 Frame'!E$3*COS($E928)-'v1 Frame'!F$3*SIN($E928),"")</f>
        <is>
          <t/>
        </is>
      </c>
      <c r="L928" s="8" t="inlineStr">
        <f aca="false">IF(A928&lt;&gt;"",$I928-'v1 Frame'!D$3*SIN($C928)+'v1 Frame'!E$3*COS($C928)*SIN($E928)+'v1 Frame'!F$3*COS($C928)*COS($E928),"")</f>
        <is>
          <t/>
        </is>
      </c>
      <c r="M928" s="8" t="inlineStr">
        <f aca="false">IF(A928&lt;&gt;"",$G928+'v1 Frame'!G$3*COS($C928)+'v1 Frame'!H$3*SIN($C928)*SIN($E928)+'v1 Frame'!I$3*SIN($C928)*COS($E928),"")</f>
        <is>
          <t/>
        </is>
      </c>
      <c r="N928" s="8" t="inlineStr">
        <f aca="false">IF(A928&lt;&gt;"",$H928+'v1 Frame'!H$3*COS($E928)-'v1 Frame'!I$3*SIN($E928),"")</f>
        <is>
          <t/>
        </is>
      </c>
      <c r="O928" s="8" t="inlineStr">
        <f aca="false">IF(A928&lt;&gt;"",$I928-'v1 Frame'!G$3*SIN($C928)+'v1 Frame'!H$3*COS($C928)*SIN($E928)+'v1 Frame'!I$3*COS($C928)*COS($E928),"")</f>
        <is>
          <t/>
        </is>
      </c>
      <c r="P928" s="8" t="inlineStr">
        <f aca="false">IF(A928&lt;&gt;"",$G928+'v1 Frame'!J$3*COS($C928)+'v1 Frame'!K$3*SIN($C928)*SIN($E928)+'v1 Frame'!L$3*SIN($C928)*COS($E928),"")</f>
        <is>
          <t/>
        </is>
      </c>
      <c r="Q928" s="8" t="inlineStr">
        <f aca="false">IF(A928&lt;&gt;"",$H928+'v1 Frame'!K$3*COS($E928)-'v1 Frame'!L$3*SIN($E928),"")</f>
        <is>
          <t/>
        </is>
      </c>
      <c r="R928" s="8" t="inlineStr">
        <f aca="false">IF(A928&lt;&gt;"",$I928-'v1 Frame'!J$3*SIN($C928)+'v1 Frame'!K$3*COS($C928)*SIN($E928)+'v1 Frame'!L$3*COS($C928)*COS($E928),"")</f>
        <is>
          <t/>
        </is>
      </c>
      <c r="S928" s="8" t="inlineStr">
        <f aca="false">IF(A928&lt;&gt;"",$G928+'v1 Frame'!M$3*COS($C928)+'v1 Frame'!N$3*SIN($C928)*SIN($E928)+'v1 Frame'!O$3*SIN($C928)*COS($E928),"")</f>
        <is>
          <t/>
        </is>
      </c>
      <c r="T928" s="8" t="inlineStr">
        <f aca="false">IF(A928&lt;&gt;"",$H928+'v1 Frame'!N$3*COS($E928)-'v1 Frame'!O$3*SIN($E928),"")</f>
        <is>
          <t/>
        </is>
      </c>
      <c r="U928" s="8" t="inlineStr">
        <f aca="false">IF(A928&lt;&gt;"",$I928-'v1 Frame'!M$3*SIN($C928)+'v1 Frame'!N$3*COS($C928)*SIN($E928)+'v1 Frame'!O$3*COS($C928)*COS($E928),"")</f>
        <is>
          <t/>
        </is>
      </c>
      <c r="V928" s="8" t="inlineStr">
        <f aca="false">IF(A928&lt;&gt;"",$G928+'v1 Frame'!P$3*COS($C928)+'v1 Frame'!Q$3*SIN($C928)*SIN($E928)+'v1 Frame'!R$3*SIN($C928)*COS($E928),"")</f>
        <is>
          <t/>
        </is>
      </c>
      <c r="W928" s="8" t="inlineStr">
        <f aca="false">IF(A928&lt;&gt;"",$H928+'v1 Frame'!Q$3*COS($E928)-'v1 Frame'!R$3*SIN($E928),"")</f>
        <is>
          <t/>
        </is>
      </c>
      <c r="X928" s="8" t="inlineStr">
        <f aca="false">IF(A928&lt;&gt;"",$I928-'v1 Frame'!P$3*SIN($C928)+'v1 Frame'!Q$3*COS($C928)*SIN($E928)+'v1 Frame'!R$3*COS($C928)*COS($E928),"")</f>
        <is>
          <t/>
        </is>
      </c>
      <c r="Y928" s="8" t="inlineStr">
        <f aca="false">IF(A928&lt;&gt;"",$G928+'v1 Frame'!S$3*COS($C928)+'v1 Frame'!T$3*SIN($C928)*SIN($E928)+'v1 Frame'!U$3*SIN($C928)*COS($E928),"")</f>
        <is>
          <t/>
        </is>
      </c>
      <c r="Z928" s="8" t="inlineStr">
        <f aca="false">IF(A928&lt;&gt;"",$H928+'v1 Frame'!T$3*COS($E928)-'v1 Frame'!U$3*SIN($E928),"")</f>
        <is>
          <t/>
        </is>
      </c>
      <c r="AA928" s="8" t="inlineStr">
        <f aca="false">IF(A928&lt;&gt;"",$I928-'v1 Frame'!S$3*SIN($C928)+'v1 Frame'!T$3*COS($C928)*SIN($E928)+'v1 Frame'!U$3*COS($C928)*COS($E928),"")</f>
        <is>
          <t/>
        </is>
      </c>
      <c r="AB928" s="8" t="inlineStr">
        <f aca="false">IF(A928&lt;&gt;"",$G928+'v1 Frame'!V$3*COS($C928)+'v1 Frame'!W$3*SIN($C928)*SIN($E928)+'v1 Frame'!X$3*SIN($C928)*COS($E928),"")</f>
        <is>
          <t/>
        </is>
      </c>
      <c r="AC928" s="8" t="inlineStr">
        <f aca="false">IF(A928&lt;&gt;"",$H928+'v1 Frame'!W$3*COS($E928)-'v1 Frame'!X$3*SIN($E928),"")</f>
        <is>
          <t/>
        </is>
      </c>
      <c r="AD928" s="8" t="inlineStr">
        <f aca="false">IF(A928&lt;&gt;"",$I928-'v1 Frame'!V$3*SIN($C928)+'v1 Frame'!W$3*COS($C928)*SIN($E928)+'v1 Frame'!X$3*COS($C928)*COS($E928),"")</f>
        <is>
          <t/>
        </is>
      </c>
      <c r="AE928" s="25" t="inlineStr">
        <f aca="false">IF(A928&lt;&gt;"",$G928+'v1 Frame'!Y$3*COS($C928)+'v1 Frame'!Z$3*SIN($C928)*SIN($E928)+'v1 Frame'!AA$3*SIN($C928)*COS($E928),"")</f>
        <is>
          <t/>
        </is>
      </c>
      <c r="AF928" s="25" t="inlineStr">
        <f aca="false">IF(A928&lt;&gt;"",$H928+'v1 Frame'!Z$3*COS($E928)-'v1 Frame'!AA$3*SIN($E928),"")</f>
        <is>
          <t/>
        </is>
      </c>
      <c r="AG928" s="25" t="inlineStr">
        <f aca="false">IF(A928&lt;&gt;"",$I928-'v1 Frame'!Y$3*SIN($C928)+'v1 Frame'!Z$3*COS($C928)*SIN($E928)+'v1 Frame'!AA$3*COS($C928)*COS($E928),"")</f>
        <is>
          <t/>
        </is>
      </c>
      <c r="AH928" s="8" t="inlineStr">
        <f aca="false">IF(A928&lt;&gt;"",SQRT(SUMSQ(G928:I928)),"")</f>
        <is>
          <t/>
        </is>
      </c>
      <c r="AI928" s="8" t="inlineStr">
        <f aca="false">IF(A928&lt;&gt;"",IF(AH928&lt;&gt;0,ACOS(I928/AH928),0),"")</f>
        <is>
          <t/>
        </is>
      </c>
      <c r="AJ928" s="8" t="inlineStr">
        <f aca="false">IF(A928&lt;&gt;"",DEGREES(AI928),"")</f>
        <is>
          <t/>
        </is>
      </c>
      <c r="AK928" s="8" t="inlineStr">
        <f aca="false">IF(A928&lt;&gt;"",IF(OR(G928&lt;&gt;0,H928&lt;&gt;0),ATAN2(G928,H928),0),"")</f>
        <is>
          <t/>
        </is>
      </c>
      <c r="AL928" s="8" t="inlineStr">
        <f aca="false">IF(A928&lt;&gt;"",DEGREES(AK928),"")</f>
        <is>
          <t/>
        </is>
      </c>
      <c r="AM928" s="8" t="inlineStr">
        <f aca="false">IF(A928&lt;&gt;"",SQRT(SUMSQ(J928:L928)),"")</f>
        <is>
          <t/>
        </is>
      </c>
      <c r="AN928" s="8" t="inlineStr">
        <f aca="false">IF(A928&lt;&gt;"",IF(AM928&lt;&gt;0,ACOS(L928/AM928),0),"")</f>
        <is>
          <t/>
        </is>
      </c>
      <c r="AO928" s="8" t="inlineStr">
        <f aca="false">IF(A928&lt;&gt;"",DEGREES(AN928),"")</f>
        <is>
          <t/>
        </is>
      </c>
      <c r="AP928" s="8" t="inlineStr">
        <f aca="false">IF(A928&lt;&gt;"",IF(OR(J928&lt;&gt;0,K928&lt;&gt;0),ATAN2(J928,K928),0),"")</f>
        <is>
          <t/>
        </is>
      </c>
      <c r="AQ928" s="8" t="inlineStr">
        <f aca="false">IF(A928&lt;&gt;"",DEGREES(AP928),"")</f>
        <is>
          <t/>
        </is>
      </c>
      <c r="AR928" s="8" t="inlineStr">
        <f aca="false">IF(A928&lt;&gt;"",SQRT(SUMSQ(M928:O928)),"")</f>
        <is>
          <t/>
        </is>
      </c>
      <c r="AS928" s="8" t="inlineStr">
        <f aca="false">IF(A928&lt;&gt;"",IF(AR928&lt;&gt;0,ACOS(O928/AR928),0),"")</f>
        <is>
          <t/>
        </is>
      </c>
      <c r="AT928" s="8" t="inlineStr">
        <f aca="false">IF(A928&lt;&gt;"",DEGREES(AS928),"")</f>
        <is>
          <t/>
        </is>
      </c>
      <c r="AU928" s="8" t="inlineStr">
        <f aca="false">IF(A928&lt;&gt;"",IF(OR(M928&lt;&gt;0,N928&lt;&gt;0),ATAN2(M928,N928),0),"")</f>
        <is>
          <t/>
        </is>
      </c>
      <c r="AV928" s="8" t="inlineStr">
        <f aca="false">IF(A928&lt;&gt;"",DEGREES(AU928),"")</f>
        <is>
          <t/>
        </is>
      </c>
      <c r="AW928" s="8" t="inlineStr">
        <f aca="false">IF(A928&lt;&gt;"",SQRT(SUMSQ(P928:R928)),"")</f>
        <is>
          <t/>
        </is>
      </c>
      <c r="AX928" s="8" t="inlineStr">
        <f aca="false">IF(A928&lt;&gt;"",IF(AW928&lt;&gt;0,ACOS(R928/AW928),0),"")</f>
        <is>
          <t/>
        </is>
      </c>
      <c r="AY928" s="8" t="inlineStr">
        <f aca="false">IF(A928&lt;&gt;"",DEGREES(AX928),"")</f>
        <is>
          <t/>
        </is>
      </c>
      <c r="AZ928" s="8" t="inlineStr">
        <f aca="false">IF(A928&lt;&gt;"",IF(OR(P928&lt;&gt;0,Q928&lt;&gt;0),ATAN2(P928,Q928),0),"")</f>
        <is>
          <t/>
        </is>
      </c>
      <c r="BA928" s="8" t="inlineStr">
        <f aca="false">IF(A928&lt;&gt;"",DEGREES(AZ928),"")</f>
        <is>
          <t/>
        </is>
      </c>
      <c r="BB928" s="8" t="inlineStr">
        <f aca="false">IF(A928&lt;&gt;"",SQRT(SUMSQ(S928:U928)),"")</f>
        <is>
          <t/>
        </is>
      </c>
      <c r="BC928" s="8" t="inlineStr">
        <f aca="false">IF(A928&lt;&gt;"",IF(BB928&lt;&gt;0,ACOS(U928/BB928),0),"")</f>
        <is>
          <t/>
        </is>
      </c>
      <c r="BD928" s="8" t="inlineStr">
        <f aca="false">IF(A928&lt;&gt;"",DEGREES(BC928),"")</f>
        <is>
          <t/>
        </is>
      </c>
      <c r="BE928" s="8" t="inlineStr">
        <f aca="false">IF(A928&lt;&gt;"",IF(OR(S928&lt;&gt;0,T928&lt;&gt;0),ATAN2(S928,T928),0),"")</f>
        <is>
          <t/>
        </is>
      </c>
      <c r="BF928" s="8" t="inlineStr">
        <f aca="false">IF(A928&lt;&gt;"",DEGREES(BE928),"")</f>
        <is>
          <t/>
        </is>
      </c>
      <c r="BG928" s="8" t="inlineStr">
        <f aca="false">IF(A928&lt;&gt;"",SQRT(SUMSQ(V928:X928)),"")</f>
        <is>
          <t/>
        </is>
      </c>
      <c r="BH928" s="8" t="inlineStr">
        <f aca="false">IF(A928&lt;&gt;"",IF(BG928&lt;&gt;0,ACOS(X928/BG928),0),"")</f>
        <is>
          <t/>
        </is>
      </c>
      <c r="BI928" s="8" t="inlineStr">
        <f aca="false">IF(A928&lt;&gt;"",DEGREES(BH928),"")</f>
        <is>
          <t/>
        </is>
      </c>
      <c r="BJ928" s="8" t="inlineStr">
        <f aca="false">IF(A928&lt;&gt;"",IF(OR(V928&lt;&gt;0,W928&lt;&gt;0),ATAN2(V928,W928),0),"")</f>
        <is>
          <t/>
        </is>
      </c>
      <c r="BK928" s="8" t="inlineStr">
        <f aca="false">IF(A928&lt;&gt;"",DEGREES(BJ928),"")</f>
        <is>
          <t/>
        </is>
      </c>
      <c r="BL928" s="8" t="inlineStr">
        <f aca="false">IF(A928&lt;&gt;"",SQRT(SUMSQ(Y928:AA928)),"")</f>
        <is>
          <t/>
        </is>
      </c>
      <c r="BM928" s="8" t="inlineStr">
        <f aca="false">IF(A928&lt;&gt;"",IF(BL928&lt;&gt;0,ACOS(AA928/BL928),0),"")</f>
        <is>
          <t/>
        </is>
      </c>
      <c r="BN928" s="8" t="inlineStr">
        <f aca="false">IF(A928&lt;&gt;"",DEGREES(BM928),"")</f>
        <is>
          <t/>
        </is>
      </c>
      <c r="BO928" s="8" t="inlineStr">
        <f aca="false">IF(A928&lt;&gt;"",IF(OR(Y928&lt;&gt;0,Z928&lt;&gt;0),ATAN2(Y928,Z928),0),"")</f>
        <is>
          <t/>
        </is>
      </c>
      <c r="BP928" s="8" t="inlineStr">
        <f aca="false">IF(A928&lt;&gt;"",DEGREES(BO928),"")</f>
        <is>
          <t/>
        </is>
      </c>
      <c r="BQ928" s="8" t="inlineStr">
        <f aca="false">IF(A928&lt;&gt;"",SQRT(SUMSQ(AB928:AD928)),"")</f>
        <is>
          <t/>
        </is>
      </c>
      <c r="BR928" s="8" t="inlineStr">
        <f aca="false">IF(A928&lt;&gt;"",IF(BQ928&lt;&gt;0,ACOS(AD928/BQ928),0),"")</f>
        <is>
          <t/>
        </is>
      </c>
      <c r="BS928" s="8" t="inlineStr">
        <f aca="false">IF(A928&lt;&gt;"",DEGREES(BR928),"")</f>
        <is>
          <t/>
        </is>
      </c>
      <c r="BT928" s="8" t="inlineStr">
        <f aca="false">IF(A928&lt;&gt;"",IF(OR(AB928&lt;&gt;0,AC928&lt;&gt;0),ATAN2(AB928,AC928),0),"")</f>
        <is>
          <t/>
        </is>
      </c>
      <c r="BU928" s="8" t="inlineStr">
        <f aca="false">IF(A928&lt;&gt;"",DEGREES(BT928),"")</f>
        <is>
          <t/>
        </is>
      </c>
      <c r="BV928" s="8" t="inlineStr">
        <f aca="false">IF(A928&lt;&gt;"",SQRT(SUMSQ(AE928:AG928)),"")</f>
        <is>
          <t/>
        </is>
      </c>
      <c r="BW928" s="8" t="inlineStr">
        <f aca="false">IF(A928&lt;&gt;"",IF(BV928&lt;&gt;0,ACOS(AG928/BV928),0),"")</f>
        <is>
          <t/>
        </is>
      </c>
      <c r="BX928" s="8" t="inlineStr">
        <f aca="false">IF(A928&lt;&gt;"",DEGREES(BW928),"")</f>
        <is>
          <t/>
        </is>
      </c>
      <c r="BY928" s="8" t="inlineStr">
        <f aca="false">IF(A928&lt;&gt;"",IF(OR(AF928&lt;&gt;0,AG928&lt;&gt;0),ATAN2(AF928,AG928),0),"")</f>
        <is>
          <t/>
        </is>
      </c>
      <c r="BZ928" s="8" t="inlineStr">
        <f aca="false">IF(A928&lt;&gt;"",DEGREES(BY928),"")</f>
        <is>
          <t/>
        </is>
      </c>
      <c r="CA928" s="0" t="inlineStr">
        <f aca="false">IF(A928&lt;&gt;"",IF(AND(AI928&lt;Parameters!$B$11,AI928&gt;Parameters!$B$12,AN928&lt;Parameters!$B$11,AN928&gt;Parameters!$B$12,AS928&lt;Parameters!$B$11,AS928&gt;Parameters!$B$12,AX928&lt;Parameters!$B$11,AX928&gt;Parameters!$B$12,BC928&lt;Parameters!$B$11,BC928&gt;Parameters!$B$12,BM928&lt;Parameters!$B$11,BM928&gt;Parameters!$B$12,BR928&lt;Parameters!$B$11,BR928&gt;Parameters!$B$12,BW928&lt;Parameters!$B$11,BW928&gt;Parameters!$B$12),1,0),"")</f>
        <is>
          <t/>
        </is>
      </c>
      <c r="CB928" s="0" t="inlineStr">
        <f aca="false">IF(A928&lt;&gt;"",IF(OR(AI928&lt;Parameters!$B$12,AI928&gt;Parameters!$B$11),0,1),"")</f>
        <is>
          <t/>
        </is>
      </c>
      <c r="CC928" s="0" t="inlineStr">
        <f aca="false">IF(A928&lt;&gt;"",IF(OR(AN928&lt;Parameters!$B$12,AN928&gt;Parameters!$B$11),0,1),"")</f>
        <is>
          <t/>
        </is>
      </c>
      <c r="CD928" s="0" t="inlineStr">
        <f aca="false">IF(A928&lt;&gt;"",IF(OR(AS928&lt;Parameters!$B$12,AS928&gt;Parameters!$B$11),0,1),"")</f>
        <is>
          <t/>
        </is>
      </c>
      <c r="CE928" s="0" t="inlineStr">
        <f aca="false">IF(A928&lt;&gt;"",IF(OR(AX928&lt;Parameters!$B$12,AX928&gt;Parameters!$B$11),0,1),"")</f>
        <is>
          <t/>
        </is>
      </c>
      <c r="CF928" s="0" t="inlineStr">
        <f aca="false">IF(A928&lt;&gt;"",IF(OR(BC928&lt;Parameters!$B$12,BC928&gt;Parameters!$B$11),0,1),"")</f>
        <is>
          <t/>
        </is>
      </c>
      <c r="CG928" s="0" t="inlineStr">
        <f aca="false">IF(A928&lt;&gt;"",IF(OR(BH928&lt;Parameters!$B$12,BH928&gt;Parameters!$B$11),0,1),"")</f>
        <is>
          <t/>
        </is>
      </c>
      <c r="CH928" s="0" t="inlineStr">
        <f aca="false">IF(A928&lt;&gt;"",IF(OR(BM928&lt;Parameters!$B$12,BM928&gt;Parameters!$B$11),0,1),"")</f>
        <is>
          <t/>
        </is>
      </c>
      <c r="CI928" s="0" t="inlineStr">
        <f aca="false">IF(A928&lt;&gt;"",IF(OR(BR928&lt;Parameters!$B$12,BR928&gt;Parameters!$B$11),0,1),"")</f>
        <is>
          <t/>
        </is>
      </c>
      <c r="CJ928" s="0" t="inlineStr">
        <f aca="false">IF(A928&lt;&gt;"",IF(OR(BW928&lt;Parameters!$B$12,BW928&gt;Parameters!$B$11),0,1),"")</f>
        <is>
          <t/>
        </is>
      </c>
      <c r="CK928" s="26" t="inlineStr">
        <f aca="false">IF(A928&lt;&gt;"",SUM(CB928:CJ928)/9,"")</f>
        <is>
          <t/>
        </is>
      </c>
      <c r="CL928" s="0" t="inlineStr">
        <f aca="false">IF(A928&lt;&gt;"",CK928*9,"")</f>
        <is>
          <t/>
        </is>
      </c>
      <c r="CM928" s="8" t="inlineStr">
        <f aca="false">IF(A928&lt;&gt;"",TEXT(B928,CM$2)&amp;" "&amp;TEXT(A928,CM$2),"")</f>
        <is>
          <t/>
        </is>
      </c>
    </row>
    <row r="929" customFormat="false" ht="15" hidden="false" customHeight="false" outlineLevel="0" collapsed="false">
      <c r="A929" s="0" t="inlineStr">
        <f aca="false">IF(OR(B928&lt;Parameters!$K$12,A928&lt;Parameters!$K$12),IF(A928&lt;Parameters!$K$12,A928+1,0),"")</f>
        <is>
          <t/>
        </is>
      </c>
      <c r="B929" s="0" t="inlineStr">
        <f aca="false">IF(A929&lt;&gt;"",IF(A929=0,B928+1,B928),"")</f>
        <is>
          <t/>
        </is>
      </c>
      <c r="C929" s="24" t="inlineStr">
        <f aca="false">IF(A929&lt;&gt;"",-_phi*(A929+0.5),"")</f>
        <is>
          <t/>
        </is>
      </c>
      <c r="D929" s="8" t="inlineStr">
        <f aca="false">IF(A929&lt;&gt;"",DEGREES(C929),"")</f>
        <is>
          <t/>
        </is>
      </c>
      <c r="E929" s="24" t="inlineStr">
        <f aca="false">IF(A929&lt;&gt;"",_phi*(B929+0.5),"")</f>
        <is>
          <t/>
        </is>
      </c>
      <c r="F929" s="8" t="inlineStr">
        <f aca="false">IF(A929&lt;&gt;"",DEGREES(E929),"")</f>
        <is>
          <t/>
        </is>
      </c>
      <c r="G929" s="8" t="inlineStr">
        <f aca="false">IF(A929&lt;&gt;"",LOOKUP(A929,h!$A$3:$A$30,h!$D$3:$D$30),"")</f>
        <is>
          <t/>
        </is>
      </c>
      <c r="H929" s="8" t="inlineStr">
        <f aca="false">IF(A929&lt;&gt;"",LOOKUP(B929,h!$A$3:$A$30,h!$D$3:$D$30),"")</f>
        <is>
          <t/>
        </is>
      </c>
      <c r="I929" s="8" t="inlineStr">
        <f aca="false">IF(A929&lt;&gt;"",_zif,"")</f>
        <is>
          <t/>
        </is>
      </c>
      <c r="J929" s="8" t="inlineStr">
        <f aca="false">IF(A929&lt;&gt;"",$G929+'v1 Frame'!D$3*COS($C929)+'v1 Frame'!E$3*SIN($C929)*SIN($E929)+'v1 Frame'!F$3*SIN($C929)*COS($E929),"")</f>
        <is>
          <t/>
        </is>
      </c>
      <c r="K929" s="8" t="inlineStr">
        <f aca="false">IF(A929&lt;&gt;"",$H929+'v1 Frame'!E$3*COS($E929)-'v1 Frame'!F$3*SIN($E929),"")</f>
        <is>
          <t/>
        </is>
      </c>
      <c r="L929" s="8" t="inlineStr">
        <f aca="false">IF(A929&lt;&gt;"",$I929-'v1 Frame'!D$3*SIN($C929)+'v1 Frame'!E$3*COS($C929)*SIN($E929)+'v1 Frame'!F$3*COS($C929)*COS($E929),"")</f>
        <is>
          <t/>
        </is>
      </c>
      <c r="M929" s="8" t="inlineStr">
        <f aca="false">IF(A929&lt;&gt;"",$G929+'v1 Frame'!G$3*COS($C929)+'v1 Frame'!H$3*SIN($C929)*SIN($E929)+'v1 Frame'!I$3*SIN($C929)*COS($E929),"")</f>
        <is>
          <t/>
        </is>
      </c>
      <c r="N929" s="8" t="inlineStr">
        <f aca="false">IF(A929&lt;&gt;"",$H929+'v1 Frame'!H$3*COS($E929)-'v1 Frame'!I$3*SIN($E929),"")</f>
        <is>
          <t/>
        </is>
      </c>
      <c r="O929" s="8" t="inlineStr">
        <f aca="false">IF(A929&lt;&gt;"",$I929-'v1 Frame'!G$3*SIN($C929)+'v1 Frame'!H$3*COS($C929)*SIN($E929)+'v1 Frame'!I$3*COS($C929)*COS($E929),"")</f>
        <is>
          <t/>
        </is>
      </c>
      <c r="P929" s="8" t="inlineStr">
        <f aca="false">IF(A929&lt;&gt;"",$G929+'v1 Frame'!J$3*COS($C929)+'v1 Frame'!K$3*SIN($C929)*SIN($E929)+'v1 Frame'!L$3*SIN($C929)*COS($E929),"")</f>
        <is>
          <t/>
        </is>
      </c>
      <c r="Q929" s="8" t="inlineStr">
        <f aca="false">IF(A929&lt;&gt;"",$H929+'v1 Frame'!K$3*COS($E929)-'v1 Frame'!L$3*SIN($E929),"")</f>
        <is>
          <t/>
        </is>
      </c>
      <c r="R929" s="8" t="inlineStr">
        <f aca="false">IF(A929&lt;&gt;"",$I929-'v1 Frame'!J$3*SIN($C929)+'v1 Frame'!K$3*COS($C929)*SIN($E929)+'v1 Frame'!L$3*COS($C929)*COS($E929),"")</f>
        <is>
          <t/>
        </is>
      </c>
      <c r="S929" s="8" t="inlineStr">
        <f aca="false">IF(A929&lt;&gt;"",$G929+'v1 Frame'!M$3*COS($C929)+'v1 Frame'!N$3*SIN($C929)*SIN($E929)+'v1 Frame'!O$3*SIN($C929)*COS($E929),"")</f>
        <is>
          <t/>
        </is>
      </c>
      <c r="T929" s="8" t="inlineStr">
        <f aca="false">IF(A929&lt;&gt;"",$H929+'v1 Frame'!N$3*COS($E929)-'v1 Frame'!O$3*SIN($E929),"")</f>
        <is>
          <t/>
        </is>
      </c>
      <c r="U929" s="8" t="inlineStr">
        <f aca="false">IF(A929&lt;&gt;"",$I929-'v1 Frame'!M$3*SIN($C929)+'v1 Frame'!N$3*COS($C929)*SIN($E929)+'v1 Frame'!O$3*COS($C929)*COS($E929),"")</f>
        <is>
          <t/>
        </is>
      </c>
      <c r="V929" s="8" t="inlineStr">
        <f aca="false">IF(A929&lt;&gt;"",$G929+'v1 Frame'!P$3*COS($C929)+'v1 Frame'!Q$3*SIN($C929)*SIN($E929)+'v1 Frame'!R$3*SIN($C929)*COS($E929),"")</f>
        <is>
          <t/>
        </is>
      </c>
      <c r="W929" s="8" t="inlineStr">
        <f aca="false">IF(A929&lt;&gt;"",$H929+'v1 Frame'!Q$3*COS($E929)-'v1 Frame'!R$3*SIN($E929),"")</f>
        <is>
          <t/>
        </is>
      </c>
      <c r="X929" s="8" t="inlineStr">
        <f aca="false">IF(A929&lt;&gt;"",$I929-'v1 Frame'!P$3*SIN($C929)+'v1 Frame'!Q$3*COS($C929)*SIN($E929)+'v1 Frame'!R$3*COS($C929)*COS($E929),"")</f>
        <is>
          <t/>
        </is>
      </c>
      <c r="Y929" s="8" t="inlineStr">
        <f aca="false">IF(A929&lt;&gt;"",$G929+'v1 Frame'!S$3*COS($C929)+'v1 Frame'!T$3*SIN($C929)*SIN($E929)+'v1 Frame'!U$3*SIN($C929)*COS($E929),"")</f>
        <is>
          <t/>
        </is>
      </c>
      <c r="Z929" s="8" t="inlineStr">
        <f aca="false">IF(A929&lt;&gt;"",$H929+'v1 Frame'!T$3*COS($E929)-'v1 Frame'!U$3*SIN($E929),"")</f>
        <is>
          <t/>
        </is>
      </c>
      <c r="AA929" s="8" t="inlineStr">
        <f aca="false">IF(A929&lt;&gt;"",$I929-'v1 Frame'!S$3*SIN($C929)+'v1 Frame'!T$3*COS($C929)*SIN($E929)+'v1 Frame'!U$3*COS($C929)*COS($E929),"")</f>
        <is>
          <t/>
        </is>
      </c>
      <c r="AB929" s="8" t="inlineStr">
        <f aca="false">IF(A929&lt;&gt;"",$G929+'v1 Frame'!V$3*COS($C929)+'v1 Frame'!W$3*SIN($C929)*SIN($E929)+'v1 Frame'!X$3*SIN($C929)*COS($E929),"")</f>
        <is>
          <t/>
        </is>
      </c>
      <c r="AC929" s="8" t="inlineStr">
        <f aca="false">IF(A929&lt;&gt;"",$H929+'v1 Frame'!W$3*COS($E929)-'v1 Frame'!X$3*SIN($E929),"")</f>
        <is>
          <t/>
        </is>
      </c>
      <c r="AD929" s="8" t="inlineStr">
        <f aca="false">IF(A929&lt;&gt;"",$I929-'v1 Frame'!V$3*SIN($C929)+'v1 Frame'!W$3*COS($C929)*SIN($E929)+'v1 Frame'!X$3*COS($C929)*COS($E929),"")</f>
        <is>
          <t/>
        </is>
      </c>
      <c r="AE929" s="25" t="inlineStr">
        <f aca="false">IF(A929&lt;&gt;"",$G929+'v1 Frame'!Y$3*COS($C929)+'v1 Frame'!Z$3*SIN($C929)*SIN($E929)+'v1 Frame'!AA$3*SIN($C929)*COS($E929),"")</f>
        <is>
          <t/>
        </is>
      </c>
      <c r="AF929" s="25" t="inlineStr">
        <f aca="false">IF(A929&lt;&gt;"",$H929+'v1 Frame'!Z$3*COS($E929)-'v1 Frame'!AA$3*SIN($E929),"")</f>
        <is>
          <t/>
        </is>
      </c>
      <c r="AG929" s="25" t="inlineStr">
        <f aca="false">IF(A929&lt;&gt;"",$I929-'v1 Frame'!Y$3*SIN($C929)+'v1 Frame'!Z$3*COS($C929)*SIN($E929)+'v1 Frame'!AA$3*COS($C929)*COS($E929),"")</f>
        <is>
          <t/>
        </is>
      </c>
      <c r="AH929" s="8" t="inlineStr">
        <f aca="false">IF(A929&lt;&gt;"",SQRT(SUMSQ(G929:I929)),"")</f>
        <is>
          <t/>
        </is>
      </c>
      <c r="AI929" s="8" t="inlineStr">
        <f aca="false">IF(A929&lt;&gt;"",IF(AH929&lt;&gt;0,ACOS(I929/AH929),0),"")</f>
        <is>
          <t/>
        </is>
      </c>
      <c r="AJ929" s="8" t="inlineStr">
        <f aca="false">IF(A929&lt;&gt;"",DEGREES(AI929),"")</f>
        <is>
          <t/>
        </is>
      </c>
      <c r="AK929" s="8" t="inlineStr">
        <f aca="false">IF(A929&lt;&gt;"",IF(OR(G929&lt;&gt;0,H929&lt;&gt;0),ATAN2(G929,H929),0),"")</f>
        <is>
          <t/>
        </is>
      </c>
      <c r="AL929" s="8" t="inlineStr">
        <f aca="false">IF(A929&lt;&gt;"",DEGREES(AK929),"")</f>
        <is>
          <t/>
        </is>
      </c>
      <c r="AM929" s="8" t="inlineStr">
        <f aca="false">IF(A929&lt;&gt;"",SQRT(SUMSQ(J929:L929)),"")</f>
        <is>
          <t/>
        </is>
      </c>
      <c r="AN929" s="8" t="inlineStr">
        <f aca="false">IF(A929&lt;&gt;"",IF(AM929&lt;&gt;0,ACOS(L929/AM929),0),"")</f>
        <is>
          <t/>
        </is>
      </c>
      <c r="AO929" s="8" t="inlineStr">
        <f aca="false">IF(A929&lt;&gt;"",DEGREES(AN929),"")</f>
        <is>
          <t/>
        </is>
      </c>
      <c r="AP929" s="8" t="inlineStr">
        <f aca="false">IF(A929&lt;&gt;"",IF(OR(J929&lt;&gt;0,K929&lt;&gt;0),ATAN2(J929,K929),0),"")</f>
        <is>
          <t/>
        </is>
      </c>
      <c r="AQ929" s="8" t="inlineStr">
        <f aca="false">IF(A929&lt;&gt;"",DEGREES(AP929),"")</f>
        <is>
          <t/>
        </is>
      </c>
      <c r="AR929" s="8" t="inlineStr">
        <f aca="false">IF(A929&lt;&gt;"",SQRT(SUMSQ(M929:O929)),"")</f>
        <is>
          <t/>
        </is>
      </c>
      <c r="AS929" s="8" t="inlineStr">
        <f aca="false">IF(A929&lt;&gt;"",IF(AR929&lt;&gt;0,ACOS(O929/AR929),0),"")</f>
        <is>
          <t/>
        </is>
      </c>
      <c r="AT929" s="8" t="inlineStr">
        <f aca="false">IF(A929&lt;&gt;"",DEGREES(AS929),"")</f>
        <is>
          <t/>
        </is>
      </c>
      <c r="AU929" s="8" t="inlineStr">
        <f aca="false">IF(A929&lt;&gt;"",IF(OR(M929&lt;&gt;0,N929&lt;&gt;0),ATAN2(M929,N929),0),"")</f>
        <is>
          <t/>
        </is>
      </c>
      <c r="AV929" s="8" t="inlineStr">
        <f aca="false">IF(A929&lt;&gt;"",DEGREES(AU929),"")</f>
        <is>
          <t/>
        </is>
      </c>
      <c r="AW929" s="8" t="inlineStr">
        <f aca="false">IF(A929&lt;&gt;"",SQRT(SUMSQ(P929:R929)),"")</f>
        <is>
          <t/>
        </is>
      </c>
      <c r="AX929" s="8" t="inlineStr">
        <f aca="false">IF(A929&lt;&gt;"",IF(AW929&lt;&gt;0,ACOS(R929/AW929),0),"")</f>
        <is>
          <t/>
        </is>
      </c>
      <c r="AY929" s="8" t="inlineStr">
        <f aca="false">IF(A929&lt;&gt;"",DEGREES(AX929),"")</f>
        <is>
          <t/>
        </is>
      </c>
      <c r="AZ929" s="8" t="inlineStr">
        <f aca="false">IF(A929&lt;&gt;"",IF(OR(P929&lt;&gt;0,Q929&lt;&gt;0),ATAN2(P929,Q929),0),"")</f>
        <is>
          <t/>
        </is>
      </c>
      <c r="BA929" s="8" t="inlineStr">
        <f aca="false">IF(A929&lt;&gt;"",DEGREES(AZ929),"")</f>
        <is>
          <t/>
        </is>
      </c>
      <c r="BB929" s="8" t="inlineStr">
        <f aca="false">IF(A929&lt;&gt;"",SQRT(SUMSQ(S929:U929)),"")</f>
        <is>
          <t/>
        </is>
      </c>
      <c r="BC929" s="8" t="inlineStr">
        <f aca="false">IF(A929&lt;&gt;"",IF(BB929&lt;&gt;0,ACOS(U929/BB929),0),"")</f>
        <is>
          <t/>
        </is>
      </c>
      <c r="BD929" s="8" t="inlineStr">
        <f aca="false">IF(A929&lt;&gt;"",DEGREES(BC929),"")</f>
        <is>
          <t/>
        </is>
      </c>
      <c r="BE929" s="8" t="inlineStr">
        <f aca="false">IF(A929&lt;&gt;"",IF(OR(S929&lt;&gt;0,T929&lt;&gt;0),ATAN2(S929,T929),0),"")</f>
        <is>
          <t/>
        </is>
      </c>
      <c r="BF929" s="8" t="inlineStr">
        <f aca="false">IF(A929&lt;&gt;"",DEGREES(BE929),"")</f>
        <is>
          <t/>
        </is>
      </c>
      <c r="BG929" s="8" t="inlineStr">
        <f aca="false">IF(A929&lt;&gt;"",SQRT(SUMSQ(V929:X929)),"")</f>
        <is>
          <t/>
        </is>
      </c>
      <c r="BH929" s="8" t="inlineStr">
        <f aca="false">IF(A929&lt;&gt;"",IF(BG929&lt;&gt;0,ACOS(X929/BG929),0),"")</f>
        <is>
          <t/>
        </is>
      </c>
      <c r="BI929" s="8" t="inlineStr">
        <f aca="false">IF(A929&lt;&gt;"",DEGREES(BH929),"")</f>
        <is>
          <t/>
        </is>
      </c>
      <c r="BJ929" s="8" t="inlineStr">
        <f aca="false">IF(A929&lt;&gt;"",IF(OR(V929&lt;&gt;0,W929&lt;&gt;0),ATAN2(V929,W929),0),"")</f>
        <is>
          <t/>
        </is>
      </c>
      <c r="BK929" s="8" t="inlineStr">
        <f aca="false">IF(A929&lt;&gt;"",DEGREES(BJ929),"")</f>
        <is>
          <t/>
        </is>
      </c>
      <c r="BL929" s="8" t="inlineStr">
        <f aca="false">IF(A929&lt;&gt;"",SQRT(SUMSQ(Y929:AA929)),"")</f>
        <is>
          <t/>
        </is>
      </c>
      <c r="BM929" s="8" t="inlineStr">
        <f aca="false">IF(A929&lt;&gt;"",IF(BL929&lt;&gt;0,ACOS(AA929/BL929),0),"")</f>
        <is>
          <t/>
        </is>
      </c>
      <c r="BN929" s="8" t="inlineStr">
        <f aca="false">IF(A929&lt;&gt;"",DEGREES(BM929),"")</f>
        <is>
          <t/>
        </is>
      </c>
      <c r="BO929" s="8" t="inlineStr">
        <f aca="false">IF(A929&lt;&gt;"",IF(OR(Y929&lt;&gt;0,Z929&lt;&gt;0),ATAN2(Y929,Z929),0),"")</f>
        <is>
          <t/>
        </is>
      </c>
      <c r="BP929" s="8" t="inlineStr">
        <f aca="false">IF(A929&lt;&gt;"",DEGREES(BO929),"")</f>
        <is>
          <t/>
        </is>
      </c>
      <c r="BQ929" s="8" t="inlineStr">
        <f aca="false">IF(A929&lt;&gt;"",SQRT(SUMSQ(AB929:AD929)),"")</f>
        <is>
          <t/>
        </is>
      </c>
      <c r="BR929" s="8" t="inlineStr">
        <f aca="false">IF(A929&lt;&gt;"",IF(BQ929&lt;&gt;0,ACOS(AD929/BQ929),0),"")</f>
        <is>
          <t/>
        </is>
      </c>
      <c r="BS929" s="8" t="inlineStr">
        <f aca="false">IF(A929&lt;&gt;"",DEGREES(BR929),"")</f>
        <is>
          <t/>
        </is>
      </c>
      <c r="BT929" s="8" t="inlineStr">
        <f aca="false">IF(A929&lt;&gt;"",IF(OR(AB929&lt;&gt;0,AC929&lt;&gt;0),ATAN2(AB929,AC929),0),"")</f>
        <is>
          <t/>
        </is>
      </c>
      <c r="BU929" s="8" t="inlineStr">
        <f aca="false">IF(A929&lt;&gt;"",DEGREES(BT929),"")</f>
        <is>
          <t/>
        </is>
      </c>
      <c r="BV929" s="8" t="inlineStr">
        <f aca="false">IF(A929&lt;&gt;"",SQRT(SUMSQ(AE929:AG929)),"")</f>
        <is>
          <t/>
        </is>
      </c>
      <c r="BW929" s="8" t="inlineStr">
        <f aca="false">IF(A929&lt;&gt;"",IF(BV929&lt;&gt;0,ACOS(AG929/BV929),0),"")</f>
        <is>
          <t/>
        </is>
      </c>
      <c r="BX929" s="8" t="inlineStr">
        <f aca="false">IF(A929&lt;&gt;"",DEGREES(BW929),"")</f>
        <is>
          <t/>
        </is>
      </c>
      <c r="BY929" s="8" t="inlineStr">
        <f aca="false">IF(A929&lt;&gt;"",IF(OR(AF929&lt;&gt;0,AG929&lt;&gt;0),ATAN2(AF929,AG929),0),"")</f>
        <is>
          <t/>
        </is>
      </c>
      <c r="BZ929" s="8" t="inlineStr">
        <f aca="false">IF(A929&lt;&gt;"",DEGREES(BY929),"")</f>
        <is>
          <t/>
        </is>
      </c>
      <c r="CA929" s="0" t="inlineStr">
        <f aca="false">IF(A929&lt;&gt;"",IF(AND(AI929&lt;Parameters!$B$11,AI929&gt;Parameters!$B$12,AN929&lt;Parameters!$B$11,AN929&gt;Parameters!$B$12,AS929&lt;Parameters!$B$11,AS929&gt;Parameters!$B$12,AX929&lt;Parameters!$B$11,AX929&gt;Parameters!$B$12,BC929&lt;Parameters!$B$11,BC929&gt;Parameters!$B$12,BM929&lt;Parameters!$B$11,BM929&gt;Parameters!$B$12,BR929&lt;Parameters!$B$11,BR929&gt;Parameters!$B$12,BW929&lt;Parameters!$B$11,BW929&gt;Parameters!$B$12),1,0),"")</f>
        <is>
          <t/>
        </is>
      </c>
      <c r="CB929" s="0" t="inlineStr">
        <f aca="false">IF(A929&lt;&gt;"",IF(OR(AI929&lt;Parameters!$B$12,AI929&gt;Parameters!$B$11),0,1),"")</f>
        <is>
          <t/>
        </is>
      </c>
      <c r="CC929" s="0" t="inlineStr">
        <f aca="false">IF(A929&lt;&gt;"",IF(OR(AN929&lt;Parameters!$B$12,AN929&gt;Parameters!$B$11),0,1),"")</f>
        <is>
          <t/>
        </is>
      </c>
      <c r="CD929" s="0" t="inlineStr">
        <f aca="false">IF(A929&lt;&gt;"",IF(OR(AS929&lt;Parameters!$B$12,AS929&gt;Parameters!$B$11),0,1),"")</f>
        <is>
          <t/>
        </is>
      </c>
      <c r="CE929" s="0" t="inlineStr">
        <f aca="false">IF(A929&lt;&gt;"",IF(OR(AX929&lt;Parameters!$B$12,AX929&gt;Parameters!$B$11),0,1),"")</f>
        <is>
          <t/>
        </is>
      </c>
      <c r="CF929" s="0" t="inlineStr">
        <f aca="false">IF(A929&lt;&gt;"",IF(OR(BC929&lt;Parameters!$B$12,BC929&gt;Parameters!$B$11),0,1),"")</f>
        <is>
          <t/>
        </is>
      </c>
      <c r="CG929" s="0" t="inlineStr">
        <f aca="false">IF(A929&lt;&gt;"",IF(OR(BH929&lt;Parameters!$B$12,BH929&gt;Parameters!$B$11),0,1),"")</f>
        <is>
          <t/>
        </is>
      </c>
      <c r="CH929" s="0" t="inlineStr">
        <f aca="false">IF(A929&lt;&gt;"",IF(OR(BM929&lt;Parameters!$B$12,BM929&gt;Parameters!$B$11),0,1),"")</f>
        <is>
          <t/>
        </is>
      </c>
      <c r="CI929" s="0" t="inlineStr">
        <f aca="false">IF(A929&lt;&gt;"",IF(OR(BR929&lt;Parameters!$B$12,BR929&gt;Parameters!$B$11),0,1),"")</f>
        <is>
          <t/>
        </is>
      </c>
      <c r="CJ929" s="0" t="inlineStr">
        <f aca="false">IF(A929&lt;&gt;"",IF(OR(BW929&lt;Parameters!$B$12,BW929&gt;Parameters!$B$11),0,1),"")</f>
        <is>
          <t/>
        </is>
      </c>
      <c r="CK929" s="26" t="inlineStr">
        <f aca="false">IF(A929&lt;&gt;"",SUM(CB929:CJ929)/9,"")</f>
        <is>
          <t/>
        </is>
      </c>
      <c r="CL929" s="0" t="inlineStr">
        <f aca="false">IF(A929&lt;&gt;"",CK929*9,"")</f>
        <is>
          <t/>
        </is>
      </c>
      <c r="CM929" s="8" t="inlineStr">
        <f aca="false">IF(A929&lt;&gt;"",TEXT(B929,CM$2)&amp;" "&amp;TEXT(A929,CM$2),"")</f>
        <is>
          <t/>
        </is>
      </c>
    </row>
    <row r="930" customFormat="false" ht="15" hidden="false" customHeight="false" outlineLevel="0" collapsed="false">
      <c r="A930" s="0" t="inlineStr">
        <f aca="false">IF(OR(B929&lt;Parameters!$K$12,A929&lt;Parameters!$K$12),IF(A929&lt;Parameters!$K$12,A929+1,0),"")</f>
        <is>
          <t/>
        </is>
      </c>
      <c r="B930" s="0" t="inlineStr">
        <f aca="false">IF(A930&lt;&gt;"",IF(A930=0,B929+1,B929),"")</f>
        <is>
          <t/>
        </is>
      </c>
      <c r="C930" s="24" t="inlineStr">
        <f aca="false">IF(A930&lt;&gt;"",-_phi*(A930+0.5),"")</f>
        <is>
          <t/>
        </is>
      </c>
      <c r="D930" s="8" t="inlineStr">
        <f aca="false">IF(A930&lt;&gt;"",DEGREES(C930),"")</f>
        <is>
          <t/>
        </is>
      </c>
      <c r="E930" s="24" t="inlineStr">
        <f aca="false">IF(A930&lt;&gt;"",_phi*(B930+0.5),"")</f>
        <is>
          <t/>
        </is>
      </c>
      <c r="F930" s="8" t="inlineStr">
        <f aca="false">IF(A930&lt;&gt;"",DEGREES(E930),"")</f>
        <is>
          <t/>
        </is>
      </c>
      <c r="G930" s="8" t="inlineStr">
        <f aca="false">IF(A930&lt;&gt;"",LOOKUP(A930,h!$A$3:$A$30,h!$D$3:$D$30),"")</f>
        <is>
          <t/>
        </is>
      </c>
      <c r="H930" s="8" t="inlineStr">
        <f aca="false">IF(A930&lt;&gt;"",LOOKUP(B930,h!$A$3:$A$30,h!$D$3:$D$30),"")</f>
        <is>
          <t/>
        </is>
      </c>
      <c r="I930" s="8" t="inlineStr">
        <f aca="false">IF(A930&lt;&gt;"",_zif,"")</f>
        <is>
          <t/>
        </is>
      </c>
      <c r="J930" s="8" t="inlineStr">
        <f aca="false">IF(A930&lt;&gt;"",$G930+'v1 Frame'!D$3*COS($C930)+'v1 Frame'!E$3*SIN($C930)*SIN($E930)+'v1 Frame'!F$3*SIN($C930)*COS($E930),"")</f>
        <is>
          <t/>
        </is>
      </c>
      <c r="K930" s="8" t="inlineStr">
        <f aca="false">IF(A930&lt;&gt;"",$H930+'v1 Frame'!E$3*COS($E930)-'v1 Frame'!F$3*SIN($E930),"")</f>
        <is>
          <t/>
        </is>
      </c>
      <c r="L930" s="8" t="inlineStr">
        <f aca="false">IF(A930&lt;&gt;"",$I930-'v1 Frame'!D$3*SIN($C930)+'v1 Frame'!E$3*COS($C930)*SIN($E930)+'v1 Frame'!F$3*COS($C930)*COS($E930),"")</f>
        <is>
          <t/>
        </is>
      </c>
      <c r="M930" s="8" t="inlineStr">
        <f aca="false">IF(A930&lt;&gt;"",$G930+'v1 Frame'!G$3*COS($C930)+'v1 Frame'!H$3*SIN($C930)*SIN($E930)+'v1 Frame'!I$3*SIN($C930)*COS($E930),"")</f>
        <is>
          <t/>
        </is>
      </c>
      <c r="N930" s="8" t="inlineStr">
        <f aca="false">IF(A930&lt;&gt;"",$H930+'v1 Frame'!H$3*COS($E930)-'v1 Frame'!I$3*SIN($E930),"")</f>
        <is>
          <t/>
        </is>
      </c>
      <c r="O930" s="8" t="inlineStr">
        <f aca="false">IF(A930&lt;&gt;"",$I930-'v1 Frame'!G$3*SIN($C930)+'v1 Frame'!H$3*COS($C930)*SIN($E930)+'v1 Frame'!I$3*COS($C930)*COS($E930),"")</f>
        <is>
          <t/>
        </is>
      </c>
      <c r="P930" s="8" t="inlineStr">
        <f aca="false">IF(A930&lt;&gt;"",$G930+'v1 Frame'!J$3*COS($C930)+'v1 Frame'!K$3*SIN($C930)*SIN($E930)+'v1 Frame'!L$3*SIN($C930)*COS($E930),"")</f>
        <is>
          <t/>
        </is>
      </c>
      <c r="Q930" s="8" t="inlineStr">
        <f aca="false">IF(A930&lt;&gt;"",$H930+'v1 Frame'!K$3*COS($E930)-'v1 Frame'!L$3*SIN($E930),"")</f>
        <is>
          <t/>
        </is>
      </c>
      <c r="R930" s="8" t="inlineStr">
        <f aca="false">IF(A930&lt;&gt;"",$I930-'v1 Frame'!J$3*SIN($C930)+'v1 Frame'!K$3*COS($C930)*SIN($E930)+'v1 Frame'!L$3*COS($C930)*COS($E930),"")</f>
        <is>
          <t/>
        </is>
      </c>
      <c r="S930" s="8" t="inlineStr">
        <f aca="false">IF(A930&lt;&gt;"",$G930+'v1 Frame'!M$3*COS($C930)+'v1 Frame'!N$3*SIN($C930)*SIN($E930)+'v1 Frame'!O$3*SIN($C930)*COS($E930),"")</f>
        <is>
          <t/>
        </is>
      </c>
      <c r="T930" s="8" t="inlineStr">
        <f aca="false">IF(A930&lt;&gt;"",$H930+'v1 Frame'!N$3*COS($E930)-'v1 Frame'!O$3*SIN($E930),"")</f>
        <is>
          <t/>
        </is>
      </c>
      <c r="U930" s="8" t="inlineStr">
        <f aca="false">IF(A930&lt;&gt;"",$I930-'v1 Frame'!M$3*SIN($C930)+'v1 Frame'!N$3*COS($C930)*SIN($E930)+'v1 Frame'!O$3*COS($C930)*COS($E930),"")</f>
        <is>
          <t/>
        </is>
      </c>
      <c r="V930" s="8" t="inlineStr">
        <f aca="false">IF(A930&lt;&gt;"",$G930+'v1 Frame'!P$3*COS($C930)+'v1 Frame'!Q$3*SIN($C930)*SIN($E930)+'v1 Frame'!R$3*SIN($C930)*COS($E930),"")</f>
        <is>
          <t/>
        </is>
      </c>
      <c r="W930" s="8" t="inlineStr">
        <f aca="false">IF(A930&lt;&gt;"",$H930+'v1 Frame'!Q$3*COS($E930)-'v1 Frame'!R$3*SIN($E930),"")</f>
        <is>
          <t/>
        </is>
      </c>
      <c r="X930" s="8" t="inlineStr">
        <f aca="false">IF(A930&lt;&gt;"",$I930-'v1 Frame'!P$3*SIN($C930)+'v1 Frame'!Q$3*COS($C930)*SIN($E930)+'v1 Frame'!R$3*COS($C930)*COS($E930),"")</f>
        <is>
          <t/>
        </is>
      </c>
      <c r="Y930" s="8" t="inlineStr">
        <f aca="false">IF(A930&lt;&gt;"",$G930+'v1 Frame'!S$3*COS($C930)+'v1 Frame'!T$3*SIN($C930)*SIN($E930)+'v1 Frame'!U$3*SIN($C930)*COS($E930),"")</f>
        <is>
          <t/>
        </is>
      </c>
      <c r="Z930" s="8" t="inlineStr">
        <f aca="false">IF(A930&lt;&gt;"",$H930+'v1 Frame'!T$3*COS($E930)-'v1 Frame'!U$3*SIN($E930),"")</f>
        <is>
          <t/>
        </is>
      </c>
      <c r="AA930" s="8" t="inlineStr">
        <f aca="false">IF(A930&lt;&gt;"",$I930-'v1 Frame'!S$3*SIN($C930)+'v1 Frame'!T$3*COS($C930)*SIN($E930)+'v1 Frame'!U$3*COS($C930)*COS($E930),"")</f>
        <is>
          <t/>
        </is>
      </c>
      <c r="AB930" s="8" t="inlineStr">
        <f aca="false">IF(A930&lt;&gt;"",$G930+'v1 Frame'!V$3*COS($C930)+'v1 Frame'!W$3*SIN($C930)*SIN($E930)+'v1 Frame'!X$3*SIN($C930)*COS($E930),"")</f>
        <is>
          <t/>
        </is>
      </c>
      <c r="AC930" s="8" t="inlineStr">
        <f aca="false">IF(A930&lt;&gt;"",$H930+'v1 Frame'!W$3*COS($E930)-'v1 Frame'!X$3*SIN($E930),"")</f>
        <is>
          <t/>
        </is>
      </c>
      <c r="AD930" s="8" t="inlineStr">
        <f aca="false">IF(A930&lt;&gt;"",$I930-'v1 Frame'!V$3*SIN($C930)+'v1 Frame'!W$3*COS($C930)*SIN($E930)+'v1 Frame'!X$3*COS($C930)*COS($E930),"")</f>
        <is>
          <t/>
        </is>
      </c>
      <c r="AE930" s="25" t="inlineStr">
        <f aca="false">IF(A930&lt;&gt;"",$G930+'v1 Frame'!Y$3*COS($C930)+'v1 Frame'!Z$3*SIN($C930)*SIN($E930)+'v1 Frame'!AA$3*SIN($C930)*COS($E930),"")</f>
        <is>
          <t/>
        </is>
      </c>
      <c r="AF930" s="25" t="inlineStr">
        <f aca="false">IF(A930&lt;&gt;"",$H930+'v1 Frame'!Z$3*COS($E930)-'v1 Frame'!AA$3*SIN($E930),"")</f>
        <is>
          <t/>
        </is>
      </c>
      <c r="AG930" s="25" t="inlineStr">
        <f aca="false">IF(A930&lt;&gt;"",$I930-'v1 Frame'!Y$3*SIN($C930)+'v1 Frame'!Z$3*COS($C930)*SIN($E930)+'v1 Frame'!AA$3*COS($C930)*COS($E930),"")</f>
        <is>
          <t/>
        </is>
      </c>
      <c r="AH930" s="8" t="inlineStr">
        <f aca="false">IF(A930&lt;&gt;"",SQRT(SUMSQ(G930:I930)),"")</f>
        <is>
          <t/>
        </is>
      </c>
      <c r="AI930" s="8" t="inlineStr">
        <f aca="false">IF(A930&lt;&gt;"",IF(AH930&lt;&gt;0,ACOS(I930/AH930),0),"")</f>
        <is>
          <t/>
        </is>
      </c>
      <c r="AJ930" s="8" t="inlineStr">
        <f aca="false">IF(A930&lt;&gt;"",DEGREES(AI930),"")</f>
        <is>
          <t/>
        </is>
      </c>
      <c r="AK930" s="8" t="inlineStr">
        <f aca="false">IF(A930&lt;&gt;"",IF(OR(G930&lt;&gt;0,H930&lt;&gt;0),ATAN2(G930,H930),0),"")</f>
        <is>
          <t/>
        </is>
      </c>
      <c r="AL930" s="8" t="inlineStr">
        <f aca="false">IF(A930&lt;&gt;"",DEGREES(AK930),"")</f>
        <is>
          <t/>
        </is>
      </c>
      <c r="AM930" s="8" t="inlineStr">
        <f aca="false">IF(A930&lt;&gt;"",SQRT(SUMSQ(J930:L930)),"")</f>
        <is>
          <t/>
        </is>
      </c>
      <c r="AN930" s="8" t="inlineStr">
        <f aca="false">IF(A930&lt;&gt;"",IF(AM930&lt;&gt;0,ACOS(L930/AM930),0),"")</f>
        <is>
          <t/>
        </is>
      </c>
      <c r="AO930" s="8" t="inlineStr">
        <f aca="false">IF(A930&lt;&gt;"",DEGREES(AN930),"")</f>
        <is>
          <t/>
        </is>
      </c>
      <c r="AP930" s="8" t="inlineStr">
        <f aca="false">IF(A930&lt;&gt;"",IF(OR(J930&lt;&gt;0,K930&lt;&gt;0),ATAN2(J930,K930),0),"")</f>
        <is>
          <t/>
        </is>
      </c>
      <c r="AQ930" s="8" t="inlineStr">
        <f aca="false">IF(A930&lt;&gt;"",DEGREES(AP930),"")</f>
        <is>
          <t/>
        </is>
      </c>
      <c r="AR930" s="8" t="inlineStr">
        <f aca="false">IF(A930&lt;&gt;"",SQRT(SUMSQ(M930:O930)),"")</f>
        <is>
          <t/>
        </is>
      </c>
      <c r="AS930" s="8" t="inlineStr">
        <f aca="false">IF(A930&lt;&gt;"",IF(AR930&lt;&gt;0,ACOS(O930/AR930),0),"")</f>
        <is>
          <t/>
        </is>
      </c>
      <c r="AT930" s="8" t="inlineStr">
        <f aca="false">IF(A930&lt;&gt;"",DEGREES(AS930),"")</f>
        <is>
          <t/>
        </is>
      </c>
      <c r="AU930" s="8" t="inlineStr">
        <f aca="false">IF(A930&lt;&gt;"",IF(OR(M930&lt;&gt;0,N930&lt;&gt;0),ATAN2(M930,N930),0),"")</f>
        <is>
          <t/>
        </is>
      </c>
      <c r="AV930" s="8" t="inlineStr">
        <f aca="false">IF(A930&lt;&gt;"",DEGREES(AU930),"")</f>
        <is>
          <t/>
        </is>
      </c>
      <c r="AW930" s="8" t="inlineStr">
        <f aca="false">IF(A930&lt;&gt;"",SQRT(SUMSQ(P930:R930)),"")</f>
        <is>
          <t/>
        </is>
      </c>
      <c r="AX930" s="8" t="inlineStr">
        <f aca="false">IF(A930&lt;&gt;"",IF(AW930&lt;&gt;0,ACOS(R930/AW930),0),"")</f>
        <is>
          <t/>
        </is>
      </c>
      <c r="AY930" s="8" t="inlineStr">
        <f aca="false">IF(A930&lt;&gt;"",DEGREES(AX930),"")</f>
        <is>
          <t/>
        </is>
      </c>
      <c r="AZ930" s="8" t="inlineStr">
        <f aca="false">IF(A930&lt;&gt;"",IF(OR(P930&lt;&gt;0,Q930&lt;&gt;0),ATAN2(P930,Q930),0),"")</f>
        <is>
          <t/>
        </is>
      </c>
      <c r="BA930" s="8" t="inlineStr">
        <f aca="false">IF(A930&lt;&gt;"",DEGREES(AZ930),"")</f>
        <is>
          <t/>
        </is>
      </c>
      <c r="BB930" s="8" t="inlineStr">
        <f aca="false">IF(A930&lt;&gt;"",SQRT(SUMSQ(S930:U930)),"")</f>
        <is>
          <t/>
        </is>
      </c>
      <c r="BC930" s="8" t="inlineStr">
        <f aca="false">IF(A930&lt;&gt;"",IF(BB930&lt;&gt;0,ACOS(U930/BB930),0),"")</f>
        <is>
          <t/>
        </is>
      </c>
      <c r="BD930" s="8" t="inlineStr">
        <f aca="false">IF(A930&lt;&gt;"",DEGREES(BC930),"")</f>
        <is>
          <t/>
        </is>
      </c>
      <c r="BE930" s="8" t="inlineStr">
        <f aca="false">IF(A930&lt;&gt;"",IF(OR(S930&lt;&gt;0,T930&lt;&gt;0),ATAN2(S930,T930),0),"")</f>
        <is>
          <t/>
        </is>
      </c>
      <c r="BF930" s="8" t="inlineStr">
        <f aca="false">IF(A930&lt;&gt;"",DEGREES(BE930),"")</f>
        <is>
          <t/>
        </is>
      </c>
      <c r="BG930" s="8" t="inlineStr">
        <f aca="false">IF(A930&lt;&gt;"",SQRT(SUMSQ(V930:X930)),"")</f>
        <is>
          <t/>
        </is>
      </c>
      <c r="BH930" s="8" t="inlineStr">
        <f aca="false">IF(A930&lt;&gt;"",IF(BG930&lt;&gt;0,ACOS(X930/BG930),0),"")</f>
        <is>
          <t/>
        </is>
      </c>
      <c r="BI930" s="8" t="inlineStr">
        <f aca="false">IF(A930&lt;&gt;"",DEGREES(BH930),"")</f>
        <is>
          <t/>
        </is>
      </c>
      <c r="BJ930" s="8" t="inlineStr">
        <f aca="false">IF(A930&lt;&gt;"",IF(OR(V930&lt;&gt;0,W930&lt;&gt;0),ATAN2(V930,W930),0),"")</f>
        <is>
          <t/>
        </is>
      </c>
      <c r="BK930" s="8" t="inlineStr">
        <f aca="false">IF(A930&lt;&gt;"",DEGREES(BJ930),"")</f>
        <is>
          <t/>
        </is>
      </c>
      <c r="BL930" s="8" t="inlineStr">
        <f aca="false">IF(A930&lt;&gt;"",SQRT(SUMSQ(Y930:AA930)),"")</f>
        <is>
          <t/>
        </is>
      </c>
      <c r="BM930" s="8" t="inlineStr">
        <f aca="false">IF(A930&lt;&gt;"",IF(BL930&lt;&gt;0,ACOS(AA930/BL930),0),"")</f>
        <is>
          <t/>
        </is>
      </c>
      <c r="BN930" s="8" t="inlineStr">
        <f aca="false">IF(A930&lt;&gt;"",DEGREES(BM930),"")</f>
        <is>
          <t/>
        </is>
      </c>
      <c r="BO930" s="8" t="inlineStr">
        <f aca="false">IF(A930&lt;&gt;"",IF(OR(Y930&lt;&gt;0,Z930&lt;&gt;0),ATAN2(Y930,Z930),0),"")</f>
        <is>
          <t/>
        </is>
      </c>
      <c r="BP930" s="8" t="inlineStr">
        <f aca="false">IF(A930&lt;&gt;"",DEGREES(BO930),"")</f>
        <is>
          <t/>
        </is>
      </c>
      <c r="BQ930" s="8" t="inlineStr">
        <f aca="false">IF(A930&lt;&gt;"",SQRT(SUMSQ(AB930:AD930)),"")</f>
        <is>
          <t/>
        </is>
      </c>
      <c r="BR930" s="8" t="inlineStr">
        <f aca="false">IF(A930&lt;&gt;"",IF(BQ930&lt;&gt;0,ACOS(AD930/BQ930),0),"")</f>
        <is>
          <t/>
        </is>
      </c>
      <c r="BS930" s="8" t="inlineStr">
        <f aca="false">IF(A930&lt;&gt;"",DEGREES(BR930),"")</f>
        <is>
          <t/>
        </is>
      </c>
      <c r="BT930" s="8" t="inlineStr">
        <f aca="false">IF(A930&lt;&gt;"",IF(OR(AB930&lt;&gt;0,AC930&lt;&gt;0),ATAN2(AB930,AC930),0),"")</f>
        <is>
          <t/>
        </is>
      </c>
      <c r="BU930" s="8" t="inlineStr">
        <f aca="false">IF(A930&lt;&gt;"",DEGREES(BT930),"")</f>
        <is>
          <t/>
        </is>
      </c>
      <c r="BV930" s="8" t="inlineStr">
        <f aca="false">IF(A930&lt;&gt;"",SQRT(SUMSQ(AE930:AG930)),"")</f>
        <is>
          <t/>
        </is>
      </c>
      <c r="BW930" s="8" t="inlineStr">
        <f aca="false">IF(A930&lt;&gt;"",IF(BV930&lt;&gt;0,ACOS(AG930/BV930),0),"")</f>
        <is>
          <t/>
        </is>
      </c>
      <c r="BX930" s="8" t="inlineStr">
        <f aca="false">IF(A930&lt;&gt;"",DEGREES(BW930),"")</f>
        <is>
          <t/>
        </is>
      </c>
      <c r="BY930" s="8" t="inlineStr">
        <f aca="false">IF(A930&lt;&gt;"",IF(OR(AF930&lt;&gt;0,AG930&lt;&gt;0),ATAN2(AF930,AG930),0),"")</f>
        <is>
          <t/>
        </is>
      </c>
      <c r="BZ930" s="8" t="inlineStr">
        <f aca="false">IF(A930&lt;&gt;"",DEGREES(BY930),"")</f>
        <is>
          <t/>
        </is>
      </c>
      <c r="CA930" s="0" t="inlineStr">
        <f aca="false">IF(A930&lt;&gt;"",IF(AND(AI930&lt;Parameters!$B$11,AI930&gt;Parameters!$B$12,AN930&lt;Parameters!$B$11,AN930&gt;Parameters!$B$12,AS930&lt;Parameters!$B$11,AS930&gt;Parameters!$B$12,AX930&lt;Parameters!$B$11,AX930&gt;Parameters!$B$12,BC930&lt;Parameters!$B$11,BC930&gt;Parameters!$B$12,BM930&lt;Parameters!$B$11,BM930&gt;Parameters!$B$12,BR930&lt;Parameters!$B$11,BR930&gt;Parameters!$B$12,BW930&lt;Parameters!$B$11,BW930&gt;Parameters!$B$12),1,0),"")</f>
        <is>
          <t/>
        </is>
      </c>
      <c r="CB930" s="0" t="inlineStr">
        <f aca="false">IF(A930&lt;&gt;"",IF(OR(AI930&lt;Parameters!$B$12,AI930&gt;Parameters!$B$11),0,1),"")</f>
        <is>
          <t/>
        </is>
      </c>
      <c r="CC930" s="0" t="inlineStr">
        <f aca="false">IF(A930&lt;&gt;"",IF(OR(AN930&lt;Parameters!$B$12,AN930&gt;Parameters!$B$11),0,1),"")</f>
        <is>
          <t/>
        </is>
      </c>
      <c r="CD930" s="0" t="inlineStr">
        <f aca="false">IF(A930&lt;&gt;"",IF(OR(AS930&lt;Parameters!$B$12,AS930&gt;Parameters!$B$11),0,1),"")</f>
        <is>
          <t/>
        </is>
      </c>
      <c r="CE930" s="0" t="inlineStr">
        <f aca="false">IF(A930&lt;&gt;"",IF(OR(AX930&lt;Parameters!$B$12,AX930&gt;Parameters!$B$11),0,1),"")</f>
        <is>
          <t/>
        </is>
      </c>
      <c r="CF930" s="0" t="inlineStr">
        <f aca="false">IF(A930&lt;&gt;"",IF(OR(BC930&lt;Parameters!$B$12,BC930&gt;Parameters!$B$11),0,1),"")</f>
        <is>
          <t/>
        </is>
      </c>
      <c r="CG930" s="0" t="inlineStr">
        <f aca="false">IF(A930&lt;&gt;"",IF(OR(BH930&lt;Parameters!$B$12,BH930&gt;Parameters!$B$11),0,1),"")</f>
        <is>
          <t/>
        </is>
      </c>
      <c r="CH930" s="0" t="inlineStr">
        <f aca="false">IF(A930&lt;&gt;"",IF(OR(BM930&lt;Parameters!$B$12,BM930&gt;Parameters!$B$11),0,1),"")</f>
        <is>
          <t/>
        </is>
      </c>
      <c r="CI930" s="0" t="inlineStr">
        <f aca="false">IF(A930&lt;&gt;"",IF(OR(BR930&lt;Parameters!$B$12,BR930&gt;Parameters!$B$11),0,1),"")</f>
        <is>
          <t/>
        </is>
      </c>
      <c r="CJ930" s="0" t="inlineStr">
        <f aca="false">IF(A930&lt;&gt;"",IF(OR(BW930&lt;Parameters!$B$12,BW930&gt;Parameters!$B$11),0,1),"")</f>
        <is>
          <t/>
        </is>
      </c>
      <c r="CK930" s="26" t="inlineStr">
        <f aca="false">IF(A930&lt;&gt;"",SUM(CB930:CJ930)/9,"")</f>
        <is>
          <t/>
        </is>
      </c>
      <c r="CL930" s="0" t="inlineStr">
        <f aca="false">IF(A930&lt;&gt;"",CK930*9,"")</f>
        <is>
          <t/>
        </is>
      </c>
      <c r="CM930" s="8" t="inlineStr">
        <f aca="false">IF(A930&lt;&gt;"",TEXT(B930,CM$2)&amp;" "&amp;TEXT(A930,CM$2),"")</f>
        <is>
          <t/>
        </is>
      </c>
    </row>
    <row r="931" customFormat="false" ht="15" hidden="false" customHeight="false" outlineLevel="0" collapsed="false">
      <c r="A931" s="0" t="inlineStr">
        <f aca="false">IF(OR(B930&lt;Parameters!$K$12,A930&lt;Parameters!$K$12),IF(A930&lt;Parameters!$K$12,A930+1,0),"")</f>
        <is>
          <t/>
        </is>
      </c>
      <c r="B931" s="0" t="inlineStr">
        <f aca="false">IF(A931&lt;&gt;"",IF(A931=0,B930+1,B930),"")</f>
        <is>
          <t/>
        </is>
      </c>
      <c r="C931" s="24" t="inlineStr">
        <f aca="false">IF(A931&lt;&gt;"",-_phi*(A931+0.5),"")</f>
        <is>
          <t/>
        </is>
      </c>
      <c r="D931" s="8" t="inlineStr">
        <f aca="false">IF(A931&lt;&gt;"",DEGREES(C931),"")</f>
        <is>
          <t/>
        </is>
      </c>
      <c r="E931" s="24" t="inlineStr">
        <f aca="false">IF(A931&lt;&gt;"",_phi*(B931+0.5),"")</f>
        <is>
          <t/>
        </is>
      </c>
      <c r="F931" s="8" t="inlineStr">
        <f aca="false">IF(A931&lt;&gt;"",DEGREES(E931),"")</f>
        <is>
          <t/>
        </is>
      </c>
      <c r="G931" s="8" t="inlineStr">
        <f aca="false">IF(A931&lt;&gt;"",LOOKUP(A931,h!$A$3:$A$30,h!$D$3:$D$30),"")</f>
        <is>
          <t/>
        </is>
      </c>
      <c r="H931" s="8" t="inlineStr">
        <f aca="false">IF(A931&lt;&gt;"",LOOKUP(B931,h!$A$3:$A$30,h!$D$3:$D$30),"")</f>
        <is>
          <t/>
        </is>
      </c>
      <c r="I931" s="8" t="inlineStr">
        <f aca="false">IF(A931&lt;&gt;"",_zif,"")</f>
        <is>
          <t/>
        </is>
      </c>
      <c r="J931" s="8" t="inlineStr">
        <f aca="false">IF(A931&lt;&gt;"",$G931+'v1 Frame'!D$3*COS($C931)+'v1 Frame'!E$3*SIN($C931)*SIN($E931)+'v1 Frame'!F$3*SIN($C931)*COS($E931),"")</f>
        <is>
          <t/>
        </is>
      </c>
      <c r="K931" s="8" t="inlineStr">
        <f aca="false">IF(A931&lt;&gt;"",$H931+'v1 Frame'!E$3*COS($E931)-'v1 Frame'!F$3*SIN($E931),"")</f>
        <is>
          <t/>
        </is>
      </c>
      <c r="L931" s="8" t="inlineStr">
        <f aca="false">IF(A931&lt;&gt;"",$I931-'v1 Frame'!D$3*SIN($C931)+'v1 Frame'!E$3*COS($C931)*SIN($E931)+'v1 Frame'!F$3*COS($C931)*COS($E931),"")</f>
        <is>
          <t/>
        </is>
      </c>
      <c r="M931" s="8" t="inlineStr">
        <f aca="false">IF(A931&lt;&gt;"",$G931+'v1 Frame'!G$3*COS($C931)+'v1 Frame'!H$3*SIN($C931)*SIN($E931)+'v1 Frame'!I$3*SIN($C931)*COS($E931),"")</f>
        <is>
          <t/>
        </is>
      </c>
      <c r="N931" s="8" t="inlineStr">
        <f aca="false">IF(A931&lt;&gt;"",$H931+'v1 Frame'!H$3*COS($E931)-'v1 Frame'!I$3*SIN($E931),"")</f>
        <is>
          <t/>
        </is>
      </c>
      <c r="O931" s="8" t="inlineStr">
        <f aca="false">IF(A931&lt;&gt;"",$I931-'v1 Frame'!G$3*SIN($C931)+'v1 Frame'!H$3*COS($C931)*SIN($E931)+'v1 Frame'!I$3*COS($C931)*COS($E931),"")</f>
        <is>
          <t/>
        </is>
      </c>
      <c r="P931" s="8" t="inlineStr">
        <f aca="false">IF(A931&lt;&gt;"",$G931+'v1 Frame'!J$3*COS($C931)+'v1 Frame'!K$3*SIN($C931)*SIN($E931)+'v1 Frame'!L$3*SIN($C931)*COS($E931),"")</f>
        <is>
          <t/>
        </is>
      </c>
      <c r="Q931" s="8" t="inlineStr">
        <f aca="false">IF(A931&lt;&gt;"",$H931+'v1 Frame'!K$3*COS($E931)-'v1 Frame'!L$3*SIN($E931),"")</f>
        <is>
          <t/>
        </is>
      </c>
      <c r="R931" s="8" t="inlineStr">
        <f aca="false">IF(A931&lt;&gt;"",$I931-'v1 Frame'!J$3*SIN($C931)+'v1 Frame'!K$3*COS($C931)*SIN($E931)+'v1 Frame'!L$3*COS($C931)*COS($E931),"")</f>
        <is>
          <t/>
        </is>
      </c>
      <c r="S931" s="8" t="inlineStr">
        <f aca="false">IF(A931&lt;&gt;"",$G931+'v1 Frame'!M$3*COS($C931)+'v1 Frame'!N$3*SIN($C931)*SIN($E931)+'v1 Frame'!O$3*SIN($C931)*COS($E931),"")</f>
        <is>
          <t/>
        </is>
      </c>
      <c r="T931" s="8" t="inlineStr">
        <f aca="false">IF(A931&lt;&gt;"",$H931+'v1 Frame'!N$3*COS($E931)-'v1 Frame'!O$3*SIN($E931),"")</f>
        <is>
          <t/>
        </is>
      </c>
      <c r="U931" s="8" t="inlineStr">
        <f aca="false">IF(A931&lt;&gt;"",$I931-'v1 Frame'!M$3*SIN($C931)+'v1 Frame'!N$3*COS($C931)*SIN($E931)+'v1 Frame'!O$3*COS($C931)*COS($E931),"")</f>
        <is>
          <t/>
        </is>
      </c>
      <c r="V931" s="8" t="inlineStr">
        <f aca="false">IF(A931&lt;&gt;"",$G931+'v1 Frame'!P$3*COS($C931)+'v1 Frame'!Q$3*SIN($C931)*SIN($E931)+'v1 Frame'!R$3*SIN($C931)*COS($E931),"")</f>
        <is>
          <t/>
        </is>
      </c>
      <c r="W931" s="8" t="inlineStr">
        <f aca="false">IF(A931&lt;&gt;"",$H931+'v1 Frame'!Q$3*COS($E931)-'v1 Frame'!R$3*SIN($E931),"")</f>
        <is>
          <t/>
        </is>
      </c>
      <c r="X931" s="8" t="inlineStr">
        <f aca="false">IF(A931&lt;&gt;"",$I931-'v1 Frame'!P$3*SIN($C931)+'v1 Frame'!Q$3*COS($C931)*SIN($E931)+'v1 Frame'!R$3*COS($C931)*COS($E931),"")</f>
        <is>
          <t/>
        </is>
      </c>
      <c r="Y931" s="8" t="inlineStr">
        <f aca="false">IF(A931&lt;&gt;"",$G931+'v1 Frame'!S$3*COS($C931)+'v1 Frame'!T$3*SIN($C931)*SIN($E931)+'v1 Frame'!U$3*SIN($C931)*COS($E931),"")</f>
        <is>
          <t/>
        </is>
      </c>
      <c r="Z931" s="8" t="inlineStr">
        <f aca="false">IF(A931&lt;&gt;"",$H931+'v1 Frame'!T$3*COS($E931)-'v1 Frame'!U$3*SIN($E931),"")</f>
        <is>
          <t/>
        </is>
      </c>
      <c r="AA931" s="8" t="inlineStr">
        <f aca="false">IF(A931&lt;&gt;"",$I931-'v1 Frame'!S$3*SIN($C931)+'v1 Frame'!T$3*COS($C931)*SIN($E931)+'v1 Frame'!U$3*COS($C931)*COS($E931),"")</f>
        <is>
          <t/>
        </is>
      </c>
      <c r="AB931" s="8" t="inlineStr">
        <f aca="false">IF(A931&lt;&gt;"",$G931+'v1 Frame'!V$3*COS($C931)+'v1 Frame'!W$3*SIN($C931)*SIN($E931)+'v1 Frame'!X$3*SIN($C931)*COS($E931),"")</f>
        <is>
          <t/>
        </is>
      </c>
      <c r="AC931" s="8" t="inlineStr">
        <f aca="false">IF(A931&lt;&gt;"",$H931+'v1 Frame'!W$3*COS($E931)-'v1 Frame'!X$3*SIN($E931),"")</f>
        <is>
          <t/>
        </is>
      </c>
      <c r="AD931" s="8" t="inlineStr">
        <f aca="false">IF(A931&lt;&gt;"",$I931-'v1 Frame'!V$3*SIN($C931)+'v1 Frame'!W$3*COS($C931)*SIN($E931)+'v1 Frame'!X$3*COS($C931)*COS($E931),"")</f>
        <is>
          <t/>
        </is>
      </c>
      <c r="AE931" s="25" t="inlineStr">
        <f aca="false">IF(A931&lt;&gt;"",$G931+'v1 Frame'!Y$3*COS($C931)+'v1 Frame'!Z$3*SIN($C931)*SIN($E931)+'v1 Frame'!AA$3*SIN($C931)*COS($E931),"")</f>
        <is>
          <t/>
        </is>
      </c>
      <c r="AF931" s="25" t="inlineStr">
        <f aca="false">IF(A931&lt;&gt;"",$H931+'v1 Frame'!Z$3*COS($E931)-'v1 Frame'!AA$3*SIN($E931),"")</f>
        <is>
          <t/>
        </is>
      </c>
      <c r="AG931" s="25" t="inlineStr">
        <f aca="false">IF(A931&lt;&gt;"",$I931-'v1 Frame'!Y$3*SIN($C931)+'v1 Frame'!Z$3*COS($C931)*SIN($E931)+'v1 Frame'!AA$3*COS($C931)*COS($E931),"")</f>
        <is>
          <t/>
        </is>
      </c>
      <c r="AH931" s="8" t="inlineStr">
        <f aca="false">IF(A931&lt;&gt;"",SQRT(SUMSQ(G931:I931)),"")</f>
        <is>
          <t/>
        </is>
      </c>
      <c r="AI931" s="8" t="inlineStr">
        <f aca="false">IF(A931&lt;&gt;"",IF(AH931&lt;&gt;0,ACOS(I931/AH931),0),"")</f>
        <is>
          <t/>
        </is>
      </c>
      <c r="AJ931" s="8" t="inlineStr">
        <f aca="false">IF(A931&lt;&gt;"",DEGREES(AI931),"")</f>
        <is>
          <t/>
        </is>
      </c>
      <c r="AK931" s="8" t="inlineStr">
        <f aca="false">IF(A931&lt;&gt;"",IF(OR(G931&lt;&gt;0,H931&lt;&gt;0),ATAN2(G931,H931),0),"")</f>
        <is>
          <t/>
        </is>
      </c>
      <c r="AL931" s="8" t="inlineStr">
        <f aca="false">IF(A931&lt;&gt;"",DEGREES(AK931),"")</f>
        <is>
          <t/>
        </is>
      </c>
      <c r="AM931" s="8" t="inlineStr">
        <f aca="false">IF(A931&lt;&gt;"",SQRT(SUMSQ(J931:L931)),"")</f>
        <is>
          <t/>
        </is>
      </c>
      <c r="AN931" s="8" t="inlineStr">
        <f aca="false">IF(A931&lt;&gt;"",IF(AM931&lt;&gt;0,ACOS(L931/AM931),0),"")</f>
        <is>
          <t/>
        </is>
      </c>
      <c r="AO931" s="8" t="inlineStr">
        <f aca="false">IF(A931&lt;&gt;"",DEGREES(AN931),"")</f>
        <is>
          <t/>
        </is>
      </c>
      <c r="AP931" s="8" t="inlineStr">
        <f aca="false">IF(A931&lt;&gt;"",IF(OR(J931&lt;&gt;0,K931&lt;&gt;0),ATAN2(J931,K931),0),"")</f>
        <is>
          <t/>
        </is>
      </c>
      <c r="AQ931" s="8" t="inlineStr">
        <f aca="false">IF(A931&lt;&gt;"",DEGREES(AP931),"")</f>
        <is>
          <t/>
        </is>
      </c>
      <c r="AR931" s="8" t="inlineStr">
        <f aca="false">IF(A931&lt;&gt;"",SQRT(SUMSQ(M931:O931)),"")</f>
        <is>
          <t/>
        </is>
      </c>
      <c r="AS931" s="8" t="inlineStr">
        <f aca="false">IF(A931&lt;&gt;"",IF(AR931&lt;&gt;0,ACOS(O931/AR931),0),"")</f>
        <is>
          <t/>
        </is>
      </c>
      <c r="AT931" s="8" t="inlineStr">
        <f aca="false">IF(A931&lt;&gt;"",DEGREES(AS931),"")</f>
        <is>
          <t/>
        </is>
      </c>
      <c r="AU931" s="8" t="inlineStr">
        <f aca="false">IF(A931&lt;&gt;"",IF(OR(M931&lt;&gt;0,N931&lt;&gt;0),ATAN2(M931,N931),0),"")</f>
        <is>
          <t/>
        </is>
      </c>
      <c r="AV931" s="8" t="inlineStr">
        <f aca="false">IF(A931&lt;&gt;"",DEGREES(AU931),"")</f>
        <is>
          <t/>
        </is>
      </c>
      <c r="AW931" s="8" t="inlineStr">
        <f aca="false">IF(A931&lt;&gt;"",SQRT(SUMSQ(P931:R931)),"")</f>
        <is>
          <t/>
        </is>
      </c>
      <c r="AX931" s="8" t="inlineStr">
        <f aca="false">IF(A931&lt;&gt;"",IF(AW931&lt;&gt;0,ACOS(R931/AW931),0),"")</f>
        <is>
          <t/>
        </is>
      </c>
      <c r="AY931" s="8" t="inlineStr">
        <f aca="false">IF(A931&lt;&gt;"",DEGREES(AX931),"")</f>
        <is>
          <t/>
        </is>
      </c>
      <c r="AZ931" s="8" t="inlineStr">
        <f aca="false">IF(A931&lt;&gt;"",IF(OR(P931&lt;&gt;0,Q931&lt;&gt;0),ATAN2(P931,Q931),0),"")</f>
        <is>
          <t/>
        </is>
      </c>
      <c r="BA931" s="8" t="inlineStr">
        <f aca="false">IF(A931&lt;&gt;"",DEGREES(AZ931),"")</f>
        <is>
          <t/>
        </is>
      </c>
      <c r="BB931" s="8" t="inlineStr">
        <f aca="false">IF(A931&lt;&gt;"",SQRT(SUMSQ(S931:U931)),"")</f>
        <is>
          <t/>
        </is>
      </c>
      <c r="BC931" s="8" t="inlineStr">
        <f aca="false">IF(A931&lt;&gt;"",IF(BB931&lt;&gt;0,ACOS(U931/BB931),0),"")</f>
        <is>
          <t/>
        </is>
      </c>
      <c r="BD931" s="8" t="inlineStr">
        <f aca="false">IF(A931&lt;&gt;"",DEGREES(BC931),"")</f>
        <is>
          <t/>
        </is>
      </c>
      <c r="BE931" s="8" t="inlineStr">
        <f aca="false">IF(A931&lt;&gt;"",IF(OR(S931&lt;&gt;0,T931&lt;&gt;0),ATAN2(S931,T931),0),"")</f>
        <is>
          <t/>
        </is>
      </c>
      <c r="BF931" s="8" t="inlineStr">
        <f aca="false">IF(A931&lt;&gt;"",DEGREES(BE931),"")</f>
        <is>
          <t/>
        </is>
      </c>
      <c r="BG931" s="8" t="inlineStr">
        <f aca="false">IF(A931&lt;&gt;"",SQRT(SUMSQ(V931:X931)),"")</f>
        <is>
          <t/>
        </is>
      </c>
      <c r="BH931" s="8" t="inlineStr">
        <f aca="false">IF(A931&lt;&gt;"",IF(BG931&lt;&gt;0,ACOS(X931/BG931),0),"")</f>
        <is>
          <t/>
        </is>
      </c>
      <c r="BI931" s="8" t="inlineStr">
        <f aca="false">IF(A931&lt;&gt;"",DEGREES(BH931),"")</f>
        <is>
          <t/>
        </is>
      </c>
      <c r="BJ931" s="8" t="inlineStr">
        <f aca="false">IF(A931&lt;&gt;"",IF(OR(V931&lt;&gt;0,W931&lt;&gt;0),ATAN2(V931,W931),0),"")</f>
        <is>
          <t/>
        </is>
      </c>
      <c r="BK931" s="8" t="inlineStr">
        <f aca="false">IF(A931&lt;&gt;"",DEGREES(BJ931),"")</f>
        <is>
          <t/>
        </is>
      </c>
      <c r="BL931" s="8" t="inlineStr">
        <f aca="false">IF(A931&lt;&gt;"",SQRT(SUMSQ(Y931:AA931)),"")</f>
        <is>
          <t/>
        </is>
      </c>
      <c r="BM931" s="8" t="inlineStr">
        <f aca="false">IF(A931&lt;&gt;"",IF(BL931&lt;&gt;0,ACOS(AA931/BL931),0),"")</f>
        <is>
          <t/>
        </is>
      </c>
      <c r="BN931" s="8" t="inlineStr">
        <f aca="false">IF(A931&lt;&gt;"",DEGREES(BM931),"")</f>
        <is>
          <t/>
        </is>
      </c>
      <c r="BO931" s="8" t="inlineStr">
        <f aca="false">IF(A931&lt;&gt;"",IF(OR(Y931&lt;&gt;0,Z931&lt;&gt;0),ATAN2(Y931,Z931),0),"")</f>
        <is>
          <t/>
        </is>
      </c>
      <c r="BP931" s="8" t="inlineStr">
        <f aca="false">IF(A931&lt;&gt;"",DEGREES(BO931),"")</f>
        <is>
          <t/>
        </is>
      </c>
      <c r="BQ931" s="8" t="inlineStr">
        <f aca="false">IF(A931&lt;&gt;"",SQRT(SUMSQ(AB931:AD931)),"")</f>
        <is>
          <t/>
        </is>
      </c>
      <c r="BR931" s="8" t="inlineStr">
        <f aca="false">IF(A931&lt;&gt;"",IF(BQ931&lt;&gt;0,ACOS(AD931/BQ931),0),"")</f>
        <is>
          <t/>
        </is>
      </c>
      <c r="BS931" s="8" t="inlineStr">
        <f aca="false">IF(A931&lt;&gt;"",DEGREES(BR931),"")</f>
        <is>
          <t/>
        </is>
      </c>
      <c r="BT931" s="8" t="inlineStr">
        <f aca="false">IF(A931&lt;&gt;"",IF(OR(AB931&lt;&gt;0,AC931&lt;&gt;0),ATAN2(AB931,AC931),0),"")</f>
        <is>
          <t/>
        </is>
      </c>
      <c r="BU931" s="8" t="inlineStr">
        <f aca="false">IF(A931&lt;&gt;"",DEGREES(BT931),"")</f>
        <is>
          <t/>
        </is>
      </c>
      <c r="BV931" s="8" t="inlineStr">
        <f aca="false">IF(A931&lt;&gt;"",SQRT(SUMSQ(AE931:AG931)),"")</f>
        <is>
          <t/>
        </is>
      </c>
      <c r="BW931" s="8" t="inlineStr">
        <f aca="false">IF(A931&lt;&gt;"",IF(BV931&lt;&gt;0,ACOS(AG931/BV931),0),"")</f>
        <is>
          <t/>
        </is>
      </c>
      <c r="BX931" s="8" t="inlineStr">
        <f aca="false">IF(A931&lt;&gt;"",DEGREES(BW931),"")</f>
        <is>
          <t/>
        </is>
      </c>
      <c r="BY931" s="8" t="inlineStr">
        <f aca="false">IF(A931&lt;&gt;"",IF(OR(AF931&lt;&gt;0,AG931&lt;&gt;0),ATAN2(AF931,AG931),0),"")</f>
        <is>
          <t/>
        </is>
      </c>
      <c r="BZ931" s="8" t="inlineStr">
        <f aca="false">IF(A931&lt;&gt;"",DEGREES(BY931),"")</f>
        <is>
          <t/>
        </is>
      </c>
      <c r="CA931" s="0" t="inlineStr">
        <f aca="false">IF(A931&lt;&gt;"",IF(AND(AI931&lt;Parameters!$B$11,AI931&gt;Parameters!$B$12,AN931&lt;Parameters!$B$11,AN931&gt;Parameters!$B$12,AS931&lt;Parameters!$B$11,AS931&gt;Parameters!$B$12,AX931&lt;Parameters!$B$11,AX931&gt;Parameters!$B$12,BC931&lt;Parameters!$B$11,BC931&gt;Parameters!$B$12,BM931&lt;Parameters!$B$11,BM931&gt;Parameters!$B$12,BR931&lt;Parameters!$B$11,BR931&gt;Parameters!$B$12,BW931&lt;Parameters!$B$11,BW931&gt;Parameters!$B$12),1,0),"")</f>
        <is>
          <t/>
        </is>
      </c>
      <c r="CB931" s="0" t="inlineStr">
        <f aca="false">IF(A931&lt;&gt;"",IF(OR(AI931&lt;Parameters!$B$12,AI931&gt;Parameters!$B$11),0,1),"")</f>
        <is>
          <t/>
        </is>
      </c>
      <c r="CC931" s="0" t="inlineStr">
        <f aca="false">IF(A931&lt;&gt;"",IF(OR(AN931&lt;Parameters!$B$12,AN931&gt;Parameters!$B$11),0,1),"")</f>
        <is>
          <t/>
        </is>
      </c>
      <c r="CD931" s="0" t="inlineStr">
        <f aca="false">IF(A931&lt;&gt;"",IF(OR(AS931&lt;Parameters!$B$12,AS931&gt;Parameters!$B$11),0,1),"")</f>
        <is>
          <t/>
        </is>
      </c>
      <c r="CE931" s="0" t="inlineStr">
        <f aca="false">IF(A931&lt;&gt;"",IF(OR(AX931&lt;Parameters!$B$12,AX931&gt;Parameters!$B$11),0,1),"")</f>
        <is>
          <t/>
        </is>
      </c>
      <c r="CF931" s="0" t="inlineStr">
        <f aca="false">IF(A931&lt;&gt;"",IF(OR(BC931&lt;Parameters!$B$12,BC931&gt;Parameters!$B$11),0,1),"")</f>
        <is>
          <t/>
        </is>
      </c>
      <c r="CG931" s="0" t="inlineStr">
        <f aca="false">IF(A931&lt;&gt;"",IF(OR(BH931&lt;Parameters!$B$12,BH931&gt;Parameters!$B$11),0,1),"")</f>
        <is>
          <t/>
        </is>
      </c>
      <c r="CH931" s="0" t="inlineStr">
        <f aca="false">IF(A931&lt;&gt;"",IF(OR(BM931&lt;Parameters!$B$12,BM931&gt;Parameters!$B$11),0,1),"")</f>
        <is>
          <t/>
        </is>
      </c>
      <c r="CI931" s="0" t="inlineStr">
        <f aca="false">IF(A931&lt;&gt;"",IF(OR(BR931&lt;Parameters!$B$12,BR931&gt;Parameters!$B$11),0,1),"")</f>
        <is>
          <t/>
        </is>
      </c>
      <c r="CJ931" s="0" t="inlineStr">
        <f aca="false">IF(A931&lt;&gt;"",IF(OR(BW931&lt;Parameters!$B$12,BW931&gt;Parameters!$B$11),0,1),"")</f>
        <is>
          <t/>
        </is>
      </c>
      <c r="CK931" s="26" t="inlineStr">
        <f aca="false">IF(A931&lt;&gt;"",SUM(CB931:CJ931)/9,"")</f>
        <is>
          <t/>
        </is>
      </c>
      <c r="CL931" s="0" t="inlineStr">
        <f aca="false">IF(A931&lt;&gt;"",CK931*9,"")</f>
        <is>
          <t/>
        </is>
      </c>
      <c r="CM931" s="8" t="inlineStr">
        <f aca="false">IF(A931&lt;&gt;"",TEXT(B931,CM$2)&amp;" "&amp;TEXT(A931,CM$2),"")</f>
        <is>
          <t/>
        </is>
      </c>
    </row>
    <row r="932" customFormat="false" ht="15" hidden="false" customHeight="false" outlineLevel="0" collapsed="false">
      <c r="A932" s="0" t="inlineStr">
        <f aca="false">IF(OR(B931&lt;Parameters!$K$12,A931&lt;Parameters!$K$12),IF(A931&lt;Parameters!$K$12,A931+1,0),"")</f>
        <is>
          <t/>
        </is>
      </c>
      <c r="B932" s="0" t="inlineStr">
        <f aca="false">IF(A932&lt;&gt;"",IF(A932=0,B931+1,B931),"")</f>
        <is>
          <t/>
        </is>
      </c>
      <c r="C932" s="24" t="inlineStr">
        <f aca="false">IF(A932&lt;&gt;"",-_phi*(A932+0.5),"")</f>
        <is>
          <t/>
        </is>
      </c>
      <c r="D932" s="8" t="inlineStr">
        <f aca="false">IF(A932&lt;&gt;"",DEGREES(C932),"")</f>
        <is>
          <t/>
        </is>
      </c>
      <c r="E932" s="24" t="inlineStr">
        <f aca="false">IF(A932&lt;&gt;"",_phi*(B932+0.5),"")</f>
        <is>
          <t/>
        </is>
      </c>
      <c r="F932" s="8" t="inlineStr">
        <f aca="false">IF(A932&lt;&gt;"",DEGREES(E932),"")</f>
        <is>
          <t/>
        </is>
      </c>
      <c r="G932" s="8" t="inlineStr">
        <f aca="false">IF(A932&lt;&gt;"",LOOKUP(A932,h!$A$3:$A$30,h!$D$3:$D$30),"")</f>
        <is>
          <t/>
        </is>
      </c>
      <c r="H932" s="8" t="inlineStr">
        <f aca="false">IF(A932&lt;&gt;"",LOOKUP(B932,h!$A$3:$A$30,h!$D$3:$D$30),"")</f>
        <is>
          <t/>
        </is>
      </c>
      <c r="I932" s="8" t="inlineStr">
        <f aca="false">IF(A932&lt;&gt;"",_zif,"")</f>
        <is>
          <t/>
        </is>
      </c>
      <c r="J932" s="8" t="inlineStr">
        <f aca="false">IF(A932&lt;&gt;"",$G932+'v1 Frame'!D$3*COS($C932)+'v1 Frame'!E$3*SIN($C932)*SIN($E932)+'v1 Frame'!F$3*SIN($C932)*COS($E932),"")</f>
        <is>
          <t/>
        </is>
      </c>
      <c r="K932" s="8" t="inlineStr">
        <f aca="false">IF(A932&lt;&gt;"",$H932+'v1 Frame'!E$3*COS($E932)-'v1 Frame'!F$3*SIN($E932),"")</f>
        <is>
          <t/>
        </is>
      </c>
      <c r="L932" s="8" t="inlineStr">
        <f aca="false">IF(A932&lt;&gt;"",$I932-'v1 Frame'!D$3*SIN($C932)+'v1 Frame'!E$3*COS($C932)*SIN($E932)+'v1 Frame'!F$3*COS($C932)*COS($E932),"")</f>
        <is>
          <t/>
        </is>
      </c>
      <c r="M932" s="8" t="inlineStr">
        <f aca="false">IF(A932&lt;&gt;"",$G932+'v1 Frame'!G$3*COS($C932)+'v1 Frame'!H$3*SIN($C932)*SIN($E932)+'v1 Frame'!I$3*SIN($C932)*COS($E932),"")</f>
        <is>
          <t/>
        </is>
      </c>
      <c r="N932" s="8" t="inlineStr">
        <f aca="false">IF(A932&lt;&gt;"",$H932+'v1 Frame'!H$3*COS($E932)-'v1 Frame'!I$3*SIN($E932),"")</f>
        <is>
          <t/>
        </is>
      </c>
      <c r="O932" s="8" t="inlineStr">
        <f aca="false">IF(A932&lt;&gt;"",$I932-'v1 Frame'!G$3*SIN($C932)+'v1 Frame'!H$3*COS($C932)*SIN($E932)+'v1 Frame'!I$3*COS($C932)*COS($E932),"")</f>
        <is>
          <t/>
        </is>
      </c>
      <c r="P932" s="8" t="inlineStr">
        <f aca="false">IF(A932&lt;&gt;"",$G932+'v1 Frame'!J$3*COS($C932)+'v1 Frame'!K$3*SIN($C932)*SIN($E932)+'v1 Frame'!L$3*SIN($C932)*COS($E932),"")</f>
        <is>
          <t/>
        </is>
      </c>
      <c r="Q932" s="8" t="inlineStr">
        <f aca="false">IF(A932&lt;&gt;"",$H932+'v1 Frame'!K$3*COS($E932)-'v1 Frame'!L$3*SIN($E932),"")</f>
        <is>
          <t/>
        </is>
      </c>
      <c r="R932" s="8" t="inlineStr">
        <f aca="false">IF(A932&lt;&gt;"",$I932-'v1 Frame'!J$3*SIN($C932)+'v1 Frame'!K$3*COS($C932)*SIN($E932)+'v1 Frame'!L$3*COS($C932)*COS($E932),"")</f>
        <is>
          <t/>
        </is>
      </c>
      <c r="S932" s="8" t="inlineStr">
        <f aca="false">IF(A932&lt;&gt;"",$G932+'v1 Frame'!M$3*COS($C932)+'v1 Frame'!N$3*SIN($C932)*SIN($E932)+'v1 Frame'!O$3*SIN($C932)*COS($E932),"")</f>
        <is>
          <t/>
        </is>
      </c>
      <c r="T932" s="8" t="inlineStr">
        <f aca="false">IF(A932&lt;&gt;"",$H932+'v1 Frame'!N$3*COS($E932)-'v1 Frame'!O$3*SIN($E932),"")</f>
        <is>
          <t/>
        </is>
      </c>
      <c r="U932" s="8" t="inlineStr">
        <f aca="false">IF(A932&lt;&gt;"",$I932-'v1 Frame'!M$3*SIN($C932)+'v1 Frame'!N$3*COS($C932)*SIN($E932)+'v1 Frame'!O$3*COS($C932)*COS($E932),"")</f>
        <is>
          <t/>
        </is>
      </c>
      <c r="V932" s="8" t="inlineStr">
        <f aca="false">IF(A932&lt;&gt;"",$G932+'v1 Frame'!P$3*COS($C932)+'v1 Frame'!Q$3*SIN($C932)*SIN($E932)+'v1 Frame'!R$3*SIN($C932)*COS($E932),"")</f>
        <is>
          <t/>
        </is>
      </c>
      <c r="W932" s="8" t="inlineStr">
        <f aca="false">IF(A932&lt;&gt;"",$H932+'v1 Frame'!Q$3*COS($E932)-'v1 Frame'!R$3*SIN($E932),"")</f>
        <is>
          <t/>
        </is>
      </c>
      <c r="X932" s="8" t="inlineStr">
        <f aca="false">IF(A932&lt;&gt;"",$I932-'v1 Frame'!P$3*SIN($C932)+'v1 Frame'!Q$3*COS($C932)*SIN($E932)+'v1 Frame'!R$3*COS($C932)*COS($E932),"")</f>
        <is>
          <t/>
        </is>
      </c>
      <c r="Y932" s="8" t="inlineStr">
        <f aca="false">IF(A932&lt;&gt;"",$G932+'v1 Frame'!S$3*COS($C932)+'v1 Frame'!T$3*SIN($C932)*SIN($E932)+'v1 Frame'!U$3*SIN($C932)*COS($E932),"")</f>
        <is>
          <t/>
        </is>
      </c>
      <c r="Z932" s="8" t="inlineStr">
        <f aca="false">IF(A932&lt;&gt;"",$H932+'v1 Frame'!T$3*COS($E932)-'v1 Frame'!U$3*SIN($E932),"")</f>
        <is>
          <t/>
        </is>
      </c>
      <c r="AA932" s="8" t="inlineStr">
        <f aca="false">IF(A932&lt;&gt;"",$I932-'v1 Frame'!S$3*SIN($C932)+'v1 Frame'!T$3*COS($C932)*SIN($E932)+'v1 Frame'!U$3*COS($C932)*COS($E932),"")</f>
        <is>
          <t/>
        </is>
      </c>
      <c r="AB932" s="8" t="inlineStr">
        <f aca="false">IF(A932&lt;&gt;"",$G932+'v1 Frame'!V$3*COS($C932)+'v1 Frame'!W$3*SIN($C932)*SIN($E932)+'v1 Frame'!X$3*SIN($C932)*COS($E932),"")</f>
        <is>
          <t/>
        </is>
      </c>
      <c r="AC932" s="8" t="inlineStr">
        <f aca="false">IF(A932&lt;&gt;"",$H932+'v1 Frame'!W$3*COS($E932)-'v1 Frame'!X$3*SIN($E932),"")</f>
        <is>
          <t/>
        </is>
      </c>
      <c r="AD932" s="8" t="inlineStr">
        <f aca="false">IF(A932&lt;&gt;"",$I932-'v1 Frame'!V$3*SIN($C932)+'v1 Frame'!W$3*COS($C932)*SIN($E932)+'v1 Frame'!X$3*COS($C932)*COS($E932),"")</f>
        <is>
          <t/>
        </is>
      </c>
      <c r="AE932" s="25" t="inlineStr">
        <f aca="false">IF(A932&lt;&gt;"",$G932+'v1 Frame'!Y$3*COS($C932)+'v1 Frame'!Z$3*SIN($C932)*SIN($E932)+'v1 Frame'!AA$3*SIN($C932)*COS($E932),"")</f>
        <is>
          <t/>
        </is>
      </c>
      <c r="AF932" s="25" t="inlineStr">
        <f aca="false">IF(A932&lt;&gt;"",$H932+'v1 Frame'!Z$3*COS($E932)-'v1 Frame'!AA$3*SIN($E932),"")</f>
        <is>
          <t/>
        </is>
      </c>
      <c r="AG932" s="25" t="inlineStr">
        <f aca="false">IF(A932&lt;&gt;"",$I932-'v1 Frame'!Y$3*SIN($C932)+'v1 Frame'!Z$3*COS($C932)*SIN($E932)+'v1 Frame'!AA$3*COS($C932)*COS($E932),"")</f>
        <is>
          <t/>
        </is>
      </c>
      <c r="AH932" s="8" t="inlineStr">
        <f aca="false">IF(A932&lt;&gt;"",SQRT(SUMSQ(G932:I932)),"")</f>
        <is>
          <t/>
        </is>
      </c>
      <c r="AI932" s="8" t="inlineStr">
        <f aca="false">IF(A932&lt;&gt;"",IF(AH932&lt;&gt;0,ACOS(I932/AH932),0),"")</f>
        <is>
          <t/>
        </is>
      </c>
      <c r="AJ932" s="8" t="inlineStr">
        <f aca="false">IF(A932&lt;&gt;"",DEGREES(AI932),"")</f>
        <is>
          <t/>
        </is>
      </c>
      <c r="AK932" s="8" t="inlineStr">
        <f aca="false">IF(A932&lt;&gt;"",IF(OR(G932&lt;&gt;0,H932&lt;&gt;0),ATAN2(G932,H932),0),"")</f>
        <is>
          <t/>
        </is>
      </c>
      <c r="AL932" s="8" t="inlineStr">
        <f aca="false">IF(A932&lt;&gt;"",DEGREES(AK932),"")</f>
        <is>
          <t/>
        </is>
      </c>
      <c r="AM932" s="8" t="inlineStr">
        <f aca="false">IF(A932&lt;&gt;"",SQRT(SUMSQ(J932:L932)),"")</f>
        <is>
          <t/>
        </is>
      </c>
      <c r="AN932" s="8" t="inlineStr">
        <f aca="false">IF(A932&lt;&gt;"",IF(AM932&lt;&gt;0,ACOS(L932/AM932),0),"")</f>
        <is>
          <t/>
        </is>
      </c>
      <c r="AO932" s="8" t="inlineStr">
        <f aca="false">IF(A932&lt;&gt;"",DEGREES(AN932),"")</f>
        <is>
          <t/>
        </is>
      </c>
      <c r="AP932" s="8" t="inlineStr">
        <f aca="false">IF(A932&lt;&gt;"",IF(OR(J932&lt;&gt;0,K932&lt;&gt;0),ATAN2(J932,K932),0),"")</f>
        <is>
          <t/>
        </is>
      </c>
      <c r="AQ932" s="8" t="inlineStr">
        <f aca="false">IF(A932&lt;&gt;"",DEGREES(AP932),"")</f>
        <is>
          <t/>
        </is>
      </c>
      <c r="AR932" s="8" t="inlineStr">
        <f aca="false">IF(A932&lt;&gt;"",SQRT(SUMSQ(M932:O932)),"")</f>
        <is>
          <t/>
        </is>
      </c>
      <c r="AS932" s="8" t="inlineStr">
        <f aca="false">IF(A932&lt;&gt;"",IF(AR932&lt;&gt;0,ACOS(O932/AR932),0),"")</f>
        <is>
          <t/>
        </is>
      </c>
      <c r="AT932" s="8" t="inlineStr">
        <f aca="false">IF(A932&lt;&gt;"",DEGREES(AS932),"")</f>
        <is>
          <t/>
        </is>
      </c>
      <c r="AU932" s="8" t="inlineStr">
        <f aca="false">IF(A932&lt;&gt;"",IF(OR(M932&lt;&gt;0,N932&lt;&gt;0),ATAN2(M932,N932),0),"")</f>
        <is>
          <t/>
        </is>
      </c>
      <c r="AV932" s="8" t="inlineStr">
        <f aca="false">IF(A932&lt;&gt;"",DEGREES(AU932),"")</f>
        <is>
          <t/>
        </is>
      </c>
      <c r="AW932" s="8" t="inlineStr">
        <f aca="false">IF(A932&lt;&gt;"",SQRT(SUMSQ(P932:R932)),"")</f>
        <is>
          <t/>
        </is>
      </c>
      <c r="AX932" s="8" t="inlineStr">
        <f aca="false">IF(A932&lt;&gt;"",IF(AW932&lt;&gt;0,ACOS(R932/AW932),0),"")</f>
        <is>
          <t/>
        </is>
      </c>
      <c r="AY932" s="8" t="inlineStr">
        <f aca="false">IF(A932&lt;&gt;"",DEGREES(AX932),"")</f>
        <is>
          <t/>
        </is>
      </c>
      <c r="AZ932" s="8" t="inlineStr">
        <f aca="false">IF(A932&lt;&gt;"",IF(OR(P932&lt;&gt;0,Q932&lt;&gt;0),ATAN2(P932,Q932),0),"")</f>
        <is>
          <t/>
        </is>
      </c>
      <c r="BA932" s="8" t="inlineStr">
        <f aca="false">IF(A932&lt;&gt;"",DEGREES(AZ932),"")</f>
        <is>
          <t/>
        </is>
      </c>
      <c r="BB932" s="8" t="inlineStr">
        <f aca="false">IF(A932&lt;&gt;"",SQRT(SUMSQ(S932:U932)),"")</f>
        <is>
          <t/>
        </is>
      </c>
      <c r="BC932" s="8" t="inlineStr">
        <f aca="false">IF(A932&lt;&gt;"",IF(BB932&lt;&gt;0,ACOS(U932/BB932),0),"")</f>
        <is>
          <t/>
        </is>
      </c>
      <c r="BD932" s="8" t="inlineStr">
        <f aca="false">IF(A932&lt;&gt;"",DEGREES(BC932),"")</f>
        <is>
          <t/>
        </is>
      </c>
      <c r="BE932" s="8" t="inlineStr">
        <f aca="false">IF(A932&lt;&gt;"",IF(OR(S932&lt;&gt;0,T932&lt;&gt;0),ATAN2(S932,T932),0),"")</f>
        <is>
          <t/>
        </is>
      </c>
      <c r="BF932" s="8" t="inlineStr">
        <f aca="false">IF(A932&lt;&gt;"",DEGREES(BE932),"")</f>
        <is>
          <t/>
        </is>
      </c>
      <c r="BG932" s="8" t="inlineStr">
        <f aca="false">IF(A932&lt;&gt;"",SQRT(SUMSQ(V932:X932)),"")</f>
        <is>
          <t/>
        </is>
      </c>
      <c r="BH932" s="8" t="inlineStr">
        <f aca="false">IF(A932&lt;&gt;"",IF(BG932&lt;&gt;0,ACOS(X932/BG932),0),"")</f>
        <is>
          <t/>
        </is>
      </c>
      <c r="BI932" s="8" t="inlineStr">
        <f aca="false">IF(A932&lt;&gt;"",DEGREES(BH932),"")</f>
        <is>
          <t/>
        </is>
      </c>
      <c r="BJ932" s="8" t="inlineStr">
        <f aca="false">IF(A932&lt;&gt;"",IF(OR(V932&lt;&gt;0,W932&lt;&gt;0),ATAN2(V932,W932),0),"")</f>
        <is>
          <t/>
        </is>
      </c>
      <c r="BK932" s="8" t="inlineStr">
        <f aca="false">IF(A932&lt;&gt;"",DEGREES(BJ932),"")</f>
        <is>
          <t/>
        </is>
      </c>
      <c r="BL932" s="8" t="inlineStr">
        <f aca="false">IF(A932&lt;&gt;"",SQRT(SUMSQ(Y932:AA932)),"")</f>
        <is>
          <t/>
        </is>
      </c>
      <c r="BM932" s="8" t="inlineStr">
        <f aca="false">IF(A932&lt;&gt;"",IF(BL932&lt;&gt;0,ACOS(AA932/BL932),0),"")</f>
        <is>
          <t/>
        </is>
      </c>
      <c r="BN932" s="8" t="inlineStr">
        <f aca="false">IF(A932&lt;&gt;"",DEGREES(BM932),"")</f>
        <is>
          <t/>
        </is>
      </c>
      <c r="BO932" s="8" t="inlineStr">
        <f aca="false">IF(A932&lt;&gt;"",IF(OR(Y932&lt;&gt;0,Z932&lt;&gt;0),ATAN2(Y932,Z932),0),"")</f>
        <is>
          <t/>
        </is>
      </c>
      <c r="BP932" s="8" t="inlineStr">
        <f aca="false">IF(A932&lt;&gt;"",DEGREES(BO932),"")</f>
        <is>
          <t/>
        </is>
      </c>
      <c r="BQ932" s="8" t="inlineStr">
        <f aca="false">IF(A932&lt;&gt;"",SQRT(SUMSQ(AB932:AD932)),"")</f>
        <is>
          <t/>
        </is>
      </c>
      <c r="BR932" s="8" t="inlineStr">
        <f aca="false">IF(A932&lt;&gt;"",IF(BQ932&lt;&gt;0,ACOS(AD932/BQ932),0),"")</f>
        <is>
          <t/>
        </is>
      </c>
      <c r="BS932" s="8" t="inlineStr">
        <f aca="false">IF(A932&lt;&gt;"",DEGREES(BR932),"")</f>
        <is>
          <t/>
        </is>
      </c>
      <c r="BT932" s="8" t="inlineStr">
        <f aca="false">IF(A932&lt;&gt;"",IF(OR(AB932&lt;&gt;0,AC932&lt;&gt;0),ATAN2(AB932,AC932),0),"")</f>
        <is>
          <t/>
        </is>
      </c>
      <c r="BU932" s="8" t="inlineStr">
        <f aca="false">IF(A932&lt;&gt;"",DEGREES(BT932),"")</f>
        <is>
          <t/>
        </is>
      </c>
      <c r="BV932" s="8" t="inlineStr">
        <f aca="false">IF(A932&lt;&gt;"",SQRT(SUMSQ(AE932:AG932)),"")</f>
        <is>
          <t/>
        </is>
      </c>
      <c r="BW932" s="8" t="inlineStr">
        <f aca="false">IF(A932&lt;&gt;"",IF(BV932&lt;&gt;0,ACOS(AG932/BV932),0),"")</f>
        <is>
          <t/>
        </is>
      </c>
      <c r="BX932" s="8" t="inlineStr">
        <f aca="false">IF(A932&lt;&gt;"",DEGREES(BW932),"")</f>
        <is>
          <t/>
        </is>
      </c>
      <c r="BY932" s="8" t="inlineStr">
        <f aca="false">IF(A932&lt;&gt;"",IF(OR(AF932&lt;&gt;0,AG932&lt;&gt;0),ATAN2(AF932,AG932),0),"")</f>
        <is>
          <t/>
        </is>
      </c>
      <c r="BZ932" s="8" t="inlineStr">
        <f aca="false">IF(A932&lt;&gt;"",DEGREES(BY932),"")</f>
        <is>
          <t/>
        </is>
      </c>
      <c r="CA932" s="0" t="inlineStr">
        <f aca="false">IF(A932&lt;&gt;"",IF(AND(AI932&lt;Parameters!$B$11,AI932&gt;Parameters!$B$12,AN932&lt;Parameters!$B$11,AN932&gt;Parameters!$B$12,AS932&lt;Parameters!$B$11,AS932&gt;Parameters!$B$12,AX932&lt;Parameters!$B$11,AX932&gt;Parameters!$B$12,BC932&lt;Parameters!$B$11,BC932&gt;Parameters!$B$12,BM932&lt;Parameters!$B$11,BM932&gt;Parameters!$B$12,BR932&lt;Parameters!$B$11,BR932&gt;Parameters!$B$12,BW932&lt;Parameters!$B$11,BW932&gt;Parameters!$B$12),1,0),"")</f>
        <is>
          <t/>
        </is>
      </c>
      <c r="CB932" s="0" t="inlineStr">
        <f aca="false">IF(A932&lt;&gt;"",IF(OR(AI932&lt;Parameters!$B$12,AI932&gt;Parameters!$B$11),0,1),"")</f>
        <is>
          <t/>
        </is>
      </c>
      <c r="CC932" s="0" t="inlineStr">
        <f aca="false">IF(A932&lt;&gt;"",IF(OR(AN932&lt;Parameters!$B$12,AN932&gt;Parameters!$B$11),0,1),"")</f>
        <is>
          <t/>
        </is>
      </c>
      <c r="CD932" s="0" t="inlineStr">
        <f aca="false">IF(A932&lt;&gt;"",IF(OR(AS932&lt;Parameters!$B$12,AS932&gt;Parameters!$B$11),0,1),"")</f>
        <is>
          <t/>
        </is>
      </c>
      <c r="CE932" s="0" t="inlineStr">
        <f aca="false">IF(A932&lt;&gt;"",IF(OR(AX932&lt;Parameters!$B$12,AX932&gt;Parameters!$B$11),0,1),"")</f>
        <is>
          <t/>
        </is>
      </c>
      <c r="CF932" s="0" t="inlineStr">
        <f aca="false">IF(A932&lt;&gt;"",IF(OR(BC932&lt;Parameters!$B$12,BC932&gt;Parameters!$B$11),0,1),"")</f>
        <is>
          <t/>
        </is>
      </c>
      <c r="CG932" s="0" t="inlineStr">
        <f aca="false">IF(A932&lt;&gt;"",IF(OR(BH932&lt;Parameters!$B$12,BH932&gt;Parameters!$B$11),0,1),"")</f>
        <is>
          <t/>
        </is>
      </c>
      <c r="CH932" s="0" t="inlineStr">
        <f aca="false">IF(A932&lt;&gt;"",IF(OR(BM932&lt;Parameters!$B$12,BM932&gt;Parameters!$B$11),0,1),"")</f>
        <is>
          <t/>
        </is>
      </c>
      <c r="CI932" s="0" t="inlineStr">
        <f aca="false">IF(A932&lt;&gt;"",IF(OR(BR932&lt;Parameters!$B$12,BR932&gt;Parameters!$B$11),0,1),"")</f>
        <is>
          <t/>
        </is>
      </c>
      <c r="CJ932" s="0" t="inlineStr">
        <f aca="false">IF(A932&lt;&gt;"",IF(OR(BW932&lt;Parameters!$B$12,BW932&gt;Parameters!$B$11),0,1),"")</f>
        <is>
          <t/>
        </is>
      </c>
      <c r="CK932" s="26" t="inlineStr">
        <f aca="false">IF(A932&lt;&gt;"",SUM(CB932:CJ932)/9,"")</f>
        <is>
          <t/>
        </is>
      </c>
      <c r="CL932" s="0" t="inlineStr">
        <f aca="false">IF(A932&lt;&gt;"",CK932*9,"")</f>
        <is>
          <t/>
        </is>
      </c>
      <c r="CM932" s="8" t="inlineStr">
        <f aca="false">IF(A932&lt;&gt;"",TEXT(B932,CM$2)&amp;" "&amp;TEXT(A932,CM$2),"")</f>
        <is>
          <t/>
        </is>
      </c>
    </row>
    <row r="933" customFormat="false" ht="15" hidden="false" customHeight="false" outlineLevel="0" collapsed="false">
      <c r="A933" s="0" t="inlineStr">
        <f aca="false">IF(OR(B932&lt;Parameters!$K$12,A932&lt;Parameters!$K$12),IF(A932&lt;Parameters!$K$12,A932+1,0),"")</f>
        <is>
          <t/>
        </is>
      </c>
      <c r="B933" s="0" t="inlineStr">
        <f aca="false">IF(A933&lt;&gt;"",IF(A933=0,B932+1,B932),"")</f>
        <is>
          <t/>
        </is>
      </c>
      <c r="C933" s="24" t="inlineStr">
        <f aca="false">IF(A933&lt;&gt;"",-_phi*(A933+0.5),"")</f>
        <is>
          <t/>
        </is>
      </c>
      <c r="D933" s="8" t="inlineStr">
        <f aca="false">IF(A933&lt;&gt;"",DEGREES(C933),"")</f>
        <is>
          <t/>
        </is>
      </c>
      <c r="E933" s="24" t="inlineStr">
        <f aca="false">IF(A933&lt;&gt;"",_phi*(B933+0.5),"")</f>
        <is>
          <t/>
        </is>
      </c>
      <c r="F933" s="8" t="inlineStr">
        <f aca="false">IF(A933&lt;&gt;"",DEGREES(E933),"")</f>
        <is>
          <t/>
        </is>
      </c>
      <c r="G933" s="8" t="inlineStr">
        <f aca="false">IF(A933&lt;&gt;"",LOOKUP(A933,h!$A$3:$A$30,h!$D$3:$D$30),"")</f>
        <is>
          <t/>
        </is>
      </c>
      <c r="H933" s="8" t="inlineStr">
        <f aca="false">IF(A933&lt;&gt;"",LOOKUP(B933,h!$A$3:$A$30,h!$D$3:$D$30),"")</f>
        <is>
          <t/>
        </is>
      </c>
      <c r="I933" s="8" t="inlineStr">
        <f aca="false">IF(A933&lt;&gt;"",_zif,"")</f>
        <is>
          <t/>
        </is>
      </c>
      <c r="J933" s="8" t="inlineStr">
        <f aca="false">IF(A933&lt;&gt;"",$G933+'v1 Frame'!D$3*COS($C933)+'v1 Frame'!E$3*SIN($C933)*SIN($E933)+'v1 Frame'!F$3*SIN($C933)*COS($E933),"")</f>
        <is>
          <t/>
        </is>
      </c>
      <c r="K933" s="8" t="inlineStr">
        <f aca="false">IF(A933&lt;&gt;"",$H933+'v1 Frame'!E$3*COS($E933)-'v1 Frame'!F$3*SIN($E933),"")</f>
        <is>
          <t/>
        </is>
      </c>
      <c r="L933" s="8" t="inlineStr">
        <f aca="false">IF(A933&lt;&gt;"",$I933-'v1 Frame'!D$3*SIN($C933)+'v1 Frame'!E$3*COS($C933)*SIN($E933)+'v1 Frame'!F$3*COS($C933)*COS($E933),"")</f>
        <is>
          <t/>
        </is>
      </c>
      <c r="M933" s="8" t="inlineStr">
        <f aca="false">IF(A933&lt;&gt;"",$G933+'v1 Frame'!G$3*COS($C933)+'v1 Frame'!H$3*SIN($C933)*SIN($E933)+'v1 Frame'!I$3*SIN($C933)*COS($E933),"")</f>
        <is>
          <t/>
        </is>
      </c>
      <c r="N933" s="8" t="inlineStr">
        <f aca="false">IF(A933&lt;&gt;"",$H933+'v1 Frame'!H$3*COS($E933)-'v1 Frame'!I$3*SIN($E933),"")</f>
        <is>
          <t/>
        </is>
      </c>
      <c r="O933" s="8" t="inlineStr">
        <f aca="false">IF(A933&lt;&gt;"",$I933-'v1 Frame'!G$3*SIN($C933)+'v1 Frame'!H$3*COS($C933)*SIN($E933)+'v1 Frame'!I$3*COS($C933)*COS($E933),"")</f>
        <is>
          <t/>
        </is>
      </c>
      <c r="P933" s="8" t="inlineStr">
        <f aca="false">IF(A933&lt;&gt;"",$G933+'v1 Frame'!J$3*COS($C933)+'v1 Frame'!K$3*SIN($C933)*SIN($E933)+'v1 Frame'!L$3*SIN($C933)*COS($E933),"")</f>
        <is>
          <t/>
        </is>
      </c>
      <c r="Q933" s="8" t="inlineStr">
        <f aca="false">IF(A933&lt;&gt;"",$H933+'v1 Frame'!K$3*COS($E933)-'v1 Frame'!L$3*SIN($E933),"")</f>
        <is>
          <t/>
        </is>
      </c>
      <c r="R933" s="8" t="inlineStr">
        <f aca="false">IF(A933&lt;&gt;"",$I933-'v1 Frame'!J$3*SIN($C933)+'v1 Frame'!K$3*COS($C933)*SIN($E933)+'v1 Frame'!L$3*COS($C933)*COS($E933),"")</f>
        <is>
          <t/>
        </is>
      </c>
      <c r="S933" s="8" t="inlineStr">
        <f aca="false">IF(A933&lt;&gt;"",$G933+'v1 Frame'!M$3*COS($C933)+'v1 Frame'!N$3*SIN($C933)*SIN($E933)+'v1 Frame'!O$3*SIN($C933)*COS($E933),"")</f>
        <is>
          <t/>
        </is>
      </c>
      <c r="T933" s="8" t="inlineStr">
        <f aca="false">IF(A933&lt;&gt;"",$H933+'v1 Frame'!N$3*COS($E933)-'v1 Frame'!O$3*SIN($E933),"")</f>
        <is>
          <t/>
        </is>
      </c>
      <c r="U933" s="8" t="inlineStr">
        <f aca="false">IF(A933&lt;&gt;"",$I933-'v1 Frame'!M$3*SIN($C933)+'v1 Frame'!N$3*COS($C933)*SIN($E933)+'v1 Frame'!O$3*COS($C933)*COS($E933),"")</f>
        <is>
          <t/>
        </is>
      </c>
      <c r="V933" s="8" t="inlineStr">
        <f aca="false">IF(A933&lt;&gt;"",$G933+'v1 Frame'!P$3*COS($C933)+'v1 Frame'!Q$3*SIN($C933)*SIN($E933)+'v1 Frame'!R$3*SIN($C933)*COS($E933),"")</f>
        <is>
          <t/>
        </is>
      </c>
      <c r="W933" s="8" t="inlineStr">
        <f aca="false">IF(A933&lt;&gt;"",$H933+'v1 Frame'!Q$3*COS($E933)-'v1 Frame'!R$3*SIN($E933),"")</f>
        <is>
          <t/>
        </is>
      </c>
      <c r="X933" s="8" t="inlineStr">
        <f aca="false">IF(A933&lt;&gt;"",$I933-'v1 Frame'!P$3*SIN($C933)+'v1 Frame'!Q$3*COS($C933)*SIN($E933)+'v1 Frame'!R$3*COS($C933)*COS($E933),"")</f>
        <is>
          <t/>
        </is>
      </c>
      <c r="Y933" s="8" t="inlineStr">
        <f aca="false">IF(A933&lt;&gt;"",$G933+'v1 Frame'!S$3*COS($C933)+'v1 Frame'!T$3*SIN($C933)*SIN($E933)+'v1 Frame'!U$3*SIN($C933)*COS($E933),"")</f>
        <is>
          <t/>
        </is>
      </c>
      <c r="Z933" s="8" t="inlineStr">
        <f aca="false">IF(A933&lt;&gt;"",$H933+'v1 Frame'!T$3*COS($E933)-'v1 Frame'!U$3*SIN($E933),"")</f>
        <is>
          <t/>
        </is>
      </c>
      <c r="AA933" s="8" t="inlineStr">
        <f aca="false">IF(A933&lt;&gt;"",$I933-'v1 Frame'!S$3*SIN($C933)+'v1 Frame'!T$3*COS($C933)*SIN($E933)+'v1 Frame'!U$3*COS($C933)*COS($E933),"")</f>
        <is>
          <t/>
        </is>
      </c>
      <c r="AB933" s="8" t="inlineStr">
        <f aca="false">IF(A933&lt;&gt;"",$G933+'v1 Frame'!V$3*COS($C933)+'v1 Frame'!W$3*SIN($C933)*SIN($E933)+'v1 Frame'!X$3*SIN($C933)*COS($E933),"")</f>
        <is>
          <t/>
        </is>
      </c>
      <c r="AC933" s="8" t="inlineStr">
        <f aca="false">IF(A933&lt;&gt;"",$H933+'v1 Frame'!W$3*COS($E933)-'v1 Frame'!X$3*SIN($E933),"")</f>
        <is>
          <t/>
        </is>
      </c>
      <c r="AD933" s="8" t="inlineStr">
        <f aca="false">IF(A933&lt;&gt;"",$I933-'v1 Frame'!V$3*SIN($C933)+'v1 Frame'!W$3*COS($C933)*SIN($E933)+'v1 Frame'!X$3*COS($C933)*COS($E933),"")</f>
        <is>
          <t/>
        </is>
      </c>
      <c r="AE933" s="25" t="inlineStr">
        <f aca="false">IF(A933&lt;&gt;"",$G933+'v1 Frame'!Y$3*COS($C933)+'v1 Frame'!Z$3*SIN($C933)*SIN($E933)+'v1 Frame'!AA$3*SIN($C933)*COS($E933),"")</f>
        <is>
          <t/>
        </is>
      </c>
      <c r="AF933" s="25" t="inlineStr">
        <f aca="false">IF(A933&lt;&gt;"",$H933+'v1 Frame'!Z$3*COS($E933)-'v1 Frame'!AA$3*SIN($E933),"")</f>
        <is>
          <t/>
        </is>
      </c>
      <c r="AG933" s="25" t="inlineStr">
        <f aca="false">IF(A933&lt;&gt;"",$I933-'v1 Frame'!Y$3*SIN($C933)+'v1 Frame'!Z$3*COS($C933)*SIN($E933)+'v1 Frame'!AA$3*COS($C933)*COS($E933),"")</f>
        <is>
          <t/>
        </is>
      </c>
      <c r="AH933" s="8" t="inlineStr">
        <f aca="false">IF(A933&lt;&gt;"",SQRT(SUMSQ(G933:I933)),"")</f>
        <is>
          <t/>
        </is>
      </c>
      <c r="AI933" s="8" t="inlineStr">
        <f aca="false">IF(A933&lt;&gt;"",IF(AH933&lt;&gt;0,ACOS(I933/AH933),0),"")</f>
        <is>
          <t/>
        </is>
      </c>
      <c r="AJ933" s="8" t="inlineStr">
        <f aca="false">IF(A933&lt;&gt;"",DEGREES(AI933),"")</f>
        <is>
          <t/>
        </is>
      </c>
      <c r="AK933" s="8" t="inlineStr">
        <f aca="false">IF(A933&lt;&gt;"",IF(OR(G933&lt;&gt;0,H933&lt;&gt;0),ATAN2(G933,H933),0),"")</f>
        <is>
          <t/>
        </is>
      </c>
      <c r="AL933" s="8" t="inlineStr">
        <f aca="false">IF(A933&lt;&gt;"",DEGREES(AK933),"")</f>
        <is>
          <t/>
        </is>
      </c>
      <c r="AM933" s="8" t="inlineStr">
        <f aca="false">IF(A933&lt;&gt;"",SQRT(SUMSQ(J933:L933)),"")</f>
        <is>
          <t/>
        </is>
      </c>
      <c r="AN933" s="8" t="inlineStr">
        <f aca="false">IF(A933&lt;&gt;"",IF(AM933&lt;&gt;0,ACOS(L933/AM933),0),"")</f>
        <is>
          <t/>
        </is>
      </c>
      <c r="AO933" s="8" t="inlineStr">
        <f aca="false">IF(A933&lt;&gt;"",DEGREES(AN933),"")</f>
        <is>
          <t/>
        </is>
      </c>
      <c r="AP933" s="8" t="inlineStr">
        <f aca="false">IF(A933&lt;&gt;"",IF(OR(J933&lt;&gt;0,K933&lt;&gt;0),ATAN2(J933,K933),0),"")</f>
        <is>
          <t/>
        </is>
      </c>
      <c r="AQ933" s="8" t="inlineStr">
        <f aca="false">IF(A933&lt;&gt;"",DEGREES(AP933),"")</f>
        <is>
          <t/>
        </is>
      </c>
      <c r="AR933" s="8" t="inlineStr">
        <f aca="false">IF(A933&lt;&gt;"",SQRT(SUMSQ(M933:O933)),"")</f>
        <is>
          <t/>
        </is>
      </c>
      <c r="AS933" s="8" t="inlineStr">
        <f aca="false">IF(A933&lt;&gt;"",IF(AR933&lt;&gt;0,ACOS(O933/AR933),0),"")</f>
        <is>
          <t/>
        </is>
      </c>
      <c r="AT933" s="8" t="inlineStr">
        <f aca="false">IF(A933&lt;&gt;"",DEGREES(AS933),"")</f>
        <is>
          <t/>
        </is>
      </c>
      <c r="AU933" s="8" t="inlineStr">
        <f aca="false">IF(A933&lt;&gt;"",IF(OR(M933&lt;&gt;0,N933&lt;&gt;0),ATAN2(M933,N933),0),"")</f>
        <is>
          <t/>
        </is>
      </c>
      <c r="AV933" s="8" t="inlineStr">
        <f aca="false">IF(A933&lt;&gt;"",DEGREES(AU933),"")</f>
        <is>
          <t/>
        </is>
      </c>
      <c r="AW933" s="8" t="inlineStr">
        <f aca="false">IF(A933&lt;&gt;"",SQRT(SUMSQ(P933:R933)),"")</f>
        <is>
          <t/>
        </is>
      </c>
      <c r="AX933" s="8" t="inlineStr">
        <f aca="false">IF(A933&lt;&gt;"",IF(AW933&lt;&gt;0,ACOS(R933/AW933),0),"")</f>
        <is>
          <t/>
        </is>
      </c>
      <c r="AY933" s="8" t="inlineStr">
        <f aca="false">IF(A933&lt;&gt;"",DEGREES(AX933),"")</f>
        <is>
          <t/>
        </is>
      </c>
      <c r="AZ933" s="8" t="inlineStr">
        <f aca="false">IF(A933&lt;&gt;"",IF(OR(P933&lt;&gt;0,Q933&lt;&gt;0),ATAN2(P933,Q933),0),"")</f>
        <is>
          <t/>
        </is>
      </c>
      <c r="BA933" s="8" t="inlineStr">
        <f aca="false">IF(A933&lt;&gt;"",DEGREES(AZ933),"")</f>
        <is>
          <t/>
        </is>
      </c>
      <c r="BB933" s="8" t="inlineStr">
        <f aca="false">IF(A933&lt;&gt;"",SQRT(SUMSQ(S933:U933)),"")</f>
        <is>
          <t/>
        </is>
      </c>
      <c r="BC933" s="8" t="inlineStr">
        <f aca="false">IF(A933&lt;&gt;"",IF(BB933&lt;&gt;0,ACOS(U933/BB933),0),"")</f>
        <is>
          <t/>
        </is>
      </c>
      <c r="BD933" s="8" t="inlineStr">
        <f aca="false">IF(A933&lt;&gt;"",DEGREES(BC933),"")</f>
        <is>
          <t/>
        </is>
      </c>
      <c r="BE933" s="8" t="inlineStr">
        <f aca="false">IF(A933&lt;&gt;"",IF(OR(S933&lt;&gt;0,T933&lt;&gt;0),ATAN2(S933,T933),0),"")</f>
        <is>
          <t/>
        </is>
      </c>
      <c r="BF933" s="8" t="inlineStr">
        <f aca="false">IF(A933&lt;&gt;"",DEGREES(BE933),"")</f>
        <is>
          <t/>
        </is>
      </c>
      <c r="BG933" s="8" t="inlineStr">
        <f aca="false">IF(A933&lt;&gt;"",SQRT(SUMSQ(V933:X933)),"")</f>
        <is>
          <t/>
        </is>
      </c>
      <c r="BH933" s="8" t="inlineStr">
        <f aca="false">IF(A933&lt;&gt;"",IF(BG933&lt;&gt;0,ACOS(X933/BG933),0),"")</f>
        <is>
          <t/>
        </is>
      </c>
      <c r="BI933" s="8" t="inlineStr">
        <f aca="false">IF(A933&lt;&gt;"",DEGREES(BH933),"")</f>
        <is>
          <t/>
        </is>
      </c>
      <c r="BJ933" s="8" t="inlineStr">
        <f aca="false">IF(A933&lt;&gt;"",IF(OR(V933&lt;&gt;0,W933&lt;&gt;0),ATAN2(V933,W933),0),"")</f>
        <is>
          <t/>
        </is>
      </c>
      <c r="BK933" s="8" t="inlineStr">
        <f aca="false">IF(A933&lt;&gt;"",DEGREES(BJ933),"")</f>
        <is>
          <t/>
        </is>
      </c>
      <c r="BL933" s="8" t="inlineStr">
        <f aca="false">IF(A933&lt;&gt;"",SQRT(SUMSQ(Y933:AA933)),"")</f>
        <is>
          <t/>
        </is>
      </c>
      <c r="BM933" s="8" t="inlineStr">
        <f aca="false">IF(A933&lt;&gt;"",IF(BL933&lt;&gt;0,ACOS(AA933/BL933),0),"")</f>
        <is>
          <t/>
        </is>
      </c>
      <c r="BN933" s="8" t="inlineStr">
        <f aca="false">IF(A933&lt;&gt;"",DEGREES(BM933),"")</f>
        <is>
          <t/>
        </is>
      </c>
      <c r="BO933" s="8" t="inlineStr">
        <f aca="false">IF(A933&lt;&gt;"",IF(OR(Y933&lt;&gt;0,Z933&lt;&gt;0),ATAN2(Y933,Z933),0),"")</f>
        <is>
          <t/>
        </is>
      </c>
      <c r="BP933" s="8" t="inlineStr">
        <f aca="false">IF(A933&lt;&gt;"",DEGREES(BO933),"")</f>
        <is>
          <t/>
        </is>
      </c>
      <c r="BQ933" s="8" t="inlineStr">
        <f aca="false">IF(A933&lt;&gt;"",SQRT(SUMSQ(AB933:AD933)),"")</f>
        <is>
          <t/>
        </is>
      </c>
      <c r="BR933" s="8" t="inlineStr">
        <f aca="false">IF(A933&lt;&gt;"",IF(BQ933&lt;&gt;0,ACOS(AD933/BQ933),0),"")</f>
        <is>
          <t/>
        </is>
      </c>
      <c r="BS933" s="8" t="inlineStr">
        <f aca="false">IF(A933&lt;&gt;"",DEGREES(BR933),"")</f>
        <is>
          <t/>
        </is>
      </c>
      <c r="BT933" s="8" t="inlineStr">
        <f aca="false">IF(A933&lt;&gt;"",IF(OR(AB933&lt;&gt;0,AC933&lt;&gt;0),ATAN2(AB933,AC933),0),"")</f>
        <is>
          <t/>
        </is>
      </c>
      <c r="BU933" s="8" t="inlineStr">
        <f aca="false">IF(A933&lt;&gt;"",DEGREES(BT933),"")</f>
        <is>
          <t/>
        </is>
      </c>
      <c r="BV933" s="8" t="inlineStr">
        <f aca="false">IF(A933&lt;&gt;"",SQRT(SUMSQ(AE933:AG933)),"")</f>
        <is>
          <t/>
        </is>
      </c>
      <c r="BW933" s="8" t="inlineStr">
        <f aca="false">IF(A933&lt;&gt;"",IF(BV933&lt;&gt;0,ACOS(AG933/BV933),0),"")</f>
        <is>
          <t/>
        </is>
      </c>
      <c r="BX933" s="8" t="inlineStr">
        <f aca="false">IF(A933&lt;&gt;"",DEGREES(BW933),"")</f>
        <is>
          <t/>
        </is>
      </c>
      <c r="BY933" s="8" t="inlineStr">
        <f aca="false">IF(A933&lt;&gt;"",IF(OR(AF933&lt;&gt;0,AG933&lt;&gt;0),ATAN2(AF933,AG933),0),"")</f>
        <is>
          <t/>
        </is>
      </c>
      <c r="BZ933" s="8" t="inlineStr">
        <f aca="false">IF(A933&lt;&gt;"",DEGREES(BY933),"")</f>
        <is>
          <t/>
        </is>
      </c>
      <c r="CA933" s="0" t="inlineStr">
        <f aca="false">IF(A933&lt;&gt;"",IF(AND(AI933&lt;Parameters!$B$11,AI933&gt;Parameters!$B$12,AN933&lt;Parameters!$B$11,AN933&gt;Parameters!$B$12,AS933&lt;Parameters!$B$11,AS933&gt;Parameters!$B$12,AX933&lt;Parameters!$B$11,AX933&gt;Parameters!$B$12,BC933&lt;Parameters!$B$11,BC933&gt;Parameters!$B$12,BM933&lt;Parameters!$B$11,BM933&gt;Parameters!$B$12,BR933&lt;Parameters!$B$11,BR933&gt;Parameters!$B$12,BW933&lt;Parameters!$B$11,BW933&gt;Parameters!$B$12),1,0),"")</f>
        <is>
          <t/>
        </is>
      </c>
      <c r="CB933" s="0" t="inlineStr">
        <f aca="false">IF(A933&lt;&gt;"",IF(OR(AI933&lt;Parameters!$B$12,AI933&gt;Parameters!$B$11),0,1),"")</f>
        <is>
          <t/>
        </is>
      </c>
      <c r="CC933" s="0" t="inlineStr">
        <f aca="false">IF(A933&lt;&gt;"",IF(OR(AN933&lt;Parameters!$B$12,AN933&gt;Parameters!$B$11),0,1),"")</f>
        <is>
          <t/>
        </is>
      </c>
      <c r="CD933" s="0" t="inlineStr">
        <f aca="false">IF(A933&lt;&gt;"",IF(OR(AS933&lt;Parameters!$B$12,AS933&gt;Parameters!$B$11),0,1),"")</f>
        <is>
          <t/>
        </is>
      </c>
      <c r="CE933" s="0" t="inlineStr">
        <f aca="false">IF(A933&lt;&gt;"",IF(OR(AX933&lt;Parameters!$B$12,AX933&gt;Parameters!$B$11),0,1),"")</f>
        <is>
          <t/>
        </is>
      </c>
      <c r="CF933" s="0" t="inlineStr">
        <f aca="false">IF(A933&lt;&gt;"",IF(OR(BC933&lt;Parameters!$B$12,BC933&gt;Parameters!$B$11),0,1),"")</f>
        <is>
          <t/>
        </is>
      </c>
      <c r="CG933" s="0" t="inlineStr">
        <f aca="false">IF(A933&lt;&gt;"",IF(OR(BH933&lt;Parameters!$B$12,BH933&gt;Parameters!$B$11),0,1),"")</f>
        <is>
          <t/>
        </is>
      </c>
      <c r="CH933" s="0" t="inlineStr">
        <f aca="false">IF(A933&lt;&gt;"",IF(OR(BM933&lt;Parameters!$B$12,BM933&gt;Parameters!$B$11),0,1),"")</f>
        <is>
          <t/>
        </is>
      </c>
      <c r="CI933" s="0" t="inlineStr">
        <f aca="false">IF(A933&lt;&gt;"",IF(OR(BR933&lt;Parameters!$B$12,BR933&gt;Parameters!$B$11),0,1),"")</f>
        <is>
          <t/>
        </is>
      </c>
      <c r="CJ933" s="0" t="inlineStr">
        <f aca="false">IF(A933&lt;&gt;"",IF(OR(BW933&lt;Parameters!$B$12,BW933&gt;Parameters!$B$11),0,1),"")</f>
        <is>
          <t/>
        </is>
      </c>
      <c r="CK933" s="26" t="inlineStr">
        <f aca="false">IF(A933&lt;&gt;"",SUM(CB933:CJ933)/9,"")</f>
        <is>
          <t/>
        </is>
      </c>
      <c r="CL933" s="0" t="inlineStr">
        <f aca="false">IF(A933&lt;&gt;"",CK933*9,"")</f>
        <is>
          <t/>
        </is>
      </c>
      <c r="CM933" s="8" t="inlineStr">
        <f aca="false">IF(A933&lt;&gt;"",TEXT(B933,CM$2)&amp;" "&amp;TEXT(A933,CM$2),"")</f>
        <is>
          <t/>
        </is>
      </c>
    </row>
    <row r="934" customFormat="false" ht="15" hidden="false" customHeight="false" outlineLevel="0" collapsed="false">
      <c r="A934" s="0" t="inlineStr">
        <f aca="false">IF(OR(B933&lt;Parameters!$K$12,A933&lt;Parameters!$K$12),IF(A933&lt;Parameters!$K$12,A933+1,0),"")</f>
        <is>
          <t/>
        </is>
      </c>
      <c r="B934" s="0" t="inlineStr">
        <f aca="false">IF(A934&lt;&gt;"",IF(A934=0,B933+1,B933),"")</f>
        <is>
          <t/>
        </is>
      </c>
      <c r="C934" s="24" t="inlineStr">
        <f aca="false">IF(A934&lt;&gt;"",-_phi*(A934+0.5),"")</f>
        <is>
          <t/>
        </is>
      </c>
      <c r="D934" s="8" t="inlineStr">
        <f aca="false">IF(A934&lt;&gt;"",DEGREES(C934),"")</f>
        <is>
          <t/>
        </is>
      </c>
      <c r="E934" s="24" t="inlineStr">
        <f aca="false">IF(A934&lt;&gt;"",_phi*(B934+0.5),"")</f>
        <is>
          <t/>
        </is>
      </c>
      <c r="F934" s="8" t="inlineStr">
        <f aca="false">IF(A934&lt;&gt;"",DEGREES(E934),"")</f>
        <is>
          <t/>
        </is>
      </c>
      <c r="G934" s="8" t="inlineStr">
        <f aca="false">IF(A934&lt;&gt;"",LOOKUP(A934,h!$A$3:$A$30,h!$D$3:$D$30),"")</f>
        <is>
          <t/>
        </is>
      </c>
      <c r="H934" s="8" t="inlineStr">
        <f aca="false">IF(A934&lt;&gt;"",LOOKUP(B934,h!$A$3:$A$30,h!$D$3:$D$30),"")</f>
        <is>
          <t/>
        </is>
      </c>
      <c r="I934" s="8" t="inlineStr">
        <f aca="false">IF(A934&lt;&gt;"",_zif,"")</f>
        <is>
          <t/>
        </is>
      </c>
      <c r="J934" s="8" t="inlineStr">
        <f aca="false">IF(A934&lt;&gt;"",$G934+'v1 Frame'!D$3*COS($C934)+'v1 Frame'!E$3*SIN($C934)*SIN($E934)+'v1 Frame'!F$3*SIN($C934)*COS($E934),"")</f>
        <is>
          <t/>
        </is>
      </c>
      <c r="K934" s="8" t="inlineStr">
        <f aca="false">IF(A934&lt;&gt;"",$H934+'v1 Frame'!E$3*COS($E934)-'v1 Frame'!F$3*SIN($E934),"")</f>
        <is>
          <t/>
        </is>
      </c>
      <c r="L934" s="8" t="inlineStr">
        <f aca="false">IF(A934&lt;&gt;"",$I934-'v1 Frame'!D$3*SIN($C934)+'v1 Frame'!E$3*COS($C934)*SIN($E934)+'v1 Frame'!F$3*COS($C934)*COS($E934),"")</f>
        <is>
          <t/>
        </is>
      </c>
      <c r="M934" s="8" t="inlineStr">
        <f aca="false">IF(A934&lt;&gt;"",$G934+'v1 Frame'!G$3*COS($C934)+'v1 Frame'!H$3*SIN($C934)*SIN($E934)+'v1 Frame'!I$3*SIN($C934)*COS($E934),"")</f>
        <is>
          <t/>
        </is>
      </c>
      <c r="N934" s="8" t="inlineStr">
        <f aca="false">IF(A934&lt;&gt;"",$H934+'v1 Frame'!H$3*COS($E934)-'v1 Frame'!I$3*SIN($E934),"")</f>
        <is>
          <t/>
        </is>
      </c>
      <c r="O934" s="8" t="inlineStr">
        <f aca="false">IF(A934&lt;&gt;"",$I934-'v1 Frame'!G$3*SIN($C934)+'v1 Frame'!H$3*COS($C934)*SIN($E934)+'v1 Frame'!I$3*COS($C934)*COS($E934),"")</f>
        <is>
          <t/>
        </is>
      </c>
      <c r="P934" s="8" t="inlineStr">
        <f aca="false">IF(A934&lt;&gt;"",$G934+'v1 Frame'!J$3*COS($C934)+'v1 Frame'!K$3*SIN($C934)*SIN($E934)+'v1 Frame'!L$3*SIN($C934)*COS($E934),"")</f>
        <is>
          <t/>
        </is>
      </c>
      <c r="Q934" s="8" t="inlineStr">
        <f aca="false">IF(A934&lt;&gt;"",$H934+'v1 Frame'!K$3*COS($E934)-'v1 Frame'!L$3*SIN($E934),"")</f>
        <is>
          <t/>
        </is>
      </c>
      <c r="R934" s="8" t="inlineStr">
        <f aca="false">IF(A934&lt;&gt;"",$I934-'v1 Frame'!J$3*SIN($C934)+'v1 Frame'!K$3*COS($C934)*SIN($E934)+'v1 Frame'!L$3*COS($C934)*COS($E934),"")</f>
        <is>
          <t/>
        </is>
      </c>
      <c r="S934" s="8" t="inlineStr">
        <f aca="false">IF(A934&lt;&gt;"",$G934+'v1 Frame'!M$3*COS($C934)+'v1 Frame'!N$3*SIN($C934)*SIN($E934)+'v1 Frame'!O$3*SIN($C934)*COS($E934),"")</f>
        <is>
          <t/>
        </is>
      </c>
      <c r="T934" s="8" t="inlineStr">
        <f aca="false">IF(A934&lt;&gt;"",$H934+'v1 Frame'!N$3*COS($E934)-'v1 Frame'!O$3*SIN($E934),"")</f>
        <is>
          <t/>
        </is>
      </c>
      <c r="U934" s="8" t="inlineStr">
        <f aca="false">IF(A934&lt;&gt;"",$I934-'v1 Frame'!M$3*SIN($C934)+'v1 Frame'!N$3*COS($C934)*SIN($E934)+'v1 Frame'!O$3*COS($C934)*COS($E934),"")</f>
        <is>
          <t/>
        </is>
      </c>
      <c r="V934" s="8" t="inlineStr">
        <f aca="false">IF(A934&lt;&gt;"",$G934+'v1 Frame'!P$3*COS($C934)+'v1 Frame'!Q$3*SIN($C934)*SIN($E934)+'v1 Frame'!R$3*SIN($C934)*COS($E934),"")</f>
        <is>
          <t/>
        </is>
      </c>
      <c r="W934" s="8" t="inlineStr">
        <f aca="false">IF(A934&lt;&gt;"",$H934+'v1 Frame'!Q$3*COS($E934)-'v1 Frame'!R$3*SIN($E934),"")</f>
        <is>
          <t/>
        </is>
      </c>
      <c r="X934" s="8" t="inlineStr">
        <f aca="false">IF(A934&lt;&gt;"",$I934-'v1 Frame'!P$3*SIN($C934)+'v1 Frame'!Q$3*COS($C934)*SIN($E934)+'v1 Frame'!R$3*COS($C934)*COS($E934),"")</f>
        <is>
          <t/>
        </is>
      </c>
      <c r="Y934" s="8" t="inlineStr">
        <f aca="false">IF(A934&lt;&gt;"",$G934+'v1 Frame'!S$3*COS($C934)+'v1 Frame'!T$3*SIN($C934)*SIN($E934)+'v1 Frame'!U$3*SIN($C934)*COS($E934),"")</f>
        <is>
          <t/>
        </is>
      </c>
      <c r="Z934" s="8" t="inlineStr">
        <f aca="false">IF(A934&lt;&gt;"",$H934+'v1 Frame'!T$3*COS($E934)-'v1 Frame'!U$3*SIN($E934),"")</f>
        <is>
          <t/>
        </is>
      </c>
      <c r="AA934" s="8" t="inlineStr">
        <f aca="false">IF(A934&lt;&gt;"",$I934-'v1 Frame'!S$3*SIN($C934)+'v1 Frame'!T$3*COS($C934)*SIN($E934)+'v1 Frame'!U$3*COS($C934)*COS($E934),"")</f>
        <is>
          <t/>
        </is>
      </c>
      <c r="AB934" s="8" t="inlineStr">
        <f aca="false">IF(A934&lt;&gt;"",$G934+'v1 Frame'!V$3*COS($C934)+'v1 Frame'!W$3*SIN($C934)*SIN($E934)+'v1 Frame'!X$3*SIN($C934)*COS($E934),"")</f>
        <is>
          <t/>
        </is>
      </c>
      <c r="AC934" s="8" t="inlineStr">
        <f aca="false">IF(A934&lt;&gt;"",$H934+'v1 Frame'!W$3*COS($E934)-'v1 Frame'!X$3*SIN($E934),"")</f>
        <is>
          <t/>
        </is>
      </c>
      <c r="AD934" s="8" t="inlineStr">
        <f aca="false">IF(A934&lt;&gt;"",$I934-'v1 Frame'!V$3*SIN($C934)+'v1 Frame'!W$3*COS($C934)*SIN($E934)+'v1 Frame'!X$3*COS($C934)*COS($E934),"")</f>
        <is>
          <t/>
        </is>
      </c>
      <c r="AE934" s="25" t="inlineStr">
        <f aca="false">IF(A934&lt;&gt;"",$G934+'v1 Frame'!Y$3*COS($C934)+'v1 Frame'!Z$3*SIN($C934)*SIN($E934)+'v1 Frame'!AA$3*SIN($C934)*COS($E934),"")</f>
        <is>
          <t/>
        </is>
      </c>
      <c r="AF934" s="25" t="inlineStr">
        <f aca="false">IF(A934&lt;&gt;"",$H934+'v1 Frame'!Z$3*COS($E934)-'v1 Frame'!AA$3*SIN($E934),"")</f>
        <is>
          <t/>
        </is>
      </c>
      <c r="AG934" s="25" t="inlineStr">
        <f aca="false">IF(A934&lt;&gt;"",$I934-'v1 Frame'!Y$3*SIN($C934)+'v1 Frame'!Z$3*COS($C934)*SIN($E934)+'v1 Frame'!AA$3*COS($C934)*COS($E934),"")</f>
        <is>
          <t/>
        </is>
      </c>
      <c r="AH934" s="8" t="inlineStr">
        <f aca="false">IF(A934&lt;&gt;"",SQRT(SUMSQ(G934:I934)),"")</f>
        <is>
          <t/>
        </is>
      </c>
      <c r="AI934" s="8" t="inlineStr">
        <f aca="false">IF(A934&lt;&gt;"",IF(AH934&lt;&gt;0,ACOS(I934/AH934),0),"")</f>
        <is>
          <t/>
        </is>
      </c>
      <c r="AJ934" s="8" t="inlineStr">
        <f aca="false">IF(A934&lt;&gt;"",DEGREES(AI934),"")</f>
        <is>
          <t/>
        </is>
      </c>
      <c r="AK934" s="8" t="inlineStr">
        <f aca="false">IF(A934&lt;&gt;"",IF(OR(G934&lt;&gt;0,H934&lt;&gt;0),ATAN2(G934,H934),0),"")</f>
        <is>
          <t/>
        </is>
      </c>
      <c r="AL934" s="8" t="inlineStr">
        <f aca="false">IF(A934&lt;&gt;"",DEGREES(AK934),"")</f>
        <is>
          <t/>
        </is>
      </c>
      <c r="AM934" s="8" t="inlineStr">
        <f aca="false">IF(A934&lt;&gt;"",SQRT(SUMSQ(J934:L934)),"")</f>
        <is>
          <t/>
        </is>
      </c>
      <c r="AN934" s="8" t="inlineStr">
        <f aca="false">IF(A934&lt;&gt;"",IF(AM934&lt;&gt;0,ACOS(L934/AM934),0),"")</f>
        <is>
          <t/>
        </is>
      </c>
      <c r="AO934" s="8" t="inlineStr">
        <f aca="false">IF(A934&lt;&gt;"",DEGREES(AN934),"")</f>
        <is>
          <t/>
        </is>
      </c>
      <c r="AP934" s="8" t="inlineStr">
        <f aca="false">IF(A934&lt;&gt;"",IF(OR(J934&lt;&gt;0,K934&lt;&gt;0),ATAN2(J934,K934),0),"")</f>
        <is>
          <t/>
        </is>
      </c>
      <c r="AQ934" s="8" t="inlineStr">
        <f aca="false">IF(A934&lt;&gt;"",DEGREES(AP934),"")</f>
        <is>
          <t/>
        </is>
      </c>
      <c r="AR934" s="8" t="inlineStr">
        <f aca="false">IF(A934&lt;&gt;"",SQRT(SUMSQ(M934:O934)),"")</f>
        <is>
          <t/>
        </is>
      </c>
      <c r="AS934" s="8" t="inlineStr">
        <f aca="false">IF(A934&lt;&gt;"",IF(AR934&lt;&gt;0,ACOS(O934/AR934),0),"")</f>
        <is>
          <t/>
        </is>
      </c>
      <c r="AT934" s="8" t="inlineStr">
        <f aca="false">IF(A934&lt;&gt;"",DEGREES(AS934),"")</f>
        <is>
          <t/>
        </is>
      </c>
      <c r="AU934" s="8" t="inlineStr">
        <f aca="false">IF(A934&lt;&gt;"",IF(OR(M934&lt;&gt;0,N934&lt;&gt;0),ATAN2(M934,N934),0),"")</f>
        <is>
          <t/>
        </is>
      </c>
      <c r="AV934" s="8" t="inlineStr">
        <f aca="false">IF(A934&lt;&gt;"",DEGREES(AU934),"")</f>
        <is>
          <t/>
        </is>
      </c>
      <c r="AW934" s="8" t="inlineStr">
        <f aca="false">IF(A934&lt;&gt;"",SQRT(SUMSQ(P934:R934)),"")</f>
        <is>
          <t/>
        </is>
      </c>
      <c r="AX934" s="8" t="inlineStr">
        <f aca="false">IF(A934&lt;&gt;"",IF(AW934&lt;&gt;0,ACOS(R934/AW934),0),"")</f>
        <is>
          <t/>
        </is>
      </c>
      <c r="AY934" s="8" t="inlineStr">
        <f aca="false">IF(A934&lt;&gt;"",DEGREES(AX934),"")</f>
        <is>
          <t/>
        </is>
      </c>
      <c r="AZ934" s="8" t="inlineStr">
        <f aca="false">IF(A934&lt;&gt;"",IF(OR(P934&lt;&gt;0,Q934&lt;&gt;0),ATAN2(P934,Q934),0),"")</f>
        <is>
          <t/>
        </is>
      </c>
      <c r="BA934" s="8" t="inlineStr">
        <f aca="false">IF(A934&lt;&gt;"",DEGREES(AZ934),"")</f>
        <is>
          <t/>
        </is>
      </c>
      <c r="BB934" s="8" t="inlineStr">
        <f aca="false">IF(A934&lt;&gt;"",SQRT(SUMSQ(S934:U934)),"")</f>
        <is>
          <t/>
        </is>
      </c>
      <c r="BC934" s="8" t="inlineStr">
        <f aca="false">IF(A934&lt;&gt;"",IF(BB934&lt;&gt;0,ACOS(U934/BB934),0),"")</f>
        <is>
          <t/>
        </is>
      </c>
      <c r="BD934" s="8" t="inlineStr">
        <f aca="false">IF(A934&lt;&gt;"",DEGREES(BC934),"")</f>
        <is>
          <t/>
        </is>
      </c>
      <c r="BE934" s="8" t="inlineStr">
        <f aca="false">IF(A934&lt;&gt;"",IF(OR(S934&lt;&gt;0,T934&lt;&gt;0),ATAN2(S934,T934),0),"")</f>
        <is>
          <t/>
        </is>
      </c>
      <c r="BF934" s="8" t="inlineStr">
        <f aca="false">IF(A934&lt;&gt;"",DEGREES(BE934),"")</f>
        <is>
          <t/>
        </is>
      </c>
      <c r="BG934" s="8" t="inlineStr">
        <f aca="false">IF(A934&lt;&gt;"",SQRT(SUMSQ(V934:X934)),"")</f>
        <is>
          <t/>
        </is>
      </c>
      <c r="BH934" s="8" t="inlineStr">
        <f aca="false">IF(A934&lt;&gt;"",IF(BG934&lt;&gt;0,ACOS(X934/BG934),0),"")</f>
        <is>
          <t/>
        </is>
      </c>
      <c r="BI934" s="8" t="inlineStr">
        <f aca="false">IF(A934&lt;&gt;"",DEGREES(BH934),"")</f>
        <is>
          <t/>
        </is>
      </c>
      <c r="BJ934" s="8" t="inlineStr">
        <f aca="false">IF(A934&lt;&gt;"",IF(OR(V934&lt;&gt;0,W934&lt;&gt;0),ATAN2(V934,W934),0),"")</f>
        <is>
          <t/>
        </is>
      </c>
      <c r="BK934" s="8" t="inlineStr">
        <f aca="false">IF(A934&lt;&gt;"",DEGREES(BJ934),"")</f>
        <is>
          <t/>
        </is>
      </c>
      <c r="BL934" s="8" t="inlineStr">
        <f aca="false">IF(A934&lt;&gt;"",SQRT(SUMSQ(Y934:AA934)),"")</f>
        <is>
          <t/>
        </is>
      </c>
      <c r="BM934" s="8" t="inlineStr">
        <f aca="false">IF(A934&lt;&gt;"",IF(BL934&lt;&gt;0,ACOS(AA934/BL934),0),"")</f>
        <is>
          <t/>
        </is>
      </c>
      <c r="BN934" s="8" t="inlineStr">
        <f aca="false">IF(A934&lt;&gt;"",DEGREES(BM934),"")</f>
        <is>
          <t/>
        </is>
      </c>
      <c r="BO934" s="8" t="inlineStr">
        <f aca="false">IF(A934&lt;&gt;"",IF(OR(Y934&lt;&gt;0,Z934&lt;&gt;0),ATAN2(Y934,Z934),0),"")</f>
        <is>
          <t/>
        </is>
      </c>
      <c r="BP934" s="8" t="inlineStr">
        <f aca="false">IF(A934&lt;&gt;"",DEGREES(BO934),"")</f>
        <is>
          <t/>
        </is>
      </c>
      <c r="BQ934" s="8" t="inlineStr">
        <f aca="false">IF(A934&lt;&gt;"",SQRT(SUMSQ(AB934:AD934)),"")</f>
        <is>
          <t/>
        </is>
      </c>
      <c r="BR934" s="8" t="inlineStr">
        <f aca="false">IF(A934&lt;&gt;"",IF(BQ934&lt;&gt;0,ACOS(AD934/BQ934),0),"")</f>
        <is>
          <t/>
        </is>
      </c>
      <c r="BS934" s="8" t="inlineStr">
        <f aca="false">IF(A934&lt;&gt;"",DEGREES(BR934),"")</f>
        <is>
          <t/>
        </is>
      </c>
      <c r="BT934" s="8" t="inlineStr">
        <f aca="false">IF(A934&lt;&gt;"",IF(OR(AB934&lt;&gt;0,AC934&lt;&gt;0),ATAN2(AB934,AC934),0),"")</f>
        <is>
          <t/>
        </is>
      </c>
      <c r="BU934" s="8" t="inlineStr">
        <f aca="false">IF(A934&lt;&gt;"",DEGREES(BT934),"")</f>
        <is>
          <t/>
        </is>
      </c>
      <c r="BV934" s="8" t="inlineStr">
        <f aca="false">IF(A934&lt;&gt;"",SQRT(SUMSQ(AE934:AG934)),"")</f>
        <is>
          <t/>
        </is>
      </c>
      <c r="BW934" s="8" t="inlineStr">
        <f aca="false">IF(A934&lt;&gt;"",IF(BV934&lt;&gt;0,ACOS(AG934/BV934),0),"")</f>
        <is>
          <t/>
        </is>
      </c>
      <c r="BX934" s="8" t="inlineStr">
        <f aca="false">IF(A934&lt;&gt;"",DEGREES(BW934),"")</f>
        <is>
          <t/>
        </is>
      </c>
      <c r="BY934" s="8" t="inlineStr">
        <f aca="false">IF(A934&lt;&gt;"",IF(OR(AF934&lt;&gt;0,AG934&lt;&gt;0),ATAN2(AF934,AG934),0),"")</f>
        <is>
          <t/>
        </is>
      </c>
      <c r="BZ934" s="8" t="inlineStr">
        <f aca="false">IF(A934&lt;&gt;"",DEGREES(BY934),"")</f>
        <is>
          <t/>
        </is>
      </c>
      <c r="CA934" s="0" t="inlineStr">
        <f aca="false">IF(A934&lt;&gt;"",IF(AND(AI934&lt;Parameters!$B$11,AI934&gt;Parameters!$B$12,AN934&lt;Parameters!$B$11,AN934&gt;Parameters!$B$12,AS934&lt;Parameters!$B$11,AS934&gt;Parameters!$B$12,AX934&lt;Parameters!$B$11,AX934&gt;Parameters!$B$12,BC934&lt;Parameters!$B$11,BC934&gt;Parameters!$B$12,BM934&lt;Parameters!$B$11,BM934&gt;Parameters!$B$12,BR934&lt;Parameters!$B$11,BR934&gt;Parameters!$B$12,BW934&lt;Parameters!$B$11,BW934&gt;Parameters!$B$12),1,0),"")</f>
        <is>
          <t/>
        </is>
      </c>
      <c r="CB934" s="0" t="inlineStr">
        <f aca="false">IF(A934&lt;&gt;"",IF(OR(AI934&lt;Parameters!$B$12,AI934&gt;Parameters!$B$11),0,1),"")</f>
        <is>
          <t/>
        </is>
      </c>
      <c r="CC934" s="0" t="inlineStr">
        <f aca="false">IF(A934&lt;&gt;"",IF(OR(AN934&lt;Parameters!$B$12,AN934&gt;Parameters!$B$11),0,1),"")</f>
        <is>
          <t/>
        </is>
      </c>
      <c r="CD934" s="0" t="inlineStr">
        <f aca="false">IF(A934&lt;&gt;"",IF(OR(AS934&lt;Parameters!$B$12,AS934&gt;Parameters!$B$11),0,1),"")</f>
        <is>
          <t/>
        </is>
      </c>
      <c r="CE934" s="0" t="inlineStr">
        <f aca="false">IF(A934&lt;&gt;"",IF(OR(AX934&lt;Parameters!$B$12,AX934&gt;Parameters!$B$11),0,1),"")</f>
        <is>
          <t/>
        </is>
      </c>
      <c r="CF934" s="0" t="inlineStr">
        <f aca="false">IF(A934&lt;&gt;"",IF(OR(BC934&lt;Parameters!$B$12,BC934&gt;Parameters!$B$11),0,1),"")</f>
        <is>
          <t/>
        </is>
      </c>
      <c r="CG934" s="0" t="inlineStr">
        <f aca="false">IF(A934&lt;&gt;"",IF(OR(BH934&lt;Parameters!$B$12,BH934&gt;Parameters!$B$11),0,1),"")</f>
        <is>
          <t/>
        </is>
      </c>
      <c r="CH934" s="0" t="inlineStr">
        <f aca="false">IF(A934&lt;&gt;"",IF(OR(BM934&lt;Parameters!$B$12,BM934&gt;Parameters!$B$11),0,1),"")</f>
        <is>
          <t/>
        </is>
      </c>
      <c r="CI934" s="0" t="inlineStr">
        <f aca="false">IF(A934&lt;&gt;"",IF(OR(BR934&lt;Parameters!$B$12,BR934&gt;Parameters!$B$11),0,1),"")</f>
        <is>
          <t/>
        </is>
      </c>
      <c r="CJ934" s="0" t="inlineStr">
        <f aca="false">IF(A934&lt;&gt;"",IF(OR(BW934&lt;Parameters!$B$12,BW934&gt;Parameters!$B$11),0,1),"")</f>
        <is>
          <t/>
        </is>
      </c>
      <c r="CK934" s="26" t="inlineStr">
        <f aca="false">IF(A934&lt;&gt;"",SUM(CB934:CJ934)/9,"")</f>
        <is>
          <t/>
        </is>
      </c>
      <c r="CL934" s="0" t="inlineStr">
        <f aca="false">IF(A934&lt;&gt;"",CK934*9,"")</f>
        <is>
          <t/>
        </is>
      </c>
      <c r="CM934" s="8" t="inlineStr">
        <f aca="false">IF(A934&lt;&gt;"",TEXT(B934,CM$2)&amp;" "&amp;TEXT(A934,CM$2),"")</f>
        <is>
          <t/>
        </is>
      </c>
    </row>
    <row r="935" customFormat="false" ht="15" hidden="false" customHeight="false" outlineLevel="0" collapsed="false">
      <c r="A935" s="0" t="inlineStr">
        <f aca="false">IF(OR(B934&lt;Parameters!$K$12,A934&lt;Parameters!$K$12),IF(A934&lt;Parameters!$K$12,A934+1,0),"")</f>
        <is>
          <t/>
        </is>
      </c>
      <c r="B935" s="0" t="inlineStr">
        <f aca="false">IF(A935&lt;&gt;"",IF(A935=0,B934+1,B934),"")</f>
        <is>
          <t/>
        </is>
      </c>
      <c r="C935" s="24" t="inlineStr">
        <f aca="false">IF(A935&lt;&gt;"",-_phi*(A935+0.5),"")</f>
        <is>
          <t/>
        </is>
      </c>
      <c r="D935" s="8" t="inlineStr">
        <f aca="false">IF(A935&lt;&gt;"",DEGREES(C935),"")</f>
        <is>
          <t/>
        </is>
      </c>
      <c r="E935" s="24" t="inlineStr">
        <f aca="false">IF(A935&lt;&gt;"",_phi*(B935+0.5),"")</f>
        <is>
          <t/>
        </is>
      </c>
      <c r="F935" s="8" t="inlineStr">
        <f aca="false">IF(A935&lt;&gt;"",DEGREES(E935),"")</f>
        <is>
          <t/>
        </is>
      </c>
      <c r="G935" s="8" t="inlineStr">
        <f aca="false">IF(A935&lt;&gt;"",LOOKUP(A935,h!$A$3:$A$30,h!$D$3:$D$30),"")</f>
        <is>
          <t/>
        </is>
      </c>
      <c r="H935" s="8" t="inlineStr">
        <f aca="false">IF(A935&lt;&gt;"",LOOKUP(B935,h!$A$3:$A$30,h!$D$3:$D$30),"")</f>
        <is>
          <t/>
        </is>
      </c>
      <c r="I935" s="8" t="inlineStr">
        <f aca="false">IF(A935&lt;&gt;"",_zif,"")</f>
        <is>
          <t/>
        </is>
      </c>
      <c r="J935" s="8" t="inlineStr">
        <f aca="false">IF(A935&lt;&gt;"",$G935+'v1 Frame'!D$3*COS($C935)+'v1 Frame'!E$3*SIN($C935)*SIN($E935)+'v1 Frame'!F$3*SIN($C935)*COS($E935),"")</f>
        <is>
          <t/>
        </is>
      </c>
      <c r="K935" s="8" t="inlineStr">
        <f aca="false">IF(A935&lt;&gt;"",$H935+'v1 Frame'!E$3*COS($E935)-'v1 Frame'!F$3*SIN($E935),"")</f>
        <is>
          <t/>
        </is>
      </c>
      <c r="L935" s="8" t="inlineStr">
        <f aca="false">IF(A935&lt;&gt;"",$I935-'v1 Frame'!D$3*SIN($C935)+'v1 Frame'!E$3*COS($C935)*SIN($E935)+'v1 Frame'!F$3*COS($C935)*COS($E935),"")</f>
        <is>
          <t/>
        </is>
      </c>
      <c r="M935" s="8" t="inlineStr">
        <f aca="false">IF(A935&lt;&gt;"",$G935+'v1 Frame'!G$3*COS($C935)+'v1 Frame'!H$3*SIN($C935)*SIN($E935)+'v1 Frame'!I$3*SIN($C935)*COS($E935),"")</f>
        <is>
          <t/>
        </is>
      </c>
      <c r="N935" s="8" t="inlineStr">
        <f aca="false">IF(A935&lt;&gt;"",$H935+'v1 Frame'!H$3*COS($E935)-'v1 Frame'!I$3*SIN($E935),"")</f>
        <is>
          <t/>
        </is>
      </c>
      <c r="O935" s="8" t="inlineStr">
        <f aca="false">IF(A935&lt;&gt;"",$I935-'v1 Frame'!G$3*SIN($C935)+'v1 Frame'!H$3*COS($C935)*SIN($E935)+'v1 Frame'!I$3*COS($C935)*COS($E935),"")</f>
        <is>
          <t/>
        </is>
      </c>
      <c r="P935" s="8" t="inlineStr">
        <f aca="false">IF(A935&lt;&gt;"",$G935+'v1 Frame'!J$3*COS($C935)+'v1 Frame'!K$3*SIN($C935)*SIN($E935)+'v1 Frame'!L$3*SIN($C935)*COS($E935),"")</f>
        <is>
          <t/>
        </is>
      </c>
      <c r="Q935" s="8" t="inlineStr">
        <f aca="false">IF(A935&lt;&gt;"",$H935+'v1 Frame'!K$3*COS($E935)-'v1 Frame'!L$3*SIN($E935),"")</f>
        <is>
          <t/>
        </is>
      </c>
      <c r="R935" s="8" t="inlineStr">
        <f aca="false">IF(A935&lt;&gt;"",$I935-'v1 Frame'!J$3*SIN($C935)+'v1 Frame'!K$3*COS($C935)*SIN($E935)+'v1 Frame'!L$3*COS($C935)*COS($E935),"")</f>
        <is>
          <t/>
        </is>
      </c>
      <c r="S935" s="8" t="inlineStr">
        <f aca="false">IF(A935&lt;&gt;"",$G935+'v1 Frame'!M$3*COS($C935)+'v1 Frame'!N$3*SIN($C935)*SIN($E935)+'v1 Frame'!O$3*SIN($C935)*COS($E935),"")</f>
        <is>
          <t/>
        </is>
      </c>
      <c r="T935" s="8" t="inlineStr">
        <f aca="false">IF(A935&lt;&gt;"",$H935+'v1 Frame'!N$3*COS($E935)-'v1 Frame'!O$3*SIN($E935),"")</f>
        <is>
          <t/>
        </is>
      </c>
      <c r="U935" s="8" t="inlineStr">
        <f aca="false">IF(A935&lt;&gt;"",$I935-'v1 Frame'!M$3*SIN($C935)+'v1 Frame'!N$3*COS($C935)*SIN($E935)+'v1 Frame'!O$3*COS($C935)*COS($E935),"")</f>
        <is>
          <t/>
        </is>
      </c>
      <c r="V935" s="8" t="inlineStr">
        <f aca="false">IF(A935&lt;&gt;"",$G935+'v1 Frame'!P$3*COS($C935)+'v1 Frame'!Q$3*SIN($C935)*SIN($E935)+'v1 Frame'!R$3*SIN($C935)*COS($E935),"")</f>
        <is>
          <t/>
        </is>
      </c>
      <c r="W935" s="8" t="inlineStr">
        <f aca="false">IF(A935&lt;&gt;"",$H935+'v1 Frame'!Q$3*COS($E935)-'v1 Frame'!R$3*SIN($E935),"")</f>
        <is>
          <t/>
        </is>
      </c>
      <c r="X935" s="8" t="inlineStr">
        <f aca="false">IF(A935&lt;&gt;"",$I935-'v1 Frame'!P$3*SIN($C935)+'v1 Frame'!Q$3*COS($C935)*SIN($E935)+'v1 Frame'!R$3*COS($C935)*COS($E935),"")</f>
        <is>
          <t/>
        </is>
      </c>
      <c r="Y935" s="8" t="inlineStr">
        <f aca="false">IF(A935&lt;&gt;"",$G935+'v1 Frame'!S$3*COS($C935)+'v1 Frame'!T$3*SIN($C935)*SIN($E935)+'v1 Frame'!U$3*SIN($C935)*COS($E935),"")</f>
        <is>
          <t/>
        </is>
      </c>
      <c r="Z935" s="8" t="inlineStr">
        <f aca="false">IF(A935&lt;&gt;"",$H935+'v1 Frame'!T$3*COS($E935)-'v1 Frame'!U$3*SIN($E935),"")</f>
        <is>
          <t/>
        </is>
      </c>
      <c r="AA935" s="8" t="inlineStr">
        <f aca="false">IF(A935&lt;&gt;"",$I935-'v1 Frame'!S$3*SIN($C935)+'v1 Frame'!T$3*COS($C935)*SIN($E935)+'v1 Frame'!U$3*COS($C935)*COS($E935),"")</f>
        <is>
          <t/>
        </is>
      </c>
      <c r="AB935" s="8" t="inlineStr">
        <f aca="false">IF(A935&lt;&gt;"",$G935+'v1 Frame'!V$3*COS($C935)+'v1 Frame'!W$3*SIN($C935)*SIN($E935)+'v1 Frame'!X$3*SIN($C935)*COS($E935),"")</f>
        <is>
          <t/>
        </is>
      </c>
      <c r="AC935" s="8" t="inlineStr">
        <f aca="false">IF(A935&lt;&gt;"",$H935+'v1 Frame'!W$3*COS($E935)-'v1 Frame'!X$3*SIN($E935),"")</f>
        <is>
          <t/>
        </is>
      </c>
      <c r="AD935" s="8" t="inlineStr">
        <f aca="false">IF(A935&lt;&gt;"",$I935-'v1 Frame'!V$3*SIN($C935)+'v1 Frame'!W$3*COS($C935)*SIN($E935)+'v1 Frame'!X$3*COS($C935)*COS($E935),"")</f>
        <is>
          <t/>
        </is>
      </c>
      <c r="AE935" s="25" t="inlineStr">
        <f aca="false">IF(A935&lt;&gt;"",$G935+'v1 Frame'!Y$3*COS($C935)+'v1 Frame'!Z$3*SIN($C935)*SIN($E935)+'v1 Frame'!AA$3*SIN($C935)*COS($E935),"")</f>
        <is>
          <t/>
        </is>
      </c>
      <c r="AF935" s="25" t="inlineStr">
        <f aca="false">IF(A935&lt;&gt;"",$H935+'v1 Frame'!Z$3*COS($E935)-'v1 Frame'!AA$3*SIN($E935),"")</f>
        <is>
          <t/>
        </is>
      </c>
      <c r="AG935" s="25" t="inlineStr">
        <f aca="false">IF(A935&lt;&gt;"",$I935-'v1 Frame'!Y$3*SIN($C935)+'v1 Frame'!Z$3*COS($C935)*SIN($E935)+'v1 Frame'!AA$3*COS($C935)*COS($E935),"")</f>
        <is>
          <t/>
        </is>
      </c>
      <c r="AH935" s="8" t="inlineStr">
        <f aca="false">IF(A935&lt;&gt;"",SQRT(SUMSQ(G935:I935)),"")</f>
        <is>
          <t/>
        </is>
      </c>
      <c r="AI935" s="8" t="inlineStr">
        <f aca="false">IF(A935&lt;&gt;"",IF(AH935&lt;&gt;0,ACOS(I935/AH935),0),"")</f>
        <is>
          <t/>
        </is>
      </c>
      <c r="AJ935" s="8" t="inlineStr">
        <f aca="false">IF(A935&lt;&gt;"",DEGREES(AI935),"")</f>
        <is>
          <t/>
        </is>
      </c>
      <c r="AK935" s="8" t="inlineStr">
        <f aca="false">IF(A935&lt;&gt;"",IF(OR(G935&lt;&gt;0,H935&lt;&gt;0),ATAN2(G935,H935),0),"")</f>
        <is>
          <t/>
        </is>
      </c>
      <c r="AL935" s="8" t="inlineStr">
        <f aca="false">IF(A935&lt;&gt;"",DEGREES(AK935),"")</f>
        <is>
          <t/>
        </is>
      </c>
      <c r="AM935" s="8" t="inlineStr">
        <f aca="false">IF(A935&lt;&gt;"",SQRT(SUMSQ(J935:L935)),"")</f>
        <is>
          <t/>
        </is>
      </c>
      <c r="AN935" s="8" t="inlineStr">
        <f aca="false">IF(A935&lt;&gt;"",IF(AM935&lt;&gt;0,ACOS(L935/AM935),0),"")</f>
        <is>
          <t/>
        </is>
      </c>
      <c r="AO935" s="8" t="inlineStr">
        <f aca="false">IF(A935&lt;&gt;"",DEGREES(AN935),"")</f>
        <is>
          <t/>
        </is>
      </c>
      <c r="AP935" s="8" t="inlineStr">
        <f aca="false">IF(A935&lt;&gt;"",IF(OR(J935&lt;&gt;0,K935&lt;&gt;0),ATAN2(J935,K935),0),"")</f>
        <is>
          <t/>
        </is>
      </c>
      <c r="AQ935" s="8" t="inlineStr">
        <f aca="false">IF(A935&lt;&gt;"",DEGREES(AP935),"")</f>
        <is>
          <t/>
        </is>
      </c>
      <c r="AR935" s="8" t="inlineStr">
        <f aca="false">IF(A935&lt;&gt;"",SQRT(SUMSQ(M935:O935)),"")</f>
        <is>
          <t/>
        </is>
      </c>
      <c r="AS935" s="8" t="inlineStr">
        <f aca="false">IF(A935&lt;&gt;"",IF(AR935&lt;&gt;0,ACOS(O935/AR935),0),"")</f>
        <is>
          <t/>
        </is>
      </c>
      <c r="AT935" s="8" t="inlineStr">
        <f aca="false">IF(A935&lt;&gt;"",DEGREES(AS935),"")</f>
        <is>
          <t/>
        </is>
      </c>
      <c r="AU935" s="8" t="inlineStr">
        <f aca="false">IF(A935&lt;&gt;"",IF(OR(M935&lt;&gt;0,N935&lt;&gt;0),ATAN2(M935,N935),0),"")</f>
        <is>
          <t/>
        </is>
      </c>
      <c r="AV935" s="8" t="inlineStr">
        <f aca="false">IF(A935&lt;&gt;"",DEGREES(AU935),"")</f>
        <is>
          <t/>
        </is>
      </c>
      <c r="AW935" s="8" t="inlineStr">
        <f aca="false">IF(A935&lt;&gt;"",SQRT(SUMSQ(P935:R935)),"")</f>
        <is>
          <t/>
        </is>
      </c>
      <c r="AX935" s="8" t="inlineStr">
        <f aca="false">IF(A935&lt;&gt;"",IF(AW935&lt;&gt;0,ACOS(R935/AW935),0),"")</f>
        <is>
          <t/>
        </is>
      </c>
      <c r="AY935" s="8" t="inlineStr">
        <f aca="false">IF(A935&lt;&gt;"",DEGREES(AX935),"")</f>
        <is>
          <t/>
        </is>
      </c>
      <c r="AZ935" s="8" t="inlineStr">
        <f aca="false">IF(A935&lt;&gt;"",IF(OR(P935&lt;&gt;0,Q935&lt;&gt;0),ATAN2(P935,Q935),0),"")</f>
        <is>
          <t/>
        </is>
      </c>
      <c r="BA935" s="8" t="inlineStr">
        <f aca="false">IF(A935&lt;&gt;"",DEGREES(AZ935),"")</f>
        <is>
          <t/>
        </is>
      </c>
      <c r="BB935" s="8" t="inlineStr">
        <f aca="false">IF(A935&lt;&gt;"",SQRT(SUMSQ(S935:U935)),"")</f>
        <is>
          <t/>
        </is>
      </c>
      <c r="BC935" s="8" t="inlineStr">
        <f aca="false">IF(A935&lt;&gt;"",IF(BB935&lt;&gt;0,ACOS(U935/BB935),0),"")</f>
        <is>
          <t/>
        </is>
      </c>
      <c r="BD935" s="8" t="inlineStr">
        <f aca="false">IF(A935&lt;&gt;"",DEGREES(BC935),"")</f>
        <is>
          <t/>
        </is>
      </c>
      <c r="BE935" s="8" t="inlineStr">
        <f aca="false">IF(A935&lt;&gt;"",IF(OR(S935&lt;&gt;0,T935&lt;&gt;0),ATAN2(S935,T935),0),"")</f>
        <is>
          <t/>
        </is>
      </c>
      <c r="BF935" s="8" t="inlineStr">
        <f aca="false">IF(A935&lt;&gt;"",DEGREES(BE935),"")</f>
        <is>
          <t/>
        </is>
      </c>
      <c r="BG935" s="8" t="inlineStr">
        <f aca="false">IF(A935&lt;&gt;"",SQRT(SUMSQ(V935:X935)),"")</f>
        <is>
          <t/>
        </is>
      </c>
      <c r="BH935" s="8" t="inlineStr">
        <f aca="false">IF(A935&lt;&gt;"",IF(BG935&lt;&gt;0,ACOS(X935/BG935),0),"")</f>
        <is>
          <t/>
        </is>
      </c>
      <c r="BI935" s="8" t="inlineStr">
        <f aca="false">IF(A935&lt;&gt;"",DEGREES(BH935),"")</f>
        <is>
          <t/>
        </is>
      </c>
      <c r="BJ935" s="8" t="inlineStr">
        <f aca="false">IF(A935&lt;&gt;"",IF(OR(V935&lt;&gt;0,W935&lt;&gt;0),ATAN2(V935,W935),0),"")</f>
        <is>
          <t/>
        </is>
      </c>
      <c r="BK935" s="8" t="inlineStr">
        <f aca="false">IF(A935&lt;&gt;"",DEGREES(BJ935),"")</f>
        <is>
          <t/>
        </is>
      </c>
      <c r="BL935" s="8" t="inlineStr">
        <f aca="false">IF(A935&lt;&gt;"",SQRT(SUMSQ(Y935:AA935)),"")</f>
        <is>
          <t/>
        </is>
      </c>
      <c r="BM935" s="8" t="inlineStr">
        <f aca="false">IF(A935&lt;&gt;"",IF(BL935&lt;&gt;0,ACOS(AA935/BL935),0),"")</f>
        <is>
          <t/>
        </is>
      </c>
      <c r="BN935" s="8" t="inlineStr">
        <f aca="false">IF(A935&lt;&gt;"",DEGREES(BM935),"")</f>
        <is>
          <t/>
        </is>
      </c>
      <c r="BO935" s="8" t="inlineStr">
        <f aca="false">IF(A935&lt;&gt;"",IF(OR(Y935&lt;&gt;0,Z935&lt;&gt;0),ATAN2(Y935,Z935),0),"")</f>
        <is>
          <t/>
        </is>
      </c>
      <c r="BP935" s="8" t="inlineStr">
        <f aca="false">IF(A935&lt;&gt;"",DEGREES(BO935),"")</f>
        <is>
          <t/>
        </is>
      </c>
      <c r="BQ935" s="8" t="inlineStr">
        <f aca="false">IF(A935&lt;&gt;"",SQRT(SUMSQ(AB935:AD935)),"")</f>
        <is>
          <t/>
        </is>
      </c>
      <c r="BR935" s="8" t="inlineStr">
        <f aca="false">IF(A935&lt;&gt;"",IF(BQ935&lt;&gt;0,ACOS(AD935/BQ935),0),"")</f>
        <is>
          <t/>
        </is>
      </c>
      <c r="BS935" s="8" t="inlineStr">
        <f aca="false">IF(A935&lt;&gt;"",DEGREES(BR935),"")</f>
        <is>
          <t/>
        </is>
      </c>
      <c r="BT935" s="8" t="inlineStr">
        <f aca="false">IF(A935&lt;&gt;"",IF(OR(AB935&lt;&gt;0,AC935&lt;&gt;0),ATAN2(AB935,AC935),0),"")</f>
        <is>
          <t/>
        </is>
      </c>
      <c r="BU935" s="8" t="inlineStr">
        <f aca="false">IF(A935&lt;&gt;"",DEGREES(BT935),"")</f>
        <is>
          <t/>
        </is>
      </c>
      <c r="BV935" s="8" t="inlineStr">
        <f aca="false">IF(A935&lt;&gt;"",SQRT(SUMSQ(AE935:AG935)),"")</f>
        <is>
          <t/>
        </is>
      </c>
      <c r="BW935" s="8" t="inlineStr">
        <f aca="false">IF(A935&lt;&gt;"",IF(BV935&lt;&gt;0,ACOS(AG935/BV935),0),"")</f>
        <is>
          <t/>
        </is>
      </c>
      <c r="BX935" s="8" t="inlineStr">
        <f aca="false">IF(A935&lt;&gt;"",DEGREES(BW935),"")</f>
        <is>
          <t/>
        </is>
      </c>
      <c r="BY935" s="8" t="inlineStr">
        <f aca="false">IF(A935&lt;&gt;"",IF(OR(AF935&lt;&gt;0,AG935&lt;&gt;0),ATAN2(AF935,AG935),0),"")</f>
        <is>
          <t/>
        </is>
      </c>
      <c r="BZ935" s="8" t="inlineStr">
        <f aca="false">IF(A935&lt;&gt;"",DEGREES(BY935),"")</f>
        <is>
          <t/>
        </is>
      </c>
      <c r="CA935" s="0" t="inlineStr">
        <f aca="false">IF(A935&lt;&gt;"",IF(AND(AI935&lt;Parameters!$B$11,AI935&gt;Parameters!$B$12,AN935&lt;Parameters!$B$11,AN935&gt;Parameters!$B$12,AS935&lt;Parameters!$B$11,AS935&gt;Parameters!$B$12,AX935&lt;Parameters!$B$11,AX935&gt;Parameters!$B$12,BC935&lt;Parameters!$B$11,BC935&gt;Parameters!$B$12,BM935&lt;Parameters!$B$11,BM935&gt;Parameters!$B$12,BR935&lt;Parameters!$B$11,BR935&gt;Parameters!$B$12,BW935&lt;Parameters!$B$11,BW935&gt;Parameters!$B$12),1,0),"")</f>
        <is>
          <t/>
        </is>
      </c>
      <c r="CB935" s="0" t="inlineStr">
        <f aca="false">IF(A935&lt;&gt;"",IF(OR(AI935&lt;Parameters!$B$12,AI935&gt;Parameters!$B$11),0,1),"")</f>
        <is>
          <t/>
        </is>
      </c>
      <c r="CC935" s="0" t="inlineStr">
        <f aca="false">IF(A935&lt;&gt;"",IF(OR(AN935&lt;Parameters!$B$12,AN935&gt;Parameters!$B$11),0,1),"")</f>
        <is>
          <t/>
        </is>
      </c>
      <c r="CD935" s="0" t="inlineStr">
        <f aca="false">IF(A935&lt;&gt;"",IF(OR(AS935&lt;Parameters!$B$12,AS935&gt;Parameters!$B$11),0,1),"")</f>
        <is>
          <t/>
        </is>
      </c>
      <c r="CE935" s="0" t="inlineStr">
        <f aca="false">IF(A935&lt;&gt;"",IF(OR(AX935&lt;Parameters!$B$12,AX935&gt;Parameters!$B$11),0,1),"")</f>
        <is>
          <t/>
        </is>
      </c>
      <c r="CF935" s="0" t="inlineStr">
        <f aca="false">IF(A935&lt;&gt;"",IF(OR(BC935&lt;Parameters!$B$12,BC935&gt;Parameters!$B$11),0,1),"")</f>
        <is>
          <t/>
        </is>
      </c>
      <c r="CG935" s="0" t="inlineStr">
        <f aca="false">IF(A935&lt;&gt;"",IF(OR(BH935&lt;Parameters!$B$12,BH935&gt;Parameters!$B$11),0,1),"")</f>
        <is>
          <t/>
        </is>
      </c>
      <c r="CH935" s="0" t="inlineStr">
        <f aca="false">IF(A935&lt;&gt;"",IF(OR(BM935&lt;Parameters!$B$12,BM935&gt;Parameters!$B$11),0,1),"")</f>
        <is>
          <t/>
        </is>
      </c>
      <c r="CI935" s="0" t="inlineStr">
        <f aca="false">IF(A935&lt;&gt;"",IF(OR(BR935&lt;Parameters!$B$12,BR935&gt;Parameters!$B$11),0,1),"")</f>
        <is>
          <t/>
        </is>
      </c>
      <c r="CJ935" s="0" t="inlineStr">
        <f aca="false">IF(A935&lt;&gt;"",IF(OR(BW935&lt;Parameters!$B$12,BW935&gt;Parameters!$B$11),0,1),"")</f>
        <is>
          <t/>
        </is>
      </c>
      <c r="CK935" s="26" t="inlineStr">
        <f aca="false">IF(A935&lt;&gt;"",SUM(CB935:CJ935)/9,"")</f>
        <is>
          <t/>
        </is>
      </c>
      <c r="CL935" s="0" t="inlineStr">
        <f aca="false">IF(A935&lt;&gt;"",CK935*9,"")</f>
        <is>
          <t/>
        </is>
      </c>
      <c r="CM935" s="8" t="inlineStr">
        <f aca="false">IF(A935&lt;&gt;"",TEXT(B935,CM$2)&amp;" "&amp;TEXT(A935,CM$2),"")</f>
        <is>
          <t/>
        </is>
      </c>
    </row>
    <row r="936" customFormat="false" ht="15" hidden="false" customHeight="false" outlineLevel="0" collapsed="false">
      <c r="A936" s="0" t="inlineStr">
        <f aca="false">IF(OR(B935&lt;Parameters!$K$12,A935&lt;Parameters!$K$12),IF(A935&lt;Parameters!$K$12,A935+1,0),"")</f>
        <is>
          <t/>
        </is>
      </c>
      <c r="B936" s="0" t="inlineStr">
        <f aca="false">IF(A936&lt;&gt;"",IF(A936=0,B935+1,B935),"")</f>
        <is>
          <t/>
        </is>
      </c>
      <c r="C936" s="24" t="inlineStr">
        <f aca="false">IF(A936&lt;&gt;"",-_phi*(A936+0.5),"")</f>
        <is>
          <t/>
        </is>
      </c>
      <c r="D936" s="8" t="inlineStr">
        <f aca="false">IF(A936&lt;&gt;"",DEGREES(C936),"")</f>
        <is>
          <t/>
        </is>
      </c>
      <c r="E936" s="24" t="inlineStr">
        <f aca="false">IF(A936&lt;&gt;"",_phi*(B936+0.5),"")</f>
        <is>
          <t/>
        </is>
      </c>
      <c r="F936" s="8" t="inlineStr">
        <f aca="false">IF(A936&lt;&gt;"",DEGREES(E936),"")</f>
        <is>
          <t/>
        </is>
      </c>
      <c r="G936" s="8" t="inlineStr">
        <f aca="false">IF(A936&lt;&gt;"",LOOKUP(A936,h!$A$3:$A$30,h!$D$3:$D$30),"")</f>
        <is>
          <t/>
        </is>
      </c>
      <c r="H936" s="8" t="inlineStr">
        <f aca="false">IF(A936&lt;&gt;"",LOOKUP(B936,h!$A$3:$A$30,h!$D$3:$D$30),"")</f>
        <is>
          <t/>
        </is>
      </c>
      <c r="I936" s="8" t="inlineStr">
        <f aca="false">IF(A936&lt;&gt;"",_zif,"")</f>
        <is>
          <t/>
        </is>
      </c>
      <c r="J936" s="8" t="inlineStr">
        <f aca="false">IF(A936&lt;&gt;"",$G936+'v1 Frame'!D$3*COS($C936)+'v1 Frame'!E$3*SIN($C936)*SIN($E936)+'v1 Frame'!F$3*SIN($C936)*COS($E936),"")</f>
        <is>
          <t/>
        </is>
      </c>
      <c r="K936" s="8" t="inlineStr">
        <f aca="false">IF(A936&lt;&gt;"",$H936+'v1 Frame'!E$3*COS($E936)-'v1 Frame'!F$3*SIN($E936),"")</f>
        <is>
          <t/>
        </is>
      </c>
      <c r="L936" s="8" t="inlineStr">
        <f aca="false">IF(A936&lt;&gt;"",$I936-'v1 Frame'!D$3*SIN($C936)+'v1 Frame'!E$3*COS($C936)*SIN($E936)+'v1 Frame'!F$3*COS($C936)*COS($E936),"")</f>
        <is>
          <t/>
        </is>
      </c>
      <c r="M936" s="8" t="inlineStr">
        <f aca="false">IF(A936&lt;&gt;"",$G936+'v1 Frame'!G$3*COS($C936)+'v1 Frame'!H$3*SIN($C936)*SIN($E936)+'v1 Frame'!I$3*SIN($C936)*COS($E936),"")</f>
        <is>
          <t/>
        </is>
      </c>
      <c r="N936" s="8" t="inlineStr">
        <f aca="false">IF(A936&lt;&gt;"",$H936+'v1 Frame'!H$3*COS($E936)-'v1 Frame'!I$3*SIN($E936),"")</f>
        <is>
          <t/>
        </is>
      </c>
      <c r="O936" s="8" t="inlineStr">
        <f aca="false">IF(A936&lt;&gt;"",$I936-'v1 Frame'!G$3*SIN($C936)+'v1 Frame'!H$3*COS($C936)*SIN($E936)+'v1 Frame'!I$3*COS($C936)*COS($E936),"")</f>
        <is>
          <t/>
        </is>
      </c>
      <c r="P936" s="8" t="inlineStr">
        <f aca="false">IF(A936&lt;&gt;"",$G936+'v1 Frame'!J$3*COS($C936)+'v1 Frame'!K$3*SIN($C936)*SIN($E936)+'v1 Frame'!L$3*SIN($C936)*COS($E936),"")</f>
        <is>
          <t/>
        </is>
      </c>
      <c r="Q936" s="8" t="inlineStr">
        <f aca="false">IF(A936&lt;&gt;"",$H936+'v1 Frame'!K$3*COS($E936)-'v1 Frame'!L$3*SIN($E936),"")</f>
        <is>
          <t/>
        </is>
      </c>
      <c r="R936" s="8" t="inlineStr">
        <f aca="false">IF(A936&lt;&gt;"",$I936-'v1 Frame'!J$3*SIN($C936)+'v1 Frame'!K$3*COS($C936)*SIN($E936)+'v1 Frame'!L$3*COS($C936)*COS($E936),"")</f>
        <is>
          <t/>
        </is>
      </c>
      <c r="S936" s="8" t="inlineStr">
        <f aca="false">IF(A936&lt;&gt;"",$G936+'v1 Frame'!M$3*COS($C936)+'v1 Frame'!N$3*SIN($C936)*SIN($E936)+'v1 Frame'!O$3*SIN($C936)*COS($E936),"")</f>
        <is>
          <t/>
        </is>
      </c>
      <c r="T936" s="8" t="inlineStr">
        <f aca="false">IF(A936&lt;&gt;"",$H936+'v1 Frame'!N$3*COS($E936)-'v1 Frame'!O$3*SIN($E936),"")</f>
        <is>
          <t/>
        </is>
      </c>
      <c r="U936" s="8" t="inlineStr">
        <f aca="false">IF(A936&lt;&gt;"",$I936-'v1 Frame'!M$3*SIN($C936)+'v1 Frame'!N$3*COS($C936)*SIN($E936)+'v1 Frame'!O$3*COS($C936)*COS($E936),"")</f>
        <is>
          <t/>
        </is>
      </c>
      <c r="V936" s="8" t="inlineStr">
        <f aca="false">IF(A936&lt;&gt;"",$G936+'v1 Frame'!P$3*COS($C936)+'v1 Frame'!Q$3*SIN($C936)*SIN($E936)+'v1 Frame'!R$3*SIN($C936)*COS($E936),"")</f>
        <is>
          <t/>
        </is>
      </c>
      <c r="W936" s="8" t="inlineStr">
        <f aca="false">IF(A936&lt;&gt;"",$H936+'v1 Frame'!Q$3*COS($E936)-'v1 Frame'!R$3*SIN($E936),"")</f>
        <is>
          <t/>
        </is>
      </c>
      <c r="X936" s="8" t="inlineStr">
        <f aca="false">IF(A936&lt;&gt;"",$I936-'v1 Frame'!P$3*SIN($C936)+'v1 Frame'!Q$3*COS($C936)*SIN($E936)+'v1 Frame'!R$3*COS($C936)*COS($E936),"")</f>
        <is>
          <t/>
        </is>
      </c>
      <c r="Y936" s="8" t="inlineStr">
        <f aca="false">IF(A936&lt;&gt;"",$G936+'v1 Frame'!S$3*COS($C936)+'v1 Frame'!T$3*SIN($C936)*SIN($E936)+'v1 Frame'!U$3*SIN($C936)*COS($E936),"")</f>
        <is>
          <t/>
        </is>
      </c>
      <c r="Z936" s="8" t="inlineStr">
        <f aca="false">IF(A936&lt;&gt;"",$H936+'v1 Frame'!T$3*COS($E936)-'v1 Frame'!U$3*SIN($E936),"")</f>
        <is>
          <t/>
        </is>
      </c>
      <c r="AA936" s="8" t="inlineStr">
        <f aca="false">IF(A936&lt;&gt;"",$I936-'v1 Frame'!S$3*SIN($C936)+'v1 Frame'!T$3*COS($C936)*SIN($E936)+'v1 Frame'!U$3*COS($C936)*COS($E936),"")</f>
        <is>
          <t/>
        </is>
      </c>
      <c r="AB936" s="8" t="inlineStr">
        <f aca="false">IF(A936&lt;&gt;"",$G936+'v1 Frame'!V$3*COS($C936)+'v1 Frame'!W$3*SIN($C936)*SIN($E936)+'v1 Frame'!X$3*SIN($C936)*COS($E936),"")</f>
        <is>
          <t/>
        </is>
      </c>
      <c r="AC936" s="8" t="inlineStr">
        <f aca="false">IF(A936&lt;&gt;"",$H936+'v1 Frame'!W$3*COS($E936)-'v1 Frame'!X$3*SIN($E936),"")</f>
        <is>
          <t/>
        </is>
      </c>
      <c r="AD936" s="8" t="inlineStr">
        <f aca="false">IF(A936&lt;&gt;"",$I936-'v1 Frame'!V$3*SIN($C936)+'v1 Frame'!W$3*COS($C936)*SIN($E936)+'v1 Frame'!X$3*COS($C936)*COS($E936),"")</f>
        <is>
          <t/>
        </is>
      </c>
      <c r="AE936" s="25" t="inlineStr">
        <f aca="false">IF(A936&lt;&gt;"",$G936+'v1 Frame'!Y$3*COS($C936)+'v1 Frame'!Z$3*SIN($C936)*SIN($E936)+'v1 Frame'!AA$3*SIN($C936)*COS($E936),"")</f>
        <is>
          <t/>
        </is>
      </c>
      <c r="AF936" s="25" t="inlineStr">
        <f aca="false">IF(A936&lt;&gt;"",$H936+'v1 Frame'!Z$3*COS($E936)-'v1 Frame'!AA$3*SIN($E936),"")</f>
        <is>
          <t/>
        </is>
      </c>
      <c r="AG936" s="25" t="inlineStr">
        <f aca="false">IF(A936&lt;&gt;"",$I936-'v1 Frame'!Y$3*SIN($C936)+'v1 Frame'!Z$3*COS($C936)*SIN($E936)+'v1 Frame'!AA$3*COS($C936)*COS($E936),"")</f>
        <is>
          <t/>
        </is>
      </c>
      <c r="AH936" s="8" t="inlineStr">
        <f aca="false">IF(A936&lt;&gt;"",SQRT(SUMSQ(G936:I936)),"")</f>
        <is>
          <t/>
        </is>
      </c>
      <c r="AI936" s="8" t="inlineStr">
        <f aca="false">IF(A936&lt;&gt;"",IF(AH936&lt;&gt;0,ACOS(I936/AH936),0),"")</f>
        <is>
          <t/>
        </is>
      </c>
      <c r="AJ936" s="8" t="inlineStr">
        <f aca="false">IF(A936&lt;&gt;"",DEGREES(AI936),"")</f>
        <is>
          <t/>
        </is>
      </c>
      <c r="AK936" s="8" t="inlineStr">
        <f aca="false">IF(A936&lt;&gt;"",IF(OR(G936&lt;&gt;0,H936&lt;&gt;0),ATAN2(G936,H936),0),"")</f>
        <is>
          <t/>
        </is>
      </c>
      <c r="AL936" s="8" t="inlineStr">
        <f aca="false">IF(A936&lt;&gt;"",DEGREES(AK936),"")</f>
        <is>
          <t/>
        </is>
      </c>
      <c r="AM936" s="8" t="inlineStr">
        <f aca="false">IF(A936&lt;&gt;"",SQRT(SUMSQ(J936:L936)),"")</f>
        <is>
          <t/>
        </is>
      </c>
      <c r="AN936" s="8" t="inlineStr">
        <f aca="false">IF(A936&lt;&gt;"",IF(AM936&lt;&gt;0,ACOS(L936/AM936),0),"")</f>
        <is>
          <t/>
        </is>
      </c>
      <c r="AO936" s="8" t="inlineStr">
        <f aca="false">IF(A936&lt;&gt;"",DEGREES(AN936),"")</f>
        <is>
          <t/>
        </is>
      </c>
      <c r="AP936" s="8" t="inlineStr">
        <f aca="false">IF(A936&lt;&gt;"",IF(OR(J936&lt;&gt;0,K936&lt;&gt;0),ATAN2(J936,K936),0),"")</f>
        <is>
          <t/>
        </is>
      </c>
      <c r="AQ936" s="8" t="inlineStr">
        <f aca="false">IF(A936&lt;&gt;"",DEGREES(AP936),"")</f>
        <is>
          <t/>
        </is>
      </c>
      <c r="AR936" s="8" t="inlineStr">
        <f aca="false">IF(A936&lt;&gt;"",SQRT(SUMSQ(M936:O936)),"")</f>
        <is>
          <t/>
        </is>
      </c>
      <c r="AS936" s="8" t="inlineStr">
        <f aca="false">IF(A936&lt;&gt;"",IF(AR936&lt;&gt;0,ACOS(O936/AR936),0),"")</f>
        <is>
          <t/>
        </is>
      </c>
      <c r="AT936" s="8" t="inlineStr">
        <f aca="false">IF(A936&lt;&gt;"",DEGREES(AS936),"")</f>
        <is>
          <t/>
        </is>
      </c>
      <c r="AU936" s="8" t="inlineStr">
        <f aca="false">IF(A936&lt;&gt;"",IF(OR(M936&lt;&gt;0,N936&lt;&gt;0),ATAN2(M936,N936),0),"")</f>
        <is>
          <t/>
        </is>
      </c>
      <c r="AV936" s="8" t="inlineStr">
        <f aca="false">IF(A936&lt;&gt;"",DEGREES(AU936),"")</f>
        <is>
          <t/>
        </is>
      </c>
      <c r="AW936" s="8" t="inlineStr">
        <f aca="false">IF(A936&lt;&gt;"",SQRT(SUMSQ(P936:R936)),"")</f>
        <is>
          <t/>
        </is>
      </c>
      <c r="AX936" s="8" t="inlineStr">
        <f aca="false">IF(A936&lt;&gt;"",IF(AW936&lt;&gt;0,ACOS(R936/AW936),0),"")</f>
        <is>
          <t/>
        </is>
      </c>
      <c r="AY936" s="8" t="inlineStr">
        <f aca="false">IF(A936&lt;&gt;"",DEGREES(AX936),"")</f>
        <is>
          <t/>
        </is>
      </c>
      <c r="AZ936" s="8" t="inlineStr">
        <f aca="false">IF(A936&lt;&gt;"",IF(OR(P936&lt;&gt;0,Q936&lt;&gt;0),ATAN2(P936,Q936),0),"")</f>
        <is>
          <t/>
        </is>
      </c>
      <c r="BA936" s="8" t="inlineStr">
        <f aca="false">IF(A936&lt;&gt;"",DEGREES(AZ936),"")</f>
        <is>
          <t/>
        </is>
      </c>
      <c r="BB936" s="8" t="inlineStr">
        <f aca="false">IF(A936&lt;&gt;"",SQRT(SUMSQ(S936:U936)),"")</f>
        <is>
          <t/>
        </is>
      </c>
      <c r="BC936" s="8" t="inlineStr">
        <f aca="false">IF(A936&lt;&gt;"",IF(BB936&lt;&gt;0,ACOS(U936/BB936),0),"")</f>
        <is>
          <t/>
        </is>
      </c>
      <c r="BD936" s="8" t="inlineStr">
        <f aca="false">IF(A936&lt;&gt;"",DEGREES(BC936),"")</f>
        <is>
          <t/>
        </is>
      </c>
      <c r="BE936" s="8" t="inlineStr">
        <f aca="false">IF(A936&lt;&gt;"",IF(OR(S936&lt;&gt;0,T936&lt;&gt;0),ATAN2(S936,T936),0),"")</f>
        <is>
          <t/>
        </is>
      </c>
      <c r="BF936" s="8" t="inlineStr">
        <f aca="false">IF(A936&lt;&gt;"",DEGREES(BE936),"")</f>
        <is>
          <t/>
        </is>
      </c>
      <c r="BG936" s="8" t="inlineStr">
        <f aca="false">IF(A936&lt;&gt;"",SQRT(SUMSQ(V936:X936)),"")</f>
        <is>
          <t/>
        </is>
      </c>
      <c r="BH936" s="8" t="inlineStr">
        <f aca="false">IF(A936&lt;&gt;"",IF(BG936&lt;&gt;0,ACOS(X936/BG936),0),"")</f>
        <is>
          <t/>
        </is>
      </c>
      <c r="BI936" s="8" t="inlineStr">
        <f aca="false">IF(A936&lt;&gt;"",DEGREES(BH936),"")</f>
        <is>
          <t/>
        </is>
      </c>
      <c r="BJ936" s="8" t="inlineStr">
        <f aca="false">IF(A936&lt;&gt;"",IF(OR(V936&lt;&gt;0,W936&lt;&gt;0),ATAN2(V936,W936),0),"")</f>
        <is>
          <t/>
        </is>
      </c>
      <c r="BK936" s="8" t="inlineStr">
        <f aca="false">IF(A936&lt;&gt;"",DEGREES(BJ936),"")</f>
        <is>
          <t/>
        </is>
      </c>
      <c r="BL936" s="8" t="inlineStr">
        <f aca="false">IF(A936&lt;&gt;"",SQRT(SUMSQ(Y936:AA936)),"")</f>
        <is>
          <t/>
        </is>
      </c>
      <c r="BM936" s="8" t="inlineStr">
        <f aca="false">IF(A936&lt;&gt;"",IF(BL936&lt;&gt;0,ACOS(AA936/BL936),0),"")</f>
        <is>
          <t/>
        </is>
      </c>
      <c r="BN936" s="8" t="inlineStr">
        <f aca="false">IF(A936&lt;&gt;"",DEGREES(BM936),"")</f>
        <is>
          <t/>
        </is>
      </c>
      <c r="BO936" s="8" t="inlineStr">
        <f aca="false">IF(A936&lt;&gt;"",IF(OR(Y936&lt;&gt;0,Z936&lt;&gt;0),ATAN2(Y936,Z936),0),"")</f>
        <is>
          <t/>
        </is>
      </c>
      <c r="BP936" s="8" t="inlineStr">
        <f aca="false">IF(A936&lt;&gt;"",DEGREES(BO936),"")</f>
        <is>
          <t/>
        </is>
      </c>
      <c r="BQ936" s="8" t="inlineStr">
        <f aca="false">IF(A936&lt;&gt;"",SQRT(SUMSQ(AB936:AD936)),"")</f>
        <is>
          <t/>
        </is>
      </c>
      <c r="BR936" s="8" t="inlineStr">
        <f aca="false">IF(A936&lt;&gt;"",IF(BQ936&lt;&gt;0,ACOS(AD936/BQ936),0),"")</f>
        <is>
          <t/>
        </is>
      </c>
      <c r="BS936" s="8" t="inlineStr">
        <f aca="false">IF(A936&lt;&gt;"",DEGREES(BR936),"")</f>
        <is>
          <t/>
        </is>
      </c>
      <c r="BT936" s="8" t="inlineStr">
        <f aca="false">IF(A936&lt;&gt;"",IF(OR(AB936&lt;&gt;0,AC936&lt;&gt;0),ATAN2(AB936,AC936),0),"")</f>
        <is>
          <t/>
        </is>
      </c>
      <c r="BU936" s="8" t="inlineStr">
        <f aca="false">IF(A936&lt;&gt;"",DEGREES(BT936),"")</f>
        <is>
          <t/>
        </is>
      </c>
      <c r="BV936" s="8" t="inlineStr">
        <f aca="false">IF(A936&lt;&gt;"",SQRT(SUMSQ(AE936:AG936)),"")</f>
        <is>
          <t/>
        </is>
      </c>
      <c r="BW936" s="8" t="inlineStr">
        <f aca="false">IF(A936&lt;&gt;"",IF(BV936&lt;&gt;0,ACOS(AG936/BV936),0),"")</f>
        <is>
          <t/>
        </is>
      </c>
      <c r="BX936" s="8" t="inlineStr">
        <f aca="false">IF(A936&lt;&gt;"",DEGREES(BW936),"")</f>
        <is>
          <t/>
        </is>
      </c>
      <c r="BY936" s="8" t="inlineStr">
        <f aca="false">IF(A936&lt;&gt;"",IF(OR(AF936&lt;&gt;0,AG936&lt;&gt;0),ATAN2(AF936,AG936),0),"")</f>
        <is>
          <t/>
        </is>
      </c>
      <c r="BZ936" s="8" t="inlineStr">
        <f aca="false">IF(A936&lt;&gt;"",DEGREES(BY936),"")</f>
        <is>
          <t/>
        </is>
      </c>
      <c r="CA936" s="0" t="inlineStr">
        <f aca="false">IF(A936&lt;&gt;"",IF(AND(AI936&lt;Parameters!$B$11,AI936&gt;Parameters!$B$12,AN936&lt;Parameters!$B$11,AN936&gt;Parameters!$B$12,AS936&lt;Parameters!$B$11,AS936&gt;Parameters!$B$12,AX936&lt;Parameters!$B$11,AX936&gt;Parameters!$B$12,BC936&lt;Parameters!$B$11,BC936&gt;Parameters!$B$12,BM936&lt;Parameters!$B$11,BM936&gt;Parameters!$B$12,BR936&lt;Parameters!$B$11,BR936&gt;Parameters!$B$12,BW936&lt;Parameters!$B$11,BW936&gt;Parameters!$B$12),1,0),"")</f>
        <is>
          <t/>
        </is>
      </c>
      <c r="CB936" s="0" t="inlineStr">
        <f aca="false">IF(A936&lt;&gt;"",IF(OR(AI936&lt;Parameters!$B$12,AI936&gt;Parameters!$B$11),0,1),"")</f>
        <is>
          <t/>
        </is>
      </c>
      <c r="CC936" s="0" t="inlineStr">
        <f aca="false">IF(A936&lt;&gt;"",IF(OR(AN936&lt;Parameters!$B$12,AN936&gt;Parameters!$B$11),0,1),"")</f>
        <is>
          <t/>
        </is>
      </c>
      <c r="CD936" s="0" t="inlineStr">
        <f aca="false">IF(A936&lt;&gt;"",IF(OR(AS936&lt;Parameters!$B$12,AS936&gt;Parameters!$B$11),0,1),"")</f>
        <is>
          <t/>
        </is>
      </c>
      <c r="CE936" s="0" t="inlineStr">
        <f aca="false">IF(A936&lt;&gt;"",IF(OR(AX936&lt;Parameters!$B$12,AX936&gt;Parameters!$B$11),0,1),"")</f>
        <is>
          <t/>
        </is>
      </c>
      <c r="CF936" s="0" t="inlineStr">
        <f aca="false">IF(A936&lt;&gt;"",IF(OR(BC936&lt;Parameters!$B$12,BC936&gt;Parameters!$B$11),0,1),"")</f>
        <is>
          <t/>
        </is>
      </c>
      <c r="CG936" s="0" t="inlineStr">
        <f aca="false">IF(A936&lt;&gt;"",IF(OR(BH936&lt;Parameters!$B$12,BH936&gt;Parameters!$B$11),0,1),"")</f>
        <is>
          <t/>
        </is>
      </c>
      <c r="CH936" s="0" t="inlineStr">
        <f aca="false">IF(A936&lt;&gt;"",IF(OR(BM936&lt;Parameters!$B$12,BM936&gt;Parameters!$B$11),0,1),"")</f>
        <is>
          <t/>
        </is>
      </c>
      <c r="CI936" s="0" t="inlineStr">
        <f aca="false">IF(A936&lt;&gt;"",IF(OR(BR936&lt;Parameters!$B$12,BR936&gt;Parameters!$B$11),0,1),"")</f>
        <is>
          <t/>
        </is>
      </c>
      <c r="CJ936" s="0" t="inlineStr">
        <f aca="false">IF(A936&lt;&gt;"",IF(OR(BW936&lt;Parameters!$B$12,BW936&gt;Parameters!$B$11),0,1),"")</f>
        <is>
          <t/>
        </is>
      </c>
      <c r="CK936" s="26" t="inlineStr">
        <f aca="false">IF(A936&lt;&gt;"",SUM(CB936:CJ936)/9,"")</f>
        <is>
          <t/>
        </is>
      </c>
      <c r="CL936" s="0" t="inlineStr">
        <f aca="false">IF(A936&lt;&gt;"",CK936*9,"")</f>
        <is>
          <t/>
        </is>
      </c>
      <c r="CM936" s="8" t="inlineStr">
        <f aca="false">IF(A936&lt;&gt;"",TEXT(B936,CM$2)&amp;" "&amp;TEXT(A936,CM$2),"")</f>
        <is>
          <t/>
        </is>
      </c>
    </row>
    <row r="937" customFormat="false" ht="15" hidden="false" customHeight="false" outlineLevel="0" collapsed="false">
      <c r="A937" s="0" t="inlineStr">
        <f aca="false">IF(OR(B936&lt;Parameters!$K$12,A936&lt;Parameters!$K$12),IF(A936&lt;Parameters!$K$12,A936+1,0),"")</f>
        <is>
          <t/>
        </is>
      </c>
      <c r="B937" s="0" t="inlineStr">
        <f aca="false">IF(A937&lt;&gt;"",IF(A937=0,B936+1,B936),"")</f>
        <is>
          <t/>
        </is>
      </c>
      <c r="C937" s="24" t="inlineStr">
        <f aca="false">IF(A937&lt;&gt;"",-_phi*(A937+0.5),"")</f>
        <is>
          <t/>
        </is>
      </c>
      <c r="D937" s="8" t="inlineStr">
        <f aca="false">IF(A937&lt;&gt;"",DEGREES(C937),"")</f>
        <is>
          <t/>
        </is>
      </c>
      <c r="E937" s="24" t="inlineStr">
        <f aca="false">IF(A937&lt;&gt;"",_phi*(B937+0.5),"")</f>
        <is>
          <t/>
        </is>
      </c>
      <c r="F937" s="8" t="inlineStr">
        <f aca="false">IF(A937&lt;&gt;"",DEGREES(E937),"")</f>
        <is>
          <t/>
        </is>
      </c>
      <c r="G937" s="8" t="inlineStr">
        <f aca="false">IF(A937&lt;&gt;"",LOOKUP(A937,h!$A$3:$A$30,h!$D$3:$D$30),"")</f>
        <is>
          <t/>
        </is>
      </c>
      <c r="H937" s="8" t="inlineStr">
        <f aca="false">IF(A937&lt;&gt;"",LOOKUP(B937,h!$A$3:$A$30,h!$D$3:$D$30),"")</f>
        <is>
          <t/>
        </is>
      </c>
      <c r="I937" s="8" t="inlineStr">
        <f aca="false">IF(A937&lt;&gt;"",_zif,"")</f>
        <is>
          <t/>
        </is>
      </c>
      <c r="J937" s="8" t="inlineStr">
        <f aca="false">IF(A937&lt;&gt;"",$G937+'v1 Frame'!D$3*COS($C937)+'v1 Frame'!E$3*SIN($C937)*SIN($E937)+'v1 Frame'!F$3*SIN($C937)*COS($E937),"")</f>
        <is>
          <t/>
        </is>
      </c>
      <c r="K937" s="8" t="inlineStr">
        <f aca="false">IF(A937&lt;&gt;"",$H937+'v1 Frame'!E$3*COS($E937)-'v1 Frame'!F$3*SIN($E937),"")</f>
        <is>
          <t/>
        </is>
      </c>
      <c r="L937" s="8" t="inlineStr">
        <f aca="false">IF(A937&lt;&gt;"",$I937-'v1 Frame'!D$3*SIN($C937)+'v1 Frame'!E$3*COS($C937)*SIN($E937)+'v1 Frame'!F$3*COS($C937)*COS($E937),"")</f>
        <is>
          <t/>
        </is>
      </c>
      <c r="M937" s="8" t="inlineStr">
        <f aca="false">IF(A937&lt;&gt;"",$G937+'v1 Frame'!G$3*COS($C937)+'v1 Frame'!H$3*SIN($C937)*SIN($E937)+'v1 Frame'!I$3*SIN($C937)*COS($E937),"")</f>
        <is>
          <t/>
        </is>
      </c>
      <c r="N937" s="8" t="inlineStr">
        <f aca="false">IF(A937&lt;&gt;"",$H937+'v1 Frame'!H$3*COS($E937)-'v1 Frame'!I$3*SIN($E937),"")</f>
        <is>
          <t/>
        </is>
      </c>
      <c r="O937" s="8" t="inlineStr">
        <f aca="false">IF(A937&lt;&gt;"",$I937-'v1 Frame'!G$3*SIN($C937)+'v1 Frame'!H$3*COS($C937)*SIN($E937)+'v1 Frame'!I$3*COS($C937)*COS($E937),"")</f>
        <is>
          <t/>
        </is>
      </c>
      <c r="P937" s="8" t="inlineStr">
        <f aca="false">IF(A937&lt;&gt;"",$G937+'v1 Frame'!J$3*COS($C937)+'v1 Frame'!K$3*SIN($C937)*SIN($E937)+'v1 Frame'!L$3*SIN($C937)*COS($E937),"")</f>
        <is>
          <t/>
        </is>
      </c>
      <c r="Q937" s="8" t="inlineStr">
        <f aca="false">IF(A937&lt;&gt;"",$H937+'v1 Frame'!K$3*COS($E937)-'v1 Frame'!L$3*SIN($E937),"")</f>
        <is>
          <t/>
        </is>
      </c>
      <c r="R937" s="8" t="inlineStr">
        <f aca="false">IF(A937&lt;&gt;"",$I937-'v1 Frame'!J$3*SIN($C937)+'v1 Frame'!K$3*COS($C937)*SIN($E937)+'v1 Frame'!L$3*COS($C937)*COS($E937),"")</f>
        <is>
          <t/>
        </is>
      </c>
      <c r="S937" s="8" t="inlineStr">
        <f aca="false">IF(A937&lt;&gt;"",$G937+'v1 Frame'!M$3*COS($C937)+'v1 Frame'!N$3*SIN($C937)*SIN($E937)+'v1 Frame'!O$3*SIN($C937)*COS($E937),"")</f>
        <is>
          <t/>
        </is>
      </c>
      <c r="T937" s="8" t="inlineStr">
        <f aca="false">IF(A937&lt;&gt;"",$H937+'v1 Frame'!N$3*COS($E937)-'v1 Frame'!O$3*SIN($E937),"")</f>
        <is>
          <t/>
        </is>
      </c>
      <c r="U937" s="8" t="inlineStr">
        <f aca="false">IF(A937&lt;&gt;"",$I937-'v1 Frame'!M$3*SIN($C937)+'v1 Frame'!N$3*COS($C937)*SIN($E937)+'v1 Frame'!O$3*COS($C937)*COS($E937),"")</f>
        <is>
          <t/>
        </is>
      </c>
      <c r="V937" s="8" t="inlineStr">
        <f aca="false">IF(A937&lt;&gt;"",$G937+'v1 Frame'!P$3*COS($C937)+'v1 Frame'!Q$3*SIN($C937)*SIN($E937)+'v1 Frame'!R$3*SIN($C937)*COS($E937),"")</f>
        <is>
          <t/>
        </is>
      </c>
      <c r="W937" s="8" t="inlineStr">
        <f aca="false">IF(A937&lt;&gt;"",$H937+'v1 Frame'!Q$3*COS($E937)-'v1 Frame'!R$3*SIN($E937),"")</f>
        <is>
          <t/>
        </is>
      </c>
      <c r="X937" s="8" t="inlineStr">
        <f aca="false">IF(A937&lt;&gt;"",$I937-'v1 Frame'!P$3*SIN($C937)+'v1 Frame'!Q$3*COS($C937)*SIN($E937)+'v1 Frame'!R$3*COS($C937)*COS($E937),"")</f>
        <is>
          <t/>
        </is>
      </c>
      <c r="Y937" s="8" t="inlineStr">
        <f aca="false">IF(A937&lt;&gt;"",$G937+'v1 Frame'!S$3*COS($C937)+'v1 Frame'!T$3*SIN($C937)*SIN($E937)+'v1 Frame'!U$3*SIN($C937)*COS($E937),"")</f>
        <is>
          <t/>
        </is>
      </c>
      <c r="Z937" s="8" t="inlineStr">
        <f aca="false">IF(A937&lt;&gt;"",$H937+'v1 Frame'!T$3*COS($E937)-'v1 Frame'!U$3*SIN($E937),"")</f>
        <is>
          <t/>
        </is>
      </c>
      <c r="AA937" s="8" t="inlineStr">
        <f aca="false">IF(A937&lt;&gt;"",$I937-'v1 Frame'!S$3*SIN($C937)+'v1 Frame'!T$3*COS($C937)*SIN($E937)+'v1 Frame'!U$3*COS($C937)*COS($E937),"")</f>
        <is>
          <t/>
        </is>
      </c>
      <c r="AB937" s="8" t="inlineStr">
        <f aca="false">IF(A937&lt;&gt;"",$G937+'v1 Frame'!V$3*COS($C937)+'v1 Frame'!W$3*SIN($C937)*SIN($E937)+'v1 Frame'!X$3*SIN($C937)*COS($E937),"")</f>
        <is>
          <t/>
        </is>
      </c>
      <c r="AC937" s="8" t="inlineStr">
        <f aca="false">IF(A937&lt;&gt;"",$H937+'v1 Frame'!W$3*COS($E937)-'v1 Frame'!X$3*SIN($E937),"")</f>
        <is>
          <t/>
        </is>
      </c>
      <c r="AD937" s="8" t="inlineStr">
        <f aca="false">IF(A937&lt;&gt;"",$I937-'v1 Frame'!V$3*SIN($C937)+'v1 Frame'!W$3*COS($C937)*SIN($E937)+'v1 Frame'!X$3*COS($C937)*COS($E937),"")</f>
        <is>
          <t/>
        </is>
      </c>
      <c r="AE937" s="25" t="inlineStr">
        <f aca="false">IF(A937&lt;&gt;"",$G937+'v1 Frame'!Y$3*COS($C937)+'v1 Frame'!Z$3*SIN($C937)*SIN($E937)+'v1 Frame'!AA$3*SIN($C937)*COS($E937),"")</f>
        <is>
          <t/>
        </is>
      </c>
      <c r="AF937" s="25" t="inlineStr">
        <f aca="false">IF(A937&lt;&gt;"",$H937+'v1 Frame'!Z$3*COS($E937)-'v1 Frame'!AA$3*SIN($E937),"")</f>
        <is>
          <t/>
        </is>
      </c>
      <c r="AG937" s="25" t="inlineStr">
        <f aca="false">IF(A937&lt;&gt;"",$I937-'v1 Frame'!Y$3*SIN($C937)+'v1 Frame'!Z$3*COS($C937)*SIN($E937)+'v1 Frame'!AA$3*COS($C937)*COS($E937),"")</f>
        <is>
          <t/>
        </is>
      </c>
      <c r="AH937" s="8" t="inlineStr">
        <f aca="false">IF(A937&lt;&gt;"",SQRT(SUMSQ(G937:I937)),"")</f>
        <is>
          <t/>
        </is>
      </c>
      <c r="AI937" s="8" t="inlineStr">
        <f aca="false">IF(A937&lt;&gt;"",IF(AH937&lt;&gt;0,ACOS(I937/AH937),0),"")</f>
        <is>
          <t/>
        </is>
      </c>
      <c r="AJ937" s="8" t="inlineStr">
        <f aca="false">IF(A937&lt;&gt;"",DEGREES(AI937),"")</f>
        <is>
          <t/>
        </is>
      </c>
      <c r="AK937" s="8" t="inlineStr">
        <f aca="false">IF(A937&lt;&gt;"",IF(OR(G937&lt;&gt;0,H937&lt;&gt;0),ATAN2(G937,H937),0),"")</f>
        <is>
          <t/>
        </is>
      </c>
      <c r="AL937" s="8" t="inlineStr">
        <f aca="false">IF(A937&lt;&gt;"",DEGREES(AK937),"")</f>
        <is>
          <t/>
        </is>
      </c>
      <c r="AM937" s="8" t="inlineStr">
        <f aca="false">IF(A937&lt;&gt;"",SQRT(SUMSQ(J937:L937)),"")</f>
        <is>
          <t/>
        </is>
      </c>
      <c r="AN937" s="8" t="inlineStr">
        <f aca="false">IF(A937&lt;&gt;"",IF(AM937&lt;&gt;0,ACOS(L937/AM937),0),"")</f>
        <is>
          <t/>
        </is>
      </c>
      <c r="AO937" s="8" t="inlineStr">
        <f aca="false">IF(A937&lt;&gt;"",DEGREES(AN937),"")</f>
        <is>
          <t/>
        </is>
      </c>
      <c r="AP937" s="8" t="inlineStr">
        <f aca="false">IF(A937&lt;&gt;"",IF(OR(J937&lt;&gt;0,K937&lt;&gt;0),ATAN2(J937,K937),0),"")</f>
        <is>
          <t/>
        </is>
      </c>
      <c r="AQ937" s="8" t="inlineStr">
        <f aca="false">IF(A937&lt;&gt;"",DEGREES(AP937),"")</f>
        <is>
          <t/>
        </is>
      </c>
      <c r="AR937" s="8" t="inlineStr">
        <f aca="false">IF(A937&lt;&gt;"",SQRT(SUMSQ(M937:O937)),"")</f>
        <is>
          <t/>
        </is>
      </c>
      <c r="AS937" s="8" t="inlineStr">
        <f aca="false">IF(A937&lt;&gt;"",IF(AR937&lt;&gt;0,ACOS(O937/AR937),0),"")</f>
        <is>
          <t/>
        </is>
      </c>
      <c r="AT937" s="8" t="inlineStr">
        <f aca="false">IF(A937&lt;&gt;"",DEGREES(AS937),"")</f>
        <is>
          <t/>
        </is>
      </c>
      <c r="AU937" s="8" t="inlineStr">
        <f aca="false">IF(A937&lt;&gt;"",IF(OR(M937&lt;&gt;0,N937&lt;&gt;0),ATAN2(M937,N937),0),"")</f>
        <is>
          <t/>
        </is>
      </c>
      <c r="AV937" s="8" t="inlineStr">
        <f aca="false">IF(A937&lt;&gt;"",DEGREES(AU937),"")</f>
        <is>
          <t/>
        </is>
      </c>
      <c r="AW937" s="8" t="inlineStr">
        <f aca="false">IF(A937&lt;&gt;"",SQRT(SUMSQ(P937:R937)),"")</f>
        <is>
          <t/>
        </is>
      </c>
      <c r="AX937" s="8" t="inlineStr">
        <f aca="false">IF(A937&lt;&gt;"",IF(AW937&lt;&gt;0,ACOS(R937/AW937),0),"")</f>
        <is>
          <t/>
        </is>
      </c>
      <c r="AY937" s="8" t="inlineStr">
        <f aca="false">IF(A937&lt;&gt;"",DEGREES(AX937),"")</f>
        <is>
          <t/>
        </is>
      </c>
      <c r="AZ937" s="8" t="inlineStr">
        <f aca="false">IF(A937&lt;&gt;"",IF(OR(P937&lt;&gt;0,Q937&lt;&gt;0),ATAN2(P937,Q937),0),"")</f>
        <is>
          <t/>
        </is>
      </c>
      <c r="BA937" s="8" t="inlineStr">
        <f aca="false">IF(A937&lt;&gt;"",DEGREES(AZ937),"")</f>
        <is>
          <t/>
        </is>
      </c>
      <c r="BB937" s="8" t="inlineStr">
        <f aca="false">IF(A937&lt;&gt;"",SQRT(SUMSQ(S937:U937)),"")</f>
        <is>
          <t/>
        </is>
      </c>
      <c r="BC937" s="8" t="inlineStr">
        <f aca="false">IF(A937&lt;&gt;"",IF(BB937&lt;&gt;0,ACOS(U937/BB937),0),"")</f>
        <is>
          <t/>
        </is>
      </c>
      <c r="BD937" s="8" t="inlineStr">
        <f aca="false">IF(A937&lt;&gt;"",DEGREES(BC937),"")</f>
        <is>
          <t/>
        </is>
      </c>
      <c r="BE937" s="8" t="inlineStr">
        <f aca="false">IF(A937&lt;&gt;"",IF(OR(S937&lt;&gt;0,T937&lt;&gt;0),ATAN2(S937,T937),0),"")</f>
        <is>
          <t/>
        </is>
      </c>
      <c r="BF937" s="8" t="inlineStr">
        <f aca="false">IF(A937&lt;&gt;"",DEGREES(BE937),"")</f>
        <is>
          <t/>
        </is>
      </c>
      <c r="BG937" s="8" t="inlineStr">
        <f aca="false">IF(A937&lt;&gt;"",SQRT(SUMSQ(V937:X937)),"")</f>
        <is>
          <t/>
        </is>
      </c>
      <c r="BH937" s="8" t="inlineStr">
        <f aca="false">IF(A937&lt;&gt;"",IF(BG937&lt;&gt;0,ACOS(X937/BG937),0),"")</f>
        <is>
          <t/>
        </is>
      </c>
      <c r="BI937" s="8" t="inlineStr">
        <f aca="false">IF(A937&lt;&gt;"",DEGREES(BH937),"")</f>
        <is>
          <t/>
        </is>
      </c>
      <c r="BJ937" s="8" t="inlineStr">
        <f aca="false">IF(A937&lt;&gt;"",IF(OR(V937&lt;&gt;0,W937&lt;&gt;0),ATAN2(V937,W937),0),"")</f>
        <is>
          <t/>
        </is>
      </c>
      <c r="BK937" s="8" t="inlineStr">
        <f aca="false">IF(A937&lt;&gt;"",DEGREES(BJ937),"")</f>
        <is>
          <t/>
        </is>
      </c>
      <c r="BL937" s="8" t="inlineStr">
        <f aca="false">IF(A937&lt;&gt;"",SQRT(SUMSQ(Y937:AA937)),"")</f>
        <is>
          <t/>
        </is>
      </c>
      <c r="BM937" s="8" t="inlineStr">
        <f aca="false">IF(A937&lt;&gt;"",IF(BL937&lt;&gt;0,ACOS(AA937/BL937),0),"")</f>
        <is>
          <t/>
        </is>
      </c>
      <c r="BN937" s="8" t="inlineStr">
        <f aca="false">IF(A937&lt;&gt;"",DEGREES(BM937),"")</f>
        <is>
          <t/>
        </is>
      </c>
      <c r="BO937" s="8" t="inlineStr">
        <f aca="false">IF(A937&lt;&gt;"",IF(OR(Y937&lt;&gt;0,Z937&lt;&gt;0),ATAN2(Y937,Z937),0),"")</f>
        <is>
          <t/>
        </is>
      </c>
      <c r="BP937" s="8" t="inlineStr">
        <f aca="false">IF(A937&lt;&gt;"",DEGREES(BO937),"")</f>
        <is>
          <t/>
        </is>
      </c>
      <c r="BQ937" s="8" t="inlineStr">
        <f aca="false">IF(A937&lt;&gt;"",SQRT(SUMSQ(AB937:AD937)),"")</f>
        <is>
          <t/>
        </is>
      </c>
      <c r="BR937" s="8" t="inlineStr">
        <f aca="false">IF(A937&lt;&gt;"",IF(BQ937&lt;&gt;0,ACOS(AD937/BQ937),0),"")</f>
        <is>
          <t/>
        </is>
      </c>
      <c r="BS937" s="8" t="inlineStr">
        <f aca="false">IF(A937&lt;&gt;"",DEGREES(BR937),"")</f>
        <is>
          <t/>
        </is>
      </c>
      <c r="BT937" s="8" t="inlineStr">
        <f aca="false">IF(A937&lt;&gt;"",IF(OR(AB937&lt;&gt;0,AC937&lt;&gt;0),ATAN2(AB937,AC937),0),"")</f>
        <is>
          <t/>
        </is>
      </c>
      <c r="BU937" s="8" t="inlineStr">
        <f aca="false">IF(A937&lt;&gt;"",DEGREES(BT937),"")</f>
        <is>
          <t/>
        </is>
      </c>
      <c r="BV937" s="8" t="inlineStr">
        <f aca="false">IF(A937&lt;&gt;"",SQRT(SUMSQ(AE937:AG937)),"")</f>
        <is>
          <t/>
        </is>
      </c>
      <c r="BW937" s="8" t="inlineStr">
        <f aca="false">IF(A937&lt;&gt;"",IF(BV937&lt;&gt;0,ACOS(AG937/BV937),0),"")</f>
        <is>
          <t/>
        </is>
      </c>
      <c r="BX937" s="8" t="inlineStr">
        <f aca="false">IF(A937&lt;&gt;"",DEGREES(BW937),"")</f>
        <is>
          <t/>
        </is>
      </c>
      <c r="BY937" s="8" t="inlineStr">
        <f aca="false">IF(A937&lt;&gt;"",IF(OR(AF937&lt;&gt;0,AG937&lt;&gt;0),ATAN2(AF937,AG937),0),"")</f>
        <is>
          <t/>
        </is>
      </c>
      <c r="BZ937" s="8" t="inlineStr">
        <f aca="false">IF(A937&lt;&gt;"",DEGREES(BY937),"")</f>
        <is>
          <t/>
        </is>
      </c>
      <c r="CA937" s="0" t="inlineStr">
        <f aca="false">IF(A937&lt;&gt;"",IF(AND(AI937&lt;Parameters!$B$11,AI937&gt;Parameters!$B$12,AN937&lt;Parameters!$B$11,AN937&gt;Parameters!$B$12,AS937&lt;Parameters!$B$11,AS937&gt;Parameters!$B$12,AX937&lt;Parameters!$B$11,AX937&gt;Parameters!$B$12,BC937&lt;Parameters!$B$11,BC937&gt;Parameters!$B$12,BM937&lt;Parameters!$B$11,BM937&gt;Parameters!$B$12,BR937&lt;Parameters!$B$11,BR937&gt;Parameters!$B$12,BW937&lt;Parameters!$B$11,BW937&gt;Parameters!$B$12),1,0),"")</f>
        <is>
          <t/>
        </is>
      </c>
      <c r="CB937" s="0" t="inlineStr">
        <f aca="false">IF(A937&lt;&gt;"",IF(OR(AI937&lt;Parameters!$B$12,AI937&gt;Parameters!$B$11),0,1),"")</f>
        <is>
          <t/>
        </is>
      </c>
      <c r="CC937" s="0" t="inlineStr">
        <f aca="false">IF(A937&lt;&gt;"",IF(OR(AN937&lt;Parameters!$B$12,AN937&gt;Parameters!$B$11),0,1),"")</f>
        <is>
          <t/>
        </is>
      </c>
      <c r="CD937" s="0" t="inlineStr">
        <f aca="false">IF(A937&lt;&gt;"",IF(OR(AS937&lt;Parameters!$B$12,AS937&gt;Parameters!$B$11),0,1),"")</f>
        <is>
          <t/>
        </is>
      </c>
      <c r="CE937" s="0" t="inlineStr">
        <f aca="false">IF(A937&lt;&gt;"",IF(OR(AX937&lt;Parameters!$B$12,AX937&gt;Parameters!$B$11),0,1),"")</f>
        <is>
          <t/>
        </is>
      </c>
      <c r="CF937" s="0" t="inlineStr">
        <f aca="false">IF(A937&lt;&gt;"",IF(OR(BC937&lt;Parameters!$B$12,BC937&gt;Parameters!$B$11),0,1),"")</f>
        <is>
          <t/>
        </is>
      </c>
      <c r="CG937" s="0" t="inlineStr">
        <f aca="false">IF(A937&lt;&gt;"",IF(OR(BH937&lt;Parameters!$B$12,BH937&gt;Parameters!$B$11),0,1),"")</f>
        <is>
          <t/>
        </is>
      </c>
      <c r="CH937" s="0" t="inlineStr">
        <f aca="false">IF(A937&lt;&gt;"",IF(OR(BM937&lt;Parameters!$B$12,BM937&gt;Parameters!$B$11),0,1),"")</f>
        <is>
          <t/>
        </is>
      </c>
      <c r="CI937" s="0" t="inlineStr">
        <f aca="false">IF(A937&lt;&gt;"",IF(OR(BR937&lt;Parameters!$B$12,BR937&gt;Parameters!$B$11),0,1),"")</f>
        <is>
          <t/>
        </is>
      </c>
      <c r="CJ937" s="0" t="inlineStr">
        <f aca="false">IF(A937&lt;&gt;"",IF(OR(BW937&lt;Parameters!$B$12,BW937&gt;Parameters!$B$11),0,1),"")</f>
        <is>
          <t/>
        </is>
      </c>
      <c r="CK937" s="26" t="inlineStr">
        <f aca="false">IF(A937&lt;&gt;"",SUM(CB937:CJ937)/9,"")</f>
        <is>
          <t/>
        </is>
      </c>
      <c r="CL937" s="0" t="inlineStr">
        <f aca="false">IF(A937&lt;&gt;"",CK937*9,"")</f>
        <is>
          <t/>
        </is>
      </c>
      <c r="CM937" s="8" t="inlineStr">
        <f aca="false">IF(A937&lt;&gt;"",TEXT(B937,CM$2)&amp;" "&amp;TEXT(A937,CM$2),"")</f>
        <is>
          <t/>
        </is>
      </c>
    </row>
    <row r="938" customFormat="false" ht="15" hidden="false" customHeight="false" outlineLevel="0" collapsed="false">
      <c r="A938" s="0" t="inlineStr">
        <f aca="false">IF(OR(B937&lt;Parameters!$K$12,A937&lt;Parameters!$K$12),IF(A937&lt;Parameters!$K$12,A937+1,0),"")</f>
        <is>
          <t/>
        </is>
      </c>
      <c r="B938" s="0" t="inlineStr">
        <f aca="false">IF(A938&lt;&gt;"",IF(A938=0,B937+1,B937),"")</f>
        <is>
          <t/>
        </is>
      </c>
      <c r="C938" s="24" t="inlineStr">
        <f aca="false">IF(A938&lt;&gt;"",-_phi*(A938+0.5),"")</f>
        <is>
          <t/>
        </is>
      </c>
      <c r="D938" s="8" t="inlineStr">
        <f aca="false">IF(A938&lt;&gt;"",DEGREES(C938),"")</f>
        <is>
          <t/>
        </is>
      </c>
      <c r="E938" s="24" t="inlineStr">
        <f aca="false">IF(A938&lt;&gt;"",_phi*(B938+0.5),"")</f>
        <is>
          <t/>
        </is>
      </c>
      <c r="F938" s="8" t="inlineStr">
        <f aca="false">IF(A938&lt;&gt;"",DEGREES(E938),"")</f>
        <is>
          <t/>
        </is>
      </c>
      <c r="G938" s="8" t="inlineStr">
        <f aca="false">IF(A938&lt;&gt;"",LOOKUP(A938,h!$A$3:$A$30,h!$D$3:$D$30),"")</f>
        <is>
          <t/>
        </is>
      </c>
      <c r="H938" s="8" t="inlineStr">
        <f aca="false">IF(A938&lt;&gt;"",LOOKUP(B938,h!$A$3:$A$30,h!$D$3:$D$30),"")</f>
        <is>
          <t/>
        </is>
      </c>
      <c r="I938" s="8" t="inlineStr">
        <f aca="false">IF(A938&lt;&gt;"",_zif,"")</f>
        <is>
          <t/>
        </is>
      </c>
      <c r="J938" s="8" t="inlineStr">
        <f aca="false">IF(A938&lt;&gt;"",$G938+'v1 Frame'!D$3*COS($C938)+'v1 Frame'!E$3*SIN($C938)*SIN($E938)+'v1 Frame'!F$3*SIN($C938)*COS($E938),"")</f>
        <is>
          <t/>
        </is>
      </c>
      <c r="K938" s="8" t="inlineStr">
        <f aca="false">IF(A938&lt;&gt;"",$H938+'v1 Frame'!E$3*COS($E938)-'v1 Frame'!F$3*SIN($E938),"")</f>
        <is>
          <t/>
        </is>
      </c>
      <c r="L938" s="8" t="inlineStr">
        <f aca="false">IF(A938&lt;&gt;"",$I938-'v1 Frame'!D$3*SIN($C938)+'v1 Frame'!E$3*COS($C938)*SIN($E938)+'v1 Frame'!F$3*COS($C938)*COS($E938),"")</f>
        <is>
          <t/>
        </is>
      </c>
      <c r="M938" s="8" t="inlineStr">
        <f aca="false">IF(A938&lt;&gt;"",$G938+'v1 Frame'!G$3*COS($C938)+'v1 Frame'!H$3*SIN($C938)*SIN($E938)+'v1 Frame'!I$3*SIN($C938)*COS($E938),"")</f>
        <is>
          <t/>
        </is>
      </c>
      <c r="N938" s="8" t="inlineStr">
        <f aca="false">IF(A938&lt;&gt;"",$H938+'v1 Frame'!H$3*COS($E938)-'v1 Frame'!I$3*SIN($E938),"")</f>
        <is>
          <t/>
        </is>
      </c>
      <c r="O938" s="8" t="inlineStr">
        <f aca="false">IF(A938&lt;&gt;"",$I938-'v1 Frame'!G$3*SIN($C938)+'v1 Frame'!H$3*COS($C938)*SIN($E938)+'v1 Frame'!I$3*COS($C938)*COS($E938),"")</f>
        <is>
          <t/>
        </is>
      </c>
      <c r="P938" s="8" t="inlineStr">
        <f aca="false">IF(A938&lt;&gt;"",$G938+'v1 Frame'!J$3*COS($C938)+'v1 Frame'!K$3*SIN($C938)*SIN($E938)+'v1 Frame'!L$3*SIN($C938)*COS($E938),"")</f>
        <is>
          <t/>
        </is>
      </c>
      <c r="Q938" s="8" t="inlineStr">
        <f aca="false">IF(A938&lt;&gt;"",$H938+'v1 Frame'!K$3*COS($E938)-'v1 Frame'!L$3*SIN($E938),"")</f>
        <is>
          <t/>
        </is>
      </c>
      <c r="R938" s="8" t="inlineStr">
        <f aca="false">IF(A938&lt;&gt;"",$I938-'v1 Frame'!J$3*SIN($C938)+'v1 Frame'!K$3*COS($C938)*SIN($E938)+'v1 Frame'!L$3*COS($C938)*COS($E938),"")</f>
        <is>
          <t/>
        </is>
      </c>
      <c r="S938" s="8" t="inlineStr">
        <f aca="false">IF(A938&lt;&gt;"",$G938+'v1 Frame'!M$3*COS($C938)+'v1 Frame'!N$3*SIN($C938)*SIN($E938)+'v1 Frame'!O$3*SIN($C938)*COS($E938),"")</f>
        <is>
          <t/>
        </is>
      </c>
      <c r="T938" s="8" t="inlineStr">
        <f aca="false">IF(A938&lt;&gt;"",$H938+'v1 Frame'!N$3*COS($E938)-'v1 Frame'!O$3*SIN($E938),"")</f>
        <is>
          <t/>
        </is>
      </c>
      <c r="U938" s="8" t="inlineStr">
        <f aca="false">IF(A938&lt;&gt;"",$I938-'v1 Frame'!M$3*SIN($C938)+'v1 Frame'!N$3*COS($C938)*SIN($E938)+'v1 Frame'!O$3*COS($C938)*COS($E938),"")</f>
        <is>
          <t/>
        </is>
      </c>
      <c r="V938" s="8" t="inlineStr">
        <f aca="false">IF(A938&lt;&gt;"",$G938+'v1 Frame'!P$3*COS($C938)+'v1 Frame'!Q$3*SIN($C938)*SIN($E938)+'v1 Frame'!R$3*SIN($C938)*COS($E938),"")</f>
        <is>
          <t/>
        </is>
      </c>
      <c r="W938" s="8" t="inlineStr">
        <f aca="false">IF(A938&lt;&gt;"",$H938+'v1 Frame'!Q$3*COS($E938)-'v1 Frame'!R$3*SIN($E938),"")</f>
        <is>
          <t/>
        </is>
      </c>
      <c r="X938" s="8" t="inlineStr">
        <f aca="false">IF(A938&lt;&gt;"",$I938-'v1 Frame'!P$3*SIN($C938)+'v1 Frame'!Q$3*COS($C938)*SIN($E938)+'v1 Frame'!R$3*COS($C938)*COS($E938),"")</f>
        <is>
          <t/>
        </is>
      </c>
      <c r="Y938" s="8" t="inlineStr">
        <f aca="false">IF(A938&lt;&gt;"",$G938+'v1 Frame'!S$3*COS($C938)+'v1 Frame'!T$3*SIN($C938)*SIN($E938)+'v1 Frame'!U$3*SIN($C938)*COS($E938),"")</f>
        <is>
          <t/>
        </is>
      </c>
      <c r="Z938" s="8" t="inlineStr">
        <f aca="false">IF(A938&lt;&gt;"",$H938+'v1 Frame'!T$3*COS($E938)-'v1 Frame'!U$3*SIN($E938),"")</f>
        <is>
          <t/>
        </is>
      </c>
      <c r="AA938" s="8" t="inlineStr">
        <f aca="false">IF(A938&lt;&gt;"",$I938-'v1 Frame'!S$3*SIN($C938)+'v1 Frame'!T$3*COS($C938)*SIN($E938)+'v1 Frame'!U$3*COS($C938)*COS($E938),"")</f>
        <is>
          <t/>
        </is>
      </c>
      <c r="AB938" s="8" t="inlineStr">
        <f aca="false">IF(A938&lt;&gt;"",$G938+'v1 Frame'!V$3*COS($C938)+'v1 Frame'!W$3*SIN($C938)*SIN($E938)+'v1 Frame'!X$3*SIN($C938)*COS($E938),"")</f>
        <is>
          <t/>
        </is>
      </c>
      <c r="AC938" s="8" t="inlineStr">
        <f aca="false">IF(A938&lt;&gt;"",$H938+'v1 Frame'!W$3*COS($E938)-'v1 Frame'!X$3*SIN($E938),"")</f>
        <is>
          <t/>
        </is>
      </c>
      <c r="AD938" s="8" t="inlineStr">
        <f aca="false">IF(A938&lt;&gt;"",$I938-'v1 Frame'!V$3*SIN($C938)+'v1 Frame'!W$3*COS($C938)*SIN($E938)+'v1 Frame'!X$3*COS($C938)*COS($E938),"")</f>
        <is>
          <t/>
        </is>
      </c>
      <c r="AE938" s="25" t="inlineStr">
        <f aca="false">IF(A938&lt;&gt;"",$G938+'v1 Frame'!Y$3*COS($C938)+'v1 Frame'!Z$3*SIN($C938)*SIN($E938)+'v1 Frame'!AA$3*SIN($C938)*COS($E938),"")</f>
        <is>
          <t/>
        </is>
      </c>
      <c r="AF938" s="25" t="inlineStr">
        <f aca="false">IF(A938&lt;&gt;"",$H938+'v1 Frame'!Z$3*COS($E938)-'v1 Frame'!AA$3*SIN($E938),"")</f>
        <is>
          <t/>
        </is>
      </c>
      <c r="AG938" s="25" t="inlineStr">
        <f aca="false">IF(A938&lt;&gt;"",$I938-'v1 Frame'!Y$3*SIN($C938)+'v1 Frame'!Z$3*COS($C938)*SIN($E938)+'v1 Frame'!AA$3*COS($C938)*COS($E938),"")</f>
        <is>
          <t/>
        </is>
      </c>
      <c r="AH938" s="8" t="inlineStr">
        <f aca="false">IF(A938&lt;&gt;"",SQRT(SUMSQ(G938:I938)),"")</f>
        <is>
          <t/>
        </is>
      </c>
      <c r="AI938" s="8" t="inlineStr">
        <f aca="false">IF(A938&lt;&gt;"",IF(AH938&lt;&gt;0,ACOS(I938/AH938),0),"")</f>
        <is>
          <t/>
        </is>
      </c>
      <c r="AJ938" s="8" t="inlineStr">
        <f aca="false">IF(A938&lt;&gt;"",DEGREES(AI938),"")</f>
        <is>
          <t/>
        </is>
      </c>
      <c r="AK938" s="8" t="inlineStr">
        <f aca="false">IF(A938&lt;&gt;"",IF(OR(G938&lt;&gt;0,H938&lt;&gt;0),ATAN2(G938,H938),0),"")</f>
        <is>
          <t/>
        </is>
      </c>
      <c r="AL938" s="8" t="inlineStr">
        <f aca="false">IF(A938&lt;&gt;"",DEGREES(AK938),"")</f>
        <is>
          <t/>
        </is>
      </c>
      <c r="AM938" s="8" t="inlineStr">
        <f aca="false">IF(A938&lt;&gt;"",SQRT(SUMSQ(J938:L938)),"")</f>
        <is>
          <t/>
        </is>
      </c>
      <c r="AN938" s="8" t="inlineStr">
        <f aca="false">IF(A938&lt;&gt;"",IF(AM938&lt;&gt;0,ACOS(L938/AM938),0),"")</f>
        <is>
          <t/>
        </is>
      </c>
      <c r="AO938" s="8" t="inlineStr">
        <f aca="false">IF(A938&lt;&gt;"",DEGREES(AN938),"")</f>
        <is>
          <t/>
        </is>
      </c>
      <c r="AP938" s="8" t="inlineStr">
        <f aca="false">IF(A938&lt;&gt;"",IF(OR(J938&lt;&gt;0,K938&lt;&gt;0),ATAN2(J938,K938),0),"")</f>
        <is>
          <t/>
        </is>
      </c>
      <c r="AQ938" s="8" t="inlineStr">
        <f aca="false">IF(A938&lt;&gt;"",DEGREES(AP938),"")</f>
        <is>
          <t/>
        </is>
      </c>
      <c r="AR938" s="8" t="inlineStr">
        <f aca="false">IF(A938&lt;&gt;"",SQRT(SUMSQ(M938:O938)),"")</f>
        <is>
          <t/>
        </is>
      </c>
      <c r="AS938" s="8" t="inlineStr">
        <f aca="false">IF(A938&lt;&gt;"",IF(AR938&lt;&gt;0,ACOS(O938/AR938),0),"")</f>
        <is>
          <t/>
        </is>
      </c>
      <c r="AT938" s="8" t="inlineStr">
        <f aca="false">IF(A938&lt;&gt;"",DEGREES(AS938),"")</f>
        <is>
          <t/>
        </is>
      </c>
      <c r="AU938" s="8" t="inlineStr">
        <f aca="false">IF(A938&lt;&gt;"",IF(OR(M938&lt;&gt;0,N938&lt;&gt;0),ATAN2(M938,N938),0),"")</f>
        <is>
          <t/>
        </is>
      </c>
      <c r="AV938" s="8" t="inlineStr">
        <f aca="false">IF(A938&lt;&gt;"",DEGREES(AU938),"")</f>
        <is>
          <t/>
        </is>
      </c>
      <c r="AW938" s="8" t="inlineStr">
        <f aca="false">IF(A938&lt;&gt;"",SQRT(SUMSQ(P938:R938)),"")</f>
        <is>
          <t/>
        </is>
      </c>
      <c r="AX938" s="8" t="inlineStr">
        <f aca="false">IF(A938&lt;&gt;"",IF(AW938&lt;&gt;0,ACOS(R938/AW938),0),"")</f>
        <is>
          <t/>
        </is>
      </c>
      <c r="AY938" s="8" t="inlineStr">
        <f aca="false">IF(A938&lt;&gt;"",DEGREES(AX938),"")</f>
        <is>
          <t/>
        </is>
      </c>
      <c r="AZ938" s="8" t="inlineStr">
        <f aca="false">IF(A938&lt;&gt;"",IF(OR(P938&lt;&gt;0,Q938&lt;&gt;0),ATAN2(P938,Q938),0),"")</f>
        <is>
          <t/>
        </is>
      </c>
      <c r="BA938" s="8" t="inlineStr">
        <f aca="false">IF(A938&lt;&gt;"",DEGREES(AZ938),"")</f>
        <is>
          <t/>
        </is>
      </c>
      <c r="BB938" s="8" t="inlineStr">
        <f aca="false">IF(A938&lt;&gt;"",SQRT(SUMSQ(S938:U938)),"")</f>
        <is>
          <t/>
        </is>
      </c>
      <c r="BC938" s="8" t="inlineStr">
        <f aca="false">IF(A938&lt;&gt;"",IF(BB938&lt;&gt;0,ACOS(U938/BB938),0),"")</f>
        <is>
          <t/>
        </is>
      </c>
      <c r="BD938" s="8" t="inlineStr">
        <f aca="false">IF(A938&lt;&gt;"",DEGREES(BC938),"")</f>
        <is>
          <t/>
        </is>
      </c>
      <c r="BE938" s="8" t="inlineStr">
        <f aca="false">IF(A938&lt;&gt;"",IF(OR(S938&lt;&gt;0,T938&lt;&gt;0),ATAN2(S938,T938),0),"")</f>
        <is>
          <t/>
        </is>
      </c>
      <c r="BF938" s="8" t="inlineStr">
        <f aca="false">IF(A938&lt;&gt;"",DEGREES(BE938),"")</f>
        <is>
          <t/>
        </is>
      </c>
      <c r="BG938" s="8" t="inlineStr">
        <f aca="false">IF(A938&lt;&gt;"",SQRT(SUMSQ(V938:X938)),"")</f>
        <is>
          <t/>
        </is>
      </c>
      <c r="BH938" s="8" t="inlineStr">
        <f aca="false">IF(A938&lt;&gt;"",IF(BG938&lt;&gt;0,ACOS(X938/BG938),0),"")</f>
        <is>
          <t/>
        </is>
      </c>
      <c r="BI938" s="8" t="inlineStr">
        <f aca="false">IF(A938&lt;&gt;"",DEGREES(BH938),"")</f>
        <is>
          <t/>
        </is>
      </c>
      <c r="BJ938" s="8" t="inlineStr">
        <f aca="false">IF(A938&lt;&gt;"",IF(OR(V938&lt;&gt;0,W938&lt;&gt;0),ATAN2(V938,W938),0),"")</f>
        <is>
          <t/>
        </is>
      </c>
      <c r="BK938" s="8" t="inlineStr">
        <f aca="false">IF(A938&lt;&gt;"",DEGREES(BJ938),"")</f>
        <is>
          <t/>
        </is>
      </c>
      <c r="BL938" s="8" t="inlineStr">
        <f aca="false">IF(A938&lt;&gt;"",SQRT(SUMSQ(Y938:AA938)),"")</f>
        <is>
          <t/>
        </is>
      </c>
      <c r="BM938" s="8" t="inlineStr">
        <f aca="false">IF(A938&lt;&gt;"",IF(BL938&lt;&gt;0,ACOS(AA938/BL938),0),"")</f>
        <is>
          <t/>
        </is>
      </c>
      <c r="BN938" s="8" t="inlineStr">
        <f aca="false">IF(A938&lt;&gt;"",DEGREES(BM938),"")</f>
        <is>
          <t/>
        </is>
      </c>
      <c r="BO938" s="8" t="inlineStr">
        <f aca="false">IF(A938&lt;&gt;"",IF(OR(Y938&lt;&gt;0,Z938&lt;&gt;0),ATAN2(Y938,Z938),0),"")</f>
        <is>
          <t/>
        </is>
      </c>
      <c r="BP938" s="8" t="inlineStr">
        <f aca="false">IF(A938&lt;&gt;"",DEGREES(BO938),"")</f>
        <is>
          <t/>
        </is>
      </c>
      <c r="BQ938" s="8" t="inlineStr">
        <f aca="false">IF(A938&lt;&gt;"",SQRT(SUMSQ(AB938:AD938)),"")</f>
        <is>
          <t/>
        </is>
      </c>
      <c r="BR938" s="8" t="inlineStr">
        <f aca="false">IF(A938&lt;&gt;"",IF(BQ938&lt;&gt;0,ACOS(AD938/BQ938),0),"")</f>
        <is>
          <t/>
        </is>
      </c>
      <c r="BS938" s="8" t="inlineStr">
        <f aca="false">IF(A938&lt;&gt;"",DEGREES(BR938),"")</f>
        <is>
          <t/>
        </is>
      </c>
      <c r="BT938" s="8" t="inlineStr">
        <f aca="false">IF(A938&lt;&gt;"",IF(OR(AB938&lt;&gt;0,AC938&lt;&gt;0),ATAN2(AB938,AC938),0),"")</f>
        <is>
          <t/>
        </is>
      </c>
      <c r="BU938" s="8" t="inlineStr">
        <f aca="false">IF(A938&lt;&gt;"",DEGREES(BT938),"")</f>
        <is>
          <t/>
        </is>
      </c>
      <c r="BV938" s="8" t="inlineStr">
        <f aca="false">IF(A938&lt;&gt;"",SQRT(SUMSQ(AE938:AG938)),"")</f>
        <is>
          <t/>
        </is>
      </c>
      <c r="BW938" s="8" t="inlineStr">
        <f aca="false">IF(A938&lt;&gt;"",IF(BV938&lt;&gt;0,ACOS(AG938/BV938),0),"")</f>
        <is>
          <t/>
        </is>
      </c>
      <c r="BX938" s="8" t="inlineStr">
        <f aca="false">IF(A938&lt;&gt;"",DEGREES(BW938),"")</f>
        <is>
          <t/>
        </is>
      </c>
      <c r="BY938" s="8" t="inlineStr">
        <f aca="false">IF(A938&lt;&gt;"",IF(OR(AF938&lt;&gt;0,AG938&lt;&gt;0),ATAN2(AF938,AG938),0),"")</f>
        <is>
          <t/>
        </is>
      </c>
      <c r="BZ938" s="8" t="inlineStr">
        <f aca="false">IF(A938&lt;&gt;"",DEGREES(BY938),"")</f>
        <is>
          <t/>
        </is>
      </c>
      <c r="CA938" s="0" t="inlineStr">
        <f aca="false">IF(A938&lt;&gt;"",IF(AND(AI938&lt;Parameters!$B$11,AI938&gt;Parameters!$B$12,AN938&lt;Parameters!$B$11,AN938&gt;Parameters!$B$12,AS938&lt;Parameters!$B$11,AS938&gt;Parameters!$B$12,AX938&lt;Parameters!$B$11,AX938&gt;Parameters!$B$12,BC938&lt;Parameters!$B$11,BC938&gt;Parameters!$B$12,BM938&lt;Parameters!$B$11,BM938&gt;Parameters!$B$12,BR938&lt;Parameters!$B$11,BR938&gt;Parameters!$B$12,BW938&lt;Parameters!$B$11,BW938&gt;Parameters!$B$12),1,0),"")</f>
        <is>
          <t/>
        </is>
      </c>
      <c r="CB938" s="0" t="inlineStr">
        <f aca="false">IF(A938&lt;&gt;"",IF(OR(AI938&lt;Parameters!$B$12,AI938&gt;Parameters!$B$11),0,1),"")</f>
        <is>
          <t/>
        </is>
      </c>
      <c r="CC938" s="0" t="inlineStr">
        <f aca="false">IF(A938&lt;&gt;"",IF(OR(AN938&lt;Parameters!$B$12,AN938&gt;Parameters!$B$11),0,1),"")</f>
        <is>
          <t/>
        </is>
      </c>
      <c r="CD938" s="0" t="inlineStr">
        <f aca="false">IF(A938&lt;&gt;"",IF(OR(AS938&lt;Parameters!$B$12,AS938&gt;Parameters!$B$11),0,1),"")</f>
        <is>
          <t/>
        </is>
      </c>
      <c r="CE938" s="0" t="inlineStr">
        <f aca="false">IF(A938&lt;&gt;"",IF(OR(AX938&lt;Parameters!$B$12,AX938&gt;Parameters!$B$11),0,1),"")</f>
        <is>
          <t/>
        </is>
      </c>
      <c r="CF938" s="0" t="inlineStr">
        <f aca="false">IF(A938&lt;&gt;"",IF(OR(BC938&lt;Parameters!$B$12,BC938&gt;Parameters!$B$11),0,1),"")</f>
        <is>
          <t/>
        </is>
      </c>
      <c r="CG938" s="0" t="inlineStr">
        <f aca="false">IF(A938&lt;&gt;"",IF(OR(BH938&lt;Parameters!$B$12,BH938&gt;Parameters!$B$11),0,1),"")</f>
        <is>
          <t/>
        </is>
      </c>
      <c r="CH938" s="0" t="inlineStr">
        <f aca="false">IF(A938&lt;&gt;"",IF(OR(BM938&lt;Parameters!$B$12,BM938&gt;Parameters!$B$11),0,1),"")</f>
        <is>
          <t/>
        </is>
      </c>
      <c r="CI938" s="0" t="inlineStr">
        <f aca="false">IF(A938&lt;&gt;"",IF(OR(BR938&lt;Parameters!$B$12,BR938&gt;Parameters!$B$11),0,1),"")</f>
        <is>
          <t/>
        </is>
      </c>
      <c r="CJ938" s="0" t="inlineStr">
        <f aca="false">IF(A938&lt;&gt;"",IF(OR(BW938&lt;Parameters!$B$12,BW938&gt;Parameters!$B$11),0,1),"")</f>
        <is>
          <t/>
        </is>
      </c>
      <c r="CK938" s="26" t="inlineStr">
        <f aca="false">IF(A938&lt;&gt;"",SUM(CB938:CJ938)/9,"")</f>
        <is>
          <t/>
        </is>
      </c>
      <c r="CL938" s="0" t="inlineStr">
        <f aca="false">IF(A938&lt;&gt;"",CK938*9,"")</f>
        <is>
          <t/>
        </is>
      </c>
      <c r="CM938" s="8" t="inlineStr">
        <f aca="false">IF(A938&lt;&gt;"",TEXT(B938,CM$2)&amp;" "&amp;TEXT(A938,CM$2),"")</f>
        <is>
          <t/>
        </is>
      </c>
    </row>
    <row r="939" customFormat="false" ht="15" hidden="false" customHeight="false" outlineLevel="0" collapsed="false">
      <c r="A939" s="0" t="inlineStr">
        <f aca="false">IF(OR(B938&lt;Parameters!$K$12,A938&lt;Parameters!$K$12),IF(A938&lt;Parameters!$K$12,A938+1,0),"")</f>
        <is>
          <t/>
        </is>
      </c>
      <c r="B939" s="0" t="inlineStr">
        <f aca="false">IF(A939&lt;&gt;"",IF(A939=0,B938+1,B938),"")</f>
        <is>
          <t/>
        </is>
      </c>
      <c r="C939" s="24" t="inlineStr">
        <f aca="false">IF(A939&lt;&gt;"",-_phi*(A939+0.5),"")</f>
        <is>
          <t/>
        </is>
      </c>
      <c r="D939" s="8" t="inlineStr">
        <f aca="false">IF(A939&lt;&gt;"",DEGREES(C939),"")</f>
        <is>
          <t/>
        </is>
      </c>
      <c r="E939" s="24" t="inlineStr">
        <f aca="false">IF(A939&lt;&gt;"",_phi*(B939+0.5),"")</f>
        <is>
          <t/>
        </is>
      </c>
      <c r="F939" s="8" t="inlineStr">
        <f aca="false">IF(A939&lt;&gt;"",DEGREES(E939),"")</f>
        <is>
          <t/>
        </is>
      </c>
      <c r="G939" s="8" t="inlineStr">
        <f aca="false">IF(A939&lt;&gt;"",LOOKUP(A939,h!$A$3:$A$30,h!$D$3:$D$30),"")</f>
        <is>
          <t/>
        </is>
      </c>
      <c r="H939" s="8" t="inlineStr">
        <f aca="false">IF(A939&lt;&gt;"",LOOKUP(B939,h!$A$3:$A$30,h!$D$3:$D$30),"")</f>
        <is>
          <t/>
        </is>
      </c>
      <c r="I939" s="8" t="inlineStr">
        <f aca="false">IF(A939&lt;&gt;"",_zif,"")</f>
        <is>
          <t/>
        </is>
      </c>
      <c r="J939" s="8" t="inlineStr">
        <f aca="false">IF(A939&lt;&gt;"",$G939+'v1 Frame'!D$3*COS($C939)+'v1 Frame'!E$3*SIN($C939)*SIN($E939)+'v1 Frame'!F$3*SIN($C939)*COS($E939),"")</f>
        <is>
          <t/>
        </is>
      </c>
      <c r="K939" s="8" t="inlineStr">
        <f aca="false">IF(A939&lt;&gt;"",$H939+'v1 Frame'!E$3*COS($E939)-'v1 Frame'!F$3*SIN($E939),"")</f>
        <is>
          <t/>
        </is>
      </c>
      <c r="L939" s="8" t="inlineStr">
        <f aca="false">IF(A939&lt;&gt;"",$I939-'v1 Frame'!D$3*SIN($C939)+'v1 Frame'!E$3*COS($C939)*SIN($E939)+'v1 Frame'!F$3*COS($C939)*COS($E939),"")</f>
        <is>
          <t/>
        </is>
      </c>
      <c r="M939" s="8" t="inlineStr">
        <f aca="false">IF(A939&lt;&gt;"",$G939+'v1 Frame'!G$3*COS($C939)+'v1 Frame'!H$3*SIN($C939)*SIN($E939)+'v1 Frame'!I$3*SIN($C939)*COS($E939),"")</f>
        <is>
          <t/>
        </is>
      </c>
      <c r="N939" s="8" t="inlineStr">
        <f aca="false">IF(A939&lt;&gt;"",$H939+'v1 Frame'!H$3*COS($E939)-'v1 Frame'!I$3*SIN($E939),"")</f>
        <is>
          <t/>
        </is>
      </c>
      <c r="O939" s="8" t="inlineStr">
        <f aca="false">IF(A939&lt;&gt;"",$I939-'v1 Frame'!G$3*SIN($C939)+'v1 Frame'!H$3*COS($C939)*SIN($E939)+'v1 Frame'!I$3*COS($C939)*COS($E939),"")</f>
        <is>
          <t/>
        </is>
      </c>
      <c r="P939" s="8" t="inlineStr">
        <f aca="false">IF(A939&lt;&gt;"",$G939+'v1 Frame'!J$3*COS($C939)+'v1 Frame'!K$3*SIN($C939)*SIN($E939)+'v1 Frame'!L$3*SIN($C939)*COS($E939),"")</f>
        <is>
          <t/>
        </is>
      </c>
      <c r="Q939" s="8" t="inlineStr">
        <f aca="false">IF(A939&lt;&gt;"",$H939+'v1 Frame'!K$3*COS($E939)-'v1 Frame'!L$3*SIN($E939),"")</f>
        <is>
          <t/>
        </is>
      </c>
      <c r="R939" s="8" t="inlineStr">
        <f aca="false">IF(A939&lt;&gt;"",$I939-'v1 Frame'!J$3*SIN($C939)+'v1 Frame'!K$3*COS($C939)*SIN($E939)+'v1 Frame'!L$3*COS($C939)*COS($E939),"")</f>
        <is>
          <t/>
        </is>
      </c>
      <c r="S939" s="8" t="inlineStr">
        <f aca="false">IF(A939&lt;&gt;"",$G939+'v1 Frame'!M$3*COS($C939)+'v1 Frame'!N$3*SIN($C939)*SIN($E939)+'v1 Frame'!O$3*SIN($C939)*COS($E939),"")</f>
        <is>
          <t/>
        </is>
      </c>
      <c r="T939" s="8" t="inlineStr">
        <f aca="false">IF(A939&lt;&gt;"",$H939+'v1 Frame'!N$3*COS($E939)-'v1 Frame'!O$3*SIN($E939),"")</f>
        <is>
          <t/>
        </is>
      </c>
      <c r="U939" s="8" t="inlineStr">
        <f aca="false">IF(A939&lt;&gt;"",$I939-'v1 Frame'!M$3*SIN($C939)+'v1 Frame'!N$3*COS($C939)*SIN($E939)+'v1 Frame'!O$3*COS($C939)*COS($E939),"")</f>
        <is>
          <t/>
        </is>
      </c>
      <c r="V939" s="8" t="inlineStr">
        <f aca="false">IF(A939&lt;&gt;"",$G939+'v1 Frame'!P$3*COS($C939)+'v1 Frame'!Q$3*SIN($C939)*SIN($E939)+'v1 Frame'!R$3*SIN($C939)*COS($E939),"")</f>
        <is>
          <t/>
        </is>
      </c>
      <c r="W939" s="8" t="inlineStr">
        <f aca="false">IF(A939&lt;&gt;"",$H939+'v1 Frame'!Q$3*COS($E939)-'v1 Frame'!R$3*SIN($E939),"")</f>
        <is>
          <t/>
        </is>
      </c>
      <c r="X939" s="8" t="inlineStr">
        <f aca="false">IF(A939&lt;&gt;"",$I939-'v1 Frame'!P$3*SIN($C939)+'v1 Frame'!Q$3*COS($C939)*SIN($E939)+'v1 Frame'!R$3*COS($C939)*COS($E939),"")</f>
        <is>
          <t/>
        </is>
      </c>
      <c r="Y939" s="8" t="inlineStr">
        <f aca="false">IF(A939&lt;&gt;"",$G939+'v1 Frame'!S$3*COS($C939)+'v1 Frame'!T$3*SIN($C939)*SIN($E939)+'v1 Frame'!U$3*SIN($C939)*COS($E939),"")</f>
        <is>
          <t/>
        </is>
      </c>
      <c r="Z939" s="8" t="inlineStr">
        <f aca="false">IF(A939&lt;&gt;"",$H939+'v1 Frame'!T$3*COS($E939)-'v1 Frame'!U$3*SIN($E939),"")</f>
        <is>
          <t/>
        </is>
      </c>
      <c r="AA939" s="8" t="inlineStr">
        <f aca="false">IF(A939&lt;&gt;"",$I939-'v1 Frame'!S$3*SIN($C939)+'v1 Frame'!T$3*COS($C939)*SIN($E939)+'v1 Frame'!U$3*COS($C939)*COS($E939),"")</f>
        <is>
          <t/>
        </is>
      </c>
      <c r="AB939" s="8" t="inlineStr">
        <f aca="false">IF(A939&lt;&gt;"",$G939+'v1 Frame'!V$3*COS($C939)+'v1 Frame'!W$3*SIN($C939)*SIN($E939)+'v1 Frame'!X$3*SIN($C939)*COS($E939),"")</f>
        <is>
          <t/>
        </is>
      </c>
      <c r="AC939" s="8" t="inlineStr">
        <f aca="false">IF(A939&lt;&gt;"",$H939+'v1 Frame'!W$3*COS($E939)-'v1 Frame'!X$3*SIN($E939),"")</f>
        <is>
          <t/>
        </is>
      </c>
      <c r="AD939" s="8" t="inlineStr">
        <f aca="false">IF(A939&lt;&gt;"",$I939-'v1 Frame'!V$3*SIN($C939)+'v1 Frame'!W$3*COS($C939)*SIN($E939)+'v1 Frame'!X$3*COS($C939)*COS($E939),"")</f>
        <is>
          <t/>
        </is>
      </c>
      <c r="AE939" s="25" t="inlineStr">
        <f aca="false">IF(A939&lt;&gt;"",$G939+'v1 Frame'!Y$3*COS($C939)+'v1 Frame'!Z$3*SIN($C939)*SIN($E939)+'v1 Frame'!AA$3*SIN($C939)*COS($E939),"")</f>
        <is>
          <t/>
        </is>
      </c>
      <c r="AF939" s="25" t="inlineStr">
        <f aca="false">IF(A939&lt;&gt;"",$H939+'v1 Frame'!Z$3*COS($E939)-'v1 Frame'!AA$3*SIN($E939),"")</f>
        <is>
          <t/>
        </is>
      </c>
      <c r="AG939" s="25" t="inlineStr">
        <f aca="false">IF(A939&lt;&gt;"",$I939-'v1 Frame'!Y$3*SIN($C939)+'v1 Frame'!Z$3*COS($C939)*SIN($E939)+'v1 Frame'!AA$3*COS($C939)*COS($E939),"")</f>
        <is>
          <t/>
        </is>
      </c>
      <c r="AH939" s="8" t="inlineStr">
        <f aca="false">IF(A939&lt;&gt;"",SQRT(SUMSQ(G939:I939)),"")</f>
        <is>
          <t/>
        </is>
      </c>
      <c r="AI939" s="8" t="inlineStr">
        <f aca="false">IF(A939&lt;&gt;"",IF(AH939&lt;&gt;0,ACOS(I939/AH939),0),"")</f>
        <is>
          <t/>
        </is>
      </c>
      <c r="AJ939" s="8" t="inlineStr">
        <f aca="false">IF(A939&lt;&gt;"",DEGREES(AI939),"")</f>
        <is>
          <t/>
        </is>
      </c>
      <c r="AK939" s="8" t="inlineStr">
        <f aca="false">IF(A939&lt;&gt;"",IF(OR(G939&lt;&gt;0,H939&lt;&gt;0),ATAN2(G939,H939),0),"")</f>
        <is>
          <t/>
        </is>
      </c>
      <c r="AL939" s="8" t="inlineStr">
        <f aca="false">IF(A939&lt;&gt;"",DEGREES(AK939),"")</f>
        <is>
          <t/>
        </is>
      </c>
      <c r="AM939" s="8" t="inlineStr">
        <f aca="false">IF(A939&lt;&gt;"",SQRT(SUMSQ(J939:L939)),"")</f>
        <is>
          <t/>
        </is>
      </c>
      <c r="AN939" s="8" t="inlineStr">
        <f aca="false">IF(A939&lt;&gt;"",IF(AM939&lt;&gt;0,ACOS(L939/AM939),0),"")</f>
        <is>
          <t/>
        </is>
      </c>
      <c r="AO939" s="8" t="inlineStr">
        <f aca="false">IF(A939&lt;&gt;"",DEGREES(AN939),"")</f>
        <is>
          <t/>
        </is>
      </c>
      <c r="AP939" s="8" t="inlineStr">
        <f aca="false">IF(A939&lt;&gt;"",IF(OR(J939&lt;&gt;0,K939&lt;&gt;0),ATAN2(J939,K939),0),"")</f>
        <is>
          <t/>
        </is>
      </c>
      <c r="AQ939" s="8" t="inlineStr">
        <f aca="false">IF(A939&lt;&gt;"",DEGREES(AP939),"")</f>
        <is>
          <t/>
        </is>
      </c>
      <c r="AR939" s="8" t="inlineStr">
        <f aca="false">IF(A939&lt;&gt;"",SQRT(SUMSQ(M939:O939)),"")</f>
        <is>
          <t/>
        </is>
      </c>
      <c r="AS939" s="8" t="inlineStr">
        <f aca="false">IF(A939&lt;&gt;"",IF(AR939&lt;&gt;0,ACOS(O939/AR939),0),"")</f>
        <is>
          <t/>
        </is>
      </c>
      <c r="AT939" s="8" t="inlineStr">
        <f aca="false">IF(A939&lt;&gt;"",DEGREES(AS939),"")</f>
        <is>
          <t/>
        </is>
      </c>
      <c r="AU939" s="8" t="inlineStr">
        <f aca="false">IF(A939&lt;&gt;"",IF(OR(M939&lt;&gt;0,N939&lt;&gt;0),ATAN2(M939,N939),0),"")</f>
        <is>
          <t/>
        </is>
      </c>
      <c r="AV939" s="8" t="inlineStr">
        <f aca="false">IF(A939&lt;&gt;"",DEGREES(AU939),"")</f>
        <is>
          <t/>
        </is>
      </c>
      <c r="AW939" s="8" t="inlineStr">
        <f aca="false">IF(A939&lt;&gt;"",SQRT(SUMSQ(P939:R939)),"")</f>
        <is>
          <t/>
        </is>
      </c>
      <c r="AX939" s="8" t="inlineStr">
        <f aca="false">IF(A939&lt;&gt;"",IF(AW939&lt;&gt;0,ACOS(R939/AW939),0),"")</f>
        <is>
          <t/>
        </is>
      </c>
      <c r="AY939" s="8" t="inlineStr">
        <f aca="false">IF(A939&lt;&gt;"",DEGREES(AX939),"")</f>
        <is>
          <t/>
        </is>
      </c>
      <c r="AZ939" s="8" t="inlineStr">
        <f aca="false">IF(A939&lt;&gt;"",IF(OR(P939&lt;&gt;0,Q939&lt;&gt;0),ATAN2(P939,Q939),0),"")</f>
        <is>
          <t/>
        </is>
      </c>
      <c r="BA939" s="8" t="inlineStr">
        <f aca="false">IF(A939&lt;&gt;"",DEGREES(AZ939),"")</f>
        <is>
          <t/>
        </is>
      </c>
      <c r="BB939" s="8" t="inlineStr">
        <f aca="false">IF(A939&lt;&gt;"",SQRT(SUMSQ(S939:U939)),"")</f>
        <is>
          <t/>
        </is>
      </c>
      <c r="BC939" s="8" t="inlineStr">
        <f aca="false">IF(A939&lt;&gt;"",IF(BB939&lt;&gt;0,ACOS(U939/BB939),0),"")</f>
        <is>
          <t/>
        </is>
      </c>
      <c r="BD939" s="8" t="inlineStr">
        <f aca="false">IF(A939&lt;&gt;"",DEGREES(BC939),"")</f>
        <is>
          <t/>
        </is>
      </c>
      <c r="BE939" s="8" t="inlineStr">
        <f aca="false">IF(A939&lt;&gt;"",IF(OR(S939&lt;&gt;0,T939&lt;&gt;0),ATAN2(S939,T939),0),"")</f>
        <is>
          <t/>
        </is>
      </c>
      <c r="BF939" s="8" t="inlineStr">
        <f aca="false">IF(A939&lt;&gt;"",DEGREES(BE939),"")</f>
        <is>
          <t/>
        </is>
      </c>
      <c r="BG939" s="8" t="inlineStr">
        <f aca="false">IF(A939&lt;&gt;"",SQRT(SUMSQ(V939:X939)),"")</f>
        <is>
          <t/>
        </is>
      </c>
      <c r="BH939" s="8" t="inlineStr">
        <f aca="false">IF(A939&lt;&gt;"",IF(BG939&lt;&gt;0,ACOS(X939/BG939),0),"")</f>
        <is>
          <t/>
        </is>
      </c>
      <c r="BI939" s="8" t="inlineStr">
        <f aca="false">IF(A939&lt;&gt;"",DEGREES(BH939),"")</f>
        <is>
          <t/>
        </is>
      </c>
      <c r="BJ939" s="8" t="inlineStr">
        <f aca="false">IF(A939&lt;&gt;"",IF(OR(V939&lt;&gt;0,W939&lt;&gt;0),ATAN2(V939,W939),0),"")</f>
        <is>
          <t/>
        </is>
      </c>
      <c r="BK939" s="8" t="inlineStr">
        <f aca="false">IF(A939&lt;&gt;"",DEGREES(BJ939),"")</f>
        <is>
          <t/>
        </is>
      </c>
      <c r="BL939" s="8" t="inlineStr">
        <f aca="false">IF(A939&lt;&gt;"",SQRT(SUMSQ(Y939:AA939)),"")</f>
        <is>
          <t/>
        </is>
      </c>
      <c r="BM939" s="8" t="inlineStr">
        <f aca="false">IF(A939&lt;&gt;"",IF(BL939&lt;&gt;0,ACOS(AA939/BL939),0),"")</f>
        <is>
          <t/>
        </is>
      </c>
      <c r="BN939" s="8" t="inlineStr">
        <f aca="false">IF(A939&lt;&gt;"",DEGREES(BM939),"")</f>
        <is>
          <t/>
        </is>
      </c>
      <c r="BO939" s="8" t="inlineStr">
        <f aca="false">IF(A939&lt;&gt;"",IF(OR(Y939&lt;&gt;0,Z939&lt;&gt;0),ATAN2(Y939,Z939),0),"")</f>
        <is>
          <t/>
        </is>
      </c>
      <c r="BP939" s="8" t="inlineStr">
        <f aca="false">IF(A939&lt;&gt;"",DEGREES(BO939),"")</f>
        <is>
          <t/>
        </is>
      </c>
      <c r="BQ939" s="8" t="inlineStr">
        <f aca="false">IF(A939&lt;&gt;"",SQRT(SUMSQ(AB939:AD939)),"")</f>
        <is>
          <t/>
        </is>
      </c>
      <c r="BR939" s="8" t="inlineStr">
        <f aca="false">IF(A939&lt;&gt;"",IF(BQ939&lt;&gt;0,ACOS(AD939/BQ939),0),"")</f>
        <is>
          <t/>
        </is>
      </c>
      <c r="BS939" s="8" t="inlineStr">
        <f aca="false">IF(A939&lt;&gt;"",DEGREES(BR939),"")</f>
        <is>
          <t/>
        </is>
      </c>
      <c r="BT939" s="8" t="inlineStr">
        <f aca="false">IF(A939&lt;&gt;"",IF(OR(AB939&lt;&gt;0,AC939&lt;&gt;0),ATAN2(AB939,AC939),0),"")</f>
        <is>
          <t/>
        </is>
      </c>
      <c r="BU939" s="8" t="inlineStr">
        <f aca="false">IF(A939&lt;&gt;"",DEGREES(BT939),"")</f>
        <is>
          <t/>
        </is>
      </c>
      <c r="BV939" s="8" t="inlineStr">
        <f aca="false">IF(A939&lt;&gt;"",SQRT(SUMSQ(AE939:AG939)),"")</f>
        <is>
          <t/>
        </is>
      </c>
      <c r="BW939" s="8" t="inlineStr">
        <f aca="false">IF(A939&lt;&gt;"",IF(BV939&lt;&gt;0,ACOS(AG939/BV939),0),"")</f>
        <is>
          <t/>
        </is>
      </c>
      <c r="BX939" s="8" t="inlineStr">
        <f aca="false">IF(A939&lt;&gt;"",DEGREES(BW939),"")</f>
        <is>
          <t/>
        </is>
      </c>
      <c r="BY939" s="8" t="inlineStr">
        <f aca="false">IF(A939&lt;&gt;"",IF(OR(AF939&lt;&gt;0,AG939&lt;&gt;0),ATAN2(AF939,AG939),0),"")</f>
        <is>
          <t/>
        </is>
      </c>
      <c r="BZ939" s="8" t="inlineStr">
        <f aca="false">IF(A939&lt;&gt;"",DEGREES(BY939),"")</f>
        <is>
          <t/>
        </is>
      </c>
      <c r="CA939" s="0" t="inlineStr">
        <f aca="false">IF(A939&lt;&gt;"",IF(AND(AI939&lt;Parameters!$B$11,AI939&gt;Parameters!$B$12,AN939&lt;Parameters!$B$11,AN939&gt;Parameters!$B$12,AS939&lt;Parameters!$B$11,AS939&gt;Parameters!$B$12,AX939&lt;Parameters!$B$11,AX939&gt;Parameters!$B$12,BC939&lt;Parameters!$B$11,BC939&gt;Parameters!$B$12,BM939&lt;Parameters!$B$11,BM939&gt;Parameters!$B$12,BR939&lt;Parameters!$B$11,BR939&gt;Parameters!$B$12,BW939&lt;Parameters!$B$11,BW939&gt;Parameters!$B$12),1,0),"")</f>
        <is>
          <t/>
        </is>
      </c>
      <c r="CB939" s="0" t="inlineStr">
        <f aca="false">IF(A939&lt;&gt;"",IF(OR(AI939&lt;Parameters!$B$12,AI939&gt;Parameters!$B$11),0,1),"")</f>
        <is>
          <t/>
        </is>
      </c>
      <c r="CC939" s="0" t="inlineStr">
        <f aca="false">IF(A939&lt;&gt;"",IF(OR(AN939&lt;Parameters!$B$12,AN939&gt;Parameters!$B$11),0,1),"")</f>
        <is>
          <t/>
        </is>
      </c>
      <c r="CD939" s="0" t="inlineStr">
        <f aca="false">IF(A939&lt;&gt;"",IF(OR(AS939&lt;Parameters!$B$12,AS939&gt;Parameters!$B$11),0,1),"")</f>
        <is>
          <t/>
        </is>
      </c>
      <c r="CE939" s="0" t="inlineStr">
        <f aca="false">IF(A939&lt;&gt;"",IF(OR(AX939&lt;Parameters!$B$12,AX939&gt;Parameters!$B$11),0,1),"")</f>
        <is>
          <t/>
        </is>
      </c>
      <c r="CF939" s="0" t="inlineStr">
        <f aca="false">IF(A939&lt;&gt;"",IF(OR(BC939&lt;Parameters!$B$12,BC939&gt;Parameters!$B$11),0,1),"")</f>
        <is>
          <t/>
        </is>
      </c>
      <c r="CG939" s="0" t="inlineStr">
        <f aca="false">IF(A939&lt;&gt;"",IF(OR(BH939&lt;Parameters!$B$12,BH939&gt;Parameters!$B$11),0,1),"")</f>
        <is>
          <t/>
        </is>
      </c>
      <c r="CH939" s="0" t="inlineStr">
        <f aca="false">IF(A939&lt;&gt;"",IF(OR(BM939&lt;Parameters!$B$12,BM939&gt;Parameters!$B$11),0,1),"")</f>
        <is>
          <t/>
        </is>
      </c>
      <c r="CI939" s="0" t="inlineStr">
        <f aca="false">IF(A939&lt;&gt;"",IF(OR(BR939&lt;Parameters!$B$12,BR939&gt;Parameters!$B$11),0,1),"")</f>
        <is>
          <t/>
        </is>
      </c>
      <c r="CJ939" s="0" t="inlineStr">
        <f aca="false">IF(A939&lt;&gt;"",IF(OR(BW939&lt;Parameters!$B$12,BW939&gt;Parameters!$B$11),0,1),"")</f>
        <is>
          <t/>
        </is>
      </c>
      <c r="CK939" s="26" t="inlineStr">
        <f aca="false">IF(A939&lt;&gt;"",SUM(CB939:CJ939)/9,"")</f>
        <is>
          <t/>
        </is>
      </c>
      <c r="CL939" s="0" t="inlineStr">
        <f aca="false">IF(A939&lt;&gt;"",CK939*9,"")</f>
        <is>
          <t/>
        </is>
      </c>
      <c r="CM939" s="8" t="inlineStr">
        <f aca="false">IF(A939&lt;&gt;"",TEXT(B939,CM$2)&amp;" "&amp;TEXT(A939,CM$2),"")</f>
        <is>
          <t/>
        </is>
      </c>
    </row>
    <row r="940" customFormat="false" ht="15" hidden="false" customHeight="false" outlineLevel="0" collapsed="false">
      <c r="A940" s="0" t="inlineStr">
        <f aca="false">IF(OR(B939&lt;Parameters!$K$12,A939&lt;Parameters!$K$12),IF(A939&lt;Parameters!$K$12,A939+1,0),"")</f>
        <is>
          <t/>
        </is>
      </c>
      <c r="B940" s="0" t="inlineStr">
        <f aca="false">IF(A940&lt;&gt;"",IF(A940=0,B939+1,B939),"")</f>
        <is>
          <t/>
        </is>
      </c>
      <c r="C940" s="24" t="inlineStr">
        <f aca="false">IF(A940&lt;&gt;"",-_phi*(A940+0.5),"")</f>
        <is>
          <t/>
        </is>
      </c>
      <c r="D940" s="8" t="inlineStr">
        <f aca="false">IF(A940&lt;&gt;"",DEGREES(C940),"")</f>
        <is>
          <t/>
        </is>
      </c>
      <c r="E940" s="24" t="inlineStr">
        <f aca="false">IF(A940&lt;&gt;"",_phi*(B940+0.5),"")</f>
        <is>
          <t/>
        </is>
      </c>
      <c r="F940" s="8" t="inlineStr">
        <f aca="false">IF(A940&lt;&gt;"",DEGREES(E940),"")</f>
        <is>
          <t/>
        </is>
      </c>
      <c r="G940" s="8" t="inlineStr">
        <f aca="false">IF(A940&lt;&gt;"",LOOKUP(A940,h!$A$3:$A$30,h!$D$3:$D$30),"")</f>
        <is>
          <t/>
        </is>
      </c>
      <c r="H940" s="8" t="inlineStr">
        <f aca="false">IF(A940&lt;&gt;"",LOOKUP(B940,h!$A$3:$A$30,h!$D$3:$D$30),"")</f>
        <is>
          <t/>
        </is>
      </c>
      <c r="I940" s="8" t="inlineStr">
        <f aca="false">IF(A940&lt;&gt;"",_zif,"")</f>
        <is>
          <t/>
        </is>
      </c>
      <c r="J940" s="8" t="inlineStr">
        <f aca="false">IF(A940&lt;&gt;"",$G940+'v1 Frame'!D$3*COS($C940)+'v1 Frame'!E$3*SIN($C940)*SIN($E940)+'v1 Frame'!F$3*SIN($C940)*COS($E940),"")</f>
        <is>
          <t/>
        </is>
      </c>
      <c r="K940" s="8" t="inlineStr">
        <f aca="false">IF(A940&lt;&gt;"",$H940+'v1 Frame'!E$3*COS($E940)-'v1 Frame'!F$3*SIN($E940),"")</f>
        <is>
          <t/>
        </is>
      </c>
      <c r="L940" s="8" t="inlineStr">
        <f aca="false">IF(A940&lt;&gt;"",$I940-'v1 Frame'!D$3*SIN($C940)+'v1 Frame'!E$3*COS($C940)*SIN($E940)+'v1 Frame'!F$3*COS($C940)*COS($E940),"")</f>
        <is>
          <t/>
        </is>
      </c>
      <c r="M940" s="8" t="inlineStr">
        <f aca="false">IF(A940&lt;&gt;"",$G940+'v1 Frame'!G$3*COS($C940)+'v1 Frame'!H$3*SIN($C940)*SIN($E940)+'v1 Frame'!I$3*SIN($C940)*COS($E940),"")</f>
        <is>
          <t/>
        </is>
      </c>
      <c r="N940" s="8" t="inlineStr">
        <f aca="false">IF(A940&lt;&gt;"",$H940+'v1 Frame'!H$3*COS($E940)-'v1 Frame'!I$3*SIN($E940),"")</f>
        <is>
          <t/>
        </is>
      </c>
      <c r="O940" s="8" t="inlineStr">
        <f aca="false">IF(A940&lt;&gt;"",$I940-'v1 Frame'!G$3*SIN($C940)+'v1 Frame'!H$3*COS($C940)*SIN($E940)+'v1 Frame'!I$3*COS($C940)*COS($E940),"")</f>
        <is>
          <t/>
        </is>
      </c>
      <c r="P940" s="8" t="inlineStr">
        <f aca="false">IF(A940&lt;&gt;"",$G940+'v1 Frame'!J$3*COS($C940)+'v1 Frame'!K$3*SIN($C940)*SIN($E940)+'v1 Frame'!L$3*SIN($C940)*COS($E940),"")</f>
        <is>
          <t/>
        </is>
      </c>
      <c r="Q940" s="8" t="inlineStr">
        <f aca="false">IF(A940&lt;&gt;"",$H940+'v1 Frame'!K$3*COS($E940)-'v1 Frame'!L$3*SIN($E940),"")</f>
        <is>
          <t/>
        </is>
      </c>
      <c r="R940" s="8" t="inlineStr">
        <f aca="false">IF(A940&lt;&gt;"",$I940-'v1 Frame'!J$3*SIN($C940)+'v1 Frame'!K$3*COS($C940)*SIN($E940)+'v1 Frame'!L$3*COS($C940)*COS($E940),"")</f>
        <is>
          <t/>
        </is>
      </c>
      <c r="S940" s="8" t="inlineStr">
        <f aca="false">IF(A940&lt;&gt;"",$G940+'v1 Frame'!M$3*COS($C940)+'v1 Frame'!N$3*SIN($C940)*SIN($E940)+'v1 Frame'!O$3*SIN($C940)*COS($E940),"")</f>
        <is>
          <t/>
        </is>
      </c>
      <c r="T940" s="8" t="inlineStr">
        <f aca="false">IF(A940&lt;&gt;"",$H940+'v1 Frame'!N$3*COS($E940)-'v1 Frame'!O$3*SIN($E940),"")</f>
        <is>
          <t/>
        </is>
      </c>
      <c r="U940" s="8" t="inlineStr">
        <f aca="false">IF(A940&lt;&gt;"",$I940-'v1 Frame'!M$3*SIN($C940)+'v1 Frame'!N$3*COS($C940)*SIN($E940)+'v1 Frame'!O$3*COS($C940)*COS($E940),"")</f>
        <is>
          <t/>
        </is>
      </c>
      <c r="V940" s="8" t="inlineStr">
        <f aca="false">IF(A940&lt;&gt;"",$G940+'v1 Frame'!P$3*COS($C940)+'v1 Frame'!Q$3*SIN($C940)*SIN($E940)+'v1 Frame'!R$3*SIN($C940)*COS($E940),"")</f>
        <is>
          <t/>
        </is>
      </c>
      <c r="W940" s="8" t="inlineStr">
        <f aca="false">IF(A940&lt;&gt;"",$H940+'v1 Frame'!Q$3*COS($E940)-'v1 Frame'!R$3*SIN($E940),"")</f>
        <is>
          <t/>
        </is>
      </c>
      <c r="X940" s="8" t="inlineStr">
        <f aca="false">IF(A940&lt;&gt;"",$I940-'v1 Frame'!P$3*SIN($C940)+'v1 Frame'!Q$3*COS($C940)*SIN($E940)+'v1 Frame'!R$3*COS($C940)*COS($E940),"")</f>
        <is>
          <t/>
        </is>
      </c>
      <c r="Y940" s="8" t="inlineStr">
        <f aca="false">IF(A940&lt;&gt;"",$G940+'v1 Frame'!S$3*COS($C940)+'v1 Frame'!T$3*SIN($C940)*SIN($E940)+'v1 Frame'!U$3*SIN($C940)*COS($E940),"")</f>
        <is>
          <t/>
        </is>
      </c>
      <c r="Z940" s="8" t="inlineStr">
        <f aca="false">IF(A940&lt;&gt;"",$H940+'v1 Frame'!T$3*COS($E940)-'v1 Frame'!U$3*SIN($E940),"")</f>
        <is>
          <t/>
        </is>
      </c>
      <c r="AA940" s="8" t="inlineStr">
        <f aca="false">IF(A940&lt;&gt;"",$I940-'v1 Frame'!S$3*SIN($C940)+'v1 Frame'!T$3*COS($C940)*SIN($E940)+'v1 Frame'!U$3*COS($C940)*COS($E940),"")</f>
        <is>
          <t/>
        </is>
      </c>
      <c r="AB940" s="8" t="inlineStr">
        <f aca="false">IF(A940&lt;&gt;"",$G940+'v1 Frame'!V$3*COS($C940)+'v1 Frame'!W$3*SIN($C940)*SIN($E940)+'v1 Frame'!X$3*SIN($C940)*COS($E940),"")</f>
        <is>
          <t/>
        </is>
      </c>
      <c r="AC940" s="8" t="inlineStr">
        <f aca="false">IF(A940&lt;&gt;"",$H940+'v1 Frame'!W$3*COS($E940)-'v1 Frame'!X$3*SIN($E940),"")</f>
        <is>
          <t/>
        </is>
      </c>
      <c r="AD940" s="8" t="inlineStr">
        <f aca="false">IF(A940&lt;&gt;"",$I940-'v1 Frame'!V$3*SIN($C940)+'v1 Frame'!W$3*COS($C940)*SIN($E940)+'v1 Frame'!X$3*COS($C940)*COS($E940),"")</f>
        <is>
          <t/>
        </is>
      </c>
      <c r="AE940" s="25" t="inlineStr">
        <f aca="false">IF(A940&lt;&gt;"",$G940+'v1 Frame'!Y$3*COS($C940)+'v1 Frame'!Z$3*SIN($C940)*SIN($E940)+'v1 Frame'!AA$3*SIN($C940)*COS($E940),"")</f>
        <is>
          <t/>
        </is>
      </c>
      <c r="AF940" s="25" t="inlineStr">
        <f aca="false">IF(A940&lt;&gt;"",$H940+'v1 Frame'!Z$3*COS($E940)-'v1 Frame'!AA$3*SIN($E940),"")</f>
        <is>
          <t/>
        </is>
      </c>
      <c r="AG940" s="25" t="inlineStr">
        <f aca="false">IF(A940&lt;&gt;"",$I940-'v1 Frame'!Y$3*SIN($C940)+'v1 Frame'!Z$3*COS($C940)*SIN($E940)+'v1 Frame'!AA$3*COS($C940)*COS($E940),"")</f>
        <is>
          <t/>
        </is>
      </c>
      <c r="AH940" s="8" t="inlineStr">
        <f aca="false">IF(A940&lt;&gt;"",SQRT(SUMSQ(G940:I940)),"")</f>
        <is>
          <t/>
        </is>
      </c>
      <c r="AI940" s="8" t="inlineStr">
        <f aca="false">IF(A940&lt;&gt;"",IF(AH940&lt;&gt;0,ACOS(I940/AH940),0),"")</f>
        <is>
          <t/>
        </is>
      </c>
      <c r="AJ940" s="8" t="inlineStr">
        <f aca="false">IF(A940&lt;&gt;"",DEGREES(AI940),"")</f>
        <is>
          <t/>
        </is>
      </c>
      <c r="AK940" s="8" t="inlineStr">
        <f aca="false">IF(A940&lt;&gt;"",IF(OR(G940&lt;&gt;0,H940&lt;&gt;0),ATAN2(G940,H940),0),"")</f>
        <is>
          <t/>
        </is>
      </c>
      <c r="AL940" s="8" t="inlineStr">
        <f aca="false">IF(A940&lt;&gt;"",DEGREES(AK940),"")</f>
        <is>
          <t/>
        </is>
      </c>
      <c r="AM940" s="8" t="inlineStr">
        <f aca="false">IF(A940&lt;&gt;"",SQRT(SUMSQ(J940:L940)),"")</f>
        <is>
          <t/>
        </is>
      </c>
      <c r="AN940" s="8" t="inlineStr">
        <f aca="false">IF(A940&lt;&gt;"",IF(AM940&lt;&gt;0,ACOS(L940/AM940),0),"")</f>
        <is>
          <t/>
        </is>
      </c>
      <c r="AO940" s="8" t="inlineStr">
        <f aca="false">IF(A940&lt;&gt;"",DEGREES(AN940),"")</f>
        <is>
          <t/>
        </is>
      </c>
      <c r="AP940" s="8" t="inlineStr">
        <f aca="false">IF(A940&lt;&gt;"",IF(OR(J940&lt;&gt;0,K940&lt;&gt;0),ATAN2(J940,K940),0),"")</f>
        <is>
          <t/>
        </is>
      </c>
      <c r="AQ940" s="8" t="inlineStr">
        <f aca="false">IF(A940&lt;&gt;"",DEGREES(AP940),"")</f>
        <is>
          <t/>
        </is>
      </c>
      <c r="AR940" s="8" t="inlineStr">
        <f aca="false">IF(A940&lt;&gt;"",SQRT(SUMSQ(M940:O940)),"")</f>
        <is>
          <t/>
        </is>
      </c>
      <c r="AS940" s="8" t="inlineStr">
        <f aca="false">IF(A940&lt;&gt;"",IF(AR940&lt;&gt;0,ACOS(O940/AR940),0),"")</f>
        <is>
          <t/>
        </is>
      </c>
      <c r="AT940" s="8" t="inlineStr">
        <f aca="false">IF(A940&lt;&gt;"",DEGREES(AS940),"")</f>
        <is>
          <t/>
        </is>
      </c>
      <c r="AU940" s="8" t="inlineStr">
        <f aca="false">IF(A940&lt;&gt;"",IF(OR(M940&lt;&gt;0,N940&lt;&gt;0),ATAN2(M940,N940),0),"")</f>
        <is>
          <t/>
        </is>
      </c>
      <c r="AV940" s="8" t="inlineStr">
        <f aca="false">IF(A940&lt;&gt;"",DEGREES(AU940),"")</f>
        <is>
          <t/>
        </is>
      </c>
      <c r="AW940" s="8" t="inlineStr">
        <f aca="false">IF(A940&lt;&gt;"",SQRT(SUMSQ(P940:R940)),"")</f>
        <is>
          <t/>
        </is>
      </c>
      <c r="AX940" s="8" t="inlineStr">
        <f aca="false">IF(A940&lt;&gt;"",IF(AW940&lt;&gt;0,ACOS(R940/AW940),0),"")</f>
        <is>
          <t/>
        </is>
      </c>
      <c r="AY940" s="8" t="inlineStr">
        <f aca="false">IF(A940&lt;&gt;"",DEGREES(AX940),"")</f>
        <is>
          <t/>
        </is>
      </c>
      <c r="AZ940" s="8" t="inlineStr">
        <f aca="false">IF(A940&lt;&gt;"",IF(OR(P940&lt;&gt;0,Q940&lt;&gt;0),ATAN2(P940,Q940),0),"")</f>
        <is>
          <t/>
        </is>
      </c>
      <c r="BA940" s="8" t="inlineStr">
        <f aca="false">IF(A940&lt;&gt;"",DEGREES(AZ940),"")</f>
        <is>
          <t/>
        </is>
      </c>
      <c r="BB940" s="8" t="inlineStr">
        <f aca="false">IF(A940&lt;&gt;"",SQRT(SUMSQ(S940:U940)),"")</f>
        <is>
          <t/>
        </is>
      </c>
      <c r="BC940" s="8" t="inlineStr">
        <f aca="false">IF(A940&lt;&gt;"",IF(BB940&lt;&gt;0,ACOS(U940/BB940),0),"")</f>
        <is>
          <t/>
        </is>
      </c>
      <c r="BD940" s="8" t="inlineStr">
        <f aca="false">IF(A940&lt;&gt;"",DEGREES(BC940),"")</f>
        <is>
          <t/>
        </is>
      </c>
      <c r="BE940" s="8" t="inlineStr">
        <f aca="false">IF(A940&lt;&gt;"",IF(OR(S940&lt;&gt;0,T940&lt;&gt;0),ATAN2(S940,T940),0),"")</f>
        <is>
          <t/>
        </is>
      </c>
      <c r="BF940" s="8" t="inlineStr">
        <f aca="false">IF(A940&lt;&gt;"",DEGREES(BE940),"")</f>
        <is>
          <t/>
        </is>
      </c>
      <c r="BG940" s="8" t="inlineStr">
        <f aca="false">IF(A940&lt;&gt;"",SQRT(SUMSQ(V940:X940)),"")</f>
        <is>
          <t/>
        </is>
      </c>
      <c r="BH940" s="8" t="inlineStr">
        <f aca="false">IF(A940&lt;&gt;"",IF(BG940&lt;&gt;0,ACOS(X940/BG940),0),"")</f>
        <is>
          <t/>
        </is>
      </c>
      <c r="BI940" s="8" t="inlineStr">
        <f aca="false">IF(A940&lt;&gt;"",DEGREES(BH940),"")</f>
        <is>
          <t/>
        </is>
      </c>
      <c r="BJ940" s="8" t="inlineStr">
        <f aca="false">IF(A940&lt;&gt;"",IF(OR(V940&lt;&gt;0,W940&lt;&gt;0),ATAN2(V940,W940),0),"")</f>
        <is>
          <t/>
        </is>
      </c>
      <c r="BK940" s="8" t="inlineStr">
        <f aca="false">IF(A940&lt;&gt;"",DEGREES(BJ940),"")</f>
        <is>
          <t/>
        </is>
      </c>
      <c r="BL940" s="8" t="inlineStr">
        <f aca="false">IF(A940&lt;&gt;"",SQRT(SUMSQ(Y940:AA940)),"")</f>
        <is>
          <t/>
        </is>
      </c>
      <c r="BM940" s="8" t="inlineStr">
        <f aca="false">IF(A940&lt;&gt;"",IF(BL940&lt;&gt;0,ACOS(AA940/BL940),0),"")</f>
        <is>
          <t/>
        </is>
      </c>
      <c r="BN940" s="8" t="inlineStr">
        <f aca="false">IF(A940&lt;&gt;"",DEGREES(BM940),"")</f>
        <is>
          <t/>
        </is>
      </c>
      <c r="BO940" s="8" t="inlineStr">
        <f aca="false">IF(A940&lt;&gt;"",IF(OR(Y940&lt;&gt;0,Z940&lt;&gt;0),ATAN2(Y940,Z940),0),"")</f>
        <is>
          <t/>
        </is>
      </c>
      <c r="BP940" s="8" t="inlineStr">
        <f aca="false">IF(A940&lt;&gt;"",DEGREES(BO940),"")</f>
        <is>
          <t/>
        </is>
      </c>
      <c r="BQ940" s="8" t="inlineStr">
        <f aca="false">IF(A940&lt;&gt;"",SQRT(SUMSQ(AB940:AD940)),"")</f>
        <is>
          <t/>
        </is>
      </c>
      <c r="BR940" s="8" t="inlineStr">
        <f aca="false">IF(A940&lt;&gt;"",IF(BQ940&lt;&gt;0,ACOS(AD940/BQ940),0),"")</f>
        <is>
          <t/>
        </is>
      </c>
      <c r="BS940" s="8" t="inlineStr">
        <f aca="false">IF(A940&lt;&gt;"",DEGREES(BR940),"")</f>
        <is>
          <t/>
        </is>
      </c>
      <c r="BT940" s="8" t="inlineStr">
        <f aca="false">IF(A940&lt;&gt;"",IF(OR(AB940&lt;&gt;0,AC940&lt;&gt;0),ATAN2(AB940,AC940),0),"")</f>
        <is>
          <t/>
        </is>
      </c>
      <c r="BU940" s="8" t="inlineStr">
        <f aca="false">IF(A940&lt;&gt;"",DEGREES(BT940),"")</f>
        <is>
          <t/>
        </is>
      </c>
      <c r="BV940" s="8" t="inlineStr">
        <f aca="false">IF(A940&lt;&gt;"",SQRT(SUMSQ(AE940:AG940)),"")</f>
        <is>
          <t/>
        </is>
      </c>
      <c r="BW940" s="8" t="inlineStr">
        <f aca="false">IF(A940&lt;&gt;"",IF(BV940&lt;&gt;0,ACOS(AG940/BV940),0),"")</f>
        <is>
          <t/>
        </is>
      </c>
      <c r="BX940" s="8" t="inlineStr">
        <f aca="false">IF(A940&lt;&gt;"",DEGREES(BW940),"")</f>
        <is>
          <t/>
        </is>
      </c>
      <c r="BY940" s="8" t="inlineStr">
        <f aca="false">IF(A940&lt;&gt;"",IF(OR(AF940&lt;&gt;0,AG940&lt;&gt;0),ATAN2(AF940,AG940),0),"")</f>
        <is>
          <t/>
        </is>
      </c>
      <c r="BZ940" s="8" t="inlineStr">
        <f aca="false">IF(A940&lt;&gt;"",DEGREES(BY940),"")</f>
        <is>
          <t/>
        </is>
      </c>
      <c r="CA940" s="0" t="inlineStr">
        <f aca="false">IF(A940&lt;&gt;"",IF(AND(AI940&lt;Parameters!$B$11,AI940&gt;Parameters!$B$12,AN940&lt;Parameters!$B$11,AN940&gt;Parameters!$B$12,AS940&lt;Parameters!$B$11,AS940&gt;Parameters!$B$12,AX940&lt;Parameters!$B$11,AX940&gt;Parameters!$B$12,BC940&lt;Parameters!$B$11,BC940&gt;Parameters!$B$12,BM940&lt;Parameters!$B$11,BM940&gt;Parameters!$B$12,BR940&lt;Parameters!$B$11,BR940&gt;Parameters!$B$12,BW940&lt;Parameters!$B$11,BW940&gt;Parameters!$B$12),1,0),"")</f>
        <is>
          <t/>
        </is>
      </c>
      <c r="CB940" s="0" t="inlineStr">
        <f aca="false">IF(A940&lt;&gt;"",IF(OR(AI940&lt;Parameters!$B$12,AI940&gt;Parameters!$B$11),0,1),"")</f>
        <is>
          <t/>
        </is>
      </c>
      <c r="CC940" s="0" t="inlineStr">
        <f aca="false">IF(A940&lt;&gt;"",IF(OR(AN940&lt;Parameters!$B$12,AN940&gt;Parameters!$B$11),0,1),"")</f>
        <is>
          <t/>
        </is>
      </c>
      <c r="CD940" s="0" t="inlineStr">
        <f aca="false">IF(A940&lt;&gt;"",IF(OR(AS940&lt;Parameters!$B$12,AS940&gt;Parameters!$B$11),0,1),"")</f>
        <is>
          <t/>
        </is>
      </c>
      <c r="CE940" s="0" t="inlineStr">
        <f aca="false">IF(A940&lt;&gt;"",IF(OR(AX940&lt;Parameters!$B$12,AX940&gt;Parameters!$B$11),0,1),"")</f>
        <is>
          <t/>
        </is>
      </c>
      <c r="CF940" s="0" t="inlineStr">
        <f aca="false">IF(A940&lt;&gt;"",IF(OR(BC940&lt;Parameters!$B$12,BC940&gt;Parameters!$B$11),0,1),"")</f>
        <is>
          <t/>
        </is>
      </c>
      <c r="CG940" s="0" t="inlineStr">
        <f aca="false">IF(A940&lt;&gt;"",IF(OR(BH940&lt;Parameters!$B$12,BH940&gt;Parameters!$B$11),0,1),"")</f>
        <is>
          <t/>
        </is>
      </c>
      <c r="CH940" s="0" t="inlineStr">
        <f aca="false">IF(A940&lt;&gt;"",IF(OR(BM940&lt;Parameters!$B$12,BM940&gt;Parameters!$B$11),0,1),"")</f>
        <is>
          <t/>
        </is>
      </c>
      <c r="CI940" s="0" t="inlineStr">
        <f aca="false">IF(A940&lt;&gt;"",IF(OR(BR940&lt;Parameters!$B$12,BR940&gt;Parameters!$B$11),0,1),"")</f>
        <is>
          <t/>
        </is>
      </c>
      <c r="CJ940" s="0" t="inlineStr">
        <f aca="false">IF(A940&lt;&gt;"",IF(OR(BW940&lt;Parameters!$B$12,BW940&gt;Parameters!$B$11),0,1),"")</f>
        <is>
          <t/>
        </is>
      </c>
      <c r="CK940" s="26" t="inlineStr">
        <f aca="false">IF(A940&lt;&gt;"",SUM(CB940:CJ940)/9,"")</f>
        <is>
          <t/>
        </is>
      </c>
      <c r="CL940" s="0" t="inlineStr">
        <f aca="false">IF(A940&lt;&gt;"",CK940*9,"")</f>
        <is>
          <t/>
        </is>
      </c>
      <c r="CM940" s="8" t="inlineStr">
        <f aca="false">IF(A940&lt;&gt;"",TEXT(B940,CM$2)&amp;" "&amp;TEXT(A940,CM$2),"")</f>
        <is>
          <t/>
        </is>
      </c>
    </row>
    <row r="941" customFormat="false" ht="15" hidden="false" customHeight="false" outlineLevel="0" collapsed="false">
      <c r="A941" s="0" t="inlineStr">
        <f aca="false">IF(OR(B940&lt;Parameters!$K$12,A940&lt;Parameters!$K$12),IF(A940&lt;Parameters!$K$12,A940+1,0),"")</f>
        <is>
          <t/>
        </is>
      </c>
      <c r="B941" s="0" t="inlineStr">
        <f aca="false">IF(A941&lt;&gt;"",IF(A941=0,B940+1,B940),"")</f>
        <is>
          <t/>
        </is>
      </c>
      <c r="C941" s="24" t="inlineStr">
        <f aca="false">IF(A941&lt;&gt;"",-_phi*(A941+0.5),"")</f>
        <is>
          <t/>
        </is>
      </c>
      <c r="D941" s="8" t="inlineStr">
        <f aca="false">IF(A941&lt;&gt;"",DEGREES(C941),"")</f>
        <is>
          <t/>
        </is>
      </c>
      <c r="E941" s="24" t="inlineStr">
        <f aca="false">IF(A941&lt;&gt;"",_phi*(B941+0.5),"")</f>
        <is>
          <t/>
        </is>
      </c>
      <c r="F941" s="8" t="inlineStr">
        <f aca="false">IF(A941&lt;&gt;"",DEGREES(E941),"")</f>
        <is>
          <t/>
        </is>
      </c>
      <c r="G941" s="8" t="inlineStr">
        <f aca="false">IF(A941&lt;&gt;"",LOOKUP(A941,h!$A$3:$A$30,h!$D$3:$D$30),"")</f>
        <is>
          <t/>
        </is>
      </c>
      <c r="H941" s="8" t="inlineStr">
        <f aca="false">IF(A941&lt;&gt;"",LOOKUP(B941,h!$A$3:$A$30,h!$D$3:$D$30),"")</f>
        <is>
          <t/>
        </is>
      </c>
      <c r="I941" s="8" t="inlineStr">
        <f aca="false">IF(A941&lt;&gt;"",_zif,"")</f>
        <is>
          <t/>
        </is>
      </c>
      <c r="J941" s="8" t="inlineStr">
        <f aca="false">IF(A941&lt;&gt;"",$G941+'v1 Frame'!D$3*COS($C941)+'v1 Frame'!E$3*SIN($C941)*SIN($E941)+'v1 Frame'!F$3*SIN($C941)*COS($E941),"")</f>
        <is>
          <t/>
        </is>
      </c>
      <c r="K941" s="8" t="inlineStr">
        <f aca="false">IF(A941&lt;&gt;"",$H941+'v1 Frame'!E$3*COS($E941)-'v1 Frame'!F$3*SIN($E941),"")</f>
        <is>
          <t/>
        </is>
      </c>
      <c r="L941" s="8" t="inlineStr">
        <f aca="false">IF(A941&lt;&gt;"",$I941-'v1 Frame'!D$3*SIN($C941)+'v1 Frame'!E$3*COS($C941)*SIN($E941)+'v1 Frame'!F$3*COS($C941)*COS($E941),"")</f>
        <is>
          <t/>
        </is>
      </c>
      <c r="M941" s="8" t="inlineStr">
        <f aca="false">IF(A941&lt;&gt;"",$G941+'v1 Frame'!G$3*COS($C941)+'v1 Frame'!H$3*SIN($C941)*SIN($E941)+'v1 Frame'!I$3*SIN($C941)*COS($E941),"")</f>
        <is>
          <t/>
        </is>
      </c>
      <c r="N941" s="8" t="inlineStr">
        <f aca="false">IF(A941&lt;&gt;"",$H941+'v1 Frame'!H$3*COS($E941)-'v1 Frame'!I$3*SIN($E941),"")</f>
        <is>
          <t/>
        </is>
      </c>
      <c r="O941" s="8" t="inlineStr">
        <f aca="false">IF(A941&lt;&gt;"",$I941-'v1 Frame'!G$3*SIN($C941)+'v1 Frame'!H$3*COS($C941)*SIN($E941)+'v1 Frame'!I$3*COS($C941)*COS($E941),"")</f>
        <is>
          <t/>
        </is>
      </c>
      <c r="P941" s="8" t="inlineStr">
        <f aca="false">IF(A941&lt;&gt;"",$G941+'v1 Frame'!J$3*COS($C941)+'v1 Frame'!K$3*SIN($C941)*SIN($E941)+'v1 Frame'!L$3*SIN($C941)*COS($E941),"")</f>
        <is>
          <t/>
        </is>
      </c>
      <c r="Q941" s="8" t="inlineStr">
        <f aca="false">IF(A941&lt;&gt;"",$H941+'v1 Frame'!K$3*COS($E941)-'v1 Frame'!L$3*SIN($E941),"")</f>
        <is>
          <t/>
        </is>
      </c>
      <c r="R941" s="8" t="inlineStr">
        <f aca="false">IF(A941&lt;&gt;"",$I941-'v1 Frame'!J$3*SIN($C941)+'v1 Frame'!K$3*COS($C941)*SIN($E941)+'v1 Frame'!L$3*COS($C941)*COS($E941),"")</f>
        <is>
          <t/>
        </is>
      </c>
      <c r="S941" s="8" t="inlineStr">
        <f aca="false">IF(A941&lt;&gt;"",$G941+'v1 Frame'!M$3*COS($C941)+'v1 Frame'!N$3*SIN($C941)*SIN($E941)+'v1 Frame'!O$3*SIN($C941)*COS($E941),"")</f>
        <is>
          <t/>
        </is>
      </c>
      <c r="T941" s="8" t="inlineStr">
        <f aca="false">IF(A941&lt;&gt;"",$H941+'v1 Frame'!N$3*COS($E941)-'v1 Frame'!O$3*SIN($E941),"")</f>
        <is>
          <t/>
        </is>
      </c>
      <c r="U941" s="8" t="inlineStr">
        <f aca="false">IF(A941&lt;&gt;"",$I941-'v1 Frame'!M$3*SIN($C941)+'v1 Frame'!N$3*COS($C941)*SIN($E941)+'v1 Frame'!O$3*COS($C941)*COS($E941),"")</f>
        <is>
          <t/>
        </is>
      </c>
      <c r="V941" s="8" t="inlineStr">
        <f aca="false">IF(A941&lt;&gt;"",$G941+'v1 Frame'!P$3*COS($C941)+'v1 Frame'!Q$3*SIN($C941)*SIN($E941)+'v1 Frame'!R$3*SIN($C941)*COS($E941),"")</f>
        <is>
          <t/>
        </is>
      </c>
      <c r="W941" s="8" t="inlineStr">
        <f aca="false">IF(A941&lt;&gt;"",$H941+'v1 Frame'!Q$3*COS($E941)-'v1 Frame'!R$3*SIN($E941),"")</f>
        <is>
          <t/>
        </is>
      </c>
      <c r="X941" s="8" t="inlineStr">
        <f aca="false">IF(A941&lt;&gt;"",$I941-'v1 Frame'!P$3*SIN($C941)+'v1 Frame'!Q$3*COS($C941)*SIN($E941)+'v1 Frame'!R$3*COS($C941)*COS($E941),"")</f>
        <is>
          <t/>
        </is>
      </c>
      <c r="Y941" s="8" t="inlineStr">
        <f aca="false">IF(A941&lt;&gt;"",$G941+'v1 Frame'!S$3*COS($C941)+'v1 Frame'!T$3*SIN($C941)*SIN($E941)+'v1 Frame'!U$3*SIN($C941)*COS($E941),"")</f>
        <is>
          <t/>
        </is>
      </c>
      <c r="Z941" s="8" t="inlineStr">
        <f aca="false">IF(A941&lt;&gt;"",$H941+'v1 Frame'!T$3*COS($E941)-'v1 Frame'!U$3*SIN($E941),"")</f>
        <is>
          <t/>
        </is>
      </c>
      <c r="AA941" s="8" t="inlineStr">
        <f aca="false">IF(A941&lt;&gt;"",$I941-'v1 Frame'!S$3*SIN($C941)+'v1 Frame'!T$3*COS($C941)*SIN($E941)+'v1 Frame'!U$3*COS($C941)*COS($E941),"")</f>
        <is>
          <t/>
        </is>
      </c>
      <c r="AB941" s="8" t="inlineStr">
        <f aca="false">IF(A941&lt;&gt;"",$G941+'v1 Frame'!V$3*COS($C941)+'v1 Frame'!W$3*SIN($C941)*SIN($E941)+'v1 Frame'!X$3*SIN($C941)*COS($E941),"")</f>
        <is>
          <t/>
        </is>
      </c>
      <c r="AC941" s="8" t="inlineStr">
        <f aca="false">IF(A941&lt;&gt;"",$H941+'v1 Frame'!W$3*COS($E941)-'v1 Frame'!X$3*SIN($E941),"")</f>
        <is>
          <t/>
        </is>
      </c>
      <c r="AD941" s="8" t="inlineStr">
        <f aca="false">IF(A941&lt;&gt;"",$I941-'v1 Frame'!V$3*SIN($C941)+'v1 Frame'!W$3*COS($C941)*SIN($E941)+'v1 Frame'!X$3*COS($C941)*COS($E941),"")</f>
        <is>
          <t/>
        </is>
      </c>
      <c r="AE941" s="25" t="inlineStr">
        <f aca="false">IF(A941&lt;&gt;"",$G941+'v1 Frame'!Y$3*COS($C941)+'v1 Frame'!Z$3*SIN($C941)*SIN($E941)+'v1 Frame'!AA$3*SIN($C941)*COS($E941),"")</f>
        <is>
          <t/>
        </is>
      </c>
      <c r="AF941" s="25" t="inlineStr">
        <f aca="false">IF(A941&lt;&gt;"",$H941+'v1 Frame'!Z$3*COS($E941)-'v1 Frame'!AA$3*SIN($E941),"")</f>
        <is>
          <t/>
        </is>
      </c>
      <c r="AG941" s="25" t="inlineStr">
        <f aca="false">IF(A941&lt;&gt;"",$I941-'v1 Frame'!Y$3*SIN($C941)+'v1 Frame'!Z$3*COS($C941)*SIN($E941)+'v1 Frame'!AA$3*COS($C941)*COS($E941),"")</f>
        <is>
          <t/>
        </is>
      </c>
      <c r="AH941" s="8" t="inlineStr">
        <f aca="false">IF(A941&lt;&gt;"",SQRT(SUMSQ(G941:I941)),"")</f>
        <is>
          <t/>
        </is>
      </c>
      <c r="AI941" s="8" t="inlineStr">
        <f aca="false">IF(A941&lt;&gt;"",IF(AH941&lt;&gt;0,ACOS(I941/AH941),0),"")</f>
        <is>
          <t/>
        </is>
      </c>
      <c r="AJ941" s="8" t="inlineStr">
        <f aca="false">IF(A941&lt;&gt;"",DEGREES(AI941),"")</f>
        <is>
          <t/>
        </is>
      </c>
      <c r="AK941" s="8" t="inlineStr">
        <f aca="false">IF(A941&lt;&gt;"",IF(OR(G941&lt;&gt;0,H941&lt;&gt;0),ATAN2(G941,H941),0),"")</f>
        <is>
          <t/>
        </is>
      </c>
      <c r="AL941" s="8" t="inlineStr">
        <f aca="false">IF(A941&lt;&gt;"",DEGREES(AK941),"")</f>
        <is>
          <t/>
        </is>
      </c>
      <c r="AM941" s="8" t="inlineStr">
        <f aca="false">IF(A941&lt;&gt;"",SQRT(SUMSQ(J941:L941)),"")</f>
        <is>
          <t/>
        </is>
      </c>
      <c r="AN941" s="8" t="inlineStr">
        <f aca="false">IF(A941&lt;&gt;"",IF(AM941&lt;&gt;0,ACOS(L941/AM941),0),"")</f>
        <is>
          <t/>
        </is>
      </c>
      <c r="AO941" s="8" t="inlineStr">
        <f aca="false">IF(A941&lt;&gt;"",DEGREES(AN941),"")</f>
        <is>
          <t/>
        </is>
      </c>
      <c r="AP941" s="8" t="inlineStr">
        <f aca="false">IF(A941&lt;&gt;"",IF(OR(J941&lt;&gt;0,K941&lt;&gt;0),ATAN2(J941,K941),0),"")</f>
        <is>
          <t/>
        </is>
      </c>
      <c r="AQ941" s="8" t="inlineStr">
        <f aca="false">IF(A941&lt;&gt;"",DEGREES(AP941),"")</f>
        <is>
          <t/>
        </is>
      </c>
      <c r="AR941" s="8" t="inlineStr">
        <f aca="false">IF(A941&lt;&gt;"",SQRT(SUMSQ(M941:O941)),"")</f>
        <is>
          <t/>
        </is>
      </c>
      <c r="AS941" s="8" t="inlineStr">
        <f aca="false">IF(A941&lt;&gt;"",IF(AR941&lt;&gt;0,ACOS(O941/AR941),0),"")</f>
        <is>
          <t/>
        </is>
      </c>
      <c r="AT941" s="8" t="inlineStr">
        <f aca="false">IF(A941&lt;&gt;"",DEGREES(AS941),"")</f>
        <is>
          <t/>
        </is>
      </c>
      <c r="AU941" s="8" t="inlineStr">
        <f aca="false">IF(A941&lt;&gt;"",IF(OR(M941&lt;&gt;0,N941&lt;&gt;0),ATAN2(M941,N941),0),"")</f>
        <is>
          <t/>
        </is>
      </c>
      <c r="AV941" s="8" t="inlineStr">
        <f aca="false">IF(A941&lt;&gt;"",DEGREES(AU941),"")</f>
        <is>
          <t/>
        </is>
      </c>
      <c r="AW941" s="8" t="inlineStr">
        <f aca="false">IF(A941&lt;&gt;"",SQRT(SUMSQ(P941:R941)),"")</f>
        <is>
          <t/>
        </is>
      </c>
      <c r="AX941" s="8" t="inlineStr">
        <f aca="false">IF(A941&lt;&gt;"",IF(AW941&lt;&gt;0,ACOS(R941/AW941),0),"")</f>
        <is>
          <t/>
        </is>
      </c>
      <c r="AY941" s="8" t="inlineStr">
        <f aca="false">IF(A941&lt;&gt;"",DEGREES(AX941),"")</f>
        <is>
          <t/>
        </is>
      </c>
      <c r="AZ941" s="8" t="inlineStr">
        <f aca="false">IF(A941&lt;&gt;"",IF(OR(P941&lt;&gt;0,Q941&lt;&gt;0),ATAN2(P941,Q941),0),"")</f>
        <is>
          <t/>
        </is>
      </c>
      <c r="BA941" s="8" t="inlineStr">
        <f aca="false">IF(A941&lt;&gt;"",DEGREES(AZ941),"")</f>
        <is>
          <t/>
        </is>
      </c>
      <c r="BB941" s="8" t="inlineStr">
        <f aca="false">IF(A941&lt;&gt;"",SQRT(SUMSQ(S941:U941)),"")</f>
        <is>
          <t/>
        </is>
      </c>
      <c r="BC941" s="8" t="inlineStr">
        <f aca="false">IF(A941&lt;&gt;"",IF(BB941&lt;&gt;0,ACOS(U941/BB941),0),"")</f>
        <is>
          <t/>
        </is>
      </c>
      <c r="BD941" s="8" t="inlineStr">
        <f aca="false">IF(A941&lt;&gt;"",DEGREES(BC941),"")</f>
        <is>
          <t/>
        </is>
      </c>
      <c r="BE941" s="8" t="inlineStr">
        <f aca="false">IF(A941&lt;&gt;"",IF(OR(S941&lt;&gt;0,T941&lt;&gt;0),ATAN2(S941,T941),0),"")</f>
        <is>
          <t/>
        </is>
      </c>
      <c r="BF941" s="8" t="inlineStr">
        <f aca="false">IF(A941&lt;&gt;"",DEGREES(BE941),"")</f>
        <is>
          <t/>
        </is>
      </c>
      <c r="BG941" s="8" t="inlineStr">
        <f aca="false">IF(A941&lt;&gt;"",SQRT(SUMSQ(V941:X941)),"")</f>
        <is>
          <t/>
        </is>
      </c>
      <c r="BH941" s="8" t="inlineStr">
        <f aca="false">IF(A941&lt;&gt;"",IF(BG941&lt;&gt;0,ACOS(X941/BG941),0),"")</f>
        <is>
          <t/>
        </is>
      </c>
      <c r="BI941" s="8" t="inlineStr">
        <f aca="false">IF(A941&lt;&gt;"",DEGREES(BH941),"")</f>
        <is>
          <t/>
        </is>
      </c>
      <c r="BJ941" s="8" t="inlineStr">
        <f aca="false">IF(A941&lt;&gt;"",IF(OR(V941&lt;&gt;0,W941&lt;&gt;0),ATAN2(V941,W941),0),"")</f>
        <is>
          <t/>
        </is>
      </c>
      <c r="BK941" s="8" t="inlineStr">
        <f aca="false">IF(A941&lt;&gt;"",DEGREES(BJ941),"")</f>
        <is>
          <t/>
        </is>
      </c>
      <c r="BL941" s="8" t="inlineStr">
        <f aca="false">IF(A941&lt;&gt;"",SQRT(SUMSQ(Y941:AA941)),"")</f>
        <is>
          <t/>
        </is>
      </c>
      <c r="BM941" s="8" t="inlineStr">
        <f aca="false">IF(A941&lt;&gt;"",IF(BL941&lt;&gt;0,ACOS(AA941/BL941),0),"")</f>
        <is>
          <t/>
        </is>
      </c>
      <c r="BN941" s="8" t="inlineStr">
        <f aca="false">IF(A941&lt;&gt;"",DEGREES(BM941),"")</f>
        <is>
          <t/>
        </is>
      </c>
      <c r="BO941" s="8" t="inlineStr">
        <f aca="false">IF(A941&lt;&gt;"",IF(OR(Y941&lt;&gt;0,Z941&lt;&gt;0),ATAN2(Y941,Z941),0),"")</f>
        <is>
          <t/>
        </is>
      </c>
      <c r="BP941" s="8" t="inlineStr">
        <f aca="false">IF(A941&lt;&gt;"",DEGREES(BO941),"")</f>
        <is>
          <t/>
        </is>
      </c>
      <c r="BQ941" s="8" t="inlineStr">
        <f aca="false">IF(A941&lt;&gt;"",SQRT(SUMSQ(AB941:AD941)),"")</f>
        <is>
          <t/>
        </is>
      </c>
      <c r="BR941" s="8" t="inlineStr">
        <f aca="false">IF(A941&lt;&gt;"",IF(BQ941&lt;&gt;0,ACOS(AD941/BQ941),0),"")</f>
        <is>
          <t/>
        </is>
      </c>
      <c r="BS941" s="8" t="inlineStr">
        <f aca="false">IF(A941&lt;&gt;"",DEGREES(BR941),"")</f>
        <is>
          <t/>
        </is>
      </c>
      <c r="BT941" s="8" t="inlineStr">
        <f aca="false">IF(A941&lt;&gt;"",IF(OR(AB941&lt;&gt;0,AC941&lt;&gt;0),ATAN2(AB941,AC941),0),"")</f>
        <is>
          <t/>
        </is>
      </c>
      <c r="BU941" s="8" t="inlineStr">
        <f aca="false">IF(A941&lt;&gt;"",DEGREES(BT941),"")</f>
        <is>
          <t/>
        </is>
      </c>
      <c r="BV941" s="8" t="inlineStr">
        <f aca="false">IF(A941&lt;&gt;"",SQRT(SUMSQ(AE941:AG941)),"")</f>
        <is>
          <t/>
        </is>
      </c>
      <c r="BW941" s="8" t="inlineStr">
        <f aca="false">IF(A941&lt;&gt;"",IF(BV941&lt;&gt;0,ACOS(AG941/BV941),0),"")</f>
        <is>
          <t/>
        </is>
      </c>
      <c r="BX941" s="8" t="inlineStr">
        <f aca="false">IF(A941&lt;&gt;"",DEGREES(BW941),"")</f>
        <is>
          <t/>
        </is>
      </c>
      <c r="BY941" s="8" t="inlineStr">
        <f aca="false">IF(A941&lt;&gt;"",IF(OR(AF941&lt;&gt;0,AG941&lt;&gt;0),ATAN2(AF941,AG941),0),"")</f>
        <is>
          <t/>
        </is>
      </c>
      <c r="BZ941" s="8" t="inlineStr">
        <f aca="false">IF(A941&lt;&gt;"",DEGREES(BY941),"")</f>
        <is>
          <t/>
        </is>
      </c>
      <c r="CA941" s="0" t="inlineStr">
        <f aca="false">IF(A941&lt;&gt;"",IF(AND(AI941&lt;Parameters!$B$11,AI941&gt;Parameters!$B$12,AN941&lt;Parameters!$B$11,AN941&gt;Parameters!$B$12,AS941&lt;Parameters!$B$11,AS941&gt;Parameters!$B$12,AX941&lt;Parameters!$B$11,AX941&gt;Parameters!$B$12,BC941&lt;Parameters!$B$11,BC941&gt;Parameters!$B$12,BM941&lt;Parameters!$B$11,BM941&gt;Parameters!$B$12,BR941&lt;Parameters!$B$11,BR941&gt;Parameters!$B$12,BW941&lt;Parameters!$B$11,BW941&gt;Parameters!$B$12),1,0),"")</f>
        <is>
          <t/>
        </is>
      </c>
      <c r="CB941" s="0" t="inlineStr">
        <f aca="false">IF(A941&lt;&gt;"",IF(OR(AI941&lt;Parameters!$B$12,AI941&gt;Parameters!$B$11),0,1),"")</f>
        <is>
          <t/>
        </is>
      </c>
      <c r="CC941" s="0" t="inlineStr">
        <f aca="false">IF(A941&lt;&gt;"",IF(OR(AN941&lt;Parameters!$B$12,AN941&gt;Parameters!$B$11),0,1),"")</f>
        <is>
          <t/>
        </is>
      </c>
      <c r="CD941" s="0" t="inlineStr">
        <f aca="false">IF(A941&lt;&gt;"",IF(OR(AS941&lt;Parameters!$B$12,AS941&gt;Parameters!$B$11),0,1),"")</f>
        <is>
          <t/>
        </is>
      </c>
      <c r="CE941" s="0" t="inlineStr">
        <f aca="false">IF(A941&lt;&gt;"",IF(OR(AX941&lt;Parameters!$B$12,AX941&gt;Parameters!$B$11),0,1),"")</f>
        <is>
          <t/>
        </is>
      </c>
      <c r="CF941" s="0" t="inlineStr">
        <f aca="false">IF(A941&lt;&gt;"",IF(OR(BC941&lt;Parameters!$B$12,BC941&gt;Parameters!$B$11),0,1),"")</f>
        <is>
          <t/>
        </is>
      </c>
      <c r="CG941" s="0" t="inlineStr">
        <f aca="false">IF(A941&lt;&gt;"",IF(OR(BH941&lt;Parameters!$B$12,BH941&gt;Parameters!$B$11),0,1),"")</f>
        <is>
          <t/>
        </is>
      </c>
      <c r="CH941" s="0" t="inlineStr">
        <f aca="false">IF(A941&lt;&gt;"",IF(OR(BM941&lt;Parameters!$B$12,BM941&gt;Parameters!$B$11),0,1),"")</f>
        <is>
          <t/>
        </is>
      </c>
      <c r="CI941" s="0" t="inlineStr">
        <f aca="false">IF(A941&lt;&gt;"",IF(OR(BR941&lt;Parameters!$B$12,BR941&gt;Parameters!$B$11),0,1),"")</f>
        <is>
          <t/>
        </is>
      </c>
      <c r="CJ941" s="0" t="inlineStr">
        <f aca="false">IF(A941&lt;&gt;"",IF(OR(BW941&lt;Parameters!$B$12,BW941&gt;Parameters!$B$11),0,1),"")</f>
        <is>
          <t/>
        </is>
      </c>
      <c r="CK941" s="26" t="inlineStr">
        <f aca="false">IF(A941&lt;&gt;"",SUM(CB941:CJ941)/9,"")</f>
        <is>
          <t/>
        </is>
      </c>
      <c r="CL941" s="0" t="inlineStr">
        <f aca="false">IF(A941&lt;&gt;"",CK941*9,"")</f>
        <is>
          <t/>
        </is>
      </c>
      <c r="CM941" s="8" t="inlineStr">
        <f aca="false">IF(A941&lt;&gt;"",TEXT(B941,CM$2)&amp;" "&amp;TEXT(A941,CM$2),"")</f>
        <is>
          <t/>
        </is>
      </c>
    </row>
    <row r="942" customFormat="false" ht="15" hidden="false" customHeight="false" outlineLevel="0" collapsed="false">
      <c r="A942" s="0" t="inlineStr">
        <f aca="false">IF(OR(B941&lt;Parameters!$K$12,A941&lt;Parameters!$K$12),IF(A941&lt;Parameters!$K$12,A941+1,0),"")</f>
        <is>
          <t/>
        </is>
      </c>
      <c r="B942" s="0" t="inlineStr">
        <f aca="false">IF(A942&lt;&gt;"",IF(A942=0,B941+1,B941),"")</f>
        <is>
          <t/>
        </is>
      </c>
      <c r="C942" s="24" t="inlineStr">
        <f aca="false">IF(A942&lt;&gt;"",-_phi*(A942+0.5),"")</f>
        <is>
          <t/>
        </is>
      </c>
      <c r="D942" s="8" t="inlineStr">
        <f aca="false">IF(A942&lt;&gt;"",DEGREES(C942),"")</f>
        <is>
          <t/>
        </is>
      </c>
      <c r="E942" s="24" t="inlineStr">
        <f aca="false">IF(A942&lt;&gt;"",_phi*(B942+0.5),"")</f>
        <is>
          <t/>
        </is>
      </c>
      <c r="F942" s="8" t="inlineStr">
        <f aca="false">IF(A942&lt;&gt;"",DEGREES(E942),"")</f>
        <is>
          <t/>
        </is>
      </c>
      <c r="G942" s="8" t="inlineStr">
        <f aca="false">IF(A942&lt;&gt;"",LOOKUP(A942,h!$A$3:$A$30,h!$D$3:$D$30),"")</f>
        <is>
          <t/>
        </is>
      </c>
      <c r="H942" s="8" t="inlineStr">
        <f aca="false">IF(A942&lt;&gt;"",LOOKUP(B942,h!$A$3:$A$30,h!$D$3:$D$30),"")</f>
        <is>
          <t/>
        </is>
      </c>
      <c r="I942" s="8" t="inlineStr">
        <f aca="false">IF(A942&lt;&gt;"",_zif,"")</f>
        <is>
          <t/>
        </is>
      </c>
      <c r="J942" s="8" t="inlineStr">
        <f aca="false">IF(A942&lt;&gt;"",$G942+'v1 Frame'!D$3*COS($C942)+'v1 Frame'!E$3*SIN($C942)*SIN($E942)+'v1 Frame'!F$3*SIN($C942)*COS($E942),"")</f>
        <is>
          <t/>
        </is>
      </c>
      <c r="K942" s="8" t="inlineStr">
        <f aca="false">IF(A942&lt;&gt;"",$H942+'v1 Frame'!E$3*COS($E942)-'v1 Frame'!F$3*SIN($E942),"")</f>
        <is>
          <t/>
        </is>
      </c>
      <c r="L942" s="8" t="inlineStr">
        <f aca="false">IF(A942&lt;&gt;"",$I942-'v1 Frame'!D$3*SIN($C942)+'v1 Frame'!E$3*COS($C942)*SIN($E942)+'v1 Frame'!F$3*COS($C942)*COS($E942),"")</f>
        <is>
          <t/>
        </is>
      </c>
      <c r="M942" s="8" t="inlineStr">
        <f aca="false">IF(A942&lt;&gt;"",$G942+'v1 Frame'!G$3*COS($C942)+'v1 Frame'!H$3*SIN($C942)*SIN($E942)+'v1 Frame'!I$3*SIN($C942)*COS($E942),"")</f>
        <is>
          <t/>
        </is>
      </c>
      <c r="N942" s="8" t="inlineStr">
        <f aca="false">IF(A942&lt;&gt;"",$H942+'v1 Frame'!H$3*COS($E942)-'v1 Frame'!I$3*SIN($E942),"")</f>
        <is>
          <t/>
        </is>
      </c>
      <c r="O942" s="8" t="inlineStr">
        <f aca="false">IF(A942&lt;&gt;"",$I942-'v1 Frame'!G$3*SIN($C942)+'v1 Frame'!H$3*COS($C942)*SIN($E942)+'v1 Frame'!I$3*COS($C942)*COS($E942),"")</f>
        <is>
          <t/>
        </is>
      </c>
      <c r="P942" s="8" t="inlineStr">
        <f aca="false">IF(A942&lt;&gt;"",$G942+'v1 Frame'!J$3*COS($C942)+'v1 Frame'!K$3*SIN($C942)*SIN($E942)+'v1 Frame'!L$3*SIN($C942)*COS($E942),"")</f>
        <is>
          <t/>
        </is>
      </c>
      <c r="Q942" s="8" t="inlineStr">
        <f aca="false">IF(A942&lt;&gt;"",$H942+'v1 Frame'!K$3*COS($E942)-'v1 Frame'!L$3*SIN($E942),"")</f>
        <is>
          <t/>
        </is>
      </c>
      <c r="R942" s="8" t="inlineStr">
        <f aca="false">IF(A942&lt;&gt;"",$I942-'v1 Frame'!J$3*SIN($C942)+'v1 Frame'!K$3*COS($C942)*SIN($E942)+'v1 Frame'!L$3*COS($C942)*COS($E942),"")</f>
        <is>
          <t/>
        </is>
      </c>
      <c r="S942" s="8" t="inlineStr">
        <f aca="false">IF(A942&lt;&gt;"",$G942+'v1 Frame'!M$3*COS($C942)+'v1 Frame'!N$3*SIN($C942)*SIN($E942)+'v1 Frame'!O$3*SIN($C942)*COS($E942),"")</f>
        <is>
          <t/>
        </is>
      </c>
      <c r="T942" s="8" t="inlineStr">
        <f aca="false">IF(A942&lt;&gt;"",$H942+'v1 Frame'!N$3*COS($E942)-'v1 Frame'!O$3*SIN($E942),"")</f>
        <is>
          <t/>
        </is>
      </c>
      <c r="U942" s="8" t="inlineStr">
        <f aca="false">IF(A942&lt;&gt;"",$I942-'v1 Frame'!M$3*SIN($C942)+'v1 Frame'!N$3*COS($C942)*SIN($E942)+'v1 Frame'!O$3*COS($C942)*COS($E942),"")</f>
        <is>
          <t/>
        </is>
      </c>
      <c r="V942" s="8" t="inlineStr">
        <f aca="false">IF(A942&lt;&gt;"",$G942+'v1 Frame'!P$3*COS($C942)+'v1 Frame'!Q$3*SIN($C942)*SIN($E942)+'v1 Frame'!R$3*SIN($C942)*COS($E942),"")</f>
        <is>
          <t/>
        </is>
      </c>
      <c r="W942" s="8" t="inlineStr">
        <f aca="false">IF(A942&lt;&gt;"",$H942+'v1 Frame'!Q$3*COS($E942)-'v1 Frame'!R$3*SIN($E942),"")</f>
        <is>
          <t/>
        </is>
      </c>
      <c r="X942" s="8" t="inlineStr">
        <f aca="false">IF(A942&lt;&gt;"",$I942-'v1 Frame'!P$3*SIN($C942)+'v1 Frame'!Q$3*COS($C942)*SIN($E942)+'v1 Frame'!R$3*COS($C942)*COS($E942),"")</f>
        <is>
          <t/>
        </is>
      </c>
      <c r="Y942" s="8" t="inlineStr">
        <f aca="false">IF(A942&lt;&gt;"",$G942+'v1 Frame'!S$3*COS($C942)+'v1 Frame'!T$3*SIN($C942)*SIN($E942)+'v1 Frame'!U$3*SIN($C942)*COS($E942),"")</f>
        <is>
          <t/>
        </is>
      </c>
      <c r="Z942" s="8" t="inlineStr">
        <f aca="false">IF(A942&lt;&gt;"",$H942+'v1 Frame'!T$3*COS($E942)-'v1 Frame'!U$3*SIN($E942),"")</f>
        <is>
          <t/>
        </is>
      </c>
      <c r="AA942" s="8" t="inlineStr">
        <f aca="false">IF(A942&lt;&gt;"",$I942-'v1 Frame'!S$3*SIN($C942)+'v1 Frame'!T$3*COS($C942)*SIN($E942)+'v1 Frame'!U$3*COS($C942)*COS($E942),"")</f>
        <is>
          <t/>
        </is>
      </c>
      <c r="AB942" s="8" t="inlineStr">
        <f aca="false">IF(A942&lt;&gt;"",$G942+'v1 Frame'!V$3*COS($C942)+'v1 Frame'!W$3*SIN($C942)*SIN($E942)+'v1 Frame'!X$3*SIN($C942)*COS($E942),"")</f>
        <is>
          <t/>
        </is>
      </c>
      <c r="AC942" s="8" t="inlineStr">
        <f aca="false">IF(A942&lt;&gt;"",$H942+'v1 Frame'!W$3*COS($E942)-'v1 Frame'!X$3*SIN($E942),"")</f>
        <is>
          <t/>
        </is>
      </c>
      <c r="AD942" s="8" t="inlineStr">
        <f aca="false">IF(A942&lt;&gt;"",$I942-'v1 Frame'!V$3*SIN($C942)+'v1 Frame'!W$3*COS($C942)*SIN($E942)+'v1 Frame'!X$3*COS($C942)*COS($E942),"")</f>
        <is>
          <t/>
        </is>
      </c>
      <c r="AE942" s="25" t="inlineStr">
        <f aca="false">IF(A942&lt;&gt;"",$G942+'v1 Frame'!Y$3*COS($C942)+'v1 Frame'!Z$3*SIN($C942)*SIN($E942)+'v1 Frame'!AA$3*SIN($C942)*COS($E942),"")</f>
        <is>
          <t/>
        </is>
      </c>
      <c r="AF942" s="25" t="inlineStr">
        <f aca="false">IF(A942&lt;&gt;"",$H942+'v1 Frame'!Z$3*COS($E942)-'v1 Frame'!AA$3*SIN($E942),"")</f>
        <is>
          <t/>
        </is>
      </c>
      <c r="AG942" s="25" t="inlineStr">
        <f aca="false">IF(A942&lt;&gt;"",$I942-'v1 Frame'!Y$3*SIN($C942)+'v1 Frame'!Z$3*COS($C942)*SIN($E942)+'v1 Frame'!AA$3*COS($C942)*COS($E942),"")</f>
        <is>
          <t/>
        </is>
      </c>
      <c r="AH942" s="8" t="inlineStr">
        <f aca="false">IF(A942&lt;&gt;"",SQRT(SUMSQ(G942:I942)),"")</f>
        <is>
          <t/>
        </is>
      </c>
      <c r="AI942" s="8" t="inlineStr">
        <f aca="false">IF(A942&lt;&gt;"",IF(AH942&lt;&gt;0,ACOS(I942/AH942),0),"")</f>
        <is>
          <t/>
        </is>
      </c>
      <c r="AJ942" s="8" t="inlineStr">
        <f aca="false">IF(A942&lt;&gt;"",DEGREES(AI942),"")</f>
        <is>
          <t/>
        </is>
      </c>
      <c r="AK942" s="8" t="inlineStr">
        <f aca="false">IF(A942&lt;&gt;"",IF(OR(G942&lt;&gt;0,H942&lt;&gt;0),ATAN2(G942,H942),0),"")</f>
        <is>
          <t/>
        </is>
      </c>
      <c r="AL942" s="8" t="inlineStr">
        <f aca="false">IF(A942&lt;&gt;"",DEGREES(AK942),"")</f>
        <is>
          <t/>
        </is>
      </c>
      <c r="AM942" s="8" t="inlineStr">
        <f aca="false">IF(A942&lt;&gt;"",SQRT(SUMSQ(J942:L942)),"")</f>
        <is>
          <t/>
        </is>
      </c>
      <c r="AN942" s="8" t="inlineStr">
        <f aca="false">IF(A942&lt;&gt;"",IF(AM942&lt;&gt;0,ACOS(L942/AM942),0),"")</f>
        <is>
          <t/>
        </is>
      </c>
      <c r="AO942" s="8" t="inlineStr">
        <f aca="false">IF(A942&lt;&gt;"",DEGREES(AN942),"")</f>
        <is>
          <t/>
        </is>
      </c>
      <c r="AP942" s="8" t="inlineStr">
        <f aca="false">IF(A942&lt;&gt;"",IF(OR(J942&lt;&gt;0,K942&lt;&gt;0),ATAN2(J942,K942),0),"")</f>
        <is>
          <t/>
        </is>
      </c>
      <c r="AQ942" s="8" t="inlineStr">
        <f aca="false">IF(A942&lt;&gt;"",DEGREES(AP942),"")</f>
        <is>
          <t/>
        </is>
      </c>
      <c r="AR942" s="8" t="inlineStr">
        <f aca="false">IF(A942&lt;&gt;"",SQRT(SUMSQ(M942:O942)),"")</f>
        <is>
          <t/>
        </is>
      </c>
      <c r="AS942" s="8" t="inlineStr">
        <f aca="false">IF(A942&lt;&gt;"",IF(AR942&lt;&gt;0,ACOS(O942/AR942),0),"")</f>
        <is>
          <t/>
        </is>
      </c>
      <c r="AT942" s="8" t="inlineStr">
        <f aca="false">IF(A942&lt;&gt;"",DEGREES(AS942),"")</f>
        <is>
          <t/>
        </is>
      </c>
      <c r="AU942" s="8" t="inlineStr">
        <f aca="false">IF(A942&lt;&gt;"",IF(OR(M942&lt;&gt;0,N942&lt;&gt;0),ATAN2(M942,N942),0),"")</f>
        <is>
          <t/>
        </is>
      </c>
      <c r="AV942" s="8" t="inlineStr">
        <f aca="false">IF(A942&lt;&gt;"",DEGREES(AU942),"")</f>
        <is>
          <t/>
        </is>
      </c>
      <c r="AW942" s="8" t="inlineStr">
        <f aca="false">IF(A942&lt;&gt;"",SQRT(SUMSQ(P942:R942)),"")</f>
        <is>
          <t/>
        </is>
      </c>
      <c r="AX942" s="8" t="inlineStr">
        <f aca="false">IF(A942&lt;&gt;"",IF(AW942&lt;&gt;0,ACOS(R942/AW942),0),"")</f>
        <is>
          <t/>
        </is>
      </c>
      <c r="AY942" s="8" t="inlineStr">
        <f aca="false">IF(A942&lt;&gt;"",DEGREES(AX942),"")</f>
        <is>
          <t/>
        </is>
      </c>
      <c r="AZ942" s="8" t="inlineStr">
        <f aca="false">IF(A942&lt;&gt;"",IF(OR(P942&lt;&gt;0,Q942&lt;&gt;0),ATAN2(P942,Q942),0),"")</f>
        <is>
          <t/>
        </is>
      </c>
      <c r="BA942" s="8" t="inlineStr">
        <f aca="false">IF(A942&lt;&gt;"",DEGREES(AZ942),"")</f>
        <is>
          <t/>
        </is>
      </c>
      <c r="BB942" s="8" t="inlineStr">
        <f aca="false">IF(A942&lt;&gt;"",SQRT(SUMSQ(S942:U942)),"")</f>
        <is>
          <t/>
        </is>
      </c>
      <c r="BC942" s="8" t="inlineStr">
        <f aca="false">IF(A942&lt;&gt;"",IF(BB942&lt;&gt;0,ACOS(U942/BB942),0),"")</f>
        <is>
          <t/>
        </is>
      </c>
      <c r="BD942" s="8" t="inlineStr">
        <f aca="false">IF(A942&lt;&gt;"",DEGREES(BC942),"")</f>
        <is>
          <t/>
        </is>
      </c>
      <c r="BE942" s="8" t="inlineStr">
        <f aca="false">IF(A942&lt;&gt;"",IF(OR(S942&lt;&gt;0,T942&lt;&gt;0),ATAN2(S942,T942),0),"")</f>
        <is>
          <t/>
        </is>
      </c>
      <c r="BF942" s="8" t="inlineStr">
        <f aca="false">IF(A942&lt;&gt;"",DEGREES(BE942),"")</f>
        <is>
          <t/>
        </is>
      </c>
      <c r="BG942" s="8" t="inlineStr">
        <f aca="false">IF(A942&lt;&gt;"",SQRT(SUMSQ(V942:X942)),"")</f>
        <is>
          <t/>
        </is>
      </c>
      <c r="BH942" s="8" t="inlineStr">
        <f aca="false">IF(A942&lt;&gt;"",IF(BG942&lt;&gt;0,ACOS(X942/BG942),0),"")</f>
        <is>
          <t/>
        </is>
      </c>
      <c r="BI942" s="8" t="inlineStr">
        <f aca="false">IF(A942&lt;&gt;"",DEGREES(BH942),"")</f>
        <is>
          <t/>
        </is>
      </c>
      <c r="BJ942" s="8" t="inlineStr">
        <f aca="false">IF(A942&lt;&gt;"",IF(OR(V942&lt;&gt;0,W942&lt;&gt;0),ATAN2(V942,W942),0),"")</f>
        <is>
          <t/>
        </is>
      </c>
      <c r="BK942" s="8" t="inlineStr">
        <f aca="false">IF(A942&lt;&gt;"",DEGREES(BJ942),"")</f>
        <is>
          <t/>
        </is>
      </c>
      <c r="BL942" s="8" t="inlineStr">
        <f aca="false">IF(A942&lt;&gt;"",SQRT(SUMSQ(Y942:AA942)),"")</f>
        <is>
          <t/>
        </is>
      </c>
      <c r="BM942" s="8" t="inlineStr">
        <f aca="false">IF(A942&lt;&gt;"",IF(BL942&lt;&gt;0,ACOS(AA942/BL942),0),"")</f>
        <is>
          <t/>
        </is>
      </c>
      <c r="BN942" s="8" t="inlineStr">
        <f aca="false">IF(A942&lt;&gt;"",DEGREES(BM942),"")</f>
        <is>
          <t/>
        </is>
      </c>
      <c r="BO942" s="8" t="inlineStr">
        <f aca="false">IF(A942&lt;&gt;"",IF(OR(Y942&lt;&gt;0,Z942&lt;&gt;0),ATAN2(Y942,Z942),0),"")</f>
        <is>
          <t/>
        </is>
      </c>
      <c r="BP942" s="8" t="inlineStr">
        <f aca="false">IF(A942&lt;&gt;"",DEGREES(BO942),"")</f>
        <is>
          <t/>
        </is>
      </c>
      <c r="BQ942" s="8" t="inlineStr">
        <f aca="false">IF(A942&lt;&gt;"",SQRT(SUMSQ(AB942:AD942)),"")</f>
        <is>
          <t/>
        </is>
      </c>
      <c r="BR942" s="8" t="inlineStr">
        <f aca="false">IF(A942&lt;&gt;"",IF(BQ942&lt;&gt;0,ACOS(AD942/BQ942),0),"")</f>
        <is>
          <t/>
        </is>
      </c>
      <c r="BS942" s="8" t="inlineStr">
        <f aca="false">IF(A942&lt;&gt;"",DEGREES(BR942),"")</f>
        <is>
          <t/>
        </is>
      </c>
      <c r="BT942" s="8" t="inlineStr">
        <f aca="false">IF(A942&lt;&gt;"",IF(OR(AB942&lt;&gt;0,AC942&lt;&gt;0),ATAN2(AB942,AC942),0),"")</f>
        <is>
          <t/>
        </is>
      </c>
      <c r="BU942" s="8" t="inlineStr">
        <f aca="false">IF(A942&lt;&gt;"",DEGREES(BT942),"")</f>
        <is>
          <t/>
        </is>
      </c>
      <c r="BV942" s="8" t="inlineStr">
        <f aca="false">IF(A942&lt;&gt;"",SQRT(SUMSQ(AE942:AG942)),"")</f>
        <is>
          <t/>
        </is>
      </c>
      <c r="BW942" s="8" t="inlineStr">
        <f aca="false">IF(A942&lt;&gt;"",IF(BV942&lt;&gt;0,ACOS(AG942/BV942),0),"")</f>
        <is>
          <t/>
        </is>
      </c>
      <c r="BX942" s="8" t="inlineStr">
        <f aca="false">IF(A942&lt;&gt;"",DEGREES(BW942),"")</f>
        <is>
          <t/>
        </is>
      </c>
      <c r="BY942" s="8" t="inlineStr">
        <f aca="false">IF(A942&lt;&gt;"",IF(OR(AF942&lt;&gt;0,AG942&lt;&gt;0),ATAN2(AF942,AG942),0),"")</f>
        <is>
          <t/>
        </is>
      </c>
      <c r="BZ942" s="8" t="inlineStr">
        <f aca="false">IF(A942&lt;&gt;"",DEGREES(BY942),"")</f>
        <is>
          <t/>
        </is>
      </c>
      <c r="CA942" s="0" t="inlineStr">
        <f aca="false">IF(A942&lt;&gt;"",IF(AND(AI942&lt;Parameters!$B$11,AI942&gt;Parameters!$B$12,AN942&lt;Parameters!$B$11,AN942&gt;Parameters!$B$12,AS942&lt;Parameters!$B$11,AS942&gt;Parameters!$B$12,AX942&lt;Parameters!$B$11,AX942&gt;Parameters!$B$12,BC942&lt;Parameters!$B$11,BC942&gt;Parameters!$B$12,BM942&lt;Parameters!$B$11,BM942&gt;Parameters!$B$12,BR942&lt;Parameters!$B$11,BR942&gt;Parameters!$B$12,BW942&lt;Parameters!$B$11,BW942&gt;Parameters!$B$12),1,0),"")</f>
        <is>
          <t/>
        </is>
      </c>
      <c r="CB942" s="0" t="inlineStr">
        <f aca="false">IF(A942&lt;&gt;"",IF(OR(AI942&lt;Parameters!$B$12,AI942&gt;Parameters!$B$11),0,1),"")</f>
        <is>
          <t/>
        </is>
      </c>
      <c r="CC942" s="0" t="inlineStr">
        <f aca="false">IF(A942&lt;&gt;"",IF(OR(AN942&lt;Parameters!$B$12,AN942&gt;Parameters!$B$11),0,1),"")</f>
        <is>
          <t/>
        </is>
      </c>
      <c r="CD942" s="0" t="inlineStr">
        <f aca="false">IF(A942&lt;&gt;"",IF(OR(AS942&lt;Parameters!$B$12,AS942&gt;Parameters!$B$11),0,1),"")</f>
        <is>
          <t/>
        </is>
      </c>
      <c r="CE942" s="0" t="inlineStr">
        <f aca="false">IF(A942&lt;&gt;"",IF(OR(AX942&lt;Parameters!$B$12,AX942&gt;Parameters!$B$11),0,1),"")</f>
        <is>
          <t/>
        </is>
      </c>
      <c r="CF942" s="0" t="inlineStr">
        <f aca="false">IF(A942&lt;&gt;"",IF(OR(BC942&lt;Parameters!$B$12,BC942&gt;Parameters!$B$11),0,1),"")</f>
        <is>
          <t/>
        </is>
      </c>
      <c r="CG942" s="0" t="inlineStr">
        <f aca="false">IF(A942&lt;&gt;"",IF(OR(BH942&lt;Parameters!$B$12,BH942&gt;Parameters!$B$11),0,1),"")</f>
        <is>
          <t/>
        </is>
      </c>
      <c r="CH942" s="0" t="inlineStr">
        <f aca="false">IF(A942&lt;&gt;"",IF(OR(BM942&lt;Parameters!$B$12,BM942&gt;Parameters!$B$11),0,1),"")</f>
        <is>
          <t/>
        </is>
      </c>
      <c r="CI942" s="0" t="inlineStr">
        <f aca="false">IF(A942&lt;&gt;"",IF(OR(BR942&lt;Parameters!$B$12,BR942&gt;Parameters!$B$11),0,1),"")</f>
        <is>
          <t/>
        </is>
      </c>
      <c r="CJ942" s="0" t="inlineStr">
        <f aca="false">IF(A942&lt;&gt;"",IF(OR(BW942&lt;Parameters!$B$12,BW942&gt;Parameters!$B$11),0,1),"")</f>
        <is>
          <t/>
        </is>
      </c>
      <c r="CK942" s="26" t="inlineStr">
        <f aca="false">IF(A942&lt;&gt;"",SUM(CB942:CJ942)/9,"")</f>
        <is>
          <t/>
        </is>
      </c>
      <c r="CL942" s="0" t="inlineStr">
        <f aca="false">IF(A942&lt;&gt;"",CK942*9,"")</f>
        <is>
          <t/>
        </is>
      </c>
      <c r="CM942" s="8" t="inlineStr">
        <f aca="false">IF(A942&lt;&gt;"",TEXT(B942,CM$2)&amp;" "&amp;TEXT(A942,CM$2),"")</f>
        <is>
          <t/>
        </is>
      </c>
    </row>
    <row r="943" customFormat="false" ht="15" hidden="false" customHeight="false" outlineLevel="0" collapsed="false">
      <c r="A943" s="0" t="inlineStr">
        <f aca="false">IF(OR(B942&lt;Parameters!$K$12,A942&lt;Parameters!$K$12),IF(A942&lt;Parameters!$K$12,A942+1,0),"")</f>
        <is>
          <t/>
        </is>
      </c>
      <c r="B943" s="0" t="inlineStr">
        <f aca="false">IF(A943&lt;&gt;"",IF(A943=0,B942+1,B942),"")</f>
        <is>
          <t/>
        </is>
      </c>
      <c r="C943" s="24" t="inlineStr">
        <f aca="false">IF(A943&lt;&gt;"",-_phi*(A943+0.5),"")</f>
        <is>
          <t/>
        </is>
      </c>
      <c r="D943" s="8" t="inlineStr">
        <f aca="false">IF(A943&lt;&gt;"",DEGREES(C943),"")</f>
        <is>
          <t/>
        </is>
      </c>
      <c r="E943" s="24" t="inlineStr">
        <f aca="false">IF(A943&lt;&gt;"",_phi*(B943+0.5),"")</f>
        <is>
          <t/>
        </is>
      </c>
      <c r="F943" s="8" t="inlineStr">
        <f aca="false">IF(A943&lt;&gt;"",DEGREES(E943),"")</f>
        <is>
          <t/>
        </is>
      </c>
      <c r="G943" s="8" t="inlineStr">
        <f aca="false">IF(A943&lt;&gt;"",LOOKUP(A943,h!$A$3:$A$30,h!$D$3:$D$30),"")</f>
        <is>
          <t/>
        </is>
      </c>
      <c r="H943" s="8" t="inlineStr">
        <f aca="false">IF(A943&lt;&gt;"",LOOKUP(B943,h!$A$3:$A$30,h!$D$3:$D$30),"")</f>
        <is>
          <t/>
        </is>
      </c>
      <c r="I943" s="8" t="inlineStr">
        <f aca="false">IF(A943&lt;&gt;"",_zif,"")</f>
        <is>
          <t/>
        </is>
      </c>
      <c r="J943" s="8" t="inlineStr">
        <f aca="false">IF(A943&lt;&gt;"",$G943+'v1 Frame'!D$3*COS($C943)+'v1 Frame'!E$3*SIN($C943)*SIN($E943)+'v1 Frame'!F$3*SIN($C943)*COS($E943),"")</f>
        <is>
          <t/>
        </is>
      </c>
      <c r="K943" s="8" t="inlineStr">
        <f aca="false">IF(A943&lt;&gt;"",$H943+'v1 Frame'!E$3*COS($E943)-'v1 Frame'!F$3*SIN($E943),"")</f>
        <is>
          <t/>
        </is>
      </c>
      <c r="L943" s="8" t="inlineStr">
        <f aca="false">IF(A943&lt;&gt;"",$I943-'v1 Frame'!D$3*SIN($C943)+'v1 Frame'!E$3*COS($C943)*SIN($E943)+'v1 Frame'!F$3*COS($C943)*COS($E943),"")</f>
        <is>
          <t/>
        </is>
      </c>
      <c r="M943" s="8" t="inlineStr">
        <f aca="false">IF(A943&lt;&gt;"",$G943+'v1 Frame'!G$3*COS($C943)+'v1 Frame'!H$3*SIN($C943)*SIN($E943)+'v1 Frame'!I$3*SIN($C943)*COS($E943),"")</f>
        <is>
          <t/>
        </is>
      </c>
      <c r="N943" s="8" t="inlineStr">
        <f aca="false">IF(A943&lt;&gt;"",$H943+'v1 Frame'!H$3*COS($E943)-'v1 Frame'!I$3*SIN($E943),"")</f>
        <is>
          <t/>
        </is>
      </c>
      <c r="O943" s="8" t="inlineStr">
        <f aca="false">IF(A943&lt;&gt;"",$I943-'v1 Frame'!G$3*SIN($C943)+'v1 Frame'!H$3*COS($C943)*SIN($E943)+'v1 Frame'!I$3*COS($C943)*COS($E943),"")</f>
        <is>
          <t/>
        </is>
      </c>
      <c r="P943" s="8" t="inlineStr">
        <f aca="false">IF(A943&lt;&gt;"",$G943+'v1 Frame'!J$3*COS($C943)+'v1 Frame'!K$3*SIN($C943)*SIN($E943)+'v1 Frame'!L$3*SIN($C943)*COS($E943),"")</f>
        <is>
          <t/>
        </is>
      </c>
      <c r="Q943" s="8" t="inlineStr">
        <f aca="false">IF(A943&lt;&gt;"",$H943+'v1 Frame'!K$3*COS($E943)-'v1 Frame'!L$3*SIN($E943),"")</f>
        <is>
          <t/>
        </is>
      </c>
      <c r="R943" s="8" t="inlineStr">
        <f aca="false">IF(A943&lt;&gt;"",$I943-'v1 Frame'!J$3*SIN($C943)+'v1 Frame'!K$3*COS($C943)*SIN($E943)+'v1 Frame'!L$3*COS($C943)*COS($E943),"")</f>
        <is>
          <t/>
        </is>
      </c>
      <c r="S943" s="8" t="inlineStr">
        <f aca="false">IF(A943&lt;&gt;"",$G943+'v1 Frame'!M$3*COS($C943)+'v1 Frame'!N$3*SIN($C943)*SIN($E943)+'v1 Frame'!O$3*SIN($C943)*COS($E943),"")</f>
        <is>
          <t/>
        </is>
      </c>
      <c r="T943" s="8" t="inlineStr">
        <f aca="false">IF(A943&lt;&gt;"",$H943+'v1 Frame'!N$3*COS($E943)-'v1 Frame'!O$3*SIN($E943),"")</f>
        <is>
          <t/>
        </is>
      </c>
      <c r="U943" s="8" t="inlineStr">
        <f aca="false">IF(A943&lt;&gt;"",$I943-'v1 Frame'!M$3*SIN($C943)+'v1 Frame'!N$3*COS($C943)*SIN($E943)+'v1 Frame'!O$3*COS($C943)*COS($E943),"")</f>
        <is>
          <t/>
        </is>
      </c>
      <c r="V943" s="8" t="inlineStr">
        <f aca="false">IF(A943&lt;&gt;"",$G943+'v1 Frame'!P$3*COS($C943)+'v1 Frame'!Q$3*SIN($C943)*SIN($E943)+'v1 Frame'!R$3*SIN($C943)*COS($E943),"")</f>
        <is>
          <t/>
        </is>
      </c>
      <c r="W943" s="8" t="inlineStr">
        <f aca="false">IF(A943&lt;&gt;"",$H943+'v1 Frame'!Q$3*COS($E943)-'v1 Frame'!R$3*SIN($E943),"")</f>
        <is>
          <t/>
        </is>
      </c>
      <c r="X943" s="8" t="inlineStr">
        <f aca="false">IF(A943&lt;&gt;"",$I943-'v1 Frame'!P$3*SIN($C943)+'v1 Frame'!Q$3*COS($C943)*SIN($E943)+'v1 Frame'!R$3*COS($C943)*COS($E943),"")</f>
        <is>
          <t/>
        </is>
      </c>
      <c r="Y943" s="8" t="inlineStr">
        <f aca="false">IF(A943&lt;&gt;"",$G943+'v1 Frame'!S$3*COS($C943)+'v1 Frame'!T$3*SIN($C943)*SIN($E943)+'v1 Frame'!U$3*SIN($C943)*COS($E943),"")</f>
        <is>
          <t/>
        </is>
      </c>
      <c r="Z943" s="8" t="inlineStr">
        <f aca="false">IF(A943&lt;&gt;"",$H943+'v1 Frame'!T$3*COS($E943)-'v1 Frame'!U$3*SIN($E943),"")</f>
        <is>
          <t/>
        </is>
      </c>
      <c r="AA943" s="8" t="inlineStr">
        <f aca="false">IF(A943&lt;&gt;"",$I943-'v1 Frame'!S$3*SIN($C943)+'v1 Frame'!T$3*COS($C943)*SIN($E943)+'v1 Frame'!U$3*COS($C943)*COS($E943),"")</f>
        <is>
          <t/>
        </is>
      </c>
      <c r="AB943" s="8" t="inlineStr">
        <f aca="false">IF(A943&lt;&gt;"",$G943+'v1 Frame'!V$3*COS($C943)+'v1 Frame'!W$3*SIN($C943)*SIN($E943)+'v1 Frame'!X$3*SIN($C943)*COS($E943),"")</f>
        <is>
          <t/>
        </is>
      </c>
      <c r="AC943" s="8" t="inlineStr">
        <f aca="false">IF(A943&lt;&gt;"",$H943+'v1 Frame'!W$3*COS($E943)-'v1 Frame'!X$3*SIN($E943),"")</f>
        <is>
          <t/>
        </is>
      </c>
      <c r="AD943" s="8" t="inlineStr">
        <f aca="false">IF(A943&lt;&gt;"",$I943-'v1 Frame'!V$3*SIN($C943)+'v1 Frame'!W$3*COS($C943)*SIN($E943)+'v1 Frame'!X$3*COS($C943)*COS($E943),"")</f>
        <is>
          <t/>
        </is>
      </c>
      <c r="AE943" s="25" t="inlineStr">
        <f aca="false">IF(A943&lt;&gt;"",$G943+'v1 Frame'!Y$3*COS($C943)+'v1 Frame'!Z$3*SIN($C943)*SIN($E943)+'v1 Frame'!AA$3*SIN($C943)*COS($E943),"")</f>
        <is>
          <t/>
        </is>
      </c>
      <c r="AF943" s="25" t="inlineStr">
        <f aca="false">IF(A943&lt;&gt;"",$H943+'v1 Frame'!Z$3*COS($E943)-'v1 Frame'!AA$3*SIN($E943),"")</f>
        <is>
          <t/>
        </is>
      </c>
      <c r="AG943" s="25" t="inlineStr">
        <f aca="false">IF(A943&lt;&gt;"",$I943-'v1 Frame'!Y$3*SIN($C943)+'v1 Frame'!Z$3*COS($C943)*SIN($E943)+'v1 Frame'!AA$3*COS($C943)*COS($E943),"")</f>
        <is>
          <t/>
        </is>
      </c>
      <c r="AH943" s="8" t="inlineStr">
        <f aca="false">IF(A943&lt;&gt;"",SQRT(SUMSQ(G943:I943)),"")</f>
        <is>
          <t/>
        </is>
      </c>
      <c r="AI943" s="8" t="inlineStr">
        <f aca="false">IF(A943&lt;&gt;"",IF(AH943&lt;&gt;0,ACOS(I943/AH943),0),"")</f>
        <is>
          <t/>
        </is>
      </c>
      <c r="AJ943" s="8" t="inlineStr">
        <f aca="false">IF(A943&lt;&gt;"",DEGREES(AI943),"")</f>
        <is>
          <t/>
        </is>
      </c>
      <c r="AK943" s="8" t="inlineStr">
        <f aca="false">IF(A943&lt;&gt;"",IF(OR(G943&lt;&gt;0,H943&lt;&gt;0),ATAN2(G943,H943),0),"")</f>
        <is>
          <t/>
        </is>
      </c>
      <c r="AL943" s="8" t="inlineStr">
        <f aca="false">IF(A943&lt;&gt;"",DEGREES(AK943),"")</f>
        <is>
          <t/>
        </is>
      </c>
      <c r="AM943" s="8" t="inlineStr">
        <f aca="false">IF(A943&lt;&gt;"",SQRT(SUMSQ(J943:L943)),"")</f>
        <is>
          <t/>
        </is>
      </c>
      <c r="AN943" s="8" t="inlineStr">
        <f aca="false">IF(A943&lt;&gt;"",IF(AM943&lt;&gt;0,ACOS(L943/AM943),0),"")</f>
        <is>
          <t/>
        </is>
      </c>
      <c r="AO943" s="8" t="inlineStr">
        <f aca="false">IF(A943&lt;&gt;"",DEGREES(AN943),"")</f>
        <is>
          <t/>
        </is>
      </c>
      <c r="AP943" s="8" t="inlineStr">
        <f aca="false">IF(A943&lt;&gt;"",IF(OR(J943&lt;&gt;0,K943&lt;&gt;0),ATAN2(J943,K943),0),"")</f>
        <is>
          <t/>
        </is>
      </c>
      <c r="AQ943" s="8" t="inlineStr">
        <f aca="false">IF(A943&lt;&gt;"",DEGREES(AP943),"")</f>
        <is>
          <t/>
        </is>
      </c>
      <c r="AR943" s="8" t="inlineStr">
        <f aca="false">IF(A943&lt;&gt;"",SQRT(SUMSQ(M943:O943)),"")</f>
        <is>
          <t/>
        </is>
      </c>
      <c r="AS943" s="8" t="inlineStr">
        <f aca="false">IF(A943&lt;&gt;"",IF(AR943&lt;&gt;0,ACOS(O943/AR943),0),"")</f>
        <is>
          <t/>
        </is>
      </c>
      <c r="AT943" s="8" t="inlineStr">
        <f aca="false">IF(A943&lt;&gt;"",DEGREES(AS943),"")</f>
        <is>
          <t/>
        </is>
      </c>
      <c r="AU943" s="8" t="inlineStr">
        <f aca="false">IF(A943&lt;&gt;"",IF(OR(M943&lt;&gt;0,N943&lt;&gt;0),ATAN2(M943,N943),0),"")</f>
        <is>
          <t/>
        </is>
      </c>
      <c r="AV943" s="8" t="inlineStr">
        <f aca="false">IF(A943&lt;&gt;"",DEGREES(AU943),"")</f>
        <is>
          <t/>
        </is>
      </c>
      <c r="AW943" s="8" t="inlineStr">
        <f aca="false">IF(A943&lt;&gt;"",SQRT(SUMSQ(P943:R943)),"")</f>
        <is>
          <t/>
        </is>
      </c>
      <c r="AX943" s="8" t="inlineStr">
        <f aca="false">IF(A943&lt;&gt;"",IF(AW943&lt;&gt;0,ACOS(R943/AW943),0),"")</f>
        <is>
          <t/>
        </is>
      </c>
      <c r="AY943" s="8" t="inlineStr">
        <f aca="false">IF(A943&lt;&gt;"",DEGREES(AX943),"")</f>
        <is>
          <t/>
        </is>
      </c>
      <c r="AZ943" s="8" t="inlineStr">
        <f aca="false">IF(A943&lt;&gt;"",IF(OR(P943&lt;&gt;0,Q943&lt;&gt;0),ATAN2(P943,Q943),0),"")</f>
        <is>
          <t/>
        </is>
      </c>
      <c r="BA943" s="8" t="inlineStr">
        <f aca="false">IF(A943&lt;&gt;"",DEGREES(AZ943),"")</f>
        <is>
          <t/>
        </is>
      </c>
      <c r="BB943" s="8" t="inlineStr">
        <f aca="false">IF(A943&lt;&gt;"",SQRT(SUMSQ(S943:U943)),"")</f>
        <is>
          <t/>
        </is>
      </c>
      <c r="BC943" s="8" t="inlineStr">
        <f aca="false">IF(A943&lt;&gt;"",IF(BB943&lt;&gt;0,ACOS(U943/BB943),0),"")</f>
        <is>
          <t/>
        </is>
      </c>
      <c r="BD943" s="8" t="inlineStr">
        <f aca="false">IF(A943&lt;&gt;"",DEGREES(BC943),"")</f>
        <is>
          <t/>
        </is>
      </c>
      <c r="BE943" s="8" t="inlineStr">
        <f aca="false">IF(A943&lt;&gt;"",IF(OR(S943&lt;&gt;0,T943&lt;&gt;0),ATAN2(S943,T943),0),"")</f>
        <is>
          <t/>
        </is>
      </c>
      <c r="BF943" s="8" t="inlineStr">
        <f aca="false">IF(A943&lt;&gt;"",DEGREES(BE943),"")</f>
        <is>
          <t/>
        </is>
      </c>
      <c r="BG943" s="8" t="inlineStr">
        <f aca="false">IF(A943&lt;&gt;"",SQRT(SUMSQ(V943:X943)),"")</f>
        <is>
          <t/>
        </is>
      </c>
      <c r="BH943" s="8" t="inlineStr">
        <f aca="false">IF(A943&lt;&gt;"",IF(BG943&lt;&gt;0,ACOS(X943/BG943),0),"")</f>
        <is>
          <t/>
        </is>
      </c>
      <c r="BI943" s="8" t="inlineStr">
        <f aca="false">IF(A943&lt;&gt;"",DEGREES(BH943),"")</f>
        <is>
          <t/>
        </is>
      </c>
      <c r="BJ943" s="8" t="inlineStr">
        <f aca="false">IF(A943&lt;&gt;"",IF(OR(V943&lt;&gt;0,W943&lt;&gt;0),ATAN2(V943,W943),0),"")</f>
        <is>
          <t/>
        </is>
      </c>
      <c r="BK943" s="8" t="inlineStr">
        <f aca="false">IF(A943&lt;&gt;"",DEGREES(BJ943),"")</f>
        <is>
          <t/>
        </is>
      </c>
      <c r="BL943" s="8" t="inlineStr">
        <f aca="false">IF(A943&lt;&gt;"",SQRT(SUMSQ(Y943:AA943)),"")</f>
        <is>
          <t/>
        </is>
      </c>
      <c r="BM943" s="8" t="inlineStr">
        <f aca="false">IF(A943&lt;&gt;"",IF(BL943&lt;&gt;0,ACOS(AA943/BL943),0),"")</f>
        <is>
          <t/>
        </is>
      </c>
      <c r="BN943" s="8" t="inlineStr">
        <f aca="false">IF(A943&lt;&gt;"",DEGREES(BM943),"")</f>
        <is>
          <t/>
        </is>
      </c>
      <c r="BO943" s="8" t="inlineStr">
        <f aca="false">IF(A943&lt;&gt;"",IF(OR(Y943&lt;&gt;0,Z943&lt;&gt;0),ATAN2(Y943,Z943),0),"")</f>
        <is>
          <t/>
        </is>
      </c>
      <c r="BP943" s="8" t="inlineStr">
        <f aca="false">IF(A943&lt;&gt;"",DEGREES(BO943),"")</f>
        <is>
          <t/>
        </is>
      </c>
      <c r="BQ943" s="8" t="inlineStr">
        <f aca="false">IF(A943&lt;&gt;"",SQRT(SUMSQ(AB943:AD943)),"")</f>
        <is>
          <t/>
        </is>
      </c>
      <c r="BR943" s="8" t="inlineStr">
        <f aca="false">IF(A943&lt;&gt;"",IF(BQ943&lt;&gt;0,ACOS(AD943/BQ943),0),"")</f>
        <is>
          <t/>
        </is>
      </c>
      <c r="BS943" s="8" t="inlineStr">
        <f aca="false">IF(A943&lt;&gt;"",DEGREES(BR943),"")</f>
        <is>
          <t/>
        </is>
      </c>
      <c r="BT943" s="8" t="inlineStr">
        <f aca="false">IF(A943&lt;&gt;"",IF(OR(AB943&lt;&gt;0,AC943&lt;&gt;0),ATAN2(AB943,AC943),0),"")</f>
        <is>
          <t/>
        </is>
      </c>
      <c r="BU943" s="8" t="inlineStr">
        <f aca="false">IF(A943&lt;&gt;"",DEGREES(BT943),"")</f>
        <is>
          <t/>
        </is>
      </c>
      <c r="BV943" s="8" t="inlineStr">
        <f aca="false">IF(A943&lt;&gt;"",SQRT(SUMSQ(AE943:AG943)),"")</f>
        <is>
          <t/>
        </is>
      </c>
      <c r="BW943" s="8" t="inlineStr">
        <f aca="false">IF(A943&lt;&gt;"",IF(BV943&lt;&gt;0,ACOS(AG943/BV943),0),"")</f>
        <is>
          <t/>
        </is>
      </c>
      <c r="BX943" s="8" t="inlineStr">
        <f aca="false">IF(A943&lt;&gt;"",DEGREES(BW943),"")</f>
        <is>
          <t/>
        </is>
      </c>
      <c r="BY943" s="8" t="inlineStr">
        <f aca="false">IF(A943&lt;&gt;"",IF(OR(AF943&lt;&gt;0,AG943&lt;&gt;0),ATAN2(AF943,AG943),0),"")</f>
        <is>
          <t/>
        </is>
      </c>
      <c r="BZ943" s="8" t="inlineStr">
        <f aca="false">IF(A943&lt;&gt;"",DEGREES(BY943),"")</f>
        <is>
          <t/>
        </is>
      </c>
      <c r="CA943" s="0" t="inlineStr">
        <f aca="false">IF(A943&lt;&gt;"",IF(AND(AI943&lt;Parameters!$B$11,AI943&gt;Parameters!$B$12,AN943&lt;Parameters!$B$11,AN943&gt;Parameters!$B$12,AS943&lt;Parameters!$B$11,AS943&gt;Parameters!$B$12,AX943&lt;Parameters!$B$11,AX943&gt;Parameters!$B$12,BC943&lt;Parameters!$B$11,BC943&gt;Parameters!$B$12,BM943&lt;Parameters!$B$11,BM943&gt;Parameters!$B$12,BR943&lt;Parameters!$B$11,BR943&gt;Parameters!$B$12,BW943&lt;Parameters!$B$11,BW943&gt;Parameters!$B$12),1,0),"")</f>
        <is>
          <t/>
        </is>
      </c>
      <c r="CB943" s="0" t="inlineStr">
        <f aca="false">IF(A943&lt;&gt;"",IF(OR(AI943&lt;Parameters!$B$12,AI943&gt;Parameters!$B$11),0,1),"")</f>
        <is>
          <t/>
        </is>
      </c>
      <c r="CC943" s="0" t="inlineStr">
        <f aca="false">IF(A943&lt;&gt;"",IF(OR(AN943&lt;Parameters!$B$12,AN943&gt;Parameters!$B$11),0,1),"")</f>
        <is>
          <t/>
        </is>
      </c>
      <c r="CD943" s="0" t="inlineStr">
        <f aca="false">IF(A943&lt;&gt;"",IF(OR(AS943&lt;Parameters!$B$12,AS943&gt;Parameters!$B$11),0,1),"")</f>
        <is>
          <t/>
        </is>
      </c>
      <c r="CE943" s="0" t="inlineStr">
        <f aca="false">IF(A943&lt;&gt;"",IF(OR(AX943&lt;Parameters!$B$12,AX943&gt;Parameters!$B$11),0,1),"")</f>
        <is>
          <t/>
        </is>
      </c>
      <c r="CF943" s="0" t="inlineStr">
        <f aca="false">IF(A943&lt;&gt;"",IF(OR(BC943&lt;Parameters!$B$12,BC943&gt;Parameters!$B$11),0,1),"")</f>
        <is>
          <t/>
        </is>
      </c>
      <c r="CG943" s="0" t="inlineStr">
        <f aca="false">IF(A943&lt;&gt;"",IF(OR(BH943&lt;Parameters!$B$12,BH943&gt;Parameters!$B$11),0,1),"")</f>
        <is>
          <t/>
        </is>
      </c>
      <c r="CH943" s="0" t="inlineStr">
        <f aca="false">IF(A943&lt;&gt;"",IF(OR(BM943&lt;Parameters!$B$12,BM943&gt;Parameters!$B$11),0,1),"")</f>
        <is>
          <t/>
        </is>
      </c>
      <c r="CI943" s="0" t="inlineStr">
        <f aca="false">IF(A943&lt;&gt;"",IF(OR(BR943&lt;Parameters!$B$12,BR943&gt;Parameters!$B$11),0,1),"")</f>
        <is>
          <t/>
        </is>
      </c>
      <c r="CJ943" s="0" t="inlineStr">
        <f aca="false">IF(A943&lt;&gt;"",IF(OR(BW943&lt;Parameters!$B$12,BW943&gt;Parameters!$B$11),0,1),"")</f>
        <is>
          <t/>
        </is>
      </c>
      <c r="CK943" s="26" t="inlineStr">
        <f aca="false">IF(A943&lt;&gt;"",SUM(CB943:CJ943)/9,"")</f>
        <is>
          <t/>
        </is>
      </c>
      <c r="CL943" s="0" t="inlineStr">
        <f aca="false">IF(A943&lt;&gt;"",CK943*9,"")</f>
        <is>
          <t/>
        </is>
      </c>
      <c r="CM943" s="8" t="inlineStr">
        <f aca="false">IF(A943&lt;&gt;"",TEXT(B943,CM$2)&amp;" "&amp;TEXT(A943,CM$2),"")</f>
        <is>
          <t/>
        </is>
      </c>
    </row>
    <row r="944" customFormat="false" ht="15" hidden="false" customHeight="false" outlineLevel="0" collapsed="false">
      <c r="A944" s="0" t="inlineStr">
        <f aca="false">IF(OR(B943&lt;Parameters!$K$12,A943&lt;Parameters!$K$12),IF(A943&lt;Parameters!$K$12,A943+1,0),"")</f>
        <is>
          <t/>
        </is>
      </c>
      <c r="B944" s="0" t="inlineStr">
        <f aca="false">IF(A944&lt;&gt;"",IF(A944=0,B943+1,B943),"")</f>
        <is>
          <t/>
        </is>
      </c>
      <c r="C944" s="24" t="inlineStr">
        <f aca="false">IF(A944&lt;&gt;"",-_phi*(A944+0.5),"")</f>
        <is>
          <t/>
        </is>
      </c>
      <c r="D944" s="8" t="inlineStr">
        <f aca="false">IF(A944&lt;&gt;"",DEGREES(C944),"")</f>
        <is>
          <t/>
        </is>
      </c>
      <c r="E944" s="24" t="inlineStr">
        <f aca="false">IF(A944&lt;&gt;"",_phi*(B944+0.5),"")</f>
        <is>
          <t/>
        </is>
      </c>
      <c r="F944" s="8" t="inlineStr">
        <f aca="false">IF(A944&lt;&gt;"",DEGREES(E944),"")</f>
        <is>
          <t/>
        </is>
      </c>
      <c r="G944" s="8" t="inlineStr">
        <f aca="false">IF(A944&lt;&gt;"",LOOKUP(A944,h!$A$3:$A$30,h!$D$3:$D$30),"")</f>
        <is>
          <t/>
        </is>
      </c>
      <c r="H944" s="8" t="inlineStr">
        <f aca="false">IF(A944&lt;&gt;"",LOOKUP(B944,h!$A$3:$A$30,h!$D$3:$D$30),"")</f>
        <is>
          <t/>
        </is>
      </c>
      <c r="I944" s="8" t="inlineStr">
        <f aca="false">IF(A944&lt;&gt;"",_zif,"")</f>
        <is>
          <t/>
        </is>
      </c>
      <c r="J944" s="8" t="inlineStr">
        <f aca="false">IF(A944&lt;&gt;"",$G944+'v1 Frame'!D$3*COS($C944)+'v1 Frame'!E$3*SIN($C944)*SIN($E944)+'v1 Frame'!F$3*SIN($C944)*COS($E944),"")</f>
        <is>
          <t/>
        </is>
      </c>
      <c r="K944" s="8" t="inlineStr">
        <f aca="false">IF(A944&lt;&gt;"",$H944+'v1 Frame'!E$3*COS($E944)-'v1 Frame'!F$3*SIN($E944),"")</f>
        <is>
          <t/>
        </is>
      </c>
      <c r="L944" s="8" t="inlineStr">
        <f aca="false">IF(A944&lt;&gt;"",$I944-'v1 Frame'!D$3*SIN($C944)+'v1 Frame'!E$3*COS($C944)*SIN($E944)+'v1 Frame'!F$3*COS($C944)*COS($E944),"")</f>
        <is>
          <t/>
        </is>
      </c>
      <c r="M944" s="8" t="inlineStr">
        <f aca="false">IF(A944&lt;&gt;"",$G944+'v1 Frame'!G$3*COS($C944)+'v1 Frame'!H$3*SIN($C944)*SIN($E944)+'v1 Frame'!I$3*SIN($C944)*COS($E944),"")</f>
        <is>
          <t/>
        </is>
      </c>
      <c r="N944" s="8" t="inlineStr">
        <f aca="false">IF(A944&lt;&gt;"",$H944+'v1 Frame'!H$3*COS($E944)-'v1 Frame'!I$3*SIN($E944),"")</f>
        <is>
          <t/>
        </is>
      </c>
      <c r="O944" s="8" t="inlineStr">
        <f aca="false">IF(A944&lt;&gt;"",$I944-'v1 Frame'!G$3*SIN($C944)+'v1 Frame'!H$3*COS($C944)*SIN($E944)+'v1 Frame'!I$3*COS($C944)*COS($E944),"")</f>
        <is>
          <t/>
        </is>
      </c>
      <c r="P944" s="8" t="inlineStr">
        <f aca="false">IF(A944&lt;&gt;"",$G944+'v1 Frame'!J$3*COS($C944)+'v1 Frame'!K$3*SIN($C944)*SIN($E944)+'v1 Frame'!L$3*SIN($C944)*COS($E944),"")</f>
        <is>
          <t/>
        </is>
      </c>
      <c r="Q944" s="8" t="inlineStr">
        <f aca="false">IF(A944&lt;&gt;"",$H944+'v1 Frame'!K$3*COS($E944)-'v1 Frame'!L$3*SIN($E944),"")</f>
        <is>
          <t/>
        </is>
      </c>
      <c r="R944" s="8" t="inlineStr">
        <f aca="false">IF(A944&lt;&gt;"",$I944-'v1 Frame'!J$3*SIN($C944)+'v1 Frame'!K$3*COS($C944)*SIN($E944)+'v1 Frame'!L$3*COS($C944)*COS($E944),"")</f>
        <is>
          <t/>
        </is>
      </c>
      <c r="S944" s="8" t="inlineStr">
        <f aca="false">IF(A944&lt;&gt;"",$G944+'v1 Frame'!M$3*COS($C944)+'v1 Frame'!N$3*SIN($C944)*SIN($E944)+'v1 Frame'!O$3*SIN($C944)*COS($E944),"")</f>
        <is>
          <t/>
        </is>
      </c>
      <c r="T944" s="8" t="inlineStr">
        <f aca="false">IF(A944&lt;&gt;"",$H944+'v1 Frame'!N$3*COS($E944)-'v1 Frame'!O$3*SIN($E944),"")</f>
        <is>
          <t/>
        </is>
      </c>
      <c r="U944" s="8" t="inlineStr">
        <f aca="false">IF(A944&lt;&gt;"",$I944-'v1 Frame'!M$3*SIN($C944)+'v1 Frame'!N$3*COS($C944)*SIN($E944)+'v1 Frame'!O$3*COS($C944)*COS($E944),"")</f>
        <is>
          <t/>
        </is>
      </c>
      <c r="V944" s="8" t="inlineStr">
        <f aca="false">IF(A944&lt;&gt;"",$G944+'v1 Frame'!P$3*COS($C944)+'v1 Frame'!Q$3*SIN($C944)*SIN($E944)+'v1 Frame'!R$3*SIN($C944)*COS($E944),"")</f>
        <is>
          <t/>
        </is>
      </c>
      <c r="W944" s="8" t="inlineStr">
        <f aca="false">IF(A944&lt;&gt;"",$H944+'v1 Frame'!Q$3*COS($E944)-'v1 Frame'!R$3*SIN($E944),"")</f>
        <is>
          <t/>
        </is>
      </c>
      <c r="X944" s="8" t="inlineStr">
        <f aca="false">IF(A944&lt;&gt;"",$I944-'v1 Frame'!P$3*SIN($C944)+'v1 Frame'!Q$3*COS($C944)*SIN($E944)+'v1 Frame'!R$3*COS($C944)*COS($E944),"")</f>
        <is>
          <t/>
        </is>
      </c>
      <c r="Y944" s="8" t="inlineStr">
        <f aca="false">IF(A944&lt;&gt;"",$G944+'v1 Frame'!S$3*COS($C944)+'v1 Frame'!T$3*SIN($C944)*SIN($E944)+'v1 Frame'!U$3*SIN($C944)*COS($E944),"")</f>
        <is>
          <t/>
        </is>
      </c>
      <c r="Z944" s="8" t="inlineStr">
        <f aca="false">IF(A944&lt;&gt;"",$H944+'v1 Frame'!T$3*COS($E944)-'v1 Frame'!U$3*SIN($E944),"")</f>
        <is>
          <t/>
        </is>
      </c>
      <c r="AA944" s="8" t="inlineStr">
        <f aca="false">IF(A944&lt;&gt;"",$I944-'v1 Frame'!S$3*SIN($C944)+'v1 Frame'!T$3*COS($C944)*SIN($E944)+'v1 Frame'!U$3*COS($C944)*COS($E944),"")</f>
        <is>
          <t/>
        </is>
      </c>
      <c r="AB944" s="8" t="inlineStr">
        <f aca="false">IF(A944&lt;&gt;"",$G944+'v1 Frame'!V$3*COS($C944)+'v1 Frame'!W$3*SIN($C944)*SIN($E944)+'v1 Frame'!X$3*SIN($C944)*COS($E944),"")</f>
        <is>
          <t/>
        </is>
      </c>
      <c r="AC944" s="8" t="inlineStr">
        <f aca="false">IF(A944&lt;&gt;"",$H944+'v1 Frame'!W$3*COS($E944)-'v1 Frame'!X$3*SIN($E944),"")</f>
        <is>
          <t/>
        </is>
      </c>
      <c r="AD944" s="8" t="inlineStr">
        <f aca="false">IF(A944&lt;&gt;"",$I944-'v1 Frame'!V$3*SIN($C944)+'v1 Frame'!W$3*COS($C944)*SIN($E944)+'v1 Frame'!X$3*COS($C944)*COS($E944),"")</f>
        <is>
          <t/>
        </is>
      </c>
      <c r="AE944" s="25" t="inlineStr">
        <f aca="false">IF(A944&lt;&gt;"",$G944+'v1 Frame'!Y$3*COS($C944)+'v1 Frame'!Z$3*SIN($C944)*SIN($E944)+'v1 Frame'!AA$3*SIN($C944)*COS($E944),"")</f>
        <is>
          <t/>
        </is>
      </c>
      <c r="AF944" s="25" t="inlineStr">
        <f aca="false">IF(A944&lt;&gt;"",$H944+'v1 Frame'!Z$3*COS($E944)-'v1 Frame'!AA$3*SIN($E944),"")</f>
        <is>
          <t/>
        </is>
      </c>
      <c r="AG944" s="25" t="inlineStr">
        <f aca="false">IF(A944&lt;&gt;"",$I944-'v1 Frame'!Y$3*SIN($C944)+'v1 Frame'!Z$3*COS($C944)*SIN($E944)+'v1 Frame'!AA$3*COS($C944)*COS($E944),"")</f>
        <is>
          <t/>
        </is>
      </c>
      <c r="AH944" s="8" t="inlineStr">
        <f aca="false">IF(A944&lt;&gt;"",SQRT(SUMSQ(G944:I944)),"")</f>
        <is>
          <t/>
        </is>
      </c>
      <c r="AI944" s="8" t="inlineStr">
        <f aca="false">IF(A944&lt;&gt;"",IF(AH944&lt;&gt;0,ACOS(I944/AH944),0),"")</f>
        <is>
          <t/>
        </is>
      </c>
      <c r="AJ944" s="8" t="inlineStr">
        <f aca="false">IF(A944&lt;&gt;"",DEGREES(AI944),"")</f>
        <is>
          <t/>
        </is>
      </c>
      <c r="AK944" s="8" t="inlineStr">
        <f aca="false">IF(A944&lt;&gt;"",IF(OR(G944&lt;&gt;0,H944&lt;&gt;0),ATAN2(G944,H944),0),"")</f>
        <is>
          <t/>
        </is>
      </c>
      <c r="AL944" s="8" t="inlineStr">
        <f aca="false">IF(A944&lt;&gt;"",DEGREES(AK944),"")</f>
        <is>
          <t/>
        </is>
      </c>
      <c r="AM944" s="8" t="inlineStr">
        <f aca="false">IF(A944&lt;&gt;"",SQRT(SUMSQ(J944:L944)),"")</f>
        <is>
          <t/>
        </is>
      </c>
      <c r="AN944" s="8" t="inlineStr">
        <f aca="false">IF(A944&lt;&gt;"",IF(AM944&lt;&gt;0,ACOS(L944/AM944),0),"")</f>
        <is>
          <t/>
        </is>
      </c>
      <c r="AO944" s="8" t="inlineStr">
        <f aca="false">IF(A944&lt;&gt;"",DEGREES(AN944),"")</f>
        <is>
          <t/>
        </is>
      </c>
      <c r="AP944" s="8" t="inlineStr">
        <f aca="false">IF(A944&lt;&gt;"",IF(OR(J944&lt;&gt;0,K944&lt;&gt;0),ATAN2(J944,K944),0),"")</f>
        <is>
          <t/>
        </is>
      </c>
      <c r="AQ944" s="8" t="inlineStr">
        <f aca="false">IF(A944&lt;&gt;"",DEGREES(AP944),"")</f>
        <is>
          <t/>
        </is>
      </c>
      <c r="AR944" s="8" t="inlineStr">
        <f aca="false">IF(A944&lt;&gt;"",SQRT(SUMSQ(M944:O944)),"")</f>
        <is>
          <t/>
        </is>
      </c>
      <c r="AS944" s="8" t="inlineStr">
        <f aca="false">IF(A944&lt;&gt;"",IF(AR944&lt;&gt;0,ACOS(O944/AR944),0),"")</f>
        <is>
          <t/>
        </is>
      </c>
      <c r="AT944" s="8" t="inlineStr">
        <f aca="false">IF(A944&lt;&gt;"",DEGREES(AS944),"")</f>
        <is>
          <t/>
        </is>
      </c>
      <c r="AU944" s="8" t="inlineStr">
        <f aca="false">IF(A944&lt;&gt;"",IF(OR(M944&lt;&gt;0,N944&lt;&gt;0),ATAN2(M944,N944),0),"")</f>
        <is>
          <t/>
        </is>
      </c>
      <c r="AV944" s="8" t="inlineStr">
        <f aca="false">IF(A944&lt;&gt;"",DEGREES(AU944),"")</f>
        <is>
          <t/>
        </is>
      </c>
      <c r="AW944" s="8" t="inlineStr">
        <f aca="false">IF(A944&lt;&gt;"",SQRT(SUMSQ(P944:R944)),"")</f>
        <is>
          <t/>
        </is>
      </c>
      <c r="AX944" s="8" t="inlineStr">
        <f aca="false">IF(A944&lt;&gt;"",IF(AW944&lt;&gt;0,ACOS(R944/AW944),0),"")</f>
        <is>
          <t/>
        </is>
      </c>
      <c r="AY944" s="8" t="inlineStr">
        <f aca="false">IF(A944&lt;&gt;"",DEGREES(AX944),"")</f>
        <is>
          <t/>
        </is>
      </c>
      <c r="AZ944" s="8" t="inlineStr">
        <f aca="false">IF(A944&lt;&gt;"",IF(OR(P944&lt;&gt;0,Q944&lt;&gt;0),ATAN2(P944,Q944),0),"")</f>
        <is>
          <t/>
        </is>
      </c>
      <c r="BA944" s="8" t="inlineStr">
        <f aca="false">IF(A944&lt;&gt;"",DEGREES(AZ944),"")</f>
        <is>
          <t/>
        </is>
      </c>
      <c r="BB944" s="8" t="inlineStr">
        <f aca="false">IF(A944&lt;&gt;"",SQRT(SUMSQ(S944:U944)),"")</f>
        <is>
          <t/>
        </is>
      </c>
      <c r="BC944" s="8" t="inlineStr">
        <f aca="false">IF(A944&lt;&gt;"",IF(BB944&lt;&gt;0,ACOS(U944/BB944),0),"")</f>
        <is>
          <t/>
        </is>
      </c>
      <c r="BD944" s="8" t="inlineStr">
        <f aca="false">IF(A944&lt;&gt;"",DEGREES(BC944),"")</f>
        <is>
          <t/>
        </is>
      </c>
      <c r="BE944" s="8" t="inlineStr">
        <f aca="false">IF(A944&lt;&gt;"",IF(OR(S944&lt;&gt;0,T944&lt;&gt;0),ATAN2(S944,T944),0),"")</f>
        <is>
          <t/>
        </is>
      </c>
      <c r="BF944" s="8" t="inlineStr">
        <f aca="false">IF(A944&lt;&gt;"",DEGREES(BE944),"")</f>
        <is>
          <t/>
        </is>
      </c>
      <c r="BG944" s="8" t="inlineStr">
        <f aca="false">IF(A944&lt;&gt;"",SQRT(SUMSQ(V944:X944)),"")</f>
        <is>
          <t/>
        </is>
      </c>
      <c r="BH944" s="8" t="inlineStr">
        <f aca="false">IF(A944&lt;&gt;"",IF(BG944&lt;&gt;0,ACOS(X944/BG944),0),"")</f>
        <is>
          <t/>
        </is>
      </c>
      <c r="BI944" s="8" t="inlineStr">
        <f aca="false">IF(A944&lt;&gt;"",DEGREES(BH944),"")</f>
        <is>
          <t/>
        </is>
      </c>
      <c r="BJ944" s="8" t="inlineStr">
        <f aca="false">IF(A944&lt;&gt;"",IF(OR(V944&lt;&gt;0,W944&lt;&gt;0),ATAN2(V944,W944),0),"")</f>
        <is>
          <t/>
        </is>
      </c>
      <c r="BK944" s="8" t="inlineStr">
        <f aca="false">IF(A944&lt;&gt;"",DEGREES(BJ944),"")</f>
        <is>
          <t/>
        </is>
      </c>
      <c r="BL944" s="8" t="inlineStr">
        <f aca="false">IF(A944&lt;&gt;"",SQRT(SUMSQ(Y944:AA944)),"")</f>
        <is>
          <t/>
        </is>
      </c>
      <c r="BM944" s="8" t="inlineStr">
        <f aca="false">IF(A944&lt;&gt;"",IF(BL944&lt;&gt;0,ACOS(AA944/BL944),0),"")</f>
        <is>
          <t/>
        </is>
      </c>
      <c r="BN944" s="8" t="inlineStr">
        <f aca="false">IF(A944&lt;&gt;"",DEGREES(BM944),"")</f>
        <is>
          <t/>
        </is>
      </c>
      <c r="BO944" s="8" t="inlineStr">
        <f aca="false">IF(A944&lt;&gt;"",IF(OR(Y944&lt;&gt;0,Z944&lt;&gt;0),ATAN2(Y944,Z944),0),"")</f>
        <is>
          <t/>
        </is>
      </c>
      <c r="BP944" s="8" t="inlineStr">
        <f aca="false">IF(A944&lt;&gt;"",DEGREES(BO944),"")</f>
        <is>
          <t/>
        </is>
      </c>
      <c r="BQ944" s="8" t="inlineStr">
        <f aca="false">IF(A944&lt;&gt;"",SQRT(SUMSQ(AB944:AD944)),"")</f>
        <is>
          <t/>
        </is>
      </c>
      <c r="BR944" s="8" t="inlineStr">
        <f aca="false">IF(A944&lt;&gt;"",IF(BQ944&lt;&gt;0,ACOS(AD944/BQ944),0),"")</f>
        <is>
          <t/>
        </is>
      </c>
      <c r="BS944" s="8" t="inlineStr">
        <f aca="false">IF(A944&lt;&gt;"",DEGREES(BR944),"")</f>
        <is>
          <t/>
        </is>
      </c>
      <c r="BT944" s="8" t="inlineStr">
        <f aca="false">IF(A944&lt;&gt;"",IF(OR(AB944&lt;&gt;0,AC944&lt;&gt;0),ATAN2(AB944,AC944),0),"")</f>
        <is>
          <t/>
        </is>
      </c>
      <c r="BU944" s="8" t="inlineStr">
        <f aca="false">IF(A944&lt;&gt;"",DEGREES(BT944),"")</f>
        <is>
          <t/>
        </is>
      </c>
      <c r="BV944" s="8" t="inlineStr">
        <f aca="false">IF(A944&lt;&gt;"",SQRT(SUMSQ(AE944:AG944)),"")</f>
        <is>
          <t/>
        </is>
      </c>
      <c r="BW944" s="8" t="inlineStr">
        <f aca="false">IF(A944&lt;&gt;"",IF(BV944&lt;&gt;0,ACOS(AG944/BV944),0),"")</f>
        <is>
          <t/>
        </is>
      </c>
      <c r="BX944" s="8" t="inlineStr">
        <f aca="false">IF(A944&lt;&gt;"",DEGREES(BW944),"")</f>
        <is>
          <t/>
        </is>
      </c>
      <c r="BY944" s="8" t="inlineStr">
        <f aca="false">IF(A944&lt;&gt;"",IF(OR(AF944&lt;&gt;0,AG944&lt;&gt;0),ATAN2(AF944,AG944),0),"")</f>
        <is>
          <t/>
        </is>
      </c>
      <c r="BZ944" s="8" t="inlineStr">
        <f aca="false">IF(A944&lt;&gt;"",DEGREES(BY944),"")</f>
        <is>
          <t/>
        </is>
      </c>
      <c r="CA944" s="0" t="inlineStr">
        <f aca="false">IF(A944&lt;&gt;"",IF(AND(AI944&lt;Parameters!$B$11,AI944&gt;Parameters!$B$12,AN944&lt;Parameters!$B$11,AN944&gt;Parameters!$B$12,AS944&lt;Parameters!$B$11,AS944&gt;Parameters!$B$12,AX944&lt;Parameters!$B$11,AX944&gt;Parameters!$B$12,BC944&lt;Parameters!$B$11,BC944&gt;Parameters!$B$12,BM944&lt;Parameters!$B$11,BM944&gt;Parameters!$B$12,BR944&lt;Parameters!$B$11,BR944&gt;Parameters!$B$12,BW944&lt;Parameters!$B$11,BW944&gt;Parameters!$B$12),1,0),"")</f>
        <is>
          <t/>
        </is>
      </c>
      <c r="CB944" s="0" t="inlineStr">
        <f aca="false">IF(A944&lt;&gt;"",IF(OR(AI944&lt;Parameters!$B$12,AI944&gt;Parameters!$B$11),0,1),"")</f>
        <is>
          <t/>
        </is>
      </c>
      <c r="CC944" s="0" t="inlineStr">
        <f aca="false">IF(A944&lt;&gt;"",IF(OR(AN944&lt;Parameters!$B$12,AN944&gt;Parameters!$B$11),0,1),"")</f>
        <is>
          <t/>
        </is>
      </c>
      <c r="CD944" s="0" t="inlineStr">
        <f aca="false">IF(A944&lt;&gt;"",IF(OR(AS944&lt;Parameters!$B$12,AS944&gt;Parameters!$B$11),0,1),"")</f>
        <is>
          <t/>
        </is>
      </c>
      <c r="CE944" s="0" t="inlineStr">
        <f aca="false">IF(A944&lt;&gt;"",IF(OR(AX944&lt;Parameters!$B$12,AX944&gt;Parameters!$B$11),0,1),"")</f>
        <is>
          <t/>
        </is>
      </c>
      <c r="CF944" s="0" t="inlineStr">
        <f aca="false">IF(A944&lt;&gt;"",IF(OR(BC944&lt;Parameters!$B$12,BC944&gt;Parameters!$B$11),0,1),"")</f>
        <is>
          <t/>
        </is>
      </c>
      <c r="CG944" s="0" t="inlineStr">
        <f aca="false">IF(A944&lt;&gt;"",IF(OR(BH944&lt;Parameters!$B$12,BH944&gt;Parameters!$B$11),0,1),"")</f>
        <is>
          <t/>
        </is>
      </c>
      <c r="CH944" s="0" t="inlineStr">
        <f aca="false">IF(A944&lt;&gt;"",IF(OR(BM944&lt;Parameters!$B$12,BM944&gt;Parameters!$B$11),0,1),"")</f>
        <is>
          <t/>
        </is>
      </c>
      <c r="CI944" s="0" t="inlineStr">
        <f aca="false">IF(A944&lt;&gt;"",IF(OR(BR944&lt;Parameters!$B$12,BR944&gt;Parameters!$B$11),0,1),"")</f>
        <is>
          <t/>
        </is>
      </c>
      <c r="CJ944" s="0" t="inlineStr">
        <f aca="false">IF(A944&lt;&gt;"",IF(OR(BW944&lt;Parameters!$B$12,BW944&gt;Parameters!$B$11),0,1),"")</f>
        <is>
          <t/>
        </is>
      </c>
      <c r="CK944" s="26" t="inlineStr">
        <f aca="false">IF(A944&lt;&gt;"",SUM(CB944:CJ944)/9,"")</f>
        <is>
          <t/>
        </is>
      </c>
      <c r="CL944" s="0" t="inlineStr">
        <f aca="false">IF(A944&lt;&gt;"",CK944*9,"")</f>
        <is>
          <t/>
        </is>
      </c>
      <c r="CM944" s="8" t="inlineStr">
        <f aca="false">IF(A944&lt;&gt;"",TEXT(B944,CM$2)&amp;" "&amp;TEXT(A944,CM$2),"")</f>
        <is>
          <t/>
        </is>
      </c>
    </row>
    <row r="945" customFormat="false" ht="15" hidden="false" customHeight="false" outlineLevel="0" collapsed="false">
      <c r="A945" s="0" t="inlineStr">
        <f aca="false">IF(OR(B944&lt;Parameters!$K$12,A944&lt;Parameters!$K$12),IF(A944&lt;Parameters!$K$12,A944+1,0),"")</f>
        <is>
          <t/>
        </is>
      </c>
      <c r="B945" s="0" t="inlineStr">
        <f aca="false">IF(A945&lt;&gt;"",IF(A945=0,B944+1,B944),"")</f>
        <is>
          <t/>
        </is>
      </c>
      <c r="C945" s="24" t="inlineStr">
        <f aca="false">IF(A945&lt;&gt;"",-_phi*(A945+0.5),"")</f>
        <is>
          <t/>
        </is>
      </c>
      <c r="D945" s="8" t="inlineStr">
        <f aca="false">IF(A945&lt;&gt;"",DEGREES(C945),"")</f>
        <is>
          <t/>
        </is>
      </c>
      <c r="E945" s="24" t="inlineStr">
        <f aca="false">IF(A945&lt;&gt;"",_phi*(B945+0.5),"")</f>
        <is>
          <t/>
        </is>
      </c>
      <c r="F945" s="8" t="inlineStr">
        <f aca="false">IF(A945&lt;&gt;"",DEGREES(E945),"")</f>
        <is>
          <t/>
        </is>
      </c>
      <c r="G945" s="8" t="inlineStr">
        <f aca="false">IF(A945&lt;&gt;"",LOOKUP(A945,h!$A$3:$A$30,h!$D$3:$D$30),"")</f>
        <is>
          <t/>
        </is>
      </c>
      <c r="H945" s="8" t="inlineStr">
        <f aca="false">IF(A945&lt;&gt;"",LOOKUP(B945,h!$A$3:$A$30,h!$D$3:$D$30),"")</f>
        <is>
          <t/>
        </is>
      </c>
      <c r="I945" s="8" t="inlineStr">
        <f aca="false">IF(A945&lt;&gt;"",_zif,"")</f>
        <is>
          <t/>
        </is>
      </c>
      <c r="J945" s="8" t="inlineStr">
        <f aca="false">IF(A945&lt;&gt;"",$G945+'v1 Frame'!D$3*COS($C945)+'v1 Frame'!E$3*SIN($C945)*SIN($E945)+'v1 Frame'!F$3*SIN($C945)*COS($E945),"")</f>
        <is>
          <t/>
        </is>
      </c>
      <c r="K945" s="8" t="inlineStr">
        <f aca="false">IF(A945&lt;&gt;"",$H945+'v1 Frame'!E$3*COS($E945)-'v1 Frame'!F$3*SIN($E945),"")</f>
        <is>
          <t/>
        </is>
      </c>
      <c r="L945" s="8" t="inlineStr">
        <f aca="false">IF(A945&lt;&gt;"",$I945-'v1 Frame'!D$3*SIN($C945)+'v1 Frame'!E$3*COS($C945)*SIN($E945)+'v1 Frame'!F$3*COS($C945)*COS($E945),"")</f>
        <is>
          <t/>
        </is>
      </c>
      <c r="M945" s="8" t="inlineStr">
        <f aca="false">IF(A945&lt;&gt;"",$G945+'v1 Frame'!G$3*COS($C945)+'v1 Frame'!H$3*SIN($C945)*SIN($E945)+'v1 Frame'!I$3*SIN($C945)*COS($E945),"")</f>
        <is>
          <t/>
        </is>
      </c>
      <c r="N945" s="8" t="inlineStr">
        <f aca="false">IF(A945&lt;&gt;"",$H945+'v1 Frame'!H$3*COS($E945)-'v1 Frame'!I$3*SIN($E945),"")</f>
        <is>
          <t/>
        </is>
      </c>
      <c r="O945" s="8" t="inlineStr">
        <f aca="false">IF(A945&lt;&gt;"",$I945-'v1 Frame'!G$3*SIN($C945)+'v1 Frame'!H$3*COS($C945)*SIN($E945)+'v1 Frame'!I$3*COS($C945)*COS($E945),"")</f>
        <is>
          <t/>
        </is>
      </c>
      <c r="P945" s="8" t="inlineStr">
        <f aca="false">IF(A945&lt;&gt;"",$G945+'v1 Frame'!J$3*COS($C945)+'v1 Frame'!K$3*SIN($C945)*SIN($E945)+'v1 Frame'!L$3*SIN($C945)*COS($E945),"")</f>
        <is>
          <t/>
        </is>
      </c>
      <c r="Q945" s="8" t="inlineStr">
        <f aca="false">IF(A945&lt;&gt;"",$H945+'v1 Frame'!K$3*COS($E945)-'v1 Frame'!L$3*SIN($E945),"")</f>
        <is>
          <t/>
        </is>
      </c>
      <c r="R945" s="8" t="inlineStr">
        <f aca="false">IF(A945&lt;&gt;"",$I945-'v1 Frame'!J$3*SIN($C945)+'v1 Frame'!K$3*COS($C945)*SIN($E945)+'v1 Frame'!L$3*COS($C945)*COS($E945),"")</f>
        <is>
          <t/>
        </is>
      </c>
      <c r="S945" s="8" t="inlineStr">
        <f aca="false">IF(A945&lt;&gt;"",$G945+'v1 Frame'!M$3*COS($C945)+'v1 Frame'!N$3*SIN($C945)*SIN($E945)+'v1 Frame'!O$3*SIN($C945)*COS($E945),"")</f>
        <is>
          <t/>
        </is>
      </c>
      <c r="T945" s="8" t="inlineStr">
        <f aca="false">IF(A945&lt;&gt;"",$H945+'v1 Frame'!N$3*COS($E945)-'v1 Frame'!O$3*SIN($E945),"")</f>
        <is>
          <t/>
        </is>
      </c>
      <c r="U945" s="8" t="inlineStr">
        <f aca="false">IF(A945&lt;&gt;"",$I945-'v1 Frame'!M$3*SIN($C945)+'v1 Frame'!N$3*COS($C945)*SIN($E945)+'v1 Frame'!O$3*COS($C945)*COS($E945),"")</f>
        <is>
          <t/>
        </is>
      </c>
      <c r="V945" s="8" t="inlineStr">
        <f aca="false">IF(A945&lt;&gt;"",$G945+'v1 Frame'!P$3*COS($C945)+'v1 Frame'!Q$3*SIN($C945)*SIN($E945)+'v1 Frame'!R$3*SIN($C945)*COS($E945),"")</f>
        <is>
          <t/>
        </is>
      </c>
      <c r="W945" s="8" t="inlineStr">
        <f aca="false">IF(A945&lt;&gt;"",$H945+'v1 Frame'!Q$3*COS($E945)-'v1 Frame'!R$3*SIN($E945),"")</f>
        <is>
          <t/>
        </is>
      </c>
      <c r="X945" s="8" t="inlineStr">
        <f aca="false">IF(A945&lt;&gt;"",$I945-'v1 Frame'!P$3*SIN($C945)+'v1 Frame'!Q$3*COS($C945)*SIN($E945)+'v1 Frame'!R$3*COS($C945)*COS($E945),"")</f>
        <is>
          <t/>
        </is>
      </c>
      <c r="Y945" s="8" t="inlineStr">
        <f aca="false">IF(A945&lt;&gt;"",$G945+'v1 Frame'!S$3*COS($C945)+'v1 Frame'!T$3*SIN($C945)*SIN($E945)+'v1 Frame'!U$3*SIN($C945)*COS($E945),"")</f>
        <is>
          <t/>
        </is>
      </c>
      <c r="Z945" s="8" t="inlineStr">
        <f aca="false">IF(A945&lt;&gt;"",$H945+'v1 Frame'!T$3*COS($E945)-'v1 Frame'!U$3*SIN($E945),"")</f>
        <is>
          <t/>
        </is>
      </c>
      <c r="AA945" s="8" t="inlineStr">
        <f aca="false">IF(A945&lt;&gt;"",$I945-'v1 Frame'!S$3*SIN($C945)+'v1 Frame'!T$3*COS($C945)*SIN($E945)+'v1 Frame'!U$3*COS($C945)*COS($E945),"")</f>
        <is>
          <t/>
        </is>
      </c>
      <c r="AB945" s="8" t="inlineStr">
        <f aca="false">IF(A945&lt;&gt;"",$G945+'v1 Frame'!V$3*COS($C945)+'v1 Frame'!W$3*SIN($C945)*SIN($E945)+'v1 Frame'!X$3*SIN($C945)*COS($E945),"")</f>
        <is>
          <t/>
        </is>
      </c>
      <c r="AC945" s="8" t="inlineStr">
        <f aca="false">IF(A945&lt;&gt;"",$H945+'v1 Frame'!W$3*COS($E945)-'v1 Frame'!X$3*SIN($E945),"")</f>
        <is>
          <t/>
        </is>
      </c>
      <c r="AD945" s="8" t="inlineStr">
        <f aca="false">IF(A945&lt;&gt;"",$I945-'v1 Frame'!V$3*SIN($C945)+'v1 Frame'!W$3*COS($C945)*SIN($E945)+'v1 Frame'!X$3*COS($C945)*COS($E945),"")</f>
        <is>
          <t/>
        </is>
      </c>
      <c r="AE945" s="25" t="inlineStr">
        <f aca="false">IF(A945&lt;&gt;"",$G945+'v1 Frame'!Y$3*COS($C945)+'v1 Frame'!Z$3*SIN($C945)*SIN($E945)+'v1 Frame'!AA$3*SIN($C945)*COS($E945),"")</f>
        <is>
          <t/>
        </is>
      </c>
      <c r="AF945" s="25" t="inlineStr">
        <f aca="false">IF(A945&lt;&gt;"",$H945+'v1 Frame'!Z$3*COS($E945)-'v1 Frame'!AA$3*SIN($E945),"")</f>
        <is>
          <t/>
        </is>
      </c>
      <c r="AG945" s="25" t="inlineStr">
        <f aca="false">IF(A945&lt;&gt;"",$I945-'v1 Frame'!Y$3*SIN($C945)+'v1 Frame'!Z$3*COS($C945)*SIN($E945)+'v1 Frame'!AA$3*COS($C945)*COS($E945),"")</f>
        <is>
          <t/>
        </is>
      </c>
      <c r="AH945" s="8" t="inlineStr">
        <f aca="false">IF(A945&lt;&gt;"",SQRT(SUMSQ(G945:I945)),"")</f>
        <is>
          <t/>
        </is>
      </c>
      <c r="AI945" s="8" t="inlineStr">
        <f aca="false">IF(A945&lt;&gt;"",IF(AH945&lt;&gt;0,ACOS(I945/AH945),0),"")</f>
        <is>
          <t/>
        </is>
      </c>
      <c r="AJ945" s="8" t="inlineStr">
        <f aca="false">IF(A945&lt;&gt;"",DEGREES(AI945),"")</f>
        <is>
          <t/>
        </is>
      </c>
      <c r="AK945" s="8" t="inlineStr">
        <f aca="false">IF(A945&lt;&gt;"",IF(OR(G945&lt;&gt;0,H945&lt;&gt;0),ATAN2(G945,H945),0),"")</f>
        <is>
          <t/>
        </is>
      </c>
      <c r="AL945" s="8" t="inlineStr">
        <f aca="false">IF(A945&lt;&gt;"",DEGREES(AK945),"")</f>
        <is>
          <t/>
        </is>
      </c>
      <c r="AM945" s="8" t="inlineStr">
        <f aca="false">IF(A945&lt;&gt;"",SQRT(SUMSQ(J945:L945)),"")</f>
        <is>
          <t/>
        </is>
      </c>
      <c r="AN945" s="8" t="inlineStr">
        <f aca="false">IF(A945&lt;&gt;"",IF(AM945&lt;&gt;0,ACOS(L945/AM945),0),"")</f>
        <is>
          <t/>
        </is>
      </c>
      <c r="AO945" s="8" t="inlineStr">
        <f aca="false">IF(A945&lt;&gt;"",DEGREES(AN945),"")</f>
        <is>
          <t/>
        </is>
      </c>
      <c r="AP945" s="8" t="inlineStr">
        <f aca="false">IF(A945&lt;&gt;"",IF(OR(J945&lt;&gt;0,K945&lt;&gt;0),ATAN2(J945,K945),0),"")</f>
        <is>
          <t/>
        </is>
      </c>
      <c r="AQ945" s="8" t="inlineStr">
        <f aca="false">IF(A945&lt;&gt;"",DEGREES(AP945),"")</f>
        <is>
          <t/>
        </is>
      </c>
      <c r="AR945" s="8" t="inlineStr">
        <f aca="false">IF(A945&lt;&gt;"",SQRT(SUMSQ(M945:O945)),"")</f>
        <is>
          <t/>
        </is>
      </c>
      <c r="AS945" s="8" t="inlineStr">
        <f aca="false">IF(A945&lt;&gt;"",IF(AR945&lt;&gt;0,ACOS(O945/AR945),0),"")</f>
        <is>
          <t/>
        </is>
      </c>
      <c r="AT945" s="8" t="inlineStr">
        <f aca="false">IF(A945&lt;&gt;"",DEGREES(AS945),"")</f>
        <is>
          <t/>
        </is>
      </c>
      <c r="AU945" s="8" t="inlineStr">
        <f aca="false">IF(A945&lt;&gt;"",IF(OR(M945&lt;&gt;0,N945&lt;&gt;0),ATAN2(M945,N945),0),"")</f>
        <is>
          <t/>
        </is>
      </c>
      <c r="AV945" s="8" t="inlineStr">
        <f aca="false">IF(A945&lt;&gt;"",DEGREES(AU945),"")</f>
        <is>
          <t/>
        </is>
      </c>
      <c r="AW945" s="8" t="inlineStr">
        <f aca="false">IF(A945&lt;&gt;"",SQRT(SUMSQ(P945:R945)),"")</f>
        <is>
          <t/>
        </is>
      </c>
      <c r="AX945" s="8" t="inlineStr">
        <f aca="false">IF(A945&lt;&gt;"",IF(AW945&lt;&gt;0,ACOS(R945/AW945),0),"")</f>
        <is>
          <t/>
        </is>
      </c>
      <c r="AY945" s="8" t="inlineStr">
        <f aca="false">IF(A945&lt;&gt;"",DEGREES(AX945),"")</f>
        <is>
          <t/>
        </is>
      </c>
      <c r="AZ945" s="8" t="inlineStr">
        <f aca="false">IF(A945&lt;&gt;"",IF(OR(P945&lt;&gt;0,Q945&lt;&gt;0),ATAN2(P945,Q945),0),"")</f>
        <is>
          <t/>
        </is>
      </c>
      <c r="BA945" s="8" t="inlineStr">
        <f aca="false">IF(A945&lt;&gt;"",DEGREES(AZ945),"")</f>
        <is>
          <t/>
        </is>
      </c>
      <c r="BB945" s="8" t="inlineStr">
        <f aca="false">IF(A945&lt;&gt;"",SQRT(SUMSQ(S945:U945)),"")</f>
        <is>
          <t/>
        </is>
      </c>
      <c r="BC945" s="8" t="inlineStr">
        <f aca="false">IF(A945&lt;&gt;"",IF(BB945&lt;&gt;0,ACOS(U945/BB945),0),"")</f>
        <is>
          <t/>
        </is>
      </c>
      <c r="BD945" s="8" t="inlineStr">
        <f aca="false">IF(A945&lt;&gt;"",DEGREES(BC945),"")</f>
        <is>
          <t/>
        </is>
      </c>
      <c r="BE945" s="8" t="inlineStr">
        <f aca="false">IF(A945&lt;&gt;"",IF(OR(S945&lt;&gt;0,T945&lt;&gt;0),ATAN2(S945,T945),0),"")</f>
        <is>
          <t/>
        </is>
      </c>
      <c r="BF945" s="8" t="inlineStr">
        <f aca="false">IF(A945&lt;&gt;"",DEGREES(BE945),"")</f>
        <is>
          <t/>
        </is>
      </c>
      <c r="BG945" s="8" t="inlineStr">
        <f aca="false">IF(A945&lt;&gt;"",SQRT(SUMSQ(V945:X945)),"")</f>
        <is>
          <t/>
        </is>
      </c>
      <c r="BH945" s="8" t="inlineStr">
        <f aca="false">IF(A945&lt;&gt;"",IF(BG945&lt;&gt;0,ACOS(X945/BG945),0),"")</f>
        <is>
          <t/>
        </is>
      </c>
      <c r="BI945" s="8" t="inlineStr">
        <f aca="false">IF(A945&lt;&gt;"",DEGREES(BH945),"")</f>
        <is>
          <t/>
        </is>
      </c>
      <c r="BJ945" s="8" t="inlineStr">
        <f aca="false">IF(A945&lt;&gt;"",IF(OR(V945&lt;&gt;0,W945&lt;&gt;0),ATAN2(V945,W945),0),"")</f>
        <is>
          <t/>
        </is>
      </c>
      <c r="BK945" s="8" t="inlineStr">
        <f aca="false">IF(A945&lt;&gt;"",DEGREES(BJ945),"")</f>
        <is>
          <t/>
        </is>
      </c>
      <c r="BL945" s="8" t="inlineStr">
        <f aca="false">IF(A945&lt;&gt;"",SQRT(SUMSQ(Y945:AA945)),"")</f>
        <is>
          <t/>
        </is>
      </c>
      <c r="BM945" s="8" t="inlineStr">
        <f aca="false">IF(A945&lt;&gt;"",IF(BL945&lt;&gt;0,ACOS(AA945/BL945),0),"")</f>
        <is>
          <t/>
        </is>
      </c>
      <c r="BN945" s="8" t="inlineStr">
        <f aca="false">IF(A945&lt;&gt;"",DEGREES(BM945),"")</f>
        <is>
          <t/>
        </is>
      </c>
      <c r="BO945" s="8" t="inlineStr">
        <f aca="false">IF(A945&lt;&gt;"",IF(OR(Y945&lt;&gt;0,Z945&lt;&gt;0),ATAN2(Y945,Z945),0),"")</f>
        <is>
          <t/>
        </is>
      </c>
      <c r="BP945" s="8" t="inlineStr">
        <f aca="false">IF(A945&lt;&gt;"",DEGREES(BO945),"")</f>
        <is>
          <t/>
        </is>
      </c>
      <c r="BQ945" s="8" t="inlineStr">
        <f aca="false">IF(A945&lt;&gt;"",SQRT(SUMSQ(AB945:AD945)),"")</f>
        <is>
          <t/>
        </is>
      </c>
      <c r="BR945" s="8" t="inlineStr">
        <f aca="false">IF(A945&lt;&gt;"",IF(BQ945&lt;&gt;0,ACOS(AD945/BQ945),0),"")</f>
        <is>
          <t/>
        </is>
      </c>
      <c r="BS945" s="8" t="inlineStr">
        <f aca="false">IF(A945&lt;&gt;"",DEGREES(BR945),"")</f>
        <is>
          <t/>
        </is>
      </c>
      <c r="BT945" s="8" t="inlineStr">
        <f aca="false">IF(A945&lt;&gt;"",IF(OR(AB945&lt;&gt;0,AC945&lt;&gt;0),ATAN2(AB945,AC945),0),"")</f>
        <is>
          <t/>
        </is>
      </c>
      <c r="BU945" s="8" t="inlineStr">
        <f aca="false">IF(A945&lt;&gt;"",DEGREES(BT945),"")</f>
        <is>
          <t/>
        </is>
      </c>
      <c r="BV945" s="8" t="inlineStr">
        <f aca="false">IF(A945&lt;&gt;"",SQRT(SUMSQ(AE945:AG945)),"")</f>
        <is>
          <t/>
        </is>
      </c>
      <c r="BW945" s="8" t="inlineStr">
        <f aca="false">IF(A945&lt;&gt;"",IF(BV945&lt;&gt;0,ACOS(AG945/BV945),0),"")</f>
        <is>
          <t/>
        </is>
      </c>
      <c r="BX945" s="8" t="inlineStr">
        <f aca="false">IF(A945&lt;&gt;"",DEGREES(BW945),"")</f>
        <is>
          <t/>
        </is>
      </c>
      <c r="BY945" s="8" t="inlineStr">
        <f aca="false">IF(A945&lt;&gt;"",IF(OR(AF945&lt;&gt;0,AG945&lt;&gt;0),ATAN2(AF945,AG945),0),"")</f>
        <is>
          <t/>
        </is>
      </c>
      <c r="BZ945" s="8" t="inlineStr">
        <f aca="false">IF(A945&lt;&gt;"",DEGREES(BY945),"")</f>
        <is>
          <t/>
        </is>
      </c>
      <c r="CA945" s="0" t="inlineStr">
        <f aca="false">IF(A945&lt;&gt;"",IF(AND(AI945&lt;Parameters!$B$11,AI945&gt;Parameters!$B$12,AN945&lt;Parameters!$B$11,AN945&gt;Parameters!$B$12,AS945&lt;Parameters!$B$11,AS945&gt;Parameters!$B$12,AX945&lt;Parameters!$B$11,AX945&gt;Parameters!$B$12,BC945&lt;Parameters!$B$11,BC945&gt;Parameters!$B$12,BM945&lt;Parameters!$B$11,BM945&gt;Parameters!$B$12,BR945&lt;Parameters!$B$11,BR945&gt;Parameters!$B$12,BW945&lt;Parameters!$B$11,BW945&gt;Parameters!$B$12),1,0),"")</f>
        <is>
          <t/>
        </is>
      </c>
      <c r="CB945" s="0" t="inlineStr">
        <f aca="false">IF(A945&lt;&gt;"",IF(OR(AI945&lt;Parameters!$B$12,AI945&gt;Parameters!$B$11),0,1),"")</f>
        <is>
          <t/>
        </is>
      </c>
      <c r="CC945" s="0" t="inlineStr">
        <f aca="false">IF(A945&lt;&gt;"",IF(OR(AN945&lt;Parameters!$B$12,AN945&gt;Parameters!$B$11),0,1),"")</f>
        <is>
          <t/>
        </is>
      </c>
      <c r="CD945" s="0" t="inlineStr">
        <f aca="false">IF(A945&lt;&gt;"",IF(OR(AS945&lt;Parameters!$B$12,AS945&gt;Parameters!$B$11),0,1),"")</f>
        <is>
          <t/>
        </is>
      </c>
      <c r="CE945" s="0" t="inlineStr">
        <f aca="false">IF(A945&lt;&gt;"",IF(OR(AX945&lt;Parameters!$B$12,AX945&gt;Parameters!$B$11),0,1),"")</f>
        <is>
          <t/>
        </is>
      </c>
      <c r="CF945" s="0" t="inlineStr">
        <f aca="false">IF(A945&lt;&gt;"",IF(OR(BC945&lt;Parameters!$B$12,BC945&gt;Parameters!$B$11),0,1),"")</f>
        <is>
          <t/>
        </is>
      </c>
      <c r="CG945" s="0" t="inlineStr">
        <f aca="false">IF(A945&lt;&gt;"",IF(OR(BH945&lt;Parameters!$B$12,BH945&gt;Parameters!$B$11),0,1),"")</f>
        <is>
          <t/>
        </is>
      </c>
      <c r="CH945" s="0" t="inlineStr">
        <f aca="false">IF(A945&lt;&gt;"",IF(OR(BM945&lt;Parameters!$B$12,BM945&gt;Parameters!$B$11),0,1),"")</f>
        <is>
          <t/>
        </is>
      </c>
      <c r="CI945" s="0" t="inlineStr">
        <f aca="false">IF(A945&lt;&gt;"",IF(OR(BR945&lt;Parameters!$B$12,BR945&gt;Parameters!$B$11),0,1),"")</f>
        <is>
          <t/>
        </is>
      </c>
      <c r="CJ945" s="0" t="inlineStr">
        <f aca="false">IF(A945&lt;&gt;"",IF(OR(BW945&lt;Parameters!$B$12,BW945&gt;Parameters!$B$11),0,1),"")</f>
        <is>
          <t/>
        </is>
      </c>
      <c r="CK945" s="26" t="inlineStr">
        <f aca="false">IF(A945&lt;&gt;"",SUM(CB945:CJ945)/9,"")</f>
        <is>
          <t/>
        </is>
      </c>
      <c r="CL945" s="0" t="inlineStr">
        <f aca="false">IF(A945&lt;&gt;"",CK945*9,"")</f>
        <is>
          <t/>
        </is>
      </c>
      <c r="CM945" s="8" t="inlineStr">
        <f aca="false">IF(A945&lt;&gt;"",TEXT(B945,CM$2)&amp;" "&amp;TEXT(A945,CM$2),"")</f>
        <is>
          <t/>
        </is>
      </c>
    </row>
    <row r="946" customFormat="false" ht="15" hidden="false" customHeight="false" outlineLevel="0" collapsed="false">
      <c r="A946" s="0" t="inlineStr">
        <f aca="false">IF(OR(B945&lt;Parameters!$K$12,A945&lt;Parameters!$K$12),IF(A945&lt;Parameters!$K$12,A945+1,0),"")</f>
        <is>
          <t/>
        </is>
      </c>
      <c r="B946" s="0" t="inlineStr">
        <f aca="false">IF(A946&lt;&gt;"",IF(A946=0,B945+1,B945),"")</f>
        <is>
          <t/>
        </is>
      </c>
      <c r="C946" s="24" t="inlineStr">
        <f aca="false">IF(A946&lt;&gt;"",-_phi*(A946+0.5),"")</f>
        <is>
          <t/>
        </is>
      </c>
      <c r="D946" s="8" t="inlineStr">
        <f aca="false">IF(A946&lt;&gt;"",DEGREES(C946),"")</f>
        <is>
          <t/>
        </is>
      </c>
      <c r="E946" s="24" t="inlineStr">
        <f aca="false">IF(A946&lt;&gt;"",_phi*(B946+0.5),"")</f>
        <is>
          <t/>
        </is>
      </c>
      <c r="F946" s="8" t="inlineStr">
        <f aca="false">IF(A946&lt;&gt;"",DEGREES(E946),"")</f>
        <is>
          <t/>
        </is>
      </c>
      <c r="G946" s="8" t="inlineStr">
        <f aca="false">IF(A946&lt;&gt;"",LOOKUP(A946,h!$A$3:$A$30,h!$D$3:$D$30),"")</f>
        <is>
          <t/>
        </is>
      </c>
      <c r="H946" s="8" t="inlineStr">
        <f aca="false">IF(A946&lt;&gt;"",LOOKUP(B946,h!$A$3:$A$30,h!$D$3:$D$30),"")</f>
        <is>
          <t/>
        </is>
      </c>
      <c r="I946" s="8" t="inlineStr">
        <f aca="false">IF(A946&lt;&gt;"",_zif,"")</f>
        <is>
          <t/>
        </is>
      </c>
      <c r="J946" s="8" t="inlineStr">
        <f aca="false">IF(A946&lt;&gt;"",$G946+'v1 Frame'!D$3*COS($C946)+'v1 Frame'!E$3*SIN($C946)*SIN($E946)+'v1 Frame'!F$3*SIN($C946)*COS($E946),"")</f>
        <is>
          <t/>
        </is>
      </c>
      <c r="K946" s="8" t="inlineStr">
        <f aca="false">IF(A946&lt;&gt;"",$H946+'v1 Frame'!E$3*COS($E946)-'v1 Frame'!F$3*SIN($E946),"")</f>
        <is>
          <t/>
        </is>
      </c>
      <c r="L946" s="8" t="inlineStr">
        <f aca="false">IF(A946&lt;&gt;"",$I946-'v1 Frame'!D$3*SIN($C946)+'v1 Frame'!E$3*COS($C946)*SIN($E946)+'v1 Frame'!F$3*COS($C946)*COS($E946),"")</f>
        <is>
          <t/>
        </is>
      </c>
      <c r="M946" s="8" t="inlineStr">
        <f aca="false">IF(A946&lt;&gt;"",$G946+'v1 Frame'!G$3*COS($C946)+'v1 Frame'!H$3*SIN($C946)*SIN($E946)+'v1 Frame'!I$3*SIN($C946)*COS($E946),"")</f>
        <is>
          <t/>
        </is>
      </c>
      <c r="N946" s="8" t="inlineStr">
        <f aca="false">IF(A946&lt;&gt;"",$H946+'v1 Frame'!H$3*COS($E946)-'v1 Frame'!I$3*SIN($E946),"")</f>
        <is>
          <t/>
        </is>
      </c>
      <c r="O946" s="8" t="inlineStr">
        <f aca="false">IF(A946&lt;&gt;"",$I946-'v1 Frame'!G$3*SIN($C946)+'v1 Frame'!H$3*COS($C946)*SIN($E946)+'v1 Frame'!I$3*COS($C946)*COS($E946),"")</f>
        <is>
          <t/>
        </is>
      </c>
      <c r="P946" s="8" t="inlineStr">
        <f aca="false">IF(A946&lt;&gt;"",$G946+'v1 Frame'!J$3*COS($C946)+'v1 Frame'!K$3*SIN($C946)*SIN($E946)+'v1 Frame'!L$3*SIN($C946)*COS($E946),"")</f>
        <is>
          <t/>
        </is>
      </c>
      <c r="Q946" s="8" t="inlineStr">
        <f aca="false">IF(A946&lt;&gt;"",$H946+'v1 Frame'!K$3*COS($E946)-'v1 Frame'!L$3*SIN($E946),"")</f>
        <is>
          <t/>
        </is>
      </c>
      <c r="R946" s="8" t="inlineStr">
        <f aca="false">IF(A946&lt;&gt;"",$I946-'v1 Frame'!J$3*SIN($C946)+'v1 Frame'!K$3*COS($C946)*SIN($E946)+'v1 Frame'!L$3*COS($C946)*COS($E946),"")</f>
        <is>
          <t/>
        </is>
      </c>
      <c r="S946" s="8" t="inlineStr">
        <f aca="false">IF(A946&lt;&gt;"",$G946+'v1 Frame'!M$3*COS($C946)+'v1 Frame'!N$3*SIN($C946)*SIN($E946)+'v1 Frame'!O$3*SIN($C946)*COS($E946),"")</f>
        <is>
          <t/>
        </is>
      </c>
      <c r="T946" s="8" t="inlineStr">
        <f aca="false">IF(A946&lt;&gt;"",$H946+'v1 Frame'!N$3*COS($E946)-'v1 Frame'!O$3*SIN($E946),"")</f>
        <is>
          <t/>
        </is>
      </c>
      <c r="U946" s="8" t="inlineStr">
        <f aca="false">IF(A946&lt;&gt;"",$I946-'v1 Frame'!M$3*SIN($C946)+'v1 Frame'!N$3*COS($C946)*SIN($E946)+'v1 Frame'!O$3*COS($C946)*COS($E946),"")</f>
        <is>
          <t/>
        </is>
      </c>
      <c r="V946" s="8" t="inlineStr">
        <f aca="false">IF(A946&lt;&gt;"",$G946+'v1 Frame'!P$3*COS($C946)+'v1 Frame'!Q$3*SIN($C946)*SIN($E946)+'v1 Frame'!R$3*SIN($C946)*COS($E946),"")</f>
        <is>
          <t/>
        </is>
      </c>
      <c r="W946" s="8" t="inlineStr">
        <f aca="false">IF(A946&lt;&gt;"",$H946+'v1 Frame'!Q$3*COS($E946)-'v1 Frame'!R$3*SIN($E946),"")</f>
        <is>
          <t/>
        </is>
      </c>
      <c r="X946" s="8" t="inlineStr">
        <f aca="false">IF(A946&lt;&gt;"",$I946-'v1 Frame'!P$3*SIN($C946)+'v1 Frame'!Q$3*COS($C946)*SIN($E946)+'v1 Frame'!R$3*COS($C946)*COS($E946),"")</f>
        <is>
          <t/>
        </is>
      </c>
      <c r="Y946" s="8" t="inlineStr">
        <f aca="false">IF(A946&lt;&gt;"",$G946+'v1 Frame'!S$3*COS($C946)+'v1 Frame'!T$3*SIN($C946)*SIN($E946)+'v1 Frame'!U$3*SIN($C946)*COS($E946),"")</f>
        <is>
          <t/>
        </is>
      </c>
      <c r="Z946" s="8" t="inlineStr">
        <f aca="false">IF(A946&lt;&gt;"",$H946+'v1 Frame'!T$3*COS($E946)-'v1 Frame'!U$3*SIN($E946),"")</f>
        <is>
          <t/>
        </is>
      </c>
      <c r="AA946" s="8" t="inlineStr">
        <f aca="false">IF(A946&lt;&gt;"",$I946-'v1 Frame'!S$3*SIN($C946)+'v1 Frame'!T$3*COS($C946)*SIN($E946)+'v1 Frame'!U$3*COS($C946)*COS($E946),"")</f>
        <is>
          <t/>
        </is>
      </c>
      <c r="AB946" s="8" t="inlineStr">
        <f aca="false">IF(A946&lt;&gt;"",$G946+'v1 Frame'!V$3*COS($C946)+'v1 Frame'!W$3*SIN($C946)*SIN($E946)+'v1 Frame'!X$3*SIN($C946)*COS($E946),"")</f>
        <is>
          <t/>
        </is>
      </c>
      <c r="AC946" s="8" t="inlineStr">
        <f aca="false">IF(A946&lt;&gt;"",$H946+'v1 Frame'!W$3*COS($E946)-'v1 Frame'!X$3*SIN($E946),"")</f>
        <is>
          <t/>
        </is>
      </c>
      <c r="AD946" s="8" t="inlineStr">
        <f aca="false">IF(A946&lt;&gt;"",$I946-'v1 Frame'!V$3*SIN($C946)+'v1 Frame'!W$3*COS($C946)*SIN($E946)+'v1 Frame'!X$3*COS($C946)*COS($E946),"")</f>
        <is>
          <t/>
        </is>
      </c>
      <c r="AE946" s="25" t="inlineStr">
        <f aca="false">IF(A946&lt;&gt;"",$G946+'v1 Frame'!Y$3*COS($C946)+'v1 Frame'!Z$3*SIN($C946)*SIN($E946)+'v1 Frame'!AA$3*SIN($C946)*COS($E946),"")</f>
        <is>
          <t/>
        </is>
      </c>
      <c r="AF946" s="25" t="inlineStr">
        <f aca="false">IF(A946&lt;&gt;"",$H946+'v1 Frame'!Z$3*COS($E946)-'v1 Frame'!AA$3*SIN($E946),"")</f>
        <is>
          <t/>
        </is>
      </c>
      <c r="AG946" s="25" t="inlineStr">
        <f aca="false">IF(A946&lt;&gt;"",$I946-'v1 Frame'!Y$3*SIN($C946)+'v1 Frame'!Z$3*COS($C946)*SIN($E946)+'v1 Frame'!AA$3*COS($C946)*COS($E946),"")</f>
        <is>
          <t/>
        </is>
      </c>
      <c r="AH946" s="8" t="inlineStr">
        <f aca="false">IF(A946&lt;&gt;"",SQRT(SUMSQ(G946:I946)),"")</f>
        <is>
          <t/>
        </is>
      </c>
      <c r="AI946" s="8" t="inlineStr">
        <f aca="false">IF(A946&lt;&gt;"",IF(AH946&lt;&gt;0,ACOS(I946/AH946),0),"")</f>
        <is>
          <t/>
        </is>
      </c>
      <c r="AJ946" s="8" t="inlineStr">
        <f aca="false">IF(A946&lt;&gt;"",DEGREES(AI946),"")</f>
        <is>
          <t/>
        </is>
      </c>
      <c r="AK946" s="8" t="inlineStr">
        <f aca="false">IF(A946&lt;&gt;"",IF(OR(G946&lt;&gt;0,H946&lt;&gt;0),ATAN2(G946,H946),0),"")</f>
        <is>
          <t/>
        </is>
      </c>
      <c r="AL946" s="8" t="inlineStr">
        <f aca="false">IF(A946&lt;&gt;"",DEGREES(AK946),"")</f>
        <is>
          <t/>
        </is>
      </c>
      <c r="AM946" s="8" t="inlineStr">
        <f aca="false">IF(A946&lt;&gt;"",SQRT(SUMSQ(J946:L946)),"")</f>
        <is>
          <t/>
        </is>
      </c>
      <c r="AN946" s="8" t="inlineStr">
        <f aca="false">IF(A946&lt;&gt;"",IF(AM946&lt;&gt;0,ACOS(L946/AM946),0),"")</f>
        <is>
          <t/>
        </is>
      </c>
      <c r="AO946" s="8" t="inlineStr">
        <f aca="false">IF(A946&lt;&gt;"",DEGREES(AN946),"")</f>
        <is>
          <t/>
        </is>
      </c>
      <c r="AP946" s="8" t="inlineStr">
        <f aca="false">IF(A946&lt;&gt;"",IF(OR(J946&lt;&gt;0,K946&lt;&gt;0),ATAN2(J946,K946),0),"")</f>
        <is>
          <t/>
        </is>
      </c>
      <c r="AQ946" s="8" t="inlineStr">
        <f aca="false">IF(A946&lt;&gt;"",DEGREES(AP946),"")</f>
        <is>
          <t/>
        </is>
      </c>
      <c r="AR946" s="8" t="inlineStr">
        <f aca="false">IF(A946&lt;&gt;"",SQRT(SUMSQ(M946:O946)),"")</f>
        <is>
          <t/>
        </is>
      </c>
      <c r="AS946" s="8" t="inlineStr">
        <f aca="false">IF(A946&lt;&gt;"",IF(AR946&lt;&gt;0,ACOS(O946/AR946),0),"")</f>
        <is>
          <t/>
        </is>
      </c>
      <c r="AT946" s="8" t="inlineStr">
        <f aca="false">IF(A946&lt;&gt;"",DEGREES(AS946),"")</f>
        <is>
          <t/>
        </is>
      </c>
      <c r="AU946" s="8" t="inlineStr">
        <f aca="false">IF(A946&lt;&gt;"",IF(OR(M946&lt;&gt;0,N946&lt;&gt;0),ATAN2(M946,N946),0),"")</f>
        <is>
          <t/>
        </is>
      </c>
      <c r="AV946" s="8" t="inlineStr">
        <f aca="false">IF(A946&lt;&gt;"",DEGREES(AU946),"")</f>
        <is>
          <t/>
        </is>
      </c>
      <c r="AW946" s="8" t="inlineStr">
        <f aca="false">IF(A946&lt;&gt;"",SQRT(SUMSQ(P946:R946)),"")</f>
        <is>
          <t/>
        </is>
      </c>
      <c r="AX946" s="8" t="inlineStr">
        <f aca="false">IF(A946&lt;&gt;"",IF(AW946&lt;&gt;0,ACOS(R946/AW946),0),"")</f>
        <is>
          <t/>
        </is>
      </c>
      <c r="AY946" s="8" t="inlineStr">
        <f aca="false">IF(A946&lt;&gt;"",DEGREES(AX946),"")</f>
        <is>
          <t/>
        </is>
      </c>
      <c r="AZ946" s="8" t="inlineStr">
        <f aca="false">IF(A946&lt;&gt;"",IF(OR(P946&lt;&gt;0,Q946&lt;&gt;0),ATAN2(P946,Q946),0),"")</f>
        <is>
          <t/>
        </is>
      </c>
      <c r="BA946" s="8" t="inlineStr">
        <f aca="false">IF(A946&lt;&gt;"",DEGREES(AZ946),"")</f>
        <is>
          <t/>
        </is>
      </c>
      <c r="BB946" s="8" t="inlineStr">
        <f aca="false">IF(A946&lt;&gt;"",SQRT(SUMSQ(S946:U946)),"")</f>
        <is>
          <t/>
        </is>
      </c>
      <c r="BC946" s="8" t="inlineStr">
        <f aca="false">IF(A946&lt;&gt;"",IF(BB946&lt;&gt;0,ACOS(U946/BB946),0),"")</f>
        <is>
          <t/>
        </is>
      </c>
      <c r="BD946" s="8" t="inlineStr">
        <f aca="false">IF(A946&lt;&gt;"",DEGREES(BC946),"")</f>
        <is>
          <t/>
        </is>
      </c>
      <c r="BE946" s="8" t="inlineStr">
        <f aca="false">IF(A946&lt;&gt;"",IF(OR(S946&lt;&gt;0,T946&lt;&gt;0),ATAN2(S946,T946),0),"")</f>
        <is>
          <t/>
        </is>
      </c>
      <c r="BF946" s="8" t="inlineStr">
        <f aca="false">IF(A946&lt;&gt;"",DEGREES(BE946),"")</f>
        <is>
          <t/>
        </is>
      </c>
      <c r="BG946" s="8" t="inlineStr">
        <f aca="false">IF(A946&lt;&gt;"",SQRT(SUMSQ(V946:X946)),"")</f>
        <is>
          <t/>
        </is>
      </c>
      <c r="BH946" s="8" t="inlineStr">
        <f aca="false">IF(A946&lt;&gt;"",IF(BG946&lt;&gt;0,ACOS(X946/BG946),0),"")</f>
        <is>
          <t/>
        </is>
      </c>
      <c r="BI946" s="8" t="inlineStr">
        <f aca="false">IF(A946&lt;&gt;"",DEGREES(BH946),"")</f>
        <is>
          <t/>
        </is>
      </c>
      <c r="BJ946" s="8" t="inlineStr">
        <f aca="false">IF(A946&lt;&gt;"",IF(OR(V946&lt;&gt;0,W946&lt;&gt;0),ATAN2(V946,W946),0),"")</f>
        <is>
          <t/>
        </is>
      </c>
      <c r="BK946" s="8" t="inlineStr">
        <f aca="false">IF(A946&lt;&gt;"",DEGREES(BJ946),"")</f>
        <is>
          <t/>
        </is>
      </c>
      <c r="BL946" s="8" t="inlineStr">
        <f aca="false">IF(A946&lt;&gt;"",SQRT(SUMSQ(Y946:AA946)),"")</f>
        <is>
          <t/>
        </is>
      </c>
      <c r="BM946" s="8" t="inlineStr">
        <f aca="false">IF(A946&lt;&gt;"",IF(BL946&lt;&gt;0,ACOS(AA946/BL946),0),"")</f>
        <is>
          <t/>
        </is>
      </c>
      <c r="BN946" s="8" t="inlineStr">
        <f aca="false">IF(A946&lt;&gt;"",DEGREES(BM946),"")</f>
        <is>
          <t/>
        </is>
      </c>
      <c r="BO946" s="8" t="inlineStr">
        <f aca="false">IF(A946&lt;&gt;"",IF(OR(Y946&lt;&gt;0,Z946&lt;&gt;0),ATAN2(Y946,Z946),0),"")</f>
        <is>
          <t/>
        </is>
      </c>
      <c r="BP946" s="8" t="inlineStr">
        <f aca="false">IF(A946&lt;&gt;"",DEGREES(BO946),"")</f>
        <is>
          <t/>
        </is>
      </c>
      <c r="BQ946" s="8" t="inlineStr">
        <f aca="false">IF(A946&lt;&gt;"",SQRT(SUMSQ(AB946:AD946)),"")</f>
        <is>
          <t/>
        </is>
      </c>
      <c r="BR946" s="8" t="inlineStr">
        <f aca="false">IF(A946&lt;&gt;"",IF(BQ946&lt;&gt;0,ACOS(AD946/BQ946),0),"")</f>
        <is>
          <t/>
        </is>
      </c>
      <c r="BS946" s="8" t="inlineStr">
        <f aca="false">IF(A946&lt;&gt;"",DEGREES(BR946),"")</f>
        <is>
          <t/>
        </is>
      </c>
      <c r="BT946" s="8" t="inlineStr">
        <f aca="false">IF(A946&lt;&gt;"",IF(OR(AB946&lt;&gt;0,AC946&lt;&gt;0),ATAN2(AB946,AC946),0),"")</f>
        <is>
          <t/>
        </is>
      </c>
      <c r="BU946" s="8" t="inlineStr">
        <f aca="false">IF(A946&lt;&gt;"",DEGREES(BT946),"")</f>
        <is>
          <t/>
        </is>
      </c>
      <c r="BV946" s="8" t="inlineStr">
        <f aca="false">IF(A946&lt;&gt;"",SQRT(SUMSQ(AE946:AG946)),"")</f>
        <is>
          <t/>
        </is>
      </c>
      <c r="BW946" s="8" t="inlineStr">
        <f aca="false">IF(A946&lt;&gt;"",IF(BV946&lt;&gt;0,ACOS(AG946/BV946),0),"")</f>
        <is>
          <t/>
        </is>
      </c>
      <c r="BX946" s="8" t="inlineStr">
        <f aca="false">IF(A946&lt;&gt;"",DEGREES(BW946),"")</f>
        <is>
          <t/>
        </is>
      </c>
      <c r="BY946" s="8" t="inlineStr">
        <f aca="false">IF(A946&lt;&gt;"",IF(OR(AF946&lt;&gt;0,AG946&lt;&gt;0),ATAN2(AF946,AG946),0),"")</f>
        <is>
          <t/>
        </is>
      </c>
      <c r="BZ946" s="8" t="inlineStr">
        <f aca="false">IF(A946&lt;&gt;"",DEGREES(BY946),"")</f>
        <is>
          <t/>
        </is>
      </c>
      <c r="CA946" s="0" t="inlineStr">
        <f aca="false">IF(A946&lt;&gt;"",IF(AND(AI946&lt;Parameters!$B$11,AI946&gt;Parameters!$B$12,AN946&lt;Parameters!$B$11,AN946&gt;Parameters!$B$12,AS946&lt;Parameters!$B$11,AS946&gt;Parameters!$B$12,AX946&lt;Parameters!$B$11,AX946&gt;Parameters!$B$12,BC946&lt;Parameters!$B$11,BC946&gt;Parameters!$B$12,BM946&lt;Parameters!$B$11,BM946&gt;Parameters!$B$12,BR946&lt;Parameters!$B$11,BR946&gt;Parameters!$B$12,BW946&lt;Parameters!$B$11,BW946&gt;Parameters!$B$12),1,0),"")</f>
        <is>
          <t/>
        </is>
      </c>
      <c r="CB946" s="0" t="inlineStr">
        <f aca="false">IF(A946&lt;&gt;"",IF(OR(AI946&lt;Parameters!$B$12,AI946&gt;Parameters!$B$11),0,1),"")</f>
        <is>
          <t/>
        </is>
      </c>
      <c r="CC946" s="0" t="inlineStr">
        <f aca="false">IF(A946&lt;&gt;"",IF(OR(AN946&lt;Parameters!$B$12,AN946&gt;Parameters!$B$11),0,1),"")</f>
        <is>
          <t/>
        </is>
      </c>
      <c r="CD946" s="0" t="inlineStr">
        <f aca="false">IF(A946&lt;&gt;"",IF(OR(AS946&lt;Parameters!$B$12,AS946&gt;Parameters!$B$11),0,1),"")</f>
        <is>
          <t/>
        </is>
      </c>
      <c r="CE946" s="0" t="inlineStr">
        <f aca="false">IF(A946&lt;&gt;"",IF(OR(AX946&lt;Parameters!$B$12,AX946&gt;Parameters!$B$11),0,1),"")</f>
        <is>
          <t/>
        </is>
      </c>
      <c r="CF946" s="0" t="inlineStr">
        <f aca="false">IF(A946&lt;&gt;"",IF(OR(BC946&lt;Parameters!$B$12,BC946&gt;Parameters!$B$11),0,1),"")</f>
        <is>
          <t/>
        </is>
      </c>
      <c r="CG946" s="0" t="inlineStr">
        <f aca="false">IF(A946&lt;&gt;"",IF(OR(BH946&lt;Parameters!$B$12,BH946&gt;Parameters!$B$11),0,1),"")</f>
        <is>
          <t/>
        </is>
      </c>
      <c r="CH946" s="0" t="inlineStr">
        <f aca="false">IF(A946&lt;&gt;"",IF(OR(BM946&lt;Parameters!$B$12,BM946&gt;Parameters!$B$11),0,1),"")</f>
        <is>
          <t/>
        </is>
      </c>
      <c r="CI946" s="0" t="inlineStr">
        <f aca="false">IF(A946&lt;&gt;"",IF(OR(BR946&lt;Parameters!$B$12,BR946&gt;Parameters!$B$11),0,1),"")</f>
        <is>
          <t/>
        </is>
      </c>
      <c r="CJ946" s="0" t="inlineStr">
        <f aca="false">IF(A946&lt;&gt;"",IF(OR(BW946&lt;Parameters!$B$12,BW946&gt;Parameters!$B$11),0,1),"")</f>
        <is>
          <t/>
        </is>
      </c>
      <c r="CK946" s="26" t="inlineStr">
        <f aca="false">IF(A946&lt;&gt;"",SUM(CB946:CJ946)/9,"")</f>
        <is>
          <t/>
        </is>
      </c>
      <c r="CL946" s="0" t="inlineStr">
        <f aca="false">IF(A946&lt;&gt;"",CK946*9,"")</f>
        <is>
          <t/>
        </is>
      </c>
      <c r="CM946" s="8" t="inlineStr">
        <f aca="false">IF(A946&lt;&gt;"",TEXT(B946,CM$2)&amp;" "&amp;TEXT(A946,CM$2),"")</f>
        <is>
          <t/>
        </is>
      </c>
    </row>
    <row r="947" customFormat="false" ht="15" hidden="false" customHeight="false" outlineLevel="0" collapsed="false">
      <c r="A947" s="0" t="inlineStr">
        <f aca="false">IF(OR(B946&lt;Parameters!$K$12,A946&lt;Parameters!$K$12),IF(A946&lt;Parameters!$K$12,A946+1,0),"")</f>
        <is>
          <t/>
        </is>
      </c>
      <c r="B947" s="0" t="inlineStr">
        <f aca="false">IF(A947&lt;&gt;"",IF(A947=0,B946+1,B946),"")</f>
        <is>
          <t/>
        </is>
      </c>
      <c r="C947" s="24" t="inlineStr">
        <f aca="false">IF(A947&lt;&gt;"",-_phi*(A947+0.5),"")</f>
        <is>
          <t/>
        </is>
      </c>
      <c r="D947" s="8" t="inlineStr">
        <f aca="false">IF(A947&lt;&gt;"",DEGREES(C947),"")</f>
        <is>
          <t/>
        </is>
      </c>
      <c r="E947" s="24" t="inlineStr">
        <f aca="false">IF(A947&lt;&gt;"",_phi*(B947+0.5),"")</f>
        <is>
          <t/>
        </is>
      </c>
      <c r="F947" s="8" t="inlineStr">
        <f aca="false">IF(A947&lt;&gt;"",DEGREES(E947),"")</f>
        <is>
          <t/>
        </is>
      </c>
      <c r="G947" s="8" t="inlineStr">
        <f aca="false">IF(A947&lt;&gt;"",LOOKUP(A947,h!$A$3:$A$30,h!$D$3:$D$30),"")</f>
        <is>
          <t/>
        </is>
      </c>
      <c r="H947" s="8" t="inlineStr">
        <f aca="false">IF(A947&lt;&gt;"",LOOKUP(B947,h!$A$3:$A$30,h!$D$3:$D$30),"")</f>
        <is>
          <t/>
        </is>
      </c>
      <c r="I947" s="8" t="inlineStr">
        <f aca="false">IF(A947&lt;&gt;"",_zif,"")</f>
        <is>
          <t/>
        </is>
      </c>
      <c r="J947" s="8" t="inlineStr">
        <f aca="false">IF(A947&lt;&gt;"",$G947+'v1 Frame'!D$3*COS($C947)+'v1 Frame'!E$3*SIN($C947)*SIN($E947)+'v1 Frame'!F$3*SIN($C947)*COS($E947),"")</f>
        <is>
          <t/>
        </is>
      </c>
      <c r="K947" s="8" t="inlineStr">
        <f aca="false">IF(A947&lt;&gt;"",$H947+'v1 Frame'!E$3*COS($E947)-'v1 Frame'!F$3*SIN($E947),"")</f>
        <is>
          <t/>
        </is>
      </c>
      <c r="L947" s="8" t="inlineStr">
        <f aca="false">IF(A947&lt;&gt;"",$I947-'v1 Frame'!D$3*SIN($C947)+'v1 Frame'!E$3*COS($C947)*SIN($E947)+'v1 Frame'!F$3*COS($C947)*COS($E947),"")</f>
        <is>
          <t/>
        </is>
      </c>
      <c r="M947" s="8" t="inlineStr">
        <f aca="false">IF(A947&lt;&gt;"",$G947+'v1 Frame'!G$3*COS($C947)+'v1 Frame'!H$3*SIN($C947)*SIN($E947)+'v1 Frame'!I$3*SIN($C947)*COS($E947),"")</f>
        <is>
          <t/>
        </is>
      </c>
      <c r="N947" s="8" t="inlineStr">
        <f aca="false">IF(A947&lt;&gt;"",$H947+'v1 Frame'!H$3*COS($E947)-'v1 Frame'!I$3*SIN($E947),"")</f>
        <is>
          <t/>
        </is>
      </c>
      <c r="O947" s="8" t="inlineStr">
        <f aca="false">IF(A947&lt;&gt;"",$I947-'v1 Frame'!G$3*SIN($C947)+'v1 Frame'!H$3*COS($C947)*SIN($E947)+'v1 Frame'!I$3*COS($C947)*COS($E947),"")</f>
        <is>
          <t/>
        </is>
      </c>
      <c r="P947" s="8" t="inlineStr">
        <f aca="false">IF(A947&lt;&gt;"",$G947+'v1 Frame'!J$3*COS($C947)+'v1 Frame'!K$3*SIN($C947)*SIN($E947)+'v1 Frame'!L$3*SIN($C947)*COS($E947),"")</f>
        <is>
          <t/>
        </is>
      </c>
      <c r="Q947" s="8" t="inlineStr">
        <f aca="false">IF(A947&lt;&gt;"",$H947+'v1 Frame'!K$3*COS($E947)-'v1 Frame'!L$3*SIN($E947),"")</f>
        <is>
          <t/>
        </is>
      </c>
      <c r="R947" s="8" t="inlineStr">
        <f aca="false">IF(A947&lt;&gt;"",$I947-'v1 Frame'!J$3*SIN($C947)+'v1 Frame'!K$3*COS($C947)*SIN($E947)+'v1 Frame'!L$3*COS($C947)*COS($E947),"")</f>
        <is>
          <t/>
        </is>
      </c>
      <c r="S947" s="8" t="inlineStr">
        <f aca="false">IF(A947&lt;&gt;"",$G947+'v1 Frame'!M$3*COS($C947)+'v1 Frame'!N$3*SIN($C947)*SIN($E947)+'v1 Frame'!O$3*SIN($C947)*COS($E947),"")</f>
        <is>
          <t/>
        </is>
      </c>
      <c r="T947" s="8" t="inlineStr">
        <f aca="false">IF(A947&lt;&gt;"",$H947+'v1 Frame'!N$3*COS($E947)-'v1 Frame'!O$3*SIN($E947),"")</f>
        <is>
          <t/>
        </is>
      </c>
      <c r="U947" s="8" t="inlineStr">
        <f aca="false">IF(A947&lt;&gt;"",$I947-'v1 Frame'!M$3*SIN($C947)+'v1 Frame'!N$3*COS($C947)*SIN($E947)+'v1 Frame'!O$3*COS($C947)*COS($E947),"")</f>
        <is>
          <t/>
        </is>
      </c>
      <c r="V947" s="8" t="inlineStr">
        <f aca="false">IF(A947&lt;&gt;"",$G947+'v1 Frame'!P$3*COS($C947)+'v1 Frame'!Q$3*SIN($C947)*SIN($E947)+'v1 Frame'!R$3*SIN($C947)*COS($E947),"")</f>
        <is>
          <t/>
        </is>
      </c>
      <c r="W947" s="8" t="inlineStr">
        <f aca="false">IF(A947&lt;&gt;"",$H947+'v1 Frame'!Q$3*COS($E947)-'v1 Frame'!R$3*SIN($E947),"")</f>
        <is>
          <t/>
        </is>
      </c>
      <c r="X947" s="8" t="inlineStr">
        <f aca="false">IF(A947&lt;&gt;"",$I947-'v1 Frame'!P$3*SIN($C947)+'v1 Frame'!Q$3*COS($C947)*SIN($E947)+'v1 Frame'!R$3*COS($C947)*COS($E947),"")</f>
        <is>
          <t/>
        </is>
      </c>
      <c r="Y947" s="8" t="inlineStr">
        <f aca="false">IF(A947&lt;&gt;"",$G947+'v1 Frame'!S$3*COS($C947)+'v1 Frame'!T$3*SIN($C947)*SIN($E947)+'v1 Frame'!U$3*SIN($C947)*COS($E947),"")</f>
        <is>
          <t/>
        </is>
      </c>
      <c r="Z947" s="8" t="inlineStr">
        <f aca="false">IF(A947&lt;&gt;"",$H947+'v1 Frame'!T$3*COS($E947)-'v1 Frame'!U$3*SIN($E947),"")</f>
        <is>
          <t/>
        </is>
      </c>
      <c r="AA947" s="8" t="inlineStr">
        <f aca="false">IF(A947&lt;&gt;"",$I947-'v1 Frame'!S$3*SIN($C947)+'v1 Frame'!T$3*COS($C947)*SIN($E947)+'v1 Frame'!U$3*COS($C947)*COS($E947),"")</f>
        <is>
          <t/>
        </is>
      </c>
      <c r="AB947" s="8" t="inlineStr">
        <f aca="false">IF(A947&lt;&gt;"",$G947+'v1 Frame'!V$3*COS($C947)+'v1 Frame'!W$3*SIN($C947)*SIN($E947)+'v1 Frame'!X$3*SIN($C947)*COS($E947),"")</f>
        <is>
          <t/>
        </is>
      </c>
      <c r="AC947" s="8" t="inlineStr">
        <f aca="false">IF(A947&lt;&gt;"",$H947+'v1 Frame'!W$3*COS($E947)-'v1 Frame'!X$3*SIN($E947),"")</f>
        <is>
          <t/>
        </is>
      </c>
      <c r="AD947" s="8" t="inlineStr">
        <f aca="false">IF(A947&lt;&gt;"",$I947-'v1 Frame'!V$3*SIN($C947)+'v1 Frame'!W$3*COS($C947)*SIN($E947)+'v1 Frame'!X$3*COS($C947)*COS($E947),"")</f>
        <is>
          <t/>
        </is>
      </c>
      <c r="AE947" s="25" t="inlineStr">
        <f aca="false">IF(A947&lt;&gt;"",$G947+'v1 Frame'!Y$3*COS($C947)+'v1 Frame'!Z$3*SIN($C947)*SIN($E947)+'v1 Frame'!AA$3*SIN($C947)*COS($E947),"")</f>
        <is>
          <t/>
        </is>
      </c>
      <c r="AF947" s="25" t="inlineStr">
        <f aca="false">IF(A947&lt;&gt;"",$H947+'v1 Frame'!Z$3*COS($E947)-'v1 Frame'!AA$3*SIN($E947),"")</f>
        <is>
          <t/>
        </is>
      </c>
      <c r="AG947" s="25" t="inlineStr">
        <f aca="false">IF(A947&lt;&gt;"",$I947-'v1 Frame'!Y$3*SIN($C947)+'v1 Frame'!Z$3*COS($C947)*SIN($E947)+'v1 Frame'!AA$3*COS($C947)*COS($E947),"")</f>
        <is>
          <t/>
        </is>
      </c>
      <c r="AH947" s="8" t="inlineStr">
        <f aca="false">IF(A947&lt;&gt;"",SQRT(SUMSQ(G947:I947)),"")</f>
        <is>
          <t/>
        </is>
      </c>
      <c r="AI947" s="8" t="inlineStr">
        <f aca="false">IF(A947&lt;&gt;"",IF(AH947&lt;&gt;0,ACOS(I947/AH947),0),"")</f>
        <is>
          <t/>
        </is>
      </c>
      <c r="AJ947" s="8" t="inlineStr">
        <f aca="false">IF(A947&lt;&gt;"",DEGREES(AI947),"")</f>
        <is>
          <t/>
        </is>
      </c>
      <c r="AK947" s="8" t="inlineStr">
        <f aca="false">IF(A947&lt;&gt;"",IF(OR(G947&lt;&gt;0,H947&lt;&gt;0),ATAN2(G947,H947),0),"")</f>
        <is>
          <t/>
        </is>
      </c>
      <c r="AL947" s="8" t="inlineStr">
        <f aca="false">IF(A947&lt;&gt;"",DEGREES(AK947),"")</f>
        <is>
          <t/>
        </is>
      </c>
      <c r="AM947" s="8" t="inlineStr">
        <f aca="false">IF(A947&lt;&gt;"",SQRT(SUMSQ(J947:L947)),"")</f>
        <is>
          <t/>
        </is>
      </c>
      <c r="AN947" s="8" t="inlineStr">
        <f aca="false">IF(A947&lt;&gt;"",IF(AM947&lt;&gt;0,ACOS(L947/AM947),0),"")</f>
        <is>
          <t/>
        </is>
      </c>
      <c r="AO947" s="8" t="inlineStr">
        <f aca="false">IF(A947&lt;&gt;"",DEGREES(AN947),"")</f>
        <is>
          <t/>
        </is>
      </c>
      <c r="AP947" s="8" t="inlineStr">
        <f aca="false">IF(A947&lt;&gt;"",IF(OR(J947&lt;&gt;0,K947&lt;&gt;0),ATAN2(J947,K947),0),"")</f>
        <is>
          <t/>
        </is>
      </c>
      <c r="AQ947" s="8" t="inlineStr">
        <f aca="false">IF(A947&lt;&gt;"",DEGREES(AP947),"")</f>
        <is>
          <t/>
        </is>
      </c>
      <c r="AR947" s="8" t="inlineStr">
        <f aca="false">IF(A947&lt;&gt;"",SQRT(SUMSQ(M947:O947)),"")</f>
        <is>
          <t/>
        </is>
      </c>
      <c r="AS947" s="8" t="inlineStr">
        <f aca="false">IF(A947&lt;&gt;"",IF(AR947&lt;&gt;0,ACOS(O947/AR947),0),"")</f>
        <is>
          <t/>
        </is>
      </c>
      <c r="AT947" s="8" t="inlineStr">
        <f aca="false">IF(A947&lt;&gt;"",DEGREES(AS947),"")</f>
        <is>
          <t/>
        </is>
      </c>
      <c r="AU947" s="8" t="inlineStr">
        <f aca="false">IF(A947&lt;&gt;"",IF(OR(M947&lt;&gt;0,N947&lt;&gt;0),ATAN2(M947,N947),0),"")</f>
        <is>
          <t/>
        </is>
      </c>
      <c r="AV947" s="8" t="inlineStr">
        <f aca="false">IF(A947&lt;&gt;"",DEGREES(AU947),"")</f>
        <is>
          <t/>
        </is>
      </c>
      <c r="AW947" s="8" t="inlineStr">
        <f aca="false">IF(A947&lt;&gt;"",SQRT(SUMSQ(P947:R947)),"")</f>
        <is>
          <t/>
        </is>
      </c>
      <c r="AX947" s="8" t="inlineStr">
        <f aca="false">IF(A947&lt;&gt;"",IF(AW947&lt;&gt;0,ACOS(R947/AW947),0),"")</f>
        <is>
          <t/>
        </is>
      </c>
      <c r="AY947" s="8" t="inlineStr">
        <f aca="false">IF(A947&lt;&gt;"",DEGREES(AX947),"")</f>
        <is>
          <t/>
        </is>
      </c>
      <c r="AZ947" s="8" t="inlineStr">
        <f aca="false">IF(A947&lt;&gt;"",IF(OR(P947&lt;&gt;0,Q947&lt;&gt;0),ATAN2(P947,Q947),0),"")</f>
        <is>
          <t/>
        </is>
      </c>
      <c r="BA947" s="8" t="inlineStr">
        <f aca="false">IF(A947&lt;&gt;"",DEGREES(AZ947),"")</f>
        <is>
          <t/>
        </is>
      </c>
      <c r="BB947" s="8" t="inlineStr">
        <f aca="false">IF(A947&lt;&gt;"",SQRT(SUMSQ(S947:U947)),"")</f>
        <is>
          <t/>
        </is>
      </c>
      <c r="BC947" s="8" t="inlineStr">
        <f aca="false">IF(A947&lt;&gt;"",IF(BB947&lt;&gt;0,ACOS(U947/BB947),0),"")</f>
        <is>
          <t/>
        </is>
      </c>
      <c r="BD947" s="8" t="inlineStr">
        <f aca="false">IF(A947&lt;&gt;"",DEGREES(BC947),"")</f>
        <is>
          <t/>
        </is>
      </c>
      <c r="BE947" s="8" t="inlineStr">
        <f aca="false">IF(A947&lt;&gt;"",IF(OR(S947&lt;&gt;0,T947&lt;&gt;0),ATAN2(S947,T947),0),"")</f>
        <is>
          <t/>
        </is>
      </c>
      <c r="BF947" s="8" t="inlineStr">
        <f aca="false">IF(A947&lt;&gt;"",DEGREES(BE947),"")</f>
        <is>
          <t/>
        </is>
      </c>
      <c r="BG947" s="8" t="inlineStr">
        <f aca="false">IF(A947&lt;&gt;"",SQRT(SUMSQ(V947:X947)),"")</f>
        <is>
          <t/>
        </is>
      </c>
      <c r="BH947" s="8" t="inlineStr">
        <f aca="false">IF(A947&lt;&gt;"",IF(BG947&lt;&gt;0,ACOS(X947/BG947),0),"")</f>
        <is>
          <t/>
        </is>
      </c>
      <c r="BI947" s="8" t="inlineStr">
        <f aca="false">IF(A947&lt;&gt;"",DEGREES(BH947),"")</f>
        <is>
          <t/>
        </is>
      </c>
      <c r="BJ947" s="8" t="inlineStr">
        <f aca="false">IF(A947&lt;&gt;"",IF(OR(V947&lt;&gt;0,W947&lt;&gt;0),ATAN2(V947,W947),0),"")</f>
        <is>
          <t/>
        </is>
      </c>
      <c r="BK947" s="8" t="inlineStr">
        <f aca="false">IF(A947&lt;&gt;"",DEGREES(BJ947),"")</f>
        <is>
          <t/>
        </is>
      </c>
      <c r="BL947" s="8" t="inlineStr">
        <f aca="false">IF(A947&lt;&gt;"",SQRT(SUMSQ(Y947:AA947)),"")</f>
        <is>
          <t/>
        </is>
      </c>
      <c r="BM947" s="8" t="inlineStr">
        <f aca="false">IF(A947&lt;&gt;"",IF(BL947&lt;&gt;0,ACOS(AA947/BL947),0),"")</f>
        <is>
          <t/>
        </is>
      </c>
      <c r="BN947" s="8" t="inlineStr">
        <f aca="false">IF(A947&lt;&gt;"",DEGREES(BM947),"")</f>
        <is>
          <t/>
        </is>
      </c>
      <c r="BO947" s="8" t="inlineStr">
        <f aca="false">IF(A947&lt;&gt;"",IF(OR(Y947&lt;&gt;0,Z947&lt;&gt;0),ATAN2(Y947,Z947),0),"")</f>
        <is>
          <t/>
        </is>
      </c>
      <c r="BP947" s="8" t="inlineStr">
        <f aca="false">IF(A947&lt;&gt;"",DEGREES(BO947),"")</f>
        <is>
          <t/>
        </is>
      </c>
      <c r="BQ947" s="8" t="inlineStr">
        <f aca="false">IF(A947&lt;&gt;"",SQRT(SUMSQ(AB947:AD947)),"")</f>
        <is>
          <t/>
        </is>
      </c>
      <c r="BR947" s="8" t="inlineStr">
        <f aca="false">IF(A947&lt;&gt;"",IF(BQ947&lt;&gt;0,ACOS(AD947/BQ947),0),"")</f>
        <is>
          <t/>
        </is>
      </c>
      <c r="BS947" s="8" t="inlineStr">
        <f aca="false">IF(A947&lt;&gt;"",DEGREES(BR947),"")</f>
        <is>
          <t/>
        </is>
      </c>
      <c r="BT947" s="8" t="inlineStr">
        <f aca="false">IF(A947&lt;&gt;"",IF(OR(AB947&lt;&gt;0,AC947&lt;&gt;0),ATAN2(AB947,AC947),0),"")</f>
        <is>
          <t/>
        </is>
      </c>
      <c r="BU947" s="8" t="inlineStr">
        <f aca="false">IF(A947&lt;&gt;"",DEGREES(BT947),"")</f>
        <is>
          <t/>
        </is>
      </c>
      <c r="BV947" s="8" t="inlineStr">
        <f aca="false">IF(A947&lt;&gt;"",SQRT(SUMSQ(AE947:AG947)),"")</f>
        <is>
          <t/>
        </is>
      </c>
      <c r="BW947" s="8" t="inlineStr">
        <f aca="false">IF(A947&lt;&gt;"",IF(BV947&lt;&gt;0,ACOS(AG947/BV947),0),"")</f>
        <is>
          <t/>
        </is>
      </c>
      <c r="BX947" s="8" t="inlineStr">
        <f aca="false">IF(A947&lt;&gt;"",DEGREES(BW947),"")</f>
        <is>
          <t/>
        </is>
      </c>
      <c r="BY947" s="8" t="inlineStr">
        <f aca="false">IF(A947&lt;&gt;"",IF(OR(AF947&lt;&gt;0,AG947&lt;&gt;0),ATAN2(AF947,AG947),0),"")</f>
        <is>
          <t/>
        </is>
      </c>
      <c r="BZ947" s="8" t="inlineStr">
        <f aca="false">IF(A947&lt;&gt;"",DEGREES(BY947),"")</f>
        <is>
          <t/>
        </is>
      </c>
      <c r="CA947" s="0" t="inlineStr">
        <f aca="false">IF(A947&lt;&gt;"",IF(AND(AI947&lt;Parameters!$B$11,AI947&gt;Parameters!$B$12,AN947&lt;Parameters!$B$11,AN947&gt;Parameters!$B$12,AS947&lt;Parameters!$B$11,AS947&gt;Parameters!$B$12,AX947&lt;Parameters!$B$11,AX947&gt;Parameters!$B$12,BC947&lt;Parameters!$B$11,BC947&gt;Parameters!$B$12,BM947&lt;Parameters!$B$11,BM947&gt;Parameters!$B$12,BR947&lt;Parameters!$B$11,BR947&gt;Parameters!$B$12,BW947&lt;Parameters!$B$11,BW947&gt;Parameters!$B$12),1,0),"")</f>
        <is>
          <t/>
        </is>
      </c>
      <c r="CB947" s="0" t="inlineStr">
        <f aca="false">IF(A947&lt;&gt;"",IF(OR(AI947&lt;Parameters!$B$12,AI947&gt;Parameters!$B$11),0,1),"")</f>
        <is>
          <t/>
        </is>
      </c>
      <c r="CC947" s="0" t="inlineStr">
        <f aca="false">IF(A947&lt;&gt;"",IF(OR(AN947&lt;Parameters!$B$12,AN947&gt;Parameters!$B$11),0,1),"")</f>
        <is>
          <t/>
        </is>
      </c>
      <c r="CD947" s="0" t="inlineStr">
        <f aca="false">IF(A947&lt;&gt;"",IF(OR(AS947&lt;Parameters!$B$12,AS947&gt;Parameters!$B$11),0,1),"")</f>
        <is>
          <t/>
        </is>
      </c>
      <c r="CE947" s="0" t="inlineStr">
        <f aca="false">IF(A947&lt;&gt;"",IF(OR(AX947&lt;Parameters!$B$12,AX947&gt;Parameters!$B$11),0,1),"")</f>
        <is>
          <t/>
        </is>
      </c>
      <c r="CF947" s="0" t="inlineStr">
        <f aca="false">IF(A947&lt;&gt;"",IF(OR(BC947&lt;Parameters!$B$12,BC947&gt;Parameters!$B$11),0,1),"")</f>
        <is>
          <t/>
        </is>
      </c>
      <c r="CG947" s="0" t="inlineStr">
        <f aca="false">IF(A947&lt;&gt;"",IF(OR(BH947&lt;Parameters!$B$12,BH947&gt;Parameters!$B$11),0,1),"")</f>
        <is>
          <t/>
        </is>
      </c>
      <c r="CH947" s="0" t="inlineStr">
        <f aca="false">IF(A947&lt;&gt;"",IF(OR(BM947&lt;Parameters!$B$12,BM947&gt;Parameters!$B$11),0,1),"")</f>
        <is>
          <t/>
        </is>
      </c>
      <c r="CI947" s="0" t="inlineStr">
        <f aca="false">IF(A947&lt;&gt;"",IF(OR(BR947&lt;Parameters!$B$12,BR947&gt;Parameters!$B$11),0,1),"")</f>
        <is>
          <t/>
        </is>
      </c>
      <c r="CJ947" s="0" t="inlineStr">
        <f aca="false">IF(A947&lt;&gt;"",IF(OR(BW947&lt;Parameters!$B$12,BW947&gt;Parameters!$B$11),0,1),"")</f>
        <is>
          <t/>
        </is>
      </c>
      <c r="CK947" s="26" t="inlineStr">
        <f aca="false">IF(A947&lt;&gt;"",SUM(CB947:CJ947)/9,"")</f>
        <is>
          <t/>
        </is>
      </c>
      <c r="CL947" s="0" t="inlineStr">
        <f aca="false">IF(A947&lt;&gt;"",CK947*9,"")</f>
        <is>
          <t/>
        </is>
      </c>
      <c r="CM947" s="8" t="inlineStr">
        <f aca="false">IF(A947&lt;&gt;"",TEXT(B947,CM$2)&amp;" "&amp;TEXT(A947,CM$2),"")</f>
        <is>
          <t/>
        </is>
      </c>
    </row>
    <row r="948" customFormat="false" ht="15" hidden="false" customHeight="false" outlineLevel="0" collapsed="false">
      <c r="A948" s="0" t="inlineStr">
        <f aca="false">IF(OR(B947&lt;Parameters!$K$12,A947&lt;Parameters!$K$12),IF(A947&lt;Parameters!$K$12,A947+1,0),"")</f>
        <is>
          <t/>
        </is>
      </c>
      <c r="B948" s="0" t="inlineStr">
        <f aca="false">IF(A948&lt;&gt;"",IF(A948=0,B947+1,B947),"")</f>
        <is>
          <t/>
        </is>
      </c>
      <c r="C948" s="24" t="inlineStr">
        <f aca="false">IF(A948&lt;&gt;"",-_phi*(A948+0.5),"")</f>
        <is>
          <t/>
        </is>
      </c>
      <c r="D948" s="8" t="inlineStr">
        <f aca="false">IF(A948&lt;&gt;"",DEGREES(C948),"")</f>
        <is>
          <t/>
        </is>
      </c>
      <c r="E948" s="24" t="inlineStr">
        <f aca="false">IF(A948&lt;&gt;"",_phi*(B948+0.5),"")</f>
        <is>
          <t/>
        </is>
      </c>
      <c r="F948" s="8" t="inlineStr">
        <f aca="false">IF(A948&lt;&gt;"",DEGREES(E948),"")</f>
        <is>
          <t/>
        </is>
      </c>
      <c r="G948" s="8" t="inlineStr">
        <f aca="false">IF(A948&lt;&gt;"",LOOKUP(A948,h!$A$3:$A$30,h!$D$3:$D$30),"")</f>
        <is>
          <t/>
        </is>
      </c>
      <c r="H948" s="8" t="inlineStr">
        <f aca="false">IF(A948&lt;&gt;"",LOOKUP(B948,h!$A$3:$A$30,h!$D$3:$D$30),"")</f>
        <is>
          <t/>
        </is>
      </c>
      <c r="I948" s="8" t="inlineStr">
        <f aca="false">IF(A948&lt;&gt;"",_zif,"")</f>
        <is>
          <t/>
        </is>
      </c>
      <c r="J948" s="8" t="inlineStr">
        <f aca="false">IF(A948&lt;&gt;"",$G948+'v1 Frame'!D$3*COS($C948)+'v1 Frame'!E$3*SIN($C948)*SIN($E948)+'v1 Frame'!F$3*SIN($C948)*COS($E948),"")</f>
        <is>
          <t/>
        </is>
      </c>
      <c r="K948" s="8" t="inlineStr">
        <f aca="false">IF(A948&lt;&gt;"",$H948+'v1 Frame'!E$3*COS($E948)-'v1 Frame'!F$3*SIN($E948),"")</f>
        <is>
          <t/>
        </is>
      </c>
      <c r="L948" s="8" t="inlineStr">
        <f aca="false">IF(A948&lt;&gt;"",$I948-'v1 Frame'!D$3*SIN($C948)+'v1 Frame'!E$3*COS($C948)*SIN($E948)+'v1 Frame'!F$3*COS($C948)*COS($E948),"")</f>
        <is>
          <t/>
        </is>
      </c>
      <c r="M948" s="8" t="inlineStr">
        <f aca="false">IF(A948&lt;&gt;"",$G948+'v1 Frame'!G$3*COS($C948)+'v1 Frame'!H$3*SIN($C948)*SIN($E948)+'v1 Frame'!I$3*SIN($C948)*COS($E948),"")</f>
        <is>
          <t/>
        </is>
      </c>
      <c r="N948" s="8" t="inlineStr">
        <f aca="false">IF(A948&lt;&gt;"",$H948+'v1 Frame'!H$3*COS($E948)-'v1 Frame'!I$3*SIN($E948),"")</f>
        <is>
          <t/>
        </is>
      </c>
      <c r="O948" s="8" t="inlineStr">
        <f aca="false">IF(A948&lt;&gt;"",$I948-'v1 Frame'!G$3*SIN($C948)+'v1 Frame'!H$3*COS($C948)*SIN($E948)+'v1 Frame'!I$3*COS($C948)*COS($E948),"")</f>
        <is>
          <t/>
        </is>
      </c>
      <c r="P948" s="8" t="inlineStr">
        <f aca="false">IF(A948&lt;&gt;"",$G948+'v1 Frame'!J$3*COS($C948)+'v1 Frame'!K$3*SIN($C948)*SIN($E948)+'v1 Frame'!L$3*SIN($C948)*COS($E948),"")</f>
        <is>
          <t/>
        </is>
      </c>
      <c r="Q948" s="8" t="inlineStr">
        <f aca="false">IF(A948&lt;&gt;"",$H948+'v1 Frame'!K$3*COS($E948)-'v1 Frame'!L$3*SIN($E948),"")</f>
        <is>
          <t/>
        </is>
      </c>
      <c r="R948" s="8" t="inlineStr">
        <f aca="false">IF(A948&lt;&gt;"",$I948-'v1 Frame'!J$3*SIN($C948)+'v1 Frame'!K$3*COS($C948)*SIN($E948)+'v1 Frame'!L$3*COS($C948)*COS($E948),"")</f>
        <is>
          <t/>
        </is>
      </c>
      <c r="S948" s="8" t="inlineStr">
        <f aca="false">IF(A948&lt;&gt;"",$G948+'v1 Frame'!M$3*COS($C948)+'v1 Frame'!N$3*SIN($C948)*SIN($E948)+'v1 Frame'!O$3*SIN($C948)*COS($E948),"")</f>
        <is>
          <t/>
        </is>
      </c>
      <c r="T948" s="8" t="inlineStr">
        <f aca="false">IF(A948&lt;&gt;"",$H948+'v1 Frame'!N$3*COS($E948)-'v1 Frame'!O$3*SIN($E948),"")</f>
        <is>
          <t/>
        </is>
      </c>
      <c r="U948" s="8" t="inlineStr">
        <f aca="false">IF(A948&lt;&gt;"",$I948-'v1 Frame'!M$3*SIN($C948)+'v1 Frame'!N$3*COS($C948)*SIN($E948)+'v1 Frame'!O$3*COS($C948)*COS($E948),"")</f>
        <is>
          <t/>
        </is>
      </c>
      <c r="V948" s="8" t="inlineStr">
        <f aca="false">IF(A948&lt;&gt;"",$G948+'v1 Frame'!P$3*COS($C948)+'v1 Frame'!Q$3*SIN($C948)*SIN($E948)+'v1 Frame'!R$3*SIN($C948)*COS($E948),"")</f>
        <is>
          <t/>
        </is>
      </c>
      <c r="W948" s="8" t="inlineStr">
        <f aca="false">IF(A948&lt;&gt;"",$H948+'v1 Frame'!Q$3*COS($E948)-'v1 Frame'!R$3*SIN($E948),"")</f>
        <is>
          <t/>
        </is>
      </c>
      <c r="X948" s="8" t="inlineStr">
        <f aca="false">IF(A948&lt;&gt;"",$I948-'v1 Frame'!P$3*SIN($C948)+'v1 Frame'!Q$3*COS($C948)*SIN($E948)+'v1 Frame'!R$3*COS($C948)*COS($E948),"")</f>
        <is>
          <t/>
        </is>
      </c>
      <c r="Y948" s="8" t="inlineStr">
        <f aca="false">IF(A948&lt;&gt;"",$G948+'v1 Frame'!S$3*COS($C948)+'v1 Frame'!T$3*SIN($C948)*SIN($E948)+'v1 Frame'!U$3*SIN($C948)*COS($E948),"")</f>
        <is>
          <t/>
        </is>
      </c>
      <c r="Z948" s="8" t="inlineStr">
        <f aca="false">IF(A948&lt;&gt;"",$H948+'v1 Frame'!T$3*COS($E948)-'v1 Frame'!U$3*SIN($E948),"")</f>
        <is>
          <t/>
        </is>
      </c>
      <c r="AA948" s="8" t="inlineStr">
        <f aca="false">IF(A948&lt;&gt;"",$I948-'v1 Frame'!S$3*SIN($C948)+'v1 Frame'!T$3*COS($C948)*SIN($E948)+'v1 Frame'!U$3*COS($C948)*COS($E948),"")</f>
        <is>
          <t/>
        </is>
      </c>
      <c r="AB948" s="8" t="inlineStr">
        <f aca="false">IF(A948&lt;&gt;"",$G948+'v1 Frame'!V$3*COS($C948)+'v1 Frame'!W$3*SIN($C948)*SIN($E948)+'v1 Frame'!X$3*SIN($C948)*COS($E948),"")</f>
        <is>
          <t/>
        </is>
      </c>
      <c r="AC948" s="8" t="inlineStr">
        <f aca="false">IF(A948&lt;&gt;"",$H948+'v1 Frame'!W$3*COS($E948)-'v1 Frame'!X$3*SIN($E948),"")</f>
        <is>
          <t/>
        </is>
      </c>
      <c r="AD948" s="8" t="inlineStr">
        <f aca="false">IF(A948&lt;&gt;"",$I948-'v1 Frame'!V$3*SIN($C948)+'v1 Frame'!W$3*COS($C948)*SIN($E948)+'v1 Frame'!X$3*COS($C948)*COS($E948),"")</f>
        <is>
          <t/>
        </is>
      </c>
      <c r="AE948" s="25" t="inlineStr">
        <f aca="false">IF(A948&lt;&gt;"",$G948+'v1 Frame'!Y$3*COS($C948)+'v1 Frame'!Z$3*SIN($C948)*SIN($E948)+'v1 Frame'!AA$3*SIN($C948)*COS($E948),"")</f>
        <is>
          <t/>
        </is>
      </c>
      <c r="AF948" s="25" t="inlineStr">
        <f aca="false">IF(A948&lt;&gt;"",$H948+'v1 Frame'!Z$3*COS($E948)-'v1 Frame'!AA$3*SIN($E948),"")</f>
        <is>
          <t/>
        </is>
      </c>
      <c r="AG948" s="25" t="inlineStr">
        <f aca="false">IF(A948&lt;&gt;"",$I948-'v1 Frame'!Y$3*SIN($C948)+'v1 Frame'!Z$3*COS($C948)*SIN($E948)+'v1 Frame'!AA$3*COS($C948)*COS($E948),"")</f>
        <is>
          <t/>
        </is>
      </c>
      <c r="AH948" s="8" t="inlineStr">
        <f aca="false">IF(A948&lt;&gt;"",SQRT(SUMSQ(G948:I948)),"")</f>
        <is>
          <t/>
        </is>
      </c>
      <c r="AI948" s="8" t="inlineStr">
        <f aca="false">IF(A948&lt;&gt;"",IF(AH948&lt;&gt;0,ACOS(I948/AH948),0),"")</f>
        <is>
          <t/>
        </is>
      </c>
      <c r="AJ948" s="8" t="inlineStr">
        <f aca="false">IF(A948&lt;&gt;"",DEGREES(AI948),"")</f>
        <is>
          <t/>
        </is>
      </c>
      <c r="AK948" s="8" t="inlineStr">
        <f aca="false">IF(A948&lt;&gt;"",IF(OR(G948&lt;&gt;0,H948&lt;&gt;0),ATAN2(G948,H948),0),"")</f>
        <is>
          <t/>
        </is>
      </c>
      <c r="AL948" s="8" t="inlineStr">
        <f aca="false">IF(A948&lt;&gt;"",DEGREES(AK948),"")</f>
        <is>
          <t/>
        </is>
      </c>
      <c r="AM948" s="8" t="inlineStr">
        <f aca="false">IF(A948&lt;&gt;"",SQRT(SUMSQ(J948:L948)),"")</f>
        <is>
          <t/>
        </is>
      </c>
      <c r="AN948" s="8" t="inlineStr">
        <f aca="false">IF(A948&lt;&gt;"",IF(AM948&lt;&gt;0,ACOS(L948/AM948),0),"")</f>
        <is>
          <t/>
        </is>
      </c>
      <c r="AO948" s="8" t="inlineStr">
        <f aca="false">IF(A948&lt;&gt;"",DEGREES(AN948),"")</f>
        <is>
          <t/>
        </is>
      </c>
      <c r="AP948" s="8" t="inlineStr">
        <f aca="false">IF(A948&lt;&gt;"",IF(OR(J948&lt;&gt;0,K948&lt;&gt;0),ATAN2(J948,K948),0),"")</f>
        <is>
          <t/>
        </is>
      </c>
      <c r="AQ948" s="8" t="inlineStr">
        <f aca="false">IF(A948&lt;&gt;"",DEGREES(AP948),"")</f>
        <is>
          <t/>
        </is>
      </c>
      <c r="AR948" s="8" t="inlineStr">
        <f aca="false">IF(A948&lt;&gt;"",SQRT(SUMSQ(M948:O948)),"")</f>
        <is>
          <t/>
        </is>
      </c>
      <c r="AS948" s="8" t="inlineStr">
        <f aca="false">IF(A948&lt;&gt;"",IF(AR948&lt;&gt;0,ACOS(O948/AR948),0),"")</f>
        <is>
          <t/>
        </is>
      </c>
      <c r="AT948" s="8" t="inlineStr">
        <f aca="false">IF(A948&lt;&gt;"",DEGREES(AS948),"")</f>
        <is>
          <t/>
        </is>
      </c>
      <c r="AU948" s="8" t="inlineStr">
        <f aca="false">IF(A948&lt;&gt;"",IF(OR(M948&lt;&gt;0,N948&lt;&gt;0),ATAN2(M948,N948),0),"")</f>
        <is>
          <t/>
        </is>
      </c>
      <c r="AV948" s="8" t="inlineStr">
        <f aca="false">IF(A948&lt;&gt;"",DEGREES(AU948),"")</f>
        <is>
          <t/>
        </is>
      </c>
      <c r="AW948" s="8" t="inlineStr">
        <f aca="false">IF(A948&lt;&gt;"",SQRT(SUMSQ(P948:R948)),"")</f>
        <is>
          <t/>
        </is>
      </c>
      <c r="AX948" s="8" t="inlineStr">
        <f aca="false">IF(A948&lt;&gt;"",IF(AW948&lt;&gt;0,ACOS(R948/AW948),0),"")</f>
        <is>
          <t/>
        </is>
      </c>
      <c r="AY948" s="8" t="inlineStr">
        <f aca="false">IF(A948&lt;&gt;"",DEGREES(AX948),"")</f>
        <is>
          <t/>
        </is>
      </c>
      <c r="AZ948" s="8" t="inlineStr">
        <f aca="false">IF(A948&lt;&gt;"",IF(OR(P948&lt;&gt;0,Q948&lt;&gt;0),ATAN2(P948,Q948),0),"")</f>
        <is>
          <t/>
        </is>
      </c>
      <c r="BA948" s="8" t="inlineStr">
        <f aca="false">IF(A948&lt;&gt;"",DEGREES(AZ948),"")</f>
        <is>
          <t/>
        </is>
      </c>
      <c r="BB948" s="8" t="inlineStr">
        <f aca="false">IF(A948&lt;&gt;"",SQRT(SUMSQ(S948:U948)),"")</f>
        <is>
          <t/>
        </is>
      </c>
      <c r="BC948" s="8" t="inlineStr">
        <f aca="false">IF(A948&lt;&gt;"",IF(BB948&lt;&gt;0,ACOS(U948/BB948),0),"")</f>
        <is>
          <t/>
        </is>
      </c>
      <c r="BD948" s="8" t="inlineStr">
        <f aca="false">IF(A948&lt;&gt;"",DEGREES(BC948),"")</f>
        <is>
          <t/>
        </is>
      </c>
      <c r="BE948" s="8" t="inlineStr">
        <f aca="false">IF(A948&lt;&gt;"",IF(OR(S948&lt;&gt;0,T948&lt;&gt;0),ATAN2(S948,T948),0),"")</f>
        <is>
          <t/>
        </is>
      </c>
      <c r="BF948" s="8" t="inlineStr">
        <f aca="false">IF(A948&lt;&gt;"",DEGREES(BE948),"")</f>
        <is>
          <t/>
        </is>
      </c>
      <c r="BG948" s="8" t="inlineStr">
        <f aca="false">IF(A948&lt;&gt;"",SQRT(SUMSQ(V948:X948)),"")</f>
        <is>
          <t/>
        </is>
      </c>
      <c r="BH948" s="8" t="inlineStr">
        <f aca="false">IF(A948&lt;&gt;"",IF(BG948&lt;&gt;0,ACOS(X948/BG948),0),"")</f>
        <is>
          <t/>
        </is>
      </c>
      <c r="BI948" s="8" t="inlineStr">
        <f aca="false">IF(A948&lt;&gt;"",DEGREES(BH948),"")</f>
        <is>
          <t/>
        </is>
      </c>
      <c r="BJ948" s="8" t="inlineStr">
        <f aca="false">IF(A948&lt;&gt;"",IF(OR(V948&lt;&gt;0,W948&lt;&gt;0),ATAN2(V948,W948),0),"")</f>
        <is>
          <t/>
        </is>
      </c>
      <c r="BK948" s="8" t="inlineStr">
        <f aca="false">IF(A948&lt;&gt;"",DEGREES(BJ948),"")</f>
        <is>
          <t/>
        </is>
      </c>
      <c r="BL948" s="8" t="inlineStr">
        <f aca="false">IF(A948&lt;&gt;"",SQRT(SUMSQ(Y948:AA948)),"")</f>
        <is>
          <t/>
        </is>
      </c>
      <c r="BM948" s="8" t="inlineStr">
        <f aca="false">IF(A948&lt;&gt;"",IF(BL948&lt;&gt;0,ACOS(AA948/BL948),0),"")</f>
        <is>
          <t/>
        </is>
      </c>
      <c r="BN948" s="8" t="inlineStr">
        <f aca="false">IF(A948&lt;&gt;"",DEGREES(BM948),"")</f>
        <is>
          <t/>
        </is>
      </c>
      <c r="BO948" s="8" t="inlineStr">
        <f aca="false">IF(A948&lt;&gt;"",IF(OR(Y948&lt;&gt;0,Z948&lt;&gt;0),ATAN2(Y948,Z948),0),"")</f>
        <is>
          <t/>
        </is>
      </c>
      <c r="BP948" s="8" t="inlineStr">
        <f aca="false">IF(A948&lt;&gt;"",DEGREES(BO948),"")</f>
        <is>
          <t/>
        </is>
      </c>
      <c r="BQ948" s="8" t="inlineStr">
        <f aca="false">IF(A948&lt;&gt;"",SQRT(SUMSQ(AB948:AD948)),"")</f>
        <is>
          <t/>
        </is>
      </c>
      <c r="BR948" s="8" t="inlineStr">
        <f aca="false">IF(A948&lt;&gt;"",IF(BQ948&lt;&gt;0,ACOS(AD948/BQ948),0),"")</f>
        <is>
          <t/>
        </is>
      </c>
      <c r="BS948" s="8" t="inlineStr">
        <f aca="false">IF(A948&lt;&gt;"",DEGREES(BR948),"")</f>
        <is>
          <t/>
        </is>
      </c>
      <c r="BT948" s="8" t="inlineStr">
        <f aca="false">IF(A948&lt;&gt;"",IF(OR(AB948&lt;&gt;0,AC948&lt;&gt;0),ATAN2(AB948,AC948),0),"")</f>
        <is>
          <t/>
        </is>
      </c>
      <c r="BU948" s="8" t="inlineStr">
        <f aca="false">IF(A948&lt;&gt;"",DEGREES(BT948),"")</f>
        <is>
          <t/>
        </is>
      </c>
      <c r="BV948" s="8" t="inlineStr">
        <f aca="false">IF(A948&lt;&gt;"",SQRT(SUMSQ(AE948:AG948)),"")</f>
        <is>
          <t/>
        </is>
      </c>
      <c r="BW948" s="8" t="inlineStr">
        <f aca="false">IF(A948&lt;&gt;"",IF(BV948&lt;&gt;0,ACOS(AG948/BV948),0),"")</f>
        <is>
          <t/>
        </is>
      </c>
      <c r="BX948" s="8" t="inlineStr">
        <f aca="false">IF(A948&lt;&gt;"",DEGREES(BW948),"")</f>
        <is>
          <t/>
        </is>
      </c>
      <c r="BY948" s="8" t="inlineStr">
        <f aca="false">IF(A948&lt;&gt;"",IF(OR(AF948&lt;&gt;0,AG948&lt;&gt;0),ATAN2(AF948,AG948),0),"")</f>
        <is>
          <t/>
        </is>
      </c>
      <c r="BZ948" s="8" t="inlineStr">
        <f aca="false">IF(A948&lt;&gt;"",DEGREES(BY948),"")</f>
        <is>
          <t/>
        </is>
      </c>
      <c r="CA948" s="0" t="inlineStr">
        <f aca="false">IF(A948&lt;&gt;"",IF(AND(AI948&lt;Parameters!$B$11,AI948&gt;Parameters!$B$12,AN948&lt;Parameters!$B$11,AN948&gt;Parameters!$B$12,AS948&lt;Parameters!$B$11,AS948&gt;Parameters!$B$12,AX948&lt;Parameters!$B$11,AX948&gt;Parameters!$B$12,BC948&lt;Parameters!$B$11,BC948&gt;Parameters!$B$12,BM948&lt;Parameters!$B$11,BM948&gt;Parameters!$B$12,BR948&lt;Parameters!$B$11,BR948&gt;Parameters!$B$12,BW948&lt;Parameters!$B$11,BW948&gt;Parameters!$B$12),1,0),"")</f>
        <is>
          <t/>
        </is>
      </c>
      <c r="CB948" s="0" t="inlineStr">
        <f aca="false">IF(A948&lt;&gt;"",IF(OR(AI948&lt;Parameters!$B$12,AI948&gt;Parameters!$B$11),0,1),"")</f>
        <is>
          <t/>
        </is>
      </c>
      <c r="CC948" s="0" t="inlineStr">
        <f aca="false">IF(A948&lt;&gt;"",IF(OR(AN948&lt;Parameters!$B$12,AN948&gt;Parameters!$B$11),0,1),"")</f>
        <is>
          <t/>
        </is>
      </c>
      <c r="CD948" s="0" t="inlineStr">
        <f aca="false">IF(A948&lt;&gt;"",IF(OR(AS948&lt;Parameters!$B$12,AS948&gt;Parameters!$B$11),0,1),"")</f>
        <is>
          <t/>
        </is>
      </c>
      <c r="CE948" s="0" t="inlineStr">
        <f aca="false">IF(A948&lt;&gt;"",IF(OR(AX948&lt;Parameters!$B$12,AX948&gt;Parameters!$B$11),0,1),"")</f>
        <is>
          <t/>
        </is>
      </c>
      <c r="CF948" s="0" t="inlineStr">
        <f aca="false">IF(A948&lt;&gt;"",IF(OR(BC948&lt;Parameters!$B$12,BC948&gt;Parameters!$B$11),0,1),"")</f>
        <is>
          <t/>
        </is>
      </c>
      <c r="CG948" s="0" t="inlineStr">
        <f aca="false">IF(A948&lt;&gt;"",IF(OR(BH948&lt;Parameters!$B$12,BH948&gt;Parameters!$B$11),0,1),"")</f>
        <is>
          <t/>
        </is>
      </c>
      <c r="CH948" s="0" t="inlineStr">
        <f aca="false">IF(A948&lt;&gt;"",IF(OR(BM948&lt;Parameters!$B$12,BM948&gt;Parameters!$B$11),0,1),"")</f>
        <is>
          <t/>
        </is>
      </c>
      <c r="CI948" s="0" t="inlineStr">
        <f aca="false">IF(A948&lt;&gt;"",IF(OR(BR948&lt;Parameters!$B$12,BR948&gt;Parameters!$B$11),0,1),"")</f>
        <is>
          <t/>
        </is>
      </c>
      <c r="CJ948" s="0" t="inlineStr">
        <f aca="false">IF(A948&lt;&gt;"",IF(OR(BW948&lt;Parameters!$B$12,BW948&gt;Parameters!$B$11),0,1),"")</f>
        <is>
          <t/>
        </is>
      </c>
      <c r="CK948" s="26" t="inlineStr">
        <f aca="false">IF(A948&lt;&gt;"",SUM(CB948:CJ948)/9,"")</f>
        <is>
          <t/>
        </is>
      </c>
      <c r="CL948" s="0" t="inlineStr">
        <f aca="false">IF(A948&lt;&gt;"",CK948*9,"")</f>
        <is>
          <t/>
        </is>
      </c>
      <c r="CM948" s="8" t="inlineStr">
        <f aca="false">IF(A948&lt;&gt;"",TEXT(B948,CM$2)&amp;" "&amp;TEXT(A948,CM$2),"")</f>
        <is>
          <t/>
        </is>
      </c>
    </row>
    <row r="949" customFormat="false" ht="15" hidden="false" customHeight="false" outlineLevel="0" collapsed="false">
      <c r="A949" s="0" t="inlineStr">
        <f aca="false">IF(OR(B948&lt;Parameters!$K$12,A948&lt;Parameters!$K$12),IF(A948&lt;Parameters!$K$12,A948+1,0),"")</f>
        <is>
          <t/>
        </is>
      </c>
      <c r="B949" s="0" t="inlineStr">
        <f aca="false">IF(A949&lt;&gt;"",IF(A949=0,B948+1,B948),"")</f>
        <is>
          <t/>
        </is>
      </c>
      <c r="C949" s="24" t="inlineStr">
        <f aca="false">IF(A949&lt;&gt;"",-_phi*(A949+0.5),"")</f>
        <is>
          <t/>
        </is>
      </c>
      <c r="D949" s="8" t="inlineStr">
        <f aca="false">IF(A949&lt;&gt;"",DEGREES(C949),"")</f>
        <is>
          <t/>
        </is>
      </c>
      <c r="E949" s="24" t="inlineStr">
        <f aca="false">IF(A949&lt;&gt;"",_phi*(B949+0.5),"")</f>
        <is>
          <t/>
        </is>
      </c>
      <c r="F949" s="8" t="inlineStr">
        <f aca="false">IF(A949&lt;&gt;"",DEGREES(E949),"")</f>
        <is>
          <t/>
        </is>
      </c>
      <c r="G949" s="8" t="inlineStr">
        <f aca="false">IF(A949&lt;&gt;"",LOOKUP(A949,h!$A$3:$A$30,h!$D$3:$D$30),"")</f>
        <is>
          <t/>
        </is>
      </c>
      <c r="H949" s="8" t="inlineStr">
        <f aca="false">IF(A949&lt;&gt;"",LOOKUP(B949,h!$A$3:$A$30,h!$D$3:$D$30),"")</f>
        <is>
          <t/>
        </is>
      </c>
      <c r="I949" s="8" t="inlineStr">
        <f aca="false">IF(A949&lt;&gt;"",_zif,"")</f>
        <is>
          <t/>
        </is>
      </c>
      <c r="J949" s="8" t="inlineStr">
        <f aca="false">IF(A949&lt;&gt;"",$G949+'v1 Frame'!D$3*COS($C949)+'v1 Frame'!E$3*SIN($C949)*SIN($E949)+'v1 Frame'!F$3*SIN($C949)*COS($E949),"")</f>
        <is>
          <t/>
        </is>
      </c>
      <c r="K949" s="8" t="inlineStr">
        <f aca="false">IF(A949&lt;&gt;"",$H949+'v1 Frame'!E$3*COS($E949)-'v1 Frame'!F$3*SIN($E949),"")</f>
        <is>
          <t/>
        </is>
      </c>
      <c r="L949" s="8" t="inlineStr">
        <f aca="false">IF(A949&lt;&gt;"",$I949-'v1 Frame'!D$3*SIN($C949)+'v1 Frame'!E$3*COS($C949)*SIN($E949)+'v1 Frame'!F$3*COS($C949)*COS($E949),"")</f>
        <is>
          <t/>
        </is>
      </c>
      <c r="M949" s="8" t="inlineStr">
        <f aca="false">IF(A949&lt;&gt;"",$G949+'v1 Frame'!G$3*COS($C949)+'v1 Frame'!H$3*SIN($C949)*SIN($E949)+'v1 Frame'!I$3*SIN($C949)*COS($E949),"")</f>
        <is>
          <t/>
        </is>
      </c>
      <c r="N949" s="8" t="inlineStr">
        <f aca="false">IF(A949&lt;&gt;"",$H949+'v1 Frame'!H$3*COS($E949)-'v1 Frame'!I$3*SIN($E949),"")</f>
        <is>
          <t/>
        </is>
      </c>
      <c r="O949" s="8" t="inlineStr">
        <f aca="false">IF(A949&lt;&gt;"",$I949-'v1 Frame'!G$3*SIN($C949)+'v1 Frame'!H$3*COS($C949)*SIN($E949)+'v1 Frame'!I$3*COS($C949)*COS($E949),"")</f>
        <is>
          <t/>
        </is>
      </c>
      <c r="P949" s="8" t="inlineStr">
        <f aca="false">IF(A949&lt;&gt;"",$G949+'v1 Frame'!J$3*COS($C949)+'v1 Frame'!K$3*SIN($C949)*SIN($E949)+'v1 Frame'!L$3*SIN($C949)*COS($E949),"")</f>
        <is>
          <t/>
        </is>
      </c>
      <c r="Q949" s="8" t="inlineStr">
        <f aca="false">IF(A949&lt;&gt;"",$H949+'v1 Frame'!K$3*COS($E949)-'v1 Frame'!L$3*SIN($E949),"")</f>
        <is>
          <t/>
        </is>
      </c>
      <c r="R949" s="8" t="inlineStr">
        <f aca="false">IF(A949&lt;&gt;"",$I949-'v1 Frame'!J$3*SIN($C949)+'v1 Frame'!K$3*COS($C949)*SIN($E949)+'v1 Frame'!L$3*COS($C949)*COS($E949),"")</f>
        <is>
          <t/>
        </is>
      </c>
      <c r="S949" s="8" t="inlineStr">
        <f aca="false">IF(A949&lt;&gt;"",$G949+'v1 Frame'!M$3*COS($C949)+'v1 Frame'!N$3*SIN($C949)*SIN($E949)+'v1 Frame'!O$3*SIN($C949)*COS($E949),"")</f>
        <is>
          <t/>
        </is>
      </c>
      <c r="T949" s="8" t="inlineStr">
        <f aca="false">IF(A949&lt;&gt;"",$H949+'v1 Frame'!N$3*COS($E949)-'v1 Frame'!O$3*SIN($E949),"")</f>
        <is>
          <t/>
        </is>
      </c>
      <c r="U949" s="8" t="inlineStr">
        <f aca="false">IF(A949&lt;&gt;"",$I949-'v1 Frame'!M$3*SIN($C949)+'v1 Frame'!N$3*COS($C949)*SIN($E949)+'v1 Frame'!O$3*COS($C949)*COS($E949),"")</f>
        <is>
          <t/>
        </is>
      </c>
      <c r="V949" s="8" t="inlineStr">
        <f aca="false">IF(A949&lt;&gt;"",$G949+'v1 Frame'!P$3*COS($C949)+'v1 Frame'!Q$3*SIN($C949)*SIN($E949)+'v1 Frame'!R$3*SIN($C949)*COS($E949),"")</f>
        <is>
          <t/>
        </is>
      </c>
      <c r="W949" s="8" t="inlineStr">
        <f aca="false">IF(A949&lt;&gt;"",$H949+'v1 Frame'!Q$3*COS($E949)-'v1 Frame'!R$3*SIN($E949),"")</f>
        <is>
          <t/>
        </is>
      </c>
      <c r="X949" s="8" t="inlineStr">
        <f aca="false">IF(A949&lt;&gt;"",$I949-'v1 Frame'!P$3*SIN($C949)+'v1 Frame'!Q$3*COS($C949)*SIN($E949)+'v1 Frame'!R$3*COS($C949)*COS($E949),"")</f>
        <is>
          <t/>
        </is>
      </c>
      <c r="Y949" s="8" t="inlineStr">
        <f aca="false">IF(A949&lt;&gt;"",$G949+'v1 Frame'!S$3*COS($C949)+'v1 Frame'!T$3*SIN($C949)*SIN($E949)+'v1 Frame'!U$3*SIN($C949)*COS($E949),"")</f>
        <is>
          <t/>
        </is>
      </c>
      <c r="Z949" s="8" t="inlineStr">
        <f aca="false">IF(A949&lt;&gt;"",$H949+'v1 Frame'!T$3*COS($E949)-'v1 Frame'!U$3*SIN($E949),"")</f>
        <is>
          <t/>
        </is>
      </c>
      <c r="AA949" s="8" t="inlineStr">
        <f aca="false">IF(A949&lt;&gt;"",$I949-'v1 Frame'!S$3*SIN($C949)+'v1 Frame'!T$3*COS($C949)*SIN($E949)+'v1 Frame'!U$3*COS($C949)*COS($E949),"")</f>
        <is>
          <t/>
        </is>
      </c>
      <c r="AB949" s="8" t="inlineStr">
        <f aca="false">IF(A949&lt;&gt;"",$G949+'v1 Frame'!V$3*COS($C949)+'v1 Frame'!W$3*SIN($C949)*SIN($E949)+'v1 Frame'!X$3*SIN($C949)*COS($E949),"")</f>
        <is>
          <t/>
        </is>
      </c>
      <c r="AC949" s="8" t="inlineStr">
        <f aca="false">IF(A949&lt;&gt;"",$H949+'v1 Frame'!W$3*COS($E949)-'v1 Frame'!X$3*SIN($E949),"")</f>
        <is>
          <t/>
        </is>
      </c>
      <c r="AD949" s="8" t="inlineStr">
        <f aca="false">IF(A949&lt;&gt;"",$I949-'v1 Frame'!V$3*SIN($C949)+'v1 Frame'!W$3*COS($C949)*SIN($E949)+'v1 Frame'!X$3*COS($C949)*COS($E949),"")</f>
        <is>
          <t/>
        </is>
      </c>
      <c r="AE949" s="25" t="inlineStr">
        <f aca="false">IF(A949&lt;&gt;"",$G949+'v1 Frame'!Y$3*COS($C949)+'v1 Frame'!Z$3*SIN($C949)*SIN($E949)+'v1 Frame'!AA$3*SIN($C949)*COS($E949),"")</f>
        <is>
          <t/>
        </is>
      </c>
      <c r="AF949" s="25" t="inlineStr">
        <f aca="false">IF(A949&lt;&gt;"",$H949+'v1 Frame'!Z$3*COS($E949)-'v1 Frame'!AA$3*SIN($E949),"")</f>
        <is>
          <t/>
        </is>
      </c>
      <c r="AG949" s="25" t="inlineStr">
        <f aca="false">IF(A949&lt;&gt;"",$I949-'v1 Frame'!Y$3*SIN($C949)+'v1 Frame'!Z$3*COS($C949)*SIN($E949)+'v1 Frame'!AA$3*COS($C949)*COS($E949),"")</f>
        <is>
          <t/>
        </is>
      </c>
      <c r="AH949" s="8" t="inlineStr">
        <f aca="false">IF(A949&lt;&gt;"",SQRT(SUMSQ(G949:I949)),"")</f>
        <is>
          <t/>
        </is>
      </c>
      <c r="AI949" s="8" t="inlineStr">
        <f aca="false">IF(A949&lt;&gt;"",IF(AH949&lt;&gt;0,ACOS(I949/AH949),0),"")</f>
        <is>
          <t/>
        </is>
      </c>
      <c r="AJ949" s="8" t="inlineStr">
        <f aca="false">IF(A949&lt;&gt;"",DEGREES(AI949),"")</f>
        <is>
          <t/>
        </is>
      </c>
      <c r="AK949" s="8" t="inlineStr">
        <f aca="false">IF(A949&lt;&gt;"",IF(OR(G949&lt;&gt;0,H949&lt;&gt;0),ATAN2(G949,H949),0),"")</f>
        <is>
          <t/>
        </is>
      </c>
      <c r="AL949" s="8" t="inlineStr">
        <f aca="false">IF(A949&lt;&gt;"",DEGREES(AK949),"")</f>
        <is>
          <t/>
        </is>
      </c>
      <c r="AM949" s="8" t="inlineStr">
        <f aca="false">IF(A949&lt;&gt;"",SQRT(SUMSQ(J949:L949)),"")</f>
        <is>
          <t/>
        </is>
      </c>
      <c r="AN949" s="8" t="inlineStr">
        <f aca="false">IF(A949&lt;&gt;"",IF(AM949&lt;&gt;0,ACOS(L949/AM949),0),"")</f>
        <is>
          <t/>
        </is>
      </c>
      <c r="AO949" s="8" t="inlineStr">
        <f aca="false">IF(A949&lt;&gt;"",DEGREES(AN949),"")</f>
        <is>
          <t/>
        </is>
      </c>
      <c r="AP949" s="8" t="inlineStr">
        <f aca="false">IF(A949&lt;&gt;"",IF(OR(J949&lt;&gt;0,K949&lt;&gt;0),ATAN2(J949,K949),0),"")</f>
        <is>
          <t/>
        </is>
      </c>
      <c r="AQ949" s="8" t="inlineStr">
        <f aca="false">IF(A949&lt;&gt;"",DEGREES(AP949),"")</f>
        <is>
          <t/>
        </is>
      </c>
      <c r="AR949" s="8" t="inlineStr">
        <f aca="false">IF(A949&lt;&gt;"",SQRT(SUMSQ(M949:O949)),"")</f>
        <is>
          <t/>
        </is>
      </c>
      <c r="AS949" s="8" t="inlineStr">
        <f aca="false">IF(A949&lt;&gt;"",IF(AR949&lt;&gt;0,ACOS(O949/AR949),0),"")</f>
        <is>
          <t/>
        </is>
      </c>
      <c r="AT949" s="8" t="inlineStr">
        <f aca="false">IF(A949&lt;&gt;"",DEGREES(AS949),"")</f>
        <is>
          <t/>
        </is>
      </c>
      <c r="AU949" s="8" t="inlineStr">
        <f aca="false">IF(A949&lt;&gt;"",IF(OR(M949&lt;&gt;0,N949&lt;&gt;0),ATAN2(M949,N949),0),"")</f>
        <is>
          <t/>
        </is>
      </c>
      <c r="AV949" s="8" t="inlineStr">
        <f aca="false">IF(A949&lt;&gt;"",DEGREES(AU949),"")</f>
        <is>
          <t/>
        </is>
      </c>
      <c r="AW949" s="8" t="inlineStr">
        <f aca="false">IF(A949&lt;&gt;"",SQRT(SUMSQ(P949:R949)),"")</f>
        <is>
          <t/>
        </is>
      </c>
      <c r="AX949" s="8" t="inlineStr">
        <f aca="false">IF(A949&lt;&gt;"",IF(AW949&lt;&gt;0,ACOS(R949/AW949),0),"")</f>
        <is>
          <t/>
        </is>
      </c>
      <c r="AY949" s="8" t="inlineStr">
        <f aca="false">IF(A949&lt;&gt;"",DEGREES(AX949),"")</f>
        <is>
          <t/>
        </is>
      </c>
      <c r="AZ949" s="8" t="inlineStr">
        <f aca="false">IF(A949&lt;&gt;"",IF(OR(P949&lt;&gt;0,Q949&lt;&gt;0),ATAN2(P949,Q949),0),"")</f>
        <is>
          <t/>
        </is>
      </c>
      <c r="BA949" s="8" t="inlineStr">
        <f aca="false">IF(A949&lt;&gt;"",DEGREES(AZ949),"")</f>
        <is>
          <t/>
        </is>
      </c>
      <c r="BB949" s="8" t="inlineStr">
        <f aca="false">IF(A949&lt;&gt;"",SQRT(SUMSQ(S949:U949)),"")</f>
        <is>
          <t/>
        </is>
      </c>
      <c r="BC949" s="8" t="inlineStr">
        <f aca="false">IF(A949&lt;&gt;"",IF(BB949&lt;&gt;0,ACOS(U949/BB949),0),"")</f>
        <is>
          <t/>
        </is>
      </c>
      <c r="BD949" s="8" t="inlineStr">
        <f aca="false">IF(A949&lt;&gt;"",DEGREES(BC949),"")</f>
        <is>
          <t/>
        </is>
      </c>
      <c r="BE949" s="8" t="inlineStr">
        <f aca="false">IF(A949&lt;&gt;"",IF(OR(S949&lt;&gt;0,T949&lt;&gt;0),ATAN2(S949,T949),0),"")</f>
        <is>
          <t/>
        </is>
      </c>
      <c r="BF949" s="8" t="inlineStr">
        <f aca="false">IF(A949&lt;&gt;"",DEGREES(BE949),"")</f>
        <is>
          <t/>
        </is>
      </c>
      <c r="BG949" s="8" t="inlineStr">
        <f aca="false">IF(A949&lt;&gt;"",SQRT(SUMSQ(V949:X949)),"")</f>
        <is>
          <t/>
        </is>
      </c>
      <c r="BH949" s="8" t="inlineStr">
        <f aca="false">IF(A949&lt;&gt;"",IF(BG949&lt;&gt;0,ACOS(X949/BG949),0),"")</f>
        <is>
          <t/>
        </is>
      </c>
      <c r="BI949" s="8" t="inlineStr">
        <f aca="false">IF(A949&lt;&gt;"",DEGREES(BH949),"")</f>
        <is>
          <t/>
        </is>
      </c>
      <c r="BJ949" s="8" t="inlineStr">
        <f aca="false">IF(A949&lt;&gt;"",IF(OR(V949&lt;&gt;0,W949&lt;&gt;0),ATAN2(V949,W949),0),"")</f>
        <is>
          <t/>
        </is>
      </c>
      <c r="BK949" s="8" t="inlineStr">
        <f aca="false">IF(A949&lt;&gt;"",DEGREES(BJ949),"")</f>
        <is>
          <t/>
        </is>
      </c>
      <c r="BL949" s="8" t="inlineStr">
        <f aca="false">IF(A949&lt;&gt;"",SQRT(SUMSQ(Y949:AA949)),"")</f>
        <is>
          <t/>
        </is>
      </c>
      <c r="BM949" s="8" t="inlineStr">
        <f aca="false">IF(A949&lt;&gt;"",IF(BL949&lt;&gt;0,ACOS(AA949/BL949),0),"")</f>
        <is>
          <t/>
        </is>
      </c>
      <c r="BN949" s="8" t="inlineStr">
        <f aca="false">IF(A949&lt;&gt;"",DEGREES(BM949),"")</f>
        <is>
          <t/>
        </is>
      </c>
      <c r="BO949" s="8" t="inlineStr">
        <f aca="false">IF(A949&lt;&gt;"",IF(OR(Y949&lt;&gt;0,Z949&lt;&gt;0),ATAN2(Y949,Z949),0),"")</f>
        <is>
          <t/>
        </is>
      </c>
      <c r="BP949" s="8" t="inlineStr">
        <f aca="false">IF(A949&lt;&gt;"",DEGREES(BO949),"")</f>
        <is>
          <t/>
        </is>
      </c>
      <c r="BQ949" s="8" t="inlineStr">
        <f aca="false">IF(A949&lt;&gt;"",SQRT(SUMSQ(AB949:AD949)),"")</f>
        <is>
          <t/>
        </is>
      </c>
      <c r="BR949" s="8" t="inlineStr">
        <f aca="false">IF(A949&lt;&gt;"",IF(BQ949&lt;&gt;0,ACOS(AD949/BQ949),0),"")</f>
        <is>
          <t/>
        </is>
      </c>
      <c r="BS949" s="8" t="inlineStr">
        <f aca="false">IF(A949&lt;&gt;"",DEGREES(BR949),"")</f>
        <is>
          <t/>
        </is>
      </c>
      <c r="BT949" s="8" t="inlineStr">
        <f aca="false">IF(A949&lt;&gt;"",IF(OR(AB949&lt;&gt;0,AC949&lt;&gt;0),ATAN2(AB949,AC949),0),"")</f>
        <is>
          <t/>
        </is>
      </c>
      <c r="BU949" s="8" t="inlineStr">
        <f aca="false">IF(A949&lt;&gt;"",DEGREES(BT949),"")</f>
        <is>
          <t/>
        </is>
      </c>
      <c r="BV949" s="8" t="inlineStr">
        <f aca="false">IF(A949&lt;&gt;"",SQRT(SUMSQ(AE949:AG949)),"")</f>
        <is>
          <t/>
        </is>
      </c>
      <c r="BW949" s="8" t="inlineStr">
        <f aca="false">IF(A949&lt;&gt;"",IF(BV949&lt;&gt;0,ACOS(AG949/BV949),0),"")</f>
        <is>
          <t/>
        </is>
      </c>
      <c r="BX949" s="8" t="inlineStr">
        <f aca="false">IF(A949&lt;&gt;"",DEGREES(BW949),"")</f>
        <is>
          <t/>
        </is>
      </c>
      <c r="BY949" s="8" t="inlineStr">
        <f aca="false">IF(A949&lt;&gt;"",IF(OR(AF949&lt;&gt;0,AG949&lt;&gt;0),ATAN2(AF949,AG949),0),"")</f>
        <is>
          <t/>
        </is>
      </c>
      <c r="BZ949" s="8" t="inlineStr">
        <f aca="false">IF(A949&lt;&gt;"",DEGREES(BY949),"")</f>
        <is>
          <t/>
        </is>
      </c>
      <c r="CA949" s="0" t="inlineStr">
        <f aca="false">IF(A949&lt;&gt;"",IF(AND(AI949&lt;Parameters!$B$11,AI949&gt;Parameters!$B$12,AN949&lt;Parameters!$B$11,AN949&gt;Parameters!$B$12,AS949&lt;Parameters!$B$11,AS949&gt;Parameters!$B$12,AX949&lt;Parameters!$B$11,AX949&gt;Parameters!$B$12,BC949&lt;Parameters!$B$11,BC949&gt;Parameters!$B$12,BM949&lt;Parameters!$B$11,BM949&gt;Parameters!$B$12,BR949&lt;Parameters!$B$11,BR949&gt;Parameters!$B$12,BW949&lt;Parameters!$B$11,BW949&gt;Parameters!$B$12),1,0),"")</f>
        <is>
          <t/>
        </is>
      </c>
      <c r="CB949" s="0" t="inlineStr">
        <f aca="false">IF(A949&lt;&gt;"",IF(OR(AI949&lt;Parameters!$B$12,AI949&gt;Parameters!$B$11),0,1),"")</f>
        <is>
          <t/>
        </is>
      </c>
      <c r="CC949" s="0" t="inlineStr">
        <f aca="false">IF(A949&lt;&gt;"",IF(OR(AN949&lt;Parameters!$B$12,AN949&gt;Parameters!$B$11),0,1),"")</f>
        <is>
          <t/>
        </is>
      </c>
      <c r="CD949" s="0" t="inlineStr">
        <f aca="false">IF(A949&lt;&gt;"",IF(OR(AS949&lt;Parameters!$B$12,AS949&gt;Parameters!$B$11),0,1),"")</f>
        <is>
          <t/>
        </is>
      </c>
      <c r="CE949" s="0" t="inlineStr">
        <f aca="false">IF(A949&lt;&gt;"",IF(OR(AX949&lt;Parameters!$B$12,AX949&gt;Parameters!$B$11),0,1),"")</f>
        <is>
          <t/>
        </is>
      </c>
      <c r="CF949" s="0" t="inlineStr">
        <f aca="false">IF(A949&lt;&gt;"",IF(OR(BC949&lt;Parameters!$B$12,BC949&gt;Parameters!$B$11),0,1),"")</f>
        <is>
          <t/>
        </is>
      </c>
      <c r="CG949" s="0" t="inlineStr">
        <f aca="false">IF(A949&lt;&gt;"",IF(OR(BH949&lt;Parameters!$B$12,BH949&gt;Parameters!$B$11),0,1),"")</f>
        <is>
          <t/>
        </is>
      </c>
      <c r="CH949" s="0" t="inlineStr">
        <f aca="false">IF(A949&lt;&gt;"",IF(OR(BM949&lt;Parameters!$B$12,BM949&gt;Parameters!$B$11),0,1),"")</f>
        <is>
          <t/>
        </is>
      </c>
      <c r="CI949" s="0" t="inlineStr">
        <f aca="false">IF(A949&lt;&gt;"",IF(OR(BR949&lt;Parameters!$B$12,BR949&gt;Parameters!$B$11),0,1),"")</f>
        <is>
          <t/>
        </is>
      </c>
      <c r="CJ949" s="0" t="inlineStr">
        <f aca="false">IF(A949&lt;&gt;"",IF(OR(BW949&lt;Parameters!$B$12,BW949&gt;Parameters!$B$11),0,1),"")</f>
        <is>
          <t/>
        </is>
      </c>
      <c r="CK949" s="26" t="inlineStr">
        <f aca="false">IF(A949&lt;&gt;"",SUM(CB949:CJ949)/9,"")</f>
        <is>
          <t/>
        </is>
      </c>
      <c r="CL949" s="0" t="inlineStr">
        <f aca="false">IF(A949&lt;&gt;"",CK949*9,"")</f>
        <is>
          <t/>
        </is>
      </c>
      <c r="CM949" s="8" t="inlineStr">
        <f aca="false">IF(A949&lt;&gt;"",TEXT(B949,CM$2)&amp;" "&amp;TEXT(A949,CM$2),"")</f>
        <is>
          <t/>
        </is>
      </c>
    </row>
    <row r="950" customFormat="false" ht="15" hidden="false" customHeight="false" outlineLevel="0" collapsed="false">
      <c r="A950" s="0" t="inlineStr">
        <f aca="false">IF(OR(B949&lt;Parameters!$K$12,A949&lt;Parameters!$K$12),IF(A949&lt;Parameters!$K$12,A949+1,0),"")</f>
        <is>
          <t/>
        </is>
      </c>
      <c r="B950" s="0" t="inlineStr">
        <f aca="false">IF(A950&lt;&gt;"",IF(A950=0,B949+1,B949),"")</f>
        <is>
          <t/>
        </is>
      </c>
      <c r="C950" s="24" t="inlineStr">
        <f aca="false">IF(A950&lt;&gt;"",-_phi*(A950+0.5),"")</f>
        <is>
          <t/>
        </is>
      </c>
      <c r="D950" s="8" t="inlineStr">
        <f aca="false">IF(A950&lt;&gt;"",DEGREES(C950),"")</f>
        <is>
          <t/>
        </is>
      </c>
      <c r="E950" s="24" t="inlineStr">
        <f aca="false">IF(A950&lt;&gt;"",_phi*(B950+0.5),"")</f>
        <is>
          <t/>
        </is>
      </c>
      <c r="F950" s="8" t="inlineStr">
        <f aca="false">IF(A950&lt;&gt;"",DEGREES(E950),"")</f>
        <is>
          <t/>
        </is>
      </c>
      <c r="G950" s="8" t="inlineStr">
        <f aca="false">IF(A950&lt;&gt;"",LOOKUP(A950,h!$A$3:$A$30,h!$D$3:$D$30),"")</f>
        <is>
          <t/>
        </is>
      </c>
      <c r="H950" s="8" t="inlineStr">
        <f aca="false">IF(A950&lt;&gt;"",LOOKUP(B950,h!$A$3:$A$30,h!$D$3:$D$30),"")</f>
        <is>
          <t/>
        </is>
      </c>
      <c r="I950" s="8" t="inlineStr">
        <f aca="false">IF(A950&lt;&gt;"",_zif,"")</f>
        <is>
          <t/>
        </is>
      </c>
      <c r="J950" s="8" t="inlineStr">
        <f aca="false">IF(A950&lt;&gt;"",$G950+'v1 Frame'!D$3*COS($C950)+'v1 Frame'!E$3*SIN($C950)*SIN($E950)+'v1 Frame'!F$3*SIN($C950)*COS($E950),"")</f>
        <is>
          <t/>
        </is>
      </c>
      <c r="K950" s="8" t="inlineStr">
        <f aca="false">IF(A950&lt;&gt;"",$H950+'v1 Frame'!E$3*COS($E950)-'v1 Frame'!F$3*SIN($E950),"")</f>
        <is>
          <t/>
        </is>
      </c>
      <c r="L950" s="8" t="inlineStr">
        <f aca="false">IF(A950&lt;&gt;"",$I950-'v1 Frame'!D$3*SIN($C950)+'v1 Frame'!E$3*COS($C950)*SIN($E950)+'v1 Frame'!F$3*COS($C950)*COS($E950),"")</f>
        <is>
          <t/>
        </is>
      </c>
      <c r="M950" s="8" t="inlineStr">
        <f aca="false">IF(A950&lt;&gt;"",$G950+'v1 Frame'!G$3*COS($C950)+'v1 Frame'!H$3*SIN($C950)*SIN($E950)+'v1 Frame'!I$3*SIN($C950)*COS($E950),"")</f>
        <is>
          <t/>
        </is>
      </c>
      <c r="N950" s="8" t="inlineStr">
        <f aca="false">IF(A950&lt;&gt;"",$H950+'v1 Frame'!H$3*COS($E950)-'v1 Frame'!I$3*SIN($E950),"")</f>
        <is>
          <t/>
        </is>
      </c>
      <c r="O950" s="8" t="inlineStr">
        <f aca="false">IF(A950&lt;&gt;"",$I950-'v1 Frame'!G$3*SIN($C950)+'v1 Frame'!H$3*COS($C950)*SIN($E950)+'v1 Frame'!I$3*COS($C950)*COS($E950),"")</f>
        <is>
          <t/>
        </is>
      </c>
      <c r="P950" s="8" t="inlineStr">
        <f aca="false">IF(A950&lt;&gt;"",$G950+'v1 Frame'!J$3*COS($C950)+'v1 Frame'!K$3*SIN($C950)*SIN($E950)+'v1 Frame'!L$3*SIN($C950)*COS($E950),"")</f>
        <is>
          <t/>
        </is>
      </c>
      <c r="Q950" s="8" t="inlineStr">
        <f aca="false">IF(A950&lt;&gt;"",$H950+'v1 Frame'!K$3*COS($E950)-'v1 Frame'!L$3*SIN($E950),"")</f>
        <is>
          <t/>
        </is>
      </c>
      <c r="R950" s="8" t="inlineStr">
        <f aca="false">IF(A950&lt;&gt;"",$I950-'v1 Frame'!J$3*SIN($C950)+'v1 Frame'!K$3*COS($C950)*SIN($E950)+'v1 Frame'!L$3*COS($C950)*COS($E950),"")</f>
        <is>
          <t/>
        </is>
      </c>
      <c r="S950" s="8" t="inlineStr">
        <f aca="false">IF(A950&lt;&gt;"",$G950+'v1 Frame'!M$3*COS($C950)+'v1 Frame'!N$3*SIN($C950)*SIN($E950)+'v1 Frame'!O$3*SIN($C950)*COS($E950),"")</f>
        <is>
          <t/>
        </is>
      </c>
      <c r="T950" s="8" t="inlineStr">
        <f aca="false">IF(A950&lt;&gt;"",$H950+'v1 Frame'!N$3*COS($E950)-'v1 Frame'!O$3*SIN($E950),"")</f>
        <is>
          <t/>
        </is>
      </c>
      <c r="U950" s="8" t="inlineStr">
        <f aca="false">IF(A950&lt;&gt;"",$I950-'v1 Frame'!M$3*SIN($C950)+'v1 Frame'!N$3*COS($C950)*SIN($E950)+'v1 Frame'!O$3*COS($C950)*COS($E950),"")</f>
        <is>
          <t/>
        </is>
      </c>
      <c r="V950" s="8" t="inlineStr">
        <f aca="false">IF(A950&lt;&gt;"",$G950+'v1 Frame'!P$3*COS($C950)+'v1 Frame'!Q$3*SIN($C950)*SIN($E950)+'v1 Frame'!R$3*SIN($C950)*COS($E950),"")</f>
        <is>
          <t/>
        </is>
      </c>
      <c r="W950" s="8" t="inlineStr">
        <f aca="false">IF(A950&lt;&gt;"",$H950+'v1 Frame'!Q$3*COS($E950)-'v1 Frame'!R$3*SIN($E950),"")</f>
        <is>
          <t/>
        </is>
      </c>
      <c r="X950" s="8" t="inlineStr">
        <f aca="false">IF(A950&lt;&gt;"",$I950-'v1 Frame'!P$3*SIN($C950)+'v1 Frame'!Q$3*COS($C950)*SIN($E950)+'v1 Frame'!R$3*COS($C950)*COS($E950),"")</f>
        <is>
          <t/>
        </is>
      </c>
      <c r="Y950" s="8" t="inlineStr">
        <f aca="false">IF(A950&lt;&gt;"",$G950+'v1 Frame'!S$3*COS($C950)+'v1 Frame'!T$3*SIN($C950)*SIN($E950)+'v1 Frame'!U$3*SIN($C950)*COS($E950),"")</f>
        <is>
          <t/>
        </is>
      </c>
      <c r="Z950" s="8" t="inlineStr">
        <f aca="false">IF(A950&lt;&gt;"",$H950+'v1 Frame'!T$3*COS($E950)-'v1 Frame'!U$3*SIN($E950),"")</f>
        <is>
          <t/>
        </is>
      </c>
      <c r="AA950" s="8" t="inlineStr">
        <f aca="false">IF(A950&lt;&gt;"",$I950-'v1 Frame'!S$3*SIN($C950)+'v1 Frame'!T$3*COS($C950)*SIN($E950)+'v1 Frame'!U$3*COS($C950)*COS($E950),"")</f>
        <is>
          <t/>
        </is>
      </c>
      <c r="AB950" s="8" t="inlineStr">
        <f aca="false">IF(A950&lt;&gt;"",$G950+'v1 Frame'!V$3*COS($C950)+'v1 Frame'!W$3*SIN($C950)*SIN($E950)+'v1 Frame'!X$3*SIN($C950)*COS($E950),"")</f>
        <is>
          <t/>
        </is>
      </c>
      <c r="AC950" s="8" t="inlineStr">
        <f aca="false">IF(A950&lt;&gt;"",$H950+'v1 Frame'!W$3*COS($E950)-'v1 Frame'!X$3*SIN($E950),"")</f>
        <is>
          <t/>
        </is>
      </c>
      <c r="AD950" s="8" t="inlineStr">
        <f aca="false">IF(A950&lt;&gt;"",$I950-'v1 Frame'!V$3*SIN($C950)+'v1 Frame'!W$3*COS($C950)*SIN($E950)+'v1 Frame'!X$3*COS($C950)*COS($E950),"")</f>
        <is>
          <t/>
        </is>
      </c>
      <c r="AE950" s="25" t="inlineStr">
        <f aca="false">IF(A950&lt;&gt;"",$G950+'v1 Frame'!Y$3*COS($C950)+'v1 Frame'!Z$3*SIN($C950)*SIN($E950)+'v1 Frame'!AA$3*SIN($C950)*COS($E950),"")</f>
        <is>
          <t/>
        </is>
      </c>
      <c r="AF950" s="25" t="inlineStr">
        <f aca="false">IF(A950&lt;&gt;"",$H950+'v1 Frame'!Z$3*COS($E950)-'v1 Frame'!AA$3*SIN($E950),"")</f>
        <is>
          <t/>
        </is>
      </c>
      <c r="AG950" s="25" t="inlineStr">
        <f aca="false">IF(A950&lt;&gt;"",$I950-'v1 Frame'!Y$3*SIN($C950)+'v1 Frame'!Z$3*COS($C950)*SIN($E950)+'v1 Frame'!AA$3*COS($C950)*COS($E950),"")</f>
        <is>
          <t/>
        </is>
      </c>
      <c r="AH950" s="8" t="inlineStr">
        <f aca="false">IF(A950&lt;&gt;"",SQRT(SUMSQ(G950:I950)),"")</f>
        <is>
          <t/>
        </is>
      </c>
      <c r="AI950" s="8" t="inlineStr">
        <f aca="false">IF(A950&lt;&gt;"",IF(AH950&lt;&gt;0,ACOS(I950/AH950),0),"")</f>
        <is>
          <t/>
        </is>
      </c>
      <c r="AJ950" s="8" t="inlineStr">
        <f aca="false">IF(A950&lt;&gt;"",DEGREES(AI950),"")</f>
        <is>
          <t/>
        </is>
      </c>
      <c r="AK950" s="8" t="inlineStr">
        <f aca="false">IF(A950&lt;&gt;"",IF(OR(G950&lt;&gt;0,H950&lt;&gt;0),ATAN2(G950,H950),0),"")</f>
        <is>
          <t/>
        </is>
      </c>
      <c r="AL950" s="8" t="inlineStr">
        <f aca="false">IF(A950&lt;&gt;"",DEGREES(AK950),"")</f>
        <is>
          <t/>
        </is>
      </c>
      <c r="AM950" s="8" t="inlineStr">
        <f aca="false">IF(A950&lt;&gt;"",SQRT(SUMSQ(J950:L950)),"")</f>
        <is>
          <t/>
        </is>
      </c>
      <c r="AN950" s="8" t="inlineStr">
        <f aca="false">IF(A950&lt;&gt;"",IF(AM950&lt;&gt;0,ACOS(L950/AM950),0),"")</f>
        <is>
          <t/>
        </is>
      </c>
      <c r="AO950" s="8" t="inlineStr">
        <f aca="false">IF(A950&lt;&gt;"",DEGREES(AN950),"")</f>
        <is>
          <t/>
        </is>
      </c>
      <c r="AP950" s="8" t="inlineStr">
        <f aca="false">IF(A950&lt;&gt;"",IF(OR(J950&lt;&gt;0,K950&lt;&gt;0),ATAN2(J950,K950),0),"")</f>
        <is>
          <t/>
        </is>
      </c>
      <c r="AQ950" s="8" t="inlineStr">
        <f aca="false">IF(A950&lt;&gt;"",DEGREES(AP950),"")</f>
        <is>
          <t/>
        </is>
      </c>
      <c r="AR950" s="8" t="inlineStr">
        <f aca="false">IF(A950&lt;&gt;"",SQRT(SUMSQ(M950:O950)),"")</f>
        <is>
          <t/>
        </is>
      </c>
      <c r="AS950" s="8" t="inlineStr">
        <f aca="false">IF(A950&lt;&gt;"",IF(AR950&lt;&gt;0,ACOS(O950/AR950),0),"")</f>
        <is>
          <t/>
        </is>
      </c>
      <c r="AT950" s="8" t="inlineStr">
        <f aca="false">IF(A950&lt;&gt;"",DEGREES(AS950),"")</f>
        <is>
          <t/>
        </is>
      </c>
      <c r="AU950" s="8" t="inlineStr">
        <f aca="false">IF(A950&lt;&gt;"",IF(OR(M950&lt;&gt;0,N950&lt;&gt;0),ATAN2(M950,N950),0),"")</f>
        <is>
          <t/>
        </is>
      </c>
      <c r="AV950" s="8" t="inlineStr">
        <f aca="false">IF(A950&lt;&gt;"",DEGREES(AU950),"")</f>
        <is>
          <t/>
        </is>
      </c>
      <c r="AW950" s="8" t="inlineStr">
        <f aca="false">IF(A950&lt;&gt;"",SQRT(SUMSQ(P950:R950)),"")</f>
        <is>
          <t/>
        </is>
      </c>
      <c r="AX950" s="8" t="inlineStr">
        <f aca="false">IF(A950&lt;&gt;"",IF(AW950&lt;&gt;0,ACOS(R950/AW950),0),"")</f>
        <is>
          <t/>
        </is>
      </c>
      <c r="AY950" s="8" t="inlineStr">
        <f aca="false">IF(A950&lt;&gt;"",DEGREES(AX950),"")</f>
        <is>
          <t/>
        </is>
      </c>
      <c r="AZ950" s="8" t="inlineStr">
        <f aca="false">IF(A950&lt;&gt;"",IF(OR(P950&lt;&gt;0,Q950&lt;&gt;0),ATAN2(P950,Q950),0),"")</f>
        <is>
          <t/>
        </is>
      </c>
      <c r="BA950" s="8" t="inlineStr">
        <f aca="false">IF(A950&lt;&gt;"",DEGREES(AZ950),"")</f>
        <is>
          <t/>
        </is>
      </c>
      <c r="BB950" s="8" t="inlineStr">
        <f aca="false">IF(A950&lt;&gt;"",SQRT(SUMSQ(S950:U950)),"")</f>
        <is>
          <t/>
        </is>
      </c>
      <c r="BC950" s="8" t="inlineStr">
        <f aca="false">IF(A950&lt;&gt;"",IF(BB950&lt;&gt;0,ACOS(U950/BB950),0),"")</f>
        <is>
          <t/>
        </is>
      </c>
      <c r="BD950" s="8" t="inlineStr">
        <f aca="false">IF(A950&lt;&gt;"",DEGREES(BC950),"")</f>
        <is>
          <t/>
        </is>
      </c>
      <c r="BE950" s="8" t="inlineStr">
        <f aca="false">IF(A950&lt;&gt;"",IF(OR(S950&lt;&gt;0,T950&lt;&gt;0),ATAN2(S950,T950),0),"")</f>
        <is>
          <t/>
        </is>
      </c>
      <c r="BF950" s="8" t="inlineStr">
        <f aca="false">IF(A950&lt;&gt;"",DEGREES(BE950),"")</f>
        <is>
          <t/>
        </is>
      </c>
      <c r="BG950" s="8" t="inlineStr">
        <f aca="false">IF(A950&lt;&gt;"",SQRT(SUMSQ(V950:X950)),"")</f>
        <is>
          <t/>
        </is>
      </c>
      <c r="BH950" s="8" t="inlineStr">
        <f aca="false">IF(A950&lt;&gt;"",IF(BG950&lt;&gt;0,ACOS(X950/BG950),0),"")</f>
        <is>
          <t/>
        </is>
      </c>
      <c r="BI950" s="8" t="inlineStr">
        <f aca="false">IF(A950&lt;&gt;"",DEGREES(BH950),"")</f>
        <is>
          <t/>
        </is>
      </c>
      <c r="BJ950" s="8" t="inlineStr">
        <f aca="false">IF(A950&lt;&gt;"",IF(OR(V950&lt;&gt;0,W950&lt;&gt;0),ATAN2(V950,W950),0),"")</f>
        <is>
          <t/>
        </is>
      </c>
      <c r="BK950" s="8" t="inlineStr">
        <f aca="false">IF(A950&lt;&gt;"",DEGREES(BJ950),"")</f>
        <is>
          <t/>
        </is>
      </c>
      <c r="BL950" s="8" t="inlineStr">
        <f aca="false">IF(A950&lt;&gt;"",SQRT(SUMSQ(Y950:AA950)),"")</f>
        <is>
          <t/>
        </is>
      </c>
      <c r="BM950" s="8" t="inlineStr">
        <f aca="false">IF(A950&lt;&gt;"",IF(BL950&lt;&gt;0,ACOS(AA950/BL950),0),"")</f>
        <is>
          <t/>
        </is>
      </c>
      <c r="BN950" s="8" t="inlineStr">
        <f aca="false">IF(A950&lt;&gt;"",DEGREES(BM950),"")</f>
        <is>
          <t/>
        </is>
      </c>
      <c r="BO950" s="8" t="inlineStr">
        <f aca="false">IF(A950&lt;&gt;"",IF(OR(Y950&lt;&gt;0,Z950&lt;&gt;0),ATAN2(Y950,Z950),0),"")</f>
        <is>
          <t/>
        </is>
      </c>
      <c r="BP950" s="8" t="inlineStr">
        <f aca="false">IF(A950&lt;&gt;"",DEGREES(BO950),"")</f>
        <is>
          <t/>
        </is>
      </c>
      <c r="BQ950" s="8" t="inlineStr">
        <f aca="false">IF(A950&lt;&gt;"",SQRT(SUMSQ(AB950:AD950)),"")</f>
        <is>
          <t/>
        </is>
      </c>
      <c r="BR950" s="8" t="inlineStr">
        <f aca="false">IF(A950&lt;&gt;"",IF(BQ950&lt;&gt;0,ACOS(AD950/BQ950),0),"")</f>
        <is>
          <t/>
        </is>
      </c>
      <c r="BS950" s="8" t="inlineStr">
        <f aca="false">IF(A950&lt;&gt;"",DEGREES(BR950),"")</f>
        <is>
          <t/>
        </is>
      </c>
      <c r="BT950" s="8" t="inlineStr">
        <f aca="false">IF(A950&lt;&gt;"",IF(OR(AB950&lt;&gt;0,AC950&lt;&gt;0),ATAN2(AB950,AC950),0),"")</f>
        <is>
          <t/>
        </is>
      </c>
      <c r="BU950" s="8" t="inlineStr">
        <f aca="false">IF(A950&lt;&gt;"",DEGREES(BT950),"")</f>
        <is>
          <t/>
        </is>
      </c>
      <c r="BV950" s="8" t="inlineStr">
        <f aca="false">IF(A950&lt;&gt;"",SQRT(SUMSQ(AE950:AG950)),"")</f>
        <is>
          <t/>
        </is>
      </c>
      <c r="BW950" s="8" t="inlineStr">
        <f aca="false">IF(A950&lt;&gt;"",IF(BV950&lt;&gt;0,ACOS(AG950/BV950),0),"")</f>
        <is>
          <t/>
        </is>
      </c>
      <c r="BX950" s="8" t="inlineStr">
        <f aca="false">IF(A950&lt;&gt;"",DEGREES(BW950),"")</f>
        <is>
          <t/>
        </is>
      </c>
      <c r="BY950" s="8" t="inlineStr">
        <f aca="false">IF(A950&lt;&gt;"",IF(OR(AF950&lt;&gt;0,AG950&lt;&gt;0),ATAN2(AF950,AG950),0),"")</f>
        <is>
          <t/>
        </is>
      </c>
      <c r="BZ950" s="8" t="inlineStr">
        <f aca="false">IF(A950&lt;&gt;"",DEGREES(BY950),"")</f>
        <is>
          <t/>
        </is>
      </c>
      <c r="CA950" s="0" t="inlineStr">
        <f aca="false">IF(A950&lt;&gt;"",IF(AND(AI950&lt;Parameters!$B$11,AI950&gt;Parameters!$B$12,AN950&lt;Parameters!$B$11,AN950&gt;Parameters!$B$12,AS950&lt;Parameters!$B$11,AS950&gt;Parameters!$B$12,AX950&lt;Parameters!$B$11,AX950&gt;Parameters!$B$12,BC950&lt;Parameters!$B$11,BC950&gt;Parameters!$B$12,BM950&lt;Parameters!$B$11,BM950&gt;Parameters!$B$12,BR950&lt;Parameters!$B$11,BR950&gt;Parameters!$B$12,BW950&lt;Parameters!$B$11,BW950&gt;Parameters!$B$12),1,0),"")</f>
        <is>
          <t/>
        </is>
      </c>
      <c r="CB950" s="0" t="inlineStr">
        <f aca="false">IF(A950&lt;&gt;"",IF(OR(AI950&lt;Parameters!$B$12,AI950&gt;Parameters!$B$11),0,1),"")</f>
        <is>
          <t/>
        </is>
      </c>
      <c r="CC950" s="0" t="inlineStr">
        <f aca="false">IF(A950&lt;&gt;"",IF(OR(AN950&lt;Parameters!$B$12,AN950&gt;Parameters!$B$11),0,1),"")</f>
        <is>
          <t/>
        </is>
      </c>
      <c r="CD950" s="0" t="inlineStr">
        <f aca="false">IF(A950&lt;&gt;"",IF(OR(AS950&lt;Parameters!$B$12,AS950&gt;Parameters!$B$11),0,1),"")</f>
        <is>
          <t/>
        </is>
      </c>
      <c r="CE950" s="0" t="inlineStr">
        <f aca="false">IF(A950&lt;&gt;"",IF(OR(AX950&lt;Parameters!$B$12,AX950&gt;Parameters!$B$11),0,1),"")</f>
        <is>
          <t/>
        </is>
      </c>
      <c r="CF950" s="0" t="inlineStr">
        <f aca="false">IF(A950&lt;&gt;"",IF(OR(BC950&lt;Parameters!$B$12,BC950&gt;Parameters!$B$11),0,1),"")</f>
        <is>
          <t/>
        </is>
      </c>
      <c r="CG950" s="0" t="inlineStr">
        <f aca="false">IF(A950&lt;&gt;"",IF(OR(BH950&lt;Parameters!$B$12,BH950&gt;Parameters!$B$11),0,1),"")</f>
        <is>
          <t/>
        </is>
      </c>
      <c r="CH950" s="0" t="inlineStr">
        <f aca="false">IF(A950&lt;&gt;"",IF(OR(BM950&lt;Parameters!$B$12,BM950&gt;Parameters!$B$11),0,1),"")</f>
        <is>
          <t/>
        </is>
      </c>
      <c r="CI950" s="0" t="inlineStr">
        <f aca="false">IF(A950&lt;&gt;"",IF(OR(BR950&lt;Parameters!$B$12,BR950&gt;Parameters!$B$11),0,1),"")</f>
        <is>
          <t/>
        </is>
      </c>
      <c r="CJ950" s="0" t="inlineStr">
        <f aca="false">IF(A950&lt;&gt;"",IF(OR(BW950&lt;Parameters!$B$12,BW950&gt;Parameters!$B$11),0,1),"")</f>
        <is>
          <t/>
        </is>
      </c>
      <c r="CK950" s="26" t="inlineStr">
        <f aca="false">IF(A950&lt;&gt;"",SUM(CB950:CJ950)/9,"")</f>
        <is>
          <t/>
        </is>
      </c>
      <c r="CL950" s="0" t="inlineStr">
        <f aca="false">IF(A950&lt;&gt;"",CK950*9,"")</f>
        <is>
          <t/>
        </is>
      </c>
      <c r="CM950" s="8" t="inlineStr">
        <f aca="false">IF(A950&lt;&gt;"",TEXT(B950,CM$2)&amp;" "&amp;TEXT(A950,CM$2),"")</f>
        <is>
          <t/>
        </is>
      </c>
    </row>
    <row r="951" customFormat="false" ht="15" hidden="false" customHeight="false" outlineLevel="0" collapsed="false">
      <c r="A951" s="0" t="inlineStr">
        <f aca="false">IF(OR(B950&lt;Parameters!$K$12,A950&lt;Parameters!$K$12),IF(A950&lt;Parameters!$K$12,A950+1,0),"")</f>
        <is>
          <t/>
        </is>
      </c>
      <c r="B951" s="0" t="inlineStr">
        <f aca="false">IF(A951&lt;&gt;"",IF(A951=0,B950+1,B950),"")</f>
        <is>
          <t/>
        </is>
      </c>
      <c r="C951" s="24" t="inlineStr">
        <f aca="false">IF(A951&lt;&gt;"",-_phi*(A951+0.5),"")</f>
        <is>
          <t/>
        </is>
      </c>
      <c r="D951" s="8" t="inlineStr">
        <f aca="false">IF(A951&lt;&gt;"",DEGREES(C951),"")</f>
        <is>
          <t/>
        </is>
      </c>
      <c r="E951" s="24" t="inlineStr">
        <f aca="false">IF(A951&lt;&gt;"",_phi*(B951+0.5),"")</f>
        <is>
          <t/>
        </is>
      </c>
      <c r="F951" s="8" t="inlineStr">
        <f aca="false">IF(A951&lt;&gt;"",DEGREES(E951),"")</f>
        <is>
          <t/>
        </is>
      </c>
      <c r="G951" s="8" t="inlineStr">
        <f aca="false">IF(A951&lt;&gt;"",LOOKUP(A951,h!$A$3:$A$30,h!$D$3:$D$30),"")</f>
        <is>
          <t/>
        </is>
      </c>
      <c r="H951" s="8" t="inlineStr">
        <f aca="false">IF(A951&lt;&gt;"",LOOKUP(B951,h!$A$3:$A$30,h!$D$3:$D$30),"")</f>
        <is>
          <t/>
        </is>
      </c>
      <c r="I951" s="8" t="inlineStr">
        <f aca="false">IF(A951&lt;&gt;"",_zif,"")</f>
        <is>
          <t/>
        </is>
      </c>
      <c r="J951" s="8" t="inlineStr">
        <f aca="false">IF(A951&lt;&gt;"",$G951+'v1 Frame'!D$3*COS($C951)+'v1 Frame'!E$3*SIN($C951)*SIN($E951)+'v1 Frame'!F$3*SIN($C951)*COS($E951),"")</f>
        <is>
          <t/>
        </is>
      </c>
      <c r="K951" s="8" t="inlineStr">
        <f aca="false">IF(A951&lt;&gt;"",$H951+'v1 Frame'!E$3*COS($E951)-'v1 Frame'!F$3*SIN($E951),"")</f>
        <is>
          <t/>
        </is>
      </c>
      <c r="L951" s="8" t="inlineStr">
        <f aca="false">IF(A951&lt;&gt;"",$I951-'v1 Frame'!D$3*SIN($C951)+'v1 Frame'!E$3*COS($C951)*SIN($E951)+'v1 Frame'!F$3*COS($C951)*COS($E951),"")</f>
        <is>
          <t/>
        </is>
      </c>
      <c r="M951" s="8" t="inlineStr">
        <f aca="false">IF(A951&lt;&gt;"",$G951+'v1 Frame'!G$3*COS($C951)+'v1 Frame'!H$3*SIN($C951)*SIN($E951)+'v1 Frame'!I$3*SIN($C951)*COS($E951),"")</f>
        <is>
          <t/>
        </is>
      </c>
      <c r="N951" s="8" t="inlineStr">
        <f aca="false">IF(A951&lt;&gt;"",$H951+'v1 Frame'!H$3*COS($E951)-'v1 Frame'!I$3*SIN($E951),"")</f>
        <is>
          <t/>
        </is>
      </c>
      <c r="O951" s="8" t="inlineStr">
        <f aca="false">IF(A951&lt;&gt;"",$I951-'v1 Frame'!G$3*SIN($C951)+'v1 Frame'!H$3*COS($C951)*SIN($E951)+'v1 Frame'!I$3*COS($C951)*COS($E951),"")</f>
        <is>
          <t/>
        </is>
      </c>
      <c r="P951" s="8" t="inlineStr">
        <f aca="false">IF(A951&lt;&gt;"",$G951+'v1 Frame'!J$3*COS($C951)+'v1 Frame'!K$3*SIN($C951)*SIN($E951)+'v1 Frame'!L$3*SIN($C951)*COS($E951),"")</f>
        <is>
          <t/>
        </is>
      </c>
      <c r="Q951" s="8" t="inlineStr">
        <f aca="false">IF(A951&lt;&gt;"",$H951+'v1 Frame'!K$3*COS($E951)-'v1 Frame'!L$3*SIN($E951),"")</f>
        <is>
          <t/>
        </is>
      </c>
      <c r="R951" s="8" t="inlineStr">
        <f aca="false">IF(A951&lt;&gt;"",$I951-'v1 Frame'!J$3*SIN($C951)+'v1 Frame'!K$3*COS($C951)*SIN($E951)+'v1 Frame'!L$3*COS($C951)*COS($E951),"")</f>
        <is>
          <t/>
        </is>
      </c>
      <c r="S951" s="8" t="inlineStr">
        <f aca="false">IF(A951&lt;&gt;"",$G951+'v1 Frame'!M$3*COS($C951)+'v1 Frame'!N$3*SIN($C951)*SIN($E951)+'v1 Frame'!O$3*SIN($C951)*COS($E951),"")</f>
        <is>
          <t/>
        </is>
      </c>
      <c r="T951" s="8" t="inlineStr">
        <f aca="false">IF(A951&lt;&gt;"",$H951+'v1 Frame'!N$3*COS($E951)-'v1 Frame'!O$3*SIN($E951),"")</f>
        <is>
          <t/>
        </is>
      </c>
      <c r="U951" s="8" t="inlineStr">
        <f aca="false">IF(A951&lt;&gt;"",$I951-'v1 Frame'!M$3*SIN($C951)+'v1 Frame'!N$3*COS($C951)*SIN($E951)+'v1 Frame'!O$3*COS($C951)*COS($E951),"")</f>
        <is>
          <t/>
        </is>
      </c>
      <c r="V951" s="8" t="inlineStr">
        <f aca="false">IF(A951&lt;&gt;"",$G951+'v1 Frame'!P$3*COS($C951)+'v1 Frame'!Q$3*SIN($C951)*SIN($E951)+'v1 Frame'!R$3*SIN($C951)*COS($E951),"")</f>
        <is>
          <t/>
        </is>
      </c>
      <c r="W951" s="8" t="inlineStr">
        <f aca="false">IF(A951&lt;&gt;"",$H951+'v1 Frame'!Q$3*COS($E951)-'v1 Frame'!R$3*SIN($E951),"")</f>
        <is>
          <t/>
        </is>
      </c>
      <c r="X951" s="8" t="inlineStr">
        <f aca="false">IF(A951&lt;&gt;"",$I951-'v1 Frame'!P$3*SIN($C951)+'v1 Frame'!Q$3*COS($C951)*SIN($E951)+'v1 Frame'!R$3*COS($C951)*COS($E951),"")</f>
        <is>
          <t/>
        </is>
      </c>
      <c r="Y951" s="8" t="inlineStr">
        <f aca="false">IF(A951&lt;&gt;"",$G951+'v1 Frame'!S$3*COS($C951)+'v1 Frame'!T$3*SIN($C951)*SIN($E951)+'v1 Frame'!U$3*SIN($C951)*COS($E951),"")</f>
        <is>
          <t/>
        </is>
      </c>
      <c r="Z951" s="8" t="inlineStr">
        <f aca="false">IF(A951&lt;&gt;"",$H951+'v1 Frame'!T$3*COS($E951)-'v1 Frame'!U$3*SIN($E951),"")</f>
        <is>
          <t/>
        </is>
      </c>
      <c r="AA951" s="8" t="inlineStr">
        <f aca="false">IF(A951&lt;&gt;"",$I951-'v1 Frame'!S$3*SIN($C951)+'v1 Frame'!T$3*COS($C951)*SIN($E951)+'v1 Frame'!U$3*COS($C951)*COS($E951),"")</f>
        <is>
          <t/>
        </is>
      </c>
      <c r="AB951" s="8" t="inlineStr">
        <f aca="false">IF(A951&lt;&gt;"",$G951+'v1 Frame'!V$3*COS($C951)+'v1 Frame'!W$3*SIN($C951)*SIN($E951)+'v1 Frame'!X$3*SIN($C951)*COS($E951),"")</f>
        <is>
          <t/>
        </is>
      </c>
      <c r="AC951" s="8" t="inlineStr">
        <f aca="false">IF(A951&lt;&gt;"",$H951+'v1 Frame'!W$3*COS($E951)-'v1 Frame'!X$3*SIN($E951),"")</f>
        <is>
          <t/>
        </is>
      </c>
      <c r="AD951" s="8" t="inlineStr">
        <f aca="false">IF(A951&lt;&gt;"",$I951-'v1 Frame'!V$3*SIN($C951)+'v1 Frame'!W$3*COS($C951)*SIN($E951)+'v1 Frame'!X$3*COS($C951)*COS($E951),"")</f>
        <is>
          <t/>
        </is>
      </c>
      <c r="AE951" s="25" t="inlineStr">
        <f aca="false">IF(A951&lt;&gt;"",$G951+'v1 Frame'!Y$3*COS($C951)+'v1 Frame'!Z$3*SIN($C951)*SIN($E951)+'v1 Frame'!AA$3*SIN($C951)*COS($E951),"")</f>
        <is>
          <t/>
        </is>
      </c>
      <c r="AF951" s="25" t="inlineStr">
        <f aca="false">IF(A951&lt;&gt;"",$H951+'v1 Frame'!Z$3*COS($E951)-'v1 Frame'!AA$3*SIN($E951),"")</f>
        <is>
          <t/>
        </is>
      </c>
      <c r="AG951" s="25" t="inlineStr">
        <f aca="false">IF(A951&lt;&gt;"",$I951-'v1 Frame'!Y$3*SIN($C951)+'v1 Frame'!Z$3*COS($C951)*SIN($E951)+'v1 Frame'!AA$3*COS($C951)*COS($E951),"")</f>
        <is>
          <t/>
        </is>
      </c>
      <c r="AH951" s="8" t="inlineStr">
        <f aca="false">IF(A951&lt;&gt;"",SQRT(SUMSQ(G951:I951)),"")</f>
        <is>
          <t/>
        </is>
      </c>
      <c r="AI951" s="8" t="inlineStr">
        <f aca="false">IF(A951&lt;&gt;"",IF(AH951&lt;&gt;0,ACOS(I951/AH951),0),"")</f>
        <is>
          <t/>
        </is>
      </c>
      <c r="AJ951" s="8" t="inlineStr">
        <f aca="false">IF(A951&lt;&gt;"",DEGREES(AI951),"")</f>
        <is>
          <t/>
        </is>
      </c>
      <c r="AK951" s="8" t="inlineStr">
        <f aca="false">IF(A951&lt;&gt;"",IF(OR(G951&lt;&gt;0,H951&lt;&gt;0),ATAN2(G951,H951),0),"")</f>
        <is>
          <t/>
        </is>
      </c>
      <c r="AL951" s="8" t="inlineStr">
        <f aca="false">IF(A951&lt;&gt;"",DEGREES(AK951),"")</f>
        <is>
          <t/>
        </is>
      </c>
      <c r="AM951" s="8" t="inlineStr">
        <f aca="false">IF(A951&lt;&gt;"",SQRT(SUMSQ(J951:L951)),"")</f>
        <is>
          <t/>
        </is>
      </c>
      <c r="AN951" s="8" t="inlineStr">
        <f aca="false">IF(A951&lt;&gt;"",IF(AM951&lt;&gt;0,ACOS(L951/AM951),0),"")</f>
        <is>
          <t/>
        </is>
      </c>
      <c r="AO951" s="8" t="inlineStr">
        <f aca="false">IF(A951&lt;&gt;"",DEGREES(AN951),"")</f>
        <is>
          <t/>
        </is>
      </c>
      <c r="AP951" s="8" t="inlineStr">
        <f aca="false">IF(A951&lt;&gt;"",IF(OR(J951&lt;&gt;0,K951&lt;&gt;0),ATAN2(J951,K951),0),"")</f>
        <is>
          <t/>
        </is>
      </c>
      <c r="AQ951" s="8" t="inlineStr">
        <f aca="false">IF(A951&lt;&gt;"",DEGREES(AP951),"")</f>
        <is>
          <t/>
        </is>
      </c>
      <c r="AR951" s="8" t="inlineStr">
        <f aca="false">IF(A951&lt;&gt;"",SQRT(SUMSQ(M951:O951)),"")</f>
        <is>
          <t/>
        </is>
      </c>
      <c r="AS951" s="8" t="inlineStr">
        <f aca="false">IF(A951&lt;&gt;"",IF(AR951&lt;&gt;0,ACOS(O951/AR951),0),"")</f>
        <is>
          <t/>
        </is>
      </c>
      <c r="AT951" s="8" t="inlineStr">
        <f aca="false">IF(A951&lt;&gt;"",DEGREES(AS951),"")</f>
        <is>
          <t/>
        </is>
      </c>
      <c r="AU951" s="8" t="inlineStr">
        <f aca="false">IF(A951&lt;&gt;"",IF(OR(M951&lt;&gt;0,N951&lt;&gt;0),ATAN2(M951,N951),0),"")</f>
        <is>
          <t/>
        </is>
      </c>
      <c r="AV951" s="8" t="inlineStr">
        <f aca="false">IF(A951&lt;&gt;"",DEGREES(AU951),"")</f>
        <is>
          <t/>
        </is>
      </c>
      <c r="AW951" s="8" t="inlineStr">
        <f aca="false">IF(A951&lt;&gt;"",SQRT(SUMSQ(P951:R951)),"")</f>
        <is>
          <t/>
        </is>
      </c>
      <c r="AX951" s="8" t="inlineStr">
        <f aca="false">IF(A951&lt;&gt;"",IF(AW951&lt;&gt;0,ACOS(R951/AW951),0),"")</f>
        <is>
          <t/>
        </is>
      </c>
      <c r="AY951" s="8" t="inlineStr">
        <f aca="false">IF(A951&lt;&gt;"",DEGREES(AX951),"")</f>
        <is>
          <t/>
        </is>
      </c>
      <c r="AZ951" s="8" t="inlineStr">
        <f aca="false">IF(A951&lt;&gt;"",IF(OR(P951&lt;&gt;0,Q951&lt;&gt;0),ATAN2(P951,Q951),0),"")</f>
        <is>
          <t/>
        </is>
      </c>
      <c r="BA951" s="8" t="inlineStr">
        <f aca="false">IF(A951&lt;&gt;"",DEGREES(AZ951),"")</f>
        <is>
          <t/>
        </is>
      </c>
      <c r="BB951" s="8" t="inlineStr">
        <f aca="false">IF(A951&lt;&gt;"",SQRT(SUMSQ(S951:U951)),"")</f>
        <is>
          <t/>
        </is>
      </c>
      <c r="BC951" s="8" t="inlineStr">
        <f aca="false">IF(A951&lt;&gt;"",IF(BB951&lt;&gt;0,ACOS(U951/BB951),0),"")</f>
        <is>
          <t/>
        </is>
      </c>
      <c r="BD951" s="8" t="inlineStr">
        <f aca="false">IF(A951&lt;&gt;"",DEGREES(BC951),"")</f>
        <is>
          <t/>
        </is>
      </c>
      <c r="BE951" s="8" t="inlineStr">
        <f aca="false">IF(A951&lt;&gt;"",IF(OR(S951&lt;&gt;0,T951&lt;&gt;0),ATAN2(S951,T951),0),"")</f>
        <is>
          <t/>
        </is>
      </c>
      <c r="BF951" s="8" t="inlineStr">
        <f aca="false">IF(A951&lt;&gt;"",DEGREES(BE951),"")</f>
        <is>
          <t/>
        </is>
      </c>
      <c r="BG951" s="8" t="inlineStr">
        <f aca="false">IF(A951&lt;&gt;"",SQRT(SUMSQ(V951:X951)),"")</f>
        <is>
          <t/>
        </is>
      </c>
      <c r="BH951" s="8" t="inlineStr">
        <f aca="false">IF(A951&lt;&gt;"",IF(BG951&lt;&gt;0,ACOS(X951/BG951),0),"")</f>
        <is>
          <t/>
        </is>
      </c>
      <c r="BI951" s="8" t="inlineStr">
        <f aca="false">IF(A951&lt;&gt;"",DEGREES(BH951),"")</f>
        <is>
          <t/>
        </is>
      </c>
      <c r="BJ951" s="8" t="inlineStr">
        <f aca="false">IF(A951&lt;&gt;"",IF(OR(V951&lt;&gt;0,W951&lt;&gt;0),ATAN2(V951,W951),0),"")</f>
        <is>
          <t/>
        </is>
      </c>
      <c r="BK951" s="8" t="inlineStr">
        <f aca="false">IF(A951&lt;&gt;"",DEGREES(BJ951),"")</f>
        <is>
          <t/>
        </is>
      </c>
      <c r="BL951" s="8" t="inlineStr">
        <f aca="false">IF(A951&lt;&gt;"",SQRT(SUMSQ(Y951:AA951)),"")</f>
        <is>
          <t/>
        </is>
      </c>
      <c r="BM951" s="8" t="inlineStr">
        <f aca="false">IF(A951&lt;&gt;"",IF(BL951&lt;&gt;0,ACOS(AA951/BL951),0),"")</f>
        <is>
          <t/>
        </is>
      </c>
      <c r="BN951" s="8" t="inlineStr">
        <f aca="false">IF(A951&lt;&gt;"",DEGREES(BM951),"")</f>
        <is>
          <t/>
        </is>
      </c>
      <c r="BO951" s="8" t="inlineStr">
        <f aca="false">IF(A951&lt;&gt;"",IF(OR(Y951&lt;&gt;0,Z951&lt;&gt;0),ATAN2(Y951,Z951),0),"")</f>
        <is>
          <t/>
        </is>
      </c>
      <c r="BP951" s="8" t="inlineStr">
        <f aca="false">IF(A951&lt;&gt;"",DEGREES(BO951),"")</f>
        <is>
          <t/>
        </is>
      </c>
      <c r="BQ951" s="8" t="inlineStr">
        <f aca="false">IF(A951&lt;&gt;"",SQRT(SUMSQ(AB951:AD951)),"")</f>
        <is>
          <t/>
        </is>
      </c>
      <c r="BR951" s="8" t="inlineStr">
        <f aca="false">IF(A951&lt;&gt;"",IF(BQ951&lt;&gt;0,ACOS(AD951/BQ951),0),"")</f>
        <is>
          <t/>
        </is>
      </c>
      <c r="BS951" s="8" t="inlineStr">
        <f aca="false">IF(A951&lt;&gt;"",DEGREES(BR951),"")</f>
        <is>
          <t/>
        </is>
      </c>
      <c r="BT951" s="8" t="inlineStr">
        <f aca="false">IF(A951&lt;&gt;"",IF(OR(AB951&lt;&gt;0,AC951&lt;&gt;0),ATAN2(AB951,AC951),0),"")</f>
        <is>
          <t/>
        </is>
      </c>
      <c r="BU951" s="8" t="inlineStr">
        <f aca="false">IF(A951&lt;&gt;"",DEGREES(BT951),"")</f>
        <is>
          <t/>
        </is>
      </c>
      <c r="BV951" s="8" t="inlineStr">
        <f aca="false">IF(A951&lt;&gt;"",SQRT(SUMSQ(AE951:AG951)),"")</f>
        <is>
          <t/>
        </is>
      </c>
      <c r="BW951" s="8" t="inlineStr">
        <f aca="false">IF(A951&lt;&gt;"",IF(BV951&lt;&gt;0,ACOS(AG951/BV951),0),"")</f>
        <is>
          <t/>
        </is>
      </c>
      <c r="BX951" s="8" t="inlineStr">
        <f aca="false">IF(A951&lt;&gt;"",DEGREES(BW951),"")</f>
        <is>
          <t/>
        </is>
      </c>
      <c r="BY951" s="8" t="inlineStr">
        <f aca="false">IF(A951&lt;&gt;"",IF(OR(AF951&lt;&gt;0,AG951&lt;&gt;0),ATAN2(AF951,AG951),0),"")</f>
        <is>
          <t/>
        </is>
      </c>
      <c r="BZ951" s="8" t="inlineStr">
        <f aca="false">IF(A951&lt;&gt;"",DEGREES(BY951),"")</f>
        <is>
          <t/>
        </is>
      </c>
      <c r="CA951" s="0" t="inlineStr">
        <f aca="false">IF(A951&lt;&gt;"",IF(AND(AI951&lt;Parameters!$B$11,AI951&gt;Parameters!$B$12,AN951&lt;Parameters!$B$11,AN951&gt;Parameters!$B$12,AS951&lt;Parameters!$B$11,AS951&gt;Parameters!$B$12,AX951&lt;Parameters!$B$11,AX951&gt;Parameters!$B$12,BC951&lt;Parameters!$B$11,BC951&gt;Parameters!$B$12,BM951&lt;Parameters!$B$11,BM951&gt;Parameters!$B$12,BR951&lt;Parameters!$B$11,BR951&gt;Parameters!$B$12,BW951&lt;Parameters!$B$11,BW951&gt;Parameters!$B$12),1,0),"")</f>
        <is>
          <t/>
        </is>
      </c>
      <c r="CB951" s="0" t="inlineStr">
        <f aca="false">IF(A951&lt;&gt;"",IF(OR(AI951&lt;Parameters!$B$12,AI951&gt;Parameters!$B$11),0,1),"")</f>
        <is>
          <t/>
        </is>
      </c>
      <c r="CC951" s="0" t="inlineStr">
        <f aca="false">IF(A951&lt;&gt;"",IF(OR(AN951&lt;Parameters!$B$12,AN951&gt;Parameters!$B$11),0,1),"")</f>
        <is>
          <t/>
        </is>
      </c>
      <c r="CD951" s="0" t="inlineStr">
        <f aca="false">IF(A951&lt;&gt;"",IF(OR(AS951&lt;Parameters!$B$12,AS951&gt;Parameters!$B$11),0,1),"")</f>
        <is>
          <t/>
        </is>
      </c>
      <c r="CE951" s="0" t="inlineStr">
        <f aca="false">IF(A951&lt;&gt;"",IF(OR(AX951&lt;Parameters!$B$12,AX951&gt;Parameters!$B$11),0,1),"")</f>
        <is>
          <t/>
        </is>
      </c>
      <c r="CF951" s="0" t="inlineStr">
        <f aca="false">IF(A951&lt;&gt;"",IF(OR(BC951&lt;Parameters!$B$12,BC951&gt;Parameters!$B$11),0,1),"")</f>
        <is>
          <t/>
        </is>
      </c>
      <c r="CG951" s="0" t="inlineStr">
        <f aca="false">IF(A951&lt;&gt;"",IF(OR(BH951&lt;Parameters!$B$12,BH951&gt;Parameters!$B$11),0,1),"")</f>
        <is>
          <t/>
        </is>
      </c>
      <c r="CH951" s="0" t="inlineStr">
        <f aca="false">IF(A951&lt;&gt;"",IF(OR(BM951&lt;Parameters!$B$12,BM951&gt;Parameters!$B$11),0,1),"")</f>
        <is>
          <t/>
        </is>
      </c>
      <c r="CI951" s="0" t="inlineStr">
        <f aca="false">IF(A951&lt;&gt;"",IF(OR(BR951&lt;Parameters!$B$12,BR951&gt;Parameters!$B$11),0,1),"")</f>
        <is>
          <t/>
        </is>
      </c>
      <c r="CJ951" s="0" t="inlineStr">
        <f aca="false">IF(A951&lt;&gt;"",IF(OR(BW951&lt;Parameters!$B$12,BW951&gt;Parameters!$B$11),0,1),"")</f>
        <is>
          <t/>
        </is>
      </c>
      <c r="CK951" s="26" t="inlineStr">
        <f aca="false">IF(A951&lt;&gt;"",SUM(CB951:CJ951)/9,"")</f>
        <is>
          <t/>
        </is>
      </c>
      <c r="CL951" s="0" t="inlineStr">
        <f aca="false">IF(A951&lt;&gt;"",CK951*9,"")</f>
        <is>
          <t/>
        </is>
      </c>
      <c r="CM951" s="8" t="inlineStr">
        <f aca="false">IF(A951&lt;&gt;"",TEXT(B951,CM$2)&amp;" "&amp;TEXT(A951,CM$2),"")</f>
        <is>
          <t/>
        </is>
      </c>
    </row>
    <row r="952" customFormat="false" ht="15" hidden="false" customHeight="false" outlineLevel="0" collapsed="false">
      <c r="A952" s="0" t="inlineStr">
        <f aca="false">IF(OR(B951&lt;Parameters!$K$12,A951&lt;Parameters!$K$12),IF(A951&lt;Parameters!$K$12,A951+1,0),"")</f>
        <is>
          <t/>
        </is>
      </c>
      <c r="B952" s="0" t="inlineStr">
        <f aca="false">IF(A952&lt;&gt;"",IF(A952=0,B951+1,B951),"")</f>
        <is>
          <t/>
        </is>
      </c>
      <c r="C952" s="24" t="inlineStr">
        <f aca="false">IF(A952&lt;&gt;"",-_phi*(A952+0.5),"")</f>
        <is>
          <t/>
        </is>
      </c>
      <c r="D952" s="8" t="inlineStr">
        <f aca="false">IF(A952&lt;&gt;"",DEGREES(C952),"")</f>
        <is>
          <t/>
        </is>
      </c>
      <c r="E952" s="24" t="inlineStr">
        <f aca="false">IF(A952&lt;&gt;"",_phi*(B952+0.5),"")</f>
        <is>
          <t/>
        </is>
      </c>
      <c r="F952" s="8" t="inlineStr">
        <f aca="false">IF(A952&lt;&gt;"",DEGREES(E952),"")</f>
        <is>
          <t/>
        </is>
      </c>
      <c r="G952" s="8" t="inlineStr">
        <f aca="false">IF(A952&lt;&gt;"",LOOKUP(A952,h!$A$3:$A$30,h!$D$3:$D$30),"")</f>
        <is>
          <t/>
        </is>
      </c>
      <c r="H952" s="8" t="inlineStr">
        <f aca="false">IF(A952&lt;&gt;"",LOOKUP(B952,h!$A$3:$A$30,h!$D$3:$D$30),"")</f>
        <is>
          <t/>
        </is>
      </c>
      <c r="I952" s="8" t="inlineStr">
        <f aca="false">IF(A952&lt;&gt;"",_zif,"")</f>
        <is>
          <t/>
        </is>
      </c>
      <c r="J952" s="8" t="inlineStr">
        <f aca="false">IF(A952&lt;&gt;"",$G952+'v1 Frame'!D$3*COS($C952)+'v1 Frame'!E$3*SIN($C952)*SIN($E952)+'v1 Frame'!F$3*SIN($C952)*COS($E952),"")</f>
        <is>
          <t/>
        </is>
      </c>
      <c r="K952" s="8" t="inlineStr">
        <f aca="false">IF(A952&lt;&gt;"",$H952+'v1 Frame'!E$3*COS($E952)-'v1 Frame'!F$3*SIN($E952),"")</f>
        <is>
          <t/>
        </is>
      </c>
      <c r="L952" s="8" t="inlineStr">
        <f aca="false">IF(A952&lt;&gt;"",$I952-'v1 Frame'!D$3*SIN($C952)+'v1 Frame'!E$3*COS($C952)*SIN($E952)+'v1 Frame'!F$3*COS($C952)*COS($E952),"")</f>
        <is>
          <t/>
        </is>
      </c>
      <c r="M952" s="8" t="inlineStr">
        <f aca="false">IF(A952&lt;&gt;"",$G952+'v1 Frame'!G$3*COS($C952)+'v1 Frame'!H$3*SIN($C952)*SIN($E952)+'v1 Frame'!I$3*SIN($C952)*COS($E952),"")</f>
        <is>
          <t/>
        </is>
      </c>
      <c r="N952" s="8" t="inlineStr">
        <f aca="false">IF(A952&lt;&gt;"",$H952+'v1 Frame'!H$3*COS($E952)-'v1 Frame'!I$3*SIN($E952),"")</f>
        <is>
          <t/>
        </is>
      </c>
      <c r="O952" s="8" t="inlineStr">
        <f aca="false">IF(A952&lt;&gt;"",$I952-'v1 Frame'!G$3*SIN($C952)+'v1 Frame'!H$3*COS($C952)*SIN($E952)+'v1 Frame'!I$3*COS($C952)*COS($E952),"")</f>
        <is>
          <t/>
        </is>
      </c>
      <c r="P952" s="8" t="inlineStr">
        <f aca="false">IF(A952&lt;&gt;"",$G952+'v1 Frame'!J$3*COS($C952)+'v1 Frame'!K$3*SIN($C952)*SIN($E952)+'v1 Frame'!L$3*SIN($C952)*COS($E952),"")</f>
        <is>
          <t/>
        </is>
      </c>
      <c r="Q952" s="8" t="inlineStr">
        <f aca="false">IF(A952&lt;&gt;"",$H952+'v1 Frame'!K$3*COS($E952)-'v1 Frame'!L$3*SIN($E952),"")</f>
        <is>
          <t/>
        </is>
      </c>
      <c r="R952" s="8" t="inlineStr">
        <f aca="false">IF(A952&lt;&gt;"",$I952-'v1 Frame'!J$3*SIN($C952)+'v1 Frame'!K$3*COS($C952)*SIN($E952)+'v1 Frame'!L$3*COS($C952)*COS($E952),"")</f>
        <is>
          <t/>
        </is>
      </c>
      <c r="S952" s="8" t="inlineStr">
        <f aca="false">IF(A952&lt;&gt;"",$G952+'v1 Frame'!M$3*COS($C952)+'v1 Frame'!N$3*SIN($C952)*SIN($E952)+'v1 Frame'!O$3*SIN($C952)*COS($E952),"")</f>
        <is>
          <t/>
        </is>
      </c>
      <c r="T952" s="8" t="inlineStr">
        <f aca="false">IF(A952&lt;&gt;"",$H952+'v1 Frame'!N$3*COS($E952)-'v1 Frame'!O$3*SIN($E952),"")</f>
        <is>
          <t/>
        </is>
      </c>
      <c r="U952" s="8" t="inlineStr">
        <f aca="false">IF(A952&lt;&gt;"",$I952-'v1 Frame'!M$3*SIN($C952)+'v1 Frame'!N$3*COS($C952)*SIN($E952)+'v1 Frame'!O$3*COS($C952)*COS($E952),"")</f>
        <is>
          <t/>
        </is>
      </c>
      <c r="V952" s="8" t="inlineStr">
        <f aca="false">IF(A952&lt;&gt;"",$G952+'v1 Frame'!P$3*COS($C952)+'v1 Frame'!Q$3*SIN($C952)*SIN($E952)+'v1 Frame'!R$3*SIN($C952)*COS($E952),"")</f>
        <is>
          <t/>
        </is>
      </c>
      <c r="W952" s="8" t="inlineStr">
        <f aca="false">IF(A952&lt;&gt;"",$H952+'v1 Frame'!Q$3*COS($E952)-'v1 Frame'!R$3*SIN($E952),"")</f>
        <is>
          <t/>
        </is>
      </c>
      <c r="X952" s="8" t="inlineStr">
        <f aca="false">IF(A952&lt;&gt;"",$I952-'v1 Frame'!P$3*SIN($C952)+'v1 Frame'!Q$3*COS($C952)*SIN($E952)+'v1 Frame'!R$3*COS($C952)*COS($E952),"")</f>
        <is>
          <t/>
        </is>
      </c>
      <c r="Y952" s="8" t="inlineStr">
        <f aca="false">IF(A952&lt;&gt;"",$G952+'v1 Frame'!S$3*COS($C952)+'v1 Frame'!T$3*SIN($C952)*SIN($E952)+'v1 Frame'!U$3*SIN($C952)*COS($E952),"")</f>
        <is>
          <t/>
        </is>
      </c>
      <c r="Z952" s="8" t="inlineStr">
        <f aca="false">IF(A952&lt;&gt;"",$H952+'v1 Frame'!T$3*COS($E952)-'v1 Frame'!U$3*SIN($E952),"")</f>
        <is>
          <t/>
        </is>
      </c>
      <c r="AA952" s="8" t="inlineStr">
        <f aca="false">IF(A952&lt;&gt;"",$I952-'v1 Frame'!S$3*SIN($C952)+'v1 Frame'!T$3*COS($C952)*SIN($E952)+'v1 Frame'!U$3*COS($C952)*COS($E952),"")</f>
        <is>
          <t/>
        </is>
      </c>
      <c r="AB952" s="8" t="inlineStr">
        <f aca="false">IF(A952&lt;&gt;"",$G952+'v1 Frame'!V$3*COS($C952)+'v1 Frame'!W$3*SIN($C952)*SIN($E952)+'v1 Frame'!X$3*SIN($C952)*COS($E952),"")</f>
        <is>
          <t/>
        </is>
      </c>
      <c r="AC952" s="8" t="inlineStr">
        <f aca="false">IF(A952&lt;&gt;"",$H952+'v1 Frame'!W$3*COS($E952)-'v1 Frame'!X$3*SIN($E952),"")</f>
        <is>
          <t/>
        </is>
      </c>
      <c r="AD952" s="8" t="inlineStr">
        <f aca="false">IF(A952&lt;&gt;"",$I952-'v1 Frame'!V$3*SIN($C952)+'v1 Frame'!W$3*COS($C952)*SIN($E952)+'v1 Frame'!X$3*COS($C952)*COS($E952),"")</f>
        <is>
          <t/>
        </is>
      </c>
      <c r="AE952" s="25" t="inlineStr">
        <f aca="false">IF(A952&lt;&gt;"",$G952+'v1 Frame'!Y$3*COS($C952)+'v1 Frame'!Z$3*SIN($C952)*SIN($E952)+'v1 Frame'!AA$3*SIN($C952)*COS($E952),"")</f>
        <is>
          <t/>
        </is>
      </c>
      <c r="AF952" s="25" t="inlineStr">
        <f aca="false">IF(A952&lt;&gt;"",$H952+'v1 Frame'!Z$3*COS($E952)-'v1 Frame'!AA$3*SIN($E952),"")</f>
        <is>
          <t/>
        </is>
      </c>
      <c r="AG952" s="25" t="inlineStr">
        <f aca="false">IF(A952&lt;&gt;"",$I952-'v1 Frame'!Y$3*SIN($C952)+'v1 Frame'!Z$3*COS($C952)*SIN($E952)+'v1 Frame'!AA$3*COS($C952)*COS($E952),"")</f>
        <is>
          <t/>
        </is>
      </c>
      <c r="AH952" s="8" t="inlineStr">
        <f aca="false">IF(A952&lt;&gt;"",SQRT(SUMSQ(G952:I952)),"")</f>
        <is>
          <t/>
        </is>
      </c>
      <c r="AI952" s="8" t="inlineStr">
        <f aca="false">IF(A952&lt;&gt;"",IF(AH952&lt;&gt;0,ACOS(I952/AH952),0),"")</f>
        <is>
          <t/>
        </is>
      </c>
      <c r="AJ952" s="8" t="inlineStr">
        <f aca="false">IF(A952&lt;&gt;"",DEGREES(AI952),"")</f>
        <is>
          <t/>
        </is>
      </c>
      <c r="AK952" s="8" t="inlineStr">
        <f aca="false">IF(A952&lt;&gt;"",IF(OR(G952&lt;&gt;0,H952&lt;&gt;0),ATAN2(G952,H952),0),"")</f>
        <is>
          <t/>
        </is>
      </c>
      <c r="AL952" s="8" t="inlineStr">
        <f aca="false">IF(A952&lt;&gt;"",DEGREES(AK952),"")</f>
        <is>
          <t/>
        </is>
      </c>
      <c r="AM952" s="8" t="inlineStr">
        <f aca="false">IF(A952&lt;&gt;"",SQRT(SUMSQ(J952:L952)),"")</f>
        <is>
          <t/>
        </is>
      </c>
      <c r="AN952" s="8" t="inlineStr">
        <f aca="false">IF(A952&lt;&gt;"",IF(AM952&lt;&gt;0,ACOS(L952/AM952),0),"")</f>
        <is>
          <t/>
        </is>
      </c>
      <c r="AO952" s="8" t="inlineStr">
        <f aca="false">IF(A952&lt;&gt;"",DEGREES(AN952),"")</f>
        <is>
          <t/>
        </is>
      </c>
      <c r="AP952" s="8" t="inlineStr">
        <f aca="false">IF(A952&lt;&gt;"",IF(OR(J952&lt;&gt;0,K952&lt;&gt;0),ATAN2(J952,K952),0),"")</f>
        <is>
          <t/>
        </is>
      </c>
      <c r="AQ952" s="8" t="inlineStr">
        <f aca="false">IF(A952&lt;&gt;"",DEGREES(AP952),"")</f>
        <is>
          <t/>
        </is>
      </c>
      <c r="AR952" s="8" t="inlineStr">
        <f aca="false">IF(A952&lt;&gt;"",SQRT(SUMSQ(M952:O952)),"")</f>
        <is>
          <t/>
        </is>
      </c>
      <c r="AS952" s="8" t="inlineStr">
        <f aca="false">IF(A952&lt;&gt;"",IF(AR952&lt;&gt;0,ACOS(O952/AR952),0),"")</f>
        <is>
          <t/>
        </is>
      </c>
      <c r="AT952" s="8" t="inlineStr">
        <f aca="false">IF(A952&lt;&gt;"",DEGREES(AS952),"")</f>
        <is>
          <t/>
        </is>
      </c>
      <c r="AU952" s="8" t="inlineStr">
        <f aca="false">IF(A952&lt;&gt;"",IF(OR(M952&lt;&gt;0,N952&lt;&gt;0),ATAN2(M952,N952),0),"")</f>
        <is>
          <t/>
        </is>
      </c>
      <c r="AV952" s="8" t="inlineStr">
        <f aca="false">IF(A952&lt;&gt;"",DEGREES(AU952),"")</f>
        <is>
          <t/>
        </is>
      </c>
      <c r="AW952" s="8" t="inlineStr">
        <f aca="false">IF(A952&lt;&gt;"",SQRT(SUMSQ(P952:R952)),"")</f>
        <is>
          <t/>
        </is>
      </c>
      <c r="AX952" s="8" t="inlineStr">
        <f aca="false">IF(A952&lt;&gt;"",IF(AW952&lt;&gt;0,ACOS(R952/AW952),0),"")</f>
        <is>
          <t/>
        </is>
      </c>
      <c r="AY952" s="8" t="inlineStr">
        <f aca="false">IF(A952&lt;&gt;"",DEGREES(AX952),"")</f>
        <is>
          <t/>
        </is>
      </c>
      <c r="AZ952" s="8" t="inlineStr">
        <f aca="false">IF(A952&lt;&gt;"",IF(OR(P952&lt;&gt;0,Q952&lt;&gt;0),ATAN2(P952,Q952),0),"")</f>
        <is>
          <t/>
        </is>
      </c>
      <c r="BA952" s="8" t="inlineStr">
        <f aca="false">IF(A952&lt;&gt;"",DEGREES(AZ952),"")</f>
        <is>
          <t/>
        </is>
      </c>
      <c r="BB952" s="8" t="inlineStr">
        <f aca="false">IF(A952&lt;&gt;"",SQRT(SUMSQ(S952:U952)),"")</f>
        <is>
          <t/>
        </is>
      </c>
      <c r="BC952" s="8" t="inlineStr">
        <f aca="false">IF(A952&lt;&gt;"",IF(BB952&lt;&gt;0,ACOS(U952/BB952),0),"")</f>
        <is>
          <t/>
        </is>
      </c>
      <c r="BD952" s="8" t="inlineStr">
        <f aca="false">IF(A952&lt;&gt;"",DEGREES(BC952),"")</f>
        <is>
          <t/>
        </is>
      </c>
      <c r="BE952" s="8" t="inlineStr">
        <f aca="false">IF(A952&lt;&gt;"",IF(OR(S952&lt;&gt;0,T952&lt;&gt;0),ATAN2(S952,T952),0),"")</f>
        <is>
          <t/>
        </is>
      </c>
      <c r="BF952" s="8" t="inlineStr">
        <f aca="false">IF(A952&lt;&gt;"",DEGREES(BE952),"")</f>
        <is>
          <t/>
        </is>
      </c>
      <c r="BG952" s="8" t="inlineStr">
        <f aca="false">IF(A952&lt;&gt;"",SQRT(SUMSQ(V952:X952)),"")</f>
        <is>
          <t/>
        </is>
      </c>
      <c r="BH952" s="8" t="inlineStr">
        <f aca="false">IF(A952&lt;&gt;"",IF(BG952&lt;&gt;0,ACOS(X952/BG952),0),"")</f>
        <is>
          <t/>
        </is>
      </c>
      <c r="BI952" s="8" t="inlineStr">
        <f aca="false">IF(A952&lt;&gt;"",DEGREES(BH952),"")</f>
        <is>
          <t/>
        </is>
      </c>
      <c r="BJ952" s="8" t="inlineStr">
        <f aca="false">IF(A952&lt;&gt;"",IF(OR(V952&lt;&gt;0,W952&lt;&gt;0),ATAN2(V952,W952),0),"")</f>
        <is>
          <t/>
        </is>
      </c>
      <c r="BK952" s="8" t="inlineStr">
        <f aca="false">IF(A952&lt;&gt;"",DEGREES(BJ952),"")</f>
        <is>
          <t/>
        </is>
      </c>
      <c r="BL952" s="8" t="inlineStr">
        <f aca="false">IF(A952&lt;&gt;"",SQRT(SUMSQ(Y952:AA952)),"")</f>
        <is>
          <t/>
        </is>
      </c>
      <c r="BM952" s="8" t="inlineStr">
        <f aca="false">IF(A952&lt;&gt;"",IF(BL952&lt;&gt;0,ACOS(AA952/BL952),0),"")</f>
        <is>
          <t/>
        </is>
      </c>
      <c r="BN952" s="8" t="inlineStr">
        <f aca="false">IF(A952&lt;&gt;"",DEGREES(BM952),"")</f>
        <is>
          <t/>
        </is>
      </c>
      <c r="BO952" s="8" t="inlineStr">
        <f aca="false">IF(A952&lt;&gt;"",IF(OR(Y952&lt;&gt;0,Z952&lt;&gt;0),ATAN2(Y952,Z952),0),"")</f>
        <is>
          <t/>
        </is>
      </c>
      <c r="BP952" s="8" t="inlineStr">
        <f aca="false">IF(A952&lt;&gt;"",DEGREES(BO952),"")</f>
        <is>
          <t/>
        </is>
      </c>
      <c r="BQ952" s="8" t="inlineStr">
        <f aca="false">IF(A952&lt;&gt;"",SQRT(SUMSQ(AB952:AD952)),"")</f>
        <is>
          <t/>
        </is>
      </c>
      <c r="BR952" s="8" t="inlineStr">
        <f aca="false">IF(A952&lt;&gt;"",IF(BQ952&lt;&gt;0,ACOS(AD952/BQ952),0),"")</f>
        <is>
          <t/>
        </is>
      </c>
      <c r="BS952" s="8" t="inlineStr">
        <f aca="false">IF(A952&lt;&gt;"",DEGREES(BR952),"")</f>
        <is>
          <t/>
        </is>
      </c>
      <c r="BT952" s="8" t="inlineStr">
        <f aca="false">IF(A952&lt;&gt;"",IF(OR(AB952&lt;&gt;0,AC952&lt;&gt;0),ATAN2(AB952,AC952),0),"")</f>
        <is>
          <t/>
        </is>
      </c>
      <c r="BU952" s="8" t="inlineStr">
        <f aca="false">IF(A952&lt;&gt;"",DEGREES(BT952),"")</f>
        <is>
          <t/>
        </is>
      </c>
      <c r="BV952" s="8" t="inlineStr">
        <f aca="false">IF(A952&lt;&gt;"",SQRT(SUMSQ(AE952:AG952)),"")</f>
        <is>
          <t/>
        </is>
      </c>
      <c r="BW952" s="8" t="inlineStr">
        <f aca="false">IF(A952&lt;&gt;"",IF(BV952&lt;&gt;0,ACOS(AG952/BV952),0),"")</f>
        <is>
          <t/>
        </is>
      </c>
      <c r="BX952" s="8" t="inlineStr">
        <f aca="false">IF(A952&lt;&gt;"",DEGREES(BW952),"")</f>
        <is>
          <t/>
        </is>
      </c>
      <c r="BY952" s="8" t="inlineStr">
        <f aca="false">IF(A952&lt;&gt;"",IF(OR(AF952&lt;&gt;0,AG952&lt;&gt;0),ATAN2(AF952,AG952),0),"")</f>
        <is>
          <t/>
        </is>
      </c>
      <c r="BZ952" s="8" t="inlineStr">
        <f aca="false">IF(A952&lt;&gt;"",DEGREES(BY952),"")</f>
        <is>
          <t/>
        </is>
      </c>
      <c r="CA952" s="0" t="inlineStr">
        <f aca="false">IF(A952&lt;&gt;"",IF(AND(AI952&lt;Parameters!$B$11,AI952&gt;Parameters!$B$12,AN952&lt;Parameters!$B$11,AN952&gt;Parameters!$B$12,AS952&lt;Parameters!$B$11,AS952&gt;Parameters!$B$12,AX952&lt;Parameters!$B$11,AX952&gt;Parameters!$B$12,BC952&lt;Parameters!$B$11,BC952&gt;Parameters!$B$12,BM952&lt;Parameters!$B$11,BM952&gt;Parameters!$B$12,BR952&lt;Parameters!$B$11,BR952&gt;Parameters!$B$12,BW952&lt;Parameters!$B$11,BW952&gt;Parameters!$B$12),1,0),"")</f>
        <is>
          <t/>
        </is>
      </c>
      <c r="CB952" s="0" t="inlineStr">
        <f aca="false">IF(A952&lt;&gt;"",IF(OR(AI952&lt;Parameters!$B$12,AI952&gt;Parameters!$B$11),0,1),"")</f>
        <is>
          <t/>
        </is>
      </c>
      <c r="CC952" s="0" t="inlineStr">
        <f aca="false">IF(A952&lt;&gt;"",IF(OR(AN952&lt;Parameters!$B$12,AN952&gt;Parameters!$B$11),0,1),"")</f>
        <is>
          <t/>
        </is>
      </c>
      <c r="CD952" s="0" t="inlineStr">
        <f aca="false">IF(A952&lt;&gt;"",IF(OR(AS952&lt;Parameters!$B$12,AS952&gt;Parameters!$B$11),0,1),"")</f>
        <is>
          <t/>
        </is>
      </c>
      <c r="CE952" s="0" t="inlineStr">
        <f aca="false">IF(A952&lt;&gt;"",IF(OR(AX952&lt;Parameters!$B$12,AX952&gt;Parameters!$B$11),0,1),"")</f>
        <is>
          <t/>
        </is>
      </c>
      <c r="CF952" s="0" t="inlineStr">
        <f aca="false">IF(A952&lt;&gt;"",IF(OR(BC952&lt;Parameters!$B$12,BC952&gt;Parameters!$B$11),0,1),"")</f>
        <is>
          <t/>
        </is>
      </c>
      <c r="CG952" s="0" t="inlineStr">
        <f aca="false">IF(A952&lt;&gt;"",IF(OR(BH952&lt;Parameters!$B$12,BH952&gt;Parameters!$B$11),0,1),"")</f>
        <is>
          <t/>
        </is>
      </c>
      <c r="CH952" s="0" t="inlineStr">
        <f aca="false">IF(A952&lt;&gt;"",IF(OR(BM952&lt;Parameters!$B$12,BM952&gt;Parameters!$B$11),0,1),"")</f>
        <is>
          <t/>
        </is>
      </c>
      <c r="CI952" s="0" t="inlineStr">
        <f aca="false">IF(A952&lt;&gt;"",IF(OR(BR952&lt;Parameters!$B$12,BR952&gt;Parameters!$B$11),0,1),"")</f>
        <is>
          <t/>
        </is>
      </c>
      <c r="CJ952" s="0" t="inlineStr">
        <f aca="false">IF(A952&lt;&gt;"",IF(OR(BW952&lt;Parameters!$B$12,BW952&gt;Parameters!$B$11),0,1),"")</f>
        <is>
          <t/>
        </is>
      </c>
      <c r="CK952" s="26" t="inlineStr">
        <f aca="false">IF(A952&lt;&gt;"",SUM(CB952:CJ952)/9,"")</f>
        <is>
          <t/>
        </is>
      </c>
      <c r="CL952" s="0" t="inlineStr">
        <f aca="false">IF(A952&lt;&gt;"",CK952*9,"")</f>
        <is>
          <t/>
        </is>
      </c>
      <c r="CM952" s="8" t="inlineStr">
        <f aca="false">IF(A952&lt;&gt;"",TEXT(B952,CM$2)&amp;" "&amp;TEXT(A952,CM$2),"")</f>
        <is>
          <t/>
        </is>
      </c>
    </row>
    <row r="953" customFormat="false" ht="15" hidden="false" customHeight="false" outlineLevel="0" collapsed="false">
      <c r="A953" s="0" t="inlineStr">
        <f aca="false">IF(OR(B952&lt;Parameters!$K$12,A952&lt;Parameters!$K$12),IF(A952&lt;Parameters!$K$12,A952+1,0),"")</f>
        <is>
          <t/>
        </is>
      </c>
      <c r="B953" s="0" t="inlineStr">
        <f aca="false">IF(A953&lt;&gt;"",IF(A953=0,B952+1,B952),"")</f>
        <is>
          <t/>
        </is>
      </c>
      <c r="C953" s="24" t="inlineStr">
        <f aca="false">IF(A953&lt;&gt;"",-_phi*(A953+0.5),"")</f>
        <is>
          <t/>
        </is>
      </c>
      <c r="D953" s="8" t="inlineStr">
        <f aca="false">IF(A953&lt;&gt;"",DEGREES(C953),"")</f>
        <is>
          <t/>
        </is>
      </c>
      <c r="E953" s="24" t="inlineStr">
        <f aca="false">IF(A953&lt;&gt;"",_phi*(B953+0.5),"")</f>
        <is>
          <t/>
        </is>
      </c>
      <c r="F953" s="8" t="inlineStr">
        <f aca="false">IF(A953&lt;&gt;"",DEGREES(E953),"")</f>
        <is>
          <t/>
        </is>
      </c>
      <c r="G953" s="8" t="inlineStr">
        <f aca="false">IF(A953&lt;&gt;"",LOOKUP(A953,h!$A$3:$A$30,h!$D$3:$D$30),"")</f>
        <is>
          <t/>
        </is>
      </c>
      <c r="H953" s="8" t="inlineStr">
        <f aca="false">IF(A953&lt;&gt;"",LOOKUP(B953,h!$A$3:$A$30,h!$D$3:$D$30),"")</f>
        <is>
          <t/>
        </is>
      </c>
      <c r="I953" s="8" t="inlineStr">
        <f aca="false">IF(A953&lt;&gt;"",_zif,"")</f>
        <is>
          <t/>
        </is>
      </c>
      <c r="J953" s="8" t="inlineStr">
        <f aca="false">IF(A953&lt;&gt;"",$G953+'v1 Frame'!D$3*COS($C953)+'v1 Frame'!E$3*SIN($C953)*SIN($E953)+'v1 Frame'!F$3*SIN($C953)*COS($E953),"")</f>
        <is>
          <t/>
        </is>
      </c>
      <c r="K953" s="8" t="inlineStr">
        <f aca="false">IF(A953&lt;&gt;"",$H953+'v1 Frame'!E$3*COS($E953)-'v1 Frame'!F$3*SIN($E953),"")</f>
        <is>
          <t/>
        </is>
      </c>
      <c r="L953" s="8" t="inlineStr">
        <f aca="false">IF(A953&lt;&gt;"",$I953-'v1 Frame'!D$3*SIN($C953)+'v1 Frame'!E$3*COS($C953)*SIN($E953)+'v1 Frame'!F$3*COS($C953)*COS($E953),"")</f>
        <is>
          <t/>
        </is>
      </c>
      <c r="M953" s="8" t="inlineStr">
        <f aca="false">IF(A953&lt;&gt;"",$G953+'v1 Frame'!G$3*COS($C953)+'v1 Frame'!H$3*SIN($C953)*SIN($E953)+'v1 Frame'!I$3*SIN($C953)*COS($E953),"")</f>
        <is>
          <t/>
        </is>
      </c>
      <c r="N953" s="8" t="inlineStr">
        <f aca="false">IF(A953&lt;&gt;"",$H953+'v1 Frame'!H$3*COS($E953)-'v1 Frame'!I$3*SIN($E953),"")</f>
        <is>
          <t/>
        </is>
      </c>
      <c r="O953" s="8" t="inlineStr">
        <f aca="false">IF(A953&lt;&gt;"",$I953-'v1 Frame'!G$3*SIN($C953)+'v1 Frame'!H$3*COS($C953)*SIN($E953)+'v1 Frame'!I$3*COS($C953)*COS($E953),"")</f>
        <is>
          <t/>
        </is>
      </c>
      <c r="P953" s="8" t="inlineStr">
        <f aca="false">IF(A953&lt;&gt;"",$G953+'v1 Frame'!J$3*COS($C953)+'v1 Frame'!K$3*SIN($C953)*SIN($E953)+'v1 Frame'!L$3*SIN($C953)*COS($E953),"")</f>
        <is>
          <t/>
        </is>
      </c>
      <c r="Q953" s="8" t="inlineStr">
        <f aca="false">IF(A953&lt;&gt;"",$H953+'v1 Frame'!K$3*COS($E953)-'v1 Frame'!L$3*SIN($E953),"")</f>
        <is>
          <t/>
        </is>
      </c>
      <c r="R953" s="8" t="inlineStr">
        <f aca="false">IF(A953&lt;&gt;"",$I953-'v1 Frame'!J$3*SIN($C953)+'v1 Frame'!K$3*COS($C953)*SIN($E953)+'v1 Frame'!L$3*COS($C953)*COS($E953),"")</f>
        <is>
          <t/>
        </is>
      </c>
      <c r="S953" s="8" t="inlineStr">
        <f aca="false">IF(A953&lt;&gt;"",$G953+'v1 Frame'!M$3*COS($C953)+'v1 Frame'!N$3*SIN($C953)*SIN($E953)+'v1 Frame'!O$3*SIN($C953)*COS($E953),"")</f>
        <is>
          <t/>
        </is>
      </c>
      <c r="T953" s="8" t="inlineStr">
        <f aca="false">IF(A953&lt;&gt;"",$H953+'v1 Frame'!N$3*COS($E953)-'v1 Frame'!O$3*SIN($E953),"")</f>
        <is>
          <t/>
        </is>
      </c>
      <c r="U953" s="8" t="inlineStr">
        <f aca="false">IF(A953&lt;&gt;"",$I953-'v1 Frame'!M$3*SIN($C953)+'v1 Frame'!N$3*COS($C953)*SIN($E953)+'v1 Frame'!O$3*COS($C953)*COS($E953),"")</f>
        <is>
          <t/>
        </is>
      </c>
      <c r="V953" s="8" t="inlineStr">
        <f aca="false">IF(A953&lt;&gt;"",$G953+'v1 Frame'!P$3*COS($C953)+'v1 Frame'!Q$3*SIN($C953)*SIN($E953)+'v1 Frame'!R$3*SIN($C953)*COS($E953),"")</f>
        <is>
          <t/>
        </is>
      </c>
      <c r="W953" s="8" t="inlineStr">
        <f aca="false">IF(A953&lt;&gt;"",$H953+'v1 Frame'!Q$3*COS($E953)-'v1 Frame'!R$3*SIN($E953),"")</f>
        <is>
          <t/>
        </is>
      </c>
      <c r="X953" s="8" t="inlineStr">
        <f aca="false">IF(A953&lt;&gt;"",$I953-'v1 Frame'!P$3*SIN($C953)+'v1 Frame'!Q$3*COS($C953)*SIN($E953)+'v1 Frame'!R$3*COS($C953)*COS($E953),"")</f>
        <is>
          <t/>
        </is>
      </c>
      <c r="Y953" s="8" t="inlineStr">
        <f aca="false">IF(A953&lt;&gt;"",$G953+'v1 Frame'!S$3*COS($C953)+'v1 Frame'!T$3*SIN($C953)*SIN($E953)+'v1 Frame'!U$3*SIN($C953)*COS($E953),"")</f>
        <is>
          <t/>
        </is>
      </c>
      <c r="Z953" s="8" t="inlineStr">
        <f aca="false">IF(A953&lt;&gt;"",$H953+'v1 Frame'!T$3*COS($E953)-'v1 Frame'!U$3*SIN($E953),"")</f>
        <is>
          <t/>
        </is>
      </c>
      <c r="AA953" s="8" t="inlineStr">
        <f aca="false">IF(A953&lt;&gt;"",$I953-'v1 Frame'!S$3*SIN($C953)+'v1 Frame'!T$3*COS($C953)*SIN($E953)+'v1 Frame'!U$3*COS($C953)*COS($E953),"")</f>
        <is>
          <t/>
        </is>
      </c>
      <c r="AB953" s="8" t="inlineStr">
        <f aca="false">IF(A953&lt;&gt;"",$G953+'v1 Frame'!V$3*COS($C953)+'v1 Frame'!W$3*SIN($C953)*SIN($E953)+'v1 Frame'!X$3*SIN($C953)*COS($E953),"")</f>
        <is>
          <t/>
        </is>
      </c>
      <c r="AC953" s="8" t="inlineStr">
        <f aca="false">IF(A953&lt;&gt;"",$H953+'v1 Frame'!W$3*COS($E953)-'v1 Frame'!X$3*SIN($E953),"")</f>
        <is>
          <t/>
        </is>
      </c>
      <c r="AD953" s="8" t="inlineStr">
        <f aca="false">IF(A953&lt;&gt;"",$I953-'v1 Frame'!V$3*SIN($C953)+'v1 Frame'!W$3*COS($C953)*SIN($E953)+'v1 Frame'!X$3*COS($C953)*COS($E953),"")</f>
        <is>
          <t/>
        </is>
      </c>
      <c r="AE953" s="25" t="inlineStr">
        <f aca="false">IF(A953&lt;&gt;"",$G953+'v1 Frame'!Y$3*COS($C953)+'v1 Frame'!Z$3*SIN($C953)*SIN($E953)+'v1 Frame'!AA$3*SIN($C953)*COS($E953),"")</f>
        <is>
          <t/>
        </is>
      </c>
      <c r="AF953" s="25" t="inlineStr">
        <f aca="false">IF(A953&lt;&gt;"",$H953+'v1 Frame'!Z$3*COS($E953)-'v1 Frame'!AA$3*SIN($E953),"")</f>
        <is>
          <t/>
        </is>
      </c>
      <c r="AG953" s="25" t="inlineStr">
        <f aca="false">IF(A953&lt;&gt;"",$I953-'v1 Frame'!Y$3*SIN($C953)+'v1 Frame'!Z$3*COS($C953)*SIN($E953)+'v1 Frame'!AA$3*COS($C953)*COS($E953),"")</f>
        <is>
          <t/>
        </is>
      </c>
      <c r="AH953" s="8" t="inlineStr">
        <f aca="false">IF(A953&lt;&gt;"",SQRT(SUMSQ(G953:I953)),"")</f>
        <is>
          <t/>
        </is>
      </c>
      <c r="AI953" s="8" t="inlineStr">
        <f aca="false">IF(A953&lt;&gt;"",IF(AH953&lt;&gt;0,ACOS(I953/AH953),0),"")</f>
        <is>
          <t/>
        </is>
      </c>
      <c r="AJ953" s="8" t="inlineStr">
        <f aca="false">IF(A953&lt;&gt;"",DEGREES(AI953),"")</f>
        <is>
          <t/>
        </is>
      </c>
      <c r="AK953" s="8" t="inlineStr">
        <f aca="false">IF(A953&lt;&gt;"",IF(OR(G953&lt;&gt;0,H953&lt;&gt;0),ATAN2(G953,H953),0),"")</f>
        <is>
          <t/>
        </is>
      </c>
      <c r="AL953" s="8" t="inlineStr">
        <f aca="false">IF(A953&lt;&gt;"",DEGREES(AK953),"")</f>
        <is>
          <t/>
        </is>
      </c>
      <c r="AM953" s="8" t="inlineStr">
        <f aca="false">IF(A953&lt;&gt;"",SQRT(SUMSQ(J953:L953)),"")</f>
        <is>
          <t/>
        </is>
      </c>
      <c r="AN953" s="8" t="inlineStr">
        <f aca="false">IF(A953&lt;&gt;"",IF(AM953&lt;&gt;0,ACOS(L953/AM953),0),"")</f>
        <is>
          <t/>
        </is>
      </c>
      <c r="AO953" s="8" t="inlineStr">
        <f aca="false">IF(A953&lt;&gt;"",DEGREES(AN953),"")</f>
        <is>
          <t/>
        </is>
      </c>
      <c r="AP953" s="8" t="inlineStr">
        <f aca="false">IF(A953&lt;&gt;"",IF(OR(J953&lt;&gt;0,K953&lt;&gt;0),ATAN2(J953,K953),0),"")</f>
        <is>
          <t/>
        </is>
      </c>
      <c r="AQ953" s="8" t="inlineStr">
        <f aca="false">IF(A953&lt;&gt;"",DEGREES(AP953),"")</f>
        <is>
          <t/>
        </is>
      </c>
      <c r="AR953" s="8" t="inlineStr">
        <f aca="false">IF(A953&lt;&gt;"",SQRT(SUMSQ(M953:O953)),"")</f>
        <is>
          <t/>
        </is>
      </c>
      <c r="AS953" s="8" t="inlineStr">
        <f aca="false">IF(A953&lt;&gt;"",IF(AR953&lt;&gt;0,ACOS(O953/AR953),0),"")</f>
        <is>
          <t/>
        </is>
      </c>
      <c r="AT953" s="8" t="inlineStr">
        <f aca="false">IF(A953&lt;&gt;"",DEGREES(AS953),"")</f>
        <is>
          <t/>
        </is>
      </c>
      <c r="AU953" s="8" t="inlineStr">
        <f aca="false">IF(A953&lt;&gt;"",IF(OR(M953&lt;&gt;0,N953&lt;&gt;0),ATAN2(M953,N953),0),"")</f>
        <is>
          <t/>
        </is>
      </c>
      <c r="AV953" s="8" t="inlineStr">
        <f aca="false">IF(A953&lt;&gt;"",DEGREES(AU953),"")</f>
        <is>
          <t/>
        </is>
      </c>
      <c r="AW953" s="8" t="inlineStr">
        <f aca="false">IF(A953&lt;&gt;"",SQRT(SUMSQ(P953:R953)),"")</f>
        <is>
          <t/>
        </is>
      </c>
      <c r="AX953" s="8" t="inlineStr">
        <f aca="false">IF(A953&lt;&gt;"",IF(AW953&lt;&gt;0,ACOS(R953/AW953),0),"")</f>
        <is>
          <t/>
        </is>
      </c>
      <c r="AY953" s="8" t="inlineStr">
        <f aca="false">IF(A953&lt;&gt;"",DEGREES(AX953),"")</f>
        <is>
          <t/>
        </is>
      </c>
      <c r="AZ953" s="8" t="inlineStr">
        <f aca="false">IF(A953&lt;&gt;"",IF(OR(P953&lt;&gt;0,Q953&lt;&gt;0),ATAN2(P953,Q953),0),"")</f>
        <is>
          <t/>
        </is>
      </c>
      <c r="BA953" s="8" t="inlineStr">
        <f aca="false">IF(A953&lt;&gt;"",DEGREES(AZ953),"")</f>
        <is>
          <t/>
        </is>
      </c>
      <c r="BB953" s="8" t="inlineStr">
        <f aca="false">IF(A953&lt;&gt;"",SQRT(SUMSQ(S953:U953)),"")</f>
        <is>
          <t/>
        </is>
      </c>
      <c r="BC953" s="8" t="inlineStr">
        <f aca="false">IF(A953&lt;&gt;"",IF(BB953&lt;&gt;0,ACOS(U953/BB953),0),"")</f>
        <is>
          <t/>
        </is>
      </c>
      <c r="BD953" s="8" t="inlineStr">
        <f aca="false">IF(A953&lt;&gt;"",DEGREES(BC953),"")</f>
        <is>
          <t/>
        </is>
      </c>
      <c r="BE953" s="8" t="inlineStr">
        <f aca="false">IF(A953&lt;&gt;"",IF(OR(S953&lt;&gt;0,T953&lt;&gt;0),ATAN2(S953,T953),0),"")</f>
        <is>
          <t/>
        </is>
      </c>
      <c r="BF953" s="8" t="inlineStr">
        <f aca="false">IF(A953&lt;&gt;"",DEGREES(BE953),"")</f>
        <is>
          <t/>
        </is>
      </c>
      <c r="BG953" s="8" t="inlineStr">
        <f aca="false">IF(A953&lt;&gt;"",SQRT(SUMSQ(V953:X953)),"")</f>
        <is>
          <t/>
        </is>
      </c>
      <c r="BH953" s="8" t="inlineStr">
        <f aca="false">IF(A953&lt;&gt;"",IF(BG953&lt;&gt;0,ACOS(X953/BG953),0),"")</f>
        <is>
          <t/>
        </is>
      </c>
      <c r="BI953" s="8" t="inlineStr">
        <f aca="false">IF(A953&lt;&gt;"",DEGREES(BH953),"")</f>
        <is>
          <t/>
        </is>
      </c>
      <c r="BJ953" s="8" t="inlineStr">
        <f aca="false">IF(A953&lt;&gt;"",IF(OR(V953&lt;&gt;0,W953&lt;&gt;0),ATAN2(V953,W953),0),"")</f>
        <is>
          <t/>
        </is>
      </c>
      <c r="BK953" s="8" t="inlineStr">
        <f aca="false">IF(A953&lt;&gt;"",DEGREES(BJ953),"")</f>
        <is>
          <t/>
        </is>
      </c>
      <c r="BL953" s="8" t="inlineStr">
        <f aca="false">IF(A953&lt;&gt;"",SQRT(SUMSQ(Y953:AA953)),"")</f>
        <is>
          <t/>
        </is>
      </c>
      <c r="BM953" s="8" t="inlineStr">
        <f aca="false">IF(A953&lt;&gt;"",IF(BL953&lt;&gt;0,ACOS(AA953/BL953),0),"")</f>
        <is>
          <t/>
        </is>
      </c>
      <c r="BN953" s="8" t="inlineStr">
        <f aca="false">IF(A953&lt;&gt;"",DEGREES(BM953),"")</f>
        <is>
          <t/>
        </is>
      </c>
      <c r="BO953" s="8" t="inlineStr">
        <f aca="false">IF(A953&lt;&gt;"",IF(OR(Y953&lt;&gt;0,Z953&lt;&gt;0),ATAN2(Y953,Z953),0),"")</f>
        <is>
          <t/>
        </is>
      </c>
      <c r="BP953" s="8" t="inlineStr">
        <f aca="false">IF(A953&lt;&gt;"",DEGREES(BO953),"")</f>
        <is>
          <t/>
        </is>
      </c>
      <c r="BQ953" s="8" t="inlineStr">
        <f aca="false">IF(A953&lt;&gt;"",SQRT(SUMSQ(AB953:AD953)),"")</f>
        <is>
          <t/>
        </is>
      </c>
      <c r="BR953" s="8" t="inlineStr">
        <f aca="false">IF(A953&lt;&gt;"",IF(BQ953&lt;&gt;0,ACOS(AD953/BQ953),0),"")</f>
        <is>
          <t/>
        </is>
      </c>
      <c r="BS953" s="8" t="inlineStr">
        <f aca="false">IF(A953&lt;&gt;"",DEGREES(BR953),"")</f>
        <is>
          <t/>
        </is>
      </c>
      <c r="BT953" s="8" t="inlineStr">
        <f aca="false">IF(A953&lt;&gt;"",IF(OR(AB953&lt;&gt;0,AC953&lt;&gt;0),ATAN2(AB953,AC953),0),"")</f>
        <is>
          <t/>
        </is>
      </c>
      <c r="BU953" s="8" t="inlineStr">
        <f aca="false">IF(A953&lt;&gt;"",DEGREES(BT953),"")</f>
        <is>
          <t/>
        </is>
      </c>
      <c r="BV953" s="8" t="inlineStr">
        <f aca="false">IF(A953&lt;&gt;"",SQRT(SUMSQ(AE953:AG953)),"")</f>
        <is>
          <t/>
        </is>
      </c>
      <c r="BW953" s="8" t="inlineStr">
        <f aca="false">IF(A953&lt;&gt;"",IF(BV953&lt;&gt;0,ACOS(AG953/BV953),0),"")</f>
        <is>
          <t/>
        </is>
      </c>
      <c r="BX953" s="8" t="inlineStr">
        <f aca="false">IF(A953&lt;&gt;"",DEGREES(BW953),"")</f>
        <is>
          <t/>
        </is>
      </c>
      <c r="BY953" s="8" t="inlineStr">
        <f aca="false">IF(A953&lt;&gt;"",IF(OR(AF953&lt;&gt;0,AG953&lt;&gt;0),ATAN2(AF953,AG953),0),"")</f>
        <is>
          <t/>
        </is>
      </c>
      <c r="BZ953" s="8" t="inlineStr">
        <f aca="false">IF(A953&lt;&gt;"",DEGREES(BY953),"")</f>
        <is>
          <t/>
        </is>
      </c>
      <c r="CA953" s="0" t="inlineStr">
        <f aca="false">IF(A953&lt;&gt;"",IF(AND(AI953&lt;Parameters!$B$11,AI953&gt;Parameters!$B$12,AN953&lt;Parameters!$B$11,AN953&gt;Parameters!$B$12,AS953&lt;Parameters!$B$11,AS953&gt;Parameters!$B$12,AX953&lt;Parameters!$B$11,AX953&gt;Parameters!$B$12,BC953&lt;Parameters!$B$11,BC953&gt;Parameters!$B$12,BM953&lt;Parameters!$B$11,BM953&gt;Parameters!$B$12,BR953&lt;Parameters!$B$11,BR953&gt;Parameters!$B$12,BW953&lt;Parameters!$B$11,BW953&gt;Parameters!$B$12),1,0),"")</f>
        <is>
          <t/>
        </is>
      </c>
      <c r="CB953" s="0" t="inlineStr">
        <f aca="false">IF(A953&lt;&gt;"",IF(OR(AI953&lt;Parameters!$B$12,AI953&gt;Parameters!$B$11),0,1),"")</f>
        <is>
          <t/>
        </is>
      </c>
      <c r="CC953" s="0" t="inlineStr">
        <f aca="false">IF(A953&lt;&gt;"",IF(OR(AN953&lt;Parameters!$B$12,AN953&gt;Parameters!$B$11),0,1),"")</f>
        <is>
          <t/>
        </is>
      </c>
      <c r="CD953" s="0" t="inlineStr">
        <f aca="false">IF(A953&lt;&gt;"",IF(OR(AS953&lt;Parameters!$B$12,AS953&gt;Parameters!$B$11),0,1),"")</f>
        <is>
          <t/>
        </is>
      </c>
      <c r="CE953" s="0" t="inlineStr">
        <f aca="false">IF(A953&lt;&gt;"",IF(OR(AX953&lt;Parameters!$B$12,AX953&gt;Parameters!$B$11),0,1),"")</f>
        <is>
          <t/>
        </is>
      </c>
      <c r="CF953" s="0" t="inlineStr">
        <f aca="false">IF(A953&lt;&gt;"",IF(OR(BC953&lt;Parameters!$B$12,BC953&gt;Parameters!$B$11),0,1),"")</f>
        <is>
          <t/>
        </is>
      </c>
      <c r="CG953" s="0" t="inlineStr">
        <f aca="false">IF(A953&lt;&gt;"",IF(OR(BH953&lt;Parameters!$B$12,BH953&gt;Parameters!$B$11),0,1),"")</f>
        <is>
          <t/>
        </is>
      </c>
      <c r="CH953" s="0" t="inlineStr">
        <f aca="false">IF(A953&lt;&gt;"",IF(OR(BM953&lt;Parameters!$B$12,BM953&gt;Parameters!$B$11),0,1),"")</f>
        <is>
          <t/>
        </is>
      </c>
      <c r="CI953" s="0" t="inlineStr">
        <f aca="false">IF(A953&lt;&gt;"",IF(OR(BR953&lt;Parameters!$B$12,BR953&gt;Parameters!$B$11),0,1),"")</f>
        <is>
          <t/>
        </is>
      </c>
      <c r="CJ953" s="0" t="inlineStr">
        <f aca="false">IF(A953&lt;&gt;"",IF(OR(BW953&lt;Parameters!$B$12,BW953&gt;Parameters!$B$11),0,1),"")</f>
        <is>
          <t/>
        </is>
      </c>
      <c r="CK953" s="26" t="inlineStr">
        <f aca="false">IF(A953&lt;&gt;"",SUM(CB953:CJ953)/9,"")</f>
        <is>
          <t/>
        </is>
      </c>
      <c r="CL953" s="0" t="inlineStr">
        <f aca="false">IF(A953&lt;&gt;"",CK953*9,"")</f>
        <is>
          <t/>
        </is>
      </c>
      <c r="CM953" s="8" t="inlineStr">
        <f aca="false">IF(A953&lt;&gt;"",TEXT(B953,CM$2)&amp;" "&amp;TEXT(A953,CM$2),"")</f>
        <is>
          <t/>
        </is>
      </c>
    </row>
    <row r="954" customFormat="false" ht="15" hidden="false" customHeight="false" outlineLevel="0" collapsed="false">
      <c r="A954" s="0" t="inlineStr">
        <f aca="false">IF(OR(B953&lt;Parameters!$K$12,A953&lt;Parameters!$K$12),IF(A953&lt;Parameters!$K$12,A953+1,0),"")</f>
        <is>
          <t/>
        </is>
      </c>
      <c r="B954" s="0" t="inlineStr">
        <f aca="false">IF(A954&lt;&gt;"",IF(A954=0,B953+1,B953),"")</f>
        <is>
          <t/>
        </is>
      </c>
      <c r="C954" s="24" t="inlineStr">
        <f aca="false">IF(A954&lt;&gt;"",-_phi*(A954+0.5),"")</f>
        <is>
          <t/>
        </is>
      </c>
      <c r="D954" s="8" t="inlineStr">
        <f aca="false">IF(A954&lt;&gt;"",DEGREES(C954),"")</f>
        <is>
          <t/>
        </is>
      </c>
      <c r="E954" s="24" t="inlineStr">
        <f aca="false">IF(A954&lt;&gt;"",_phi*(B954+0.5),"")</f>
        <is>
          <t/>
        </is>
      </c>
      <c r="F954" s="8" t="inlineStr">
        <f aca="false">IF(A954&lt;&gt;"",DEGREES(E954),"")</f>
        <is>
          <t/>
        </is>
      </c>
      <c r="G954" s="8" t="inlineStr">
        <f aca="false">IF(A954&lt;&gt;"",LOOKUP(A954,h!$A$3:$A$30,h!$D$3:$D$30),"")</f>
        <is>
          <t/>
        </is>
      </c>
      <c r="H954" s="8" t="inlineStr">
        <f aca="false">IF(A954&lt;&gt;"",LOOKUP(B954,h!$A$3:$A$30,h!$D$3:$D$30),"")</f>
        <is>
          <t/>
        </is>
      </c>
      <c r="I954" s="8" t="inlineStr">
        <f aca="false">IF(A954&lt;&gt;"",_zif,"")</f>
        <is>
          <t/>
        </is>
      </c>
      <c r="J954" s="8" t="inlineStr">
        <f aca="false">IF(A954&lt;&gt;"",$G954+'v1 Frame'!D$3*COS($C954)+'v1 Frame'!E$3*SIN($C954)*SIN($E954)+'v1 Frame'!F$3*SIN($C954)*COS($E954),"")</f>
        <is>
          <t/>
        </is>
      </c>
      <c r="K954" s="8" t="inlineStr">
        <f aca="false">IF(A954&lt;&gt;"",$H954+'v1 Frame'!E$3*COS($E954)-'v1 Frame'!F$3*SIN($E954),"")</f>
        <is>
          <t/>
        </is>
      </c>
      <c r="L954" s="8" t="inlineStr">
        <f aca="false">IF(A954&lt;&gt;"",$I954-'v1 Frame'!D$3*SIN($C954)+'v1 Frame'!E$3*COS($C954)*SIN($E954)+'v1 Frame'!F$3*COS($C954)*COS($E954),"")</f>
        <is>
          <t/>
        </is>
      </c>
      <c r="M954" s="8" t="inlineStr">
        <f aca="false">IF(A954&lt;&gt;"",$G954+'v1 Frame'!G$3*COS($C954)+'v1 Frame'!H$3*SIN($C954)*SIN($E954)+'v1 Frame'!I$3*SIN($C954)*COS($E954),"")</f>
        <is>
          <t/>
        </is>
      </c>
      <c r="N954" s="8" t="inlineStr">
        <f aca="false">IF(A954&lt;&gt;"",$H954+'v1 Frame'!H$3*COS($E954)-'v1 Frame'!I$3*SIN($E954),"")</f>
        <is>
          <t/>
        </is>
      </c>
      <c r="O954" s="8" t="inlineStr">
        <f aca="false">IF(A954&lt;&gt;"",$I954-'v1 Frame'!G$3*SIN($C954)+'v1 Frame'!H$3*COS($C954)*SIN($E954)+'v1 Frame'!I$3*COS($C954)*COS($E954),"")</f>
        <is>
          <t/>
        </is>
      </c>
      <c r="P954" s="8" t="inlineStr">
        <f aca="false">IF(A954&lt;&gt;"",$G954+'v1 Frame'!J$3*COS($C954)+'v1 Frame'!K$3*SIN($C954)*SIN($E954)+'v1 Frame'!L$3*SIN($C954)*COS($E954),"")</f>
        <is>
          <t/>
        </is>
      </c>
      <c r="Q954" s="8" t="inlineStr">
        <f aca="false">IF(A954&lt;&gt;"",$H954+'v1 Frame'!K$3*COS($E954)-'v1 Frame'!L$3*SIN($E954),"")</f>
        <is>
          <t/>
        </is>
      </c>
      <c r="R954" s="8" t="inlineStr">
        <f aca="false">IF(A954&lt;&gt;"",$I954-'v1 Frame'!J$3*SIN($C954)+'v1 Frame'!K$3*COS($C954)*SIN($E954)+'v1 Frame'!L$3*COS($C954)*COS($E954),"")</f>
        <is>
          <t/>
        </is>
      </c>
      <c r="S954" s="8" t="inlineStr">
        <f aca="false">IF(A954&lt;&gt;"",$G954+'v1 Frame'!M$3*COS($C954)+'v1 Frame'!N$3*SIN($C954)*SIN($E954)+'v1 Frame'!O$3*SIN($C954)*COS($E954),"")</f>
        <is>
          <t/>
        </is>
      </c>
      <c r="T954" s="8" t="inlineStr">
        <f aca="false">IF(A954&lt;&gt;"",$H954+'v1 Frame'!N$3*COS($E954)-'v1 Frame'!O$3*SIN($E954),"")</f>
        <is>
          <t/>
        </is>
      </c>
      <c r="U954" s="8" t="inlineStr">
        <f aca="false">IF(A954&lt;&gt;"",$I954-'v1 Frame'!M$3*SIN($C954)+'v1 Frame'!N$3*COS($C954)*SIN($E954)+'v1 Frame'!O$3*COS($C954)*COS($E954),"")</f>
        <is>
          <t/>
        </is>
      </c>
      <c r="V954" s="8" t="inlineStr">
        <f aca="false">IF(A954&lt;&gt;"",$G954+'v1 Frame'!P$3*COS($C954)+'v1 Frame'!Q$3*SIN($C954)*SIN($E954)+'v1 Frame'!R$3*SIN($C954)*COS($E954),"")</f>
        <is>
          <t/>
        </is>
      </c>
      <c r="W954" s="8" t="inlineStr">
        <f aca="false">IF(A954&lt;&gt;"",$H954+'v1 Frame'!Q$3*COS($E954)-'v1 Frame'!R$3*SIN($E954),"")</f>
        <is>
          <t/>
        </is>
      </c>
      <c r="X954" s="8" t="inlineStr">
        <f aca="false">IF(A954&lt;&gt;"",$I954-'v1 Frame'!P$3*SIN($C954)+'v1 Frame'!Q$3*COS($C954)*SIN($E954)+'v1 Frame'!R$3*COS($C954)*COS($E954),"")</f>
        <is>
          <t/>
        </is>
      </c>
      <c r="Y954" s="8" t="inlineStr">
        <f aca="false">IF(A954&lt;&gt;"",$G954+'v1 Frame'!S$3*COS($C954)+'v1 Frame'!T$3*SIN($C954)*SIN($E954)+'v1 Frame'!U$3*SIN($C954)*COS($E954),"")</f>
        <is>
          <t/>
        </is>
      </c>
      <c r="Z954" s="8" t="inlineStr">
        <f aca="false">IF(A954&lt;&gt;"",$H954+'v1 Frame'!T$3*COS($E954)-'v1 Frame'!U$3*SIN($E954),"")</f>
        <is>
          <t/>
        </is>
      </c>
      <c r="AA954" s="8" t="inlineStr">
        <f aca="false">IF(A954&lt;&gt;"",$I954-'v1 Frame'!S$3*SIN($C954)+'v1 Frame'!T$3*COS($C954)*SIN($E954)+'v1 Frame'!U$3*COS($C954)*COS($E954),"")</f>
        <is>
          <t/>
        </is>
      </c>
      <c r="AB954" s="8" t="inlineStr">
        <f aca="false">IF(A954&lt;&gt;"",$G954+'v1 Frame'!V$3*COS($C954)+'v1 Frame'!W$3*SIN($C954)*SIN($E954)+'v1 Frame'!X$3*SIN($C954)*COS($E954),"")</f>
        <is>
          <t/>
        </is>
      </c>
      <c r="AC954" s="8" t="inlineStr">
        <f aca="false">IF(A954&lt;&gt;"",$H954+'v1 Frame'!W$3*COS($E954)-'v1 Frame'!X$3*SIN($E954),"")</f>
        <is>
          <t/>
        </is>
      </c>
      <c r="AD954" s="8" t="inlineStr">
        <f aca="false">IF(A954&lt;&gt;"",$I954-'v1 Frame'!V$3*SIN($C954)+'v1 Frame'!W$3*COS($C954)*SIN($E954)+'v1 Frame'!X$3*COS($C954)*COS($E954),"")</f>
        <is>
          <t/>
        </is>
      </c>
      <c r="AE954" s="25" t="inlineStr">
        <f aca="false">IF(A954&lt;&gt;"",$G954+'v1 Frame'!Y$3*COS($C954)+'v1 Frame'!Z$3*SIN($C954)*SIN($E954)+'v1 Frame'!AA$3*SIN($C954)*COS($E954),"")</f>
        <is>
          <t/>
        </is>
      </c>
      <c r="AF954" s="25" t="inlineStr">
        <f aca="false">IF(A954&lt;&gt;"",$H954+'v1 Frame'!Z$3*COS($E954)-'v1 Frame'!AA$3*SIN($E954),"")</f>
        <is>
          <t/>
        </is>
      </c>
      <c r="AG954" s="25" t="inlineStr">
        <f aca="false">IF(A954&lt;&gt;"",$I954-'v1 Frame'!Y$3*SIN($C954)+'v1 Frame'!Z$3*COS($C954)*SIN($E954)+'v1 Frame'!AA$3*COS($C954)*COS($E954),"")</f>
        <is>
          <t/>
        </is>
      </c>
      <c r="AH954" s="8" t="inlineStr">
        <f aca="false">IF(A954&lt;&gt;"",SQRT(SUMSQ(G954:I954)),"")</f>
        <is>
          <t/>
        </is>
      </c>
      <c r="AI954" s="8" t="inlineStr">
        <f aca="false">IF(A954&lt;&gt;"",IF(AH954&lt;&gt;0,ACOS(I954/AH954),0),"")</f>
        <is>
          <t/>
        </is>
      </c>
      <c r="AJ954" s="8" t="inlineStr">
        <f aca="false">IF(A954&lt;&gt;"",DEGREES(AI954),"")</f>
        <is>
          <t/>
        </is>
      </c>
      <c r="AK954" s="8" t="inlineStr">
        <f aca="false">IF(A954&lt;&gt;"",IF(OR(G954&lt;&gt;0,H954&lt;&gt;0),ATAN2(G954,H954),0),"")</f>
        <is>
          <t/>
        </is>
      </c>
      <c r="AL954" s="8" t="inlineStr">
        <f aca="false">IF(A954&lt;&gt;"",DEGREES(AK954),"")</f>
        <is>
          <t/>
        </is>
      </c>
      <c r="AM954" s="8" t="inlineStr">
        <f aca="false">IF(A954&lt;&gt;"",SQRT(SUMSQ(J954:L954)),"")</f>
        <is>
          <t/>
        </is>
      </c>
      <c r="AN954" s="8" t="inlineStr">
        <f aca="false">IF(A954&lt;&gt;"",IF(AM954&lt;&gt;0,ACOS(L954/AM954),0),"")</f>
        <is>
          <t/>
        </is>
      </c>
      <c r="AO954" s="8" t="inlineStr">
        <f aca="false">IF(A954&lt;&gt;"",DEGREES(AN954),"")</f>
        <is>
          <t/>
        </is>
      </c>
      <c r="AP954" s="8" t="inlineStr">
        <f aca="false">IF(A954&lt;&gt;"",IF(OR(J954&lt;&gt;0,K954&lt;&gt;0),ATAN2(J954,K954),0),"")</f>
        <is>
          <t/>
        </is>
      </c>
      <c r="AQ954" s="8" t="inlineStr">
        <f aca="false">IF(A954&lt;&gt;"",DEGREES(AP954),"")</f>
        <is>
          <t/>
        </is>
      </c>
      <c r="AR954" s="8" t="inlineStr">
        <f aca="false">IF(A954&lt;&gt;"",SQRT(SUMSQ(M954:O954)),"")</f>
        <is>
          <t/>
        </is>
      </c>
      <c r="AS954" s="8" t="inlineStr">
        <f aca="false">IF(A954&lt;&gt;"",IF(AR954&lt;&gt;0,ACOS(O954/AR954),0),"")</f>
        <is>
          <t/>
        </is>
      </c>
      <c r="AT954" s="8" t="inlineStr">
        <f aca="false">IF(A954&lt;&gt;"",DEGREES(AS954),"")</f>
        <is>
          <t/>
        </is>
      </c>
      <c r="AU954" s="8" t="inlineStr">
        <f aca="false">IF(A954&lt;&gt;"",IF(OR(M954&lt;&gt;0,N954&lt;&gt;0),ATAN2(M954,N954),0),"")</f>
        <is>
          <t/>
        </is>
      </c>
      <c r="AV954" s="8" t="inlineStr">
        <f aca="false">IF(A954&lt;&gt;"",DEGREES(AU954),"")</f>
        <is>
          <t/>
        </is>
      </c>
      <c r="AW954" s="8" t="inlineStr">
        <f aca="false">IF(A954&lt;&gt;"",SQRT(SUMSQ(P954:R954)),"")</f>
        <is>
          <t/>
        </is>
      </c>
      <c r="AX954" s="8" t="inlineStr">
        <f aca="false">IF(A954&lt;&gt;"",IF(AW954&lt;&gt;0,ACOS(R954/AW954),0),"")</f>
        <is>
          <t/>
        </is>
      </c>
      <c r="AY954" s="8" t="inlineStr">
        <f aca="false">IF(A954&lt;&gt;"",DEGREES(AX954),"")</f>
        <is>
          <t/>
        </is>
      </c>
      <c r="AZ954" s="8" t="inlineStr">
        <f aca="false">IF(A954&lt;&gt;"",IF(OR(P954&lt;&gt;0,Q954&lt;&gt;0),ATAN2(P954,Q954),0),"")</f>
        <is>
          <t/>
        </is>
      </c>
      <c r="BA954" s="8" t="inlineStr">
        <f aca="false">IF(A954&lt;&gt;"",DEGREES(AZ954),"")</f>
        <is>
          <t/>
        </is>
      </c>
      <c r="BB954" s="8" t="inlineStr">
        <f aca="false">IF(A954&lt;&gt;"",SQRT(SUMSQ(S954:U954)),"")</f>
        <is>
          <t/>
        </is>
      </c>
      <c r="BC954" s="8" t="inlineStr">
        <f aca="false">IF(A954&lt;&gt;"",IF(BB954&lt;&gt;0,ACOS(U954/BB954),0),"")</f>
        <is>
          <t/>
        </is>
      </c>
      <c r="BD954" s="8" t="inlineStr">
        <f aca="false">IF(A954&lt;&gt;"",DEGREES(BC954),"")</f>
        <is>
          <t/>
        </is>
      </c>
      <c r="BE954" s="8" t="inlineStr">
        <f aca="false">IF(A954&lt;&gt;"",IF(OR(S954&lt;&gt;0,T954&lt;&gt;0),ATAN2(S954,T954),0),"")</f>
        <is>
          <t/>
        </is>
      </c>
      <c r="BF954" s="8" t="inlineStr">
        <f aca="false">IF(A954&lt;&gt;"",DEGREES(BE954),"")</f>
        <is>
          <t/>
        </is>
      </c>
      <c r="BG954" s="8" t="inlineStr">
        <f aca="false">IF(A954&lt;&gt;"",SQRT(SUMSQ(V954:X954)),"")</f>
        <is>
          <t/>
        </is>
      </c>
      <c r="BH954" s="8" t="inlineStr">
        <f aca="false">IF(A954&lt;&gt;"",IF(BG954&lt;&gt;0,ACOS(X954/BG954),0),"")</f>
        <is>
          <t/>
        </is>
      </c>
      <c r="BI954" s="8" t="inlineStr">
        <f aca="false">IF(A954&lt;&gt;"",DEGREES(BH954),"")</f>
        <is>
          <t/>
        </is>
      </c>
      <c r="BJ954" s="8" t="inlineStr">
        <f aca="false">IF(A954&lt;&gt;"",IF(OR(V954&lt;&gt;0,W954&lt;&gt;0),ATAN2(V954,W954),0),"")</f>
        <is>
          <t/>
        </is>
      </c>
      <c r="BK954" s="8" t="inlineStr">
        <f aca="false">IF(A954&lt;&gt;"",DEGREES(BJ954),"")</f>
        <is>
          <t/>
        </is>
      </c>
      <c r="BL954" s="8" t="inlineStr">
        <f aca="false">IF(A954&lt;&gt;"",SQRT(SUMSQ(Y954:AA954)),"")</f>
        <is>
          <t/>
        </is>
      </c>
      <c r="BM954" s="8" t="inlineStr">
        <f aca="false">IF(A954&lt;&gt;"",IF(BL954&lt;&gt;0,ACOS(AA954/BL954),0),"")</f>
        <is>
          <t/>
        </is>
      </c>
      <c r="BN954" s="8" t="inlineStr">
        <f aca="false">IF(A954&lt;&gt;"",DEGREES(BM954),"")</f>
        <is>
          <t/>
        </is>
      </c>
      <c r="BO954" s="8" t="inlineStr">
        <f aca="false">IF(A954&lt;&gt;"",IF(OR(Y954&lt;&gt;0,Z954&lt;&gt;0),ATAN2(Y954,Z954),0),"")</f>
        <is>
          <t/>
        </is>
      </c>
      <c r="BP954" s="8" t="inlineStr">
        <f aca="false">IF(A954&lt;&gt;"",DEGREES(BO954),"")</f>
        <is>
          <t/>
        </is>
      </c>
      <c r="BQ954" s="8" t="inlineStr">
        <f aca="false">IF(A954&lt;&gt;"",SQRT(SUMSQ(AB954:AD954)),"")</f>
        <is>
          <t/>
        </is>
      </c>
      <c r="BR954" s="8" t="inlineStr">
        <f aca="false">IF(A954&lt;&gt;"",IF(BQ954&lt;&gt;0,ACOS(AD954/BQ954),0),"")</f>
        <is>
          <t/>
        </is>
      </c>
      <c r="BS954" s="8" t="inlineStr">
        <f aca="false">IF(A954&lt;&gt;"",DEGREES(BR954),"")</f>
        <is>
          <t/>
        </is>
      </c>
      <c r="BT954" s="8" t="inlineStr">
        <f aca="false">IF(A954&lt;&gt;"",IF(OR(AB954&lt;&gt;0,AC954&lt;&gt;0),ATAN2(AB954,AC954),0),"")</f>
        <is>
          <t/>
        </is>
      </c>
      <c r="BU954" s="8" t="inlineStr">
        <f aca="false">IF(A954&lt;&gt;"",DEGREES(BT954),"")</f>
        <is>
          <t/>
        </is>
      </c>
      <c r="BV954" s="8" t="inlineStr">
        <f aca="false">IF(A954&lt;&gt;"",SQRT(SUMSQ(AE954:AG954)),"")</f>
        <is>
          <t/>
        </is>
      </c>
      <c r="BW954" s="8" t="inlineStr">
        <f aca="false">IF(A954&lt;&gt;"",IF(BV954&lt;&gt;0,ACOS(AG954/BV954),0),"")</f>
        <is>
          <t/>
        </is>
      </c>
      <c r="BX954" s="8" t="inlineStr">
        <f aca="false">IF(A954&lt;&gt;"",DEGREES(BW954),"")</f>
        <is>
          <t/>
        </is>
      </c>
      <c r="BY954" s="8" t="inlineStr">
        <f aca="false">IF(A954&lt;&gt;"",IF(OR(AF954&lt;&gt;0,AG954&lt;&gt;0),ATAN2(AF954,AG954),0),"")</f>
        <is>
          <t/>
        </is>
      </c>
      <c r="BZ954" s="8" t="inlineStr">
        <f aca="false">IF(A954&lt;&gt;"",DEGREES(BY954),"")</f>
        <is>
          <t/>
        </is>
      </c>
      <c r="CA954" s="0" t="inlineStr">
        <f aca="false">IF(A954&lt;&gt;"",IF(AND(AI954&lt;Parameters!$B$11,AI954&gt;Parameters!$B$12,AN954&lt;Parameters!$B$11,AN954&gt;Parameters!$B$12,AS954&lt;Parameters!$B$11,AS954&gt;Parameters!$B$12,AX954&lt;Parameters!$B$11,AX954&gt;Parameters!$B$12,BC954&lt;Parameters!$B$11,BC954&gt;Parameters!$B$12,BM954&lt;Parameters!$B$11,BM954&gt;Parameters!$B$12,BR954&lt;Parameters!$B$11,BR954&gt;Parameters!$B$12,BW954&lt;Parameters!$B$11,BW954&gt;Parameters!$B$12),1,0),"")</f>
        <is>
          <t/>
        </is>
      </c>
      <c r="CB954" s="0" t="inlineStr">
        <f aca="false">IF(A954&lt;&gt;"",IF(OR(AI954&lt;Parameters!$B$12,AI954&gt;Parameters!$B$11),0,1),"")</f>
        <is>
          <t/>
        </is>
      </c>
      <c r="CC954" s="0" t="inlineStr">
        <f aca="false">IF(A954&lt;&gt;"",IF(OR(AN954&lt;Parameters!$B$12,AN954&gt;Parameters!$B$11),0,1),"")</f>
        <is>
          <t/>
        </is>
      </c>
      <c r="CD954" s="0" t="inlineStr">
        <f aca="false">IF(A954&lt;&gt;"",IF(OR(AS954&lt;Parameters!$B$12,AS954&gt;Parameters!$B$11),0,1),"")</f>
        <is>
          <t/>
        </is>
      </c>
      <c r="CE954" s="0" t="inlineStr">
        <f aca="false">IF(A954&lt;&gt;"",IF(OR(AX954&lt;Parameters!$B$12,AX954&gt;Parameters!$B$11),0,1),"")</f>
        <is>
          <t/>
        </is>
      </c>
      <c r="CF954" s="0" t="inlineStr">
        <f aca="false">IF(A954&lt;&gt;"",IF(OR(BC954&lt;Parameters!$B$12,BC954&gt;Parameters!$B$11),0,1),"")</f>
        <is>
          <t/>
        </is>
      </c>
      <c r="CG954" s="0" t="inlineStr">
        <f aca="false">IF(A954&lt;&gt;"",IF(OR(BH954&lt;Parameters!$B$12,BH954&gt;Parameters!$B$11),0,1),"")</f>
        <is>
          <t/>
        </is>
      </c>
      <c r="CH954" s="0" t="inlineStr">
        <f aca="false">IF(A954&lt;&gt;"",IF(OR(BM954&lt;Parameters!$B$12,BM954&gt;Parameters!$B$11),0,1),"")</f>
        <is>
          <t/>
        </is>
      </c>
      <c r="CI954" s="0" t="inlineStr">
        <f aca="false">IF(A954&lt;&gt;"",IF(OR(BR954&lt;Parameters!$B$12,BR954&gt;Parameters!$B$11),0,1),"")</f>
        <is>
          <t/>
        </is>
      </c>
      <c r="CJ954" s="0" t="inlineStr">
        <f aca="false">IF(A954&lt;&gt;"",IF(OR(BW954&lt;Parameters!$B$12,BW954&gt;Parameters!$B$11),0,1),"")</f>
        <is>
          <t/>
        </is>
      </c>
      <c r="CK954" s="26" t="inlineStr">
        <f aca="false">IF(A954&lt;&gt;"",SUM(CB954:CJ954)/9,"")</f>
        <is>
          <t/>
        </is>
      </c>
      <c r="CL954" s="0" t="inlineStr">
        <f aca="false">IF(A954&lt;&gt;"",CK954*9,"")</f>
        <is>
          <t/>
        </is>
      </c>
      <c r="CM954" s="8" t="inlineStr">
        <f aca="false">IF(A954&lt;&gt;"",TEXT(B954,CM$2)&amp;" "&amp;TEXT(A954,CM$2),"")</f>
        <is>
          <t/>
        </is>
      </c>
    </row>
    <row r="955" customFormat="false" ht="15" hidden="false" customHeight="false" outlineLevel="0" collapsed="false">
      <c r="A955" s="0" t="inlineStr">
        <f aca="false">IF(OR(B954&lt;Parameters!$K$12,A954&lt;Parameters!$K$12),IF(A954&lt;Parameters!$K$12,A954+1,0),"")</f>
        <is>
          <t/>
        </is>
      </c>
      <c r="B955" s="0" t="inlineStr">
        <f aca="false">IF(A955&lt;&gt;"",IF(A955=0,B954+1,B954),"")</f>
        <is>
          <t/>
        </is>
      </c>
      <c r="C955" s="24" t="inlineStr">
        <f aca="false">IF(A955&lt;&gt;"",-_phi*(A955+0.5),"")</f>
        <is>
          <t/>
        </is>
      </c>
      <c r="D955" s="8" t="inlineStr">
        <f aca="false">IF(A955&lt;&gt;"",DEGREES(C955),"")</f>
        <is>
          <t/>
        </is>
      </c>
      <c r="E955" s="24" t="inlineStr">
        <f aca="false">IF(A955&lt;&gt;"",_phi*(B955+0.5),"")</f>
        <is>
          <t/>
        </is>
      </c>
      <c r="F955" s="8" t="inlineStr">
        <f aca="false">IF(A955&lt;&gt;"",DEGREES(E955),"")</f>
        <is>
          <t/>
        </is>
      </c>
      <c r="G955" s="8" t="inlineStr">
        <f aca="false">IF(A955&lt;&gt;"",LOOKUP(A955,h!$A$3:$A$30,h!$D$3:$D$30),"")</f>
        <is>
          <t/>
        </is>
      </c>
      <c r="H955" s="8" t="inlineStr">
        <f aca="false">IF(A955&lt;&gt;"",LOOKUP(B955,h!$A$3:$A$30,h!$D$3:$D$30),"")</f>
        <is>
          <t/>
        </is>
      </c>
      <c r="I955" s="8" t="inlineStr">
        <f aca="false">IF(A955&lt;&gt;"",_zif,"")</f>
        <is>
          <t/>
        </is>
      </c>
      <c r="J955" s="8" t="inlineStr">
        <f aca="false">IF(A955&lt;&gt;"",$G955+'v1 Frame'!D$3*COS($C955)+'v1 Frame'!E$3*SIN($C955)*SIN($E955)+'v1 Frame'!F$3*SIN($C955)*COS($E955),"")</f>
        <is>
          <t/>
        </is>
      </c>
      <c r="K955" s="8" t="inlineStr">
        <f aca="false">IF(A955&lt;&gt;"",$H955+'v1 Frame'!E$3*COS($E955)-'v1 Frame'!F$3*SIN($E955),"")</f>
        <is>
          <t/>
        </is>
      </c>
      <c r="L955" s="8" t="inlineStr">
        <f aca="false">IF(A955&lt;&gt;"",$I955-'v1 Frame'!D$3*SIN($C955)+'v1 Frame'!E$3*COS($C955)*SIN($E955)+'v1 Frame'!F$3*COS($C955)*COS($E955),"")</f>
        <is>
          <t/>
        </is>
      </c>
      <c r="M955" s="8" t="inlineStr">
        <f aca="false">IF(A955&lt;&gt;"",$G955+'v1 Frame'!G$3*COS($C955)+'v1 Frame'!H$3*SIN($C955)*SIN($E955)+'v1 Frame'!I$3*SIN($C955)*COS($E955),"")</f>
        <is>
          <t/>
        </is>
      </c>
      <c r="N955" s="8" t="inlineStr">
        <f aca="false">IF(A955&lt;&gt;"",$H955+'v1 Frame'!H$3*COS($E955)-'v1 Frame'!I$3*SIN($E955),"")</f>
        <is>
          <t/>
        </is>
      </c>
      <c r="O955" s="8" t="inlineStr">
        <f aca="false">IF(A955&lt;&gt;"",$I955-'v1 Frame'!G$3*SIN($C955)+'v1 Frame'!H$3*COS($C955)*SIN($E955)+'v1 Frame'!I$3*COS($C955)*COS($E955),"")</f>
        <is>
          <t/>
        </is>
      </c>
      <c r="P955" s="8" t="inlineStr">
        <f aca="false">IF(A955&lt;&gt;"",$G955+'v1 Frame'!J$3*COS($C955)+'v1 Frame'!K$3*SIN($C955)*SIN($E955)+'v1 Frame'!L$3*SIN($C955)*COS($E955),"")</f>
        <is>
          <t/>
        </is>
      </c>
      <c r="Q955" s="8" t="inlineStr">
        <f aca="false">IF(A955&lt;&gt;"",$H955+'v1 Frame'!K$3*COS($E955)-'v1 Frame'!L$3*SIN($E955),"")</f>
        <is>
          <t/>
        </is>
      </c>
      <c r="R955" s="8" t="inlineStr">
        <f aca="false">IF(A955&lt;&gt;"",$I955-'v1 Frame'!J$3*SIN($C955)+'v1 Frame'!K$3*COS($C955)*SIN($E955)+'v1 Frame'!L$3*COS($C955)*COS($E955),"")</f>
        <is>
          <t/>
        </is>
      </c>
      <c r="S955" s="8" t="inlineStr">
        <f aca="false">IF(A955&lt;&gt;"",$G955+'v1 Frame'!M$3*COS($C955)+'v1 Frame'!N$3*SIN($C955)*SIN($E955)+'v1 Frame'!O$3*SIN($C955)*COS($E955),"")</f>
        <is>
          <t/>
        </is>
      </c>
      <c r="T955" s="8" t="inlineStr">
        <f aca="false">IF(A955&lt;&gt;"",$H955+'v1 Frame'!N$3*COS($E955)-'v1 Frame'!O$3*SIN($E955),"")</f>
        <is>
          <t/>
        </is>
      </c>
      <c r="U955" s="8" t="inlineStr">
        <f aca="false">IF(A955&lt;&gt;"",$I955-'v1 Frame'!M$3*SIN($C955)+'v1 Frame'!N$3*COS($C955)*SIN($E955)+'v1 Frame'!O$3*COS($C955)*COS($E955),"")</f>
        <is>
          <t/>
        </is>
      </c>
      <c r="V955" s="8" t="inlineStr">
        <f aca="false">IF(A955&lt;&gt;"",$G955+'v1 Frame'!P$3*COS($C955)+'v1 Frame'!Q$3*SIN($C955)*SIN($E955)+'v1 Frame'!R$3*SIN($C955)*COS($E955),"")</f>
        <is>
          <t/>
        </is>
      </c>
      <c r="W955" s="8" t="inlineStr">
        <f aca="false">IF(A955&lt;&gt;"",$H955+'v1 Frame'!Q$3*COS($E955)-'v1 Frame'!R$3*SIN($E955),"")</f>
        <is>
          <t/>
        </is>
      </c>
      <c r="X955" s="8" t="inlineStr">
        <f aca="false">IF(A955&lt;&gt;"",$I955-'v1 Frame'!P$3*SIN($C955)+'v1 Frame'!Q$3*COS($C955)*SIN($E955)+'v1 Frame'!R$3*COS($C955)*COS($E955),"")</f>
        <is>
          <t/>
        </is>
      </c>
      <c r="Y955" s="8" t="inlineStr">
        <f aca="false">IF(A955&lt;&gt;"",$G955+'v1 Frame'!S$3*COS($C955)+'v1 Frame'!T$3*SIN($C955)*SIN($E955)+'v1 Frame'!U$3*SIN($C955)*COS($E955),"")</f>
        <is>
          <t/>
        </is>
      </c>
      <c r="Z955" s="8" t="inlineStr">
        <f aca="false">IF(A955&lt;&gt;"",$H955+'v1 Frame'!T$3*COS($E955)-'v1 Frame'!U$3*SIN($E955),"")</f>
        <is>
          <t/>
        </is>
      </c>
      <c r="AA955" s="8" t="inlineStr">
        <f aca="false">IF(A955&lt;&gt;"",$I955-'v1 Frame'!S$3*SIN($C955)+'v1 Frame'!T$3*COS($C955)*SIN($E955)+'v1 Frame'!U$3*COS($C955)*COS($E955),"")</f>
        <is>
          <t/>
        </is>
      </c>
      <c r="AB955" s="8" t="inlineStr">
        <f aca="false">IF(A955&lt;&gt;"",$G955+'v1 Frame'!V$3*COS($C955)+'v1 Frame'!W$3*SIN($C955)*SIN($E955)+'v1 Frame'!X$3*SIN($C955)*COS($E955),"")</f>
        <is>
          <t/>
        </is>
      </c>
      <c r="AC955" s="8" t="inlineStr">
        <f aca="false">IF(A955&lt;&gt;"",$H955+'v1 Frame'!W$3*COS($E955)-'v1 Frame'!X$3*SIN($E955),"")</f>
        <is>
          <t/>
        </is>
      </c>
      <c r="AD955" s="8" t="inlineStr">
        <f aca="false">IF(A955&lt;&gt;"",$I955-'v1 Frame'!V$3*SIN($C955)+'v1 Frame'!W$3*COS($C955)*SIN($E955)+'v1 Frame'!X$3*COS($C955)*COS($E955),"")</f>
        <is>
          <t/>
        </is>
      </c>
      <c r="AE955" s="25" t="inlineStr">
        <f aca="false">IF(A955&lt;&gt;"",$G955+'v1 Frame'!Y$3*COS($C955)+'v1 Frame'!Z$3*SIN($C955)*SIN($E955)+'v1 Frame'!AA$3*SIN($C955)*COS($E955),"")</f>
        <is>
          <t/>
        </is>
      </c>
      <c r="AF955" s="25" t="inlineStr">
        <f aca="false">IF(A955&lt;&gt;"",$H955+'v1 Frame'!Z$3*COS($E955)-'v1 Frame'!AA$3*SIN($E955),"")</f>
        <is>
          <t/>
        </is>
      </c>
      <c r="AG955" s="25" t="inlineStr">
        <f aca="false">IF(A955&lt;&gt;"",$I955-'v1 Frame'!Y$3*SIN($C955)+'v1 Frame'!Z$3*COS($C955)*SIN($E955)+'v1 Frame'!AA$3*COS($C955)*COS($E955),"")</f>
        <is>
          <t/>
        </is>
      </c>
      <c r="AH955" s="8" t="inlineStr">
        <f aca="false">IF(A955&lt;&gt;"",SQRT(SUMSQ(G955:I955)),"")</f>
        <is>
          <t/>
        </is>
      </c>
      <c r="AI955" s="8" t="inlineStr">
        <f aca="false">IF(A955&lt;&gt;"",IF(AH955&lt;&gt;0,ACOS(I955/AH955),0),"")</f>
        <is>
          <t/>
        </is>
      </c>
      <c r="AJ955" s="8" t="inlineStr">
        <f aca="false">IF(A955&lt;&gt;"",DEGREES(AI955),"")</f>
        <is>
          <t/>
        </is>
      </c>
      <c r="AK955" s="8" t="inlineStr">
        <f aca="false">IF(A955&lt;&gt;"",IF(OR(G955&lt;&gt;0,H955&lt;&gt;0),ATAN2(G955,H955),0),"")</f>
        <is>
          <t/>
        </is>
      </c>
      <c r="AL955" s="8" t="inlineStr">
        <f aca="false">IF(A955&lt;&gt;"",DEGREES(AK955),"")</f>
        <is>
          <t/>
        </is>
      </c>
      <c r="AM955" s="8" t="inlineStr">
        <f aca="false">IF(A955&lt;&gt;"",SQRT(SUMSQ(J955:L955)),"")</f>
        <is>
          <t/>
        </is>
      </c>
      <c r="AN955" s="8" t="inlineStr">
        <f aca="false">IF(A955&lt;&gt;"",IF(AM955&lt;&gt;0,ACOS(L955/AM955),0),"")</f>
        <is>
          <t/>
        </is>
      </c>
      <c r="AO955" s="8" t="inlineStr">
        <f aca="false">IF(A955&lt;&gt;"",DEGREES(AN955),"")</f>
        <is>
          <t/>
        </is>
      </c>
      <c r="AP955" s="8" t="inlineStr">
        <f aca="false">IF(A955&lt;&gt;"",IF(OR(J955&lt;&gt;0,K955&lt;&gt;0),ATAN2(J955,K955),0),"")</f>
        <is>
          <t/>
        </is>
      </c>
      <c r="AQ955" s="8" t="inlineStr">
        <f aca="false">IF(A955&lt;&gt;"",DEGREES(AP955),"")</f>
        <is>
          <t/>
        </is>
      </c>
      <c r="AR955" s="8" t="inlineStr">
        <f aca="false">IF(A955&lt;&gt;"",SQRT(SUMSQ(M955:O955)),"")</f>
        <is>
          <t/>
        </is>
      </c>
      <c r="AS955" s="8" t="inlineStr">
        <f aca="false">IF(A955&lt;&gt;"",IF(AR955&lt;&gt;0,ACOS(O955/AR955),0),"")</f>
        <is>
          <t/>
        </is>
      </c>
      <c r="AT955" s="8" t="inlineStr">
        <f aca="false">IF(A955&lt;&gt;"",DEGREES(AS955),"")</f>
        <is>
          <t/>
        </is>
      </c>
      <c r="AU955" s="8" t="inlineStr">
        <f aca="false">IF(A955&lt;&gt;"",IF(OR(M955&lt;&gt;0,N955&lt;&gt;0),ATAN2(M955,N955),0),"")</f>
        <is>
          <t/>
        </is>
      </c>
      <c r="AV955" s="8" t="inlineStr">
        <f aca="false">IF(A955&lt;&gt;"",DEGREES(AU955),"")</f>
        <is>
          <t/>
        </is>
      </c>
      <c r="AW955" s="8" t="inlineStr">
        <f aca="false">IF(A955&lt;&gt;"",SQRT(SUMSQ(P955:R955)),"")</f>
        <is>
          <t/>
        </is>
      </c>
      <c r="AX955" s="8" t="inlineStr">
        <f aca="false">IF(A955&lt;&gt;"",IF(AW955&lt;&gt;0,ACOS(R955/AW955),0),"")</f>
        <is>
          <t/>
        </is>
      </c>
      <c r="AY955" s="8" t="inlineStr">
        <f aca="false">IF(A955&lt;&gt;"",DEGREES(AX955),"")</f>
        <is>
          <t/>
        </is>
      </c>
      <c r="AZ955" s="8" t="inlineStr">
        <f aca="false">IF(A955&lt;&gt;"",IF(OR(P955&lt;&gt;0,Q955&lt;&gt;0),ATAN2(P955,Q955),0),"")</f>
        <is>
          <t/>
        </is>
      </c>
      <c r="BA955" s="8" t="inlineStr">
        <f aca="false">IF(A955&lt;&gt;"",DEGREES(AZ955),"")</f>
        <is>
          <t/>
        </is>
      </c>
      <c r="BB955" s="8" t="inlineStr">
        <f aca="false">IF(A955&lt;&gt;"",SQRT(SUMSQ(S955:U955)),"")</f>
        <is>
          <t/>
        </is>
      </c>
      <c r="BC955" s="8" t="inlineStr">
        <f aca="false">IF(A955&lt;&gt;"",IF(BB955&lt;&gt;0,ACOS(U955/BB955),0),"")</f>
        <is>
          <t/>
        </is>
      </c>
      <c r="BD955" s="8" t="inlineStr">
        <f aca="false">IF(A955&lt;&gt;"",DEGREES(BC955),"")</f>
        <is>
          <t/>
        </is>
      </c>
      <c r="BE955" s="8" t="inlineStr">
        <f aca="false">IF(A955&lt;&gt;"",IF(OR(S955&lt;&gt;0,T955&lt;&gt;0),ATAN2(S955,T955),0),"")</f>
        <is>
          <t/>
        </is>
      </c>
      <c r="BF955" s="8" t="inlineStr">
        <f aca="false">IF(A955&lt;&gt;"",DEGREES(BE955),"")</f>
        <is>
          <t/>
        </is>
      </c>
      <c r="BG955" s="8" t="inlineStr">
        <f aca="false">IF(A955&lt;&gt;"",SQRT(SUMSQ(V955:X955)),"")</f>
        <is>
          <t/>
        </is>
      </c>
      <c r="BH955" s="8" t="inlineStr">
        <f aca="false">IF(A955&lt;&gt;"",IF(BG955&lt;&gt;0,ACOS(X955/BG955),0),"")</f>
        <is>
          <t/>
        </is>
      </c>
      <c r="BI955" s="8" t="inlineStr">
        <f aca="false">IF(A955&lt;&gt;"",DEGREES(BH955),"")</f>
        <is>
          <t/>
        </is>
      </c>
      <c r="BJ955" s="8" t="inlineStr">
        <f aca="false">IF(A955&lt;&gt;"",IF(OR(V955&lt;&gt;0,W955&lt;&gt;0),ATAN2(V955,W955),0),"")</f>
        <is>
          <t/>
        </is>
      </c>
      <c r="BK955" s="8" t="inlineStr">
        <f aca="false">IF(A955&lt;&gt;"",DEGREES(BJ955),"")</f>
        <is>
          <t/>
        </is>
      </c>
      <c r="BL955" s="8" t="inlineStr">
        <f aca="false">IF(A955&lt;&gt;"",SQRT(SUMSQ(Y955:AA955)),"")</f>
        <is>
          <t/>
        </is>
      </c>
      <c r="BM955" s="8" t="inlineStr">
        <f aca="false">IF(A955&lt;&gt;"",IF(BL955&lt;&gt;0,ACOS(AA955/BL955),0),"")</f>
        <is>
          <t/>
        </is>
      </c>
      <c r="BN955" s="8" t="inlineStr">
        <f aca="false">IF(A955&lt;&gt;"",DEGREES(BM955),"")</f>
        <is>
          <t/>
        </is>
      </c>
      <c r="BO955" s="8" t="inlineStr">
        <f aca="false">IF(A955&lt;&gt;"",IF(OR(Y955&lt;&gt;0,Z955&lt;&gt;0),ATAN2(Y955,Z955),0),"")</f>
        <is>
          <t/>
        </is>
      </c>
      <c r="BP955" s="8" t="inlineStr">
        <f aca="false">IF(A955&lt;&gt;"",DEGREES(BO955),"")</f>
        <is>
          <t/>
        </is>
      </c>
      <c r="BQ955" s="8" t="inlineStr">
        <f aca="false">IF(A955&lt;&gt;"",SQRT(SUMSQ(AB955:AD955)),"")</f>
        <is>
          <t/>
        </is>
      </c>
      <c r="BR955" s="8" t="inlineStr">
        <f aca="false">IF(A955&lt;&gt;"",IF(BQ955&lt;&gt;0,ACOS(AD955/BQ955),0),"")</f>
        <is>
          <t/>
        </is>
      </c>
      <c r="BS955" s="8" t="inlineStr">
        <f aca="false">IF(A955&lt;&gt;"",DEGREES(BR955),"")</f>
        <is>
          <t/>
        </is>
      </c>
      <c r="BT955" s="8" t="inlineStr">
        <f aca="false">IF(A955&lt;&gt;"",IF(OR(AB955&lt;&gt;0,AC955&lt;&gt;0),ATAN2(AB955,AC955),0),"")</f>
        <is>
          <t/>
        </is>
      </c>
      <c r="BU955" s="8" t="inlineStr">
        <f aca="false">IF(A955&lt;&gt;"",DEGREES(BT955),"")</f>
        <is>
          <t/>
        </is>
      </c>
      <c r="BV955" s="8" t="inlineStr">
        <f aca="false">IF(A955&lt;&gt;"",SQRT(SUMSQ(AE955:AG955)),"")</f>
        <is>
          <t/>
        </is>
      </c>
      <c r="BW955" s="8" t="inlineStr">
        <f aca="false">IF(A955&lt;&gt;"",IF(BV955&lt;&gt;0,ACOS(AG955/BV955),0),"")</f>
        <is>
          <t/>
        </is>
      </c>
      <c r="BX955" s="8" t="inlineStr">
        <f aca="false">IF(A955&lt;&gt;"",DEGREES(BW955),"")</f>
        <is>
          <t/>
        </is>
      </c>
      <c r="BY955" s="8" t="inlineStr">
        <f aca="false">IF(A955&lt;&gt;"",IF(OR(AF955&lt;&gt;0,AG955&lt;&gt;0),ATAN2(AF955,AG955),0),"")</f>
        <is>
          <t/>
        </is>
      </c>
      <c r="BZ955" s="8" t="inlineStr">
        <f aca="false">IF(A955&lt;&gt;"",DEGREES(BY955),"")</f>
        <is>
          <t/>
        </is>
      </c>
      <c r="CA955" s="0" t="inlineStr">
        <f aca="false">IF(A955&lt;&gt;"",IF(AND(AI955&lt;Parameters!$B$11,AI955&gt;Parameters!$B$12,AN955&lt;Parameters!$B$11,AN955&gt;Parameters!$B$12,AS955&lt;Parameters!$B$11,AS955&gt;Parameters!$B$12,AX955&lt;Parameters!$B$11,AX955&gt;Parameters!$B$12,BC955&lt;Parameters!$B$11,BC955&gt;Parameters!$B$12,BM955&lt;Parameters!$B$11,BM955&gt;Parameters!$B$12,BR955&lt;Parameters!$B$11,BR955&gt;Parameters!$B$12,BW955&lt;Parameters!$B$11,BW955&gt;Parameters!$B$12),1,0),"")</f>
        <is>
          <t/>
        </is>
      </c>
      <c r="CB955" s="0" t="inlineStr">
        <f aca="false">IF(A955&lt;&gt;"",IF(OR(AI955&lt;Parameters!$B$12,AI955&gt;Parameters!$B$11),0,1),"")</f>
        <is>
          <t/>
        </is>
      </c>
      <c r="CC955" s="0" t="inlineStr">
        <f aca="false">IF(A955&lt;&gt;"",IF(OR(AN955&lt;Parameters!$B$12,AN955&gt;Parameters!$B$11),0,1),"")</f>
        <is>
          <t/>
        </is>
      </c>
      <c r="CD955" s="0" t="inlineStr">
        <f aca="false">IF(A955&lt;&gt;"",IF(OR(AS955&lt;Parameters!$B$12,AS955&gt;Parameters!$B$11),0,1),"")</f>
        <is>
          <t/>
        </is>
      </c>
      <c r="CE955" s="0" t="inlineStr">
        <f aca="false">IF(A955&lt;&gt;"",IF(OR(AX955&lt;Parameters!$B$12,AX955&gt;Parameters!$B$11),0,1),"")</f>
        <is>
          <t/>
        </is>
      </c>
      <c r="CF955" s="0" t="inlineStr">
        <f aca="false">IF(A955&lt;&gt;"",IF(OR(BC955&lt;Parameters!$B$12,BC955&gt;Parameters!$B$11),0,1),"")</f>
        <is>
          <t/>
        </is>
      </c>
      <c r="CG955" s="0" t="inlineStr">
        <f aca="false">IF(A955&lt;&gt;"",IF(OR(BH955&lt;Parameters!$B$12,BH955&gt;Parameters!$B$11),0,1),"")</f>
        <is>
          <t/>
        </is>
      </c>
      <c r="CH955" s="0" t="inlineStr">
        <f aca="false">IF(A955&lt;&gt;"",IF(OR(BM955&lt;Parameters!$B$12,BM955&gt;Parameters!$B$11),0,1),"")</f>
        <is>
          <t/>
        </is>
      </c>
      <c r="CI955" s="0" t="inlineStr">
        <f aca="false">IF(A955&lt;&gt;"",IF(OR(BR955&lt;Parameters!$B$12,BR955&gt;Parameters!$B$11),0,1),"")</f>
        <is>
          <t/>
        </is>
      </c>
      <c r="CJ955" s="0" t="inlineStr">
        <f aca="false">IF(A955&lt;&gt;"",IF(OR(BW955&lt;Parameters!$B$12,BW955&gt;Parameters!$B$11),0,1),"")</f>
        <is>
          <t/>
        </is>
      </c>
      <c r="CK955" s="26" t="inlineStr">
        <f aca="false">IF(A955&lt;&gt;"",SUM(CB955:CJ955)/9,"")</f>
        <is>
          <t/>
        </is>
      </c>
      <c r="CL955" s="0" t="inlineStr">
        <f aca="false">IF(A955&lt;&gt;"",CK955*9,"")</f>
        <is>
          <t/>
        </is>
      </c>
      <c r="CM955" s="8" t="inlineStr">
        <f aca="false">IF(A955&lt;&gt;"",TEXT(B955,CM$2)&amp;" "&amp;TEXT(A955,CM$2),"")</f>
        <is>
          <t/>
        </is>
      </c>
    </row>
    <row r="956" customFormat="false" ht="15" hidden="false" customHeight="false" outlineLevel="0" collapsed="false">
      <c r="A956" s="0" t="inlineStr">
        <f aca="false">IF(OR(B955&lt;Parameters!$K$12,A955&lt;Parameters!$K$12),IF(A955&lt;Parameters!$K$12,A955+1,0),"")</f>
        <is>
          <t/>
        </is>
      </c>
      <c r="B956" s="0" t="inlineStr">
        <f aca="false">IF(A956&lt;&gt;"",IF(A956=0,B955+1,B955),"")</f>
        <is>
          <t/>
        </is>
      </c>
      <c r="C956" s="24" t="inlineStr">
        <f aca="false">IF(A956&lt;&gt;"",-_phi*(A956+0.5),"")</f>
        <is>
          <t/>
        </is>
      </c>
      <c r="D956" s="8" t="inlineStr">
        <f aca="false">IF(A956&lt;&gt;"",DEGREES(C956),"")</f>
        <is>
          <t/>
        </is>
      </c>
      <c r="E956" s="24" t="inlineStr">
        <f aca="false">IF(A956&lt;&gt;"",_phi*(B956+0.5),"")</f>
        <is>
          <t/>
        </is>
      </c>
      <c r="F956" s="8" t="inlineStr">
        <f aca="false">IF(A956&lt;&gt;"",DEGREES(E956),"")</f>
        <is>
          <t/>
        </is>
      </c>
      <c r="G956" s="8" t="inlineStr">
        <f aca="false">IF(A956&lt;&gt;"",LOOKUP(A956,h!$A$3:$A$30,h!$D$3:$D$30),"")</f>
        <is>
          <t/>
        </is>
      </c>
      <c r="H956" s="8" t="inlineStr">
        <f aca="false">IF(A956&lt;&gt;"",LOOKUP(B956,h!$A$3:$A$30,h!$D$3:$D$30),"")</f>
        <is>
          <t/>
        </is>
      </c>
      <c r="I956" s="8" t="inlineStr">
        <f aca="false">IF(A956&lt;&gt;"",_zif,"")</f>
        <is>
          <t/>
        </is>
      </c>
      <c r="J956" s="8" t="inlineStr">
        <f aca="false">IF(A956&lt;&gt;"",$G956+'v1 Frame'!D$3*COS($C956)+'v1 Frame'!E$3*SIN($C956)*SIN($E956)+'v1 Frame'!F$3*SIN($C956)*COS($E956),"")</f>
        <is>
          <t/>
        </is>
      </c>
      <c r="K956" s="8" t="inlineStr">
        <f aca="false">IF(A956&lt;&gt;"",$H956+'v1 Frame'!E$3*COS($E956)-'v1 Frame'!F$3*SIN($E956),"")</f>
        <is>
          <t/>
        </is>
      </c>
      <c r="L956" s="8" t="inlineStr">
        <f aca="false">IF(A956&lt;&gt;"",$I956-'v1 Frame'!D$3*SIN($C956)+'v1 Frame'!E$3*COS($C956)*SIN($E956)+'v1 Frame'!F$3*COS($C956)*COS($E956),"")</f>
        <is>
          <t/>
        </is>
      </c>
      <c r="M956" s="8" t="inlineStr">
        <f aca="false">IF(A956&lt;&gt;"",$G956+'v1 Frame'!G$3*COS($C956)+'v1 Frame'!H$3*SIN($C956)*SIN($E956)+'v1 Frame'!I$3*SIN($C956)*COS($E956),"")</f>
        <is>
          <t/>
        </is>
      </c>
      <c r="N956" s="8" t="inlineStr">
        <f aca="false">IF(A956&lt;&gt;"",$H956+'v1 Frame'!H$3*COS($E956)-'v1 Frame'!I$3*SIN($E956),"")</f>
        <is>
          <t/>
        </is>
      </c>
      <c r="O956" s="8" t="inlineStr">
        <f aca="false">IF(A956&lt;&gt;"",$I956-'v1 Frame'!G$3*SIN($C956)+'v1 Frame'!H$3*COS($C956)*SIN($E956)+'v1 Frame'!I$3*COS($C956)*COS($E956),"")</f>
        <is>
          <t/>
        </is>
      </c>
      <c r="P956" s="8" t="inlineStr">
        <f aca="false">IF(A956&lt;&gt;"",$G956+'v1 Frame'!J$3*COS($C956)+'v1 Frame'!K$3*SIN($C956)*SIN($E956)+'v1 Frame'!L$3*SIN($C956)*COS($E956),"")</f>
        <is>
          <t/>
        </is>
      </c>
      <c r="Q956" s="8" t="inlineStr">
        <f aca="false">IF(A956&lt;&gt;"",$H956+'v1 Frame'!K$3*COS($E956)-'v1 Frame'!L$3*SIN($E956),"")</f>
        <is>
          <t/>
        </is>
      </c>
      <c r="R956" s="8" t="inlineStr">
        <f aca="false">IF(A956&lt;&gt;"",$I956-'v1 Frame'!J$3*SIN($C956)+'v1 Frame'!K$3*COS($C956)*SIN($E956)+'v1 Frame'!L$3*COS($C956)*COS($E956),"")</f>
        <is>
          <t/>
        </is>
      </c>
      <c r="S956" s="8" t="inlineStr">
        <f aca="false">IF(A956&lt;&gt;"",$G956+'v1 Frame'!M$3*COS($C956)+'v1 Frame'!N$3*SIN($C956)*SIN($E956)+'v1 Frame'!O$3*SIN($C956)*COS($E956),"")</f>
        <is>
          <t/>
        </is>
      </c>
      <c r="T956" s="8" t="inlineStr">
        <f aca="false">IF(A956&lt;&gt;"",$H956+'v1 Frame'!N$3*COS($E956)-'v1 Frame'!O$3*SIN($E956),"")</f>
        <is>
          <t/>
        </is>
      </c>
      <c r="U956" s="8" t="inlineStr">
        <f aca="false">IF(A956&lt;&gt;"",$I956-'v1 Frame'!M$3*SIN($C956)+'v1 Frame'!N$3*COS($C956)*SIN($E956)+'v1 Frame'!O$3*COS($C956)*COS($E956),"")</f>
        <is>
          <t/>
        </is>
      </c>
      <c r="V956" s="8" t="inlineStr">
        <f aca="false">IF(A956&lt;&gt;"",$G956+'v1 Frame'!P$3*COS($C956)+'v1 Frame'!Q$3*SIN($C956)*SIN($E956)+'v1 Frame'!R$3*SIN($C956)*COS($E956),"")</f>
        <is>
          <t/>
        </is>
      </c>
      <c r="W956" s="8" t="inlineStr">
        <f aca="false">IF(A956&lt;&gt;"",$H956+'v1 Frame'!Q$3*COS($E956)-'v1 Frame'!R$3*SIN($E956),"")</f>
        <is>
          <t/>
        </is>
      </c>
      <c r="X956" s="8" t="inlineStr">
        <f aca="false">IF(A956&lt;&gt;"",$I956-'v1 Frame'!P$3*SIN($C956)+'v1 Frame'!Q$3*COS($C956)*SIN($E956)+'v1 Frame'!R$3*COS($C956)*COS($E956),"")</f>
        <is>
          <t/>
        </is>
      </c>
      <c r="Y956" s="8" t="inlineStr">
        <f aca="false">IF(A956&lt;&gt;"",$G956+'v1 Frame'!S$3*COS($C956)+'v1 Frame'!T$3*SIN($C956)*SIN($E956)+'v1 Frame'!U$3*SIN($C956)*COS($E956),"")</f>
        <is>
          <t/>
        </is>
      </c>
      <c r="Z956" s="8" t="inlineStr">
        <f aca="false">IF(A956&lt;&gt;"",$H956+'v1 Frame'!T$3*COS($E956)-'v1 Frame'!U$3*SIN($E956),"")</f>
        <is>
          <t/>
        </is>
      </c>
      <c r="AA956" s="8" t="inlineStr">
        <f aca="false">IF(A956&lt;&gt;"",$I956-'v1 Frame'!S$3*SIN($C956)+'v1 Frame'!T$3*COS($C956)*SIN($E956)+'v1 Frame'!U$3*COS($C956)*COS($E956),"")</f>
        <is>
          <t/>
        </is>
      </c>
      <c r="AB956" s="8" t="inlineStr">
        <f aca="false">IF(A956&lt;&gt;"",$G956+'v1 Frame'!V$3*COS($C956)+'v1 Frame'!W$3*SIN($C956)*SIN($E956)+'v1 Frame'!X$3*SIN($C956)*COS($E956),"")</f>
        <is>
          <t/>
        </is>
      </c>
      <c r="AC956" s="8" t="inlineStr">
        <f aca="false">IF(A956&lt;&gt;"",$H956+'v1 Frame'!W$3*COS($E956)-'v1 Frame'!X$3*SIN($E956),"")</f>
        <is>
          <t/>
        </is>
      </c>
      <c r="AD956" s="8" t="inlineStr">
        <f aca="false">IF(A956&lt;&gt;"",$I956-'v1 Frame'!V$3*SIN($C956)+'v1 Frame'!W$3*COS($C956)*SIN($E956)+'v1 Frame'!X$3*COS($C956)*COS($E956),"")</f>
        <is>
          <t/>
        </is>
      </c>
      <c r="AE956" s="25" t="inlineStr">
        <f aca="false">IF(A956&lt;&gt;"",$G956+'v1 Frame'!Y$3*COS($C956)+'v1 Frame'!Z$3*SIN($C956)*SIN($E956)+'v1 Frame'!AA$3*SIN($C956)*COS($E956),"")</f>
        <is>
          <t/>
        </is>
      </c>
      <c r="AF956" s="25" t="inlineStr">
        <f aca="false">IF(A956&lt;&gt;"",$H956+'v1 Frame'!Z$3*COS($E956)-'v1 Frame'!AA$3*SIN($E956),"")</f>
        <is>
          <t/>
        </is>
      </c>
      <c r="AG956" s="25" t="inlineStr">
        <f aca="false">IF(A956&lt;&gt;"",$I956-'v1 Frame'!Y$3*SIN($C956)+'v1 Frame'!Z$3*COS($C956)*SIN($E956)+'v1 Frame'!AA$3*COS($C956)*COS($E956),"")</f>
        <is>
          <t/>
        </is>
      </c>
      <c r="AH956" s="8" t="inlineStr">
        <f aca="false">IF(A956&lt;&gt;"",SQRT(SUMSQ(G956:I956)),"")</f>
        <is>
          <t/>
        </is>
      </c>
      <c r="AI956" s="8" t="inlineStr">
        <f aca="false">IF(A956&lt;&gt;"",IF(AH956&lt;&gt;0,ACOS(I956/AH956),0),"")</f>
        <is>
          <t/>
        </is>
      </c>
      <c r="AJ956" s="8" t="inlineStr">
        <f aca="false">IF(A956&lt;&gt;"",DEGREES(AI956),"")</f>
        <is>
          <t/>
        </is>
      </c>
      <c r="AK956" s="8" t="inlineStr">
        <f aca="false">IF(A956&lt;&gt;"",IF(OR(G956&lt;&gt;0,H956&lt;&gt;0),ATAN2(G956,H956),0),"")</f>
        <is>
          <t/>
        </is>
      </c>
      <c r="AL956" s="8" t="inlineStr">
        <f aca="false">IF(A956&lt;&gt;"",DEGREES(AK956),"")</f>
        <is>
          <t/>
        </is>
      </c>
      <c r="AM956" s="8" t="inlineStr">
        <f aca="false">IF(A956&lt;&gt;"",SQRT(SUMSQ(J956:L956)),"")</f>
        <is>
          <t/>
        </is>
      </c>
      <c r="AN956" s="8" t="inlineStr">
        <f aca="false">IF(A956&lt;&gt;"",IF(AM956&lt;&gt;0,ACOS(L956/AM956),0),"")</f>
        <is>
          <t/>
        </is>
      </c>
      <c r="AO956" s="8" t="inlineStr">
        <f aca="false">IF(A956&lt;&gt;"",DEGREES(AN956),"")</f>
        <is>
          <t/>
        </is>
      </c>
      <c r="AP956" s="8" t="inlineStr">
        <f aca="false">IF(A956&lt;&gt;"",IF(OR(J956&lt;&gt;0,K956&lt;&gt;0),ATAN2(J956,K956),0),"")</f>
        <is>
          <t/>
        </is>
      </c>
      <c r="AQ956" s="8" t="inlineStr">
        <f aca="false">IF(A956&lt;&gt;"",DEGREES(AP956),"")</f>
        <is>
          <t/>
        </is>
      </c>
      <c r="AR956" s="8" t="inlineStr">
        <f aca="false">IF(A956&lt;&gt;"",SQRT(SUMSQ(M956:O956)),"")</f>
        <is>
          <t/>
        </is>
      </c>
      <c r="AS956" s="8" t="inlineStr">
        <f aca="false">IF(A956&lt;&gt;"",IF(AR956&lt;&gt;0,ACOS(O956/AR956),0),"")</f>
        <is>
          <t/>
        </is>
      </c>
      <c r="AT956" s="8" t="inlineStr">
        <f aca="false">IF(A956&lt;&gt;"",DEGREES(AS956),"")</f>
        <is>
          <t/>
        </is>
      </c>
      <c r="AU956" s="8" t="inlineStr">
        <f aca="false">IF(A956&lt;&gt;"",IF(OR(M956&lt;&gt;0,N956&lt;&gt;0),ATAN2(M956,N956),0),"")</f>
        <is>
          <t/>
        </is>
      </c>
      <c r="AV956" s="8" t="inlineStr">
        <f aca="false">IF(A956&lt;&gt;"",DEGREES(AU956),"")</f>
        <is>
          <t/>
        </is>
      </c>
      <c r="AW956" s="8" t="inlineStr">
        <f aca="false">IF(A956&lt;&gt;"",SQRT(SUMSQ(P956:R956)),"")</f>
        <is>
          <t/>
        </is>
      </c>
      <c r="AX956" s="8" t="inlineStr">
        <f aca="false">IF(A956&lt;&gt;"",IF(AW956&lt;&gt;0,ACOS(R956/AW956),0),"")</f>
        <is>
          <t/>
        </is>
      </c>
      <c r="AY956" s="8" t="inlineStr">
        <f aca="false">IF(A956&lt;&gt;"",DEGREES(AX956),"")</f>
        <is>
          <t/>
        </is>
      </c>
      <c r="AZ956" s="8" t="inlineStr">
        <f aca="false">IF(A956&lt;&gt;"",IF(OR(P956&lt;&gt;0,Q956&lt;&gt;0),ATAN2(P956,Q956),0),"")</f>
        <is>
          <t/>
        </is>
      </c>
      <c r="BA956" s="8" t="inlineStr">
        <f aca="false">IF(A956&lt;&gt;"",DEGREES(AZ956),"")</f>
        <is>
          <t/>
        </is>
      </c>
      <c r="BB956" s="8" t="inlineStr">
        <f aca="false">IF(A956&lt;&gt;"",SQRT(SUMSQ(S956:U956)),"")</f>
        <is>
          <t/>
        </is>
      </c>
      <c r="BC956" s="8" t="inlineStr">
        <f aca="false">IF(A956&lt;&gt;"",IF(BB956&lt;&gt;0,ACOS(U956/BB956),0),"")</f>
        <is>
          <t/>
        </is>
      </c>
      <c r="BD956" s="8" t="inlineStr">
        <f aca="false">IF(A956&lt;&gt;"",DEGREES(BC956),"")</f>
        <is>
          <t/>
        </is>
      </c>
      <c r="BE956" s="8" t="inlineStr">
        <f aca="false">IF(A956&lt;&gt;"",IF(OR(S956&lt;&gt;0,T956&lt;&gt;0),ATAN2(S956,T956),0),"")</f>
        <is>
          <t/>
        </is>
      </c>
      <c r="BF956" s="8" t="inlineStr">
        <f aca="false">IF(A956&lt;&gt;"",DEGREES(BE956),"")</f>
        <is>
          <t/>
        </is>
      </c>
      <c r="BG956" s="8" t="inlineStr">
        <f aca="false">IF(A956&lt;&gt;"",SQRT(SUMSQ(V956:X956)),"")</f>
        <is>
          <t/>
        </is>
      </c>
      <c r="BH956" s="8" t="inlineStr">
        <f aca="false">IF(A956&lt;&gt;"",IF(BG956&lt;&gt;0,ACOS(X956/BG956),0),"")</f>
        <is>
          <t/>
        </is>
      </c>
      <c r="BI956" s="8" t="inlineStr">
        <f aca="false">IF(A956&lt;&gt;"",DEGREES(BH956),"")</f>
        <is>
          <t/>
        </is>
      </c>
      <c r="BJ956" s="8" t="inlineStr">
        <f aca="false">IF(A956&lt;&gt;"",IF(OR(V956&lt;&gt;0,W956&lt;&gt;0),ATAN2(V956,W956),0),"")</f>
        <is>
          <t/>
        </is>
      </c>
      <c r="BK956" s="8" t="inlineStr">
        <f aca="false">IF(A956&lt;&gt;"",DEGREES(BJ956),"")</f>
        <is>
          <t/>
        </is>
      </c>
      <c r="BL956" s="8" t="inlineStr">
        <f aca="false">IF(A956&lt;&gt;"",SQRT(SUMSQ(Y956:AA956)),"")</f>
        <is>
          <t/>
        </is>
      </c>
      <c r="BM956" s="8" t="inlineStr">
        <f aca="false">IF(A956&lt;&gt;"",IF(BL956&lt;&gt;0,ACOS(AA956/BL956),0),"")</f>
        <is>
          <t/>
        </is>
      </c>
      <c r="BN956" s="8" t="inlineStr">
        <f aca="false">IF(A956&lt;&gt;"",DEGREES(BM956),"")</f>
        <is>
          <t/>
        </is>
      </c>
      <c r="BO956" s="8" t="inlineStr">
        <f aca="false">IF(A956&lt;&gt;"",IF(OR(Y956&lt;&gt;0,Z956&lt;&gt;0),ATAN2(Y956,Z956),0),"")</f>
        <is>
          <t/>
        </is>
      </c>
      <c r="BP956" s="8" t="inlineStr">
        <f aca="false">IF(A956&lt;&gt;"",DEGREES(BO956),"")</f>
        <is>
          <t/>
        </is>
      </c>
      <c r="BQ956" s="8" t="inlineStr">
        <f aca="false">IF(A956&lt;&gt;"",SQRT(SUMSQ(AB956:AD956)),"")</f>
        <is>
          <t/>
        </is>
      </c>
      <c r="BR956" s="8" t="inlineStr">
        <f aca="false">IF(A956&lt;&gt;"",IF(BQ956&lt;&gt;0,ACOS(AD956/BQ956),0),"")</f>
        <is>
          <t/>
        </is>
      </c>
      <c r="BS956" s="8" t="inlineStr">
        <f aca="false">IF(A956&lt;&gt;"",DEGREES(BR956),"")</f>
        <is>
          <t/>
        </is>
      </c>
      <c r="BT956" s="8" t="inlineStr">
        <f aca="false">IF(A956&lt;&gt;"",IF(OR(AB956&lt;&gt;0,AC956&lt;&gt;0),ATAN2(AB956,AC956),0),"")</f>
        <is>
          <t/>
        </is>
      </c>
      <c r="BU956" s="8" t="inlineStr">
        <f aca="false">IF(A956&lt;&gt;"",DEGREES(BT956),"")</f>
        <is>
          <t/>
        </is>
      </c>
      <c r="BV956" s="8" t="inlineStr">
        <f aca="false">IF(A956&lt;&gt;"",SQRT(SUMSQ(AE956:AG956)),"")</f>
        <is>
          <t/>
        </is>
      </c>
      <c r="BW956" s="8" t="inlineStr">
        <f aca="false">IF(A956&lt;&gt;"",IF(BV956&lt;&gt;0,ACOS(AG956/BV956),0),"")</f>
        <is>
          <t/>
        </is>
      </c>
      <c r="BX956" s="8" t="inlineStr">
        <f aca="false">IF(A956&lt;&gt;"",DEGREES(BW956),"")</f>
        <is>
          <t/>
        </is>
      </c>
      <c r="BY956" s="8" t="inlineStr">
        <f aca="false">IF(A956&lt;&gt;"",IF(OR(AF956&lt;&gt;0,AG956&lt;&gt;0),ATAN2(AF956,AG956),0),"")</f>
        <is>
          <t/>
        </is>
      </c>
      <c r="BZ956" s="8" t="inlineStr">
        <f aca="false">IF(A956&lt;&gt;"",DEGREES(BY956),"")</f>
        <is>
          <t/>
        </is>
      </c>
      <c r="CA956" s="0" t="inlineStr">
        <f aca="false">IF(A956&lt;&gt;"",IF(AND(AI956&lt;Parameters!$B$11,AI956&gt;Parameters!$B$12,AN956&lt;Parameters!$B$11,AN956&gt;Parameters!$B$12,AS956&lt;Parameters!$B$11,AS956&gt;Parameters!$B$12,AX956&lt;Parameters!$B$11,AX956&gt;Parameters!$B$12,BC956&lt;Parameters!$B$11,BC956&gt;Parameters!$B$12,BM956&lt;Parameters!$B$11,BM956&gt;Parameters!$B$12,BR956&lt;Parameters!$B$11,BR956&gt;Parameters!$B$12,BW956&lt;Parameters!$B$11,BW956&gt;Parameters!$B$12),1,0),"")</f>
        <is>
          <t/>
        </is>
      </c>
      <c r="CB956" s="0" t="inlineStr">
        <f aca="false">IF(A956&lt;&gt;"",IF(OR(AI956&lt;Parameters!$B$12,AI956&gt;Parameters!$B$11),0,1),"")</f>
        <is>
          <t/>
        </is>
      </c>
      <c r="CC956" s="0" t="inlineStr">
        <f aca="false">IF(A956&lt;&gt;"",IF(OR(AN956&lt;Parameters!$B$12,AN956&gt;Parameters!$B$11),0,1),"")</f>
        <is>
          <t/>
        </is>
      </c>
      <c r="CD956" s="0" t="inlineStr">
        <f aca="false">IF(A956&lt;&gt;"",IF(OR(AS956&lt;Parameters!$B$12,AS956&gt;Parameters!$B$11),0,1),"")</f>
        <is>
          <t/>
        </is>
      </c>
      <c r="CE956" s="0" t="inlineStr">
        <f aca="false">IF(A956&lt;&gt;"",IF(OR(AX956&lt;Parameters!$B$12,AX956&gt;Parameters!$B$11),0,1),"")</f>
        <is>
          <t/>
        </is>
      </c>
      <c r="CF956" s="0" t="inlineStr">
        <f aca="false">IF(A956&lt;&gt;"",IF(OR(BC956&lt;Parameters!$B$12,BC956&gt;Parameters!$B$11),0,1),"")</f>
        <is>
          <t/>
        </is>
      </c>
      <c r="CG956" s="0" t="inlineStr">
        <f aca="false">IF(A956&lt;&gt;"",IF(OR(BH956&lt;Parameters!$B$12,BH956&gt;Parameters!$B$11),0,1),"")</f>
        <is>
          <t/>
        </is>
      </c>
      <c r="CH956" s="0" t="inlineStr">
        <f aca="false">IF(A956&lt;&gt;"",IF(OR(BM956&lt;Parameters!$B$12,BM956&gt;Parameters!$B$11),0,1),"")</f>
        <is>
          <t/>
        </is>
      </c>
      <c r="CI956" s="0" t="inlineStr">
        <f aca="false">IF(A956&lt;&gt;"",IF(OR(BR956&lt;Parameters!$B$12,BR956&gt;Parameters!$B$11),0,1),"")</f>
        <is>
          <t/>
        </is>
      </c>
      <c r="CJ956" s="0" t="inlineStr">
        <f aca="false">IF(A956&lt;&gt;"",IF(OR(BW956&lt;Parameters!$B$12,BW956&gt;Parameters!$B$11),0,1),"")</f>
        <is>
          <t/>
        </is>
      </c>
      <c r="CK956" s="26" t="inlineStr">
        <f aca="false">IF(A956&lt;&gt;"",SUM(CB956:CJ956)/9,"")</f>
        <is>
          <t/>
        </is>
      </c>
      <c r="CL956" s="0" t="inlineStr">
        <f aca="false">IF(A956&lt;&gt;"",CK956*9,"")</f>
        <is>
          <t/>
        </is>
      </c>
      <c r="CM956" s="8" t="inlineStr">
        <f aca="false">IF(A956&lt;&gt;"",TEXT(B956,CM$2)&amp;" "&amp;TEXT(A956,CM$2),"")</f>
        <is>
          <t/>
        </is>
      </c>
    </row>
    <row r="957" customFormat="false" ht="15" hidden="false" customHeight="false" outlineLevel="0" collapsed="false">
      <c r="A957" s="0" t="inlineStr">
        <f aca="false">IF(OR(B956&lt;Parameters!$K$12,A956&lt;Parameters!$K$12),IF(A956&lt;Parameters!$K$12,A956+1,0),"")</f>
        <is>
          <t/>
        </is>
      </c>
      <c r="B957" s="0" t="inlineStr">
        <f aca="false">IF(A957&lt;&gt;"",IF(A957=0,B956+1,B956),"")</f>
        <is>
          <t/>
        </is>
      </c>
      <c r="C957" s="24" t="inlineStr">
        <f aca="false">IF(A957&lt;&gt;"",-_phi*(A957+0.5),"")</f>
        <is>
          <t/>
        </is>
      </c>
      <c r="D957" s="8" t="inlineStr">
        <f aca="false">IF(A957&lt;&gt;"",DEGREES(C957),"")</f>
        <is>
          <t/>
        </is>
      </c>
      <c r="E957" s="24" t="inlineStr">
        <f aca="false">IF(A957&lt;&gt;"",_phi*(B957+0.5),"")</f>
        <is>
          <t/>
        </is>
      </c>
      <c r="F957" s="8" t="inlineStr">
        <f aca="false">IF(A957&lt;&gt;"",DEGREES(E957),"")</f>
        <is>
          <t/>
        </is>
      </c>
      <c r="G957" s="8" t="inlineStr">
        <f aca="false">IF(A957&lt;&gt;"",LOOKUP(A957,h!$A$3:$A$30,h!$D$3:$D$30),"")</f>
        <is>
          <t/>
        </is>
      </c>
      <c r="H957" s="8" t="inlineStr">
        <f aca="false">IF(A957&lt;&gt;"",LOOKUP(B957,h!$A$3:$A$30,h!$D$3:$D$30),"")</f>
        <is>
          <t/>
        </is>
      </c>
      <c r="I957" s="8" t="inlineStr">
        <f aca="false">IF(A957&lt;&gt;"",_zif,"")</f>
        <is>
          <t/>
        </is>
      </c>
      <c r="J957" s="8" t="inlineStr">
        <f aca="false">IF(A957&lt;&gt;"",$G957+'v1 Frame'!D$3*COS($C957)+'v1 Frame'!E$3*SIN($C957)*SIN($E957)+'v1 Frame'!F$3*SIN($C957)*COS($E957),"")</f>
        <is>
          <t/>
        </is>
      </c>
      <c r="K957" s="8" t="inlineStr">
        <f aca="false">IF(A957&lt;&gt;"",$H957+'v1 Frame'!E$3*COS($E957)-'v1 Frame'!F$3*SIN($E957),"")</f>
        <is>
          <t/>
        </is>
      </c>
      <c r="L957" s="8" t="inlineStr">
        <f aca="false">IF(A957&lt;&gt;"",$I957-'v1 Frame'!D$3*SIN($C957)+'v1 Frame'!E$3*COS($C957)*SIN($E957)+'v1 Frame'!F$3*COS($C957)*COS($E957),"")</f>
        <is>
          <t/>
        </is>
      </c>
      <c r="M957" s="8" t="inlineStr">
        <f aca="false">IF(A957&lt;&gt;"",$G957+'v1 Frame'!G$3*COS($C957)+'v1 Frame'!H$3*SIN($C957)*SIN($E957)+'v1 Frame'!I$3*SIN($C957)*COS($E957),"")</f>
        <is>
          <t/>
        </is>
      </c>
      <c r="N957" s="8" t="inlineStr">
        <f aca="false">IF(A957&lt;&gt;"",$H957+'v1 Frame'!H$3*COS($E957)-'v1 Frame'!I$3*SIN($E957),"")</f>
        <is>
          <t/>
        </is>
      </c>
      <c r="O957" s="8" t="inlineStr">
        <f aca="false">IF(A957&lt;&gt;"",$I957-'v1 Frame'!G$3*SIN($C957)+'v1 Frame'!H$3*COS($C957)*SIN($E957)+'v1 Frame'!I$3*COS($C957)*COS($E957),"")</f>
        <is>
          <t/>
        </is>
      </c>
      <c r="P957" s="8" t="inlineStr">
        <f aca="false">IF(A957&lt;&gt;"",$G957+'v1 Frame'!J$3*COS($C957)+'v1 Frame'!K$3*SIN($C957)*SIN($E957)+'v1 Frame'!L$3*SIN($C957)*COS($E957),"")</f>
        <is>
          <t/>
        </is>
      </c>
      <c r="Q957" s="8" t="inlineStr">
        <f aca="false">IF(A957&lt;&gt;"",$H957+'v1 Frame'!K$3*COS($E957)-'v1 Frame'!L$3*SIN($E957),"")</f>
        <is>
          <t/>
        </is>
      </c>
      <c r="R957" s="8" t="inlineStr">
        <f aca="false">IF(A957&lt;&gt;"",$I957-'v1 Frame'!J$3*SIN($C957)+'v1 Frame'!K$3*COS($C957)*SIN($E957)+'v1 Frame'!L$3*COS($C957)*COS($E957),"")</f>
        <is>
          <t/>
        </is>
      </c>
      <c r="S957" s="8" t="inlineStr">
        <f aca="false">IF(A957&lt;&gt;"",$G957+'v1 Frame'!M$3*COS($C957)+'v1 Frame'!N$3*SIN($C957)*SIN($E957)+'v1 Frame'!O$3*SIN($C957)*COS($E957),"")</f>
        <is>
          <t/>
        </is>
      </c>
      <c r="T957" s="8" t="inlineStr">
        <f aca="false">IF(A957&lt;&gt;"",$H957+'v1 Frame'!N$3*COS($E957)-'v1 Frame'!O$3*SIN($E957),"")</f>
        <is>
          <t/>
        </is>
      </c>
      <c r="U957" s="8" t="inlineStr">
        <f aca="false">IF(A957&lt;&gt;"",$I957-'v1 Frame'!M$3*SIN($C957)+'v1 Frame'!N$3*COS($C957)*SIN($E957)+'v1 Frame'!O$3*COS($C957)*COS($E957),"")</f>
        <is>
          <t/>
        </is>
      </c>
      <c r="V957" s="8" t="inlineStr">
        <f aca="false">IF(A957&lt;&gt;"",$G957+'v1 Frame'!P$3*COS($C957)+'v1 Frame'!Q$3*SIN($C957)*SIN($E957)+'v1 Frame'!R$3*SIN($C957)*COS($E957),"")</f>
        <is>
          <t/>
        </is>
      </c>
      <c r="W957" s="8" t="inlineStr">
        <f aca="false">IF(A957&lt;&gt;"",$H957+'v1 Frame'!Q$3*COS($E957)-'v1 Frame'!R$3*SIN($E957),"")</f>
        <is>
          <t/>
        </is>
      </c>
      <c r="X957" s="8" t="inlineStr">
        <f aca="false">IF(A957&lt;&gt;"",$I957-'v1 Frame'!P$3*SIN($C957)+'v1 Frame'!Q$3*COS($C957)*SIN($E957)+'v1 Frame'!R$3*COS($C957)*COS($E957),"")</f>
        <is>
          <t/>
        </is>
      </c>
      <c r="Y957" s="8" t="inlineStr">
        <f aca="false">IF(A957&lt;&gt;"",$G957+'v1 Frame'!S$3*COS($C957)+'v1 Frame'!T$3*SIN($C957)*SIN($E957)+'v1 Frame'!U$3*SIN($C957)*COS($E957),"")</f>
        <is>
          <t/>
        </is>
      </c>
      <c r="Z957" s="8" t="inlineStr">
        <f aca="false">IF(A957&lt;&gt;"",$H957+'v1 Frame'!T$3*COS($E957)-'v1 Frame'!U$3*SIN($E957),"")</f>
        <is>
          <t/>
        </is>
      </c>
      <c r="AA957" s="8" t="inlineStr">
        <f aca="false">IF(A957&lt;&gt;"",$I957-'v1 Frame'!S$3*SIN($C957)+'v1 Frame'!T$3*COS($C957)*SIN($E957)+'v1 Frame'!U$3*COS($C957)*COS($E957),"")</f>
        <is>
          <t/>
        </is>
      </c>
      <c r="AB957" s="8" t="inlineStr">
        <f aca="false">IF(A957&lt;&gt;"",$G957+'v1 Frame'!V$3*COS($C957)+'v1 Frame'!W$3*SIN($C957)*SIN($E957)+'v1 Frame'!X$3*SIN($C957)*COS($E957),"")</f>
        <is>
          <t/>
        </is>
      </c>
      <c r="AC957" s="8" t="inlineStr">
        <f aca="false">IF(A957&lt;&gt;"",$H957+'v1 Frame'!W$3*COS($E957)-'v1 Frame'!X$3*SIN($E957),"")</f>
        <is>
          <t/>
        </is>
      </c>
      <c r="AD957" s="8" t="inlineStr">
        <f aca="false">IF(A957&lt;&gt;"",$I957-'v1 Frame'!V$3*SIN($C957)+'v1 Frame'!W$3*COS($C957)*SIN($E957)+'v1 Frame'!X$3*COS($C957)*COS($E957),"")</f>
        <is>
          <t/>
        </is>
      </c>
      <c r="AE957" s="25" t="inlineStr">
        <f aca="false">IF(A957&lt;&gt;"",$G957+'v1 Frame'!Y$3*COS($C957)+'v1 Frame'!Z$3*SIN($C957)*SIN($E957)+'v1 Frame'!AA$3*SIN($C957)*COS($E957),"")</f>
        <is>
          <t/>
        </is>
      </c>
      <c r="AF957" s="25" t="inlineStr">
        <f aca="false">IF(A957&lt;&gt;"",$H957+'v1 Frame'!Z$3*COS($E957)-'v1 Frame'!AA$3*SIN($E957),"")</f>
        <is>
          <t/>
        </is>
      </c>
      <c r="AG957" s="25" t="inlineStr">
        <f aca="false">IF(A957&lt;&gt;"",$I957-'v1 Frame'!Y$3*SIN($C957)+'v1 Frame'!Z$3*COS($C957)*SIN($E957)+'v1 Frame'!AA$3*COS($C957)*COS($E957),"")</f>
        <is>
          <t/>
        </is>
      </c>
      <c r="AH957" s="8" t="inlineStr">
        <f aca="false">IF(A957&lt;&gt;"",SQRT(SUMSQ(G957:I957)),"")</f>
        <is>
          <t/>
        </is>
      </c>
      <c r="AI957" s="8" t="inlineStr">
        <f aca="false">IF(A957&lt;&gt;"",IF(AH957&lt;&gt;0,ACOS(I957/AH957),0),"")</f>
        <is>
          <t/>
        </is>
      </c>
      <c r="AJ957" s="8" t="inlineStr">
        <f aca="false">IF(A957&lt;&gt;"",DEGREES(AI957),"")</f>
        <is>
          <t/>
        </is>
      </c>
      <c r="AK957" s="8" t="inlineStr">
        <f aca="false">IF(A957&lt;&gt;"",IF(OR(G957&lt;&gt;0,H957&lt;&gt;0),ATAN2(G957,H957),0),"")</f>
        <is>
          <t/>
        </is>
      </c>
      <c r="AL957" s="8" t="inlineStr">
        <f aca="false">IF(A957&lt;&gt;"",DEGREES(AK957),"")</f>
        <is>
          <t/>
        </is>
      </c>
      <c r="AM957" s="8" t="inlineStr">
        <f aca="false">IF(A957&lt;&gt;"",SQRT(SUMSQ(J957:L957)),"")</f>
        <is>
          <t/>
        </is>
      </c>
      <c r="AN957" s="8" t="inlineStr">
        <f aca="false">IF(A957&lt;&gt;"",IF(AM957&lt;&gt;0,ACOS(L957/AM957),0),"")</f>
        <is>
          <t/>
        </is>
      </c>
      <c r="AO957" s="8" t="inlineStr">
        <f aca="false">IF(A957&lt;&gt;"",DEGREES(AN957),"")</f>
        <is>
          <t/>
        </is>
      </c>
      <c r="AP957" s="8" t="inlineStr">
        <f aca="false">IF(A957&lt;&gt;"",IF(OR(J957&lt;&gt;0,K957&lt;&gt;0),ATAN2(J957,K957),0),"")</f>
        <is>
          <t/>
        </is>
      </c>
      <c r="AQ957" s="8" t="inlineStr">
        <f aca="false">IF(A957&lt;&gt;"",DEGREES(AP957),"")</f>
        <is>
          <t/>
        </is>
      </c>
      <c r="AR957" s="8" t="inlineStr">
        <f aca="false">IF(A957&lt;&gt;"",SQRT(SUMSQ(M957:O957)),"")</f>
        <is>
          <t/>
        </is>
      </c>
      <c r="AS957" s="8" t="inlineStr">
        <f aca="false">IF(A957&lt;&gt;"",IF(AR957&lt;&gt;0,ACOS(O957/AR957),0),"")</f>
        <is>
          <t/>
        </is>
      </c>
      <c r="AT957" s="8" t="inlineStr">
        <f aca="false">IF(A957&lt;&gt;"",DEGREES(AS957),"")</f>
        <is>
          <t/>
        </is>
      </c>
      <c r="AU957" s="8" t="inlineStr">
        <f aca="false">IF(A957&lt;&gt;"",IF(OR(M957&lt;&gt;0,N957&lt;&gt;0),ATAN2(M957,N957),0),"")</f>
        <is>
          <t/>
        </is>
      </c>
      <c r="AV957" s="8" t="inlineStr">
        <f aca="false">IF(A957&lt;&gt;"",DEGREES(AU957),"")</f>
        <is>
          <t/>
        </is>
      </c>
      <c r="AW957" s="8" t="inlineStr">
        <f aca="false">IF(A957&lt;&gt;"",SQRT(SUMSQ(P957:R957)),"")</f>
        <is>
          <t/>
        </is>
      </c>
      <c r="AX957" s="8" t="inlineStr">
        <f aca="false">IF(A957&lt;&gt;"",IF(AW957&lt;&gt;0,ACOS(R957/AW957),0),"")</f>
        <is>
          <t/>
        </is>
      </c>
      <c r="AY957" s="8" t="inlineStr">
        <f aca="false">IF(A957&lt;&gt;"",DEGREES(AX957),"")</f>
        <is>
          <t/>
        </is>
      </c>
      <c r="AZ957" s="8" t="inlineStr">
        <f aca="false">IF(A957&lt;&gt;"",IF(OR(P957&lt;&gt;0,Q957&lt;&gt;0),ATAN2(P957,Q957),0),"")</f>
        <is>
          <t/>
        </is>
      </c>
      <c r="BA957" s="8" t="inlineStr">
        <f aca="false">IF(A957&lt;&gt;"",DEGREES(AZ957),"")</f>
        <is>
          <t/>
        </is>
      </c>
      <c r="BB957" s="8" t="inlineStr">
        <f aca="false">IF(A957&lt;&gt;"",SQRT(SUMSQ(S957:U957)),"")</f>
        <is>
          <t/>
        </is>
      </c>
      <c r="BC957" s="8" t="inlineStr">
        <f aca="false">IF(A957&lt;&gt;"",IF(BB957&lt;&gt;0,ACOS(U957/BB957),0),"")</f>
        <is>
          <t/>
        </is>
      </c>
      <c r="BD957" s="8" t="inlineStr">
        <f aca="false">IF(A957&lt;&gt;"",DEGREES(BC957),"")</f>
        <is>
          <t/>
        </is>
      </c>
      <c r="BE957" s="8" t="inlineStr">
        <f aca="false">IF(A957&lt;&gt;"",IF(OR(S957&lt;&gt;0,T957&lt;&gt;0),ATAN2(S957,T957),0),"")</f>
        <is>
          <t/>
        </is>
      </c>
      <c r="BF957" s="8" t="inlineStr">
        <f aca="false">IF(A957&lt;&gt;"",DEGREES(BE957),"")</f>
        <is>
          <t/>
        </is>
      </c>
      <c r="BG957" s="8" t="inlineStr">
        <f aca="false">IF(A957&lt;&gt;"",SQRT(SUMSQ(V957:X957)),"")</f>
        <is>
          <t/>
        </is>
      </c>
      <c r="BH957" s="8" t="inlineStr">
        <f aca="false">IF(A957&lt;&gt;"",IF(BG957&lt;&gt;0,ACOS(X957/BG957),0),"")</f>
        <is>
          <t/>
        </is>
      </c>
      <c r="BI957" s="8" t="inlineStr">
        <f aca="false">IF(A957&lt;&gt;"",DEGREES(BH957),"")</f>
        <is>
          <t/>
        </is>
      </c>
      <c r="BJ957" s="8" t="inlineStr">
        <f aca="false">IF(A957&lt;&gt;"",IF(OR(V957&lt;&gt;0,W957&lt;&gt;0),ATAN2(V957,W957),0),"")</f>
        <is>
          <t/>
        </is>
      </c>
      <c r="BK957" s="8" t="inlineStr">
        <f aca="false">IF(A957&lt;&gt;"",DEGREES(BJ957),"")</f>
        <is>
          <t/>
        </is>
      </c>
      <c r="BL957" s="8" t="inlineStr">
        <f aca="false">IF(A957&lt;&gt;"",SQRT(SUMSQ(Y957:AA957)),"")</f>
        <is>
          <t/>
        </is>
      </c>
      <c r="BM957" s="8" t="inlineStr">
        <f aca="false">IF(A957&lt;&gt;"",IF(BL957&lt;&gt;0,ACOS(AA957/BL957),0),"")</f>
        <is>
          <t/>
        </is>
      </c>
      <c r="BN957" s="8" t="inlineStr">
        <f aca="false">IF(A957&lt;&gt;"",DEGREES(BM957),"")</f>
        <is>
          <t/>
        </is>
      </c>
      <c r="BO957" s="8" t="inlineStr">
        <f aca="false">IF(A957&lt;&gt;"",IF(OR(Y957&lt;&gt;0,Z957&lt;&gt;0),ATAN2(Y957,Z957),0),"")</f>
        <is>
          <t/>
        </is>
      </c>
      <c r="BP957" s="8" t="inlineStr">
        <f aca="false">IF(A957&lt;&gt;"",DEGREES(BO957),"")</f>
        <is>
          <t/>
        </is>
      </c>
      <c r="BQ957" s="8" t="inlineStr">
        <f aca="false">IF(A957&lt;&gt;"",SQRT(SUMSQ(AB957:AD957)),"")</f>
        <is>
          <t/>
        </is>
      </c>
      <c r="BR957" s="8" t="inlineStr">
        <f aca="false">IF(A957&lt;&gt;"",IF(BQ957&lt;&gt;0,ACOS(AD957/BQ957),0),"")</f>
        <is>
          <t/>
        </is>
      </c>
      <c r="BS957" s="8" t="inlineStr">
        <f aca="false">IF(A957&lt;&gt;"",DEGREES(BR957),"")</f>
        <is>
          <t/>
        </is>
      </c>
      <c r="BT957" s="8" t="inlineStr">
        <f aca="false">IF(A957&lt;&gt;"",IF(OR(AB957&lt;&gt;0,AC957&lt;&gt;0),ATAN2(AB957,AC957),0),"")</f>
        <is>
          <t/>
        </is>
      </c>
      <c r="BU957" s="8" t="inlineStr">
        <f aca="false">IF(A957&lt;&gt;"",DEGREES(BT957),"")</f>
        <is>
          <t/>
        </is>
      </c>
      <c r="BV957" s="8" t="inlineStr">
        <f aca="false">IF(A957&lt;&gt;"",SQRT(SUMSQ(AE957:AG957)),"")</f>
        <is>
          <t/>
        </is>
      </c>
      <c r="BW957" s="8" t="inlineStr">
        <f aca="false">IF(A957&lt;&gt;"",IF(BV957&lt;&gt;0,ACOS(AG957/BV957),0),"")</f>
        <is>
          <t/>
        </is>
      </c>
      <c r="BX957" s="8" t="inlineStr">
        <f aca="false">IF(A957&lt;&gt;"",DEGREES(BW957),"")</f>
        <is>
          <t/>
        </is>
      </c>
      <c r="BY957" s="8" t="inlineStr">
        <f aca="false">IF(A957&lt;&gt;"",IF(OR(AF957&lt;&gt;0,AG957&lt;&gt;0),ATAN2(AF957,AG957),0),"")</f>
        <is>
          <t/>
        </is>
      </c>
      <c r="BZ957" s="8" t="inlineStr">
        <f aca="false">IF(A957&lt;&gt;"",DEGREES(BY957),"")</f>
        <is>
          <t/>
        </is>
      </c>
      <c r="CA957" s="0" t="inlineStr">
        <f aca="false">IF(A957&lt;&gt;"",IF(AND(AI957&lt;Parameters!$B$11,AI957&gt;Parameters!$B$12,AN957&lt;Parameters!$B$11,AN957&gt;Parameters!$B$12,AS957&lt;Parameters!$B$11,AS957&gt;Parameters!$B$12,AX957&lt;Parameters!$B$11,AX957&gt;Parameters!$B$12,BC957&lt;Parameters!$B$11,BC957&gt;Parameters!$B$12,BM957&lt;Parameters!$B$11,BM957&gt;Parameters!$B$12,BR957&lt;Parameters!$B$11,BR957&gt;Parameters!$B$12,BW957&lt;Parameters!$B$11,BW957&gt;Parameters!$B$12),1,0),"")</f>
        <is>
          <t/>
        </is>
      </c>
      <c r="CB957" s="0" t="inlineStr">
        <f aca="false">IF(A957&lt;&gt;"",IF(OR(AI957&lt;Parameters!$B$12,AI957&gt;Parameters!$B$11),0,1),"")</f>
        <is>
          <t/>
        </is>
      </c>
      <c r="CC957" s="0" t="inlineStr">
        <f aca="false">IF(A957&lt;&gt;"",IF(OR(AN957&lt;Parameters!$B$12,AN957&gt;Parameters!$B$11),0,1),"")</f>
        <is>
          <t/>
        </is>
      </c>
      <c r="CD957" s="0" t="inlineStr">
        <f aca="false">IF(A957&lt;&gt;"",IF(OR(AS957&lt;Parameters!$B$12,AS957&gt;Parameters!$B$11),0,1),"")</f>
        <is>
          <t/>
        </is>
      </c>
      <c r="CE957" s="0" t="inlineStr">
        <f aca="false">IF(A957&lt;&gt;"",IF(OR(AX957&lt;Parameters!$B$12,AX957&gt;Parameters!$B$11),0,1),"")</f>
        <is>
          <t/>
        </is>
      </c>
      <c r="CF957" s="0" t="inlineStr">
        <f aca="false">IF(A957&lt;&gt;"",IF(OR(BC957&lt;Parameters!$B$12,BC957&gt;Parameters!$B$11),0,1),"")</f>
        <is>
          <t/>
        </is>
      </c>
      <c r="CG957" s="0" t="inlineStr">
        <f aca="false">IF(A957&lt;&gt;"",IF(OR(BH957&lt;Parameters!$B$12,BH957&gt;Parameters!$B$11),0,1),"")</f>
        <is>
          <t/>
        </is>
      </c>
      <c r="CH957" s="0" t="inlineStr">
        <f aca="false">IF(A957&lt;&gt;"",IF(OR(BM957&lt;Parameters!$B$12,BM957&gt;Parameters!$B$11),0,1),"")</f>
        <is>
          <t/>
        </is>
      </c>
      <c r="CI957" s="0" t="inlineStr">
        <f aca="false">IF(A957&lt;&gt;"",IF(OR(BR957&lt;Parameters!$B$12,BR957&gt;Parameters!$B$11),0,1),"")</f>
        <is>
          <t/>
        </is>
      </c>
      <c r="CJ957" s="0" t="inlineStr">
        <f aca="false">IF(A957&lt;&gt;"",IF(OR(BW957&lt;Parameters!$B$12,BW957&gt;Parameters!$B$11),0,1),"")</f>
        <is>
          <t/>
        </is>
      </c>
      <c r="CK957" s="26" t="inlineStr">
        <f aca="false">IF(A957&lt;&gt;"",SUM(CB957:CJ957)/9,"")</f>
        <is>
          <t/>
        </is>
      </c>
      <c r="CL957" s="0" t="inlineStr">
        <f aca="false">IF(A957&lt;&gt;"",CK957*9,"")</f>
        <is>
          <t/>
        </is>
      </c>
      <c r="CM957" s="8" t="inlineStr">
        <f aca="false">IF(A957&lt;&gt;"",TEXT(B957,CM$2)&amp;" "&amp;TEXT(A957,CM$2),"")</f>
        <is>
          <t/>
        </is>
      </c>
    </row>
    <row r="958" customFormat="false" ht="15" hidden="false" customHeight="false" outlineLevel="0" collapsed="false">
      <c r="A958" s="0" t="inlineStr">
        <f aca="false">IF(OR(B957&lt;Parameters!$K$12,A957&lt;Parameters!$K$12),IF(A957&lt;Parameters!$K$12,A957+1,0),"")</f>
        <is>
          <t/>
        </is>
      </c>
      <c r="B958" s="0" t="inlineStr">
        <f aca="false">IF(A958&lt;&gt;"",IF(A958=0,B957+1,B957),"")</f>
        <is>
          <t/>
        </is>
      </c>
      <c r="C958" s="24" t="inlineStr">
        <f aca="false">IF(A958&lt;&gt;"",-_phi*(A958+0.5),"")</f>
        <is>
          <t/>
        </is>
      </c>
      <c r="D958" s="8" t="inlineStr">
        <f aca="false">IF(A958&lt;&gt;"",DEGREES(C958),"")</f>
        <is>
          <t/>
        </is>
      </c>
      <c r="E958" s="24" t="inlineStr">
        <f aca="false">IF(A958&lt;&gt;"",_phi*(B958+0.5),"")</f>
        <is>
          <t/>
        </is>
      </c>
      <c r="F958" s="8" t="inlineStr">
        <f aca="false">IF(A958&lt;&gt;"",DEGREES(E958),"")</f>
        <is>
          <t/>
        </is>
      </c>
      <c r="G958" s="8" t="inlineStr">
        <f aca="false">IF(A958&lt;&gt;"",LOOKUP(A958,h!$A$3:$A$30,h!$D$3:$D$30),"")</f>
        <is>
          <t/>
        </is>
      </c>
      <c r="H958" s="8" t="inlineStr">
        <f aca="false">IF(A958&lt;&gt;"",LOOKUP(B958,h!$A$3:$A$30,h!$D$3:$D$30),"")</f>
        <is>
          <t/>
        </is>
      </c>
      <c r="I958" s="8" t="inlineStr">
        <f aca="false">IF(A958&lt;&gt;"",_zif,"")</f>
        <is>
          <t/>
        </is>
      </c>
      <c r="J958" s="8" t="inlineStr">
        <f aca="false">IF(A958&lt;&gt;"",$G958+'v1 Frame'!D$3*COS($C958)+'v1 Frame'!E$3*SIN($C958)*SIN($E958)+'v1 Frame'!F$3*SIN($C958)*COS($E958),"")</f>
        <is>
          <t/>
        </is>
      </c>
      <c r="K958" s="8" t="inlineStr">
        <f aca="false">IF(A958&lt;&gt;"",$H958+'v1 Frame'!E$3*COS($E958)-'v1 Frame'!F$3*SIN($E958),"")</f>
        <is>
          <t/>
        </is>
      </c>
      <c r="L958" s="8" t="inlineStr">
        <f aca="false">IF(A958&lt;&gt;"",$I958-'v1 Frame'!D$3*SIN($C958)+'v1 Frame'!E$3*COS($C958)*SIN($E958)+'v1 Frame'!F$3*COS($C958)*COS($E958),"")</f>
        <is>
          <t/>
        </is>
      </c>
      <c r="M958" s="8" t="inlineStr">
        <f aca="false">IF(A958&lt;&gt;"",$G958+'v1 Frame'!G$3*COS($C958)+'v1 Frame'!H$3*SIN($C958)*SIN($E958)+'v1 Frame'!I$3*SIN($C958)*COS($E958),"")</f>
        <is>
          <t/>
        </is>
      </c>
      <c r="N958" s="8" t="inlineStr">
        <f aca="false">IF(A958&lt;&gt;"",$H958+'v1 Frame'!H$3*COS($E958)-'v1 Frame'!I$3*SIN($E958),"")</f>
        <is>
          <t/>
        </is>
      </c>
      <c r="O958" s="8" t="inlineStr">
        <f aca="false">IF(A958&lt;&gt;"",$I958-'v1 Frame'!G$3*SIN($C958)+'v1 Frame'!H$3*COS($C958)*SIN($E958)+'v1 Frame'!I$3*COS($C958)*COS($E958),"")</f>
        <is>
          <t/>
        </is>
      </c>
      <c r="P958" s="8" t="inlineStr">
        <f aca="false">IF(A958&lt;&gt;"",$G958+'v1 Frame'!J$3*COS($C958)+'v1 Frame'!K$3*SIN($C958)*SIN($E958)+'v1 Frame'!L$3*SIN($C958)*COS($E958),"")</f>
        <is>
          <t/>
        </is>
      </c>
      <c r="Q958" s="8" t="inlineStr">
        <f aca="false">IF(A958&lt;&gt;"",$H958+'v1 Frame'!K$3*COS($E958)-'v1 Frame'!L$3*SIN($E958),"")</f>
        <is>
          <t/>
        </is>
      </c>
      <c r="R958" s="8" t="inlineStr">
        <f aca="false">IF(A958&lt;&gt;"",$I958-'v1 Frame'!J$3*SIN($C958)+'v1 Frame'!K$3*COS($C958)*SIN($E958)+'v1 Frame'!L$3*COS($C958)*COS($E958),"")</f>
        <is>
          <t/>
        </is>
      </c>
      <c r="S958" s="8" t="inlineStr">
        <f aca="false">IF(A958&lt;&gt;"",$G958+'v1 Frame'!M$3*COS($C958)+'v1 Frame'!N$3*SIN($C958)*SIN($E958)+'v1 Frame'!O$3*SIN($C958)*COS($E958),"")</f>
        <is>
          <t/>
        </is>
      </c>
      <c r="T958" s="8" t="inlineStr">
        <f aca="false">IF(A958&lt;&gt;"",$H958+'v1 Frame'!N$3*COS($E958)-'v1 Frame'!O$3*SIN($E958),"")</f>
        <is>
          <t/>
        </is>
      </c>
      <c r="U958" s="8" t="inlineStr">
        <f aca="false">IF(A958&lt;&gt;"",$I958-'v1 Frame'!M$3*SIN($C958)+'v1 Frame'!N$3*COS($C958)*SIN($E958)+'v1 Frame'!O$3*COS($C958)*COS($E958),"")</f>
        <is>
          <t/>
        </is>
      </c>
      <c r="V958" s="8" t="inlineStr">
        <f aca="false">IF(A958&lt;&gt;"",$G958+'v1 Frame'!P$3*COS($C958)+'v1 Frame'!Q$3*SIN($C958)*SIN($E958)+'v1 Frame'!R$3*SIN($C958)*COS($E958),"")</f>
        <is>
          <t/>
        </is>
      </c>
      <c r="W958" s="8" t="inlineStr">
        <f aca="false">IF(A958&lt;&gt;"",$H958+'v1 Frame'!Q$3*COS($E958)-'v1 Frame'!R$3*SIN($E958),"")</f>
        <is>
          <t/>
        </is>
      </c>
      <c r="X958" s="8" t="inlineStr">
        <f aca="false">IF(A958&lt;&gt;"",$I958-'v1 Frame'!P$3*SIN($C958)+'v1 Frame'!Q$3*COS($C958)*SIN($E958)+'v1 Frame'!R$3*COS($C958)*COS($E958),"")</f>
        <is>
          <t/>
        </is>
      </c>
      <c r="Y958" s="8" t="inlineStr">
        <f aca="false">IF(A958&lt;&gt;"",$G958+'v1 Frame'!S$3*COS($C958)+'v1 Frame'!T$3*SIN($C958)*SIN($E958)+'v1 Frame'!U$3*SIN($C958)*COS($E958),"")</f>
        <is>
          <t/>
        </is>
      </c>
      <c r="Z958" s="8" t="inlineStr">
        <f aca="false">IF(A958&lt;&gt;"",$H958+'v1 Frame'!T$3*COS($E958)-'v1 Frame'!U$3*SIN($E958),"")</f>
        <is>
          <t/>
        </is>
      </c>
      <c r="AA958" s="8" t="inlineStr">
        <f aca="false">IF(A958&lt;&gt;"",$I958-'v1 Frame'!S$3*SIN($C958)+'v1 Frame'!T$3*COS($C958)*SIN($E958)+'v1 Frame'!U$3*COS($C958)*COS($E958),"")</f>
        <is>
          <t/>
        </is>
      </c>
      <c r="AB958" s="8" t="inlineStr">
        <f aca="false">IF(A958&lt;&gt;"",$G958+'v1 Frame'!V$3*COS($C958)+'v1 Frame'!W$3*SIN($C958)*SIN($E958)+'v1 Frame'!X$3*SIN($C958)*COS($E958),"")</f>
        <is>
          <t/>
        </is>
      </c>
      <c r="AC958" s="8" t="inlineStr">
        <f aca="false">IF(A958&lt;&gt;"",$H958+'v1 Frame'!W$3*COS($E958)-'v1 Frame'!X$3*SIN($E958),"")</f>
        <is>
          <t/>
        </is>
      </c>
      <c r="AD958" s="8" t="inlineStr">
        <f aca="false">IF(A958&lt;&gt;"",$I958-'v1 Frame'!V$3*SIN($C958)+'v1 Frame'!W$3*COS($C958)*SIN($E958)+'v1 Frame'!X$3*COS($C958)*COS($E958),"")</f>
        <is>
          <t/>
        </is>
      </c>
      <c r="AE958" s="25" t="inlineStr">
        <f aca="false">IF(A958&lt;&gt;"",$G958+'v1 Frame'!Y$3*COS($C958)+'v1 Frame'!Z$3*SIN($C958)*SIN($E958)+'v1 Frame'!AA$3*SIN($C958)*COS($E958),"")</f>
        <is>
          <t/>
        </is>
      </c>
      <c r="AF958" s="25" t="inlineStr">
        <f aca="false">IF(A958&lt;&gt;"",$H958+'v1 Frame'!Z$3*COS($E958)-'v1 Frame'!AA$3*SIN($E958),"")</f>
        <is>
          <t/>
        </is>
      </c>
      <c r="AG958" s="25" t="inlineStr">
        <f aca="false">IF(A958&lt;&gt;"",$I958-'v1 Frame'!Y$3*SIN($C958)+'v1 Frame'!Z$3*COS($C958)*SIN($E958)+'v1 Frame'!AA$3*COS($C958)*COS($E958),"")</f>
        <is>
          <t/>
        </is>
      </c>
      <c r="AH958" s="8" t="inlineStr">
        <f aca="false">IF(A958&lt;&gt;"",SQRT(SUMSQ(G958:I958)),"")</f>
        <is>
          <t/>
        </is>
      </c>
      <c r="AI958" s="8" t="inlineStr">
        <f aca="false">IF(A958&lt;&gt;"",IF(AH958&lt;&gt;0,ACOS(I958/AH958),0),"")</f>
        <is>
          <t/>
        </is>
      </c>
      <c r="AJ958" s="8" t="inlineStr">
        <f aca="false">IF(A958&lt;&gt;"",DEGREES(AI958),"")</f>
        <is>
          <t/>
        </is>
      </c>
      <c r="AK958" s="8" t="inlineStr">
        <f aca="false">IF(A958&lt;&gt;"",IF(OR(G958&lt;&gt;0,H958&lt;&gt;0),ATAN2(G958,H958),0),"")</f>
        <is>
          <t/>
        </is>
      </c>
      <c r="AL958" s="8" t="inlineStr">
        <f aca="false">IF(A958&lt;&gt;"",DEGREES(AK958),"")</f>
        <is>
          <t/>
        </is>
      </c>
      <c r="AM958" s="8" t="inlineStr">
        <f aca="false">IF(A958&lt;&gt;"",SQRT(SUMSQ(J958:L958)),"")</f>
        <is>
          <t/>
        </is>
      </c>
      <c r="AN958" s="8" t="inlineStr">
        <f aca="false">IF(A958&lt;&gt;"",IF(AM958&lt;&gt;0,ACOS(L958/AM958),0),"")</f>
        <is>
          <t/>
        </is>
      </c>
      <c r="AO958" s="8" t="inlineStr">
        <f aca="false">IF(A958&lt;&gt;"",DEGREES(AN958),"")</f>
        <is>
          <t/>
        </is>
      </c>
      <c r="AP958" s="8" t="inlineStr">
        <f aca="false">IF(A958&lt;&gt;"",IF(OR(J958&lt;&gt;0,K958&lt;&gt;0),ATAN2(J958,K958),0),"")</f>
        <is>
          <t/>
        </is>
      </c>
      <c r="AQ958" s="8" t="inlineStr">
        <f aca="false">IF(A958&lt;&gt;"",DEGREES(AP958),"")</f>
        <is>
          <t/>
        </is>
      </c>
      <c r="AR958" s="8" t="inlineStr">
        <f aca="false">IF(A958&lt;&gt;"",SQRT(SUMSQ(M958:O958)),"")</f>
        <is>
          <t/>
        </is>
      </c>
      <c r="AS958" s="8" t="inlineStr">
        <f aca="false">IF(A958&lt;&gt;"",IF(AR958&lt;&gt;0,ACOS(O958/AR958),0),"")</f>
        <is>
          <t/>
        </is>
      </c>
      <c r="AT958" s="8" t="inlineStr">
        <f aca="false">IF(A958&lt;&gt;"",DEGREES(AS958),"")</f>
        <is>
          <t/>
        </is>
      </c>
      <c r="AU958" s="8" t="inlineStr">
        <f aca="false">IF(A958&lt;&gt;"",IF(OR(M958&lt;&gt;0,N958&lt;&gt;0),ATAN2(M958,N958),0),"")</f>
        <is>
          <t/>
        </is>
      </c>
      <c r="AV958" s="8" t="inlineStr">
        <f aca="false">IF(A958&lt;&gt;"",DEGREES(AU958),"")</f>
        <is>
          <t/>
        </is>
      </c>
      <c r="AW958" s="8" t="inlineStr">
        <f aca="false">IF(A958&lt;&gt;"",SQRT(SUMSQ(P958:R958)),"")</f>
        <is>
          <t/>
        </is>
      </c>
      <c r="AX958" s="8" t="inlineStr">
        <f aca="false">IF(A958&lt;&gt;"",IF(AW958&lt;&gt;0,ACOS(R958/AW958),0),"")</f>
        <is>
          <t/>
        </is>
      </c>
      <c r="AY958" s="8" t="inlineStr">
        <f aca="false">IF(A958&lt;&gt;"",DEGREES(AX958),"")</f>
        <is>
          <t/>
        </is>
      </c>
      <c r="AZ958" s="8" t="inlineStr">
        <f aca="false">IF(A958&lt;&gt;"",IF(OR(P958&lt;&gt;0,Q958&lt;&gt;0),ATAN2(P958,Q958),0),"")</f>
        <is>
          <t/>
        </is>
      </c>
      <c r="BA958" s="8" t="inlineStr">
        <f aca="false">IF(A958&lt;&gt;"",DEGREES(AZ958),"")</f>
        <is>
          <t/>
        </is>
      </c>
      <c r="BB958" s="8" t="inlineStr">
        <f aca="false">IF(A958&lt;&gt;"",SQRT(SUMSQ(S958:U958)),"")</f>
        <is>
          <t/>
        </is>
      </c>
      <c r="BC958" s="8" t="inlineStr">
        <f aca="false">IF(A958&lt;&gt;"",IF(BB958&lt;&gt;0,ACOS(U958/BB958),0),"")</f>
        <is>
          <t/>
        </is>
      </c>
      <c r="BD958" s="8" t="inlineStr">
        <f aca="false">IF(A958&lt;&gt;"",DEGREES(BC958),"")</f>
        <is>
          <t/>
        </is>
      </c>
      <c r="BE958" s="8" t="inlineStr">
        <f aca="false">IF(A958&lt;&gt;"",IF(OR(S958&lt;&gt;0,T958&lt;&gt;0),ATAN2(S958,T958),0),"")</f>
        <is>
          <t/>
        </is>
      </c>
      <c r="BF958" s="8" t="inlineStr">
        <f aca="false">IF(A958&lt;&gt;"",DEGREES(BE958),"")</f>
        <is>
          <t/>
        </is>
      </c>
      <c r="BG958" s="8" t="inlineStr">
        <f aca="false">IF(A958&lt;&gt;"",SQRT(SUMSQ(V958:X958)),"")</f>
        <is>
          <t/>
        </is>
      </c>
      <c r="BH958" s="8" t="inlineStr">
        <f aca="false">IF(A958&lt;&gt;"",IF(BG958&lt;&gt;0,ACOS(X958/BG958),0),"")</f>
        <is>
          <t/>
        </is>
      </c>
      <c r="BI958" s="8" t="inlineStr">
        <f aca="false">IF(A958&lt;&gt;"",DEGREES(BH958),"")</f>
        <is>
          <t/>
        </is>
      </c>
      <c r="BJ958" s="8" t="inlineStr">
        <f aca="false">IF(A958&lt;&gt;"",IF(OR(V958&lt;&gt;0,W958&lt;&gt;0),ATAN2(V958,W958),0),"")</f>
        <is>
          <t/>
        </is>
      </c>
      <c r="BK958" s="8" t="inlineStr">
        <f aca="false">IF(A958&lt;&gt;"",DEGREES(BJ958),"")</f>
        <is>
          <t/>
        </is>
      </c>
      <c r="BL958" s="8" t="inlineStr">
        <f aca="false">IF(A958&lt;&gt;"",SQRT(SUMSQ(Y958:AA958)),"")</f>
        <is>
          <t/>
        </is>
      </c>
      <c r="BM958" s="8" t="inlineStr">
        <f aca="false">IF(A958&lt;&gt;"",IF(BL958&lt;&gt;0,ACOS(AA958/BL958),0),"")</f>
        <is>
          <t/>
        </is>
      </c>
      <c r="BN958" s="8" t="inlineStr">
        <f aca="false">IF(A958&lt;&gt;"",DEGREES(BM958),"")</f>
        <is>
          <t/>
        </is>
      </c>
      <c r="BO958" s="8" t="inlineStr">
        <f aca="false">IF(A958&lt;&gt;"",IF(OR(Y958&lt;&gt;0,Z958&lt;&gt;0),ATAN2(Y958,Z958),0),"")</f>
        <is>
          <t/>
        </is>
      </c>
      <c r="BP958" s="8" t="inlineStr">
        <f aca="false">IF(A958&lt;&gt;"",DEGREES(BO958),"")</f>
        <is>
          <t/>
        </is>
      </c>
      <c r="BQ958" s="8" t="inlineStr">
        <f aca="false">IF(A958&lt;&gt;"",SQRT(SUMSQ(AB958:AD958)),"")</f>
        <is>
          <t/>
        </is>
      </c>
      <c r="BR958" s="8" t="inlineStr">
        <f aca="false">IF(A958&lt;&gt;"",IF(BQ958&lt;&gt;0,ACOS(AD958/BQ958),0),"")</f>
        <is>
          <t/>
        </is>
      </c>
      <c r="BS958" s="8" t="inlineStr">
        <f aca="false">IF(A958&lt;&gt;"",DEGREES(BR958),"")</f>
        <is>
          <t/>
        </is>
      </c>
      <c r="BT958" s="8" t="inlineStr">
        <f aca="false">IF(A958&lt;&gt;"",IF(OR(AB958&lt;&gt;0,AC958&lt;&gt;0),ATAN2(AB958,AC958),0),"")</f>
        <is>
          <t/>
        </is>
      </c>
      <c r="BU958" s="8" t="inlineStr">
        <f aca="false">IF(A958&lt;&gt;"",DEGREES(BT958),"")</f>
        <is>
          <t/>
        </is>
      </c>
      <c r="BV958" s="8" t="inlineStr">
        <f aca="false">IF(A958&lt;&gt;"",SQRT(SUMSQ(AE958:AG958)),"")</f>
        <is>
          <t/>
        </is>
      </c>
      <c r="BW958" s="8" t="inlineStr">
        <f aca="false">IF(A958&lt;&gt;"",IF(BV958&lt;&gt;0,ACOS(AG958/BV958),0),"")</f>
        <is>
          <t/>
        </is>
      </c>
      <c r="BX958" s="8" t="inlineStr">
        <f aca="false">IF(A958&lt;&gt;"",DEGREES(BW958),"")</f>
        <is>
          <t/>
        </is>
      </c>
      <c r="BY958" s="8" t="inlineStr">
        <f aca="false">IF(A958&lt;&gt;"",IF(OR(AF958&lt;&gt;0,AG958&lt;&gt;0),ATAN2(AF958,AG958),0),"")</f>
        <is>
          <t/>
        </is>
      </c>
      <c r="BZ958" s="8" t="inlineStr">
        <f aca="false">IF(A958&lt;&gt;"",DEGREES(BY958),"")</f>
        <is>
          <t/>
        </is>
      </c>
      <c r="CA958" s="0" t="inlineStr">
        <f aca="false">IF(A958&lt;&gt;"",IF(AND(AI958&lt;Parameters!$B$11,AI958&gt;Parameters!$B$12,AN958&lt;Parameters!$B$11,AN958&gt;Parameters!$B$12,AS958&lt;Parameters!$B$11,AS958&gt;Parameters!$B$12,AX958&lt;Parameters!$B$11,AX958&gt;Parameters!$B$12,BC958&lt;Parameters!$B$11,BC958&gt;Parameters!$B$12,BM958&lt;Parameters!$B$11,BM958&gt;Parameters!$B$12,BR958&lt;Parameters!$B$11,BR958&gt;Parameters!$B$12,BW958&lt;Parameters!$B$11,BW958&gt;Parameters!$B$12),1,0),"")</f>
        <is>
          <t/>
        </is>
      </c>
      <c r="CB958" s="0" t="inlineStr">
        <f aca="false">IF(A958&lt;&gt;"",IF(OR(AI958&lt;Parameters!$B$12,AI958&gt;Parameters!$B$11),0,1),"")</f>
        <is>
          <t/>
        </is>
      </c>
      <c r="CC958" s="0" t="inlineStr">
        <f aca="false">IF(A958&lt;&gt;"",IF(OR(AN958&lt;Parameters!$B$12,AN958&gt;Parameters!$B$11),0,1),"")</f>
        <is>
          <t/>
        </is>
      </c>
      <c r="CD958" s="0" t="inlineStr">
        <f aca="false">IF(A958&lt;&gt;"",IF(OR(AS958&lt;Parameters!$B$12,AS958&gt;Parameters!$B$11),0,1),"")</f>
        <is>
          <t/>
        </is>
      </c>
      <c r="CE958" s="0" t="inlineStr">
        <f aca="false">IF(A958&lt;&gt;"",IF(OR(AX958&lt;Parameters!$B$12,AX958&gt;Parameters!$B$11),0,1),"")</f>
        <is>
          <t/>
        </is>
      </c>
      <c r="CF958" s="0" t="inlineStr">
        <f aca="false">IF(A958&lt;&gt;"",IF(OR(BC958&lt;Parameters!$B$12,BC958&gt;Parameters!$B$11),0,1),"")</f>
        <is>
          <t/>
        </is>
      </c>
      <c r="CG958" s="0" t="inlineStr">
        <f aca="false">IF(A958&lt;&gt;"",IF(OR(BH958&lt;Parameters!$B$12,BH958&gt;Parameters!$B$11),0,1),"")</f>
        <is>
          <t/>
        </is>
      </c>
      <c r="CH958" s="0" t="inlineStr">
        <f aca="false">IF(A958&lt;&gt;"",IF(OR(BM958&lt;Parameters!$B$12,BM958&gt;Parameters!$B$11),0,1),"")</f>
        <is>
          <t/>
        </is>
      </c>
      <c r="CI958" s="0" t="inlineStr">
        <f aca="false">IF(A958&lt;&gt;"",IF(OR(BR958&lt;Parameters!$B$12,BR958&gt;Parameters!$B$11),0,1),"")</f>
        <is>
          <t/>
        </is>
      </c>
      <c r="CJ958" s="0" t="inlineStr">
        <f aca="false">IF(A958&lt;&gt;"",IF(OR(BW958&lt;Parameters!$B$12,BW958&gt;Parameters!$B$11),0,1),"")</f>
        <is>
          <t/>
        </is>
      </c>
      <c r="CK958" s="26" t="inlineStr">
        <f aca="false">IF(A958&lt;&gt;"",SUM(CB958:CJ958)/9,"")</f>
        <is>
          <t/>
        </is>
      </c>
      <c r="CL958" s="0" t="inlineStr">
        <f aca="false">IF(A958&lt;&gt;"",CK958*9,"")</f>
        <is>
          <t/>
        </is>
      </c>
      <c r="CM958" s="8" t="inlineStr">
        <f aca="false">IF(A958&lt;&gt;"",TEXT(B958,CM$2)&amp;" "&amp;TEXT(A958,CM$2),"")</f>
        <is>
          <t/>
        </is>
      </c>
    </row>
    <row r="959" customFormat="false" ht="15" hidden="false" customHeight="false" outlineLevel="0" collapsed="false">
      <c r="A959" s="0" t="inlineStr">
        <f aca="false">IF(OR(B958&lt;Parameters!$K$12,A958&lt;Parameters!$K$12),IF(A958&lt;Parameters!$K$12,A958+1,0),"")</f>
        <is>
          <t/>
        </is>
      </c>
      <c r="B959" s="0" t="inlineStr">
        <f aca="false">IF(A959&lt;&gt;"",IF(A959=0,B958+1,B958),"")</f>
        <is>
          <t/>
        </is>
      </c>
      <c r="C959" s="24" t="inlineStr">
        <f aca="false">IF(A959&lt;&gt;"",-_phi*(A959+0.5),"")</f>
        <is>
          <t/>
        </is>
      </c>
      <c r="D959" s="8" t="inlineStr">
        <f aca="false">IF(A959&lt;&gt;"",DEGREES(C959),"")</f>
        <is>
          <t/>
        </is>
      </c>
      <c r="E959" s="24" t="inlineStr">
        <f aca="false">IF(A959&lt;&gt;"",_phi*(B959+0.5),"")</f>
        <is>
          <t/>
        </is>
      </c>
      <c r="F959" s="8" t="inlineStr">
        <f aca="false">IF(A959&lt;&gt;"",DEGREES(E959),"")</f>
        <is>
          <t/>
        </is>
      </c>
      <c r="G959" s="8" t="inlineStr">
        <f aca="false">IF(A959&lt;&gt;"",LOOKUP(A959,h!$A$3:$A$30,h!$D$3:$D$30),"")</f>
        <is>
          <t/>
        </is>
      </c>
      <c r="H959" s="8" t="inlineStr">
        <f aca="false">IF(A959&lt;&gt;"",LOOKUP(B959,h!$A$3:$A$30,h!$D$3:$D$30),"")</f>
        <is>
          <t/>
        </is>
      </c>
      <c r="I959" s="8" t="inlineStr">
        <f aca="false">IF(A959&lt;&gt;"",_zif,"")</f>
        <is>
          <t/>
        </is>
      </c>
      <c r="J959" s="8" t="inlineStr">
        <f aca="false">IF(A959&lt;&gt;"",$G959+'v1 Frame'!D$3*COS($C959)+'v1 Frame'!E$3*SIN($C959)*SIN($E959)+'v1 Frame'!F$3*SIN($C959)*COS($E959),"")</f>
        <is>
          <t/>
        </is>
      </c>
      <c r="K959" s="8" t="inlineStr">
        <f aca="false">IF(A959&lt;&gt;"",$H959+'v1 Frame'!E$3*COS($E959)-'v1 Frame'!F$3*SIN($E959),"")</f>
        <is>
          <t/>
        </is>
      </c>
      <c r="L959" s="8" t="inlineStr">
        <f aca="false">IF(A959&lt;&gt;"",$I959-'v1 Frame'!D$3*SIN($C959)+'v1 Frame'!E$3*COS($C959)*SIN($E959)+'v1 Frame'!F$3*COS($C959)*COS($E959),"")</f>
        <is>
          <t/>
        </is>
      </c>
      <c r="M959" s="8" t="inlineStr">
        <f aca="false">IF(A959&lt;&gt;"",$G959+'v1 Frame'!G$3*COS($C959)+'v1 Frame'!H$3*SIN($C959)*SIN($E959)+'v1 Frame'!I$3*SIN($C959)*COS($E959),"")</f>
        <is>
          <t/>
        </is>
      </c>
      <c r="N959" s="8" t="inlineStr">
        <f aca="false">IF(A959&lt;&gt;"",$H959+'v1 Frame'!H$3*COS($E959)-'v1 Frame'!I$3*SIN($E959),"")</f>
        <is>
          <t/>
        </is>
      </c>
      <c r="O959" s="8" t="inlineStr">
        <f aca="false">IF(A959&lt;&gt;"",$I959-'v1 Frame'!G$3*SIN($C959)+'v1 Frame'!H$3*COS($C959)*SIN($E959)+'v1 Frame'!I$3*COS($C959)*COS($E959),"")</f>
        <is>
          <t/>
        </is>
      </c>
      <c r="P959" s="8" t="inlineStr">
        <f aca="false">IF(A959&lt;&gt;"",$G959+'v1 Frame'!J$3*COS($C959)+'v1 Frame'!K$3*SIN($C959)*SIN($E959)+'v1 Frame'!L$3*SIN($C959)*COS($E959),"")</f>
        <is>
          <t/>
        </is>
      </c>
      <c r="Q959" s="8" t="inlineStr">
        <f aca="false">IF(A959&lt;&gt;"",$H959+'v1 Frame'!K$3*COS($E959)-'v1 Frame'!L$3*SIN($E959),"")</f>
        <is>
          <t/>
        </is>
      </c>
      <c r="R959" s="8" t="inlineStr">
        <f aca="false">IF(A959&lt;&gt;"",$I959-'v1 Frame'!J$3*SIN($C959)+'v1 Frame'!K$3*COS($C959)*SIN($E959)+'v1 Frame'!L$3*COS($C959)*COS($E959),"")</f>
        <is>
          <t/>
        </is>
      </c>
      <c r="S959" s="8" t="inlineStr">
        <f aca="false">IF(A959&lt;&gt;"",$G959+'v1 Frame'!M$3*COS($C959)+'v1 Frame'!N$3*SIN($C959)*SIN($E959)+'v1 Frame'!O$3*SIN($C959)*COS($E959),"")</f>
        <is>
          <t/>
        </is>
      </c>
      <c r="T959" s="8" t="inlineStr">
        <f aca="false">IF(A959&lt;&gt;"",$H959+'v1 Frame'!N$3*COS($E959)-'v1 Frame'!O$3*SIN($E959),"")</f>
        <is>
          <t/>
        </is>
      </c>
      <c r="U959" s="8" t="inlineStr">
        <f aca="false">IF(A959&lt;&gt;"",$I959-'v1 Frame'!M$3*SIN($C959)+'v1 Frame'!N$3*COS($C959)*SIN($E959)+'v1 Frame'!O$3*COS($C959)*COS($E959),"")</f>
        <is>
          <t/>
        </is>
      </c>
      <c r="V959" s="8" t="inlineStr">
        <f aca="false">IF(A959&lt;&gt;"",$G959+'v1 Frame'!P$3*COS($C959)+'v1 Frame'!Q$3*SIN($C959)*SIN($E959)+'v1 Frame'!R$3*SIN($C959)*COS($E959),"")</f>
        <is>
          <t/>
        </is>
      </c>
      <c r="W959" s="8" t="inlineStr">
        <f aca="false">IF(A959&lt;&gt;"",$H959+'v1 Frame'!Q$3*COS($E959)-'v1 Frame'!R$3*SIN($E959),"")</f>
        <is>
          <t/>
        </is>
      </c>
      <c r="X959" s="8" t="inlineStr">
        <f aca="false">IF(A959&lt;&gt;"",$I959-'v1 Frame'!P$3*SIN($C959)+'v1 Frame'!Q$3*COS($C959)*SIN($E959)+'v1 Frame'!R$3*COS($C959)*COS($E959),"")</f>
        <is>
          <t/>
        </is>
      </c>
      <c r="Y959" s="8" t="inlineStr">
        <f aca="false">IF(A959&lt;&gt;"",$G959+'v1 Frame'!S$3*COS($C959)+'v1 Frame'!T$3*SIN($C959)*SIN($E959)+'v1 Frame'!U$3*SIN($C959)*COS($E959),"")</f>
        <is>
          <t/>
        </is>
      </c>
      <c r="Z959" s="8" t="inlineStr">
        <f aca="false">IF(A959&lt;&gt;"",$H959+'v1 Frame'!T$3*COS($E959)-'v1 Frame'!U$3*SIN($E959),"")</f>
        <is>
          <t/>
        </is>
      </c>
      <c r="AA959" s="8" t="inlineStr">
        <f aca="false">IF(A959&lt;&gt;"",$I959-'v1 Frame'!S$3*SIN($C959)+'v1 Frame'!T$3*COS($C959)*SIN($E959)+'v1 Frame'!U$3*COS($C959)*COS($E959),"")</f>
        <is>
          <t/>
        </is>
      </c>
      <c r="AB959" s="8" t="inlineStr">
        <f aca="false">IF(A959&lt;&gt;"",$G959+'v1 Frame'!V$3*COS($C959)+'v1 Frame'!W$3*SIN($C959)*SIN($E959)+'v1 Frame'!X$3*SIN($C959)*COS($E959),"")</f>
        <is>
          <t/>
        </is>
      </c>
      <c r="AC959" s="8" t="inlineStr">
        <f aca="false">IF(A959&lt;&gt;"",$H959+'v1 Frame'!W$3*COS($E959)-'v1 Frame'!X$3*SIN($E959),"")</f>
        <is>
          <t/>
        </is>
      </c>
      <c r="AD959" s="8" t="inlineStr">
        <f aca="false">IF(A959&lt;&gt;"",$I959-'v1 Frame'!V$3*SIN($C959)+'v1 Frame'!W$3*COS($C959)*SIN($E959)+'v1 Frame'!X$3*COS($C959)*COS($E959),"")</f>
        <is>
          <t/>
        </is>
      </c>
      <c r="AE959" s="25" t="inlineStr">
        <f aca="false">IF(A959&lt;&gt;"",$G959+'v1 Frame'!Y$3*COS($C959)+'v1 Frame'!Z$3*SIN($C959)*SIN($E959)+'v1 Frame'!AA$3*SIN($C959)*COS($E959),"")</f>
        <is>
          <t/>
        </is>
      </c>
      <c r="AF959" s="25" t="inlineStr">
        <f aca="false">IF(A959&lt;&gt;"",$H959+'v1 Frame'!Z$3*COS($E959)-'v1 Frame'!AA$3*SIN($E959),"")</f>
        <is>
          <t/>
        </is>
      </c>
      <c r="AG959" s="25" t="inlineStr">
        <f aca="false">IF(A959&lt;&gt;"",$I959-'v1 Frame'!Y$3*SIN($C959)+'v1 Frame'!Z$3*COS($C959)*SIN($E959)+'v1 Frame'!AA$3*COS($C959)*COS($E959),"")</f>
        <is>
          <t/>
        </is>
      </c>
      <c r="AH959" s="8" t="inlineStr">
        <f aca="false">IF(A959&lt;&gt;"",SQRT(SUMSQ(G959:I959)),"")</f>
        <is>
          <t/>
        </is>
      </c>
      <c r="AI959" s="8" t="inlineStr">
        <f aca="false">IF(A959&lt;&gt;"",IF(AH959&lt;&gt;0,ACOS(I959/AH959),0),"")</f>
        <is>
          <t/>
        </is>
      </c>
      <c r="AJ959" s="8" t="inlineStr">
        <f aca="false">IF(A959&lt;&gt;"",DEGREES(AI959),"")</f>
        <is>
          <t/>
        </is>
      </c>
      <c r="AK959" s="8" t="inlineStr">
        <f aca="false">IF(A959&lt;&gt;"",IF(OR(G959&lt;&gt;0,H959&lt;&gt;0),ATAN2(G959,H959),0),"")</f>
        <is>
          <t/>
        </is>
      </c>
      <c r="AL959" s="8" t="inlineStr">
        <f aca="false">IF(A959&lt;&gt;"",DEGREES(AK959),"")</f>
        <is>
          <t/>
        </is>
      </c>
      <c r="AM959" s="8" t="inlineStr">
        <f aca="false">IF(A959&lt;&gt;"",SQRT(SUMSQ(J959:L959)),"")</f>
        <is>
          <t/>
        </is>
      </c>
      <c r="AN959" s="8" t="inlineStr">
        <f aca="false">IF(A959&lt;&gt;"",IF(AM959&lt;&gt;0,ACOS(L959/AM959),0),"")</f>
        <is>
          <t/>
        </is>
      </c>
      <c r="AO959" s="8" t="inlineStr">
        <f aca="false">IF(A959&lt;&gt;"",DEGREES(AN959),"")</f>
        <is>
          <t/>
        </is>
      </c>
      <c r="AP959" s="8" t="inlineStr">
        <f aca="false">IF(A959&lt;&gt;"",IF(OR(J959&lt;&gt;0,K959&lt;&gt;0),ATAN2(J959,K959),0),"")</f>
        <is>
          <t/>
        </is>
      </c>
      <c r="AQ959" s="8" t="inlineStr">
        <f aca="false">IF(A959&lt;&gt;"",DEGREES(AP959),"")</f>
        <is>
          <t/>
        </is>
      </c>
      <c r="AR959" s="8" t="inlineStr">
        <f aca="false">IF(A959&lt;&gt;"",SQRT(SUMSQ(M959:O959)),"")</f>
        <is>
          <t/>
        </is>
      </c>
      <c r="AS959" s="8" t="inlineStr">
        <f aca="false">IF(A959&lt;&gt;"",IF(AR959&lt;&gt;0,ACOS(O959/AR959),0),"")</f>
        <is>
          <t/>
        </is>
      </c>
      <c r="AT959" s="8" t="inlineStr">
        <f aca="false">IF(A959&lt;&gt;"",DEGREES(AS959),"")</f>
        <is>
          <t/>
        </is>
      </c>
      <c r="AU959" s="8" t="inlineStr">
        <f aca="false">IF(A959&lt;&gt;"",IF(OR(M959&lt;&gt;0,N959&lt;&gt;0),ATAN2(M959,N959),0),"")</f>
        <is>
          <t/>
        </is>
      </c>
      <c r="AV959" s="8" t="inlineStr">
        <f aca="false">IF(A959&lt;&gt;"",DEGREES(AU959),"")</f>
        <is>
          <t/>
        </is>
      </c>
      <c r="AW959" s="8" t="inlineStr">
        <f aca="false">IF(A959&lt;&gt;"",SQRT(SUMSQ(P959:R959)),"")</f>
        <is>
          <t/>
        </is>
      </c>
      <c r="AX959" s="8" t="inlineStr">
        <f aca="false">IF(A959&lt;&gt;"",IF(AW959&lt;&gt;0,ACOS(R959/AW959),0),"")</f>
        <is>
          <t/>
        </is>
      </c>
      <c r="AY959" s="8" t="inlineStr">
        <f aca="false">IF(A959&lt;&gt;"",DEGREES(AX959),"")</f>
        <is>
          <t/>
        </is>
      </c>
      <c r="AZ959" s="8" t="inlineStr">
        <f aca="false">IF(A959&lt;&gt;"",IF(OR(P959&lt;&gt;0,Q959&lt;&gt;0),ATAN2(P959,Q959),0),"")</f>
        <is>
          <t/>
        </is>
      </c>
      <c r="BA959" s="8" t="inlineStr">
        <f aca="false">IF(A959&lt;&gt;"",DEGREES(AZ959),"")</f>
        <is>
          <t/>
        </is>
      </c>
      <c r="BB959" s="8" t="inlineStr">
        <f aca="false">IF(A959&lt;&gt;"",SQRT(SUMSQ(S959:U959)),"")</f>
        <is>
          <t/>
        </is>
      </c>
      <c r="BC959" s="8" t="inlineStr">
        <f aca="false">IF(A959&lt;&gt;"",IF(BB959&lt;&gt;0,ACOS(U959/BB959),0),"")</f>
        <is>
          <t/>
        </is>
      </c>
      <c r="BD959" s="8" t="inlineStr">
        <f aca="false">IF(A959&lt;&gt;"",DEGREES(BC959),"")</f>
        <is>
          <t/>
        </is>
      </c>
      <c r="BE959" s="8" t="inlineStr">
        <f aca="false">IF(A959&lt;&gt;"",IF(OR(S959&lt;&gt;0,T959&lt;&gt;0),ATAN2(S959,T959),0),"")</f>
        <is>
          <t/>
        </is>
      </c>
      <c r="BF959" s="8" t="inlineStr">
        <f aca="false">IF(A959&lt;&gt;"",DEGREES(BE959),"")</f>
        <is>
          <t/>
        </is>
      </c>
      <c r="BG959" s="8" t="inlineStr">
        <f aca="false">IF(A959&lt;&gt;"",SQRT(SUMSQ(V959:X959)),"")</f>
        <is>
          <t/>
        </is>
      </c>
      <c r="BH959" s="8" t="inlineStr">
        <f aca="false">IF(A959&lt;&gt;"",IF(BG959&lt;&gt;0,ACOS(X959/BG959),0),"")</f>
        <is>
          <t/>
        </is>
      </c>
      <c r="BI959" s="8" t="inlineStr">
        <f aca="false">IF(A959&lt;&gt;"",DEGREES(BH959),"")</f>
        <is>
          <t/>
        </is>
      </c>
      <c r="BJ959" s="8" t="inlineStr">
        <f aca="false">IF(A959&lt;&gt;"",IF(OR(V959&lt;&gt;0,W959&lt;&gt;0),ATAN2(V959,W959),0),"")</f>
        <is>
          <t/>
        </is>
      </c>
      <c r="BK959" s="8" t="inlineStr">
        <f aca="false">IF(A959&lt;&gt;"",DEGREES(BJ959),"")</f>
        <is>
          <t/>
        </is>
      </c>
      <c r="BL959" s="8" t="inlineStr">
        <f aca="false">IF(A959&lt;&gt;"",SQRT(SUMSQ(Y959:AA959)),"")</f>
        <is>
          <t/>
        </is>
      </c>
      <c r="BM959" s="8" t="inlineStr">
        <f aca="false">IF(A959&lt;&gt;"",IF(BL959&lt;&gt;0,ACOS(AA959/BL959),0),"")</f>
        <is>
          <t/>
        </is>
      </c>
      <c r="BN959" s="8" t="inlineStr">
        <f aca="false">IF(A959&lt;&gt;"",DEGREES(BM959),"")</f>
        <is>
          <t/>
        </is>
      </c>
      <c r="BO959" s="8" t="inlineStr">
        <f aca="false">IF(A959&lt;&gt;"",IF(OR(Y959&lt;&gt;0,Z959&lt;&gt;0),ATAN2(Y959,Z959),0),"")</f>
        <is>
          <t/>
        </is>
      </c>
      <c r="BP959" s="8" t="inlineStr">
        <f aca="false">IF(A959&lt;&gt;"",DEGREES(BO959),"")</f>
        <is>
          <t/>
        </is>
      </c>
      <c r="BQ959" s="8" t="inlineStr">
        <f aca="false">IF(A959&lt;&gt;"",SQRT(SUMSQ(AB959:AD959)),"")</f>
        <is>
          <t/>
        </is>
      </c>
      <c r="BR959" s="8" t="inlineStr">
        <f aca="false">IF(A959&lt;&gt;"",IF(BQ959&lt;&gt;0,ACOS(AD959/BQ959),0),"")</f>
        <is>
          <t/>
        </is>
      </c>
      <c r="BS959" s="8" t="inlineStr">
        <f aca="false">IF(A959&lt;&gt;"",DEGREES(BR959),"")</f>
        <is>
          <t/>
        </is>
      </c>
      <c r="BT959" s="8" t="inlineStr">
        <f aca="false">IF(A959&lt;&gt;"",IF(OR(AB959&lt;&gt;0,AC959&lt;&gt;0),ATAN2(AB959,AC959),0),"")</f>
        <is>
          <t/>
        </is>
      </c>
      <c r="BU959" s="8" t="inlineStr">
        <f aca="false">IF(A959&lt;&gt;"",DEGREES(BT959),"")</f>
        <is>
          <t/>
        </is>
      </c>
      <c r="BV959" s="8" t="inlineStr">
        <f aca="false">IF(A959&lt;&gt;"",SQRT(SUMSQ(AE959:AG959)),"")</f>
        <is>
          <t/>
        </is>
      </c>
      <c r="BW959" s="8" t="inlineStr">
        <f aca="false">IF(A959&lt;&gt;"",IF(BV959&lt;&gt;0,ACOS(AG959/BV959),0),"")</f>
        <is>
          <t/>
        </is>
      </c>
      <c r="BX959" s="8" t="inlineStr">
        <f aca="false">IF(A959&lt;&gt;"",DEGREES(BW959),"")</f>
        <is>
          <t/>
        </is>
      </c>
      <c r="BY959" s="8" t="inlineStr">
        <f aca="false">IF(A959&lt;&gt;"",IF(OR(AF959&lt;&gt;0,AG959&lt;&gt;0),ATAN2(AF959,AG959),0),"")</f>
        <is>
          <t/>
        </is>
      </c>
      <c r="BZ959" s="8" t="inlineStr">
        <f aca="false">IF(A959&lt;&gt;"",DEGREES(BY959),"")</f>
        <is>
          <t/>
        </is>
      </c>
      <c r="CA959" s="0" t="inlineStr">
        <f aca="false">IF(A959&lt;&gt;"",IF(AND(AI959&lt;Parameters!$B$11,AI959&gt;Parameters!$B$12,AN959&lt;Parameters!$B$11,AN959&gt;Parameters!$B$12,AS959&lt;Parameters!$B$11,AS959&gt;Parameters!$B$12,AX959&lt;Parameters!$B$11,AX959&gt;Parameters!$B$12,BC959&lt;Parameters!$B$11,BC959&gt;Parameters!$B$12,BM959&lt;Parameters!$B$11,BM959&gt;Parameters!$B$12,BR959&lt;Parameters!$B$11,BR959&gt;Parameters!$B$12,BW959&lt;Parameters!$B$11,BW959&gt;Parameters!$B$12),1,0),"")</f>
        <is>
          <t/>
        </is>
      </c>
      <c r="CB959" s="0" t="inlineStr">
        <f aca="false">IF(A959&lt;&gt;"",IF(OR(AI959&lt;Parameters!$B$12,AI959&gt;Parameters!$B$11),0,1),"")</f>
        <is>
          <t/>
        </is>
      </c>
      <c r="CC959" s="0" t="inlineStr">
        <f aca="false">IF(A959&lt;&gt;"",IF(OR(AN959&lt;Parameters!$B$12,AN959&gt;Parameters!$B$11),0,1),"")</f>
        <is>
          <t/>
        </is>
      </c>
      <c r="CD959" s="0" t="inlineStr">
        <f aca="false">IF(A959&lt;&gt;"",IF(OR(AS959&lt;Parameters!$B$12,AS959&gt;Parameters!$B$11),0,1),"")</f>
        <is>
          <t/>
        </is>
      </c>
      <c r="CE959" s="0" t="inlineStr">
        <f aca="false">IF(A959&lt;&gt;"",IF(OR(AX959&lt;Parameters!$B$12,AX959&gt;Parameters!$B$11),0,1),"")</f>
        <is>
          <t/>
        </is>
      </c>
      <c r="CF959" s="0" t="inlineStr">
        <f aca="false">IF(A959&lt;&gt;"",IF(OR(BC959&lt;Parameters!$B$12,BC959&gt;Parameters!$B$11),0,1),"")</f>
        <is>
          <t/>
        </is>
      </c>
      <c r="CG959" s="0" t="inlineStr">
        <f aca="false">IF(A959&lt;&gt;"",IF(OR(BH959&lt;Parameters!$B$12,BH959&gt;Parameters!$B$11),0,1),"")</f>
        <is>
          <t/>
        </is>
      </c>
      <c r="CH959" s="0" t="inlineStr">
        <f aca="false">IF(A959&lt;&gt;"",IF(OR(BM959&lt;Parameters!$B$12,BM959&gt;Parameters!$B$11),0,1),"")</f>
        <is>
          <t/>
        </is>
      </c>
      <c r="CI959" s="0" t="inlineStr">
        <f aca="false">IF(A959&lt;&gt;"",IF(OR(BR959&lt;Parameters!$B$12,BR959&gt;Parameters!$B$11),0,1),"")</f>
        <is>
          <t/>
        </is>
      </c>
      <c r="CJ959" s="0" t="inlineStr">
        <f aca="false">IF(A959&lt;&gt;"",IF(OR(BW959&lt;Parameters!$B$12,BW959&gt;Parameters!$B$11),0,1),"")</f>
        <is>
          <t/>
        </is>
      </c>
      <c r="CK959" s="26" t="inlineStr">
        <f aca="false">IF(A959&lt;&gt;"",SUM(CB959:CJ959)/9,"")</f>
        <is>
          <t/>
        </is>
      </c>
      <c r="CL959" s="0" t="inlineStr">
        <f aca="false">IF(A959&lt;&gt;"",CK959*9,"")</f>
        <is>
          <t/>
        </is>
      </c>
      <c r="CM959" s="8" t="inlineStr">
        <f aca="false">IF(A959&lt;&gt;"",TEXT(B959,CM$2)&amp;" "&amp;TEXT(A959,CM$2),"")</f>
        <is>
          <t/>
        </is>
      </c>
    </row>
    <row r="960" customFormat="false" ht="15" hidden="false" customHeight="false" outlineLevel="0" collapsed="false">
      <c r="A960" s="0" t="inlineStr">
        <f aca="false">IF(OR(B959&lt;Parameters!$K$12,A959&lt;Parameters!$K$12),IF(A959&lt;Parameters!$K$12,A959+1,0),"")</f>
        <is>
          <t/>
        </is>
      </c>
      <c r="B960" s="0" t="inlineStr">
        <f aca="false">IF(A960&lt;&gt;"",IF(A960=0,B959+1,B959),"")</f>
        <is>
          <t/>
        </is>
      </c>
      <c r="C960" s="24" t="inlineStr">
        <f aca="false">IF(A960&lt;&gt;"",-_phi*(A960+0.5),"")</f>
        <is>
          <t/>
        </is>
      </c>
      <c r="D960" s="8" t="inlineStr">
        <f aca="false">IF(A960&lt;&gt;"",DEGREES(C960),"")</f>
        <is>
          <t/>
        </is>
      </c>
      <c r="E960" s="24" t="inlineStr">
        <f aca="false">IF(A960&lt;&gt;"",_phi*(B960+0.5),"")</f>
        <is>
          <t/>
        </is>
      </c>
      <c r="F960" s="8" t="inlineStr">
        <f aca="false">IF(A960&lt;&gt;"",DEGREES(E960),"")</f>
        <is>
          <t/>
        </is>
      </c>
      <c r="G960" s="8" t="inlineStr">
        <f aca="false">IF(A960&lt;&gt;"",LOOKUP(A960,h!$A$3:$A$30,h!$D$3:$D$30),"")</f>
        <is>
          <t/>
        </is>
      </c>
      <c r="H960" s="8" t="inlineStr">
        <f aca="false">IF(A960&lt;&gt;"",LOOKUP(B960,h!$A$3:$A$30,h!$D$3:$D$30),"")</f>
        <is>
          <t/>
        </is>
      </c>
      <c r="I960" s="8" t="inlineStr">
        <f aca="false">IF(A960&lt;&gt;"",_zif,"")</f>
        <is>
          <t/>
        </is>
      </c>
      <c r="J960" s="8" t="inlineStr">
        <f aca="false">IF(A960&lt;&gt;"",$G960+'v1 Frame'!D$3*COS($C960)+'v1 Frame'!E$3*SIN($C960)*SIN($E960)+'v1 Frame'!F$3*SIN($C960)*COS($E960),"")</f>
        <is>
          <t/>
        </is>
      </c>
      <c r="K960" s="8" t="inlineStr">
        <f aca="false">IF(A960&lt;&gt;"",$H960+'v1 Frame'!E$3*COS($E960)-'v1 Frame'!F$3*SIN($E960),"")</f>
        <is>
          <t/>
        </is>
      </c>
      <c r="L960" s="8" t="inlineStr">
        <f aca="false">IF(A960&lt;&gt;"",$I960-'v1 Frame'!D$3*SIN($C960)+'v1 Frame'!E$3*COS($C960)*SIN($E960)+'v1 Frame'!F$3*COS($C960)*COS($E960),"")</f>
        <is>
          <t/>
        </is>
      </c>
      <c r="M960" s="8" t="inlineStr">
        <f aca="false">IF(A960&lt;&gt;"",$G960+'v1 Frame'!G$3*COS($C960)+'v1 Frame'!H$3*SIN($C960)*SIN($E960)+'v1 Frame'!I$3*SIN($C960)*COS($E960),"")</f>
        <is>
          <t/>
        </is>
      </c>
      <c r="N960" s="8" t="inlineStr">
        <f aca="false">IF(A960&lt;&gt;"",$H960+'v1 Frame'!H$3*COS($E960)-'v1 Frame'!I$3*SIN($E960),"")</f>
        <is>
          <t/>
        </is>
      </c>
      <c r="O960" s="8" t="inlineStr">
        <f aca="false">IF(A960&lt;&gt;"",$I960-'v1 Frame'!G$3*SIN($C960)+'v1 Frame'!H$3*COS($C960)*SIN($E960)+'v1 Frame'!I$3*COS($C960)*COS($E960),"")</f>
        <is>
          <t/>
        </is>
      </c>
      <c r="P960" s="8" t="inlineStr">
        <f aca="false">IF(A960&lt;&gt;"",$G960+'v1 Frame'!J$3*COS($C960)+'v1 Frame'!K$3*SIN($C960)*SIN($E960)+'v1 Frame'!L$3*SIN($C960)*COS($E960),"")</f>
        <is>
          <t/>
        </is>
      </c>
      <c r="Q960" s="8" t="inlineStr">
        <f aca="false">IF(A960&lt;&gt;"",$H960+'v1 Frame'!K$3*COS($E960)-'v1 Frame'!L$3*SIN($E960),"")</f>
        <is>
          <t/>
        </is>
      </c>
      <c r="R960" s="8" t="inlineStr">
        <f aca="false">IF(A960&lt;&gt;"",$I960-'v1 Frame'!J$3*SIN($C960)+'v1 Frame'!K$3*COS($C960)*SIN($E960)+'v1 Frame'!L$3*COS($C960)*COS($E960),"")</f>
        <is>
          <t/>
        </is>
      </c>
      <c r="S960" s="8" t="inlineStr">
        <f aca="false">IF(A960&lt;&gt;"",$G960+'v1 Frame'!M$3*COS($C960)+'v1 Frame'!N$3*SIN($C960)*SIN($E960)+'v1 Frame'!O$3*SIN($C960)*COS($E960),"")</f>
        <is>
          <t/>
        </is>
      </c>
      <c r="T960" s="8" t="inlineStr">
        <f aca="false">IF(A960&lt;&gt;"",$H960+'v1 Frame'!N$3*COS($E960)-'v1 Frame'!O$3*SIN($E960),"")</f>
        <is>
          <t/>
        </is>
      </c>
      <c r="U960" s="8" t="inlineStr">
        <f aca="false">IF(A960&lt;&gt;"",$I960-'v1 Frame'!M$3*SIN($C960)+'v1 Frame'!N$3*COS($C960)*SIN($E960)+'v1 Frame'!O$3*COS($C960)*COS($E960),"")</f>
        <is>
          <t/>
        </is>
      </c>
      <c r="V960" s="8" t="inlineStr">
        <f aca="false">IF(A960&lt;&gt;"",$G960+'v1 Frame'!P$3*COS($C960)+'v1 Frame'!Q$3*SIN($C960)*SIN($E960)+'v1 Frame'!R$3*SIN($C960)*COS($E960),"")</f>
        <is>
          <t/>
        </is>
      </c>
      <c r="W960" s="8" t="inlineStr">
        <f aca="false">IF(A960&lt;&gt;"",$H960+'v1 Frame'!Q$3*COS($E960)-'v1 Frame'!R$3*SIN($E960),"")</f>
        <is>
          <t/>
        </is>
      </c>
      <c r="X960" s="8" t="inlineStr">
        <f aca="false">IF(A960&lt;&gt;"",$I960-'v1 Frame'!P$3*SIN($C960)+'v1 Frame'!Q$3*COS($C960)*SIN($E960)+'v1 Frame'!R$3*COS($C960)*COS($E960),"")</f>
        <is>
          <t/>
        </is>
      </c>
      <c r="Y960" s="8" t="inlineStr">
        <f aca="false">IF(A960&lt;&gt;"",$G960+'v1 Frame'!S$3*COS($C960)+'v1 Frame'!T$3*SIN($C960)*SIN($E960)+'v1 Frame'!U$3*SIN($C960)*COS($E960),"")</f>
        <is>
          <t/>
        </is>
      </c>
      <c r="Z960" s="8" t="inlineStr">
        <f aca="false">IF(A960&lt;&gt;"",$H960+'v1 Frame'!T$3*COS($E960)-'v1 Frame'!U$3*SIN($E960),"")</f>
        <is>
          <t/>
        </is>
      </c>
      <c r="AA960" s="8" t="inlineStr">
        <f aca="false">IF(A960&lt;&gt;"",$I960-'v1 Frame'!S$3*SIN($C960)+'v1 Frame'!T$3*COS($C960)*SIN($E960)+'v1 Frame'!U$3*COS($C960)*COS($E960),"")</f>
        <is>
          <t/>
        </is>
      </c>
      <c r="AB960" s="8" t="inlineStr">
        <f aca="false">IF(A960&lt;&gt;"",$G960+'v1 Frame'!V$3*COS($C960)+'v1 Frame'!W$3*SIN($C960)*SIN($E960)+'v1 Frame'!X$3*SIN($C960)*COS($E960),"")</f>
        <is>
          <t/>
        </is>
      </c>
      <c r="AC960" s="8" t="inlineStr">
        <f aca="false">IF(A960&lt;&gt;"",$H960+'v1 Frame'!W$3*COS($E960)-'v1 Frame'!X$3*SIN($E960),"")</f>
        <is>
          <t/>
        </is>
      </c>
      <c r="AD960" s="8" t="inlineStr">
        <f aca="false">IF(A960&lt;&gt;"",$I960-'v1 Frame'!V$3*SIN($C960)+'v1 Frame'!W$3*COS($C960)*SIN($E960)+'v1 Frame'!X$3*COS($C960)*COS($E960),"")</f>
        <is>
          <t/>
        </is>
      </c>
      <c r="AE960" s="25" t="inlineStr">
        <f aca="false">IF(A960&lt;&gt;"",$G960+'v1 Frame'!Y$3*COS($C960)+'v1 Frame'!Z$3*SIN($C960)*SIN($E960)+'v1 Frame'!AA$3*SIN($C960)*COS($E960),"")</f>
        <is>
          <t/>
        </is>
      </c>
      <c r="AF960" s="25" t="inlineStr">
        <f aca="false">IF(A960&lt;&gt;"",$H960+'v1 Frame'!Z$3*COS($E960)-'v1 Frame'!AA$3*SIN($E960),"")</f>
        <is>
          <t/>
        </is>
      </c>
      <c r="AG960" s="25" t="inlineStr">
        <f aca="false">IF(A960&lt;&gt;"",$I960-'v1 Frame'!Y$3*SIN($C960)+'v1 Frame'!Z$3*COS($C960)*SIN($E960)+'v1 Frame'!AA$3*COS($C960)*COS($E960),"")</f>
        <is>
          <t/>
        </is>
      </c>
      <c r="AH960" s="8" t="inlineStr">
        <f aca="false">IF(A960&lt;&gt;"",SQRT(SUMSQ(G960:I960)),"")</f>
        <is>
          <t/>
        </is>
      </c>
      <c r="AI960" s="8" t="inlineStr">
        <f aca="false">IF(A960&lt;&gt;"",IF(AH960&lt;&gt;0,ACOS(I960/AH960),0),"")</f>
        <is>
          <t/>
        </is>
      </c>
      <c r="AJ960" s="8" t="inlineStr">
        <f aca="false">IF(A960&lt;&gt;"",DEGREES(AI960),"")</f>
        <is>
          <t/>
        </is>
      </c>
      <c r="AK960" s="8" t="inlineStr">
        <f aca="false">IF(A960&lt;&gt;"",IF(OR(G960&lt;&gt;0,H960&lt;&gt;0),ATAN2(G960,H960),0),"")</f>
        <is>
          <t/>
        </is>
      </c>
      <c r="AL960" s="8" t="inlineStr">
        <f aca="false">IF(A960&lt;&gt;"",DEGREES(AK960),"")</f>
        <is>
          <t/>
        </is>
      </c>
      <c r="AM960" s="8" t="inlineStr">
        <f aca="false">IF(A960&lt;&gt;"",SQRT(SUMSQ(J960:L960)),"")</f>
        <is>
          <t/>
        </is>
      </c>
      <c r="AN960" s="8" t="inlineStr">
        <f aca="false">IF(A960&lt;&gt;"",IF(AM960&lt;&gt;0,ACOS(L960/AM960),0),"")</f>
        <is>
          <t/>
        </is>
      </c>
      <c r="AO960" s="8" t="inlineStr">
        <f aca="false">IF(A960&lt;&gt;"",DEGREES(AN960),"")</f>
        <is>
          <t/>
        </is>
      </c>
      <c r="AP960" s="8" t="inlineStr">
        <f aca="false">IF(A960&lt;&gt;"",IF(OR(J960&lt;&gt;0,K960&lt;&gt;0),ATAN2(J960,K960),0),"")</f>
        <is>
          <t/>
        </is>
      </c>
      <c r="AQ960" s="8" t="inlineStr">
        <f aca="false">IF(A960&lt;&gt;"",DEGREES(AP960),"")</f>
        <is>
          <t/>
        </is>
      </c>
      <c r="AR960" s="8" t="inlineStr">
        <f aca="false">IF(A960&lt;&gt;"",SQRT(SUMSQ(M960:O960)),"")</f>
        <is>
          <t/>
        </is>
      </c>
      <c r="AS960" s="8" t="inlineStr">
        <f aca="false">IF(A960&lt;&gt;"",IF(AR960&lt;&gt;0,ACOS(O960/AR960),0),"")</f>
        <is>
          <t/>
        </is>
      </c>
      <c r="AT960" s="8" t="inlineStr">
        <f aca="false">IF(A960&lt;&gt;"",DEGREES(AS960),"")</f>
        <is>
          <t/>
        </is>
      </c>
      <c r="AU960" s="8" t="inlineStr">
        <f aca="false">IF(A960&lt;&gt;"",IF(OR(M960&lt;&gt;0,N960&lt;&gt;0),ATAN2(M960,N960),0),"")</f>
        <is>
          <t/>
        </is>
      </c>
      <c r="AV960" s="8" t="inlineStr">
        <f aca="false">IF(A960&lt;&gt;"",DEGREES(AU960),"")</f>
        <is>
          <t/>
        </is>
      </c>
      <c r="AW960" s="8" t="inlineStr">
        <f aca="false">IF(A960&lt;&gt;"",SQRT(SUMSQ(P960:R960)),"")</f>
        <is>
          <t/>
        </is>
      </c>
      <c r="AX960" s="8" t="inlineStr">
        <f aca="false">IF(A960&lt;&gt;"",IF(AW960&lt;&gt;0,ACOS(R960/AW960),0),"")</f>
        <is>
          <t/>
        </is>
      </c>
      <c r="AY960" s="8" t="inlineStr">
        <f aca="false">IF(A960&lt;&gt;"",DEGREES(AX960),"")</f>
        <is>
          <t/>
        </is>
      </c>
      <c r="AZ960" s="8" t="inlineStr">
        <f aca="false">IF(A960&lt;&gt;"",IF(OR(P960&lt;&gt;0,Q960&lt;&gt;0),ATAN2(P960,Q960),0),"")</f>
        <is>
          <t/>
        </is>
      </c>
      <c r="BA960" s="8" t="inlineStr">
        <f aca="false">IF(A960&lt;&gt;"",DEGREES(AZ960),"")</f>
        <is>
          <t/>
        </is>
      </c>
      <c r="BB960" s="8" t="inlineStr">
        <f aca="false">IF(A960&lt;&gt;"",SQRT(SUMSQ(S960:U960)),"")</f>
        <is>
          <t/>
        </is>
      </c>
      <c r="BC960" s="8" t="inlineStr">
        <f aca="false">IF(A960&lt;&gt;"",IF(BB960&lt;&gt;0,ACOS(U960/BB960),0),"")</f>
        <is>
          <t/>
        </is>
      </c>
      <c r="BD960" s="8" t="inlineStr">
        <f aca="false">IF(A960&lt;&gt;"",DEGREES(BC960),"")</f>
        <is>
          <t/>
        </is>
      </c>
      <c r="BE960" s="8" t="inlineStr">
        <f aca="false">IF(A960&lt;&gt;"",IF(OR(S960&lt;&gt;0,T960&lt;&gt;0),ATAN2(S960,T960),0),"")</f>
        <is>
          <t/>
        </is>
      </c>
      <c r="BF960" s="8" t="inlineStr">
        <f aca="false">IF(A960&lt;&gt;"",DEGREES(BE960),"")</f>
        <is>
          <t/>
        </is>
      </c>
      <c r="BG960" s="8" t="inlineStr">
        <f aca="false">IF(A960&lt;&gt;"",SQRT(SUMSQ(V960:X960)),"")</f>
        <is>
          <t/>
        </is>
      </c>
      <c r="BH960" s="8" t="inlineStr">
        <f aca="false">IF(A960&lt;&gt;"",IF(BG960&lt;&gt;0,ACOS(X960/BG960),0),"")</f>
        <is>
          <t/>
        </is>
      </c>
      <c r="BI960" s="8" t="inlineStr">
        <f aca="false">IF(A960&lt;&gt;"",DEGREES(BH960),"")</f>
        <is>
          <t/>
        </is>
      </c>
      <c r="BJ960" s="8" t="inlineStr">
        <f aca="false">IF(A960&lt;&gt;"",IF(OR(V960&lt;&gt;0,W960&lt;&gt;0),ATAN2(V960,W960),0),"")</f>
        <is>
          <t/>
        </is>
      </c>
      <c r="BK960" s="8" t="inlineStr">
        <f aca="false">IF(A960&lt;&gt;"",DEGREES(BJ960),"")</f>
        <is>
          <t/>
        </is>
      </c>
      <c r="BL960" s="8" t="inlineStr">
        <f aca="false">IF(A960&lt;&gt;"",SQRT(SUMSQ(Y960:AA960)),"")</f>
        <is>
          <t/>
        </is>
      </c>
      <c r="BM960" s="8" t="inlineStr">
        <f aca="false">IF(A960&lt;&gt;"",IF(BL960&lt;&gt;0,ACOS(AA960/BL960),0),"")</f>
        <is>
          <t/>
        </is>
      </c>
      <c r="BN960" s="8" t="inlineStr">
        <f aca="false">IF(A960&lt;&gt;"",DEGREES(BM960),"")</f>
        <is>
          <t/>
        </is>
      </c>
      <c r="BO960" s="8" t="inlineStr">
        <f aca="false">IF(A960&lt;&gt;"",IF(OR(Y960&lt;&gt;0,Z960&lt;&gt;0),ATAN2(Y960,Z960),0),"")</f>
        <is>
          <t/>
        </is>
      </c>
      <c r="BP960" s="8" t="inlineStr">
        <f aca="false">IF(A960&lt;&gt;"",DEGREES(BO960),"")</f>
        <is>
          <t/>
        </is>
      </c>
      <c r="BQ960" s="8" t="inlineStr">
        <f aca="false">IF(A960&lt;&gt;"",SQRT(SUMSQ(AB960:AD960)),"")</f>
        <is>
          <t/>
        </is>
      </c>
      <c r="BR960" s="8" t="inlineStr">
        <f aca="false">IF(A960&lt;&gt;"",IF(BQ960&lt;&gt;0,ACOS(AD960/BQ960),0),"")</f>
        <is>
          <t/>
        </is>
      </c>
      <c r="BS960" s="8" t="inlineStr">
        <f aca="false">IF(A960&lt;&gt;"",DEGREES(BR960),"")</f>
        <is>
          <t/>
        </is>
      </c>
      <c r="BT960" s="8" t="inlineStr">
        <f aca="false">IF(A960&lt;&gt;"",IF(OR(AB960&lt;&gt;0,AC960&lt;&gt;0),ATAN2(AB960,AC960),0),"")</f>
        <is>
          <t/>
        </is>
      </c>
      <c r="BU960" s="8" t="inlineStr">
        <f aca="false">IF(A960&lt;&gt;"",DEGREES(BT960),"")</f>
        <is>
          <t/>
        </is>
      </c>
      <c r="BV960" s="8" t="inlineStr">
        <f aca="false">IF(A960&lt;&gt;"",SQRT(SUMSQ(AE960:AG960)),"")</f>
        <is>
          <t/>
        </is>
      </c>
      <c r="BW960" s="8" t="inlineStr">
        <f aca="false">IF(A960&lt;&gt;"",IF(BV960&lt;&gt;0,ACOS(AG960/BV960),0),"")</f>
        <is>
          <t/>
        </is>
      </c>
      <c r="BX960" s="8" t="inlineStr">
        <f aca="false">IF(A960&lt;&gt;"",DEGREES(BW960),"")</f>
        <is>
          <t/>
        </is>
      </c>
      <c r="BY960" s="8" t="inlineStr">
        <f aca="false">IF(A960&lt;&gt;"",IF(OR(AF960&lt;&gt;0,AG960&lt;&gt;0),ATAN2(AF960,AG960),0),"")</f>
        <is>
          <t/>
        </is>
      </c>
      <c r="BZ960" s="8" t="inlineStr">
        <f aca="false">IF(A960&lt;&gt;"",DEGREES(BY960),"")</f>
        <is>
          <t/>
        </is>
      </c>
      <c r="CA960" s="0" t="inlineStr">
        <f aca="false">IF(A960&lt;&gt;"",IF(AND(AI960&lt;Parameters!$B$11,AI960&gt;Parameters!$B$12,AN960&lt;Parameters!$B$11,AN960&gt;Parameters!$B$12,AS960&lt;Parameters!$B$11,AS960&gt;Parameters!$B$12,AX960&lt;Parameters!$B$11,AX960&gt;Parameters!$B$12,BC960&lt;Parameters!$B$11,BC960&gt;Parameters!$B$12,BM960&lt;Parameters!$B$11,BM960&gt;Parameters!$B$12,BR960&lt;Parameters!$B$11,BR960&gt;Parameters!$B$12,BW960&lt;Parameters!$B$11,BW960&gt;Parameters!$B$12),1,0),"")</f>
        <is>
          <t/>
        </is>
      </c>
      <c r="CB960" s="0" t="inlineStr">
        <f aca="false">IF(A960&lt;&gt;"",IF(OR(AI960&lt;Parameters!$B$12,AI960&gt;Parameters!$B$11),0,1),"")</f>
        <is>
          <t/>
        </is>
      </c>
      <c r="CC960" s="0" t="inlineStr">
        <f aca="false">IF(A960&lt;&gt;"",IF(OR(AN960&lt;Parameters!$B$12,AN960&gt;Parameters!$B$11),0,1),"")</f>
        <is>
          <t/>
        </is>
      </c>
      <c r="CD960" s="0" t="inlineStr">
        <f aca="false">IF(A960&lt;&gt;"",IF(OR(AS960&lt;Parameters!$B$12,AS960&gt;Parameters!$B$11),0,1),"")</f>
        <is>
          <t/>
        </is>
      </c>
      <c r="CE960" s="0" t="inlineStr">
        <f aca="false">IF(A960&lt;&gt;"",IF(OR(AX960&lt;Parameters!$B$12,AX960&gt;Parameters!$B$11),0,1),"")</f>
        <is>
          <t/>
        </is>
      </c>
      <c r="CF960" s="0" t="inlineStr">
        <f aca="false">IF(A960&lt;&gt;"",IF(OR(BC960&lt;Parameters!$B$12,BC960&gt;Parameters!$B$11),0,1),"")</f>
        <is>
          <t/>
        </is>
      </c>
      <c r="CG960" s="0" t="inlineStr">
        <f aca="false">IF(A960&lt;&gt;"",IF(OR(BH960&lt;Parameters!$B$12,BH960&gt;Parameters!$B$11),0,1),"")</f>
        <is>
          <t/>
        </is>
      </c>
      <c r="CH960" s="0" t="inlineStr">
        <f aca="false">IF(A960&lt;&gt;"",IF(OR(BM960&lt;Parameters!$B$12,BM960&gt;Parameters!$B$11),0,1),"")</f>
        <is>
          <t/>
        </is>
      </c>
      <c r="CI960" s="0" t="inlineStr">
        <f aca="false">IF(A960&lt;&gt;"",IF(OR(BR960&lt;Parameters!$B$12,BR960&gt;Parameters!$B$11),0,1),"")</f>
        <is>
          <t/>
        </is>
      </c>
      <c r="CJ960" s="0" t="inlineStr">
        <f aca="false">IF(A960&lt;&gt;"",IF(OR(BW960&lt;Parameters!$B$12,BW960&gt;Parameters!$B$11),0,1),"")</f>
        <is>
          <t/>
        </is>
      </c>
      <c r="CK960" s="26" t="inlineStr">
        <f aca="false">IF(A960&lt;&gt;"",SUM(CB960:CJ960)/9,"")</f>
        <is>
          <t/>
        </is>
      </c>
      <c r="CL960" s="0" t="inlineStr">
        <f aca="false">IF(A960&lt;&gt;"",CK960*9,"")</f>
        <is>
          <t/>
        </is>
      </c>
      <c r="CM960" s="8" t="inlineStr">
        <f aca="false">IF(A960&lt;&gt;"",TEXT(B960,CM$2)&amp;" "&amp;TEXT(A960,CM$2),"")</f>
        <is>
          <t/>
        </is>
      </c>
    </row>
    <row r="961" customFormat="false" ht="15" hidden="false" customHeight="false" outlineLevel="0" collapsed="false">
      <c r="A961" s="0" t="inlineStr">
        <f aca="false">IF(OR(B960&lt;Parameters!$K$12,A960&lt;Parameters!$K$12),IF(A960&lt;Parameters!$K$12,A960+1,0),"")</f>
        <is>
          <t/>
        </is>
      </c>
      <c r="B961" s="0" t="inlineStr">
        <f aca="false">IF(A961&lt;&gt;"",IF(A961=0,B960+1,B960),"")</f>
        <is>
          <t/>
        </is>
      </c>
      <c r="C961" s="24" t="inlineStr">
        <f aca="false">IF(A961&lt;&gt;"",-_phi*(A961+0.5),"")</f>
        <is>
          <t/>
        </is>
      </c>
      <c r="D961" s="8" t="inlineStr">
        <f aca="false">IF(A961&lt;&gt;"",DEGREES(C961),"")</f>
        <is>
          <t/>
        </is>
      </c>
      <c r="E961" s="24" t="inlineStr">
        <f aca="false">IF(A961&lt;&gt;"",_phi*(B961+0.5),"")</f>
        <is>
          <t/>
        </is>
      </c>
      <c r="F961" s="8" t="inlineStr">
        <f aca="false">IF(A961&lt;&gt;"",DEGREES(E961),"")</f>
        <is>
          <t/>
        </is>
      </c>
      <c r="G961" s="8" t="inlineStr">
        <f aca="false">IF(A961&lt;&gt;"",LOOKUP(A961,h!$A$3:$A$30,h!$D$3:$D$30),"")</f>
        <is>
          <t/>
        </is>
      </c>
      <c r="H961" s="8" t="inlineStr">
        <f aca="false">IF(A961&lt;&gt;"",LOOKUP(B961,h!$A$3:$A$30,h!$D$3:$D$30),"")</f>
        <is>
          <t/>
        </is>
      </c>
      <c r="I961" s="8" t="inlineStr">
        <f aca="false">IF(A961&lt;&gt;"",_zif,"")</f>
        <is>
          <t/>
        </is>
      </c>
      <c r="J961" s="8" t="inlineStr">
        <f aca="false">IF(A961&lt;&gt;"",$G961+'v1 Frame'!D$3*COS($C961)+'v1 Frame'!E$3*SIN($C961)*SIN($E961)+'v1 Frame'!F$3*SIN($C961)*COS($E961),"")</f>
        <is>
          <t/>
        </is>
      </c>
      <c r="K961" s="8" t="inlineStr">
        <f aca="false">IF(A961&lt;&gt;"",$H961+'v1 Frame'!E$3*COS($E961)-'v1 Frame'!F$3*SIN($E961),"")</f>
        <is>
          <t/>
        </is>
      </c>
      <c r="L961" s="8" t="inlineStr">
        <f aca="false">IF(A961&lt;&gt;"",$I961-'v1 Frame'!D$3*SIN($C961)+'v1 Frame'!E$3*COS($C961)*SIN($E961)+'v1 Frame'!F$3*COS($C961)*COS($E961),"")</f>
        <is>
          <t/>
        </is>
      </c>
      <c r="M961" s="8" t="inlineStr">
        <f aca="false">IF(A961&lt;&gt;"",$G961+'v1 Frame'!G$3*COS($C961)+'v1 Frame'!H$3*SIN($C961)*SIN($E961)+'v1 Frame'!I$3*SIN($C961)*COS($E961),"")</f>
        <is>
          <t/>
        </is>
      </c>
      <c r="N961" s="8" t="inlineStr">
        <f aca="false">IF(A961&lt;&gt;"",$H961+'v1 Frame'!H$3*COS($E961)-'v1 Frame'!I$3*SIN($E961),"")</f>
        <is>
          <t/>
        </is>
      </c>
      <c r="O961" s="8" t="inlineStr">
        <f aca="false">IF(A961&lt;&gt;"",$I961-'v1 Frame'!G$3*SIN($C961)+'v1 Frame'!H$3*COS($C961)*SIN($E961)+'v1 Frame'!I$3*COS($C961)*COS($E961),"")</f>
        <is>
          <t/>
        </is>
      </c>
      <c r="P961" s="8" t="inlineStr">
        <f aca="false">IF(A961&lt;&gt;"",$G961+'v1 Frame'!J$3*COS($C961)+'v1 Frame'!K$3*SIN($C961)*SIN($E961)+'v1 Frame'!L$3*SIN($C961)*COS($E961),"")</f>
        <is>
          <t/>
        </is>
      </c>
      <c r="Q961" s="8" t="inlineStr">
        <f aca="false">IF(A961&lt;&gt;"",$H961+'v1 Frame'!K$3*COS($E961)-'v1 Frame'!L$3*SIN($E961),"")</f>
        <is>
          <t/>
        </is>
      </c>
      <c r="R961" s="8" t="inlineStr">
        <f aca="false">IF(A961&lt;&gt;"",$I961-'v1 Frame'!J$3*SIN($C961)+'v1 Frame'!K$3*COS($C961)*SIN($E961)+'v1 Frame'!L$3*COS($C961)*COS($E961),"")</f>
        <is>
          <t/>
        </is>
      </c>
      <c r="S961" s="8" t="inlineStr">
        <f aca="false">IF(A961&lt;&gt;"",$G961+'v1 Frame'!M$3*COS($C961)+'v1 Frame'!N$3*SIN($C961)*SIN($E961)+'v1 Frame'!O$3*SIN($C961)*COS($E961),"")</f>
        <is>
          <t/>
        </is>
      </c>
      <c r="T961" s="8" t="inlineStr">
        <f aca="false">IF(A961&lt;&gt;"",$H961+'v1 Frame'!N$3*COS($E961)-'v1 Frame'!O$3*SIN($E961),"")</f>
        <is>
          <t/>
        </is>
      </c>
      <c r="U961" s="8" t="inlineStr">
        <f aca="false">IF(A961&lt;&gt;"",$I961-'v1 Frame'!M$3*SIN($C961)+'v1 Frame'!N$3*COS($C961)*SIN($E961)+'v1 Frame'!O$3*COS($C961)*COS($E961),"")</f>
        <is>
          <t/>
        </is>
      </c>
      <c r="V961" s="8" t="inlineStr">
        <f aca="false">IF(A961&lt;&gt;"",$G961+'v1 Frame'!P$3*COS($C961)+'v1 Frame'!Q$3*SIN($C961)*SIN($E961)+'v1 Frame'!R$3*SIN($C961)*COS($E961),"")</f>
        <is>
          <t/>
        </is>
      </c>
      <c r="W961" s="8" t="inlineStr">
        <f aca="false">IF(A961&lt;&gt;"",$H961+'v1 Frame'!Q$3*COS($E961)-'v1 Frame'!R$3*SIN($E961),"")</f>
        <is>
          <t/>
        </is>
      </c>
      <c r="X961" s="8" t="inlineStr">
        <f aca="false">IF(A961&lt;&gt;"",$I961-'v1 Frame'!P$3*SIN($C961)+'v1 Frame'!Q$3*COS($C961)*SIN($E961)+'v1 Frame'!R$3*COS($C961)*COS($E961),"")</f>
        <is>
          <t/>
        </is>
      </c>
      <c r="Y961" s="8" t="inlineStr">
        <f aca="false">IF(A961&lt;&gt;"",$G961+'v1 Frame'!S$3*COS($C961)+'v1 Frame'!T$3*SIN($C961)*SIN($E961)+'v1 Frame'!U$3*SIN($C961)*COS($E961),"")</f>
        <is>
          <t/>
        </is>
      </c>
      <c r="Z961" s="8" t="inlineStr">
        <f aca="false">IF(A961&lt;&gt;"",$H961+'v1 Frame'!T$3*COS($E961)-'v1 Frame'!U$3*SIN($E961),"")</f>
        <is>
          <t/>
        </is>
      </c>
      <c r="AA961" s="8" t="inlineStr">
        <f aca="false">IF(A961&lt;&gt;"",$I961-'v1 Frame'!S$3*SIN($C961)+'v1 Frame'!T$3*COS($C961)*SIN($E961)+'v1 Frame'!U$3*COS($C961)*COS($E961),"")</f>
        <is>
          <t/>
        </is>
      </c>
      <c r="AB961" s="8" t="inlineStr">
        <f aca="false">IF(A961&lt;&gt;"",$G961+'v1 Frame'!V$3*COS($C961)+'v1 Frame'!W$3*SIN($C961)*SIN($E961)+'v1 Frame'!X$3*SIN($C961)*COS($E961),"")</f>
        <is>
          <t/>
        </is>
      </c>
      <c r="AC961" s="8" t="inlineStr">
        <f aca="false">IF(A961&lt;&gt;"",$H961+'v1 Frame'!W$3*COS($E961)-'v1 Frame'!X$3*SIN($E961),"")</f>
        <is>
          <t/>
        </is>
      </c>
      <c r="AD961" s="8" t="inlineStr">
        <f aca="false">IF(A961&lt;&gt;"",$I961-'v1 Frame'!V$3*SIN($C961)+'v1 Frame'!W$3*COS($C961)*SIN($E961)+'v1 Frame'!X$3*COS($C961)*COS($E961),"")</f>
        <is>
          <t/>
        </is>
      </c>
      <c r="AE961" s="25" t="inlineStr">
        <f aca="false">IF(A961&lt;&gt;"",$G961+'v1 Frame'!Y$3*COS($C961)+'v1 Frame'!Z$3*SIN($C961)*SIN($E961)+'v1 Frame'!AA$3*SIN($C961)*COS($E961),"")</f>
        <is>
          <t/>
        </is>
      </c>
      <c r="AF961" s="25" t="inlineStr">
        <f aca="false">IF(A961&lt;&gt;"",$H961+'v1 Frame'!Z$3*COS($E961)-'v1 Frame'!AA$3*SIN($E961),"")</f>
        <is>
          <t/>
        </is>
      </c>
      <c r="AG961" s="25" t="inlineStr">
        <f aca="false">IF(A961&lt;&gt;"",$I961-'v1 Frame'!Y$3*SIN($C961)+'v1 Frame'!Z$3*COS($C961)*SIN($E961)+'v1 Frame'!AA$3*COS($C961)*COS($E961),"")</f>
        <is>
          <t/>
        </is>
      </c>
      <c r="AH961" s="8" t="inlineStr">
        <f aca="false">IF(A961&lt;&gt;"",SQRT(SUMSQ(G961:I961)),"")</f>
        <is>
          <t/>
        </is>
      </c>
      <c r="AI961" s="8" t="inlineStr">
        <f aca="false">IF(A961&lt;&gt;"",IF(AH961&lt;&gt;0,ACOS(I961/AH961),0),"")</f>
        <is>
          <t/>
        </is>
      </c>
      <c r="AJ961" s="8" t="inlineStr">
        <f aca="false">IF(A961&lt;&gt;"",DEGREES(AI961),"")</f>
        <is>
          <t/>
        </is>
      </c>
      <c r="AK961" s="8" t="inlineStr">
        <f aca="false">IF(A961&lt;&gt;"",IF(OR(G961&lt;&gt;0,H961&lt;&gt;0),ATAN2(G961,H961),0),"")</f>
        <is>
          <t/>
        </is>
      </c>
      <c r="AL961" s="8" t="inlineStr">
        <f aca="false">IF(A961&lt;&gt;"",DEGREES(AK961),"")</f>
        <is>
          <t/>
        </is>
      </c>
      <c r="AM961" s="8" t="inlineStr">
        <f aca="false">IF(A961&lt;&gt;"",SQRT(SUMSQ(J961:L961)),"")</f>
        <is>
          <t/>
        </is>
      </c>
      <c r="AN961" s="8" t="inlineStr">
        <f aca="false">IF(A961&lt;&gt;"",IF(AM961&lt;&gt;0,ACOS(L961/AM961),0),"")</f>
        <is>
          <t/>
        </is>
      </c>
      <c r="AO961" s="8" t="inlineStr">
        <f aca="false">IF(A961&lt;&gt;"",DEGREES(AN961),"")</f>
        <is>
          <t/>
        </is>
      </c>
      <c r="AP961" s="8" t="inlineStr">
        <f aca="false">IF(A961&lt;&gt;"",IF(OR(J961&lt;&gt;0,K961&lt;&gt;0),ATAN2(J961,K961),0),"")</f>
        <is>
          <t/>
        </is>
      </c>
      <c r="AQ961" s="8" t="inlineStr">
        <f aca="false">IF(A961&lt;&gt;"",DEGREES(AP961),"")</f>
        <is>
          <t/>
        </is>
      </c>
      <c r="AR961" s="8" t="inlineStr">
        <f aca="false">IF(A961&lt;&gt;"",SQRT(SUMSQ(M961:O961)),"")</f>
        <is>
          <t/>
        </is>
      </c>
      <c r="AS961" s="8" t="inlineStr">
        <f aca="false">IF(A961&lt;&gt;"",IF(AR961&lt;&gt;0,ACOS(O961/AR961),0),"")</f>
        <is>
          <t/>
        </is>
      </c>
      <c r="AT961" s="8" t="inlineStr">
        <f aca="false">IF(A961&lt;&gt;"",DEGREES(AS961),"")</f>
        <is>
          <t/>
        </is>
      </c>
      <c r="AU961" s="8" t="inlineStr">
        <f aca="false">IF(A961&lt;&gt;"",IF(OR(M961&lt;&gt;0,N961&lt;&gt;0),ATAN2(M961,N961),0),"")</f>
        <is>
          <t/>
        </is>
      </c>
      <c r="AV961" s="8" t="inlineStr">
        <f aca="false">IF(A961&lt;&gt;"",DEGREES(AU961),"")</f>
        <is>
          <t/>
        </is>
      </c>
      <c r="AW961" s="8" t="inlineStr">
        <f aca="false">IF(A961&lt;&gt;"",SQRT(SUMSQ(P961:R961)),"")</f>
        <is>
          <t/>
        </is>
      </c>
      <c r="AX961" s="8" t="inlineStr">
        <f aca="false">IF(A961&lt;&gt;"",IF(AW961&lt;&gt;0,ACOS(R961/AW961),0),"")</f>
        <is>
          <t/>
        </is>
      </c>
      <c r="AY961" s="8" t="inlineStr">
        <f aca="false">IF(A961&lt;&gt;"",DEGREES(AX961),"")</f>
        <is>
          <t/>
        </is>
      </c>
      <c r="AZ961" s="8" t="inlineStr">
        <f aca="false">IF(A961&lt;&gt;"",IF(OR(P961&lt;&gt;0,Q961&lt;&gt;0),ATAN2(P961,Q961),0),"")</f>
        <is>
          <t/>
        </is>
      </c>
      <c r="BA961" s="8" t="inlineStr">
        <f aca="false">IF(A961&lt;&gt;"",DEGREES(AZ961),"")</f>
        <is>
          <t/>
        </is>
      </c>
      <c r="BB961" s="8" t="inlineStr">
        <f aca="false">IF(A961&lt;&gt;"",SQRT(SUMSQ(S961:U961)),"")</f>
        <is>
          <t/>
        </is>
      </c>
      <c r="BC961" s="8" t="inlineStr">
        <f aca="false">IF(A961&lt;&gt;"",IF(BB961&lt;&gt;0,ACOS(U961/BB961),0),"")</f>
        <is>
          <t/>
        </is>
      </c>
      <c r="BD961" s="8" t="inlineStr">
        <f aca="false">IF(A961&lt;&gt;"",DEGREES(BC961),"")</f>
        <is>
          <t/>
        </is>
      </c>
      <c r="BE961" s="8" t="inlineStr">
        <f aca="false">IF(A961&lt;&gt;"",IF(OR(S961&lt;&gt;0,T961&lt;&gt;0),ATAN2(S961,T961),0),"")</f>
        <is>
          <t/>
        </is>
      </c>
      <c r="BF961" s="8" t="inlineStr">
        <f aca="false">IF(A961&lt;&gt;"",DEGREES(BE961),"")</f>
        <is>
          <t/>
        </is>
      </c>
      <c r="BG961" s="8" t="inlineStr">
        <f aca="false">IF(A961&lt;&gt;"",SQRT(SUMSQ(V961:X961)),"")</f>
        <is>
          <t/>
        </is>
      </c>
      <c r="BH961" s="8" t="inlineStr">
        <f aca="false">IF(A961&lt;&gt;"",IF(BG961&lt;&gt;0,ACOS(X961/BG961),0),"")</f>
        <is>
          <t/>
        </is>
      </c>
      <c r="BI961" s="8" t="inlineStr">
        <f aca="false">IF(A961&lt;&gt;"",DEGREES(BH961),"")</f>
        <is>
          <t/>
        </is>
      </c>
      <c r="BJ961" s="8" t="inlineStr">
        <f aca="false">IF(A961&lt;&gt;"",IF(OR(V961&lt;&gt;0,W961&lt;&gt;0),ATAN2(V961,W961),0),"")</f>
        <is>
          <t/>
        </is>
      </c>
      <c r="BK961" s="8" t="inlineStr">
        <f aca="false">IF(A961&lt;&gt;"",DEGREES(BJ961),"")</f>
        <is>
          <t/>
        </is>
      </c>
      <c r="BL961" s="8" t="inlineStr">
        <f aca="false">IF(A961&lt;&gt;"",SQRT(SUMSQ(Y961:AA961)),"")</f>
        <is>
          <t/>
        </is>
      </c>
      <c r="BM961" s="8" t="inlineStr">
        <f aca="false">IF(A961&lt;&gt;"",IF(BL961&lt;&gt;0,ACOS(AA961/BL961),0),"")</f>
        <is>
          <t/>
        </is>
      </c>
      <c r="BN961" s="8" t="inlineStr">
        <f aca="false">IF(A961&lt;&gt;"",DEGREES(BM961),"")</f>
        <is>
          <t/>
        </is>
      </c>
      <c r="BO961" s="8" t="inlineStr">
        <f aca="false">IF(A961&lt;&gt;"",IF(OR(Y961&lt;&gt;0,Z961&lt;&gt;0),ATAN2(Y961,Z961),0),"")</f>
        <is>
          <t/>
        </is>
      </c>
      <c r="BP961" s="8" t="inlineStr">
        <f aca="false">IF(A961&lt;&gt;"",DEGREES(BO961),"")</f>
        <is>
          <t/>
        </is>
      </c>
      <c r="BQ961" s="8" t="inlineStr">
        <f aca="false">IF(A961&lt;&gt;"",SQRT(SUMSQ(AB961:AD961)),"")</f>
        <is>
          <t/>
        </is>
      </c>
      <c r="BR961" s="8" t="inlineStr">
        <f aca="false">IF(A961&lt;&gt;"",IF(BQ961&lt;&gt;0,ACOS(AD961/BQ961),0),"")</f>
        <is>
          <t/>
        </is>
      </c>
      <c r="BS961" s="8" t="inlineStr">
        <f aca="false">IF(A961&lt;&gt;"",DEGREES(BR961),"")</f>
        <is>
          <t/>
        </is>
      </c>
      <c r="BT961" s="8" t="inlineStr">
        <f aca="false">IF(A961&lt;&gt;"",IF(OR(AB961&lt;&gt;0,AC961&lt;&gt;0),ATAN2(AB961,AC961),0),"")</f>
        <is>
          <t/>
        </is>
      </c>
      <c r="BU961" s="8" t="inlineStr">
        <f aca="false">IF(A961&lt;&gt;"",DEGREES(BT961),"")</f>
        <is>
          <t/>
        </is>
      </c>
      <c r="BV961" s="8" t="inlineStr">
        <f aca="false">IF(A961&lt;&gt;"",SQRT(SUMSQ(AE961:AG961)),"")</f>
        <is>
          <t/>
        </is>
      </c>
      <c r="BW961" s="8" t="inlineStr">
        <f aca="false">IF(A961&lt;&gt;"",IF(BV961&lt;&gt;0,ACOS(AG961/BV961),0),"")</f>
        <is>
          <t/>
        </is>
      </c>
      <c r="BX961" s="8" t="inlineStr">
        <f aca="false">IF(A961&lt;&gt;"",DEGREES(BW961),"")</f>
        <is>
          <t/>
        </is>
      </c>
      <c r="BY961" s="8" t="inlineStr">
        <f aca="false">IF(A961&lt;&gt;"",IF(OR(AF961&lt;&gt;0,AG961&lt;&gt;0),ATAN2(AF961,AG961),0),"")</f>
        <is>
          <t/>
        </is>
      </c>
      <c r="BZ961" s="8" t="inlineStr">
        <f aca="false">IF(A961&lt;&gt;"",DEGREES(BY961),"")</f>
        <is>
          <t/>
        </is>
      </c>
      <c r="CA961" s="0" t="inlineStr">
        <f aca="false">IF(A961&lt;&gt;"",IF(AND(AI961&lt;Parameters!$B$11,AI961&gt;Parameters!$B$12,AN961&lt;Parameters!$B$11,AN961&gt;Parameters!$B$12,AS961&lt;Parameters!$B$11,AS961&gt;Parameters!$B$12,AX961&lt;Parameters!$B$11,AX961&gt;Parameters!$B$12,BC961&lt;Parameters!$B$11,BC961&gt;Parameters!$B$12,BM961&lt;Parameters!$B$11,BM961&gt;Parameters!$B$12,BR961&lt;Parameters!$B$11,BR961&gt;Parameters!$B$12,BW961&lt;Parameters!$B$11,BW961&gt;Parameters!$B$12),1,0),"")</f>
        <is>
          <t/>
        </is>
      </c>
      <c r="CB961" s="0" t="inlineStr">
        <f aca="false">IF(A961&lt;&gt;"",IF(OR(AI961&lt;Parameters!$B$12,AI961&gt;Parameters!$B$11),0,1),"")</f>
        <is>
          <t/>
        </is>
      </c>
      <c r="CC961" s="0" t="inlineStr">
        <f aca="false">IF(A961&lt;&gt;"",IF(OR(AN961&lt;Parameters!$B$12,AN961&gt;Parameters!$B$11),0,1),"")</f>
        <is>
          <t/>
        </is>
      </c>
      <c r="CD961" s="0" t="inlineStr">
        <f aca="false">IF(A961&lt;&gt;"",IF(OR(AS961&lt;Parameters!$B$12,AS961&gt;Parameters!$B$11),0,1),"")</f>
        <is>
          <t/>
        </is>
      </c>
      <c r="CE961" s="0" t="inlineStr">
        <f aca="false">IF(A961&lt;&gt;"",IF(OR(AX961&lt;Parameters!$B$12,AX961&gt;Parameters!$B$11),0,1),"")</f>
        <is>
          <t/>
        </is>
      </c>
      <c r="CF961" s="0" t="inlineStr">
        <f aca="false">IF(A961&lt;&gt;"",IF(OR(BC961&lt;Parameters!$B$12,BC961&gt;Parameters!$B$11),0,1),"")</f>
        <is>
          <t/>
        </is>
      </c>
      <c r="CG961" s="0" t="inlineStr">
        <f aca="false">IF(A961&lt;&gt;"",IF(OR(BH961&lt;Parameters!$B$12,BH961&gt;Parameters!$B$11),0,1),"")</f>
        <is>
          <t/>
        </is>
      </c>
      <c r="CH961" s="0" t="inlineStr">
        <f aca="false">IF(A961&lt;&gt;"",IF(OR(BM961&lt;Parameters!$B$12,BM961&gt;Parameters!$B$11),0,1),"")</f>
        <is>
          <t/>
        </is>
      </c>
      <c r="CI961" s="0" t="inlineStr">
        <f aca="false">IF(A961&lt;&gt;"",IF(OR(BR961&lt;Parameters!$B$12,BR961&gt;Parameters!$B$11),0,1),"")</f>
        <is>
          <t/>
        </is>
      </c>
      <c r="CJ961" s="0" t="inlineStr">
        <f aca="false">IF(A961&lt;&gt;"",IF(OR(BW961&lt;Parameters!$B$12,BW961&gt;Parameters!$B$11),0,1),"")</f>
        <is>
          <t/>
        </is>
      </c>
      <c r="CK961" s="26" t="inlineStr">
        <f aca="false">IF(A961&lt;&gt;"",SUM(CB961:CJ961)/9,"")</f>
        <is>
          <t/>
        </is>
      </c>
      <c r="CL961" s="0" t="inlineStr">
        <f aca="false">IF(A961&lt;&gt;"",CK961*9,"")</f>
        <is>
          <t/>
        </is>
      </c>
      <c r="CM961" s="8" t="inlineStr">
        <f aca="false">IF(A961&lt;&gt;"",TEXT(B961,CM$2)&amp;" "&amp;TEXT(A961,CM$2),"")</f>
        <is>
          <t/>
        </is>
      </c>
    </row>
    <row r="962" customFormat="false" ht="15" hidden="false" customHeight="false" outlineLevel="0" collapsed="false">
      <c r="A962" s="0" t="inlineStr">
        <f aca="false">IF(OR(B961&lt;Parameters!$K$12,A961&lt;Parameters!$K$12),IF(A961&lt;Parameters!$K$12,A961+1,0),"")</f>
        <is>
          <t/>
        </is>
      </c>
      <c r="B962" s="0" t="inlineStr">
        <f aca="false">IF(A962&lt;&gt;"",IF(A962=0,B961+1,B961),"")</f>
        <is>
          <t/>
        </is>
      </c>
      <c r="C962" s="24" t="inlineStr">
        <f aca="false">IF(A962&lt;&gt;"",-_phi*(A962+0.5),"")</f>
        <is>
          <t/>
        </is>
      </c>
      <c r="D962" s="8" t="inlineStr">
        <f aca="false">IF(A962&lt;&gt;"",DEGREES(C962),"")</f>
        <is>
          <t/>
        </is>
      </c>
      <c r="E962" s="24" t="inlineStr">
        <f aca="false">IF(A962&lt;&gt;"",_phi*(B962+0.5),"")</f>
        <is>
          <t/>
        </is>
      </c>
      <c r="F962" s="8" t="inlineStr">
        <f aca="false">IF(A962&lt;&gt;"",DEGREES(E962),"")</f>
        <is>
          <t/>
        </is>
      </c>
      <c r="G962" s="8" t="inlineStr">
        <f aca="false">IF(A962&lt;&gt;"",LOOKUP(A962,h!$A$3:$A$30,h!$D$3:$D$30),"")</f>
        <is>
          <t/>
        </is>
      </c>
      <c r="H962" s="8" t="inlineStr">
        <f aca="false">IF(A962&lt;&gt;"",LOOKUP(B962,h!$A$3:$A$30,h!$D$3:$D$30),"")</f>
        <is>
          <t/>
        </is>
      </c>
      <c r="I962" s="8" t="inlineStr">
        <f aca="false">IF(A962&lt;&gt;"",_zif,"")</f>
        <is>
          <t/>
        </is>
      </c>
      <c r="J962" s="8" t="inlineStr">
        <f aca="false">IF(A962&lt;&gt;"",$G962+'v1 Frame'!D$3*COS($C962)+'v1 Frame'!E$3*SIN($C962)*SIN($E962)+'v1 Frame'!F$3*SIN($C962)*COS($E962),"")</f>
        <is>
          <t/>
        </is>
      </c>
      <c r="K962" s="8" t="inlineStr">
        <f aca="false">IF(A962&lt;&gt;"",$H962+'v1 Frame'!E$3*COS($E962)-'v1 Frame'!F$3*SIN($E962),"")</f>
        <is>
          <t/>
        </is>
      </c>
      <c r="L962" s="8" t="inlineStr">
        <f aca="false">IF(A962&lt;&gt;"",$I962-'v1 Frame'!D$3*SIN($C962)+'v1 Frame'!E$3*COS($C962)*SIN($E962)+'v1 Frame'!F$3*COS($C962)*COS($E962),"")</f>
        <is>
          <t/>
        </is>
      </c>
      <c r="M962" s="8" t="inlineStr">
        <f aca="false">IF(A962&lt;&gt;"",$G962+'v1 Frame'!G$3*COS($C962)+'v1 Frame'!H$3*SIN($C962)*SIN($E962)+'v1 Frame'!I$3*SIN($C962)*COS($E962),"")</f>
        <is>
          <t/>
        </is>
      </c>
      <c r="N962" s="8" t="inlineStr">
        <f aca="false">IF(A962&lt;&gt;"",$H962+'v1 Frame'!H$3*COS($E962)-'v1 Frame'!I$3*SIN($E962),"")</f>
        <is>
          <t/>
        </is>
      </c>
      <c r="O962" s="8" t="inlineStr">
        <f aca="false">IF(A962&lt;&gt;"",$I962-'v1 Frame'!G$3*SIN($C962)+'v1 Frame'!H$3*COS($C962)*SIN($E962)+'v1 Frame'!I$3*COS($C962)*COS($E962),"")</f>
        <is>
          <t/>
        </is>
      </c>
      <c r="P962" s="8" t="inlineStr">
        <f aca="false">IF(A962&lt;&gt;"",$G962+'v1 Frame'!J$3*COS($C962)+'v1 Frame'!K$3*SIN($C962)*SIN($E962)+'v1 Frame'!L$3*SIN($C962)*COS($E962),"")</f>
        <is>
          <t/>
        </is>
      </c>
      <c r="Q962" s="8" t="inlineStr">
        <f aca="false">IF(A962&lt;&gt;"",$H962+'v1 Frame'!K$3*COS($E962)-'v1 Frame'!L$3*SIN($E962),"")</f>
        <is>
          <t/>
        </is>
      </c>
      <c r="R962" s="8" t="inlineStr">
        <f aca="false">IF(A962&lt;&gt;"",$I962-'v1 Frame'!J$3*SIN($C962)+'v1 Frame'!K$3*COS($C962)*SIN($E962)+'v1 Frame'!L$3*COS($C962)*COS($E962),"")</f>
        <is>
          <t/>
        </is>
      </c>
      <c r="S962" s="8" t="inlineStr">
        <f aca="false">IF(A962&lt;&gt;"",$G962+'v1 Frame'!M$3*COS($C962)+'v1 Frame'!N$3*SIN($C962)*SIN($E962)+'v1 Frame'!O$3*SIN($C962)*COS($E962),"")</f>
        <is>
          <t/>
        </is>
      </c>
      <c r="T962" s="8" t="inlineStr">
        <f aca="false">IF(A962&lt;&gt;"",$H962+'v1 Frame'!N$3*COS($E962)-'v1 Frame'!O$3*SIN($E962),"")</f>
        <is>
          <t/>
        </is>
      </c>
      <c r="U962" s="8" t="inlineStr">
        <f aca="false">IF(A962&lt;&gt;"",$I962-'v1 Frame'!M$3*SIN($C962)+'v1 Frame'!N$3*COS($C962)*SIN($E962)+'v1 Frame'!O$3*COS($C962)*COS($E962),"")</f>
        <is>
          <t/>
        </is>
      </c>
      <c r="V962" s="8" t="inlineStr">
        <f aca="false">IF(A962&lt;&gt;"",$G962+'v1 Frame'!P$3*COS($C962)+'v1 Frame'!Q$3*SIN($C962)*SIN($E962)+'v1 Frame'!R$3*SIN($C962)*COS($E962),"")</f>
        <is>
          <t/>
        </is>
      </c>
      <c r="W962" s="8" t="inlineStr">
        <f aca="false">IF(A962&lt;&gt;"",$H962+'v1 Frame'!Q$3*COS($E962)-'v1 Frame'!R$3*SIN($E962),"")</f>
        <is>
          <t/>
        </is>
      </c>
      <c r="X962" s="8" t="inlineStr">
        <f aca="false">IF(A962&lt;&gt;"",$I962-'v1 Frame'!P$3*SIN($C962)+'v1 Frame'!Q$3*COS($C962)*SIN($E962)+'v1 Frame'!R$3*COS($C962)*COS($E962),"")</f>
        <is>
          <t/>
        </is>
      </c>
      <c r="Y962" s="8" t="inlineStr">
        <f aca="false">IF(A962&lt;&gt;"",$G962+'v1 Frame'!S$3*COS($C962)+'v1 Frame'!T$3*SIN($C962)*SIN($E962)+'v1 Frame'!U$3*SIN($C962)*COS($E962),"")</f>
        <is>
          <t/>
        </is>
      </c>
      <c r="Z962" s="8" t="inlineStr">
        <f aca="false">IF(A962&lt;&gt;"",$H962+'v1 Frame'!T$3*COS($E962)-'v1 Frame'!U$3*SIN($E962),"")</f>
        <is>
          <t/>
        </is>
      </c>
      <c r="AA962" s="8" t="inlineStr">
        <f aca="false">IF(A962&lt;&gt;"",$I962-'v1 Frame'!S$3*SIN($C962)+'v1 Frame'!T$3*COS($C962)*SIN($E962)+'v1 Frame'!U$3*COS($C962)*COS($E962),"")</f>
        <is>
          <t/>
        </is>
      </c>
      <c r="AB962" s="8" t="inlineStr">
        <f aca="false">IF(A962&lt;&gt;"",$G962+'v1 Frame'!V$3*COS($C962)+'v1 Frame'!W$3*SIN($C962)*SIN($E962)+'v1 Frame'!X$3*SIN($C962)*COS($E962),"")</f>
        <is>
          <t/>
        </is>
      </c>
      <c r="AC962" s="8" t="inlineStr">
        <f aca="false">IF(A962&lt;&gt;"",$H962+'v1 Frame'!W$3*COS($E962)-'v1 Frame'!X$3*SIN($E962),"")</f>
        <is>
          <t/>
        </is>
      </c>
      <c r="AD962" s="8" t="inlineStr">
        <f aca="false">IF(A962&lt;&gt;"",$I962-'v1 Frame'!V$3*SIN($C962)+'v1 Frame'!W$3*COS($C962)*SIN($E962)+'v1 Frame'!X$3*COS($C962)*COS($E962),"")</f>
        <is>
          <t/>
        </is>
      </c>
      <c r="AE962" s="25" t="inlineStr">
        <f aca="false">IF(A962&lt;&gt;"",$G962+'v1 Frame'!Y$3*COS($C962)+'v1 Frame'!Z$3*SIN($C962)*SIN($E962)+'v1 Frame'!AA$3*SIN($C962)*COS($E962),"")</f>
        <is>
          <t/>
        </is>
      </c>
      <c r="AF962" s="25" t="inlineStr">
        <f aca="false">IF(A962&lt;&gt;"",$H962+'v1 Frame'!Z$3*COS($E962)-'v1 Frame'!AA$3*SIN($E962),"")</f>
        <is>
          <t/>
        </is>
      </c>
      <c r="AG962" s="25" t="inlineStr">
        <f aca="false">IF(A962&lt;&gt;"",$I962-'v1 Frame'!Y$3*SIN($C962)+'v1 Frame'!Z$3*COS($C962)*SIN($E962)+'v1 Frame'!AA$3*COS($C962)*COS($E962),"")</f>
        <is>
          <t/>
        </is>
      </c>
      <c r="AH962" s="8" t="inlineStr">
        <f aca="false">IF(A962&lt;&gt;"",SQRT(SUMSQ(G962:I962)),"")</f>
        <is>
          <t/>
        </is>
      </c>
      <c r="AI962" s="8" t="inlineStr">
        <f aca="false">IF(A962&lt;&gt;"",IF(AH962&lt;&gt;0,ACOS(I962/AH962),0),"")</f>
        <is>
          <t/>
        </is>
      </c>
      <c r="AJ962" s="8" t="inlineStr">
        <f aca="false">IF(A962&lt;&gt;"",DEGREES(AI962),"")</f>
        <is>
          <t/>
        </is>
      </c>
      <c r="AK962" s="8" t="inlineStr">
        <f aca="false">IF(A962&lt;&gt;"",IF(OR(G962&lt;&gt;0,H962&lt;&gt;0),ATAN2(G962,H962),0),"")</f>
        <is>
          <t/>
        </is>
      </c>
      <c r="AL962" s="8" t="inlineStr">
        <f aca="false">IF(A962&lt;&gt;"",DEGREES(AK962),"")</f>
        <is>
          <t/>
        </is>
      </c>
      <c r="AM962" s="8" t="inlineStr">
        <f aca="false">IF(A962&lt;&gt;"",SQRT(SUMSQ(J962:L962)),"")</f>
        <is>
          <t/>
        </is>
      </c>
      <c r="AN962" s="8" t="inlineStr">
        <f aca="false">IF(A962&lt;&gt;"",IF(AM962&lt;&gt;0,ACOS(L962/AM962),0),"")</f>
        <is>
          <t/>
        </is>
      </c>
      <c r="AO962" s="8" t="inlineStr">
        <f aca="false">IF(A962&lt;&gt;"",DEGREES(AN962),"")</f>
        <is>
          <t/>
        </is>
      </c>
      <c r="AP962" s="8" t="inlineStr">
        <f aca="false">IF(A962&lt;&gt;"",IF(OR(J962&lt;&gt;0,K962&lt;&gt;0),ATAN2(J962,K962),0),"")</f>
        <is>
          <t/>
        </is>
      </c>
      <c r="AQ962" s="8" t="inlineStr">
        <f aca="false">IF(A962&lt;&gt;"",DEGREES(AP962),"")</f>
        <is>
          <t/>
        </is>
      </c>
      <c r="AR962" s="8" t="inlineStr">
        <f aca="false">IF(A962&lt;&gt;"",SQRT(SUMSQ(M962:O962)),"")</f>
        <is>
          <t/>
        </is>
      </c>
      <c r="AS962" s="8" t="inlineStr">
        <f aca="false">IF(A962&lt;&gt;"",IF(AR962&lt;&gt;0,ACOS(O962/AR962),0),"")</f>
        <is>
          <t/>
        </is>
      </c>
      <c r="AT962" s="8" t="inlineStr">
        <f aca="false">IF(A962&lt;&gt;"",DEGREES(AS962),"")</f>
        <is>
          <t/>
        </is>
      </c>
      <c r="AU962" s="8" t="inlineStr">
        <f aca="false">IF(A962&lt;&gt;"",IF(OR(M962&lt;&gt;0,N962&lt;&gt;0),ATAN2(M962,N962),0),"")</f>
        <is>
          <t/>
        </is>
      </c>
      <c r="AV962" s="8" t="inlineStr">
        <f aca="false">IF(A962&lt;&gt;"",DEGREES(AU962),"")</f>
        <is>
          <t/>
        </is>
      </c>
      <c r="AW962" s="8" t="inlineStr">
        <f aca="false">IF(A962&lt;&gt;"",SQRT(SUMSQ(P962:R962)),"")</f>
        <is>
          <t/>
        </is>
      </c>
      <c r="AX962" s="8" t="inlineStr">
        <f aca="false">IF(A962&lt;&gt;"",IF(AW962&lt;&gt;0,ACOS(R962/AW962),0),"")</f>
        <is>
          <t/>
        </is>
      </c>
      <c r="AY962" s="8" t="inlineStr">
        <f aca="false">IF(A962&lt;&gt;"",DEGREES(AX962),"")</f>
        <is>
          <t/>
        </is>
      </c>
      <c r="AZ962" s="8" t="inlineStr">
        <f aca="false">IF(A962&lt;&gt;"",IF(OR(P962&lt;&gt;0,Q962&lt;&gt;0),ATAN2(P962,Q962),0),"")</f>
        <is>
          <t/>
        </is>
      </c>
      <c r="BA962" s="8" t="inlineStr">
        <f aca="false">IF(A962&lt;&gt;"",DEGREES(AZ962),"")</f>
        <is>
          <t/>
        </is>
      </c>
      <c r="BB962" s="8" t="inlineStr">
        <f aca="false">IF(A962&lt;&gt;"",SQRT(SUMSQ(S962:U962)),"")</f>
        <is>
          <t/>
        </is>
      </c>
      <c r="BC962" s="8" t="inlineStr">
        <f aca="false">IF(A962&lt;&gt;"",IF(BB962&lt;&gt;0,ACOS(U962/BB962),0),"")</f>
        <is>
          <t/>
        </is>
      </c>
      <c r="BD962" s="8" t="inlineStr">
        <f aca="false">IF(A962&lt;&gt;"",DEGREES(BC962),"")</f>
        <is>
          <t/>
        </is>
      </c>
      <c r="BE962" s="8" t="inlineStr">
        <f aca="false">IF(A962&lt;&gt;"",IF(OR(S962&lt;&gt;0,T962&lt;&gt;0),ATAN2(S962,T962),0),"")</f>
        <is>
          <t/>
        </is>
      </c>
      <c r="BF962" s="8" t="inlineStr">
        <f aca="false">IF(A962&lt;&gt;"",DEGREES(BE962),"")</f>
        <is>
          <t/>
        </is>
      </c>
      <c r="BG962" s="8" t="inlineStr">
        <f aca="false">IF(A962&lt;&gt;"",SQRT(SUMSQ(V962:X962)),"")</f>
        <is>
          <t/>
        </is>
      </c>
      <c r="BH962" s="8" t="inlineStr">
        <f aca="false">IF(A962&lt;&gt;"",IF(BG962&lt;&gt;0,ACOS(X962/BG962),0),"")</f>
        <is>
          <t/>
        </is>
      </c>
      <c r="BI962" s="8" t="inlineStr">
        <f aca="false">IF(A962&lt;&gt;"",DEGREES(BH962),"")</f>
        <is>
          <t/>
        </is>
      </c>
      <c r="BJ962" s="8" t="inlineStr">
        <f aca="false">IF(A962&lt;&gt;"",IF(OR(V962&lt;&gt;0,W962&lt;&gt;0),ATAN2(V962,W962),0),"")</f>
        <is>
          <t/>
        </is>
      </c>
      <c r="BK962" s="8" t="inlineStr">
        <f aca="false">IF(A962&lt;&gt;"",DEGREES(BJ962),"")</f>
        <is>
          <t/>
        </is>
      </c>
      <c r="BL962" s="8" t="inlineStr">
        <f aca="false">IF(A962&lt;&gt;"",SQRT(SUMSQ(Y962:AA962)),"")</f>
        <is>
          <t/>
        </is>
      </c>
      <c r="BM962" s="8" t="inlineStr">
        <f aca="false">IF(A962&lt;&gt;"",IF(BL962&lt;&gt;0,ACOS(AA962/BL962),0),"")</f>
        <is>
          <t/>
        </is>
      </c>
      <c r="BN962" s="8" t="inlineStr">
        <f aca="false">IF(A962&lt;&gt;"",DEGREES(BM962),"")</f>
        <is>
          <t/>
        </is>
      </c>
      <c r="BO962" s="8" t="inlineStr">
        <f aca="false">IF(A962&lt;&gt;"",IF(OR(Y962&lt;&gt;0,Z962&lt;&gt;0),ATAN2(Y962,Z962),0),"")</f>
        <is>
          <t/>
        </is>
      </c>
      <c r="BP962" s="8" t="inlineStr">
        <f aca="false">IF(A962&lt;&gt;"",DEGREES(BO962),"")</f>
        <is>
          <t/>
        </is>
      </c>
      <c r="BQ962" s="8" t="inlineStr">
        <f aca="false">IF(A962&lt;&gt;"",SQRT(SUMSQ(AB962:AD962)),"")</f>
        <is>
          <t/>
        </is>
      </c>
      <c r="BR962" s="8" t="inlineStr">
        <f aca="false">IF(A962&lt;&gt;"",IF(BQ962&lt;&gt;0,ACOS(AD962/BQ962),0),"")</f>
        <is>
          <t/>
        </is>
      </c>
      <c r="BS962" s="8" t="inlineStr">
        <f aca="false">IF(A962&lt;&gt;"",DEGREES(BR962),"")</f>
        <is>
          <t/>
        </is>
      </c>
      <c r="BT962" s="8" t="inlineStr">
        <f aca="false">IF(A962&lt;&gt;"",IF(OR(AB962&lt;&gt;0,AC962&lt;&gt;0),ATAN2(AB962,AC962),0),"")</f>
        <is>
          <t/>
        </is>
      </c>
      <c r="BU962" s="8" t="inlineStr">
        <f aca="false">IF(A962&lt;&gt;"",DEGREES(BT962),"")</f>
        <is>
          <t/>
        </is>
      </c>
      <c r="BV962" s="8" t="inlineStr">
        <f aca="false">IF(A962&lt;&gt;"",SQRT(SUMSQ(AE962:AG962)),"")</f>
        <is>
          <t/>
        </is>
      </c>
      <c r="BW962" s="8" t="inlineStr">
        <f aca="false">IF(A962&lt;&gt;"",IF(BV962&lt;&gt;0,ACOS(AG962/BV962),0),"")</f>
        <is>
          <t/>
        </is>
      </c>
      <c r="BX962" s="8" t="inlineStr">
        <f aca="false">IF(A962&lt;&gt;"",DEGREES(BW962),"")</f>
        <is>
          <t/>
        </is>
      </c>
      <c r="BY962" s="8" t="inlineStr">
        <f aca="false">IF(A962&lt;&gt;"",IF(OR(AF962&lt;&gt;0,AG962&lt;&gt;0),ATAN2(AF962,AG962),0),"")</f>
        <is>
          <t/>
        </is>
      </c>
      <c r="BZ962" s="8" t="inlineStr">
        <f aca="false">IF(A962&lt;&gt;"",DEGREES(BY962),"")</f>
        <is>
          <t/>
        </is>
      </c>
      <c r="CA962" s="0" t="inlineStr">
        <f aca="false">IF(A962&lt;&gt;"",IF(AND(AI962&lt;Parameters!$B$11,AI962&gt;Parameters!$B$12,AN962&lt;Parameters!$B$11,AN962&gt;Parameters!$B$12,AS962&lt;Parameters!$B$11,AS962&gt;Parameters!$B$12,AX962&lt;Parameters!$B$11,AX962&gt;Parameters!$B$12,BC962&lt;Parameters!$B$11,BC962&gt;Parameters!$B$12,BM962&lt;Parameters!$B$11,BM962&gt;Parameters!$B$12,BR962&lt;Parameters!$B$11,BR962&gt;Parameters!$B$12,BW962&lt;Parameters!$B$11,BW962&gt;Parameters!$B$12),1,0),"")</f>
        <is>
          <t/>
        </is>
      </c>
      <c r="CB962" s="0" t="inlineStr">
        <f aca="false">IF(A962&lt;&gt;"",IF(OR(AI962&lt;Parameters!$B$12,AI962&gt;Parameters!$B$11),0,1),"")</f>
        <is>
          <t/>
        </is>
      </c>
      <c r="CC962" s="0" t="inlineStr">
        <f aca="false">IF(A962&lt;&gt;"",IF(OR(AN962&lt;Parameters!$B$12,AN962&gt;Parameters!$B$11),0,1),"")</f>
        <is>
          <t/>
        </is>
      </c>
      <c r="CD962" s="0" t="inlineStr">
        <f aca="false">IF(A962&lt;&gt;"",IF(OR(AS962&lt;Parameters!$B$12,AS962&gt;Parameters!$B$11),0,1),"")</f>
        <is>
          <t/>
        </is>
      </c>
      <c r="CE962" s="0" t="inlineStr">
        <f aca="false">IF(A962&lt;&gt;"",IF(OR(AX962&lt;Parameters!$B$12,AX962&gt;Parameters!$B$11),0,1),"")</f>
        <is>
          <t/>
        </is>
      </c>
      <c r="CF962" s="0" t="inlineStr">
        <f aca="false">IF(A962&lt;&gt;"",IF(OR(BC962&lt;Parameters!$B$12,BC962&gt;Parameters!$B$11),0,1),"")</f>
        <is>
          <t/>
        </is>
      </c>
      <c r="CG962" s="0" t="inlineStr">
        <f aca="false">IF(A962&lt;&gt;"",IF(OR(BH962&lt;Parameters!$B$12,BH962&gt;Parameters!$B$11),0,1),"")</f>
        <is>
          <t/>
        </is>
      </c>
      <c r="CH962" s="0" t="inlineStr">
        <f aca="false">IF(A962&lt;&gt;"",IF(OR(BM962&lt;Parameters!$B$12,BM962&gt;Parameters!$B$11),0,1),"")</f>
        <is>
          <t/>
        </is>
      </c>
      <c r="CI962" s="0" t="inlineStr">
        <f aca="false">IF(A962&lt;&gt;"",IF(OR(BR962&lt;Parameters!$B$12,BR962&gt;Parameters!$B$11),0,1),"")</f>
        <is>
          <t/>
        </is>
      </c>
      <c r="CJ962" s="0" t="inlineStr">
        <f aca="false">IF(A962&lt;&gt;"",IF(OR(BW962&lt;Parameters!$B$12,BW962&gt;Parameters!$B$11),0,1),"")</f>
        <is>
          <t/>
        </is>
      </c>
      <c r="CK962" s="26" t="inlineStr">
        <f aca="false">IF(A962&lt;&gt;"",SUM(CB962:CJ962)/9,"")</f>
        <is>
          <t/>
        </is>
      </c>
      <c r="CL962" s="0" t="inlineStr">
        <f aca="false">IF(A962&lt;&gt;"",CK962*9,"")</f>
        <is>
          <t/>
        </is>
      </c>
      <c r="CM962" s="8" t="inlineStr">
        <f aca="false">IF(A962&lt;&gt;"",TEXT(B962,CM$2)&amp;" "&amp;TEXT(A962,CM$2),"")</f>
        <is>
          <t/>
        </is>
      </c>
    </row>
    <row r="963" customFormat="false" ht="15" hidden="false" customHeight="false" outlineLevel="0" collapsed="false">
      <c r="A963" s="0" t="inlineStr">
        <f aca="false">IF(OR(B962&lt;Parameters!$K$12,A962&lt;Parameters!$K$12),IF(A962&lt;Parameters!$K$12,A962+1,0),"")</f>
        <is>
          <t/>
        </is>
      </c>
      <c r="B963" s="0" t="inlineStr">
        <f aca="false">IF(A963&lt;&gt;"",IF(A963=0,B962+1,B962),"")</f>
        <is>
          <t/>
        </is>
      </c>
      <c r="C963" s="24" t="inlineStr">
        <f aca="false">IF(A963&lt;&gt;"",-_phi*(A963+0.5),"")</f>
        <is>
          <t/>
        </is>
      </c>
      <c r="D963" s="8" t="inlineStr">
        <f aca="false">IF(A963&lt;&gt;"",DEGREES(C963),"")</f>
        <is>
          <t/>
        </is>
      </c>
      <c r="E963" s="24" t="inlineStr">
        <f aca="false">IF(A963&lt;&gt;"",_phi*(B963+0.5),"")</f>
        <is>
          <t/>
        </is>
      </c>
      <c r="F963" s="8" t="inlineStr">
        <f aca="false">IF(A963&lt;&gt;"",DEGREES(E963),"")</f>
        <is>
          <t/>
        </is>
      </c>
      <c r="G963" s="8" t="inlineStr">
        <f aca="false">IF(A963&lt;&gt;"",LOOKUP(A963,h!$A$3:$A$30,h!$D$3:$D$30),"")</f>
        <is>
          <t/>
        </is>
      </c>
      <c r="H963" s="8" t="inlineStr">
        <f aca="false">IF(A963&lt;&gt;"",LOOKUP(B963,h!$A$3:$A$30,h!$D$3:$D$30),"")</f>
        <is>
          <t/>
        </is>
      </c>
      <c r="I963" s="8" t="inlineStr">
        <f aca="false">IF(A963&lt;&gt;"",_zif,"")</f>
        <is>
          <t/>
        </is>
      </c>
      <c r="J963" s="8" t="inlineStr">
        <f aca="false">IF(A963&lt;&gt;"",$G963+'v1 Frame'!D$3*COS($C963)+'v1 Frame'!E$3*SIN($C963)*SIN($E963)+'v1 Frame'!F$3*SIN($C963)*COS($E963),"")</f>
        <is>
          <t/>
        </is>
      </c>
      <c r="K963" s="8" t="inlineStr">
        <f aca="false">IF(A963&lt;&gt;"",$H963+'v1 Frame'!E$3*COS($E963)-'v1 Frame'!F$3*SIN($E963),"")</f>
        <is>
          <t/>
        </is>
      </c>
      <c r="L963" s="8" t="inlineStr">
        <f aca="false">IF(A963&lt;&gt;"",$I963-'v1 Frame'!D$3*SIN($C963)+'v1 Frame'!E$3*COS($C963)*SIN($E963)+'v1 Frame'!F$3*COS($C963)*COS($E963),"")</f>
        <is>
          <t/>
        </is>
      </c>
      <c r="M963" s="8" t="inlineStr">
        <f aca="false">IF(A963&lt;&gt;"",$G963+'v1 Frame'!G$3*COS($C963)+'v1 Frame'!H$3*SIN($C963)*SIN($E963)+'v1 Frame'!I$3*SIN($C963)*COS($E963),"")</f>
        <is>
          <t/>
        </is>
      </c>
      <c r="N963" s="8" t="inlineStr">
        <f aca="false">IF(A963&lt;&gt;"",$H963+'v1 Frame'!H$3*COS($E963)-'v1 Frame'!I$3*SIN($E963),"")</f>
        <is>
          <t/>
        </is>
      </c>
      <c r="O963" s="8" t="inlineStr">
        <f aca="false">IF(A963&lt;&gt;"",$I963-'v1 Frame'!G$3*SIN($C963)+'v1 Frame'!H$3*COS($C963)*SIN($E963)+'v1 Frame'!I$3*COS($C963)*COS($E963),"")</f>
        <is>
          <t/>
        </is>
      </c>
      <c r="P963" s="8" t="inlineStr">
        <f aca="false">IF(A963&lt;&gt;"",$G963+'v1 Frame'!J$3*COS($C963)+'v1 Frame'!K$3*SIN($C963)*SIN($E963)+'v1 Frame'!L$3*SIN($C963)*COS($E963),"")</f>
        <is>
          <t/>
        </is>
      </c>
      <c r="Q963" s="8" t="inlineStr">
        <f aca="false">IF(A963&lt;&gt;"",$H963+'v1 Frame'!K$3*COS($E963)-'v1 Frame'!L$3*SIN($E963),"")</f>
        <is>
          <t/>
        </is>
      </c>
      <c r="R963" s="8" t="inlineStr">
        <f aca="false">IF(A963&lt;&gt;"",$I963-'v1 Frame'!J$3*SIN($C963)+'v1 Frame'!K$3*COS($C963)*SIN($E963)+'v1 Frame'!L$3*COS($C963)*COS($E963),"")</f>
        <is>
          <t/>
        </is>
      </c>
      <c r="S963" s="8" t="inlineStr">
        <f aca="false">IF(A963&lt;&gt;"",$G963+'v1 Frame'!M$3*COS($C963)+'v1 Frame'!N$3*SIN($C963)*SIN($E963)+'v1 Frame'!O$3*SIN($C963)*COS($E963),"")</f>
        <is>
          <t/>
        </is>
      </c>
      <c r="T963" s="8" t="inlineStr">
        <f aca="false">IF(A963&lt;&gt;"",$H963+'v1 Frame'!N$3*COS($E963)-'v1 Frame'!O$3*SIN($E963),"")</f>
        <is>
          <t/>
        </is>
      </c>
      <c r="U963" s="8" t="inlineStr">
        <f aca="false">IF(A963&lt;&gt;"",$I963-'v1 Frame'!M$3*SIN($C963)+'v1 Frame'!N$3*COS($C963)*SIN($E963)+'v1 Frame'!O$3*COS($C963)*COS($E963),"")</f>
        <is>
          <t/>
        </is>
      </c>
      <c r="V963" s="8" t="inlineStr">
        <f aca="false">IF(A963&lt;&gt;"",$G963+'v1 Frame'!P$3*COS($C963)+'v1 Frame'!Q$3*SIN($C963)*SIN($E963)+'v1 Frame'!R$3*SIN($C963)*COS($E963),"")</f>
        <is>
          <t/>
        </is>
      </c>
      <c r="W963" s="8" t="inlineStr">
        <f aca="false">IF(A963&lt;&gt;"",$H963+'v1 Frame'!Q$3*COS($E963)-'v1 Frame'!R$3*SIN($E963),"")</f>
        <is>
          <t/>
        </is>
      </c>
      <c r="X963" s="8" t="inlineStr">
        <f aca="false">IF(A963&lt;&gt;"",$I963-'v1 Frame'!P$3*SIN($C963)+'v1 Frame'!Q$3*COS($C963)*SIN($E963)+'v1 Frame'!R$3*COS($C963)*COS($E963),"")</f>
        <is>
          <t/>
        </is>
      </c>
      <c r="Y963" s="8" t="inlineStr">
        <f aca="false">IF(A963&lt;&gt;"",$G963+'v1 Frame'!S$3*COS($C963)+'v1 Frame'!T$3*SIN($C963)*SIN($E963)+'v1 Frame'!U$3*SIN($C963)*COS($E963),"")</f>
        <is>
          <t/>
        </is>
      </c>
      <c r="Z963" s="8" t="inlineStr">
        <f aca="false">IF(A963&lt;&gt;"",$H963+'v1 Frame'!T$3*COS($E963)-'v1 Frame'!U$3*SIN($E963),"")</f>
        <is>
          <t/>
        </is>
      </c>
      <c r="AA963" s="8" t="inlineStr">
        <f aca="false">IF(A963&lt;&gt;"",$I963-'v1 Frame'!S$3*SIN($C963)+'v1 Frame'!T$3*COS($C963)*SIN($E963)+'v1 Frame'!U$3*COS($C963)*COS($E963),"")</f>
        <is>
          <t/>
        </is>
      </c>
      <c r="AB963" s="8" t="inlineStr">
        <f aca="false">IF(A963&lt;&gt;"",$G963+'v1 Frame'!V$3*COS($C963)+'v1 Frame'!W$3*SIN($C963)*SIN($E963)+'v1 Frame'!X$3*SIN($C963)*COS($E963),"")</f>
        <is>
          <t/>
        </is>
      </c>
      <c r="AC963" s="8" t="inlineStr">
        <f aca="false">IF(A963&lt;&gt;"",$H963+'v1 Frame'!W$3*COS($E963)-'v1 Frame'!X$3*SIN($E963),"")</f>
        <is>
          <t/>
        </is>
      </c>
      <c r="AD963" s="8" t="inlineStr">
        <f aca="false">IF(A963&lt;&gt;"",$I963-'v1 Frame'!V$3*SIN($C963)+'v1 Frame'!W$3*COS($C963)*SIN($E963)+'v1 Frame'!X$3*COS($C963)*COS($E963),"")</f>
        <is>
          <t/>
        </is>
      </c>
      <c r="AE963" s="25" t="inlineStr">
        <f aca="false">IF(A963&lt;&gt;"",$G963+'v1 Frame'!Y$3*COS($C963)+'v1 Frame'!Z$3*SIN($C963)*SIN($E963)+'v1 Frame'!AA$3*SIN($C963)*COS($E963),"")</f>
        <is>
          <t/>
        </is>
      </c>
      <c r="AF963" s="25" t="inlineStr">
        <f aca="false">IF(A963&lt;&gt;"",$H963+'v1 Frame'!Z$3*COS($E963)-'v1 Frame'!AA$3*SIN($E963),"")</f>
        <is>
          <t/>
        </is>
      </c>
      <c r="AG963" s="25" t="inlineStr">
        <f aca="false">IF(A963&lt;&gt;"",$I963-'v1 Frame'!Y$3*SIN($C963)+'v1 Frame'!Z$3*COS($C963)*SIN($E963)+'v1 Frame'!AA$3*COS($C963)*COS($E963),"")</f>
        <is>
          <t/>
        </is>
      </c>
      <c r="AH963" s="8" t="inlineStr">
        <f aca="false">IF(A963&lt;&gt;"",SQRT(SUMSQ(G963:I963)),"")</f>
        <is>
          <t/>
        </is>
      </c>
      <c r="AI963" s="8" t="inlineStr">
        <f aca="false">IF(A963&lt;&gt;"",IF(AH963&lt;&gt;0,ACOS(I963/AH963),0),"")</f>
        <is>
          <t/>
        </is>
      </c>
      <c r="AJ963" s="8" t="inlineStr">
        <f aca="false">IF(A963&lt;&gt;"",DEGREES(AI963),"")</f>
        <is>
          <t/>
        </is>
      </c>
      <c r="AK963" s="8" t="inlineStr">
        <f aca="false">IF(A963&lt;&gt;"",IF(OR(G963&lt;&gt;0,H963&lt;&gt;0),ATAN2(G963,H963),0),"")</f>
        <is>
          <t/>
        </is>
      </c>
      <c r="AL963" s="8" t="inlineStr">
        <f aca="false">IF(A963&lt;&gt;"",DEGREES(AK963),"")</f>
        <is>
          <t/>
        </is>
      </c>
      <c r="AM963" s="8" t="inlineStr">
        <f aca="false">IF(A963&lt;&gt;"",SQRT(SUMSQ(J963:L963)),"")</f>
        <is>
          <t/>
        </is>
      </c>
      <c r="AN963" s="8" t="inlineStr">
        <f aca="false">IF(A963&lt;&gt;"",IF(AM963&lt;&gt;0,ACOS(L963/AM963),0),"")</f>
        <is>
          <t/>
        </is>
      </c>
      <c r="AO963" s="8" t="inlineStr">
        <f aca="false">IF(A963&lt;&gt;"",DEGREES(AN963),"")</f>
        <is>
          <t/>
        </is>
      </c>
      <c r="AP963" s="8" t="inlineStr">
        <f aca="false">IF(A963&lt;&gt;"",IF(OR(J963&lt;&gt;0,K963&lt;&gt;0),ATAN2(J963,K963),0),"")</f>
        <is>
          <t/>
        </is>
      </c>
      <c r="AQ963" s="8" t="inlineStr">
        <f aca="false">IF(A963&lt;&gt;"",DEGREES(AP963),"")</f>
        <is>
          <t/>
        </is>
      </c>
      <c r="AR963" s="8" t="inlineStr">
        <f aca="false">IF(A963&lt;&gt;"",SQRT(SUMSQ(M963:O963)),"")</f>
        <is>
          <t/>
        </is>
      </c>
      <c r="AS963" s="8" t="inlineStr">
        <f aca="false">IF(A963&lt;&gt;"",IF(AR963&lt;&gt;0,ACOS(O963/AR963),0),"")</f>
        <is>
          <t/>
        </is>
      </c>
      <c r="AT963" s="8" t="inlineStr">
        <f aca="false">IF(A963&lt;&gt;"",DEGREES(AS963),"")</f>
        <is>
          <t/>
        </is>
      </c>
      <c r="AU963" s="8" t="inlineStr">
        <f aca="false">IF(A963&lt;&gt;"",IF(OR(M963&lt;&gt;0,N963&lt;&gt;0),ATAN2(M963,N963),0),"")</f>
        <is>
          <t/>
        </is>
      </c>
      <c r="AV963" s="8" t="inlineStr">
        <f aca="false">IF(A963&lt;&gt;"",DEGREES(AU963),"")</f>
        <is>
          <t/>
        </is>
      </c>
      <c r="AW963" s="8" t="inlineStr">
        <f aca="false">IF(A963&lt;&gt;"",SQRT(SUMSQ(P963:R963)),"")</f>
        <is>
          <t/>
        </is>
      </c>
      <c r="AX963" s="8" t="inlineStr">
        <f aca="false">IF(A963&lt;&gt;"",IF(AW963&lt;&gt;0,ACOS(R963/AW963),0),"")</f>
        <is>
          <t/>
        </is>
      </c>
      <c r="AY963" s="8" t="inlineStr">
        <f aca="false">IF(A963&lt;&gt;"",DEGREES(AX963),"")</f>
        <is>
          <t/>
        </is>
      </c>
      <c r="AZ963" s="8" t="inlineStr">
        <f aca="false">IF(A963&lt;&gt;"",IF(OR(P963&lt;&gt;0,Q963&lt;&gt;0),ATAN2(P963,Q963),0),"")</f>
        <is>
          <t/>
        </is>
      </c>
      <c r="BA963" s="8" t="inlineStr">
        <f aca="false">IF(A963&lt;&gt;"",DEGREES(AZ963),"")</f>
        <is>
          <t/>
        </is>
      </c>
      <c r="BB963" s="8" t="inlineStr">
        <f aca="false">IF(A963&lt;&gt;"",SQRT(SUMSQ(S963:U963)),"")</f>
        <is>
          <t/>
        </is>
      </c>
      <c r="BC963" s="8" t="inlineStr">
        <f aca="false">IF(A963&lt;&gt;"",IF(BB963&lt;&gt;0,ACOS(U963/BB963),0),"")</f>
        <is>
          <t/>
        </is>
      </c>
      <c r="BD963" s="8" t="inlineStr">
        <f aca="false">IF(A963&lt;&gt;"",DEGREES(BC963),"")</f>
        <is>
          <t/>
        </is>
      </c>
      <c r="BE963" s="8" t="inlineStr">
        <f aca="false">IF(A963&lt;&gt;"",IF(OR(S963&lt;&gt;0,T963&lt;&gt;0),ATAN2(S963,T963),0),"")</f>
        <is>
          <t/>
        </is>
      </c>
      <c r="BF963" s="8" t="inlineStr">
        <f aca="false">IF(A963&lt;&gt;"",DEGREES(BE963),"")</f>
        <is>
          <t/>
        </is>
      </c>
      <c r="BG963" s="8" t="inlineStr">
        <f aca="false">IF(A963&lt;&gt;"",SQRT(SUMSQ(V963:X963)),"")</f>
        <is>
          <t/>
        </is>
      </c>
      <c r="BH963" s="8" t="inlineStr">
        <f aca="false">IF(A963&lt;&gt;"",IF(BG963&lt;&gt;0,ACOS(X963/BG963),0),"")</f>
        <is>
          <t/>
        </is>
      </c>
      <c r="BI963" s="8" t="inlineStr">
        <f aca="false">IF(A963&lt;&gt;"",DEGREES(BH963),"")</f>
        <is>
          <t/>
        </is>
      </c>
      <c r="BJ963" s="8" t="inlineStr">
        <f aca="false">IF(A963&lt;&gt;"",IF(OR(V963&lt;&gt;0,W963&lt;&gt;0),ATAN2(V963,W963),0),"")</f>
        <is>
          <t/>
        </is>
      </c>
      <c r="BK963" s="8" t="inlineStr">
        <f aca="false">IF(A963&lt;&gt;"",DEGREES(BJ963),"")</f>
        <is>
          <t/>
        </is>
      </c>
      <c r="BL963" s="8" t="inlineStr">
        <f aca="false">IF(A963&lt;&gt;"",SQRT(SUMSQ(Y963:AA963)),"")</f>
        <is>
          <t/>
        </is>
      </c>
      <c r="BM963" s="8" t="inlineStr">
        <f aca="false">IF(A963&lt;&gt;"",IF(BL963&lt;&gt;0,ACOS(AA963/BL963),0),"")</f>
        <is>
          <t/>
        </is>
      </c>
      <c r="BN963" s="8" t="inlineStr">
        <f aca="false">IF(A963&lt;&gt;"",DEGREES(BM963),"")</f>
        <is>
          <t/>
        </is>
      </c>
      <c r="BO963" s="8" t="inlineStr">
        <f aca="false">IF(A963&lt;&gt;"",IF(OR(Y963&lt;&gt;0,Z963&lt;&gt;0),ATAN2(Y963,Z963),0),"")</f>
        <is>
          <t/>
        </is>
      </c>
      <c r="BP963" s="8" t="inlineStr">
        <f aca="false">IF(A963&lt;&gt;"",DEGREES(BO963),"")</f>
        <is>
          <t/>
        </is>
      </c>
      <c r="BQ963" s="8" t="inlineStr">
        <f aca="false">IF(A963&lt;&gt;"",SQRT(SUMSQ(AB963:AD963)),"")</f>
        <is>
          <t/>
        </is>
      </c>
      <c r="BR963" s="8" t="inlineStr">
        <f aca="false">IF(A963&lt;&gt;"",IF(BQ963&lt;&gt;0,ACOS(AD963/BQ963),0),"")</f>
        <is>
          <t/>
        </is>
      </c>
      <c r="BS963" s="8" t="inlineStr">
        <f aca="false">IF(A963&lt;&gt;"",DEGREES(BR963),"")</f>
        <is>
          <t/>
        </is>
      </c>
      <c r="BT963" s="8" t="inlineStr">
        <f aca="false">IF(A963&lt;&gt;"",IF(OR(AB963&lt;&gt;0,AC963&lt;&gt;0),ATAN2(AB963,AC963),0),"")</f>
        <is>
          <t/>
        </is>
      </c>
      <c r="BU963" s="8" t="inlineStr">
        <f aca="false">IF(A963&lt;&gt;"",DEGREES(BT963),"")</f>
        <is>
          <t/>
        </is>
      </c>
      <c r="BV963" s="8" t="inlineStr">
        <f aca="false">IF(A963&lt;&gt;"",SQRT(SUMSQ(AE963:AG963)),"")</f>
        <is>
          <t/>
        </is>
      </c>
      <c r="BW963" s="8" t="inlineStr">
        <f aca="false">IF(A963&lt;&gt;"",IF(BV963&lt;&gt;0,ACOS(AG963/BV963),0),"")</f>
        <is>
          <t/>
        </is>
      </c>
      <c r="BX963" s="8" t="inlineStr">
        <f aca="false">IF(A963&lt;&gt;"",DEGREES(BW963),"")</f>
        <is>
          <t/>
        </is>
      </c>
      <c r="BY963" s="8" t="inlineStr">
        <f aca="false">IF(A963&lt;&gt;"",IF(OR(AF963&lt;&gt;0,AG963&lt;&gt;0),ATAN2(AF963,AG963),0),"")</f>
        <is>
          <t/>
        </is>
      </c>
      <c r="BZ963" s="8" t="inlineStr">
        <f aca="false">IF(A963&lt;&gt;"",DEGREES(BY963),"")</f>
        <is>
          <t/>
        </is>
      </c>
      <c r="CA963" s="0" t="inlineStr">
        <f aca="false">IF(A963&lt;&gt;"",IF(AND(AI963&lt;Parameters!$B$11,AI963&gt;Parameters!$B$12,AN963&lt;Parameters!$B$11,AN963&gt;Parameters!$B$12,AS963&lt;Parameters!$B$11,AS963&gt;Parameters!$B$12,AX963&lt;Parameters!$B$11,AX963&gt;Parameters!$B$12,BC963&lt;Parameters!$B$11,BC963&gt;Parameters!$B$12,BM963&lt;Parameters!$B$11,BM963&gt;Parameters!$B$12,BR963&lt;Parameters!$B$11,BR963&gt;Parameters!$B$12,BW963&lt;Parameters!$B$11,BW963&gt;Parameters!$B$12),1,0),"")</f>
        <is>
          <t/>
        </is>
      </c>
      <c r="CB963" s="0" t="inlineStr">
        <f aca="false">IF(A963&lt;&gt;"",IF(OR(AI963&lt;Parameters!$B$12,AI963&gt;Parameters!$B$11),0,1),"")</f>
        <is>
          <t/>
        </is>
      </c>
      <c r="CC963" s="0" t="inlineStr">
        <f aca="false">IF(A963&lt;&gt;"",IF(OR(AN963&lt;Parameters!$B$12,AN963&gt;Parameters!$B$11),0,1),"")</f>
        <is>
          <t/>
        </is>
      </c>
      <c r="CD963" s="0" t="inlineStr">
        <f aca="false">IF(A963&lt;&gt;"",IF(OR(AS963&lt;Parameters!$B$12,AS963&gt;Parameters!$B$11),0,1),"")</f>
        <is>
          <t/>
        </is>
      </c>
      <c r="CE963" s="0" t="inlineStr">
        <f aca="false">IF(A963&lt;&gt;"",IF(OR(AX963&lt;Parameters!$B$12,AX963&gt;Parameters!$B$11),0,1),"")</f>
        <is>
          <t/>
        </is>
      </c>
      <c r="CF963" s="0" t="inlineStr">
        <f aca="false">IF(A963&lt;&gt;"",IF(OR(BC963&lt;Parameters!$B$12,BC963&gt;Parameters!$B$11),0,1),"")</f>
        <is>
          <t/>
        </is>
      </c>
      <c r="CG963" s="0" t="inlineStr">
        <f aca="false">IF(A963&lt;&gt;"",IF(OR(BH963&lt;Parameters!$B$12,BH963&gt;Parameters!$B$11),0,1),"")</f>
        <is>
          <t/>
        </is>
      </c>
      <c r="CH963" s="0" t="inlineStr">
        <f aca="false">IF(A963&lt;&gt;"",IF(OR(BM963&lt;Parameters!$B$12,BM963&gt;Parameters!$B$11),0,1),"")</f>
        <is>
          <t/>
        </is>
      </c>
      <c r="CI963" s="0" t="inlineStr">
        <f aca="false">IF(A963&lt;&gt;"",IF(OR(BR963&lt;Parameters!$B$12,BR963&gt;Parameters!$B$11),0,1),"")</f>
        <is>
          <t/>
        </is>
      </c>
      <c r="CJ963" s="0" t="inlineStr">
        <f aca="false">IF(A963&lt;&gt;"",IF(OR(BW963&lt;Parameters!$B$12,BW963&gt;Parameters!$B$11),0,1),"")</f>
        <is>
          <t/>
        </is>
      </c>
      <c r="CK963" s="26" t="inlineStr">
        <f aca="false">IF(A963&lt;&gt;"",SUM(CB963:CJ963)/9,"")</f>
        <is>
          <t/>
        </is>
      </c>
      <c r="CL963" s="0" t="inlineStr">
        <f aca="false">IF(A963&lt;&gt;"",CK963*9,"")</f>
        <is>
          <t/>
        </is>
      </c>
      <c r="CM963" s="8" t="inlineStr">
        <f aca="false">IF(A963&lt;&gt;"",TEXT(B963,CM$2)&amp;" "&amp;TEXT(A963,CM$2),"")</f>
        <is>
          <t/>
        </is>
      </c>
    </row>
    <row r="964" customFormat="false" ht="15" hidden="false" customHeight="false" outlineLevel="0" collapsed="false">
      <c r="A964" s="0" t="inlineStr">
        <f aca="false">IF(OR(B963&lt;Parameters!$K$12,A963&lt;Parameters!$K$12),IF(A963&lt;Parameters!$K$12,A963+1,0),"")</f>
        <is>
          <t/>
        </is>
      </c>
      <c r="B964" s="0" t="inlineStr">
        <f aca="false">IF(A964&lt;&gt;"",IF(A964=0,B963+1,B963),"")</f>
        <is>
          <t/>
        </is>
      </c>
      <c r="C964" s="24" t="inlineStr">
        <f aca="false">IF(A964&lt;&gt;"",-_phi*(A964+0.5),"")</f>
        <is>
          <t/>
        </is>
      </c>
      <c r="D964" s="8" t="inlineStr">
        <f aca="false">IF(A964&lt;&gt;"",DEGREES(C964),"")</f>
        <is>
          <t/>
        </is>
      </c>
      <c r="E964" s="24" t="inlineStr">
        <f aca="false">IF(A964&lt;&gt;"",_phi*(B964+0.5),"")</f>
        <is>
          <t/>
        </is>
      </c>
      <c r="F964" s="8" t="inlineStr">
        <f aca="false">IF(A964&lt;&gt;"",DEGREES(E964),"")</f>
        <is>
          <t/>
        </is>
      </c>
      <c r="G964" s="8" t="inlineStr">
        <f aca="false">IF(A964&lt;&gt;"",LOOKUP(A964,h!$A$3:$A$30,h!$D$3:$D$30),"")</f>
        <is>
          <t/>
        </is>
      </c>
      <c r="H964" s="8" t="inlineStr">
        <f aca="false">IF(A964&lt;&gt;"",LOOKUP(B964,h!$A$3:$A$30,h!$D$3:$D$30),"")</f>
        <is>
          <t/>
        </is>
      </c>
      <c r="I964" s="8" t="inlineStr">
        <f aca="false">IF(A964&lt;&gt;"",_zif,"")</f>
        <is>
          <t/>
        </is>
      </c>
      <c r="J964" s="8" t="inlineStr">
        <f aca="false">IF(A964&lt;&gt;"",$G964+'v1 Frame'!D$3*COS($C964)+'v1 Frame'!E$3*SIN($C964)*SIN($E964)+'v1 Frame'!F$3*SIN($C964)*COS($E964),"")</f>
        <is>
          <t/>
        </is>
      </c>
      <c r="K964" s="8" t="inlineStr">
        <f aca="false">IF(A964&lt;&gt;"",$H964+'v1 Frame'!E$3*COS($E964)-'v1 Frame'!F$3*SIN($E964),"")</f>
        <is>
          <t/>
        </is>
      </c>
      <c r="L964" s="8" t="inlineStr">
        <f aca="false">IF(A964&lt;&gt;"",$I964-'v1 Frame'!D$3*SIN($C964)+'v1 Frame'!E$3*COS($C964)*SIN($E964)+'v1 Frame'!F$3*COS($C964)*COS($E964),"")</f>
        <is>
          <t/>
        </is>
      </c>
      <c r="M964" s="8" t="inlineStr">
        <f aca="false">IF(A964&lt;&gt;"",$G964+'v1 Frame'!G$3*COS($C964)+'v1 Frame'!H$3*SIN($C964)*SIN($E964)+'v1 Frame'!I$3*SIN($C964)*COS($E964),"")</f>
        <is>
          <t/>
        </is>
      </c>
      <c r="N964" s="8" t="inlineStr">
        <f aca="false">IF(A964&lt;&gt;"",$H964+'v1 Frame'!H$3*COS($E964)-'v1 Frame'!I$3*SIN($E964),"")</f>
        <is>
          <t/>
        </is>
      </c>
      <c r="O964" s="8" t="inlineStr">
        <f aca="false">IF(A964&lt;&gt;"",$I964-'v1 Frame'!G$3*SIN($C964)+'v1 Frame'!H$3*COS($C964)*SIN($E964)+'v1 Frame'!I$3*COS($C964)*COS($E964),"")</f>
        <is>
          <t/>
        </is>
      </c>
      <c r="P964" s="8" t="inlineStr">
        <f aca="false">IF(A964&lt;&gt;"",$G964+'v1 Frame'!J$3*COS($C964)+'v1 Frame'!K$3*SIN($C964)*SIN($E964)+'v1 Frame'!L$3*SIN($C964)*COS($E964),"")</f>
        <is>
          <t/>
        </is>
      </c>
      <c r="Q964" s="8" t="inlineStr">
        <f aca="false">IF(A964&lt;&gt;"",$H964+'v1 Frame'!K$3*COS($E964)-'v1 Frame'!L$3*SIN($E964),"")</f>
        <is>
          <t/>
        </is>
      </c>
      <c r="R964" s="8" t="inlineStr">
        <f aca="false">IF(A964&lt;&gt;"",$I964-'v1 Frame'!J$3*SIN($C964)+'v1 Frame'!K$3*COS($C964)*SIN($E964)+'v1 Frame'!L$3*COS($C964)*COS($E964),"")</f>
        <is>
          <t/>
        </is>
      </c>
      <c r="S964" s="8" t="inlineStr">
        <f aca="false">IF(A964&lt;&gt;"",$G964+'v1 Frame'!M$3*COS($C964)+'v1 Frame'!N$3*SIN($C964)*SIN($E964)+'v1 Frame'!O$3*SIN($C964)*COS($E964),"")</f>
        <is>
          <t/>
        </is>
      </c>
      <c r="T964" s="8" t="inlineStr">
        <f aca="false">IF(A964&lt;&gt;"",$H964+'v1 Frame'!N$3*COS($E964)-'v1 Frame'!O$3*SIN($E964),"")</f>
        <is>
          <t/>
        </is>
      </c>
      <c r="U964" s="8" t="inlineStr">
        <f aca="false">IF(A964&lt;&gt;"",$I964-'v1 Frame'!M$3*SIN($C964)+'v1 Frame'!N$3*COS($C964)*SIN($E964)+'v1 Frame'!O$3*COS($C964)*COS($E964),"")</f>
        <is>
          <t/>
        </is>
      </c>
      <c r="V964" s="8" t="inlineStr">
        <f aca="false">IF(A964&lt;&gt;"",$G964+'v1 Frame'!P$3*COS($C964)+'v1 Frame'!Q$3*SIN($C964)*SIN($E964)+'v1 Frame'!R$3*SIN($C964)*COS($E964),"")</f>
        <is>
          <t/>
        </is>
      </c>
      <c r="W964" s="8" t="inlineStr">
        <f aca="false">IF(A964&lt;&gt;"",$H964+'v1 Frame'!Q$3*COS($E964)-'v1 Frame'!R$3*SIN($E964),"")</f>
        <is>
          <t/>
        </is>
      </c>
      <c r="X964" s="8" t="inlineStr">
        <f aca="false">IF(A964&lt;&gt;"",$I964-'v1 Frame'!P$3*SIN($C964)+'v1 Frame'!Q$3*COS($C964)*SIN($E964)+'v1 Frame'!R$3*COS($C964)*COS($E964),"")</f>
        <is>
          <t/>
        </is>
      </c>
      <c r="Y964" s="8" t="inlineStr">
        <f aca="false">IF(A964&lt;&gt;"",$G964+'v1 Frame'!S$3*COS($C964)+'v1 Frame'!T$3*SIN($C964)*SIN($E964)+'v1 Frame'!U$3*SIN($C964)*COS($E964),"")</f>
        <is>
          <t/>
        </is>
      </c>
      <c r="Z964" s="8" t="inlineStr">
        <f aca="false">IF(A964&lt;&gt;"",$H964+'v1 Frame'!T$3*COS($E964)-'v1 Frame'!U$3*SIN($E964),"")</f>
        <is>
          <t/>
        </is>
      </c>
      <c r="AA964" s="8" t="inlineStr">
        <f aca="false">IF(A964&lt;&gt;"",$I964-'v1 Frame'!S$3*SIN($C964)+'v1 Frame'!T$3*COS($C964)*SIN($E964)+'v1 Frame'!U$3*COS($C964)*COS($E964),"")</f>
        <is>
          <t/>
        </is>
      </c>
      <c r="AB964" s="8" t="inlineStr">
        <f aca="false">IF(A964&lt;&gt;"",$G964+'v1 Frame'!V$3*COS($C964)+'v1 Frame'!W$3*SIN($C964)*SIN($E964)+'v1 Frame'!X$3*SIN($C964)*COS($E964),"")</f>
        <is>
          <t/>
        </is>
      </c>
      <c r="AC964" s="8" t="inlineStr">
        <f aca="false">IF(A964&lt;&gt;"",$H964+'v1 Frame'!W$3*COS($E964)-'v1 Frame'!X$3*SIN($E964),"")</f>
        <is>
          <t/>
        </is>
      </c>
      <c r="AD964" s="8" t="inlineStr">
        <f aca="false">IF(A964&lt;&gt;"",$I964-'v1 Frame'!V$3*SIN($C964)+'v1 Frame'!W$3*COS($C964)*SIN($E964)+'v1 Frame'!X$3*COS($C964)*COS($E964),"")</f>
        <is>
          <t/>
        </is>
      </c>
      <c r="AE964" s="25" t="inlineStr">
        <f aca="false">IF(A964&lt;&gt;"",$G964+'v1 Frame'!Y$3*COS($C964)+'v1 Frame'!Z$3*SIN($C964)*SIN($E964)+'v1 Frame'!AA$3*SIN($C964)*COS($E964),"")</f>
        <is>
          <t/>
        </is>
      </c>
      <c r="AF964" s="25" t="inlineStr">
        <f aca="false">IF(A964&lt;&gt;"",$H964+'v1 Frame'!Z$3*COS($E964)-'v1 Frame'!AA$3*SIN($E964),"")</f>
        <is>
          <t/>
        </is>
      </c>
      <c r="AG964" s="25" t="inlineStr">
        <f aca="false">IF(A964&lt;&gt;"",$I964-'v1 Frame'!Y$3*SIN($C964)+'v1 Frame'!Z$3*COS($C964)*SIN($E964)+'v1 Frame'!AA$3*COS($C964)*COS($E964),"")</f>
        <is>
          <t/>
        </is>
      </c>
      <c r="AH964" s="8" t="inlineStr">
        <f aca="false">IF(A964&lt;&gt;"",SQRT(SUMSQ(G964:I964)),"")</f>
        <is>
          <t/>
        </is>
      </c>
      <c r="AI964" s="8" t="inlineStr">
        <f aca="false">IF(A964&lt;&gt;"",IF(AH964&lt;&gt;0,ACOS(I964/AH964),0),"")</f>
        <is>
          <t/>
        </is>
      </c>
      <c r="AJ964" s="8" t="inlineStr">
        <f aca="false">IF(A964&lt;&gt;"",DEGREES(AI964),"")</f>
        <is>
          <t/>
        </is>
      </c>
      <c r="AK964" s="8" t="inlineStr">
        <f aca="false">IF(A964&lt;&gt;"",IF(OR(G964&lt;&gt;0,H964&lt;&gt;0),ATAN2(G964,H964),0),"")</f>
        <is>
          <t/>
        </is>
      </c>
      <c r="AL964" s="8" t="inlineStr">
        <f aca="false">IF(A964&lt;&gt;"",DEGREES(AK964),"")</f>
        <is>
          <t/>
        </is>
      </c>
      <c r="AM964" s="8" t="inlineStr">
        <f aca="false">IF(A964&lt;&gt;"",SQRT(SUMSQ(J964:L964)),"")</f>
        <is>
          <t/>
        </is>
      </c>
      <c r="AN964" s="8" t="inlineStr">
        <f aca="false">IF(A964&lt;&gt;"",IF(AM964&lt;&gt;0,ACOS(L964/AM964),0),"")</f>
        <is>
          <t/>
        </is>
      </c>
      <c r="AO964" s="8" t="inlineStr">
        <f aca="false">IF(A964&lt;&gt;"",DEGREES(AN964),"")</f>
        <is>
          <t/>
        </is>
      </c>
      <c r="AP964" s="8" t="inlineStr">
        <f aca="false">IF(A964&lt;&gt;"",IF(OR(J964&lt;&gt;0,K964&lt;&gt;0),ATAN2(J964,K964),0),"")</f>
        <is>
          <t/>
        </is>
      </c>
      <c r="AQ964" s="8" t="inlineStr">
        <f aca="false">IF(A964&lt;&gt;"",DEGREES(AP964),"")</f>
        <is>
          <t/>
        </is>
      </c>
      <c r="AR964" s="8" t="inlineStr">
        <f aca="false">IF(A964&lt;&gt;"",SQRT(SUMSQ(M964:O964)),"")</f>
        <is>
          <t/>
        </is>
      </c>
      <c r="AS964" s="8" t="inlineStr">
        <f aca="false">IF(A964&lt;&gt;"",IF(AR964&lt;&gt;0,ACOS(O964/AR964),0),"")</f>
        <is>
          <t/>
        </is>
      </c>
      <c r="AT964" s="8" t="inlineStr">
        <f aca="false">IF(A964&lt;&gt;"",DEGREES(AS964),"")</f>
        <is>
          <t/>
        </is>
      </c>
      <c r="AU964" s="8" t="inlineStr">
        <f aca="false">IF(A964&lt;&gt;"",IF(OR(M964&lt;&gt;0,N964&lt;&gt;0),ATAN2(M964,N964),0),"")</f>
        <is>
          <t/>
        </is>
      </c>
      <c r="AV964" s="8" t="inlineStr">
        <f aca="false">IF(A964&lt;&gt;"",DEGREES(AU964),"")</f>
        <is>
          <t/>
        </is>
      </c>
      <c r="AW964" s="8" t="inlineStr">
        <f aca="false">IF(A964&lt;&gt;"",SQRT(SUMSQ(P964:R964)),"")</f>
        <is>
          <t/>
        </is>
      </c>
      <c r="AX964" s="8" t="inlineStr">
        <f aca="false">IF(A964&lt;&gt;"",IF(AW964&lt;&gt;0,ACOS(R964/AW964),0),"")</f>
        <is>
          <t/>
        </is>
      </c>
      <c r="AY964" s="8" t="inlineStr">
        <f aca="false">IF(A964&lt;&gt;"",DEGREES(AX964),"")</f>
        <is>
          <t/>
        </is>
      </c>
      <c r="AZ964" s="8" t="inlineStr">
        <f aca="false">IF(A964&lt;&gt;"",IF(OR(P964&lt;&gt;0,Q964&lt;&gt;0),ATAN2(P964,Q964),0),"")</f>
        <is>
          <t/>
        </is>
      </c>
      <c r="BA964" s="8" t="inlineStr">
        <f aca="false">IF(A964&lt;&gt;"",DEGREES(AZ964),"")</f>
        <is>
          <t/>
        </is>
      </c>
      <c r="BB964" s="8" t="inlineStr">
        <f aca="false">IF(A964&lt;&gt;"",SQRT(SUMSQ(S964:U964)),"")</f>
        <is>
          <t/>
        </is>
      </c>
      <c r="BC964" s="8" t="inlineStr">
        <f aca="false">IF(A964&lt;&gt;"",IF(BB964&lt;&gt;0,ACOS(U964/BB964),0),"")</f>
        <is>
          <t/>
        </is>
      </c>
      <c r="BD964" s="8" t="inlineStr">
        <f aca="false">IF(A964&lt;&gt;"",DEGREES(BC964),"")</f>
        <is>
          <t/>
        </is>
      </c>
      <c r="BE964" s="8" t="inlineStr">
        <f aca="false">IF(A964&lt;&gt;"",IF(OR(S964&lt;&gt;0,T964&lt;&gt;0),ATAN2(S964,T964),0),"")</f>
        <is>
          <t/>
        </is>
      </c>
      <c r="BF964" s="8" t="inlineStr">
        <f aca="false">IF(A964&lt;&gt;"",DEGREES(BE964),"")</f>
        <is>
          <t/>
        </is>
      </c>
      <c r="BG964" s="8" t="inlineStr">
        <f aca="false">IF(A964&lt;&gt;"",SQRT(SUMSQ(V964:X964)),"")</f>
        <is>
          <t/>
        </is>
      </c>
      <c r="BH964" s="8" t="inlineStr">
        <f aca="false">IF(A964&lt;&gt;"",IF(BG964&lt;&gt;0,ACOS(X964/BG964),0),"")</f>
        <is>
          <t/>
        </is>
      </c>
      <c r="BI964" s="8" t="inlineStr">
        <f aca="false">IF(A964&lt;&gt;"",DEGREES(BH964),"")</f>
        <is>
          <t/>
        </is>
      </c>
      <c r="BJ964" s="8" t="inlineStr">
        <f aca="false">IF(A964&lt;&gt;"",IF(OR(V964&lt;&gt;0,W964&lt;&gt;0),ATAN2(V964,W964),0),"")</f>
        <is>
          <t/>
        </is>
      </c>
      <c r="BK964" s="8" t="inlineStr">
        <f aca="false">IF(A964&lt;&gt;"",DEGREES(BJ964),"")</f>
        <is>
          <t/>
        </is>
      </c>
      <c r="BL964" s="8" t="inlineStr">
        <f aca="false">IF(A964&lt;&gt;"",SQRT(SUMSQ(Y964:AA964)),"")</f>
        <is>
          <t/>
        </is>
      </c>
      <c r="BM964" s="8" t="inlineStr">
        <f aca="false">IF(A964&lt;&gt;"",IF(BL964&lt;&gt;0,ACOS(AA964/BL964),0),"")</f>
        <is>
          <t/>
        </is>
      </c>
      <c r="BN964" s="8" t="inlineStr">
        <f aca="false">IF(A964&lt;&gt;"",DEGREES(BM964),"")</f>
        <is>
          <t/>
        </is>
      </c>
      <c r="BO964" s="8" t="inlineStr">
        <f aca="false">IF(A964&lt;&gt;"",IF(OR(Y964&lt;&gt;0,Z964&lt;&gt;0),ATAN2(Y964,Z964),0),"")</f>
        <is>
          <t/>
        </is>
      </c>
      <c r="BP964" s="8" t="inlineStr">
        <f aca="false">IF(A964&lt;&gt;"",DEGREES(BO964),"")</f>
        <is>
          <t/>
        </is>
      </c>
      <c r="BQ964" s="8" t="inlineStr">
        <f aca="false">IF(A964&lt;&gt;"",SQRT(SUMSQ(AB964:AD964)),"")</f>
        <is>
          <t/>
        </is>
      </c>
      <c r="BR964" s="8" t="inlineStr">
        <f aca="false">IF(A964&lt;&gt;"",IF(BQ964&lt;&gt;0,ACOS(AD964/BQ964),0),"")</f>
        <is>
          <t/>
        </is>
      </c>
      <c r="BS964" s="8" t="inlineStr">
        <f aca="false">IF(A964&lt;&gt;"",DEGREES(BR964),"")</f>
        <is>
          <t/>
        </is>
      </c>
      <c r="BT964" s="8" t="inlineStr">
        <f aca="false">IF(A964&lt;&gt;"",IF(OR(AB964&lt;&gt;0,AC964&lt;&gt;0),ATAN2(AB964,AC964),0),"")</f>
        <is>
          <t/>
        </is>
      </c>
      <c r="BU964" s="8" t="inlineStr">
        <f aca="false">IF(A964&lt;&gt;"",DEGREES(BT964),"")</f>
        <is>
          <t/>
        </is>
      </c>
      <c r="BV964" s="8" t="inlineStr">
        <f aca="false">IF(A964&lt;&gt;"",SQRT(SUMSQ(AE964:AG964)),"")</f>
        <is>
          <t/>
        </is>
      </c>
      <c r="BW964" s="8" t="inlineStr">
        <f aca="false">IF(A964&lt;&gt;"",IF(BV964&lt;&gt;0,ACOS(AG964/BV964),0),"")</f>
        <is>
          <t/>
        </is>
      </c>
      <c r="BX964" s="8" t="inlineStr">
        <f aca="false">IF(A964&lt;&gt;"",DEGREES(BW964),"")</f>
        <is>
          <t/>
        </is>
      </c>
      <c r="BY964" s="8" t="inlineStr">
        <f aca="false">IF(A964&lt;&gt;"",IF(OR(AF964&lt;&gt;0,AG964&lt;&gt;0),ATAN2(AF964,AG964),0),"")</f>
        <is>
          <t/>
        </is>
      </c>
      <c r="BZ964" s="8" t="inlineStr">
        <f aca="false">IF(A964&lt;&gt;"",DEGREES(BY964),"")</f>
        <is>
          <t/>
        </is>
      </c>
      <c r="CA964" s="0" t="inlineStr">
        <f aca="false">IF(A964&lt;&gt;"",IF(AND(AI964&lt;Parameters!$B$11,AI964&gt;Parameters!$B$12,AN964&lt;Parameters!$B$11,AN964&gt;Parameters!$B$12,AS964&lt;Parameters!$B$11,AS964&gt;Parameters!$B$12,AX964&lt;Parameters!$B$11,AX964&gt;Parameters!$B$12,BC964&lt;Parameters!$B$11,BC964&gt;Parameters!$B$12,BM964&lt;Parameters!$B$11,BM964&gt;Parameters!$B$12,BR964&lt;Parameters!$B$11,BR964&gt;Parameters!$B$12,BW964&lt;Parameters!$B$11,BW964&gt;Parameters!$B$12),1,0),"")</f>
        <is>
          <t/>
        </is>
      </c>
      <c r="CB964" s="0" t="inlineStr">
        <f aca="false">IF(A964&lt;&gt;"",IF(OR(AI964&lt;Parameters!$B$12,AI964&gt;Parameters!$B$11),0,1),"")</f>
        <is>
          <t/>
        </is>
      </c>
      <c r="CC964" s="0" t="inlineStr">
        <f aca="false">IF(A964&lt;&gt;"",IF(OR(AN964&lt;Parameters!$B$12,AN964&gt;Parameters!$B$11),0,1),"")</f>
        <is>
          <t/>
        </is>
      </c>
      <c r="CD964" s="0" t="inlineStr">
        <f aca="false">IF(A964&lt;&gt;"",IF(OR(AS964&lt;Parameters!$B$12,AS964&gt;Parameters!$B$11),0,1),"")</f>
        <is>
          <t/>
        </is>
      </c>
      <c r="CE964" s="0" t="inlineStr">
        <f aca="false">IF(A964&lt;&gt;"",IF(OR(AX964&lt;Parameters!$B$12,AX964&gt;Parameters!$B$11),0,1),"")</f>
        <is>
          <t/>
        </is>
      </c>
      <c r="CF964" s="0" t="inlineStr">
        <f aca="false">IF(A964&lt;&gt;"",IF(OR(BC964&lt;Parameters!$B$12,BC964&gt;Parameters!$B$11),0,1),"")</f>
        <is>
          <t/>
        </is>
      </c>
      <c r="CG964" s="0" t="inlineStr">
        <f aca="false">IF(A964&lt;&gt;"",IF(OR(BH964&lt;Parameters!$B$12,BH964&gt;Parameters!$B$11),0,1),"")</f>
        <is>
          <t/>
        </is>
      </c>
      <c r="CH964" s="0" t="inlineStr">
        <f aca="false">IF(A964&lt;&gt;"",IF(OR(BM964&lt;Parameters!$B$12,BM964&gt;Parameters!$B$11),0,1),"")</f>
        <is>
          <t/>
        </is>
      </c>
      <c r="CI964" s="0" t="inlineStr">
        <f aca="false">IF(A964&lt;&gt;"",IF(OR(BR964&lt;Parameters!$B$12,BR964&gt;Parameters!$B$11),0,1),"")</f>
        <is>
          <t/>
        </is>
      </c>
      <c r="CJ964" s="0" t="inlineStr">
        <f aca="false">IF(A964&lt;&gt;"",IF(OR(BW964&lt;Parameters!$B$12,BW964&gt;Parameters!$B$11),0,1),"")</f>
        <is>
          <t/>
        </is>
      </c>
      <c r="CK964" s="26" t="inlineStr">
        <f aca="false">IF(A964&lt;&gt;"",SUM(CB964:CJ964)/9,"")</f>
        <is>
          <t/>
        </is>
      </c>
      <c r="CL964" s="0" t="inlineStr">
        <f aca="false">IF(A964&lt;&gt;"",CK964*9,"")</f>
        <is>
          <t/>
        </is>
      </c>
      <c r="CM964" s="8" t="inlineStr">
        <f aca="false">IF(A964&lt;&gt;"",TEXT(B964,CM$2)&amp;" "&amp;TEXT(A964,CM$2),"")</f>
        <is>
          <t/>
        </is>
      </c>
    </row>
    <row r="965" customFormat="false" ht="15" hidden="false" customHeight="false" outlineLevel="0" collapsed="false">
      <c r="A965" s="0" t="inlineStr">
        <f aca="false">IF(OR(B964&lt;Parameters!$K$12,A964&lt;Parameters!$K$12),IF(A964&lt;Parameters!$K$12,A964+1,0),"")</f>
        <is>
          <t/>
        </is>
      </c>
      <c r="B965" s="0" t="inlineStr">
        <f aca="false">IF(A965&lt;&gt;"",IF(A965=0,B964+1,B964),"")</f>
        <is>
          <t/>
        </is>
      </c>
      <c r="C965" s="24" t="inlineStr">
        <f aca="false">IF(A965&lt;&gt;"",-_phi*(A965+0.5),"")</f>
        <is>
          <t/>
        </is>
      </c>
      <c r="D965" s="8" t="inlineStr">
        <f aca="false">IF(A965&lt;&gt;"",DEGREES(C965),"")</f>
        <is>
          <t/>
        </is>
      </c>
      <c r="E965" s="24" t="inlineStr">
        <f aca="false">IF(A965&lt;&gt;"",_phi*(B965+0.5),"")</f>
        <is>
          <t/>
        </is>
      </c>
      <c r="F965" s="8" t="inlineStr">
        <f aca="false">IF(A965&lt;&gt;"",DEGREES(E965),"")</f>
        <is>
          <t/>
        </is>
      </c>
      <c r="G965" s="8" t="inlineStr">
        <f aca="false">IF(A965&lt;&gt;"",LOOKUP(A965,h!$A$3:$A$30,h!$D$3:$D$30),"")</f>
        <is>
          <t/>
        </is>
      </c>
      <c r="H965" s="8" t="inlineStr">
        <f aca="false">IF(A965&lt;&gt;"",LOOKUP(B965,h!$A$3:$A$30,h!$D$3:$D$30),"")</f>
        <is>
          <t/>
        </is>
      </c>
      <c r="I965" s="8" t="inlineStr">
        <f aca="false">IF(A965&lt;&gt;"",_zif,"")</f>
        <is>
          <t/>
        </is>
      </c>
      <c r="J965" s="8" t="inlineStr">
        <f aca="false">IF(A965&lt;&gt;"",$G965+'v1 Frame'!D$3*COS($C965)+'v1 Frame'!E$3*SIN($C965)*SIN($E965)+'v1 Frame'!F$3*SIN($C965)*COS($E965),"")</f>
        <is>
          <t/>
        </is>
      </c>
      <c r="K965" s="8" t="inlineStr">
        <f aca="false">IF(A965&lt;&gt;"",$H965+'v1 Frame'!E$3*COS($E965)-'v1 Frame'!F$3*SIN($E965),"")</f>
        <is>
          <t/>
        </is>
      </c>
      <c r="L965" s="8" t="inlineStr">
        <f aca="false">IF(A965&lt;&gt;"",$I965-'v1 Frame'!D$3*SIN($C965)+'v1 Frame'!E$3*COS($C965)*SIN($E965)+'v1 Frame'!F$3*COS($C965)*COS($E965),"")</f>
        <is>
          <t/>
        </is>
      </c>
      <c r="M965" s="8" t="inlineStr">
        <f aca="false">IF(A965&lt;&gt;"",$G965+'v1 Frame'!G$3*COS($C965)+'v1 Frame'!H$3*SIN($C965)*SIN($E965)+'v1 Frame'!I$3*SIN($C965)*COS($E965),"")</f>
        <is>
          <t/>
        </is>
      </c>
      <c r="N965" s="8" t="inlineStr">
        <f aca="false">IF(A965&lt;&gt;"",$H965+'v1 Frame'!H$3*COS($E965)-'v1 Frame'!I$3*SIN($E965),"")</f>
        <is>
          <t/>
        </is>
      </c>
      <c r="O965" s="8" t="inlineStr">
        <f aca="false">IF(A965&lt;&gt;"",$I965-'v1 Frame'!G$3*SIN($C965)+'v1 Frame'!H$3*COS($C965)*SIN($E965)+'v1 Frame'!I$3*COS($C965)*COS($E965),"")</f>
        <is>
          <t/>
        </is>
      </c>
      <c r="P965" s="8" t="inlineStr">
        <f aca="false">IF(A965&lt;&gt;"",$G965+'v1 Frame'!J$3*COS($C965)+'v1 Frame'!K$3*SIN($C965)*SIN($E965)+'v1 Frame'!L$3*SIN($C965)*COS($E965),"")</f>
        <is>
          <t/>
        </is>
      </c>
      <c r="Q965" s="8" t="inlineStr">
        <f aca="false">IF(A965&lt;&gt;"",$H965+'v1 Frame'!K$3*COS($E965)-'v1 Frame'!L$3*SIN($E965),"")</f>
        <is>
          <t/>
        </is>
      </c>
      <c r="R965" s="8" t="inlineStr">
        <f aca="false">IF(A965&lt;&gt;"",$I965-'v1 Frame'!J$3*SIN($C965)+'v1 Frame'!K$3*COS($C965)*SIN($E965)+'v1 Frame'!L$3*COS($C965)*COS($E965),"")</f>
        <is>
          <t/>
        </is>
      </c>
      <c r="S965" s="8" t="inlineStr">
        <f aca="false">IF(A965&lt;&gt;"",$G965+'v1 Frame'!M$3*COS($C965)+'v1 Frame'!N$3*SIN($C965)*SIN($E965)+'v1 Frame'!O$3*SIN($C965)*COS($E965),"")</f>
        <is>
          <t/>
        </is>
      </c>
      <c r="T965" s="8" t="inlineStr">
        <f aca="false">IF(A965&lt;&gt;"",$H965+'v1 Frame'!N$3*COS($E965)-'v1 Frame'!O$3*SIN($E965),"")</f>
        <is>
          <t/>
        </is>
      </c>
      <c r="U965" s="8" t="inlineStr">
        <f aca="false">IF(A965&lt;&gt;"",$I965-'v1 Frame'!M$3*SIN($C965)+'v1 Frame'!N$3*COS($C965)*SIN($E965)+'v1 Frame'!O$3*COS($C965)*COS($E965),"")</f>
        <is>
          <t/>
        </is>
      </c>
      <c r="V965" s="8" t="inlineStr">
        <f aca="false">IF(A965&lt;&gt;"",$G965+'v1 Frame'!P$3*COS($C965)+'v1 Frame'!Q$3*SIN($C965)*SIN($E965)+'v1 Frame'!R$3*SIN($C965)*COS($E965),"")</f>
        <is>
          <t/>
        </is>
      </c>
      <c r="W965" s="8" t="inlineStr">
        <f aca="false">IF(A965&lt;&gt;"",$H965+'v1 Frame'!Q$3*COS($E965)-'v1 Frame'!R$3*SIN($E965),"")</f>
        <is>
          <t/>
        </is>
      </c>
      <c r="X965" s="8" t="inlineStr">
        <f aca="false">IF(A965&lt;&gt;"",$I965-'v1 Frame'!P$3*SIN($C965)+'v1 Frame'!Q$3*COS($C965)*SIN($E965)+'v1 Frame'!R$3*COS($C965)*COS($E965),"")</f>
        <is>
          <t/>
        </is>
      </c>
      <c r="Y965" s="8" t="inlineStr">
        <f aca="false">IF(A965&lt;&gt;"",$G965+'v1 Frame'!S$3*COS($C965)+'v1 Frame'!T$3*SIN($C965)*SIN($E965)+'v1 Frame'!U$3*SIN($C965)*COS($E965),"")</f>
        <is>
          <t/>
        </is>
      </c>
      <c r="Z965" s="8" t="inlineStr">
        <f aca="false">IF(A965&lt;&gt;"",$H965+'v1 Frame'!T$3*COS($E965)-'v1 Frame'!U$3*SIN($E965),"")</f>
        <is>
          <t/>
        </is>
      </c>
      <c r="AA965" s="8" t="inlineStr">
        <f aca="false">IF(A965&lt;&gt;"",$I965-'v1 Frame'!S$3*SIN($C965)+'v1 Frame'!T$3*COS($C965)*SIN($E965)+'v1 Frame'!U$3*COS($C965)*COS($E965),"")</f>
        <is>
          <t/>
        </is>
      </c>
      <c r="AB965" s="8" t="inlineStr">
        <f aca="false">IF(A965&lt;&gt;"",$G965+'v1 Frame'!V$3*COS($C965)+'v1 Frame'!W$3*SIN($C965)*SIN($E965)+'v1 Frame'!X$3*SIN($C965)*COS($E965),"")</f>
        <is>
          <t/>
        </is>
      </c>
      <c r="AC965" s="8" t="inlineStr">
        <f aca="false">IF(A965&lt;&gt;"",$H965+'v1 Frame'!W$3*COS($E965)-'v1 Frame'!X$3*SIN($E965),"")</f>
        <is>
          <t/>
        </is>
      </c>
      <c r="AD965" s="8" t="inlineStr">
        <f aca="false">IF(A965&lt;&gt;"",$I965-'v1 Frame'!V$3*SIN($C965)+'v1 Frame'!W$3*COS($C965)*SIN($E965)+'v1 Frame'!X$3*COS($C965)*COS($E965),"")</f>
        <is>
          <t/>
        </is>
      </c>
      <c r="AE965" s="25" t="inlineStr">
        <f aca="false">IF(A965&lt;&gt;"",$G965+'v1 Frame'!Y$3*COS($C965)+'v1 Frame'!Z$3*SIN($C965)*SIN($E965)+'v1 Frame'!AA$3*SIN($C965)*COS($E965),"")</f>
        <is>
          <t/>
        </is>
      </c>
      <c r="AF965" s="25" t="inlineStr">
        <f aca="false">IF(A965&lt;&gt;"",$H965+'v1 Frame'!Z$3*COS($E965)-'v1 Frame'!AA$3*SIN($E965),"")</f>
        <is>
          <t/>
        </is>
      </c>
      <c r="AG965" s="25" t="inlineStr">
        <f aca="false">IF(A965&lt;&gt;"",$I965-'v1 Frame'!Y$3*SIN($C965)+'v1 Frame'!Z$3*COS($C965)*SIN($E965)+'v1 Frame'!AA$3*COS($C965)*COS($E965),"")</f>
        <is>
          <t/>
        </is>
      </c>
      <c r="AH965" s="8" t="inlineStr">
        <f aca="false">IF(A965&lt;&gt;"",SQRT(SUMSQ(G965:I965)),"")</f>
        <is>
          <t/>
        </is>
      </c>
      <c r="AI965" s="8" t="inlineStr">
        <f aca="false">IF(A965&lt;&gt;"",IF(AH965&lt;&gt;0,ACOS(I965/AH965),0),"")</f>
        <is>
          <t/>
        </is>
      </c>
      <c r="AJ965" s="8" t="inlineStr">
        <f aca="false">IF(A965&lt;&gt;"",DEGREES(AI965),"")</f>
        <is>
          <t/>
        </is>
      </c>
      <c r="AK965" s="8" t="inlineStr">
        <f aca="false">IF(A965&lt;&gt;"",IF(OR(G965&lt;&gt;0,H965&lt;&gt;0),ATAN2(G965,H965),0),"")</f>
        <is>
          <t/>
        </is>
      </c>
      <c r="AL965" s="8" t="inlineStr">
        <f aca="false">IF(A965&lt;&gt;"",DEGREES(AK965),"")</f>
        <is>
          <t/>
        </is>
      </c>
      <c r="AM965" s="8" t="inlineStr">
        <f aca="false">IF(A965&lt;&gt;"",SQRT(SUMSQ(J965:L965)),"")</f>
        <is>
          <t/>
        </is>
      </c>
      <c r="AN965" s="8" t="inlineStr">
        <f aca="false">IF(A965&lt;&gt;"",IF(AM965&lt;&gt;0,ACOS(L965/AM965),0),"")</f>
        <is>
          <t/>
        </is>
      </c>
      <c r="AO965" s="8" t="inlineStr">
        <f aca="false">IF(A965&lt;&gt;"",DEGREES(AN965),"")</f>
        <is>
          <t/>
        </is>
      </c>
      <c r="AP965" s="8" t="inlineStr">
        <f aca="false">IF(A965&lt;&gt;"",IF(OR(J965&lt;&gt;0,K965&lt;&gt;0),ATAN2(J965,K965),0),"")</f>
        <is>
          <t/>
        </is>
      </c>
      <c r="AQ965" s="8" t="inlineStr">
        <f aca="false">IF(A965&lt;&gt;"",DEGREES(AP965),"")</f>
        <is>
          <t/>
        </is>
      </c>
      <c r="AR965" s="8" t="inlineStr">
        <f aca="false">IF(A965&lt;&gt;"",SQRT(SUMSQ(M965:O965)),"")</f>
        <is>
          <t/>
        </is>
      </c>
      <c r="AS965" s="8" t="inlineStr">
        <f aca="false">IF(A965&lt;&gt;"",IF(AR965&lt;&gt;0,ACOS(O965/AR965),0),"")</f>
        <is>
          <t/>
        </is>
      </c>
      <c r="AT965" s="8" t="inlineStr">
        <f aca="false">IF(A965&lt;&gt;"",DEGREES(AS965),"")</f>
        <is>
          <t/>
        </is>
      </c>
      <c r="AU965" s="8" t="inlineStr">
        <f aca="false">IF(A965&lt;&gt;"",IF(OR(M965&lt;&gt;0,N965&lt;&gt;0),ATAN2(M965,N965),0),"")</f>
        <is>
          <t/>
        </is>
      </c>
      <c r="AV965" s="8" t="inlineStr">
        <f aca="false">IF(A965&lt;&gt;"",DEGREES(AU965),"")</f>
        <is>
          <t/>
        </is>
      </c>
      <c r="AW965" s="8" t="inlineStr">
        <f aca="false">IF(A965&lt;&gt;"",SQRT(SUMSQ(P965:R965)),"")</f>
        <is>
          <t/>
        </is>
      </c>
      <c r="AX965" s="8" t="inlineStr">
        <f aca="false">IF(A965&lt;&gt;"",IF(AW965&lt;&gt;0,ACOS(R965/AW965),0),"")</f>
        <is>
          <t/>
        </is>
      </c>
      <c r="AY965" s="8" t="inlineStr">
        <f aca="false">IF(A965&lt;&gt;"",DEGREES(AX965),"")</f>
        <is>
          <t/>
        </is>
      </c>
      <c r="AZ965" s="8" t="inlineStr">
        <f aca="false">IF(A965&lt;&gt;"",IF(OR(P965&lt;&gt;0,Q965&lt;&gt;0),ATAN2(P965,Q965),0),"")</f>
        <is>
          <t/>
        </is>
      </c>
      <c r="BA965" s="8" t="inlineStr">
        <f aca="false">IF(A965&lt;&gt;"",DEGREES(AZ965),"")</f>
        <is>
          <t/>
        </is>
      </c>
      <c r="BB965" s="8" t="inlineStr">
        <f aca="false">IF(A965&lt;&gt;"",SQRT(SUMSQ(S965:U965)),"")</f>
        <is>
          <t/>
        </is>
      </c>
      <c r="BC965" s="8" t="inlineStr">
        <f aca="false">IF(A965&lt;&gt;"",IF(BB965&lt;&gt;0,ACOS(U965/BB965),0),"")</f>
        <is>
          <t/>
        </is>
      </c>
      <c r="BD965" s="8" t="inlineStr">
        <f aca="false">IF(A965&lt;&gt;"",DEGREES(BC965),"")</f>
        <is>
          <t/>
        </is>
      </c>
      <c r="BE965" s="8" t="inlineStr">
        <f aca="false">IF(A965&lt;&gt;"",IF(OR(S965&lt;&gt;0,T965&lt;&gt;0),ATAN2(S965,T965),0),"")</f>
        <is>
          <t/>
        </is>
      </c>
      <c r="BF965" s="8" t="inlineStr">
        <f aca="false">IF(A965&lt;&gt;"",DEGREES(BE965),"")</f>
        <is>
          <t/>
        </is>
      </c>
      <c r="BG965" s="8" t="inlineStr">
        <f aca="false">IF(A965&lt;&gt;"",SQRT(SUMSQ(V965:X965)),"")</f>
        <is>
          <t/>
        </is>
      </c>
      <c r="BH965" s="8" t="inlineStr">
        <f aca="false">IF(A965&lt;&gt;"",IF(BG965&lt;&gt;0,ACOS(X965/BG965),0),"")</f>
        <is>
          <t/>
        </is>
      </c>
      <c r="BI965" s="8" t="inlineStr">
        <f aca="false">IF(A965&lt;&gt;"",DEGREES(BH965),"")</f>
        <is>
          <t/>
        </is>
      </c>
      <c r="BJ965" s="8" t="inlineStr">
        <f aca="false">IF(A965&lt;&gt;"",IF(OR(V965&lt;&gt;0,W965&lt;&gt;0),ATAN2(V965,W965),0),"")</f>
        <is>
          <t/>
        </is>
      </c>
      <c r="BK965" s="8" t="inlineStr">
        <f aca="false">IF(A965&lt;&gt;"",DEGREES(BJ965),"")</f>
        <is>
          <t/>
        </is>
      </c>
      <c r="BL965" s="8" t="inlineStr">
        <f aca="false">IF(A965&lt;&gt;"",SQRT(SUMSQ(Y965:AA965)),"")</f>
        <is>
          <t/>
        </is>
      </c>
      <c r="BM965" s="8" t="inlineStr">
        <f aca="false">IF(A965&lt;&gt;"",IF(BL965&lt;&gt;0,ACOS(AA965/BL965),0),"")</f>
        <is>
          <t/>
        </is>
      </c>
      <c r="BN965" s="8" t="inlineStr">
        <f aca="false">IF(A965&lt;&gt;"",DEGREES(BM965),"")</f>
        <is>
          <t/>
        </is>
      </c>
      <c r="BO965" s="8" t="inlineStr">
        <f aca="false">IF(A965&lt;&gt;"",IF(OR(Y965&lt;&gt;0,Z965&lt;&gt;0),ATAN2(Y965,Z965),0),"")</f>
        <is>
          <t/>
        </is>
      </c>
      <c r="BP965" s="8" t="inlineStr">
        <f aca="false">IF(A965&lt;&gt;"",DEGREES(BO965),"")</f>
        <is>
          <t/>
        </is>
      </c>
      <c r="BQ965" s="8" t="inlineStr">
        <f aca="false">IF(A965&lt;&gt;"",SQRT(SUMSQ(AB965:AD965)),"")</f>
        <is>
          <t/>
        </is>
      </c>
      <c r="BR965" s="8" t="inlineStr">
        <f aca="false">IF(A965&lt;&gt;"",IF(BQ965&lt;&gt;0,ACOS(AD965/BQ965),0),"")</f>
        <is>
          <t/>
        </is>
      </c>
      <c r="BS965" s="8" t="inlineStr">
        <f aca="false">IF(A965&lt;&gt;"",DEGREES(BR965),"")</f>
        <is>
          <t/>
        </is>
      </c>
      <c r="BT965" s="8" t="inlineStr">
        <f aca="false">IF(A965&lt;&gt;"",IF(OR(AB965&lt;&gt;0,AC965&lt;&gt;0),ATAN2(AB965,AC965),0),"")</f>
        <is>
          <t/>
        </is>
      </c>
      <c r="BU965" s="8" t="inlineStr">
        <f aca="false">IF(A965&lt;&gt;"",DEGREES(BT965),"")</f>
        <is>
          <t/>
        </is>
      </c>
      <c r="BV965" s="8" t="inlineStr">
        <f aca="false">IF(A965&lt;&gt;"",SQRT(SUMSQ(AE965:AG965)),"")</f>
        <is>
          <t/>
        </is>
      </c>
      <c r="BW965" s="8" t="inlineStr">
        <f aca="false">IF(A965&lt;&gt;"",IF(BV965&lt;&gt;0,ACOS(AG965/BV965),0),"")</f>
        <is>
          <t/>
        </is>
      </c>
      <c r="BX965" s="8" t="inlineStr">
        <f aca="false">IF(A965&lt;&gt;"",DEGREES(BW965),"")</f>
        <is>
          <t/>
        </is>
      </c>
      <c r="BY965" s="8" t="inlineStr">
        <f aca="false">IF(A965&lt;&gt;"",IF(OR(AF965&lt;&gt;0,AG965&lt;&gt;0),ATAN2(AF965,AG965),0),"")</f>
        <is>
          <t/>
        </is>
      </c>
      <c r="BZ965" s="8" t="inlineStr">
        <f aca="false">IF(A965&lt;&gt;"",DEGREES(BY965),"")</f>
        <is>
          <t/>
        </is>
      </c>
      <c r="CA965" s="0" t="inlineStr">
        <f aca="false">IF(A965&lt;&gt;"",IF(AND(AI965&lt;Parameters!$B$11,AI965&gt;Parameters!$B$12,AN965&lt;Parameters!$B$11,AN965&gt;Parameters!$B$12,AS965&lt;Parameters!$B$11,AS965&gt;Parameters!$B$12,AX965&lt;Parameters!$B$11,AX965&gt;Parameters!$B$12,BC965&lt;Parameters!$B$11,BC965&gt;Parameters!$B$12,BM965&lt;Parameters!$B$11,BM965&gt;Parameters!$B$12,BR965&lt;Parameters!$B$11,BR965&gt;Parameters!$B$12,BW965&lt;Parameters!$B$11,BW965&gt;Parameters!$B$12),1,0),"")</f>
        <is>
          <t/>
        </is>
      </c>
      <c r="CB965" s="0" t="inlineStr">
        <f aca="false">IF(A965&lt;&gt;"",IF(OR(AI965&lt;Parameters!$B$12,AI965&gt;Parameters!$B$11),0,1),"")</f>
        <is>
          <t/>
        </is>
      </c>
      <c r="CC965" s="0" t="inlineStr">
        <f aca="false">IF(A965&lt;&gt;"",IF(OR(AN965&lt;Parameters!$B$12,AN965&gt;Parameters!$B$11),0,1),"")</f>
        <is>
          <t/>
        </is>
      </c>
      <c r="CD965" s="0" t="inlineStr">
        <f aca="false">IF(A965&lt;&gt;"",IF(OR(AS965&lt;Parameters!$B$12,AS965&gt;Parameters!$B$11),0,1),"")</f>
        <is>
          <t/>
        </is>
      </c>
      <c r="CE965" s="0" t="inlineStr">
        <f aca="false">IF(A965&lt;&gt;"",IF(OR(AX965&lt;Parameters!$B$12,AX965&gt;Parameters!$B$11),0,1),"")</f>
        <is>
          <t/>
        </is>
      </c>
      <c r="CF965" s="0" t="inlineStr">
        <f aca="false">IF(A965&lt;&gt;"",IF(OR(BC965&lt;Parameters!$B$12,BC965&gt;Parameters!$B$11),0,1),"")</f>
        <is>
          <t/>
        </is>
      </c>
      <c r="CG965" s="0" t="inlineStr">
        <f aca="false">IF(A965&lt;&gt;"",IF(OR(BH965&lt;Parameters!$B$12,BH965&gt;Parameters!$B$11),0,1),"")</f>
        <is>
          <t/>
        </is>
      </c>
      <c r="CH965" s="0" t="inlineStr">
        <f aca="false">IF(A965&lt;&gt;"",IF(OR(BM965&lt;Parameters!$B$12,BM965&gt;Parameters!$B$11),0,1),"")</f>
        <is>
          <t/>
        </is>
      </c>
      <c r="CI965" s="0" t="inlineStr">
        <f aca="false">IF(A965&lt;&gt;"",IF(OR(BR965&lt;Parameters!$B$12,BR965&gt;Parameters!$B$11),0,1),"")</f>
        <is>
          <t/>
        </is>
      </c>
      <c r="CJ965" s="0" t="inlineStr">
        <f aca="false">IF(A965&lt;&gt;"",IF(OR(BW965&lt;Parameters!$B$12,BW965&gt;Parameters!$B$11),0,1),"")</f>
        <is>
          <t/>
        </is>
      </c>
      <c r="CK965" s="26" t="inlineStr">
        <f aca="false">IF(A965&lt;&gt;"",SUM(CB965:CJ965)/9,"")</f>
        <is>
          <t/>
        </is>
      </c>
      <c r="CL965" s="0" t="inlineStr">
        <f aca="false">IF(A965&lt;&gt;"",CK965*9,"")</f>
        <is>
          <t/>
        </is>
      </c>
      <c r="CM965" s="8" t="inlineStr">
        <f aca="false">IF(A965&lt;&gt;"",TEXT(B965,CM$2)&amp;" "&amp;TEXT(A965,CM$2),"")</f>
        <is>
          <t/>
        </is>
      </c>
    </row>
    <row r="966" customFormat="false" ht="15" hidden="false" customHeight="false" outlineLevel="0" collapsed="false">
      <c r="A966" s="0" t="inlineStr">
        <f aca="false">IF(OR(B965&lt;Parameters!$K$12,A965&lt;Parameters!$K$12),IF(A965&lt;Parameters!$K$12,A965+1,0),"")</f>
        <is>
          <t/>
        </is>
      </c>
      <c r="B966" s="0" t="inlineStr">
        <f aca="false">IF(A966&lt;&gt;"",IF(A966=0,B965+1,B965),"")</f>
        <is>
          <t/>
        </is>
      </c>
      <c r="C966" s="24" t="inlineStr">
        <f aca="false">IF(A966&lt;&gt;"",-_phi*(A966+0.5),"")</f>
        <is>
          <t/>
        </is>
      </c>
      <c r="D966" s="8" t="inlineStr">
        <f aca="false">IF(A966&lt;&gt;"",DEGREES(C966),"")</f>
        <is>
          <t/>
        </is>
      </c>
      <c r="E966" s="24" t="inlineStr">
        <f aca="false">IF(A966&lt;&gt;"",_phi*(B966+0.5),"")</f>
        <is>
          <t/>
        </is>
      </c>
      <c r="F966" s="8" t="inlineStr">
        <f aca="false">IF(A966&lt;&gt;"",DEGREES(E966),"")</f>
        <is>
          <t/>
        </is>
      </c>
      <c r="G966" s="8" t="inlineStr">
        <f aca="false">IF(A966&lt;&gt;"",LOOKUP(A966,h!$A$3:$A$30,h!$D$3:$D$30),"")</f>
        <is>
          <t/>
        </is>
      </c>
      <c r="H966" s="8" t="inlineStr">
        <f aca="false">IF(A966&lt;&gt;"",LOOKUP(B966,h!$A$3:$A$30,h!$D$3:$D$30),"")</f>
        <is>
          <t/>
        </is>
      </c>
      <c r="I966" s="8" t="inlineStr">
        <f aca="false">IF(A966&lt;&gt;"",_zif,"")</f>
        <is>
          <t/>
        </is>
      </c>
      <c r="J966" s="8" t="inlineStr">
        <f aca="false">IF(A966&lt;&gt;"",$G966+'v1 Frame'!D$3*COS($C966)+'v1 Frame'!E$3*SIN($C966)*SIN($E966)+'v1 Frame'!F$3*SIN($C966)*COS($E966),"")</f>
        <is>
          <t/>
        </is>
      </c>
      <c r="K966" s="8" t="inlineStr">
        <f aca="false">IF(A966&lt;&gt;"",$H966+'v1 Frame'!E$3*COS($E966)-'v1 Frame'!F$3*SIN($E966),"")</f>
        <is>
          <t/>
        </is>
      </c>
      <c r="L966" s="8" t="inlineStr">
        <f aca="false">IF(A966&lt;&gt;"",$I966-'v1 Frame'!D$3*SIN($C966)+'v1 Frame'!E$3*COS($C966)*SIN($E966)+'v1 Frame'!F$3*COS($C966)*COS($E966),"")</f>
        <is>
          <t/>
        </is>
      </c>
      <c r="M966" s="8" t="inlineStr">
        <f aca="false">IF(A966&lt;&gt;"",$G966+'v1 Frame'!G$3*COS($C966)+'v1 Frame'!H$3*SIN($C966)*SIN($E966)+'v1 Frame'!I$3*SIN($C966)*COS($E966),"")</f>
        <is>
          <t/>
        </is>
      </c>
      <c r="N966" s="8" t="inlineStr">
        <f aca="false">IF(A966&lt;&gt;"",$H966+'v1 Frame'!H$3*COS($E966)-'v1 Frame'!I$3*SIN($E966),"")</f>
        <is>
          <t/>
        </is>
      </c>
      <c r="O966" s="8" t="inlineStr">
        <f aca="false">IF(A966&lt;&gt;"",$I966-'v1 Frame'!G$3*SIN($C966)+'v1 Frame'!H$3*COS($C966)*SIN($E966)+'v1 Frame'!I$3*COS($C966)*COS($E966),"")</f>
        <is>
          <t/>
        </is>
      </c>
      <c r="P966" s="8" t="inlineStr">
        <f aca="false">IF(A966&lt;&gt;"",$G966+'v1 Frame'!J$3*COS($C966)+'v1 Frame'!K$3*SIN($C966)*SIN($E966)+'v1 Frame'!L$3*SIN($C966)*COS($E966),"")</f>
        <is>
          <t/>
        </is>
      </c>
      <c r="Q966" s="8" t="inlineStr">
        <f aca="false">IF(A966&lt;&gt;"",$H966+'v1 Frame'!K$3*COS($E966)-'v1 Frame'!L$3*SIN($E966),"")</f>
        <is>
          <t/>
        </is>
      </c>
      <c r="R966" s="8" t="inlineStr">
        <f aca="false">IF(A966&lt;&gt;"",$I966-'v1 Frame'!J$3*SIN($C966)+'v1 Frame'!K$3*COS($C966)*SIN($E966)+'v1 Frame'!L$3*COS($C966)*COS($E966),"")</f>
        <is>
          <t/>
        </is>
      </c>
      <c r="S966" s="8" t="inlineStr">
        <f aca="false">IF(A966&lt;&gt;"",$G966+'v1 Frame'!M$3*COS($C966)+'v1 Frame'!N$3*SIN($C966)*SIN($E966)+'v1 Frame'!O$3*SIN($C966)*COS($E966),"")</f>
        <is>
          <t/>
        </is>
      </c>
      <c r="T966" s="8" t="inlineStr">
        <f aca="false">IF(A966&lt;&gt;"",$H966+'v1 Frame'!N$3*COS($E966)-'v1 Frame'!O$3*SIN($E966),"")</f>
        <is>
          <t/>
        </is>
      </c>
      <c r="U966" s="8" t="inlineStr">
        <f aca="false">IF(A966&lt;&gt;"",$I966-'v1 Frame'!M$3*SIN($C966)+'v1 Frame'!N$3*COS($C966)*SIN($E966)+'v1 Frame'!O$3*COS($C966)*COS($E966),"")</f>
        <is>
          <t/>
        </is>
      </c>
      <c r="V966" s="8" t="inlineStr">
        <f aca="false">IF(A966&lt;&gt;"",$G966+'v1 Frame'!P$3*COS($C966)+'v1 Frame'!Q$3*SIN($C966)*SIN($E966)+'v1 Frame'!R$3*SIN($C966)*COS($E966),"")</f>
        <is>
          <t/>
        </is>
      </c>
      <c r="W966" s="8" t="inlineStr">
        <f aca="false">IF(A966&lt;&gt;"",$H966+'v1 Frame'!Q$3*COS($E966)-'v1 Frame'!R$3*SIN($E966),"")</f>
        <is>
          <t/>
        </is>
      </c>
      <c r="X966" s="8" t="inlineStr">
        <f aca="false">IF(A966&lt;&gt;"",$I966-'v1 Frame'!P$3*SIN($C966)+'v1 Frame'!Q$3*COS($C966)*SIN($E966)+'v1 Frame'!R$3*COS($C966)*COS($E966),"")</f>
        <is>
          <t/>
        </is>
      </c>
      <c r="Y966" s="8" t="inlineStr">
        <f aca="false">IF(A966&lt;&gt;"",$G966+'v1 Frame'!S$3*COS($C966)+'v1 Frame'!T$3*SIN($C966)*SIN($E966)+'v1 Frame'!U$3*SIN($C966)*COS($E966),"")</f>
        <is>
          <t/>
        </is>
      </c>
      <c r="Z966" s="8" t="inlineStr">
        <f aca="false">IF(A966&lt;&gt;"",$H966+'v1 Frame'!T$3*COS($E966)-'v1 Frame'!U$3*SIN($E966),"")</f>
        <is>
          <t/>
        </is>
      </c>
      <c r="AA966" s="8" t="inlineStr">
        <f aca="false">IF(A966&lt;&gt;"",$I966-'v1 Frame'!S$3*SIN($C966)+'v1 Frame'!T$3*COS($C966)*SIN($E966)+'v1 Frame'!U$3*COS($C966)*COS($E966),"")</f>
        <is>
          <t/>
        </is>
      </c>
      <c r="AB966" s="8" t="inlineStr">
        <f aca="false">IF(A966&lt;&gt;"",$G966+'v1 Frame'!V$3*COS($C966)+'v1 Frame'!W$3*SIN($C966)*SIN($E966)+'v1 Frame'!X$3*SIN($C966)*COS($E966),"")</f>
        <is>
          <t/>
        </is>
      </c>
      <c r="AC966" s="8" t="inlineStr">
        <f aca="false">IF(A966&lt;&gt;"",$H966+'v1 Frame'!W$3*COS($E966)-'v1 Frame'!X$3*SIN($E966),"")</f>
        <is>
          <t/>
        </is>
      </c>
      <c r="AD966" s="8" t="inlineStr">
        <f aca="false">IF(A966&lt;&gt;"",$I966-'v1 Frame'!V$3*SIN($C966)+'v1 Frame'!W$3*COS($C966)*SIN($E966)+'v1 Frame'!X$3*COS($C966)*COS($E966),"")</f>
        <is>
          <t/>
        </is>
      </c>
      <c r="AE966" s="25" t="inlineStr">
        <f aca="false">IF(A966&lt;&gt;"",$G966+'v1 Frame'!Y$3*COS($C966)+'v1 Frame'!Z$3*SIN($C966)*SIN($E966)+'v1 Frame'!AA$3*SIN($C966)*COS($E966),"")</f>
        <is>
          <t/>
        </is>
      </c>
      <c r="AF966" s="25" t="inlineStr">
        <f aca="false">IF(A966&lt;&gt;"",$H966+'v1 Frame'!Z$3*COS($E966)-'v1 Frame'!AA$3*SIN($E966),"")</f>
        <is>
          <t/>
        </is>
      </c>
      <c r="AG966" s="25" t="inlineStr">
        <f aca="false">IF(A966&lt;&gt;"",$I966-'v1 Frame'!Y$3*SIN($C966)+'v1 Frame'!Z$3*COS($C966)*SIN($E966)+'v1 Frame'!AA$3*COS($C966)*COS($E966),"")</f>
        <is>
          <t/>
        </is>
      </c>
      <c r="AH966" s="8" t="inlineStr">
        <f aca="false">IF(A966&lt;&gt;"",SQRT(SUMSQ(G966:I966)),"")</f>
        <is>
          <t/>
        </is>
      </c>
      <c r="AI966" s="8" t="inlineStr">
        <f aca="false">IF(A966&lt;&gt;"",IF(AH966&lt;&gt;0,ACOS(I966/AH966),0),"")</f>
        <is>
          <t/>
        </is>
      </c>
      <c r="AJ966" s="8" t="inlineStr">
        <f aca="false">IF(A966&lt;&gt;"",DEGREES(AI966),"")</f>
        <is>
          <t/>
        </is>
      </c>
      <c r="AK966" s="8" t="inlineStr">
        <f aca="false">IF(A966&lt;&gt;"",IF(OR(G966&lt;&gt;0,H966&lt;&gt;0),ATAN2(G966,H966),0),"")</f>
        <is>
          <t/>
        </is>
      </c>
      <c r="AL966" s="8" t="inlineStr">
        <f aca="false">IF(A966&lt;&gt;"",DEGREES(AK966),"")</f>
        <is>
          <t/>
        </is>
      </c>
      <c r="AM966" s="8" t="inlineStr">
        <f aca="false">IF(A966&lt;&gt;"",SQRT(SUMSQ(J966:L966)),"")</f>
        <is>
          <t/>
        </is>
      </c>
      <c r="AN966" s="8" t="inlineStr">
        <f aca="false">IF(A966&lt;&gt;"",IF(AM966&lt;&gt;0,ACOS(L966/AM966),0),"")</f>
        <is>
          <t/>
        </is>
      </c>
      <c r="AO966" s="8" t="inlineStr">
        <f aca="false">IF(A966&lt;&gt;"",DEGREES(AN966),"")</f>
        <is>
          <t/>
        </is>
      </c>
      <c r="AP966" s="8" t="inlineStr">
        <f aca="false">IF(A966&lt;&gt;"",IF(OR(J966&lt;&gt;0,K966&lt;&gt;0),ATAN2(J966,K966),0),"")</f>
        <is>
          <t/>
        </is>
      </c>
      <c r="AQ966" s="8" t="inlineStr">
        <f aca="false">IF(A966&lt;&gt;"",DEGREES(AP966),"")</f>
        <is>
          <t/>
        </is>
      </c>
      <c r="AR966" s="8" t="inlineStr">
        <f aca="false">IF(A966&lt;&gt;"",SQRT(SUMSQ(M966:O966)),"")</f>
        <is>
          <t/>
        </is>
      </c>
      <c r="AS966" s="8" t="inlineStr">
        <f aca="false">IF(A966&lt;&gt;"",IF(AR966&lt;&gt;0,ACOS(O966/AR966),0),"")</f>
        <is>
          <t/>
        </is>
      </c>
      <c r="AT966" s="8" t="inlineStr">
        <f aca="false">IF(A966&lt;&gt;"",DEGREES(AS966),"")</f>
        <is>
          <t/>
        </is>
      </c>
      <c r="AU966" s="8" t="inlineStr">
        <f aca="false">IF(A966&lt;&gt;"",IF(OR(M966&lt;&gt;0,N966&lt;&gt;0),ATAN2(M966,N966),0),"")</f>
        <is>
          <t/>
        </is>
      </c>
      <c r="AV966" s="8" t="inlineStr">
        <f aca="false">IF(A966&lt;&gt;"",DEGREES(AU966),"")</f>
        <is>
          <t/>
        </is>
      </c>
      <c r="AW966" s="8" t="inlineStr">
        <f aca="false">IF(A966&lt;&gt;"",SQRT(SUMSQ(P966:R966)),"")</f>
        <is>
          <t/>
        </is>
      </c>
      <c r="AX966" s="8" t="inlineStr">
        <f aca="false">IF(A966&lt;&gt;"",IF(AW966&lt;&gt;0,ACOS(R966/AW966),0),"")</f>
        <is>
          <t/>
        </is>
      </c>
      <c r="AY966" s="8" t="inlineStr">
        <f aca="false">IF(A966&lt;&gt;"",DEGREES(AX966),"")</f>
        <is>
          <t/>
        </is>
      </c>
      <c r="AZ966" s="8" t="inlineStr">
        <f aca="false">IF(A966&lt;&gt;"",IF(OR(P966&lt;&gt;0,Q966&lt;&gt;0),ATAN2(P966,Q966),0),"")</f>
        <is>
          <t/>
        </is>
      </c>
      <c r="BA966" s="8" t="inlineStr">
        <f aca="false">IF(A966&lt;&gt;"",DEGREES(AZ966),"")</f>
        <is>
          <t/>
        </is>
      </c>
      <c r="BB966" s="8" t="inlineStr">
        <f aca="false">IF(A966&lt;&gt;"",SQRT(SUMSQ(S966:U966)),"")</f>
        <is>
          <t/>
        </is>
      </c>
      <c r="BC966" s="8" t="inlineStr">
        <f aca="false">IF(A966&lt;&gt;"",IF(BB966&lt;&gt;0,ACOS(U966/BB966),0),"")</f>
        <is>
          <t/>
        </is>
      </c>
      <c r="BD966" s="8" t="inlineStr">
        <f aca="false">IF(A966&lt;&gt;"",DEGREES(BC966),"")</f>
        <is>
          <t/>
        </is>
      </c>
      <c r="BE966" s="8" t="inlineStr">
        <f aca="false">IF(A966&lt;&gt;"",IF(OR(S966&lt;&gt;0,T966&lt;&gt;0),ATAN2(S966,T966),0),"")</f>
        <is>
          <t/>
        </is>
      </c>
      <c r="BF966" s="8" t="inlineStr">
        <f aca="false">IF(A966&lt;&gt;"",DEGREES(BE966),"")</f>
        <is>
          <t/>
        </is>
      </c>
      <c r="BG966" s="8" t="inlineStr">
        <f aca="false">IF(A966&lt;&gt;"",SQRT(SUMSQ(V966:X966)),"")</f>
        <is>
          <t/>
        </is>
      </c>
      <c r="BH966" s="8" t="inlineStr">
        <f aca="false">IF(A966&lt;&gt;"",IF(BG966&lt;&gt;0,ACOS(X966/BG966),0),"")</f>
        <is>
          <t/>
        </is>
      </c>
      <c r="BI966" s="8" t="inlineStr">
        <f aca="false">IF(A966&lt;&gt;"",DEGREES(BH966),"")</f>
        <is>
          <t/>
        </is>
      </c>
      <c r="BJ966" s="8" t="inlineStr">
        <f aca="false">IF(A966&lt;&gt;"",IF(OR(V966&lt;&gt;0,W966&lt;&gt;0),ATAN2(V966,W966),0),"")</f>
        <is>
          <t/>
        </is>
      </c>
      <c r="BK966" s="8" t="inlineStr">
        <f aca="false">IF(A966&lt;&gt;"",DEGREES(BJ966),"")</f>
        <is>
          <t/>
        </is>
      </c>
      <c r="BL966" s="8" t="inlineStr">
        <f aca="false">IF(A966&lt;&gt;"",SQRT(SUMSQ(Y966:AA966)),"")</f>
        <is>
          <t/>
        </is>
      </c>
      <c r="BM966" s="8" t="inlineStr">
        <f aca="false">IF(A966&lt;&gt;"",IF(BL966&lt;&gt;0,ACOS(AA966/BL966),0),"")</f>
        <is>
          <t/>
        </is>
      </c>
      <c r="BN966" s="8" t="inlineStr">
        <f aca="false">IF(A966&lt;&gt;"",DEGREES(BM966),"")</f>
        <is>
          <t/>
        </is>
      </c>
      <c r="BO966" s="8" t="inlineStr">
        <f aca="false">IF(A966&lt;&gt;"",IF(OR(Y966&lt;&gt;0,Z966&lt;&gt;0),ATAN2(Y966,Z966),0),"")</f>
        <is>
          <t/>
        </is>
      </c>
      <c r="BP966" s="8" t="inlineStr">
        <f aca="false">IF(A966&lt;&gt;"",DEGREES(BO966),"")</f>
        <is>
          <t/>
        </is>
      </c>
      <c r="BQ966" s="8" t="inlineStr">
        <f aca="false">IF(A966&lt;&gt;"",SQRT(SUMSQ(AB966:AD966)),"")</f>
        <is>
          <t/>
        </is>
      </c>
      <c r="BR966" s="8" t="inlineStr">
        <f aca="false">IF(A966&lt;&gt;"",IF(BQ966&lt;&gt;0,ACOS(AD966/BQ966),0),"")</f>
        <is>
          <t/>
        </is>
      </c>
      <c r="BS966" s="8" t="inlineStr">
        <f aca="false">IF(A966&lt;&gt;"",DEGREES(BR966),"")</f>
        <is>
          <t/>
        </is>
      </c>
      <c r="BT966" s="8" t="inlineStr">
        <f aca="false">IF(A966&lt;&gt;"",IF(OR(AB966&lt;&gt;0,AC966&lt;&gt;0),ATAN2(AB966,AC966),0),"")</f>
        <is>
          <t/>
        </is>
      </c>
      <c r="BU966" s="8" t="inlineStr">
        <f aca="false">IF(A966&lt;&gt;"",DEGREES(BT966),"")</f>
        <is>
          <t/>
        </is>
      </c>
      <c r="BV966" s="8" t="inlineStr">
        <f aca="false">IF(A966&lt;&gt;"",SQRT(SUMSQ(AE966:AG966)),"")</f>
        <is>
          <t/>
        </is>
      </c>
      <c r="BW966" s="8" t="inlineStr">
        <f aca="false">IF(A966&lt;&gt;"",IF(BV966&lt;&gt;0,ACOS(AG966/BV966),0),"")</f>
        <is>
          <t/>
        </is>
      </c>
      <c r="BX966" s="8" t="inlineStr">
        <f aca="false">IF(A966&lt;&gt;"",DEGREES(BW966),"")</f>
        <is>
          <t/>
        </is>
      </c>
      <c r="BY966" s="8" t="inlineStr">
        <f aca="false">IF(A966&lt;&gt;"",IF(OR(AF966&lt;&gt;0,AG966&lt;&gt;0),ATAN2(AF966,AG966),0),"")</f>
        <is>
          <t/>
        </is>
      </c>
      <c r="BZ966" s="8" t="inlineStr">
        <f aca="false">IF(A966&lt;&gt;"",DEGREES(BY966),"")</f>
        <is>
          <t/>
        </is>
      </c>
      <c r="CA966" s="0" t="inlineStr">
        <f aca="false">IF(A966&lt;&gt;"",IF(AND(AI966&lt;Parameters!$B$11,AI966&gt;Parameters!$B$12,AN966&lt;Parameters!$B$11,AN966&gt;Parameters!$B$12,AS966&lt;Parameters!$B$11,AS966&gt;Parameters!$B$12,AX966&lt;Parameters!$B$11,AX966&gt;Parameters!$B$12,BC966&lt;Parameters!$B$11,BC966&gt;Parameters!$B$12,BM966&lt;Parameters!$B$11,BM966&gt;Parameters!$B$12,BR966&lt;Parameters!$B$11,BR966&gt;Parameters!$B$12,BW966&lt;Parameters!$B$11,BW966&gt;Parameters!$B$12),1,0),"")</f>
        <is>
          <t/>
        </is>
      </c>
      <c r="CB966" s="0" t="inlineStr">
        <f aca="false">IF(A966&lt;&gt;"",IF(OR(AI966&lt;Parameters!$B$12,AI966&gt;Parameters!$B$11),0,1),"")</f>
        <is>
          <t/>
        </is>
      </c>
      <c r="CC966" s="0" t="inlineStr">
        <f aca="false">IF(A966&lt;&gt;"",IF(OR(AN966&lt;Parameters!$B$12,AN966&gt;Parameters!$B$11),0,1),"")</f>
        <is>
          <t/>
        </is>
      </c>
      <c r="CD966" s="0" t="inlineStr">
        <f aca="false">IF(A966&lt;&gt;"",IF(OR(AS966&lt;Parameters!$B$12,AS966&gt;Parameters!$B$11),0,1),"")</f>
        <is>
          <t/>
        </is>
      </c>
      <c r="CE966" s="0" t="inlineStr">
        <f aca="false">IF(A966&lt;&gt;"",IF(OR(AX966&lt;Parameters!$B$12,AX966&gt;Parameters!$B$11),0,1),"")</f>
        <is>
          <t/>
        </is>
      </c>
      <c r="CF966" s="0" t="inlineStr">
        <f aca="false">IF(A966&lt;&gt;"",IF(OR(BC966&lt;Parameters!$B$12,BC966&gt;Parameters!$B$11),0,1),"")</f>
        <is>
          <t/>
        </is>
      </c>
      <c r="CG966" s="0" t="inlineStr">
        <f aca="false">IF(A966&lt;&gt;"",IF(OR(BH966&lt;Parameters!$B$12,BH966&gt;Parameters!$B$11),0,1),"")</f>
        <is>
          <t/>
        </is>
      </c>
      <c r="CH966" s="0" t="inlineStr">
        <f aca="false">IF(A966&lt;&gt;"",IF(OR(BM966&lt;Parameters!$B$12,BM966&gt;Parameters!$B$11),0,1),"")</f>
        <is>
          <t/>
        </is>
      </c>
      <c r="CI966" s="0" t="inlineStr">
        <f aca="false">IF(A966&lt;&gt;"",IF(OR(BR966&lt;Parameters!$B$12,BR966&gt;Parameters!$B$11),0,1),"")</f>
        <is>
          <t/>
        </is>
      </c>
      <c r="CJ966" s="0" t="inlineStr">
        <f aca="false">IF(A966&lt;&gt;"",IF(OR(BW966&lt;Parameters!$B$12,BW966&gt;Parameters!$B$11),0,1),"")</f>
        <is>
          <t/>
        </is>
      </c>
      <c r="CK966" s="26" t="inlineStr">
        <f aca="false">IF(A966&lt;&gt;"",SUM(CB966:CJ966)/9,"")</f>
        <is>
          <t/>
        </is>
      </c>
      <c r="CL966" s="0" t="inlineStr">
        <f aca="false">IF(A966&lt;&gt;"",CK966*9,"")</f>
        <is>
          <t/>
        </is>
      </c>
      <c r="CM966" s="8" t="inlineStr">
        <f aca="false">IF(A966&lt;&gt;"",TEXT(B966,CM$2)&amp;" "&amp;TEXT(A966,CM$2),"")</f>
        <is>
          <t/>
        </is>
      </c>
    </row>
    <row r="967" customFormat="false" ht="15" hidden="false" customHeight="false" outlineLevel="0" collapsed="false">
      <c r="A967" s="0" t="inlineStr">
        <f aca="false">IF(OR(B966&lt;Parameters!$K$12,A966&lt;Parameters!$K$12),IF(A966&lt;Parameters!$K$12,A966+1,0),"")</f>
        <is>
          <t/>
        </is>
      </c>
      <c r="B967" s="0" t="inlineStr">
        <f aca="false">IF(A967&lt;&gt;"",IF(A967=0,B966+1,B966),"")</f>
        <is>
          <t/>
        </is>
      </c>
      <c r="C967" s="24" t="inlineStr">
        <f aca="false">IF(A967&lt;&gt;"",-_phi*(A967+0.5),"")</f>
        <is>
          <t/>
        </is>
      </c>
      <c r="D967" s="8" t="inlineStr">
        <f aca="false">IF(A967&lt;&gt;"",DEGREES(C967),"")</f>
        <is>
          <t/>
        </is>
      </c>
      <c r="E967" s="24" t="inlineStr">
        <f aca="false">IF(A967&lt;&gt;"",_phi*(B967+0.5),"")</f>
        <is>
          <t/>
        </is>
      </c>
      <c r="F967" s="8" t="inlineStr">
        <f aca="false">IF(A967&lt;&gt;"",DEGREES(E967),"")</f>
        <is>
          <t/>
        </is>
      </c>
      <c r="G967" s="8" t="inlineStr">
        <f aca="false">IF(A967&lt;&gt;"",LOOKUP(A967,h!$A$3:$A$30,h!$D$3:$D$30),"")</f>
        <is>
          <t/>
        </is>
      </c>
      <c r="H967" s="8" t="inlineStr">
        <f aca="false">IF(A967&lt;&gt;"",LOOKUP(B967,h!$A$3:$A$30,h!$D$3:$D$30),"")</f>
        <is>
          <t/>
        </is>
      </c>
      <c r="I967" s="8" t="inlineStr">
        <f aca="false">IF(A967&lt;&gt;"",_zif,"")</f>
        <is>
          <t/>
        </is>
      </c>
      <c r="J967" s="8" t="inlineStr">
        <f aca="false">IF(A967&lt;&gt;"",$G967+'v1 Frame'!D$3*COS($C967)+'v1 Frame'!E$3*SIN($C967)*SIN($E967)+'v1 Frame'!F$3*SIN($C967)*COS($E967),"")</f>
        <is>
          <t/>
        </is>
      </c>
      <c r="K967" s="8" t="inlineStr">
        <f aca="false">IF(A967&lt;&gt;"",$H967+'v1 Frame'!E$3*COS($E967)-'v1 Frame'!F$3*SIN($E967),"")</f>
        <is>
          <t/>
        </is>
      </c>
      <c r="L967" s="8" t="inlineStr">
        <f aca="false">IF(A967&lt;&gt;"",$I967-'v1 Frame'!D$3*SIN($C967)+'v1 Frame'!E$3*COS($C967)*SIN($E967)+'v1 Frame'!F$3*COS($C967)*COS($E967),"")</f>
        <is>
          <t/>
        </is>
      </c>
      <c r="M967" s="8" t="inlineStr">
        <f aca="false">IF(A967&lt;&gt;"",$G967+'v1 Frame'!G$3*COS($C967)+'v1 Frame'!H$3*SIN($C967)*SIN($E967)+'v1 Frame'!I$3*SIN($C967)*COS($E967),"")</f>
        <is>
          <t/>
        </is>
      </c>
      <c r="N967" s="8" t="inlineStr">
        <f aca="false">IF(A967&lt;&gt;"",$H967+'v1 Frame'!H$3*COS($E967)-'v1 Frame'!I$3*SIN($E967),"")</f>
        <is>
          <t/>
        </is>
      </c>
      <c r="O967" s="8" t="inlineStr">
        <f aca="false">IF(A967&lt;&gt;"",$I967-'v1 Frame'!G$3*SIN($C967)+'v1 Frame'!H$3*COS($C967)*SIN($E967)+'v1 Frame'!I$3*COS($C967)*COS($E967),"")</f>
        <is>
          <t/>
        </is>
      </c>
      <c r="P967" s="8" t="inlineStr">
        <f aca="false">IF(A967&lt;&gt;"",$G967+'v1 Frame'!J$3*COS($C967)+'v1 Frame'!K$3*SIN($C967)*SIN($E967)+'v1 Frame'!L$3*SIN($C967)*COS($E967),"")</f>
        <is>
          <t/>
        </is>
      </c>
      <c r="Q967" s="8" t="inlineStr">
        <f aca="false">IF(A967&lt;&gt;"",$H967+'v1 Frame'!K$3*COS($E967)-'v1 Frame'!L$3*SIN($E967),"")</f>
        <is>
          <t/>
        </is>
      </c>
      <c r="R967" s="8" t="inlineStr">
        <f aca="false">IF(A967&lt;&gt;"",$I967-'v1 Frame'!J$3*SIN($C967)+'v1 Frame'!K$3*COS($C967)*SIN($E967)+'v1 Frame'!L$3*COS($C967)*COS($E967),"")</f>
        <is>
          <t/>
        </is>
      </c>
      <c r="S967" s="8" t="inlineStr">
        <f aca="false">IF(A967&lt;&gt;"",$G967+'v1 Frame'!M$3*COS($C967)+'v1 Frame'!N$3*SIN($C967)*SIN($E967)+'v1 Frame'!O$3*SIN($C967)*COS($E967),"")</f>
        <is>
          <t/>
        </is>
      </c>
      <c r="T967" s="8" t="inlineStr">
        <f aca="false">IF(A967&lt;&gt;"",$H967+'v1 Frame'!N$3*COS($E967)-'v1 Frame'!O$3*SIN($E967),"")</f>
        <is>
          <t/>
        </is>
      </c>
      <c r="U967" s="8" t="inlineStr">
        <f aca="false">IF(A967&lt;&gt;"",$I967-'v1 Frame'!M$3*SIN($C967)+'v1 Frame'!N$3*COS($C967)*SIN($E967)+'v1 Frame'!O$3*COS($C967)*COS($E967),"")</f>
        <is>
          <t/>
        </is>
      </c>
      <c r="V967" s="8" t="inlineStr">
        <f aca="false">IF(A967&lt;&gt;"",$G967+'v1 Frame'!P$3*COS($C967)+'v1 Frame'!Q$3*SIN($C967)*SIN($E967)+'v1 Frame'!R$3*SIN($C967)*COS($E967),"")</f>
        <is>
          <t/>
        </is>
      </c>
      <c r="W967" s="8" t="inlineStr">
        <f aca="false">IF(A967&lt;&gt;"",$H967+'v1 Frame'!Q$3*COS($E967)-'v1 Frame'!R$3*SIN($E967),"")</f>
        <is>
          <t/>
        </is>
      </c>
      <c r="X967" s="8" t="inlineStr">
        <f aca="false">IF(A967&lt;&gt;"",$I967-'v1 Frame'!P$3*SIN($C967)+'v1 Frame'!Q$3*COS($C967)*SIN($E967)+'v1 Frame'!R$3*COS($C967)*COS($E967),"")</f>
        <is>
          <t/>
        </is>
      </c>
      <c r="Y967" s="8" t="inlineStr">
        <f aca="false">IF(A967&lt;&gt;"",$G967+'v1 Frame'!S$3*COS($C967)+'v1 Frame'!T$3*SIN($C967)*SIN($E967)+'v1 Frame'!U$3*SIN($C967)*COS($E967),"")</f>
        <is>
          <t/>
        </is>
      </c>
      <c r="Z967" s="8" t="inlineStr">
        <f aca="false">IF(A967&lt;&gt;"",$H967+'v1 Frame'!T$3*COS($E967)-'v1 Frame'!U$3*SIN($E967),"")</f>
        <is>
          <t/>
        </is>
      </c>
      <c r="AA967" s="8" t="inlineStr">
        <f aca="false">IF(A967&lt;&gt;"",$I967-'v1 Frame'!S$3*SIN($C967)+'v1 Frame'!T$3*COS($C967)*SIN($E967)+'v1 Frame'!U$3*COS($C967)*COS($E967),"")</f>
        <is>
          <t/>
        </is>
      </c>
      <c r="AB967" s="8" t="inlineStr">
        <f aca="false">IF(A967&lt;&gt;"",$G967+'v1 Frame'!V$3*COS($C967)+'v1 Frame'!W$3*SIN($C967)*SIN($E967)+'v1 Frame'!X$3*SIN($C967)*COS($E967),"")</f>
        <is>
          <t/>
        </is>
      </c>
      <c r="AC967" s="8" t="inlineStr">
        <f aca="false">IF(A967&lt;&gt;"",$H967+'v1 Frame'!W$3*COS($E967)-'v1 Frame'!X$3*SIN($E967),"")</f>
        <is>
          <t/>
        </is>
      </c>
      <c r="AD967" s="8" t="inlineStr">
        <f aca="false">IF(A967&lt;&gt;"",$I967-'v1 Frame'!V$3*SIN($C967)+'v1 Frame'!W$3*COS($C967)*SIN($E967)+'v1 Frame'!X$3*COS($C967)*COS($E967),"")</f>
        <is>
          <t/>
        </is>
      </c>
      <c r="AE967" s="25" t="inlineStr">
        <f aca="false">IF(A967&lt;&gt;"",$G967+'v1 Frame'!Y$3*COS($C967)+'v1 Frame'!Z$3*SIN($C967)*SIN($E967)+'v1 Frame'!AA$3*SIN($C967)*COS($E967),"")</f>
        <is>
          <t/>
        </is>
      </c>
      <c r="AF967" s="25" t="inlineStr">
        <f aca="false">IF(A967&lt;&gt;"",$H967+'v1 Frame'!Z$3*COS($E967)-'v1 Frame'!AA$3*SIN($E967),"")</f>
        <is>
          <t/>
        </is>
      </c>
      <c r="AG967" s="25" t="inlineStr">
        <f aca="false">IF(A967&lt;&gt;"",$I967-'v1 Frame'!Y$3*SIN($C967)+'v1 Frame'!Z$3*COS($C967)*SIN($E967)+'v1 Frame'!AA$3*COS($C967)*COS($E967),"")</f>
        <is>
          <t/>
        </is>
      </c>
      <c r="AH967" s="8" t="inlineStr">
        <f aca="false">IF(A967&lt;&gt;"",SQRT(SUMSQ(G967:I967)),"")</f>
        <is>
          <t/>
        </is>
      </c>
      <c r="AI967" s="8" t="inlineStr">
        <f aca="false">IF(A967&lt;&gt;"",IF(AH967&lt;&gt;0,ACOS(I967/AH967),0),"")</f>
        <is>
          <t/>
        </is>
      </c>
      <c r="AJ967" s="8" t="inlineStr">
        <f aca="false">IF(A967&lt;&gt;"",DEGREES(AI967),"")</f>
        <is>
          <t/>
        </is>
      </c>
      <c r="AK967" s="8" t="inlineStr">
        <f aca="false">IF(A967&lt;&gt;"",IF(OR(G967&lt;&gt;0,H967&lt;&gt;0),ATAN2(G967,H967),0),"")</f>
        <is>
          <t/>
        </is>
      </c>
      <c r="AL967" s="8" t="inlineStr">
        <f aca="false">IF(A967&lt;&gt;"",DEGREES(AK967),"")</f>
        <is>
          <t/>
        </is>
      </c>
      <c r="AM967" s="8" t="inlineStr">
        <f aca="false">IF(A967&lt;&gt;"",SQRT(SUMSQ(J967:L967)),"")</f>
        <is>
          <t/>
        </is>
      </c>
      <c r="AN967" s="8" t="inlineStr">
        <f aca="false">IF(A967&lt;&gt;"",IF(AM967&lt;&gt;0,ACOS(L967/AM967),0),"")</f>
        <is>
          <t/>
        </is>
      </c>
      <c r="AO967" s="8" t="inlineStr">
        <f aca="false">IF(A967&lt;&gt;"",DEGREES(AN967),"")</f>
        <is>
          <t/>
        </is>
      </c>
      <c r="AP967" s="8" t="inlineStr">
        <f aca="false">IF(A967&lt;&gt;"",IF(OR(J967&lt;&gt;0,K967&lt;&gt;0),ATAN2(J967,K967),0),"")</f>
        <is>
          <t/>
        </is>
      </c>
      <c r="AQ967" s="8" t="inlineStr">
        <f aca="false">IF(A967&lt;&gt;"",DEGREES(AP967),"")</f>
        <is>
          <t/>
        </is>
      </c>
      <c r="AR967" s="8" t="inlineStr">
        <f aca="false">IF(A967&lt;&gt;"",SQRT(SUMSQ(M967:O967)),"")</f>
        <is>
          <t/>
        </is>
      </c>
      <c r="AS967" s="8" t="inlineStr">
        <f aca="false">IF(A967&lt;&gt;"",IF(AR967&lt;&gt;0,ACOS(O967/AR967),0),"")</f>
        <is>
          <t/>
        </is>
      </c>
      <c r="AT967" s="8" t="inlineStr">
        <f aca="false">IF(A967&lt;&gt;"",DEGREES(AS967),"")</f>
        <is>
          <t/>
        </is>
      </c>
      <c r="AU967" s="8" t="inlineStr">
        <f aca="false">IF(A967&lt;&gt;"",IF(OR(M967&lt;&gt;0,N967&lt;&gt;0),ATAN2(M967,N967),0),"")</f>
        <is>
          <t/>
        </is>
      </c>
      <c r="AV967" s="8" t="inlineStr">
        <f aca="false">IF(A967&lt;&gt;"",DEGREES(AU967),"")</f>
        <is>
          <t/>
        </is>
      </c>
      <c r="AW967" s="8" t="inlineStr">
        <f aca="false">IF(A967&lt;&gt;"",SQRT(SUMSQ(P967:R967)),"")</f>
        <is>
          <t/>
        </is>
      </c>
      <c r="AX967" s="8" t="inlineStr">
        <f aca="false">IF(A967&lt;&gt;"",IF(AW967&lt;&gt;0,ACOS(R967/AW967),0),"")</f>
        <is>
          <t/>
        </is>
      </c>
      <c r="AY967" s="8" t="inlineStr">
        <f aca="false">IF(A967&lt;&gt;"",DEGREES(AX967),"")</f>
        <is>
          <t/>
        </is>
      </c>
      <c r="AZ967" s="8" t="inlineStr">
        <f aca="false">IF(A967&lt;&gt;"",IF(OR(P967&lt;&gt;0,Q967&lt;&gt;0),ATAN2(P967,Q967),0),"")</f>
        <is>
          <t/>
        </is>
      </c>
      <c r="BA967" s="8" t="inlineStr">
        <f aca="false">IF(A967&lt;&gt;"",DEGREES(AZ967),"")</f>
        <is>
          <t/>
        </is>
      </c>
      <c r="BB967" s="8" t="inlineStr">
        <f aca="false">IF(A967&lt;&gt;"",SQRT(SUMSQ(S967:U967)),"")</f>
        <is>
          <t/>
        </is>
      </c>
      <c r="BC967" s="8" t="inlineStr">
        <f aca="false">IF(A967&lt;&gt;"",IF(BB967&lt;&gt;0,ACOS(U967/BB967),0),"")</f>
        <is>
          <t/>
        </is>
      </c>
      <c r="BD967" s="8" t="inlineStr">
        <f aca="false">IF(A967&lt;&gt;"",DEGREES(BC967),"")</f>
        <is>
          <t/>
        </is>
      </c>
      <c r="BE967" s="8" t="inlineStr">
        <f aca="false">IF(A967&lt;&gt;"",IF(OR(S967&lt;&gt;0,T967&lt;&gt;0),ATAN2(S967,T967),0),"")</f>
        <is>
          <t/>
        </is>
      </c>
      <c r="BF967" s="8" t="inlineStr">
        <f aca="false">IF(A967&lt;&gt;"",DEGREES(BE967),"")</f>
        <is>
          <t/>
        </is>
      </c>
      <c r="BG967" s="8" t="inlineStr">
        <f aca="false">IF(A967&lt;&gt;"",SQRT(SUMSQ(V967:X967)),"")</f>
        <is>
          <t/>
        </is>
      </c>
      <c r="BH967" s="8" t="inlineStr">
        <f aca="false">IF(A967&lt;&gt;"",IF(BG967&lt;&gt;0,ACOS(X967/BG967),0),"")</f>
        <is>
          <t/>
        </is>
      </c>
      <c r="BI967" s="8" t="inlineStr">
        <f aca="false">IF(A967&lt;&gt;"",DEGREES(BH967),"")</f>
        <is>
          <t/>
        </is>
      </c>
      <c r="BJ967" s="8" t="inlineStr">
        <f aca="false">IF(A967&lt;&gt;"",IF(OR(V967&lt;&gt;0,W967&lt;&gt;0),ATAN2(V967,W967),0),"")</f>
        <is>
          <t/>
        </is>
      </c>
      <c r="BK967" s="8" t="inlineStr">
        <f aca="false">IF(A967&lt;&gt;"",DEGREES(BJ967),"")</f>
        <is>
          <t/>
        </is>
      </c>
      <c r="BL967" s="8" t="inlineStr">
        <f aca="false">IF(A967&lt;&gt;"",SQRT(SUMSQ(Y967:AA967)),"")</f>
        <is>
          <t/>
        </is>
      </c>
      <c r="BM967" s="8" t="inlineStr">
        <f aca="false">IF(A967&lt;&gt;"",IF(BL967&lt;&gt;0,ACOS(AA967/BL967),0),"")</f>
        <is>
          <t/>
        </is>
      </c>
      <c r="BN967" s="8" t="inlineStr">
        <f aca="false">IF(A967&lt;&gt;"",DEGREES(BM967),"")</f>
        <is>
          <t/>
        </is>
      </c>
      <c r="BO967" s="8" t="inlineStr">
        <f aca="false">IF(A967&lt;&gt;"",IF(OR(Y967&lt;&gt;0,Z967&lt;&gt;0),ATAN2(Y967,Z967),0),"")</f>
        <is>
          <t/>
        </is>
      </c>
      <c r="BP967" s="8" t="inlineStr">
        <f aca="false">IF(A967&lt;&gt;"",DEGREES(BO967),"")</f>
        <is>
          <t/>
        </is>
      </c>
      <c r="BQ967" s="8" t="inlineStr">
        <f aca="false">IF(A967&lt;&gt;"",SQRT(SUMSQ(AB967:AD967)),"")</f>
        <is>
          <t/>
        </is>
      </c>
      <c r="BR967" s="8" t="inlineStr">
        <f aca="false">IF(A967&lt;&gt;"",IF(BQ967&lt;&gt;0,ACOS(AD967/BQ967),0),"")</f>
        <is>
          <t/>
        </is>
      </c>
      <c r="BS967" s="8" t="inlineStr">
        <f aca="false">IF(A967&lt;&gt;"",DEGREES(BR967),"")</f>
        <is>
          <t/>
        </is>
      </c>
      <c r="BT967" s="8" t="inlineStr">
        <f aca="false">IF(A967&lt;&gt;"",IF(OR(AB967&lt;&gt;0,AC967&lt;&gt;0),ATAN2(AB967,AC967),0),"")</f>
        <is>
          <t/>
        </is>
      </c>
      <c r="BU967" s="8" t="inlineStr">
        <f aca="false">IF(A967&lt;&gt;"",DEGREES(BT967),"")</f>
        <is>
          <t/>
        </is>
      </c>
      <c r="BV967" s="8" t="inlineStr">
        <f aca="false">IF(A967&lt;&gt;"",SQRT(SUMSQ(AE967:AG967)),"")</f>
        <is>
          <t/>
        </is>
      </c>
      <c r="BW967" s="8" t="inlineStr">
        <f aca="false">IF(A967&lt;&gt;"",IF(BV967&lt;&gt;0,ACOS(AG967/BV967),0),"")</f>
        <is>
          <t/>
        </is>
      </c>
      <c r="BX967" s="8" t="inlineStr">
        <f aca="false">IF(A967&lt;&gt;"",DEGREES(BW967),"")</f>
        <is>
          <t/>
        </is>
      </c>
      <c r="BY967" s="8" t="inlineStr">
        <f aca="false">IF(A967&lt;&gt;"",IF(OR(AF967&lt;&gt;0,AG967&lt;&gt;0),ATAN2(AF967,AG967),0),"")</f>
        <is>
          <t/>
        </is>
      </c>
      <c r="BZ967" s="8" t="inlineStr">
        <f aca="false">IF(A967&lt;&gt;"",DEGREES(BY967),"")</f>
        <is>
          <t/>
        </is>
      </c>
      <c r="CA967" s="0" t="inlineStr">
        <f aca="false">IF(A967&lt;&gt;"",IF(AND(AI967&lt;Parameters!$B$11,AI967&gt;Parameters!$B$12,AN967&lt;Parameters!$B$11,AN967&gt;Parameters!$B$12,AS967&lt;Parameters!$B$11,AS967&gt;Parameters!$B$12,AX967&lt;Parameters!$B$11,AX967&gt;Parameters!$B$12,BC967&lt;Parameters!$B$11,BC967&gt;Parameters!$B$12,BM967&lt;Parameters!$B$11,BM967&gt;Parameters!$B$12,BR967&lt;Parameters!$B$11,BR967&gt;Parameters!$B$12,BW967&lt;Parameters!$B$11,BW967&gt;Parameters!$B$12),1,0),"")</f>
        <is>
          <t/>
        </is>
      </c>
      <c r="CB967" s="0" t="inlineStr">
        <f aca="false">IF(A967&lt;&gt;"",IF(OR(AI967&lt;Parameters!$B$12,AI967&gt;Parameters!$B$11),0,1),"")</f>
        <is>
          <t/>
        </is>
      </c>
      <c r="CC967" s="0" t="inlineStr">
        <f aca="false">IF(A967&lt;&gt;"",IF(OR(AN967&lt;Parameters!$B$12,AN967&gt;Parameters!$B$11),0,1),"")</f>
        <is>
          <t/>
        </is>
      </c>
      <c r="CD967" s="0" t="inlineStr">
        <f aca="false">IF(A967&lt;&gt;"",IF(OR(AS967&lt;Parameters!$B$12,AS967&gt;Parameters!$B$11),0,1),"")</f>
        <is>
          <t/>
        </is>
      </c>
      <c r="CE967" s="0" t="inlineStr">
        <f aca="false">IF(A967&lt;&gt;"",IF(OR(AX967&lt;Parameters!$B$12,AX967&gt;Parameters!$B$11),0,1),"")</f>
        <is>
          <t/>
        </is>
      </c>
      <c r="CF967" s="0" t="inlineStr">
        <f aca="false">IF(A967&lt;&gt;"",IF(OR(BC967&lt;Parameters!$B$12,BC967&gt;Parameters!$B$11),0,1),"")</f>
        <is>
          <t/>
        </is>
      </c>
      <c r="CG967" s="0" t="inlineStr">
        <f aca="false">IF(A967&lt;&gt;"",IF(OR(BH967&lt;Parameters!$B$12,BH967&gt;Parameters!$B$11),0,1),"")</f>
        <is>
          <t/>
        </is>
      </c>
      <c r="CH967" s="0" t="inlineStr">
        <f aca="false">IF(A967&lt;&gt;"",IF(OR(BM967&lt;Parameters!$B$12,BM967&gt;Parameters!$B$11),0,1),"")</f>
        <is>
          <t/>
        </is>
      </c>
      <c r="CI967" s="0" t="inlineStr">
        <f aca="false">IF(A967&lt;&gt;"",IF(OR(BR967&lt;Parameters!$B$12,BR967&gt;Parameters!$B$11),0,1),"")</f>
        <is>
          <t/>
        </is>
      </c>
      <c r="CJ967" s="0" t="inlineStr">
        <f aca="false">IF(A967&lt;&gt;"",IF(OR(BW967&lt;Parameters!$B$12,BW967&gt;Parameters!$B$11),0,1),"")</f>
        <is>
          <t/>
        </is>
      </c>
      <c r="CK967" s="26" t="inlineStr">
        <f aca="false">IF(A967&lt;&gt;"",SUM(CB967:CJ967)/9,"")</f>
        <is>
          <t/>
        </is>
      </c>
      <c r="CL967" s="0" t="inlineStr">
        <f aca="false">IF(A967&lt;&gt;"",CK967*9,"")</f>
        <is>
          <t/>
        </is>
      </c>
      <c r="CM967" s="8" t="inlineStr">
        <f aca="false">IF(A967&lt;&gt;"",TEXT(B967,CM$2)&amp;" "&amp;TEXT(A967,CM$2),"")</f>
        <is>
          <t/>
        </is>
      </c>
    </row>
    <row r="968" customFormat="false" ht="15" hidden="false" customHeight="false" outlineLevel="0" collapsed="false">
      <c r="A968" s="0" t="inlineStr">
        <f aca="false">IF(OR(B967&lt;Parameters!$K$12,A967&lt;Parameters!$K$12),IF(A967&lt;Parameters!$K$12,A967+1,0),"")</f>
        <is>
          <t/>
        </is>
      </c>
      <c r="B968" s="0" t="inlineStr">
        <f aca="false">IF(A968&lt;&gt;"",IF(A968=0,B967+1,B967),"")</f>
        <is>
          <t/>
        </is>
      </c>
      <c r="C968" s="24" t="inlineStr">
        <f aca="false">IF(A968&lt;&gt;"",-_phi*(A968+0.5),"")</f>
        <is>
          <t/>
        </is>
      </c>
      <c r="D968" s="8" t="inlineStr">
        <f aca="false">IF(A968&lt;&gt;"",DEGREES(C968),"")</f>
        <is>
          <t/>
        </is>
      </c>
      <c r="E968" s="24" t="inlineStr">
        <f aca="false">IF(A968&lt;&gt;"",_phi*(B968+0.5),"")</f>
        <is>
          <t/>
        </is>
      </c>
      <c r="F968" s="8" t="inlineStr">
        <f aca="false">IF(A968&lt;&gt;"",DEGREES(E968),"")</f>
        <is>
          <t/>
        </is>
      </c>
      <c r="G968" s="8" t="inlineStr">
        <f aca="false">IF(A968&lt;&gt;"",LOOKUP(A968,h!$A$3:$A$30,h!$D$3:$D$30),"")</f>
        <is>
          <t/>
        </is>
      </c>
      <c r="H968" s="8" t="inlineStr">
        <f aca="false">IF(A968&lt;&gt;"",LOOKUP(B968,h!$A$3:$A$30,h!$D$3:$D$30),"")</f>
        <is>
          <t/>
        </is>
      </c>
      <c r="I968" s="8" t="inlineStr">
        <f aca="false">IF(A968&lt;&gt;"",_zif,"")</f>
        <is>
          <t/>
        </is>
      </c>
      <c r="J968" s="8" t="inlineStr">
        <f aca="false">IF(A968&lt;&gt;"",$G968+'v1 Frame'!D$3*COS($C968)+'v1 Frame'!E$3*SIN($C968)*SIN($E968)+'v1 Frame'!F$3*SIN($C968)*COS($E968),"")</f>
        <is>
          <t/>
        </is>
      </c>
      <c r="K968" s="8" t="inlineStr">
        <f aca="false">IF(A968&lt;&gt;"",$H968+'v1 Frame'!E$3*COS($E968)-'v1 Frame'!F$3*SIN($E968),"")</f>
        <is>
          <t/>
        </is>
      </c>
      <c r="L968" s="8" t="inlineStr">
        <f aca="false">IF(A968&lt;&gt;"",$I968-'v1 Frame'!D$3*SIN($C968)+'v1 Frame'!E$3*COS($C968)*SIN($E968)+'v1 Frame'!F$3*COS($C968)*COS($E968),"")</f>
        <is>
          <t/>
        </is>
      </c>
      <c r="M968" s="8" t="inlineStr">
        <f aca="false">IF(A968&lt;&gt;"",$G968+'v1 Frame'!G$3*COS($C968)+'v1 Frame'!H$3*SIN($C968)*SIN($E968)+'v1 Frame'!I$3*SIN($C968)*COS($E968),"")</f>
        <is>
          <t/>
        </is>
      </c>
      <c r="N968" s="8" t="inlineStr">
        <f aca="false">IF(A968&lt;&gt;"",$H968+'v1 Frame'!H$3*COS($E968)-'v1 Frame'!I$3*SIN($E968),"")</f>
        <is>
          <t/>
        </is>
      </c>
      <c r="O968" s="8" t="inlineStr">
        <f aca="false">IF(A968&lt;&gt;"",$I968-'v1 Frame'!G$3*SIN($C968)+'v1 Frame'!H$3*COS($C968)*SIN($E968)+'v1 Frame'!I$3*COS($C968)*COS($E968),"")</f>
        <is>
          <t/>
        </is>
      </c>
      <c r="P968" s="8" t="inlineStr">
        <f aca="false">IF(A968&lt;&gt;"",$G968+'v1 Frame'!J$3*COS($C968)+'v1 Frame'!K$3*SIN($C968)*SIN($E968)+'v1 Frame'!L$3*SIN($C968)*COS($E968),"")</f>
        <is>
          <t/>
        </is>
      </c>
      <c r="Q968" s="8" t="inlineStr">
        <f aca="false">IF(A968&lt;&gt;"",$H968+'v1 Frame'!K$3*COS($E968)-'v1 Frame'!L$3*SIN($E968),"")</f>
        <is>
          <t/>
        </is>
      </c>
      <c r="R968" s="8" t="inlineStr">
        <f aca="false">IF(A968&lt;&gt;"",$I968-'v1 Frame'!J$3*SIN($C968)+'v1 Frame'!K$3*COS($C968)*SIN($E968)+'v1 Frame'!L$3*COS($C968)*COS($E968),"")</f>
        <is>
          <t/>
        </is>
      </c>
      <c r="S968" s="8" t="inlineStr">
        <f aca="false">IF(A968&lt;&gt;"",$G968+'v1 Frame'!M$3*COS($C968)+'v1 Frame'!N$3*SIN($C968)*SIN($E968)+'v1 Frame'!O$3*SIN($C968)*COS($E968),"")</f>
        <is>
          <t/>
        </is>
      </c>
      <c r="T968" s="8" t="inlineStr">
        <f aca="false">IF(A968&lt;&gt;"",$H968+'v1 Frame'!N$3*COS($E968)-'v1 Frame'!O$3*SIN($E968),"")</f>
        <is>
          <t/>
        </is>
      </c>
      <c r="U968" s="8" t="inlineStr">
        <f aca="false">IF(A968&lt;&gt;"",$I968-'v1 Frame'!M$3*SIN($C968)+'v1 Frame'!N$3*COS($C968)*SIN($E968)+'v1 Frame'!O$3*COS($C968)*COS($E968),"")</f>
        <is>
          <t/>
        </is>
      </c>
      <c r="V968" s="8" t="inlineStr">
        <f aca="false">IF(A968&lt;&gt;"",$G968+'v1 Frame'!P$3*COS($C968)+'v1 Frame'!Q$3*SIN($C968)*SIN($E968)+'v1 Frame'!R$3*SIN($C968)*COS($E968),"")</f>
        <is>
          <t/>
        </is>
      </c>
      <c r="W968" s="8" t="inlineStr">
        <f aca="false">IF(A968&lt;&gt;"",$H968+'v1 Frame'!Q$3*COS($E968)-'v1 Frame'!R$3*SIN($E968),"")</f>
        <is>
          <t/>
        </is>
      </c>
      <c r="X968" s="8" t="inlineStr">
        <f aca="false">IF(A968&lt;&gt;"",$I968-'v1 Frame'!P$3*SIN($C968)+'v1 Frame'!Q$3*COS($C968)*SIN($E968)+'v1 Frame'!R$3*COS($C968)*COS($E968),"")</f>
        <is>
          <t/>
        </is>
      </c>
      <c r="Y968" s="8" t="inlineStr">
        <f aca="false">IF(A968&lt;&gt;"",$G968+'v1 Frame'!S$3*COS($C968)+'v1 Frame'!T$3*SIN($C968)*SIN($E968)+'v1 Frame'!U$3*SIN($C968)*COS($E968),"")</f>
        <is>
          <t/>
        </is>
      </c>
      <c r="Z968" s="8" t="inlineStr">
        <f aca="false">IF(A968&lt;&gt;"",$H968+'v1 Frame'!T$3*COS($E968)-'v1 Frame'!U$3*SIN($E968),"")</f>
        <is>
          <t/>
        </is>
      </c>
      <c r="AA968" s="8" t="inlineStr">
        <f aca="false">IF(A968&lt;&gt;"",$I968-'v1 Frame'!S$3*SIN($C968)+'v1 Frame'!T$3*COS($C968)*SIN($E968)+'v1 Frame'!U$3*COS($C968)*COS($E968),"")</f>
        <is>
          <t/>
        </is>
      </c>
      <c r="AB968" s="8" t="inlineStr">
        <f aca="false">IF(A968&lt;&gt;"",$G968+'v1 Frame'!V$3*COS($C968)+'v1 Frame'!W$3*SIN($C968)*SIN($E968)+'v1 Frame'!X$3*SIN($C968)*COS($E968),"")</f>
        <is>
          <t/>
        </is>
      </c>
      <c r="AC968" s="8" t="inlineStr">
        <f aca="false">IF(A968&lt;&gt;"",$H968+'v1 Frame'!W$3*COS($E968)-'v1 Frame'!X$3*SIN($E968),"")</f>
        <is>
          <t/>
        </is>
      </c>
      <c r="AD968" s="8" t="inlineStr">
        <f aca="false">IF(A968&lt;&gt;"",$I968-'v1 Frame'!V$3*SIN($C968)+'v1 Frame'!W$3*COS($C968)*SIN($E968)+'v1 Frame'!X$3*COS($C968)*COS($E968),"")</f>
        <is>
          <t/>
        </is>
      </c>
      <c r="AE968" s="25" t="inlineStr">
        <f aca="false">IF(A968&lt;&gt;"",$G968+'v1 Frame'!Y$3*COS($C968)+'v1 Frame'!Z$3*SIN($C968)*SIN($E968)+'v1 Frame'!AA$3*SIN($C968)*COS($E968),"")</f>
        <is>
          <t/>
        </is>
      </c>
      <c r="AF968" s="25" t="inlineStr">
        <f aca="false">IF(A968&lt;&gt;"",$H968+'v1 Frame'!Z$3*COS($E968)-'v1 Frame'!AA$3*SIN($E968),"")</f>
        <is>
          <t/>
        </is>
      </c>
      <c r="AG968" s="25" t="inlineStr">
        <f aca="false">IF(A968&lt;&gt;"",$I968-'v1 Frame'!Y$3*SIN($C968)+'v1 Frame'!Z$3*COS($C968)*SIN($E968)+'v1 Frame'!AA$3*COS($C968)*COS($E968),"")</f>
        <is>
          <t/>
        </is>
      </c>
      <c r="AH968" s="8" t="inlineStr">
        <f aca="false">IF(A968&lt;&gt;"",SQRT(SUMSQ(G968:I968)),"")</f>
        <is>
          <t/>
        </is>
      </c>
      <c r="AI968" s="8" t="inlineStr">
        <f aca="false">IF(A968&lt;&gt;"",IF(AH968&lt;&gt;0,ACOS(I968/AH968),0),"")</f>
        <is>
          <t/>
        </is>
      </c>
      <c r="AJ968" s="8" t="inlineStr">
        <f aca="false">IF(A968&lt;&gt;"",DEGREES(AI968),"")</f>
        <is>
          <t/>
        </is>
      </c>
      <c r="AK968" s="8" t="inlineStr">
        <f aca="false">IF(A968&lt;&gt;"",IF(OR(G968&lt;&gt;0,H968&lt;&gt;0),ATAN2(G968,H968),0),"")</f>
        <is>
          <t/>
        </is>
      </c>
      <c r="AL968" s="8" t="inlineStr">
        <f aca="false">IF(A968&lt;&gt;"",DEGREES(AK968),"")</f>
        <is>
          <t/>
        </is>
      </c>
      <c r="AM968" s="8" t="inlineStr">
        <f aca="false">IF(A968&lt;&gt;"",SQRT(SUMSQ(J968:L968)),"")</f>
        <is>
          <t/>
        </is>
      </c>
      <c r="AN968" s="8" t="inlineStr">
        <f aca="false">IF(A968&lt;&gt;"",IF(AM968&lt;&gt;0,ACOS(L968/AM968),0),"")</f>
        <is>
          <t/>
        </is>
      </c>
      <c r="AO968" s="8" t="inlineStr">
        <f aca="false">IF(A968&lt;&gt;"",DEGREES(AN968),"")</f>
        <is>
          <t/>
        </is>
      </c>
      <c r="AP968" s="8" t="inlineStr">
        <f aca="false">IF(A968&lt;&gt;"",IF(OR(J968&lt;&gt;0,K968&lt;&gt;0),ATAN2(J968,K968),0),"")</f>
        <is>
          <t/>
        </is>
      </c>
      <c r="AQ968" s="8" t="inlineStr">
        <f aca="false">IF(A968&lt;&gt;"",DEGREES(AP968),"")</f>
        <is>
          <t/>
        </is>
      </c>
      <c r="AR968" s="8" t="inlineStr">
        <f aca="false">IF(A968&lt;&gt;"",SQRT(SUMSQ(M968:O968)),"")</f>
        <is>
          <t/>
        </is>
      </c>
      <c r="AS968" s="8" t="inlineStr">
        <f aca="false">IF(A968&lt;&gt;"",IF(AR968&lt;&gt;0,ACOS(O968/AR968),0),"")</f>
        <is>
          <t/>
        </is>
      </c>
      <c r="AT968" s="8" t="inlineStr">
        <f aca="false">IF(A968&lt;&gt;"",DEGREES(AS968),"")</f>
        <is>
          <t/>
        </is>
      </c>
      <c r="AU968" s="8" t="inlineStr">
        <f aca="false">IF(A968&lt;&gt;"",IF(OR(M968&lt;&gt;0,N968&lt;&gt;0),ATAN2(M968,N968),0),"")</f>
        <is>
          <t/>
        </is>
      </c>
      <c r="AV968" s="8" t="inlineStr">
        <f aca="false">IF(A968&lt;&gt;"",DEGREES(AU968),"")</f>
        <is>
          <t/>
        </is>
      </c>
      <c r="AW968" s="8" t="inlineStr">
        <f aca="false">IF(A968&lt;&gt;"",SQRT(SUMSQ(P968:R968)),"")</f>
        <is>
          <t/>
        </is>
      </c>
      <c r="AX968" s="8" t="inlineStr">
        <f aca="false">IF(A968&lt;&gt;"",IF(AW968&lt;&gt;0,ACOS(R968/AW968),0),"")</f>
        <is>
          <t/>
        </is>
      </c>
      <c r="AY968" s="8" t="inlineStr">
        <f aca="false">IF(A968&lt;&gt;"",DEGREES(AX968),"")</f>
        <is>
          <t/>
        </is>
      </c>
      <c r="AZ968" s="8" t="inlineStr">
        <f aca="false">IF(A968&lt;&gt;"",IF(OR(P968&lt;&gt;0,Q968&lt;&gt;0),ATAN2(P968,Q968),0),"")</f>
        <is>
          <t/>
        </is>
      </c>
      <c r="BA968" s="8" t="inlineStr">
        <f aca="false">IF(A968&lt;&gt;"",DEGREES(AZ968),"")</f>
        <is>
          <t/>
        </is>
      </c>
      <c r="BB968" s="8" t="inlineStr">
        <f aca="false">IF(A968&lt;&gt;"",SQRT(SUMSQ(S968:U968)),"")</f>
        <is>
          <t/>
        </is>
      </c>
      <c r="BC968" s="8" t="inlineStr">
        <f aca="false">IF(A968&lt;&gt;"",IF(BB968&lt;&gt;0,ACOS(U968/BB968),0),"")</f>
        <is>
          <t/>
        </is>
      </c>
      <c r="BD968" s="8" t="inlineStr">
        <f aca="false">IF(A968&lt;&gt;"",DEGREES(BC968),"")</f>
        <is>
          <t/>
        </is>
      </c>
      <c r="BE968" s="8" t="inlineStr">
        <f aca="false">IF(A968&lt;&gt;"",IF(OR(S968&lt;&gt;0,T968&lt;&gt;0),ATAN2(S968,T968),0),"")</f>
        <is>
          <t/>
        </is>
      </c>
      <c r="BF968" s="8" t="inlineStr">
        <f aca="false">IF(A968&lt;&gt;"",DEGREES(BE968),"")</f>
        <is>
          <t/>
        </is>
      </c>
      <c r="BG968" s="8" t="inlineStr">
        <f aca="false">IF(A968&lt;&gt;"",SQRT(SUMSQ(V968:X968)),"")</f>
        <is>
          <t/>
        </is>
      </c>
      <c r="BH968" s="8" t="inlineStr">
        <f aca="false">IF(A968&lt;&gt;"",IF(BG968&lt;&gt;0,ACOS(X968/BG968),0),"")</f>
        <is>
          <t/>
        </is>
      </c>
      <c r="BI968" s="8" t="inlineStr">
        <f aca="false">IF(A968&lt;&gt;"",DEGREES(BH968),"")</f>
        <is>
          <t/>
        </is>
      </c>
      <c r="BJ968" s="8" t="inlineStr">
        <f aca="false">IF(A968&lt;&gt;"",IF(OR(V968&lt;&gt;0,W968&lt;&gt;0),ATAN2(V968,W968),0),"")</f>
        <is>
          <t/>
        </is>
      </c>
      <c r="BK968" s="8" t="inlineStr">
        <f aca="false">IF(A968&lt;&gt;"",DEGREES(BJ968),"")</f>
        <is>
          <t/>
        </is>
      </c>
      <c r="BL968" s="8" t="inlineStr">
        <f aca="false">IF(A968&lt;&gt;"",SQRT(SUMSQ(Y968:AA968)),"")</f>
        <is>
          <t/>
        </is>
      </c>
      <c r="BM968" s="8" t="inlineStr">
        <f aca="false">IF(A968&lt;&gt;"",IF(BL968&lt;&gt;0,ACOS(AA968/BL968),0),"")</f>
        <is>
          <t/>
        </is>
      </c>
      <c r="BN968" s="8" t="inlineStr">
        <f aca="false">IF(A968&lt;&gt;"",DEGREES(BM968),"")</f>
        <is>
          <t/>
        </is>
      </c>
      <c r="BO968" s="8" t="inlineStr">
        <f aca="false">IF(A968&lt;&gt;"",IF(OR(Y968&lt;&gt;0,Z968&lt;&gt;0),ATAN2(Y968,Z968),0),"")</f>
        <is>
          <t/>
        </is>
      </c>
      <c r="BP968" s="8" t="inlineStr">
        <f aca="false">IF(A968&lt;&gt;"",DEGREES(BO968),"")</f>
        <is>
          <t/>
        </is>
      </c>
      <c r="BQ968" s="8" t="inlineStr">
        <f aca="false">IF(A968&lt;&gt;"",SQRT(SUMSQ(AB968:AD968)),"")</f>
        <is>
          <t/>
        </is>
      </c>
      <c r="BR968" s="8" t="inlineStr">
        <f aca="false">IF(A968&lt;&gt;"",IF(BQ968&lt;&gt;0,ACOS(AD968/BQ968),0),"")</f>
        <is>
          <t/>
        </is>
      </c>
      <c r="BS968" s="8" t="inlineStr">
        <f aca="false">IF(A968&lt;&gt;"",DEGREES(BR968),"")</f>
        <is>
          <t/>
        </is>
      </c>
      <c r="BT968" s="8" t="inlineStr">
        <f aca="false">IF(A968&lt;&gt;"",IF(OR(AB968&lt;&gt;0,AC968&lt;&gt;0),ATAN2(AB968,AC968),0),"")</f>
        <is>
          <t/>
        </is>
      </c>
      <c r="BU968" s="8" t="inlineStr">
        <f aca="false">IF(A968&lt;&gt;"",DEGREES(BT968),"")</f>
        <is>
          <t/>
        </is>
      </c>
      <c r="BV968" s="8" t="inlineStr">
        <f aca="false">IF(A968&lt;&gt;"",SQRT(SUMSQ(AE968:AG968)),"")</f>
        <is>
          <t/>
        </is>
      </c>
      <c r="BW968" s="8" t="inlineStr">
        <f aca="false">IF(A968&lt;&gt;"",IF(BV968&lt;&gt;0,ACOS(AG968/BV968),0),"")</f>
        <is>
          <t/>
        </is>
      </c>
      <c r="BX968" s="8" t="inlineStr">
        <f aca="false">IF(A968&lt;&gt;"",DEGREES(BW968),"")</f>
        <is>
          <t/>
        </is>
      </c>
      <c r="BY968" s="8" t="inlineStr">
        <f aca="false">IF(A968&lt;&gt;"",IF(OR(AF968&lt;&gt;0,AG968&lt;&gt;0),ATAN2(AF968,AG968),0),"")</f>
        <is>
          <t/>
        </is>
      </c>
      <c r="BZ968" s="8" t="inlineStr">
        <f aca="false">IF(A968&lt;&gt;"",DEGREES(BY968),"")</f>
        <is>
          <t/>
        </is>
      </c>
      <c r="CA968" s="0" t="inlineStr">
        <f aca="false">IF(A968&lt;&gt;"",IF(AND(AI968&lt;Parameters!$B$11,AI968&gt;Parameters!$B$12,AN968&lt;Parameters!$B$11,AN968&gt;Parameters!$B$12,AS968&lt;Parameters!$B$11,AS968&gt;Parameters!$B$12,AX968&lt;Parameters!$B$11,AX968&gt;Parameters!$B$12,BC968&lt;Parameters!$B$11,BC968&gt;Parameters!$B$12,BM968&lt;Parameters!$B$11,BM968&gt;Parameters!$B$12,BR968&lt;Parameters!$B$11,BR968&gt;Parameters!$B$12,BW968&lt;Parameters!$B$11,BW968&gt;Parameters!$B$12),1,0),"")</f>
        <is>
          <t/>
        </is>
      </c>
      <c r="CB968" s="0" t="inlineStr">
        <f aca="false">IF(A968&lt;&gt;"",IF(OR(AI968&lt;Parameters!$B$12,AI968&gt;Parameters!$B$11),0,1),"")</f>
        <is>
          <t/>
        </is>
      </c>
      <c r="CC968" s="0" t="inlineStr">
        <f aca="false">IF(A968&lt;&gt;"",IF(OR(AN968&lt;Parameters!$B$12,AN968&gt;Parameters!$B$11),0,1),"")</f>
        <is>
          <t/>
        </is>
      </c>
      <c r="CD968" s="0" t="inlineStr">
        <f aca="false">IF(A968&lt;&gt;"",IF(OR(AS968&lt;Parameters!$B$12,AS968&gt;Parameters!$B$11),0,1),"")</f>
        <is>
          <t/>
        </is>
      </c>
      <c r="CE968" s="0" t="inlineStr">
        <f aca="false">IF(A968&lt;&gt;"",IF(OR(AX968&lt;Parameters!$B$12,AX968&gt;Parameters!$B$11),0,1),"")</f>
        <is>
          <t/>
        </is>
      </c>
      <c r="CF968" s="0" t="inlineStr">
        <f aca="false">IF(A968&lt;&gt;"",IF(OR(BC968&lt;Parameters!$B$12,BC968&gt;Parameters!$B$11),0,1),"")</f>
        <is>
          <t/>
        </is>
      </c>
      <c r="CG968" s="0" t="inlineStr">
        <f aca="false">IF(A968&lt;&gt;"",IF(OR(BH968&lt;Parameters!$B$12,BH968&gt;Parameters!$B$11),0,1),"")</f>
        <is>
          <t/>
        </is>
      </c>
      <c r="CH968" s="0" t="inlineStr">
        <f aca="false">IF(A968&lt;&gt;"",IF(OR(BM968&lt;Parameters!$B$12,BM968&gt;Parameters!$B$11),0,1),"")</f>
        <is>
          <t/>
        </is>
      </c>
      <c r="CI968" s="0" t="inlineStr">
        <f aca="false">IF(A968&lt;&gt;"",IF(OR(BR968&lt;Parameters!$B$12,BR968&gt;Parameters!$B$11),0,1),"")</f>
        <is>
          <t/>
        </is>
      </c>
      <c r="CJ968" s="0" t="inlineStr">
        <f aca="false">IF(A968&lt;&gt;"",IF(OR(BW968&lt;Parameters!$B$12,BW968&gt;Parameters!$B$11),0,1),"")</f>
        <is>
          <t/>
        </is>
      </c>
      <c r="CK968" s="26" t="inlineStr">
        <f aca="false">IF(A968&lt;&gt;"",SUM(CB968:CJ968)/9,"")</f>
        <is>
          <t/>
        </is>
      </c>
      <c r="CL968" s="0" t="inlineStr">
        <f aca="false">IF(A968&lt;&gt;"",CK968*9,"")</f>
        <is>
          <t/>
        </is>
      </c>
      <c r="CM968" s="8" t="inlineStr">
        <f aca="false">IF(A968&lt;&gt;"",TEXT(B968,CM$2)&amp;" "&amp;TEXT(A968,CM$2),"")</f>
        <is>
          <t/>
        </is>
      </c>
    </row>
    <row r="969" customFormat="false" ht="15" hidden="false" customHeight="false" outlineLevel="0" collapsed="false">
      <c r="A969" s="0" t="inlineStr">
        <f aca="false">IF(OR(B968&lt;Parameters!$K$12,A968&lt;Parameters!$K$12),IF(A968&lt;Parameters!$K$12,A968+1,0),"")</f>
        <is>
          <t/>
        </is>
      </c>
      <c r="B969" s="0" t="inlineStr">
        <f aca="false">IF(A969&lt;&gt;"",IF(A969=0,B968+1,B968),"")</f>
        <is>
          <t/>
        </is>
      </c>
      <c r="C969" s="24" t="inlineStr">
        <f aca="false">IF(A969&lt;&gt;"",-_phi*(A969+0.5),"")</f>
        <is>
          <t/>
        </is>
      </c>
      <c r="D969" s="8" t="inlineStr">
        <f aca="false">IF(A969&lt;&gt;"",DEGREES(C969),"")</f>
        <is>
          <t/>
        </is>
      </c>
      <c r="E969" s="24" t="inlineStr">
        <f aca="false">IF(A969&lt;&gt;"",_phi*(B969+0.5),"")</f>
        <is>
          <t/>
        </is>
      </c>
      <c r="F969" s="8" t="inlineStr">
        <f aca="false">IF(A969&lt;&gt;"",DEGREES(E969),"")</f>
        <is>
          <t/>
        </is>
      </c>
      <c r="G969" s="8" t="inlineStr">
        <f aca="false">IF(A969&lt;&gt;"",LOOKUP(A969,h!$A$3:$A$30,h!$D$3:$D$30),"")</f>
        <is>
          <t/>
        </is>
      </c>
      <c r="H969" s="8" t="inlineStr">
        <f aca="false">IF(A969&lt;&gt;"",LOOKUP(B969,h!$A$3:$A$30,h!$D$3:$D$30),"")</f>
        <is>
          <t/>
        </is>
      </c>
      <c r="I969" s="8" t="inlineStr">
        <f aca="false">IF(A969&lt;&gt;"",_zif,"")</f>
        <is>
          <t/>
        </is>
      </c>
      <c r="J969" s="8" t="inlineStr">
        <f aca="false">IF(A969&lt;&gt;"",$G969+'v1 Frame'!D$3*COS($C969)+'v1 Frame'!E$3*SIN($C969)*SIN($E969)+'v1 Frame'!F$3*SIN($C969)*COS($E969),"")</f>
        <is>
          <t/>
        </is>
      </c>
      <c r="K969" s="8" t="inlineStr">
        <f aca="false">IF(A969&lt;&gt;"",$H969+'v1 Frame'!E$3*COS($E969)-'v1 Frame'!F$3*SIN($E969),"")</f>
        <is>
          <t/>
        </is>
      </c>
      <c r="L969" s="8" t="inlineStr">
        <f aca="false">IF(A969&lt;&gt;"",$I969-'v1 Frame'!D$3*SIN($C969)+'v1 Frame'!E$3*COS($C969)*SIN($E969)+'v1 Frame'!F$3*COS($C969)*COS($E969),"")</f>
        <is>
          <t/>
        </is>
      </c>
      <c r="M969" s="8" t="inlineStr">
        <f aca="false">IF(A969&lt;&gt;"",$G969+'v1 Frame'!G$3*COS($C969)+'v1 Frame'!H$3*SIN($C969)*SIN($E969)+'v1 Frame'!I$3*SIN($C969)*COS($E969),"")</f>
        <is>
          <t/>
        </is>
      </c>
      <c r="N969" s="8" t="inlineStr">
        <f aca="false">IF(A969&lt;&gt;"",$H969+'v1 Frame'!H$3*COS($E969)-'v1 Frame'!I$3*SIN($E969),"")</f>
        <is>
          <t/>
        </is>
      </c>
      <c r="O969" s="8" t="inlineStr">
        <f aca="false">IF(A969&lt;&gt;"",$I969-'v1 Frame'!G$3*SIN($C969)+'v1 Frame'!H$3*COS($C969)*SIN($E969)+'v1 Frame'!I$3*COS($C969)*COS($E969),"")</f>
        <is>
          <t/>
        </is>
      </c>
      <c r="P969" s="8" t="inlineStr">
        <f aca="false">IF(A969&lt;&gt;"",$G969+'v1 Frame'!J$3*COS($C969)+'v1 Frame'!K$3*SIN($C969)*SIN($E969)+'v1 Frame'!L$3*SIN($C969)*COS($E969),"")</f>
        <is>
          <t/>
        </is>
      </c>
      <c r="Q969" s="8" t="inlineStr">
        <f aca="false">IF(A969&lt;&gt;"",$H969+'v1 Frame'!K$3*COS($E969)-'v1 Frame'!L$3*SIN($E969),"")</f>
        <is>
          <t/>
        </is>
      </c>
      <c r="R969" s="8" t="inlineStr">
        <f aca="false">IF(A969&lt;&gt;"",$I969-'v1 Frame'!J$3*SIN($C969)+'v1 Frame'!K$3*COS($C969)*SIN($E969)+'v1 Frame'!L$3*COS($C969)*COS($E969),"")</f>
        <is>
          <t/>
        </is>
      </c>
      <c r="S969" s="8" t="inlineStr">
        <f aca="false">IF(A969&lt;&gt;"",$G969+'v1 Frame'!M$3*COS($C969)+'v1 Frame'!N$3*SIN($C969)*SIN($E969)+'v1 Frame'!O$3*SIN($C969)*COS($E969),"")</f>
        <is>
          <t/>
        </is>
      </c>
      <c r="T969" s="8" t="inlineStr">
        <f aca="false">IF(A969&lt;&gt;"",$H969+'v1 Frame'!N$3*COS($E969)-'v1 Frame'!O$3*SIN($E969),"")</f>
        <is>
          <t/>
        </is>
      </c>
      <c r="U969" s="8" t="inlineStr">
        <f aca="false">IF(A969&lt;&gt;"",$I969-'v1 Frame'!M$3*SIN($C969)+'v1 Frame'!N$3*COS($C969)*SIN($E969)+'v1 Frame'!O$3*COS($C969)*COS($E969),"")</f>
        <is>
          <t/>
        </is>
      </c>
      <c r="V969" s="8" t="inlineStr">
        <f aca="false">IF(A969&lt;&gt;"",$G969+'v1 Frame'!P$3*COS($C969)+'v1 Frame'!Q$3*SIN($C969)*SIN($E969)+'v1 Frame'!R$3*SIN($C969)*COS($E969),"")</f>
        <is>
          <t/>
        </is>
      </c>
      <c r="W969" s="8" t="inlineStr">
        <f aca="false">IF(A969&lt;&gt;"",$H969+'v1 Frame'!Q$3*COS($E969)-'v1 Frame'!R$3*SIN($E969),"")</f>
        <is>
          <t/>
        </is>
      </c>
      <c r="X969" s="8" t="inlineStr">
        <f aca="false">IF(A969&lt;&gt;"",$I969-'v1 Frame'!P$3*SIN($C969)+'v1 Frame'!Q$3*COS($C969)*SIN($E969)+'v1 Frame'!R$3*COS($C969)*COS($E969),"")</f>
        <is>
          <t/>
        </is>
      </c>
      <c r="Y969" s="8" t="inlineStr">
        <f aca="false">IF(A969&lt;&gt;"",$G969+'v1 Frame'!S$3*COS($C969)+'v1 Frame'!T$3*SIN($C969)*SIN($E969)+'v1 Frame'!U$3*SIN($C969)*COS($E969),"")</f>
        <is>
          <t/>
        </is>
      </c>
      <c r="Z969" s="8" t="inlineStr">
        <f aca="false">IF(A969&lt;&gt;"",$H969+'v1 Frame'!T$3*COS($E969)-'v1 Frame'!U$3*SIN($E969),"")</f>
        <is>
          <t/>
        </is>
      </c>
      <c r="AA969" s="8" t="inlineStr">
        <f aca="false">IF(A969&lt;&gt;"",$I969-'v1 Frame'!S$3*SIN($C969)+'v1 Frame'!T$3*COS($C969)*SIN($E969)+'v1 Frame'!U$3*COS($C969)*COS($E969),"")</f>
        <is>
          <t/>
        </is>
      </c>
      <c r="AB969" s="8" t="inlineStr">
        <f aca="false">IF(A969&lt;&gt;"",$G969+'v1 Frame'!V$3*COS($C969)+'v1 Frame'!W$3*SIN($C969)*SIN($E969)+'v1 Frame'!X$3*SIN($C969)*COS($E969),"")</f>
        <is>
          <t/>
        </is>
      </c>
      <c r="AC969" s="8" t="inlineStr">
        <f aca="false">IF(A969&lt;&gt;"",$H969+'v1 Frame'!W$3*COS($E969)-'v1 Frame'!X$3*SIN($E969),"")</f>
        <is>
          <t/>
        </is>
      </c>
      <c r="AD969" s="8" t="inlineStr">
        <f aca="false">IF(A969&lt;&gt;"",$I969-'v1 Frame'!V$3*SIN($C969)+'v1 Frame'!W$3*COS($C969)*SIN($E969)+'v1 Frame'!X$3*COS($C969)*COS($E969),"")</f>
        <is>
          <t/>
        </is>
      </c>
      <c r="AE969" s="25" t="inlineStr">
        <f aca="false">IF(A969&lt;&gt;"",$G969+'v1 Frame'!Y$3*COS($C969)+'v1 Frame'!Z$3*SIN($C969)*SIN($E969)+'v1 Frame'!AA$3*SIN($C969)*COS($E969),"")</f>
        <is>
          <t/>
        </is>
      </c>
      <c r="AF969" s="25" t="inlineStr">
        <f aca="false">IF(A969&lt;&gt;"",$H969+'v1 Frame'!Z$3*COS($E969)-'v1 Frame'!AA$3*SIN($E969),"")</f>
        <is>
          <t/>
        </is>
      </c>
      <c r="AG969" s="25" t="inlineStr">
        <f aca="false">IF(A969&lt;&gt;"",$I969-'v1 Frame'!Y$3*SIN($C969)+'v1 Frame'!Z$3*COS($C969)*SIN($E969)+'v1 Frame'!AA$3*COS($C969)*COS($E969),"")</f>
        <is>
          <t/>
        </is>
      </c>
      <c r="AH969" s="8" t="inlineStr">
        <f aca="false">IF(A969&lt;&gt;"",SQRT(SUMSQ(G969:I969)),"")</f>
        <is>
          <t/>
        </is>
      </c>
      <c r="AI969" s="8" t="inlineStr">
        <f aca="false">IF(A969&lt;&gt;"",IF(AH969&lt;&gt;0,ACOS(I969/AH969),0),"")</f>
        <is>
          <t/>
        </is>
      </c>
      <c r="AJ969" s="8" t="inlineStr">
        <f aca="false">IF(A969&lt;&gt;"",DEGREES(AI969),"")</f>
        <is>
          <t/>
        </is>
      </c>
      <c r="AK969" s="8" t="inlineStr">
        <f aca="false">IF(A969&lt;&gt;"",IF(OR(G969&lt;&gt;0,H969&lt;&gt;0),ATAN2(G969,H969),0),"")</f>
        <is>
          <t/>
        </is>
      </c>
      <c r="AL969" s="8" t="inlineStr">
        <f aca="false">IF(A969&lt;&gt;"",DEGREES(AK969),"")</f>
        <is>
          <t/>
        </is>
      </c>
      <c r="AM969" s="8" t="inlineStr">
        <f aca="false">IF(A969&lt;&gt;"",SQRT(SUMSQ(J969:L969)),"")</f>
        <is>
          <t/>
        </is>
      </c>
      <c r="AN969" s="8" t="inlineStr">
        <f aca="false">IF(A969&lt;&gt;"",IF(AM969&lt;&gt;0,ACOS(L969/AM969),0),"")</f>
        <is>
          <t/>
        </is>
      </c>
      <c r="AO969" s="8" t="inlineStr">
        <f aca="false">IF(A969&lt;&gt;"",DEGREES(AN969),"")</f>
        <is>
          <t/>
        </is>
      </c>
      <c r="AP969" s="8" t="inlineStr">
        <f aca="false">IF(A969&lt;&gt;"",IF(OR(J969&lt;&gt;0,K969&lt;&gt;0),ATAN2(J969,K969),0),"")</f>
        <is>
          <t/>
        </is>
      </c>
      <c r="AQ969" s="8" t="inlineStr">
        <f aca="false">IF(A969&lt;&gt;"",DEGREES(AP969),"")</f>
        <is>
          <t/>
        </is>
      </c>
      <c r="AR969" s="8" t="inlineStr">
        <f aca="false">IF(A969&lt;&gt;"",SQRT(SUMSQ(M969:O969)),"")</f>
        <is>
          <t/>
        </is>
      </c>
      <c r="AS969" s="8" t="inlineStr">
        <f aca="false">IF(A969&lt;&gt;"",IF(AR969&lt;&gt;0,ACOS(O969/AR969),0),"")</f>
        <is>
          <t/>
        </is>
      </c>
      <c r="AT969" s="8" t="inlineStr">
        <f aca="false">IF(A969&lt;&gt;"",DEGREES(AS969),"")</f>
        <is>
          <t/>
        </is>
      </c>
      <c r="AU969" s="8" t="inlineStr">
        <f aca="false">IF(A969&lt;&gt;"",IF(OR(M969&lt;&gt;0,N969&lt;&gt;0),ATAN2(M969,N969),0),"")</f>
        <is>
          <t/>
        </is>
      </c>
      <c r="AV969" s="8" t="inlineStr">
        <f aca="false">IF(A969&lt;&gt;"",DEGREES(AU969),"")</f>
        <is>
          <t/>
        </is>
      </c>
      <c r="AW969" s="8" t="inlineStr">
        <f aca="false">IF(A969&lt;&gt;"",SQRT(SUMSQ(P969:R969)),"")</f>
        <is>
          <t/>
        </is>
      </c>
      <c r="AX969" s="8" t="inlineStr">
        <f aca="false">IF(A969&lt;&gt;"",IF(AW969&lt;&gt;0,ACOS(R969/AW969),0),"")</f>
        <is>
          <t/>
        </is>
      </c>
      <c r="AY969" s="8" t="inlineStr">
        <f aca="false">IF(A969&lt;&gt;"",DEGREES(AX969),"")</f>
        <is>
          <t/>
        </is>
      </c>
      <c r="AZ969" s="8" t="inlineStr">
        <f aca="false">IF(A969&lt;&gt;"",IF(OR(P969&lt;&gt;0,Q969&lt;&gt;0),ATAN2(P969,Q969),0),"")</f>
        <is>
          <t/>
        </is>
      </c>
      <c r="BA969" s="8" t="inlineStr">
        <f aca="false">IF(A969&lt;&gt;"",DEGREES(AZ969),"")</f>
        <is>
          <t/>
        </is>
      </c>
      <c r="BB969" s="8" t="inlineStr">
        <f aca="false">IF(A969&lt;&gt;"",SQRT(SUMSQ(S969:U969)),"")</f>
        <is>
          <t/>
        </is>
      </c>
      <c r="BC969" s="8" t="inlineStr">
        <f aca="false">IF(A969&lt;&gt;"",IF(BB969&lt;&gt;0,ACOS(U969/BB969),0),"")</f>
        <is>
          <t/>
        </is>
      </c>
      <c r="BD969" s="8" t="inlineStr">
        <f aca="false">IF(A969&lt;&gt;"",DEGREES(BC969),"")</f>
        <is>
          <t/>
        </is>
      </c>
      <c r="BE969" s="8" t="inlineStr">
        <f aca="false">IF(A969&lt;&gt;"",IF(OR(S969&lt;&gt;0,T969&lt;&gt;0),ATAN2(S969,T969),0),"")</f>
        <is>
          <t/>
        </is>
      </c>
      <c r="BF969" s="8" t="inlineStr">
        <f aca="false">IF(A969&lt;&gt;"",DEGREES(BE969),"")</f>
        <is>
          <t/>
        </is>
      </c>
      <c r="BG969" s="8" t="inlineStr">
        <f aca="false">IF(A969&lt;&gt;"",SQRT(SUMSQ(V969:X969)),"")</f>
        <is>
          <t/>
        </is>
      </c>
      <c r="BH969" s="8" t="inlineStr">
        <f aca="false">IF(A969&lt;&gt;"",IF(BG969&lt;&gt;0,ACOS(X969/BG969),0),"")</f>
        <is>
          <t/>
        </is>
      </c>
      <c r="BI969" s="8" t="inlineStr">
        <f aca="false">IF(A969&lt;&gt;"",DEGREES(BH969),"")</f>
        <is>
          <t/>
        </is>
      </c>
      <c r="BJ969" s="8" t="inlineStr">
        <f aca="false">IF(A969&lt;&gt;"",IF(OR(V969&lt;&gt;0,W969&lt;&gt;0),ATAN2(V969,W969),0),"")</f>
        <is>
          <t/>
        </is>
      </c>
      <c r="BK969" s="8" t="inlineStr">
        <f aca="false">IF(A969&lt;&gt;"",DEGREES(BJ969),"")</f>
        <is>
          <t/>
        </is>
      </c>
      <c r="BL969" s="8" t="inlineStr">
        <f aca="false">IF(A969&lt;&gt;"",SQRT(SUMSQ(Y969:AA969)),"")</f>
        <is>
          <t/>
        </is>
      </c>
      <c r="BM969" s="8" t="inlineStr">
        <f aca="false">IF(A969&lt;&gt;"",IF(BL969&lt;&gt;0,ACOS(AA969/BL969),0),"")</f>
        <is>
          <t/>
        </is>
      </c>
      <c r="BN969" s="8" t="inlineStr">
        <f aca="false">IF(A969&lt;&gt;"",DEGREES(BM969),"")</f>
        <is>
          <t/>
        </is>
      </c>
      <c r="BO969" s="8" t="inlineStr">
        <f aca="false">IF(A969&lt;&gt;"",IF(OR(Y969&lt;&gt;0,Z969&lt;&gt;0),ATAN2(Y969,Z969),0),"")</f>
        <is>
          <t/>
        </is>
      </c>
      <c r="BP969" s="8" t="inlineStr">
        <f aca="false">IF(A969&lt;&gt;"",DEGREES(BO969),"")</f>
        <is>
          <t/>
        </is>
      </c>
      <c r="BQ969" s="8" t="inlineStr">
        <f aca="false">IF(A969&lt;&gt;"",SQRT(SUMSQ(AB969:AD969)),"")</f>
        <is>
          <t/>
        </is>
      </c>
      <c r="BR969" s="8" t="inlineStr">
        <f aca="false">IF(A969&lt;&gt;"",IF(BQ969&lt;&gt;0,ACOS(AD969/BQ969),0),"")</f>
        <is>
          <t/>
        </is>
      </c>
      <c r="BS969" s="8" t="inlineStr">
        <f aca="false">IF(A969&lt;&gt;"",DEGREES(BR969),"")</f>
        <is>
          <t/>
        </is>
      </c>
      <c r="BT969" s="8" t="inlineStr">
        <f aca="false">IF(A969&lt;&gt;"",IF(OR(AB969&lt;&gt;0,AC969&lt;&gt;0),ATAN2(AB969,AC969),0),"")</f>
        <is>
          <t/>
        </is>
      </c>
      <c r="BU969" s="8" t="inlineStr">
        <f aca="false">IF(A969&lt;&gt;"",DEGREES(BT969),"")</f>
        <is>
          <t/>
        </is>
      </c>
      <c r="BV969" s="8" t="inlineStr">
        <f aca="false">IF(A969&lt;&gt;"",SQRT(SUMSQ(AE969:AG969)),"")</f>
        <is>
          <t/>
        </is>
      </c>
      <c r="BW969" s="8" t="inlineStr">
        <f aca="false">IF(A969&lt;&gt;"",IF(BV969&lt;&gt;0,ACOS(AG969/BV969),0),"")</f>
        <is>
          <t/>
        </is>
      </c>
      <c r="BX969" s="8" t="inlineStr">
        <f aca="false">IF(A969&lt;&gt;"",DEGREES(BW969),"")</f>
        <is>
          <t/>
        </is>
      </c>
      <c r="BY969" s="8" t="inlineStr">
        <f aca="false">IF(A969&lt;&gt;"",IF(OR(AF969&lt;&gt;0,AG969&lt;&gt;0),ATAN2(AF969,AG969),0),"")</f>
        <is>
          <t/>
        </is>
      </c>
      <c r="BZ969" s="8" t="inlineStr">
        <f aca="false">IF(A969&lt;&gt;"",DEGREES(BY969),"")</f>
        <is>
          <t/>
        </is>
      </c>
      <c r="CA969" s="0" t="inlineStr">
        <f aca="false">IF(A969&lt;&gt;"",IF(AND(AI969&lt;Parameters!$B$11,AI969&gt;Parameters!$B$12,AN969&lt;Parameters!$B$11,AN969&gt;Parameters!$B$12,AS969&lt;Parameters!$B$11,AS969&gt;Parameters!$B$12,AX969&lt;Parameters!$B$11,AX969&gt;Parameters!$B$12,BC969&lt;Parameters!$B$11,BC969&gt;Parameters!$B$12,BM969&lt;Parameters!$B$11,BM969&gt;Parameters!$B$12,BR969&lt;Parameters!$B$11,BR969&gt;Parameters!$B$12,BW969&lt;Parameters!$B$11,BW969&gt;Parameters!$B$12),1,0),"")</f>
        <is>
          <t/>
        </is>
      </c>
      <c r="CB969" s="0" t="inlineStr">
        <f aca="false">IF(A969&lt;&gt;"",IF(OR(AI969&lt;Parameters!$B$12,AI969&gt;Parameters!$B$11),0,1),"")</f>
        <is>
          <t/>
        </is>
      </c>
      <c r="CC969" s="0" t="inlineStr">
        <f aca="false">IF(A969&lt;&gt;"",IF(OR(AN969&lt;Parameters!$B$12,AN969&gt;Parameters!$B$11),0,1),"")</f>
        <is>
          <t/>
        </is>
      </c>
      <c r="CD969" s="0" t="inlineStr">
        <f aca="false">IF(A969&lt;&gt;"",IF(OR(AS969&lt;Parameters!$B$12,AS969&gt;Parameters!$B$11),0,1),"")</f>
        <is>
          <t/>
        </is>
      </c>
      <c r="CE969" s="0" t="inlineStr">
        <f aca="false">IF(A969&lt;&gt;"",IF(OR(AX969&lt;Parameters!$B$12,AX969&gt;Parameters!$B$11),0,1),"")</f>
        <is>
          <t/>
        </is>
      </c>
      <c r="CF969" s="0" t="inlineStr">
        <f aca="false">IF(A969&lt;&gt;"",IF(OR(BC969&lt;Parameters!$B$12,BC969&gt;Parameters!$B$11),0,1),"")</f>
        <is>
          <t/>
        </is>
      </c>
      <c r="CG969" s="0" t="inlineStr">
        <f aca="false">IF(A969&lt;&gt;"",IF(OR(BH969&lt;Parameters!$B$12,BH969&gt;Parameters!$B$11),0,1),"")</f>
        <is>
          <t/>
        </is>
      </c>
      <c r="CH969" s="0" t="inlineStr">
        <f aca="false">IF(A969&lt;&gt;"",IF(OR(BM969&lt;Parameters!$B$12,BM969&gt;Parameters!$B$11),0,1),"")</f>
        <is>
          <t/>
        </is>
      </c>
      <c r="CI969" s="0" t="inlineStr">
        <f aca="false">IF(A969&lt;&gt;"",IF(OR(BR969&lt;Parameters!$B$12,BR969&gt;Parameters!$B$11),0,1),"")</f>
        <is>
          <t/>
        </is>
      </c>
      <c r="CJ969" s="0" t="inlineStr">
        <f aca="false">IF(A969&lt;&gt;"",IF(OR(BW969&lt;Parameters!$B$12,BW969&gt;Parameters!$B$11),0,1),"")</f>
        <is>
          <t/>
        </is>
      </c>
      <c r="CK969" s="26" t="inlineStr">
        <f aca="false">IF(A969&lt;&gt;"",SUM(CB969:CJ969)/9,"")</f>
        <is>
          <t/>
        </is>
      </c>
      <c r="CL969" s="0" t="inlineStr">
        <f aca="false">IF(A969&lt;&gt;"",CK969*9,"")</f>
        <is>
          <t/>
        </is>
      </c>
      <c r="CM969" s="8" t="inlineStr">
        <f aca="false">IF(A969&lt;&gt;"",TEXT(B969,CM$2)&amp;" "&amp;TEXT(A969,CM$2),"")</f>
        <is>
          <t/>
        </is>
      </c>
    </row>
    <row r="970" customFormat="false" ht="15" hidden="false" customHeight="false" outlineLevel="0" collapsed="false">
      <c r="A970" s="0" t="inlineStr">
        <f aca="false">IF(OR(B969&lt;Parameters!$K$12,A969&lt;Parameters!$K$12),IF(A969&lt;Parameters!$K$12,A969+1,0),"")</f>
        <is>
          <t/>
        </is>
      </c>
      <c r="B970" s="0" t="inlineStr">
        <f aca="false">IF(A970&lt;&gt;"",IF(A970=0,B969+1,B969),"")</f>
        <is>
          <t/>
        </is>
      </c>
      <c r="C970" s="24" t="inlineStr">
        <f aca="false">IF(A970&lt;&gt;"",-_phi*(A970+0.5),"")</f>
        <is>
          <t/>
        </is>
      </c>
      <c r="D970" s="8" t="inlineStr">
        <f aca="false">IF(A970&lt;&gt;"",DEGREES(C970),"")</f>
        <is>
          <t/>
        </is>
      </c>
      <c r="E970" s="24" t="inlineStr">
        <f aca="false">IF(A970&lt;&gt;"",_phi*(B970+0.5),"")</f>
        <is>
          <t/>
        </is>
      </c>
      <c r="F970" s="8" t="inlineStr">
        <f aca="false">IF(A970&lt;&gt;"",DEGREES(E970),"")</f>
        <is>
          <t/>
        </is>
      </c>
      <c r="G970" s="8" t="inlineStr">
        <f aca="false">IF(A970&lt;&gt;"",LOOKUP(A970,h!$A$3:$A$30,h!$D$3:$D$30),"")</f>
        <is>
          <t/>
        </is>
      </c>
      <c r="H970" s="8" t="inlineStr">
        <f aca="false">IF(A970&lt;&gt;"",LOOKUP(B970,h!$A$3:$A$30,h!$D$3:$D$30),"")</f>
        <is>
          <t/>
        </is>
      </c>
      <c r="I970" s="8" t="inlineStr">
        <f aca="false">IF(A970&lt;&gt;"",_zif,"")</f>
        <is>
          <t/>
        </is>
      </c>
      <c r="J970" s="8" t="inlineStr">
        <f aca="false">IF(A970&lt;&gt;"",$G970+'v1 Frame'!D$3*COS($C970)+'v1 Frame'!E$3*SIN($C970)*SIN($E970)+'v1 Frame'!F$3*SIN($C970)*COS($E970),"")</f>
        <is>
          <t/>
        </is>
      </c>
      <c r="K970" s="8" t="inlineStr">
        <f aca="false">IF(A970&lt;&gt;"",$H970+'v1 Frame'!E$3*COS($E970)-'v1 Frame'!F$3*SIN($E970),"")</f>
        <is>
          <t/>
        </is>
      </c>
      <c r="L970" s="8" t="inlineStr">
        <f aca="false">IF(A970&lt;&gt;"",$I970-'v1 Frame'!D$3*SIN($C970)+'v1 Frame'!E$3*COS($C970)*SIN($E970)+'v1 Frame'!F$3*COS($C970)*COS($E970),"")</f>
        <is>
          <t/>
        </is>
      </c>
      <c r="M970" s="8" t="inlineStr">
        <f aca="false">IF(A970&lt;&gt;"",$G970+'v1 Frame'!G$3*COS($C970)+'v1 Frame'!H$3*SIN($C970)*SIN($E970)+'v1 Frame'!I$3*SIN($C970)*COS($E970),"")</f>
        <is>
          <t/>
        </is>
      </c>
      <c r="N970" s="8" t="inlineStr">
        <f aca="false">IF(A970&lt;&gt;"",$H970+'v1 Frame'!H$3*COS($E970)-'v1 Frame'!I$3*SIN($E970),"")</f>
        <is>
          <t/>
        </is>
      </c>
      <c r="O970" s="8" t="inlineStr">
        <f aca="false">IF(A970&lt;&gt;"",$I970-'v1 Frame'!G$3*SIN($C970)+'v1 Frame'!H$3*COS($C970)*SIN($E970)+'v1 Frame'!I$3*COS($C970)*COS($E970),"")</f>
        <is>
          <t/>
        </is>
      </c>
      <c r="P970" s="8" t="inlineStr">
        <f aca="false">IF(A970&lt;&gt;"",$G970+'v1 Frame'!J$3*COS($C970)+'v1 Frame'!K$3*SIN($C970)*SIN($E970)+'v1 Frame'!L$3*SIN($C970)*COS($E970),"")</f>
        <is>
          <t/>
        </is>
      </c>
      <c r="Q970" s="8" t="inlineStr">
        <f aca="false">IF(A970&lt;&gt;"",$H970+'v1 Frame'!K$3*COS($E970)-'v1 Frame'!L$3*SIN($E970),"")</f>
        <is>
          <t/>
        </is>
      </c>
      <c r="R970" s="8" t="inlineStr">
        <f aca="false">IF(A970&lt;&gt;"",$I970-'v1 Frame'!J$3*SIN($C970)+'v1 Frame'!K$3*COS($C970)*SIN($E970)+'v1 Frame'!L$3*COS($C970)*COS($E970),"")</f>
        <is>
          <t/>
        </is>
      </c>
      <c r="S970" s="8" t="inlineStr">
        <f aca="false">IF(A970&lt;&gt;"",$G970+'v1 Frame'!M$3*COS($C970)+'v1 Frame'!N$3*SIN($C970)*SIN($E970)+'v1 Frame'!O$3*SIN($C970)*COS($E970),"")</f>
        <is>
          <t/>
        </is>
      </c>
      <c r="T970" s="8" t="inlineStr">
        <f aca="false">IF(A970&lt;&gt;"",$H970+'v1 Frame'!N$3*COS($E970)-'v1 Frame'!O$3*SIN($E970),"")</f>
        <is>
          <t/>
        </is>
      </c>
      <c r="U970" s="8" t="inlineStr">
        <f aca="false">IF(A970&lt;&gt;"",$I970-'v1 Frame'!M$3*SIN($C970)+'v1 Frame'!N$3*COS($C970)*SIN($E970)+'v1 Frame'!O$3*COS($C970)*COS($E970),"")</f>
        <is>
          <t/>
        </is>
      </c>
      <c r="V970" s="8" t="inlineStr">
        <f aca="false">IF(A970&lt;&gt;"",$G970+'v1 Frame'!P$3*COS($C970)+'v1 Frame'!Q$3*SIN($C970)*SIN($E970)+'v1 Frame'!R$3*SIN($C970)*COS($E970),"")</f>
        <is>
          <t/>
        </is>
      </c>
      <c r="W970" s="8" t="inlineStr">
        <f aca="false">IF(A970&lt;&gt;"",$H970+'v1 Frame'!Q$3*COS($E970)-'v1 Frame'!R$3*SIN($E970),"")</f>
        <is>
          <t/>
        </is>
      </c>
      <c r="X970" s="8" t="inlineStr">
        <f aca="false">IF(A970&lt;&gt;"",$I970-'v1 Frame'!P$3*SIN($C970)+'v1 Frame'!Q$3*COS($C970)*SIN($E970)+'v1 Frame'!R$3*COS($C970)*COS($E970),"")</f>
        <is>
          <t/>
        </is>
      </c>
      <c r="Y970" s="8" t="inlineStr">
        <f aca="false">IF(A970&lt;&gt;"",$G970+'v1 Frame'!S$3*COS($C970)+'v1 Frame'!T$3*SIN($C970)*SIN($E970)+'v1 Frame'!U$3*SIN($C970)*COS($E970),"")</f>
        <is>
          <t/>
        </is>
      </c>
      <c r="Z970" s="8" t="inlineStr">
        <f aca="false">IF(A970&lt;&gt;"",$H970+'v1 Frame'!T$3*COS($E970)-'v1 Frame'!U$3*SIN($E970),"")</f>
        <is>
          <t/>
        </is>
      </c>
      <c r="AA970" s="8" t="inlineStr">
        <f aca="false">IF(A970&lt;&gt;"",$I970-'v1 Frame'!S$3*SIN($C970)+'v1 Frame'!T$3*COS($C970)*SIN($E970)+'v1 Frame'!U$3*COS($C970)*COS($E970),"")</f>
        <is>
          <t/>
        </is>
      </c>
      <c r="AB970" s="8" t="inlineStr">
        <f aca="false">IF(A970&lt;&gt;"",$G970+'v1 Frame'!V$3*COS($C970)+'v1 Frame'!W$3*SIN($C970)*SIN($E970)+'v1 Frame'!X$3*SIN($C970)*COS($E970),"")</f>
        <is>
          <t/>
        </is>
      </c>
      <c r="AC970" s="8" t="inlineStr">
        <f aca="false">IF(A970&lt;&gt;"",$H970+'v1 Frame'!W$3*COS($E970)-'v1 Frame'!X$3*SIN($E970),"")</f>
        <is>
          <t/>
        </is>
      </c>
      <c r="AD970" s="8" t="inlineStr">
        <f aca="false">IF(A970&lt;&gt;"",$I970-'v1 Frame'!V$3*SIN($C970)+'v1 Frame'!W$3*COS($C970)*SIN($E970)+'v1 Frame'!X$3*COS($C970)*COS($E970),"")</f>
        <is>
          <t/>
        </is>
      </c>
      <c r="AE970" s="25" t="inlineStr">
        <f aca="false">IF(A970&lt;&gt;"",$G970+'v1 Frame'!Y$3*COS($C970)+'v1 Frame'!Z$3*SIN($C970)*SIN($E970)+'v1 Frame'!AA$3*SIN($C970)*COS($E970),"")</f>
        <is>
          <t/>
        </is>
      </c>
      <c r="AF970" s="25" t="inlineStr">
        <f aca="false">IF(A970&lt;&gt;"",$H970+'v1 Frame'!Z$3*COS($E970)-'v1 Frame'!AA$3*SIN($E970),"")</f>
        <is>
          <t/>
        </is>
      </c>
      <c r="AG970" s="25" t="inlineStr">
        <f aca="false">IF(A970&lt;&gt;"",$I970-'v1 Frame'!Y$3*SIN($C970)+'v1 Frame'!Z$3*COS($C970)*SIN($E970)+'v1 Frame'!AA$3*COS($C970)*COS($E970),"")</f>
        <is>
          <t/>
        </is>
      </c>
      <c r="AH970" s="8" t="inlineStr">
        <f aca="false">IF(A970&lt;&gt;"",SQRT(SUMSQ(G970:I970)),"")</f>
        <is>
          <t/>
        </is>
      </c>
      <c r="AI970" s="8" t="inlineStr">
        <f aca="false">IF(A970&lt;&gt;"",IF(AH970&lt;&gt;0,ACOS(I970/AH970),0),"")</f>
        <is>
          <t/>
        </is>
      </c>
      <c r="AJ970" s="8" t="inlineStr">
        <f aca="false">IF(A970&lt;&gt;"",DEGREES(AI970),"")</f>
        <is>
          <t/>
        </is>
      </c>
      <c r="AK970" s="8" t="inlineStr">
        <f aca="false">IF(A970&lt;&gt;"",IF(OR(G970&lt;&gt;0,H970&lt;&gt;0),ATAN2(G970,H970),0),"")</f>
        <is>
          <t/>
        </is>
      </c>
      <c r="AL970" s="8" t="inlineStr">
        <f aca="false">IF(A970&lt;&gt;"",DEGREES(AK970),"")</f>
        <is>
          <t/>
        </is>
      </c>
      <c r="AM970" s="8" t="inlineStr">
        <f aca="false">IF(A970&lt;&gt;"",SQRT(SUMSQ(J970:L970)),"")</f>
        <is>
          <t/>
        </is>
      </c>
      <c r="AN970" s="8" t="inlineStr">
        <f aca="false">IF(A970&lt;&gt;"",IF(AM970&lt;&gt;0,ACOS(L970/AM970),0),"")</f>
        <is>
          <t/>
        </is>
      </c>
      <c r="AO970" s="8" t="inlineStr">
        <f aca="false">IF(A970&lt;&gt;"",DEGREES(AN970),"")</f>
        <is>
          <t/>
        </is>
      </c>
      <c r="AP970" s="8" t="inlineStr">
        <f aca="false">IF(A970&lt;&gt;"",IF(OR(J970&lt;&gt;0,K970&lt;&gt;0),ATAN2(J970,K970),0),"")</f>
        <is>
          <t/>
        </is>
      </c>
      <c r="AQ970" s="8" t="inlineStr">
        <f aca="false">IF(A970&lt;&gt;"",DEGREES(AP970),"")</f>
        <is>
          <t/>
        </is>
      </c>
      <c r="AR970" s="8" t="inlineStr">
        <f aca="false">IF(A970&lt;&gt;"",SQRT(SUMSQ(M970:O970)),"")</f>
        <is>
          <t/>
        </is>
      </c>
      <c r="AS970" s="8" t="inlineStr">
        <f aca="false">IF(A970&lt;&gt;"",IF(AR970&lt;&gt;0,ACOS(O970/AR970),0),"")</f>
        <is>
          <t/>
        </is>
      </c>
      <c r="AT970" s="8" t="inlineStr">
        <f aca="false">IF(A970&lt;&gt;"",DEGREES(AS970),"")</f>
        <is>
          <t/>
        </is>
      </c>
      <c r="AU970" s="8" t="inlineStr">
        <f aca="false">IF(A970&lt;&gt;"",IF(OR(M970&lt;&gt;0,N970&lt;&gt;0),ATAN2(M970,N970),0),"")</f>
        <is>
          <t/>
        </is>
      </c>
      <c r="AV970" s="8" t="inlineStr">
        <f aca="false">IF(A970&lt;&gt;"",DEGREES(AU970),"")</f>
        <is>
          <t/>
        </is>
      </c>
      <c r="AW970" s="8" t="inlineStr">
        <f aca="false">IF(A970&lt;&gt;"",SQRT(SUMSQ(P970:R970)),"")</f>
        <is>
          <t/>
        </is>
      </c>
      <c r="AX970" s="8" t="inlineStr">
        <f aca="false">IF(A970&lt;&gt;"",IF(AW970&lt;&gt;0,ACOS(R970/AW970),0),"")</f>
        <is>
          <t/>
        </is>
      </c>
      <c r="AY970" s="8" t="inlineStr">
        <f aca="false">IF(A970&lt;&gt;"",DEGREES(AX970),"")</f>
        <is>
          <t/>
        </is>
      </c>
      <c r="AZ970" s="8" t="inlineStr">
        <f aca="false">IF(A970&lt;&gt;"",IF(OR(P970&lt;&gt;0,Q970&lt;&gt;0),ATAN2(P970,Q970),0),"")</f>
        <is>
          <t/>
        </is>
      </c>
      <c r="BA970" s="8" t="inlineStr">
        <f aca="false">IF(A970&lt;&gt;"",DEGREES(AZ970),"")</f>
        <is>
          <t/>
        </is>
      </c>
      <c r="BB970" s="8" t="inlineStr">
        <f aca="false">IF(A970&lt;&gt;"",SQRT(SUMSQ(S970:U970)),"")</f>
        <is>
          <t/>
        </is>
      </c>
      <c r="BC970" s="8" t="inlineStr">
        <f aca="false">IF(A970&lt;&gt;"",IF(BB970&lt;&gt;0,ACOS(U970/BB970),0),"")</f>
        <is>
          <t/>
        </is>
      </c>
      <c r="BD970" s="8" t="inlineStr">
        <f aca="false">IF(A970&lt;&gt;"",DEGREES(BC970),"")</f>
        <is>
          <t/>
        </is>
      </c>
      <c r="BE970" s="8" t="inlineStr">
        <f aca="false">IF(A970&lt;&gt;"",IF(OR(S970&lt;&gt;0,T970&lt;&gt;0),ATAN2(S970,T970),0),"")</f>
        <is>
          <t/>
        </is>
      </c>
      <c r="BF970" s="8" t="inlineStr">
        <f aca="false">IF(A970&lt;&gt;"",DEGREES(BE970),"")</f>
        <is>
          <t/>
        </is>
      </c>
      <c r="BG970" s="8" t="inlineStr">
        <f aca="false">IF(A970&lt;&gt;"",SQRT(SUMSQ(V970:X970)),"")</f>
        <is>
          <t/>
        </is>
      </c>
      <c r="BH970" s="8" t="inlineStr">
        <f aca="false">IF(A970&lt;&gt;"",IF(BG970&lt;&gt;0,ACOS(X970/BG970),0),"")</f>
        <is>
          <t/>
        </is>
      </c>
      <c r="BI970" s="8" t="inlineStr">
        <f aca="false">IF(A970&lt;&gt;"",DEGREES(BH970),"")</f>
        <is>
          <t/>
        </is>
      </c>
      <c r="BJ970" s="8" t="inlineStr">
        <f aca="false">IF(A970&lt;&gt;"",IF(OR(V970&lt;&gt;0,W970&lt;&gt;0),ATAN2(V970,W970),0),"")</f>
        <is>
          <t/>
        </is>
      </c>
      <c r="BK970" s="8" t="inlineStr">
        <f aca="false">IF(A970&lt;&gt;"",DEGREES(BJ970),"")</f>
        <is>
          <t/>
        </is>
      </c>
      <c r="BL970" s="8" t="inlineStr">
        <f aca="false">IF(A970&lt;&gt;"",SQRT(SUMSQ(Y970:AA970)),"")</f>
        <is>
          <t/>
        </is>
      </c>
      <c r="BM970" s="8" t="inlineStr">
        <f aca="false">IF(A970&lt;&gt;"",IF(BL970&lt;&gt;0,ACOS(AA970/BL970),0),"")</f>
        <is>
          <t/>
        </is>
      </c>
      <c r="BN970" s="8" t="inlineStr">
        <f aca="false">IF(A970&lt;&gt;"",DEGREES(BM970),"")</f>
        <is>
          <t/>
        </is>
      </c>
      <c r="BO970" s="8" t="inlineStr">
        <f aca="false">IF(A970&lt;&gt;"",IF(OR(Y970&lt;&gt;0,Z970&lt;&gt;0),ATAN2(Y970,Z970),0),"")</f>
        <is>
          <t/>
        </is>
      </c>
      <c r="BP970" s="8" t="inlineStr">
        <f aca="false">IF(A970&lt;&gt;"",DEGREES(BO970),"")</f>
        <is>
          <t/>
        </is>
      </c>
      <c r="BQ970" s="8" t="inlineStr">
        <f aca="false">IF(A970&lt;&gt;"",SQRT(SUMSQ(AB970:AD970)),"")</f>
        <is>
          <t/>
        </is>
      </c>
      <c r="BR970" s="8" t="inlineStr">
        <f aca="false">IF(A970&lt;&gt;"",IF(BQ970&lt;&gt;0,ACOS(AD970/BQ970),0),"")</f>
        <is>
          <t/>
        </is>
      </c>
      <c r="BS970" s="8" t="inlineStr">
        <f aca="false">IF(A970&lt;&gt;"",DEGREES(BR970),"")</f>
        <is>
          <t/>
        </is>
      </c>
      <c r="BT970" s="8" t="inlineStr">
        <f aca="false">IF(A970&lt;&gt;"",IF(OR(AB970&lt;&gt;0,AC970&lt;&gt;0),ATAN2(AB970,AC970),0),"")</f>
        <is>
          <t/>
        </is>
      </c>
      <c r="BU970" s="8" t="inlineStr">
        <f aca="false">IF(A970&lt;&gt;"",DEGREES(BT970),"")</f>
        <is>
          <t/>
        </is>
      </c>
      <c r="BV970" s="8" t="inlineStr">
        <f aca="false">IF(A970&lt;&gt;"",SQRT(SUMSQ(AE970:AG970)),"")</f>
        <is>
          <t/>
        </is>
      </c>
      <c r="BW970" s="8" t="inlineStr">
        <f aca="false">IF(A970&lt;&gt;"",IF(BV970&lt;&gt;0,ACOS(AG970/BV970),0),"")</f>
        <is>
          <t/>
        </is>
      </c>
      <c r="BX970" s="8" t="inlineStr">
        <f aca="false">IF(A970&lt;&gt;"",DEGREES(BW970),"")</f>
        <is>
          <t/>
        </is>
      </c>
      <c r="BY970" s="8" t="inlineStr">
        <f aca="false">IF(A970&lt;&gt;"",IF(OR(AF970&lt;&gt;0,AG970&lt;&gt;0),ATAN2(AF970,AG970),0),"")</f>
        <is>
          <t/>
        </is>
      </c>
      <c r="BZ970" s="8" t="inlineStr">
        <f aca="false">IF(A970&lt;&gt;"",DEGREES(BY970),"")</f>
        <is>
          <t/>
        </is>
      </c>
      <c r="CA970" s="0" t="inlineStr">
        <f aca="false">IF(A970&lt;&gt;"",IF(AND(AI970&lt;Parameters!$B$11,AI970&gt;Parameters!$B$12,AN970&lt;Parameters!$B$11,AN970&gt;Parameters!$B$12,AS970&lt;Parameters!$B$11,AS970&gt;Parameters!$B$12,AX970&lt;Parameters!$B$11,AX970&gt;Parameters!$B$12,BC970&lt;Parameters!$B$11,BC970&gt;Parameters!$B$12,BM970&lt;Parameters!$B$11,BM970&gt;Parameters!$B$12,BR970&lt;Parameters!$B$11,BR970&gt;Parameters!$B$12,BW970&lt;Parameters!$B$11,BW970&gt;Parameters!$B$12),1,0),"")</f>
        <is>
          <t/>
        </is>
      </c>
      <c r="CB970" s="0" t="inlineStr">
        <f aca="false">IF(A970&lt;&gt;"",IF(OR(AI970&lt;Parameters!$B$12,AI970&gt;Parameters!$B$11),0,1),"")</f>
        <is>
          <t/>
        </is>
      </c>
      <c r="CC970" s="0" t="inlineStr">
        <f aca="false">IF(A970&lt;&gt;"",IF(OR(AN970&lt;Parameters!$B$12,AN970&gt;Parameters!$B$11),0,1),"")</f>
        <is>
          <t/>
        </is>
      </c>
      <c r="CD970" s="0" t="inlineStr">
        <f aca="false">IF(A970&lt;&gt;"",IF(OR(AS970&lt;Parameters!$B$12,AS970&gt;Parameters!$B$11),0,1),"")</f>
        <is>
          <t/>
        </is>
      </c>
      <c r="CE970" s="0" t="inlineStr">
        <f aca="false">IF(A970&lt;&gt;"",IF(OR(AX970&lt;Parameters!$B$12,AX970&gt;Parameters!$B$11),0,1),"")</f>
        <is>
          <t/>
        </is>
      </c>
      <c r="CF970" s="0" t="inlineStr">
        <f aca="false">IF(A970&lt;&gt;"",IF(OR(BC970&lt;Parameters!$B$12,BC970&gt;Parameters!$B$11),0,1),"")</f>
        <is>
          <t/>
        </is>
      </c>
      <c r="CG970" s="0" t="inlineStr">
        <f aca="false">IF(A970&lt;&gt;"",IF(OR(BH970&lt;Parameters!$B$12,BH970&gt;Parameters!$B$11),0,1),"")</f>
        <is>
          <t/>
        </is>
      </c>
      <c r="CH970" s="0" t="inlineStr">
        <f aca="false">IF(A970&lt;&gt;"",IF(OR(BM970&lt;Parameters!$B$12,BM970&gt;Parameters!$B$11),0,1),"")</f>
        <is>
          <t/>
        </is>
      </c>
      <c r="CI970" s="0" t="inlineStr">
        <f aca="false">IF(A970&lt;&gt;"",IF(OR(BR970&lt;Parameters!$B$12,BR970&gt;Parameters!$B$11),0,1),"")</f>
        <is>
          <t/>
        </is>
      </c>
      <c r="CJ970" s="0" t="inlineStr">
        <f aca="false">IF(A970&lt;&gt;"",IF(OR(BW970&lt;Parameters!$B$12,BW970&gt;Parameters!$B$11),0,1),"")</f>
        <is>
          <t/>
        </is>
      </c>
      <c r="CK970" s="26" t="inlineStr">
        <f aca="false">IF(A970&lt;&gt;"",SUM(CB970:CJ970)/9,"")</f>
        <is>
          <t/>
        </is>
      </c>
      <c r="CL970" s="0" t="inlineStr">
        <f aca="false">IF(A970&lt;&gt;"",CK970*9,"")</f>
        <is>
          <t/>
        </is>
      </c>
      <c r="CM970" s="8" t="inlineStr">
        <f aca="false">IF(A970&lt;&gt;"",TEXT(B970,CM$2)&amp;" "&amp;TEXT(A970,CM$2),"")</f>
        <is>
          <t/>
        </is>
      </c>
    </row>
    <row r="971" customFormat="false" ht="15" hidden="false" customHeight="false" outlineLevel="0" collapsed="false">
      <c r="A971" s="0" t="inlineStr">
        <f aca="false">IF(OR(B970&lt;Parameters!$K$12,A970&lt;Parameters!$K$12),IF(A970&lt;Parameters!$K$12,A970+1,0),"")</f>
        <is>
          <t/>
        </is>
      </c>
      <c r="B971" s="0" t="inlineStr">
        <f aca="false">IF(A971&lt;&gt;"",IF(A971=0,B970+1,B970),"")</f>
        <is>
          <t/>
        </is>
      </c>
      <c r="C971" s="24" t="inlineStr">
        <f aca="false">IF(A971&lt;&gt;"",-_phi*(A971+0.5),"")</f>
        <is>
          <t/>
        </is>
      </c>
      <c r="D971" s="8" t="inlineStr">
        <f aca="false">IF(A971&lt;&gt;"",DEGREES(C971),"")</f>
        <is>
          <t/>
        </is>
      </c>
      <c r="E971" s="24" t="inlineStr">
        <f aca="false">IF(A971&lt;&gt;"",_phi*(B971+0.5),"")</f>
        <is>
          <t/>
        </is>
      </c>
      <c r="F971" s="8" t="inlineStr">
        <f aca="false">IF(A971&lt;&gt;"",DEGREES(E971),"")</f>
        <is>
          <t/>
        </is>
      </c>
      <c r="G971" s="8" t="inlineStr">
        <f aca="false">IF(A971&lt;&gt;"",LOOKUP(A971,h!$A$3:$A$30,h!$D$3:$D$30),"")</f>
        <is>
          <t/>
        </is>
      </c>
      <c r="H971" s="8" t="inlineStr">
        <f aca="false">IF(A971&lt;&gt;"",LOOKUP(B971,h!$A$3:$A$30,h!$D$3:$D$30),"")</f>
        <is>
          <t/>
        </is>
      </c>
      <c r="I971" s="8" t="inlineStr">
        <f aca="false">IF(A971&lt;&gt;"",_zif,"")</f>
        <is>
          <t/>
        </is>
      </c>
      <c r="J971" s="8" t="inlineStr">
        <f aca="false">IF(A971&lt;&gt;"",$G971+'v1 Frame'!D$3*COS($C971)+'v1 Frame'!E$3*SIN($C971)*SIN($E971)+'v1 Frame'!F$3*SIN($C971)*COS($E971),"")</f>
        <is>
          <t/>
        </is>
      </c>
      <c r="K971" s="8" t="inlineStr">
        <f aca="false">IF(A971&lt;&gt;"",$H971+'v1 Frame'!E$3*COS($E971)-'v1 Frame'!F$3*SIN($E971),"")</f>
        <is>
          <t/>
        </is>
      </c>
      <c r="L971" s="8" t="inlineStr">
        <f aca="false">IF(A971&lt;&gt;"",$I971-'v1 Frame'!D$3*SIN($C971)+'v1 Frame'!E$3*COS($C971)*SIN($E971)+'v1 Frame'!F$3*COS($C971)*COS($E971),"")</f>
        <is>
          <t/>
        </is>
      </c>
      <c r="M971" s="8" t="inlineStr">
        <f aca="false">IF(A971&lt;&gt;"",$G971+'v1 Frame'!G$3*COS($C971)+'v1 Frame'!H$3*SIN($C971)*SIN($E971)+'v1 Frame'!I$3*SIN($C971)*COS($E971),"")</f>
        <is>
          <t/>
        </is>
      </c>
      <c r="N971" s="8" t="inlineStr">
        <f aca="false">IF(A971&lt;&gt;"",$H971+'v1 Frame'!H$3*COS($E971)-'v1 Frame'!I$3*SIN($E971),"")</f>
        <is>
          <t/>
        </is>
      </c>
      <c r="O971" s="8" t="inlineStr">
        <f aca="false">IF(A971&lt;&gt;"",$I971-'v1 Frame'!G$3*SIN($C971)+'v1 Frame'!H$3*COS($C971)*SIN($E971)+'v1 Frame'!I$3*COS($C971)*COS($E971),"")</f>
        <is>
          <t/>
        </is>
      </c>
      <c r="P971" s="8" t="inlineStr">
        <f aca="false">IF(A971&lt;&gt;"",$G971+'v1 Frame'!J$3*COS($C971)+'v1 Frame'!K$3*SIN($C971)*SIN($E971)+'v1 Frame'!L$3*SIN($C971)*COS($E971),"")</f>
        <is>
          <t/>
        </is>
      </c>
      <c r="Q971" s="8" t="inlineStr">
        <f aca="false">IF(A971&lt;&gt;"",$H971+'v1 Frame'!K$3*COS($E971)-'v1 Frame'!L$3*SIN($E971),"")</f>
        <is>
          <t/>
        </is>
      </c>
      <c r="R971" s="8" t="inlineStr">
        <f aca="false">IF(A971&lt;&gt;"",$I971-'v1 Frame'!J$3*SIN($C971)+'v1 Frame'!K$3*COS($C971)*SIN($E971)+'v1 Frame'!L$3*COS($C971)*COS($E971),"")</f>
        <is>
          <t/>
        </is>
      </c>
      <c r="S971" s="8" t="inlineStr">
        <f aca="false">IF(A971&lt;&gt;"",$G971+'v1 Frame'!M$3*COS($C971)+'v1 Frame'!N$3*SIN($C971)*SIN($E971)+'v1 Frame'!O$3*SIN($C971)*COS($E971),"")</f>
        <is>
          <t/>
        </is>
      </c>
      <c r="T971" s="8" t="inlineStr">
        <f aca="false">IF(A971&lt;&gt;"",$H971+'v1 Frame'!N$3*COS($E971)-'v1 Frame'!O$3*SIN($E971),"")</f>
        <is>
          <t/>
        </is>
      </c>
      <c r="U971" s="8" t="inlineStr">
        <f aca="false">IF(A971&lt;&gt;"",$I971-'v1 Frame'!M$3*SIN($C971)+'v1 Frame'!N$3*COS($C971)*SIN($E971)+'v1 Frame'!O$3*COS($C971)*COS($E971),"")</f>
        <is>
          <t/>
        </is>
      </c>
      <c r="V971" s="8" t="inlineStr">
        <f aca="false">IF(A971&lt;&gt;"",$G971+'v1 Frame'!P$3*COS($C971)+'v1 Frame'!Q$3*SIN($C971)*SIN($E971)+'v1 Frame'!R$3*SIN($C971)*COS($E971),"")</f>
        <is>
          <t/>
        </is>
      </c>
      <c r="W971" s="8" t="inlineStr">
        <f aca="false">IF(A971&lt;&gt;"",$H971+'v1 Frame'!Q$3*COS($E971)-'v1 Frame'!R$3*SIN($E971),"")</f>
        <is>
          <t/>
        </is>
      </c>
      <c r="X971" s="8" t="inlineStr">
        <f aca="false">IF(A971&lt;&gt;"",$I971-'v1 Frame'!P$3*SIN($C971)+'v1 Frame'!Q$3*COS($C971)*SIN($E971)+'v1 Frame'!R$3*COS($C971)*COS($E971),"")</f>
        <is>
          <t/>
        </is>
      </c>
      <c r="Y971" s="8" t="inlineStr">
        <f aca="false">IF(A971&lt;&gt;"",$G971+'v1 Frame'!S$3*COS($C971)+'v1 Frame'!T$3*SIN($C971)*SIN($E971)+'v1 Frame'!U$3*SIN($C971)*COS($E971),"")</f>
        <is>
          <t/>
        </is>
      </c>
      <c r="Z971" s="8" t="inlineStr">
        <f aca="false">IF(A971&lt;&gt;"",$H971+'v1 Frame'!T$3*COS($E971)-'v1 Frame'!U$3*SIN($E971),"")</f>
        <is>
          <t/>
        </is>
      </c>
      <c r="AA971" s="8" t="inlineStr">
        <f aca="false">IF(A971&lt;&gt;"",$I971-'v1 Frame'!S$3*SIN($C971)+'v1 Frame'!T$3*COS($C971)*SIN($E971)+'v1 Frame'!U$3*COS($C971)*COS($E971),"")</f>
        <is>
          <t/>
        </is>
      </c>
      <c r="AB971" s="8" t="inlineStr">
        <f aca="false">IF(A971&lt;&gt;"",$G971+'v1 Frame'!V$3*COS($C971)+'v1 Frame'!W$3*SIN($C971)*SIN($E971)+'v1 Frame'!X$3*SIN($C971)*COS($E971),"")</f>
        <is>
          <t/>
        </is>
      </c>
      <c r="AC971" s="8" t="inlineStr">
        <f aca="false">IF(A971&lt;&gt;"",$H971+'v1 Frame'!W$3*COS($E971)-'v1 Frame'!X$3*SIN($E971),"")</f>
        <is>
          <t/>
        </is>
      </c>
      <c r="AD971" s="8" t="inlineStr">
        <f aca="false">IF(A971&lt;&gt;"",$I971-'v1 Frame'!V$3*SIN($C971)+'v1 Frame'!W$3*COS($C971)*SIN($E971)+'v1 Frame'!X$3*COS($C971)*COS($E971),"")</f>
        <is>
          <t/>
        </is>
      </c>
      <c r="AE971" s="25" t="inlineStr">
        <f aca="false">IF(A971&lt;&gt;"",$G971+'v1 Frame'!Y$3*COS($C971)+'v1 Frame'!Z$3*SIN($C971)*SIN($E971)+'v1 Frame'!AA$3*SIN($C971)*COS($E971),"")</f>
        <is>
          <t/>
        </is>
      </c>
      <c r="AF971" s="25" t="inlineStr">
        <f aca="false">IF(A971&lt;&gt;"",$H971+'v1 Frame'!Z$3*COS($E971)-'v1 Frame'!AA$3*SIN($E971),"")</f>
        <is>
          <t/>
        </is>
      </c>
      <c r="AG971" s="25" t="inlineStr">
        <f aca="false">IF(A971&lt;&gt;"",$I971-'v1 Frame'!Y$3*SIN($C971)+'v1 Frame'!Z$3*COS($C971)*SIN($E971)+'v1 Frame'!AA$3*COS($C971)*COS($E971),"")</f>
        <is>
          <t/>
        </is>
      </c>
      <c r="AH971" s="8" t="inlineStr">
        <f aca="false">IF(A971&lt;&gt;"",SQRT(SUMSQ(G971:I971)),"")</f>
        <is>
          <t/>
        </is>
      </c>
      <c r="AI971" s="8" t="inlineStr">
        <f aca="false">IF(A971&lt;&gt;"",IF(AH971&lt;&gt;0,ACOS(I971/AH971),0),"")</f>
        <is>
          <t/>
        </is>
      </c>
      <c r="AJ971" s="8" t="inlineStr">
        <f aca="false">IF(A971&lt;&gt;"",DEGREES(AI971),"")</f>
        <is>
          <t/>
        </is>
      </c>
      <c r="AK971" s="8" t="inlineStr">
        <f aca="false">IF(A971&lt;&gt;"",IF(OR(G971&lt;&gt;0,H971&lt;&gt;0),ATAN2(G971,H971),0),"")</f>
        <is>
          <t/>
        </is>
      </c>
      <c r="AL971" s="8" t="inlineStr">
        <f aca="false">IF(A971&lt;&gt;"",DEGREES(AK971),"")</f>
        <is>
          <t/>
        </is>
      </c>
      <c r="AM971" s="8" t="inlineStr">
        <f aca="false">IF(A971&lt;&gt;"",SQRT(SUMSQ(J971:L971)),"")</f>
        <is>
          <t/>
        </is>
      </c>
      <c r="AN971" s="8" t="inlineStr">
        <f aca="false">IF(A971&lt;&gt;"",IF(AM971&lt;&gt;0,ACOS(L971/AM971),0),"")</f>
        <is>
          <t/>
        </is>
      </c>
      <c r="AO971" s="8" t="inlineStr">
        <f aca="false">IF(A971&lt;&gt;"",DEGREES(AN971),"")</f>
        <is>
          <t/>
        </is>
      </c>
      <c r="AP971" s="8" t="inlineStr">
        <f aca="false">IF(A971&lt;&gt;"",IF(OR(J971&lt;&gt;0,K971&lt;&gt;0),ATAN2(J971,K971),0),"")</f>
        <is>
          <t/>
        </is>
      </c>
      <c r="AQ971" s="8" t="inlineStr">
        <f aca="false">IF(A971&lt;&gt;"",DEGREES(AP971),"")</f>
        <is>
          <t/>
        </is>
      </c>
      <c r="AR971" s="8" t="inlineStr">
        <f aca="false">IF(A971&lt;&gt;"",SQRT(SUMSQ(M971:O971)),"")</f>
        <is>
          <t/>
        </is>
      </c>
      <c r="AS971" s="8" t="inlineStr">
        <f aca="false">IF(A971&lt;&gt;"",IF(AR971&lt;&gt;0,ACOS(O971/AR971),0),"")</f>
        <is>
          <t/>
        </is>
      </c>
      <c r="AT971" s="8" t="inlineStr">
        <f aca="false">IF(A971&lt;&gt;"",DEGREES(AS971),"")</f>
        <is>
          <t/>
        </is>
      </c>
      <c r="AU971" s="8" t="inlineStr">
        <f aca="false">IF(A971&lt;&gt;"",IF(OR(M971&lt;&gt;0,N971&lt;&gt;0),ATAN2(M971,N971),0),"")</f>
        <is>
          <t/>
        </is>
      </c>
      <c r="AV971" s="8" t="inlineStr">
        <f aca="false">IF(A971&lt;&gt;"",DEGREES(AU971),"")</f>
        <is>
          <t/>
        </is>
      </c>
      <c r="AW971" s="8" t="inlineStr">
        <f aca="false">IF(A971&lt;&gt;"",SQRT(SUMSQ(P971:R971)),"")</f>
        <is>
          <t/>
        </is>
      </c>
      <c r="AX971" s="8" t="inlineStr">
        <f aca="false">IF(A971&lt;&gt;"",IF(AW971&lt;&gt;0,ACOS(R971/AW971),0),"")</f>
        <is>
          <t/>
        </is>
      </c>
      <c r="AY971" s="8" t="inlineStr">
        <f aca="false">IF(A971&lt;&gt;"",DEGREES(AX971),"")</f>
        <is>
          <t/>
        </is>
      </c>
      <c r="AZ971" s="8" t="inlineStr">
        <f aca="false">IF(A971&lt;&gt;"",IF(OR(P971&lt;&gt;0,Q971&lt;&gt;0),ATAN2(P971,Q971),0),"")</f>
        <is>
          <t/>
        </is>
      </c>
      <c r="BA971" s="8" t="inlineStr">
        <f aca="false">IF(A971&lt;&gt;"",DEGREES(AZ971),"")</f>
        <is>
          <t/>
        </is>
      </c>
      <c r="BB971" s="8" t="inlineStr">
        <f aca="false">IF(A971&lt;&gt;"",SQRT(SUMSQ(S971:U971)),"")</f>
        <is>
          <t/>
        </is>
      </c>
      <c r="BC971" s="8" t="inlineStr">
        <f aca="false">IF(A971&lt;&gt;"",IF(BB971&lt;&gt;0,ACOS(U971/BB971),0),"")</f>
        <is>
          <t/>
        </is>
      </c>
      <c r="BD971" s="8" t="inlineStr">
        <f aca="false">IF(A971&lt;&gt;"",DEGREES(BC971),"")</f>
        <is>
          <t/>
        </is>
      </c>
      <c r="BE971" s="8" t="inlineStr">
        <f aca="false">IF(A971&lt;&gt;"",IF(OR(S971&lt;&gt;0,T971&lt;&gt;0),ATAN2(S971,T971),0),"")</f>
        <is>
          <t/>
        </is>
      </c>
      <c r="BF971" s="8" t="inlineStr">
        <f aca="false">IF(A971&lt;&gt;"",DEGREES(BE971),"")</f>
        <is>
          <t/>
        </is>
      </c>
      <c r="BG971" s="8" t="inlineStr">
        <f aca="false">IF(A971&lt;&gt;"",SQRT(SUMSQ(V971:X971)),"")</f>
        <is>
          <t/>
        </is>
      </c>
      <c r="BH971" s="8" t="inlineStr">
        <f aca="false">IF(A971&lt;&gt;"",IF(BG971&lt;&gt;0,ACOS(X971/BG971),0),"")</f>
        <is>
          <t/>
        </is>
      </c>
      <c r="BI971" s="8" t="inlineStr">
        <f aca="false">IF(A971&lt;&gt;"",DEGREES(BH971),"")</f>
        <is>
          <t/>
        </is>
      </c>
      <c r="BJ971" s="8" t="inlineStr">
        <f aca="false">IF(A971&lt;&gt;"",IF(OR(V971&lt;&gt;0,W971&lt;&gt;0),ATAN2(V971,W971),0),"")</f>
        <is>
          <t/>
        </is>
      </c>
      <c r="BK971" s="8" t="inlineStr">
        <f aca="false">IF(A971&lt;&gt;"",DEGREES(BJ971),"")</f>
        <is>
          <t/>
        </is>
      </c>
      <c r="BL971" s="8" t="inlineStr">
        <f aca="false">IF(A971&lt;&gt;"",SQRT(SUMSQ(Y971:AA971)),"")</f>
        <is>
          <t/>
        </is>
      </c>
      <c r="BM971" s="8" t="inlineStr">
        <f aca="false">IF(A971&lt;&gt;"",IF(BL971&lt;&gt;0,ACOS(AA971/BL971),0),"")</f>
        <is>
          <t/>
        </is>
      </c>
      <c r="BN971" s="8" t="inlineStr">
        <f aca="false">IF(A971&lt;&gt;"",DEGREES(BM971),"")</f>
        <is>
          <t/>
        </is>
      </c>
      <c r="BO971" s="8" t="inlineStr">
        <f aca="false">IF(A971&lt;&gt;"",IF(OR(Y971&lt;&gt;0,Z971&lt;&gt;0),ATAN2(Y971,Z971),0),"")</f>
        <is>
          <t/>
        </is>
      </c>
      <c r="BP971" s="8" t="inlineStr">
        <f aca="false">IF(A971&lt;&gt;"",DEGREES(BO971),"")</f>
        <is>
          <t/>
        </is>
      </c>
      <c r="BQ971" s="8" t="inlineStr">
        <f aca="false">IF(A971&lt;&gt;"",SQRT(SUMSQ(AB971:AD971)),"")</f>
        <is>
          <t/>
        </is>
      </c>
      <c r="BR971" s="8" t="inlineStr">
        <f aca="false">IF(A971&lt;&gt;"",IF(BQ971&lt;&gt;0,ACOS(AD971/BQ971),0),"")</f>
        <is>
          <t/>
        </is>
      </c>
      <c r="BS971" s="8" t="inlineStr">
        <f aca="false">IF(A971&lt;&gt;"",DEGREES(BR971),"")</f>
        <is>
          <t/>
        </is>
      </c>
      <c r="BT971" s="8" t="inlineStr">
        <f aca="false">IF(A971&lt;&gt;"",IF(OR(AB971&lt;&gt;0,AC971&lt;&gt;0),ATAN2(AB971,AC971),0),"")</f>
        <is>
          <t/>
        </is>
      </c>
      <c r="BU971" s="8" t="inlineStr">
        <f aca="false">IF(A971&lt;&gt;"",DEGREES(BT971),"")</f>
        <is>
          <t/>
        </is>
      </c>
      <c r="BV971" s="8" t="inlineStr">
        <f aca="false">IF(A971&lt;&gt;"",SQRT(SUMSQ(AE971:AG971)),"")</f>
        <is>
          <t/>
        </is>
      </c>
      <c r="BW971" s="8" t="inlineStr">
        <f aca="false">IF(A971&lt;&gt;"",IF(BV971&lt;&gt;0,ACOS(AG971/BV971),0),"")</f>
        <is>
          <t/>
        </is>
      </c>
      <c r="BX971" s="8" t="inlineStr">
        <f aca="false">IF(A971&lt;&gt;"",DEGREES(BW971),"")</f>
        <is>
          <t/>
        </is>
      </c>
      <c r="BY971" s="8" t="inlineStr">
        <f aca="false">IF(A971&lt;&gt;"",IF(OR(AF971&lt;&gt;0,AG971&lt;&gt;0),ATAN2(AF971,AG971),0),"")</f>
        <is>
          <t/>
        </is>
      </c>
      <c r="BZ971" s="8" t="inlineStr">
        <f aca="false">IF(A971&lt;&gt;"",DEGREES(BY971),"")</f>
        <is>
          <t/>
        </is>
      </c>
      <c r="CA971" s="0" t="inlineStr">
        <f aca="false">IF(A971&lt;&gt;"",IF(AND(AI971&lt;Parameters!$B$11,AI971&gt;Parameters!$B$12,AN971&lt;Parameters!$B$11,AN971&gt;Parameters!$B$12,AS971&lt;Parameters!$B$11,AS971&gt;Parameters!$B$12,AX971&lt;Parameters!$B$11,AX971&gt;Parameters!$B$12,BC971&lt;Parameters!$B$11,BC971&gt;Parameters!$B$12,BM971&lt;Parameters!$B$11,BM971&gt;Parameters!$B$12,BR971&lt;Parameters!$B$11,BR971&gt;Parameters!$B$12,BW971&lt;Parameters!$B$11,BW971&gt;Parameters!$B$12),1,0),"")</f>
        <is>
          <t/>
        </is>
      </c>
      <c r="CB971" s="0" t="inlineStr">
        <f aca="false">IF(A971&lt;&gt;"",IF(OR(AI971&lt;Parameters!$B$12,AI971&gt;Parameters!$B$11),0,1),"")</f>
        <is>
          <t/>
        </is>
      </c>
      <c r="CC971" s="0" t="inlineStr">
        <f aca="false">IF(A971&lt;&gt;"",IF(OR(AN971&lt;Parameters!$B$12,AN971&gt;Parameters!$B$11),0,1),"")</f>
        <is>
          <t/>
        </is>
      </c>
      <c r="CD971" s="0" t="inlineStr">
        <f aca="false">IF(A971&lt;&gt;"",IF(OR(AS971&lt;Parameters!$B$12,AS971&gt;Parameters!$B$11),0,1),"")</f>
        <is>
          <t/>
        </is>
      </c>
      <c r="CE971" s="0" t="inlineStr">
        <f aca="false">IF(A971&lt;&gt;"",IF(OR(AX971&lt;Parameters!$B$12,AX971&gt;Parameters!$B$11),0,1),"")</f>
        <is>
          <t/>
        </is>
      </c>
      <c r="CF971" s="0" t="inlineStr">
        <f aca="false">IF(A971&lt;&gt;"",IF(OR(BC971&lt;Parameters!$B$12,BC971&gt;Parameters!$B$11),0,1),"")</f>
        <is>
          <t/>
        </is>
      </c>
      <c r="CG971" s="0" t="inlineStr">
        <f aca="false">IF(A971&lt;&gt;"",IF(OR(BH971&lt;Parameters!$B$12,BH971&gt;Parameters!$B$11),0,1),"")</f>
        <is>
          <t/>
        </is>
      </c>
      <c r="CH971" s="0" t="inlineStr">
        <f aca="false">IF(A971&lt;&gt;"",IF(OR(BM971&lt;Parameters!$B$12,BM971&gt;Parameters!$B$11),0,1),"")</f>
        <is>
          <t/>
        </is>
      </c>
      <c r="CI971" s="0" t="inlineStr">
        <f aca="false">IF(A971&lt;&gt;"",IF(OR(BR971&lt;Parameters!$B$12,BR971&gt;Parameters!$B$11),0,1),"")</f>
        <is>
          <t/>
        </is>
      </c>
      <c r="CJ971" s="0" t="inlineStr">
        <f aca="false">IF(A971&lt;&gt;"",IF(OR(BW971&lt;Parameters!$B$12,BW971&gt;Parameters!$B$11),0,1),"")</f>
        <is>
          <t/>
        </is>
      </c>
      <c r="CK971" s="26" t="inlineStr">
        <f aca="false">IF(A971&lt;&gt;"",SUM(CB971:CJ971)/9,"")</f>
        <is>
          <t/>
        </is>
      </c>
      <c r="CL971" s="0" t="inlineStr">
        <f aca="false">IF(A971&lt;&gt;"",CK971*9,"")</f>
        <is>
          <t/>
        </is>
      </c>
      <c r="CM971" s="8" t="inlineStr">
        <f aca="false">IF(A971&lt;&gt;"",TEXT(B971,CM$2)&amp;" "&amp;TEXT(A971,CM$2),"")</f>
        <is>
          <t/>
        </is>
      </c>
    </row>
    <row r="972" customFormat="false" ht="15" hidden="false" customHeight="false" outlineLevel="0" collapsed="false">
      <c r="A972" s="0" t="inlineStr">
        <f aca="false">IF(OR(B971&lt;Parameters!$K$12,A971&lt;Parameters!$K$12),IF(A971&lt;Parameters!$K$12,A971+1,0),"")</f>
        <is>
          <t/>
        </is>
      </c>
      <c r="B972" s="0" t="inlineStr">
        <f aca="false">IF(A972&lt;&gt;"",IF(A972=0,B971+1,B971),"")</f>
        <is>
          <t/>
        </is>
      </c>
      <c r="C972" s="24" t="inlineStr">
        <f aca="false">IF(A972&lt;&gt;"",-_phi*(A972+0.5),"")</f>
        <is>
          <t/>
        </is>
      </c>
      <c r="D972" s="8" t="inlineStr">
        <f aca="false">IF(A972&lt;&gt;"",DEGREES(C972),"")</f>
        <is>
          <t/>
        </is>
      </c>
      <c r="E972" s="24" t="inlineStr">
        <f aca="false">IF(A972&lt;&gt;"",_phi*(B972+0.5),"")</f>
        <is>
          <t/>
        </is>
      </c>
      <c r="F972" s="8" t="inlineStr">
        <f aca="false">IF(A972&lt;&gt;"",DEGREES(E972),"")</f>
        <is>
          <t/>
        </is>
      </c>
      <c r="G972" s="8" t="inlineStr">
        <f aca="false">IF(A972&lt;&gt;"",LOOKUP(A972,h!$A$3:$A$30,h!$D$3:$D$30),"")</f>
        <is>
          <t/>
        </is>
      </c>
      <c r="H972" s="8" t="inlineStr">
        <f aca="false">IF(A972&lt;&gt;"",LOOKUP(B972,h!$A$3:$A$30,h!$D$3:$D$30),"")</f>
        <is>
          <t/>
        </is>
      </c>
      <c r="I972" s="8" t="inlineStr">
        <f aca="false">IF(A972&lt;&gt;"",_zif,"")</f>
        <is>
          <t/>
        </is>
      </c>
      <c r="J972" s="8" t="inlineStr">
        <f aca="false">IF(A972&lt;&gt;"",$G972+'v1 Frame'!D$3*COS($C972)+'v1 Frame'!E$3*SIN($C972)*SIN($E972)+'v1 Frame'!F$3*SIN($C972)*COS($E972),"")</f>
        <is>
          <t/>
        </is>
      </c>
      <c r="K972" s="8" t="inlineStr">
        <f aca="false">IF(A972&lt;&gt;"",$H972+'v1 Frame'!E$3*COS($E972)-'v1 Frame'!F$3*SIN($E972),"")</f>
        <is>
          <t/>
        </is>
      </c>
      <c r="L972" s="8" t="inlineStr">
        <f aca="false">IF(A972&lt;&gt;"",$I972-'v1 Frame'!D$3*SIN($C972)+'v1 Frame'!E$3*COS($C972)*SIN($E972)+'v1 Frame'!F$3*COS($C972)*COS($E972),"")</f>
        <is>
          <t/>
        </is>
      </c>
      <c r="M972" s="8" t="inlineStr">
        <f aca="false">IF(A972&lt;&gt;"",$G972+'v1 Frame'!G$3*COS($C972)+'v1 Frame'!H$3*SIN($C972)*SIN($E972)+'v1 Frame'!I$3*SIN($C972)*COS($E972),"")</f>
        <is>
          <t/>
        </is>
      </c>
      <c r="N972" s="8" t="inlineStr">
        <f aca="false">IF(A972&lt;&gt;"",$H972+'v1 Frame'!H$3*COS($E972)-'v1 Frame'!I$3*SIN($E972),"")</f>
        <is>
          <t/>
        </is>
      </c>
      <c r="O972" s="8" t="inlineStr">
        <f aca="false">IF(A972&lt;&gt;"",$I972-'v1 Frame'!G$3*SIN($C972)+'v1 Frame'!H$3*COS($C972)*SIN($E972)+'v1 Frame'!I$3*COS($C972)*COS($E972),"")</f>
        <is>
          <t/>
        </is>
      </c>
      <c r="P972" s="8" t="inlineStr">
        <f aca="false">IF(A972&lt;&gt;"",$G972+'v1 Frame'!J$3*COS($C972)+'v1 Frame'!K$3*SIN($C972)*SIN($E972)+'v1 Frame'!L$3*SIN($C972)*COS($E972),"")</f>
        <is>
          <t/>
        </is>
      </c>
      <c r="Q972" s="8" t="inlineStr">
        <f aca="false">IF(A972&lt;&gt;"",$H972+'v1 Frame'!K$3*COS($E972)-'v1 Frame'!L$3*SIN($E972),"")</f>
        <is>
          <t/>
        </is>
      </c>
      <c r="R972" s="8" t="inlineStr">
        <f aca="false">IF(A972&lt;&gt;"",$I972-'v1 Frame'!J$3*SIN($C972)+'v1 Frame'!K$3*COS($C972)*SIN($E972)+'v1 Frame'!L$3*COS($C972)*COS($E972),"")</f>
        <is>
          <t/>
        </is>
      </c>
      <c r="S972" s="8" t="inlineStr">
        <f aca="false">IF(A972&lt;&gt;"",$G972+'v1 Frame'!M$3*COS($C972)+'v1 Frame'!N$3*SIN($C972)*SIN($E972)+'v1 Frame'!O$3*SIN($C972)*COS($E972),"")</f>
        <is>
          <t/>
        </is>
      </c>
      <c r="T972" s="8" t="inlineStr">
        <f aca="false">IF(A972&lt;&gt;"",$H972+'v1 Frame'!N$3*COS($E972)-'v1 Frame'!O$3*SIN($E972),"")</f>
        <is>
          <t/>
        </is>
      </c>
      <c r="U972" s="8" t="inlineStr">
        <f aca="false">IF(A972&lt;&gt;"",$I972-'v1 Frame'!M$3*SIN($C972)+'v1 Frame'!N$3*COS($C972)*SIN($E972)+'v1 Frame'!O$3*COS($C972)*COS($E972),"")</f>
        <is>
          <t/>
        </is>
      </c>
      <c r="V972" s="8" t="inlineStr">
        <f aca="false">IF(A972&lt;&gt;"",$G972+'v1 Frame'!P$3*COS($C972)+'v1 Frame'!Q$3*SIN($C972)*SIN($E972)+'v1 Frame'!R$3*SIN($C972)*COS($E972),"")</f>
        <is>
          <t/>
        </is>
      </c>
      <c r="W972" s="8" t="inlineStr">
        <f aca="false">IF(A972&lt;&gt;"",$H972+'v1 Frame'!Q$3*COS($E972)-'v1 Frame'!R$3*SIN($E972),"")</f>
        <is>
          <t/>
        </is>
      </c>
      <c r="X972" s="8" t="inlineStr">
        <f aca="false">IF(A972&lt;&gt;"",$I972-'v1 Frame'!P$3*SIN($C972)+'v1 Frame'!Q$3*COS($C972)*SIN($E972)+'v1 Frame'!R$3*COS($C972)*COS($E972),"")</f>
        <is>
          <t/>
        </is>
      </c>
      <c r="Y972" s="8" t="inlineStr">
        <f aca="false">IF(A972&lt;&gt;"",$G972+'v1 Frame'!S$3*COS($C972)+'v1 Frame'!T$3*SIN($C972)*SIN($E972)+'v1 Frame'!U$3*SIN($C972)*COS($E972),"")</f>
        <is>
          <t/>
        </is>
      </c>
      <c r="Z972" s="8" t="inlineStr">
        <f aca="false">IF(A972&lt;&gt;"",$H972+'v1 Frame'!T$3*COS($E972)-'v1 Frame'!U$3*SIN($E972),"")</f>
        <is>
          <t/>
        </is>
      </c>
      <c r="AA972" s="8" t="inlineStr">
        <f aca="false">IF(A972&lt;&gt;"",$I972-'v1 Frame'!S$3*SIN($C972)+'v1 Frame'!T$3*COS($C972)*SIN($E972)+'v1 Frame'!U$3*COS($C972)*COS($E972),"")</f>
        <is>
          <t/>
        </is>
      </c>
      <c r="AB972" s="8" t="inlineStr">
        <f aca="false">IF(A972&lt;&gt;"",$G972+'v1 Frame'!V$3*COS($C972)+'v1 Frame'!W$3*SIN($C972)*SIN($E972)+'v1 Frame'!X$3*SIN($C972)*COS($E972),"")</f>
        <is>
          <t/>
        </is>
      </c>
      <c r="AC972" s="8" t="inlineStr">
        <f aca="false">IF(A972&lt;&gt;"",$H972+'v1 Frame'!W$3*COS($E972)-'v1 Frame'!X$3*SIN($E972),"")</f>
        <is>
          <t/>
        </is>
      </c>
      <c r="AD972" s="8" t="inlineStr">
        <f aca="false">IF(A972&lt;&gt;"",$I972-'v1 Frame'!V$3*SIN($C972)+'v1 Frame'!W$3*COS($C972)*SIN($E972)+'v1 Frame'!X$3*COS($C972)*COS($E972),"")</f>
        <is>
          <t/>
        </is>
      </c>
      <c r="AE972" s="25" t="inlineStr">
        <f aca="false">IF(A972&lt;&gt;"",$G972+'v1 Frame'!Y$3*COS($C972)+'v1 Frame'!Z$3*SIN($C972)*SIN($E972)+'v1 Frame'!AA$3*SIN($C972)*COS($E972),"")</f>
        <is>
          <t/>
        </is>
      </c>
      <c r="AF972" s="25" t="inlineStr">
        <f aca="false">IF(A972&lt;&gt;"",$H972+'v1 Frame'!Z$3*COS($E972)-'v1 Frame'!AA$3*SIN($E972),"")</f>
        <is>
          <t/>
        </is>
      </c>
      <c r="AG972" s="25" t="inlineStr">
        <f aca="false">IF(A972&lt;&gt;"",$I972-'v1 Frame'!Y$3*SIN($C972)+'v1 Frame'!Z$3*COS($C972)*SIN($E972)+'v1 Frame'!AA$3*COS($C972)*COS($E972),"")</f>
        <is>
          <t/>
        </is>
      </c>
      <c r="AH972" s="8" t="inlineStr">
        <f aca="false">IF(A972&lt;&gt;"",SQRT(SUMSQ(G972:I972)),"")</f>
        <is>
          <t/>
        </is>
      </c>
      <c r="AI972" s="8" t="inlineStr">
        <f aca="false">IF(A972&lt;&gt;"",IF(AH972&lt;&gt;0,ACOS(I972/AH972),0),"")</f>
        <is>
          <t/>
        </is>
      </c>
      <c r="AJ972" s="8" t="inlineStr">
        <f aca="false">IF(A972&lt;&gt;"",DEGREES(AI972),"")</f>
        <is>
          <t/>
        </is>
      </c>
      <c r="AK972" s="8" t="inlineStr">
        <f aca="false">IF(A972&lt;&gt;"",IF(OR(G972&lt;&gt;0,H972&lt;&gt;0),ATAN2(G972,H972),0),"")</f>
        <is>
          <t/>
        </is>
      </c>
      <c r="AL972" s="8" t="inlineStr">
        <f aca="false">IF(A972&lt;&gt;"",DEGREES(AK972),"")</f>
        <is>
          <t/>
        </is>
      </c>
      <c r="AM972" s="8" t="inlineStr">
        <f aca="false">IF(A972&lt;&gt;"",SQRT(SUMSQ(J972:L972)),"")</f>
        <is>
          <t/>
        </is>
      </c>
      <c r="AN972" s="8" t="inlineStr">
        <f aca="false">IF(A972&lt;&gt;"",IF(AM972&lt;&gt;0,ACOS(L972/AM972),0),"")</f>
        <is>
          <t/>
        </is>
      </c>
      <c r="AO972" s="8" t="inlineStr">
        <f aca="false">IF(A972&lt;&gt;"",DEGREES(AN972),"")</f>
        <is>
          <t/>
        </is>
      </c>
      <c r="AP972" s="8" t="inlineStr">
        <f aca="false">IF(A972&lt;&gt;"",IF(OR(J972&lt;&gt;0,K972&lt;&gt;0),ATAN2(J972,K972),0),"")</f>
        <is>
          <t/>
        </is>
      </c>
      <c r="AQ972" s="8" t="inlineStr">
        <f aca="false">IF(A972&lt;&gt;"",DEGREES(AP972),"")</f>
        <is>
          <t/>
        </is>
      </c>
      <c r="AR972" s="8" t="inlineStr">
        <f aca="false">IF(A972&lt;&gt;"",SQRT(SUMSQ(M972:O972)),"")</f>
        <is>
          <t/>
        </is>
      </c>
      <c r="AS972" s="8" t="inlineStr">
        <f aca="false">IF(A972&lt;&gt;"",IF(AR972&lt;&gt;0,ACOS(O972/AR972),0),"")</f>
        <is>
          <t/>
        </is>
      </c>
      <c r="AT972" s="8" t="inlineStr">
        <f aca="false">IF(A972&lt;&gt;"",DEGREES(AS972),"")</f>
        <is>
          <t/>
        </is>
      </c>
      <c r="AU972" s="8" t="inlineStr">
        <f aca="false">IF(A972&lt;&gt;"",IF(OR(M972&lt;&gt;0,N972&lt;&gt;0),ATAN2(M972,N972),0),"")</f>
        <is>
          <t/>
        </is>
      </c>
      <c r="AV972" s="8" t="inlineStr">
        <f aca="false">IF(A972&lt;&gt;"",DEGREES(AU972),"")</f>
        <is>
          <t/>
        </is>
      </c>
      <c r="AW972" s="8" t="inlineStr">
        <f aca="false">IF(A972&lt;&gt;"",SQRT(SUMSQ(P972:R972)),"")</f>
        <is>
          <t/>
        </is>
      </c>
      <c r="AX972" s="8" t="inlineStr">
        <f aca="false">IF(A972&lt;&gt;"",IF(AW972&lt;&gt;0,ACOS(R972/AW972),0),"")</f>
        <is>
          <t/>
        </is>
      </c>
      <c r="AY972" s="8" t="inlineStr">
        <f aca="false">IF(A972&lt;&gt;"",DEGREES(AX972),"")</f>
        <is>
          <t/>
        </is>
      </c>
      <c r="AZ972" s="8" t="inlineStr">
        <f aca="false">IF(A972&lt;&gt;"",IF(OR(P972&lt;&gt;0,Q972&lt;&gt;0),ATAN2(P972,Q972),0),"")</f>
        <is>
          <t/>
        </is>
      </c>
      <c r="BA972" s="8" t="inlineStr">
        <f aca="false">IF(A972&lt;&gt;"",DEGREES(AZ972),"")</f>
        <is>
          <t/>
        </is>
      </c>
      <c r="BB972" s="8" t="inlineStr">
        <f aca="false">IF(A972&lt;&gt;"",SQRT(SUMSQ(S972:U972)),"")</f>
        <is>
          <t/>
        </is>
      </c>
      <c r="BC972" s="8" t="inlineStr">
        <f aca="false">IF(A972&lt;&gt;"",IF(BB972&lt;&gt;0,ACOS(U972/BB972),0),"")</f>
        <is>
          <t/>
        </is>
      </c>
      <c r="BD972" s="8" t="inlineStr">
        <f aca="false">IF(A972&lt;&gt;"",DEGREES(BC972),"")</f>
        <is>
          <t/>
        </is>
      </c>
      <c r="BE972" s="8" t="inlineStr">
        <f aca="false">IF(A972&lt;&gt;"",IF(OR(S972&lt;&gt;0,T972&lt;&gt;0),ATAN2(S972,T972),0),"")</f>
        <is>
          <t/>
        </is>
      </c>
      <c r="BF972" s="8" t="inlineStr">
        <f aca="false">IF(A972&lt;&gt;"",DEGREES(BE972),"")</f>
        <is>
          <t/>
        </is>
      </c>
      <c r="BG972" s="8" t="inlineStr">
        <f aca="false">IF(A972&lt;&gt;"",SQRT(SUMSQ(V972:X972)),"")</f>
        <is>
          <t/>
        </is>
      </c>
      <c r="BH972" s="8" t="inlineStr">
        <f aca="false">IF(A972&lt;&gt;"",IF(BG972&lt;&gt;0,ACOS(X972/BG972),0),"")</f>
        <is>
          <t/>
        </is>
      </c>
      <c r="BI972" s="8" t="inlineStr">
        <f aca="false">IF(A972&lt;&gt;"",DEGREES(BH972),"")</f>
        <is>
          <t/>
        </is>
      </c>
      <c r="BJ972" s="8" t="inlineStr">
        <f aca="false">IF(A972&lt;&gt;"",IF(OR(V972&lt;&gt;0,W972&lt;&gt;0),ATAN2(V972,W972),0),"")</f>
        <is>
          <t/>
        </is>
      </c>
      <c r="BK972" s="8" t="inlineStr">
        <f aca="false">IF(A972&lt;&gt;"",DEGREES(BJ972),"")</f>
        <is>
          <t/>
        </is>
      </c>
      <c r="BL972" s="8" t="inlineStr">
        <f aca="false">IF(A972&lt;&gt;"",SQRT(SUMSQ(Y972:AA972)),"")</f>
        <is>
          <t/>
        </is>
      </c>
      <c r="BM972" s="8" t="inlineStr">
        <f aca="false">IF(A972&lt;&gt;"",IF(BL972&lt;&gt;0,ACOS(AA972/BL972),0),"")</f>
        <is>
          <t/>
        </is>
      </c>
      <c r="BN972" s="8" t="inlineStr">
        <f aca="false">IF(A972&lt;&gt;"",DEGREES(BM972),"")</f>
        <is>
          <t/>
        </is>
      </c>
      <c r="BO972" s="8" t="inlineStr">
        <f aca="false">IF(A972&lt;&gt;"",IF(OR(Y972&lt;&gt;0,Z972&lt;&gt;0),ATAN2(Y972,Z972),0),"")</f>
        <is>
          <t/>
        </is>
      </c>
      <c r="BP972" s="8" t="inlineStr">
        <f aca="false">IF(A972&lt;&gt;"",DEGREES(BO972),"")</f>
        <is>
          <t/>
        </is>
      </c>
      <c r="BQ972" s="8" t="inlineStr">
        <f aca="false">IF(A972&lt;&gt;"",SQRT(SUMSQ(AB972:AD972)),"")</f>
        <is>
          <t/>
        </is>
      </c>
      <c r="BR972" s="8" t="inlineStr">
        <f aca="false">IF(A972&lt;&gt;"",IF(BQ972&lt;&gt;0,ACOS(AD972/BQ972),0),"")</f>
        <is>
          <t/>
        </is>
      </c>
      <c r="BS972" s="8" t="inlineStr">
        <f aca="false">IF(A972&lt;&gt;"",DEGREES(BR972),"")</f>
        <is>
          <t/>
        </is>
      </c>
      <c r="BT972" s="8" t="inlineStr">
        <f aca="false">IF(A972&lt;&gt;"",IF(OR(AB972&lt;&gt;0,AC972&lt;&gt;0),ATAN2(AB972,AC972),0),"")</f>
        <is>
          <t/>
        </is>
      </c>
      <c r="BU972" s="8" t="inlineStr">
        <f aca="false">IF(A972&lt;&gt;"",DEGREES(BT972),"")</f>
        <is>
          <t/>
        </is>
      </c>
      <c r="BV972" s="8" t="inlineStr">
        <f aca="false">IF(A972&lt;&gt;"",SQRT(SUMSQ(AE972:AG972)),"")</f>
        <is>
          <t/>
        </is>
      </c>
      <c r="BW972" s="8" t="inlineStr">
        <f aca="false">IF(A972&lt;&gt;"",IF(BV972&lt;&gt;0,ACOS(AG972/BV972),0),"")</f>
        <is>
          <t/>
        </is>
      </c>
      <c r="BX972" s="8" t="inlineStr">
        <f aca="false">IF(A972&lt;&gt;"",DEGREES(BW972),"")</f>
        <is>
          <t/>
        </is>
      </c>
      <c r="BY972" s="8" t="inlineStr">
        <f aca="false">IF(A972&lt;&gt;"",IF(OR(AF972&lt;&gt;0,AG972&lt;&gt;0),ATAN2(AF972,AG972),0),"")</f>
        <is>
          <t/>
        </is>
      </c>
      <c r="BZ972" s="8" t="inlineStr">
        <f aca="false">IF(A972&lt;&gt;"",DEGREES(BY972),"")</f>
        <is>
          <t/>
        </is>
      </c>
      <c r="CA972" s="0" t="inlineStr">
        <f aca="false">IF(A972&lt;&gt;"",IF(AND(AI972&lt;Parameters!$B$11,AI972&gt;Parameters!$B$12,AN972&lt;Parameters!$B$11,AN972&gt;Parameters!$B$12,AS972&lt;Parameters!$B$11,AS972&gt;Parameters!$B$12,AX972&lt;Parameters!$B$11,AX972&gt;Parameters!$B$12,BC972&lt;Parameters!$B$11,BC972&gt;Parameters!$B$12,BM972&lt;Parameters!$B$11,BM972&gt;Parameters!$B$12,BR972&lt;Parameters!$B$11,BR972&gt;Parameters!$B$12,BW972&lt;Parameters!$B$11,BW972&gt;Parameters!$B$12),1,0),"")</f>
        <is>
          <t/>
        </is>
      </c>
      <c r="CB972" s="0" t="inlineStr">
        <f aca="false">IF(A972&lt;&gt;"",IF(OR(AI972&lt;Parameters!$B$12,AI972&gt;Parameters!$B$11),0,1),"")</f>
        <is>
          <t/>
        </is>
      </c>
      <c r="CC972" s="0" t="inlineStr">
        <f aca="false">IF(A972&lt;&gt;"",IF(OR(AN972&lt;Parameters!$B$12,AN972&gt;Parameters!$B$11),0,1),"")</f>
        <is>
          <t/>
        </is>
      </c>
      <c r="CD972" s="0" t="inlineStr">
        <f aca="false">IF(A972&lt;&gt;"",IF(OR(AS972&lt;Parameters!$B$12,AS972&gt;Parameters!$B$11),0,1),"")</f>
        <is>
          <t/>
        </is>
      </c>
      <c r="CE972" s="0" t="inlineStr">
        <f aca="false">IF(A972&lt;&gt;"",IF(OR(AX972&lt;Parameters!$B$12,AX972&gt;Parameters!$B$11),0,1),"")</f>
        <is>
          <t/>
        </is>
      </c>
      <c r="CF972" s="0" t="inlineStr">
        <f aca="false">IF(A972&lt;&gt;"",IF(OR(BC972&lt;Parameters!$B$12,BC972&gt;Parameters!$B$11),0,1),"")</f>
        <is>
          <t/>
        </is>
      </c>
      <c r="CG972" s="0" t="inlineStr">
        <f aca="false">IF(A972&lt;&gt;"",IF(OR(BH972&lt;Parameters!$B$12,BH972&gt;Parameters!$B$11),0,1),"")</f>
        <is>
          <t/>
        </is>
      </c>
      <c r="CH972" s="0" t="inlineStr">
        <f aca="false">IF(A972&lt;&gt;"",IF(OR(BM972&lt;Parameters!$B$12,BM972&gt;Parameters!$B$11),0,1),"")</f>
        <is>
          <t/>
        </is>
      </c>
      <c r="CI972" s="0" t="inlineStr">
        <f aca="false">IF(A972&lt;&gt;"",IF(OR(BR972&lt;Parameters!$B$12,BR972&gt;Parameters!$B$11),0,1),"")</f>
        <is>
          <t/>
        </is>
      </c>
      <c r="CJ972" s="0" t="inlineStr">
        <f aca="false">IF(A972&lt;&gt;"",IF(OR(BW972&lt;Parameters!$B$12,BW972&gt;Parameters!$B$11),0,1),"")</f>
        <is>
          <t/>
        </is>
      </c>
      <c r="CK972" s="26" t="inlineStr">
        <f aca="false">IF(A972&lt;&gt;"",SUM(CB972:CJ972)/9,"")</f>
        <is>
          <t/>
        </is>
      </c>
      <c r="CL972" s="0" t="inlineStr">
        <f aca="false">IF(A972&lt;&gt;"",CK972*9,"")</f>
        <is>
          <t/>
        </is>
      </c>
      <c r="CM972" s="8" t="inlineStr">
        <f aca="false">IF(A972&lt;&gt;"",TEXT(B972,CM$2)&amp;" "&amp;TEXT(A972,CM$2),"")</f>
        <is>
          <t/>
        </is>
      </c>
    </row>
    <row r="973" customFormat="false" ht="15" hidden="false" customHeight="false" outlineLevel="0" collapsed="false">
      <c r="A973" s="0" t="inlineStr">
        <f aca="false">IF(OR(B972&lt;Parameters!$K$12,A972&lt;Parameters!$K$12),IF(A972&lt;Parameters!$K$12,A972+1,0),"")</f>
        <is>
          <t/>
        </is>
      </c>
      <c r="B973" s="0" t="inlineStr">
        <f aca="false">IF(A973&lt;&gt;"",IF(A973=0,B972+1,B972),"")</f>
        <is>
          <t/>
        </is>
      </c>
      <c r="C973" s="24" t="inlineStr">
        <f aca="false">IF(A973&lt;&gt;"",-_phi*(A973+0.5),"")</f>
        <is>
          <t/>
        </is>
      </c>
      <c r="D973" s="8" t="inlineStr">
        <f aca="false">IF(A973&lt;&gt;"",DEGREES(C973),"")</f>
        <is>
          <t/>
        </is>
      </c>
      <c r="E973" s="24" t="inlineStr">
        <f aca="false">IF(A973&lt;&gt;"",_phi*(B973+0.5),"")</f>
        <is>
          <t/>
        </is>
      </c>
      <c r="F973" s="8" t="inlineStr">
        <f aca="false">IF(A973&lt;&gt;"",DEGREES(E973),"")</f>
        <is>
          <t/>
        </is>
      </c>
      <c r="G973" s="8" t="inlineStr">
        <f aca="false">IF(A973&lt;&gt;"",LOOKUP(A973,h!$A$3:$A$30,h!$D$3:$D$30),"")</f>
        <is>
          <t/>
        </is>
      </c>
      <c r="H973" s="8" t="inlineStr">
        <f aca="false">IF(A973&lt;&gt;"",LOOKUP(B973,h!$A$3:$A$30,h!$D$3:$D$30),"")</f>
        <is>
          <t/>
        </is>
      </c>
      <c r="I973" s="8" t="inlineStr">
        <f aca="false">IF(A973&lt;&gt;"",_zif,"")</f>
        <is>
          <t/>
        </is>
      </c>
      <c r="J973" s="8" t="inlineStr">
        <f aca="false">IF(A973&lt;&gt;"",$G973+'v1 Frame'!D$3*COS($C973)+'v1 Frame'!E$3*SIN($C973)*SIN($E973)+'v1 Frame'!F$3*SIN($C973)*COS($E973),"")</f>
        <is>
          <t/>
        </is>
      </c>
      <c r="K973" s="8" t="inlineStr">
        <f aca="false">IF(A973&lt;&gt;"",$H973+'v1 Frame'!E$3*COS($E973)-'v1 Frame'!F$3*SIN($E973),"")</f>
        <is>
          <t/>
        </is>
      </c>
      <c r="L973" s="8" t="inlineStr">
        <f aca="false">IF(A973&lt;&gt;"",$I973-'v1 Frame'!D$3*SIN($C973)+'v1 Frame'!E$3*COS($C973)*SIN($E973)+'v1 Frame'!F$3*COS($C973)*COS($E973),"")</f>
        <is>
          <t/>
        </is>
      </c>
      <c r="M973" s="8" t="inlineStr">
        <f aca="false">IF(A973&lt;&gt;"",$G973+'v1 Frame'!G$3*COS($C973)+'v1 Frame'!H$3*SIN($C973)*SIN($E973)+'v1 Frame'!I$3*SIN($C973)*COS($E973),"")</f>
        <is>
          <t/>
        </is>
      </c>
      <c r="N973" s="8" t="inlineStr">
        <f aca="false">IF(A973&lt;&gt;"",$H973+'v1 Frame'!H$3*COS($E973)-'v1 Frame'!I$3*SIN($E973),"")</f>
        <is>
          <t/>
        </is>
      </c>
      <c r="O973" s="8" t="inlineStr">
        <f aca="false">IF(A973&lt;&gt;"",$I973-'v1 Frame'!G$3*SIN($C973)+'v1 Frame'!H$3*COS($C973)*SIN($E973)+'v1 Frame'!I$3*COS($C973)*COS($E973),"")</f>
        <is>
          <t/>
        </is>
      </c>
      <c r="P973" s="8" t="inlineStr">
        <f aca="false">IF(A973&lt;&gt;"",$G973+'v1 Frame'!J$3*COS($C973)+'v1 Frame'!K$3*SIN($C973)*SIN($E973)+'v1 Frame'!L$3*SIN($C973)*COS($E973),"")</f>
        <is>
          <t/>
        </is>
      </c>
      <c r="Q973" s="8" t="inlineStr">
        <f aca="false">IF(A973&lt;&gt;"",$H973+'v1 Frame'!K$3*COS($E973)-'v1 Frame'!L$3*SIN($E973),"")</f>
        <is>
          <t/>
        </is>
      </c>
      <c r="R973" s="8" t="inlineStr">
        <f aca="false">IF(A973&lt;&gt;"",$I973-'v1 Frame'!J$3*SIN($C973)+'v1 Frame'!K$3*COS($C973)*SIN($E973)+'v1 Frame'!L$3*COS($C973)*COS($E973),"")</f>
        <is>
          <t/>
        </is>
      </c>
      <c r="S973" s="8" t="inlineStr">
        <f aca="false">IF(A973&lt;&gt;"",$G973+'v1 Frame'!M$3*COS($C973)+'v1 Frame'!N$3*SIN($C973)*SIN($E973)+'v1 Frame'!O$3*SIN($C973)*COS($E973),"")</f>
        <is>
          <t/>
        </is>
      </c>
      <c r="T973" s="8" t="inlineStr">
        <f aca="false">IF(A973&lt;&gt;"",$H973+'v1 Frame'!N$3*COS($E973)-'v1 Frame'!O$3*SIN($E973),"")</f>
        <is>
          <t/>
        </is>
      </c>
      <c r="U973" s="8" t="inlineStr">
        <f aca="false">IF(A973&lt;&gt;"",$I973-'v1 Frame'!M$3*SIN($C973)+'v1 Frame'!N$3*COS($C973)*SIN($E973)+'v1 Frame'!O$3*COS($C973)*COS($E973),"")</f>
        <is>
          <t/>
        </is>
      </c>
      <c r="V973" s="8" t="inlineStr">
        <f aca="false">IF(A973&lt;&gt;"",$G973+'v1 Frame'!P$3*COS($C973)+'v1 Frame'!Q$3*SIN($C973)*SIN($E973)+'v1 Frame'!R$3*SIN($C973)*COS($E973),"")</f>
        <is>
          <t/>
        </is>
      </c>
      <c r="W973" s="8" t="inlineStr">
        <f aca="false">IF(A973&lt;&gt;"",$H973+'v1 Frame'!Q$3*COS($E973)-'v1 Frame'!R$3*SIN($E973),"")</f>
        <is>
          <t/>
        </is>
      </c>
      <c r="X973" s="8" t="inlineStr">
        <f aca="false">IF(A973&lt;&gt;"",$I973-'v1 Frame'!P$3*SIN($C973)+'v1 Frame'!Q$3*COS($C973)*SIN($E973)+'v1 Frame'!R$3*COS($C973)*COS($E973),"")</f>
        <is>
          <t/>
        </is>
      </c>
      <c r="Y973" s="8" t="inlineStr">
        <f aca="false">IF(A973&lt;&gt;"",$G973+'v1 Frame'!S$3*COS($C973)+'v1 Frame'!T$3*SIN($C973)*SIN($E973)+'v1 Frame'!U$3*SIN($C973)*COS($E973),"")</f>
        <is>
          <t/>
        </is>
      </c>
      <c r="Z973" s="8" t="inlineStr">
        <f aca="false">IF(A973&lt;&gt;"",$H973+'v1 Frame'!T$3*COS($E973)-'v1 Frame'!U$3*SIN($E973),"")</f>
        <is>
          <t/>
        </is>
      </c>
      <c r="AA973" s="8" t="inlineStr">
        <f aca="false">IF(A973&lt;&gt;"",$I973-'v1 Frame'!S$3*SIN($C973)+'v1 Frame'!T$3*COS($C973)*SIN($E973)+'v1 Frame'!U$3*COS($C973)*COS($E973),"")</f>
        <is>
          <t/>
        </is>
      </c>
      <c r="AB973" s="8" t="inlineStr">
        <f aca="false">IF(A973&lt;&gt;"",$G973+'v1 Frame'!V$3*COS($C973)+'v1 Frame'!W$3*SIN($C973)*SIN($E973)+'v1 Frame'!X$3*SIN($C973)*COS($E973),"")</f>
        <is>
          <t/>
        </is>
      </c>
      <c r="AC973" s="8" t="inlineStr">
        <f aca="false">IF(A973&lt;&gt;"",$H973+'v1 Frame'!W$3*COS($E973)-'v1 Frame'!X$3*SIN($E973),"")</f>
        <is>
          <t/>
        </is>
      </c>
      <c r="AD973" s="8" t="inlineStr">
        <f aca="false">IF(A973&lt;&gt;"",$I973-'v1 Frame'!V$3*SIN($C973)+'v1 Frame'!W$3*COS($C973)*SIN($E973)+'v1 Frame'!X$3*COS($C973)*COS($E973),"")</f>
        <is>
          <t/>
        </is>
      </c>
      <c r="AE973" s="25" t="inlineStr">
        <f aca="false">IF(A973&lt;&gt;"",$G973+'v1 Frame'!Y$3*COS($C973)+'v1 Frame'!Z$3*SIN($C973)*SIN($E973)+'v1 Frame'!AA$3*SIN($C973)*COS($E973),"")</f>
        <is>
          <t/>
        </is>
      </c>
      <c r="AF973" s="25" t="inlineStr">
        <f aca="false">IF(A973&lt;&gt;"",$H973+'v1 Frame'!Z$3*COS($E973)-'v1 Frame'!AA$3*SIN($E973),"")</f>
        <is>
          <t/>
        </is>
      </c>
      <c r="AG973" s="25" t="inlineStr">
        <f aca="false">IF(A973&lt;&gt;"",$I973-'v1 Frame'!Y$3*SIN($C973)+'v1 Frame'!Z$3*COS($C973)*SIN($E973)+'v1 Frame'!AA$3*COS($C973)*COS($E973),"")</f>
        <is>
          <t/>
        </is>
      </c>
      <c r="AH973" s="8" t="inlineStr">
        <f aca="false">IF(A973&lt;&gt;"",SQRT(SUMSQ(G973:I973)),"")</f>
        <is>
          <t/>
        </is>
      </c>
      <c r="AI973" s="8" t="inlineStr">
        <f aca="false">IF(A973&lt;&gt;"",IF(AH973&lt;&gt;0,ACOS(I973/AH973),0),"")</f>
        <is>
          <t/>
        </is>
      </c>
      <c r="AJ973" s="8" t="inlineStr">
        <f aca="false">IF(A973&lt;&gt;"",DEGREES(AI973),"")</f>
        <is>
          <t/>
        </is>
      </c>
      <c r="AK973" s="8" t="inlineStr">
        <f aca="false">IF(A973&lt;&gt;"",IF(OR(G973&lt;&gt;0,H973&lt;&gt;0),ATAN2(G973,H973),0),"")</f>
        <is>
          <t/>
        </is>
      </c>
      <c r="AL973" s="8" t="inlineStr">
        <f aca="false">IF(A973&lt;&gt;"",DEGREES(AK973),"")</f>
        <is>
          <t/>
        </is>
      </c>
      <c r="AM973" s="8" t="inlineStr">
        <f aca="false">IF(A973&lt;&gt;"",SQRT(SUMSQ(J973:L973)),"")</f>
        <is>
          <t/>
        </is>
      </c>
      <c r="AN973" s="8" t="inlineStr">
        <f aca="false">IF(A973&lt;&gt;"",IF(AM973&lt;&gt;0,ACOS(L973/AM973),0),"")</f>
        <is>
          <t/>
        </is>
      </c>
      <c r="AO973" s="8" t="inlineStr">
        <f aca="false">IF(A973&lt;&gt;"",DEGREES(AN973),"")</f>
        <is>
          <t/>
        </is>
      </c>
      <c r="AP973" s="8" t="inlineStr">
        <f aca="false">IF(A973&lt;&gt;"",IF(OR(J973&lt;&gt;0,K973&lt;&gt;0),ATAN2(J973,K973),0),"")</f>
        <is>
          <t/>
        </is>
      </c>
      <c r="AQ973" s="8" t="inlineStr">
        <f aca="false">IF(A973&lt;&gt;"",DEGREES(AP973),"")</f>
        <is>
          <t/>
        </is>
      </c>
      <c r="AR973" s="8" t="inlineStr">
        <f aca="false">IF(A973&lt;&gt;"",SQRT(SUMSQ(M973:O973)),"")</f>
        <is>
          <t/>
        </is>
      </c>
      <c r="AS973" s="8" t="inlineStr">
        <f aca="false">IF(A973&lt;&gt;"",IF(AR973&lt;&gt;0,ACOS(O973/AR973),0),"")</f>
        <is>
          <t/>
        </is>
      </c>
      <c r="AT973" s="8" t="inlineStr">
        <f aca="false">IF(A973&lt;&gt;"",DEGREES(AS973),"")</f>
        <is>
          <t/>
        </is>
      </c>
      <c r="AU973" s="8" t="inlineStr">
        <f aca="false">IF(A973&lt;&gt;"",IF(OR(M973&lt;&gt;0,N973&lt;&gt;0),ATAN2(M973,N973),0),"")</f>
        <is>
          <t/>
        </is>
      </c>
      <c r="AV973" s="8" t="inlineStr">
        <f aca="false">IF(A973&lt;&gt;"",DEGREES(AU973),"")</f>
        <is>
          <t/>
        </is>
      </c>
      <c r="AW973" s="8" t="inlineStr">
        <f aca="false">IF(A973&lt;&gt;"",SQRT(SUMSQ(P973:R973)),"")</f>
        <is>
          <t/>
        </is>
      </c>
      <c r="AX973" s="8" t="inlineStr">
        <f aca="false">IF(A973&lt;&gt;"",IF(AW973&lt;&gt;0,ACOS(R973/AW973),0),"")</f>
        <is>
          <t/>
        </is>
      </c>
      <c r="AY973" s="8" t="inlineStr">
        <f aca="false">IF(A973&lt;&gt;"",DEGREES(AX973),"")</f>
        <is>
          <t/>
        </is>
      </c>
      <c r="AZ973" s="8" t="inlineStr">
        <f aca="false">IF(A973&lt;&gt;"",IF(OR(P973&lt;&gt;0,Q973&lt;&gt;0),ATAN2(P973,Q973),0),"")</f>
        <is>
          <t/>
        </is>
      </c>
      <c r="BA973" s="8" t="inlineStr">
        <f aca="false">IF(A973&lt;&gt;"",DEGREES(AZ973),"")</f>
        <is>
          <t/>
        </is>
      </c>
      <c r="BB973" s="8" t="inlineStr">
        <f aca="false">IF(A973&lt;&gt;"",SQRT(SUMSQ(S973:U973)),"")</f>
        <is>
          <t/>
        </is>
      </c>
      <c r="BC973" s="8" t="inlineStr">
        <f aca="false">IF(A973&lt;&gt;"",IF(BB973&lt;&gt;0,ACOS(U973/BB973),0),"")</f>
        <is>
          <t/>
        </is>
      </c>
      <c r="BD973" s="8" t="inlineStr">
        <f aca="false">IF(A973&lt;&gt;"",DEGREES(BC973),"")</f>
        <is>
          <t/>
        </is>
      </c>
      <c r="BE973" s="8" t="inlineStr">
        <f aca="false">IF(A973&lt;&gt;"",IF(OR(S973&lt;&gt;0,T973&lt;&gt;0),ATAN2(S973,T973),0),"")</f>
        <is>
          <t/>
        </is>
      </c>
      <c r="BF973" s="8" t="inlineStr">
        <f aca="false">IF(A973&lt;&gt;"",DEGREES(BE973),"")</f>
        <is>
          <t/>
        </is>
      </c>
      <c r="BG973" s="8" t="inlineStr">
        <f aca="false">IF(A973&lt;&gt;"",SQRT(SUMSQ(V973:X973)),"")</f>
        <is>
          <t/>
        </is>
      </c>
      <c r="BH973" s="8" t="inlineStr">
        <f aca="false">IF(A973&lt;&gt;"",IF(BG973&lt;&gt;0,ACOS(X973/BG973),0),"")</f>
        <is>
          <t/>
        </is>
      </c>
      <c r="BI973" s="8" t="inlineStr">
        <f aca="false">IF(A973&lt;&gt;"",DEGREES(BH973),"")</f>
        <is>
          <t/>
        </is>
      </c>
      <c r="BJ973" s="8" t="inlineStr">
        <f aca="false">IF(A973&lt;&gt;"",IF(OR(V973&lt;&gt;0,W973&lt;&gt;0),ATAN2(V973,W973),0),"")</f>
        <is>
          <t/>
        </is>
      </c>
      <c r="BK973" s="8" t="inlineStr">
        <f aca="false">IF(A973&lt;&gt;"",DEGREES(BJ973),"")</f>
        <is>
          <t/>
        </is>
      </c>
      <c r="BL973" s="8" t="inlineStr">
        <f aca="false">IF(A973&lt;&gt;"",SQRT(SUMSQ(Y973:AA973)),"")</f>
        <is>
          <t/>
        </is>
      </c>
      <c r="BM973" s="8" t="inlineStr">
        <f aca="false">IF(A973&lt;&gt;"",IF(BL973&lt;&gt;0,ACOS(AA973/BL973),0),"")</f>
        <is>
          <t/>
        </is>
      </c>
      <c r="BN973" s="8" t="inlineStr">
        <f aca="false">IF(A973&lt;&gt;"",DEGREES(BM973),"")</f>
        <is>
          <t/>
        </is>
      </c>
      <c r="BO973" s="8" t="inlineStr">
        <f aca="false">IF(A973&lt;&gt;"",IF(OR(Y973&lt;&gt;0,Z973&lt;&gt;0),ATAN2(Y973,Z973),0),"")</f>
        <is>
          <t/>
        </is>
      </c>
      <c r="BP973" s="8" t="inlineStr">
        <f aca="false">IF(A973&lt;&gt;"",DEGREES(BO973),"")</f>
        <is>
          <t/>
        </is>
      </c>
      <c r="BQ973" s="8" t="inlineStr">
        <f aca="false">IF(A973&lt;&gt;"",SQRT(SUMSQ(AB973:AD973)),"")</f>
        <is>
          <t/>
        </is>
      </c>
      <c r="BR973" s="8" t="inlineStr">
        <f aca="false">IF(A973&lt;&gt;"",IF(BQ973&lt;&gt;0,ACOS(AD973/BQ973),0),"")</f>
        <is>
          <t/>
        </is>
      </c>
      <c r="BS973" s="8" t="inlineStr">
        <f aca="false">IF(A973&lt;&gt;"",DEGREES(BR973),"")</f>
        <is>
          <t/>
        </is>
      </c>
      <c r="BT973" s="8" t="inlineStr">
        <f aca="false">IF(A973&lt;&gt;"",IF(OR(AB973&lt;&gt;0,AC973&lt;&gt;0),ATAN2(AB973,AC973),0),"")</f>
        <is>
          <t/>
        </is>
      </c>
      <c r="BU973" s="8" t="inlineStr">
        <f aca="false">IF(A973&lt;&gt;"",DEGREES(BT973),"")</f>
        <is>
          <t/>
        </is>
      </c>
      <c r="BV973" s="8" t="inlineStr">
        <f aca="false">IF(A973&lt;&gt;"",SQRT(SUMSQ(AE973:AG973)),"")</f>
        <is>
          <t/>
        </is>
      </c>
      <c r="BW973" s="8" t="inlineStr">
        <f aca="false">IF(A973&lt;&gt;"",IF(BV973&lt;&gt;0,ACOS(AG973/BV973),0),"")</f>
        <is>
          <t/>
        </is>
      </c>
      <c r="BX973" s="8" t="inlineStr">
        <f aca="false">IF(A973&lt;&gt;"",DEGREES(BW973),"")</f>
        <is>
          <t/>
        </is>
      </c>
      <c r="BY973" s="8" t="inlineStr">
        <f aca="false">IF(A973&lt;&gt;"",IF(OR(AF973&lt;&gt;0,AG973&lt;&gt;0),ATAN2(AF973,AG973),0),"")</f>
        <is>
          <t/>
        </is>
      </c>
      <c r="BZ973" s="8" t="inlineStr">
        <f aca="false">IF(A973&lt;&gt;"",DEGREES(BY973),"")</f>
        <is>
          <t/>
        </is>
      </c>
      <c r="CA973" s="0" t="inlineStr">
        <f aca="false">IF(A973&lt;&gt;"",IF(AND(AI973&lt;Parameters!$B$11,AI973&gt;Parameters!$B$12,AN973&lt;Parameters!$B$11,AN973&gt;Parameters!$B$12,AS973&lt;Parameters!$B$11,AS973&gt;Parameters!$B$12,AX973&lt;Parameters!$B$11,AX973&gt;Parameters!$B$12,BC973&lt;Parameters!$B$11,BC973&gt;Parameters!$B$12,BM973&lt;Parameters!$B$11,BM973&gt;Parameters!$B$12,BR973&lt;Parameters!$B$11,BR973&gt;Parameters!$B$12,BW973&lt;Parameters!$B$11,BW973&gt;Parameters!$B$12),1,0),"")</f>
        <is>
          <t/>
        </is>
      </c>
      <c r="CB973" s="0" t="inlineStr">
        <f aca="false">IF(A973&lt;&gt;"",IF(OR(AI973&lt;Parameters!$B$12,AI973&gt;Parameters!$B$11),0,1),"")</f>
        <is>
          <t/>
        </is>
      </c>
      <c r="CC973" s="0" t="inlineStr">
        <f aca="false">IF(A973&lt;&gt;"",IF(OR(AN973&lt;Parameters!$B$12,AN973&gt;Parameters!$B$11),0,1),"")</f>
        <is>
          <t/>
        </is>
      </c>
      <c r="CD973" s="0" t="inlineStr">
        <f aca="false">IF(A973&lt;&gt;"",IF(OR(AS973&lt;Parameters!$B$12,AS973&gt;Parameters!$B$11),0,1),"")</f>
        <is>
          <t/>
        </is>
      </c>
      <c r="CE973" s="0" t="inlineStr">
        <f aca="false">IF(A973&lt;&gt;"",IF(OR(AX973&lt;Parameters!$B$12,AX973&gt;Parameters!$B$11),0,1),"")</f>
        <is>
          <t/>
        </is>
      </c>
      <c r="CF973" s="0" t="inlineStr">
        <f aca="false">IF(A973&lt;&gt;"",IF(OR(BC973&lt;Parameters!$B$12,BC973&gt;Parameters!$B$11),0,1),"")</f>
        <is>
          <t/>
        </is>
      </c>
      <c r="CG973" s="0" t="inlineStr">
        <f aca="false">IF(A973&lt;&gt;"",IF(OR(BH973&lt;Parameters!$B$12,BH973&gt;Parameters!$B$11),0,1),"")</f>
        <is>
          <t/>
        </is>
      </c>
      <c r="CH973" s="0" t="inlineStr">
        <f aca="false">IF(A973&lt;&gt;"",IF(OR(BM973&lt;Parameters!$B$12,BM973&gt;Parameters!$B$11),0,1),"")</f>
        <is>
          <t/>
        </is>
      </c>
      <c r="CI973" s="0" t="inlineStr">
        <f aca="false">IF(A973&lt;&gt;"",IF(OR(BR973&lt;Parameters!$B$12,BR973&gt;Parameters!$B$11),0,1),"")</f>
        <is>
          <t/>
        </is>
      </c>
      <c r="CJ973" s="0" t="inlineStr">
        <f aca="false">IF(A973&lt;&gt;"",IF(OR(BW973&lt;Parameters!$B$12,BW973&gt;Parameters!$B$11),0,1),"")</f>
        <is>
          <t/>
        </is>
      </c>
      <c r="CK973" s="26" t="inlineStr">
        <f aca="false">IF(A973&lt;&gt;"",SUM(CB973:CJ973)/9,"")</f>
        <is>
          <t/>
        </is>
      </c>
      <c r="CL973" s="0" t="inlineStr">
        <f aca="false">IF(A973&lt;&gt;"",CK973*9,"")</f>
        <is>
          <t/>
        </is>
      </c>
      <c r="CM973" s="8" t="inlineStr">
        <f aca="false">IF(A973&lt;&gt;"",TEXT(B973,CM$2)&amp;" "&amp;TEXT(A973,CM$2),"")</f>
        <is>
          <t/>
        </is>
      </c>
    </row>
    <row r="974" customFormat="false" ht="15" hidden="false" customHeight="false" outlineLevel="0" collapsed="false">
      <c r="A974" s="0" t="inlineStr">
        <f aca="false">IF(OR(B973&lt;Parameters!$K$12,A973&lt;Parameters!$K$12),IF(A973&lt;Parameters!$K$12,A973+1,0),"")</f>
        <is>
          <t/>
        </is>
      </c>
      <c r="B974" s="0" t="inlineStr">
        <f aca="false">IF(A974&lt;&gt;"",IF(A974=0,B973+1,B973),"")</f>
        <is>
          <t/>
        </is>
      </c>
      <c r="C974" s="24" t="inlineStr">
        <f aca="false">IF(A974&lt;&gt;"",-_phi*(A974+0.5),"")</f>
        <is>
          <t/>
        </is>
      </c>
      <c r="D974" s="8" t="inlineStr">
        <f aca="false">IF(A974&lt;&gt;"",DEGREES(C974),"")</f>
        <is>
          <t/>
        </is>
      </c>
      <c r="E974" s="24" t="inlineStr">
        <f aca="false">IF(A974&lt;&gt;"",_phi*(B974+0.5),"")</f>
        <is>
          <t/>
        </is>
      </c>
      <c r="F974" s="8" t="inlineStr">
        <f aca="false">IF(A974&lt;&gt;"",DEGREES(E974),"")</f>
        <is>
          <t/>
        </is>
      </c>
      <c r="G974" s="8" t="inlineStr">
        <f aca="false">IF(A974&lt;&gt;"",LOOKUP(A974,h!$A$3:$A$30,h!$D$3:$D$30),"")</f>
        <is>
          <t/>
        </is>
      </c>
      <c r="H974" s="8" t="inlineStr">
        <f aca="false">IF(A974&lt;&gt;"",LOOKUP(B974,h!$A$3:$A$30,h!$D$3:$D$30),"")</f>
        <is>
          <t/>
        </is>
      </c>
      <c r="I974" s="8" t="inlineStr">
        <f aca="false">IF(A974&lt;&gt;"",_zif,"")</f>
        <is>
          <t/>
        </is>
      </c>
      <c r="J974" s="8" t="inlineStr">
        <f aca="false">IF(A974&lt;&gt;"",$G974+'v1 Frame'!D$3*COS($C974)+'v1 Frame'!E$3*SIN($C974)*SIN($E974)+'v1 Frame'!F$3*SIN($C974)*COS($E974),"")</f>
        <is>
          <t/>
        </is>
      </c>
      <c r="K974" s="8" t="inlineStr">
        <f aca="false">IF(A974&lt;&gt;"",$H974+'v1 Frame'!E$3*COS($E974)-'v1 Frame'!F$3*SIN($E974),"")</f>
        <is>
          <t/>
        </is>
      </c>
      <c r="L974" s="8" t="inlineStr">
        <f aca="false">IF(A974&lt;&gt;"",$I974-'v1 Frame'!D$3*SIN($C974)+'v1 Frame'!E$3*COS($C974)*SIN($E974)+'v1 Frame'!F$3*COS($C974)*COS($E974),"")</f>
        <is>
          <t/>
        </is>
      </c>
      <c r="M974" s="8" t="inlineStr">
        <f aca="false">IF(A974&lt;&gt;"",$G974+'v1 Frame'!G$3*COS($C974)+'v1 Frame'!H$3*SIN($C974)*SIN($E974)+'v1 Frame'!I$3*SIN($C974)*COS($E974),"")</f>
        <is>
          <t/>
        </is>
      </c>
      <c r="N974" s="8" t="inlineStr">
        <f aca="false">IF(A974&lt;&gt;"",$H974+'v1 Frame'!H$3*COS($E974)-'v1 Frame'!I$3*SIN($E974),"")</f>
        <is>
          <t/>
        </is>
      </c>
      <c r="O974" s="8" t="inlineStr">
        <f aca="false">IF(A974&lt;&gt;"",$I974-'v1 Frame'!G$3*SIN($C974)+'v1 Frame'!H$3*COS($C974)*SIN($E974)+'v1 Frame'!I$3*COS($C974)*COS($E974),"")</f>
        <is>
          <t/>
        </is>
      </c>
      <c r="P974" s="8" t="inlineStr">
        <f aca="false">IF(A974&lt;&gt;"",$G974+'v1 Frame'!J$3*COS($C974)+'v1 Frame'!K$3*SIN($C974)*SIN($E974)+'v1 Frame'!L$3*SIN($C974)*COS($E974),"")</f>
        <is>
          <t/>
        </is>
      </c>
      <c r="Q974" s="8" t="inlineStr">
        <f aca="false">IF(A974&lt;&gt;"",$H974+'v1 Frame'!K$3*COS($E974)-'v1 Frame'!L$3*SIN($E974),"")</f>
        <is>
          <t/>
        </is>
      </c>
      <c r="R974" s="8" t="inlineStr">
        <f aca="false">IF(A974&lt;&gt;"",$I974-'v1 Frame'!J$3*SIN($C974)+'v1 Frame'!K$3*COS($C974)*SIN($E974)+'v1 Frame'!L$3*COS($C974)*COS($E974),"")</f>
        <is>
          <t/>
        </is>
      </c>
      <c r="S974" s="8" t="inlineStr">
        <f aca="false">IF(A974&lt;&gt;"",$G974+'v1 Frame'!M$3*COS($C974)+'v1 Frame'!N$3*SIN($C974)*SIN($E974)+'v1 Frame'!O$3*SIN($C974)*COS($E974),"")</f>
        <is>
          <t/>
        </is>
      </c>
      <c r="T974" s="8" t="inlineStr">
        <f aca="false">IF(A974&lt;&gt;"",$H974+'v1 Frame'!N$3*COS($E974)-'v1 Frame'!O$3*SIN($E974),"")</f>
        <is>
          <t/>
        </is>
      </c>
      <c r="U974" s="8" t="inlineStr">
        <f aca="false">IF(A974&lt;&gt;"",$I974-'v1 Frame'!M$3*SIN($C974)+'v1 Frame'!N$3*COS($C974)*SIN($E974)+'v1 Frame'!O$3*COS($C974)*COS($E974),"")</f>
        <is>
          <t/>
        </is>
      </c>
      <c r="V974" s="8" t="inlineStr">
        <f aca="false">IF(A974&lt;&gt;"",$G974+'v1 Frame'!P$3*COS($C974)+'v1 Frame'!Q$3*SIN($C974)*SIN($E974)+'v1 Frame'!R$3*SIN($C974)*COS($E974),"")</f>
        <is>
          <t/>
        </is>
      </c>
      <c r="W974" s="8" t="inlineStr">
        <f aca="false">IF(A974&lt;&gt;"",$H974+'v1 Frame'!Q$3*COS($E974)-'v1 Frame'!R$3*SIN($E974),"")</f>
        <is>
          <t/>
        </is>
      </c>
      <c r="X974" s="8" t="inlineStr">
        <f aca="false">IF(A974&lt;&gt;"",$I974-'v1 Frame'!P$3*SIN($C974)+'v1 Frame'!Q$3*COS($C974)*SIN($E974)+'v1 Frame'!R$3*COS($C974)*COS($E974),"")</f>
        <is>
          <t/>
        </is>
      </c>
      <c r="Y974" s="8" t="inlineStr">
        <f aca="false">IF(A974&lt;&gt;"",$G974+'v1 Frame'!S$3*COS($C974)+'v1 Frame'!T$3*SIN($C974)*SIN($E974)+'v1 Frame'!U$3*SIN($C974)*COS($E974),"")</f>
        <is>
          <t/>
        </is>
      </c>
      <c r="Z974" s="8" t="inlineStr">
        <f aca="false">IF(A974&lt;&gt;"",$H974+'v1 Frame'!T$3*COS($E974)-'v1 Frame'!U$3*SIN($E974),"")</f>
        <is>
          <t/>
        </is>
      </c>
      <c r="AA974" s="8" t="inlineStr">
        <f aca="false">IF(A974&lt;&gt;"",$I974-'v1 Frame'!S$3*SIN($C974)+'v1 Frame'!T$3*COS($C974)*SIN($E974)+'v1 Frame'!U$3*COS($C974)*COS($E974),"")</f>
        <is>
          <t/>
        </is>
      </c>
      <c r="AB974" s="8" t="inlineStr">
        <f aca="false">IF(A974&lt;&gt;"",$G974+'v1 Frame'!V$3*COS($C974)+'v1 Frame'!W$3*SIN($C974)*SIN($E974)+'v1 Frame'!X$3*SIN($C974)*COS($E974),"")</f>
        <is>
          <t/>
        </is>
      </c>
      <c r="AC974" s="8" t="inlineStr">
        <f aca="false">IF(A974&lt;&gt;"",$H974+'v1 Frame'!W$3*COS($E974)-'v1 Frame'!X$3*SIN($E974),"")</f>
        <is>
          <t/>
        </is>
      </c>
      <c r="AD974" s="8" t="inlineStr">
        <f aca="false">IF(A974&lt;&gt;"",$I974-'v1 Frame'!V$3*SIN($C974)+'v1 Frame'!W$3*COS($C974)*SIN($E974)+'v1 Frame'!X$3*COS($C974)*COS($E974),"")</f>
        <is>
          <t/>
        </is>
      </c>
      <c r="AE974" s="25" t="inlineStr">
        <f aca="false">IF(A974&lt;&gt;"",$G974+'v1 Frame'!Y$3*COS($C974)+'v1 Frame'!Z$3*SIN($C974)*SIN($E974)+'v1 Frame'!AA$3*SIN($C974)*COS($E974),"")</f>
        <is>
          <t/>
        </is>
      </c>
      <c r="AF974" s="25" t="inlineStr">
        <f aca="false">IF(A974&lt;&gt;"",$H974+'v1 Frame'!Z$3*COS($E974)-'v1 Frame'!AA$3*SIN($E974),"")</f>
        <is>
          <t/>
        </is>
      </c>
      <c r="AG974" s="25" t="inlineStr">
        <f aca="false">IF(A974&lt;&gt;"",$I974-'v1 Frame'!Y$3*SIN($C974)+'v1 Frame'!Z$3*COS($C974)*SIN($E974)+'v1 Frame'!AA$3*COS($C974)*COS($E974),"")</f>
        <is>
          <t/>
        </is>
      </c>
      <c r="AH974" s="8" t="inlineStr">
        <f aca="false">IF(A974&lt;&gt;"",SQRT(SUMSQ(G974:I974)),"")</f>
        <is>
          <t/>
        </is>
      </c>
      <c r="AI974" s="8" t="inlineStr">
        <f aca="false">IF(A974&lt;&gt;"",IF(AH974&lt;&gt;0,ACOS(I974/AH974),0),"")</f>
        <is>
          <t/>
        </is>
      </c>
      <c r="AJ974" s="8" t="inlineStr">
        <f aca="false">IF(A974&lt;&gt;"",DEGREES(AI974),"")</f>
        <is>
          <t/>
        </is>
      </c>
      <c r="AK974" s="8" t="inlineStr">
        <f aca="false">IF(A974&lt;&gt;"",IF(OR(G974&lt;&gt;0,H974&lt;&gt;0),ATAN2(G974,H974),0),"")</f>
        <is>
          <t/>
        </is>
      </c>
      <c r="AL974" s="8" t="inlineStr">
        <f aca="false">IF(A974&lt;&gt;"",DEGREES(AK974),"")</f>
        <is>
          <t/>
        </is>
      </c>
      <c r="AM974" s="8" t="inlineStr">
        <f aca="false">IF(A974&lt;&gt;"",SQRT(SUMSQ(J974:L974)),"")</f>
        <is>
          <t/>
        </is>
      </c>
      <c r="AN974" s="8" t="inlineStr">
        <f aca="false">IF(A974&lt;&gt;"",IF(AM974&lt;&gt;0,ACOS(L974/AM974),0),"")</f>
        <is>
          <t/>
        </is>
      </c>
      <c r="AO974" s="8" t="inlineStr">
        <f aca="false">IF(A974&lt;&gt;"",DEGREES(AN974),"")</f>
        <is>
          <t/>
        </is>
      </c>
      <c r="AP974" s="8" t="inlineStr">
        <f aca="false">IF(A974&lt;&gt;"",IF(OR(J974&lt;&gt;0,K974&lt;&gt;0),ATAN2(J974,K974),0),"")</f>
        <is>
          <t/>
        </is>
      </c>
      <c r="AQ974" s="8" t="inlineStr">
        <f aca="false">IF(A974&lt;&gt;"",DEGREES(AP974),"")</f>
        <is>
          <t/>
        </is>
      </c>
      <c r="AR974" s="8" t="inlineStr">
        <f aca="false">IF(A974&lt;&gt;"",SQRT(SUMSQ(M974:O974)),"")</f>
        <is>
          <t/>
        </is>
      </c>
      <c r="AS974" s="8" t="inlineStr">
        <f aca="false">IF(A974&lt;&gt;"",IF(AR974&lt;&gt;0,ACOS(O974/AR974),0),"")</f>
        <is>
          <t/>
        </is>
      </c>
      <c r="AT974" s="8" t="inlineStr">
        <f aca="false">IF(A974&lt;&gt;"",DEGREES(AS974),"")</f>
        <is>
          <t/>
        </is>
      </c>
      <c r="AU974" s="8" t="inlineStr">
        <f aca="false">IF(A974&lt;&gt;"",IF(OR(M974&lt;&gt;0,N974&lt;&gt;0),ATAN2(M974,N974),0),"")</f>
        <is>
          <t/>
        </is>
      </c>
      <c r="AV974" s="8" t="inlineStr">
        <f aca="false">IF(A974&lt;&gt;"",DEGREES(AU974),"")</f>
        <is>
          <t/>
        </is>
      </c>
      <c r="AW974" s="8" t="inlineStr">
        <f aca="false">IF(A974&lt;&gt;"",SQRT(SUMSQ(P974:R974)),"")</f>
        <is>
          <t/>
        </is>
      </c>
      <c r="AX974" s="8" t="inlineStr">
        <f aca="false">IF(A974&lt;&gt;"",IF(AW974&lt;&gt;0,ACOS(R974/AW974),0),"")</f>
        <is>
          <t/>
        </is>
      </c>
      <c r="AY974" s="8" t="inlineStr">
        <f aca="false">IF(A974&lt;&gt;"",DEGREES(AX974),"")</f>
        <is>
          <t/>
        </is>
      </c>
      <c r="AZ974" s="8" t="inlineStr">
        <f aca="false">IF(A974&lt;&gt;"",IF(OR(P974&lt;&gt;0,Q974&lt;&gt;0),ATAN2(P974,Q974),0),"")</f>
        <is>
          <t/>
        </is>
      </c>
      <c r="BA974" s="8" t="inlineStr">
        <f aca="false">IF(A974&lt;&gt;"",DEGREES(AZ974),"")</f>
        <is>
          <t/>
        </is>
      </c>
      <c r="BB974" s="8" t="inlineStr">
        <f aca="false">IF(A974&lt;&gt;"",SQRT(SUMSQ(S974:U974)),"")</f>
        <is>
          <t/>
        </is>
      </c>
      <c r="BC974" s="8" t="inlineStr">
        <f aca="false">IF(A974&lt;&gt;"",IF(BB974&lt;&gt;0,ACOS(U974/BB974),0),"")</f>
        <is>
          <t/>
        </is>
      </c>
      <c r="BD974" s="8" t="inlineStr">
        <f aca="false">IF(A974&lt;&gt;"",DEGREES(BC974),"")</f>
        <is>
          <t/>
        </is>
      </c>
      <c r="BE974" s="8" t="inlineStr">
        <f aca="false">IF(A974&lt;&gt;"",IF(OR(S974&lt;&gt;0,T974&lt;&gt;0),ATAN2(S974,T974),0),"")</f>
        <is>
          <t/>
        </is>
      </c>
      <c r="BF974" s="8" t="inlineStr">
        <f aca="false">IF(A974&lt;&gt;"",DEGREES(BE974),"")</f>
        <is>
          <t/>
        </is>
      </c>
      <c r="BG974" s="8" t="inlineStr">
        <f aca="false">IF(A974&lt;&gt;"",SQRT(SUMSQ(V974:X974)),"")</f>
        <is>
          <t/>
        </is>
      </c>
      <c r="BH974" s="8" t="inlineStr">
        <f aca="false">IF(A974&lt;&gt;"",IF(BG974&lt;&gt;0,ACOS(X974/BG974),0),"")</f>
        <is>
          <t/>
        </is>
      </c>
      <c r="BI974" s="8" t="inlineStr">
        <f aca="false">IF(A974&lt;&gt;"",DEGREES(BH974),"")</f>
        <is>
          <t/>
        </is>
      </c>
      <c r="BJ974" s="8" t="inlineStr">
        <f aca="false">IF(A974&lt;&gt;"",IF(OR(V974&lt;&gt;0,W974&lt;&gt;0),ATAN2(V974,W974),0),"")</f>
        <is>
          <t/>
        </is>
      </c>
      <c r="BK974" s="8" t="inlineStr">
        <f aca="false">IF(A974&lt;&gt;"",DEGREES(BJ974),"")</f>
        <is>
          <t/>
        </is>
      </c>
      <c r="BL974" s="8" t="inlineStr">
        <f aca="false">IF(A974&lt;&gt;"",SQRT(SUMSQ(Y974:AA974)),"")</f>
        <is>
          <t/>
        </is>
      </c>
      <c r="BM974" s="8" t="inlineStr">
        <f aca="false">IF(A974&lt;&gt;"",IF(BL974&lt;&gt;0,ACOS(AA974/BL974),0),"")</f>
        <is>
          <t/>
        </is>
      </c>
      <c r="BN974" s="8" t="inlineStr">
        <f aca="false">IF(A974&lt;&gt;"",DEGREES(BM974),"")</f>
        <is>
          <t/>
        </is>
      </c>
      <c r="BO974" s="8" t="inlineStr">
        <f aca="false">IF(A974&lt;&gt;"",IF(OR(Y974&lt;&gt;0,Z974&lt;&gt;0),ATAN2(Y974,Z974),0),"")</f>
        <is>
          <t/>
        </is>
      </c>
      <c r="BP974" s="8" t="inlineStr">
        <f aca="false">IF(A974&lt;&gt;"",DEGREES(BO974),"")</f>
        <is>
          <t/>
        </is>
      </c>
      <c r="BQ974" s="8" t="inlineStr">
        <f aca="false">IF(A974&lt;&gt;"",SQRT(SUMSQ(AB974:AD974)),"")</f>
        <is>
          <t/>
        </is>
      </c>
      <c r="BR974" s="8" t="inlineStr">
        <f aca="false">IF(A974&lt;&gt;"",IF(BQ974&lt;&gt;0,ACOS(AD974/BQ974),0),"")</f>
        <is>
          <t/>
        </is>
      </c>
      <c r="BS974" s="8" t="inlineStr">
        <f aca="false">IF(A974&lt;&gt;"",DEGREES(BR974),"")</f>
        <is>
          <t/>
        </is>
      </c>
      <c r="BT974" s="8" t="inlineStr">
        <f aca="false">IF(A974&lt;&gt;"",IF(OR(AB974&lt;&gt;0,AC974&lt;&gt;0),ATAN2(AB974,AC974),0),"")</f>
        <is>
          <t/>
        </is>
      </c>
      <c r="BU974" s="8" t="inlineStr">
        <f aca="false">IF(A974&lt;&gt;"",DEGREES(BT974),"")</f>
        <is>
          <t/>
        </is>
      </c>
      <c r="BV974" s="8" t="inlineStr">
        <f aca="false">IF(A974&lt;&gt;"",SQRT(SUMSQ(AE974:AG974)),"")</f>
        <is>
          <t/>
        </is>
      </c>
      <c r="BW974" s="8" t="inlineStr">
        <f aca="false">IF(A974&lt;&gt;"",IF(BV974&lt;&gt;0,ACOS(AG974/BV974),0),"")</f>
        <is>
          <t/>
        </is>
      </c>
      <c r="BX974" s="8" t="inlineStr">
        <f aca="false">IF(A974&lt;&gt;"",DEGREES(BW974),"")</f>
        <is>
          <t/>
        </is>
      </c>
      <c r="BY974" s="8" t="inlineStr">
        <f aca="false">IF(A974&lt;&gt;"",IF(OR(AF974&lt;&gt;0,AG974&lt;&gt;0),ATAN2(AF974,AG974),0),"")</f>
        <is>
          <t/>
        </is>
      </c>
      <c r="BZ974" s="8" t="inlineStr">
        <f aca="false">IF(A974&lt;&gt;"",DEGREES(BY974),"")</f>
        <is>
          <t/>
        </is>
      </c>
      <c r="CA974" s="0" t="inlineStr">
        <f aca="false">IF(A974&lt;&gt;"",IF(AND(AI974&lt;Parameters!$B$11,AI974&gt;Parameters!$B$12,AN974&lt;Parameters!$B$11,AN974&gt;Parameters!$B$12,AS974&lt;Parameters!$B$11,AS974&gt;Parameters!$B$12,AX974&lt;Parameters!$B$11,AX974&gt;Parameters!$B$12,BC974&lt;Parameters!$B$11,BC974&gt;Parameters!$B$12,BM974&lt;Parameters!$B$11,BM974&gt;Parameters!$B$12,BR974&lt;Parameters!$B$11,BR974&gt;Parameters!$B$12,BW974&lt;Parameters!$B$11,BW974&gt;Parameters!$B$12),1,0),"")</f>
        <is>
          <t/>
        </is>
      </c>
      <c r="CB974" s="0" t="inlineStr">
        <f aca="false">IF(A974&lt;&gt;"",IF(OR(AI974&lt;Parameters!$B$12,AI974&gt;Parameters!$B$11),0,1),"")</f>
        <is>
          <t/>
        </is>
      </c>
      <c r="CC974" s="0" t="inlineStr">
        <f aca="false">IF(A974&lt;&gt;"",IF(OR(AN974&lt;Parameters!$B$12,AN974&gt;Parameters!$B$11),0,1),"")</f>
        <is>
          <t/>
        </is>
      </c>
      <c r="CD974" s="0" t="inlineStr">
        <f aca="false">IF(A974&lt;&gt;"",IF(OR(AS974&lt;Parameters!$B$12,AS974&gt;Parameters!$B$11),0,1),"")</f>
        <is>
          <t/>
        </is>
      </c>
      <c r="CE974" s="0" t="inlineStr">
        <f aca="false">IF(A974&lt;&gt;"",IF(OR(AX974&lt;Parameters!$B$12,AX974&gt;Parameters!$B$11),0,1),"")</f>
        <is>
          <t/>
        </is>
      </c>
      <c r="CF974" s="0" t="inlineStr">
        <f aca="false">IF(A974&lt;&gt;"",IF(OR(BC974&lt;Parameters!$B$12,BC974&gt;Parameters!$B$11),0,1),"")</f>
        <is>
          <t/>
        </is>
      </c>
      <c r="CG974" s="0" t="inlineStr">
        <f aca="false">IF(A974&lt;&gt;"",IF(OR(BH974&lt;Parameters!$B$12,BH974&gt;Parameters!$B$11),0,1),"")</f>
        <is>
          <t/>
        </is>
      </c>
      <c r="CH974" s="0" t="inlineStr">
        <f aca="false">IF(A974&lt;&gt;"",IF(OR(BM974&lt;Parameters!$B$12,BM974&gt;Parameters!$B$11),0,1),"")</f>
        <is>
          <t/>
        </is>
      </c>
      <c r="CI974" s="0" t="inlineStr">
        <f aca="false">IF(A974&lt;&gt;"",IF(OR(BR974&lt;Parameters!$B$12,BR974&gt;Parameters!$B$11),0,1),"")</f>
        <is>
          <t/>
        </is>
      </c>
      <c r="CJ974" s="0" t="inlineStr">
        <f aca="false">IF(A974&lt;&gt;"",IF(OR(BW974&lt;Parameters!$B$12,BW974&gt;Parameters!$B$11),0,1),"")</f>
        <is>
          <t/>
        </is>
      </c>
      <c r="CK974" s="26" t="inlineStr">
        <f aca="false">IF(A974&lt;&gt;"",SUM(CB974:CJ974)/9,"")</f>
        <is>
          <t/>
        </is>
      </c>
      <c r="CL974" s="0" t="inlineStr">
        <f aca="false">IF(A974&lt;&gt;"",CK974*9,"")</f>
        <is>
          <t/>
        </is>
      </c>
      <c r="CM974" s="8" t="inlineStr">
        <f aca="false">IF(A974&lt;&gt;"",TEXT(B974,CM$2)&amp;" "&amp;TEXT(A974,CM$2),"")</f>
        <is>
          <t/>
        </is>
      </c>
    </row>
    <row r="975" customFormat="false" ht="15" hidden="false" customHeight="false" outlineLevel="0" collapsed="false">
      <c r="A975" s="0" t="inlineStr">
        <f aca="false">IF(OR(B974&lt;Parameters!$K$12,A974&lt;Parameters!$K$12),IF(A974&lt;Parameters!$K$12,A974+1,0),"")</f>
        <is>
          <t/>
        </is>
      </c>
      <c r="B975" s="0" t="inlineStr">
        <f aca="false">IF(A975&lt;&gt;"",IF(A975=0,B974+1,B974),"")</f>
        <is>
          <t/>
        </is>
      </c>
      <c r="C975" s="24" t="inlineStr">
        <f aca="false">IF(A975&lt;&gt;"",-_phi*(A975+0.5),"")</f>
        <is>
          <t/>
        </is>
      </c>
      <c r="D975" s="8" t="inlineStr">
        <f aca="false">IF(A975&lt;&gt;"",DEGREES(C975),"")</f>
        <is>
          <t/>
        </is>
      </c>
      <c r="E975" s="24" t="inlineStr">
        <f aca="false">IF(A975&lt;&gt;"",_phi*(B975+0.5),"")</f>
        <is>
          <t/>
        </is>
      </c>
      <c r="F975" s="8" t="inlineStr">
        <f aca="false">IF(A975&lt;&gt;"",DEGREES(E975),"")</f>
        <is>
          <t/>
        </is>
      </c>
      <c r="G975" s="8" t="inlineStr">
        <f aca="false">IF(A975&lt;&gt;"",LOOKUP(A975,h!$A$3:$A$30,h!$D$3:$D$30),"")</f>
        <is>
          <t/>
        </is>
      </c>
      <c r="H975" s="8" t="inlineStr">
        <f aca="false">IF(A975&lt;&gt;"",LOOKUP(B975,h!$A$3:$A$30,h!$D$3:$D$30),"")</f>
        <is>
          <t/>
        </is>
      </c>
      <c r="I975" s="8" t="inlineStr">
        <f aca="false">IF(A975&lt;&gt;"",_zif,"")</f>
        <is>
          <t/>
        </is>
      </c>
      <c r="J975" s="8" t="inlineStr">
        <f aca="false">IF(A975&lt;&gt;"",$G975+'v1 Frame'!D$3*COS($C975)+'v1 Frame'!E$3*SIN($C975)*SIN($E975)+'v1 Frame'!F$3*SIN($C975)*COS($E975),"")</f>
        <is>
          <t/>
        </is>
      </c>
      <c r="K975" s="8" t="inlineStr">
        <f aca="false">IF(A975&lt;&gt;"",$H975+'v1 Frame'!E$3*COS($E975)-'v1 Frame'!F$3*SIN($E975),"")</f>
        <is>
          <t/>
        </is>
      </c>
      <c r="L975" s="8" t="inlineStr">
        <f aca="false">IF(A975&lt;&gt;"",$I975-'v1 Frame'!D$3*SIN($C975)+'v1 Frame'!E$3*COS($C975)*SIN($E975)+'v1 Frame'!F$3*COS($C975)*COS($E975),"")</f>
        <is>
          <t/>
        </is>
      </c>
      <c r="M975" s="8" t="inlineStr">
        <f aca="false">IF(A975&lt;&gt;"",$G975+'v1 Frame'!G$3*COS($C975)+'v1 Frame'!H$3*SIN($C975)*SIN($E975)+'v1 Frame'!I$3*SIN($C975)*COS($E975),"")</f>
        <is>
          <t/>
        </is>
      </c>
      <c r="N975" s="8" t="inlineStr">
        <f aca="false">IF(A975&lt;&gt;"",$H975+'v1 Frame'!H$3*COS($E975)-'v1 Frame'!I$3*SIN($E975),"")</f>
        <is>
          <t/>
        </is>
      </c>
      <c r="O975" s="8" t="inlineStr">
        <f aca="false">IF(A975&lt;&gt;"",$I975-'v1 Frame'!G$3*SIN($C975)+'v1 Frame'!H$3*COS($C975)*SIN($E975)+'v1 Frame'!I$3*COS($C975)*COS($E975),"")</f>
        <is>
          <t/>
        </is>
      </c>
      <c r="P975" s="8" t="inlineStr">
        <f aca="false">IF(A975&lt;&gt;"",$G975+'v1 Frame'!J$3*COS($C975)+'v1 Frame'!K$3*SIN($C975)*SIN($E975)+'v1 Frame'!L$3*SIN($C975)*COS($E975),"")</f>
        <is>
          <t/>
        </is>
      </c>
      <c r="Q975" s="8" t="inlineStr">
        <f aca="false">IF(A975&lt;&gt;"",$H975+'v1 Frame'!K$3*COS($E975)-'v1 Frame'!L$3*SIN($E975),"")</f>
        <is>
          <t/>
        </is>
      </c>
      <c r="R975" s="8" t="inlineStr">
        <f aca="false">IF(A975&lt;&gt;"",$I975-'v1 Frame'!J$3*SIN($C975)+'v1 Frame'!K$3*COS($C975)*SIN($E975)+'v1 Frame'!L$3*COS($C975)*COS($E975),"")</f>
        <is>
          <t/>
        </is>
      </c>
      <c r="S975" s="8" t="inlineStr">
        <f aca="false">IF(A975&lt;&gt;"",$G975+'v1 Frame'!M$3*COS($C975)+'v1 Frame'!N$3*SIN($C975)*SIN($E975)+'v1 Frame'!O$3*SIN($C975)*COS($E975),"")</f>
        <is>
          <t/>
        </is>
      </c>
      <c r="T975" s="8" t="inlineStr">
        <f aca="false">IF(A975&lt;&gt;"",$H975+'v1 Frame'!N$3*COS($E975)-'v1 Frame'!O$3*SIN($E975),"")</f>
        <is>
          <t/>
        </is>
      </c>
      <c r="U975" s="8" t="inlineStr">
        <f aca="false">IF(A975&lt;&gt;"",$I975-'v1 Frame'!M$3*SIN($C975)+'v1 Frame'!N$3*COS($C975)*SIN($E975)+'v1 Frame'!O$3*COS($C975)*COS($E975),"")</f>
        <is>
          <t/>
        </is>
      </c>
      <c r="V975" s="8" t="inlineStr">
        <f aca="false">IF(A975&lt;&gt;"",$G975+'v1 Frame'!P$3*COS($C975)+'v1 Frame'!Q$3*SIN($C975)*SIN($E975)+'v1 Frame'!R$3*SIN($C975)*COS($E975),"")</f>
        <is>
          <t/>
        </is>
      </c>
      <c r="W975" s="8" t="inlineStr">
        <f aca="false">IF(A975&lt;&gt;"",$H975+'v1 Frame'!Q$3*COS($E975)-'v1 Frame'!R$3*SIN($E975),"")</f>
        <is>
          <t/>
        </is>
      </c>
      <c r="X975" s="8" t="inlineStr">
        <f aca="false">IF(A975&lt;&gt;"",$I975-'v1 Frame'!P$3*SIN($C975)+'v1 Frame'!Q$3*COS($C975)*SIN($E975)+'v1 Frame'!R$3*COS($C975)*COS($E975),"")</f>
        <is>
          <t/>
        </is>
      </c>
      <c r="Y975" s="8" t="inlineStr">
        <f aca="false">IF(A975&lt;&gt;"",$G975+'v1 Frame'!S$3*COS($C975)+'v1 Frame'!T$3*SIN($C975)*SIN($E975)+'v1 Frame'!U$3*SIN($C975)*COS($E975),"")</f>
        <is>
          <t/>
        </is>
      </c>
      <c r="Z975" s="8" t="inlineStr">
        <f aca="false">IF(A975&lt;&gt;"",$H975+'v1 Frame'!T$3*COS($E975)-'v1 Frame'!U$3*SIN($E975),"")</f>
        <is>
          <t/>
        </is>
      </c>
      <c r="AA975" s="8" t="inlineStr">
        <f aca="false">IF(A975&lt;&gt;"",$I975-'v1 Frame'!S$3*SIN($C975)+'v1 Frame'!T$3*COS($C975)*SIN($E975)+'v1 Frame'!U$3*COS($C975)*COS($E975),"")</f>
        <is>
          <t/>
        </is>
      </c>
      <c r="AB975" s="8" t="inlineStr">
        <f aca="false">IF(A975&lt;&gt;"",$G975+'v1 Frame'!V$3*COS($C975)+'v1 Frame'!W$3*SIN($C975)*SIN($E975)+'v1 Frame'!X$3*SIN($C975)*COS($E975),"")</f>
        <is>
          <t/>
        </is>
      </c>
      <c r="AC975" s="8" t="inlineStr">
        <f aca="false">IF(A975&lt;&gt;"",$H975+'v1 Frame'!W$3*COS($E975)-'v1 Frame'!X$3*SIN($E975),"")</f>
        <is>
          <t/>
        </is>
      </c>
      <c r="AD975" s="8" t="inlineStr">
        <f aca="false">IF(A975&lt;&gt;"",$I975-'v1 Frame'!V$3*SIN($C975)+'v1 Frame'!W$3*COS($C975)*SIN($E975)+'v1 Frame'!X$3*COS($C975)*COS($E975),"")</f>
        <is>
          <t/>
        </is>
      </c>
      <c r="AE975" s="25" t="inlineStr">
        <f aca="false">IF(A975&lt;&gt;"",$G975+'v1 Frame'!Y$3*COS($C975)+'v1 Frame'!Z$3*SIN($C975)*SIN($E975)+'v1 Frame'!AA$3*SIN($C975)*COS($E975),"")</f>
        <is>
          <t/>
        </is>
      </c>
      <c r="AF975" s="25" t="inlineStr">
        <f aca="false">IF(A975&lt;&gt;"",$H975+'v1 Frame'!Z$3*COS($E975)-'v1 Frame'!AA$3*SIN($E975),"")</f>
        <is>
          <t/>
        </is>
      </c>
      <c r="AG975" s="25" t="inlineStr">
        <f aca="false">IF(A975&lt;&gt;"",$I975-'v1 Frame'!Y$3*SIN($C975)+'v1 Frame'!Z$3*COS($C975)*SIN($E975)+'v1 Frame'!AA$3*COS($C975)*COS($E975),"")</f>
        <is>
          <t/>
        </is>
      </c>
      <c r="AH975" s="8" t="inlineStr">
        <f aca="false">IF(A975&lt;&gt;"",SQRT(SUMSQ(G975:I975)),"")</f>
        <is>
          <t/>
        </is>
      </c>
      <c r="AI975" s="8" t="inlineStr">
        <f aca="false">IF(A975&lt;&gt;"",IF(AH975&lt;&gt;0,ACOS(I975/AH975),0),"")</f>
        <is>
          <t/>
        </is>
      </c>
      <c r="AJ975" s="8" t="inlineStr">
        <f aca="false">IF(A975&lt;&gt;"",DEGREES(AI975),"")</f>
        <is>
          <t/>
        </is>
      </c>
      <c r="AK975" s="8" t="inlineStr">
        <f aca="false">IF(A975&lt;&gt;"",IF(OR(G975&lt;&gt;0,H975&lt;&gt;0),ATAN2(G975,H975),0),"")</f>
        <is>
          <t/>
        </is>
      </c>
      <c r="AL975" s="8" t="inlineStr">
        <f aca="false">IF(A975&lt;&gt;"",DEGREES(AK975),"")</f>
        <is>
          <t/>
        </is>
      </c>
      <c r="AM975" s="8" t="inlineStr">
        <f aca="false">IF(A975&lt;&gt;"",SQRT(SUMSQ(J975:L975)),"")</f>
        <is>
          <t/>
        </is>
      </c>
      <c r="AN975" s="8" t="inlineStr">
        <f aca="false">IF(A975&lt;&gt;"",IF(AM975&lt;&gt;0,ACOS(L975/AM975),0),"")</f>
        <is>
          <t/>
        </is>
      </c>
      <c r="AO975" s="8" t="inlineStr">
        <f aca="false">IF(A975&lt;&gt;"",DEGREES(AN975),"")</f>
        <is>
          <t/>
        </is>
      </c>
      <c r="AP975" s="8" t="inlineStr">
        <f aca="false">IF(A975&lt;&gt;"",IF(OR(J975&lt;&gt;0,K975&lt;&gt;0),ATAN2(J975,K975),0),"")</f>
        <is>
          <t/>
        </is>
      </c>
      <c r="AQ975" s="8" t="inlineStr">
        <f aca="false">IF(A975&lt;&gt;"",DEGREES(AP975),"")</f>
        <is>
          <t/>
        </is>
      </c>
      <c r="AR975" s="8" t="inlineStr">
        <f aca="false">IF(A975&lt;&gt;"",SQRT(SUMSQ(M975:O975)),"")</f>
        <is>
          <t/>
        </is>
      </c>
      <c r="AS975" s="8" t="inlineStr">
        <f aca="false">IF(A975&lt;&gt;"",IF(AR975&lt;&gt;0,ACOS(O975/AR975),0),"")</f>
        <is>
          <t/>
        </is>
      </c>
      <c r="AT975" s="8" t="inlineStr">
        <f aca="false">IF(A975&lt;&gt;"",DEGREES(AS975),"")</f>
        <is>
          <t/>
        </is>
      </c>
      <c r="AU975" s="8" t="inlineStr">
        <f aca="false">IF(A975&lt;&gt;"",IF(OR(M975&lt;&gt;0,N975&lt;&gt;0),ATAN2(M975,N975),0),"")</f>
        <is>
          <t/>
        </is>
      </c>
      <c r="AV975" s="8" t="inlineStr">
        <f aca="false">IF(A975&lt;&gt;"",DEGREES(AU975),"")</f>
        <is>
          <t/>
        </is>
      </c>
      <c r="AW975" s="8" t="inlineStr">
        <f aca="false">IF(A975&lt;&gt;"",SQRT(SUMSQ(P975:R975)),"")</f>
        <is>
          <t/>
        </is>
      </c>
      <c r="AX975" s="8" t="inlineStr">
        <f aca="false">IF(A975&lt;&gt;"",IF(AW975&lt;&gt;0,ACOS(R975/AW975),0),"")</f>
        <is>
          <t/>
        </is>
      </c>
      <c r="AY975" s="8" t="inlineStr">
        <f aca="false">IF(A975&lt;&gt;"",DEGREES(AX975),"")</f>
        <is>
          <t/>
        </is>
      </c>
      <c r="AZ975" s="8" t="inlineStr">
        <f aca="false">IF(A975&lt;&gt;"",IF(OR(P975&lt;&gt;0,Q975&lt;&gt;0),ATAN2(P975,Q975),0),"")</f>
        <is>
          <t/>
        </is>
      </c>
      <c r="BA975" s="8" t="inlineStr">
        <f aca="false">IF(A975&lt;&gt;"",DEGREES(AZ975),"")</f>
        <is>
          <t/>
        </is>
      </c>
      <c r="BB975" s="8" t="inlineStr">
        <f aca="false">IF(A975&lt;&gt;"",SQRT(SUMSQ(S975:U975)),"")</f>
        <is>
          <t/>
        </is>
      </c>
      <c r="BC975" s="8" t="inlineStr">
        <f aca="false">IF(A975&lt;&gt;"",IF(BB975&lt;&gt;0,ACOS(U975/BB975),0),"")</f>
        <is>
          <t/>
        </is>
      </c>
      <c r="BD975" s="8" t="inlineStr">
        <f aca="false">IF(A975&lt;&gt;"",DEGREES(BC975),"")</f>
        <is>
          <t/>
        </is>
      </c>
      <c r="BE975" s="8" t="inlineStr">
        <f aca="false">IF(A975&lt;&gt;"",IF(OR(S975&lt;&gt;0,T975&lt;&gt;0),ATAN2(S975,T975),0),"")</f>
        <is>
          <t/>
        </is>
      </c>
      <c r="BF975" s="8" t="inlineStr">
        <f aca="false">IF(A975&lt;&gt;"",DEGREES(BE975),"")</f>
        <is>
          <t/>
        </is>
      </c>
      <c r="BG975" s="8" t="inlineStr">
        <f aca="false">IF(A975&lt;&gt;"",SQRT(SUMSQ(V975:X975)),"")</f>
        <is>
          <t/>
        </is>
      </c>
      <c r="BH975" s="8" t="inlineStr">
        <f aca="false">IF(A975&lt;&gt;"",IF(BG975&lt;&gt;0,ACOS(X975/BG975),0),"")</f>
        <is>
          <t/>
        </is>
      </c>
      <c r="BI975" s="8" t="inlineStr">
        <f aca="false">IF(A975&lt;&gt;"",DEGREES(BH975),"")</f>
        <is>
          <t/>
        </is>
      </c>
      <c r="BJ975" s="8" t="inlineStr">
        <f aca="false">IF(A975&lt;&gt;"",IF(OR(V975&lt;&gt;0,W975&lt;&gt;0),ATAN2(V975,W975),0),"")</f>
        <is>
          <t/>
        </is>
      </c>
      <c r="BK975" s="8" t="inlineStr">
        <f aca="false">IF(A975&lt;&gt;"",DEGREES(BJ975),"")</f>
        <is>
          <t/>
        </is>
      </c>
      <c r="BL975" s="8" t="inlineStr">
        <f aca="false">IF(A975&lt;&gt;"",SQRT(SUMSQ(Y975:AA975)),"")</f>
        <is>
          <t/>
        </is>
      </c>
      <c r="BM975" s="8" t="inlineStr">
        <f aca="false">IF(A975&lt;&gt;"",IF(BL975&lt;&gt;0,ACOS(AA975/BL975),0),"")</f>
        <is>
          <t/>
        </is>
      </c>
      <c r="BN975" s="8" t="inlineStr">
        <f aca="false">IF(A975&lt;&gt;"",DEGREES(BM975),"")</f>
        <is>
          <t/>
        </is>
      </c>
      <c r="BO975" s="8" t="inlineStr">
        <f aca="false">IF(A975&lt;&gt;"",IF(OR(Y975&lt;&gt;0,Z975&lt;&gt;0),ATAN2(Y975,Z975),0),"")</f>
        <is>
          <t/>
        </is>
      </c>
      <c r="BP975" s="8" t="inlineStr">
        <f aca="false">IF(A975&lt;&gt;"",DEGREES(BO975),"")</f>
        <is>
          <t/>
        </is>
      </c>
      <c r="BQ975" s="8" t="inlineStr">
        <f aca="false">IF(A975&lt;&gt;"",SQRT(SUMSQ(AB975:AD975)),"")</f>
        <is>
          <t/>
        </is>
      </c>
      <c r="BR975" s="8" t="inlineStr">
        <f aca="false">IF(A975&lt;&gt;"",IF(BQ975&lt;&gt;0,ACOS(AD975/BQ975),0),"")</f>
        <is>
          <t/>
        </is>
      </c>
      <c r="BS975" s="8" t="inlineStr">
        <f aca="false">IF(A975&lt;&gt;"",DEGREES(BR975),"")</f>
        <is>
          <t/>
        </is>
      </c>
      <c r="BT975" s="8" t="inlineStr">
        <f aca="false">IF(A975&lt;&gt;"",IF(OR(AB975&lt;&gt;0,AC975&lt;&gt;0),ATAN2(AB975,AC975),0),"")</f>
        <is>
          <t/>
        </is>
      </c>
      <c r="BU975" s="8" t="inlineStr">
        <f aca="false">IF(A975&lt;&gt;"",DEGREES(BT975),"")</f>
        <is>
          <t/>
        </is>
      </c>
      <c r="BV975" s="8" t="inlineStr">
        <f aca="false">IF(A975&lt;&gt;"",SQRT(SUMSQ(AE975:AG975)),"")</f>
        <is>
          <t/>
        </is>
      </c>
      <c r="BW975" s="8" t="inlineStr">
        <f aca="false">IF(A975&lt;&gt;"",IF(BV975&lt;&gt;0,ACOS(AG975/BV975),0),"")</f>
        <is>
          <t/>
        </is>
      </c>
      <c r="BX975" s="8" t="inlineStr">
        <f aca="false">IF(A975&lt;&gt;"",DEGREES(BW975),"")</f>
        <is>
          <t/>
        </is>
      </c>
      <c r="BY975" s="8" t="inlineStr">
        <f aca="false">IF(A975&lt;&gt;"",IF(OR(AF975&lt;&gt;0,AG975&lt;&gt;0),ATAN2(AF975,AG975),0),"")</f>
        <is>
          <t/>
        </is>
      </c>
      <c r="BZ975" s="8" t="inlineStr">
        <f aca="false">IF(A975&lt;&gt;"",DEGREES(BY975),"")</f>
        <is>
          <t/>
        </is>
      </c>
      <c r="CA975" s="0" t="inlineStr">
        <f aca="false">IF(A975&lt;&gt;"",IF(AND(AI975&lt;Parameters!$B$11,AI975&gt;Parameters!$B$12,AN975&lt;Parameters!$B$11,AN975&gt;Parameters!$B$12,AS975&lt;Parameters!$B$11,AS975&gt;Parameters!$B$12,AX975&lt;Parameters!$B$11,AX975&gt;Parameters!$B$12,BC975&lt;Parameters!$B$11,BC975&gt;Parameters!$B$12,BM975&lt;Parameters!$B$11,BM975&gt;Parameters!$B$12,BR975&lt;Parameters!$B$11,BR975&gt;Parameters!$B$12,BW975&lt;Parameters!$B$11,BW975&gt;Parameters!$B$12),1,0),"")</f>
        <is>
          <t/>
        </is>
      </c>
      <c r="CB975" s="0" t="inlineStr">
        <f aca="false">IF(A975&lt;&gt;"",IF(OR(AI975&lt;Parameters!$B$12,AI975&gt;Parameters!$B$11),0,1),"")</f>
        <is>
          <t/>
        </is>
      </c>
      <c r="CC975" s="0" t="inlineStr">
        <f aca="false">IF(A975&lt;&gt;"",IF(OR(AN975&lt;Parameters!$B$12,AN975&gt;Parameters!$B$11),0,1),"")</f>
        <is>
          <t/>
        </is>
      </c>
      <c r="CD975" s="0" t="inlineStr">
        <f aca="false">IF(A975&lt;&gt;"",IF(OR(AS975&lt;Parameters!$B$12,AS975&gt;Parameters!$B$11),0,1),"")</f>
        <is>
          <t/>
        </is>
      </c>
      <c r="CE975" s="0" t="inlineStr">
        <f aca="false">IF(A975&lt;&gt;"",IF(OR(AX975&lt;Parameters!$B$12,AX975&gt;Parameters!$B$11),0,1),"")</f>
        <is>
          <t/>
        </is>
      </c>
      <c r="CF975" s="0" t="inlineStr">
        <f aca="false">IF(A975&lt;&gt;"",IF(OR(BC975&lt;Parameters!$B$12,BC975&gt;Parameters!$B$11),0,1),"")</f>
        <is>
          <t/>
        </is>
      </c>
      <c r="CG975" s="0" t="inlineStr">
        <f aca="false">IF(A975&lt;&gt;"",IF(OR(BH975&lt;Parameters!$B$12,BH975&gt;Parameters!$B$11),0,1),"")</f>
        <is>
          <t/>
        </is>
      </c>
      <c r="CH975" s="0" t="inlineStr">
        <f aca="false">IF(A975&lt;&gt;"",IF(OR(BM975&lt;Parameters!$B$12,BM975&gt;Parameters!$B$11),0,1),"")</f>
        <is>
          <t/>
        </is>
      </c>
      <c r="CI975" s="0" t="inlineStr">
        <f aca="false">IF(A975&lt;&gt;"",IF(OR(BR975&lt;Parameters!$B$12,BR975&gt;Parameters!$B$11),0,1),"")</f>
        <is>
          <t/>
        </is>
      </c>
      <c r="CJ975" s="0" t="inlineStr">
        <f aca="false">IF(A975&lt;&gt;"",IF(OR(BW975&lt;Parameters!$B$12,BW975&gt;Parameters!$B$11),0,1),"")</f>
        <is>
          <t/>
        </is>
      </c>
      <c r="CK975" s="26" t="inlineStr">
        <f aca="false">IF(A975&lt;&gt;"",SUM(CB975:CJ975)/9,"")</f>
        <is>
          <t/>
        </is>
      </c>
      <c r="CL975" s="0" t="inlineStr">
        <f aca="false">IF(A975&lt;&gt;"",CK975*9,"")</f>
        <is>
          <t/>
        </is>
      </c>
      <c r="CM975" s="8" t="inlineStr">
        <f aca="false">IF(A975&lt;&gt;"",TEXT(B975,CM$2)&amp;" "&amp;TEXT(A975,CM$2),"")</f>
        <is>
          <t/>
        </is>
      </c>
    </row>
    <row r="976" customFormat="false" ht="15" hidden="false" customHeight="false" outlineLevel="0" collapsed="false">
      <c r="A976" s="0" t="inlineStr">
        <f aca="false">IF(OR(B975&lt;Parameters!$K$12,A975&lt;Parameters!$K$12),IF(A975&lt;Parameters!$K$12,A975+1,0),"")</f>
        <is>
          <t/>
        </is>
      </c>
      <c r="B976" s="0" t="inlineStr">
        <f aca="false">IF(A976&lt;&gt;"",IF(A976=0,B975+1,B975),"")</f>
        <is>
          <t/>
        </is>
      </c>
      <c r="C976" s="24" t="inlineStr">
        <f aca="false">IF(A976&lt;&gt;"",-_phi*(A976+0.5),"")</f>
        <is>
          <t/>
        </is>
      </c>
      <c r="D976" s="8" t="inlineStr">
        <f aca="false">IF(A976&lt;&gt;"",DEGREES(C976),"")</f>
        <is>
          <t/>
        </is>
      </c>
      <c r="E976" s="24" t="inlineStr">
        <f aca="false">IF(A976&lt;&gt;"",_phi*(B976+0.5),"")</f>
        <is>
          <t/>
        </is>
      </c>
      <c r="F976" s="8" t="inlineStr">
        <f aca="false">IF(A976&lt;&gt;"",DEGREES(E976),"")</f>
        <is>
          <t/>
        </is>
      </c>
      <c r="G976" s="8" t="inlineStr">
        <f aca="false">IF(A976&lt;&gt;"",LOOKUP(A976,h!$A$3:$A$30,h!$D$3:$D$30),"")</f>
        <is>
          <t/>
        </is>
      </c>
      <c r="H976" s="8" t="inlineStr">
        <f aca="false">IF(A976&lt;&gt;"",LOOKUP(B976,h!$A$3:$A$30,h!$D$3:$D$30),"")</f>
        <is>
          <t/>
        </is>
      </c>
      <c r="I976" s="8" t="inlineStr">
        <f aca="false">IF(A976&lt;&gt;"",_zif,"")</f>
        <is>
          <t/>
        </is>
      </c>
      <c r="J976" s="8" t="inlineStr">
        <f aca="false">IF(A976&lt;&gt;"",$G976+'v1 Frame'!D$3*COS($C976)+'v1 Frame'!E$3*SIN($C976)*SIN($E976)+'v1 Frame'!F$3*SIN($C976)*COS($E976),"")</f>
        <is>
          <t/>
        </is>
      </c>
      <c r="K976" s="8" t="inlineStr">
        <f aca="false">IF(A976&lt;&gt;"",$H976+'v1 Frame'!E$3*COS($E976)-'v1 Frame'!F$3*SIN($E976),"")</f>
        <is>
          <t/>
        </is>
      </c>
      <c r="L976" s="8" t="inlineStr">
        <f aca="false">IF(A976&lt;&gt;"",$I976-'v1 Frame'!D$3*SIN($C976)+'v1 Frame'!E$3*COS($C976)*SIN($E976)+'v1 Frame'!F$3*COS($C976)*COS($E976),"")</f>
        <is>
          <t/>
        </is>
      </c>
      <c r="M976" s="8" t="inlineStr">
        <f aca="false">IF(A976&lt;&gt;"",$G976+'v1 Frame'!G$3*COS($C976)+'v1 Frame'!H$3*SIN($C976)*SIN($E976)+'v1 Frame'!I$3*SIN($C976)*COS($E976),"")</f>
        <is>
          <t/>
        </is>
      </c>
      <c r="N976" s="8" t="inlineStr">
        <f aca="false">IF(A976&lt;&gt;"",$H976+'v1 Frame'!H$3*COS($E976)-'v1 Frame'!I$3*SIN($E976),"")</f>
        <is>
          <t/>
        </is>
      </c>
      <c r="O976" s="8" t="inlineStr">
        <f aca="false">IF(A976&lt;&gt;"",$I976-'v1 Frame'!G$3*SIN($C976)+'v1 Frame'!H$3*COS($C976)*SIN($E976)+'v1 Frame'!I$3*COS($C976)*COS($E976),"")</f>
        <is>
          <t/>
        </is>
      </c>
      <c r="P976" s="8" t="inlineStr">
        <f aca="false">IF(A976&lt;&gt;"",$G976+'v1 Frame'!J$3*COS($C976)+'v1 Frame'!K$3*SIN($C976)*SIN($E976)+'v1 Frame'!L$3*SIN($C976)*COS($E976),"")</f>
        <is>
          <t/>
        </is>
      </c>
      <c r="Q976" s="8" t="inlineStr">
        <f aca="false">IF(A976&lt;&gt;"",$H976+'v1 Frame'!K$3*COS($E976)-'v1 Frame'!L$3*SIN($E976),"")</f>
        <is>
          <t/>
        </is>
      </c>
      <c r="R976" s="8" t="inlineStr">
        <f aca="false">IF(A976&lt;&gt;"",$I976-'v1 Frame'!J$3*SIN($C976)+'v1 Frame'!K$3*COS($C976)*SIN($E976)+'v1 Frame'!L$3*COS($C976)*COS($E976),"")</f>
        <is>
          <t/>
        </is>
      </c>
      <c r="S976" s="8" t="inlineStr">
        <f aca="false">IF(A976&lt;&gt;"",$G976+'v1 Frame'!M$3*COS($C976)+'v1 Frame'!N$3*SIN($C976)*SIN($E976)+'v1 Frame'!O$3*SIN($C976)*COS($E976),"")</f>
        <is>
          <t/>
        </is>
      </c>
      <c r="T976" s="8" t="inlineStr">
        <f aca="false">IF(A976&lt;&gt;"",$H976+'v1 Frame'!N$3*COS($E976)-'v1 Frame'!O$3*SIN($E976),"")</f>
        <is>
          <t/>
        </is>
      </c>
      <c r="U976" s="8" t="inlineStr">
        <f aca="false">IF(A976&lt;&gt;"",$I976-'v1 Frame'!M$3*SIN($C976)+'v1 Frame'!N$3*COS($C976)*SIN($E976)+'v1 Frame'!O$3*COS($C976)*COS($E976),"")</f>
        <is>
          <t/>
        </is>
      </c>
      <c r="V976" s="8" t="inlineStr">
        <f aca="false">IF(A976&lt;&gt;"",$G976+'v1 Frame'!P$3*COS($C976)+'v1 Frame'!Q$3*SIN($C976)*SIN($E976)+'v1 Frame'!R$3*SIN($C976)*COS($E976),"")</f>
        <is>
          <t/>
        </is>
      </c>
      <c r="W976" s="8" t="inlineStr">
        <f aca="false">IF(A976&lt;&gt;"",$H976+'v1 Frame'!Q$3*COS($E976)-'v1 Frame'!R$3*SIN($E976),"")</f>
        <is>
          <t/>
        </is>
      </c>
      <c r="X976" s="8" t="inlineStr">
        <f aca="false">IF(A976&lt;&gt;"",$I976-'v1 Frame'!P$3*SIN($C976)+'v1 Frame'!Q$3*COS($C976)*SIN($E976)+'v1 Frame'!R$3*COS($C976)*COS($E976),"")</f>
        <is>
          <t/>
        </is>
      </c>
      <c r="Y976" s="8" t="inlineStr">
        <f aca="false">IF(A976&lt;&gt;"",$G976+'v1 Frame'!S$3*COS($C976)+'v1 Frame'!T$3*SIN($C976)*SIN($E976)+'v1 Frame'!U$3*SIN($C976)*COS($E976),"")</f>
        <is>
          <t/>
        </is>
      </c>
      <c r="Z976" s="8" t="inlineStr">
        <f aca="false">IF(A976&lt;&gt;"",$H976+'v1 Frame'!T$3*COS($E976)-'v1 Frame'!U$3*SIN($E976),"")</f>
        <is>
          <t/>
        </is>
      </c>
      <c r="AA976" s="8" t="inlineStr">
        <f aca="false">IF(A976&lt;&gt;"",$I976-'v1 Frame'!S$3*SIN($C976)+'v1 Frame'!T$3*COS($C976)*SIN($E976)+'v1 Frame'!U$3*COS($C976)*COS($E976),"")</f>
        <is>
          <t/>
        </is>
      </c>
      <c r="AB976" s="8" t="inlineStr">
        <f aca="false">IF(A976&lt;&gt;"",$G976+'v1 Frame'!V$3*COS($C976)+'v1 Frame'!W$3*SIN($C976)*SIN($E976)+'v1 Frame'!X$3*SIN($C976)*COS($E976),"")</f>
        <is>
          <t/>
        </is>
      </c>
      <c r="AC976" s="8" t="inlineStr">
        <f aca="false">IF(A976&lt;&gt;"",$H976+'v1 Frame'!W$3*COS($E976)-'v1 Frame'!X$3*SIN($E976),"")</f>
        <is>
          <t/>
        </is>
      </c>
      <c r="AD976" s="8" t="inlineStr">
        <f aca="false">IF(A976&lt;&gt;"",$I976-'v1 Frame'!V$3*SIN($C976)+'v1 Frame'!W$3*COS($C976)*SIN($E976)+'v1 Frame'!X$3*COS($C976)*COS($E976),"")</f>
        <is>
          <t/>
        </is>
      </c>
      <c r="AE976" s="25" t="inlineStr">
        <f aca="false">IF(A976&lt;&gt;"",$G976+'v1 Frame'!Y$3*COS($C976)+'v1 Frame'!Z$3*SIN($C976)*SIN($E976)+'v1 Frame'!AA$3*SIN($C976)*COS($E976),"")</f>
        <is>
          <t/>
        </is>
      </c>
      <c r="AF976" s="25" t="inlineStr">
        <f aca="false">IF(A976&lt;&gt;"",$H976+'v1 Frame'!Z$3*COS($E976)-'v1 Frame'!AA$3*SIN($E976),"")</f>
        <is>
          <t/>
        </is>
      </c>
      <c r="AG976" s="25" t="inlineStr">
        <f aca="false">IF(A976&lt;&gt;"",$I976-'v1 Frame'!Y$3*SIN($C976)+'v1 Frame'!Z$3*COS($C976)*SIN($E976)+'v1 Frame'!AA$3*COS($C976)*COS($E976),"")</f>
        <is>
          <t/>
        </is>
      </c>
      <c r="AH976" s="8" t="inlineStr">
        <f aca="false">IF(A976&lt;&gt;"",SQRT(SUMSQ(G976:I976)),"")</f>
        <is>
          <t/>
        </is>
      </c>
      <c r="AI976" s="8" t="inlineStr">
        <f aca="false">IF(A976&lt;&gt;"",IF(AH976&lt;&gt;0,ACOS(I976/AH976),0),"")</f>
        <is>
          <t/>
        </is>
      </c>
      <c r="AJ976" s="8" t="inlineStr">
        <f aca="false">IF(A976&lt;&gt;"",DEGREES(AI976),"")</f>
        <is>
          <t/>
        </is>
      </c>
      <c r="AK976" s="8" t="inlineStr">
        <f aca="false">IF(A976&lt;&gt;"",IF(OR(G976&lt;&gt;0,H976&lt;&gt;0),ATAN2(G976,H976),0),"")</f>
        <is>
          <t/>
        </is>
      </c>
      <c r="AL976" s="8" t="inlineStr">
        <f aca="false">IF(A976&lt;&gt;"",DEGREES(AK976),"")</f>
        <is>
          <t/>
        </is>
      </c>
      <c r="AM976" s="8" t="inlineStr">
        <f aca="false">IF(A976&lt;&gt;"",SQRT(SUMSQ(J976:L976)),"")</f>
        <is>
          <t/>
        </is>
      </c>
      <c r="AN976" s="8" t="inlineStr">
        <f aca="false">IF(A976&lt;&gt;"",IF(AM976&lt;&gt;0,ACOS(L976/AM976),0),"")</f>
        <is>
          <t/>
        </is>
      </c>
      <c r="AO976" s="8" t="inlineStr">
        <f aca="false">IF(A976&lt;&gt;"",DEGREES(AN976),"")</f>
        <is>
          <t/>
        </is>
      </c>
      <c r="AP976" s="8" t="inlineStr">
        <f aca="false">IF(A976&lt;&gt;"",IF(OR(J976&lt;&gt;0,K976&lt;&gt;0),ATAN2(J976,K976),0),"")</f>
        <is>
          <t/>
        </is>
      </c>
      <c r="AQ976" s="8" t="inlineStr">
        <f aca="false">IF(A976&lt;&gt;"",DEGREES(AP976),"")</f>
        <is>
          <t/>
        </is>
      </c>
      <c r="AR976" s="8" t="inlineStr">
        <f aca="false">IF(A976&lt;&gt;"",SQRT(SUMSQ(M976:O976)),"")</f>
        <is>
          <t/>
        </is>
      </c>
      <c r="AS976" s="8" t="inlineStr">
        <f aca="false">IF(A976&lt;&gt;"",IF(AR976&lt;&gt;0,ACOS(O976/AR976),0),"")</f>
        <is>
          <t/>
        </is>
      </c>
      <c r="AT976" s="8" t="inlineStr">
        <f aca="false">IF(A976&lt;&gt;"",DEGREES(AS976),"")</f>
        <is>
          <t/>
        </is>
      </c>
      <c r="AU976" s="8" t="inlineStr">
        <f aca="false">IF(A976&lt;&gt;"",IF(OR(M976&lt;&gt;0,N976&lt;&gt;0),ATAN2(M976,N976),0),"")</f>
        <is>
          <t/>
        </is>
      </c>
      <c r="AV976" s="8" t="inlineStr">
        <f aca="false">IF(A976&lt;&gt;"",DEGREES(AU976),"")</f>
        <is>
          <t/>
        </is>
      </c>
      <c r="AW976" s="8" t="inlineStr">
        <f aca="false">IF(A976&lt;&gt;"",SQRT(SUMSQ(P976:R976)),"")</f>
        <is>
          <t/>
        </is>
      </c>
      <c r="AX976" s="8" t="inlineStr">
        <f aca="false">IF(A976&lt;&gt;"",IF(AW976&lt;&gt;0,ACOS(R976/AW976),0),"")</f>
        <is>
          <t/>
        </is>
      </c>
      <c r="AY976" s="8" t="inlineStr">
        <f aca="false">IF(A976&lt;&gt;"",DEGREES(AX976),"")</f>
        <is>
          <t/>
        </is>
      </c>
      <c r="AZ976" s="8" t="inlineStr">
        <f aca="false">IF(A976&lt;&gt;"",IF(OR(P976&lt;&gt;0,Q976&lt;&gt;0),ATAN2(P976,Q976),0),"")</f>
        <is>
          <t/>
        </is>
      </c>
      <c r="BA976" s="8" t="inlineStr">
        <f aca="false">IF(A976&lt;&gt;"",DEGREES(AZ976),"")</f>
        <is>
          <t/>
        </is>
      </c>
      <c r="BB976" s="8" t="inlineStr">
        <f aca="false">IF(A976&lt;&gt;"",SQRT(SUMSQ(S976:U976)),"")</f>
        <is>
          <t/>
        </is>
      </c>
      <c r="BC976" s="8" t="inlineStr">
        <f aca="false">IF(A976&lt;&gt;"",IF(BB976&lt;&gt;0,ACOS(U976/BB976),0),"")</f>
        <is>
          <t/>
        </is>
      </c>
      <c r="BD976" s="8" t="inlineStr">
        <f aca="false">IF(A976&lt;&gt;"",DEGREES(BC976),"")</f>
        <is>
          <t/>
        </is>
      </c>
      <c r="BE976" s="8" t="inlineStr">
        <f aca="false">IF(A976&lt;&gt;"",IF(OR(S976&lt;&gt;0,T976&lt;&gt;0),ATAN2(S976,T976),0),"")</f>
        <is>
          <t/>
        </is>
      </c>
      <c r="BF976" s="8" t="inlineStr">
        <f aca="false">IF(A976&lt;&gt;"",DEGREES(BE976),"")</f>
        <is>
          <t/>
        </is>
      </c>
      <c r="BG976" s="8" t="inlineStr">
        <f aca="false">IF(A976&lt;&gt;"",SQRT(SUMSQ(V976:X976)),"")</f>
        <is>
          <t/>
        </is>
      </c>
      <c r="BH976" s="8" t="inlineStr">
        <f aca="false">IF(A976&lt;&gt;"",IF(BG976&lt;&gt;0,ACOS(X976/BG976),0),"")</f>
        <is>
          <t/>
        </is>
      </c>
      <c r="BI976" s="8" t="inlineStr">
        <f aca="false">IF(A976&lt;&gt;"",DEGREES(BH976),"")</f>
        <is>
          <t/>
        </is>
      </c>
      <c r="BJ976" s="8" t="inlineStr">
        <f aca="false">IF(A976&lt;&gt;"",IF(OR(V976&lt;&gt;0,W976&lt;&gt;0),ATAN2(V976,W976),0),"")</f>
        <is>
          <t/>
        </is>
      </c>
      <c r="BK976" s="8" t="inlineStr">
        <f aca="false">IF(A976&lt;&gt;"",DEGREES(BJ976),"")</f>
        <is>
          <t/>
        </is>
      </c>
      <c r="BL976" s="8" t="inlineStr">
        <f aca="false">IF(A976&lt;&gt;"",SQRT(SUMSQ(Y976:AA976)),"")</f>
        <is>
          <t/>
        </is>
      </c>
      <c r="BM976" s="8" t="inlineStr">
        <f aca="false">IF(A976&lt;&gt;"",IF(BL976&lt;&gt;0,ACOS(AA976/BL976),0),"")</f>
        <is>
          <t/>
        </is>
      </c>
      <c r="BN976" s="8" t="inlineStr">
        <f aca="false">IF(A976&lt;&gt;"",DEGREES(BM976),"")</f>
        <is>
          <t/>
        </is>
      </c>
      <c r="BO976" s="8" t="inlineStr">
        <f aca="false">IF(A976&lt;&gt;"",IF(OR(Y976&lt;&gt;0,Z976&lt;&gt;0),ATAN2(Y976,Z976),0),"")</f>
        <is>
          <t/>
        </is>
      </c>
      <c r="BP976" s="8" t="inlineStr">
        <f aca="false">IF(A976&lt;&gt;"",DEGREES(BO976),"")</f>
        <is>
          <t/>
        </is>
      </c>
      <c r="BQ976" s="8" t="inlineStr">
        <f aca="false">IF(A976&lt;&gt;"",SQRT(SUMSQ(AB976:AD976)),"")</f>
        <is>
          <t/>
        </is>
      </c>
      <c r="BR976" s="8" t="inlineStr">
        <f aca="false">IF(A976&lt;&gt;"",IF(BQ976&lt;&gt;0,ACOS(AD976/BQ976),0),"")</f>
        <is>
          <t/>
        </is>
      </c>
      <c r="BS976" s="8" t="inlineStr">
        <f aca="false">IF(A976&lt;&gt;"",DEGREES(BR976),"")</f>
        <is>
          <t/>
        </is>
      </c>
      <c r="BT976" s="8" t="inlineStr">
        <f aca="false">IF(A976&lt;&gt;"",IF(OR(AB976&lt;&gt;0,AC976&lt;&gt;0),ATAN2(AB976,AC976),0),"")</f>
        <is>
          <t/>
        </is>
      </c>
      <c r="BU976" s="8" t="inlineStr">
        <f aca="false">IF(A976&lt;&gt;"",DEGREES(BT976),"")</f>
        <is>
          <t/>
        </is>
      </c>
      <c r="BV976" s="8" t="inlineStr">
        <f aca="false">IF(A976&lt;&gt;"",SQRT(SUMSQ(AE976:AG976)),"")</f>
        <is>
          <t/>
        </is>
      </c>
      <c r="BW976" s="8" t="inlineStr">
        <f aca="false">IF(A976&lt;&gt;"",IF(BV976&lt;&gt;0,ACOS(AG976/BV976),0),"")</f>
        <is>
          <t/>
        </is>
      </c>
      <c r="BX976" s="8" t="inlineStr">
        <f aca="false">IF(A976&lt;&gt;"",DEGREES(BW976),"")</f>
        <is>
          <t/>
        </is>
      </c>
      <c r="BY976" s="8" t="inlineStr">
        <f aca="false">IF(A976&lt;&gt;"",IF(OR(AF976&lt;&gt;0,AG976&lt;&gt;0),ATAN2(AF976,AG976),0),"")</f>
        <is>
          <t/>
        </is>
      </c>
      <c r="BZ976" s="8" t="inlineStr">
        <f aca="false">IF(A976&lt;&gt;"",DEGREES(BY976),"")</f>
        <is>
          <t/>
        </is>
      </c>
      <c r="CA976" s="0" t="inlineStr">
        <f aca="false">IF(A976&lt;&gt;"",IF(AND(AI976&lt;Parameters!$B$11,AI976&gt;Parameters!$B$12,AN976&lt;Parameters!$B$11,AN976&gt;Parameters!$B$12,AS976&lt;Parameters!$B$11,AS976&gt;Parameters!$B$12,AX976&lt;Parameters!$B$11,AX976&gt;Parameters!$B$12,BC976&lt;Parameters!$B$11,BC976&gt;Parameters!$B$12,BM976&lt;Parameters!$B$11,BM976&gt;Parameters!$B$12,BR976&lt;Parameters!$B$11,BR976&gt;Parameters!$B$12,BW976&lt;Parameters!$B$11,BW976&gt;Parameters!$B$12),1,0),"")</f>
        <is>
          <t/>
        </is>
      </c>
      <c r="CB976" s="0" t="inlineStr">
        <f aca="false">IF(A976&lt;&gt;"",IF(OR(AI976&lt;Parameters!$B$12,AI976&gt;Parameters!$B$11),0,1),"")</f>
        <is>
          <t/>
        </is>
      </c>
      <c r="CC976" s="0" t="inlineStr">
        <f aca="false">IF(A976&lt;&gt;"",IF(OR(AN976&lt;Parameters!$B$12,AN976&gt;Parameters!$B$11),0,1),"")</f>
        <is>
          <t/>
        </is>
      </c>
      <c r="CD976" s="0" t="inlineStr">
        <f aca="false">IF(A976&lt;&gt;"",IF(OR(AS976&lt;Parameters!$B$12,AS976&gt;Parameters!$B$11),0,1),"")</f>
        <is>
          <t/>
        </is>
      </c>
      <c r="CE976" s="0" t="inlineStr">
        <f aca="false">IF(A976&lt;&gt;"",IF(OR(AX976&lt;Parameters!$B$12,AX976&gt;Parameters!$B$11),0,1),"")</f>
        <is>
          <t/>
        </is>
      </c>
      <c r="CF976" s="0" t="inlineStr">
        <f aca="false">IF(A976&lt;&gt;"",IF(OR(BC976&lt;Parameters!$B$12,BC976&gt;Parameters!$B$11),0,1),"")</f>
        <is>
          <t/>
        </is>
      </c>
      <c r="CG976" s="0" t="inlineStr">
        <f aca="false">IF(A976&lt;&gt;"",IF(OR(BH976&lt;Parameters!$B$12,BH976&gt;Parameters!$B$11),0,1),"")</f>
        <is>
          <t/>
        </is>
      </c>
      <c r="CH976" s="0" t="inlineStr">
        <f aca="false">IF(A976&lt;&gt;"",IF(OR(BM976&lt;Parameters!$B$12,BM976&gt;Parameters!$B$11),0,1),"")</f>
        <is>
          <t/>
        </is>
      </c>
      <c r="CI976" s="0" t="inlineStr">
        <f aca="false">IF(A976&lt;&gt;"",IF(OR(BR976&lt;Parameters!$B$12,BR976&gt;Parameters!$B$11),0,1),"")</f>
        <is>
          <t/>
        </is>
      </c>
      <c r="CJ976" s="0" t="inlineStr">
        <f aca="false">IF(A976&lt;&gt;"",IF(OR(BW976&lt;Parameters!$B$12,BW976&gt;Parameters!$B$11),0,1),"")</f>
        <is>
          <t/>
        </is>
      </c>
      <c r="CK976" s="26" t="inlineStr">
        <f aca="false">IF(A976&lt;&gt;"",SUM(CB976:CJ976)/9,"")</f>
        <is>
          <t/>
        </is>
      </c>
      <c r="CL976" s="0" t="inlineStr">
        <f aca="false">IF(A976&lt;&gt;"",CK976*9,"")</f>
        <is>
          <t/>
        </is>
      </c>
      <c r="CM976" s="8" t="inlineStr">
        <f aca="false">IF(A976&lt;&gt;"",TEXT(B976,CM$2)&amp;" "&amp;TEXT(A976,CM$2),"")</f>
        <is>
          <t/>
        </is>
      </c>
    </row>
    <row r="977" customFormat="false" ht="15" hidden="false" customHeight="false" outlineLevel="0" collapsed="false">
      <c r="A977" s="0" t="inlineStr">
        <f aca="false">IF(OR(B976&lt;Parameters!$K$12,A976&lt;Parameters!$K$12),IF(A976&lt;Parameters!$K$12,A976+1,0),"")</f>
        <is>
          <t/>
        </is>
      </c>
      <c r="B977" s="0" t="inlineStr">
        <f aca="false">IF(A977&lt;&gt;"",IF(A977=0,B976+1,B976),"")</f>
        <is>
          <t/>
        </is>
      </c>
      <c r="C977" s="24" t="inlineStr">
        <f aca="false">IF(A977&lt;&gt;"",-_phi*(A977+0.5),"")</f>
        <is>
          <t/>
        </is>
      </c>
      <c r="D977" s="8" t="inlineStr">
        <f aca="false">IF(A977&lt;&gt;"",DEGREES(C977),"")</f>
        <is>
          <t/>
        </is>
      </c>
      <c r="E977" s="24" t="inlineStr">
        <f aca="false">IF(A977&lt;&gt;"",_phi*(B977+0.5),"")</f>
        <is>
          <t/>
        </is>
      </c>
      <c r="F977" s="8" t="inlineStr">
        <f aca="false">IF(A977&lt;&gt;"",DEGREES(E977),"")</f>
        <is>
          <t/>
        </is>
      </c>
      <c r="G977" s="8" t="inlineStr">
        <f aca="false">IF(A977&lt;&gt;"",LOOKUP(A977,h!$A$3:$A$30,h!$D$3:$D$30),"")</f>
        <is>
          <t/>
        </is>
      </c>
      <c r="H977" s="8" t="inlineStr">
        <f aca="false">IF(A977&lt;&gt;"",LOOKUP(B977,h!$A$3:$A$30,h!$D$3:$D$30),"")</f>
        <is>
          <t/>
        </is>
      </c>
      <c r="I977" s="8" t="inlineStr">
        <f aca="false">IF(A977&lt;&gt;"",_zif,"")</f>
        <is>
          <t/>
        </is>
      </c>
      <c r="J977" s="8" t="inlineStr">
        <f aca="false">IF(A977&lt;&gt;"",$G977+'v1 Frame'!D$3*COS($C977)+'v1 Frame'!E$3*SIN($C977)*SIN($E977)+'v1 Frame'!F$3*SIN($C977)*COS($E977),"")</f>
        <is>
          <t/>
        </is>
      </c>
      <c r="K977" s="8" t="inlineStr">
        <f aca="false">IF(A977&lt;&gt;"",$H977+'v1 Frame'!E$3*COS($E977)-'v1 Frame'!F$3*SIN($E977),"")</f>
        <is>
          <t/>
        </is>
      </c>
      <c r="L977" s="8" t="inlineStr">
        <f aca="false">IF(A977&lt;&gt;"",$I977-'v1 Frame'!D$3*SIN($C977)+'v1 Frame'!E$3*COS($C977)*SIN($E977)+'v1 Frame'!F$3*COS($C977)*COS($E977),"")</f>
        <is>
          <t/>
        </is>
      </c>
      <c r="M977" s="8" t="inlineStr">
        <f aca="false">IF(A977&lt;&gt;"",$G977+'v1 Frame'!G$3*COS($C977)+'v1 Frame'!H$3*SIN($C977)*SIN($E977)+'v1 Frame'!I$3*SIN($C977)*COS($E977),"")</f>
        <is>
          <t/>
        </is>
      </c>
      <c r="N977" s="8" t="inlineStr">
        <f aca="false">IF(A977&lt;&gt;"",$H977+'v1 Frame'!H$3*COS($E977)-'v1 Frame'!I$3*SIN($E977),"")</f>
        <is>
          <t/>
        </is>
      </c>
      <c r="O977" s="8" t="inlineStr">
        <f aca="false">IF(A977&lt;&gt;"",$I977-'v1 Frame'!G$3*SIN($C977)+'v1 Frame'!H$3*COS($C977)*SIN($E977)+'v1 Frame'!I$3*COS($C977)*COS($E977),"")</f>
        <is>
          <t/>
        </is>
      </c>
      <c r="P977" s="8" t="inlineStr">
        <f aca="false">IF(A977&lt;&gt;"",$G977+'v1 Frame'!J$3*COS($C977)+'v1 Frame'!K$3*SIN($C977)*SIN($E977)+'v1 Frame'!L$3*SIN($C977)*COS($E977),"")</f>
        <is>
          <t/>
        </is>
      </c>
      <c r="Q977" s="8" t="inlineStr">
        <f aca="false">IF(A977&lt;&gt;"",$H977+'v1 Frame'!K$3*COS($E977)-'v1 Frame'!L$3*SIN($E977),"")</f>
        <is>
          <t/>
        </is>
      </c>
      <c r="R977" s="8" t="inlineStr">
        <f aca="false">IF(A977&lt;&gt;"",$I977-'v1 Frame'!J$3*SIN($C977)+'v1 Frame'!K$3*COS($C977)*SIN($E977)+'v1 Frame'!L$3*COS($C977)*COS($E977),"")</f>
        <is>
          <t/>
        </is>
      </c>
      <c r="S977" s="8" t="inlineStr">
        <f aca="false">IF(A977&lt;&gt;"",$G977+'v1 Frame'!M$3*COS($C977)+'v1 Frame'!N$3*SIN($C977)*SIN($E977)+'v1 Frame'!O$3*SIN($C977)*COS($E977),"")</f>
        <is>
          <t/>
        </is>
      </c>
      <c r="T977" s="8" t="inlineStr">
        <f aca="false">IF(A977&lt;&gt;"",$H977+'v1 Frame'!N$3*COS($E977)-'v1 Frame'!O$3*SIN($E977),"")</f>
        <is>
          <t/>
        </is>
      </c>
      <c r="U977" s="8" t="inlineStr">
        <f aca="false">IF(A977&lt;&gt;"",$I977-'v1 Frame'!M$3*SIN($C977)+'v1 Frame'!N$3*COS($C977)*SIN($E977)+'v1 Frame'!O$3*COS($C977)*COS($E977),"")</f>
        <is>
          <t/>
        </is>
      </c>
      <c r="V977" s="8" t="inlineStr">
        <f aca="false">IF(A977&lt;&gt;"",$G977+'v1 Frame'!P$3*COS($C977)+'v1 Frame'!Q$3*SIN($C977)*SIN($E977)+'v1 Frame'!R$3*SIN($C977)*COS($E977),"")</f>
        <is>
          <t/>
        </is>
      </c>
      <c r="W977" s="8" t="inlineStr">
        <f aca="false">IF(A977&lt;&gt;"",$H977+'v1 Frame'!Q$3*COS($E977)-'v1 Frame'!R$3*SIN($E977),"")</f>
        <is>
          <t/>
        </is>
      </c>
      <c r="X977" s="8" t="inlineStr">
        <f aca="false">IF(A977&lt;&gt;"",$I977-'v1 Frame'!P$3*SIN($C977)+'v1 Frame'!Q$3*COS($C977)*SIN($E977)+'v1 Frame'!R$3*COS($C977)*COS($E977),"")</f>
        <is>
          <t/>
        </is>
      </c>
      <c r="Y977" s="8" t="inlineStr">
        <f aca="false">IF(A977&lt;&gt;"",$G977+'v1 Frame'!S$3*COS($C977)+'v1 Frame'!T$3*SIN($C977)*SIN($E977)+'v1 Frame'!U$3*SIN($C977)*COS($E977),"")</f>
        <is>
          <t/>
        </is>
      </c>
      <c r="Z977" s="8" t="inlineStr">
        <f aca="false">IF(A977&lt;&gt;"",$H977+'v1 Frame'!T$3*COS($E977)-'v1 Frame'!U$3*SIN($E977),"")</f>
        <is>
          <t/>
        </is>
      </c>
      <c r="AA977" s="8" t="inlineStr">
        <f aca="false">IF(A977&lt;&gt;"",$I977-'v1 Frame'!S$3*SIN($C977)+'v1 Frame'!T$3*COS($C977)*SIN($E977)+'v1 Frame'!U$3*COS($C977)*COS($E977),"")</f>
        <is>
          <t/>
        </is>
      </c>
      <c r="AB977" s="8" t="inlineStr">
        <f aca="false">IF(A977&lt;&gt;"",$G977+'v1 Frame'!V$3*COS($C977)+'v1 Frame'!W$3*SIN($C977)*SIN($E977)+'v1 Frame'!X$3*SIN($C977)*COS($E977),"")</f>
        <is>
          <t/>
        </is>
      </c>
      <c r="AC977" s="8" t="inlineStr">
        <f aca="false">IF(A977&lt;&gt;"",$H977+'v1 Frame'!W$3*COS($E977)-'v1 Frame'!X$3*SIN($E977),"")</f>
        <is>
          <t/>
        </is>
      </c>
      <c r="AD977" s="8" t="inlineStr">
        <f aca="false">IF(A977&lt;&gt;"",$I977-'v1 Frame'!V$3*SIN($C977)+'v1 Frame'!W$3*COS($C977)*SIN($E977)+'v1 Frame'!X$3*COS($C977)*COS($E977),"")</f>
        <is>
          <t/>
        </is>
      </c>
      <c r="AE977" s="25" t="inlineStr">
        <f aca="false">IF(A977&lt;&gt;"",$G977+'v1 Frame'!Y$3*COS($C977)+'v1 Frame'!Z$3*SIN($C977)*SIN($E977)+'v1 Frame'!AA$3*SIN($C977)*COS($E977),"")</f>
        <is>
          <t/>
        </is>
      </c>
      <c r="AF977" s="25" t="inlineStr">
        <f aca="false">IF(A977&lt;&gt;"",$H977+'v1 Frame'!Z$3*COS($E977)-'v1 Frame'!AA$3*SIN($E977),"")</f>
        <is>
          <t/>
        </is>
      </c>
      <c r="AG977" s="25" t="inlineStr">
        <f aca="false">IF(A977&lt;&gt;"",$I977-'v1 Frame'!Y$3*SIN($C977)+'v1 Frame'!Z$3*COS($C977)*SIN($E977)+'v1 Frame'!AA$3*COS($C977)*COS($E977),"")</f>
        <is>
          <t/>
        </is>
      </c>
      <c r="AH977" s="8" t="inlineStr">
        <f aca="false">IF(A977&lt;&gt;"",SQRT(SUMSQ(G977:I977)),"")</f>
        <is>
          <t/>
        </is>
      </c>
      <c r="AI977" s="8" t="inlineStr">
        <f aca="false">IF(A977&lt;&gt;"",IF(AH977&lt;&gt;0,ACOS(I977/AH977),0),"")</f>
        <is>
          <t/>
        </is>
      </c>
      <c r="AJ977" s="8" t="inlineStr">
        <f aca="false">IF(A977&lt;&gt;"",DEGREES(AI977),"")</f>
        <is>
          <t/>
        </is>
      </c>
      <c r="AK977" s="8" t="inlineStr">
        <f aca="false">IF(A977&lt;&gt;"",IF(OR(G977&lt;&gt;0,H977&lt;&gt;0),ATAN2(G977,H977),0),"")</f>
        <is>
          <t/>
        </is>
      </c>
      <c r="AL977" s="8" t="inlineStr">
        <f aca="false">IF(A977&lt;&gt;"",DEGREES(AK977),"")</f>
        <is>
          <t/>
        </is>
      </c>
      <c r="AM977" s="8" t="inlineStr">
        <f aca="false">IF(A977&lt;&gt;"",SQRT(SUMSQ(J977:L977)),"")</f>
        <is>
          <t/>
        </is>
      </c>
      <c r="AN977" s="8" t="inlineStr">
        <f aca="false">IF(A977&lt;&gt;"",IF(AM977&lt;&gt;0,ACOS(L977/AM977),0),"")</f>
        <is>
          <t/>
        </is>
      </c>
      <c r="AO977" s="8" t="inlineStr">
        <f aca="false">IF(A977&lt;&gt;"",DEGREES(AN977),"")</f>
        <is>
          <t/>
        </is>
      </c>
      <c r="AP977" s="8" t="inlineStr">
        <f aca="false">IF(A977&lt;&gt;"",IF(OR(J977&lt;&gt;0,K977&lt;&gt;0),ATAN2(J977,K977),0),"")</f>
        <is>
          <t/>
        </is>
      </c>
      <c r="AQ977" s="8" t="inlineStr">
        <f aca="false">IF(A977&lt;&gt;"",DEGREES(AP977),"")</f>
        <is>
          <t/>
        </is>
      </c>
      <c r="AR977" s="8" t="inlineStr">
        <f aca="false">IF(A977&lt;&gt;"",SQRT(SUMSQ(M977:O977)),"")</f>
        <is>
          <t/>
        </is>
      </c>
      <c r="AS977" s="8" t="inlineStr">
        <f aca="false">IF(A977&lt;&gt;"",IF(AR977&lt;&gt;0,ACOS(O977/AR977),0),"")</f>
        <is>
          <t/>
        </is>
      </c>
      <c r="AT977" s="8" t="inlineStr">
        <f aca="false">IF(A977&lt;&gt;"",DEGREES(AS977),"")</f>
        <is>
          <t/>
        </is>
      </c>
      <c r="AU977" s="8" t="inlineStr">
        <f aca="false">IF(A977&lt;&gt;"",IF(OR(M977&lt;&gt;0,N977&lt;&gt;0),ATAN2(M977,N977),0),"")</f>
        <is>
          <t/>
        </is>
      </c>
      <c r="AV977" s="8" t="inlineStr">
        <f aca="false">IF(A977&lt;&gt;"",DEGREES(AU977),"")</f>
        <is>
          <t/>
        </is>
      </c>
      <c r="AW977" s="8" t="inlineStr">
        <f aca="false">IF(A977&lt;&gt;"",SQRT(SUMSQ(P977:R977)),"")</f>
        <is>
          <t/>
        </is>
      </c>
      <c r="AX977" s="8" t="inlineStr">
        <f aca="false">IF(A977&lt;&gt;"",IF(AW977&lt;&gt;0,ACOS(R977/AW977),0),"")</f>
        <is>
          <t/>
        </is>
      </c>
      <c r="AY977" s="8" t="inlineStr">
        <f aca="false">IF(A977&lt;&gt;"",DEGREES(AX977),"")</f>
        <is>
          <t/>
        </is>
      </c>
      <c r="AZ977" s="8" t="inlineStr">
        <f aca="false">IF(A977&lt;&gt;"",IF(OR(P977&lt;&gt;0,Q977&lt;&gt;0),ATAN2(P977,Q977),0),"")</f>
        <is>
          <t/>
        </is>
      </c>
      <c r="BA977" s="8" t="inlineStr">
        <f aca="false">IF(A977&lt;&gt;"",DEGREES(AZ977),"")</f>
        <is>
          <t/>
        </is>
      </c>
      <c r="BB977" s="8" t="inlineStr">
        <f aca="false">IF(A977&lt;&gt;"",SQRT(SUMSQ(S977:U977)),"")</f>
        <is>
          <t/>
        </is>
      </c>
      <c r="BC977" s="8" t="inlineStr">
        <f aca="false">IF(A977&lt;&gt;"",IF(BB977&lt;&gt;0,ACOS(U977/BB977),0),"")</f>
        <is>
          <t/>
        </is>
      </c>
      <c r="BD977" s="8" t="inlineStr">
        <f aca="false">IF(A977&lt;&gt;"",DEGREES(BC977),"")</f>
        <is>
          <t/>
        </is>
      </c>
      <c r="BE977" s="8" t="inlineStr">
        <f aca="false">IF(A977&lt;&gt;"",IF(OR(S977&lt;&gt;0,T977&lt;&gt;0),ATAN2(S977,T977),0),"")</f>
        <is>
          <t/>
        </is>
      </c>
      <c r="BF977" s="8" t="inlineStr">
        <f aca="false">IF(A977&lt;&gt;"",DEGREES(BE977),"")</f>
        <is>
          <t/>
        </is>
      </c>
      <c r="BG977" s="8" t="inlineStr">
        <f aca="false">IF(A977&lt;&gt;"",SQRT(SUMSQ(V977:X977)),"")</f>
        <is>
          <t/>
        </is>
      </c>
      <c r="BH977" s="8" t="inlineStr">
        <f aca="false">IF(A977&lt;&gt;"",IF(BG977&lt;&gt;0,ACOS(X977/BG977),0),"")</f>
        <is>
          <t/>
        </is>
      </c>
      <c r="BI977" s="8" t="inlineStr">
        <f aca="false">IF(A977&lt;&gt;"",DEGREES(BH977),"")</f>
        <is>
          <t/>
        </is>
      </c>
      <c r="BJ977" s="8" t="inlineStr">
        <f aca="false">IF(A977&lt;&gt;"",IF(OR(V977&lt;&gt;0,W977&lt;&gt;0),ATAN2(V977,W977),0),"")</f>
        <is>
          <t/>
        </is>
      </c>
      <c r="BK977" s="8" t="inlineStr">
        <f aca="false">IF(A977&lt;&gt;"",DEGREES(BJ977),"")</f>
        <is>
          <t/>
        </is>
      </c>
      <c r="BL977" s="8" t="inlineStr">
        <f aca="false">IF(A977&lt;&gt;"",SQRT(SUMSQ(Y977:AA977)),"")</f>
        <is>
          <t/>
        </is>
      </c>
      <c r="BM977" s="8" t="inlineStr">
        <f aca="false">IF(A977&lt;&gt;"",IF(BL977&lt;&gt;0,ACOS(AA977/BL977),0),"")</f>
        <is>
          <t/>
        </is>
      </c>
      <c r="BN977" s="8" t="inlineStr">
        <f aca="false">IF(A977&lt;&gt;"",DEGREES(BM977),"")</f>
        <is>
          <t/>
        </is>
      </c>
      <c r="BO977" s="8" t="inlineStr">
        <f aca="false">IF(A977&lt;&gt;"",IF(OR(Y977&lt;&gt;0,Z977&lt;&gt;0),ATAN2(Y977,Z977),0),"")</f>
        <is>
          <t/>
        </is>
      </c>
      <c r="BP977" s="8" t="inlineStr">
        <f aca="false">IF(A977&lt;&gt;"",DEGREES(BO977),"")</f>
        <is>
          <t/>
        </is>
      </c>
      <c r="BQ977" s="8" t="inlineStr">
        <f aca="false">IF(A977&lt;&gt;"",SQRT(SUMSQ(AB977:AD977)),"")</f>
        <is>
          <t/>
        </is>
      </c>
      <c r="BR977" s="8" t="inlineStr">
        <f aca="false">IF(A977&lt;&gt;"",IF(BQ977&lt;&gt;0,ACOS(AD977/BQ977),0),"")</f>
        <is>
          <t/>
        </is>
      </c>
      <c r="BS977" s="8" t="inlineStr">
        <f aca="false">IF(A977&lt;&gt;"",DEGREES(BR977),"")</f>
        <is>
          <t/>
        </is>
      </c>
      <c r="BT977" s="8" t="inlineStr">
        <f aca="false">IF(A977&lt;&gt;"",IF(OR(AB977&lt;&gt;0,AC977&lt;&gt;0),ATAN2(AB977,AC977),0),"")</f>
        <is>
          <t/>
        </is>
      </c>
      <c r="BU977" s="8" t="inlineStr">
        <f aca="false">IF(A977&lt;&gt;"",DEGREES(BT977),"")</f>
        <is>
          <t/>
        </is>
      </c>
      <c r="BV977" s="8" t="inlineStr">
        <f aca="false">IF(A977&lt;&gt;"",SQRT(SUMSQ(AE977:AG977)),"")</f>
        <is>
          <t/>
        </is>
      </c>
      <c r="BW977" s="8" t="inlineStr">
        <f aca="false">IF(A977&lt;&gt;"",IF(BV977&lt;&gt;0,ACOS(AG977/BV977),0),"")</f>
        <is>
          <t/>
        </is>
      </c>
      <c r="BX977" s="8" t="inlineStr">
        <f aca="false">IF(A977&lt;&gt;"",DEGREES(BW977),"")</f>
        <is>
          <t/>
        </is>
      </c>
      <c r="BY977" s="8" t="inlineStr">
        <f aca="false">IF(A977&lt;&gt;"",IF(OR(AF977&lt;&gt;0,AG977&lt;&gt;0),ATAN2(AF977,AG977),0),"")</f>
        <is>
          <t/>
        </is>
      </c>
      <c r="BZ977" s="8" t="inlineStr">
        <f aca="false">IF(A977&lt;&gt;"",DEGREES(BY977),"")</f>
        <is>
          <t/>
        </is>
      </c>
      <c r="CA977" s="0" t="inlineStr">
        <f aca="false">IF(A977&lt;&gt;"",IF(AND(AI977&lt;Parameters!$B$11,AI977&gt;Parameters!$B$12,AN977&lt;Parameters!$B$11,AN977&gt;Parameters!$B$12,AS977&lt;Parameters!$B$11,AS977&gt;Parameters!$B$12,AX977&lt;Parameters!$B$11,AX977&gt;Parameters!$B$12,BC977&lt;Parameters!$B$11,BC977&gt;Parameters!$B$12,BM977&lt;Parameters!$B$11,BM977&gt;Parameters!$B$12,BR977&lt;Parameters!$B$11,BR977&gt;Parameters!$B$12,BW977&lt;Parameters!$B$11,BW977&gt;Parameters!$B$12),1,0),"")</f>
        <is>
          <t/>
        </is>
      </c>
      <c r="CB977" s="0" t="inlineStr">
        <f aca="false">IF(A977&lt;&gt;"",IF(OR(AI977&lt;Parameters!$B$12,AI977&gt;Parameters!$B$11),0,1),"")</f>
        <is>
          <t/>
        </is>
      </c>
      <c r="CC977" s="0" t="inlineStr">
        <f aca="false">IF(A977&lt;&gt;"",IF(OR(AN977&lt;Parameters!$B$12,AN977&gt;Parameters!$B$11),0,1),"")</f>
        <is>
          <t/>
        </is>
      </c>
      <c r="CD977" s="0" t="inlineStr">
        <f aca="false">IF(A977&lt;&gt;"",IF(OR(AS977&lt;Parameters!$B$12,AS977&gt;Parameters!$B$11),0,1),"")</f>
        <is>
          <t/>
        </is>
      </c>
      <c r="CE977" s="0" t="inlineStr">
        <f aca="false">IF(A977&lt;&gt;"",IF(OR(AX977&lt;Parameters!$B$12,AX977&gt;Parameters!$B$11),0,1),"")</f>
        <is>
          <t/>
        </is>
      </c>
      <c r="CF977" s="0" t="inlineStr">
        <f aca="false">IF(A977&lt;&gt;"",IF(OR(BC977&lt;Parameters!$B$12,BC977&gt;Parameters!$B$11),0,1),"")</f>
        <is>
          <t/>
        </is>
      </c>
      <c r="CG977" s="0" t="inlineStr">
        <f aca="false">IF(A977&lt;&gt;"",IF(OR(BH977&lt;Parameters!$B$12,BH977&gt;Parameters!$B$11),0,1),"")</f>
        <is>
          <t/>
        </is>
      </c>
      <c r="CH977" s="0" t="inlineStr">
        <f aca="false">IF(A977&lt;&gt;"",IF(OR(BM977&lt;Parameters!$B$12,BM977&gt;Parameters!$B$11),0,1),"")</f>
        <is>
          <t/>
        </is>
      </c>
      <c r="CI977" s="0" t="inlineStr">
        <f aca="false">IF(A977&lt;&gt;"",IF(OR(BR977&lt;Parameters!$B$12,BR977&gt;Parameters!$B$11),0,1),"")</f>
        <is>
          <t/>
        </is>
      </c>
      <c r="CJ977" s="0" t="inlineStr">
        <f aca="false">IF(A977&lt;&gt;"",IF(OR(BW977&lt;Parameters!$B$12,BW977&gt;Parameters!$B$11),0,1),"")</f>
        <is>
          <t/>
        </is>
      </c>
      <c r="CK977" s="26" t="inlineStr">
        <f aca="false">IF(A977&lt;&gt;"",SUM(CB977:CJ977)/9,"")</f>
        <is>
          <t/>
        </is>
      </c>
      <c r="CL977" s="0" t="inlineStr">
        <f aca="false">IF(A977&lt;&gt;"",CK977*9,"")</f>
        <is>
          <t/>
        </is>
      </c>
      <c r="CM977" s="8" t="inlineStr">
        <f aca="false">IF(A977&lt;&gt;"",TEXT(B977,CM$2)&amp;" "&amp;TEXT(A977,CM$2),"")</f>
        <is>
          <t/>
        </is>
      </c>
    </row>
    <row r="978" customFormat="false" ht="15" hidden="false" customHeight="false" outlineLevel="0" collapsed="false">
      <c r="A978" s="0" t="inlineStr">
        <f aca="false">IF(OR(B977&lt;Parameters!$K$12,A977&lt;Parameters!$K$12),IF(A977&lt;Parameters!$K$12,A977+1,0),"")</f>
        <is>
          <t/>
        </is>
      </c>
      <c r="B978" s="0" t="inlineStr">
        <f aca="false">IF(A978&lt;&gt;"",IF(A978=0,B977+1,B977),"")</f>
        <is>
          <t/>
        </is>
      </c>
      <c r="C978" s="24" t="inlineStr">
        <f aca="false">IF(A978&lt;&gt;"",-_phi*(A978+0.5),"")</f>
        <is>
          <t/>
        </is>
      </c>
      <c r="D978" s="8" t="inlineStr">
        <f aca="false">IF(A978&lt;&gt;"",DEGREES(C978),"")</f>
        <is>
          <t/>
        </is>
      </c>
      <c r="E978" s="24" t="inlineStr">
        <f aca="false">IF(A978&lt;&gt;"",_phi*(B978+0.5),"")</f>
        <is>
          <t/>
        </is>
      </c>
      <c r="F978" s="8" t="inlineStr">
        <f aca="false">IF(A978&lt;&gt;"",DEGREES(E978),"")</f>
        <is>
          <t/>
        </is>
      </c>
      <c r="G978" s="8" t="inlineStr">
        <f aca="false">IF(A978&lt;&gt;"",LOOKUP(A978,h!$A$3:$A$30,h!$D$3:$D$30),"")</f>
        <is>
          <t/>
        </is>
      </c>
      <c r="H978" s="8" t="inlineStr">
        <f aca="false">IF(A978&lt;&gt;"",LOOKUP(B978,h!$A$3:$A$30,h!$D$3:$D$30),"")</f>
        <is>
          <t/>
        </is>
      </c>
      <c r="I978" s="8" t="inlineStr">
        <f aca="false">IF(A978&lt;&gt;"",_zif,"")</f>
        <is>
          <t/>
        </is>
      </c>
      <c r="J978" s="8" t="inlineStr">
        <f aca="false">IF(A978&lt;&gt;"",$G978+'v1 Frame'!D$3*COS($C978)+'v1 Frame'!E$3*SIN($C978)*SIN($E978)+'v1 Frame'!F$3*SIN($C978)*COS($E978),"")</f>
        <is>
          <t/>
        </is>
      </c>
      <c r="K978" s="8" t="inlineStr">
        <f aca="false">IF(A978&lt;&gt;"",$H978+'v1 Frame'!E$3*COS($E978)-'v1 Frame'!F$3*SIN($E978),"")</f>
        <is>
          <t/>
        </is>
      </c>
      <c r="L978" s="8" t="inlineStr">
        <f aca="false">IF(A978&lt;&gt;"",$I978-'v1 Frame'!D$3*SIN($C978)+'v1 Frame'!E$3*COS($C978)*SIN($E978)+'v1 Frame'!F$3*COS($C978)*COS($E978),"")</f>
        <is>
          <t/>
        </is>
      </c>
      <c r="M978" s="8" t="inlineStr">
        <f aca="false">IF(A978&lt;&gt;"",$G978+'v1 Frame'!G$3*COS($C978)+'v1 Frame'!H$3*SIN($C978)*SIN($E978)+'v1 Frame'!I$3*SIN($C978)*COS($E978),"")</f>
        <is>
          <t/>
        </is>
      </c>
      <c r="N978" s="8" t="inlineStr">
        <f aca="false">IF(A978&lt;&gt;"",$H978+'v1 Frame'!H$3*COS($E978)-'v1 Frame'!I$3*SIN($E978),"")</f>
        <is>
          <t/>
        </is>
      </c>
      <c r="O978" s="8" t="inlineStr">
        <f aca="false">IF(A978&lt;&gt;"",$I978-'v1 Frame'!G$3*SIN($C978)+'v1 Frame'!H$3*COS($C978)*SIN($E978)+'v1 Frame'!I$3*COS($C978)*COS($E978),"")</f>
        <is>
          <t/>
        </is>
      </c>
      <c r="P978" s="8" t="inlineStr">
        <f aca="false">IF(A978&lt;&gt;"",$G978+'v1 Frame'!J$3*COS($C978)+'v1 Frame'!K$3*SIN($C978)*SIN($E978)+'v1 Frame'!L$3*SIN($C978)*COS($E978),"")</f>
        <is>
          <t/>
        </is>
      </c>
      <c r="Q978" s="8" t="inlineStr">
        <f aca="false">IF(A978&lt;&gt;"",$H978+'v1 Frame'!K$3*COS($E978)-'v1 Frame'!L$3*SIN($E978),"")</f>
        <is>
          <t/>
        </is>
      </c>
      <c r="R978" s="8" t="inlineStr">
        <f aca="false">IF(A978&lt;&gt;"",$I978-'v1 Frame'!J$3*SIN($C978)+'v1 Frame'!K$3*COS($C978)*SIN($E978)+'v1 Frame'!L$3*COS($C978)*COS($E978),"")</f>
        <is>
          <t/>
        </is>
      </c>
      <c r="S978" s="8" t="inlineStr">
        <f aca="false">IF(A978&lt;&gt;"",$G978+'v1 Frame'!M$3*COS($C978)+'v1 Frame'!N$3*SIN($C978)*SIN($E978)+'v1 Frame'!O$3*SIN($C978)*COS($E978),"")</f>
        <is>
          <t/>
        </is>
      </c>
      <c r="T978" s="8" t="inlineStr">
        <f aca="false">IF(A978&lt;&gt;"",$H978+'v1 Frame'!N$3*COS($E978)-'v1 Frame'!O$3*SIN($E978),"")</f>
        <is>
          <t/>
        </is>
      </c>
      <c r="U978" s="8" t="inlineStr">
        <f aca="false">IF(A978&lt;&gt;"",$I978-'v1 Frame'!M$3*SIN($C978)+'v1 Frame'!N$3*COS($C978)*SIN($E978)+'v1 Frame'!O$3*COS($C978)*COS($E978),"")</f>
        <is>
          <t/>
        </is>
      </c>
      <c r="V978" s="8" t="inlineStr">
        <f aca="false">IF(A978&lt;&gt;"",$G978+'v1 Frame'!P$3*COS($C978)+'v1 Frame'!Q$3*SIN($C978)*SIN($E978)+'v1 Frame'!R$3*SIN($C978)*COS($E978),"")</f>
        <is>
          <t/>
        </is>
      </c>
      <c r="W978" s="8" t="inlineStr">
        <f aca="false">IF(A978&lt;&gt;"",$H978+'v1 Frame'!Q$3*COS($E978)-'v1 Frame'!R$3*SIN($E978),"")</f>
        <is>
          <t/>
        </is>
      </c>
      <c r="X978" s="8" t="inlineStr">
        <f aca="false">IF(A978&lt;&gt;"",$I978-'v1 Frame'!P$3*SIN($C978)+'v1 Frame'!Q$3*COS($C978)*SIN($E978)+'v1 Frame'!R$3*COS($C978)*COS($E978),"")</f>
        <is>
          <t/>
        </is>
      </c>
      <c r="Y978" s="8" t="inlineStr">
        <f aca="false">IF(A978&lt;&gt;"",$G978+'v1 Frame'!S$3*COS($C978)+'v1 Frame'!T$3*SIN($C978)*SIN($E978)+'v1 Frame'!U$3*SIN($C978)*COS($E978),"")</f>
        <is>
          <t/>
        </is>
      </c>
      <c r="Z978" s="8" t="inlineStr">
        <f aca="false">IF(A978&lt;&gt;"",$H978+'v1 Frame'!T$3*COS($E978)-'v1 Frame'!U$3*SIN($E978),"")</f>
        <is>
          <t/>
        </is>
      </c>
      <c r="AA978" s="8" t="inlineStr">
        <f aca="false">IF(A978&lt;&gt;"",$I978-'v1 Frame'!S$3*SIN($C978)+'v1 Frame'!T$3*COS($C978)*SIN($E978)+'v1 Frame'!U$3*COS($C978)*COS($E978),"")</f>
        <is>
          <t/>
        </is>
      </c>
      <c r="AB978" s="8" t="inlineStr">
        <f aca="false">IF(A978&lt;&gt;"",$G978+'v1 Frame'!V$3*COS($C978)+'v1 Frame'!W$3*SIN($C978)*SIN($E978)+'v1 Frame'!X$3*SIN($C978)*COS($E978),"")</f>
        <is>
          <t/>
        </is>
      </c>
      <c r="AC978" s="8" t="inlineStr">
        <f aca="false">IF(A978&lt;&gt;"",$H978+'v1 Frame'!W$3*COS($E978)-'v1 Frame'!X$3*SIN($E978),"")</f>
        <is>
          <t/>
        </is>
      </c>
      <c r="AD978" s="8" t="inlineStr">
        <f aca="false">IF(A978&lt;&gt;"",$I978-'v1 Frame'!V$3*SIN($C978)+'v1 Frame'!W$3*COS($C978)*SIN($E978)+'v1 Frame'!X$3*COS($C978)*COS($E978),"")</f>
        <is>
          <t/>
        </is>
      </c>
      <c r="AE978" s="25" t="inlineStr">
        <f aca="false">IF(A978&lt;&gt;"",$G978+'v1 Frame'!Y$3*COS($C978)+'v1 Frame'!Z$3*SIN($C978)*SIN($E978)+'v1 Frame'!AA$3*SIN($C978)*COS($E978),"")</f>
        <is>
          <t/>
        </is>
      </c>
      <c r="AF978" s="25" t="inlineStr">
        <f aca="false">IF(A978&lt;&gt;"",$H978+'v1 Frame'!Z$3*COS($E978)-'v1 Frame'!AA$3*SIN($E978),"")</f>
        <is>
          <t/>
        </is>
      </c>
      <c r="AG978" s="25" t="inlineStr">
        <f aca="false">IF(A978&lt;&gt;"",$I978-'v1 Frame'!Y$3*SIN($C978)+'v1 Frame'!Z$3*COS($C978)*SIN($E978)+'v1 Frame'!AA$3*COS($C978)*COS($E978),"")</f>
        <is>
          <t/>
        </is>
      </c>
      <c r="AH978" s="8" t="inlineStr">
        <f aca="false">IF(A978&lt;&gt;"",SQRT(SUMSQ(G978:I978)),"")</f>
        <is>
          <t/>
        </is>
      </c>
      <c r="AI978" s="8" t="inlineStr">
        <f aca="false">IF(A978&lt;&gt;"",IF(AH978&lt;&gt;0,ACOS(I978/AH978),0),"")</f>
        <is>
          <t/>
        </is>
      </c>
      <c r="AJ978" s="8" t="inlineStr">
        <f aca="false">IF(A978&lt;&gt;"",DEGREES(AI978),"")</f>
        <is>
          <t/>
        </is>
      </c>
      <c r="AK978" s="8" t="inlineStr">
        <f aca="false">IF(A978&lt;&gt;"",IF(OR(G978&lt;&gt;0,H978&lt;&gt;0),ATAN2(G978,H978),0),"")</f>
        <is>
          <t/>
        </is>
      </c>
      <c r="AL978" s="8" t="inlineStr">
        <f aca="false">IF(A978&lt;&gt;"",DEGREES(AK978),"")</f>
        <is>
          <t/>
        </is>
      </c>
      <c r="AM978" s="8" t="inlineStr">
        <f aca="false">IF(A978&lt;&gt;"",SQRT(SUMSQ(J978:L978)),"")</f>
        <is>
          <t/>
        </is>
      </c>
      <c r="AN978" s="8" t="inlineStr">
        <f aca="false">IF(A978&lt;&gt;"",IF(AM978&lt;&gt;0,ACOS(L978/AM978),0),"")</f>
        <is>
          <t/>
        </is>
      </c>
      <c r="AO978" s="8" t="inlineStr">
        <f aca="false">IF(A978&lt;&gt;"",DEGREES(AN978),"")</f>
        <is>
          <t/>
        </is>
      </c>
      <c r="AP978" s="8" t="inlineStr">
        <f aca="false">IF(A978&lt;&gt;"",IF(OR(J978&lt;&gt;0,K978&lt;&gt;0),ATAN2(J978,K978),0),"")</f>
        <is>
          <t/>
        </is>
      </c>
      <c r="AQ978" s="8" t="inlineStr">
        <f aca="false">IF(A978&lt;&gt;"",DEGREES(AP978),"")</f>
        <is>
          <t/>
        </is>
      </c>
      <c r="AR978" s="8" t="inlineStr">
        <f aca="false">IF(A978&lt;&gt;"",SQRT(SUMSQ(M978:O978)),"")</f>
        <is>
          <t/>
        </is>
      </c>
      <c r="AS978" s="8" t="inlineStr">
        <f aca="false">IF(A978&lt;&gt;"",IF(AR978&lt;&gt;0,ACOS(O978/AR978),0),"")</f>
        <is>
          <t/>
        </is>
      </c>
      <c r="AT978" s="8" t="inlineStr">
        <f aca="false">IF(A978&lt;&gt;"",DEGREES(AS978),"")</f>
        <is>
          <t/>
        </is>
      </c>
      <c r="AU978" s="8" t="inlineStr">
        <f aca="false">IF(A978&lt;&gt;"",IF(OR(M978&lt;&gt;0,N978&lt;&gt;0),ATAN2(M978,N978),0),"")</f>
        <is>
          <t/>
        </is>
      </c>
      <c r="AV978" s="8" t="inlineStr">
        <f aca="false">IF(A978&lt;&gt;"",DEGREES(AU978),"")</f>
        <is>
          <t/>
        </is>
      </c>
      <c r="AW978" s="8" t="inlineStr">
        <f aca="false">IF(A978&lt;&gt;"",SQRT(SUMSQ(P978:R978)),"")</f>
        <is>
          <t/>
        </is>
      </c>
      <c r="AX978" s="8" t="inlineStr">
        <f aca="false">IF(A978&lt;&gt;"",IF(AW978&lt;&gt;0,ACOS(R978/AW978),0),"")</f>
        <is>
          <t/>
        </is>
      </c>
      <c r="AY978" s="8" t="inlineStr">
        <f aca="false">IF(A978&lt;&gt;"",DEGREES(AX978),"")</f>
        <is>
          <t/>
        </is>
      </c>
      <c r="AZ978" s="8" t="inlineStr">
        <f aca="false">IF(A978&lt;&gt;"",IF(OR(P978&lt;&gt;0,Q978&lt;&gt;0),ATAN2(P978,Q978),0),"")</f>
        <is>
          <t/>
        </is>
      </c>
      <c r="BA978" s="8" t="inlineStr">
        <f aca="false">IF(A978&lt;&gt;"",DEGREES(AZ978),"")</f>
        <is>
          <t/>
        </is>
      </c>
      <c r="BB978" s="8" t="inlineStr">
        <f aca="false">IF(A978&lt;&gt;"",SQRT(SUMSQ(S978:U978)),"")</f>
        <is>
          <t/>
        </is>
      </c>
      <c r="BC978" s="8" t="inlineStr">
        <f aca="false">IF(A978&lt;&gt;"",IF(BB978&lt;&gt;0,ACOS(U978/BB978),0),"")</f>
        <is>
          <t/>
        </is>
      </c>
      <c r="BD978" s="8" t="inlineStr">
        <f aca="false">IF(A978&lt;&gt;"",DEGREES(BC978),"")</f>
        <is>
          <t/>
        </is>
      </c>
      <c r="BE978" s="8" t="inlineStr">
        <f aca="false">IF(A978&lt;&gt;"",IF(OR(S978&lt;&gt;0,T978&lt;&gt;0),ATAN2(S978,T978),0),"")</f>
        <is>
          <t/>
        </is>
      </c>
      <c r="BF978" s="8" t="inlineStr">
        <f aca="false">IF(A978&lt;&gt;"",DEGREES(BE978),"")</f>
        <is>
          <t/>
        </is>
      </c>
      <c r="BG978" s="8" t="inlineStr">
        <f aca="false">IF(A978&lt;&gt;"",SQRT(SUMSQ(V978:X978)),"")</f>
        <is>
          <t/>
        </is>
      </c>
      <c r="BH978" s="8" t="inlineStr">
        <f aca="false">IF(A978&lt;&gt;"",IF(BG978&lt;&gt;0,ACOS(X978/BG978),0),"")</f>
        <is>
          <t/>
        </is>
      </c>
      <c r="BI978" s="8" t="inlineStr">
        <f aca="false">IF(A978&lt;&gt;"",DEGREES(BH978),"")</f>
        <is>
          <t/>
        </is>
      </c>
      <c r="BJ978" s="8" t="inlineStr">
        <f aca="false">IF(A978&lt;&gt;"",IF(OR(V978&lt;&gt;0,W978&lt;&gt;0),ATAN2(V978,W978),0),"")</f>
        <is>
          <t/>
        </is>
      </c>
      <c r="BK978" s="8" t="inlineStr">
        <f aca="false">IF(A978&lt;&gt;"",DEGREES(BJ978),"")</f>
        <is>
          <t/>
        </is>
      </c>
      <c r="BL978" s="8" t="inlineStr">
        <f aca="false">IF(A978&lt;&gt;"",SQRT(SUMSQ(Y978:AA978)),"")</f>
        <is>
          <t/>
        </is>
      </c>
      <c r="BM978" s="8" t="inlineStr">
        <f aca="false">IF(A978&lt;&gt;"",IF(BL978&lt;&gt;0,ACOS(AA978/BL978),0),"")</f>
        <is>
          <t/>
        </is>
      </c>
      <c r="BN978" s="8" t="inlineStr">
        <f aca="false">IF(A978&lt;&gt;"",DEGREES(BM978),"")</f>
        <is>
          <t/>
        </is>
      </c>
      <c r="BO978" s="8" t="inlineStr">
        <f aca="false">IF(A978&lt;&gt;"",IF(OR(Y978&lt;&gt;0,Z978&lt;&gt;0),ATAN2(Y978,Z978),0),"")</f>
        <is>
          <t/>
        </is>
      </c>
      <c r="BP978" s="8" t="inlineStr">
        <f aca="false">IF(A978&lt;&gt;"",DEGREES(BO978),"")</f>
        <is>
          <t/>
        </is>
      </c>
      <c r="BQ978" s="8" t="inlineStr">
        <f aca="false">IF(A978&lt;&gt;"",SQRT(SUMSQ(AB978:AD978)),"")</f>
        <is>
          <t/>
        </is>
      </c>
      <c r="BR978" s="8" t="inlineStr">
        <f aca="false">IF(A978&lt;&gt;"",IF(BQ978&lt;&gt;0,ACOS(AD978/BQ978),0),"")</f>
        <is>
          <t/>
        </is>
      </c>
      <c r="BS978" s="8" t="inlineStr">
        <f aca="false">IF(A978&lt;&gt;"",DEGREES(BR978),"")</f>
        <is>
          <t/>
        </is>
      </c>
      <c r="BT978" s="8" t="inlineStr">
        <f aca="false">IF(A978&lt;&gt;"",IF(OR(AB978&lt;&gt;0,AC978&lt;&gt;0),ATAN2(AB978,AC978),0),"")</f>
        <is>
          <t/>
        </is>
      </c>
      <c r="BU978" s="8" t="inlineStr">
        <f aca="false">IF(A978&lt;&gt;"",DEGREES(BT978),"")</f>
        <is>
          <t/>
        </is>
      </c>
      <c r="BV978" s="8" t="inlineStr">
        <f aca="false">IF(A978&lt;&gt;"",SQRT(SUMSQ(AE978:AG978)),"")</f>
        <is>
          <t/>
        </is>
      </c>
      <c r="BW978" s="8" t="inlineStr">
        <f aca="false">IF(A978&lt;&gt;"",IF(BV978&lt;&gt;0,ACOS(AG978/BV978),0),"")</f>
        <is>
          <t/>
        </is>
      </c>
      <c r="BX978" s="8" t="inlineStr">
        <f aca="false">IF(A978&lt;&gt;"",DEGREES(BW978),"")</f>
        <is>
          <t/>
        </is>
      </c>
      <c r="BY978" s="8" t="inlineStr">
        <f aca="false">IF(A978&lt;&gt;"",IF(OR(AF978&lt;&gt;0,AG978&lt;&gt;0),ATAN2(AF978,AG978),0),"")</f>
        <is>
          <t/>
        </is>
      </c>
      <c r="BZ978" s="8" t="inlineStr">
        <f aca="false">IF(A978&lt;&gt;"",DEGREES(BY978),"")</f>
        <is>
          <t/>
        </is>
      </c>
      <c r="CA978" s="0" t="inlineStr">
        <f aca="false">IF(A978&lt;&gt;"",IF(AND(AI978&lt;Parameters!$B$11,AI978&gt;Parameters!$B$12,AN978&lt;Parameters!$B$11,AN978&gt;Parameters!$B$12,AS978&lt;Parameters!$B$11,AS978&gt;Parameters!$B$12,AX978&lt;Parameters!$B$11,AX978&gt;Parameters!$B$12,BC978&lt;Parameters!$B$11,BC978&gt;Parameters!$B$12,BM978&lt;Parameters!$B$11,BM978&gt;Parameters!$B$12,BR978&lt;Parameters!$B$11,BR978&gt;Parameters!$B$12,BW978&lt;Parameters!$B$11,BW978&gt;Parameters!$B$12),1,0),"")</f>
        <is>
          <t/>
        </is>
      </c>
      <c r="CB978" s="0" t="inlineStr">
        <f aca="false">IF(A978&lt;&gt;"",IF(OR(AI978&lt;Parameters!$B$12,AI978&gt;Parameters!$B$11),0,1),"")</f>
        <is>
          <t/>
        </is>
      </c>
      <c r="CC978" s="0" t="inlineStr">
        <f aca="false">IF(A978&lt;&gt;"",IF(OR(AN978&lt;Parameters!$B$12,AN978&gt;Parameters!$B$11),0,1),"")</f>
        <is>
          <t/>
        </is>
      </c>
      <c r="CD978" s="0" t="inlineStr">
        <f aca="false">IF(A978&lt;&gt;"",IF(OR(AS978&lt;Parameters!$B$12,AS978&gt;Parameters!$B$11),0,1),"")</f>
        <is>
          <t/>
        </is>
      </c>
      <c r="CE978" s="0" t="inlineStr">
        <f aca="false">IF(A978&lt;&gt;"",IF(OR(AX978&lt;Parameters!$B$12,AX978&gt;Parameters!$B$11),0,1),"")</f>
        <is>
          <t/>
        </is>
      </c>
      <c r="CF978" s="0" t="inlineStr">
        <f aca="false">IF(A978&lt;&gt;"",IF(OR(BC978&lt;Parameters!$B$12,BC978&gt;Parameters!$B$11),0,1),"")</f>
        <is>
          <t/>
        </is>
      </c>
      <c r="CG978" s="0" t="inlineStr">
        <f aca="false">IF(A978&lt;&gt;"",IF(OR(BH978&lt;Parameters!$B$12,BH978&gt;Parameters!$B$11),0,1),"")</f>
        <is>
          <t/>
        </is>
      </c>
      <c r="CH978" s="0" t="inlineStr">
        <f aca="false">IF(A978&lt;&gt;"",IF(OR(BM978&lt;Parameters!$B$12,BM978&gt;Parameters!$B$11),0,1),"")</f>
        <is>
          <t/>
        </is>
      </c>
      <c r="CI978" s="0" t="inlineStr">
        <f aca="false">IF(A978&lt;&gt;"",IF(OR(BR978&lt;Parameters!$B$12,BR978&gt;Parameters!$B$11),0,1),"")</f>
        <is>
          <t/>
        </is>
      </c>
      <c r="CJ978" s="0" t="inlineStr">
        <f aca="false">IF(A978&lt;&gt;"",IF(OR(BW978&lt;Parameters!$B$12,BW978&gt;Parameters!$B$11),0,1),"")</f>
        <is>
          <t/>
        </is>
      </c>
      <c r="CK978" s="26" t="inlineStr">
        <f aca="false">IF(A978&lt;&gt;"",SUM(CB978:CJ978)/9,"")</f>
        <is>
          <t/>
        </is>
      </c>
      <c r="CL978" s="0" t="inlineStr">
        <f aca="false">IF(A978&lt;&gt;"",CK978*9,"")</f>
        <is>
          <t/>
        </is>
      </c>
      <c r="CM978" s="8" t="inlineStr">
        <f aca="false">IF(A978&lt;&gt;"",TEXT(B978,CM$2)&amp;" "&amp;TEXT(A978,CM$2),"")</f>
        <is>
          <t/>
        </is>
      </c>
    </row>
    <row r="979" customFormat="false" ht="15" hidden="false" customHeight="false" outlineLevel="0" collapsed="false">
      <c r="A979" s="0" t="inlineStr">
        <f aca="false">IF(OR(B978&lt;Parameters!$K$12,A978&lt;Parameters!$K$12),IF(A978&lt;Parameters!$K$12,A978+1,0),"")</f>
        <is>
          <t/>
        </is>
      </c>
      <c r="B979" s="0" t="inlineStr">
        <f aca="false">IF(A979&lt;&gt;"",IF(A979=0,B978+1,B978),"")</f>
        <is>
          <t/>
        </is>
      </c>
      <c r="C979" s="24" t="inlineStr">
        <f aca="false">IF(A979&lt;&gt;"",-_phi*(A979+0.5),"")</f>
        <is>
          <t/>
        </is>
      </c>
      <c r="D979" s="8" t="inlineStr">
        <f aca="false">IF(A979&lt;&gt;"",DEGREES(C979),"")</f>
        <is>
          <t/>
        </is>
      </c>
      <c r="E979" s="24" t="inlineStr">
        <f aca="false">IF(A979&lt;&gt;"",_phi*(B979+0.5),"")</f>
        <is>
          <t/>
        </is>
      </c>
      <c r="F979" s="8" t="inlineStr">
        <f aca="false">IF(A979&lt;&gt;"",DEGREES(E979),"")</f>
        <is>
          <t/>
        </is>
      </c>
      <c r="G979" s="8" t="inlineStr">
        <f aca="false">IF(A979&lt;&gt;"",LOOKUP(A979,h!$A$3:$A$30,h!$D$3:$D$30),"")</f>
        <is>
          <t/>
        </is>
      </c>
      <c r="H979" s="8" t="inlineStr">
        <f aca="false">IF(A979&lt;&gt;"",LOOKUP(B979,h!$A$3:$A$30,h!$D$3:$D$30),"")</f>
        <is>
          <t/>
        </is>
      </c>
      <c r="I979" s="8" t="inlineStr">
        <f aca="false">IF(A979&lt;&gt;"",_zif,"")</f>
        <is>
          <t/>
        </is>
      </c>
      <c r="J979" s="8" t="inlineStr">
        <f aca="false">IF(A979&lt;&gt;"",$G979+'v1 Frame'!D$3*COS($C979)+'v1 Frame'!E$3*SIN($C979)*SIN($E979)+'v1 Frame'!F$3*SIN($C979)*COS($E979),"")</f>
        <is>
          <t/>
        </is>
      </c>
      <c r="K979" s="8" t="inlineStr">
        <f aca="false">IF(A979&lt;&gt;"",$H979+'v1 Frame'!E$3*COS($E979)-'v1 Frame'!F$3*SIN($E979),"")</f>
        <is>
          <t/>
        </is>
      </c>
      <c r="L979" s="8" t="inlineStr">
        <f aca="false">IF(A979&lt;&gt;"",$I979-'v1 Frame'!D$3*SIN($C979)+'v1 Frame'!E$3*COS($C979)*SIN($E979)+'v1 Frame'!F$3*COS($C979)*COS($E979),"")</f>
        <is>
          <t/>
        </is>
      </c>
      <c r="M979" s="8" t="inlineStr">
        <f aca="false">IF(A979&lt;&gt;"",$G979+'v1 Frame'!G$3*COS($C979)+'v1 Frame'!H$3*SIN($C979)*SIN($E979)+'v1 Frame'!I$3*SIN($C979)*COS($E979),"")</f>
        <is>
          <t/>
        </is>
      </c>
      <c r="N979" s="8" t="inlineStr">
        <f aca="false">IF(A979&lt;&gt;"",$H979+'v1 Frame'!H$3*COS($E979)-'v1 Frame'!I$3*SIN($E979),"")</f>
        <is>
          <t/>
        </is>
      </c>
      <c r="O979" s="8" t="inlineStr">
        <f aca="false">IF(A979&lt;&gt;"",$I979-'v1 Frame'!G$3*SIN($C979)+'v1 Frame'!H$3*COS($C979)*SIN($E979)+'v1 Frame'!I$3*COS($C979)*COS($E979),"")</f>
        <is>
          <t/>
        </is>
      </c>
      <c r="P979" s="8" t="inlineStr">
        <f aca="false">IF(A979&lt;&gt;"",$G979+'v1 Frame'!J$3*COS($C979)+'v1 Frame'!K$3*SIN($C979)*SIN($E979)+'v1 Frame'!L$3*SIN($C979)*COS($E979),"")</f>
        <is>
          <t/>
        </is>
      </c>
      <c r="Q979" s="8" t="inlineStr">
        <f aca="false">IF(A979&lt;&gt;"",$H979+'v1 Frame'!K$3*COS($E979)-'v1 Frame'!L$3*SIN($E979),"")</f>
        <is>
          <t/>
        </is>
      </c>
      <c r="R979" s="8" t="inlineStr">
        <f aca="false">IF(A979&lt;&gt;"",$I979-'v1 Frame'!J$3*SIN($C979)+'v1 Frame'!K$3*COS($C979)*SIN($E979)+'v1 Frame'!L$3*COS($C979)*COS($E979),"")</f>
        <is>
          <t/>
        </is>
      </c>
      <c r="S979" s="8" t="inlineStr">
        <f aca="false">IF(A979&lt;&gt;"",$G979+'v1 Frame'!M$3*COS($C979)+'v1 Frame'!N$3*SIN($C979)*SIN($E979)+'v1 Frame'!O$3*SIN($C979)*COS($E979),"")</f>
        <is>
          <t/>
        </is>
      </c>
      <c r="T979" s="8" t="inlineStr">
        <f aca="false">IF(A979&lt;&gt;"",$H979+'v1 Frame'!N$3*COS($E979)-'v1 Frame'!O$3*SIN($E979),"")</f>
        <is>
          <t/>
        </is>
      </c>
      <c r="U979" s="8" t="inlineStr">
        <f aca="false">IF(A979&lt;&gt;"",$I979-'v1 Frame'!M$3*SIN($C979)+'v1 Frame'!N$3*COS($C979)*SIN($E979)+'v1 Frame'!O$3*COS($C979)*COS($E979),"")</f>
        <is>
          <t/>
        </is>
      </c>
      <c r="V979" s="8" t="inlineStr">
        <f aca="false">IF(A979&lt;&gt;"",$G979+'v1 Frame'!P$3*COS($C979)+'v1 Frame'!Q$3*SIN($C979)*SIN($E979)+'v1 Frame'!R$3*SIN($C979)*COS($E979),"")</f>
        <is>
          <t/>
        </is>
      </c>
      <c r="W979" s="8" t="inlineStr">
        <f aca="false">IF(A979&lt;&gt;"",$H979+'v1 Frame'!Q$3*COS($E979)-'v1 Frame'!R$3*SIN($E979),"")</f>
        <is>
          <t/>
        </is>
      </c>
      <c r="X979" s="8" t="inlineStr">
        <f aca="false">IF(A979&lt;&gt;"",$I979-'v1 Frame'!P$3*SIN($C979)+'v1 Frame'!Q$3*COS($C979)*SIN($E979)+'v1 Frame'!R$3*COS($C979)*COS($E979),"")</f>
        <is>
          <t/>
        </is>
      </c>
      <c r="Y979" s="8" t="inlineStr">
        <f aca="false">IF(A979&lt;&gt;"",$G979+'v1 Frame'!S$3*COS($C979)+'v1 Frame'!T$3*SIN($C979)*SIN($E979)+'v1 Frame'!U$3*SIN($C979)*COS($E979),"")</f>
        <is>
          <t/>
        </is>
      </c>
      <c r="Z979" s="8" t="inlineStr">
        <f aca="false">IF(A979&lt;&gt;"",$H979+'v1 Frame'!T$3*COS($E979)-'v1 Frame'!U$3*SIN($E979),"")</f>
        <is>
          <t/>
        </is>
      </c>
      <c r="AA979" s="8" t="inlineStr">
        <f aca="false">IF(A979&lt;&gt;"",$I979-'v1 Frame'!S$3*SIN($C979)+'v1 Frame'!T$3*COS($C979)*SIN($E979)+'v1 Frame'!U$3*COS($C979)*COS($E979),"")</f>
        <is>
          <t/>
        </is>
      </c>
      <c r="AB979" s="8" t="inlineStr">
        <f aca="false">IF(A979&lt;&gt;"",$G979+'v1 Frame'!V$3*COS($C979)+'v1 Frame'!W$3*SIN($C979)*SIN($E979)+'v1 Frame'!X$3*SIN($C979)*COS($E979),"")</f>
        <is>
          <t/>
        </is>
      </c>
      <c r="AC979" s="8" t="inlineStr">
        <f aca="false">IF(A979&lt;&gt;"",$H979+'v1 Frame'!W$3*COS($E979)-'v1 Frame'!X$3*SIN($E979),"")</f>
        <is>
          <t/>
        </is>
      </c>
      <c r="AD979" s="8" t="inlineStr">
        <f aca="false">IF(A979&lt;&gt;"",$I979-'v1 Frame'!V$3*SIN($C979)+'v1 Frame'!W$3*COS($C979)*SIN($E979)+'v1 Frame'!X$3*COS($C979)*COS($E979),"")</f>
        <is>
          <t/>
        </is>
      </c>
      <c r="AE979" s="25" t="inlineStr">
        <f aca="false">IF(A979&lt;&gt;"",$G979+'v1 Frame'!Y$3*COS($C979)+'v1 Frame'!Z$3*SIN($C979)*SIN($E979)+'v1 Frame'!AA$3*SIN($C979)*COS($E979),"")</f>
        <is>
          <t/>
        </is>
      </c>
      <c r="AF979" s="25" t="inlineStr">
        <f aca="false">IF(A979&lt;&gt;"",$H979+'v1 Frame'!Z$3*COS($E979)-'v1 Frame'!AA$3*SIN($E979),"")</f>
        <is>
          <t/>
        </is>
      </c>
      <c r="AG979" s="25" t="inlineStr">
        <f aca="false">IF(A979&lt;&gt;"",$I979-'v1 Frame'!Y$3*SIN($C979)+'v1 Frame'!Z$3*COS($C979)*SIN($E979)+'v1 Frame'!AA$3*COS($C979)*COS($E979),"")</f>
        <is>
          <t/>
        </is>
      </c>
      <c r="AH979" s="8" t="inlineStr">
        <f aca="false">IF(A979&lt;&gt;"",SQRT(SUMSQ(G979:I979)),"")</f>
        <is>
          <t/>
        </is>
      </c>
      <c r="AI979" s="8" t="inlineStr">
        <f aca="false">IF(A979&lt;&gt;"",IF(AH979&lt;&gt;0,ACOS(I979/AH979),0),"")</f>
        <is>
          <t/>
        </is>
      </c>
      <c r="AJ979" s="8" t="inlineStr">
        <f aca="false">IF(A979&lt;&gt;"",DEGREES(AI979),"")</f>
        <is>
          <t/>
        </is>
      </c>
      <c r="AK979" s="8" t="inlineStr">
        <f aca="false">IF(A979&lt;&gt;"",IF(OR(G979&lt;&gt;0,H979&lt;&gt;0),ATAN2(G979,H979),0),"")</f>
        <is>
          <t/>
        </is>
      </c>
      <c r="AL979" s="8" t="inlineStr">
        <f aca="false">IF(A979&lt;&gt;"",DEGREES(AK979),"")</f>
        <is>
          <t/>
        </is>
      </c>
      <c r="AM979" s="8" t="inlineStr">
        <f aca="false">IF(A979&lt;&gt;"",SQRT(SUMSQ(J979:L979)),"")</f>
        <is>
          <t/>
        </is>
      </c>
      <c r="AN979" s="8" t="inlineStr">
        <f aca="false">IF(A979&lt;&gt;"",IF(AM979&lt;&gt;0,ACOS(L979/AM979),0),"")</f>
        <is>
          <t/>
        </is>
      </c>
      <c r="AO979" s="8" t="inlineStr">
        <f aca="false">IF(A979&lt;&gt;"",DEGREES(AN979),"")</f>
        <is>
          <t/>
        </is>
      </c>
      <c r="AP979" s="8" t="inlineStr">
        <f aca="false">IF(A979&lt;&gt;"",IF(OR(J979&lt;&gt;0,K979&lt;&gt;0),ATAN2(J979,K979),0),"")</f>
        <is>
          <t/>
        </is>
      </c>
      <c r="AQ979" s="8" t="inlineStr">
        <f aca="false">IF(A979&lt;&gt;"",DEGREES(AP979),"")</f>
        <is>
          <t/>
        </is>
      </c>
      <c r="AR979" s="8" t="inlineStr">
        <f aca="false">IF(A979&lt;&gt;"",SQRT(SUMSQ(M979:O979)),"")</f>
        <is>
          <t/>
        </is>
      </c>
      <c r="AS979" s="8" t="inlineStr">
        <f aca="false">IF(A979&lt;&gt;"",IF(AR979&lt;&gt;0,ACOS(O979/AR979),0),"")</f>
        <is>
          <t/>
        </is>
      </c>
      <c r="AT979" s="8" t="inlineStr">
        <f aca="false">IF(A979&lt;&gt;"",DEGREES(AS979),"")</f>
        <is>
          <t/>
        </is>
      </c>
      <c r="AU979" s="8" t="inlineStr">
        <f aca="false">IF(A979&lt;&gt;"",IF(OR(M979&lt;&gt;0,N979&lt;&gt;0),ATAN2(M979,N979),0),"")</f>
        <is>
          <t/>
        </is>
      </c>
      <c r="AV979" s="8" t="inlineStr">
        <f aca="false">IF(A979&lt;&gt;"",DEGREES(AU979),"")</f>
        <is>
          <t/>
        </is>
      </c>
      <c r="AW979" s="8" t="inlineStr">
        <f aca="false">IF(A979&lt;&gt;"",SQRT(SUMSQ(P979:R979)),"")</f>
        <is>
          <t/>
        </is>
      </c>
      <c r="AX979" s="8" t="inlineStr">
        <f aca="false">IF(A979&lt;&gt;"",IF(AW979&lt;&gt;0,ACOS(R979/AW979),0),"")</f>
        <is>
          <t/>
        </is>
      </c>
      <c r="AY979" s="8" t="inlineStr">
        <f aca="false">IF(A979&lt;&gt;"",DEGREES(AX979),"")</f>
        <is>
          <t/>
        </is>
      </c>
      <c r="AZ979" s="8" t="inlineStr">
        <f aca="false">IF(A979&lt;&gt;"",IF(OR(P979&lt;&gt;0,Q979&lt;&gt;0),ATAN2(P979,Q979),0),"")</f>
        <is>
          <t/>
        </is>
      </c>
      <c r="BA979" s="8" t="inlineStr">
        <f aca="false">IF(A979&lt;&gt;"",DEGREES(AZ979),"")</f>
        <is>
          <t/>
        </is>
      </c>
      <c r="BB979" s="8" t="inlineStr">
        <f aca="false">IF(A979&lt;&gt;"",SQRT(SUMSQ(S979:U979)),"")</f>
        <is>
          <t/>
        </is>
      </c>
      <c r="BC979" s="8" t="inlineStr">
        <f aca="false">IF(A979&lt;&gt;"",IF(BB979&lt;&gt;0,ACOS(U979/BB979),0),"")</f>
        <is>
          <t/>
        </is>
      </c>
      <c r="BD979" s="8" t="inlineStr">
        <f aca="false">IF(A979&lt;&gt;"",DEGREES(BC979),"")</f>
        <is>
          <t/>
        </is>
      </c>
      <c r="BE979" s="8" t="inlineStr">
        <f aca="false">IF(A979&lt;&gt;"",IF(OR(S979&lt;&gt;0,T979&lt;&gt;0),ATAN2(S979,T979),0),"")</f>
        <is>
          <t/>
        </is>
      </c>
      <c r="BF979" s="8" t="inlineStr">
        <f aca="false">IF(A979&lt;&gt;"",DEGREES(BE979),"")</f>
        <is>
          <t/>
        </is>
      </c>
      <c r="BG979" s="8" t="inlineStr">
        <f aca="false">IF(A979&lt;&gt;"",SQRT(SUMSQ(V979:X979)),"")</f>
        <is>
          <t/>
        </is>
      </c>
      <c r="BH979" s="8" t="inlineStr">
        <f aca="false">IF(A979&lt;&gt;"",IF(BG979&lt;&gt;0,ACOS(X979/BG979),0),"")</f>
        <is>
          <t/>
        </is>
      </c>
      <c r="BI979" s="8" t="inlineStr">
        <f aca="false">IF(A979&lt;&gt;"",DEGREES(BH979),"")</f>
        <is>
          <t/>
        </is>
      </c>
      <c r="BJ979" s="8" t="inlineStr">
        <f aca="false">IF(A979&lt;&gt;"",IF(OR(V979&lt;&gt;0,W979&lt;&gt;0),ATAN2(V979,W979),0),"")</f>
        <is>
          <t/>
        </is>
      </c>
      <c r="BK979" s="8" t="inlineStr">
        <f aca="false">IF(A979&lt;&gt;"",DEGREES(BJ979),"")</f>
        <is>
          <t/>
        </is>
      </c>
      <c r="BL979" s="8" t="inlineStr">
        <f aca="false">IF(A979&lt;&gt;"",SQRT(SUMSQ(Y979:AA979)),"")</f>
        <is>
          <t/>
        </is>
      </c>
      <c r="BM979" s="8" t="inlineStr">
        <f aca="false">IF(A979&lt;&gt;"",IF(BL979&lt;&gt;0,ACOS(AA979/BL979),0),"")</f>
        <is>
          <t/>
        </is>
      </c>
      <c r="BN979" s="8" t="inlineStr">
        <f aca="false">IF(A979&lt;&gt;"",DEGREES(BM979),"")</f>
        <is>
          <t/>
        </is>
      </c>
      <c r="BO979" s="8" t="inlineStr">
        <f aca="false">IF(A979&lt;&gt;"",IF(OR(Y979&lt;&gt;0,Z979&lt;&gt;0),ATAN2(Y979,Z979),0),"")</f>
        <is>
          <t/>
        </is>
      </c>
      <c r="BP979" s="8" t="inlineStr">
        <f aca="false">IF(A979&lt;&gt;"",DEGREES(BO979),"")</f>
        <is>
          <t/>
        </is>
      </c>
      <c r="BQ979" s="8" t="inlineStr">
        <f aca="false">IF(A979&lt;&gt;"",SQRT(SUMSQ(AB979:AD979)),"")</f>
        <is>
          <t/>
        </is>
      </c>
      <c r="BR979" s="8" t="inlineStr">
        <f aca="false">IF(A979&lt;&gt;"",IF(BQ979&lt;&gt;0,ACOS(AD979/BQ979),0),"")</f>
        <is>
          <t/>
        </is>
      </c>
      <c r="BS979" s="8" t="inlineStr">
        <f aca="false">IF(A979&lt;&gt;"",DEGREES(BR979),"")</f>
        <is>
          <t/>
        </is>
      </c>
      <c r="BT979" s="8" t="inlineStr">
        <f aca="false">IF(A979&lt;&gt;"",IF(OR(AB979&lt;&gt;0,AC979&lt;&gt;0),ATAN2(AB979,AC979),0),"")</f>
        <is>
          <t/>
        </is>
      </c>
      <c r="BU979" s="8" t="inlineStr">
        <f aca="false">IF(A979&lt;&gt;"",DEGREES(BT979),"")</f>
        <is>
          <t/>
        </is>
      </c>
      <c r="BV979" s="8" t="inlineStr">
        <f aca="false">IF(A979&lt;&gt;"",SQRT(SUMSQ(AE979:AG979)),"")</f>
        <is>
          <t/>
        </is>
      </c>
      <c r="BW979" s="8" t="inlineStr">
        <f aca="false">IF(A979&lt;&gt;"",IF(BV979&lt;&gt;0,ACOS(AG979/BV979),0),"")</f>
        <is>
          <t/>
        </is>
      </c>
      <c r="BX979" s="8" t="inlineStr">
        <f aca="false">IF(A979&lt;&gt;"",DEGREES(BW979),"")</f>
        <is>
          <t/>
        </is>
      </c>
      <c r="BY979" s="8" t="inlineStr">
        <f aca="false">IF(A979&lt;&gt;"",IF(OR(AF979&lt;&gt;0,AG979&lt;&gt;0),ATAN2(AF979,AG979),0),"")</f>
        <is>
          <t/>
        </is>
      </c>
      <c r="BZ979" s="8" t="inlineStr">
        <f aca="false">IF(A979&lt;&gt;"",DEGREES(BY979),"")</f>
        <is>
          <t/>
        </is>
      </c>
      <c r="CA979" s="0" t="inlineStr">
        <f aca="false">IF(A979&lt;&gt;"",IF(AND(AI979&lt;Parameters!$B$11,AI979&gt;Parameters!$B$12,AN979&lt;Parameters!$B$11,AN979&gt;Parameters!$B$12,AS979&lt;Parameters!$B$11,AS979&gt;Parameters!$B$12,AX979&lt;Parameters!$B$11,AX979&gt;Parameters!$B$12,BC979&lt;Parameters!$B$11,BC979&gt;Parameters!$B$12,BM979&lt;Parameters!$B$11,BM979&gt;Parameters!$B$12,BR979&lt;Parameters!$B$11,BR979&gt;Parameters!$B$12,BW979&lt;Parameters!$B$11,BW979&gt;Parameters!$B$12),1,0),"")</f>
        <is>
          <t/>
        </is>
      </c>
      <c r="CB979" s="0" t="inlineStr">
        <f aca="false">IF(A979&lt;&gt;"",IF(OR(AI979&lt;Parameters!$B$12,AI979&gt;Parameters!$B$11),0,1),"")</f>
        <is>
          <t/>
        </is>
      </c>
      <c r="CC979" s="0" t="inlineStr">
        <f aca="false">IF(A979&lt;&gt;"",IF(OR(AN979&lt;Parameters!$B$12,AN979&gt;Parameters!$B$11),0,1),"")</f>
        <is>
          <t/>
        </is>
      </c>
      <c r="CD979" s="0" t="inlineStr">
        <f aca="false">IF(A979&lt;&gt;"",IF(OR(AS979&lt;Parameters!$B$12,AS979&gt;Parameters!$B$11),0,1),"")</f>
        <is>
          <t/>
        </is>
      </c>
      <c r="CE979" s="0" t="inlineStr">
        <f aca="false">IF(A979&lt;&gt;"",IF(OR(AX979&lt;Parameters!$B$12,AX979&gt;Parameters!$B$11),0,1),"")</f>
        <is>
          <t/>
        </is>
      </c>
      <c r="CF979" s="0" t="inlineStr">
        <f aca="false">IF(A979&lt;&gt;"",IF(OR(BC979&lt;Parameters!$B$12,BC979&gt;Parameters!$B$11),0,1),"")</f>
        <is>
          <t/>
        </is>
      </c>
      <c r="CG979" s="0" t="inlineStr">
        <f aca="false">IF(A979&lt;&gt;"",IF(OR(BH979&lt;Parameters!$B$12,BH979&gt;Parameters!$B$11),0,1),"")</f>
        <is>
          <t/>
        </is>
      </c>
      <c r="CH979" s="0" t="inlineStr">
        <f aca="false">IF(A979&lt;&gt;"",IF(OR(BM979&lt;Parameters!$B$12,BM979&gt;Parameters!$B$11),0,1),"")</f>
        <is>
          <t/>
        </is>
      </c>
      <c r="CI979" s="0" t="inlineStr">
        <f aca="false">IF(A979&lt;&gt;"",IF(OR(BR979&lt;Parameters!$B$12,BR979&gt;Parameters!$B$11),0,1),"")</f>
        <is>
          <t/>
        </is>
      </c>
      <c r="CJ979" s="0" t="inlineStr">
        <f aca="false">IF(A979&lt;&gt;"",IF(OR(BW979&lt;Parameters!$B$12,BW979&gt;Parameters!$B$11),0,1),"")</f>
        <is>
          <t/>
        </is>
      </c>
      <c r="CK979" s="26" t="inlineStr">
        <f aca="false">IF(A979&lt;&gt;"",SUM(CB979:CJ979)/9,"")</f>
        <is>
          <t/>
        </is>
      </c>
      <c r="CL979" s="0" t="inlineStr">
        <f aca="false">IF(A979&lt;&gt;"",CK979*9,"")</f>
        <is>
          <t/>
        </is>
      </c>
      <c r="CM979" s="8" t="inlineStr">
        <f aca="false">IF(A979&lt;&gt;"",TEXT(B979,CM$2)&amp;" "&amp;TEXT(A979,CM$2),"")</f>
        <is>
          <t/>
        </is>
      </c>
    </row>
    <row r="980" customFormat="false" ht="15" hidden="false" customHeight="false" outlineLevel="0" collapsed="false">
      <c r="A980" s="0" t="inlineStr">
        <f aca="false">IF(OR(B979&lt;Parameters!$K$12,A979&lt;Parameters!$K$12),IF(A979&lt;Parameters!$K$12,A979+1,0),"")</f>
        <is>
          <t/>
        </is>
      </c>
      <c r="B980" s="0" t="inlineStr">
        <f aca="false">IF(A980&lt;&gt;"",IF(A980=0,B979+1,B979),"")</f>
        <is>
          <t/>
        </is>
      </c>
      <c r="C980" s="24" t="inlineStr">
        <f aca="false">IF(A980&lt;&gt;"",-_phi*(A980+0.5),"")</f>
        <is>
          <t/>
        </is>
      </c>
      <c r="D980" s="8" t="inlineStr">
        <f aca="false">IF(A980&lt;&gt;"",DEGREES(C980),"")</f>
        <is>
          <t/>
        </is>
      </c>
      <c r="E980" s="24" t="inlineStr">
        <f aca="false">IF(A980&lt;&gt;"",_phi*(B980+0.5),"")</f>
        <is>
          <t/>
        </is>
      </c>
      <c r="F980" s="8" t="inlineStr">
        <f aca="false">IF(A980&lt;&gt;"",DEGREES(E980),"")</f>
        <is>
          <t/>
        </is>
      </c>
      <c r="G980" s="8" t="inlineStr">
        <f aca="false">IF(A980&lt;&gt;"",LOOKUP(A980,h!$A$3:$A$30,h!$D$3:$D$30),"")</f>
        <is>
          <t/>
        </is>
      </c>
      <c r="H980" s="8" t="inlineStr">
        <f aca="false">IF(A980&lt;&gt;"",LOOKUP(B980,h!$A$3:$A$30,h!$D$3:$D$30),"")</f>
        <is>
          <t/>
        </is>
      </c>
      <c r="I980" s="8" t="inlineStr">
        <f aca="false">IF(A980&lt;&gt;"",_zif,"")</f>
        <is>
          <t/>
        </is>
      </c>
      <c r="J980" s="8" t="inlineStr">
        <f aca="false">IF(A980&lt;&gt;"",$G980+'v1 Frame'!D$3*COS($C980)+'v1 Frame'!E$3*SIN($C980)*SIN($E980)+'v1 Frame'!F$3*SIN($C980)*COS($E980),"")</f>
        <is>
          <t/>
        </is>
      </c>
      <c r="K980" s="8" t="inlineStr">
        <f aca="false">IF(A980&lt;&gt;"",$H980+'v1 Frame'!E$3*COS($E980)-'v1 Frame'!F$3*SIN($E980),"")</f>
        <is>
          <t/>
        </is>
      </c>
      <c r="L980" s="8" t="inlineStr">
        <f aca="false">IF(A980&lt;&gt;"",$I980-'v1 Frame'!D$3*SIN($C980)+'v1 Frame'!E$3*COS($C980)*SIN($E980)+'v1 Frame'!F$3*COS($C980)*COS($E980),"")</f>
        <is>
          <t/>
        </is>
      </c>
      <c r="M980" s="8" t="inlineStr">
        <f aca="false">IF(A980&lt;&gt;"",$G980+'v1 Frame'!G$3*COS($C980)+'v1 Frame'!H$3*SIN($C980)*SIN($E980)+'v1 Frame'!I$3*SIN($C980)*COS($E980),"")</f>
        <is>
          <t/>
        </is>
      </c>
      <c r="N980" s="8" t="inlineStr">
        <f aca="false">IF(A980&lt;&gt;"",$H980+'v1 Frame'!H$3*COS($E980)-'v1 Frame'!I$3*SIN($E980),"")</f>
        <is>
          <t/>
        </is>
      </c>
      <c r="O980" s="8" t="inlineStr">
        <f aca="false">IF(A980&lt;&gt;"",$I980-'v1 Frame'!G$3*SIN($C980)+'v1 Frame'!H$3*COS($C980)*SIN($E980)+'v1 Frame'!I$3*COS($C980)*COS($E980),"")</f>
        <is>
          <t/>
        </is>
      </c>
      <c r="P980" s="8" t="inlineStr">
        <f aca="false">IF(A980&lt;&gt;"",$G980+'v1 Frame'!J$3*COS($C980)+'v1 Frame'!K$3*SIN($C980)*SIN($E980)+'v1 Frame'!L$3*SIN($C980)*COS($E980),"")</f>
        <is>
          <t/>
        </is>
      </c>
      <c r="Q980" s="8" t="inlineStr">
        <f aca="false">IF(A980&lt;&gt;"",$H980+'v1 Frame'!K$3*COS($E980)-'v1 Frame'!L$3*SIN($E980),"")</f>
        <is>
          <t/>
        </is>
      </c>
      <c r="R980" s="8" t="inlineStr">
        <f aca="false">IF(A980&lt;&gt;"",$I980-'v1 Frame'!J$3*SIN($C980)+'v1 Frame'!K$3*COS($C980)*SIN($E980)+'v1 Frame'!L$3*COS($C980)*COS($E980),"")</f>
        <is>
          <t/>
        </is>
      </c>
      <c r="S980" s="8" t="inlineStr">
        <f aca="false">IF(A980&lt;&gt;"",$G980+'v1 Frame'!M$3*COS($C980)+'v1 Frame'!N$3*SIN($C980)*SIN($E980)+'v1 Frame'!O$3*SIN($C980)*COS($E980),"")</f>
        <is>
          <t/>
        </is>
      </c>
      <c r="T980" s="8" t="inlineStr">
        <f aca="false">IF(A980&lt;&gt;"",$H980+'v1 Frame'!N$3*COS($E980)-'v1 Frame'!O$3*SIN($E980),"")</f>
        <is>
          <t/>
        </is>
      </c>
      <c r="U980" s="8" t="inlineStr">
        <f aca="false">IF(A980&lt;&gt;"",$I980-'v1 Frame'!M$3*SIN($C980)+'v1 Frame'!N$3*COS($C980)*SIN($E980)+'v1 Frame'!O$3*COS($C980)*COS($E980),"")</f>
        <is>
          <t/>
        </is>
      </c>
      <c r="V980" s="8" t="inlineStr">
        <f aca="false">IF(A980&lt;&gt;"",$G980+'v1 Frame'!P$3*COS($C980)+'v1 Frame'!Q$3*SIN($C980)*SIN($E980)+'v1 Frame'!R$3*SIN($C980)*COS($E980),"")</f>
        <is>
          <t/>
        </is>
      </c>
      <c r="W980" s="8" t="inlineStr">
        <f aca="false">IF(A980&lt;&gt;"",$H980+'v1 Frame'!Q$3*COS($E980)-'v1 Frame'!R$3*SIN($E980),"")</f>
        <is>
          <t/>
        </is>
      </c>
      <c r="X980" s="8" t="inlineStr">
        <f aca="false">IF(A980&lt;&gt;"",$I980-'v1 Frame'!P$3*SIN($C980)+'v1 Frame'!Q$3*COS($C980)*SIN($E980)+'v1 Frame'!R$3*COS($C980)*COS($E980),"")</f>
        <is>
          <t/>
        </is>
      </c>
      <c r="Y980" s="8" t="inlineStr">
        <f aca="false">IF(A980&lt;&gt;"",$G980+'v1 Frame'!S$3*COS($C980)+'v1 Frame'!T$3*SIN($C980)*SIN($E980)+'v1 Frame'!U$3*SIN($C980)*COS($E980),"")</f>
        <is>
          <t/>
        </is>
      </c>
      <c r="Z980" s="8" t="inlineStr">
        <f aca="false">IF(A980&lt;&gt;"",$H980+'v1 Frame'!T$3*COS($E980)-'v1 Frame'!U$3*SIN($E980),"")</f>
        <is>
          <t/>
        </is>
      </c>
      <c r="AA980" s="8" t="inlineStr">
        <f aca="false">IF(A980&lt;&gt;"",$I980-'v1 Frame'!S$3*SIN($C980)+'v1 Frame'!T$3*COS($C980)*SIN($E980)+'v1 Frame'!U$3*COS($C980)*COS($E980),"")</f>
        <is>
          <t/>
        </is>
      </c>
      <c r="AB980" s="8" t="inlineStr">
        <f aca="false">IF(A980&lt;&gt;"",$G980+'v1 Frame'!V$3*COS($C980)+'v1 Frame'!W$3*SIN($C980)*SIN($E980)+'v1 Frame'!X$3*SIN($C980)*COS($E980),"")</f>
        <is>
          <t/>
        </is>
      </c>
      <c r="AC980" s="8" t="inlineStr">
        <f aca="false">IF(A980&lt;&gt;"",$H980+'v1 Frame'!W$3*COS($E980)-'v1 Frame'!X$3*SIN($E980),"")</f>
        <is>
          <t/>
        </is>
      </c>
      <c r="AD980" s="8" t="inlineStr">
        <f aca="false">IF(A980&lt;&gt;"",$I980-'v1 Frame'!V$3*SIN($C980)+'v1 Frame'!W$3*COS($C980)*SIN($E980)+'v1 Frame'!X$3*COS($C980)*COS($E980),"")</f>
        <is>
          <t/>
        </is>
      </c>
      <c r="AE980" s="25" t="inlineStr">
        <f aca="false">IF(A980&lt;&gt;"",$G980+'v1 Frame'!Y$3*COS($C980)+'v1 Frame'!Z$3*SIN($C980)*SIN($E980)+'v1 Frame'!AA$3*SIN($C980)*COS($E980),"")</f>
        <is>
          <t/>
        </is>
      </c>
      <c r="AF980" s="25" t="inlineStr">
        <f aca="false">IF(A980&lt;&gt;"",$H980+'v1 Frame'!Z$3*COS($E980)-'v1 Frame'!AA$3*SIN($E980),"")</f>
        <is>
          <t/>
        </is>
      </c>
      <c r="AG980" s="25" t="inlineStr">
        <f aca="false">IF(A980&lt;&gt;"",$I980-'v1 Frame'!Y$3*SIN($C980)+'v1 Frame'!Z$3*COS($C980)*SIN($E980)+'v1 Frame'!AA$3*COS($C980)*COS($E980),"")</f>
        <is>
          <t/>
        </is>
      </c>
      <c r="AH980" s="8" t="inlineStr">
        <f aca="false">IF(A980&lt;&gt;"",SQRT(SUMSQ(G980:I980)),"")</f>
        <is>
          <t/>
        </is>
      </c>
      <c r="AI980" s="8" t="inlineStr">
        <f aca="false">IF(A980&lt;&gt;"",IF(AH980&lt;&gt;0,ACOS(I980/AH980),0),"")</f>
        <is>
          <t/>
        </is>
      </c>
      <c r="AJ980" s="8" t="inlineStr">
        <f aca="false">IF(A980&lt;&gt;"",DEGREES(AI980),"")</f>
        <is>
          <t/>
        </is>
      </c>
      <c r="AK980" s="8" t="inlineStr">
        <f aca="false">IF(A980&lt;&gt;"",IF(OR(G980&lt;&gt;0,H980&lt;&gt;0),ATAN2(G980,H980),0),"")</f>
        <is>
          <t/>
        </is>
      </c>
      <c r="AL980" s="8" t="inlineStr">
        <f aca="false">IF(A980&lt;&gt;"",DEGREES(AK980),"")</f>
        <is>
          <t/>
        </is>
      </c>
      <c r="AM980" s="8" t="inlineStr">
        <f aca="false">IF(A980&lt;&gt;"",SQRT(SUMSQ(J980:L980)),"")</f>
        <is>
          <t/>
        </is>
      </c>
      <c r="AN980" s="8" t="inlineStr">
        <f aca="false">IF(A980&lt;&gt;"",IF(AM980&lt;&gt;0,ACOS(L980/AM980),0),"")</f>
        <is>
          <t/>
        </is>
      </c>
      <c r="AO980" s="8" t="inlineStr">
        <f aca="false">IF(A980&lt;&gt;"",DEGREES(AN980),"")</f>
        <is>
          <t/>
        </is>
      </c>
      <c r="AP980" s="8" t="inlineStr">
        <f aca="false">IF(A980&lt;&gt;"",IF(OR(J980&lt;&gt;0,K980&lt;&gt;0),ATAN2(J980,K980),0),"")</f>
        <is>
          <t/>
        </is>
      </c>
      <c r="AQ980" s="8" t="inlineStr">
        <f aca="false">IF(A980&lt;&gt;"",DEGREES(AP980),"")</f>
        <is>
          <t/>
        </is>
      </c>
      <c r="AR980" s="8" t="inlineStr">
        <f aca="false">IF(A980&lt;&gt;"",SQRT(SUMSQ(M980:O980)),"")</f>
        <is>
          <t/>
        </is>
      </c>
      <c r="AS980" s="8" t="inlineStr">
        <f aca="false">IF(A980&lt;&gt;"",IF(AR980&lt;&gt;0,ACOS(O980/AR980),0),"")</f>
        <is>
          <t/>
        </is>
      </c>
      <c r="AT980" s="8" t="inlineStr">
        <f aca="false">IF(A980&lt;&gt;"",DEGREES(AS980),"")</f>
        <is>
          <t/>
        </is>
      </c>
      <c r="AU980" s="8" t="inlineStr">
        <f aca="false">IF(A980&lt;&gt;"",IF(OR(M980&lt;&gt;0,N980&lt;&gt;0),ATAN2(M980,N980),0),"")</f>
        <is>
          <t/>
        </is>
      </c>
      <c r="AV980" s="8" t="inlineStr">
        <f aca="false">IF(A980&lt;&gt;"",DEGREES(AU980),"")</f>
        <is>
          <t/>
        </is>
      </c>
      <c r="AW980" s="8" t="inlineStr">
        <f aca="false">IF(A980&lt;&gt;"",SQRT(SUMSQ(P980:R980)),"")</f>
        <is>
          <t/>
        </is>
      </c>
      <c r="AX980" s="8" t="inlineStr">
        <f aca="false">IF(A980&lt;&gt;"",IF(AW980&lt;&gt;0,ACOS(R980/AW980),0),"")</f>
        <is>
          <t/>
        </is>
      </c>
      <c r="AY980" s="8" t="inlineStr">
        <f aca="false">IF(A980&lt;&gt;"",DEGREES(AX980),"")</f>
        <is>
          <t/>
        </is>
      </c>
      <c r="AZ980" s="8" t="inlineStr">
        <f aca="false">IF(A980&lt;&gt;"",IF(OR(P980&lt;&gt;0,Q980&lt;&gt;0),ATAN2(P980,Q980),0),"")</f>
        <is>
          <t/>
        </is>
      </c>
      <c r="BA980" s="8" t="inlineStr">
        <f aca="false">IF(A980&lt;&gt;"",DEGREES(AZ980),"")</f>
        <is>
          <t/>
        </is>
      </c>
      <c r="BB980" s="8" t="inlineStr">
        <f aca="false">IF(A980&lt;&gt;"",SQRT(SUMSQ(S980:U980)),"")</f>
        <is>
          <t/>
        </is>
      </c>
      <c r="BC980" s="8" t="inlineStr">
        <f aca="false">IF(A980&lt;&gt;"",IF(BB980&lt;&gt;0,ACOS(U980/BB980),0),"")</f>
        <is>
          <t/>
        </is>
      </c>
      <c r="BD980" s="8" t="inlineStr">
        <f aca="false">IF(A980&lt;&gt;"",DEGREES(BC980),"")</f>
        <is>
          <t/>
        </is>
      </c>
      <c r="BE980" s="8" t="inlineStr">
        <f aca="false">IF(A980&lt;&gt;"",IF(OR(S980&lt;&gt;0,T980&lt;&gt;0),ATAN2(S980,T980),0),"")</f>
        <is>
          <t/>
        </is>
      </c>
      <c r="BF980" s="8" t="inlineStr">
        <f aca="false">IF(A980&lt;&gt;"",DEGREES(BE980),"")</f>
        <is>
          <t/>
        </is>
      </c>
      <c r="BG980" s="8" t="inlineStr">
        <f aca="false">IF(A980&lt;&gt;"",SQRT(SUMSQ(V980:X980)),"")</f>
        <is>
          <t/>
        </is>
      </c>
      <c r="BH980" s="8" t="inlineStr">
        <f aca="false">IF(A980&lt;&gt;"",IF(BG980&lt;&gt;0,ACOS(X980/BG980),0),"")</f>
        <is>
          <t/>
        </is>
      </c>
      <c r="BI980" s="8" t="inlineStr">
        <f aca="false">IF(A980&lt;&gt;"",DEGREES(BH980),"")</f>
        <is>
          <t/>
        </is>
      </c>
      <c r="BJ980" s="8" t="inlineStr">
        <f aca="false">IF(A980&lt;&gt;"",IF(OR(V980&lt;&gt;0,W980&lt;&gt;0),ATAN2(V980,W980),0),"")</f>
        <is>
          <t/>
        </is>
      </c>
      <c r="BK980" s="8" t="inlineStr">
        <f aca="false">IF(A980&lt;&gt;"",DEGREES(BJ980),"")</f>
        <is>
          <t/>
        </is>
      </c>
      <c r="BL980" s="8" t="inlineStr">
        <f aca="false">IF(A980&lt;&gt;"",SQRT(SUMSQ(Y980:AA980)),"")</f>
        <is>
          <t/>
        </is>
      </c>
      <c r="BM980" s="8" t="inlineStr">
        <f aca="false">IF(A980&lt;&gt;"",IF(BL980&lt;&gt;0,ACOS(AA980/BL980),0),"")</f>
        <is>
          <t/>
        </is>
      </c>
      <c r="BN980" s="8" t="inlineStr">
        <f aca="false">IF(A980&lt;&gt;"",DEGREES(BM980),"")</f>
        <is>
          <t/>
        </is>
      </c>
      <c r="BO980" s="8" t="inlineStr">
        <f aca="false">IF(A980&lt;&gt;"",IF(OR(Y980&lt;&gt;0,Z980&lt;&gt;0),ATAN2(Y980,Z980),0),"")</f>
        <is>
          <t/>
        </is>
      </c>
      <c r="BP980" s="8" t="inlineStr">
        <f aca="false">IF(A980&lt;&gt;"",DEGREES(BO980),"")</f>
        <is>
          <t/>
        </is>
      </c>
      <c r="BQ980" s="8" t="inlineStr">
        <f aca="false">IF(A980&lt;&gt;"",SQRT(SUMSQ(AB980:AD980)),"")</f>
        <is>
          <t/>
        </is>
      </c>
      <c r="BR980" s="8" t="inlineStr">
        <f aca="false">IF(A980&lt;&gt;"",IF(BQ980&lt;&gt;0,ACOS(AD980/BQ980),0),"")</f>
        <is>
          <t/>
        </is>
      </c>
      <c r="BS980" s="8" t="inlineStr">
        <f aca="false">IF(A980&lt;&gt;"",DEGREES(BR980),"")</f>
        <is>
          <t/>
        </is>
      </c>
      <c r="BT980" s="8" t="inlineStr">
        <f aca="false">IF(A980&lt;&gt;"",IF(OR(AB980&lt;&gt;0,AC980&lt;&gt;0),ATAN2(AB980,AC980),0),"")</f>
        <is>
          <t/>
        </is>
      </c>
      <c r="BU980" s="8" t="inlineStr">
        <f aca="false">IF(A980&lt;&gt;"",DEGREES(BT980),"")</f>
        <is>
          <t/>
        </is>
      </c>
      <c r="BV980" s="8" t="inlineStr">
        <f aca="false">IF(A980&lt;&gt;"",SQRT(SUMSQ(AE980:AG980)),"")</f>
        <is>
          <t/>
        </is>
      </c>
      <c r="BW980" s="8" t="inlineStr">
        <f aca="false">IF(A980&lt;&gt;"",IF(BV980&lt;&gt;0,ACOS(AG980/BV980),0),"")</f>
        <is>
          <t/>
        </is>
      </c>
      <c r="BX980" s="8" t="inlineStr">
        <f aca="false">IF(A980&lt;&gt;"",DEGREES(BW980),"")</f>
        <is>
          <t/>
        </is>
      </c>
      <c r="BY980" s="8" t="inlineStr">
        <f aca="false">IF(A980&lt;&gt;"",IF(OR(AF980&lt;&gt;0,AG980&lt;&gt;0),ATAN2(AF980,AG980),0),"")</f>
        <is>
          <t/>
        </is>
      </c>
      <c r="BZ980" s="8" t="inlineStr">
        <f aca="false">IF(A980&lt;&gt;"",DEGREES(BY980),"")</f>
        <is>
          <t/>
        </is>
      </c>
      <c r="CA980" s="0" t="inlineStr">
        <f aca="false">IF(A980&lt;&gt;"",IF(AND(AI980&lt;Parameters!$B$11,AI980&gt;Parameters!$B$12,AN980&lt;Parameters!$B$11,AN980&gt;Parameters!$B$12,AS980&lt;Parameters!$B$11,AS980&gt;Parameters!$B$12,AX980&lt;Parameters!$B$11,AX980&gt;Parameters!$B$12,BC980&lt;Parameters!$B$11,BC980&gt;Parameters!$B$12,BM980&lt;Parameters!$B$11,BM980&gt;Parameters!$B$12,BR980&lt;Parameters!$B$11,BR980&gt;Parameters!$B$12,BW980&lt;Parameters!$B$11,BW980&gt;Parameters!$B$12),1,0),"")</f>
        <is>
          <t/>
        </is>
      </c>
      <c r="CB980" s="0" t="inlineStr">
        <f aca="false">IF(A980&lt;&gt;"",IF(OR(AI980&lt;Parameters!$B$12,AI980&gt;Parameters!$B$11),0,1),"")</f>
        <is>
          <t/>
        </is>
      </c>
      <c r="CC980" s="0" t="inlineStr">
        <f aca="false">IF(A980&lt;&gt;"",IF(OR(AN980&lt;Parameters!$B$12,AN980&gt;Parameters!$B$11),0,1),"")</f>
        <is>
          <t/>
        </is>
      </c>
      <c r="CD980" s="0" t="inlineStr">
        <f aca="false">IF(A980&lt;&gt;"",IF(OR(AS980&lt;Parameters!$B$12,AS980&gt;Parameters!$B$11),0,1),"")</f>
        <is>
          <t/>
        </is>
      </c>
      <c r="CE980" s="0" t="inlineStr">
        <f aca="false">IF(A980&lt;&gt;"",IF(OR(AX980&lt;Parameters!$B$12,AX980&gt;Parameters!$B$11),0,1),"")</f>
        <is>
          <t/>
        </is>
      </c>
      <c r="CF980" s="0" t="inlineStr">
        <f aca="false">IF(A980&lt;&gt;"",IF(OR(BC980&lt;Parameters!$B$12,BC980&gt;Parameters!$B$11),0,1),"")</f>
        <is>
          <t/>
        </is>
      </c>
      <c r="CG980" s="0" t="inlineStr">
        <f aca="false">IF(A980&lt;&gt;"",IF(OR(BH980&lt;Parameters!$B$12,BH980&gt;Parameters!$B$11),0,1),"")</f>
        <is>
          <t/>
        </is>
      </c>
      <c r="CH980" s="0" t="inlineStr">
        <f aca="false">IF(A980&lt;&gt;"",IF(OR(BM980&lt;Parameters!$B$12,BM980&gt;Parameters!$B$11),0,1),"")</f>
        <is>
          <t/>
        </is>
      </c>
      <c r="CI980" s="0" t="inlineStr">
        <f aca="false">IF(A980&lt;&gt;"",IF(OR(BR980&lt;Parameters!$B$12,BR980&gt;Parameters!$B$11),0,1),"")</f>
        <is>
          <t/>
        </is>
      </c>
      <c r="CJ980" s="0" t="inlineStr">
        <f aca="false">IF(A980&lt;&gt;"",IF(OR(BW980&lt;Parameters!$B$12,BW980&gt;Parameters!$B$11),0,1),"")</f>
        <is>
          <t/>
        </is>
      </c>
      <c r="CK980" s="26" t="inlineStr">
        <f aca="false">IF(A980&lt;&gt;"",SUM(CB980:CJ980)/9,"")</f>
        <is>
          <t/>
        </is>
      </c>
      <c r="CL980" s="0" t="inlineStr">
        <f aca="false">IF(A980&lt;&gt;"",CK980*9,"")</f>
        <is>
          <t/>
        </is>
      </c>
      <c r="CM980" s="8" t="inlineStr">
        <f aca="false">IF(A980&lt;&gt;"",TEXT(B980,CM$2)&amp;" "&amp;TEXT(A980,CM$2),"")</f>
        <is>
          <t/>
        </is>
      </c>
    </row>
    <row r="981" customFormat="false" ht="15" hidden="false" customHeight="false" outlineLevel="0" collapsed="false">
      <c r="A981" s="0" t="inlineStr">
        <f aca="false">IF(OR(B980&lt;Parameters!$K$12,A980&lt;Parameters!$K$12),IF(A980&lt;Parameters!$K$12,A980+1,0),"")</f>
        <is>
          <t/>
        </is>
      </c>
      <c r="B981" s="0" t="inlineStr">
        <f aca="false">IF(A981&lt;&gt;"",IF(A981=0,B980+1,B980),"")</f>
        <is>
          <t/>
        </is>
      </c>
      <c r="C981" s="24" t="inlineStr">
        <f aca="false">IF(A981&lt;&gt;"",-_phi*(A981+0.5),"")</f>
        <is>
          <t/>
        </is>
      </c>
      <c r="D981" s="8" t="inlineStr">
        <f aca="false">IF(A981&lt;&gt;"",DEGREES(C981),"")</f>
        <is>
          <t/>
        </is>
      </c>
      <c r="E981" s="24" t="inlineStr">
        <f aca="false">IF(A981&lt;&gt;"",_phi*(B981+0.5),"")</f>
        <is>
          <t/>
        </is>
      </c>
      <c r="F981" s="8" t="inlineStr">
        <f aca="false">IF(A981&lt;&gt;"",DEGREES(E981),"")</f>
        <is>
          <t/>
        </is>
      </c>
      <c r="G981" s="8" t="inlineStr">
        <f aca="false">IF(A981&lt;&gt;"",LOOKUP(A981,h!$A$3:$A$30,h!$D$3:$D$30),"")</f>
        <is>
          <t/>
        </is>
      </c>
      <c r="H981" s="8" t="inlineStr">
        <f aca="false">IF(A981&lt;&gt;"",LOOKUP(B981,h!$A$3:$A$30,h!$D$3:$D$30),"")</f>
        <is>
          <t/>
        </is>
      </c>
      <c r="I981" s="8" t="inlineStr">
        <f aca="false">IF(A981&lt;&gt;"",_zif,"")</f>
        <is>
          <t/>
        </is>
      </c>
      <c r="J981" s="8" t="inlineStr">
        <f aca="false">IF(A981&lt;&gt;"",$G981+'v1 Frame'!D$3*COS($C981)+'v1 Frame'!E$3*SIN($C981)*SIN($E981)+'v1 Frame'!F$3*SIN($C981)*COS($E981),"")</f>
        <is>
          <t/>
        </is>
      </c>
      <c r="K981" s="8" t="inlineStr">
        <f aca="false">IF(A981&lt;&gt;"",$H981+'v1 Frame'!E$3*COS($E981)-'v1 Frame'!F$3*SIN($E981),"")</f>
        <is>
          <t/>
        </is>
      </c>
      <c r="L981" s="8" t="inlineStr">
        <f aca="false">IF(A981&lt;&gt;"",$I981-'v1 Frame'!D$3*SIN($C981)+'v1 Frame'!E$3*COS($C981)*SIN($E981)+'v1 Frame'!F$3*COS($C981)*COS($E981),"")</f>
        <is>
          <t/>
        </is>
      </c>
      <c r="M981" s="8" t="inlineStr">
        <f aca="false">IF(A981&lt;&gt;"",$G981+'v1 Frame'!G$3*COS($C981)+'v1 Frame'!H$3*SIN($C981)*SIN($E981)+'v1 Frame'!I$3*SIN($C981)*COS($E981),"")</f>
        <is>
          <t/>
        </is>
      </c>
      <c r="N981" s="8" t="inlineStr">
        <f aca="false">IF(A981&lt;&gt;"",$H981+'v1 Frame'!H$3*COS($E981)-'v1 Frame'!I$3*SIN($E981),"")</f>
        <is>
          <t/>
        </is>
      </c>
      <c r="O981" s="8" t="inlineStr">
        <f aca="false">IF(A981&lt;&gt;"",$I981-'v1 Frame'!G$3*SIN($C981)+'v1 Frame'!H$3*COS($C981)*SIN($E981)+'v1 Frame'!I$3*COS($C981)*COS($E981),"")</f>
        <is>
          <t/>
        </is>
      </c>
      <c r="P981" s="8" t="inlineStr">
        <f aca="false">IF(A981&lt;&gt;"",$G981+'v1 Frame'!J$3*COS($C981)+'v1 Frame'!K$3*SIN($C981)*SIN($E981)+'v1 Frame'!L$3*SIN($C981)*COS($E981),"")</f>
        <is>
          <t/>
        </is>
      </c>
      <c r="Q981" s="8" t="inlineStr">
        <f aca="false">IF(A981&lt;&gt;"",$H981+'v1 Frame'!K$3*COS($E981)-'v1 Frame'!L$3*SIN($E981),"")</f>
        <is>
          <t/>
        </is>
      </c>
      <c r="R981" s="8" t="inlineStr">
        <f aca="false">IF(A981&lt;&gt;"",$I981-'v1 Frame'!J$3*SIN($C981)+'v1 Frame'!K$3*COS($C981)*SIN($E981)+'v1 Frame'!L$3*COS($C981)*COS($E981),"")</f>
        <is>
          <t/>
        </is>
      </c>
      <c r="S981" s="8" t="inlineStr">
        <f aca="false">IF(A981&lt;&gt;"",$G981+'v1 Frame'!M$3*COS($C981)+'v1 Frame'!N$3*SIN($C981)*SIN($E981)+'v1 Frame'!O$3*SIN($C981)*COS($E981),"")</f>
        <is>
          <t/>
        </is>
      </c>
      <c r="T981" s="8" t="inlineStr">
        <f aca="false">IF(A981&lt;&gt;"",$H981+'v1 Frame'!N$3*COS($E981)-'v1 Frame'!O$3*SIN($E981),"")</f>
        <is>
          <t/>
        </is>
      </c>
      <c r="U981" s="8" t="inlineStr">
        <f aca="false">IF(A981&lt;&gt;"",$I981-'v1 Frame'!M$3*SIN($C981)+'v1 Frame'!N$3*COS($C981)*SIN($E981)+'v1 Frame'!O$3*COS($C981)*COS($E981),"")</f>
        <is>
          <t/>
        </is>
      </c>
      <c r="V981" s="8" t="inlineStr">
        <f aca="false">IF(A981&lt;&gt;"",$G981+'v1 Frame'!P$3*COS($C981)+'v1 Frame'!Q$3*SIN($C981)*SIN($E981)+'v1 Frame'!R$3*SIN($C981)*COS($E981),"")</f>
        <is>
          <t/>
        </is>
      </c>
      <c r="W981" s="8" t="inlineStr">
        <f aca="false">IF(A981&lt;&gt;"",$H981+'v1 Frame'!Q$3*COS($E981)-'v1 Frame'!R$3*SIN($E981),"")</f>
        <is>
          <t/>
        </is>
      </c>
      <c r="X981" s="8" t="inlineStr">
        <f aca="false">IF(A981&lt;&gt;"",$I981-'v1 Frame'!P$3*SIN($C981)+'v1 Frame'!Q$3*COS($C981)*SIN($E981)+'v1 Frame'!R$3*COS($C981)*COS($E981),"")</f>
        <is>
          <t/>
        </is>
      </c>
      <c r="Y981" s="8" t="inlineStr">
        <f aca="false">IF(A981&lt;&gt;"",$G981+'v1 Frame'!S$3*COS($C981)+'v1 Frame'!T$3*SIN($C981)*SIN($E981)+'v1 Frame'!U$3*SIN($C981)*COS($E981),"")</f>
        <is>
          <t/>
        </is>
      </c>
      <c r="Z981" s="8" t="inlineStr">
        <f aca="false">IF(A981&lt;&gt;"",$H981+'v1 Frame'!T$3*COS($E981)-'v1 Frame'!U$3*SIN($E981),"")</f>
        <is>
          <t/>
        </is>
      </c>
      <c r="AA981" s="8" t="inlineStr">
        <f aca="false">IF(A981&lt;&gt;"",$I981-'v1 Frame'!S$3*SIN($C981)+'v1 Frame'!T$3*COS($C981)*SIN($E981)+'v1 Frame'!U$3*COS($C981)*COS($E981),"")</f>
        <is>
          <t/>
        </is>
      </c>
      <c r="AB981" s="8" t="inlineStr">
        <f aca="false">IF(A981&lt;&gt;"",$G981+'v1 Frame'!V$3*COS($C981)+'v1 Frame'!W$3*SIN($C981)*SIN($E981)+'v1 Frame'!X$3*SIN($C981)*COS($E981),"")</f>
        <is>
          <t/>
        </is>
      </c>
      <c r="AC981" s="8" t="inlineStr">
        <f aca="false">IF(A981&lt;&gt;"",$H981+'v1 Frame'!W$3*COS($E981)-'v1 Frame'!X$3*SIN($E981),"")</f>
        <is>
          <t/>
        </is>
      </c>
      <c r="AD981" s="8" t="inlineStr">
        <f aca="false">IF(A981&lt;&gt;"",$I981-'v1 Frame'!V$3*SIN($C981)+'v1 Frame'!W$3*COS($C981)*SIN($E981)+'v1 Frame'!X$3*COS($C981)*COS($E981),"")</f>
        <is>
          <t/>
        </is>
      </c>
      <c r="AE981" s="25" t="inlineStr">
        <f aca="false">IF(A981&lt;&gt;"",$G981+'v1 Frame'!Y$3*COS($C981)+'v1 Frame'!Z$3*SIN($C981)*SIN($E981)+'v1 Frame'!AA$3*SIN($C981)*COS($E981),"")</f>
        <is>
          <t/>
        </is>
      </c>
      <c r="AF981" s="25" t="inlineStr">
        <f aca="false">IF(A981&lt;&gt;"",$H981+'v1 Frame'!Z$3*COS($E981)-'v1 Frame'!AA$3*SIN($E981),"")</f>
        <is>
          <t/>
        </is>
      </c>
      <c r="AG981" s="25" t="inlineStr">
        <f aca="false">IF(A981&lt;&gt;"",$I981-'v1 Frame'!Y$3*SIN($C981)+'v1 Frame'!Z$3*COS($C981)*SIN($E981)+'v1 Frame'!AA$3*COS($C981)*COS($E981),"")</f>
        <is>
          <t/>
        </is>
      </c>
      <c r="AH981" s="8" t="inlineStr">
        <f aca="false">IF(A981&lt;&gt;"",SQRT(SUMSQ(G981:I981)),"")</f>
        <is>
          <t/>
        </is>
      </c>
      <c r="AI981" s="8" t="inlineStr">
        <f aca="false">IF(A981&lt;&gt;"",IF(AH981&lt;&gt;0,ACOS(I981/AH981),0),"")</f>
        <is>
          <t/>
        </is>
      </c>
      <c r="AJ981" s="8" t="inlineStr">
        <f aca="false">IF(A981&lt;&gt;"",DEGREES(AI981),"")</f>
        <is>
          <t/>
        </is>
      </c>
      <c r="AK981" s="8" t="inlineStr">
        <f aca="false">IF(A981&lt;&gt;"",IF(OR(G981&lt;&gt;0,H981&lt;&gt;0),ATAN2(G981,H981),0),"")</f>
        <is>
          <t/>
        </is>
      </c>
      <c r="AL981" s="8" t="inlineStr">
        <f aca="false">IF(A981&lt;&gt;"",DEGREES(AK981),"")</f>
        <is>
          <t/>
        </is>
      </c>
      <c r="AM981" s="8" t="inlineStr">
        <f aca="false">IF(A981&lt;&gt;"",SQRT(SUMSQ(J981:L981)),"")</f>
        <is>
          <t/>
        </is>
      </c>
      <c r="AN981" s="8" t="inlineStr">
        <f aca="false">IF(A981&lt;&gt;"",IF(AM981&lt;&gt;0,ACOS(L981/AM981),0),"")</f>
        <is>
          <t/>
        </is>
      </c>
      <c r="AO981" s="8" t="inlineStr">
        <f aca="false">IF(A981&lt;&gt;"",DEGREES(AN981),"")</f>
        <is>
          <t/>
        </is>
      </c>
      <c r="AP981" s="8" t="inlineStr">
        <f aca="false">IF(A981&lt;&gt;"",IF(OR(J981&lt;&gt;0,K981&lt;&gt;0),ATAN2(J981,K981),0),"")</f>
        <is>
          <t/>
        </is>
      </c>
      <c r="AQ981" s="8" t="inlineStr">
        <f aca="false">IF(A981&lt;&gt;"",DEGREES(AP981),"")</f>
        <is>
          <t/>
        </is>
      </c>
      <c r="AR981" s="8" t="inlineStr">
        <f aca="false">IF(A981&lt;&gt;"",SQRT(SUMSQ(M981:O981)),"")</f>
        <is>
          <t/>
        </is>
      </c>
      <c r="AS981" s="8" t="inlineStr">
        <f aca="false">IF(A981&lt;&gt;"",IF(AR981&lt;&gt;0,ACOS(O981/AR981),0),"")</f>
        <is>
          <t/>
        </is>
      </c>
      <c r="AT981" s="8" t="inlineStr">
        <f aca="false">IF(A981&lt;&gt;"",DEGREES(AS981),"")</f>
        <is>
          <t/>
        </is>
      </c>
      <c r="AU981" s="8" t="inlineStr">
        <f aca="false">IF(A981&lt;&gt;"",IF(OR(M981&lt;&gt;0,N981&lt;&gt;0),ATAN2(M981,N981),0),"")</f>
        <is>
          <t/>
        </is>
      </c>
      <c r="AV981" s="8" t="inlineStr">
        <f aca="false">IF(A981&lt;&gt;"",DEGREES(AU981),"")</f>
        <is>
          <t/>
        </is>
      </c>
      <c r="AW981" s="8" t="inlineStr">
        <f aca="false">IF(A981&lt;&gt;"",SQRT(SUMSQ(P981:R981)),"")</f>
        <is>
          <t/>
        </is>
      </c>
      <c r="AX981" s="8" t="inlineStr">
        <f aca="false">IF(A981&lt;&gt;"",IF(AW981&lt;&gt;0,ACOS(R981/AW981),0),"")</f>
        <is>
          <t/>
        </is>
      </c>
      <c r="AY981" s="8" t="inlineStr">
        <f aca="false">IF(A981&lt;&gt;"",DEGREES(AX981),"")</f>
        <is>
          <t/>
        </is>
      </c>
      <c r="AZ981" s="8" t="inlineStr">
        <f aca="false">IF(A981&lt;&gt;"",IF(OR(P981&lt;&gt;0,Q981&lt;&gt;0),ATAN2(P981,Q981),0),"")</f>
        <is>
          <t/>
        </is>
      </c>
      <c r="BA981" s="8" t="inlineStr">
        <f aca="false">IF(A981&lt;&gt;"",DEGREES(AZ981),"")</f>
        <is>
          <t/>
        </is>
      </c>
      <c r="BB981" s="8" t="inlineStr">
        <f aca="false">IF(A981&lt;&gt;"",SQRT(SUMSQ(S981:U981)),"")</f>
        <is>
          <t/>
        </is>
      </c>
      <c r="BC981" s="8" t="inlineStr">
        <f aca="false">IF(A981&lt;&gt;"",IF(BB981&lt;&gt;0,ACOS(U981/BB981),0),"")</f>
        <is>
          <t/>
        </is>
      </c>
      <c r="BD981" s="8" t="inlineStr">
        <f aca="false">IF(A981&lt;&gt;"",DEGREES(BC981),"")</f>
        <is>
          <t/>
        </is>
      </c>
      <c r="BE981" s="8" t="inlineStr">
        <f aca="false">IF(A981&lt;&gt;"",IF(OR(S981&lt;&gt;0,T981&lt;&gt;0),ATAN2(S981,T981),0),"")</f>
        <is>
          <t/>
        </is>
      </c>
      <c r="BF981" s="8" t="inlineStr">
        <f aca="false">IF(A981&lt;&gt;"",DEGREES(BE981),"")</f>
        <is>
          <t/>
        </is>
      </c>
      <c r="BG981" s="8" t="inlineStr">
        <f aca="false">IF(A981&lt;&gt;"",SQRT(SUMSQ(V981:X981)),"")</f>
        <is>
          <t/>
        </is>
      </c>
      <c r="BH981" s="8" t="inlineStr">
        <f aca="false">IF(A981&lt;&gt;"",IF(BG981&lt;&gt;0,ACOS(X981/BG981),0),"")</f>
        <is>
          <t/>
        </is>
      </c>
      <c r="BI981" s="8" t="inlineStr">
        <f aca="false">IF(A981&lt;&gt;"",DEGREES(BH981),"")</f>
        <is>
          <t/>
        </is>
      </c>
      <c r="BJ981" s="8" t="inlineStr">
        <f aca="false">IF(A981&lt;&gt;"",IF(OR(V981&lt;&gt;0,W981&lt;&gt;0),ATAN2(V981,W981),0),"")</f>
        <is>
          <t/>
        </is>
      </c>
      <c r="BK981" s="8" t="inlineStr">
        <f aca="false">IF(A981&lt;&gt;"",DEGREES(BJ981),"")</f>
        <is>
          <t/>
        </is>
      </c>
      <c r="BL981" s="8" t="inlineStr">
        <f aca="false">IF(A981&lt;&gt;"",SQRT(SUMSQ(Y981:AA981)),"")</f>
        <is>
          <t/>
        </is>
      </c>
      <c r="BM981" s="8" t="inlineStr">
        <f aca="false">IF(A981&lt;&gt;"",IF(BL981&lt;&gt;0,ACOS(AA981/BL981),0),"")</f>
        <is>
          <t/>
        </is>
      </c>
      <c r="BN981" s="8" t="inlineStr">
        <f aca="false">IF(A981&lt;&gt;"",DEGREES(BM981),"")</f>
        <is>
          <t/>
        </is>
      </c>
      <c r="BO981" s="8" t="inlineStr">
        <f aca="false">IF(A981&lt;&gt;"",IF(OR(Y981&lt;&gt;0,Z981&lt;&gt;0),ATAN2(Y981,Z981),0),"")</f>
        <is>
          <t/>
        </is>
      </c>
      <c r="BP981" s="8" t="inlineStr">
        <f aca="false">IF(A981&lt;&gt;"",DEGREES(BO981),"")</f>
        <is>
          <t/>
        </is>
      </c>
      <c r="BQ981" s="8" t="inlineStr">
        <f aca="false">IF(A981&lt;&gt;"",SQRT(SUMSQ(AB981:AD981)),"")</f>
        <is>
          <t/>
        </is>
      </c>
      <c r="BR981" s="8" t="inlineStr">
        <f aca="false">IF(A981&lt;&gt;"",IF(BQ981&lt;&gt;0,ACOS(AD981/BQ981),0),"")</f>
        <is>
          <t/>
        </is>
      </c>
      <c r="BS981" s="8" t="inlineStr">
        <f aca="false">IF(A981&lt;&gt;"",DEGREES(BR981),"")</f>
        <is>
          <t/>
        </is>
      </c>
      <c r="BT981" s="8" t="inlineStr">
        <f aca="false">IF(A981&lt;&gt;"",IF(OR(AB981&lt;&gt;0,AC981&lt;&gt;0),ATAN2(AB981,AC981),0),"")</f>
        <is>
          <t/>
        </is>
      </c>
      <c r="BU981" s="8" t="inlineStr">
        <f aca="false">IF(A981&lt;&gt;"",DEGREES(BT981),"")</f>
        <is>
          <t/>
        </is>
      </c>
      <c r="BV981" s="8" t="inlineStr">
        <f aca="false">IF(A981&lt;&gt;"",SQRT(SUMSQ(AE981:AG981)),"")</f>
        <is>
          <t/>
        </is>
      </c>
      <c r="BW981" s="8" t="inlineStr">
        <f aca="false">IF(A981&lt;&gt;"",IF(BV981&lt;&gt;0,ACOS(AG981/BV981),0),"")</f>
        <is>
          <t/>
        </is>
      </c>
      <c r="BX981" s="8" t="inlineStr">
        <f aca="false">IF(A981&lt;&gt;"",DEGREES(BW981),"")</f>
        <is>
          <t/>
        </is>
      </c>
      <c r="BY981" s="8" t="inlineStr">
        <f aca="false">IF(A981&lt;&gt;"",IF(OR(AF981&lt;&gt;0,AG981&lt;&gt;0),ATAN2(AF981,AG981),0),"")</f>
        <is>
          <t/>
        </is>
      </c>
      <c r="BZ981" s="8" t="inlineStr">
        <f aca="false">IF(A981&lt;&gt;"",DEGREES(BY981),"")</f>
        <is>
          <t/>
        </is>
      </c>
      <c r="CA981" s="0" t="inlineStr">
        <f aca="false">IF(A981&lt;&gt;"",IF(AND(AI981&lt;Parameters!$B$11,AI981&gt;Parameters!$B$12,AN981&lt;Parameters!$B$11,AN981&gt;Parameters!$B$12,AS981&lt;Parameters!$B$11,AS981&gt;Parameters!$B$12,AX981&lt;Parameters!$B$11,AX981&gt;Parameters!$B$12,BC981&lt;Parameters!$B$11,BC981&gt;Parameters!$B$12,BM981&lt;Parameters!$B$11,BM981&gt;Parameters!$B$12,BR981&lt;Parameters!$B$11,BR981&gt;Parameters!$B$12,BW981&lt;Parameters!$B$11,BW981&gt;Parameters!$B$12),1,0),"")</f>
        <is>
          <t/>
        </is>
      </c>
      <c r="CB981" s="0" t="inlineStr">
        <f aca="false">IF(A981&lt;&gt;"",IF(OR(AI981&lt;Parameters!$B$12,AI981&gt;Parameters!$B$11),0,1),"")</f>
        <is>
          <t/>
        </is>
      </c>
      <c r="CC981" s="0" t="inlineStr">
        <f aca="false">IF(A981&lt;&gt;"",IF(OR(AN981&lt;Parameters!$B$12,AN981&gt;Parameters!$B$11),0,1),"")</f>
        <is>
          <t/>
        </is>
      </c>
      <c r="CD981" s="0" t="inlineStr">
        <f aca="false">IF(A981&lt;&gt;"",IF(OR(AS981&lt;Parameters!$B$12,AS981&gt;Parameters!$B$11),0,1),"")</f>
        <is>
          <t/>
        </is>
      </c>
      <c r="CE981" s="0" t="inlineStr">
        <f aca="false">IF(A981&lt;&gt;"",IF(OR(AX981&lt;Parameters!$B$12,AX981&gt;Parameters!$B$11),0,1),"")</f>
        <is>
          <t/>
        </is>
      </c>
      <c r="CF981" s="0" t="inlineStr">
        <f aca="false">IF(A981&lt;&gt;"",IF(OR(BC981&lt;Parameters!$B$12,BC981&gt;Parameters!$B$11),0,1),"")</f>
        <is>
          <t/>
        </is>
      </c>
      <c r="CG981" s="0" t="inlineStr">
        <f aca="false">IF(A981&lt;&gt;"",IF(OR(BH981&lt;Parameters!$B$12,BH981&gt;Parameters!$B$11),0,1),"")</f>
        <is>
          <t/>
        </is>
      </c>
      <c r="CH981" s="0" t="inlineStr">
        <f aca="false">IF(A981&lt;&gt;"",IF(OR(BM981&lt;Parameters!$B$12,BM981&gt;Parameters!$B$11),0,1),"")</f>
        <is>
          <t/>
        </is>
      </c>
      <c r="CI981" s="0" t="inlineStr">
        <f aca="false">IF(A981&lt;&gt;"",IF(OR(BR981&lt;Parameters!$B$12,BR981&gt;Parameters!$B$11),0,1),"")</f>
        <is>
          <t/>
        </is>
      </c>
      <c r="CJ981" s="0" t="inlineStr">
        <f aca="false">IF(A981&lt;&gt;"",IF(OR(BW981&lt;Parameters!$B$12,BW981&gt;Parameters!$B$11),0,1),"")</f>
        <is>
          <t/>
        </is>
      </c>
      <c r="CK981" s="26" t="inlineStr">
        <f aca="false">IF(A981&lt;&gt;"",SUM(CB981:CJ981)/9,"")</f>
        <is>
          <t/>
        </is>
      </c>
      <c r="CL981" s="0" t="inlineStr">
        <f aca="false">IF(A981&lt;&gt;"",CK981*9,"")</f>
        <is>
          <t/>
        </is>
      </c>
      <c r="CM981" s="8" t="inlineStr">
        <f aca="false">IF(A981&lt;&gt;"",TEXT(B981,CM$2)&amp;" "&amp;TEXT(A981,CM$2),"")</f>
        <is>
          <t/>
        </is>
      </c>
    </row>
    <row r="982" customFormat="false" ht="15" hidden="false" customHeight="false" outlineLevel="0" collapsed="false">
      <c r="A982" s="0" t="inlineStr">
        <f aca="false">IF(OR(B981&lt;Parameters!$K$12,A981&lt;Parameters!$K$12),IF(A981&lt;Parameters!$K$12,A981+1,0),"")</f>
        <is>
          <t/>
        </is>
      </c>
      <c r="B982" s="0" t="inlineStr">
        <f aca="false">IF(A982&lt;&gt;"",IF(A982=0,B981+1,B981),"")</f>
        <is>
          <t/>
        </is>
      </c>
      <c r="C982" s="24" t="inlineStr">
        <f aca="false">IF(A982&lt;&gt;"",-_phi*(A982+0.5),"")</f>
        <is>
          <t/>
        </is>
      </c>
      <c r="D982" s="8" t="inlineStr">
        <f aca="false">IF(A982&lt;&gt;"",DEGREES(C982),"")</f>
        <is>
          <t/>
        </is>
      </c>
      <c r="E982" s="24" t="inlineStr">
        <f aca="false">IF(A982&lt;&gt;"",_phi*(B982+0.5),"")</f>
        <is>
          <t/>
        </is>
      </c>
      <c r="F982" s="8" t="inlineStr">
        <f aca="false">IF(A982&lt;&gt;"",DEGREES(E982),"")</f>
        <is>
          <t/>
        </is>
      </c>
      <c r="G982" s="8" t="inlineStr">
        <f aca="false">IF(A982&lt;&gt;"",LOOKUP(A982,h!$A$3:$A$30,h!$D$3:$D$30),"")</f>
        <is>
          <t/>
        </is>
      </c>
      <c r="H982" s="8" t="inlineStr">
        <f aca="false">IF(A982&lt;&gt;"",LOOKUP(B982,h!$A$3:$A$30,h!$D$3:$D$30),"")</f>
        <is>
          <t/>
        </is>
      </c>
      <c r="I982" s="8" t="inlineStr">
        <f aca="false">IF(A982&lt;&gt;"",_zif,"")</f>
        <is>
          <t/>
        </is>
      </c>
      <c r="J982" s="8" t="inlineStr">
        <f aca="false">IF(A982&lt;&gt;"",$G982+'v1 Frame'!D$3*COS($C982)+'v1 Frame'!E$3*SIN($C982)*SIN($E982)+'v1 Frame'!F$3*SIN($C982)*COS($E982),"")</f>
        <is>
          <t/>
        </is>
      </c>
      <c r="K982" s="8" t="inlineStr">
        <f aca="false">IF(A982&lt;&gt;"",$H982+'v1 Frame'!E$3*COS($E982)-'v1 Frame'!F$3*SIN($E982),"")</f>
        <is>
          <t/>
        </is>
      </c>
      <c r="L982" s="8" t="inlineStr">
        <f aca="false">IF(A982&lt;&gt;"",$I982-'v1 Frame'!D$3*SIN($C982)+'v1 Frame'!E$3*COS($C982)*SIN($E982)+'v1 Frame'!F$3*COS($C982)*COS($E982),"")</f>
        <is>
          <t/>
        </is>
      </c>
      <c r="M982" s="8" t="inlineStr">
        <f aca="false">IF(A982&lt;&gt;"",$G982+'v1 Frame'!G$3*COS($C982)+'v1 Frame'!H$3*SIN($C982)*SIN($E982)+'v1 Frame'!I$3*SIN($C982)*COS($E982),"")</f>
        <is>
          <t/>
        </is>
      </c>
      <c r="N982" s="8" t="inlineStr">
        <f aca="false">IF(A982&lt;&gt;"",$H982+'v1 Frame'!H$3*COS($E982)-'v1 Frame'!I$3*SIN($E982),"")</f>
        <is>
          <t/>
        </is>
      </c>
      <c r="O982" s="8" t="inlineStr">
        <f aca="false">IF(A982&lt;&gt;"",$I982-'v1 Frame'!G$3*SIN($C982)+'v1 Frame'!H$3*COS($C982)*SIN($E982)+'v1 Frame'!I$3*COS($C982)*COS($E982),"")</f>
        <is>
          <t/>
        </is>
      </c>
      <c r="P982" s="8" t="inlineStr">
        <f aca="false">IF(A982&lt;&gt;"",$G982+'v1 Frame'!J$3*COS($C982)+'v1 Frame'!K$3*SIN($C982)*SIN($E982)+'v1 Frame'!L$3*SIN($C982)*COS($E982),"")</f>
        <is>
          <t/>
        </is>
      </c>
      <c r="Q982" s="8" t="inlineStr">
        <f aca="false">IF(A982&lt;&gt;"",$H982+'v1 Frame'!K$3*COS($E982)-'v1 Frame'!L$3*SIN($E982),"")</f>
        <is>
          <t/>
        </is>
      </c>
      <c r="R982" s="8" t="inlineStr">
        <f aca="false">IF(A982&lt;&gt;"",$I982-'v1 Frame'!J$3*SIN($C982)+'v1 Frame'!K$3*COS($C982)*SIN($E982)+'v1 Frame'!L$3*COS($C982)*COS($E982),"")</f>
        <is>
          <t/>
        </is>
      </c>
      <c r="S982" s="8" t="inlineStr">
        <f aca="false">IF(A982&lt;&gt;"",$G982+'v1 Frame'!M$3*COS($C982)+'v1 Frame'!N$3*SIN($C982)*SIN($E982)+'v1 Frame'!O$3*SIN($C982)*COS($E982),"")</f>
        <is>
          <t/>
        </is>
      </c>
      <c r="T982" s="8" t="inlineStr">
        <f aca="false">IF(A982&lt;&gt;"",$H982+'v1 Frame'!N$3*COS($E982)-'v1 Frame'!O$3*SIN($E982),"")</f>
        <is>
          <t/>
        </is>
      </c>
      <c r="U982" s="8" t="inlineStr">
        <f aca="false">IF(A982&lt;&gt;"",$I982-'v1 Frame'!M$3*SIN($C982)+'v1 Frame'!N$3*COS($C982)*SIN($E982)+'v1 Frame'!O$3*COS($C982)*COS($E982),"")</f>
        <is>
          <t/>
        </is>
      </c>
      <c r="V982" s="8" t="inlineStr">
        <f aca="false">IF(A982&lt;&gt;"",$G982+'v1 Frame'!P$3*COS($C982)+'v1 Frame'!Q$3*SIN($C982)*SIN($E982)+'v1 Frame'!R$3*SIN($C982)*COS($E982),"")</f>
        <is>
          <t/>
        </is>
      </c>
      <c r="W982" s="8" t="inlineStr">
        <f aca="false">IF(A982&lt;&gt;"",$H982+'v1 Frame'!Q$3*COS($E982)-'v1 Frame'!R$3*SIN($E982),"")</f>
        <is>
          <t/>
        </is>
      </c>
      <c r="X982" s="8" t="inlineStr">
        <f aca="false">IF(A982&lt;&gt;"",$I982-'v1 Frame'!P$3*SIN($C982)+'v1 Frame'!Q$3*COS($C982)*SIN($E982)+'v1 Frame'!R$3*COS($C982)*COS($E982),"")</f>
        <is>
          <t/>
        </is>
      </c>
      <c r="Y982" s="8" t="inlineStr">
        <f aca="false">IF(A982&lt;&gt;"",$G982+'v1 Frame'!S$3*COS($C982)+'v1 Frame'!T$3*SIN($C982)*SIN($E982)+'v1 Frame'!U$3*SIN($C982)*COS($E982),"")</f>
        <is>
          <t/>
        </is>
      </c>
      <c r="Z982" s="8" t="inlineStr">
        <f aca="false">IF(A982&lt;&gt;"",$H982+'v1 Frame'!T$3*COS($E982)-'v1 Frame'!U$3*SIN($E982),"")</f>
        <is>
          <t/>
        </is>
      </c>
      <c r="AA982" s="8" t="inlineStr">
        <f aca="false">IF(A982&lt;&gt;"",$I982-'v1 Frame'!S$3*SIN($C982)+'v1 Frame'!T$3*COS($C982)*SIN($E982)+'v1 Frame'!U$3*COS($C982)*COS($E982),"")</f>
        <is>
          <t/>
        </is>
      </c>
      <c r="AB982" s="8" t="inlineStr">
        <f aca="false">IF(A982&lt;&gt;"",$G982+'v1 Frame'!V$3*COS($C982)+'v1 Frame'!W$3*SIN($C982)*SIN($E982)+'v1 Frame'!X$3*SIN($C982)*COS($E982),"")</f>
        <is>
          <t/>
        </is>
      </c>
      <c r="AC982" s="8" t="inlineStr">
        <f aca="false">IF(A982&lt;&gt;"",$H982+'v1 Frame'!W$3*COS($E982)-'v1 Frame'!X$3*SIN($E982),"")</f>
        <is>
          <t/>
        </is>
      </c>
      <c r="AD982" s="8" t="inlineStr">
        <f aca="false">IF(A982&lt;&gt;"",$I982-'v1 Frame'!V$3*SIN($C982)+'v1 Frame'!W$3*COS($C982)*SIN($E982)+'v1 Frame'!X$3*COS($C982)*COS($E982),"")</f>
        <is>
          <t/>
        </is>
      </c>
      <c r="AE982" s="25" t="inlineStr">
        <f aca="false">IF(A982&lt;&gt;"",$G982+'v1 Frame'!Y$3*COS($C982)+'v1 Frame'!Z$3*SIN($C982)*SIN($E982)+'v1 Frame'!AA$3*SIN($C982)*COS($E982),"")</f>
        <is>
          <t/>
        </is>
      </c>
      <c r="AF982" s="25" t="inlineStr">
        <f aca="false">IF(A982&lt;&gt;"",$H982+'v1 Frame'!Z$3*COS($E982)-'v1 Frame'!AA$3*SIN($E982),"")</f>
        <is>
          <t/>
        </is>
      </c>
      <c r="AG982" s="25" t="inlineStr">
        <f aca="false">IF(A982&lt;&gt;"",$I982-'v1 Frame'!Y$3*SIN($C982)+'v1 Frame'!Z$3*COS($C982)*SIN($E982)+'v1 Frame'!AA$3*COS($C982)*COS($E982),"")</f>
        <is>
          <t/>
        </is>
      </c>
      <c r="AH982" s="8" t="inlineStr">
        <f aca="false">IF(A982&lt;&gt;"",SQRT(SUMSQ(G982:I982)),"")</f>
        <is>
          <t/>
        </is>
      </c>
      <c r="AI982" s="8" t="inlineStr">
        <f aca="false">IF(A982&lt;&gt;"",IF(AH982&lt;&gt;0,ACOS(I982/AH982),0),"")</f>
        <is>
          <t/>
        </is>
      </c>
      <c r="AJ982" s="8" t="inlineStr">
        <f aca="false">IF(A982&lt;&gt;"",DEGREES(AI982),"")</f>
        <is>
          <t/>
        </is>
      </c>
      <c r="AK982" s="8" t="inlineStr">
        <f aca="false">IF(A982&lt;&gt;"",IF(OR(G982&lt;&gt;0,H982&lt;&gt;0),ATAN2(G982,H982),0),"")</f>
        <is>
          <t/>
        </is>
      </c>
      <c r="AL982" s="8" t="inlineStr">
        <f aca="false">IF(A982&lt;&gt;"",DEGREES(AK982),"")</f>
        <is>
          <t/>
        </is>
      </c>
      <c r="AM982" s="8" t="inlineStr">
        <f aca="false">IF(A982&lt;&gt;"",SQRT(SUMSQ(J982:L982)),"")</f>
        <is>
          <t/>
        </is>
      </c>
      <c r="AN982" s="8" t="inlineStr">
        <f aca="false">IF(A982&lt;&gt;"",IF(AM982&lt;&gt;0,ACOS(L982/AM982),0),"")</f>
        <is>
          <t/>
        </is>
      </c>
      <c r="AO982" s="8" t="inlineStr">
        <f aca="false">IF(A982&lt;&gt;"",DEGREES(AN982),"")</f>
        <is>
          <t/>
        </is>
      </c>
      <c r="AP982" s="8" t="inlineStr">
        <f aca="false">IF(A982&lt;&gt;"",IF(OR(J982&lt;&gt;0,K982&lt;&gt;0),ATAN2(J982,K982),0),"")</f>
        <is>
          <t/>
        </is>
      </c>
      <c r="AQ982" s="8" t="inlineStr">
        <f aca="false">IF(A982&lt;&gt;"",DEGREES(AP982),"")</f>
        <is>
          <t/>
        </is>
      </c>
      <c r="AR982" s="8" t="inlineStr">
        <f aca="false">IF(A982&lt;&gt;"",SQRT(SUMSQ(M982:O982)),"")</f>
        <is>
          <t/>
        </is>
      </c>
      <c r="AS982" s="8" t="inlineStr">
        <f aca="false">IF(A982&lt;&gt;"",IF(AR982&lt;&gt;0,ACOS(O982/AR982),0),"")</f>
        <is>
          <t/>
        </is>
      </c>
      <c r="AT982" s="8" t="inlineStr">
        <f aca="false">IF(A982&lt;&gt;"",DEGREES(AS982),"")</f>
        <is>
          <t/>
        </is>
      </c>
      <c r="AU982" s="8" t="inlineStr">
        <f aca="false">IF(A982&lt;&gt;"",IF(OR(M982&lt;&gt;0,N982&lt;&gt;0),ATAN2(M982,N982),0),"")</f>
        <is>
          <t/>
        </is>
      </c>
      <c r="AV982" s="8" t="inlineStr">
        <f aca="false">IF(A982&lt;&gt;"",DEGREES(AU982),"")</f>
        <is>
          <t/>
        </is>
      </c>
      <c r="AW982" s="8" t="inlineStr">
        <f aca="false">IF(A982&lt;&gt;"",SQRT(SUMSQ(P982:R982)),"")</f>
        <is>
          <t/>
        </is>
      </c>
      <c r="AX982" s="8" t="inlineStr">
        <f aca="false">IF(A982&lt;&gt;"",IF(AW982&lt;&gt;0,ACOS(R982/AW982),0),"")</f>
        <is>
          <t/>
        </is>
      </c>
      <c r="AY982" s="8" t="inlineStr">
        <f aca="false">IF(A982&lt;&gt;"",DEGREES(AX982),"")</f>
        <is>
          <t/>
        </is>
      </c>
      <c r="AZ982" s="8" t="inlineStr">
        <f aca="false">IF(A982&lt;&gt;"",IF(OR(P982&lt;&gt;0,Q982&lt;&gt;0),ATAN2(P982,Q982),0),"")</f>
        <is>
          <t/>
        </is>
      </c>
      <c r="BA982" s="8" t="inlineStr">
        <f aca="false">IF(A982&lt;&gt;"",DEGREES(AZ982),"")</f>
        <is>
          <t/>
        </is>
      </c>
      <c r="BB982" s="8" t="inlineStr">
        <f aca="false">IF(A982&lt;&gt;"",SQRT(SUMSQ(S982:U982)),"")</f>
        <is>
          <t/>
        </is>
      </c>
      <c r="BC982" s="8" t="inlineStr">
        <f aca="false">IF(A982&lt;&gt;"",IF(BB982&lt;&gt;0,ACOS(U982/BB982),0),"")</f>
        <is>
          <t/>
        </is>
      </c>
      <c r="BD982" s="8" t="inlineStr">
        <f aca="false">IF(A982&lt;&gt;"",DEGREES(BC982),"")</f>
        <is>
          <t/>
        </is>
      </c>
      <c r="BE982" s="8" t="inlineStr">
        <f aca="false">IF(A982&lt;&gt;"",IF(OR(S982&lt;&gt;0,T982&lt;&gt;0),ATAN2(S982,T982),0),"")</f>
        <is>
          <t/>
        </is>
      </c>
      <c r="BF982" s="8" t="inlineStr">
        <f aca="false">IF(A982&lt;&gt;"",DEGREES(BE982),"")</f>
        <is>
          <t/>
        </is>
      </c>
      <c r="BG982" s="8" t="inlineStr">
        <f aca="false">IF(A982&lt;&gt;"",SQRT(SUMSQ(V982:X982)),"")</f>
        <is>
          <t/>
        </is>
      </c>
      <c r="BH982" s="8" t="inlineStr">
        <f aca="false">IF(A982&lt;&gt;"",IF(BG982&lt;&gt;0,ACOS(X982/BG982),0),"")</f>
        <is>
          <t/>
        </is>
      </c>
      <c r="BI982" s="8" t="inlineStr">
        <f aca="false">IF(A982&lt;&gt;"",DEGREES(BH982),"")</f>
        <is>
          <t/>
        </is>
      </c>
      <c r="BJ982" s="8" t="inlineStr">
        <f aca="false">IF(A982&lt;&gt;"",IF(OR(V982&lt;&gt;0,W982&lt;&gt;0),ATAN2(V982,W982),0),"")</f>
        <is>
          <t/>
        </is>
      </c>
      <c r="BK982" s="8" t="inlineStr">
        <f aca="false">IF(A982&lt;&gt;"",DEGREES(BJ982),"")</f>
        <is>
          <t/>
        </is>
      </c>
      <c r="BL982" s="8" t="inlineStr">
        <f aca="false">IF(A982&lt;&gt;"",SQRT(SUMSQ(Y982:AA982)),"")</f>
        <is>
          <t/>
        </is>
      </c>
      <c r="BM982" s="8" t="inlineStr">
        <f aca="false">IF(A982&lt;&gt;"",IF(BL982&lt;&gt;0,ACOS(AA982/BL982),0),"")</f>
        <is>
          <t/>
        </is>
      </c>
      <c r="BN982" s="8" t="inlineStr">
        <f aca="false">IF(A982&lt;&gt;"",DEGREES(BM982),"")</f>
        <is>
          <t/>
        </is>
      </c>
      <c r="BO982" s="8" t="inlineStr">
        <f aca="false">IF(A982&lt;&gt;"",IF(OR(Y982&lt;&gt;0,Z982&lt;&gt;0),ATAN2(Y982,Z982),0),"")</f>
        <is>
          <t/>
        </is>
      </c>
      <c r="BP982" s="8" t="inlineStr">
        <f aca="false">IF(A982&lt;&gt;"",DEGREES(BO982),"")</f>
        <is>
          <t/>
        </is>
      </c>
      <c r="BQ982" s="8" t="inlineStr">
        <f aca="false">IF(A982&lt;&gt;"",SQRT(SUMSQ(AB982:AD982)),"")</f>
        <is>
          <t/>
        </is>
      </c>
      <c r="BR982" s="8" t="inlineStr">
        <f aca="false">IF(A982&lt;&gt;"",IF(BQ982&lt;&gt;0,ACOS(AD982/BQ982),0),"")</f>
        <is>
          <t/>
        </is>
      </c>
      <c r="BS982" s="8" t="inlineStr">
        <f aca="false">IF(A982&lt;&gt;"",DEGREES(BR982),"")</f>
        <is>
          <t/>
        </is>
      </c>
      <c r="BT982" s="8" t="inlineStr">
        <f aca="false">IF(A982&lt;&gt;"",IF(OR(AB982&lt;&gt;0,AC982&lt;&gt;0),ATAN2(AB982,AC982),0),"")</f>
        <is>
          <t/>
        </is>
      </c>
      <c r="BU982" s="8" t="inlineStr">
        <f aca="false">IF(A982&lt;&gt;"",DEGREES(BT982),"")</f>
        <is>
          <t/>
        </is>
      </c>
      <c r="BV982" s="8" t="inlineStr">
        <f aca="false">IF(A982&lt;&gt;"",SQRT(SUMSQ(AE982:AG982)),"")</f>
        <is>
          <t/>
        </is>
      </c>
      <c r="BW982" s="8" t="inlineStr">
        <f aca="false">IF(A982&lt;&gt;"",IF(BV982&lt;&gt;0,ACOS(AG982/BV982),0),"")</f>
        <is>
          <t/>
        </is>
      </c>
      <c r="BX982" s="8" t="inlineStr">
        <f aca="false">IF(A982&lt;&gt;"",DEGREES(BW982),"")</f>
        <is>
          <t/>
        </is>
      </c>
      <c r="BY982" s="8" t="inlineStr">
        <f aca="false">IF(A982&lt;&gt;"",IF(OR(AF982&lt;&gt;0,AG982&lt;&gt;0),ATAN2(AF982,AG982),0),"")</f>
        <is>
          <t/>
        </is>
      </c>
      <c r="BZ982" s="8" t="inlineStr">
        <f aca="false">IF(A982&lt;&gt;"",DEGREES(BY982),"")</f>
        <is>
          <t/>
        </is>
      </c>
      <c r="CA982" s="0" t="inlineStr">
        <f aca="false">IF(A982&lt;&gt;"",IF(AND(AI982&lt;Parameters!$B$11,AI982&gt;Parameters!$B$12,AN982&lt;Parameters!$B$11,AN982&gt;Parameters!$B$12,AS982&lt;Parameters!$B$11,AS982&gt;Parameters!$B$12,AX982&lt;Parameters!$B$11,AX982&gt;Parameters!$B$12,BC982&lt;Parameters!$B$11,BC982&gt;Parameters!$B$12,BM982&lt;Parameters!$B$11,BM982&gt;Parameters!$B$12,BR982&lt;Parameters!$B$11,BR982&gt;Parameters!$B$12,BW982&lt;Parameters!$B$11,BW982&gt;Parameters!$B$12),1,0),"")</f>
        <is>
          <t/>
        </is>
      </c>
      <c r="CB982" s="0" t="inlineStr">
        <f aca="false">IF(A982&lt;&gt;"",IF(OR(AI982&lt;Parameters!$B$12,AI982&gt;Parameters!$B$11),0,1),"")</f>
        <is>
          <t/>
        </is>
      </c>
      <c r="CC982" s="0" t="inlineStr">
        <f aca="false">IF(A982&lt;&gt;"",IF(OR(AN982&lt;Parameters!$B$12,AN982&gt;Parameters!$B$11),0,1),"")</f>
        <is>
          <t/>
        </is>
      </c>
      <c r="CD982" s="0" t="inlineStr">
        <f aca="false">IF(A982&lt;&gt;"",IF(OR(AS982&lt;Parameters!$B$12,AS982&gt;Parameters!$B$11),0,1),"")</f>
        <is>
          <t/>
        </is>
      </c>
      <c r="CE982" s="0" t="inlineStr">
        <f aca="false">IF(A982&lt;&gt;"",IF(OR(AX982&lt;Parameters!$B$12,AX982&gt;Parameters!$B$11),0,1),"")</f>
        <is>
          <t/>
        </is>
      </c>
      <c r="CF982" s="0" t="inlineStr">
        <f aca="false">IF(A982&lt;&gt;"",IF(OR(BC982&lt;Parameters!$B$12,BC982&gt;Parameters!$B$11),0,1),"")</f>
        <is>
          <t/>
        </is>
      </c>
      <c r="CG982" s="0" t="inlineStr">
        <f aca="false">IF(A982&lt;&gt;"",IF(OR(BH982&lt;Parameters!$B$12,BH982&gt;Parameters!$B$11),0,1),"")</f>
        <is>
          <t/>
        </is>
      </c>
      <c r="CH982" s="0" t="inlineStr">
        <f aca="false">IF(A982&lt;&gt;"",IF(OR(BM982&lt;Parameters!$B$12,BM982&gt;Parameters!$B$11),0,1),"")</f>
        <is>
          <t/>
        </is>
      </c>
      <c r="CI982" s="0" t="inlineStr">
        <f aca="false">IF(A982&lt;&gt;"",IF(OR(BR982&lt;Parameters!$B$12,BR982&gt;Parameters!$B$11),0,1),"")</f>
        <is>
          <t/>
        </is>
      </c>
      <c r="CJ982" s="0" t="inlineStr">
        <f aca="false">IF(A982&lt;&gt;"",IF(OR(BW982&lt;Parameters!$B$12,BW982&gt;Parameters!$B$11),0,1),"")</f>
        <is>
          <t/>
        </is>
      </c>
      <c r="CK982" s="26" t="inlineStr">
        <f aca="false">IF(A982&lt;&gt;"",SUM(CB982:CJ982)/9,"")</f>
        <is>
          <t/>
        </is>
      </c>
      <c r="CL982" s="0" t="inlineStr">
        <f aca="false">IF(A982&lt;&gt;"",CK982*9,"")</f>
        <is>
          <t/>
        </is>
      </c>
      <c r="CM982" s="8" t="inlineStr">
        <f aca="false">IF(A982&lt;&gt;"",TEXT(B982,CM$2)&amp;" "&amp;TEXT(A982,CM$2),"")</f>
        <is>
          <t/>
        </is>
      </c>
    </row>
    <row r="983" customFormat="false" ht="15" hidden="false" customHeight="false" outlineLevel="0" collapsed="false">
      <c r="A983" s="0" t="inlineStr">
        <f aca="false">IF(OR(B982&lt;Parameters!$K$12,A982&lt;Parameters!$K$12),IF(A982&lt;Parameters!$K$12,A982+1,0),"")</f>
        <is>
          <t/>
        </is>
      </c>
      <c r="B983" s="0" t="inlineStr">
        <f aca="false">IF(A983&lt;&gt;"",IF(A983=0,B982+1,B982),"")</f>
        <is>
          <t/>
        </is>
      </c>
      <c r="C983" s="24" t="inlineStr">
        <f aca="false">IF(A983&lt;&gt;"",-_phi*(A983+0.5),"")</f>
        <is>
          <t/>
        </is>
      </c>
      <c r="D983" s="8" t="inlineStr">
        <f aca="false">IF(A983&lt;&gt;"",DEGREES(C983),"")</f>
        <is>
          <t/>
        </is>
      </c>
      <c r="E983" s="24" t="inlineStr">
        <f aca="false">IF(A983&lt;&gt;"",_phi*(B983+0.5),"")</f>
        <is>
          <t/>
        </is>
      </c>
      <c r="F983" s="8" t="inlineStr">
        <f aca="false">IF(A983&lt;&gt;"",DEGREES(E983),"")</f>
        <is>
          <t/>
        </is>
      </c>
      <c r="G983" s="8" t="inlineStr">
        <f aca="false">IF(A983&lt;&gt;"",LOOKUP(A983,h!$A$3:$A$30,h!$D$3:$D$30),"")</f>
        <is>
          <t/>
        </is>
      </c>
      <c r="H983" s="8" t="inlineStr">
        <f aca="false">IF(A983&lt;&gt;"",LOOKUP(B983,h!$A$3:$A$30,h!$D$3:$D$30),"")</f>
        <is>
          <t/>
        </is>
      </c>
      <c r="I983" s="8" t="inlineStr">
        <f aca="false">IF(A983&lt;&gt;"",_zif,"")</f>
        <is>
          <t/>
        </is>
      </c>
      <c r="J983" s="8" t="inlineStr">
        <f aca="false">IF(A983&lt;&gt;"",$G983+'v1 Frame'!D$3*COS($C983)+'v1 Frame'!E$3*SIN($C983)*SIN($E983)+'v1 Frame'!F$3*SIN($C983)*COS($E983),"")</f>
        <is>
          <t/>
        </is>
      </c>
      <c r="K983" s="8" t="inlineStr">
        <f aca="false">IF(A983&lt;&gt;"",$H983+'v1 Frame'!E$3*COS($E983)-'v1 Frame'!F$3*SIN($E983),"")</f>
        <is>
          <t/>
        </is>
      </c>
      <c r="L983" s="8" t="inlineStr">
        <f aca="false">IF(A983&lt;&gt;"",$I983-'v1 Frame'!D$3*SIN($C983)+'v1 Frame'!E$3*COS($C983)*SIN($E983)+'v1 Frame'!F$3*COS($C983)*COS($E983),"")</f>
        <is>
          <t/>
        </is>
      </c>
      <c r="M983" s="8" t="inlineStr">
        <f aca="false">IF(A983&lt;&gt;"",$G983+'v1 Frame'!G$3*COS($C983)+'v1 Frame'!H$3*SIN($C983)*SIN($E983)+'v1 Frame'!I$3*SIN($C983)*COS($E983),"")</f>
        <is>
          <t/>
        </is>
      </c>
      <c r="N983" s="8" t="inlineStr">
        <f aca="false">IF(A983&lt;&gt;"",$H983+'v1 Frame'!H$3*COS($E983)-'v1 Frame'!I$3*SIN($E983),"")</f>
        <is>
          <t/>
        </is>
      </c>
      <c r="O983" s="8" t="inlineStr">
        <f aca="false">IF(A983&lt;&gt;"",$I983-'v1 Frame'!G$3*SIN($C983)+'v1 Frame'!H$3*COS($C983)*SIN($E983)+'v1 Frame'!I$3*COS($C983)*COS($E983),"")</f>
        <is>
          <t/>
        </is>
      </c>
      <c r="P983" s="8" t="inlineStr">
        <f aca="false">IF(A983&lt;&gt;"",$G983+'v1 Frame'!J$3*COS($C983)+'v1 Frame'!K$3*SIN($C983)*SIN($E983)+'v1 Frame'!L$3*SIN($C983)*COS($E983),"")</f>
        <is>
          <t/>
        </is>
      </c>
      <c r="Q983" s="8" t="inlineStr">
        <f aca="false">IF(A983&lt;&gt;"",$H983+'v1 Frame'!K$3*COS($E983)-'v1 Frame'!L$3*SIN($E983),"")</f>
        <is>
          <t/>
        </is>
      </c>
      <c r="R983" s="8" t="inlineStr">
        <f aca="false">IF(A983&lt;&gt;"",$I983-'v1 Frame'!J$3*SIN($C983)+'v1 Frame'!K$3*COS($C983)*SIN($E983)+'v1 Frame'!L$3*COS($C983)*COS($E983),"")</f>
        <is>
          <t/>
        </is>
      </c>
      <c r="S983" s="8" t="inlineStr">
        <f aca="false">IF(A983&lt;&gt;"",$G983+'v1 Frame'!M$3*COS($C983)+'v1 Frame'!N$3*SIN($C983)*SIN($E983)+'v1 Frame'!O$3*SIN($C983)*COS($E983),"")</f>
        <is>
          <t/>
        </is>
      </c>
      <c r="T983" s="8" t="inlineStr">
        <f aca="false">IF(A983&lt;&gt;"",$H983+'v1 Frame'!N$3*COS($E983)-'v1 Frame'!O$3*SIN($E983),"")</f>
        <is>
          <t/>
        </is>
      </c>
      <c r="U983" s="8" t="inlineStr">
        <f aca="false">IF(A983&lt;&gt;"",$I983-'v1 Frame'!M$3*SIN($C983)+'v1 Frame'!N$3*COS($C983)*SIN($E983)+'v1 Frame'!O$3*COS($C983)*COS($E983),"")</f>
        <is>
          <t/>
        </is>
      </c>
      <c r="V983" s="8" t="inlineStr">
        <f aca="false">IF(A983&lt;&gt;"",$G983+'v1 Frame'!P$3*COS($C983)+'v1 Frame'!Q$3*SIN($C983)*SIN($E983)+'v1 Frame'!R$3*SIN($C983)*COS($E983),"")</f>
        <is>
          <t/>
        </is>
      </c>
      <c r="W983" s="8" t="inlineStr">
        <f aca="false">IF(A983&lt;&gt;"",$H983+'v1 Frame'!Q$3*COS($E983)-'v1 Frame'!R$3*SIN($E983),"")</f>
        <is>
          <t/>
        </is>
      </c>
      <c r="X983" s="8" t="inlineStr">
        <f aca="false">IF(A983&lt;&gt;"",$I983-'v1 Frame'!P$3*SIN($C983)+'v1 Frame'!Q$3*COS($C983)*SIN($E983)+'v1 Frame'!R$3*COS($C983)*COS($E983),"")</f>
        <is>
          <t/>
        </is>
      </c>
      <c r="Y983" s="8" t="inlineStr">
        <f aca="false">IF(A983&lt;&gt;"",$G983+'v1 Frame'!S$3*COS($C983)+'v1 Frame'!T$3*SIN($C983)*SIN($E983)+'v1 Frame'!U$3*SIN($C983)*COS($E983),"")</f>
        <is>
          <t/>
        </is>
      </c>
      <c r="Z983" s="8" t="inlineStr">
        <f aca="false">IF(A983&lt;&gt;"",$H983+'v1 Frame'!T$3*COS($E983)-'v1 Frame'!U$3*SIN($E983),"")</f>
        <is>
          <t/>
        </is>
      </c>
      <c r="AA983" s="8" t="inlineStr">
        <f aca="false">IF(A983&lt;&gt;"",$I983-'v1 Frame'!S$3*SIN($C983)+'v1 Frame'!T$3*COS($C983)*SIN($E983)+'v1 Frame'!U$3*COS($C983)*COS($E983),"")</f>
        <is>
          <t/>
        </is>
      </c>
      <c r="AB983" s="8" t="inlineStr">
        <f aca="false">IF(A983&lt;&gt;"",$G983+'v1 Frame'!V$3*COS($C983)+'v1 Frame'!W$3*SIN($C983)*SIN($E983)+'v1 Frame'!X$3*SIN($C983)*COS($E983),"")</f>
        <is>
          <t/>
        </is>
      </c>
      <c r="AC983" s="8" t="inlineStr">
        <f aca="false">IF(A983&lt;&gt;"",$H983+'v1 Frame'!W$3*COS($E983)-'v1 Frame'!X$3*SIN($E983),"")</f>
        <is>
          <t/>
        </is>
      </c>
      <c r="AD983" s="8" t="inlineStr">
        <f aca="false">IF(A983&lt;&gt;"",$I983-'v1 Frame'!V$3*SIN($C983)+'v1 Frame'!W$3*COS($C983)*SIN($E983)+'v1 Frame'!X$3*COS($C983)*COS($E983),"")</f>
        <is>
          <t/>
        </is>
      </c>
      <c r="AE983" s="25" t="inlineStr">
        <f aca="false">IF(A983&lt;&gt;"",$G983+'v1 Frame'!Y$3*COS($C983)+'v1 Frame'!Z$3*SIN($C983)*SIN($E983)+'v1 Frame'!AA$3*SIN($C983)*COS($E983),"")</f>
        <is>
          <t/>
        </is>
      </c>
      <c r="AF983" s="25" t="inlineStr">
        <f aca="false">IF(A983&lt;&gt;"",$H983+'v1 Frame'!Z$3*COS($E983)-'v1 Frame'!AA$3*SIN($E983),"")</f>
        <is>
          <t/>
        </is>
      </c>
      <c r="AG983" s="25" t="inlineStr">
        <f aca="false">IF(A983&lt;&gt;"",$I983-'v1 Frame'!Y$3*SIN($C983)+'v1 Frame'!Z$3*COS($C983)*SIN($E983)+'v1 Frame'!AA$3*COS($C983)*COS($E983),"")</f>
        <is>
          <t/>
        </is>
      </c>
      <c r="AH983" s="8" t="inlineStr">
        <f aca="false">IF(A983&lt;&gt;"",SQRT(SUMSQ(G983:I983)),"")</f>
        <is>
          <t/>
        </is>
      </c>
      <c r="AI983" s="8" t="inlineStr">
        <f aca="false">IF(A983&lt;&gt;"",IF(AH983&lt;&gt;0,ACOS(I983/AH983),0),"")</f>
        <is>
          <t/>
        </is>
      </c>
      <c r="AJ983" s="8" t="inlineStr">
        <f aca="false">IF(A983&lt;&gt;"",DEGREES(AI983),"")</f>
        <is>
          <t/>
        </is>
      </c>
      <c r="AK983" s="8" t="inlineStr">
        <f aca="false">IF(A983&lt;&gt;"",IF(OR(G983&lt;&gt;0,H983&lt;&gt;0),ATAN2(G983,H983),0),"")</f>
        <is>
          <t/>
        </is>
      </c>
      <c r="AL983" s="8" t="inlineStr">
        <f aca="false">IF(A983&lt;&gt;"",DEGREES(AK983),"")</f>
        <is>
          <t/>
        </is>
      </c>
      <c r="AM983" s="8" t="inlineStr">
        <f aca="false">IF(A983&lt;&gt;"",SQRT(SUMSQ(J983:L983)),"")</f>
        <is>
          <t/>
        </is>
      </c>
      <c r="AN983" s="8" t="inlineStr">
        <f aca="false">IF(A983&lt;&gt;"",IF(AM983&lt;&gt;0,ACOS(L983/AM983),0),"")</f>
        <is>
          <t/>
        </is>
      </c>
      <c r="AO983" s="8" t="inlineStr">
        <f aca="false">IF(A983&lt;&gt;"",DEGREES(AN983),"")</f>
        <is>
          <t/>
        </is>
      </c>
      <c r="AP983" s="8" t="inlineStr">
        <f aca="false">IF(A983&lt;&gt;"",IF(OR(J983&lt;&gt;0,K983&lt;&gt;0),ATAN2(J983,K983),0),"")</f>
        <is>
          <t/>
        </is>
      </c>
      <c r="AQ983" s="8" t="inlineStr">
        <f aca="false">IF(A983&lt;&gt;"",DEGREES(AP983),"")</f>
        <is>
          <t/>
        </is>
      </c>
      <c r="AR983" s="8" t="inlineStr">
        <f aca="false">IF(A983&lt;&gt;"",SQRT(SUMSQ(M983:O983)),"")</f>
        <is>
          <t/>
        </is>
      </c>
      <c r="AS983" s="8" t="inlineStr">
        <f aca="false">IF(A983&lt;&gt;"",IF(AR983&lt;&gt;0,ACOS(O983/AR983),0),"")</f>
        <is>
          <t/>
        </is>
      </c>
      <c r="AT983" s="8" t="inlineStr">
        <f aca="false">IF(A983&lt;&gt;"",DEGREES(AS983),"")</f>
        <is>
          <t/>
        </is>
      </c>
      <c r="AU983" s="8" t="inlineStr">
        <f aca="false">IF(A983&lt;&gt;"",IF(OR(M983&lt;&gt;0,N983&lt;&gt;0),ATAN2(M983,N983),0),"")</f>
        <is>
          <t/>
        </is>
      </c>
      <c r="AV983" s="8" t="inlineStr">
        <f aca="false">IF(A983&lt;&gt;"",DEGREES(AU983),"")</f>
        <is>
          <t/>
        </is>
      </c>
      <c r="AW983" s="8" t="inlineStr">
        <f aca="false">IF(A983&lt;&gt;"",SQRT(SUMSQ(P983:R983)),"")</f>
        <is>
          <t/>
        </is>
      </c>
      <c r="AX983" s="8" t="inlineStr">
        <f aca="false">IF(A983&lt;&gt;"",IF(AW983&lt;&gt;0,ACOS(R983/AW983),0),"")</f>
        <is>
          <t/>
        </is>
      </c>
      <c r="AY983" s="8" t="inlineStr">
        <f aca="false">IF(A983&lt;&gt;"",DEGREES(AX983),"")</f>
        <is>
          <t/>
        </is>
      </c>
      <c r="AZ983" s="8" t="inlineStr">
        <f aca="false">IF(A983&lt;&gt;"",IF(OR(P983&lt;&gt;0,Q983&lt;&gt;0),ATAN2(P983,Q983),0),"")</f>
        <is>
          <t/>
        </is>
      </c>
      <c r="BA983" s="8" t="inlineStr">
        <f aca="false">IF(A983&lt;&gt;"",DEGREES(AZ983),"")</f>
        <is>
          <t/>
        </is>
      </c>
      <c r="BB983" s="8" t="inlineStr">
        <f aca="false">IF(A983&lt;&gt;"",SQRT(SUMSQ(S983:U983)),"")</f>
        <is>
          <t/>
        </is>
      </c>
      <c r="BC983" s="8" t="inlineStr">
        <f aca="false">IF(A983&lt;&gt;"",IF(BB983&lt;&gt;0,ACOS(U983/BB983),0),"")</f>
        <is>
          <t/>
        </is>
      </c>
      <c r="BD983" s="8" t="inlineStr">
        <f aca="false">IF(A983&lt;&gt;"",DEGREES(BC983),"")</f>
        <is>
          <t/>
        </is>
      </c>
      <c r="BE983" s="8" t="inlineStr">
        <f aca="false">IF(A983&lt;&gt;"",IF(OR(S983&lt;&gt;0,T983&lt;&gt;0),ATAN2(S983,T983),0),"")</f>
        <is>
          <t/>
        </is>
      </c>
      <c r="BF983" s="8" t="inlineStr">
        <f aca="false">IF(A983&lt;&gt;"",DEGREES(BE983),"")</f>
        <is>
          <t/>
        </is>
      </c>
      <c r="BG983" s="8" t="inlineStr">
        <f aca="false">IF(A983&lt;&gt;"",SQRT(SUMSQ(V983:X983)),"")</f>
        <is>
          <t/>
        </is>
      </c>
      <c r="BH983" s="8" t="inlineStr">
        <f aca="false">IF(A983&lt;&gt;"",IF(BG983&lt;&gt;0,ACOS(X983/BG983),0),"")</f>
        <is>
          <t/>
        </is>
      </c>
      <c r="BI983" s="8" t="inlineStr">
        <f aca="false">IF(A983&lt;&gt;"",DEGREES(BH983),"")</f>
        <is>
          <t/>
        </is>
      </c>
      <c r="BJ983" s="8" t="inlineStr">
        <f aca="false">IF(A983&lt;&gt;"",IF(OR(V983&lt;&gt;0,W983&lt;&gt;0),ATAN2(V983,W983),0),"")</f>
        <is>
          <t/>
        </is>
      </c>
      <c r="BK983" s="8" t="inlineStr">
        <f aca="false">IF(A983&lt;&gt;"",DEGREES(BJ983),"")</f>
        <is>
          <t/>
        </is>
      </c>
      <c r="BL983" s="8" t="inlineStr">
        <f aca="false">IF(A983&lt;&gt;"",SQRT(SUMSQ(Y983:AA983)),"")</f>
        <is>
          <t/>
        </is>
      </c>
      <c r="BM983" s="8" t="inlineStr">
        <f aca="false">IF(A983&lt;&gt;"",IF(BL983&lt;&gt;0,ACOS(AA983/BL983),0),"")</f>
        <is>
          <t/>
        </is>
      </c>
      <c r="BN983" s="8" t="inlineStr">
        <f aca="false">IF(A983&lt;&gt;"",DEGREES(BM983),"")</f>
        <is>
          <t/>
        </is>
      </c>
      <c r="BO983" s="8" t="inlineStr">
        <f aca="false">IF(A983&lt;&gt;"",IF(OR(Y983&lt;&gt;0,Z983&lt;&gt;0),ATAN2(Y983,Z983),0),"")</f>
        <is>
          <t/>
        </is>
      </c>
      <c r="BP983" s="8" t="inlineStr">
        <f aca="false">IF(A983&lt;&gt;"",DEGREES(BO983),"")</f>
        <is>
          <t/>
        </is>
      </c>
      <c r="BQ983" s="8" t="inlineStr">
        <f aca="false">IF(A983&lt;&gt;"",SQRT(SUMSQ(AB983:AD983)),"")</f>
        <is>
          <t/>
        </is>
      </c>
      <c r="BR983" s="8" t="inlineStr">
        <f aca="false">IF(A983&lt;&gt;"",IF(BQ983&lt;&gt;0,ACOS(AD983/BQ983),0),"")</f>
        <is>
          <t/>
        </is>
      </c>
      <c r="BS983" s="8" t="inlineStr">
        <f aca="false">IF(A983&lt;&gt;"",DEGREES(BR983),"")</f>
        <is>
          <t/>
        </is>
      </c>
      <c r="BT983" s="8" t="inlineStr">
        <f aca="false">IF(A983&lt;&gt;"",IF(OR(AB983&lt;&gt;0,AC983&lt;&gt;0),ATAN2(AB983,AC983),0),"")</f>
        <is>
          <t/>
        </is>
      </c>
      <c r="BU983" s="8" t="inlineStr">
        <f aca="false">IF(A983&lt;&gt;"",DEGREES(BT983),"")</f>
        <is>
          <t/>
        </is>
      </c>
      <c r="BV983" s="8" t="inlineStr">
        <f aca="false">IF(A983&lt;&gt;"",SQRT(SUMSQ(AE983:AG983)),"")</f>
        <is>
          <t/>
        </is>
      </c>
      <c r="BW983" s="8" t="inlineStr">
        <f aca="false">IF(A983&lt;&gt;"",IF(BV983&lt;&gt;0,ACOS(AG983/BV983),0),"")</f>
        <is>
          <t/>
        </is>
      </c>
      <c r="BX983" s="8" t="inlineStr">
        <f aca="false">IF(A983&lt;&gt;"",DEGREES(BW983),"")</f>
        <is>
          <t/>
        </is>
      </c>
      <c r="BY983" s="8" t="inlineStr">
        <f aca="false">IF(A983&lt;&gt;"",IF(OR(AF983&lt;&gt;0,AG983&lt;&gt;0),ATAN2(AF983,AG983),0),"")</f>
        <is>
          <t/>
        </is>
      </c>
      <c r="BZ983" s="8" t="inlineStr">
        <f aca="false">IF(A983&lt;&gt;"",DEGREES(BY983),"")</f>
        <is>
          <t/>
        </is>
      </c>
      <c r="CA983" s="0" t="inlineStr">
        <f aca="false">IF(A983&lt;&gt;"",IF(AND(AI983&lt;Parameters!$B$11,AI983&gt;Parameters!$B$12,AN983&lt;Parameters!$B$11,AN983&gt;Parameters!$B$12,AS983&lt;Parameters!$B$11,AS983&gt;Parameters!$B$12,AX983&lt;Parameters!$B$11,AX983&gt;Parameters!$B$12,BC983&lt;Parameters!$B$11,BC983&gt;Parameters!$B$12,BM983&lt;Parameters!$B$11,BM983&gt;Parameters!$B$12,BR983&lt;Parameters!$B$11,BR983&gt;Parameters!$B$12,BW983&lt;Parameters!$B$11,BW983&gt;Parameters!$B$12),1,0),"")</f>
        <is>
          <t/>
        </is>
      </c>
      <c r="CB983" s="0" t="inlineStr">
        <f aca="false">IF(A983&lt;&gt;"",IF(OR(AI983&lt;Parameters!$B$12,AI983&gt;Parameters!$B$11),0,1),"")</f>
        <is>
          <t/>
        </is>
      </c>
      <c r="CC983" s="0" t="inlineStr">
        <f aca="false">IF(A983&lt;&gt;"",IF(OR(AN983&lt;Parameters!$B$12,AN983&gt;Parameters!$B$11),0,1),"")</f>
        <is>
          <t/>
        </is>
      </c>
      <c r="CD983" s="0" t="inlineStr">
        <f aca="false">IF(A983&lt;&gt;"",IF(OR(AS983&lt;Parameters!$B$12,AS983&gt;Parameters!$B$11),0,1),"")</f>
        <is>
          <t/>
        </is>
      </c>
      <c r="CE983" s="0" t="inlineStr">
        <f aca="false">IF(A983&lt;&gt;"",IF(OR(AX983&lt;Parameters!$B$12,AX983&gt;Parameters!$B$11),0,1),"")</f>
        <is>
          <t/>
        </is>
      </c>
      <c r="CF983" s="0" t="inlineStr">
        <f aca="false">IF(A983&lt;&gt;"",IF(OR(BC983&lt;Parameters!$B$12,BC983&gt;Parameters!$B$11),0,1),"")</f>
        <is>
          <t/>
        </is>
      </c>
      <c r="CG983" s="0" t="inlineStr">
        <f aca="false">IF(A983&lt;&gt;"",IF(OR(BH983&lt;Parameters!$B$12,BH983&gt;Parameters!$B$11),0,1),"")</f>
        <is>
          <t/>
        </is>
      </c>
      <c r="CH983" s="0" t="inlineStr">
        <f aca="false">IF(A983&lt;&gt;"",IF(OR(BM983&lt;Parameters!$B$12,BM983&gt;Parameters!$B$11),0,1),"")</f>
        <is>
          <t/>
        </is>
      </c>
      <c r="CI983" s="0" t="inlineStr">
        <f aca="false">IF(A983&lt;&gt;"",IF(OR(BR983&lt;Parameters!$B$12,BR983&gt;Parameters!$B$11),0,1),"")</f>
        <is>
          <t/>
        </is>
      </c>
      <c r="CJ983" s="0" t="inlineStr">
        <f aca="false">IF(A983&lt;&gt;"",IF(OR(BW983&lt;Parameters!$B$12,BW983&gt;Parameters!$B$11),0,1),"")</f>
        <is>
          <t/>
        </is>
      </c>
      <c r="CK983" s="26" t="inlineStr">
        <f aca="false">IF(A983&lt;&gt;"",SUM(CB983:CJ983)/9,"")</f>
        <is>
          <t/>
        </is>
      </c>
      <c r="CL983" s="0" t="inlineStr">
        <f aca="false">IF(A983&lt;&gt;"",CK983*9,"")</f>
        <is>
          <t/>
        </is>
      </c>
      <c r="CM983" s="8" t="inlineStr">
        <f aca="false">IF(A983&lt;&gt;"",TEXT(B983,CM$2)&amp;" "&amp;TEXT(A983,CM$2),"")</f>
        <is>
          <t/>
        </is>
      </c>
    </row>
    <row r="984" customFormat="false" ht="15" hidden="false" customHeight="false" outlineLevel="0" collapsed="false">
      <c r="A984" s="0" t="inlineStr">
        <f aca="false">IF(OR(B983&lt;Parameters!$K$12,A983&lt;Parameters!$K$12),IF(A983&lt;Parameters!$K$12,A983+1,0),"")</f>
        <is>
          <t/>
        </is>
      </c>
      <c r="B984" s="0" t="inlineStr">
        <f aca="false">IF(A984&lt;&gt;"",IF(A984=0,B983+1,B983),"")</f>
        <is>
          <t/>
        </is>
      </c>
      <c r="C984" s="24" t="inlineStr">
        <f aca="false">IF(A984&lt;&gt;"",-_phi*(A984+0.5),"")</f>
        <is>
          <t/>
        </is>
      </c>
      <c r="D984" s="8" t="inlineStr">
        <f aca="false">IF(A984&lt;&gt;"",DEGREES(C984),"")</f>
        <is>
          <t/>
        </is>
      </c>
      <c r="E984" s="24" t="inlineStr">
        <f aca="false">IF(A984&lt;&gt;"",_phi*(B984+0.5),"")</f>
        <is>
          <t/>
        </is>
      </c>
      <c r="F984" s="8" t="inlineStr">
        <f aca="false">IF(A984&lt;&gt;"",DEGREES(E984),"")</f>
        <is>
          <t/>
        </is>
      </c>
      <c r="G984" s="8" t="inlineStr">
        <f aca="false">IF(A984&lt;&gt;"",LOOKUP(A984,h!$A$3:$A$30,h!$D$3:$D$30),"")</f>
        <is>
          <t/>
        </is>
      </c>
      <c r="H984" s="8" t="inlineStr">
        <f aca="false">IF(A984&lt;&gt;"",LOOKUP(B984,h!$A$3:$A$30,h!$D$3:$D$30),"")</f>
        <is>
          <t/>
        </is>
      </c>
      <c r="I984" s="8" t="inlineStr">
        <f aca="false">IF(A984&lt;&gt;"",_zif,"")</f>
        <is>
          <t/>
        </is>
      </c>
      <c r="J984" s="8" t="inlineStr">
        <f aca="false">IF(A984&lt;&gt;"",$G984+'v1 Frame'!D$3*COS($C984)+'v1 Frame'!E$3*SIN($C984)*SIN($E984)+'v1 Frame'!F$3*SIN($C984)*COS($E984),"")</f>
        <is>
          <t/>
        </is>
      </c>
      <c r="K984" s="8" t="inlineStr">
        <f aca="false">IF(A984&lt;&gt;"",$H984+'v1 Frame'!E$3*COS($E984)-'v1 Frame'!F$3*SIN($E984),"")</f>
        <is>
          <t/>
        </is>
      </c>
      <c r="L984" s="8" t="inlineStr">
        <f aca="false">IF(A984&lt;&gt;"",$I984-'v1 Frame'!D$3*SIN($C984)+'v1 Frame'!E$3*COS($C984)*SIN($E984)+'v1 Frame'!F$3*COS($C984)*COS($E984),"")</f>
        <is>
          <t/>
        </is>
      </c>
      <c r="M984" s="8" t="inlineStr">
        <f aca="false">IF(A984&lt;&gt;"",$G984+'v1 Frame'!G$3*COS($C984)+'v1 Frame'!H$3*SIN($C984)*SIN($E984)+'v1 Frame'!I$3*SIN($C984)*COS($E984),"")</f>
        <is>
          <t/>
        </is>
      </c>
      <c r="N984" s="8" t="inlineStr">
        <f aca="false">IF(A984&lt;&gt;"",$H984+'v1 Frame'!H$3*COS($E984)-'v1 Frame'!I$3*SIN($E984),"")</f>
        <is>
          <t/>
        </is>
      </c>
      <c r="O984" s="8" t="inlineStr">
        <f aca="false">IF(A984&lt;&gt;"",$I984-'v1 Frame'!G$3*SIN($C984)+'v1 Frame'!H$3*COS($C984)*SIN($E984)+'v1 Frame'!I$3*COS($C984)*COS($E984),"")</f>
        <is>
          <t/>
        </is>
      </c>
      <c r="P984" s="8" t="inlineStr">
        <f aca="false">IF(A984&lt;&gt;"",$G984+'v1 Frame'!J$3*COS($C984)+'v1 Frame'!K$3*SIN($C984)*SIN($E984)+'v1 Frame'!L$3*SIN($C984)*COS($E984),"")</f>
        <is>
          <t/>
        </is>
      </c>
      <c r="Q984" s="8" t="inlineStr">
        <f aca="false">IF(A984&lt;&gt;"",$H984+'v1 Frame'!K$3*COS($E984)-'v1 Frame'!L$3*SIN($E984),"")</f>
        <is>
          <t/>
        </is>
      </c>
      <c r="R984" s="8" t="inlineStr">
        <f aca="false">IF(A984&lt;&gt;"",$I984-'v1 Frame'!J$3*SIN($C984)+'v1 Frame'!K$3*COS($C984)*SIN($E984)+'v1 Frame'!L$3*COS($C984)*COS($E984),"")</f>
        <is>
          <t/>
        </is>
      </c>
      <c r="S984" s="8" t="inlineStr">
        <f aca="false">IF(A984&lt;&gt;"",$G984+'v1 Frame'!M$3*COS($C984)+'v1 Frame'!N$3*SIN($C984)*SIN($E984)+'v1 Frame'!O$3*SIN($C984)*COS($E984),"")</f>
        <is>
          <t/>
        </is>
      </c>
      <c r="T984" s="8" t="inlineStr">
        <f aca="false">IF(A984&lt;&gt;"",$H984+'v1 Frame'!N$3*COS($E984)-'v1 Frame'!O$3*SIN($E984),"")</f>
        <is>
          <t/>
        </is>
      </c>
      <c r="U984" s="8" t="inlineStr">
        <f aca="false">IF(A984&lt;&gt;"",$I984-'v1 Frame'!M$3*SIN($C984)+'v1 Frame'!N$3*COS($C984)*SIN($E984)+'v1 Frame'!O$3*COS($C984)*COS($E984),"")</f>
        <is>
          <t/>
        </is>
      </c>
      <c r="V984" s="8" t="inlineStr">
        <f aca="false">IF(A984&lt;&gt;"",$G984+'v1 Frame'!P$3*COS($C984)+'v1 Frame'!Q$3*SIN($C984)*SIN($E984)+'v1 Frame'!R$3*SIN($C984)*COS($E984),"")</f>
        <is>
          <t/>
        </is>
      </c>
      <c r="W984" s="8" t="inlineStr">
        <f aca="false">IF(A984&lt;&gt;"",$H984+'v1 Frame'!Q$3*COS($E984)-'v1 Frame'!R$3*SIN($E984),"")</f>
        <is>
          <t/>
        </is>
      </c>
      <c r="X984" s="8" t="inlineStr">
        <f aca="false">IF(A984&lt;&gt;"",$I984-'v1 Frame'!P$3*SIN($C984)+'v1 Frame'!Q$3*COS($C984)*SIN($E984)+'v1 Frame'!R$3*COS($C984)*COS($E984),"")</f>
        <is>
          <t/>
        </is>
      </c>
      <c r="Y984" s="8" t="inlineStr">
        <f aca="false">IF(A984&lt;&gt;"",$G984+'v1 Frame'!S$3*COS($C984)+'v1 Frame'!T$3*SIN($C984)*SIN($E984)+'v1 Frame'!U$3*SIN($C984)*COS($E984),"")</f>
        <is>
          <t/>
        </is>
      </c>
      <c r="Z984" s="8" t="inlineStr">
        <f aca="false">IF(A984&lt;&gt;"",$H984+'v1 Frame'!T$3*COS($E984)-'v1 Frame'!U$3*SIN($E984),"")</f>
        <is>
          <t/>
        </is>
      </c>
      <c r="AA984" s="8" t="inlineStr">
        <f aca="false">IF(A984&lt;&gt;"",$I984-'v1 Frame'!S$3*SIN($C984)+'v1 Frame'!T$3*COS($C984)*SIN($E984)+'v1 Frame'!U$3*COS($C984)*COS($E984),"")</f>
        <is>
          <t/>
        </is>
      </c>
      <c r="AB984" s="8" t="inlineStr">
        <f aca="false">IF(A984&lt;&gt;"",$G984+'v1 Frame'!V$3*COS($C984)+'v1 Frame'!W$3*SIN($C984)*SIN($E984)+'v1 Frame'!X$3*SIN($C984)*COS($E984),"")</f>
        <is>
          <t/>
        </is>
      </c>
      <c r="AC984" s="8" t="inlineStr">
        <f aca="false">IF(A984&lt;&gt;"",$H984+'v1 Frame'!W$3*COS($E984)-'v1 Frame'!X$3*SIN($E984),"")</f>
        <is>
          <t/>
        </is>
      </c>
      <c r="AD984" s="8" t="inlineStr">
        <f aca="false">IF(A984&lt;&gt;"",$I984-'v1 Frame'!V$3*SIN($C984)+'v1 Frame'!W$3*COS($C984)*SIN($E984)+'v1 Frame'!X$3*COS($C984)*COS($E984),"")</f>
        <is>
          <t/>
        </is>
      </c>
      <c r="AE984" s="25" t="inlineStr">
        <f aca="false">IF(A984&lt;&gt;"",$G984+'v1 Frame'!Y$3*COS($C984)+'v1 Frame'!Z$3*SIN($C984)*SIN($E984)+'v1 Frame'!AA$3*SIN($C984)*COS($E984),"")</f>
        <is>
          <t/>
        </is>
      </c>
      <c r="AF984" s="25" t="inlineStr">
        <f aca="false">IF(A984&lt;&gt;"",$H984+'v1 Frame'!Z$3*COS($E984)-'v1 Frame'!AA$3*SIN($E984),"")</f>
        <is>
          <t/>
        </is>
      </c>
      <c r="AG984" s="25" t="inlineStr">
        <f aca="false">IF(A984&lt;&gt;"",$I984-'v1 Frame'!Y$3*SIN($C984)+'v1 Frame'!Z$3*COS($C984)*SIN($E984)+'v1 Frame'!AA$3*COS($C984)*COS($E984),"")</f>
        <is>
          <t/>
        </is>
      </c>
      <c r="AH984" s="8" t="inlineStr">
        <f aca="false">IF(A984&lt;&gt;"",SQRT(SUMSQ(G984:I984)),"")</f>
        <is>
          <t/>
        </is>
      </c>
      <c r="AI984" s="8" t="inlineStr">
        <f aca="false">IF(A984&lt;&gt;"",IF(AH984&lt;&gt;0,ACOS(I984/AH984),0),"")</f>
        <is>
          <t/>
        </is>
      </c>
      <c r="AJ984" s="8" t="inlineStr">
        <f aca="false">IF(A984&lt;&gt;"",DEGREES(AI984),"")</f>
        <is>
          <t/>
        </is>
      </c>
      <c r="AK984" s="8" t="inlineStr">
        <f aca="false">IF(A984&lt;&gt;"",IF(OR(G984&lt;&gt;0,H984&lt;&gt;0),ATAN2(G984,H984),0),"")</f>
        <is>
          <t/>
        </is>
      </c>
      <c r="AL984" s="8" t="inlineStr">
        <f aca="false">IF(A984&lt;&gt;"",DEGREES(AK984),"")</f>
        <is>
          <t/>
        </is>
      </c>
      <c r="AM984" s="8" t="inlineStr">
        <f aca="false">IF(A984&lt;&gt;"",SQRT(SUMSQ(J984:L984)),"")</f>
        <is>
          <t/>
        </is>
      </c>
      <c r="AN984" s="8" t="inlineStr">
        <f aca="false">IF(A984&lt;&gt;"",IF(AM984&lt;&gt;0,ACOS(L984/AM984),0),"")</f>
        <is>
          <t/>
        </is>
      </c>
      <c r="AO984" s="8" t="inlineStr">
        <f aca="false">IF(A984&lt;&gt;"",DEGREES(AN984),"")</f>
        <is>
          <t/>
        </is>
      </c>
      <c r="AP984" s="8" t="inlineStr">
        <f aca="false">IF(A984&lt;&gt;"",IF(OR(J984&lt;&gt;0,K984&lt;&gt;0),ATAN2(J984,K984),0),"")</f>
        <is>
          <t/>
        </is>
      </c>
      <c r="AQ984" s="8" t="inlineStr">
        <f aca="false">IF(A984&lt;&gt;"",DEGREES(AP984),"")</f>
        <is>
          <t/>
        </is>
      </c>
      <c r="AR984" s="8" t="inlineStr">
        <f aca="false">IF(A984&lt;&gt;"",SQRT(SUMSQ(M984:O984)),"")</f>
        <is>
          <t/>
        </is>
      </c>
      <c r="AS984" s="8" t="inlineStr">
        <f aca="false">IF(A984&lt;&gt;"",IF(AR984&lt;&gt;0,ACOS(O984/AR984),0),"")</f>
        <is>
          <t/>
        </is>
      </c>
      <c r="AT984" s="8" t="inlineStr">
        <f aca="false">IF(A984&lt;&gt;"",DEGREES(AS984),"")</f>
        <is>
          <t/>
        </is>
      </c>
      <c r="AU984" s="8" t="inlineStr">
        <f aca="false">IF(A984&lt;&gt;"",IF(OR(M984&lt;&gt;0,N984&lt;&gt;0),ATAN2(M984,N984),0),"")</f>
        <is>
          <t/>
        </is>
      </c>
      <c r="AV984" s="8" t="inlineStr">
        <f aca="false">IF(A984&lt;&gt;"",DEGREES(AU984),"")</f>
        <is>
          <t/>
        </is>
      </c>
      <c r="AW984" s="8" t="inlineStr">
        <f aca="false">IF(A984&lt;&gt;"",SQRT(SUMSQ(P984:R984)),"")</f>
        <is>
          <t/>
        </is>
      </c>
      <c r="AX984" s="8" t="inlineStr">
        <f aca="false">IF(A984&lt;&gt;"",IF(AW984&lt;&gt;0,ACOS(R984/AW984),0),"")</f>
        <is>
          <t/>
        </is>
      </c>
      <c r="AY984" s="8" t="inlineStr">
        <f aca="false">IF(A984&lt;&gt;"",DEGREES(AX984),"")</f>
        <is>
          <t/>
        </is>
      </c>
      <c r="AZ984" s="8" t="inlineStr">
        <f aca="false">IF(A984&lt;&gt;"",IF(OR(P984&lt;&gt;0,Q984&lt;&gt;0),ATAN2(P984,Q984),0),"")</f>
        <is>
          <t/>
        </is>
      </c>
      <c r="BA984" s="8" t="inlineStr">
        <f aca="false">IF(A984&lt;&gt;"",DEGREES(AZ984),"")</f>
        <is>
          <t/>
        </is>
      </c>
      <c r="BB984" s="8" t="inlineStr">
        <f aca="false">IF(A984&lt;&gt;"",SQRT(SUMSQ(S984:U984)),"")</f>
        <is>
          <t/>
        </is>
      </c>
      <c r="BC984" s="8" t="inlineStr">
        <f aca="false">IF(A984&lt;&gt;"",IF(BB984&lt;&gt;0,ACOS(U984/BB984),0),"")</f>
        <is>
          <t/>
        </is>
      </c>
      <c r="BD984" s="8" t="inlineStr">
        <f aca="false">IF(A984&lt;&gt;"",DEGREES(BC984),"")</f>
        <is>
          <t/>
        </is>
      </c>
      <c r="BE984" s="8" t="inlineStr">
        <f aca="false">IF(A984&lt;&gt;"",IF(OR(S984&lt;&gt;0,T984&lt;&gt;0),ATAN2(S984,T984),0),"")</f>
        <is>
          <t/>
        </is>
      </c>
      <c r="BF984" s="8" t="inlineStr">
        <f aca="false">IF(A984&lt;&gt;"",DEGREES(BE984),"")</f>
        <is>
          <t/>
        </is>
      </c>
      <c r="BG984" s="8" t="inlineStr">
        <f aca="false">IF(A984&lt;&gt;"",SQRT(SUMSQ(V984:X984)),"")</f>
        <is>
          <t/>
        </is>
      </c>
      <c r="BH984" s="8" t="inlineStr">
        <f aca="false">IF(A984&lt;&gt;"",IF(BG984&lt;&gt;0,ACOS(X984/BG984),0),"")</f>
        <is>
          <t/>
        </is>
      </c>
      <c r="BI984" s="8" t="inlineStr">
        <f aca="false">IF(A984&lt;&gt;"",DEGREES(BH984),"")</f>
        <is>
          <t/>
        </is>
      </c>
      <c r="BJ984" s="8" t="inlineStr">
        <f aca="false">IF(A984&lt;&gt;"",IF(OR(V984&lt;&gt;0,W984&lt;&gt;0),ATAN2(V984,W984),0),"")</f>
        <is>
          <t/>
        </is>
      </c>
      <c r="BK984" s="8" t="inlineStr">
        <f aca="false">IF(A984&lt;&gt;"",DEGREES(BJ984),"")</f>
        <is>
          <t/>
        </is>
      </c>
      <c r="BL984" s="8" t="inlineStr">
        <f aca="false">IF(A984&lt;&gt;"",SQRT(SUMSQ(Y984:AA984)),"")</f>
        <is>
          <t/>
        </is>
      </c>
      <c r="BM984" s="8" t="inlineStr">
        <f aca="false">IF(A984&lt;&gt;"",IF(BL984&lt;&gt;0,ACOS(AA984/BL984),0),"")</f>
        <is>
          <t/>
        </is>
      </c>
      <c r="BN984" s="8" t="inlineStr">
        <f aca="false">IF(A984&lt;&gt;"",DEGREES(BM984),"")</f>
        <is>
          <t/>
        </is>
      </c>
      <c r="BO984" s="8" t="inlineStr">
        <f aca="false">IF(A984&lt;&gt;"",IF(OR(Y984&lt;&gt;0,Z984&lt;&gt;0),ATAN2(Y984,Z984),0),"")</f>
        <is>
          <t/>
        </is>
      </c>
      <c r="BP984" s="8" t="inlineStr">
        <f aca="false">IF(A984&lt;&gt;"",DEGREES(BO984),"")</f>
        <is>
          <t/>
        </is>
      </c>
      <c r="BQ984" s="8" t="inlineStr">
        <f aca="false">IF(A984&lt;&gt;"",SQRT(SUMSQ(AB984:AD984)),"")</f>
        <is>
          <t/>
        </is>
      </c>
      <c r="BR984" s="8" t="inlineStr">
        <f aca="false">IF(A984&lt;&gt;"",IF(BQ984&lt;&gt;0,ACOS(AD984/BQ984),0),"")</f>
        <is>
          <t/>
        </is>
      </c>
      <c r="BS984" s="8" t="inlineStr">
        <f aca="false">IF(A984&lt;&gt;"",DEGREES(BR984),"")</f>
        <is>
          <t/>
        </is>
      </c>
      <c r="BT984" s="8" t="inlineStr">
        <f aca="false">IF(A984&lt;&gt;"",IF(OR(AB984&lt;&gt;0,AC984&lt;&gt;0),ATAN2(AB984,AC984),0),"")</f>
        <is>
          <t/>
        </is>
      </c>
      <c r="BU984" s="8" t="inlineStr">
        <f aca="false">IF(A984&lt;&gt;"",DEGREES(BT984),"")</f>
        <is>
          <t/>
        </is>
      </c>
      <c r="BV984" s="8" t="inlineStr">
        <f aca="false">IF(A984&lt;&gt;"",SQRT(SUMSQ(AE984:AG984)),"")</f>
        <is>
          <t/>
        </is>
      </c>
      <c r="BW984" s="8" t="inlineStr">
        <f aca="false">IF(A984&lt;&gt;"",IF(BV984&lt;&gt;0,ACOS(AG984/BV984),0),"")</f>
        <is>
          <t/>
        </is>
      </c>
      <c r="BX984" s="8" t="inlineStr">
        <f aca="false">IF(A984&lt;&gt;"",DEGREES(BW984),"")</f>
        <is>
          <t/>
        </is>
      </c>
      <c r="BY984" s="8" t="inlineStr">
        <f aca="false">IF(A984&lt;&gt;"",IF(OR(AF984&lt;&gt;0,AG984&lt;&gt;0),ATAN2(AF984,AG984),0),"")</f>
        <is>
          <t/>
        </is>
      </c>
      <c r="BZ984" s="8" t="inlineStr">
        <f aca="false">IF(A984&lt;&gt;"",DEGREES(BY984),"")</f>
        <is>
          <t/>
        </is>
      </c>
      <c r="CA984" s="0" t="inlineStr">
        <f aca="false">IF(A984&lt;&gt;"",IF(AND(AI984&lt;Parameters!$B$11,AI984&gt;Parameters!$B$12,AN984&lt;Parameters!$B$11,AN984&gt;Parameters!$B$12,AS984&lt;Parameters!$B$11,AS984&gt;Parameters!$B$12,AX984&lt;Parameters!$B$11,AX984&gt;Parameters!$B$12,BC984&lt;Parameters!$B$11,BC984&gt;Parameters!$B$12,BM984&lt;Parameters!$B$11,BM984&gt;Parameters!$B$12,BR984&lt;Parameters!$B$11,BR984&gt;Parameters!$B$12,BW984&lt;Parameters!$B$11,BW984&gt;Parameters!$B$12),1,0),"")</f>
        <is>
          <t/>
        </is>
      </c>
      <c r="CB984" s="0" t="inlineStr">
        <f aca="false">IF(A984&lt;&gt;"",IF(OR(AI984&lt;Parameters!$B$12,AI984&gt;Parameters!$B$11),0,1),"")</f>
        <is>
          <t/>
        </is>
      </c>
      <c r="CC984" s="0" t="inlineStr">
        <f aca="false">IF(A984&lt;&gt;"",IF(OR(AN984&lt;Parameters!$B$12,AN984&gt;Parameters!$B$11),0,1),"")</f>
        <is>
          <t/>
        </is>
      </c>
      <c r="CD984" s="0" t="inlineStr">
        <f aca="false">IF(A984&lt;&gt;"",IF(OR(AS984&lt;Parameters!$B$12,AS984&gt;Parameters!$B$11),0,1),"")</f>
        <is>
          <t/>
        </is>
      </c>
      <c r="CE984" s="0" t="inlineStr">
        <f aca="false">IF(A984&lt;&gt;"",IF(OR(AX984&lt;Parameters!$B$12,AX984&gt;Parameters!$B$11),0,1),"")</f>
        <is>
          <t/>
        </is>
      </c>
      <c r="CF984" s="0" t="inlineStr">
        <f aca="false">IF(A984&lt;&gt;"",IF(OR(BC984&lt;Parameters!$B$12,BC984&gt;Parameters!$B$11),0,1),"")</f>
        <is>
          <t/>
        </is>
      </c>
      <c r="CG984" s="0" t="inlineStr">
        <f aca="false">IF(A984&lt;&gt;"",IF(OR(BH984&lt;Parameters!$B$12,BH984&gt;Parameters!$B$11),0,1),"")</f>
        <is>
          <t/>
        </is>
      </c>
      <c r="CH984" s="0" t="inlineStr">
        <f aca="false">IF(A984&lt;&gt;"",IF(OR(BM984&lt;Parameters!$B$12,BM984&gt;Parameters!$B$11),0,1),"")</f>
        <is>
          <t/>
        </is>
      </c>
      <c r="CI984" s="0" t="inlineStr">
        <f aca="false">IF(A984&lt;&gt;"",IF(OR(BR984&lt;Parameters!$B$12,BR984&gt;Parameters!$B$11),0,1),"")</f>
        <is>
          <t/>
        </is>
      </c>
      <c r="CJ984" s="0" t="inlineStr">
        <f aca="false">IF(A984&lt;&gt;"",IF(OR(BW984&lt;Parameters!$B$12,BW984&gt;Parameters!$B$11),0,1),"")</f>
        <is>
          <t/>
        </is>
      </c>
      <c r="CK984" s="26" t="inlineStr">
        <f aca="false">IF(A984&lt;&gt;"",SUM(CB984:CJ984)/9,"")</f>
        <is>
          <t/>
        </is>
      </c>
      <c r="CL984" s="0" t="inlineStr">
        <f aca="false">IF(A984&lt;&gt;"",CK984*9,"")</f>
        <is>
          <t/>
        </is>
      </c>
      <c r="CM984" s="8" t="inlineStr">
        <f aca="false">IF(A984&lt;&gt;"",TEXT(B984,CM$2)&amp;" "&amp;TEXT(A984,CM$2),"")</f>
        <is>
          <t/>
        </is>
      </c>
    </row>
    <row r="985" customFormat="false" ht="15" hidden="false" customHeight="false" outlineLevel="0" collapsed="false">
      <c r="A985" s="0" t="inlineStr">
        <f aca="false">IF(OR(B984&lt;Parameters!$K$12,A984&lt;Parameters!$K$12),IF(A984&lt;Parameters!$K$12,A984+1,0),"")</f>
        <is>
          <t/>
        </is>
      </c>
      <c r="B985" s="0" t="inlineStr">
        <f aca="false">IF(A985&lt;&gt;"",IF(A985=0,B984+1,B984),"")</f>
        <is>
          <t/>
        </is>
      </c>
      <c r="C985" s="24" t="inlineStr">
        <f aca="false">IF(A985&lt;&gt;"",-_phi*(A985+0.5),"")</f>
        <is>
          <t/>
        </is>
      </c>
      <c r="D985" s="8" t="inlineStr">
        <f aca="false">IF(A985&lt;&gt;"",DEGREES(C985),"")</f>
        <is>
          <t/>
        </is>
      </c>
      <c r="E985" s="24" t="inlineStr">
        <f aca="false">IF(A985&lt;&gt;"",_phi*(B985+0.5),"")</f>
        <is>
          <t/>
        </is>
      </c>
      <c r="F985" s="8" t="inlineStr">
        <f aca="false">IF(A985&lt;&gt;"",DEGREES(E985),"")</f>
        <is>
          <t/>
        </is>
      </c>
      <c r="G985" s="8" t="inlineStr">
        <f aca="false">IF(A985&lt;&gt;"",LOOKUP(A985,h!$A$3:$A$30,h!$D$3:$D$30),"")</f>
        <is>
          <t/>
        </is>
      </c>
      <c r="H985" s="8" t="inlineStr">
        <f aca="false">IF(A985&lt;&gt;"",LOOKUP(B985,h!$A$3:$A$30,h!$D$3:$D$30),"")</f>
        <is>
          <t/>
        </is>
      </c>
      <c r="I985" s="8" t="inlineStr">
        <f aca="false">IF(A985&lt;&gt;"",_zif,"")</f>
        <is>
          <t/>
        </is>
      </c>
      <c r="J985" s="8" t="inlineStr">
        <f aca="false">IF(A985&lt;&gt;"",$G985+'v1 Frame'!D$3*COS($C985)+'v1 Frame'!E$3*SIN($C985)*SIN($E985)+'v1 Frame'!F$3*SIN($C985)*COS($E985),"")</f>
        <is>
          <t/>
        </is>
      </c>
      <c r="K985" s="8" t="inlineStr">
        <f aca="false">IF(A985&lt;&gt;"",$H985+'v1 Frame'!E$3*COS($E985)-'v1 Frame'!F$3*SIN($E985),"")</f>
        <is>
          <t/>
        </is>
      </c>
      <c r="L985" s="8" t="inlineStr">
        <f aca="false">IF(A985&lt;&gt;"",$I985-'v1 Frame'!D$3*SIN($C985)+'v1 Frame'!E$3*COS($C985)*SIN($E985)+'v1 Frame'!F$3*COS($C985)*COS($E985),"")</f>
        <is>
          <t/>
        </is>
      </c>
      <c r="M985" s="8" t="inlineStr">
        <f aca="false">IF(A985&lt;&gt;"",$G985+'v1 Frame'!G$3*COS($C985)+'v1 Frame'!H$3*SIN($C985)*SIN($E985)+'v1 Frame'!I$3*SIN($C985)*COS($E985),"")</f>
        <is>
          <t/>
        </is>
      </c>
      <c r="N985" s="8" t="inlineStr">
        <f aca="false">IF(A985&lt;&gt;"",$H985+'v1 Frame'!H$3*COS($E985)-'v1 Frame'!I$3*SIN($E985),"")</f>
        <is>
          <t/>
        </is>
      </c>
      <c r="O985" s="8" t="inlineStr">
        <f aca="false">IF(A985&lt;&gt;"",$I985-'v1 Frame'!G$3*SIN($C985)+'v1 Frame'!H$3*COS($C985)*SIN($E985)+'v1 Frame'!I$3*COS($C985)*COS($E985),"")</f>
        <is>
          <t/>
        </is>
      </c>
      <c r="P985" s="8" t="inlineStr">
        <f aca="false">IF(A985&lt;&gt;"",$G985+'v1 Frame'!J$3*COS($C985)+'v1 Frame'!K$3*SIN($C985)*SIN($E985)+'v1 Frame'!L$3*SIN($C985)*COS($E985),"")</f>
        <is>
          <t/>
        </is>
      </c>
      <c r="Q985" s="8" t="inlineStr">
        <f aca="false">IF(A985&lt;&gt;"",$H985+'v1 Frame'!K$3*COS($E985)-'v1 Frame'!L$3*SIN($E985),"")</f>
        <is>
          <t/>
        </is>
      </c>
      <c r="R985" s="8" t="inlineStr">
        <f aca="false">IF(A985&lt;&gt;"",$I985-'v1 Frame'!J$3*SIN($C985)+'v1 Frame'!K$3*COS($C985)*SIN($E985)+'v1 Frame'!L$3*COS($C985)*COS($E985),"")</f>
        <is>
          <t/>
        </is>
      </c>
      <c r="S985" s="8" t="inlineStr">
        <f aca="false">IF(A985&lt;&gt;"",$G985+'v1 Frame'!M$3*COS($C985)+'v1 Frame'!N$3*SIN($C985)*SIN($E985)+'v1 Frame'!O$3*SIN($C985)*COS($E985),"")</f>
        <is>
          <t/>
        </is>
      </c>
      <c r="T985" s="8" t="inlineStr">
        <f aca="false">IF(A985&lt;&gt;"",$H985+'v1 Frame'!N$3*COS($E985)-'v1 Frame'!O$3*SIN($E985),"")</f>
        <is>
          <t/>
        </is>
      </c>
      <c r="U985" s="8" t="inlineStr">
        <f aca="false">IF(A985&lt;&gt;"",$I985-'v1 Frame'!M$3*SIN($C985)+'v1 Frame'!N$3*COS($C985)*SIN($E985)+'v1 Frame'!O$3*COS($C985)*COS($E985),"")</f>
        <is>
          <t/>
        </is>
      </c>
      <c r="V985" s="8" t="inlineStr">
        <f aca="false">IF(A985&lt;&gt;"",$G985+'v1 Frame'!P$3*COS($C985)+'v1 Frame'!Q$3*SIN($C985)*SIN($E985)+'v1 Frame'!R$3*SIN($C985)*COS($E985),"")</f>
        <is>
          <t/>
        </is>
      </c>
      <c r="W985" s="8" t="inlineStr">
        <f aca="false">IF(A985&lt;&gt;"",$H985+'v1 Frame'!Q$3*COS($E985)-'v1 Frame'!R$3*SIN($E985),"")</f>
        <is>
          <t/>
        </is>
      </c>
      <c r="X985" s="8" t="inlineStr">
        <f aca="false">IF(A985&lt;&gt;"",$I985-'v1 Frame'!P$3*SIN($C985)+'v1 Frame'!Q$3*COS($C985)*SIN($E985)+'v1 Frame'!R$3*COS($C985)*COS($E985),"")</f>
        <is>
          <t/>
        </is>
      </c>
      <c r="Y985" s="8" t="inlineStr">
        <f aca="false">IF(A985&lt;&gt;"",$G985+'v1 Frame'!S$3*COS($C985)+'v1 Frame'!T$3*SIN($C985)*SIN($E985)+'v1 Frame'!U$3*SIN($C985)*COS($E985),"")</f>
        <is>
          <t/>
        </is>
      </c>
      <c r="Z985" s="8" t="inlineStr">
        <f aca="false">IF(A985&lt;&gt;"",$H985+'v1 Frame'!T$3*COS($E985)-'v1 Frame'!U$3*SIN($E985),"")</f>
        <is>
          <t/>
        </is>
      </c>
      <c r="AA985" s="8" t="inlineStr">
        <f aca="false">IF(A985&lt;&gt;"",$I985-'v1 Frame'!S$3*SIN($C985)+'v1 Frame'!T$3*COS($C985)*SIN($E985)+'v1 Frame'!U$3*COS($C985)*COS($E985),"")</f>
        <is>
          <t/>
        </is>
      </c>
      <c r="AB985" s="8" t="inlineStr">
        <f aca="false">IF(A985&lt;&gt;"",$G985+'v1 Frame'!V$3*COS($C985)+'v1 Frame'!W$3*SIN($C985)*SIN($E985)+'v1 Frame'!X$3*SIN($C985)*COS($E985),"")</f>
        <is>
          <t/>
        </is>
      </c>
      <c r="AC985" s="8" t="inlineStr">
        <f aca="false">IF(A985&lt;&gt;"",$H985+'v1 Frame'!W$3*COS($E985)-'v1 Frame'!X$3*SIN($E985),"")</f>
        <is>
          <t/>
        </is>
      </c>
      <c r="AD985" s="8" t="inlineStr">
        <f aca="false">IF(A985&lt;&gt;"",$I985-'v1 Frame'!V$3*SIN($C985)+'v1 Frame'!W$3*COS($C985)*SIN($E985)+'v1 Frame'!X$3*COS($C985)*COS($E985),"")</f>
        <is>
          <t/>
        </is>
      </c>
      <c r="AE985" s="25" t="inlineStr">
        <f aca="false">IF(A985&lt;&gt;"",$G985+'v1 Frame'!Y$3*COS($C985)+'v1 Frame'!Z$3*SIN($C985)*SIN($E985)+'v1 Frame'!AA$3*SIN($C985)*COS($E985),"")</f>
        <is>
          <t/>
        </is>
      </c>
      <c r="AF985" s="25" t="inlineStr">
        <f aca="false">IF(A985&lt;&gt;"",$H985+'v1 Frame'!Z$3*COS($E985)-'v1 Frame'!AA$3*SIN($E985),"")</f>
        <is>
          <t/>
        </is>
      </c>
      <c r="AG985" s="25" t="inlineStr">
        <f aca="false">IF(A985&lt;&gt;"",$I985-'v1 Frame'!Y$3*SIN($C985)+'v1 Frame'!Z$3*COS($C985)*SIN($E985)+'v1 Frame'!AA$3*COS($C985)*COS($E985),"")</f>
        <is>
          <t/>
        </is>
      </c>
      <c r="AH985" s="8" t="inlineStr">
        <f aca="false">IF(A985&lt;&gt;"",SQRT(SUMSQ(G985:I985)),"")</f>
        <is>
          <t/>
        </is>
      </c>
      <c r="AI985" s="8" t="inlineStr">
        <f aca="false">IF(A985&lt;&gt;"",IF(AH985&lt;&gt;0,ACOS(I985/AH985),0),"")</f>
        <is>
          <t/>
        </is>
      </c>
      <c r="AJ985" s="8" t="inlineStr">
        <f aca="false">IF(A985&lt;&gt;"",DEGREES(AI985),"")</f>
        <is>
          <t/>
        </is>
      </c>
      <c r="AK985" s="8" t="inlineStr">
        <f aca="false">IF(A985&lt;&gt;"",IF(OR(G985&lt;&gt;0,H985&lt;&gt;0),ATAN2(G985,H985),0),"")</f>
        <is>
          <t/>
        </is>
      </c>
      <c r="AL985" s="8" t="inlineStr">
        <f aca="false">IF(A985&lt;&gt;"",DEGREES(AK985),"")</f>
        <is>
          <t/>
        </is>
      </c>
      <c r="AM985" s="8" t="inlineStr">
        <f aca="false">IF(A985&lt;&gt;"",SQRT(SUMSQ(J985:L985)),"")</f>
        <is>
          <t/>
        </is>
      </c>
      <c r="AN985" s="8" t="inlineStr">
        <f aca="false">IF(A985&lt;&gt;"",IF(AM985&lt;&gt;0,ACOS(L985/AM985),0),"")</f>
        <is>
          <t/>
        </is>
      </c>
      <c r="AO985" s="8" t="inlineStr">
        <f aca="false">IF(A985&lt;&gt;"",DEGREES(AN985),"")</f>
        <is>
          <t/>
        </is>
      </c>
      <c r="AP985" s="8" t="inlineStr">
        <f aca="false">IF(A985&lt;&gt;"",IF(OR(J985&lt;&gt;0,K985&lt;&gt;0),ATAN2(J985,K985),0),"")</f>
        <is>
          <t/>
        </is>
      </c>
      <c r="AQ985" s="8" t="inlineStr">
        <f aca="false">IF(A985&lt;&gt;"",DEGREES(AP985),"")</f>
        <is>
          <t/>
        </is>
      </c>
      <c r="AR985" s="8" t="inlineStr">
        <f aca="false">IF(A985&lt;&gt;"",SQRT(SUMSQ(M985:O985)),"")</f>
        <is>
          <t/>
        </is>
      </c>
      <c r="AS985" s="8" t="inlineStr">
        <f aca="false">IF(A985&lt;&gt;"",IF(AR985&lt;&gt;0,ACOS(O985/AR985),0),"")</f>
        <is>
          <t/>
        </is>
      </c>
      <c r="AT985" s="8" t="inlineStr">
        <f aca="false">IF(A985&lt;&gt;"",DEGREES(AS985),"")</f>
        <is>
          <t/>
        </is>
      </c>
      <c r="AU985" s="8" t="inlineStr">
        <f aca="false">IF(A985&lt;&gt;"",IF(OR(M985&lt;&gt;0,N985&lt;&gt;0),ATAN2(M985,N985),0),"")</f>
        <is>
          <t/>
        </is>
      </c>
      <c r="AV985" s="8" t="inlineStr">
        <f aca="false">IF(A985&lt;&gt;"",DEGREES(AU985),"")</f>
        <is>
          <t/>
        </is>
      </c>
      <c r="AW985" s="8" t="inlineStr">
        <f aca="false">IF(A985&lt;&gt;"",SQRT(SUMSQ(P985:R985)),"")</f>
        <is>
          <t/>
        </is>
      </c>
      <c r="AX985" s="8" t="inlineStr">
        <f aca="false">IF(A985&lt;&gt;"",IF(AW985&lt;&gt;0,ACOS(R985/AW985),0),"")</f>
        <is>
          <t/>
        </is>
      </c>
      <c r="AY985" s="8" t="inlineStr">
        <f aca="false">IF(A985&lt;&gt;"",DEGREES(AX985),"")</f>
        <is>
          <t/>
        </is>
      </c>
      <c r="AZ985" s="8" t="inlineStr">
        <f aca="false">IF(A985&lt;&gt;"",IF(OR(P985&lt;&gt;0,Q985&lt;&gt;0),ATAN2(P985,Q985),0),"")</f>
        <is>
          <t/>
        </is>
      </c>
      <c r="BA985" s="8" t="inlineStr">
        <f aca="false">IF(A985&lt;&gt;"",DEGREES(AZ985),"")</f>
        <is>
          <t/>
        </is>
      </c>
      <c r="BB985" s="8" t="inlineStr">
        <f aca="false">IF(A985&lt;&gt;"",SQRT(SUMSQ(S985:U985)),"")</f>
        <is>
          <t/>
        </is>
      </c>
      <c r="BC985" s="8" t="inlineStr">
        <f aca="false">IF(A985&lt;&gt;"",IF(BB985&lt;&gt;0,ACOS(U985/BB985),0),"")</f>
        <is>
          <t/>
        </is>
      </c>
      <c r="BD985" s="8" t="inlineStr">
        <f aca="false">IF(A985&lt;&gt;"",DEGREES(BC985),"")</f>
        <is>
          <t/>
        </is>
      </c>
      <c r="BE985" s="8" t="inlineStr">
        <f aca="false">IF(A985&lt;&gt;"",IF(OR(S985&lt;&gt;0,T985&lt;&gt;0),ATAN2(S985,T985),0),"")</f>
        <is>
          <t/>
        </is>
      </c>
      <c r="BF985" s="8" t="inlineStr">
        <f aca="false">IF(A985&lt;&gt;"",DEGREES(BE985),"")</f>
        <is>
          <t/>
        </is>
      </c>
      <c r="BG985" s="8" t="inlineStr">
        <f aca="false">IF(A985&lt;&gt;"",SQRT(SUMSQ(V985:X985)),"")</f>
        <is>
          <t/>
        </is>
      </c>
      <c r="BH985" s="8" t="inlineStr">
        <f aca="false">IF(A985&lt;&gt;"",IF(BG985&lt;&gt;0,ACOS(X985/BG985),0),"")</f>
        <is>
          <t/>
        </is>
      </c>
      <c r="BI985" s="8" t="inlineStr">
        <f aca="false">IF(A985&lt;&gt;"",DEGREES(BH985),"")</f>
        <is>
          <t/>
        </is>
      </c>
      <c r="BJ985" s="8" t="inlineStr">
        <f aca="false">IF(A985&lt;&gt;"",IF(OR(V985&lt;&gt;0,W985&lt;&gt;0),ATAN2(V985,W985),0),"")</f>
        <is>
          <t/>
        </is>
      </c>
      <c r="BK985" s="8" t="inlineStr">
        <f aca="false">IF(A985&lt;&gt;"",DEGREES(BJ985),"")</f>
        <is>
          <t/>
        </is>
      </c>
      <c r="BL985" s="8" t="inlineStr">
        <f aca="false">IF(A985&lt;&gt;"",SQRT(SUMSQ(Y985:AA985)),"")</f>
        <is>
          <t/>
        </is>
      </c>
      <c r="BM985" s="8" t="inlineStr">
        <f aca="false">IF(A985&lt;&gt;"",IF(BL985&lt;&gt;0,ACOS(AA985/BL985),0),"")</f>
        <is>
          <t/>
        </is>
      </c>
      <c r="BN985" s="8" t="inlineStr">
        <f aca="false">IF(A985&lt;&gt;"",DEGREES(BM985),"")</f>
        <is>
          <t/>
        </is>
      </c>
      <c r="BO985" s="8" t="inlineStr">
        <f aca="false">IF(A985&lt;&gt;"",IF(OR(Y985&lt;&gt;0,Z985&lt;&gt;0),ATAN2(Y985,Z985),0),"")</f>
        <is>
          <t/>
        </is>
      </c>
      <c r="BP985" s="8" t="inlineStr">
        <f aca="false">IF(A985&lt;&gt;"",DEGREES(BO985),"")</f>
        <is>
          <t/>
        </is>
      </c>
      <c r="BQ985" s="8" t="inlineStr">
        <f aca="false">IF(A985&lt;&gt;"",SQRT(SUMSQ(AB985:AD985)),"")</f>
        <is>
          <t/>
        </is>
      </c>
      <c r="BR985" s="8" t="inlineStr">
        <f aca="false">IF(A985&lt;&gt;"",IF(BQ985&lt;&gt;0,ACOS(AD985/BQ985),0),"")</f>
        <is>
          <t/>
        </is>
      </c>
      <c r="BS985" s="8" t="inlineStr">
        <f aca="false">IF(A985&lt;&gt;"",DEGREES(BR985),"")</f>
        <is>
          <t/>
        </is>
      </c>
      <c r="BT985" s="8" t="inlineStr">
        <f aca="false">IF(A985&lt;&gt;"",IF(OR(AB985&lt;&gt;0,AC985&lt;&gt;0),ATAN2(AB985,AC985),0),"")</f>
        <is>
          <t/>
        </is>
      </c>
      <c r="BU985" s="8" t="inlineStr">
        <f aca="false">IF(A985&lt;&gt;"",DEGREES(BT985),"")</f>
        <is>
          <t/>
        </is>
      </c>
      <c r="BV985" s="8" t="inlineStr">
        <f aca="false">IF(A985&lt;&gt;"",SQRT(SUMSQ(AE985:AG985)),"")</f>
        <is>
          <t/>
        </is>
      </c>
      <c r="BW985" s="8" t="inlineStr">
        <f aca="false">IF(A985&lt;&gt;"",IF(BV985&lt;&gt;0,ACOS(AG985/BV985),0),"")</f>
        <is>
          <t/>
        </is>
      </c>
      <c r="BX985" s="8" t="inlineStr">
        <f aca="false">IF(A985&lt;&gt;"",DEGREES(BW985),"")</f>
        <is>
          <t/>
        </is>
      </c>
      <c r="BY985" s="8" t="inlineStr">
        <f aca="false">IF(A985&lt;&gt;"",IF(OR(AF985&lt;&gt;0,AG985&lt;&gt;0),ATAN2(AF985,AG985),0),"")</f>
        <is>
          <t/>
        </is>
      </c>
      <c r="BZ985" s="8" t="inlineStr">
        <f aca="false">IF(A985&lt;&gt;"",DEGREES(BY985),"")</f>
        <is>
          <t/>
        </is>
      </c>
      <c r="CA985" s="0" t="inlineStr">
        <f aca="false">IF(A985&lt;&gt;"",IF(AND(AI985&lt;Parameters!$B$11,AI985&gt;Parameters!$B$12,AN985&lt;Parameters!$B$11,AN985&gt;Parameters!$B$12,AS985&lt;Parameters!$B$11,AS985&gt;Parameters!$B$12,AX985&lt;Parameters!$B$11,AX985&gt;Parameters!$B$12,BC985&lt;Parameters!$B$11,BC985&gt;Parameters!$B$12,BM985&lt;Parameters!$B$11,BM985&gt;Parameters!$B$12,BR985&lt;Parameters!$B$11,BR985&gt;Parameters!$B$12,BW985&lt;Parameters!$B$11,BW985&gt;Parameters!$B$12),1,0),"")</f>
        <is>
          <t/>
        </is>
      </c>
      <c r="CB985" s="0" t="inlineStr">
        <f aca="false">IF(A985&lt;&gt;"",IF(OR(AI985&lt;Parameters!$B$12,AI985&gt;Parameters!$B$11),0,1),"")</f>
        <is>
          <t/>
        </is>
      </c>
      <c r="CC985" s="0" t="inlineStr">
        <f aca="false">IF(A985&lt;&gt;"",IF(OR(AN985&lt;Parameters!$B$12,AN985&gt;Parameters!$B$11),0,1),"")</f>
        <is>
          <t/>
        </is>
      </c>
      <c r="CD985" s="0" t="inlineStr">
        <f aca="false">IF(A985&lt;&gt;"",IF(OR(AS985&lt;Parameters!$B$12,AS985&gt;Parameters!$B$11),0,1),"")</f>
        <is>
          <t/>
        </is>
      </c>
      <c r="CE985" s="0" t="inlineStr">
        <f aca="false">IF(A985&lt;&gt;"",IF(OR(AX985&lt;Parameters!$B$12,AX985&gt;Parameters!$B$11),0,1),"")</f>
        <is>
          <t/>
        </is>
      </c>
      <c r="CF985" s="0" t="inlineStr">
        <f aca="false">IF(A985&lt;&gt;"",IF(OR(BC985&lt;Parameters!$B$12,BC985&gt;Parameters!$B$11),0,1),"")</f>
        <is>
          <t/>
        </is>
      </c>
      <c r="CG985" s="0" t="inlineStr">
        <f aca="false">IF(A985&lt;&gt;"",IF(OR(BH985&lt;Parameters!$B$12,BH985&gt;Parameters!$B$11),0,1),"")</f>
        <is>
          <t/>
        </is>
      </c>
      <c r="CH985" s="0" t="inlineStr">
        <f aca="false">IF(A985&lt;&gt;"",IF(OR(BM985&lt;Parameters!$B$12,BM985&gt;Parameters!$B$11),0,1),"")</f>
        <is>
          <t/>
        </is>
      </c>
      <c r="CI985" s="0" t="inlineStr">
        <f aca="false">IF(A985&lt;&gt;"",IF(OR(BR985&lt;Parameters!$B$12,BR985&gt;Parameters!$B$11),0,1),"")</f>
        <is>
          <t/>
        </is>
      </c>
      <c r="CJ985" s="0" t="inlineStr">
        <f aca="false">IF(A985&lt;&gt;"",IF(OR(BW985&lt;Parameters!$B$12,BW985&gt;Parameters!$B$11),0,1),"")</f>
        <is>
          <t/>
        </is>
      </c>
      <c r="CK985" s="26" t="inlineStr">
        <f aca="false">IF(A985&lt;&gt;"",SUM(CB985:CJ985)/9,"")</f>
        <is>
          <t/>
        </is>
      </c>
      <c r="CL985" s="0" t="inlineStr">
        <f aca="false">IF(A985&lt;&gt;"",CK985*9,"")</f>
        <is>
          <t/>
        </is>
      </c>
      <c r="CM985" s="8" t="inlineStr">
        <f aca="false">IF(A985&lt;&gt;"",TEXT(B985,CM$2)&amp;" "&amp;TEXT(A985,CM$2),"")</f>
        <is>
          <t/>
        </is>
      </c>
    </row>
    <row r="986" customFormat="false" ht="15" hidden="false" customHeight="false" outlineLevel="0" collapsed="false">
      <c r="A986" s="0" t="inlineStr">
        <f aca="false">IF(OR(B985&lt;Parameters!$K$12,A985&lt;Parameters!$K$12),IF(A985&lt;Parameters!$K$12,A985+1,0),"")</f>
        <is>
          <t/>
        </is>
      </c>
      <c r="B986" s="0" t="inlineStr">
        <f aca="false">IF(A986&lt;&gt;"",IF(A986=0,B985+1,B985),"")</f>
        <is>
          <t/>
        </is>
      </c>
      <c r="C986" s="24" t="inlineStr">
        <f aca="false">IF(A986&lt;&gt;"",-_phi*(A986+0.5),"")</f>
        <is>
          <t/>
        </is>
      </c>
      <c r="D986" s="8" t="inlineStr">
        <f aca="false">IF(A986&lt;&gt;"",DEGREES(C986),"")</f>
        <is>
          <t/>
        </is>
      </c>
      <c r="E986" s="24" t="inlineStr">
        <f aca="false">IF(A986&lt;&gt;"",_phi*(B986+0.5),"")</f>
        <is>
          <t/>
        </is>
      </c>
      <c r="F986" s="8" t="inlineStr">
        <f aca="false">IF(A986&lt;&gt;"",DEGREES(E986),"")</f>
        <is>
          <t/>
        </is>
      </c>
      <c r="G986" s="8" t="inlineStr">
        <f aca="false">IF(A986&lt;&gt;"",LOOKUP(A986,h!$A$3:$A$30,h!$D$3:$D$30),"")</f>
        <is>
          <t/>
        </is>
      </c>
      <c r="H986" s="8" t="inlineStr">
        <f aca="false">IF(A986&lt;&gt;"",LOOKUP(B986,h!$A$3:$A$30,h!$D$3:$D$30),"")</f>
        <is>
          <t/>
        </is>
      </c>
      <c r="I986" s="8" t="inlineStr">
        <f aca="false">IF(A986&lt;&gt;"",_zif,"")</f>
        <is>
          <t/>
        </is>
      </c>
      <c r="J986" s="8" t="inlineStr">
        <f aca="false">IF(A986&lt;&gt;"",$G986+'v1 Frame'!D$3*COS($C986)+'v1 Frame'!E$3*SIN($C986)*SIN($E986)+'v1 Frame'!F$3*SIN($C986)*COS($E986),"")</f>
        <is>
          <t/>
        </is>
      </c>
      <c r="K986" s="8" t="inlineStr">
        <f aca="false">IF(A986&lt;&gt;"",$H986+'v1 Frame'!E$3*COS($E986)-'v1 Frame'!F$3*SIN($E986),"")</f>
        <is>
          <t/>
        </is>
      </c>
      <c r="L986" s="8" t="inlineStr">
        <f aca="false">IF(A986&lt;&gt;"",$I986-'v1 Frame'!D$3*SIN($C986)+'v1 Frame'!E$3*COS($C986)*SIN($E986)+'v1 Frame'!F$3*COS($C986)*COS($E986),"")</f>
        <is>
          <t/>
        </is>
      </c>
      <c r="M986" s="8" t="inlineStr">
        <f aca="false">IF(A986&lt;&gt;"",$G986+'v1 Frame'!G$3*COS($C986)+'v1 Frame'!H$3*SIN($C986)*SIN($E986)+'v1 Frame'!I$3*SIN($C986)*COS($E986),"")</f>
        <is>
          <t/>
        </is>
      </c>
      <c r="N986" s="8" t="inlineStr">
        <f aca="false">IF(A986&lt;&gt;"",$H986+'v1 Frame'!H$3*COS($E986)-'v1 Frame'!I$3*SIN($E986),"")</f>
        <is>
          <t/>
        </is>
      </c>
      <c r="O986" s="8" t="inlineStr">
        <f aca="false">IF(A986&lt;&gt;"",$I986-'v1 Frame'!G$3*SIN($C986)+'v1 Frame'!H$3*COS($C986)*SIN($E986)+'v1 Frame'!I$3*COS($C986)*COS($E986),"")</f>
        <is>
          <t/>
        </is>
      </c>
      <c r="P986" s="8" t="inlineStr">
        <f aca="false">IF(A986&lt;&gt;"",$G986+'v1 Frame'!J$3*COS($C986)+'v1 Frame'!K$3*SIN($C986)*SIN($E986)+'v1 Frame'!L$3*SIN($C986)*COS($E986),"")</f>
        <is>
          <t/>
        </is>
      </c>
      <c r="Q986" s="8" t="inlineStr">
        <f aca="false">IF(A986&lt;&gt;"",$H986+'v1 Frame'!K$3*COS($E986)-'v1 Frame'!L$3*SIN($E986),"")</f>
        <is>
          <t/>
        </is>
      </c>
      <c r="R986" s="8" t="inlineStr">
        <f aca="false">IF(A986&lt;&gt;"",$I986-'v1 Frame'!J$3*SIN($C986)+'v1 Frame'!K$3*COS($C986)*SIN($E986)+'v1 Frame'!L$3*COS($C986)*COS($E986),"")</f>
        <is>
          <t/>
        </is>
      </c>
      <c r="S986" s="8" t="inlineStr">
        <f aca="false">IF(A986&lt;&gt;"",$G986+'v1 Frame'!M$3*COS($C986)+'v1 Frame'!N$3*SIN($C986)*SIN($E986)+'v1 Frame'!O$3*SIN($C986)*COS($E986),"")</f>
        <is>
          <t/>
        </is>
      </c>
      <c r="T986" s="8" t="inlineStr">
        <f aca="false">IF(A986&lt;&gt;"",$H986+'v1 Frame'!N$3*COS($E986)-'v1 Frame'!O$3*SIN($E986),"")</f>
        <is>
          <t/>
        </is>
      </c>
      <c r="U986" s="8" t="inlineStr">
        <f aca="false">IF(A986&lt;&gt;"",$I986-'v1 Frame'!M$3*SIN($C986)+'v1 Frame'!N$3*COS($C986)*SIN($E986)+'v1 Frame'!O$3*COS($C986)*COS($E986),"")</f>
        <is>
          <t/>
        </is>
      </c>
      <c r="V986" s="8" t="inlineStr">
        <f aca="false">IF(A986&lt;&gt;"",$G986+'v1 Frame'!P$3*COS($C986)+'v1 Frame'!Q$3*SIN($C986)*SIN($E986)+'v1 Frame'!R$3*SIN($C986)*COS($E986),"")</f>
        <is>
          <t/>
        </is>
      </c>
      <c r="W986" s="8" t="inlineStr">
        <f aca="false">IF(A986&lt;&gt;"",$H986+'v1 Frame'!Q$3*COS($E986)-'v1 Frame'!R$3*SIN($E986),"")</f>
        <is>
          <t/>
        </is>
      </c>
      <c r="X986" s="8" t="inlineStr">
        <f aca="false">IF(A986&lt;&gt;"",$I986-'v1 Frame'!P$3*SIN($C986)+'v1 Frame'!Q$3*COS($C986)*SIN($E986)+'v1 Frame'!R$3*COS($C986)*COS($E986),"")</f>
        <is>
          <t/>
        </is>
      </c>
      <c r="Y986" s="8" t="inlineStr">
        <f aca="false">IF(A986&lt;&gt;"",$G986+'v1 Frame'!S$3*COS($C986)+'v1 Frame'!T$3*SIN($C986)*SIN($E986)+'v1 Frame'!U$3*SIN($C986)*COS($E986),"")</f>
        <is>
          <t/>
        </is>
      </c>
      <c r="Z986" s="8" t="inlineStr">
        <f aca="false">IF(A986&lt;&gt;"",$H986+'v1 Frame'!T$3*COS($E986)-'v1 Frame'!U$3*SIN($E986),"")</f>
        <is>
          <t/>
        </is>
      </c>
      <c r="AA986" s="8" t="inlineStr">
        <f aca="false">IF(A986&lt;&gt;"",$I986-'v1 Frame'!S$3*SIN($C986)+'v1 Frame'!T$3*COS($C986)*SIN($E986)+'v1 Frame'!U$3*COS($C986)*COS($E986),"")</f>
        <is>
          <t/>
        </is>
      </c>
      <c r="AB986" s="8" t="inlineStr">
        <f aca="false">IF(A986&lt;&gt;"",$G986+'v1 Frame'!V$3*COS($C986)+'v1 Frame'!W$3*SIN($C986)*SIN($E986)+'v1 Frame'!X$3*SIN($C986)*COS($E986),"")</f>
        <is>
          <t/>
        </is>
      </c>
      <c r="AC986" s="8" t="inlineStr">
        <f aca="false">IF(A986&lt;&gt;"",$H986+'v1 Frame'!W$3*COS($E986)-'v1 Frame'!X$3*SIN($E986),"")</f>
        <is>
          <t/>
        </is>
      </c>
      <c r="AD986" s="8" t="inlineStr">
        <f aca="false">IF(A986&lt;&gt;"",$I986-'v1 Frame'!V$3*SIN($C986)+'v1 Frame'!W$3*COS($C986)*SIN($E986)+'v1 Frame'!X$3*COS($C986)*COS($E986),"")</f>
        <is>
          <t/>
        </is>
      </c>
      <c r="AE986" s="25" t="inlineStr">
        <f aca="false">IF(A986&lt;&gt;"",$G986+'v1 Frame'!Y$3*COS($C986)+'v1 Frame'!Z$3*SIN($C986)*SIN($E986)+'v1 Frame'!AA$3*SIN($C986)*COS($E986),"")</f>
        <is>
          <t/>
        </is>
      </c>
      <c r="AF986" s="25" t="inlineStr">
        <f aca="false">IF(A986&lt;&gt;"",$H986+'v1 Frame'!Z$3*COS($E986)-'v1 Frame'!AA$3*SIN($E986),"")</f>
        <is>
          <t/>
        </is>
      </c>
      <c r="AG986" s="25" t="inlineStr">
        <f aca="false">IF(A986&lt;&gt;"",$I986-'v1 Frame'!Y$3*SIN($C986)+'v1 Frame'!Z$3*COS($C986)*SIN($E986)+'v1 Frame'!AA$3*COS($C986)*COS($E986),"")</f>
        <is>
          <t/>
        </is>
      </c>
      <c r="AH986" s="8" t="inlineStr">
        <f aca="false">IF(A986&lt;&gt;"",SQRT(SUMSQ(G986:I986)),"")</f>
        <is>
          <t/>
        </is>
      </c>
      <c r="AI986" s="8" t="inlineStr">
        <f aca="false">IF(A986&lt;&gt;"",IF(AH986&lt;&gt;0,ACOS(I986/AH986),0),"")</f>
        <is>
          <t/>
        </is>
      </c>
      <c r="AJ986" s="8" t="inlineStr">
        <f aca="false">IF(A986&lt;&gt;"",DEGREES(AI986),"")</f>
        <is>
          <t/>
        </is>
      </c>
      <c r="AK986" s="8" t="inlineStr">
        <f aca="false">IF(A986&lt;&gt;"",IF(OR(G986&lt;&gt;0,H986&lt;&gt;0),ATAN2(G986,H986),0),"")</f>
        <is>
          <t/>
        </is>
      </c>
      <c r="AL986" s="8" t="inlineStr">
        <f aca="false">IF(A986&lt;&gt;"",DEGREES(AK986),"")</f>
        <is>
          <t/>
        </is>
      </c>
      <c r="AM986" s="8" t="inlineStr">
        <f aca="false">IF(A986&lt;&gt;"",SQRT(SUMSQ(J986:L986)),"")</f>
        <is>
          <t/>
        </is>
      </c>
      <c r="AN986" s="8" t="inlineStr">
        <f aca="false">IF(A986&lt;&gt;"",IF(AM986&lt;&gt;0,ACOS(L986/AM986),0),"")</f>
        <is>
          <t/>
        </is>
      </c>
      <c r="AO986" s="8" t="inlineStr">
        <f aca="false">IF(A986&lt;&gt;"",DEGREES(AN986),"")</f>
        <is>
          <t/>
        </is>
      </c>
      <c r="AP986" s="8" t="inlineStr">
        <f aca="false">IF(A986&lt;&gt;"",IF(OR(J986&lt;&gt;0,K986&lt;&gt;0),ATAN2(J986,K986),0),"")</f>
        <is>
          <t/>
        </is>
      </c>
      <c r="AQ986" s="8" t="inlineStr">
        <f aca="false">IF(A986&lt;&gt;"",DEGREES(AP986),"")</f>
        <is>
          <t/>
        </is>
      </c>
      <c r="AR986" s="8" t="inlineStr">
        <f aca="false">IF(A986&lt;&gt;"",SQRT(SUMSQ(M986:O986)),"")</f>
        <is>
          <t/>
        </is>
      </c>
      <c r="AS986" s="8" t="inlineStr">
        <f aca="false">IF(A986&lt;&gt;"",IF(AR986&lt;&gt;0,ACOS(O986/AR986),0),"")</f>
        <is>
          <t/>
        </is>
      </c>
      <c r="AT986" s="8" t="inlineStr">
        <f aca="false">IF(A986&lt;&gt;"",DEGREES(AS986),"")</f>
        <is>
          <t/>
        </is>
      </c>
      <c r="AU986" s="8" t="inlineStr">
        <f aca="false">IF(A986&lt;&gt;"",IF(OR(M986&lt;&gt;0,N986&lt;&gt;0),ATAN2(M986,N986),0),"")</f>
        <is>
          <t/>
        </is>
      </c>
      <c r="AV986" s="8" t="inlineStr">
        <f aca="false">IF(A986&lt;&gt;"",DEGREES(AU986),"")</f>
        <is>
          <t/>
        </is>
      </c>
      <c r="AW986" s="8" t="inlineStr">
        <f aca="false">IF(A986&lt;&gt;"",SQRT(SUMSQ(P986:R986)),"")</f>
        <is>
          <t/>
        </is>
      </c>
      <c r="AX986" s="8" t="inlineStr">
        <f aca="false">IF(A986&lt;&gt;"",IF(AW986&lt;&gt;0,ACOS(R986/AW986),0),"")</f>
        <is>
          <t/>
        </is>
      </c>
      <c r="AY986" s="8" t="inlineStr">
        <f aca="false">IF(A986&lt;&gt;"",DEGREES(AX986),"")</f>
        <is>
          <t/>
        </is>
      </c>
      <c r="AZ986" s="8" t="inlineStr">
        <f aca="false">IF(A986&lt;&gt;"",IF(OR(P986&lt;&gt;0,Q986&lt;&gt;0),ATAN2(P986,Q986),0),"")</f>
        <is>
          <t/>
        </is>
      </c>
      <c r="BA986" s="8" t="inlineStr">
        <f aca="false">IF(A986&lt;&gt;"",DEGREES(AZ986),"")</f>
        <is>
          <t/>
        </is>
      </c>
      <c r="BB986" s="8" t="inlineStr">
        <f aca="false">IF(A986&lt;&gt;"",SQRT(SUMSQ(S986:U986)),"")</f>
        <is>
          <t/>
        </is>
      </c>
      <c r="BC986" s="8" t="inlineStr">
        <f aca="false">IF(A986&lt;&gt;"",IF(BB986&lt;&gt;0,ACOS(U986/BB986),0),"")</f>
        <is>
          <t/>
        </is>
      </c>
      <c r="BD986" s="8" t="inlineStr">
        <f aca="false">IF(A986&lt;&gt;"",DEGREES(BC986),"")</f>
        <is>
          <t/>
        </is>
      </c>
      <c r="BE986" s="8" t="inlineStr">
        <f aca="false">IF(A986&lt;&gt;"",IF(OR(S986&lt;&gt;0,T986&lt;&gt;0),ATAN2(S986,T986),0),"")</f>
        <is>
          <t/>
        </is>
      </c>
      <c r="BF986" s="8" t="inlineStr">
        <f aca="false">IF(A986&lt;&gt;"",DEGREES(BE986),"")</f>
        <is>
          <t/>
        </is>
      </c>
      <c r="BG986" s="8" t="inlineStr">
        <f aca="false">IF(A986&lt;&gt;"",SQRT(SUMSQ(V986:X986)),"")</f>
        <is>
          <t/>
        </is>
      </c>
      <c r="BH986" s="8" t="inlineStr">
        <f aca="false">IF(A986&lt;&gt;"",IF(BG986&lt;&gt;0,ACOS(X986/BG986),0),"")</f>
        <is>
          <t/>
        </is>
      </c>
      <c r="BI986" s="8" t="inlineStr">
        <f aca="false">IF(A986&lt;&gt;"",DEGREES(BH986),"")</f>
        <is>
          <t/>
        </is>
      </c>
      <c r="BJ986" s="8" t="inlineStr">
        <f aca="false">IF(A986&lt;&gt;"",IF(OR(V986&lt;&gt;0,W986&lt;&gt;0),ATAN2(V986,W986),0),"")</f>
        <is>
          <t/>
        </is>
      </c>
      <c r="BK986" s="8" t="inlineStr">
        <f aca="false">IF(A986&lt;&gt;"",DEGREES(BJ986),"")</f>
        <is>
          <t/>
        </is>
      </c>
      <c r="BL986" s="8" t="inlineStr">
        <f aca="false">IF(A986&lt;&gt;"",SQRT(SUMSQ(Y986:AA986)),"")</f>
        <is>
          <t/>
        </is>
      </c>
      <c r="BM986" s="8" t="inlineStr">
        <f aca="false">IF(A986&lt;&gt;"",IF(BL986&lt;&gt;0,ACOS(AA986/BL986),0),"")</f>
        <is>
          <t/>
        </is>
      </c>
      <c r="BN986" s="8" t="inlineStr">
        <f aca="false">IF(A986&lt;&gt;"",DEGREES(BM986),"")</f>
        <is>
          <t/>
        </is>
      </c>
      <c r="BO986" s="8" t="inlineStr">
        <f aca="false">IF(A986&lt;&gt;"",IF(OR(Y986&lt;&gt;0,Z986&lt;&gt;0),ATAN2(Y986,Z986),0),"")</f>
        <is>
          <t/>
        </is>
      </c>
      <c r="BP986" s="8" t="inlineStr">
        <f aca="false">IF(A986&lt;&gt;"",DEGREES(BO986),"")</f>
        <is>
          <t/>
        </is>
      </c>
      <c r="BQ986" s="8" t="inlineStr">
        <f aca="false">IF(A986&lt;&gt;"",SQRT(SUMSQ(AB986:AD986)),"")</f>
        <is>
          <t/>
        </is>
      </c>
      <c r="BR986" s="8" t="inlineStr">
        <f aca="false">IF(A986&lt;&gt;"",IF(BQ986&lt;&gt;0,ACOS(AD986/BQ986),0),"")</f>
        <is>
          <t/>
        </is>
      </c>
      <c r="BS986" s="8" t="inlineStr">
        <f aca="false">IF(A986&lt;&gt;"",DEGREES(BR986),"")</f>
        <is>
          <t/>
        </is>
      </c>
      <c r="BT986" s="8" t="inlineStr">
        <f aca="false">IF(A986&lt;&gt;"",IF(OR(AB986&lt;&gt;0,AC986&lt;&gt;0),ATAN2(AB986,AC986),0),"")</f>
        <is>
          <t/>
        </is>
      </c>
      <c r="BU986" s="8" t="inlineStr">
        <f aca="false">IF(A986&lt;&gt;"",DEGREES(BT986),"")</f>
        <is>
          <t/>
        </is>
      </c>
      <c r="BV986" s="8" t="inlineStr">
        <f aca="false">IF(A986&lt;&gt;"",SQRT(SUMSQ(AE986:AG986)),"")</f>
        <is>
          <t/>
        </is>
      </c>
      <c r="BW986" s="8" t="inlineStr">
        <f aca="false">IF(A986&lt;&gt;"",IF(BV986&lt;&gt;0,ACOS(AG986/BV986),0),"")</f>
        <is>
          <t/>
        </is>
      </c>
      <c r="BX986" s="8" t="inlineStr">
        <f aca="false">IF(A986&lt;&gt;"",DEGREES(BW986),"")</f>
        <is>
          <t/>
        </is>
      </c>
      <c r="BY986" s="8" t="inlineStr">
        <f aca="false">IF(A986&lt;&gt;"",IF(OR(AF986&lt;&gt;0,AG986&lt;&gt;0),ATAN2(AF986,AG986),0),"")</f>
        <is>
          <t/>
        </is>
      </c>
      <c r="BZ986" s="8" t="inlineStr">
        <f aca="false">IF(A986&lt;&gt;"",DEGREES(BY986),"")</f>
        <is>
          <t/>
        </is>
      </c>
      <c r="CA986" s="0" t="inlineStr">
        <f aca="false">IF(A986&lt;&gt;"",IF(AND(AI986&lt;Parameters!$B$11,AI986&gt;Parameters!$B$12,AN986&lt;Parameters!$B$11,AN986&gt;Parameters!$B$12,AS986&lt;Parameters!$B$11,AS986&gt;Parameters!$B$12,AX986&lt;Parameters!$B$11,AX986&gt;Parameters!$B$12,BC986&lt;Parameters!$B$11,BC986&gt;Parameters!$B$12,BM986&lt;Parameters!$B$11,BM986&gt;Parameters!$B$12,BR986&lt;Parameters!$B$11,BR986&gt;Parameters!$B$12,BW986&lt;Parameters!$B$11,BW986&gt;Parameters!$B$12),1,0),"")</f>
        <is>
          <t/>
        </is>
      </c>
      <c r="CB986" s="0" t="inlineStr">
        <f aca="false">IF(A986&lt;&gt;"",IF(OR(AI986&lt;Parameters!$B$12,AI986&gt;Parameters!$B$11),0,1),"")</f>
        <is>
          <t/>
        </is>
      </c>
      <c r="CC986" s="0" t="inlineStr">
        <f aca="false">IF(A986&lt;&gt;"",IF(OR(AN986&lt;Parameters!$B$12,AN986&gt;Parameters!$B$11),0,1),"")</f>
        <is>
          <t/>
        </is>
      </c>
      <c r="CD986" s="0" t="inlineStr">
        <f aca="false">IF(A986&lt;&gt;"",IF(OR(AS986&lt;Parameters!$B$12,AS986&gt;Parameters!$B$11),0,1),"")</f>
        <is>
          <t/>
        </is>
      </c>
      <c r="CE986" s="0" t="inlineStr">
        <f aca="false">IF(A986&lt;&gt;"",IF(OR(AX986&lt;Parameters!$B$12,AX986&gt;Parameters!$B$11),0,1),"")</f>
        <is>
          <t/>
        </is>
      </c>
      <c r="CF986" s="0" t="inlineStr">
        <f aca="false">IF(A986&lt;&gt;"",IF(OR(BC986&lt;Parameters!$B$12,BC986&gt;Parameters!$B$11),0,1),"")</f>
        <is>
          <t/>
        </is>
      </c>
      <c r="CG986" s="0" t="inlineStr">
        <f aca="false">IF(A986&lt;&gt;"",IF(OR(BH986&lt;Parameters!$B$12,BH986&gt;Parameters!$B$11),0,1),"")</f>
        <is>
          <t/>
        </is>
      </c>
      <c r="CH986" s="0" t="inlineStr">
        <f aca="false">IF(A986&lt;&gt;"",IF(OR(BM986&lt;Parameters!$B$12,BM986&gt;Parameters!$B$11),0,1),"")</f>
        <is>
          <t/>
        </is>
      </c>
      <c r="CI986" s="0" t="inlineStr">
        <f aca="false">IF(A986&lt;&gt;"",IF(OR(BR986&lt;Parameters!$B$12,BR986&gt;Parameters!$B$11),0,1),"")</f>
        <is>
          <t/>
        </is>
      </c>
      <c r="CJ986" s="0" t="inlineStr">
        <f aca="false">IF(A986&lt;&gt;"",IF(OR(BW986&lt;Parameters!$B$12,BW986&gt;Parameters!$B$11),0,1),"")</f>
        <is>
          <t/>
        </is>
      </c>
      <c r="CK986" s="26" t="inlineStr">
        <f aca="false">IF(A986&lt;&gt;"",SUM(CB986:CJ986)/9,"")</f>
        <is>
          <t/>
        </is>
      </c>
      <c r="CL986" s="0" t="inlineStr">
        <f aca="false">IF(A986&lt;&gt;"",CK986*9,"")</f>
        <is>
          <t/>
        </is>
      </c>
      <c r="CM986" s="8" t="inlineStr">
        <f aca="false">IF(A986&lt;&gt;"",TEXT(B986,CM$2)&amp;" "&amp;TEXT(A986,CM$2),"")</f>
        <is>
          <t/>
        </is>
      </c>
    </row>
    <row r="987" customFormat="false" ht="15" hidden="false" customHeight="false" outlineLevel="0" collapsed="false">
      <c r="A987" s="0" t="inlineStr">
        <f aca="false">IF(OR(B986&lt;Parameters!$K$12,A986&lt;Parameters!$K$12),IF(A986&lt;Parameters!$K$12,A986+1,0),"")</f>
        <is>
          <t/>
        </is>
      </c>
      <c r="B987" s="0" t="inlineStr">
        <f aca="false">IF(A987&lt;&gt;"",IF(A987=0,B986+1,B986),"")</f>
        <is>
          <t/>
        </is>
      </c>
      <c r="C987" s="24" t="inlineStr">
        <f aca="false">IF(A987&lt;&gt;"",-_phi*(A987+0.5),"")</f>
        <is>
          <t/>
        </is>
      </c>
      <c r="D987" s="8" t="inlineStr">
        <f aca="false">IF(A987&lt;&gt;"",DEGREES(C987),"")</f>
        <is>
          <t/>
        </is>
      </c>
      <c r="E987" s="24" t="inlineStr">
        <f aca="false">IF(A987&lt;&gt;"",_phi*(B987+0.5),"")</f>
        <is>
          <t/>
        </is>
      </c>
      <c r="F987" s="8" t="inlineStr">
        <f aca="false">IF(A987&lt;&gt;"",DEGREES(E987),"")</f>
        <is>
          <t/>
        </is>
      </c>
      <c r="G987" s="8" t="inlineStr">
        <f aca="false">IF(A987&lt;&gt;"",LOOKUP(A987,h!$A$3:$A$30,h!$D$3:$D$30),"")</f>
        <is>
          <t/>
        </is>
      </c>
      <c r="H987" s="8" t="inlineStr">
        <f aca="false">IF(A987&lt;&gt;"",LOOKUP(B987,h!$A$3:$A$30,h!$D$3:$D$30),"")</f>
        <is>
          <t/>
        </is>
      </c>
      <c r="I987" s="8" t="inlineStr">
        <f aca="false">IF(A987&lt;&gt;"",_zif,"")</f>
        <is>
          <t/>
        </is>
      </c>
      <c r="J987" s="8" t="inlineStr">
        <f aca="false">IF(A987&lt;&gt;"",$G987+'v1 Frame'!D$3*COS($C987)+'v1 Frame'!E$3*SIN($C987)*SIN($E987)+'v1 Frame'!F$3*SIN($C987)*COS($E987),"")</f>
        <is>
          <t/>
        </is>
      </c>
      <c r="K987" s="8" t="inlineStr">
        <f aca="false">IF(A987&lt;&gt;"",$H987+'v1 Frame'!E$3*COS($E987)-'v1 Frame'!F$3*SIN($E987),"")</f>
        <is>
          <t/>
        </is>
      </c>
      <c r="L987" s="8" t="inlineStr">
        <f aca="false">IF(A987&lt;&gt;"",$I987-'v1 Frame'!D$3*SIN($C987)+'v1 Frame'!E$3*COS($C987)*SIN($E987)+'v1 Frame'!F$3*COS($C987)*COS($E987),"")</f>
        <is>
          <t/>
        </is>
      </c>
      <c r="M987" s="8" t="inlineStr">
        <f aca="false">IF(A987&lt;&gt;"",$G987+'v1 Frame'!G$3*COS($C987)+'v1 Frame'!H$3*SIN($C987)*SIN($E987)+'v1 Frame'!I$3*SIN($C987)*COS($E987),"")</f>
        <is>
          <t/>
        </is>
      </c>
      <c r="N987" s="8" t="inlineStr">
        <f aca="false">IF(A987&lt;&gt;"",$H987+'v1 Frame'!H$3*COS($E987)-'v1 Frame'!I$3*SIN($E987),"")</f>
        <is>
          <t/>
        </is>
      </c>
      <c r="O987" s="8" t="inlineStr">
        <f aca="false">IF(A987&lt;&gt;"",$I987-'v1 Frame'!G$3*SIN($C987)+'v1 Frame'!H$3*COS($C987)*SIN($E987)+'v1 Frame'!I$3*COS($C987)*COS($E987),"")</f>
        <is>
          <t/>
        </is>
      </c>
      <c r="P987" s="8" t="inlineStr">
        <f aca="false">IF(A987&lt;&gt;"",$G987+'v1 Frame'!J$3*COS($C987)+'v1 Frame'!K$3*SIN($C987)*SIN($E987)+'v1 Frame'!L$3*SIN($C987)*COS($E987),"")</f>
        <is>
          <t/>
        </is>
      </c>
      <c r="Q987" s="8" t="inlineStr">
        <f aca="false">IF(A987&lt;&gt;"",$H987+'v1 Frame'!K$3*COS($E987)-'v1 Frame'!L$3*SIN($E987),"")</f>
        <is>
          <t/>
        </is>
      </c>
      <c r="R987" s="8" t="inlineStr">
        <f aca="false">IF(A987&lt;&gt;"",$I987-'v1 Frame'!J$3*SIN($C987)+'v1 Frame'!K$3*COS($C987)*SIN($E987)+'v1 Frame'!L$3*COS($C987)*COS($E987),"")</f>
        <is>
          <t/>
        </is>
      </c>
      <c r="S987" s="8" t="inlineStr">
        <f aca="false">IF(A987&lt;&gt;"",$G987+'v1 Frame'!M$3*COS($C987)+'v1 Frame'!N$3*SIN($C987)*SIN($E987)+'v1 Frame'!O$3*SIN($C987)*COS($E987),"")</f>
        <is>
          <t/>
        </is>
      </c>
      <c r="T987" s="8" t="inlineStr">
        <f aca="false">IF(A987&lt;&gt;"",$H987+'v1 Frame'!N$3*COS($E987)-'v1 Frame'!O$3*SIN($E987),"")</f>
        <is>
          <t/>
        </is>
      </c>
      <c r="U987" s="8" t="inlineStr">
        <f aca="false">IF(A987&lt;&gt;"",$I987-'v1 Frame'!M$3*SIN($C987)+'v1 Frame'!N$3*COS($C987)*SIN($E987)+'v1 Frame'!O$3*COS($C987)*COS($E987),"")</f>
        <is>
          <t/>
        </is>
      </c>
      <c r="V987" s="8" t="inlineStr">
        <f aca="false">IF(A987&lt;&gt;"",$G987+'v1 Frame'!P$3*COS($C987)+'v1 Frame'!Q$3*SIN($C987)*SIN($E987)+'v1 Frame'!R$3*SIN($C987)*COS($E987),"")</f>
        <is>
          <t/>
        </is>
      </c>
      <c r="W987" s="8" t="inlineStr">
        <f aca="false">IF(A987&lt;&gt;"",$H987+'v1 Frame'!Q$3*COS($E987)-'v1 Frame'!R$3*SIN($E987),"")</f>
        <is>
          <t/>
        </is>
      </c>
      <c r="X987" s="8" t="inlineStr">
        <f aca="false">IF(A987&lt;&gt;"",$I987-'v1 Frame'!P$3*SIN($C987)+'v1 Frame'!Q$3*COS($C987)*SIN($E987)+'v1 Frame'!R$3*COS($C987)*COS($E987),"")</f>
        <is>
          <t/>
        </is>
      </c>
      <c r="Y987" s="8" t="inlineStr">
        <f aca="false">IF(A987&lt;&gt;"",$G987+'v1 Frame'!S$3*COS($C987)+'v1 Frame'!T$3*SIN($C987)*SIN($E987)+'v1 Frame'!U$3*SIN($C987)*COS($E987),"")</f>
        <is>
          <t/>
        </is>
      </c>
      <c r="Z987" s="8" t="inlineStr">
        <f aca="false">IF(A987&lt;&gt;"",$H987+'v1 Frame'!T$3*COS($E987)-'v1 Frame'!U$3*SIN($E987),"")</f>
        <is>
          <t/>
        </is>
      </c>
      <c r="AA987" s="8" t="inlineStr">
        <f aca="false">IF(A987&lt;&gt;"",$I987-'v1 Frame'!S$3*SIN($C987)+'v1 Frame'!T$3*COS($C987)*SIN($E987)+'v1 Frame'!U$3*COS($C987)*COS($E987),"")</f>
        <is>
          <t/>
        </is>
      </c>
      <c r="AB987" s="8" t="inlineStr">
        <f aca="false">IF(A987&lt;&gt;"",$G987+'v1 Frame'!V$3*COS($C987)+'v1 Frame'!W$3*SIN($C987)*SIN($E987)+'v1 Frame'!X$3*SIN($C987)*COS($E987),"")</f>
        <is>
          <t/>
        </is>
      </c>
      <c r="AC987" s="8" t="inlineStr">
        <f aca="false">IF(A987&lt;&gt;"",$H987+'v1 Frame'!W$3*COS($E987)-'v1 Frame'!X$3*SIN($E987),"")</f>
        <is>
          <t/>
        </is>
      </c>
      <c r="AD987" s="8" t="inlineStr">
        <f aca="false">IF(A987&lt;&gt;"",$I987-'v1 Frame'!V$3*SIN($C987)+'v1 Frame'!W$3*COS($C987)*SIN($E987)+'v1 Frame'!X$3*COS($C987)*COS($E987),"")</f>
        <is>
          <t/>
        </is>
      </c>
      <c r="AE987" s="25" t="inlineStr">
        <f aca="false">IF(A987&lt;&gt;"",$G987+'v1 Frame'!Y$3*COS($C987)+'v1 Frame'!Z$3*SIN($C987)*SIN($E987)+'v1 Frame'!AA$3*SIN($C987)*COS($E987),"")</f>
        <is>
          <t/>
        </is>
      </c>
      <c r="AF987" s="25" t="inlineStr">
        <f aca="false">IF(A987&lt;&gt;"",$H987+'v1 Frame'!Z$3*COS($E987)-'v1 Frame'!AA$3*SIN($E987),"")</f>
        <is>
          <t/>
        </is>
      </c>
      <c r="AG987" s="25" t="inlineStr">
        <f aca="false">IF(A987&lt;&gt;"",$I987-'v1 Frame'!Y$3*SIN($C987)+'v1 Frame'!Z$3*COS($C987)*SIN($E987)+'v1 Frame'!AA$3*COS($C987)*COS($E987),"")</f>
        <is>
          <t/>
        </is>
      </c>
      <c r="AH987" s="8" t="inlineStr">
        <f aca="false">IF(A987&lt;&gt;"",SQRT(SUMSQ(G987:I987)),"")</f>
        <is>
          <t/>
        </is>
      </c>
      <c r="AI987" s="8" t="inlineStr">
        <f aca="false">IF(A987&lt;&gt;"",IF(AH987&lt;&gt;0,ACOS(I987/AH987),0),"")</f>
        <is>
          <t/>
        </is>
      </c>
      <c r="AJ987" s="8" t="inlineStr">
        <f aca="false">IF(A987&lt;&gt;"",DEGREES(AI987),"")</f>
        <is>
          <t/>
        </is>
      </c>
      <c r="AK987" s="8" t="inlineStr">
        <f aca="false">IF(A987&lt;&gt;"",IF(OR(G987&lt;&gt;0,H987&lt;&gt;0),ATAN2(G987,H987),0),"")</f>
        <is>
          <t/>
        </is>
      </c>
      <c r="AL987" s="8" t="inlineStr">
        <f aca="false">IF(A987&lt;&gt;"",DEGREES(AK987),"")</f>
        <is>
          <t/>
        </is>
      </c>
      <c r="AM987" s="8" t="inlineStr">
        <f aca="false">IF(A987&lt;&gt;"",SQRT(SUMSQ(J987:L987)),"")</f>
        <is>
          <t/>
        </is>
      </c>
      <c r="AN987" s="8" t="inlineStr">
        <f aca="false">IF(A987&lt;&gt;"",IF(AM987&lt;&gt;0,ACOS(L987/AM987),0),"")</f>
        <is>
          <t/>
        </is>
      </c>
      <c r="AO987" s="8" t="inlineStr">
        <f aca="false">IF(A987&lt;&gt;"",DEGREES(AN987),"")</f>
        <is>
          <t/>
        </is>
      </c>
      <c r="AP987" s="8" t="inlineStr">
        <f aca="false">IF(A987&lt;&gt;"",IF(OR(J987&lt;&gt;0,K987&lt;&gt;0),ATAN2(J987,K987),0),"")</f>
        <is>
          <t/>
        </is>
      </c>
      <c r="AQ987" s="8" t="inlineStr">
        <f aca="false">IF(A987&lt;&gt;"",DEGREES(AP987),"")</f>
        <is>
          <t/>
        </is>
      </c>
      <c r="AR987" s="8" t="inlineStr">
        <f aca="false">IF(A987&lt;&gt;"",SQRT(SUMSQ(M987:O987)),"")</f>
        <is>
          <t/>
        </is>
      </c>
      <c r="AS987" s="8" t="inlineStr">
        <f aca="false">IF(A987&lt;&gt;"",IF(AR987&lt;&gt;0,ACOS(O987/AR987),0),"")</f>
        <is>
          <t/>
        </is>
      </c>
      <c r="AT987" s="8" t="inlineStr">
        <f aca="false">IF(A987&lt;&gt;"",DEGREES(AS987),"")</f>
        <is>
          <t/>
        </is>
      </c>
      <c r="AU987" s="8" t="inlineStr">
        <f aca="false">IF(A987&lt;&gt;"",IF(OR(M987&lt;&gt;0,N987&lt;&gt;0),ATAN2(M987,N987),0),"")</f>
        <is>
          <t/>
        </is>
      </c>
      <c r="AV987" s="8" t="inlineStr">
        <f aca="false">IF(A987&lt;&gt;"",DEGREES(AU987),"")</f>
        <is>
          <t/>
        </is>
      </c>
      <c r="AW987" s="8" t="inlineStr">
        <f aca="false">IF(A987&lt;&gt;"",SQRT(SUMSQ(P987:R987)),"")</f>
        <is>
          <t/>
        </is>
      </c>
      <c r="AX987" s="8" t="inlineStr">
        <f aca="false">IF(A987&lt;&gt;"",IF(AW987&lt;&gt;0,ACOS(R987/AW987),0),"")</f>
        <is>
          <t/>
        </is>
      </c>
      <c r="AY987" s="8" t="inlineStr">
        <f aca="false">IF(A987&lt;&gt;"",DEGREES(AX987),"")</f>
        <is>
          <t/>
        </is>
      </c>
      <c r="AZ987" s="8" t="inlineStr">
        <f aca="false">IF(A987&lt;&gt;"",IF(OR(P987&lt;&gt;0,Q987&lt;&gt;0),ATAN2(P987,Q987),0),"")</f>
        <is>
          <t/>
        </is>
      </c>
      <c r="BA987" s="8" t="inlineStr">
        <f aca="false">IF(A987&lt;&gt;"",DEGREES(AZ987),"")</f>
        <is>
          <t/>
        </is>
      </c>
      <c r="BB987" s="8" t="inlineStr">
        <f aca="false">IF(A987&lt;&gt;"",SQRT(SUMSQ(S987:U987)),"")</f>
        <is>
          <t/>
        </is>
      </c>
      <c r="BC987" s="8" t="inlineStr">
        <f aca="false">IF(A987&lt;&gt;"",IF(BB987&lt;&gt;0,ACOS(U987/BB987),0),"")</f>
        <is>
          <t/>
        </is>
      </c>
      <c r="BD987" s="8" t="inlineStr">
        <f aca="false">IF(A987&lt;&gt;"",DEGREES(BC987),"")</f>
        <is>
          <t/>
        </is>
      </c>
      <c r="BE987" s="8" t="inlineStr">
        <f aca="false">IF(A987&lt;&gt;"",IF(OR(S987&lt;&gt;0,T987&lt;&gt;0),ATAN2(S987,T987),0),"")</f>
        <is>
          <t/>
        </is>
      </c>
      <c r="BF987" s="8" t="inlineStr">
        <f aca="false">IF(A987&lt;&gt;"",DEGREES(BE987),"")</f>
        <is>
          <t/>
        </is>
      </c>
      <c r="BG987" s="8" t="inlineStr">
        <f aca="false">IF(A987&lt;&gt;"",SQRT(SUMSQ(V987:X987)),"")</f>
        <is>
          <t/>
        </is>
      </c>
      <c r="BH987" s="8" t="inlineStr">
        <f aca="false">IF(A987&lt;&gt;"",IF(BG987&lt;&gt;0,ACOS(X987/BG987),0),"")</f>
        <is>
          <t/>
        </is>
      </c>
      <c r="BI987" s="8" t="inlineStr">
        <f aca="false">IF(A987&lt;&gt;"",DEGREES(BH987),"")</f>
        <is>
          <t/>
        </is>
      </c>
      <c r="BJ987" s="8" t="inlineStr">
        <f aca="false">IF(A987&lt;&gt;"",IF(OR(V987&lt;&gt;0,W987&lt;&gt;0),ATAN2(V987,W987),0),"")</f>
        <is>
          <t/>
        </is>
      </c>
      <c r="BK987" s="8" t="inlineStr">
        <f aca="false">IF(A987&lt;&gt;"",DEGREES(BJ987),"")</f>
        <is>
          <t/>
        </is>
      </c>
      <c r="BL987" s="8" t="inlineStr">
        <f aca="false">IF(A987&lt;&gt;"",SQRT(SUMSQ(Y987:AA987)),"")</f>
        <is>
          <t/>
        </is>
      </c>
      <c r="BM987" s="8" t="inlineStr">
        <f aca="false">IF(A987&lt;&gt;"",IF(BL987&lt;&gt;0,ACOS(AA987/BL987),0),"")</f>
        <is>
          <t/>
        </is>
      </c>
      <c r="BN987" s="8" t="inlineStr">
        <f aca="false">IF(A987&lt;&gt;"",DEGREES(BM987),"")</f>
        <is>
          <t/>
        </is>
      </c>
      <c r="BO987" s="8" t="inlineStr">
        <f aca="false">IF(A987&lt;&gt;"",IF(OR(Y987&lt;&gt;0,Z987&lt;&gt;0),ATAN2(Y987,Z987),0),"")</f>
        <is>
          <t/>
        </is>
      </c>
      <c r="BP987" s="8" t="inlineStr">
        <f aca="false">IF(A987&lt;&gt;"",DEGREES(BO987),"")</f>
        <is>
          <t/>
        </is>
      </c>
      <c r="BQ987" s="8" t="inlineStr">
        <f aca="false">IF(A987&lt;&gt;"",SQRT(SUMSQ(AB987:AD987)),"")</f>
        <is>
          <t/>
        </is>
      </c>
      <c r="BR987" s="8" t="inlineStr">
        <f aca="false">IF(A987&lt;&gt;"",IF(BQ987&lt;&gt;0,ACOS(AD987/BQ987),0),"")</f>
        <is>
          <t/>
        </is>
      </c>
      <c r="BS987" s="8" t="inlineStr">
        <f aca="false">IF(A987&lt;&gt;"",DEGREES(BR987),"")</f>
        <is>
          <t/>
        </is>
      </c>
      <c r="BT987" s="8" t="inlineStr">
        <f aca="false">IF(A987&lt;&gt;"",IF(OR(AB987&lt;&gt;0,AC987&lt;&gt;0),ATAN2(AB987,AC987),0),"")</f>
        <is>
          <t/>
        </is>
      </c>
      <c r="BU987" s="8" t="inlineStr">
        <f aca="false">IF(A987&lt;&gt;"",DEGREES(BT987),"")</f>
        <is>
          <t/>
        </is>
      </c>
      <c r="BV987" s="8" t="inlineStr">
        <f aca="false">IF(A987&lt;&gt;"",SQRT(SUMSQ(AE987:AG987)),"")</f>
        <is>
          <t/>
        </is>
      </c>
      <c r="BW987" s="8" t="inlineStr">
        <f aca="false">IF(A987&lt;&gt;"",IF(BV987&lt;&gt;0,ACOS(AG987/BV987),0),"")</f>
        <is>
          <t/>
        </is>
      </c>
      <c r="BX987" s="8" t="inlineStr">
        <f aca="false">IF(A987&lt;&gt;"",DEGREES(BW987),"")</f>
        <is>
          <t/>
        </is>
      </c>
      <c r="BY987" s="8" t="inlineStr">
        <f aca="false">IF(A987&lt;&gt;"",IF(OR(AF987&lt;&gt;0,AG987&lt;&gt;0),ATAN2(AF987,AG987),0),"")</f>
        <is>
          <t/>
        </is>
      </c>
      <c r="BZ987" s="8" t="inlineStr">
        <f aca="false">IF(A987&lt;&gt;"",DEGREES(BY987),"")</f>
        <is>
          <t/>
        </is>
      </c>
      <c r="CA987" s="0" t="inlineStr">
        <f aca="false">IF(A987&lt;&gt;"",IF(AND(AI987&lt;Parameters!$B$11,AI987&gt;Parameters!$B$12,AN987&lt;Parameters!$B$11,AN987&gt;Parameters!$B$12,AS987&lt;Parameters!$B$11,AS987&gt;Parameters!$B$12,AX987&lt;Parameters!$B$11,AX987&gt;Parameters!$B$12,BC987&lt;Parameters!$B$11,BC987&gt;Parameters!$B$12,BM987&lt;Parameters!$B$11,BM987&gt;Parameters!$B$12,BR987&lt;Parameters!$B$11,BR987&gt;Parameters!$B$12,BW987&lt;Parameters!$B$11,BW987&gt;Parameters!$B$12),1,0),"")</f>
        <is>
          <t/>
        </is>
      </c>
      <c r="CB987" s="0" t="inlineStr">
        <f aca="false">IF(A987&lt;&gt;"",IF(OR(AI987&lt;Parameters!$B$12,AI987&gt;Parameters!$B$11),0,1),"")</f>
        <is>
          <t/>
        </is>
      </c>
      <c r="CC987" s="0" t="inlineStr">
        <f aca="false">IF(A987&lt;&gt;"",IF(OR(AN987&lt;Parameters!$B$12,AN987&gt;Parameters!$B$11),0,1),"")</f>
        <is>
          <t/>
        </is>
      </c>
      <c r="CD987" s="0" t="inlineStr">
        <f aca="false">IF(A987&lt;&gt;"",IF(OR(AS987&lt;Parameters!$B$12,AS987&gt;Parameters!$B$11),0,1),"")</f>
        <is>
          <t/>
        </is>
      </c>
      <c r="CE987" s="0" t="inlineStr">
        <f aca="false">IF(A987&lt;&gt;"",IF(OR(AX987&lt;Parameters!$B$12,AX987&gt;Parameters!$B$11),0,1),"")</f>
        <is>
          <t/>
        </is>
      </c>
      <c r="CF987" s="0" t="inlineStr">
        <f aca="false">IF(A987&lt;&gt;"",IF(OR(BC987&lt;Parameters!$B$12,BC987&gt;Parameters!$B$11),0,1),"")</f>
        <is>
          <t/>
        </is>
      </c>
      <c r="CG987" s="0" t="inlineStr">
        <f aca="false">IF(A987&lt;&gt;"",IF(OR(BH987&lt;Parameters!$B$12,BH987&gt;Parameters!$B$11),0,1),"")</f>
        <is>
          <t/>
        </is>
      </c>
      <c r="CH987" s="0" t="inlineStr">
        <f aca="false">IF(A987&lt;&gt;"",IF(OR(BM987&lt;Parameters!$B$12,BM987&gt;Parameters!$B$11),0,1),"")</f>
        <is>
          <t/>
        </is>
      </c>
      <c r="CI987" s="0" t="inlineStr">
        <f aca="false">IF(A987&lt;&gt;"",IF(OR(BR987&lt;Parameters!$B$12,BR987&gt;Parameters!$B$11),0,1),"")</f>
        <is>
          <t/>
        </is>
      </c>
      <c r="CJ987" s="0" t="inlineStr">
        <f aca="false">IF(A987&lt;&gt;"",IF(OR(BW987&lt;Parameters!$B$12,BW987&gt;Parameters!$B$11),0,1),"")</f>
        <is>
          <t/>
        </is>
      </c>
      <c r="CK987" s="26" t="inlineStr">
        <f aca="false">IF(A987&lt;&gt;"",SUM(CB987:CJ987)/9,"")</f>
        <is>
          <t/>
        </is>
      </c>
      <c r="CL987" s="0" t="inlineStr">
        <f aca="false">IF(A987&lt;&gt;"",CK987*9,"")</f>
        <is>
          <t/>
        </is>
      </c>
      <c r="CM987" s="8" t="inlineStr">
        <f aca="false">IF(A987&lt;&gt;"",TEXT(B987,CM$2)&amp;" "&amp;TEXT(A987,CM$2),"")</f>
        <is>
          <t/>
        </is>
      </c>
    </row>
    <row r="988" customFormat="false" ht="15" hidden="false" customHeight="false" outlineLevel="0" collapsed="false">
      <c r="A988" s="0" t="inlineStr">
        <f aca="false">IF(OR(B987&lt;Parameters!$K$12,A987&lt;Parameters!$K$12),IF(A987&lt;Parameters!$K$12,A987+1,0),"")</f>
        <is>
          <t/>
        </is>
      </c>
      <c r="B988" s="0" t="inlineStr">
        <f aca="false">IF(A988&lt;&gt;"",IF(A988=0,B987+1,B987),"")</f>
        <is>
          <t/>
        </is>
      </c>
      <c r="C988" s="24" t="inlineStr">
        <f aca="false">IF(A988&lt;&gt;"",-_phi*(A988+0.5),"")</f>
        <is>
          <t/>
        </is>
      </c>
      <c r="D988" s="8" t="inlineStr">
        <f aca="false">IF(A988&lt;&gt;"",DEGREES(C988),"")</f>
        <is>
          <t/>
        </is>
      </c>
      <c r="E988" s="24" t="inlineStr">
        <f aca="false">IF(A988&lt;&gt;"",_phi*(B988+0.5),"")</f>
        <is>
          <t/>
        </is>
      </c>
      <c r="F988" s="8" t="inlineStr">
        <f aca="false">IF(A988&lt;&gt;"",DEGREES(E988),"")</f>
        <is>
          <t/>
        </is>
      </c>
      <c r="G988" s="8" t="inlineStr">
        <f aca="false">IF(A988&lt;&gt;"",LOOKUP(A988,h!$A$3:$A$30,h!$D$3:$D$30),"")</f>
        <is>
          <t/>
        </is>
      </c>
      <c r="H988" s="8" t="inlineStr">
        <f aca="false">IF(A988&lt;&gt;"",LOOKUP(B988,h!$A$3:$A$30,h!$D$3:$D$30),"")</f>
        <is>
          <t/>
        </is>
      </c>
      <c r="I988" s="8" t="inlineStr">
        <f aca="false">IF(A988&lt;&gt;"",_zif,"")</f>
        <is>
          <t/>
        </is>
      </c>
      <c r="J988" s="8" t="inlineStr">
        <f aca="false">IF(A988&lt;&gt;"",$G988+'v1 Frame'!D$3*COS($C988)+'v1 Frame'!E$3*SIN($C988)*SIN($E988)+'v1 Frame'!F$3*SIN($C988)*COS($E988),"")</f>
        <is>
          <t/>
        </is>
      </c>
      <c r="K988" s="8" t="inlineStr">
        <f aca="false">IF(A988&lt;&gt;"",$H988+'v1 Frame'!E$3*COS($E988)-'v1 Frame'!F$3*SIN($E988),"")</f>
        <is>
          <t/>
        </is>
      </c>
      <c r="L988" s="8" t="inlineStr">
        <f aca="false">IF(A988&lt;&gt;"",$I988-'v1 Frame'!D$3*SIN($C988)+'v1 Frame'!E$3*COS($C988)*SIN($E988)+'v1 Frame'!F$3*COS($C988)*COS($E988),"")</f>
        <is>
          <t/>
        </is>
      </c>
      <c r="M988" s="8" t="inlineStr">
        <f aca="false">IF(A988&lt;&gt;"",$G988+'v1 Frame'!G$3*COS($C988)+'v1 Frame'!H$3*SIN($C988)*SIN($E988)+'v1 Frame'!I$3*SIN($C988)*COS($E988),"")</f>
        <is>
          <t/>
        </is>
      </c>
      <c r="N988" s="8" t="inlineStr">
        <f aca="false">IF(A988&lt;&gt;"",$H988+'v1 Frame'!H$3*COS($E988)-'v1 Frame'!I$3*SIN($E988),"")</f>
        <is>
          <t/>
        </is>
      </c>
      <c r="O988" s="8" t="inlineStr">
        <f aca="false">IF(A988&lt;&gt;"",$I988-'v1 Frame'!G$3*SIN($C988)+'v1 Frame'!H$3*COS($C988)*SIN($E988)+'v1 Frame'!I$3*COS($C988)*COS($E988),"")</f>
        <is>
          <t/>
        </is>
      </c>
      <c r="P988" s="8" t="inlineStr">
        <f aca="false">IF(A988&lt;&gt;"",$G988+'v1 Frame'!J$3*COS($C988)+'v1 Frame'!K$3*SIN($C988)*SIN($E988)+'v1 Frame'!L$3*SIN($C988)*COS($E988),"")</f>
        <is>
          <t/>
        </is>
      </c>
      <c r="Q988" s="8" t="inlineStr">
        <f aca="false">IF(A988&lt;&gt;"",$H988+'v1 Frame'!K$3*COS($E988)-'v1 Frame'!L$3*SIN($E988),"")</f>
        <is>
          <t/>
        </is>
      </c>
      <c r="R988" s="8" t="inlineStr">
        <f aca="false">IF(A988&lt;&gt;"",$I988-'v1 Frame'!J$3*SIN($C988)+'v1 Frame'!K$3*COS($C988)*SIN($E988)+'v1 Frame'!L$3*COS($C988)*COS($E988),"")</f>
        <is>
          <t/>
        </is>
      </c>
      <c r="S988" s="8" t="inlineStr">
        <f aca="false">IF(A988&lt;&gt;"",$G988+'v1 Frame'!M$3*COS($C988)+'v1 Frame'!N$3*SIN($C988)*SIN($E988)+'v1 Frame'!O$3*SIN($C988)*COS($E988),"")</f>
        <is>
          <t/>
        </is>
      </c>
      <c r="T988" s="8" t="inlineStr">
        <f aca="false">IF(A988&lt;&gt;"",$H988+'v1 Frame'!N$3*COS($E988)-'v1 Frame'!O$3*SIN($E988),"")</f>
        <is>
          <t/>
        </is>
      </c>
      <c r="U988" s="8" t="inlineStr">
        <f aca="false">IF(A988&lt;&gt;"",$I988-'v1 Frame'!M$3*SIN($C988)+'v1 Frame'!N$3*COS($C988)*SIN($E988)+'v1 Frame'!O$3*COS($C988)*COS($E988),"")</f>
        <is>
          <t/>
        </is>
      </c>
      <c r="V988" s="8" t="inlineStr">
        <f aca="false">IF(A988&lt;&gt;"",$G988+'v1 Frame'!P$3*COS($C988)+'v1 Frame'!Q$3*SIN($C988)*SIN($E988)+'v1 Frame'!R$3*SIN($C988)*COS($E988),"")</f>
        <is>
          <t/>
        </is>
      </c>
      <c r="W988" s="8" t="inlineStr">
        <f aca="false">IF(A988&lt;&gt;"",$H988+'v1 Frame'!Q$3*COS($E988)-'v1 Frame'!R$3*SIN($E988),"")</f>
        <is>
          <t/>
        </is>
      </c>
      <c r="X988" s="8" t="inlineStr">
        <f aca="false">IF(A988&lt;&gt;"",$I988-'v1 Frame'!P$3*SIN($C988)+'v1 Frame'!Q$3*COS($C988)*SIN($E988)+'v1 Frame'!R$3*COS($C988)*COS($E988),"")</f>
        <is>
          <t/>
        </is>
      </c>
      <c r="Y988" s="8" t="inlineStr">
        <f aca="false">IF(A988&lt;&gt;"",$G988+'v1 Frame'!S$3*COS($C988)+'v1 Frame'!T$3*SIN($C988)*SIN($E988)+'v1 Frame'!U$3*SIN($C988)*COS($E988),"")</f>
        <is>
          <t/>
        </is>
      </c>
      <c r="Z988" s="8" t="inlineStr">
        <f aca="false">IF(A988&lt;&gt;"",$H988+'v1 Frame'!T$3*COS($E988)-'v1 Frame'!U$3*SIN($E988),"")</f>
        <is>
          <t/>
        </is>
      </c>
      <c r="AA988" s="8" t="inlineStr">
        <f aca="false">IF(A988&lt;&gt;"",$I988-'v1 Frame'!S$3*SIN($C988)+'v1 Frame'!T$3*COS($C988)*SIN($E988)+'v1 Frame'!U$3*COS($C988)*COS($E988),"")</f>
        <is>
          <t/>
        </is>
      </c>
      <c r="AB988" s="8" t="inlineStr">
        <f aca="false">IF(A988&lt;&gt;"",$G988+'v1 Frame'!V$3*COS($C988)+'v1 Frame'!W$3*SIN($C988)*SIN($E988)+'v1 Frame'!X$3*SIN($C988)*COS($E988),"")</f>
        <is>
          <t/>
        </is>
      </c>
      <c r="AC988" s="8" t="inlineStr">
        <f aca="false">IF(A988&lt;&gt;"",$H988+'v1 Frame'!W$3*COS($E988)-'v1 Frame'!X$3*SIN($E988),"")</f>
        <is>
          <t/>
        </is>
      </c>
      <c r="AD988" s="8" t="inlineStr">
        <f aca="false">IF(A988&lt;&gt;"",$I988-'v1 Frame'!V$3*SIN($C988)+'v1 Frame'!W$3*COS($C988)*SIN($E988)+'v1 Frame'!X$3*COS($C988)*COS($E988),"")</f>
        <is>
          <t/>
        </is>
      </c>
      <c r="AE988" s="25" t="inlineStr">
        <f aca="false">IF(A988&lt;&gt;"",$G988+'v1 Frame'!Y$3*COS($C988)+'v1 Frame'!Z$3*SIN($C988)*SIN($E988)+'v1 Frame'!AA$3*SIN($C988)*COS($E988),"")</f>
        <is>
          <t/>
        </is>
      </c>
      <c r="AF988" s="25" t="inlineStr">
        <f aca="false">IF(A988&lt;&gt;"",$H988+'v1 Frame'!Z$3*COS($E988)-'v1 Frame'!AA$3*SIN($E988),"")</f>
        <is>
          <t/>
        </is>
      </c>
      <c r="AG988" s="25" t="inlineStr">
        <f aca="false">IF(A988&lt;&gt;"",$I988-'v1 Frame'!Y$3*SIN($C988)+'v1 Frame'!Z$3*COS($C988)*SIN($E988)+'v1 Frame'!AA$3*COS($C988)*COS($E988),"")</f>
        <is>
          <t/>
        </is>
      </c>
      <c r="AH988" s="8" t="inlineStr">
        <f aca="false">IF(A988&lt;&gt;"",SQRT(SUMSQ(G988:I988)),"")</f>
        <is>
          <t/>
        </is>
      </c>
      <c r="AI988" s="8" t="inlineStr">
        <f aca="false">IF(A988&lt;&gt;"",IF(AH988&lt;&gt;0,ACOS(I988/AH988),0),"")</f>
        <is>
          <t/>
        </is>
      </c>
      <c r="AJ988" s="8" t="inlineStr">
        <f aca="false">IF(A988&lt;&gt;"",DEGREES(AI988),"")</f>
        <is>
          <t/>
        </is>
      </c>
      <c r="AK988" s="8" t="inlineStr">
        <f aca="false">IF(A988&lt;&gt;"",IF(OR(G988&lt;&gt;0,H988&lt;&gt;0),ATAN2(G988,H988),0),"")</f>
        <is>
          <t/>
        </is>
      </c>
      <c r="AL988" s="8" t="inlineStr">
        <f aca="false">IF(A988&lt;&gt;"",DEGREES(AK988),"")</f>
        <is>
          <t/>
        </is>
      </c>
      <c r="AM988" s="8" t="inlineStr">
        <f aca="false">IF(A988&lt;&gt;"",SQRT(SUMSQ(J988:L988)),"")</f>
        <is>
          <t/>
        </is>
      </c>
      <c r="AN988" s="8" t="inlineStr">
        <f aca="false">IF(A988&lt;&gt;"",IF(AM988&lt;&gt;0,ACOS(L988/AM988),0),"")</f>
        <is>
          <t/>
        </is>
      </c>
      <c r="AO988" s="8" t="inlineStr">
        <f aca="false">IF(A988&lt;&gt;"",DEGREES(AN988),"")</f>
        <is>
          <t/>
        </is>
      </c>
      <c r="AP988" s="8" t="inlineStr">
        <f aca="false">IF(A988&lt;&gt;"",IF(OR(J988&lt;&gt;0,K988&lt;&gt;0),ATAN2(J988,K988),0),"")</f>
        <is>
          <t/>
        </is>
      </c>
      <c r="AQ988" s="8" t="inlineStr">
        <f aca="false">IF(A988&lt;&gt;"",DEGREES(AP988),"")</f>
        <is>
          <t/>
        </is>
      </c>
      <c r="AR988" s="8" t="inlineStr">
        <f aca="false">IF(A988&lt;&gt;"",SQRT(SUMSQ(M988:O988)),"")</f>
        <is>
          <t/>
        </is>
      </c>
      <c r="AS988" s="8" t="inlineStr">
        <f aca="false">IF(A988&lt;&gt;"",IF(AR988&lt;&gt;0,ACOS(O988/AR988),0),"")</f>
        <is>
          <t/>
        </is>
      </c>
      <c r="AT988" s="8" t="inlineStr">
        <f aca="false">IF(A988&lt;&gt;"",DEGREES(AS988),"")</f>
        <is>
          <t/>
        </is>
      </c>
      <c r="AU988" s="8" t="inlineStr">
        <f aca="false">IF(A988&lt;&gt;"",IF(OR(M988&lt;&gt;0,N988&lt;&gt;0),ATAN2(M988,N988),0),"")</f>
        <is>
          <t/>
        </is>
      </c>
      <c r="AV988" s="8" t="inlineStr">
        <f aca="false">IF(A988&lt;&gt;"",DEGREES(AU988),"")</f>
        <is>
          <t/>
        </is>
      </c>
      <c r="AW988" s="8" t="inlineStr">
        <f aca="false">IF(A988&lt;&gt;"",SQRT(SUMSQ(P988:R988)),"")</f>
        <is>
          <t/>
        </is>
      </c>
      <c r="AX988" s="8" t="inlineStr">
        <f aca="false">IF(A988&lt;&gt;"",IF(AW988&lt;&gt;0,ACOS(R988/AW988),0),"")</f>
        <is>
          <t/>
        </is>
      </c>
      <c r="AY988" s="8" t="inlineStr">
        <f aca="false">IF(A988&lt;&gt;"",DEGREES(AX988),"")</f>
        <is>
          <t/>
        </is>
      </c>
      <c r="AZ988" s="8" t="inlineStr">
        <f aca="false">IF(A988&lt;&gt;"",IF(OR(P988&lt;&gt;0,Q988&lt;&gt;0),ATAN2(P988,Q988),0),"")</f>
        <is>
          <t/>
        </is>
      </c>
      <c r="BA988" s="8" t="inlineStr">
        <f aca="false">IF(A988&lt;&gt;"",DEGREES(AZ988),"")</f>
        <is>
          <t/>
        </is>
      </c>
      <c r="BB988" s="8" t="inlineStr">
        <f aca="false">IF(A988&lt;&gt;"",SQRT(SUMSQ(S988:U988)),"")</f>
        <is>
          <t/>
        </is>
      </c>
      <c r="BC988" s="8" t="inlineStr">
        <f aca="false">IF(A988&lt;&gt;"",IF(BB988&lt;&gt;0,ACOS(U988/BB988),0),"")</f>
        <is>
          <t/>
        </is>
      </c>
      <c r="BD988" s="8" t="inlineStr">
        <f aca="false">IF(A988&lt;&gt;"",DEGREES(BC988),"")</f>
        <is>
          <t/>
        </is>
      </c>
      <c r="BE988" s="8" t="inlineStr">
        <f aca="false">IF(A988&lt;&gt;"",IF(OR(S988&lt;&gt;0,T988&lt;&gt;0),ATAN2(S988,T988),0),"")</f>
        <is>
          <t/>
        </is>
      </c>
      <c r="BF988" s="8" t="inlineStr">
        <f aca="false">IF(A988&lt;&gt;"",DEGREES(BE988),"")</f>
        <is>
          <t/>
        </is>
      </c>
      <c r="BG988" s="8" t="inlineStr">
        <f aca="false">IF(A988&lt;&gt;"",SQRT(SUMSQ(V988:X988)),"")</f>
        <is>
          <t/>
        </is>
      </c>
      <c r="BH988" s="8" t="inlineStr">
        <f aca="false">IF(A988&lt;&gt;"",IF(BG988&lt;&gt;0,ACOS(X988/BG988),0),"")</f>
        <is>
          <t/>
        </is>
      </c>
      <c r="BI988" s="8" t="inlineStr">
        <f aca="false">IF(A988&lt;&gt;"",DEGREES(BH988),"")</f>
        <is>
          <t/>
        </is>
      </c>
      <c r="BJ988" s="8" t="inlineStr">
        <f aca="false">IF(A988&lt;&gt;"",IF(OR(V988&lt;&gt;0,W988&lt;&gt;0),ATAN2(V988,W988),0),"")</f>
        <is>
          <t/>
        </is>
      </c>
      <c r="BK988" s="8" t="inlineStr">
        <f aca="false">IF(A988&lt;&gt;"",DEGREES(BJ988),"")</f>
        <is>
          <t/>
        </is>
      </c>
      <c r="BL988" s="8" t="inlineStr">
        <f aca="false">IF(A988&lt;&gt;"",SQRT(SUMSQ(Y988:AA988)),"")</f>
        <is>
          <t/>
        </is>
      </c>
      <c r="BM988" s="8" t="inlineStr">
        <f aca="false">IF(A988&lt;&gt;"",IF(BL988&lt;&gt;0,ACOS(AA988/BL988),0),"")</f>
        <is>
          <t/>
        </is>
      </c>
      <c r="BN988" s="8" t="inlineStr">
        <f aca="false">IF(A988&lt;&gt;"",DEGREES(BM988),"")</f>
        <is>
          <t/>
        </is>
      </c>
      <c r="BO988" s="8" t="inlineStr">
        <f aca="false">IF(A988&lt;&gt;"",IF(OR(Y988&lt;&gt;0,Z988&lt;&gt;0),ATAN2(Y988,Z988),0),"")</f>
        <is>
          <t/>
        </is>
      </c>
      <c r="BP988" s="8" t="inlineStr">
        <f aca="false">IF(A988&lt;&gt;"",DEGREES(BO988),"")</f>
        <is>
          <t/>
        </is>
      </c>
      <c r="BQ988" s="8" t="inlineStr">
        <f aca="false">IF(A988&lt;&gt;"",SQRT(SUMSQ(AB988:AD988)),"")</f>
        <is>
          <t/>
        </is>
      </c>
      <c r="BR988" s="8" t="inlineStr">
        <f aca="false">IF(A988&lt;&gt;"",IF(BQ988&lt;&gt;0,ACOS(AD988/BQ988),0),"")</f>
        <is>
          <t/>
        </is>
      </c>
      <c r="BS988" s="8" t="inlineStr">
        <f aca="false">IF(A988&lt;&gt;"",DEGREES(BR988),"")</f>
        <is>
          <t/>
        </is>
      </c>
      <c r="BT988" s="8" t="inlineStr">
        <f aca="false">IF(A988&lt;&gt;"",IF(OR(AB988&lt;&gt;0,AC988&lt;&gt;0),ATAN2(AB988,AC988),0),"")</f>
        <is>
          <t/>
        </is>
      </c>
      <c r="BU988" s="8" t="inlineStr">
        <f aca="false">IF(A988&lt;&gt;"",DEGREES(BT988),"")</f>
        <is>
          <t/>
        </is>
      </c>
      <c r="BV988" s="8" t="inlineStr">
        <f aca="false">IF(A988&lt;&gt;"",SQRT(SUMSQ(AE988:AG988)),"")</f>
        <is>
          <t/>
        </is>
      </c>
      <c r="BW988" s="8" t="inlineStr">
        <f aca="false">IF(A988&lt;&gt;"",IF(BV988&lt;&gt;0,ACOS(AG988/BV988),0),"")</f>
        <is>
          <t/>
        </is>
      </c>
      <c r="BX988" s="8" t="inlineStr">
        <f aca="false">IF(A988&lt;&gt;"",DEGREES(BW988),"")</f>
        <is>
          <t/>
        </is>
      </c>
      <c r="BY988" s="8" t="inlineStr">
        <f aca="false">IF(A988&lt;&gt;"",IF(OR(AF988&lt;&gt;0,AG988&lt;&gt;0),ATAN2(AF988,AG988),0),"")</f>
        <is>
          <t/>
        </is>
      </c>
      <c r="BZ988" s="8" t="inlineStr">
        <f aca="false">IF(A988&lt;&gt;"",DEGREES(BY988),"")</f>
        <is>
          <t/>
        </is>
      </c>
      <c r="CA988" s="0" t="inlineStr">
        <f aca="false">IF(A988&lt;&gt;"",IF(AND(AI988&lt;Parameters!$B$11,AI988&gt;Parameters!$B$12,AN988&lt;Parameters!$B$11,AN988&gt;Parameters!$B$12,AS988&lt;Parameters!$B$11,AS988&gt;Parameters!$B$12,AX988&lt;Parameters!$B$11,AX988&gt;Parameters!$B$12,BC988&lt;Parameters!$B$11,BC988&gt;Parameters!$B$12,BM988&lt;Parameters!$B$11,BM988&gt;Parameters!$B$12,BR988&lt;Parameters!$B$11,BR988&gt;Parameters!$B$12,BW988&lt;Parameters!$B$11,BW988&gt;Parameters!$B$12),1,0),"")</f>
        <is>
          <t/>
        </is>
      </c>
      <c r="CB988" s="0" t="inlineStr">
        <f aca="false">IF(A988&lt;&gt;"",IF(OR(AI988&lt;Parameters!$B$12,AI988&gt;Parameters!$B$11),0,1),"")</f>
        <is>
          <t/>
        </is>
      </c>
      <c r="CC988" s="0" t="inlineStr">
        <f aca="false">IF(A988&lt;&gt;"",IF(OR(AN988&lt;Parameters!$B$12,AN988&gt;Parameters!$B$11),0,1),"")</f>
        <is>
          <t/>
        </is>
      </c>
      <c r="CD988" s="0" t="inlineStr">
        <f aca="false">IF(A988&lt;&gt;"",IF(OR(AS988&lt;Parameters!$B$12,AS988&gt;Parameters!$B$11),0,1),"")</f>
        <is>
          <t/>
        </is>
      </c>
      <c r="CE988" s="0" t="inlineStr">
        <f aca="false">IF(A988&lt;&gt;"",IF(OR(AX988&lt;Parameters!$B$12,AX988&gt;Parameters!$B$11),0,1),"")</f>
        <is>
          <t/>
        </is>
      </c>
      <c r="CF988" s="0" t="inlineStr">
        <f aca="false">IF(A988&lt;&gt;"",IF(OR(BC988&lt;Parameters!$B$12,BC988&gt;Parameters!$B$11),0,1),"")</f>
        <is>
          <t/>
        </is>
      </c>
      <c r="CG988" s="0" t="inlineStr">
        <f aca="false">IF(A988&lt;&gt;"",IF(OR(BH988&lt;Parameters!$B$12,BH988&gt;Parameters!$B$11),0,1),"")</f>
        <is>
          <t/>
        </is>
      </c>
      <c r="CH988" s="0" t="inlineStr">
        <f aca="false">IF(A988&lt;&gt;"",IF(OR(BM988&lt;Parameters!$B$12,BM988&gt;Parameters!$B$11),0,1),"")</f>
        <is>
          <t/>
        </is>
      </c>
      <c r="CI988" s="0" t="inlineStr">
        <f aca="false">IF(A988&lt;&gt;"",IF(OR(BR988&lt;Parameters!$B$12,BR988&gt;Parameters!$B$11),0,1),"")</f>
        <is>
          <t/>
        </is>
      </c>
      <c r="CJ988" s="0" t="inlineStr">
        <f aca="false">IF(A988&lt;&gt;"",IF(OR(BW988&lt;Parameters!$B$12,BW988&gt;Parameters!$B$11),0,1),"")</f>
        <is>
          <t/>
        </is>
      </c>
      <c r="CK988" s="26" t="inlineStr">
        <f aca="false">IF(A988&lt;&gt;"",SUM(CB988:CJ988)/9,"")</f>
        <is>
          <t/>
        </is>
      </c>
      <c r="CL988" s="0" t="inlineStr">
        <f aca="false">IF(A988&lt;&gt;"",CK988*9,"")</f>
        <is>
          <t/>
        </is>
      </c>
      <c r="CM988" s="8" t="inlineStr">
        <f aca="false">IF(A988&lt;&gt;"",TEXT(B988,CM$2)&amp;" "&amp;TEXT(A988,CM$2),"")</f>
        <is>
          <t/>
        </is>
      </c>
    </row>
    <row r="989" customFormat="false" ht="15" hidden="false" customHeight="false" outlineLevel="0" collapsed="false">
      <c r="A989" s="0" t="inlineStr">
        <f aca="false">IF(OR(B988&lt;Parameters!$K$12,A988&lt;Parameters!$K$12),IF(A988&lt;Parameters!$K$12,A988+1,0),"")</f>
        <is>
          <t/>
        </is>
      </c>
      <c r="B989" s="0" t="inlineStr">
        <f aca="false">IF(A989&lt;&gt;"",IF(A989=0,B988+1,B988),"")</f>
        <is>
          <t/>
        </is>
      </c>
      <c r="C989" s="24" t="inlineStr">
        <f aca="false">IF(A989&lt;&gt;"",-_phi*(A989+0.5),"")</f>
        <is>
          <t/>
        </is>
      </c>
      <c r="D989" s="8" t="inlineStr">
        <f aca="false">IF(A989&lt;&gt;"",DEGREES(C989),"")</f>
        <is>
          <t/>
        </is>
      </c>
      <c r="E989" s="24" t="inlineStr">
        <f aca="false">IF(A989&lt;&gt;"",_phi*(B989+0.5),"")</f>
        <is>
          <t/>
        </is>
      </c>
      <c r="F989" s="8" t="inlineStr">
        <f aca="false">IF(A989&lt;&gt;"",DEGREES(E989),"")</f>
        <is>
          <t/>
        </is>
      </c>
      <c r="G989" s="8" t="inlineStr">
        <f aca="false">IF(A989&lt;&gt;"",LOOKUP(A989,h!$A$3:$A$30,h!$D$3:$D$30),"")</f>
        <is>
          <t/>
        </is>
      </c>
      <c r="H989" s="8" t="inlineStr">
        <f aca="false">IF(A989&lt;&gt;"",LOOKUP(B989,h!$A$3:$A$30,h!$D$3:$D$30),"")</f>
        <is>
          <t/>
        </is>
      </c>
      <c r="I989" s="8" t="inlineStr">
        <f aca="false">IF(A989&lt;&gt;"",_zif,"")</f>
        <is>
          <t/>
        </is>
      </c>
      <c r="J989" s="8" t="inlineStr">
        <f aca="false">IF(A989&lt;&gt;"",$G989+'v1 Frame'!D$3*COS($C989)+'v1 Frame'!E$3*SIN($C989)*SIN($E989)+'v1 Frame'!F$3*SIN($C989)*COS($E989),"")</f>
        <is>
          <t/>
        </is>
      </c>
      <c r="K989" s="8" t="inlineStr">
        <f aca="false">IF(A989&lt;&gt;"",$H989+'v1 Frame'!E$3*COS($E989)-'v1 Frame'!F$3*SIN($E989),"")</f>
        <is>
          <t/>
        </is>
      </c>
      <c r="L989" s="8" t="inlineStr">
        <f aca="false">IF(A989&lt;&gt;"",$I989-'v1 Frame'!D$3*SIN($C989)+'v1 Frame'!E$3*COS($C989)*SIN($E989)+'v1 Frame'!F$3*COS($C989)*COS($E989),"")</f>
        <is>
          <t/>
        </is>
      </c>
      <c r="M989" s="8" t="inlineStr">
        <f aca="false">IF(A989&lt;&gt;"",$G989+'v1 Frame'!G$3*COS($C989)+'v1 Frame'!H$3*SIN($C989)*SIN($E989)+'v1 Frame'!I$3*SIN($C989)*COS($E989),"")</f>
        <is>
          <t/>
        </is>
      </c>
      <c r="N989" s="8" t="inlineStr">
        <f aca="false">IF(A989&lt;&gt;"",$H989+'v1 Frame'!H$3*COS($E989)-'v1 Frame'!I$3*SIN($E989),"")</f>
        <is>
          <t/>
        </is>
      </c>
      <c r="O989" s="8" t="inlineStr">
        <f aca="false">IF(A989&lt;&gt;"",$I989-'v1 Frame'!G$3*SIN($C989)+'v1 Frame'!H$3*COS($C989)*SIN($E989)+'v1 Frame'!I$3*COS($C989)*COS($E989),"")</f>
        <is>
          <t/>
        </is>
      </c>
      <c r="P989" s="8" t="inlineStr">
        <f aca="false">IF(A989&lt;&gt;"",$G989+'v1 Frame'!J$3*COS($C989)+'v1 Frame'!K$3*SIN($C989)*SIN($E989)+'v1 Frame'!L$3*SIN($C989)*COS($E989),"")</f>
        <is>
          <t/>
        </is>
      </c>
      <c r="Q989" s="8" t="inlineStr">
        <f aca="false">IF(A989&lt;&gt;"",$H989+'v1 Frame'!K$3*COS($E989)-'v1 Frame'!L$3*SIN($E989),"")</f>
        <is>
          <t/>
        </is>
      </c>
      <c r="R989" s="8" t="inlineStr">
        <f aca="false">IF(A989&lt;&gt;"",$I989-'v1 Frame'!J$3*SIN($C989)+'v1 Frame'!K$3*COS($C989)*SIN($E989)+'v1 Frame'!L$3*COS($C989)*COS($E989),"")</f>
        <is>
          <t/>
        </is>
      </c>
      <c r="S989" s="8" t="inlineStr">
        <f aca="false">IF(A989&lt;&gt;"",$G989+'v1 Frame'!M$3*COS($C989)+'v1 Frame'!N$3*SIN($C989)*SIN($E989)+'v1 Frame'!O$3*SIN($C989)*COS($E989),"")</f>
        <is>
          <t/>
        </is>
      </c>
      <c r="T989" s="8" t="inlineStr">
        <f aca="false">IF(A989&lt;&gt;"",$H989+'v1 Frame'!N$3*COS($E989)-'v1 Frame'!O$3*SIN($E989),"")</f>
        <is>
          <t/>
        </is>
      </c>
      <c r="U989" s="8" t="inlineStr">
        <f aca="false">IF(A989&lt;&gt;"",$I989-'v1 Frame'!M$3*SIN($C989)+'v1 Frame'!N$3*COS($C989)*SIN($E989)+'v1 Frame'!O$3*COS($C989)*COS($E989),"")</f>
        <is>
          <t/>
        </is>
      </c>
      <c r="V989" s="8" t="inlineStr">
        <f aca="false">IF(A989&lt;&gt;"",$G989+'v1 Frame'!P$3*COS($C989)+'v1 Frame'!Q$3*SIN($C989)*SIN($E989)+'v1 Frame'!R$3*SIN($C989)*COS($E989),"")</f>
        <is>
          <t/>
        </is>
      </c>
      <c r="W989" s="8" t="inlineStr">
        <f aca="false">IF(A989&lt;&gt;"",$H989+'v1 Frame'!Q$3*COS($E989)-'v1 Frame'!R$3*SIN($E989),"")</f>
        <is>
          <t/>
        </is>
      </c>
      <c r="X989" s="8" t="inlineStr">
        <f aca="false">IF(A989&lt;&gt;"",$I989-'v1 Frame'!P$3*SIN($C989)+'v1 Frame'!Q$3*COS($C989)*SIN($E989)+'v1 Frame'!R$3*COS($C989)*COS($E989),"")</f>
        <is>
          <t/>
        </is>
      </c>
      <c r="Y989" s="8" t="inlineStr">
        <f aca="false">IF(A989&lt;&gt;"",$G989+'v1 Frame'!S$3*COS($C989)+'v1 Frame'!T$3*SIN($C989)*SIN($E989)+'v1 Frame'!U$3*SIN($C989)*COS($E989),"")</f>
        <is>
          <t/>
        </is>
      </c>
      <c r="Z989" s="8" t="inlineStr">
        <f aca="false">IF(A989&lt;&gt;"",$H989+'v1 Frame'!T$3*COS($E989)-'v1 Frame'!U$3*SIN($E989),"")</f>
        <is>
          <t/>
        </is>
      </c>
      <c r="AA989" s="8" t="inlineStr">
        <f aca="false">IF(A989&lt;&gt;"",$I989-'v1 Frame'!S$3*SIN($C989)+'v1 Frame'!T$3*COS($C989)*SIN($E989)+'v1 Frame'!U$3*COS($C989)*COS($E989),"")</f>
        <is>
          <t/>
        </is>
      </c>
      <c r="AB989" s="8" t="inlineStr">
        <f aca="false">IF(A989&lt;&gt;"",$G989+'v1 Frame'!V$3*COS($C989)+'v1 Frame'!W$3*SIN($C989)*SIN($E989)+'v1 Frame'!X$3*SIN($C989)*COS($E989),"")</f>
        <is>
          <t/>
        </is>
      </c>
      <c r="AC989" s="8" t="inlineStr">
        <f aca="false">IF(A989&lt;&gt;"",$H989+'v1 Frame'!W$3*COS($E989)-'v1 Frame'!X$3*SIN($E989),"")</f>
        <is>
          <t/>
        </is>
      </c>
      <c r="AD989" s="8" t="inlineStr">
        <f aca="false">IF(A989&lt;&gt;"",$I989-'v1 Frame'!V$3*SIN($C989)+'v1 Frame'!W$3*COS($C989)*SIN($E989)+'v1 Frame'!X$3*COS($C989)*COS($E989),"")</f>
        <is>
          <t/>
        </is>
      </c>
      <c r="AE989" s="25" t="inlineStr">
        <f aca="false">IF(A989&lt;&gt;"",$G989+'v1 Frame'!Y$3*COS($C989)+'v1 Frame'!Z$3*SIN($C989)*SIN($E989)+'v1 Frame'!AA$3*SIN($C989)*COS($E989),"")</f>
        <is>
          <t/>
        </is>
      </c>
      <c r="AF989" s="25" t="inlineStr">
        <f aca="false">IF(A989&lt;&gt;"",$H989+'v1 Frame'!Z$3*COS($E989)-'v1 Frame'!AA$3*SIN($E989),"")</f>
        <is>
          <t/>
        </is>
      </c>
      <c r="AG989" s="25" t="inlineStr">
        <f aca="false">IF(A989&lt;&gt;"",$I989-'v1 Frame'!Y$3*SIN($C989)+'v1 Frame'!Z$3*COS($C989)*SIN($E989)+'v1 Frame'!AA$3*COS($C989)*COS($E989),"")</f>
        <is>
          <t/>
        </is>
      </c>
      <c r="AH989" s="8" t="inlineStr">
        <f aca="false">IF(A989&lt;&gt;"",SQRT(SUMSQ(G989:I989)),"")</f>
        <is>
          <t/>
        </is>
      </c>
      <c r="AI989" s="8" t="inlineStr">
        <f aca="false">IF(A989&lt;&gt;"",IF(AH989&lt;&gt;0,ACOS(I989/AH989),0),"")</f>
        <is>
          <t/>
        </is>
      </c>
      <c r="AJ989" s="8" t="inlineStr">
        <f aca="false">IF(A989&lt;&gt;"",DEGREES(AI989),"")</f>
        <is>
          <t/>
        </is>
      </c>
      <c r="AK989" s="8" t="inlineStr">
        <f aca="false">IF(A989&lt;&gt;"",IF(OR(G989&lt;&gt;0,H989&lt;&gt;0),ATAN2(G989,H989),0),"")</f>
        <is>
          <t/>
        </is>
      </c>
      <c r="AL989" s="8" t="inlineStr">
        <f aca="false">IF(A989&lt;&gt;"",DEGREES(AK989),"")</f>
        <is>
          <t/>
        </is>
      </c>
      <c r="AM989" s="8" t="inlineStr">
        <f aca="false">IF(A989&lt;&gt;"",SQRT(SUMSQ(J989:L989)),"")</f>
        <is>
          <t/>
        </is>
      </c>
      <c r="AN989" s="8" t="inlineStr">
        <f aca="false">IF(A989&lt;&gt;"",IF(AM989&lt;&gt;0,ACOS(L989/AM989),0),"")</f>
        <is>
          <t/>
        </is>
      </c>
      <c r="AO989" s="8" t="inlineStr">
        <f aca="false">IF(A989&lt;&gt;"",DEGREES(AN989),"")</f>
        <is>
          <t/>
        </is>
      </c>
      <c r="AP989" s="8" t="inlineStr">
        <f aca="false">IF(A989&lt;&gt;"",IF(OR(J989&lt;&gt;0,K989&lt;&gt;0),ATAN2(J989,K989),0),"")</f>
        <is>
          <t/>
        </is>
      </c>
      <c r="AQ989" s="8" t="inlineStr">
        <f aca="false">IF(A989&lt;&gt;"",DEGREES(AP989),"")</f>
        <is>
          <t/>
        </is>
      </c>
      <c r="AR989" s="8" t="inlineStr">
        <f aca="false">IF(A989&lt;&gt;"",SQRT(SUMSQ(M989:O989)),"")</f>
        <is>
          <t/>
        </is>
      </c>
      <c r="AS989" s="8" t="inlineStr">
        <f aca="false">IF(A989&lt;&gt;"",IF(AR989&lt;&gt;0,ACOS(O989/AR989),0),"")</f>
        <is>
          <t/>
        </is>
      </c>
      <c r="AT989" s="8" t="inlineStr">
        <f aca="false">IF(A989&lt;&gt;"",DEGREES(AS989),"")</f>
        <is>
          <t/>
        </is>
      </c>
      <c r="AU989" s="8" t="inlineStr">
        <f aca="false">IF(A989&lt;&gt;"",IF(OR(M989&lt;&gt;0,N989&lt;&gt;0),ATAN2(M989,N989),0),"")</f>
        <is>
          <t/>
        </is>
      </c>
      <c r="AV989" s="8" t="inlineStr">
        <f aca="false">IF(A989&lt;&gt;"",DEGREES(AU989),"")</f>
        <is>
          <t/>
        </is>
      </c>
      <c r="AW989" s="8" t="inlineStr">
        <f aca="false">IF(A989&lt;&gt;"",SQRT(SUMSQ(P989:R989)),"")</f>
        <is>
          <t/>
        </is>
      </c>
      <c r="AX989" s="8" t="inlineStr">
        <f aca="false">IF(A989&lt;&gt;"",IF(AW989&lt;&gt;0,ACOS(R989/AW989),0),"")</f>
        <is>
          <t/>
        </is>
      </c>
      <c r="AY989" s="8" t="inlineStr">
        <f aca="false">IF(A989&lt;&gt;"",DEGREES(AX989),"")</f>
        <is>
          <t/>
        </is>
      </c>
      <c r="AZ989" s="8" t="inlineStr">
        <f aca="false">IF(A989&lt;&gt;"",IF(OR(P989&lt;&gt;0,Q989&lt;&gt;0),ATAN2(P989,Q989),0),"")</f>
        <is>
          <t/>
        </is>
      </c>
      <c r="BA989" s="8" t="inlineStr">
        <f aca="false">IF(A989&lt;&gt;"",DEGREES(AZ989),"")</f>
        <is>
          <t/>
        </is>
      </c>
      <c r="BB989" s="8" t="inlineStr">
        <f aca="false">IF(A989&lt;&gt;"",SQRT(SUMSQ(S989:U989)),"")</f>
        <is>
          <t/>
        </is>
      </c>
      <c r="BC989" s="8" t="inlineStr">
        <f aca="false">IF(A989&lt;&gt;"",IF(BB989&lt;&gt;0,ACOS(U989/BB989),0),"")</f>
        <is>
          <t/>
        </is>
      </c>
      <c r="BD989" s="8" t="inlineStr">
        <f aca="false">IF(A989&lt;&gt;"",DEGREES(BC989),"")</f>
        <is>
          <t/>
        </is>
      </c>
      <c r="BE989" s="8" t="inlineStr">
        <f aca="false">IF(A989&lt;&gt;"",IF(OR(S989&lt;&gt;0,T989&lt;&gt;0),ATAN2(S989,T989),0),"")</f>
        <is>
          <t/>
        </is>
      </c>
      <c r="BF989" s="8" t="inlineStr">
        <f aca="false">IF(A989&lt;&gt;"",DEGREES(BE989),"")</f>
        <is>
          <t/>
        </is>
      </c>
      <c r="BG989" s="8" t="inlineStr">
        <f aca="false">IF(A989&lt;&gt;"",SQRT(SUMSQ(V989:X989)),"")</f>
        <is>
          <t/>
        </is>
      </c>
      <c r="BH989" s="8" t="inlineStr">
        <f aca="false">IF(A989&lt;&gt;"",IF(BG989&lt;&gt;0,ACOS(X989/BG989),0),"")</f>
        <is>
          <t/>
        </is>
      </c>
      <c r="BI989" s="8" t="inlineStr">
        <f aca="false">IF(A989&lt;&gt;"",DEGREES(BH989),"")</f>
        <is>
          <t/>
        </is>
      </c>
      <c r="BJ989" s="8" t="inlineStr">
        <f aca="false">IF(A989&lt;&gt;"",IF(OR(V989&lt;&gt;0,W989&lt;&gt;0),ATAN2(V989,W989),0),"")</f>
        <is>
          <t/>
        </is>
      </c>
      <c r="BK989" s="8" t="inlineStr">
        <f aca="false">IF(A989&lt;&gt;"",DEGREES(BJ989),"")</f>
        <is>
          <t/>
        </is>
      </c>
      <c r="BL989" s="8" t="inlineStr">
        <f aca="false">IF(A989&lt;&gt;"",SQRT(SUMSQ(Y989:AA989)),"")</f>
        <is>
          <t/>
        </is>
      </c>
      <c r="BM989" s="8" t="inlineStr">
        <f aca="false">IF(A989&lt;&gt;"",IF(BL989&lt;&gt;0,ACOS(AA989/BL989),0),"")</f>
        <is>
          <t/>
        </is>
      </c>
      <c r="BN989" s="8" t="inlineStr">
        <f aca="false">IF(A989&lt;&gt;"",DEGREES(BM989),"")</f>
        <is>
          <t/>
        </is>
      </c>
      <c r="BO989" s="8" t="inlineStr">
        <f aca="false">IF(A989&lt;&gt;"",IF(OR(Y989&lt;&gt;0,Z989&lt;&gt;0),ATAN2(Y989,Z989),0),"")</f>
        <is>
          <t/>
        </is>
      </c>
      <c r="BP989" s="8" t="inlineStr">
        <f aca="false">IF(A989&lt;&gt;"",DEGREES(BO989),"")</f>
        <is>
          <t/>
        </is>
      </c>
      <c r="BQ989" s="8" t="inlineStr">
        <f aca="false">IF(A989&lt;&gt;"",SQRT(SUMSQ(AB989:AD989)),"")</f>
        <is>
          <t/>
        </is>
      </c>
      <c r="BR989" s="8" t="inlineStr">
        <f aca="false">IF(A989&lt;&gt;"",IF(BQ989&lt;&gt;0,ACOS(AD989/BQ989),0),"")</f>
        <is>
          <t/>
        </is>
      </c>
      <c r="BS989" s="8" t="inlineStr">
        <f aca="false">IF(A989&lt;&gt;"",DEGREES(BR989),"")</f>
        <is>
          <t/>
        </is>
      </c>
      <c r="BT989" s="8" t="inlineStr">
        <f aca="false">IF(A989&lt;&gt;"",IF(OR(AB989&lt;&gt;0,AC989&lt;&gt;0),ATAN2(AB989,AC989),0),"")</f>
        <is>
          <t/>
        </is>
      </c>
      <c r="BU989" s="8" t="inlineStr">
        <f aca="false">IF(A989&lt;&gt;"",DEGREES(BT989),"")</f>
        <is>
          <t/>
        </is>
      </c>
      <c r="BV989" s="8" t="inlineStr">
        <f aca="false">IF(A989&lt;&gt;"",SQRT(SUMSQ(AE989:AG989)),"")</f>
        <is>
          <t/>
        </is>
      </c>
      <c r="BW989" s="8" t="inlineStr">
        <f aca="false">IF(A989&lt;&gt;"",IF(BV989&lt;&gt;0,ACOS(AG989/BV989),0),"")</f>
        <is>
          <t/>
        </is>
      </c>
      <c r="BX989" s="8" t="inlineStr">
        <f aca="false">IF(A989&lt;&gt;"",DEGREES(BW989),"")</f>
        <is>
          <t/>
        </is>
      </c>
      <c r="BY989" s="8" t="inlineStr">
        <f aca="false">IF(A989&lt;&gt;"",IF(OR(AF989&lt;&gt;0,AG989&lt;&gt;0),ATAN2(AF989,AG989),0),"")</f>
        <is>
          <t/>
        </is>
      </c>
      <c r="BZ989" s="8" t="inlineStr">
        <f aca="false">IF(A989&lt;&gt;"",DEGREES(BY989),"")</f>
        <is>
          <t/>
        </is>
      </c>
      <c r="CA989" s="0" t="inlineStr">
        <f aca="false">IF(A989&lt;&gt;"",IF(AND(AI989&lt;Parameters!$B$11,AI989&gt;Parameters!$B$12,AN989&lt;Parameters!$B$11,AN989&gt;Parameters!$B$12,AS989&lt;Parameters!$B$11,AS989&gt;Parameters!$B$12,AX989&lt;Parameters!$B$11,AX989&gt;Parameters!$B$12,BC989&lt;Parameters!$B$11,BC989&gt;Parameters!$B$12,BM989&lt;Parameters!$B$11,BM989&gt;Parameters!$B$12,BR989&lt;Parameters!$B$11,BR989&gt;Parameters!$B$12,BW989&lt;Parameters!$B$11,BW989&gt;Parameters!$B$12),1,0),"")</f>
        <is>
          <t/>
        </is>
      </c>
      <c r="CB989" s="0" t="inlineStr">
        <f aca="false">IF(A989&lt;&gt;"",IF(OR(AI989&lt;Parameters!$B$12,AI989&gt;Parameters!$B$11),0,1),"")</f>
        <is>
          <t/>
        </is>
      </c>
      <c r="CC989" s="0" t="inlineStr">
        <f aca="false">IF(A989&lt;&gt;"",IF(OR(AN989&lt;Parameters!$B$12,AN989&gt;Parameters!$B$11),0,1),"")</f>
        <is>
          <t/>
        </is>
      </c>
      <c r="CD989" s="0" t="inlineStr">
        <f aca="false">IF(A989&lt;&gt;"",IF(OR(AS989&lt;Parameters!$B$12,AS989&gt;Parameters!$B$11),0,1),"")</f>
        <is>
          <t/>
        </is>
      </c>
      <c r="CE989" s="0" t="inlineStr">
        <f aca="false">IF(A989&lt;&gt;"",IF(OR(AX989&lt;Parameters!$B$12,AX989&gt;Parameters!$B$11),0,1),"")</f>
        <is>
          <t/>
        </is>
      </c>
      <c r="CF989" s="0" t="inlineStr">
        <f aca="false">IF(A989&lt;&gt;"",IF(OR(BC989&lt;Parameters!$B$12,BC989&gt;Parameters!$B$11),0,1),"")</f>
        <is>
          <t/>
        </is>
      </c>
      <c r="CG989" s="0" t="inlineStr">
        <f aca="false">IF(A989&lt;&gt;"",IF(OR(BH989&lt;Parameters!$B$12,BH989&gt;Parameters!$B$11),0,1),"")</f>
        <is>
          <t/>
        </is>
      </c>
      <c r="CH989" s="0" t="inlineStr">
        <f aca="false">IF(A989&lt;&gt;"",IF(OR(BM989&lt;Parameters!$B$12,BM989&gt;Parameters!$B$11),0,1),"")</f>
        <is>
          <t/>
        </is>
      </c>
      <c r="CI989" s="0" t="inlineStr">
        <f aca="false">IF(A989&lt;&gt;"",IF(OR(BR989&lt;Parameters!$B$12,BR989&gt;Parameters!$B$11),0,1),"")</f>
        <is>
          <t/>
        </is>
      </c>
      <c r="CJ989" s="0" t="inlineStr">
        <f aca="false">IF(A989&lt;&gt;"",IF(OR(BW989&lt;Parameters!$B$12,BW989&gt;Parameters!$B$11),0,1),"")</f>
        <is>
          <t/>
        </is>
      </c>
      <c r="CK989" s="26" t="inlineStr">
        <f aca="false">IF(A989&lt;&gt;"",SUM(CB989:CJ989)/9,"")</f>
        <is>
          <t/>
        </is>
      </c>
      <c r="CL989" s="0" t="inlineStr">
        <f aca="false">IF(A989&lt;&gt;"",CK989*9,"")</f>
        <is>
          <t/>
        </is>
      </c>
      <c r="CM989" s="8" t="inlineStr">
        <f aca="false">IF(A989&lt;&gt;"",TEXT(B989,CM$2)&amp;" "&amp;TEXT(A989,CM$2),"")</f>
        <is>
          <t/>
        </is>
      </c>
    </row>
    <row r="990" customFormat="false" ht="15" hidden="false" customHeight="false" outlineLevel="0" collapsed="false">
      <c r="A990" s="0" t="inlineStr">
        <f aca="false">IF(OR(B989&lt;Parameters!$K$12,A989&lt;Parameters!$K$12),IF(A989&lt;Parameters!$K$12,A989+1,0),"")</f>
        <is>
          <t/>
        </is>
      </c>
      <c r="B990" s="0" t="inlineStr">
        <f aca="false">IF(A990&lt;&gt;"",IF(A990=0,B989+1,B989),"")</f>
        <is>
          <t/>
        </is>
      </c>
      <c r="C990" s="24" t="inlineStr">
        <f aca="false">IF(A990&lt;&gt;"",-_phi*(A990+0.5),"")</f>
        <is>
          <t/>
        </is>
      </c>
      <c r="D990" s="8" t="inlineStr">
        <f aca="false">IF(A990&lt;&gt;"",DEGREES(C990),"")</f>
        <is>
          <t/>
        </is>
      </c>
      <c r="E990" s="24" t="inlineStr">
        <f aca="false">IF(A990&lt;&gt;"",_phi*(B990+0.5),"")</f>
        <is>
          <t/>
        </is>
      </c>
      <c r="F990" s="8" t="inlineStr">
        <f aca="false">IF(A990&lt;&gt;"",DEGREES(E990),"")</f>
        <is>
          <t/>
        </is>
      </c>
      <c r="G990" s="8" t="inlineStr">
        <f aca="false">IF(A990&lt;&gt;"",LOOKUP(A990,h!$A$3:$A$30,h!$D$3:$D$30),"")</f>
        <is>
          <t/>
        </is>
      </c>
      <c r="H990" s="8" t="inlineStr">
        <f aca="false">IF(A990&lt;&gt;"",LOOKUP(B990,h!$A$3:$A$30,h!$D$3:$D$30),"")</f>
        <is>
          <t/>
        </is>
      </c>
      <c r="I990" s="8" t="inlineStr">
        <f aca="false">IF(A990&lt;&gt;"",_zif,"")</f>
        <is>
          <t/>
        </is>
      </c>
      <c r="J990" s="8" t="inlineStr">
        <f aca="false">IF(A990&lt;&gt;"",$G990+'v1 Frame'!D$3*COS($C990)+'v1 Frame'!E$3*SIN($C990)*SIN($E990)+'v1 Frame'!F$3*SIN($C990)*COS($E990),"")</f>
        <is>
          <t/>
        </is>
      </c>
      <c r="K990" s="8" t="inlineStr">
        <f aca="false">IF(A990&lt;&gt;"",$H990+'v1 Frame'!E$3*COS($E990)-'v1 Frame'!F$3*SIN($E990),"")</f>
        <is>
          <t/>
        </is>
      </c>
      <c r="L990" s="8" t="inlineStr">
        <f aca="false">IF(A990&lt;&gt;"",$I990-'v1 Frame'!D$3*SIN($C990)+'v1 Frame'!E$3*COS($C990)*SIN($E990)+'v1 Frame'!F$3*COS($C990)*COS($E990),"")</f>
        <is>
          <t/>
        </is>
      </c>
      <c r="M990" s="8" t="inlineStr">
        <f aca="false">IF(A990&lt;&gt;"",$G990+'v1 Frame'!G$3*COS($C990)+'v1 Frame'!H$3*SIN($C990)*SIN($E990)+'v1 Frame'!I$3*SIN($C990)*COS($E990),"")</f>
        <is>
          <t/>
        </is>
      </c>
      <c r="N990" s="8" t="inlineStr">
        <f aca="false">IF(A990&lt;&gt;"",$H990+'v1 Frame'!H$3*COS($E990)-'v1 Frame'!I$3*SIN($E990),"")</f>
        <is>
          <t/>
        </is>
      </c>
      <c r="O990" s="8" t="inlineStr">
        <f aca="false">IF(A990&lt;&gt;"",$I990-'v1 Frame'!G$3*SIN($C990)+'v1 Frame'!H$3*COS($C990)*SIN($E990)+'v1 Frame'!I$3*COS($C990)*COS($E990),"")</f>
        <is>
          <t/>
        </is>
      </c>
      <c r="P990" s="8" t="inlineStr">
        <f aca="false">IF(A990&lt;&gt;"",$G990+'v1 Frame'!J$3*COS($C990)+'v1 Frame'!K$3*SIN($C990)*SIN($E990)+'v1 Frame'!L$3*SIN($C990)*COS($E990),"")</f>
        <is>
          <t/>
        </is>
      </c>
      <c r="Q990" s="8" t="inlineStr">
        <f aca="false">IF(A990&lt;&gt;"",$H990+'v1 Frame'!K$3*COS($E990)-'v1 Frame'!L$3*SIN($E990),"")</f>
        <is>
          <t/>
        </is>
      </c>
      <c r="R990" s="8" t="inlineStr">
        <f aca="false">IF(A990&lt;&gt;"",$I990-'v1 Frame'!J$3*SIN($C990)+'v1 Frame'!K$3*COS($C990)*SIN($E990)+'v1 Frame'!L$3*COS($C990)*COS($E990),"")</f>
        <is>
          <t/>
        </is>
      </c>
      <c r="S990" s="8" t="inlineStr">
        <f aca="false">IF(A990&lt;&gt;"",$G990+'v1 Frame'!M$3*COS($C990)+'v1 Frame'!N$3*SIN($C990)*SIN($E990)+'v1 Frame'!O$3*SIN($C990)*COS($E990),"")</f>
        <is>
          <t/>
        </is>
      </c>
      <c r="T990" s="8" t="inlineStr">
        <f aca="false">IF(A990&lt;&gt;"",$H990+'v1 Frame'!N$3*COS($E990)-'v1 Frame'!O$3*SIN($E990),"")</f>
        <is>
          <t/>
        </is>
      </c>
      <c r="U990" s="8" t="inlineStr">
        <f aca="false">IF(A990&lt;&gt;"",$I990-'v1 Frame'!M$3*SIN($C990)+'v1 Frame'!N$3*COS($C990)*SIN($E990)+'v1 Frame'!O$3*COS($C990)*COS($E990),"")</f>
        <is>
          <t/>
        </is>
      </c>
      <c r="V990" s="8" t="inlineStr">
        <f aca="false">IF(A990&lt;&gt;"",$G990+'v1 Frame'!P$3*COS($C990)+'v1 Frame'!Q$3*SIN($C990)*SIN($E990)+'v1 Frame'!R$3*SIN($C990)*COS($E990),"")</f>
        <is>
          <t/>
        </is>
      </c>
      <c r="W990" s="8" t="inlineStr">
        <f aca="false">IF(A990&lt;&gt;"",$H990+'v1 Frame'!Q$3*COS($E990)-'v1 Frame'!R$3*SIN($E990),"")</f>
        <is>
          <t/>
        </is>
      </c>
      <c r="X990" s="8" t="inlineStr">
        <f aca="false">IF(A990&lt;&gt;"",$I990-'v1 Frame'!P$3*SIN($C990)+'v1 Frame'!Q$3*COS($C990)*SIN($E990)+'v1 Frame'!R$3*COS($C990)*COS($E990),"")</f>
        <is>
          <t/>
        </is>
      </c>
      <c r="Y990" s="8" t="inlineStr">
        <f aca="false">IF(A990&lt;&gt;"",$G990+'v1 Frame'!S$3*COS($C990)+'v1 Frame'!T$3*SIN($C990)*SIN($E990)+'v1 Frame'!U$3*SIN($C990)*COS($E990),"")</f>
        <is>
          <t/>
        </is>
      </c>
      <c r="Z990" s="8" t="inlineStr">
        <f aca="false">IF(A990&lt;&gt;"",$H990+'v1 Frame'!T$3*COS($E990)-'v1 Frame'!U$3*SIN($E990),"")</f>
        <is>
          <t/>
        </is>
      </c>
      <c r="AA990" s="8" t="inlineStr">
        <f aca="false">IF(A990&lt;&gt;"",$I990-'v1 Frame'!S$3*SIN($C990)+'v1 Frame'!T$3*COS($C990)*SIN($E990)+'v1 Frame'!U$3*COS($C990)*COS($E990),"")</f>
        <is>
          <t/>
        </is>
      </c>
      <c r="AB990" s="8" t="inlineStr">
        <f aca="false">IF(A990&lt;&gt;"",$G990+'v1 Frame'!V$3*COS($C990)+'v1 Frame'!W$3*SIN($C990)*SIN($E990)+'v1 Frame'!X$3*SIN($C990)*COS($E990),"")</f>
        <is>
          <t/>
        </is>
      </c>
      <c r="AC990" s="8" t="inlineStr">
        <f aca="false">IF(A990&lt;&gt;"",$H990+'v1 Frame'!W$3*COS($E990)-'v1 Frame'!X$3*SIN($E990),"")</f>
        <is>
          <t/>
        </is>
      </c>
      <c r="AD990" s="8" t="inlineStr">
        <f aca="false">IF(A990&lt;&gt;"",$I990-'v1 Frame'!V$3*SIN($C990)+'v1 Frame'!W$3*COS($C990)*SIN($E990)+'v1 Frame'!X$3*COS($C990)*COS($E990),"")</f>
        <is>
          <t/>
        </is>
      </c>
      <c r="AE990" s="25" t="inlineStr">
        <f aca="false">IF(A990&lt;&gt;"",$G990+'v1 Frame'!Y$3*COS($C990)+'v1 Frame'!Z$3*SIN($C990)*SIN($E990)+'v1 Frame'!AA$3*SIN($C990)*COS($E990),"")</f>
        <is>
          <t/>
        </is>
      </c>
      <c r="AF990" s="25" t="inlineStr">
        <f aca="false">IF(A990&lt;&gt;"",$H990+'v1 Frame'!Z$3*COS($E990)-'v1 Frame'!AA$3*SIN($E990),"")</f>
        <is>
          <t/>
        </is>
      </c>
      <c r="AG990" s="25" t="inlineStr">
        <f aca="false">IF(A990&lt;&gt;"",$I990-'v1 Frame'!Y$3*SIN($C990)+'v1 Frame'!Z$3*COS($C990)*SIN($E990)+'v1 Frame'!AA$3*COS($C990)*COS($E990),"")</f>
        <is>
          <t/>
        </is>
      </c>
      <c r="AH990" s="8" t="inlineStr">
        <f aca="false">IF(A990&lt;&gt;"",SQRT(SUMSQ(G990:I990)),"")</f>
        <is>
          <t/>
        </is>
      </c>
      <c r="AI990" s="8" t="inlineStr">
        <f aca="false">IF(A990&lt;&gt;"",IF(AH990&lt;&gt;0,ACOS(I990/AH990),0),"")</f>
        <is>
          <t/>
        </is>
      </c>
      <c r="AJ990" s="8" t="inlineStr">
        <f aca="false">IF(A990&lt;&gt;"",DEGREES(AI990),"")</f>
        <is>
          <t/>
        </is>
      </c>
      <c r="AK990" s="8" t="inlineStr">
        <f aca="false">IF(A990&lt;&gt;"",IF(OR(G990&lt;&gt;0,H990&lt;&gt;0),ATAN2(G990,H990),0),"")</f>
        <is>
          <t/>
        </is>
      </c>
      <c r="AL990" s="8" t="inlineStr">
        <f aca="false">IF(A990&lt;&gt;"",DEGREES(AK990),"")</f>
        <is>
          <t/>
        </is>
      </c>
      <c r="AM990" s="8" t="inlineStr">
        <f aca="false">IF(A990&lt;&gt;"",SQRT(SUMSQ(J990:L990)),"")</f>
        <is>
          <t/>
        </is>
      </c>
      <c r="AN990" s="8" t="inlineStr">
        <f aca="false">IF(A990&lt;&gt;"",IF(AM990&lt;&gt;0,ACOS(L990/AM990),0),"")</f>
        <is>
          <t/>
        </is>
      </c>
      <c r="AO990" s="8" t="inlineStr">
        <f aca="false">IF(A990&lt;&gt;"",DEGREES(AN990),"")</f>
        <is>
          <t/>
        </is>
      </c>
      <c r="AP990" s="8" t="inlineStr">
        <f aca="false">IF(A990&lt;&gt;"",IF(OR(J990&lt;&gt;0,K990&lt;&gt;0),ATAN2(J990,K990),0),"")</f>
        <is>
          <t/>
        </is>
      </c>
      <c r="AQ990" s="8" t="inlineStr">
        <f aca="false">IF(A990&lt;&gt;"",DEGREES(AP990),"")</f>
        <is>
          <t/>
        </is>
      </c>
      <c r="AR990" s="8" t="inlineStr">
        <f aca="false">IF(A990&lt;&gt;"",SQRT(SUMSQ(M990:O990)),"")</f>
        <is>
          <t/>
        </is>
      </c>
      <c r="AS990" s="8" t="inlineStr">
        <f aca="false">IF(A990&lt;&gt;"",IF(AR990&lt;&gt;0,ACOS(O990/AR990),0),"")</f>
        <is>
          <t/>
        </is>
      </c>
      <c r="AT990" s="8" t="inlineStr">
        <f aca="false">IF(A990&lt;&gt;"",DEGREES(AS990),"")</f>
        <is>
          <t/>
        </is>
      </c>
      <c r="AU990" s="8" t="inlineStr">
        <f aca="false">IF(A990&lt;&gt;"",IF(OR(M990&lt;&gt;0,N990&lt;&gt;0),ATAN2(M990,N990),0),"")</f>
        <is>
          <t/>
        </is>
      </c>
      <c r="AV990" s="8" t="inlineStr">
        <f aca="false">IF(A990&lt;&gt;"",DEGREES(AU990),"")</f>
        <is>
          <t/>
        </is>
      </c>
      <c r="AW990" s="8" t="inlineStr">
        <f aca="false">IF(A990&lt;&gt;"",SQRT(SUMSQ(P990:R990)),"")</f>
        <is>
          <t/>
        </is>
      </c>
      <c r="AX990" s="8" t="inlineStr">
        <f aca="false">IF(A990&lt;&gt;"",IF(AW990&lt;&gt;0,ACOS(R990/AW990),0),"")</f>
        <is>
          <t/>
        </is>
      </c>
      <c r="AY990" s="8" t="inlineStr">
        <f aca="false">IF(A990&lt;&gt;"",DEGREES(AX990),"")</f>
        <is>
          <t/>
        </is>
      </c>
      <c r="AZ990" s="8" t="inlineStr">
        <f aca="false">IF(A990&lt;&gt;"",IF(OR(P990&lt;&gt;0,Q990&lt;&gt;0),ATAN2(P990,Q990),0),"")</f>
        <is>
          <t/>
        </is>
      </c>
      <c r="BA990" s="8" t="inlineStr">
        <f aca="false">IF(A990&lt;&gt;"",DEGREES(AZ990),"")</f>
        <is>
          <t/>
        </is>
      </c>
      <c r="BB990" s="8" t="inlineStr">
        <f aca="false">IF(A990&lt;&gt;"",SQRT(SUMSQ(S990:U990)),"")</f>
        <is>
          <t/>
        </is>
      </c>
      <c r="BC990" s="8" t="inlineStr">
        <f aca="false">IF(A990&lt;&gt;"",IF(BB990&lt;&gt;0,ACOS(U990/BB990),0),"")</f>
        <is>
          <t/>
        </is>
      </c>
      <c r="BD990" s="8" t="inlineStr">
        <f aca="false">IF(A990&lt;&gt;"",DEGREES(BC990),"")</f>
        <is>
          <t/>
        </is>
      </c>
      <c r="BE990" s="8" t="inlineStr">
        <f aca="false">IF(A990&lt;&gt;"",IF(OR(S990&lt;&gt;0,T990&lt;&gt;0),ATAN2(S990,T990),0),"")</f>
        <is>
          <t/>
        </is>
      </c>
      <c r="BF990" s="8" t="inlineStr">
        <f aca="false">IF(A990&lt;&gt;"",DEGREES(BE990),"")</f>
        <is>
          <t/>
        </is>
      </c>
      <c r="BG990" s="8" t="inlineStr">
        <f aca="false">IF(A990&lt;&gt;"",SQRT(SUMSQ(V990:X990)),"")</f>
        <is>
          <t/>
        </is>
      </c>
      <c r="BH990" s="8" t="inlineStr">
        <f aca="false">IF(A990&lt;&gt;"",IF(BG990&lt;&gt;0,ACOS(X990/BG990),0),"")</f>
        <is>
          <t/>
        </is>
      </c>
      <c r="BI990" s="8" t="inlineStr">
        <f aca="false">IF(A990&lt;&gt;"",DEGREES(BH990),"")</f>
        <is>
          <t/>
        </is>
      </c>
      <c r="BJ990" s="8" t="inlineStr">
        <f aca="false">IF(A990&lt;&gt;"",IF(OR(V990&lt;&gt;0,W990&lt;&gt;0),ATAN2(V990,W990),0),"")</f>
        <is>
          <t/>
        </is>
      </c>
      <c r="BK990" s="8" t="inlineStr">
        <f aca="false">IF(A990&lt;&gt;"",DEGREES(BJ990),"")</f>
        <is>
          <t/>
        </is>
      </c>
      <c r="BL990" s="8" t="inlineStr">
        <f aca="false">IF(A990&lt;&gt;"",SQRT(SUMSQ(Y990:AA990)),"")</f>
        <is>
          <t/>
        </is>
      </c>
      <c r="BM990" s="8" t="inlineStr">
        <f aca="false">IF(A990&lt;&gt;"",IF(BL990&lt;&gt;0,ACOS(AA990/BL990),0),"")</f>
        <is>
          <t/>
        </is>
      </c>
      <c r="BN990" s="8" t="inlineStr">
        <f aca="false">IF(A990&lt;&gt;"",DEGREES(BM990),"")</f>
        <is>
          <t/>
        </is>
      </c>
      <c r="BO990" s="8" t="inlineStr">
        <f aca="false">IF(A990&lt;&gt;"",IF(OR(Y990&lt;&gt;0,Z990&lt;&gt;0),ATAN2(Y990,Z990),0),"")</f>
        <is>
          <t/>
        </is>
      </c>
      <c r="BP990" s="8" t="inlineStr">
        <f aca="false">IF(A990&lt;&gt;"",DEGREES(BO990),"")</f>
        <is>
          <t/>
        </is>
      </c>
      <c r="BQ990" s="8" t="inlineStr">
        <f aca="false">IF(A990&lt;&gt;"",SQRT(SUMSQ(AB990:AD990)),"")</f>
        <is>
          <t/>
        </is>
      </c>
      <c r="BR990" s="8" t="inlineStr">
        <f aca="false">IF(A990&lt;&gt;"",IF(BQ990&lt;&gt;0,ACOS(AD990/BQ990),0),"")</f>
        <is>
          <t/>
        </is>
      </c>
      <c r="BS990" s="8" t="inlineStr">
        <f aca="false">IF(A990&lt;&gt;"",DEGREES(BR990),"")</f>
        <is>
          <t/>
        </is>
      </c>
      <c r="BT990" s="8" t="inlineStr">
        <f aca="false">IF(A990&lt;&gt;"",IF(OR(AB990&lt;&gt;0,AC990&lt;&gt;0),ATAN2(AB990,AC990),0),"")</f>
        <is>
          <t/>
        </is>
      </c>
      <c r="BU990" s="8" t="inlineStr">
        <f aca="false">IF(A990&lt;&gt;"",DEGREES(BT990),"")</f>
        <is>
          <t/>
        </is>
      </c>
      <c r="BV990" s="8" t="inlineStr">
        <f aca="false">IF(A990&lt;&gt;"",SQRT(SUMSQ(AE990:AG990)),"")</f>
        <is>
          <t/>
        </is>
      </c>
      <c r="BW990" s="8" t="inlineStr">
        <f aca="false">IF(A990&lt;&gt;"",IF(BV990&lt;&gt;0,ACOS(AG990/BV990),0),"")</f>
        <is>
          <t/>
        </is>
      </c>
      <c r="BX990" s="8" t="inlineStr">
        <f aca="false">IF(A990&lt;&gt;"",DEGREES(BW990),"")</f>
        <is>
          <t/>
        </is>
      </c>
      <c r="BY990" s="8" t="inlineStr">
        <f aca="false">IF(A990&lt;&gt;"",IF(OR(AF990&lt;&gt;0,AG990&lt;&gt;0),ATAN2(AF990,AG990),0),"")</f>
        <is>
          <t/>
        </is>
      </c>
      <c r="BZ990" s="8" t="inlineStr">
        <f aca="false">IF(A990&lt;&gt;"",DEGREES(BY990),"")</f>
        <is>
          <t/>
        </is>
      </c>
      <c r="CA990" s="0" t="inlineStr">
        <f aca="false">IF(A990&lt;&gt;"",IF(AND(AI990&lt;Parameters!$B$11,AI990&gt;Parameters!$B$12,AN990&lt;Parameters!$B$11,AN990&gt;Parameters!$B$12,AS990&lt;Parameters!$B$11,AS990&gt;Parameters!$B$12,AX990&lt;Parameters!$B$11,AX990&gt;Parameters!$B$12,BC990&lt;Parameters!$B$11,BC990&gt;Parameters!$B$12,BM990&lt;Parameters!$B$11,BM990&gt;Parameters!$B$12,BR990&lt;Parameters!$B$11,BR990&gt;Parameters!$B$12,BW990&lt;Parameters!$B$11,BW990&gt;Parameters!$B$12),1,0),"")</f>
        <is>
          <t/>
        </is>
      </c>
      <c r="CB990" s="0" t="inlineStr">
        <f aca="false">IF(A990&lt;&gt;"",IF(OR(AI990&lt;Parameters!$B$12,AI990&gt;Parameters!$B$11),0,1),"")</f>
        <is>
          <t/>
        </is>
      </c>
      <c r="CC990" s="0" t="inlineStr">
        <f aca="false">IF(A990&lt;&gt;"",IF(OR(AN990&lt;Parameters!$B$12,AN990&gt;Parameters!$B$11),0,1),"")</f>
        <is>
          <t/>
        </is>
      </c>
      <c r="CD990" s="0" t="inlineStr">
        <f aca="false">IF(A990&lt;&gt;"",IF(OR(AS990&lt;Parameters!$B$12,AS990&gt;Parameters!$B$11),0,1),"")</f>
        <is>
          <t/>
        </is>
      </c>
      <c r="CE990" s="0" t="inlineStr">
        <f aca="false">IF(A990&lt;&gt;"",IF(OR(AX990&lt;Parameters!$B$12,AX990&gt;Parameters!$B$11),0,1),"")</f>
        <is>
          <t/>
        </is>
      </c>
      <c r="CF990" s="0" t="inlineStr">
        <f aca="false">IF(A990&lt;&gt;"",IF(OR(BC990&lt;Parameters!$B$12,BC990&gt;Parameters!$B$11),0,1),"")</f>
        <is>
          <t/>
        </is>
      </c>
      <c r="CG990" s="0" t="inlineStr">
        <f aca="false">IF(A990&lt;&gt;"",IF(OR(BH990&lt;Parameters!$B$12,BH990&gt;Parameters!$B$11),0,1),"")</f>
        <is>
          <t/>
        </is>
      </c>
      <c r="CH990" s="0" t="inlineStr">
        <f aca="false">IF(A990&lt;&gt;"",IF(OR(BM990&lt;Parameters!$B$12,BM990&gt;Parameters!$B$11),0,1),"")</f>
        <is>
          <t/>
        </is>
      </c>
      <c r="CI990" s="0" t="inlineStr">
        <f aca="false">IF(A990&lt;&gt;"",IF(OR(BR990&lt;Parameters!$B$12,BR990&gt;Parameters!$B$11),0,1),"")</f>
        <is>
          <t/>
        </is>
      </c>
      <c r="CJ990" s="0" t="inlineStr">
        <f aca="false">IF(A990&lt;&gt;"",IF(OR(BW990&lt;Parameters!$B$12,BW990&gt;Parameters!$B$11),0,1),"")</f>
        <is>
          <t/>
        </is>
      </c>
      <c r="CK990" s="26" t="inlineStr">
        <f aca="false">IF(A990&lt;&gt;"",SUM(CB990:CJ990)/9,"")</f>
        <is>
          <t/>
        </is>
      </c>
      <c r="CL990" s="0" t="inlineStr">
        <f aca="false">IF(A990&lt;&gt;"",CK990*9,"")</f>
        <is>
          <t/>
        </is>
      </c>
      <c r="CM990" s="8" t="inlineStr">
        <f aca="false">IF(A990&lt;&gt;"",TEXT(B990,CM$2)&amp;" "&amp;TEXT(A990,CM$2),"")</f>
        <is>
          <t/>
        </is>
      </c>
    </row>
    <row r="991" customFormat="false" ht="15" hidden="false" customHeight="false" outlineLevel="0" collapsed="false">
      <c r="A991" s="0" t="inlineStr">
        <f aca="false">IF(OR(B990&lt;Parameters!$K$12,A990&lt;Parameters!$K$12),IF(A990&lt;Parameters!$K$12,A990+1,0),"")</f>
        <is>
          <t/>
        </is>
      </c>
      <c r="B991" s="0" t="inlineStr">
        <f aca="false">IF(A991&lt;&gt;"",IF(A991=0,B990+1,B990),"")</f>
        <is>
          <t/>
        </is>
      </c>
      <c r="C991" s="24" t="inlineStr">
        <f aca="false">IF(A991&lt;&gt;"",-_phi*(A991+0.5),"")</f>
        <is>
          <t/>
        </is>
      </c>
      <c r="D991" s="8" t="inlineStr">
        <f aca="false">IF(A991&lt;&gt;"",DEGREES(C991),"")</f>
        <is>
          <t/>
        </is>
      </c>
      <c r="E991" s="24" t="inlineStr">
        <f aca="false">IF(A991&lt;&gt;"",_phi*(B991+0.5),"")</f>
        <is>
          <t/>
        </is>
      </c>
      <c r="F991" s="8" t="inlineStr">
        <f aca="false">IF(A991&lt;&gt;"",DEGREES(E991),"")</f>
        <is>
          <t/>
        </is>
      </c>
      <c r="G991" s="8" t="inlineStr">
        <f aca="false">IF(A991&lt;&gt;"",LOOKUP(A991,h!$A$3:$A$30,h!$D$3:$D$30),"")</f>
        <is>
          <t/>
        </is>
      </c>
      <c r="H991" s="8" t="inlineStr">
        <f aca="false">IF(A991&lt;&gt;"",LOOKUP(B991,h!$A$3:$A$30,h!$D$3:$D$30),"")</f>
        <is>
          <t/>
        </is>
      </c>
      <c r="I991" s="8" t="inlineStr">
        <f aca="false">IF(A991&lt;&gt;"",_zif,"")</f>
        <is>
          <t/>
        </is>
      </c>
      <c r="J991" s="8" t="inlineStr">
        <f aca="false">IF(A991&lt;&gt;"",$G991+'v1 Frame'!D$3*COS($C991)+'v1 Frame'!E$3*SIN($C991)*SIN($E991)+'v1 Frame'!F$3*SIN($C991)*COS($E991),"")</f>
        <is>
          <t/>
        </is>
      </c>
      <c r="K991" s="8" t="inlineStr">
        <f aca="false">IF(A991&lt;&gt;"",$H991+'v1 Frame'!E$3*COS($E991)-'v1 Frame'!F$3*SIN($E991),"")</f>
        <is>
          <t/>
        </is>
      </c>
      <c r="L991" s="8" t="inlineStr">
        <f aca="false">IF(A991&lt;&gt;"",$I991-'v1 Frame'!D$3*SIN($C991)+'v1 Frame'!E$3*COS($C991)*SIN($E991)+'v1 Frame'!F$3*COS($C991)*COS($E991),"")</f>
        <is>
          <t/>
        </is>
      </c>
      <c r="M991" s="8" t="inlineStr">
        <f aca="false">IF(A991&lt;&gt;"",$G991+'v1 Frame'!G$3*COS($C991)+'v1 Frame'!H$3*SIN($C991)*SIN($E991)+'v1 Frame'!I$3*SIN($C991)*COS($E991),"")</f>
        <is>
          <t/>
        </is>
      </c>
      <c r="N991" s="8" t="inlineStr">
        <f aca="false">IF(A991&lt;&gt;"",$H991+'v1 Frame'!H$3*COS($E991)-'v1 Frame'!I$3*SIN($E991),"")</f>
        <is>
          <t/>
        </is>
      </c>
      <c r="O991" s="8" t="inlineStr">
        <f aca="false">IF(A991&lt;&gt;"",$I991-'v1 Frame'!G$3*SIN($C991)+'v1 Frame'!H$3*COS($C991)*SIN($E991)+'v1 Frame'!I$3*COS($C991)*COS($E991),"")</f>
        <is>
          <t/>
        </is>
      </c>
      <c r="P991" s="8" t="inlineStr">
        <f aca="false">IF(A991&lt;&gt;"",$G991+'v1 Frame'!J$3*COS($C991)+'v1 Frame'!K$3*SIN($C991)*SIN($E991)+'v1 Frame'!L$3*SIN($C991)*COS($E991),"")</f>
        <is>
          <t/>
        </is>
      </c>
      <c r="Q991" s="8" t="inlineStr">
        <f aca="false">IF(A991&lt;&gt;"",$H991+'v1 Frame'!K$3*COS($E991)-'v1 Frame'!L$3*SIN($E991),"")</f>
        <is>
          <t/>
        </is>
      </c>
      <c r="R991" s="8" t="inlineStr">
        <f aca="false">IF(A991&lt;&gt;"",$I991-'v1 Frame'!J$3*SIN($C991)+'v1 Frame'!K$3*COS($C991)*SIN($E991)+'v1 Frame'!L$3*COS($C991)*COS($E991),"")</f>
        <is>
          <t/>
        </is>
      </c>
      <c r="S991" s="8" t="inlineStr">
        <f aca="false">IF(A991&lt;&gt;"",$G991+'v1 Frame'!M$3*COS($C991)+'v1 Frame'!N$3*SIN($C991)*SIN($E991)+'v1 Frame'!O$3*SIN($C991)*COS($E991),"")</f>
        <is>
          <t/>
        </is>
      </c>
      <c r="T991" s="8" t="inlineStr">
        <f aca="false">IF(A991&lt;&gt;"",$H991+'v1 Frame'!N$3*COS($E991)-'v1 Frame'!O$3*SIN($E991),"")</f>
        <is>
          <t/>
        </is>
      </c>
      <c r="U991" s="8" t="inlineStr">
        <f aca="false">IF(A991&lt;&gt;"",$I991-'v1 Frame'!M$3*SIN($C991)+'v1 Frame'!N$3*COS($C991)*SIN($E991)+'v1 Frame'!O$3*COS($C991)*COS($E991),"")</f>
        <is>
          <t/>
        </is>
      </c>
      <c r="V991" s="8" t="inlineStr">
        <f aca="false">IF(A991&lt;&gt;"",$G991+'v1 Frame'!P$3*COS($C991)+'v1 Frame'!Q$3*SIN($C991)*SIN($E991)+'v1 Frame'!R$3*SIN($C991)*COS($E991),"")</f>
        <is>
          <t/>
        </is>
      </c>
      <c r="W991" s="8" t="inlineStr">
        <f aca="false">IF(A991&lt;&gt;"",$H991+'v1 Frame'!Q$3*COS($E991)-'v1 Frame'!R$3*SIN($E991),"")</f>
        <is>
          <t/>
        </is>
      </c>
      <c r="X991" s="8" t="inlineStr">
        <f aca="false">IF(A991&lt;&gt;"",$I991-'v1 Frame'!P$3*SIN($C991)+'v1 Frame'!Q$3*COS($C991)*SIN($E991)+'v1 Frame'!R$3*COS($C991)*COS($E991),"")</f>
        <is>
          <t/>
        </is>
      </c>
      <c r="Y991" s="8" t="inlineStr">
        <f aca="false">IF(A991&lt;&gt;"",$G991+'v1 Frame'!S$3*COS($C991)+'v1 Frame'!T$3*SIN($C991)*SIN($E991)+'v1 Frame'!U$3*SIN($C991)*COS($E991),"")</f>
        <is>
          <t/>
        </is>
      </c>
      <c r="Z991" s="8" t="inlineStr">
        <f aca="false">IF(A991&lt;&gt;"",$H991+'v1 Frame'!T$3*COS($E991)-'v1 Frame'!U$3*SIN($E991),"")</f>
        <is>
          <t/>
        </is>
      </c>
      <c r="AA991" s="8" t="inlineStr">
        <f aca="false">IF(A991&lt;&gt;"",$I991-'v1 Frame'!S$3*SIN($C991)+'v1 Frame'!T$3*COS($C991)*SIN($E991)+'v1 Frame'!U$3*COS($C991)*COS($E991),"")</f>
        <is>
          <t/>
        </is>
      </c>
      <c r="AB991" s="8" t="inlineStr">
        <f aca="false">IF(A991&lt;&gt;"",$G991+'v1 Frame'!V$3*COS($C991)+'v1 Frame'!W$3*SIN($C991)*SIN($E991)+'v1 Frame'!X$3*SIN($C991)*COS($E991),"")</f>
        <is>
          <t/>
        </is>
      </c>
      <c r="AC991" s="8" t="inlineStr">
        <f aca="false">IF(A991&lt;&gt;"",$H991+'v1 Frame'!W$3*COS($E991)-'v1 Frame'!X$3*SIN($E991),"")</f>
        <is>
          <t/>
        </is>
      </c>
      <c r="AD991" s="8" t="inlineStr">
        <f aca="false">IF(A991&lt;&gt;"",$I991-'v1 Frame'!V$3*SIN($C991)+'v1 Frame'!W$3*COS($C991)*SIN($E991)+'v1 Frame'!X$3*COS($C991)*COS($E991),"")</f>
        <is>
          <t/>
        </is>
      </c>
      <c r="AE991" s="25" t="inlineStr">
        <f aca="false">IF(A991&lt;&gt;"",$G991+'v1 Frame'!Y$3*COS($C991)+'v1 Frame'!Z$3*SIN($C991)*SIN($E991)+'v1 Frame'!AA$3*SIN($C991)*COS($E991),"")</f>
        <is>
          <t/>
        </is>
      </c>
      <c r="AF991" s="25" t="inlineStr">
        <f aca="false">IF(A991&lt;&gt;"",$H991+'v1 Frame'!Z$3*COS($E991)-'v1 Frame'!AA$3*SIN($E991),"")</f>
        <is>
          <t/>
        </is>
      </c>
      <c r="AG991" s="25" t="inlineStr">
        <f aca="false">IF(A991&lt;&gt;"",$I991-'v1 Frame'!Y$3*SIN($C991)+'v1 Frame'!Z$3*COS($C991)*SIN($E991)+'v1 Frame'!AA$3*COS($C991)*COS($E991),"")</f>
        <is>
          <t/>
        </is>
      </c>
      <c r="AH991" s="8" t="inlineStr">
        <f aca="false">IF(A991&lt;&gt;"",SQRT(SUMSQ(G991:I991)),"")</f>
        <is>
          <t/>
        </is>
      </c>
      <c r="AI991" s="8" t="inlineStr">
        <f aca="false">IF(A991&lt;&gt;"",IF(AH991&lt;&gt;0,ACOS(I991/AH991),0),"")</f>
        <is>
          <t/>
        </is>
      </c>
      <c r="AJ991" s="8" t="inlineStr">
        <f aca="false">IF(A991&lt;&gt;"",DEGREES(AI991),"")</f>
        <is>
          <t/>
        </is>
      </c>
      <c r="AK991" s="8" t="inlineStr">
        <f aca="false">IF(A991&lt;&gt;"",IF(OR(G991&lt;&gt;0,H991&lt;&gt;0),ATAN2(G991,H991),0),"")</f>
        <is>
          <t/>
        </is>
      </c>
      <c r="AL991" s="8" t="inlineStr">
        <f aca="false">IF(A991&lt;&gt;"",DEGREES(AK991),"")</f>
        <is>
          <t/>
        </is>
      </c>
      <c r="AM991" s="8" t="inlineStr">
        <f aca="false">IF(A991&lt;&gt;"",SQRT(SUMSQ(J991:L991)),"")</f>
        <is>
          <t/>
        </is>
      </c>
      <c r="AN991" s="8" t="inlineStr">
        <f aca="false">IF(A991&lt;&gt;"",IF(AM991&lt;&gt;0,ACOS(L991/AM991),0),"")</f>
        <is>
          <t/>
        </is>
      </c>
      <c r="AO991" s="8" t="inlineStr">
        <f aca="false">IF(A991&lt;&gt;"",DEGREES(AN991),"")</f>
        <is>
          <t/>
        </is>
      </c>
      <c r="AP991" s="8" t="inlineStr">
        <f aca="false">IF(A991&lt;&gt;"",IF(OR(J991&lt;&gt;0,K991&lt;&gt;0),ATAN2(J991,K991),0),"")</f>
        <is>
          <t/>
        </is>
      </c>
      <c r="AQ991" s="8" t="inlineStr">
        <f aca="false">IF(A991&lt;&gt;"",DEGREES(AP991),"")</f>
        <is>
          <t/>
        </is>
      </c>
      <c r="AR991" s="8" t="inlineStr">
        <f aca="false">IF(A991&lt;&gt;"",SQRT(SUMSQ(M991:O991)),"")</f>
        <is>
          <t/>
        </is>
      </c>
      <c r="AS991" s="8" t="inlineStr">
        <f aca="false">IF(A991&lt;&gt;"",IF(AR991&lt;&gt;0,ACOS(O991/AR991),0),"")</f>
        <is>
          <t/>
        </is>
      </c>
      <c r="AT991" s="8" t="inlineStr">
        <f aca="false">IF(A991&lt;&gt;"",DEGREES(AS991),"")</f>
        <is>
          <t/>
        </is>
      </c>
      <c r="AU991" s="8" t="inlineStr">
        <f aca="false">IF(A991&lt;&gt;"",IF(OR(M991&lt;&gt;0,N991&lt;&gt;0),ATAN2(M991,N991),0),"")</f>
        <is>
          <t/>
        </is>
      </c>
      <c r="AV991" s="8" t="inlineStr">
        <f aca="false">IF(A991&lt;&gt;"",DEGREES(AU991),"")</f>
        <is>
          <t/>
        </is>
      </c>
      <c r="AW991" s="8" t="inlineStr">
        <f aca="false">IF(A991&lt;&gt;"",SQRT(SUMSQ(P991:R991)),"")</f>
        <is>
          <t/>
        </is>
      </c>
      <c r="AX991" s="8" t="inlineStr">
        <f aca="false">IF(A991&lt;&gt;"",IF(AW991&lt;&gt;0,ACOS(R991/AW991),0),"")</f>
        <is>
          <t/>
        </is>
      </c>
      <c r="AY991" s="8" t="inlineStr">
        <f aca="false">IF(A991&lt;&gt;"",DEGREES(AX991),"")</f>
        <is>
          <t/>
        </is>
      </c>
      <c r="AZ991" s="8" t="inlineStr">
        <f aca="false">IF(A991&lt;&gt;"",IF(OR(P991&lt;&gt;0,Q991&lt;&gt;0),ATAN2(P991,Q991),0),"")</f>
        <is>
          <t/>
        </is>
      </c>
      <c r="BA991" s="8" t="inlineStr">
        <f aca="false">IF(A991&lt;&gt;"",DEGREES(AZ991),"")</f>
        <is>
          <t/>
        </is>
      </c>
      <c r="BB991" s="8" t="inlineStr">
        <f aca="false">IF(A991&lt;&gt;"",SQRT(SUMSQ(S991:U991)),"")</f>
        <is>
          <t/>
        </is>
      </c>
      <c r="BC991" s="8" t="inlineStr">
        <f aca="false">IF(A991&lt;&gt;"",IF(BB991&lt;&gt;0,ACOS(U991/BB991),0),"")</f>
        <is>
          <t/>
        </is>
      </c>
      <c r="BD991" s="8" t="inlineStr">
        <f aca="false">IF(A991&lt;&gt;"",DEGREES(BC991),"")</f>
        <is>
          <t/>
        </is>
      </c>
      <c r="BE991" s="8" t="inlineStr">
        <f aca="false">IF(A991&lt;&gt;"",IF(OR(S991&lt;&gt;0,T991&lt;&gt;0),ATAN2(S991,T991),0),"")</f>
        <is>
          <t/>
        </is>
      </c>
      <c r="BF991" s="8" t="inlineStr">
        <f aca="false">IF(A991&lt;&gt;"",DEGREES(BE991),"")</f>
        <is>
          <t/>
        </is>
      </c>
      <c r="BG991" s="8" t="inlineStr">
        <f aca="false">IF(A991&lt;&gt;"",SQRT(SUMSQ(V991:X991)),"")</f>
        <is>
          <t/>
        </is>
      </c>
      <c r="BH991" s="8" t="inlineStr">
        <f aca="false">IF(A991&lt;&gt;"",IF(BG991&lt;&gt;0,ACOS(X991/BG991),0),"")</f>
        <is>
          <t/>
        </is>
      </c>
      <c r="BI991" s="8" t="inlineStr">
        <f aca="false">IF(A991&lt;&gt;"",DEGREES(BH991),"")</f>
        <is>
          <t/>
        </is>
      </c>
      <c r="BJ991" s="8" t="inlineStr">
        <f aca="false">IF(A991&lt;&gt;"",IF(OR(V991&lt;&gt;0,W991&lt;&gt;0),ATAN2(V991,W991),0),"")</f>
        <is>
          <t/>
        </is>
      </c>
      <c r="BK991" s="8" t="inlineStr">
        <f aca="false">IF(A991&lt;&gt;"",DEGREES(BJ991),"")</f>
        <is>
          <t/>
        </is>
      </c>
      <c r="BL991" s="8" t="inlineStr">
        <f aca="false">IF(A991&lt;&gt;"",SQRT(SUMSQ(Y991:AA991)),"")</f>
        <is>
          <t/>
        </is>
      </c>
      <c r="BM991" s="8" t="inlineStr">
        <f aca="false">IF(A991&lt;&gt;"",IF(BL991&lt;&gt;0,ACOS(AA991/BL991),0),"")</f>
        <is>
          <t/>
        </is>
      </c>
      <c r="BN991" s="8" t="inlineStr">
        <f aca="false">IF(A991&lt;&gt;"",DEGREES(BM991),"")</f>
        <is>
          <t/>
        </is>
      </c>
      <c r="BO991" s="8" t="inlineStr">
        <f aca="false">IF(A991&lt;&gt;"",IF(OR(Y991&lt;&gt;0,Z991&lt;&gt;0),ATAN2(Y991,Z991),0),"")</f>
        <is>
          <t/>
        </is>
      </c>
      <c r="BP991" s="8" t="inlineStr">
        <f aca="false">IF(A991&lt;&gt;"",DEGREES(BO991),"")</f>
        <is>
          <t/>
        </is>
      </c>
      <c r="BQ991" s="8" t="inlineStr">
        <f aca="false">IF(A991&lt;&gt;"",SQRT(SUMSQ(AB991:AD991)),"")</f>
        <is>
          <t/>
        </is>
      </c>
      <c r="BR991" s="8" t="inlineStr">
        <f aca="false">IF(A991&lt;&gt;"",IF(BQ991&lt;&gt;0,ACOS(AD991/BQ991),0),"")</f>
        <is>
          <t/>
        </is>
      </c>
      <c r="BS991" s="8" t="inlineStr">
        <f aca="false">IF(A991&lt;&gt;"",DEGREES(BR991),"")</f>
        <is>
          <t/>
        </is>
      </c>
      <c r="BT991" s="8" t="inlineStr">
        <f aca="false">IF(A991&lt;&gt;"",IF(OR(AB991&lt;&gt;0,AC991&lt;&gt;0),ATAN2(AB991,AC991),0),"")</f>
        <is>
          <t/>
        </is>
      </c>
      <c r="BU991" s="8" t="inlineStr">
        <f aca="false">IF(A991&lt;&gt;"",DEGREES(BT991),"")</f>
        <is>
          <t/>
        </is>
      </c>
      <c r="BV991" s="8" t="inlineStr">
        <f aca="false">IF(A991&lt;&gt;"",SQRT(SUMSQ(AE991:AG991)),"")</f>
        <is>
          <t/>
        </is>
      </c>
      <c r="BW991" s="8" t="inlineStr">
        <f aca="false">IF(A991&lt;&gt;"",IF(BV991&lt;&gt;0,ACOS(AG991/BV991),0),"")</f>
        <is>
          <t/>
        </is>
      </c>
      <c r="BX991" s="8" t="inlineStr">
        <f aca="false">IF(A991&lt;&gt;"",DEGREES(BW991),"")</f>
        <is>
          <t/>
        </is>
      </c>
      <c r="BY991" s="8" t="inlineStr">
        <f aca="false">IF(A991&lt;&gt;"",IF(OR(AF991&lt;&gt;0,AG991&lt;&gt;0),ATAN2(AF991,AG991),0),"")</f>
        <is>
          <t/>
        </is>
      </c>
      <c r="BZ991" s="8" t="inlineStr">
        <f aca="false">IF(A991&lt;&gt;"",DEGREES(BY991),"")</f>
        <is>
          <t/>
        </is>
      </c>
      <c r="CA991" s="0" t="inlineStr">
        <f aca="false">IF(A991&lt;&gt;"",IF(AND(AI991&lt;Parameters!$B$11,AI991&gt;Parameters!$B$12,AN991&lt;Parameters!$B$11,AN991&gt;Parameters!$B$12,AS991&lt;Parameters!$B$11,AS991&gt;Parameters!$B$12,AX991&lt;Parameters!$B$11,AX991&gt;Parameters!$B$12,BC991&lt;Parameters!$B$11,BC991&gt;Parameters!$B$12,BM991&lt;Parameters!$B$11,BM991&gt;Parameters!$B$12,BR991&lt;Parameters!$B$11,BR991&gt;Parameters!$B$12,BW991&lt;Parameters!$B$11,BW991&gt;Parameters!$B$12),1,0),"")</f>
        <is>
          <t/>
        </is>
      </c>
      <c r="CB991" s="0" t="inlineStr">
        <f aca="false">IF(A991&lt;&gt;"",IF(OR(AI991&lt;Parameters!$B$12,AI991&gt;Parameters!$B$11),0,1),"")</f>
        <is>
          <t/>
        </is>
      </c>
      <c r="CC991" s="0" t="inlineStr">
        <f aca="false">IF(A991&lt;&gt;"",IF(OR(AN991&lt;Parameters!$B$12,AN991&gt;Parameters!$B$11),0,1),"")</f>
        <is>
          <t/>
        </is>
      </c>
      <c r="CD991" s="0" t="inlineStr">
        <f aca="false">IF(A991&lt;&gt;"",IF(OR(AS991&lt;Parameters!$B$12,AS991&gt;Parameters!$B$11),0,1),"")</f>
        <is>
          <t/>
        </is>
      </c>
      <c r="CE991" s="0" t="inlineStr">
        <f aca="false">IF(A991&lt;&gt;"",IF(OR(AX991&lt;Parameters!$B$12,AX991&gt;Parameters!$B$11),0,1),"")</f>
        <is>
          <t/>
        </is>
      </c>
      <c r="CF991" s="0" t="inlineStr">
        <f aca="false">IF(A991&lt;&gt;"",IF(OR(BC991&lt;Parameters!$B$12,BC991&gt;Parameters!$B$11),0,1),"")</f>
        <is>
          <t/>
        </is>
      </c>
      <c r="CG991" s="0" t="inlineStr">
        <f aca="false">IF(A991&lt;&gt;"",IF(OR(BH991&lt;Parameters!$B$12,BH991&gt;Parameters!$B$11),0,1),"")</f>
        <is>
          <t/>
        </is>
      </c>
      <c r="CH991" s="0" t="inlineStr">
        <f aca="false">IF(A991&lt;&gt;"",IF(OR(BM991&lt;Parameters!$B$12,BM991&gt;Parameters!$B$11),0,1),"")</f>
        <is>
          <t/>
        </is>
      </c>
      <c r="CI991" s="0" t="inlineStr">
        <f aca="false">IF(A991&lt;&gt;"",IF(OR(BR991&lt;Parameters!$B$12,BR991&gt;Parameters!$B$11),0,1),"")</f>
        <is>
          <t/>
        </is>
      </c>
      <c r="CJ991" s="0" t="inlineStr">
        <f aca="false">IF(A991&lt;&gt;"",IF(OR(BW991&lt;Parameters!$B$12,BW991&gt;Parameters!$B$11),0,1),"")</f>
        <is>
          <t/>
        </is>
      </c>
      <c r="CK991" s="26" t="inlineStr">
        <f aca="false">IF(A991&lt;&gt;"",SUM(CB991:CJ991)/9,"")</f>
        <is>
          <t/>
        </is>
      </c>
      <c r="CL991" s="0" t="inlineStr">
        <f aca="false">IF(A991&lt;&gt;"",CK991*9,"")</f>
        <is>
          <t/>
        </is>
      </c>
      <c r="CM991" s="8" t="inlineStr">
        <f aca="false">IF(A991&lt;&gt;"",TEXT(B991,CM$2)&amp;" "&amp;TEXT(A991,CM$2),"")</f>
        <is>
          <t/>
        </is>
      </c>
    </row>
    <row r="992" customFormat="false" ht="15" hidden="false" customHeight="false" outlineLevel="0" collapsed="false">
      <c r="A992" s="0" t="inlineStr">
        <f aca="false">IF(OR(B991&lt;Parameters!$K$12,A991&lt;Parameters!$K$12),IF(A991&lt;Parameters!$K$12,A991+1,0),"")</f>
        <is>
          <t/>
        </is>
      </c>
      <c r="B992" s="0" t="inlineStr">
        <f aca="false">IF(A992&lt;&gt;"",IF(A992=0,B991+1,B991),"")</f>
        <is>
          <t/>
        </is>
      </c>
      <c r="C992" s="24" t="inlineStr">
        <f aca="false">IF(A992&lt;&gt;"",-_phi*(A992+0.5),"")</f>
        <is>
          <t/>
        </is>
      </c>
      <c r="D992" s="8" t="inlineStr">
        <f aca="false">IF(A992&lt;&gt;"",DEGREES(C992),"")</f>
        <is>
          <t/>
        </is>
      </c>
      <c r="E992" s="24" t="inlineStr">
        <f aca="false">IF(A992&lt;&gt;"",_phi*(B992+0.5),"")</f>
        <is>
          <t/>
        </is>
      </c>
      <c r="F992" s="8" t="inlineStr">
        <f aca="false">IF(A992&lt;&gt;"",DEGREES(E992),"")</f>
        <is>
          <t/>
        </is>
      </c>
      <c r="G992" s="8" t="inlineStr">
        <f aca="false">IF(A992&lt;&gt;"",LOOKUP(A992,h!$A$3:$A$30,h!$D$3:$D$30),"")</f>
        <is>
          <t/>
        </is>
      </c>
      <c r="H992" s="8" t="inlineStr">
        <f aca="false">IF(A992&lt;&gt;"",LOOKUP(B992,h!$A$3:$A$30,h!$D$3:$D$30),"")</f>
        <is>
          <t/>
        </is>
      </c>
      <c r="I992" s="8" t="inlineStr">
        <f aca="false">IF(A992&lt;&gt;"",_zif,"")</f>
        <is>
          <t/>
        </is>
      </c>
      <c r="J992" s="8" t="inlineStr">
        <f aca="false">IF(A992&lt;&gt;"",$G992+'v1 Frame'!D$3*COS($C992)+'v1 Frame'!E$3*SIN($C992)*SIN($E992)+'v1 Frame'!F$3*SIN($C992)*COS($E992),"")</f>
        <is>
          <t/>
        </is>
      </c>
      <c r="K992" s="8" t="inlineStr">
        <f aca="false">IF(A992&lt;&gt;"",$H992+'v1 Frame'!E$3*COS($E992)-'v1 Frame'!F$3*SIN($E992),"")</f>
        <is>
          <t/>
        </is>
      </c>
      <c r="L992" s="8" t="inlineStr">
        <f aca="false">IF(A992&lt;&gt;"",$I992-'v1 Frame'!D$3*SIN($C992)+'v1 Frame'!E$3*COS($C992)*SIN($E992)+'v1 Frame'!F$3*COS($C992)*COS($E992),"")</f>
        <is>
          <t/>
        </is>
      </c>
      <c r="M992" s="8" t="inlineStr">
        <f aca="false">IF(A992&lt;&gt;"",$G992+'v1 Frame'!G$3*COS($C992)+'v1 Frame'!H$3*SIN($C992)*SIN($E992)+'v1 Frame'!I$3*SIN($C992)*COS($E992),"")</f>
        <is>
          <t/>
        </is>
      </c>
      <c r="N992" s="8" t="inlineStr">
        <f aca="false">IF(A992&lt;&gt;"",$H992+'v1 Frame'!H$3*COS($E992)-'v1 Frame'!I$3*SIN($E992),"")</f>
        <is>
          <t/>
        </is>
      </c>
      <c r="O992" s="8" t="inlineStr">
        <f aca="false">IF(A992&lt;&gt;"",$I992-'v1 Frame'!G$3*SIN($C992)+'v1 Frame'!H$3*COS($C992)*SIN($E992)+'v1 Frame'!I$3*COS($C992)*COS($E992),"")</f>
        <is>
          <t/>
        </is>
      </c>
      <c r="P992" s="8" t="inlineStr">
        <f aca="false">IF(A992&lt;&gt;"",$G992+'v1 Frame'!J$3*COS($C992)+'v1 Frame'!K$3*SIN($C992)*SIN($E992)+'v1 Frame'!L$3*SIN($C992)*COS($E992),"")</f>
        <is>
          <t/>
        </is>
      </c>
      <c r="Q992" s="8" t="inlineStr">
        <f aca="false">IF(A992&lt;&gt;"",$H992+'v1 Frame'!K$3*COS($E992)-'v1 Frame'!L$3*SIN($E992),"")</f>
        <is>
          <t/>
        </is>
      </c>
      <c r="R992" s="8" t="inlineStr">
        <f aca="false">IF(A992&lt;&gt;"",$I992-'v1 Frame'!J$3*SIN($C992)+'v1 Frame'!K$3*COS($C992)*SIN($E992)+'v1 Frame'!L$3*COS($C992)*COS($E992),"")</f>
        <is>
          <t/>
        </is>
      </c>
      <c r="S992" s="8" t="inlineStr">
        <f aca="false">IF(A992&lt;&gt;"",$G992+'v1 Frame'!M$3*COS($C992)+'v1 Frame'!N$3*SIN($C992)*SIN($E992)+'v1 Frame'!O$3*SIN($C992)*COS($E992),"")</f>
        <is>
          <t/>
        </is>
      </c>
      <c r="T992" s="8" t="inlineStr">
        <f aca="false">IF(A992&lt;&gt;"",$H992+'v1 Frame'!N$3*COS($E992)-'v1 Frame'!O$3*SIN($E992),"")</f>
        <is>
          <t/>
        </is>
      </c>
      <c r="U992" s="8" t="inlineStr">
        <f aca="false">IF(A992&lt;&gt;"",$I992-'v1 Frame'!M$3*SIN($C992)+'v1 Frame'!N$3*COS($C992)*SIN($E992)+'v1 Frame'!O$3*COS($C992)*COS($E992),"")</f>
        <is>
          <t/>
        </is>
      </c>
      <c r="V992" s="8" t="inlineStr">
        <f aca="false">IF(A992&lt;&gt;"",$G992+'v1 Frame'!P$3*COS($C992)+'v1 Frame'!Q$3*SIN($C992)*SIN($E992)+'v1 Frame'!R$3*SIN($C992)*COS($E992),"")</f>
        <is>
          <t/>
        </is>
      </c>
      <c r="W992" s="8" t="inlineStr">
        <f aca="false">IF(A992&lt;&gt;"",$H992+'v1 Frame'!Q$3*COS($E992)-'v1 Frame'!R$3*SIN($E992),"")</f>
        <is>
          <t/>
        </is>
      </c>
      <c r="X992" s="8" t="inlineStr">
        <f aca="false">IF(A992&lt;&gt;"",$I992-'v1 Frame'!P$3*SIN($C992)+'v1 Frame'!Q$3*COS($C992)*SIN($E992)+'v1 Frame'!R$3*COS($C992)*COS($E992),"")</f>
        <is>
          <t/>
        </is>
      </c>
      <c r="Y992" s="8" t="inlineStr">
        <f aca="false">IF(A992&lt;&gt;"",$G992+'v1 Frame'!S$3*COS($C992)+'v1 Frame'!T$3*SIN($C992)*SIN($E992)+'v1 Frame'!U$3*SIN($C992)*COS($E992),"")</f>
        <is>
          <t/>
        </is>
      </c>
      <c r="Z992" s="8" t="inlineStr">
        <f aca="false">IF(A992&lt;&gt;"",$H992+'v1 Frame'!T$3*COS($E992)-'v1 Frame'!U$3*SIN($E992),"")</f>
        <is>
          <t/>
        </is>
      </c>
      <c r="AA992" s="8" t="inlineStr">
        <f aca="false">IF(A992&lt;&gt;"",$I992-'v1 Frame'!S$3*SIN($C992)+'v1 Frame'!T$3*COS($C992)*SIN($E992)+'v1 Frame'!U$3*COS($C992)*COS($E992),"")</f>
        <is>
          <t/>
        </is>
      </c>
      <c r="AB992" s="8" t="inlineStr">
        <f aca="false">IF(A992&lt;&gt;"",$G992+'v1 Frame'!V$3*COS($C992)+'v1 Frame'!W$3*SIN($C992)*SIN($E992)+'v1 Frame'!X$3*SIN($C992)*COS($E992),"")</f>
        <is>
          <t/>
        </is>
      </c>
      <c r="AC992" s="8" t="inlineStr">
        <f aca="false">IF(A992&lt;&gt;"",$H992+'v1 Frame'!W$3*COS($E992)-'v1 Frame'!X$3*SIN($E992),"")</f>
        <is>
          <t/>
        </is>
      </c>
      <c r="AD992" s="8" t="inlineStr">
        <f aca="false">IF(A992&lt;&gt;"",$I992-'v1 Frame'!V$3*SIN($C992)+'v1 Frame'!W$3*COS($C992)*SIN($E992)+'v1 Frame'!X$3*COS($C992)*COS($E992),"")</f>
        <is>
          <t/>
        </is>
      </c>
      <c r="AE992" s="25" t="inlineStr">
        <f aca="false">IF(A992&lt;&gt;"",$G992+'v1 Frame'!Y$3*COS($C992)+'v1 Frame'!Z$3*SIN($C992)*SIN($E992)+'v1 Frame'!AA$3*SIN($C992)*COS($E992),"")</f>
        <is>
          <t/>
        </is>
      </c>
      <c r="AF992" s="25" t="inlineStr">
        <f aca="false">IF(A992&lt;&gt;"",$H992+'v1 Frame'!Z$3*COS($E992)-'v1 Frame'!AA$3*SIN($E992),"")</f>
        <is>
          <t/>
        </is>
      </c>
      <c r="AG992" s="25" t="inlineStr">
        <f aca="false">IF(A992&lt;&gt;"",$I992-'v1 Frame'!Y$3*SIN($C992)+'v1 Frame'!Z$3*COS($C992)*SIN($E992)+'v1 Frame'!AA$3*COS($C992)*COS($E992),"")</f>
        <is>
          <t/>
        </is>
      </c>
      <c r="AH992" s="8" t="inlineStr">
        <f aca="false">IF(A992&lt;&gt;"",SQRT(SUMSQ(G992:I992)),"")</f>
        <is>
          <t/>
        </is>
      </c>
      <c r="AI992" s="8" t="inlineStr">
        <f aca="false">IF(A992&lt;&gt;"",IF(AH992&lt;&gt;0,ACOS(I992/AH992),0),"")</f>
        <is>
          <t/>
        </is>
      </c>
      <c r="AJ992" s="8" t="inlineStr">
        <f aca="false">IF(A992&lt;&gt;"",DEGREES(AI992),"")</f>
        <is>
          <t/>
        </is>
      </c>
      <c r="AK992" s="8" t="inlineStr">
        <f aca="false">IF(A992&lt;&gt;"",IF(OR(G992&lt;&gt;0,H992&lt;&gt;0),ATAN2(G992,H992),0),"")</f>
        <is>
          <t/>
        </is>
      </c>
      <c r="AL992" s="8" t="inlineStr">
        <f aca="false">IF(A992&lt;&gt;"",DEGREES(AK992),"")</f>
        <is>
          <t/>
        </is>
      </c>
      <c r="AM992" s="8" t="inlineStr">
        <f aca="false">IF(A992&lt;&gt;"",SQRT(SUMSQ(J992:L992)),"")</f>
        <is>
          <t/>
        </is>
      </c>
      <c r="AN992" s="8" t="inlineStr">
        <f aca="false">IF(A992&lt;&gt;"",IF(AM992&lt;&gt;0,ACOS(L992/AM992),0),"")</f>
        <is>
          <t/>
        </is>
      </c>
      <c r="AO992" s="8" t="inlineStr">
        <f aca="false">IF(A992&lt;&gt;"",DEGREES(AN992),"")</f>
        <is>
          <t/>
        </is>
      </c>
      <c r="AP992" s="8" t="inlineStr">
        <f aca="false">IF(A992&lt;&gt;"",IF(OR(J992&lt;&gt;0,K992&lt;&gt;0),ATAN2(J992,K992),0),"")</f>
        <is>
          <t/>
        </is>
      </c>
      <c r="AQ992" s="8" t="inlineStr">
        <f aca="false">IF(A992&lt;&gt;"",DEGREES(AP992),"")</f>
        <is>
          <t/>
        </is>
      </c>
      <c r="AR992" s="8" t="inlineStr">
        <f aca="false">IF(A992&lt;&gt;"",SQRT(SUMSQ(M992:O992)),"")</f>
        <is>
          <t/>
        </is>
      </c>
      <c r="AS992" s="8" t="inlineStr">
        <f aca="false">IF(A992&lt;&gt;"",IF(AR992&lt;&gt;0,ACOS(O992/AR992),0),"")</f>
        <is>
          <t/>
        </is>
      </c>
      <c r="AT992" s="8" t="inlineStr">
        <f aca="false">IF(A992&lt;&gt;"",DEGREES(AS992),"")</f>
        <is>
          <t/>
        </is>
      </c>
      <c r="AU992" s="8" t="inlineStr">
        <f aca="false">IF(A992&lt;&gt;"",IF(OR(M992&lt;&gt;0,N992&lt;&gt;0),ATAN2(M992,N992),0),"")</f>
        <is>
          <t/>
        </is>
      </c>
      <c r="AV992" s="8" t="inlineStr">
        <f aca="false">IF(A992&lt;&gt;"",DEGREES(AU992),"")</f>
        <is>
          <t/>
        </is>
      </c>
      <c r="AW992" s="8" t="inlineStr">
        <f aca="false">IF(A992&lt;&gt;"",SQRT(SUMSQ(P992:R992)),"")</f>
        <is>
          <t/>
        </is>
      </c>
      <c r="AX992" s="8" t="inlineStr">
        <f aca="false">IF(A992&lt;&gt;"",IF(AW992&lt;&gt;0,ACOS(R992/AW992),0),"")</f>
        <is>
          <t/>
        </is>
      </c>
      <c r="AY992" s="8" t="inlineStr">
        <f aca="false">IF(A992&lt;&gt;"",DEGREES(AX992),"")</f>
        <is>
          <t/>
        </is>
      </c>
      <c r="AZ992" s="8" t="inlineStr">
        <f aca="false">IF(A992&lt;&gt;"",IF(OR(P992&lt;&gt;0,Q992&lt;&gt;0),ATAN2(P992,Q992),0),"")</f>
        <is>
          <t/>
        </is>
      </c>
      <c r="BA992" s="8" t="inlineStr">
        <f aca="false">IF(A992&lt;&gt;"",DEGREES(AZ992),"")</f>
        <is>
          <t/>
        </is>
      </c>
      <c r="BB992" s="8" t="inlineStr">
        <f aca="false">IF(A992&lt;&gt;"",SQRT(SUMSQ(S992:U992)),"")</f>
        <is>
          <t/>
        </is>
      </c>
      <c r="BC992" s="8" t="inlineStr">
        <f aca="false">IF(A992&lt;&gt;"",IF(BB992&lt;&gt;0,ACOS(U992/BB992),0),"")</f>
        <is>
          <t/>
        </is>
      </c>
      <c r="BD992" s="8" t="inlineStr">
        <f aca="false">IF(A992&lt;&gt;"",DEGREES(BC992),"")</f>
        <is>
          <t/>
        </is>
      </c>
      <c r="BE992" s="8" t="inlineStr">
        <f aca="false">IF(A992&lt;&gt;"",IF(OR(S992&lt;&gt;0,T992&lt;&gt;0),ATAN2(S992,T992),0),"")</f>
        <is>
          <t/>
        </is>
      </c>
      <c r="BF992" s="8" t="inlineStr">
        <f aca="false">IF(A992&lt;&gt;"",DEGREES(BE992),"")</f>
        <is>
          <t/>
        </is>
      </c>
      <c r="BG992" s="8" t="inlineStr">
        <f aca="false">IF(A992&lt;&gt;"",SQRT(SUMSQ(V992:X992)),"")</f>
        <is>
          <t/>
        </is>
      </c>
      <c r="BH992" s="8" t="inlineStr">
        <f aca="false">IF(A992&lt;&gt;"",IF(BG992&lt;&gt;0,ACOS(X992/BG992),0),"")</f>
        <is>
          <t/>
        </is>
      </c>
      <c r="BI992" s="8" t="inlineStr">
        <f aca="false">IF(A992&lt;&gt;"",DEGREES(BH992),"")</f>
        <is>
          <t/>
        </is>
      </c>
      <c r="BJ992" s="8" t="inlineStr">
        <f aca="false">IF(A992&lt;&gt;"",IF(OR(V992&lt;&gt;0,W992&lt;&gt;0),ATAN2(V992,W992),0),"")</f>
        <is>
          <t/>
        </is>
      </c>
      <c r="BK992" s="8" t="inlineStr">
        <f aca="false">IF(A992&lt;&gt;"",DEGREES(BJ992),"")</f>
        <is>
          <t/>
        </is>
      </c>
      <c r="BL992" s="8" t="inlineStr">
        <f aca="false">IF(A992&lt;&gt;"",SQRT(SUMSQ(Y992:AA992)),"")</f>
        <is>
          <t/>
        </is>
      </c>
      <c r="BM992" s="8" t="inlineStr">
        <f aca="false">IF(A992&lt;&gt;"",IF(BL992&lt;&gt;0,ACOS(AA992/BL992),0),"")</f>
        <is>
          <t/>
        </is>
      </c>
      <c r="BN992" s="8" t="inlineStr">
        <f aca="false">IF(A992&lt;&gt;"",DEGREES(BM992),"")</f>
        <is>
          <t/>
        </is>
      </c>
      <c r="BO992" s="8" t="inlineStr">
        <f aca="false">IF(A992&lt;&gt;"",IF(OR(Y992&lt;&gt;0,Z992&lt;&gt;0),ATAN2(Y992,Z992),0),"")</f>
        <is>
          <t/>
        </is>
      </c>
      <c r="BP992" s="8" t="inlineStr">
        <f aca="false">IF(A992&lt;&gt;"",DEGREES(BO992),"")</f>
        <is>
          <t/>
        </is>
      </c>
      <c r="BQ992" s="8" t="inlineStr">
        <f aca="false">IF(A992&lt;&gt;"",SQRT(SUMSQ(AB992:AD992)),"")</f>
        <is>
          <t/>
        </is>
      </c>
      <c r="BR992" s="8" t="inlineStr">
        <f aca="false">IF(A992&lt;&gt;"",IF(BQ992&lt;&gt;0,ACOS(AD992/BQ992),0),"")</f>
        <is>
          <t/>
        </is>
      </c>
      <c r="BS992" s="8" t="inlineStr">
        <f aca="false">IF(A992&lt;&gt;"",DEGREES(BR992),"")</f>
        <is>
          <t/>
        </is>
      </c>
      <c r="BT992" s="8" t="inlineStr">
        <f aca="false">IF(A992&lt;&gt;"",IF(OR(AB992&lt;&gt;0,AC992&lt;&gt;0),ATAN2(AB992,AC992),0),"")</f>
        <is>
          <t/>
        </is>
      </c>
      <c r="BU992" s="8" t="inlineStr">
        <f aca="false">IF(A992&lt;&gt;"",DEGREES(BT992),"")</f>
        <is>
          <t/>
        </is>
      </c>
      <c r="BV992" s="8" t="inlineStr">
        <f aca="false">IF(A992&lt;&gt;"",SQRT(SUMSQ(AE992:AG992)),"")</f>
        <is>
          <t/>
        </is>
      </c>
      <c r="BW992" s="8" t="inlineStr">
        <f aca="false">IF(A992&lt;&gt;"",IF(BV992&lt;&gt;0,ACOS(AG992/BV992),0),"")</f>
        <is>
          <t/>
        </is>
      </c>
      <c r="BX992" s="8" t="inlineStr">
        <f aca="false">IF(A992&lt;&gt;"",DEGREES(BW992),"")</f>
        <is>
          <t/>
        </is>
      </c>
      <c r="BY992" s="8" t="inlineStr">
        <f aca="false">IF(A992&lt;&gt;"",IF(OR(AF992&lt;&gt;0,AG992&lt;&gt;0),ATAN2(AF992,AG992),0),"")</f>
        <is>
          <t/>
        </is>
      </c>
      <c r="BZ992" s="8" t="inlineStr">
        <f aca="false">IF(A992&lt;&gt;"",DEGREES(BY992),"")</f>
        <is>
          <t/>
        </is>
      </c>
      <c r="CA992" s="0" t="inlineStr">
        <f aca="false">IF(A992&lt;&gt;"",IF(AND(AI992&lt;Parameters!$B$11,AI992&gt;Parameters!$B$12,AN992&lt;Parameters!$B$11,AN992&gt;Parameters!$B$12,AS992&lt;Parameters!$B$11,AS992&gt;Parameters!$B$12,AX992&lt;Parameters!$B$11,AX992&gt;Parameters!$B$12,BC992&lt;Parameters!$B$11,BC992&gt;Parameters!$B$12,BM992&lt;Parameters!$B$11,BM992&gt;Parameters!$B$12,BR992&lt;Parameters!$B$11,BR992&gt;Parameters!$B$12,BW992&lt;Parameters!$B$11,BW992&gt;Parameters!$B$12),1,0),"")</f>
        <is>
          <t/>
        </is>
      </c>
      <c r="CB992" s="0" t="inlineStr">
        <f aca="false">IF(A992&lt;&gt;"",IF(OR(AI992&lt;Parameters!$B$12,AI992&gt;Parameters!$B$11),0,1),"")</f>
        <is>
          <t/>
        </is>
      </c>
      <c r="CC992" s="0" t="inlineStr">
        <f aca="false">IF(A992&lt;&gt;"",IF(OR(AN992&lt;Parameters!$B$12,AN992&gt;Parameters!$B$11),0,1),"")</f>
        <is>
          <t/>
        </is>
      </c>
      <c r="CD992" s="0" t="inlineStr">
        <f aca="false">IF(A992&lt;&gt;"",IF(OR(AS992&lt;Parameters!$B$12,AS992&gt;Parameters!$B$11),0,1),"")</f>
        <is>
          <t/>
        </is>
      </c>
      <c r="CE992" s="0" t="inlineStr">
        <f aca="false">IF(A992&lt;&gt;"",IF(OR(AX992&lt;Parameters!$B$12,AX992&gt;Parameters!$B$11),0,1),"")</f>
        <is>
          <t/>
        </is>
      </c>
      <c r="CF992" s="0" t="inlineStr">
        <f aca="false">IF(A992&lt;&gt;"",IF(OR(BC992&lt;Parameters!$B$12,BC992&gt;Parameters!$B$11),0,1),"")</f>
        <is>
          <t/>
        </is>
      </c>
      <c r="CG992" s="0" t="inlineStr">
        <f aca="false">IF(A992&lt;&gt;"",IF(OR(BH992&lt;Parameters!$B$12,BH992&gt;Parameters!$B$11),0,1),"")</f>
        <is>
          <t/>
        </is>
      </c>
      <c r="CH992" s="0" t="inlineStr">
        <f aca="false">IF(A992&lt;&gt;"",IF(OR(BM992&lt;Parameters!$B$12,BM992&gt;Parameters!$B$11),0,1),"")</f>
        <is>
          <t/>
        </is>
      </c>
      <c r="CI992" s="0" t="inlineStr">
        <f aca="false">IF(A992&lt;&gt;"",IF(OR(BR992&lt;Parameters!$B$12,BR992&gt;Parameters!$B$11),0,1),"")</f>
        <is>
          <t/>
        </is>
      </c>
      <c r="CJ992" s="0" t="inlineStr">
        <f aca="false">IF(A992&lt;&gt;"",IF(OR(BW992&lt;Parameters!$B$12,BW992&gt;Parameters!$B$11),0,1),"")</f>
        <is>
          <t/>
        </is>
      </c>
      <c r="CK992" s="26" t="inlineStr">
        <f aca="false">IF(A992&lt;&gt;"",SUM(CB992:CJ992)/9,"")</f>
        <is>
          <t/>
        </is>
      </c>
      <c r="CL992" s="0" t="inlineStr">
        <f aca="false">IF(A992&lt;&gt;"",CK992*9,"")</f>
        <is>
          <t/>
        </is>
      </c>
      <c r="CM992" s="8" t="inlineStr">
        <f aca="false">IF(A992&lt;&gt;"",TEXT(B992,CM$2)&amp;" "&amp;TEXT(A992,CM$2),"")</f>
        <is>
          <t/>
        </is>
      </c>
    </row>
    <row r="993" customFormat="false" ht="15" hidden="false" customHeight="false" outlineLevel="0" collapsed="false">
      <c r="A993" s="0" t="inlineStr">
        <f aca="false">IF(OR(B992&lt;Parameters!$K$12,A992&lt;Parameters!$K$12),IF(A992&lt;Parameters!$K$12,A992+1,0),"")</f>
        <is>
          <t/>
        </is>
      </c>
      <c r="B993" s="0" t="inlineStr">
        <f aca="false">IF(A993&lt;&gt;"",IF(A993=0,B992+1,B992),"")</f>
        <is>
          <t/>
        </is>
      </c>
      <c r="C993" s="24" t="inlineStr">
        <f aca="false">IF(A993&lt;&gt;"",-_phi*(A993+0.5),"")</f>
        <is>
          <t/>
        </is>
      </c>
      <c r="D993" s="8" t="inlineStr">
        <f aca="false">IF(A993&lt;&gt;"",DEGREES(C993),"")</f>
        <is>
          <t/>
        </is>
      </c>
      <c r="E993" s="24" t="inlineStr">
        <f aca="false">IF(A993&lt;&gt;"",_phi*(B993+0.5),"")</f>
        <is>
          <t/>
        </is>
      </c>
      <c r="F993" s="8" t="inlineStr">
        <f aca="false">IF(A993&lt;&gt;"",DEGREES(E993),"")</f>
        <is>
          <t/>
        </is>
      </c>
      <c r="G993" s="8" t="inlineStr">
        <f aca="false">IF(A993&lt;&gt;"",LOOKUP(A993,h!$A$3:$A$30,h!$D$3:$D$30),"")</f>
        <is>
          <t/>
        </is>
      </c>
      <c r="H993" s="8" t="inlineStr">
        <f aca="false">IF(A993&lt;&gt;"",LOOKUP(B993,h!$A$3:$A$30,h!$D$3:$D$30),"")</f>
        <is>
          <t/>
        </is>
      </c>
      <c r="I993" s="8" t="inlineStr">
        <f aca="false">IF(A993&lt;&gt;"",_zif,"")</f>
        <is>
          <t/>
        </is>
      </c>
      <c r="J993" s="8" t="inlineStr">
        <f aca="false">IF(A993&lt;&gt;"",$G993+'v1 Frame'!D$3*COS($C993)+'v1 Frame'!E$3*SIN($C993)*SIN($E993)+'v1 Frame'!F$3*SIN($C993)*COS($E993),"")</f>
        <is>
          <t/>
        </is>
      </c>
      <c r="K993" s="8" t="inlineStr">
        <f aca="false">IF(A993&lt;&gt;"",$H993+'v1 Frame'!E$3*COS($E993)-'v1 Frame'!F$3*SIN($E993),"")</f>
        <is>
          <t/>
        </is>
      </c>
      <c r="L993" s="8" t="inlineStr">
        <f aca="false">IF(A993&lt;&gt;"",$I993-'v1 Frame'!D$3*SIN($C993)+'v1 Frame'!E$3*COS($C993)*SIN($E993)+'v1 Frame'!F$3*COS($C993)*COS($E993),"")</f>
        <is>
          <t/>
        </is>
      </c>
      <c r="M993" s="8" t="inlineStr">
        <f aca="false">IF(A993&lt;&gt;"",$G993+'v1 Frame'!G$3*COS($C993)+'v1 Frame'!H$3*SIN($C993)*SIN($E993)+'v1 Frame'!I$3*SIN($C993)*COS($E993),"")</f>
        <is>
          <t/>
        </is>
      </c>
      <c r="N993" s="8" t="inlineStr">
        <f aca="false">IF(A993&lt;&gt;"",$H993+'v1 Frame'!H$3*COS($E993)-'v1 Frame'!I$3*SIN($E993),"")</f>
        <is>
          <t/>
        </is>
      </c>
      <c r="O993" s="8" t="inlineStr">
        <f aca="false">IF(A993&lt;&gt;"",$I993-'v1 Frame'!G$3*SIN($C993)+'v1 Frame'!H$3*COS($C993)*SIN($E993)+'v1 Frame'!I$3*COS($C993)*COS($E993),"")</f>
        <is>
          <t/>
        </is>
      </c>
      <c r="P993" s="8" t="inlineStr">
        <f aca="false">IF(A993&lt;&gt;"",$G993+'v1 Frame'!J$3*COS($C993)+'v1 Frame'!K$3*SIN($C993)*SIN($E993)+'v1 Frame'!L$3*SIN($C993)*COS($E993),"")</f>
        <is>
          <t/>
        </is>
      </c>
      <c r="Q993" s="8" t="inlineStr">
        <f aca="false">IF(A993&lt;&gt;"",$H993+'v1 Frame'!K$3*COS($E993)-'v1 Frame'!L$3*SIN($E993),"")</f>
        <is>
          <t/>
        </is>
      </c>
      <c r="R993" s="8" t="inlineStr">
        <f aca="false">IF(A993&lt;&gt;"",$I993-'v1 Frame'!J$3*SIN($C993)+'v1 Frame'!K$3*COS($C993)*SIN($E993)+'v1 Frame'!L$3*COS($C993)*COS($E993),"")</f>
        <is>
          <t/>
        </is>
      </c>
      <c r="S993" s="8" t="inlineStr">
        <f aca="false">IF(A993&lt;&gt;"",$G993+'v1 Frame'!M$3*COS($C993)+'v1 Frame'!N$3*SIN($C993)*SIN($E993)+'v1 Frame'!O$3*SIN($C993)*COS($E993),"")</f>
        <is>
          <t/>
        </is>
      </c>
      <c r="T993" s="8" t="inlineStr">
        <f aca="false">IF(A993&lt;&gt;"",$H993+'v1 Frame'!N$3*COS($E993)-'v1 Frame'!O$3*SIN($E993),"")</f>
        <is>
          <t/>
        </is>
      </c>
      <c r="U993" s="8" t="inlineStr">
        <f aca="false">IF(A993&lt;&gt;"",$I993-'v1 Frame'!M$3*SIN($C993)+'v1 Frame'!N$3*COS($C993)*SIN($E993)+'v1 Frame'!O$3*COS($C993)*COS($E993),"")</f>
        <is>
          <t/>
        </is>
      </c>
      <c r="V993" s="8" t="inlineStr">
        <f aca="false">IF(A993&lt;&gt;"",$G993+'v1 Frame'!P$3*COS($C993)+'v1 Frame'!Q$3*SIN($C993)*SIN($E993)+'v1 Frame'!R$3*SIN($C993)*COS($E993),"")</f>
        <is>
          <t/>
        </is>
      </c>
      <c r="W993" s="8" t="inlineStr">
        <f aca="false">IF(A993&lt;&gt;"",$H993+'v1 Frame'!Q$3*COS($E993)-'v1 Frame'!R$3*SIN($E993),"")</f>
        <is>
          <t/>
        </is>
      </c>
      <c r="X993" s="8" t="inlineStr">
        <f aca="false">IF(A993&lt;&gt;"",$I993-'v1 Frame'!P$3*SIN($C993)+'v1 Frame'!Q$3*COS($C993)*SIN($E993)+'v1 Frame'!R$3*COS($C993)*COS($E993),"")</f>
        <is>
          <t/>
        </is>
      </c>
      <c r="Y993" s="8" t="inlineStr">
        <f aca="false">IF(A993&lt;&gt;"",$G993+'v1 Frame'!S$3*COS($C993)+'v1 Frame'!T$3*SIN($C993)*SIN($E993)+'v1 Frame'!U$3*SIN($C993)*COS($E993),"")</f>
        <is>
          <t/>
        </is>
      </c>
      <c r="Z993" s="8" t="inlineStr">
        <f aca="false">IF(A993&lt;&gt;"",$H993+'v1 Frame'!T$3*COS($E993)-'v1 Frame'!U$3*SIN($E993),"")</f>
        <is>
          <t/>
        </is>
      </c>
      <c r="AA993" s="8" t="inlineStr">
        <f aca="false">IF(A993&lt;&gt;"",$I993-'v1 Frame'!S$3*SIN($C993)+'v1 Frame'!T$3*COS($C993)*SIN($E993)+'v1 Frame'!U$3*COS($C993)*COS($E993),"")</f>
        <is>
          <t/>
        </is>
      </c>
      <c r="AB993" s="8" t="inlineStr">
        <f aca="false">IF(A993&lt;&gt;"",$G993+'v1 Frame'!V$3*COS($C993)+'v1 Frame'!W$3*SIN($C993)*SIN($E993)+'v1 Frame'!X$3*SIN($C993)*COS($E993),"")</f>
        <is>
          <t/>
        </is>
      </c>
      <c r="AC993" s="8" t="inlineStr">
        <f aca="false">IF(A993&lt;&gt;"",$H993+'v1 Frame'!W$3*COS($E993)-'v1 Frame'!X$3*SIN($E993),"")</f>
        <is>
          <t/>
        </is>
      </c>
      <c r="AD993" s="8" t="inlineStr">
        <f aca="false">IF(A993&lt;&gt;"",$I993-'v1 Frame'!V$3*SIN($C993)+'v1 Frame'!W$3*COS($C993)*SIN($E993)+'v1 Frame'!X$3*COS($C993)*COS($E993),"")</f>
        <is>
          <t/>
        </is>
      </c>
      <c r="AE993" s="25" t="inlineStr">
        <f aca="false">IF(A993&lt;&gt;"",$G993+'v1 Frame'!Y$3*COS($C993)+'v1 Frame'!Z$3*SIN($C993)*SIN($E993)+'v1 Frame'!AA$3*SIN($C993)*COS($E993),"")</f>
        <is>
          <t/>
        </is>
      </c>
      <c r="AF993" s="25" t="inlineStr">
        <f aca="false">IF(A993&lt;&gt;"",$H993+'v1 Frame'!Z$3*COS($E993)-'v1 Frame'!AA$3*SIN($E993),"")</f>
        <is>
          <t/>
        </is>
      </c>
      <c r="AG993" s="25" t="inlineStr">
        <f aca="false">IF(A993&lt;&gt;"",$I993-'v1 Frame'!Y$3*SIN($C993)+'v1 Frame'!Z$3*COS($C993)*SIN($E993)+'v1 Frame'!AA$3*COS($C993)*COS($E993),"")</f>
        <is>
          <t/>
        </is>
      </c>
      <c r="AH993" s="8" t="inlineStr">
        <f aca="false">IF(A993&lt;&gt;"",SQRT(SUMSQ(G993:I993)),"")</f>
        <is>
          <t/>
        </is>
      </c>
      <c r="AI993" s="8" t="inlineStr">
        <f aca="false">IF(A993&lt;&gt;"",IF(AH993&lt;&gt;0,ACOS(I993/AH993),0),"")</f>
        <is>
          <t/>
        </is>
      </c>
      <c r="AJ993" s="8" t="inlineStr">
        <f aca="false">IF(A993&lt;&gt;"",DEGREES(AI993),"")</f>
        <is>
          <t/>
        </is>
      </c>
      <c r="AK993" s="8" t="inlineStr">
        <f aca="false">IF(A993&lt;&gt;"",IF(OR(G993&lt;&gt;0,H993&lt;&gt;0),ATAN2(G993,H993),0),"")</f>
        <is>
          <t/>
        </is>
      </c>
      <c r="AL993" s="8" t="inlineStr">
        <f aca="false">IF(A993&lt;&gt;"",DEGREES(AK993),"")</f>
        <is>
          <t/>
        </is>
      </c>
      <c r="AM993" s="8" t="inlineStr">
        <f aca="false">IF(A993&lt;&gt;"",SQRT(SUMSQ(J993:L993)),"")</f>
        <is>
          <t/>
        </is>
      </c>
      <c r="AN993" s="8" t="inlineStr">
        <f aca="false">IF(A993&lt;&gt;"",IF(AM993&lt;&gt;0,ACOS(L993/AM993),0),"")</f>
        <is>
          <t/>
        </is>
      </c>
      <c r="AO993" s="8" t="inlineStr">
        <f aca="false">IF(A993&lt;&gt;"",DEGREES(AN993),"")</f>
        <is>
          <t/>
        </is>
      </c>
      <c r="AP993" s="8" t="inlineStr">
        <f aca="false">IF(A993&lt;&gt;"",IF(OR(J993&lt;&gt;0,K993&lt;&gt;0),ATAN2(J993,K993),0),"")</f>
        <is>
          <t/>
        </is>
      </c>
      <c r="AQ993" s="8" t="inlineStr">
        <f aca="false">IF(A993&lt;&gt;"",DEGREES(AP993),"")</f>
        <is>
          <t/>
        </is>
      </c>
      <c r="AR993" s="8" t="inlineStr">
        <f aca="false">IF(A993&lt;&gt;"",SQRT(SUMSQ(M993:O993)),"")</f>
        <is>
          <t/>
        </is>
      </c>
      <c r="AS993" s="8" t="inlineStr">
        <f aca="false">IF(A993&lt;&gt;"",IF(AR993&lt;&gt;0,ACOS(O993/AR993),0),"")</f>
        <is>
          <t/>
        </is>
      </c>
      <c r="AT993" s="8" t="inlineStr">
        <f aca="false">IF(A993&lt;&gt;"",DEGREES(AS993),"")</f>
        <is>
          <t/>
        </is>
      </c>
      <c r="AU993" s="8" t="inlineStr">
        <f aca="false">IF(A993&lt;&gt;"",IF(OR(M993&lt;&gt;0,N993&lt;&gt;0),ATAN2(M993,N993),0),"")</f>
        <is>
          <t/>
        </is>
      </c>
      <c r="AV993" s="8" t="inlineStr">
        <f aca="false">IF(A993&lt;&gt;"",DEGREES(AU993),"")</f>
        <is>
          <t/>
        </is>
      </c>
      <c r="AW993" s="8" t="inlineStr">
        <f aca="false">IF(A993&lt;&gt;"",SQRT(SUMSQ(P993:R993)),"")</f>
        <is>
          <t/>
        </is>
      </c>
      <c r="AX993" s="8" t="inlineStr">
        <f aca="false">IF(A993&lt;&gt;"",IF(AW993&lt;&gt;0,ACOS(R993/AW993),0),"")</f>
        <is>
          <t/>
        </is>
      </c>
      <c r="AY993" s="8" t="inlineStr">
        <f aca="false">IF(A993&lt;&gt;"",DEGREES(AX993),"")</f>
        <is>
          <t/>
        </is>
      </c>
      <c r="AZ993" s="8" t="inlineStr">
        <f aca="false">IF(A993&lt;&gt;"",IF(OR(P993&lt;&gt;0,Q993&lt;&gt;0),ATAN2(P993,Q993),0),"")</f>
        <is>
          <t/>
        </is>
      </c>
      <c r="BA993" s="8" t="inlineStr">
        <f aca="false">IF(A993&lt;&gt;"",DEGREES(AZ993),"")</f>
        <is>
          <t/>
        </is>
      </c>
      <c r="BB993" s="8" t="inlineStr">
        <f aca="false">IF(A993&lt;&gt;"",SQRT(SUMSQ(S993:U993)),"")</f>
        <is>
          <t/>
        </is>
      </c>
      <c r="BC993" s="8" t="inlineStr">
        <f aca="false">IF(A993&lt;&gt;"",IF(BB993&lt;&gt;0,ACOS(U993/BB993),0),"")</f>
        <is>
          <t/>
        </is>
      </c>
      <c r="BD993" s="8" t="inlineStr">
        <f aca="false">IF(A993&lt;&gt;"",DEGREES(BC993),"")</f>
        <is>
          <t/>
        </is>
      </c>
      <c r="BE993" s="8" t="inlineStr">
        <f aca="false">IF(A993&lt;&gt;"",IF(OR(S993&lt;&gt;0,T993&lt;&gt;0),ATAN2(S993,T993),0),"")</f>
        <is>
          <t/>
        </is>
      </c>
      <c r="BF993" s="8" t="inlineStr">
        <f aca="false">IF(A993&lt;&gt;"",DEGREES(BE993),"")</f>
        <is>
          <t/>
        </is>
      </c>
      <c r="BG993" s="8" t="inlineStr">
        <f aca="false">IF(A993&lt;&gt;"",SQRT(SUMSQ(V993:X993)),"")</f>
        <is>
          <t/>
        </is>
      </c>
      <c r="BH993" s="8" t="inlineStr">
        <f aca="false">IF(A993&lt;&gt;"",IF(BG993&lt;&gt;0,ACOS(X993/BG993),0),"")</f>
        <is>
          <t/>
        </is>
      </c>
      <c r="BI993" s="8" t="inlineStr">
        <f aca="false">IF(A993&lt;&gt;"",DEGREES(BH993),"")</f>
        <is>
          <t/>
        </is>
      </c>
      <c r="BJ993" s="8" t="inlineStr">
        <f aca="false">IF(A993&lt;&gt;"",IF(OR(V993&lt;&gt;0,W993&lt;&gt;0),ATAN2(V993,W993),0),"")</f>
        <is>
          <t/>
        </is>
      </c>
      <c r="BK993" s="8" t="inlineStr">
        <f aca="false">IF(A993&lt;&gt;"",DEGREES(BJ993),"")</f>
        <is>
          <t/>
        </is>
      </c>
      <c r="BL993" s="8" t="inlineStr">
        <f aca="false">IF(A993&lt;&gt;"",SQRT(SUMSQ(Y993:AA993)),"")</f>
        <is>
          <t/>
        </is>
      </c>
      <c r="BM993" s="8" t="inlineStr">
        <f aca="false">IF(A993&lt;&gt;"",IF(BL993&lt;&gt;0,ACOS(AA993/BL993),0),"")</f>
        <is>
          <t/>
        </is>
      </c>
      <c r="BN993" s="8" t="inlineStr">
        <f aca="false">IF(A993&lt;&gt;"",DEGREES(BM993),"")</f>
        <is>
          <t/>
        </is>
      </c>
      <c r="BO993" s="8" t="inlineStr">
        <f aca="false">IF(A993&lt;&gt;"",IF(OR(Y993&lt;&gt;0,Z993&lt;&gt;0),ATAN2(Y993,Z993),0),"")</f>
        <is>
          <t/>
        </is>
      </c>
      <c r="BP993" s="8" t="inlineStr">
        <f aca="false">IF(A993&lt;&gt;"",DEGREES(BO993),"")</f>
        <is>
          <t/>
        </is>
      </c>
      <c r="BQ993" s="8" t="inlineStr">
        <f aca="false">IF(A993&lt;&gt;"",SQRT(SUMSQ(AB993:AD993)),"")</f>
        <is>
          <t/>
        </is>
      </c>
      <c r="BR993" s="8" t="inlineStr">
        <f aca="false">IF(A993&lt;&gt;"",IF(BQ993&lt;&gt;0,ACOS(AD993/BQ993),0),"")</f>
        <is>
          <t/>
        </is>
      </c>
      <c r="BS993" s="8" t="inlineStr">
        <f aca="false">IF(A993&lt;&gt;"",DEGREES(BR993),"")</f>
        <is>
          <t/>
        </is>
      </c>
      <c r="BT993" s="8" t="inlineStr">
        <f aca="false">IF(A993&lt;&gt;"",IF(OR(AB993&lt;&gt;0,AC993&lt;&gt;0),ATAN2(AB993,AC993),0),"")</f>
        <is>
          <t/>
        </is>
      </c>
      <c r="BU993" s="8" t="inlineStr">
        <f aca="false">IF(A993&lt;&gt;"",DEGREES(BT993),"")</f>
        <is>
          <t/>
        </is>
      </c>
      <c r="BV993" s="8" t="inlineStr">
        <f aca="false">IF(A993&lt;&gt;"",SQRT(SUMSQ(AE993:AG993)),"")</f>
        <is>
          <t/>
        </is>
      </c>
      <c r="BW993" s="8" t="inlineStr">
        <f aca="false">IF(A993&lt;&gt;"",IF(BV993&lt;&gt;0,ACOS(AG993/BV993),0),"")</f>
        <is>
          <t/>
        </is>
      </c>
      <c r="BX993" s="8" t="inlineStr">
        <f aca="false">IF(A993&lt;&gt;"",DEGREES(BW993),"")</f>
        <is>
          <t/>
        </is>
      </c>
      <c r="BY993" s="8" t="inlineStr">
        <f aca="false">IF(A993&lt;&gt;"",IF(OR(AF993&lt;&gt;0,AG993&lt;&gt;0),ATAN2(AF993,AG993),0),"")</f>
        <is>
          <t/>
        </is>
      </c>
      <c r="BZ993" s="8" t="inlineStr">
        <f aca="false">IF(A993&lt;&gt;"",DEGREES(BY993),"")</f>
        <is>
          <t/>
        </is>
      </c>
      <c r="CA993" s="0" t="inlineStr">
        <f aca="false">IF(A993&lt;&gt;"",IF(AND(AI993&lt;Parameters!$B$11,AI993&gt;Parameters!$B$12,AN993&lt;Parameters!$B$11,AN993&gt;Parameters!$B$12,AS993&lt;Parameters!$B$11,AS993&gt;Parameters!$B$12,AX993&lt;Parameters!$B$11,AX993&gt;Parameters!$B$12,BC993&lt;Parameters!$B$11,BC993&gt;Parameters!$B$12,BM993&lt;Parameters!$B$11,BM993&gt;Parameters!$B$12,BR993&lt;Parameters!$B$11,BR993&gt;Parameters!$B$12,BW993&lt;Parameters!$B$11,BW993&gt;Parameters!$B$12),1,0),"")</f>
        <is>
          <t/>
        </is>
      </c>
      <c r="CB993" s="0" t="inlineStr">
        <f aca="false">IF(A993&lt;&gt;"",IF(OR(AI993&lt;Parameters!$B$12,AI993&gt;Parameters!$B$11),0,1),"")</f>
        <is>
          <t/>
        </is>
      </c>
      <c r="CC993" s="0" t="inlineStr">
        <f aca="false">IF(A993&lt;&gt;"",IF(OR(AN993&lt;Parameters!$B$12,AN993&gt;Parameters!$B$11),0,1),"")</f>
        <is>
          <t/>
        </is>
      </c>
      <c r="CD993" s="0" t="inlineStr">
        <f aca="false">IF(A993&lt;&gt;"",IF(OR(AS993&lt;Parameters!$B$12,AS993&gt;Parameters!$B$11),0,1),"")</f>
        <is>
          <t/>
        </is>
      </c>
      <c r="CE993" s="0" t="inlineStr">
        <f aca="false">IF(A993&lt;&gt;"",IF(OR(AX993&lt;Parameters!$B$12,AX993&gt;Parameters!$B$11),0,1),"")</f>
        <is>
          <t/>
        </is>
      </c>
      <c r="CF993" s="0" t="inlineStr">
        <f aca="false">IF(A993&lt;&gt;"",IF(OR(BC993&lt;Parameters!$B$12,BC993&gt;Parameters!$B$11),0,1),"")</f>
        <is>
          <t/>
        </is>
      </c>
      <c r="CG993" s="0" t="inlineStr">
        <f aca="false">IF(A993&lt;&gt;"",IF(OR(BH993&lt;Parameters!$B$12,BH993&gt;Parameters!$B$11),0,1),"")</f>
        <is>
          <t/>
        </is>
      </c>
      <c r="CH993" s="0" t="inlineStr">
        <f aca="false">IF(A993&lt;&gt;"",IF(OR(BM993&lt;Parameters!$B$12,BM993&gt;Parameters!$B$11),0,1),"")</f>
        <is>
          <t/>
        </is>
      </c>
      <c r="CI993" s="0" t="inlineStr">
        <f aca="false">IF(A993&lt;&gt;"",IF(OR(BR993&lt;Parameters!$B$12,BR993&gt;Parameters!$B$11),0,1),"")</f>
        <is>
          <t/>
        </is>
      </c>
      <c r="CJ993" s="0" t="inlineStr">
        <f aca="false">IF(A993&lt;&gt;"",IF(OR(BW993&lt;Parameters!$B$12,BW993&gt;Parameters!$B$11),0,1),"")</f>
        <is>
          <t/>
        </is>
      </c>
      <c r="CK993" s="26" t="inlineStr">
        <f aca="false">IF(A993&lt;&gt;"",SUM(CB993:CJ993)/9,"")</f>
        <is>
          <t/>
        </is>
      </c>
      <c r="CL993" s="0" t="inlineStr">
        <f aca="false">IF(A993&lt;&gt;"",CK993*9,"")</f>
        <is>
          <t/>
        </is>
      </c>
      <c r="CM993" s="8" t="inlineStr">
        <f aca="false">IF(A993&lt;&gt;"",TEXT(B993,CM$2)&amp;" "&amp;TEXT(A993,CM$2),"")</f>
        <is>
          <t/>
        </is>
      </c>
    </row>
    <row r="994" customFormat="false" ht="15" hidden="false" customHeight="false" outlineLevel="0" collapsed="false">
      <c r="A994" s="0" t="inlineStr">
        <f aca="false">IF(OR(B993&lt;Parameters!$K$12,A993&lt;Parameters!$K$12),IF(A993&lt;Parameters!$K$12,A993+1,0),"")</f>
        <is>
          <t/>
        </is>
      </c>
      <c r="B994" s="0" t="inlineStr">
        <f aca="false">IF(A994&lt;&gt;"",IF(A994=0,B993+1,B993),"")</f>
        <is>
          <t/>
        </is>
      </c>
      <c r="C994" s="24" t="inlineStr">
        <f aca="false">IF(A994&lt;&gt;"",-_phi*(A994+0.5),"")</f>
        <is>
          <t/>
        </is>
      </c>
      <c r="D994" s="8" t="inlineStr">
        <f aca="false">IF(A994&lt;&gt;"",DEGREES(C994),"")</f>
        <is>
          <t/>
        </is>
      </c>
      <c r="E994" s="24" t="inlineStr">
        <f aca="false">IF(A994&lt;&gt;"",_phi*(B994+0.5),"")</f>
        <is>
          <t/>
        </is>
      </c>
      <c r="F994" s="8" t="inlineStr">
        <f aca="false">IF(A994&lt;&gt;"",DEGREES(E994),"")</f>
        <is>
          <t/>
        </is>
      </c>
      <c r="G994" s="8" t="inlineStr">
        <f aca="false">IF(A994&lt;&gt;"",LOOKUP(A994,h!$A$3:$A$30,h!$D$3:$D$30),"")</f>
        <is>
          <t/>
        </is>
      </c>
      <c r="H994" s="8" t="inlineStr">
        <f aca="false">IF(A994&lt;&gt;"",LOOKUP(B994,h!$A$3:$A$30,h!$D$3:$D$30),"")</f>
        <is>
          <t/>
        </is>
      </c>
      <c r="I994" s="8" t="inlineStr">
        <f aca="false">IF(A994&lt;&gt;"",_zif,"")</f>
        <is>
          <t/>
        </is>
      </c>
      <c r="J994" s="8" t="inlineStr">
        <f aca="false">IF(A994&lt;&gt;"",$G994+'v1 Frame'!D$3*COS($C994)+'v1 Frame'!E$3*SIN($C994)*SIN($E994)+'v1 Frame'!F$3*SIN($C994)*COS($E994),"")</f>
        <is>
          <t/>
        </is>
      </c>
      <c r="K994" s="8" t="inlineStr">
        <f aca="false">IF(A994&lt;&gt;"",$H994+'v1 Frame'!E$3*COS($E994)-'v1 Frame'!F$3*SIN($E994),"")</f>
        <is>
          <t/>
        </is>
      </c>
      <c r="L994" s="8" t="inlineStr">
        <f aca="false">IF(A994&lt;&gt;"",$I994-'v1 Frame'!D$3*SIN($C994)+'v1 Frame'!E$3*COS($C994)*SIN($E994)+'v1 Frame'!F$3*COS($C994)*COS($E994),"")</f>
        <is>
          <t/>
        </is>
      </c>
      <c r="M994" s="8" t="inlineStr">
        <f aca="false">IF(A994&lt;&gt;"",$G994+'v1 Frame'!G$3*COS($C994)+'v1 Frame'!H$3*SIN($C994)*SIN($E994)+'v1 Frame'!I$3*SIN($C994)*COS($E994),"")</f>
        <is>
          <t/>
        </is>
      </c>
      <c r="N994" s="8" t="inlineStr">
        <f aca="false">IF(A994&lt;&gt;"",$H994+'v1 Frame'!H$3*COS($E994)-'v1 Frame'!I$3*SIN($E994),"")</f>
        <is>
          <t/>
        </is>
      </c>
      <c r="O994" s="8" t="inlineStr">
        <f aca="false">IF(A994&lt;&gt;"",$I994-'v1 Frame'!G$3*SIN($C994)+'v1 Frame'!H$3*COS($C994)*SIN($E994)+'v1 Frame'!I$3*COS($C994)*COS($E994),"")</f>
        <is>
          <t/>
        </is>
      </c>
      <c r="P994" s="8" t="inlineStr">
        <f aca="false">IF(A994&lt;&gt;"",$G994+'v1 Frame'!J$3*COS($C994)+'v1 Frame'!K$3*SIN($C994)*SIN($E994)+'v1 Frame'!L$3*SIN($C994)*COS($E994),"")</f>
        <is>
          <t/>
        </is>
      </c>
      <c r="Q994" s="8" t="inlineStr">
        <f aca="false">IF(A994&lt;&gt;"",$H994+'v1 Frame'!K$3*COS($E994)-'v1 Frame'!L$3*SIN($E994),"")</f>
        <is>
          <t/>
        </is>
      </c>
      <c r="R994" s="8" t="inlineStr">
        <f aca="false">IF(A994&lt;&gt;"",$I994-'v1 Frame'!J$3*SIN($C994)+'v1 Frame'!K$3*COS($C994)*SIN($E994)+'v1 Frame'!L$3*COS($C994)*COS($E994),"")</f>
        <is>
          <t/>
        </is>
      </c>
      <c r="S994" s="8" t="inlineStr">
        <f aca="false">IF(A994&lt;&gt;"",$G994+'v1 Frame'!M$3*COS($C994)+'v1 Frame'!N$3*SIN($C994)*SIN($E994)+'v1 Frame'!O$3*SIN($C994)*COS($E994),"")</f>
        <is>
          <t/>
        </is>
      </c>
      <c r="T994" s="8" t="inlineStr">
        <f aca="false">IF(A994&lt;&gt;"",$H994+'v1 Frame'!N$3*COS($E994)-'v1 Frame'!O$3*SIN($E994),"")</f>
        <is>
          <t/>
        </is>
      </c>
      <c r="U994" s="8" t="inlineStr">
        <f aca="false">IF(A994&lt;&gt;"",$I994-'v1 Frame'!M$3*SIN($C994)+'v1 Frame'!N$3*COS($C994)*SIN($E994)+'v1 Frame'!O$3*COS($C994)*COS($E994),"")</f>
        <is>
          <t/>
        </is>
      </c>
      <c r="V994" s="8" t="inlineStr">
        <f aca="false">IF(A994&lt;&gt;"",$G994+'v1 Frame'!P$3*COS($C994)+'v1 Frame'!Q$3*SIN($C994)*SIN($E994)+'v1 Frame'!R$3*SIN($C994)*COS($E994),"")</f>
        <is>
          <t/>
        </is>
      </c>
      <c r="W994" s="8" t="inlineStr">
        <f aca="false">IF(A994&lt;&gt;"",$H994+'v1 Frame'!Q$3*COS($E994)-'v1 Frame'!R$3*SIN($E994),"")</f>
        <is>
          <t/>
        </is>
      </c>
      <c r="X994" s="8" t="inlineStr">
        <f aca="false">IF(A994&lt;&gt;"",$I994-'v1 Frame'!P$3*SIN($C994)+'v1 Frame'!Q$3*COS($C994)*SIN($E994)+'v1 Frame'!R$3*COS($C994)*COS($E994),"")</f>
        <is>
          <t/>
        </is>
      </c>
      <c r="Y994" s="8" t="inlineStr">
        <f aca="false">IF(A994&lt;&gt;"",$G994+'v1 Frame'!S$3*COS($C994)+'v1 Frame'!T$3*SIN($C994)*SIN($E994)+'v1 Frame'!U$3*SIN($C994)*COS($E994),"")</f>
        <is>
          <t/>
        </is>
      </c>
      <c r="Z994" s="8" t="inlineStr">
        <f aca="false">IF(A994&lt;&gt;"",$H994+'v1 Frame'!T$3*COS($E994)-'v1 Frame'!U$3*SIN($E994),"")</f>
        <is>
          <t/>
        </is>
      </c>
      <c r="AA994" s="8" t="inlineStr">
        <f aca="false">IF(A994&lt;&gt;"",$I994-'v1 Frame'!S$3*SIN($C994)+'v1 Frame'!T$3*COS($C994)*SIN($E994)+'v1 Frame'!U$3*COS($C994)*COS($E994),"")</f>
        <is>
          <t/>
        </is>
      </c>
      <c r="AB994" s="8" t="inlineStr">
        <f aca="false">IF(A994&lt;&gt;"",$G994+'v1 Frame'!V$3*COS($C994)+'v1 Frame'!W$3*SIN($C994)*SIN($E994)+'v1 Frame'!X$3*SIN($C994)*COS($E994),"")</f>
        <is>
          <t/>
        </is>
      </c>
      <c r="AC994" s="8" t="inlineStr">
        <f aca="false">IF(A994&lt;&gt;"",$H994+'v1 Frame'!W$3*COS($E994)-'v1 Frame'!X$3*SIN($E994),"")</f>
        <is>
          <t/>
        </is>
      </c>
      <c r="AD994" s="8" t="inlineStr">
        <f aca="false">IF(A994&lt;&gt;"",$I994-'v1 Frame'!V$3*SIN($C994)+'v1 Frame'!W$3*COS($C994)*SIN($E994)+'v1 Frame'!X$3*COS($C994)*COS($E994),"")</f>
        <is>
          <t/>
        </is>
      </c>
      <c r="AE994" s="25" t="inlineStr">
        <f aca="false">IF(A994&lt;&gt;"",$G994+'v1 Frame'!Y$3*COS($C994)+'v1 Frame'!Z$3*SIN($C994)*SIN($E994)+'v1 Frame'!AA$3*SIN($C994)*COS($E994),"")</f>
        <is>
          <t/>
        </is>
      </c>
      <c r="AF994" s="25" t="inlineStr">
        <f aca="false">IF(A994&lt;&gt;"",$H994+'v1 Frame'!Z$3*COS($E994)-'v1 Frame'!AA$3*SIN($E994),"")</f>
        <is>
          <t/>
        </is>
      </c>
      <c r="AG994" s="25" t="inlineStr">
        <f aca="false">IF(A994&lt;&gt;"",$I994-'v1 Frame'!Y$3*SIN($C994)+'v1 Frame'!Z$3*COS($C994)*SIN($E994)+'v1 Frame'!AA$3*COS($C994)*COS($E994),"")</f>
        <is>
          <t/>
        </is>
      </c>
      <c r="AH994" s="8" t="inlineStr">
        <f aca="false">IF(A994&lt;&gt;"",SQRT(SUMSQ(G994:I994)),"")</f>
        <is>
          <t/>
        </is>
      </c>
      <c r="AI994" s="8" t="inlineStr">
        <f aca="false">IF(A994&lt;&gt;"",IF(AH994&lt;&gt;0,ACOS(I994/AH994),0),"")</f>
        <is>
          <t/>
        </is>
      </c>
      <c r="AJ994" s="8" t="inlineStr">
        <f aca="false">IF(A994&lt;&gt;"",DEGREES(AI994),"")</f>
        <is>
          <t/>
        </is>
      </c>
      <c r="AK994" s="8" t="inlineStr">
        <f aca="false">IF(A994&lt;&gt;"",IF(OR(G994&lt;&gt;0,H994&lt;&gt;0),ATAN2(G994,H994),0),"")</f>
        <is>
          <t/>
        </is>
      </c>
      <c r="AL994" s="8" t="inlineStr">
        <f aca="false">IF(A994&lt;&gt;"",DEGREES(AK994),"")</f>
        <is>
          <t/>
        </is>
      </c>
      <c r="AM994" s="8" t="inlineStr">
        <f aca="false">IF(A994&lt;&gt;"",SQRT(SUMSQ(J994:L994)),"")</f>
        <is>
          <t/>
        </is>
      </c>
      <c r="AN994" s="8" t="inlineStr">
        <f aca="false">IF(A994&lt;&gt;"",IF(AM994&lt;&gt;0,ACOS(L994/AM994),0),"")</f>
        <is>
          <t/>
        </is>
      </c>
      <c r="AO994" s="8" t="inlineStr">
        <f aca="false">IF(A994&lt;&gt;"",DEGREES(AN994),"")</f>
        <is>
          <t/>
        </is>
      </c>
      <c r="AP994" s="8" t="inlineStr">
        <f aca="false">IF(A994&lt;&gt;"",IF(OR(J994&lt;&gt;0,K994&lt;&gt;0),ATAN2(J994,K994),0),"")</f>
        <is>
          <t/>
        </is>
      </c>
      <c r="AQ994" s="8" t="inlineStr">
        <f aca="false">IF(A994&lt;&gt;"",DEGREES(AP994),"")</f>
        <is>
          <t/>
        </is>
      </c>
      <c r="AR994" s="8" t="inlineStr">
        <f aca="false">IF(A994&lt;&gt;"",SQRT(SUMSQ(M994:O994)),"")</f>
        <is>
          <t/>
        </is>
      </c>
      <c r="AS994" s="8" t="inlineStr">
        <f aca="false">IF(A994&lt;&gt;"",IF(AR994&lt;&gt;0,ACOS(O994/AR994),0),"")</f>
        <is>
          <t/>
        </is>
      </c>
      <c r="AT994" s="8" t="inlineStr">
        <f aca="false">IF(A994&lt;&gt;"",DEGREES(AS994),"")</f>
        <is>
          <t/>
        </is>
      </c>
      <c r="AU994" s="8" t="inlineStr">
        <f aca="false">IF(A994&lt;&gt;"",IF(OR(M994&lt;&gt;0,N994&lt;&gt;0),ATAN2(M994,N994),0),"")</f>
        <is>
          <t/>
        </is>
      </c>
      <c r="AV994" s="8" t="inlineStr">
        <f aca="false">IF(A994&lt;&gt;"",DEGREES(AU994),"")</f>
        <is>
          <t/>
        </is>
      </c>
      <c r="AW994" s="8" t="inlineStr">
        <f aca="false">IF(A994&lt;&gt;"",SQRT(SUMSQ(P994:R994)),"")</f>
        <is>
          <t/>
        </is>
      </c>
      <c r="AX994" s="8" t="inlineStr">
        <f aca="false">IF(A994&lt;&gt;"",IF(AW994&lt;&gt;0,ACOS(R994/AW994),0),"")</f>
        <is>
          <t/>
        </is>
      </c>
      <c r="AY994" s="8" t="inlineStr">
        <f aca="false">IF(A994&lt;&gt;"",DEGREES(AX994),"")</f>
        <is>
          <t/>
        </is>
      </c>
      <c r="AZ994" s="8" t="inlineStr">
        <f aca="false">IF(A994&lt;&gt;"",IF(OR(P994&lt;&gt;0,Q994&lt;&gt;0),ATAN2(P994,Q994),0),"")</f>
        <is>
          <t/>
        </is>
      </c>
      <c r="BA994" s="8" t="inlineStr">
        <f aca="false">IF(A994&lt;&gt;"",DEGREES(AZ994),"")</f>
        <is>
          <t/>
        </is>
      </c>
      <c r="BB994" s="8" t="inlineStr">
        <f aca="false">IF(A994&lt;&gt;"",SQRT(SUMSQ(S994:U994)),"")</f>
        <is>
          <t/>
        </is>
      </c>
      <c r="BC994" s="8" t="inlineStr">
        <f aca="false">IF(A994&lt;&gt;"",IF(BB994&lt;&gt;0,ACOS(U994/BB994),0),"")</f>
        <is>
          <t/>
        </is>
      </c>
      <c r="BD994" s="8" t="inlineStr">
        <f aca="false">IF(A994&lt;&gt;"",DEGREES(BC994),"")</f>
        <is>
          <t/>
        </is>
      </c>
      <c r="BE994" s="8" t="inlineStr">
        <f aca="false">IF(A994&lt;&gt;"",IF(OR(S994&lt;&gt;0,T994&lt;&gt;0),ATAN2(S994,T994),0),"")</f>
        <is>
          <t/>
        </is>
      </c>
      <c r="BF994" s="8" t="inlineStr">
        <f aca="false">IF(A994&lt;&gt;"",DEGREES(BE994),"")</f>
        <is>
          <t/>
        </is>
      </c>
      <c r="BG994" s="8" t="inlineStr">
        <f aca="false">IF(A994&lt;&gt;"",SQRT(SUMSQ(V994:X994)),"")</f>
        <is>
          <t/>
        </is>
      </c>
      <c r="BH994" s="8" t="inlineStr">
        <f aca="false">IF(A994&lt;&gt;"",IF(BG994&lt;&gt;0,ACOS(X994/BG994),0),"")</f>
        <is>
          <t/>
        </is>
      </c>
      <c r="BI994" s="8" t="inlineStr">
        <f aca="false">IF(A994&lt;&gt;"",DEGREES(BH994),"")</f>
        <is>
          <t/>
        </is>
      </c>
      <c r="BJ994" s="8" t="inlineStr">
        <f aca="false">IF(A994&lt;&gt;"",IF(OR(V994&lt;&gt;0,W994&lt;&gt;0),ATAN2(V994,W994),0),"")</f>
        <is>
          <t/>
        </is>
      </c>
      <c r="BK994" s="8" t="inlineStr">
        <f aca="false">IF(A994&lt;&gt;"",DEGREES(BJ994),"")</f>
        <is>
          <t/>
        </is>
      </c>
      <c r="BL994" s="8" t="inlineStr">
        <f aca="false">IF(A994&lt;&gt;"",SQRT(SUMSQ(Y994:AA994)),"")</f>
        <is>
          <t/>
        </is>
      </c>
      <c r="BM994" s="8" t="inlineStr">
        <f aca="false">IF(A994&lt;&gt;"",IF(BL994&lt;&gt;0,ACOS(AA994/BL994),0),"")</f>
        <is>
          <t/>
        </is>
      </c>
      <c r="BN994" s="8" t="inlineStr">
        <f aca="false">IF(A994&lt;&gt;"",DEGREES(BM994),"")</f>
        <is>
          <t/>
        </is>
      </c>
      <c r="BO994" s="8" t="inlineStr">
        <f aca="false">IF(A994&lt;&gt;"",IF(OR(Y994&lt;&gt;0,Z994&lt;&gt;0),ATAN2(Y994,Z994),0),"")</f>
        <is>
          <t/>
        </is>
      </c>
      <c r="BP994" s="8" t="inlineStr">
        <f aca="false">IF(A994&lt;&gt;"",DEGREES(BO994),"")</f>
        <is>
          <t/>
        </is>
      </c>
      <c r="BQ994" s="8" t="inlineStr">
        <f aca="false">IF(A994&lt;&gt;"",SQRT(SUMSQ(AB994:AD994)),"")</f>
        <is>
          <t/>
        </is>
      </c>
      <c r="BR994" s="8" t="inlineStr">
        <f aca="false">IF(A994&lt;&gt;"",IF(BQ994&lt;&gt;0,ACOS(AD994/BQ994),0),"")</f>
        <is>
          <t/>
        </is>
      </c>
      <c r="BS994" s="8" t="inlineStr">
        <f aca="false">IF(A994&lt;&gt;"",DEGREES(BR994),"")</f>
        <is>
          <t/>
        </is>
      </c>
      <c r="BT994" s="8" t="inlineStr">
        <f aca="false">IF(A994&lt;&gt;"",IF(OR(AB994&lt;&gt;0,AC994&lt;&gt;0),ATAN2(AB994,AC994),0),"")</f>
        <is>
          <t/>
        </is>
      </c>
      <c r="BU994" s="8" t="inlineStr">
        <f aca="false">IF(A994&lt;&gt;"",DEGREES(BT994),"")</f>
        <is>
          <t/>
        </is>
      </c>
      <c r="BV994" s="8" t="inlineStr">
        <f aca="false">IF(A994&lt;&gt;"",SQRT(SUMSQ(AE994:AG994)),"")</f>
        <is>
          <t/>
        </is>
      </c>
      <c r="BW994" s="8" t="inlineStr">
        <f aca="false">IF(A994&lt;&gt;"",IF(BV994&lt;&gt;0,ACOS(AG994/BV994),0),"")</f>
        <is>
          <t/>
        </is>
      </c>
      <c r="BX994" s="8" t="inlineStr">
        <f aca="false">IF(A994&lt;&gt;"",DEGREES(BW994),"")</f>
        <is>
          <t/>
        </is>
      </c>
      <c r="BY994" s="8" t="inlineStr">
        <f aca="false">IF(A994&lt;&gt;"",IF(OR(AF994&lt;&gt;0,AG994&lt;&gt;0),ATAN2(AF994,AG994),0),"")</f>
        <is>
          <t/>
        </is>
      </c>
      <c r="BZ994" s="8" t="inlineStr">
        <f aca="false">IF(A994&lt;&gt;"",DEGREES(BY994),"")</f>
        <is>
          <t/>
        </is>
      </c>
      <c r="CA994" s="0" t="inlineStr">
        <f aca="false">IF(A994&lt;&gt;"",IF(AND(AI994&lt;Parameters!$B$11,AI994&gt;Parameters!$B$12,AN994&lt;Parameters!$B$11,AN994&gt;Parameters!$B$12,AS994&lt;Parameters!$B$11,AS994&gt;Parameters!$B$12,AX994&lt;Parameters!$B$11,AX994&gt;Parameters!$B$12,BC994&lt;Parameters!$B$11,BC994&gt;Parameters!$B$12,BM994&lt;Parameters!$B$11,BM994&gt;Parameters!$B$12,BR994&lt;Parameters!$B$11,BR994&gt;Parameters!$B$12,BW994&lt;Parameters!$B$11,BW994&gt;Parameters!$B$12),1,0),"")</f>
        <is>
          <t/>
        </is>
      </c>
      <c r="CB994" s="0" t="inlineStr">
        <f aca="false">IF(A994&lt;&gt;"",IF(OR(AI994&lt;Parameters!$B$12,AI994&gt;Parameters!$B$11),0,1),"")</f>
        <is>
          <t/>
        </is>
      </c>
      <c r="CC994" s="0" t="inlineStr">
        <f aca="false">IF(A994&lt;&gt;"",IF(OR(AN994&lt;Parameters!$B$12,AN994&gt;Parameters!$B$11),0,1),"")</f>
        <is>
          <t/>
        </is>
      </c>
      <c r="CD994" s="0" t="inlineStr">
        <f aca="false">IF(A994&lt;&gt;"",IF(OR(AS994&lt;Parameters!$B$12,AS994&gt;Parameters!$B$11),0,1),"")</f>
        <is>
          <t/>
        </is>
      </c>
      <c r="CE994" s="0" t="inlineStr">
        <f aca="false">IF(A994&lt;&gt;"",IF(OR(AX994&lt;Parameters!$B$12,AX994&gt;Parameters!$B$11),0,1),"")</f>
        <is>
          <t/>
        </is>
      </c>
      <c r="CF994" s="0" t="inlineStr">
        <f aca="false">IF(A994&lt;&gt;"",IF(OR(BC994&lt;Parameters!$B$12,BC994&gt;Parameters!$B$11),0,1),"")</f>
        <is>
          <t/>
        </is>
      </c>
      <c r="CG994" s="0" t="inlineStr">
        <f aca="false">IF(A994&lt;&gt;"",IF(OR(BH994&lt;Parameters!$B$12,BH994&gt;Parameters!$B$11),0,1),"")</f>
        <is>
          <t/>
        </is>
      </c>
      <c r="CH994" s="0" t="inlineStr">
        <f aca="false">IF(A994&lt;&gt;"",IF(OR(BM994&lt;Parameters!$B$12,BM994&gt;Parameters!$B$11),0,1),"")</f>
        <is>
          <t/>
        </is>
      </c>
      <c r="CI994" s="0" t="inlineStr">
        <f aca="false">IF(A994&lt;&gt;"",IF(OR(BR994&lt;Parameters!$B$12,BR994&gt;Parameters!$B$11),0,1),"")</f>
        <is>
          <t/>
        </is>
      </c>
      <c r="CJ994" s="0" t="inlineStr">
        <f aca="false">IF(A994&lt;&gt;"",IF(OR(BW994&lt;Parameters!$B$12,BW994&gt;Parameters!$B$11),0,1),"")</f>
        <is>
          <t/>
        </is>
      </c>
      <c r="CK994" s="26" t="inlineStr">
        <f aca="false">IF(A994&lt;&gt;"",SUM(CB994:CJ994)/9,"")</f>
        <is>
          <t/>
        </is>
      </c>
      <c r="CL994" s="0" t="inlineStr">
        <f aca="false">IF(A994&lt;&gt;"",CK994*9,"")</f>
        <is>
          <t/>
        </is>
      </c>
      <c r="CM994" s="8" t="inlineStr">
        <f aca="false">IF(A994&lt;&gt;"",TEXT(B994,CM$2)&amp;" "&amp;TEXT(A994,CM$2),"")</f>
        <is>
          <t/>
        </is>
      </c>
    </row>
    <row r="995" customFormat="false" ht="15" hidden="false" customHeight="false" outlineLevel="0" collapsed="false">
      <c r="A995" s="0" t="inlineStr">
        <f aca="false">IF(OR(B994&lt;Parameters!$K$12,A994&lt;Parameters!$K$12),IF(A994&lt;Parameters!$K$12,A994+1,0),"")</f>
        <is>
          <t/>
        </is>
      </c>
      <c r="B995" s="0" t="inlineStr">
        <f aca="false">IF(A995&lt;&gt;"",IF(A995=0,B994+1,B994),"")</f>
        <is>
          <t/>
        </is>
      </c>
      <c r="C995" s="24" t="inlineStr">
        <f aca="false">IF(A995&lt;&gt;"",-_phi*(A995+0.5),"")</f>
        <is>
          <t/>
        </is>
      </c>
      <c r="D995" s="8" t="inlineStr">
        <f aca="false">IF(A995&lt;&gt;"",DEGREES(C995),"")</f>
        <is>
          <t/>
        </is>
      </c>
      <c r="E995" s="24" t="inlineStr">
        <f aca="false">IF(A995&lt;&gt;"",_phi*(B995+0.5),"")</f>
        <is>
          <t/>
        </is>
      </c>
      <c r="F995" s="8" t="inlineStr">
        <f aca="false">IF(A995&lt;&gt;"",DEGREES(E995),"")</f>
        <is>
          <t/>
        </is>
      </c>
      <c r="G995" s="8" t="inlineStr">
        <f aca="false">IF(A995&lt;&gt;"",LOOKUP(A995,h!$A$3:$A$30,h!$D$3:$D$30),"")</f>
        <is>
          <t/>
        </is>
      </c>
      <c r="H995" s="8" t="inlineStr">
        <f aca="false">IF(A995&lt;&gt;"",LOOKUP(B995,h!$A$3:$A$30,h!$D$3:$D$30),"")</f>
        <is>
          <t/>
        </is>
      </c>
      <c r="I995" s="8" t="inlineStr">
        <f aca="false">IF(A995&lt;&gt;"",_zif,"")</f>
        <is>
          <t/>
        </is>
      </c>
      <c r="J995" s="8" t="inlineStr">
        <f aca="false">IF(A995&lt;&gt;"",$G995+'v1 Frame'!D$3*COS($C995)+'v1 Frame'!E$3*SIN($C995)*SIN($E995)+'v1 Frame'!F$3*SIN($C995)*COS($E995),"")</f>
        <is>
          <t/>
        </is>
      </c>
      <c r="K995" s="8" t="inlineStr">
        <f aca="false">IF(A995&lt;&gt;"",$H995+'v1 Frame'!E$3*COS($E995)-'v1 Frame'!F$3*SIN($E995),"")</f>
        <is>
          <t/>
        </is>
      </c>
      <c r="L995" s="8" t="inlineStr">
        <f aca="false">IF(A995&lt;&gt;"",$I995-'v1 Frame'!D$3*SIN($C995)+'v1 Frame'!E$3*COS($C995)*SIN($E995)+'v1 Frame'!F$3*COS($C995)*COS($E995),"")</f>
        <is>
          <t/>
        </is>
      </c>
      <c r="M995" s="8" t="inlineStr">
        <f aca="false">IF(A995&lt;&gt;"",$G995+'v1 Frame'!G$3*COS($C995)+'v1 Frame'!H$3*SIN($C995)*SIN($E995)+'v1 Frame'!I$3*SIN($C995)*COS($E995),"")</f>
        <is>
          <t/>
        </is>
      </c>
      <c r="N995" s="8" t="inlineStr">
        <f aca="false">IF(A995&lt;&gt;"",$H995+'v1 Frame'!H$3*COS($E995)-'v1 Frame'!I$3*SIN($E995),"")</f>
        <is>
          <t/>
        </is>
      </c>
      <c r="O995" s="8" t="inlineStr">
        <f aca="false">IF(A995&lt;&gt;"",$I995-'v1 Frame'!G$3*SIN($C995)+'v1 Frame'!H$3*COS($C995)*SIN($E995)+'v1 Frame'!I$3*COS($C995)*COS($E995),"")</f>
        <is>
          <t/>
        </is>
      </c>
      <c r="P995" s="8" t="inlineStr">
        <f aca="false">IF(A995&lt;&gt;"",$G995+'v1 Frame'!J$3*COS($C995)+'v1 Frame'!K$3*SIN($C995)*SIN($E995)+'v1 Frame'!L$3*SIN($C995)*COS($E995),"")</f>
        <is>
          <t/>
        </is>
      </c>
      <c r="Q995" s="8" t="inlineStr">
        <f aca="false">IF(A995&lt;&gt;"",$H995+'v1 Frame'!K$3*COS($E995)-'v1 Frame'!L$3*SIN($E995),"")</f>
        <is>
          <t/>
        </is>
      </c>
      <c r="R995" s="8" t="inlineStr">
        <f aca="false">IF(A995&lt;&gt;"",$I995-'v1 Frame'!J$3*SIN($C995)+'v1 Frame'!K$3*COS($C995)*SIN($E995)+'v1 Frame'!L$3*COS($C995)*COS($E995),"")</f>
        <is>
          <t/>
        </is>
      </c>
      <c r="S995" s="8" t="inlineStr">
        <f aca="false">IF(A995&lt;&gt;"",$G995+'v1 Frame'!M$3*COS($C995)+'v1 Frame'!N$3*SIN($C995)*SIN($E995)+'v1 Frame'!O$3*SIN($C995)*COS($E995),"")</f>
        <is>
          <t/>
        </is>
      </c>
      <c r="T995" s="8" t="inlineStr">
        <f aca="false">IF(A995&lt;&gt;"",$H995+'v1 Frame'!N$3*COS($E995)-'v1 Frame'!O$3*SIN($E995),"")</f>
        <is>
          <t/>
        </is>
      </c>
      <c r="U995" s="8" t="inlineStr">
        <f aca="false">IF(A995&lt;&gt;"",$I995-'v1 Frame'!M$3*SIN($C995)+'v1 Frame'!N$3*COS($C995)*SIN($E995)+'v1 Frame'!O$3*COS($C995)*COS($E995),"")</f>
        <is>
          <t/>
        </is>
      </c>
      <c r="V995" s="8" t="inlineStr">
        <f aca="false">IF(A995&lt;&gt;"",$G995+'v1 Frame'!P$3*COS($C995)+'v1 Frame'!Q$3*SIN($C995)*SIN($E995)+'v1 Frame'!R$3*SIN($C995)*COS($E995),"")</f>
        <is>
          <t/>
        </is>
      </c>
      <c r="W995" s="8" t="inlineStr">
        <f aca="false">IF(A995&lt;&gt;"",$H995+'v1 Frame'!Q$3*COS($E995)-'v1 Frame'!R$3*SIN($E995),"")</f>
        <is>
          <t/>
        </is>
      </c>
      <c r="X995" s="8" t="inlineStr">
        <f aca="false">IF(A995&lt;&gt;"",$I995-'v1 Frame'!P$3*SIN($C995)+'v1 Frame'!Q$3*COS($C995)*SIN($E995)+'v1 Frame'!R$3*COS($C995)*COS($E995),"")</f>
        <is>
          <t/>
        </is>
      </c>
      <c r="Y995" s="8" t="inlineStr">
        <f aca="false">IF(A995&lt;&gt;"",$G995+'v1 Frame'!S$3*COS($C995)+'v1 Frame'!T$3*SIN($C995)*SIN($E995)+'v1 Frame'!U$3*SIN($C995)*COS($E995),"")</f>
        <is>
          <t/>
        </is>
      </c>
      <c r="Z995" s="8" t="inlineStr">
        <f aca="false">IF(A995&lt;&gt;"",$H995+'v1 Frame'!T$3*COS($E995)-'v1 Frame'!U$3*SIN($E995),"")</f>
        <is>
          <t/>
        </is>
      </c>
      <c r="AA995" s="8" t="inlineStr">
        <f aca="false">IF(A995&lt;&gt;"",$I995-'v1 Frame'!S$3*SIN($C995)+'v1 Frame'!T$3*COS($C995)*SIN($E995)+'v1 Frame'!U$3*COS($C995)*COS($E995),"")</f>
        <is>
          <t/>
        </is>
      </c>
      <c r="AB995" s="8" t="inlineStr">
        <f aca="false">IF(A995&lt;&gt;"",$G995+'v1 Frame'!V$3*COS($C995)+'v1 Frame'!W$3*SIN($C995)*SIN($E995)+'v1 Frame'!X$3*SIN($C995)*COS($E995),"")</f>
        <is>
          <t/>
        </is>
      </c>
      <c r="AC995" s="8" t="inlineStr">
        <f aca="false">IF(A995&lt;&gt;"",$H995+'v1 Frame'!W$3*COS($E995)-'v1 Frame'!X$3*SIN($E995),"")</f>
        <is>
          <t/>
        </is>
      </c>
      <c r="AD995" s="8" t="inlineStr">
        <f aca="false">IF(A995&lt;&gt;"",$I995-'v1 Frame'!V$3*SIN($C995)+'v1 Frame'!W$3*COS($C995)*SIN($E995)+'v1 Frame'!X$3*COS($C995)*COS($E995),"")</f>
        <is>
          <t/>
        </is>
      </c>
      <c r="AE995" s="25" t="inlineStr">
        <f aca="false">IF(A995&lt;&gt;"",$G995+'v1 Frame'!Y$3*COS($C995)+'v1 Frame'!Z$3*SIN($C995)*SIN($E995)+'v1 Frame'!AA$3*SIN($C995)*COS($E995),"")</f>
        <is>
          <t/>
        </is>
      </c>
      <c r="AF995" s="25" t="inlineStr">
        <f aca="false">IF(A995&lt;&gt;"",$H995+'v1 Frame'!Z$3*COS($E995)-'v1 Frame'!AA$3*SIN($E995),"")</f>
        <is>
          <t/>
        </is>
      </c>
      <c r="AG995" s="25" t="inlineStr">
        <f aca="false">IF(A995&lt;&gt;"",$I995-'v1 Frame'!Y$3*SIN($C995)+'v1 Frame'!Z$3*COS($C995)*SIN($E995)+'v1 Frame'!AA$3*COS($C995)*COS($E995),"")</f>
        <is>
          <t/>
        </is>
      </c>
      <c r="AH995" s="8" t="inlineStr">
        <f aca="false">IF(A995&lt;&gt;"",SQRT(SUMSQ(G995:I995)),"")</f>
        <is>
          <t/>
        </is>
      </c>
      <c r="AI995" s="8" t="inlineStr">
        <f aca="false">IF(A995&lt;&gt;"",IF(AH995&lt;&gt;0,ACOS(I995/AH995),0),"")</f>
        <is>
          <t/>
        </is>
      </c>
      <c r="AJ995" s="8" t="inlineStr">
        <f aca="false">IF(A995&lt;&gt;"",DEGREES(AI995),"")</f>
        <is>
          <t/>
        </is>
      </c>
      <c r="AK995" s="8" t="inlineStr">
        <f aca="false">IF(A995&lt;&gt;"",IF(OR(G995&lt;&gt;0,H995&lt;&gt;0),ATAN2(G995,H995),0),"")</f>
        <is>
          <t/>
        </is>
      </c>
      <c r="AL995" s="8" t="inlineStr">
        <f aca="false">IF(A995&lt;&gt;"",DEGREES(AK995),"")</f>
        <is>
          <t/>
        </is>
      </c>
      <c r="AM995" s="8" t="inlineStr">
        <f aca="false">IF(A995&lt;&gt;"",SQRT(SUMSQ(J995:L995)),"")</f>
        <is>
          <t/>
        </is>
      </c>
      <c r="AN995" s="8" t="inlineStr">
        <f aca="false">IF(A995&lt;&gt;"",IF(AM995&lt;&gt;0,ACOS(L995/AM995),0),"")</f>
        <is>
          <t/>
        </is>
      </c>
      <c r="AO995" s="8" t="inlineStr">
        <f aca="false">IF(A995&lt;&gt;"",DEGREES(AN995),"")</f>
        <is>
          <t/>
        </is>
      </c>
      <c r="AP995" s="8" t="inlineStr">
        <f aca="false">IF(A995&lt;&gt;"",IF(OR(J995&lt;&gt;0,K995&lt;&gt;0),ATAN2(J995,K995),0),"")</f>
        <is>
          <t/>
        </is>
      </c>
      <c r="AQ995" s="8" t="inlineStr">
        <f aca="false">IF(A995&lt;&gt;"",DEGREES(AP995),"")</f>
        <is>
          <t/>
        </is>
      </c>
      <c r="AR995" s="8" t="inlineStr">
        <f aca="false">IF(A995&lt;&gt;"",SQRT(SUMSQ(M995:O995)),"")</f>
        <is>
          <t/>
        </is>
      </c>
      <c r="AS995" s="8" t="inlineStr">
        <f aca="false">IF(A995&lt;&gt;"",IF(AR995&lt;&gt;0,ACOS(O995/AR995),0),"")</f>
        <is>
          <t/>
        </is>
      </c>
      <c r="AT995" s="8" t="inlineStr">
        <f aca="false">IF(A995&lt;&gt;"",DEGREES(AS995),"")</f>
        <is>
          <t/>
        </is>
      </c>
      <c r="AU995" s="8" t="inlineStr">
        <f aca="false">IF(A995&lt;&gt;"",IF(OR(M995&lt;&gt;0,N995&lt;&gt;0),ATAN2(M995,N995),0),"")</f>
        <is>
          <t/>
        </is>
      </c>
      <c r="AV995" s="8" t="inlineStr">
        <f aca="false">IF(A995&lt;&gt;"",DEGREES(AU995),"")</f>
        <is>
          <t/>
        </is>
      </c>
      <c r="AW995" s="8" t="inlineStr">
        <f aca="false">IF(A995&lt;&gt;"",SQRT(SUMSQ(P995:R995)),"")</f>
        <is>
          <t/>
        </is>
      </c>
      <c r="AX995" s="8" t="inlineStr">
        <f aca="false">IF(A995&lt;&gt;"",IF(AW995&lt;&gt;0,ACOS(R995/AW995),0),"")</f>
        <is>
          <t/>
        </is>
      </c>
      <c r="AY995" s="8" t="inlineStr">
        <f aca="false">IF(A995&lt;&gt;"",DEGREES(AX995),"")</f>
        <is>
          <t/>
        </is>
      </c>
      <c r="AZ995" s="8" t="inlineStr">
        <f aca="false">IF(A995&lt;&gt;"",IF(OR(P995&lt;&gt;0,Q995&lt;&gt;0),ATAN2(P995,Q995),0),"")</f>
        <is>
          <t/>
        </is>
      </c>
      <c r="BA995" s="8" t="inlineStr">
        <f aca="false">IF(A995&lt;&gt;"",DEGREES(AZ995),"")</f>
        <is>
          <t/>
        </is>
      </c>
      <c r="BB995" s="8" t="inlineStr">
        <f aca="false">IF(A995&lt;&gt;"",SQRT(SUMSQ(S995:U995)),"")</f>
        <is>
          <t/>
        </is>
      </c>
      <c r="BC995" s="8" t="inlineStr">
        <f aca="false">IF(A995&lt;&gt;"",IF(BB995&lt;&gt;0,ACOS(U995/BB995),0),"")</f>
        <is>
          <t/>
        </is>
      </c>
      <c r="BD995" s="8" t="inlineStr">
        <f aca="false">IF(A995&lt;&gt;"",DEGREES(BC995),"")</f>
        <is>
          <t/>
        </is>
      </c>
      <c r="BE995" s="8" t="inlineStr">
        <f aca="false">IF(A995&lt;&gt;"",IF(OR(S995&lt;&gt;0,T995&lt;&gt;0),ATAN2(S995,T995),0),"")</f>
        <is>
          <t/>
        </is>
      </c>
      <c r="BF995" s="8" t="inlineStr">
        <f aca="false">IF(A995&lt;&gt;"",DEGREES(BE995),"")</f>
        <is>
          <t/>
        </is>
      </c>
      <c r="BG995" s="8" t="inlineStr">
        <f aca="false">IF(A995&lt;&gt;"",SQRT(SUMSQ(V995:X995)),"")</f>
        <is>
          <t/>
        </is>
      </c>
      <c r="BH995" s="8" t="inlineStr">
        <f aca="false">IF(A995&lt;&gt;"",IF(BG995&lt;&gt;0,ACOS(X995/BG995),0),"")</f>
        <is>
          <t/>
        </is>
      </c>
      <c r="BI995" s="8" t="inlineStr">
        <f aca="false">IF(A995&lt;&gt;"",DEGREES(BH995),"")</f>
        <is>
          <t/>
        </is>
      </c>
      <c r="BJ995" s="8" t="inlineStr">
        <f aca="false">IF(A995&lt;&gt;"",IF(OR(V995&lt;&gt;0,W995&lt;&gt;0),ATAN2(V995,W995),0),"")</f>
        <is>
          <t/>
        </is>
      </c>
      <c r="BK995" s="8" t="inlineStr">
        <f aca="false">IF(A995&lt;&gt;"",DEGREES(BJ995),"")</f>
        <is>
          <t/>
        </is>
      </c>
      <c r="BL995" s="8" t="inlineStr">
        <f aca="false">IF(A995&lt;&gt;"",SQRT(SUMSQ(Y995:AA995)),"")</f>
        <is>
          <t/>
        </is>
      </c>
      <c r="BM995" s="8" t="inlineStr">
        <f aca="false">IF(A995&lt;&gt;"",IF(BL995&lt;&gt;0,ACOS(AA995/BL995),0),"")</f>
        <is>
          <t/>
        </is>
      </c>
      <c r="BN995" s="8" t="inlineStr">
        <f aca="false">IF(A995&lt;&gt;"",DEGREES(BM995),"")</f>
        <is>
          <t/>
        </is>
      </c>
      <c r="BO995" s="8" t="inlineStr">
        <f aca="false">IF(A995&lt;&gt;"",IF(OR(Y995&lt;&gt;0,Z995&lt;&gt;0),ATAN2(Y995,Z995),0),"")</f>
        <is>
          <t/>
        </is>
      </c>
      <c r="BP995" s="8" t="inlineStr">
        <f aca="false">IF(A995&lt;&gt;"",DEGREES(BO995),"")</f>
        <is>
          <t/>
        </is>
      </c>
      <c r="BQ995" s="8" t="inlineStr">
        <f aca="false">IF(A995&lt;&gt;"",SQRT(SUMSQ(AB995:AD995)),"")</f>
        <is>
          <t/>
        </is>
      </c>
      <c r="BR995" s="8" t="inlineStr">
        <f aca="false">IF(A995&lt;&gt;"",IF(BQ995&lt;&gt;0,ACOS(AD995/BQ995),0),"")</f>
        <is>
          <t/>
        </is>
      </c>
      <c r="BS995" s="8" t="inlineStr">
        <f aca="false">IF(A995&lt;&gt;"",DEGREES(BR995),"")</f>
        <is>
          <t/>
        </is>
      </c>
      <c r="BT995" s="8" t="inlineStr">
        <f aca="false">IF(A995&lt;&gt;"",IF(OR(AB995&lt;&gt;0,AC995&lt;&gt;0),ATAN2(AB995,AC995),0),"")</f>
        <is>
          <t/>
        </is>
      </c>
      <c r="BU995" s="8" t="inlineStr">
        <f aca="false">IF(A995&lt;&gt;"",DEGREES(BT995),"")</f>
        <is>
          <t/>
        </is>
      </c>
      <c r="BV995" s="8" t="inlineStr">
        <f aca="false">IF(A995&lt;&gt;"",SQRT(SUMSQ(AE995:AG995)),"")</f>
        <is>
          <t/>
        </is>
      </c>
      <c r="BW995" s="8" t="inlineStr">
        <f aca="false">IF(A995&lt;&gt;"",IF(BV995&lt;&gt;0,ACOS(AG995/BV995),0),"")</f>
        <is>
          <t/>
        </is>
      </c>
      <c r="BX995" s="8" t="inlineStr">
        <f aca="false">IF(A995&lt;&gt;"",DEGREES(BW995),"")</f>
        <is>
          <t/>
        </is>
      </c>
      <c r="BY995" s="8" t="inlineStr">
        <f aca="false">IF(A995&lt;&gt;"",IF(OR(AF995&lt;&gt;0,AG995&lt;&gt;0),ATAN2(AF995,AG995),0),"")</f>
        <is>
          <t/>
        </is>
      </c>
      <c r="BZ995" s="8" t="inlineStr">
        <f aca="false">IF(A995&lt;&gt;"",DEGREES(BY995),"")</f>
        <is>
          <t/>
        </is>
      </c>
      <c r="CA995" s="0" t="inlineStr">
        <f aca="false">IF(A995&lt;&gt;"",IF(AND(AI995&lt;Parameters!$B$11,AI995&gt;Parameters!$B$12,AN995&lt;Parameters!$B$11,AN995&gt;Parameters!$B$12,AS995&lt;Parameters!$B$11,AS995&gt;Parameters!$B$12,AX995&lt;Parameters!$B$11,AX995&gt;Parameters!$B$12,BC995&lt;Parameters!$B$11,BC995&gt;Parameters!$B$12,BM995&lt;Parameters!$B$11,BM995&gt;Parameters!$B$12,BR995&lt;Parameters!$B$11,BR995&gt;Parameters!$B$12,BW995&lt;Parameters!$B$11,BW995&gt;Parameters!$B$12),1,0),"")</f>
        <is>
          <t/>
        </is>
      </c>
      <c r="CB995" s="0" t="inlineStr">
        <f aca="false">IF(A995&lt;&gt;"",IF(OR(AI995&lt;Parameters!$B$12,AI995&gt;Parameters!$B$11),0,1),"")</f>
        <is>
          <t/>
        </is>
      </c>
      <c r="CC995" s="0" t="inlineStr">
        <f aca="false">IF(A995&lt;&gt;"",IF(OR(AN995&lt;Parameters!$B$12,AN995&gt;Parameters!$B$11),0,1),"")</f>
        <is>
          <t/>
        </is>
      </c>
      <c r="CD995" s="0" t="inlineStr">
        <f aca="false">IF(A995&lt;&gt;"",IF(OR(AS995&lt;Parameters!$B$12,AS995&gt;Parameters!$B$11),0,1),"")</f>
        <is>
          <t/>
        </is>
      </c>
      <c r="CE995" s="0" t="inlineStr">
        <f aca="false">IF(A995&lt;&gt;"",IF(OR(AX995&lt;Parameters!$B$12,AX995&gt;Parameters!$B$11),0,1),"")</f>
        <is>
          <t/>
        </is>
      </c>
      <c r="CF995" s="0" t="inlineStr">
        <f aca="false">IF(A995&lt;&gt;"",IF(OR(BC995&lt;Parameters!$B$12,BC995&gt;Parameters!$B$11),0,1),"")</f>
        <is>
          <t/>
        </is>
      </c>
      <c r="CG995" s="0" t="inlineStr">
        <f aca="false">IF(A995&lt;&gt;"",IF(OR(BH995&lt;Parameters!$B$12,BH995&gt;Parameters!$B$11),0,1),"")</f>
        <is>
          <t/>
        </is>
      </c>
      <c r="CH995" s="0" t="inlineStr">
        <f aca="false">IF(A995&lt;&gt;"",IF(OR(BM995&lt;Parameters!$B$12,BM995&gt;Parameters!$B$11),0,1),"")</f>
        <is>
          <t/>
        </is>
      </c>
      <c r="CI995" s="0" t="inlineStr">
        <f aca="false">IF(A995&lt;&gt;"",IF(OR(BR995&lt;Parameters!$B$12,BR995&gt;Parameters!$B$11),0,1),"")</f>
        <is>
          <t/>
        </is>
      </c>
      <c r="CJ995" s="0" t="inlineStr">
        <f aca="false">IF(A995&lt;&gt;"",IF(OR(BW995&lt;Parameters!$B$12,BW995&gt;Parameters!$B$11),0,1),"")</f>
        <is>
          <t/>
        </is>
      </c>
      <c r="CK995" s="26" t="inlineStr">
        <f aca="false">IF(A995&lt;&gt;"",SUM(CB995:CJ995)/9,"")</f>
        <is>
          <t/>
        </is>
      </c>
      <c r="CL995" s="0" t="inlineStr">
        <f aca="false">IF(A995&lt;&gt;"",CK995*9,"")</f>
        <is>
          <t/>
        </is>
      </c>
      <c r="CM995" s="8" t="inlineStr">
        <f aca="false">IF(A995&lt;&gt;"",TEXT(B995,CM$2)&amp;" "&amp;TEXT(A995,CM$2),"")</f>
        <is>
          <t/>
        </is>
      </c>
    </row>
    <row r="996" customFormat="false" ht="15" hidden="false" customHeight="false" outlineLevel="0" collapsed="false">
      <c r="A996" s="0" t="inlineStr">
        <f aca="false">IF(OR(B995&lt;Parameters!$K$12,A995&lt;Parameters!$K$12),IF(A995&lt;Parameters!$K$12,A995+1,0),"")</f>
        <is>
          <t/>
        </is>
      </c>
      <c r="B996" s="0" t="inlineStr">
        <f aca="false">IF(A996&lt;&gt;"",IF(A996=0,B995+1,B995),"")</f>
        <is>
          <t/>
        </is>
      </c>
      <c r="C996" s="24" t="inlineStr">
        <f aca="false">IF(A996&lt;&gt;"",-_phi*(A996+0.5),"")</f>
        <is>
          <t/>
        </is>
      </c>
      <c r="D996" s="8" t="inlineStr">
        <f aca="false">IF(A996&lt;&gt;"",DEGREES(C996),"")</f>
        <is>
          <t/>
        </is>
      </c>
      <c r="E996" s="24" t="inlineStr">
        <f aca="false">IF(A996&lt;&gt;"",_phi*(B996+0.5),"")</f>
        <is>
          <t/>
        </is>
      </c>
      <c r="F996" s="8" t="inlineStr">
        <f aca="false">IF(A996&lt;&gt;"",DEGREES(E996),"")</f>
        <is>
          <t/>
        </is>
      </c>
      <c r="G996" s="8" t="inlineStr">
        <f aca="false">IF(A996&lt;&gt;"",LOOKUP(A996,h!$A$3:$A$30,h!$D$3:$D$30),"")</f>
        <is>
          <t/>
        </is>
      </c>
      <c r="H996" s="8" t="inlineStr">
        <f aca="false">IF(A996&lt;&gt;"",LOOKUP(B996,h!$A$3:$A$30,h!$D$3:$D$30),"")</f>
        <is>
          <t/>
        </is>
      </c>
      <c r="I996" s="8" t="inlineStr">
        <f aca="false">IF(A996&lt;&gt;"",_zif,"")</f>
        <is>
          <t/>
        </is>
      </c>
      <c r="J996" s="8" t="inlineStr">
        <f aca="false">IF(A996&lt;&gt;"",$G996+'v1 Frame'!D$3*COS($C996)+'v1 Frame'!E$3*SIN($C996)*SIN($E996)+'v1 Frame'!F$3*SIN($C996)*COS($E996),"")</f>
        <is>
          <t/>
        </is>
      </c>
      <c r="K996" s="8" t="inlineStr">
        <f aca="false">IF(A996&lt;&gt;"",$H996+'v1 Frame'!E$3*COS($E996)-'v1 Frame'!F$3*SIN($E996),"")</f>
        <is>
          <t/>
        </is>
      </c>
      <c r="L996" s="8" t="inlineStr">
        <f aca="false">IF(A996&lt;&gt;"",$I996-'v1 Frame'!D$3*SIN($C996)+'v1 Frame'!E$3*COS($C996)*SIN($E996)+'v1 Frame'!F$3*COS($C996)*COS($E996),"")</f>
        <is>
          <t/>
        </is>
      </c>
      <c r="M996" s="8" t="inlineStr">
        <f aca="false">IF(A996&lt;&gt;"",$G996+'v1 Frame'!G$3*COS($C996)+'v1 Frame'!H$3*SIN($C996)*SIN($E996)+'v1 Frame'!I$3*SIN($C996)*COS($E996),"")</f>
        <is>
          <t/>
        </is>
      </c>
      <c r="N996" s="8" t="inlineStr">
        <f aca="false">IF(A996&lt;&gt;"",$H996+'v1 Frame'!H$3*COS($E996)-'v1 Frame'!I$3*SIN($E996),"")</f>
        <is>
          <t/>
        </is>
      </c>
      <c r="O996" s="8" t="inlineStr">
        <f aca="false">IF(A996&lt;&gt;"",$I996-'v1 Frame'!G$3*SIN($C996)+'v1 Frame'!H$3*COS($C996)*SIN($E996)+'v1 Frame'!I$3*COS($C996)*COS($E996),"")</f>
        <is>
          <t/>
        </is>
      </c>
      <c r="P996" s="8" t="inlineStr">
        <f aca="false">IF(A996&lt;&gt;"",$G996+'v1 Frame'!J$3*COS($C996)+'v1 Frame'!K$3*SIN($C996)*SIN($E996)+'v1 Frame'!L$3*SIN($C996)*COS($E996),"")</f>
        <is>
          <t/>
        </is>
      </c>
      <c r="Q996" s="8" t="inlineStr">
        <f aca="false">IF(A996&lt;&gt;"",$H996+'v1 Frame'!K$3*COS($E996)-'v1 Frame'!L$3*SIN($E996),"")</f>
        <is>
          <t/>
        </is>
      </c>
      <c r="R996" s="8" t="inlineStr">
        <f aca="false">IF(A996&lt;&gt;"",$I996-'v1 Frame'!J$3*SIN($C996)+'v1 Frame'!K$3*COS($C996)*SIN($E996)+'v1 Frame'!L$3*COS($C996)*COS($E996),"")</f>
        <is>
          <t/>
        </is>
      </c>
      <c r="S996" s="8" t="inlineStr">
        <f aca="false">IF(A996&lt;&gt;"",$G996+'v1 Frame'!M$3*COS($C996)+'v1 Frame'!N$3*SIN($C996)*SIN($E996)+'v1 Frame'!O$3*SIN($C996)*COS($E996),"")</f>
        <is>
          <t/>
        </is>
      </c>
      <c r="T996" s="8" t="inlineStr">
        <f aca="false">IF(A996&lt;&gt;"",$H996+'v1 Frame'!N$3*COS($E996)-'v1 Frame'!O$3*SIN($E996),"")</f>
        <is>
          <t/>
        </is>
      </c>
      <c r="U996" s="8" t="inlineStr">
        <f aca="false">IF(A996&lt;&gt;"",$I996-'v1 Frame'!M$3*SIN($C996)+'v1 Frame'!N$3*COS($C996)*SIN($E996)+'v1 Frame'!O$3*COS($C996)*COS($E996),"")</f>
        <is>
          <t/>
        </is>
      </c>
      <c r="V996" s="8" t="inlineStr">
        <f aca="false">IF(A996&lt;&gt;"",$G996+'v1 Frame'!P$3*COS($C996)+'v1 Frame'!Q$3*SIN($C996)*SIN($E996)+'v1 Frame'!R$3*SIN($C996)*COS($E996),"")</f>
        <is>
          <t/>
        </is>
      </c>
      <c r="W996" s="8" t="inlineStr">
        <f aca="false">IF(A996&lt;&gt;"",$H996+'v1 Frame'!Q$3*COS($E996)-'v1 Frame'!R$3*SIN($E996),"")</f>
        <is>
          <t/>
        </is>
      </c>
      <c r="X996" s="8" t="inlineStr">
        <f aca="false">IF(A996&lt;&gt;"",$I996-'v1 Frame'!P$3*SIN($C996)+'v1 Frame'!Q$3*COS($C996)*SIN($E996)+'v1 Frame'!R$3*COS($C996)*COS($E996),"")</f>
        <is>
          <t/>
        </is>
      </c>
      <c r="Y996" s="8" t="inlineStr">
        <f aca="false">IF(A996&lt;&gt;"",$G996+'v1 Frame'!S$3*COS($C996)+'v1 Frame'!T$3*SIN($C996)*SIN($E996)+'v1 Frame'!U$3*SIN($C996)*COS($E996),"")</f>
        <is>
          <t/>
        </is>
      </c>
      <c r="Z996" s="8" t="inlineStr">
        <f aca="false">IF(A996&lt;&gt;"",$H996+'v1 Frame'!T$3*COS($E996)-'v1 Frame'!U$3*SIN($E996),"")</f>
        <is>
          <t/>
        </is>
      </c>
      <c r="AA996" s="8" t="inlineStr">
        <f aca="false">IF(A996&lt;&gt;"",$I996-'v1 Frame'!S$3*SIN($C996)+'v1 Frame'!T$3*COS($C996)*SIN($E996)+'v1 Frame'!U$3*COS($C996)*COS($E996),"")</f>
        <is>
          <t/>
        </is>
      </c>
      <c r="AB996" s="8" t="inlineStr">
        <f aca="false">IF(A996&lt;&gt;"",$G996+'v1 Frame'!V$3*COS($C996)+'v1 Frame'!W$3*SIN($C996)*SIN($E996)+'v1 Frame'!X$3*SIN($C996)*COS($E996),"")</f>
        <is>
          <t/>
        </is>
      </c>
      <c r="AC996" s="8" t="inlineStr">
        <f aca="false">IF(A996&lt;&gt;"",$H996+'v1 Frame'!W$3*COS($E996)-'v1 Frame'!X$3*SIN($E996),"")</f>
        <is>
          <t/>
        </is>
      </c>
      <c r="AD996" s="8" t="inlineStr">
        <f aca="false">IF(A996&lt;&gt;"",$I996-'v1 Frame'!V$3*SIN($C996)+'v1 Frame'!W$3*COS($C996)*SIN($E996)+'v1 Frame'!X$3*COS($C996)*COS($E996),"")</f>
        <is>
          <t/>
        </is>
      </c>
      <c r="AE996" s="25" t="inlineStr">
        <f aca="false">IF(A996&lt;&gt;"",$G996+'v1 Frame'!Y$3*COS($C996)+'v1 Frame'!Z$3*SIN($C996)*SIN($E996)+'v1 Frame'!AA$3*SIN($C996)*COS($E996),"")</f>
        <is>
          <t/>
        </is>
      </c>
      <c r="AF996" s="25" t="inlineStr">
        <f aca="false">IF(A996&lt;&gt;"",$H996+'v1 Frame'!Z$3*COS($E996)-'v1 Frame'!AA$3*SIN($E996),"")</f>
        <is>
          <t/>
        </is>
      </c>
      <c r="AG996" s="25" t="inlineStr">
        <f aca="false">IF(A996&lt;&gt;"",$I996-'v1 Frame'!Y$3*SIN($C996)+'v1 Frame'!Z$3*COS($C996)*SIN($E996)+'v1 Frame'!AA$3*COS($C996)*COS($E996),"")</f>
        <is>
          <t/>
        </is>
      </c>
      <c r="AH996" s="8" t="inlineStr">
        <f aca="false">IF(A996&lt;&gt;"",SQRT(SUMSQ(G996:I996)),"")</f>
        <is>
          <t/>
        </is>
      </c>
      <c r="AI996" s="8" t="inlineStr">
        <f aca="false">IF(A996&lt;&gt;"",IF(AH996&lt;&gt;0,ACOS(I996/AH996),0),"")</f>
        <is>
          <t/>
        </is>
      </c>
      <c r="AJ996" s="8" t="inlineStr">
        <f aca="false">IF(A996&lt;&gt;"",DEGREES(AI996),"")</f>
        <is>
          <t/>
        </is>
      </c>
      <c r="AK996" s="8" t="inlineStr">
        <f aca="false">IF(A996&lt;&gt;"",IF(OR(G996&lt;&gt;0,H996&lt;&gt;0),ATAN2(G996,H996),0),"")</f>
        <is>
          <t/>
        </is>
      </c>
      <c r="AL996" s="8" t="inlineStr">
        <f aca="false">IF(A996&lt;&gt;"",DEGREES(AK996),"")</f>
        <is>
          <t/>
        </is>
      </c>
      <c r="AM996" s="8" t="inlineStr">
        <f aca="false">IF(A996&lt;&gt;"",SQRT(SUMSQ(J996:L996)),"")</f>
        <is>
          <t/>
        </is>
      </c>
      <c r="AN996" s="8" t="inlineStr">
        <f aca="false">IF(A996&lt;&gt;"",IF(AM996&lt;&gt;0,ACOS(L996/AM996),0),"")</f>
        <is>
          <t/>
        </is>
      </c>
      <c r="AO996" s="8" t="inlineStr">
        <f aca="false">IF(A996&lt;&gt;"",DEGREES(AN996),"")</f>
        <is>
          <t/>
        </is>
      </c>
      <c r="AP996" s="8" t="inlineStr">
        <f aca="false">IF(A996&lt;&gt;"",IF(OR(J996&lt;&gt;0,K996&lt;&gt;0),ATAN2(J996,K996),0),"")</f>
        <is>
          <t/>
        </is>
      </c>
      <c r="AQ996" s="8" t="inlineStr">
        <f aca="false">IF(A996&lt;&gt;"",DEGREES(AP996),"")</f>
        <is>
          <t/>
        </is>
      </c>
      <c r="AR996" s="8" t="inlineStr">
        <f aca="false">IF(A996&lt;&gt;"",SQRT(SUMSQ(M996:O996)),"")</f>
        <is>
          <t/>
        </is>
      </c>
      <c r="AS996" s="8" t="inlineStr">
        <f aca="false">IF(A996&lt;&gt;"",IF(AR996&lt;&gt;0,ACOS(O996/AR996),0),"")</f>
        <is>
          <t/>
        </is>
      </c>
      <c r="AT996" s="8" t="inlineStr">
        <f aca="false">IF(A996&lt;&gt;"",DEGREES(AS996),"")</f>
        <is>
          <t/>
        </is>
      </c>
      <c r="AU996" s="8" t="inlineStr">
        <f aca="false">IF(A996&lt;&gt;"",IF(OR(M996&lt;&gt;0,N996&lt;&gt;0),ATAN2(M996,N996),0),"")</f>
        <is>
          <t/>
        </is>
      </c>
      <c r="AV996" s="8" t="inlineStr">
        <f aca="false">IF(A996&lt;&gt;"",DEGREES(AU996),"")</f>
        <is>
          <t/>
        </is>
      </c>
      <c r="AW996" s="8" t="inlineStr">
        <f aca="false">IF(A996&lt;&gt;"",SQRT(SUMSQ(P996:R996)),"")</f>
        <is>
          <t/>
        </is>
      </c>
      <c r="AX996" s="8" t="inlineStr">
        <f aca="false">IF(A996&lt;&gt;"",IF(AW996&lt;&gt;0,ACOS(R996/AW996),0),"")</f>
        <is>
          <t/>
        </is>
      </c>
      <c r="AY996" s="8" t="inlineStr">
        <f aca="false">IF(A996&lt;&gt;"",DEGREES(AX996),"")</f>
        <is>
          <t/>
        </is>
      </c>
      <c r="AZ996" s="8" t="inlineStr">
        <f aca="false">IF(A996&lt;&gt;"",IF(OR(P996&lt;&gt;0,Q996&lt;&gt;0),ATAN2(P996,Q996),0),"")</f>
        <is>
          <t/>
        </is>
      </c>
      <c r="BA996" s="8" t="inlineStr">
        <f aca="false">IF(A996&lt;&gt;"",DEGREES(AZ996),"")</f>
        <is>
          <t/>
        </is>
      </c>
      <c r="BB996" s="8" t="inlineStr">
        <f aca="false">IF(A996&lt;&gt;"",SQRT(SUMSQ(S996:U996)),"")</f>
        <is>
          <t/>
        </is>
      </c>
      <c r="BC996" s="8" t="inlineStr">
        <f aca="false">IF(A996&lt;&gt;"",IF(BB996&lt;&gt;0,ACOS(U996/BB996),0),"")</f>
        <is>
          <t/>
        </is>
      </c>
      <c r="BD996" s="8" t="inlineStr">
        <f aca="false">IF(A996&lt;&gt;"",DEGREES(BC996),"")</f>
        <is>
          <t/>
        </is>
      </c>
      <c r="BE996" s="8" t="inlineStr">
        <f aca="false">IF(A996&lt;&gt;"",IF(OR(S996&lt;&gt;0,T996&lt;&gt;0),ATAN2(S996,T996),0),"")</f>
        <is>
          <t/>
        </is>
      </c>
      <c r="BF996" s="8" t="inlineStr">
        <f aca="false">IF(A996&lt;&gt;"",DEGREES(BE996),"")</f>
        <is>
          <t/>
        </is>
      </c>
      <c r="BG996" s="8" t="inlineStr">
        <f aca="false">IF(A996&lt;&gt;"",SQRT(SUMSQ(V996:X996)),"")</f>
        <is>
          <t/>
        </is>
      </c>
      <c r="BH996" s="8" t="inlineStr">
        <f aca="false">IF(A996&lt;&gt;"",IF(BG996&lt;&gt;0,ACOS(X996/BG996),0),"")</f>
        <is>
          <t/>
        </is>
      </c>
      <c r="BI996" s="8" t="inlineStr">
        <f aca="false">IF(A996&lt;&gt;"",DEGREES(BH996),"")</f>
        <is>
          <t/>
        </is>
      </c>
      <c r="BJ996" s="8" t="inlineStr">
        <f aca="false">IF(A996&lt;&gt;"",IF(OR(V996&lt;&gt;0,W996&lt;&gt;0),ATAN2(V996,W996),0),"")</f>
        <is>
          <t/>
        </is>
      </c>
      <c r="BK996" s="8" t="inlineStr">
        <f aca="false">IF(A996&lt;&gt;"",DEGREES(BJ996),"")</f>
        <is>
          <t/>
        </is>
      </c>
      <c r="BL996" s="8" t="inlineStr">
        <f aca="false">IF(A996&lt;&gt;"",SQRT(SUMSQ(Y996:AA996)),"")</f>
        <is>
          <t/>
        </is>
      </c>
      <c r="BM996" s="8" t="inlineStr">
        <f aca="false">IF(A996&lt;&gt;"",IF(BL996&lt;&gt;0,ACOS(AA996/BL996),0),"")</f>
        <is>
          <t/>
        </is>
      </c>
      <c r="BN996" s="8" t="inlineStr">
        <f aca="false">IF(A996&lt;&gt;"",DEGREES(BM996),"")</f>
        <is>
          <t/>
        </is>
      </c>
      <c r="BO996" s="8" t="inlineStr">
        <f aca="false">IF(A996&lt;&gt;"",IF(OR(Y996&lt;&gt;0,Z996&lt;&gt;0),ATAN2(Y996,Z996),0),"")</f>
        <is>
          <t/>
        </is>
      </c>
      <c r="BP996" s="8" t="inlineStr">
        <f aca="false">IF(A996&lt;&gt;"",DEGREES(BO996),"")</f>
        <is>
          <t/>
        </is>
      </c>
      <c r="BQ996" s="8" t="inlineStr">
        <f aca="false">IF(A996&lt;&gt;"",SQRT(SUMSQ(AB996:AD996)),"")</f>
        <is>
          <t/>
        </is>
      </c>
      <c r="BR996" s="8" t="inlineStr">
        <f aca="false">IF(A996&lt;&gt;"",IF(BQ996&lt;&gt;0,ACOS(AD996/BQ996),0),"")</f>
        <is>
          <t/>
        </is>
      </c>
      <c r="BS996" s="8" t="inlineStr">
        <f aca="false">IF(A996&lt;&gt;"",DEGREES(BR996),"")</f>
        <is>
          <t/>
        </is>
      </c>
      <c r="BT996" s="8" t="inlineStr">
        <f aca="false">IF(A996&lt;&gt;"",IF(OR(AB996&lt;&gt;0,AC996&lt;&gt;0),ATAN2(AB996,AC996),0),"")</f>
        <is>
          <t/>
        </is>
      </c>
      <c r="BU996" s="8" t="inlineStr">
        <f aca="false">IF(A996&lt;&gt;"",DEGREES(BT996),"")</f>
        <is>
          <t/>
        </is>
      </c>
      <c r="BV996" s="8" t="inlineStr">
        <f aca="false">IF(A996&lt;&gt;"",SQRT(SUMSQ(AE996:AG996)),"")</f>
        <is>
          <t/>
        </is>
      </c>
      <c r="BW996" s="8" t="inlineStr">
        <f aca="false">IF(A996&lt;&gt;"",IF(BV996&lt;&gt;0,ACOS(AG996/BV996),0),"")</f>
        <is>
          <t/>
        </is>
      </c>
      <c r="BX996" s="8" t="inlineStr">
        <f aca="false">IF(A996&lt;&gt;"",DEGREES(BW996),"")</f>
        <is>
          <t/>
        </is>
      </c>
      <c r="BY996" s="8" t="inlineStr">
        <f aca="false">IF(A996&lt;&gt;"",IF(OR(AF996&lt;&gt;0,AG996&lt;&gt;0),ATAN2(AF996,AG996),0),"")</f>
        <is>
          <t/>
        </is>
      </c>
      <c r="BZ996" s="8" t="inlineStr">
        <f aca="false">IF(A996&lt;&gt;"",DEGREES(BY996),"")</f>
        <is>
          <t/>
        </is>
      </c>
      <c r="CA996" s="0" t="inlineStr">
        <f aca="false">IF(A996&lt;&gt;"",IF(AND(AI996&lt;Parameters!$B$11,AI996&gt;Parameters!$B$12,AN996&lt;Parameters!$B$11,AN996&gt;Parameters!$B$12,AS996&lt;Parameters!$B$11,AS996&gt;Parameters!$B$12,AX996&lt;Parameters!$B$11,AX996&gt;Parameters!$B$12,BC996&lt;Parameters!$B$11,BC996&gt;Parameters!$B$12,BM996&lt;Parameters!$B$11,BM996&gt;Parameters!$B$12,BR996&lt;Parameters!$B$11,BR996&gt;Parameters!$B$12,BW996&lt;Parameters!$B$11,BW996&gt;Parameters!$B$12),1,0),"")</f>
        <is>
          <t/>
        </is>
      </c>
      <c r="CB996" s="0" t="inlineStr">
        <f aca="false">IF(A996&lt;&gt;"",IF(OR(AI996&lt;Parameters!$B$12,AI996&gt;Parameters!$B$11),0,1),"")</f>
        <is>
          <t/>
        </is>
      </c>
      <c r="CC996" s="0" t="inlineStr">
        <f aca="false">IF(A996&lt;&gt;"",IF(OR(AN996&lt;Parameters!$B$12,AN996&gt;Parameters!$B$11),0,1),"")</f>
        <is>
          <t/>
        </is>
      </c>
      <c r="CD996" s="0" t="inlineStr">
        <f aca="false">IF(A996&lt;&gt;"",IF(OR(AS996&lt;Parameters!$B$12,AS996&gt;Parameters!$B$11),0,1),"")</f>
        <is>
          <t/>
        </is>
      </c>
      <c r="CE996" s="0" t="inlineStr">
        <f aca="false">IF(A996&lt;&gt;"",IF(OR(AX996&lt;Parameters!$B$12,AX996&gt;Parameters!$B$11),0,1),"")</f>
        <is>
          <t/>
        </is>
      </c>
      <c r="CF996" s="0" t="inlineStr">
        <f aca="false">IF(A996&lt;&gt;"",IF(OR(BC996&lt;Parameters!$B$12,BC996&gt;Parameters!$B$11),0,1),"")</f>
        <is>
          <t/>
        </is>
      </c>
      <c r="CG996" s="0" t="inlineStr">
        <f aca="false">IF(A996&lt;&gt;"",IF(OR(BH996&lt;Parameters!$B$12,BH996&gt;Parameters!$B$11),0,1),"")</f>
        <is>
          <t/>
        </is>
      </c>
      <c r="CH996" s="0" t="inlineStr">
        <f aca="false">IF(A996&lt;&gt;"",IF(OR(BM996&lt;Parameters!$B$12,BM996&gt;Parameters!$B$11),0,1),"")</f>
        <is>
          <t/>
        </is>
      </c>
      <c r="CI996" s="0" t="inlineStr">
        <f aca="false">IF(A996&lt;&gt;"",IF(OR(BR996&lt;Parameters!$B$12,BR996&gt;Parameters!$B$11),0,1),"")</f>
        <is>
          <t/>
        </is>
      </c>
      <c r="CJ996" s="0" t="inlineStr">
        <f aca="false">IF(A996&lt;&gt;"",IF(OR(BW996&lt;Parameters!$B$12,BW996&gt;Parameters!$B$11),0,1),"")</f>
        <is>
          <t/>
        </is>
      </c>
      <c r="CK996" s="26" t="inlineStr">
        <f aca="false">IF(A996&lt;&gt;"",SUM(CB996:CJ996)/9,"")</f>
        <is>
          <t/>
        </is>
      </c>
      <c r="CL996" s="0" t="inlineStr">
        <f aca="false">IF(A996&lt;&gt;"",CK996*9,"")</f>
        <is>
          <t/>
        </is>
      </c>
      <c r="CM996" s="8" t="inlineStr">
        <f aca="false">IF(A996&lt;&gt;"",TEXT(B996,CM$2)&amp;" "&amp;TEXT(A996,CM$2),"")</f>
        <is>
          <t/>
        </is>
      </c>
    </row>
    <row r="997" customFormat="false" ht="15" hidden="false" customHeight="false" outlineLevel="0" collapsed="false">
      <c r="A997" s="0" t="inlineStr">
        <f aca="false">IF(OR(B996&lt;Parameters!$K$12,A996&lt;Parameters!$K$12),IF(A996&lt;Parameters!$K$12,A996+1,0),"")</f>
        <is>
          <t/>
        </is>
      </c>
      <c r="B997" s="0" t="inlineStr">
        <f aca="false">IF(A997&lt;&gt;"",IF(A997=0,B996+1,B996),"")</f>
        <is>
          <t/>
        </is>
      </c>
      <c r="C997" s="24" t="inlineStr">
        <f aca="false">IF(A997&lt;&gt;"",-_phi*(A997+0.5),"")</f>
        <is>
          <t/>
        </is>
      </c>
      <c r="D997" s="8" t="inlineStr">
        <f aca="false">IF(A997&lt;&gt;"",DEGREES(C997),"")</f>
        <is>
          <t/>
        </is>
      </c>
      <c r="E997" s="24" t="inlineStr">
        <f aca="false">IF(A997&lt;&gt;"",_phi*(B997+0.5),"")</f>
        <is>
          <t/>
        </is>
      </c>
      <c r="F997" s="8" t="inlineStr">
        <f aca="false">IF(A997&lt;&gt;"",DEGREES(E997),"")</f>
        <is>
          <t/>
        </is>
      </c>
      <c r="G997" s="8" t="inlineStr">
        <f aca="false">IF(A997&lt;&gt;"",LOOKUP(A997,h!$A$3:$A$30,h!$D$3:$D$30),"")</f>
        <is>
          <t/>
        </is>
      </c>
      <c r="H997" s="8" t="inlineStr">
        <f aca="false">IF(A997&lt;&gt;"",LOOKUP(B997,h!$A$3:$A$30,h!$D$3:$D$30),"")</f>
        <is>
          <t/>
        </is>
      </c>
      <c r="I997" s="8" t="inlineStr">
        <f aca="false">IF(A997&lt;&gt;"",_zif,"")</f>
        <is>
          <t/>
        </is>
      </c>
      <c r="J997" s="8" t="inlineStr">
        <f aca="false">IF(A997&lt;&gt;"",$G997+'v1 Frame'!D$3*COS($C997)+'v1 Frame'!E$3*SIN($C997)*SIN($E997)+'v1 Frame'!F$3*SIN($C997)*COS($E997),"")</f>
        <is>
          <t/>
        </is>
      </c>
      <c r="K997" s="8" t="inlineStr">
        <f aca="false">IF(A997&lt;&gt;"",$H997+'v1 Frame'!E$3*COS($E997)-'v1 Frame'!F$3*SIN($E997),"")</f>
        <is>
          <t/>
        </is>
      </c>
      <c r="L997" s="8" t="inlineStr">
        <f aca="false">IF(A997&lt;&gt;"",$I997-'v1 Frame'!D$3*SIN($C997)+'v1 Frame'!E$3*COS($C997)*SIN($E997)+'v1 Frame'!F$3*COS($C997)*COS($E997),"")</f>
        <is>
          <t/>
        </is>
      </c>
      <c r="M997" s="8" t="inlineStr">
        <f aca="false">IF(A997&lt;&gt;"",$G997+'v1 Frame'!G$3*COS($C997)+'v1 Frame'!H$3*SIN($C997)*SIN($E997)+'v1 Frame'!I$3*SIN($C997)*COS($E997),"")</f>
        <is>
          <t/>
        </is>
      </c>
      <c r="N997" s="8" t="inlineStr">
        <f aca="false">IF(A997&lt;&gt;"",$H997+'v1 Frame'!H$3*COS($E997)-'v1 Frame'!I$3*SIN($E997),"")</f>
        <is>
          <t/>
        </is>
      </c>
      <c r="O997" s="8" t="inlineStr">
        <f aca="false">IF(A997&lt;&gt;"",$I997-'v1 Frame'!G$3*SIN($C997)+'v1 Frame'!H$3*COS($C997)*SIN($E997)+'v1 Frame'!I$3*COS($C997)*COS($E997),"")</f>
        <is>
          <t/>
        </is>
      </c>
      <c r="P997" s="8" t="inlineStr">
        <f aca="false">IF(A997&lt;&gt;"",$G997+'v1 Frame'!J$3*COS($C997)+'v1 Frame'!K$3*SIN($C997)*SIN($E997)+'v1 Frame'!L$3*SIN($C997)*COS($E997),"")</f>
        <is>
          <t/>
        </is>
      </c>
      <c r="Q997" s="8" t="inlineStr">
        <f aca="false">IF(A997&lt;&gt;"",$H997+'v1 Frame'!K$3*COS($E997)-'v1 Frame'!L$3*SIN($E997),"")</f>
        <is>
          <t/>
        </is>
      </c>
      <c r="R997" s="8" t="inlineStr">
        <f aca="false">IF(A997&lt;&gt;"",$I997-'v1 Frame'!J$3*SIN($C997)+'v1 Frame'!K$3*COS($C997)*SIN($E997)+'v1 Frame'!L$3*COS($C997)*COS($E997),"")</f>
        <is>
          <t/>
        </is>
      </c>
      <c r="S997" s="8" t="inlineStr">
        <f aca="false">IF(A997&lt;&gt;"",$G997+'v1 Frame'!M$3*COS($C997)+'v1 Frame'!N$3*SIN($C997)*SIN($E997)+'v1 Frame'!O$3*SIN($C997)*COS($E997),"")</f>
        <is>
          <t/>
        </is>
      </c>
      <c r="T997" s="8" t="inlineStr">
        <f aca="false">IF(A997&lt;&gt;"",$H997+'v1 Frame'!N$3*COS($E997)-'v1 Frame'!O$3*SIN($E997),"")</f>
        <is>
          <t/>
        </is>
      </c>
      <c r="U997" s="8" t="inlineStr">
        <f aca="false">IF(A997&lt;&gt;"",$I997-'v1 Frame'!M$3*SIN($C997)+'v1 Frame'!N$3*COS($C997)*SIN($E997)+'v1 Frame'!O$3*COS($C997)*COS($E997),"")</f>
        <is>
          <t/>
        </is>
      </c>
      <c r="V997" s="8" t="inlineStr">
        <f aca="false">IF(A997&lt;&gt;"",$G997+'v1 Frame'!P$3*COS($C997)+'v1 Frame'!Q$3*SIN($C997)*SIN($E997)+'v1 Frame'!R$3*SIN($C997)*COS($E997),"")</f>
        <is>
          <t/>
        </is>
      </c>
      <c r="W997" s="8" t="inlineStr">
        <f aca="false">IF(A997&lt;&gt;"",$H997+'v1 Frame'!Q$3*COS($E997)-'v1 Frame'!R$3*SIN($E997),"")</f>
        <is>
          <t/>
        </is>
      </c>
      <c r="X997" s="8" t="inlineStr">
        <f aca="false">IF(A997&lt;&gt;"",$I997-'v1 Frame'!P$3*SIN($C997)+'v1 Frame'!Q$3*COS($C997)*SIN($E997)+'v1 Frame'!R$3*COS($C997)*COS($E997),"")</f>
        <is>
          <t/>
        </is>
      </c>
      <c r="Y997" s="8" t="inlineStr">
        <f aca="false">IF(A997&lt;&gt;"",$G997+'v1 Frame'!S$3*COS($C997)+'v1 Frame'!T$3*SIN($C997)*SIN($E997)+'v1 Frame'!U$3*SIN($C997)*COS($E997),"")</f>
        <is>
          <t/>
        </is>
      </c>
      <c r="Z997" s="8" t="inlineStr">
        <f aca="false">IF(A997&lt;&gt;"",$H997+'v1 Frame'!T$3*COS($E997)-'v1 Frame'!U$3*SIN($E997),"")</f>
        <is>
          <t/>
        </is>
      </c>
      <c r="AA997" s="8" t="inlineStr">
        <f aca="false">IF(A997&lt;&gt;"",$I997-'v1 Frame'!S$3*SIN($C997)+'v1 Frame'!T$3*COS($C997)*SIN($E997)+'v1 Frame'!U$3*COS($C997)*COS($E997),"")</f>
        <is>
          <t/>
        </is>
      </c>
      <c r="AB997" s="8" t="inlineStr">
        <f aca="false">IF(A997&lt;&gt;"",$G997+'v1 Frame'!V$3*COS($C997)+'v1 Frame'!W$3*SIN($C997)*SIN($E997)+'v1 Frame'!X$3*SIN($C997)*COS($E997),"")</f>
        <is>
          <t/>
        </is>
      </c>
      <c r="AC997" s="8" t="inlineStr">
        <f aca="false">IF(A997&lt;&gt;"",$H997+'v1 Frame'!W$3*COS($E997)-'v1 Frame'!X$3*SIN($E997),"")</f>
        <is>
          <t/>
        </is>
      </c>
      <c r="AD997" s="8" t="inlineStr">
        <f aca="false">IF(A997&lt;&gt;"",$I997-'v1 Frame'!V$3*SIN($C997)+'v1 Frame'!W$3*COS($C997)*SIN($E997)+'v1 Frame'!X$3*COS($C997)*COS($E997),"")</f>
        <is>
          <t/>
        </is>
      </c>
      <c r="AE997" s="25" t="inlineStr">
        <f aca="false">IF(A997&lt;&gt;"",$G997+'v1 Frame'!Y$3*COS($C997)+'v1 Frame'!Z$3*SIN($C997)*SIN($E997)+'v1 Frame'!AA$3*SIN($C997)*COS($E997),"")</f>
        <is>
          <t/>
        </is>
      </c>
      <c r="AF997" s="25" t="inlineStr">
        <f aca="false">IF(A997&lt;&gt;"",$H997+'v1 Frame'!Z$3*COS($E997)-'v1 Frame'!AA$3*SIN($E997),"")</f>
        <is>
          <t/>
        </is>
      </c>
      <c r="AG997" s="25" t="inlineStr">
        <f aca="false">IF(A997&lt;&gt;"",$I997-'v1 Frame'!Y$3*SIN($C997)+'v1 Frame'!Z$3*COS($C997)*SIN($E997)+'v1 Frame'!AA$3*COS($C997)*COS($E997),"")</f>
        <is>
          <t/>
        </is>
      </c>
      <c r="AH997" s="8" t="inlineStr">
        <f aca="false">IF(A997&lt;&gt;"",SQRT(SUMSQ(G997:I997)),"")</f>
        <is>
          <t/>
        </is>
      </c>
      <c r="AI997" s="8" t="inlineStr">
        <f aca="false">IF(A997&lt;&gt;"",IF(AH997&lt;&gt;0,ACOS(I997/AH997),0),"")</f>
        <is>
          <t/>
        </is>
      </c>
      <c r="AJ997" s="8" t="inlineStr">
        <f aca="false">IF(A997&lt;&gt;"",DEGREES(AI997),"")</f>
        <is>
          <t/>
        </is>
      </c>
      <c r="AK997" s="8" t="inlineStr">
        <f aca="false">IF(A997&lt;&gt;"",IF(OR(G997&lt;&gt;0,H997&lt;&gt;0),ATAN2(G997,H997),0),"")</f>
        <is>
          <t/>
        </is>
      </c>
      <c r="AL997" s="8" t="inlineStr">
        <f aca="false">IF(A997&lt;&gt;"",DEGREES(AK997),"")</f>
        <is>
          <t/>
        </is>
      </c>
      <c r="AM997" s="8" t="inlineStr">
        <f aca="false">IF(A997&lt;&gt;"",SQRT(SUMSQ(J997:L997)),"")</f>
        <is>
          <t/>
        </is>
      </c>
      <c r="AN997" s="8" t="inlineStr">
        <f aca="false">IF(A997&lt;&gt;"",IF(AM997&lt;&gt;0,ACOS(L997/AM997),0),"")</f>
        <is>
          <t/>
        </is>
      </c>
      <c r="AO997" s="8" t="inlineStr">
        <f aca="false">IF(A997&lt;&gt;"",DEGREES(AN997),"")</f>
        <is>
          <t/>
        </is>
      </c>
      <c r="AP997" s="8" t="inlineStr">
        <f aca="false">IF(A997&lt;&gt;"",IF(OR(J997&lt;&gt;0,K997&lt;&gt;0),ATAN2(J997,K997),0),"")</f>
        <is>
          <t/>
        </is>
      </c>
      <c r="AQ997" s="8" t="inlineStr">
        <f aca="false">IF(A997&lt;&gt;"",DEGREES(AP997),"")</f>
        <is>
          <t/>
        </is>
      </c>
      <c r="AR997" s="8" t="inlineStr">
        <f aca="false">IF(A997&lt;&gt;"",SQRT(SUMSQ(M997:O997)),"")</f>
        <is>
          <t/>
        </is>
      </c>
      <c r="AS997" s="8" t="inlineStr">
        <f aca="false">IF(A997&lt;&gt;"",IF(AR997&lt;&gt;0,ACOS(O997/AR997),0),"")</f>
        <is>
          <t/>
        </is>
      </c>
      <c r="AT997" s="8" t="inlineStr">
        <f aca="false">IF(A997&lt;&gt;"",DEGREES(AS997),"")</f>
        <is>
          <t/>
        </is>
      </c>
      <c r="AU997" s="8" t="inlineStr">
        <f aca="false">IF(A997&lt;&gt;"",IF(OR(M997&lt;&gt;0,N997&lt;&gt;0),ATAN2(M997,N997),0),"")</f>
        <is>
          <t/>
        </is>
      </c>
      <c r="AV997" s="8" t="inlineStr">
        <f aca="false">IF(A997&lt;&gt;"",DEGREES(AU997),"")</f>
        <is>
          <t/>
        </is>
      </c>
      <c r="AW997" s="8" t="inlineStr">
        <f aca="false">IF(A997&lt;&gt;"",SQRT(SUMSQ(P997:R997)),"")</f>
        <is>
          <t/>
        </is>
      </c>
      <c r="AX997" s="8" t="inlineStr">
        <f aca="false">IF(A997&lt;&gt;"",IF(AW997&lt;&gt;0,ACOS(R997/AW997),0),"")</f>
        <is>
          <t/>
        </is>
      </c>
      <c r="AY997" s="8" t="inlineStr">
        <f aca="false">IF(A997&lt;&gt;"",DEGREES(AX997),"")</f>
        <is>
          <t/>
        </is>
      </c>
      <c r="AZ997" s="8" t="inlineStr">
        <f aca="false">IF(A997&lt;&gt;"",IF(OR(P997&lt;&gt;0,Q997&lt;&gt;0),ATAN2(P997,Q997),0),"")</f>
        <is>
          <t/>
        </is>
      </c>
      <c r="BA997" s="8" t="inlineStr">
        <f aca="false">IF(A997&lt;&gt;"",DEGREES(AZ997),"")</f>
        <is>
          <t/>
        </is>
      </c>
      <c r="BB997" s="8" t="inlineStr">
        <f aca="false">IF(A997&lt;&gt;"",SQRT(SUMSQ(S997:U997)),"")</f>
        <is>
          <t/>
        </is>
      </c>
      <c r="BC997" s="8" t="inlineStr">
        <f aca="false">IF(A997&lt;&gt;"",IF(BB997&lt;&gt;0,ACOS(U997/BB997),0),"")</f>
        <is>
          <t/>
        </is>
      </c>
      <c r="BD997" s="8" t="inlineStr">
        <f aca="false">IF(A997&lt;&gt;"",DEGREES(BC997),"")</f>
        <is>
          <t/>
        </is>
      </c>
      <c r="BE997" s="8" t="inlineStr">
        <f aca="false">IF(A997&lt;&gt;"",IF(OR(S997&lt;&gt;0,T997&lt;&gt;0),ATAN2(S997,T997),0),"")</f>
        <is>
          <t/>
        </is>
      </c>
      <c r="BF997" s="8" t="inlineStr">
        <f aca="false">IF(A997&lt;&gt;"",DEGREES(BE997),"")</f>
        <is>
          <t/>
        </is>
      </c>
      <c r="BG997" s="8" t="inlineStr">
        <f aca="false">IF(A997&lt;&gt;"",SQRT(SUMSQ(V997:X997)),"")</f>
        <is>
          <t/>
        </is>
      </c>
      <c r="BH997" s="8" t="inlineStr">
        <f aca="false">IF(A997&lt;&gt;"",IF(BG997&lt;&gt;0,ACOS(X997/BG997),0),"")</f>
        <is>
          <t/>
        </is>
      </c>
      <c r="BI997" s="8" t="inlineStr">
        <f aca="false">IF(A997&lt;&gt;"",DEGREES(BH997),"")</f>
        <is>
          <t/>
        </is>
      </c>
      <c r="BJ997" s="8" t="inlineStr">
        <f aca="false">IF(A997&lt;&gt;"",IF(OR(V997&lt;&gt;0,W997&lt;&gt;0),ATAN2(V997,W997),0),"")</f>
        <is>
          <t/>
        </is>
      </c>
      <c r="BK997" s="8" t="inlineStr">
        <f aca="false">IF(A997&lt;&gt;"",DEGREES(BJ997),"")</f>
        <is>
          <t/>
        </is>
      </c>
      <c r="BL997" s="8" t="inlineStr">
        <f aca="false">IF(A997&lt;&gt;"",SQRT(SUMSQ(Y997:AA997)),"")</f>
        <is>
          <t/>
        </is>
      </c>
      <c r="BM997" s="8" t="inlineStr">
        <f aca="false">IF(A997&lt;&gt;"",IF(BL997&lt;&gt;0,ACOS(AA997/BL997),0),"")</f>
        <is>
          <t/>
        </is>
      </c>
      <c r="BN997" s="8" t="inlineStr">
        <f aca="false">IF(A997&lt;&gt;"",DEGREES(BM997),"")</f>
        <is>
          <t/>
        </is>
      </c>
      <c r="BO997" s="8" t="inlineStr">
        <f aca="false">IF(A997&lt;&gt;"",IF(OR(Y997&lt;&gt;0,Z997&lt;&gt;0),ATAN2(Y997,Z997),0),"")</f>
        <is>
          <t/>
        </is>
      </c>
      <c r="BP997" s="8" t="inlineStr">
        <f aca="false">IF(A997&lt;&gt;"",DEGREES(BO997),"")</f>
        <is>
          <t/>
        </is>
      </c>
      <c r="BQ997" s="8" t="inlineStr">
        <f aca="false">IF(A997&lt;&gt;"",SQRT(SUMSQ(AB997:AD997)),"")</f>
        <is>
          <t/>
        </is>
      </c>
      <c r="BR997" s="8" t="inlineStr">
        <f aca="false">IF(A997&lt;&gt;"",IF(BQ997&lt;&gt;0,ACOS(AD997/BQ997),0),"")</f>
        <is>
          <t/>
        </is>
      </c>
      <c r="BS997" s="8" t="inlineStr">
        <f aca="false">IF(A997&lt;&gt;"",DEGREES(BR997),"")</f>
        <is>
          <t/>
        </is>
      </c>
      <c r="BT997" s="8" t="inlineStr">
        <f aca="false">IF(A997&lt;&gt;"",IF(OR(AB997&lt;&gt;0,AC997&lt;&gt;0),ATAN2(AB997,AC997),0),"")</f>
        <is>
          <t/>
        </is>
      </c>
      <c r="BU997" s="8" t="inlineStr">
        <f aca="false">IF(A997&lt;&gt;"",DEGREES(BT997),"")</f>
        <is>
          <t/>
        </is>
      </c>
      <c r="BV997" s="8" t="inlineStr">
        <f aca="false">IF(A997&lt;&gt;"",SQRT(SUMSQ(AE997:AG997)),"")</f>
        <is>
          <t/>
        </is>
      </c>
      <c r="BW997" s="8" t="inlineStr">
        <f aca="false">IF(A997&lt;&gt;"",IF(BV997&lt;&gt;0,ACOS(AG997/BV997),0),"")</f>
        <is>
          <t/>
        </is>
      </c>
      <c r="BX997" s="8" t="inlineStr">
        <f aca="false">IF(A997&lt;&gt;"",DEGREES(BW997),"")</f>
        <is>
          <t/>
        </is>
      </c>
      <c r="BY997" s="8" t="inlineStr">
        <f aca="false">IF(A997&lt;&gt;"",IF(OR(AF997&lt;&gt;0,AG997&lt;&gt;0),ATAN2(AF997,AG997),0),"")</f>
        <is>
          <t/>
        </is>
      </c>
      <c r="BZ997" s="8" t="inlineStr">
        <f aca="false">IF(A997&lt;&gt;"",DEGREES(BY997),"")</f>
        <is>
          <t/>
        </is>
      </c>
      <c r="CA997" s="0" t="inlineStr">
        <f aca="false">IF(A997&lt;&gt;"",IF(AND(AI997&lt;Parameters!$B$11,AI997&gt;Parameters!$B$12,AN997&lt;Parameters!$B$11,AN997&gt;Parameters!$B$12,AS997&lt;Parameters!$B$11,AS997&gt;Parameters!$B$12,AX997&lt;Parameters!$B$11,AX997&gt;Parameters!$B$12,BC997&lt;Parameters!$B$11,BC997&gt;Parameters!$B$12,BM997&lt;Parameters!$B$11,BM997&gt;Parameters!$B$12,BR997&lt;Parameters!$B$11,BR997&gt;Parameters!$B$12,BW997&lt;Parameters!$B$11,BW997&gt;Parameters!$B$12),1,0),"")</f>
        <is>
          <t/>
        </is>
      </c>
      <c r="CB997" s="0" t="inlineStr">
        <f aca="false">IF(A997&lt;&gt;"",IF(OR(AI997&lt;Parameters!$B$12,AI997&gt;Parameters!$B$11),0,1),"")</f>
        <is>
          <t/>
        </is>
      </c>
      <c r="CC997" s="0" t="inlineStr">
        <f aca="false">IF(A997&lt;&gt;"",IF(OR(AN997&lt;Parameters!$B$12,AN997&gt;Parameters!$B$11),0,1),"")</f>
        <is>
          <t/>
        </is>
      </c>
      <c r="CD997" s="0" t="inlineStr">
        <f aca="false">IF(A997&lt;&gt;"",IF(OR(AS997&lt;Parameters!$B$12,AS997&gt;Parameters!$B$11),0,1),"")</f>
        <is>
          <t/>
        </is>
      </c>
      <c r="CE997" s="0" t="inlineStr">
        <f aca="false">IF(A997&lt;&gt;"",IF(OR(AX997&lt;Parameters!$B$12,AX997&gt;Parameters!$B$11),0,1),"")</f>
        <is>
          <t/>
        </is>
      </c>
      <c r="CF997" s="0" t="inlineStr">
        <f aca="false">IF(A997&lt;&gt;"",IF(OR(BC997&lt;Parameters!$B$12,BC997&gt;Parameters!$B$11),0,1),"")</f>
        <is>
          <t/>
        </is>
      </c>
      <c r="CG997" s="0" t="inlineStr">
        <f aca="false">IF(A997&lt;&gt;"",IF(OR(BH997&lt;Parameters!$B$12,BH997&gt;Parameters!$B$11),0,1),"")</f>
        <is>
          <t/>
        </is>
      </c>
      <c r="CH997" s="0" t="inlineStr">
        <f aca="false">IF(A997&lt;&gt;"",IF(OR(BM997&lt;Parameters!$B$12,BM997&gt;Parameters!$B$11),0,1),"")</f>
        <is>
          <t/>
        </is>
      </c>
      <c r="CI997" s="0" t="inlineStr">
        <f aca="false">IF(A997&lt;&gt;"",IF(OR(BR997&lt;Parameters!$B$12,BR997&gt;Parameters!$B$11),0,1),"")</f>
        <is>
          <t/>
        </is>
      </c>
      <c r="CJ997" s="0" t="inlineStr">
        <f aca="false">IF(A997&lt;&gt;"",IF(OR(BW997&lt;Parameters!$B$12,BW997&gt;Parameters!$B$11),0,1),"")</f>
        <is>
          <t/>
        </is>
      </c>
      <c r="CK997" s="26" t="inlineStr">
        <f aca="false">IF(A997&lt;&gt;"",SUM(CB997:CJ997)/9,"")</f>
        <is>
          <t/>
        </is>
      </c>
      <c r="CL997" s="0" t="inlineStr">
        <f aca="false">IF(A997&lt;&gt;"",CK997*9,"")</f>
        <is>
          <t/>
        </is>
      </c>
      <c r="CM997" s="8" t="inlineStr">
        <f aca="false">IF(A997&lt;&gt;"",TEXT(B997,CM$2)&amp;" "&amp;TEXT(A997,CM$2),"")</f>
        <is>
          <t/>
        </is>
      </c>
    </row>
    <row r="998" customFormat="false" ht="15" hidden="false" customHeight="false" outlineLevel="0" collapsed="false">
      <c r="A998" s="0" t="inlineStr">
        <f aca="false">IF(OR(B997&lt;Parameters!$K$12,A997&lt;Parameters!$K$12),IF(A997&lt;Parameters!$K$12,A997+1,0),"")</f>
        <is>
          <t/>
        </is>
      </c>
      <c r="B998" s="0" t="inlineStr">
        <f aca="false">IF(A998&lt;&gt;"",IF(A998=0,B997+1,B997),"")</f>
        <is>
          <t/>
        </is>
      </c>
      <c r="C998" s="24" t="inlineStr">
        <f aca="false">IF(A998&lt;&gt;"",-_phi*(A998+0.5),"")</f>
        <is>
          <t/>
        </is>
      </c>
      <c r="D998" s="8" t="inlineStr">
        <f aca="false">IF(A998&lt;&gt;"",DEGREES(C998),"")</f>
        <is>
          <t/>
        </is>
      </c>
      <c r="E998" s="24" t="inlineStr">
        <f aca="false">IF(A998&lt;&gt;"",_phi*(B998+0.5),"")</f>
        <is>
          <t/>
        </is>
      </c>
      <c r="F998" s="8" t="inlineStr">
        <f aca="false">IF(A998&lt;&gt;"",DEGREES(E998),"")</f>
        <is>
          <t/>
        </is>
      </c>
      <c r="G998" s="8" t="inlineStr">
        <f aca="false">IF(A998&lt;&gt;"",LOOKUP(A998,h!$A$3:$A$30,h!$D$3:$D$30),"")</f>
        <is>
          <t/>
        </is>
      </c>
      <c r="H998" s="8" t="inlineStr">
        <f aca="false">IF(A998&lt;&gt;"",LOOKUP(B998,h!$A$3:$A$30,h!$D$3:$D$30),"")</f>
        <is>
          <t/>
        </is>
      </c>
      <c r="I998" s="8" t="inlineStr">
        <f aca="false">IF(A998&lt;&gt;"",_zif,"")</f>
        <is>
          <t/>
        </is>
      </c>
      <c r="J998" s="8" t="inlineStr">
        <f aca="false">IF(A998&lt;&gt;"",$G998+'v1 Frame'!D$3*COS($C998)+'v1 Frame'!E$3*SIN($C998)*SIN($E998)+'v1 Frame'!F$3*SIN($C998)*COS($E998),"")</f>
        <is>
          <t/>
        </is>
      </c>
      <c r="K998" s="8" t="inlineStr">
        <f aca="false">IF(A998&lt;&gt;"",$H998+'v1 Frame'!E$3*COS($E998)-'v1 Frame'!F$3*SIN($E998),"")</f>
        <is>
          <t/>
        </is>
      </c>
      <c r="L998" s="8" t="inlineStr">
        <f aca="false">IF(A998&lt;&gt;"",$I998-'v1 Frame'!D$3*SIN($C998)+'v1 Frame'!E$3*COS($C998)*SIN($E998)+'v1 Frame'!F$3*COS($C998)*COS($E998),"")</f>
        <is>
          <t/>
        </is>
      </c>
      <c r="M998" s="8" t="inlineStr">
        <f aca="false">IF(A998&lt;&gt;"",$G998+'v1 Frame'!G$3*COS($C998)+'v1 Frame'!H$3*SIN($C998)*SIN($E998)+'v1 Frame'!I$3*SIN($C998)*COS($E998),"")</f>
        <is>
          <t/>
        </is>
      </c>
      <c r="N998" s="8" t="inlineStr">
        <f aca="false">IF(A998&lt;&gt;"",$H998+'v1 Frame'!H$3*COS($E998)-'v1 Frame'!I$3*SIN($E998),"")</f>
        <is>
          <t/>
        </is>
      </c>
      <c r="O998" s="8" t="inlineStr">
        <f aca="false">IF(A998&lt;&gt;"",$I998-'v1 Frame'!G$3*SIN($C998)+'v1 Frame'!H$3*COS($C998)*SIN($E998)+'v1 Frame'!I$3*COS($C998)*COS($E998),"")</f>
        <is>
          <t/>
        </is>
      </c>
      <c r="P998" s="8" t="inlineStr">
        <f aca="false">IF(A998&lt;&gt;"",$G998+'v1 Frame'!J$3*COS($C998)+'v1 Frame'!K$3*SIN($C998)*SIN($E998)+'v1 Frame'!L$3*SIN($C998)*COS($E998),"")</f>
        <is>
          <t/>
        </is>
      </c>
      <c r="Q998" s="8" t="inlineStr">
        <f aca="false">IF(A998&lt;&gt;"",$H998+'v1 Frame'!K$3*COS($E998)-'v1 Frame'!L$3*SIN($E998),"")</f>
        <is>
          <t/>
        </is>
      </c>
      <c r="R998" s="8" t="inlineStr">
        <f aca="false">IF(A998&lt;&gt;"",$I998-'v1 Frame'!J$3*SIN($C998)+'v1 Frame'!K$3*COS($C998)*SIN($E998)+'v1 Frame'!L$3*COS($C998)*COS($E998),"")</f>
        <is>
          <t/>
        </is>
      </c>
      <c r="S998" s="8" t="inlineStr">
        <f aca="false">IF(A998&lt;&gt;"",$G998+'v1 Frame'!M$3*COS($C998)+'v1 Frame'!N$3*SIN($C998)*SIN($E998)+'v1 Frame'!O$3*SIN($C998)*COS($E998),"")</f>
        <is>
          <t/>
        </is>
      </c>
      <c r="T998" s="8" t="inlineStr">
        <f aca="false">IF(A998&lt;&gt;"",$H998+'v1 Frame'!N$3*COS($E998)-'v1 Frame'!O$3*SIN($E998),"")</f>
        <is>
          <t/>
        </is>
      </c>
      <c r="U998" s="8" t="inlineStr">
        <f aca="false">IF(A998&lt;&gt;"",$I998-'v1 Frame'!M$3*SIN($C998)+'v1 Frame'!N$3*COS($C998)*SIN($E998)+'v1 Frame'!O$3*COS($C998)*COS($E998),"")</f>
        <is>
          <t/>
        </is>
      </c>
      <c r="V998" s="8" t="inlineStr">
        <f aca="false">IF(A998&lt;&gt;"",$G998+'v1 Frame'!P$3*COS($C998)+'v1 Frame'!Q$3*SIN($C998)*SIN($E998)+'v1 Frame'!R$3*SIN($C998)*COS($E998),"")</f>
        <is>
          <t/>
        </is>
      </c>
      <c r="W998" s="8" t="inlineStr">
        <f aca="false">IF(A998&lt;&gt;"",$H998+'v1 Frame'!Q$3*COS($E998)-'v1 Frame'!R$3*SIN($E998),"")</f>
        <is>
          <t/>
        </is>
      </c>
      <c r="X998" s="8" t="inlineStr">
        <f aca="false">IF(A998&lt;&gt;"",$I998-'v1 Frame'!P$3*SIN($C998)+'v1 Frame'!Q$3*COS($C998)*SIN($E998)+'v1 Frame'!R$3*COS($C998)*COS($E998),"")</f>
        <is>
          <t/>
        </is>
      </c>
      <c r="Y998" s="8" t="inlineStr">
        <f aca="false">IF(A998&lt;&gt;"",$G998+'v1 Frame'!S$3*COS($C998)+'v1 Frame'!T$3*SIN($C998)*SIN($E998)+'v1 Frame'!U$3*SIN($C998)*COS($E998),"")</f>
        <is>
          <t/>
        </is>
      </c>
      <c r="Z998" s="8" t="inlineStr">
        <f aca="false">IF(A998&lt;&gt;"",$H998+'v1 Frame'!T$3*COS($E998)-'v1 Frame'!U$3*SIN($E998),"")</f>
        <is>
          <t/>
        </is>
      </c>
      <c r="AA998" s="8" t="inlineStr">
        <f aca="false">IF(A998&lt;&gt;"",$I998-'v1 Frame'!S$3*SIN($C998)+'v1 Frame'!T$3*COS($C998)*SIN($E998)+'v1 Frame'!U$3*COS($C998)*COS($E998),"")</f>
        <is>
          <t/>
        </is>
      </c>
      <c r="AB998" s="8" t="inlineStr">
        <f aca="false">IF(A998&lt;&gt;"",$G998+'v1 Frame'!V$3*COS($C998)+'v1 Frame'!W$3*SIN($C998)*SIN($E998)+'v1 Frame'!X$3*SIN($C998)*COS($E998),"")</f>
        <is>
          <t/>
        </is>
      </c>
      <c r="AC998" s="8" t="inlineStr">
        <f aca="false">IF(A998&lt;&gt;"",$H998+'v1 Frame'!W$3*COS($E998)-'v1 Frame'!X$3*SIN($E998),"")</f>
        <is>
          <t/>
        </is>
      </c>
      <c r="AD998" s="8" t="inlineStr">
        <f aca="false">IF(A998&lt;&gt;"",$I998-'v1 Frame'!V$3*SIN($C998)+'v1 Frame'!W$3*COS($C998)*SIN($E998)+'v1 Frame'!X$3*COS($C998)*COS($E998),"")</f>
        <is>
          <t/>
        </is>
      </c>
      <c r="AE998" s="25" t="inlineStr">
        <f aca="false">IF(A998&lt;&gt;"",$G998+'v1 Frame'!Y$3*COS($C998)+'v1 Frame'!Z$3*SIN($C998)*SIN($E998)+'v1 Frame'!AA$3*SIN($C998)*COS($E998),"")</f>
        <is>
          <t/>
        </is>
      </c>
      <c r="AF998" s="25" t="inlineStr">
        <f aca="false">IF(A998&lt;&gt;"",$H998+'v1 Frame'!Z$3*COS($E998)-'v1 Frame'!AA$3*SIN($E998),"")</f>
        <is>
          <t/>
        </is>
      </c>
      <c r="AG998" s="25" t="inlineStr">
        <f aca="false">IF(A998&lt;&gt;"",$I998-'v1 Frame'!Y$3*SIN($C998)+'v1 Frame'!Z$3*COS($C998)*SIN($E998)+'v1 Frame'!AA$3*COS($C998)*COS($E998),"")</f>
        <is>
          <t/>
        </is>
      </c>
      <c r="AH998" s="8" t="inlineStr">
        <f aca="false">IF(A998&lt;&gt;"",SQRT(SUMSQ(G998:I998)),"")</f>
        <is>
          <t/>
        </is>
      </c>
      <c r="AI998" s="8" t="inlineStr">
        <f aca="false">IF(A998&lt;&gt;"",IF(AH998&lt;&gt;0,ACOS(I998/AH998),0),"")</f>
        <is>
          <t/>
        </is>
      </c>
      <c r="AJ998" s="8" t="inlineStr">
        <f aca="false">IF(A998&lt;&gt;"",DEGREES(AI998),"")</f>
        <is>
          <t/>
        </is>
      </c>
      <c r="AK998" s="8" t="inlineStr">
        <f aca="false">IF(A998&lt;&gt;"",IF(OR(G998&lt;&gt;0,H998&lt;&gt;0),ATAN2(G998,H998),0),"")</f>
        <is>
          <t/>
        </is>
      </c>
      <c r="AL998" s="8" t="inlineStr">
        <f aca="false">IF(A998&lt;&gt;"",DEGREES(AK998),"")</f>
        <is>
          <t/>
        </is>
      </c>
      <c r="AM998" s="8" t="inlineStr">
        <f aca="false">IF(A998&lt;&gt;"",SQRT(SUMSQ(J998:L998)),"")</f>
        <is>
          <t/>
        </is>
      </c>
      <c r="AN998" s="8" t="inlineStr">
        <f aca="false">IF(A998&lt;&gt;"",IF(AM998&lt;&gt;0,ACOS(L998/AM998),0),"")</f>
        <is>
          <t/>
        </is>
      </c>
      <c r="AO998" s="8" t="inlineStr">
        <f aca="false">IF(A998&lt;&gt;"",DEGREES(AN998),"")</f>
        <is>
          <t/>
        </is>
      </c>
      <c r="AP998" s="8" t="inlineStr">
        <f aca="false">IF(A998&lt;&gt;"",IF(OR(J998&lt;&gt;0,K998&lt;&gt;0),ATAN2(J998,K998),0),"")</f>
        <is>
          <t/>
        </is>
      </c>
      <c r="AQ998" s="8" t="inlineStr">
        <f aca="false">IF(A998&lt;&gt;"",DEGREES(AP998),"")</f>
        <is>
          <t/>
        </is>
      </c>
      <c r="AR998" s="8" t="inlineStr">
        <f aca="false">IF(A998&lt;&gt;"",SQRT(SUMSQ(M998:O998)),"")</f>
        <is>
          <t/>
        </is>
      </c>
      <c r="AS998" s="8" t="inlineStr">
        <f aca="false">IF(A998&lt;&gt;"",IF(AR998&lt;&gt;0,ACOS(O998/AR998),0),"")</f>
        <is>
          <t/>
        </is>
      </c>
      <c r="AT998" s="8" t="inlineStr">
        <f aca="false">IF(A998&lt;&gt;"",DEGREES(AS998),"")</f>
        <is>
          <t/>
        </is>
      </c>
      <c r="AU998" s="8" t="inlineStr">
        <f aca="false">IF(A998&lt;&gt;"",IF(OR(M998&lt;&gt;0,N998&lt;&gt;0),ATAN2(M998,N998),0),"")</f>
        <is>
          <t/>
        </is>
      </c>
      <c r="AV998" s="8" t="inlineStr">
        <f aca="false">IF(A998&lt;&gt;"",DEGREES(AU998),"")</f>
        <is>
          <t/>
        </is>
      </c>
      <c r="AW998" s="8" t="inlineStr">
        <f aca="false">IF(A998&lt;&gt;"",SQRT(SUMSQ(P998:R998)),"")</f>
        <is>
          <t/>
        </is>
      </c>
      <c r="AX998" s="8" t="inlineStr">
        <f aca="false">IF(A998&lt;&gt;"",IF(AW998&lt;&gt;0,ACOS(R998/AW998),0),"")</f>
        <is>
          <t/>
        </is>
      </c>
      <c r="AY998" s="8" t="inlineStr">
        <f aca="false">IF(A998&lt;&gt;"",DEGREES(AX998),"")</f>
        <is>
          <t/>
        </is>
      </c>
      <c r="AZ998" s="8" t="inlineStr">
        <f aca="false">IF(A998&lt;&gt;"",IF(OR(P998&lt;&gt;0,Q998&lt;&gt;0),ATAN2(P998,Q998),0),"")</f>
        <is>
          <t/>
        </is>
      </c>
      <c r="BA998" s="8" t="inlineStr">
        <f aca="false">IF(A998&lt;&gt;"",DEGREES(AZ998),"")</f>
        <is>
          <t/>
        </is>
      </c>
      <c r="BB998" s="8" t="inlineStr">
        <f aca="false">IF(A998&lt;&gt;"",SQRT(SUMSQ(S998:U998)),"")</f>
        <is>
          <t/>
        </is>
      </c>
      <c r="BC998" s="8" t="inlineStr">
        <f aca="false">IF(A998&lt;&gt;"",IF(BB998&lt;&gt;0,ACOS(U998/BB998),0),"")</f>
        <is>
          <t/>
        </is>
      </c>
      <c r="BD998" s="8" t="inlineStr">
        <f aca="false">IF(A998&lt;&gt;"",DEGREES(BC998),"")</f>
        <is>
          <t/>
        </is>
      </c>
      <c r="BE998" s="8" t="inlineStr">
        <f aca="false">IF(A998&lt;&gt;"",IF(OR(S998&lt;&gt;0,T998&lt;&gt;0),ATAN2(S998,T998),0),"")</f>
        <is>
          <t/>
        </is>
      </c>
      <c r="BF998" s="8" t="inlineStr">
        <f aca="false">IF(A998&lt;&gt;"",DEGREES(BE998),"")</f>
        <is>
          <t/>
        </is>
      </c>
      <c r="BG998" s="8" t="inlineStr">
        <f aca="false">IF(A998&lt;&gt;"",SQRT(SUMSQ(V998:X998)),"")</f>
        <is>
          <t/>
        </is>
      </c>
      <c r="BH998" s="8" t="inlineStr">
        <f aca="false">IF(A998&lt;&gt;"",IF(BG998&lt;&gt;0,ACOS(X998/BG998),0),"")</f>
        <is>
          <t/>
        </is>
      </c>
      <c r="BI998" s="8" t="inlineStr">
        <f aca="false">IF(A998&lt;&gt;"",DEGREES(BH998),"")</f>
        <is>
          <t/>
        </is>
      </c>
      <c r="BJ998" s="8" t="inlineStr">
        <f aca="false">IF(A998&lt;&gt;"",IF(OR(V998&lt;&gt;0,W998&lt;&gt;0),ATAN2(V998,W998),0),"")</f>
        <is>
          <t/>
        </is>
      </c>
      <c r="BK998" s="8" t="inlineStr">
        <f aca="false">IF(A998&lt;&gt;"",DEGREES(BJ998),"")</f>
        <is>
          <t/>
        </is>
      </c>
      <c r="BL998" s="8" t="inlineStr">
        <f aca="false">IF(A998&lt;&gt;"",SQRT(SUMSQ(Y998:AA998)),"")</f>
        <is>
          <t/>
        </is>
      </c>
      <c r="BM998" s="8" t="inlineStr">
        <f aca="false">IF(A998&lt;&gt;"",IF(BL998&lt;&gt;0,ACOS(AA998/BL998),0),"")</f>
        <is>
          <t/>
        </is>
      </c>
      <c r="BN998" s="8" t="inlineStr">
        <f aca="false">IF(A998&lt;&gt;"",DEGREES(BM998),"")</f>
        <is>
          <t/>
        </is>
      </c>
      <c r="BO998" s="8" t="inlineStr">
        <f aca="false">IF(A998&lt;&gt;"",IF(OR(Y998&lt;&gt;0,Z998&lt;&gt;0),ATAN2(Y998,Z998),0),"")</f>
        <is>
          <t/>
        </is>
      </c>
      <c r="BP998" s="8" t="inlineStr">
        <f aca="false">IF(A998&lt;&gt;"",DEGREES(BO998),"")</f>
        <is>
          <t/>
        </is>
      </c>
      <c r="BQ998" s="8" t="inlineStr">
        <f aca="false">IF(A998&lt;&gt;"",SQRT(SUMSQ(AB998:AD998)),"")</f>
        <is>
          <t/>
        </is>
      </c>
      <c r="BR998" s="8" t="inlineStr">
        <f aca="false">IF(A998&lt;&gt;"",IF(BQ998&lt;&gt;0,ACOS(AD998/BQ998),0),"")</f>
        <is>
          <t/>
        </is>
      </c>
      <c r="BS998" s="8" t="inlineStr">
        <f aca="false">IF(A998&lt;&gt;"",DEGREES(BR998),"")</f>
        <is>
          <t/>
        </is>
      </c>
      <c r="BT998" s="8" t="inlineStr">
        <f aca="false">IF(A998&lt;&gt;"",IF(OR(AB998&lt;&gt;0,AC998&lt;&gt;0),ATAN2(AB998,AC998),0),"")</f>
        <is>
          <t/>
        </is>
      </c>
      <c r="BU998" s="8" t="inlineStr">
        <f aca="false">IF(A998&lt;&gt;"",DEGREES(BT998),"")</f>
        <is>
          <t/>
        </is>
      </c>
      <c r="BV998" s="8" t="inlineStr">
        <f aca="false">IF(A998&lt;&gt;"",SQRT(SUMSQ(AE998:AG998)),"")</f>
        <is>
          <t/>
        </is>
      </c>
      <c r="BW998" s="8" t="inlineStr">
        <f aca="false">IF(A998&lt;&gt;"",IF(BV998&lt;&gt;0,ACOS(AG998/BV998),0),"")</f>
        <is>
          <t/>
        </is>
      </c>
      <c r="BX998" s="8" t="inlineStr">
        <f aca="false">IF(A998&lt;&gt;"",DEGREES(BW998),"")</f>
        <is>
          <t/>
        </is>
      </c>
      <c r="BY998" s="8" t="inlineStr">
        <f aca="false">IF(A998&lt;&gt;"",IF(OR(AF998&lt;&gt;0,AG998&lt;&gt;0),ATAN2(AF998,AG998),0),"")</f>
        <is>
          <t/>
        </is>
      </c>
      <c r="BZ998" s="8" t="inlineStr">
        <f aca="false">IF(A998&lt;&gt;"",DEGREES(BY998),"")</f>
        <is>
          <t/>
        </is>
      </c>
      <c r="CA998" s="0" t="inlineStr">
        <f aca="false">IF(A998&lt;&gt;"",IF(AND(AI998&lt;Parameters!$B$11,AI998&gt;Parameters!$B$12,AN998&lt;Parameters!$B$11,AN998&gt;Parameters!$B$12,AS998&lt;Parameters!$B$11,AS998&gt;Parameters!$B$12,AX998&lt;Parameters!$B$11,AX998&gt;Parameters!$B$12,BC998&lt;Parameters!$B$11,BC998&gt;Parameters!$B$12,BM998&lt;Parameters!$B$11,BM998&gt;Parameters!$B$12,BR998&lt;Parameters!$B$11,BR998&gt;Parameters!$B$12,BW998&lt;Parameters!$B$11,BW998&gt;Parameters!$B$12),1,0),"")</f>
        <is>
          <t/>
        </is>
      </c>
      <c r="CB998" s="0" t="inlineStr">
        <f aca="false">IF(A998&lt;&gt;"",IF(OR(AI998&lt;Parameters!$B$12,AI998&gt;Parameters!$B$11),0,1),"")</f>
        <is>
          <t/>
        </is>
      </c>
      <c r="CC998" s="0" t="inlineStr">
        <f aca="false">IF(A998&lt;&gt;"",IF(OR(AN998&lt;Parameters!$B$12,AN998&gt;Parameters!$B$11),0,1),"")</f>
        <is>
          <t/>
        </is>
      </c>
      <c r="CD998" s="0" t="inlineStr">
        <f aca="false">IF(A998&lt;&gt;"",IF(OR(AS998&lt;Parameters!$B$12,AS998&gt;Parameters!$B$11),0,1),"")</f>
        <is>
          <t/>
        </is>
      </c>
      <c r="CE998" s="0" t="inlineStr">
        <f aca="false">IF(A998&lt;&gt;"",IF(OR(AX998&lt;Parameters!$B$12,AX998&gt;Parameters!$B$11),0,1),"")</f>
        <is>
          <t/>
        </is>
      </c>
      <c r="CF998" s="0" t="inlineStr">
        <f aca="false">IF(A998&lt;&gt;"",IF(OR(BC998&lt;Parameters!$B$12,BC998&gt;Parameters!$B$11),0,1),"")</f>
        <is>
          <t/>
        </is>
      </c>
      <c r="CG998" s="0" t="inlineStr">
        <f aca="false">IF(A998&lt;&gt;"",IF(OR(BH998&lt;Parameters!$B$12,BH998&gt;Parameters!$B$11),0,1),"")</f>
        <is>
          <t/>
        </is>
      </c>
      <c r="CH998" s="0" t="inlineStr">
        <f aca="false">IF(A998&lt;&gt;"",IF(OR(BM998&lt;Parameters!$B$12,BM998&gt;Parameters!$B$11),0,1),"")</f>
        <is>
          <t/>
        </is>
      </c>
      <c r="CI998" s="0" t="inlineStr">
        <f aca="false">IF(A998&lt;&gt;"",IF(OR(BR998&lt;Parameters!$B$12,BR998&gt;Parameters!$B$11),0,1),"")</f>
        <is>
          <t/>
        </is>
      </c>
      <c r="CJ998" s="0" t="inlineStr">
        <f aca="false">IF(A998&lt;&gt;"",IF(OR(BW998&lt;Parameters!$B$12,BW998&gt;Parameters!$B$11),0,1),"")</f>
        <is>
          <t/>
        </is>
      </c>
      <c r="CK998" s="26" t="inlineStr">
        <f aca="false">IF(A998&lt;&gt;"",SUM(CB998:CJ998)/9,"")</f>
        <is>
          <t/>
        </is>
      </c>
      <c r="CL998" s="0" t="inlineStr">
        <f aca="false">IF(A998&lt;&gt;"",CK998*9,"")</f>
        <is>
          <t/>
        </is>
      </c>
      <c r="CM998" s="8" t="inlineStr">
        <f aca="false">IF(A998&lt;&gt;"",TEXT(B998,CM$2)&amp;" "&amp;TEXT(A998,CM$2),"")</f>
        <is>
          <t/>
        </is>
      </c>
    </row>
    <row r="999" customFormat="false" ht="15" hidden="false" customHeight="false" outlineLevel="0" collapsed="false">
      <c r="A999" s="0" t="inlineStr">
        <f aca="false">IF(OR(B998&lt;Parameters!$K$12,A998&lt;Parameters!$K$12),IF(A998&lt;Parameters!$K$12,A998+1,0),"")</f>
        <is>
          <t/>
        </is>
      </c>
      <c r="B999" s="0" t="inlineStr">
        <f aca="false">IF(A999&lt;&gt;"",IF(A999=0,B998+1,B998),"")</f>
        <is>
          <t/>
        </is>
      </c>
      <c r="C999" s="24" t="inlineStr">
        <f aca="false">IF(A999&lt;&gt;"",-_phi*(A999+0.5),"")</f>
        <is>
          <t/>
        </is>
      </c>
      <c r="D999" s="8" t="inlineStr">
        <f aca="false">IF(A999&lt;&gt;"",DEGREES(C999),"")</f>
        <is>
          <t/>
        </is>
      </c>
      <c r="E999" s="24" t="inlineStr">
        <f aca="false">IF(A999&lt;&gt;"",_phi*(B999+0.5),"")</f>
        <is>
          <t/>
        </is>
      </c>
      <c r="F999" s="8" t="inlineStr">
        <f aca="false">IF(A999&lt;&gt;"",DEGREES(E999),"")</f>
        <is>
          <t/>
        </is>
      </c>
      <c r="G999" s="8" t="inlineStr">
        <f aca="false">IF(A999&lt;&gt;"",LOOKUP(A999,h!$A$3:$A$30,h!$D$3:$D$30),"")</f>
        <is>
          <t/>
        </is>
      </c>
      <c r="H999" s="8" t="inlineStr">
        <f aca="false">IF(A999&lt;&gt;"",LOOKUP(B999,h!$A$3:$A$30,h!$D$3:$D$30),"")</f>
        <is>
          <t/>
        </is>
      </c>
      <c r="I999" s="8" t="inlineStr">
        <f aca="false">IF(A999&lt;&gt;"",_zif,"")</f>
        <is>
          <t/>
        </is>
      </c>
      <c r="J999" s="8" t="inlineStr">
        <f aca="false">IF(A999&lt;&gt;"",$G999+'v1 Frame'!D$3*COS($C999)+'v1 Frame'!E$3*SIN($C999)*SIN($E999)+'v1 Frame'!F$3*SIN($C999)*COS($E999),"")</f>
        <is>
          <t/>
        </is>
      </c>
      <c r="K999" s="8" t="inlineStr">
        <f aca="false">IF(A999&lt;&gt;"",$H999+'v1 Frame'!E$3*COS($E999)-'v1 Frame'!F$3*SIN($E999),"")</f>
        <is>
          <t/>
        </is>
      </c>
      <c r="L999" s="8" t="inlineStr">
        <f aca="false">IF(A999&lt;&gt;"",$I999-'v1 Frame'!D$3*SIN($C999)+'v1 Frame'!E$3*COS($C999)*SIN($E999)+'v1 Frame'!F$3*COS($C999)*COS($E999),"")</f>
        <is>
          <t/>
        </is>
      </c>
      <c r="M999" s="8" t="inlineStr">
        <f aca="false">IF(A999&lt;&gt;"",$G999+'v1 Frame'!G$3*COS($C999)+'v1 Frame'!H$3*SIN($C999)*SIN($E999)+'v1 Frame'!I$3*SIN($C999)*COS($E999),"")</f>
        <is>
          <t/>
        </is>
      </c>
      <c r="N999" s="8" t="inlineStr">
        <f aca="false">IF(A999&lt;&gt;"",$H999+'v1 Frame'!H$3*COS($E999)-'v1 Frame'!I$3*SIN($E999),"")</f>
        <is>
          <t/>
        </is>
      </c>
      <c r="O999" s="8" t="inlineStr">
        <f aca="false">IF(A999&lt;&gt;"",$I999-'v1 Frame'!G$3*SIN($C999)+'v1 Frame'!H$3*COS($C999)*SIN($E999)+'v1 Frame'!I$3*COS($C999)*COS($E999),"")</f>
        <is>
          <t/>
        </is>
      </c>
      <c r="P999" s="8" t="inlineStr">
        <f aca="false">IF(A999&lt;&gt;"",$G999+'v1 Frame'!J$3*COS($C999)+'v1 Frame'!K$3*SIN($C999)*SIN($E999)+'v1 Frame'!L$3*SIN($C999)*COS($E999),"")</f>
        <is>
          <t/>
        </is>
      </c>
      <c r="Q999" s="8" t="inlineStr">
        <f aca="false">IF(A999&lt;&gt;"",$H999+'v1 Frame'!K$3*COS($E999)-'v1 Frame'!L$3*SIN($E999),"")</f>
        <is>
          <t/>
        </is>
      </c>
      <c r="R999" s="8" t="inlineStr">
        <f aca="false">IF(A999&lt;&gt;"",$I999-'v1 Frame'!J$3*SIN($C999)+'v1 Frame'!K$3*COS($C999)*SIN($E999)+'v1 Frame'!L$3*COS($C999)*COS($E999),"")</f>
        <is>
          <t/>
        </is>
      </c>
      <c r="S999" s="8" t="inlineStr">
        <f aca="false">IF(A999&lt;&gt;"",$G999+'v1 Frame'!M$3*COS($C999)+'v1 Frame'!N$3*SIN($C999)*SIN($E999)+'v1 Frame'!O$3*SIN($C999)*COS($E999),"")</f>
        <is>
          <t/>
        </is>
      </c>
      <c r="T999" s="8" t="inlineStr">
        <f aca="false">IF(A999&lt;&gt;"",$H999+'v1 Frame'!N$3*COS($E999)-'v1 Frame'!O$3*SIN($E999),"")</f>
        <is>
          <t/>
        </is>
      </c>
      <c r="U999" s="8" t="inlineStr">
        <f aca="false">IF(A999&lt;&gt;"",$I999-'v1 Frame'!M$3*SIN($C999)+'v1 Frame'!N$3*COS($C999)*SIN($E999)+'v1 Frame'!O$3*COS($C999)*COS($E999),"")</f>
        <is>
          <t/>
        </is>
      </c>
      <c r="V999" s="8" t="inlineStr">
        <f aca="false">IF(A999&lt;&gt;"",$G999+'v1 Frame'!P$3*COS($C999)+'v1 Frame'!Q$3*SIN($C999)*SIN($E999)+'v1 Frame'!R$3*SIN($C999)*COS($E999),"")</f>
        <is>
          <t/>
        </is>
      </c>
      <c r="W999" s="8" t="inlineStr">
        <f aca="false">IF(A999&lt;&gt;"",$H999+'v1 Frame'!Q$3*COS($E999)-'v1 Frame'!R$3*SIN($E999),"")</f>
        <is>
          <t/>
        </is>
      </c>
      <c r="X999" s="8" t="inlineStr">
        <f aca="false">IF(A999&lt;&gt;"",$I999-'v1 Frame'!P$3*SIN($C999)+'v1 Frame'!Q$3*COS($C999)*SIN($E999)+'v1 Frame'!R$3*COS($C999)*COS($E999),"")</f>
        <is>
          <t/>
        </is>
      </c>
      <c r="Y999" s="8" t="inlineStr">
        <f aca="false">IF(A999&lt;&gt;"",$G999+'v1 Frame'!S$3*COS($C999)+'v1 Frame'!T$3*SIN($C999)*SIN($E999)+'v1 Frame'!U$3*SIN($C999)*COS($E999),"")</f>
        <is>
          <t/>
        </is>
      </c>
      <c r="Z999" s="8" t="inlineStr">
        <f aca="false">IF(A999&lt;&gt;"",$H999+'v1 Frame'!T$3*COS($E999)-'v1 Frame'!U$3*SIN($E999),"")</f>
        <is>
          <t/>
        </is>
      </c>
      <c r="AA999" s="8" t="inlineStr">
        <f aca="false">IF(A999&lt;&gt;"",$I999-'v1 Frame'!S$3*SIN($C999)+'v1 Frame'!T$3*COS($C999)*SIN($E999)+'v1 Frame'!U$3*COS($C999)*COS($E999),"")</f>
        <is>
          <t/>
        </is>
      </c>
      <c r="AB999" s="8" t="inlineStr">
        <f aca="false">IF(A999&lt;&gt;"",$G999+'v1 Frame'!V$3*COS($C999)+'v1 Frame'!W$3*SIN($C999)*SIN($E999)+'v1 Frame'!X$3*SIN($C999)*COS($E999),"")</f>
        <is>
          <t/>
        </is>
      </c>
      <c r="AC999" s="8" t="inlineStr">
        <f aca="false">IF(A999&lt;&gt;"",$H999+'v1 Frame'!W$3*COS($E999)-'v1 Frame'!X$3*SIN($E999),"")</f>
        <is>
          <t/>
        </is>
      </c>
      <c r="AD999" s="8" t="inlineStr">
        <f aca="false">IF(A999&lt;&gt;"",$I999-'v1 Frame'!V$3*SIN($C999)+'v1 Frame'!W$3*COS($C999)*SIN($E999)+'v1 Frame'!X$3*COS($C999)*COS($E999),"")</f>
        <is>
          <t/>
        </is>
      </c>
      <c r="AE999" s="25" t="inlineStr">
        <f aca="false">IF(A999&lt;&gt;"",$G999+'v1 Frame'!Y$3*COS($C999)+'v1 Frame'!Z$3*SIN($C999)*SIN($E999)+'v1 Frame'!AA$3*SIN($C999)*COS($E999),"")</f>
        <is>
          <t/>
        </is>
      </c>
      <c r="AF999" s="25" t="inlineStr">
        <f aca="false">IF(A999&lt;&gt;"",$H999+'v1 Frame'!Z$3*COS($E999)-'v1 Frame'!AA$3*SIN($E999),"")</f>
        <is>
          <t/>
        </is>
      </c>
      <c r="AG999" s="25" t="inlineStr">
        <f aca="false">IF(A999&lt;&gt;"",$I999-'v1 Frame'!Y$3*SIN($C999)+'v1 Frame'!Z$3*COS($C999)*SIN($E999)+'v1 Frame'!AA$3*COS($C999)*COS($E999),"")</f>
        <is>
          <t/>
        </is>
      </c>
      <c r="AH999" s="8" t="inlineStr">
        <f aca="false">IF(A999&lt;&gt;"",SQRT(SUMSQ(G999:I999)),"")</f>
        <is>
          <t/>
        </is>
      </c>
      <c r="AI999" s="8" t="inlineStr">
        <f aca="false">IF(A999&lt;&gt;"",IF(AH999&lt;&gt;0,ACOS(I999/AH999),0),"")</f>
        <is>
          <t/>
        </is>
      </c>
      <c r="AJ999" s="8" t="inlineStr">
        <f aca="false">IF(A999&lt;&gt;"",DEGREES(AI999),"")</f>
        <is>
          <t/>
        </is>
      </c>
      <c r="AK999" s="8" t="inlineStr">
        <f aca="false">IF(A999&lt;&gt;"",IF(OR(G999&lt;&gt;0,H999&lt;&gt;0),ATAN2(G999,H999),0),"")</f>
        <is>
          <t/>
        </is>
      </c>
      <c r="AL999" s="8" t="inlineStr">
        <f aca="false">IF(A999&lt;&gt;"",DEGREES(AK999),"")</f>
        <is>
          <t/>
        </is>
      </c>
      <c r="AM999" s="8" t="inlineStr">
        <f aca="false">IF(A999&lt;&gt;"",SQRT(SUMSQ(J999:L999)),"")</f>
        <is>
          <t/>
        </is>
      </c>
      <c r="AN999" s="8" t="inlineStr">
        <f aca="false">IF(A999&lt;&gt;"",IF(AM999&lt;&gt;0,ACOS(L999/AM999),0),"")</f>
        <is>
          <t/>
        </is>
      </c>
      <c r="AO999" s="8" t="inlineStr">
        <f aca="false">IF(A999&lt;&gt;"",DEGREES(AN999),"")</f>
        <is>
          <t/>
        </is>
      </c>
      <c r="AP999" s="8" t="inlineStr">
        <f aca="false">IF(A999&lt;&gt;"",IF(OR(J999&lt;&gt;0,K999&lt;&gt;0),ATAN2(J999,K999),0),"")</f>
        <is>
          <t/>
        </is>
      </c>
      <c r="AQ999" s="8" t="inlineStr">
        <f aca="false">IF(A999&lt;&gt;"",DEGREES(AP999),"")</f>
        <is>
          <t/>
        </is>
      </c>
      <c r="AR999" s="8" t="inlineStr">
        <f aca="false">IF(A999&lt;&gt;"",SQRT(SUMSQ(M999:O999)),"")</f>
        <is>
          <t/>
        </is>
      </c>
      <c r="AS999" s="8" t="inlineStr">
        <f aca="false">IF(A999&lt;&gt;"",IF(AR999&lt;&gt;0,ACOS(O999/AR999),0),"")</f>
        <is>
          <t/>
        </is>
      </c>
      <c r="AT999" s="8" t="inlineStr">
        <f aca="false">IF(A999&lt;&gt;"",DEGREES(AS999),"")</f>
        <is>
          <t/>
        </is>
      </c>
      <c r="AU999" s="8" t="inlineStr">
        <f aca="false">IF(A999&lt;&gt;"",IF(OR(M999&lt;&gt;0,N999&lt;&gt;0),ATAN2(M999,N999),0),"")</f>
        <is>
          <t/>
        </is>
      </c>
      <c r="AV999" s="8" t="inlineStr">
        <f aca="false">IF(A999&lt;&gt;"",DEGREES(AU999),"")</f>
        <is>
          <t/>
        </is>
      </c>
      <c r="AW999" s="8" t="inlineStr">
        <f aca="false">IF(A999&lt;&gt;"",SQRT(SUMSQ(P999:R999)),"")</f>
        <is>
          <t/>
        </is>
      </c>
      <c r="AX999" s="8" t="inlineStr">
        <f aca="false">IF(A999&lt;&gt;"",IF(AW999&lt;&gt;0,ACOS(R999/AW999),0),"")</f>
        <is>
          <t/>
        </is>
      </c>
      <c r="AY999" s="8" t="inlineStr">
        <f aca="false">IF(A999&lt;&gt;"",DEGREES(AX999),"")</f>
        <is>
          <t/>
        </is>
      </c>
      <c r="AZ999" s="8" t="inlineStr">
        <f aca="false">IF(A999&lt;&gt;"",IF(OR(P999&lt;&gt;0,Q999&lt;&gt;0),ATAN2(P999,Q999),0),"")</f>
        <is>
          <t/>
        </is>
      </c>
      <c r="BA999" s="8" t="inlineStr">
        <f aca="false">IF(A999&lt;&gt;"",DEGREES(AZ999),"")</f>
        <is>
          <t/>
        </is>
      </c>
      <c r="BB999" s="8" t="inlineStr">
        <f aca="false">IF(A999&lt;&gt;"",SQRT(SUMSQ(S999:U999)),"")</f>
        <is>
          <t/>
        </is>
      </c>
      <c r="BC999" s="8" t="inlineStr">
        <f aca="false">IF(A999&lt;&gt;"",IF(BB999&lt;&gt;0,ACOS(U999/BB999),0),"")</f>
        <is>
          <t/>
        </is>
      </c>
      <c r="BD999" s="8" t="inlineStr">
        <f aca="false">IF(A999&lt;&gt;"",DEGREES(BC999),"")</f>
        <is>
          <t/>
        </is>
      </c>
      <c r="BE999" s="8" t="inlineStr">
        <f aca="false">IF(A999&lt;&gt;"",IF(OR(S999&lt;&gt;0,T999&lt;&gt;0),ATAN2(S999,T999),0),"")</f>
        <is>
          <t/>
        </is>
      </c>
      <c r="BF999" s="8" t="inlineStr">
        <f aca="false">IF(A999&lt;&gt;"",DEGREES(BE999),"")</f>
        <is>
          <t/>
        </is>
      </c>
      <c r="BG999" s="8" t="inlineStr">
        <f aca="false">IF(A999&lt;&gt;"",SQRT(SUMSQ(V999:X999)),"")</f>
        <is>
          <t/>
        </is>
      </c>
      <c r="BH999" s="8" t="inlineStr">
        <f aca="false">IF(A999&lt;&gt;"",IF(BG999&lt;&gt;0,ACOS(X999/BG999),0),"")</f>
        <is>
          <t/>
        </is>
      </c>
      <c r="BI999" s="8" t="inlineStr">
        <f aca="false">IF(A999&lt;&gt;"",DEGREES(BH999),"")</f>
        <is>
          <t/>
        </is>
      </c>
      <c r="BJ999" s="8" t="inlineStr">
        <f aca="false">IF(A999&lt;&gt;"",IF(OR(V999&lt;&gt;0,W999&lt;&gt;0),ATAN2(V999,W999),0),"")</f>
        <is>
          <t/>
        </is>
      </c>
      <c r="BK999" s="8" t="inlineStr">
        <f aca="false">IF(A999&lt;&gt;"",DEGREES(BJ999),"")</f>
        <is>
          <t/>
        </is>
      </c>
      <c r="BL999" s="8" t="inlineStr">
        <f aca="false">IF(A999&lt;&gt;"",SQRT(SUMSQ(Y999:AA999)),"")</f>
        <is>
          <t/>
        </is>
      </c>
      <c r="BM999" s="8" t="inlineStr">
        <f aca="false">IF(A999&lt;&gt;"",IF(BL999&lt;&gt;0,ACOS(AA999/BL999),0),"")</f>
        <is>
          <t/>
        </is>
      </c>
      <c r="BN999" s="8" t="inlineStr">
        <f aca="false">IF(A999&lt;&gt;"",DEGREES(BM999),"")</f>
        <is>
          <t/>
        </is>
      </c>
      <c r="BO999" s="8" t="inlineStr">
        <f aca="false">IF(A999&lt;&gt;"",IF(OR(Y999&lt;&gt;0,Z999&lt;&gt;0),ATAN2(Y999,Z999),0),"")</f>
        <is>
          <t/>
        </is>
      </c>
      <c r="BP999" s="8" t="inlineStr">
        <f aca="false">IF(A999&lt;&gt;"",DEGREES(BO999),"")</f>
        <is>
          <t/>
        </is>
      </c>
      <c r="BQ999" s="8" t="inlineStr">
        <f aca="false">IF(A999&lt;&gt;"",SQRT(SUMSQ(AB999:AD999)),"")</f>
        <is>
          <t/>
        </is>
      </c>
      <c r="BR999" s="8" t="inlineStr">
        <f aca="false">IF(A999&lt;&gt;"",IF(BQ999&lt;&gt;0,ACOS(AD999/BQ999),0),"")</f>
        <is>
          <t/>
        </is>
      </c>
      <c r="BS999" s="8" t="inlineStr">
        <f aca="false">IF(A999&lt;&gt;"",DEGREES(BR999),"")</f>
        <is>
          <t/>
        </is>
      </c>
      <c r="BT999" s="8" t="inlineStr">
        <f aca="false">IF(A999&lt;&gt;"",IF(OR(AB999&lt;&gt;0,AC999&lt;&gt;0),ATAN2(AB999,AC999),0),"")</f>
        <is>
          <t/>
        </is>
      </c>
      <c r="BU999" s="8" t="inlineStr">
        <f aca="false">IF(A999&lt;&gt;"",DEGREES(BT999),"")</f>
        <is>
          <t/>
        </is>
      </c>
      <c r="BV999" s="8" t="inlineStr">
        <f aca="false">IF(A999&lt;&gt;"",SQRT(SUMSQ(AE999:AG999)),"")</f>
        <is>
          <t/>
        </is>
      </c>
      <c r="BW999" s="8" t="inlineStr">
        <f aca="false">IF(A999&lt;&gt;"",IF(BV999&lt;&gt;0,ACOS(AG999/BV999),0),"")</f>
        <is>
          <t/>
        </is>
      </c>
      <c r="BX999" s="8" t="inlineStr">
        <f aca="false">IF(A999&lt;&gt;"",DEGREES(BW999),"")</f>
        <is>
          <t/>
        </is>
      </c>
      <c r="BY999" s="8" t="inlineStr">
        <f aca="false">IF(A999&lt;&gt;"",IF(OR(AF999&lt;&gt;0,AG999&lt;&gt;0),ATAN2(AF999,AG999),0),"")</f>
        <is>
          <t/>
        </is>
      </c>
      <c r="BZ999" s="8" t="inlineStr">
        <f aca="false">IF(A999&lt;&gt;"",DEGREES(BY999),"")</f>
        <is>
          <t/>
        </is>
      </c>
      <c r="CA999" s="0" t="inlineStr">
        <f aca="false">IF(A999&lt;&gt;"",IF(AND(AI999&lt;Parameters!$B$11,AI999&gt;Parameters!$B$12,AN999&lt;Parameters!$B$11,AN999&gt;Parameters!$B$12,AS999&lt;Parameters!$B$11,AS999&gt;Parameters!$B$12,AX999&lt;Parameters!$B$11,AX999&gt;Parameters!$B$12,BC999&lt;Parameters!$B$11,BC999&gt;Parameters!$B$12,BM999&lt;Parameters!$B$11,BM999&gt;Parameters!$B$12,BR999&lt;Parameters!$B$11,BR999&gt;Parameters!$B$12,BW999&lt;Parameters!$B$11,BW999&gt;Parameters!$B$12),1,0),"")</f>
        <is>
          <t/>
        </is>
      </c>
      <c r="CB999" s="0" t="inlineStr">
        <f aca="false">IF(A999&lt;&gt;"",IF(OR(AI999&lt;Parameters!$B$12,AI999&gt;Parameters!$B$11),0,1),"")</f>
        <is>
          <t/>
        </is>
      </c>
      <c r="CC999" s="0" t="inlineStr">
        <f aca="false">IF(A999&lt;&gt;"",IF(OR(AN999&lt;Parameters!$B$12,AN999&gt;Parameters!$B$11),0,1),"")</f>
        <is>
          <t/>
        </is>
      </c>
      <c r="CD999" s="0" t="inlineStr">
        <f aca="false">IF(A999&lt;&gt;"",IF(OR(AS999&lt;Parameters!$B$12,AS999&gt;Parameters!$B$11),0,1),"")</f>
        <is>
          <t/>
        </is>
      </c>
      <c r="CE999" s="0" t="inlineStr">
        <f aca="false">IF(A999&lt;&gt;"",IF(OR(AX999&lt;Parameters!$B$12,AX999&gt;Parameters!$B$11),0,1),"")</f>
        <is>
          <t/>
        </is>
      </c>
      <c r="CF999" s="0" t="inlineStr">
        <f aca="false">IF(A999&lt;&gt;"",IF(OR(BC999&lt;Parameters!$B$12,BC999&gt;Parameters!$B$11),0,1),"")</f>
        <is>
          <t/>
        </is>
      </c>
      <c r="CG999" s="0" t="inlineStr">
        <f aca="false">IF(A999&lt;&gt;"",IF(OR(BH999&lt;Parameters!$B$12,BH999&gt;Parameters!$B$11),0,1),"")</f>
        <is>
          <t/>
        </is>
      </c>
      <c r="CH999" s="0" t="inlineStr">
        <f aca="false">IF(A999&lt;&gt;"",IF(OR(BM999&lt;Parameters!$B$12,BM999&gt;Parameters!$B$11),0,1),"")</f>
        <is>
          <t/>
        </is>
      </c>
      <c r="CI999" s="0" t="inlineStr">
        <f aca="false">IF(A999&lt;&gt;"",IF(OR(BR999&lt;Parameters!$B$12,BR999&gt;Parameters!$B$11),0,1),"")</f>
        <is>
          <t/>
        </is>
      </c>
      <c r="CJ999" s="0" t="inlineStr">
        <f aca="false">IF(A999&lt;&gt;"",IF(OR(BW999&lt;Parameters!$B$12,BW999&gt;Parameters!$B$11),0,1),"")</f>
        <is>
          <t/>
        </is>
      </c>
      <c r="CK999" s="26" t="inlineStr">
        <f aca="false">IF(A999&lt;&gt;"",SUM(CB999:CJ999)/9,"")</f>
        <is>
          <t/>
        </is>
      </c>
      <c r="CL999" s="0" t="inlineStr">
        <f aca="false">IF(A999&lt;&gt;"",CK999*9,"")</f>
        <is>
          <t/>
        </is>
      </c>
      <c r="CM999" s="8" t="inlineStr">
        <f aca="false">IF(A999&lt;&gt;"",TEXT(B999,CM$2)&amp;" "&amp;TEXT(A999,CM$2),"")</f>
        <is>
          <t/>
        </is>
      </c>
    </row>
    <row r="1000" customFormat="false" ht="15" hidden="false" customHeight="false" outlineLevel="0" collapsed="false">
      <c r="A1000" s="0" t="inlineStr">
        <f aca="false">IF(OR(B999&lt;Parameters!$K$12,A999&lt;Parameters!$K$12),IF(A999&lt;Parameters!$K$12,A999+1,0),"")</f>
        <is>
          <t/>
        </is>
      </c>
      <c r="B1000" s="0" t="inlineStr">
        <f aca="false">IF(A1000&lt;&gt;"",IF(A1000=0,B999+1,B999),"")</f>
        <is>
          <t/>
        </is>
      </c>
      <c r="C1000" s="24" t="inlineStr">
        <f aca="false">IF(A1000&lt;&gt;"",-_phi*(A1000+0.5),"")</f>
        <is>
          <t/>
        </is>
      </c>
      <c r="D1000" s="8" t="inlineStr">
        <f aca="false">IF(A1000&lt;&gt;"",DEGREES(C1000),"")</f>
        <is>
          <t/>
        </is>
      </c>
      <c r="E1000" s="24" t="inlineStr">
        <f aca="false">IF(A1000&lt;&gt;"",_phi*(B1000+0.5),"")</f>
        <is>
          <t/>
        </is>
      </c>
      <c r="F1000" s="8" t="inlineStr">
        <f aca="false">IF(A1000&lt;&gt;"",DEGREES(E1000),"")</f>
        <is>
          <t/>
        </is>
      </c>
      <c r="G1000" s="8" t="inlineStr">
        <f aca="false">IF(A1000&lt;&gt;"",LOOKUP(A1000,h!$A$3:$A$30,h!$D$3:$D$30),"")</f>
        <is>
          <t/>
        </is>
      </c>
      <c r="H1000" s="8" t="inlineStr">
        <f aca="false">IF(A1000&lt;&gt;"",LOOKUP(B1000,h!$A$3:$A$30,h!$D$3:$D$30),"")</f>
        <is>
          <t/>
        </is>
      </c>
      <c r="I1000" s="8" t="inlineStr">
        <f aca="false">IF(A1000&lt;&gt;"",_zif,"")</f>
        <is>
          <t/>
        </is>
      </c>
      <c r="J1000" s="8" t="inlineStr">
        <f aca="false">IF(A1000&lt;&gt;"",$G1000+'v1 Frame'!D$3*COS($C1000)+'v1 Frame'!E$3*SIN($C1000)*SIN($E1000)+'v1 Frame'!F$3*SIN($C1000)*COS($E1000),"")</f>
        <is>
          <t/>
        </is>
      </c>
      <c r="K1000" s="8" t="inlineStr">
        <f aca="false">IF(A1000&lt;&gt;"",$H1000+'v1 Frame'!E$3*COS($E1000)-'v1 Frame'!F$3*SIN($E1000),"")</f>
        <is>
          <t/>
        </is>
      </c>
      <c r="L1000" s="8" t="inlineStr">
        <f aca="false">IF(A1000&lt;&gt;"",$I1000-'v1 Frame'!D$3*SIN($C1000)+'v1 Frame'!E$3*COS($C1000)*SIN($E1000)+'v1 Frame'!F$3*COS($C1000)*COS($E1000),"")</f>
        <is>
          <t/>
        </is>
      </c>
      <c r="M1000" s="8" t="inlineStr">
        <f aca="false">IF(A1000&lt;&gt;"",$G1000+'v1 Frame'!G$3*COS($C1000)+'v1 Frame'!H$3*SIN($C1000)*SIN($E1000)+'v1 Frame'!I$3*SIN($C1000)*COS($E1000),"")</f>
        <is>
          <t/>
        </is>
      </c>
      <c r="N1000" s="8" t="inlineStr">
        <f aca="false">IF(A1000&lt;&gt;"",$H1000+'v1 Frame'!H$3*COS($E1000)-'v1 Frame'!I$3*SIN($E1000),"")</f>
        <is>
          <t/>
        </is>
      </c>
      <c r="O1000" s="8" t="inlineStr">
        <f aca="false">IF(A1000&lt;&gt;"",$I1000-'v1 Frame'!G$3*SIN($C1000)+'v1 Frame'!H$3*COS($C1000)*SIN($E1000)+'v1 Frame'!I$3*COS($C1000)*COS($E1000),"")</f>
        <is>
          <t/>
        </is>
      </c>
      <c r="P1000" s="8" t="inlineStr">
        <f aca="false">IF(A1000&lt;&gt;"",$G1000+'v1 Frame'!J$3*COS($C1000)+'v1 Frame'!K$3*SIN($C1000)*SIN($E1000)+'v1 Frame'!L$3*SIN($C1000)*COS($E1000),"")</f>
        <is>
          <t/>
        </is>
      </c>
      <c r="Q1000" s="8" t="inlineStr">
        <f aca="false">IF(A1000&lt;&gt;"",$H1000+'v1 Frame'!K$3*COS($E1000)-'v1 Frame'!L$3*SIN($E1000),"")</f>
        <is>
          <t/>
        </is>
      </c>
      <c r="R1000" s="8" t="inlineStr">
        <f aca="false">IF(A1000&lt;&gt;"",$I1000-'v1 Frame'!J$3*SIN($C1000)+'v1 Frame'!K$3*COS($C1000)*SIN($E1000)+'v1 Frame'!L$3*COS($C1000)*COS($E1000),"")</f>
        <is>
          <t/>
        </is>
      </c>
      <c r="S1000" s="8" t="inlineStr">
        <f aca="false">IF(A1000&lt;&gt;"",$G1000+'v1 Frame'!M$3*COS($C1000)+'v1 Frame'!N$3*SIN($C1000)*SIN($E1000)+'v1 Frame'!O$3*SIN($C1000)*COS($E1000),"")</f>
        <is>
          <t/>
        </is>
      </c>
      <c r="T1000" s="8" t="inlineStr">
        <f aca="false">IF(A1000&lt;&gt;"",$H1000+'v1 Frame'!N$3*COS($E1000)-'v1 Frame'!O$3*SIN($E1000),"")</f>
        <is>
          <t/>
        </is>
      </c>
      <c r="U1000" s="8" t="inlineStr">
        <f aca="false">IF(A1000&lt;&gt;"",$I1000-'v1 Frame'!M$3*SIN($C1000)+'v1 Frame'!N$3*COS($C1000)*SIN($E1000)+'v1 Frame'!O$3*COS($C1000)*COS($E1000),"")</f>
        <is>
          <t/>
        </is>
      </c>
      <c r="V1000" s="8" t="inlineStr">
        <f aca="false">IF(A1000&lt;&gt;"",$G1000+'v1 Frame'!P$3*COS($C1000)+'v1 Frame'!Q$3*SIN($C1000)*SIN($E1000)+'v1 Frame'!R$3*SIN($C1000)*COS($E1000),"")</f>
        <is>
          <t/>
        </is>
      </c>
      <c r="W1000" s="8" t="inlineStr">
        <f aca="false">IF(A1000&lt;&gt;"",$H1000+'v1 Frame'!Q$3*COS($E1000)-'v1 Frame'!R$3*SIN($E1000),"")</f>
        <is>
          <t/>
        </is>
      </c>
      <c r="X1000" s="8" t="inlineStr">
        <f aca="false">IF(A1000&lt;&gt;"",$I1000-'v1 Frame'!P$3*SIN($C1000)+'v1 Frame'!Q$3*COS($C1000)*SIN($E1000)+'v1 Frame'!R$3*COS($C1000)*COS($E1000),"")</f>
        <is>
          <t/>
        </is>
      </c>
      <c r="Y1000" s="8" t="inlineStr">
        <f aca="false">IF(A1000&lt;&gt;"",$G1000+'v1 Frame'!S$3*COS($C1000)+'v1 Frame'!T$3*SIN($C1000)*SIN($E1000)+'v1 Frame'!U$3*SIN($C1000)*COS($E1000),"")</f>
        <is>
          <t/>
        </is>
      </c>
      <c r="Z1000" s="8" t="inlineStr">
        <f aca="false">IF(A1000&lt;&gt;"",$H1000+'v1 Frame'!T$3*COS($E1000)-'v1 Frame'!U$3*SIN($E1000),"")</f>
        <is>
          <t/>
        </is>
      </c>
      <c r="AA1000" s="8" t="inlineStr">
        <f aca="false">IF(A1000&lt;&gt;"",$I1000-'v1 Frame'!S$3*SIN($C1000)+'v1 Frame'!T$3*COS($C1000)*SIN($E1000)+'v1 Frame'!U$3*COS($C1000)*COS($E1000),"")</f>
        <is>
          <t/>
        </is>
      </c>
      <c r="AB1000" s="8" t="inlineStr">
        <f aca="false">IF(A1000&lt;&gt;"",$G1000+'v1 Frame'!V$3*COS($C1000)+'v1 Frame'!W$3*SIN($C1000)*SIN($E1000)+'v1 Frame'!X$3*SIN($C1000)*COS($E1000),"")</f>
        <is>
          <t/>
        </is>
      </c>
      <c r="AC1000" s="8" t="inlineStr">
        <f aca="false">IF(A1000&lt;&gt;"",$H1000+'v1 Frame'!W$3*COS($E1000)-'v1 Frame'!X$3*SIN($E1000),"")</f>
        <is>
          <t/>
        </is>
      </c>
      <c r="AD1000" s="8" t="inlineStr">
        <f aca="false">IF(A1000&lt;&gt;"",$I1000-'v1 Frame'!V$3*SIN($C1000)+'v1 Frame'!W$3*COS($C1000)*SIN($E1000)+'v1 Frame'!X$3*COS($C1000)*COS($E1000),"")</f>
        <is>
          <t/>
        </is>
      </c>
      <c r="AE1000" s="25" t="inlineStr">
        <f aca="false">IF(A1000&lt;&gt;"",$G1000+'v1 Frame'!Y$3*COS($C1000)+'v1 Frame'!Z$3*SIN($C1000)*SIN($E1000)+'v1 Frame'!AA$3*SIN($C1000)*COS($E1000),"")</f>
        <is>
          <t/>
        </is>
      </c>
      <c r="AF1000" s="25" t="inlineStr">
        <f aca="false">IF(A1000&lt;&gt;"",$H1000+'v1 Frame'!Z$3*COS($E1000)-'v1 Frame'!AA$3*SIN($E1000),"")</f>
        <is>
          <t/>
        </is>
      </c>
      <c r="AG1000" s="25" t="inlineStr">
        <f aca="false">IF(A1000&lt;&gt;"",$I1000-'v1 Frame'!Y$3*SIN($C1000)+'v1 Frame'!Z$3*COS($C1000)*SIN($E1000)+'v1 Frame'!AA$3*COS($C1000)*COS($E1000),"")</f>
        <is>
          <t/>
        </is>
      </c>
      <c r="AH1000" s="8" t="inlineStr">
        <f aca="false">IF(A1000&lt;&gt;"",SQRT(SUMSQ(G1000:I1000)),"")</f>
        <is>
          <t/>
        </is>
      </c>
      <c r="AI1000" s="8" t="inlineStr">
        <f aca="false">IF(A1000&lt;&gt;"",IF(AH1000&lt;&gt;0,ACOS(I1000/AH1000),0),"")</f>
        <is>
          <t/>
        </is>
      </c>
      <c r="AJ1000" s="8" t="inlineStr">
        <f aca="false">IF(A1000&lt;&gt;"",DEGREES(AI1000),"")</f>
        <is>
          <t/>
        </is>
      </c>
      <c r="AK1000" s="8" t="inlineStr">
        <f aca="false">IF(A1000&lt;&gt;"",IF(OR(G1000&lt;&gt;0,H1000&lt;&gt;0),ATAN2(G1000,H1000),0),"")</f>
        <is>
          <t/>
        </is>
      </c>
      <c r="AL1000" s="8" t="inlineStr">
        <f aca="false">IF(A1000&lt;&gt;"",DEGREES(AK1000),"")</f>
        <is>
          <t/>
        </is>
      </c>
      <c r="AM1000" s="8" t="inlineStr">
        <f aca="false">IF(A1000&lt;&gt;"",SQRT(SUMSQ(J1000:L1000)),"")</f>
        <is>
          <t/>
        </is>
      </c>
      <c r="AN1000" s="8" t="inlineStr">
        <f aca="false">IF(A1000&lt;&gt;"",IF(AM1000&lt;&gt;0,ACOS(L1000/AM1000),0),"")</f>
        <is>
          <t/>
        </is>
      </c>
      <c r="AO1000" s="8" t="inlineStr">
        <f aca="false">IF(A1000&lt;&gt;"",DEGREES(AN1000),"")</f>
        <is>
          <t/>
        </is>
      </c>
      <c r="AP1000" s="8" t="inlineStr">
        <f aca="false">IF(A1000&lt;&gt;"",IF(OR(J1000&lt;&gt;0,K1000&lt;&gt;0),ATAN2(J1000,K1000),0),"")</f>
        <is>
          <t/>
        </is>
      </c>
      <c r="AQ1000" s="8" t="inlineStr">
        <f aca="false">IF(A1000&lt;&gt;"",DEGREES(AP1000),"")</f>
        <is>
          <t/>
        </is>
      </c>
      <c r="AR1000" s="8" t="inlineStr">
        <f aca="false">IF(A1000&lt;&gt;"",SQRT(SUMSQ(M1000:O1000)),"")</f>
        <is>
          <t/>
        </is>
      </c>
      <c r="AS1000" s="8" t="inlineStr">
        <f aca="false">IF(A1000&lt;&gt;"",IF(AR1000&lt;&gt;0,ACOS(O1000/AR1000),0),"")</f>
        <is>
          <t/>
        </is>
      </c>
      <c r="AT1000" s="8" t="inlineStr">
        <f aca="false">IF(A1000&lt;&gt;"",DEGREES(AS1000),"")</f>
        <is>
          <t/>
        </is>
      </c>
      <c r="AU1000" s="8" t="inlineStr">
        <f aca="false">IF(A1000&lt;&gt;"",IF(OR(M1000&lt;&gt;0,N1000&lt;&gt;0),ATAN2(M1000,N1000),0),"")</f>
        <is>
          <t/>
        </is>
      </c>
      <c r="AV1000" s="8" t="inlineStr">
        <f aca="false">IF(A1000&lt;&gt;"",DEGREES(AU1000),"")</f>
        <is>
          <t/>
        </is>
      </c>
      <c r="AW1000" s="8" t="inlineStr">
        <f aca="false">IF(A1000&lt;&gt;"",SQRT(SUMSQ(P1000:R1000)),"")</f>
        <is>
          <t/>
        </is>
      </c>
      <c r="AX1000" s="8" t="inlineStr">
        <f aca="false">IF(A1000&lt;&gt;"",IF(AW1000&lt;&gt;0,ACOS(R1000/AW1000),0),"")</f>
        <is>
          <t/>
        </is>
      </c>
      <c r="AY1000" s="8" t="inlineStr">
        <f aca="false">IF(A1000&lt;&gt;"",DEGREES(AX1000),"")</f>
        <is>
          <t/>
        </is>
      </c>
      <c r="AZ1000" s="8" t="inlineStr">
        <f aca="false">IF(A1000&lt;&gt;"",IF(OR(P1000&lt;&gt;0,Q1000&lt;&gt;0),ATAN2(P1000,Q1000),0),"")</f>
        <is>
          <t/>
        </is>
      </c>
      <c r="BA1000" s="8" t="inlineStr">
        <f aca="false">IF(A1000&lt;&gt;"",DEGREES(AZ1000),"")</f>
        <is>
          <t/>
        </is>
      </c>
      <c r="BB1000" s="8" t="inlineStr">
        <f aca="false">IF(A1000&lt;&gt;"",SQRT(SUMSQ(S1000:U1000)),"")</f>
        <is>
          <t/>
        </is>
      </c>
      <c r="BC1000" s="8" t="inlineStr">
        <f aca="false">IF(A1000&lt;&gt;"",IF(BB1000&lt;&gt;0,ACOS(U1000/BB1000),0),"")</f>
        <is>
          <t/>
        </is>
      </c>
      <c r="BD1000" s="8" t="inlineStr">
        <f aca="false">IF(A1000&lt;&gt;"",DEGREES(BC1000),"")</f>
        <is>
          <t/>
        </is>
      </c>
      <c r="BE1000" s="8" t="inlineStr">
        <f aca="false">IF(A1000&lt;&gt;"",IF(OR(S1000&lt;&gt;0,T1000&lt;&gt;0),ATAN2(S1000,T1000),0),"")</f>
        <is>
          <t/>
        </is>
      </c>
      <c r="BF1000" s="8" t="inlineStr">
        <f aca="false">IF(A1000&lt;&gt;"",DEGREES(BE1000),"")</f>
        <is>
          <t/>
        </is>
      </c>
      <c r="BG1000" s="8" t="inlineStr">
        <f aca="false">IF(A1000&lt;&gt;"",SQRT(SUMSQ(V1000:X1000)),"")</f>
        <is>
          <t/>
        </is>
      </c>
      <c r="BH1000" s="8" t="inlineStr">
        <f aca="false">IF(A1000&lt;&gt;"",IF(BG1000&lt;&gt;0,ACOS(X1000/BG1000),0),"")</f>
        <is>
          <t/>
        </is>
      </c>
      <c r="BI1000" s="8" t="inlineStr">
        <f aca="false">IF(A1000&lt;&gt;"",DEGREES(BH1000),"")</f>
        <is>
          <t/>
        </is>
      </c>
      <c r="BJ1000" s="8" t="inlineStr">
        <f aca="false">IF(A1000&lt;&gt;"",IF(OR(V1000&lt;&gt;0,W1000&lt;&gt;0),ATAN2(V1000,W1000),0),"")</f>
        <is>
          <t/>
        </is>
      </c>
      <c r="BK1000" s="8" t="inlineStr">
        <f aca="false">IF(A1000&lt;&gt;"",DEGREES(BJ1000),"")</f>
        <is>
          <t/>
        </is>
      </c>
      <c r="BL1000" s="8" t="inlineStr">
        <f aca="false">IF(A1000&lt;&gt;"",SQRT(SUMSQ(Y1000:AA1000)),"")</f>
        <is>
          <t/>
        </is>
      </c>
      <c r="BM1000" s="8" t="inlineStr">
        <f aca="false">IF(A1000&lt;&gt;"",IF(BL1000&lt;&gt;0,ACOS(AA1000/BL1000),0),"")</f>
        <is>
          <t/>
        </is>
      </c>
      <c r="BN1000" s="8" t="inlineStr">
        <f aca="false">IF(A1000&lt;&gt;"",DEGREES(BM1000),"")</f>
        <is>
          <t/>
        </is>
      </c>
      <c r="BO1000" s="8" t="inlineStr">
        <f aca="false">IF(A1000&lt;&gt;"",IF(OR(Y1000&lt;&gt;0,Z1000&lt;&gt;0),ATAN2(Y1000,Z1000),0),"")</f>
        <is>
          <t/>
        </is>
      </c>
      <c r="BP1000" s="8" t="inlineStr">
        <f aca="false">IF(A1000&lt;&gt;"",DEGREES(BO1000),"")</f>
        <is>
          <t/>
        </is>
      </c>
      <c r="BQ1000" s="8" t="inlineStr">
        <f aca="false">IF(A1000&lt;&gt;"",SQRT(SUMSQ(AB1000:AD1000)),"")</f>
        <is>
          <t/>
        </is>
      </c>
      <c r="BR1000" s="8" t="inlineStr">
        <f aca="false">IF(A1000&lt;&gt;"",IF(BQ1000&lt;&gt;0,ACOS(AD1000/BQ1000),0),"")</f>
        <is>
          <t/>
        </is>
      </c>
      <c r="BS1000" s="8" t="inlineStr">
        <f aca="false">IF(A1000&lt;&gt;"",DEGREES(BR1000),"")</f>
        <is>
          <t/>
        </is>
      </c>
      <c r="BT1000" s="8" t="inlineStr">
        <f aca="false">IF(A1000&lt;&gt;"",IF(OR(AB1000&lt;&gt;0,AC1000&lt;&gt;0),ATAN2(AB1000,AC1000),0),"")</f>
        <is>
          <t/>
        </is>
      </c>
      <c r="BU1000" s="8" t="inlineStr">
        <f aca="false">IF(A1000&lt;&gt;"",DEGREES(BT1000),"")</f>
        <is>
          <t/>
        </is>
      </c>
      <c r="BV1000" s="8" t="inlineStr">
        <f aca="false">IF(A1000&lt;&gt;"",SQRT(SUMSQ(AE1000:AG1000)),"")</f>
        <is>
          <t/>
        </is>
      </c>
      <c r="BW1000" s="8" t="inlineStr">
        <f aca="false">IF(A1000&lt;&gt;"",IF(BV1000&lt;&gt;0,ACOS(AG1000/BV1000),0),"")</f>
        <is>
          <t/>
        </is>
      </c>
      <c r="BX1000" s="8" t="inlineStr">
        <f aca="false">IF(A1000&lt;&gt;"",DEGREES(BW1000),"")</f>
        <is>
          <t/>
        </is>
      </c>
      <c r="BY1000" s="8" t="inlineStr">
        <f aca="false">IF(A1000&lt;&gt;"",IF(OR(AF1000&lt;&gt;0,AG1000&lt;&gt;0),ATAN2(AF1000,AG1000),0),"")</f>
        <is>
          <t/>
        </is>
      </c>
      <c r="BZ1000" s="8" t="inlineStr">
        <f aca="false">IF(A1000&lt;&gt;"",DEGREES(BY1000),"")</f>
        <is>
          <t/>
        </is>
      </c>
      <c r="CA1000" s="0" t="inlineStr">
        <f aca="false">IF(A1000&lt;&gt;"",IF(AND(AI1000&lt;Parameters!$B$11,AI1000&gt;Parameters!$B$12,AN1000&lt;Parameters!$B$11,AN1000&gt;Parameters!$B$12,AS1000&lt;Parameters!$B$11,AS1000&gt;Parameters!$B$12,AX1000&lt;Parameters!$B$11,AX1000&gt;Parameters!$B$12,BC1000&lt;Parameters!$B$11,BC1000&gt;Parameters!$B$12,BM1000&lt;Parameters!$B$11,BM1000&gt;Parameters!$B$12,BR1000&lt;Parameters!$B$11,BR1000&gt;Parameters!$B$12,BW1000&lt;Parameters!$B$11,BW1000&gt;Parameters!$B$12),1,0),"")</f>
        <is>
          <t/>
        </is>
      </c>
      <c r="CB1000" s="0" t="inlineStr">
        <f aca="false">IF(A1000&lt;&gt;"",IF(OR(AI1000&lt;Parameters!$B$12,AI1000&gt;Parameters!$B$11),0,1),"")</f>
        <is>
          <t/>
        </is>
      </c>
      <c r="CC1000" s="0" t="inlineStr">
        <f aca="false">IF(A1000&lt;&gt;"",IF(OR(AN1000&lt;Parameters!$B$12,AN1000&gt;Parameters!$B$11),0,1),"")</f>
        <is>
          <t/>
        </is>
      </c>
      <c r="CD1000" s="0" t="inlineStr">
        <f aca="false">IF(A1000&lt;&gt;"",IF(OR(AS1000&lt;Parameters!$B$12,AS1000&gt;Parameters!$B$11),0,1),"")</f>
        <is>
          <t/>
        </is>
      </c>
      <c r="CE1000" s="0" t="inlineStr">
        <f aca="false">IF(A1000&lt;&gt;"",IF(OR(AX1000&lt;Parameters!$B$12,AX1000&gt;Parameters!$B$11),0,1),"")</f>
        <is>
          <t/>
        </is>
      </c>
      <c r="CF1000" s="0" t="inlineStr">
        <f aca="false">IF(A1000&lt;&gt;"",IF(OR(BC1000&lt;Parameters!$B$12,BC1000&gt;Parameters!$B$11),0,1),"")</f>
        <is>
          <t/>
        </is>
      </c>
      <c r="CG1000" s="0" t="inlineStr">
        <f aca="false">IF(A1000&lt;&gt;"",IF(OR(BH1000&lt;Parameters!$B$12,BH1000&gt;Parameters!$B$11),0,1),"")</f>
        <is>
          <t/>
        </is>
      </c>
      <c r="CH1000" s="0" t="inlineStr">
        <f aca="false">IF(A1000&lt;&gt;"",IF(OR(BM1000&lt;Parameters!$B$12,BM1000&gt;Parameters!$B$11),0,1),"")</f>
        <is>
          <t/>
        </is>
      </c>
      <c r="CI1000" s="0" t="inlineStr">
        <f aca="false">IF(A1000&lt;&gt;"",IF(OR(BR1000&lt;Parameters!$B$12,BR1000&gt;Parameters!$B$11),0,1),"")</f>
        <is>
          <t/>
        </is>
      </c>
      <c r="CJ1000" s="0" t="inlineStr">
        <f aca="false">IF(A1000&lt;&gt;"",IF(OR(BW1000&lt;Parameters!$B$12,BW1000&gt;Parameters!$B$11),0,1),"")</f>
        <is>
          <t/>
        </is>
      </c>
      <c r="CK1000" s="26" t="inlineStr">
        <f aca="false">IF(A1000&lt;&gt;"",SUM(CB1000:CJ1000)/9,"")</f>
        <is>
          <t/>
        </is>
      </c>
      <c r="CL1000" s="0" t="inlineStr">
        <f aca="false">IF(A1000&lt;&gt;"",CK1000*9,"")</f>
        <is>
          <t/>
        </is>
      </c>
      <c r="CM1000" s="8" t="inlineStr">
        <f aca="false">IF(A1000&lt;&gt;"",TEXT(B1000,CM$2)&amp;" "&amp;TEXT(A1000,CM$2),"")</f>
        <is>
          <t/>
        </is>
      </c>
    </row>
    <row r="1001" customFormat="false" ht="15" hidden="false" customHeight="false" outlineLevel="0" collapsed="false">
      <c r="A1001" s="0" t="inlineStr">
        <f aca="false">IF(OR(B1000&lt;Parameters!$K$12,A1000&lt;Parameters!$K$12),IF(A1000&lt;Parameters!$K$12,A1000+1,0),"")</f>
        <is>
          <t/>
        </is>
      </c>
      <c r="B1001" s="0" t="inlineStr">
        <f aca="false">IF(A1001&lt;&gt;"",IF(A1001=0,B1000+1,B1000),"")</f>
        <is>
          <t/>
        </is>
      </c>
      <c r="C1001" s="24" t="inlineStr">
        <f aca="false">IF(A1001&lt;&gt;"",-_phi*(A1001+0.5),"")</f>
        <is>
          <t/>
        </is>
      </c>
      <c r="D1001" s="8" t="inlineStr">
        <f aca="false">IF(A1001&lt;&gt;"",DEGREES(C1001),"")</f>
        <is>
          <t/>
        </is>
      </c>
      <c r="E1001" s="24" t="inlineStr">
        <f aca="false">IF(A1001&lt;&gt;"",_phi*(B1001+0.5),"")</f>
        <is>
          <t/>
        </is>
      </c>
      <c r="F1001" s="8" t="inlineStr">
        <f aca="false">IF(A1001&lt;&gt;"",DEGREES(E1001),"")</f>
        <is>
          <t/>
        </is>
      </c>
      <c r="G1001" s="8" t="inlineStr">
        <f aca="false">IF(A1001&lt;&gt;"",LOOKUP(A1001,h!$A$3:$A$30,h!$D$3:$D$30),"")</f>
        <is>
          <t/>
        </is>
      </c>
      <c r="H1001" s="8" t="inlineStr">
        <f aca="false">IF(A1001&lt;&gt;"",LOOKUP(B1001,h!$A$3:$A$30,h!$D$3:$D$30),"")</f>
        <is>
          <t/>
        </is>
      </c>
      <c r="I1001" s="8" t="inlineStr">
        <f aca="false">IF(A1001&lt;&gt;"",_zif,"")</f>
        <is>
          <t/>
        </is>
      </c>
      <c r="J1001" s="8" t="inlineStr">
        <f aca="false">IF(A1001&lt;&gt;"",$G1001+'v1 Frame'!D$3*COS($C1001)+'v1 Frame'!E$3*SIN($C1001)*SIN($E1001)+'v1 Frame'!F$3*SIN($C1001)*COS($E1001),"")</f>
        <is>
          <t/>
        </is>
      </c>
      <c r="K1001" s="8" t="inlineStr">
        <f aca="false">IF(A1001&lt;&gt;"",$H1001+'v1 Frame'!E$3*COS($E1001)-'v1 Frame'!F$3*SIN($E1001),"")</f>
        <is>
          <t/>
        </is>
      </c>
      <c r="L1001" s="8" t="inlineStr">
        <f aca="false">IF(A1001&lt;&gt;"",$I1001-'v1 Frame'!D$3*SIN($C1001)+'v1 Frame'!E$3*COS($C1001)*SIN($E1001)+'v1 Frame'!F$3*COS($C1001)*COS($E1001),"")</f>
        <is>
          <t/>
        </is>
      </c>
      <c r="M1001" s="8" t="inlineStr">
        <f aca="false">IF(A1001&lt;&gt;"",$G1001+'v1 Frame'!G$3*COS($C1001)+'v1 Frame'!H$3*SIN($C1001)*SIN($E1001)+'v1 Frame'!I$3*SIN($C1001)*COS($E1001),"")</f>
        <is>
          <t/>
        </is>
      </c>
      <c r="N1001" s="8" t="inlineStr">
        <f aca="false">IF(A1001&lt;&gt;"",$H1001+'v1 Frame'!H$3*COS($E1001)-'v1 Frame'!I$3*SIN($E1001),"")</f>
        <is>
          <t/>
        </is>
      </c>
      <c r="O1001" s="8" t="inlineStr">
        <f aca="false">IF(A1001&lt;&gt;"",$I1001-'v1 Frame'!G$3*SIN($C1001)+'v1 Frame'!H$3*COS($C1001)*SIN($E1001)+'v1 Frame'!I$3*COS($C1001)*COS($E1001),"")</f>
        <is>
          <t/>
        </is>
      </c>
      <c r="P1001" s="8" t="inlineStr">
        <f aca="false">IF(A1001&lt;&gt;"",$G1001+'v1 Frame'!J$3*COS($C1001)+'v1 Frame'!K$3*SIN($C1001)*SIN($E1001)+'v1 Frame'!L$3*SIN($C1001)*COS($E1001),"")</f>
        <is>
          <t/>
        </is>
      </c>
      <c r="Q1001" s="8" t="inlineStr">
        <f aca="false">IF(A1001&lt;&gt;"",$H1001+'v1 Frame'!K$3*COS($E1001)-'v1 Frame'!L$3*SIN($E1001),"")</f>
        <is>
          <t/>
        </is>
      </c>
      <c r="R1001" s="8" t="inlineStr">
        <f aca="false">IF(A1001&lt;&gt;"",$I1001-'v1 Frame'!J$3*SIN($C1001)+'v1 Frame'!K$3*COS($C1001)*SIN($E1001)+'v1 Frame'!L$3*COS($C1001)*COS($E1001),"")</f>
        <is>
          <t/>
        </is>
      </c>
      <c r="S1001" s="8" t="inlineStr">
        <f aca="false">IF(A1001&lt;&gt;"",$G1001+'v1 Frame'!M$3*COS($C1001)+'v1 Frame'!N$3*SIN($C1001)*SIN($E1001)+'v1 Frame'!O$3*SIN($C1001)*COS($E1001),"")</f>
        <is>
          <t/>
        </is>
      </c>
      <c r="T1001" s="8" t="inlineStr">
        <f aca="false">IF(A1001&lt;&gt;"",$H1001+'v1 Frame'!N$3*COS($E1001)-'v1 Frame'!O$3*SIN($E1001),"")</f>
        <is>
          <t/>
        </is>
      </c>
      <c r="U1001" s="8" t="inlineStr">
        <f aca="false">IF(A1001&lt;&gt;"",$I1001-'v1 Frame'!M$3*SIN($C1001)+'v1 Frame'!N$3*COS($C1001)*SIN($E1001)+'v1 Frame'!O$3*COS($C1001)*COS($E1001),"")</f>
        <is>
          <t/>
        </is>
      </c>
      <c r="V1001" s="8" t="inlineStr">
        <f aca="false">IF(A1001&lt;&gt;"",$G1001+'v1 Frame'!P$3*COS($C1001)+'v1 Frame'!Q$3*SIN($C1001)*SIN($E1001)+'v1 Frame'!R$3*SIN($C1001)*COS($E1001),"")</f>
        <is>
          <t/>
        </is>
      </c>
      <c r="W1001" s="8" t="inlineStr">
        <f aca="false">IF(A1001&lt;&gt;"",$H1001+'v1 Frame'!Q$3*COS($E1001)-'v1 Frame'!R$3*SIN($E1001),"")</f>
        <is>
          <t/>
        </is>
      </c>
      <c r="X1001" s="8" t="inlineStr">
        <f aca="false">IF(A1001&lt;&gt;"",$I1001-'v1 Frame'!P$3*SIN($C1001)+'v1 Frame'!Q$3*COS($C1001)*SIN($E1001)+'v1 Frame'!R$3*COS($C1001)*COS($E1001),"")</f>
        <is>
          <t/>
        </is>
      </c>
      <c r="Y1001" s="8" t="inlineStr">
        <f aca="false">IF(A1001&lt;&gt;"",$G1001+'v1 Frame'!S$3*COS($C1001)+'v1 Frame'!T$3*SIN($C1001)*SIN($E1001)+'v1 Frame'!U$3*SIN($C1001)*COS($E1001),"")</f>
        <is>
          <t/>
        </is>
      </c>
      <c r="Z1001" s="8" t="inlineStr">
        <f aca="false">IF(A1001&lt;&gt;"",$H1001+'v1 Frame'!T$3*COS($E1001)-'v1 Frame'!U$3*SIN($E1001),"")</f>
        <is>
          <t/>
        </is>
      </c>
      <c r="AA1001" s="8" t="inlineStr">
        <f aca="false">IF(A1001&lt;&gt;"",$I1001-'v1 Frame'!S$3*SIN($C1001)+'v1 Frame'!T$3*COS($C1001)*SIN($E1001)+'v1 Frame'!U$3*COS($C1001)*COS($E1001),"")</f>
        <is>
          <t/>
        </is>
      </c>
      <c r="AB1001" s="8" t="inlineStr">
        <f aca="false">IF(A1001&lt;&gt;"",$G1001+'v1 Frame'!V$3*COS($C1001)+'v1 Frame'!W$3*SIN($C1001)*SIN($E1001)+'v1 Frame'!X$3*SIN($C1001)*COS($E1001),"")</f>
        <is>
          <t/>
        </is>
      </c>
      <c r="AC1001" s="8" t="inlineStr">
        <f aca="false">IF(A1001&lt;&gt;"",$H1001+'v1 Frame'!W$3*COS($E1001)-'v1 Frame'!X$3*SIN($E1001),"")</f>
        <is>
          <t/>
        </is>
      </c>
      <c r="AD1001" s="8" t="inlineStr">
        <f aca="false">IF(A1001&lt;&gt;"",$I1001-'v1 Frame'!V$3*SIN($C1001)+'v1 Frame'!W$3*COS($C1001)*SIN($E1001)+'v1 Frame'!X$3*COS($C1001)*COS($E1001),"")</f>
        <is>
          <t/>
        </is>
      </c>
      <c r="AE1001" s="25" t="inlineStr">
        <f aca="false">IF(A1001&lt;&gt;"",$G1001+'v1 Frame'!Y$3*COS($C1001)+'v1 Frame'!Z$3*SIN($C1001)*SIN($E1001)+'v1 Frame'!AA$3*SIN($C1001)*COS($E1001),"")</f>
        <is>
          <t/>
        </is>
      </c>
      <c r="AF1001" s="25" t="inlineStr">
        <f aca="false">IF(A1001&lt;&gt;"",$H1001+'v1 Frame'!Z$3*COS($E1001)-'v1 Frame'!AA$3*SIN($E1001),"")</f>
        <is>
          <t/>
        </is>
      </c>
      <c r="AG1001" s="25" t="inlineStr">
        <f aca="false">IF(A1001&lt;&gt;"",$I1001-'v1 Frame'!Y$3*SIN($C1001)+'v1 Frame'!Z$3*COS($C1001)*SIN($E1001)+'v1 Frame'!AA$3*COS($C1001)*COS($E1001),"")</f>
        <is>
          <t/>
        </is>
      </c>
      <c r="AH1001" s="8" t="inlineStr">
        <f aca="false">IF(A1001&lt;&gt;"",SQRT(SUMSQ(G1001:I1001)),"")</f>
        <is>
          <t/>
        </is>
      </c>
      <c r="AI1001" s="8" t="inlineStr">
        <f aca="false">IF(A1001&lt;&gt;"",IF(AH1001&lt;&gt;0,ACOS(I1001/AH1001),0),"")</f>
        <is>
          <t/>
        </is>
      </c>
      <c r="AJ1001" s="8" t="inlineStr">
        <f aca="false">IF(A1001&lt;&gt;"",DEGREES(AI1001),"")</f>
        <is>
          <t/>
        </is>
      </c>
      <c r="AK1001" s="8" t="inlineStr">
        <f aca="false">IF(A1001&lt;&gt;"",IF(OR(G1001&lt;&gt;0,H1001&lt;&gt;0),ATAN2(G1001,H1001),0),"")</f>
        <is>
          <t/>
        </is>
      </c>
      <c r="AL1001" s="8" t="inlineStr">
        <f aca="false">IF(A1001&lt;&gt;"",DEGREES(AK1001),"")</f>
        <is>
          <t/>
        </is>
      </c>
      <c r="AM1001" s="8" t="inlineStr">
        <f aca="false">IF(A1001&lt;&gt;"",SQRT(SUMSQ(J1001:L1001)),"")</f>
        <is>
          <t/>
        </is>
      </c>
      <c r="AN1001" s="8" t="inlineStr">
        <f aca="false">IF(A1001&lt;&gt;"",IF(AM1001&lt;&gt;0,ACOS(L1001/AM1001),0),"")</f>
        <is>
          <t/>
        </is>
      </c>
      <c r="AO1001" s="8" t="inlineStr">
        <f aca="false">IF(A1001&lt;&gt;"",DEGREES(AN1001),"")</f>
        <is>
          <t/>
        </is>
      </c>
      <c r="AP1001" s="8" t="inlineStr">
        <f aca="false">IF(A1001&lt;&gt;"",IF(OR(J1001&lt;&gt;0,K1001&lt;&gt;0),ATAN2(J1001,K1001),0),"")</f>
        <is>
          <t/>
        </is>
      </c>
      <c r="AQ1001" s="8" t="inlineStr">
        <f aca="false">IF(A1001&lt;&gt;"",DEGREES(AP1001),"")</f>
        <is>
          <t/>
        </is>
      </c>
      <c r="AR1001" s="8" t="inlineStr">
        <f aca="false">IF(A1001&lt;&gt;"",SQRT(SUMSQ(M1001:O1001)),"")</f>
        <is>
          <t/>
        </is>
      </c>
      <c r="AS1001" s="8" t="inlineStr">
        <f aca="false">IF(A1001&lt;&gt;"",IF(AR1001&lt;&gt;0,ACOS(O1001/AR1001),0),"")</f>
        <is>
          <t/>
        </is>
      </c>
      <c r="AT1001" s="8" t="inlineStr">
        <f aca="false">IF(A1001&lt;&gt;"",DEGREES(AS1001),"")</f>
        <is>
          <t/>
        </is>
      </c>
      <c r="AU1001" s="8" t="inlineStr">
        <f aca="false">IF(A1001&lt;&gt;"",IF(OR(M1001&lt;&gt;0,N1001&lt;&gt;0),ATAN2(M1001,N1001),0),"")</f>
        <is>
          <t/>
        </is>
      </c>
      <c r="AV1001" s="8" t="inlineStr">
        <f aca="false">IF(A1001&lt;&gt;"",DEGREES(AU1001),"")</f>
        <is>
          <t/>
        </is>
      </c>
      <c r="AW1001" s="8" t="inlineStr">
        <f aca="false">IF(A1001&lt;&gt;"",SQRT(SUMSQ(P1001:R1001)),"")</f>
        <is>
          <t/>
        </is>
      </c>
      <c r="AX1001" s="8" t="inlineStr">
        <f aca="false">IF(A1001&lt;&gt;"",IF(AW1001&lt;&gt;0,ACOS(R1001/AW1001),0),"")</f>
        <is>
          <t/>
        </is>
      </c>
      <c r="AY1001" s="8" t="inlineStr">
        <f aca="false">IF(A1001&lt;&gt;"",DEGREES(AX1001),"")</f>
        <is>
          <t/>
        </is>
      </c>
      <c r="AZ1001" s="8" t="inlineStr">
        <f aca="false">IF(A1001&lt;&gt;"",IF(OR(P1001&lt;&gt;0,Q1001&lt;&gt;0),ATAN2(P1001,Q1001),0),"")</f>
        <is>
          <t/>
        </is>
      </c>
      <c r="BA1001" s="8" t="inlineStr">
        <f aca="false">IF(A1001&lt;&gt;"",DEGREES(AZ1001),"")</f>
        <is>
          <t/>
        </is>
      </c>
      <c r="BB1001" s="8" t="inlineStr">
        <f aca="false">IF(A1001&lt;&gt;"",SQRT(SUMSQ(S1001:U1001)),"")</f>
        <is>
          <t/>
        </is>
      </c>
      <c r="BC1001" s="8" t="inlineStr">
        <f aca="false">IF(A1001&lt;&gt;"",IF(BB1001&lt;&gt;0,ACOS(U1001/BB1001),0),"")</f>
        <is>
          <t/>
        </is>
      </c>
      <c r="BD1001" s="8" t="inlineStr">
        <f aca="false">IF(A1001&lt;&gt;"",DEGREES(BC1001),"")</f>
        <is>
          <t/>
        </is>
      </c>
      <c r="BE1001" s="8" t="inlineStr">
        <f aca="false">IF(A1001&lt;&gt;"",IF(OR(S1001&lt;&gt;0,T1001&lt;&gt;0),ATAN2(S1001,T1001),0),"")</f>
        <is>
          <t/>
        </is>
      </c>
      <c r="BF1001" s="8" t="inlineStr">
        <f aca="false">IF(A1001&lt;&gt;"",DEGREES(BE1001),"")</f>
        <is>
          <t/>
        </is>
      </c>
      <c r="BG1001" s="8" t="inlineStr">
        <f aca="false">IF(A1001&lt;&gt;"",SQRT(SUMSQ(V1001:X1001)),"")</f>
        <is>
          <t/>
        </is>
      </c>
      <c r="BH1001" s="8" t="inlineStr">
        <f aca="false">IF(A1001&lt;&gt;"",IF(BG1001&lt;&gt;0,ACOS(X1001/BG1001),0),"")</f>
        <is>
          <t/>
        </is>
      </c>
      <c r="BI1001" s="8" t="inlineStr">
        <f aca="false">IF(A1001&lt;&gt;"",DEGREES(BH1001),"")</f>
        <is>
          <t/>
        </is>
      </c>
      <c r="BJ1001" s="8" t="inlineStr">
        <f aca="false">IF(A1001&lt;&gt;"",IF(OR(V1001&lt;&gt;0,W1001&lt;&gt;0),ATAN2(V1001,W1001),0),"")</f>
        <is>
          <t/>
        </is>
      </c>
      <c r="BK1001" s="8" t="inlineStr">
        <f aca="false">IF(A1001&lt;&gt;"",DEGREES(BJ1001),"")</f>
        <is>
          <t/>
        </is>
      </c>
      <c r="BL1001" s="8" t="inlineStr">
        <f aca="false">IF(A1001&lt;&gt;"",SQRT(SUMSQ(Y1001:AA1001)),"")</f>
        <is>
          <t/>
        </is>
      </c>
      <c r="BM1001" s="8" t="inlineStr">
        <f aca="false">IF(A1001&lt;&gt;"",IF(BL1001&lt;&gt;0,ACOS(AA1001/BL1001),0),"")</f>
        <is>
          <t/>
        </is>
      </c>
      <c r="BN1001" s="8" t="inlineStr">
        <f aca="false">IF(A1001&lt;&gt;"",DEGREES(BM1001),"")</f>
        <is>
          <t/>
        </is>
      </c>
      <c r="BO1001" s="8" t="inlineStr">
        <f aca="false">IF(A1001&lt;&gt;"",IF(OR(Y1001&lt;&gt;0,Z1001&lt;&gt;0),ATAN2(Y1001,Z1001),0),"")</f>
        <is>
          <t/>
        </is>
      </c>
      <c r="BP1001" s="8" t="inlineStr">
        <f aca="false">IF(A1001&lt;&gt;"",DEGREES(BO1001),"")</f>
        <is>
          <t/>
        </is>
      </c>
      <c r="BQ1001" s="8" t="inlineStr">
        <f aca="false">IF(A1001&lt;&gt;"",SQRT(SUMSQ(AB1001:AD1001)),"")</f>
        <is>
          <t/>
        </is>
      </c>
      <c r="BR1001" s="8" t="inlineStr">
        <f aca="false">IF(A1001&lt;&gt;"",IF(BQ1001&lt;&gt;0,ACOS(AD1001/BQ1001),0),"")</f>
        <is>
          <t/>
        </is>
      </c>
      <c r="BS1001" s="8" t="inlineStr">
        <f aca="false">IF(A1001&lt;&gt;"",DEGREES(BR1001),"")</f>
        <is>
          <t/>
        </is>
      </c>
      <c r="BT1001" s="8" t="inlineStr">
        <f aca="false">IF(A1001&lt;&gt;"",IF(OR(AB1001&lt;&gt;0,AC1001&lt;&gt;0),ATAN2(AB1001,AC1001),0),"")</f>
        <is>
          <t/>
        </is>
      </c>
      <c r="BU1001" s="8" t="inlineStr">
        <f aca="false">IF(A1001&lt;&gt;"",DEGREES(BT1001),"")</f>
        <is>
          <t/>
        </is>
      </c>
      <c r="BV1001" s="8" t="inlineStr">
        <f aca="false">IF(A1001&lt;&gt;"",SQRT(SUMSQ(AE1001:AG1001)),"")</f>
        <is>
          <t/>
        </is>
      </c>
      <c r="BW1001" s="8" t="inlineStr">
        <f aca="false">IF(A1001&lt;&gt;"",IF(BV1001&lt;&gt;0,ACOS(AG1001/BV1001),0),"")</f>
        <is>
          <t/>
        </is>
      </c>
      <c r="BX1001" s="8" t="inlineStr">
        <f aca="false">IF(A1001&lt;&gt;"",DEGREES(BW1001),"")</f>
        <is>
          <t/>
        </is>
      </c>
      <c r="BY1001" s="8" t="inlineStr">
        <f aca="false">IF(A1001&lt;&gt;"",IF(OR(AF1001&lt;&gt;0,AG1001&lt;&gt;0),ATAN2(AF1001,AG1001),0),"")</f>
        <is>
          <t/>
        </is>
      </c>
      <c r="BZ1001" s="8" t="inlineStr">
        <f aca="false">IF(A1001&lt;&gt;"",DEGREES(BY1001),"")</f>
        <is>
          <t/>
        </is>
      </c>
      <c r="CA1001" s="0" t="inlineStr">
        <f aca="false">IF(A1001&lt;&gt;"",IF(AND(AI1001&lt;Parameters!$B$11,AI1001&gt;Parameters!$B$12,AN1001&lt;Parameters!$B$11,AN1001&gt;Parameters!$B$12,AS1001&lt;Parameters!$B$11,AS1001&gt;Parameters!$B$12,AX1001&lt;Parameters!$B$11,AX1001&gt;Parameters!$B$12,BC1001&lt;Parameters!$B$11,BC1001&gt;Parameters!$B$12,BM1001&lt;Parameters!$B$11,BM1001&gt;Parameters!$B$12,BR1001&lt;Parameters!$B$11,BR1001&gt;Parameters!$B$12,BW1001&lt;Parameters!$B$11,BW1001&gt;Parameters!$B$12),1,0),"")</f>
        <is>
          <t/>
        </is>
      </c>
      <c r="CB1001" s="0" t="inlineStr">
        <f aca="false">IF(A1001&lt;&gt;"",IF(OR(AI1001&lt;Parameters!$B$12,AI1001&gt;Parameters!$B$11),0,1),"")</f>
        <is>
          <t/>
        </is>
      </c>
      <c r="CC1001" s="0" t="inlineStr">
        <f aca="false">IF(A1001&lt;&gt;"",IF(OR(AN1001&lt;Parameters!$B$12,AN1001&gt;Parameters!$B$11),0,1),"")</f>
        <is>
          <t/>
        </is>
      </c>
      <c r="CD1001" s="0" t="inlineStr">
        <f aca="false">IF(A1001&lt;&gt;"",IF(OR(AS1001&lt;Parameters!$B$12,AS1001&gt;Parameters!$B$11),0,1),"")</f>
        <is>
          <t/>
        </is>
      </c>
      <c r="CE1001" s="0" t="inlineStr">
        <f aca="false">IF(A1001&lt;&gt;"",IF(OR(AX1001&lt;Parameters!$B$12,AX1001&gt;Parameters!$B$11),0,1),"")</f>
        <is>
          <t/>
        </is>
      </c>
      <c r="CF1001" s="0" t="inlineStr">
        <f aca="false">IF(A1001&lt;&gt;"",IF(OR(BC1001&lt;Parameters!$B$12,BC1001&gt;Parameters!$B$11),0,1),"")</f>
        <is>
          <t/>
        </is>
      </c>
      <c r="CG1001" s="0" t="inlineStr">
        <f aca="false">IF(A1001&lt;&gt;"",IF(OR(BH1001&lt;Parameters!$B$12,BH1001&gt;Parameters!$B$11),0,1),"")</f>
        <is>
          <t/>
        </is>
      </c>
      <c r="CH1001" s="0" t="inlineStr">
        <f aca="false">IF(A1001&lt;&gt;"",IF(OR(BM1001&lt;Parameters!$B$12,BM1001&gt;Parameters!$B$11),0,1),"")</f>
        <is>
          <t/>
        </is>
      </c>
      <c r="CI1001" s="0" t="inlineStr">
        <f aca="false">IF(A1001&lt;&gt;"",IF(OR(BR1001&lt;Parameters!$B$12,BR1001&gt;Parameters!$B$11),0,1),"")</f>
        <is>
          <t/>
        </is>
      </c>
      <c r="CJ1001" s="0" t="inlineStr">
        <f aca="false">IF(A1001&lt;&gt;"",IF(OR(BW1001&lt;Parameters!$B$12,BW1001&gt;Parameters!$B$11),0,1),"")</f>
        <is>
          <t/>
        </is>
      </c>
      <c r="CK1001" s="26" t="inlineStr">
        <f aca="false">IF(A1001&lt;&gt;"",SUM(CB1001:CJ1001)/9,"")</f>
        <is>
          <t/>
        </is>
      </c>
      <c r="CL1001" s="0" t="inlineStr">
        <f aca="false">IF(A1001&lt;&gt;"",CK1001*9,"")</f>
        <is>
          <t/>
        </is>
      </c>
      <c r="CM1001" s="8" t="inlineStr">
        <f aca="false">IF(A1001&lt;&gt;"",TEXT(B1001,CM$2)&amp;" "&amp;TEXT(A1001,CM$2),"")</f>
        <is>
          <t/>
        </is>
      </c>
    </row>
    <row r="1002" customFormat="false" ht="15" hidden="false" customHeight="false" outlineLevel="0" collapsed="false">
      <c r="A1002" s="0" t="inlineStr">
        <f aca="false">IF(OR(B1001&lt;Parameters!$K$12,A1001&lt;Parameters!$K$12),IF(A1001&lt;Parameters!$K$12,A1001+1,0),"")</f>
        <is>
          <t/>
        </is>
      </c>
      <c r="B1002" s="0" t="inlineStr">
        <f aca="false">IF(A1002&lt;&gt;"",IF(A1002=0,B1001+1,B1001),"")</f>
        <is>
          <t/>
        </is>
      </c>
      <c r="C1002" s="24" t="inlineStr">
        <f aca="false">IF(A1002&lt;&gt;"",-_phi*(A1002+0.5),"")</f>
        <is>
          <t/>
        </is>
      </c>
      <c r="D1002" s="8" t="inlineStr">
        <f aca="false">IF(A1002&lt;&gt;"",DEGREES(C1002),"")</f>
        <is>
          <t/>
        </is>
      </c>
      <c r="E1002" s="24" t="inlineStr">
        <f aca="false">IF(A1002&lt;&gt;"",_phi*(B1002+0.5),"")</f>
        <is>
          <t/>
        </is>
      </c>
      <c r="F1002" s="8" t="inlineStr">
        <f aca="false">IF(A1002&lt;&gt;"",DEGREES(E1002),"")</f>
        <is>
          <t/>
        </is>
      </c>
      <c r="G1002" s="8" t="inlineStr">
        <f aca="false">IF(A1002&lt;&gt;"",LOOKUP(A1002,h!$A$3:$A$30,h!$D$3:$D$30),"")</f>
        <is>
          <t/>
        </is>
      </c>
      <c r="H1002" s="8" t="inlineStr">
        <f aca="false">IF(A1002&lt;&gt;"",LOOKUP(B1002,h!$A$3:$A$30,h!$D$3:$D$30),"")</f>
        <is>
          <t/>
        </is>
      </c>
      <c r="I1002" s="8" t="inlineStr">
        <f aca="false">IF(A1002&lt;&gt;"",_zif,"")</f>
        <is>
          <t/>
        </is>
      </c>
      <c r="J1002" s="8" t="inlineStr">
        <f aca="false">IF(A1002&lt;&gt;"",$G1002+'v1 Frame'!D$3*COS($C1002)+'v1 Frame'!E$3*SIN($C1002)*SIN($E1002)+'v1 Frame'!F$3*SIN($C1002)*COS($E1002),"")</f>
        <is>
          <t/>
        </is>
      </c>
      <c r="K1002" s="8" t="inlineStr">
        <f aca="false">IF(A1002&lt;&gt;"",$H1002+'v1 Frame'!E$3*COS($E1002)-'v1 Frame'!F$3*SIN($E1002),"")</f>
        <is>
          <t/>
        </is>
      </c>
      <c r="L1002" s="8" t="inlineStr">
        <f aca="false">IF(A1002&lt;&gt;"",$I1002-'v1 Frame'!D$3*SIN($C1002)+'v1 Frame'!E$3*COS($C1002)*SIN($E1002)+'v1 Frame'!F$3*COS($C1002)*COS($E1002),"")</f>
        <is>
          <t/>
        </is>
      </c>
      <c r="M1002" s="8" t="inlineStr">
        <f aca="false">IF(A1002&lt;&gt;"",$G1002+'v1 Frame'!G$3*COS($C1002)+'v1 Frame'!H$3*SIN($C1002)*SIN($E1002)+'v1 Frame'!I$3*SIN($C1002)*COS($E1002),"")</f>
        <is>
          <t/>
        </is>
      </c>
      <c r="N1002" s="8" t="inlineStr">
        <f aca="false">IF(A1002&lt;&gt;"",$H1002+'v1 Frame'!H$3*COS($E1002)-'v1 Frame'!I$3*SIN($E1002),"")</f>
        <is>
          <t/>
        </is>
      </c>
      <c r="O1002" s="8" t="inlineStr">
        <f aca="false">IF(A1002&lt;&gt;"",$I1002-'v1 Frame'!G$3*SIN($C1002)+'v1 Frame'!H$3*COS($C1002)*SIN($E1002)+'v1 Frame'!I$3*COS($C1002)*COS($E1002),"")</f>
        <is>
          <t/>
        </is>
      </c>
      <c r="P1002" s="8" t="inlineStr">
        <f aca="false">IF(A1002&lt;&gt;"",$G1002+'v1 Frame'!J$3*COS($C1002)+'v1 Frame'!K$3*SIN($C1002)*SIN($E1002)+'v1 Frame'!L$3*SIN($C1002)*COS($E1002),"")</f>
        <is>
          <t/>
        </is>
      </c>
      <c r="Q1002" s="8" t="inlineStr">
        <f aca="false">IF(A1002&lt;&gt;"",$H1002+'v1 Frame'!K$3*COS($E1002)-'v1 Frame'!L$3*SIN($E1002),"")</f>
        <is>
          <t/>
        </is>
      </c>
      <c r="R1002" s="8" t="inlineStr">
        <f aca="false">IF(A1002&lt;&gt;"",$I1002-'v1 Frame'!J$3*SIN($C1002)+'v1 Frame'!K$3*COS($C1002)*SIN($E1002)+'v1 Frame'!L$3*COS($C1002)*COS($E1002),"")</f>
        <is>
          <t/>
        </is>
      </c>
      <c r="S1002" s="8" t="inlineStr">
        <f aca="false">IF(A1002&lt;&gt;"",$G1002+'v1 Frame'!M$3*COS($C1002)+'v1 Frame'!N$3*SIN($C1002)*SIN($E1002)+'v1 Frame'!O$3*SIN($C1002)*COS($E1002),"")</f>
        <is>
          <t/>
        </is>
      </c>
      <c r="T1002" s="8" t="inlineStr">
        <f aca="false">IF(A1002&lt;&gt;"",$H1002+'v1 Frame'!N$3*COS($E1002)-'v1 Frame'!O$3*SIN($E1002),"")</f>
        <is>
          <t/>
        </is>
      </c>
      <c r="U1002" s="8" t="inlineStr">
        <f aca="false">IF(A1002&lt;&gt;"",$I1002-'v1 Frame'!M$3*SIN($C1002)+'v1 Frame'!N$3*COS($C1002)*SIN($E1002)+'v1 Frame'!O$3*COS($C1002)*COS($E1002),"")</f>
        <is>
          <t/>
        </is>
      </c>
      <c r="V1002" s="8" t="inlineStr">
        <f aca="false">IF(A1002&lt;&gt;"",$G1002+'v1 Frame'!P$3*COS($C1002)+'v1 Frame'!Q$3*SIN($C1002)*SIN($E1002)+'v1 Frame'!R$3*SIN($C1002)*COS($E1002),"")</f>
        <is>
          <t/>
        </is>
      </c>
      <c r="W1002" s="8" t="inlineStr">
        <f aca="false">IF(A1002&lt;&gt;"",$H1002+'v1 Frame'!Q$3*COS($E1002)-'v1 Frame'!R$3*SIN($E1002),"")</f>
        <is>
          <t/>
        </is>
      </c>
      <c r="X1002" s="8" t="inlineStr">
        <f aca="false">IF(A1002&lt;&gt;"",$I1002-'v1 Frame'!P$3*SIN($C1002)+'v1 Frame'!Q$3*COS($C1002)*SIN($E1002)+'v1 Frame'!R$3*COS($C1002)*COS($E1002),"")</f>
        <is>
          <t/>
        </is>
      </c>
      <c r="Y1002" s="8" t="inlineStr">
        <f aca="false">IF(A1002&lt;&gt;"",$G1002+'v1 Frame'!S$3*COS($C1002)+'v1 Frame'!T$3*SIN($C1002)*SIN($E1002)+'v1 Frame'!U$3*SIN($C1002)*COS($E1002),"")</f>
        <is>
          <t/>
        </is>
      </c>
      <c r="Z1002" s="8" t="inlineStr">
        <f aca="false">IF(A1002&lt;&gt;"",$H1002+'v1 Frame'!T$3*COS($E1002)-'v1 Frame'!U$3*SIN($E1002),"")</f>
        <is>
          <t/>
        </is>
      </c>
      <c r="AA1002" s="8" t="inlineStr">
        <f aca="false">IF(A1002&lt;&gt;"",$I1002-'v1 Frame'!S$3*SIN($C1002)+'v1 Frame'!T$3*COS($C1002)*SIN($E1002)+'v1 Frame'!U$3*COS($C1002)*COS($E1002),"")</f>
        <is>
          <t/>
        </is>
      </c>
      <c r="AB1002" s="8" t="inlineStr">
        <f aca="false">IF(A1002&lt;&gt;"",$G1002+'v1 Frame'!V$3*COS($C1002)+'v1 Frame'!W$3*SIN($C1002)*SIN($E1002)+'v1 Frame'!X$3*SIN($C1002)*COS($E1002),"")</f>
        <is>
          <t/>
        </is>
      </c>
      <c r="AC1002" s="8" t="inlineStr">
        <f aca="false">IF(A1002&lt;&gt;"",$H1002+'v1 Frame'!W$3*COS($E1002)-'v1 Frame'!X$3*SIN($E1002),"")</f>
        <is>
          <t/>
        </is>
      </c>
      <c r="AD1002" s="8" t="inlineStr">
        <f aca="false">IF(A1002&lt;&gt;"",$I1002-'v1 Frame'!V$3*SIN($C1002)+'v1 Frame'!W$3*COS($C1002)*SIN($E1002)+'v1 Frame'!X$3*COS($C1002)*COS($E1002),"")</f>
        <is>
          <t/>
        </is>
      </c>
      <c r="AE1002" s="25" t="inlineStr">
        <f aca="false">IF(A1002&lt;&gt;"",$G1002+'v1 Frame'!Y$3*COS($C1002)+'v1 Frame'!Z$3*SIN($C1002)*SIN($E1002)+'v1 Frame'!AA$3*SIN($C1002)*COS($E1002),"")</f>
        <is>
          <t/>
        </is>
      </c>
      <c r="AF1002" s="25" t="inlineStr">
        <f aca="false">IF(A1002&lt;&gt;"",$H1002+'v1 Frame'!Z$3*COS($E1002)-'v1 Frame'!AA$3*SIN($E1002),"")</f>
        <is>
          <t/>
        </is>
      </c>
      <c r="AG1002" s="25" t="inlineStr">
        <f aca="false">IF(A1002&lt;&gt;"",$I1002-'v1 Frame'!Y$3*SIN($C1002)+'v1 Frame'!Z$3*COS($C1002)*SIN($E1002)+'v1 Frame'!AA$3*COS($C1002)*COS($E1002),"")</f>
        <is>
          <t/>
        </is>
      </c>
      <c r="AH1002" s="8" t="inlineStr">
        <f aca="false">IF(A1002&lt;&gt;"",SQRT(SUMSQ(G1002:I1002)),"")</f>
        <is>
          <t/>
        </is>
      </c>
      <c r="AI1002" s="8" t="inlineStr">
        <f aca="false">IF(A1002&lt;&gt;"",IF(AH1002&lt;&gt;0,ACOS(I1002/AH1002),0),"")</f>
        <is>
          <t/>
        </is>
      </c>
      <c r="AJ1002" s="8" t="inlineStr">
        <f aca="false">IF(A1002&lt;&gt;"",DEGREES(AI1002),"")</f>
        <is>
          <t/>
        </is>
      </c>
      <c r="AK1002" s="8" t="inlineStr">
        <f aca="false">IF(A1002&lt;&gt;"",IF(OR(G1002&lt;&gt;0,H1002&lt;&gt;0),ATAN2(G1002,H1002),0),"")</f>
        <is>
          <t/>
        </is>
      </c>
      <c r="AL1002" s="8" t="inlineStr">
        <f aca="false">IF(A1002&lt;&gt;"",DEGREES(AK1002),"")</f>
        <is>
          <t/>
        </is>
      </c>
      <c r="AM1002" s="8" t="inlineStr">
        <f aca="false">IF(A1002&lt;&gt;"",SQRT(SUMSQ(J1002:L1002)),"")</f>
        <is>
          <t/>
        </is>
      </c>
      <c r="AN1002" s="8" t="inlineStr">
        <f aca="false">IF(A1002&lt;&gt;"",IF(AM1002&lt;&gt;0,ACOS(L1002/AM1002),0),"")</f>
        <is>
          <t/>
        </is>
      </c>
      <c r="AO1002" s="8" t="inlineStr">
        <f aca="false">IF(A1002&lt;&gt;"",DEGREES(AN1002),"")</f>
        <is>
          <t/>
        </is>
      </c>
      <c r="AP1002" s="8" t="inlineStr">
        <f aca="false">IF(A1002&lt;&gt;"",IF(OR(J1002&lt;&gt;0,K1002&lt;&gt;0),ATAN2(J1002,K1002),0),"")</f>
        <is>
          <t/>
        </is>
      </c>
      <c r="AQ1002" s="8" t="inlineStr">
        <f aca="false">IF(A1002&lt;&gt;"",DEGREES(AP1002),"")</f>
        <is>
          <t/>
        </is>
      </c>
      <c r="AR1002" s="8" t="inlineStr">
        <f aca="false">IF(A1002&lt;&gt;"",SQRT(SUMSQ(M1002:O1002)),"")</f>
        <is>
          <t/>
        </is>
      </c>
      <c r="AS1002" s="8" t="inlineStr">
        <f aca="false">IF(A1002&lt;&gt;"",IF(AR1002&lt;&gt;0,ACOS(O1002/AR1002),0),"")</f>
        <is>
          <t/>
        </is>
      </c>
      <c r="AT1002" s="8" t="inlineStr">
        <f aca="false">IF(A1002&lt;&gt;"",DEGREES(AS1002),"")</f>
        <is>
          <t/>
        </is>
      </c>
      <c r="AU1002" s="8" t="inlineStr">
        <f aca="false">IF(A1002&lt;&gt;"",IF(OR(M1002&lt;&gt;0,N1002&lt;&gt;0),ATAN2(M1002,N1002),0),"")</f>
        <is>
          <t/>
        </is>
      </c>
      <c r="AV1002" s="8" t="inlineStr">
        <f aca="false">IF(A1002&lt;&gt;"",DEGREES(AU1002),"")</f>
        <is>
          <t/>
        </is>
      </c>
      <c r="AW1002" s="8" t="inlineStr">
        <f aca="false">IF(A1002&lt;&gt;"",SQRT(SUMSQ(P1002:R1002)),"")</f>
        <is>
          <t/>
        </is>
      </c>
      <c r="AX1002" s="8" t="inlineStr">
        <f aca="false">IF(A1002&lt;&gt;"",IF(AW1002&lt;&gt;0,ACOS(R1002/AW1002),0),"")</f>
        <is>
          <t/>
        </is>
      </c>
      <c r="AY1002" s="8" t="inlineStr">
        <f aca="false">IF(A1002&lt;&gt;"",DEGREES(AX1002),"")</f>
        <is>
          <t/>
        </is>
      </c>
      <c r="AZ1002" s="8" t="inlineStr">
        <f aca="false">IF(A1002&lt;&gt;"",IF(OR(P1002&lt;&gt;0,Q1002&lt;&gt;0),ATAN2(P1002,Q1002),0),"")</f>
        <is>
          <t/>
        </is>
      </c>
      <c r="BA1002" s="8" t="inlineStr">
        <f aca="false">IF(A1002&lt;&gt;"",DEGREES(AZ1002),"")</f>
        <is>
          <t/>
        </is>
      </c>
      <c r="BB1002" s="8" t="inlineStr">
        <f aca="false">IF(A1002&lt;&gt;"",SQRT(SUMSQ(S1002:U1002)),"")</f>
        <is>
          <t/>
        </is>
      </c>
      <c r="BC1002" s="8" t="inlineStr">
        <f aca="false">IF(A1002&lt;&gt;"",IF(BB1002&lt;&gt;0,ACOS(U1002/BB1002),0),"")</f>
        <is>
          <t/>
        </is>
      </c>
      <c r="BD1002" s="8" t="inlineStr">
        <f aca="false">IF(A1002&lt;&gt;"",DEGREES(BC1002),"")</f>
        <is>
          <t/>
        </is>
      </c>
      <c r="BE1002" s="8" t="inlineStr">
        <f aca="false">IF(A1002&lt;&gt;"",IF(OR(S1002&lt;&gt;0,T1002&lt;&gt;0),ATAN2(S1002,T1002),0),"")</f>
        <is>
          <t/>
        </is>
      </c>
      <c r="BF1002" s="8" t="inlineStr">
        <f aca="false">IF(A1002&lt;&gt;"",DEGREES(BE1002),"")</f>
        <is>
          <t/>
        </is>
      </c>
      <c r="BG1002" s="8" t="inlineStr">
        <f aca="false">IF(A1002&lt;&gt;"",SQRT(SUMSQ(V1002:X1002)),"")</f>
        <is>
          <t/>
        </is>
      </c>
      <c r="BH1002" s="8" t="inlineStr">
        <f aca="false">IF(A1002&lt;&gt;"",IF(BG1002&lt;&gt;0,ACOS(X1002/BG1002),0),"")</f>
        <is>
          <t/>
        </is>
      </c>
      <c r="BI1002" s="8" t="inlineStr">
        <f aca="false">IF(A1002&lt;&gt;"",DEGREES(BH1002),"")</f>
        <is>
          <t/>
        </is>
      </c>
      <c r="BJ1002" s="8" t="inlineStr">
        <f aca="false">IF(A1002&lt;&gt;"",IF(OR(V1002&lt;&gt;0,W1002&lt;&gt;0),ATAN2(V1002,W1002),0),"")</f>
        <is>
          <t/>
        </is>
      </c>
      <c r="BK1002" s="8" t="inlineStr">
        <f aca="false">IF(A1002&lt;&gt;"",DEGREES(BJ1002),"")</f>
        <is>
          <t/>
        </is>
      </c>
      <c r="BL1002" s="8" t="inlineStr">
        <f aca="false">IF(A1002&lt;&gt;"",SQRT(SUMSQ(Y1002:AA1002)),"")</f>
        <is>
          <t/>
        </is>
      </c>
      <c r="BM1002" s="8" t="inlineStr">
        <f aca="false">IF(A1002&lt;&gt;"",IF(BL1002&lt;&gt;0,ACOS(AA1002/BL1002),0),"")</f>
        <is>
          <t/>
        </is>
      </c>
      <c r="BN1002" s="8" t="inlineStr">
        <f aca="false">IF(A1002&lt;&gt;"",DEGREES(BM1002),"")</f>
        <is>
          <t/>
        </is>
      </c>
      <c r="BO1002" s="8" t="inlineStr">
        <f aca="false">IF(A1002&lt;&gt;"",IF(OR(Y1002&lt;&gt;0,Z1002&lt;&gt;0),ATAN2(Y1002,Z1002),0),"")</f>
        <is>
          <t/>
        </is>
      </c>
      <c r="BP1002" s="8" t="inlineStr">
        <f aca="false">IF(A1002&lt;&gt;"",DEGREES(BO1002),"")</f>
        <is>
          <t/>
        </is>
      </c>
      <c r="BQ1002" s="8" t="inlineStr">
        <f aca="false">IF(A1002&lt;&gt;"",SQRT(SUMSQ(AB1002:AD1002)),"")</f>
        <is>
          <t/>
        </is>
      </c>
      <c r="BR1002" s="8" t="inlineStr">
        <f aca="false">IF(A1002&lt;&gt;"",IF(BQ1002&lt;&gt;0,ACOS(AD1002/BQ1002),0),"")</f>
        <is>
          <t/>
        </is>
      </c>
      <c r="BS1002" s="8" t="inlineStr">
        <f aca="false">IF(A1002&lt;&gt;"",DEGREES(BR1002),"")</f>
        <is>
          <t/>
        </is>
      </c>
      <c r="BT1002" s="8" t="inlineStr">
        <f aca="false">IF(A1002&lt;&gt;"",IF(OR(AB1002&lt;&gt;0,AC1002&lt;&gt;0),ATAN2(AB1002,AC1002),0),"")</f>
        <is>
          <t/>
        </is>
      </c>
      <c r="BU1002" s="8" t="inlineStr">
        <f aca="false">IF(A1002&lt;&gt;"",DEGREES(BT1002),"")</f>
        <is>
          <t/>
        </is>
      </c>
      <c r="BV1002" s="8" t="inlineStr">
        <f aca="false">IF(A1002&lt;&gt;"",SQRT(SUMSQ(AE1002:AG1002)),"")</f>
        <is>
          <t/>
        </is>
      </c>
      <c r="BW1002" s="8" t="inlineStr">
        <f aca="false">IF(A1002&lt;&gt;"",IF(BV1002&lt;&gt;0,ACOS(AG1002/BV1002),0),"")</f>
        <is>
          <t/>
        </is>
      </c>
      <c r="BX1002" s="8" t="inlineStr">
        <f aca="false">IF(A1002&lt;&gt;"",DEGREES(BW1002),"")</f>
        <is>
          <t/>
        </is>
      </c>
      <c r="BY1002" s="8" t="inlineStr">
        <f aca="false">IF(A1002&lt;&gt;"",IF(OR(AF1002&lt;&gt;0,AG1002&lt;&gt;0),ATAN2(AF1002,AG1002),0),"")</f>
        <is>
          <t/>
        </is>
      </c>
      <c r="BZ1002" s="8" t="inlineStr">
        <f aca="false">IF(A1002&lt;&gt;"",DEGREES(BY1002),"")</f>
        <is>
          <t/>
        </is>
      </c>
      <c r="CA1002" s="0" t="inlineStr">
        <f aca="false">IF(A1002&lt;&gt;"",IF(AND(AI1002&lt;Parameters!$B$11,AI1002&gt;Parameters!$B$12,AN1002&lt;Parameters!$B$11,AN1002&gt;Parameters!$B$12,AS1002&lt;Parameters!$B$11,AS1002&gt;Parameters!$B$12,AX1002&lt;Parameters!$B$11,AX1002&gt;Parameters!$B$12,BC1002&lt;Parameters!$B$11,BC1002&gt;Parameters!$B$12,BM1002&lt;Parameters!$B$11,BM1002&gt;Parameters!$B$12,BR1002&lt;Parameters!$B$11,BR1002&gt;Parameters!$B$12,BW1002&lt;Parameters!$B$11,BW1002&gt;Parameters!$B$12),1,0),"")</f>
        <is>
          <t/>
        </is>
      </c>
      <c r="CB1002" s="0" t="inlineStr">
        <f aca="false">IF(A1002&lt;&gt;"",IF(OR(AI1002&lt;Parameters!$B$12,AI1002&gt;Parameters!$B$11),0,1),"")</f>
        <is>
          <t/>
        </is>
      </c>
      <c r="CC1002" s="0" t="inlineStr">
        <f aca="false">IF(A1002&lt;&gt;"",IF(OR(AN1002&lt;Parameters!$B$12,AN1002&gt;Parameters!$B$11),0,1),"")</f>
        <is>
          <t/>
        </is>
      </c>
      <c r="CD1002" s="0" t="inlineStr">
        <f aca="false">IF(A1002&lt;&gt;"",IF(OR(AS1002&lt;Parameters!$B$12,AS1002&gt;Parameters!$B$11),0,1),"")</f>
        <is>
          <t/>
        </is>
      </c>
      <c r="CE1002" s="0" t="inlineStr">
        <f aca="false">IF(A1002&lt;&gt;"",IF(OR(AX1002&lt;Parameters!$B$12,AX1002&gt;Parameters!$B$11),0,1),"")</f>
        <is>
          <t/>
        </is>
      </c>
      <c r="CF1002" s="0" t="inlineStr">
        <f aca="false">IF(A1002&lt;&gt;"",IF(OR(BC1002&lt;Parameters!$B$12,BC1002&gt;Parameters!$B$11),0,1),"")</f>
        <is>
          <t/>
        </is>
      </c>
      <c r="CG1002" s="0" t="inlineStr">
        <f aca="false">IF(A1002&lt;&gt;"",IF(OR(BH1002&lt;Parameters!$B$12,BH1002&gt;Parameters!$B$11),0,1),"")</f>
        <is>
          <t/>
        </is>
      </c>
      <c r="CH1002" s="0" t="inlineStr">
        <f aca="false">IF(A1002&lt;&gt;"",IF(OR(BM1002&lt;Parameters!$B$12,BM1002&gt;Parameters!$B$11),0,1),"")</f>
        <is>
          <t/>
        </is>
      </c>
      <c r="CI1002" s="0" t="inlineStr">
        <f aca="false">IF(A1002&lt;&gt;"",IF(OR(BR1002&lt;Parameters!$B$12,BR1002&gt;Parameters!$B$11),0,1),"")</f>
        <is>
          <t/>
        </is>
      </c>
      <c r="CJ1002" s="0" t="inlineStr">
        <f aca="false">IF(A1002&lt;&gt;"",IF(OR(BW1002&lt;Parameters!$B$12,BW1002&gt;Parameters!$B$11),0,1),"")</f>
        <is>
          <t/>
        </is>
      </c>
      <c r="CK1002" s="26" t="inlineStr">
        <f aca="false">IF(A1002&lt;&gt;"",SUM(CB1002:CJ1002)/9,"")</f>
        <is>
          <t/>
        </is>
      </c>
      <c r="CL1002" s="0" t="inlineStr">
        <f aca="false">IF(A1002&lt;&gt;"",CK1002*9,"")</f>
        <is>
          <t/>
        </is>
      </c>
      <c r="CM1002" s="8" t="inlineStr">
        <f aca="false">IF(A1002&lt;&gt;"",TEXT(B1002,CM$2)&amp;" "&amp;TEXT(A1002,CM$2),"")</f>
        <is>
          <t/>
        </is>
      </c>
    </row>
  </sheetData>
  <mergeCells count="41">
    <mergeCell ref="A1:A2"/>
    <mergeCell ref="B1:B2"/>
    <mergeCell ref="C1:D1"/>
    <mergeCell ref="E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I1:AJ1"/>
    <mergeCell ref="AK1:AL1"/>
    <mergeCell ref="AN1:AO1"/>
    <mergeCell ref="AP1:AQ1"/>
    <mergeCell ref="AS1:AT1"/>
    <mergeCell ref="AU1:AV1"/>
    <mergeCell ref="AX1:AY1"/>
    <mergeCell ref="AZ1:BA1"/>
    <mergeCell ref="BC1:BD1"/>
    <mergeCell ref="BE1:BF1"/>
    <mergeCell ref="BH1:BI1"/>
    <mergeCell ref="BJ1:BK1"/>
    <mergeCell ref="BM1:BN1"/>
    <mergeCell ref="BO1:BP1"/>
    <mergeCell ref="BR1:BS1"/>
    <mergeCell ref="BT1:BU1"/>
    <mergeCell ref="BW1:BX1"/>
    <mergeCell ref="BY1:BZ1"/>
    <mergeCell ref="CB1:CL1"/>
    <mergeCell ref="G2:I2"/>
    <mergeCell ref="J2:L2"/>
    <mergeCell ref="M2:O2"/>
    <mergeCell ref="P2:R2"/>
    <mergeCell ref="S2:U2"/>
    <mergeCell ref="V2:X2"/>
    <mergeCell ref="Y2:AA2"/>
    <mergeCell ref="AB2:AD2"/>
    <mergeCell ref="AE2:A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1" sqref="A:A F37"/>
    </sheetView>
  </sheetViews>
  <sheetFormatPr defaultRowHeight="15.75"/>
  <cols>
    <col collapsed="false" hidden="false" max="3" min="1" style="0" width="8.67924528301887"/>
    <col collapsed="false" hidden="false" max="4" min="4" style="0" width="10.1839622641509"/>
    <col collapsed="false" hidden="false" max="1025" min="5" style="0" width="8.67924528301887"/>
  </cols>
  <sheetData>
    <row r="1" customFormat="false" ht="18.75" hidden="false" customHeight="false" outlineLevel="0" collapsed="false">
      <c r="A1" s="27" t="s">
        <v>21</v>
      </c>
      <c r="B1" s="15" t="s">
        <v>88</v>
      </c>
      <c r="C1" s="15"/>
      <c r="D1" s="16" t="s">
        <v>89</v>
      </c>
    </row>
    <row r="2" customFormat="false" ht="15.75" hidden="false" customHeight="false" outlineLevel="0" collapsed="false">
      <c r="A2" s="27"/>
      <c r="B2" s="19" t="s">
        <v>29</v>
      </c>
      <c r="C2" s="19" t="s">
        <v>30</v>
      </c>
      <c r="D2" s="19" t="s">
        <v>28</v>
      </c>
    </row>
    <row r="3" customFormat="false" ht="15.75" hidden="false" customHeight="false" outlineLevel="0" collapsed="false">
      <c r="A3" s="28" t="n">
        <v>0</v>
      </c>
      <c r="B3" s="8" t="n">
        <f aca="false">(A3+0.5)*_phi</f>
        <v>0.0506536030613566</v>
      </c>
      <c r="C3" s="8" t="n">
        <f aca="false">DEGREES(B3)</f>
        <v>2.90223767254668</v>
      </c>
      <c r="D3" s="8" t="n">
        <f aca="false">(2*_dx1)*SIN(B3)*((2*_dz)*SIN(B3)-(_dx2-_dx1)*SIN(B3))/((2*_dz)*COS(B3)+(_dx2-_dx1)*COS(B3))+(2*_dx1)*COS(B3)</f>
        <v>100.484049699429</v>
      </c>
    </row>
    <row r="4" customFormat="false" ht="15.75" hidden="false" customHeight="false" outlineLevel="0" collapsed="false">
      <c r="A4" s="28" t="n">
        <v>1</v>
      </c>
      <c r="B4" s="8" t="n">
        <f aca="false">(A4+0.5)*_phi</f>
        <v>0.15196080918407</v>
      </c>
      <c r="C4" s="8" t="n">
        <f aca="false">DEGREES(B4)</f>
        <v>8.70671301764004</v>
      </c>
      <c r="D4" s="8" t="n">
        <f aca="false">D3+(2*_dx1)*SIN(B4)*((2*_dz)*SIN(B4)-(_dx2-_dx1)*SIN(B4))/((2*_dz)*COS(B4)+(_dx2-_dx1)*COS(B4))+(2*_dx1)*COS(B4)</f>
        <v>201.809738342108</v>
      </c>
    </row>
    <row r="5" customFormat="false" ht="15.75" hidden="false" customHeight="false" outlineLevel="0" collapsed="false">
      <c r="A5" s="28" t="n">
        <v>2</v>
      </c>
      <c r="B5" s="8" t="n">
        <f aca="false">(A5+0.5)*_phi</f>
        <v>0.253268015306783</v>
      </c>
      <c r="C5" s="8" t="n">
        <f aca="false">DEGREES(B5)</f>
        <v>14.5111883627334</v>
      </c>
      <c r="D5" s="8" t="n">
        <f aca="false">D4+(2*_dx1)*SIN(B5)*((2*_dz)*SIN(B5)-(_dx2-_dx1)*SIN(B5))/((2*_dz)*COS(B5)+(_dx2-_dx1)*COS(B5))+(2*_dx1)*COS(B5)</f>
        <v>304.869282548227</v>
      </c>
    </row>
    <row r="6" customFormat="false" ht="15.75" hidden="false" customHeight="false" outlineLevel="0" collapsed="false">
      <c r="A6" s="28" t="n">
        <v>3</v>
      </c>
      <c r="B6" s="8" t="n">
        <f aca="false">(A6+0.5)*_phi</f>
        <v>0.354575221429496</v>
      </c>
      <c r="C6" s="8" t="n">
        <f aca="false">DEGREES(B6)</f>
        <v>20.3156637078267</v>
      </c>
      <c r="D6" s="8" t="n">
        <f aca="false">D5+(2*_dx1)*SIN(B6)*((2*_dz)*SIN(B6)-(_dx2-_dx1)*SIN(B6))/((2*_dz)*COS(B6)+(_dx2-_dx1)*COS(B6))+(2*_dx1)*COS(B6)</f>
        <v>410.662581921502</v>
      </c>
    </row>
    <row r="7" customFormat="false" ht="15.75" hidden="false" customHeight="false" outlineLevel="0" collapsed="false">
      <c r="A7" s="28" t="n">
        <v>4</v>
      </c>
      <c r="B7" s="8" t="n">
        <f aca="false">(A7+0.5)*_phi</f>
        <v>0.455882427552209</v>
      </c>
      <c r="C7" s="8" t="n">
        <f aca="false">DEGREES(B7)</f>
        <v>26.1201390529201</v>
      </c>
      <c r="D7" s="8" t="n">
        <f aca="false">D6+(2*_dx1)*SIN(B7)*((2*_dz)*SIN(B7)-(_dx2-_dx1)*SIN(B7))/((2*_dz)*COS(B7)+(_dx2-_dx1)*COS(B7))+(2*_dx1)*COS(B7)</f>
        <v>520.369043332208</v>
      </c>
    </row>
    <row r="8" customFormat="false" ht="15.75" hidden="false" customHeight="false" outlineLevel="0" collapsed="false">
      <c r="A8" s="28" t="n">
        <v>5</v>
      </c>
      <c r="B8" s="8" t="n">
        <f aca="false">(A8+0.5)*_phi</f>
        <v>0.557189633674923</v>
      </c>
      <c r="C8" s="8" t="n">
        <f aca="false">DEGREES(B8)</f>
        <v>31.9246143980135</v>
      </c>
      <c r="D8" s="8" t="n">
        <f aca="false">D7+(2*_dx1)*SIN(B8)*((2*_dz)*SIN(B8)-(_dx2-_dx1)*SIN(B8))/((2*_dz)*COS(B8)+(_dx2-_dx1)*COS(B8))+(2*_dx1)*COS(B8)</f>
        <v>635.446355404857</v>
      </c>
    </row>
    <row r="9" customFormat="false" ht="15.75" hidden="false" customHeight="false" outlineLevel="0" collapsed="false">
      <c r="A9" s="28" t="n">
        <v>6</v>
      </c>
      <c r="B9" s="8" t="n">
        <f aca="false">(A9+0.5)*_phi</f>
        <v>0.658496839797636</v>
      </c>
      <c r="C9" s="8" t="n">
        <f aca="false">DEGREES(B9)</f>
        <v>37.7290897431068</v>
      </c>
      <c r="D9" s="8" t="n">
        <f aca="false">D8+(2*_dx1)*SIN(B9)*((2*_dz)*SIN(B9)-(_dx2-_dx1)*SIN(B9))/((2*_dz)*COS(B9)+(_dx2-_dx1)*COS(B9))+(2*_dx1)*COS(B9)</f>
        <v>757.776759954001</v>
      </c>
    </row>
    <row r="10" customFormat="false" ht="15.75" hidden="false" customHeight="false" outlineLevel="0" collapsed="false">
      <c r="A10" s="28" t="n">
        <v>7</v>
      </c>
      <c r="B10" s="8" t="n">
        <f aca="false">(A10+0.5)*_phi</f>
        <v>0.759804045920349</v>
      </c>
      <c r="C10" s="8" t="n">
        <f aca="false">DEGREES(B10)</f>
        <v>43.5335650882002</v>
      </c>
      <c r="D10" s="8" t="n">
        <f aca="false">D9+(2*_dx1)*SIN(B10)*((2*_dz)*SIN(B10)-(_dx2-_dx1)*SIN(B10))/((2*_dz)*COS(B10)+(_dx2-_dx1)*COS(B10))+(2*_dx1)*COS(B10)</f>
        <v>889.898462902733</v>
      </c>
    </row>
    <row r="11" customFormat="false" ht="15.75" hidden="false" customHeight="false" outlineLevel="0" collapsed="false">
      <c r="A11" s="28" t="n">
        <v>8</v>
      </c>
      <c r="B11" s="8" t="n">
        <f aca="false">(A11+0.5)*_phi</f>
        <v>0.861111252043062</v>
      </c>
      <c r="C11" s="8" t="n">
        <f aca="false">DEGREES(B11)</f>
        <v>49.3380404332935</v>
      </c>
      <c r="D11" s="8" t="n">
        <f aca="false">D10+(2*_dx1)*SIN(B11)*((2*_dz)*SIN(B11)-(_dx2-_dx1)*SIN(B11))/((2*_dz)*COS(B11)+(_dx2-_dx1)*COS(B11))+(2*_dx1)*COS(B11)</f>
        <v>1035.39678217276</v>
      </c>
    </row>
    <row r="12" customFormat="false" ht="15.75" hidden="false" customHeight="false" outlineLevel="0" collapsed="false">
      <c r="A12" s="28" t="n">
        <v>9</v>
      </c>
      <c r="B12" s="8" t="n">
        <f aca="false">(A12+0.5)*_phi</f>
        <v>0.962418458165775</v>
      </c>
      <c r="C12" s="8" t="n">
        <f aca="false">DEGREES(B12)</f>
        <v>55.1425157783869</v>
      </c>
      <c r="D12" s="8" t="n">
        <f aca="false">D11+(2*_dx1)*SIN(B12)*((2*_dz)*SIN(B12)-(_dx2-_dx1)*SIN(B12))/((2*_dz)*COS(B12)+(_dx2-_dx1)*COS(B12))+(2*_dx1)*COS(B12)</f>
        <v>1199.61606565318</v>
      </c>
    </row>
    <row r="13" customFormat="false" ht="15.75" hidden="false" customHeight="false" outlineLevel="0" collapsed="false">
      <c r="A13" s="28" t="n">
        <v>10</v>
      </c>
      <c r="B13" s="8" t="n">
        <f aca="false">(A13+0.5)*_phi</f>
        <v>1.06372566428849</v>
      </c>
      <c r="C13" s="8" t="n">
        <f aca="false">DEGREES(B13)</f>
        <v>60.9469911234802</v>
      </c>
      <c r="D13" s="8" t="n">
        <f aca="false">D12+(2*_dx1)*SIN(B13)*((2*_dz)*SIN(B13)-(_dx2-_dx1)*SIN(B13))/((2*_dz)*COS(B13)+(_dx2-_dx1)*COS(B13))+(2*_dx1)*COS(B13)</f>
        <v>1391.07819579537</v>
      </c>
    </row>
    <row r="14" customFormat="false" ht="15.75" hidden="false" customHeight="false" outlineLevel="0" collapsed="false">
      <c r="A14" s="28" t="n">
        <v>11</v>
      </c>
      <c r="B14" s="8" t="n">
        <f aca="false">(A14+0.5)*_phi</f>
        <v>1.1650328704112</v>
      </c>
      <c r="C14" s="8" t="n">
        <f aca="false">DEGREES(B14)</f>
        <v>66.7514664685736</v>
      </c>
      <c r="D14" s="8" t="n">
        <f aca="false">D13+(2*_dx1)*SIN(B14)*((2*_dz)*SIN(B14)-(_dx2-_dx1)*SIN(B14))/((2*_dz)*COS(B14)+(_dx2-_dx1)*COS(B14))+(2*_dx1)*COS(B14)</f>
        <v>1624.66741924097</v>
      </c>
    </row>
    <row r="15" customFormat="false" ht="15.75" hidden="false" customHeight="false" outlineLevel="0" collapsed="false">
      <c r="A15" s="28" t="n">
        <v>12</v>
      </c>
      <c r="B15" s="8" t="n">
        <f aca="false">(A15+0.5)*_phi</f>
        <v>1.26634007653391</v>
      </c>
      <c r="C15" s="8" t="n">
        <f aca="false">DEGREES(B15)</f>
        <v>72.555941813667</v>
      </c>
      <c r="D15" s="8" t="n">
        <f aca="false">D14+(2*_dx1)*SIN(B15)*((2*_dz)*SIN(B15)-(_dx2-_dx1)*SIN(B15))/((2*_dz)*COS(B15)+(_dx2-_dx1)*COS(B15))+(2*_dx1)*COS(B15)</f>
        <v>1930.10927936711</v>
      </c>
    </row>
    <row r="16" customFormat="false" ht="15.75" hidden="false" customHeight="false" outlineLevel="0" collapsed="false">
      <c r="A16" s="28" t="n">
        <v>13</v>
      </c>
      <c r="B16" s="8" t="n">
        <f aca="false">(A16+0.5)*_phi</f>
        <v>1.36764728265663</v>
      </c>
      <c r="C16" s="8" t="n">
        <f aca="false">DEGREES(B16)</f>
        <v>78.3604171587603</v>
      </c>
      <c r="D16" s="8" t="n">
        <f aca="false">D15+(2*_dx1)*SIN(B16)*((2*_dz)*SIN(B16)-(_dx2-_dx1)*SIN(B16))/((2*_dz)*COS(B16)+(_dx2-_dx1)*COS(B16))+(2*_dx1)*COS(B16)</f>
        <v>2381.5858004055</v>
      </c>
    </row>
    <row r="17" customFormat="false" ht="15.75" hidden="false" customHeight="false" outlineLevel="0" collapsed="false">
      <c r="A17" s="28" t="n">
        <v>14</v>
      </c>
      <c r="B17" s="8" t="n">
        <f aca="false">(A17+0.5)*_phi</f>
        <v>1.46895448877934</v>
      </c>
      <c r="C17" s="8" t="n">
        <f aca="false">DEGREES(B17)</f>
        <v>84.1648925038537</v>
      </c>
      <c r="D17" s="8" t="n">
        <f aca="false">D16+(2*_dx1)*SIN(B17)*((2*_dz)*SIN(B17)-(_dx2-_dx1)*SIN(B17))/((2*_dz)*COS(B17)+(_dx2-_dx1)*COS(B17))+(2*_dx1)*COS(B17)</f>
        <v>3274.64145942627</v>
      </c>
    </row>
    <row r="18" customFormat="false" ht="15.75" hidden="false" customHeight="false" outlineLevel="0" collapsed="false">
      <c r="A18" s="28" t="n">
        <v>15</v>
      </c>
      <c r="B18" s="8" t="n">
        <f aca="false">(A18+0.5)*_phi</f>
        <v>1.57026169490205</v>
      </c>
      <c r="C18" s="8" t="n">
        <f aca="false">DEGREES(B18)</f>
        <v>89.969367848947</v>
      </c>
      <c r="D18" s="8" t="n">
        <f aca="false">D17+(2*_dx1)*SIN(B18)*((2*_dz)*SIN(B18)-(_dx2-_dx1)*SIN(B18))/((2*_dz)*COS(B18)+(_dx2-_dx1)*COS(B18))+(2*_dx1)*COS(B18)</f>
        <v>172911.316016787</v>
      </c>
    </row>
    <row r="19" customFormat="false" ht="15.75" hidden="false" customHeight="false" outlineLevel="0" collapsed="false">
      <c r="A19" s="28" t="n">
        <v>16</v>
      </c>
      <c r="B19" s="8" t="n">
        <f aca="false">(A19+0.5)*_phi</f>
        <v>1.67156890102477</v>
      </c>
      <c r="C19" s="8" t="n">
        <f aca="false">DEGREES(B19)</f>
        <v>95.7738431940404</v>
      </c>
      <c r="D19" s="8" t="n">
        <f aca="false">D18+(2*_dx1)*SIN(B19)*((2*_dz)*SIN(B19)-(_dx2-_dx1)*SIN(B19))/((2*_dz)*COS(B19)+(_dx2-_dx1)*COS(B19))+(2*_dx1)*COS(B19)</f>
        <v>172008.837774158</v>
      </c>
    </row>
    <row r="20" customFormat="false" ht="15.75" hidden="false" customHeight="false" outlineLevel="0" collapsed="false">
      <c r="A20" s="28" t="n">
        <v>17</v>
      </c>
      <c r="B20" s="8" t="n">
        <f aca="false">(A20+0.5)*_phi</f>
        <v>1.77287610714748</v>
      </c>
      <c r="C20" s="8" t="n">
        <f aca="false">DEGREES(B20)</f>
        <v>101.578318539134</v>
      </c>
      <c r="D20" s="8" t="n">
        <f aca="false">D19+(2*_dx1)*SIN(B20)*((2*_dz)*SIN(B20)-(_dx2-_dx1)*SIN(B20))/((2*_dz)*COS(B20)+(_dx2-_dx1)*COS(B20))+(2*_dx1)*COS(B20)</f>
        <v>171555.025567528</v>
      </c>
    </row>
    <row r="21" customFormat="false" ht="15.75" hidden="false" customHeight="false" outlineLevel="0" collapsed="false">
      <c r="A21" s="28" t="n">
        <v>18</v>
      </c>
      <c r="B21" s="8" t="n">
        <f aca="false">(A21+0.5)*_phi</f>
        <v>1.87418331327019</v>
      </c>
      <c r="C21" s="8" t="n">
        <f aca="false">DEGREES(B21)</f>
        <v>107.382793884227</v>
      </c>
      <c r="D21" s="8" t="n">
        <f aca="false">D20+(2*_dx1)*SIN(B21)*((2*_dz)*SIN(B21)-(_dx2-_dx1)*SIN(B21))/((2*_dz)*COS(B21)+(_dx2-_dx1)*COS(B21))+(2*_dx1)*COS(B21)</f>
        <v>171248.560409082</v>
      </c>
    </row>
    <row r="22" customFormat="false" ht="15.75" hidden="false" customHeight="false" outlineLevel="0" collapsed="false">
      <c r="A22" s="28" t="n">
        <v>19</v>
      </c>
      <c r="B22" s="8" t="n">
        <f aca="false">(A22+0.5)*_phi</f>
        <v>1.97549051939291</v>
      </c>
      <c r="C22" s="8" t="n">
        <f aca="false">DEGREES(B22)</f>
        <v>113.18726922932</v>
      </c>
      <c r="D22" s="8" t="n">
        <f aca="false">D21+(2*_dx1)*SIN(B22)*((2*_dz)*SIN(B22)-(_dx2-_dx1)*SIN(B22))/((2*_dz)*COS(B22)+(_dx2-_dx1)*COS(B22))+(2*_dx1)*COS(B22)</f>
        <v>171014.407269528</v>
      </c>
    </row>
    <row r="23" customFormat="false" ht="15.75" hidden="false" customHeight="false" outlineLevel="0" collapsed="false">
      <c r="A23" s="28" t="n">
        <v>20</v>
      </c>
      <c r="B23" s="8" t="n">
        <f aca="false">(A23+0.5)*_phi</f>
        <v>2.07679772551562</v>
      </c>
      <c r="C23" s="8" t="n">
        <f aca="false">DEGREES(B23)</f>
        <v>118.991744574414</v>
      </c>
      <c r="D23" s="8" t="n">
        <f aca="false">D22+(2*_dx1)*SIN(B23)*((2*_dz)*SIN(B23)-(_dx2-_dx1)*SIN(B23))/((2*_dz)*COS(B23)+(_dx2-_dx1)*COS(B23))+(2*_dx1)*COS(B23)</f>
        <v>170822.593924145</v>
      </c>
    </row>
    <row r="24" customFormat="false" ht="15.75" hidden="false" customHeight="false" outlineLevel="0" collapsed="false">
      <c r="A24" s="28" t="n">
        <v>21</v>
      </c>
      <c r="B24" s="8" t="n">
        <f aca="false">(A24+0.5)*_phi</f>
        <v>2.17810493163833</v>
      </c>
      <c r="C24" s="8" t="n">
        <f aca="false">DEGREES(B24)</f>
        <v>124.796219919507</v>
      </c>
      <c r="D24" s="8" t="n">
        <f aca="false">D23+(2*_dx1)*SIN(B24)*((2*_dz)*SIN(B24)-(_dx2-_dx1)*SIN(B24))/((2*_dz)*COS(B24)+(_dx2-_dx1)*COS(B24))+(2*_dx1)*COS(B24)</f>
        <v>170658.139070844</v>
      </c>
    </row>
    <row r="25" customFormat="false" ht="15.75" hidden="false" customHeight="false" outlineLevel="0" collapsed="false">
      <c r="A25" s="28" t="n">
        <v>22</v>
      </c>
      <c r="B25" s="8" t="n">
        <f aca="false">(A25+0.5)*_phi</f>
        <v>2.27941213776105</v>
      </c>
      <c r="C25" s="8" t="n">
        <f aca="false">DEGREES(B25)</f>
        <v>130.600695264601</v>
      </c>
      <c r="D25" s="8" t="n">
        <f aca="false">D24+(2*_dx1)*SIN(B25)*((2*_dz)*SIN(B25)-(_dx2-_dx1)*SIN(B25))/((2*_dz)*COS(B25)+(_dx2-_dx1)*COS(B25))+(2*_dx1)*COS(B25)</f>
        <v>170512.475056664</v>
      </c>
    </row>
    <row r="26" customFormat="false" ht="15.75" hidden="false" customHeight="false" outlineLevel="0" collapsed="false">
      <c r="A26" s="28" t="n">
        <v>23</v>
      </c>
      <c r="B26" s="8" t="n">
        <f aca="false">(A26+0.5)*_phi</f>
        <v>2.38071934388376</v>
      </c>
      <c r="C26" s="8" t="n">
        <f aca="false">DEGREES(B26)</f>
        <v>136.405170609694</v>
      </c>
      <c r="D26" s="8" t="n">
        <f aca="false">D25+(2*_dx1)*SIN(B26)*((2*_dz)*SIN(B26)-(_dx2-_dx1)*SIN(B26))/((2*_dz)*COS(B26)+(_dx2-_dx1)*COS(B26))+(2*_dx1)*COS(B26)</f>
        <v>170380.233204901</v>
      </c>
    </row>
    <row r="27" customFormat="false" ht="15.75" hidden="false" customHeight="false" outlineLevel="0" collapsed="false">
      <c r="A27" s="28" t="n">
        <v>24</v>
      </c>
      <c r="B27" s="8" t="n">
        <f aca="false">(A27+0.5)*_phi</f>
        <v>2.48202655000647</v>
      </c>
      <c r="C27" s="8" t="n">
        <f aca="false">DEGREES(B27)</f>
        <v>142.209645954787</v>
      </c>
      <c r="D27" s="8" t="n">
        <f aca="false">D26+(2*_dx1)*SIN(B27)*((2*_dz)*SIN(B27)-(_dx2-_dx1)*SIN(B27))/((2*_dz)*COS(B27)+(_dx2-_dx1)*COS(B27))+(2*_dx1)*COS(B27)</f>
        <v>170257.814134451</v>
      </c>
    </row>
    <row r="28" customFormat="false" ht="15.75" hidden="false" customHeight="false" outlineLevel="0" collapsed="false">
      <c r="A28" s="28" t="n">
        <v>25</v>
      </c>
      <c r="B28" s="8" t="n">
        <f aca="false">(A28+0.5)*_phi</f>
        <v>2.58333375612919</v>
      </c>
      <c r="C28" s="8" t="n">
        <f aca="false">DEGREES(B28)</f>
        <v>148.014121299881</v>
      </c>
      <c r="D28" s="8" t="n">
        <f aca="false">D27+(2*_dx1)*SIN(B28)*((2*_dz)*SIN(B28)-(_dx2-_dx1)*SIN(B28))/((2*_dz)*COS(B28)+(_dx2-_dx1)*COS(B28))+(2*_dx1)*COS(B28)</f>
        <v>170142.671008917</v>
      </c>
    </row>
    <row r="29" customFormat="false" ht="15.75" hidden="false" customHeight="false" outlineLevel="0" collapsed="false">
      <c r="A29" s="28" t="n">
        <v>26</v>
      </c>
      <c r="B29" s="8" t="n">
        <f aca="false">(A29+0.5)*_phi</f>
        <v>2.6846409622519</v>
      </c>
      <c r="C29" s="8" t="n">
        <f aca="false">DEGREES(B29)</f>
        <v>153.818596644974</v>
      </c>
      <c r="D29" s="8" t="n">
        <f aca="false">D28+(2*_dx1)*SIN(B29)*((2*_dz)*SIN(B29)-(_dx2-_dx1)*SIN(B29))/((2*_dz)*COS(B29)+(_dx2-_dx1)*COS(B29))+(2*_dx1)*COS(B29)</f>
        <v>170032.916068692</v>
      </c>
    </row>
    <row r="30" customFormat="false" ht="15.75" hidden="false" customHeight="false" outlineLevel="0" collapsed="false">
      <c r="A30" s="28" t="n">
        <v>27</v>
      </c>
      <c r="B30" s="8" t="n">
        <f aca="false">(A30+0.5)*_phi</f>
        <v>2.78594816837461</v>
      </c>
      <c r="C30" s="8" t="n">
        <f aca="false">DEGREES(B30)</f>
        <v>159.623071990067</v>
      </c>
      <c r="D30" s="8" t="n">
        <f aca="false">D29+(2*_dx1)*SIN(B30)*((2*_dz)*SIN(B30)-(_dx2-_dx1)*SIN(B30))/((2*_dz)*COS(B30)+(_dx2-_dx1)*COS(B30))+(2*_dx1)*COS(B30)</f>
        <v>169927.088016436</v>
      </c>
    </row>
  </sheetData>
  <mergeCells count="2">
    <mergeCell ref="A1:A2"/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" activeCellId="1" sqref="A:A Y4"/>
    </sheetView>
  </sheetViews>
  <sheetFormatPr defaultRowHeight="37.45"/>
  <cols>
    <col collapsed="false" hidden="true" max="23" min="1" style="29" width="0"/>
    <col collapsed="false" hidden="false" max="1025" min="24" style="29" width="6.2311320754717"/>
  </cols>
  <sheetData>
    <row r="1" customFormat="false" ht="37.45" hidden="false" customHeight="true" outlineLevel="0" collapsed="false">
      <c r="A1" s="0"/>
      <c r="B1" s="29" t="n">
        <v>0</v>
      </c>
      <c r="C1" s="29" t="n">
        <f aca="false">IF(B1&lt;&gt;"",IF(B1&lt;$A$2,B1+1,""),"")</f>
        <v>1</v>
      </c>
      <c r="D1" s="29" t="n">
        <f aca="false">IF(C1&lt;&gt;"",IF(C1&lt;$A$2,C1+1,""),"")</f>
        <v>2</v>
      </c>
      <c r="E1" s="29" t="n">
        <f aca="false">IF(D1&lt;&gt;"",IF(D1&lt;$A$2,D1+1,""),"")</f>
        <v>3</v>
      </c>
      <c r="F1" s="29" t="n">
        <f aca="false">IF(E1&lt;&gt;"",IF(E1&lt;$A$2,E1+1,""),"")</f>
        <v>4</v>
      </c>
      <c r="G1" s="29" t="n">
        <f aca="false">IF(F1&lt;&gt;"",IF(F1&lt;$A$2,F1+1,""),"")</f>
        <v>5</v>
      </c>
      <c r="H1" s="29" t="n">
        <f aca="false">IF(G1&lt;&gt;"",IF(G1&lt;$A$2,G1+1,""),"")</f>
        <v>6</v>
      </c>
      <c r="I1" s="29" t="n">
        <f aca="false">IF(H1&lt;&gt;"",IF(H1&lt;$A$2,H1+1,""),"")</f>
        <v>7</v>
      </c>
      <c r="J1" s="29" t="str">
        <f aca="false">IF(I1&lt;&gt;"",IF(I1&lt;$A$2,I1+1,""),"")</f>
        <v/>
      </c>
      <c r="K1" s="29" t="str">
        <f aca="false">IF(J1&lt;&gt;"",IF(J1&lt;$A$2,J1+1,""),"")</f>
        <v/>
      </c>
      <c r="L1" s="29" t="str">
        <f aca="false">IF(K1&lt;&gt;"",IF(K1&lt;$A$2,K1+1,""),"")</f>
        <v/>
      </c>
      <c r="M1" s="29" t="str">
        <f aca="false">IF(L1&lt;&gt;"",IF(L1&lt;$A$2,L1+1,""),"")</f>
        <v/>
      </c>
      <c r="N1" s="29" t="str">
        <f aca="false">IF(M1&lt;&gt;"",IF(M1&lt;$A$2,M1+1,""),"")</f>
        <v/>
      </c>
      <c r="O1" s="29" t="str">
        <f aca="false">IF(N1&lt;&gt;"",IF(N1&lt;$A$2,N1+1,""),"")</f>
        <v/>
      </c>
      <c r="P1" s="29" t="str">
        <f aca="false">IF(O1&lt;&gt;"",IF(O1&lt;$A$2,O1+1,""),"")</f>
        <v/>
      </c>
      <c r="Q1" s="29" t="str">
        <f aca="false">IF(P1&lt;&gt;"",IF(P1&lt;$A$2,P1+1,""),"")</f>
        <v/>
      </c>
      <c r="R1" s="29" t="str">
        <f aca="false">IF(Q1&lt;&gt;"",IF(Q1&lt;$A$2,Q1+1,""),"")</f>
        <v/>
      </c>
      <c r="S1" s="29" t="str">
        <f aca="false">IF(R1&lt;&gt;"",IF(R1&lt;$A$2,R1+1,""),"")</f>
        <v/>
      </c>
      <c r="T1" s="29" t="str">
        <f aca="false">IF(S1&lt;&gt;"",IF(S1&lt;$A$2,S1+1,""),"")</f>
        <v/>
      </c>
      <c r="U1" s="29" t="str">
        <f aca="false">IF(T1&lt;&gt;"",IF(T1&lt;$A$2,T1+1,""),"")</f>
        <v/>
      </c>
      <c r="V1" s="29" t="str">
        <f aca="false">IF(U1&lt;&gt;"",IF(U1&lt;$A$2,U1+1,""),"")</f>
        <v/>
      </c>
      <c r="X1" s="30" t="n">
        <v>7</v>
      </c>
      <c r="Y1" s="29" t="n">
        <f aca="false">B1</f>
        <v>0</v>
      </c>
      <c r="Z1" s="29" t="n">
        <f aca="false">C1</f>
        <v>1</v>
      </c>
      <c r="AA1" s="29" t="n">
        <f aca="false">D1</f>
        <v>2</v>
      </c>
      <c r="AB1" s="29" t="n">
        <f aca="false">E1</f>
        <v>3</v>
      </c>
      <c r="AC1" s="29" t="n">
        <f aca="false">F1</f>
        <v>4</v>
      </c>
      <c r="AD1" s="29" t="n">
        <f aca="false">G1</f>
        <v>5</v>
      </c>
      <c r="AE1" s="29" t="n">
        <f aca="false">H1</f>
        <v>6</v>
      </c>
      <c r="AF1" s="29" t="n">
        <f aca="false">I1</f>
        <v>7</v>
      </c>
      <c r="AG1" s="29" t="str">
        <f aca="false">J1</f>
        <v/>
      </c>
      <c r="AH1" s="29" t="str">
        <f aca="false">K1</f>
        <v/>
      </c>
      <c r="AI1" s="29" t="str">
        <f aca="false">L1</f>
        <v/>
      </c>
      <c r="AJ1" s="29" t="str">
        <f aca="false">M1</f>
        <v/>
      </c>
      <c r="AK1" s="29" t="str">
        <f aca="false">N1</f>
        <v/>
      </c>
      <c r="AL1" s="29" t="str">
        <f aca="false">O1</f>
        <v/>
      </c>
      <c r="AM1" s="29" t="str">
        <f aca="false">P1</f>
        <v/>
      </c>
      <c r="AN1" s="29" t="str">
        <f aca="false">Q1</f>
        <v/>
      </c>
      <c r="AO1" s="29" t="str">
        <f aca="false">R1</f>
        <v/>
      </c>
      <c r="AP1" s="29" t="str">
        <f aca="false">S1</f>
        <v/>
      </c>
      <c r="AQ1" s="29" t="str">
        <f aca="false">T1</f>
        <v/>
      </c>
      <c r="AR1" s="29" t="str">
        <f aca="false">U1</f>
        <v/>
      </c>
      <c r="AS1" s="29" t="str">
        <f aca="false">V1</f>
        <v/>
      </c>
    </row>
    <row r="2" customFormat="false" ht="37.45" hidden="false" customHeight="true" outlineLevel="0" collapsed="false">
      <c r="A2" s="29" t="n">
        <f aca="false">X2</f>
        <v>7</v>
      </c>
      <c r="B2" s="29" t="str">
        <f aca="false">IF(AND(A2&lt;&gt;"",B1&lt;&gt;""),TEXT($A2,Positions!$CM$2)&amp;" "&amp;TEXT(B$1,Positions!$CM$2),"")</f>
        <v>07 00</v>
      </c>
      <c r="C2" s="29" t="str">
        <f aca="false">IF(AND(B2&lt;&gt;"",C1&lt;&gt;""),TEXT($A2,Positions!$CM$2)&amp;" "&amp;TEXT(C$1,Positions!$CM$2),"")</f>
        <v>07 01</v>
      </c>
      <c r="D2" s="29" t="str">
        <f aca="false">IF(AND(C2&lt;&gt;"",D1&lt;&gt;""),TEXT($A2,Positions!$CM$2)&amp;" "&amp;TEXT(D$1,Positions!$CM$2),"")</f>
        <v>07 02</v>
      </c>
      <c r="E2" s="29" t="str">
        <f aca="false">IF(AND(D2&lt;&gt;"",E1&lt;&gt;""),TEXT($A2,Positions!$CM$2)&amp;" "&amp;TEXT(E$1,Positions!$CM$2),"")</f>
        <v>07 03</v>
      </c>
      <c r="F2" s="29" t="str">
        <f aca="false">IF(AND(E2&lt;&gt;"",F1&lt;&gt;""),TEXT($A2,Positions!$CM$2)&amp;" "&amp;TEXT(F$1,Positions!$CM$2),"")</f>
        <v>07 04</v>
      </c>
      <c r="G2" s="29" t="str">
        <f aca="false">IF(AND(F2&lt;&gt;"",G1&lt;&gt;""),TEXT($A2,Positions!$CM$2)&amp;" "&amp;TEXT(G$1,Positions!$CM$2),"")</f>
        <v>07 05</v>
      </c>
      <c r="H2" s="29" t="str">
        <f aca="false">IF(AND(G2&lt;&gt;"",H1&lt;&gt;""),TEXT($A2,Positions!$CM$2)&amp;" "&amp;TEXT(H$1,Positions!$CM$2),"")</f>
        <v>07 06</v>
      </c>
      <c r="I2" s="29" t="str">
        <f aca="false">IF(AND(H2&lt;&gt;"",I1&lt;&gt;""),TEXT($A2,Positions!$CM$2)&amp;" "&amp;TEXT(I$1,Positions!$CM$2),"")</f>
        <v>07 07</v>
      </c>
      <c r="J2" s="29" t="str">
        <f aca="false">IF(AND(I2&lt;&gt;"",J1&lt;&gt;""),TEXT($A2,Positions!$CM$2)&amp;" "&amp;TEXT(J$1,Positions!$CM$2),"")</f>
        <v/>
      </c>
      <c r="K2" s="29" t="str">
        <f aca="false">IF(AND(J2&lt;&gt;"",K1&lt;&gt;""),TEXT($A2,Positions!$CM$2)&amp;" "&amp;TEXT(K$1,Positions!$CM$2),"")</f>
        <v/>
      </c>
      <c r="L2" s="29" t="str">
        <f aca="false">IF(AND(K2&lt;&gt;"",L1&lt;&gt;""),TEXT($A2,Positions!$CM$2)&amp;" "&amp;TEXT(L$1,Positions!$CM$2),"")</f>
        <v/>
      </c>
      <c r="M2" s="29" t="str">
        <f aca="false">IF(AND(L2&lt;&gt;"",M1&lt;&gt;""),TEXT($A2,Positions!$CM$2)&amp;" "&amp;TEXT(M$1,Positions!$CM$2),"")</f>
        <v/>
      </c>
      <c r="N2" s="29" t="str">
        <f aca="false">IF(AND(M2&lt;&gt;"",N1&lt;&gt;""),TEXT($A2,Positions!$CM$2)&amp;" "&amp;TEXT(N$1,Positions!$CM$2),"")</f>
        <v/>
      </c>
      <c r="O2" s="29" t="str">
        <f aca="false">IF(AND(N2&lt;&gt;"",O1&lt;&gt;""),TEXT($A2,Positions!$CM$2)&amp;" "&amp;TEXT(O$1,Positions!$CM$2),"")</f>
        <v/>
      </c>
      <c r="P2" s="29" t="str">
        <f aca="false">IF(AND(O2&lt;&gt;"",P1&lt;&gt;""),TEXT($A2,Positions!$CM$2)&amp;" "&amp;TEXT(P$1,Positions!$CM$2),"")</f>
        <v/>
      </c>
      <c r="Q2" s="29" t="str">
        <f aca="false">IF(AND(P2&lt;&gt;"",Q1&lt;&gt;""),TEXT($A2,Positions!$CM$2)&amp;" "&amp;TEXT(Q$1,Positions!$CM$2),"")</f>
        <v/>
      </c>
      <c r="R2" s="29" t="str">
        <f aca="false">IF(AND(Q2&lt;&gt;"",R1&lt;&gt;""),TEXT($A2,Positions!$CM$2)&amp;" "&amp;TEXT(R$1,Positions!$CM$2),"")</f>
        <v/>
      </c>
      <c r="S2" s="29" t="str">
        <f aca="false">IF(AND(R2&lt;&gt;"",S1&lt;&gt;""),TEXT($A2,Positions!$CM$2)&amp;" "&amp;TEXT(S$1,Positions!$CM$2),"")</f>
        <v/>
      </c>
      <c r="T2" s="29" t="str">
        <f aca="false">IF(AND(S2&lt;&gt;"",T1&lt;&gt;""),TEXT($A2,Positions!$CM$2)&amp;" "&amp;TEXT(T$1,Positions!$CM$2),"")</f>
        <v/>
      </c>
      <c r="U2" s="29" t="str">
        <f aca="false">IF(AND(T2&lt;&gt;"",U1&lt;&gt;""),TEXT($A2,Positions!$CM$2)&amp;" "&amp;TEXT(U$1,Positions!$CM$2),"")</f>
        <v/>
      </c>
      <c r="V2" s="29" t="str">
        <f aca="false">IF(AND(U2&lt;&gt;"",V1&lt;&gt;""),TEXT($A2,Positions!$CM$2)&amp;" "&amp;TEXT(V$1,Positions!$CM$2),"")</f>
        <v/>
      </c>
      <c r="X2" s="29" t="n">
        <f aca="false">X1</f>
        <v>7</v>
      </c>
      <c r="Y2" s="31" t="n">
        <f aca="false">IF(B2&lt;&gt;"",LOOKUP(B2,Positions!$CM$3:$CM$66,Positions!$CL$3:$CL$66),"")</f>
        <v>0</v>
      </c>
      <c r="Z2" s="31" t="n">
        <f aca="false">IF(C2&lt;&gt;"",LOOKUP(C2,Positions!$CM$3:$CM$66,Positions!$CL$3:$CL$66),"")</f>
        <v>0</v>
      </c>
      <c r="AA2" s="31" t="n">
        <f aca="false">IF(D2&lt;&gt;"",LOOKUP(D2,Positions!$CM$3:$CM$66,Positions!$CL$3:$CL$66),"")</f>
        <v>0</v>
      </c>
      <c r="AB2" s="31" t="n">
        <f aca="false">IF(E2&lt;&gt;"",LOOKUP(E2,Positions!$CM$3:$CM$66,Positions!$CL$3:$CL$66),"")</f>
        <v>0</v>
      </c>
      <c r="AC2" s="31" t="n">
        <f aca="false">IF(F2&lt;&gt;"",LOOKUP(F2,Positions!$CM$3:$CM$66,Positions!$CL$3:$CL$66),"")</f>
        <v>0</v>
      </c>
      <c r="AD2" s="31" t="n">
        <f aca="false">IF(G2&lt;&gt;"",LOOKUP(G2,Positions!$CM$3:$CM$66,Positions!$CL$3:$CL$66),"")</f>
        <v>0</v>
      </c>
      <c r="AE2" s="31" t="n">
        <f aca="false">IF(H2&lt;&gt;"",LOOKUP(H2,Positions!$CM$3:$CM$66,Positions!$CL$3:$CL$66),"")</f>
        <v>0</v>
      </c>
      <c r="AF2" s="31" t="n">
        <f aca="false">IF(I2&lt;&gt;"",LOOKUP(I2,Positions!$CM$3:$CM$66,Positions!$CL$3:$CL$66),"")</f>
        <v>0</v>
      </c>
      <c r="AG2" s="31" t="str">
        <f aca="false">IF(J2&lt;&gt;"",LOOKUP(J2,Positions!$CM$3:$CM$66,Positions!$CL$3:$CL$66),"")</f>
        <v/>
      </c>
      <c r="AH2" s="31" t="str">
        <f aca="false">IF(K2&lt;&gt;"",LOOKUP(K2,Positions!$CM$3:$CM$66,Positions!$CL$3:$CL$66),"")</f>
        <v/>
      </c>
      <c r="AI2" s="31" t="str">
        <f aca="false">IF(L2&lt;&gt;"",LOOKUP(L2,Positions!$CM$3:$CM$66,Positions!$CL$3:$CL$66),"")</f>
        <v/>
      </c>
      <c r="AJ2" s="31" t="str">
        <f aca="false">IF(M2&lt;&gt;"",LOOKUP(M2,Positions!$CM$3:$CM$66,Positions!$CL$3:$CL$66),"")</f>
        <v/>
      </c>
      <c r="AK2" s="31" t="str">
        <f aca="false">IF(N2&lt;&gt;"",LOOKUP(N2,Positions!$CM$3:$CM$66,Positions!$CL$3:$CL$66),"")</f>
        <v/>
      </c>
      <c r="AL2" s="31" t="str">
        <f aca="false">IF(O2&lt;&gt;"",LOOKUP(O2,Positions!$CM$3:$CM$66,Positions!$CL$3:$CL$66),"")</f>
        <v/>
      </c>
      <c r="AM2" s="31" t="str">
        <f aca="false">IF(P2&lt;&gt;"",LOOKUP(P2,Positions!$CM$3:$CM$66,Positions!$CL$3:$CL$66),"")</f>
        <v/>
      </c>
      <c r="AN2" s="31" t="str">
        <f aca="false">IF(Q2&lt;&gt;"",LOOKUP(Q2,Positions!$CM$3:$CM$66,Positions!$CL$3:$CL$66),"")</f>
        <v/>
      </c>
      <c r="AO2" s="31" t="str">
        <f aca="false">IF(R2&lt;&gt;"",LOOKUP(R2,Positions!$CM$3:$CM$66,Positions!$CL$3:$CL$66),"")</f>
        <v/>
      </c>
      <c r="AP2" s="31" t="str">
        <f aca="false">IF(S2&lt;&gt;"",LOOKUP(S2,Positions!$CM$3:$CM$66,Positions!$CL$3:$CL$66),"")</f>
        <v/>
      </c>
      <c r="AQ2" s="31" t="str">
        <f aca="false">IF(T2&lt;&gt;"",LOOKUP(T2,Positions!$CM$3:$CM$66,Positions!$CL$3:$CL$66),"")</f>
        <v/>
      </c>
      <c r="AR2" s="31" t="str">
        <f aca="false">IF(U2&lt;&gt;"",LOOKUP(U2,Positions!$CM$3:$CM$66,Positions!$CL$3:$CL$66),"")</f>
        <v/>
      </c>
      <c r="AS2" s="31" t="str">
        <f aca="false">IF(V2&lt;&gt;"",LOOKUP(V2,Positions!$CM$3:$CM$66,Positions!$CL$3:$CL$66),"")</f>
        <v/>
      </c>
    </row>
    <row r="3" customFormat="false" ht="37.45" hidden="false" customHeight="true" outlineLevel="0" collapsed="false">
      <c r="A3" s="29" t="n">
        <f aca="false">IF(A2&lt;&gt;"",IF(A2&gt;0,A2-1,""),"")</f>
        <v>6</v>
      </c>
      <c r="B3" s="29" t="str">
        <f aca="false">IF(AND(A3&lt;&gt;"",B2&lt;&gt;""),TEXT($A3,Positions!$CM$2)&amp;" "&amp;TEXT(B$1,Positions!$CM$2),"")</f>
        <v>06 00</v>
      </c>
      <c r="C3" s="29" t="str">
        <f aca="false">IF(AND(B3&lt;&gt;"",C2&lt;&gt;""),TEXT($A3,Positions!$CM$2)&amp;" "&amp;TEXT(C$1,Positions!$CM$2),"")</f>
        <v>06 01</v>
      </c>
      <c r="D3" s="29" t="str">
        <f aca="false">IF(AND(C3&lt;&gt;"",D2&lt;&gt;""),TEXT($A3,Positions!$CM$2)&amp;" "&amp;TEXT(D$1,Positions!$CM$2),"")</f>
        <v>06 02</v>
      </c>
      <c r="E3" s="29" t="str">
        <f aca="false">IF(AND(D3&lt;&gt;"",E2&lt;&gt;""),TEXT($A3,Positions!$CM$2)&amp;" "&amp;TEXT(E$1,Positions!$CM$2),"")</f>
        <v>06 03</v>
      </c>
      <c r="F3" s="29" t="str">
        <f aca="false">IF(AND(E3&lt;&gt;"",F2&lt;&gt;""),TEXT($A3,Positions!$CM$2)&amp;" "&amp;TEXT(F$1,Positions!$CM$2),"")</f>
        <v>06 04</v>
      </c>
      <c r="G3" s="29" t="str">
        <f aca="false">IF(AND(F3&lt;&gt;"",G2&lt;&gt;""),TEXT($A3,Positions!$CM$2)&amp;" "&amp;TEXT(G$1,Positions!$CM$2),"")</f>
        <v>06 05</v>
      </c>
      <c r="H3" s="29" t="str">
        <f aca="false">IF(AND(G3&lt;&gt;"",H2&lt;&gt;""),TEXT($A3,Positions!$CM$2)&amp;" "&amp;TEXT(H$1,Positions!$CM$2),"")</f>
        <v>06 06</v>
      </c>
      <c r="I3" s="29" t="str">
        <f aca="false">IF(AND(H3&lt;&gt;"",I2&lt;&gt;""),TEXT($A3,Positions!$CM$2)&amp;" "&amp;TEXT(I$1,Positions!$CM$2),"")</f>
        <v>06 07</v>
      </c>
      <c r="J3" s="29" t="inlineStr">
        <f aca="false">IF(AND(I3&lt;&gt;"",J2&lt;&gt;""),TEXT($A3,Positions!$CM$2)&amp;" "&amp;TEXT(J$1,Positions!$CM$2),"")</f>
        <is>
          <t/>
        </is>
      </c>
      <c r="K3" s="29" t="inlineStr">
        <f aca="false">IF(AND(J3&lt;&gt;"",K2&lt;&gt;""),TEXT($A3,Positions!$CM$2)&amp;" "&amp;TEXT(K$1,Positions!$CM$2),"")</f>
        <is>
          <t/>
        </is>
      </c>
      <c r="L3" s="29" t="inlineStr">
        <f aca="false">IF(AND(K3&lt;&gt;"",L2&lt;&gt;""),TEXT($A3,Positions!$CM$2)&amp;" "&amp;TEXT(L$1,Positions!$CM$2),"")</f>
        <is>
          <t/>
        </is>
      </c>
      <c r="M3" s="29" t="inlineStr">
        <f aca="false">IF(AND(L3&lt;&gt;"",M2&lt;&gt;""),TEXT($A3,Positions!$CM$2)&amp;" "&amp;TEXT(M$1,Positions!$CM$2),"")</f>
        <is>
          <t/>
        </is>
      </c>
      <c r="N3" s="29" t="inlineStr">
        <f aca="false">IF(AND(M3&lt;&gt;"",N2&lt;&gt;""),TEXT($A3,Positions!$CM$2)&amp;" "&amp;TEXT(N$1,Positions!$CM$2),"")</f>
        <is>
          <t/>
        </is>
      </c>
      <c r="O3" s="29" t="inlineStr">
        <f aca="false">IF(AND(N3&lt;&gt;"",O2&lt;&gt;""),TEXT($A3,Positions!$CM$2)&amp;" "&amp;TEXT(O$1,Positions!$CM$2),"")</f>
        <is>
          <t/>
        </is>
      </c>
      <c r="P3" s="29" t="inlineStr">
        <f aca="false">IF(AND(O3&lt;&gt;"",P2&lt;&gt;""),TEXT($A3,Positions!$CM$2)&amp;" "&amp;TEXT(P$1,Positions!$CM$2),"")</f>
        <is>
          <t/>
        </is>
      </c>
      <c r="Q3" s="29" t="inlineStr">
        <f aca="false">IF(AND(P3&lt;&gt;"",Q2&lt;&gt;""),TEXT($A3,Positions!$CM$2)&amp;" "&amp;TEXT(Q$1,Positions!$CM$2),"")</f>
        <is>
          <t/>
        </is>
      </c>
      <c r="R3" s="29" t="inlineStr">
        <f aca="false">IF(AND(Q3&lt;&gt;"",R2&lt;&gt;""),TEXT($A3,Positions!$CM$2)&amp;" "&amp;TEXT(R$1,Positions!$CM$2),"")</f>
        <is>
          <t/>
        </is>
      </c>
      <c r="S3" s="29" t="inlineStr">
        <f aca="false">IF(AND(R3&lt;&gt;"",S2&lt;&gt;""),TEXT($A3,Positions!$CM$2)&amp;" "&amp;TEXT(S$1,Positions!$CM$2),"")</f>
        <is>
          <t/>
        </is>
      </c>
      <c r="T3" s="29" t="inlineStr">
        <f aca="false">IF(AND(S3&lt;&gt;"",T2&lt;&gt;""),TEXT($A3,Positions!$CM$2)&amp;" "&amp;TEXT(T$1,Positions!$CM$2),"")</f>
        <is>
          <t/>
        </is>
      </c>
      <c r="U3" s="29" t="inlineStr">
        <f aca="false">IF(AND(T3&lt;&gt;"",U2&lt;&gt;""),TEXT($A3,Positions!$CM$2)&amp;" "&amp;TEXT(U$1,Positions!$CM$2),"")</f>
        <is>
          <t/>
        </is>
      </c>
      <c r="V3" s="29" t="inlineStr">
        <f aca="false">IF(AND(U3&lt;&gt;"",V2&lt;&gt;""),TEXT($A3,Positions!$CM$2)&amp;" "&amp;TEXT(V$1,Positions!$CM$2),"")</f>
        <is>
          <t/>
        </is>
      </c>
      <c r="X3" s="29" t="n">
        <f aca="false">A3</f>
        <v>6</v>
      </c>
      <c r="Y3" s="31" t="n">
        <f aca="false">IF(B3&lt;&gt;"",LOOKUP(B3,Positions!$CM$3:$CM$66,Positions!$CL$3:$CL$66),"")</f>
        <v>4</v>
      </c>
      <c r="Z3" s="31" t="n">
        <f aca="false">IF(C3&lt;&gt;"",LOOKUP(C3,Positions!$CM$3:$CM$66,Positions!$CL$3:$CL$66),"")</f>
        <v>2</v>
      </c>
      <c r="AA3" s="31" t="n">
        <f aca="false">IF(D3&lt;&gt;"",LOOKUP(D3,Positions!$CM$3:$CM$66,Positions!$CL$3:$CL$66),"")</f>
        <v>0</v>
      </c>
      <c r="AB3" s="31" t="n">
        <f aca="false">IF(E3&lt;&gt;"",LOOKUP(E3,Positions!$CM$3:$CM$66,Positions!$CL$3:$CL$66),"")</f>
        <v>0</v>
      </c>
      <c r="AC3" s="31" t="n">
        <f aca="false">IF(F3&lt;&gt;"",LOOKUP(F3,Positions!$CM$3:$CM$66,Positions!$CL$3:$CL$66),"")</f>
        <v>0</v>
      </c>
      <c r="AD3" s="31" t="n">
        <f aca="false">IF(G3&lt;&gt;"",LOOKUP(G3,Positions!$CM$3:$CM$66,Positions!$CL$3:$CL$66),"")</f>
        <v>0</v>
      </c>
      <c r="AE3" s="31" t="n">
        <f aca="false">IF(H3&lt;&gt;"",LOOKUP(H3,Positions!$CM$3:$CM$66,Positions!$CL$3:$CL$66),"")</f>
        <v>0</v>
      </c>
      <c r="AF3" s="31" t="n">
        <f aca="false">IF(I3&lt;&gt;"",LOOKUP(I3,Positions!$CM$3:$CM$66,Positions!$CL$3:$CL$66),"")</f>
        <v>0</v>
      </c>
      <c r="AG3" s="31" t="inlineStr">
        <f aca="false">IF(J3&lt;&gt;"",LOOKUP(J3,Positions!$CM$3:$CM$66,Positions!$CL$3:$CL$66),"")</f>
        <is>
          <t/>
        </is>
      </c>
      <c r="AH3" s="31" t="inlineStr">
        <f aca="false">IF(K3&lt;&gt;"",LOOKUP(K3,Positions!$CM$3:$CM$66,Positions!$CL$3:$CL$66),"")</f>
        <is>
          <t/>
        </is>
      </c>
      <c r="AI3" s="31" t="inlineStr">
        <f aca="false">IF(L3&lt;&gt;"",LOOKUP(L3,Positions!$CM$3:$CM$66,Positions!$CL$3:$CL$66),"")</f>
        <is>
          <t/>
        </is>
      </c>
      <c r="AJ3" s="31" t="inlineStr">
        <f aca="false">IF(M3&lt;&gt;"",LOOKUP(M3,Positions!$CM$3:$CM$66,Positions!$CL$3:$CL$66),"")</f>
        <is>
          <t/>
        </is>
      </c>
      <c r="AK3" s="31" t="inlineStr">
        <f aca="false">IF(N3&lt;&gt;"",LOOKUP(N3,Positions!$CM$3:$CM$66,Positions!$CL$3:$CL$66),"")</f>
        <is>
          <t/>
        </is>
      </c>
      <c r="AL3" s="31" t="inlineStr">
        <f aca="false">IF(O3&lt;&gt;"",LOOKUP(O3,Positions!$CM$3:$CM$66,Positions!$CL$3:$CL$66),"")</f>
        <is>
          <t/>
        </is>
      </c>
      <c r="AM3" s="31" t="inlineStr">
        <f aca="false">IF(P3&lt;&gt;"",LOOKUP(P3,Positions!$CM$3:$CM$66,Positions!$CL$3:$CL$66),"")</f>
        <is>
          <t/>
        </is>
      </c>
      <c r="AN3" s="31" t="inlineStr">
        <f aca="false">IF(Q3&lt;&gt;"",LOOKUP(Q3,Positions!$CM$3:$CM$66,Positions!$CL$3:$CL$66),"")</f>
        <is>
          <t/>
        </is>
      </c>
      <c r="AO3" s="31" t="inlineStr">
        <f aca="false">IF(R3&lt;&gt;"",LOOKUP(R3,Positions!$CM$3:$CM$66,Positions!$CL$3:$CL$66),"")</f>
        <is>
          <t/>
        </is>
      </c>
      <c r="AP3" s="31" t="inlineStr">
        <f aca="false">IF(S3&lt;&gt;"",LOOKUP(S3,Positions!$CM$3:$CM$66,Positions!$CL$3:$CL$66),"")</f>
        <is>
          <t/>
        </is>
      </c>
      <c r="AQ3" s="31" t="inlineStr">
        <f aca="false">IF(T3&lt;&gt;"",LOOKUP(T3,Positions!$CM$3:$CM$66,Positions!$CL$3:$CL$66),"")</f>
        <is>
          <t/>
        </is>
      </c>
      <c r="AR3" s="31" t="inlineStr">
        <f aca="false">IF(U3&lt;&gt;"",LOOKUP(U3,Positions!$CM$3:$CM$66,Positions!$CL$3:$CL$66),"")</f>
        <is>
          <t/>
        </is>
      </c>
      <c r="AS3" s="31" t="inlineStr">
        <f aca="false">IF(V3&lt;&gt;"",LOOKUP(V3,Positions!$CM$3:$CM$66,Positions!$CL$3:$CL$66),"")</f>
        <is>
          <t/>
        </is>
      </c>
    </row>
    <row r="4" customFormat="false" ht="37.45" hidden="false" customHeight="true" outlineLevel="0" collapsed="false">
      <c r="A4" s="29" t="n">
        <f aca="false">IF(A3&lt;&gt;"",IF(A3&gt;0,A3-1,""),"")</f>
        <v>5</v>
      </c>
      <c r="B4" s="29" t="str">
        <f aca="false">IF(AND(A4&lt;&gt;"",B3&lt;&gt;""),TEXT($A4,Positions!$CM$2)&amp;" "&amp;TEXT(B$1,Positions!$CM$2),"")</f>
        <v>05 00</v>
      </c>
      <c r="C4" s="29" t="str">
        <f aca="false">IF(AND(B4&lt;&gt;"",C3&lt;&gt;""),TEXT($A4,Positions!$CM$2)&amp;" "&amp;TEXT(C$1,Positions!$CM$2),"")</f>
        <v>05 01</v>
      </c>
      <c r="D4" s="29" t="str">
        <f aca="false">IF(AND(C4&lt;&gt;"",D3&lt;&gt;""),TEXT($A4,Positions!$CM$2)&amp;" "&amp;TEXT(D$1,Positions!$CM$2),"")</f>
        <v>05 02</v>
      </c>
      <c r="E4" s="29" t="str">
        <f aca="false">IF(AND(D4&lt;&gt;"",E3&lt;&gt;""),TEXT($A4,Positions!$CM$2)&amp;" "&amp;TEXT(E$1,Positions!$CM$2),"")</f>
        <v>05 03</v>
      </c>
      <c r="F4" s="29" t="str">
        <f aca="false">IF(AND(E4&lt;&gt;"",F3&lt;&gt;""),TEXT($A4,Positions!$CM$2)&amp;" "&amp;TEXT(F$1,Positions!$CM$2),"")</f>
        <v>05 04</v>
      </c>
      <c r="G4" s="29" t="str">
        <f aca="false">IF(AND(F4&lt;&gt;"",G3&lt;&gt;""),TEXT($A4,Positions!$CM$2)&amp;" "&amp;TEXT(G$1,Positions!$CM$2),"")</f>
        <v>05 05</v>
      </c>
      <c r="H4" s="29" t="str">
        <f aca="false">IF(AND(G4&lt;&gt;"",H3&lt;&gt;""),TEXT($A4,Positions!$CM$2)&amp;" "&amp;TEXT(H$1,Positions!$CM$2),"")</f>
        <v>05 06</v>
      </c>
      <c r="I4" s="29" t="str">
        <f aca="false">IF(AND(H4&lt;&gt;"",I3&lt;&gt;""),TEXT($A4,Positions!$CM$2)&amp;" "&amp;TEXT(I$1,Positions!$CM$2),"")</f>
        <v>05 07</v>
      </c>
      <c r="J4" s="29" t="inlineStr">
        <f aca="false">IF(AND(I4&lt;&gt;"",J3&lt;&gt;""),TEXT($A4,Positions!$CM$2)&amp;" "&amp;TEXT(J$1,Positions!$CM$2),"")</f>
        <is>
          <t/>
        </is>
      </c>
      <c r="K4" s="29" t="inlineStr">
        <f aca="false">IF(AND(J4&lt;&gt;"",K3&lt;&gt;""),TEXT($A4,Positions!$CM$2)&amp;" "&amp;TEXT(K$1,Positions!$CM$2),"")</f>
        <is>
          <t/>
        </is>
      </c>
      <c r="L4" s="29" t="inlineStr">
        <f aca="false">IF(AND(K4&lt;&gt;"",L3&lt;&gt;""),TEXT($A4,Positions!$CM$2)&amp;" "&amp;TEXT(L$1,Positions!$CM$2),"")</f>
        <is>
          <t/>
        </is>
      </c>
      <c r="M4" s="29" t="inlineStr">
        <f aca="false">IF(AND(L4&lt;&gt;"",M3&lt;&gt;""),TEXT($A4,Positions!$CM$2)&amp;" "&amp;TEXT(M$1,Positions!$CM$2),"")</f>
        <is>
          <t/>
        </is>
      </c>
      <c r="N4" s="29" t="inlineStr">
        <f aca="false">IF(AND(M4&lt;&gt;"",N3&lt;&gt;""),TEXT($A4,Positions!$CM$2)&amp;" "&amp;TEXT(N$1,Positions!$CM$2),"")</f>
        <is>
          <t/>
        </is>
      </c>
      <c r="O4" s="29" t="inlineStr">
        <f aca="false">IF(AND(N4&lt;&gt;"",O3&lt;&gt;""),TEXT($A4,Positions!$CM$2)&amp;" "&amp;TEXT(O$1,Positions!$CM$2),"")</f>
        <is>
          <t/>
        </is>
      </c>
      <c r="P4" s="29" t="inlineStr">
        <f aca="false">IF(AND(O4&lt;&gt;"",P3&lt;&gt;""),TEXT($A4,Positions!$CM$2)&amp;" "&amp;TEXT(P$1,Positions!$CM$2),"")</f>
        <is>
          <t/>
        </is>
      </c>
      <c r="Q4" s="29" t="inlineStr">
        <f aca="false">IF(AND(P4&lt;&gt;"",Q3&lt;&gt;""),TEXT($A4,Positions!$CM$2)&amp;" "&amp;TEXT(Q$1,Positions!$CM$2),"")</f>
        <is>
          <t/>
        </is>
      </c>
      <c r="R4" s="29" t="inlineStr">
        <f aca="false">IF(AND(Q4&lt;&gt;"",R3&lt;&gt;""),TEXT($A4,Positions!$CM$2)&amp;" "&amp;TEXT(R$1,Positions!$CM$2),"")</f>
        <is>
          <t/>
        </is>
      </c>
      <c r="S4" s="29" t="inlineStr">
        <f aca="false">IF(AND(R4&lt;&gt;"",S3&lt;&gt;""),TEXT($A4,Positions!$CM$2)&amp;" "&amp;TEXT(S$1,Positions!$CM$2),"")</f>
        <is>
          <t/>
        </is>
      </c>
      <c r="T4" s="29" t="inlineStr">
        <f aca="false">IF(AND(S4&lt;&gt;"",T3&lt;&gt;""),TEXT($A4,Positions!$CM$2)&amp;" "&amp;TEXT(T$1,Positions!$CM$2),"")</f>
        <is>
          <t/>
        </is>
      </c>
      <c r="U4" s="29" t="inlineStr">
        <f aca="false">IF(AND(T4&lt;&gt;"",U3&lt;&gt;""),TEXT($A4,Positions!$CM$2)&amp;" "&amp;TEXT(U$1,Positions!$CM$2),"")</f>
        <is>
          <t/>
        </is>
      </c>
      <c r="V4" s="29" t="inlineStr">
        <f aca="false">IF(AND(U4&lt;&gt;"",V3&lt;&gt;""),TEXT($A4,Positions!$CM$2)&amp;" "&amp;TEXT(V$1,Positions!$CM$2),"")</f>
        <is>
          <t/>
        </is>
      </c>
      <c r="X4" s="29" t="n">
        <f aca="false">A4</f>
        <v>5</v>
      </c>
      <c r="Y4" s="31" t="n">
        <f aca="false">IF(B4&lt;&gt;"",LOOKUP(B4,Positions!$CM$3:$CM$66,Positions!$CL$3:$CL$66),"")</f>
        <v>9</v>
      </c>
      <c r="Z4" s="31" t="n">
        <f aca="false">IF(C4&lt;&gt;"",LOOKUP(C4,Positions!$CM$3:$CM$66,Positions!$CL$3:$CL$66),"")</f>
        <v>7</v>
      </c>
      <c r="AA4" s="31" t="n">
        <f aca="false">IF(D4&lt;&gt;"",LOOKUP(D4,Positions!$CM$3:$CM$66,Positions!$CL$3:$CL$66),"")</f>
        <v>6</v>
      </c>
      <c r="AB4" s="31" t="n">
        <f aca="false">IF(E4&lt;&gt;"",LOOKUP(E4,Positions!$CM$3:$CM$66,Positions!$CL$3:$CL$66),"")</f>
        <v>2</v>
      </c>
      <c r="AC4" s="31" t="n">
        <f aca="false">IF(F4&lt;&gt;"",LOOKUP(F4,Positions!$CM$3:$CM$66,Positions!$CL$3:$CL$66),"")</f>
        <v>1</v>
      </c>
      <c r="AD4" s="31" t="n">
        <f aca="false">IF(G4&lt;&gt;"",LOOKUP(G4,Positions!$CM$3:$CM$66,Positions!$CL$3:$CL$66),"")</f>
        <v>0</v>
      </c>
      <c r="AE4" s="31" t="n">
        <f aca="false">IF(H4&lt;&gt;"",LOOKUP(H4,Positions!$CM$3:$CM$66,Positions!$CL$3:$CL$66),"")</f>
        <v>0</v>
      </c>
      <c r="AF4" s="31" t="n">
        <f aca="false">IF(I4&lt;&gt;"",LOOKUP(I4,Positions!$CM$3:$CM$66,Positions!$CL$3:$CL$66),"")</f>
        <v>0</v>
      </c>
      <c r="AG4" s="31" t="inlineStr">
        <f aca="false">IF(J4&lt;&gt;"",LOOKUP(J4,Positions!$CM$3:$CM$66,Positions!$CL$3:$CL$66),"")</f>
        <is>
          <t/>
        </is>
      </c>
      <c r="AH4" s="31" t="inlineStr">
        <f aca="false">IF(K4&lt;&gt;"",LOOKUP(K4,Positions!$CM$3:$CM$66,Positions!$CL$3:$CL$66),"")</f>
        <is>
          <t/>
        </is>
      </c>
      <c r="AI4" s="31" t="inlineStr">
        <f aca="false">IF(L4&lt;&gt;"",LOOKUP(L4,Positions!$CM$3:$CM$66,Positions!$CL$3:$CL$66),"")</f>
        <is>
          <t/>
        </is>
      </c>
      <c r="AJ4" s="31" t="inlineStr">
        <f aca="false">IF(M4&lt;&gt;"",LOOKUP(M4,Positions!$CM$3:$CM$66,Positions!$CL$3:$CL$66),"")</f>
        <is>
          <t/>
        </is>
      </c>
      <c r="AK4" s="31" t="inlineStr">
        <f aca="false">IF(N4&lt;&gt;"",LOOKUP(N4,Positions!$CM$3:$CM$66,Positions!$CL$3:$CL$66),"")</f>
        <is>
          <t/>
        </is>
      </c>
      <c r="AL4" s="31" t="inlineStr">
        <f aca="false">IF(O4&lt;&gt;"",LOOKUP(O4,Positions!$CM$3:$CM$66,Positions!$CL$3:$CL$66),"")</f>
        <is>
          <t/>
        </is>
      </c>
      <c r="AM4" s="31" t="inlineStr">
        <f aca="false">IF(P4&lt;&gt;"",LOOKUP(P4,Positions!$CM$3:$CM$66,Positions!$CL$3:$CL$66),"")</f>
        <is>
          <t/>
        </is>
      </c>
      <c r="AN4" s="31" t="inlineStr">
        <f aca="false">IF(Q4&lt;&gt;"",LOOKUP(Q4,Positions!$CM$3:$CM$66,Positions!$CL$3:$CL$66),"")</f>
        <is>
          <t/>
        </is>
      </c>
      <c r="AO4" s="31" t="inlineStr">
        <f aca="false">IF(R4&lt;&gt;"",LOOKUP(R4,Positions!$CM$3:$CM$66,Positions!$CL$3:$CL$66),"")</f>
        <is>
          <t/>
        </is>
      </c>
      <c r="AP4" s="31" t="inlineStr">
        <f aca="false">IF(S4&lt;&gt;"",LOOKUP(S4,Positions!$CM$3:$CM$66,Positions!$CL$3:$CL$66),"")</f>
        <is>
          <t/>
        </is>
      </c>
      <c r="AQ4" s="31" t="inlineStr">
        <f aca="false">IF(T4&lt;&gt;"",LOOKUP(T4,Positions!$CM$3:$CM$66,Positions!$CL$3:$CL$66),"")</f>
        <is>
          <t/>
        </is>
      </c>
      <c r="AR4" s="31" t="inlineStr">
        <f aca="false">IF(U4&lt;&gt;"",LOOKUP(U4,Positions!$CM$3:$CM$66,Positions!$CL$3:$CL$66),"")</f>
        <is>
          <t/>
        </is>
      </c>
      <c r="AS4" s="31" t="inlineStr">
        <f aca="false">IF(V4&lt;&gt;"",LOOKUP(V4,Positions!$CM$3:$CM$66,Positions!$CL$3:$CL$66),"")</f>
        <is>
          <t/>
        </is>
      </c>
    </row>
    <row r="5" customFormat="false" ht="37.45" hidden="false" customHeight="true" outlineLevel="0" collapsed="false">
      <c r="A5" s="29" t="n">
        <f aca="false">IF(A4&lt;&gt;"",IF(A4&gt;0,A4-1,""),"")</f>
        <v>4</v>
      </c>
      <c r="B5" s="29" t="str">
        <f aca="false">IF(AND(A5&lt;&gt;"",B4&lt;&gt;""),TEXT($A5,Positions!$CM$2)&amp;" "&amp;TEXT(B$1,Positions!$CM$2),"")</f>
        <v>04 00</v>
      </c>
      <c r="C5" s="29" t="str">
        <f aca="false">IF(AND(B5&lt;&gt;"",C4&lt;&gt;""),TEXT($A5,Positions!$CM$2)&amp;" "&amp;TEXT(C$1,Positions!$CM$2),"")</f>
        <v>04 01</v>
      </c>
      <c r="D5" s="29" t="str">
        <f aca="false">IF(AND(C5&lt;&gt;"",D4&lt;&gt;""),TEXT($A5,Positions!$CM$2)&amp;" "&amp;TEXT(D$1,Positions!$CM$2),"")</f>
        <v>04 02</v>
      </c>
      <c r="E5" s="29" t="str">
        <f aca="false">IF(AND(D5&lt;&gt;"",E4&lt;&gt;""),TEXT($A5,Positions!$CM$2)&amp;" "&amp;TEXT(E$1,Positions!$CM$2),"")</f>
        <v>04 03</v>
      </c>
      <c r="F5" s="29" t="str">
        <f aca="false">IF(AND(E5&lt;&gt;"",F4&lt;&gt;""),TEXT($A5,Positions!$CM$2)&amp;" "&amp;TEXT(F$1,Positions!$CM$2),"")</f>
        <v>04 04</v>
      </c>
      <c r="G5" s="29" t="str">
        <f aca="false">IF(AND(F5&lt;&gt;"",G4&lt;&gt;""),TEXT($A5,Positions!$CM$2)&amp;" "&amp;TEXT(G$1,Positions!$CM$2),"")</f>
        <v>04 05</v>
      </c>
      <c r="H5" s="29" t="str">
        <f aca="false">IF(AND(G5&lt;&gt;"",H4&lt;&gt;""),TEXT($A5,Positions!$CM$2)&amp;" "&amp;TEXT(H$1,Positions!$CM$2),"")</f>
        <v>04 06</v>
      </c>
      <c r="I5" s="29" t="str">
        <f aca="false">IF(AND(H5&lt;&gt;"",I4&lt;&gt;""),TEXT($A5,Positions!$CM$2)&amp;" "&amp;TEXT(I$1,Positions!$CM$2),"")</f>
        <v>04 07</v>
      </c>
      <c r="J5" s="29" t="inlineStr">
        <f aca="false">IF(AND(I5&lt;&gt;"",J4&lt;&gt;""),TEXT($A5,Positions!$CM$2)&amp;" "&amp;TEXT(J$1,Positions!$CM$2),"")</f>
        <is>
          <t/>
        </is>
      </c>
      <c r="K5" s="29" t="inlineStr">
        <f aca="false">IF(AND(J5&lt;&gt;"",K4&lt;&gt;""),TEXT($A5,Positions!$CM$2)&amp;" "&amp;TEXT(K$1,Positions!$CM$2),"")</f>
        <is>
          <t/>
        </is>
      </c>
      <c r="L5" s="29" t="inlineStr">
        <f aca="false">IF(AND(K5&lt;&gt;"",L4&lt;&gt;""),TEXT($A5,Positions!$CM$2)&amp;" "&amp;TEXT(L$1,Positions!$CM$2),"")</f>
        <is>
          <t/>
        </is>
      </c>
      <c r="M5" s="29" t="inlineStr">
        <f aca="false">IF(AND(L5&lt;&gt;"",M4&lt;&gt;""),TEXT($A5,Positions!$CM$2)&amp;" "&amp;TEXT(M$1,Positions!$CM$2),"")</f>
        <is>
          <t/>
        </is>
      </c>
      <c r="N5" s="29" t="inlineStr">
        <f aca="false">IF(AND(M5&lt;&gt;"",N4&lt;&gt;""),TEXT($A5,Positions!$CM$2)&amp;" "&amp;TEXT(N$1,Positions!$CM$2),"")</f>
        <is>
          <t/>
        </is>
      </c>
      <c r="O5" s="29" t="inlineStr">
        <f aca="false">IF(AND(N5&lt;&gt;"",O4&lt;&gt;""),TEXT($A5,Positions!$CM$2)&amp;" "&amp;TEXT(O$1,Positions!$CM$2),"")</f>
        <is>
          <t/>
        </is>
      </c>
      <c r="P5" s="29" t="inlineStr">
        <f aca="false">IF(AND(O5&lt;&gt;"",P4&lt;&gt;""),TEXT($A5,Positions!$CM$2)&amp;" "&amp;TEXT(P$1,Positions!$CM$2),"")</f>
        <is>
          <t/>
        </is>
      </c>
      <c r="Q5" s="29" t="inlineStr">
        <f aca="false">IF(AND(P5&lt;&gt;"",Q4&lt;&gt;""),TEXT($A5,Positions!$CM$2)&amp;" "&amp;TEXT(Q$1,Positions!$CM$2),"")</f>
        <is>
          <t/>
        </is>
      </c>
      <c r="R5" s="29" t="inlineStr">
        <f aca="false">IF(AND(Q5&lt;&gt;"",R4&lt;&gt;""),TEXT($A5,Positions!$CM$2)&amp;" "&amp;TEXT(R$1,Positions!$CM$2),"")</f>
        <is>
          <t/>
        </is>
      </c>
      <c r="S5" s="29" t="inlineStr">
        <f aca="false">IF(AND(R5&lt;&gt;"",S4&lt;&gt;""),TEXT($A5,Positions!$CM$2)&amp;" "&amp;TEXT(S$1,Positions!$CM$2),"")</f>
        <is>
          <t/>
        </is>
      </c>
      <c r="T5" s="29" t="inlineStr">
        <f aca="false">IF(AND(S5&lt;&gt;"",T4&lt;&gt;""),TEXT($A5,Positions!$CM$2)&amp;" "&amp;TEXT(T$1,Positions!$CM$2),"")</f>
        <is>
          <t/>
        </is>
      </c>
      <c r="U5" s="29" t="inlineStr">
        <f aca="false">IF(AND(T5&lt;&gt;"",U4&lt;&gt;""),TEXT($A5,Positions!$CM$2)&amp;" "&amp;TEXT(U$1,Positions!$CM$2),"")</f>
        <is>
          <t/>
        </is>
      </c>
      <c r="V5" s="29" t="inlineStr">
        <f aca="false">IF(AND(U5&lt;&gt;"",V4&lt;&gt;""),TEXT($A5,Positions!$CM$2)&amp;" "&amp;TEXT(V$1,Positions!$CM$2),"")</f>
        <is>
          <t/>
        </is>
      </c>
      <c r="X5" s="29" t="n">
        <f aca="false">A5</f>
        <v>4</v>
      </c>
      <c r="Y5" s="31" t="n">
        <f aca="false">IF(B5&lt;&gt;"",LOOKUP(B5,Positions!$CM$3:$CM$66,Positions!$CL$3:$CL$66),"")</f>
        <v>9</v>
      </c>
      <c r="Z5" s="31" t="n">
        <f aca="false">IF(C5&lt;&gt;"",LOOKUP(C5,Positions!$CM$3:$CM$66,Positions!$CL$3:$CL$66),"")</f>
        <v>9</v>
      </c>
      <c r="AA5" s="31" t="n">
        <f aca="false">IF(D5&lt;&gt;"",LOOKUP(D5,Positions!$CM$3:$CM$66,Positions!$CL$3:$CL$66),"")</f>
        <v>9</v>
      </c>
      <c r="AB5" s="31" t="n">
        <f aca="false">IF(E5&lt;&gt;"",LOOKUP(E5,Positions!$CM$3:$CM$66,Positions!$CL$3:$CL$66),"")</f>
        <v>7</v>
      </c>
      <c r="AC5" s="31" t="n">
        <f aca="false">IF(F5&lt;&gt;"",LOOKUP(F5,Positions!$CM$3:$CM$66,Positions!$CL$3:$CL$66),"")</f>
        <v>3</v>
      </c>
      <c r="AD5" s="31" t="n">
        <f aca="false">IF(G5&lt;&gt;"",LOOKUP(G5,Positions!$CM$3:$CM$66,Positions!$CL$3:$CL$66),"")</f>
        <v>0</v>
      </c>
      <c r="AE5" s="31" t="n">
        <f aca="false">IF(H5&lt;&gt;"",LOOKUP(H5,Positions!$CM$3:$CM$66,Positions!$CL$3:$CL$66),"")</f>
        <v>0</v>
      </c>
      <c r="AF5" s="31" t="n">
        <f aca="false">IF(I5&lt;&gt;"",LOOKUP(I5,Positions!$CM$3:$CM$66,Positions!$CL$3:$CL$66),"")</f>
        <v>0</v>
      </c>
      <c r="AG5" s="31" t="inlineStr">
        <f aca="false">IF(J5&lt;&gt;"",LOOKUP(J5,Positions!$CM$3:$CM$66,Positions!$CL$3:$CL$66),"")</f>
        <is>
          <t/>
        </is>
      </c>
      <c r="AH5" s="31" t="inlineStr">
        <f aca="false">IF(K5&lt;&gt;"",LOOKUP(K5,Positions!$CM$3:$CM$66,Positions!$CL$3:$CL$66),"")</f>
        <is>
          <t/>
        </is>
      </c>
      <c r="AI5" s="31" t="inlineStr">
        <f aca="false">IF(L5&lt;&gt;"",LOOKUP(L5,Positions!$CM$3:$CM$66,Positions!$CL$3:$CL$66),"")</f>
        <is>
          <t/>
        </is>
      </c>
      <c r="AJ5" s="31" t="inlineStr">
        <f aca="false">IF(M5&lt;&gt;"",LOOKUP(M5,Positions!$CM$3:$CM$66,Positions!$CL$3:$CL$66),"")</f>
        <is>
          <t/>
        </is>
      </c>
      <c r="AK5" s="31" t="inlineStr">
        <f aca="false">IF(N5&lt;&gt;"",LOOKUP(N5,Positions!$CM$3:$CM$66,Positions!$CL$3:$CL$66),"")</f>
        <is>
          <t/>
        </is>
      </c>
      <c r="AL5" s="31" t="inlineStr">
        <f aca="false">IF(O5&lt;&gt;"",LOOKUP(O5,Positions!$CM$3:$CM$66,Positions!$CL$3:$CL$66),"")</f>
        <is>
          <t/>
        </is>
      </c>
      <c r="AM5" s="31" t="inlineStr">
        <f aca="false">IF(P5&lt;&gt;"",LOOKUP(P5,Positions!$CM$3:$CM$66,Positions!$CL$3:$CL$66),"")</f>
        <is>
          <t/>
        </is>
      </c>
      <c r="AN5" s="31" t="inlineStr">
        <f aca="false">IF(Q5&lt;&gt;"",LOOKUP(Q5,Positions!$CM$3:$CM$66,Positions!$CL$3:$CL$66),"")</f>
        <is>
          <t/>
        </is>
      </c>
      <c r="AO5" s="31" t="inlineStr">
        <f aca="false">IF(R5&lt;&gt;"",LOOKUP(R5,Positions!$CM$3:$CM$66,Positions!$CL$3:$CL$66),"")</f>
        <is>
          <t/>
        </is>
      </c>
      <c r="AP5" s="31" t="inlineStr">
        <f aca="false">IF(S5&lt;&gt;"",LOOKUP(S5,Positions!$CM$3:$CM$66,Positions!$CL$3:$CL$66),"")</f>
        <is>
          <t/>
        </is>
      </c>
      <c r="AQ5" s="31" t="inlineStr">
        <f aca="false">IF(T5&lt;&gt;"",LOOKUP(T5,Positions!$CM$3:$CM$66,Positions!$CL$3:$CL$66),"")</f>
        <is>
          <t/>
        </is>
      </c>
      <c r="AR5" s="31" t="inlineStr">
        <f aca="false">IF(U5&lt;&gt;"",LOOKUP(U5,Positions!$CM$3:$CM$66,Positions!$CL$3:$CL$66),"")</f>
        <is>
          <t/>
        </is>
      </c>
      <c r="AS5" s="31" t="inlineStr">
        <f aca="false">IF(V5&lt;&gt;"",LOOKUP(V5,Positions!$CM$3:$CM$66,Positions!$CL$3:$CL$66),"")</f>
        <is>
          <t/>
        </is>
      </c>
    </row>
    <row r="6" customFormat="false" ht="37.45" hidden="false" customHeight="true" outlineLevel="0" collapsed="false">
      <c r="A6" s="29" t="n">
        <f aca="false">IF(A5&lt;&gt;"",IF(A5&gt;0,A5-1,""),"")</f>
        <v>3</v>
      </c>
      <c r="B6" s="29" t="str">
        <f aca="false">IF(AND(A6&lt;&gt;"",B5&lt;&gt;""),TEXT($A6,Positions!$CM$2)&amp;" "&amp;TEXT(B$1,Positions!$CM$2),"")</f>
        <v>03 00</v>
      </c>
      <c r="C6" s="29" t="str">
        <f aca="false">IF(AND(B6&lt;&gt;"",C5&lt;&gt;""),TEXT($A6,Positions!$CM$2)&amp;" "&amp;TEXT(C$1,Positions!$CM$2),"")</f>
        <v>03 01</v>
      </c>
      <c r="D6" s="29" t="str">
        <f aca="false">IF(AND(C6&lt;&gt;"",D5&lt;&gt;""),TEXT($A6,Positions!$CM$2)&amp;" "&amp;TEXT(D$1,Positions!$CM$2),"")</f>
        <v>03 02</v>
      </c>
      <c r="E6" s="29" t="str">
        <f aca="false">IF(AND(D6&lt;&gt;"",E5&lt;&gt;""),TEXT($A6,Positions!$CM$2)&amp;" "&amp;TEXT(E$1,Positions!$CM$2),"")</f>
        <v>03 03</v>
      </c>
      <c r="F6" s="29" t="str">
        <f aca="false">IF(AND(E6&lt;&gt;"",F5&lt;&gt;""),TEXT($A6,Positions!$CM$2)&amp;" "&amp;TEXT(F$1,Positions!$CM$2),"")</f>
        <v>03 04</v>
      </c>
      <c r="G6" s="29" t="str">
        <f aca="false">IF(AND(F6&lt;&gt;"",G5&lt;&gt;""),TEXT($A6,Positions!$CM$2)&amp;" "&amp;TEXT(G$1,Positions!$CM$2),"")</f>
        <v>03 05</v>
      </c>
      <c r="H6" s="29" t="str">
        <f aca="false">IF(AND(G6&lt;&gt;"",H5&lt;&gt;""),TEXT($A6,Positions!$CM$2)&amp;" "&amp;TEXT(H$1,Positions!$CM$2),"")</f>
        <v>03 06</v>
      </c>
      <c r="I6" s="29" t="str">
        <f aca="false">IF(AND(H6&lt;&gt;"",I5&lt;&gt;""),TEXT($A6,Positions!$CM$2)&amp;" "&amp;TEXT(I$1,Positions!$CM$2),"")</f>
        <v>03 07</v>
      </c>
      <c r="J6" s="29" t="inlineStr">
        <f aca="false">IF(AND(I6&lt;&gt;"",J5&lt;&gt;""),TEXT($A6,Positions!$CM$2)&amp;" "&amp;TEXT(J$1,Positions!$CM$2),"")</f>
        <is>
          <t/>
        </is>
      </c>
      <c r="K6" s="29" t="inlineStr">
        <f aca="false">IF(AND(J6&lt;&gt;"",K5&lt;&gt;""),TEXT($A6,Positions!$CM$2)&amp;" "&amp;TEXT(K$1,Positions!$CM$2),"")</f>
        <is>
          <t/>
        </is>
      </c>
      <c r="L6" s="29" t="inlineStr">
        <f aca="false">IF(AND(K6&lt;&gt;"",L5&lt;&gt;""),TEXT($A6,Positions!$CM$2)&amp;" "&amp;TEXT(L$1,Positions!$CM$2),"")</f>
        <is>
          <t/>
        </is>
      </c>
      <c r="M6" s="29" t="inlineStr">
        <f aca="false">IF(AND(L6&lt;&gt;"",M5&lt;&gt;""),TEXT($A6,Positions!$CM$2)&amp;" "&amp;TEXT(M$1,Positions!$CM$2),"")</f>
        <is>
          <t/>
        </is>
      </c>
      <c r="N6" s="29" t="inlineStr">
        <f aca="false">IF(AND(M6&lt;&gt;"",N5&lt;&gt;""),TEXT($A6,Positions!$CM$2)&amp;" "&amp;TEXT(N$1,Positions!$CM$2),"")</f>
        <is>
          <t/>
        </is>
      </c>
      <c r="O6" s="29" t="inlineStr">
        <f aca="false">IF(AND(N6&lt;&gt;"",O5&lt;&gt;""),TEXT($A6,Positions!$CM$2)&amp;" "&amp;TEXT(O$1,Positions!$CM$2),"")</f>
        <is>
          <t/>
        </is>
      </c>
      <c r="P6" s="29" t="inlineStr">
        <f aca="false">IF(AND(O6&lt;&gt;"",P5&lt;&gt;""),TEXT($A6,Positions!$CM$2)&amp;" "&amp;TEXT(P$1,Positions!$CM$2),"")</f>
        <is>
          <t/>
        </is>
      </c>
      <c r="Q6" s="29" t="inlineStr">
        <f aca="false">IF(AND(P6&lt;&gt;"",Q5&lt;&gt;""),TEXT($A6,Positions!$CM$2)&amp;" "&amp;TEXT(Q$1,Positions!$CM$2),"")</f>
        <is>
          <t/>
        </is>
      </c>
      <c r="R6" s="29" t="inlineStr">
        <f aca="false">IF(AND(Q6&lt;&gt;"",R5&lt;&gt;""),TEXT($A6,Positions!$CM$2)&amp;" "&amp;TEXT(R$1,Positions!$CM$2),"")</f>
        <is>
          <t/>
        </is>
      </c>
      <c r="S6" s="29" t="inlineStr">
        <f aca="false">IF(AND(R6&lt;&gt;"",S5&lt;&gt;""),TEXT($A6,Positions!$CM$2)&amp;" "&amp;TEXT(S$1,Positions!$CM$2),"")</f>
        <is>
          <t/>
        </is>
      </c>
      <c r="T6" s="29" t="inlineStr">
        <f aca="false">IF(AND(S6&lt;&gt;"",T5&lt;&gt;""),TEXT($A6,Positions!$CM$2)&amp;" "&amp;TEXT(T$1,Positions!$CM$2),"")</f>
        <is>
          <t/>
        </is>
      </c>
      <c r="U6" s="29" t="inlineStr">
        <f aca="false">IF(AND(T6&lt;&gt;"",U5&lt;&gt;""),TEXT($A6,Positions!$CM$2)&amp;" "&amp;TEXT(U$1,Positions!$CM$2),"")</f>
        <is>
          <t/>
        </is>
      </c>
      <c r="V6" s="29" t="inlineStr">
        <f aca="false">IF(AND(U6&lt;&gt;"",V5&lt;&gt;""),TEXT($A6,Positions!$CM$2)&amp;" "&amp;TEXT(V$1,Positions!$CM$2),"")</f>
        <is>
          <t/>
        </is>
      </c>
      <c r="X6" s="29" t="n">
        <f aca="false">A6</f>
        <v>3</v>
      </c>
      <c r="Y6" s="31" t="n">
        <f aca="false">IF(B6&lt;&gt;"",LOOKUP(B6,Positions!$CM$3:$CM$66,Positions!$CL$3:$CL$66),"")</f>
        <v>9</v>
      </c>
      <c r="Z6" s="31" t="n">
        <f aca="false">IF(C6&lt;&gt;"",LOOKUP(C6,Positions!$CM$3:$CM$66,Positions!$CL$3:$CL$66),"")</f>
        <v>9</v>
      </c>
      <c r="AA6" s="31" t="n">
        <f aca="false">IF(D6&lt;&gt;"",LOOKUP(D6,Positions!$CM$3:$CM$66,Positions!$CL$3:$CL$66),"")</f>
        <v>9</v>
      </c>
      <c r="AB6" s="31" t="n">
        <f aca="false">IF(E6&lt;&gt;"",LOOKUP(E6,Positions!$CM$3:$CM$66,Positions!$CL$3:$CL$66),"")</f>
        <v>9</v>
      </c>
      <c r="AC6" s="31" t="n">
        <f aca="false">IF(F6&lt;&gt;"",LOOKUP(F6,Positions!$CM$3:$CM$66,Positions!$CL$3:$CL$66),"")</f>
        <v>7</v>
      </c>
      <c r="AD6" s="31" t="n">
        <f aca="false">IF(G6&lt;&gt;"",LOOKUP(G6,Positions!$CM$3:$CM$66,Positions!$CL$3:$CL$66),"")</f>
        <v>3</v>
      </c>
      <c r="AE6" s="31" t="n">
        <f aca="false">IF(H6&lt;&gt;"",LOOKUP(H6,Positions!$CM$3:$CM$66,Positions!$CL$3:$CL$66),"")</f>
        <v>0</v>
      </c>
      <c r="AF6" s="31" t="n">
        <f aca="false">IF(I6&lt;&gt;"",LOOKUP(I6,Positions!$CM$3:$CM$66,Positions!$CL$3:$CL$66),"")</f>
        <v>0</v>
      </c>
      <c r="AG6" s="31" t="inlineStr">
        <f aca="false">IF(J6&lt;&gt;"",LOOKUP(J6,Positions!$CM$3:$CM$66,Positions!$CL$3:$CL$66),"")</f>
        <is>
          <t/>
        </is>
      </c>
      <c r="AH6" s="31" t="inlineStr">
        <f aca="false">IF(K6&lt;&gt;"",LOOKUP(K6,Positions!$CM$3:$CM$66,Positions!$CL$3:$CL$66),"")</f>
        <is>
          <t/>
        </is>
      </c>
      <c r="AI6" s="31" t="inlineStr">
        <f aca="false">IF(L6&lt;&gt;"",LOOKUP(L6,Positions!$CM$3:$CM$66,Positions!$CL$3:$CL$66),"")</f>
        <is>
          <t/>
        </is>
      </c>
      <c r="AJ6" s="31" t="inlineStr">
        <f aca="false">IF(M6&lt;&gt;"",LOOKUP(M6,Positions!$CM$3:$CM$66,Positions!$CL$3:$CL$66),"")</f>
        <is>
          <t/>
        </is>
      </c>
      <c r="AK6" s="31" t="inlineStr">
        <f aca="false">IF(N6&lt;&gt;"",LOOKUP(N6,Positions!$CM$3:$CM$66,Positions!$CL$3:$CL$66),"")</f>
        <is>
          <t/>
        </is>
      </c>
      <c r="AL6" s="31" t="inlineStr">
        <f aca="false">IF(O6&lt;&gt;"",LOOKUP(O6,Positions!$CM$3:$CM$66,Positions!$CL$3:$CL$66),"")</f>
        <is>
          <t/>
        </is>
      </c>
      <c r="AM6" s="31" t="inlineStr">
        <f aca="false">IF(P6&lt;&gt;"",LOOKUP(P6,Positions!$CM$3:$CM$66,Positions!$CL$3:$CL$66),"")</f>
        <is>
          <t/>
        </is>
      </c>
      <c r="AN6" s="31" t="inlineStr">
        <f aca="false">IF(Q6&lt;&gt;"",LOOKUP(Q6,Positions!$CM$3:$CM$66,Positions!$CL$3:$CL$66),"")</f>
        <is>
          <t/>
        </is>
      </c>
      <c r="AO6" s="31" t="inlineStr">
        <f aca="false">IF(R6&lt;&gt;"",LOOKUP(R6,Positions!$CM$3:$CM$66,Positions!$CL$3:$CL$66),"")</f>
        <is>
          <t/>
        </is>
      </c>
      <c r="AP6" s="31" t="inlineStr">
        <f aca="false">IF(S6&lt;&gt;"",LOOKUP(S6,Positions!$CM$3:$CM$66,Positions!$CL$3:$CL$66),"")</f>
        <is>
          <t/>
        </is>
      </c>
      <c r="AQ6" s="31" t="inlineStr">
        <f aca="false">IF(T6&lt;&gt;"",LOOKUP(T6,Positions!$CM$3:$CM$66,Positions!$CL$3:$CL$66),"")</f>
        <is>
          <t/>
        </is>
      </c>
      <c r="AR6" s="31" t="inlineStr">
        <f aca="false">IF(U6&lt;&gt;"",LOOKUP(U6,Positions!$CM$3:$CM$66,Positions!$CL$3:$CL$66),"")</f>
        <is>
          <t/>
        </is>
      </c>
      <c r="AS6" s="31" t="inlineStr">
        <f aca="false">IF(V6&lt;&gt;"",LOOKUP(V6,Positions!$CM$3:$CM$66,Positions!$CL$3:$CL$66),"")</f>
        <is>
          <t/>
        </is>
      </c>
    </row>
    <row r="7" customFormat="false" ht="37.45" hidden="false" customHeight="true" outlineLevel="0" collapsed="false">
      <c r="A7" s="29" t="n">
        <f aca="false">IF(A6&lt;&gt;"",IF(A6&gt;0,A6-1,""),"")</f>
        <v>2</v>
      </c>
      <c r="B7" s="29" t="str">
        <f aca="false">IF(AND(A7&lt;&gt;"",B6&lt;&gt;""),TEXT($A7,Positions!$CM$2)&amp;" "&amp;TEXT(B$1,Positions!$CM$2),"")</f>
        <v>02 00</v>
      </c>
      <c r="C7" s="29" t="str">
        <f aca="false">IF(AND(B7&lt;&gt;"",C6&lt;&gt;""),TEXT($A7,Positions!$CM$2)&amp;" "&amp;TEXT(C$1,Positions!$CM$2),"")</f>
        <v>02 01</v>
      </c>
      <c r="D7" s="29" t="str">
        <f aca="false">IF(AND(C7&lt;&gt;"",D6&lt;&gt;""),TEXT($A7,Positions!$CM$2)&amp;" "&amp;TEXT(D$1,Positions!$CM$2),"")</f>
        <v>02 02</v>
      </c>
      <c r="E7" s="29" t="str">
        <f aca="false">IF(AND(D7&lt;&gt;"",E6&lt;&gt;""),TEXT($A7,Positions!$CM$2)&amp;" "&amp;TEXT(E$1,Positions!$CM$2),"")</f>
        <v>02 03</v>
      </c>
      <c r="F7" s="29" t="str">
        <f aca="false">IF(AND(E7&lt;&gt;"",F6&lt;&gt;""),TEXT($A7,Positions!$CM$2)&amp;" "&amp;TEXT(F$1,Positions!$CM$2),"")</f>
        <v>02 04</v>
      </c>
      <c r="G7" s="29" t="str">
        <f aca="false">IF(AND(F7&lt;&gt;"",G6&lt;&gt;""),TEXT($A7,Positions!$CM$2)&amp;" "&amp;TEXT(G$1,Positions!$CM$2),"")</f>
        <v>02 05</v>
      </c>
      <c r="H7" s="29" t="str">
        <f aca="false">IF(AND(G7&lt;&gt;"",H6&lt;&gt;""),TEXT($A7,Positions!$CM$2)&amp;" "&amp;TEXT(H$1,Positions!$CM$2),"")</f>
        <v>02 06</v>
      </c>
      <c r="I7" s="29" t="str">
        <f aca="false">IF(AND(H7&lt;&gt;"",I6&lt;&gt;""),TEXT($A7,Positions!$CM$2)&amp;" "&amp;TEXT(I$1,Positions!$CM$2),"")</f>
        <v>02 07</v>
      </c>
      <c r="J7" s="29" t="inlineStr">
        <f aca="false">IF(AND(I7&lt;&gt;"",J6&lt;&gt;""),TEXT($A7,Positions!$CM$2)&amp;" "&amp;TEXT(J$1,Positions!$CM$2),"")</f>
        <is>
          <t/>
        </is>
      </c>
      <c r="K7" s="29" t="inlineStr">
        <f aca="false">IF(AND(J7&lt;&gt;"",K6&lt;&gt;""),TEXT($A7,Positions!$CM$2)&amp;" "&amp;TEXT(K$1,Positions!$CM$2),"")</f>
        <is>
          <t/>
        </is>
      </c>
      <c r="L7" s="29" t="inlineStr">
        <f aca="false">IF(AND(K7&lt;&gt;"",L6&lt;&gt;""),TEXT($A7,Positions!$CM$2)&amp;" "&amp;TEXT(L$1,Positions!$CM$2),"")</f>
        <is>
          <t/>
        </is>
      </c>
      <c r="M7" s="29" t="inlineStr">
        <f aca="false">IF(AND(L7&lt;&gt;"",M6&lt;&gt;""),TEXT($A7,Positions!$CM$2)&amp;" "&amp;TEXT(M$1,Positions!$CM$2),"")</f>
        <is>
          <t/>
        </is>
      </c>
      <c r="N7" s="29" t="inlineStr">
        <f aca="false">IF(AND(M7&lt;&gt;"",N6&lt;&gt;""),TEXT($A7,Positions!$CM$2)&amp;" "&amp;TEXT(N$1,Positions!$CM$2),"")</f>
        <is>
          <t/>
        </is>
      </c>
      <c r="O7" s="29" t="inlineStr">
        <f aca="false">IF(AND(N7&lt;&gt;"",O6&lt;&gt;""),TEXT($A7,Positions!$CM$2)&amp;" "&amp;TEXT(O$1,Positions!$CM$2),"")</f>
        <is>
          <t/>
        </is>
      </c>
      <c r="P7" s="29" t="inlineStr">
        <f aca="false">IF(AND(O7&lt;&gt;"",P6&lt;&gt;""),TEXT($A7,Positions!$CM$2)&amp;" "&amp;TEXT(P$1,Positions!$CM$2),"")</f>
        <is>
          <t/>
        </is>
      </c>
      <c r="Q7" s="29" t="inlineStr">
        <f aca="false">IF(AND(P7&lt;&gt;"",Q6&lt;&gt;""),TEXT($A7,Positions!$CM$2)&amp;" "&amp;TEXT(Q$1,Positions!$CM$2),"")</f>
        <is>
          <t/>
        </is>
      </c>
      <c r="R7" s="29" t="inlineStr">
        <f aca="false">IF(AND(Q7&lt;&gt;"",R6&lt;&gt;""),TEXT($A7,Positions!$CM$2)&amp;" "&amp;TEXT(R$1,Positions!$CM$2),"")</f>
        <is>
          <t/>
        </is>
      </c>
      <c r="S7" s="29" t="inlineStr">
        <f aca="false">IF(AND(R7&lt;&gt;"",S6&lt;&gt;""),TEXT($A7,Positions!$CM$2)&amp;" "&amp;TEXT(S$1,Positions!$CM$2),"")</f>
        <is>
          <t/>
        </is>
      </c>
      <c r="T7" s="29" t="inlineStr">
        <f aca="false">IF(AND(S7&lt;&gt;"",T6&lt;&gt;""),TEXT($A7,Positions!$CM$2)&amp;" "&amp;TEXT(T$1,Positions!$CM$2),"")</f>
        <is>
          <t/>
        </is>
      </c>
      <c r="U7" s="29" t="inlineStr">
        <f aca="false">IF(AND(T7&lt;&gt;"",U6&lt;&gt;""),TEXT($A7,Positions!$CM$2)&amp;" "&amp;TEXT(U$1,Positions!$CM$2),"")</f>
        <is>
          <t/>
        </is>
      </c>
      <c r="V7" s="29" t="inlineStr">
        <f aca="false">IF(AND(U7&lt;&gt;"",V6&lt;&gt;""),TEXT($A7,Positions!$CM$2)&amp;" "&amp;TEXT(V$1,Positions!$CM$2),"")</f>
        <is>
          <t/>
        </is>
      </c>
      <c r="X7" s="29" t="n">
        <f aca="false">A7</f>
        <v>2</v>
      </c>
      <c r="Y7" s="31" t="n">
        <f aca="false">IF(B7&lt;&gt;"",LOOKUP(B7,Positions!$CM$3:$CM$66,Positions!$CL$3:$CL$66),"")</f>
        <v>9</v>
      </c>
      <c r="Z7" s="31" t="n">
        <f aca="false">IF(C7&lt;&gt;"",LOOKUP(C7,Positions!$CM$3:$CM$66,Positions!$CL$3:$CL$66),"")</f>
        <v>9</v>
      </c>
      <c r="AA7" s="31" t="n">
        <f aca="false">IF(D7&lt;&gt;"",LOOKUP(D7,Positions!$CM$3:$CM$66,Positions!$CL$3:$CL$66),"")</f>
        <v>9</v>
      </c>
      <c r="AB7" s="31" t="n">
        <f aca="false">IF(E7&lt;&gt;"",LOOKUP(E7,Positions!$CM$3:$CM$66,Positions!$CL$3:$CL$66),"")</f>
        <v>9</v>
      </c>
      <c r="AC7" s="31" t="n">
        <f aca="false">IF(F7&lt;&gt;"",LOOKUP(F7,Positions!$CM$3:$CM$66,Positions!$CL$3:$CL$66),"")</f>
        <v>9</v>
      </c>
      <c r="AD7" s="31" t="n">
        <f aca="false">IF(G7&lt;&gt;"",LOOKUP(G7,Positions!$CM$3:$CM$66,Positions!$CL$3:$CL$66),"")</f>
        <v>5</v>
      </c>
      <c r="AE7" s="31" t="n">
        <f aca="false">IF(H7&lt;&gt;"",LOOKUP(H7,Positions!$CM$3:$CM$66,Positions!$CL$3:$CL$66),"")</f>
        <v>0</v>
      </c>
      <c r="AF7" s="31" t="n">
        <f aca="false">IF(I7&lt;&gt;"",LOOKUP(I7,Positions!$CM$3:$CM$66,Positions!$CL$3:$CL$66),"")</f>
        <v>0</v>
      </c>
      <c r="AG7" s="31" t="inlineStr">
        <f aca="false">IF(J7&lt;&gt;"",LOOKUP(J7,Positions!$CM$3:$CM$66,Positions!$CL$3:$CL$66),"")</f>
        <is>
          <t/>
        </is>
      </c>
      <c r="AH7" s="31" t="inlineStr">
        <f aca="false">IF(K7&lt;&gt;"",LOOKUP(K7,Positions!$CM$3:$CM$66,Positions!$CL$3:$CL$66),"")</f>
        <is>
          <t/>
        </is>
      </c>
      <c r="AI7" s="31" t="inlineStr">
        <f aca="false">IF(L7&lt;&gt;"",LOOKUP(L7,Positions!$CM$3:$CM$66,Positions!$CL$3:$CL$66),"")</f>
        <is>
          <t/>
        </is>
      </c>
      <c r="AJ7" s="31" t="inlineStr">
        <f aca="false">IF(M7&lt;&gt;"",LOOKUP(M7,Positions!$CM$3:$CM$66,Positions!$CL$3:$CL$66),"")</f>
        <is>
          <t/>
        </is>
      </c>
      <c r="AK7" s="31" t="inlineStr">
        <f aca="false">IF(N7&lt;&gt;"",LOOKUP(N7,Positions!$CM$3:$CM$66,Positions!$CL$3:$CL$66),"")</f>
        <is>
          <t/>
        </is>
      </c>
      <c r="AL7" s="31" t="inlineStr">
        <f aca="false">IF(O7&lt;&gt;"",LOOKUP(O7,Positions!$CM$3:$CM$66,Positions!$CL$3:$CL$66),"")</f>
        <is>
          <t/>
        </is>
      </c>
      <c r="AM7" s="31" t="inlineStr">
        <f aca="false">IF(P7&lt;&gt;"",LOOKUP(P7,Positions!$CM$3:$CM$66,Positions!$CL$3:$CL$66),"")</f>
        <is>
          <t/>
        </is>
      </c>
      <c r="AN7" s="31" t="inlineStr">
        <f aca="false">IF(Q7&lt;&gt;"",LOOKUP(Q7,Positions!$CM$3:$CM$66,Positions!$CL$3:$CL$66),"")</f>
        <is>
          <t/>
        </is>
      </c>
      <c r="AO7" s="31" t="inlineStr">
        <f aca="false">IF(R7&lt;&gt;"",LOOKUP(R7,Positions!$CM$3:$CM$66,Positions!$CL$3:$CL$66),"")</f>
        <is>
          <t/>
        </is>
      </c>
      <c r="AP7" s="31" t="inlineStr">
        <f aca="false">IF(S7&lt;&gt;"",LOOKUP(S7,Positions!$CM$3:$CM$66,Positions!$CL$3:$CL$66),"")</f>
        <is>
          <t/>
        </is>
      </c>
      <c r="AQ7" s="31" t="inlineStr">
        <f aca="false">IF(T7&lt;&gt;"",LOOKUP(T7,Positions!$CM$3:$CM$66,Positions!$CL$3:$CL$66),"")</f>
        <is>
          <t/>
        </is>
      </c>
      <c r="AR7" s="31" t="inlineStr">
        <f aca="false">IF(U7&lt;&gt;"",LOOKUP(U7,Positions!$CM$3:$CM$66,Positions!$CL$3:$CL$66),"")</f>
        <is>
          <t/>
        </is>
      </c>
      <c r="AS7" s="31" t="inlineStr">
        <f aca="false">IF(V7&lt;&gt;"",LOOKUP(V7,Positions!$CM$3:$CM$66,Positions!$CL$3:$CL$66),"")</f>
        <is>
          <t/>
        </is>
      </c>
    </row>
    <row r="8" customFormat="false" ht="37.45" hidden="false" customHeight="true" outlineLevel="0" collapsed="false">
      <c r="A8" s="29" t="n">
        <f aca="false">IF(A7&lt;&gt;"",IF(A7&gt;0,A7-1,""),"")</f>
        <v>1</v>
      </c>
      <c r="B8" s="29" t="str">
        <f aca="false">IF(AND(A8&lt;&gt;"",B7&lt;&gt;""),TEXT($A8,Positions!$CM$2)&amp;" "&amp;TEXT(B$1,Positions!$CM$2),"")</f>
        <v>01 00</v>
      </c>
      <c r="C8" s="29" t="str">
        <f aca="false">IF(AND(B8&lt;&gt;"",C7&lt;&gt;""),TEXT($A8,Positions!$CM$2)&amp;" "&amp;TEXT(C$1,Positions!$CM$2),"")</f>
        <v>01 01</v>
      </c>
      <c r="D8" s="29" t="str">
        <f aca="false">IF(AND(C8&lt;&gt;"",D7&lt;&gt;""),TEXT($A8,Positions!$CM$2)&amp;" "&amp;TEXT(D$1,Positions!$CM$2),"")</f>
        <v>01 02</v>
      </c>
      <c r="E8" s="29" t="str">
        <f aca="false">IF(AND(D8&lt;&gt;"",E7&lt;&gt;""),TEXT($A8,Positions!$CM$2)&amp;" "&amp;TEXT(E$1,Positions!$CM$2),"")</f>
        <v>01 03</v>
      </c>
      <c r="F8" s="29" t="str">
        <f aca="false">IF(AND(E8&lt;&gt;"",F7&lt;&gt;""),TEXT($A8,Positions!$CM$2)&amp;" "&amp;TEXT(F$1,Positions!$CM$2),"")</f>
        <v>01 04</v>
      </c>
      <c r="G8" s="29" t="str">
        <f aca="false">IF(AND(F8&lt;&gt;"",G7&lt;&gt;""),TEXT($A8,Positions!$CM$2)&amp;" "&amp;TEXT(G$1,Positions!$CM$2),"")</f>
        <v>01 05</v>
      </c>
      <c r="H8" s="29" t="str">
        <f aca="false">IF(AND(G8&lt;&gt;"",H7&lt;&gt;""),TEXT($A8,Positions!$CM$2)&amp;" "&amp;TEXT(H$1,Positions!$CM$2),"")</f>
        <v>01 06</v>
      </c>
      <c r="I8" s="29" t="str">
        <f aca="false">IF(AND(H8&lt;&gt;"",I7&lt;&gt;""),TEXT($A8,Positions!$CM$2)&amp;" "&amp;TEXT(I$1,Positions!$CM$2),"")</f>
        <v>01 07</v>
      </c>
      <c r="J8" s="29" t="inlineStr">
        <f aca="false">IF(AND(I8&lt;&gt;"",J7&lt;&gt;""),TEXT($A8,Positions!$CM$2)&amp;" "&amp;TEXT(J$1,Positions!$CM$2),"")</f>
        <is>
          <t/>
        </is>
      </c>
      <c r="K8" s="29" t="inlineStr">
        <f aca="false">IF(AND(J8&lt;&gt;"",K7&lt;&gt;""),TEXT($A8,Positions!$CM$2)&amp;" "&amp;TEXT(K$1,Positions!$CM$2),"")</f>
        <is>
          <t/>
        </is>
      </c>
      <c r="L8" s="29" t="inlineStr">
        <f aca="false">IF(AND(K8&lt;&gt;"",L7&lt;&gt;""),TEXT($A8,Positions!$CM$2)&amp;" "&amp;TEXT(L$1,Positions!$CM$2),"")</f>
        <is>
          <t/>
        </is>
      </c>
      <c r="M8" s="29" t="inlineStr">
        <f aca="false">IF(AND(L8&lt;&gt;"",M7&lt;&gt;""),TEXT($A8,Positions!$CM$2)&amp;" "&amp;TEXT(M$1,Positions!$CM$2),"")</f>
        <is>
          <t/>
        </is>
      </c>
      <c r="N8" s="29" t="inlineStr">
        <f aca="false">IF(AND(M8&lt;&gt;"",N7&lt;&gt;""),TEXT($A8,Positions!$CM$2)&amp;" "&amp;TEXT(N$1,Positions!$CM$2),"")</f>
        <is>
          <t/>
        </is>
      </c>
      <c r="O8" s="29" t="inlineStr">
        <f aca="false">IF(AND(N8&lt;&gt;"",O7&lt;&gt;""),TEXT($A8,Positions!$CM$2)&amp;" "&amp;TEXT(O$1,Positions!$CM$2),"")</f>
        <is>
          <t/>
        </is>
      </c>
      <c r="P8" s="29" t="inlineStr">
        <f aca="false">IF(AND(O8&lt;&gt;"",P7&lt;&gt;""),TEXT($A8,Positions!$CM$2)&amp;" "&amp;TEXT(P$1,Positions!$CM$2),"")</f>
        <is>
          <t/>
        </is>
      </c>
      <c r="Q8" s="29" t="inlineStr">
        <f aca="false">IF(AND(P8&lt;&gt;"",Q7&lt;&gt;""),TEXT($A8,Positions!$CM$2)&amp;" "&amp;TEXT(Q$1,Positions!$CM$2),"")</f>
        <is>
          <t/>
        </is>
      </c>
      <c r="R8" s="29" t="inlineStr">
        <f aca="false">IF(AND(Q8&lt;&gt;"",R7&lt;&gt;""),TEXT($A8,Positions!$CM$2)&amp;" "&amp;TEXT(R$1,Positions!$CM$2),"")</f>
        <is>
          <t/>
        </is>
      </c>
      <c r="S8" s="29" t="inlineStr">
        <f aca="false">IF(AND(R8&lt;&gt;"",S7&lt;&gt;""),TEXT($A8,Positions!$CM$2)&amp;" "&amp;TEXT(S$1,Positions!$CM$2),"")</f>
        <is>
          <t/>
        </is>
      </c>
      <c r="T8" s="29" t="inlineStr">
        <f aca="false">IF(AND(S8&lt;&gt;"",T7&lt;&gt;""),TEXT($A8,Positions!$CM$2)&amp;" "&amp;TEXT(T$1,Positions!$CM$2),"")</f>
        <is>
          <t/>
        </is>
      </c>
      <c r="U8" s="29" t="inlineStr">
        <f aca="false">IF(AND(T8&lt;&gt;"",U7&lt;&gt;""),TEXT($A8,Positions!$CM$2)&amp;" "&amp;TEXT(U$1,Positions!$CM$2),"")</f>
        <is>
          <t/>
        </is>
      </c>
      <c r="V8" s="29" t="inlineStr">
        <f aca="false">IF(AND(U8&lt;&gt;"",V7&lt;&gt;""),TEXT($A8,Positions!$CM$2)&amp;" "&amp;TEXT(V$1,Positions!$CM$2),"")</f>
        <is>
          <t/>
        </is>
      </c>
      <c r="X8" s="29" t="n">
        <f aca="false">A8</f>
        <v>1</v>
      </c>
      <c r="Y8" s="31" t="n">
        <f aca="false">IF(B8&lt;&gt;"",LOOKUP(B8,Positions!$CM$3:$CM$66,Positions!$CL$3:$CL$66),"")</f>
        <v>9</v>
      </c>
      <c r="Z8" s="31" t="n">
        <f aca="false">IF(C8&lt;&gt;"",LOOKUP(C8,Positions!$CM$3:$CM$66,Positions!$CL$3:$CL$66),"")</f>
        <v>9</v>
      </c>
      <c r="AA8" s="31" t="n">
        <f aca="false">IF(D8&lt;&gt;"",LOOKUP(D8,Positions!$CM$3:$CM$66,Positions!$CL$3:$CL$66),"")</f>
        <v>9</v>
      </c>
      <c r="AB8" s="31" t="n">
        <f aca="false">IF(E8&lt;&gt;"",LOOKUP(E8,Positions!$CM$3:$CM$66,Positions!$CL$3:$CL$66),"")</f>
        <v>9</v>
      </c>
      <c r="AC8" s="31" t="n">
        <f aca="false">IF(F8&lt;&gt;"",LOOKUP(F8,Positions!$CM$3:$CM$66,Positions!$CL$3:$CL$66),"")</f>
        <v>9</v>
      </c>
      <c r="AD8" s="31" t="n">
        <f aca="false">IF(G8&lt;&gt;"",LOOKUP(G8,Positions!$CM$3:$CM$66,Positions!$CL$3:$CL$66),"")</f>
        <v>7</v>
      </c>
      <c r="AE8" s="31" t="n">
        <f aca="false">IF(H8&lt;&gt;"",LOOKUP(H8,Positions!$CM$3:$CM$66,Positions!$CL$3:$CL$66),"")</f>
        <v>2</v>
      </c>
      <c r="AF8" s="31" t="n">
        <f aca="false">IF(I8&lt;&gt;"",LOOKUP(I8,Positions!$CM$3:$CM$66,Positions!$CL$3:$CL$66),"")</f>
        <v>0</v>
      </c>
      <c r="AG8" s="31" t="inlineStr">
        <f aca="false">IF(J8&lt;&gt;"",LOOKUP(J8,Positions!$CM$3:$CM$66,Positions!$CL$3:$CL$66),"")</f>
        <is>
          <t/>
        </is>
      </c>
      <c r="AH8" s="31" t="inlineStr">
        <f aca="false">IF(K8&lt;&gt;"",LOOKUP(K8,Positions!$CM$3:$CM$66,Positions!$CL$3:$CL$66),"")</f>
        <is>
          <t/>
        </is>
      </c>
      <c r="AI8" s="31" t="inlineStr">
        <f aca="false">IF(L8&lt;&gt;"",LOOKUP(L8,Positions!$CM$3:$CM$66,Positions!$CL$3:$CL$66),"")</f>
        <is>
          <t/>
        </is>
      </c>
      <c r="AJ8" s="31" t="inlineStr">
        <f aca="false">IF(M8&lt;&gt;"",LOOKUP(M8,Positions!$CM$3:$CM$66,Positions!$CL$3:$CL$66),"")</f>
        <is>
          <t/>
        </is>
      </c>
      <c r="AK8" s="31" t="inlineStr">
        <f aca="false">IF(N8&lt;&gt;"",LOOKUP(N8,Positions!$CM$3:$CM$66,Positions!$CL$3:$CL$66),"")</f>
        <is>
          <t/>
        </is>
      </c>
      <c r="AL8" s="31" t="inlineStr">
        <f aca="false">IF(O8&lt;&gt;"",LOOKUP(O8,Positions!$CM$3:$CM$66,Positions!$CL$3:$CL$66),"")</f>
        <is>
          <t/>
        </is>
      </c>
      <c r="AM8" s="31" t="inlineStr">
        <f aca="false">IF(P8&lt;&gt;"",LOOKUP(P8,Positions!$CM$3:$CM$66,Positions!$CL$3:$CL$66),"")</f>
        <is>
          <t/>
        </is>
      </c>
      <c r="AN8" s="31" t="inlineStr">
        <f aca="false">IF(Q8&lt;&gt;"",LOOKUP(Q8,Positions!$CM$3:$CM$66,Positions!$CL$3:$CL$66),"")</f>
        <is>
          <t/>
        </is>
      </c>
      <c r="AO8" s="31" t="inlineStr">
        <f aca="false">IF(R8&lt;&gt;"",LOOKUP(R8,Positions!$CM$3:$CM$66,Positions!$CL$3:$CL$66),"")</f>
        <is>
          <t/>
        </is>
      </c>
      <c r="AP8" s="31" t="inlineStr">
        <f aca="false">IF(S8&lt;&gt;"",LOOKUP(S8,Positions!$CM$3:$CM$66,Positions!$CL$3:$CL$66),"")</f>
        <is>
          <t/>
        </is>
      </c>
      <c r="AQ8" s="31" t="inlineStr">
        <f aca="false">IF(T8&lt;&gt;"",LOOKUP(T8,Positions!$CM$3:$CM$66,Positions!$CL$3:$CL$66),"")</f>
        <is>
          <t/>
        </is>
      </c>
      <c r="AR8" s="31" t="inlineStr">
        <f aca="false">IF(U8&lt;&gt;"",LOOKUP(U8,Positions!$CM$3:$CM$66,Positions!$CL$3:$CL$66),"")</f>
        <is>
          <t/>
        </is>
      </c>
      <c r="AS8" s="31" t="inlineStr">
        <f aca="false">IF(V8&lt;&gt;"",LOOKUP(V8,Positions!$CM$3:$CM$66,Positions!$CL$3:$CL$66),"")</f>
        <is>
          <t/>
        </is>
      </c>
    </row>
    <row r="9" customFormat="false" ht="37.45" hidden="false" customHeight="true" outlineLevel="0" collapsed="false">
      <c r="A9" s="29" t="n">
        <f aca="false">IF(A8&lt;&gt;"",IF(A8&gt;0,A8-1,""),"")</f>
        <v>0</v>
      </c>
      <c r="B9" s="29" t="str">
        <f aca="false">IF(AND(A9&lt;&gt;"",B8&lt;&gt;""),TEXT($A9,Positions!$CM$2)&amp;" "&amp;TEXT(B$1,Positions!$CM$2),"")</f>
        <v>00 00</v>
      </c>
      <c r="C9" s="29" t="str">
        <f aca="false">IF(AND(B9&lt;&gt;"",C8&lt;&gt;""),TEXT($A9,Positions!$CM$2)&amp;" "&amp;TEXT(C$1,Positions!$CM$2),"")</f>
        <v>00 01</v>
      </c>
      <c r="D9" s="29" t="str">
        <f aca="false">IF(AND(C9&lt;&gt;"",D8&lt;&gt;""),TEXT($A9,Positions!$CM$2)&amp;" "&amp;TEXT(D$1,Positions!$CM$2),"")</f>
        <v>00 02</v>
      </c>
      <c r="E9" s="29" t="str">
        <f aca="false">IF(AND(D9&lt;&gt;"",E8&lt;&gt;""),TEXT($A9,Positions!$CM$2)&amp;" "&amp;TEXT(E$1,Positions!$CM$2),"")</f>
        <v>00 03</v>
      </c>
      <c r="F9" s="29" t="str">
        <f aca="false">IF(AND(E9&lt;&gt;"",F8&lt;&gt;""),TEXT($A9,Positions!$CM$2)&amp;" "&amp;TEXT(F$1,Positions!$CM$2),"")</f>
        <v>00 04</v>
      </c>
      <c r="G9" s="29" t="str">
        <f aca="false">IF(AND(F9&lt;&gt;"",G8&lt;&gt;""),TEXT($A9,Positions!$CM$2)&amp;" "&amp;TEXT(G$1,Positions!$CM$2),"")</f>
        <v>00 05</v>
      </c>
      <c r="H9" s="29" t="str">
        <f aca="false">IF(AND(G9&lt;&gt;"",H8&lt;&gt;""),TEXT($A9,Positions!$CM$2)&amp;" "&amp;TEXT(H$1,Positions!$CM$2),"")</f>
        <v>00 06</v>
      </c>
      <c r="I9" s="29" t="str">
        <f aca="false">IF(AND(H9&lt;&gt;"",I8&lt;&gt;""),TEXT($A9,Positions!$CM$2)&amp;" "&amp;TEXT(I$1,Positions!$CM$2),"")</f>
        <v>00 07</v>
      </c>
      <c r="J9" s="29" t="inlineStr">
        <f aca="false">IF(AND(I9&lt;&gt;"",J8&lt;&gt;""),TEXT($A9,Positions!$CM$2)&amp;" "&amp;TEXT(J$1,Positions!$CM$2),"")</f>
        <is>
          <t/>
        </is>
      </c>
      <c r="K9" s="29" t="inlineStr">
        <f aca="false">IF(AND(J9&lt;&gt;"",K8&lt;&gt;""),TEXT($A9,Positions!$CM$2)&amp;" "&amp;TEXT(K$1,Positions!$CM$2),"")</f>
        <is>
          <t/>
        </is>
      </c>
      <c r="L9" s="29" t="inlineStr">
        <f aca="false">IF(AND(K9&lt;&gt;"",L8&lt;&gt;""),TEXT($A9,Positions!$CM$2)&amp;" "&amp;TEXT(L$1,Positions!$CM$2),"")</f>
        <is>
          <t/>
        </is>
      </c>
      <c r="M9" s="29" t="inlineStr">
        <f aca="false">IF(AND(L9&lt;&gt;"",M8&lt;&gt;""),TEXT($A9,Positions!$CM$2)&amp;" "&amp;TEXT(M$1,Positions!$CM$2),"")</f>
        <is>
          <t/>
        </is>
      </c>
      <c r="N9" s="29" t="inlineStr">
        <f aca="false">IF(AND(M9&lt;&gt;"",N8&lt;&gt;""),TEXT($A9,Positions!$CM$2)&amp;" "&amp;TEXT(N$1,Positions!$CM$2),"")</f>
        <is>
          <t/>
        </is>
      </c>
      <c r="O9" s="29" t="inlineStr">
        <f aca="false">IF(AND(N9&lt;&gt;"",O8&lt;&gt;""),TEXT($A9,Positions!$CM$2)&amp;" "&amp;TEXT(O$1,Positions!$CM$2),"")</f>
        <is>
          <t/>
        </is>
      </c>
      <c r="P9" s="29" t="inlineStr">
        <f aca="false">IF(AND(O9&lt;&gt;"",P8&lt;&gt;""),TEXT($A9,Positions!$CM$2)&amp;" "&amp;TEXT(P$1,Positions!$CM$2),"")</f>
        <is>
          <t/>
        </is>
      </c>
      <c r="Q9" s="29" t="inlineStr">
        <f aca="false">IF(AND(P9&lt;&gt;"",Q8&lt;&gt;""),TEXT($A9,Positions!$CM$2)&amp;" "&amp;TEXT(Q$1,Positions!$CM$2),"")</f>
        <is>
          <t/>
        </is>
      </c>
      <c r="R9" s="29" t="inlineStr">
        <f aca="false">IF(AND(Q9&lt;&gt;"",R8&lt;&gt;""),TEXT($A9,Positions!$CM$2)&amp;" "&amp;TEXT(R$1,Positions!$CM$2),"")</f>
        <is>
          <t/>
        </is>
      </c>
      <c r="S9" s="29" t="inlineStr">
        <f aca="false">IF(AND(R9&lt;&gt;"",S8&lt;&gt;""),TEXT($A9,Positions!$CM$2)&amp;" "&amp;TEXT(S$1,Positions!$CM$2),"")</f>
        <is>
          <t/>
        </is>
      </c>
      <c r="T9" s="29" t="inlineStr">
        <f aca="false">IF(AND(S9&lt;&gt;"",T8&lt;&gt;""),TEXT($A9,Positions!$CM$2)&amp;" "&amp;TEXT(T$1,Positions!$CM$2),"")</f>
        <is>
          <t/>
        </is>
      </c>
      <c r="U9" s="29" t="inlineStr">
        <f aca="false">IF(AND(T9&lt;&gt;"",U8&lt;&gt;""),TEXT($A9,Positions!$CM$2)&amp;" "&amp;TEXT(U$1,Positions!$CM$2),"")</f>
        <is>
          <t/>
        </is>
      </c>
      <c r="V9" s="29" t="inlineStr">
        <f aca="false">IF(AND(U9&lt;&gt;"",V8&lt;&gt;""),TEXT($A9,Positions!$CM$2)&amp;" "&amp;TEXT(V$1,Positions!$CM$2),"")</f>
        <is>
          <t/>
        </is>
      </c>
      <c r="X9" s="29" t="n">
        <f aca="false">A9</f>
        <v>0</v>
      </c>
      <c r="Y9" s="31" t="n">
        <f aca="false">IF(B9&lt;&gt;"",LOOKUP(B9,Positions!$CM$3:$CM$66,Positions!$CL$3:$CL$66),"")</f>
        <v>7</v>
      </c>
      <c r="Z9" s="31" t="n">
        <f aca="false">IF(C9&lt;&gt;"",LOOKUP(C9,Positions!$CM$3:$CM$66,Positions!$CL$3:$CL$66),"")</f>
        <v>9</v>
      </c>
      <c r="AA9" s="31" t="n">
        <f aca="false">IF(D9&lt;&gt;"",LOOKUP(D9,Positions!$CM$3:$CM$66,Positions!$CL$3:$CL$66),"")</f>
        <v>9</v>
      </c>
      <c r="AB9" s="31" t="n">
        <f aca="false">IF(E9&lt;&gt;"",LOOKUP(E9,Positions!$CM$3:$CM$66,Positions!$CL$3:$CL$66),"")</f>
        <v>9</v>
      </c>
      <c r="AC9" s="31" t="n">
        <f aca="false">IF(F9&lt;&gt;"",LOOKUP(F9,Positions!$CM$3:$CM$66,Positions!$CL$3:$CL$66),"")</f>
        <v>9</v>
      </c>
      <c r="AD9" s="31" t="n">
        <f aca="false">IF(G9&lt;&gt;"",LOOKUP(G9,Positions!$CM$3:$CM$66,Positions!$CL$3:$CL$66),"")</f>
        <v>9</v>
      </c>
      <c r="AE9" s="31" t="n">
        <f aca="false">IF(H9&lt;&gt;"",LOOKUP(H9,Positions!$CM$3:$CM$66,Positions!$CL$3:$CL$66),"")</f>
        <v>4</v>
      </c>
      <c r="AF9" s="31" t="n">
        <f aca="false">IF(I9&lt;&gt;"",LOOKUP(I9,Positions!$CM$3:$CM$66,Positions!$CL$3:$CL$66),"")</f>
        <v>0</v>
      </c>
      <c r="AG9" s="31" t="inlineStr">
        <f aca="false">IF(J9&lt;&gt;"",LOOKUP(J9,Positions!$CM$3:$CM$66,Positions!$CL$3:$CL$66),"")</f>
        <is>
          <t/>
        </is>
      </c>
      <c r="AH9" s="31" t="inlineStr">
        <f aca="false">IF(K9&lt;&gt;"",LOOKUP(K9,Positions!$CM$3:$CM$66,Positions!$CL$3:$CL$66),"")</f>
        <is>
          <t/>
        </is>
      </c>
      <c r="AI9" s="31" t="inlineStr">
        <f aca="false">IF(L9&lt;&gt;"",LOOKUP(L9,Positions!$CM$3:$CM$66,Positions!$CL$3:$CL$66),"")</f>
        <is>
          <t/>
        </is>
      </c>
      <c r="AJ9" s="31" t="inlineStr">
        <f aca="false">IF(M9&lt;&gt;"",LOOKUP(M9,Positions!$CM$3:$CM$66,Positions!$CL$3:$CL$66),"")</f>
        <is>
          <t/>
        </is>
      </c>
      <c r="AK9" s="31" t="inlineStr">
        <f aca="false">IF(N9&lt;&gt;"",LOOKUP(N9,Positions!$CM$3:$CM$66,Positions!$CL$3:$CL$66),"")</f>
        <is>
          <t/>
        </is>
      </c>
      <c r="AL9" s="31" t="inlineStr">
        <f aca="false">IF(O9&lt;&gt;"",LOOKUP(O9,Positions!$CM$3:$CM$66,Positions!$CL$3:$CL$66),"")</f>
        <is>
          <t/>
        </is>
      </c>
      <c r="AM9" s="31" t="inlineStr">
        <f aca="false">IF(P9&lt;&gt;"",LOOKUP(P9,Positions!$CM$3:$CM$66,Positions!$CL$3:$CL$66),"")</f>
        <is>
          <t/>
        </is>
      </c>
      <c r="AN9" s="31" t="inlineStr">
        <f aca="false">IF(Q9&lt;&gt;"",LOOKUP(Q9,Positions!$CM$3:$CM$66,Positions!$CL$3:$CL$66),"")</f>
        <is>
          <t/>
        </is>
      </c>
      <c r="AO9" s="31" t="inlineStr">
        <f aca="false">IF(R9&lt;&gt;"",LOOKUP(R9,Positions!$CM$3:$CM$66,Positions!$CL$3:$CL$66),"")</f>
        <is>
          <t/>
        </is>
      </c>
      <c r="AP9" s="31" t="inlineStr">
        <f aca="false">IF(S9&lt;&gt;"",LOOKUP(S9,Positions!$CM$3:$CM$66,Positions!$CL$3:$CL$66),"")</f>
        <is>
          <t/>
        </is>
      </c>
      <c r="AQ9" s="31" t="inlineStr">
        <f aca="false">IF(T9&lt;&gt;"",LOOKUP(T9,Positions!$CM$3:$CM$66,Positions!$CL$3:$CL$66),"")</f>
        <is>
          <t/>
        </is>
      </c>
      <c r="AR9" s="31" t="inlineStr">
        <f aca="false">IF(U9&lt;&gt;"",LOOKUP(U9,Positions!$CM$3:$CM$66,Positions!$CL$3:$CL$66),"")</f>
        <is>
          <t/>
        </is>
      </c>
      <c r="AS9" s="31" t="inlineStr">
        <f aca="false">IF(V9&lt;&gt;"",LOOKUP(V9,Positions!$CM$3:$CM$66,Positions!$CL$3:$CL$66),"")</f>
        <is>
          <t/>
        </is>
      </c>
    </row>
    <row r="10" customFormat="false" ht="37.45" hidden="false" customHeight="true" outlineLevel="0" collapsed="false">
      <c r="A10" s="29" t="inlineStr">
        <f aca="false">IF(A9&lt;&gt;"",IF(A9&gt;0,A9-1,""),"")</f>
        <is>
          <t/>
        </is>
      </c>
      <c r="B10" s="29" t="inlineStr">
        <f aca="false">IF(AND(A10&lt;&gt;"",B9&lt;&gt;""),TEXT($A10,Positions!$CM$2)&amp;" "&amp;TEXT(B$1,Positions!$CM$2),"")</f>
        <is>
          <t/>
        </is>
      </c>
      <c r="C10" s="29" t="inlineStr">
        <f aca="false">IF(AND(B10&lt;&gt;"",C9&lt;&gt;""),TEXT($A10,Positions!$CM$2)&amp;" "&amp;TEXT(C$1,Positions!$CM$2),"")</f>
        <is>
          <t/>
        </is>
      </c>
      <c r="D10" s="29" t="inlineStr">
        <f aca="false">IF(AND(C10&lt;&gt;"",D9&lt;&gt;""),TEXT($A10,Positions!$CM$2)&amp;" "&amp;TEXT(D$1,Positions!$CM$2),"")</f>
        <is>
          <t/>
        </is>
      </c>
      <c r="E10" s="29" t="inlineStr">
        <f aca="false">IF(AND(D10&lt;&gt;"",E9&lt;&gt;""),TEXT($A10,Positions!$CM$2)&amp;" "&amp;TEXT(E$1,Positions!$CM$2),"")</f>
        <is>
          <t/>
        </is>
      </c>
      <c r="F10" s="29" t="inlineStr">
        <f aca="false">IF(AND(E10&lt;&gt;"",F9&lt;&gt;""),TEXT($A10,Positions!$CM$2)&amp;" "&amp;TEXT(F$1,Positions!$CM$2),"")</f>
        <is>
          <t/>
        </is>
      </c>
      <c r="G10" s="29" t="inlineStr">
        <f aca="false">IF(AND(F10&lt;&gt;"",G9&lt;&gt;""),TEXT($A10,Positions!$CM$2)&amp;" "&amp;TEXT(G$1,Positions!$CM$2),"")</f>
        <is>
          <t/>
        </is>
      </c>
      <c r="H10" s="29" t="inlineStr">
        <f aca="false">IF(AND(G10&lt;&gt;"",H9&lt;&gt;""),TEXT($A10,Positions!$CM$2)&amp;" "&amp;TEXT(H$1,Positions!$CM$2),"")</f>
        <is>
          <t/>
        </is>
      </c>
      <c r="I10" s="29" t="inlineStr">
        <f aca="false">IF(AND(H10&lt;&gt;"",I9&lt;&gt;""),TEXT($A10,Positions!$CM$2)&amp;" "&amp;TEXT(I$1,Positions!$CM$2),"")</f>
        <is>
          <t/>
        </is>
      </c>
      <c r="J10" s="29" t="inlineStr">
        <f aca="false">IF(AND(I10&lt;&gt;"",J9&lt;&gt;""),TEXT($A10,Positions!$CM$2)&amp;" "&amp;TEXT(J$1,Positions!$CM$2),"")</f>
        <is>
          <t/>
        </is>
      </c>
      <c r="K10" s="29" t="inlineStr">
        <f aca="false">IF(AND(J10&lt;&gt;"",K9&lt;&gt;""),TEXT($A10,Positions!$CM$2)&amp;" "&amp;TEXT(K$1,Positions!$CM$2),"")</f>
        <is>
          <t/>
        </is>
      </c>
      <c r="L10" s="29" t="inlineStr">
        <f aca="false">IF(AND(K10&lt;&gt;"",L9&lt;&gt;""),TEXT($A10,Positions!$CM$2)&amp;" "&amp;TEXT(L$1,Positions!$CM$2),"")</f>
        <is>
          <t/>
        </is>
      </c>
      <c r="M10" s="29" t="inlineStr">
        <f aca="false">IF(AND(L10&lt;&gt;"",M9&lt;&gt;""),TEXT($A10,Positions!$CM$2)&amp;" "&amp;TEXT(M$1,Positions!$CM$2),"")</f>
        <is>
          <t/>
        </is>
      </c>
      <c r="N10" s="29" t="inlineStr">
        <f aca="false">IF(AND(M10&lt;&gt;"",N9&lt;&gt;""),TEXT($A10,Positions!$CM$2)&amp;" "&amp;TEXT(N$1,Positions!$CM$2),"")</f>
        <is>
          <t/>
        </is>
      </c>
      <c r="O10" s="29" t="inlineStr">
        <f aca="false">IF(AND(N10&lt;&gt;"",O9&lt;&gt;""),TEXT($A10,Positions!$CM$2)&amp;" "&amp;TEXT(O$1,Positions!$CM$2),"")</f>
        <is>
          <t/>
        </is>
      </c>
      <c r="P10" s="29" t="inlineStr">
        <f aca="false">IF(AND(O10&lt;&gt;"",P9&lt;&gt;""),TEXT($A10,Positions!$CM$2)&amp;" "&amp;TEXT(P$1,Positions!$CM$2),"")</f>
        <is>
          <t/>
        </is>
      </c>
      <c r="Q10" s="29" t="inlineStr">
        <f aca="false">IF(AND(P10&lt;&gt;"",Q9&lt;&gt;""),TEXT($A10,Positions!$CM$2)&amp;" "&amp;TEXT(Q$1,Positions!$CM$2),"")</f>
        <is>
          <t/>
        </is>
      </c>
      <c r="R10" s="29" t="inlineStr">
        <f aca="false">IF(AND(Q10&lt;&gt;"",R9&lt;&gt;""),TEXT($A10,Positions!$CM$2)&amp;" "&amp;TEXT(R$1,Positions!$CM$2),"")</f>
        <is>
          <t/>
        </is>
      </c>
      <c r="S10" s="29" t="inlineStr">
        <f aca="false">IF(AND(R10&lt;&gt;"",S9&lt;&gt;""),TEXT($A10,Positions!$CM$2)&amp;" "&amp;TEXT(S$1,Positions!$CM$2),"")</f>
        <is>
          <t/>
        </is>
      </c>
      <c r="T10" s="29" t="inlineStr">
        <f aca="false">IF(AND(S10&lt;&gt;"",T9&lt;&gt;""),TEXT($A10,Positions!$CM$2)&amp;" "&amp;TEXT(T$1,Positions!$CM$2),"")</f>
        <is>
          <t/>
        </is>
      </c>
      <c r="U10" s="29" t="inlineStr">
        <f aca="false">IF(AND(T10&lt;&gt;"",U9&lt;&gt;""),TEXT($A10,Positions!$CM$2)&amp;" "&amp;TEXT(U$1,Positions!$CM$2),"")</f>
        <is>
          <t/>
        </is>
      </c>
      <c r="V10" s="29" t="inlineStr">
        <f aca="false">IF(AND(U10&lt;&gt;"",V9&lt;&gt;""),TEXT($A10,Positions!$CM$2)&amp;" "&amp;TEXT(V$1,Positions!$CM$2),"")</f>
        <is>
          <t/>
        </is>
      </c>
      <c r="X10" s="29" t="inlineStr">
        <f aca="false">A10</f>
        <is>
          <t/>
        </is>
      </c>
      <c r="Y10" s="31" t="inlineStr">
        <f aca="false">IF(B10&lt;&gt;"",LOOKUP(B10,Positions!$CM$3:$CM$66,Positions!$CL$3:$CL$66),"")</f>
        <is>
          <t/>
        </is>
      </c>
      <c r="Z10" s="31" t="inlineStr">
        <f aca="false">IF(C10&lt;&gt;"",LOOKUP(C10,Positions!$CM$3:$CM$66,Positions!$CL$3:$CL$66),"")</f>
        <is>
          <t/>
        </is>
      </c>
      <c r="AA10" s="31" t="inlineStr">
        <f aca="false">IF(D10&lt;&gt;"",LOOKUP(D10,Positions!$CM$3:$CM$66,Positions!$CL$3:$CL$66),"")</f>
        <is>
          <t/>
        </is>
      </c>
      <c r="AB10" s="31" t="inlineStr">
        <f aca="false">IF(E10&lt;&gt;"",LOOKUP(E10,Positions!$CM$3:$CM$66,Positions!$CL$3:$CL$66),"")</f>
        <is>
          <t/>
        </is>
      </c>
      <c r="AC10" s="31" t="inlineStr">
        <f aca="false">IF(F10&lt;&gt;"",LOOKUP(F10,Positions!$CM$3:$CM$66,Positions!$CL$3:$CL$66),"")</f>
        <is>
          <t/>
        </is>
      </c>
      <c r="AD10" s="31" t="inlineStr">
        <f aca="false">IF(G10&lt;&gt;"",LOOKUP(G10,Positions!$CM$3:$CM$66,Positions!$CL$3:$CL$66),"")</f>
        <is>
          <t/>
        </is>
      </c>
      <c r="AE10" s="31" t="inlineStr">
        <f aca="false">IF(H10&lt;&gt;"",LOOKUP(H10,Positions!$CM$3:$CM$66,Positions!$CL$3:$CL$66),"")</f>
        <is>
          <t/>
        </is>
      </c>
      <c r="AF10" s="31" t="inlineStr">
        <f aca="false">IF(I10&lt;&gt;"",LOOKUP(I10,Positions!$CM$3:$CM$66,Positions!$CL$3:$CL$66),"")</f>
        <is>
          <t/>
        </is>
      </c>
      <c r="AG10" s="31" t="inlineStr">
        <f aca="false">IF(J10&lt;&gt;"",LOOKUP(J10,Positions!$CM$3:$CM$66,Positions!$CL$3:$CL$66),"")</f>
        <is>
          <t/>
        </is>
      </c>
      <c r="AH10" s="31" t="inlineStr">
        <f aca="false">IF(K10&lt;&gt;"",LOOKUP(K10,Positions!$CM$3:$CM$66,Positions!$CL$3:$CL$66),"")</f>
        <is>
          <t/>
        </is>
      </c>
      <c r="AI10" s="31" t="inlineStr">
        <f aca="false">IF(L10&lt;&gt;"",LOOKUP(L10,Positions!$CM$3:$CM$66,Positions!$CL$3:$CL$66),"")</f>
        <is>
          <t/>
        </is>
      </c>
      <c r="AJ10" s="31" t="inlineStr">
        <f aca="false">IF(M10&lt;&gt;"",LOOKUP(M10,Positions!$CM$3:$CM$66,Positions!$CL$3:$CL$66),"")</f>
        <is>
          <t/>
        </is>
      </c>
      <c r="AK10" s="31" t="inlineStr">
        <f aca="false">IF(N10&lt;&gt;"",LOOKUP(N10,Positions!$CM$3:$CM$66,Positions!$CL$3:$CL$66),"")</f>
        <is>
          <t/>
        </is>
      </c>
      <c r="AL10" s="31" t="inlineStr">
        <f aca="false">IF(O10&lt;&gt;"",LOOKUP(O10,Positions!$CM$3:$CM$66,Positions!$CL$3:$CL$66),"")</f>
        <is>
          <t/>
        </is>
      </c>
      <c r="AM10" s="31" t="inlineStr">
        <f aca="false">IF(P10&lt;&gt;"",LOOKUP(P10,Positions!$CM$3:$CM$66,Positions!$CL$3:$CL$66),"")</f>
        <is>
          <t/>
        </is>
      </c>
      <c r="AN10" s="31" t="inlineStr">
        <f aca="false">IF(Q10&lt;&gt;"",LOOKUP(Q10,Positions!$CM$3:$CM$66,Positions!$CL$3:$CL$66),"")</f>
        <is>
          <t/>
        </is>
      </c>
      <c r="AO10" s="31" t="inlineStr">
        <f aca="false">IF(R10&lt;&gt;"",LOOKUP(R10,Positions!$CM$3:$CM$66,Positions!$CL$3:$CL$66),"")</f>
        <is>
          <t/>
        </is>
      </c>
      <c r="AP10" s="31" t="inlineStr">
        <f aca="false">IF(S10&lt;&gt;"",LOOKUP(S10,Positions!$CM$3:$CM$66,Positions!$CL$3:$CL$66),"")</f>
        <is>
          <t/>
        </is>
      </c>
      <c r="AQ10" s="31" t="inlineStr">
        <f aca="false">IF(T10&lt;&gt;"",LOOKUP(T10,Positions!$CM$3:$CM$66,Positions!$CL$3:$CL$66),"")</f>
        <is>
          <t/>
        </is>
      </c>
      <c r="AR10" s="31" t="inlineStr">
        <f aca="false">IF(U10&lt;&gt;"",LOOKUP(U10,Positions!$CM$3:$CM$66,Positions!$CL$3:$CL$66),"")</f>
        <is>
          <t/>
        </is>
      </c>
      <c r="AS10" s="31" t="inlineStr">
        <f aca="false">IF(V10&lt;&gt;"",LOOKUP(V10,Positions!$CM$3:$CM$66,Positions!$CL$3:$CL$66),"")</f>
        <is>
          <t/>
        </is>
      </c>
    </row>
    <row r="11" customFormat="false" ht="37.45" hidden="false" customHeight="true" outlineLevel="0" collapsed="false">
      <c r="A11" s="29" t="inlineStr">
        <f aca="false">IF(A10&lt;&gt;"",IF(A10&gt;0,A10-1,""),"")</f>
        <is>
          <t/>
        </is>
      </c>
      <c r="B11" s="29" t="inlineStr">
        <f aca="false">IF(AND(A11&lt;&gt;"",B10&lt;&gt;""),TEXT($A11,Positions!$CM$2)&amp;" "&amp;TEXT(B$1,Positions!$CM$2),"")</f>
        <is>
          <t/>
        </is>
      </c>
      <c r="C11" s="29" t="inlineStr">
        <f aca="false">IF(AND(B11&lt;&gt;"",C10&lt;&gt;""),TEXT($A11,Positions!$CM$2)&amp;" "&amp;TEXT(C$1,Positions!$CM$2),"")</f>
        <is>
          <t/>
        </is>
      </c>
      <c r="D11" s="29" t="inlineStr">
        <f aca="false">IF(AND(C11&lt;&gt;"",D10&lt;&gt;""),TEXT($A11,Positions!$CM$2)&amp;" "&amp;TEXT(D$1,Positions!$CM$2),"")</f>
        <is>
          <t/>
        </is>
      </c>
      <c r="E11" s="29" t="inlineStr">
        <f aca="false">IF(AND(D11&lt;&gt;"",E10&lt;&gt;""),TEXT($A11,Positions!$CM$2)&amp;" "&amp;TEXT(E$1,Positions!$CM$2),"")</f>
        <is>
          <t/>
        </is>
      </c>
      <c r="F11" s="29" t="inlineStr">
        <f aca="false">IF(AND(E11&lt;&gt;"",F10&lt;&gt;""),TEXT($A11,Positions!$CM$2)&amp;" "&amp;TEXT(F$1,Positions!$CM$2),"")</f>
        <is>
          <t/>
        </is>
      </c>
      <c r="G11" s="29" t="inlineStr">
        <f aca="false">IF(AND(F11&lt;&gt;"",G10&lt;&gt;""),TEXT($A11,Positions!$CM$2)&amp;" "&amp;TEXT(G$1,Positions!$CM$2),"")</f>
        <is>
          <t/>
        </is>
      </c>
      <c r="H11" s="29" t="inlineStr">
        <f aca="false">IF(AND(G11&lt;&gt;"",H10&lt;&gt;""),TEXT($A11,Positions!$CM$2)&amp;" "&amp;TEXT(H$1,Positions!$CM$2),"")</f>
        <is>
          <t/>
        </is>
      </c>
      <c r="I11" s="29" t="inlineStr">
        <f aca="false">IF(AND(H11&lt;&gt;"",I10&lt;&gt;""),TEXT($A11,Positions!$CM$2)&amp;" "&amp;TEXT(I$1,Positions!$CM$2),"")</f>
        <is>
          <t/>
        </is>
      </c>
      <c r="J11" s="29" t="inlineStr">
        <f aca="false">IF(AND(I11&lt;&gt;"",J10&lt;&gt;""),TEXT($A11,Positions!$CM$2)&amp;" "&amp;TEXT(J$1,Positions!$CM$2),"")</f>
        <is>
          <t/>
        </is>
      </c>
      <c r="K11" s="29" t="inlineStr">
        <f aca="false">IF(AND(J11&lt;&gt;"",K10&lt;&gt;""),TEXT($A11,Positions!$CM$2)&amp;" "&amp;TEXT(K$1,Positions!$CM$2),"")</f>
        <is>
          <t/>
        </is>
      </c>
      <c r="L11" s="29" t="inlineStr">
        <f aca="false">IF(AND(K11&lt;&gt;"",L10&lt;&gt;""),TEXT($A11,Positions!$CM$2)&amp;" "&amp;TEXT(L$1,Positions!$CM$2),"")</f>
        <is>
          <t/>
        </is>
      </c>
      <c r="M11" s="29" t="inlineStr">
        <f aca="false">IF(AND(L11&lt;&gt;"",M10&lt;&gt;""),TEXT($A11,Positions!$CM$2)&amp;" "&amp;TEXT(M$1,Positions!$CM$2),"")</f>
        <is>
          <t/>
        </is>
      </c>
      <c r="N11" s="29" t="inlineStr">
        <f aca="false">IF(AND(M11&lt;&gt;"",N10&lt;&gt;""),TEXT($A11,Positions!$CM$2)&amp;" "&amp;TEXT(N$1,Positions!$CM$2),"")</f>
        <is>
          <t/>
        </is>
      </c>
      <c r="O11" s="29" t="inlineStr">
        <f aca="false">IF(AND(N11&lt;&gt;"",O10&lt;&gt;""),TEXT($A11,Positions!$CM$2)&amp;" "&amp;TEXT(O$1,Positions!$CM$2),"")</f>
        <is>
          <t/>
        </is>
      </c>
      <c r="P11" s="29" t="inlineStr">
        <f aca="false">IF(AND(O11&lt;&gt;"",P10&lt;&gt;""),TEXT($A11,Positions!$CM$2)&amp;" "&amp;TEXT(P$1,Positions!$CM$2),"")</f>
        <is>
          <t/>
        </is>
      </c>
      <c r="Q11" s="29" t="inlineStr">
        <f aca="false">IF(AND(P11&lt;&gt;"",Q10&lt;&gt;""),TEXT($A11,Positions!$CM$2)&amp;" "&amp;TEXT(Q$1,Positions!$CM$2),"")</f>
        <is>
          <t/>
        </is>
      </c>
      <c r="R11" s="29" t="inlineStr">
        <f aca="false">IF(AND(Q11&lt;&gt;"",R10&lt;&gt;""),TEXT($A11,Positions!$CM$2)&amp;" "&amp;TEXT(R$1,Positions!$CM$2),"")</f>
        <is>
          <t/>
        </is>
      </c>
      <c r="S11" s="29" t="inlineStr">
        <f aca="false">IF(AND(R11&lt;&gt;"",S10&lt;&gt;""),TEXT($A11,Positions!$CM$2)&amp;" "&amp;TEXT(S$1,Positions!$CM$2),"")</f>
        <is>
          <t/>
        </is>
      </c>
      <c r="T11" s="29" t="inlineStr">
        <f aca="false">IF(AND(S11&lt;&gt;"",T10&lt;&gt;""),TEXT($A11,Positions!$CM$2)&amp;" "&amp;TEXT(T$1,Positions!$CM$2),"")</f>
        <is>
          <t/>
        </is>
      </c>
      <c r="U11" s="29" t="inlineStr">
        <f aca="false">IF(AND(T11&lt;&gt;"",U10&lt;&gt;""),TEXT($A11,Positions!$CM$2)&amp;" "&amp;TEXT(U$1,Positions!$CM$2),"")</f>
        <is>
          <t/>
        </is>
      </c>
      <c r="V11" s="29" t="inlineStr">
        <f aca="false">IF(AND(U11&lt;&gt;"",V10&lt;&gt;""),TEXT($A11,Positions!$CM$2)&amp;" "&amp;TEXT(V$1,Positions!$CM$2),"")</f>
        <is>
          <t/>
        </is>
      </c>
      <c r="X11" s="29" t="inlineStr">
        <f aca="false">A11</f>
        <is>
          <t/>
        </is>
      </c>
      <c r="Y11" s="31" t="inlineStr">
        <f aca="false">IF(B11&lt;&gt;"",LOOKUP(B11,Positions!$CM$3:$CM$66,Positions!$CL$3:$CL$66),"")</f>
        <is>
          <t/>
        </is>
      </c>
      <c r="Z11" s="31" t="inlineStr">
        <f aca="false">IF(C11&lt;&gt;"",LOOKUP(C11,Positions!$CM$3:$CM$66,Positions!$CL$3:$CL$66),"")</f>
        <is>
          <t/>
        </is>
      </c>
      <c r="AA11" s="31" t="inlineStr">
        <f aca="false">IF(D11&lt;&gt;"",LOOKUP(D11,Positions!$CM$3:$CM$66,Positions!$CL$3:$CL$66),"")</f>
        <is>
          <t/>
        </is>
      </c>
      <c r="AB11" s="31" t="inlineStr">
        <f aca="false">IF(E11&lt;&gt;"",LOOKUP(E11,Positions!$CM$3:$CM$66,Positions!$CL$3:$CL$66),"")</f>
        <is>
          <t/>
        </is>
      </c>
      <c r="AC11" s="31" t="inlineStr">
        <f aca="false">IF(F11&lt;&gt;"",LOOKUP(F11,Positions!$CM$3:$CM$66,Positions!$CL$3:$CL$66),"")</f>
        <is>
          <t/>
        </is>
      </c>
      <c r="AD11" s="31" t="inlineStr">
        <f aca="false">IF(G11&lt;&gt;"",LOOKUP(G11,Positions!$CM$3:$CM$66,Positions!$CL$3:$CL$66),"")</f>
        <is>
          <t/>
        </is>
      </c>
      <c r="AE11" s="31" t="inlineStr">
        <f aca="false">IF(H11&lt;&gt;"",LOOKUP(H11,Positions!$CM$3:$CM$66,Positions!$CL$3:$CL$66),"")</f>
        <is>
          <t/>
        </is>
      </c>
      <c r="AF11" s="31" t="inlineStr">
        <f aca="false">IF(I11&lt;&gt;"",LOOKUP(I11,Positions!$CM$3:$CM$66,Positions!$CL$3:$CL$66),"")</f>
        <is>
          <t/>
        </is>
      </c>
      <c r="AG11" s="31" t="inlineStr">
        <f aca="false">IF(J11&lt;&gt;"",LOOKUP(J11,Positions!$CM$3:$CM$66,Positions!$CL$3:$CL$66),"")</f>
        <is>
          <t/>
        </is>
      </c>
      <c r="AH11" s="31" t="inlineStr">
        <f aca="false">IF(K11&lt;&gt;"",LOOKUP(K11,Positions!$CM$3:$CM$66,Positions!$CL$3:$CL$66),"")</f>
        <is>
          <t/>
        </is>
      </c>
      <c r="AI11" s="31" t="inlineStr">
        <f aca="false">IF(L11&lt;&gt;"",LOOKUP(L11,Positions!$CM$3:$CM$66,Positions!$CL$3:$CL$66),"")</f>
        <is>
          <t/>
        </is>
      </c>
      <c r="AJ11" s="31" t="inlineStr">
        <f aca="false">IF(M11&lt;&gt;"",LOOKUP(M11,Positions!$CM$3:$CM$66,Positions!$CL$3:$CL$66),"")</f>
        <is>
          <t/>
        </is>
      </c>
      <c r="AK11" s="31" t="inlineStr">
        <f aca="false">IF(N11&lt;&gt;"",LOOKUP(N11,Positions!$CM$3:$CM$66,Positions!$CL$3:$CL$66),"")</f>
        <is>
          <t/>
        </is>
      </c>
      <c r="AL11" s="31" t="inlineStr">
        <f aca="false">IF(O11&lt;&gt;"",LOOKUP(O11,Positions!$CM$3:$CM$66,Positions!$CL$3:$CL$66),"")</f>
        <is>
          <t/>
        </is>
      </c>
      <c r="AM11" s="31" t="inlineStr">
        <f aca="false">IF(P11&lt;&gt;"",LOOKUP(P11,Positions!$CM$3:$CM$66,Positions!$CL$3:$CL$66),"")</f>
        <is>
          <t/>
        </is>
      </c>
      <c r="AN11" s="31" t="inlineStr">
        <f aca="false">IF(Q11&lt;&gt;"",LOOKUP(Q11,Positions!$CM$3:$CM$66,Positions!$CL$3:$CL$66),"")</f>
        <is>
          <t/>
        </is>
      </c>
      <c r="AO11" s="31" t="inlineStr">
        <f aca="false">IF(R11&lt;&gt;"",LOOKUP(R11,Positions!$CM$3:$CM$66,Positions!$CL$3:$CL$66),"")</f>
        <is>
          <t/>
        </is>
      </c>
      <c r="AP11" s="31" t="inlineStr">
        <f aca="false">IF(S11&lt;&gt;"",LOOKUP(S11,Positions!$CM$3:$CM$66,Positions!$CL$3:$CL$66),"")</f>
        <is>
          <t/>
        </is>
      </c>
      <c r="AQ11" s="31" t="inlineStr">
        <f aca="false">IF(T11&lt;&gt;"",LOOKUP(T11,Positions!$CM$3:$CM$66,Positions!$CL$3:$CL$66),"")</f>
        <is>
          <t/>
        </is>
      </c>
      <c r="AR11" s="31" t="inlineStr">
        <f aca="false">IF(U11&lt;&gt;"",LOOKUP(U11,Positions!$CM$3:$CM$66,Positions!$CL$3:$CL$66),"")</f>
        <is>
          <t/>
        </is>
      </c>
      <c r="AS11" s="31" t="inlineStr">
        <f aca="false">IF(V11&lt;&gt;"",LOOKUP(V11,Positions!$CM$3:$CM$66,Positions!$CL$3:$CL$66),"")</f>
        <is>
          <t/>
        </is>
      </c>
    </row>
    <row r="12" customFormat="false" ht="37.45" hidden="false" customHeight="true" outlineLevel="0" collapsed="false">
      <c r="A12" s="29" t="inlineStr">
        <f aca="false">IF(A11&lt;&gt;"",IF(A11&gt;0,A11-1,""),"")</f>
        <is>
          <t/>
        </is>
      </c>
      <c r="B12" s="29" t="inlineStr">
        <f aca="false">IF(AND(A12&lt;&gt;"",B11&lt;&gt;""),TEXT($A12,Positions!$CM$2)&amp;" "&amp;TEXT(B$1,Positions!$CM$2),"")</f>
        <is>
          <t/>
        </is>
      </c>
      <c r="C12" s="29" t="inlineStr">
        <f aca="false">IF(AND(B12&lt;&gt;"",C11&lt;&gt;""),TEXT($A12,Positions!$CM$2)&amp;" "&amp;TEXT(C$1,Positions!$CM$2),"")</f>
        <is>
          <t/>
        </is>
      </c>
      <c r="D12" s="29" t="inlineStr">
        <f aca="false">IF(AND(C12&lt;&gt;"",D11&lt;&gt;""),TEXT($A12,Positions!$CM$2)&amp;" "&amp;TEXT(D$1,Positions!$CM$2),"")</f>
        <is>
          <t/>
        </is>
      </c>
      <c r="E12" s="29" t="inlineStr">
        <f aca="false">IF(AND(D12&lt;&gt;"",E11&lt;&gt;""),TEXT($A12,Positions!$CM$2)&amp;" "&amp;TEXT(E$1,Positions!$CM$2),"")</f>
        <is>
          <t/>
        </is>
      </c>
      <c r="F12" s="29" t="inlineStr">
        <f aca="false">IF(AND(E12&lt;&gt;"",F11&lt;&gt;""),TEXT($A12,Positions!$CM$2)&amp;" "&amp;TEXT(F$1,Positions!$CM$2),"")</f>
        <is>
          <t/>
        </is>
      </c>
      <c r="G12" s="29" t="inlineStr">
        <f aca="false">IF(AND(F12&lt;&gt;"",G11&lt;&gt;""),TEXT($A12,Positions!$CM$2)&amp;" "&amp;TEXT(G$1,Positions!$CM$2),"")</f>
        <is>
          <t/>
        </is>
      </c>
      <c r="H12" s="29" t="inlineStr">
        <f aca="false">IF(AND(G12&lt;&gt;"",H11&lt;&gt;""),TEXT($A12,Positions!$CM$2)&amp;" "&amp;TEXT(H$1,Positions!$CM$2),"")</f>
        <is>
          <t/>
        </is>
      </c>
      <c r="I12" s="29" t="inlineStr">
        <f aca="false">IF(AND(H12&lt;&gt;"",I11&lt;&gt;""),TEXT($A12,Positions!$CM$2)&amp;" "&amp;TEXT(I$1,Positions!$CM$2),"")</f>
        <is>
          <t/>
        </is>
      </c>
      <c r="J12" s="29" t="inlineStr">
        <f aca="false">IF(AND(I12&lt;&gt;"",J11&lt;&gt;""),TEXT($A12,Positions!$CM$2)&amp;" "&amp;TEXT(J$1,Positions!$CM$2),"")</f>
        <is>
          <t/>
        </is>
      </c>
      <c r="K12" s="29" t="inlineStr">
        <f aca="false">IF(AND(J12&lt;&gt;"",K11&lt;&gt;""),TEXT($A12,Positions!$CM$2)&amp;" "&amp;TEXT(K$1,Positions!$CM$2),"")</f>
        <is>
          <t/>
        </is>
      </c>
      <c r="L12" s="29" t="inlineStr">
        <f aca="false">IF(AND(K12&lt;&gt;"",L11&lt;&gt;""),TEXT($A12,Positions!$CM$2)&amp;" "&amp;TEXT(L$1,Positions!$CM$2),"")</f>
        <is>
          <t/>
        </is>
      </c>
      <c r="M12" s="29" t="inlineStr">
        <f aca="false">IF(AND(L12&lt;&gt;"",M11&lt;&gt;""),TEXT($A12,Positions!$CM$2)&amp;" "&amp;TEXT(M$1,Positions!$CM$2),"")</f>
        <is>
          <t/>
        </is>
      </c>
      <c r="N12" s="29" t="inlineStr">
        <f aca="false">IF(AND(M12&lt;&gt;"",N11&lt;&gt;""),TEXT($A12,Positions!$CM$2)&amp;" "&amp;TEXT(N$1,Positions!$CM$2),"")</f>
        <is>
          <t/>
        </is>
      </c>
      <c r="O12" s="29" t="inlineStr">
        <f aca="false">IF(AND(N12&lt;&gt;"",O11&lt;&gt;""),TEXT($A12,Positions!$CM$2)&amp;" "&amp;TEXT(O$1,Positions!$CM$2),"")</f>
        <is>
          <t/>
        </is>
      </c>
      <c r="P12" s="29" t="inlineStr">
        <f aca="false">IF(AND(O12&lt;&gt;"",P11&lt;&gt;""),TEXT($A12,Positions!$CM$2)&amp;" "&amp;TEXT(P$1,Positions!$CM$2),"")</f>
        <is>
          <t/>
        </is>
      </c>
      <c r="Q12" s="29" t="inlineStr">
        <f aca="false">IF(AND(P12&lt;&gt;"",Q11&lt;&gt;""),TEXT($A12,Positions!$CM$2)&amp;" "&amp;TEXT(Q$1,Positions!$CM$2),"")</f>
        <is>
          <t/>
        </is>
      </c>
      <c r="R12" s="29" t="inlineStr">
        <f aca="false">IF(AND(Q12&lt;&gt;"",R11&lt;&gt;""),TEXT($A12,Positions!$CM$2)&amp;" "&amp;TEXT(R$1,Positions!$CM$2),"")</f>
        <is>
          <t/>
        </is>
      </c>
      <c r="S12" s="29" t="inlineStr">
        <f aca="false">IF(AND(R12&lt;&gt;"",S11&lt;&gt;""),TEXT($A12,Positions!$CM$2)&amp;" "&amp;TEXT(S$1,Positions!$CM$2),"")</f>
        <is>
          <t/>
        </is>
      </c>
      <c r="T12" s="29" t="inlineStr">
        <f aca="false">IF(AND(S12&lt;&gt;"",T11&lt;&gt;""),TEXT($A12,Positions!$CM$2)&amp;" "&amp;TEXT(T$1,Positions!$CM$2),"")</f>
        <is>
          <t/>
        </is>
      </c>
      <c r="U12" s="29" t="inlineStr">
        <f aca="false">IF(AND(T12&lt;&gt;"",U11&lt;&gt;""),TEXT($A12,Positions!$CM$2)&amp;" "&amp;TEXT(U$1,Positions!$CM$2),"")</f>
        <is>
          <t/>
        </is>
      </c>
      <c r="V12" s="29" t="inlineStr">
        <f aca="false">IF(AND(U12&lt;&gt;"",V11&lt;&gt;""),TEXT($A12,Positions!$CM$2)&amp;" "&amp;TEXT(V$1,Positions!$CM$2),"")</f>
        <is>
          <t/>
        </is>
      </c>
      <c r="X12" s="29" t="inlineStr">
        <f aca="false">A12</f>
        <is>
          <t/>
        </is>
      </c>
      <c r="Y12" s="31" t="inlineStr">
        <f aca="false">IF(B12&lt;&gt;"",LOOKUP(B12,Positions!$CM$3:$CM$66,Positions!$CL$3:$CL$66),"")</f>
        <is>
          <t/>
        </is>
      </c>
      <c r="Z12" s="31" t="inlineStr">
        <f aca="false">IF(C12&lt;&gt;"",LOOKUP(C12,Positions!$CM$3:$CM$66,Positions!$CL$3:$CL$66),"")</f>
        <is>
          <t/>
        </is>
      </c>
      <c r="AA12" s="31" t="inlineStr">
        <f aca="false">IF(D12&lt;&gt;"",LOOKUP(D12,Positions!$CM$3:$CM$66,Positions!$CL$3:$CL$66),"")</f>
        <is>
          <t/>
        </is>
      </c>
      <c r="AB12" s="31" t="inlineStr">
        <f aca="false">IF(E12&lt;&gt;"",LOOKUP(E12,Positions!$CM$3:$CM$66,Positions!$CL$3:$CL$66),"")</f>
        <is>
          <t/>
        </is>
      </c>
      <c r="AC12" s="31" t="inlineStr">
        <f aca="false">IF(F12&lt;&gt;"",LOOKUP(F12,Positions!$CM$3:$CM$66,Positions!$CL$3:$CL$66),"")</f>
        <is>
          <t/>
        </is>
      </c>
      <c r="AD12" s="31" t="inlineStr">
        <f aca="false">IF(G12&lt;&gt;"",LOOKUP(G12,Positions!$CM$3:$CM$66,Positions!$CL$3:$CL$66),"")</f>
        <is>
          <t/>
        </is>
      </c>
      <c r="AE12" s="31" t="inlineStr">
        <f aca="false">IF(H12&lt;&gt;"",LOOKUP(H12,Positions!$CM$3:$CM$66,Positions!$CL$3:$CL$66),"")</f>
        <is>
          <t/>
        </is>
      </c>
      <c r="AF12" s="31" t="inlineStr">
        <f aca="false">IF(I12&lt;&gt;"",LOOKUP(I12,Positions!$CM$3:$CM$66,Positions!$CL$3:$CL$66),"")</f>
        <is>
          <t/>
        </is>
      </c>
      <c r="AG12" s="31" t="inlineStr">
        <f aca="false">IF(J12&lt;&gt;"",LOOKUP(J12,Positions!$CM$3:$CM$66,Positions!$CL$3:$CL$66),"")</f>
        <is>
          <t/>
        </is>
      </c>
      <c r="AH12" s="31" t="inlineStr">
        <f aca="false">IF(K12&lt;&gt;"",LOOKUP(K12,Positions!$CM$3:$CM$66,Positions!$CL$3:$CL$66),"")</f>
        <is>
          <t/>
        </is>
      </c>
      <c r="AI12" s="31" t="inlineStr">
        <f aca="false">IF(L12&lt;&gt;"",LOOKUP(L12,Positions!$CM$3:$CM$66,Positions!$CL$3:$CL$66),"")</f>
        <is>
          <t/>
        </is>
      </c>
      <c r="AJ12" s="31" t="inlineStr">
        <f aca="false">IF(M12&lt;&gt;"",LOOKUP(M12,Positions!$CM$3:$CM$66,Positions!$CL$3:$CL$66),"")</f>
        <is>
          <t/>
        </is>
      </c>
      <c r="AK12" s="31" t="inlineStr">
        <f aca="false">IF(N12&lt;&gt;"",LOOKUP(N12,Positions!$CM$3:$CM$66,Positions!$CL$3:$CL$66),"")</f>
        <is>
          <t/>
        </is>
      </c>
      <c r="AL12" s="31" t="inlineStr">
        <f aca="false">IF(O12&lt;&gt;"",LOOKUP(O12,Positions!$CM$3:$CM$66,Positions!$CL$3:$CL$66),"")</f>
        <is>
          <t/>
        </is>
      </c>
      <c r="AM12" s="31" t="inlineStr">
        <f aca="false">IF(P12&lt;&gt;"",LOOKUP(P12,Positions!$CM$3:$CM$66,Positions!$CL$3:$CL$66),"")</f>
        <is>
          <t/>
        </is>
      </c>
      <c r="AN12" s="31" t="inlineStr">
        <f aca="false">IF(Q12&lt;&gt;"",LOOKUP(Q12,Positions!$CM$3:$CM$66,Positions!$CL$3:$CL$66),"")</f>
        <is>
          <t/>
        </is>
      </c>
      <c r="AO12" s="31" t="inlineStr">
        <f aca="false">IF(R12&lt;&gt;"",LOOKUP(R12,Positions!$CM$3:$CM$66,Positions!$CL$3:$CL$66),"")</f>
        <is>
          <t/>
        </is>
      </c>
      <c r="AP12" s="31" t="inlineStr">
        <f aca="false">IF(S12&lt;&gt;"",LOOKUP(S12,Positions!$CM$3:$CM$66,Positions!$CL$3:$CL$66),"")</f>
        <is>
          <t/>
        </is>
      </c>
      <c r="AQ12" s="31" t="inlineStr">
        <f aca="false">IF(T12&lt;&gt;"",LOOKUP(T12,Positions!$CM$3:$CM$66,Positions!$CL$3:$CL$66),"")</f>
        <is>
          <t/>
        </is>
      </c>
      <c r="AR12" s="31" t="inlineStr">
        <f aca="false">IF(U12&lt;&gt;"",LOOKUP(U12,Positions!$CM$3:$CM$66,Positions!$CL$3:$CL$66),"")</f>
        <is>
          <t/>
        </is>
      </c>
      <c r="AS12" s="31" t="inlineStr">
        <f aca="false">IF(V12&lt;&gt;"",LOOKUP(V12,Positions!$CM$3:$CM$66,Positions!$CL$3:$CL$66),"")</f>
        <is>
          <t/>
        </is>
      </c>
    </row>
    <row r="13" customFormat="false" ht="37.45" hidden="false" customHeight="true" outlineLevel="0" collapsed="false">
      <c r="A13" s="29" t="inlineStr">
        <f aca="false">IF(A12&lt;&gt;"",IF(A12&gt;0,A12-1,""),"")</f>
        <is>
          <t/>
        </is>
      </c>
      <c r="B13" s="29" t="inlineStr">
        <f aca="false">IF(AND(A13&lt;&gt;"",B12&lt;&gt;""),TEXT($A13,Positions!$CM$2)&amp;" "&amp;TEXT(B$1,Positions!$CM$2),"")</f>
        <is>
          <t/>
        </is>
      </c>
      <c r="C13" s="29" t="inlineStr">
        <f aca="false">IF(AND(B13&lt;&gt;"",C12&lt;&gt;""),TEXT($A13,Positions!$CM$2)&amp;" "&amp;TEXT(C$1,Positions!$CM$2),"")</f>
        <is>
          <t/>
        </is>
      </c>
      <c r="D13" s="29" t="inlineStr">
        <f aca="false">IF(AND(C13&lt;&gt;"",D12&lt;&gt;""),TEXT($A13,Positions!$CM$2)&amp;" "&amp;TEXT(D$1,Positions!$CM$2),"")</f>
        <is>
          <t/>
        </is>
      </c>
      <c r="E13" s="29" t="inlineStr">
        <f aca="false">IF(AND(D13&lt;&gt;"",E12&lt;&gt;""),TEXT($A13,Positions!$CM$2)&amp;" "&amp;TEXT(E$1,Positions!$CM$2),"")</f>
        <is>
          <t/>
        </is>
      </c>
      <c r="F13" s="29" t="inlineStr">
        <f aca="false">IF(AND(E13&lt;&gt;"",F12&lt;&gt;""),TEXT($A13,Positions!$CM$2)&amp;" "&amp;TEXT(F$1,Positions!$CM$2),"")</f>
        <is>
          <t/>
        </is>
      </c>
      <c r="G13" s="29" t="inlineStr">
        <f aca="false">IF(AND(F13&lt;&gt;"",G12&lt;&gt;""),TEXT($A13,Positions!$CM$2)&amp;" "&amp;TEXT(G$1,Positions!$CM$2),"")</f>
        <is>
          <t/>
        </is>
      </c>
      <c r="H13" s="29" t="inlineStr">
        <f aca="false">IF(AND(G13&lt;&gt;"",H12&lt;&gt;""),TEXT($A13,Positions!$CM$2)&amp;" "&amp;TEXT(H$1,Positions!$CM$2),"")</f>
        <is>
          <t/>
        </is>
      </c>
      <c r="I13" s="29" t="inlineStr">
        <f aca="false">IF(AND(H13&lt;&gt;"",I12&lt;&gt;""),TEXT($A13,Positions!$CM$2)&amp;" "&amp;TEXT(I$1,Positions!$CM$2),"")</f>
        <is>
          <t/>
        </is>
      </c>
      <c r="J13" s="29" t="inlineStr">
        <f aca="false">IF(AND(I13&lt;&gt;"",J12&lt;&gt;""),TEXT($A13,Positions!$CM$2)&amp;" "&amp;TEXT(J$1,Positions!$CM$2),"")</f>
        <is>
          <t/>
        </is>
      </c>
      <c r="K13" s="29" t="inlineStr">
        <f aca="false">IF(AND(J13&lt;&gt;"",K12&lt;&gt;""),TEXT($A13,Positions!$CM$2)&amp;" "&amp;TEXT(K$1,Positions!$CM$2),"")</f>
        <is>
          <t/>
        </is>
      </c>
      <c r="L13" s="29" t="inlineStr">
        <f aca="false">IF(AND(K13&lt;&gt;"",L12&lt;&gt;""),TEXT($A13,Positions!$CM$2)&amp;" "&amp;TEXT(L$1,Positions!$CM$2),"")</f>
        <is>
          <t/>
        </is>
      </c>
      <c r="M13" s="29" t="inlineStr">
        <f aca="false">IF(AND(L13&lt;&gt;"",M12&lt;&gt;""),TEXT($A13,Positions!$CM$2)&amp;" "&amp;TEXT(M$1,Positions!$CM$2),"")</f>
        <is>
          <t/>
        </is>
      </c>
      <c r="N13" s="29" t="inlineStr">
        <f aca="false">IF(AND(M13&lt;&gt;"",N12&lt;&gt;""),TEXT($A13,Positions!$CM$2)&amp;" "&amp;TEXT(N$1,Positions!$CM$2),"")</f>
        <is>
          <t/>
        </is>
      </c>
      <c r="O13" s="29" t="inlineStr">
        <f aca="false">IF(AND(N13&lt;&gt;"",O12&lt;&gt;""),TEXT($A13,Positions!$CM$2)&amp;" "&amp;TEXT(O$1,Positions!$CM$2),"")</f>
        <is>
          <t/>
        </is>
      </c>
      <c r="P13" s="29" t="inlineStr">
        <f aca="false">IF(AND(O13&lt;&gt;"",P12&lt;&gt;""),TEXT($A13,Positions!$CM$2)&amp;" "&amp;TEXT(P$1,Positions!$CM$2),"")</f>
        <is>
          <t/>
        </is>
      </c>
      <c r="Q13" s="29" t="inlineStr">
        <f aca="false">IF(AND(P13&lt;&gt;"",Q12&lt;&gt;""),TEXT($A13,Positions!$CM$2)&amp;" "&amp;TEXT(Q$1,Positions!$CM$2),"")</f>
        <is>
          <t/>
        </is>
      </c>
      <c r="R13" s="29" t="inlineStr">
        <f aca="false">IF(AND(Q13&lt;&gt;"",R12&lt;&gt;""),TEXT($A13,Positions!$CM$2)&amp;" "&amp;TEXT(R$1,Positions!$CM$2),"")</f>
        <is>
          <t/>
        </is>
      </c>
      <c r="S13" s="29" t="inlineStr">
        <f aca="false">IF(AND(R13&lt;&gt;"",S12&lt;&gt;""),TEXT($A13,Positions!$CM$2)&amp;" "&amp;TEXT(S$1,Positions!$CM$2),"")</f>
        <is>
          <t/>
        </is>
      </c>
      <c r="T13" s="29" t="inlineStr">
        <f aca="false">IF(AND(S13&lt;&gt;"",T12&lt;&gt;""),TEXT($A13,Positions!$CM$2)&amp;" "&amp;TEXT(T$1,Positions!$CM$2),"")</f>
        <is>
          <t/>
        </is>
      </c>
      <c r="U13" s="29" t="inlineStr">
        <f aca="false">IF(AND(T13&lt;&gt;"",U12&lt;&gt;""),TEXT($A13,Positions!$CM$2)&amp;" "&amp;TEXT(U$1,Positions!$CM$2),"")</f>
        <is>
          <t/>
        </is>
      </c>
      <c r="V13" s="29" t="inlineStr">
        <f aca="false">IF(AND(U13&lt;&gt;"",V12&lt;&gt;""),TEXT($A13,Positions!$CM$2)&amp;" "&amp;TEXT(V$1,Positions!$CM$2),"")</f>
        <is>
          <t/>
        </is>
      </c>
      <c r="X13" s="29" t="inlineStr">
        <f aca="false">A13</f>
        <is>
          <t/>
        </is>
      </c>
      <c r="Y13" s="31" t="inlineStr">
        <f aca="false">IF(B13&lt;&gt;"",LOOKUP(B13,Positions!$CM$3:$CM$66,Positions!$CL$3:$CL$66),"")</f>
        <is>
          <t/>
        </is>
      </c>
      <c r="Z13" s="31" t="inlineStr">
        <f aca="false">IF(C13&lt;&gt;"",LOOKUP(C13,Positions!$CM$3:$CM$66,Positions!$CL$3:$CL$66),"")</f>
        <is>
          <t/>
        </is>
      </c>
      <c r="AA13" s="31" t="inlineStr">
        <f aca="false">IF(D13&lt;&gt;"",LOOKUP(D13,Positions!$CM$3:$CM$66,Positions!$CL$3:$CL$66),"")</f>
        <is>
          <t/>
        </is>
      </c>
      <c r="AB13" s="31" t="inlineStr">
        <f aca="false">IF(E13&lt;&gt;"",LOOKUP(E13,Positions!$CM$3:$CM$66,Positions!$CL$3:$CL$66),"")</f>
        <is>
          <t/>
        </is>
      </c>
      <c r="AC13" s="31" t="inlineStr">
        <f aca="false">IF(F13&lt;&gt;"",LOOKUP(F13,Positions!$CM$3:$CM$66,Positions!$CL$3:$CL$66),"")</f>
        <is>
          <t/>
        </is>
      </c>
      <c r="AD13" s="31" t="inlineStr">
        <f aca="false">IF(G13&lt;&gt;"",LOOKUP(G13,Positions!$CM$3:$CM$66,Positions!$CL$3:$CL$66),"")</f>
        <is>
          <t/>
        </is>
      </c>
      <c r="AE13" s="31" t="inlineStr">
        <f aca="false">IF(H13&lt;&gt;"",LOOKUP(H13,Positions!$CM$3:$CM$66,Positions!$CL$3:$CL$66),"")</f>
        <is>
          <t/>
        </is>
      </c>
      <c r="AF13" s="31" t="inlineStr">
        <f aca="false">IF(I13&lt;&gt;"",LOOKUP(I13,Positions!$CM$3:$CM$66,Positions!$CL$3:$CL$66),"")</f>
        <is>
          <t/>
        </is>
      </c>
      <c r="AG13" s="31" t="inlineStr">
        <f aca="false">IF(J13&lt;&gt;"",LOOKUP(J13,Positions!$CM$3:$CM$66,Positions!$CL$3:$CL$66),"")</f>
        <is>
          <t/>
        </is>
      </c>
      <c r="AH13" s="31" t="inlineStr">
        <f aca="false">IF(K13&lt;&gt;"",LOOKUP(K13,Positions!$CM$3:$CM$66,Positions!$CL$3:$CL$66),"")</f>
        <is>
          <t/>
        </is>
      </c>
      <c r="AI13" s="31" t="inlineStr">
        <f aca="false">IF(L13&lt;&gt;"",LOOKUP(L13,Positions!$CM$3:$CM$66,Positions!$CL$3:$CL$66),"")</f>
        <is>
          <t/>
        </is>
      </c>
      <c r="AJ13" s="31" t="inlineStr">
        <f aca="false">IF(M13&lt;&gt;"",LOOKUP(M13,Positions!$CM$3:$CM$66,Positions!$CL$3:$CL$66),"")</f>
        <is>
          <t/>
        </is>
      </c>
      <c r="AK13" s="31" t="inlineStr">
        <f aca="false">IF(N13&lt;&gt;"",LOOKUP(N13,Positions!$CM$3:$CM$66,Positions!$CL$3:$CL$66),"")</f>
        <is>
          <t/>
        </is>
      </c>
      <c r="AL13" s="31" t="inlineStr">
        <f aca="false">IF(O13&lt;&gt;"",LOOKUP(O13,Positions!$CM$3:$CM$66,Positions!$CL$3:$CL$66),"")</f>
        <is>
          <t/>
        </is>
      </c>
      <c r="AM13" s="31" t="inlineStr">
        <f aca="false">IF(P13&lt;&gt;"",LOOKUP(P13,Positions!$CM$3:$CM$66,Positions!$CL$3:$CL$66),"")</f>
        <is>
          <t/>
        </is>
      </c>
      <c r="AN13" s="31" t="inlineStr">
        <f aca="false">IF(Q13&lt;&gt;"",LOOKUP(Q13,Positions!$CM$3:$CM$66,Positions!$CL$3:$CL$66),"")</f>
        <is>
          <t/>
        </is>
      </c>
      <c r="AO13" s="31" t="inlineStr">
        <f aca="false">IF(R13&lt;&gt;"",LOOKUP(R13,Positions!$CM$3:$CM$66,Positions!$CL$3:$CL$66),"")</f>
        <is>
          <t/>
        </is>
      </c>
      <c r="AP13" s="31" t="inlineStr">
        <f aca="false">IF(S13&lt;&gt;"",LOOKUP(S13,Positions!$CM$3:$CM$66,Positions!$CL$3:$CL$66),"")</f>
        <is>
          <t/>
        </is>
      </c>
      <c r="AQ13" s="31" t="inlineStr">
        <f aca="false">IF(T13&lt;&gt;"",LOOKUP(T13,Positions!$CM$3:$CM$66,Positions!$CL$3:$CL$66),"")</f>
        <is>
          <t/>
        </is>
      </c>
      <c r="AR13" s="31" t="inlineStr">
        <f aca="false">IF(U13&lt;&gt;"",LOOKUP(U13,Positions!$CM$3:$CM$66,Positions!$CL$3:$CL$66),"")</f>
        <is>
          <t/>
        </is>
      </c>
      <c r="AS13" s="31" t="inlineStr">
        <f aca="false">IF(V13&lt;&gt;"",LOOKUP(V13,Positions!$CM$3:$CM$66,Positions!$CL$3:$CL$66),"")</f>
        <is>
          <t/>
        </is>
      </c>
    </row>
    <row r="14" customFormat="false" ht="37.45" hidden="false" customHeight="true" outlineLevel="0" collapsed="false">
      <c r="A14" s="29" t="inlineStr">
        <f aca="false">IF(A13&lt;&gt;"",IF(A13&gt;0,A13-1,""),"")</f>
        <is>
          <t/>
        </is>
      </c>
      <c r="B14" s="29" t="inlineStr">
        <f aca="false">IF(AND(A14&lt;&gt;"",B13&lt;&gt;""),TEXT($A14,Positions!$CM$2)&amp;" "&amp;TEXT(B$1,Positions!$CM$2),"")</f>
        <is>
          <t/>
        </is>
      </c>
      <c r="C14" s="29" t="inlineStr">
        <f aca="false">IF(AND(B14&lt;&gt;"",C13&lt;&gt;""),TEXT($A14,Positions!$CM$2)&amp;" "&amp;TEXT(C$1,Positions!$CM$2),"")</f>
        <is>
          <t/>
        </is>
      </c>
      <c r="D14" s="29" t="inlineStr">
        <f aca="false">IF(AND(C14&lt;&gt;"",D13&lt;&gt;""),TEXT($A14,Positions!$CM$2)&amp;" "&amp;TEXT(D$1,Positions!$CM$2),"")</f>
        <is>
          <t/>
        </is>
      </c>
      <c r="E14" s="29" t="inlineStr">
        <f aca="false">IF(AND(D14&lt;&gt;"",E13&lt;&gt;""),TEXT($A14,Positions!$CM$2)&amp;" "&amp;TEXT(E$1,Positions!$CM$2),"")</f>
        <is>
          <t/>
        </is>
      </c>
      <c r="F14" s="29" t="inlineStr">
        <f aca="false">IF(AND(E14&lt;&gt;"",F13&lt;&gt;""),TEXT($A14,Positions!$CM$2)&amp;" "&amp;TEXT(F$1,Positions!$CM$2),"")</f>
        <is>
          <t/>
        </is>
      </c>
      <c r="G14" s="29" t="inlineStr">
        <f aca="false">IF(AND(F14&lt;&gt;"",G13&lt;&gt;""),TEXT($A14,Positions!$CM$2)&amp;" "&amp;TEXT(G$1,Positions!$CM$2),"")</f>
        <is>
          <t/>
        </is>
      </c>
      <c r="H14" s="29" t="inlineStr">
        <f aca="false">IF(AND(G14&lt;&gt;"",H13&lt;&gt;""),TEXT($A14,Positions!$CM$2)&amp;" "&amp;TEXT(H$1,Positions!$CM$2),"")</f>
        <is>
          <t/>
        </is>
      </c>
      <c r="I14" s="29" t="inlineStr">
        <f aca="false">IF(AND(H14&lt;&gt;"",I13&lt;&gt;""),TEXT($A14,Positions!$CM$2)&amp;" "&amp;TEXT(I$1,Positions!$CM$2),"")</f>
        <is>
          <t/>
        </is>
      </c>
      <c r="J14" s="29" t="inlineStr">
        <f aca="false">IF(AND(I14&lt;&gt;"",J13&lt;&gt;""),TEXT($A14,Positions!$CM$2)&amp;" "&amp;TEXT(J$1,Positions!$CM$2),"")</f>
        <is>
          <t/>
        </is>
      </c>
      <c r="K14" s="29" t="inlineStr">
        <f aca="false">IF(AND(J14&lt;&gt;"",K13&lt;&gt;""),TEXT($A14,Positions!$CM$2)&amp;" "&amp;TEXT(K$1,Positions!$CM$2),"")</f>
        <is>
          <t/>
        </is>
      </c>
      <c r="L14" s="29" t="inlineStr">
        <f aca="false">IF(AND(K14&lt;&gt;"",L13&lt;&gt;""),TEXT($A14,Positions!$CM$2)&amp;" "&amp;TEXT(L$1,Positions!$CM$2),"")</f>
        <is>
          <t/>
        </is>
      </c>
      <c r="M14" s="29" t="inlineStr">
        <f aca="false">IF(AND(L14&lt;&gt;"",M13&lt;&gt;""),TEXT($A14,Positions!$CM$2)&amp;" "&amp;TEXT(M$1,Positions!$CM$2),"")</f>
        <is>
          <t/>
        </is>
      </c>
      <c r="N14" s="29" t="inlineStr">
        <f aca="false">IF(AND(M14&lt;&gt;"",N13&lt;&gt;""),TEXT($A14,Positions!$CM$2)&amp;" "&amp;TEXT(N$1,Positions!$CM$2),"")</f>
        <is>
          <t/>
        </is>
      </c>
      <c r="O14" s="29" t="inlineStr">
        <f aca="false">IF(AND(N14&lt;&gt;"",O13&lt;&gt;""),TEXT($A14,Positions!$CM$2)&amp;" "&amp;TEXT(O$1,Positions!$CM$2),"")</f>
        <is>
          <t/>
        </is>
      </c>
      <c r="P14" s="29" t="inlineStr">
        <f aca="false">IF(AND(O14&lt;&gt;"",P13&lt;&gt;""),TEXT($A14,Positions!$CM$2)&amp;" "&amp;TEXT(P$1,Positions!$CM$2),"")</f>
        <is>
          <t/>
        </is>
      </c>
      <c r="Q14" s="29" t="inlineStr">
        <f aca="false">IF(AND(P14&lt;&gt;"",Q13&lt;&gt;""),TEXT($A14,Positions!$CM$2)&amp;" "&amp;TEXT(Q$1,Positions!$CM$2),"")</f>
        <is>
          <t/>
        </is>
      </c>
      <c r="R14" s="29" t="inlineStr">
        <f aca="false">IF(AND(Q14&lt;&gt;"",R13&lt;&gt;""),TEXT($A14,Positions!$CM$2)&amp;" "&amp;TEXT(R$1,Positions!$CM$2),"")</f>
        <is>
          <t/>
        </is>
      </c>
      <c r="S14" s="29" t="inlineStr">
        <f aca="false">IF(AND(R14&lt;&gt;"",S13&lt;&gt;""),TEXT($A14,Positions!$CM$2)&amp;" "&amp;TEXT(S$1,Positions!$CM$2),"")</f>
        <is>
          <t/>
        </is>
      </c>
      <c r="T14" s="29" t="inlineStr">
        <f aca="false">IF(AND(S14&lt;&gt;"",T13&lt;&gt;""),TEXT($A14,Positions!$CM$2)&amp;" "&amp;TEXT(T$1,Positions!$CM$2),"")</f>
        <is>
          <t/>
        </is>
      </c>
      <c r="U14" s="29" t="inlineStr">
        <f aca="false">IF(AND(T14&lt;&gt;"",U13&lt;&gt;""),TEXT($A14,Positions!$CM$2)&amp;" "&amp;TEXT(U$1,Positions!$CM$2),"")</f>
        <is>
          <t/>
        </is>
      </c>
      <c r="V14" s="29" t="inlineStr">
        <f aca="false">IF(AND(U14&lt;&gt;"",V13&lt;&gt;""),TEXT($A14,Positions!$CM$2)&amp;" "&amp;TEXT(V$1,Positions!$CM$2),"")</f>
        <is>
          <t/>
        </is>
      </c>
      <c r="X14" s="29" t="inlineStr">
        <f aca="false">A14</f>
        <is>
          <t/>
        </is>
      </c>
      <c r="Y14" s="31" t="inlineStr">
        <f aca="false">IF(B14&lt;&gt;"",LOOKUP(B14,Positions!$CM$3:$CM$66,Positions!$CL$3:$CL$66),"")</f>
        <is>
          <t/>
        </is>
      </c>
      <c r="Z14" s="31" t="inlineStr">
        <f aca="false">IF(C14&lt;&gt;"",LOOKUP(C14,Positions!$CM$3:$CM$66,Positions!$CL$3:$CL$66),"")</f>
        <is>
          <t/>
        </is>
      </c>
      <c r="AA14" s="31" t="inlineStr">
        <f aca="false">IF(D14&lt;&gt;"",LOOKUP(D14,Positions!$CM$3:$CM$66,Positions!$CL$3:$CL$66),"")</f>
        <is>
          <t/>
        </is>
      </c>
      <c r="AB14" s="31" t="inlineStr">
        <f aca="false">IF(E14&lt;&gt;"",LOOKUP(E14,Positions!$CM$3:$CM$66,Positions!$CL$3:$CL$66),"")</f>
        <is>
          <t/>
        </is>
      </c>
      <c r="AC14" s="31" t="inlineStr">
        <f aca="false">IF(F14&lt;&gt;"",LOOKUP(F14,Positions!$CM$3:$CM$66,Positions!$CL$3:$CL$66),"")</f>
        <is>
          <t/>
        </is>
      </c>
      <c r="AD14" s="31" t="inlineStr">
        <f aca="false">IF(G14&lt;&gt;"",LOOKUP(G14,Positions!$CM$3:$CM$66,Positions!$CL$3:$CL$66),"")</f>
        <is>
          <t/>
        </is>
      </c>
      <c r="AE14" s="31" t="inlineStr">
        <f aca="false">IF(H14&lt;&gt;"",LOOKUP(H14,Positions!$CM$3:$CM$66,Positions!$CL$3:$CL$66),"")</f>
        <is>
          <t/>
        </is>
      </c>
      <c r="AF14" s="31" t="inlineStr">
        <f aca="false">IF(I14&lt;&gt;"",LOOKUP(I14,Positions!$CM$3:$CM$66,Positions!$CL$3:$CL$66),"")</f>
        <is>
          <t/>
        </is>
      </c>
      <c r="AG14" s="31" t="inlineStr">
        <f aca="false">IF(J14&lt;&gt;"",LOOKUP(J14,Positions!$CM$3:$CM$66,Positions!$CL$3:$CL$66),"")</f>
        <is>
          <t/>
        </is>
      </c>
      <c r="AH14" s="31" t="inlineStr">
        <f aca="false">IF(K14&lt;&gt;"",LOOKUP(K14,Positions!$CM$3:$CM$66,Positions!$CL$3:$CL$66),"")</f>
        <is>
          <t/>
        </is>
      </c>
      <c r="AI14" s="31" t="inlineStr">
        <f aca="false">IF(L14&lt;&gt;"",LOOKUP(L14,Positions!$CM$3:$CM$66,Positions!$CL$3:$CL$66),"")</f>
        <is>
          <t/>
        </is>
      </c>
      <c r="AJ14" s="31" t="inlineStr">
        <f aca="false">IF(M14&lt;&gt;"",LOOKUP(M14,Positions!$CM$3:$CM$66,Positions!$CL$3:$CL$66),"")</f>
        <is>
          <t/>
        </is>
      </c>
      <c r="AK14" s="31" t="inlineStr">
        <f aca="false">IF(N14&lt;&gt;"",LOOKUP(N14,Positions!$CM$3:$CM$66,Positions!$CL$3:$CL$66),"")</f>
        <is>
          <t/>
        </is>
      </c>
      <c r="AL14" s="31" t="inlineStr">
        <f aca="false">IF(O14&lt;&gt;"",LOOKUP(O14,Positions!$CM$3:$CM$66,Positions!$CL$3:$CL$66),"")</f>
        <is>
          <t/>
        </is>
      </c>
      <c r="AM14" s="31" t="inlineStr">
        <f aca="false">IF(P14&lt;&gt;"",LOOKUP(P14,Positions!$CM$3:$CM$66,Positions!$CL$3:$CL$66),"")</f>
        <is>
          <t/>
        </is>
      </c>
      <c r="AN14" s="31" t="inlineStr">
        <f aca="false">IF(Q14&lt;&gt;"",LOOKUP(Q14,Positions!$CM$3:$CM$66,Positions!$CL$3:$CL$66),"")</f>
        <is>
          <t/>
        </is>
      </c>
      <c r="AO14" s="31" t="inlineStr">
        <f aca="false">IF(R14&lt;&gt;"",LOOKUP(R14,Positions!$CM$3:$CM$66,Positions!$CL$3:$CL$66),"")</f>
        <is>
          <t/>
        </is>
      </c>
      <c r="AP14" s="31" t="inlineStr">
        <f aca="false">IF(S14&lt;&gt;"",LOOKUP(S14,Positions!$CM$3:$CM$66,Positions!$CL$3:$CL$66),"")</f>
        <is>
          <t/>
        </is>
      </c>
      <c r="AQ14" s="31" t="inlineStr">
        <f aca="false">IF(T14&lt;&gt;"",LOOKUP(T14,Positions!$CM$3:$CM$66,Positions!$CL$3:$CL$66),"")</f>
        <is>
          <t/>
        </is>
      </c>
      <c r="AR14" s="31" t="inlineStr">
        <f aca="false">IF(U14&lt;&gt;"",LOOKUP(U14,Positions!$CM$3:$CM$66,Positions!$CL$3:$CL$66),"")</f>
        <is>
          <t/>
        </is>
      </c>
      <c r="AS14" s="31" t="inlineStr">
        <f aca="false">IF(V14&lt;&gt;"",LOOKUP(V14,Positions!$CM$3:$CM$66,Positions!$CL$3:$CL$66),"")</f>
        <is>
          <t/>
        </is>
      </c>
    </row>
    <row r="15" customFormat="false" ht="37.45" hidden="false" customHeight="true" outlineLevel="0" collapsed="false">
      <c r="A15" s="29" t="inlineStr">
        <f aca="false">IF(A14&lt;&gt;"",IF(A14&gt;0,A14-1,""),"")</f>
        <is>
          <t/>
        </is>
      </c>
      <c r="B15" s="29" t="inlineStr">
        <f aca="false">IF(AND(A15&lt;&gt;"",B14&lt;&gt;""),TEXT($A15,Positions!$CM$2)&amp;" "&amp;TEXT(B$1,Positions!$CM$2),"")</f>
        <is>
          <t/>
        </is>
      </c>
      <c r="C15" s="29" t="inlineStr">
        <f aca="false">IF(AND(B15&lt;&gt;"",C14&lt;&gt;""),TEXT($A15,Positions!$CM$2)&amp;" "&amp;TEXT(C$1,Positions!$CM$2),"")</f>
        <is>
          <t/>
        </is>
      </c>
      <c r="D15" s="29" t="inlineStr">
        <f aca="false">IF(AND(C15&lt;&gt;"",D14&lt;&gt;""),TEXT($A15,Positions!$CM$2)&amp;" "&amp;TEXT(D$1,Positions!$CM$2),"")</f>
        <is>
          <t/>
        </is>
      </c>
      <c r="E15" s="29" t="inlineStr">
        <f aca="false">IF(AND(D15&lt;&gt;"",E14&lt;&gt;""),TEXT($A15,Positions!$CM$2)&amp;" "&amp;TEXT(E$1,Positions!$CM$2),"")</f>
        <is>
          <t/>
        </is>
      </c>
      <c r="F15" s="29" t="inlineStr">
        <f aca="false">IF(AND(E15&lt;&gt;"",F14&lt;&gt;""),TEXT($A15,Positions!$CM$2)&amp;" "&amp;TEXT(F$1,Positions!$CM$2),"")</f>
        <is>
          <t/>
        </is>
      </c>
      <c r="G15" s="29" t="inlineStr">
        <f aca="false">IF(AND(F15&lt;&gt;"",G14&lt;&gt;""),TEXT($A15,Positions!$CM$2)&amp;" "&amp;TEXT(G$1,Positions!$CM$2),"")</f>
        <is>
          <t/>
        </is>
      </c>
      <c r="H15" s="29" t="inlineStr">
        <f aca="false">IF(AND(G15&lt;&gt;"",H14&lt;&gt;""),TEXT($A15,Positions!$CM$2)&amp;" "&amp;TEXT(H$1,Positions!$CM$2),"")</f>
        <is>
          <t/>
        </is>
      </c>
      <c r="I15" s="29" t="inlineStr">
        <f aca="false">IF(AND(H15&lt;&gt;"",I14&lt;&gt;""),TEXT($A15,Positions!$CM$2)&amp;" "&amp;TEXT(I$1,Positions!$CM$2),"")</f>
        <is>
          <t/>
        </is>
      </c>
      <c r="J15" s="29" t="inlineStr">
        <f aca="false">IF(AND(I15&lt;&gt;"",J14&lt;&gt;""),TEXT($A15,Positions!$CM$2)&amp;" "&amp;TEXT(J$1,Positions!$CM$2),"")</f>
        <is>
          <t/>
        </is>
      </c>
      <c r="K15" s="29" t="inlineStr">
        <f aca="false">IF(AND(J15&lt;&gt;"",K14&lt;&gt;""),TEXT($A15,Positions!$CM$2)&amp;" "&amp;TEXT(K$1,Positions!$CM$2),"")</f>
        <is>
          <t/>
        </is>
      </c>
      <c r="L15" s="29" t="inlineStr">
        <f aca="false">IF(AND(K15&lt;&gt;"",L14&lt;&gt;""),TEXT($A15,Positions!$CM$2)&amp;" "&amp;TEXT(L$1,Positions!$CM$2),"")</f>
        <is>
          <t/>
        </is>
      </c>
      <c r="M15" s="29" t="inlineStr">
        <f aca="false">IF(AND(L15&lt;&gt;"",M14&lt;&gt;""),TEXT($A15,Positions!$CM$2)&amp;" "&amp;TEXT(M$1,Positions!$CM$2),"")</f>
        <is>
          <t/>
        </is>
      </c>
      <c r="N15" s="29" t="inlineStr">
        <f aca="false">IF(AND(M15&lt;&gt;"",N14&lt;&gt;""),TEXT($A15,Positions!$CM$2)&amp;" "&amp;TEXT(N$1,Positions!$CM$2),"")</f>
        <is>
          <t/>
        </is>
      </c>
      <c r="O15" s="29" t="inlineStr">
        <f aca="false">IF(AND(N15&lt;&gt;"",O14&lt;&gt;""),TEXT($A15,Positions!$CM$2)&amp;" "&amp;TEXT(O$1,Positions!$CM$2),"")</f>
        <is>
          <t/>
        </is>
      </c>
      <c r="P15" s="29" t="inlineStr">
        <f aca="false">IF(AND(O15&lt;&gt;"",P14&lt;&gt;""),TEXT($A15,Positions!$CM$2)&amp;" "&amp;TEXT(P$1,Positions!$CM$2),"")</f>
        <is>
          <t/>
        </is>
      </c>
      <c r="Q15" s="29" t="inlineStr">
        <f aca="false">IF(AND(P15&lt;&gt;"",Q14&lt;&gt;""),TEXT($A15,Positions!$CM$2)&amp;" "&amp;TEXT(Q$1,Positions!$CM$2),"")</f>
        <is>
          <t/>
        </is>
      </c>
      <c r="R15" s="29" t="inlineStr">
        <f aca="false">IF(AND(Q15&lt;&gt;"",R14&lt;&gt;""),TEXT($A15,Positions!$CM$2)&amp;" "&amp;TEXT(R$1,Positions!$CM$2),"")</f>
        <is>
          <t/>
        </is>
      </c>
      <c r="S15" s="29" t="inlineStr">
        <f aca="false">IF(AND(R15&lt;&gt;"",S14&lt;&gt;""),TEXT($A15,Positions!$CM$2)&amp;" "&amp;TEXT(S$1,Positions!$CM$2),"")</f>
        <is>
          <t/>
        </is>
      </c>
      <c r="T15" s="29" t="inlineStr">
        <f aca="false">IF(AND(S15&lt;&gt;"",T14&lt;&gt;""),TEXT($A15,Positions!$CM$2)&amp;" "&amp;TEXT(T$1,Positions!$CM$2),"")</f>
        <is>
          <t/>
        </is>
      </c>
      <c r="U15" s="29" t="inlineStr">
        <f aca="false">IF(AND(T15&lt;&gt;"",U14&lt;&gt;""),TEXT($A15,Positions!$CM$2)&amp;" "&amp;TEXT(U$1,Positions!$CM$2),"")</f>
        <is>
          <t/>
        </is>
      </c>
      <c r="V15" s="29" t="inlineStr">
        <f aca="false">IF(AND(U15&lt;&gt;"",V14&lt;&gt;""),TEXT($A15,Positions!$CM$2)&amp;" "&amp;TEXT(V$1,Positions!$CM$2),"")</f>
        <is>
          <t/>
        </is>
      </c>
      <c r="X15" s="29" t="inlineStr">
        <f aca="false">A15</f>
        <is>
          <t/>
        </is>
      </c>
      <c r="Y15" s="31" t="inlineStr">
        <f aca="false">IF(B15&lt;&gt;"",LOOKUP(B15,Positions!$CM$3:$CM$66,Positions!$CL$3:$CL$66),"")</f>
        <is>
          <t/>
        </is>
      </c>
      <c r="Z15" s="31" t="inlineStr">
        <f aca="false">IF(C15&lt;&gt;"",LOOKUP(C15,Positions!$CM$3:$CM$66,Positions!$CL$3:$CL$66),"")</f>
        <is>
          <t/>
        </is>
      </c>
      <c r="AA15" s="31" t="inlineStr">
        <f aca="false">IF(D15&lt;&gt;"",LOOKUP(D15,Positions!$CM$3:$CM$66,Positions!$CL$3:$CL$66),"")</f>
        <is>
          <t/>
        </is>
      </c>
      <c r="AB15" s="31" t="inlineStr">
        <f aca="false">IF(E15&lt;&gt;"",LOOKUP(E15,Positions!$CM$3:$CM$66,Positions!$CL$3:$CL$66),"")</f>
        <is>
          <t/>
        </is>
      </c>
      <c r="AC15" s="31" t="inlineStr">
        <f aca="false">IF(F15&lt;&gt;"",LOOKUP(F15,Positions!$CM$3:$CM$66,Positions!$CL$3:$CL$66),"")</f>
        <is>
          <t/>
        </is>
      </c>
      <c r="AD15" s="31" t="inlineStr">
        <f aca="false">IF(G15&lt;&gt;"",LOOKUP(G15,Positions!$CM$3:$CM$66,Positions!$CL$3:$CL$66),"")</f>
        <is>
          <t/>
        </is>
      </c>
      <c r="AE15" s="31" t="inlineStr">
        <f aca="false">IF(H15&lt;&gt;"",LOOKUP(H15,Positions!$CM$3:$CM$66,Positions!$CL$3:$CL$66),"")</f>
        <is>
          <t/>
        </is>
      </c>
      <c r="AF15" s="31" t="inlineStr">
        <f aca="false">IF(I15&lt;&gt;"",LOOKUP(I15,Positions!$CM$3:$CM$66,Positions!$CL$3:$CL$66),"")</f>
        <is>
          <t/>
        </is>
      </c>
      <c r="AG15" s="31" t="inlineStr">
        <f aca="false">IF(J15&lt;&gt;"",LOOKUP(J15,Positions!$CM$3:$CM$66,Positions!$CL$3:$CL$66),"")</f>
        <is>
          <t/>
        </is>
      </c>
      <c r="AH15" s="31" t="inlineStr">
        <f aca="false">IF(K15&lt;&gt;"",LOOKUP(K15,Positions!$CM$3:$CM$66,Positions!$CL$3:$CL$66),"")</f>
        <is>
          <t/>
        </is>
      </c>
      <c r="AI15" s="31" t="inlineStr">
        <f aca="false">IF(L15&lt;&gt;"",LOOKUP(L15,Positions!$CM$3:$CM$66,Positions!$CL$3:$CL$66),"")</f>
        <is>
          <t/>
        </is>
      </c>
      <c r="AJ15" s="31" t="inlineStr">
        <f aca="false">IF(M15&lt;&gt;"",LOOKUP(M15,Positions!$CM$3:$CM$66,Positions!$CL$3:$CL$66),"")</f>
        <is>
          <t/>
        </is>
      </c>
      <c r="AK15" s="31" t="inlineStr">
        <f aca="false">IF(N15&lt;&gt;"",LOOKUP(N15,Positions!$CM$3:$CM$66,Positions!$CL$3:$CL$66),"")</f>
        <is>
          <t/>
        </is>
      </c>
      <c r="AL15" s="31" t="inlineStr">
        <f aca="false">IF(O15&lt;&gt;"",LOOKUP(O15,Positions!$CM$3:$CM$66,Positions!$CL$3:$CL$66),"")</f>
        <is>
          <t/>
        </is>
      </c>
      <c r="AM15" s="31" t="inlineStr">
        <f aca="false">IF(P15&lt;&gt;"",LOOKUP(P15,Positions!$CM$3:$CM$66,Positions!$CL$3:$CL$66),"")</f>
        <is>
          <t/>
        </is>
      </c>
      <c r="AN15" s="31" t="inlineStr">
        <f aca="false">IF(Q15&lt;&gt;"",LOOKUP(Q15,Positions!$CM$3:$CM$66,Positions!$CL$3:$CL$66),"")</f>
        <is>
          <t/>
        </is>
      </c>
      <c r="AO15" s="31" t="inlineStr">
        <f aca="false">IF(R15&lt;&gt;"",LOOKUP(R15,Positions!$CM$3:$CM$66,Positions!$CL$3:$CL$66),"")</f>
        <is>
          <t/>
        </is>
      </c>
      <c r="AP15" s="31" t="inlineStr">
        <f aca="false">IF(S15&lt;&gt;"",LOOKUP(S15,Positions!$CM$3:$CM$66,Positions!$CL$3:$CL$66),"")</f>
        <is>
          <t/>
        </is>
      </c>
      <c r="AQ15" s="31" t="inlineStr">
        <f aca="false">IF(T15&lt;&gt;"",LOOKUP(T15,Positions!$CM$3:$CM$66,Positions!$CL$3:$CL$66),"")</f>
        <is>
          <t/>
        </is>
      </c>
      <c r="AR15" s="31" t="inlineStr">
        <f aca="false">IF(U15&lt;&gt;"",LOOKUP(U15,Positions!$CM$3:$CM$66,Positions!$CL$3:$CL$66),"")</f>
        <is>
          <t/>
        </is>
      </c>
      <c r="AS15" s="31" t="inlineStr">
        <f aca="false">IF(V15&lt;&gt;"",LOOKUP(V15,Positions!$CM$3:$CM$66,Positions!$CL$3:$CL$66),"")</f>
        <is>
          <t/>
        </is>
      </c>
    </row>
    <row r="16" customFormat="false" ht="37.45" hidden="false" customHeight="true" outlineLevel="0" collapsed="false">
      <c r="A16" s="29" t="inlineStr">
        <f aca="false">IF(A15&lt;&gt;"",IF(A15&gt;0,A15-1,""),"")</f>
        <is>
          <t/>
        </is>
      </c>
      <c r="B16" s="29" t="inlineStr">
        <f aca="false">IF(AND(A16&lt;&gt;"",B15&lt;&gt;""),TEXT($A16,Positions!$CM$2)&amp;" "&amp;TEXT(B$1,Positions!$CM$2),"")</f>
        <is>
          <t/>
        </is>
      </c>
      <c r="C16" s="29" t="inlineStr">
        <f aca="false">IF(AND(B16&lt;&gt;"",C15&lt;&gt;""),TEXT($A16,Positions!$CM$2)&amp;" "&amp;TEXT(C$1,Positions!$CM$2),"")</f>
        <is>
          <t/>
        </is>
      </c>
      <c r="D16" s="29" t="inlineStr">
        <f aca="false">IF(AND(C16&lt;&gt;"",D15&lt;&gt;""),TEXT($A16,Positions!$CM$2)&amp;" "&amp;TEXT(D$1,Positions!$CM$2),"")</f>
        <is>
          <t/>
        </is>
      </c>
      <c r="E16" s="29" t="inlineStr">
        <f aca="false">IF(AND(D16&lt;&gt;"",E15&lt;&gt;""),TEXT($A16,Positions!$CM$2)&amp;" "&amp;TEXT(E$1,Positions!$CM$2),"")</f>
        <is>
          <t/>
        </is>
      </c>
      <c r="F16" s="29" t="inlineStr">
        <f aca="false">IF(AND(E16&lt;&gt;"",F15&lt;&gt;""),TEXT($A16,Positions!$CM$2)&amp;" "&amp;TEXT(F$1,Positions!$CM$2),"")</f>
        <is>
          <t/>
        </is>
      </c>
      <c r="G16" s="29" t="inlineStr">
        <f aca="false">IF(AND(F16&lt;&gt;"",G15&lt;&gt;""),TEXT($A16,Positions!$CM$2)&amp;" "&amp;TEXT(G$1,Positions!$CM$2),"")</f>
        <is>
          <t/>
        </is>
      </c>
      <c r="H16" s="29" t="inlineStr">
        <f aca="false">IF(AND(G16&lt;&gt;"",H15&lt;&gt;""),TEXT($A16,Positions!$CM$2)&amp;" "&amp;TEXT(H$1,Positions!$CM$2),"")</f>
        <is>
          <t/>
        </is>
      </c>
      <c r="I16" s="29" t="inlineStr">
        <f aca="false">IF(AND(H16&lt;&gt;"",I15&lt;&gt;""),TEXT($A16,Positions!$CM$2)&amp;" "&amp;TEXT(I$1,Positions!$CM$2),"")</f>
        <is>
          <t/>
        </is>
      </c>
      <c r="J16" s="29" t="inlineStr">
        <f aca="false">IF(AND(I16&lt;&gt;"",J15&lt;&gt;""),TEXT($A16,Positions!$CM$2)&amp;" "&amp;TEXT(J$1,Positions!$CM$2),"")</f>
        <is>
          <t/>
        </is>
      </c>
      <c r="K16" s="29" t="inlineStr">
        <f aca="false">IF(AND(J16&lt;&gt;"",K15&lt;&gt;""),TEXT($A16,Positions!$CM$2)&amp;" "&amp;TEXT(K$1,Positions!$CM$2),"")</f>
        <is>
          <t/>
        </is>
      </c>
      <c r="L16" s="29" t="inlineStr">
        <f aca="false">IF(AND(K16&lt;&gt;"",L15&lt;&gt;""),TEXT($A16,Positions!$CM$2)&amp;" "&amp;TEXT(L$1,Positions!$CM$2),"")</f>
        <is>
          <t/>
        </is>
      </c>
      <c r="M16" s="29" t="inlineStr">
        <f aca="false">IF(AND(L16&lt;&gt;"",M15&lt;&gt;""),TEXT($A16,Positions!$CM$2)&amp;" "&amp;TEXT(M$1,Positions!$CM$2),"")</f>
        <is>
          <t/>
        </is>
      </c>
      <c r="N16" s="29" t="inlineStr">
        <f aca="false">IF(AND(M16&lt;&gt;"",N15&lt;&gt;""),TEXT($A16,Positions!$CM$2)&amp;" "&amp;TEXT(N$1,Positions!$CM$2),"")</f>
        <is>
          <t/>
        </is>
      </c>
      <c r="O16" s="29" t="inlineStr">
        <f aca="false">IF(AND(N16&lt;&gt;"",O15&lt;&gt;""),TEXT($A16,Positions!$CM$2)&amp;" "&amp;TEXT(O$1,Positions!$CM$2),"")</f>
        <is>
          <t/>
        </is>
      </c>
      <c r="P16" s="29" t="inlineStr">
        <f aca="false">IF(AND(O16&lt;&gt;"",P15&lt;&gt;""),TEXT($A16,Positions!$CM$2)&amp;" "&amp;TEXT(P$1,Positions!$CM$2),"")</f>
        <is>
          <t/>
        </is>
      </c>
      <c r="Q16" s="29" t="inlineStr">
        <f aca="false">IF(AND(P16&lt;&gt;"",Q15&lt;&gt;""),TEXT($A16,Positions!$CM$2)&amp;" "&amp;TEXT(Q$1,Positions!$CM$2),"")</f>
        <is>
          <t/>
        </is>
      </c>
      <c r="R16" s="29" t="inlineStr">
        <f aca="false">IF(AND(Q16&lt;&gt;"",R15&lt;&gt;""),TEXT($A16,Positions!$CM$2)&amp;" "&amp;TEXT(R$1,Positions!$CM$2),"")</f>
        <is>
          <t/>
        </is>
      </c>
      <c r="S16" s="29" t="inlineStr">
        <f aca="false">IF(AND(R16&lt;&gt;"",S15&lt;&gt;""),TEXT($A16,Positions!$CM$2)&amp;" "&amp;TEXT(S$1,Positions!$CM$2),"")</f>
        <is>
          <t/>
        </is>
      </c>
      <c r="T16" s="29" t="inlineStr">
        <f aca="false">IF(AND(S16&lt;&gt;"",T15&lt;&gt;""),TEXT($A16,Positions!$CM$2)&amp;" "&amp;TEXT(T$1,Positions!$CM$2),"")</f>
        <is>
          <t/>
        </is>
      </c>
      <c r="U16" s="29" t="inlineStr">
        <f aca="false">IF(AND(T16&lt;&gt;"",U15&lt;&gt;""),TEXT($A16,Positions!$CM$2)&amp;" "&amp;TEXT(U$1,Positions!$CM$2),"")</f>
        <is>
          <t/>
        </is>
      </c>
      <c r="V16" s="29" t="inlineStr">
        <f aca="false">IF(AND(U16&lt;&gt;"",V15&lt;&gt;""),TEXT($A16,Positions!$CM$2)&amp;" "&amp;TEXT(V$1,Positions!$CM$2),"")</f>
        <is>
          <t/>
        </is>
      </c>
      <c r="X16" s="29" t="inlineStr">
        <f aca="false">A16</f>
        <is>
          <t/>
        </is>
      </c>
      <c r="Y16" s="31" t="inlineStr">
        <f aca="false">IF(B16&lt;&gt;"",LOOKUP(B16,Positions!$CM$3:$CM$66,Positions!$CL$3:$CL$66),"")</f>
        <is>
          <t/>
        </is>
      </c>
      <c r="Z16" s="31" t="inlineStr">
        <f aca="false">IF(C16&lt;&gt;"",LOOKUP(C16,Positions!$CM$3:$CM$66,Positions!$CL$3:$CL$66),"")</f>
        <is>
          <t/>
        </is>
      </c>
      <c r="AA16" s="31" t="inlineStr">
        <f aca="false">IF(D16&lt;&gt;"",LOOKUP(D16,Positions!$CM$3:$CM$66,Positions!$CL$3:$CL$66),"")</f>
        <is>
          <t/>
        </is>
      </c>
      <c r="AB16" s="31" t="inlineStr">
        <f aca="false">IF(E16&lt;&gt;"",LOOKUP(E16,Positions!$CM$3:$CM$66,Positions!$CL$3:$CL$66),"")</f>
        <is>
          <t/>
        </is>
      </c>
      <c r="AC16" s="31" t="inlineStr">
        <f aca="false">IF(F16&lt;&gt;"",LOOKUP(F16,Positions!$CM$3:$CM$66,Positions!$CL$3:$CL$66),"")</f>
        <is>
          <t/>
        </is>
      </c>
      <c r="AD16" s="31" t="inlineStr">
        <f aca="false">IF(G16&lt;&gt;"",LOOKUP(G16,Positions!$CM$3:$CM$66,Positions!$CL$3:$CL$66),"")</f>
        <is>
          <t/>
        </is>
      </c>
      <c r="AE16" s="31" t="inlineStr">
        <f aca="false">IF(H16&lt;&gt;"",LOOKUP(H16,Positions!$CM$3:$CM$66,Positions!$CL$3:$CL$66),"")</f>
        <is>
          <t/>
        </is>
      </c>
      <c r="AF16" s="31" t="inlineStr">
        <f aca="false">IF(I16&lt;&gt;"",LOOKUP(I16,Positions!$CM$3:$CM$66,Positions!$CL$3:$CL$66),"")</f>
        <is>
          <t/>
        </is>
      </c>
      <c r="AG16" s="31" t="inlineStr">
        <f aca="false">IF(J16&lt;&gt;"",LOOKUP(J16,Positions!$CM$3:$CM$66,Positions!$CL$3:$CL$66),"")</f>
        <is>
          <t/>
        </is>
      </c>
      <c r="AH16" s="31" t="inlineStr">
        <f aca="false">IF(K16&lt;&gt;"",LOOKUP(K16,Positions!$CM$3:$CM$66,Positions!$CL$3:$CL$66),"")</f>
        <is>
          <t/>
        </is>
      </c>
      <c r="AI16" s="31" t="inlineStr">
        <f aca="false">IF(L16&lt;&gt;"",LOOKUP(L16,Positions!$CM$3:$CM$66,Positions!$CL$3:$CL$66),"")</f>
        <is>
          <t/>
        </is>
      </c>
      <c r="AJ16" s="31" t="inlineStr">
        <f aca="false">IF(M16&lt;&gt;"",LOOKUP(M16,Positions!$CM$3:$CM$66,Positions!$CL$3:$CL$66),"")</f>
        <is>
          <t/>
        </is>
      </c>
      <c r="AK16" s="31" t="inlineStr">
        <f aca="false">IF(N16&lt;&gt;"",LOOKUP(N16,Positions!$CM$3:$CM$66,Positions!$CL$3:$CL$66),"")</f>
        <is>
          <t/>
        </is>
      </c>
      <c r="AL16" s="31" t="inlineStr">
        <f aca="false">IF(O16&lt;&gt;"",LOOKUP(O16,Positions!$CM$3:$CM$66,Positions!$CL$3:$CL$66),"")</f>
        <is>
          <t/>
        </is>
      </c>
      <c r="AM16" s="31" t="inlineStr">
        <f aca="false">IF(P16&lt;&gt;"",LOOKUP(P16,Positions!$CM$3:$CM$66,Positions!$CL$3:$CL$66),"")</f>
        <is>
          <t/>
        </is>
      </c>
      <c r="AN16" s="31" t="inlineStr">
        <f aca="false">IF(Q16&lt;&gt;"",LOOKUP(Q16,Positions!$CM$3:$CM$66,Positions!$CL$3:$CL$66),"")</f>
        <is>
          <t/>
        </is>
      </c>
      <c r="AO16" s="31" t="inlineStr">
        <f aca="false">IF(R16&lt;&gt;"",LOOKUP(R16,Positions!$CM$3:$CM$66,Positions!$CL$3:$CL$66),"")</f>
        <is>
          <t/>
        </is>
      </c>
      <c r="AP16" s="31" t="inlineStr">
        <f aca="false">IF(S16&lt;&gt;"",LOOKUP(S16,Positions!$CM$3:$CM$66,Positions!$CL$3:$CL$66),"")</f>
        <is>
          <t/>
        </is>
      </c>
      <c r="AQ16" s="31" t="inlineStr">
        <f aca="false">IF(T16&lt;&gt;"",LOOKUP(T16,Positions!$CM$3:$CM$66,Positions!$CL$3:$CL$66),"")</f>
        <is>
          <t/>
        </is>
      </c>
      <c r="AR16" s="31" t="inlineStr">
        <f aca="false">IF(U16&lt;&gt;"",LOOKUP(U16,Positions!$CM$3:$CM$66,Positions!$CL$3:$CL$66),"")</f>
        <is>
          <t/>
        </is>
      </c>
      <c r="AS16" s="31" t="inlineStr">
        <f aca="false">IF(V16&lt;&gt;"",LOOKUP(V16,Positions!$CM$3:$CM$66,Positions!$CL$3:$CL$66),"")</f>
        <is>
          <t/>
        </is>
      </c>
    </row>
    <row r="17" customFormat="false" ht="37.45" hidden="false" customHeight="true" outlineLevel="0" collapsed="false">
      <c r="A17" s="29" t="inlineStr">
        <f aca="false">IF(A16&lt;&gt;"",IF(A16&gt;0,A16-1,""),"")</f>
        <is>
          <t/>
        </is>
      </c>
      <c r="B17" s="29" t="inlineStr">
        <f aca="false">IF(AND(A17&lt;&gt;"",B16&lt;&gt;""),TEXT($A17,Positions!$CM$2)&amp;" "&amp;TEXT(B$1,Positions!$CM$2),"")</f>
        <is>
          <t/>
        </is>
      </c>
      <c r="C17" s="29" t="inlineStr">
        <f aca="false">IF(AND(B17&lt;&gt;"",C16&lt;&gt;""),TEXT($A17,Positions!$CM$2)&amp;" "&amp;TEXT(C$1,Positions!$CM$2),"")</f>
        <is>
          <t/>
        </is>
      </c>
      <c r="D17" s="29" t="inlineStr">
        <f aca="false">IF(AND(C17&lt;&gt;"",D16&lt;&gt;""),TEXT($A17,Positions!$CM$2)&amp;" "&amp;TEXT(D$1,Positions!$CM$2),"")</f>
        <is>
          <t/>
        </is>
      </c>
      <c r="E17" s="29" t="inlineStr">
        <f aca="false">IF(AND(D17&lt;&gt;"",E16&lt;&gt;""),TEXT($A17,Positions!$CM$2)&amp;" "&amp;TEXT(E$1,Positions!$CM$2),"")</f>
        <is>
          <t/>
        </is>
      </c>
      <c r="F17" s="29" t="inlineStr">
        <f aca="false">IF(AND(E17&lt;&gt;"",F16&lt;&gt;""),TEXT($A17,Positions!$CM$2)&amp;" "&amp;TEXT(F$1,Positions!$CM$2),"")</f>
        <is>
          <t/>
        </is>
      </c>
      <c r="G17" s="29" t="inlineStr">
        <f aca="false">IF(AND(F17&lt;&gt;"",G16&lt;&gt;""),TEXT($A17,Positions!$CM$2)&amp;" "&amp;TEXT(G$1,Positions!$CM$2),"")</f>
        <is>
          <t/>
        </is>
      </c>
      <c r="H17" s="29" t="inlineStr">
        <f aca="false">IF(AND(G17&lt;&gt;"",H16&lt;&gt;""),TEXT($A17,Positions!$CM$2)&amp;" "&amp;TEXT(H$1,Positions!$CM$2),"")</f>
        <is>
          <t/>
        </is>
      </c>
      <c r="I17" s="29" t="inlineStr">
        <f aca="false">IF(AND(H17&lt;&gt;"",I16&lt;&gt;""),TEXT($A17,Positions!$CM$2)&amp;" "&amp;TEXT(I$1,Positions!$CM$2),"")</f>
        <is>
          <t/>
        </is>
      </c>
      <c r="J17" s="29" t="inlineStr">
        <f aca="false">IF(AND(I17&lt;&gt;"",J16&lt;&gt;""),TEXT($A17,Positions!$CM$2)&amp;" "&amp;TEXT(J$1,Positions!$CM$2),"")</f>
        <is>
          <t/>
        </is>
      </c>
      <c r="K17" s="29" t="inlineStr">
        <f aca="false">IF(AND(J17&lt;&gt;"",K16&lt;&gt;""),TEXT($A17,Positions!$CM$2)&amp;" "&amp;TEXT(K$1,Positions!$CM$2),"")</f>
        <is>
          <t/>
        </is>
      </c>
      <c r="L17" s="29" t="inlineStr">
        <f aca="false">IF(AND(K17&lt;&gt;"",L16&lt;&gt;""),TEXT($A17,Positions!$CM$2)&amp;" "&amp;TEXT(L$1,Positions!$CM$2),"")</f>
        <is>
          <t/>
        </is>
      </c>
      <c r="M17" s="29" t="inlineStr">
        <f aca="false">IF(AND(L17&lt;&gt;"",M16&lt;&gt;""),TEXT($A17,Positions!$CM$2)&amp;" "&amp;TEXT(M$1,Positions!$CM$2),"")</f>
        <is>
          <t/>
        </is>
      </c>
      <c r="N17" s="29" t="inlineStr">
        <f aca="false">IF(AND(M17&lt;&gt;"",N16&lt;&gt;""),TEXT($A17,Positions!$CM$2)&amp;" "&amp;TEXT(N$1,Positions!$CM$2),"")</f>
        <is>
          <t/>
        </is>
      </c>
      <c r="O17" s="29" t="inlineStr">
        <f aca="false">IF(AND(N17&lt;&gt;"",O16&lt;&gt;""),TEXT($A17,Positions!$CM$2)&amp;" "&amp;TEXT(O$1,Positions!$CM$2),"")</f>
        <is>
          <t/>
        </is>
      </c>
      <c r="P17" s="29" t="inlineStr">
        <f aca="false">IF(AND(O17&lt;&gt;"",P16&lt;&gt;""),TEXT($A17,Positions!$CM$2)&amp;" "&amp;TEXT(P$1,Positions!$CM$2),"")</f>
        <is>
          <t/>
        </is>
      </c>
      <c r="Q17" s="29" t="inlineStr">
        <f aca="false">IF(AND(P17&lt;&gt;"",Q16&lt;&gt;""),TEXT($A17,Positions!$CM$2)&amp;" "&amp;TEXT(Q$1,Positions!$CM$2),"")</f>
        <is>
          <t/>
        </is>
      </c>
      <c r="R17" s="29" t="inlineStr">
        <f aca="false">IF(AND(Q17&lt;&gt;"",R16&lt;&gt;""),TEXT($A17,Positions!$CM$2)&amp;" "&amp;TEXT(R$1,Positions!$CM$2),"")</f>
        <is>
          <t/>
        </is>
      </c>
      <c r="S17" s="29" t="inlineStr">
        <f aca="false">IF(AND(R17&lt;&gt;"",S16&lt;&gt;""),TEXT($A17,Positions!$CM$2)&amp;" "&amp;TEXT(S$1,Positions!$CM$2),"")</f>
        <is>
          <t/>
        </is>
      </c>
      <c r="T17" s="29" t="inlineStr">
        <f aca="false">IF(AND(S17&lt;&gt;"",T16&lt;&gt;""),TEXT($A17,Positions!$CM$2)&amp;" "&amp;TEXT(T$1,Positions!$CM$2),"")</f>
        <is>
          <t/>
        </is>
      </c>
      <c r="U17" s="29" t="inlineStr">
        <f aca="false">IF(AND(T17&lt;&gt;"",U16&lt;&gt;""),TEXT($A17,Positions!$CM$2)&amp;" "&amp;TEXT(U$1,Positions!$CM$2),"")</f>
        <is>
          <t/>
        </is>
      </c>
      <c r="V17" s="29" t="inlineStr">
        <f aca="false">IF(AND(U17&lt;&gt;"",V16&lt;&gt;""),TEXT($A17,Positions!$CM$2)&amp;" "&amp;TEXT(V$1,Positions!$CM$2),"")</f>
        <is>
          <t/>
        </is>
      </c>
      <c r="X17" s="29" t="inlineStr">
        <f aca="false">A17</f>
        <is>
          <t/>
        </is>
      </c>
      <c r="Y17" s="31" t="inlineStr">
        <f aca="false">IF(B17&lt;&gt;"",LOOKUP(B17,Positions!$CM$3:$CM$66,Positions!$CL$3:$CL$66),"")</f>
        <is>
          <t/>
        </is>
      </c>
      <c r="Z17" s="31" t="inlineStr">
        <f aca="false">IF(C17&lt;&gt;"",LOOKUP(C17,Positions!$CM$3:$CM$66,Positions!$CL$3:$CL$66),"")</f>
        <is>
          <t/>
        </is>
      </c>
      <c r="AA17" s="31" t="inlineStr">
        <f aca="false">IF(D17&lt;&gt;"",LOOKUP(D17,Positions!$CM$3:$CM$66,Positions!$CL$3:$CL$66),"")</f>
        <is>
          <t/>
        </is>
      </c>
      <c r="AB17" s="31" t="inlineStr">
        <f aca="false">IF(E17&lt;&gt;"",LOOKUP(E17,Positions!$CM$3:$CM$66,Positions!$CL$3:$CL$66),"")</f>
        <is>
          <t/>
        </is>
      </c>
      <c r="AC17" s="31" t="inlineStr">
        <f aca="false">IF(F17&lt;&gt;"",LOOKUP(F17,Positions!$CM$3:$CM$66,Positions!$CL$3:$CL$66),"")</f>
        <is>
          <t/>
        </is>
      </c>
      <c r="AD17" s="31" t="inlineStr">
        <f aca="false">IF(G17&lt;&gt;"",LOOKUP(G17,Positions!$CM$3:$CM$66,Positions!$CL$3:$CL$66),"")</f>
        <is>
          <t/>
        </is>
      </c>
      <c r="AE17" s="31" t="inlineStr">
        <f aca="false">IF(H17&lt;&gt;"",LOOKUP(H17,Positions!$CM$3:$CM$66,Positions!$CL$3:$CL$66),"")</f>
        <is>
          <t/>
        </is>
      </c>
      <c r="AF17" s="31" t="inlineStr">
        <f aca="false">IF(I17&lt;&gt;"",LOOKUP(I17,Positions!$CM$3:$CM$66,Positions!$CL$3:$CL$66),"")</f>
        <is>
          <t/>
        </is>
      </c>
      <c r="AG17" s="31" t="inlineStr">
        <f aca="false">IF(J17&lt;&gt;"",LOOKUP(J17,Positions!$CM$3:$CM$66,Positions!$CL$3:$CL$66),"")</f>
        <is>
          <t/>
        </is>
      </c>
      <c r="AH17" s="31" t="inlineStr">
        <f aca="false">IF(K17&lt;&gt;"",LOOKUP(K17,Positions!$CM$3:$CM$66,Positions!$CL$3:$CL$66),"")</f>
        <is>
          <t/>
        </is>
      </c>
      <c r="AI17" s="31" t="inlineStr">
        <f aca="false">IF(L17&lt;&gt;"",LOOKUP(L17,Positions!$CM$3:$CM$66,Positions!$CL$3:$CL$66),"")</f>
        <is>
          <t/>
        </is>
      </c>
      <c r="AJ17" s="31" t="inlineStr">
        <f aca="false">IF(M17&lt;&gt;"",LOOKUP(M17,Positions!$CM$3:$CM$66,Positions!$CL$3:$CL$66),"")</f>
        <is>
          <t/>
        </is>
      </c>
      <c r="AK17" s="31" t="inlineStr">
        <f aca="false">IF(N17&lt;&gt;"",LOOKUP(N17,Positions!$CM$3:$CM$66,Positions!$CL$3:$CL$66),"")</f>
        <is>
          <t/>
        </is>
      </c>
      <c r="AL17" s="31" t="inlineStr">
        <f aca="false">IF(O17&lt;&gt;"",LOOKUP(O17,Positions!$CM$3:$CM$66,Positions!$CL$3:$CL$66),"")</f>
        <is>
          <t/>
        </is>
      </c>
      <c r="AM17" s="31" t="inlineStr">
        <f aca="false">IF(P17&lt;&gt;"",LOOKUP(P17,Positions!$CM$3:$CM$66,Positions!$CL$3:$CL$66),"")</f>
        <is>
          <t/>
        </is>
      </c>
      <c r="AN17" s="31" t="inlineStr">
        <f aca="false">IF(Q17&lt;&gt;"",LOOKUP(Q17,Positions!$CM$3:$CM$66,Positions!$CL$3:$CL$66),"")</f>
        <is>
          <t/>
        </is>
      </c>
      <c r="AO17" s="31" t="inlineStr">
        <f aca="false">IF(R17&lt;&gt;"",LOOKUP(R17,Positions!$CM$3:$CM$66,Positions!$CL$3:$CL$66),"")</f>
        <is>
          <t/>
        </is>
      </c>
      <c r="AP17" s="31" t="inlineStr">
        <f aca="false">IF(S17&lt;&gt;"",LOOKUP(S17,Positions!$CM$3:$CM$66,Positions!$CL$3:$CL$66),"")</f>
        <is>
          <t/>
        </is>
      </c>
      <c r="AQ17" s="31" t="inlineStr">
        <f aca="false">IF(T17&lt;&gt;"",LOOKUP(T17,Positions!$CM$3:$CM$66,Positions!$CL$3:$CL$66),"")</f>
        <is>
          <t/>
        </is>
      </c>
      <c r="AR17" s="31" t="inlineStr">
        <f aca="false">IF(U17&lt;&gt;"",LOOKUP(U17,Positions!$CM$3:$CM$66,Positions!$CL$3:$CL$66),"")</f>
        <is>
          <t/>
        </is>
      </c>
      <c r="AS17" s="31" t="inlineStr">
        <f aca="false">IF(V17&lt;&gt;"",LOOKUP(V17,Positions!$CM$3:$CM$66,Positions!$CL$3:$CL$66),"")</f>
        <is>
          <t/>
        </is>
      </c>
    </row>
    <row r="18" customFormat="false" ht="37.45" hidden="false" customHeight="true" outlineLevel="0" collapsed="false">
      <c r="A18" s="29" t="inlineStr">
        <f aca="false">IF(A17&lt;&gt;"",IF(A17&gt;0,A17-1,""),"")</f>
        <is>
          <t/>
        </is>
      </c>
      <c r="B18" s="29" t="inlineStr">
        <f aca="false">IF(AND(A18&lt;&gt;"",B17&lt;&gt;""),TEXT($A18,Positions!$CM$2)&amp;" "&amp;TEXT(B$1,Positions!$CM$2),"")</f>
        <is>
          <t/>
        </is>
      </c>
      <c r="C18" s="29" t="inlineStr">
        <f aca="false">IF(AND(B18&lt;&gt;"",C17&lt;&gt;""),TEXT($A18,Positions!$CM$2)&amp;" "&amp;TEXT(C$1,Positions!$CM$2),"")</f>
        <is>
          <t/>
        </is>
      </c>
      <c r="D18" s="29" t="inlineStr">
        <f aca="false">IF(AND(C18&lt;&gt;"",D17&lt;&gt;""),TEXT($A18,Positions!$CM$2)&amp;" "&amp;TEXT(D$1,Positions!$CM$2),"")</f>
        <is>
          <t/>
        </is>
      </c>
      <c r="E18" s="29" t="inlineStr">
        <f aca="false">IF(AND(D18&lt;&gt;"",E17&lt;&gt;""),TEXT($A18,Positions!$CM$2)&amp;" "&amp;TEXT(E$1,Positions!$CM$2),"")</f>
        <is>
          <t/>
        </is>
      </c>
      <c r="F18" s="29" t="inlineStr">
        <f aca="false">IF(AND(E18&lt;&gt;"",F17&lt;&gt;""),TEXT($A18,Positions!$CM$2)&amp;" "&amp;TEXT(F$1,Positions!$CM$2),"")</f>
        <is>
          <t/>
        </is>
      </c>
      <c r="G18" s="29" t="inlineStr">
        <f aca="false">IF(AND(F18&lt;&gt;"",G17&lt;&gt;""),TEXT($A18,Positions!$CM$2)&amp;" "&amp;TEXT(G$1,Positions!$CM$2),"")</f>
        <is>
          <t/>
        </is>
      </c>
      <c r="H18" s="29" t="inlineStr">
        <f aca="false">IF(AND(G18&lt;&gt;"",H17&lt;&gt;""),TEXT($A18,Positions!$CM$2)&amp;" "&amp;TEXT(H$1,Positions!$CM$2),"")</f>
        <is>
          <t/>
        </is>
      </c>
      <c r="I18" s="29" t="inlineStr">
        <f aca="false">IF(AND(H18&lt;&gt;"",I17&lt;&gt;""),TEXT($A18,Positions!$CM$2)&amp;" "&amp;TEXT(I$1,Positions!$CM$2),"")</f>
        <is>
          <t/>
        </is>
      </c>
      <c r="J18" s="29" t="inlineStr">
        <f aca="false">IF(AND(I18&lt;&gt;"",J17&lt;&gt;""),TEXT($A18,Positions!$CM$2)&amp;" "&amp;TEXT(J$1,Positions!$CM$2),"")</f>
        <is>
          <t/>
        </is>
      </c>
      <c r="K18" s="29" t="inlineStr">
        <f aca="false">IF(AND(J18&lt;&gt;"",K17&lt;&gt;""),TEXT($A18,Positions!$CM$2)&amp;" "&amp;TEXT(K$1,Positions!$CM$2),"")</f>
        <is>
          <t/>
        </is>
      </c>
      <c r="L18" s="29" t="inlineStr">
        <f aca="false">IF(AND(K18&lt;&gt;"",L17&lt;&gt;""),TEXT($A18,Positions!$CM$2)&amp;" "&amp;TEXT(L$1,Positions!$CM$2),"")</f>
        <is>
          <t/>
        </is>
      </c>
      <c r="M18" s="29" t="inlineStr">
        <f aca="false">IF(AND(L18&lt;&gt;"",M17&lt;&gt;""),TEXT($A18,Positions!$CM$2)&amp;" "&amp;TEXT(M$1,Positions!$CM$2),"")</f>
        <is>
          <t/>
        </is>
      </c>
      <c r="N18" s="29" t="inlineStr">
        <f aca="false">IF(AND(M18&lt;&gt;"",N17&lt;&gt;""),TEXT($A18,Positions!$CM$2)&amp;" "&amp;TEXT(N$1,Positions!$CM$2),"")</f>
        <is>
          <t/>
        </is>
      </c>
      <c r="O18" s="29" t="inlineStr">
        <f aca="false">IF(AND(N18&lt;&gt;"",O17&lt;&gt;""),TEXT($A18,Positions!$CM$2)&amp;" "&amp;TEXT(O$1,Positions!$CM$2),"")</f>
        <is>
          <t/>
        </is>
      </c>
      <c r="P18" s="29" t="inlineStr">
        <f aca="false">IF(AND(O18&lt;&gt;"",P17&lt;&gt;""),TEXT($A18,Positions!$CM$2)&amp;" "&amp;TEXT(P$1,Positions!$CM$2),"")</f>
        <is>
          <t/>
        </is>
      </c>
      <c r="Q18" s="29" t="inlineStr">
        <f aca="false">IF(AND(P18&lt;&gt;"",Q17&lt;&gt;""),TEXT($A18,Positions!$CM$2)&amp;" "&amp;TEXT(Q$1,Positions!$CM$2),"")</f>
        <is>
          <t/>
        </is>
      </c>
      <c r="R18" s="29" t="inlineStr">
        <f aca="false">IF(AND(Q18&lt;&gt;"",R17&lt;&gt;""),TEXT($A18,Positions!$CM$2)&amp;" "&amp;TEXT(R$1,Positions!$CM$2),"")</f>
        <is>
          <t/>
        </is>
      </c>
      <c r="S18" s="29" t="inlineStr">
        <f aca="false">IF(AND(R18&lt;&gt;"",S17&lt;&gt;""),TEXT($A18,Positions!$CM$2)&amp;" "&amp;TEXT(S$1,Positions!$CM$2),"")</f>
        <is>
          <t/>
        </is>
      </c>
      <c r="T18" s="29" t="inlineStr">
        <f aca="false">IF(AND(S18&lt;&gt;"",T17&lt;&gt;""),TEXT($A18,Positions!$CM$2)&amp;" "&amp;TEXT(T$1,Positions!$CM$2),"")</f>
        <is>
          <t/>
        </is>
      </c>
      <c r="U18" s="29" t="inlineStr">
        <f aca="false">IF(AND(T18&lt;&gt;"",U17&lt;&gt;""),TEXT($A18,Positions!$CM$2)&amp;" "&amp;TEXT(U$1,Positions!$CM$2),"")</f>
        <is>
          <t/>
        </is>
      </c>
      <c r="V18" s="29" t="inlineStr">
        <f aca="false">IF(AND(U18&lt;&gt;"",V17&lt;&gt;""),TEXT($A18,Positions!$CM$2)&amp;" "&amp;TEXT(V$1,Positions!$CM$2),"")</f>
        <is>
          <t/>
        </is>
      </c>
      <c r="X18" s="29" t="inlineStr">
        <f aca="false">A18</f>
        <is>
          <t/>
        </is>
      </c>
      <c r="Y18" s="31" t="inlineStr">
        <f aca="false">IF(B18&lt;&gt;"",LOOKUP(B18,Positions!$CM$3:$CM$66,Positions!$CL$3:$CL$66),"")</f>
        <is>
          <t/>
        </is>
      </c>
      <c r="Z18" s="31" t="inlineStr">
        <f aca="false">IF(C18&lt;&gt;"",LOOKUP(C18,Positions!$CM$3:$CM$66,Positions!$CL$3:$CL$66),"")</f>
        <is>
          <t/>
        </is>
      </c>
      <c r="AA18" s="31" t="inlineStr">
        <f aca="false">IF(D18&lt;&gt;"",LOOKUP(D18,Positions!$CM$3:$CM$66,Positions!$CL$3:$CL$66),"")</f>
        <is>
          <t/>
        </is>
      </c>
      <c r="AB18" s="31" t="inlineStr">
        <f aca="false">IF(E18&lt;&gt;"",LOOKUP(E18,Positions!$CM$3:$CM$66,Positions!$CL$3:$CL$66),"")</f>
        <is>
          <t/>
        </is>
      </c>
      <c r="AC18" s="31" t="inlineStr">
        <f aca="false">IF(F18&lt;&gt;"",LOOKUP(F18,Positions!$CM$3:$CM$66,Positions!$CL$3:$CL$66),"")</f>
        <is>
          <t/>
        </is>
      </c>
      <c r="AD18" s="31" t="inlineStr">
        <f aca="false">IF(G18&lt;&gt;"",LOOKUP(G18,Positions!$CM$3:$CM$66,Positions!$CL$3:$CL$66),"")</f>
        <is>
          <t/>
        </is>
      </c>
      <c r="AE18" s="31" t="inlineStr">
        <f aca="false">IF(H18&lt;&gt;"",LOOKUP(H18,Positions!$CM$3:$CM$66,Positions!$CL$3:$CL$66),"")</f>
        <is>
          <t/>
        </is>
      </c>
      <c r="AF18" s="31" t="inlineStr">
        <f aca="false">IF(I18&lt;&gt;"",LOOKUP(I18,Positions!$CM$3:$CM$66,Positions!$CL$3:$CL$66),"")</f>
        <is>
          <t/>
        </is>
      </c>
      <c r="AG18" s="31" t="inlineStr">
        <f aca="false">IF(J18&lt;&gt;"",LOOKUP(J18,Positions!$CM$3:$CM$66,Positions!$CL$3:$CL$66),"")</f>
        <is>
          <t/>
        </is>
      </c>
      <c r="AH18" s="31" t="inlineStr">
        <f aca="false">IF(K18&lt;&gt;"",LOOKUP(K18,Positions!$CM$3:$CM$66,Positions!$CL$3:$CL$66),"")</f>
        <is>
          <t/>
        </is>
      </c>
      <c r="AI18" s="31" t="inlineStr">
        <f aca="false">IF(L18&lt;&gt;"",LOOKUP(L18,Positions!$CM$3:$CM$66,Positions!$CL$3:$CL$66),"")</f>
        <is>
          <t/>
        </is>
      </c>
      <c r="AJ18" s="31" t="inlineStr">
        <f aca="false">IF(M18&lt;&gt;"",LOOKUP(M18,Positions!$CM$3:$CM$66,Positions!$CL$3:$CL$66),"")</f>
        <is>
          <t/>
        </is>
      </c>
      <c r="AK18" s="31" t="inlineStr">
        <f aca="false">IF(N18&lt;&gt;"",LOOKUP(N18,Positions!$CM$3:$CM$66,Positions!$CL$3:$CL$66),"")</f>
        <is>
          <t/>
        </is>
      </c>
      <c r="AL18" s="31" t="inlineStr">
        <f aca="false">IF(O18&lt;&gt;"",LOOKUP(O18,Positions!$CM$3:$CM$66,Positions!$CL$3:$CL$66),"")</f>
        <is>
          <t/>
        </is>
      </c>
      <c r="AM18" s="31" t="inlineStr">
        <f aca="false">IF(P18&lt;&gt;"",LOOKUP(P18,Positions!$CM$3:$CM$66,Positions!$CL$3:$CL$66),"")</f>
        <is>
          <t/>
        </is>
      </c>
      <c r="AN18" s="31" t="inlineStr">
        <f aca="false">IF(Q18&lt;&gt;"",LOOKUP(Q18,Positions!$CM$3:$CM$66,Positions!$CL$3:$CL$66),"")</f>
        <is>
          <t/>
        </is>
      </c>
      <c r="AO18" s="31" t="inlineStr">
        <f aca="false">IF(R18&lt;&gt;"",LOOKUP(R18,Positions!$CM$3:$CM$66,Positions!$CL$3:$CL$66),"")</f>
        <is>
          <t/>
        </is>
      </c>
      <c r="AP18" s="31" t="inlineStr">
        <f aca="false">IF(S18&lt;&gt;"",LOOKUP(S18,Positions!$CM$3:$CM$66,Positions!$CL$3:$CL$66),"")</f>
        <is>
          <t/>
        </is>
      </c>
      <c r="AQ18" s="31" t="inlineStr">
        <f aca="false">IF(T18&lt;&gt;"",LOOKUP(T18,Positions!$CM$3:$CM$66,Positions!$CL$3:$CL$66),"")</f>
        <is>
          <t/>
        </is>
      </c>
      <c r="AR18" s="31" t="inlineStr">
        <f aca="false">IF(U18&lt;&gt;"",LOOKUP(U18,Positions!$CM$3:$CM$66,Positions!$CL$3:$CL$66),"")</f>
        <is>
          <t/>
        </is>
      </c>
      <c r="AS18" s="31" t="inlineStr">
        <f aca="false">IF(V18&lt;&gt;"",LOOKUP(V18,Positions!$CM$3:$CM$66,Positions!$CL$3:$CL$66),"")</f>
        <is>
          <t/>
        </is>
      </c>
    </row>
    <row r="19" customFormat="false" ht="37.45" hidden="false" customHeight="true" outlineLevel="0" collapsed="false">
      <c r="A19" s="29" t="inlineStr">
        <f aca="false">IF(A18&lt;&gt;"",IF(A18&gt;0,A18-1,""),"")</f>
        <is>
          <t/>
        </is>
      </c>
      <c r="B19" s="29" t="inlineStr">
        <f aca="false">IF(AND(A19&lt;&gt;"",B18&lt;&gt;""),TEXT($A19,Positions!$CM$2)&amp;" "&amp;TEXT(B$1,Positions!$CM$2),"")</f>
        <is>
          <t/>
        </is>
      </c>
      <c r="C19" s="29" t="inlineStr">
        <f aca="false">IF(AND(B19&lt;&gt;"",C18&lt;&gt;""),TEXT($A19,Positions!$CM$2)&amp;" "&amp;TEXT(C$1,Positions!$CM$2),"")</f>
        <is>
          <t/>
        </is>
      </c>
      <c r="D19" s="29" t="inlineStr">
        <f aca="false">IF(AND(C19&lt;&gt;"",D18&lt;&gt;""),TEXT($A19,Positions!$CM$2)&amp;" "&amp;TEXT(D$1,Positions!$CM$2),"")</f>
        <is>
          <t/>
        </is>
      </c>
      <c r="E19" s="29" t="inlineStr">
        <f aca="false">IF(AND(D19&lt;&gt;"",E18&lt;&gt;""),TEXT($A19,Positions!$CM$2)&amp;" "&amp;TEXT(E$1,Positions!$CM$2),"")</f>
        <is>
          <t/>
        </is>
      </c>
      <c r="F19" s="29" t="inlineStr">
        <f aca="false">IF(AND(E19&lt;&gt;"",F18&lt;&gt;""),TEXT($A19,Positions!$CM$2)&amp;" "&amp;TEXT(F$1,Positions!$CM$2),"")</f>
        <is>
          <t/>
        </is>
      </c>
      <c r="G19" s="29" t="inlineStr">
        <f aca="false">IF(AND(F19&lt;&gt;"",G18&lt;&gt;""),TEXT($A19,Positions!$CM$2)&amp;" "&amp;TEXT(G$1,Positions!$CM$2),"")</f>
        <is>
          <t/>
        </is>
      </c>
      <c r="H19" s="29" t="inlineStr">
        <f aca="false">IF(AND(G19&lt;&gt;"",H18&lt;&gt;""),TEXT($A19,Positions!$CM$2)&amp;" "&amp;TEXT(H$1,Positions!$CM$2),"")</f>
        <is>
          <t/>
        </is>
      </c>
      <c r="I19" s="29" t="inlineStr">
        <f aca="false">IF(AND(H19&lt;&gt;"",I18&lt;&gt;""),TEXT($A19,Positions!$CM$2)&amp;" "&amp;TEXT(I$1,Positions!$CM$2),"")</f>
        <is>
          <t/>
        </is>
      </c>
      <c r="J19" s="29" t="inlineStr">
        <f aca="false">IF(AND(I19&lt;&gt;"",J18&lt;&gt;""),TEXT($A19,Positions!$CM$2)&amp;" "&amp;TEXT(J$1,Positions!$CM$2),"")</f>
        <is>
          <t/>
        </is>
      </c>
      <c r="K19" s="29" t="inlineStr">
        <f aca="false">IF(AND(J19&lt;&gt;"",K18&lt;&gt;""),TEXT($A19,Positions!$CM$2)&amp;" "&amp;TEXT(K$1,Positions!$CM$2),"")</f>
        <is>
          <t/>
        </is>
      </c>
      <c r="L19" s="29" t="inlineStr">
        <f aca="false">IF(AND(K19&lt;&gt;"",L18&lt;&gt;""),TEXT($A19,Positions!$CM$2)&amp;" "&amp;TEXT(L$1,Positions!$CM$2),"")</f>
        <is>
          <t/>
        </is>
      </c>
      <c r="M19" s="29" t="inlineStr">
        <f aca="false">IF(AND(L19&lt;&gt;"",M18&lt;&gt;""),TEXT($A19,Positions!$CM$2)&amp;" "&amp;TEXT(M$1,Positions!$CM$2),"")</f>
        <is>
          <t/>
        </is>
      </c>
      <c r="N19" s="29" t="inlineStr">
        <f aca="false">IF(AND(M19&lt;&gt;"",N18&lt;&gt;""),TEXT($A19,Positions!$CM$2)&amp;" "&amp;TEXT(N$1,Positions!$CM$2),"")</f>
        <is>
          <t/>
        </is>
      </c>
      <c r="O19" s="29" t="inlineStr">
        <f aca="false">IF(AND(N19&lt;&gt;"",O18&lt;&gt;""),TEXT($A19,Positions!$CM$2)&amp;" "&amp;TEXT(O$1,Positions!$CM$2),"")</f>
        <is>
          <t/>
        </is>
      </c>
      <c r="P19" s="29" t="inlineStr">
        <f aca="false">IF(AND(O19&lt;&gt;"",P18&lt;&gt;""),TEXT($A19,Positions!$CM$2)&amp;" "&amp;TEXT(P$1,Positions!$CM$2),"")</f>
        <is>
          <t/>
        </is>
      </c>
      <c r="Q19" s="29" t="inlineStr">
        <f aca="false">IF(AND(P19&lt;&gt;"",Q18&lt;&gt;""),TEXT($A19,Positions!$CM$2)&amp;" "&amp;TEXT(Q$1,Positions!$CM$2),"")</f>
        <is>
          <t/>
        </is>
      </c>
      <c r="R19" s="29" t="inlineStr">
        <f aca="false">IF(AND(Q19&lt;&gt;"",R18&lt;&gt;""),TEXT($A19,Positions!$CM$2)&amp;" "&amp;TEXT(R$1,Positions!$CM$2),"")</f>
        <is>
          <t/>
        </is>
      </c>
      <c r="S19" s="29" t="inlineStr">
        <f aca="false">IF(AND(R19&lt;&gt;"",S18&lt;&gt;""),TEXT($A19,Positions!$CM$2)&amp;" "&amp;TEXT(S$1,Positions!$CM$2),"")</f>
        <is>
          <t/>
        </is>
      </c>
      <c r="T19" s="29" t="inlineStr">
        <f aca="false">IF(AND(S19&lt;&gt;"",T18&lt;&gt;""),TEXT($A19,Positions!$CM$2)&amp;" "&amp;TEXT(T$1,Positions!$CM$2),"")</f>
        <is>
          <t/>
        </is>
      </c>
      <c r="U19" s="29" t="inlineStr">
        <f aca="false">IF(AND(T19&lt;&gt;"",U18&lt;&gt;""),TEXT($A19,Positions!$CM$2)&amp;" "&amp;TEXT(U$1,Positions!$CM$2),"")</f>
        <is>
          <t/>
        </is>
      </c>
      <c r="V19" s="29" t="inlineStr">
        <f aca="false">IF(AND(U19&lt;&gt;"",V18&lt;&gt;""),TEXT($A19,Positions!$CM$2)&amp;" "&amp;TEXT(V$1,Positions!$CM$2),"")</f>
        <is>
          <t/>
        </is>
      </c>
      <c r="X19" s="29" t="inlineStr">
        <f aca="false">A19</f>
        <is>
          <t/>
        </is>
      </c>
      <c r="Y19" s="31" t="inlineStr">
        <f aca="false">IF(B19&lt;&gt;"",LOOKUP(B19,Positions!$CM$3:$CM$66,Positions!$CL$3:$CL$66),"")</f>
        <is>
          <t/>
        </is>
      </c>
      <c r="Z19" s="31" t="inlineStr">
        <f aca="false">IF(C19&lt;&gt;"",LOOKUP(C19,Positions!$CM$3:$CM$66,Positions!$CL$3:$CL$66),"")</f>
        <is>
          <t/>
        </is>
      </c>
      <c r="AA19" s="31" t="inlineStr">
        <f aca="false">IF(D19&lt;&gt;"",LOOKUP(D19,Positions!$CM$3:$CM$66,Positions!$CL$3:$CL$66),"")</f>
        <is>
          <t/>
        </is>
      </c>
      <c r="AB19" s="31" t="inlineStr">
        <f aca="false">IF(E19&lt;&gt;"",LOOKUP(E19,Positions!$CM$3:$CM$66,Positions!$CL$3:$CL$66),"")</f>
        <is>
          <t/>
        </is>
      </c>
      <c r="AC19" s="31" t="inlineStr">
        <f aca="false">IF(F19&lt;&gt;"",LOOKUP(F19,Positions!$CM$3:$CM$66,Positions!$CL$3:$CL$66),"")</f>
        <is>
          <t/>
        </is>
      </c>
      <c r="AD19" s="31" t="inlineStr">
        <f aca="false">IF(G19&lt;&gt;"",LOOKUP(G19,Positions!$CM$3:$CM$66,Positions!$CL$3:$CL$66),"")</f>
        <is>
          <t/>
        </is>
      </c>
      <c r="AE19" s="31" t="inlineStr">
        <f aca="false">IF(H19&lt;&gt;"",LOOKUP(H19,Positions!$CM$3:$CM$66,Positions!$CL$3:$CL$66),"")</f>
        <is>
          <t/>
        </is>
      </c>
      <c r="AF19" s="31" t="inlineStr">
        <f aca="false">IF(I19&lt;&gt;"",LOOKUP(I19,Positions!$CM$3:$CM$66,Positions!$CL$3:$CL$66),"")</f>
        <is>
          <t/>
        </is>
      </c>
      <c r="AG19" s="31" t="inlineStr">
        <f aca="false">IF(J19&lt;&gt;"",LOOKUP(J19,Positions!$CM$3:$CM$66,Positions!$CL$3:$CL$66),"")</f>
        <is>
          <t/>
        </is>
      </c>
      <c r="AH19" s="31" t="inlineStr">
        <f aca="false">IF(K19&lt;&gt;"",LOOKUP(K19,Positions!$CM$3:$CM$66,Positions!$CL$3:$CL$66),"")</f>
        <is>
          <t/>
        </is>
      </c>
      <c r="AI19" s="31" t="inlineStr">
        <f aca="false">IF(L19&lt;&gt;"",LOOKUP(L19,Positions!$CM$3:$CM$66,Positions!$CL$3:$CL$66),"")</f>
        <is>
          <t/>
        </is>
      </c>
      <c r="AJ19" s="31" t="inlineStr">
        <f aca="false">IF(M19&lt;&gt;"",LOOKUP(M19,Positions!$CM$3:$CM$66,Positions!$CL$3:$CL$66),"")</f>
        <is>
          <t/>
        </is>
      </c>
      <c r="AK19" s="31" t="inlineStr">
        <f aca="false">IF(N19&lt;&gt;"",LOOKUP(N19,Positions!$CM$3:$CM$66,Positions!$CL$3:$CL$66),"")</f>
        <is>
          <t/>
        </is>
      </c>
      <c r="AL19" s="31" t="inlineStr">
        <f aca="false">IF(O19&lt;&gt;"",LOOKUP(O19,Positions!$CM$3:$CM$66,Positions!$CL$3:$CL$66),"")</f>
        <is>
          <t/>
        </is>
      </c>
      <c r="AM19" s="31" t="inlineStr">
        <f aca="false">IF(P19&lt;&gt;"",LOOKUP(P19,Positions!$CM$3:$CM$66,Positions!$CL$3:$CL$66),"")</f>
        <is>
          <t/>
        </is>
      </c>
      <c r="AN19" s="31" t="inlineStr">
        <f aca="false">IF(Q19&lt;&gt;"",LOOKUP(Q19,Positions!$CM$3:$CM$66,Positions!$CL$3:$CL$66),"")</f>
        <is>
          <t/>
        </is>
      </c>
      <c r="AO19" s="31" t="inlineStr">
        <f aca="false">IF(R19&lt;&gt;"",LOOKUP(R19,Positions!$CM$3:$CM$66,Positions!$CL$3:$CL$66),"")</f>
        <is>
          <t/>
        </is>
      </c>
      <c r="AP19" s="31" t="inlineStr">
        <f aca="false">IF(S19&lt;&gt;"",LOOKUP(S19,Positions!$CM$3:$CM$66,Positions!$CL$3:$CL$66),"")</f>
        <is>
          <t/>
        </is>
      </c>
      <c r="AQ19" s="31" t="inlineStr">
        <f aca="false">IF(T19&lt;&gt;"",LOOKUP(T19,Positions!$CM$3:$CM$66,Positions!$CL$3:$CL$66),"")</f>
        <is>
          <t/>
        </is>
      </c>
      <c r="AR19" s="31" t="inlineStr">
        <f aca="false">IF(U19&lt;&gt;"",LOOKUP(U19,Positions!$CM$3:$CM$66,Positions!$CL$3:$CL$66),"")</f>
        <is>
          <t/>
        </is>
      </c>
      <c r="AS19" s="31" t="inlineStr">
        <f aca="false">IF(V19&lt;&gt;"",LOOKUP(V19,Positions!$CM$3:$CM$66,Positions!$CL$3:$CL$66),"")</f>
        <is>
          <t/>
        </is>
      </c>
    </row>
    <row r="20" customFormat="false" ht="37.45" hidden="false" customHeight="true" outlineLevel="0" collapsed="false">
      <c r="A20" s="29" t="inlineStr">
        <f aca="false">IF(A19&lt;&gt;"",IF(A19&gt;0,A19-1,""),"")</f>
        <is>
          <t/>
        </is>
      </c>
      <c r="B20" s="29" t="inlineStr">
        <f aca="false">IF(AND(A20&lt;&gt;"",B19&lt;&gt;""),TEXT($A20,Positions!$CM$2)&amp;" "&amp;TEXT(B$1,Positions!$CM$2),"")</f>
        <is>
          <t/>
        </is>
      </c>
      <c r="C20" s="29" t="inlineStr">
        <f aca="false">IF(AND(B20&lt;&gt;"",C19&lt;&gt;""),TEXT($A20,Positions!$CM$2)&amp;" "&amp;TEXT(C$1,Positions!$CM$2),"")</f>
        <is>
          <t/>
        </is>
      </c>
      <c r="D20" s="29" t="inlineStr">
        <f aca="false">IF(AND(C20&lt;&gt;"",D19&lt;&gt;""),TEXT($A20,Positions!$CM$2)&amp;" "&amp;TEXT(D$1,Positions!$CM$2),"")</f>
        <is>
          <t/>
        </is>
      </c>
      <c r="E20" s="29" t="inlineStr">
        <f aca="false">IF(AND(D20&lt;&gt;"",E19&lt;&gt;""),TEXT($A20,Positions!$CM$2)&amp;" "&amp;TEXT(E$1,Positions!$CM$2),"")</f>
        <is>
          <t/>
        </is>
      </c>
      <c r="F20" s="29" t="inlineStr">
        <f aca="false">IF(AND(E20&lt;&gt;"",F19&lt;&gt;""),TEXT($A20,Positions!$CM$2)&amp;" "&amp;TEXT(F$1,Positions!$CM$2),"")</f>
        <is>
          <t/>
        </is>
      </c>
      <c r="G20" s="29" t="inlineStr">
        <f aca="false">IF(AND(F20&lt;&gt;"",G19&lt;&gt;""),TEXT($A20,Positions!$CM$2)&amp;" "&amp;TEXT(G$1,Positions!$CM$2),"")</f>
        <is>
          <t/>
        </is>
      </c>
      <c r="H20" s="29" t="inlineStr">
        <f aca="false">IF(AND(G20&lt;&gt;"",H19&lt;&gt;""),TEXT($A20,Positions!$CM$2)&amp;" "&amp;TEXT(H$1,Positions!$CM$2),"")</f>
        <is>
          <t/>
        </is>
      </c>
      <c r="I20" s="29" t="inlineStr">
        <f aca="false">IF(AND(H20&lt;&gt;"",I19&lt;&gt;""),TEXT($A20,Positions!$CM$2)&amp;" "&amp;TEXT(I$1,Positions!$CM$2),"")</f>
        <is>
          <t/>
        </is>
      </c>
      <c r="J20" s="29" t="inlineStr">
        <f aca="false">IF(AND(I20&lt;&gt;"",J19&lt;&gt;""),TEXT($A20,Positions!$CM$2)&amp;" "&amp;TEXT(J$1,Positions!$CM$2),"")</f>
        <is>
          <t/>
        </is>
      </c>
      <c r="K20" s="29" t="inlineStr">
        <f aca="false">IF(AND(J20&lt;&gt;"",K19&lt;&gt;""),TEXT($A20,Positions!$CM$2)&amp;" "&amp;TEXT(K$1,Positions!$CM$2),"")</f>
        <is>
          <t/>
        </is>
      </c>
      <c r="L20" s="29" t="inlineStr">
        <f aca="false">IF(AND(K20&lt;&gt;"",L19&lt;&gt;""),TEXT($A20,Positions!$CM$2)&amp;" "&amp;TEXT(L$1,Positions!$CM$2),"")</f>
        <is>
          <t/>
        </is>
      </c>
      <c r="M20" s="29" t="inlineStr">
        <f aca="false">IF(AND(L20&lt;&gt;"",M19&lt;&gt;""),TEXT($A20,Positions!$CM$2)&amp;" "&amp;TEXT(M$1,Positions!$CM$2),"")</f>
        <is>
          <t/>
        </is>
      </c>
      <c r="N20" s="29" t="inlineStr">
        <f aca="false">IF(AND(M20&lt;&gt;"",N19&lt;&gt;""),TEXT($A20,Positions!$CM$2)&amp;" "&amp;TEXT(N$1,Positions!$CM$2),"")</f>
        <is>
          <t/>
        </is>
      </c>
      <c r="O20" s="29" t="inlineStr">
        <f aca="false">IF(AND(N20&lt;&gt;"",O19&lt;&gt;""),TEXT($A20,Positions!$CM$2)&amp;" "&amp;TEXT(O$1,Positions!$CM$2),"")</f>
        <is>
          <t/>
        </is>
      </c>
      <c r="P20" s="29" t="inlineStr">
        <f aca="false">IF(AND(O20&lt;&gt;"",P19&lt;&gt;""),TEXT($A20,Positions!$CM$2)&amp;" "&amp;TEXT(P$1,Positions!$CM$2),"")</f>
        <is>
          <t/>
        </is>
      </c>
      <c r="Q20" s="29" t="inlineStr">
        <f aca="false">IF(AND(P20&lt;&gt;"",Q19&lt;&gt;""),TEXT($A20,Positions!$CM$2)&amp;" "&amp;TEXT(Q$1,Positions!$CM$2),"")</f>
        <is>
          <t/>
        </is>
      </c>
      <c r="R20" s="29" t="inlineStr">
        <f aca="false">IF(AND(Q20&lt;&gt;"",R19&lt;&gt;""),TEXT($A20,Positions!$CM$2)&amp;" "&amp;TEXT(R$1,Positions!$CM$2),"")</f>
        <is>
          <t/>
        </is>
      </c>
      <c r="S20" s="29" t="inlineStr">
        <f aca="false">IF(AND(R20&lt;&gt;"",S19&lt;&gt;""),TEXT($A20,Positions!$CM$2)&amp;" "&amp;TEXT(S$1,Positions!$CM$2),"")</f>
        <is>
          <t/>
        </is>
      </c>
      <c r="T20" s="29" t="inlineStr">
        <f aca="false">IF(AND(S20&lt;&gt;"",T19&lt;&gt;""),TEXT($A20,Positions!$CM$2)&amp;" "&amp;TEXT(T$1,Positions!$CM$2),"")</f>
        <is>
          <t/>
        </is>
      </c>
      <c r="U20" s="29" t="inlineStr">
        <f aca="false">IF(AND(T20&lt;&gt;"",U19&lt;&gt;""),TEXT($A20,Positions!$CM$2)&amp;" "&amp;TEXT(U$1,Positions!$CM$2),"")</f>
        <is>
          <t/>
        </is>
      </c>
      <c r="V20" s="29" t="inlineStr">
        <f aca="false">IF(AND(U20&lt;&gt;"",V19&lt;&gt;""),TEXT($A20,Positions!$CM$2)&amp;" "&amp;TEXT(V$1,Positions!$CM$2),"")</f>
        <is>
          <t/>
        </is>
      </c>
      <c r="X20" s="29" t="inlineStr">
        <f aca="false">A20</f>
        <is>
          <t/>
        </is>
      </c>
      <c r="Y20" s="31" t="inlineStr">
        <f aca="false">IF(B20&lt;&gt;"",LOOKUP(B20,Positions!$CM$3:$CM$66,Positions!$CL$3:$CL$66),"")</f>
        <is>
          <t/>
        </is>
      </c>
      <c r="Z20" s="31" t="inlineStr">
        <f aca="false">IF(C20&lt;&gt;"",LOOKUP(C20,Positions!$CM$3:$CM$66,Positions!$CL$3:$CL$66),"")</f>
        <is>
          <t/>
        </is>
      </c>
      <c r="AA20" s="31" t="inlineStr">
        <f aca="false">IF(D20&lt;&gt;"",LOOKUP(D20,Positions!$CM$3:$CM$66,Positions!$CL$3:$CL$66),"")</f>
        <is>
          <t/>
        </is>
      </c>
      <c r="AB20" s="31" t="inlineStr">
        <f aca="false">IF(E20&lt;&gt;"",LOOKUP(E20,Positions!$CM$3:$CM$66,Positions!$CL$3:$CL$66),"")</f>
        <is>
          <t/>
        </is>
      </c>
      <c r="AC20" s="31" t="inlineStr">
        <f aca="false">IF(F20&lt;&gt;"",LOOKUP(F20,Positions!$CM$3:$CM$66,Positions!$CL$3:$CL$66),"")</f>
        <is>
          <t/>
        </is>
      </c>
      <c r="AD20" s="31" t="inlineStr">
        <f aca="false">IF(G20&lt;&gt;"",LOOKUP(G20,Positions!$CM$3:$CM$66,Positions!$CL$3:$CL$66),"")</f>
        <is>
          <t/>
        </is>
      </c>
      <c r="AE20" s="31" t="inlineStr">
        <f aca="false">IF(H20&lt;&gt;"",LOOKUP(H20,Positions!$CM$3:$CM$66,Positions!$CL$3:$CL$66),"")</f>
        <is>
          <t/>
        </is>
      </c>
      <c r="AF20" s="31" t="inlineStr">
        <f aca="false">IF(I20&lt;&gt;"",LOOKUP(I20,Positions!$CM$3:$CM$66,Positions!$CL$3:$CL$66),"")</f>
        <is>
          <t/>
        </is>
      </c>
      <c r="AG20" s="31" t="inlineStr">
        <f aca="false">IF(J20&lt;&gt;"",LOOKUP(J20,Positions!$CM$3:$CM$66,Positions!$CL$3:$CL$66),"")</f>
        <is>
          <t/>
        </is>
      </c>
      <c r="AH20" s="31" t="inlineStr">
        <f aca="false">IF(K20&lt;&gt;"",LOOKUP(K20,Positions!$CM$3:$CM$66,Positions!$CL$3:$CL$66),"")</f>
        <is>
          <t/>
        </is>
      </c>
      <c r="AI20" s="31" t="inlineStr">
        <f aca="false">IF(L20&lt;&gt;"",LOOKUP(L20,Positions!$CM$3:$CM$66,Positions!$CL$3:$CL$66),"")</f>
        <is>
          <t/>
        </is>
      </c>
      <c r="AJ20" s="31" t="inlineStr">
        <f aca="false">IF(M20&lt;&gt;"",LOOKUP(M20,Positions!$CM$3:$CM$66,Positions!$CL$3:$CL$66),"")</f>
        <is>
          <t/>
        </is>
      </c>
      <c r="AK20" s="31" t="inlineStr">
        <f aca="false">IF(N20&lt;&gt;"",LOOKUP(N20,Positions!$CM$3:$CM$66,Positions!$CL$3:$CL$66),"")</f>
        <is>
          <t/>
        </is>
      </c>
      <c r="AL20" s="31" t="inlineStr">
        <f aca="false">IF(O20&lt;&gt;"",LOOKUP(O20,Positions!$CM$3:$CM$66,Positions!$CL$3:$CL$66),"")</f>
        <is>
          <t/>
        </is>
      </c>
      <c r="AM20" s="31" t="inlineStr">
        <f aca="false">IF(P20&lt;&gt;"",LOOKUP(P20,Positions!$CM$3:$CM$66,Positions!$CL$3:$CL$66),"")</f>
        <is>
          <t/>
        </is>
      </c>
      <c r="AN20" s="31" t="inlineStr">
        <f aca="false">IF(Q20&lt;&gt;"",LOOKUP(Q20,Positions!$CM$3:$CM$66,Positions!$CL$3:$CL$66),"")</f>
        <is>
          <t/>
        </is>
      </c>
      <c r="AO20" s="31" t="inlineStr">
        <f aca="false">IF(R20&lt;&gt;"",LOOKUP(R20,Positions!$CM$3:$CM$66,Positions!$CL$3:$CL$66),"")</f>
        <is>
          <t/>
        </is>
      </c>
      <c r="AP20" s="31" t="inlineStr">
        <f aca="false">IF(S20&lt;&gt;"",LOOKUP(S20,Positions!$CM$3:$CM$66,Positions!$CL$3:$CL$66),"")</f>
        <is>
          <t/>
        </is>
      </c>
      <c r="AQ20" s="31" t="inlineStr">
        <f aca="false">IF(T20&lt;&gt;"",LOOKUP(T20,Positions!$CM$3:$CM$66,Positions!$CL$3:$CL$66),"")</f>
        <is>
          <t/>
        </is>
      </c>
      <c r="AR20" s="31" t="inlineStr">
        <f aca="false">IF(U20&lt;&gt;"",LOOKUP(U20,Positions!$CM$3:$CM$66,Positions!$CL$3:$CL$66),"")</f>
        <is>
          <t/>
        </is>
      </c>
      <c r="AS20" s="31" t="inlineStr">
        <f aca="false">IF(V20&lt;&gt;"",LOOKUP(V20,Positions!$CM$3:$CM$66,Positions!$CL$3:$CL$66),"")</f>
        <is>
          <t/>
        </is>
      </c>
    </row>
    <row r="21" customFormat="false" ht="37.45" hidden="false" customHeight="true" outlineLevel="0" collapsed="false">
      <c r="A21" s="29" t="inlineStr">
        <f aca="false">IF(A20&lt;&gt;"",IF(A20&gt;0,A20-1,""),"")</f>
        <is>
          <t/>
        </is>
      </c>
      <c r="B21" s="29" t="inlineStr">
        <f aca="false">IF(AND(A21&lt;&gt;"",B20&lt;&gt;""),TEXT($A21,Positions!$CM$2)&amp;" "&amp;TEXT(B$1,Positions!$CM$2),"")</f>
        <is>
          <t/>
        </is>
      </c>
      <c r="C21" s="29" t="inlineStr">
        <f aca="false">IF(AND(B21&lt;&gt;"",C20&lt;&gt;""),TEXT($A21,Positions!$CM$2)&amp;" "&amp;TEXT(C$1,Positions!$CM$2),"")</f>
        <is>
          <t/>
        </is>
      </c>
      <c r="D21" s="29" t="inlineStr">
        <f aca="false">IF(AND(C21&lt;&gt;"",D20&lt;&gt;""),TEXT($A21,Positions!$CM$2)&amp;" "&amp;TEXT(D$1,Positions!$CM$2),"")</f>
        <is>
          <t/>
        </is>
      </c>
      <c r="E21" s="29" t="inlineStr">
        <f aca="false">IF(AND(D21&lt;&gt;"",E20&lt;&gt;""),TEXT($A21,Positions!$CM$2)&amp;" "&amp;TEXT(E$1,Positions!$CM$2),"")</f>
        <is>
          <t/>
        </is>
      </c>
      <c r="F21" s="29" t="inlineStr">
        <f aca="false">IF(AND(E21&lt;&gt;"",F20&lt;&gt;""),TEXT($A21,Positions!$CM$2)&amp;" "&amp;TEXT(F$1,Positions!$CM$2),"")</f>
        <is>
          <t/>
        </is>
      </c>
      <c r="G21" s="29" t="inlineStr">
        <f aca="false">IF(AND(F21&lt;&gt;"",G20&lt;&gt;""),TEXT($A21,Positions!$CM$2)&amp;" "&amp;TEXT(G$1,Positions!$CM$2),"")</f>
        <is>
          <t/>
        </is>
      </c>
      <c r="H21" s="29" t="inlineStr">
        <f aca="false">IF(AND(G21&lt;&gt;"",H20&lt;&gt;""),TEXT($A21,Positions!$CM$2)&amp;" "&amp;TEXT(H$1,Positions!$CM$2),"")</f>
        <is>
          <t/>
        </is>
      </c>
      <c r="I21" s="29" t="inlineStr">
        <f aca="false">IF(AND(H21&lt;&gt;"",I20&lt;&gt;""),TEXT($A21,Positions!$CM$2)&amp;" "&amp;TEXT(I$1,Positions!$CM$2),"")</f>
        <is>
          <t/>
        </is>
      </c>
      <c r="J21" s="29" t="inlineStr">
        <f aca="false">IF(AND(I21&lt;&gt;"",J20&lt;&gt;""),TEXT($A21,Positions!$CM$2)&amp;" "&amp;TEXT(J$1,Positions!$CM$2),"")</f>
        <is>
          <t/>
        </is>
      </c>
      <c r="K21" s="29" t="inlineStr">
        <f aca="false">IF(AND(J21&lt;&gt;"",K20&lt;&gt;""),TEXT($A21,Positions!$CM$2)&amp;" "&amp;TEXT(K$1,Positions!$CM$2),"")</f>
        <is>
          <t/>
        </is>
      </c>
      <c r="L21" s="29" t="inlineStr">
        <f aca="false">IF(AND(K21&lt;&gt;"",L20&lt;&gt;""),TEXT($A21,Positions!$CM$2)&amp;" "&amp;TEXT(L$1,Positions!$CM$2),"")</f>
        <is>
          <t/>
        </is>
      </c>
      <c r="M21" s="29" t="inlineStr">
        <f aca="false">IF(AND(L21&lt;&gt;"",M20&lt;&gt;""),TEXT($A21,Positions!$CM$2)&amp;" "&amp;TEXT(M$1,Positions!$CM$2),"")</f>
        <is>
          <t/>
        </is>
      </c>
      <c r="N21" s="29" t="inlineStr">
        <f aca="false">IF(AND(M21&lt;&gt;"",N20&lt;&gt;""),TEXT($A21,Positions!$CM$2)&amp;" "&amp;TEXT(N$1,Positions!$CM$2),"")</f>
        <is>
          <t/>
        </is>
      </c>
      <c r="O21" s="29" t="inlineStr">
        <f aca="false">IF(AND(N21&lt;&gt;"",O20&lt;&gt;""),TEXT($A21,Positions!$CM$2)&amp;" "&amp;TEXT(O$1,Positions!$CM$2),"")</f>
        <is>
          <t/>
        </is>
      </c>
      <c r="P21" s="29" t="inlineStr">
        <f aca="false">IF(AND(O21&lt;&gt;"",P20&lt;&gt;""),TEXT($A21,Positions!$CM$2)&amp;" "&amp;TEXT(P$1,Positions!$CM$2),"")</f>
        <is>
          <t/>
        </is>
      </c>
      <c r="Q21" s="29" t="inlineStr">
        <f aca="false">IF(AND(P21&lt;&gt;"",Q20&lt;&gt;""),TEXT($A21,Positions!$CM$2)&amp;" "&amp;TEXT(Q$1,Positions!$CM$2),"")</f>
        <is>
          <t/>
        </is>
      </c>
      <c r="R21" s="29" t="inlineStr">
        <f aca="false">IF(AND(Q21&lt;&gt;"",R20&lt;&gt;""),TEXT($A21,Positions!$CM$2)&amp;" "&amp;TEXT(R$1,Positions!$CM$2),"")</f>
        <is>
          <t/>
        </is>
      </c>
      <c r="S21" s="29" t="inlineStr">
        <f aca="false">IF(AND(R21&lt;&gt;"",S20&lt;&gt;""),TEXT($A21,Positions!$CM$2)&amp;" "&amp;TEXT(S$1,Positions!$CM$2),"")</f>
        <is>
          <t/>
        </is>
      </c>
      <c r="T21" s="29" t="inlineStr">
        <f aca="false">IF(AND(S21&lt;&gt;"",T20&lt;&gt;""),TEXT($A21,Positions!$CM$2)&amp;" "&amp;TEXT(T$1,Positions!$CM$2),"")</f>
        <is>
          <t/>
        </is>
      </c>
      <c r="U21" s="29" t="inlineStr">
        <f aca="false">IF(AND(T21&lt;&gt;"",U20&lt;&gt;""),TEXT($A21,Positions!$CM$2)&amp;" "&amp;TEXT(U$1,Positions!$CM$2),"")</f>
        <is>
          <t/>
        </is>
      </c>
      <c r="V21" s="29" t="inlineStr">
        <f aca="false">IF(AND(U21&lt;&gt;"",V20&lt;&gt;""),TEXT($A21,Positions!$CM$2)&amp;" "&amp;TEXT(V$1,Positions!$CM$2),"")</f>
        <is>
          <t/>
        </is>
      </c>
      <c r="X21" s="29" t="inlineStr">
        <f aca="false">A21</f>
        <is>
          <t/>
        </is>
      </c>
      <c r="Y21" s="31" t="inlineStr">
        <f aca="false">IF(B21&lt;&gt;"",LOOKUP(B21,Positions!$CM$3:$CM$66,Positions!$CL$3:$CL$66),"")</f>
        <is>
          <t/>
        </is>
      </c>
      <c r="Z21" s="31" t="inlineStr">
        <f aca="false">IF(C21&lt;&gt;"",LOOKUP(C21,Positions!$CM$3:$CM$66,Positions!$CL$3:$CL$66),"")</f>
        <is>
          <t/>
        </is>
      </c>
      <c r="AA21" s="31" t="inlineStr">
        <f aca="false">IF(D21&lt;&gt;"",LOOKUP(D21,Positions!$CM$3:$CM$66,Positions!$CL$3:$CL$66),"")</f>
        <is>
          <t/>
        </is>
      </c>
      <c r="AB21" s="31" t="inlineStr">
        <f aca="false">IF(E21&lt;&gt;"",LOOKUP(E21,Positions!$CM$3:$CM$66,Positions!$CL$3:$CL$66),"")</f>
        <is>
          <t/>
        </is>
      </c>
      <c r="AC21" s="31" t="inlineStr">
        <f aca="false">IF(F21&lt;&gt;"",LOOKUP(F21,Positions!$CM$3:$CM$66,Positions!$CL$3:$CL$66),"")</f>
        <is>
          <t/>
        </is>
      </c>
      <c r="AD21" s="31" t="inlineStr">
        <f aca="false">IF(G21&lt;&gt;"",LOOKUP(G21,Positions!$CM$3:$CM$66,Positions!$CL$3:$CL$66),"")</f>
        <is>
          <t/>
        </is>
      </c>
      <c r="AE21" s="31" t="inlineStr">
        <f aca="false">IF(H21&lt;&gt;"",LOOKUP(H21,Positions!$CM$3:$CM$66,Positions!$CL$3:$CL$66),"")</f>
        <is>
          <t/>
        </is>
      </c>
      <c r="AF21" s="31" t="inlineStr">
        <f aca="false">IF(I21&lt;&gt;"",LOOKUP(I21,Positions!$CM$3:$CM$66,Positions!$CL$3:$CL$66),"")</f>
        <is>
          <t/>
        </is>
      </c>
      <c r="AG21" s="31" t="inlineStr">
        <f aca="false">IF(J21&lt;&gt;"",LOOKUP(J21,Positions!$CM$3:$CM$66,Positions!$CL$3:$CL$66),"")</f>
        <is>
          <t/>
        </is>
      </c>
      <c r="AH21" s="31" t="inlineStr">
        <f aca="false">IF(K21&lt;&gt;"",LOOKUP(K21,Positions!$CM$3:$CM$66,Positions!$CL$3:$CL$66),"")</f>
        <is>
          <t/>
        </is>
      </c>
      <c r="AI21" s="31" t="inlineStr">
        <f aca="false">IF(L21&lt;&gt;"",LOOKUP(L21,Positions!$CM$3:$CM$66,Positions!$CL$3:$CL$66),"")</f>
        <is>
          <t/>
        </is>
      </c>
      <c r="AJ21" s="31" t="inlineStr">
        <f aca="false">IF(M21&lt;&gt;"",LOOKUP(M21,Positions!$CM$3:$CM$66,Positions!$CL$3:$CL$66),"")</f>
        <is>
          <t/>
        </is>
      </c>
      <c r="AK21" s="31" t="inlineStr">
        <f aca="false">IF(N21&lt;&gt;"",LOOKUP(N21,Positions!$CM$3:$CM$66,Positions!$CL$3:$CL$66),"")</f>
        <is>
          <t/>
        </is>
      </c>
      <c r="AL21" s="31" t="inlineStr">
        <f aca="false">IF(O21&lt;&gt;"",LOOKUP(O21,Positions!$CM$3:$CM$66,Positions!$CL$3:$CL$66),"")</f>
        <is>
          <t/>
        </is>
      </c>
      <c r="AM21" s="31" t="inlineStr">
        <f aca="false">IF(P21&lt;&gt;"",LOOKUP(P21,Positions!$CM$3:$CM$66,Positions!$CL$3:$CL$66),"")</f>
        <is>
          <t/>
        </is>
      </c>
      <c r="AN21" s="31" t="inlineStr">
        <f aca="false">IF(Q21&lt;&gt;"",LOOKUP(Q21,Positions!$CM$3:$CM$66,Positions!$CL$3:$CL$66),"")</f>
        <is>
          <t/>
        </is>
      </c>
      <c r="AO21" s="31" t="inlineStr">
        <f aca="false">IF(R21&lt;&gt;"",LOOKUP(R21,Positions!$CM$3:$CM$66,Positions!$CL$3:$CL$66),"")</f>
        <is>
          <t/>
        </is>
      </c>
      <c r="AP21" s="31" t="inlineStr">
        <f aca="false">IF(S21&lt;&gt;"",LOOKUP(S21,Positions!$CM$3:$CM$66,Positions!$CL$3:$CL$66),"")</f>
        <is>
          <t/>
        </is>
      </c>
      <c r="AQ21" s="31" t="inlineStr">
        <f aca="false">IF(T21&lt;&gt;"",LOOKUP(T21,Positions!$CM$3:$CM$66,Positions!$CL$3:$CL$66),"")</f>
        <is>
          <t/>
        </is>
      </c>
      <c r="AR21" s="31" t="inlineStr">
        <f aca="false">IF(U21&lt;&gt;"",LOOKUP(U21,Positions!$CM$3:$CM$66,Positions!$CL$3:$CL$66),"")</f>
        <is>
          <t/>
        </is>
      </c>
      <c r="AS21" s="31" t="inlineStr">
        <f aca="false">IF(V21&lt;&gt;"",LOOKUP(V21,Positions!$CM$3:$CM$66,Positions!$CL$3:$CL$66),"")</f>
        <is>
          <t/>
        </is>
      </c>
    </row>
    <row r="22" customFormat="false" ht="37.45" hidden="false" customHeight="true" outlineLevel="0" collapsed="false">
      <c r="A22" s="29" t="inlineStr">
        <f aca="false">IF(A21&lt;&gt;"",IF(A21&gt;0,A21-1,""),"")</f>
        <is>
          <t/>
        </is>
      </c>
      <c r="B22" s="29" t="inlineStr">
        <f aca="false">IF(AND(A22&lt;&gt;"",B21&lt;&gt;""),TEXT($A22,Positions!$CM$2)&amp;" "&amp;TEXT(B$1,Positions!$CM$2),"")</f>
        <is>
          <t/>
        </is>
      </c>
      <c r="C22" s="29" t="inlineStr">
        <f aca="false">IF(AND(B22&lt;&gt;"",C21&lt;&gt;""),TEXT($A22,Positions!$CM$2)&amp;" "&amp;TEXT(C$1,Positions!$CM$2),"")</f>
        <is>
          <t/>
        </is>
      </c>
      <c r="D22" s="29" t="inlineStr">
        <f aca="false">IF(AND(C22&lt;&gt;"",D21&lt;&gt;""),TEXT($A22,Positions!$CM$2)&amp;" "&amp;TEXT(D$1,Positions!$CM$2),"")</f>
        <is>
          <t/>
        </is>
      </c>
      <c r="E22" s="29" t="inlineStr">
        <f aca="false">IF(AND(D22&lt;&gt;"",E21&lt;&gt;""),TEXT($A22,Positions!$CM$2)&amp;" "&amp;TEXT(E$1,Positions!$CM$2),"")</f>
        <is>
          <t/>
        </is>
      </c>
      <c r="F22" s="29" t="inlineStr">
        <f aca="false">IF(AND(E22&lt;&gt;"",F21&lt;&gt;""),TEXT($A22,Positions!$CM$2)&amp;" "&amp;TEXT(F$1,Positions!$CM$2),"")</f>
        <is>
          <t/>
        </is>
      </c>
      <c r="G22" s="29" t="inlineStr">
        <f aca="false">IF(AND(F22&lt;&gt;"",G21&lt;&gt;""),TEXT($A22,Positions!$CM$2)&amp;" "&amp;TEXT(G$1,Positions!$CM$2),"")</f>
        <is>
          <t/>
        </is>
      </c>
      <c r="H22" s="29" t="inlineStr">
        <f aca="false">IF(AND(G22&lt;&gt;"",H21&lt;&gt;""),TEXT($A22,Positions!$CM$2)&amp;" "&amp;TEXT(H$1,Positions!$CM$2),"")</f>
        <is>
          <t/>
        </is>
      </c>
      <c r="I22" s="29" t="inlineStr">
        <f aca="false">IF(AND(H22&lt;&gt;"",I21&lt;&gt;""),TEXT($A22,Positions!$CM$2)&amp;" "&amp;TEXT(I$1,Positions!$CM$2),"")</f>
        <is>
          <t/>
        </is>
      </c>
      <c r="J22" s="29" t="inlineStr">
        <f aca="false">IF(AND(I22&lt;&gt;"",J21&lt;&gt;""),TEXT($A22,Positions!$CM$2)&amp;" "&amp;TEXT(J$1,Positions!$CM$2),"")</f>
        <is>
          <t/>
        </is>
      </c>
      <c r="K22" s="29" t="inlineStr">
        <f aca="false">IF(AND(J22&lt;&gt;"",K21&lt;&gt;""),TEXT($A22,Positions!$CM$2)&amp;" "&amp;TEXT(K$1,Positions!$CM$2),"")</f>
        <is>
          <t/>
        </is>
      </c>
      <c r="L22" s="29" t="inlineStr">
        <f aca="false">IF(AND(K22&lt;&gt;"",L21&lt;&gt;""),TEXT($A22,Positions!$CM$2)&amp;" "&amp;TEXT(L$1,Positions!$CM$2),"")</f>
        <is>
          <t/>
        </is>
      </c>
      <c r="M22" s="29" t="inlineStr">
        <f aca="false">IF(AND(L22&lt;&gt;"",M21&lt;&gt;""),TEXT($A22,Positions!$CM$2)&amp;" "&amp;TEXT(M$1,Positions!$CM$2),"")</f>
        <is>
          <t/>
        </is>
      </c>
      <c r="N22" s="29" t="inlineStr">
        <f aca="false">IF(AND(M22&lt;&gt;"",N21&lt;&gt;""),TEXT($A22,Positions!$CM$2)&amp;" "&amp;TEXT(N$1,Positions!$CM$2),"")</f>
        <is>
          <t/>
        </is>
      </c>
      <c r="O22" s="29" t="inlineStr">
        <f aca="false">IF(AND(N22&lt;&gt;"",O21&lt;&gt;""),TEXT($A22,Positions!$CM$2)&amp;" "&amp;TEXT(O$1,Positions!$CM$2),"")</f>
        <is>
          <t/>
        </is>
      </c>
      <c r="P22" s="29" t="inlineStr">
        <f aca="false">IF(AND(O22&lt;&gt;"",P21&lt;&gt;""),TEXT($A22,Positions!$CM$2)&amp;" "&amp;TEXT(P$1,Positions!$CM$2),"")</f>
        <is>
          <t/>
        </is>
      </c>
      <c r="Q22" s="29" t="inlineStr">
        <f aca="false">IF(AND(P22&lt;&gt;"",Q21&lt;&gt;""),TEXT($A22,Positions!$CM$2)&amp;" "&amp;TEXT(Q$1,Positions!$CM$2),"")</f>
        <is>
          <t/>
        </is>
      </c>
      <c r="R22" s="29" t="inlineStr">
        <f aca="false">IF(AND(Q22&lt;&gt;"",R21&lt;&gt;""),TEXT($A22,Positions!$CM$2)&amp;" "&amp;TEXT(R$1,Positions!$CM$2),"")</f>
        <is>
          <t/>
        </is>
      </c>
      <c r="S22" s="29" t="inlineStr">
        <f aca="false">IF(AND(R22&lt;&gt;"",S21&lt;&gt;""),TEXT($A22,Positions!$CM$2)&amp;" "&amp;TEXT(S$1,Positions!$CM$2),"")</f>
        <is>
          <t/>
        </is>
      </c>
      <c r="T22" s="29" t="inlineStr">
        <f aca="false">IF(AND(S22&lt;&gt;"",T21&lt;&gt;""),TEXT($A22,Positions!$CM$2)&amp;" "&amp;TEXT(T$1,Positions!$CM$2),"")</f>
        <is>
          <t/>
        </is>
      </c>
      <c r="U22" s="29" t="inlineStr">
        <f aca="false">IF(AND(T22&lt;&gt;"",U21&lt;&gt;""),TEXT($A22,Positions!$CM$2)&amp;" "&amp;TEXT(U$1,Positions!$CM$2),"")</f>
        <is>
          <t/>
        </is>
      </c>
      <c r="V22" s="29" t="inlineStr">
        <f aca="false">IF(AND(U22&lt;&gt;"",V21&lt;&gt;""),TEXT($A22,Positions!$CM$2)&amp;" "&amp;TEXT(V$1,Positions!$CM$2),"")</f>
        <is>
          <t/>
        </is>
      </c>
      <c r="X22" s="29" t="inlineStr">
        <f aca="false">A22</f>
        <is>
          <t/>
        </is>
      </c>
      <c r="Y22" s="31" t="inlineStr">
        <f aca="false">IF(B22&lt;&gt;"",LOOKUP(B22,Positions!$CM$3:$CM$66,Positions!$CL$3:$CL$66),"")</f>
        <is>
          <t/>
        </is>
      </c>
      <c r="Z22" s="31" t="inlineStr">
        <f aca="false">IF(C22&lt;&gt;"",LOOKUP(C22,Positions!$CM$3:$CM$66,Positions!$CL$3:$CL$66),"")</f>
        <is>
          <t/>
        </is>
      </c>
      <c r="AA22" s="31" t="inlineStr">
        <f aca="false">IF(D22&lt;&gt;"",LOOKUP(D22,Positions!$CM$3:$CM$66,Positions!$CL$3:$CL$66),"")</f>
        <is>
          <t/>
        </is>
      </c>
      <c r="AB22" s="31" t="inlineStr">
        <f aca="false">IF(E22&lt;&gt;"",LOOKUP(E22,Positions!$CM$3:$CM$66,Positions!$CL$3:$CL$66),"")</f>
        <is>
          <t/>
        </is>
      </c>
      <c r="AC22" s="31" t="inlineStr">
        <f aca="false">IF(F22&lt;&gt;"",LOOKUP(F22,Positions!$CM$3:$CM$66,Positions!$CL$3:$CL$66),"")</f>
        <is>
          <t/>
        </is>
      </c>
      <c r="AD22" s="31" t="inlineStr">
        <f aca="false">IF(G22&lt;&gt;"",LOOKUP(G22,Positions!$CM$3:$CM$66,Positions!$CL$3:$CL$66),"")</f>
        <is>
          <t/>
        </is>
      </c>
      <c r="AE22" s="31" t="inlineStr">
        <f aca="false">IF(H22&lt;&gt;"",LOOKUP(H22,Positions!$CM$3:$CM$66,Positions!$CL$3:$CL$66),"")</f>
        <is>
          <t/>
        </is>
      </c>
      <c r="AF22" s="31" t="inlineStr">
        <f aca="false">IF(I22&lt;&gt;"",LOOKUP(I22,Positions!$CM$3:$CM$66,Positions!$CL$3:$CL$66),"")</f>
        <is>
          <t/>
        </is>
      </c>
      <c r="AG22" s="31" t="inlineStr">
        <f aca="false">IF(J22&lt;&gt;"",LOOKUP(J22,Positions!$CM$3:$CM$66,Positions!$CL$3:$CL$66),"")</f>
        <is>
          <t/>
        </is>
      </c>
      <c r="AH22" s="31" t="inlineStr">
        <f aca="false">IF(K22&lt;&gt;"",LOOKUP(K22,Positions!$CM$3:$CM$66,Positions!$CL$3:$CL$66),"")</f>
        <is>
          <t/>
        </is>
      </c>
      <c r="AI22" s="31" t="inlineStr">
        <f aca="false">IF(L22&lt;&gt;"",LOOKUP(L22,Positions!$CM$3:$CM$66,Positions!$CL$3:$CL$66),"")</f>
        <is>
          <t/>
        </is>
      </c>
      <c r="AJ22" s="31" t="inlineStr">
        <f aca="false">IF(M22&lt;&gt;"",LOOKUP(M22,Positions!$CM$3:$CM$66,Positions!$CL$3:$CL$66),"")</f>
        <is>
          <t/>
        </is>
      </c>
      <c r="AK22" s="31" t="inlineStr">
        <f aca="false">IF(N22&lt;&gt;"",LOOKUP(N22,Positions!$CM$3:$CM$66,Positions!$CL$3:$CL$66),"")</f>
        <is>
          <t/>
        </is>
      </c>
      <c r="AL22" s="31" t="inlineStr">
        <f aca="false">IF(O22&lt;&gt;"",LOOKUP(O22,Positions!$CM$3:$CM$66,Positions!$CL$3:$CL$66),"")</f>
        <is>
          <t/>
        </is>
      </c>
      <c r="AM22" s="31" t="inlineStr">
        <f aca="false">IF(P22&lt;&gt;"",LOOKUP(P22,Positions!$CM$3:$CM$66,Positions!$CL$3:$CL$66),"")</f>
        <is>
          <t/>
        </is>
      </c>
      <c r="AN22" s="31" t="inlineStr">
        <f aca="false">IF(Q22&lt;&gt;"",LOOKUP(Q22,Positions!$CM$3:$CM$66,Positions!$CL$3:$CL$66),"")</f>
        <is>
          <t/>
        </is>
      </c>
      <c r="AO22" s="31" t="inlineStr">
        <f aca="false">IF(R22&lt;&gt;"",LOOKUP(R22,Positions!$CM$3:$CM$66,Positions!$CL$3:$CL$66),"")</f>
        <is>
          <t/>
        </is>
      </c>
      <c r="AP22" s="31" t="inlineStr">
        <f aca="false">IF(S22&lt;&gt;"",LOOKUP(S22,Positions!$CM$3:$CM$66,Positions!$CL$3:$CL$66),"")</f>
        <is>
          <t/>
        </is>
      </c>
      <c r="AQ22" s="31" t="inlineStr">
        <f aca="false">IF(T22&lt;&gt;"",LOOKUP(T22,Positions!$CM$3:$CM$66,Positions!$CL$3:$CL$66),"")</f>
        <is>
          <t/>
        </is>
      </c>
      <c r="AR22" s="31" t="inlineStr">
        <f aca="false">IF(U22&lt;&gt;"",LOOKUP(U22,Positions!$CM$3:$CM$66,Positions!$CL$3:$CL$66),"")</f>
        <is>
          <t/>
        </is>
      </c>
      <c r="AS22" s="31" t="inlineStr">
        <f aca="false">IF(V22&lt;&gt;"",LOOKUP(V22,Positions!$CM$3:$CM$66,Positions!$CL$3:$CL$66),"")</f>
        <is>
          <t/>
        </is>
      </c>
    </row>
  </sheetData>
  <conditionalFormatting sqref="Y2:AS22">
    <cfRule type="colorScale" priority="2">
      <colorScale>
        <cfvo type="num" val="0"/>
        <cfvo type="num" val="4.5"/>
        <cfvo type="num" val="9"/>
        <color rgb="FFFF3333"/>
        <color rgb="FFFFFF99"/>
        <color rgb="FF99FF6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5"/>
  <cols>
    <col collapsed="false" hidden="false" max="1" min="1" style="0" width="11.2169811320755"/>
    <col collapsed="false" hidden="false" max="2" min="2" style="32" width="11.2169811320755"/>
    <col collapsed="false" hidden="false" max="3" min="3" style="32" width="16.3490566037736"/>
    <col collapsed="false" hidden="false" max="5" min="4" style="32" width="15.3254716981132"/>
    <col collapsed="false" hidden="false" max="6" min="6" style="32" width="16.9905660377359"/>
    <col collapsed="false" hidden="false" max="7" min="7" style="32" width="13.9103773584906"/>
    <col collapsed="false" hidden="false" max="8" min="8" style="32" width="13.2688679245283"/>
    <col collapsed="false" hidden="false" max="1025" min="9" style="32" width="10.6509433962264"/>
  </cols>
  <sheetData>
    <row r="1" customFormat="false" ht="15" hidden="false" customHeight="false" outlineLevel="0" collapsed="false">
      <c r="A1" s="32" t="str">
        <f aca="false">Parameters!A1</f>
        <v>dx1 = dy1</v>
      </c>
      <c r="B1" s="32" t="n">
        <f aca="false">Parameters!B1</f>
        <v>50.19</v>
      </c>
      <c r="C1" s="32" t="str">
        <f aca="false">Parameters!C1</f>
        <v>mm</v>
      </c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A2" s="32" t="str">
        <f aca="false">Parameters!A2</f>
        <v>dx2 = dy2</v>
      </c>
      <c r="B2" s="32" t="n">
        <f aca="false">Parameters!B2</f>
        <v>59.3154545454545</v>
      </c>
      <c r="C2" s="32" t="str">
        <f aca="false">Parameters!C2</f>
        <v>mm</v>
      </c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32" t="str">
        <f aca="false">Parameters!A5</f>
        <v>dz</v>
      </c>
      <c r="B3" s="32" t="n">
        <f aca="false">Parameters!B5</f>
        <v>90</v>
      </c>
      <c r="C3" s="32" t="str">
        <f aca="false">Parameters!C5</f>
        <v>mm</v>
      </c>
      <c r="D3" s="0"/>
      <c r="E3" s="0"/>
      <c r="F3" s="0"/>
      <c r="G3" s="0"/>
      <c r="H3" s="0"/>
      <c r="I3" s="0"/>
    </row>
    <row r="4" customFormat="false" ht="15" hidden="false" customHeight="false" outlineLevel="0" collapsed="false">
      <c r="A4" s="32" t="str">
        <f aca="false">Parameters!A6</f>
        <v>zif</v>
      </c>
      <c r="B4" s="32" t="n">
        <f aca="false">Parameters!B6</f>
        <v>-990</v>
      </c>
      <c r="C4" s="32" t="str">
        <f aca="false">Parameters!C6</f>
        <v>mm</v>
      </c>
      <c r="D4" s="0"/>
      <c r="E4" s="0"/>
      <c r="F4" s="0"/>
      <c r="G4" s="0"/>
      <c r="H4" s="0"/>
      <c r="I4" s="0"/>
    </row>
    <row r="5" customFormat="false" ht="15" hidden="false" customHeight="false" outlineLevel="0" collapsed="false">
      <c r="A5" s="32" t="str">
        <f aca="false">Parameters!A7</f>
        <v>zop</v>
      </c>
      <c r="B5" s="32" t="n">
        <f aca="false">Parameters!B7</f>
        <v>0</v>
      </c>
      <c r="C5" s="32" t="str">
        <f aca="false">Parameters!C7</f>
        <v>mm</v>
      </c>
      <c r="D5" s="0"/>
      <c r="E5" s="0"/>
      <c r="F5" s="0"/>
      <c r="G5" s="0"/>
      <c r="H5" s="0"/>
      <c r="I5" s="0"/>
    </row>
    <row r="6" customFormat="false" ht="15" hidden="false" customHeight="false" outlineLevel="0" collapsed="false">
      <c r="A6" s="32" t="str">
        <f aca="false">Parameters!A8</f>
        <v>zopif</v>
      </c>
      <c r="B6" s="32" t="n">
        <f aca="false">Parameters!B8</f>
        <v>990</v>
      </c>
      <c r="C6" s="32" t="str">
        <f aca="false">Parameters!C8</f>
        <v>mm</v>
      </c>
      <c r="D6" s="0"/>
      <c r="E6" s="0"/>
      <c r="F6" s="0"/>
      <c r="G6" s="0"/>
      <c r="H6" s="0"/>
      <c r="I6" s="0"/>
    </row>
    <row r="7" customFormat="false" ht="15" hidden="false" customHeight="false" outlineLevel="0" collapsed="false">
      <c r="A7" s="32" t="str">
        <f aca="false">Parameters!A9</f>
        <v>phi</v>
      </c>
      <c r="B7" s="32" t="n">
        <f aca="false">Parameters!B9</f>
        <v>0.101307206122713</v>
      </c>
      <c r="C7" s="32" t="str">
        <f aca="false">Parameters!C9</f>
        <v>rad</v>
      </c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32" t="str">
        <f aca="false">Parameters!A11</f>
        <v>inner bound</v>
      </c>
      <c r="B8" s="32" t="n">
        <f aca="false">Parameters!B11</f>
        <v>3.11937557441836</v>
      </c>
      <c r="C8" s="32" t="str">
        <f aca="false">Parameters!C11</f>
        <v>rad</v>
      </c>
      <c r="D8" s="0"/>
      <c r="E8" s="0"/>
      <c r="F8" s="0"/>
      <c r="G8" s="0"/>
      <c r="H8" s="0"/>
      <c r="I8" s="0"/>
    </row>
    <row r="9" customFormat="false" ht="15" hidden="false" customHeight="false" outlineLevel="0" collapsed="false">
      <c r="A9" s="32" t="str">
        <f aca="false">Parameters!A12</f>
        <v>outer bound</v>
      </c>
      <c r="B9" s="32" t="n">
        <f aca="false">Parameters!B12</f>
        <v>2.55648857096865</v>
      </c>
      <c r="C9" s="32" t="str">
        <f aca="false">Parameters!C12</f>
        <v>rad</v>
      </c>
      <c r="D9" s="0"/>
      <c r="E9" s="0"/>
      <c r="F9" s="0"/>
      <c r="G9" s="0"/>
      <c r="H9" s="0"/>
      <c r="I9" s="0"/>
    </row>
    <row r="10" customFormat="false" ht="15" hidden="false" customHeight="false" outlineLevel="0" collapsed="false">
      <c r="A10" s="32" t="s">
        <v>90</v>
      </c>
      <c r="B10" s="32" t="n">
        <f aca="false">COUNT(B14:B1014)</f>
        <v>23</v>
      </c>
      <c r="C10" s="33"/>
      <c r="D10" s="33"/>
      <c r="E10" s="33"/>
      <c r="F10" s="33"/>
      <c r="G10" s="33"/>
      <c r="H10" s="0"/>
      <c r="I10" s="0"/>
    </row>
    <row r="11" customFormat="false" ht="15" hidden="false" customHeight="false" outlineLevel="0" collapsed="false">
      <c r="A11" s="32" t="s">
        <v>91</v>
      </c>
      <c r="B11" s="34" t="n">
        <v>1</v>
      </c>
      <c r="C11" s="33" t="s">
        <v>92</v>
      </c>
      <c r="D11" s="33" t="s">
        <v>93</v>
      </c>
      <c r="E11" s="0" t="s">
        <v>94</v>
      </c>
      <c r="F11" s="0"/>
      <c r="G11" s="33"/>
      <c r="H11" s="0"/>
      <c r="I11" s="0"/>
    </row>
    <row r="12" customFormat="false" ht="15" hidden="false" customHeight="false" outlineLevel="0" collapsed="false">
      <c r="A12" s="35" t="str">
        <f aca="false">Positions!A1</f>
        <v>j</v>
      </c>
      <c r="B12" s="35" t="str">
        <f aca="false">Positions!B1</f>
        <v>k</v>
      </c>
      <c r="C12" s="32" t="str">
        <f aca="false">Positions!AE1&amp;"x"</f>
        <v>v0jkx</v>
      </c>
      <c r="D12" s="32" t="str">
        <f aca="false">Positions!AE1&amp;"y"</f>
        <v>v0jky</v>
      </c>
      <c r="E12" s="32" t="str">
        <f aca="false">Positions!AE1&amp;"z"</f>
        <v>v0jkz</v>
      </c>
      <c r="F12" s="32" t="str">
        <f aca="false">Positions!C1</f>
        <v>α</v>
      </c>
      <c r="G12" s="32" t="str">
        <f aca="false">Positions!E1</f>
        <v>β</v>
      </c>
      <c r="H12" s="0"/>
      <c r="I12" s="33"/>
    </row>
    <row r="13" customFormat="false" ht="15" hidden="false" customHeight="false" outlineLevel="0" collapsed="false">
      <c r="A13" s="33"/>
      <c r="B13" s="33"/>
      <c r="C13" s="32" t="s">
        <v>1</v>
      </c>
      <c r="D13" s="32" t="s">
        <v>1</v>
      </c>
      <c r="E13" s="32" t="s">
        <v>1</v>
      </c>
      <c r="F13" s="32" t="s">
        <v>12</v>
      </c>
      <c r="G13" s="32" t="s">
        <v>12</v>
      </c>
      <c r="H13" s="0"/>
      <c r="I13" s="33"/>
    </row>
    <row r="14" customFormat="false" ht="15" hidden="false" customHeight="false" outlineLevel="0" collapsed="false">
      <c r="A14" s="35" t="str">
        <f aca="false">IF($B$11=1,IF(Positions!$CA3=1,Positions!A3,""),IF($B$11=2,IF(Positions!$CL3&gt;0,Positions!A3,""),Positions!A3))</f>
        <v/>
      </c>
      <c r="B14" s="35" t="str">
        <f aca="false">IF($B$11=1,IF(Positions!$CA3=1,Positions!B3,""),IF($B$11=2,IF(Positions!$CL3&gt;0,Positions!B3,""),Positions!B3))</f>
        <v/>
      </c>
      <c r="C14" s="32" t="str">
        <f aca="false">IF($B$11=1,IF(Positions!$CA3=1,Positions!AE3,""),IF($B$11=2,IF(Positions!$CL3&gt;0,Positions!AE3,""),Positions!AE3))</f>
        <v/>
      </c>
      <c r="D14" s="32" t="str">
        <f aca="false">IF($B$11=1,IF(Positions!$CA3=1,Positions!AF3,""),IF($B$11=2,IF(Positions!$CL3&gt;0,Positions!AF3,""),Positions!AF3))</f>
        <v/>
      </c>
      <c r="E14" s="32" t="str">
        <f aca="false">IF($B$11=1,IF(Positions!$CA3=1,Positions!AG3,""),IF($B$11=2,IF(Positions!$CL3&gt;0,Positions!AG3,""),Positions!AG3))</f>
        <v/>
      </c>
      <c r="F14" s="32" t="str">
        <f aca="false">IF($B$11=1,IF(Positions!$CA3=1,Positions!C3,""),IF($B$11=2,IF(Positions!$CL3&gt;0,Positions!C3,""),Positions!C3))</f>
        <v/>
      </c>
      <c r="G14" s="32" t="str">
        <f aca="false">IF($B$11=1,IF(Positions!$CA3=1,Positions!E3,""),IF($B$11=2,IF(Positions!$CL3&gt;0,Positions!E3,""),Positions!E3))</f>
        <v/>
      </c>
      <c r="H14" s="0"/>
    </row>
    <row r="15" customFormat="false" ht="15" hidden="false" customHeight="false" outlineLevel="0" collapsed="false">
      <c r="A15" s="35" t="n">
        <f aca="false">IF($B$11=1,IF(Positions!$CA4=1,Positions!A4,""),IF($B$11=2,IF(Positions!$CL4&gt;0,Positions!A4,""),Positions!A4))</f>
        <v>1</v>
      </c>
      <c r="B15" s="35" t="n">
        <f aca="false">IF($B$11=1,IF(Positions!$CA4=1,Positions!B4,""),IF($B$11=2,IF(Positions!$CL4&gt;0,Positions!B4,""),Positions!B4))</f>
        <v>0</v>
      </c>
      <c r="C15" s="32" t="n">
        <f aca="false">IF($B$11=1,IF(Positions!$CA4=1,Positions!AE4,""),IF($B$11=2,IF(Positions!$CL4&gt;0,Positions!AE4,""),Positions!AE4))</f>
        <v>166.189223821876</v>
      </c>
      <c r="D15" s="32" t="n">
        <f aca="false">IF($B$11=1,IF(Positions!$CA4=1,Positions!AF4,""),IF($B$11=2,IF(Positions!$CL4&gt;0,Positions!AF4,""),Positions!AF4))</f>
        <v>54.9152994006232</v>
      </c>
      <c r="E15" s="32" t="n">
        <f aca="false">IF($B$11=1,IF(Positions!$CA4=1,Positions!AG4,""),IF($B$11=2,IF(Positions!$CL4&gt;0,Positions!AG4,""),Positions!AG4))</f>
        <v>-1088.95827475011</v>
      </c>
      <c r="F15" s="32" t="n">
        <f aca="false">IF($B$11=1,IF(Positions!$CA4=1,Positions!C4,""),IF($B$11=2,IF(Positions!$CL4&gt;0,Positions!C4,""),Positions!C4))</f>
        <v>-0.15196080918407</v>
      </c>
      <c r="G15" s="32" t="n">
        <f aca="false">IF($B$11=1,IF(Positions!$CA4=1,Positions!E4,""),IF($B$11=2,IF(Positions!$CL4&gt;0,Positions!E4,""),Positions!E4))</f>
        <v>0.0506536030613565</v>
      </c>
      <c r="H15" s="0"/>
    </row>
    <row r="16" customFormat="false" ht="15" hidden="false" customHeight="false" outlineLevel="0" collapsed="false">
      <c r="A16" s="35" t="n">
        <f aca="false">IF($B$11=1,IF(Positions!$CA5=1,Positions!A5,""),IF($B$11=2,IF(Positions!$CL5&gt;0,Positions!A5,""),Positions!A5))</f>
        <v>2</v>
      </c>
      <c r="B16" s="35" t="n">
        <f aca="false">IF($B$11=1,IF(Positions!$CA5=1,Positions!B5,""),IF($B$11=2,IF(Positions!$CL5&gt;0,Positions!B5,""),Positions!B5))</f>
        <v>0</v>
      </c>
      <c r="C16" s="32" t="n">
        <f aca="false">IF($B$11=1,IF(Positions!$CA5=1,Positions!AE5,""),IF($B$11=2,IF(Positions!$CL5&gt;0,Positions!AE5,""),Positions!AE5))</f>
        <v>279.43944789404</v>
      </c>
      <c r="D16" s="32" t="n">
        <f aca="false">IF($B$11=1,IF(Positions!$CA5=1,Positions!AF5,""),IF($B$11=2,IF(Positions!$CL5&gt;0,Positions!AF5,""),Positions!AF5))</f>
        <v>54.9152994006232</v>
      </c>
      <c r="E16" s="32" t="n">
        <f aca="false">IF($B$11=1,IF(Positions!$CA5=1,Positions!AG5,""),IF($B$11=2,IF(Positions!$CL5&gt;0,Positions!AG5,""),Positions!AG5))</f>
        <v>-1092.0533424522</v>
      </c>
      <c r="F16" s="32" t="n">
        <f aca="false">IF($B$11=1,IF(Positions!$CA5=1,Positions!C5,""),IF($B$11=2,IF(Positions!$CL5&gt;0,Positions!C5,""),Positions!C5))</f>
        <v>-0.253268015306782</v>
      </c>
      <c r="G16" s="32" t="n">
        <f aca="false">IF($B$11=1,IF(Positions!$CA5=1,Positions!E5,""),IF($B$11=2,IF(Positions!$CL5&gt;0,Positions!E5,""),Positions!E5))</f>
        <v>0.0506536030613565</v>
      </c>
      <c r="H16" s="0"/>
    </row>
    <row r="17" customFormat="false" ht="15" hidden="false" customHeight="false" outlineLevel="0" collapsed="false">
      <c r="A17" s="35" t="n">
        <f aca="false">IF($B$11=1,IF(Positions!$CA6=1,Positions!A6,""),IF($B$11=2,IF(Positions!$CL6&gt;0,Positions!A6,""),Positions!A6))</f>
        <v>3</v>
      </c>
      <c r="B17" s="35" t="n">
        <f aca="false">IF($B$11=1,IF(Positions!$CA6=1,Positions!B6,""),IF($B$11=2,IF(Positions!$CL6&gt;0,Positions!B6,""),Positions!B6))</f>
        <v>0</v>
      </c>
      <c r="C17" s="32" t="n">
        <f aca="false">IF($B$11=1,IF(Positions!$CA6=1,Positions!AE6,""),IF($B$11=2,IF(Positions!$CL6&gt;0,Positions!AE6,""),Positions!AE6))</f>
        <v>395.684194202416</v>
      </c>
      <c r="D17" s="32" t="n">
        <f aca="false">IF($B$11=1,IF(Positions!$CA6=1,Positions!AF6,""),IF($B$11=2,IF(Positions!$CL6&gt;0,Positions!AF6,""),Positions!AF6))</f>
        <v>54.9152994006232</v>
      </c>
      <c r="E17" s="32" t="n">
        <f aca="false">IF($B$11=1,IF(Positions!$CA6=1,Positions!AG6,""),IF($B$11=2,IF(Positions!$CL6&gt;0,Positions!AG6,""),Positions!AG6))</f>
        <v>-1094.10191687737</v>
      </c>
      <c r="F17" s="32" t="n">
        <f aca="false">IF($B$11=1,IF(Positions!$CA6=1,Positions!C6,""),IF($B$11=2,IF(Positions!$CL6&gt;0,Positions!C6,""),Positions!C6))</f>
        <v>-0.354575221429495</v>
      </c>
      <c r="G17" s="32" t="n">
        <f aca="false">IF($B$11=1,IF(Positions!$CA6=1,Positions!E6,""),IF($B$11=2,IF(Positions!$CL6&gt;0,Positions!E6,""),Positions!E6))</f>
        <v>0.0506536030613565</v>
      </c>
      <c r="H17" s="0"/>
    </row>
    <row r="18" customFormat="false" ht="15" hidden="false" customHeight="false" outlineLevel="0" collapsed="false">
      <c r="A18" s="35" t="n">
        <f aca="false">IF($B$11=1,IF(Positions!$CA7=1,Positions!A7,""),IF($B$11=2,IF(Positions!$CL7&gt;0,Positions!A7,""),Positions!A7))</f>
        <v>4</v>
      </c>
      <c r="B18" s="35" t="n">
        <f aca="false">IF($B$11=1,IF(Positions!$CA7=1,Positions!B7,""),IF($B$11=2,IF(Positions!$CL7&gt;0,Positions!B7,""),Positions!B7))</f>
        <v>0</v>
      </c>
      <c r="C18" s="32" t="n">
        <f aca="false">IF($B$11=1,IF(Positions!$CA7=1,Positions!AE7,""),IF($B$11=2,IF(Positions!$CL7&gt;0,Positions!AE7,""),Positions!AE7))</f>
        <v>515.995696557695</v>
      </c>
      <c r="D18" s="32" t="n">
        <f aca="false">IF($B$11=1,IF(Positions!$CA7=1,Positions!AF7,""),IF($B$11=2,IF(Positions!$CL7&gt;0,Positions!AF7,""),Positions!AF7))</f>
        <v>54.9152994006232</v>
      </c>
      <c r="E18" s="32" t="n">
        <f aca="false">IF($B$11=1,IF(Positions!$CA7=1,Positions!AG7,""),IF($B$11=2,IF(Positions!$CL7&gt;0,Positions!AG7,""),Positions!AG7))</f>
        <v>-1095.08299117457</v>
      </c>
      <c r="F18" s="32" t="n">
        <f aca="false">IF($B$11=1,IF(Positions!$CA7=1,Positions!C7,""),IF($B$11=2,IF(Positions!$CL7&gt;0,Positions!C7,""),Positions!C7))</f>
        <v>-0.455882427552209</v>
      </c>
      <c r="G18" s="32" t="n">
        <f aca="false">IF($B$11=1,IF(Positions!$CA7=1,Positions!E7,""),IF($B$11=2,IF(Positions!$CL7&gt;0,Positions!E7,""),Positions!E7))</f>
        <v>0.0506536030613565</v>
      </c>
      <c r="H18" s="0"/>
    </row>
    <row r="19" customFormat="false" ht="15" hidden="false" customHeight="false" outlineLevel="0" collapsed="false">
      <c r="A19" s="35" t="n">
        <f aca="false">IF($B$11=1,IF(Positions!$CA8=1,Positions!A8,""),IF($B$11=2,IF(Positions!$CL8&gt;0,Positions!A8,""),Positions!A8))</f>
        <v>5</v>
      </c>
      <c r="B19" s="35" t="n">
        <f aca="false">IF($B$11=1,IF(Positions!$CA8=1,Positions!B8,""),IF($B$11=2,IF(Positions!$CL8&gt;0,Positions!B8,""),Positions!B8))</f>
        <v>0</v>
      </c>
      <c r="C19" s="32" t="n">
        <f aca="false">IF($B$11=1,IF(Positions!$CA8=1,Positions!AE8,""),IF($B$11=2,IF(Positions!$CL8&gt;0,Positions!AE8,""),Positions!AE8))</f>
        <v>641.722895514179</v>
      </c>
      <c r="D19" s="32" t="n">
        <f aca="false">IF($B$11=1,IF(Positions!$CA8=1,Positions!AF8,""),IF($B$11=2,IF(Positions!$CL8&gt;0,Positions!AF8,""),Positions!AF8))</f>
        <v>54.9152994006232</v>
      </c>
      <c r="E19" s="32" t="n">
        <f aca="false">IF($B$11=1,IF(Positions!$CA8=1,Positions!AG8,""),IF($B$11=2,IF(Positions!$CL8&gt;0,Positions!AG8,""),Positions!AG8))</f>
        <v>-1094.98650503975</v>
      </c>
      <c r="F19" s="32" t="n">
        <f aca="false">IF($B$11=1,IF(Positions!$CA8=1,Positions!C8,""),IF($B$11=2,IF(Positions!$CL8&gt;0,Positions!C8,""),Positions!C8))</f>
        <v>-0.557189633674921</v>
      </c>
      <c r="G19" s="32" t="n">
        <f aca="false">IF($B$11=1,IF(Positions!$CA8=1,Positions!E8,""),IF($B$11=2,IF(Positions!$CL8&gt;0,Positions!E8,""),Positions!E8))</f>
        <v>0.0506536030613565</v>
      </c>
      <c r="H19" s="0"/>
    </row>
    <row r="20" customFormat="false" ht="15" hidden="false" customHeight="false" outlineLevel="0" collapsed="false">
      <c r="A20" s="35" t="str">
        <f aca="false">IF($B$11=1,IF(Positions!$CA9=1,Positions!A9,""),IF($B$11=2,IF(Positions!$CL9&gt;0,Positions!A9,""),Positions!A9))</f>
        <v/>
      </c>
      <c r="B20" s="35" t="str">
        <f aca="false">IF($B$11=1,IF(Positions!$CA9=1,Positions!B9,""),IF($B$11=2,IF(Positions!$CL9&gt;0,Positions!B9,""),Positions!B9))</f>
        <v/>
      </c>
      <c r="C20" s="32" t="str">
        <f aca="false">IF($B$11=1,IF(Positions!$CA9=1,Positions!AE9,""),IF($B$11=2,IF(Positions!$CL9&gt;0,Positions!AE9,""),Positions!AE9))</f>
        <v/>
      </c>
      <c r="D20" s="32" t="str">
        <f aca="false">IF($B$11=1,IF(Positions!$CA9=1,Positions!AF9,""),IF($B$11=2,IF(Positions!$CL9&gt;0,Positions!AF9,""),Positions!AF9))</f>
        <v/>
      </c>
      <c r="E20" s="32" t="str">
        <f aca="false">IF($B$11=1,IF(Positions!$CA9=1,Positions!AG9,""),IF($B$11=2,IF(Positions!$CL9&gt;0,Positions!AG9,""),Positions!AG9))</f>
        <v/>
      </c>
      <c r="F20" s="32" t="str">
        <f aca="false">IF($B$11=1,IF(Positions!$CA9=1,Positions!C9,""),IF($B$11=2,IF(Positions!$CL9&gt;0,Positions!C9,""),Positions!C9))</f>
        <v/>
      </c>
      <c r="G20" s="32" t="str">
        <f aca="false">IF($B$11=1,IF(Positions!$CA9=1,Positions!E9,""),IF($B$11=2,IF(Positions!$CL9&gt;0,Positions!E9,""),Positions!E9))</f>
        <v/>
      </c>
      <c r="H20" s="0"/>
    </row>
    <row r="21" customFormat="false" ht="15" hidden="false" customHeight="false" outlineLevel="0" collapsed="false">
      <c r="A21" s="35" t="str">
        <f aca="false">IF($B$11=1,IF(Positions!$CA10=1,Positions!A10,""),IF($B$11=2,IF(Positions!$CL10&gt;0,Positions!A10,""),Positions!A10))</f>
        <v/>
      </c>
      <c r="B21" s="35" t="str">
        <f aca="false">IF($B$11=1,IF(Positions!$CA10=1,Positions!B10,""),IF($B$11=2,IF(Positions!$CL10&gt;0,Positions!B10,""),Positions!B10))</f>
        <v/>
      </c>
      <c r="C21" s="32" t="str">
        <f aca="false">IF($B$11=1,IF(Positions!$CA10=1,Positions!AE10,""),IF($B$11=2,IF(Positions!$CL10&gt;0,Positions!AE10,""),Positions!AE10))</f>
        <v/>
      </c>
      <c r="D21" s="32" t="str">
        <f aca="false">IF($B$11=1,IF(Positions!$CA10=1,Positions!AF10,""),IF($B$11=2,IF(Positions!$CL10&gt;0,Positions!AF10,""),Positions!AF10))</f>
        <v/>
      </c>
      <c r="E21" s="32" t="str">
        <f aca="false">IF($B$11=1,IF(Positions!$CA10=1,Positions!AG10,""),IF($B$11=2,IF(Positions!$CL10&gt;0,Positions!AG10,""),Positions!AG10))</f>
        <v/>
      </c>
      <c r="F21" s="32" t="str">
        <f aca="false">IF($B$11=1,IF(Positions!$CA10=1,Positions!C10,""),IF($B$11=2,IF(Positions!$CL10&gt;0,Positions!C10,""),Positions!C10))</f>
        <v/>
      </c>
      <c r="G21" s="32" t="str">
        <f aca="false">IF($B$11=1,IF(Positions!$CA10=1,Positions!E10,""),IF($B$11=2,IF(Positions!$CL10&gt;0,Positions!E10,""),Positions!E10))</f>
        <v/>
      </c>
      <c r="H21" s="0"/>
    </row>
    <row r="22" customFormat="false" ht="15" hidden="false" customHeight="false" outlineLevel="0" collapsed="false">
      <c r="A22" s="35" t="n">
        <f aca="false">IF($B$11=1,IF(Positions!$CA11=1,Positions!A11,""),IF($B$11=2,IF(Positions!$CL11&gt;0,Positions!A11,""),Positions!A11))</f>
        <v>0</v>
      </c>
      <c r="B22" s="35" t="n">
        <f aca="false">IF($B$11=1,IF(Positions!$CA11=1,Positions!B11,""),IF($B$11=2,IF(Positions!$CL11&gt;0,Positions!B11,""),Positions!B11))</f>
        <v>1</v>
      </c>
      <c r="C22" s="32" t="n">
        <f aca="false">IF($B$11=1,IF(Positions!$CA11=1,Positions!AE11,""),IF($B$11=2,IF(Positions!$CL11&gt;0,Positions!AE11,""),Positions!AE11))</f>
        <v>55.247467617088</v>
      </c>
      <c r="D22" s="32" t="n">
        <f aca="false">IF($B$11=1,IF(Positions!$CA11=1,Positions!AF11,""),IF($B$11=2,IF(Positions!$CL11&gt;0,Positions!AF11,""),Positions!AF11))</f>
        <v>165.822017171827</v>
      </c>
      <c r="E22" s="32" t="n">
        <f aca="false">IF($B$11=1,IF(Positions!$CA11=1,Positions!AG11,""),IF($B$11=2,IF(Positions!$CL11&gt;0,Positions!AG11,""),Positions!AG11))</f>
        <v>-1088.97781451658</v>
      </c>
      <c r="F22" s="32" t="n">
        <f aca="false">IF($B$11=1,IF(Positions!$CA11=1,Positions!C11,""),IF($B$11=2,IF(Positions!$CL11&gt;0,Positions!C11,""),Positions!C11))</f>
        <v>-0.0506536030613565</v>
      </c>
      <c r="G22" s="32" t="n">
        <f aca="false">IF($B$11=1,IF(Positions!$CA11=1,Positions!E11,""),IF($B$11=2,IF(Positions!$CL11&gt;0,Positions!E11,""),Positions!E11))</f>
        <v>0.15196080918407</v>
      </c>
      <c r="H22" s="0"/>
    </row>
    <row r="23" customFormat="false" ht="15" hidden="false" customHeight="false" outlineLevel="0" collapsed="false">
      <c r="A23" s="35" t="n">
        <f aca="false">IF($B$11=1,IF(Positions!$CA12=1,Positions!A12,""),IF($B$11=2,IF(Positions!$CL12&gt;0,Positions!A12,""),Positions!A12))</f>
        <v>1</v>
      </c>
      <c r="B23" s="35" t="n">
        <f aca="false">IF($B$11=1,IF(Positions!$CA12=1,Positions!B12,""),IF($B$11=2,IF(Positions!$CL12&gt;0,Positions!B12,""),Positions!B12))</f>
        <v>1</v>
      </c>
      <c r="C23" s="32" t="n">
        <f aca="false">IF($B$11=1,IF(Positions!$CA12=1,Positions!AE12,""),IF($B$11=2,IF(Positions!$CL12&gt;0,Positions!AE12,""),Positions!AE12))</f>
        <v>166.815115643658</v>
      </c>
      <c r="D23" s="32" t="n">
        <f aca="false">IF($B$11=1,IF(Positions!$CA12=1,Positions!AF12,""),IF($B$11=2,IF(Positions!$CL12&gt;0,Positions!AF12,""),Positions!AF12))</f>
        <v>165.822017171827</v>
      </c>
      <c r="E23" s="32" t="n">
        <f aca="false">IF($B$11=1,IF(Positions!$CA12=1,Positions!AG12,""),IF($B$11=2,IF(Positions!$CL12&gt;0,Positions!AG12,""),Positions!AG12))</f>
        <v>-1093.0452934741</v>
      </c>
      <c r="F23" s="32" t="n">
        <f aca="false">IF($B$11=1,IF(Positions!$CA12=1,Positions!C12,""),IF($B$11=2,IF(Positions!$CL12&gt;0,Positions!C12,""),Positions!C12))</f>
        <v>-0.15196080918407</v>
      </c>
      <c r="G23" s="32" t="n">
        <f aca="false">IF($B$11=1,IF(Positions!$CA12=1,Positions!E12,""),IF($B$11=2,IF(Positions!$CL12&gt;0,Positions!E12,""),Positions!E12))</f>
        <v>0.15196080918407</v>
      </c>
      <c r="H23" s="0"/>
    </row>
    <row r="24" customFormat="false" ht="15" hidden="false" customHeight="false" outlineLevel="0" collapsed="false">
      <c r="A24" s="35" t="n">
        <f aca="false">IF($B$11=1,IF(Positions!$CA13=1,Positions!A13,""),IF($B$11=2,IF(Positions!$CL13&gt;0,Positions!A13,""),Positions!A13))</f>
        <v>2</v>
      </c>
      <c r="B24" s="35" t="n">
        <f aca="false">IF($B$11=1,IF(Positions!$CA13=1,Positions!B13,""),IF($B$11=2,IF(Positions!$CL13&gt;0,Positions!B13,""),Positions!B13))</f>
        <v>1</v>
      </c>
      <c r="C24" s="32" t="n">
        <f aca="false">IF($B$11=1,IF(Positions!$CA13=1,Positions!AE13,""),IF($B$11=2,IF(Positions!$CL13&gt;0,Positions!AE13,""),Positions!AE13))</f>
        <v>280.475467229258</v>
      </c>
      <c r="D24" s="32" t="n">
        <f aca="false">IF($B$11=1,IF(Positions!$CA13=1,Positions!AF13,""),IF($B$11=2,IF(Positions!$CL13&gt;0,Positions!AF13,""),Positions!AF13))</f>
        <v>165.822017171827</v>
      </c>
      <c r="E24" s="32" t="n">
        <f aca="false">IF($B$11=1,IF(Positions!$CA13=1,Positions!AG13,""),IF($B$11=2,IF(Positions!$CL13&gt;0,Positions!AG13,""),Positions!AG13))</f>
        <v>-1096.05610731662</v>
      </c>
      <c r="F24" s="32" t="n">
        <f aca="false">IF($B$11=1,IF(Positions!$CA13=1,Positions!C13,""),IF($B$11=2,IF(Positions!$CL13&gt;0,Positions!C13,""),Positions!C13))</f>
        <v>-0.253268015306782</v>
      </c>
      <c r="G24" s="32" t="n">
        <f aca="false">IF($B$11=1,IF(Positions!$CA13=1,Positions!E13,""),IF($B$11=2,IF(Positions!$CL13&gt;0,Positions!E13,""),Positions!E13))</f>
        <v>0.15196080918407</v>
      </c>
      <c r="H24" s="0"/>
    </row>
    <row r="25" customFormat="false" ht="15" hidden="false" customHeight="false" outlineLevel="0" collapsed="false">
      <c r="A25" s="35" t="n">
        <f aca="false">IF($B$11=1,IF(Positions!$CA14=1,Positions!A14,""),IF($B$11=2,IF(Positions!$CL14&gt;0,Positions!A14,""),Positions!A14))</f>
        <v>3</v>
      </c>
      <c r="B25" s="35" t="n">
        <f aca="false">IF($B$11=1,IF(Positions!$CA14=1,Positions!B14,""),IF($B$11=2,IF(Positions!$CL14&gt;0,Positions!B14,""),Positions!B14))</f>
        <v>1</v>
      </c>
      <c r="C25" s="32" t="n">
        <f aca="false">IF($B$11=1,IF(Positions!$CA14=1,Positions!AE14,""),IF($B$11=2,IF(Positions!$CL14&gt;0,Positions!AE14,""),Positions!AE14))</f>
        <v>397.119717319961</v>
      </c>
      <c r="D25" s="32" t="n">
        <f aca="false">IF($B$11=1,IF(Positions!$CA14=1,Positions!AF14,""),IF($B$11=2,IF(Positions!$CL14&gt;0,Positions!AF14,""),Positions!AF14))</f>
        <v>165.822017171827</v>
      </c>
      <c r="E25" s="32" t="n">
        <f aca="false">IF($B$11=1,IF(Positions!$CA14=1,Positions!AG14,""),IF($B$11=2,IF(Positions!$CL14&gt;0,Positions!AG14,""),Positions!AG14))</f>
        <v>-1097.97938202895</v>
      </c>
      <c r="F25" s="32" t="n">
        <f aca="false">IF($B$11=1,IF(Positions!$CA14=1,Positions!C14,""),IF($B$11=2,IF(Positions!$CL14&gt;0,Positions!C14,""),Positions!C14))</f>
        <v>-0.354575221429495</v>
      </c>
      <c r="G25" s="32" t="n">
        <f aca="false">IF($B$11=1,IF(Positions!$CA14=1,Positions!E14,""),IF($B$11=2,IF(Positions!$CL14&gt;0,Positions!E14,""),Positions!E14))</f>
        <v>0.15196080918407</v>
      </c>
      <c r="H25" s="0"/>
    </row>
    <row r="26" customFormat="false" ht="15" hidden="false" customHeight="false" outlineLevel="0" collapsed="false">
      <c r="A26" s="35" t="n">
        <f aca="false">IF($B$11=1,IF(Positions!$CA15=1,Positions!A15,""),IF($B$11=2,IF(Positions!$CL15&gt;0,Positions!A15,""),Positions!A15))</f>
        <v>4</v>
      </c>
      <c r="B26" s="35" t="n">
        <f aca="false">IF($B$11=1,IF(Positions!$CA15=1,Positions!B15,""),IF($B$11=2,IF(Positions!$CL15&gt;0,Positions!B15,""),Positions!B15))</f>
        <v>1</v>
      </c>
      <c r="C26" s="32" t="n">
        <f aca="false">IF($B$11=1,IF(Positions!$CA15=1,Positions!AE15,""),IF($B$11=2,IF(Positions!$CL15&gt;0,Positions!AE15,""),Positions!AE15))</f>
        <v>517.816003064728</v>
      </c>
      <c r="D26" s="32" t="n">
        <f aca="false">IF($B$11=1,IF(Positions!$CA15=1,Positions!AF15,""),IF($B$11=2,IF(Positions!$CL15&gt;0,Positions!AF15,""),Positions!AF15))</f>
        <v>165.822017171827</v>
      </c>
      <c r="E26" s="32" t="n">
        <f aca="false">IF($B$11=1,IF(Positions!$CA15=1,Positions!AG15,""),IF($B$11=2,IF(Positions!$CL15&gt;0,Positions!AG15,""),Positions!AG15))</f>
        <v>-1098.79539563034</v>
      </c>
      <c r="F26" s="32" t="n">
        <f aca="false">IF($B$11=1,IF(Positions!$CA15=1,Positions!C15,""),IF($B$11=2,IF(Positions!$CL15&gt;0,Positions!C15,""),Positions!C15))</f>
        <v>-0.455882427552209</v>
      </c>
      <c r="G26" s="32" t="n">
        <f aca="false">IF($B$11=1,IF(Positions!$CA15=1,Positions!E15,""),IF($B$11=2,IF(Positions!$CL15&gt;0,Positions!E15,""),Positions!E15))</f>
        <v>0.15196080918407</v>
      </c>
      <c r="H26" s="0"/>
    </row>
    <row r="27" customFormat="false" ht="15" hidden="false" customHeight="false" outlineLevel="0" collapsed="false">
      <c r="A27" s="35" t="str">
        <f aca="false">IF($B$11=1,IF(Positions!$CA16=1,Positions!A16,""),IF($B$11=2,IF(Positions!$CL16&gt;0,Positions!A16,""),Positions!A16))</f>
        <v/>
      </c>
      <c r="B27" s="35" t="str">
        <f aca="false">IF($B$11=1,IF(Positions!$CA16=1,Positions!B16,""),IF($B$11=2,IF(Positions!$CL16&gt;0,Positions!B16,""),Positions!B16))</f>
        <v/>
      </c>
      <c r="C27" s="32" t="str">
        <f aca="false">IF($B$11=1,IF(Positions!$CA16=1,Positions!AE16,""),IF($B$11=2,IF(Positions!$CL16&gt;0,Positions!AE16,""),Positions!AE16))</f>
        <v/>
      </c>
      <c r="D27" s="32" t="str">
        <f aca="false">IF($B$11=1,IF(Positions!$CA16=1,Positions!AF16,""),IF($B$11=2,IF(Positions!$CL16&gt;0,Positions!AF16,""),Positions!AF16))</f>
        <v/>
      </c>
      <c r="E27" s="32" t="str">
        <f aca="false">IF($B$11=1,IF(Positions!$CA16=1,Positions!AG16,""),IF($B$11=2,IF(Positions!$CL16&gt;0,Positions!AG16,""),Positions!AG16))</f>
        <v/>
      </c>
      <c r="F27" s="32" t="str">
        <f aca="false">IF($B$11=1,IF(Positions!$CA16=1,Positions!C16,""),IF($B$11=2,IF(Positions!$CL16&gt;0,Positions!C16,""),Positions!C16))</f>
        <v/>
      </c>
      <c r="G27" s="32" t="str">
        <f aca="false">IF($B$11=1,IF(Positions!$CA16=1,Positions!E16,""),IF($B$11=2,IF(Positions!$CL16&gt;0,Positions!E16,""),Positions!E16))</f>
        <v/>
      </c>
      <c r="H27" s="0"/>
    </row>
    <row r="28" customFormat="false" ht="15" hidden="false" customHeight="false" outlineLevel="0" collapsed="false">
      <c r="A28" s="35" t="str">
        <f aca="false">IF($B$11=1,IF(Positions!$CA17=1,Positions!A17,""),IF($B$11=2,IF(Positions!$CL17&gt;0,Positions!A17,""),Positions!A17))</f>
        <v/>
      </c>
      <c r="B28" s="35" t="str">
        <f aca="false">IF($B$11=1,IF(Positions!$CA17=1,Positions!B17,""),IF($B$11=2,IF(Positions!$CL17&gt;0,Positions!B17,""),Positions!B17))</f>
        <v/>
      </c>
      <c r="C28" s="32" t="str">
        <f aca="false">IF($B$11=1,IF(Positions!$CA17=1,Positions!AE17,""),IF($B$11=2,IF(Positions!$CL17&gt;0,Positions!AE17,""),Positions!AE17))</f>
        <v/>
      </c>
      <c r="D28" s="32" t="str">
        <f aca="false">IF($B$11=1,IF(Positions!$CA17=1,Positions!AF17,""),IF($B$11=2,IF(Positions!$CL17&gt;0,Positions!AF17,""),Positions!AF17))</f>
        <v/>
      </c>
      <c r="E28" s="32" t="str">
        <f aca="false">IF($B$11=1,IF(Positions!$CA17=1,Positions!AG17,""),IF($B$11=2,IF(Positions!$CL17&gt;0,Positions!AG17,""),Positions!AG17))</f>
        <v/>
      </c>
      <c r="F28" s="32" t="str">
        <f aca="false">IF($B$11=1,IF(Positions!$CA17=1,Positions!C17,""),IF($B$11=2,IF(Positions!$CL17&gt;0,Positions!C17,""),Positions!C17))</f>
        <v/>
      </c>
      <c r="G28" s="32" t="str">
        <f aca="false">IF($B$11=1,IF(Positions!$CA17=1,Positions!E17,""),IF($B$11=2,IF(Positions!$CL17&gt;0,Positions!E17,""),Positions!E17))</f>
        <v/>
      </c>
      <c r="H28" s="0"/>
    </row>
    <row r="29" customFormat="false" ht="15" hidden="false" customHeight="false" outlineLevel="0" collapsed="false">
      <c r="A29" s="35" t="str">
        <f aca="false">IF($B$11=1,IF(Positions!$CA18=1,Positions!A18,""),IF($B$11=2,IF(Positions!$CL18&gt;0,Positions!A18,""),Positions!A18))</f>
        <v/>
      </c>
      <c r="B29" s="35" t="str">
        <f aca="false">IF($B$11=1,IF(Positions!$CA18=1,Positions!B18,""),IF($B$11=2,IF(Positions!$CL18&gt;0,Positions!B18,""),Positions!B18))</f>
        <v/>
      </c>
      <c r="C29" s="32" t="str">
        <f aca="false">IF($B$11=1,IF(Positions!$CA18=1,Positions!AE18,""),IF($B$11=2,IF(Positions!$CL18&gt;0,Positions!AE18,""),Positions!AE18))</f>
        <v/>
      </c>
      <c r="D29" s="32" t="str">
        <f aca="false">IF($B$11=1,IF(Positions!$CA18=1,Positions!AF18,""),IF($B$11=2,IF(Positions!$CL18&gt;0,Positions!AF18,""),Positions!AF18))</f>
        <v/>
      </c>
      <c r="E29" s="32" t="str">
        <f aca="false">IF($B$11=1,IF(Positions!$CA18=1,Positions!AG18,""),IF($B$11=2,IF(Positions!$CL18&gt;0,Positions!AG18,""),Positions!AG18))</f>
        <v/>
      </c>
      <c r="F29" s="32" t="str">
        <f aca="false">IF($B$11=1,IF(Positions!$CA18=1,Positions!C18,""),IF($B$11=2,IF(Positions!$CL18&gt;0,Positions!C18,""),Positions!C18))</f>
        <v/>
      </c>
      <c r="G29" s="32" t="str">
        <f aca="false">IF($B$11=1,IF(Positions!$CA18=1,Positions!E18,""),IF($B$11=2,IF(Positions!$CL18&gt;0,Positions!E18,""),Positions!E18))</f>
        <v/>
      </c>
      <c r="H29" s="0"/>
    </row>
    <row r="30" customFormat="false" ht="15" hidden="false" customHeight="false" outlineLevel="0" collapsed="false">
      <c r="A30" s="35" t="n">
        <f aca="false">IF($B$11=1,IF(Positions!$CA19=1,Positions!A19,""),IF($B$11=2,IF(Positions!$CL19&gt;0,Positions!A19,""),Positions!A19))</f>
        <v>0</v>
      </c>
      <c r="B30" s="35" t="n">
        <f aca="false">IF($B$11=1,IF(Positions!$CA19=1,Positions!B19,""),IF($B$11=2,IF(Positions!$CL19&gt;0,Positions!B19,""),Positions!B19))</f>
        <v>2</v>
      </c>
      <c r="C30" s="32" t="n">
        <f aca="false">IF($B$11=1,IF(Positions!$CA19=1,Positions!AE19,""),IF($B$11=2,IF(Positions!$CL19&gt;0,Positions!AE19,""),Positions!AE19))</f>
        <v>55.4066797113386</v>
      </c>
      <c r="D30" s="32" t="n">
        <f aca="false">IF($B$11=1,IF(Positions!$CA19=1,Positions!AF19,""),IF($B$11=2,IF(Positions!$CL19&gt;0,Positions!AF19,""),Positions!AF19))</f>
        <v>278.831622106528</v>
      </c>
      <c r="E30" s="32" t="n">
        <f aca="false">IF($B$11=1,IF(Positions!$CA19=1,Positions!AG19,""),IF($B$11=2,IF(Positions!$CL19&gt;0,Positions!AG19,""),Positions!AG19))</f>
        <v>-1092.11828021309</v>
      </c>
      <c r="F30" s="32" t="n">
        <f aca="false">IF($B$11=1,IF(Positions!$CA19=1,Positions!C19,""),IF($B$11=2,IF(Positions!$CL19&gt;0,Positions!C19,""),Positions!C19))</f>
        <v>-0.0506536030613565</v>
      </c>
      <c r="G30" s="32" t="n">
        <f aca="false">IF($B$11=1,IF(Positions!$CA19=1,Positions!E19,""),IF($B$11=2,IF(Positions!$CL19&gt;0,Positions!E19,""),Positions!E19))</f>
        <v>0.253268015306782</v>
      </c>
      <c r="H30" s="0"/>
    </row>
    <row r="31" customFormat="false" ht="15" hidden="false" customHeight="false" outlineLevel="0" collapsed="false">
      <c r="A31" s="35" t="n">
        <f aca="false">IF($B$11=1,IF(Positions!$CA20=1,Positions!A20,""),IF($B$11=2,IF(Positions!$CL20&gt;0,Positions!A20,""),Positions!A20))</f>
        <v>1</v>
      </c>
      <c r="B31" s="35" t="n">
        <f aca="false">IF($B$11=1,IF(Positions!$CA20=1,Positions!B20,""),IF($B$11=2,IF(Positions!$CL20&gt;0,Positions!B20,""),Positions!B20))</f>
        <v>2</v>
      </c>
      <c r="C31" s="32" t="n">
        <f aca="false">IF($B$11=1,IF(Positions!$CA20=1,Positions!AE20,""),IF($B$11=2,IF(Positions!$CL20&gt;0,Positions!AE20,""),Positions!AE20))</f>
        <v>167.291119305839</v>
      </c>
      <c r="D31" s="32" t="n">
        <f aca="false">IF($B$11=1,IF(Positions!$CA20=1,Positions!AF20,""),IF($B$11=2,IF(Positions!$CL20&gt;0,Positions!AF20,""),Positions!AF20))</f>
        <v>278.831622106528</v>
      </c>
      <c r="E31" s="32" t="n">
        <f aca="false">IF($B$11=1,IF(Positions!$CA20=1,Positions!AG20,""),IF($B$11=2,IF(Positions!$CL20&gt;0,Positions!AG20,""),Positions!AG20))</f>
        <v>-1096.15355565666</v>
      </c>
      <c r="F31" s="32" t="n">
        <f aca="false">IF($B$11=1,IF(Positions!$CA20=1,Positions!C20,""),IF($B$11=2,IF(Positions!$CL20&gt;0,Positions!C20,""),Positions!C20))</f>
        <v>-0.15196080918407</v>
      </c>
      <c r="G31" s="32" t="n">
        <f aca="false">IF($B$11=1,IF(Positions!$CA20=1,Positions!E20,""),IF($B$11=2,IF(Positions!$CL20&gt;0,Positions!E20,""),Positions!E20))</f>
        <v>0.253268015306782</v>
      </c>
      <c r="H31" s="0"/>
    </row>
    <row r="32" customFormat="false" ht="15" hidden="false" customHeight="false" outlineLevel="0" collapsed="false">
      <c r="A32" s="35" t="n">
        <f aca="false">IF($B$11=1,IF(Positions!$CA21=1,Positions!A21,""),IF($B$11=2,IF(Positions!$CL21&gt;0,Positions!A21,""),Positions!A21))</f>
        <v>2</v>
      </c>
      <c r="B32" s="35" t="n">
        <f aca="false">IF($B$11=1,IF(Positions!$CA21=1,Positions!B21,""),IF($B$11=2,IF(Positions!$CL21&gt;0,Positions!B21,""),Positions!B21))</f>
        <v>2</v>
      </c>
      <c r="C32" s="32" t="n">
        <f aca="false">IF($B$11=1,IF(Positions!$CA21=1,Positions!AE21,""),IF($B$11=2,IF(Positions!$CL21&gt;0,Positions!AE21,""),Positions!AE21))</f>
        <v>281.26338133916</v>
      </c>
      <c r="D32" s="32" t="n">
        <f aca="false">IF($B$11=1,IF(Positions!$CA21=1,Positions!AF21,""),IF($B$11=2,IF(Positions!$CL21&gt;0,Positions!AF21,""),Positions!AF21))</f>
        <v>278.831622106528</v>
      </c>
      <c r="E32" s="32" t="n">
        <f aca="false">IF($B$11=1,IF(Positions!$CA21=1,Positions!AG21,""),IF($B$11=2,IF(Positions!$CL21&gt;0,Positions!AG21,""),Positions!AG21))</f>
        <v>-1099.10029269819</v>
      </c>
      <c r="F32" s="32" t="n">
        <f aca="false">IF($B$11=1,IF(Positions!$CA21=1,Positions!C21,""),IF($B$11=2,IF(Positions!$CL21&gt;0,Positions!C21,""),Positions!C21))</f>
        <v>-0.253268015306782</v>
      </c>
      <c r="G32" s="32" t="n">
        <f aca="false">IF($B$11=1,IF(Positions!$CA21=1,Positions!E21,""),IF($B$11=2,IF(Positions!$CL21&gt;0,Positions!E21,""),Positions!E21))</f>
        <v>0.253268015306782</v>
      </c>
      <c r="H32" s="0"/>
    </row>
    <row r="33" customFormat="false" ht="15" hidden="false" customHeight="false" outlineLevel="0" collapsed="false">
      <c r="A33" s="35" t="n">
        <f aca="false">IF($B$11=1,IF(Positions!$CA22=1,Positions!A22,""),IF($B$11=2,IF(Positions!$CL22&gt;0,Positions!A22,""),Positions!A22))</f>
        <v>3</v>
      </c>
      <c r="B33" s="35" t="n">
        <f aca="false">IF($B$11=1,IF(Positions!$CA22=1,Positions!B22,""),IF($B$11=2,IF(Positions!$CL22&gt;0,Positions!B22,""),Positions!B22))</f>
        <v>2</v>
      </c>
      <c r="C33" s="32" t="n">
        <f aca="false">IF($B$11=1,IF(Positions!$CA22=1,Positions!AE22,""),IF($B$11=2,IF(Positions!$CL22&gt;0,Positions!AE22,""),Positions!AE22))</f>
        <v>398.211462310575</v>
      </c>
      <c r="D33" s="32" t="n">
        <f aca="false">IF($B$11=1,IF(Positions!$CA22=1,Positions!AF22,""),IF($B$11=2,IF(Positions!$CL22&gt;0,Positions!AF22,""),Positions!AF22))</f>
        <v>278.831622106528</v>
      </c>
      <c r="E33" s="32" t="n">
        <f aca="false">IF($B$11=1,IF(Positions!$CA22=1,Positions!AG22,""),IF($B$11=2,IF(Positions!$CL22&gt;0,Positions!AG22,""),Positions!AG22))</f>
        <v>-1100.92827439006</v>
      </c>
      <c r="F33" s="32" t="n">
        <f aca="false">IF($B$11=1,IF(Positions!$CA22=1,Positions!C22,""),IF($B$11=2,IF(Positions!$CL22&gt;0,Positions!C22,""),Positions!C22))</f>
        <v>-0.354575221429495</v>
      </c>
      <c r="G33" s="32" t="n">
        <f aca="false">IF($B$11=1,IF(Positions!$CA22=1,Positions!E22,""),IF($B$11=2,IF(Positions!$CL22&gt;0,Positions!E22,""),Positions!E22))</f>
        <v>0.253268015306782</v>
      </c>
      <c r="H33" s="0"/>
    </row>
    <row r="34" customFormat="false" ht="15" hidden="false" customHeight="false" outlineLevel="0" collapsed="false">
      <c r="A34" s="35" t="n">
        <f aca="false">IF($B$11=1,IF(Positions!$CA23=1,Positions!A23,""),IF($B$11=2,IF(Positions!$CL23&gt;0,Positions!A23,""),Positions!A23))</f>
        <v>4</v>
      </c>
      <c r="B34" s="35" t="n">
        <f aca="false">IF($B$11=1,IF(Positions!$CA23=1,Positions!B23,""),IF($B$11=2,IF(Positions!$CL23&gt;0,Positions!B23,""),Positions!B23))</f>
        <v>2</v>
      </c>
      <c r="C34" s="32" t="n">
        <f aca="false">IF($B$11=1,IF(Positions!$CA23=1,Positions!AE23,""),IF($B$11=2,IF(Positions!$CL23&gt;0,Positions!AE23,""),Positions!AE23))</f>
        <v>519.200383773159</v>
      </c>
      <c r="D34" s="32" t="n">
        <f aca="false">IF($B$11=1,IF(Positions!$CA23=1,Positions!AF23,""),IF($B$11=2,IF(Positions!$CL23&gt;0,Positions!AF23,""),Positions!AF23))</f>
        <v>278.831622106528</v>
      </c>
      <c r="E34" s="32" t="n">
        <f aca="false">IF($B$11=1,IF(Positions!$CA23=1,Positions!AG23,""),IF($B$11=2,IF(Positions!$CL23&gt;0,Positions!AG23,""),Positions!AG23))</f>
        <v>-1101.61875592192</v>
      </c>
      <c r="F34" s="32" t="n">
        <f aca="false">IF($B$11=1,IF(Positions!$CA23=1,Positions!C23,""),IF($B$11=2,IF(Positions!$CL23&gt;0,Positions!C23,""),Positions!C23))</f>
        <v>-0.455882427552209</v>
      </c>
      <c r="G34" s="32" t="n">
        <f aca="false">IF($B$11=1,IF(Positions!$CA23=1,Positions!E23,""),IF($B$11=2,IF(Positions!$CL23&gt;0,Positions!E23,""),Positions!E23))</f>
        <v>0.253268015306782</v>
      </c>
      <c r="H34" s="0"/>
    </row>
    <row r="35" customFormat="false" ht="15" hidden="false" customHeight="false" outlineLevel="0" collapsed="false">
      <c r="A35" s="35" t="str">
        <f aca="false">IF($B$11=1,IF(Positions!$CA24=1,Positions!A24,""),IF($B$11=2,IF(Positions!$CL24&gt;0,Positions!A24,""),Positions!A24))</f>
        <v/>
      </c>
      <c r="B35" s="35" t="str">
        <f aca="false">IF($B$11=1,IF(Positions!$CA24=1,Positions!B24,""),IF($B$11=2,IF(Positions!$CL24&gt;0,Positions!B24,""),Positions!B24))</f>
        <v/>
      </c>
      <c r="C35" s="32" t="str">
        <f aca="false">IF($B$11=1,IF(Positions!$CA24=1,Positions!AE24,""),IF($B$11=2,IF(Positions!$CL24&gt;0,Positions!AE24,""),Positions!AE24))</f>
        <v/>
      </c>
      <c r="D35" s="32" t="str">
        <f aca="false">IF($B$11=1,IF(Positions!$CA24=1,Positions!AF24,""),IF($B$11=2,IF(Positions!$CL24&gt;0,Positions!AF24,""),Positions!AF24))</f>
        <v/>
      </c>
      <c r="E35" s="32" t="str">
        <f aca="false">IF($B$11=1,IF(Positions!$CA24=1,Positions!AG24,""),IF($B$11=2,IF(Positions!$CL24&gt;0,Positions!AG24,""),Positions!AG24))</f>
        <v/>
      </c>
      <c r="F35" s="32" t="str">
        <f aca="false">IF($B$11=1,IF(Positions!$CA24=1,Positions!C24,""),IF($B$11=2,IF(Positions!$CL24&gt;0,Positions!C24,""),Positions!C24))</f>
        <v/>
      </c>
      <c r="G35" s="32" t="str">
        <f aca="false">IF($B$11=1,IF(Positions!$CA24=1,Positions!E24,""),IF($B$11=2,IF(Positions!$CL24&gt;0,Positions!E24,""),Positions!E24))</f>
        <v/>
      </c>
      <c r="H35" s="0"/>
    </row>
    <row r="36" customFormat="false" ht="15" hidden="false" customHeight="false" outlineLevel="0" collapsed="false">
      <c r="A36" s="35" t="str">
        <f aca="false">IF($B$11=1,IF(Positions!$CA25=1,Positions!A25,""),IF($B$11=2,IF(Positions!$CL25&gt;0,Positions!A25,""),Positions!A25))</f>
        <v/>
      </c>
      <c r="B36" s="35" t="str">
        <f aca="false">IF($B$11=1,IF(Positions!$CA25=1,Positions!B25,""),IF($B$11=2,IF(Positions!$CL25&gt;0,Positions!B25,""),Positions!B25))</f>
        <v/>
      </c>
      <c r="C36" s="32" t="str">
        <f aca="false">IF($B$11=1,IF(Positions!$CA25=1,Positions!AE25,""),IF($B$11=2,IF(Positions!$CL25&gt;0,Positions!AE25,""),Positions!AE25))</f>
        <v/>
      </c>
      <c r="D36" s="32" t="str">
        <f aca="false">IF($B$11=1,IF(Positions!$CA25=1,Positions!AF25,""),IF($B$11=2,IF(Positions!$CL25&gt;0,Positions!AF25,""),Positions!AF25))</f>
        <v/>
      </c>
      <c r="E36" s="32" t="str">
        <f aca="false">IF($B$11=1,IF(Positions!$CA25=1,Positions!AG25,""),IF($B$11=2,IF(Positions!$CL25&gt;0,Positions!AG25,""),Positions!AG25))</f>
        <v/>
      </c>
      <c r="F36" s="32" t="str">
        <f aca="false">IF($B$11=1,IF(Positions!$CA25=1,Positions!C25,""),IF($B$11=2,IF(Positions!$CL25&gt;0,Positions!C25,""),Positions!C25))</f>
        <v/>
      </c>
      <c r="G36" s="32" t="str">
        <f aca="false">IF($B$11=1,IF(Positions!$CA25=1,Positions!E25,""),IF($B$11=2,IF(Positions!$CL25&gt;0,Positions!E25,""),Positions!E25))</f>
        <v/>
      </c>
      <c r="H36" s="0"/>
    </row>
    <row r="37" customFormat="false" ht="15" hidden="false" customHeight="false" outlineLevel="0" collapsed="false">
      <c r="A37" s="35" t="str">
        <f aca="false">IF($B$11=1,IF(Positions!$CA26=1,Positions!A26,""),IF($B$11=2,IF(Positions!$CL26&gt;0,Positions!A26,""),Positions!A26))</f>
        <v/>
      </c>
      <c r="B37" s="35" t="str">
        <f aca="false">IF($B$11=1,IF(Positions!$CA26=1,Positions!B26,""),IF($B$11=2,IF(Positions!$CL26&gt;0,Positions!B26,""),Positions!B26))</f>
        <v/>
      </c>
      <c r="C37" s="32" t="str">
        <f aca="false">IF($B$11=1,IF(Positions!$CA26=1,Positions!AE26,""),IF($B$11=2,IF(Positions!$CL26&gt;0,Positions!AE26,""),Positions!AE26))</f>
        <v/>
      </c>
      <c r="D37" s="32" t="str">
        <f aca="false">IF($B$11=1,IF(Positions!$CA26=1,Positions!AF26,""),IF($B$11=2,IF(Positions!$CL26&gt;0,Positions!AF26,""),Positions!AF26))</f>
        <v/>
      </c>
      <c r="E37" s="32" t="str">
        <f aca="false">IF($B$11=1,IF(Positions!$CA26=1,Positions!AG26,""),IF($B$11=2,IF(Positions!$CL26&gt;0,Positions!AG26,""),Positions!AG26))</f>
        <v/>
      </c>
      <c r="F37" s="32" t="str">
        <f aca="false">IF($B$11=1,IF(Positions!$CA26=1,Positions!C26,""),IF($B$11=2,IF(Positions!$CL26&gt;0,Positions!C26,""),Positions!C26))</f>
        <v/>
      </c>
      <c r="G37" s="32" t="str">
        <f aca="false">IF($B$11=1,IF(Positions!$CA26=1,Positions!E26,""),IF($B$11=2,IF(Positions!$CL26&gt;0,Positions!E26,""),Positions!E26))</f>
        <v/>
      </c>
      <c r="H37" s="0"/>
    </row>
    <row r="38" customFormat="false" ht="15" hidden="false" customHeight="false" outlineLevel="0" collapsed="false">
      <c r="A38" s="35" t="n">
        <f aca="false">IF($B$11=1,IF(Positions!$CA27=1,Positions!A27,""),IF($B$11=2,IF(Positions!$CL27&gt;0,Positions!A27,""),Positions!A27))</f>
        <v>0</v>
      </c>
      <c r="B38" s="35" t="n">
        <f aca="false">IF($B$11=1,IF(Positions!$CA27=1,Positions!B27,""),IF($B$11=2,IF(Positions!$CL27&gt;0,Positions!B27,""),Positions!B27))</f>
        <v>3</v>
      </c>
      <c r="C38" s="32" t="n">
        <f aca="false">IF($B$11=1,IF(Positions!$CA27=1,Positions!AE27,""),IF($B$11=2,IF(Positions!$CL27&gt;0,Positions!AE27,""),Positions!AE27))</f>
        <v>55.5141251005783</v>
      </c>
      <c r="D38" s="32" t="n">
        <f aca="false">IF($B$11=1,IF(Positions!$CA27=1,Positions!AF27,""),IF($B$11=2,IF(Positions!$CL27&gt;0,Positions!AF27,""),Positions!AF27))</f>
        <v>394.841982151201</v>
      </c>
      <c r="E38" s="32" t="n">
        <f aca="false">IF($B$11=1,IF(Positions!$CA27=1,Positions!AG27,""),IF($B$11=2,IF(Positions!$CL27&gt;0,Positions!AG27,""),Positions!AG27))</f>
        <v>-1094.23764533258</v>
      </c>
      <c r="F38" s="32" t="n">
        <f aca="false">IF($B$11=1,IF(Positions!$CA27=1,Positions!C27,""),IF($B$11=2,IF(Positions!$CL27&gt;0,Positions!C27,""),Positions!C27))</f>
        <v>-0.0506536030613565</v>
      </c>
      <c r="G38" s="32" t="n">
        <f aca="false">IF($B$11=1,IF(Positions!$CA27=1,Positions!E27,""),IF($B$11=2,IF(Positions!$CL27&gt;0,Positions!E27,""),Positions!E27))</f>
        <v>0.354575221429495</v>
      </c>
      <c r="H38" s="0"/>
    </row>
    <row r="39" customFormat="false" ht="15" hidden="false" customHeight="false" outlineLevel="0" collapsed="false">
      <c r="A39" s="35" t="n">
        <f aca="false">IF($B$11=1,IF(Positions!$CA28=1,Positions!A28,""),IF($B$11=2,IF(Positions!$CL28&gt;0,Positions!A28,""),Positions!A28))</f>
        <v>1</v>
      </c>
      <c r="B39" s="35" t="n">
        <f aca="false">IF($B$11=1,IF(Positions!$CA28=1,Positions!B28,""),IF($B$11=2,IF(Positions!$CL28&gt;0,Positions!B28,""),Positions!B28))</f>
        <v>3</v>
      </c>
      <c r="C39" s="32" t="n">
        <f aca="false">IF($B$11=1,IF(Positions!$CA28=1,Positions!AE28,""),IF($B$11=2,IF(Positions!$CL28&gt;0,Positions!AE28,""),Positions!AE28))</f>
        <v>167.612353688209</v>
      </c>
      <c r="D39" s="32" t="n">
        <f aca="false">IF($B$11=1,IF(Positions!$CA28=1,Positions!AF28,""),IF($B$11=2,IF(Positions!$CL28&gt;0,Positions!AF28,""),Positions!AF28))</f>
        <v>394.841982151201</v>
      </c>
      <c r="E39" s="32" t="n">
        <f aca="false">IF($B$11=1,IF(Positions!$CA28=1,Positions!AG28,""),IF($B$11=2,IF(Positions!$CL28&gt;0,Positions!AG28,""),Positions!AG28))</f>
        <v>-1098.25118801076</v>
      </c>
      <c r="F39" s="32" t="n">
        <f aca="false">IF($B$11=1,IF(Positions!$CA28=1,Positions!C28,""),IF($B$11=2,IF(Positions!$CL28&gt;0,Positions!C28,""),Positions!C28))</f>
        <v>-0.15196080918407</v>
      </c>
      <c r="G39" s="32" t="n">
        <f aca="false">IF($B$11=1,IF(Positions!$CA28=1,Positions!E28,""),IF($B$11=2,IF(Positions!$CL28&gt;0,Positions!E28,""),Positions!E28))</f>
        <v>0.354575221429495</v>
      </c>
      <c r="H39" s="0"/>
    </row>
    <row r="40" customFormat="false" ht="15" hidden="false" customHeight="false" outlineLevel="0" collapsed="false">
      <c r="A40" s="35" t="n">
        <f aca="false">IF($B$11=1,IF(Positions!$CA29=1,Positions!A29,""),IF($B$11=2,IF(Positions!$CL29&gt;0,Positions!A29,""),Positions!A29))</f>
        <v>2</v>
      </c>
      <c r="B40" s="35" t="n">
        <f aca="false">IF($B$11=1,IF(Positions!$CA29=1,Positions!B29,""),IF($B$11=2,IF(Positions!$CL29&gt;0,Positions!B29,""),Positions!B29))</f>
        <v>3</v>
      </c>
      <c r="C40" s="32" t="n">
        <f aca="false">IF($B$11=1,IF(Positions!$CA29=1,Positions!AE29,""),IF($B$11=2,IF(Positions!$CL29&gt;0,Positions!AE29,""),Positions!AE29))</f>
        <v>281.795110656736</v>
      </c>
      <c r="D40" s="32" t="n">
        <f aca="false">IF($B$11=1,IF(Positions!$CA29=1,Positions!AF29,""),IF($B$11=2,IF(Positions!$CL29&gt;0,Positions!AF29,""),Positions!AF29))</f>
        <v>394.841982151201</v>
      </c>
      <c r="E40" s="32" t="n">
        <f aca="false">IF($B$11=1,IF(Positions!$CA29=1,Positions!AG29,""),IF($B$11=2,IF(Positions!$CL29&gt;0,Positions!AG29,""),Positions!AG29))</f>
        <v>-1101.15468237744</v>
      </c>
      <c r="F40" s="32" t="n">
        <f aca="false">IF($B$11=1,IF(Positions!$CA29=1,Positions!C29,""),IF($B$11=2,IF(Positions!$CL29&gt;0,Positions!C29,""),Positions!C29))</f>
        <v>-0.253268015306782</v>
      </c>
      <c r="G40" s="32" t="n">
        <f aca="false">IF($B$11=1,IF(Positions!$CA29=1,Positions!E29,""),IF($B$11=2,IF(Positions!$CL29&gt;0,Positions!E29,""),Positions!E29))</f>
        <v>0.354575221429495</v>
      </c>
      <c r="H40" s="0"/>
    </row>
    <row r="41" customFormat="false" ht="15" hidden="false" customHeight="false" outlineLevel="0" collapsed="false">
      <c r="A41" s="35" t="n">
        <f aca="false">IF($B$11=1,IF(Positions!$CA30=1,Positions!A30,""),IF($B$11=2,IF(Positions!$CL30&gt;0,Positions!A30,""),Positions!A30))</f>
        <v>3</v>
      </c>
      <c r="B41" s="35" t="n">
        <f aca="false">IF($B$11=1,IF(Positions!$CA30=1,Positions!B30,""),IF($B$11=2,IF(Positions!$CL30&gt;0,Positions!B30,""),Positions!B30))</f>
        <v>3</v>
      </c>
      <c r="C41" s="32" t="n">
        <f aca="false">IF($B$11=1,IF(Positions!$CA30=1,Positions!AE30,""),IF($B$11=2,IF(Positions!$CL30&gt;0,Positions!AE30,""),Positions!AE30))</f>
        <v>398.948234011363</v>
      </c>
      <c r="D41" s="32" t="n">
        <f aca="false">IF($B$11=1,IF(Positions!$CA30=1,Positions!AF30,""),IF($B$11=2,IF(Positions!$CL30&gt;0,Positions!AF30,""),Positions!AF30))</f>
        <v>394.841982151201</v>
      </c>
      <c r="E41" s="32" t="n">
        <f aca="false">IF($B$11=1,IF(Positions!$CA30=1,Positions!AG30,""),IF($B$11=2,IF(Positions!$CL30&gt;0,Positions!AG30,""),Positions!AG30))</f>
        <v>-1102.91835491163</v>
      </c>
      <c r="F41" s="32" t="n">
        <f aca="false">IF($B$11=1,IF(Positions!$CA30=1,Positions!C30,""),IF($B$11=2,IF(Positions!$CL30&gt;0,Positions!C30,""),Positions!C30))</f>
        <v>-0.354575221429495</v>
      </c>
      <c r="G41" s="32" t="n">
        <f aca="false">IF($B$11=1,IF(Positions!$CA30=1,Positions!E30,""),IF($B$11=2,IF(Positions!$CL30&gt;0,Positions!E30,""),Positions!E30))</f>
        <v>0.354575221429495</v>
      </c>
      <c r="H41" s="0"/>
    </row>
    <row r="42" customFormat="false" ht="15" hidden="false" customHeight="false" outlineLevel="0" collapsed="false">
      <c r="A42" s="35" t="str">
        <f aca="false">IF($B$11=1,IF(Positions!$CA31=1,Positions!A31,""),IF($B$11=2,IF(Positions!$CL31&gt;0,Positions!A31,""),Positions!A31))</f>
        <v/>
      </c>
      <c r="B42" s="35" t="str">
        <f aca="false">IF($B$11=1,IF(Positions!$CA31=1,Positions!B31,""),IF($B$11=2,IF(Positions!$CL31&gt;0,Positions!B31,""),Positions!B31))</f>
        <v/>
      </c>
      <c r="C42" s="32" t="str">
        <f aca="false">IF($B$11=1,IF(Positions!$CA31=1,Positions!AE31,""),IF($B$11=2,IF(Positions!$CL31&gt;0,Positions!AE31,""),Positions!AE31))</f>
        <v/>
      </c>
      <c r="D42" s="32" t="str">
        <f aca="false">IF($B$11=1,IF(Positions!$CA31=1,Positions!AF31,""),IF($B$11=2,IF(Positions!$CL31&gt;0,Positions!AF31,""),Positions!AF31))</f>
        <v/>
      </c>
      <c r="E42" s="32" t="str">
        <f aca="false">IF($B$11=1,IF(Positions!$CA31=1,Positions!AG31,""),IF($B$11=2,IF(Positions!$CL31&gt;0,Positions!AG31,""),Positions!AG31))</f>
        <v/>
      </c>
      <c r="F42" s="32" t="str">
        <f aca="false">IF($B$11=1,IF(Positions!$CA31=1,Positions!C31,""),IF($B$11=2,IF(Positions!$CL31&gt;0,Positions!C31,""),Positions!C31))</f>
        <v/>
      </c>
      <c r="G42" s="32" t="str">
        <f aca="false">IF($B$11=1,IF(Positions!$CA31=1,Positions!E31,""),IF($B$11=2,IF(Positions!$CL31&gt;0,Positions!E31,""),Positions!E31))</f>
        <v/>
      </c>
      <c r="H42" s="0"/>
    </row>
    <row r="43" customFormat="false" ht="15" hidden="false" customHeight="false" outlineLevel="0" collapsed="false">
      <c r="A43" s="35" t="str">
        <f aca="false">IF($B$11=1,IF(Positions!$CA32=1,Positions!A32,""),IF($B$11=2,IF(Positions!$CL32&gt;0,Positions!A32,""),Positions!A32))</f>
        <v/>
      </c>
      <c r="B43" s="35" t="str">
        <f aca="false">IF($B$11=1,IF(Positions!$CA32=1,Positions!B32,""),IF($B$11=2,IF(Positions!$CL32&gt;0,Positions!B32,""),Positions!B32))</f>
        <v/>
      </c>
      <c r="C43" s="32" t="str">
        <f aca="false">IF($B$11=1,IF(Positions!$CA32=1,Positions!AE32,""),IF($B$11=2,IF(Positions!$CL32&gt;0,Positions!AE32,""),Positions!AE32))</f>
        <v/>
      </c>
      <c r="D43" s="32" t="str">
        <f aca="false">IF($B$11=1,IF(Positions!$CA32=1,Positions!AF32,""),IF($B$11=2,IF(Positions!$CL32&gt;0,Positions!AF32,""),Positions!AF32))</f>
        <v/>
      </c>
      <c r="E43" s="32" t="str">
        <f aca="false">IF($B$11=1,IF(Positions!$CA32=1,Positions!AG32,""),IF($B$11=2,IF(Positions!$CL32&gt;0,Positions!AG32,""),Positions!AG32))</f>
        <v/>
      </c>
      <c r="F43" s="32" t="str">
        <f aca="false">IF($B$11=1,IF(Positions!$CA32=1,Positions!C32,""),IF($B$11=2,IF(Positions!$CL32&gt;0,Positions!C32,""),Positions!C32))</f>
        <v/>
      </c>
      <c r="G43" s="32" t="str">
        <f aca="false">IF($B$11=1,IF(Positions!$CA32=1,Positions!E32,""),IF($B$11=2,IF(Positions!$CL32&gt;0,Positions!E32,""),Positions!E32))</f>
        <v/>
      </c>
      <c r="H43" s="0"/>
    </row>
    <row r="44" customFormat="false" ht="15" hidden="false" customHeight="false" outlineLevel="0" collapsed="false">
      <c r="A44" s="35" t="str">
        <f aca="false">IF($B$11=1,IF(Positions!$CA33=1,Positions!A33,""),IF($B$11=2,IF(Positions!$CL33&gt;0,Positions!A33,""),Positions!A33))</f>
        <v/>
      </c>
      <c r="B44" s="35" t="str">
        <f aca="false">IF($B$11=1,IF(Positions!$CA33=1,Positions!B33,""),IF($B$11=2,IF(Positions!$CL33&gt;0,Positions!B33,""),Positions!B33))</f>
        <v/>
      </c>
      <c r="C44" s="32" t="str">
        <f aca="false">IF($B$11=1,IF(Positions!$CA33=1,Positions!AE33,""),IF($B$11=2,IF(Positions!$CL33&gt;0,Positions!AE33,""),Positions!AE33))</f>
        <v/>
      </c>
      <c r="D44" s="32" t="str">
        <f aca="false">IF($B$11=1,IF(Positions!$CA33=1,Positions!AF33,""),IF($B$11=2,IF(Positions!$CL33&gt;0,Positions!AF33,""),Positions!AF33))</f>
        <v/>
      </c>
      <c r="E44" s="32" t="str">
        <f aca="false">IF($B$11=1,IF(Positions!$CA33=1,Positions!AG33,""),IF($B$11=2,IF(Positions!$CL33&gt;0,Positions!AG33,""),Positions!AG33))</f>
        <v/>
      </c>
      <c r="F44" s="32" t="str">
        <f aca="false">IF($B$11=1,IF(Positions!$CA33=1,Positions!C33,""),IF($B$11=2,IF(Positions!$CL33&gt;0,Positions!C33,""),Positions!C33))</f>
        <v/>
      </c>
      <c r="G44" s="32" t="str">
        <f aca="false">IF($B$11=1,IF(Positions!$CA33=1,Positions!E33,""),IF($B$11=2,IF(Positions!$CL33&gt;0,Positions!E33,""),Positions!E33))</f>
        <v/>
      </c>
      <c r="H44" s="0"/>
    </row>
    <row r="45" customFormat="false" ht="15" hidden="false" customHeight="false" outlineLevel="0" collapsed="false">
      <c r="A45" s="35" t="str">
        <f aca="false">IF($B$11=1,IF(Positions!$CA34=1,Positions!A34,""),IF($B$11=2,IF(Positions!$CL34&gt;0,Positions!A34,""),Positions!A34))</f>
        <v/>
      </c>
      <c r="B45" s="35" t="str">
        <f aca="false">IF($B$11=1,IF(Positions!$CA34=1,Positions!B34,""),IF($B$11=2,IF(Positions!$CL34&gt;0,Positions!B34,""),Positions!B34))</f>
        <v/>
      </c>
      <c r="C45" s="32" t="str">
        <f aca="false">IF($B$11=1,IF(Positions!$CA34=1,Positions!AE34,""),IF($B$11=2,IF(Positions!$CL34&gt;0,Positions!AE34,""),Positions!AE34))</f>
        <v/>
      </c>
      <c r="D45" s="32" t="str">
        <f aca="false">IF($B$11=1,IF(Positions!$CA34=1,Positions!AF34,""),IF($B$11=2,IF(Positions!$CL34&gt;0,Positions!AF34,""),Positions!AF34))</f>
        <v/>
      </c>
      <c r="E45" s="32" t="str">
        <f aca="false">IF($B$11=1,IF(Positions!$CA34=1,Positions!AG34,""),IF($B$11=2,IF(Positions!$CL34&gt;0,Positions!AG34,""),Positions!AG34))</f>
        <v/>
      </c>
      <c r="F45" s="32" t="str">
        <f aca="false">IF($B$11=1,IF(Positions!$CA34=1,Positions!C34,""),IF($B$11=2,IF(Positions!$CL34&gt;0,Positions!C34,""),Positions!C34))</f>
        <v/>
      </c>
      <c r="G45" s="32" t="str">
        <f aca="false">IF($B$11=1,IF(Positions!$CA34=1,Positions!E34,""),IF($B$11=2,IF(Positions!$CL34&gt;0,Positions!E34,""),Positions!E34))</f>
        <v/>
      </c>
      <c r="H45" s="0"/>
    </row>
    <row r="46" customFormat="false" ht="15" hidden="false" customHeight="false" outlineLevel="0" collapsed="false">
      <c r="A46" s="35" t="n">
        <f aca="false">IF($B$11=1,IF(Positions!$CA35=1,Positions!A35,""),IF($B$11=2,IF(Positions!$CL35&gt;0,Positions!A35,""),Positions!A35))</f>
        <v>0</v>
      </c>
      <c r="B46" s="35" t="n">
        <f aca="false">IF($B$11=1,IF(Positions!$CA35=1,Positions!B35,""),IF($B$11=2,IF(Positions!$CL35&gt;0,Positions!B35,""),Positions!B35))</f>
        <v>4</v>
      </c>
      <c r="C46" s="32" t="n">
        <f aca="false">IF($B$11=1,IF(Positions!$CA35=1,Positions!AE35,""),IF($B$11=2,IF(Positions!$CL35&gt;0,Positions!AE35,""),Positions!AE35))</f>
        <v>55.5687019994586</v>
      </c>
      <c r="D46" s="32" t="n">
        <f aca="false">IF($B$11=1,IF(Positions!$CA35=1,Positions!AF35,""),IF($B$11=2,IF(Positions!$CL35&gt;0,Positions!AF35,""),Positions!AF35))</f>
        <v>514.927734601255</v>
      </c>
      <c r="E46" s="32" t="n">
        <f aca="false">IF($B$11=1,IF(Positions!$CA35=1,Positions!AG35,""),IF($B$11=2,IF(Positions!$CL35&gt;0,Positions!AG35,""),Positions!AG35))</f>
        <v>-1095.31417710966</v>
      </c>
      <c r="F46" s="32" t="n">
        <f aca="false">IF($B$11=1,IF(Positions!$CA35=1,Positions!C35,""),IF($B$11=2,IF(Positions!$CL35&gt;0,Positions!C35,""),Positions!C35))</f>
        <v>-0.0506536030613565</v>
      </c>
      <c r="G46" s="32" t="n">
        <f aca="false">IF($B$11=1,IF(Positions!$CA35=1,Positions!E35,""),IF($B$11=2,IF(Positions!$CL35&gt;0,Positions!E35,""),Positions!E35))</f>
        <v>0.455882427552209</v>
      </c>
      <c r="H46" s="0"/>
    </row>
    <row r="47" customFormat="false" ht="15" hidden="false" customHeight="false" outlineLevel="0" collapsed="false">
      <c r="A47" s="35" t="n">
        <f aca="false">IF($B$11=1,IF(Positions!$CA36=1,Positions!A36,""),IF($B$11=2,IF(Positions!$CL36&gt;0,Positions!A36,""),Positions!A36))</f>
        <v>1</v>
      </c>
      <c r="B47" s="35" t="n">
        <f aca="false">IF($B$11=1,IF(Positions!$CA36=1,Positions!B36,""),IF($B$11=2,IF(Positions!$CL36&gt;0,Positions!B36,""),Positions!B36))</f>
        <v>4</v>
      </c>
      <c r="C47" s="32" t="n">
        <f aca="false">IF($B$11=1,IF(Positions!$CA36=1,Positions!AE36,""),IF($B$11=2,IF(Positions!$CL36&gt;0,Positions!AE36,""),Positions!AE36))</f>
        <v>167.775524732845</v>
      </c>
      <c r="D47" s="32" t="n">
        <f aca="false">IF($B$11=1,IF(Positions!$CA36=1,Positions!AF36,""),IF($B$11=2,IF(Positions!$CL36&gt;0,Positions!AF36,""),Positions!AF36))</f>
        <v>514.927734601255</v>
      </c>
      <c r="E47" s="32" t="n">
        <f aca="false">IF($B$11=1,IF(Positions!$CA36=1,Positions!AG36,""),IF($B$11=2,IF(Positions!$CL36&gt;0,Positions!AG36,""),Positions!AG36))</f>
        <v>-1099.31668062695</v>
      </c>
      <c r="F47" s="32" t="n">
        <f aca="false">IF($B$11=1,IF(Positions!$CA36=1,Positions!C36,""),IF($B$11=2,IF(Positions!$CL36&gt;0,Positions!C36,""),Positions!C36))</f>
        <v>-0.15196080918407</v>
      </c>
      <c r="G47" s="32" t="n">
        <f aca="false">IF($B$11=1,IF(Positions!$CA36=1,Positions!E36,""),IF($B$11=2,IF(Positions!$CL36&gt;0,Positions!E36,""),Positions!E36))</f>
        <v>0.455882427552209</v>
      </c>
      <c r="H47" s="0"/>
    </row>
    <row r="48" customFormat="false" ht="15" hidden="false" customHeight="false" outlineLevel="0" collapsed="false">
      <c r="A48" s="35" t="n">
        <f aca="false">IF($B$11=1,IF(Positions!$CA37=1,Positions!A37,""),IF($B$11=2,IF(Positions!$CL37&gt;0,Positions!A37,""),Positions!A37))</f>
        <v>2</v>
      </c>
      <c r="B48" s="35" t="n">
        <f aca="false">IF($B$11=1,IF(Positions!$CA37=1,Positions!B37,""),IF($B$11=2,IF(Positions!$CL37&gt;0,Positions!B37,""),Positions!B37))</f>
        <v>4</v>
      </c>
      <c r="C48" s="32" t="n">
        <f aca="false">IF($B$11=1,IF(Positions!$CA37=1,Positions!AE37,""),IF($B$11=2,IF(Positions!$CL37&gt;0,Positions!AE37,""),Positions!AE37))</f>
        <v>282.065202629993</v>
      </c>
      <c r="D48" s="32" t="n">
        <f aca="false">IF($B$11=1,IF(Positions!$CA37=1,Positions!AF37,""),IF($B$11=2,IF(Positions!$CL37&gt;0,Positions!AF37,""),Positions!AF37))</f>
        <v>514.927734601255</v>
      </c>
      <c r="E48" s="32" t="n">
        <f aca="false">IF($B$11=1,IF(Positions!$CA37=1,Positions!AG37,""),IF($B$11=2,IF(Positions!$CL37&gt;0,Positions!AG37,""),Positions!AG37))</f>
        <v>-1102.19820987154</v>
      </c>
      <c r="F48" s="32" t="n">
        <f aca="false">IF($B$11=1,IF(Positions!$CA37=1,Positions!C37,""),IF($B$11=2,IF(Positions!$CL37&gt;0,Positions!C37,""),Positions!C37))</f>
        <v>-0.253268015306782</v>
      </c>
      <c r="G48" s="32" t="n">
        <f aca="false">IF($B$11=1,IF(Positions!$CA37=1,Positions!E37,""),IF($B$11=2,IF(Positions!$CL37&gt;0,Positions!E37,""),Positions!E37))</f>
        <v>0.455882427552209</v>
      </c>
      <c r="H48" s="0"/>
    </row>
    <row r="49" customFormat="false" ht="15" hidden="false" customHeight="false" outlineLevel="0" collapsed="false">
      <c r="A49" s="35" t="str">
        <f aca="false">IF($B$11=1,IF(Positions!$CA38=1,Positions!A38,""),IF($B$11=2,IF(Positions!$CL38&gt;0,Positions!A38,""),Positions!A38))</f>
        <v/>
      </c>
      <c r="B49" s="35" t="str">
        <f aca="false">IF($B$11=1,IF(Positions!$CA38=1,Positions!B38,""),IF($B$11=2,IF(Positions!$CL38&gt;0,Positions!B38,""),Positions!B38))</f>
        <v/>
      </c>
      <c r="C49" s="32" t="str">
        <f aca="false">IF($B$11=1,IF(Positions!$CA38=1,Positions!AE38,""),IF($B$11=2,IF(Positions!$CL38&gt;0,Positions!AE38,""),Positions!AE38))</f>
        <v/>
      </c>
      <c r="D49" s="32" t="str">
        <f aca="false">IF($B$11=1,IF(Positions!$CA38=1,Positions!AF38,""),IF($B$11=2,IF(Positions!$CL38&gt;0,Positions!AF38,""),Positions!AF38))</f>
        <v/>
      </c>
      <c r="E49" s="32" t="str">
        <f aca="false">IF($B$11=1,IF(Positions!$CA38=1,Positions!AG38,""),IF($B$11=2,IF(Positions!$CL38&gt;0,Positions!AG38,""),Positions!AG38))</f>
        <v/>
      </c>
      <c r="F49" s="32" t="str">
        <f aca="false">IF($B$11=1,IF(Positions!$CA38=1,Positions!C38,""),IF($B$11=2,IF(Positions!$CL38&gt;0,Positions!C38,""),Positions!C38))</f>
        <v/>
      </c>
      <c r="G49" s="32" t="str">
        <f aca="false">IF($B$11=1,IF(Positions!$CA38=1,Positions!E38,""),IF($B$11=2,IF(Positions!$CL38&gt;0,Positions!E38,""),Positions!E38))</f>
        <v/>
      </c>
      <c r="H49" s="0"/>
    </row>
    <row r="50" customFormat="false" ht="15" hidden="false" customHeight="false" outlineLevel="0" collapsed="false">
      <c r="A50" s="35" t="str">
        <f aca="false">IF($B$11=1,IF(Positions!$CA39=1,Positions!A39,""),IF($B$11=2,IF(Positions!$CL39&gt;0,Positions!A39,""),Positions!A39))</f>
        <v/>
      </c>
      <c r="B50" s="35" t="str">
        <f aca="false">IF($B$11=1,IF(Positions!$CA39=1,Positions!B39,""),IF($B$11=2,IF(Positions!$CL39&gt;0,Positions!B39,""),Positions!B39))</f>
        <v/>
      </c>
      <c r="C50" s="32" t="str">
        <f aca="false">IF($B$11=1,IF(Positions!$CA39=1,Positions!AE39,""),IF($B$11=2,IF(Positions!$CL39&gt;0,Positions!AE39,""),Positions!AE39))</f>
        <v/>
      </c>
      <c r="D50" s="32" t="str">
        <f aca="false">IF($B$11=1,IF(Positions!$CA39=1,Positions!AF39,""),IF($B$11=2,IF(Positions!$CL39&gt;0,Positions!AF39,""),Positions!AF39))</f>
        <v/>
      </c>
      <c r="E50" s="32" t="str">
        <f aca="false">IF($B$11=1,IF(Positions!$CA39=1,Positions!AG39,""),IF($B$11=2,IF(Positions!$CL39&gt;0,Positions!AG39,""),Positions!AG39))</f>
        <v/>
      </c>
      <c r="F50" s="32" t="str">
        <f aca="false">IF($B$11=1,IF(Positions!$CA39=1,Positions!C39,""),IF($B$11=2,IF(Positions!$CL39&gt;0,Positions!C39,""),Positions!C39))</f>
        <v/>
      </c>
      <c r="G50" s="32" t="str">
        <f aca="false">IF($B$11=1,IF(Positions!$CA39=1,Positions!E39,""),IF($B$11=2,IF(Positions!$CL39&gt;0,Positions!E39,""),Positions!E39))</f>
        <v/>
      </c>
      <c r="H50" s="0"/>
    </row>
    <row r="51" customFormat="false" ht="15" hidden="false" customHeight="false" outlineLevel="0" collapsed="false">
      <c r="A51" s="35" t="str">
        <f aca="false">IF($B$11=1,IF(Positions!$CA40=1,Positions!A40,""),IF($B$11=2,IF(Positions!$CL40&gt;0,Positions!A40,""),Positions!A40))</f>
        <v/>
      </c>
      <c r="B51" s="35" t="str">
        <f aca="false">IF($B$11=1,IF(Positions!$CA40=1,Positions!B40,""),IF($B$11=2,IF(Positions!$CL40&gt;0,Positions!B40,""),Positions!B40))</f>
        <v/>
      </c>
      <c r="C51" s="32" t="str">
        <f aca="false">IF($B$11=1,IF(Positions!$CA40=1,Positions!AE40,""),IF($B$11=2,IF(Positions!$CL40&gt;0,Positions!AE40,""),Positions!AE40))</f>
        <v/>
      </c>
      <c r="D51" s="32" t="str">
        <f aca="false">IF($B$11=1,IF(Positions!$CA40=1,Positions!AF40,""),IF($B$11=2,IF(Positions!$CL40&gt;0,Positions!AF40,""),Positions!AF40))</f>
        <v/>
      </c>
      <c r="E51" s="32" t="str">
        <f aca="false">IF($B$11=1,IF(Positions!$CA40=1,Positions!AG40,""),IF($B$11=2,IF(Positions!$CL40&gt;0,Positions!AG40,""),Positions!AG40))</f>
        <v/>
      </c>
      <c r="F51" s="32" t="str">
        <f aca="false">IF($B$11=1,IF(Positions!$CA40=1,Positions!C40,""),IF($B$11=2,IF(Positions!$CL40&gt;0,Positions!C40,""),Positions!C40))</f>
        <v/>
      </c>
      <c r="G51" s="32" t="str">
        <f aca="false">IF($B$11=1,IF(Positions!$CA40=1,Positions!E40,""),IF($B$11=2,IF(Positions!$CL40&gt;0,Positions!E40,""),Positions!E40))</f>
        <v/>
      </c>
      <c r="H51" s="0"/>
    </row>
    <row r="52" customFormat="false" ht="15" hidden="false" customHeight="false" outlineLevel="0" collapsed="false">
      <c r="A52" s="35" t="str">
        <f aca="false">IF($B$11=1,IF(Positions!$CA41=1,Positions!A41,""),IF($B$11=2,IF(Positions!$CL41&gt;0,Positions!A41,""),Positions!A41))</f>
        <v/>
      </c>
      <c r="B52" s="35" t="str">
        <f aca="false">IF($B$11=1,IF(Positions!$CA41=1,Positions!B41,""),IF($B$11=2,IF(Positions!$CL41&gt;0,Positions!B41,""),Positions!B41))</f>
        <v/>
      </c>
      <c r="C52" s="32" t="str">
        <f aca="false">IF($B$11=1,IF(Positions!$CA41=1,Positions!AE41,""),IF($B$11=2,IF(Positions!$CL41&gt;0,Positions!AE41,""),Positions!AE41))</f>
        <v/>
      </c>
      <c r="D52" s="32" t="str">
        <f aca="false">IF($B$11=1,IF(Positions!$CA41=1,Positions!AF41,""),IF($B$11=2,IF(Positions!$CL41&gt;0,Positions!AF41,""),Positions!AF41))</f>
        <v/>
      </c>
      <c r="E52" s="32" t="str">
        <f aca="false">IF($B$11=1,IF(Positions!$CA41=1,Positions!AG41,""),IF($B$11=2,IF(Positions!$CL41&gt;0,Positions!AG41,""),Positions!AG41))</f>
        <v/>
      </c>
      <c r="F52" s="32" t="str">
        <f aca="false">IF($B$11=1,IF(Positions!$CA41=1,Positions!C41,""),IF($B$11=2,IF(Positions!$CL41&gt;0,Positions!C41,""),Positions!C41))</f>
        <v/>
      </c>
      <c r="G52" s="32" t="str">
        <f aca="false">IF($B$11=1,IF(Positions!$CA41=1,Positions!E41,""),IF($B$11=2,IF(Positions!$CL41&gt;0,Positions!E41,""),Positions!E41))</f>
        <v/>
      </c>
      <c r="H52" s="0"/>
    </row>
    <row r="53" customFormat="false" ht="15" hidden="false" customHeight="false" outlineLevel="0" collapsed="false">
      <c r="A53" s="35" t="str">
        <f aca="false">IF($B$11=1,IF(Positions!$CA42=1,Positions!A42,""),IF($B$11=2,IF(Positions!$CL42&gt;0,Positions!A42,""),Positions!A42))</f>
        <v/>
      </c>
      <c r="B53" s="35" t="str">
        <f aca="false">IF($B$11=1,IF(Positions!$CA42=1,Positions!B42,""),IF($B$11=2,IF(Positions!$CL42&gt;0,Positions!B42,""),Positions!B42))</f>
        <v/>
      </c>
      <c r="C53" s="32" t="str">
        <f aca="false">IF($B$11=1,IF(Positions!$CA42=1,Positions!AE42,""),IF($B$11=2,IF(Positions!$CL42&gt;0,Positions!AE42,""),Positions!AE42))</f>
        <v/>
      </c>
      <c r="D53" s="32" t="str">
        <f aca="false">IF($B$11=1,IF(Positions!$CA42=1,Positions!AF42,""),IF($B$11=2,IF(Positions!$CL42&gt;0,Positions!AF42,""),Positions!AF42))</f>
        <v/>
      </c>
      <c r="E53" s="32" t="str">
        <f aca="false">IF($B$11=1,IF(Positions!$CA42=1,Positions!AG42,""),IF($B$11=2,IF(Positions!$CL42&gt;0,Positions!AG42,""),Positions!AG42))</f>
        <v/>
      </c>
      <c r="F53" s="32" t="str">
        <f aca="false">IF($B$11=1,IF(Positions!$CA42=1,Positions!C42,""),IF($B$11=2,IF(Positions!$CL42&gt;0,Positions!C42,""),Positions!C42))</f>
        <v/>
      </c>
      <c r="G53" s="32" t="str">
        <f aca="false">IF($B$11=1,IF(Positions!$CA42=1,Positions!E42,""),IF($B$11=2,IF(Positions!$CL42&gt;0,Positions!E42,""),Positions!E42))</f>
        <v/>
      </c>
      <c r="H53" s="0"/>
    </row>
    <row r="54" customFormat="false" ht="15" hidden="false" customHeight="false" outlineLevel="0" collapsed="false">
      <c r="A54" s="35" t="n">
        <f aca="false">IF($B$11=1,IF(Positions!$CA43=1,Positions!A43,""),IF($B$11=2,IF(Positions!$CL43&gt;0,Positions!A43,""),Positions!A43))</f>
        <v>0</v>
      </c>
      <c r="B54" s="35" t="n">
        <f aca="false">IF($B$11=1,IF(Positions!$CA43=1,Positions!B43,""),IF($B$11=2,IF(Positions!$CL43&gt;0,Positions!B43,""),Positions!B43))</f>
        <v>5</v>
      </c>
      <c r="C54" s="32" t="n">
        <f aca="false">IF($B$11=1,IF(Positions!$CA43=1,Positions!AE43,""),IF($B$11=2,IF(Positions!$CL43&gt;0,Positions!AE43,""),Positions!AE43))</f>
        <v>55.5698507559742</v>
      </c>
      <c r="D54" s="32" t="n">
        <f aca="false">IF($B$11=1,IF(Positions!$CA43=1,Positions!AF43,""),IF($B$11=2,IF(Positions!$CL43&gt;0,Positions!AF43,""),Positions!AF43))</f>
        <v>640.44013493525</v>
      </c>
      <c r="E54" s="32" t="n">
        <f aca="false">IF($B$11=1,IF(Positions!$CA43=1,Positions!AG43,""),IF($B$11=2,IF(Positions!$CL43&gt;0,Positions!AG43,""),Positions!AG43))</f>
        <v>-1095.33683638343</v>
      </c>
      <c r="F54" s="32" t="n">
        <f aca="false">IF($B$11=1,IF(Positions!$CA43=1,Positions!C43,""),IF($B$11=2,IF(Positions!$CL43&gt;0,Positions!C43,""),Positions!C43))</f>
        <v>-0.0506536030613565</v>
      </c>
      <c r="G54" s="32" t="n">
        <f aca="false">IF($B$11=1,IF(Positions!$CA43=1,Positions!E43,""),IF($B$11=2,IF(Positions!$CL43&gt;0,Positions!E43,""),Positions!E43))</f>
        <v>0.557189633674921</v>
      </c>
      <c r="H54" s="0"/>
    </row>
    <row r="55" customFormat="false" ht="15" hidden="false" customHeight="false" outlineLevel="0" collapsed="false">
      <c r="A55" s="35" t="str">
        <f aca="false">IF($B$11=1,IF(Positions!$CA44=1,Positions!A44,""),IF($B$11=2,IF(Positions!$CL44&gt;0,Positions!A44,""),Positions!A44))</f>
        <v/>
      </c>
      <c r="B55" s="35" t="str">
        <f aca="false">IF($B$11=1,IF(Positions!$CA44=1,Positions!B44,""),IF($B$11=2,IF(Positions!$CL44&gt;0,Positions!B44,""),Positions!B44))</f>
        <v/>
      </c>
      <c r="C55" s="32" t="str">
        <f aca="false">IF($B$11=1,IF(Positions!$CA44=1,Positions!AE44,""),IF($B$11=2,IF(Positions!$CL44&gt;0,Positions!AE44,""),Positions!AE44))</f>
        <v/>
      </c>
      <c r="D55" s="32" t="str">
        <f aca="false">IF($B$11=1,IF(Positions!$CA44=1,Positions!AF44,""),IF($B$11=2,IF(Positions!$CL44&gt;0,Positions!AF44,""),Positions!AF44))</f>
        <v/>
      </c>
      <c r="E55" s="32" t="str">
        <f aca="false">IF($B$11=1,IF(Positions!$CA44=1,Positions!AG44,""),IF($B$11=2,IF(Positions!$CL44&gt;0,Positions!AG44,""),Positions!AG44))</f>
        <v/>
      </c>
      <c r="F55" s="32" t="str">
        <f aca="false">IF($B$11=1,IF(Positions!$CA44=1,Positions!C44,""),IF($B$11=2,IF(Positions!$CL44&gt;0,Positions!C44,""),Positions!C44))</f>
        <v/>
      </c>
      <c r="G55" s="32" t="str">
        <f aca="false">IF($B$11=1,IF(Positions!$CA44=1,Positions!E44,""),IF($B$11=2,IF(Positions!$CL44&gt;0,Positions!E44,""),Positions!E44))</f>
        <v/>
      </c>
      <c r="H55" s="0"/>
    </row>
    <row r="56" customFormat="false" ht="15" hidden="false" customHeight="false" outlineLevel="0" collapsed="false">
      <c r="A56" s="35" t="str">
        <f aca="false">IF($B$11=1,IF(Positions!$CA45=1,Positions!A45,""),IF($B$11=2,IF(Positions!$CL45&gt;0,Positions!A45,""),Positions!A45))</f>
        <v/>
      </c>
      <c r="B56" s="35" t="str">
        <f aca="false">IF($B$11=1,IF(Positions!$CA45=1,Positions!B45,""),IF($B$11=2,IF(Positions!$CL45&gt;0,Positions!B45,""),Positions!B45))</f>
        <v/>
      </c>
      <c r="C56" s="32" t="str">
        <f aca="false">IF($B$11=1,IF(Positions!$CA45=1,Positions!AE45,""),IF($B$11=2,IF(Positions!$CL45&gt;0,Positions!AE45,""),Positions!AE45))</f>
        <v/>
      </c>
      <c r="D56" s="32" t="str">
        <f aca="false">IF($B$11=1,IF(Positions!$CA45=1,Positions!AF45,""),IF($B$11=2,IF(Positions!$CL45&gt;0,Positions!AF45,""),Positions!AF45))</f>
        <v/>
      </c>
      <c r="E56" s="32" t="str">
        <f aca="false">IF($B$11=1,IF(Positions!$CA45=1,Positions!AG45,""),IF($B$11=2,IF(Positions!$CL45&gt;0,Positions!AG45,""),Positions!AG45))</f>
        <v/>
      </c>
      <c r="F56" s="32" t="str">
        <f aca="false">IF($B$11=1,IF(Positions!$CA45=1,Positions!C45,""),IF($B$11=2,IF(Positions!$CL45&gt;0,Positions!C45,""),Positions!C45))</f>
        <v/>
      </c>
      <c r="G56" s="32" t="str">
        <f aca="false">IF($B$11=1,IF(Positions!$CA45=1,Positions!E45,""),IF($B$11=2,IF(Positions!$CL45&gt;0,Positions!E45,""),Positions!E45))</f>
        <v/>
      </c>
      <c r="H56" s="0"/>
    </row>
    <row r="57" customFormat="false" ht="15" hidden="false" customHeight="false" outlineLevel="0" collapsed="false">
      <c r="A57" s="35" t="str">
        <f aca="false">IF($B$11=1,IF(Positions!$CA46=1,Positions!A46,""),IF($B$11=2,IF(Positions!$CL46&gt;0,Positions!A46,""),Positions!A46))</f>
        <v/>
      </c>
      <c r="B57" s="35" t="str">
        <f aca="false">IF($B$11=1,IF(Positions!$CA46=1,Positions!B46,""),IF($B$11=2,IF(Positions!$CL46&gt;0,Positions!B46,""),Positions!B46))</f>
        <v/>
      </c>
      <c r="C57" s="32" t="str">
        <f aca="false">IF($B$11=1,IF(Positions!$CA46=1,Positions!AE46,""),IF($B$11=2,IF(Positions!$CL46&gt;0,Positions!AE46,""),Positions!AE46))</f>
        <v/>
      </c>
      <c r="D57" s="32" t="str">
        <f aca="false">IF($B$11=1,IF(Positions!$CA46=1,Positions!AF46,""),IF($B$11=2,IF(Positions!$CL46&gt;0,Positions!AF46,""),Positions!AF46))</f>
        <v/>
      </c>
      <c r="E57" s="32" t="str">
        <f aca="false">IF($B$11=1,IF(Positions!$CA46=1,Positions!AG46,""),IF($B$11=2,IF(Positions!$CL46&gt;0,Positions!AG46,""),Positions!AG46))</f>
        <v/>
      </c>
      <c r="F57" s="32" t="str">
        <f aca="false">IF($B$11=1,IF(Positions!$CA46=1,Positions!C46,""),IF($B$11=2,IF(Positions!$CL46&gt;0,Positions!C46,""),Positions!C46))</f>
        <v/>
      </c>
      <c r="G57" s="32" t="str">
        <f aca="false">IF($B$11=1,IF(Positions!$CA46=1,Positions!E46,""),IF($B$11=2,IF(Positions!$CL46&gt;0,Positions!E46,""),Positions!E46))</f>
        <v/>
      </c>
      <c r="H57" s="0"/>
    </row>
    <row r="58" customFormat="false" ht="15" hidden="false" customHeight="false" outlineLevel="0" collapsed="false">
      <c r="A58" s="35" t="str">
        <f aca="false">IF($B$11=1,IF(Positions!$CA47=1,Positions!A47,""),IF($B$11=2,IF(Positions!$CL47&gt;0,Positions!A47,""),Positions!A47))</f>
        <v/>
      </c>
      <c r="B58" s="35" t="str">
        <f aca="false">IF($B$11=1,IF(Positions!$CA47=1,Positions!B47,""),IF($B$11=2,IF(Positions!$CL47&gt;0,Positions!B47,""),Positions!B47))</f>
        <v/>
      </c>
      <c r="C58" s="32" t="str">
        <f aca="false">IF($B$11=1,IF(Positions!$CA47=1,Positions!AE47,""),IF($B$11=2,IF(Positions!$CL47&gt;0,Positions!AE47,""),Positions!AE47))</f>
        <v/>
      </c>
      <c r="D58" s="32" t="str">
        <f aca="false">IF($B$11=1,IF(Positions!$CA47=1,Positions!AF47,""),IF($B$11=2,IF(Positions!$CL47&gt;0,Positions!AF47,""),Positions!AF47))</f>
        <v/>
      </c>
      <c r="E58" s="32" t="str">
        <f aca="false">IF($B$11=1,IF(Positions!$CA47=1,Positions!AG47,""),IF($B$11=2,IF(Positions!$CL47&gt;0,Positions!AG47,""),Positions!AG47))</f>
        <v/>
      </c>
      <c r="F58" s="32" t="str">
        <f aca="false">IF($B$11=1,IF(Positions!$CA47=1,Positions!C47,""),IF($B$11=2,IF(Positions!$CL47&gt;0,Positions!C47,""),Positions!C47))</f>
        <v/>
      </c>
      <c r="G58" s="32" t="str">
        <f aca="false">IF($B$11=1,IF(Positions!$CA47=1,Positions!E47,""),IF($B$11=2,IF(Positions!$CL47&gt;0,Positions!E47,""),Positions!E47))</f>
        <v/>
      </c>
      <c r="H58" s="0"/>
    </row>
    <row r="59" customFormat="false" ht="15" hidden="false" customHeight="false" outlineLevel="0" collapsed="false">
      <c r="A59" s="35" t="str">
        <f aca="false">IF($B$11=1,IF(Positions!$CA48=1,Positions!A48,""),IF($B$11=2,IF(Positions!$CL48&gt;0,Positions!A48,""),Positions!A48))</f>
        <v/>
      </c>
      <c r="B59" s="35" t="str">
        <f aca="false">IF($B$11=1,IF(Positions!$CA48=1,Positions!B48,""),IF($B$11=2,IF(Positions!$CL48&gt;0,Positions!B48,""),Positions!B48))</f>
        <v/>
      </c>
      <c r="C59" s="32" t="str">
        <f aca="false">IF($B$11=1,IF(Positions!$CA48=1,Positions!AE48,""),IF($B$11=2,IF(Positions!$CL48&gt;0,Positions!AE48,""),Positions!AE48))</f>
        <v/>
      </c>
      <c r="D59" s="32" t="str">
        <f aca="false">IF($B$11=1,IF(Positions!$CA48=1,Positions!AF48,""),IF($B$11=2,IF(Positions!$CL48&gt;0,Positions!AF48,""),Positions!AF48))</f>
        <v/>
      </c>
      <c r="E59" s="32" t="str">
        <f aca="false">IF($B$11=1,IF(Positions!$CA48=1,Positions!AG48,""),IF($B$11=2,IF(Positions!$CL48&gt;0,Positions!AG48,""),Positions!AG48))</f>
        <v/>
      </c>
      <c r="F59" s="32" t="str">
        <f aca="false">IF($B$11=1,IF(Positions!$CA48=1,Positions!C48,""),IF($B$11=2,IF(Positions!$CL48&gt;0,Positions!C48,""),Positions!C48))</f>
        <v/>
      </c>
      <c r="G59" s="32" t="str">
        <f aca="false">IF($B$11=1,IF(Positions!$CA48=1,Positions!E48,""),IF($B$11=2,IF(Positions!$CL48&gt;0,Positions!E48,""),Positions!E48))</f>
        <v/>
      </c>
      <c r="H59" s="0"/>
    </row>
    <row r="60" customFormat="false" ht="15" hidden="false" customHeight="false" outlineLevel="0" collapsed="false">
      <c r="A60" s="35" t="str">
        <f aca="false">IF($B$11=1,IF(Positions!$CA49=1,Positions!A49,""),IF($B$11=2,IF(Positions!$CL49&gt;0,Positions!A49,""),Positions!A49))</f>
        <v/>
      </c>
      <c r="B60" s="35" t="str">
        <f aca="false">IF($B$11=1,IF(Positions!$CA49=1,Positions!B49,""),IF($B$11=2,IF(Positions!$CL49&gt;0,Positions!B49,""),Positions!B49))</f>
        <v/>
      </c>
      <c r="C60" s="32" t="str">
        <f aca="false">IF($B$11=1,IF(Positions!$CA49=1,Positions!AE49,""),IF($B$11=2,IF(Positions!$CL49&gt;0,Positions!AE49,""),Positions!AE49))</f>
        <v/>
      </c>
      <c r="D60" s="32" t="str">
        <f aca="false">IF($B$11=1,IF(Positions!$CA49=1,Positions!AF49,""),IF($B$11=2,IF(Positions!$CL49&gt;0,Positions!AF49,""),Positions!AF49))</f>
        <v/>
      </c>
      <c r="E60" s="32" t="str">
        <f aca="false">IF($B$11=1,IF(Positions!$CA49=1,Positions!AG49,""),IF($B$11=2,IF(Positions!$CL49&gt;0,Positions!AG49,""),Positions!AG49))</f>
        <v/>
      </c>
      <c r="F60" s="32" t="str">
        <f aca="false">IF($B$11=1,IF(Positions!$CA49=1,Positions!C49,""),IF($B$11=2,IF(Positions!$CL49&gt;0,Positions!C49,""),Positions!C49))</f>
        <v/>
      </c>
      <c r="G60" s="32" t="str">
        <f aca="false">IF($B$11=1,IF(Positions!$CA49=1,Positions!E49,""),IF($B$11=2,IF(Positions!$CL49&gt;0,Positions!E49,""),Positions!E49))</f>
        <v/>
      </c>
      <c r="H60" s="0"/>
    </row>
    <row r="61" customFormat="false" ht="15" hidden="false" customHeight="false" outlineLevel="0" collapsed="false">
      <c r="A61" s="35" t="str">
        <f aca="false">IF($B$11=1,IF(Positions!$CA50=1,Positions!A50,""),IF($B$11=2,IF(Positions!$CL50&gt;0,Positions!A50,""),Positions!A50))</f>
        <v/>
      </c>
      <c r="B61" s="35" t="str">
        <f aca="false">IF($B$11=1,IF(Positions!$CA50=1,Positions!B50,""),IF($B$11=2,IF(Positions!$CL50&gt;0,Positions!B50,""),Positions!B50))</f>
        <v/>
      </c>
      <c r="C61" s="32" t="str">
        <f aca="false">IF($B$11=1,IF(Positions!$CA50=1,Positions!AE50,""),IF($B$11=2,IF(Positions!$CL50&gt;0,Positions!AE50,""),Positions!AE50))</f>
        <v/>
      </c>
      <c r="D61" s="32" t="str">
        <f aca="false">IF($B$11=1,IF(Positions!$CA50=1,Positions!AF50,""),IF($B$11=2,IF(Positions!$CL50&gt;0,Positions!AF50,""),Positions!AF50))</f>
        <v/>
      </c>
      <c r="E61" s="32" t="str">
        <f aca="false">IF($B$11=1,IF(Positions!$CA50=1,Positions!AG50,""),IF($B$11=2,IF(Positions!$CL50&gt;0,Positions!AG50,""),Positions!AG50))</f>
        <v/>
      </c>
      <c r="F61" s="32" t="str">
        <f aca="false">IF($B$11=1,IF(Positions!$CA50=1,Positions!C50,""),IF($B$11=2,IF(Positions!$CL50&gt;0,Positions!C50,""),Positions!C50))</f>
        <v/>
      </c>
      <c r="G61" s="32" t="str">
        <f aca="false">IF($B$11=1,IF(Positions!$CA50=1,Positions!E50,""),IF($B$11=2,IF(Positions!$CL50&gt;0,Positions!E50,""),Positions!E50))</f>
        <v/>
      </c>
      <c r="H61" s="0"/>
    </row>
    <row r="62" customFormat="false" ht="15" hidden="false" customHeight="false" outlineLevel="0" collapsed="false">
      <c r="A62" s="35" t="str">
        <f aca="false">IF($B$11=1,IF(Positions!$CA51=1,Positions!A51,""),IF($B$11=2,IF(Positions!$CL51&gt;0,Positions!A51,""),Positions!A51))</f>
        <v/>
      </c>
      <c r="B62" s="35" t="str">
        <f aca="false">IF($B$11=1,IF(Positions!$CA51=1,Positions!B51,""),IF($B$11=2,IF(Positions!$CL51&gt;0,Positions!B51,""),Positions!B51))</f>
        <v/>
      </c>
      <c r="C62" s="32" t="str">
        <f aca="false">IF($B$11=1,IF(Positions!$CA51=1,Positions!AE51,""),IF($B$11=2,IF(Positions!$CL51&gt;0,Positions!AE51,""),Positions!AE51))</f>
        <v/>
      </c>
      <c r="D62" s="32" t="str">
        <f aca="false">IF($B$11=1,IF(Positions!$CA51=1,Positions!AF51,""),IF($B$11=2,IF(Positions!$CL51&gt;0,Positions!AF51,""),Positions!AF51))</f>
        <v/>
      </c>
      <c r="E62" s="32" t="str">
        <f aca="false">IF($B$11=1,IF(Positions!$CA51=1,Positions!AG51,""),IF($B$11=2,IF(Positions!$CL51&gt;0,Positions!AG51,""),Positions!AG51))</f>
        <v/>
      </c>
      <c r="F62" s="32" t="str">
        <f aca="false">IF($B$11=1,IF(Positions!$CA51=1,Positions!C51,""),IF($B$11=2,IF(Positions!$CL51&gt;0,Positions!C51,""),Positions!C51))</f>
        <v/>
      </c>
      <c r="G62" s="32" t="str">
        <f aca="false">IF($B$11=1,IF(Positions!$CA51=1,Positions!E51,""),IF($B$11=2,IF(Positions!$CL51&gt;0,Positions!E51,""),Positions!E51))</f>
        <v/>
      </c>
      <c r="H62" s="0"/>
    </row>
    <row r="63" customFormat="false" ht="15" hidden="false" customHeight="false" outlineLevel="0" collapsed="false">
      <c r="A63" s="35" t="str">
        <f aca="false">IF($B$11=1,IF(Positions!$CA52=1,Positions!A52,""),IF($B$11=2,IF(Positions!$CL52&gt;0,Positions!A52,""),Positions!A52))</f>
        <v/>
      </c>
      <c r="B63" s="35" t="str">
        <f aca="false">IF($B$11=1,IF(Positions!$CA52=1,Positions!B52,""),IF($B$11=2,IF(Positions!$CL52&gt;0,Positions!B52,""),Positions!B52))</f>
        <v/>
      </c>
      <c r="C63" s="32" t="str">
        <f aca="false">IF($B$11=1,IF(Positions!$CA52=1,Positions!AE52,""),IF($B$11=2,IF(Positions!$CL52&gt;0,Positions!AE52,""),Positions!AE52))</f>
        <v/>
      </c>
      <c r="D63" s="32" t="str">
        <f aca="false">IF($B$11=1,IF(Positions!$CA52=1,Positions!AF52,""),IF($B$11=2,IF(Positions!$CL52&gt;0,Positions!AF52,""),Positions!AF52))</f>
        <v/>
      </c>
      <c r="E63" s="32" t="str">
        <f aca="false">IF($B$11=1,IF(Positions!$CA52=1,Positions!AG52,""),IF($B$11=2,IF(Positions!$CL52&gt;0,Positions!AG52,""),Positions!AG52))</f>
        <v/>
      </c>
      <c r="F63" s="32" t="str">
        <f aca="false">IF($B$11=1,IF(Positions!$CA52=1,Positions!C52,""),IF($B$11=2,IF(Positions!$CL52&gt;0,Positions!C52,""),Positions!C52))</f>
        <v/>
      </c>
      <c r="G63" s="32" t="str">
        <f aca="false">IF($B$11=1,IF(Positions!$CA52=1,Positions!E52,""),IF($B$11=2,IF(Positions!$CL52&gt;0,Positions!E52,""),Positions!E52))</f>
        <v/>
      </c>
      <c r="H63" s="0"/>
    </row>
    <row r="64" customFormat="false" ht="15" hidden="false" customHeight="false" outlineLevel="0" collapsed="false">
      <c r="A64" s="35" t="str">
        <f aca="false">IF($B$11=1,IF(Positions!$CA53=1,Positions!A53,""),IF($B$11=2,IF(Positions!$CL53&gt;0,Positions!A53,""),Positions!A53))</f>
        <v/>
      </c>
      <c r="B64" s="35" t="str">
        <f aca="false">IF($B$11=1,IF(Positions!$CA53=1,Positions!B53,""),IF($B$11=2,IF(Positions!$CL53&gt;0,Positions!B53,""),Positions!B53))</f>
        <v/>
      </c>
      <c r="C64" s="32" t="str">
        <f aca="false">IF($B$11=1,IF(Positions!$CA53=1,Positions!AE53,""),IF($B$11=2,IF(Positions!$CL53&gt;0,Positions!AE53,""),Positions!AE53))</f>
        <v/>
      </c>
      <c r="D64" s="32" t="str">
        <f aca="false">IF($B$11=1,IF(Positions!$CA53=1,Positions!AF53,""),IF($B$11=2,IF(Positions!$CL53&gt;0,Positions!AF53,""),Positions!AF53))</f>
        <v/>
      </c>
      <c r="E64" s="32" t="str">
        <f aca="false">IF($B$11=1,IF(Positions!$CA53=1,Positions!AG53,""),IF($B$11=2,IF(Positions!$CL53&gt;0,Positions!AG53,""),Positions!AG53))</f>
        <v/>
      </c>
      <c r="F64" s="32" t="str">
        <f aca="false">IF($B$11=1,IF(Positions!$CA53=1,Positions!C53,""),IF($B$11=2,IF(Positions!$CL53&gt;0,Positions!C53,""),Positions!C53))</f>
        <v/>
      </c>
      <c r="G64" s="32" t="str">
        <f aca="false">IF($B$11=1,IF(Positions!$CA53=1,Positions!E53,""),IF($B$11=2,IF(Positions!$CL53&gt;0,Positions!E53,""),Positions!E53))</f>
        <v/>
      </c>
      <c r="H64" s="0"/>
    </row>
    <row r="65" customFormat="false" ht="15" hidden="false" customHeight="false" outlineLevel="0" collapsed="false">
      <c r="A65" s="35" t="str">
        <f aca="false">IF($B$11=1,IF(Positions!$CA54=1,Positions!A54,""),IF($B$11=2,IF(Positions!$CL54&gt;0,Positions!A54,""),Positions!A54))</f>
        <v/>
      </c>
      <c r="B65" s="35" t="str">
        <f aca="false">IF($B$11=1,IF(Positions!$CA54=1,Positions!B54,""),IF($B$11=2,IF(Positions!$CL54&gt;0,Positions!B54,""),Positions!B54))</f>
        <v/>
      </c>
      <c r="C65" s="32" t="str">
        <f aca="false">IF($B$11=1,IF(Positions!$CA54=1,Positions!AE54,""),IF($B$11=2,IF(Positions!$CL54&gt;0,Positions!AE54,""),Positions!AE54))</f>
        <v/>
      </c>
      <c r="D65" s="32" t="str">
        <f aca="false">IF($B$11=1,IF(Positions!$CA54=1,Positions!AF54,""),IF($B$11=2,IF(Positions!$CL54&gt;0,Positions!AF54,""),Positions!AF54))</f>
        <v/>
      </c>
      <c r="E65" s="32" t="str">
        <f aca="false">IF($B$11=1,IF(Positions!$CA54=1,Positions!AG54,""),IF($B$11=2,IF(Positions!$CL54&gt;0,Positions!AG54,""),Positions!AG54))</f>
        <v/>
      </c>
      <c r="F65" s="32" t="str">
        <f aca="false">IF($B$11=1,IF(Positions!$CA54=1,Positions!C54,""),IF($B$11=2,IF(Positions!$CL54&gt;0,Positions!C54,""),Positions!C54))</f>
        <v/>
      </c>
      <c r="G65" s="32" t="str">
        <f aca="false">IF($B$11=1,IF(Positions!$CA54=1,Positions!E54,""),IF($B$11=2,IF(Positions!$CL54&gt;0,Positions!E54,""),Positions!E54))</f>
        <v/>
      </c>
      <c r="H65" s="0"/>
    </row>
    <row r="66" customFormat="false" ht="15" hidden="false" customHeight="false" outlineLevel="0" collapsed="false">
      <c r="A66" s="35" t="str">
        <f aca="false">IF($B$11=1,IF(Positions!$CA55=1,Positions!A55,""),IF($B$11=2,IF(Positions!$CL55&gt;0,Positions!A55,""),Positions!A55))</f>
        <v/>
      </c>
      <c r="B66" s="35" t="str">
        <f aca="false">IF($B$11=1,IF(Positions!$CA55=1,Positions!B55,""),IF($B$11=2,IF(Positions!$CL55&gt;0,Positions!B55,""),Positions!B55))</f>
        <v/>
      </c>
      <c r="C66" s="32" t="str">
        <f aca="false">IF($B$11=1,IF(Positions!$CA55=1,Positions!AE55,""),IF($B$11=2,IF(Positions!$CL55&gt;0,Positions!AE55,""),Positions!AE55))</f>
        <v/>
      </c>
      <c r="D66" s="32" t="str">
        <f aca="false">IF($B$11=1,IF(Positions!$CA55=1,Positions!AF55,""),IF($B$11=2,IF(Positions!$CL55&gt;0,Positions!AF55,""),Positions!AF55))</f>
        <v/>
      </c>
      <c r="E66" s="32" t="str">
        <f aca="false">IF($B$11=1,IF(Positions!$CA55=1,Positions!AG55,""),IF($B$11=2,IF(Positions!$CL55&gt;0,Positions!AG55,""),Positions!AG55))</f>
        <v/>
      </c>
      <c r="F66" s="32" t="str">
        <f aca="false">IF($B$11=1,IF(Positions!$CA55=1,Positions!C55,""),IF($B$11=2,IF(Positions!$CL55&gt;0,Positions!C55,""),Positions!C55))</f>
        <v/>
      </c>
      <c r="G66" s="32" t="str">
        <f aca="false">IF($B$11=1,IF(Positions!$CA55=1,Positions!E55,""),IF($B$11=2,IF(Positions!$CL55&gt;0,Positions!E55,""),Positions!E55))</f>
        <v/>
      </c>
      <c r="H66" s="0"/>
    </row>
    <row r="67" customFormat="false" ht="15" hidden="false" customHeight="false" outlineLevel="0" collapsed="false">
      <c r="A67" s="35" t="str">
        <f aca="false">IF($B$11=1,IF(Positions!$CA56=1,Positions!A56,""),IF($B$11=2,IF(Positions!$CL56&gt;0,Positions!A56,""),Positions!A56))</f>
        <v/>
      </c>
      <c r="B67" s="35" t="str">
        <f aca="false">IF($B$11=1,IF(Positions!$CA56=1,Positions!B56,""),IF($B$11=2,IF(Positions!$CL56&gt;0,Positions!B56,""),Positions!B56))</f>
        <v/>
      </c>
      <c r="C67" s="32" t="str">
        <f aca="false">IF($B$11=1,IF(Positions!$CA56=1,Positions!AE56,""),IF($B$11=2,IF(Positions!$CL56&gt;0,Positions!AE56,""),Positions!AE56))</f>
        <v/>
      </c>
      <c r="D67" s="32" t="str">
        <f aca="false">IF($B$11=1,IF(Positions!$CA56=1,Positions!AF56,""),IF($B$11=2,IF(Positions!$CL56&gt;0,Positions!AF56,""),Positions!AF56))</f>
        <v/>
      </c>
      <c r="E67" s="32" t="str">
        <f aca="false">IF($B$11=1,IF(Positions!$CA56=1,Positions!AG56,""),IF($B$11=2,IF(Positions!$CL56&gt;0,Positions!AG56,""),Positions!AG56))</f>
        <v/>
      </c>
      <c r="F67" s="32" t="str">
        <f aca="false">IF($B$11=1,IF(Positions!$CA56=1,Positions!C56,""),IF($B$11=2,IF(Positions!$CL56&gt;0,Positions!C56,""),Positions!C56))</f>
        <v/>
      </c>
      <c r="G67" s="32" t="str">
        <f aca="false">IF($B$11=1,IF(Positions!$CA56=1,Positions!E56,""),IF($B$11=2,IF(Positions!$CL56&gt;0,Positions!E56,""),Positions!E56))</f>
        <v/>
      </c>
      <c r="H67" s="0"/>
    </row>
    <row r="68" customFormat="false" ht="15" hidden="false" customHeight="false" outlineLevel="0" collapsed="false">
      <c r="A68" s="35" t="str">
        <f aca="false">IF($B$11=1,IF(Positions!$CA57=1,Positions!A57,""),IF($B$11=2,IF(Positions!$CL57&gt;0,Positions!A57,""),Positions!A57))</f>
        <v/>
      </c>
      <c r="B68" s="35" t="str">
        <f aca="false">IF($B$11=1,IF(Positions!$CA57=1,Positions!B57,""),IF($B$11=2,IF(Positions!$CL57&gt;0,Positions!B57,""),Positions!B57))</f>
        <v/>
      </c>
      <c r="C68" s="32" t="str">
        <f aca="false">IF($B$11=1,IF(Positions!$CA57=1,Positions!AE57,""),IF($B$11=2,IF(Positions!$CL57&gt;0,Positions!AE57,""),Positions!AE57))</f>
        <v/>
      </c>
      <c r="D68" s="32" t="str">
        <f aca="false">IF($B$11=1,IF(Positions!$CA57=1,Positions!AF57,""),IF($B$11=2,IF(Positions!$CL57&gt;0,Positions!AF57,""),Positions!AF57))</f>
        <v/>
      </c>
      <c r="E68" s="32" t="str">
        <f aca="false">IF($B$11=1,IF(Positions!$CA57=1,Positions!AG57,""),IF($B$11=2,IF(Positions!$CL57&gt;0,Positions!AG57,""),Positions!AG57))</f>
        <v/>
      </c>
      <c r="F68" s="32" t="str">
        <f aca="false">IF($B$11=1,IF(Positions!$CA57=1,Positions!C57,""),IF($B$11=2,IF(Positions!$CL57&gt;0,Positions!C57,""),Positions!C57))</f>
        <v/>
      </c>
      <c r="G68" s="32" t="str">
        <f aca="false">IF($B$11=1,IF(Positions!$CA57=1,Positions!E57,""),IF($B$11=2,IF(Positions!$CL57&gt;0,Positions!E57,""),Positions!E57))</f>
        <v/>
      </c>
      <c r="H68" s="0"/>
    </row>
    <row r="69" customFormat="false" ht="15" hidden="false" customHeight="false" outlineLevel="0" collapsed="false">
      <c r="A69" s="35" t="str">
        <f aca="false">IF($B$11=1,IF(Positions!$CA58=1,Positions!A58,""),IF($B$11=2,IF(Positions!$CL58&gt;0,Positions!A58,""),Positions!A58))</f>
        <v/>
      </c>
      <c r="B69" s="35" t="str">
        <f aca="false">IF($B$11=1,IF(Positions!$CA58=1,Positions!B58,""),IF($B$11=2,IF(Positions!$CL58&gt;0,Positions!B58,""),Positions!B58))</f>
        <v/>
      </c>
      <c r="C69" s="32" t="str">
        <f aca="false">IF($B$11=1,IF(Positions!$CA58=1,Positions!AE58,""),IF($B$11=2,IF(Positions!$CL58&gt;0,Positions!AE58,""),Positions!AE58))</f>
        <v/>
      </c>
      <c r="D69" s="32" t="str">
        <f aca="false">IF($B$11=1,IF(Positions!$CA58=1,Positions!AF58,""),IF($B$11=2,IF(Positions!$CL58&gt;0,Positions!AF58,""),Positions!AF58))</f>
        <v/>
      </c>
      <c r="E69" s="32" t="str">
        <f aca="false">IF($B$11=1,IF(Positions!$CA58=1,Positions!AG58,""),IF($B$11=2,IF(Positions!$CL58&gt;0,Positions!AG58,""),Positions!AG58))</f>
        <v/>
      </c>
      <c r="F69" s="32" t="str">
        <f aca="false">IF($B$11=1,IF(Positions!$CA58=1,Positions!C58,""),IF($B$11=2,IF(Positions!$CL58&gt;0,Positions!C58,""),Positions!C58))</f>
        <v/>
      </c>
      <c r="G69" s="32" t="str">
        <f aca="false">IF($B$11=1,IF(Positions!$CA58=1,Positions!E58,""),IF($B$11=2,IF(Positions!$CL58&gt;0,Positions!E58,""),Positions!E58))</f>
        <v/>
      </c>
      <c r="H69" s="0"/>
    </row>
    <row r="70" customFormat="false" ht="15" hidden="false" customHeight="false" outlineLevel="0" collapsed="false">
      <c r="A70" s="35" t="str">
        <f aca="false">IF($B$11=1,IF(Positions!$CA59=1,Positions!A59,""),IF($B$11=2,IF(Positions!$CL59&gt;0,Positions!A59,""),Positions!A59))</f>
        <v/>
      </c>
      <c r="B70" s="35" t="str">
        <f aca="false">IF($B$11=1,IF(Positions!$CA59=1,Positions!B59,""),IF($B$11=2,IF(Positions!$CL59&gt;0,Positions!B59,""),Positions!B59))</f>
        <v/>
      </c>
      <c r="C70" s="32" t="str">
        <f aca="false">IF($B$11=1,IF(Positions!$CA59=1,Positions!AE59,""),IF($B$11=2,IF(Positions!$CL59&gt;0,Positions!AE59,""),Positions!AE59))</f>
        <v/>
      </c>
      <c r="D70" s="32" t="str">
        <f aca="false">IF($B$11=1,IF(Positions!$CA59=1,Positions!AF59,""),IF($B$11=2,IF(Positions!$CL59&gt;0,Positions!AF59,""),Positions!AF59))</f>
        <v/>
      </c>
      <c r="E70" s="32" t="str">
        <f aca="false">IF($B$11=1,IF(Positions!$CA59=1,Positions!AG59,""),IF($B$11=2,IF(Positions!$CL59&gt;0,Positions!AG59,""),Positions!AG59))</f>
        <v/>
      </c>
      <c r="F70" s="32" t="str">
        <f aca="false">IF($B$11=1,IF(Positions!$CA59=1,Positions!C59,""),IF($B$11=2,IF(Positions!$CL59&gt;0,Positions!C59,""),Positions!C59))</f>
        <v/>
      </c>
      <c r="G70" s="32" t="str">
        <f aca="false">IF($B$11=1,IF(Positions!$CA59=1,Positions!E59,""),IF($B$11=2,IF(Positions!$CL59&gt;0,Positions!E59,""),Positions!E59))</f>
        <v/>
      </c>
      <c r="H70" s="0"/>
    </row>
    <row r="71" customFormat="false" ht="15" hidden="false" customHeight="false" outlineLevel="0" collapsed="false">
      <c r="A71" s="35" t="str">
        <f aca="false">IF($B$11=1,IF(Positions!$CA60=1,Positions!A60,""),IF($B$11=2,IF(Positions!$CL60&gt;0,Positions!A60,""),Positions!A60))</f>
        <v/>
      </c>
      <c r="B71" s="35" t="str">
        <f aca="false">IF($B$11=1,IF(Positions!$CA60=1,Positions!B60,""),IF($B$11=2,IF(Positions!$CL60&gt;0,Positions!B60,""),Positions!B60))</f>
        <v/>
      </c>
      <c r="C71" s="32" t="str">
        <f aca="false">IF($B$11=1,IF(Positions!$CA60=1,Positions!AE60,""),IF($B$11=2,IF(Positions!$CL60&gt;0,Positions!AE60,""),Positions!AE60))</f>
        <v/>
      </c>
      <c r="D71" s="32" t="str">
        <f aca="false">IF($B$11=1,IF(Positions!$CA60=1,Positions!AF60,""),IF($B$11=2,IF(Positions!$CL60&gt;0,Positions!AF60,""),Positions!AF60))</f>
        <v/>
      </c>
      <c r="E71" s="32" t="str">
        <f aca="false">IF($B$11=1,IF(Positions!$CA60=1,Positions!AG60,""),IF($B$11=2,IF(Positions!$CL60&gt;0,Positions!AG60,""),Positions!AG60))</f>
        <v/>
      </c>
      <c r="F71" s="32" t="str">
        <f aca="false">IF($B$11=1,IF(Positions!$CA60=1,Positions!C60,""),IF($B$11=2,IF(Positions!$CL60&gt;0,Positions!C60,""),Positions!C60))</f>
        <v/>
      </c>
      <c r="G71" s="32" t="str">
        <f aca="false">IF($B$11=1,IF(Positions!$CA60=1,Positions!E60,""),IF($B$11=2,IF(Positions!$CL60&gt;0,Positions!E60,""),Positions!E60))</f>
        <v/>
      </c>
      <c r="H71" s="0"/>
    </row>
    <row r="72" customFormat="false" ht="15" hidden="false" customHeight="false" outlineLevel="0" collapsed="false">
      <c r="A72" s="35" t="str">
        <f aca="false">IF($B$11=1,IF(Positions!$CA61=1,Positions!A61,""),IF($B$11=2,IF(Positions!$CL61&gt;0,Positions!A61,""),Positions!A61))</f>
        <v/>
      </c>
      <c r="B72" s="35" t="str">
        <f aca="false">IF($B$11=1,IF(Positions!$CA61=1,Positions!B61,""),IF($B$11=2,IF(Positions!$CL61&gt;0,Positions!B61,""),Positions!B61))</f>
        <v/>
      </c>
      <c r="C72" s="32" t="str">
        <f aca="false">IF($B$11=1,IF(Positions!$CA61=1,Positions!AE61,""),IF($B$11=2,IF(Positions!$CL61&gt;0,Positions!AE61,""),Positions!AE61))</f>
        <v/>
      </c>
      <c r="D72" s="32" t="str">
        <f aca="false">IF($B$11=1,IF(Positions!$CA61=1,Positions!AF61,""),IF($B$11=2,IF(Positions!$CL61&gt;0,Positions!AF61,""),Positions!AF61))</f>
        <v/>
      </c>
      <c r="E72" s="32" t="str">
        <f aca="false">IF($B$11=1,IF(Positions!$CA61=1,Positions!AG61,""),IF($B$11=2,IF(Positions!$CL61&gt;0,Positions!AG61,""),Positions!AG61))</f>
        <v/>
      </c>
      <c r="F72" s="32" t="str">
        <f aca="false">IF($B$11=1,IF(Positions!$CA61=1,Positions!C61,""),IF($B$11=2,IF(Positions!$CL61&gt;0,Positions!C61,""),Positions!C61))</f>
        <v/>
      </c>
      <c r="G72" s="32" t="str">
        <f aca="false">IF($B$11=1,IF(Positions!$CA61=1,Positions!E61,""),IF($B$11=2,IF(Positions!$CL61&gt;0,Positions!E61,""),Positions!E61))</f>
        <v/>
      </c>
      <c r="H72" s="0"/>
    </row>
    <row r="73" customFormat="false" ht="15" hidden="false" customHeight="false" outlineLevel="0" collapsed="false">
      <c r="A73" s="35" t="str">
        <f aca="false">IF($B$11=1,IF(Positions!$CA62=1,Positions!A62,""),IF($B$11=2,IF(Positions!$CL62&gt;0,Positions!A62,""),Positions!A62))</f>
        <v/>
      </c>
      <c r="B73" s="35" t="str">
        <f aca="false">IF($B$11=1,IF(Positions!$CA62=1,Positions!B62,""),IF($B$11=2,IF(Positions!$CL62&gt;0,Positions!B62,""),Positions!B62))</f>
        <v/>
      </c>
      <c r="C73" s="32" t="str">
        <f aca="false">IF($B$11=1,IF(Positions!$CA62=1,Positions!AE62,""),IF($B$11=2,IF(Positions!$CL62&gt;0,Positions!AE62,""),Positions!AE62))</f>
        <v/>
      </c>
      <c r="D73" s="32" t="str">
        <f aca="false">IF($B$11=1,IF(Positions!$CA62=1,Positions!AF62,""),IF($B$11=2,IF(Positions!$CL62&gt;0,Positions!AF62,""),Positions!AF62))</f>
        <v/>
      </c>
      <c r="E73" s="32" t="str">
        <f aca="false">IF($B$11=1,IF(Positions!$CA62=1,Positions!AG62,""),IF($B$11=2,IF(Positions!$CL62&gt;0,Positions!AG62,""),Positions!AG62))</f>
        <v/>
      </c>
      <c r="F73" s="32" t="str">
        <f aca="false">IF($B$11=1,IF(Positions!$CA62=1,Positions!C62,""),IF($B$11=2,IF(Positions!$CL62&gt;0,Positions!C62,""),Positions!C62))</f>
        <v/>
      </c>
      <c r="G73" s="32" t="str">
        <f aca="false">IF($B$11=1,IF(Positions!$CA62=1,Positions!E62,""),IF($B$11=2,IF(Positions!$CL62&gt;0,Positions!E62,""),Positions!E62))</f>
        <v/>
      </c>
      <c r="H73" s="0"/>
    </row>
    <row r="74" customFormat="false" ht="15" hidden="false" customHeight="false" outlineLevel="0" collapsed="false">
      <c r="A74" s="35" t="str">
        <f aca="false">IF($B$11=1,IF(Positions!$CA63=1,Positions!A63,""),IF($B$11=2,IF(Positions!$CL63&gt;0,Positions!A63,""),Positions!A63))</f>
        <v/>
      </c>
      <c r="B74" s="35" t="str">
        <f aca="false">IF($B$11=1,IF(Positions!$CA63=1,Positions!B63,""),IF($B$11=2,IF(Positions!$CL63&gt;0,Positions!B63,""),Positions!B63))</f>
        <v/>
      </c>
      <c r="C74" s="32" t="str">
        <f aca="false">IF($B$11=1,IF(Positions!$CA63=1,Positions!AE63,""),IF($B$11=2,IF(Positions!$CL63&gt;0,Positions!AE63,""),Positions!AE63))</f>
        <v/>
      </c>
      <c r="D74" s="32" t="str">
        <f aca="false">IF($B$11=1,IF(Positions!$CA63=1,Positions!AF63,""),IF($B$11=2,IF(Positions!$CL63&gt;0,Positions!AF63,""),Positions!AF63))</f>
        <v/>
      </c>
      <c r="E74" s="32" t="str">
        <f aca="false">IF($B$11=1,IF(Positions!$CA63=1,Positions!AG63,""),IF($B$11=2,IF(Positions!$CL63&gt;0,Positions!AG63,""),Positions!AG63))</f>
        <v/>
      </c>
      <c r="F74" s="32" t="str">
        <f aca="false">IF($B$11=1,IF(Positions!$CA63=1,Positions!C63,""),IF($B$11=2,IF(Positions!$CL63&gt;0,Positions!C63,""),Positions!C63))</f>
        <v/>
      </c>
      <c r="G74" s="32" t="str">
        <f aca="false">IF($B$11=1,IF(Positions!$CA63=1,Positions!E63,""),IF($B$11=2,IF(Positions!$CL63&gt;0,Positions!E63,""),Positions!E63))</f>
        <v/>
      </c>
      <c r="H74" s="0"/>
    </row>
    <row r="75" customFormat="false" ht="15" hidden="false" customHeight="false" outlineLevel="0" collapsed="false">
      <c r="A75" s="35" t="str">
        <f aca="false">IF($B$11=1,IF(Positions!$CA64=1,Positions!A64,""),IF($B$11=2,IF(Positions!$CL64&gt;0,Positions!A64,""),Positions!A64))</f>
        <v/>
      </c>
      <c r="B75" s="35" t="str">
        <f aca="false">IF($B$11=1,IF(Positions!$CA64=1,Positions!B64,""),IF($B$11=2,IF(Positions!$CL64&gt;0,Positions!B64,""),Positions!B64))</f>
        <v/>
      </c>
      <c r="C75" s="32" t="str">
        <f aca="false">IF($B$11=1,IF(Positions!$CA64=1,Positions!AE64,""),IF($B$11=2,IF(Positions!$CL64&gt;0,Positions!AE64,""),Positions!AE64))</f>
        <v/>
      </c>
      <c r="D75" s="32" t="str">
        <f aca="false">IF($B$11=1,IF(Positions!$CA64=1,Positions!AF64,""),IF($B$11=2,IF(Positions!$CL64&gt;0,Positions!AF64,""),Positions!AF64))</f>
        <v/>
      </c>
      <c r="E75" s="32" t="str">
        <f aca="false">IF($B$11=1,IF(Positions!$CA64=1,Positions!AG64,""),IF($B$11=2,IF(Positions!$CL64&gt;0,Positions!AG64,""),Positions!AG64))</f>
        <v/>
      </c>
      <c r="F75" s="32" t="str">
        <f aca="false">IF($B$11=1,IF(Positions!$CA64=1,Positions!C64,""),IF($B$11=2,IF(Positions!$CL64&gt;0,Positions!C64,""),Positions!C64))</f>
        <v/>
      </c>
      <c r="G75" s="32" t="str">
        <f aca="false">IF($B$11=1,IF(Positions!$CA64=1,Positions!E64,""),IF($B$11=2,IF(Positions!$CL64&gt;0,Positions!E64,""),Positions!E64))</f>
        <v/>
      </c>
      <c r="H75" s="0"/>
    </row>
    <row r="76" customFormat="false" ht="15" hidden="false" customHeight="false" outlineLevel="0" collapsed="false">
      <c r="A76" s="35" t="str">
        <f aca="false">IF($B$11=1,IF(Positions!$CA65=1,Positions!A65,""),IF($B$11=2,IF(Positions!$CL65&gt;0,Positions!A65,""),Positions!A65))</f>
        <v/>
      </c>
      <c r="B76" s="35" t="str">
        <f aca="false">IF($B$11=1,IF(Positions!$CA65=1,Positions!B65,""),IF($B$11=2,IF(Positions!$CL65&gt;0,Positions!B65,""),Positions!B65))</f>
        <v/>
      </c>
      <c r="C76" s="32" t="str">
        <f aca="false">IF($B$11=1,IF(Positions!$CA65=1,Positions!AE65,""),IF($B$11=2,IF(Positions!$CL65&gt;0,Positions!AE65,""),Positions!AE65))</f>
        <v/>
      </c>
      <c r="D76" s="32" t="str">
        <f aca="false">IF($B$11=1,IF(Positions!$CA65=1,Positions!AF65,""),IF($B$11=2,IF(Positions!$CL65&gt;0,Positions!AF65,""),Positions!AF65))</f>
        <v/>
      </c>
      <c r="E76" s="32" t="str">
        <f aca="false">IF($B$11=1,IF(Positions!$CA65=1,Positions!AG65,""),IF($B$11=2,IF(Positions!$CL65&gt;0,Positions!AG65,""),Positions!AG65))</f>
        <v/>
      </c>
      <c r="F76" s="32" t="str">
        <f aca="false">IF($B$11=1,IF(Positions!$CA65=1,Positions!C65,""),IF($B$11=2,IF(Positions!$CL65&gt;0,Positions!C65,""),Positions!C65))</f>
        <v/>
      </c>
      <c r="G76" s="32" t="str">
        <f aca="false">IF($B$11=1,IF(Positions!$CA65=1,Positions!E65,""),IF($B$11=2,IF(Positions!$CL65&gt;0,Positions!E65,""),Positions!E65))</f>
        <v/>
      </c>
      <c r="H76" s="0"/>
    </row>
    <row r="77" customFormat="false" ht="15" hidden="false" customHeight="false" outlineLevel="0" collapsed="false">
      <c r="A77" s="35" t="str">
        <f aca="false">IF($B$11=1,IF(Positions!$CA66=1,Positions!A66,""),IF($B$11=2,IF(Positions!$CL66&gt;0,Positions!A66,""),Positions!A66))</f>
        <v/>
      </c>
      <c r="B77" s="35" t="str">
        <f aca="false">IF($B$11=1,IF(Positions!$CA66=1,Positions!B66,""),IF($B$11=2,IF(Positions!$CL66&gt;0,Positions!B66,""),Positions!B66))</f>
        <v/>
      </c>
      <c r="C77" s="32" t="str">
        <f aca="false">IF($B$11=1,IF(Positions!$CA66=1,Positions!AE66,""),IF($B$11=2,IF(Positions!$CL66&gt;0,Positions!AE66,""),Positions!AE66))</f>
        <v/>
      </c>
      <c r="D77" s="32" t="str">
        <f aca="false">IF($B$11=1,IF(Positions!$CA66=1,Positions!AF66,""),IF($B$11=2,IF(Positions!$CL66&gt;0,Positions!AF66,""),Positions!AF66))</f>
        <v/>
      </c>
      <c r="E77" s="32" t="str">
        <f aca="false">IF($B$11=1,IF(Positions!$CA66=1,Positions!AG66,""),IF($B$11=2,IF(Positions!$CL66&gt;0,Positions!AG66,""),Positions!AG66))</f>
        <v/>
      </c>
      <c r="F77" s="32" t="str">
        <f aca="false">IF($B$11=1,IF(Positions!$CA66=1,Positions!C66,""),IF($B$11=2,IF(Positions!$CL66&gt;0,Positions!C66,""),Positions!C66))</f>
        <v/>
      </c>
      <c r="G77" s="32" t="str">
        <f aca="false">IF($B$11=1,IF(Positions!$CA66=1,Positions!E66,""),IF($B$11=2,IF(Positions!$CL66&gt;0,Positions!E66,""),Positions!E66))</f>
        <v/>
      </c>
      <c r="H77" s="0"/>
    </row>
    <row r="78" customFormat="false" ht="15" hidden="false" customHeight="false" outlineLevel="0" collapsed="false">
      <c r="A78" s="35" t="str">
        <f aca="false">IF($B$11=1,IF(Positions!$CA67=1,Positions!A67,""),IF($B$11=2,IF(Positions!$CL67&gt;0,Positions!A67,""),Positions!A67))</f>
        <v/>
      </c>
      <c r="B78" s="35" t="str">
        <f aca="false">IF($B$11=1,IF(Positions!$CA67=1,Positions!B67,""),IF($B$11=2,IF(Positions!$CL67&gt;0,Positions!B67,""),Positions!B67))</f>
        <v/>
      </c>
      <c r="C78" s="32" t="str">
        <f aca="false">IF($B$11=1,IF(Positions!$CA67=1,Positions!AE67,""),IF($B$11=2,IF(Positions!$CL67&gt;0,Positions!AE67,""),Positions!AE67))</f>
        <v/>
      </c>
      <c r="D78" s="32" t="str">
        <f aca="false">IF($B$11=1,IF(Positions!$CA67=1,Positions!AF67,""),IF($B$11=2,IF(Positions!$CL67&gt;0,Positions!AF67,""),Positions!AF67))</f>
        <v/>
      </c>
      <c r="E78" s="32" t="str">
        <f aca="false">IF($B$11=1,IF(Positions!$CA67=1,Positions!AG67,""),IF($B$11=2,IF(Positions!$CL67&gt;0,Positions!AG67,""),Positions!AG67))</f>
        <v/>
      </c>
      <c r="F78" s="32" t="str">
        <f aca="false">IF($B$11=1,IF(Positions!$CA67=1,Positions!C67,""),IF($B$11=2,IF(Positions!$CL67&gt;0,Positions!C67,""),Positions!C67))</f>
        <v/>
      </c>
      <c r="G78" s="32" t="str">
        <f aca="false">IF($B$11=1,IF(Positions!$CA67=1,Positions!E67,""),IF($B$11=2,IF(Positions!$CL67&gt;0,Positions!E67,""),Positions!E67))</f>
        <v/>
      </c>
      <c r="H78" s="0"/>
    </row>
    <row r="79" customFormat="false" ht="15" hidden="false" customHeight="false" outlineLevel="0" collapsed="false">
      <c r="A79" s="35" t="str">
        <f aca="false">IF($B$11=1,IF(Positions!$CA68=1,Positions!A68,""),IF($B$11=2,IF(Positions!$CL68&gt;0,Positions!A68,""),Positions!A68))</f>
        <v/>
      </c>
      <c r="B79" s="35" t="str">
        <f aca="false">IF($B$11=1,IF(Positions!$CA68=1,Positions!B68,""),IF($B$11=2,IF(Positions!$CL68&gt;0,Positions!B68,""),Positions!B68))</f>
        <v/>
      </c>
      <c r="C79" s="32" t="str">
        <f aca="false">IF($B$11=1,IF(Positions!$CA68=1,Positions!AE68,""),IF($B$11=2,IF(Positions!$CL68&gt;0,Positions!AE68,""),Positions!AE68))</f>
        <v/>
      </c>
      <c r="D79" s="32" t="str">
        <f aca="false">IF($B$11=1,IF(Positions!$CA68=1,Positions!AF68,""),IF($B$11=2,IF(Positions!$CL68&gt;0,Positions!AF68,""),Positions!AF68))</f>
        <v/>
      </c>
      <c r="E79" s="32" t="str">
        <f aca="false">IF($B$11=1,IF(Positions!$CA68=1,Positions!AG68,""),IF($B$11=2,IF(Positions!$CL68&gt;0,Positions!AG68,""),Positions!AG68))</f>
        <v/>
      </c>
      <c r="F79" s="32" t="str">
        <f aca="false">IF($B$11=1,IF(Positions!$CA68=1,Positions!C68,""),IF($B$11=2,IF(Positions!$CL68&gt;0,Positions!C68,""),Positions!C68))</f>
        <v/>
      </c>
      <c r="G79" s="32" t="str">
        <f aca="false">IF($B$11=1,IF(Positions!$CA68=1,Positions!E68,""),IF($B$11=2,IF(Positions!$CL68&gt;0,Positions!E68,""),Positions!E68))</f>
        <v/>
      </c>
      <c r="H79" s="0"/>
    </row>
    <row r="80" customFormat="false" ht="15" hidden="false" customHeight="false" outlineLevel="0" collapsed="false">
      <c r="A80" s="35" t="str">
        <f aca="false">IF($B$11=1,IF(Positions!$CA69=1,Positions!A69,""),IF($B$11=2,IF(Positions!$CL69&gt;0,Positions!A69,""),Positions!A69))</f>
        <v/>
      </c>
      <c r="B80" s="35" t="str">
        <f aca="false">IF($B$11=1,IF(Positions!$CA69=1,Positions!B69,""),IF($B$11=2,IF(Positions!$CL69&gt;0,Positions!B69,""),Positions!B69))</f>
        <v/>
      </c>
      <c r="C80" s="32" t="str">
        <f aca="false">IF($B$11=1,IF(Positions!$CA69=1,Positions!AE69,""),IF($B$11=2,IF(Positions!$CL69&gt;0,Positions!AE69,""),Positions!AE69))</f>
        <v/>
      </c>
      <c r="D80" s="32" t="str">
        <f aca="false">IF($B$11=1,IF(Positions!$CA69=1,Positions!AF69,""),IF($B$11=2,IF(Positions!$CL69&gt;0,Positions!AF69,""),Positions!AF69))</f>
        <v/>
      </c>
      <c r="E80" s="32" t="str">
        <f aca="false">IF($B$11=1,IF(Positions!$CA69=1,Positions!AG69,""),IF($B$11=2,IF(Positions!$CL69&gt;0,Positions!AG69,""),Positions!AG69))</f>
        <v/>
      </c>
      <c r="F80" s="32" t="str">
        <f aca="false">IF($B$11=1,IF(Positions!$CA69=1,Positions!C69,""),IF($B$11=2,IF(Positions!$CL69&gt;0,Positions!C69,""),Positions!C69))</f>
        <v/>
      </c>
      <c r="G80" s="32" t="str">
        <f aca="false">IF($B$11=1,IF(Positions!$CA69=1,Positions!E69,""),IF($B$11=2,IF(Positions!$CL69&gt;0,Positions!E69,""),Positions!E69))</f>
        <v/>
      </c>
      <c r="H80" s="0"/>
    </row>
    <row r="81" customFormat="false" ht="15" hidden="false" customHeight="false" outlineLevel="0" collapsed="false">
      <c r="A81" s="35" t="str">
        <f aca="false">IF($B$11=1,IF(Positions!$CA70=1,Positions!A70,""),IF($B$11=2,IF(Positions!$CL70&gt;0,Positions!A70,""),Positions!A70))</f>
        <v/>
      </c>
      <c r="B81" s="35" t="str">
        <f aca="false">IF($B$11=1,IF(Positions!$CA70=1,Positions!B70,""),IF($B$11=2,IF(Positions!$CL70&gt;0,Positions!B70,""),Positions!B70))</f>
        <v/>
      </c>
      <c r="C81" s="32" t="str">
        <f aca="false">IF($B$11=1,IF(Positions!$CA70=1,Positions!AE70,""),IF($B$11=2,IF(Positions!$CL70&gt;0,Positions!AE70,""),Positions!AE70))</f>
        <v/>
      </c>
      <c r="D81" s="32" t="str">
        <f aca="false">IF($B$11=1,IF(Positions!$CA70=1,Positions!AF70,""),IF($B$11=2,IF(Positions!$CL70&gt;0,Positions!AF70,""),Positions!AF70))</f>
        <v/>
      </c>
      <c r="E81" s="32" t="str">
        <f aca="false">IF($B$11=1,IF(Positions!$CA70=1,Positions!AG70,""),IF($B$11=2,IF(Positions!$CL70&gt;0,Positions!AG70,""),Positions!AG70))</f>
        <v/>
      </c>
      <c r="F81" s="32" t="str">
        <f aca="false">IF($B$11=1,IF(Positions!$CA70=1,Positions!C70,""),IF($B$11=2,IF(Positions!$CL70&gt;0,Positions!C70,""),Positions!C70))</f>
        <v/>
      </c>
      <c r="G81" s="32" t="str">
        <f aca="false">IF($B$11=1,IF(Positions!$CA70=1,Positions!E70,""),IF($B$11=2,IF(Positions!$CL70&gt;0,Positions!E70,""),Positions!E70))</f>
        <v/>
      </c>
      <c r="H81" s="0"/>
    </row>
    <row r="82" customFormat="false" ht="15" hidden="false" customHeight="false" outlineLevel="0" collapsed="false">
      <c r="A82" s="35" t="str">
        <f aca="false">IF($B$11=1,IF(Positions!$CA71=1,Positions!A71,""),IF($B$11=2,IF(Positions!$CL71&gt;0,Positions!A71,""),Positions!A71))</f>
        <v/>
      </c>
      <c r="B82" s="35" t="str">
        <f aca="false">IF($B$11=1,IF(Positions!$CA71=1,Positions!B71,""),IF($B$11=2,IF(Positions!$CL71&gt;0,Positions!B71,""),Positions!B71))</f>
        <v/>
      </c>
      <c r="C82" s="32" t="str">
        <f aca="false">IF($B$11=1,IF(Positions!$CA71=1,Positions!AE71,""),IF($B$11=2,IF(Positions!$CL71&gt;0,Positions!AE71,""),Positions!AE71))</f>
        <v/>
      </c>
      <c r="D82" s="32" t="str">
        <f aca="false">IF($B$11=1,IF(Positions!$CA71=1,Positions!AF71,""),IF($B$11=2,IF(Positions!$CL71&gt;0,Positions!AF71,""),Positions!AF71))</f>
        <v/>
      </c>
      <c r="E82" s="32" t="str">
        <f aca="false">IF($B$11=1,IF(Positions!$CA71=1,Positions!AG71,""),IF($B$11=2,IF(Positions!$CL71&gt;0,Positions!AG71,""),Positions!AG71))</f>
        <v/>
      </c>
      <c r="F82" s="32" t="str">
        <f aca="false">IF($B$11=1,IF(Positions!$CA71=1,Positions!C71,""),IF($B$11=2,IF(Positions!$CL71&gt;0,Positions!C71,""),Positions!C71))</f>
        <v/>
      </c>
      <c r="G82" s="32" t="str">
        <f aca="false">IF($B$11=1,IF(Positions!$CA71=1,Positions!E71,""),IF($B$11=2,IF(Positions!$CL71&gt;0,Positions!E71,""),Positions!E71))</f>
        <v/>
      </c>
      <c r="H82" s="0"/>
    </row>
    <row r="83" customFormat="false" ht="15" hidden="false" customHeight="false" outlineLevel="0" collapsed="false">
      <c r="A83" s="35" t="str">
        <f aca="false">IF($B$11=1,IF(Positions!$CA72=1,Positions!A72,""),IF($B$11=2,IF(Positions!$CL72&gt;0,Positions!A72,""),Positions!A72))</f>
        <v/>
      </c>
      <c r="B83" s="35" t="str">
        <f aca="false">IF($B$11=1,IF(Positions!$CA72=1,Positions!B72,""),IF($B$11=2,IF(Positions!$CL72&gt;0,Positions!B72,""),Positions!B72))</f>
        <v/>
      </c>
      <c r="C83" s="32" t="str">
        <f aca="false">IF($B$11=1,IF(Positions!$CA72=1,Positions!AE72,""),IF($B$11=2,IF(Positions!$CL72&gt;0,Positions!AE72,""),Positions!AE72))</f>
        <v/>
      </c>
      <c r="D83" s="32" t="str">
        <f aca="false">IF($B$11=1,IF(Positions!$CA72=1,Positions!AF72,""),IF($B$11=2,IF(Positions!$CL72&gt;0,Positions!AF72,""),Positions!AF72))</f>
        <v/>
      </c>
      <c r="E83" s="32" t="str">
        <f aca="false">IF($B$11=1,IF(Positions!$CA72=1,Positions!AG72,""),IF($B$11=2,IF(Positions!$CL72&gt;0,Positions!AG72,""),Positions!AG72))</f>
        <v/>
      </c>
      <c r="F83" s="32" t="str">
        <f aca="false">IF($B$11=1,IF(Positions!$CA72=1,Positions!C72,""),IF($B$11=2,IF(Positions!$CL72&gt;0,Positions!C72,""),Positions!C72))</f>
        <v/>
      </c>
      <c r="G83" s="32" t="str">
        <f aca="false">IF($B$11=1,IF(Positions!$CA72=1,Positions!E72,""),IF($B$11=2,IF(Positions!$CL72&gt;0,Positions!E72,""),Positions!E72))</f>
        <v/>
      </c>
      <c r="H83" s="0"/>
    </row>
    <row r="84" customFormat="false" ht="15" hidden="false" customHeight="false" outlineLevel="0" collapsed="false">
      <c r="A84" s="35" t="str">
        <f aca="false">IF($B$11=1,IF(Positions!$CA73=1,Positions!A73,""),IF($B$11=2,IF(Positions!$CL73&gt;0,Positions!A73,""),Positions!A73))</f>
        <v/>
      </c>
      <c r="B84" s="35" t="str">
        <f aca="false">IF($B$11=1,IF(Positions!$CA73=1,Positions!B73,""),IF($B$11=2,IF(Positions!$CL73&gt;0,Positions!B73,""),Positions!B73))</f>
        <v/>
      </c>
      <c r="C84" s="32" t="str">
        <f aca="false">IF($B$11=1,IF(Positions!$CA73=1,Positions!AE73,""),IF($B$11=2,IF(Positions!$CL73&gt;0,Positions!AE73,""),Positions!AE73))</f>
        <v/>
      </c>
      <c r="D84" s="32" t="str">
        <f aca="false">IF($B$11=1,IF(Positions!$CA73=1,Positions!AF73,""),IF($B$11=2,IF(Positions!$CL73&gt;0,Positions!AF73,""),Positions!AF73))</f>
        <v/>
      </c>
      <c r="E84" s="32" t="str">
        <f aca="false">IF($B$11=1,IF(Positions!$CA73=1,Positions!AG73,""),IF($B$11=2,IF(Positions!$CL73&gt;0,Positions!AG73,""),Positions!AG73))</f>
        <v/>
      </c>
      <c r="F84" s="32" t="str">
        <f aca="false">IF($B$11=1,IF(Positions!$CA73=1,Positions!C73,""),IF($B$11=2,IF(Positions!$CL73&gt;0,Positions!C73,""),Positions!C73))</f>
        <v/>
      </c>
      <c r="G84" s="32" t="str">
        <f aca="false">IF($B$11=1,IF(Positions!$CA73=1,Positions!E73,""),IF($B$11=2,IF(Positions!$CL73&gt;0,Positions!E73,""),Positions!E73))</f>
        <v/>
      </c>
      <c r="H84" s="0"/>
    </row>
    <row r="85" customFormat="false" ht="15" hidden="false" customHeight="false" outlineLevel="0" collapsed="false">
      <c r="A85" s="35" t="str">
        <f aca="false">IF($B$11=1,IF(Positions!$CA74=1,Positions!A74,""),IF($B$11=2,IF(Positions!$CL74&gt;0,Positions!A74,""),Positions!A74))</f>
        <v/>
      </c>
      <c r="B85" s="35" t="str">
        <f aca="false">IF($B$11=1,IF(Positions!$CA74=1,Positions!B74,""),IF($B$11=2,IF(Positions!$CL74&gt;0,Positions!B74,""),Positions!B74))</f>
        <v/>
      </c>
      <c r="C85" s="32" t="str">
        <f aca="false">IF($B$11=1,IF(Positions!$CA74=1,Positions!AE74,""),IF($B$11=2,IF(Positions!$CL74&gt;0,Positions!AE74,""),Positions!AE74))</f>
        <v/>
      </c>
      <c r="D85" s="32" t="str">
        <f aca="false">IF($B$11=1,IF(Positions!$CA74=1,Positions!AF74,""),IF($B$11=2,IF(Positions!$CL74&gt;0,Positions!AF74,""),Positions!AF74))</f>
        <v/>
      </c>
      <c r="E85" s="32" t="str">
        <f aca="false">IF($B$11=1,IF(Positions!$CA74=1,Positions!AG74,""),IF($B$11=2,IF(Positions!$CL74&gt;0,Positions!AG74,""),Positions!AG74))</f>
        <v/>
      </c>
      <c r="F85" s="32" t="str">
        <f aca="false">IF($B$11=1,IF(Positions!$CA74=1,Positions!C74,""),IF($B$11=2,IF(Positions!$CL74&gt;0,Positions!C74,""),Positions!C74))</f>
        <v/>
      </c>
      <c r="G85" s="32" t="str">
        <f aca="false">IF($B$11=1,IF(Positions!$CA74=1,Positions!E74,""),IF($B$11=2,IF(Positions!$CL74&gt;0,Positions!E74,""),Positions!E74))</f>
        <v/>
      </c>
      <c r="H85" s="0"/>
    </row>
    <row r="86" customFormat="false" ht="15" hidden="false" customHeight="false" outlineLevel="0" collapsed="false">
      <c r="A86" s="35" t="str">
        <f aca="false">IF($B$11=1,IF(Positions!$CA75=1,Positions!A75,""),IF($B$11=2,IF(Positions!$CL75&gt;0,Positions!A75,""),Positions!A75))</f>
        <v/>
      </c>
      <c r="B86" s="35" t="str">
        <f aca="false">IF($B$11=1,IF(Positions!$CA75=1,Positions!B75,""),IF($B$11=2,IF(Positions!$CL75&gt;0,Positions!B75,""),Positions!B75))</f>
        <v/>
      </c>
      <c r="C86" s="32" t="str">
        <f aca="false">IF($B$11=1,IF(Positions!$CA75=1,Positions!AE75,""),IF($B$11=2,IF(Positions!$CL75&gt;0,Positions!AE75,""),Positions!AE75))</f>
        <v/>
      </c>
      <c r="D86" s="32" t="str">
        <f aca="false">IF($B$11=1,IF(Positions!$CA75=1,Positions!AF75,""),IF($B$11=2,IF(Positions!$CL75&gt;0,Positions!AF75,""),Positions!AF75))</f>
        <v/>
      </c>
      <c r="E86" s="32" t="str">
        <f aca="false">IF($B$11=1,IF(Positions!$CA75=1,Positions!AG75,""),IF($B$11=2,IF(Positions!$CL75&gt;0,Positions!AG75,""),Positions!AG75))</f>
        <v/>
      </c>
      <c r="F86" s="32" t="str">
        <f aca="false">IF($B$11=1,IF(Positions!$CA75=1,Positions!C75,""),IF($B$11=2,IF(Positions!$CL75&gt;0,Positions!C75,""),Positions!C75))</f>
        <v/>
      </c>
      <c r="G86" s="32" t="str">
        <f aca="false">IF($B$11=1,IF(Positions!$CA75=1,Positions!E75,""),IF($B$11=2,IF(Positions!$CL75&gt;0,Positions!E75,""),Positions!E75))</f>
        <v/>
      </c>
      <c r="H86" s="0"/>
    </row>
    <row r="87" customFormat="false" ht="15" hidden="false" customHeight="false" outlineLevel="0" collapsed="false">
      <c r="A87" s="35" t="str">
        <f aca="false">IF($B$11=1,IF(Positions!$CA76=1,Positions!A76,""),IF($B$11=2,IF(Positions!$CL76&gt;0,Positions!A76,""),Positions!A76))</f>
        <v/>
      </c>
      <c r="B87" s="35" t="str">
        <f aca="false">IF($B$11=1,IF(Positions!$CA76=1,Positions!B76,""),IF($B$11=2,IF(Positions!$CL76&gt;0,Positions!B76,""),Positions!B76))</f>
        <v/>
      </c>
      <c r="C87" s="32" t="str">
        <f aca="false">IF($B$11=1,IF(Positions!$CA76=1,Positions!AE76,""),IF($B$11=2,IF(Positions!$CL76&gt;0,Positions!AE76,""),Positions!AE76))</f>
        <v/>
      </c>
      <c r="D87" s="32" t="str">
        <f aca="false">IF($B$11=1,IF(Positions!$CA76=1,Positions!AF76,""),IF($B$11=2,IF(Positions!$CL76&gt;0,Positions!AF76,""),Positions!AF76))</f>
        <v/>
      </c>
      <c r="E87" s="32" t="str">
        <f aca="false">IF($B$11=1,IF(Positions!$CA76=1,Positions!AG76,""),IF($B$11=2,IF(Positions!$CL76&gt;0,Positions!AG76,""),Positions!AG76))</f>
        <v/>
      </c>
      <c r="F87" s="32" t="str">
        <f aca="false">IF($B$11=1,IF(Positions!$CA76=1,Positions!C76,""),IF($B$11=2,IF(Positions!$CL76&gt;0,Positions!C76,""),Positions!C76))</f>
        <v/>
      </c>
      <c r="G87" s="32" t="str">
        <f aca="false">IF($B$11=1,IF(Positions!$CA76=1,Positions!E76,""),IF($B$11=2,IF(Positions!$CL76&gt;0,Positions!E76,""),Positions!E76))</f>
        <v/>
      </c>
      <c r="H87" s="0"/>
    </row>
    <row r="88" customFormat="false" ht="15" hidden="false" customHeight="false" outlineLevel="0" collapsed="false">
      <c r="A88" s="35" t="str">
        <f aca="false">IF($B$11=1,IF(Positions!$CA77=1,Positions!A77,""),IF($B$11=2,IF(Positions!$CL77&gt;0,Positions!A77,""),Positions!A77))</f>
        <v/>
      </c>
      <c r="B88" s="35" t="str">
        <f aca="false">IF($B$11=1,IF(Positions!$CA77=1,Positions!B77,""),IF($B$11=2,IF(Positions!$CL77&gt;0,Positions!B77,""),Positions!B77))</f>
        <v/>
      </c>
      <c r="C88" s="32" t="str">
        <f aca="false">IF($B$11=1,IF(Positions!$CA77=1,Positions!AE77,""),IF($B$11=2,IF(Positions!$CL77&gt;0,Positions!AE77,""),Positions!AE77))</f>
        <v/>
      </c>
      <c r="D88" s="32" t="str">
        <f aca="false">IF($B$11=1,IF(Positions!$CA77=1,Positions!AF77,""),IF($B$11=2,IF(Positions!$CL77&gt;0,Positions!AF77,""),Positions!AF77))</f>
        <v/>
      </c>
      <c r="E88" s="32" t="str">
        <f aca="false">IF($B$11=1,IF(Positions!$CA77=1,Positions!AG77,""),IF($B$11=2,IF(Positions!$CL77&gt;0,Positions!AG77,""),Positions!AG77))</f>
        <v/>
      </c>
      <c r="F88" s="32" t="str">
        <f aca="false">IF($B$11=1,IF(Positions!$CA77=1,Positions!C77,""),IF($B$11=2,IF(Positions!$CL77&gt;0,Positions!C77,""),Positions!C77))</f>
        <v/>
      </c>
      <c r="G88" s="32" t="str">
        <f aca="false">IF($B$11=1,IF(Positions!$CA77=1,Positions!E77,""),IF($B$11=2,IF(Positions!$CL77&gt;0,Positions!E77,""),Positions!E77))</f>
        <v/>
      </c>
      <c r="H88" s="0"/>
    </row>
    <row r="89" customFormat="false" ht="15" hidden="false" customHeight="false" outlineLevel="0" collapsed="false">
      <c r="A89" s="35" t="str">
        <f aca="false">IF($B$11=1,IF(Positions!$CA78=1,Positions!A78,""),IF($B$11=2,IF(Positions!$CL78&gt;0,Positions!A78,""),Positions!A78))</f>
        <v/>
      </c>
      <c r="B89" s="35" t="str">
        <f aca="false">IF($B$11=1,IF(Positions!$CA78=1,Positions!B78,""),IF($B$11=2,IF(Positions!$CL78&gt;0,Positions!B78,""),Positions!B78))</f>
        <v/>
      </c>
      <c r="C89" s="32" t="str">
        <f aca="false">IF($B$11=1,IF(Positions!$CA78=1,Positions!AE78,""),IF($B$11=2,IF(Positions!$CL78&gt;0,Positions!AE78,""),Positions!AE78))</f>
        <v/>
      </c>
      <c r="D89" s="32" t="str">
        <f aca="false">IF($B$11=1,IF(Positions!$CA78=1,Positions!AF78,""),IF($B$11=2,IF(Positions!$CL78&gt;0,Positions!AF78,""),Positions!AF78))</f>
        <v/>
      </c>
      <c r="E89" s="32" t="str">
        <f aca="false">IF($B$11=1,IF(Positions!$CA78=1,Positions!AG78,""),IF($B$11=2,IF(Positions!$CL78&gt;0,Positions!AG78,""),Positions!AG78))</f>
        <v/>
      </c>
      <c r="F89" s="32" t="str">
        <f aca="false">IF($B$11=1,IF(Positions!$CA78=1,Positions!C78,""),IF($B$11=2,IF(Positions!$CL78&gt;0,Positions!C78,""),Positions!C78))</f>
        <v/>
      </c>
      <c r="G89" s="32" t="str">
        <f aca="false">IF($B$11=1,IF(Positions!$CA78=1,Positions!E78,""),IF($B$11=2,IF(Positions!$CL78&gt;0,Positions!E78,""),Positions!E78))</f>
        <v/>
      </c>
      <c r="H89" s="0"/>
    </row>
    <row r="90" customFormat="false" ht="15" hidden="false" customHeight="false" outlineLevel="0" collapsed="false">
      <c r="A90" s="35" t="str">
        <f aca="false">IF($B$11=1,IF(Positions!$CA79=1,Positions!A79,""),IF($B$11=2,IF(Positions!$CL79&gt;0,Positions!A79,""),Positions!A79))</f>
        <v/>
      </c>
      <c r="B90" s="35" t="str">
        <f aca="false">IF($B$11=1,IF(Positions!$CA79=1,Positions!B79,""),IF($B$11=2,IF(Positions!$CL79&gt;0,Positions!B79,""),Positions!B79))</f>
        <v/>
      </c>
      <c r="C90" s="32" t="str">
        <f aca="false">IF($B$11=1,IF(Positions!$CA79=1,Positions!AE79,""),IF($B$11=2,IF(Positions!$CL79&gt;0,Positions!AE79,""),Positions!AE79))</f>
        <v/>
      </c>
      <c r="D90" s="32" t="str">
        <f aca="false">IF($B$11=1,IF(Positions!$CA79=1,Positions!AF79,""),IF($B$11=2,IF(Positions!$CL79&gt;0,Positions!AF79,""),Positions!AF79))</f>
        <v/>
      </c>
      <c r="E90" s="32" t="str">
        <f aca="false">IF($B$11=1,IF(Positions!$CA79=1,Positions!AG79,""),IF($B$11=2,IF(Positions!$CL79&gt;0,Positions!AG79,""),Positions!AG79))</f>
        <v/>
      </c>
      <c r="F90" s="32" t="str">
        <f aca="false">IF($B$11=1,IF(Positions!$CA79=1,Positions!C79,""),IF($B$11=2,IF(Positions!$CL79&gt;0,Positions!C79,""),Positions!C79))</f>
        <v/>
      </c>
      <c r="G90" s="32" t="str">
        <f aca="false">IF($B$11=1,IF(Positions!$CA79=1,Positions!E79,""),IF($B$11=2,IF(Positions!$CL79&gt;0,Positions!E79,""),Positions!E79))</f>
        <v/>
      </c>
      <c r="H90" s="0"/>
    </row>
    <row r="91" customFormat="false" ht="15" hidden="false" customHeight="false" outlineLevel="0" collapsed="false">
      <c r="A91" s="35" t="str">
        <f aca="false">IF($B$11=1,IF(Positions!$CA80=1,Positions!A80,""),IF($B$11=2,IF(Positions!$CL80&gt;0,Positions!A80,""),Positions!A80))</f>
        <v/>
      </c>
      <c r="B91" s="35" t="str">
        <f aca="false">IF($B$11=1,IF(Positions!$CA80=1,Positions!B80,""),IF($B$11=2,IF(Positions!$CL80&gt;0,Positions!B80,""),Positions!B80))</f>
        <v/>
      </c>
      <c r="C91" s="32" t="str">
        <f aca="false">IF($B$11=1,IF(Positions!$CA80=1,Positions!AE80,""),IF($B$11=2,IF(Positions!$CL80&gt;0,Positions!AE80,""),Positions!AE80))</f>
        <v/>
      </c>
      <c r="D91" s="32" t="str">
        <f aca="false">IF($B$11=1,IF(Positions!$CA80=1,Positions!AF80,""),IF($B$11=2,IF(Positions!$CL80&gt;0,Positions!AF80,""),Positions!AF80))</f>
        <v/>
      </c>
      <c r="E91" s="32" t="str">
        <f aca="false">IF($B$11=1,IF(Positions!$CA80=1,Positions!AG80,""),IF($B$11=2,IF(Positions!$CL80&gt;0,Positions!AG80,""),Positions!AG80))</f>
        <v/>
      </c>
      <c r="F91" s="32" t="str">
        <f aca="false">IF($B$11=1,IF(Positions!$CA80=1,Positions!C80,""),IF($B$11=2,IF(Positions!$CL80&gt;0,Positions!C80,""),Positions!C80))</f>
        <v/>
      </c>
      <c r="G91" s="32" t="str">
        <f aca="false">IF($B$11=1,IF(Positions!$CA80=1,Positions!E80,""),IF($B$11=2,IF(Positions!$CL80&gt;0,Positions!E80,""),Positions!E80))</f>
        <v/>
      </c>
      <c r="H91" s="0"/>
    </row>
    <row r="92" customFormat="false" ht="15" hidden="false" customHeight="false" outlineLevel="0" collapsed="false">
      <c r="A92" s="35" t="str">
        <f aca="false">IF($B$11=1,IF(Positions!$CA81=1,Positions!A81,""),IF($B$11=2,IF(Positions!$CL81&gt;0,Positions!A81,""),Positions!A81))</f>
        <v/>
      </c>
      <c r="B92" s="35" t="str">
        <f aca="false">IF($B$11=1,IF(Positions!$CA81=1,Positions!B81,""),IF($B$11=2,IF(Positions!$CL81&gt;0,Positions!B81,""),Positions!B81))</f>
        <v/>
      </c>
      <c r="C92" s="32" t="str">
        <f aca="false">IF($B$11=1,IF(Positions!$CA81=1,Positions!AE81,""),IF($B$11=2,IF(Positions!$CL81&gt;0,Positions!AE81,""),Positions!AE81))</f>
        <v/>
      </c>
      <c r="D92" s="32" t="str">
        <f aca="false">IF($B$11=1,IF(Positions!$CA81=1,Positions!AF81,""),IF($B$11=2,IF(Positions!$CL81&gt;0,Positions!AF81,""),Positions!AF81))</f>
        <v/>
      </c>
      <c r="E92" s="32" t="str">
        <f aca="false">IF($B$11=1,IF(Positions!$CA81=1,Positions!AG81,""),IF($B$11=2,IF(Positions!$CL81&gt;0,Positions!AG81,""),Positions!AG81))</f>
        <v/>
      </c>
      <c r="F92" s="32" t="str">
        <f aca="false">IF($B$11=1,IF(Positions!$CA81=1,Positions!C81,""),IF($B$11=2,IF(Positions!$CL81&gt;0,Positions!C81,""),Positions!C81))</f>
        <v/>
      </c>
      <c r="G92" s="32" t="str">
        <f aca="false">IF($B$11=1,IF(Positions!$CA81=1,Positions!E81,""),IF($B$11=2,IF(Positions!$CL81&gt;0,Positions!E81,""),Positions!E81))</f>
        <v/>
      </c>
      <c r="H92" s="0"/>
    </row>
    <row r="93" customFormat="false" ht="15" hidden="false" customHeight="false" outlineLevel="0" collapsed="false">
      <c r="A93" s="35" t="str">
        <f aca="false">IF($B$11=1,IF(Positions!$CA82=1,Positions!A82,""),IF($B$11=2,IF(Positions!$CL82&gt;0,Positions!A82,""),Positions!A82))</f>
        <v/>
      </c>
      <c r="B93" s="35" t="str">
        <f aca="false">IF($B$11=1,IF(Positions!$CA82=1,Positions!B82,""),IF($B$11=2,IF(Positions!$CL82&gt;0,Positions!B82,""),Positions!B82))</f>
        <v/>
      </c>
      <c r="C93" s="32" t="str">
        <f aca="false">IF($B$11=1,IF(Positions!$CA82=1,Positions!AE82,""),IF($B$11=2,IF(Positions!$CL82&gt;0,Positions!AE82,""),Positions!AE82))</f>
        <v/>
      </c>
      <c r="D93" s="32" t="str">
        <f aca="false">IF($B$11=1,IF(Positions!$CA82=1,Positions!AF82,""),IF($B$11=2,IF(Positions!$CL82&gt;0,Positions!AF82,""),Positions!AF82))</f>
        <v/>
      </c>
      <c r="E93" s="32" t="str">
        <f aca="false">IF($B$11=1,IF(Positions!$CA82=1,Positions!AG82,""),IF($B$11=2,IF(Positions!$CL82&gt;0,Positions!AG82,""),Positions!AG82))</f>
        <v/>
      </c>
      <c r="F93" s="32" t="str">
        <f aca="false">IF($B$11=1,IF(Positions!$CA82=1,Positions!C82,""),IF($B$11=2,IF(Positions!$CL82&gt;0,Positions!C82,""),Positions!C82))</f>
        <v/>
      </c>
      <c r="G93" s="32" t="str">
        <f aca="false">IF($B$11=1,IF(Positions!$CA82=1,Positions!E82,""),IF($B$11=2,IF(Positions!$CL82&gt;0,Positions!E82,""),Positions!E82))</f>
        <v/>
      </c>
      <c r="H93" s="0"/>
    </row>
    <row r="94" customFormat="false" ht="15" hidden="false" customHeight="false" outlineLevel="0" collapsed="false">
      <c r="A94" s="35" t="str">
        <f aca="false">IF($B$11=1,IF(Positions!$CA83=1,Positions!A83,""),IF($B$11=2,IF(Positions!$CL83&gt;0,Positions!A83,""),Positions!A83))</f>
        <v/>
      </c>
      <c r="B94" s="35" t="str">
        <f aca="false">IF($B$11=1,IF(Positions!$CA83=1,Positions!B83,""),IF($B$11=2,IF(Positions!$CL83&gt;0,Positions!B83,""),Positions!B83))</f>
        <v/>
      </c>
      <c r="C94" s="32" t="str">
        <f aca="false">IF($B$11=1,IF(Positions!$CA83=1,Positions!AE83,""),IF($B$11=2,IF(Positions!$CL83&gt;0,Positions!AE83,""),Positions!AE83))</f>
        <v/>
      </c>
      <c r="D94" s="32" t="str">
        <f aca="false">IF($B$11=1,IF(Positions!$CA83=1,Positions!AF83,""),IF($B$11=2,IF(Positions!$CL83&gt;0,Positions!AF83,""),Positions!AF83))</f>
        <v/>
      </c>
      <c r="E94" s="32" t="str">
        <f aca="false">IF($B$11=1,IF(Positions!$CA83=1,Positions!AG83,""),IF($B$11=2,IF(Positions!$CL83&gt;0,Positions!AG83,""),Positions!AG83))</f>
        <v/>
      </c>
      <c r="F94" s="32" t="str">
        <f aca="false">IF($B$11=1,IF(Positions!$CA83=1,Positions!C83,""),IF($B$11=2,IF(Positions!$CL83&gt;0,Positions!C83,""),Positions!C83))</f>
        <v/>
      </c>
      <c r="G94" s="32" t="str">
        <f aca="false">IF($B$11=1,IF(Positions!$CA83=1,Positions!E83,""),IF($B$11=2,IF(Positions!$CL83&gt;0,Positions!E83,""),Positions!E83))</f>
        <v/>
      </c>
      <c r="H94" s="0"/>
    </row>
    <row r="95" customFormat="false" ht="15" hidden="false" customHeight="false" outlineLevel="0" collapsed="false">
      <c r="A95" s="35" t="str">
        <f aca="false">IF($B$11=1,IF(Positions!$CA84=1,Positions!A84,""),IF($B$11=2,IF(Positions!$CL84&gt;0,Positions!A84,""),Positions!A84))</f>
        <v/>
      </c>
      <c r="B95" s="35" t="str">
        <f aca="false">IF($B$11=1,IF(Positions!$CA84=1,Positions!B84,""),IF($B$11=2,IF(Positions!$CL84&gt;0,Positions!B84,""),Positions!B84))</f>
        <v/>
      </c>
      <c r="C95" s="32" t="str">
        <f aca="false">IF($B$11=1,IF(Positions!$CA84=1,Positions!AE84,""),IF($B$11=2,IF(Positions!$CL84&gt;0,Positions!AE84,""),Positions!AE84))</f>
        <v/>
      </c>
      <c r="D95" s="32" t="str">
        <f aca="false">IF($B$11=1,IF(Positions!$CA84=1,Positions!AF84,""),IF($B$11=2,IF(Positions!$CL84&gt;0,Positions!AF84,""),Positions!AF84))</f>
        <v/>
      </c>
      <c r="E95" s="32" t="str">
        <f aca="false">IF($B$11=1,IF(Positions!$CA84=1,Positions!AG84,""),IF($B$11=2,IF(Positions!$CL84&gt;0,Positions!AG84,""),Positions!AG84))</f>
        <v/>
      </c>
      <c r="F95" s="32" t="str">
        <f aca="false">IF($B$11=1,IF(Positions!$CA84=1,Positions!C84,""),IF($B$11=2,IF(Positions!$CL84&gt;0,Positions!C84,""),Positions!C84))</f>
        <v/>
      </c>
      <c r="G95" s="32" t="str">
        <f aca="false">IF($B$11=1,IF(Positions!$CA84=1,Positions!E84,""),IF($B$11=2,IF(Positions!$CL84&gt;0,Positions!E84,""),Positions!E84))</f>
        <v/>
      </c>
      <c r="H95" s="0"/>
    </row>
    <row r="96" customFormat="false" ht="15" hidden="false" customHeight="false" outlineLevel="0" collapsed="false">
      <c r="A96" s="35" t="str">
        <f aca="false">IF($B$11=1,IF(Positions!$CA85=1,Positions!A85,""),IF($B$11=2,IF(Positions!$CL85&gt;0,Positions!A85,""),Positions!A85))</f>
        <v/>
      </c>
      <c r="B96" s="35" t="str">
        <f aca="false">IF($B$11=1,IF(Positions!$CA85=1,Positions!B85,""),IF($B$11=2,IF(Positions!$CL85&gt;0,Positions!B85,""),Positions!B85))</f>
        <v/>
      </c>
      <c r="C96" s="32" t="str">
        <f aca="false">IF($B$11=1,IF(Positions!$CA85=1,Positions!AE85,""),IF($B$11=2,IF(Positions!$CL85&gt;0,Positions!AE85,""),Positions!AE85))</f>
        <v/>
      </c>
      <c r="D96" s="32" t="str">
        <f aca="false">IF($B$11=1,IF(Positions!$CA85=1,Positions!AF85,""),IF($B$11=2,IF(Positions!$CL85&gt;0,Positions!AF85,""),Positions!AF85))</f>
        <v/>
      </c>
      <c r="E96" s="32" t="str">
        <f aca="false">IF($B$11=1,IF(Positions!$CA85=1,Positions!AG85,""),IF($B$11=2,IF(Positions!$CL85&gt;0,Positions!AG85,""),Positions!AG85))</f>
        <v/>
      </c>
      <c r="F96" s="32" t="str">
        <f aca="false">IF($B$11=1,IF(Positions!$CA85=1,Positions!C85,""),IF($B$11=2,IF(Positions!$CL85&gt;0,Positions!C85,""),Positions!C85))</f>
        <v/>
      </c>
      <c r="G96" s="32" t="str">
        <f aca="false">IF($B$11=1,IF(Positions!$CA85=1,Positions!E85,""),IF($B$11=2,IF(Positions!$CL85&gt;0,Positions!E85,""),Positions!E85))</f>
        <v/>
      </c>
      <c r="H96" s="0"/>
    </row>
    <row r="97" customFormat="false" ht="15" hidden="false" customHeight="false" outlineLevel="0" collapsed="false">
      <c r="A97" s="35" t="str">
        <f aca="false">IF($B$11=1,IF(Positions!$CA86=1,Positions!A86,""),IF($B$11=2,IF(Positions!$CL86&gt;0,Positions!A86,""),Positions!A86))</f>
        <v/>
      </c>
      <c r="B97" s="35" t="str">
        <f aca="false">IF($B$11=1,IF(Positions!$CA86=1,Positions!B86,""),IF($B$11=2,IF(Positions!$CL86&gt;0,Positions!B86,""),Positions!B86))</f>
        <v/>
      </c>
      <c r="C97" s="32" t="str">
        <f aca="false">IF($B$11=1,IF(Positions!$CA86=1,Positions!AE86,""),IF($B$11=2,IF(Positions!$CL86&gt;0,Positions!AE86,""),Positions!AE86))</f>
        <v/>
      </c>
      <c r="D97" s="32" t="str">
        <f aca="false">IF($B$11=1,IF(Positions!$CA86=1,Positions!AF86,""),IF($B$11=2,IF(Positions!$CL86&gt;0,Positions!AF86,""),Positions!AF86))</f>
        <v/>
      </c>
      <c r="E97" s="32" t="str">
        <f aca="false">IF($B$11=1,IF(Positions!$CA86=1,Positions!AG86,""),IF($B$11=2,IF(Positions!$CL86&gt;0,Positions!AG86,""),Positions!AG86))</f>
        <v/>
      </c>
      <c r="F97" s="32" t="str">
        <f aca="false">IF($B$11=1,IF(Positions!$CA86=1,Positions!C86,""),IF($B$11=2,IF(Positions!$CL86&gt;0,Positions!C86,""),Positions!C86))</f>
        <v/>
      </c>
      <c r="G97" s="32" t="str">
        <f aca="false">IF($B$11=1,IF(Positions!$CA86=1,Positions!E86,""),IF($B$11=2,IF(Positions!$CL86&gt;0,Positions!E86,""),Positions!E86))</f>
        <v/>
      </c>
      <c r="H97" s="0"/>
    </row>
    <row r="98" customFormat="false" ht="15" hidden="false" customHeight="false" outlineLevel="0" collapsed="false">
      <c r="A98" s="35" t="str">
        <f aca="false">IF($B$11=1,IF(Positions!$CA87=1,Positions!A87,""),IF($B$11=2,IF(Positions!$CL87&gt;0,Positions!A87,""),Positions!A87))</f>
        <v/>
      </c>
      <c r="B98" s="35" t="str">
        <f aca="false">IF($B$11=1,IF(Positions!$CA87=1,Positions!B87,""),IF($B$11=2,IF(Positions!$CL87&gt;0,Positions!B87,""),Positions!B87))</f>
        <v/>
      </c>
      <c r="C98" s="32" t="str">
        <f aca="false">IF($B$11=1,IF(Positions!$CA87=1,Positions!AE87,""),IF($B$11=2,IF(Positions!$CL87&gt;0,Positions!AE87,""),Positions!AE87))</f>
        <v/>
      </c>
      <c r="D98" s="32" t="str">
        <f aca="false">IF($B$11=1,IF(Positions!$CA87=1,Positions!AF87,""),IF($B$11=2,IF(Positions!$CL87&gt;0,Positions!AF87,""),Positions!AF87))</f>
        <v/>
      </c>
      <c r="E98" s="32" t="str">
        <f aca="false">IF($B$11=1,IF(Positions!$CA87=1,Positions!AG87,""),IF($B$11=2,IF(Positions!$CL87&gt;0,Positions!AG87,""),Positions!AG87))</f>
        <v/>
      </c>
      <c r="F98" s="32" t="str">
        <f aca="false">IF($B$11=1,IF(Positions!$CA87=1,Positions!C87,""),IF($B$11=2,IF(Positions!$CL87&gt;0,Positions!C87,""),Positions!C87))</f>
        <v/>
      </c>
      <c r="G98" s="32" t="str">
        <f aca="false">IF($B$11=1,IF(Positions!$CA87=1,Positions!E87,""),IF($B$11=2,IF(Positions!$CL87&gt;0,Positions!E87,""),Positions!E87))</f>
        <v/>
      </c>
      <c r="H98" s="0"/>
    </row>
    <row r="99" customFormat="false" ht="15" hidden="false" customHeight="false" outlineLevel="0" collapsed="false">
      <c r="A99" s="35" t="str">
        <f aca="false">IF($B$11=1,IF(Positions!$CA88=1,Positions!A88,""),IF($B$11=2,IF(Positions!$CL88&gt;0,Positions!A88,""),Positions!A88))</f>
        <v/>
      </c>
      <c r="B99" s="35" t="str">
        <f aca="false">IF($B$11=1,IF(Positions!$CA88=1,Positions!B88,""),IF($B$11=2,IF(Positions!$CL88&gt;0,Positions!B88,""),Positions!B88))</f>
        <v/>
      </c>
      <c r="C99" s="32" t="str">
        <f aca="false">IF($B$11=1,IF(Positions!$CA88=1,Positions!AE88,""),IF($B$11=2,IF(Positions!$CL88&gt;0,Positions!AE88,""),Positions!AE88))</f>
        <v/>
      </c>
      <c r="D99" s="32" t="str">
        <f aca="false">IF($B$11=1,IF(Positions!$CA88=1,Positions!AF88,""),IF($B$11=2,IF(Positions!$CL88&gt;0,Positions!AF88,""),Positions!AF88))</f>
        <v/>
      </c>
      <c r="E99" s="32" t="str">
        <f aca="false">IF($B$11=1,IF(Positions!$CA88=1,Positions!AG88,""),IF($B$11=2,IF(Positions!$CL88&gt;0,Positions!AG88,""),Positions!AG88))</f>
        <v/>
      </c>
      <c r="F99" s="32" t="str">
        <f aca="false">IF($B$11=1,IF(Positions!$CA88=1,Positions!C88,""),IF($B$11=2,IF(Positions!$CL88&gt;0,Positions!C88,""),Positions!C88))</f>
        <v/>
      </c>
      <c r="G99" s="32" t="str">
        <f aca="false">IF($B$11=1,IF(Positions!$CA88=1,Positions!E88,""),IF($B$11=2,IF(Positions!$CL88&gt;0,Positions!E88,""),Positions!E88))</f>
        <v/>
      </c>
      <c r="H99" s="0"/>
    </row>
    <row r="100" customFormat="false" ht="15" hidden="false" customHeight="false" outlineLevel="0" collapsed="false">
      <c r="A100" s="35" t="str">
        <f aca="false">IF($B$11=1,IF(Positions!$CA89=1,Positions!A89,""),IF($B$11=2,IF(Positions!$CL89&gt;0,Positions!A89,""),Positions!A89))</f>
        <v/>
      </c>
      <c r="B100" s="35" t="str">
        <f aca="false">IF($B$11=1,IF(Positions!$CA89=1,Positions!B89,""),IF($B$11=2,IF(Positions!$CL89&gt;0,Positions!B89,""),Positions!B89))</f>
        <v/>
      </c>
      <c r="C100" s="32" t="str">
        <f aca="false">IF($B$11=1,IF(Positions!$CA89=1,Positions!AE89,""),IF($B$11=2,IF(Positions!$CL89&gt;0,Positions!AE89,""),Positions!AE89))</f>
        <v/>
      </c>
      <c r="D100" s="32" t="str">
        <f aca="false">IF($B$11=1,IF(Positions!$CA89=1,Positions!AF89,""),IF($B$11=2,IF(Positions!$CL89&gt;0,Positions!AF89,""),Positions!AF89))</f>
        <v/>
      </c>
      <c r="E100" s="32" t="str">
        <f aca="false">IF($B$11=1,IF(Positions!$CA89=1,Positions!AG89,""),IF($B$11=2,IF(Positions!$CL89&gt;0,Positions!AG89,""),Positions!AG89))</f>
        <v/>
      </c>
      <c r="F100" s="32" t="str">
        <f aca="false">IF($B$11=1,IF(Positions!$CA89=1,Positions!C89,""),IF($B$11=2,IF(Positions!$CL89&gt;0,Positions!C89,""),Positions!C89))</f>
        <v/>
      </c>
      <c r="G100" s="32" t="str">
        <f aca="false">IF($B$11=1,IF(Positions!$CA89=1,Positions!E89,""),IF($B$11=2,IF(Positions!$CL89&gt;0,Positions!E89,""),Positions!E89))</f>
        <v/>
      </c>
      <c r="H100" s="0"/>
    </row>
    <row r="101" customFormat="false" ht="15" hidden="false" customHeight="false" outlineLevel="0" collapsed="false">
      <c r="A101" s="35" t="str">
        <f aca="false">IF($B$11=1,IF(Positions!$CA90=1,Positions!A90,""),IF($B$11=2,IF(Positions!$CL90&gt;0,Positions!A90,""),Positions!A90))</f>
        <v/>
      </c>
      <c r="B101" s="35" t="str">
        <f aca="false">IF($B$11=1,IF(Positions!$CA90=1,Positions!B90,""),IF($B$11=2,IF(Positions!$CL90&gt;0,Positions!B90,""),Positions!B90))</f>
        <v/>
      </c>
      <c r="C101" s="32" t="str">
        <f aca="false">IF($B$11=1,IF(Positions!$CA90=1,Positions!AE90,""),IF($B$11=2,IF(Positions!$CL90&gt;0,Positions!AE90,""),Positions!AE90))</f>
        <v/>
      </c>
      <c r="D101" s="32" t="str">
        <f aca="false">IF($B$11=1,IF(Positions!$CA90=1,Positions!AF90,""),IF($B$11=2,IF(Positions!$CL90&gt;0,Positions!AF90,""),Positions!AF90))</f>
        <v/>
      </c>
      <c r="E101" s="32" t="str">
        <f aca="false">IF($B$11=1,IF(Positions!$CA90=1,Positions!AG90,""),IF($B$11=2,IF(Positions!$CL90&gt;0,Positions!AG90,""),Positions!AG90))</f>
        <v/>
      </c>
      <c r="F101" s="32" t="str">
        <f aca="false">IF($B$11=1,IF(Positions!$CA90=1,Positions!C90,""),IF($B$11=2,IF(Positions!$CL90&gt;0,Positions!C90,""),Positions!C90))</f>
        <v/>
      </c>
      <c r="G101" s="32" t="str">
        <f aca="false">IF($B$11=1,IF(Positions!$CA90=1,Positions!E90,""),IF($B$11=2,IF(Positions!$CL90&gt;0,Positions!E90,""),Positions!E90))</f>
        <v/>
      </c>
      <c r="H101" s="0"/>
    </row>
    <row r="102" customFormat="false" ht="15" hidden="false" customHeight="false" outlineLevel="0" collapsed="false">
      <c r="A102" s="35" t="str">
        <f aca="false">IF($B$11=1,IF(Positions!$CA91=1,Positions!A91,""),IF($B$11=2,IF(Positions!$CL91&gt;0,Positions!A91,""),Positions!A91))</f>
        <v/>
      </c>
      <c r="B102" s="35" t="str">
        <f aca="false">IF($B$11=1,IF(Positions!$CA91=1,Positions!B91,""),IF($B$11=2,IF(Positions!$CL91&gt;0,Positions!B91,""),Positions!B91))</f>
        <v/>
      </c>
      <c r="C102" s="32" t="str">
        <f aca="false">IF($B$11=1,IF(Positions!$CA91=1,Positions!AE91,""),IF($B$11=2,IF(Positions!$CL91&gt;0,Positions!AE91,""),Positions!AE91))</f>
        <v/>
      </c>
      <c r="D102" s="32" t="str">
        <f aca="false">IF($B$11=1,IF(Positions!$CA91=1,Positions!AF91,""),IF($B$11=2,IF(Positions!$CL91&gt;0,Positions!AF91,""),Positions!AF91))</f>
        <v/>
      </c>
      <c r="E102" s="32" t="str">
        <f aca="false">IF($B$11=1,IF(Positions!$CA91=1,Positions!AG91,""),IF($B$11=2,IF(Positions!$CL91&gt;0,Positions!AG91,""),Positions!AG91))</f>
        <v/>
      </c>
      <c r="F102" s="32" t="str">
        <f aca="false">IF($B$11=1,IF(Positions!$CA91=1,Positions!C91,""),IF($B$11=2,IF(Positions!$CL91&gt;0,Positions!C91,""),Positions!C91))</f>
        <v/>
      </c>
      <c r="G102" s="32" t="str">
        <f aca="false">IF($B$11=1,IF(Positions!$CA91=1,Positions!E91,""),IF($B$11=2,IF(Positions!$CL91&gt;0,Positions!E91,""),Positions!E91))</f>
        <v/>
      </c>
      <c r="H102" s="0"/>
    </row>
    <row r="103" customFormat="false" ht="15" hidden="false" customHeight="false" outlineLevel="0" collapsed="false">
      <c r="A103" s="35" t="str">
        <f aca="false">IF($B$11=1,IF(Positions!$CA92=1,Positions!A92,""),IF($B$11=2,IF(Positions!$CL92&gt;0,Positions!A92,""),Positions!A92))</f>
        <v/>
      </c>
      <c r="B103" s="35" t="str">
        <f aca="false">IF($B$11=1,IF(Positions!$CA92=1,Positions!B92,""),IF($B$11=2,IF(Positions!$CL92&gt;0,Positions!B92,""),Positions!B92))</f>
        <v/>
      </c>
      <c r="C103" s="32" t="str">
        <f aca="false">IF($B$11=1,IF(Positions!$CA92=1,Positions!AE92,""),IF($B$11=2,IF(Positions!$CL92&gt;0,Positions!AE92,""),Positions!AE92))</f>
        <v/>
      </c>
      <c r="D103" s="32" t="str">
        <f aca="false">IF($B$11=1,IF(Positions!$CA92=1,Positions!AF92,""),IF($B$11=2,IF(Positions!$CL92&gt;0,Positions!AF92,""),Positions!AF92))</f>
        <v/>
      </c>
      <c r="E103" s="32" t="str">
        <f aca="false">IF($B$11=1,IF(Positions!$CA92=1,Positions!AG92,""),IF($B$11=2,IF(Positions!$CL92&gt;0,Positions!AG92,""),Positions!AG92))</f>
        <v/>
      </c>
      <c r="F103" s="32" t="str">
        <f aca="false">IF($B$11=1,IF(Positions!$CA92=1,Positions!C92,""),IF($B$11=2,IF(Positions!$CL92&gt;0,Positions!C92,""),Positions!C92))</f>
        <v/>
      </c>
      <c r="G103" s="32" t="str">
        <f aca="false">IF($B$11=1,IF(Positions!$CA92=1,Positions!E92,""),IF($B$11=2,IF(Positions!$CL92&gt;0,Positions!E92,""),Positions!E92))</f>
        <v/>
      </c>
      <c r="H103" s="0"/>
    </row>
    <row r="104" customFormat="false" ht="15" hidden="false" customHeight="false" outlineLevel="0" collapsed="false">
      <c r="A104" s="35" t="str">
        <f aca="false">IF($B$11=1,IF(Positions!$CA93=1,Positions!A93,""),IF($B$11=2,IF(Positions!$CL93&gt;0,Positions!A93,""),Positions!A93))</f>
        <v/>
      </c>
      <c r="B104" s="35" t="str">
        <f aca="false">IF($B$11=1,IF(Positions!$CA93=1,Positions!B93,""),IF($B$11=2,IF(Positions!$CL93&gt;0,Positions!B93,""),Positions!B93))</f>
        <v/>
      </c>
      <c r="C104" s="32" t="str">
        <f aca="false">IF($B$11=1,IF(Positions!$CA93=1,Positions!AE93,""),IF($B$11=2,IF(Positions!$CL93&gt;0,Positions!AE93,""),Positions!AE93))</f>
        <v/>
      </c>
      <c r="D104" s="32" t="str">
        <f aca="false">IF($B$11=1,IF(Positions!$CA93=1,Positions!AF93,""),IF($B$11=2,IF(Positions!$CL93&gt;0,Positions!AF93,""),Positions!AF93))</f>
        <v/>
      </c>
      <c r="E104" s="32" t="str">
        <f aca="false">IF($B$11=1,IF(Positions!$CA93=1,Positions!AG93,""),IF($B$11=2,IF(Positions!$CL93&gt;0,Positions!AG93,""),Positions!AG93))</f>
        <v/>
      </c>
      <c r="F104" s="32" t="str">
        <f aca="false">IF($B$11=1,IF(Positions!$CA93=1,Positions!C93,""),IF($B$11=2,IF(Positions!$CL93&gt;0,Positions!C93,""),Positions!C93))</f>
        <v/>
      </c>
      <c r="G104" s="32" t="str">
        <f aca="false">IF($B$11=1,IF(Positions!$CA93=1,Positions!E93,""),IF($B$11=2,IF(Positions!$CL93&gt;0,Positions!E93,""),Positions!E93))</f>
        <v/>
      </c>
      <c r="H104" s="0"/>
    </row>
    <row r="105" customFormat="false" ht="15" hidden="false" customHeight="false" outlineLevel="0" collapsed="false">
      <c r="A105" s="35" t="str">
        <f aca="false">IF($B$11=1,IF(Positions!$CA94=1,Positions!A94,""),IF($B$11=2,IF(Positions!$CL94&gt;0,Positions!A94,""),Positions!A94))</f>
        <v/>
      </c>
      <c r="B105" s="35" t="str">
        <f aca="false">IF($B$11=1,IF(Positions!$CA94=1,Positions!B94,""),IF($B$11=2,IF(Positions!$CL94&gt;0,Positions!B94,""),Positions!B94))</f>
        <v/>
      </c>
      <c r="C105" s="32" t="str">
        <f aca="false">IF($B$11=1,IF(Positions!$CA94=1,Positions!AE94,""),IF($B$11=2,IF(Positions!$CL94&gt;0,Positions!AE94,""),Positions!AE94))</f>
        <v/>
      </c>
      <c r="D105" s="32" t="str">
        <f aca="false">IF($B$11=1,IF(Positions!$CA94=1,Positions!AF94,""),IF($B$11=2,IF(Positions!$CL94&gt;0,Positions!AF94,""),Positions!AF94))</f>
        <v/>
      </c>
      <c r="E105" s="32" t="str">
        <f aca="false">IF($B$11=1,IF(Positions!$CA94=1,Positions!AG94,""),IF($B$11=2,IF(Positions!$CL94&gt;0,Positions!AG94,""),Positions!AG94))</f>
        <v/>
      </c>
      <c r="F105" s="32" t="str">
        <f aca="false">IF($B$11=1,IF(Positions!$CA94=1,Positions!C94,""),IF($B$11=2,IF(Positions!$CL94&gt;0,Positions!C94,""),Positions!C94))</f>
        <v/>
      </c>
      <c r="G105" s="32" t="str">
        <f aca="false">IF($B$11=1,IF(Positions!$CA94=1,Positions!E94,""),IF($B$11=2,IF(Positions!$CL94&gt;0,Positions!E94,""),Positions!E94))</f>
        <v/>
      </c>
      <c r="H105" s="0"/>
    </row>
    <row r="106" customFormat="false" ht="15" hidden="false" customHeight="false" outlineLevel="0" collapsed="false">
      <c r="A106" s="35" t="str">
        <f aca="false">IF($B$11=1,IF(Positions!$CA95=1,Positions!A95,""),IF($B$11=2,IF(Positions!$CL95&gt;0,Positions!A95,""),Positions!A95))</f>
        <v/>
      </c>
      <c r="B106" s="35" t="str">
        <f aca="false">IF($B$11=1,IF(Positions!$CA95=1,Positions!B95,""),IF($B$11=2,IF(Positions!$CL95&gt;0,Positions!B95,""),Positions!B95))</f>
        <v/>
      </c>
      <c r="C106" s="32" t="str">
        <f aca="false">IF($B$11=1,IF(Positions!$CA95=1,Positions!AE95,""),IF($B$11=2,IF(Positions!$CL95&gt;0,Positions!AE95,""),Positions!AE95))</f>
        <v/>
      </c>
      <c r="D106" s="32" t="str">
        <f aca="false">IF($B$11=1,IF(Positions!$CA95=1,Positions!AF95,""),IF($B$11=2,IF(Positions!$CL95&gt;0,Positions!AF95,""),Positions!AF95))</f>
        <v/>
      </c>
      <c r="E106" s="32" t="str">
        <f aca="false">IF($B$11=1,IF(Positions!$CA95=1,Positions!AG95,""),IF($B$11=2,IF(Positions!$CL95&gt;0,Positions!AG95,""),Positions!AG95))</f>
        <v/>
      </c>
      <c r="F106" s="32" t="str">
        <f aca="false">IF($B$11=1,IF(Positions!$CA95=1,Positions!C95,""),IF($B$11=2,IF(Positions!$CL95&gt;0,Positions!C95,""),Positions!C95))</f>
        <v/>
      </c>
      <c r="G106" s="32" t="str">
        <f aca="false">IF($B$11=1,IF(Positions!$CA95=1,Positions!E95,""),IF($B$11=2,IF(Positions!$CL95&gt;0,Positions!E95,""),Positions!E95))</f>
        <v/>
      </c>
      <c r="H106" s="0"/>
    </row>
    <row r="107" customFormat="false" ht="15" hidden="false" customHeight="false" outlineLevel="0" collapsed="false">
      <c r="A107" s="35" t="str">
        <f aca="false">IF($B$11=1,IF(Positions!$CA96=1,Positions!A96,""),IF($B$11=2,IF(Positions!$CL96&gt;0,Positions!A96,""),Positions!A96))</f>
        <v/>
      </c>
      <c r="B107" s="35" t="str">
        <f aca="false">IF($B$11=1,IF(Positions!$CA96=1,Positions!B96,""),IF($B$11=2,IF(Positions!$CL96&gt;0,Positions!B96,""),Positions!B96))</f>
        <v/>
      </c>
      <c r="C107" s="32" t="str">
        <f aca="false">IF($B$11=1,IF(Positions!$CA96=1,Positions!AE96,""),IF($B$11=2,IF(Positions!$CL96&gt;0,Positions!AE96,""),Positions!AE96))</f>
        <v/>
      </c>
      <c r="D107" s="32" t="str">
        <f aca="false">IF($B$11=1,IF(Positions!$CA96=1,Positions!AF96,""),IF($B$11=2,IF(Positions!$CL96&gt;0,Positions!AF96,""),Positions!AF96))</f>
        <v/>
      </c>
      <c r="E107" s="32" t="str">
        <f aca="false">IF($B$11=1,IF(Positions!$CA96=1,Positions!AG96,""),IF($B$11=2,IF(Positions!$CL96&gt;0,Positions!AG96,""),Positions!AG96))</f>
        <v/>
      </c>
      <c r="F107" s="32" t="str">
        <f aca="false">IF($B$11=1,IF(Positions!$CA96=1,Positions!C96,""),IF($B$11=2,IF(Positions!$CL96&gt;0,Positions!C96,""),Positions!C96))</f>
        <v/>
      </c>
      <c r="G107" s="32" t="str">
        <f aca="false">IF($B$11=1,IF(Positions!$CA96=1,Positions!E96,""),IF($B$11=2,IF(Positions!$CL96&gt;0,Positions!E96,""),Positions!E96))</f>
        <v/>
      </c>
      <c r="H107" s="0"/>
    </row>
    <row r="108" customFormat="false" ht="15" hidden="false" customHeight="false" outlineLevel="0" collapsed="false">
      <c r="A108" s="35" t="str">
        <f aca="false">IF($B$11=1,IF(Positions!$CA97=1,Positions!A97,""),IF($B$11=2,IF(Positions!$CL97&gt;0,Positions!A97,""),Positions!A97))</f>
        <v/>
      </c>
      <c r="B108" s="35" t="str">
        <f aca="false">IF($B$11=1,IF(Positions!$CA97=1,Positions!B97,""),IF($B$11=2,IF(Positions!$CL97&gt;0,Positions!B97,""),Positions!B97))</f>
        <v/>
      </c>
      <c r="C108" s="32" t="str">
        <f aca="false">IF($B$11=1,IF(Positions!$CA97=1,Positions!AE97,""),IF($B$11=2,IF(Positions!$CL97&gt;0,Positions!AE97,""),Positions!AE97))</f>
        <v/>
      </c>
      <c r="D108" s="32" t="str">
        <f aca="false">IF($B$11=1,IF(Positions!$CA97=1,Positions!AF97,""),IF($B$11=2,IF(Positions!$CL97&gt;0,Positions!AF97,""),Positions!AF97))</f>
        <v/>
      </c>
      <c r="E108" s="32" t="str">
        <f aca="false">IF($B$11=1,IF(Positions!$CA97=1,Positions!AG97,""),IF($B$11=2,IF(Positions!$CL97&gt;0,Positions!AG97,""),Positions!AG97))</f>
        <v/>
      </c>
      <c r="F108" s="32" t="str">
        <f aca="false">IF($B$11=1,IF(Positions!$CA97=1,Positions!C97,""),IF($B$11=2,IF(Positions!$CL97&gt;0,Positions!C97,""),Positions!C97))</f>
        <v/>
      </c>
      <c r="G108" s="32" t="str">
        <f aca="false">IF($B$11=1,IF(Positions!$CA97=1,Positions!E97,""),IF($B$11=2,IF(Positions!$CL97&gt;0,Positions!E97,""),Positions!E97))</f>
        <v/>
      </c>
      <c r="H108" s="0"/>
    </row>
    <row r="109" customFormat="false" ht="15" hidden="false" customHeight="false" outlineLevel="0" collapsed="false">
      <c r="A109" s="35" t="str">
        <f aca="false">IF($B$11=1,IF(Positions!$CA98=1,Positions!A98,""),IF($B$11=2,IF(Positions!$CL98&gt;0,Positions!A98,""),Positions!A98))</f>
        <v/>
      </c>
      <c r="B109" s="35" t="str">
        <f aca="false">IF($B$11=1,IF(Positions!$CA98=1,Positions!B98,""),IF($B$11=2,IF(Positions!$CL98&gt;0,Positions!B98,""),Positions!B98))</f>
        <v/>
      </c>
      <c r="C109" s="32" t="str">
        <f aca="false">IF($B$11=1,IF(Positions!$CA98=1,Positions!AE98,""),IF($B$11=2,IF(Positions!$CL98&gt;0,Positions!AE98,""),Positions!AE98))</f>
        <v/>
      </c>
      <c r="D109" s="32" t="str">
        <f aca="false">IF($B$11=1,IF(Positions!$CA98=1,Positions!AF98,""),IF($B$11=2,IF(Positions!$CL98&gt;0,Positions!AF98,""),Positions!AF98))</f>
        <v/>
      </c>
      <c r="E109" s="32" t="str">
        <f aca="false">IF($B$11=1,IF(Positions!$CA98=1,Positions!AG98,""),IF($B$11=2,IF(Positions!$CL98&gt;0,Positions!AG98,""),Positions!AG98))</f>
        <v/>
      </c>
      <c r="F109" s="32" t="str">
        <f aca="false">IF($B$11=1,IF(Positions!$CA98=1,Positions!C98,""),IF($B$11=2,IF(Positions!$CL98&gt;0,Positions!C98,""),Positions!C98))</f>
        <v/>
      </c>
      <c r="G109" s="32" t="str">
        <f aca="false">IF($B$11=1,IF(Positions!$CA98=1,Positions!E98,""),IF($B$11=2,IF(Positions!$CL98&gt;0,Positions!E98,""),Positions!E98))</f>
        <v/>
      </c>
      <c r="H109" s="0"/>
    </row>
    <row r="110" customFormat="false" ht="15" hidden="false" customHeight="false" outlineLevel="0" collapsed="false">
      <c r="A110" s="35" t="str">
        <f aca="false">IF($B$11=1,IF(Positions!$CA99=1,Positions!A99,""),IF($B$11=2,IF(Positions!$CL99&gt;0,Positions!A99,""),Positions!A99))</f>
        <v/>
      </c>
      <c r="B110" s="35" t="str">
        <f aca="false">IF($B$11=1,IF(Positions!$CA99=1,Positions!B99,""),IF($B$11=2,IF(Positions!$CL99&gt;0,Positions!B99,""),Positions!B99))</f>
        <v/>
      </c>
      <c r="C110" s="32" t="str">
        <f aca="false">IF($B$11=1,IF(Positions!$CA99=1,Positions!AE99,""),IF($B$11=2,IF(Positions!$CL99&gt;0,Positions!AE99,""),Positions!AE99))</f>
        <v/>
      </c>
      <c r="D110" s="32" t="str">
        <f aca="false">IF($B$11=1,IF(Positions!$CA99=1,Positions!AF99,""),IF($B$11=2,IF(Positions!$CL99&gt;0,Positions!AF99,""),Positions!AF99))</f>
        <v/>
      </c>
      <c r="E110" s="32" t="str">
        <f aca="false">IF($B$11=1,IF(Positions!$CA99=1,Positions!AG99,""),IF($B$11=2,IF(Positions!$CL99&gt;0,Positions!AG99,""),Positions!AG99))</f>
        <v/>
      </c>
      <c r="F110" s="32" t="str">
        <f aca="false">IF($B$11=1,IF(Positions!$CA99=1,Positions!C99,""),IF($B$11=2,IF(Positions!$CL99&gt;0,Positions!C99,""),Positions!C99))</f>
        <v/>
      </c>
      <c r="G110" s="32" t="str">
        <f aca="false">IF($B$11=1,IF(Positions!$CA99=1,Positions!E99,""),IF($B$11=2,IF(Positions!$CL99&gt;0,Positions!E99,""),Positions!E99))</f>
        <v/>
      </c>
      <c r="H110" s="0"/>
    </row>
    <row r="111" customFormat="false" ht="15" hidden="false" customHeight="false" outlineLevel="0" collapsed="false">
      <c r="A111" s="35" t="str">
        <f aca="false">IF($B$11=1,IF(Positions!$CA100=1,Positions!A100,""),IF($B$11=2,IF(Positions!$CL100&gt;0,Positions!A100,""),Positions!A100))</f>
        <v/>
      </c>
      <c r="B111" s="35" t="str">
        <f aca="false">IF($B$11=1,IF(Positions!$CA100=1,Positions!B100,""),IF($B$11=2,IF(Positions!$CL100&gt;0,Positions!B100,""),Positions!B100))</f>
        <v/>
      </c>
      <c r="C111" s="32" t="str">
        <f aca="false">IF($B$11=1,IF(Positions!$CA100=1,Positions!AE100,""),IF($B$11=2,IF(Positions!$CL100&gt;0,Positions!AE100,""),Positions!AE100))</f>
        <v/>
      </c>
      <c r="D111" s="32" t="str">
        <f aca="false">IF($B$11=1,IF(Positions!$CA100=1,Positions!AF100,""),IF($B$11=2,IF(Positions!$CL100&gt;0,Positions!AF100,""),Positions!AF100))</f>
        <v/>
      </c>
      <c r="E111" s="32" t="str">
        <f aca="false">IF($B$11=1,IF(Positions!$CA100=1,Positions!AG100,""),IF($B$11=2,IF(Positions!$CL100&gt;0,Positions!AG100,""),Positions!AG100))</f>
        <v/>
      </c>
      <c r="F111" s="32" t="str">
        <f aca="false">IF($B$11=1,IF(Positions!$CA100=1,Positions!C100,""),IF($B$11=2,IF(Positions!$CL100&gt;0,Positions!C100,""),Positions!C100))</f>
        <v/>
      </c>
      <c r="G111" s="32" t="str">
        <f aca="false">IF($B$11=1,IF(Positions!$CA100=1,Positions!E100,""),IF($B$11=2,IF(Positions!$CL100&gt;0,Positions!E100,""),Positions!E100))</f>
        <v/>
      </c>
      <c r="H111" s="0"/>
    </row>
    <row r="112" customFormat="false" ht="15" hidden="false" customHeight="false" outlineLevel="0" collapsed="false">
      <c r="A112" s="35" t="str">
        <f aca="false">IF($B$11=1,IF(Positions!$CA101=1,Positions!A101,""),IF($B$11=2,IF(Positions!$CL101&gt;0,Positions!A101,""),Positions!A101))</f>
        <v/>
      </c>
      <c r="B112" s="35" t="str">
        <f aca="false">IF($B$11=1,IF(Positions!$CA101=1,Positions!B101,""),IF($B$11=2,IF(Positions!$CL101&gt;0,Positions!B101,""),Positions!B101))</f>
        <v/>
      </c>
      <c r="C112" s="32" t="str">
        <f aca="false">IF($B$11=1,IF(Positions!$CA101=1,Positions!AE101,""),IF($B$11=2,IF(Positions!$CL101&gt;0,Positions!AE101,""),Positions!AE101))</f>
        <v/>
      </c>
      <c r="D112" s="32" t="str">
        <f aca="false">IF($B$11=1,IF(Positions!$CA101=1,Positions!AF101,""),IF($B$11=2,IF(Positions!$CL101&gt;0,Positions!AF101,""),Positions!AF101))</f>
        <v/>
      </c>
      <c r="E112" s="32" t="str">
        <f aca="false">IF($B$11=1,IF(Positions!$CA101=1,Positions!AG101,""),IF($B$11=2,IF(Positions!$CL101&gt;0,Positions!AG101,""),Positions!AG101))</f>
        <v/>
      </c>
      <c r="F112" s="32" t="str">
        <f aca="false">IF($B$11=1,IF(Positions!$CA101=1,Positions!C101,""),IF($B$11=2,IF(Positions!$CL101&gt;0,Positions!C101,""),Positions!C101))</f>
        <v/>
      </c>
      <c r="G112" s="32" t="str">
        <f aca="false">IF($B$11=1,IF(Positions!$CA101=1,Positions!E101,""),IF($B$11=2,IF(Positions!$CL101&gt;0,Positions!E101,""),Positions!E101))</f>
        <v/>
      </c>
      <c r="H112" s="0"/>
    </row>
    <row r="113" customFormat="false" ht="15" hidden="false" customHeight="false" outlineLevel="0" collapsed="false">
      <c r="A113" s="35" t="str">
        <f aca="false">IF($B$11=1,IF(Positions!$CA102=1,Positions!A102,""),IF($B$11=2,IF(Positions!$CL102&gt;0,Positions!A102,""),Positions!A102))</f>
        <v/>
      </c>
      <c r="B113" s="35" t="str">
        <f aca="false">IF($B$11=1,IF(Positions!$CA102=1,Positions!B102,""),IF($B$11=2,IF(Positions!$CL102&gt;0,Positions!B102,""),Positions!B102))</f>
        <v/>
      </c>
      <c r="C113" s="32" t="str">
        <f aca="false">IF($B$11=1,IF(Positions!$CA102=1,Positions!AE102,""),IF($B$11=2,IF(Positions!$CL102&gt;0,Positions!AE102,""),Positions!AE102))</f>
        <v/>
      </c>
      <c r="D113" s="32" t="str">
        <f aca="false">IF($B$11=1,IF(Positions!$CA102=1,Positions!AF102,""),IF($B$11=2,IF(Positions!$CL102&gt;0,Positions!AF102,""),Positions!AF102))</f>
        <v/>
      </c>
      <c r="E113" s="32" t="str">
        <f aca="false">IF($B$11=1,IF(Positions!$CA102=1,Positions!AG102,""),IF($B$11=2,IF(Positions!$CL102&gt;0,Positions!AG102,""),Positions!AG102))</f>
        <v/>
      </c>
      <c r="F113" s="32" t="str">
        <f aca="false">IF($B$11=1,IF(Positions!$CA102=1,Positions!C102,""),IF($B$11=2,IF(Positions!$CL102&gt;0,Positions!C102,""),Positions!C102))</f>
        <v/>
      </c>
      <c r="G113" s="32" t="str">
        <f aca="false">IF($B$11=1,IF(Positions!$CA102=1,Positions!E102,""),IF($B$11=2,IF(Positions!$CL102&gt;0,Positions!E102,""),Positions!E102))</f>
        <v/>
      </c>
      <c r="H113" s="0"/>
    </row>
    <row r="114" customFormat="false" ht="15" hidden="false" customHeight="false" outlineLevel="0" collapsed="false">
      <c r="A114" s="35" t="str">
        <f aca="false">IF($B$11=1,IF(Positions!$CA103=1,Positions!A103,""),IF($B$11=2,IF(Positions!$CL103&gt;0,Positions!A103,""),Positions!A103))</f>
        <v/>
      </c>
      <c r="B114" s="35" t="str">
        <f aca="false">IF($B$11=1,IF(Positions!$CA103=1,Positions!B103,""),IF($B$11=2,IF(Positions!$CL103&gt;0,Positions!B103,""),Positions!B103))</f>
        <v/>
      </c>
      <c r="C114" s="32" t="str">
        <f aca="false">IF($B$11=1,IF(Positions!$CA103=1,Positions!AE103,""),IF($B$11=2,IF(Positions!$CL103&gt;0,Positions!AE103,""),Positions!AE103))</f>
        <v/>
      </c>
      <c r="D114" s="32" t="str">
        <f aca="false">IF($B$11=1,IF(Positions!$CA103=1,Positions!AF103,""),IF($B$11=2,IF(Positions!$CL103&gt;0,Positions!AF103,""),Positions!AF103))</f>
        <v/>
      </c>
      <c r="E114" s="32" t="str">
        <f aca="false">IF($B$11=1,IF(Positions!$CA103=1,Positions!AG103,""),IF($B$11=2,IF(Positions!$CL103&gt;0,Positions!AG103,""),Positions!AG103))</f>
        <v/>
      </c>
      <c r="F114" s="32" t="str">
        <f aca="false">IF($B$11=1,IF(Positions!$CA103=1,Positions!C103,""),IF($B$11=2,IF(Positions!$CL103&gt;0,Positions!C103,""),Positions!C103))</f>
        <v/>
      </c>
      <c r="G114" s="32" t="str">
        <f aca="false">IF($B$11=1,IF(Positions!$CA103=1,Positions!E103,""),IF($B$11=2,IF(Positions!$CL103&gt;0,Positions!E103,""),Positions!E103))</f>
        <v/>
      </c>
      <c r="H114" s="0"/>
    </row>
    <row r="115" customFormat="false" ht="15" hidden="false" customHeight="false" outlineLevel="0" collapsed="false">
      <c r="A115" s="35" t="str">
        <f aca="false">IF($B$11=1,IF(Positions!$CA104=1,Positions!A104,""),IF($B$11=2,IF(Positions!$CL104&gt;0,Positions!A104,""),Positions!A104))</f>
        <v/>
      </c>
      <c r="B115" s="35" t="str">
        <f aca="false">IF($B$11=1,IF(Positions!$CA104=1,Positions!B104,""),IF($B$11=2,IF(Positions!$CL104&gt;0,Positions!B104,""),Positions!B104))</f>
        <v/>
      </c>
      <c r="C115" s="32" t="str">
        <f aca="false">IF($B$11=1,IF(Positions!$CA104=1,Positions!AE104,""),IF($B$11=2,IF(Positions!$CL104&gt;0,Positions!AE104,""),Positions!AE104))</f>
        <v/>
      </c>
      <c r="D115" s="32" t="str">
        <f aca="false">IF($B$11=1,IF(Positions!$CA104=1,Positions!AF104,""),IF($B$11=2,IF(Positions!$CL104&gt;0,Positions!AF104,""),Positions!AF104))</f>
        <v/>
      </c>
      <c r="E115" s="32" t="str">
        <f aca="false">IF($B$11=1,IF(Positions!$CA104=1,Positions!AG104,""),IF($B$11=2,IF(Positions!$CL104&gt;0,Positions!AG104,""),Positions!AG104))</f>
        <v/>
      </c>
      <c r="F115" s="32" t="str">
        <f aca="false">IF($B$11=1,IF(Positions!$CA104=1,Positions!C104,""),IF($B$11=2,IF(Positions!$CL104&gt;0,Positions!C104,""),Positions!C104))</f>
        <v/>
      </c>
      <c r="G115" s="32" t="str">
        <f aca="false">IF($B$11=1,IF(Positions!$CA104=1,Positions!E104,""),IF($B$11=2,IF(Positions!$CL104&gt;0,Positions!E104,""),Positions!E104))</f>
        <v/>
      </c>
      <c r="H115" s="0"/>
    </row>
    <row r="116" customFormat="false" ht="15" hidden="false" customHeight="false" outlineLevel="0" collapsed="false">
      <c r="A116" s="35" t="str">
        <f aca="false">IF($B$11=1,IF(Positions!$CA105=1,Positions!A105,""),IF($B$11=2,IF(Positions!$CL105&gt;0,Positions!A105,""),Positions!A105))</f>
        <v/>
      </c>
      <c r="B116" s="35" t="str">
        <f aca="false">IF($B$11=1,IF(Positions!$CA105=1,Positions!B105,""),IF($B$11=2,IF(Positions!$CL105&gt;0,Positions!B105,""),Positions!B105))</f>
        <v/>
      </c>
      <c r="C116" s="32" t="str">
        <f aca="false">IF($B$11=1,IF(Positions!$CA105=1,Positions!AE105,""),IF($B$11=2,IF(Positions!$CL105&gt;0,Positions!AE105,""),Positions!AE105))</f>
        <v/>
      </c>
      <c r="D116" s="32" t="str">
        <f aca="false">IF($B$11=1,IF(Positions!$CA105=1,Positions!AF105,""),IF($B$11=2,IF(Positions!$CL105&gt;0,Positions!AF105,""),Positions!AF105))</f>
        <v/>
      </c>
      <c r="E116" s="32" t="str">
        <f aca="false">IF($B$11=1,IF(Positions!$CA105=1,Positions!AG105,""),IF($B$11=2,IF(Positions!$CL105&gt;0,Positions!AG105,""),Positions!AG105))</f>
        <v/>
      </c>
      <c r="F116" s="32" t="str">
        <f aca="false">IF($B$11=1,IF(Positions!$CA105=1,Positions!C105,""),IF($B$11=2,IF(Positions!$CL105&gt;0,Positions!C105,""),Positions!C105))</f>
        <v/>
      </c>
      <c r="G116" s="32" t="str">
        <f aca="false">IF($B$11=1,IF(Positions!$CA105=1,Positions!E105,""),IF($B$11=2,IF(Positions!$CL105&gt;0,Positions!E105,""),Positions!E105))</f>
        <v/>
      </c>
      <c r="H116" s="0"/>
    </row>
    <row r="117" customFormat="false" ht="15" hidden="false" customHeight="false" outlineLevel="0" collapsed="false">
      <c r="A117" s="35" t="str">
        <f aca="false">IF($B$11=1,IF(Positions!$CA106=1,Positions!A106,""),IF($B$11=2,IF(Positions!$CL106&gt;0,Positions!A106,""),Positions!A106))</f>
        <v/>
      </c>
      <c r="B117" s="35" t="str">
        <f aca="false">IF($B$11=1,IF(Positions!$CA106=1,Positions!B106,""),IF($B$11=2,IF(Positions!$CL106&gt;0,Positions!B106,""),Positions!B106))</f>
        <v/>
      </c>
      <c r="C117" s="32" t="str">
        <f aca="false">IF($B$11=1,IF(Positions!$CA106=1,Positions!AE106,""),IF($B$11=2,IF(Positions!$CL106&gt;0,Positions!AE106,""),Positions!AE106))</f>
        <v/>
      </c>
      <c r="D117" s="32" t="str">
        <f aca="false">IF($B$11=1,IF(Positions!$CA106=1,Positions!AF106,""),IF($B$11=2,IF(Positions!$CL106&gt;0,Positions!AF106,""),Positions!AF106))</f>
        <v/>
      </c>
      <c r="E117" s="32" t="str">
        <f aca="false">IF($B$11=1,IF(Positions!$CA106=1,Positions!AG106,""),IF($B$11=2,IF(Positions!$CL106&gt;0,Positions!AG106,""),Positions!AG106))</f>
        <v/>
      </c>
      <c r="F117" s="32" t="str">
        <f aca="false">IF($B$11=1,IF(Positions!$CA106=1,Positions!C106,""),IF($B$11=2,IF(Positions!$CL106&gt;0,Positions!C106,""),Positions!C106))</f>
        <v/>
      </c>
      <c r="G117" s="32" t="str">
        <f aca="false">IF($B$11=1,IF(Positions!$CA106=1,Positions!E106,""),IF($B$11=2,IF(Positions!$CL106&gt;0,Positions!E106,""),Positions!E106))</f>
        <v/>
      </c>
      <c r="H117" s="0"/>
    </row>
    <row r="118" customFormat="false" ht="15" hidden="false" customHeight="false" outlineLevel="0" collapsed="false">
      <c r="A118" s="35" t="str">
        <f aca="false">IF($B$11=1,IF(Positions!$CA107=1,Positions!A107,""),IF($B$11=2,IF(Positions!$CL107&gt;0,Positions!A107,""),Positions!A107))</f>
        <v/>
      </c>
      <c r="B118" s="35" t="str">
        <f aca="false">IF($B$11=1,IF(Positions!$CA107=1,Positions!B107,""),IF($B$11=2,IF(Positions!$CL107&gt;0,Positions!B107,""),Positions!B107))</f>
        <v/>
      </c>
      <c r="C118" s="32" t="str">
        <f aca="false">IF($B$11=1,IF(Positions!$CA107=1,Positions!AE107,""),IF($B$11=2,IF(Positions!$CL107&gt;0,Positions!AE107,""),Positions!AE107))</f>
        <v/>
      </c>
      <c r="D118" s="32" t="str">
        <f aca="false">IF($B$11=1,IF(Positions!$CA107=1,Positions!AF107,""),IF($B$11=2,IF(Positions!$CL107&gt;0,Positions!AF107,""),Positions!AF107))</f>
        <v/>
      </c>
      <c r="E118" s="32" t="str">
        <f aca="false">IF($B$11=1,IF(Positions!$CA107=1,Positions!AG107,""),IF($B$11=2,IF(Positions!$CL107&gt;0,Positions!AG107,""),Positions!AG107))</f>
        <v/>
      </c>
      <c r="F118" s="32" t="str">
        <f aca="false">IF($B$11=1,IF(Positions!$CA107=1,Positions!C107,""),IF($B$11=2,IF(Positions!$CL107&gt;0,Positions!C107,""),Positions!C107))</f>
        <v/>
      </c>
      <c r="G118" s="32" t="str">
        <f aca="false">IF($B$11=1,IF(Positions!$CA107=1,Positions!E107,""),IF($B$11=2,IF(Positions!$CL107&gt;0,Positions!E107,""),Positions!E107))</f>
        <v/>
      </c>
      <c r="H118" s="0"/>
    </row>
    <row r="119" customFormat="false" ht="15" hidden="false" customHeight="false" outlineLevel="0" collapsed="false">
      <c r="A119" s="35" t="str">
        <f aca="false">IF($B$11=1,IF(Positions!$CA108=1,Positions!A108,""),IF($B$11=2,IF(Positions!$CL108&gt;0,Positions!A108,""),Positions!A108))</f>
        <v/>
      </c>
      <c r="B119" s="35" t="str">
        <f aca="false">IF($B$11=1,IF(Positions!$CA108=1,Positions!B108,""),IF($B$11=2,IF(Positions!$CL108&gt;0,Positions!B108,""),Positions!B108))</f>
        <v/>
      </c>
      <c r="C119" s="32" t="str">
        <f aca="false">IF($B$11=1,IF(Positions!$CA108=1,Positions!AE108,""),IF($B$11=2,IF(Positions!$CL108&gt;0,Positions!AE108,""),Positions!AE108))</f>
        <v/>
      </c>
      <c r="D119" s="32" t="str">
        <f aca="false">IF($B$11=1,IF(Positions!$CA108=1,Positions!AF108,""),IF($B$11=2,IF(Positions!$CL108&gt;0,Positions!AF108,""),Positions!AF108))</f>
        <v/>
      </c>
      <c r="E119" s="32" t="str">
        <f aca="false">IF($B$11=1,IF(Positions!$CA108=1,Positions!AG108,""),IF($B$11=2,IF(Positions!$CL108&gt;0,Positions!AG108,""),Positions!AG108))</f>
        <v/>
      </c>
      <c r="F119" s="32" t="str">
        <f aca="false">IF($B$11=1,IF(Positions!$CA108=1,Positions!C108,""),IF($B$11=2,IF(Positions!$CL108&gt;0,Positions!C108,""),Positions!C108))</f>
        <v/>
      </c>
      <c r="G119" s="32" t="str">
        <f aca="false">IF($B$11=1,IF(Positions!$CA108=1,Positions!E108,""),IF($B$11=2,IF(Positions!$CL108&gt;0,Positions!E108,""),Positions!E108))</f>
        <v/>
      </c>
      <c r="H119" s="0"/>
    </row>
    <row r="120" customFormat="false" ht="15" hidden="false" customHeight="false" outlineLevel="0" collapsed="false">
      <c r="A120" s="35" t="str">
        <f aca="false">IF($B$11=1,IF(Positions!$CA109=1,Positions!A109,""),IF($B$11=2,IF(Positions!$CL109&gt;0,Positions!A109,""),Positions!A109))</f>
        <v/>
      </c>
      <c r="B120" s="35" t="str">
        <f aca="false">IF($B$11=1,IF(Positions!$CA109=1,Positions!B109,""),IF($B$11=2,IF(Positions!$CL109&gt;0,Positions!B109,""),Positions!B109))</f>
        <v/>
      </c>
      <c r="C120" s="32" t="str">
        <f aca="false">IF($B$11=1,IF(Positions!$CA109=1,Positions!AE109,""),IF($B$11=2,IF(Positions!$CL109&gt;0,Positions!AE109,""),Positions!AE109))</f>
        <v/>
      </c>
      <c r="D120" s="32" t="str">
        <f aca="false">IF($B$11=1,IF(Positions!$CA109=1,Positions!AF109,""),IF($B$11=2,IF(Positions!$CL109&gt;0,Positions!AF109,""),Positions!AF109))</f>
        <v/>
      </c>
      <c r="E120" s="32" t="str">
        <f aca="false">IF($B$11=1,IF(Positions!$CA109=1,Positions!AG109,""),IF($B$11=2,IF(Positions!$CL109&gt;0,Positions!AG109,""),Positions!AG109))</f>
        <v/>
      </c>
      <c r="F120" s="32" t="str">
        <f aca="false">IF($B$11=1,IF(Positions!$CA109=1,Positions!C109,""),IF($B$11=2,IF(Positions!$CL109&gt;0,Positions!C109,""),Positions!C109))</f>
        <v/>
      </c>
      <c r="G120" s="32" t="str">
        <f aca="false">IF($B$11=1,IF(Positions!$CA109=1,Positions!E109,""),IF($B$11=2,IF(Positions!$CL109&gt;0,Positions!E109,""),Positions!E109))</f>
        <v/>
      </c>
      <c r="H120" s="0"/>
    </row>
    <row r="121" customFormat="false" ht="15" hidden="false" customHeight="false" outlineLevel="0" collapsed="false">
      <c r="A121" s="35" t="str">
        <f aca="false">IF($B$11=1,IF(Positions!$CA110=1,Positions!A110,""),IF($B$11=2,IF(Positions!$CL110&gt;0,Positions!A110,""),Positions!A110))</f>
        <v/>
      </c>
      <c r="B121" s="35" t="str">
        <f aca="false">IF($B$11=1,IF(Positions!$CA110=1,Positions!B110,""),IF($B$11=2,IF(Positions!$CL110&gt;0,Positions!B110,""),Positions!B110))</f>
        <v/>
      </c>
      <c r="C121" s="32" t="str">
        <f aca="false">IF($B$11=1,IF(Positions!$CA110=1,Positions!AE110,""),IF($B$11=2,IF(Positions!$CL110&gt;0,Positions!AE110,""),Positions!AE110))</f>
        <v/>
      </c>
      <c r="D121" s="32" t="str">
        <f aca="false">IF($B$11=1,IF(Positions!$CA110=1,Positions!AF110,""),IF($B$11=2,IF(Positions!$CL110&gt;0,Positions!AF110,""),Positions!AF110))</f>
        <v/>
      </c>
      <c r="E121" s="32" t="str">
        <f aca="false">IF($B$11=1,IF(Positions!$CA110=1,Positions!AG110,""),IF($B$11=2,IF(Positions!$CL110&gt;0,Positions!AG110,""),Positions!AG110))</f>
        <v/>
      </c>
      <c r="F121" s="32" t="str">
        <f aca="false">IF($B$11=1,IF(Positions!$CA110=1,Positions!C110,""),IF($B$11=2,IF(Positions!$CL110&gt;0,Positions!C110,""),Positions!C110))</f>
        <v/>
      </c>
      <c r="G121" s="32" t="str">
        <f aca="false">IF($B$11=1,IF(Positions!$CA110=1,Positions!E110,""),IF($B$11=2,IF(Positions!$CL110&gt;0,Positions!E110,""),Positions!E110))</f>
        <v/>
      </c>
      <c r="H121" s="0"/>
    </row>
    <row r="122" customFormat="false" ht="15" hidden="false" customHeight="false" outlineLevel="0" collapsed="false">
      <c r="A122" s="35" t="str">
        <f aca="false">IF($B$11=1,IF(Positions!$CA111=1,Positions!A111,""),IF($B$11=2,IF(Positions!$CL111&gt;0,Positions!A111,""),Positions!A111))</f>
        <v/>
      </c>
      <c r="B122" s="35" t="str">
        <f aca="false">IF($B$11=1,IF(Positions!$CA111=1,Positions!B111,""),IF($B$11=2,IF(Positions!$CL111&gt;0,Positions!B111,""),Positions!B111))</f>
        <v/>
      </c>
      <c r="C122" s="32" t="str">
        <f aca="false">IF($B$11=1,IF(Positions!$CA111=1,Positions!AE111,""),IF($B$11=2,IF(Positions!$CL111&gt;0,Positions!AE111,""),Positions!AE111))</f>
        <v/>
      </c>
      <c r="D122" s="32" t="str">
        <f aca="false">IF($B$11=1,IF(Positions!$CA111=1,Positions!AF111,""),IF($B$11=2,IF(Positions!$CL111&gt;0,Positions!AF111,""),Positions!AF111))</f>
        <v/>
      </c>
      <c r="E122" s="32" t="str">
        <f aca="false">IF($B$11=1,IF(Positions!$CA111=1,Positions!AG111,""),IF($B$11=2,IF(Positions!$CL111&gt;0,Positions!AG111,""),Positions!AG111))</f>
        <v/>
      </c>
      <c r="F122" s="32" t="str">
        <f aca="false">IF($B$11=1,IF(Positions!$CA111=1,Positions!C111,""),IF($B$11=2,IF(Positions!$CL111&gt;0,Positions!C111,""),Positions!C111))</f>
        <v/>
      </c>
      <c r="G122" s="32" t="str">
        <f aca="false">IF($B$11=1,IF(Positions!$CA111=1,Positions!E111,""),IF($B$11=2,IF(Positions!$CL111&gt;0,Positions!E111,""),Positions!E111))</f>
        <v/>
      </c>
      <c r="H122" s="0"/>
    </row>
    <row r="123" customFormat="false" ht="15" hidden="false" customHeight="false" outlineLevel="0" collapsed="false">
      <c r="A123" s="35" t="str">
        <f aca="false">IF($B$11=1,IF(Positions!$CA112=1,Positions!A112,""),IF($B$11=2,IF(Positions!$CL112&gt;0,Positions!A112,""),Positions!A112))</f>
        <v/>
      </c>
      <c r="B123" s="35" t="str">
        <f aca="false">IF($B$11=1,IF(Positions!$CA112=1,Positions!B112,""),IF($B$11=2,IF(Positions!$CL112&gt;0,Positions!B112,""),Positions!B112))</f>
        <v/>
      </c>
      <c r="C123" s="32" t="str">
        <f aca="false">IF($B$11=1,IF(Positions!$CA112=1,Positions!AE112,""),IF($B$11=2,IF(Positions!$CL112&gt;0,Positions!AE112,""),Positions!AE112))</f>
        <v/>
      </c>
      <c r="D123" s="32" t="str">
        <f aca="false">IF($B$11=1,IF(Positions!$CA112=1,Positions!AF112,""),IF($B$11=2,IF(Positions!$CL112&gt;0,Positions!AF112,""),Positions!AF112))</f>
        <v/>
      </c>
      <c r="E123" s="32" t="str">
        <f aca="false">IF($B$11=1,IF(Positions!$CA112=1,Positions!AG112,""),IF($B$11=2,IF(Positions!$CL112&gt;0,Positions!AG112,""),Positions!AG112))</f>
        <v/>
      </c>
      <c r="F123" s="32" t="str">
        <f aca="false">IF($B$11=1,IF(Positions!$CA112=1,Positions!C112,""),IF($B$11=2,IF(Positions!$CL112&gt;0,Positions!C112,""),Positions!C112))</f>
        <v/>
      </c>
      <c r="G123" s="32" t="str">
        <f aca="false">IF($B$11=1,IF(Positions!$CA112=1,Positions!E112,""),IF($B$11=2,IF(Positions!$CL112&gt;0,Positions!E112,""),Positions!E112))</f>
        <v/>
      </c>
      <c r="H123" s="0"/>
    </row>
    <row r="124" customFormat="false" ht="15" hidden="false" customHeight="false" outlineLevel="0" collapsed="false">
      <c r="A124" s="35" t="str">
        <f aca="false">IF($B$11=1,IF(Positions!$CA113=1,Positions!A113,""),IF($B$11=2,IF(Positions!$CL113&gt;0,Positions!A113,""),Positions!A113))</f>
        <v/>
      </c>
      <c r="B124" s="35" t="str">
        <f aca="false">IF($B$11=1,IF(Positions!$CA113=1,Positions!B113,""),IF($B$11=2,IF(Positions!$CL113&gt;0,Positions!B113,""),Positions!B113))</f>
        <v/>
      </c>
      <c r="C124" s="32" t="str">
        <f aca="false">IF($B$11=1,IF(Positions!$CA113=1,Positions!AE113,""),IF($B$11=2,IF(Positions!$CL113&gt;0,Positions!AE113,""),Positions!AE113))</f>
        <v/>
      </c>
      <c r="D124" s="32" t="str">
        <f aca="false">IF($B$11=1,IF(Positions!$CA113=1,Positions!AF113,""),IF($B$11=2,IF(Positions!$CL113&gt;0,Positions!AF113,""),Positions!AF113))</f>
        <v/>
      </c>
      <c r="E124" s="32" t="str">
        <f aca="false">IF($B$11=1,IF(Positions!$CA113=1,Positions!AG113,""),IF($B$11=2,IF(Positions!$CL113&gt;0,Positions!AG113,""),Positions!AG113))</f>
        <v/>
      </c>
      <c r="F124" s="32" t="str">
        <f aca="false">IF($B$11=1,IF(Positions!$CA113=1,Positions!C113,""),IF($B$11=2,IF(Positions!$CL113&gt;0,Positions!C113,""),Positions!C113))</f>
        <v/>
      </c>
      <c r="G124" s="32" t="str">
        <f aca="false">IF($B$11=1,IF(Positions!$CA113=1,Positions!E113,""),IF($B$11=2,IF(Positions!$CL113&gt;0,Positions!E113,""),Positions!E113))</f>
        <v/>
      </c>
      <c r="H124" s="0"/>
    </row>
    <row r="125" customFormat="false" ht="15" hidden="false" customHeight="false" outlineLevel="0" collapsed="false">
      <c r="A125" s="35" t="str">
        <f aca="false">IF($B$11=1,IF(Positions!$CA114=1,Positions!A114,""),IF($B$11=2,IF(Positions!$CL114&gt;0,Positions!A114,""),Positions!A114))</f>
        <v/>
      </c>
      <c r="B125" s="35" t="str">
        <f aca="false">IF($B$11=1,IF(Positions!$CA114=1,Positions!B114,""),IF($B$11=2,IF(Positions!$CL114&gt;0,Positions!B114,""),Positions!B114))</f>
        <v/>
      </c>
      <c r="C125" s="32" t="str">
        <f aca="false">IF($B$11=1,IF(Positions!$CA114=1,Positions!AE114,""),IF($B$11=2,IF(Positions!$CL114&gt;0,Positions!AE114,""),Positions!AE114))</f>
        <v/>
      </c>
      <c r="D125" s="32" t="str">
        <f aca="false">IF($B$11=1,IF(Positions!$CA114=1,Positions!AF114,""),IF($B$11=2,IF(Positions!$CL114&gt;0,Positions!AF114,""),Positions!AF114))</f>
        <v/>
      </c>
      <c r="E125" s="32" t="str">
        <f aca="false">IF($B$11=1,IF(Positions!$CA114=1,Positions!AG114,""),IF($B$11=2,IF(Positions!$CL114&gt;0,Positions!AG114,""),Positions!AG114))</f>
        <v/>
      </c>
      <c r="F125" s="32" t="str">
        <f aca="false">IF($B$11=1,IF(Positions!$CA114=1,Positions!C114,""),IF($B$11=2,IF(Positions!$CL114&gt;0,Positions!C114,""),Positions!C114))</f>
        <v/>
      </c>
      <c r="G125" s="32" t="str">
        <f aca="false">IF($B$11=1,IF(Positions!$CA114=1,Positions!E114,""),IF($B$11=2,IF(Positions!$CL114&gt;0,Positions!E114,""),Positions!E114))</f>
        <v/>
      </c>
      <c r="H125" s="0"/>
    </row>
    <row r="126" customFormat="false" ht="15" hidden="false" customHeight="false" outlineLevel="0" collapsed="false">
      <c r="A126" s="35" t="str">
        <f aca="false">IF($B$11=1,IF(Positions!$CA115=1,Positions!A115,""),IF($B$11=2,IF(Positions!$CL115&gt;0,Positions!A115,""),Positions!A115))</f>
        <v/>
      </c>
      <c r="B126" s="35" t="str">
        <f aca="false">IF($B$11=1,IF(Positions!$CA115=1,Positions!B115,""),IF($B$11=2,IF(Positions!$CL115&gt;0,Positions!B115,""),Positions!B115))</f>
        <v/>
      </c>
      <c r="C126" s="32" t="str">
        <f aca="false">IF($B$11=1,IF(Positions!$CA115=1,Positions!AE115,""),IF($B$11=2,IF(Positions!$CL115&gt;0,Positions!AE115,""),Positions!AE115))</f>
        <v/>
      </c>
      <c r="D126" s="32" t="str">
        <f aca="false">IF($B$11=1,IF(Positions!$CA115=1,Positions!AF115,""),IF($B$11=2,IF(Positions!$CL115&gt;0,Positions!AF115,""),Positions!AF115))</f>
        <v/>
      </c>
      <c r="E126" s="32" t="str">
        <f aca="false">IF($B$11=1,IF(Positions!$CA115=1,Positions!AG115,""),IF($B$11=2,IF(Positions!$CL115&gt;0,Positions!AG115,""),Positions!AG115))</f>
        <v/>
      </c>
      <c r="F126" s="32" t="str">
        <f aca="false">IF($B$11=1,IF(Positions!$CA115=1,Positions!C115,""),IF($B$11=2,IF(Positions!$CL115&gt;0,Positions!C115,""),Positions!C115))</f>
        <v/>
      </c>
      <c r="G126" s="32" t="str">
        <f aca="false">IF($B$11=1,IF(Positions!$CA115=1,Positions!E115,""),IF($B$11=2,IF(Positions!$CL115&gt;0,Positions!E115,""),Positions!E115))</f>
        <v/>
      </c>
      <c r="H126" s="0"/>
    </row>
    <row r="127" customFormat="false" ht="15" hidden="false" customHeight="false" outlineLevel="0" collapsed="false">
      <c r="A127" s="35" t="str">
        <f aca="false">IF($B$11=1,IF(Positions!$CA116=1,Positions!A116,""),IF($B$11=2,IF(Positions!$CL116&gt;0,Positions!A116,""),Positions!A116))</f>
        <v/>
      </c>
      <c r="B127" s="35" t="str">
        <f aca="false">IF($B$11=1,IF(Positions!$CA116=1,Positions!B116,""),IF($B$11=2,IF(Positions!$CL116&gt;0,Positions!B116,""),Positions!B116))</f>
        <v/>
      </c>
      <c r="C127" s="32" t="str">
        <f aca="false">IF($B$11=1,IF(Positions!$CA116=1,Positions!AE116,""),IF($B$11=2,IF(Positions!$CL116&gt;0,Positions!AE116,""),Positions!AE116))</f>
        <v/>
      </c>
      <c r="D127" s="32" t="str">
        <f aca="false">IF($B$11=1,IF(Positions!$CA116=1,Positions!AF116,""),IF($B$11=2,IF(Positions!$CL116&gt;0,Positions!AF116,""),Positions!AF116))</f>
        <v/>
      </c>
      <c r="E127" s="32" t="str">
        <f aca="false">IF($B$11=1,IF(Positions!$CA116=1,Positions!AG116,""),IF($B$11=2,IF(Positions!$CL116&gt;0,Positions!AG116,""),Positions!AG116))</f>
        <v/>
      </c>
      <c r="F127" s="32" t="str">
        <f aca="false">IF($B$11=1,IF(Positions!$CA116=1,Positions!C116,""),IF($B$11=2,IF(Positions!$CL116&gt;0,Positions!C116,""),Positions!C116))</f>
        <v/>
      </c>
      <c r="G127" s="32" t="str">
        <f aca="false">IF($B$11=1,IF(Positions!$CA116=1,Positions!E116,""),IF($B$11=2,IF(Positions!$CL116&gt;0,Positions!E116,""),Positions!E116))</f>
        <v/>
      </c>
      <c r="H127" s="0"/>
    </row>
    <row r="128" customFormat="false" ht="15" hidden="false" customHeight="false" outlineLevel="0" collapsed="false">
      <c r="A128" s="35" t="str">
        <f aca="false">IF($B$11=1,IF(Positions!$CA117=1,Positions!A117,""),IF($B$11=2,IF(Positions!$CL117&gt;0,Positions!A117,""),Positions!A117))</f>
        <v/>
      </c>
      <c r="B128" s="35" t="str">
        <f aca="false">IF($B$11=1,IF(Positions!$CA117=1,Positions!B117,""),IF($B$11=2,IF(Positions!$CL117&gt;0,Positions!B117,""),Positions!B117))</f>
        <v/>
      </c>
      <c r="C128" s="32" t="str">
        <f aca="false">IF($B$11=1,IF(Positions!$CA117=1,Positions!AE117,""),IF($B$11=2,IF(Positions!$CL117&gt;0,Positions!AE117,""),Positions!AE117))</f>
        <v/>
      </c>
      <c r="D128" s="32" t="str">
        <f aca="false">IF($B$11=1,IF(Positions!$CA117=1,Positions!AF117,""),IF($B$11=2,IF(Positions!$CL117&gt;0,Positions!AF117,""),Positions!AF117))</f>
        <v/>
      </c>
      <c r="E128" s="32" t="str">
        <f aca="false">IF($B$11=1,IF(Positions!$CA117=1,Positions!AG117,""),IF($B$11=2,IF(Positions!$CL117&gt;0,Positions!AG117,""),Positions!AG117))</f>
        <v/>
      </c>
      <c r="F128" s="32" t="str">
        <f aca="false">IF($B$11=1,IF(Positions!$CA117=1,Positions!C117,""),IF($B$11=2,IF(Positions!$CL117&gt;0,Positions!C117,""),Positions!C117))</f>
        <v/>
      </c>
      <c r="G128" s="32" t="str">
        <f aca="false">IF($B$11=1,IF(Positions!$CA117=1,Positions!E117,""),IF($B$11=2,IF(Positions!$CL117&gt;0,Positions!E117,""),Positions!E117))</f>
        <v/>
      </c>
      <c r="H128" s="0"/>
    </row>
    <row r="129" customFormat="false" ht="15" hidden="false" customHeight="false" outlineLevel="0" collapsed="false">
      <c r="A129" s="35" t="str">
        <f aca="false">IF($B$11=1,IF(Positions!$CA118=1,Positions!A118,""),IF($B$11=2,IF(Positions!$CL118&gt;0,Positions!A118,""),Positions!A118))</f>
        <v/>
      </c>
      <c r="B129" s="35" t="str">
        <f aca="false">IF($B$11=1,IF(Positions!$CA118=1,Positions!B118,""),IF($B$11=2,IF(Positions!$CL118&gt;0,Positions!B118,""),Positions!B118))</f>
        <v/>
      </c>
      <c r="C129" s="32" t="str">
        <f aca="false">IF($B$11=1,IF(Positions!$CA118=1,Positions!AE118,""),IF($B$11=2,IF(Positions!$CL118&gt;0,Positions!AE118,""),Positions!AE118))</f>
        <v/>
      </c>
      <c r="D129" s="32" t="str">
        <f aca="false">IF($B$11=1,IF(Positions!$CA118=1,Positions!AF118,""),IF($B$11=2,IF(Positions!$CL118&gt;0,Positions!AF118,""),Positions!AF118))</f>
        <v/>
      </c>
      <c r="E129" s="32" t="str">
        <f aca="false">IF($B$11=1,IF(Positions!$CA118=1,Positions!AG118,""),IF($B$11=2,IF(Positions!$CL118&gt;0,Positions!AG118,""),Positions!AG118))</f>
        <v/>
      </c>
      <c r="F129" s="32" t="str">
        <f aca="false">IF($B$11=1,IF(Positions!$CA118=1,Positions!C118,""),IF($B$11=2,IF(Positions!$CL118&gt;0,Positions!C118,""),Positions!C118))</f>
        <v/>
      </c>
      <c r="G129" s="32" t="str">
        <f aca="false">IF($B$11=1,IF(Positions!$CA118=1,Positions!E118,""),IF($B$11=2,IF(Positions!$CL118&gt;0,Positions!E118,""),Positions!E118))</f>
        <v/>
      </c>
      <c r="H129" s="0"/>
    </row>
    <row r="130" customFormat="false" ht="15" hidden="false" customHeight="false" outlineLevel="0" collapsed="false">
      <c r="A130" s="35" t="str">
        <f aca="false">IF($B$11=1,IF(Positions!$CA119=1,Positions!A119,""),IF($B$11=2,IF(Positions!$CL119&gt;0,Positions!A119,""),Positions!A119))</f>
        <v/>
      </c>
      <c r="B130" s="35" t="str">
        <f aca="false">IF($B$11=1,IF(Positions!$CA119=1,Positions!B119,""),IF($B$11=2,IF(Positions!$CL119&gt;0,Positions!B119,""),Positions!B119))</f>
        <v/>
      </c>
      <c r="C130" s="32" t="str">
        <f aca="false">IF($B$11=1,IF(Positions!$CA119=1,Positions!AE119,""),IF($B$11=2,IF(Positions!$CL119&gt;0,Positions!AE119,""),Positions!AE119))</f>
        <v/>
      </c>
      <c r="D130" s="32" t="str">
        <f aca="false">IF($B$11=1,IF(Positions!$CA119=1,Positions!AF119,""),IF($B$11=2,IF(Positions!$CL119&gt;0,Positions!AF119,""),Positions!AF119))</f>
        <v/>
      </c>
      <c r="E130" s="32" t="str">
        <f aca="false">IF($B$11=1,IF(Positions!$CA119=1,Positions!AG119,""),IF($B$11=2,IF(Positions!$CL119&gt;0,Positions!AG119,""),Positions!AG119))</f>
        <v/>
      </c>
      <c r="F130" s="32" t="str">
        <f aca="false">IF($B$11=1,IF(Positions!$CA119=1,Positions!C119,""),IF($B$11=2,IF(Positions!$CL119&gt;0,Positions!C119,""),Positions!C119))</f>
        <v/>
      </c>
      <c r="G130" s="32" t="str">
        <f aca="false">IF($B$11=1,IF(Positions!$CA119=1,Positions!E119,""),IF($B$11=2,IF(Positions!$CL119&gt;0,Positions!E119,""),Positions!E119))</f>
        <v/>
      </c>
      <c r="H130" s="0"/>
    </row>
    <row r="131" customFormat="false" ht="15" hidden="false" customHeight="false" outlineLevel="0" collapsed="false">
      <c r="A131" s="35" t="str">
        <f aca="false">IF($B$11=1,IF(Positions!$CA120=1,Positions!A120,""),IF($B$11=2,IF(Positions!$CL120&gt;0,Positions!A120,""),Positions!A120))</f>
        <v/>
      </c>
      <c r="B131" s="35" t="str">
        <f aca="false">IF($B$11=1,IF(Positions!$CA120=1,Positions!B120,""),IF($B$11=2,IF(Positions!$CL120&gt;0,Positions!B120,""),Positions!B120))</f>
        <v/>
      </c>
      <c r="C131" s="32" t="str">
        <f aca="false">IF($B$11=1,IF(Positions!$CA120=1,Positions!AE120,""),IF($B$11=2,IF(Positions!$CL120&gt;0,Positions!AE120,""),Positions!AE120))</f>
        <v/>
      </c>
      <c r="D131" s="32" t="str">
        <f aca="false">IF($B$11=1,IF(Positions!$CA120=1,Positions!AF120,""),IF($B$11=2,IF(Positions!$CL120&gt;0,Positions!AF120,""),Positions!AF120))</f>
        <v/>
      </c>
      <c r="E131" s="32" t="str">
        <f aca="false">IF($B$11=1,IF(Positions!$CA120=1,Positions!AG120,""),IF($B$11=2,IF(Positions!$CL120&gt;0,Positions!AG120,""),Positions!AG120))</f>
        <v/>
      </c>
      <c r="F131" s="32" t="str">
        <f aca="false">IF($B$11=1,IF(Positions!$CA120=1,Positions!C120,""),IF($B$11=2,IF(Positions!$CL120&gt;0,Positions!C120,""),Positions!C120))</f>
        <v/>
      </c>
      <c r="G131" s="32" t="str">
        <f aca="false">IF($B$11=1,IF(Positions!$CA120=1,Positions!E120,""),IF($B$11=2,IF(Positions!$CL120&gt;0,Positions!E120,""),Positions!E120))</f>
        <v/>
      </c>
      <c r="H131" s="0"/>
    </row>
    <row r="132" customFormat="false" ht="15" hidden="false" customHeight="false" outlineLevel="0" collapsed="false">
      <c r="A132" s="35" t="str">
        <f aca="false">IF($B$11=1,IF(Positions!$CA121=1,Positions!A121,""),IF($B$11=2,IF(Positions!$CL121&gt;0,Positions!A121,""),Positions!A121))</f>
        <v/>
      </c>
      <c r="B132" s="35" t="str">
        <f aca="false">IF($B$11=1,IF(Positions!$CA121=1,Positions!B121,""),IF($B$11=2,IF(Positions!$CL121&gt;0,Positions!B121,""),Positions!B121))</f>
        <v/>
      </c>
      <c r="C132" s="32" t="str">
        <f aca="false">IF($B$11=1,IF(Positions!$CA121=1,Positions!AE121,""),IF($B$11=2,IF(Positions!$CL121&gt;0,Positions!AE121,""),Positions!AE121))</f>
        <v/>
      </c>
      <c r="D132" s="32" t="str">
        <f aca="false">IF($B$11=1,IF(Positions!$CA121=1,Positions!AF121,""),IF($B$11=2,IF(Positions!$CL121&gt;0,Positions!AF121,""),Positions!AF121))</f>
        <v/>
      </c>
      <c r="E132" s="32" t="str">
        <f aca="false">IF($B$11=1,IF(Positions!$CA121=1,Positions!AG121,""),IF($B$11=2,IF(Positions!$CL121&gt;0,Positions!AG121,""),Positions!AG121))</f>
        <v/>
      </c>
      <c r="F132" s="32" t="str">
        <f aca="false">IF($B$11=1,IF(Positions!$CA121=1,Positions!C121,""),IF($B$11=2,IF(Positions!$CL121&gt;0,Positions!C121,""),Positions!C121))</f>
        <v/>
      </c>
      <c r="G132" s="32" t="str">
        <f aca="false">IF($B$11=1,IF(Positions!$CA121=1,Positions!E121,""),IF($B$11=2,IF(Positions!$CL121&gt;0,Positions!E121,""),Positions!E121))</f>
        <v/>
      </c>
      <c r="H132" s="0"/>
    </row>
    <row r="133" customFormat="false" ht="15" hidden="false" customHeight="false" outlineLevel="0" collapsed="false">
      <c r="A133" s="35" t="str">
        <f aca="false">IF($B$11=1,IF(Positions!$CA122=1,Positions!A122,""),IF($B$11=2,IF(Positions!$CL122&gt;0,Positions!A122,""),Positions!A122))</f>
        <v/>
      </c>
      <c r="B133" s="35" t="str">
        <f aca="false">IF($B$11=1,IF(Positions!$CA122=1,Positions!B122,""),IF($B$11=2,IF(Positions!$CL122&gt;0,Positions!B122,""),Positions!B122))</f>
        <v/>
      </c>
      <c r="C133" s="32" t="str">
        <f aca="false">IF($B$11=1,IF(Positions!$CA122=1,Positions!AE122,""),IF($B$11=2,IF(Positions!$CL122&gt;0,Positions!AE122,""),Positions!AE122))</f>
        <v/>
      </c>
      <c r="D133" s="32" t="str">
        <f aca="false">IF($B$11=1,IF(Positions!$CA122=1,Positions!AF122,""),IF($B$11=2,IF(Positions!$CL122&gt;0,Positions!AF122,""),Positions!AF122))</f>
        <v/>
      </c>
      <c r="E133" s="32" t="str">
        <f aca="false">IF($B$11=1,IF(Positions!$CA122=1,Positions!AG122,""),IF($B$11=2,IF(Positions!$CL122&gt;0,Positions!AG122,""),Positions!AG122))</f>
        <v/>
      </c>
      <c r="F133" s="32" t="str">
        <f aca="false">IF($B$11=1,IF(Positions!$CA122=1,Positions!C122,""),IF($B$11=2,IF(Positions!$CL122&gt;0,Positions!C122,""),Positions!C122))</f>
        <v/>
      </c>
      <c r="G133" s="32" t="str">
        <f aca="false">IF($B$11=1,IF(Positions!$CA122=1,Positions!E122,""),IF($B$11=2,IF(Positions!$CL122&gt;0,Positions!E122,""),Positions!E122))</f>
        <v/>
      </c>
      <c r="H133" s="0"/>
    </row>
    <row r="134" customFormat="false" ht="15" hidden="false" customHeight="false" outlineLevel="0" collapsed="false">
      <c r="A134" s="35" t="str">
        <f aca="false">IF($B$11=1,IF(Positions!$CA123=1,Positions!A123,""),IF($B$11=2,IF(Positions!$CL123&gt;0,Positions!A123,""),Positions!A123))</f>
        <v/>
      </c>
      <c r="B134" s="35" t="str">
        <f aca="false">IF($B$11=1,IF(Positions!$CA123=1,Positions!B123,""),IF($B$11=2,IF(Positions!$CL123&gt;0,Positions!B123,""),Positions!B123))</f>
        <v/>
      </c>
      <c r="C134" s="32" t="str">
        <f aca="false">IF($B$11=1,IF(Positions!$CA123=1,Positions!AE123,""),IF($B$11=2,IF(Positions!$CL123&gt;0,Positions!AE123,""),Positions!AE123))</f>
        <v/>
      </c>
      <c r="D134" s="32" t="str">
        <f aca="false">IF($B$11=1,IF(Positions!$CA123=1,Positions!AF123,""),IF($B$11=2,IF(Positions!$CL123&gt;0,Positions!AF123,""),Positions!AF123))</f>
        <v/>
      </c>
      <c r="E134" s="32" t="str">
        <f aca="false">IF($B$11=1,IF(Positions!$CA123=1,Positions!AG123,""),IF($B$11=2,IF(Positions!$CL123&gt;0,Positions!AG123,""),Positions!AG123))</f>
        <v/>
      </c>
      <c r="F134" s="32" t="str">
        <f aca="false">IF($B$11=1,IF(Positions!$CA123=1,Positions!C123,""),IF($B$11=2,IF(Positions!$CL123&gt;0,Positions!C123,""),Positions!C123))</f>
        <v/>
      </c>
      <c r="G134" s="32" t="str">
        <f aca="false">IF($B$11=1,IF(Positions!$CA123=1,Positions!E123,""),IF($B$11=2,IF(Positions!$CL123&gt;0,Positions!E123,""),Positions!E123))</f>
        <v/>
      </c>
      <c r="H134" s="0"/>
    </row>
    <row r="135" customFormat="false" ht="15" hidden="false" customHeight="false" outlineLevel="0" collapsed="false">
      <c r="A135" s="35" t="str">
        <f aca="false">IF($B$11=1,IF(Positions!$CA124=1,Positions!A124,""),IF($B$11=2,IF(Positions!$CL124&gt;0,Positions!A124,""),Positions!A124))</f>
        <v/>
      </c>
      <c r="B135" s="35" t="str">
        <f aca="false">IF($B$11=1,IF(Positions!$CA124=1,Positions!B124,""),IF($B$11=2,IF(Positions!$CL124&gt;0,Positions!B124,""),Positions!B124))</f>
        <v/>
      </c>
      <c r="C135" s="32" t="str">
        <f aca="false">IF($B$11=1,IF(Positions!$CA124=1,Positions!AE124,""),IF($B$11=2,IF(Positions!$CL124&gt;0,Positions!AE124,""),Positions!AE124))</f>
        <v/>
      </c>
      <c r="D135" s="32" t="str">
        <f aca="false">IF($B$11=1,IF(Positions!$CA124=1,Positions!AF124,""),IF($B$11=2,IF(Positions!$CL124&gt;0,Positions!AF124,""),Positions!AF124))</f>
        <v/>
      </c>
      <c r="E135" s="32" t="str">
        <f aca="false">IF($B$11=1,IF(Positions!$CA124=1,Positions!AG124,""),IF($B$11=2,IF(Positions!$CL124&gt;0,Positions!AG124,""),Positions!AG124))</f>
        <v/>
      </c>
      <c r="F135" s="32" t="str">
        <f aca="false">IF($B$11=1,IF(Positions!$CA124=1,Positions!C124,""),IF($B$11=2,IF(Positions!$CL124&gt;0,Positions!C124,""),Positions!C124))</f>
        <v/>
      </c>
      <c r="G135" s="32" t="str">
        <f aca="false">IF($B$11=1,IF(Positions!$CA124=1,Positions!E124,""),IF($B$11=2,IF(Positions!$CL124&gt;0,Positions!E124,""),Positions!E124))</f>
        <v/>
      </c>
      <c r="H135" s="0"/>
    </row>
    <row r="136" customFormat="false" ht="15" hidden="false" customHeight="false" outlineLevel="0" collapsed="false">
      <c r="A136" s="35" t="str">
        <f aca="false">IF($B$11=1,IF(Positions!$CA125=1,Positions!A125,""),IF($B$11=2,IF(Positions!$CL125&gt;0,Positions!A125,""),Positions!A125))</f>
        <v/>
      </c>
      <c r="B136" s="35" t="str">
        <f aca="false">IF($B$11=1,IF(Positions!$CA125=1,Positions!B125,""),IF($B$11=2,IF(Positions!$CL125&gt;0,Positions!B125,""),Positions!B125))</f>
        <v/>
      </c>
      <c r="C136" s="32" t="str">
        <f aca="false">IF($B$11=1,IF(Positions!$CA125=1,Positions!AE125,""),IF($B$11=2,IF(Positions!$CL125&gt;0,Positions!AE125,""),Positions!AE125))</f>
        <v/>
      </c>
      <c r="D136" s="32" t="str">
        <f aca="false">IF($B$11=1,IF(Positions!$CA125=1,Positions!AF125,""),IF($B$11=2,IF(Positions!$CL125&gt;0,Positions!AF125,""),Positions!AF125))</f>
        <v/>
      </c>
      <c r="E136" s="32" t="str">
        <f aca="false">IF($B$11=1,IF(Positions!$CA125=1,Positions!AG125,""),IF($B$11=2,IF(Positions!$CL125&gt;0,Positions!AG125,""),Positions!AG125))</f>
        <v/>
      </c>
      <c r="F136" s="32" t="str">
        <f aca="false">IF($B$11=1,IF(Positions!$CA125=1,Positions!C125,""),IF($B$11=2,IF(Positions!$CL125&gt;0,Positions!C125,""),Positions!C125))</f>
        <v/>
      </c>
      <c r="G136" s="32" t="str">
        <f aca="false">IF($B$11=1,IF(Positions!$CA125=1,Positions!E125,""),IF($B$11=2,IF(Positions!$CL125&gt;0,Positions!E125,""),Positions!E125))</f>
        <v/>
      </c>
      <c r="H136" s="0"/>
    </row>
    <row r="137" customFormat="false" ht="15" hidden="false" customHeight="false" outlineLevel="0" collapsed="false">
      <c r="A137" s="35" t="str">
        <f aca="false">IF($B$11=1,IF(Positions!$CA126=1,Positions!A126,""),IF($B$11=2,IF(Positions!$CL126&gt;0,Positions!A126,""),Positions!A126))</f>
        <v/>
      </c>
      <c r="B137" s="35" t="str">
        <f aca="false">IF($B$11=1,IF(Positions!$CA126=1,Positions!B126,""),IF($B$11=2,IF(Positions!$CL126&gt;0,Positions!B126,""),Positions!B126))</f>
        <v/>
      </c>
      <c r="C137" s="32" t="str">
        <f aca="false">IF($B$11=1,IF(Positions!$CA126=1,Positions!AE126,""),IF($B$11=2,IF(Positions!$CL126&gt;0,Positions!AE126,""),Positions!AE126))</f>
        <v/>
      </c>
      <c r="D137" s="32" t="str">
        <f aca="false">IF($B$11=1,IF(Positions!$CA126=1,Positions!AF126,""),IF($B$11=2,IF(Positions!$CL126&gt;0,Positions!AF126,""),Positions!AF126))</f>
        <v/>
      </c>
      <c r="E137" s="32" t="str">
        <f aca="false">IF($B$11=1,IF(Positions!$CA126=1,Positions!AG126,""),IF($B$11=2,IF(Positions!$CL126&gt;0,Positions!AG126,""),Positions!AG126))</f>
        <v/>
      </c>
      <c r="F137" s="32" t="str">
        <f aca="false">IF($B$11=1,IF(Positions!$CA126=1,Positions!C126,""),IF($B$11=2,IF(Positions!$CL126&gt;0,Positions!C126,""),Positions!C126))</f>
        <v/>
      </c>
      <c r="G137" s="32" t="str">
        <f aca="false">IF($B$11=1,IF(Positions!$CA126=1,Positions!E126,""),IF($B$11=2,IF(Positions!$CL126&gt;0,Positions!E126,""),Positions!E126))</f>
        <v/>
      </c>
      <c r="H137" s="0"/>
    </row>
    <row r="138" customFormat="false" ht="15" hidden="false" customHeight="false" outlineLevel="0" collapsed="false">
      <c r="A138" s="35" t="str">
        <f aca="false">IF($B$11=1,IF(Positions!$CA127=1,Positions!A127,""),IF($B$11=2,IF(Positions!$CL127&gt;0,Positions!A127,""),Positions!A127))</f>
        <v/>
      </c>
      <c r="B138" s="35" t="str">
        <f aca="false">IF($B$11=1,IF(Positions!$CA127=1,Positions!B127,""),IF($B$11=2,IF(Positions!$CL127&gt;0,Positions!B127,""),Positions!B127))</f>
        <v/>
      </c>
      <c r="C138" s="32" t="str">
        <f aca="false">IF($B$11=1,IF(Positions!$CA127=1,Positions!AE127,""),IF($B$11=2,IF(Positions!$CL127&gt;0,Positions!AE127,""),Positions!AE127))</f>
        <v/>
      </c>
      <c r="D138" s="32" t="str">
        <f aca="false">IF($B$11=1,IF(Positions!$CA127=1,Positions!AF127,""),IF($B$11=2,IF(Positions!$CL127&gt;0,Positions!AF127,""),Positions!AF127))</f>
        <v/>
      </c>
      <c r="E138" s="32" t="str">
        <f aca="false">IF($B$11=1,IF(Positions!$CA127=1,Positions!AG127,""),IF($B$11=2,IF(Positions!$CL127&gt;0,Positions!AG127,""),Positions!AG127))</f>
        <v/>
      </c>
      <c r="F138" s="32" t="str">
        <f aca="false">IF($B$11=1,IF(Positions!$CA127=1,Positions!C127,""),IF($B$11=2,IF(Positions!$CL127&gt;0,Positions!C127,""),Positions!C127))</f>
        <v/>
      </c>
      <c r="G138" s="32" t="str">
        <f aca="false">IF($B$11=1,IF(Positions!$CA127=1,Positions!E127,""),IF($B$11=2,IF(Positions!$CL127&gt;0,Positions!E127,""),Positions!E127))</f>
        <v/>
      </c>
      <c r="H138" s="0"/>
    </row>
    <row r="139" customFormat="false" ht="15" hidden="false" customHeight="false" outlineLevel="0" collapsed="false">
      <c r="A139" s="35" t="str">
        <f aca="false">IF($B$11=1,IF(Positions!$CA128=1,Positions!A128,""),IF($B$11=2,IF(Positions!$CL128&gt;0,Positions!A128,""),Positions!A128))</f>
        <v/>
      </c>
      <c r="B139" s="35" t="str">
        <f aca="false">IF($B$11=1,IF(Positions!$CA128=1,Positions!B128,""),IF($B$11=2,IF(Positions!$CL128&gt;0,Positions!B128,""),Positions!B128))</f>
        <v/>
      </c>
      <c r="C139" s="32" t="str">
        <f aca="false">IF($B$11=1,IF(Positions!$CA128=1,Positions!AE128,""),IF($B$11=2,IF(Positions!$CL128&gt;0,Positions!AE128,""),Positions!AE128))</f>
        <v/>
      </c>
      <c r="D139" s="32" t="str">
        <f aca="false">IF($B$11=1,IF(Positions!$CA128=1,Positions!AF128,""),IF($B$11=2,IF(Positions!$CL128&gt;0,Positions!AF128,""),Positions!AF128))</f>
        <v/>
      </c>
      <c r="E139" s="32" t="str">
        <f aca="false">IF($B$11=1,IF(Positions!$CA128=1,Positions!AG128,""),IF($B$11=2,IF(Positions!$CL128&gt;0,Positions!AG128,""),Positions!AG128))</f>
        <v/>
      </c>
      <c r="F139" s="32" t="str">
        <f aca="false">IF($B$11=1,IF(Positions!$CA128=1,Positions!C128,""),IF($B$11=2,IF(Positions!$CL128&gt;0,Positions!C128,""),Positions!C128))</f>
        <v/>
      </c>
      <c r="G139" s="32" t="str">
        <f aca="false">IF($B$11=1,IF(Positions!$CA128=1,Positions!E128,""),IF($B$11=2,IF(Positions!$CL128&gt;0,Positions!E128,""),Positions!E128))</f>
        <v/>
      </c>
      <c r="H139" s="0"/>
    </row>
    <row r="140" customFormat="false" ht="15" hidden="false" customHeight="false" outlineLevel="0" collapsed="false">
      <c r="A140" s="35" t="str">
        <f aca="false">IF($B$11=1,IF(Positions!$CA129=1,Positions!A129,""),IF($B$11=2,IF(Positions!$CL129&gt;0,Positions!A129,""),Positions!A129))</f>
        <v/>
      </c>
      <c r="B140" s="35" t="str">
        <f aca="false">IF($B$11=1,IF(Positions!$CA129=1,Positions!B129,""),IF($B$11=2,IF(Positions!$CL129&gt;0,Positions!B129,""),Positions!B129))</f>
        <v/>
      </c>
      <c r="C140" s="32" t="str">
        <f aca="false">IF($B$11=1,IF(Positions!$CA129=1,Positions!AE129,""),IF($B$11=2,IF(Positions!$CL129&gt;0,Positions!AE129,""),Positions!AE129))</f>
        <v/>
      </c>
      <c r="D140" s="32" t="str">
        <f aca="false">IF($B$11=1,IF(Positions!$CA129=1,Positions!AF129,""),IF($B$11=2,IF(Positions!$CL129&gt;0,Positions!AF129,""),Positions!AF129))</f>
        <v/>
      </c>
      <c r="E140" s="32" t="str">
        <f aca="false">IF($B$11=1,IF(Positions!$CA129=1,Positions!AG129,""),IF($B$11=2,IF(Positions!$CL129&gt;0,Positions!AG129,""),Positions!AG129))</f>
        <v/>
      </c>
      <c r="F140" s="32" t="str">
        <f aca="false">IF($B$11=1,IF(Positions!$CA129=1,Positions!C129,""),IF($B$11=2,IF(Positions!$CL129&gt;0,Positions!C129,""),Positions!C129))</f>
        <v/>
      </c>
      <c r="G140" s="32" t="str">
        <f aca="false">IF($B$11=1,IF(Positions!$CA129=1,Positions!E129,""),IF($B$11=2,IF(Positions!$CL129&gt;0,Positions!E129,""),Positions!E129))</f>
        <v/>
      </c>
      <c r="H140" s="0"/>
    </row>
    <row r="141" customFormat="false" ht="15" hidden="false" customHeight="false" outlineLevel="0" collapsed="false">
      <c r="A141" s="35" t="str">
        <f aca="false">IF($B$11=1,IF(Positions!$CA130=1,Positions!A130,""),IF($B$11=2,IF(Positions!$CL130&gt;0,Positions!A130,""),Positions!A130))</f>
        <v/>
      </c>
      <c r="B141" s="35" t="str">
        <f aca="false">IF($B$11=1,IF(Positions!$CA130=1,Positions!B130,""),IF($B$11=2,IF(Positions!$CL130&gt;0,Positions!B130,""),Positions!B130))</f>
        <v/>
      </c>
      <c r="C141" s="32" t="str">
        <f aca="false">IF($B$11=1,IF(Positions!$CA130=1,Positions!AE130,""),IF($B$11=2,IF(Positions!$CL130&gt;0,Positions!AE130,""),Positions!AE130))</f>
        <v/>
      </c>
      <c r="D141" s="32" t="str">
        <f aca="false">IF($B$11=1,IF(Positions!$CA130=1,Positions!AF130,""),IF($B$11=2,IF(Positions!$CL130&gt;0,Positions!AF130,""),Positions!AF130))</f>
        <v/>
      </c>
      <c r="E141" s="32" t="str">
        <f aca="false">IF($B$11=1,IF(Positions!$CA130=1,Positions!AG130,""),IF($B$11=2,IF(Positions!$CL130&gt;0,Positions!AG130,""),Positions!AG130))</f>
        <v/>
      </c>
      <c r="F141" s="32" t="str">
        <f aca="false">IF($B$11=1,IF(Positions!$CA130=1,Positions!C130,""),IF($B$11=2,IF(Positions!$CL130&gt;0,Positions!C130,""),Positions!C130))</f>
        <v/>
      </c>
      <c r="G141" s="32" t="str">
        <f aca="false">IF($B$11=1,IF(Positions!$CA130=1,Positions!E130,""),IF($B$11=2,IF(Positions!$CL130&gt;0,Positions!E130,""),Positions!E130))</f>
        <v/>
      </c>
      <c r="H141" s="0"/>
    </row>
    <row r="142" customFormat="false" ht="15" hidden="false" customHeight="false" outlineLevel="0" collapsed="false">
      <c r="A142" s="35" t="str">
        <f aca="false">IF($B$11=1,IF(Positions!$CA131=1,Positions!A131,""),IF($B$11=2,IF(Positions!$CL131&gt;0,Positions!A131,""),Positions!A131))</f>
        <v/>
      </c>
      <c r="B142" s="35" t="str">
        <f aca="false">IF($B$11=1,IF(Positions!$CA131=1,Positions!B131,""),IF($B$11=2,IF(Positions!$CL131&gt;0,Positions!B131,""),Positions!B131))</f>
        <v/>
      </c>
      <c r="C142" s="32" t="str">
        <f aca="false">IF($B$11=1,IF(Positions!$CA131=1,Positions!AE131,""),IF($B$11=2,IF(Positions!$CL131&gt;0,Positions!AE131,""),Positions!AE131))</f>
        <v/>
      </c>
      <c r="D142" s="32" t="str">
        <f aca="false">IF($B$11=1,IF(Positions!$CA131=1,Positions!AF131,""),IF($B$11=2,IF(Positions!$CL131&gt;0,Positions!AF131,""),Positions!AF131))</f>
        <v/>
      </c>
      <c r="E142" s="32" t="str">
        <f aca="false">IF($B$11=1,IF(Positions!$CA131=1,Positions!AG131,""),IF($B$11=2,IF(Positions!$CL131&gt;0,Positions!AG131,""),Positions!AG131))</f>
        <v/>
      </c>
      <c r="F142" s="32" t="str">
        <f aca="false">IF($B$11=1,IF(Positions!$CA131=1,Positions!C131,""),IF($B$11=2,IF(Positions!$CL131&gt;0,Positions!C131,""),Positions!C131))</f>
        <v/>
      </c>
      <c r="G142" s="32" t="str">
        <f aca="false">IF($B$11=1,IF(Positions!$CA131=1,Positions!E131,""),IF($B$11=2,IF(Positions!$CL131&gt;0,Positions!E131,""),Positions!E131))</f>
        <v/>
      </c>
      <c r="H142" s="0"/>
    </row>
    <row r="143" customFormat="false" ht="15" hidden="false" customHeight="false" outlineLevel="0" collapsed="false">
      <c r="A143" s="35" t="str">
        <f aca="false">IF($B$11=1,IF(Positions!$CA132=1,Positions!A132,""),IF($B$11=2,IF(Positions!$CL132&gt;0,Positions!A132,""),Positions!A132))</f>
        <v/>
      </c>
      <c r="B143" s="35" t="str">
        <f aca="false">IF($B$11=1,IF(Positions!$CA132=1,Positions!B132,""),IF($B$11=2,IF(Positions!$CL132&gt;0,Positions!B132,""),Positions!B132))</f>
        <v/>
      </c>
      <c r="C143" s="32" t="str">
        <f aca="false">IF($B$11=1,IF(Positions!$CA132=1,Positions!AE132,""),IF($B$11=2,IF(Positions!$CL132&gt;0,Positions!AE132,""),Positions!AE132))</f>
        <v/>
      </c>
      <c r="D143" s="32" t="str">
        <f aca="false">IF($B$11=1,IF(Positions!$CA132=1,Positions!AF132,""),IF($B$11=2,IF(Positions!$CL132&gt;0,Positions!AF132,""),Positions!AF132))</f>
        <v/>
      </c>
      <c r="E143" s="32" t="str">
        <f aca="false">IF($B$11=1,IF(Positions!$CA132=1,Positions!AG132,""),IF($B$11=2,IF(Positions!$CL132&gt;0,Positions!AG132,""),Positions!AG132))</f>
        <v/>
      </c>
      <c r="F143" s="32" t="str">
        <f aca="false">IF($B$11=1,IF(Positions!$CA132=1,Positions!C132,""),IF($B$11=2,IF(Positions!$CL132&gt;0,Positions!C132,""),Positions!C132))</f>
        <v/>
      </c>
      <c r="G143" s="32" t="str">
        <f aca="false">IF($B$11=1,IF(Positions!$CA132=1,Positions!E132,""),IF($B$11=2,IF(Positions!$CL132&gt;0,Positions!E132,""),Positions!E132))</f>
        <v/>
      </c>
      <c r="H143" s="0"/>
    </row>
    <row r="144" customFormat="false" ht="15" hidden="false" customHeight="false" outlineLevel="0" collapsed="false">
      <c r="A144" s="35" t="str">
        <f aca="false">IF($B$11=1,IF(Positions!$CA133=1,Positions!A133,""),IF($B$11=2,IF(Positions!$CL133&gt;0,Positions!A133,""),Positions!A133))</f>
        <v/>
      </c>
      <c r="B144" s="35" t="str">
        <f aca="false">IF($B$11=1,IF(Positions!$CA133=1,Positions!B133,""),IF($B$11=2,IF(Positions!$CL133&gt;0,Positions!B133,""),Positions!B133))</f>
        <v/>
      </c>
      <c r="C144" s="32" t="str">
        <f aca="false">IF($B$11=1,IF(Positions!$CA133=1,Positions!AE133,""),IF($B$11=2,IF(Positions!$CL133&gt;0,Positions!AE133,""),Positions!AE133))</f>
        <v/>
      </c>
      <c r="D144" s="32" t="str">
        <f aca="false">IF($B$11=1,IF(Positions!$CA133=1,Positions!AF133,""),IF($B$11=2,IF(Positions!$CL133&gt;0,Positions!AF133,""),Positions!AF133))</f>
        <v/>
      </c>
      <c r="E144" s="32" t="str">
        <f aca="false">IF($B$11=1,IF(Positions!$CA133=1,Positions!AG133,""),IF($B$11=2,IF(Positions!$CL133&gt;0,Positions!AG133,""),Positions!AG133))</f>
        <v/>
      </c>
      <c r="F144" s="32" t="str">
        <f aca="false">IF($B$11=1,IF(Positions!$CA133=1,Positions!C133,""),IF($B$11=2,IF(Positions!$CL133&gt;0,Positions!C133,""),Positions!C133))</f>
        <v/>
      </c>
      <c r="G144" s="32" t="str">
        <f aca="false">IF($B$11=1,IF(Positions!$CA133=1,Positions!E133,""),IF($B$11=2,IF(Positions!$CL133&gt;0,Positions!E133,""),Positions!E133))</f>
        <v/>
      </c>
      <c r="H144" s="0"/>
    </row>
    <row r="145" customFormat="false" ht="15" hidden="false" customHeight="false" outlineLevel="0" collapsed="false">
      <c r="A145" s="35" t="str">
        <f aca="false">IF($B$11=1,IF(Positions!$CA134=1,Positions!A134,""),IF($B$11=2,IF(Positions!$CL134&gt;0,Positions!A134,""),Positions!A134))</f>
        <v/>
      </c>
      <c r="B145" s="35" t="str">
        <f aca="false">IF($B$11=1,IF(Positions!$CA134=1,Positions!B134,""),IF($B$11=2,IF(Positions!$CL134&gt;0,Positions!B134,""),Positions!B134))</f>
        <v/>
      </c>
      <c r="C145" s="32" t="str">
        <f aca="false">IF($B$11=1,IF(Positions!$CA134=1,Positions!AE134,""),IF($B$11=2,IF(Positions!$CL134&gt;0,Positions!AE134,""),Positions!AE134))</f>
        <v/>
      </c>
      <c r="D145" s="32" t="str">
        <f aca="false">IF($B$11=1,IF(Positions!$CA134=1,Positions!AF134,""),IF($B$11=2,IF(Positions!$CL134&gt;0,Positions!AF134,""),Positions!AF134))</f>
        <v/>
      </c>
      <c r="E145" s="32" t="str">
        <f aca="false">IF($B$11=1,IF(Positions!$CA134=1,Positions!AG134,""),IF($B$11=2,IF(Positions!$CL134&gt;0,Positions!AG134,""),Positions!AG134))</f>
        <v/>
      </c>
      <c r="F145" s="32" t="str">
        <f aca="false">IF($B$11=1,IF(Positions!$CA134=1,Positions!C134,""),IF($B$11=2,IF(Positions!$CL134&gt;0,Positions!C134,""),Positions!C134))</f>
        <v/>
      </c>
      <c r="G145" s="32" t="str">
        <f aca="false">IF($B$11=1,IF(Positions!$CA134=1,Positions!E134,""),IF($B$11=2,IF(Positions!$CL134&gt;0,Positions!E134,""),Positions!E134))</f>
        <v/>
      </c>
      <c r="H145" s="0"/>
    </row>
    <row r="146" customFormat="false" ht="15" hidden="false" customHeight="false" outlineLevel="0" collapsed="false">
      <c r="A146" s="35" t="str">
        <f aca="false">IF($B$11=1,IF(Positions!$CA135=1,Positions!A135,""),IF($B$11=2,IF(Positions!$CL135&gt;0,Positions!A135,""),Positions!A135))</f>
        <v/>
      </c>
      <c r="B146" s="35" t="str">
        <f aca="false">IF($B$11=1,IF(Positions!$CA135=1,Positions!B135,""),IF($B$11=2,IF(Positions!$CL135&gt;0,Positions!B135,""),Positions!B135))</f>
        <v/>
      </c>
      <c r="C146" s="32" t="str">
        <f aca="false">IF($B$11=1,IF(Positions!$CA135=1,Positions!AE135,""),IF($B$11=2,IF(Positions!$CL135&gt;0,Positions!AE135,""),Positions!AE135))</f>
        <v/>
      </c>
      <c r="D146" s="32" t="str">
        <f aca="false">IF($B$11=1,IF(Positions!$CA135=1,Positions!AF135,""),IF($B$11=2,IF(Positions!$CL135&gt;0,Positions!AF135,""),Positions!AF135))</f>
        <v/>
      </c>
      <c r="E146" s="32" t="str">
        <f aca="false">IF($B$11=1,IF(Positions!$CA135=1,Positions!AG135,""),IF($B$11=2,IF(Positions!$CL135&gt;0,Positions!AG135,""),Positions!AG135))</f>
        <v/>
      </c>
      <c r="F146" s="32" t="str">
        <f aca="false">IF($B$11=1,IF(Positions!$CA135=1,Positions!C135,""),IF($B$11=2,IF(Positions!$CL135&gt;0,Positions!C135,""),Positions!C135))</f>
        <v/>
      </c>
      <c r="G146" s="32" t="str">
        <f aca="false">IF($B$11=1,IF(Positions!$CA135=1,Positions!E135,""),IF($B$11=2,IF(Positions!$CL135&gt;0,Positions!E135,""),Positions!E135))</f>
        <v/>
      </c>
      <c r="H146" s="0"/>
    </row>
    <row r="147" customFormat="false" ht="15" hidden="false" customHeight="false" outlineLevel="0" collapsed="false">
      <c r="A147" s="35" t="str">
        <f aca="false">IF($B$11=1,IF(Positions!$CA136=1,Positions!A136,""),IF($B$11=2,IF(Positions!$CL136&gt;0,Positions!A136,""),Positions!A136))</f>
        <v/>
      </c>
      <c r="B147" s="35" t="str">
        <f aca="false">IF($B$11=1,IF(Positions!$CA136=1,Positions!B136,""),IF($B$11=2,IF(Positions!$CL136&gt;0,Positions!B136,""),Positions!B136))</f>
        <v/>
      </c>
      <c r="C147" s="32" t="str">
        <f aca="false">IF($B$11=1,IF(Positions!$CA136=1,Positions!AE136,""),IF($B$11=2,IF(Positions!$CL136&gt;0,Positions!AE136,""),Positions!AE136))</f>
        <v/>
      </c>
      <c r="D147" s="32" t="str">
        <f aca="false">IF($B$11=1,IF(Positions!$CA136=1,Positions!AF136,""),IF($B$11=2,IF(Positions!$CL136&gt;0,Positions!AF136,""),Positions!AF136))</f>
        <v/>
      </c>
      <c r="E147" s="32" t="str">
        <f aca="false">IF($B$11=1,IF(Positions!$CA136=1,Positions!AG136,""),IF($B$11=2,IF(Positions!$CL136&gt;0,Positions!AG136,""),Positions!AG136))</f>
        <v/>
      </c>
      <c r="F147" s="32" t="str">
        <f aca="false">IF($B$11=1,IF(Positions!$CA136=1,Positions!C136,""),IF($B$11=2,IF(Positions!$CL136&gt;0,Positions!C136,""),Positions!C136))</f>
        <v/>
      </c>
      <c r="G147" s="32" t="str">
        <f aca="false">IF($B$11=1,IF(Positions!$CA136=1,Positions!E136,""),IF($B$11=2,IF(Positions!$CL136&gt;0,Positions!E136,""),Positions!E136))</f>
        <v/>
      </c>
      <c r="H147" s="0"/>
    </row>
    <row r="148" customFormat="false" ht="15" hidden="false" customHeight="false" outlineLevel="0" collapsed="false">
      <c r="A148" s="35" t="str">
        <f aca="false">IF($B$11=1,IF(Positions!$CA137=1,Positions!A137,""),IF($B$11=2,IF(Positions!$CL137&gt;0,Positions!A137,""),Positions!A137))</f>
        <v/>
      </c>
      <c r="B148" s="35" t="str">
        <f aca="false">IF($B$11=1,IF(Positions!$CA137=1,Positions!B137,""),IF($B$11=2,IF(Positions!$CL137&gt;0,Positions!B137,""),Positions!B137))</f>
        <v/>
      </c>
      <c r="C148" s="32" t="str">
        <f aca="false">IF($B$11=1,IF(Positions!$CA137=1,Positions!AE137,""),IF($B$11=2,IF(Positions!$CL137&gt;0,Positions!AE137,""),Positions!AE137))</f>
        <v/>
      </c>
      <c r="D148" s="32" t="str">
        <f aca="false">IF($B$11=1,IF(Positions!$CA137=1,Positions!AF137,""),IF($B$11=2,IF(Positions!$CL137&gt;0,Positions!AF137,""),Positions!AF137))</f>
        <v/>
      </c>
      <c r="E148" s="32" t="str">
        <f aca="false">IF($B$11=1,IF(Positions!$CA137=1,Positions!AG137,""),IF($B$11=2,IF(Positions!$CL137&gt;0,Positions!AG137,""),Positions!AG137))</f>
        <v/>
      </c>
      <c r="F148" s="32" t="str">
        <f aca="false">IF($B$11=1,IF(Positions!$CA137=1,Positions!C137,""),IF($B$11=2,IF(Positions!$CL137&gt;0,Positions!C137,""),Positions!C137))</f>
        <v/>
      </c>
      <c r="G148" s="32" t="str">
        <f aca="false">IF($B$11=1,IF(Positions!$CA137=1,Positions!E137,""),IF($B$11=2,IF(Positions!$CL137&gt;0,Positions!E137,""),Positions!E137))</f>
        <v/>
      </c>
      <c r="H148" s="0"/>
    </row>
    <row r="149" customFormat="false" ht="15" hidden="false" customHeight="false" outlineLevel="0" collapsed="false">
      <c r="A149" s="35" t="str">
        <f aca="false">IF($B$11=1,IF(Positions!$CA138=1,Positions!A138,""),IF($B$11=2,IF(Positions!$CL138&gt;0,Positions!A138,""),Positions!A138))</f>
        <v/>
      </c>
      <c r="B149" s="35" t="str">
        <f aca="false">IF($B$11=1,IF(Positions!$CA138=1,Positions!B138,""),IF($B$11=2,IF(Positions!$CL138&gt;0,Positions!B138,""),Positions!B138))</f>
        <v/>
      </c>
      <c r="C149" s="32" t="str">
        <f aca="false">IF($B$11=1,IF(Positions!$CA138=1,Positions!AE138,""),IF($B$11=2,IF(Positions!$CL138&gt;0,Positions!AE138,""),Positions!AE138))</f>
        <v/>
      </c>
      <c r="D149" s="32" t="str">
        <f aca="false">IF($B$11=1,IF(Positions!$CA138=1,Positions!AF138,""),IF($B$11=2,IF(Positions!$CL138&gt;0,Positions!AF138,""),Positions!AF138))</f>
        <v/>
      </c>
      <c r="E149" s="32" t="str">
        <f aca="false">IF($B$11=1,IF(Positions!$CA138=1,Positions!AG138,""),IF($B$11=2,IF(Positions!$CL138&gt;0,Positions!AG138,""),Positions!AG138))</f>
        <v/>
      </c>
      <c r="F149" s="32" t="str">
        <f aca="false">IF($B$11=1,IF(Positions!$CA138=1,Positions!C138,""),IF($B$11=2,IF(Positions!$CL138&gt;0,Positions!C138,""),Positions!C138))</f>
        <v/>
      </c>
      <c r="G149" s="32" t="str">
        <f aca="false">IF($B$11=1,IF(Positions!$CA138=1,Positions!E138,""),IF($B$11=2,IF(Positions!$CL138&gt;0,Positions!E138,""),Positions!E138))</f>
        <v/>
      </c>
      <c r="H149" s="0"/>
    </row>
    <row r="150" customFormat="false" ht="15" hidden="false" customHeight="false" outlineLevel="0" collapsed="false">
      <c r="A150" s="35" t="str">
        <f aca="false">IF($B$11=1,IF(Positions!$CA139=1,Positions!A139,""),IF($B$11=2,IF(Positions!$CL139&gt;0,Positions!A139,""),Positions!A139))</f>
        <v/>
      </c>
      <c r="B150" s="35" t="str">
        <f aca="false">IF($B$11=1,IF(Positions!$CA139=1,Positions!B139,""),IF($B$11=2,IF(Positions!$CL139&gt;0,Positions!B139,""),Positions!B139))</f>
        <v/>
      </c>
      <c r="C150" s="32" t="str">
        <f aca="false">IF($B$11=1,IF(Positions!$CA139=1,Positions!AE139,""),IF($B$11=2,IF(Positions!$CL139&gt;0,Positions!AE139,""),Positions!AE139))</f>
        <v/>
      </c>
      <c r="D150" s="32" t="str">
        <f aca="false">IF($B$11=1,IF(Positions!$CA139=1,Positions!AF139,""),IF($B$11=2,IF(Positions!$CL139&gt;0,Positions!AF139,""),Positions!AF139))</f>
        <v/>
      </c>
      <c r="E150" s="32" t="str">
        <f aca="false">IF($B$11=1,IF(Positions!$CA139=1,Positions!AG139,""),IF($B$11=2,IF(Positions!$CL139&gt;0,Positions!AG139,""),Positions!AG139))</f>
        <v/>
      </c>
      <c r="F150" s="32" t="str">
        <f aca="false">IF($B$11=1,IF(Positions!$CA139=1,Positions!C139,""),IF($B$11=2,IF(Positions!$CL139&gt;0,Positions!C139,""),Positions!C139))</f>
        <v/>
      </c>
      <c r="G150" s="32" t="str">
        <f aca="false">IF($B$11=1,IF(Positions!$CA139=1,Positions!E139,""),IF($B$11=2,IF(Positions!$CL139&gt;0,Positions!E139,""),Positions!E139))</f>
        <v/>
      </c>
      <c r="H150" s="0"/>
    </row>
    <row r="151" customFormat="false" ht="15" hidden="false" customHeight="false" outlineLevel="0" collapsed="false">
      <c r="A151" s="35" t="str">
        <f aca="false">IF($B$11=1,IF(Positions!$CA140=1,Positions!A140,""),IF($B$11=2,IF(Positions!$CL140&gt;0,Positions!A140,""),Positions!A140))</f>
        <v/>
      </c>
      <c r="B151" s="35" t="str">
        <f aca="false">IF($B$11=1,IF(Positions!$CA140=1,Positions!B140,""),IF($B$11=2,IF(Positions!$CL140&gt;0,Positions!B140,""),Positions!B140))</f>
        <v/>
      </c>
      <c r="C151" s="32" t="str">
        <f aca="false">IF($B$11=1,IF(Positions!$CA140=1,Positions!AE140,""),IF($B$11=2,IF(Positions!$CL140&gt;0,Positions!AE140,""),Positions!AE140))</f>
        <v/>
      </c>
      <c r="D151" s="32" t="str">
        <f aca="false">IF($B$11=1,IF(Positions!$CA140=1,Positions!AF140,""),IF($B$11=2,IF(Positions!$CL140&gt;0,Positions!AF140,""),Positions!AF140))</f>
        <v/>
      </c>
      <c r="E151" s="32" t="str">
        <f aca="false">IF($B$11=1,IF(Positions!$CA140=1,Positions!AG140,""),IF($B$11=2,IF(Positions!$CL140&gt;0,Positions!AG140,""),Positions!AG140))</f>
        <v/>
      </c>
      <c r="F151" s="32" t="str">
        <f aca="false">IF($B$11=1,IF(Positions!$CA140=1,Positions!C140,""),IF($B$11=2,IF(Positions!$CL140&gt;0,Positions!C140,""),Positions!C140))</f>
        <v/>
      </c>
      <c r="G151" s="32" t="str">
        <f aca="false">IF($B$11=1,IF(Positions!$CA140=1,Positions!E140,""),IF($B$11=2,IF(Positions!$CL140&gt;0,Positions!E140,""),Positions!E140))</f>
        <v/>
      </c>
      <c r="H151" s="0"/>
    </row>
    <row r="152" customFormat="false" ht="15" hidden="false" customHeight="false" outlineLevel="0" collapsed="false">
      <c r="A152" s="35" t="str">
        <f aca="false">IF($B$11=1,IF(Positions!$CA141=1,Positions!A141,""),IF($B$11=2,IF(Positions!$CL141&gt;0,Positions!A141,""),Positions!A141))</f>
        <v/>
      </c>
      <c r="B152" s="35" t="str">
        <f aca="false">IF($B$11=1,IF(Positions!$CA141=1,Positions!B141,""),IF($B$11=2,IF(Positions!$CL141&gt;0,Positions!B141,""),Positions!B141))</f>
        <v/>
      </c>
      <c r="C152" s="32" t="str">
        <f aca="false">IF($B$11=1,IF(Positions!$CA141=1,Positions!AE141,""),IF($B$11=2,IF(Positions!$CL141&gt;0,Positions!AE141,""),Positions!AE141))</f>
        <v/>
      </c>
      <c r="D152" s="32" t="str">
        <f aca="false">IF($B$11=1,IF(Positions!$CA141=1,Positions!AF141,""),IF($B$11=2,IF(Positions!$CL141&gt;0,Positions!AF141,""),Positions!AF141))</f>
        <v/>
      </c>
      <c r="E152" s="32" t="str">
        <f aca="false">IF($B$11=1,IF(Positions!$CA141=1,Positions!AG141,""),IF($B$11=2,IF(Positions!$CL141&gt;0,Positions!AG141,""),Positions!AG141))</f>
        <v/>
      </c>
      <c r="F152" s="32" t="str">
        <f aca="false">IF($B$11=1,IF(Positions!$CA141=1,Positions!C141,""),IF($B$11=2,IF(Positions!$CL141&gt;0,Positions!C141,""),Positions!C141))</f>
        <v/>
      </c>
      <c r="G152" s="32" t="str">
        <f aca="false">IF($B$11=1,IF(Positions!$CA141=1,Positions!E141,""),IF($B$11=2,IF(Positions!$CL141&gt;0,Positions!E141,""),Positions!E141))</f>
        <v/>
      </c>
      <c r="H152" s="0"/>
    </row>
    <row r="153" customFormat="false" ht="15" hidden="false" customHeight="false" outlineLevel="0" collapsed="false">
      <c r="A153" s="35" t="str">
        <f aca="false">IF($B$11=1,IF(Positions!$CA142=1,Positions!A142,""),IF($B$11=2,IF(Positions!$CL142&gt;0,Positions!A142,""),Positions!A142))</f>
        <v/>
      </c>
      <c r="B153" s="35" t="str">
        <f aca="false">IF($B$11=1,IF(Positions!$CA142=1,Positions!B142,""),IF($B$11=2,IF(Positions!$CL142&gt;0,Positions!B142,""),Positions!B142))</f>
        <v/>
      </c>
      <c r="C153" s="32" t="str">
        <f aca="false">IF($B$11=1,IF(Positions!$CA142=1,Positions!AE142,""),IF($B$11=2,IF(Positions!$CL142&gt;0,Positions!AE142,""),Positions!AE142))</f>
        <v/>
      </c>
      <c r="D153" s="32" t="str">
        <f aca="false">IF($B$11=1,IF(Positions!$CA142=1,Positions!AF142,""),IF($B$11=2,IF(Positions!$CL142&gt;0,Positions!AF142,""),Positions!AF142))</f>
        <v/>
      </c>
      <c r="E153" s="32" t="str">
        <f aca="false">IF($B$11=1,IF(Positions!$CA142=1,Positions!AG142,""),IF($B$11=2,IF(Positions!$CL142&gt;0,Positions!AG142,""),Positions!AG142))</f>
        <v/>
      </c>
      <c r="F153" s="32" t="str">
        <f aca="false">IF($B$11=1,IF(Positions!$CA142=1,Positions!C142,""),IF($B$11=2,IF(Positions!$CL142&gt;0,Positions!C142,""),Positions!C142))</f>
        <v/>
      </c>
      <c r="G153" s="32" t="str">
        <f aca="false">IF($B$11=1,IF(Positions!$CA142=1,Positions!E142,""),IF($B$11=2,IF(Positions!$CL142&gt;0,Positions!E142,""),Positions!E142))</f>
        <v/>
      </c>
      <c r="H153" s="0"/>
    </row>
    <row r="154" customFormat="false" ht="15" hidden="false" customHeight="false" outlineLevel="0" collapsed="false">
      <c r="A154" s="35" t="str">
        <f aca="false">IF($B$11=1,IF(Positions!$CA143=1,Positions!A143,""),IF($B$11=2,IF(Positions!$CL143&gt;0,Positions!A143,""),Positions!A143))</f>
        <v/>
      </c>
      <c r="B154" s="35" t="str">
        <f aca="false">IF($B$11=1,IF(Positions!$CA143=1,Positions!B143,""),IF($B$11=2,IF(Positions!$CL143&gt;0,Positions!B143,""),Positions!B143))</f>
        <v/>
      </c>
      <c r="C154" s="32" t="str">
        <f aca="false">IF($B$11=1,IF(Positions!$CA143=1,Positions!AE143,""),IF($B$11=2,IF(Positions!$CL143&gt;0,Positions!AE143,""),Positions!AE143))</f>
        <v/>
      </c>
      <c r="D154" s="32" t="str">
        <f aca="false">IF($B$11=1,IF(Positions!$CA143=1,Positions!AF143,""),IF($B$11=2,IF(Positions!$CL143&gt;0,Positions!AF143,""),Positions!AF143))</f>
        <v/>
      </c>
      <c r="E154" s="32" t="str">
        <f aca="false">IF($B$11=1,IF(Positions!$CA143=1,Positions!AG143,""),IF($B$11=2,IF(Positions!$CL143&gt;0,Positions!AG143,""),Positions!AG143))</f>
        <v/>
      </c>
      <c r="F154" s="32" t="str">
        <f aca="false">IF($B$11=1,IF(Positions!$CA143=1,Positions!C143,""),IF($B$11=2,IF(Positions!$CL143&gt;0,Positions!C143,""),Positions!C143))</f>
        <v/>
      </c>
      <c r="G154" s="32" t="str">
        <f aca="false">IF($B$11=1,IF(Positions!$CA143=1,Positions!E143,""),IF($B$11=2,IF(Positions!$CL143&gt;0,Positions!E143,""),Positions!E143))</f>
        <v/>
      </c>
      <c r="H154" s="0"/>
    </row>
    <row r="155" customFormat="false" ht="15" hidden="false" customHeight="false" outlineLevel="0" collapsed="false">
      <c r="A155" s="35" t="str">
        <f aca="false">IF($B$11=1,IF(Positions!$CA144=1,Positions!A144,""),IF($B$11=2,IF(Positions!$CL144&gt;0,Positions!A144,""),Positions!A144))</f>
        <v/>
      </c>
      <c r="B155" s="35" t="str">
        <f aca="false">IF($B$11=1,IF(Positions!$CA144=1,Positions!B144,""),IF($B$11=2,IF(Positions!$CL144&gt;0,Positions!B144,""),Positions!B144))</f>
        <v/>
      </c>
      <c r="C155" s="32" t="str">
        <f aca="false">IF($B$11=1,IF(Positions!$CA144=1,Positions!AE144,""),IF($B$11=2,IF(Positions!$CL144&gt;0,Positions!AE144,""),Positions!AE144))</f>
        <v/>
      </c>
      <c r="D155" s="32" t="str">
        <f aca="false">IF($B$11=1,IF(Positions!$CA144=1,Positions!AF144,""),IF($B$11=2,IF(Positions!$CL144&gt;0,Positions!AF144,""),Positions!AF144))</f>
        <v/>
      </c>
      <c r="E155" s="32" t="str">
        <f aca="false">IF($B$11=1,IF(Positions!$CA144=1,Positions!AG144,""),IF($B$11=2,IF(Positions!$CL144&gt;0,Positions!AG144,""),Positions!AG144))</f>
        <v/>
      </c>
      <c r="F155" s="32" t="str">
        <f aca="false">IF($B$11=1,IF(Positions!$CA144=1,Positions!C144,""),IF($B$11=2,IF(Positions!$CL144&gt;0,Positions!C144,""),Positions!C144))</f>
        <v/>
      </c>
      <c r="G155" s="32" t="str">
        <f aca="false">IF($B$11=1,IF(Positions!$CA144=1,Positions!E144,""),IF($B$11=2,IF(Positions!$CL144&gt;0,Positions!E144,""),Positions!E144))</f>
        <v/>
      </c>
      <c r="H155" s="0"/>
    </row>
    <row r="156" customFormat="false" ht="15" hidden="false" customHeight="false" outlineLevel="0" collapsed="false">
      <c r="A156" s="35" t="str">
        <f aca="false">IF($B$11=1,IF(Positions!$CA145=1,Positions!A145,""),IF($B$11=2,IF(Positions!$CL145&gt;0,Positions!A145,""),Positions!A145))</f>
        <v/>
      </c>
      <c r="B156" s="35" t="str">
        <f aca="false">IF($B$11=1,IF(Positions!$CA145=1,Positions!B145,""),IF($B$11=2,IF(Positions!$CL145&gt;0,Positions!B145,""),Positions!B145))</f>
        <v/>
      </c>
      <c r="C156" s="32" t="str">
        <f aca="false">IF($B$11=1,IF(Positions!$CA145=1,Positions!AE145,""),IF($B$11=2,IF(Positions!$CL145&gt;0,Positions!AE145,""),Positions!AE145))</f>
        <v/>
      </c>
      <c r="D156" s="32" t="str">
        <f aca="false">IF($B$11=1,IF(Positions!$CA145=1,Positions!AF145,""),IF($B$11=2,IF(Positions!$CL145&gt;0,Positions!AF145,""),Positions!AF145))</f>
        <v/>
      </c>
      <c r="E156" s="32" t="str">
        <f aca="false">IF($B$11=1,IF(Positions!$CA145=1,Positions!AG145,""),IF($B$11=2,IF(Positions!$CL145&gt;0,Positions!AG145,""),Positions!AG145))</f>
        <v/>
      </c>
      <c r="F156" s="32" t="str">
        <f aca="false">IF($B$11=1,IF(Positions!$CA145=1,Positions!C145,""),IF($B$11=2,IF(Positions!$CL145&gt;0,Positions!C145,""),Positions!C145))</f>
        <v/>
      </c>
      <c r="G156" s="32" t="str">
        <f aca="false">IF($B$11=1,IF(Positions!$CA145=1,Positions!E145,""),IF($B$11=2,IF(Positions!$CL145&gt;0,Positions!E145,""),Positions!E145))</f>
        <v/>
      </c>
      <c r="H156" s="0"/>
    </row>
    <row r="157" customFormat="false" ht="15" hidden="false" customHeight="false" outlineLevel="0" collapsed="false">
      <c r="A157" s="35" t="str">
        <f aca="false">IF($B$11=1,IF(Positions!$CA146=1,Positions!A146,""),IF($B$11=2,IF(Positions!$CL146&gt;0,Positions!A146,""),Positions!A146))</f>
        <v/>
      </c>
      <c r="B157" s="35" t="str">
        <f aca="false">IF($B$11=1,IF(Positions!$CA146=1,Positions!B146,""),IF($B$11=2,IF(Positions!$CL146&gt;0,Positions!B146,""),Positions!B146))</f>
        <v/>
      </c>
      <c r="C157" s="32" t="str">
        <f aca="false">IF($B$11=1,IF(Positions!$CA146=1,Positions!AE146,""),IF($B$11=2,IF(Positions!$CL146&gt;0,Positions!AE146,""),Positions!AE146))</f>
        <v/>
      </c>
      <c r="D157" s="32" t="str">
        <f aca="false">IF($B$11=1,IF(Positions!$CA146=1,Positions!AF146,""),IF($B$11=2,IF(Positions!$CL146&gt;0,Positions!AF146,""),Positions!AF146))</f>
        <v/>
      </c>
      <c r="E157" s="32" t="str">
        <f aca="false">IF($B$11=1,IF(Positions!$CA146=1,Positions!AG146,""),IF($B$11=2,IF(Positions!$CL146&gt;0,Positions!AG146,""),Positions!AG146))</f>
        <v/>
      </c>
      <c r="F157" s="32" t="str">
        <f aca="false">IF($B$11=1,IF(Positions!$CA146=1,Positions!C146,""),IF($B$11=2,IF(Positions!$CL146&gt;0,Positions!C146,""),Positions!C146))</f>
        <v/>
      </c>
      <c r="G157" s="32" t="str">
        <f aca="false">IF($B$11=1,IF(Positions!$CA146=1,Positions!E146,""),IF($B$11=2,IF(Positions!$CL146&gt;0,Positions!E146,""),Positions!E146))</f>
        <v/>
      </c>
      <c r="H157" s="0"/>
    </row>
    <row r="158" customFormat="false" ht="15" hidden="false" customHeight="false" outlineLevel="0" collapsed="false">
      <c r="A158" s="35" t="str">
        <f aca="false">IF($B$11=1,IF(Positions!$CA147=1,Positions!A147,""),IF($B$11=2,IF(Positions!$CL147&gt;0,Positions!A147,""),Positions!A147))</f>
        <v/>
      </c>
      <c r="B158" s="35" t="str">
        <f aca="false">IF($B$11=1,IF(Positions!$CA147=1,Positions!B147,""),IF($B$11=2,IF(Positions!$CL147&gt;0,Positions!B147,""),Positions!B147))</f>
        <v/>
      </c>
      <c r="C158" s="32" t="str">
        <f aca="false">IF($B$11=1,IF(Positions!$CA147=1,Positions!AE147,""),IF($B$11=2,IF(Positions!$CL147&gt;0,Positions!AE147,""),Positions!AE147))</f>
        <v/>
      </c>
      <c r="D158" s="32" t="str">
        <f aca="false">IF($B$11=1,IF(Positions!$CA147=1,Positions!AF147,""),IF($B$11=2,IF(Positions!$CL147&gt;0,Positions!AF147,""),Positions!AF147))</f>
        <v/>
      </c>
      <c r="E158" s="32" t="str">
        <f aca="false">IF($B$11=1,IF(Positions!$CA147=1,Positions!AG147,""),IF($B$11=2,IF(Positions!$CL147&gt;0,Positions!AG147,""),Positions!AG147))</f>
        <v/>
      </c>
      <c r="F158" s="32" t="str">
        <f aca="false">IF($B$11=1,IF(Positions!$CA147=1,Positions!C147,""),IF($B$11=2,IF(Positions!$CL147&gt;0,Positions!C147,""),Positions!C147))</f>
        <v/>
      </c>
      <c r="G158" s="32" t="str">
        <f aca="false">IF($B$11=1,IF(Positions!$CA147=1,Positions!E147,""),IF($B$11=2,IF(Positions!$CL147&gt;0,Positions!E147,""),Positions!E147))</f>
        <v/>
      </c>
      <c r="H158" s="0"/>
    </row>
    <row r="159" customFormat="false" ht="15" hidden="false" customHeight="false" outlineLevel="0" collapsed="false">
      <c r="A159" s="35" t="str">
        <f aca="false">IF($B$11=1,IF(Positions!$CA148=1,Positions!A148,""),IF($B$11=2,IF(Positions!$CL148&gt;0,Positions!A148,""),Positions!A148))</f>
        <v/>
      </c>
      <c r="B159" s="35" t="str">
        <f aca="false">IF($B$11=1,IF(Positions!$CA148=1,Positions!B148,""),IF($B$11=2,IF(Positions!$CL148&gt;0,Positions!B148,""),Positions!B148))</f>
        <v/>
      </c>
      <c r="C159" s="32" t="str">
        <f aca="false">IF($B$11=1,IF(Positions!$CA148=1,Positions!AE148,""),IF($B$11=2,IF(Positions!$CL148&gt;0,Positions!AE148,""),Positions!AE148))</f>
        <v/>
      </c>
      <c r="D159" s="32" t="str">
        <f aca="false">IF($B$11=1,IF(Positions!$CA148=1,Positions!AF148,""),IF($B$11=2,IF(Positions!$CL148&gt;0,Positions!AF148,""),Positions!AF148))</f>
        <v/>
      </c>
      <c r="E159" s="32" t="str">
        <f aca="false">IF($B$11=1,IF(Positions!$CA148=1,Positions!AG148,""),IF($B$11=2,IF(Positions!$CL148&gt;0,Positions!AG148,""),Positions!AG148))</f>
        <v/>
      </c>
      <c r="F159" s="32" t="str">
        <f aca="false">IF($B$11=1,IF(Positions!$CA148=1,Positions!C148,""),IF($B$11=2,IF(Positions!$CL148&gt;0,Positions!C148,""),Positions!C148))</f>
        <v/>
      </c>
      <c r="G159" s="32" t="str">
        <f aca="false">IF($B$11=1,IF(Positions!$CA148=1,Positions!E148,""),IF($B$11=2,IF(Positions!$CL148&gt;0,Positions!E148,""),Positions!E148))</f>
        <v/>
      </c>
      <c r="H159" s="0"/>
    </row>
    <row r="160" customFormat="false" ht="15" hidden="false" customHeight="false" outlineLevel="0" collapsed="false">
      <c r="A160" s="35" t="str">
        <f aca="false">IF($B$11=1,IF(Positions!$CA149=1,Positions!A149,""),IF($B$11=2,IF(Positions!$CL149&gt;0,Positions!A149,""),Positions!A149))</f>
        <v/>
      </c>
      <c r="B160" s="35" t="str">
        <f aca="false">IF($B$11=1,IF(Positions!$CA149=1,Positions!B149,""),IF($B$11=2,IF(Positions!$CL149&gt;0,Positions!B149,""),Positions!B149))</f>
        <v/>
      </c>
      <c r="C160" s="32" t="str">
        <f aca="false">IF($B$11=1,IF(Positions!$CA149=1,Positions!AE149,""),IF($B$11=2,IF(Positions!$CL149&gt;0,Positions!AE149,""),Positions!AE149))</f>
        <v/>
      </c>
      <c r="D160" s="32" t="str">
        <f aca="false">IF($B$11=1,IF(Positions!$CA149=1,Positions!AF149,""),IF($B$11=2,IF(Positions!$CL149&gt;0,Positions!AF149,""),Positions!AF149))</f>
        <v/>
      </c>
      <c r="E160" s="32" t="str">
        <f aca="false">IF($B$11=1,IF(Positions!$CA149=1,Positions!AG149,""),IF($B$11=2,IF(Positions!$CL149&gt;0,Positions!AG149,""),Positions!AG149))</f>
        <v/>
      </c>
      <c r="F160" s="32" t="str">
        <f aca="false">IF($B$11=1,IF(Positions!$CA149=1,Positions!C149,""),IF($B$11=2,IF(Positions!$CL149&gt;0,Positions!C149,""),Positions!C149))</f>
        <v/>
      </c>
      <c r="G160" s="32" t="str">
        <f aca="false">IF($B$11=1,IF(Positions!$CA149=1,Positions!E149,""),IF($B$11=2,IF(Positions!$CL149&gt;0,Positions!E149,""),Positions!E149))</f>
        <v/>
      </c>
      <c r="H160" s="0"/>
    </row>
    <row r="161" customFormat="false" ht="15" hidden="false" customHeight="false" outlineLevel="0" collapsed="false">
      <c r="A161" s="35" t="str">
        <f aca="false">IF($B$11=1,IF(Positions!$CA150=1,Positions!A150,""),IF($B$11=2,IF(Positions!$CL150&gt;0,Positions!A150,""),Positions!A150))</f>
        <v/>
      </c>
      <c r="B161" s="35" t="str">
        <f aca="false">IF($B$11=1,IF(Positions!$CA150=1,Positions!B150,""),IF($B$11=2,IF(Positions!$CL150&gt;0,Positions!B150,""),Positions!B150))</f>
        <v/>
      </c>
      <c r="C161" s="32" t="str">
        <f aca="false">IF($B$11=1,IF(Positions!$CA150=1,Positions!AE150,""),IF($B$11=2,IF(Positions!$CL150&gt;0,Positions!AE150,""),Positions!AE150))</f>
        <v/>
      </c>
      <c r="D161" s="32" t="str">
        <f aca="false">IF($B$11=1,IF(Positions!$CA150=1,Positions!AF150,""),IF($B$11=2,IF(Positions!$CL150&gt;0,Positions!AF150,""),Positions!AF150))</f>
        <v/>
      </c>
      <c r="E161" s="32" t="str">
        <f aca="false">IF($B$11=1,IF(Positions!$CA150=1,Positions!AG150,""),IF($B$11=2,IF(Positions!$CL150&gt;0,Positions!AG150,""),Positions!AG150))</f>
        <v/>
      </c>
      <c r="F161" s="32" t="str">
        <f aca="false">IF($B$11=1,IF(Positions!$CA150=1,Positions!C150,""),IF($B$11=2,IF(Positions!$CL150&gt;0,Positions!C150,""),Positions!C150))</f>
        <v/>
      </c>
      <c r="G161" s="32" t="str">
        <f aca="false">IF($B$11=1,IF(Positions!$CA150=1,Positions!E150,""),IF($B$11=2,IF(Positions!$CL150&gt;0,Positions!E150,""),Positions!E150))</f>
        <v/>
      </c>
      <c r="H161" s="0"/>
    </row>
    <row r="162" customFormat="false" ht="15" hidden="false" customHeight="false" outlineLevel="0" collapsed="false">
      <c r="A162" s="35" t="str">
        <f aca="false">IF($B$11=1,IF(Positions!$CA151=1,Positions!A151,""),IF($B$11=2,IF(Positions!$CL151&gt;0,Positions!A151,""),Positions!A151))</f>
        <v/>
      </c>
      <c r="B162" s="35" t="str">
        <f aca="false">IF($B$11=1,IF(Positions!$CA151=1,Positions!B151,""),IF($B$11=2,IF(Positions!$CL151&gt;0,Positions!B151,""),Positions!B151))</f>
        <v/>
      </c>
      <c r="C162" s="32" t="str">
        <f aca="false">IF($B$11=1,IF(Positions!$CA151=1,Positions!AE151,""),IF($B$11=2,IF(Positions!$CL151&gt;0,Positions!AE151,""),Positions!AE151))</f>
        <v/>
      </c>
      <c r="D162" s="32" t="str">
        <f aca="false">IF($B$11=1,IF(Positions!$CA151=1,Positions!AF151,""),IF($B$11=2,IF(Positions!$CL151&gt;0,Positions!AF151,""),Positions!AF151))</f>
        <v/>
      </c>
      <c r="E162" s="32" t="str">
        <f aca="false">IF($B$11=1,IF(Positions!$CA151=1,Positions!AG151,""),IF($B$11=2,IF(Positions!$CL151&gt;0,Positions!AG151,""),Positions!AG151))</f>
        <v/>
      </c>
      <c r="F162" s="32" t="str">
        <f aca="false">IF($B$11=1,IF(Positions!$CA151=1,Positions!C151,""),IF($B$11=2,IF(Positions!$CL151&gt;0,Positions!C151,""),Positions!C151))</f>
        <v/>
      </c>
      <c r="G162" s="32" t="str">
        <f aca="false">IF($B$11=1,IF(Positions!$CA151=1,Positions!E151,""),IF($B$11=2,IF(Positions!$CL151&gt;0,Positions!E151,""),Positions!E151))</f>
        <v/>
      </c>
      <c r="H162" s="0"/>
    </row>
    <row r="163" customFormat="false" ht="15" hidden="false" customHeight="false" outlineLevel="0" collapsed="false">
      <c r="A163" s="35" t="str">
        <f aca="false">IF($B$11=1,IF(Positions!$CA152=1,Positions!A152,""),IF($B$11=2,IF(Positions!$CL152&gt;0,Positions!A152,""),Positions!A152))</f>
        <v/>
      </c>
      <c r="B163" s="35" t="str">
        <f aca="false">IF($B$11=1,IF(Positions!$CA152=1,Positions!B152,""),IF($B$11=2,IF(Positions!$CL152&gt;0,Positions!B152,""),Positions!B152))</f>
        <v/>
      </c>
      <c r="C163" s="32" t="str">
        <f aca="false">IF($B$11=1,IF(Positions!$CA152=1,Positions!AE152,""),IF($B$11=2,IF(Positions!$CL152&gt;0,Positions!AE152,""),Positions!AE152))</f>
        <v/>
      </c>
      <c r="D163" s="32" t="str">
        <f aca="false">IF($B$11=1,IF(Positions!$CA152=1,Positions!AF152,""),IF($B$11=2,IF(Positions!$CL152&gt;0,Positions!AF152,""),Positions!AF152))</f>
        <v/>
      </c>
      <c r="E163" s="32" t="str">
        <f aca="false">IF($B$11=1,IF(Positions!$CA152=1,Positions!AG152,""),IF($B$11=2,IF(Positions!$CL152&gt;0,Positions!AG152,""),Positions!AG152))</f>
        <v/>
      </c>
      <c r="F163" s="32" t="str">
        <f aca="false">IF($B$11=1,IF(Positions!$CA152=1,Positions!C152,""),IF($B$11=2,IF(Positions!$CL152&gt;0,Positions!C152,""),Positions!C152))</f>
        <v/>
      </c>
      <c r="G163" s="32" t="str">
        <f aca="false">IF($B$11=1,IF(Positions!$CA152=1,Positions!E152,""),IF($B$11=2,IF(Positions!$CL152&gt;0,Positions!E152,""),Positions!E152))</f>
        <v/>
      </c>
      <c r="H163" s="0"/>
    </row>
    <row r="164" customFormat="false" ht="15" hidden="false" customHeight="false" outlineLevel="0" collapsed="false">
      <c r="A164" s="35" t="str">
        <f aca="false">IF($B$11=1,IF(Positions!$CA153=1,Positions!A153,""),IF($B$11=2,IF(Positions!$CL153&gt;0,Positions!A153,""),Positions!A153))</f>
        <v/>
      </c>
      <c r="B164" s="35" t="str">
        <f aca="false">IF($B$11=1,IF(Positions!$CA153=1,Positions!B153,""),IF($B$11=2,IF(Positions!$CL153&gt;0,Positions!B153,""),Positions!B153))</f>
        <v/>
      </c>
      <c r="C164" s="32" t="str">
        <f aca="false">IF($B$11=1,IF(Positions!$CA153=1,Positions!AE153,""),IF($B$11=2,IF(Positions!$CL153&gt;0,Positions!AE153,""),Positions!AE153))</f>
        <v/>
      </c>
      <c r="D164" s="32" t="str">
        <f aca="false">IF($B$11=1,IF(Positions!$CA153=1,Positions!AF153,""),IF($B$11=2,IF(Positions!$CL153&gt;0,Positions!AF153,""),Positions!AF153))</f>
        <v/>
      </c>
      <c r="E164" s="32" t="str">
        <f aca="false">IF($B$11=1,IF(Positions!$CA153=1,Positions!AG153,""),IF($B$11=2,IF(Positions!$CL153&gt;0,Positions!AG153,""),Positions!AG153))</f>
        <v/>
      </c>
      <c r="F164" s="32" t="str">
        <f aca="false">IF($B$11=1,IF(Positions!$CA153=1,Positions!C153,""),IF($B$11=2,IF(Positions!$CL153&gt;0,Positions!C153,""),Positions!C153))</f>
        <v/>
      </c>
      <c r="G164" s="32" t="str">
        <f aca="false">IF($B$11=1,IF(Positions!$CA153=1,Positions!E153,""),IF($B$11=2,IF(Positions!$CL153&gt;0,Positions!E153,""),Positions!E153))</f>
        <v/>
      </c>
      <c r="H164" s="0"/>
    </row>
    <row r="165" customFormat="false" ht="15" hidden="false" customHeight="false" outlineLevel="0" collapsed="false">
      <c r="A165" s="35" t="str">
        <f aca="false">IF($B$11=1,IF(Positions!$CA154=1,Positions!A154,""),IF($B$11=2,IF(Positions!$CL154&gt;0,Positions!A154,""),Positions!A154))</f>
        <v/>
      </c>
      <c r="B165" s="35" t="str">
        <f aca="false">IF($B$11=1,IF(Positions!$CA154=1,Positions!B154,""),IF($B$11=2,IF(Positions!$CL154&gt;0,Positions!B154,""),Positions!B154))</f>
        <v/>
      </c>
      <c r="C165" s="32" t="str">
        <f aca="false">IF($B$11=1,IF(Positions!$CA154=1,Positions!AE154,""),IF($B$11=2,IF(Positions!$CL154&gt;0,Positions!AE154,""),Positions!AE154))</f>
        <v/>
      </c>
      <c r="D165" s="32" t="str">
        <f aca="false">IF($B$11=1,IF(Positions!$CA154=1,Positions!AF154,""),IF($B$11=2,IF(Positions!$CL154&gt;0,Positions!AF154,""),Positions!AF154))</f>
        <v/>
      </c>
      <c r="E165" s="32" t="str">
        <f aca="false">IF($B$11=1,IF(Positions!$CA154=1,Positions!AG154,""),IF($B$11=2,IF(Positions!$CL154&gt;0,Positions!AG154,""),Positions!AG154))</f>
        <v/>
      </c>
      <c r="F165" s="32" t="str">
        <f aca="false">IF($B$11=1,IF(Positions!$CA154=1,Positions!C154,""),IF($B$11=2,IF(Positions!$CL154&gt;0,Positions!C154,""),Positions!C154))</f>
        <v/>
      </c>
      <c r="G165" s="32" t="str">
        <f aca="false">IF($B$11=1,IF(Positions!$CA154=1,Positions!E154,""),IF($B$11=2,IF(Positions!$CL154&gt;0,Positions!E154,""),Positions!E154))</f>
        <v/>
      </c>
      <c r="H165" s="0"/>
    </row>
    <row r="166" customFormat="false" ht="15" hidden="false" customHeight="false" outlineLevel="0" collapsed="false">
      <c r="A166" s="35" t="str">
        <f aca="false">IF($B$11=1,IF(Positions!$CA155=1,Positions!A155,""),IF($B$11=2,IF(Positions!$CL155&gt;0,Positions!A155,""),Positions!A155))</f>
        <v/>
      </c>
      <c r="B166" s="35" t="str">
        <f aca="false">IF($B$11=1,IF(Positions!$CA155=1,Positions!B155,""),IF($B$11=2,IF(Positions!$CL155&gt;0,Positions!B155,""),Positions!B155))</f>
        <v/>
      </c>
      <c r="C166" s="32" t="str">
        <f aca="false">IF($B$11=1,IF(Positions!$CA155=1,Positions!AE155,""),IF($B$11=2,IF(Positions!$CL155&gt;0,Positions!AE155,""),Positions!AE155))</f>
        <v/>
      </c>
      <c r="D166" s="32" t="str">
        <f aca="false">IF($B$11=1,IF(Positions!$CA155=1,Positions!AF155,""),IF($B$11=2,IF(Positions!$CL155&gt;0,Positions!AF155,""),Positions!AF155))</f>
        <v/>
      </c>
      <c r="E166" s="32" t="str">
        <f aca="false">IF($B$11=1,IF(Positions!$CA155=1,Positions!AG155,""),IF($B$11=2,IF(Positions!$CL155&gt;0,Positions!AG155,""),Positions!AG155))</f>
        <v/>
      </c>
      <c r="F166" s="32" t="str">
        <f aca="false">IF($B$11=1,IF(Positions!$CA155=1,Positions!C155,""),IF($B$11=2,IF(Positions!$CL155&gt;0,Positions!C155,""),Positions!C155))</f>
        <v/>
      </c>
      <c r="G166" s="32" t="str">
        <f aca="false">IF($B$11=1,IF(Positions!$CA155=1,Positions!E155,""),IF($B$11=2,IF(Positions!$CL155&gt;0,Positions!E155,""),Positions!E155))</f>
        <v/>
      </c>
      <c r="H166" s="0"/>
    </row>
    <row r="167" customFormat="false" ht="15" hidden="false" customHeight="false" outlineLevel="0" collapsed="false">
      <c r="A167" s="35" t="str">
        <f aca="false">IF($B$11=1,IF(Positions!$CA156=1,Positions!A156,""),IF($B$11=2,IF(Positions!$CL156&gt;0,Positions!A156,""),Positions!A156))</f>
        <v/>
      </c>
      <c r="B167" s="35" t="str">
        <f aca="false">IF($B$11=1,IF(Positions!$CA156=1,Positions!B156,""),IF($B$11=2,IF(Positions!$CL156&gt;0,Positions!B156,""),Positions!B156))</f>
        <v/>
      </c>
      <c r="C167" s="32" t="str">
        <f aca="false">IF($B$11=1,IF(Positions!$CA156=1,Positions!AE156,""),IF($B$11=2,IF(Positions!$CL156&gt;0,Positions!AE156,""),Positions!AE156))</f>
        <v/>
      </c>
      <c r="D167" s="32" t="str">
        <f aca="false">IF($B$11=1,IF(Positions!$CA156=1,Positions!AF156,""),IF($B$11=2,IF(Positions!$CL156&gt;0,Positions!AF156,""),Positions!AF156))</f>
        <v/>
      </c>
      <c r="E167" s="32" t="str">
        <f aca="false">IF($B$11=1,IF(Positions!$CA156=1,Positions!AG156,""),IF($B$11=2,IF(Positions!$CL156&gt;0,Positions!AG156,""),Positions!AG156))</f>
        <v/>
      </c>
      <c r="F167" s="32" t="str">
        <f aca="false">IF($B$11=1,IF(Positions!$CA156=1,Positions!C156,""),IF($B$11=2,IF(Positions!$CL156&gt;0,Positions!C156,""),Positions!C156))</f>
        <v/>
      </c>
      <c r="G167" s="32" t="str">
        <f aca="false">IF($B$11=1,IF(Positions!$CA156=1,Positions!E156,""),IF($B$11=2,IF(Positions!$CL156&gt;0,Positions!E156,""),Positions!E156))</f>
        <v/>
      </c>
      <c r="H167" s="0"/>
    </row>
    <row r="168" customFormat="false" ht="15" hidden="false" customHeight="false" outlineLevel="0" collapsed="false">
      <c r="A168" s="35" t="str">
        <f aca="false">IF($B$11=1,IF(Positions!$CA157=1,Positions!A157,""),IF($B$11=2,IF(Positions!$CL157&gt;0,Positions!A157,""),Positions!A157))</f>
        <v/>
      </c>
      <c r="B168" s="35" t="str">
        <f aca="false">IF($B$11=1,IF(Positions!$CA157=1,Positions!B157,""),IF($B$11=2,IF(Positions!$CL157&gt;0,Positions!B157,""),Positions!B157))</f>
        <v/>
      </c>
      <c r="C168" s="32" t="str">
        <f aca="false">IF($B$11=1,IF(Positions!$CA157=1,Positions!AE157,""),IF($B$11=2,IF(Positions!$CL157&gt;0,Positions!AE157,""),Positions!AE157))</f>
        <v/>
      </c>
      <c r="D168" s="32" t="str">
        <f aca="false">IF($B$11=1,IF(Positions!$CA157=1,Positions!AF157,""),IF($B$11=2,IF(Positions!$CL157&gt;0,Positions!AF157,""),Positions!AF157))</f>
        <v/>
      </c>
      <c r="E168" s="32" t="str">
        <f aca="false">IF($B$11=1,IF(Positions!$CA157=1,Positions!AG157,""),IF($B$11=2,IF(Positions!$CL157&gt;0,Positions!AG157,""),Positions!AG157))</f>
        <v/>
      </c>
      <c r="F168" s="32" t="str">
        <f aca="false">IF($B$11=1,IF(Positions!$CA157=1,Positions!C157,""),IF($B$11=2,IF(Positions!$CL157&gt;0,Positions!C157,""),Positions!C157))</f>
        <v/>
      </c>
      <c r="G168" s="32" t="str">
        <f aca="false">IF($B$11=1,IF(Positions!$CA157=1,Positions!E157,""),IF($B$11=2,IF(Positions!$CL157&gt;0,Positions!E157,""),Positions!E157))</f>
        <v/>
      </c>
      <c r="H168" s="0"/>
    </row>
    <row r="169" customFormat="false" ht="15" hidden="false" customHeight="false" outlineLevel="0" collapsed="false">
      <c r="A169" s="35" t="str">
        <f aca="false">IF($B$11=1,IF(Positions!$CA158=1,Positions!A158,""),IF($B$11=2,IF(Positions!$CL158&gt;0,Positions!A158,""),Positions!A158))</f>
        <v/>
      </c>
      <c r="B169" s="35" t="str">
        <f aca="false">IF($B$11=1,IF(Positions!$CA158=1,Positions!B158,""),IF($B$11=2,IF(Positions!$CL158&gt;0,Positions!B158,""),Positions!B158))</f>
        <v/>
      </c>
      <c r="C169" s="32" t="str">
        <f aca="false">IF($B$11=1,IF(Positions!$CA158=1,Positions!AE158,""),IF($B$11=2,IF(Positions!$CL158&gt;0,Positions!AE158,""),Positions!AE158))</f>
        <v/>
      </c>
      <c r="D169" s="32" t="str">
        <f aca="false">IF($B$11=1,IF(Positions!$CA158=1,Positions!AF158,""),IF($B$11=2,IF(Positions!$CL158&gt;0,Positions!AF158,""),Positions!AF158))</f>
        <v/>
      </c>
      <c r="E169" s="32" t="str">
        <f aca="false">IF($B$11=1,IF(Positions!$CA158=1,Positions!AG158,""),IF($B$11=2,IF(Positions!$CL158&gt;0,Positions!AG158,""),Positions!AG158))</f>
        <v/>
      </c>
      <c r="F169" s="32" t="str">
        <f aca="false">IF($B$11=1,IF(Positions!$CA158=1,Positions!C158,""),IF($B$11=2,IF(Positions!$CL158&gt;0,Positions!C158,""),Positions!C158))</f>
        <v/>
      </c>
      <c r="G169" s="32" t="str">
        <f aca="false">IF($B$11=1,IF(Positions!$CA158=1,Positions!E158,""),IF($B$11=2,IF(Positions!$CL158&gt;0,Positions!E158,""),Positions!E158))</f>
        <v/>
      </c>
      <c r="H169" s="0"/>
    </row>
    <row r="170" customFormat="false" ht="15" hidden="false" customHeight="false" outlineLevel="0" collapsed="false">
      <c r="A170" s="35" t="str">
        <f aca="false">IF($B$11=1,IF(Positions!$CA159=1,Positions!A159,""),IF($B$11=2,IF(Positions!$CL159&gt;0,Positions!A159,""),Positions!A159))</f>
        <v/>
      </c>
      <c r="B170" s="35" t="str">
        <f aca="false">IF($B$11=1,IF(Positions!$CA159=1,Positions!B159,""),IF($B$11=2,IF(Positions!$CL159&gt;0,Positions!B159,""),Positions!B159))</f>
        <v/>
      </c>
      <c r="C170" s="32" t="str">
        <f aca="false">IF($B$11=1,IF(Positions!$CA159=1,Positions!AE159,""),IF($B$11=2,IF(Positions!$CL159&gt;0,Positions!AE159,""),Positions!AE159))</f>
        <v/>
      </c>
      <c r="D170" s="32" t="str">
        <f aca="false">IF($B$11=1,IF(Positions!$CA159=1,Positions!AF159,""),IF($B$11=2,IF(Positions!$CL159&gt;0,Positions!AF159,""),Positions!AF159))</f>
        <v/>
      </c>
      <c r="E170" s="32" t="str">
        <f aca="false">IF($B$11=1,IF(Positions!$CA159=1,Positions!AG159,""),IF($B$11=2,IF(Positions!$CL159&gt;0,Positions!AG159,""),Positions!AG159))</f>
        <v/>
      </c>
      <c r="F170" s="32" t="str">
        <f aca="false">IF($B$11=1,IF(Positions!$CA159=1,Positions!C159,""),IF($B$11=2,IF(Positions!$CL159&gt;0,Positions!C159,""),Positions!C159))</f>
        <v/>
      </c>
      <c r="G170" s="32" t="str">
        <f aca="false">IF($B$11=1,IF(Positions!$CA159=1,Positions!E159,""),IF($B$11=2,IF(Positions!$CL159&gt;0,Positions!E159,""),Positions!E159))</f>
        <v/>
      </c>
      <c r="H170" s="0"/>
    </row>
    <row r="171" customFormat="false" ht="15" hidden="false" customHeight="false" outlineLevel="0" collapsed="false">
      <c r="A171" s="35" t="str">
        <f aca="false">IF($B$11=1,IF(Positions!$CA160=1,Positions!A160,""),IF($B$11=2,IF(Positions!$CL160&gt;0,Positions!A160,""),Positions!A160))</f>
        <v/>
      </c>
      <c r="B171" s="35" t="str">
        <f aca="false">IF($B$11=1,IF(Positions!$CA160=1,Positions!B160,""),IF($B$11=2,IF(Positions!$CL160&gt;0,Positions!B160,""),Positions!B160))</f>
        <v/>
      </c>
      <c r="C171" s="32" t="str">
        <f aca="false">IF($B$11=1,IF(Positions!$CA160=1,Positions!AE160,""),IF($B$11=2,IF(Positions!$CL160&gt;0,Positions!AE160,""),Positions!AE160))</f>
        <v/>
      </c>
      <c r="D171" s="32" t="str">
        <f aca="false">IF($B$11=1,IF(Positions!$CA160=1,Positions!AF160,""),IF($B$11=2,IF(Positions!$CL160&gt;0,Positions!AF160,""),Positions!AF160))</f>
        <v/>
      </c>
      <c r="E171" s="32" t="str">
        <f aca="false">IF($B$11=1,IF(Positions!$CA160=1,Positions!AG160,""),IF($B$11=2,IF(Positions!$CL160&gt;0,Positions!AG160,""),Positions!AG160))</f>
        <v/>
      </c>
      <c r="F171" s="32" t="str">
        <f aca="false">IF($B$11=1,IF(Positions!$CA160=1,Positions!C160,""),IF($B$11=2,IF(Positions!$CL160&gt;0,Positions!C160,""),Positions!C160))</f>
        <v/>
      </c>
      <c r="G171" s="32" t="str">
        <f aca="false">IF($B$11=1,IF(Positions!$CA160=1,Positions!E160,""),IF($B$11=2,IF(Positions!$CL160&gt;0,Positions!E160,""),Positions!E160))</f>
        <v/>
      </c>
      <c r="H171" s="0"/>
    </row>
    <row r="172" customFormat="false" ht="15" hidden="false" customHeight="false" outlineLevel="0" collapsed="false">
      <c r="A172" s="35" t="str">
        <f aca="false">IF($B$11=1,IF(Positions!$CA161=1,Positions!A161,""),IF($B$11=2,IF(Positions!$CL161&gt;0,Positions!A161,""),Positions!A161))</f>
        <v/>
      </c>
      <c r="B172" s="35" t="str">
        <f aca="false">IF($B$11=1,IF(Positions!$CA161=1,Positions!B161,""),IF($B$11=2,IF(Positions!$CL161&gt;0,Positions!B161,""),Positions!B161))</f>
        <v/>
      </c>
      <c r="C172" s="32" t="str">
        <f aca="false">IF($B$11=1,IF(Positions!$CA161=1,Positions!AE161,""),IF($B$11=2,IF(Positions!$CL161&gt;0,Positions!AE161,""),Positions!AE161))</f>
        <v/>
      </c>
      <c r="D172" s="32" t="str">
        <f aca="false">IF($B$11=1,IF(Positions!$CA161=1,Positions!AF161,""),IF($B$11=2,IF(Positions!$CL161&gt;0,Positions!AF161,""),Positions!AF161))</f>
        <v/>
      </c>
      <c r="E172" s="32" t="str">
        <f aca="false">IF($B$11=1,IF(Positions!$CA161=1,Positions!AG161,""),IF($B$11=2,IF(Positions!$CL161&gt;0,Positions!AG161,""),Positions!AG161))</f>
        <v/>
      </c>
      <c r="F172" s="32" t="str">
        <f aca="false">IF($B$11=1,IF(Positions!$CA161=1,Positions!C161,""),IF($B$11=2,IF(Positions!$CL161&gt;0,Positions!C161,""),Positions!C161))</f>
        <v/>
      </c>
      <c r="G172" s="32" t="str">
        <f aca="false">IF($B$11=1,IF(Positions!$CA161=1,Positions!E161,""),IF($B$11=2,IF(Positions!$CL161&gt;0,Positions!E161,""),Positions!E161))</f>
        <v/>
      </c>
      <c r="H172" s="0"/>
    </row>
    <row r="173" customFormat="false" ht="15" hidden="false" customHeight="false" outlineLevel="0" collapsed="false">
      <c r="A173" s="35" t="str">
        <f aca="false">IF($B$11=1,IF(Positions!$CA162=1,Positions!A162,""),IF($B$11=2,IF(Positions!$CL162&gt;0,Positions!A162,""),Positions!A162))</f>
        <v/>
      </c>
      <c r="B173" s="35" t="str">
        <f aca="false">IF($B$11=1,IF(Positions!$CA162=1,Positions!B162,""),IF($B$11=2,IF(Positions!$CL162&gt;0,Positions!B162,""),Positions!B162))</f>
        <v/>
      </c>
      <c r="C173" s="32" t="str">
        <f aca="false">IF($B$11=1,IF(Positions!$CA162=1,Positions!AE162,""),IF($B$11=2,IF(Positions!$CL162&gt;0,Positions!AE162,""),Positions!AE162))</f>
        <v/>
      </c>
      <c r="D173" s="32" t="str">
        <f aca="false">IF($B$11=1,IF(Positions!$CA162=1,Positions!AF162,""),IF($B$11=2,IF(Positions!$CL162&gt;0,Positions!AF162,""),Positions!AF162))</f>
        <v/>
      </c>
      <c r="E173" s="32" t="str">
        <f aca="false">IF($B$11=1,IF(Positions!$CA162=1,Positions!AG162,""),IF($B$11=2,IF(Positions!$CL162&gt;0,Positions!AG162,""),Positions!AG162))</f>
        <v/>
      </c>
      <c r="F173" s="32" t="str">
        <f aca="false">IF($B$11=1,IF(Positions!$CA162=1,Positions!C162,""),IF($B$11=2,IF(Positions!$CL162&gt;0,Positions!C162,""),Positions!C162))</f>
        <v/>
      </c>
      <c r="G173" s="32" t="str">
        <f aca="false">IF($B$11=1,IF(Positions!$CA162=1,Positions!E162,""),IF($B$11=2,IF(Positions!$CL162&gt;0,Positions!E162,""),Positions!E162))</f>
        <v/>
      </c>
      <c r="H173" s="0"/>
    </row>
    <row r="174" customFormat="false" ht="15" hidden="false" customHeight="false" outlineLevel="0" collapsed="false">
      <c r="A174" s="35" t="str">
        <f aca="false">IF($B$11=1,IF(Positions!$CA163=1,Positions!A163,""),IF($B$11=2,IF(Positions!$CL163&gt;0,Positions!A163,""),Positions!A163))</f>
        <v/>
      </c>
      <c r="B174" s="35" t="str">
        <f aca="false">IF($B$11=1,IF(Positions!$CA163=1,Positions!B163,""),IF($B$11=2,IF(Positions!$CL163&gt;0,Positions!B163,""),Positions!B163))</f>
        <v/>
      </c>
      <c r="C174" s="32" t="str">
        <f aca="false">IF($B$11=1,IF(Positions!$CA163=1,Positions!AE163,""),IF($B$11=2,IF(Positions!$CL163&gt;0,Positions!AE163,""),Positions!AE163))</f>
        <v/>
      </c>
      <c r="D174" s="32" t="str">
        <f aca="false">IF($B$11=1,IF(Positions!$CA163=1,Positions!AF163,""),IF($B$11=2,IF(Positions!$CL163&gt;0,Positions!AF163,""),Positions!AF163))</f>
        <v/>
      </c>
      <c r="E174" s="32" t="str">
        <f aca="false">IF($B$11=1,IF(Positions!$CA163=1,Positions!AG163,""),IF($B$11=2,IF(Positions!$CL163&gt;0,Positions!AG163,""),Positions!AG163))</f>
        <v/>
      </c>
      <c r="F174" s="32" t="str">
        <f aca="false">IF($B$11=1,IF(Positions!$CA163=1,Positions!C163,""),IF($B$11=2,IF(Positions!$CL163&gt;0,Positions!C163,""),Positions!C163))</f>
        <v/>
      </c>
      <c r="G174" s="32" t="str">
        <f aca="false">IF($B$11=1,IF(Positions!$CA163=1,Positions!E163,""),IF($B$11=2,IF(Positions!$CL163&gt;0,Positions!E163,""),Positions!E163))</f>
        <v/>
      </c>
      <c r="H174" s="0"/>
    </row>
    <row r="175" customFormat="false" ht="15" hidden="false" customHeight="false" outlineLevel="0" collapsed="false">
      <c r="A175" s="35" t="str">
        <f aca="false">IF($B$11=1,IF(Positions!$CA164=1,Positions!A164,""),IF($B$11=2,IF(Positions!$CL164&gt;0,Positions!A164,""),Positions!A164))</f>
        <v/>
      </c>
      <c r="B175" s="35" t="str">
        <f aca="false">IF($B$11=1,IF(Positions!$CA164=1,Positions!B164,""),IF($B$11=2,IF(Positions!$CL164&gt;0,Positions!B164,""),Positions!B164))</f>
        <v/>
      </c>
      <c r="C175" s="32" t="str">
        <f aca="false">IF($B$11=1,IF(Positions!$CA164=1,Positions!AE164,""),IF($B$11=2,IF(Positions!$CL164&gt;0,Positions!AE164,""),Positions!AE164))</f>
        <v/>
      </c>
      <c r="D175" s="32" t="str">
        <f aca="false">IF($B$11=1,IF(Positions!$CA164=1,Positions!AF164,""),IF($B$11=2,IF(Positions!$CL164&gt;0,Positions!AF164,""),Positions!AF164))</f>
        <v/>
      </c>
      <c r="E175" s="32" t="str">
        <f aca="false">IF($B$11=1,IF(Positions!$CA164=1,Positions!AG164,""),IF($B$11=2,IF(Positions!$CL164&gt;0,Positions!AG164,""),Positions!AG164))</f>
        <v/>
      </c>
      <c r="F175" s="32" t="str">
        <f aca="false">IF($B$11=1,IF(Positions!$CA164=1,Positions!C164,""),IF($B$11=2,IF(Positions!$CL164&gt;0,Positions!C164,""),Positions!C164))</f>
        <v/>
      </c>
      <c r="G175" s="32" t="str">
        <f aca="false">IF($B$11=1,IF(Positions!$CA164=1,Positions!E164,""),IF($B$11=2,IF(Positions!$CL164&gt;0,Positions!E164,""),Positions!E164))</f>
        <v/>
      </c>
      <c r="H175" s="0"/>
    </row>
    <row r="176" customFormat="false" ht="15" hidden="false" customHeight="false" outlineLevel="0" collapsed="false">
      <c r="A176" s="35" t="str">
        <f aca="false">IF($B$11=1,IF(Positions!$CA165=1,Positions!A165,""),IF($B$11=2,IF(Positions!$CL165&gt;0,Positions!A165,""),Positions!A165))</f>
        <v/>
      </c>
      <c r="B176" s="35" t="str">
        <f aca="false">IF($B$11=1,IF(Positions!$CA165=1,Positions!B165,""),IF($B$11=2,IF(Positions!$CL165&gt;0,Positions!B165,""),Positions!B165))</f>
        <v/>
      </c>
      <c r="C176" s="32" t="str">
        <f aca="false">IF($B$11=1,IF(Positions!$CA165=1,Positions!AE165,""),IF($B$11=2,IF(Positions!$CL165&gt;0,Positions!AE165,""),Positions!AE165))</f>
        <v/>
      </c>
      <c r="D176" s="32" t="str">
        <f aca="false">IF($B$11=1,IF(Positions!$CA165=1,Positions!AF165,""),IF($B$11=2,IF(Positions!$CL165&gt;0,Positions!AF165,""),Positions!AF165))</f>
        <v/>
      </c>
      <c r="E176" s="32" t="str">
        <f aca="false">IF($B$11=1,IF(Positions!$CA165=1,Positions!AG165,""),IF($B$11=2,IF(Positions!$CL165&gt;0,Positions!AG165,""),Positions!AG165))</f>
        <v/>
      </c>
      <c r="F176" s="32" t="str">
        <f aca="false">IF($B$11=1,IF(Positions!$CA165=1,Positions!C165,""),IF($B$11=2,IF(Positions!$CL165&gt;0,Positions!C165,""),Positions!C165))</f>
        <v/>
      </c>
      <c r="G176" s="32" t="str">
        <f aca="false">IF($B$11=1,IF(Positions!$CA165=1,Positions!E165,""),IF($B$11=2,IF(Positions!$CL165&gt;0,Positions!E165,""),Positions!E165))</f>
        <v/>
      </c>
      <c r="H176" s="0"/>
    </row>
    <row r="177" customFormat="false" ht="15" hidden="false" customHeight="false" outlineLevel="0" collapsed="false">
      <c r="A177" s="35" t="str">
        <f aca="false">IF($B$11=1,IF(Positions!$CA166=1,Positions!A166,""),IF($B$11=2,IF(Positions!$CL166&gt;0,Positions!A166,""),Positions!A166))</f>
        <v/>
      </c>
      <c r="B177" s="35" t="str">
        <f aca="false">IF($B$11=1,IF(Positions!$CA166=1,Positions!B166,""),IF($B$11=2,IF(Positions!$CL166&gt;0,Positions!B166,""),Positions!B166))</f>
        <v/>
      </c>
      <c r="C177" s="32" t="str">
        <f aca="false">IF($B$11=1,IF(Positions!$CA166=1,Positions!AE166,""),IF($B$11=2,IF(Positions!$CL166&gt;0,Positions!AE166,""),Positions!AE166))</f>
        <v/>
      </c>
      <c r="D177" s="32" t="str">
        <f aca="false">IF($B$11=1,IF(Positions!$CA166=1,Positions!AF166,""),IF($B$11=2,IF(Positions!$CL166&gt;0,Positions!AF166,""),Positions!AF166))</f>
        <v/>
      </c>
      <c r="E177" s="32" t="str">
        <f aca="false">IF($B$11=1,IF(Positions!$CA166=1,Positions!AG166,""),IF($B$11=2,IF(Positions!$CL166&gt;0,Positions!AG166,""),Positions!AG166))</f>
        <v/>
      </c>
      <c r="F177" s="32" t="str">
        <f aca="false">IF($B$11=1,IF(Positions!$CA166=1,Positions!C166,""),IF($B$11=2,IF(Positions!$CL166&gt;0,Positions!C166,""),Positions!C166))</f>
        <v/>
      </c>
      <c r="G177" s="32" t="str">
        <f aca="false">IF($B$11=1,IF(Positions!$CA166=1,Positions!E166,""),IF($B$11=2,IF(Positions!$CL166&gt;0,Positions!E166,""),Positions!E166))</f>
        <v/>
      </c>
      <c r="H177" s="0"/>
    </row>
    <row r="178" customFormat="false" ht="15" hidden="false" customHeight="false" outlineLevel="0" collapsed="false">
      <c r="A178" s="35" t="str">
        <f aca="false">IF($B$11=1,IF(Positions!$CA167=1,Positions!A167,""),IF($B$11=2,IF(Positions!$CL167&gt;0,Positions!A167,""),Positions!A167))</f>
        <v/>
      </c>
      <c r="B178" s="35" t="str">
        <f aca="false">IF($B$11=1,IF(Positions!$CA167=1,Positions!B167,""),IF($B$11=2,IF(Positions!$CL167&gt;0,Positions!B167,""),Positions!B167))</f>
        <v/>
      </c>
      <c r="C178" s="32" t="str">
        <f aca="false">IF($B$11=1,IF(Positions!$CA167=1,Positions!AE167,""),IF($B$11=2,IF(Positions!$CL167&gt;0,Positions!AE167,""),Positions!AE167))</f>
        <v/>
      </c>
      <c r="D178" s="32" t="str">
        <f aca="false">IF($B$11=1,IF(Positions!$CA167=1,Positions!AF167,""),IF($B$11=2,IF(Positions!$CL167&gt;0,Positions!AF167,""),Positions!AF167))</f>
        <v/>
      </c>
      <c r="E178" s="32" t="str">
        <f aca="false">IF($B$11=1,IF(Positions!$CA167=1,Positions!AG167,""),IF($B$11=2,IF(Positions!$CL167&gt;0,Positions!AG167,""),Positions!AG167))</f>
        <v/>
      </c>
      <c r="F178" s="32" t="str">
        <f aca="false">IF($B$11=1,IF(Positions!$CA167=1,Positions!C167,""),IF($B$11=2,IF(Positions!$CL167&gt;0,Positions!C167,""),Positions!C167))</f>
        <v/>
      </c>
      <c r="G178" s="32" t="str">
        <f aca="false">IF($B$11=1,IF(Positions!$CA167=1,Positions!E167,""),IF($B$11=2,IF(Positions!$CL167&gt;0,Positions!E167,""),Positions!E167))</f>
        <v/>
      </c>
      <c r="H178" s="0"/>
    </row>
    <row r="179" customFormat="false" ht="15" hidden="false" customHeight="false" outlineLevel="0" collapsed="false">
      <c r="A179" s="35" t="str">
        <f aca="false">IF($B$11=1,IF(Positions!$CA168=1,Positions!A168,""),IF($B$11=2,IF(Positions!$CL168&gt;0,Positions!A168,""),Positions!A168))</f>
        <v/>
      </c>
      <c r="B179" s="35" t="str">
        <f aca="false">IF($B$11=1,IF(Positions!$CA168=1,Positions!B168,""),IF($B$11=2,IF(Positions!$CL168&gt;0,Positions!B168,""),Positions!B168))</f>
        <v/>
      </c>
      <c r="C179" s="32" t="str">
        <f aca="false">IF($B$11=1,IF(Positions!$CA168=1,Positions!AE168,""),IF($B$11=2,IF(Positions!$CL168&gt;0,Positions!AE168,""),Positions!AE168))</f>
        <v/>
      </c>
      <c r="D179" s="32" t="str">
        <f aca="false">IF($B$11=1,IF(Positions!$CA168=1,Positions!AF168,""),IF($B$11=2,IF(Positions!$CL168&gt;0,Positions!AF168,""),Positions!AF168))</f>
        <v/>
      </c>
      <c r="E179" s="32" t="str">
        <f aca="false">IF($B$11=1,IF(Positions!$CA168=1,Positions!AG168,""),IF($B$11=2,IF(Positions!$CL168&gt;0,Positions!AG168,""),Positions!AG168))</f>
        <v/>
      </c>
      <c r="F179" s="32" t="str">
        <f aca="false">IF($B$11=1,IF(Positions!$CA168=1,Positions!C168,""),IF($B$11=2,IF(Positions!$CL168&gt;0,Positions!C168,""),Positions!C168))</f>
        <v/>
      </c>
      <c r="G179" s="32" t="str">
        <f aca="false">IF($B$11=1,IF(Positions!$CA168=1,Positions!E168,""),IF($B$11=2,IF(Positions!$CL168&gt;0,Positions!E168,""),Positions!E168))</f>
        <v/>
      </c>
      <c r="H179" s="0"/>
    </row>
    <row r="180" customFormat="false" ht="15" hidden="false" customHeight="false" outlineLevel="0" collapsed="false">
      <c r="A180" s="35" t="str">
        <f aca="false">IF($B$11=1,IF(Positions!$CA169=1,Positions!A169,""),IF($B$11=2,IF(Positions!$CL169&gt;0,Positions!A169,""),Positions!A169))</f>
        <v/>
      </c>
      <c r="B180" s="35" t="str">
        <f aca="false">IF($B$11=1,IF(Positions!$CA169=1,Positions!B169,""),IF($B$11=2,IF(Positions!$CL169&gt;0,Positions!B169,""),Positions!B169))</f>
        <v/>
      </c>
      <c r="C180" s="32" t="str">
        <f aca="false">IF($B$11=1,IF(Positions!$CA169=1,Positions!AE169,""),IF($B$11=2,IF(Positions!$CL169&gt;0,Positions!AE169,""),Positions!AE169))</f>
        <v/>
      </c>
      <c r="D180" s="32" t="str">
        <f aca="false">IF($B$11=1,IF(Positions!$CA169=1,Positions!AF169,""),IF($B$11=2,IF(Positions!$CL169&gt;0,Positions!AF169,""),Positions!AF169))</f>
        <v/>
      </c>
      <c r="E180" s="32" t="str">
        <f aca="false">IF($B$11=1,IF(Positions!$CA169=1,Positions!AG169,""),IF($B$11=2,IF(Positions!$CL169&gt;0,Positions!AG169,""),Positions!AG169))</f>
        <v/>
      </c>
      <c r="F180" s="32" t="str">
        <f aca="false">IF($B$11=1,IF(Positions!$CA169=1,Positions!C169,""),IF($B$11=2,IF(Positions!$CL169&gt;0,Positions!C169,""),Positions!C169))</f>
        <v/>
      </c>
      <c r="G180" s="32" t="str">
        <f aca="false">IF($B$11=1,IF(Positions!$CA169=1,Positions!E169,""),IF($B$11=2,IF(Positions!$CL169&gt;0,Positions!E169,""),Positions!E169))</f>
        <v/>
      </c>
      <c r="H180" s="0"/>
    </row>
    <row r="181" customFormat="false" ht="15" hidden="false" customHeight="false" outlineLevel="0" collapsed="false">
      <c r="A181" s="35" t="str">
        <f aca="false">IF($B$11=1,IF(Positions!$CA170=1,Positions!A170,""),IF($B$11=2,IF(Positions!$CL170&gt;0,Positions!A170,""),Positions!A170))</f>
        <v/>
      </c>
      <c r="B181" s="35" t="str">
        <f aca="false">IF($B$11=1,IF(Positions!$CA170=1,Positions!B170,""),IF($B$11=2,IF(Positions!$CL170&gt;0,Positions!B170,""),Positions!B170))</f>
        <v/>
      </c>
      <c r="C181" s="32" t="str">
        <f aca="false">IF($B$11=1,IF(Positions!$CA170=1,Positions!AE170,""),IF($B$11=2,IF(Positions!$CL170&gt;0,Positions!AE170,""),Positions!AE170))</f>
        <v/>
      </c>
      <c r="D181" s="32" t="str">
        <f aca="false">IF($B$11=1,IF(Positions!$CA170=1,Positions!AF170,""),IF($B$11=2,IF(Positions!$CL170&gt;0,Positions!AF170,""),Positions!AF170))</f>
        <v/>
      </c>
      <c r="E181" s="32" t="str">
        <f aca="false">IF($B$11=1,IF(Positions!$CA170=1,Positions!AG170,""),IF($B$11=2,IF(Positions!$CL170&gt;0,Positions!AG170,""),Positions!AG170))</f>
        <v/>
      </c>
      <c r="F181" s="32" t="str">
        <f aca="false">IF($B$11=1,IF(Positions!$CA170=1,Positions!C170,""),IF($B$11=2,IF(Positions!$CL170&gt;0,Positions!C170,""),Positions!C170))</f>
        <v/>
      </c>
      <c r="G181" s="32" t="str">
        <f aca="false">IF($B$11=1,IF(Positions!$CA170=1,Positions!E170,""),IF($B$11=2,IF(Positions!$CL170&gt;0,Positions!E170,""),Positions!E170))</f>
        <v/>
      </c>
      <c r="H181" s="0"/>
    </row>
    <row r="182" customFormat="false" ht="15" hidden="false" customHeight="false" outlineLevel="0" collapsed="false">
      <c r="A182" s="35" t="str">
        <f aca="false">IF($B$11=1,IF(Positions!$CA171=1,Positions!A171,""),IF($B$11=2,IF(Positions!$CL171&gt;0,Positions!A171,""),Positions!A171))</f>
        <v/>
      </c>
      <c r="B182" s="35" t="str">
        <f aca="false">IF($B$11=1,IF(Positions!$CA171=1,Positions!B171,""),IF($B$11=2,IF(Positions!$CL171&gt;0,Positions!B171,""),Positions!B171))</f>
        <v/>
      </c>
      <c r="C182" s="32" t="str">
        <f aca="false">IF($B$11=1,IF(Positions!$CA171=1,Positions!AE171,""),IF($B$11=2,IF(Positions!$CL171&gt;0,Positions!AE171,""),Positions!AE171))</f>
        <v/>
      </c>
      <c r="D182" s="32" t="str">
        <f aca="false">IF($B$11=1,IF(Positions!$CA171=1,Positions!AF171,""),IF($B$11=2,IF(Positions!$CL171&gt;0,Positions!AF171,""),Positions!AF171))</f>
        <v/>
      </c>
      <c r="E182" s="32" t="str">
        <f aca="false">IF($B$11=1,IF(Positions!$CA171=1,Positions!AG171,""),IF($B$11=2,IF(Positions!$CL171&gt;0,Positions!AG171,""),Positions!AG171))</f>
        <v/>
      </c>
      <c r="F182" s="32" t="str">
        <f aca="false">IF($B$11=1,IF(Positions!$CA171=1,Positions!C171,""),IF($B$11=2,IF(Positions!$CL171&gt;0,Positions!C171,""),Positions!C171))</f>
        <v/>
      </c>
      <c r="G182" s="32" t="str">
        <f aca="false">IF($B$11=1,IF(Positions!$CA171=1,Positions!E171,""),IF($B$11=2,IF(Positions!$CL171&gt;0,Positions!E171,""),Positions!E171))</f>
        <v/>
      </c>
      <c r="H182" s="0"/>
    </row>
    <row r="183" customFormat="false" ht="15" hidden="false" customHeight="false" outlineLevel="0" collapsed="false">
      <c r="A183" s="35" t="str">
        <f aca="false">IF($B$11=1,IF(Positions!$CA172=1,Positions!A172,""),IF($B$11=2,IF(Positions!$CL172&gt;0,Positions!A172,""),Positions!A172))</f>
        <v/>
      </c>
      <c r="B183" s="35" t="str">
        <f aca="false">IF($B$11=1,IF(Positions!$CA172=1,Positions!B172,""),IF($B$11=2,IF(Positions!$CL172&gt;0,Positions!B172,""),Positions!B172))</f>
        <v/>
      </c>
      <c r="C183" s="32" t="str">
        <f aca="false">IF($B$11=1,IF(Positions!$CA172=1,Positions!AE172,""),IF($B$11=2,IF(Positions!$CL172&gt;0,Positions!AE172,""),Positions!AE172))</f>
        <v/>
      </c>
      <c r="D183" s="32" t="str">
        <f aca="false">IF($B$11=1,IF(Positions!$CA172=1,Positions!AF172,""),IF($B$11=2,IF(Positions!$CL172&gt;0,Positions!AF172,""),Positions!AF172))</f>
        <v/>
      </c>
      <c r="E183" s="32" t="str">
        <f aca="false">IF($B$11=1,IF(Positions!$CA172=1,Positions!AG172,""),IF($B$11=2,IF(Positions!$CL172&gt;0,Positions!AG172,""),Positions!AG172))</f>
        <v/>
      </c>
      <c r="F183" s="32" t="str">
        <f aca="false">IF($B$11=1,IF(Positions!$CA172=1,Positions!C172,""),IF($B$11=2,IF(Positions!$CL172&gt;0,Positions!C172,""),Positions!C172))</f>
        <v/>
      </c>
      <c r="G183" s="32" t="str">
        <f aca="false">IF($B$11=1,IF(Positions!$CA172=1,Positions!E172,""),IF($B$11=2,IF(Positions!$CL172&gt;0,Positions!E172,""),Positions!E172))</f>
        <v/>
      </c>
      <c r="H183" s="0"/>
    </row>
    <row r="184" customFormat="false" ht="15" hidden="false" customHeight="false" outlineLevel="0" collapsed="false">
      <c r="A184" s="35" t="str">
        <f aca="false">IF($B$11=1,IF(Positions!$CA173=1,Positions!A173,""),IF($B$11=2,IF(Positions!$CL173&gt;0,Positions!A173,""),Positions!A173))</f>
        <v/>
      </c>
      <c r="B184" s="35" t="str">
        <f aca="false">IF($B$11=1,IF(Positions!$CA173=1,Positions!B173,""),IF($B$11=2,IF(Positions!$CL173&gt;0,Positions!B173,""),Positions!B173))</f>
        <v/>
      </c>
      <c r="C184" s="32" t="str">
        <f aca="false">IF($B$11=1,IF(Positions!$CA173=1,Positions!AE173,""),IF($B$11=2,IF(Positions!$CL173&gt;0,Positions!AE173,""),Positions!AE173))</f>
        <v/>
      </c>
      <c r="D184" s="32" t="str">
        <f aca="false">IF($B$11=1,IF(Positions!$CA173=1,Positions!AF173,""),IF($B$11=2,IF(Positions!$CL173&gt;0,Positions!AF173,""),Positions!AF173))</f>
        <v/>
      </c>
      <c r="E184" s="32" t="str">
        <f aca="false">IF($B$11=1,IF(Positions!$CA173=1,Positions!AG173,""),IF($B$11=2,IF(Positions!$CL173&gt;0,Positions!AG173,""),Positions!AG173))</f>
        <v/>
      </c>
      <c r="F184" s="32" t="str">
        <f aca="false">IF($B$11=1,IF(Positions!$CA173=1,Positions!C173,""),IF($B$11=2,IF(Positions!$CL173&gt;0,Positions!C173,""),Positions!C173))</f>
        <v/>
      </c>
      <c r="G184" s="32" t="str">
        <f aca="false">IF($B$11=1,IF(Positions!$CA173=1,Positions!E173,""),IF($B$11=2,IF(Positions!$CL173&gt;0,Positions!E173,""),Positions!E173))</f>
        <v/>
      </c>
      <c r="H184" s="0"/>
    </row>
    <row r="185" customFormat="false" ht="15" hidden="false" customHeight="false" outlineLevel="0" collapsed="false">
      <c r="A185" s="35" t="str">
        <f aca="false">IF($B$11=1,IF(Positions!$CA174=1,Positions!A174,""),IF($B$11=2,IF(Positions!$CL174&gt;0,Positions!A174,""),Positions!A174))</f>
        <v/>
      </c>
      <c r="B185" s="35" t="str">
        <f aca="false">IF($B$11=1,IF(Positions!$CA174=1,Positions!B174,""),IF($B$11=2,IF(Positions!$CL174&gt;0,Positions!B174,""),Positions!B174))</f>
        <v/>
      </c>
      <c r="C185" s="32" t="str">
        <f aca="false">IF($B$11=1,IF(Positions!$CA174=1,Positions!AE174,""),IF($B$11=2,IF(Positions!$CL174&gt;0,Positions!AE174,""),Positions!AE174))</f>
        <v/>
      </c>
      <c r="D185" s="32" t="str">
        <f aca="false">IF($B$11=1,IF(Positions!$CA174=1,Positions!AF174,""),IF($B$11=2,IF(Positions!$CL174&gt;0,Positions!AF174,""),Positions!AF174))</f>
        <v/>
      </c>
      <c r="E185" s="32" t="str">
        <f aca="false">IF($B$11=1,IF(Positions!$CA174=1,Positions!AG174,""),IF($B$11=2,IF(Positions!$CL174&gt;0,Positions!AG174,""),Positions!AG174))</f>
        <v/>
      </c>
      <c r="F185" s="32" t="str">
        <f aca="false">IF($B$11=1,IF(Positions!$CA174=1,Positions!C174,""),IF($B$11=2,IF(Positions!$CL174&gt;0,Positions!C174,""),Positions!C174))</f>
        <v/>
      </c>
      <c r="G185" s="32" t="str">
        <f aca="false">IF($B$11=1,IF(Positions!$CA174=1,Positions!E174,""),IF($B$11=2,IF(Positions!$CL174&gt;0,Positions!E174,""),Positions!E174))</f>
        <v/>
      </c>
      <c r="H185" s="0"/>
    </row>
    <row r="186" customFormat="false" ht="15" hidden="false" customHeight="false" outlineLevel="0" collapsed="false">
      <c r="A186" s="35" t="str">
        <f aca="false">IF($B$11=1,IF(Positions!$CA175=1,Positions!A175,""),IF($B$11=2,IF(Positions!$CL175&gt;0,Positions!A175,""),Positions!A175))</f>
        <v/>
      </c>
      <c r="B186" s="35" t="str">
        <f aca="false">IF($B$11=1,IF(Positions!$CA175=1,Positions!B175,""),IF($B$11=2,IF(Positions!$CL175&gt;0,Positions!B175,""),Positions!B175))</f>
        <v/>
      </c>
      <c r="C186" s="32" t="str">
        <f aca="false">IF($B$11=1,IF(Positions!$CA175=1,Positions!AE175,""),IF($B$11=2,IF(Positions!$CL175&gt;0,Positions!AE175,""),Positions!AE175))</f>
        <v/>
      </c>
      <c r="D186" s="32" t="str">
        <f aca="false">IF($B$11=1,IF(Positions!$CA175=1,Positions!AF175,""),IF($B$11=2,IF(Positions!$CL175&gt;0,Positions!AF175,""),Positions!AF175))</f>
        <v/>
      </c>
      <c r="E186" s="32" t="str">
        <f aca="false">IF($B$11=1,IF(Positions!$CA175=1,Positions!AG175,""),IF($B$11=2,IF(Positions!$CL175&gt;0,Positions!AG175,""),Positions!AG175))</f>
        <v/>
      </c>
      <c r="F186" s="32" t="str">
        <f aca="false">IF($B$11=1,IF(Positions!$CA175=1,Positions!C175,""),IF($B$11=2,IF(Positions!$CL175&gt;0,Positions!C175,""),Positions!C175))</f>
        <v/>
      </c>
      <c r="G186" s="32" t="str">
        <f aca="false">IF($B$11=1,IF(Positions!$CA175=1,Positions!E175,""),IF($B$11=2,IF(Positions!$CL175&gt;0,Positions!E175,""),Positions!E175))</f>
        <v/>
      </c>
      <c r="H186" s="0"/>
    </row>
    <row r="187" customFormat="false" ht="15" hidden="false" customHeight="false" outlineLevel="0" collapsed="false">
      <c r="A187" s="35" t="str">
        <f aca="false">IF($B$11=1,IF(Positions!$CA176=1,Positions!A176,""),IF($B$11=2,IF(Positions!$CL176&gt;0,Positions!A176,""),Positions!A176))</f>
        <v/>
      </c>
      <c r="B187" s="35" t="str">
        <f aca="false">IF($B$11=1,IF(Positions!$CA176=1,Positions!B176,""),IF($B$11=2,IF(Positions!$CL176&gt;0,Positions!B176,""),Positions!B176))</f>
        <v/>
      </c>
      <c r="C187" s="32" t="str">
        <f aca="false">IF($B$11=1,IF(Positions!$CA176=1,Positions!AE176,""),IF($B$11=2,IF(Positions!$CL176&gt;0,Positions!AE176,""),Positions!AE176))</f>
        <v/>
      </c>
      <c r="D187" s="32" t="str">
        <f aca="false">IF($B$11=1,IF(Positions!$CA176=1,Positions!AF176,""),IF($B$11=2,IF(Positions!$CL176&gt;0,Positions!AF176,""),Positions!AF176))</f>
        <v/>
      </c>
      <c r="E187" s="32" t="str">
        <f aca="false">IF($B$11=1,IF(Positions!$CA176=1,Positions!AG176,""),IF($B$11=2,IF(Positions!$CL176&gt;0,Positions!AG176,""),Positions!AG176))</f>
        <v/>
      </c>
      <c r="F187" s="32" t="str">
        <f aca="false">IF($B$11=1,IF(Positions!$CA176=1,Positions!C176,""),IF($B$11=2,IF(Positions!$CL176&gt;0,Positions!C176,""),Positions!C176))</f>
        <v/>
      </c>
      <c r="G187" s="32" t="str">
        <f aca="false">IF($B$11=1,IF(Positions!$CA176=1,Positions!E176,""),IF($B$11=2,IF(Positions!$CL176&gt;0,Positions!E176,""),Positions!E176))</f>
        <v/>
      </c>
      <c r="H187" s="0"/>
    </row>
    <row r="188" customFormat="false" ht="15" hidden="false" customHeight="false" outlineLevel="0" collapsed="false">
      <c r="A188" s="35" t="str">
        <f aca="false">IF($B$11=1,IF(Positions!$CA177=1,Positions!A177,""),IF($B$11=2,IF(Positions!$CL177&gt;0,Positions!A177,""),Positions!A177))</f>
        <v/>
      </c>
      <c r="B188" s="35" t="str">
        <f aca="false">IF($B$11=1,IF(Positions!$CA177=1,Positions!B177,""),IF($B$11=2,IF(Positions!$CL177&gt;0,Positions!B177,""),Positions!B177))</f>
        <v/>
      </c>
      <c r="C188" s="32" t="str">
        <f aca="false">IF($B$11=1,IF(Positions!$CA177=1,Positions!AE177,""),IF($B$11=2,IF(Positions!$CL177&gt;0,Positions!AE177,""),Positions!AE177))</f>
        <v/>
      </c>
      <c r="D188" s="32" t="str">
        <f aca="false">IF($B$11=1,IF(Positions!$CA177=1,Positions!AF177,""),IF($B$11=2,IF(Positions!$CL177&gt;0,Positions!AF177,""),Positions!AF177))</f>
        <v/>
      </c>
      <c r="E188" s="32" t="str">
        <f aca="false">IF($B$11=1,IF(Positions!$CA177=1,Positions!AG177,""),IF($B$11=2,IF(Positions!$CL177&gt;0,Positions!AG177,""),Positions!AG177))</f>
        <v/>
      </c>
      <c r="F188" s="32" t="str">
        <f aca="false">IF($B$11=1,IF(Positions!$CA177=1,Positions!C177,""),IF($B$11=2,IF(Positions!$CL177&gt;0,Positions!C177,""),Positions!C177))</f>
        <v/>
      </c>
      <c r="G188" s="32" t="str">
        <f aca="false">IF($B$11=1,IF(Positions!$CA177=1,Positions!E177,""),IF($B$11=2,IF(Positions!$CL177&gt;0,Positions!E177,""),Positions!E177))</f>
        <v/>
      </c>
      <c r="H188" s="0"/>
    </row>
    <row r="189" customFormat="false" ht="15" hidden="false" customHeight="false" outlineLevel="0" collapsed="false">
      <c r="A189" s="35" t="str">
        <f aca="false">IF($B$11=1,IF(Positions!$CA178=1,Positions!A178,""),IF($B$11=2,IF(Positions!$CL178&gt;0,Positions!A178,""),Positions!A178))</f>
        <v/>
      </c>
      <c r="B189" s="35" t="str">
        <f aca="false">IF($B$11=1,IF(Positions!$CA178=1,Positions!B178,""),IF($B$11=2,IF(Positions!$CL178&gt;0,Positions!B178,""),Positions!B178))</f>
        <v/>
      </c>
      <c r="C189" s="32" t="str">
        <f aca="false">IF($B$11=1,IF(Positions!$CA178=1,Positions!AE178,""),IF($B$11=2,IF(Positions!$CL178&gt;0,Positions!AE178,""),Positions!AE178))</f>
        <v/>
      </c>
      <c r="D189" s="32" t="str">
        <f aca="false">IF($B$11=1,IF(Positions!$CA178=1,Positions!AF178,""),IF($B$11=2,IF(Positions!$CL178&gt;0,Positions!AF178,""),Positions!AF178))</f>
        <v/>
      </c>
      <c r="E189" s="32" t="str">
        <f aca="false">IF($B$11=1,IF(Positions!$CA178=1,Positions!AG178,""),IF($B$11=2,IF(Positions!$CL178&gt;0,Positions!AG178,""),Positions!AG178))</f>
        <v/>
      </c>
      <c r="F189" s="32" t="str">
        <f aca="false">IF($B$11=1,IF(Positions!$CA178=1,Positions!C178,""),IF($B$11=2,IF(Positions!$CL178&gt;0,Positions!C178,""),Positions!C178))</f>
        <v/>
      </c>
      <c r="G189" s="32" t="str">
        <f aca="false">IF($B$11=1,IF(Positions!$CA178=1,Positions!E178,""),IF($B$11=2,IF(Positions!$CL178&gt;0,Positions!E178,""),Positions!E178))</f>
        <v/>
      </c>
      <c r="H189" s="0"/>
    </row>
    <row r="190" customFormat="false" ht="15" hidden="false" customHeight="false" outlineLevel="0" collapsed="false">
      <c r="A190" s="35" t="str">
        <f aca="false">IF($B$11=1,IF(Positions!$CA179=1,Positions!A179,""),IF($B$11=2,IF(Positions!$CL179&gt;0,Positions!A179,""),Positions!A179))</f>
        <v/>
      </c>
      <c r="B190" s="35" t="str">
        <f aca="false">IF($B$11=1,IF(Positions!$CA179=1,Positions!B179,""),IF($B$11=2,IF(Positions!$CL179&gt;0,Positions!B179,""),Positions!B179))</f>
        <v/>
      </c>
      <c r="C190" s="32" t="str">
        <f aca="false">IF($B$11=1,IF(Positions!$CA179=1,Positions!AE179,""),IF($B$11=2,IF(Positions!$CL179&gt;0,Positions!AE179,""),Positions!AE179))</f>
        <v/>
      </c>
      <c r="D190" s="32" t="str">
        <f aca="false">IF($B$11=1,IF(Positions!$CA179=1,Positions!AF179,""),IF($B$11=2,IF(Positions!$CL179&gt;0,Positions!AF179,""),Positions!AF179))</f>
        <v/>
      </c>
      <c r="E190" s="32" t="str">
        <f aca="false">IF($B$11=1,IF(Positions!$CA179=1,Positions!AG179,""),IF($B$11=2,IF(Positions!$CL179&gt;0,Positions!AG179,""),Positions!AG179))</f>
        <v/>
      </c>
      <c r="F190" s="32" t="str">
        <f aca="false">IF($B$11=1,IF(Positions!$CA179=1,Positions!C179,""),IF($B$11=2,IF(Positions!$CL179&gt;0,Positions!C179,""),Positions!C179))</f>
        <v/>
      </c>
      <c r="G190" s="32" t="str">
        <f aca="false">IF($B$11=1,IF(Positions!$CA179=1,Positions!E179,""),IF($B$11=2,IF(Positions!$CL179&gt;0,Positions!E179,""),Positions!E179))</f>
        <v/>
      </c>
      <c r="H190" s="0"/>
    </row>
    <row r="191" customFormat="false" ht="15" hidden="false" customHeight="false" outlineLevel="0" collapsed="false">
      <c r="A191" s="35" t="str">
        <f aca="false">IF($B$11=1,IF(Positions!$CA180=1,Positions!A180,""),IF($B$11=2,IF(Positions!$CL180&gt;0,Positions!A180,""),Positions!A180))</f>
        <v/>
      </c>
      <c r="B191" s="35" t="str">
        <f aca="false">IF($B$11=1,IF(Positions!$CA180=1,Positions!B180,""),IF($B$11=2,IF(Positions!$CL180&gt;0,Positions!B180,""),Positions!B180))</f>
        <v/>
      </c>
      <c r="C191" s="32" t="str">
        <f aca="false">IF($B$11=1,IF(Positions!$CA180=1,Positions!AE180,""),IF($B$11=2,IF(Positions!$CL180&gt;0,Positions!AE180,""),Positions!AE180))</f>
        <v/>
      </c>
      <c r="D191" s="32" t="str">
        <f aca="false">IF($B$11=1,IF(Positions!$CA180=1,Positions!AF180,""),IF($B$11=2,IF(Positions!$CL180&gt;0,Positions!AF180,""),Positions!AF180))</f>
        <v/>
      </c>
      <c r="E191" s="32" t="str">
        <f aca="false">IF($B$11=1,IF(Positions!$CA180=1,Positions!AG180,""),IF($B$11=2,IF(Positions!$CL180&gt;0,Positions!AG180,""),Positions!AG180))</f>
        <v/>
      </c>
      <c r="F191" s="32" t="str">
        <f aca="false">IF($B$11=1,IF(Positions!$CA180=1,Positions!C180,""),IF($B$11=2,IF(Positions!$CL180&gt;0,Positions!C180,""),Positions!C180))</f>
        <v/>
      </c>
      <c r="G191" s="32" t="str">
        <f aca="false">IF($B$11=1,IF(Positions!$CA180=1,Positions!E180,""),IF($B$11=2,IF(Positions!$CL180&gt;0,Positions!E180,""),Positions!E180))</f>
        <v/>
      </c>
      <c r="H191" s="0"/>
    </row>
    <row r="192" customFormat="false" ht="15" hidden="false" customHeight="false" outlineLevel="0" collapsed="false">
      <c r="A192" s="35" t="str">
        <f aca="false">IF($B$11=1,IF(Positions!$CA181=1,Positions!A181,""),IF($B$11=2,IF(Positions!$CL181&gt;0,Positions!A181,""),Positions!A181))</f>
        <v/>
      </c>
      <c r="B192" s="35" t="str">
        <f aca="false">IF($B$11=1,IF(Positions!$CA181=1,Positions!B181,""),IF($B$11=2,IF(Positions!$CL181&gt;0,Positions!B181,""),Positions!B181))</f>
        <v/>
      </c>
      <c r="C192" s="32" t="str">
        <f aca="false">IF($B$11=1,IF(Positions!$CA181=1,Positions!AE181,""),IF($B$11=2,IF(Positions!$CL181&gt;0,Positions!AE181,""),Positions!AE181))</f>
        <v/>
      </c>
      <c r="D192" s="32" t="str">
        <f aca="false">IF($B$11=1,IF(Positions!$CA181=1,Positions!AF181,""),IF($B$11=2,IF(Positions!$CL181&gt;0,Positions!AF181,""),Positions!AF181))</f>
        <v/>
      </c>
      <c r="E192" s="32" t="str">
        <f aca="false">IF($B$11=1,IF(Positions!$CA181=1,Positions!AG181,""),IF($B$11=2,IF(Positions!$CL181&gt;0,Positions!AG181,""),Positions!AG181))</f>
        <v/>
      </c>
      <c r="F192" s="32" t="str">
        <f aca="false">IF($B$11=1,IF(Positions!$CA181=1,Positions!C181,""),IF($B$11=2,IF(Positions!$CL181&gt;0,Positions!C181,""),Positions!C181))</f>
        <v/>
      </c>
      <c r="G192" s="32" t="str">
        <f aca="false">IF($B$11=1,IF(Positions!$CA181=1,Positions!E181,""),IF($B$11=2,IF(Positions!$CL181&gt;0,Positions!E181,""),Positions!E181))</f>
        <v/>
      </c>
      <c r="H192" s="0"/>
    </row>
    <row r="193" customFormat="false" ht="15" hidden="false" customHeight="false" outlineLevel="0" collapsed="false">
      <c r="A193" s="35" t="str">
        <f aca="false">IF($B$11=1,IF(Positions!$CA182=1,Positions!A182,""),IF($B$11=2,IF(Positions!$CL182&gt;0,Positions!A182,""),Positions!A182))</f>
        <v/>
      </c>
      <c r="B193" s="35" t="str">
        <f aca="false">IF($B$11=1,IF(Positions!$CA182=1,Positions!B182,""),IF($B$11=2,IF(Positions!$CL182&gt;0,Positions!B182,""),Positions!B182))</f>
        <v/>
      </c>
      <c r="C193" s="32" t="str">
        <f aca="false">IF($B$11=1,IF(Positions!$CA182=1,Positions!AE182,""),IF($B$11=2,IF(Positions!$CL182&gt;0,Positions!AE182,""),Positions!AE182))</f>
        <v/>
      </c>
      <c r="D193" s="32" t="str">
        <f aca="false">IF($B$11=1,IF(Positions!$CA182=1,Positions!AF182,""),IF($B$11=2,IF(Positions!$CL182&gt;0,Positions!AF182,""),Positions!AF182))</f>
        <v/>
      </c>
      <c r="E193" s="32" t="str">
        <f aca="false">IF($B$11=1,IF(Positions!$CA182=1,Positions!AG182,""),IF($B$11=2,IF(Positions!$CL182&gt;0,Positions!AG182,""),Positions!AG182))</f>
        <v/>
      </c>
      <c r="F193" s="32" t="str">
        <f aca="false">IF($B$11=1,IF(Positions!$CA182=1,Positions!C182,""),IF($B$11=2,IF(Positions!$CL182&gt;0,Positions!C182,""),Positions!C182))</f>
        <v/>
      </c>
      <c r="G193" s="32" t="str">
        <f aca="false">IF($B$11=1,IF(Positions!$CA182=1,Positions!E182,""),IF($B$11=2,IF(Positions!$CL182&gt;0,Positions!E182,""),Positions!E182))</f>
        <v/>
      </c>
      <c r="H193" s="0"/>
    </row>
    <row r="194" customFormat="false" ht="15" hidden="false" customHeight="false" outlineLevel="0" collapsed="false">
      <c r="A194" s="35" t="str">
        <f aca="false">IF($B$11=1,IF(Positions!$CA183=1,Positions!A183,""),IF($B$11=2,IF(Positions!$CL183&gt;0,Positions!A183,""),Positions!A183))</f>
        <v/>
      </c>
      <c r="B194" s="35" t="str">
        <f aca="false">IF($B$11=1,IF(Positions!$CA183=1,Positions!B183,""),IF($B$11=2,IF(Positions!$CL183&gt;0,Positions!B183,""),Positions!B183))</f>
        <v/>
      </c>
      <c r="C194" s="32" t="str">
        <f aca="false">IF($B$11=1,IF(Positions!$CA183=1,Positions!AE183,""),IF($B$11=2,IF(Positions!$CL183&gt;0,Positions!AE183,""),Positions!AE183))</f>
        <v/>
      </c>
      <c r="D194" s="32" t="str">
        <f aca="false">IF($B$11=1,IF(Positions!$CA183=1,Positions!AF183,""),IF($B$11=2,IF(Positions!$CL183&gt;0,Positions!AF183,""),Positions!AF183))</f>
        <v/>
      </c>
      <c r="E194" s="32" t="str">
        <f aca="false">IF($B$11=1,IF(Positions!$CA183=1,Positions!AG183,""),IF($B$11=2,IF(Positions!$CL183&gt;0,Positions!AG183,""),Positions!AG183))</f>
        <v/>
      </c>
      <c r="F194" s="32" t="str">
        <f aca="false">IF($B$11=1,IF(Positions!$CA183=1,Positions!C183,""),IF($B$11=2,IF(Positions!$CL183&gt;0,Positions!C183,""),Positions!C183))</f>
        <v/>
      </c>
      <c r="G194" s="32" t="str">
        <f aca="false">IF($B$11=1,IF(Positions!$CA183=1,Positions!E183,""),IF($B$11=2,IF(Positions!$CL183&gt;0,Positions!E183,""),Positions!E183))</f>
        <v/>
      </c>
      <c r="H194" s="0"/>
    </row>
    <row r="195" customFormat="false" ht="15" hidden="false" customHeight="false" outlineLevel="0" collapsed="false">
      <c r="A195" s="35" t="str">
        <f aca="false">IF($B$11=1,IF(Positions!$CA184=1,Positions!A184,""),IF($B$11=2,IF(Positions!$CL184&gt;0,Positions!A184,""),Positions!A184))</f>
        <v/>
      </c>
      <c r="B195" s="35" t="str">
        <f aca="false">IF($B$11=1,IF(Positions!$CA184=1,Positions!B184,""),IF($B$11=2,IF(Positions!$CL184&gt;0,Positions!B184,""),Positions!B184))</f>
        <v/>
      </c>
      <c r="C195" s="32" t="str">
        <f aca="false">IF($B$11=1,IF(Positions!$CA184=1,Positions!AE184,""),IF($B$11=2,IF(Positions!$CL184&gt;0,Positions!AE184,""),Positions!AE184))</f>
        <v/>
      </c>
      <c r="D195" s="32" t="str">
        <f aca="false">IF($B$11=1,IF(Positions!$CA184=1,Positions!AF184,""),IF($B$11=2,IF(Positions!$CL184&gt;0,Positions!AF184,""),Positions!AF184))</f>
        <v/>
      </c>
      <c r="E195" s="32" t="str">
        <f aca="false">IF($B$11=1,IF(Positions!$CA184=1,Positions!AG184,""),IF($B$11=2,IF(Positions!$CL184&gt;0,Positions!AG184,""),Positions!AG184))</f>
        <v/>
      </c>
      <c r="F195" s="32" t="str">
        <f aca="false">IF($B$11=1,IF(Positions!$CA184=1,Positions!C184,""),IF($B$11=2,IF(Positions!$CL184&gt;0,Positions!C184,""),Positions!C184))</f>
        <v/>
      </c>
      <c r="G195" s="32" t="str">
        <f aca="false">IF($B$11=1,IF(Positions!$CA184=1,Positions!E184,""),IF($B$11=2,IF(Positions!$CL184&gt;0,Positions!E184,""),Positions!E184))</f>
        <v/>
      </c>
      <c r="H195" s="0"/>
    </row>
    <row r="196" customFormat="false" ht="15" hidden="false" customHeight="false" outlineLevel="0" collapsed="false">
      <c r="A196" s="35" t="str">
        <f aca="false">IF($B$11=1,IF(Positions!$CA185=1,Positions!A185,""),IF($B$11=2,IF(Positions!$CL185&gt;0,Positions!A185,""),Positions!A185))</f>
        <v/>
      </c>
      <c r="B196" s="35" t="str">
        <f aca="false">IF($B$11=1,IF(Positions!$CA185=1,Positions!B185,""),IF($B$11=2,IF(Positions!$CL185&gt;0,Positions!B185,""),Positions!B185))</f>
        <v/>
      </c>
      <c r="C196" s="32" t="str">
        <f aca="false">IF($B$11=1,IF(Positions!$CA185=1,Positions!AE185,""),IF($B$11=2,IF(Positions!$CL185&gt;0,Positions!AE185,""),Positions!AE185))</f>
        <v/>
      </c>
      <c r="D196" s="32" t="str">
        <f aca="false">IF($B$11=1,IF(Positions!$CA185=1,Positions!AF185,""),IF($B$11=2,IF(Positions!$CL185&gt;0,Positions!AF185,""),Positions!AF185))</f>
        <v/>
      </c>
      <c r="E196" s="32" t="str">
        <f aca="false">IF($B$11=1,IF(Positions!$CA185=1,Positions!AG185,""),IF($B$11=2,IF(Positions!$CL185&gt;0,Positions!AG185,""),Positions!AG185))</f>
        <v/>
      </c>
      <c r="F196" s="32" t="str">
        <f aca="false">IF($B$11=1,IF(Positions!$CA185=1,Positions!C185,""),IF($B$11=2,IF(Positions!$CL185&gt;0,Positions!C185,""),Positions!C185))</f>
        <v/>
      </c>
      <c r="G196" s="32" t="str">
        <f aca="false">IF($B$11=1,IF(Positions!$CA185=1,Positions!E185,""),IF($B$11=2,IF(Positions!$CL185&gt;0,Positions!E185,""),Positions!E185))</f>
        <v/>
      </c>
      <c r="H196" s="0"/>
    </row>
    <row r="197" customFormat="false" ht="15" hidden="false" customHeight="false" outlineLevel="0" collapsed="false">
      <c r="A197" s="35" t="str">
        <f aca="false">IF($B$11=1,IF(Positions!$CA186=1,Positions!A186,""),IF($B$11=2,IF(Positions!$CL186&gt;0,Positions!A186,""),Positions!A186))</f>
        <v/>
      </c>
      <c r="B197" s="35" t="str">
        <f aca="false">IF($B$11=1,IF(Positions!$CA186=1,Positions!B186,""),IF($B$11=2,IF(Positions!$CL186&gt;0,Positions!B186,""),Positions!B186))</f>
        <v/>
      </c>
      <c r="C197" s="32" t="str">
        <f aca="false">IF($B$11=1,IF(Positions!$CA186=1,Positions!AE186,""),IF($B$11=2,IF(Positions!$CL186&gt;0,Positions!AE186,""),Positions!AE186))</f>
        <v/>
      </c>
      <c r="D197" s="32" t="str">
        <f aca="false">IF($B$11=1,IF(Positions!$CA186=1,Positions!AF186,""),IF($B$11=2,IF(Positions!$CL186&gt;0,Positions!AF186,""),Positions!AF186))</f>
        <v/>
      </c>
      <c r="E197" s="32" t="str">
        <f aca="false">IF($B$11=1,IF(Positions!$CA186=1,Positions!AG186,""),IF($B$11=2,IF(Positions!$CL186&gt;0,Positions!AG186,""),Positions!AG186))</f>
        <v/>
      </c>
      <c r="F197" s="32" t="str">
        <f aca="false">IF($B$11=1,IF(Positions!$CA186=1,Positions!C186,""),IF($B$11=2,IF(Positions!$CL186&gt;0,Positions!C186,""),Positions!C186))</f>
        <v/>
      </c>
      <c r="G197" s="32" t="str">
        <f aca="false">IF($B$11=1,IF(Positions!$CA186=1,Positions!E186,""),IF($B$11=2,IF(Positions!$CL186&gt;0,Positions!E186,""),Positions!E186))</f>
        <v/>
      </c>
      <c r="H197" s="0"/>
    </row>
    <row r="198" customFormat="false" ht="15" hidden="false" customHeight="false" outlineLevel="0" collapsed="false">
      <c r="A198" s="35" t="str">
        <f aca="false">IF($B$11=1,IF(Positions!$CA187=1,Positions!A187,""),IF($B$11=2,IF(Positions!$CL187&gt;0,Positions!A187,""),Positions!A187))</f>
        <v/>
      </c>
      <c r="B198" s="35" t="str">
        <f aca="false">IF($B$11=1,IF(Positions!$CA187=1,Positions!B187,""),IF($B$11=2,IF(Positions!$CL187&gt;0,Positions!B187,""),Positions!B187))</f>
        <v/>
      </c>
      <c r="C198" s="32" t="str">
        <f aca="false">IF($B$11=1,IF(Positions!$CA187=1,Positions!AE187,""),IF($B$11=2,IF(Positions!$CL187&gt;0,Positions!AE187,""),Positions!AE187))</f>
        <v/>
      </c>
      <c r="D198" s="32" t="str">
        <f aca="false">IF($B$11=1,IF(Positions!$CA187=1,Positions!AF187,""),IF($B$11=2,IF(Positions!$CL187&gt;0,Positions!AF187,""),Positions!AF187))</f>
        <v/>
      </c>
      <c r="E198" s="32" t="str">
        <f aca="false">IF($B$11=1,IF(Positions!$CA187=1,Positions!AG187,""),IF($B$11=2,IF(Positions!$CL187&gt;0,Positions!AG187,""),Positions!AG187))</f>
        <v/>
      </c>
      <c r="F198" s="32" t="str">
        <f aca="false">IF($B$11=1,IF(Positions!$CA187=1,Positions!C187,""),IF($B$11=2,IF(Positions!$CL187&gt;0,Positions!C187,""),Positions!C187))</f>
        <v/>
      </c>
      <c r="G198" s="32" t="str">
        <f aca="false">IF($B$11=1,IF(Positions!$CA187=1,Positions!E187,""),IF($B$11=2,IF(Positions!$CL187&gt;0,Positions!E187,""),Positions!E187))</f>
        <v/>
      </c>
      <c r="H198" s="0"/>
    </row>
    <row r="199" customFormat="false" ht="15" hidden="false" customHeight="false" outlineLevel="0" collapsed="false">
      <c r="A199" s="35" t="str">
        <f aca="false">IF($B$11=1,IF(Positions!$CA188=1,Positions!A188,""),IF($B$11=2,IF(Positions!$CL188&gt;0,Positions!A188,""),Positions!A188))</f>
        <v/>
      </c>
      <c r="B199" s="35" t="str">
        <f aca="false">IF($B$11=1,IF(Positions!$CA188=1,Positions!B188,""),IF($B$11=2,IF(Positions!$CL188&gt;0,Positions!B188,""),Positions!B188))</f>
        <v/>
      </c>
      <c r="C199" s="32" t="str">
        <f aca="false">IF($B$11=1,IF(Positions!$CA188=1,Positions!AE188,""),IF($B$11=2,IF(Positions!$CL188&gt;0,Positions!AE188,""),Positions!AE188))</f>
        <v/>
      </c>
      <c r="D199" s="32" t="str">
        <f aca="false">IF($B$11=1,IF(Positions!$CA188=1,Positions!AF188,""),IF($B$11=2,IF(Positions!$CL188&gt;0,Positions!AF188,""),Positions!AF188))</f>
        <v/>
      </c>
      <c r="E199" s="32" t="str">
        <f aca="false">IF($B$11=1,IF(Positions!$CA188=1,Positions!AG188,""),IF($B$11=2,IF(Positions!$CL188&gt;0,Positions!AG188,""),Positions!AG188))</f>
        <v/>
      </c>
      <c r="F199" s="32" t="str">
        <f aca="false">IF($B$11=1,IF(Positions!$CA188=1,Positions!C188,""),IF($B$11=2,IF(Positions!$CL188&gt;0,Positions!C188,""),Positions!C188))</f>
        <v/>
      </c>
      <c r="G199" s="32" t="str">
        <f aca="false">IF($B$11=1,IF(Positions!$CA188=1,Positions!E188,""),IF($B$11=2,IF(Positions!$CL188&gt;0,Positions!E188,""),Positions!E188))</f>
        <v/>
      </c>
      <c r="H199" s="0"/>
    </row>
    <row r="200" customFormat="false" ht="15" hidden="false" customHeight="false" outlineLevel="0" collapsed="false">
      <c r="A200" s="35" t="str">
        <f aca="false">IF($B$11=1,IF(Positions!$CA189=1,Positions!A189,""),IF($B$11=2,IF(Positions!$CL189&gt;0,Positions!A189,""),Positions!A189))</f>
        <v/>
      </c>
      <c r="B200" s="35" t="str">
        <f aca="false">IF($B$11=1,IF(Positions!$CA189=1,Positions!B189,""),IF($B$11=2,IF(Positions!$CL189&gt;0,Positions!B189,""),Positions!B189))</f>
        <v/>
      </c>
      <c r="C200" s="32" t="str">
        <f aca="false">IF($B$11=1,IF(Positions!$CA189=1,Positions!AE189,""),IF($B$11=2,IF(Positions!$CL189&gt;0,Positions!AE189,""),Positions!AE189))</f>
        <v/>
      </c>
      <c r="D200" s="32" t="str">
        <f aca="false">IF($B$11=1,IF(Positions!$CA189=1,Positions!AF189,""),IF($B$11=2,IF(Positions!$CL189&gt;0,Positions!AF189,""),Positions!AF189))</f>
        <v/>
      </c>
      <c r="E200" s="32" t="str">
        <f aca="false">IF($B$11=1,IF(Positions!$CA189=1,Positions!AG189,""),IF($B$11=2,IF(Positions!$CL189&gt;0,Positions!AG189,""),Positions!AG189))</f>
        <v/>
      </c>
      <c r="F200" s="32" t="str">
        <f aca="false">IF($B$11=1,IF(Positions!$CA189=1,Positions!C189,""),IF($B$11=2,IF(Positions!$CL189&gt;0,Positions!C189,""),Positions!C189))</f>
        <v/>
      </c>
      <c r="G200" s="32" t="str">
        <f aca="false">IF($B$11=1,IF(Positions!$CA189=1,Positions!E189,""),IF($B$11=2,IF(Positions!$CL189&gt;0,Positions!E189,""),Positions!E189))</f>
        <v/>
      </c>
      <c r="H200" s="0"/>
    </row>
    <row r="201" customFormat="false" ht="15" hidden="false" customHeight="false" outlineLevel="0" collapsed="false">
      <c r="A201" s="35" t="str">
        <f aca="false">IF($B$11=1,IF(Positions!$CA190=1,Positions!A190,""),IF($B$11=2,IF(Positions!$CL190&gt;0,Positions!A190,""),Positions!A190))</f>
        <v/>
      </c>
      <c r="B201" s="35" t="str">
        <f aca="false">IF($B$11=1,IF(Positions!$CA190=1,Positions!B190,""),IF($B$11=2,IF(Positions!$CL190&gt;0,Positions!B190,""),Positions!B190))</f>
        <v/>
      </c>
      <c r="C201" s="32" t="str">
        <f aca="false">IF($B$11=1,IF(Positions!$CA190=1,Positions!AE190,""),IF($B$11=2,IF(Positions!$CL190&gt;0,Positions!AE190,""),Positions!AE190))</f>
        <v/>
      </c>
      <c r="D201" s="32" t="str">
        <f aca="false">IF($B$11=1,IF(Positions!$CA190=1,Positions!AF190,""),IF($B$11=2,IF(Positions!$CL190&gt;0,Positions!AF190,""),Positions!AF190))</f>
        <v/>
      </c>
      <c r="E201" s="32" t="str">
        <f aca="false">IF($B$11=1,IF(Positions!$CA190=1,Positions!AG190,""),IF($B$11=2,IF(Positions!$CL190&gt;0,Positions!AG190,""),Positions!AG190))</f>
        <v/>
      </c>
      <c r="F201" s="32" t="str">
        <f aca="false">IF($B$11=1,IF(Positions!$CA190=1,Positions!C190,""),IF($B$11=2,IF(Positions!$CL190&gt;0,Positions!C190,""),Positions!C190))</f>
        <v/>
      </c>
      <c r="G201" s="32" t="str">
        <f aca="false">IF($B$11=1,IF(Positions!$CA190=1,Positions!E190,""),IF($B$11=2,IF(Positions!$CL190&gt;0,Positions!E190,""),Positions!E190))</f>
        <v/>
      </c>
      <c r="H201" s="0"/>
    </row>
    <row r="202" customFormat="false" ht="15" hidden="false" customHeight="false" outlineLevel="0" collapsed="false">
      <c r="A202" s="35" t="str">
        <f aca="false">IF($B$11=1,IF(Positions!$CA191=1,Positions!A191,""),IF($B$11=2,IF(Positions!$CL191&gt;0,Positions!A191,""),Positions!A191))</f>
        <v/>
      </c>
      <c r="B202" s="35" t="str">
        <f aca="false">IF($B$11=1,IF(Positions!$CA191=1,Positions!B191,""),IF($B$11=2,IF(Positions!$CL191&gt;0,Positions!B191,""),Positions!B191))</f>
        <v/>
      </c>
      <c r="C202" s="32" t="str">
        <f aca="false">IF($B$11=1,IF(Positions!$CA191=1,Positions!AE191,""),IF($B$11=2,IF(Positions!$CL191&gt;0,Positions!AE191,""),Positions!AE191))</f>
        <v/>
      </c>
      <c r="D202" s="32" t="str">
        <f aca="false">IF($B$11=1,IF(Positions!$CA191=1,Positions!AF191,""),IF($B$11=2,IF(Positions!$CL191&gt;0,Positions!AF191,""),Positions!AF191))</f>
        <v/>
      </c>
      <c r="E202" s="32" t="str">
        <f aca="false">IF($B$11=1,IF(Positions!$CA191=1,Positions!AG191,""),IF($B$11=2,IF(Positions!$CL191&gt;0,Positions!AG191,""),Positions!AG191))</f>
        <v/>
      </c>
      <c r="F202" s="32" t="str">
        <f aca="false">IF($B$11=1,IF(Positions!$CA191=1,Positions!C191,""),IF($B$11=2,IF(Positions!$CL191&gt;0,Positions!C191,""),Positions!C191))</f>
        <v/>
      </c>
      <c r="G202" s="32" t="str">
        <f aca="false">IF($B$11=1,IF(Positions!$CA191=1,Positions!E191,""),IF($B$11=2,IF(Positions!$CL191&gt;0,Positions!E191,""),Positions!E191))</f>
        <v/>
      </c>
      <c r="H202" s="0"/>
    </row>
    <row r="203" customFormat="false" ht="15" hidden="false" customHeight="false" outlineLevel="0" collapsed="false">
      <c r="A203" s="35" t="str">
        <f aca="false">IF($B$11=1,IF(Positions!$CA192=1,Positions!A192,""),IF($B$11=2,IF(Positions!$CL192&gt;0,Positions!A192,""),Positions!A192))</f>
        <v/>
      </c>
      <c r="B203" s="35" t="str">
        <f aca="false">IF($B$11=1,IF(Positions!$CA192=1,Positions!B192,""),IF($B$11=2,IF(Positions!$CL192&gt;0,Positions!B192,""),Positions!B192))</f>
        <v/>
      </c>
      <c r="C203" s="32" t="str">
        <f aca="false">IF($B$11=1,IF(Positions!$CA192=1,Positions!AE192,""),IF($B$11=2,IF(Positions!$CL192&gt;0,Positions!AE192,""),Positions!AE192))</f>
        <v/>
      </c>
      <c r="D203" s="32" t="str">
        <f aca="false">IF($B$11=1,IF(Positions!$CA192=1,Positions!AF192,""),IF($B$11=2,IF(Positions!$CL192&gt;0,Positions!AF192,""),Positions!AF192))</f>
        <v/>
      </c>
      <c r="E203" s="32" t="str">
        <f aca="false">IF($B$11=1,IF(Positions!$CA192=1,Positions!AG192,""),IF($B$11=2,IF(Positions!$CL192&gt;0,Positions!AG192,""),Positions!AG192))</f>
        <v/>
      </c>
      <c r="F203" s="32" t="str">
        <f aca="false">IF($B$11=1,IF(Positions!$CA192=1,Positions!C192,""),IF($B$11=2,IF(Positions!$CL192&gt;0,Positions!C192,""),Positions!C192))</f>
        <v/>
      </c>
      <c r="G203" s="32" t="str">
        <f aca="false">IF($B$11=1,IF(Positions!$CA192=1,Positions!E192,""),IF($B$11=2,IF(Positions!$CL192&gt;0,Positions!E192,""),Positions!E192))</f>
        <v/>
      </c>
      <c r="H203" s="0"/>
    </row>
    <row r="204" customFormat="false" ht="15" hidden="false" customHeight="false" outlineLevel="0" collapsed="false">
      <c r="A204" s="35" t="str">
        <f aca="false">IF($B$11=1,IF(Positions!$CA193=1,Positions!A193,""),IF($B$11=2,IF(Positions!$CL193&gt;0,Positions!A193,""),Positions!A193))</f>
        <v/>
      </c>
      <c r="B204" s="35" t="str">
        <f aca="false">IF($B$11=1,IF(Positions!$CA193=1,Positions!B193,""),IF($B$11=2,IF(Positions!$CL193&gt;0,Positions!B193,""),Positions!B193))</f>
        <v/>
      </c>
      <c r="C204" s="32" t="str">
        <f aca="false">IF($B$11=1,IF(Positions!$CA193=1,Positions!AE193,""),IF($B$11=2,IF(Positions!$CL193&gt;0,Positions!AE193,""),Positions!AE193))</f>
        <v/>
      </c>
      <c r="D204" s="32" t="str">
        <f aca="false">IF($B$11=1,IF(Positions!$CA193=1,Positions!AF193,""),IF($B$11=2,IF(Positions!$CL193&gt;0,Positions!AF193,""),Positions!AF193))</f>
        <v/>
      </c>
      <c r="E204" s="32" t="str">
        <f aca="false">IF($B$11=1,IF(Positions!$CA193=1,Positions!AG193,""),IF($B$11=2,IF(Positions!$CL193&gt;0,Positions!AG193,""),Positions!AG193))</f>
        <v/>
      </c>
      <c r="F204" s="32" t="str">
        <f aca="false">IF($B$11=1,IF(Positions!$CA193=1,Positions!C193,""),IF($B$11=2,IF(Positions!$CL193&gt;0,Positions!C193,""),Positions!C193))</f>
        <v/>
      </c>
      <c r="G204" s="32" t="str">
        <f aca="false">IF($B$11=1,IF(Positions!$CA193=1,Positions!E193,""),IF($B$11=2,IF(Positions!$CL193&gt;0,Positions!E193,""),Positions!E193))</f>
        <v/>
      </c>
      <c r="H204" s="0"/>
    </row>
    <row r="205" customFormat="false" ht="15" hidden="false" customHeight="false" outlineLevel="0" collapsed="false">
      <c r="A205" s="35" t="str">
        <f aca="false">IF($B$11=1,IF(Positions!$CA194=1,Positions!A194,""),IF($B$11=2,IF(Positions!$CL194&gt;0,Positions!A194,""),Positions!A194))</f>
        <v/>
      </c>
      <c r="B205" s="35" t="str">
        <f aca="false">IF($B$11=1,IF(Positions!$CA194=1,Positions!B194,""),IF($B$11=2,IF(Positions!$CL194&gt;0,Positions!B194,""),Positions!B194))</f>
        <v/>
      </c>
      <c r="C205" s="32" t="str">
        <f aca="false">IF($B$11=1,IF(Positions!$CA194=1,Positions!AE194,""),IF($B$11=2,IF(Positions!$CL194&gt;0,Positions!AE194,""),Positions!AE194))</f>
        <v/>
      </c>
      <c r="D205" s="32" t="str">
        <f aca="false">IF($B$11=1,IF(Positions!$CA194=1,Positions!AF194,""),IF($B$11=2,IF(Positions!$CL194&gt;0,Positions!AF194,""),Positions!AF194))</f>
        <v/>
      </c>
      <c r="E205" s="32" t="str">
        <f aca="false">IF($B$11=1,IF(Positions!$CA194=1,Positions!AG194,""),IF($B$11=2,IF(Positions!$CL194&gt;0,Positions!AG194,""),Positions!AG194))</f>
        <v/>
      </c>
      <c r="F205" s="32" t="str">
        <f aca="false">IF($B$11=1,IF(Positions!$CA194=1,Positions!C194,""),IF($B$11=2,IF(Positions!$CL194&gt;0,Positions!C194,""),Positions!C194))</f>
        <v/>
      </c>
      <c r="G205" s="32" t="str">
        <f aca="false">IF($B$11=1,IF(Positions!$CA194=1,Positions!E194,""),IF($B$11=2,IF(Positions!$CL194&gt;0,Positions!E194,""),Positions!E194))</f>
        <v/>
      </c>
      <c r="H205" s="0"/>
    </row>
    <row r="206" customFormat="false" ht="15" hidden="false" customHeight="false" outlineLevel="0" collapsed="false">
      <c r="A206" s="35" t="str">
        <f aca="false">IF($B$11=1,IF(Positions!$CA195=1,Positions!A195,""),IF($B$11=2,IF(Positions!$CL195&gt;0,Positions!A195,""),Positions!A195))</f>
        <v/>
      </c>
      <c r="B206" s="35" t="str">
        <f aca="false">IF($B$11=1,IF(Positions!$CA195=1,Positions!B195,""),IF($B$11=2,IF(Positions!$CL195&gt;0,Positions!B195,""),Positions!B195))</f>
        <v/>
      </c>
      <c r="C206" s="32" t="str">
        <f aca="false">IF($B$11=1,IF(Positions!$CA195=1,Positions!AE195,""),IF($B$11=2,IF(Positions!$CL195&gt;0,Positions!AE195,""),Positions!AE195))</f>
        <v/>
      </c>
      <c r="D206" s="32" t="str">
        <f aca="false">IF($B$11=1,IF(Positions!$CA195=1,Positions!AF195,""),IF($B$11=2,IF(Positions!$CL195&gt;0,Positions!AF195,""),Positions!AF195))</f>
        <v/>
      </c>
      <c r="E206" s="32" t="str">
        <f aca="false">IF($B$11=1,IF(Positions!$CA195=1,Positions!AG195,""),IF($B$11=2,IF(Positions!$CL195&gt;0,Positions!AG195,""),Positions!AG195))</f>
        <v/>
      </c>
      <c r="F206" s="32" t="str">
        <f aca="false">IF($B$11=1,IF(Positions!$CA195=1,Positions!C195,""),IF($B$11=2,IF(Positions!$CL195&gt;0,Positions!C195,""),Positions!C195))</f>
        <v/>
      </c>
      <c r="G206" s="32" t="str">
        <f aca="false">IF($B$11=1,IF(Positions!$CA195=1,Positions!E195,""),IF($B$11=2,IF(Positions!$CL195&gt;0,Positions!E195,""),Positions!E195))</f>
        <v/>
      </c>
      <c r="H206" s="0"/>
    </row>
    <row r="207" customFormat="false" ht="15" hidden="false" customHeight="false" outlineLevel="0" collapsed="false">
      <c r="A207" s="35" t="str">
        <f aca="false">IF($B$11=1,IF(Positions!$CA196=1,Positions!A196,""),IF($B$11=2,IF(Positions!$CL196&gt;0,Positions!A196,""),Positions!A196))</f>
        <v/>
      </c>
      <c r="B207" s="35" t="str">
        <f aca="false">IF($B$11=1,IF(Positions!$CA196=1,Positions!B196,""),IF($B$11=2,IF(Positions!$CL196&gt;0,Positions!B196,""),Positions!B196))</f>
        <v/>
      </c>
      <c r="C207" s="32" t="str">
        <f aca="false">IF($B$11=1,IF(Positions!$CA196=1,Positions!AE196,""),IF($B$11=2,IF(Positions!$CL196&gt;0,Positions!AE196,""),Positions!AE196))</f>
        <v/>
      </c>
      <c r="D207" s="32" t="str">
        <f aca="false">IF($B$11=1,IF(Positions!$CA196=1,Positions!AF196,""),IF($B$11=2,IF(Positions!$CL196&gt;0,Positions!AF196,""),Positions!AF196))</f>
        <v/>
      </c>
      <c r="E207" s="32" t="str">
        <f aca="false">IF($B$11=1,IF(Positions!$CA196=1,Positions!AG196,""),IF($B$11=2,IF(Positions!$CL196&gt;0,Positions!AG196,""),Positions!AG196))</f>
        <v/>
      </c>
      <c r="F207" s="32" t="str">
        <f aca="false">IF($B$11=1,IF(Positions!$CA196=1,Positions!C196,""),IF($B$11=2,IF(Positions!$CL196&gt;0,Positions!C196,""),Positions!C196))</f>
        <v/>
      </c>
      <c r="G207" s="32" t="str">
        <f aca="false">IF($B$11=1,IF(Positions!$CA196=1,Positions!E196,""),IF($B$11=2,IF(Positions!$CL196&gt;0,Positions!E196,""),Positions!E196))</f>
        <v/>
      </c>
      <c r="H207" s="0"/>
    </row>
    <row r="208" customFormat="false" ht="15" hidden="false" customHeight="false" outlineLevel="0" collapsed="false">
      <c r="A208" s="35" t="str">
        <f aca="false">IF($B$11=1,IF(Positions!$CA197=1,Positions!A197,""),IF($B$11=2,IF(Positions!$CL197&gt;0,Positions!A197,""),Positions!A197))</f>
        <v/>
      </c>
      <c r="B208" s="35" t="str">
        <f aca="false">IF($B$11=1,IF(Positions!$CA197=1,Positions!B197,""),IF($B$11=2,IF(Positions!$CL197&gt;0,Positions!B197,""),Positions!B197))</f>
        <v/>
      </c>
      <c r="C208" s="32" t="str">
        <f aca="false">IF($B$11=1,IF(Positions!$CA197=1,Positions!AE197,""),IF($B$11=2,IF(Positions!$CL197&gt;0,Positions!AE197,""),Positions!AE197))</f>
        <v/>
      </c>
      <c r="D208" s="32" t="str">
        <f aca="false">IF($B$11=1,IF(Positions!$CA197=1,Positions!AF197,""),IF($B$11=2,IF(Positions!$CL197&gt;0,Positions!AF197,""),Positions!AF197))</f>
        <v/>
      </c>
      <c r="E208" s="32" t="str">
        <f aca="false">IF($B$11=1,IF(Positions!$CA197=1,Positions!AG197,""),IF($B$11=2,IF(Positions!$CL197&gt;0,Positions!AG197,""),Positions!AG197))</f>
        <v/>
      </c>
      <c r="F208" s="32" t="str">
        <f aca="false">IF($B$11=1,IF(Positions!$CA197=1,Positions!C197,""),IF($B$11=2,IF(Positions!$CL197&gt;0,Positions!C197,""),Positions!C197))</f>
        <v/>
      </c>
      <c r="G208" s="32" t="str">
        <f aca="false">IF($B$11=1,IF(Positions!$CA197=1,Positions!E197,""),IF($B$11=2,IF(Positions!$CL197&gt;0,Positions!E197,""),Positions!E197))</f>
        <v/>
      </c>
      <c r="H208" s="0"/>
    </row>
    <row r="209" customFormat="false" ht="15" hidden="false" customHeight="false" outlineLevel="0" collapsed="false">
      <c r="A209" s="35" t="str">
        <f aca="false">IF($B$11=1,IF(Positions!$CA198=1,Positions!A198,""),IF($B$11=2,IF(Positions!$CL198&gt;0,Positions!A198,""),Positions!A198))</f>
        <v/>
      </c>
      <c r="B209" s="35" t="str">
        <f aca="false">IF($B$11=1,IF(Positions!$CA198=1,Positions!B198,""),IF($B$11=2,IF(Positions!$CL198&gt;0,Positions!B198,""),Positions!B198))</f>
        <v/>
      </c>
      <c r="C209" s="32" t="str">
        <f aca="false">IF($B$11=1,IF(Positions!$CA198=1,Positions!AE198,""),IF($B$11=2,IF(Positions!$CL198&gt;0,Positions!AE198,""),Positions!AE198))</f>
        <v/>
      </c>
      <c r="D209" s="32" t="str">
        <f aca="false">IF($B$11=1,IF(Positions!$CA198=1,Positions!AF198,""),IF($B$11=2,IF(Positions!$CL198&gt;0,Positions!AF198,""),Positions!AF198))</f>
        <v/>
      </c>
      <c r="E209" s="32" t="str">
        <f aca="false">IF($B$11=1,IF(Positions!$CA198=1,Positions!AG198,""),IF($B$11=2,IF(Positions!$CL198&gt;0,Positions!AG198,""),Positions!AG198))</f>
        <v/>
      </c>
      <c r="F209" s="32" t="str">
        <f aca="false">IF($B$11=1,IF(Positions!$CA198=1,Positions!C198,""),IF($B$11=2,IF(Positions!$CL198&gt;0,Positions!C198,""),Positions!C198))</f>
        <v/>
      </c>
      <c r="G209" s="32" t="str">
        <f aca="false">IF($B$11=1,IF(Positions!$CA198=1,Positions!E198,""),IF($B$11=2,IF(Positions!$CL198&gt;0,Positions!E198,""),Positions!E198))</f>
        <v/>
      </c>
      <c r="H209" s="0"/>
    </row>
    <row r="210" customFormat="false" ht="15" hidden="false" customHeight="false" outlineLevel="0" collapsed="false">
      <c r="A210" s="35" t="str">
        <f aca="false">IF($B$11=1,IF(Positions!$CA199=1,Positions!A199,""),IF($B$11=2,IF(Positions!$CL199&gt;0,Positions!A199,""),Positions!A199))</f>
        <v/>
      </c>
      <c r="B210" s="35" t="str">
        <f aca="false">IF($B$11=1,IF(Positions!$CA199=1,Positions!B199,""),IF($B$11=2,IF(Positions!$CL199&gt;0,Positions!B199,""),Positions!B199))</f>
        <v/>
      </c>
      <c r="C210" s="32" t="str">
        <f aca="false">IF($B$11=1,IF(Positions!$CA199=1,Positions!AE199,""),IF($B$11=2,IF(Positions!$CL199&gt;0,Positions!AE199,""),Positions!AE199))</f>
        <v/>
      </c>
      <c r="D210" s="32" t="str">
        <f aca="false">IF($B$11=1,IF(Positions!$CA199=1,Positions!AF199,""),IF($B$11=2,IF(Positions!$CL199&gt;0,Positions!AF199,""),Positions!AF199))</f>
        <v/>
      </c>
      <c r="E210" s="32" t="str">
        <f aca="false">IF($B$11=1,IF(Positions!$CA199=1,Positions!AG199,""),IF($B$11=2,IF(Positions!$CL199&gt;0,Positions!AG199,""),Positions!AG199))</f>
        <v/>
      </c>
      <c r="F210" s="32" t="str">
        <f aca="false">IF($B$11=1,IF(Positions!$CA199=1,Positions!C199,""),IF($B$11=2,IF(Positions!$CL199&gt;0,Positions!C199,""),Positions!C199))</f>
        <v/>
      </c>
      <c r="G210" s="32" t="str">
        <f aca="false">IF($B$11=1,IF(Positions!$CA199=1,Positions!E199,""),IF($B$11=2,IF(Positions!$CL199&gt;0,Positions!E199,""),Positions!E199))</f>
        <v/>
      </c>
      <c r="H210" s="0"/>
    </row>
    <row r="211" customFormat="false" ht="15" hidden="false" customHeight="false" outlineLevel="0" collapsed="false">
      <c r="A211" s="35" t="str">
        <f aca="false">IF($B$11=1,IF(Positions!$CA200=1,Positions!A200,""),IF($B$11=2,IF(Positions!$CL200&gt;0,Positions!A200,""),Positions!A200))</f>
        <v/>
      </c>
      <c r="B211" s="35" t="str">
        <f aca="false">IF($B$11=1,IF(Positions!$CA200=1,Positions!B200,""),IF($B$11=2,IF(Positions!$CL200&gt;0,Positions!B200,""),Positions!B200))</f>
        <v/>
      </c>
      <c r="C211" s="32" t="str">
        <f aca="false">IF($B$11=1,IF(Positions!$CA200=1,Positions!AE200,""),IF($B$11=2,IF(Positions!$CL200&gt;0,Positions!AE200,""),Positions!AE200))</f>
        <v/>
      </c>
      <c r="D211" s="32" t="str">
        <f aca="false">IF($B$11=1,IF(Positions!$CA200=1,Positions!AF200,""),IF($B$11=2,IF(Positions!$CL200&gt;0,Positions!AF200,""),Positions!AF200))</f>
        <v/>
      </c>
      <c r="E211" s="32" t="str">
        <f aca="false">IF($B$11=1,IF(Positions!$CA200=1,Positions!AG200,""),IF($B$11=2,IF(Positions!$CL200&gt;0,Positions!AG200,""),Positions!AG200))</f>
        <v/>
      </c>
      <c r="F211" s="32" t="str">
        <f aca="false">IF($B$11=1,IF(Positions!$CA200=1,Positions!C200,""),IF($B$11=2,IF(Positions!$CL200&gt;0,Positions!C200,""),Positions!C200))</f>
        <v/>
      </c>
      <c r="G211" s="32" t="str">
        <f aca="false">IF($B$11=1,IF(Positions!$CA200=1,Positions!E200,""),IF($B$11=2,IF(Positions!$CL200&gt;0,Positions!E200,""),Positions!E200))</f>
        <v/>
      </c>
      <c r="H211" s="0"/>
    </row>
    <row r="212" customFormat="false" ht="15" hidden="false" customHeight="false" outlineLevel="0" collapsed="false">
      <c r="A212" s="35" t="str">
        <f aca="false">IF($B$11=1,IF(Positions!$CA201=1,Positions!A201,""),IF($B$11=2,IF(Positions!$CL201&gt;0,Positions!A201,""),Positions!A201))</f>
        <v/>
      </c>
      <c r="B212" s="35" t="str">
        <f aca="false">IF($B$11=1,IF(Positions!$CA201=1,Positions!B201,""),IF($B$11=2,IF(Positions!$CL201&gt;0,Positions!B201,""),Positions!B201))</f>
        <v/>
      </c>
      <c r="C212" s="32" t="str">
        <f aca="false">IF($B$11=1,IF(Positions!$CA201=1,Positions!AE201,""),IF($B$11=2,IF(Positions!$CL201&gt;0,Positions!AE201,""),Positions!AE201))</f>
        <v/>
      </c>
      <c r="D212" s="32" t="str">
        <f aca="false">IF($B$11=1,IF(Positions!$CA201=1,Positions!AF201,""),IF($B$11=2,IF(Positions!$CL201&gt;0,Positions!AF201,""),Positions!AF201))</f>
        <v/>
      </c>
      <c r="E212" s="32" t="str">
        <f aca="false">IF($B$11=1,IF(Positions!$CA201=1,Positions!AG201,""),IF($B$11=2,IF(Positions!$CL201&gt;0,Positions!AG201,""),Positions!AG201))</f>
        <v/>
      </c>
      <c r="F212" s="32" t="str">
        <f aca="false">IF($B$11=1,IF(Positions!$CA201=1,Positions!C201,""),IF($B$11=2,IF(Positions!$CL201&gt;0,Positions!C201,""),Positions!C201))</f>
        <v/>
      </c>
      <c r="G212" s="32" t="str">
        <f aca="false">IF($B$11=1,IF(Positions!$CA201=1,Positions!E201,""),IF($B$11=2,IF(Positions!$CL201&gt;0,Positions!E201,""),Positions!E201))</f>
        <v/>
      </c>
      <c r="H212" s="0"/>
    </row>
    <row r="213" customFormat="false" ht="15" hidden="false" customHeight="false" outlineLevel="0" collapsed="false">
      <c r="A213" s="35" t="str">
        <f aca="false">IF($B$11=1,IF(Positions!$CA202=1,Positions!A202,""),IF($B$11=2,IF(Positions!$CL202&gt;0,Positions!A202,""),Positions!A202))</f>
        <v/>
      </c>
      <c r="B213" s="35" t="str">
        <f aca="false">IF($B$11=1,IF(Positions!$CA202=1,Positions!B202,""),IF($B$11=2,IF(Positions!$CL202&gt;0,Positions!B202,""),Positions!B202))</f>
        <v/>
      </c>
      <c r="C213" s="32" t="str">
        <f aca="false">IF($B$11=1,IF(Positions!$CA202=1,Positions!AE202,""),IF($B$11=2,IF(Positions!$CL202&gt;0,Positions!AE202,""),Positions!AE202))</f>
        <v/>
      </c>
      <c r="D213" s="32" t="str">
        <f aca="false">IF($B$11=1,IF(Positions!$CA202=1,Positions!AF202,""),IF($B$11=2,IF(Positions!$CL202&gt;0,Positions!AF202,""),Positions!AF202))</f>
        <v/>
      </c>
      <c r="E213" s="32" t="str">
        <f aca="false">IF($B$11=1,IF(Positions!$CA202=1,Positions!AG202,""),IF($B$11=2,IF(Positions!$CL202&gt;0,Positions!AG202,""),Positions!AG202))</f>
        <v/>
      </c>
      <c r="F213" s="32" t="str">
        <f aca="false">IF($B$11=1,IF(Positions!$CA202=1,Positions!C202,""),IF($B$11=2,IF(Positions!$CL202&gt;0,Positions!C202,""),Positions!C202))</f>
        <v/>
      </c>
      <c r="G213" s="32" t="str">
        <f aca="false">IF($B$11=1,IF(Positions!$CA202=1,Positions!E202,""),IF($B$11=2,IF(Positions!$CL202&gt;0,Positions!E202,""),Positions!E202))</f>
        <v/>
      </c>
      <c r="H213" s="0"/>
    </row>
    <row r="214" customFormat="false" ht="15" hidden="false" customHeight="false" outlineLevel="0" collapsed="false">
      <c r="A214" s="35" t="str">
        <f aca="false">IF($B$11=1,IF(Positions!$CA203=1,Positions!A203,""),IF($B$11=2,IF(Positions!$CL203&gt;0,Positions!A203,""),Positions!A203))</f>
        <v/>
      </c>
      <c r="B214" s="35" t="str">
        <f aca="false">IF($B$11=1,IF(Positions!$CA203=1,Positions!B203,""),IF($B$11=2,IF(Positions!$CL203&gt;0,Positions!B203,""),Positions!B203))</f>
        <v/>
      </c>
      <c r="C214" s="32" t="str">
        <f aca="false">IF($B$11=1,IF(Positions!$CA203=1,Positions!AE203,""),IF($B$11=2,IF(Positions!$CL203&gt;0,Positions!AE203,""),Positions!AE203))</f>
        <v/>
      </c>
      <c r="D214" s="32" t="str">
        <f aca="false">IF($B$11=1,IF(Positions!$CA203=1,Positions!AF203,""),IF($B$11=2,IF(Positions!$CL203&gt;0,Positions!AF203,""),Positions!AF203))</f>
        <v/>
      </c>
      <c r="E214" s="32" t="str">
        <f aca="false">IF($B$11=1,IF(Positions!$CA203=1,Positions!AG203,""),IF($B$11=2,IF(Positions!$CL203&gt;0,Positions!AG203,""),Positions!AG203))</f>
        <v/>
      </c>
      <c r="F214" s="32" t="str">
        <f aca="false">IF($B$11=1,IF(Positions!$CA203=1,Positions!C203,""),IF($B$11=2,IF(Positions!$CL203&gt;0,Positions!C203,""),Positions!C203))</f>
        <v/>
      </c>
      <c r="G214" s="32" t="str">
        <f aca="false">IF($B$11=1,IF(Positions!$CA203=1,Positions!E203,""),IF($B$11=2,IF(Positions!$CL203&gt;0,Positions!E203,""),Positions!E203))</f>
        <v/>
      </c>
      <c r="H214" s="0"/>
    </row>
    <row r="215" customFormat="false" ht="15" hidden="false" customHeight="false" outlineLevel="0" collapsed="false">
      <c r="A215" s="35" t="str">
        <f aca="false">IF($B$11=1,IF(Positions!$CA204=1,Positions!A204,""),IF($B$11=2,IF(Positions!$CL204&gt;0,Positions!A204,""),Positions!A204))</f>
        <v/>
      </c>
      <c r="B215" s="35" t="str">
        <f aca="false">IF($B$11=1,IF(Positions!$CA204=1,Positions!B204,""),IF($B$11=2,IF(Positions!$CL204&gt;0,Positions!B204,""),Positions!B204))</f>
        <v/>
      </c>
      <c r="C215" s="32" t="str">
        <f aca="false">IF($B$11=1,IF(Positions!$CA204=1,Positions!AE204,""),IF($B$11=2,IF(Positions!$CL204&gt;0,Positions!AE204,""),Positions!AE204))</f>
        <v/>
      </c>
      <c r="D215" s="32" t="str">
        <f aca="false">IF($B$11=1,IF(Positions!$CA204=1,Positions!AF204,""),IF($B$11=2,IF(Positions!$CL204&gt;0,Positions!AF204,""),Positions!AF204))</f>
        <v/>
      </c>
      <c r="E215" s="32" t="str">
        <f aca="false">IF($B$11=1,IF(Positions!$CA204=1,Positions!AG204,""),IF($B$11=2,IF(Positions!$CL204&gt;0,Positions!AG204,""),Positions!AG204))</f>
        <v/>
      </c>
      <c r="F215" s="32" t="str">
        <f aca="false">IF($B$11=1,IF(Positions!$CA204=1,Positions!C204,""),IF($B$11=2,IF(Positions!$CL204&gt;0,Positions!C204,""),Positions!C204))</f>
        <v/>
      </c>
      <c r="G215" s="32" t="str">
        <f aca="false">IF($B$11=1,IF(Positions!$CA204=1,Positions!E204,""),IF($B$11=2,IF(Positions!$CL204&gt;0,Positions!E204,""),Positions!E204))</f>
        <v/>
      </c>
      <c r="H215" s="0"/>
    </row>
    <row r="216" customFormat="false" ht="15" hidden="false" customHeight="false" outlineLevel="0" collapsed="false">
      <c r="A216" s="35" t="str">
        <f aca="false">IF($B$11=1,IF(Positions!$CA205=1,Positions!A205,""),IF($B$11=2,IF(Positions!$CL205&gt;0,Positions!A205,""),Positions!A205))</f>
        <v/>
      </c>
      <c r="B216" s="35" t="str">
        <f aca="false">IF($B$11=1,IF(Positions!$CA205=1,Positions!B205,""),IF($B$11=2,IF(Positions!$CL205&gt;0,Positions!B205,""),Positions!B205))</f>
        <v/>
      </c>
      <c r="C216" s="32" t="str">
        <f aca="false">IF($B$11=1,IF(Positions!$CA205=1,Positions!AE205,""),IF($B$11=2,IF(Positions!$CL205&gt;0,Positions!AE205,""),Positions!AE205))</f>
        <v/>
      </c>
      <c r="D216" s="32" t="str">
        <f aca="false">IF($B$11=1,IF(Positions!$CA205=1,Positions!AF205,""),IF($B$11=2,IF(Positions!$CL205&gt;0,Positions!AF205,""),Positions!AF205))</f>
        <v/>
      </c>
      <c r="E216" s="32" t="str">
        <f aca="false">IF($B$11=1,IF(Positions!$CA205=1,Positions!AG205,""),IF($B$11=2,IF(Positions!$CL205&gt;0,Positions!AG205,""),Positions!AG205))</f>
        <v/>
      </c>
      <c r="F216" s="32" t="str">
        <f aca="false">IF($B$11=1,IF(Positions!$CA205=1,Positions!C205,""),IF($B$11=2,IF(Positions!$CL205&gt;0,Positions!C205,""),Positions!C205))</f>
        <v/>
      </c>
      <c r="G216" s="32" t="str">
        <f aca="false">IF($B$11=1,IF(Positions!$CA205=1,Positions!E205,""),IF($B$11=2,IF(Positions!$CL205&gt;0,Positions!E205,""),Positions!E205))</f>
        <v/>
      </c>
      <c r="H216" s="0"/>
    </row>
    <row r="217" customFormat="false" ht="15" hidden="false" customHeight="false" outlineLevel="0" collapsed="false">
      <c r="A217" s="35" t="str">
        <f aca="false">IF($B$11=1,IF(Positions!$CA206=1,Positions!A206,""),IF($B$11=2,IF(Positions!$CL206&gt;0,Positions!A206,""),Positions!A206))</f>
        <v/>
      </c>
      <c r="B217" s="35" t="str">
        <f aca="false">IF($B$11=1,IF(Positions!$CA206=1,Positions!B206,""),IF($B$11=2,IF(Positions!$CL206&gt;0,Positions!B206,""),Positions!B206))</f>
        <v/>
      </c>
      <c r="C217" s="32" t="str">
        <f aca="false">IF($B$11=1,IF(Positions!$CA206=1,Positions!AE206,""),IF($B$11=2,IF(Positions!$CL206&gt;0,Positions!AE206,""),Positions!AE206))</f>
        <v/>
      </c>
      <c r="D217" s="32" t="str">
        <f aca="false">IF($B$11=1,IF(Positions!$CA206=1,Positions!AF206,""),IF($B$11=2,IF(Positions!$CL206&gt;0,Positions!AF206,""),Positions!AF206))</f>
        <v/>
      </c>
      <c r="E217" s="32" t="str">
        <f aca="false">IF($B$11=1,IF(Positions!$CA206=1,Positions!AG206,""),IF($B$11=2,IF(Positions!$CL206&gt;0,Positions!AG206,""),Positions!AG206))</f>
        <v/>
      </c>
      <c r="F217" s="32" t="str">
        <f aca="false">IF($B$11=1,IF(Positions!$CA206=1,Positions!C206,""),IF($B$11=2,IF(Positions!$CL206&gt;0,Positions!C206,""),Positions!C206))</f>
        <v/>
      </c>
      <c r="G217" s="32" t="str">
        <f aca="false">IF($B$11=1,IF(Positions!$CA206=1,Positions!E206,""),IF($B$11=2,IF(Positions!$CL206&gt;0,Positions!E206,""),Positions!E206))</f>
        <v/>
      </c>
      <c r="H217" s="0"/>
    </row>
    <row r="218" customFormat="false" ht="15" hidden="false" customHeight="false" outlineLevel="0" collapsed="false">
      <c r="A218" s="35" t="str">
        <f aca="false">IF($B$11=1,IF(Positions!$CA207=1,Positions!A207,""),IF($B$11=2,IF(Positions!$CL207&gt;0,Positions!A207,""),Positions!A207))</f>
        <v/>
      </c>
      <c r="B218" s="35" t="str">
        <f aca="false">IF($B$11=1,IF(Positions!$CA207=1,Positions!B207,""),IF($B$11=2,IF(Positions!$CL207&gt;0,Positions!B207,""),Positions!B207))</f>
        <v/>
      </c>
      <c r="C218" s="32" t="str">
        <f aca="false">IF($B$11=1,IF(Positions!$CA207=1,Positions!AE207,""),IF($B$11=2,IF(Positions!$CL207&gt;0,Positions!AE207,""),Positions!AE207))</f>
        <v/>
      </c>
      <c r="D218" s="32" t="str">
        <f aca="false">IF($B$11=1,IF(Positions!$CA207=1,Positions!AF207,""),IF($B$11=2,IF(Positions!$CL207&gt;0,Positions!AF207,""),Positions!AF207))</f>
        <v/>
      </c>
      <c r="E218" s="32" t="str">
        <f aca="false">IF($B$11=1,IF(Positions!$CA207=1,Positions!AG207,""),IF($B$11=2,IF(Positions!$CL207&gt;0,Positions!AG207,""),Positions!AG207))</f>
        <v/>
      </c>
      <c r="F218" s="32" t="str">
        <f aca="false">IF($B$11=1,IF(Positions!$CA207=1,Positions!C207,""),IF($B$11=2,IF(Positions!$CL207&gt;0,Positions!C207,""),Positions!C207))</f>
        <v/>
      </c>
      <c r="G218" s="32" t="str">
        <f aca="false">IF($B$11=1,IF(Positions!$CA207=1,Positions!E207,""),IF($B$11=2,IF(Positions!$CL207&gt;0,Positions!E207,""),Positions!E207))</f>
        <v/>
      </c>
      <c r="H218" s="0"/>
    </row>
    <row r="219" customFormat="false" ht="15" hidden="false" customHeight="false" outlineLevel="0" collapsed="false">
      <c r="A219" s="35" t="str">
        <f aca="false">IF($B$11=1,IF(Positions!$CA208=1,Positions!A208,""),IF($B$11=2,IF(Positions!$CL208&gt;0,Positions!A208,""),Positions!A208))</f>
        <v/>
      </c>
      <c r="B219" s="35" t="str">
        <f aca="false">IF($B$11=1,IF(Positions!$CA208=1,Positions!B208,""),IF($B$11=2,IF(Positions!$CL208&gt;0,Positions!B208,""),Positions!B208))</f>
        <v/>
      </c>
      <c r="C219" s="32" t="str">
        <f aca="false">IF($B$11=1,IF(Positions!$CA208=1,Positions!AE208,""),IF($B$11=2,IF(Positions!$CL208&gt;0,Positions!AE208,""),Positions!AE208))</f>
        <v/>
      </c>
      <c r="D219" s="32" t="str">
        <f aca="false">IF($B$11=1,IF(Positions!$CA208=1,Positions!AF208,""),IF($B$11=2,IF(Positions!$CL208&gt;0,Positions!AF208,""),Positions!AF208))</f>
        <v/>
      </c>
      <c r="E219" s="32" t="str">
        <f aca="false">IF($B$11=1,IF(Positions!$CA208=1,Positions!AG208,""),IF($B$11=2,IF(Positions!$CL208&gt;0,Positions!AG208,""),Positions!AG208))</f>
        <v/>
      </c>
      <c r="F219" s="32" t="str">
        <f aca="false">IF($B$11=1,IF(Positions!$CA208=1,Positions!C208,""),IF($B$11=2,IF(Positions!$CL208&gt;0,Positions!C208,""),Positions!C208))</f>
        <v/>
      </c>
      <c r="G219" s="32" t="str">
        <f aca="false">IF($B$11=1,IF(Positions!$CA208=1,Positions!E208,""),IF($B$11=2,IF(Positions!$CL208&gt;0,Positions!E208,""),Positions!E208))</f>
        <v/>
      </c>
      <c r="H219" s="0"/>
    </row>
    <row r="220" customFormat="false" ht="15" hidden="false" customHeight="false" outlineLevel="0" collapsed="false">
      <c r="A220" s="35" t="str">
        <f aca="false">IF($B$11=1,IF(Positions!$CA209=1,Positions!A209,""),IF($B$11=2,IF(Positions!$CL209&gt;0,Positions!A209,""),Positions!A209))</f>
        <v/>
      </c>
      <c r="B220" s="35" t="str">
        <f aca="false">IF($B$11=1,IF(Positions!$CA209=1,Positions!B209,""),IF($B$11=2,IF(Positions!$CL209&gt;0,Positions!B209,""),Positions!B209))</f>
        <v/>
      </c>
      <c r="C220" s="32" t="str">
        <f aca="false">IF($B$11=1,IF(Positions!$CA209=1,Positions!AE209,""),IF($B$11=2,IF(Positions!$CL209&gt;0,Positions!AE209,""),Positions!AE209))</f>
        <v/>
      </c>
      <c r="D220" s="32" t="str">
        <f aca="false">IF($B$11=1,IF(Positions!$CA209=1,Positions!AF209,""),IF($B$11=2,IF(Positions!$CL209&gt;0,Positions!AF209,""),Positions!AF209))</f>
        <v/>
      </c>
      <c r="E220" s="32" t="str">
        <f aca="false">IF($B$11=1,IF(Positions!$CA209=1,Positions!AG209,""),IF($B$11=2,IF(Positions!$CL209&gt;0,Positions!AG209,""),Positions!AG209))</f>
        <v/>
      </c>
      <c r="F220" s="32" t="str">
        <f aca="false">IF($B$11=1,IF(Positions!$CA209=1,Positions!C209,""),IF($B$11=2,IF(Positions!$CL209&gt;0,Positions!C209,""),Positions!C209))</f>
        <v/>
      </c>
      <c r="G220" s="32" t="str">
        <f aca="false">IF($B$11=1,IF(Positions!$CA209=1,Positions!E209,""),IF($B$11=2,IF(Positions!$CL209&gt;0,Positions!E209,""),Positions!E209))</f>
        <v/>
      </c>
      <c r="H220" s="0"/>
    </row>
    <row r="221" customFormat="false" ht="15" hidden="false" customHeight="false" outlineLevel="0" collapsed="false">
      <c r="A221" s="35" t="str">
        <f aca="false">IF($B$11=1,IF(Positions!$CA210=1,Positions!A210,""),IF($B$11=2,IF(Positions!$CL210&gt;0,Positions!A210,""),Positions!A210))</f>
        <v/>
      </c>
      <c r="B221" s="35" t="str">
        <f aca="false">IF($B$11=1,IF(Positions!$CA210=1,Positions!B210,""),IF($B$11=2,IF(Positions!$CL210&gt;0,Positions!B210,""),Positions!B210))</f>
        <v/>
      </c>
      <c r="C221" s="32" t="str">
        <f aca="false">IF($B$11=1,IF(Positions!$CA210=1,Positions!AE210,""),IF($B$11=2,IF(Positions!$CL210&gt;0,Positions!AE210,""),Positions!AE210))</f>
        <v/>
      </c>
      <c r="D221" s="32" t="str">
        <f aca="false">IF($B$11=1,IF(Positions!$CA210=1,Positions!AF210,""),IF($B$11=2,IF(Positions!$CL210&gt;0,Positions!AF210,""),Positions!AF210))</f>
        <v/>
      </c>
      <c r="E221" s="32" t="str">
        <f aca="false">IF($B$11=1,IF(Positions!$CA210=1,Positions!AG210,""),IF($B$11=2,IF(Positions!$CL210&gt;0,Positions!AG210,""),Positions!AG210))</f>
        <v/>
      </c>
      <c r="F221" s="32" t="str">
        <f aca="false">IF($B$11=1,IF(Positions!$CA210=1,Positions!C210,""),IF($B$11=2,IF(Positions!$CL210&gt;0,Positions!C210,""),Positions!C210))</f>
        <v/>
      </c>
      <c r="G221" s="32" t="str">
        <f aca="false">IF($B$11=1,IF(Positions!$CA210=1,Positions!E210,""),IF($B$11=2,IF(Positions!$CL210&gt;0,Positions!E210,""),Positions!E210))</f>
        <v/>
      </c>
      <c r="H221" s="0"/>
    </row>
    <row r="222" customFormat="false" ht="15" hidden="false" customHeight="false" outlineLevel="0" collapsed="false">
      <c r="A222" s="35" t="str">
        <f aca="false">IF($B$11=1,IF(Positions!$CA211=1,Positions!A211,""),IF($B$11=2,IF(Positions!$CL211&gt;0,Positions!A211,""),Positions!A211))</f>
        <v/>
      </c>
      <c r="B222" s="35" t="str">
        <f aca="false">IF($B$11=1,IF(Positions!$CA211=1,Positions!B211,""),IF($B$11=2,IF(Positions!$CL211&gt;0,Positions!B211,""),Positions!B211))</f>
        <v/>
      </c>
      <c r="C222" s="32" t="str">
        <f aca="false">IF($B$11=1,IF(Positions!$CA211=1,Positions!AE211,""),IF($B$11=2,IF(Positions!$CL211&gt;0,Positions!AE211,""),Positions!AE211))</f>
        <v/>
      </c>
      <c r="D222" s="32" t="str">
        <f aca="false">IF($B$11=1,IF(Positions!$CA211=1,Positions!AF211,""),IF($B$11=2,IF(Positions!$CL211&gt;0,Positions!AF211,""),Positions!AF211))</f>
        <v/>
      </c>
      <c r="E222" s="32" t="str">
        <f aca="false">IF($B$11=1,IF(Positions!$CA211=1,Positions!AG211,""),IF($B$11=2,IF(Positions!$CL211&gt;0,Positions!AG211,""),Positions!AG211))</f>
        <v/>
      </c>
      <c r="F222" s="32" t="str">
        <f aca="false">IF($B$11=1,IF(Positions!$CA211=1,Positions!C211,""),IF($B$11=2,IF(Positions!$CL211&gt;0,Positions!C211,""),Positions!C211))</f>
        <v/>
      </c>
      <c r="G222" s="32" t="str">
        <f aca="false">IF($B$11=1,IF(Positions!$CA211=1,Positions!E211,""),IF($B$11=2,IF(Positions!$CL211&gt;0,Positions!E211,""),Positions!E211))</f>
        <v/>
      </c>
      <c r="H222" s="0"/>
    </row>
    <row r="223" customFormat="false" ht="15" hidden="false" customHeight="false" outlineLevel="0" collapsed="false">
      <c r="A223" s="35" t="str">
        <f aca="false">IF($B$11=1,IF(Positions!$CA212=1,Positions!A212,""),IF($B$11=2,IF(Positions!$CL212&gt;0,Positions!A212,""),Positions!A212))</f>
        <v/>
      </c>
      <c r="B223" s="35" t="str">
        <f aca="false">IF($B$11=1,IF(Positions!$CA212=1,Positions!B212,""),IF($B$11=2,IF(Positions!$CL212&gt;0,Positions!B212,""),Positions!B212))</f>
        <v/>
      </c>
      <c r="C223" s="32" t="str">
        <f aca="false">IF($B$11=1,IF(Positions!$CA212=1,Positions!AE212,""),IF($B$11=2,IF(Positions!$CL212&gt;0,Positions!AE212,""),Positions!AE212))</f>
        <v/>
      </c>
      <c r="D223" s="32" t="str">
        <f aca="false">IF($B$11=1,IF(Positions!$CA212=1,Positions!AF212,""),IF($B$11=2,IF(Positions!$CL212&gt;0,Positions!AF212,""),Positions!AF212))</f>
        <v/>
      </c>
      <c r="E223" s="32" t="str">
        <f aca="false">IF($B$11=1,IF(Positions!$CA212=1,Positions!AG212,""),IF($B$11=2,IF(Positions!$CL212&gt;0,Positions!AG212,""),Positions!AG212))</f>
        <v/>
      </c>
      <c r="F223" s="32" t="str">
        <f aca="false">IF($B$11=1,IF(Positions!$CA212=1,Positions!C212,""),IF($B$11=2,IF(Positions!$CL212&gt;0,Positions!C212,""),Positions!C212))</f>
        <v/>
      </c>
      <c r="G223" s="32" t="str">
        <f aca="false">IF($B$11=1,IF(Positions!$CA212=1,Positions!E212,""),IF($B$11=2,IF(Positions!$CL212&gt;0,Positions!E212,""),Positions!E212))</f>
        <v/>
      </c>
      <c r="H223" s="0"/>
    </row>
    <row r="224" customFormat="false" ht="15" hidden="false" customHeight="false" outlineLevel="0" collapsed="false">
      <c r="A224" s="35" t="str">
        <f aca="false">IF($B$11=1,IF(Positions!$CA213=1,Positions!A213,""),IF($B$11=2,IF(Positions!$CL213&gt;0,Positions!A213,""),Positions!A213))</f>
        <v/>
      </c>
      <c r="B224" s="35" t="str">
        <f aca="false">IF($B$11=1,IF(Positions!$CA213=1,Positions!B213,""),IF($B$11=2,IF(Positions!$CL213&gt;0,Positions!B213,""),Positions!B213))</f>
        <v/>
      </c>
      <c r="C224" s="32" t="str">
        <f aca="false">IF($B$11=1,IF(Positions!$CA213=1,Positions!AE213,""),IF($B$11=2,IF(Positions!$CL213&gt;0,Positions!AE213,""),Positions!AE213))</f>
        <v/>
      </c>
      <c r="D224" s="32" t="str">
        <f aca="false">IF($B$11=1,IF(Positions!$CA213=1,Positions!AF213,""),IF($B$11=2,IF(Positions!$CL213&gt;0,Positions!AF213,""),Positions!AF213))</f>
        <v/>
      </c>
      <c r="E224" s="32" t="str">
        <f aca="false">IF($B$11=1,IF(Positions!$CA213=1,Positions!AG213,""),IF($B$11=2,IF(Positions!$CL213&gt;0,Positions!AG213,""),Positions!AG213))</f>
        <v/>
      </c>
      <c r="F224" s="32" t="str">
        <f aca="false">IF($B$11=1,IF(Positions!$CA213=1,Positions!C213,""),IF($B$11=2,IF(Positions!$CL213&gt;0,Positions!C213,""),Positions!C213))</f>
        <v/>
      </c>
      <c r="G224" s="32" t="str">
        <f aca="false">IF($B$11=1,IF(Positions!$CA213=1,Positions!E213,""),IF($B$11=2,IF(Positions!$CL213&gt;0,Positions!E213,""),Positions!E213))</f>
        <v/>
      </c>
      <c r="H224" s="0"/>
    </row>
    <row r="225" customFormat="false" ht="15" hidden="false" customHeight="false" outlineLevel="0" collapsed="false">
      <c r="A225" s="35" t="str">
        <f aca="false">IF($B$11=1,IF(Positions!$CA214=1,Positions!A214,""),IF($B$11=2,IF(Positions!$CL214&gt;0,Positions!A214,""),Positions!A214))</f>
        <v/>
      </c>
      <c r="B225" s="35" t="str">
        <f aca="false">IF($B$11=1,IF(Positions!$CA214=1,Positions!B214,""),IF($B$11=2,IF(Positions!$CL214&gt;0,Positions!B214,""),Positions!B214))</f>
        <v/>
      </c>
      <c r="C225" s="32" t="str">
        <f aca="false">IF($B$11=1,IF(Positions!$CA214=1,Positions!AE214,""),IF($B$11=2,IF(Positions!$CL214&gt;0,Positions!AE214,""),Positions!AE214))</f>
        <v/>
      </c>
      <c r="D225" s="32" t="str">
        <f aca="false">IF($B$11=1,IF(Positions!$CA214=1,Positions!AF214,""),IF($B$11=2,IF(Positions!$CL214&gt;0,Positions!AF214,""),Positions!AF214))</f>
        <v/>
      </c>
      <c r="E225" s="32" t="str">
        <f aca="false">IF($B$11=1,IF(Positions!$CA214=1,Positions!AG214,""),IF($B$11=2,IF(Positions!$CL214&gt;0,Positions!AG214,""),Positions!AG214))</f>
        <v/>
      </c>
      <c r="F225" s="32" t="str">
        <f aca="false">IF($B$11=1,IF(Positions!$CA214=1,Positions!C214,""),IF($B$11=2,IF(Positions!$CL214&gt;0,Positions!C214,""),Positions!C214))</f>
        <v/>
      </c>
      <c r="G225" s="32" t="str">
        <f aca="false">IF($B$11=1,IF(Positions!$CA214=1,Positions!E214,""),IF($B$11=2,IF(Positions!$CL214&gt;0,Positions!E214,""),Positions!E214))</f>
        <v/>
      </c>
      <c r="H225" s="0"/>
    </row>
    <row r="226" customFormat="false" ht="15" hidden="false" customHeight="false" outlineLevel="0" collapsed="false">
      <c r="A226" s="35" t="str">
        <f aca="false">IF($B$11=1,IF(Positions!$CA215=1,Positions!A215,""),IF($B$11=2,IF(Positions!$CL215&gt;0,Positions!A215,""),Positions!A215))</f>
        <v/>
      </c>
      <c r="B226" s="35" t="str">
        <f aca="false">IF($B$11=1,IF(Positions!$CA215=1,Positions!B215,""),IF($B$11=2,IF(Positions!$CL215&gt;0,Positions!B215,""),Positions!B215))</f>
        <v/>
      </c>
      <c r="C226" s="32" t="str">
        <f aca="false">IF($B$11=1,IF(Positions!$CA215=1,Positions!AE215,""),IF($B$11=2,IF(Positions!$CL215&gt;0,Positions!AE215,""),Positions!AE215))</f>
        <v/>
      </c>
      <c r="D226" s="32" t="str">
        <f aca="false">IF($B$11=1,IF(Positions!$CA215=1,Positions!AF215,""),IF($B$11=2,IF(Positions!$CL215&gt;0,Positions!AF215,""),Positions!AF215))</f>
        <v/>
      </c>
      <c r="E226" s="32" t="str">
        <f aca="false">IF($B$11=1,IF(Positions!$CA215=1,Positions!AG215,""),IF($B$11=2,IF(Positions!$CL215&gt;0,Positions!AG215,""),Positions!AG215))</f>
        <v/>
      </c>
      <c r="F226" s="32" t="str">
        <f aca="false">IF($B$11=1,IF(Positions!$CA215=1,Positions!C215,""),IF($B$11=2,IF(Positions!$CL215&gt;0,Positions!C215,""),Positions!C215))</f>
        <v/>
      </c>
      <c r="G226" s="32" t="str">
        <f aca="false">IF($B$11=1,IF(Positions!$CA215=1,Positions!E215,""),IF($B$11=2,IF(Positions!$CL215&gt;0,Positions!E215,""),Positions!E215))</f>
        <v/>
      </c>
      <c r="H226" s="0"/>
    </row>
    <row r="227" customFormat="false" ht="15" hidden="false" customHeight="false" outlineLevel="0" collapsed="false">
      <c r="A227" s="35" t="str">
        <f aca="false">IF($B$11=1,IF(Positions!$CA216=1,Positions!A216,""),IF($B$11=2,IF(Positions!$CL216&gt;0,Positions!A216,""),Positions!A216))</f>
        <v/>
      </c>
      <c r="B227" s="35" t="str">
        <f aca="false">IF($B$11=1,IF(Positions!$CA216=1,Positions!B216,""),IF($B$11=2,IF(Positions!$CL216&gt;0,Positions!B216,""),Positions!B216))</f>
        <v/>
      </c>
      <c r="C227" s="32" t="str">
        <f aca="false">IF($B$11=1,IF(Positions!$CA216=1,Positions!AE216,""),IF($B$11=2,IF(Positions!$CL216&gt;0,Positions!AE216,""),Positions!AE216))</f>
        <v/>
      </c>
      <c r="D227" s="32" t="str">
        <f aca="false">IF($B$11=1,IF(Positions!$CA216=1,Positions!AF216,""),IF($B$11=2,IF(Positions!$CL216&gt;0,Positions!AF216,""),Positions!AF216))</f>
        <v/>
      </c>
      <c r="E227" s="32" t="str">
        <f aca="false">IF($B$11=1,IF(Positions!$CA216=1,Positions!AG216,""),IF($B$11=2,IF(Positions!$CL216&gt;0,Positions!AG216,""),Positions!AG216))</f>
        <v/>
      </c>
      <c r="F227" s="32" t="str">
        <f aca="false">IF($B$11=1,IF(Positions!$CA216=1,Positions!C216,""),IF($B$11=2,IF(Positions!$CL216&gt;0,Positions!C216,""),Positions!C216))</f>
        <v/>
      </c>
      <c r="G227" s="32" t="str">
        <f aca="false">IF($B$11=1,IF(Positions!$CA216=1,Positions!E216,""),IF($B$11=2,IF(Positions!$CL216&gt;0,Positions!E216,""),Positions!E216))</f>
        <v/>
      </c>
      <c r="H227" s="0"/>
    </row>
    <row r="228" customFormat="false" ht="15" hidden="false" customHeight="false" outlineLevel="0" collapsed="false">
      <c r="A228" s="35" t="str">
        <f aca="false">IF($B$11=1,IF(Positions!$CA217=1,Positions!A217,""),IF($B$11=2,IF(Positions!$CL217&gt;0,Positions!A217,""),Positions!A217))</f>
        <v/>
      </c>
      <c r="B228" s="35" t="str">
        <f aca="false">IF($B$11=1,IF(Positions!$CA217=1,Positions!B217,""),IF($B$11=2,IF(Positions!$CL217&gt;0,Positions!B217,""),Positions!B217))</f>
        <v/>
      </c>
      <c r="C228" s="32" t="str">
        <f aca="false">IF($B$11=1,IF(Positions!$CA217=1,Positions!AE217,""),IF($B$11=2,IF(Positions!$CL217&gt;0,Positions!AE217,""),Positions!AE217))</f>
        <v/>
      </c>
      <c r="D228" s="32" t="str">
        <f aca="false">IF($B$11=1,IF(Positions!$CA217=1,Positions!AF217,""),IF($B$11=2,IF(Positions!$CL217&gt;0,Positions!AF217,""),Positions!AF217))</f>
        <v/>
      </c>
      <c r="E228" s="32" t="str">
        <f aca="false">IF($B$11=1,IF(Positions!$CA217=1,Positions!AG217,""),IF($B$11=2,IF(Positions!$CL217&gt;0,Positions!AG217,""),Positions!AG217))</f>
        <v/>
      </c>
      <c r="F228" s="32" t="str">
        <f aca="false">IF($B$11=1,IF(Positions!$CA217=1,Positions!C217,""),IF($B$11=2,IF(Positions!$CL217&gt;0,Positions!C217,""),Positions!C217))</f>
        <v/>
      </c>
      <c r="G228" s="32" t="str">
        <f aca="false">IF($B$11=1,IF(Positions!$CA217=1,Positions!E217,""),IF($B$11=2,IF(Positions!$CL217&gt;0,Positions!E217,""),Positions!E217))</f>
        <v/>
      </c>
      <c r="H228" s="0"/>
    </row>
    <row r="229" customFormat="false" ht="15" hidden="false" customHeight="false" outlineLevel="0" collapsed="false">
      <c r="A229" s="35" t="str">
        <f aca="false">IF($B$11=1,IF(Positions!$CA218=1,Positions!A218,""),IF($B$11=2,IF(Positions!$CL218&gt;0,Positions!A218,""),Positions!A218))</f>
        <v/>
      </c>
      <c r="B229" s="35" t="str">
        <f aca="false">IF($B$11=1,IF(Positions!$CA218=1,Positions!B218,""),IF($B$11=2,IF(Positions!$CL218&gt;0,Positions!B218,""),Positions!B218))</f>
        <v/>
      </c>
      <c r="C229" s="32" t="str">
        <f aca="false">IF($B$11=1,IF(Positions!$CA218=1,Positions!AE218,""),IF($B$11=2,IF(Positions!$CL218&gt;0,Positions!AE218,""),Positions!AE218))</f>
        <v/>
      </c>
      <c r="D229" s="32" t="str">
        <f aca="false">IF($B$11=1,IF(Positions!$CA218=1,Positions!AF218,""),IF($B$11=2,IF(Positions!$CL218&gt;0,Positions!AF218,""),Positions!AF218))</f>
        <v/>
      </c>
      <c r="E229" s="32" t="str">
        <f aca="false">IF($B$11=1,IF(Positions!$CA218=1,Positions!AG218,""),IF($B$11=2,IF(Positions!$CL218&gt;0,Positions!AG218,""),Positions!AG218))</f>
        <v/>
      </c>
      <c r="F229" s="32" t="str">
        <f aca="false">IF($B$11=1,IF(Positions!$CA218=1,Positions!C218,""),IF($B$11=2,IF(Positions!$CL218&gt;0,Positions!C218,""),Positions!C218))</f>
        <v/>
      </c>
      <c r="G229" s="32" t="str">
        <f aca="false">IF($B$11=1,IF(Positions!$CA218=1,Positions!E218,""),IF($B$11=2,IF(Positions!$CL218&gt;0,Positions!E218,""),Positions!E218))</f>
        <v/>
      </c>
      <c r="H229" s="0"/>
    </row>
    <row r="230" customFormat="false" ht="15" hidden="false" customHeight="false" outlineLevel="0" collapsed="false">
      <c r="A230" s="35" t="str">
        <f aca="false">IF($B$11=1,IF(Positions!$CA219=1,Positions!A219,""),IF($B$11=2,IF(Positions!$CL219&gt;0,Positions!A219,""),Positions!A219))</f>
        <v/>
      </c>
      <c r="B230" s="35" t="str">
        <f aca="false">IF($B$11=1,IF(Positions!$CA219=1,Positions!B219,""),IF($B$11=2,IF(Positions!$CL219&gt;0,Positions!B219,""),Positions!B219))</f>
        <v/>
      </c>
      <c r="C230" s="32" t="str">
        <f aca="false">IF($B$11=1,IF(Positions!$CA219=1,Positions!AE219,""),IF($B$11=2,IF(Positions!$CL219&gt;0,Positions!AE219,""),Positions!AE219))</f>
        <v/>
      </c>
      <c r="D230" s="32" t="str">
        <f aca="false">IF($B$11=1,IF(Positions!$CA219=1,Positions!AF219,""),IF($B$11=2,IF(Positions!$CL219&gt;0,Positions!AF219,""),Positions!AF219))</f>
        <v/>
      </c>
      <c r="E230" s="32" t="str">
        <f aca="false">IF($B$11=1,IF(Positions!$CA219=1,Positions!AG219,""),IF($B$11=2,IF(Positions!$CL219&gt;0,Positions!AG219,""),Positions!AG219))</f>
        <v/>
      </c>
      <c r="F230" s="32" t="str">
        <f aca="false">IF($B$11=1,IF(Positions!$CA219=1,Positions!C219,""),IF($B$11=2,IF(Positions!$CL219&gt;0,Positions!C219,""),Positions!C219))</f>
        <v/>
      </c>
      <c r="G230" s="32" t="str">
        <f aca="false">IF($B$11=1,IF(Positions!$CA219=1,Positions!E219,""),IF($B$11=2,IF(Positions!$CL219&gt;0,Positions!E219,""),Positions!E219))</f>
        <v/>
      </c>
      <c r="H230" s="0"/>
    </row>
    <row r="231" customFormat="false" ht="15" hidden="false" customHeight="false" outlineLevel="0" collapsed="false">
      <c r="A231" s="35" t="str">
        <f aca="false">IF($B$11=1,IF(Positions!$CA220=1,Positions!A220,""),IF($B$11=2,IF(Positions!$CL220&gt;0,Positions!A220,""),Positions!A220))</f>
        <v/>
      </c>
      <c r="B231" s="35" t="str">
        <f aca="false">IF($B$11=1,IF(Positions!$CA220=1,Positions!B220,""),IF($B$11=2,IF(Positions!$CL220&gt;0,Positions!B220,""),Positions!B220))</f>
        <v/>
      </c>
      <c r="C231" s="32" t="str">
        <f aca="false">IF($B$11=1,IF(Positions!$CA220=1,Positions!AE220,""),IF($B$11=2,IF(Positions!$CL220&gt;0,Positions!AE220,""),Positions!AE220))</f>
        <v/>
      </c>
      <c r="D231" s="32" t="str">
        <f aca="false">IF($B$11=1,IF(Positions!$CA220=1,Positions!AF220,""),IF($B$11=2,IF(Positions!$CL220&gt;0,Positions!AF220,""),Positions!AF220))</f>
        <v/>
      </c>
      <c r="E231" s="32" t="str">
        <f aca="false">IF($B$11=1,IF(Positions!$CA220=1,Positions!AG220,""),IF($B$11=2,IF(Positions!$CL220&gt;0,Positions!AG220,""),Positions!AG220))</f>
        <v/>
      </c>
      <c r="F231" s="32" t="str">
        <f aca="false">IF($B$11=1,IF(Positions!$CA220=1,Positions!C220,""),IF($B$11=2,IF(Positions!$CL220&gt;0,Positions!C220,""),Positions!C220))</f>
        <v/>
      </c>
      <c r="G231" s="32" t="str">
        <f aca="false">IF($B$11=1,IF(Positions!$CA220=1,Positions!E220,""),IF($B$11=2,IF(Positions!$CL220&gt;0,Positions!E220,""),Positions!E220))</f>
        <v/>
      </c>
      <c r="H231" s="0"/>
    </row>
    <row r="232" customFormat="false" ht="15" hidden="false" customHeight="false" outlineLevel="0" collapsed="false">
      <c r="A232" s="35" t="str">
        <f aca="false">IF($B$11=1,IF(Positions!$CA221=1,Positions!A221,""),IF($B$11=2,IF(Positions!$CL221&gt;0,Positions!A221,""),Positions!A221))</f>
        <v/>
      </c>
      <c r="B232" s="35" t="str">
        <f aca="false">IF($B$11=1,IF(Positions!$CA221=1,Positions!B221,""),IF($B$11=2,IF(Positions!$CL221&gt;0,Positions!B221,""),Positions!B221))</f>
        <v/>
      </c>
      <c r="C232" s="32" t="str">
        <f aca="false">IF($B$11=1,IF(Positions!$CA221=1,Positions!AE221,""),IF($B$11=2,IF(Positions!$CL221&gt;0,Positions!AE221,""),Positions!AE221))</f>
        <v/>
      </c>
      <c r="D232" s="32" t="str">
        <f aca="false">IF($B$11=1,IF(Positions!$CA221=1,Positions!AF221,""),IF($B$11=2,IF(Positions!$CL221&gt;0,Positions!AF221,""),Positions!AF221))</f>
        <v/>
      </c>
      <c r="E232" s="32" t="str">
        <f aca="false">IF($B$11=1,IF(Positions!$CA221=1,Positions!AG221,""),IF($B$11=2,IF(Positions!$CL221&gt;0,Positions!AG221,""),Positions!AG221))</f>
        <v/>
      </c>
      <c r="F232" s="32" t="str">
        <f aca="false">IF($B$11=1,IF(Positions!$CA221=1,Positions!C221,""),IF($B$11=2,IF(Positions!$CL221&gt;0,Positions!C221,""),Positions!C221))</f>
        <v/>
      </c>
      <c r="G232" s="32" t="str">
        <f aca="false">IF($B$11=1,IF(Positions!$CA221=1,Positions!E221,""),IF($B$11=2,IF(Positions!$CL221&gt;0,Positions!E221,""),Positions!E221))</f>
        <v/>
      </c>
      <c r="H232" s="0"/>
    </row>
    <row r="233" customFormat="false" ht="15" hidden="false" customHeight="false" outlineLevel="0" collapsed="false">
      <c r="A233" s="35" t="str">
        <f aca="false">IF($B$11=1,IF(Positions!$CA222=1,Positions!A222,""),IF($B$11=2,IF(Positions!$CL222&gt;0,Positions!A222,""),Positions!A222))</f>
        <v/>
      </c>
      <c r="B233" s="35" t="str">
        <f aca="false">IF($B$11=1,IF(Positions!$CA222=1,Positions!B222,""),IF($B$11=2,IF(Positions!$CL222&gt;0,Positions!B222,""),Positions!B222))</f>
        <v/>
      </c>
      <c r="C233" s="32" t="str">
        <f aca="false">IF($B$11=1,IF(Positions!$CA222=1,Positions!AE222,""),IF($B$11=2,IF(Positions!$CL222&gt;0,Positions!AE222,""),Positions!AE222))</f>
        <v/>
      </c>
      <c r="D233" s="32" t="str">
        <f aca="false">IF($B$11=1,IF(Positions!$CA222=1,Positions!AF222,""),IF($B$11=2,IF(Positions!$CL222&gt;0,Positions!AF222,""),Positions!AF222))</f>
        <v/>
      </c>
      <c r="E233" s="32" t="str">
        <f aca="false">IF($B$11=1,IF(Positions!$CA222=1,Positions!AG222,""),IF($B$11=2,IF(Positions!$CL222&gt;0,Positions!AG222,""),Positions!AG222))</f>
        <v/>
      </c>
      <c r="F233" s="32" t="str">
        <f aca="false">IF($B$11=1,IF(Positions!$CA222=1,Positions!C222,""),IF($B$11=2,IF(Positions!$CL222&gt;0,Positions!C222,""),Positions!C222))</f>
        <v/>
      </c>
      <c r="G233" s="32" t="str">
        <f aca="false">IF($B$11=1,IF(Positions!$CA222=1,Positions!E222,""),IF($B$11=2,IF(Positions!$CL222&gt;0,Positions!E222,""),Positions!E222))</f>
        <v/>
      </c>
      <c r="H233" s="0"/>
    </row>
    <row r="234" customFormat="false" ht="15" hidden="false" customHeight="false" outlineLevel="0" collapsed="false">
      <c r="A234" s="35" t="str">
        <f aca="false">IF($B$11=1,IF(Positions!$CA223=1,Positions!A223,""),IF($B$11=2,IF(Positions!$CL223&gt;0,Positions!A223,""),Positions!A223))</f>
        <v/>
      </c>
      <c r="B234" s="35" t="str">
        <f aca="false">IF($B$11=1,IF(Positions!$CA223=1,Positions!B223,""),IF($B$11=2,IF(Positions!$CL223&gt;0,Positions!B223,""),Positions!B223))</f>
        <v/>
      </c>
      <c r="C234" s="32" t="str">
        <f aca="false">IF($B$11=1,IF(Positions!$CA223=1,Positions!AE223,""),IF($B$11=2,IF(Positions!$CL223&gt;0,Positions!AE223,""),Positions!AE223))</f>
        <v/>
      </c>
      <c r="D234" s="32" t="str">
        <f aca="false">IF($B$11=1,IF(Positions!$CA223=1,Positions!AF223,""),IF($B$11=2,IF(Positions!$CL223&gt;0,Positions!AF223,""),Positions!AF223))</f>
        <v/>
      </c>
      <c r="E234" s="32" t="str">
        <f aca="false">IF($B$11=1,IF(Positions!$CA223=1,Positions!AG223,""),IF($B$11=2,IF(Positions!$CL223&gt;0,Positions!AG223,""),Positions!AG223))</f>
        <v/>
      </c>
      <c r="F234" s="32" t="str">
        <f aca="false">IF($B$11=1,IF(Positions!$CA223=1,Positions!C223,""),IF($B$11=2,IF(Positions!$CL223&gt;0,Positions!C223,""),Positions!C223))</f>
        <v/>
      </c>
      <c r="G234" s="32" t="str">
        <f aca="false">IF($B$11=1,IF(Positions!$CA223=1,Positions!E223,""),IF($B$11=2,IF(Positions!$CL223&gt;0,Positions!E223,""),Positions!E223))</f>
        <v/>
      </c>
      <c r="H234" s="0"/>
    </row>
    <row r="235" customFormat="false" ht="15" hidden="false" customHeight="false" outlineLevel="0" collapsed="false">
      <c r="A235" s="35" t="str">
        <f aca="false">IF($B$11=1,IF(Positions!$CA224=1,Positions!A224,""),IF($B$11=2,IF(Positions!$CL224&gt;0,Positions!A224,""),Positions!A224))</f>
        <v/>
      </c>
      <c r="B235" s="35" t="str">
        <f aca="false">IF($B$11=1,IF(Positions!$CA224=1,Positions!B224,""),IF($B$11=2,IF(Positions!$CL224&gt;0,Positions!B224,""),Positions!B224))</f>
        <v/>
      </c>
      <c r="C235" s="32" t="str">
        <f aca="false">IF($B$11=1,IF(Positions!$CA224=1,Positions!AE224,""),IF($B$11=2,IF(Positions!$CL224&gt;0,Positions!AE224,""),Positions!AE224))</f>
        <v/>
      </c>
      <c r="D235" s="32" t="str">
        <f aca="false">IF($B$11=1,IF(Positions!$CA224=1,Positions!AF224,""),IF($B$11=2,IF(Positions!$CL224&gt;0,Positions!AF224,""),Positions!AF224))</f>
        <v/>
      </c>
      <c r="E235" s="32" t="str">
        <f aca="false">IF($B$11=1,IF(Positions!$CA224=1,Positions!AG224,""),IF($B$11=2,IF(Positions!$CL224&gt;0,Positions!AG224,""),Positions!AG224))</f>
        <v/>
      </c>
      <c r="F235" s="32" t="str">
        <f aca="false">IF($B$11=1,IF(Positions!$CA224=1,Positions!C224,""),IF($B$11=2,IF(Positions!$CL224&gt;0,Positions!C224,""),Positions!C224))</f>
        <v/>
      </c>
      <c r="G235" s="32" t="str">
        <f aca="false">IF($B$11=1,IF(Positions!$CA224=1,Positions!E224,""),IF($B$11=2,IF(Positions!$CL224&gt;0,Positions!E224,""),Positions!E224))</f>
        <v/>
      </c>
      <c r="H235" s="0"/>
    </row>
    <row r="236" customFormat="false" ht="15" hidden="false" customHeight="false" outlineLevel="0" collapsed="false">
      <c r="A236" s="35" t="str">
        <f aca="false">IF($B$11=1,IF(Positions!$CA225=1,Positions!A225,""),IF($B$11=2,IF(Positions!$CL225&gt;0,Positions!A225,""),Positions!A225))</f>
        <v/>
      </c>
      <c r="B236" s="35" t="str">
        <f aca="false">IF($B$11=1,IF(Positions!$CA225=1,Positions!B225,""),IF($B$11=2,IF(Positions!$CL225&gt;0,Positions!B225,""),Positions!B225))</f>
        <v/>
      </c>
      <c r="C236" s="32" t="str">
        <f aca="false">IF($B$11=1,IF(Positions!$CA225=1,Positions!AE225,""),IF($B$11=2,IF(Positions!$CL225&gt;0,Positions!AE225,""),Positions!AE225))</f>
        <v/>
      </c>
      <c r="D236" s="32" t="str">
        <f aca="false">IF($B$11=1,IF(Positions!$CA225=1,Positions!AF225,""),IF($B$11=2,IF(Positions!$CL225&gt;0,Positions!AF225,""),Positions!AF225))</f>
        <v/>
      </c>
      <c r="E236" s="32" t="str">
        <f aca="false">IF($B$11=1,IF(Positions!$CA225=1,Positions!AG225,""),IF($B$11=2,IF(Positions!$CL225&gt;0,Positions!AG225,""),Positions!AG225))</f>
        <v/>
      </c>
      <c r="F236" s="32" t="str">
        <f aca="false">IF($B$11=1,IF(Positions!$CA225=1,Positions!C225,""),IF($B$11=2,IF(Positions!$CL225&gt;0,Positions!C225,""),Positions!C225))</f>
        <v/>
      </c>
      <c r="G236" s="32" t="str">
        <f aca="false">IF($B$11=1,IF(Positions!$CA225=1,Positions!E225,""),IF($B$11=2,IF(Positions!$CL225&gt;0,Positions!E225,""),Positions!E225))</f>
        <v/>
      </c>
      <c r="H236" s="0"/>
    </row>
    <row r="237" customFormat="false" ht="15" hidden="false" customHeight="false" outlineLevel="0" collapsed="false">
      <c r="A237" s="35" t="str">
        <f aca="false">IF($B$11=1,IF(Positions!$CA226=1,Positions!A226,""),IF($B$11=2,IF(Positions!$CL226&gt;0,Positions!A226,""),Positions!A226))</f>
        <v/>
      </c>
      <c r="B237" s="35" t="str">
        <f aca="false">IF($B$11=1,IF(Positions!$CA226=1,Positions!B226,""),IF($B$11=2,IF(Positions!$CL226&gt;0,Positions!B226,""),Positions!B226))</f>
        <v/>
      </c>
      <c r="C237" s="32" t="str">
        <f aca="false">IF($B$11=1,IF(Positions!$CA226=1,Positions!AE226,""),IF($B$11=2,IF(Positions!$CL226&gt;0,Positions!AE226,""),Positions!AE226))</f>
        <v/>
      </c>
      <c r="D237" s="32" t="str">
        <f aca="false">IF($B$11=1,IF(Positions!$CA226=1,Positions!AF226,""),IF($B$11=2,IF(Positions!$CL226&gt;0,Positions!AF226,""),Positions!AF226))</f>
        <v/>
      </c>
      <c r="E237" s="32" t="str">
        <f aca="false">IF($B$11=1,IF(Positions!$CA226=1,Positions!AG226,""),IF($B$11=2,IF(Positions!$CL226&gt;0,Positions!AG226,""),Positions!AG226))</f>
        <v/>
      </c>
      <c r="F237" s="32" t="str">
        <f aca="false">IF($B$11=1,IF(Positions!$CA226=1,Positions!C226,""),IF($B$11=2,IF(Positions!$CL226&gt;0,Positions!C226,""),Positions!C226))</f>
        <v/>
      </c>
      <c r="G237" s="32" t="str">
        <f aca="false">IF($B$11=1,IF(Positions!$CA226=1,Positions!E226,""),IF($B$11=2,IF(Positions!$CL226&gt;0,Positions!E226,""),Positions!E226))</f>
        <v/>
      </c>
      <c r="H237" s="0"/>
    </row>
    <row r="238" customFormat="false" ht="15" hidden="false" customHeight="false" outlineLevel="0" collapsed="false">
      <c r="A238" s="35" t="str">
        <f aca="false">IF($B$11=1,IF(Positions!$CA227=1,Positions!A227,""),IF($B$11=2,IF(Positions!$CL227&gt;0,Positions!A227,""),Positions!A227))</f>
        <v/>
      </c>
      <c r="B238" s="35" t="str">
        <f aca="false">IF($B$11=1,IF(Positions!$CA227=1,Positions!B227,""),IF($B$11=2,IF(Positions!$CL227&gt;0,Positions!B227,""),Positions!B227))</f>
        <v/>
      </c>
      <c r="C238" s="32" t="str">
        <f aca="false">IF($B$11=1,IF(Positions!$CA227=1,Positions!AE227,""),IF($B$11=2,IF(Positions!$CL227&gt;0,Positions!AE227,""),Positions!AE227))</f>
        <v/>
      </c>
      <c r="D238" s="32" t="str">
        <f aca="false">IF($B$11=1,IF(Positions!$CA227=1,Positions!AF227,""),IF($B$11=2,IF(Positions!$CL227&gt;0,Positions!AF227,""),Positions!AF227))</f>
        <v/>
      </c>
      <c r="E238" s="32" t="str">
        <f aca="false">IF($B$11=1,IF(Positions!$CA227=1,Positions!AG227,""),IF($B$11=2,IF(Positions!$CL227&gt;0,Positions!AG227,""),Positions!AG227))</f>
        <v/>
      </c>
      <c r="F238" s="32" t="str">
        <f aca="false">IF($B$11=1,IF(Positions!$CA227=1,Positions!C227,""),IF($B$11=2,IF(Positions!$CL227&gt;0,Positions!C227,""),Positions!C227))</f>
        <v/>
      </c>
      <c r="G238" s="32" t="str">
        <f aca="false">IF($B$11=1,IF(Positions!$CA227=1,Positions!E227,""),IF($B$11=2,IF(Positions!$CL227&gt;0,Positions!E227,""),Positions!E227))</f>
        <v/>
      </c>
      <c r="H238" s="0"/>
    </row>
    <row r="239" customFormat="false" ht="15" hidden="false" customHeight="false" outlineLevel="0" collapsed="false">
      <c r="A239" s="35" t="str">
        <f aca="false">IF($B$11=1,IF(Positions!$CA228=1,Positions!A228,""),IF($B$11=2,IF(Positions!$CL228&gt;0,Positions!A228,""),Positions!A228))</f>
        <v/>
      </c>
      <c r="B239" s="35" t="str">
        <f aca="false">IF($B$11=1,IF(Positions!$CA228=1,Positions!B228,""),IF($B$11=2,IF(Positions!$CL228&gt;0,Positions!B228,""),Positions!B228))</f>
        <v/>
      </c>
      <c r="C239" s="32" t="str">
        <f aca="false">IF($B$11=1,IF(Positions!$CA228=1,Positions!AE228,""),IF($B$11=2,IF(Positions!$CL228&gt;0,Positions!AE228,""),Positions!AE228))</f>
        <v/>
      </c>
      <c r="D239" s="32" t="str">
        <f aca="false">IF($B$11=1,IF(Positions!$CA228=1,Positions!AF228,""),IF($B$11=2,IF(Positions!$CL228&gt;0,Positions!AF228,""),Positions!AF228))</f>
        <v/>
      </c>
      <c r="E239" s="32" t="str">
        <f aca="false">IF($B$11=1,IF(Positions!$CA228=1,Positions!AG228,""),IF($B$11=2,IF(Positions!$CL228&gt;0,Positions!AG228,""),Positions!AG228))</f>
        <v/>
      </c>
      <c r="F239" s="32" t="str">
        <f aca="false">IF($B$11=1,IF(Positions!$CA228=1,Positions!C228,""),IF($B$11=2,IF(Positions!$CL228&gt;0,Positions!C228,""),Positions!C228))</f>
        <v/>
      </c>
      <c r="G239" s="32" t="str">
        <f aca="false">IF($B$11=1,IF(Positions!$CA228=1,Positions!E228,""),IF($B$11=2,IF(Positions!$CL228&gt;0,Positions!E228,""),Positions!E228))</f>
        <v/>
      </c>
      <c r="H239" s="0"/>
    </row>
    <row r="240" customFormat="false" ht="15" hidden="false" customHeight="false" outlineLevel="0" collapsed="false">
      <c r="A240" s="35" t="str">
        <f aca="false">IF($B$11=1,IF(Positions!$CA229=1,Positions!A229,""),IF($B$11=2,IF(Positions!$CL229&gt;0,Positions!A229,""),Positions!A229))</f>
        <v/>
      </c>
      <c r="B240" s="35" t="str">
        <f aca="false">IF($B$11=1,IF(Positions!$CA229=1,Positions!B229,""),IF($B$11=2,IF(Positions!$CL229&gt;0,Positions!B229,""),Positions!B229))</f>
        <v/>
      </c>
      <c r="C240" s="32" t="str">
        <f aca="false">IF($B$11=1,IF(Positions!$CA229=1,Positions!AE229,""),IF($B$11=2,IF(Positions!$CL229&gt;0,Positions!AE229,""),Positions!AE229))</f>
        <v/>
      </c>
      <c r="D240" s="32" t="str">
        <f aca="false">IF($B$11=1,IF(Positions!$CA229=1,Positions!AF229,""),IF($B$11=2,IF(Positions!$CL229&gt;0,Positions!AF229,""),Positions!AF229))</f>
        <v/>
      </c>
      <c r="E240" s="32" t="str">
        <f aca="false">IF($B$11=1,IF(Positions!$CA229=1,Positions!AG229,""),IF($B$11=2,IF(Positions!$CL229&gt;0,Positions!AG229,""),Positions!AG229))</f>
        <v/>
      </c>
      <c r="F240" s="32" t="str">
        <f aca="false">IF($B$11=1,IF(Positions!$CA229=1,Positions!C229,""),IF($B$11=2,IF(Positions!$CL229&gt;0,Positions!C229,""),Positions!C229))</f>
        <v/>
      </c>
      <c r="G240" s="32" t="str">
        <f aca="false">IF($B$11=1,IF(Positions!$CA229=1,Positions!E229,""),IF($B$11=2,IF(Positions!$CL229&gt;0,Positions!E229,""),Positions!E229))</f>
        <v/>
      </c>
      <c r="H240" s="0"/>
    </row>
    <row r="241" customFormat="false" ht="15" hidden="false" customHeight="false" outlineLevel="0" collapsed="false">
      <c r="A241" s="35" t="str">
        <f aca="false">IF($B$11=1,IF(Positions!$CA230=1,Positions!A230,""),IF($B$11=2,IF(Positions!$CL230&gt;0,Positions!A230,""),Positions!A230))</f>
        <v/>
      </c>
      <c r="B241" s="35" t="str">
        <f aca="false">IF($B$11=1,IF(Positions!$CA230=1,Positions!B230,""),IF($B$11=2,IF(Positions!$CL230&gt;0,Positions!B230,""),Positions!B230))</f>
        <v/>
      </c>
      <c r="C241" s="32" t="str">
        <f aca="false">IF($B$11=1,IF(Positions!$CA230=1,Positions!AE230,""),IF($B$11=2,IF(Positions!$CL230&gt;0,Positions!AE230,""),Positions!AE230))</f>
        <v/>
      </c>
      <c r="D241" s="32" t="str">
        <f aca="false">IF($B$11=1,IF(Positions!$CA230=1,Positions!AF230,""),IF($B$11=2,IF(Positions!$CL230&gt;0,Positions!AF230,""),Positions!AF230))</f>
        <v/>
      </c>
      <c r="E241" s="32" t="str">
        <f aca="false">IF($B$11=1,IF(Positions!$CA230=1,Positions!AG230,""),IF($B$11=2,IF(Positions!$CL230&gt;0,Positions!AG230,""),Positions!AG230))</f>
        <v/>
      </c>
      <c r="F241" s="32" t="str">
        <f aca="false">IF($B$11=1,IF(Positions!$CA230=1,Positions!C230,""),IF($B$11=2,IF(Positions!$CL230&gt;0,Positions!C230,""),Positions!C230))</f>
        <v/>
      </c>
      <c r="G241" s="32" t="str">
        <f aca="false">IF($B$11=1,IF(Positions!$CA230=1,Positions!E230,""),IF($B$11=2,IF(Positions!$CL230&gt;0,Positions!E230,""),Positions!E230))</f>
        <v/>
      </c>
      <c r="H241" s="0"/>
    </row>
    <row r="242" customFormat="false" ht="15" hidden="false" customHeight="false" outlineLevel="0" collapsed="false">
      <c r="A242" s="35" t="str">
        <f aca="false">IF($B$11=1,IF(Positions!$CA231=1,Positions!A231,""),IF($B$11=2,IF(Positions!$CL231&gt;0,Positions!A231,""),Positions!A231))</f>
        <v/>
      </c>
      <c r="B242" s="35" t="str">
        <f aca="false">IF($B$11=1,IF(Positions!$CA231=1,Positions!B231,""),IF($B$11=2,IF(Positions!$CL231&gt;0,Positions!B231,""),Positions!B231))</f>
        <v/>
      </c>
      <c r="C242" s="32" t="str">
        <f aca="false">IF($B$11=1,IF(Positions!$CA231=1,Positions!AE231,""),IF($B$11=2,IF(Positions!$CL231&gt;0,Positions!AE231,""),Positions!AE231))</f>
        <v/>
      </c>
      <c r="D242" s="32" t="str">
        <f aca="false">IF($B$11=1,IF(Positions!$CA231=1,Positions!AF231,""),IF($B$11=2,IF(Positions!$CL231&gt;0,Positions!AF231,""),Positions!AF231))</f>
        <v/>
      </c>
      <c r="E242" s="32" t="str">
        <f aca="false">IF($B$11=1,IF(Positions!$CA231=1,Positions!AG231,""),IF($B$11=2,IF(Positions!$CL231&gt;0,Positions!AG231,""),Positions!AG231))</f>
        <v/>
      </c>
      <c r="F242" s="32" t="str">
        <f aca="false">IF($B$11=1,IF(Positions!$CA231=1,Positions!C231,""),IF($B$11=2,IF(Positions!$CL231&gt;0,Positions!C231,""),Positions!C231))</f>
        <v/>
      </c>
      <c r="G242" s="32" t="str">
        <f aca="false">IF($B$11=1,IF(Positions!$CA231=1,Positions!E231,""),IF($B$11=2,IF(Positions!$CL231&gt;0,Positions!E231,""),Positions!E231))</f>
        <v/>
      </c>
      <c r="H242" s="0"/>
    </row>
    <row r="243" customFormat="false" ht="15" hidden="false" customHeight="false" outlineLevel="0" collapsed="false">
      <c r="A243" s="35" t="str">
        <f aca="false">IF($B$11=1,IF(Positions!$CA232=1,Positions!A232,""),IF($B$11=2,IF(Positions!$CL232&gt;0,Positions!A232,""),Positions!A232))</f>
        <v/>
      </c>
      <c r="B243" s="35" t="str">
        <f aca="false">IF($B$11=1,IF(Positions!$CA232=1,Positions!B232,""),IF($B$11=2,IF(Positions!$CL232&gt;0,Positions!B232,""),Positions!B232))</f>
        <v/>
      </c>
      <c r="C243" s="32" t="str">
        <f aca="false">IF($B$11=1,IF(Positions!$CA232=1,Positions!AE232,""),IF($B$11=2,IF(Positions!$CL232&gt;0,Positions!AE232,""),Positions!AE232))</f>
        <v/>
      </c>
      <c r="D243" s="32" t="str">
        <f aca="false">IF($B$11=1,IF(Positions!$CA232=1,Positions!AF232,""),IF($B$11=2,IF(Positions!$CL232&gt;0,Positions!AF232,""),Positions!AF232))</f>
        <v/>
      </c>
      <c r="E243" s="32" t="str">
        <f aca="false">IF($B$11=1,IF(Positions!$CA232=1,Positions!AG232,""),IF($B$11=2,IF(Positions!$CL232&gt;0,Positions!AG232,""),Positions!AG232))</f>
        <v/>
      </c>
      <c r="F243" s="32" t="str">
        <f aca="false">IF($B$11=1,IF(Positions!$CA232=1,Positions!C232,""),IF($B$11=2,IF(Positions!$CL232&gt;0,Positions!C232,""),Positions!C232))</f>
        <v/>
      </c>
      <c r="G243" s="32" t="str">
        <f aca="false">IF($B$11=1,IF(Positions!$CA232=1,Positions!E232,""),IF($B$11=2,IF(Positions!$CL232&gt;0,Positions!E232,""),Positions!E232))</f>
        <v/>
      </c>
      <c r="H243" s="0"/>
    </row>
    <row r="244" customFormat="false" ht="15" hidden="false" customHeight="false" outlineLevel="0" collapsed="false">
      <c r="A244" s="35" t="str">
        <f aca="false">IF($B$11=1,IF(Positions!$CA233=1,Positions!A233,""),IF($B$11=2,IF(Positions!$CL233&gt;0,Positions!A233,""),Positions!A233))</f>
        <v/>
      </c>
      <c r="B244" s="35" t="str">
        <f aca="false">IF($B$11=1,IF(Positions!$CA233=1,Positions!B233,""),IF($B$11=2,IF(Positions!$CL233&gt;0,Positions!B233,""),Positions!B233))</f>
        <v/>
      </c>
      <c r="C244" s="32" t="str">
        <f aca="false">IF($B$11=1,IF(Positions!$CA233=1,Positions!AE233,""),IF($B$11=2,IF(Positions!$CL233&gt;0,Positions!AE233,""),Positions!AE233))</f>
        <v/>
      </c>
      <c r="D244" s="32" t="str">
        <f aca="false">IF($B$11=1,IF(Positions!$CA233=1,Positions!AF233,""),IF($B$11=2,IF(Positions!$CL233&gt;0,Positions!AF233,""),Positions!AF233))</f>
        <v/>
      </c>
      <c r="E244" s="32" t="str">
        <f aca="false">IF($B$11=1,IF(Positions!$CA233=1,Positions!AG233,""),IF($B$11=2,IF(Positions!$CL233&gt;0,Positions!AG233,""),Positions!AG233))</f>
        <v/>
      </c>
      <c r="F244" s="32" t="str">
        <f aca="false">IF($B$11=1,IF(Positions!$CA233=1,Positions!C233,""),IF($B$11=2,IF(Positions!$CL233&gt;0,Positions!C233,""),Positions!C233))</f>
        <v/>
      </c>
      <c r="G244" s="32" t="str">
        <f aca="false">IF($B$11=1,IF(Positions!$CA233=1,Positions!E233,""),IF($B$11=2,IF(Positions!$CL233&gt;0,Positions!E233,""),Positions!E233))</f>
        <v/>
      </c>
      <c r="H244" s="0"/>
    </row>
    <row r="245" customFormat="false" ht="15" hidden="false" customHeight="false" outlineLevel="0" collapsed="false">
      <c r="A245" s="35" t="str">
        <f aca="false">IF($B$11=1,IF(Positions!$CA234=1,Positions!A234,""),IF($B$11=2,IF(Positions!$CL234&gt;0,Positions!A234,""),Positions!A234))</f>
        <v/>
      </c>
      <c r="B245" s="35" t="str">
        <f aca="false">IF($B$11=1,IF(Positions!$CA234=1,Positions!B234,""),IF($B$11=2,IF(Positions!$CL234&gt;0,Positions!B234,""),Positions!B234))</f>
        <v/>
      </c>
      <c r="C245" s="32" t="str">
        <f aca="false">IF($B$11=1,IF(Positions!$CA234=1,Positions!AE234,""),IF($B$11=2,IF(Positions!$CL234&gt;0,Positions!AE234,""),Positions!AE234))</f>
        <v/>
      </c>
      <c r="D245" s="32" t="str">
        <f aca="false">IF($B$11=1,IF(Positions!$CA234=1,Positions!AF234,""),IF($B$11=2,IF(Positions!$CL234&gt;0,Positions!AF234,""),Positions!AF234))</f>
        <v/>
      </c>
      <c r="E245" s="32" t="str">
        <f aca="false">IF($B$11=1,IF(Positions!$CA234=1,Positions!AG234,""),IF($B$11=2,IF(Positions!$CL234&gt;0,Positions!AG234,""),Positions!AG234))</f>
        <v/>
      </c>
      <c r="F245" s="32" t="str">
        <f aca="false">IF($B$11=1,IF(Positions!$CA234=1,Positions!C234,""),IF($B$11=2,IF(Positions!$CL234&gt;0,Positions!C234,""),Positions!C234))</f>
        <v/>
      </c>
      <c r="G245" s="32" t="str">
        <f aca="false">IF($B$11=1,IF(Positions!$CA234=1,Positions!E234,""),IF($B$11=2,IF(Positions!$CL234&gt;0,Positions!E234,""),Positions!E234))</f>
        <v/>
      </c>
      <c r="H245" s="0"/>
    </row>
    <row r="246" customFormat="false" ht="15" hidden="false" customHeight="false" outlineLevel="0" collapsed="false">
      <c r="A246" s="35" t="str">
        <f aca="false">IF($B$11=1,IF(Positions!$CA235=1,Positions!A235,""),IF($B$11=2,IF(Positions!$CL235&gt;0,Positions!A235,""),Positions!A235))</f>
        <v/>
      </c>
      <c r="B246" s="35" t="str">
        <f aca="false">IF($B$11=1,IF(Positions!$CA235=1,Positions!B235,""),IF($B$11=2,IF(Positions!$CL235&gt;0,Positions!B235,""),Positions!B235))</f>
        <v/>
      </c>
      <c r="C246" s="32" t="str">
        <f aca="false">IF($B$11=1,IF(Positions!$CA235=1,Positions!AE235,""),IF($B$11=2,IF(Positions!$CL235&gt;0,Positions!AE235,""),Positions!AE235))</f>
        <v/>
      </c>
      <c r="D246" s="32" t="str">
        <f aca="false">IF($B$11=1,IF(Positions!$CA235=1,Positions!AF235,""),IF($B$11=2,IF(Positions!$CL235&gt;0,Positions!AF235,""),Positions!AF235))</f>
        <v/>
      </c>
      <c r="E246" s="32" t="str">
        <f aca="false">IF($B$11=1,IF(Positions!$CA235=1,Positions!AG235,""),IF($B$11=2,IF(Positions!$CL235&gt;0,Positions!AG235,""),Positions!AG235))</f>
        <v/>
      </c>
      <c r="F246" s="32" t="str">
        <f aca="false">IF($B$11=1,IF(Positions!$CA235=1,Positions!C235,""),IF($B$11=2,IF(Positions!$CL235&gt;0,Positions!C235,""),Positions!C235))</f>
        <v/>
      </c>
      <c r="G246" s="32" t="str">
        <f aca="false">IF($B$11=1,IF(Positions!$CA235=1,Positions!E235,""),IF($B$11=2,IF(Positions!$CL235&gt;0,Positions!E235,""),Positions!E235))</f>
        <v/>
      </c>
      <c r="H246" s="0"/>
    </row>
    <row r="247" customFormat="false" ht="15" hidden="false" customHeight="false" outlineLevel="0" collapsed="false">
      <c r="A247" s="35" t="str">
        <f aca="false">IF($B$11=1,IF(Positions!$CA236=1,Positions!A236,""),IF($B$11=2,IF(Positions!$CL236&gt;0,Positions!A236,""),Positions!A236))</f>
        <v/>
      </c>
      <c r="B247" s="35" t="str">
        <f aca="false">IF($B$11=1,IF(Positions!$CA236=1,Positions!B236,""),IF($B$11=2,IF(Positions!$CL236&gt;0,Positions!B236,""),Positions!B236))</f>
        <v/>
      </c>
      <c r="C247" s="32" t="str">
        <f aca="false">IF($B$11=1,IF(Positions!$CA236=1,Positions!AE236,""),IF($B$11=2,IF(Positions!$CL236&gt;0,Positions!AE236,""),Positions!AE236))</f>
        <v/>
      </c>
      <c r="D247" s="32" t="str">
        <f aca="false">IF($B$11=1,IF(Positions!$CA236=1,Positions!AF236,""),IF($B$11=2,IF(Positions!$CL236&gt;0,Positions!AF236,""),Positions!AF236))</f>
        <v/>
      </c>
      <c r="E247" s="32" t="str">
        <f aca="false">IF($B$11=1,IF(Positions!$CA236=1,Positions!AG236,""),IF($B$11=2,IF(Positions!$CL236&gt;0,Positions!AG236,""),Positions!AG236))</f>
        <v/>
      </c>
      <c r="F247" s="32" t="str">
        <f aca="false">IF($B$11=1,IF(Positions!$CA236=1,Positions!C236,""),IF($B$11=2,IF(Positions!$CL236&gt;0,Positions!C236,""),Positions!C236))</f>
        <v/>
      </c>
      <c r="G247" s="32" t="str">
        <f aca="false">IF($B$11=1,IF(Positions!$CA236=1,Positions!E236,""),IF($B$11=2,IF(Positions!$CL236&gt;0,Positions!E236,""),Positions!E236))</f>
        <v/>
      </c>
      <c r="H247" s="0"/>
    </row>
    <row r="248" customFormat="false" ht="15" hidden="false" customHeight="false" outlineLevel="0" collapsed="false">
      <c r="A248" s="35" t="str">
        <f aca="false">IF($B$11=1,IF(Positions!$CA237=1,Positions!A237,""),IF($B$11=2,IF(Positions!$CL237&gt;0,Positions!A237,""),Positions!A237))</f>
        <v/>
      </c>
      <c r="B248" s="35" t="str">
        <f aca="false">IF($B$11=1,IF(Positions!$CA237=1,Positions!B237,""),IF($B$11=2,IF(Positions!$CL237&gt;0,Positions!B237,""),Positions!B237))</f>
        <v/>
      </c>
      <c r="C248" s="32" t="str">
        <f aca="false">IF($B$11=1,IF(Positions!$CA237=1,Positions!AE237,""),IF($B$11=2,IF(Positions!$CL237&gt;0,Positions!AE237,""),Positions!AE237))</f>
        <v/>
      </c>
      <c r="D248" s="32" t="str">
        <f aca="false">IF($B$11=1,IF(Positions!$CA237=1,Positions!AF237,""),IF($B$11=2,IF(Positions!$CL237&gt;0,Positions!AF237,""),Positions!AF237))</f>
        <v/>
      </c>
      <c r="E248" s="32" t="str">
        <f aca="false">IF($B$11=1,IF(Positions!$CA237=1,Positions!AG237,""),IF($B$11=2,IF(Positions!$CL237&gt;0,Positions!AG237,""),Positions!AG237))</f>
        <v/>
      </c>
      <c r="F248" s="32" t="str">
        <f aca="false">IF($B$11=1,IF(Positions!$CA237=1,Positions!C237,""),IF($B$11=2,IF(Positions!$CL237&gt;0,Positions!C237,""),Positions!C237))</f>
        <v/>
      </c>
      <c r="G248" s="32" t="str">
        <f aca="false">IF($B$11=1,IF(Positions!$CA237=1,Positions!E237,""),IF($B$11=2,IF(Positions!$CL237&gt;0,Positions!E237,""),Positions!E237))</f>
        <v/>
      </c>
      <c r="H248" s="0"/>
    </row>
    <row r="249" customFormat="false" ht="15" hidden="false" customHeight="false" outlineLevel="0" collapsed="false">
      <c r="A249" s="35" t="str">
        <f aca="false">IF($B$11=1,IF(Positions!$CA238=1,Positions!A238,""),IF($B$11=2,IF(Positions!$CL238&gt;0,Positions!A238,""),Positions!A238))</f>
        <v/>
      </c>
      <c r="B249" s="35" t="str">
        <f aca="false">IF($B$11=1,IF(Positions!$CA238=1,Positions!B238,""),IF($B$11=2,IF(Positions!$CL238&gt;0,Positions!B238,""),Positions!B238))</f>
        <v/>
      </c>
      <c r="C249" s="32" t="str">
        <f aca="false">IF($B$11=1,IF(Positions!$CA238=1,Positions!AE238,""),IF($B$11=2,IF(Positions!$CL238&gt;0,Positions!AE238,""),Positions!AE238))</f>
        <v/>
      </c>
      <c r="D249" s="32" t="str">
        <f aca="false">IF($B$11=1,IF(Positions!$CA238=1,Positions!AF238,""),IF($B$11=2,IF(Positions!$CL238&gt;0,Positions!AF238,""),Positions!AF238))</f>
        <v/>
      </c>
      <c r="E249" s="32" t="str">
        <f aca="false">IF($B$11=1,IF(Positions!$CA238=1,Positions!AG238,""),IF($B$11=2,IF(Positions!$CL238&gt;0,Positions!AG238,""),Positions!AG238))</f>
        <v/>
      </c>
      <c r="F249" s="32" t="str">
        <f aca="false">IF($B$11=1,IF(Positions!$CA238=1,Positions!C238,""),IF($B$11=2,IF(Positions!$CL238&gt;0,Positions!C238,""),Positions!C238))</f>
        <v/>
      </c>
      <c r="G249" s="32" t="str">
        <f aca="false">IF($B$11=1,IF(Positions!$CA238=1,Positions!E238,""),IF($B$11=2,IF(Positions!$CL238&gt;0,Positions!E238,""),Positions!E238))</f>
        <v/>
      </c>
      <c r="H249" s="0"/>
    </row>
    <row r="250" customFormat="false" ht="15" hidden="false" customHeight="false" outlineLevel="0" collapsed="false">
      <c r="A250" s="35" t="str">
        <f aca="false">IF($B$11=1,IF(Positions!$CA239=1,Positions!A239,""),IF($B$11=2,IF(Positions!$CL239&gt;0,Positions!A239,""),Positions!A239))</f>
        <v/>
      </c>
      <c r="B250" s="35" t="str">
        <f aca="false">IF($B$11=1,IF(Positions!$CA239=1,Positions!B239,""),IF($B$11=2,IF(Positions!$CL239&gt;0,Positions!B239,""),Positions!B239))</f>
        <v/>
      </c>
      <c r="C250" s="32" t="str">
        <f aca="false">IF($B$11=1,IF(Positions!$CA239=1,Positions!AE239,""),IF($B$11=2,IF(Positions!$CL239&gt;0,Positions!AE239,""),Positions!AE239))</f>
        <v/>
      </c>
      <c r="D250" s="32" t="str">
        <f aca="false">IF($B$11=1,IF(Positions!$CA239=1,Positions!AF239,""),IF($B$11=2,IF(Positions!$CL239&gt;0,Positions!AF239,""),Positions!AF239))</f>
        <v/>
      </c>
      <c r="E250" s="32" t="str">
        <f aca="false">IF($B$11=1,IF(Positions!$CA239=1,Positions!AG239,""),IF($B$11=2,IF(Positions!$CL239&gt;0,Positions!AG239,""),Positions!AG239))</f>
        <v/>
      </c>
      <c r="F250" s="32" t="str">
        <f aca="false">IF($B$11=1,IF(Positions!$CA239=1,Positions!C239,""),IF($B$11=2,IF(Positions!$CL239&gt;0,Positions!C239,""),Positions!C239))</f>
        <v/>
      </c>
      <c r="G250" s="32" t="str">
        <f aca="false">IF($B$11=1,IF(Positions!$CA239=1,Positions!E239,""),IF($B$11=2,IF(Positions!$CL239&gt;0,Positions!E239,""),Positions!E239))</f>
        <v/>
      </c>
      <c r="H250" s="0"/>
    </row>
    <row r="251" customFormat="false" ht="15" hidden="false" customHeight="false" outlineLevel="0" collapsed="false">
      <c r="A251" s="35" t="str">
        <f aca="false">IF($B$11=1,IF(Positions!$CA240=1,Positions!A240,""),IF($B$11=2,IF(Positions!$CL240&gt;0,Positions!A240,""),Positions!A240))</f>
        <v/>
      </c>
      <c r="B251" s="35" t="str">
        <f aca="false">IF($B$11=1,IF(Positions!$CA240=1,Positions!B240,""),IF($B$11=2,IF(Positions!$CL240&gt;0,Positions!B240,""),Positions!B240))</f>
        <v/>
      </c>
      <c r="C251" s="32" t="str">
        <f aca="false">IF($B$11=1,IF(Positions!$CA240=1,Positions!AE240,""),IF($B$11=2,IF(Positions!$CL240&gt;0,Positions!AE240,""),Positions!AE240))</f>
        <v/>
      </c>
      <c r="D251" s="32" t="str">
        <f aca="false">IF($B$11=1,IF(Positions!$CA240=1,Positions!AF240,""),IF($B$11=2,IF(Positions!$CL240&gt;0,Positions!AF240,""),Positions!AF240))</f>
        <v/>
      </c>
      <c r="E251" s="32" t="str">
        <f aca="false">IF($B$11=1,IF(Positions!$CA240=1,Positions!AG240,""),IF($B$11=2,IF(Positions!$CL240&gt;0,Positions!AG240,""),Positions!AG240))</f>
        <v/>
      </c>
      <c r="F251" s="32" t="str">
        <f aca="false">IF($B$11=1,IF(Positions!$CA240=1,Positions!C240,""),IF($B$11=2,IF(Positions!$CL240&gt;0,Positions!C240,""),Positions!C240))</f>
        <v/>
      </c>
      <c r="G251" s="32" t="str">
        <f aca="false">IF($B$11=1,IF(Positions!$CA240=1,Positions!E240,""),IF($B$11=2,IF(Positions!$CL240&gt;0,Positions!E240,""),Positions!E240))</f>
        <v/>
      </c>
      <c r="H251" s="0"/>
    </row>
    <row r="252" customFormat="false" ht="15" hidden="false" customHeight="false" outlineLevel="0" collapsed="false">
      <c r="A252" s="35" t="str">
        <f aca="false">IF($B$11=1,IF(Positions!$CA241=1,Positions!A241,""),IF($B$11=2,IF(Positions!$CL241&gt;0,Positions!A241,""),Positions!A241))</f>
        <v/>
      </c>
      <c r="B252" s="35" t="str">
        <f aca="false">IF($B$11=1,IF(Positions!$CA241=1,Positions!B241,""),IF($B$11=2,IF(Positions!$CL241&gt;0,Positions!B241,""),Positions!B241))</f>
        <v/>
      </c>
      <c r="C252" s="32" t="str">
        <f aca="false">IF($B$11=1,IF(Positions!$CA241=1,Positions!AE241,""),IF($B$11=2,IF(Positions!$CL241&gt;0,Positions!AE241,""),Positions!AE241))</f>
        <v/>
      </c>
      <c r="D252" s="32" t="str">
        <f aca="false">IF($B$11=1,IF(Positions!$CA241=1,Positions!AF241,""),IF($B$11=2,IF(Positions!$CL241&gt;0,Positions!AF241,""),Positions!AF241))</f>
        <v/>
      </c>
      <c r="E252" s="32" t="str">
        <f aca="false">IF($B$11=1,IF(Positions!$CA241=1,Positions!AG241,""),IF($B$11=2,IF(Positions!$CL241&gt;0,Positions!AG241,""),Positions!AG241))</f>
        <v/>
      </c>
      <c r="F252" s="32" t="str">
        <f aca="false">IF($B$11=1,IF(Positions!$CA241=1,Positions!C241,""),IF($B$11=2,IF(Positions!$CL241&gt;0,Positions!C241,""),Positions!C241))</f>
        <v/>
      </c>
      <c r="G252" s="32" t="str">
        <f aca="false">IF($B$11=1,IF(Positions!$CA241=1,Positions!E241,""),IF($B$11=2,IF(Positions!$CL241&gt;0,Positions!E241,""),Positions!E241))</f>
        <v/>
      </c>
      <c r="H252" s="0"/>
    </row>
    <row r="253" customFormat="false" ht="15" hidden="false" customHeight="false" outlineLevel="0" collapsed="false">
      <c r="A253" s="35" t="str">
        <f aca="false">IF($B$11=1,IF(Positions!$CA242=1,Positions!A242,""),IF($B$11=2,IF(Positions!$CL242&gt;0,Positions!A242,""),Positions!A242))</f>
        <v/>
      </c>
      <c r="B253" s="35" t="str">
        <f aca="false">IF($B$11=1,IF(Positions!$CA242=1,Positions!B242,""),IF($B$11=2,IF(Positions!$CL242&gt;0,Positions!B242,""),Positions!B242))</f>
        <v/>
      </c>
      <c r="C253" s="32" t="str">
        <f aca="false">IF($B$11=1,IF(Positions!$CA242=1,Positions!AE242,""),IF($B$11=2,IF(Positions!$CL242&gt;0,Positions!AE242,""),Positions!AE242))</f>
        <v/>
      </c>
      <c r="D253" s="32" t="str">
        <f aca="false">IF($B$11=1,IF(Positions!$CA242=1,Positions!AF242,""),IF($B$11=2,IF(Positions!$CL242&gt;0,Positions!AF242,""),Positions!AF242))</f>
        <v/>
      </c>
      <c r="E253" s="32" t="str">
        <f aca="false">IF($B$11=1,IF(Positions!$CA242=1,Positions!AG242,""),IF($B$11=2,IF(Positions!$CL242&gt;0,Positions!AG242,""),Positions!AG242))</f>
        <v/>
      </c>
      <c r="F253" s="32" t="str">
        <f aca="false">IF($B$11=1,IF(Positions!$CA242=1,Positions!C242,""),IF($B$11=2,IF(Positions!$CL242&gt;0,Positions!C242,""),Positions!C242))</f>
        <v/>
      </c>
      <c r="G253" s="32" t="str">
        <f aca="false">IF($B$11=1,IF(Positions!$CA242=1,Positions!E242,""),IF($B$11=2,IF(Positions!$CL242&gt;0,Positions!E242,""),Positions!E242))</f>
        <v/>
      </c>
      <c r="H253" s="0"/>
    </row>
    <row r="254" customFormat="false" ht="15" hidden="false" customHeight="false" outlineLevel="0" collapsed="false">
      <c r="A254" s="35" t="str">
        <f aca="false">IF($B$11=1,IF(Positions!$CA243=1,Positions!A243,""),IF($B$11=2,IF(Positions!$CL243&gt;0,Positions!A243,""),Positions!A243))</f>
        <v/>
      </c>
      <c r="B254" s="35" t="str">
        <f aca="false">IF($B$11=1,IF(Positions!$CA243=1,Positions!B243,""),IF($B$11=2,IF(Positions!$CL243&gt;0,Positions!B243,""),Positions!B243))</f>
        <v/>
      </c>
      <c r="C254" s="32" t="str">
        <f aca="false">IF($B$11=1,IF(Positions!$CA243=1,Positions!AE243,""),IF($B$11=2,IF(Positions!$CL243&gt;0,Positions!AE243,""),Positions!AE243))</f>
        <v/>
      </c>
      <c r="D254" s="32" t="str">
        <f aca="false">IF($B$11=1,IF(Positions!$CA243=1,Positions!AF243,""),IF($B$11=2,IF(Positions!$CL243&gt;0,Positions!AF243,""),Positions!AF243))</f>
        <v/>
      </c>
      <c r="E254" s="32" t="str">
        <f aca="false">IF($B$11=1,IF(Positions!$CA243=1,Positions!AG243,""),IF($B$11=2,IF(Positions!$CL243&gt;0,Positions!AG243,""),Positions!AG243))</f>
        <v/>
      </c>
      <c r="F254" s="32" t="str">
        <f aca="false">IF($B$11=1,IF(Positions!$CA243=1,Positions!C243,""),IF($B$11=2,IF(Positions!$CL243&gt;0,Positions!C243,""),Positions!C243))</f>
        <v/>
      </c>
      <c r="G254" s="32" t="str">
        <f aca="false">IF($B$11=1,IF(Positions!$CA243=1,Positions!E243,""),IF($B$11=2,IF(Positions!$CL243&gt;0,Positions!E243,""),Positions!E243))</f>
        <v/>
      </c>
      <c r="H254" s="0"/>
    </row>
    <row r="255" customFormat="false" ht="15" hidden="false" customHeight="false" outlineLevel="0" collapsed="false">
      <c r="A255" s="35" t="str">
        <f aca="false">IF($B$11=1,IF(Positions!$CA244=1,Positions!A244,""),IF($B$11=2,IF(Positions!$CL244&gt;0,Positions!A244,""),Positions!A244))</f>
        <v/>
      </c>
      <c r="B255" s="35" t="str">
        <f aca="false">IF($B$11=1,IF(Positions!$CA244=1,Positions!B244,""),IF($B$11=2,IF(Positions!$CL244&gt;0,Positions!B244,""),Positions!B244))</f>
        <v/>
      </c>
      <c r="C255" s="32" t="str">
        <f aca="false">IF($B$11=1,IF(Positions!$CA244=1,Positions!AE244,""),IF($B$11=2,IF(Positions!$CL244&gt;0,Positions!AE244,""),Positions!AE244))</f>
        <v/>
      </c>
      <c r="D255" s="32" t="str">
        <f aca="false">IF($B$11=1,IF(Positions!$CA244=1,Positions!AF244,""),IF($B$11=2,IF(Positions!$CL244&gt;0,Positions!AF244,""),Positions!AF244))</f>
        <v/>
      </c>
      <c r="E255" s="32" t="str">
        <f aca="false">IF($B$11=1,IF(Positions!$CA244=1,Positions!AG244,""),IF($B$11=2,IF(Positions!$CL244&gt;0,Positions!AG244,""),Positions!AG244))</f>
        <v/>
      </c>
      <c r="F255" s="32" t="str">
        <f aca="false">IF($B$11=1,IF(Positions!$CA244=1,Positions!C244,""),IF($B$11=2,IF(Positions!$CL244&gt;0,Positions!C244,""),Positions!C244))</f>
        <v/>
      </c>
      <c r="G255" s="32" t="str">
        <f aca="false">IF($B$11=1,IF(Positions!$CA244=1,Positions!E244,""),IF($B$11=2,IF(Positions!$CL244&gt;0,Positions!E244,""),Positions!E244))</f>
        <v/>
      </c>
      <c r="H255" s="0"/>
    </row>
    <row r="256" customFormat="false" ht="15" hidden="false" customHeight="false" outlineLevel="0" collapsed="false">
      <c r="A256" s="35" t="str">
        <f aca="false">IF($B$11=1,IF(Positions!$CA245=1,Positions!A245,""),IF($B$11=2,IF(Positions!$CL245&gt;0,Positions!A245,""),Positions!A245))</f>
        <v/>
      </c>
      <c r="B256" s="35" t="str">
        <f aca="false">IF($B$11=1,IF(Positions!$CA245=1,Positions!B245,""),IF($B$11=2,IF(Positions!$CL245&gt;0,Positions!B245,""),Positions!B245))</f>
        <v/>
      </c>
      <c r="C256" s="32" t="str">
        <f aca="false">IF($B$11=1,IF(Positions!$CA245=1,Positions!AE245,""),IF($B$11=2,IF(Positions!$CL245&gt;0,Positions!AE245,""),Positions!AE245))</f>
        <v/>
      </c>
      <c r="D256" s="32" t="str">
        <f aca="false">IF($B$11=1,IF(Positions!$CA245=1,Positions!AF245,""),IF($B$11=2,IF(Positions!$CL245&gt;0,Positions!AF245,""),Positions!AF245))</f>
        <v/>
      </c>
      <c r="E256" s="32" t="str">
        <f aca="false">IF($B$11=1,IF(Positions!$CA245=1,Positions!AG245,""),IF($B$11=2,IF(Positions!$CL245&gt;0,Positions!AG245,""),Positions!AG245))</f>
        <v/>
      </c>
      <c r="F256" s="32" t="str">
        <f aca="false">IF($B$11=1,IF(Positions!$CA245=1,Positions!C245,""),IF($B$11=2,IF(Positions!$CL245&gt;0,Positions!C245,""),Positions!C245))</f>
        <v/>
      </c>
      <c r="G256" s="32" t="str">
        <f aca="false">IF($B$11=1,IF(Positions!$CA245=1,Positions!E245,""),IF($B$11=2,IF(Positions!$CL245&gt;0,Positions!E245,""),Positions!E245))</f>
        <v/>
      </c>
      <c r="H256" s="0"/>
    </row>
    <row r="257" customFormat="false" ht="15" hidden="false" customHeight="false" outlineLevel="0" collapsed="false">
      <c r="A257" s="35" t="str">
        <f aca="false">IF($B$11=1,IF(Positions!$CA246=1,Positions!A246,""),IF($B$11=2,IF(Positions!$CL246&gt;0,Positions!A246,""),Positions!A246))</f>
        <v/>
      </c>
      <c r="B257" s="35" t="str">
        <f aca="false">IF($B$11=1,IF(Positions!$CA246=1,Positions!B246,""),IF($B$11=2,IF(Positions!$CL246&gt;0,Positions!B246,""),Positions!B246))</f>
        <v/>
      </c>
      <c r="C257" s="32" t="str">
        <f aca="false">IF($B$11=1,IF(Positions!$CA246=1,Positions!AE246,""),IF($B$11=2,IF(Positions!$CL246&gt;0,Positions!AE246,""),Positions!AE246))</f>
        <v/>
      </c>
      <c r="D257" s="32" t="str">
        <f aca="false">IF($B$11=1,IF(Positions!$CA246=1,Positions!AF246,""),IF($B$11=2,IF(Positions!$CL246&gt;0,Positions!AF246,""),Positions!AF246))</f>
        <v/>
      </c>
      <c r="E257" s="32" t="str">
        <f aca="false">IF($B$11=1,IF(Positions!$CA246=1,Positions!AG246,""),IF($B$11=2,IF(Positions!$CL246&gt;0,Positions!AG246,""),Positions!AG246))</f>
        <v/>
      </c>
      <c r="F257" s="32" t="str">
        <f aca="false">IF($B$11=1,IF(Positions!$CA246=1,Positions!C246,""),IF($B$11=2,IF(Positions!$CL246&gt;0,Positions!C246,""),Positions!C246))</f>
        <v/>
      </c>
      <c r="G257" s="32" t="str">
        <f aca="false">IF($B$11=1,IF(Positions!$CA246=1,Positions!E246,""),IF($B$11=2,IF(Positions!$CL246&gt;0,Positions!E246,""),Positions!E246))</f>
        <v/>
      </c>
      <c r="H257" s="0"/>
    </row>
    <row r="258" customFormat="false" ht="15" hidden="false" customHeight="false" outlineLevel="0" collapsed="false">
      <c r="A258" s="35" t="str">
        <f aca="false">IF($B$11=1,IF(Positions!$CA247=1,Positions!A247,""),IF($B$11=2,IF(Positions!$CL247&gt;0,Positions!A247,""),Positions!A247))</f>
        <v/>
      </c>
      <c r="B258" s="35" t="str">
        <f aca="false">IF($B$11=1,IF(Positions!$CA247=1,Positions!B247,""),IF($B$11=2,IF(Positions!$CL247&gt;0,Positions!B247,""),Positions!B247))</f>
        <v/>
      </c>
      <c r="C258" s="32" t="str">
        <f aca="false">IF($B$11=1,IF(Positions!$CA247=1,Positions!AE247,""),IF($B$11=2,IF(Positions!$CL247&gt;0,Positions!AE247,""),Positions!AE247))</f>
        <v/>
      </c>
      <c r="D258" s="32" t="str">
        <f aca="false">IF($B$11=1,IF(Positions!$CA247=1,Positions!AF247,""),IF($B$11=2,IF(Positions!$CL247&gt;0,Positions!AF247,""),Positions!AF247))</f>
        <v/>
      </c>
      <c r="E258" s="32" t="str">
        <f aca="false">IF($B$11=1,IF(Positions!$CA247=1,Positions!AG247,""),IF($B$11=2,IF(Positions!$CL247&gt;0,Positions!AG247,""),Positions!AG247))</f>
        <v/>
      </c>
      <c r="F258" s="32" t="str">
        <f aca="false">IF($B$11=1,IF(Positions!$CA247=1,Positions!C247,""),IF($B$11=2,IF(Positions!$CL247&gt;0,Positions!C247,""),Positions!C247))</f>
        <v/>
      </c>
      <c r="G258" s="32" t="str">
        <f aca="false">IF($B$11=1,IF(Positions!$CA247=1,Positions!E247,""),IF($B$11=2,IF(Positions!$CL247&gt;0,Positions!E247,""),Positions!E247))</f>
        <v/>
      </c>
      <c r="H258" s="0"/>
    </row>
    <row r="259" customFormat="false" ht="15" hidden="false" customHeight="false" outlineLevel="0" collapsed="false">
      <c r="A259" s="35" t="str">
        <f aca="false">IF($B$11=1,IF(Positions!$CA248=1,Positions!A248,""),IF($B$11=2,IF(Positions!$CL248&gt;0,Positions!A248,""),Positions!A248))</f>
        <v/>
      </c>
      <c r="B259" s="35" t="str">
        <f aca="false">IF($B$11=1,IF(Positions!$CA248=1,Positions!B248,""),IF($B$11=2,IF(Positions!$CL248&gt;0,Positions!B248,""),Positions!B248))</f>
        <v/>
      </c>
      <c r="C259" s="32" t="str">
        <f aca="false">IF($B$11=1,IF(Positions!$CA248=1,Positions!AE248,""),IF($B$11=2,IF(Positions!$CL248&gt;0,Positions!AE248,""),Positions!AE248))</f>
        <v/>
      </c>
      <c r="D259" s="32" t="str">
        <f aca="false">IF($B$11=1,IF(Positions!$CA248=1,Positions!AF248,""),IF($B$11=2,IF(Positions!$CL248&gt;0,Positions!AF248,""),Positions!AF248))</f>
        <v/>
      </c>
      <c r="E259" s="32" t="str">
        <f aca="false">IF($B$11=1,IF(Positions!$CA248=1,Positions!AG248,""),IF($B$11=2,IF(Positions!$CL248&gt;0,Positions!AG248,""),Positions!AG248))</f>
        <v/>
      </c>
      <c r="F259" s="32" t="str">
        <f aca="false">IF($B$11=1,IF(Positions!$CA248=1,Positions!C248,""),IF($B$11=2,IF(Positions!$CL248&gt;0,Positions!C248,""),Positions!C248))</f>
        <v/>
      </c>
      <c r="G259" s="32" t="str">
        <f aca="false">IF($B$11=1,IF(Positions!$CA248=1,Positions!E248,""),IF($B$11=2,IF(Positions!$CL248&gt;0,Positions!E248,""),Positions!E248))</f>
        <v/>
      </c>
      <c r="H259" s="0"/>
    </row>
    <row r="260" customFormat="false" ht="15" hidden="false" customHeight="false" outlineLevel="0" collapsed="false">
      <c r="A260" s="35" t="str">
        <f aca="false">IF($B$11=1,IF(Positions!$CA249=1,Positions!A249,""),IF($B$11=2,IF(Positions!$CL249&gt;0,Positions!A249,""),Positions!A249))</f>
        <v/>
      </c>
      <c r="B260" s="35" t="str">
        <f aca="false">IF($B$11=1,IF(Positions!$CA249=1,Positions!B249,""),IF($B$11=2,IF(Positions!$CL249&gt;0,Positions!B249,""),Positions!B249))</f>
        <v/>
      </c>
      <c r="C260" s="32" t="str">
        <f aca="false">IF($B$11=1,IF(Positions!$CA249=1,Positions!AE249,""),IF($B$11=2,IF(Positions!$CL249&gt;0,Positions!AE249,""),Positions!AE249))</f>
        <v/>
      </c>
      <c r="D260" s="32" t="str">
        <f aca="false">IF($B$11=1,IF(Positions!$CA249=1,Positions!AF249,""),IF($B$11=2,IF(Positions!$CL249&gt;0,Positions!AF249,""),Positions!AF249))</f>
        <v/>
      </c>
      <c r="E260" s="32" t="str">
        <f aca="false">IF($B$11=1,IF(Positions!$CA249=1,Positions!AG249,""),IF($B$11=2,IF(Positions!$CL249&gt;0,Positions!AG249,""),Positions!AG249))</f>
        <v/>
      </c>
      <c r="F260" s="32" t="str">
        <f aca="false">IF($B$11=1,IF(Positions!$CA249=1,Positions!C249,""),IF($B$11=2,IF(Positions!$CL249&gt;0,Positions!C249,""),Positions!C249))</f>
        <v/>
      </c>
      <c r="G260" s="32" t="str">
        <f aca="false">IF($B$11=1,IF(Positions!$CA249=1,Positions!E249,""),IF($B$11=2,IF(Positions!$CL249&gt;0,Positions!E249,""),Positions!E249))</f>
        <v/>
      </c>
      <c r="H260" s="0"/>
    </row>
    <row r="261" customFormat="false" ht="15" hidden="false" customHeight="false" outlineLevel="0" collapsed="false">
      <c r="A261" s="35" t="str">
        <f aca="false">IF($B$11=1,IF(Positions!$CA250=1,Positions!A250,""),IF($B$11=2,IF(Positions!$CL250&gt;0,Positions!A250,""),Positions!A250))</f>
        <v/>
      </c>
      <c r="B261" s="35" t="str">
        <f aca="false">IF($B$11=1,IF(Positions!$CA250=1,Positions!B250,""),IF($B$11=2,IF(Positions!$CL250&gt;0,Positions!B250,""),Positions!B250))</f>
        <v/>
      </c>
      <c r="C261" s="32" t="str">
        <f aca="false">IF($B$11=1,IF(Positions!$CA250=1,Positions!AE250,""),IF($B$11=2,IF(Positions!$CL250&gt;0,Positions!AE250,""),Positions!AE250))</f>
        <v/>
      </c>
      <c r="D261" s="32" t="str">
        <f aca="false">IF($B$11=1,IF(Positions!$CA250=1,Positions!AF250,""),IF($B$11=2,IF(Positions!$CL250&gt;0,Positions!AF250,""),Positions!AF250))</f>
        <v/>
      </c>
      <c r="E261" s="32" t="str">
        <f aca="false">IF($B$11=1,IF(Positions!$CA250=1,Positions!AG250,""),IF($B$11=2,IF(Positions!$CL250&gt;0,Positions!AG250,""),Positions!AG250))</f>
        <v/>
      </c>
      <c r="F261" s="32" t="str">
        <f aca="false">IF($B$11=1,IF(Positions!$CA250=1,Positions!C250,""),IF($B$11=2,IF(Positions!$CL250&gt;0,Positions!C250,""),Positions!C250))</f>
        <v/>
      </c>
      <c r="G261" s="32" t="str">
        <f aca="false">IF($B$11=1,IF(Positions!$CA250=1,Positions!E250,""),IF($B$11=2,IF(Positions!$CL250&gt;0,Positions!E250,""),Positions!E250))</f>
        <v/>
      </c>
      <c r="H261" s="0"/>
    </row>
    <row r="262" customFormat="false" ht="15" hidden="false" customHeight="false" outlineLevel="0" collapsed="false">
      <c r="A262" s="35" t="str">
        <f aca="false">IF($B$11=1,IF(Positions!$CA251=1,Positions!A251,""),IF($B$11=2,IF(Positions!$CL251&gt;0,Positions!A251,""),Positions!A251))</f>
        <v/>
      </c>
      <c r="B262" s="35" t="str">
        <f aca="false">IF($B$11=1,IF(Positions!$CA251=1,Positions!B251,""),IF($B$11=2,IF(Positions!$CL251&gt;0,Positions!B251,""),Positions!B251))</f>
        <v/>
      </c>
      <c r="C262" s="32" t="str">
        <f aca="false">IF($B$11=1,IF(Positions!$CA251=1,Positions!AE251,""),IF($B$11=2,IF(Positions!$CL251&gt;0,Positions!AE251,""),Positions!AE251))</f>
        <v/>
      </c>
      <c r="D262" s="32" t="str">
        <f aca="false">IF($B$11=1,IF(Positions!$CA251=1,Positions!AF251,""),IF($B$11=2,IF(Positions!$CL251&gt;0,Positions!AF251,""),Positions!AF251))</f>
        <v/>
      </c>
      <c r="E262" s="32" t="str">
        <f aca="false">IF($B$11=1,IF(Positions!$CA251=1,Positions!AG251,""),IF($B$11=2,IF(Positions!$CL251&gt;0,Positions!AG251,""),Positions!AG251))</f>
        <v/>
      </c>
      <c r="F262" s="32" t="str">
        <f aca="false">IF($B$11=1,IF(Positions!$CA251=1,Positions!C251,""),IF($B$11=2,IF(Positions!$CL251&gt;0,Positions!C251,""),Positions!C251))</f>
        <v/>
      </c>
      <c r="G262" s="32" t="str">
        <f aca="false">IF($B$11=1,IF(Positions!$CA251=1,Positions!E251,""),IF($B$11=2,IF(Positions!$CL251&gt;0,Positions!E251,""),Positions!E251))</f>
        <v/>
      </c>
      <c r="H262" s="0"/>
    </row>
    <row r="263" customFormat="false" ht="15" hidden="false" customHeight="false" outlineLevel="0" collapsed="false">
      <c r="A263" s="35" t="str">
        <f aca="false">IF($B$11=1,IF(Positions!$CA252=1,Positions!A252,""),IF($B$11=2,IF(Positions!$CL252&gt;0,Positions!A252,""),Positions!A252))</f>
        <v/>
      </c>
      <c r="B263" s="35" t="str">
        <f aca="false">IF($B$11=1,IF(Positions!$CA252=1,Positions!B252,""),IF($B$11=2,IF(Positions!$CL252&gt;0,Positions!B252,""),Positions!B252))</f>
        <v/>
      </c>
      <c r="C263" s="32" t="str">
        <f aca="false">IF($B$11=1,IF(Positions!$CA252=1,Positions!AE252,""),IF($B$11=2,IF(Positions!$CL252&gt;0,Positions!AE252,""),Positions!AE252))</f>
        <v/>
      </c>
      <c r="D263" s="32" t="str">
        <f aca="false">IF($B$11=1,IF(Positions!$CA252=1,Positions!AF252,""),IF($B$11=2,IF(Positions!$CL252&gt;0,Positions!AF252,""),Positions!AF252))</f>
        <v/>
      </c>
      <c r="E263" s="32" t="str">
        <f aca="false">IF($B$11=1,IF(Positions!$CA252=1,Positions!AG252,""),IF($B$11=2,IF(Positions!$CL252&gt;0,Positions!AG252,""),Positions!AG252))</f>
        <v/>
      </c>
      <c r="F263" s="32" t="str">
        <f aca="false">IF($B$11=1,IF(Positions!$CA252=1,Positions!C252,""),IF($B$11=2,IF(Positions!$CL252&gt;0,Positions!C252,""),Positions!C252))</f>
        <v/>
      </c>
      <c r="G263" s="32" t="str">
        <f aca="false">IF($B$11=1,IF(Positions!$CA252=1,Positions!E252,""),IF($B$11=2,IF(Positions!$CL252&gt;0,Positions!E252,""),Positions!E252))</f>
        <v/>
      </c>
      <c r="H263" s="0"/>
    </row>
    <row r="264" customFormat="false" ht="15" hidden="false" customHeight="false" outlineLevel="0" collapsed="false">
      <c r="A264" s="35" t="str">
        <f aca="false">IF($B$11=1,IF(Positions!$CA253=1,Positions!A253,""),IF($B$11=2,IF(Positions!$CL253&gt;0,Positions!A253,""),Positions!A253))</f>
        <v/>
      </c>
      <c r="B264" s="35" t="str">
        <f aca="false">IF($B$11=1,IF(Positions!$CA253=1,Positions!B253,""),IF($B$11=2,IF(Positions!$CL253&gt;0,Positions!B253,""),Positions!B253))</f>
        <v/>
      </c>
      <c r="C264" s="32" t="str">
        <f aca="false">IF($B$11=1,IF(Positions!$CA253=1,Positions!AE253,""),IF($B$11=2,IF(Positions!$CL253&gt;0,Positions!AE253,""),Positions!AE253))</f>
        <v/>
      </c>
      <c r="D264" s="32" t="str">
        <f aca="false">IF($B$11=1,IF(Positions!$CA253=1,Positions!AF253,""),IF($B$11=2,IF(Positions!$CL253&gt;0,Positions!AF253,""),Positions!AF253))</f>
        <v/>
      </c>
      <c r="E264" s="32" t="str">
        <f aca="false">IF($B$11=1,IF(Positions!$CA253=1,Positions!AG253,""),IF($B$11=2,IF(Positions!$CL253&gt;0,Positions!AG253,""),Positions!AG253))</f>
        <v/>
      </c>
      <c r="F264" s="32" t="str">
        <f aca="false">IF($B$11=1,IF(Positions!$CA253=1,Positions!C253,""),IF($B$11=2,IF(Positions!$CL253&gt;0,Positions!C253,""),Positions!C253))</f>
        <v/>
      </c>
      <c r="G264" s="32" t="str">
        <f aca="false">IF($B$11=1,IF(Positions!$CA253=1,Positions!E253,""),IF($B$11=2,IF(Positions!$CL253&gt;0,Positions!E253,""),Positions!E253))</f>
        <v/>
      </c>
      <c r="H264" s="0"/>
    </row>
    <row r="265" customFormat="false" ht="15" hidden="false" customHeight="false" outlineLevel="0" collapsed="false">
      <c r="A265" s="35" t="str">
        <f aca="false">IF($B$11=1,IF(Positions!$CA254=1,Positions!A254,""),IF($B$11=2,IF(Positions!$CL254&gt;0,Positions!A254,""),Positions!A254))</f>
        <v/>
      </c>
      <c r="B265" s="35" t="str">
        <f aca="false">IF($B$11=1,IF(Positions!$CA254=1,Positions!B254,""),IF($B$11=2,IF(Positions!$CL254&gt;0,Positions!B254,""),Positions!B254))</f>
        <v/>
      </c>
      <c r="C265" s="32" t="str">
        <f aca="false">IF($B$11=1,IF(Positions!$CA254=1,Positions!AE254,""),IF($B$11=2,IF(Positions!$CL254&gt;0,Positions!AE254,""),Positions!AE254))</f>
        <v/>
      </c>
      <c r="D265" s="32" t="str">
        <f aca="false">IF($B$11=1,IF(Positions!$CA254=1,Positions!AF254,""),IF($B$11=2,IF(Positions!$CL254&gt;0,Positions!AF254,""),Positions!AF254))</f>
        <v/>
      </c>
      <c r="E265" s="32" t="str">
        <f aca="false">IF($B$11=1,IF(Positions!$CA254=1,Positions!AG254,""),IF($B$11=2,IF(Positions!$CL254&gt;0,Positions!AG254,""),Positions!AG254))</f>
        <v/>
      </c>
      <c r="F265" s="32" t="str">
        <f aca="false">IF($B$11=1,IF(Positions!$CA254=1,Positions!C254,""),IF($B$11=2,IF(Positions!$CL254&gt;0,Positions!C254,""),Positions!C254))</f>
        <v/>
      </c>
      <c r="G265" s="32" t="str">
        <f aca="false">IF($B$11=1,IF(Positions!$CA254=1,Positions!E254,""),IF($B$11=2,IF(Positions!$CL254&gt;0,Positions!E254,""),Positions!E254))</f>
        <v/>
      </c>
      <c r="H265" s="0"/>
    </row>
    <row r="266" customFormat="false" ht="15" hidden="false" customHeight="false" outlineLevel="0" collapsed="false">
      <c r="A266" s="35" t="str">
        <f aca="false">IF($B$11=1,IF(Positions!$CA255=1,Positions!A255,""),IF($B$11=2,IF(Positions!$CL255&gt;0,Positions!A255,""),Positions!A255))</f>
        <v/>
      </c>
      <c r="B266" s="35" t="str">
        <f aca="false">IF($B$11=1,IF(Positions!$CA255=1,Positions!B255,""),IF($B$11=2,IF(Positions!$CL255&gt;0,Positions!B255,""),Positions!B255))</f>
        <v/>
      </c>
      <c r="C266" s="32" t="str">
        <f aca="false">IF($B$11=1,IF(Positions!$CA255=1,Positions!AE255,""),IF($B$11=2,IF(Positions!$CL255&gt;0,Positions!AE255,""),Positions!AE255))</f>
        <v/>
      </c>
      <c r="D266" s="32" t="str">
        <f aca="false">IF($B$11=1,IF(Positions!$CA255=1,Positions!AF255,""),IF($B$11=2,IF(Positions!$CL255&gt;0,Positions!AF255,""),Positions!AF255))</f>
        <v/>
      </c>
      <c r="E266" s="32" t="str">
        <f aca="false">IF($B$11=1,IF(Positions!$CA255=1,Positions!AG255,""),IF($B$11=2,IF(Positions!$CL255&gt;0,Positions!AG255,""),Positions!AG255))</f>
        <v/>
      </c>
      <c r="F266" s="32" t="str">
        <f aca="false">IF($B$11=1,IF(Positions!$CA255=1,Positions!C255,""),IF($B$11=2,IF(Positions!$CL255&gt;0,Positions!C255,""),Positions!C255))</f>
        <v/>
      </c>
      <c r="G266" s="32" t="str">
        <f aca="false">IF($B$11=1,IF(Positions!$CA255=1,Positions!E255,""),IF($B$11=2,IF(Positions!$CL255&gt;0,Positions!E255,""),Positions!E255))</f>
        <v/>
      </c>
      <c r="H266" s="0"/>
    </row>
    <row r="267" customFormat="false" ht="15" hidden="false" customHeight="false" outlineLevel="0" collapsed="false">
      <c r="A267" s="35" t="str">
        <f aca="false">IF($B$11=1,IF(Positions!$CA256=1,Positions!A256,""),IF($B$11=2,IF(Positions!$CL256&gt;0,Positions!A256,""),Positions!A256))</f>
        <v/>
      </c>
      <c r="B267" s="35" t="str">
        <f aca="false">IF($B$11=1,IF(Positions!$CA256=1,Positions!B256,""),IF($B$11=2,IF(Positions!$CL256&gt;0,Positions!B256,""),Positions!B256))</f>
        <v/>
      </c>
      <c r="C267" s="32" t="str">
        <f aca="false">IF($B$11=1,IF(Positions!$CA256=1,Positions!AE256,""),IF($B$11=2,IF(Positions!$CL256&gt;0,Positions!AE256,""),Positions!AE256))</f>
        <v/>
      </c>
      <c r="D267" s="32" t="str">
        <f aca="false">IF($B$11=1,IF(Positions!$CA256=1,Positions!AF256,""),IF($B$11=2,IF(Positions!$CL256&gt;0,Positions!AF256,""),Positions!AF256))</f>
        <v/>
      </c>
      <c r="E267" s="32" t="str">
        <f aca="false">IF($B$11=1,IF(Positions!$CA256=1,Positions!AG256,""),IF($B$11=2,IF(Positions!$CL256&gt;0,Positions!AG256,""),Positions!AG256))</f>
        <v/>
      </c>
      <c r="F267" s="32" t="str">
        <f aca="false">IF($B$11=1,IF(Positions!$CA256=1,Positions!C256,""),IF($B$11=2,IF(Positions!$CL256&gt;0,Positions!C256,""),Positions!C256))</f>
        <v/>
      </c>
      <c r="G267" s="32" t="str">
        <f aca="false">IF($B$11=1,IF(Positions!$CA256=1,Positions!E256,""),IF($B$11=2,IF(Positions!$CL256&gt;0,Positions!E256,""),Positions!E256))</f>
        <v/>
      </c>
      <c r="H267" s="0"/>
    </row>
    <row r="268" customFormat="false" ht="15" hidden="false" customHeight="false" outlineLevel="0" collapsed="false">
      <c r="A268" s="35" t="str">
        <f aca="false">IF($B$11=1,IF(Positions!$CA257=1,Positions!A257,""),IF($B$11=2,IF(Positions!$CL257&gt;0,Positions!A257,""),Positions!A257))</f>
        <v/>
      </c>
      <c r="B268" s="35" t="str">
        <f aca="false">IF($B$11=1,IF(Positions!$CA257=1,Positions!B257,""),IF($B$11=2,IF(Positions!$CL257&gt;0,Positions!B257,""),Positions!B257))</f>
        <v/>
      </c>
      <c r="C268" s="32" t="str">
        <f aca="false">IF($B$11=1,IF(Positions!$CA257=1,Positions!AE257,""),IF($B$11=2,IF(Positions!$CL257&gt;0,Positions!AE257,""),Positions!AE257))</f>
        <v/>
      </c>
      <c r="D268" s="32" t="str">
        <f aca="false">IF($B$11=1,IF(Positions!$CA257=1,Positions!AF257,""),IF($B$11=2,IF(Positions!$CL257&gt;0,Positions!AF257,""),Positions!AF257))</f>
        <v/>
      </c>
      <c r="E268" s="32" t="str">
        <f aca="false">IF($B$11=1,IF(Positions!$CA257=1,Positions!AG257,""),IF($B$11=2,IF(Positions!$CL257&gt;0,Positions!AG257,""),Positions!AG257))</f>
        <v/>
      </c>
      <c r="F268" s="32" t="str">
        <f aca="false">IF($B$11=1,IF(Positions!$CA257=1,Positions!C257,""),IF($B$11=2,IF(Positions!$CL257&gt;0,Positions!C257,""),Positions!C257))</f>
        <v/>
      </c>
      <c r="G268" s="32" t="str">
        <f aca="false">IF($B$11=1,IF(Positions!$CA257=1,Positions!E257,""),IF($B$11=2,IF(Positions!$CL257&gt;0,Positions!E257,""),Positions!E257))</f>
        <v/>
      </c>
      <c r="H268" s="0"/>
    </row>
    <row r="269" customFormat="false" ht="15" hidden="false" customHeight="false" outlineLevel="0" collapsed="false">
      <c r="A269" s="35" t="str">
        <f aca="false">IF($B$11=1,IF(Positions!$CA258=1,Positions!A258,""),IF($B$11=2,IF(Positions!$CL258&gt;0,Positions!A258,""),Positions!A258))</f>
        <v/>
      </c>
      <c r="B269" s="35" t="str">
        <f aca="false">IF($B$11=1,IF(Positions!$CA258=1,Positions!B258,""),IF($B$11=2,IF(Positions!$CL258&gt;0,Positions!B258,""),Positions!B258))</f>
        <v/>
      </c>
      <c r="C269" s="32" t="str">
        <f aca="false">IF($B$11=1,IF(Positions!$CA258=1,Positions!AE258,""),IF($B$11=2,IF(Positions!$CL258&gt;0,Positions!AE258,""),Positions!AE258))</f>
        <v/>
      </c>
      <c r="D269" s="32" t="str">
        <f aca="false">IF($B$11=1,IF(Positions!$CA258=1,Positions!AF258,""),IF($B$11=2,IF(Positions!$CL258&gt;0,Positions!AF258,""),Positions!AF258))</f>
        <v/>
      </c>
      <c r="E269" s="32" t="str">
        <f aca="false">IF($B$11=1,IF(Positions!$CA258=1,Positions!AG258,""),IF($B$11=2,IF(Positions!$CL258&gt;0,Positions!AG258,""),Positions!AG258))</f>
        <v/>
      </c>
      <c r="F269" s="32" t="str">
        <f aca="false">IF($B$11=1,IF(Positions!$CA258=1,Positions!C258,""),IF($B$11=2,IF(Positions!$CL258&gt;0,Positions!C258,""),Positions!C258))</f>
        <v/>
      </c>
      <c r="G269" s="32" t="str">
        <f aca="false">IF($B$11=1,IF(Positions!$CA258=1,Positions!E258,""),IF($B$11=2,IF(Positions!$CL258&gt;0,Positions!E258,""),Positions!E258))</f>
        <v/>
      </c>
      <c r="H269" s="0"/>
    </row>
    <row r="270" customFormat="false" ht="15" hidden="false" customHeight="false" outlineLevel="0" collapsed="false">
      <c r="A270" s="35" t="str">
        <f aca="false">IF($B$11=1,IF(Positions!$CA259=1,Positions!A259,""),IF($B$11=2,IF(Positions!$CL259&gt;0,Positions!A259,""),Positions!A259))</f>
        <v/>
      </c>
      <c r="B270" s="35" t="str">
        <f aca="false">IF($B$11=1,IF(Positions!$CA259=1,Positions!B259,""),IF($B$11=2,IF(Positions!$CL259&gt;0,Positions!B259,""),Positions!B259))</f>
        <v/>
      </c>
      <c r="C270" s="32" t="str">
        <f aca="false">IF($B$11=1,IF(Positions!$CA259=1,Positions!AE259,""),IF($B$11=2,IF(Positions!$CL259&gt;0,Positions!AE259,""),Positions!AE259))</f>
        <v/>
      </c>
      <c r="D270" s="32" t="str">
        <f aca="false">IF($B$11=1,IF(Positions!$CA259=1,Positions!AF259,""),IF($B$11=2,IF(Positions!$CL259&gt;0,Positions!AF259,""),Positions!AF259))</f>
        <v/>
      </c>
      <c r="E270" s="32" t="str">
        <f aca="false">IF($B$11=1,IF(Positions!$CA259=1,Positions!AG259,""),IF($B$11=2,IF(Positions!$CL259&gt;0,Positions!AG259,""),Positions!AG259))</f>
        <v/>
      </c>
      <c r="F270" s="32" t="str">
        <f aca="false">IF($B$11=1,IF(Positions!$CA259=1,Positions!C259,""),IF($B$11=2,IF(Positions!$CL259&gt;0,Positions!C259,""),Positions!C259))</f>
        <v/>
      </c>
      <c r="G270" s="32" t="str">
        <f aca="false">IF($B$11=1,IF(Positions!$CA259=1,Positions!E259,""),IF($B$11=2,IF(Positions!$CL259&gt;0,Positions!E259,""),Positions!E259))</f>
        <v/>
      </c>
      <c r="H270" s="0"/>
    </row>
    <row r="271" customFormat="false" ht="15" hidden="false" customHeight="false" outlineLevel="0" collapsed="false">
      <c r="A271" s="35" t="str">
        <f aca="false">IF($B$11=1,IF(Positions!$CA260=1,Positions!A260,""),IF($B$11=2,IF(Positions!$CL260&gt;0,Positions!A260,""),Positions!A260))</f>
        <v/>
      </c>
      <c r="B271" s="35" t="str">
        <f aca="false">IF($B$11=1,IF(Positions!$CA260=1,Positions!B260,""),IF($B$11=2,IF(Positions!$CL260&gt;0,Positions!B260,""),Positions!B260))</f>
        <v/>
      </c>
      <c r="C271" s="32" t="str">
        <f aca="false">IF($B$11=1,IF(Positions!$CA260=1,Positions!AE260,""),IF($B$11=2,IF(Positions!$CL260&gt;0,Positions!AE260,""),Positions!AE260))</f>
        <v/>
      </c>
      <c r="D271" s="32" t="str">
        <f aca="false">IF($B$11=1,IF(Positions!$CA260=1,Positions!AF260,""),IF($B$11=2,IF(Positions!$CL260&gt;0,Positions!AF260,""),Positions!AF260))</f>
        <v/>
      </c>
      <c r="E271" s="32" t="str">
        <f aca="false">IF($B$11=1,IF(Positions!$CA260=1,Positions!AG260,""),IF($B$11=2,IF(Positions!$CL260&gt;0,Positions!AG260,""),Positions!AG260))</f>
        <v/>
      </c>
      <c r="F271" s="32" t="str">
        <f aca="false">IF($B$11=1,IF(Positions!$CA260=1,Positions!C260,""),IF($B$11=2,IF(Positions!$CL260&gt;0,Positions!C260,""),Positions!C260))</f>
        <v/>
      </c>
      <c r="G271" s="32" t="str">
        <f aca="false">IF($B$11=1,IF(Positions!$CA260=1,Positions!E260,""),IF($B$11=2,IF(Positions!$CL260&gt;0,Positions!E260,""),Positions!E260))</f>
        <v/>
      </c>
      <c r="H271" s="0"/>
    </row>
    <row r="272" customFormat="false" ht="15" hidden="false" customHeight="false" outlineLevel="0" collapsed="false">
      <c r="A272" s="35" t="str">
        <f aca="false">IF($B$11=1,IF(Positions!$CA261=1,Positions!A261,""),IF($B$11=2,IF(Positions!$CL261&gt;0,Positions!A261,""),Positions!A261))</f>
        <v/>
      </c>
      <c r="B272" s="35" t="str">
        <f aca="false">IF($B$11=1,IF(Positions!$CA261=1,Positions!B261,""),IF($B$11=2,IF(Positions!$CL261&gt;0,Positions!B261,""),Positions!B261))</f>
        <v/>
      </c>
      <c r="C272" s="32" t="str">
        <f aca="false">IF($B$11=1,IF(Positions!$CA261=1,Positions!AE261,""),IF($B$11=2,IF(Positions!$CL261&gt;0,Positions!AE261,""),Positions!AE261))</f>
        <v/>
      </c>
      <c r="D272" s="32" t="str">
        <f aca="false">IF($B$11=1,IF(Positions!$CA261=1,Positions!AF261,""),IF($B$11=2,IF(Positions!$CL261&gt;0,Positions!AF261,""),Positions!AF261))</f>
        <v/>
      </c>
      <c r="E272" s="32" t="str">
        <f aca="false">IF($B$11=1,IF(Positions!$CA261=1,Positions!AG261,""),IF($B$11=2,IF(Positions!$CL261&gt;0,Positions!AG261,""),Positions!AG261))</f>
        <v/>
      </c>
      <c r="F272" s="32" t="str">
        <f aca="false">IF($B$11=1,IF(Positions!$CA261=1,Positions!C261,""),IF($B$11=2,IF(Positions!$CL261&gt;0,Positions!C261,""),Positions!C261))</f>
        <v/>
      </c>
      <c r="G272" s="32" t="str">
        <f aca="false">IF($B$11=1,IF(Positions!$CA261=1,Positions!E261,""),IF($B$11=2,IF(Positions!$CL261&gt;0,Positions!E261,""),Positions!E261))</f>
        <v/>
      </c>
      <c r="H272" s="0"/>
    </row>
    <row r="273" customFormat="false" ht="15" hidden="false" customHeight="false" outlineLevel="0" collapsed="false">
      <c r="A273" s="35" t="str">
        <f aca="false">IF($B$11=1,IF(Positions!$CA262=1,Positions!A262,""),IF($B$11=2,IF(Positions!$CL262&gt;0,Positions!A262,""),Positions!A262))</f>
        <v/>
      </c>
      <c r="B273" s="35" t="str">
        <f aca="false">IF($B$11=1,IF(Positions!$CA262=1,Positions!B262,""),IF($B$11=2,IF(Positions!$CL262&gt;0,Positions!B262,""),Positions!B262))</f>
        <v/>
      </c>
      <c r="C273" s="32" t="str">
        <f aca="false">IF($B$11=1,IF(Positions!$CA262=1,Positions!AE262,""),IF($B$11=2,IF(Positions!$CL262&gt;0,Positions!AE262,""),Positions!AE262))</f>
        <v/>
      </c>
      <c r="D273" s="32" t="str">
        <f aca="false">IF($B$11=1,IF(Positions!$CA262=1,Positions!AF262,""),IF($B$11=2,IF(Positions!$CL262&gt;0,Positions!AF262,""),Positions!AF262))</f>
        <v/>
      </c>
      <c r="E273" s="32" t="str">
        <f aca="false">IF($B$11=1,IF(Positions!$CA262=1,Positions!AG262,""),IF($B$11=2,IF(Positions!$CL262&gt;0,Positions!AG262,""),Positions!AG262))</f>
        <v/>
      </c>
      <c r="F273" s="32" t="str">
        <f aca="false">IF($B$11=1,IF(Positions!$CA262=1,Positions!C262,""),IF($B$11=2,IF(Positions!$CL262&gt;0,Positions!C262,""),Positions!C262))</f>
        <v/>
      </c>
      <c r="G273" s="32" t="str">
        <f aca="false">IF($B$11=1,IF(Positions!$CA262=1,Positions!E262,""),IF($B$11=2,IF(Positions!$CL262&gt;0,Positions!E262,""),Positions!E262))</f>
        <v/>
      </c>
      <c r="H273" s="0"/>
    </row>
    <row r="274" customFormat="false" ht="15" hidden="false" customHeight="false" outlineLevel="0" collapsed="false">
      <c r="A274" s="35" t="str">
        <f aca="false">IF($B$11=1,IF(Positions!$CA263=1,Positions!A263,""),IF($B$11=2,IF(Positions!$CL263&gt;0,Positions!A263,""),Positions!A263))</f>
        <v/>
      </c>
      <c r="B274" s="35" t="str">
        <f aca="false">IF($B$11=1,IF(Positions!$CA263=1,Positions!B263,""),IF($B$11=2,IF(Positions!$CL263&gt;0,Positions!B263,""),Positions!B263))</f>
        <v/>
      </c>
      <c r="C274" s="32" t="str">
        <f aca="false">IF($B$11=1,IF(Positions!$CA263=1,Positions!AE263,""),IF($B$11=2,IF(Positions!$CL263&gt;0,Positions!AE263,""),Positions!AE263))</f>
        <v/>
      </c>
      <c r="D274" s="32" t="str">
        <f aca="false">IF($B$11=1,IF(Positions!$CA263=1,Positions!AF263,""),IF($B$11=2,IF(Positions!$CL263&gt;0,Positions!AF263,""),Positions!AF263))</f>
        <v/>
      </c>
      <c r="E274" s="32" t="str">
        <f aca="false">IF($B$11=1,IF(Positions!$CA263=1,Positions!AG263,""),IF($B$11=2,IF(Positions!$CL263&gt;0,Positions!AG263,""),Positions!AG263))</f>
        <v/>
      </c>
      <c r="F274" s="32" t="str">
        <f aca="false">IF($B$11=1,IF(Positions!$CA263=1,Positions!C263,""),IF($B$11=2,IF(Positions!$CL263&gt;0,Positions!C263,""),Positions!C263))</f>
        <v/>
      </c>
      <c r="G274" s="32" t="str">
        <f aca="false">IF($B$11=1,IF(Positions!$CA263=1,Positions!E263,""),IF($B$11=2,IF(Positions!$CL263&gt;0,Positions!E263,""),Positions!E263))</f>
        <v/>
      </c>
      <c r="H274" s="0"/>
    </row>
    <row r="275" customFormat="false" ht="15" hidden="false" customHeight="false" outlineLevel="0" collapsed="false">
      <c r="A275" s="35" t="str">
        <f aca="false">IF($B$11=1,IF(Positions!$CA264=1,Positions!A264,""),IF($B$11=2,IF(Positions!$CL264&gt;0,Positions!A264,""),Positions!A264))</f>
        <v/>
      </c>
      <c r="B275" s="35" t="str">
        <f aca="false">IF($B$11=1,IF(Positions!$CA264=1,Positions!B264,""),IF($B$11=2,IF(Positions!$CL264&gt;0,Positions!B264,""),Positions!B264))</f>
        <v/>
      </c>
      <c r="C275" s="32" t="str">
        <f aca="false">IF($B$11=1,IF(Positions!$CA264=1,Positions!AE264,""),IF($B$11=2,IF(Positions!$CL264&gt;0,Positions!AE264,""),Positions!AE264))</f>
        <v/>
      </c>
      <c r="D275" s="32" t="str">
        <f aca="false">IF($B$11=1,IF(Positions!$CA264=1,Positions!AF264,""),IF($B$11=2,IF(Positions!$CL264&gt;0,Positions!AF264,""),Positions!AF264))</f>
        <v/>
      </c>
      <c r="E275" s="32" t="str">
        <f aca="false">IF($B$11=1,IF(Positions!$CA264=1,Positions!AG264,""),IF($B$11=2,IF(Positions!$CL264&gt;0,Positions!AG264,""),Positions!AG264))</f>
        <v/>
      </c>
      <c r="F275" s="32" t="str">
        <f aca="false">IF($B$11=1,IF(Positions!$CA264=1,Positions!C264,""),IF($B$11=2,IF(Positions!$CL264&gt;0,Positions!C264,""),Positions!C264))</f>
        <v/>
      </c>
      <c r="G275" s="32" t="str">
        <f aca="false">IF($B$11=1,IF(Positions!$CA264=1,Positions!E264,""),IF($B$11=2,IF(Positions!$CL264&gt;0,Positions!E264,""),Positions!E264))</f>
        <v/>
      </c>
      <c r="H275" s="0"/>
    </row>
    <row r="276" customFormat="false" ht="15" hidden="false" customHeight="false" outlineLevel="0" collapsed="false">
      <c r="A276" s="35" t="str">
        <f aca="false">IF($B$11=1,IF(Positions!$CA265=1,Positions!A265,""),IF($B$11=2,IF(Positions!$CL265&gt;0,Positions!A265,""),Positions!A265))</f>
        <v/>
      </c>
      <c r="B276" s="35" t="str">
        <f aca="false">IF($B$11=1,IF(Positions!$CA265=1,Positions!B265,""),IF($B$11=2,IF(Positions!$CL265&gt;0,Positions!B265,""),Positions!B265))</f>
        <v/>
      </c>
      <c r="C276" s="32" t="str">
        <f aca="false">IF($B$11=1,IF(Positions!$CA265=1,Positions!AE265,""),IF($B$11=2,IF(Positions!$CL265&gt;0,Positions!AE265,""),Positions!AE265))</f>
        <v/>
      </c>
      <c r="D276" s="32" t="str">
        <f aca="false">IF($B$11=1,IF(Positions!$CA265=1,Positions!AF265,""),IF($B$11=2,IF(Positions!$CL265&gt;0,Positions!AF265,""),Positions!AF265))</f>
        <v/>
      </c>
      <c r="E276" s="32" t="str">
        <f aca="false">IF($B$11=1,IF(Positions!$CA265=1,Positions!AG265,""),IF($B$11=2,IF(Positions!$CL265&gt;0,Positions!AG265,""),Positions!AG265))</f>
        <v/>
      </c>
      <c r="F276" s="32" t="str">
        <f aca="false">IF($B$11=1,IF(Positions!$CA265=1,Positions!C265,""),IF($B$11=2,IF(Positions!$CL265&gt;0,Positions!C265,""),Positions!C265))</f>
        <v/>
      </c>
      <c r="G276" s="32" t="str">
        <f aca="false">IF($B$11=1,IF(Positions!$CA265=1,Positions!E265,""),IF($B$11=2,IF(Positions!$CL265&gt;0,Positions!E265,""),Positions!E265))</f>
        <v/>
      </c>
      <c r="H276" s="0"/>
    </row>
    <row r="277" customFormat="false" ht="15" hidden="false" customHeight="false" outlineLevel="0" collapsed="false">
      <c r="A277" s="35" t="str">
        <f aca="false">IF($B$11=1,IF(Positions!$CA266=1,Positions!A266,""),IF($B$11=2,IF(Positions!$CL266&gt;0,Positions!A266,""),Positions!A266))</f>
        <v/>
      </c>
      <c r="B277" s="35" t="str">
        <f aca="false">IF($B$11=1,IF(Positions!$CA266=1,Positions!B266,""),IF($B$11=2,IF(Positions!$CL266&gt;0,Positions!B266,""),Positions!B266))</f>
        <v/>
      </c>
      <c r="C277" s="32" t="str">
        <f aca="false">IF($B$11=1,IF(Positions!$CA266=1,Positions!AE266,""),IF($B$11=2,IF(Positions!$CL266&gt;0,Positions!AE266,""),Positions!AE266))</f>
        <v/>
      </c>
      <c r="D277" s="32" t="str">
        <f aca="false">IF($B$11=1,IF(Positions!$CA266=1,Positions!AF266,""),IF($B$11=2,IF(Positions!$CL266&gt;0,Positions!AF266,""),Positions!AF266))</f>
        <v/>
      </c>
      <c r="E277" s="32" t="str">
        <f aca="false">IF($B$11=1,IF(Positions!$CA266=1,Positions!AG266,""),IF($B$11=2,IF(Positions!$CL266&gt;0,Positions!AG266,""),Positions!AG266))</f>
        <v/>
      </c>
      <c r="F277" s="32" t="str">
        <f aca="false">IF($B$11=1,IF(Positions!$CA266=1,Positions!C266,""),IF($B$11=2,IF(Positions!$CL266&gt;0,Positions!C266,""),Positions!C266))</f>
        <v/>
      </c>
      <c r="G277" s="32" t="str">
        <f aca="false">IF($B$11=1,IF(Positions!$CA266=1,Positions!E266,""),IF($B$11=2,IF(Positions!$CL266&gt;0,Positions!E266,""),Positions!E266))</f>
        <v/>
      </c>
      <c r="H277" s="0"/>
    </row>
    <row r="278" customFormat="false" ht="15" hidden="false" customHeight="false" outlineLevel="0" collapsed="false">
      <c r="A278" s="35" t="str">
        <f aca="false">IF($B$11=1,IF(Positions!$CA267=1,Positions!A267,""),IF($B$11=2,IF(Positions!$CL267&gt;0,Positions!A267,""),Positions!A267))</f>
        <v/>
      </c>
      <c r="B278" s="35" t="str">
        <f aca="false">IF($B$11=1,IF(Positions!$CA267=1,Positions!B267,""),IF($B$11=2,IF(Positions!$CL267&gt;0,Positions!B267,""),Positions!B267))</f>
        <v/>
      </c>
      <c r="C278" s="32" t="str">
        <f aca="false">IF($B$11=1,IF(Positions!$CA267=1,Positions!AE267,""),IF($B$11=2,IF(Positions!$CL267&gt;0,Positions!AE267,""),Positions!AE267))</f>
        <v/>
      </c>
      <c r="D278" s="32" t="str">
        <f aca="false">IF($B$11=1,IF(Positions!$CA267=1,Positions!AF267,""),IF($B$11=2,IF(Positions!$CL267&gt;0,Positions!AF267,""),Positions!AF267))</f>
        <v/>
      </c>
      <c r="E278" s="32" t="str">
        <f aca="false">IF($B$11=1,IF(Positions!$CA267=1,Positions!AG267,""),IF($B$11=2,IF(Positions!$CL267&gt;0,Positions!AG267,""),Positions!AG267))</f>
        <v/>
      </c>
      <c r="F278" s="32" t="str">
        <f aca="false">IF($B$11=1,IF(Positions!$CA267=1,Positions!C267,""),IF($B$11=2,IF(Positions!$CL267&gt;0,Positions!C267,""),Positions!C267))</f>
        <v/>
      </c>
      <c r="G278" s="32" t="str">
        <f aca="false">IF($B$11=1,IF(Positions!$CA267=1,Positions!E267,""),IF($B$11=2,IF(Positions!$CL267&gt;0,Positions!E267,""),Positions!E267))</f>
        <v/>
      </c>
      <c r="H278" s="0"/>
    </row>
    <row r="279" customFormat="false" ht="15" hidden="false" customHeight="false" outlineLevel="0" collapsed="false">
      <c r="A279" s="35" t="str">
        <f aca="false">IF($B$11=1,IF(Positions!$CA268=1,Positions!A268,""),IF($B$11=2,IF(Positions!$CL268&gt;0,Positions!A268,""),Positions!A268))</f>
        <v/>
      </c>
      <c r="B279" s="35" t="str">
        <f aca="false">IF($B$11=1,IF(Positions!$CA268=1,Positions!B268,""),IF($B$11=2,IF(Positions!$CL268&gt;0,Positions!B268,""),Positions!B268))</f>
        <v/>
      </c>
      <c r="C279" s="32" t="str">
        <f aca="false">IF($B$11=1,IF(Positions!$CA268=1,Positions!AE268,""),IF($B$11=2,IF(Positions!$CL268&gt;0,Positions!AE268,""),Positions!AE268))</f>
        <v/>
      </c>
      <c r="D279" s="32" t="str">
        <f aca="false">IF($B$11=1,IF(Positions!$CA268=1,Positions!AF268,""),IF($B$11=2,IF(Positions!$CL268&gt;0,Positions!AF268,""),Positions!AF268))</f>
        <v/>
      </c>
      <c r="E279" s="32" t="str">
        <f aca="false">IF($B$11=1,IF(Positions!$CA268=1,Positions!AG268,""),IF($B$11=2,IF(Positions!$CL268&gt;0,Positions!AG268,""),Positions!AG268))</f>
        <v/>
      </c>
      <c r="F279" s="32" t="str">
        <f aca="false">IF($B$11=1,IF(Positions!$CA268=1,Positions!C268,""),IF($B$11=2,IF(Positions!$CL268&gt;0,Positions!C268,""),Positions!C268))</f>
        <v/>
      </c>
      <c r="G279" s="32" t="str">
        <f aca="false">IF($B$11=1,IF(Positions!$CA268=1,Positions!E268,""),IF($B$11=2,IF(Positions!$CL268&gt;0,Positions!E268,""),Positions!E268))</f>
        <v/>
      </c>
      <c r="H279" s="0"/>
    </row>
    <row r="280" customFormat="false" ht="15" hidden="false" customHeight="false" outlineLevel="0" collapsed="false">
      <c r="A280" s="35" t="str">
        <f aca="false">IF($B$11=1,IF(Positions!$CA269=1,Positions!A269,""),IF($B$11=2,IF(Positions!$CL269&gt;0,Positions!A269,""),Positions!A269))</f>
        <v/>
      </c>
      <c r="B280" s="35" t="str">
        <f aca="false">IF($B$11=1,IF(Positions!$CA269=1,Positions!B269,""),IF($B$11=2,IF(Positions!$CL269&gt;0,Positions!B269,""),Positions!B269))</f>
        <v/>
      </c>
      <c r="C280" s="32" t="str">
        <f aca="false">IF($B$11=1,IF(Positions!$CA269=1,Positions!AE269,""),IF($B$11=2,IF(Positions!$CL269&gt;0,Positions!AE269,""),Positions!AE269))</f>
        <v/>
      </c>
      <c r="D280" s="32" t="str">
        <f aca="false">IF($B$11=1,IF(Positions!$CA269=1,Positions!AF269,""),IF($B$11=2,IF(Positions!$CL269&gt;0,Positions!AF269,""),Positions!AF269))</f>
        <v/>
      </c>
      <c r="E280" s="32" t="str">
        <f aca="false">IF($B$11=1,IF(Positions!$CA269=1,Positions!AG269,""),IF($B$11=2,IF(Positions!$CL269&gt;0,Positions!AG269,""),Positions!AG269))</f>
        <v/>
      </c>
      <c r="F280" s="32" t="str">
        <f aca="false">IF($B$11=1,IF(Positions!$CA269=1,Positions!C269,""),IF($B$11=2,IF(Positions!$CL269&gt;0,Positions!C269,""),Positions!C269))</f>
        <v/>
      </c>
      <c r="G280" s="32" t="str">
        <f aca="false">IF($B$11=1,IF(Positions!$CA269=1,Positions!E269,""),IF($B$11=2,IF(Positions!$CL269&gt;0,Positions!E269,""),Positions!E269))</f>
        <v/>
      </c>
      <c r="H280" s="0"/>
    </row>
    <row r="281" customFormat="false" ht="15" hidden="false" customHeight="false" outlineLevel="0" collapsed="false">
      <c r="A281" s="35" t="str">
        <f aca="false">IF($B$11=1,IF(Positions!$CA270=1,Positions!A270,""),IF($B$11=2,IF(Positions!$CL270&gt;0,Positions!A270,""),Positions!A270))</f>
        <v/>
      </c>
      <c r="B281" s="35" t="str">
        <f aca="false">IF($B$11=1,IF(Positions!$CA270=1,Positions!B270,""),IF($B$11=2,IF(Positions!$CL270&gt;0,Positions!B270,""),Positions!B270))</f>
        <v/>
      </c>
      <c r="C281" s="32" t="str">
        <f aca="false">IF($B$11=1,IF(Positions!$CA270=1,Positions!AE270,""),IF($B$11=2,IF(Positions!$CL270&gt;0,Positions!AE270,""),Positions!AE270))</f>
        <v/>
      </c>
      <c r="D281" s="32" t="str">
        <f aca="false">IF($B$11=1,IF(Positions!$CA270=1,Positions!AF270,""),IF($B$11=2,IF(Positions!$CL270&gt;0,Positions!AF270,""),Positions!AF270))</f>
        <v/>
      </c>
      <c r="E281" s="32" t="str">
        <f aca="false">IF($B$11=1,IF(Positions!$CA270=1,Positions!AG270,""),IF($B$11=2,IF(Positions!$CL270&gt;0,Positions!AG270,""),Positions!AG270))</f>
        <v/>
      </c>
      <c r="F281" s="32" t="str">
        <f aca="false">IF($B$11=1,IF(Positions!$CA270=1,Positions!C270,""),IF($B$11=2,IF(Positions!$CL270&gt;0,Positions!C270,""),Positions!C270))</f>
        <v/>
      </c>
      <c r="G281" s="32" t="str">
        <f aca="false">IF($B$11=1,IF(Positions!$CA270=1,Positions!E270,""),IF($B$11=2,IF(Positions!$CL270&gt;0,Positions!E270,""),Positions!E270))</f>
        <v/>
      </c>
      <c r="H281" s="0"/>
    </row>
    <row r="282" customFormat="false" ht="15" hidden="false" customHeight="false" outlineLevel="0" collapsed="false">
      <c r="A282" s="35" t="str">
        <f aca="false">IF($B$11=1,IF(Positions!$CA271=1,Positions!A271,""),IF($B$11=2,IF(Positions!$CL271&gt;0,Positions!A271,""),Positions!A271))</f>
        <v/>
      </c>
      <c r="B282" s="35" t="str">
        <f aca="false">IF($B$11=1,IF(Positions!$CA271=1,Positions!B271,""),IF($B$11=2,IF(Positions!$CL271&gt;0,Positions!B271,""),Positions!B271))</f>
        <v/>
      </c>
      <c r="C282" s="32" t="str">
        <f aca="false">IF($B$11=1,IF(Positions!$CA271=1,Positions!AE271,""),IF($B$11=2,IF(Positions!$CL271&gt;0,Positions!AE271,""),Positions!AE271))</f>
        <v/>
      </c>
      <c r="D282" s="32" t="str">
        <f aca="false">IF($B$11=1,IF(Positions!$CA271=1,Positions!AF271,""),IF($B$11=2,IF(Positions!$CL271&gt;0,Positions!AF271,""),Positions!AF271))</f>
        <v/>
      </c>
      <c r="E282" s="32" t="str">
        <f aca="false">IF($B$11=1,IF(Positions!$CA271=1,Positions!AG271,""),IF($B$11=2,IF(Positions!$CL271&gt;0,Positions!AG271,""),Positions!AG271))</f>
        <v/>
      </c>
      <c r="F282" s="32" t="str">
        <f aca="false">IF($B$11=1,IF(Positions!$CA271=1,Positions!C271,""),IF($B$11=2,IF(Positions!$CL271&gt;0,Positions!C271,""),Positions!C271))</f>
        <v/>
      </c>
      <c r="G282" s="32" t="str">
        <f aca="false">IF($B$11=1,IF(Positions!$CA271=1,Positions!E271,""),IF($B$11=2,IF(Positions!$CL271&gt;0,Positions!E271,""),Positions!E271))</f>
        <v/>
      </c>
      <c r="H282" s="0"/>
    </row>
    <row r="283" customFormat="false" ht="15" hidden="false" customHeight="false" outlineLevel="0" collapsed="false">
      <c r="A283" s="35" t="str">
        <f aca="false">IF($B$11=1,IF(Positions!$CA272=1,Positions!A272,""),IF($B$11=2,IF(Positions!$CL272&gt;0,Positions!A272,""),Positions!A272))</f>
        <v/>
      </c>
      <c r="B283" s="35" t="str">
        <f aca="false">IF($B$11=1,IF(Positions!$CA272=1,Positions!B272,""),IF($B$11=2,IF(Positions!$CL272&gt;0,Positions!B272,""),Positions!B272))</f>
        <v/>
      </c>
      <c r="C283" s="32" t="str">
        <f aca="false">IF($B$11=1,IF(Positions!$CA272=1,Positions!AE272,""),IF($B$11=2,IF(Positions!$CL272&gt;0,Positions!AE272,""),Positions!AE272))</f>
        <v/>
      </c>
      <c r="D283" s="32" t="str">
        <f aca="false">IF($B$11=1,IF(Positions!$CA272=1,Positions!AF272,""),IF($B$11=2,IF(Positions!$CL272&gt;0,Positions!AF272,""),Positions!AF272))</f>
        <v/>
      </c>
      <c r="E283" s="32" t="str">
        <f aca="false">IF($B$11=1,IF(Positions!$CA272=1,Positions!AG272,""),IF($B$11=2,IF(Positions!$CL272&gt;0,Positions!AG272,""),Positions!AG272))</f>
        <v/>
      </c>
      <c r="F283" s="32" t="str">
        <f aca="false">IF($B$11=1,IF(Positions!$CA272=1,Positions!C272,""),IF($B$11=2,IF(Positions!$CL272&gt;0,Positions!C272,""),Positions!C272))</f>
        <v/>
      </c>
      <c r="G283" s="32" t="str">
        <f aca="false">IF($B$11=1,IF(Positions!$CA272=1,Positions!E272,""),IF($B$11=2,IF(Positions!$CL272&gt;0,Positions!E272,""),Positions!E272))</f>
        <v/>
      </c>
      <c r="H283" s="0"/>
    </row>
    <row r="284" customFormat="false" ht="15" hidden="false" customHeight="false" outlineLevel="0" collapsed="false">
      <c r="A284" s="35" t="str">
        <f aca="false">IF($B$11=1,IF(Positions!$CA273=1,Positions!A273,""),IF($B$11=2,IF(Positions!$CL273&gt;0,Positions!A273,""),Positions!A273))</f>
        <v/>
      </c>
      <c r="B284" s="35" t="str">
        <f aca="false">IF($B$11=1,IF(Positions!$CA273=1,Positions!B273,""),IF($B$11=2,IF(Positions!$CL273&gt;0,Positions!B273,""),Positions!B273))</f>
        <v/>
      </c>
      <c r="C284" s="32" t="str">
        <f aca="false">IF($B$11=1,IF(Positions!$CA273=1,Positions!AE273,""),IF($B$11=2,IF(Positions!$CL273&gt;0,Positions!AE273,""),Positions!AE273))</f>
        <v/>
      </c>
      <c r="D284" s="32" t="str">
        <f aca="false">IF($B$11=1,IF(Positions!$CA273=1,Positions!AF273,""),IF($B$11=2,IF(Positions!$CL273&gt;0,Positions!AF273,""),Positions!AF273))</f>
        <v/>
      </c>
      <c r="E284" s="32" t="str">
        <f aca="false">IF($B$11=1,IF(Positions!$CA273=1,Positions!AG273,""),IF($B$11=2,IF(Positions!$CL273&gt;0,Positions!AG273,""),Positions!AG273))</f>
        <v/>
      </c>
      <c r="F284" s="32" t="str">
        <f aca="false">IF($B$11=1,IF(Positions!$CA273=1,Positions!C273,""),IF($B$11=2,IF(Positions!$CL273&gt;0,Positions!C273,""),Positions!C273))</f>
        <v/>
      </c>
      <c r="G284" s="32" t="str">
        <f aca="false">IF($B$11=1,IF(Positions!$CA273=1,Positions!E273,""),IF($B$11=2,IF(Positions!$CL273&gt;0,Positions!E273,""),Positions!E273))</f>
        <v/>
      </c>
      <c r="H284" s="0"/>
    </row>
    <row r="285" customFormat="false" ht="15" hidden="false" customHeight="false" outlineLevel="0" collapsed="false">
      <c r="A285" s="35" t="str">
        <f aca="false">IF($B$11=1,IF(Positions!$CA274=1,Positions!A274,""),IF($B$11=2,IF(Positions!$CL274&gt;0,Positions!A274,""),Positions!A274))</f>
        <v/>
      </c>
      <c r="B285" s="35" t="str">
        <f aca="false">IF($B$11=1,IF(Positions!$CA274=1,Positions!B274,""),IF($B$11=2,IF(Positions!$CL274&gt;0,Positions!B274,""),Positions!B274))</f>
        <v/>
      </c>
      <c r="C285" s="32" t="str">
        <f aca="false">IF($B$11=1,IF(Positions!$CA274=1,Positions!AE274,""),IF($B$11=2,IF(Positions!$CL274&gt;0,Positions!AE274,""),Positions!AE274))</f>
        <v/>
      </c>
      <c r="D285" s="32" t="str">
        <f aca="false">IF($B$11=1,IF(Positions!$CA274=1,Positions!AF274,""),IF($B$11=2,IF(Positions!$CL274&gt;0,Positions!AF274,""),Positions!AF274))</f>
        <v/>
      </c>
      <c r="E285" s="32" t="str">
        <f aca="false">IF($B$11=1,IF(Positions!$CA274=1,Positions!AG274,""),IF($B$11=2,IF(Positions!$CL274&gt;0,Positions!AG274,""),Positions!AG274))</f>
        <v/>
      </c>
      <c r="F285" s="32" t="str">
        <f aca="false">IF($B$11=1,IF(Positions!$CA274=1,Positions!C274,""),IF($B$11=2,IF(Positions!$CL274&gt;0,Positions!C274,""),Positions!C274))</f>
        <v/>
      </c>
      <c r="G285" s="32" t="str">
        <f aca="false">IF($B$11=1,IF(Positions!$CA274=1,Positions!E274,""),IF($B$11=2,IF(Positions!$CL274&gt;0,Positions!E274,""),Positions!E274))</f>
        <v/>
      </c>
      <c r="H285" s="0"/>
    </row>
    <row r="286" customFormat="false" ht="15" hidden="false" customHeight="false" outlineLevel="0" collapsed="false">
      <c r="A286" s="35" t="str">
        <f aca="false">IF($B$11=1,IF(Positions!$CA275=1,Positions!A275,""),IF($B$11=2,IF(Positions!$CL275&gt;0,Positions!A275,""),Positions!A275))</f>
        <v/>
      </c>
      <c r="B286" s="35" t="str">
        <f aca="false">IF($B$11=1,IF(Positions!$CA275=1,Positions!B275,""),IF($B$11=2,IF(Positions!$CL275&gt;0,Positions!B275,""),Positions!B275))</f>
        <v/>
      </c>
      <c r="C286" s="32" t="str">
        <f aca="false">IF($B$11=1,IF(Positions!$CA275=1,Positions!AE275,""),IF($B$11=2,IF(Positions!$CL275&gt;0,Positions!AE275,""),Positions!AE275))</f>
        <v/>
      </c>
      <c r="D286" s="32" t="str">
        <f aca="false">IF($B$11=1,IF(Positions!$CA275=1,Positions!AF275,""),IF($B$11=2,IF(Positions!$CL275&gt;0,Positions!AF275,""),Positions!AF275))</f>
        <v/>
      </c>
      <c r="E286" s="32" t="str">
        <f aca="false">IF($B$11=1,IF(Positions!$CA275=1,Positions!AG275,""),IF($B$11=2,IF(Positions!$CL275&gt;0,Positions!AG275,""),Positions!AG275))</f>
        <v/>
      </c>
      <c r="F286" s="32" t="str">
        <f aca="false">IF($B$11=1,IF(Positions!$CA275=1,Positions!C275,""),IF($B$11=2,IF(Positions!$CL275&gt;0,Positions!C275,""),Positions!C275))</f>
        <v/>
      </c>
      <c r="G286" s="32" t="str">
        <f aca="false">IF($B$11=1,IF(Positions!$CA275=1,Positions!E275,""),IF($B$11=2,IF(Positions!$CL275&gt;0,Positions!E275,""),Positions!E275))</f>
        <v/>
      </c>
      <c r="H286" s="0"/>
    </row>
    <row r="287" customFormat="false" ht="15" hidden="false" customHeight="false" outlineLevel="0" collapsed="false">
      <c r="A287" s="35" t="str">
        <f aca="false">IF($B$11=1,IF(Positions!$CA276=1,Positions!A276,""),IF($B$11=2,IF(Positions!$CL276&gt;0,Positions!A276,""),Positions!A276))</f>
        <v/>
      </c>
      <c r="B287" s="35" t="str">
        <f aca="false">IF($B$11=1,IF(Positions!$CA276=1,Positions!B276,""),IF($B$11=2,IF(Positions!$CL276&gt;0,Positions!B276,""),Positions!B276))</f>
        <v/>
      </c>
      <c r="C287" s="32" t="str">
        <f aca="false">IF($B$11=1,IF(Positions!$CA276=1,Positions!AE276,""),IF($B$11=2,IF(Positions!$CL276&gt;0,Positions!AE276,""),Positions!AE276))</f>
        <v/>
      </c>
      <c r="D287" s="32" t="str">
        <f aca="false">IF($B$11=1,IF(Positions!$CA276=1,Positions!AF276,""),IF($B$11=2,IF(Positions!$CL276&gt;0,Positions!AF276,""),Positions!AF276))</f>
        <v/>
      </c>
      <c r="E287" s="32" t="str">
        <f aca="false">IF($B$11=1,IF(Positions!$CA276=1,Positions!AG276,""),IF($B$11=2,IF(Positions!$CL276&gt;0,Positions!AG276,""),Positions!AG276))</f>
        <v/>
      </c>
      <c r="F287" s="32" t="str">
        <f aca="false">IF($B$11=1,IF(Positions!$CA276=1,Positions!C276,""),IF($B$11=2,IF(Positions!$CL276&gt;0,Positions!C276,""),Positions!C276))</f>
        <v/>
      </c>
      <c r="G287" s="32" t="str">
        <f aca="false">IF($B$11=1,IF(Positions!$CA276=1,Positions!E276,""),IF($B$11=2,IF(Positions!$CL276&gt;0,Positions!E276,""),Positions!E276))</f>
        <v/>
      </c>
      <c r="H287" s="0"/>
    </row>
    <row r="288" customFormat="false" ht="15" hidden="false" customHeight="false" outlineLevel="0" collapsed="false">
      <c r="A288" s="35" t="str">
        <f aca="false">IF($B$11=1,IF(Positions!$CA277=1,Positions!A277,""),IF($B$11=2,IF(Positions!$CL277&gt;0,Positions!A277,""),Positions!A277))</f>
        <v/>
      </c>
      <c r="B288" s="35" t="str">
        <f aca="false">IF($B$11=1,IF(Positions!$CA277=1,Positions!B277,""),IF($B$11=2,IF(Positions!$CL277&gt;0,Positions!B277,""),Positions!B277))</f>
        <v/>
      </c>
      <c r="C288" s="32" t="str">
        <f aca="false">IF($B$11=1,IF(Positions!$CA277=1,Positions!AE277,""),IF($B$11=2,IF(Positions!$CL277&gt;0,Positions!AE277,""),Positions!AE277))</f>
        <v/>
      </c>
      <c r="D288" s="32" t="str">
        <f aca="false">IF($B$11=1,IF(Positions!$CA277=1,Positions!AF277,""),IF($B$11=2,IF(Positions!$CL277&gt;0,Positions!AF277,""),Positions!AF277))</f>
        <v/>
      </c>
      <c r="E288" s="32" t="str">
        <f aca="false">IF($B$11=1,IF(Positions!$CA277=1,Positions!AG277,""),IF($B$11=2,IF(Positions!$CL277&gt;0,Positions!AG277,""),Positions!AG277))</f>
        <v/>
      </c>
      <c r="F288" s="32" t="str">
        <f aca="false">IF($B$11=1,IF(Positions!$CA277=1,Positions!C277,""),IF($B$11=2,IF(Positions!$CL277&gt;0,Positions!C277,""),Positions!C277))</f>
        <v/>
      </c>
      <c r="G288" s="32" t="str">
        <f aca="false">IF($B$11=1,IF(Positions!$CA277=1,Positions!E277,""),IF($B$11=2,IF(Positions!$CL277&gt;0,Positions!E277,""),Positions!E277))</f>
        <v/>
      </c>
      <c r="H288" s="0"/>
    </row>
    <row r="289" customFormat="false" ht="15" hidden="false" customHeight="false" outlineLevel="0" collapsed="false">
      <c r="A289" s="35" t="str">
        <f aca="false">IF($B$11=1,IF(Positions!$CA278=1,Positions!A278,""),IF($B$11=2,IF(Positions!$CL278&gt;0,Positions!A278,""),Positions!A278))</f>
        <v/>
      </c>
      <c r="B289" s="35" t="str">
        <f aca="false">IF($B$11=1,IF(Positions!$CA278=1,Positions!B278,""),IF($B$11=2,IF(Positions!$CL278&gt;0,Positions!B278,""),Positions!B278))</f>
        <v/>
      </c>
      <c r="C289" s="32" t="str">
        <f aca="false">IF($B$11=1,IF(Positions!$CA278=1,Positions!AE278,""),IF($B$11=2,IF(Positions!$CL278&gt;0,Positions!AE278,""),Positions!AE278))</f>
        <v/>
      </c>
      <c r="D289" s="32" t="str">
        <f aca="false">IF($B$11=1,IF(Positions!$CA278=1,Positions!AF278,""),IF($B$11=2,IF(Positions!$CL278&gt;0,Positions!AF278,""),Positions!AF278))</f>
        <v/>
      </c>
      <c r="E289" s="32" t="str">
        <f aca="false">IF($B$11=1,IF(Positions!$CA278=1,Positions!AG278,""),IF($B$11=2,IF(Positions!$CL278&gt;0,Positions!AG278,""),Positions!AG278))</f>
        <v/>
      </c>
      <c r="F289" s="32" t="str">
        <f aca="false">IF($B$11=1,IF(Positions!$CA278=1,Positions!C278,""),IF($B$11=2,IF(Positions!$CL278&gt;0,Positions!C278,""),Positions!C278))</f>
        <v/>
      </c>
      <c r="G289" s="32" t="str">
        <f aca="false">IF($B$11=1,IF(Positions!$CA278=1,Positions!E278,""),IF($B$11=2,IF(Positions!$CL278&gt;0,Positions!E278,""),Positions!E278))</f>
        <v/>
      </c>
      <c r="H289" s="0"/>
    </row>
    <row r="290" customFormat="false" ht="15" hidden="false" customHeight="false" outlineLevel="0" collapsed="false">
      <c r="A290" s="35" t="str">
        <f aca="false">IF($B$11=1,IF(Positions!$CA279=1,Positions!A279,""),IF($B$11=2,IF(Positions!$CL279&gt;0,Positions!A279,""),Positions!A279))</f>
        <v/>
      </c>
      <c r="B290" s="35" t="str">
        <f aca="false">IF($B$11=1,IF(Positions!$CA279=1,Positions!B279,""),IF($B$11=2,IF(Positions!$CL279&gt;0,Positions!B279,""),Positions!B279))</f>
        <v/>
      </c>
      <c r="C290" s="32" t="str">
        <f aca="false">IF($B$11=1,IF(Positions!$CA279=1,Positions!AE279,""),IF($B$11=2,IF(Positions!$CL279&gt;0,Positions!AE279,""),Positions!AE279))</f>
        <v/>
      </c>
      <c r="D290" s="32" t="str">
        <f aca="false">IF($B$11=1,IF(Positions!$CA279=1,Positions!AF279,""),IF($B$11=2,IF(Positions!$CL279&gt;0,Positions!AF279,""),Positions!AF279))</f>
        <v/>
      </c>
      <c r="E290" s="32" t="str">
        <f aca="false">IF($B$11=1,IF(Positions!$CA279=1,Positions!AG279,""),IF($B$11=2,IF(Positions!$CL279&gt;0,Positions!AG279,""),Positions!AG279))</f>
        <v/>
      </c>
      <c r="F290" s="32" t="str">
        <f aca="false">IF($B$11=1,IF(Positions!$CA279=1,Positions!C279,""),IF($B$11=2,IF(Positions!$CL279&gt;0,Positions!C279,""),Positions!C279))</f>
        <v/>
      </c>
      <c r="G290" s="32" t="str">
        <f aca="false">IF($B$11=1,IF(Positions!$CA279=1,Positions!E279,""),IF($B$11=2,IF(Positions!$CL279&gt;0,Positions!E279,""),Positions!E279))</f>
        <v/>
      </c>
      <c r="H290" s="0"/>
    </row>
    <row r="291" customFormat="false" ht="15" hidden="false" customHeight="false" outlineLevel="0" collapsed="false">
      <c r="A291" s="35" t="str">
        <f aca="false">IF($B$11=1,IF(Positions!$CA280=1,Positions!A280,""),IF($B$11=2,IF(Positions!$CL280&gt;0,Positions!A280,""),Positions!A280))</f>
        <v/>
      </c>
      <c r="B291" s="35" t="str">
        <f aca="false">IF($B$11=1,IF(Positions!$CA280=1,Positions!B280,""),IF($B$11=2,IF(Positions!$CL280&gt;0,Positions!B280,""),Positions!B280))</f>
        <v/>
      </c>
      <c r="C291" s="32" t="str">
        <f aca="false">IF($B$11=1,IF(Positions!$CA280=1,Positions!AE280,""),IF($B$11=2,IF(Positions!$CL280&gt;0,Positions!AE280,""),Positions!AE280))</f>
        <v/>
      </c>
      <c r="D291" s="32" t="str">
        <f aca="false">IF($B$11=1,IF(Positions!$CA280=1,Positions!AF280,""),IF($B$11=2,IF(Positions!$CL280&gt;0,Positions!AF280,""),Positions!AF280))</f>
        <v/>
      </c>
      <c r="E291" s="32" t="str">
        <f aca="false">IF($B$11=1,IF(Positions!$CA280=1,Positions!AG280,""),IF($B$11=2,IF(Positions!$CL280&gt;0,Positions!AG280,""),Positions!AG280))</f>
        <v/>
      </c>
      <c r="F291" s="32" t="str">
        <f aca="false">IF($B$11=1,IF(Positions!$CA280=1,Positions!C280,""),IF($B$11=2,IF(Positions!$CL280&gt;0,Positions!C280,""),Positions!C280))</f>
        <v/>
      </c>
      <c r="G291" s="32" t="str">
        <f aca="false">IF($B$11=1,IF(Positions!$CA280=1,Positions!E280,""),IF($B$11=2,IF(Positions!$CL280&gt;0,Positions!E280,""),Positions!E280))</f>
        <v/>
      </c>
      <c r="H291" s="0"/>
    </row>
    <row r="292" customFormat="false" ht="15" hidden="false" customHeight="false" outlineLevel="0" collapsed="false">
      <c r="A292" s="35" t="str">
        <f aca="false">IF($B$11=1,IF(Positions!$CA281=1,Positions!A281,""),IF($B$11=2,IF(Positions!$CL281&gt;0,Positions!A281,""),Positions!A281))</f>
        <v/>
      </c>
      <c r="B292" s="35" t="str">
        <f aca="false">IF($B$11=1,IF(Positions!$CA281=1,Positions!B281,""),IF($B$11=2,IF(Positions!$CL281&gt;0,Positions!B281,""),Positions!B281))</f>
        <v/>
      </c>
      <c r="C292" s="32" t="str">
        <f aca="false">IF($B$11=1,IF(Positions!$CA281=1,Positions!AE281,""),IF($B$11=2,IF(Positions!$CL281&gt;0,Positions!AE281,""),Positions!AE281))</f>
        <v/>
      </c>
      <c r="D292" s="32" t="str">
        <f aca="false">IF($B$11=1,IF(Positions!$CA281=1,Positions!AF281,""),IF($B$11=2,IF(Positions!$CL281&gt;0,Positions!AF281,""),Positions!AF281))</f>
        <v/>
      </c>
      <c r="E292" s="32" t="str">
        <f aca="false">IF($B$11=1,IF(Positions!$CA281=1,Positions!AG281,""),IF($B$11=2,IF(Positions!$CL281&gt;0,Positions!AG281,""),Positions!AG281))</f>
        <v/>
      </c>
      <c r="F292" s="32" t="str">
        <f aca="false">IF($B$11=1,IF(Positions!$CA281=1,Positions!C281,""),IF($B$11=2,IF(Positions!$CL281&gt;0,Positions!C281,""),Positions!C281))</f>
        <v/>
      </c>
      <c r="G292" s="32" t="str">
        <f aca="false">IF($B$11=1,IF(Positions!$CA281=1,Positions!E281,""),IF($B$11=2,IF(Positions!$CL281&gt;0,Positions!E281,""),Positions!E281))</f>
        <v/>
      </c>
      <c r="H292" s="0"/>
    </row>
    <row r="293" customFormat="false" ht="15" hidden="false" customHeight="false" outlineLevel="0" collapsed="false">
      <c r="A293" s="35" t="str">
        <f aca="false">IF($B$11=1,IF(Positions!$CA282=1,Positions!A282,""),IF($B$11=2,IF(Positions!$CL282&gt;0,Positions!A282,""),Positions!A282))</f>
        <v/>
      </c>
      <c r="B293" s="35" t="str">
        <f aca="false">IF($B$11=1,IF(Positions!$CA282=1,Positions!B282,""),IF($B$11=2,IF(Positions!$CL282&gt;0,Positions!B282,""),Positions!B282))</f>
        <v/>
      </c>
      <c r="C293" s="32" t="str">
        <f aca="false">IF($B$11=1,IF(Positions!$CA282=1,Positions!AE282,""),IF($B$11=2,IF(Positions!$CL282&gt;0,Positions!AE282,""),Positions!AE282))</f>
        <v/>
      </c>
      <c r="D293" s="32" t="str">
        <f aca="false">IF($B$11=1,IF(Positions!$CA282=1,Positions!AF282,""),IF($B$11=2,IF(Positions!$CL282&gt;0,Positions!AF282,""),Positions!AF282))</f>
        <v/>
      </c>
      <c r="E293" s="32" t="str">
        <f aca="false">IF($B$11=1,IF(Positions!$CA282=1,Positions!AG282,""),IF($B$11=2,IF(Positions!$CL282&gt;0,Positions!AG282,""),Positions!AG282))</f>
        <v/>
      </c>
      <c r="F293" s="32" t="str">
        <f aca="false">IF($B$11=1,IF(Positions!$CA282=1,Positions!C282,""),IF($B$11=2,IF(Positions!$CL282&gt;0,Positions!C282,""),Positions!C282))</f>
        <v/>
      </c>
      <c r="G293" s="32" t="str">
        <f aca="false">IF($B$11=1,IF(Positions!$CA282=1,Positions!E282,""),IF($B$11=2,IF(Positions!$CL282&gt;0,Positions!E282,""),Positions!E282))</f>
        <v/>
      </c>
      <c r="H293" s="0"/>
    </row>
    <row r="294" customFormat="false" ht="15" hidden="false" customHeight="false" outlineLevel="0" collapsed="false">
      <c r="A294" s="35" t="str">
        <f aca="false">IF($B$11=1,IF(Positions!$CA283=1,Positions!A283,""),IF($B$11=2,IF(Positions!$CL283&gt;0,Positions!A283,""),Positions!A283))</f>
        <v/>
      </c>
      <c r="B294" s="35" t="str">
        <f aca="false">IF($B$11=1,IF(Positions!$CA283=1,Positions!B283,""),IF($B$11=2,IF(Positions!$CL283&gt;0,Positions!B283,""),Positions!B283))</f>
        <v/>
      </c>
      <c r="C294" s="32" t="str">
        <f aca="false">IF($B$11=1,IF(Positions!$CA283=1,Positions!AE283,""),IF($B$11=2,IF(Positions!$CL283&gt;0,Positions!AE283,""),Positions!AE283))</f>
        <v/>
      </c>
      <c r="D294" s="32" t="str">
        <f aca="false">IF($B$11=1,IF(Positions!$CA283=1,Positions!AF283,""),IF($B$11=2,IF(Positions!$CL283&gt;0,Positions!AF283,""),Positions!AF283))</f>
        <v/>
      </c>
      <c r="E294" s="32" t="str">
        <f aca="false">IF($B$11=1,IF(Positions!$CA283=1,Positions!AG283,""),IF($B$11=2,IF(Positions!$CL283&gt;0,Positions!AG283,""),Positions!AG283))</f>
        <v/>
      </c>
      <c r="F294" s="32" t="str">
        <f aca="false">IF($B$11=1,IF(Positions!$CA283=1,Positions!C283,""),IF($B$11=2,IF(Positions!$CL283&gt;0,Positions!C283,""),Positions!C283))</f>
        <v/>
      </c>
      <c r="G294" s="32" t="str">
        <f aca="false">IF($B$11=1,IF(Positions!$CA283=1,Positions!E283,""),IF($B$11=2,IF(Positions!$CL283&gt;0,Positions!E283,""),Positions!E283))</f>
        <v/>
      </c>
      <c r="H294" s="0"/>
    </row>
    <row r="295" customFormat="false" ht="15" hidden="false" customHeight="false" outlineLevel="0" collapsed="false">
      <c r="A295" s="35" t="str">
        <f aca="false">IF($B$11=1,IF(Positions!$CA284=1,Positions!A284,""),IF($B$11=2,IF(Positions!$CL284&gt;0,Positions!A284,""),Positions!A284))</f>
        <v/>
      </c>
      <c r="B295" s="35" t="str">
        <f aca="false">IF($B$11=1,IF(Positions!$CA284=1,Positions!B284,""),IF($B$11=2,IF(Positions!$CL284&gt;0,Positions!B284,""),Positions!B284))</f>
        <v/>
      </c>
      <c r="C295" s="32" t="str">
        <f aca="false">IF($B$11=1,IF(Positions!$CA284=1,Positions!AE284,""),IF($B$11=2,IF(Positions!$CL284&gt;0,Positions!AE284,""),Positions!AE284))</f>
        <v/>
      </c>
      <c r="D295" s="32" t="str">
        <f aca="false">IF($B$11=1,IF(Positions!$CA284=1,Positions!AF284,""),IF($B$11=2,IF(Positions!$CL284&gt;0,Positions!AF284,""),Positions!AF284))</f>
        <v/>
      </c>
      <c r="E295" s="32" t="str">
        <f aca="false">IF($B$11=1,IF(Positions!$CA284=1,Positions!AG284,""),IF($B$11=2,IF(Positions!$CL284&gt;0,Positions!AG284,""),Positions!AG284))</f>
        <v/>
      </c>
      <c r="F295" s="32" t="str">
        <f aca="false">IF($B$11=1,IF(Positions!$CA284=1,Positions!C284,""),IF($B$11=2,IF(Positions!$CL284&gt;0,Positions!C284,""),Positions!C284))</f>
        <v/>
      </c>
      <c r="G295" s="32" t="str">
        <f aca="false">IF($B$11=1,IF(Positions!$CA284=1,Positions!E284,""),IF($B$11=2,IF(Positions!$CL284&gt;0,Positions!E284,""),Positions!E284))</f>
        <v/>
      </c>
      <c r="H295" s="0"/>
    </row>
    <row r="296" customFormat="false" ht="15" hidden="false" customHeight="false" outlineLevel="0" collapsed="false">
      <c r="A296" s="35" t="str">
        <f aca="false">IF($B$11=1,IF(Positions!$CA285=1,Positions!A285,""),IF($B$11=2,IF(Positions!$CL285&gt;0,Positions!A285,""),Positions!A285))</f>
        <v/>
      </c>
      <c r="B296" s="35" t="str">
        <f aca="false">IF($B$11=1,IF(Positions!$CA285=1,Positions!B285,""),IF($B$11=2,IF(Positions!$CL285&gt;0,Positions!B285,""),Positions!B285))</f>
        <v/>
      </c>
      <c r="C296" s="32" t="str">
        <f aca="false">IF($B$11=1,IF(Positions!$CA285=1,Positions!AE285,""),IF($B$11=2,IF(Positions!$CL285&gt;0,Positions!AE285,""),Positions!AE285))</f>
        <v/>
      </c>
      <c r="D296" s="32" t="str">
        <f aca="false">IF($B$11=1,IF(Positions!$CA285=1,Positions!AF285,""),IF($B$11=2,IF(Positions!$CL285&gt;0,Positions!AF285,""),Positions!AF285))</f>
        <v/>
      </c>
      <c r="E296" s="32" t="str">
        <f aca="false">IF($B$11=1,IF(Positions!$CA285=1,Positions!AG285,""),IF($B$11=2,IF(Positions!$CL285&gt;0,Positions!AG285,""),Positions!AG285))</f>
        <v/>
      </c>
      <c r="F296" s="32" t="str">
        <f aca="false">IF($B$11=1,IF(Positions!$CA285=1,Positions!C285,""),IF($B$11=2,IF(Positions!$CL285&gt;0,Positions!C285,""),Positions!C285))</f>
        <v/>
      </c>
      <c r="G296" s="32" t="str">
        <f aca="false">IF($B$11=1,IF(Positions!$CA285=1,Positions!E285,""),IF($B$11=2,IF(Positions!$CL285&gt;0,Positions!E285,""),Positions!E285))</f>
        <v/>
      </c>
      <c r="H296" s="0"/>
    </row>
    <row r="297" customFormat="false" ht="15" hidden="false" customHeight="false" outlineLevel="0" collapsed="false">
      <c r="A297" s="35" t="str">
        <f aca="false">IF($B$11=1,IF(Positions!$CA286=1,Positions!A286,""),IF($B$11=2,IF(Positions!$CL286&gt;0,Positions!A286,""),Positions!A286))</f>
        <v/>
      </c>
      <c r="B297" s="35" t="str">
        <f aca="false">IF($B$11=1,IF(Positions!$CA286=1,Positions!B286,""),IF($B$11=2,IF(Positions!$CL286&gt;0,Positions!B286,""),Positions!B286))</f>
        <v/>
      </c>
      <c r="C297" s="32" t="str">
        <f aca="false">IF($B$11=1,IF(Positions!$CA286=1,Positions!AE286,""),IF($B$11=2,IF(Positions!$CL286&gt;0,Positions!AE286,""),Positions!AE286))</f>
        <v/>
      </c>
      <c r="D297" s="32" t="str">
        <f aca="false">IF($B$11=1,IF(Positions!$CA286=1,Positions!AF286,""),IF($B$11=2,IF(Positions!$CL286&gt;0,Positions!AF286,""),Positions!AF286))</f>
        <v/>
      </c>
      <c r="E297" s="32" t="str">
        <f aca="false">IF($B$11=1,IF(Positions!$CA286=1,Positions!AG286,""),IF($B$11=2,IF(Positions!$CL286&gt;0,Positions!AG286,""),Positions!AG286))</f>
        <v/>
      </c>
      <c r="F297" s="32" t="str">
        <f aca="false">IF($B$11=1,IF(Positions!$CA286=1,Positions!C286,""),IF($B$11=2,IF(Positions!$CL286&gt;0,Positions!C286,""),Positions!C286))</f>
        <v/>
      </c>
      <c r="G297" s="32" t="str">
        <f aca="false">IF($B$11=1,IF(Positions!$CA286=1,Positions!E286,""),IF($B$11=2,IF(Positions!$CL286&gt;0,Positions!E286,""),Positions!E286))</f>
        <v/>
      </c>
      <c r="H297" s="0"/>
    </row>
    <row r="298" customFormat="false" ht="15" hidden="false" customHeight="false" outlineLevel="0" collapsed="false">
      <c r="A298" s="35" t="str">
        <f aca="false">IF($B$11=1,IF(Positions!$CA287=1,Positions!A287,""),IF($B$11=2,IF(Positions!$CL287&gt;0,Positions!A287,""),Positions!A287))</f>
        <v/>
      </c>
      <c r="B298" s="35" t="str">
        <f aca="false">IF($B$11=1,IF(Positions!$CA287=1,Positions!B287,""),IF($B$11=2,IF(Positions!$CL287&gt;0,Positions!B287,""),Positions!B287))</f>
        <v/>
      </c>
      <c r="C298" s="32" t="str">
        <f aca="false">IF($B$11=1,IF(Positions!$CA287=1,Positions!AE287,""),IF($B$11=2,IF(Positions!$CL287&gt;0,Positions!AE287,""),Positions!AE287))</f>
        <v/>
      </c>
      <c r="D298" s="32" t="str">
        <f aca="false">IF($B$11=1,IF(Positions!$CA287=1,Positions!AF287,""),IF($B$11=2,IF(Positions!$CL287&gt;0,Positions!AF287,""),Positions!AF287))</f>
        <v/>
      </c>
      <c r="E298" s="32" t="str">
        <f aca="false">IF($B$11=1,IF(Positions!$CA287=1,Positions!AG287,""),IF($B$11=2,IF(Positions!$CL287&gt;0,Positions!AG287,""),Positions!AG287))</f>
        <v/>
      </c>
      <c r="F298" s="32" t="str">
        <f aca="false">IF($B$11=1,IF(Positions!$CA287=1,Positions!C287,""),IF($B$11=2,IF(Positions!$CL287&gt;0,Positions!C287,""),Positions!C287))</f>
        <v/>
      </c>
      <c r="G298" s="32" t="str">
        <f aca="false">IF($B$11=1,IF(Positions!$CA287=1,Positions!E287,""),IF($B$11=2,IF(Positions!$CL287&gt;0,Positions!E287,""),Positions!E287))</f>
        <v/>
      </c>
      <c r="H298" s="0"/>
    </row>
    <row r="299" customFormat="false" ht="15" hidden="false" customHeight="false" outlineLevel="0" collapsed="false">
      <c r="A299" s="35" t="str">
        <f aca="false">IF($B$11=1,IF(Positions!$CA288=1,Positions!A288,""),IF($B$11=2,IF(Positions!$CL288&gt;0,Positions!A288,""),Positions!A288))</f>
        <v/>
      </c>
      <c r="B299" s="35" t="str">
        <f aca="false">IF($B$11=1,IF(Positions!$CA288=1,Positions!B288,""),IF($B$11=2,IF(Positions!$CL288&gt;0,Positions!B288,""),Positions!B288))</f>
        <v/>
      </c>
      <c r="C299" s="32" t="str">
        <f aca="false">IF($B$11=1,IF(Positions!$CA288=1,Positions!AE288,""),IF($B$11=2,IF(Positions!$CL288&gt;0,Positions!AE288,""),Positions!AE288))</f>
        <v/>
      </c>
      <c r="D299" s="32" t="str">
        <f aca="false">IF($B$11=1,IF(Positions!$CA288=1,Positions!AF288,""),IF($B$11=2,IF(Positions!$CL288&gt;0,Positions!AF288,""),Positions!AF288))</f>
        <v/>
      </c>
      <c r="E299" s="32" t="str">
        <f aca="false">IF($B$11=1,IF(Positions!$CA288=1,Positions!AG288,""),IF($B$11=2,IF(Positions!$CL288&gt;0,Positions!AG288,""),Positions!AG288))</f>
        <v/>
      </c>
      <c r="F299" s="32" t="str">
        <f aca="false">IF($B$11=1,IF(Positions!$CA288=1,Positions!C288,""),IF($B$11=2,IF(Positions!$CL288&gt;0,Positions!C288,""),Positions!C288))</f>
        <v/>
      </c>
      <c r="G299" s="32" t="str">
        <f aca="false">IF($B$11=1,IF(Positions!$CA288=1,Positions!E288,""),IF($B$11=2,IF(Positions!$CL288&gt;0,Positions!E288,""),Positions!E288))</f>
        <v/>
      </c>
      <c r="H299" s="0"/>
    </row>
    <row r="300" customFormat="false" ht="15" hidden="false" customHeight="false" outlineLevel="0" collapsed="false">
      <c r="A300" s="35" t="str">
        <f aca="false">IF($B$11=1,IF(Positions!$CA289=1,Positions!A289,""),IF($B$11=2,IF(Positions!$CL289&gt;0,Positions!A289,""),Positions!A289))</f>
        <v/>
      </c>
      <c r="B300" s="35" t="str">
        <f aca="false">IF($B$11=1,IF(Positions!$CA289=1,Positions!B289,""),IF($B$11=2,IF(Positions!$CL289&gt;0,Positions!B289,""),Positions!B289))</f>
        <v/>
      </c>
      <c r="C300" s="32" t="str">
        <f aca="false">IF($B$11=1,IF(Positions!$CA289=1,Positions!AE289,""),IF($B$11=2,IF(Positions!$CL289&gt;0,Positions!AE289,""),Positions!AE289))</f>
        <v/>
      </c>
      <c r="D300" s="32" t="str">
        <f aca="false">IF($B$11=1,IF(Positions!$CA289=1,Positions!AF289,""),IF($B$11=2,IF(Positions!$CL289&gt;0,Positions!AF289,""),Positions!AF289))</f>
        <v/>
      </c>
      <c r="E300" s="32" t="str">
        <f aca="false">IF($B$11=1,IF(Positions!$CA289=1,Positions!AG289,""),IF($B$11=2,IF(Positions!$CL289&gt;0,Positions!AG289,""),Positions!AG289))</f>
        <v/>
      </c>
      <c r="F300" s="32" t="str">
        <f aca="false">IF($B$11=1,IF(Positions!$CA289=1,Positions!C289,""),IF($B$11=2,IF(Positions!$CL289&gt;0,Positions!C289,""),Positions!C289))</f>
        <v/>
      </c>
      <c r="G300" s="32" t="str">
        <f aca="false">IF($B$11=1,IF(Positions!$CA289=1,Positions!E289,""),IF($B$11=2,IF(Positions!$CL289&gt;0,Positions!E289,""),Positions!E289))</f>
        <v/>
      </c>
      <c r="H300" s="0"/>
    </row>
    <row r="301" customFormat="false" ht="15" hidden="false" customHeight="false" outlineLevel="0" collapsed="false">
      <c r="A301" s="35" t="str">
        <f aca="false">IF($B$11=1,IF(Positions!$CA290=1,Positions!A290,""),IF($B$11=2,IF(Positions!$CL290&gt;0,Positions!A290,""),Positions!A290))</f>
        <v/>
      </c>
      <c r="B301" s="35" t="str">
        <f aca="false">IF($B$11=1,IF(Positions!$CA290=1,Positions!B290,""),IF($B$11=2,IF(Positions!$CL290&gt;0,Positions!B290,""),Positions!B290))</f>
        <v/>
      </c>
      <c r="C301" s="32" t="str">
        <f aca="false">IF($B$11=1,IF(Positions!$CA290=1,Positions!AE290,""),IF($B$11=2,IF(Positions!$CL290&gt;0,Positions!AE290,""),Positions!AE290))</f>
        <v/>
      </c>
      <c r="D301" s="32" t="str">
        <f aca="false">IF($B$11=1,IF(Positions!$CA290=1,Positions!AF290,""),IF($B$11=2,IF(Positions!$CL290&gt;0,Positions!AF290,""),Positions!AF290))</f>
        <v/>
      </c>
      <c r="E301" s="32" t="str">
        <f aca="false">IF($B$11=1,IF(Positions!$CA290=1,Positions!AG290,""),IF($B$11=2,IF(Positions!$CL290&gt;0,Positions!AG290,""),Positions!AG290))</f>
        <v/>
      </c>
      <c r="F301" s="32" t="str">
        <f aca="false">IF($B$11=1,IF(Positions!$CA290=1,Positions!C290,""),IF($B$11=2,IF(Positions!$CL290&gt;0,Positions!C290,""),Positions!C290))</f>
        <v/>
      </c>
      <c r="G301" s="32" t="str">
        <f aca="false">IF($B$11=1,IF(Positions!$CA290=1,Positions!E290,""),IF($B$11=2,IF(Positions!$CL290&gt;0,Positions!E290,""),Positions!E290))</f>
        <v/>
      </c>
      <c r="H301" s="0"/>
    </row>
    <row r="302" customFormat="false" ht="15" hidden="false" customHeight="false" outlineLevel="0" collapsed="false">
      <c r="A302" s="35" t="str">
        <f aca="false">IF($B$11=1,IF(Positions!$CA291=1,Positions!A291,""),IF($B$11=2,IF(Positions!$CL291&gt;0,Positions!A291,""),Positions!A291))</f>
        <v/>
      </c>
      <c r="B302" s="35" t="str">
        <f aca="false">IF($B$11=1,IF(Positions!$CA291=1,Positions!B291,""),IF($B$11=2,IF(Positions!$CL291&gt;0,Positions!B291,""),Positions!B291))</f>
        <v/>
      </c>
      <c r="C302" s="32" t="str">
        <f aca="false">IF($B$11=1,IF(Positions!$CA291=1,Positions!AE291,""),IF($B$11=2,IF(Positions!$CL291&gt;0,Positions!AE291,""),Positions!AE291))</f>
        <v/>
      </c>
      <c r="D302" s="32" t="str">
        <f aca="false">IF($B$11=1,IF(Positions!$CA291=1,Positions!AF291,""),IF($B$11=2,IF(Positions!$CL291&gt;0,Positions!AF291,""),Positions!AF291))</f>
        <v/>
      </c>
      <c r="E302" s="32" t="str">
        <f aca="false">IF($B$11=1,IF(Positions!$CA291=1,Positions!AG291,""),IF($B$11=2,IF(Positions!$CL291&gt;0,Positions!AG291,""),Positions!AG291))</f>
        <v/>
      </c>
      <c r="F302" s="32" t="str">
        <f aca="false">IF($B$11=1,IF(Positions!$CA291=1,Positions!C291,""),IF($B$11=2,IF(Positions!$CL291&gt;0,Positions!C291,""),Positions!C291))</f>
        <v/>
      </c>
      <c r="G302" s="32" t="str">
        <f aca="false">IF($B$11=1,IF(Positions!$CA291=1,Positions!E291,""),IF($B$11=2,IF(Positions!$CL291&gt;0,Positions!E291,""),Positions!E291))</f>
        <v/>
      </c>
      <c r="H302" s="0"/>
    </row>
    <row r="303" customFormat="false" ht="15" hidden="false" customHeight="false" outlineLevel="0" collapsed="false">
      <c r="A303" s="35" t="str">
        <f aca="false">IF($B$11=1,IF(Positions!$CA292=1,Positions!A292,""),IF($B$11=2,IF(Positions!$CL292&gt;0,Positions!A292,""),Positions!A292))</f>
        <v/>
      </c>
      <c r="B303" s="35" t="str">
        <f aca="false">IF($B$11=1,IF(Positions!$CA292=1,Positions!B292,""),IF($B$11=2,IF(Positions!$CL292&gt;0,Positions!B292,""),Positions!B292))</f>
        <v/>
      </c>
      <c r="C303" s="32" t="str">
        <f aca="false">IF($B$11=1,IF(Positions!$CA292=1,Positions!AE292,""),IF($B$11=2,IF(Positions!$CL292&gt;0,Positions!AE292,""),Positions!AE292))</f>
        <v/>
      </c>
      <c r="D303" s="32" t="str">
        <f aca="false">IF($B$11=1,IF(Positions!$CA292=1,Positions!AF292,""),IF($B$11=2,IF(Positions!$CL292&gt;0,Positions!AF292,""),Positions!AF292))</f>
        <v/>
      </c>
      <c r="E303" s="32" t="str">
        <f aca="false">IF($B$11=1,IF(Positions!$CA292=1,Positions!AG292,""),IF($B$11=2,IF(Positions!$CL292&gt;0,Positions!AG292,""),Positions!AG292))</f>
        <v/>
      </c>
      <c r="F303" s="32" t="str">
        <f aca="false">IF($B$11=1,IF(Positions!$CA292=1,Positions!C292,""),IF($B$11=2,IF(Positions!$CL292&gt;0,Positions!C292,""),Positions!C292))</f>
        <v/>
      </c>
      <c r="G303" s="32" t="str">
        <f aca="false">IF($B$11=1,IF(Positions!$CA292=1,Positions!E292,""),IF($B$11=2,IF(Positions!$CL292&gt;0,Positions!E292,""),Positions!E292))</f>
        <v/>
      </c>
      <c r="H303" s="0"/>
    </row>
    <row r="304" customFormat="false" ht="15" hidden="false" customHeight="false" outlineLevel="0" collapsed="false">
      <c r="A304" s="35" t="str">
        <f aca="false">IF($B$11=1,IF(Positions!$CA293=1,Positions!A293,""),IF($B$11=2,IF(Positions!$CL293&gt;0,Positions!A293,""),Positions!A293))</f>
        <v/>
      </c>
      <c r="B304" s="35" t="str">
        <f aca="false">IF($B$11=1,IF(Positions!$CA293=1,Positions!B293,""),IF($B$11=2,IF(Positions!$CL293&gt;0,Positions!B293,""),Positions!B293))</f>
        <v/>
      </c>
      <c r="C304" s="32" t="str">
        <f aca="false">IF($B$11=1,IF(Positions!$CA293=1,Positions!AE293,""),IF($B$11=2,IF(Positions!$CL293&gt;0,Positions!AE293,""),Positions!AE293))</f>
        <v/>
      </c>
      <c r="D304" s="32" t="str">
        <f aca="false">IF($B$11=1,IF(Positions!$CA293=1,Positions!AF293,""),IF($B$11=2,IF(Positions!$CL293&gt;0,Positions!AF293,""),Positions!AF293))</f>
        <v/>
      </c>
      <c r="E304" s="32" t="str">
        <f aca="false">IF($B$11=1,IF(Positions!$CA293=1,Positions!AG293,""),IF($B$11=2,IF(Positions!$CL293&gt;0,Positions!AG293,""),Positions!AG293))</f>
        <v/>
      </c>
      <c r="F304" s="32" t="str">
        <f aca="false">IF($B$11=1,IF(Positions!$CA293=1,Positions!C293,""),IF($B$11=2,IF(Positions!$CL293&gt;0,Positions!C293,""),Positions!C293))</f>
        <v/>
      </c>
      <c r="G304" s="32" t="str">
        <f aca="false">IF($B$11=1,IF(Positions!$CA293=1,Positions!E293,""),IF($B$11=2,IF(Positions!$CL293&gt;0,Positions!E293,""),Positions!E293))</f>
        <v/>
      </c>
      <c r="H304" s="0"/>
    </row>
    <row r="305" customFormat="false" ht="15" hidden="false" customHeight="false" outlineLevel="0" collapsed="false">
      <c r="A305" s="35" t="str">
        <f aca="false">IF($B$11=1,IF(Positions!$CA294=1,Positions!A294,""),IF($B$11=2,IF(Positions!$CL294&gt;0,Positions!A294,""),Positions!A294))</f>
        <v/>
      </c>
      <c r="B305" s="35" t="str">
        <f aca="false">IF($B$11=1,IF(Positions!$CA294=1,Positions!B294,""),IF($B$11=2,IF(Positions!$CL294&gt;0,Positions!B294,""),Positions!B294))</f>
        <v/>
      </c>
      <c r="C305" s="32" t="str">
        <f aca="false">IF($B$11=1,IF(Positions!$CA294=1,Positions!AE294,""),IF($B$11=2,IF(Positions!$CL294&gt;0,Positions!AE294,""),Positions!AE294))</f>
        <v/>
      </c>
      <c r="D305" s="32" t="str">
        <f aca="false">IF($B$11=1,IF(Positions!$CA294=1,Positions!AF294,""),IF($B$11=2,IF(Positions!$CL294&gt;0,Positions!AF294,""),Positions!AF294))</f>
        <v/>
      </c>
      <c r="E305" s="32" t="str">
        <f aca="false">IF($B$11=1,IF(Positions!$CA294=1,Positions!AG294,""),IF($B$11=2,IF(Positions!$CL294&gt;0,Positions!AG294,""),Positions!AG294))</f>
        <v/>
      </c>
      <c r="F305" s="32" t="str">
        <f aca="false">IF($B$11=1,IF(Positions!$CA294=1,Positions!C294,""),IF($B$11=2,IF(Positions!$CL294&gt;0,Positions!C294,""),Positions!C294))</f>
        <v/>
      </c>
      <c r="G305" s="32" t="str">
        <f aca="false">IF($B$11=1,IF(Positions!$CA294=1,Positions!E294,""),IF($B$11=2,IF(Positions!$CL294&gt;0,Positions!E294,""),Positions!E294))</f>
        <v/>
      </c>
      <c r="H305" s="0"/>
    </row>
    <row r="306" customFormat="false" ht="15" hidden="false" customHeight="false" outlineLevel="0" collapsed="false">
      <c r="A306" s="35" t="str">
        <f aca="false">IF($B$11=1,IF(Positions!$CA295=1,Positions!A295,""),IF($B$11=2,IF(Positions!$CL295&gt;0,Positions!A295,""),Positions!A295))</f>
        <v/>
      </c>
      <c r="B306" s="35" t="str">
        <f aca="false">IF($B$11=1,IF(Positions!$CA295=1,Positions!B295,""),IF($B$11=2,IF(Positions!$CL295&gt;0,Positions!B295,""),Positions!B295))</f>
        <v/>
      </c>
      <c r="C306" s="32" t="str">
        <f aca="false">IF($B$11=1,IF(Positions!$CA295=1,Positions!AE295,""),IF($B$11=2,IF(Positions!$CL295&gt;0,Positions!AE295,""),Positions!AE295))</f>
        <v/>
      </c>
      <c r="D306" s="32" t="str">
        <f aca="false">IF($B$11=1,IF(Positions!$CA295=1,Positions!AF295,""),IF($B$11=2,IF(Positions!$CL295&gt;0,Positions!AF295,""),Positions!AF295))</f>
        <v/>
      </c>
      <c r="E306" s="32" t="str">
        <f aca="false">IF($B$11=1,IF(Positions!$CA295=1,Positions!AG295,""),IF($B$11=2,IF(Positions!$CL295&gt;0,Positions!AG295,""),Positions!AG295))</f>
        <v/>
      </c>
      <c r="F306" s="32" t="str">
        <f aca="false">IF($B$11=1,IF(Positions!$CA295=1,Positions!C295,""),IF($B$11=2,IF(Positions!$CL295&gt;0,Positions!C295,""),Positions!C295))</f>
        <v/>
      </c>
      <c r="G306" s="32" t="str">
        <f aca="false">IF($B$11=1,IF(Positions!$CA295=1,Positions!E295,""),IF($B$11=2,IF(Positions!$CL295&gt;0,Positions!E295,""),Positions!E295))</f>
        <v/>
      </c>
      <c r="H306" s="0"/>
    </row>
    <row r="307" customFormat="false" ht="15" hidden="false" customHeight="false" outlineLevel="0" collapsed="false">
      <c r="A307" s="35" t="str">
        <f aca="false">IF($B$11=1,IF(Positions!$CA296=1,Positions!A296,""),IF($B$11=2,IF(Positions!$CL296&gt;0,Positions!A296,""),Positions!A296))</f>
        <v/>
      </c>
      <c r="B307" s="35" t="str">
        <f aca="false">IF($B$11=1,IF(Positions!$CA296=1,Positions!B296,""),IF($B$11=2,IF(Positions!$CL296&gt;0,Positions!B296,""),Positions!B296))</f>
        <v/>
      </c>
      <c r="C307" s="32" t="str">
        <f aca="false">IF($B$11=1,IF(Positions!$CA296=1,Positions!AE296,""),IF($B$11=2,IF(Positions!$CL296&gt;0,Positions!AE296,""),Positions!AE296))</f>
        <v/>
      </c>
      <c r="D307" s="32" t="str">
        <f aca="false">IF($B$11=1,IF(Positions!$CA296=1,Positions!AF296,""),IF($B$11=2,IF(Positions!$CL296&gt;0,Positions!AF296,""),Positions!AF296))</f>
        <v/>
      </c>
      <c r="E307" s="32" t="str">
        <f aca="false">IF($B$11=1,IF(Positions!$CA296=1,Positions!AG296,""),IF($B$11=2,IF(Positions!$CL296&gt;0,Positions!AG296,""),Positions!AG296))</f>
        <v/>
      </c>
      <c r="F307" s="32" t="str">
        <f aca="false">IF($B$11=1,IF(Positions!$CA296=1,Positions!C296,""),IF($B$11=2,IF(Positions!$CL296&gt;0,Positions!C296,""),Positions!C296))</f>
        <v/>
      </c>
      <c r="G307" s="32" t="str">
        <f aca="false">IF($B$11=1,IF(Positions!$CA296=1,Positions!E296,""),IF($B$11=2,IF(Positions!$CL296&gt;0,Positions!E296,""),Positions!E296))</f>
        <v/>
      </c>
      <c r="H307" s="0"/>
    </row>
    <row r="308" customFormat="false" ht="15" hidden="false" customHeight="false" outlineLevel="0" collapsed="false">
      <c r="A308" s="35" t="str">
        <f aca="false">IF($B$11=1,IF(Positions!$CA297=1,Positions!A297,""),IF($B$11=2,IF(Positions!$CL297&gt;0,Positions!A297,""),Positions!A297))</f>
        <v/>
      </c>
      <c r="B308" s="35" t="str">
        <f aca="false">IF($B$11=1,IF(Positions!$CA297=1,Positions!B297,""),IF($B$11=2,IF(Positions!$CL297&gt;0,Positions!B297,""),Positions!B297))</f>
        <v/>
      </c>
      <c r="C308" s="32" t="str">
        <f aca="false">IF($B$11=1,IF(Positions!$CA297=1,Positions!AE297,""),IF($B$11=2,IF(Positions!$CL297&gt;0,Positions!AE297,""),Positions!AE297))</f>
        <v/>
      </c>
      <c r="D308" s="32" t="str">
        <f aca="false">IF($B$11=1,IF(Positions!$CA297=1,Positions!AF297,""),IF($B$11=2,IF(Positions!$CL297&gt;0,Positions!AF297,""),Positions!AF297))</f>
        <v/>
      </c>
      <c r="E308" s="32" t="str">
        <f aca="false">IF($B$11=1,IF(Positions!$CA297=1,Positions!AG297,""),IF($B$11=2,IF(Positions!$CL297&gt;0,Positions!AG297,""),Positions!AG297))</f>
        <v/>
      </c>
      <c r="F308" s="32" t="str">
        <f aca="false">IF($B$11=1,IF(Positions!$CA297=1,Positions!C297,""),IF($B$11=2,IF(Positions!$CL297&gt;0,Positions!C297,""),Positions!C297))</f>
        <v/>
      </c>
      <c r="G308" s="32" t="str">
        <f aca="false">IF($B$11=1,IF(Positions!$CA297=1,Positions!E297,""),IF($B$11=2,IF(Positions!$CL297&gt;0,Positions!E297,""),Positions!E297))</f>
        <v/>
      </c>
      <c r="H308" s="0"/>
    </row>
    <row r="309" customFormat="false" ht="15" hidden="false" customHeight="false" outlineLevel="0" collapsed="false">
      <c r="A309" s="35" t="str">
        <f aca="false">IF($B$11=1,IF(Positions!$CA298=1,Positions!A298,""),IF($B$11=2,IF(Positions!$CL298&gt;0,Positions!A298,""),Positions!A298))</f>
        <v/>
      </c>
      <c r="B309" s="35" t="str">
        <f aca="false">IF($B$11=1,IF(Positions!$CA298=1,Positions!B298,""),IF($B$11=2,IF(Positions!$CL298&gt;0,Positions!B298,""),Positions!B298))</f>
        <v/>
      </c>
      <c r="C309" s="32" t="str">
        <f aca="false">IF($B$11=1,IF(Positions!$CA298=1,Positions!AE298,""),IF($B$11=2,IF(Positions!$CL298&gt;0,Positions!AE298,""),Positions!AE298))</f>
        <v/>
      </c>
      <c r="D309" s="32" t="str">
        <f aca="false">IF($B$11=1,IF(Positions!$CA298=1,Positions!AF298,""),IF($B$11=2,IF(Positions!$CL298&gt;0,Positions!AF298,""),Positions!AF298))</f>
        <v/>
      </c>
      <c r="E309" s="32" t="str">
        <f aca="false">IF($B$11=1,IF(Positions!$CA298=1,Positions!AG298,""),IF($B$11=2,IF(Positions!$CL298&gt;0,Positions!AG298,""),Positions!AG298))</f>
        <v/>
      </c>
      <c r="F309" s="32" t="str">
        <f aca="false">IF($B$11=1,IF(Positions!$CA298=1,Positions!C298,""),IF($B$11=2,IF(Positions!$CL298&gt;0,Positions!C298,""),Positions!C298))</f>
        <v/>
      </c>
      <c r="G309" s="32" t="str">
        <f aca="false">IF($B$11=1,IF(Positions!$CA298=1,Positions!E298,""),IF($B$11=2,IF(Positions!$CL298&gt;0,Positions!E298,""),Positions!E298))</f>
        <v/>
      </c>
      <c r="H309" s="0"/>
    </row>
    <row r="310" customFormat="false" ht="15" hidden="false" customHeight="false" outlineLevel="0" collapsed="false">
      <c r="A310" s="35" t="str">
        <f aca="false">IF($B$11=1,IF(Positions!$CA299=1,Positions!A299,""),IF($B$11=2,IF(Positions!$CL299&gt;0,Positions!A299,""),Positions!A299))</f>
        <v/>
      </c>
      <c r="B310" s="35" t="str">
        <f aca="false">IF($B$11=1,IF(Positions!$CA299=1,Positions!B299,""),IF($B$11=2,IF(Positions!$CL299&gt;0,Positions!B299,""),Positions!B299))</f>
        <v/>
      </c>
      <c r="C310" s="32" t="str">
        <f aca="false">IF($B$11=1,IF(Positions!$CA299=1,Positions!AE299,""),IF($B$11=2,IF(Positions!$CL299&gt;0,Positions!AE299,""),Positions!AE299))</f>
        <v/>
      </c>
      <c r="D310" s="32" t="str">
        <f aca="false">IF($B$11=1,IF(Positions!$CA299=1,Positions!AF299,""),IF($B$11=2,IF(Positions!$CL299&gt;0,Positions!AF299,""),Positions!AF299))</f>
        <v/>
      </c>
      <c r="E310" s="32" t="str">
        <f aca="false">IF($B$11=1,IF(Positions!$CA299=1,Positions!AG299,""),IF($B$11=2,IF(Positions!$CL299&gt;0,Positions!AG299,""),Positions!AG299))</f>
        <v/>
      </c>
      <c r="F310" s="32" t="str">
        <f aca="false">IF($B$11=1,IF(Positions!$CA299=1,Positions!C299,""),IF($B$11=2,IF(Positions!$CL299&gt;0,Positions!C299,""),Positions!C299))</f>
        <v/>
      </c>
      <c r="G310" s="32" t="str">
        <f aca="false">IF($B$11=1,IF(Positions!$CA299=1,Positions!E299,""),IF($B$11=2,IF(Positions!$CL299&gt;0,Positions!E299,""),Positions!E299))</f>
        <v/>
      </c>
      <c r="H310" s="0"/>
    </row>
    <row r="311" customFormat="false" ht="15" hidden="false" customHeight="false" outlineLevel="0" collapsed="false">
      <c r="A311" s="35" t="str">
        <f aca="false">IF($B$11=1,IF(Positions!$CA300=1,Positions!A300,""),IF($B$11=2,IF(Positions!$CL300&gt;0,Positions!A300,""),Positions!A300))</f>
        <v/>
      </c>
      <c r="B311" s="35" t="str">
        <f aca="false">IF($B$11=1,IF(Positions!$CA300=1,Positions!B300,""),IF($B$11=2,IF(Positions!$CL300&gt;0,Positions!B300,""),Positions!B300))</f>
        <v/>
      </c>
      <c r="C311" s="32" t="str">
        <f aca="false">IF($B$11=1,IF(Positions!$CA300=1,Positions!AE300,""),IF($B$11=2,IF(Positions!$CL300&gt;0,Positions!AE300,""),Positions!AE300))</f>
        <v/>
      </c>
      <c r="D311" s="32" t="str">
        <f aca="false">IF($B$11=1,IF(Positions!$CA300=1,Positions!AF300,""),IF($B$11=2,IF(Positions!$CL300&gt;0,Positions!AF300,""),Positions!AF300))</f>
        <v/>
      </c>
      <c r="E311" s="32" t="str">
        <f aca="false">IF($B$11=1,IF(Positions!$CA300=1,Positions!AG300,""),IF($B$11=2,IF(Positions!$CL300&gt;0,Positions!AG300,""),Positions!AG300))</f>
        <v/>
      </c>
      <c r="F311" s="32" t="str">
        <f aca="false">IF($B$11=1,IF(Positions!$CA300=1,Positions!C300,""),IF($B$11=2,IF(Positions!$CL300&gt;0,Positions!C300,""),Positions!C300))</f>
        <v/>
      </c>
      <c r="G311" s="32" t="str">
        <f aca="false">IF($B$11=1,IF(Positions!$CA300=1,Positions!E300,""),IF($B$11=2,IF(Positions!$CL300&gt;0,Positions!E300,""),Positions!E300))</f>
        <v/>
      </c>
      <c r="H311" s="0"/>
    </row>
    <row r="312" customFormat="false" ht="15" hidden="false" customHeight="false" outlineLevel="0" collapsed="false">
      <c r="A312" s="35" t="str">
        <f aca="false">IF($B$11=1,IF(Positions!$CA301=1,Positions!A301,""),IF($B$11=2,IF(Positions!$CL301&gt;0,Positions!A301,""),Positions!A301))</f>
        <v/>
      </c>
      <c r="B312" s="35" t="str">
        <f aca="false">IF($B$11=1,IF(Positions!$CA301=1,Positions!B301,""),IF($B$11=2,IF(Positions!$CL301&gt;0,Positions!B301,""),Positions!B301))</f>
        <v/>
      </c>
      <c r="C312" s="32" t="str">
        <f aca="false">IF($B$11=1,IF(Positions!$CA301=1,Positions!AE301,""),IF($B$11=2,IF(Positions!$CL301&gt;0,Positions!AE301,""),Positions!AE301))</f>
        <v/>
      </c>
      <c r="D312" s="32" t="str">
        <f aca="false">IF($B$11=1,IF(Positions!$CA301=1,Positions!AF301,""),IF($B$11=2,IF(Positions!$CL301&gt;0,Positions!AF301,""),Positions!AF301))</f>
        <v/>
      </c>
      <c r="E312" s="32" t="str">
        <f aca="false">IF($B$11=1,IF(Positions!$CA301=1,Positions!AG301,""),IF($B$11=2,IF(Positions!$CL301&gt;0,Positions!AG301,""),Positions!AG301))</f>
        <v/>
      </c>
      <c r="F312" s="32" t="str">
        <f aca="false">IF($B$11=1,IF(Positions!$CA301=1,Positions!C301,""),IF($B$11=2,IF(Positions!$CL301&gt;0,Positions!C301,""),Positions!C301))</f>
        <v/>
      </c>
      <c r="G312" s="32" t="str">
        <f aca="false">IF($B$11=1,IF(Positions!$CA301=1,Positions!E301,""),IF($B$11=2,IF(Positions!$CL301&gt;0,Positions!E301,""),Positions!E301))</f>
        <v/>
      </c>
      <c r="H312" s="0"/>
    </row>
    <row r="313" customFormat="false" ht="15" hidden="false" customHeight="false" outlineLevel="0" collapsed="false">
      <c r="A313" s="35" t="str">
        <f aca="false">IF($B$11=1,IF(Positions!$CA302=1,Positions!A302,""),IF($B$11=2,IF(Positions!$CL302&gt;0,Positions!A302,""),Positions!A302))</f>
        <v/>
      </c>
      <c r="B313" s="35" t="str">
        <f aca="false">IF($B$11=1,IF(Positions!$CA302=1,Positions!B302,""),IF($B$11=2,IF(Positions!$CL302&gt;0,Positions!B302,""),Positions!B302))</f>
        <v/>
      </c>
      <c r="C313" s="32" t="str">
        <f aca="false">IF($B$11=1,IF(Positions!$CA302=1,Positions!AE302,""),IF($B$11=2,IF(Positions!$CL302&gt;0,Positions!AE302,""),Positions!AE302))</f>
        <v/>
      </c>
      <c r="D313" s="32" t="str">
        <f aca="false">IF($B$11=1,IF(Positions!$CA302=1,Positions!AF302,""),IF($B$11=2,IF(Positions!$CL302&gt;0,Positions!AF302,""),Positions!AF302))</f>
        <v/>
      </c>
      <c r="E313" s="32" t="str">
        <f aca="false">IF($B$11=1,IF(Positions!$CA302=1,Positions!AG302,""),IF($B$11=2,IF(Positions!$CL302&gt;0,Positions!AG302,""),Positions!AG302))</f>
        <v/>
      </c>
      <c r="F313" s="32" t="str">
        <f aca="false">IF($B$11=1,IF(Positions!$CA302=1,Positions!C302,""),IF($B$11=2,IF(Positions!$CL302&gt;0,Positions!C302,""),Positions!C302))</f>
        <v/>
      </c>
      <c r="G313" s="32" t="str">
        <f aca="false">IF($B$11=1,IF(Positions!$CA302=1,Positions!E302,""),IF($B$11=2,IF(Positions!$CL302&gt;0,Positions!E302,""),Positions!E302))</f>
        <v/>
      </c>
      <c r="H313" s="0"/>
    </row>
    <row r="314" customFormat="false" ht="15" hidden="false" customHeight="false" outlineLevel="0" collapsed="false">
      <c r="A314" s="35" t="str">
        <f aca="false">IF($B$11=1,IF(Positions!$CA303=1,Positions!A303,""),IF($B$11=2,IF(Positions!$CL303&gt;0,Positions!A303,""),Positions!A303))</f>
        <v/>
      </c>
      <c r="B314" s="35" t="str">
        <f aca="false">IF($B$11=1,IF(Positions!$CA303=1,Positions!B303,""),IF($B$11=2,IF(Positions!$CL303&gt;0,Positions!B303,""),Positions!B303))</f>
        <v/>
      </c>
      <c r="C314" s="32" t="str">
        <f aca="false">IF($B$11=1,IF(Positions!$CA303=1,Positions!AE303,""),IF($B$11=2,IF(Positions!$CL303&gt;0,Positions!AE303,""),Positions!AE303))</f>
        <v/>
      </c>
      <c r="D314" s="32" t="str">
        <f aca="false">IF($B$11=1,IF(Positions!$CA303=1,Positions!AF303,""),IF($B$11=2,IF(Positions!$CL303&gt;0,Positions!AF303,""),Positions!AF303))</f>
        <v/>
      </c>
      <c r="E314" s="32" t="str">
        <f aca="false">IF($B$11=1,IF(Positions!$CA303=1,Positions!AG303,""),IF($B$11=2,IF(Positions!$CL303&gt;0,Positions!AG303,""),Positions!AG303))</f>
        <v/>
      </c>
      <c r="F314" s="32" t="str">
        <f aca="false">IF($B$11=1,IF(Positions!$CA303=1,Positions!C303,""),IF($B$11=2,IF(Positions!$CL303&gt;0,Positions!C303,""),Positions!C303))</f>
        <v/>
      </c>
      <c r="G314" s="32" t="str">
        <f aca="false">IF($B$11=1,IF(Positions!$CA303=1,Positions!E303,""),IF($B$11=2,IF(Positions!$CL303&gt;0,Positions!E303,""),Positions!E303))</f>
        <v/>
      </c>
      <c r="H314" s="0"/>
    </row>
    <row r="315" customFormat="false" ht="15" hidden="false" customHeight="false" outlineLevel="0" collapsed="false">
      <c r="A315" s="35" t="str">
        <f aca="false">IF($B$11=1,IF(Positions!$CA304=1,Positions!A304,""),IF($B$11=2,IF(Positions!$CL304&gt;0,Positions!A304,""),Positions!A304))</f>
        <v/>
      </c>
      <c r="B315" s="35" t="str">
        <f aca="false">IF($B$11=1,IF(Positions!$CA304=1,Positions!B304,""),IF($B$11=2,IF(Positions!$CL304&gt;0,Positions!B304,""),Positions!B304))</f>
        <v/>
      </c>
      <c r="C315" s="32" t="str">
        <f aca="false">IF($B$11=1,IF(Positions!$CA304=1,Positions!AE304,""),IF($B$11=2,IF(Positions!$CL304&gt;0,Positions!AE304,""),Positions!AE304))</f>
        <v/>
      </c>
      <c r="D315" s="32" t="str">
        <f aca="false">IF($B$11=1,IF(Positions!$CA304=1,Positions!AF304,""),IF($B$11=2,IF(Positions!$CL304&gt;0,Positions!AF304,""),Positions!AF304))</f>
        <v/>
      </c>
      <c r="E315" s="32" t="str">
        <f aca="false">IF($B$11=1,IF(Positions!$CA304=1,Positions!AG304,""),IF($B$11=2,IF(Positions!$CL304&gt;0,Positions!AG304,""),Positions!AG304))</f>
        <v/>
      </c>
      <c r="F315" s="32" t="str">
        <f aca="false">IF($B$11=1,IF(Positions!$CA304=1,Positions!C304,""),IF($B$11=2,IF(Positions!$CL304&gt;0,Positions!C304,""),Positions!C304))</f>
        <v/>
      </c>
      <c r="G315" s="32" t="str">
        <f aca="false">IF($B$11=1,IF(Positions!$CA304=1,Positions!E304,""),IF($B$11=2,IF(Positions!$CL304&gt;0,Positions!E304,""),Positions!E304))</f>
        <v/>
      </c>
      <c r="H315" s="0"/>
    </row>
    <row r="316" customFormat="false" ht="15" hidden="false" customHeight="false" outlineLevel="0" collapsed="false">
      <c r="A316" s="35" t="str">
        <f aca="false">IF($B$11=1,IF(Positions!$CA305=1,Positions!A305,""),IF($B$11=2,IF(Positions!$CL305&gt;0,Positions!A305,""),Positions!A305))</f>
        <v/>
      </c>
      <c r="B316" s="35" t="str">
        <f aca="false">IF($B$11=1,IF(Positions!$CA305=1,Positions!B305,""),IF($B$11=2,IF(Positions!$CL305&gt;0,Positions!B305,""),Positions!B305))</f>
        <v/>
      </c>
      <c r="C316" s="32" t="str">
        <f aca="false">IF($B$11=1,IF(Positions!$CA305=1,Positions!AE305,""),IF($B$11=2,IF(Positions!$CL305&gt;0,Positions!AE305,""),Positions!AE305))</f>
        <v/>
      </c>
      <c r="D316" s="32" t="str">
        <f aca="false">IF($B$11=1,IF(Positions!$CA305=1,Positions!AF305,""),IF($B$11=2,IF(Positions!$CL305&gt;0,Positions!AF305,""),Positions!AF305))</f>
        <v/>
      </c>
      <c r="E316" s="32" t="str">
        <f aca="false">IF($B$11=1,IF(Positions!$CA305=1,Positions!AG305,""),IF($B$11=2,IF(Positions!$CL305&gt;0,Positions!AG305,""),Positions!AG305))</f>
        <v/>
      </c>
      <c r="F316" s="32" t="str">
        <f aca="false">IF($B$11=1,IF(Positions!$CA305=1,Positions!C305,""),IF($B$11=2,IF(Positions!$CL305&gt;0,Positions!C305,""),Positions!C305))</f>
        <v/>
      </c>
      <c r="G316" s="32" t="str">
        <f aca="false">IF($B$11=1,IF(Positions!$CA305=1,Positions!E305,""),IF($B$11=2,IF(Positions!$CL305&gt;0,Positions!E305,""),Positions!E305))</f>
        <v/>
      </c>
      <c r="H316" s="0"/>
    </row>
    <row r="317" customFormat="false" ht="15" hidden="false" customHeight="false" outlineLevel="0" collapsed="false">
      <c r="A317" s="35" t="str">
        <f aca="false">IF($B$11=1,IF(Positions!$CA306=1,Positions!A306,""),IF($B$11=2,IF(Positions!$CL306&gt;0,Positions!A306,""),Positions!A306))</f>
        <v/>
      </c>
      <c r="B317" s="35" t="str">
        <f aca="false">IF($B$11=1,IF(Positions!$CA306=1,Positions!B306,""),IF($B$11=2,IF(Positions!$CL306&gt;0,Positions!B306,""),Positions!B306))</f>
        <v/>
      </c>
      <c r="C317" s="32" t="str">
        <f aca="false">IF($B$11=1,IF(Positions!$CA306=1,Positions!AE306,""),IF($B$11=2,IF(Positions!$CL306&gt;0,Positions!AE306,""),Positions!AE306))</f>
        <v/>
      </c>
      <c r="D317" s="32" t="str">
        <f aca="false">IF($B$11=1,IF(Positions!$CA306=1,Positions!AF306,""),IF($B$11=2,IF(Positions!$CL306&gt;0,Positions!AF306,""),Positions!AF306))</f>
        <v/>
      </c>
      <c r="E317" s="32" t="str">
        <f aca="false">IF($B$11=1,IF(Positions!$CA306=1,Positions!AG306,""),IF($B$11=2,IF(Positions!$CL306&gt;0,Positions!AG306,""),Positions!AG306))</f>
        <v/>
      </c>
      <c r="F317" s="32" t="str">
        <f aca="false">IF($B$11=1,IF(Positions!$CA306=1,Positions!C306,""),IF($B$11=2,IF(Positions!$CL306&gt;0,Positions!C306,""),Positions!C306))</f>
        <v/>
      </c>
      <c r="G317" s="32" t="str">
        <f aca="false">IF($B$11=1,IF(Positions!$CA306=1,Positions!E306,""),IF($B$11=2,IF(Positions!$CL306&gt;0,Positions!E306,""),Positions!E306))</f>
        <v/>
      </c>
      <c r="H317" s="0"/>
    </row>
    <row r="318" customFormat="false" ht="15" hidden="false" customHeight="false" outlineLevel="0" collapsed="false">
      <c r="A318" s="35" t="str">
        <f aca="false">IF($B$11=1,IF(Positions!$CA307=1,Positions!A307,""),IF($B$11=2,IF(Positions!$CL307&gt;0,Positions!A307,""),Positions!A307))</f>
        <v/>
      </c>
      <c r="B318" s="35" t="str">
        <f aca="false">IF($B$11=1,IF(Positions!$CA307=1,Positions!B307,""),IF($B$11=2,IF(Positions!$CL307&gt;0,Positions!B307,""),Positions!B307))</f>
        <v/>
      </c>
      <c r="C318" s="32" t="str">
        <f aca="false">IF($B$11=1,IF(Positions!$CA307=1,Positions!AE307,""),IF($B$11=2,IF(Positions!$CL307&gt;0,Positions!AE307,""),Positions!AE307))</f>
        <v/>
      </c>
      <c r="D318" s="32" t="str">
        <f aca="false">IF($B$11=1,IF(Positions!$CA307=1,Positions!AF307,""),IF($B$11=2,IF(Positions!$CL307&gt;0,Positions!AF307,""),Positions!AF307))</f>
        <v/>
      </c>
      <c r="E318" s="32" t="str">
        <f aca="false">IF($B$11=1,IF(Positions!$CA307=1,Positions!AG307,""),IF($B$11=2,IF(Positions!$CL307&gt;0,Positions!AG307,""),Positions!AG307))</f>
        <v/>
      </c>
      <c r="F318" s="32" t="str">
        <f aca="false">IF($B$11=1,IF(Positions!$CA307=1,Positions!C307,""),IF($B$11=2,IF(Positions!$CL307&gt;0,Positions!C307,""),Positions!C307))</f>
        <v/>
      </c>
      <c r="G318" s="32" t="str">
        <f aca="false">IF($B$11=1,IF(Positions!$CA307=1,Positions!E307,""),IF($B$11=2,IF(Positions!$CL307&gt;0,Positions!E307,""),Positions!E307))</f>
        <v/>
      </c>
      <c r="H318" s="0"/>
    </row>
    <row r="319" customFormat="false" ht="15" hidden="false" customHeight="false" outlineLevel="0" collapsed="false">
      <c r="A319" s="35" t="str">
        <f aca="false">IF($B$11=1,IF(Positions!$CA308=1,Positions!A308,""),IF($B$11=2,IF(Positions!$CL308&gt;0,Positions!A308,""),Positions!A308))</f>
        <v/>
      </c>
      <c r="B319" s="35" t="str">
        <f aca="false">IF($B$11=1,IF(Positions!$CA308=1,Positions!B308,""),IF($B$11=2,IF(Positions!$CL308&gt;0,Positions!B308,""),Positions!B308))</f>
        <v/>
      </c>
      <c r="C319" s="32" t="str">
        <f aca="false">IF($B$11=1,IF(Positions!$CA308=1,Positions!AE308,""),IF($B$11=2,IF(Positions!$CL308&gt;0,Positions!AE308,""),Positions!AE308))</f>
        <v/>
      </c>
      <c r="D319" s="32" t="str">
        <f aca="false">IF($B$11=1,IF(Positions!$CA308=1,Positions!AF308,""),IF($B$11=2,IF(Positions!$CL308&gt;0,Positions!AF308,""),Positions!AF308))</f>
        <v/>
      </c>
      <c r="E319" s="32" t="str">
        <f aca="false">IF($B$11=1,IF(Positions!$CA308=1,Positions!AG308,""),IF($B$11=2,IF(Positions!$CL308&gt;0,Positions!AG308,""),Positions!AG308))</f>
        <v/>
      </c>
      <c r="F319" s="32" t="str">
        <f aca="false">IF($B$11=1,IF(Positions!$CA308=1,Positions!C308,""),IF($B$11=2,IF(Positions!$CL308&gt;0,Positions!C308,""),Positions!C308))</f>
        <v/>
      </c>
      <c r="G319" s="32" t="str">
        <f aca="false">IF($B$11=1,IF(Positions!$CA308=1,Positions!E308,""),IF($B$11=2,IF(Positions!$CL308&gt;0,Positions!E308,""),Positions!E308))</f>
        <v/>
      </c>
      <c r="H319" s="0"/>
    </row>
    <row r="320" customFormat="false" ht="15" hidden="false" customHeight="false" outlineLevel="0" collapsed="false">
      <c r="A320" s="35" t="str">
        <f aca="false">IF($B$11=1,IF(Positions!$CA309=1,Positions!A309,""),IF($B$11=2,IF(Positions!$CL309&gt;0,Positions!A309,""),Positions!A309))</f>
        <v/>
      </c>
      <c r="B320" s="35" t="str">
        <f aca="false">IF($B$11=1,IF(Positions!$CA309=1,Positions!B309,""),IF($B$11=2,IF(Positions!$CL309&gt;0,Positions!B309,""),Positions!B309))</f>
        <v/>
      </c>
      <c r="C320" s="32" t="str">
        <f aca="false">IF($B$11=1,IF(Positions!$CA309=1,Positions!AE309,""),IF($B$11=2,IF(Positions!$CL309&gt;0,Positions!AE309,""),Positions!AE309))</f>
        <v/>
      </c>
      <c r="D320" s="32" t="str">
        <f aca="false">IF($B$11=1,IF(Positions!$CA309=1,Positions!AF309,""),IF($B$11=2,IF(Positions!$CL309&gt;0,Positions!AF309,""),Positions!AF309))</f>
        <v/>
      </c>
      <c r="E320" s="32" t="str">
        <f aca="false">IF($B$11=1,IF(Positions!$CA309=1,Positions!AG309,""),IF($B$11=2,IF(Positions!$CL309&gt;0,Positions!AG309,""),Positions!AG309))</f>
        <v/>
      </c>
      <c r="F320" s="32" t="str">
        <f aca="false">IF($B$11=1,IF(Positions!$CA309=1,Positions!C309,""),IF($B$11=2,IF(Positions!$CL309&gt;0,Positions!C309,""),Positions!C309))</f>
        <v/>
      </c>
      <c r="G320" s="32" t="str">
        <f aca="false">IF($B$11=1,IF(Positions!$CA309=1,Positions!E309,""),IF($B$11=2,IF(Positions!$CL309&gt;0,Positions!E309,""),Positions!E309))</f>
        <v/>
      </c>
      <c r="H320" s="0"/>
    </row>
    <row r="321" customFormat="false" ht="15" hidden="false" customHeight="false" outlineLevel="0" collapsed="false">
      <c r="A321" s="35" t="str">
        <f aca="false">IF($B$11=1,IF(Positions!$CA310=1,Positions!A310,""),IF($B$11=2,IF(Positions!$CL310&gt;0,Positions!A310,""),Positions!A310))</f>
        <v/>
      </c>
      <c r="B321" s="35" t="str">
        <f aca="false">IF($B$11=1,IF(Positions!$CA310=1,Positions!B310,""),IF($B$11=2,IF(Positions!$CL310&gt;0,Positions!B310,""),Positions!B310))</f>
        <v/>
      </c>
      <c r="C321" s="32" t="str">
        <f aca="false">IF($B$11=1,IF(Positions!$CA310=1,Positions!AE310,""),IF($B$11=2,IF(Positions!$CL310&gt;0,Positions!AE310,""),Positions!AE310))</f>
        <v/>
      </c>
      <c r="D321" s="32" t="str">
        <f aca="false">IF($B$11=1,IF(Positions!$CA310=1,Positions!AF310,""),IF($B$11=2,IF(Positions!$CL310&gt;0,Positions!AF310,""),Positions!AF310))</f>
        <v/>
      </c>
      <c r="E321" s="32" t="str">
        <f aca="false">IF($B$11=1,IF(Positions!$CA310=1,Positions!AG310,""),IF($B$11=2,IF(Positions!$CL310&gt;0,Positions!AG310,""),Positions!AG310))</f>
        <v/>
      </c>
      <c r="F321" s="32" t="str">
        <f aca="false">IF($B$11=1,IF(Positions!$CA310=1,Positions!C310,""),IF($B$11=2,IF(Positions!$CL310&gt;0,Positions!C310,""),Positions!C310))</f>
        <v/>
      </c>
      <c r="G321" s="32" t="str">
        <f aca="false">IF($B$11=1,IF(Positions!$CA310=1,Positions!E310,""),IF($B$11=2,IF(Positions!$CL310&gt;0,Positions!E310,""),Positions!E310))</f>
        <v/>
      </c>
      <c r="H321" s="0"/>
    </row>
    <row r="322" customFormat="false" ht="15" hidden="false" customHeight="false" outlineLevel="0" collapsed="false">
      <c r="A322" s="35" t="str">
        <f aca="false">IF($B$11=1,IF(Positions!$CA311=1,Positions!A311,""),IF($B$11=2,IF(Positions!$CL311&gt;0,Positions!A311,""),Positions!A311))</f>
        <v/>
      </c>
      <c r="B322" s="35" t="str">
        <f aca="false">IF($B$11=1,IF(Positions!$CA311=1,Positions!B311,""),IF($B$11=2,IF(Positions!$CL311&gt;0,Positions!B311,""),Positions!B311))</f>
        <v/>
      </c>
      <c r="C322" s="32" t="str">
        <f aca="false">IF($B$11=1,IF(Positions!$CA311=1,Positions!AE311,""),IF($B$11=2,IF(Positions!$CL311&gt;0,Positions!AE311,""),Positions!AE311))</f>
        <v/>
      </c>
      <c r="D322" s="32" t="str">
        <f aca="false">IF($B$11=1,IF(Positions!$CA311=1,Positions!AF311,""),IF($B$11=2,IF(Positions!$CL311&gt;0,Positions!AF311,""),Positions!AF311))</f>
        <v/>
      </c>
      <c r="E322" s="32" t="str">
        <f aca="false">IF($B$11=1,IF(Positions!$CA311=1,Positions!AG311,""),IF($B$11=2,IF(Positions!$CL311&gt;0,Positions!AG311,""),Positions!AG311))</f>
        <v/>
      </c>
      <c r="F322" s="32" t="str">
        <f aca="false">IF($B$11=1,IF(Positions!$CA311=1,Positions!C311,""),IF($B$11=2,IF(Positions!$CL311&gt;0,Positions!C311,""),Positions!C311))</f>
        <v/>
      </c>
      <c r="G322" s="32" t="str">
        <f aca="false">IF($B$11=1,IF(Positions!$CA311=1,Positions!E311,""),IF($B$11=2,IF(Positions!$CL311&gt;0,Positions!E311,""),Positions!E311))</f>
        <v/>
      </c>
      <c r="H322" s="0"/>
    </row>
    <row r="323" customFormat="false" ht="15" hidden="false" customHeight="false" outlineLevel="0" collapsed="false">
      <c r="A323" s="35" t="str">
        <f aca="false">IF($B$11=1,IF(Positions!$CA312=1,Positions!A312,""),IF($B$11=2,IF(Positions!$CL312&gt;0,Positions!A312,""),Positions!A312))</f>
        <v/>
      </c>
      <c r="B323" s="35" t="str">
        <f aca="false">IF($B$11=1,IF(Positions!$CA312=1,Positions!B312,""),IF($B$11=2,IF(Positions!$CL312&gt;0,Positions!B312,""),Positions!B312))</f>
        <v/>
      </c>
      <c r="C323" s="32" t="str">
        <f aca="false">IF($B$11=1,IF(Positions!$CA312=1,Positions!AE312,""),IF($B$11=2,IF(Positions!$CL312&gt;0,Positions!AE312,""),Positions!AE312))</f>
        <v/>
      </c>
      <c r="D323" s="32" t="str">
        <f aca="false">IF($B$11=1,IF(Positions!$CA312=1,Positions!AF312,""),IF($B$11=2,IF(Positions!$CL312&gt;0,Positions!AF312,""),Positions!AF312))</f>
        <v/>
      </c>
      <c r="E323" s="32" t="str">
        <f aca="false">IF($B$11=1,IF(Positions!$CA312=1,Positions!AG312,""),IF($B$11=2,IF(Positions!$CL312&gt;0,Positions!AG312,""),Positions!AG312))</f>
        <v/>
      </c>
      <c r="F323" s="32" t="str">
        <f aca="false">IF($B$11=1,IF(Positions!$CA312=1,Positions!C312,""),IF($B$11=2,IF(Positions!$CL312&gt;0,Positions!C312,""),Positions!C312))</f>
        <v/>
      </c>
      <c r="G323" s="32" t="str">
        <f aca="false">IF($B$11=1,IF(Positions!$CA312=1,Positions!E312,""),IF($B$11=2,IF(Positions!$CL312&gt;0,Positions!E312,""),Positions!E312))</f>
        <v/>
      </c>
      <c r="H323" s="0"/>
    </row>
    <row r="324" customFormat="false" ht="15" hidden="false" customHeight="false" outlineLevel="0" collapsed="false">
      <c r="A324" s="35" t="str">
        <f aca="false">IF($B$11=1,IF(Positions!$CA313=1,Positions!A313,""),IF($B$11=2,IF(Positions!$CL313&gt;0,Positions!A313,""),Positions!A313))</f>
        <v/>
      </c>
      <c r="B324" s="35" t="str">
        <f aca="false">IF($B$11=1,IF(Positions!$CA313=1,Positions!B313,""),IF($B$11=2,IF(Positions!$CL313&gt;0,Positions!B313,""),Positions!B313))</f>
        <v/>
      </c>
      <c r="C324" s="32" t="str">
        <f aca="false">IF($B$11=1,IF(Positions!$CA313=1,Positions!AE313,""),IF($B$11=2,IF(Positions!$CL313&gt;0,Positions!AE313,""),Positions!AE313))</f>
        <v/>
      </c>
      <c r="D324" s="32" t="str">
        <f aca="false">IF($B$11=1,IF(Positions!$CA313=1,Positions!AF313,""),IF($B$11=2,IF(Positions!$CL313&gt;0,Positions!AF313,""),Positions!AF313))</f>
        <v/>
      </c>
      <c r="E324" s="32" t="str">
        <f aca="false">IF($B$11=1,IF(Positions!$CA313=1,Positions!AG313,""),IF($B$11=2,IF(Positions!$CL313&gt;0,Positions!AG313,""),Positions!AG313))</f>
        <v/>
      </c>
      <c r="F324" s="32" t="str">
        <f aca="false">IF($B$11=1,IF(Positions!$CA313=1,Positions!C313,""),IF($B$11=2,IF(Positions!$CL313&gt;0,Positions!C313,""),Positions!C313))</f>
        <v/>
      </c>
      <c r="G324" s="32" t="str">
        <f aca="false">IF($B$11=1,IF(Positions!$CA313=1,Positions!E313,""),IF($B$11=2,IF(Positions!$CL313&gt;0,Positions!E313,""),Positions!E313))</f>
        <v/>
      </c>
      <c r="H324" s="0"/>
    </row>
    <row r="325" customFormat="false" ht="15" hidden="false" customHeight="false" outlineLevel="0" collapsed="false">
      <c r="A325" s="35" t="str">
        <f aca="false">IF($B$11=1,IF(Positions!$CA314=1,Positions!A314,""),IF($B$11=2,IF(Positions!$CL314&gt;0,Positions!A314,""),Positions!A314))</f>
        <v/>
      </c>
      <c r="B325" s="35" t="str">
        <f aca="false">IF($B$11=1,IF(Positions!$CA314=1,Positions!B314,""),IF($B$11=2,IF(Positions!$CL314&gt;0,Positions!B314,""),Positions!B314))</f>
        <v/>
      </c>
      <c r="C325" s="32" t="str">
        <f aca="false">IF($B$11=1,IF(Positions!$CA314=1,Positions!AE314,""),IF($B$11=2,IF(Positions!$CL314&gt;0,Positions!AE314,""),Positions!AE314))</f>
        <v/>
      </c>
      <c r="D325" s="32" t="str">
        <f aca="false">IF($B$11=1,IF(Positions!$CA314=1,Positions!AF314,""),IF($B$11=2,IF(Positions!$CL314&gt;0,Positions!AF314,""),Positions!AF314))</f>
        <v/>
      </c>
      <c r="E325" s="32" t="str">
        <f aca="false">IF($B$11=1,IF(Positions!$CA314=1,Positions!AG314,""),IF($B$11=2,IF(Positions!$CL314&gt;0,Positions!AG314,""),Positions!AG314))</f>
        <v/>
      </c>
      <c r="F325" s="32" t="str">
        <f aca="false">IF($B$11=1,IF(Positions!$CA314=1,Positions!C314,""),IF($B$11=2,IF(Positions!$CL314&gt;0,Positions!C314,""),Positions!C314))</f>
        <v/>
      </c>
      <c r="G325" s="32" t="str">
        <f aca="false">IF($B$11=1,IF(Positions!$CA314=1,Positions!E314,""),IF($B$11=2,IF(Positions!$CL314&gt;0,Positions!E314,""),Positions!E314))</f>
        <v/>
      </c>
      <c r="H325" s="0"/>
    </row>
    <row r="326" customFormat="false" ht="15" hidden="false" customHeight="false" outlineLevel="0" collapsed="false">
      <c r="A326" s="35" t="str">
        <f aca="false">IF($B$11=1,IF(Positions!$CA315=1,Positions!A315,""),IF($B$11=2,IF(Positions!$CL315&gt;0,Positions!A315,""),Positions!A315))</f>
        <v/>
      </c>
      <c r="B326" s="35" t="str">
        <f aca="false">IF($B$11=1,IF(Positions!$CA315=1,Positions!B315,""),IF($B$11=2,IF(Positions!$CL315&gt;0,Positions!B315,""),Positions!B315))</f>
        <v/>
      </c>
      <c r="C326" s="32" t="str">
        <f aca="false">IF($B$11=1,IF(Positions!$CA315=1,Positions!AE315,""),IF($B$11=2,IF(Positions!$CL315&gt;0,Positions!AE315,""),Positions!AE315))</f>
        <v/>
      </c>
      <c r="D326" s="32" t="str">
        <f aca="false">IF($B$11=1,IF(Positions!$CA315=1,Positions!AF315,""),IF($B$11=2,IF(Positions!$CL315&gt;0,Positions!AF315,""),Positions!AF315))</f>
        <v/>
      </c>
      <c r="E326" s="32" t="str">
        <f aca="false">IF($B$11=1,IF(Positions!$CA315=1,Positions!AG315,""),IF($B$11=2,IF(Positions!$CL315&gt;0,Positions!AG315,""),Positions!AG315))</f>
        <v/>
      </c>
      <c r="F326" s="32" t="str">
        <f aca="false">IF($B$11=1,IF(Positions!$CA315=1,Positions!C315,""),IF($B$11=2,IF(Positions!$CL315&gt;0,Positions!C315,""),Positions!C315))</f>
        <v/>
      </c>
      <c r="G326" s="32" t="str">
        <f aca="false">IF($B$11=1,IF(Positions!$CA315=1,Positions!E315,""),IF($B$11=2,IF(Positions!$CL315&gt;0,Positions!E315,""),Positions!E315))</f>
        <v/>
      </c>
      <c r="H326" s="0"/>
    </row>
    <row r="327" customFormat="false" ht="15" hidden="false" customHeight="false" outlineLevel="0" collapsed="false">
      <c r="A327" s="35" t="str">
        <f aca="false">IF($B$11=1,IF(Positions!$CA316=1,Positions!A316,""),IF($B$11=2,IF(Positions!$CL316&gt;0,Positions!A316,""),Positions!A316))</f>
        <v/>
      </c>
      <c r="B327" s="35" t="str">
        <f aca="false">IF($B$11=1,IF(Positions!$CA316=1,Positions!B316,""),IF($B$11=2,IF(Positions!$CL316&gt;0,Positions!B316,""),Positions!B316))</f>
        <v/>
      </c>
      <c r="C327" s="32" t="str">
        <f aca="false">IF($B$11=1,IF(Positions!$CA316=1,Positions!AE316,""),IF($B$11=2,IF(Positions!$CL316&gt;0,Positions!AE316,""),Positions!AE316))</f>
        <v/>
      </c>
      <c r="D327" s="32" t="str">
        <f aca="false">IF($B$11=1,IF(Positions!$CA316=1,Positions!AF316,""),IF($B$11=2,IF(Positions!$CL316&gt;0,Positions!AF316,""),Positions!AF316))</f>
        <v/>
      </c>
      <c r="E327" s="32" t="str">
        <f aca="false">IF($B$11=1,IF(Positions!$CA316=1,Positions!AG316,""),IF($B$11=2,IF(Positions!$CL316&gt;0,Positions!AG316,""),Positions!AG316))</f>
        <v/>
      </c>
      <c r="F327" s="32" t="str">
        <f aca="false">IF($B$11=1,IF(Positions!$CA316=1,Positions!C316,""),IF($B$11=2,IF(Positions!$CL316&gt;0,Positions!C316,""),Positions!C316))</f>
        <v/>
      </c>
      <c r="G327" s="32" t="str">
        <f aca="false">IF($B$11=1,IF(Positions!$CA316=1,Positions!E316,""),IF($B$11=2,IF(Positions!$CL316&gt;0,Positions!E316,""),Positions!E316))</f>
        <v/>
      </c>
      <c r="H327" s="0"/>
    </row>
    <row r="328" customFormat="false" ht="15" hidden="false" customHeight="false" outlineLevel="0" collapsed="false">
      <c r="A328" s="35" t="str">
        <f aca="false">IF($B$11=1,IF(Positions!$CA317=1,Positions!A317,""),IF($B$11=2,IF(Positions!$CL317&gt;0,Positions!A317,""),Positions!A317))</f>
        <v/>
      </c>
      <c r="B328" s="35" t="str">
        <f aca="false">IF($B$11=1,IF(Positions!$CA317=1,Positions!B317,""),IF($B$11=2,IF(Positions!$CL317&gt;0,Positions!B317,""),Positions!B317))</f>
        <v/>
      </c>
      <c r="C328" s="32" t="str">
        <f aca="false">IF($B$11=1,IF(Positions!$CA317=1,Positions!AE317,""),IF($B$11=2,IF(Positions!$CL317&gt;0,Positions!AE317,""),Positions!AE317))</f>
        <v/>
      </c>
      <c r="D328" s="32" t="str">
        <f aca="false">IF($B$11=1,IF(Positions!$CA317=1,Positions!AF317,""),IF($B$11=2,IF(Positions!$CL317&gt;0,Positions!AF317,""),Positions!AF317))</f>
        <v/>
      </c>
      <c r="E328" s="32" t="str">
        <f aca="false">IF($B$11=1,IF(Positions!$CA317=1,Positions!AG317,""),IF($B$11=2,IF(Positions!$CL317&gt;0,Positions!AG317,""),Positions!AG317))</f>
        <v/>
      </c>
      <c r="F328" s="32" t="str">
        <f aca="false">IF($B$11=1,IF(Positions!$CA317=1,Positions!C317,""),IF($B$11=2,IF(Positions!$CL317&gt;0,Positions!C317,""),Positions!C317))</f>
        <v/>
      </c>
      <c r="G328" s="32" t="str">
        <f aca="false">IF($B$11=1,IF(Positions!$CA317=1,Positions!E317,""),IF($B$11=2,IF(Positions!$CL317&gt;0,Positions!E317,""),Positions!E317))</f>
        <v/>
      </c>
      <c r="H328" s="0"/>
    </row>
    <row r="329" customFormat="false" ht="15" hidden="false" customHeight="false" outlineLevel="0" collapsed="false">
      <c r="A329" s="35" t="str">
        <f aca="false">IF($B$11=1,IF(Positions!$CA318=1,Positions!A318,""),IF($B$11=2,IF(Positions!$CL318&gt;0,Positions!A318,""),Positions!A318))</f>
        <v/>
      </c>
      <c r="B329" s="35" t="str">
        <f aca="false">IF($B$11=1,IF(Positions!$CA318=1,Positions!B318,""),IF($B$11=2,IF(Positions!$CL318&gt;0,Positions!B318,""),Positions!B318))</f>
        <v/>
      </c>
      <c r="C329" s="32" t="str">
        <f aca="false">IF($B$11=1,IF(Positions!$CA318=1,Positions!AE318,""),IF($B$11=2,IF(Positions!$CL318&gt;0,Positions!AE318,""),Positions!AE318))</f>
        <v/>
      </c>
      <c r="D329" s="32" t="str">
        <f aca="false">IF($B$11=1,IF(Positions!$CA318=1,Positions!AF318,""),IF($B$11=2,IF(Positions!$CL318&gt;0,Positions!AF318,""),Positions!AF318))</f>
        <v/>
      </c>
      <c r="E329" s="32" t="str">
        <f aca="false">IF($B$11=1,IF(Positions!$CA318=1,Positions!AG318,""),IF($B$11=2,IF(Positions!$CL318&gt;0,Positions!AG318,""),Positions!AG318))</f>
        <v/>
      </c>
      <c r="F329" s="32" t="str">
        <f aca="false">IF($B$11=1,IF(Positions!$CA318=1,Positions!C318,""),IF($B$11=2,IF(Positions!$CL318&gt;0,Positions!C318,""),Positions!C318))</f>
        <v/>
      </c>
      <c r="G329" s="32" t="str">
        <f aca="false">IF($B$11=1,IF(Positions!$CA318=1,Positions!E318,""),IF($B$11=2,IF(Positions!$CL318&gt;0,Positions!E318,""),Positions!E318))</f>
        <v/>
      </c>
      <c r="H329" s="0"/>
    </row>
    <row r="330" customFormat="false" ht="15" hidden="false" customHeight="false" outlineLevel="0" collapsed="false">
      <c r="A330" s="35" t="str">
        <f aca="false">IF($B$11=1,IF(Positions!$CA319=1,Positions!A319,""),IF($B$11=2,IF(Positions!$CL319&gt;0,Positions!A319,""),Positions!A319))</f>
        <v/>
      </c>
      <c r="B330" s="35" t="str">
        <f aca="false">IF($B$11=1,IF(Positions!$CA319=1,Positions!B319,""),IF($B$11=2,IF(Positions!$CL319&gt;0,Positions!B319,""),Positions!B319))</f>
        <v/>
      </c>
      <c r="C330" s="32" t="str">
        <f aca="false">IF($B$11=1,IF(Positions!$CA319=1,Positions!AE319,""),IF($B$11=2,IF(Positions!$CL319&gt;0,Positions!AE319,""),Positions!AE319))</f>
        <v/>
      </c>
      <c r="D330" s="32" t="str">
        <f aca="false">IF($B$11=1,IF(Positions!$CA319=1,Positions!AF319,""),IF($B$11=2,IF(Positions!$CL319&gt;0,Positions!AF319,""),Positions!AF319))</f>
        <v/>
      </c>
      <c r="E330" s="32" t="str">
        <f aca="false">IF($B$11=1,IF(Positions!$CA319=1,Positions!AG319,""),IF($B$11=2,IF(Positions!$CL319&gt;0,Positions!AG319,""),Positions!AG319))</f>
        <v/>
      </c>
      <c r="F330" s="32" t="str">
        <f aca="false">IF($B$11=1,IF(Positions!$CA319=1,Positions!C319,""),IF($B$11=2,IF(Positions!$CL319&gt;0,Positions!C319,""),Positions!C319))</f>
        <v/>
      </c>
      <c r="G330" s="32" t="str">
        <f aca="false">IF($B$11=1,IF(Positions!$CA319=1,Positions!E319,""),IF($B$11=2,IF(Positions!$CL319&gt;0,Positions!E319,""),Positions!E319))</f>
        <v/>
      </c>
      <c r="H330" s="0"/>
    </row>
    <row r="331" customFormat="false" ht="15" hidden="false" customHeight="false" outlineLevel="0" collapsed="false">
      <c r="A331" s="35" t="str">
        <f aca="false">IF($B$11=1,IF(Positions!$CA320=1,Positions!A320,""),IF($B$11=2,IF(Positions!$CL320&gt;0,Positions!A320,""),Positions!A320))</f>
        <v/>
      </c>
      <c r="B331" s="35" t="str">
        <f aca="false">IF($B$11=1,IF(Positions!$CA320=1,Positions!B320,""),IF($B$11=2,IF(Positions!$CL320&gt;0,Positions!B320,""),Positions!B320))</f>
        <v/>
      </c>
      <c r="C331" s="32" t="str">
        <f aca="false">IF($B$11=1,IF(Positions!$CA320=1,Positions!AE320,""),IF($B$11=2,IF(Positions!$CL320&gt;0,Positions!AE320,""),Positions!AE320))</f>
        <v/>
      </c>
      <c r="D331" s="32" t="str">
        <f aca="false">IF($B$11=1,IF(Positions!$CA320=1,Positions!AF320,""),IF($B$11=2,IF(Positions!$CL320&gt;0,Positions!AF320,""),Positions!AF320))</f>
        <v/>
      </c>
      <c r="E331" s="32" t="str">
        <f aca="false">IF($B$11=1,IF(Positions!$CA320=1,Positions!AG320,""),IF($B$11=2,IF(Positions!$CL320&gt;0,Positions!AG320,""),Positions!AG320))</f>
        <v/>
      </c>
      <c r="F331" s="32" t="str">
        <f aca="false">IF($B$11=1,IF(Positions!$CA320=1,Positions!C320,""),IF($B$11=2,IF(Positions!$CL320&gt;0,Positions!C320,""),Positions!C320))</f>
        <v/>
      </c>
      <c r="G331" s="32" t="str">
        <f aca="false">IF($B$11=1,IF(Positions!$CA320=1,Positions!E320,""),IF($B$11=2,IF(Positions!$CL320&gt;0,Positions!E320,""),Positions!E320))</f>
        <v/>
      </c>
      <c r="H331" s="0"/>
    </row>
    <row r="332" customFormat="false" ht="15" hidden="false" customHeight="false" outlineLevel="0" collapsed="false">
      <c r="A332" s="35" t="str">
        <f aca="false">IF($B$11=1,IF(Positions!$CA321=1,Positions!A321,""),IF($B$11=2,IF(Positions!$CL321&gt;0,Positions!A321,""),Positions!A321))</f>
        <v/>
      </c>
      <c r="B332" s="35" t="str">
        <f aca="false">IF($B$11=1,IF(Positions!$CA321=1,Positions!B321,""),IF($B$11=2,IF(Positions!$CL321&gt;0,Positions!B321,""),Positions!B321))</f>
        <v/>
      </c>
      <c r="C332" s="32" t="str">
        <f aca="false">IF($B$11=1,IF(Positions!$CA321=1,Positions!AE321,""),IF($B$11=2,IF(Positions!$CL321&gt;0,Positions!AE321,""),Positions!AE321))</f>
        <v/>
      </c>
      <c r="D332" s="32" t="str">
        <f aca="false">IF($B$11=1,IF(Positions!$CA321=1,Positions!AF321,""),IF($B$11=2,IF(Positions!$CL321&gt;0,Positions!AF321,""),Positions!AF321))</f>
        <v/>
      </c>
      <c r="E332" s="32" t="str">
        <f aca="false">IF($B$11=1,IF(Positions!$CA321=1,Positions!AG321,""),IF($B$11=2,IF(Positions!$CL321&gt;0,Positions!AG321,""),Positions!AG321))</f>
        <v/>
      </c>
      <c r="F332" s="32" t="str">
        <f aca="false">IF($B$11=1,IF(Positions!$CA321=1,Positions!C321,""),IF($B$11=2,IF(Positions!$CL321&gt;0,Positions!C321,""),Positions!C321))</f>
        <v/>
      </c>
      <c r="G332" s="32" t="str">
        <f aca="false">IF($B$11=1,IF(Positions!$CA321=1,Positions!E321,""),IF($B$11=2,IF(Positions!$CL321&gt;0,Positions!E321,""),Positions!E321))</f>
        <v/>
      </c>
      <c r="H332" s="0"/>
    </row>
    <row r="333" customFormat="false" ht="15" hidden="false" customHeight="false" outlineLevel="0" collapsed="false">
      <c r="A333" s="35" t="str">
        <f aca="false">IF($B$11=1,IF(Positions!$CA322=1,Positions!A322,""),IF($B$11=2,IF(Positions!$CL322&gt;0,Positions!A322,""),Positions!A322))</f>
        <v/>
      </c>
      <c r="B333" s="35" t="str">
        <f aca="false">IF($B$11=1,IF(Positions!$CA322=1,Positions!B322,""),IF($B$11=2,IF(Positions!$CL322&gt;0,Positions!B322,""),Positions!B322))</f>
        <v/>
      </c>
      <c r="C333" s="32" t="str">
        <f aca="false">IF($B$11=1,IF(Positions!$CA322=1,Positions!AE322,""),IF($B$11=2,IF(Positions!$CL322&gt;0,Positions!AE322,""),Positions!AE322))</f>
        <v/>
      </c>
      <c r="D333" s="32" t="str">
        <f aca="false">IF($B$11=1,IF(Positions!$CA322=1,Positions!AF322,""),IF($B$11=2,IF(Positions!$CL322&gt;0,Positions!AF322,""),Positions!AF322))</f>
        <v/>
      </c>
      <c r="E333" s="32" t="str">
        <f aca="false">IF($B$11=1,IF(Positions!$CA322=1,Positions!AG322,""),IF($B$11=2,IF(Positions!$CL322&gt;0,Positions!AG322,""),Positions!AG322))</f>
        <v/>
      </c>
      <c r="F333" s="32" t="str">
        <f aca="false">IF($B$11=1,IF(Positions!$CA322=1,Positions!C322,""),IF($B$11=2,IF(Positions!$CL322&gt;0,Positions!C322,""),Positions!C322))</f>
        <v/>
      </c>
      <c r="G333" s="32" t="str">
        <f aca="false">IF($B$11=1,IF(Positions!$CA322=1,Positions!E322,""),IF($B$11=2,IF(Positions!$CL322&gt;0,Positions!E322,""),Positions!E322))</f>
        <v/>
      </c>
      <c r="H333" s="0"/>
    </row>
    <row r="334" customFormat="false" ht="15" hidden="false" customHeight="false" outlineLevel="0" collapsed="false">
      <c r="A334" s="35" t="str">
        <f aca="false">IF($B$11=1,IF(Positions!$CA323=1,Positions!A323,""),IF($B$11=2,IF(Positions!$CL323&gt;0,Positions!A323,""),Positions!A323))</f>
        <v/>
      </c>
      <c r="B334" s="35" t="str">
        <f aca="false">IF($B$11=1,IF(Positions!$CA323=1,Positions!B323,""),IF($B$11=2,IF(Positions!$CL323&gt;0,Positions!B323,""),Positions!B323))</f>
        <v/>
      </c>
      <c r="C334" s="32" t="str">
        <f aca="false">IF($B$11=1,IF(Positions!$CA323=1,Positions!AE323,""),IF($B$11=2,IF(Positions!$CL323&gt;0,Positions!AE323,""),Positions!AE323))</f>
        <v/>
      </c>
      <c r="D334" s="32" t="str">
        <f aca="false">IF($B$11=1,IF(Positions!$CA323=1,Positions!AF323,""),IF($B$11=2,IF(Positions!$CL323&gt;0,Positions!AF323,""),Positions!AF323))</f>
        <v/>
      </c>
      <c r="E334" s="32" t="str">
        <f aca="false">IF($B$11=1,IF(Positions!$CA323=1,Positions!AG323,""),IF($B$11=2,IF(Positions!$CL323&gt;0,Positions!AG323,""),Positions!AG323))</f>
        <v/>
      </c>
      <c r="F334" s="32" t="str">
        <f aca="false">IF($B$11=1,IF(Positions!$CA323=1,Positions!C323,""),IF($B$11=2,IF(Positions!$CL323&gt;0,Positions!C323,""),Positions!C323))</f>
        <v/>
      </c>
      <c r="G334" s="32" t="str">
        <f aca="false">IF($B$11=1,IF(Positions!$CA323=1,Positions!E323,""),IF($B$11=2,IF(Positions!$CL323&gt;0,Positions!E323,""),Positions!E323))</f>
        <v/>
      </c>
      <c r="H334" s="0"/>
    </row>
    <row r="335" customFormat="false" ht="15" hidden="false" customHeight="false" outlineLevel="0" collapsed="false">
      <c r="A335" s="35" t="str">
        <f aca="false">IF($B$11=1,IF(Positions!$CA324=1,Positions!A324,""),IF($B$11=2,IF(Positions!$CL324&gt;0,Positions!A324,""),Positions!A324))</f>
        <v/>
      </c>
      <c r="B335" s="35" t="str">
        <f aca="false">IF($B$11=1,IF(Positions!$CA324=1,Positions!B324,""),IF($B$11=2,IF(Positions!$CL324&gt;0,Positions!B324,""),Positions!B324))</f>
        <v/>
      </c>
      <c r="C335" s="32" t="str">
        <f aca="false">IF($B$11=1,IF(Positions!$CA324=1,Positions!AE324,""),IF($B$11=2,IF(Positions!$CL324&gt;0,Positions!AE324,""),Positions!AE324))</f>
        <v/>
      </c>
      <c r="D335" s="32" t="str">
        <f aca="false">IF($B$11=1,IF(Positions!$CA324=1,Positions!AF324,""),IF($B$11=2,IF(Positions!$CL324&gt;0,Positions!AF324,""),Positions!AF324))</f>
        <v/>
      </c>
      <c r="E335" s="32" t="str">
        <f aca="false">IF($B$11=1,IF(Positions!$CA324=1,Positions!AG324,""),IF($B$11=2,IF(Positions!$CL324&gt;0,Positions!AG324,""),Positions!AG324))</f>
        <v/>
      </c>
      <c r="F335" s="32" t="str">
        <f aca="false">IF($B$11=1,IF(Positions!$CA324=1,Positions!C324,""),IF($B$11=2,IF(Positions!$CL324&gt;0,Positions!C324,""),Positions!C324))</f>
        <v/>
      </c>
      <c r="G335" s="32" t="str">
        <f aca="false">IF($B$11=1,IF(Positions!$CA324=1,Positions!E324,""),IF($B$11=2,IF(Positions!$CL324&gt;0,Positions!E324,""),Positions!E324))</f>
        <v/>
      </c>
      <c r="H335" s="0"/>
    </row>
    <row r="336" customFormat="false" ht="15" hidden="false" customHeight="false" outlineLevel="0" collapsed="false">
      <c r="A336" s="35" t="str">
        <f aca="false">IF($B$11=1,IF(Positions!$CA325=1,Positions!A325,""),IF($B$11=2,IF(Positions!$CL325&gt;0,Positions!A325,""),Positions!A325))</f>
        <v/>
      </c>
      <c r="B336" s="35" t="str">
        <f aca="false">IF($B$11=1,IF(Positions!$CA325=1,Positions!B325,""),IF($B$11=2,IF(Positions!$CL325&gt;0,Positions!B325,""),Positions!B325))</f>
        <v/>
      </c>
      <c r="C336" s="32" t="str">
        <f aca="false">IF($B$11=1,IF(Positions!$CA325=1,Positions!AE325,""),IF($B$11=2,IF(Positions!$CL325&gt;0,Positions!AE325,""),Positions!AE325))</f>
        <v/>
      </c>
      <c r="D336" s="32" t="str">
        <f aca="false">IF($B$11=1,IF(Positions!$CA325=1,Positions!AF325,""),IF($B$11=2,IF(Positions!$CL325&gt;0,Positions!AF325,""),Positions!AF325))</f>
        <v/>
      </c>
      <c r="E336" s="32" t="str">
        <f aca="false">IF($B$11=1,IF(Positions!$CA325=1,Positions!AG325,""),IF($B$11=2,IF(Positions!$CL325&gt;0,Positions!AG325,""),Positions!AG325))</f>
        <v/>
      </c>
      <c r="F336" s="32" t="str">
        <f aca="false">IF($B$11=1,IF(Positions!$CA325=1,Positions!C325,""),IF($B$11=2,IF(Positions!$CL325&gt;0,Positions!C325,""),Positions!C325))</f>
        <v/>
      </c>
      <c r="G336" s="32" t="str">
        <f aca="false">IF($B$11=1,IF(Positions!$CA325=1,Positions!E325,""),IF($B$11=2,IF(Positions!$CL325&gt;0,Positions!E325,""),Positions!E325))</f>
        <v/>
      </c>
      <c r="H336" s="0"/>
    </row>
    <row r="337" customFormat="false" ht="15" hidden="false" customHeight="false" outlineLevel="0" collapsed="false">
      <c r="A337" s="35" t="str">
        <f aca="false">IF($B$11=1,IF(Positions!$CA326=1,Positions!A326,""),IF($B$11=2,IF(Positions!$CL326&gt;0,Positions!A326,""),Positions!A326))</f>
        <v/>
      </c>
      <c r="B337" s="35" t="str">
        <f aca="false">IF($B$11=1,IF(Positions!$CA326=1,Positions!B326,""),IF($B$11=2,IF(Positions!$CL326&gt;0,Positions!B326,""),Positions!B326))</f>
        <v/>
      </c>
      <c r="C337" s="32" t="str">
        <f aca="false">IF($B$11=1,IF(Positions!$CA326=1,Positions!AE326,""),IF($B$11=2,IF(Positions!$CL326&gt;0,Positions!AE326,""),Positions!AE326))</f>
        <v/>
      </c>
      <c r="D337" s="32" t="str">
        <f aca="false">IF($B$11=1,IF(Positions!$CA326=1,Positions!AF326,""),IF($B$11=2,IF(Positions!$CL326&gt;0,Positions!AF326,""),Positions!AF326))</f>
        <v/>
      </c>
      <c r="E337" s="32" t="str">
        <f aca="false">IF($B$11=1,IF(Positions!$CA326=1,Positions!AG326,""),IF($B$11=2,IF(Positions!$CL326&gt;0,Positions!AG326,""),Positions!AG326))</f>
        <v/>
      </c>
      <c r="F337" s="32" t="str">
        <f aca="false">IF($B$11=1,IF(Positions!$CA326=1,Positions!C326,""),IF($B$11=2,IF(Positions!$CL326&gt;0,Positions!C326,""),Positions!C326))</f>
        <v/>
      </c>
      <c r="G337" s="32" t="str">
        <f aca="false">IF($B$11=1,IF(Positions!$CA326=1,Positions!E326,""),IF($B$11=2,IF(Positions!$CL326&gt;0,Positions!E326,""),Positions!E326))</f>
        <v/>
      </c>
      <c r="H337" s="0"/>
    </row>
    <row r="338" customFormat="false" ht="15" hidden="false" customHeight="false" outlineLevel="0" collapsed="false">
      <c r="A338" s="35" t="str">
        <f aca="false">IF($B$11=1,IF(Positions!$CA327=1,Positions!A327,""),IF($B$11=2,IF(Positions!$CL327&gt;0,Positions!A327,""),Positions!A327))</f>
        <v/>
      </c>
      <c r="B338" s="35" t="str">
        <f aca="false">IF($B$11=1,IF(Positions!$CA327=1,Positions!B327,""),IF($B$11=2,IF(Positions!$CL327&gt;0,Positions!B327,""),Positions!B327))</f>
        <v/>
      </c>
      <c r="C338" s="32" t="str">
        <f aca="false">IF($B$11=1,IF(Positions!$CA327=1,Positions!AE327,""),IF($B$11=2,IF(Positions!$CL327&gt;0,Positions!AE327,""),Positions!AE327))</f>
        <v/>
      </c>
      <c r="D338" s="32" t="str">
        <f aca="false">IF($B$11=1,IF(Positions!$CA327=1,Positions!AF327,""),IF($B$11=2,IF(Positions!$CL327&gt;0,Positions!AF327,""),Positions!AF327))</f>
        <v/>
      </c>
      <c r="E338" s="32" t="str">
        <f aca="false">IF($B$11=1,IF(Positions!$CA327=1,Positions!AG327,""),IF($B$11=2,IF(Positions!$CL327&gt;0,Positions!AG327,""),Positions!AG327))</f>
        <v/>
      </c>
      <c r="F338" s="32" t="str">
        <f aca="false">IF($B$11=1,IF(Positions!$CA327=1,Positions!C327,""),IF($B$11=2,IF(Positions!$CL327&gt;0,Positions!C327,""),Positions!C327))</f>
        <v/>
      </c>
      <c r="G338" s="32" t="str">
        <f aca="false">IF($B$11=1,IF(Positions!$CA327=1,Positions!E327,""),IF($B$11=2,IF(Positions!$CL327&gt;0,Positions!E327,""),Positions!E327))</f>
        <v/>
      </c>
      <c r="H338" s="0"/>
    </row>
    <row r="339" customFormat="false" ht="15" hidden="false" customHeight="false" outlineLevel="0" collapsed="false">
      <c r="A339" s="35" t="str">
        <f aca="false">IF($B$11=1,IF(Positions!$CA328=1,Positions!A328,""),IF($B$11=2,IF(Positions!$CL328&gt;0,Positions!A328,""),Positions!A328))</f>
        <v/>
      </c>
      <c r="B339" s="35" t="str">
        <f aca="false">IF($B$11=1,IF(Positions!$CA328=1,Positions!B328,""),IF($B$11=2,IF(Positions!$CL328&gt;0,Positions!B328,""),Positions!B328))</f>
        <v/>
      </c>
      <c r="C339" s="32" t="str">
        <f aca="false">IF($B$11=1,IF(Positions!$CA328=1,Positions!AE328,""),IF($B$11=2,IF(Positions!$CL328&gt;0,Positions!AE328,""),Positions!AE328))</f>
        <v/>
      </c>
      <c r="D339" s="32" t="str">
        <f aca="false">IF($B$11=1,IF(Positions!$CA328=1,Positions!AF328,""),IF($B$11=2,IF(Positions!$CL328&gt;0,Positions!AF328,""),Positions!AF328))</f>
        <v/>
      </c>
      <c r="E339" s="32" t="str">
        <f aca="false">IF($B$11=1,IF(Positions!$CA328=1,Positions!AG328,""),IF($B$11=2,IF(Positions!$CL328&gt;0,Positions!AG328,""),Positions!AG328))</f>
        <v/>
      </c>
      <c r="F339" s="32" t="str">
        <f aca="false">IF($B$11=1,IF(Positions!$CA328=1,Positions!C328,""),IF($B$11=2,IF(Positions!$CL328&gt;0,Positions!C328,""),Positions!C328))</f>
        <v/>
      </c>
      <c r="G339" s="32" t="str">
        <f aca="false">IF($B$11=1,IF(Positions!$CA328=1,Positions!E328,""),IF($B$11=2,IF(Positions!$CL328&gt;0,Positions!E328,""),Positions!E328))</f>
        <v/>
      </c>
      <c r="H339" s="0"/>
    </row>
    <row r="340" customFormat="false" ht="15" hidden="false" customHeight="false" outlineLevel="0" collapsed="false">
      <c r="A340" s="35" t="str">
        <f aca="false">IF($B$11=1,IF(Positions!$CA329=1,Positions!A329,""),IF($B$11=2,IF(Positions!$CL329&gt;0,Positions!A329,""),Positions!A329))</f>
        <v/>
      </c>
      <c r="B340" s="35" t="str">
        <f aca="false">IF($B$11=1,IF(Positions!$CA329=1,Positions!B329,""),IF($B$11=2,IF(Positions!$CL329&gt;0,Positions!B329,""),Positions!B329))</f>
        <v/>
      </c>
      <c r="C340" s="32" t="str">
        <f aca="false">IF($B$11=1,IF(Positions!$CA329=1,Positions!AE329,""),IF($B$11=2,IF(Positions!$CL329&gt;0,Positions!AE329,""),Positions!AE329))</f>
        <v/>
      </c>
      <c r="D340" s="32" t="str">
        <f aca="false">IF($B$11=1,IF(Positions!$CA329=1,Positions!AF329,""),IF($B$11=2,IF(Positions!$CL329&gt;0,Positions!AF329,""),Positions!AF329))</f>
        <v/>
      </c>
      <c r="E340" s="32" t="str">
        <f aca="false">IF($B$11=1,IF(Positions!$CA329=1,Positions!AG329,""),IF($B$11=2,IF(Positions!$CL329&gt;0,Positions!AG329,""),Positions!AG329))</f>
        <v/>
      </c>
      <c r="F340" s="32" t="str">
        <f aca="false">IF($B$11=1,IF(Positions!$CA329=1,Positions!C329,""),IF($B$11=2,IF(Positions!$CL329&gt;0,Positions!C329,""),Positions!C329))</f>
        <v/>
      </c>
      <c r="G340" s="32" t="str">
        <f aca="false">IF($B$11=1,IF(Positions!$CA329=1,Positions!E329,""),IF($B$11=2,IF(Positions!$CL329&gt;0,Positions!E329,""),Positions!E329))</f>
        <v/>
      </c>
      <c r="H340" s="0"/>
    </row>
    <row r="341" customFormat="false" ht="15" hidden="false" customHeight="false" outlineLevel="0" collapsed="false">
      <c r="A341" s="35" t="str">
        <f aca="false">IF($B$11=1,IF(Positions!$CA330=1,Positions!A330,""),IF($B$11=2,IF(Positions!$CL330&gt;0,Positions!A330,""),Positions!A330))</f>
        <v/>
      </c>
      <c r="B341" s="35" t="str">
        <f aca="false">IF($B$11=1,IF(Positions!$CA330=1,Positions!B330,""),IF($B$11=2,IF(Positions!$CL330&gt;0,Positions!B330,""),Positions!B330))</f>
        <v/>
      </c>
      <c r="C341" s="32" t="str">
        <f aca="false">IF($B$11=1,IF(Positions!$CA330=1,Positions!AE330,""),IF($B$11=2,IF(Positions!$CL330&gt;0,Positions!AE330,""),Positions!AE330))</f>
        <v/>
      </c>
      <c r="D341" s="32" t="str">
        <f aca="false">IF($B$11=1,IF(Positions!$CA330=1,Positions!AF330,""),IF($B$11=2,IF(Positions!$CL330&gt;0,Positions!AF330,""),Positions!AF330))</f>
        <v/>
      </c>
      <c r="E341" s="32" t="str">
        <f aca="false">IF($B$11=1,IF(Positions!$CA330=1,Positions!AG330,""),IF($B$11=2,IF(Positions!$CL330&gt;0,Positions!AG330,""),Positions!AG330))</f>
        <v/>
      </c>
      <c r="F341" s="32" t="str">
        <f aca="false">IF($B$11=1,IF(Positions!$CA330=1,Positions!C330,""),IF($B$11=2,IF(Positions!$CL330&gt;0,Positions!C330,""),Positions!C330))</f>
        <v/>
      </c>
      <c r="G341" s="32" t="str">
        <f aca="false">IF($B$11=1,IF(Positions!$CA330=1,Positions!E330,""),IF($B$11=2,IF(Positions!$CL330&gt;0,Positions!E330,""),Positions!E330))</f>
        <v/>
      </c>
      <c r="H341" s="0"/>
    </row>
    <row r="342" customFormat="false" ht="15" hidden="false" customHeight="false" outlineLevel="0" collapsed="false">
      <c r="A342" s="35" t="str">
        <f aca="false">IF($B$11=1,IF(Positions!$CA331=1,Positions!A331,""),IF($B$11=2,IF(Positions!$CL331&gt;0,Positions!A331,""),Positions!A331))</f>
        <v/>
      </c>
      <c r="B342" s="35" t="str">
        <f aca="false">IF($B$11=1,IF(Positions!$CA331=1,Positions!B331,""),IF($B$11=2,IF(Positions!$CL331&gt;0,Positions!B331,""),Positions!B331))</f>
        <v/>
      </c>
      <c r="C342" s="32" t="str">
        <f aca="false">IF($B$11=1,IF(Positions!$CA331=1,Positions!AE331,""),IF($B$11=2,IF(Positions!$CL331&gt;0,Positions!AE331,""),Positions!AE331))</f>
        <v/>
      </c>
      <c r="D342" s="32" t="str">
        <f aca="false">IF($B$11=1,IF(Positions!$CA331=1,Positions!AF331,""),IF($B$11=2,IF(Positions!$CL331&gt;0,Positions!AF331,""),Positions!AF331))</f>
        <v/>
      </c>
      <c r="E342" s="32" t="str">
        <f aca="false">IF($B$11=1,IF(Positions!$CA331=1,Positions!AG331,""),IF($B$11=2,IF(Positions!$CL331&gt;0,Positions!AG331,""),Positions!AG331))</f>
        <v/>
      </c>
      <c r="F342" s="32" t="str">
        <f aca="false">IF($B$11=1,IF(Positions!$CA331=1,Positions!C331,""),IF($B$11=2,IF(Positions!$CL331&gt;0,Positions!C331,""),Positions!C331))</f>
        <v/>
      </c>
      <c r="G342" s="32" t="str">
        <f aca="false">IF($B$11=1,IF(Positions!$CA331=1,Positions!E331,""),IF($B$11=2,IF(Positions!$CL331&gt;0,Positions!E331,""),Positions!E331))</f>
        <v/>
      </c>
      <c r="H342" s="0"/>
    </row>
    <row r="343" customFormat="false" ht="15" hidden="false" customHeight="false" outlineLevel="0" collapsed="false">
      <c r="A343" s="35" t="str">
        <f aca="false">IF($B$11=1,IF(Positions!$CA332=1,Positions!A332,""),IF($B$11=2,IF(Positions!$CL332&gt;0,Positions!A332,""),Positions!A332))</f>
        <v/>
      </c>
      <c r="B343" s="35" t="str">
        <f aca="false">IF($B$11=1,IF(Positions!$CA332=1,Positions!B332,""),IF($B$11=2,IF(Positions!$CL332&gt;0,Positions!B332,""),Positions!B332))</f>
        <v/>
      </c>
      <c r="C343" s="32" t="str">
        <f aca="false">IF($B$11=1,IF(Positions!$CA332=1,Positions!AE332,""),IF($B$11=2,IF(Positions!$CL332&gt;0,Positions!AE332,""),Positions!AE332))</f>
        <v/>
      </c>
      <c r="D343" s="32" t="str">
        <f aca="false">IF($B$11=1,IF(Positions!$CA332=1,Positions!AF332,""),IF($B$11=2,IF(Positions!$CL332&gt;0,Positions!AF332,""),Positions!AF332))</f>
        <v/>
      </c>
      <c r="E343" s="32" t="str">
        <f aca="false">IF($B$11=1,IF(Positions!$CA332=1,Positions!AG332,""),IF($B$11=2,IF(Positions!$CL332&gt;0,Positions!AG332,""),Positions!AG332))</f>
        <v/>
      </c>
      <c r="F343" s="32" t="str">
        <f aca="false">IF($B$11=1,IF(Positions!$CA332=1,Positions!C332,""),IF($B$11=2,IF(Positions!$CL332&gt;0,Positions!C332,""),Positions!C332))</f>
        <v/>
      </c>
      <c r="G343" s="32" t="str">
        <f aca="false">IF($B$11=1,IF(Positions!$CA332=1,Positions!E332,""),IF($B$11=2,IF(Positions!$CL332&gt;0,Positions!E332,""),Positions!E332))</f>
        <v/>
      </c>
      <c r="H343" s="0"/>
    </row>
    <row r="344" customFormat="false" ht="15" hidden="false" customHeight="false" outlineLevel="0" collapsed="false">
      <c r="A344" s="35" t="str">
        <f aca="false">IF($B$11=1,IF(Positions!$CA333=1,Positions!A333,""),IF($B$11=2,IF(Positions!$CL333&gt;0,Positions!A333,""),Positions!A333))</f>
        <v/>
      </c>
      <c r="B344" s="35" t="str">
        <f aca="false">IF($B$11=1,IF(Positions!$CA333=1,Positions!B333,""),IF($B$11=2,IF(Positions!$CL333&gt;0,Positions!B333,""),Positions!B333))</f>
        <v/>
      </c>
      <c r="C344" s="32" t="str">
        <f aca="false">IF($B$11=1,IF(Positions!$CA333=1,Positions!AE333,""),IF($B$11=2,IF(Positions!$CL333&gt;0,Positions!AE333,""),Positions!AE333))</f>
        <v/>
      </c>
      <c r="D344" s="32" t="str">
        <f aca="false">IF($B$11=1,IF(Positions!$CA333=1,Positions!AF333,""),IF($B$11=2,IF(Positions!$CL333&gt;0,Positions!AF333,""),Positions!AF333))</f>
        <v/>
      </c>
      <c r="E344" s="32" t="str">
        <f aca="false">IF($B$11=1,IF(Positions!$CA333=1,Positions!AG333,""),IF($B$11=2,IF(Positions!$CL333&gt;0,Positions!AG333,""),Positions!AG333))</f>
        <v/>
      </c>
      <c r="F344" s="32" t="str">
        <f aca="false">IF($B$11=1,IF(Positions!$CA333=1,Positions!C333,""),IF($B$11=2,IF(Positions!$CL333&gt;0,Positions!C333,""),Positions!C333))</f>
        <v/>
      </c>
      <c r="G344" s="32" t="str">
        <f aca="false">IF($B$11=1,IF(Positions!$CA333=1,Positions!E333,""),IF($B$11=2,IF(Positions!$CL333&gt;0,Positions!E333,""),Positions!E333))</f>
        <v/>
      </c>
      <c r="H344" s="0"/>
    </row>
    <row r="345" customFormat="false" ht="15" hidden="false" customHeight="false" outlineLevel="0" collapsed="false">
      <c r="A345" s="35" t="str">
        <f aca="false">IF($B$11=1,IF(Positions!$CA334=1,Positions!A334,""),IF($B$11=2,IF(Positions!$CL334&gt;0,Positions!A334,""),Positions!A334))</f>
        <v/>
      </c>
      <c r="B345" s="35" t="str">
        <f aca="false">IF($B$11=1,IF(Positions!$CA334=1,Positions!B334,""),IF($B$11=2,IF(Positions!$CL334&gt;0,Positions!B334,""),Positions!B334))</f>
        <v/>
      </c>
      <c r="C345" s="32" t="str">
        <f aca="false">IF($B$11=1,IF(Positions!$CA334=1,Positions!AE334,""),IF($B$11=2,IF(Positions!$CL334&gt;0,Positions!AE334,""),Positions!AE334))</f>
        <v/>
      </c>
      <c r="D345" s="32" t="str">
        <f aca="false">IF($B$11=1,IF(Positions!$CA334=1,Positions!AF334,""),IF($B$11=2,IF(Positions!$CL334&gt;0,Positions!AF334,""),Positions!AF334))</f>
        <v/>
      </c>
      <c r="E345" s="32" t="str">
        <f aca="false">IF($B$11=1,IF(Positions!$CA334=1,Positions!AG334,""),IF($B$11=2,IF(Positions!$CL334&gt;0,Positions!AG334,""),Positions!AG334))</f>
        <v/>
      </c>
      <c r="F345" s="32" t="str">
        <f aca="false">IF($B$11=1,IF(Positions!$CA334=1,Positions!C334,""),IF($B$11=2,IF(Positions!$CL334&gt;0,Positions!C334,""),Positions!C334))</f>
        <v/>
      </c>
      <c r="G345" s="32" t="str">
        <f aca="false">IF($B$11=1,IF(Positions!$CA334=1,Positions!E334,""),IF($B$11=2,IF(Positions!$CL334&gt;0,Positions!E334,""),Positions!E334))</f>
        <v/>
      </c>
      <c r="H345" s="0"/>
    </row>
    <row r="346" customFormat="false" ht="15" hidden="false" customHeight="false" outlineLevel="0" collapsed="false">
      <c r="A346" s="35" t="str">
        <f aca="false">IF($B$11=1,IF(Positions!$CA335=1,Positions!A335,""),IF($B$11=2,IF(Positions!$CL335&gt;0,Positions!A335,""),Positions!A335))</f>
        <v/>
      </c>
      <c r="B346" s="35" t="str">
        <f aca="false">IF($B$11=1,IF(Positions!$CA335=1,Positions!B335,""),IF($B$11=2,IF(Positions!$CL335&gt;0,Positions!B335,""),Positions!B335))</f>
        <v/>
      </c>
      <c r="C346" s="32" t="str">
        <f aca="false">IF($B$11=1,IF(Positions!$CA335=1,Positions!AE335,""),IF($B$11=2,IF(Positions!$CL335&gt;0,Positions!AE335,""),Positions!AE335))</f>
        <v/>
      </c>
      <c r="D346" s="32" t="str">
        <f aca="false">IF($B$11=1,IF(Positions!$CA335=1,Positions!AF335,""),IF($B$11=2,IF(Positions!$CL335&gt;0,Positions!AF335,""),Positions!AF335))</f>
        <v/>
      </c>
      <c r="E346" s="32" t="str">
        <f aca="false">IF($B$11=1,IF(Positions!$CA335=1,Positions!AG335,""),IF($B$11=2,IF(Positions!$CL335&gt;0,Positions!AG335,""),Positions!AG335))</f>
        <v/>
      </c>
      <c r="F346" s="32" t="str">
        <f aca="false">IF($B$11=1,IF(Positions!$CA335=1,Positions!C335,""),IF($B$11=2,IF(Positions!$CL335&gt;0,Positions!C335,""),Positions!C335))</f>
        <v/>
      </c>
      <c r="G346" s="32" t="str">
        <f aca="false">IF($B$11=1,IF(Positions!$CA335=1,Positions!E335,""),IF($B$11=2,IF(Positions!$CL335&gt;0,Positions!E335,""),Positions!E335))</f>
        <v/>
      </c>
      <c r="H346" s="0"/>
    </row>
    <row r="347" customFormat="false" ht="15" hidden="false" customHeight="false" outlineLevel="0" collapsed="false">
      <c r="A347" s="35" t="str">
        <f aca="false">IF($B$11=1,IF(Positions!$CA336=1,Positions!A336,""),IF($B$11=2,IF(Positions!$CL336&gt;0,Positions!A336,""),Positions!A336))</f>
        <v/>
      </c>
      <c r="B347" s="35" t="str">
        <f aca="false">IF($B$11=1,IF(Positions!$CA336=1,Positions!B336,""),IF($B$11=2,IF(Positions!$CL336&gt;0,Positions!B336,""),Positions!B336))</f>
        <v/>
      </c>
      <c r="C347" s="32" t="str">
        <f aca="false">IF($B$11=1,IF(Positions!$CA336=1,Positions!AE336,""),IF($B$11=2,IF(Positions!$CL336&gt;0,Positions!AE336,""),Positions!AE336))</f>
        <v/>
      </c>
      <c r="D347" s="32" t="str">
        <f aca="false">IF($B$11=1,IF(Positions!$CA336=1,Positions!AF336,""),IF($B$11=2,IF(Positions!$CL336&gt;0,Positions!AF336,""),Positions!AF336))</f>
        <v/>
      </c>
      <c r="E347" s="32" t="str">
        <f aca="false">IF($B$11=1,IF(Positions!$CA336=1,Positions!AG336,""),IF($B$11=2,IF(Positions!$CL336&gt;0,Positions!AG336,""),Positions!AG336))</f>
        <v/>
      </c>
      <c r="F347" s="32" t="str">
        <f aca="false">IF($B$11=1,IF(Positions!$CA336=1,Positions!C336,""),IF($B$11=2,IF(Positions!$CL336&gt;0,Positions!C336,""),Positions!C336))</f>
        <v/>
      </c>
      <c r="G347" s="32" t="str">
        <f aca="false">IF($B$11=1,IF(Positions!$CA336=1,Positions!E336,""),IF($B$11=2,IF(Positions!$CL336&gt;0,Positions!E336,""),Positions!E336))</f>
        <v/>
      </c>
      <c r="H347" s="0"/>
    </row>
    <row r="348" customFormat="false" ht="15" hidden="false" customHeight="false" outlineLevel="0" collapsed="false">
      <c r="A348" s="35" t="str">
        <f aca="false">IF($B$11=1,IF(Positions!$CA337=1,Positions!A337,""),IF($B$11=2,IF(Positions!$CL337&gt;0,Positions!A337,""),Positions!A337))</f>
        <v/>
      </c>
      <c r="B348" s="35" t="str">
        <f aca="false">IF($B$11=1,IF(Positions!$CA337=1,Positions!B337,""),IF($B$11=2,IF(Positions!$CL337&gt;0,Positions!B337,""),Positions!B337))</f>
        <v/>
      </c>
      <c r="C348" s="32" t="str">
        <f aca="false">IF($B$11=1,IF(Positions!$CA337=1,Positions!AE337,""),IF($B$11=2,IF(Positions!$CL337&gt;0,Positions!AE337,""),Positions!AE337))</f>
        <v/>
      </c>
      <c r="D348" s="32" t="str">
        <f aca="false">IF($B$11=1,IF(Positions!$CA337=1,Positions!AF337,""),IF($B$11=2,IF(Positions!$CL337&gt;0,Positions!AF337,""),Positions!AF337))</f>
        <v/>
      </c>
      <c r="E348" s="32" t="str">
        <f aca="false">IF($B$11=1,IF(Positions!$CA337=1,Positions!AG337,""),IF($B$11=2,IF(Positions!$CL337&gt;0,Positions!AG337,""),Positions!AG337))</f>
        <v/>
      </c>
      <c r="F348" s="32" t="str">
        <f aca="false">IF($B$11=1,IF(Positions!$CA337=1,Positions!C337,""),IF($B$11=2,IF(Positions!$CL337&gt;0,Positions!C337,""),Positions!C337))</f>
        <v/>
      </c>
      <c r="G348" s="32" t="str">
        <f aca="false">IF($B$11=1,IF(Positions!$CA337=1,Positions!E337,""),IF($B$11=2,IF(Positions!$CL337&gt;0,Positions!E337,""),Positions!E337))</f>
        <v/>
      </c>
      <c r="H348" s="0"/>
    </row>
    <row r="349" customFormat="false" ht="15" hidden="false" customHeight="false" outlineLevel="0" collapsed="false">
      <c r="A349" s="35" t="str">
        <f aca="false">IF($B$11=1,IF(Positions!$CA338=1,Positions!A338,""),IF($B$11=2,IF(Positions!$CL338&gt;0,Positions!A338,""),Positions!A338))</f>
        <v/>
      </c>
      <c r="B349" s="35" t="str">
        <f aca="false">IF($B$11=1,IF(Positions!$CA338=1,Positions!B338,""),IF($B$11=2,IF(Positions!$CL338&gt;0,Positions!B338,""),Positions!B338))</f>
        <v/>
      </c>
      <c r="C349" s="32" t="str">
        <f aca="false">IF($B$11=1,IF(Positions!$CA338=1,Positions!AE338,""),IF($B$11=2,IF(Positions!$CL338&gt;0,Positions!AE338,""),Positions!AE338))</f>
        <v/>
      </c>
      <c r="D349" s="32" t="str">
        <f aca="false">IF($B$11=1,IF(Positions!$CA338=1,Positions!AF338,""),IF($B$11=2,IF(Positions!$CL338&gt;0,Positions!AF338,""),Positions!AF338))</f>
        <v/>
      </c>
      <c r="E349" s="32" t="str">
        <f aca="false">IF($B$11=1,IF(Positions!$CA338=1,Positions!AG338,""),IF($B$11=2,IF(Positions!$CL338&gt;0,Positions!AG338,""),Positions!AG338))</f>
        <v/>
      </c>
      <c r="F349" s="32" t="str">
        <f aca="false">IF($B$11=1,IF(Positions!$CA338=1,Positions!C338,""),IF($B$11=2,IF(Positions!$CL338&gt;0,Positions!C338,""),Positions!C338))</f>
        <v/>
      </c>
      <c r="G349" s="32" t="str">
        <f aca="false">IF($B$11=1,IF(Positions!$CA338=1,Positions!E338,""),IF($B$11=2,IF(Positions!$CL338&gt;0,Positions!E338,""),Positions!E338))</f>
        <v/>
      </c>
      <c r="H349" s="0"/>
    </row>
    <row r="350" customFormat="false" ht="15" hidden="false" customHeight="false" outlineLevel="0" collapsed="false">
      <c r="A350" s="35" t="str">
        <f aca="false">IF($B$11=1,IF(Positions!$CA339=1,Positions!A339,""),IF($B$11=2,IF(Positions!$CL339&gt;0,Positions!A339,""),Positions!A339))</f>
        <v/>
      </c>
      <c r="B350" s="35" t="str">
        <f aca="false">IF($B$11=1,IF(Positions!$CA339=1,Positions!B339,""),IF($B$11=2,IF(Positions!$CL339&gt;0,Positions!B339,""),Positions!B339))</f>
        <v/>
      </c>
      <c r="C350" s="32" t="str">
        <f aca="false">IF($B$11=1,IF(Positions!$CA339=1,Positions!AE339,""),IF($B$11=2,IF(Positions!$CL339&gt;0,Positions!AE339,""),Positions!AE339))</f>
        <v/>
      </c>
      <c r="D350" s="32" t="str">
        <f aca="false">IF($B$11=1,IF(Positions!$CA339=1,Positions!AF339,""),IF($B$11=2,IF(Positions!$CL339&gt;0,Positions!AF339,""),Positions!AF339))</f>
        <v/>
      </c>
      <c r="E350" s="32" t="str">
        <f aca="false">IF($B$11=1,IF(Positions!$CA339=1,Positions!AG339,""),IF($B$11=2,IF(Positions!$CL339&gt;0,Positions!AG339,""),Positions!AG339))</f>
        <v/>
      </c>
      <c r="F350" s="32" t="str">
        <f aca="false">IF($B$11=1,IF(Positions!$CA339=1,Positions!C339,""),IF($B$11=2,IF(Positions!$CL339&gt;0,Positions!C339,""),Positions!C339))</f>
        <v/>
      </c>
      <c r="G350" s="32" t="str">
        <f aca="false">IF($B$11=1,IF(Positions!$CA339=1,Positions!E339,""),IF($B$11=2,IF(Positions!$CL339&gt;0,Positions!E339,""),Positions!E339))</f>
        <v/>
      </c>
      <c r="H350" s="0"/>
    </row>
    <row r="351" customFormat="false" ht="15" hidden="false" customHeight="false" outlineLevel="0" collapsed="false">
      <c r="A351" s="35" t="str">
        <f aca="false">IF($B$11=1,IF(Positions!$CA340=1,Positions!A340,""),IF($B$11=2,IF(Positions!$CL340&gt;0,Positions!A340,""),Positions!A340))</f>
        <v/>
      </c>
      <c r="B351" s="35" t="str">
        <f aca="false">IF($B$11=1,IF(Positions!$CA340=1,Positions!B340,""),IF($B$11=2,IF(Positions!$CL340&gt;0,Positions!B340,""),Positions!B340))</f>
        <v/>
      </c>
      <c r="C351" s="32" t="str">
        <f aca="false">IF($B$11=1,IF(Positions!$CA340=1,Positions!AE340,""),IF($B$11=2,IF(Positions!$CL340&gt;0,Positions!AE340,""),Positions!AE340))</f>
        <v/>
      </c>
      <c r="D351" s="32" t="str">
        <f aca="false">IF($B$11=1,IF(Positions!$CA340=1,Positions!AF340,""),IF($B$11=2,IF(Positions!$CL340&gt;0,Positions!AF340,""),Positions!AF340))</f>
        <v/>
      </c>
      <c r="E351" s="32" t="str">
        <f aca="false">IF($B$11=1,IF(Positions!$CA340=1,Positions!AG340,""),IF($B$11=2,IF(Positions!$CL340&gt;0,Positions!AG340,""),Positions!AG340))</f>
        <v/>
      </c>
      <c r="F351" s="32" t="str">
        <f aca="false">IF($B$11=1,IF(Positions!$CA340=1,Positions!C340,""),IF($B$11=2,IF(Positions!$CL340&gt;0,Positions!C340,""),Positions!C340))</f>
        <v/>
      </c>
      <c r="G351" s="32" t="str">
        <f aca="false">IF($B$11=1,IF(Positions!$CA340=1,Positions!E340,""),IF($B$11=2,IF(Positions!$CL340&gt;0,Positions!E340,""),Positions!E340))</f>
        <v/>
      </c>
      <c r="H351" s="0"/>
    </row>
    <row r="352" customFormat="false" ht="15" hidden="false" customHeight="false" outlineLevel="0" collapsed="false">
      <c r="A352" s="35" t="str">
        <f aca="false">IF($B$11=1,IF(Positions!$CA341=1,Positions!A341,""),IF($B$11=2,IF(Positions!$CL341&gt;0,Positions!A341,""),Positions!A341))</f>
        <v/>
      </c>
      <c r="B352" s="35" t="str">
        <f aca="false">IF($B$11=1,IF(Positions!$CA341=1,Positions!B341,""),IF($B$11=2,IF(Positions!$CL341&gt;0,Positions!B341,""),Positions!B341))</f>
        <v/>
      </c>
      <c r="C352" s="32" t="str">
        <f aca="false">IF($B$11=1,IF(Positions!$CA341=1,Positions!AE341,""),IF($B$11=2,IF(Positions!$CL341&gt;0,Positions!AE341,""),Positions!AE341))</f>
        <v/>
      </c>
      <c r="D352" s="32" t="str">
        <f aca="false">IF($B$11=1,IF(Positions!$CA341=1,Positions!AF341,""),IF($B$11=2,IF(Positions!$CL341&gt;0,Positions!AF341,""),Positions!AF341))</f>
        <v/>
      </c>
      <c r="E352" s="32" t="str">
        <f aca="false">IF($B$11=1,IF(Positions!$CA341=1,Positions!AG341,""),IF($B$11=2,IF(Positions!$CL341&gt;0,Positions!AG341,""),Positions!AG341))</f>
        <v/>
      </c>
      <c r="F352" s="32" t="str">
        <f aca="false">IF($B$11=1,IF(Positions!$CA341=1,Positions!C341,""),IF($B$11=2,IF(Positions!$CL341&gt;0,Positions!C341,""),Positions!C341))</f>
        <v/>
      </c>
      <c r="G352" s="32" t="str">
        <f aca="false">IF($B$11=1,IF(Positions!$CA341=1,Positions!E341,""),IF($B$11=2,IF(Positions!$CL341&gt;0,Positions!E341,""),Positions!E341))</f>
        <v/>
      </c>
      <c r="H352" s="0"/>
    </row>
    <row r="353" customFormat="false" ht="15" hidden="false" customHeight="false" outlineLevel="0" collapsed="false">
      <c r="A353" s="35" t="str">
        <f aca="false">IF($B$11=1,IF(Positions!$CA342=1,Positions!A342,""),IF($B$11=2,IF(Positions!$CL342&gt;0,Positions!A342,""),Positions!A342))</f>
        <v/>
      </c>
      <c r="B353" s="35" t="str">
        <f aca="false">IF($B$11=1,IF(Positions!$CA342=1,Positions!B342,""),IF($B$11=2,IF(Positions!$CL342&gt;0,Positions!B342,""),Positions!B342))</f>
        <v/>
      </c>
      <c r="C353" s="32" t="str">
        <f aca="false">IF($B$11=1,IF(Positions!$CA342=1,Positions!AE342,""),IF($B$11=2,IF(Positions!$CL342&gt;0,Positions!AE342,""),Positions!AE342))</f>
        <v/>
      </c>
      <c r="D353" s="32" t="str">
        <f aca="false">IF($B$11=1,IF(Positions!$CA342=1,Positions!AF342,""),IF($B$11=2,IF(Positions!$CL342&gt;0,Positions!AF342,""),Positions!AF342))</f>
        <v/>
      </c>
      <c r="E353" s="32" t="str">
        <f aca="false">IF($B$11=1,IF(Positions!$CA342=1,Positions!AG342,""),IF($B$11=2,IF(Positions!$CL342&gt;0,Positions!AG342,""),Positions!AG342))</f>
        <v/>
      </c>
      <c r="F353" s="32" t="str">
        <f aca="false">IF($B$11=1,IF(Positions!$CA342=1,Positions!C342,""),IF($B$11=2,IF(Positions!$CL342&gt;0,Positions!C342,""),Positions!C342))</f>
        <v/>
      </c>
      <c r="G353" s="32" t="str">
        <f aca="false">IF($B$11=1,IF(Positions!$CA342=1,Positions!E342,""),IF($B$11=2,IF(Positions!$CL342&gt;0,Positions!E342,""),Positions!E342))</f>
        <v/>
      </c>
      <c r="H353" s="0"/>
    </row>
    <row r="354" customFormat="false" ht="15" hidden="false" customHeight="false" outlineLevel="0" collapsed="false">
      <c r="A354" s="35" t="str">
        <f aca="false">IF($B$11=1,IF(Positions!$CA343=1,Positions!A343,""),IF($B$11=2,IF(Positions!$CL343&gt;0,Positions!A343,""),Positions!A343))</f>
        <v/>
      </c>
      <c r="B354" s="35" t="str">
        <f aca="false">IF($B$11=1,IF(Positions!$CA343=1,Positions!B343,""),IF($B$11=2,IF(Positions!$CL343&gt;0,Positions!B343,""),Positions!B343))</f>
        <v/>
      </c>
      <c r="C354" s="32" t="str">
        <f aca="false">IF($B$11=1,IF(Positions!$CA343=1,Positions!AE343,""),IF($B$11=2,IF(Positions!$CL343&gt;0,Positions!AE343,""),Positions!AE343))</f>
        <v/>
      </c>
      <c r="D354" s="32" t="str">
        <f aca="false">IF($B$11=1,IF(Positions!$CA343=1,Positions!AF343,""),IF($B$11=2,IF(Positions!$CL343&gt;0,Positions!AF343,""),Positions!AF343))</f>
        <v/>
      </c>
      <c r="E354" s="32" t="str">
        <f aca="false">IF($B$11=1,IF(Positions!$CA343=1,Positions!AG343,""),IF($B$11=2,IF(Positions!$CL343&gt;0,Positions!AG343,""),Positions!AG343))</f>
        <v/>
      </c>
      <c r="F354" s="32" t="str">
        <f aca="false">IF($B$11=1,IF(Positions!$CA343=1,Positions!C343,""),IF($B$11=2,IF(Positions!$CL343&gt;0,Positions!C343,""),Positions!C343))</f>
        <v/>
      </c>
      <c r="G354" s="32" t="str">
        <f aca="false">IF($B$11=1,IF(Positions!$CA343=1,Positions!E343,""),IF($B$11=2,IF(Positions!$CL343&gt;0,Positions!E343,""),Positions!E343))</f>
        <v/>
      </c>
      <c r="H354" s="0"/>
    </row>
    <row r="355" customFormat="false" ht="15" hidden="false" customHeight="false" outlineLevel="0" collapsed="false">
      <c r="A355" s="35" t="str">
        <f aca="false">IF($B$11=1,IF(Positions!$CA344=1,Positions!A344,""),IF($B$11=2,IF(Positions!$CL344&gt;0,Positions!A344,""),Positions!A344))</f>
        <v/>
      </c>
      <c r="B355" s="35" t="str">
        <f aca="false">IF($B$11=1,IF(Positions!$CA344=1,Positions!B344,""),IF($B$11=2,IF(Positions!$CL344&gt;0,Positions!B344,""),Positions!B344))</f>
        <v/>
      </c>
      <c r="C355" s="32" t="str">
        <f aca="false">IF($B$11=1,IF(Positions!$CA344=1,Positions!AE344,""),IF($B$11=2,IF(Positions!$CL344&gt;0,Positions!AE344,""),Positions!AE344))</f>
        <v/>
      </c>
      <c r="D355" s="32" t="str">
        <f aca="false">IF($B$11=1,IF(Positions!$CA344=1,Positions!AF344,""),IF($B$11=2,IF(Positions!$CL344&gt;0,Positions!AF344,""),Positions!AF344))</f>
        <v/>
      </c>
      <c r="E355" s="32" t="str">
        <f aca="false">IF($B$11=1,IF(Positions!$CA344=1,Positions!AG344,""),IF($B$11=2,IF(Positions!$CL344&gt;0,Positions!AG344,""),Positions!AG344))</f>
        <v/>
      </c>
      <c r="F355" s="32" t="str">
        <f aca="false">IF($B$11=1,IF(Positions!$CA344=1,Positions!C344,""),IF($B$11=2,IF(Positions!$CL344&gt;0,Positions!C344,""),Positions!C344))</f>
        <v/>
      </c>
      <c r="G355" s="32" t="str">
        <f aca="false">IF($B$11=1,IF(Positions!$CA344=1,Positions!E344,""),IF($B$11=2,IF(Positions!$CL344&gt;0,Positions!E344,""),Positions!E344))</f>
        <v/>
      </c>
      <c r="H355" s="0"/>
    </row>
    <row r="356" customFormat="false" ht="15" hidden="false" customHeight="false" outlineLevel="0" collapsed="false">
      <c r="A356" s="35" t="str">
        <f aca="false">IF($B$11=1,IF(Positions!$CA345=1,Positions!A345,""),IF($B$11=2,IF(Positions!$CL345&gt;0,Positions!A345,""),Positions!A345))</f>
        <v/>
      </c>
      <c r="B356" s="35" t="str">
        <f aca="false">IF($B$11=1,IF(Positions!$CA345=1,Positions!B345,""),IF($B$11=2,IF(Positions!$CL345&gt;0,Positions!B345,""),Positions!B345))</f>
        <v/>
      </c>
      <c r="C356" s="32" t="str">
        <f aca="false">IF($B$11=1,IF(Positions!$CA345=1,Positions!AE345,""),IF($B$11=2,IF(Positions!$CL345&gt;0,Positions!AE345,""),Positions!AE345))</f>
        <v/>
      </c>
      <c r="D356" s="32" t="str">
        <f aca="false">IF($B$11=1,IF(Positions!$CA345=1,Positions!AF345,""),IF($B$11=2,IF(Positions!$CL345&gt;0,Positions!AF345,""),Positions!AF345))</f>
        <v/>
      </c>
      <c r="E356" s="32" t="str">
        <f aca="false">IF($B$11=1,IF(Positions!$CA345=1,Positions!AG345,""),IF($B$11=2,IF(Positions!$CL345&gt;0,Positions!AG345,""),Positions!AG345))</f>
        <v/>
      </c>
      <c r="F356" s="32" t="str">
        <f aca="false">IF($B$11=1,IF(Positions!$CA345=1,Positions!C345,""),IF($B$11=2,IF(Positions!$CL345&gt;0,Positions!C345,""),Positions!C345))</f>
        <v/>
      </c>
      <c r="G356" s="32" t="str">
        <f aca="false">IF($B$11=1,IF(Positions!$CA345=1,Positions!E345,""),IF($B$11=2,IF(Positions!$CL345&gt;0,Positions!E345,""),Positions!E345))</f>
        <v/>
      </c>
      <c r="H356" s="0"/>
    </row>
    <row r="357" customFormat="false" ht="15" hidden="false" customHeight="false" outlineLevel="0" collapsed="false">
      <c r="A357" s="35" t="str">
        <f aca="false">IF($B$11=1,IF(Positions!$CA346=1,Positions!A346,""),IF($B$11=2,IF(Positions!$CL346&gt;0,Positions!A346,""),Positions!A346))</f>
        <v/>
      </c>
      <c r="B357" s="35" t="str">
        <f aca="false">IF($B$11=1,IF(Positions!$CA346=1,Positions!B346,""),IF($B$11=2,IF(Positions!$CL346&gt;0,Positions!B346,""),Positions!B346))</f>
        <v/>
      </c>
      <c r="C357" s="32" t="str">
        <f aca="false">IF($B$11=1,IF(Positions!$CA346=1,Positions!AE346,""),IF($B$11=2,IF(Positions!$CL346&gt;0,Positions!AE346,""),Positions!AE346))</f>
        <v/>
      </c>
      <c r="D357" s="32" t="str">
        <f aca="false">IF($B$11=1,IF(Positions!$CA346=1,Positions!AF346,""),IF($B$11=2,IF(Positions!$CL346&gt;0,Positions!AF346,""),Positions!AF346))</f>
        <v/>
      </c>
      <c r="E357" s="32" t="str">
        <f aca="false">IF($B$11=1,IF(Positions!$CA346=1,Positions!AG346,""),IF($B$11=2,IF(Positions!$CL346&gt;0,Positions!AG346,""),Positions!AG346))</f>
        <v/>
      </c>
      <c r="F357" s="32" t="str">
        <f aca="false">IF($B$11=1,IF(Positions!$CA346=1,Positions!C346,""),IF($B$11=2,IF(Positions!$CL346&gt;0,Positions!C346,""),Positions!C346))</f>
        <v/>
      </c>
      <c r="G357" s="32" t="str">
        <f aca="false">IF($B$11=1,IF(Positions!$CA346=1,Positions!E346,""),IF($B$11=2,IF(Positions!$CL346&gt;0,Positions!E346,""),Positions!E346))</f>
        <v/>
      </c>
      <c r="H357" s="0"/>
    </row>
    <row r="358" customFormat="false" ht="15" hidden="false" customHeight="false" outlineLevel="0" collapsed="false">
      <c r="A358" s="35" t="str">
        <f aca="false">IF($B$11=1,IF(Positions!$CA347=1,Positions!A347,""),IF($B$11=2,IF(Positions!$CL347&gt;0,Positions!A347,""),Positions!A347))</f>
        <v/>
      </c>
      <c r="B358" s="35" t="str">
        <f aca="false">IF($B$11=1,IF(Positions!$CA347=1,Positions!B347,""),IF($B$11=2,IF(Positions!$CL347&gt;0,Positions!B347,""),Positions!B347))</f>
        <v/>
      </c>
      <c r="C358" s="32" t="str">
        <f aca="false">IF($B$11=1,IF(Positions!$CA347=1,Positions!AE347,""),IF($B$11=2,IF(Positions!$CL347&gt;0,Positions!AE347,""),Positions!AE347))</f>
        <v/>
      </c>
      <c r="D358" s="32" t="str">
        <f aca="false">IF($B$11=1,IF(Positions!$CA347=1,Positions!AF347,""),IF($B$11=2,IF(Positions!$CL347&gt;0,Positions!AF347,""),Positions!AF347))</f>
        <v/>
      </c>
      <c r="E358" s="32" t="str">
        <f aca="false">IF($B$11=1,IF(Positions!$CA347=1,Positions!AG347,""),IF($B$11=2,IF(Positions!$CL347&gt;0,Positions!AG347,""),Positions!AG347))</f>
        <v/>
      </c>
      <c r="F358" s="32" t="str">
        <f aca="false">IF($B$11=1,IF(Positions!$CA347=1,Positions!C347,""),IF($B$11=2,IF(Positions!$CL347&gt;0,Positions!C347,""),Positions!C347))</f>
        <v/>
      </c>
      <c r="G358" s="32" t="str">
        <f aca="false">IF($B$11=1,IF(Positions!$CA347=1,Positions!E347,""),IF($B$11=2,IF(Positions!$CL347&gt;0,Positions!E347,""),Positions!E347))</f>
        <v/>
      </c>
      <c r="H358" s="0"/>
    </row>
    <row r="359" customFormat="false" ht="15" hidden="false" customHeight="false" outlineLevel="0" collapsed="false">
      <c r="A359" s="35" t="str">
        <f aca="false">IF($B$11=1,IF(Positions!$CA348=1,Positions!A348,""),IF($B$11=2,IF(Positions!$CL348&gt;0,Positions!A348,""),Positions!A348))</f>
        <v/>
      </c>
      <c r="B359" s="35" t="str">
        <f aca="false">IF($B$11=1,IF(Positions!$CA348=1,Positions!B348,""),IF($B$11=2,IF(Positions!$CL348&gt;0,Positions!B348,""),Positions!B348))</f>
        <v/>
      </c>
      <c r="C359" s="32" t="str">
        <f aca="false">IF($B$11=1,IF(Positions!$CA348=1,Positions!AE348,""),IF($B$11=2,IF(Positions!$CL348&gt;0,Positions!AE348,""),Positions!AE348))</f>
        <v/>
      </c>
      <c r="D359" s="32" t="str">
        <f aca="false">IF($B$11=1,IF(Positions!$CA348=1,Positions!AF348,""),IF($B$11=2,IF(Positions!$CL348&gt;0,Positions!AF348,""),Positions!AF348))</f>
        <v/>
      </c>
      <c r="E359" s="32" t="str">
        <f aca="false">IF($B$11=1,IF(Positions!$CA348=1,Positions!AG348,""),IF($B$11=2,IF(Positions!$CL348&gt;0,Positions!AG348,""),Positions!AG348))</f>
        <v/>
      </c>
      <c r="F359" s="32" t="str">
        <f aca="false">IF($B$11=1,IF(Positions!$CA348=1,Positions!C348,""),IF($B$11=2,IF(Positions!$CL348&gt;0,Positions!C348,""),Positions!C348))</f>
        <v/>
      </c>
      <c r="G359" s="32" t="str">
        <f aca="false">IF($B$11=1,IF(Positions!$CA348=1,Positions!E348,""),IF($B$11=2,IF(Positions!$CL348&gt;0,Positions!E348,""),Positions!E348))</f>
        <v/>
      </c>
      <c r="H359" s="0"/>
    </row>
    <row r="360" customFormat="false" ht="15" hidden="false" customHeight="false" outlineLevel="0" collapsed="false">
      <c r="A360" s="35" t="str">
        <f aca="false">IF($B$11=1,IF(Positions!$CA349=1,Positions!A349,""),IF($B$11=2,IF(Positions!$CL349&gt;0,Positions!A349,""),Positions!A349))</f>
        <v/>
      </c>
      <c r="B360" s="35" t="str">
        <f aca="false">IF($B$11=1,IF(Positions!$CA349=1,Positions!B349,""),IF($B$11=2,IF(Positions!$CL349&gt;0,Positions!B349,""),Positions!B349))</f>
        <v/>
      </c>
      <c r="C360" s="32" t="str">
        <f aca="false">IF($B$11=1,IF(Positions!$CA349=1,Positions!AE349,""),IF($B$11=2,IF(Positions!$CL349&gt;0,Positions!AE349,""),Positions!AE349))</f>
        <v/>
      </c>
      <c r="D360" s="32" t="str">
        <f aca="false">IF($B$11=1,IF(Positions!$CA349=1,Positions!AF349,""),IF($B$11=2,IF(Positions!$CL349&gt;0,Positions!AF349,""),Positions!AF349))</f>
        <v/>
      </c>
      <c r="E360" s="32" t="str">
        <f aca="false">IF($B$11=1,IF(Positions!$CA349=1,Positions!AG349,""),IF($B$11=2,IF(Positions!$CL349&gt;0,Positions!AG349,""),Positions!AG349))</f>
        <v/>
      </c>
      <c r="F360" s="32" t="str">
        <f aca="false">IF($B$11=1,IF(Positions!$CA349=1,Positions!C349,""),IF($B$11=2,IF(Positions!$CL349&gt;0,Positions!C349,""),Positions!C349))</f>
        <v/>
      </c>
      <c r="G360" s="32" t="str">
        <f aca="false">IF($B$11=1,IF(Positions!$CA349=1,Positions!E349,""),IF($B$11=2,IF(Positions!$CL349&gt;0,Positions!E349,""),Positions!E349))</f>
        <v/>
      </c>
      <c r="H360" s="0"/>
    </row>
    <row r="361" customFormat="false" ht="15" hidden="false" customHeight="false" outlineLevel="0" collapsed="false">
      <c r="A361" s="35" t="str">
        <f aca="false">IF($B$11=1,IF(Positions!$CA350=1,Positions!A350,""),IF($B$11=2,IF(Positions!$CL350&gt;0,Positions!A350,""),Positions!A350))</f>
        <v/>
      </c>
      <c r="B361" s="35" t="str">
        <f aca="false">IF($B$11=1,IF(Positions!$CA350=1,Positions!B350,""),IF($B$11=2,IF(Positions!$CL350&gt;0,Positions!B350,""),Positions!B350))</f>
        <v/>
      </c>
      <c r="C361" s="32" t="str">
        <f aca="false">IF($B$11=1,IF(Positions!$CA350=1,Positions!AE350,""),IF($B$11=2,IF(Positions!$CL350&gt;0,Positions!AE350,""),Positions!AE350))</f>
        <v/>
      </c>
      <c r="D361" s="32" t="str">
        <f aca="false">IF($B$11=1,IF(Positions!$CA350=1,Positions!AF350,""),IF($B$11=2,IF(Positions!$CL350&gt;0,Positions!AF350,""),Positions!AF350))</f>
        <v/>
      </c>
      <c r="E361" s="32" t="str">
        <f aca="false">IF($B$11=1,IF(Positions!$CA350=1,Positions!AG350,""),IF($B$11=2,IF(Positions!$CL350&gt;0,Positions!AG350,""),Positions!AG350))</f>
        <v/>
      </c>
      <c r="F361" s="32" t="str">
        <f aca="false">IF($B$11=1,IF(Positions!$CA350=1,Positions!C350,""),IF($B$11=2,IF(Positions!$CL350&gt;0,Positions!C350,""),Positions!C350))</f>
        <v/>
      </c>
      <c r="G361" s="32" t="str">
        <f aca="false">IF($B$11=1,IF(Positions!$CA350=1,Positions!E350,""),IF($B$11=2,IF(Positions!$CL350&gt;0,Positions!E350,""),Positions!E350))</f>
        <v/>
      </c>
      <c r="H361" s="0"/>
    </row>
    <row r="362" customFormat="false" ht="15" hidden="false" customHeight="false" outlineLevel="0" collapsed="false">
      <c r="A362" s="35" t="str">
        <f aca="false">IF($B$11=1,IF(Positions!$CA351=1,Positions!A351,""),IF($B$11=2,IF(Positions!$CL351&gt;0,Positions!A351,""),Positions!A351))</f>
        <v/>
      </c>
      <c r="B362" s="35" t="str">
        <f aca="false">IF($B$11=1,IF(Positions!$CA351=1,Positions!B351,""),IF($B$11=2,IF(Positions!$CL351&gt;0,Positions!B351,""),Positions!B351))</f>
        <v/>
      </c>
      <c r="C362" s="32" t="str">
        <f aca="false">IF($B$11=1,IF(Positions!$CA351=1,Positions!AE351,""),IF($B$11=2,IF(Positions!$CL351&gt;0,Positions!AE351,""),Positions!AE351))</f>
        <v/>
      </c>
      <c r="D362" s="32" t="str">
        <f aca="false">IF($B$11=1,IF(Positions!$CA351=1,Positions!AF351,""),IF($B$11=2,IF(Positions!$CL351&gt;0,Positions!AF351,""),Positions!AF351))</f>
        <v/>
      </c>
      <c r="E362" s="32" t="str">
        <f aca="false">IF($B$11=1,IF(Positions!$CA351=1,Positions!AG351,""),IF($B$11=2,IF(Positions!$CL351&gt;0,Positions!AG351,""),Positions!AG351))</f>
        <v/>
      </c>
      <c r="F362" s="32" t="str">
        <f aca="false">IF($B$11=1,IF(Positions!$CA351=1,Positions!C351,""),IF($B$11=2,IF(Positions!$CL351&gt;0,Positions!C351,""),Positions!C351))</f>
        <v/>
      </c>
      <c r="G362" s="32" t="str">
        <f aca="false">IF($B$11=1,IF(Positions!$CA351=1,Positions!E351,""),IF($B$11=2,IF(Positions!$CL351&gt;0,Positions!E351,""),Positions!E351))</f>
        <v/>
      </c>
      <c r="H362" s="0"/>
    </row>
    <row r="363" customFormat="false" ht="15" hidden="false" customHeight="false" outlineLevel="0" collapsed="false">
      <c r="A363" s="35" t="str">
        <f aca="false">IF($B$11=1,IF(Positions!$CA352=1,Positions!A352,""),IF($B$11=2,IF(Positions!$CL352&gt;0,Positions!A352,""),Positions!A352))</f>
        <v/>
      </c>
      <c r="B363" s="35" t="str">
        <f aca="false">IF($B$11=1,IF(Positions!$CA352=1,Positions!B352,""),IF($B$11=2,IF(Positions!$CL352&gt;0,Positions!B352,""),Positions!B352))</f>
        <v/>
      </c>
      <c r="C363" s="32" t="str">
        <f aca="false">IF($B$11=1,IF(Positions!$CA352=1,Positions!AE352,""),IF($B$11=2,IF(Positions!$CL352&gt;0,Positions!AE352,""),Positions!AE352))</f>
        <v/>
      </c>
      <c r="D363" s="32" t="str">
        <f aca="false">IF($B$11=1,IF(Positions!$CA352=1,Positions!AF352,""),IF($B$11=2,IF(Positions!$CL352&gt;0,Positions!AF352,""),Positions!AF352))</f>
        <v/>
      </c>
      <c r="E363" s="32" t="str">
        <f aca="false">IF($B$11=1,IF(Positions!$CA352=1,Positions!AG352,""),IF($B$11=2,IF(Positions!$CL352&gt;0,Positions!AG352,""),Positions!AG352))</f>
        <v/>
      </c>
      <c r="F363" s="32" t="str">
        <f aca="false">IF($B$11=1,IF(Positions!$CA352=1,Positions!C352,""),IF($B$11=2,IF(Positions!$CL352&gt;0,Positions!C352,""),Positions!C352))</f>
        <v/>
      </c>
      <c r="G363" s="32" t="str">
        <f aca="false">IF($B$11=1,IF(Positions!$CA352=1,Positions!E352,""),IF($B$11=2,IF(Positions!$CL352&gt;0,Positions!E352,""),Positions!E352))</f>
        <v/>
      </c>
      <c r="H363" s="0"/>
    </row>
    <row r="364" customFormat="false" ht="15" hidden="false" customHeight="false" outlineLevel="0" collapsed="false">
      <c r="A364" s="35" t="str">
        <f aca="false">IF($B$11=1,IF(Positions!$CA353=1,Positions!A353,""),IF($B$11=2,IF(Positions!$CL353&gt;0,Positions!A353,""),Positions!A353))</f>
        <v/>
      </c>
      <c r="B364" s="35" t="str">
        <f aca="false">IF($B$11=1,IF(Positions!$CA353=1,Positions!B353,""),IF($B$11=2,IF(Positions!$CL353&gt;0,Positions!B353,""),Positions!B353))</f>
        <v/>
      </c>
      <c r="C364" s="32" t="str">
        <f aca="false">IF($B$11=1,IF(Positions!$CA353=1,Positions!AE353,""),IF($B$11=2,IF(Positions!$CL353&gt;0,Positions!AE353,""),Positions!AE353))</f>
        <v/>
      </c>
      <c r="D364" s="32" t="str">
        <f aca="false">IF($B$11=1,IF(Positions!$CA353=1,Positions!AF353,""),IF($B$11=2,IF(Positions!$CL353&gt;0,Positions!AF353,""),Positions!AF353))</f>
        <v/>
      </c>
      <c r="E364" s="32" t="str">
        <f aca="false">IF($B$11=1,IF(Positions!$CA353=1,Positions!AG353,""),IF($B$11=2,IF(Positions!$CL353&gt;0,Positions!AG353,""),Positions!AG353))</f>
        <v/>
      </c>
      <c r="F364" s="32" t="str">
        <f aca="false">IF($B$11=1,IF(Positions!$CA353=1,Positions!C353,""),IF($B$11=2,IF(Positions!$CL353&gt;0,Positions!C353,""),Positions!C353))</f>
        <v/>
      </c>
      <c r="G364" s="32" t="str">
        <f aca="false">IF($B$11=1,IF(Positions!$CA353=1,Positions!E353,""),IF($B$11=2,IF(Positions!$CL353&gt;0,Positions!E353,""),Positions!E353))</f>
        <v/>
      </c>
      <c r="H364" s="0"/>
    </row>
    <row r="365" customFormat="false" ht="15" hidden="false" customHeight="false" outlineLevel="0" collapsed="false">
      <c r="A365" s="35" t="str">
        <f aca="false">IF($B$11=1,IF(Positions!$CA354=1,Positions!A354,""),IF($B$11=2,IF(Positions!$CL354&gt;0,Positions!A354,""),Positions!A354))</f>
        <v/>
      </c>
      <c r="B365" s="35" t="str">
        <f aca="false">IF($B$11=1,IF(Positions!$CA354=1,Positions!B354,""),IF($B$11=2,IF(Positions!$CL354&gt;0,Positions!B354,""),Positions!B354))</f>
        <v/>
      </c>
      <c r="C365" s="32" t="str">
        <f aca="false">IF($B$11=1,IF(Positions!$CA354=1,Positions!AE354,""),IF($B$11=2,IF(Positions!$CL354&gt;0,Positions!AE354,""),Positions!AE354))</f>
        <v/>
      </c>
      <c r="D365" s="32" t="str">
        <f aca="false">IF($B$11=1,IF(Positions!$CA354=1,Positions!AF354,""),IF($B$11=2,IF(Positions!$CL354&gt;0,Positions!AF354,""),Positions!AF354))</f>
        <v/>
      </c>
      <c r="E365" s="32" t="str">
        <f aca="false">IF($B$11=1,IF(Positions!$CA354=1,Positions!AG354,""),IF($B$11=2,IF(Positions!$CL354&gt;0,Positions!AG354,""),Positions!AG354))</f>
        <v/>
      </c>
      <c r="F365" s="32" t="str">
        <f aca="false">IF($B$11=1,IF(Positions!$CA354=1,Positions!C354,""),IF($B$11=2,IF(Positions!$CL354&gt;0,Positions!C354,""),Positions!C354))</f>
        <v/>
      </c>
      <c r="G365" s="32" t="str">
        <f aca="false">IF($B$11=1,IF(Positions!$CA354=1,Positions!E354,""),IF($B$11=2,IF(Positions!$CL354&gt;0,Positions!E354,""),Positions!E354))</f>
        <v/>
      </c>
      <c r="H365" s="0"/>
    </row>
    <row r="366" customFormat="false" ht="15" hidden="false" customHeight="false" outlineLevel="0" collapsed="false">
      <c r="A366" s="35" t="str">
        <f aca="false">IF($B$11=1,IF(Positions!$CA355=1,Positions!A355,""),IF($B$11=2,IF(Positions!$CL355&gt;0,Positions!A355,""),Positions!A355))</f>
        <v/>
      </c>
      <c r="B366" s="35" t="str">
        <f aca="false">IF($B$11=1,IF(Positions!$CA355=1,Positions!B355,""),IF($B$11=2,IF(Positions!$CL355&gt;0,Positions!B355,""),Positions!B355))</f>
        <v/>
      </c>
      <c r="C366" s="32" t="str">
        <f aca="false">IF($B$11=1,IF(Positions!$CA355=1,Positions!AE355,""),IF($B$11=2,IF(Positions!$CL355&gt;0,Positions!AE355,""),Positions!AE355))</f>
        <v/>
      </c>
      <c r="D366" s="32" t="str">
        <f aca="false">IF($B$11=1,IF(Positions!$CA355=1,Positions!AF355,""),IF($B$11=2,IF(Positions!$CL355&gt;0,Positions!AF355,""),Positions!AF355))</f>
        <v/>
      </c>
      <c r="E366" s="32" t="str">
        <f aca="false">IF($B$11=1,IF(Positions!$CA355=1,Positions!AG355,""),IF($B$11=2,IF(Positions!$CL355&gt;0,Positions!AG355,""),Positions!AG355))</f>
        <v/>
      </c>
      <c r="F366" s="32" t="str">
        <f aca="false">IF($B$11=1,IF(Positions!$CA355=1,Positions!C355,""),IF($B$11=2,IF(Positions!$CL355&gt;0,Positions!C355,""),Positions!C355))</f>
        <v/>
      </c>
      <c r="G366" s="32" t="str">
        <f aca="false">IF($B$11=1,IF(Positions!$CA355=1,Positions!E355,""),IF($B$11=2,IF(Positions!$CL355&gt;0,Positions!E355,""),Positions!E355))</f>
        <v/>
      </c>
      <c r="H366" s="0"/>
    </row>
    <row r="367" customFormat="false" ht="15" hidden="false" customHeight="false" outlineLevel="0" collapsed="false">
      <c r="A367" s="35" t="str">
        <f aca="false">IF($B$11=1,IF(Positions!$CA356=1,Positions!A356,""),IF($B$11=2,IF(Positions!$CL356&gt;0,Positions!A356,""),Positions!A356))</f>
        <v/>
      </c>
      <c r="B367" s="35" t="str">
        <f aca="false">IF($B$11=1,IF(Positions!$CA356=1,Positions!B356,""),IF($B$11=2,IF(Positions!$CL356&gt;0,Positions!B356,""),Positions!B356))</f>
        <v/>
      </c>
      <c r="C367" s="32" t="str">
        <f aca="false">IF($B$11=1,IF(Positions!$CA356=1,Positions!AE356,""),IF($B$11=2,IF(Positions!$CL356&gt;0,Positions!AE356,""),Positions!AE356))</f>
        <v/>
      </c>
      <c r="D367" s="32" t="str">
        <f aca="false">IF($B$11=1,IF(Positions!$CA356=1,Positions!AF356,""),IF($B$11=2,IF(Positions!$CL356&gt;0,Positions!AF356,""),Positions!AF356))</f>
        <v/>
      </c>
      <c r="E367" s="32" t="str">
        <f aca="false">IF($B$11=1,IF(Positions!$CA356=1,Positions!AG356,""),IF($B$11=2,IF(Positions!$CL356&gt;0,Positions!AG356,""),Positions!AG356))</f>
        <v/>
      </c>
      <c r="F367" s="32" t="str">
        <f aca="false">IF($B$11=1,IF(Positions!$CA356=1,Positions!C356,""),IF($B$11=2,IF(Positions!$CL356&gt;0,Positions!C356,""),Positions!C356))</f>
        <v/>
      </c>
      <c r="G367" s="32" t="str">
        <f aca="false">IF($B$11=1,IF(Positions!$CA356=1,Positions!E356,""),IF($B$11=2,IF(Positions!$CL356&gt;0,Positions!E356,""),Positions!E356))</f>
        <v/>
      </c>
      <c r="H367" s="0"/>
    </row>
    <row r="368" customFormat="false" ht="15" hidden="false" customHeight="false" outlineLevel="0" collapsed="false">
      <c r="A368" s="35" t="str">
        <f aca="false">IF($B$11=1,IF(Positions!$CA357=1,Positions!A357,""),IF($B$11=2,IF(Positions!$CL357&gt;0,Positions!A357,""),Positions!A357))</f>
        <v/>
      </c>
      <c r="B368" s="35" t="str">
        <f aca="false">IF($B$11=1,IF(Positions!$CA357=1,Positions!B357,""),IF($B$11=2,IF(Positions!$CL357&gt;0,Positions!B357,""),Positions!B357))</f>
        <v/>
      </c>
      <c r="C368" s="32" t="str">
        <f aca="false">IF($B$11=1,IF(Positions!$CA357=1,Positions!AE357,""),IF($B$11=2,IF(Positions!$CL357&gt;0,Positions!AE357,""),Positions!AE357))</f>
        <v/>
      </c>
      <c r="D368" s="32" t="str">
        <f aca="false">IF($B$11=1,IF(Positions!$CA357=1,Positions!AF357,""),IF($B$11=2,IF(Positions!$CL357&gt;0,Positions!AF357,""),Positions!AF357))</f>
        <v/>
      </c>
      <c r="E368" s="32" t="str">
        <f aca="false">IF($B$11=1,IF(Positions!$CA357=1,Positions!AG357,""),IF($B$11=2,IF(Positions!$CL357&gt;0,Positions!AG357,""),Positions!AG357))</f>
        <v/>
      </c>
      <c r="F368" s="32" t="str">
        <f aca="false">IF($B$11=1,IF(Positions!$CA357=1,Positions!C357,""),IF($B$11=2,IF(Positions!$CL357&gt;0,Positions!C357,""),Positions!C357))</f>
        <v/>
      </c>
      <c r="G368" s="32" t="str">
        <f aca="false">IF($B$11=1,IF(Positions!$CA357=1,Positions!E357,""),IF($B$11=2,IF(Positions!$CL357&gt;0,Positions!E357,""),Positions!E357))</f>
        <v/>
      </c>
      <c r="H368" s="0"/>
    </row>
    <row r="369" customFormat="false" ht="15" hidden="false" customHeight="false" outlineLevel="0" collapsed="false">
      <c r="A369" s="35" t="str">
        <f aca="false">IF($B$11=1,IF(Positions!$CA358=1,Positions!A358,""),IF($B$11=2,IF(Positions!$CL358&gt;0,Positions!A358,""),Positions!A358))</f>
        <v/>
      </c>
      <c r="B369" s="35" t="str">
        <f aca="false">IF($B$11=1,IF(Positions!$CA358=1,Positions!B358,""),IF($B$11=2,IF(Positions!$CL358&gt;0,Positions!B358,""),Positions!B358))</f>
        <v/>
      </c>
      <c r="C369" s="32" t="str">
        <f aca="false">IF($B$11=1,IF(Positions!$CA358=1,Positions!AE358,""),IF($B$11=2,IF(Positions!$CL358&gt;0,Positions!AE358,""),Positions!AE358))</f>
        <v/>
      </c>
      <c r="D369" s="32" t="str">
        <f aca="false">IF($B$11=1,IF(Positions!$CA358=1,Positions!AF358,""),IF($B$11=2,IF(Positions!$CL358&gt;0,Positions!AF358,""),Positions!AF358))</f>
        <v/>
      </c>
      <c r="E369" s="32" t="str">
        <f aca="false">IF($B$11=1,IF(Positions!$CA358=1,Positions!AG358,""),IF($B$11=2,IF(Positions!$CL358&gt;0,Positions!AG358,""),Positions!AG358))</f>
        <v/>
      </c>
      <c r="F369" s="32" t="str">
        <f aca="false">IF($B$11=1,IF(Positions!$CA358=1,Positions!C358,""),IF($B$11=2,IF(Positions!$CL358&gt;0,Positions!C358,""),Positions!C358))</f>
        <v/>
      </c>
      <c r="G369" s="32" t="str">
        <f aca="false">IF($B$11=1,IF(Positions!$CA358=1,Positions!E358,""),IF($B$11=2,IF(Positions!$CL358&gt;0,Positions!E358,""),Positions!E358))</f>
        <v/>
      </c>
      <c r="H369" s="0"/>
    </row>
    <row r="370" customFormat="false" ht="15" hidden="false" customHeight="false" outlineLevel="0" collapsed="false">
      <c r="A370" s="35" t="str">
        <f aca="false">IF($B$11=1,IF(Positions!$CA359=1,Positions!A359,""),IF($B$11=2,IF(Positions!$CL359&gt;0,Positions!A359,""),Positions!A359))</f>
        <v/>
      </c>
      <c r="B370" s="35" t="str">
        <f aca="false">IF($B$11=1,IF(Positions!$CA359=1,Positions!B359,""),IF($B$11=2,IF(Positions!$CL359&gt;0,Positions!B359,""),Positions!B359))</f>
        <v/>
      </c>
      <c r="C370" s="32" t="str">
        <f aca="false">IF($B$11=1,IF(Positions!$CA359=1,Positions!AE359,""),IF($B$11=2,IF(Positions!$CL359&gt;0,Positions!AE359,""),Positions!AE359))</f>
        <v/>
      </c>
      <c r="D370" s="32" t="str">
        <f aca="false">IF($B$11=1,IF(Positions!$CA359=1,Positions!AF359,""),IF($B$11=2,IF(Positions!$CL359&gt;0,Positions!AF359,""),Positions!AF359))</f>
        <v/>
      </c>
      <c r="E370" s="32" t="str">
        <f aca="false">IF($B$11=1,IF(Positions!$CA359=1,Positions!AG359,""),IF($B$11=2,IF(Positions!$CL359&gt;0,Positions!AG359,""),Positions!AG359))</f>
        <v/>
      </c>
      <c r="F370" s="32" t="str">
        <f aca="false">IF($B$11=1,IF(Positions!$CA359=1,Positions!C359,""),IF($B$11=2,IF(Positions!$CL359&gt;0,Positions!C359,""),Positions!C359))</f>
        <v/>
      </c>
      <c r="G370" s="32" t="str">
        <f aca="false">IF($B$11=1,IF(Positions!$CA359=1,Positions!E359,""),IF($B$11=2,IF(Positions!$CL359&gt;0,Positions!E359,""),Positions!E359))</f>
        <v/>
      </c>
      <c r="H370" s="0"/>
    </row>
    <row r="371" customFormat="false" ht="15" hidden="false" customHeight="false" outlineLevel="0" collapsed="false">
      <c r="A371" s="35" t="str">
        <f aca="false">IF($B$11=1,IF(Positions!$CA360=1,Positions!A360,""),IF($B$11=2,IF(Positions!$CL360&gt;0,Positions!A360,""),Positions!A360))</f>
        <v/>
      </c>
      <c r="B371" s="35" t="str">
        <f aca="false">IF($B$11=1,IF(Positions!$CA360=1,Positions!B360,""),IF($B$11=2,IF(Positions!$CL360&gt;0,Positions!B360,""),Positions!B360))</f>
        <v/>
      </c>
      <c r="C371" s="32" t="str">
        <f aca="false">IF($B$11=1,IF(Positions!$CA360=1,Positions!AE360,""),IF($B$11=2,IF(Positions!$CL360&gt;0,Positions!AE360,""),Positions!AE360))</f>
        <v/>
      </c>
      <c r="D371" s="32" t="str">
        <f aca="false">IF($B$11=1,IF(Positions!$CA360=1,Positions!AF360,""),IF($B$11=2,IF(Positions!$CL360&gt;0,Positions!AF360,""),Positions!AF360))</f>
        <v/>
      </c>
      <c r="E371" s="32" t="str">
        <f aca="false">IF($B$11=1,IF(Positions!$CA360=1,Positions!AG360,""),IF($B$11=2,IF(Positions!$CL360&gt;0,Positions!AG360,""),Positions!AG360))</f>
        <v/>
      </c>
      <c r="F371" s="32" t="str">
        <f aca="false">IF($B$11=1,IF(Positions!$CA360=1,Positions!C360,""),IF($B$11=2,IF(Positions!$CL360&gt;0,Positions!C360,""),Positions!C360))</f>
        <v/>
      </c>
      <c r="G371" s="32" t="str">
        <f aca="false">IF($B$11=1,IF(Positions!$CA360=1,Positions!E360,""),IF($B$11=2,IF(Positions!$CL360&gt;0,Positions!E360,""),Positions!E360))</f>
        <v/>
      </c>
      <c r="H371" s="0"/>
    </row>
    <row r="372" customFormat="false" ht="15" hidden="false" customHeight="false" outlineLevel="0" collapsed="false">
      <c r="A372" s="35" t="str">
        <f aca="false">IF($B$11=1,IF(Positions!$CA361=1,Positions!A361,""),IF($B$11=2,IF(Positions!$CL361&gt;0,Positions!A361,""),Positions!A361))</f>
        <v/>
      </c>
      <c r="B372" s="35" t="str">
        <f aca="false">IF($B$11=1,IF(Positions!$CA361=1,Positions!B361,""),IF($B$11=2,IF(Positions!$CL361&gt;0,Positions!B361,""),Positions!B361))</f>
        <v/>
      </c>
      <c r="C372" s="32" t="str">
        <f aca="false">IF($B$11=1,IF(Positions!$CA361=1,Positions!AE361,""),IF($B$11=2,IF(Positions!$CL361&gt;0,Positions!AE361,""),Positions!AE361))</f>
        <v/>
      </c>
      <c r="D372" s="32" t="str">
        <f aca="false">IF($B$11=1,IF(Positions!$CA361=1,Positions!AF361,""),IF($B$11=2,IF(Positions!$CL361&gt;0,Positions!AF361,""),Positions!AF361))</f>
        <v/>
      </c>
      <c r="E372" s="32" t="str">
        <f aca="false">IF($B$11=1,IF(Positions!$CA361=1,Positions!AG361,""),IF($B$11=2,IF(Positions!$CL361&gt;0,Positions!AG361,""),Positions!AG361))</f>
        <v/>
      </c>
      <c r="F372" s="32" t="str">
        <f aca="false">IF($B$11=1,IF(Positions!$CA361=1,Positions!C361,""),IF($B$11=2,IF(Positions!$CL361&gt;0,Positions!C361,""),Positions!C361))</f>
        <v/>
      </c>
      <c r="G372" s="32" t="str">
        <f aca="false">IF($B$11=1,IF(Positions!$CA361=1,Positions!E361,""),IF($B$11=2,IF(Positions!$CL361&gt;0,Positions!E361,""),Positions!E361))</f>
        <v/>
      </c>
      <c r="H372" s="0"/>
    </row>
    <row r="373" customFormat="false" ht="15" hidden="false" customHeight="false" outlineLevel="0" collapsed="false">
      <c r="A373" s="35" t="str">
        <f aca="false">IF($B$11=1,IF(Positions!$CA362=1,Positions!A362,""),IF($B$11=2,IF(Positions!$CL362&gt;0,Positions!A362,""),Positions!A362))</f>
        <v/>
      </c>
      <c r="B373" s="35" t="str">
        <f aca="false">IF($B$11=1,IF(Positions!$CA362=1,Positions!B362,""),IF($B$11=2,IF(Positions!$CL362&gt;0,Positions!B362,""),Positions!B362))</f>
        <v/>
      </c>
      <c r="C373" s="32" t="str">
        <f aca="false">IF($B$11=1,IF(Positions!$CA362=1,Positions!AE362,""),IF($B$11=2,IF(Positions!$CL362&gt;0,Positions!AE362,""),Positions!AE362))</f>
        <v/>
      </c>
      <c r="D373" s="32" t="str">
        <f aca="false">IF($B$11=1,IF(Positions!$CA362=1,Positions!AF362,""),IF($B$11=2,IF(Positions!$CL362&gt;0,Positions!AF362,""),Positions!AF362))</f>
        <v/>
      </c>
      <c r="E373" s="32" t="str">
        <f aca="false">IF($B$11=1,IF(Positions!$CA362=1,Positions!AG362,""),IF($B$11=2,IF(Positions!$CL362&gt;0,Positions!AG362,""),Positions!AG362))</f>
        <v/>
      </c>
      <c r="F373" s="32" t="str">
        <f aca="false">IF($B$11=1,IF(Positions!$CA362=1,Positions!C362,""),IF($B$11=2,IF(Positions!$CL362&gt;0,Positions!C362,""),Positions!C362))</f>
        <v/>
      </c>
      <c r="G373" s="32" t="str">
        <f aca="false">IF($B$11=1,IF(Positions!$CA362=1,Positions!E362,""),IF($B$11=2,IF(Positions!$CL362&gt;0,Positions!E362,""),Positions!E362))</f>
        <v/>
      </c>
      <c r="H373" s="0"/>
    </row>
    <row r="374" customFormat="false" ht="15" hidden="false" customHeight="false" outlineLevel="0" collapsed="false">
      <c r="A374" s="35" t="str">
        <f aca="false">IF($B$11=1,IF(Positions!$CA363=1,Positions!A363,""),IF($B$11=2,IF(Positions!$CL363&gt;0,Positions!A363,""),Positions!A363))</f>
        <v/>
      </c>
      <c r="B374" s="35" t="str">
        <f aca="false">IF($B$11=1,IF(Positions!$CA363=1,Positions!B363,""),IF($B$11=2,IF(Positions!$CL363&gt;0,Positions!B363,""),Positions!B363))</f>
        <v/>
      </c>
      <c r="C374" s="32" t="str">
        <f aca="false">IF($B$11=1,IF(Positions!$CA363=1,Positions!AE363,""),IF($B$11=2,IF(Positions!$CL363&gt;0,Positions!AE363,""),Positions!AE363))</f>
        <v/>
      </c>
      <c r="D374" s="32" t="str">
        <f aca="false">IF($B$11=1,IF(Positions!$CA363=1,Positions!AF363,""),IF($B$11=2,IF(Positions!$CL363&gt;0,Positions!AF363,""),Positions!AF363))</f>
        <v/>
      </c>
      <c r="E374" s="32" t="str">
        <f aca="false">IF($B$11=1,IF(Positions!$CA363=1,Positions!AG363,""),IF($B$11=2,IF(Positions!$CL363&gt;0,Positions!AG363,""),Positions!AG363))</f>
        <v/>
      </c>
      <c r="F374" s="32" t="str">
        <f aca="false">IF($B$11=1,IF(Positions!$CA363=1,Positions!C363,""),IF($B$11=2,IF(Positions!$CL363&gt;0,Positions!C363,""),Positions!C363))</f>
        <v/>
      </c>
      <c r="G374" s="32" t="str">
        <f aca="false">IF($B$11=1,IF(Positions!$CA363=1,Positions!E363,""),IF($B$11=2,IF(Positions!$CL363&gt;0,Positions!E363,""),Positions!E363))</f>
        <v/>
      </c>
      <c r="H374" s="0"/>
    </row>
    <row r="375" customFormat="false" ht="15" hidden="false" customHeight="false" outlineLevel="0" collapsed="false">
      <c r="A375" s="35" t="str">
        <f aca="false">IF($B$11=1,IF(Positions!$CA364=1,Positions!A364,""),IF($B$11=2,IF(Positions!$CL364&gt;0,Positions!A364,""),Positions!A364))</f>
        <v/>
      </c>
      <c r="B375" s="35" t="str">
        <f aca="false">IF($B$11=1,IF(Positions!$CA364=1,Positions!B364,""),IF($B$11=2,IF(Positions!$CL364&gt;0,Positions!B364,""),Positions!B364))</f>
        <v/>
      </c>
      <c r="C375" s="32" t="str">
        <f aca="false">IF($B$11=1,IF(Positions!$CA364=1,Positions!AE364,""),IF($B$11=2,IF(Positions!$CL364&gt;0,Positions!AE364,""),Positions!AE364))</f>
        <v/>
      </c>
      <c r="D375" s="32" t="str">
        <f aca="false">IF($B$11=1,IF(Positions!$CA364=1,Positions!AF364,""),IF($B$11=2,IF(Positions!$CL364&gt;0,Positions!AF364,""),Positions!AF364))</f>
        <v/>
      </c>
      <c r="E375" s="32" t="str">
        <f aca="false">IF($B$11=1,IF(Positions!$CA364=1,Positions!AG364,""),IF($B$11=2,IF(Positions!$CL364&gt;0,Positions!AG364,""),Positions!AG364))</f>
        <v/>
      </c>
      <c r="F375" s="32" t="str">
        <f aca="false">IF($B$11=1,IF(Positions!$CA364=1,Positions!C364,""),IF($B$11=2,IF(Positions!$CL364&gt;0,Positions!C364,""),Positions!C364))</f>
        <v/>
      </c>
      <c r="G375" s="32" t="str">
        <f aca="false">IF($B$11=1,IF(Positions!$CA364=1,Positions!E364,""),IF($B$11=2,IF(Positions!$CL364&gt;0,Positions!E364,""),Positions!E364))</f>
        <v/>
      </c>
      <c r="H375" s="0"/>
    </row>
    <row r="376" customFormat="false" ht="15" hidden="false" customHeight="false" outlineLevel="0" collapsed="false">
      <c r="A376" s="35" t="str">
        <f aca="false">IF($B$11=1,IF(Positions!$CA365=1,Positions!A365,""),IF($B$11=2,IF(Positions!$CL365&gt;0,Positions!A365,""),Positions!A365))</f>
        <v/>
      </c>
      <c r="B376" s="35" t="str">
        <f aca="false">IF($B$11=1,IF(Positions!$CA365=1,Positions!B365,""),IF($B$11=2,IF(Positions!$CL365&gt;0,Positions!B365,""),Positions!B365))</f>
        <v/>
      </c>
      <c r="C376" s="32" t="str">
        <f aca="false">IF($B$11=1,IF(Positions!$CA365=1,Positions!AE365,""),IF($B$11=2,IF(Positions!$CL365&gt;0,Positions!AE365,""),Positions!AE365))</f>
        <v/>
      </c>
      <c r="D376" s="32" t="str">
        <f aca="false">IF($B$11=1,IF(Positions!$CA365=1,Positions!AF365,""),IF($B$11=2,IF(Positions!$CL365&gt;0,Positions!AF365,""),Positions!AF365))</f>
        <v/>
      </c>
      <c r="E376" s="32" t="str">
        <f aca="false">IF($B$11=1,IF(Positions!$CA365=1,Positions!AG365,""),IF($B$11=2,IF(Positions!$CL365&gt;0,Positions!AG365,""),Positions!AG365))</f>
        <v/>
      </c>
      <c r="F376" s="32" t="str">
        <f aca="false">IF($B$11=1,IF(Positions!$CA365=1,Positions!C365,""),IF($B$11=2,IF(Positions!$CL365&gt;0,Positions!C365,""),Positions!C365))</f>
        <v/>
      </c>
      <c r="G376" s="32" t="str">
        <f aca="false">IF($B$11=1,IF(Positions!$CA365=1,Positions!E365,""),IF($B$11=2,IF(Positions!$CL365&gt;0,Positions!E365,""),Positions!E365))</f>
        <v/>
      </c>
      <c r="H376" s="0"/>
    </row>
    <row r="377" customFormat="false" ht="15" hidden="false" customHeight="false" outlineLevel="0" collapsed="false">
      <c r="A377" s="35" t="str">
        <f aca="false">IF($B$11=1,IF(Positions!$CA366=1,Positions!A366,""),IF($B$11=2,IF(Positions!$CL366&gt;0,Positions!A366,""),Positions!A366))</f>
        <v/>
      </c>
      <c r="B377" s="35" t="str">
        <f aca="false">IF($B$11=1,IF(Positions!$CA366=1,Positions!B366,""),IF($B$11=2,IF(Positions!$CL366&gt;0,Positions!B366,""),Positions!B366))</f>
        <v/>
      </c>
      <c r="C377" s="32" t="str">
        <f aca="false">IF($B$11=1,IF(Positions!$CA366=1,Positions!AE366,""),IF($B$11=2,IF(Positions!$CL366&gt;0,Positions!AE366,""),Positions!AE366))</f>
        <v/>
      </c>
      <c r="D377" s="32" t="str">
        <f aca="false">IF($B$11=1,IF(Positions!$CA366=1,Positions!AF366,""),IF($B$11=2,IF(Positions!$CL366&gt;0,Positions!AF366,""),Positions!AF366))</f>
        <v/>
      </c>
      <c r="E377" s="32" t="str">
        <f aca="false">IF($B$11=1,IF(Positions!$CA366=1,Positions!AG366,""),IF($B$11=2,IF(Positions!$CL366&gt;0,Positions!AG366,""),Positions!AG366))</f>
        <v/>
      </c>
      <c r="F377" s="32" t="str">
        <f aca="false">IF($B$11=1,IF(Positions!$CA366=1,Positions!C366,""),IF($B$11=2,IF(Positions!$CL366&gt;0,Positions!C366,""),Positions!C366))</f>
        <v/>
      </c>
      <c r="G377" s="32" t="str">
        <f aca="false">IF($B$11=1,IF(Positions!$CA366=1,Positions!E366,""),IF($B$11=2,IF(Positions!$CL366&gt;0,Positions!E366,""),Positions!E366))</f>
        <v/>
      </c>
      <c r="H377" s="0"/>
    </row>
    <row r="378" customFormat="false" ht="15" hidden="false" customHeight="false" outlineLevel="0" collapsed="false">
      <c r="A378" s="35" t="str">
        <f aca="false">IF($B$11=1,IF(Positions!$CA367=1,Positions!A367,""),IF($B$11=2,IF(Positions!$CL367&gt;0,Positions!A367,""),Positions!A367))</f>
        <v/>
      </c>
      <c r="B378" s="35" t="str">
        <f aca="false">IF($B$11=1,IF(Positions!$CA367=1,Positions!B367,""),IF($B$11=2,IF(Positions!$CL367&gt;0,Positions!B367,""),Positions!B367))</f>
        <v/>
      </c>
      <c r="C378" s="32" t="str">
        <f aca="false">IF($B$11=1,IF(Positions!$CA367=1,Positions!AE367,""),IF($B$11=2,IF(Positions!$CL367&gt;0,Positions!AE367,""),Positions!AE367))</f>
        <v/>
      </c>
      <c r="D378" s="32" t="str">
        <f aca="false">IF($B$11=1,IF(Positions!$CA367=1,Positions!AF367,""),IF($B$11=2,IF(Positions!$CL367&gt;0,Positions!AF367,""),Positions!AF367))</f>
        <v/>
      </c>
      <c r="E378" s="32" t="str">
        <f aca="false">IF($B$11=1,IF(Positions!$CA367=1,Positions!AG367,""),IF($B$11=2,IF(Positions!$CL367&gt;0,Positions!AG367,""),Positions!AG367))</f>
        <v/>
      </c>
      <c r="F378" s="32" t="str">
        <f aca="false">IF($B$11=1,IF(Positions!$CA367=1,Positions!C367,""),IF($B$11=2,IF(Positions!$CL367&gt;0,Positions!C367,""),Positions!C367))</f>
        <v/>
      </c>
      <c r="G378" s="32" t="str">
        <f aca="false">IF($B$11=1,IF(Positions!$CA367=1,Positions!E367,""),IF($B$11=2,IF(Positions!$CL367&gt;0,Positions!E367,""),Positions!E367))</f>
        <v/>
      </c>
      <c r="H378" s="0"/>
    </row>
    <row r="379" customFormat="false" ht="15" hidden="false" customHeight="false" outlineLevel="0" collapsed="false">
      <c r="A379" s="35" t="str">
        <f aca="false">IF($B$11=1,IF(Positions!$CA368=1,Positions!A368,""),IF($B$11=2,IF(Positions!$CL368&gt;0,Positions!A368,""),Positions!A368))</f>
        <v/>
      </c>
      <c r="B379" s="35" t="str">
        <f aca="false">IF($B$11=1,IF(Positions!$CA368=1,Positions!B368,""),IF($B$11=2,IF(Positions!$CL368&gt;0,Positions!B368,""),Positions!B368))</f>
        <v/>
      </c>
      <c r="C379" s="32" t="str">
        <f aca="false">IF($B$11=1,IF(Positions!$CA368=1,Positions!AE368,""),IF($B$11=2,IF(Positions!$CL368&gt;0,Positions!AE368,""),Positions!AE368))</f>
        <v/>
      </c>
      <c r="D379" s="32" t="str">
        <f aca="false">IF($B$11=1,IF(Positions!$CA368=1,Positions!AF368,""),IF($B$11=2,IF(Positions!$CL368&gt;0,Positions!AF368,""),Positions!AF368))</f>
        <v/>
      </c>
      <c r="E379" s="32" t="str">
        <f aca="false">IF($B$11=1,IF(Positions!$CA368=1,Positions!AG368,""),IF($B$11=2,IF(Positions!$CL368&gt;0,Positions!AG368,""),Positions!AG368))</f>
        <v/>
      </c>
      <c r="F379" s="32" t="str">
        <f aca="false">IF($B$11=1,IF(Positions!$CA368=1,Positions!C368,""),IF($B$11=2,IF(Positions!$CL368&gt;0,Positions!C368,""),Positions!C368))</f>
        <v/>
      </c>
      <c r="G379" s="32" t="str">
        <f aca="false">IF($B$11=1,IF(Positions!$CA368=1,Positions!E368,""),IF($B$11=2,IF(Positions!$CL368&gt;0,Positions!E368,""),Positions!E368))</f>
        <v/>
      </c>
      <c r="H379" s="0"/>
    </row>
    <row r="380" customFormat="false" ht="15" hidden="false" customHeight="false" outlineLevel="0" collapsed="false">
      <c r="A380" s="35" t="str">
        <f aca="false">IF($B$11=1,IF(Positions!$CA369=1,Positions!A369,""),IF($B$11=2,IF(Positions!$CL369&gt;0,Positions!A369,""),Positions!A369))</f>
        <v/>
      </c>
      <c r="B380" s="35" t="str">
        <f aca="false">IF($B$11=1,IF(Positions!$CA369=1,Positions!B369,""),IF($B$11=2,IF(Positions!$CL369&gt;0,Positions!B369,""),Positions!B369))</f>
        <v/>
      </c>
      <c r="C380" s="32" t="str">
        <f aca="false">IF($B$11=1,IF(Positions!$CA369=1,Positions!AE369,""),IF($B$11=2,IF(Positions!$CL369&gt;0,Positions!AE369,""),Positions!AE369))</f>
        <v/>
      </c>
      <c r="D380" s="32" t="str">
        <f aca="false">IF($B$11=1,IF(Positions!$CA369=1,Positions!AF369,""),IF($B$11=2,IF(Positions!$CL369&gt;0,Positions!AF369,""),Positions!AF369))</f>
        <v/>
      </c>
      <c r="E380" s="32" t="str">
        <f aca="false">IF($B$11=1,IF(Positions!$CA369=1,Positions!AG369,""),IF($B$11=2,IF(Positions!$CL369&gt;0,Positions!AG369,""),Positions!AG369))</f>
        <v/>
      </c>
      <c r="F380" s="32" t="str">
        <f aca="false">IF($B$11=1,IF(Positions!$CA369=1,Positions!C369,""),IF($B$11=2,IF(Positions!$CL369&gt;0,Positions!C369,""),Positions!C369))</f>
        <v/>
      </c>
      <c r="G380" s="32" t="str">
        <f aca="false">IF($B$11=1,IF(Positions!$CA369=1,Positions!E369,""),IF($B$11=2,IF(Positions!$CL369&gt;0,Positions!E369,""),Positions!E369))</f>
        <v/>
      </c>
      <c r="H380" s="0"/>
    </row>
    <row r="381" customFormat="false" ht="15" hidden="false" customHeight="false" outlineLevel="0" collapsed="false">
      <c r="A381" s="35" t="str">
        <f aca="false">IF($B$11=1,IF(Positions!$CA370=1,Positions!A370,""),IF($B$11=2,IF(Positions!$CL370&gt;0,Positions!A370,""),Positions!A370))</f>
        <v/>
      </c>
      <c r="B381" s="35" t="str">
        <f aca="false">IF($B$11=1,IF(Positions!$CA370=1,Positions!B370,""),IF($B$11=2,IF(Positions!$CL370&gt;0,Positions!B370,""),Positions!B370))</f>
        <v/>
      </c>
      <c r="C381" s="32" t="str">
        <f aca="false">IF($B$11=1,IF(Positions!$CA370=1,Positions!AE370,""),IF($B$11=2,IF(Positions!$CL370&gt;0,Positions!AE370,""),Positions!AE370))</f>
        <v/>
      </c>
      <c r="D381" s="32" t="str">
        <f aca="false">IF($B$11=1,IF(Positions!$CA370=1,Positions!AF370,""),IF($B$11=2,IF(Positions!$CL370&gt;0,Positions!AF370,""),Positions!AF370))</f>
        <v/>
      </c>
      <c r="E381" s="32" t="str">
        <f aca="false">IF($B$11=1,IF(Positions!$CA370=1,Positions!AG370,""),IF($B$11=2,IF(Positions!$CL370&gt;0,Positions!AG370,""),Positions!AG370))</f>
        <v/>
      </c>
      <c r="F381" s="32" t="str">
        <f aca="false">IF($B$11=1,IF(Positions!$CA370=1,Positions!C370,""),IF($B$11=2,IF(Positions!$CL370&gt;0,Positions!C370,""),Positions!C370))</f>
        <v/>
      </c>
      <c r="G381" s="32" t="str">
        <f aca="false">IF($B$11=1,IF(Positions!$CA370=1,Positions!E370,""),IF($B$11=2,IF(Positions!$CL370&gt;0,Positions!E370,""),Positions!E370))</f>
        <v/>
      </c>
      <c r="H381" s="0"/>
    </row>
    <row r="382" customFormat="false" ht="15" hidden="false" customHeight="false" outlineLevel="0" collapsed="false">
      <c r="A382" s="35" t="str">
        <f aca="false">IF($B$11=1,IF(Positions!$CA371=1,Positions!A371,""),IF($B$11=2,IF(Positions!$CL371&gt;0,Positions!A371,""),Positions!A371))</f>
        <v/>
      </c>
      <c r="B382" s="35" t="str">
        <f aca="false">IF($B$11=1,IF(Positions!$CA371=1,Positions!B371,""),IF($B$11=2,IF(Positions!$CL371&gt;0,Positions!B371,""),Positions!B371))</f>
        <v/>
      </c>
      <c r="C382" s="32" t="str">
        <f aca="false">IF($B$11=1,IF(Positions!$CA371=1,Positions!AE371,""),IF($B$11=2,IF(Positions!$CL371&gt;0,Positions!AE371,""),Positions!AE371))</f>
        <v/>
      </c>
      <c r="D382" s="32" t="str">
        <f aca="false">IF($B$11=1,IF(Positions!$CA371=1,Positions!AF371,""),IF($B$11=2,IF(Positions!$CL371&gt;0,Positions!AF371,""),Positions!AF371))</f>
        <v/>
      </c>
      <c r="E382" s="32" t="str">
        <f aca="false">IF($B$11=1,IF(Positions!$CA371=1,Positions!AG371,""),IF($B$11=2,IF(Positions!$CL371&gt;0,Positions!AG371,""),Positions!AG371))</f>
        <v/>
      </c>
      <c r="F382" s="32" t="str">
        <f aca="false">IF($B$11=1,IF(Positions!$CA371=1,Positions!C371,""),IF($B$11=2,IF(Positions!$CL371&gt;0,Positions!C371,""),Positions!C371))</f>
        <v/>
      </c>
      <c r="G382" s="32" t="str">
        <f aca="false">IF($B$11=1,IF(Positions!$CA371=1,Positions!E371,""),IF($B$11=2,IF(Positions!$CL371&gt;0,Positions!E371,""),Positions!E371))</f>
        <v/>
      </c>
      <c r="H382" s="0"/>
    </row>
    <row r="383" customFormat="false" ht="15" hidden="false" customHeight="false" outlineLevel="0" collapsed="false">
      <c r="A383" s="35" t="str">
        <f aca="false">IF($B$11=1,IF(Positions!$CA372=1,Positions!A372,""),IF($B$11=2,IF(Positions!$CL372&gt;0,Positions!A372,""),Positions!A372))</f>
        <v/>
      </c>
      <c r="B383" s="35" t="str">
        <f aca="false">IF($B$11=1,IF(Positions!$CA372=1,Positions!B372,""),IF($B$11=2,IF(Positions!$CL372&gt;0,Positions!B372,""),Positions!B372))</f>
        <v/>
      </c>
      <c r="C383" s="32" t="str">
        <f aca="false">IF($B$11=1,IF(Positions!$CA372=1,Positions!AE372,""),IF($B$11=2,IF(Positions!$CL372&gt;0,Positions!AE372,""),Positions!AE372))</f>
        <v/>
      </c>
      <c r="D383" s="32" t="str">
        <f aca="false">IF($B$11=1,IF(Positions!$CA372=1,Positions!AF372,""),IF($B$11=2,IF(Positions!$CL372&gt;0,Positions!AF372,""),Positions!AF372))</f>
        <v/>
      </c>
      <c r="E383" s="32" t="str">
        <f aca="false">IF($B$11=1,IF(Positions!$CA372=1,Positions!AG372,""),IF($B$11=2,IF(Positions!$CL372&gt;0,Positions!AG372,""),Positions!AG372))</f>
        <v/>
      </c>
      <c r="F383" s="32" t="str">
        <f aca="false">IF($B$11=1,IF(Positions!$CA372=1,Positions!C372,""),IF($B$11=2,IF(Positions!$CL372&gt;0,Positions!C372,""),Positions!C372))</f>
        <v/>
      </c>
      <c r="G383" s="32" t="str">
        <f aca="false">IF($B$11=1,IF(Positions!$CA372=1,Positions!E372,""),IF($B$11=2,IF(Positions!$CL372&gt;0,Positions!E372,""),Positions!E372))</f>
        <v/>
      </c>
      <c r="H383" s="0"/>
    </row>
    <row r="384" customFormat="false" ht="15" hidden="false" customHeight="false" outlineLevel="0" collapsed="false">
      <c r="A384" s="35" t="str">
        <f aca="false">IF($B$11=1,IF(Positions!$CA373=1,Positions!A373,""),IF($B$11=2,IF(Positions!$CL373&gt;0,Positions!A373,""),Positions!A373))</f>
        <v/>
      </c>
      <c r="B384" s="35" t="str">
        <f aca="false">IF($B$11=1,IF(Positions!$CA373=1,Positions!B373,""),IF($B$11=2,IF(Positions!$CL373&gt;0,Positions!B373,""),Positions!B373))</f>
        <v/>
      </c>
      <c r="C384" s="32" t="str">
        <f aca="false">IF($B$11=1,IF(Positions!$CA373=1,Positions!AE373,""),IF($B$11=2,IF(Positions!$CL373&gt;0,Positions!AE373,""),Positions!AE373))</f>
        <v/>
      </c>
      <c r="D384" s="32" t="str">
        <f aca="false">IF($B$11=1,IF(Positions!$CA373=1,Positions!AF373,""),IF($B$11=2,IF(Positions!$CL373&gt;0,Positions!AF373,""),Positions!AF373))</f>
        <v/>
      </c>
      <c r="E384" s="32" t="str">
        <f aca="false">IF($B$11=1,IF(Positions!$CA373=1,Positions!AG373,""),IF($B$11=2,IF(Positions!$CL373&gt;0,Positions!AG373,""),Positions!AG373))</f>
        <v/>
      </c>
      <c r="F384" s="32" t="str">
        <f aca="false">IF($B$11=1,IF(Positions!$CA373=1,Positions!C373,""),IF($B$11=2,IF(Positions!$CL373&gt;0,Positions!C373,""),Positions!C373))</f>
        <v/>
      </c>
      <c r="G384" s="32" t="str">
        <f aca="false">IF($B$11=1,IF(Positions!$CA373=1,Positions!E373,""),IF($B$11=2,IF(Positions!$CL373&gt;0,Positions!E373,""),Positions!E373))</f>
        <v/>
      </c>
      <c r="H384" s="0"/>
    </row>
    <row r="385" customFormat="false" ht="15" hidden="false" customHeight="false" outlineLevel="0" collapsed="false">
      <c r="A385" s="35" t="str">
        <f aca="false">IF($B$11=1,IF(Positions!$CA374=1,Positions!A374,""),IF($B$11=2,IF(Positions!$CL374&gt;0,Positions!A374,""),Positions!A374))</f>
        <v/>
      </c>
      <c r="B385" s="35" t="str">
        <f aca="false">IF($B$11=1,IF(Positions!$CA374=1,Positions!B374,""),IF($B$11=2,IF(Positions!$CL374&gt;0,Positions!B374,""),Positions!B374))</f>
        <v/>
      </c>
      <c r="C385" s="32" t="str">
        <f aca="false">IF($B$11=1,IF(Positions!$CA374=1,Positions!AE374,""),IF($B$11=2,IF(Positions!$CL374&gt;0,Positions!AE374,""),Positions!AE374))</f>
        <v/>
      </c>
      <c r="D385" s="32" t="str">
        <f aca="false">IF($B$11=1,IF(Positions!$CA374=1,Positions!AF374,""),IF($B$11=2,IF(Positions!$CL374&gt;0,Positions!AF374,""),Positions!AF374))</f>
        <v/>
      </c>
      <c r="E385" s="32" t="str">
        <f aca="false">IF($B$11=1,IF(Positions!$CA374=1,Positions!AG374,""),IF($B$11=2,IF(Positions!$CL374&gt;0,Positions!AG374,""),Positions!AG374))</f>
        <v/>
      </c>
      <c r="F385" s="32" t="str">
        <f aca="false">IF($B$11=1,IF(Positions!$CA374=1,Positions!C374,""),IF($B$11=2,IF(Positions!$CL374&gt;0,Positions!C374,""),Positions!C374))</f>
        <v/>
      </c>
      <c r="G385" s="32" t="str">
        <f aca="false">IF($B$11=1,IF(Positions!$CA374=1,Positions!E374,""),IF($B$11=2,IF(Positions!$CL374&gt;0,Positions!E374,""),Positions!E374))</f>
        <v/>
      </c>
      <c r="H385" s="0"/>
    </row>
    <row r="386" customFormat="false" ht="15" hidden="false" customHeight="false" outlineLevel="0" collapsed="false">
      <c r="A386" s="35" t="str">
        <f aca="false">IF($B$11=1,IF(Positions!$CA375=1,Positions!A375,""),IF($B$11=2,IF(Positions!$CL375&gt;0,Positions!A375,""),Positions!A375))</f>
        <v/>
      </c>
      <c r="B386" s="35" t="str">
        <f aca="false">IF($B$11=1,IF(Positions!$CA375=1,Positions!B375,""),IF($B$11=2,IF(Positions!$CL375&gt;0,Positions!B375,""),Positions!B375))</f>
        <v/>
      </c>
      <c r="C386" s="32" t="str">
        <f aca="false">IF($B$11=1,IF(Positions!$CA375=1,Positions!AE375,""),IF($B$11=2,IF(Positions!$CL375&gt;0,Positions!AE375,""),Positions!AE375))</f>
        <v/>
      </c>
      <c r="D386" s="32" t="str">
        <f aca="false">IF($B$11=1,IF(Positions!$CA375=1,Positions!AF375,""),IF($B$11=2,IF(Positions!$CL375&gt;0,Positions!AF375,""),Positions!AF375))</f>
        <v/>
      </c>
      <c r="E386" s="32" t="str">
        <f aca="false">IF($B$11=1,IF(Positions!$CA375=1,Positions!AG375,""),IF($B$11=2,IF(Positions!$CL375&gt;0,Positions!AG375,""),Positions!AG375))</f>
        <v/>
      </c>
      <c r="F386" s="32" t="str">
        <f aca="false">IF($B$11=1,IF(Positions!$CA375=1,Positions!C375,""),IF($B$11=2,IF(Positions!$CL375&gt;0,Positions!C375,""),Positions!C375))</f>
        <v/>
      </c>
      <c r="G386" s="32" t="str">
        <f aca="false">IF($B$11=1,IF(Positions!$CA375=1,Positions!E375,""),IF($B$11=2,IF(Positions!$CL375&gt;0,Positions!E375,""),Positions!E375))</f>
        <v/>
      </c>
      <c r="H386" s="0"/>
    </row>
    <row r="387" customFormat="false" ht="15" hidden="false" customHeight="false" outlineLevel="0" collapsed="false">
      <c r="A387" s="35" t="str">
        <f aca="false">IF($B$11=1,IF(Positions!$CA376=1,Positions!A376,""),IF($B$11=2,IF(Positions!$CL376&gt;0,Positions!A376,""),Positions!A376))</f>
        <v/>
      </c>
      <c r="B387" s="35" t="str">
        <f aca="false">IF($B$11=1,IF(Positions!$CA376=1,Positions!B376,""),IF($B$11=2,IF(Positions!$CL376&gt;0,Positions!B376,""),Positions!B376))</f>
        <v/>
      </c>
      <c r="C387" s="32" t="str">
        <f aca="false">IF($B$11=1,IF(Positions!$CA376=1,Positions!AE376,""),IF($B$11=2,IF(Positions!$CL376&gt;0,Positions!AE376,""),Positions!AE376))</f>
        <v/>
      </c>
      <c r="D387" s="32" t="str">
        <f aca="false">IF($B$11=1,IF(Positions!$CA376=1,Positions!AF376,""),IF($B$11=2,IF(Positions!$CL376&gt;0,Positions!AF376,""),Positions!AF376))</f>
        <v/>
      </c>
      <c r="E387" s="32" t="str">
        <f aca="false">IF($B$11=1,IF(Positions!$CA376=1,Positions!AG376,""),IF($B$11=2,IF(Positions!$CL376&gt;0,Positions!AG376,""),Positions!AG376))</f>
        <v/>
      </c>
      <c r="F387" s="32" t="str">
        <f aca="false">IF($B$11=1,IF(Positions!$CA376=1,Positions!C376,""),IF($B$11=2,IF(Positions!$CL376&gt;0,Positions!C376,""),Positions!C376))</f>
        <v/>
      </c>
      <c r="G387" s="32" t="str">
        <f aca="false">IF($B$11=1,IF(Positions!$CA376=1,Positions!E376,""),IF($B$11=2,IF(Positions!$CL376&gt;0,Positions!E376,""),Positions!E376))</f>
        <v/>
      </c>
      <c r="H387" s="0"/>
    </row>
    <row r="388" customFormat="false" ht="15" hidden="false" customHeight="false" outlineLevel="0" collapsed="false">
      <c r="A388" s="35" t="str">
        <f aca="false">IF($B$11=1,IF(Positions!$CA377=1,Positions!A377,""),IF($B$11=2,IF(Positions!$CL377&gt;0,Positions!A377,""),Positions!A377))</f>
        <v/>
      </c>
      <c r="B388" s="35" t="str">
        <f aca="false">IF($B$11=1,IF(Positions!$CA377=1,Positions!B377,""),IF($B$11=2,IF(Positions!$CL377&gt;0,Positions!B377,""),Positions!B377))</f>
        <v/>
      </c>
      <c r="C388" s="32" t="str">
        <f aca="false">IF($B$11=1,IF(Positions!$CA377=1,Positions!AE377,""),IF($B$11=2,IF(Positions!$CL377&gt;0,Positions!AE377,""),Positions!AE377))</f>
        <v/>
      </c>
      <c r="D388" s="32" t="str">
        <f aca="false">IF($B$11=1,IF(Positions!$CA377=1,Positions!AF377,""),IF($B$11=2,IF(Positions!$CL377&gt;0,Positions!AF377,""),Positions!AF377))</f>
        <v/>
      </c>
      <c r="E388" s="32" t="str">
        <f aca="false">IF($B$11=1,IF(Positions!$CA377=1,Positions!AG377,""),IF($B$11=2,IF(Positions!$CL377&gt;0,Positions!AG377,""),Positions!AG377))</f>
        <v/>
      </c>
      <c r="F388" s="32" t="str">
        <f aca="false">IF($B$11=1,IF(Positions!$CA377=1,Positions!C377,""),IF($B$11=2,IF(Positions!$CL377&gt;0,Positions!C377,""),Positions!C377))</f>
        <v/>
      </c>
      <c r="G388" s="32" t="str">
        <f aca="false">IF($B$11=1,IF(Positions!$CA377=1,Positions!E377,""),IF($B$11=2,IF(Positions!$CL377&gt;0,Positions!E377,""),Positions!E377))</f>
        <v/>
      </c>
      <c r="H388" s="0"/>
    </row>
    <row r="389" customFormat="false" ht="15" hidden="false" customHeight="false" outlineLevel="0" collapsed="false">
      <c r="A389" s="35" t="str">
        <f aca="false">IF($B$11=1,IF(Positions!$CA378=1,Positions!A378,""),IF($B$11=2,IF(Positions!$CL378&gt;0,Positions!A378,""),Positions!A378))</f>
        <v/>
      </c>
      <c r="B389" s="35" t="str">
        <f aca="false">IF($B$11=1,IF(Positions!$CA378=1,Positions!B378,""),IF($B$11=2,IF(Positions!$CL378&gt;0,Positions!B378,""),Positions!B378))</f>
        <v/>
      </c>
      <c r="C389" s="32" t="str">
        <f aca="false">IF($B$11=1,IF(Positions!$CA378=1,Positions!AE378,""),IF($B$11=2,IF(Positions!$CL378&gt;0,Positions!AE378,""),Positions!AE378))</f>
        <v/>
      </c>
      <c r="D389" s="32" t="str">
        <f aca="false">IF($B$11=1,IF(Positions!$CA378=1,Positions!AF378,""),IF($B$11=2,IF(Positions!$CL378&gt;0,Positions!AF378,""),Positions!AF378))</f>
        <v/>
      </c>
      <c r="E389" s="32" t="str">
        <f aca="false">IF($B$11=1,IF(Positions!$CA378=1,Positions!AG378,""),IF($B$11=2,IF(Positions!$CL378&gt;0,Positions!AG378,""),Positions!AG378))</f>
        <v/>
      </c>
      <c r="F389" s="32" t="str">
        <f aca="false">IF($B$11=1,IF(Positions!$CA378=1,Positions!C378,""),IF($B$11=2,IF(Positions!$CL378&gt;0,Positions!C378,""),Positions!C378))</f>
        <v/>
      </c>
      <c r="G389" s="32" t="str">
        <f aca="false">IF($B$11=1,IF(Positions!$CA378=1,Positions!E378,""),IF($B$11=2,IF(Positions!$CL378&gt;0,Positions!E378,""),Positions!E378))</f>
        <v/>
      </c>
      <c r="H389" s="0"/>
    </row>
    <row r="390" customFormat="false" ht="15" hidden="false" customHeight="false" outlineLevel="0" collapsed="false">
      <c r="A390" s="35" t="str">
        <f aca="false">IF($B$11=1,IF(Positions!$CA379=1,Positions!A379,""),IF($B$11=2,IF(Positions!$CL379&gt;0,Positions!A379,""),Positions!A379))</f>
        <v/>
      </c>
      <c r="B390" s="35" t="str">
        <f aca="false">IF($B$11=1,IF(Positions!$CA379=1,Positions!B379,""),IF($B$11=2,IF(Positions!$CL379&gt;0,Positions!B379,""),Positions!B379))</f>
        <v/>
      </c>
      <c r="C390" s="32" t="str">
        <f aca="false">IF($B$11=1,IF(Positions!$CA379=1,Positions!AE379,""),IF($B$11=2,IF(Positions!$CL379&gt;0,Positions!AE379,""),Positions!AE379))</f>
        <v/>
      </c>
      <c r="D390" s="32" t="str">
        <f aca="false">IF($B$11=1,IF(Positions!$CA379=1,Positions!AF379,""),IF($B$11=2,IF(Positions!$CL379&gt;0,Positions!AF379,""),Positions!AF379))</f>
        <v/>
      </c>
      <c r="E390" s="32" t="str">
        <f aca="false">IF($B$11=1,IF(Positions!$CA379=1,Positions!AG379,""),IF($B$11=2,IF(Positions!$CL379&gt;0,Positions!AG379,""),Positions!AG379))</f>
        <v/>
      </c>
      <c r="F390" s="32" t="str">
        <f aca="false">IF($B$11=1,IF(Positions!$CA379=1,Positions!C379,""),IF($B$11=2,IF(Positions!$CL379&gt;0,Positions!C379,""),Positions!C379))</f>
        <v/>
      </c>
      <c r="G390" s="32" t="str">
        <f aca="false">IF($B$11=1,IF(Positions!$CA379=1,Positions!E379,""),IF($B$11=2,IF(Positions!$CL379&gt;0,Positions!E379,""),Positions!E379))</f>
        <v/>
      </c>
      <c r="H390" s="0"/>
    </row>
    <row r="391" customFormat="false" ht="15" hidden="false" customHeight="false" outlineLevel="0" collapsed="false">
      <c r="A391" s="35" t="str">
        <f aca="false">IF($B$11=1,IF(Positions!$CA380=1,Positions!A380,""),IF($B$11=2,IF(Positions!$CL380&gt;0,Positions!A380,""),Positions!A380))</f>
        <v/>
      </c>
      <c r="B391" s="35" t="str">
        <f aca="false">IF($B$11=1,IF(Positions!$CA380=1,Positions!B380,""),IF($B$11=2,IF(Positions!$CL380&gt;0,Positions!B380,""),Positions!B380))</f>
        <v/>
      </c>
      <c r="C391" s="32" t="str">
        <f aca="false">IF($B$11=1,IF(Positions!$CA380=1,Positions!AE380,""),IF($B$11=2,IF(Positions!$CL380&gt;0,Positions!AE380,""),Positions!AE380))</f>
        <v/>
      </c>
      <c r="D391" s="32" t="str">
        <f aca="false">IF($B$11=1,IF(Positions!$CA380=1,Positions!AF380,""),IF($B$11=2,IF(Positions!$CL380&gt;0,Positions!AF380,""),Positions!AF380))</f>
        <v/>
      </c>
      <c r="E391" s="32" t="str">
        <f aca="false">IF($B$11=1,IF(Positions!$CA380=1,Positions!AG380,""),IF($B$11=2,IF(Positions!$CL380&gt;0,Positions!AG380,""),Positions!AG380))</f>
        <v/>
      </c>
      <c r="F391" s="32" t="str">
        <f aca="false">IF($B$11=1,IF(Positions!$CA380=1,Positions!C380,""),IF($B$11=2,IF(Positions!$CL380&gt;0,Positions!C380,""),Positions!C380))</f>
        <v/>
      </c>
      <c r="G391" s="32" t="str">
        <f aca="false">IF($B$11=1,IF(Positions!$CA380=1,Positions!E380,""),IF($B$11=2,IF(Positions!$CL380&gt;0,Positions!E380,""),Positions!E380))</f>
        <v/>
      </c>
      <c r="H391" s="0"/>
    </row>
    <row r="392" customFormat="false" ht="15" hidden="false" customHeight="false" outlineLevel="0" collapsed="false">
      <c r="A392" s="35" t="str">
        <f aca="false">IF($B$11=1,IF(Positions!$CA381=1,Positions!A381,""),IF($B$11=2,IF(Positions!$CL381&gt;0,Positions!A381,""),Positions!A381))</f>
        <v/>
      </c>
      <c r="B392" s="35" t="str">
        <f aca="false">IF($B$11=1,IF(Positions!$CA381=1,Positions!B381,""),IF($B$11=2,IF(Positions!$CL381&gt;0,Positions!B381,""),Positions!B381))</f>
        <v/>
      </c>
      <c r="C392" s="32" t="str">
        <f aca="false">IF($B$11=1,IF(Positions!$CA381=1,Positions!AE381,""),IF($B$11=2,IF(Positions!$CL381&gt;0,Positions!AE381,""),Positions!AE381))</f>
        <v/>
      </c>
      <c r="D392" s="32" t="str">
        <f aca="false">IF($B$11=1,IF(Positions!$CA381=1,Positions!AF381,""),IF($B$11=2,IF(Positions!$CL381&gt;0,Positions!AF381,""),Positions!AF381))</f>
        <v/>
      </c>
      <c r="E392" s="32" t="str">
        <f aca="false">IF($B$11=1,IF(Positions!$CA381=1,Positions!AG381,""),IF($B$11=2,IF(Positions!$CL381&gt;0,Positions!AG381,""),Positions!AG381))</f>
        <v/>
      </c>
      <c r="F392" s="32" t="str">
        <f aca="false">IF($B$11=1,IF(Positions!$CA381=1,Positions!C381,""),IF($B$11=2,IF(Positions!$CL381&gt;0,Positions!C381,""),Positions!C381))</f>
        <v/>
      </c>
      <c r="G392" s="32" t="str">
        <f aca="false">IF($B$11=1,IF(Positions!$CA381=1,Positions!E381,""),IF($B$11=2,IF(Positions!$CL381&gt;0,Positions!E381,""),Positions!E381))</f>
        <v/>
      </c>
      <c r="H392" s="0"/>
    </row>
    <row r="393" customFormat="false" ht="15" hidden="false" customHeight="false" outlineLevel="0" collapsed="false">
      <c r="A393" s="35" t="str">
        <f aca="false">IF($B$11=1,IF(Positions!$CA382=1,Positions!A382,""),IF($B$11=2,IF(Positions!$CL382&gt;0,Positions!A382,""),Positions!A382))</f>
        <v/>
      </c>
      <c r="B393" s="35" t="str">
        <f aca="false">IF($B$11=1,IF(Positions!$CA382=1,Positions!B382,""),IF($B$11=2,IF(Positions!$CL382&gt;0,Positions!B382,""),Positions!B382))</f>
        <v/>
      </c>
      <c r="C393" s="32" t="str">
        <f aca="false">IF($B$11=1,IF(Positions!$CA382=1,Positions!AE382,""),IF($B$11=2,IF(Positions!$CL382&gt;0,Positions!AE382,""),Positions!AE382))</f>
        <v/>
      </c>
      <c r="D393" s="32" t="str">
        <f aca="false">IF($B$11=1,IF(Positions!$CA382=1,Positions!AF382,""),IF($B$11=2,IF(Positions!$CL382&gt;0,Positions!AF382,""),Positions!AF382))</f>
        <v/>
      </c>
      <c r="E393" s="32" t="str">
        <f aca="false">IF($B$11=1,IF(Positions!$CA382=1,Positions!AG382,""),IF($B$11=2,IF(Positions!$CL382&gt;0,Positions!AG382,""),Positions!AG382))</f>
        <v/>
      </c>
      <c r="F393" s="32" t="str">
        <f aca="false">IF($B$11=1,IF(Positions!$CA382=1,Positions!C382,""),IF($B$11=2,IF(Positions!$CL382&gt;0,Positions!C382,""),Positions!C382))</f>
        <v/>
      </c>
      <c r="G393" s="32" t="str">
        <f aca="false">IF($B$11=1,IF(Positions!$CA382=1,Positions!E382,""),IF($B$11=2,IF(Positions!$CL382&gt;0,Positions!E382,""),Positions!E382))</f>
        <v/>
      </c>
      <c r="H393" s="0"/>
    </row>
    <row r="394" customFormat="false" ht="15" hidden="false" customHeight="false" outlineLevel="0" collapsed="false">
      <c r="A394" s="35" t="str">
        <f aca="false">IF($B$11=1,IF(Positions!$CA383=1,Positions!A383,""),IF($B$11=2,IF(Positions!$CL383&gt;0,Positions!A383,""),Positions!A383))</f>
        <v/>
      </c>
      <c r="B394" s="35" t="str">
        <f aca="false">IF($B$11=1,IF(Positions!$CA383=1,Positions!B383,""),IF($B$11=2,IF(Positions!$CL383&gt;0,Positions!B383,""),Positions!B383))</f>
        <v/>
      </c>
      <c r="C394" s="32" t="str">
        <f aca="false">IF($B$11=1,IF(Positions!$CA383=1,Positions!AE383,""),IF($B$11=2,IF(Positions!$CL383&gt;0,Positions!AE383,""),Positions!AE383))</f>
        <v/>
      </c>
      <c r="D394" s="32" t="str">
        <f aca="false">IF($B$11=1,IF(Positions!$CA383=1,Positions!AF383,""),IF($B$11=2,IF(Positions!$CL383&gt;0,Positions!AF383,""),Positions!AF383))</f>
        <v/>
      </c>
      <c r="E394" s="32" t="str">
        <f aca="false">IF($B$11=1,IF(Positions!$CA383=1,Positions!AG383,""),IF($B$11=2,IF(Positions!$CL383&gt;0,Positions!AG383,""),Positions!AG383))</f>
        <v/>
      </c>
      <c r="F394" s="32" t="str">
        <f aca="false">IF($B$11=1,IF(Positions!$CA383=1,Positions!C383,""),IF($B$11=2,IF(Positions!$CL383&gt;0,Positions!C383,""),Positions!C383))</f>
        <v/>
      </c>
      <c r="G394" s="32" t="str">
        <f aca="false">IF($B$11=1,IF(Positions!$CA383=1,Positions!E383,""),IF($B$11=2,IF(Positions!$CL383&gt;0,Positions!E383,""),Positions!E383))</f>
        <v/>
      </c>
      <c r="H394" s="0"/>
    </row>
    <row r="395" customFormat="false" ht="15" hidden="false" customHeight="false" outlineLevel="0" collapsed="false">
      <c r="A395" s="35" t="str">
        <f aca="false">IF($B$11=1,IF(Positions!$CA384=1,Positions!A384,""),IF($B$11=2,IF(Positions!$CL384&gt;0,Positions!A384,""),Positions!A384))</f>
        <v/>
      </c>
      <c r="B395" s="35" t="str">
        <f aca="false">IF($B$11=1,IF(Positions!$CA384=1,Positions!B384,""),IF($B$11=2,IF(Positions!$CL384&gt;0,Positions!B384,""),Positions!B384))</f>
        <v/>
      </c>
      <c r="C395" s="32" t="str">
        <f aca="false">IF($B$11=1,IF(Positions!$CA384=1,Positions!AE384,""),IF($B$11=2,IF(Positions!$CL384&gt;0,Positions!AE384,""),Positions!AE384))</f>
        <v/>
      </c>
      <c r="D395" s="32" t="str">
        <f aca="false">IF($B$11=1,IF(Positions!$CA384=1,Positions!AF384,""),IF($B$11=2,IF(Positions!$CL384&gt;0,Positions!AF384,""),Positions!AF384))</f>
        <v/>
      </c>
      <c r="E395" s="32" t="str">
        <f aca="false">IF($B$11=1,IF(Positions!$CA384=1,Positions!AG384,""),IF($B$11=2,IF(Positions!$CL384&gt;0,Positions!AG384,""),Positions!AG384))</f>
        <v/>
      </c>
      <c r="F395" s="32" t="str">
        <f aca="false">IF($B$11=1,IF(Positions!$CA384=1,Positions!C384,""),IF($B$11=2,IF(Positions!$CL384&gt;0,Positions!C384,""),Positions!C384))</f>
        <v/>
      </c>
      <c r="G395" s="32" t="str">
        <f aca="false">IF($B$11=1,IF(Positions!$CA384=1,Positions!E384,""),IF($B$11=2,IF(Positions!$CL384&gt;0,Positions!E384,""),Positions!E384))</f>
        <v/>
      </c>
      <c r="H395" s="0"/>
    </row>
    <row r="396" customFormat="false" ht="15" hidden="false" customHeight="false" outlineLevel="0" collapsed="false">
      <c r="A396" s="35" t="str">
        <f aca="false">IF($B$11=1,IF(Positions!$CA385=1,Positions!A385,""),IF($B$11=2,IF(Positions!$CL385&gt;0,Positions!A385,""),Positions!A385))</f>
        <v/>
      </c>
      <c r="B396" s="35" t="str">
        <f aca="false">IF($B$11=1,IF(Positions!$CA385=1,Positions!B385,""),IF($B$11=2,IF(Positions!$CL385&gt;0,Positions!B385,""),Positions!B385))</f>
        <v/>
      </c>
      <c r="C396" s="32" t="str">
        <f aca="false">IF($B$11=1,IF(Positions!$CA385=1,Positions!AE385,""),IF($B$11=2,IF(Positions!$CL385&gt;0,Positions!AE385,""),Positions!AE385))</f>
        <v/>
      </c>
      <c r="D396" s="32" t="str">
        <f aca="false">IF($B$11=1,IF(Positions!$CA385=1,Positions!AF385,""),IF($B$11=2,IF(Positions!$CL385&gt;0,Positions!AF385,""),Positions!AF385))</f>
        <v/>
      </c>
      <c r="E396" s="32" t="str">
        <f aca="false">IF($B$11=1,IF(Positions!$CA385=1,Positions!AG385,""),IF($B$11=2,IF(Positions!$CL385&gt;0,Positions!AG385,""),Positions!AG385))</f>
        <v/>
      </c>
      <c r="F396" s="32" t="str">
        <f aca="false">IF($B$11=1,IF(Positions!$CA385=1,Positions!C385,""),IF($B$11=2,IF(Positions!$CL385&gt;0,Positions!C385,""),Positions!C385))</f>
        <v/>
      </c>
      <c r="G396" s="32" t="str">
        <f aca="false">IF($B$11=1,IF(Positions!$CA385=1,Positions!E385,""),IF($B$11=2,IF(Positions!$CL385&gt;0,Positions!E385,""),Positions!E385))</f>
        <v/>
      </c>
      <c r="H396" s="0"/>
    </row>
    <row r="397" customFormat="false" ht="15" hidden="false" customHeight="false" outlineLevel="0" collapsed="false">
      <c r="A397" s="35" t="str">
        <f aca="false">IF($B$11=1,IF(Positions!$CA386=1,Positions!A386,""),IF($B$11=2,IF(Positions!$CL386&gt;0,Positions!A386,""),Positions!A386))</f>
        <v/>
      </c>
      <c r="B397" s="35" t="str">
        <f aca="false">IF($B$11=1,IF(Positions!$CA386=1,Positions!B386,""),IF($B$11=2,IF(Positions!$CL386&gt;0,Positions!B386,""),Positions!B386))</f>
        <v/>
      </c>
      <c r="C397" s="32" t="str">
        <f aca="false">IF($B$11=1,IF(Positions!$CA386=1,Positions!AE386,""),IF($B$11=2,IF(Positions!$CL386&gt;0,Positions!AE386,""),Positions!AE386))</f>
        <v/>
      </c>
      <c r="D397" s="32" t="str">
        <f aca="false">IF($B$11=1,IF(Positions!$CA386=1,Positions!AF386,""),IF($B$11=2,IF(Positions!$CL386&gt;0,Positions!AF386,""),Positions!AF386))</f>
        <v/>
      </c>
      <c r="E397" s="32" t="str">
        <f aca="false">IF($B$11=1,IF(Positions!$CA386=1,Positions!AG386,""),IF($B$11=2,IF(Positions!$CL386&gt;0,Positions!AG386,""),Positions!AG386))</f>
        <v/>
      </c>
      <c r="F397" s="32" t="str">
        <f aca="false">IF($B$11=1,IF(Positions!$CA386=1,Positions!C386,""),IF($B$11=2,IF(Positions!$CL386&gt;0,Positions!C386,""),Positions!C386))</f>
        <v/>
      </c>
      <c r="G397" s="32" t="str">
        <f aca="false">IF($B$11=1,IF(Positions!$CA386=1,Positions!E386,""),IF($B$11=2,IF(Positions!$CL386&gt;0,Positions!E386,""),Positions!E386))</f>
        <v/>
      </c>
      <c r="H397" s="0"/>
    </row>
    <row r="398" customFormat="false" ht="15" hidden="false" customHeight="false" outlineLevel="0" collapsed="false">
      <c r="A398" s="35" t="str">
        <f aca="false">IF($B$11=1,IF(Positions!$CA387=1,Positions!A387,""),IF($B$11=2,IF(Positions!$CL387&gt;0,Positions!A387,""),Positions!A387))</f>
        <v/>
      </c>
      <c r="B398" s="35" t="str">
        <f aca="false">IF($B$11=1,IF(Positions!$CA387=1,Positions!B387,""),IF($B$11=2,IF(Positions!$CL387&gt;0,Positions!B387,""),Positions!B387))</f>
        <v/>
      </c>
      <c r="C398" s="32" t="str">
        <f aca="false">IF($B$11=1,IF(Positions!$CA387=1,Positions!AE387,""),IF($B$11=2,IF(Positions!$CL387&gt;0,Positions!AE387,""),Positions!AE387))</f>
        <v/>
      </c>
      <c r="D398" s="32" t="str">
        <f aca="false">IF($B$11=1,IF(Positions!$CA387=1,Positions!AF387,""),IF($B$11=2,IF(Positions!$CL387&gt;0,Positions!AF387,""),Positions!AF387))</f>
        <v/>
      </c>
      <c r="E398" s="32" t="str">
        <f aca="false">IF($B$11=1,IF(Positions!$CA387=1,Positions!AG387,""),IF($B$11=2,IF(Positions!$CL387&gt;0,Positions!AG387,""),Positions!AG387))</f>
        <v/>
      </c>
      <c r="F398" s="32" t="str">
        <f aca="false">IF($B$11=1,IF(Positions!$CA387=1,Positions!C387,""),IF($B$11=2,IF(Positions!$CL387&gt;0,Positions!C387,""),Positions!C387))</f>
        <v/>
      </c>
      <c r="G398" s="32" t="str">
        <f aca="false">IF($B$11=1,IF(Positions!$CA387=1,Positions!E387,""),IF($B$11=2,IF(Positions!$CL387&gt;0,Positions!E387,""),Positions!E387))</f>
        <v/>
      </c>
      <c r="H398" s="0"/>
    </row>
    <row r="399" customFormat="false" ht="15" hidden="false" customHeight="false" outlineLevel="0" collapsed="false">
      <c r="A399" s="35" t="str">
        <f aca="false">IF($B$11=1,IF(Positions!$CA388=1,Positions!A388,""),IF($B$11=2,IF(Positions!$CL388&gt;0,Positions!A388,""),Positions!A388))</f>
        <v/>
      </c>
      <c r="B399" s="35" t="str">
        <f aca="false">IF($B$11=1,IF(Positions!$CA388=1,Positions!B388,""),IF($B$11=2,IF(Positions!$CL388&gt;0,Positions!B388,""),Positions!B388))</f>
        <v/>
      </c>
      <c r="C399" s="32" t="str">
        <f aca="false">IF($B$11=1,IF(Positions!$CA388=1,Positions!AE388,""),IF($B$11=2,IF(Positions!$CL388&gt;0,Positions!AE388,""),Positions!AE388))</f>
        <v/>
      </c>
      <c r="D399" s="32" t="str">
        <f aca="false">IF($B$11=1,IF(Positions!$CA388=1,Positions!AF388,""),IF($B$11=2,IF(Positions!$CL388&gt;0,Positions!AF388,""),Positions!AF388))</f>
        <v/>
      </c>
      <c r="E399" s="32" t="str">
        <f aca="false">IF($B$11=1,IF(Positions!$CA388=1,Positions!AG388,""),IF($B$11=2,IF(Positions!$CL388&gt;0,Positions!AG388,""),Positions!AG388))</f>
        <v/>
      </c>
      <c r="F399" s="32" t="str">
        <f aca="false">IF($B$11=1,IF(Positions!$CA388=1,Positions!C388,""),IF($B$11=2,IF(Positions!$CL388&gt;0,Positions!C388,""),Positions!C388))</f>
        <v/>
      </c>
      <c r="G399" s="32" t="str">
        <f aca="false">IF($B$11=1,IF(Positions!$CA388=1,Positions!E388,""),IF($B$11=2,IF(Positions!$CL388&gt;0,Positions!E388,""),Positions!E388))</f>
        <v/>
      </c>
      <c r="H399" s="0"/>
    </row>
    <row r="400" customFormat="false" ht="15" hidden="false" customHeight="false" outlineLevel="0" collapsed="false">
      <c r="A400" s="35" t="str">
        <f aca="false">IF($B$11=1,IF(Positions!$CA389=1,Positions!A389,""),IF($B$11=2,IF(Positions!$CL389&gt;0,Positions!A389,""),Positions!A389))</f>
        <v/>
      </c>
      <c r="B400" s="35" t="str">
        <f aca="false">IF($B$11=1,IF(Positions!$CA389=1,Positions!B389,""),IF($B$11=2,IF(Positions!$CL389&gt;0,Positions!B389,""),Positions!B389))</f>
        <v/>
      </c>
      <c r="C400" s="32" t="str">
        <f aca="false">IF($B$11=1,IF(Positions!$CA389=1,Positions!AE389,""),IF($B$11=2,IF(Positions!$CL389&gt;0,Positions!AE389,""),Positions!AE389))</f>
        <v/>
      </c>
      <c r="D400" s="32" t="str">
        <f aca="false">IF($B$11=1,IF(Positions!$CA389=1,Positions!AF389,""),IF($B$11=2,IF(Positions!$CL389&gt;0,Positions!AF389,""),Positions!AF389))</f>
        <v/>
      </c>
      <c r="E400" s="32" t="str">
        <f aca="false">IF($B$11=1,IF(Positions!$CA389=1,Positions!AG389,""),IF($B$11=2,IF(Positions!$CL389&gt;0,Positions!AG389,""),Positions!AG389))</f>
        <v/>
      </c>
      <c r="F400" s="32" t="str">
        <f aca="false">IF($B$11=1,IF(Positions!$CA389=1,Positions!C389,""),IF($B$11=2,IF(Positions!$CL389&gt;0,Positions!C389,""),Positions!C389))</f>
        <v/>
      </c>
      <c r="G400" s="32" t="str">
        <f aca="false">IF($B$11=1,IF(Positions!$CA389=1,Positions!E389,""),IF($B$11=2,IF(Positions!$CL389&gt;0,Positions!E389,""),Positions!E389))</f>
        <v/>
      </c>
      <c r="H400" s="0"/>
    </row>
    <row r="401" customFormat="false" ht="15" hidden="false" customHeight="false" outlineLevel="0" collapsed="false">
      <c r="A401" s="35" t="str">
        <f aca="false">IF($B$11=1,IF(Positions!$CA390=1,Positions!A390,""),IF($B$11=2,IF(Positions!$CL390&gt;0,Positions!A390,""),Positions!A390))</f>
        <v/>
      </c>
      <c r="B401" s="35" t="str">
        <f aca="false">IF($B$11=1,IF(Positions!$CA390=1,Positions!B390,""),IF($B$11=2,IF(Positions!$CL390&gt;0,Positions!B390,""),Positions!B390))</f>
        <v/>
      </c>
      <c r="C401" s="32" t="str">
        <f aca="false">IF($B$11=1,IF(Positions!$CA390=1,Positions!AE390,""),IF($B$11=2,IF(Positions!$CL390&gt;0,Positions!AE390,""),Positions!AE390))</f>
        <v/>
      </c>
      <c r="D401" s="32" t="str">
        <f aca="false">IF($B$11=1,IF(Positions!$CA390=1,Positions!AF390,""),IF($B$11=2,IF(Positions!$CL390&gt;0,Positions!AF390,""),Positions!AF390))</f>
        <v/>
      </c>
      <c r="E401" s="32" t="str">
        <f aca="false">IF($B$11=1,IF(Positions!$CA390=1,Positions!AG390,""),IF($B$11=2,IF(Positions!$CL390&gt;0,Positions!AG390,""),Positions!AG390))</f>
        <v/>
      </c>
      <c r="F401" s="32" t="str">
        <f aca="false">IF($B$11=1,IF(Positions!$CA390=1,Positions!C390,""),IF($B$11=2,IF(Positions!$CL390&gt;0,Positions!C390,""),Positions!C390))</f>
        <v/>
      </c>
      <c r="G401" s="32" t="str">
        <f aca="false">IF($B$11=1,IF(Positions!$CA390=1,Positions!E390,""),IF($B$11=2,IF(Positions!$CL390&gt;0,Positions!E390,""),Positions!E390))</f>
        <v/>
      </c>
      <c r="H401" s="0"/>
    </row>
    <row r="402" customFormat="false" ht="15" hidden="false" customHeight="false" outlineLevel="0" collapsed="false">
      <c r="A402" s="35" t="str">
        <f aca="false">IF($B$11=1,IF(Positions!$CA391=1,Positions!A391,""),IF($B$11=2,IF(Positions!$CL391&gt;0,Positions!A391,""),Positions!A391))</f>
        <v/>
      </c>
      <c r="B402" s="35" t="str">
        <f aca="false">IF($B$11=1,IF(Positions!$CA391=1,Positions!B391,""),IF($B$11=2,IF(Positions!$CL391&gt;0,Positions!B391,""),Positions!B391))</f>
        <v/>
      </c>
      <c r="C402" s="32" t="str">
        <f aca="false">IF($B$11=1,IF(Positions!$CA391=1,Positions!AE391,""),IF($B$11=2,IF(Positions!$CL391&gt;0,Positions!AE391,""),Positions!AE391))</f>
        <v/>
      </c>
      <c r="D402" s="32" t="str">
        <f aca="false">IF($B$11=1,IF(Positions!$CA391=1,Positions!AF391,""),IF($B$11=2,IF(Positions!$CL391&gt;0,Positions!AF391,""),Positions!AF391))</f>
        <v/>
      </c>
      <c r="E402" s="32" t="str">
        <f aca="false">IF($B$11=1,IF(Positions!$CA391=1,Positions!AG391,""),IF($B$11=2,IF(Positions!$CL391&gt;0,Positions!AG391,""),Positions!AG391))</f>
        <v/>
      </c>
      <c r="F402" s="32" t="str">
        <f aca="false">IF($B$11=1,IF(Positions!$CA391=1,Positions!C391,""),IF($B$11=2,IF(Positions!$CL391&gt;0,Positions!C391,""),Positions!C391))</f>
        <v/>
      </c>
      <c r="G402" s="32" t="str">
        <f aca="false">IF($B$11=1,IF(Positions!$CA391=1,Positions!E391,""),IF($B$11=2,IF(Positions!$CL391&gt;0,Positions!E391,""),Positions!E391))</f>
        <v/>
      </c>
      <c r="H402" s="0"/>
    </row>
    <row r="403" customFormat="false" ht="15" hidden="false" customHeight="false" outlineLevel="0" collapsed="false">
      <c r="A403" s="35" t="str">
        <f aca="false">IF($B$11=1,IF(Positions!$CA392=1,Positions!A392,""),IF($B$11=2,IF(Positions!$CL392&gt;0,Positions!A392,""),Positions!A392))</f>
        <v/>
      </c>
      <c r="B403" s="35" t="str">
        <f aca="false">IF($B$11=1,IF(Positions!$CA392=1,Positions!B392,""),IF($B$11=2,IF(Positions!$CL392&gt;0,Positions!B392,""),Positions!B392))</f>
        <v/>
      </c>
      <c r="C403" s="32" t="str">
        <f aca="false">IF($B$11=1,IF(Positions!$CA392=1,Positions!AE392,""),IF($B$11=2,IF(Positions!$CL392&gt;0,Positions!AE392,""),Positions!AE392))</f>
        <v/>
      </c>
      <c r="D403" s="32" t="str">
        <f aca="false">IF($B$11=1,IF(Positions!$CA392=1,Positions!AF392,""),IF($B$11=2,IF(Positions!$CL392&gt;0,Positions!AF392,""),Positions!AF392))</f>
        <v/>
      </c>
      <c r="E403" s="32" t="str">
        <f aca="false">IF($B$11=1,IF(Positions!$CA392=1,Positions!AG392,""),IF($B$11=2,IF(Positions!$CL392&gt;0,Positions!AG392,""),Positions!AG392))</f>
        <v/>
      </c>
      <c r="F403" s="32" t="str">
        <f aca="false">IF($B$11=1,IF(Positions!$CA392=1,Positions!C392,""),IF($B$11=2,IF(Positions!$CL392&gt;0,Positions!C392,""),Positions!C392))</f>
        <v/>
      </c>
      <c r="G403" s="32" t="str">
        <f aca="false">IF($B$11=1,IF(Positions!$CA392=1,Positions!E392,""),IF($B$11=2,IF(Positions!$CL392&gt;0,Positions!E392,""),Positions!E392))</f>
        <v/>
      </c>
      <c r="H403" s="0"/>
    </row>
    <row r="404" customFormat="false" ht="15" hidden="false" customHeight="false" outlineLevel="0" collapsed="false">
      <c r="A404" s="35" t="str">
        <f aca="false">IF($B$11=1,IF(Positions!$CA393=1,Positions!A393,""),IF($B$11=2,IF(Positions!$CL393&gt;0,Positions!A393,""),Positions!A393))</f>
        <v/>
      </c>
      <c r="B404" s="35" t="str">
        <f aca="false">IF($B$11=1,IF(Positions!$CA393=1,Positions!B393,""),IF($B$11=2,IF(Positions!$CL393&gt;0,Positions!B393,""),Positions!B393))</f>
        <v/>
      </c>
      <c r="C404" s="32" t="str">
        <f aca="false">IF($B$11=1,IF(Positions!$CA393=1,Positions!AE393,""),IF($B$11=2,IF(Positions!$CL393&gt;0,Positions!AE393,""),Positions!AE393))</f>
        <v/>
      </c>
      <c r="D404" s="32" t="str">
        <f aca="false">IF($B$11=1,IF(Positions!$CA393=1,Positions!AF393,""),IF($B$11=2,IF(Positions!$CL393&gt;0,Positions!AF393,""),Positions!AF393))</f>
        <v/>
      </c>
      <c r="E404" s="32" t="str">
        <f aca="false">IF($B$11=1,IF(Positions!$CA393=1,Positions!AG393,""),IF($B$11=2,IF(Positions!$CL393&gt;0,Positions!AG393,""),Positions!AG393))</f>
        <v/>
      </c>
      <c r="F404" s="32" t="str">
        <f aca="false">IF($B$11=1,IF(Positions!$CA393=1,Positions!C393,""),IF($B$11=2,IF(Positions!$CL393&gt;0,Positions!C393,""),Positions!C393))</f>
        <v/>
      </c>
      <c r="G404" s="32" t="str">
        <f aca="false">IF($B$11=1,IF(Positions!$CA393=1,Positions!E393,""),IF($B$11=2,IF(Positions!$CL393&gt;0,Positions!E393,""),Positions!E393))</f>
        <v/>
      </c>
      <c r="H404" s="0"/>
    </row>
    <row r="405" customFormat="false" ht="15" hidden="false" customHeight="false" outlineLevel="0" collapsed="false">
      <c r="A405" s="35" t="str">
        <f aca="false">IF($B$11=1,IF(Positions!$CA394=1,Positions!A394,""),IF($B$11=2,IF(Positions!$CL394&gt;0,Positions!A394,""),Positions!A394))</f>
        <v/>
      </c>
      <c r="B405" s="35" t="str">
        <f aca="false">IF($B$11=1,IF(Positions!$CA394=1,Positions!B394,""),IF($B$11=2,IF(Positions!$CL394&gt;0,Positions!B394,""),Positions!B394))</f>
        <v/>
      </c>
      <c r="C405" s="32" t="str">
        <f aca="false">IF($B$11=1,IF(Positions!$CA394=1,Positions!AE394,""),IF($B$11=2,IF(Positions!$CL394&gt;0,Positions!AE394,""),Positions!AE394))</f>
        <v/>
      </c>
      <c r="D405" s="32" t="str">
        <f aca="false">IF($B$11=1,IF(Positions!$CA394=1,Positions!AF394,""),IF($B$11=2,IF(Positions!$CL394&gt;0,Positions!AF394,""),Positions!AF394))</f>
        <v/>
      </c>
      <c r="E405" s="32" t="str">
        <f aca="false">IF($B$11=1,IF(Positions!$CA394=1,Positions!AG394,""),IF($B$11=2,IF(Positions!$CL394&gt;0,Positions!AG394,""),Positions!AG394))</f>
        <v/>
      </c>
      <c r="F405" s="32" t="str">
        <f aca="false">IF($B$11=1,IF(Positions!$CA394=1,Positions!C394,""),IF($B$11=2,IF(Positions!$CL394&gt;0,Positions!C394,""),Positions!C394))</f>
        <v/>
      </c>
      <c r="G405" s="32" t="str">
        <f aca="false">IF($B$11=1,IF(Positions!$CA394=1,Positions!E394,""),IF($B$11=2,IF(Positions!$CL394&gt;0,Positions!E394,""),Positions!E394))</f>
        <v/>
      </c>
      <c r="H405" s="0"/>
    </row>
    <row r="406" customFormat="false" ht="15" hidden="false" customHeight="false" outlineLevel="0" collapsed="false">
      <c r="A406" s="35" t="str">
        <f aca="false">IF($B$11=1,IF(Positions!$CA395=1,Positions!A395,""),IF($B$11=2,IF(Positions!$CL395&gt;0,Positions!A395,""),Positions!A395))</f>
        <v/>
      </c>
      <c r="B406" s="35" t="str">
        <f aca="false">IF($B$11=1,IF(Positions!$CA395=1,Positions!B395,""),IF($B$11=2,IF(Positions!$CL395&gt;0,Positions!B395,""),Positions!B395))</f>
        <v/>
      </c>
      <c r="C406" s="32" t="str">
        <f aca="false">IF($B$11=1,IF(Positions!$CA395=1,Positions!AE395,""),IF($B$11=2,IF(Positions!$CL395&gt;0,Positions!AE395,""),Positions!AE395))</f>
        <v/>
      </c>
      <c r="D406" s="32" t="str">
        <f aca="false">IF($B$11=1,IF(Positions!$CA395=1,Positions!AF395,""),IF($B$11=2,IF(Positions!$CL395&gt;0,Positions!AF395,""),Positions!AF395))</f>
        <v/>
      </c>
      <c r="E406" s="32" t="str">
        <f aca="false">IF($B$11=1,IF(Positions!$CA395=1,Positions!AG395,""),IF($B$11=2,IF(Positions!$CL395&gt;0,Positions!AG395,""),Positions!AG395))</f>
        <v/>
      </c>
      <c r="F406" s="32" t="str">
        <f aca="false">IF($B$11=1,IF(Positions!$CA395=1,Positions!C395,""),IF($B$11=2,IF(Positions!$CL395&gt;0,Positions!C395,""),Positions!C395))</f>
        <v/>
      </c>
      <c r="G406" s="32" t="str">
        <f aca="false">IF($B$11=1,IF(Positions!$CA395=1,Positions!E395,""),IF($B$11=2,IF(Positions!$CL395&gt;0,Positions!E395,""),Positions!E395))</f>
        <v/>
      </c>
      <c r="H406" s="0"/>
    </row>
    <row r="407" customFormat="false" ht="15" hidden="false" customHeight="false" outlineLevel="0" collapsed="false">
      <c r="A407" s="35" t="str">
        <f aca="false">IF($B$11=1,IF(Positions!$CA396=1,Positions!A396,""),IF($B$11=2,IF(Positions!$CL396&gt;0,Positions!A396,""),Positions!A396))</f>
        <v/>
      </c>
      <c r="B407" s="35" t="str">
        <f aca="false">IF($B$11=1,IF(Positions!$CA396=1,Positions!B396,""),IF($B$11=2,IF(Positions!$CL396&gt;0,Positions!B396,""),Positions!B396))</f>
        <v/>
      </c>
      <c r="C407" s="32" t="str">
        <f aca="false">IF($B$11=1,IF(Positions!$CA396=1,Positions!AE396,""),IF($B$11=2,IF(Positions!$CL396&gt;0,Positions!AE396,""),Positions!AE396))</f>
        <v/>
      </c>
      <c r="D407" s="32" t="str">
        <f aca="false">IF($B$11=1,IF(Positions!$CA396=1,Positions!AF396,""),IF($B$11=2,IF(Positions!$CL396&gt;0,Positions!AF396,""),Positions!AF396))</f>
        <v/>
      </c>
      <c r="E407" s="32" t="str">
        <f aca="false">IF($B$11=1,IF(Positions!$CA396=1,Positions!AG396,""),IF($B$11=2,IF(Positions!$CL396&gt;0,Positions!AG396,""),Positions!AG396))</f>
        <v/>
      </c>
      <c r="F407" s="32" t="str">
        <f aca="false">IF($B$11=1,IF(Positions!$CA396=1,Positions!C396,""),IF($B$11=2,IF(Positions!$CL396&gt;0,Positions!C396,""),Positions!C396))</f>
        <v/>
      </c>
      <c r="G407" s="32" t="str">
        <f aca="false">IF($B$11=1,IF(Positions!$CA396=1,Positions!E396,""),IF($B$11=2,IF(Positions!$CL396&gt;0,Positions!E396,""),Positions!E396))</f>
        <v/>
      </c>
      <c r="H407" s="0"/>
    </row>
    <row r="408" customFormat="false" ht="15" hidden="false" customHeight="false" outlineLevel="0" collapsed="false">
      <c r="A408" s="35" t="str">
        <f aca="false">IF($B$11=1,IF(Positions!$CA397=1,Positions!A397,""),IF($B$11=2,IF(Positions!$CL397&gt;0,Positions!A397,""),Positions!A397))</f>
        <v/>
      </c>
      <c r="B408" s="35" t="str">
        <f aca="false">IF($B$11=1,IF(Positions!$CA397=1,Positions!B397,""),IF($B$11=2,IF(Positions!$CL397&gt;0,Positions!B397,""),Positions!B397))</f>
        <v/>
      </c>
      <c r="C408" s="32" t="str">
        <f aca="false">IF($B$11=1,IF(Positions!$CA397=1,Positions!AE397,""),IF($B$11=2,IF(Positions!$CL397&gt;0,Positions!AE397,""),Positions!AE397))</f>
        <v/>
      </c>
      <c r="D408" s="32" t="str">
        <f aca="false">IF($B$11=1,IF(Positions!$CA397=1,Positions!AF397,""),IF($B$11=2,IF(Positions!$CL397&gt;0,Positions!AF397,""),Positions!AF397))</f>
        <v/>
      </c>
      <c r="E408" s="32" t="str">
        <f aca="false">IF($B$11=1,IF(Positions!$CA397=1,Positions!AG397,""),IF($B$11=2,IF(Positions!$CL397&gt;0,Positions!AG397,""),Positions!AG397))</f>
        <v/>
      </c>
      <c r="F408" s="32" t="str">
        <f aca="false">IF($B$11=1,IF(Positions!$CA397=1,Positions!C397,""),IF($B$11=2,IF(Positions!$CL397&gt;0,Positions!C397,""),Positions!C397))</f>
        <v/>
      </c>
      <c r="G408" s="32" t="str">
        <f aca="false">IF($B$11=1,IF(Positions!$CA397=1,Positions!E397,""),IF($B$11=2,IF(Positions!$CL397&gt;0,Positions!E397,""),Positions!E397))</f>
        <v/>
      </c>
      <c r="H408" s="0"/>
    </row>
    <row r="409" customFormat="false" ht="15" hidden="false" customHeight="false" outlineLevel="0" collapsed="false">
      <c r="A409" s="35" t="str">
        <f aca="false">IF($B$11=1,IF(Positions!$CA398=1,Positions!A398,""),IF($B$11=2,IF(Positions!$CL398&gt;0,Positions!A398,""),Positions!A398))</f>
        <v/>
      </c>
      <c r="B409" s="35" t="str">
        <f aca="false">IF($B$11=1,IF(Positions!$CA398=1,Positions!B398,""),IF($B$11=2,IF(Positions!$CL398&gt;0,Positions!B398,""),Positions!B398))</f>
        <v/>
      </c>
      <c r="C409" s="32" t="str">
        <f aca="false">IF($B$11=1,IF(Positions!$CA398=1,Positions!AE398,""),IF($B$11=2,IF(Positions!$CL398&gt;0,Positions!AE398,""),Positions!AE398))</f>
        <v/>
      </c>
      <c r="D409" s="32" t="str">
        <f aca="false">IF($B$11=1,IF(Positions!$CA398=1,Positions!AF398,""),IF($B$11=2,IF(Positions!$CL398&gt;0,Positions!AF398,""),Positions!AF398))</f>
        <v/>
      </c>
      <c r="E409" s="32" t="str">
        <f aca="false">IF($B$11=1,IF(Positions!$CA398=1,Positions!AG398,""),IF($B$11=2,IF(Positions!$CL398&gt;0,Positions!AG398,""),Positions!AG398))</f>
        <v/>
      </c>
      <c r="F409" s="32" t="str">
        <f aca="false">IF($B$11=1,IF(Positions!$CA398=1,Positions!C398,""),IF($B$11=2,IF(Positions!$CL398&gt;0,Positions!C398,""),Positions!C398))</f>
        <v/>
      </c>
      <c r="G409" s="32" t="str">
        <f aca="false">IF($B$11=1,IF(Positions!$CA398=1,Positions!E398,""),IF($B$11=2,IF(Positions!$CL398&gt;0,Positions!E398,""),Positions!E398))</f>
        <v/>
      </c>
      <c r="H409" s="0"/>
    </row>
    <row r="410" customFormat="false" ht="15" hidden="false" customHeight="false" outlineLevel="0" collapsed="false">
      <c r="A410" s="35" t="str">
        <f aca="false">IF($B$11=1,IF(Positions!$CA399=1,Positions!A399,""),IF($B$11=2,IF(Positions!$CL399&gt;0,Positions!A399,""),Positions!A399))</f>
        <v/>
      </c>
      <c r="B410" s="35" t="str">
        <f aca="false">IF($B$11=1,IF(Positions!$CA399=1,Positions!B399,""),IF($B$11=2,IF(Positions!$CL399&gt;0,Positions!B399,""),Positions!B399))</f>
        <v/>
      </c>
      <c r="C410" s="32" t="str">
        <f aca="false">IF($B$11=1,IF(Positions!$CA399=1,Positions!AE399,""),IF($B$11=2,IF(Positions!$CL399&gt;0,Positions!AE399,""),Positions!AE399))</f>
        <v/>
      </c>
      <c r="D410" s="32" t="str">
        <f aca="false">IF($B$11=1,IF(Positions!$CA399=1,Positions!AF399,""),IF($B$11=2,IF(Positions!$CL399&gt;0,Positions!AF399,""),Positions!AF399))</f>
        <v/>
      </c>
      <c r="E410" s="32" t="str">
        <f aca="false">IF($B$11=1,IF(Positions!$CA399=1,Positions!AG399,""),IF($B$11=2,IF(Positions!$CL399&gt;0,Positions!AG399,""),Positions!AG399))</f>
        <v/>
      </c>
      <c r="F410" s="32" t="str">
        <f aca="false">IF($B$11=1,IF(Positions!$CA399=1,Positions!C399,""),IF($B$11=2,IF(Positions!$CL399&gt;0,Positions!C399,""),Positions!C399))</f>
        <v/>
      </c>
      <c r="G410" s="32" t="str">
        <f aca="false">IF($B$11=1,IF(Positions!$CA399=1,Positions!E399,""),IF($B$11=2,IF(Positions!$CL399&gt;0,Positions!E399,""),Positions!E399))</f>
        <v/>
      </c>
      <c r="H410" s="0"/>
    </row>
    <row r="411" customFormat="false" ht="15" hidden="false" customHeight="false" outlineLevel="0" collapsed="false">
      <c r="A411" s="35" t="str">
        <f aca="false">IF($B$11=1,IF(Positions!$CA400=1,Positions!A400,""),IF($B$11=2,IF(Positions!$CL400&gt;0,Positions!A400,""),Positions!A400))</f>
        <v/>
      </c>
      <c r="B411" s="35" t="str">
        <f aca="false">IF($B$11=1,IF(Positions!$CA400=1,Positions!B400,""),IF($B$11=2,IF(Positions!$CL400&gt;0,Positions!B400,""),Positions!B400))</f>
        <v/>
      </c>
      <c r="C411" s="32" t="str">
        <f aca="false">IF($B$11=1,IF(Positions!$CA400=1,Positions!AE400,""),IF($B$11=2,IF(Positions!$CL400&gt;0,Positions!AE400,""),Positions!AE400))</f>
        <v/>
      </c>
      <c r="D411" s="32" t="str">
        <f aca="false">IF($B$11=1,IF(Positions!$CA400=1,Positions!AF400,""),IF($B$11=2,IF(Positions!$CL400&gt;0,Positions!AF400,""),Positions!AF400))</f>
        <v/>
      </c>
      <c r="E411" s="32" t="str">
        <f aca="false">IF($B$11=1,IF(Positions!$CA400=1,Positions!AG400,""),IF($B$11=2,IF(Positions!$CL400&gt;0,Positions!AG400,""),Positions!AG400))</f>
        <v/>
      </c>
      <c r="F411" s="32" t="str">
        <f aca="false">IF($B$11=1,IF(Positions!$CA400=1,Positions!C400,""),IF($B$11=2,IF(Positions!$CL400&gt;0,Positions!C400,""),Positions!C400))</f>
        <v/>
      </c>
      <c r="G411" s="32" t="str">
        <f aca="false">IF($B$11=1,IF(Positions!$CA400=1,Positions!E400,""),IF($B$11=2,IF(Positions!$CL400&gt;0,Positions!E400,""),Positions!E400))</f>
        <v/>
      </c>
      <c r="H411" s="0"/>
    </row>
    <row r="412" customFormat="false" ht="15" hidden="false" customHeight="false" outlineLevel="0" collapsed="false">
      <c r="A412" s="35" t="str">
        <f aca="false">IF($B$11=1,IF(Positions!$CA401=1,Positions!A401,""),IF($B$11=2,IF(Positions!$CL401&gt;0,Positions!A401,""),Positions!A401))</f>
        <v/>
      </c>
      <c r="B412" s="35" t="str">
        <f aca="false">IF($B$11=1,IF(Positions!$CA401=1,Positions!B401,""),IF($B$11=2,IF(Positions!$CL401&gt;0,Positions!B401,""),Positions!B401))</f>
        <v/>
      </c>
      <c r="C412" s="32" t="str">
        <f aca="false">IF($B$11=1,IF(Positions!$CA401=1,Positions!AE401,""),IF($B$11=2,IF(Positions!$CL401&gt;0,Positions!AE401,""),Positions!AE401))</f>
        <v/>
      </c>
      <c r="D412" s="32" t="str">
        <f aca="false">IF($B$11=1,IF(Positions!$CA401=1,Positions!AF401,""),IF($B$11=2,IF(Positions!$CL401&gt;0,Positions!AF401,""),Positions!AF401))</f>
        <v/>
      </c>
      <c r="E412" s="32" t="str">
        <f aca="false">IF($B$11=1,IF(Positions!$CA401=1,Positions!AG401,""),IF($B$11=2,IF(Positions!$CL401&gt;0,Positions!AG401,""),Positions!AG401))</f>
        <v/>
      </c>
      <c r="F412" s="32" t="str">
        <f aca="false">IF($B$11=1,IF(Positions!$CA401=1,Positions!C401,""),IF($B$11=2,IF(Positions!$CL401&gt;0,Positions!C401,""),Positions!C401))</f>
        <v/>
      </c>
      <c r="G412" s="32" t="str">
        <f aca="false">IF($B$11=1,IF(Positions!$CA401=1,Positions!E401,""),IF($B$11=2,IF(Positions!$CL401&gt;0,Positions!E401,""),Positions!E401))</f>
        <v/>
      </c>
      <c r="H412" s="0"/>
    </row>
    <row r="413" customFormat="false" ht="15" hidden="false" customHeight="false" outlineLevel="0" collapsed="false">
      <c r="A413" s="35" t="str">
        <f aca="false">IF($B$11=1,IF(Positions!$CA402=1,Positions!A402,""),IF($B$11=2,IF(Positions!$CL402&gt;0,Positions!A402,""),Positions!A402))</f>
        <v/>
      </c>
      <c r="B413" s="35" t="str">
        <f aca="false">IF($B$11=1,IF(Positions!$CA402=1,Positions!B402,""),IF($B$11=2,IF(Positions!$CL402&gt;0,Positions!B402,""),Positions!B402))</f>
        <v/>
      </c>
      <c r="C413" s="32" t="str">
        <f aca="false">IF($B$11=1,IF(Positions!$CA402=1,Positions!AE402,""),IF($B$11=2,IF(Positions!$CL402&gt;0,Positions!AE402,""),Positions!AE402))</f>
        <v/>
      </c>
      <c r="D413" s="32" t="str">
        <f aca="false">IF($B$11=1,IF(Positions!$CA402=1,Positions!AF402,""),IF($B$11=2,IF(Positions!$CL402&gt;0,Positions!AF402,""),Positions!AF402))</f>
        <v/>
      </c>
      <c r="E413" s="32" t="str">
        <f aca="false">IF($B$11=1,IF(Positions!$CA402=1,Positions!AG402,""),IF($B$11=2,IF(Positions!$CL402&gt;0,Positions!AG402,""),Positions!AG402))</f>
        <v/>
      </c>
      <c r="F413" s="32" t="str">
        <f aca="false">IF($B$11=1,IF(Positions!$CA402=1,Positions!C402,""),IF($B$11=2,IF(Positions!$CL402&gt;0,Positions!C402,""),Positions!C402))</f>
        <v/>
      </c>
      <c r="G413" s="32" t="str">
        <f aca="false">IF($B$11=1,IF(Positions!$CA402=1,Positions!E402,""),IF($B$11=2,IF(Positions!$CL402&gt;0,Positions!E402,""),Positions!E402))</f>
        <v/>
      </c>
      <c r="H413" s="0"/>
    </row>
    <row r="414" customFormat="false" ht="15" hidden="false" customHeight="false" outlineLevel="0" collapsed="false">
      <c r="A414" s="35" t="str">
        <f aca="false">IF($B$11=1,IF(Positions!$CA403=1,Positions!A403,""),IF($B$11=2,IF(Positions!$CL403&gt;0,Positions!A403,""),Positions!A403))</f>
        <v/>
      </c>
      <c r="B414" s="35" t="str">
        <f aca="false">IF($B$11=1,IF(Positions!$CA403=1,Positions!B403,""),IF($B$11=2,IF(Positions!$CL403&gt;0,Positions!B403,""),Positions!B403))</f>
        <v/>
      </c>
      <c r="C414" s="32" t="str">
        <f aca="false">IF($B$11=1,IF(Positions!$CA403=1,Positions!AE403,""),IF($B$11=2,IF(Positions!$CL403&gt;0,Positions!AE403,""),Positions!AE403))</f>
        <v/>
      </c>
      <c r="D414" s="32" t="str">
        <f aca="false">IF($B$11=1,IF(Positions!$CA403=1,Positions!AF403,""),IF($B$11=2,IF(Positions!$CL403&gt;0,Positions!AF403,""),Positions!AF403))</f>
        <v/>
      </c>
      <c r="E414" s="32" t="str">
        <f aca="false">IF($B$11=1,IF(Positions!$CA403=1,Positions!AG403,""),IF($B$11=2,IF(Positions!$CL403&gt;0,Positions!AG403,""),Positions!AG403))</f>
        <v/>
      </c>
      <c r="F414" s="32" t="str">
        <f aca="false">IF($B$11=1,IF(Positions!$CA403=1,Positions!C403,""),IF($B$11=2,IF(Positions!$CL403&gt;0,Positions!C403,""),Positions!C403))</f>
        <v/>
      </c>
      <c r="G414" s="32" t="str">
        <f aca="false">IF($B$11=1,IF(Positions!$CA403=1,Positions!E403,""),IF($B$11=2,IF(Positions!$CL403&gt;0,Positions!E403,""),Positions!E403))</f>
        <v/>
      </c>
      <c r="H414" s="0"/>
    </row>
    <row r="415" customFormat="false" ht="15" hidden="false" customHeight="false" outlineLevel="0" collapsed="false">
      <c r="A415" s="35" t="str">
        <f aca="false">IF($B$11=1,IF(Positions!$CA404=1,Positions!A404,""),IF($B$11=2,IF(Positions!$CL404&gt;0,Positions!A404,""),Positions!A404))</f>
        <v/>
      </c>
      <c r="B415" s="35" t="str">
        <f aca="false">IF($B$11=1,IF(Positions!$CA404=1,Positions!B404,""),IF($B$11=2,IF(Positions!$CL404&gt;0,Positions!B404,""),Positions!B404))</f>
        <v/>
      </c>
      <c r="C415" s="32" t="str">
        <f aca="false">IF($B$11=1,IF(Positions!$CA404=1,Positions!AE404,""),IF($B$11=2,IF(Positions!$CL404&gt;0,Positions!AE404,""),Positions!AE404))</f>
        <v/>
      </c>
      <c r="D415" s="32" t="str">
        <f aca="false">IF($B$11=1,IF(Positions!$CA404=1,Positions!AF404,""),IF($B$11=2,IF(Positions!$CL404&gt;0,Positions!AF404,""),Positions!AF404))</f>
        <v/>
      </c>
      <c r="E415" s="32" t="str">
        <f aca="false">IF($B$11=1,IF(Positions!$CA404=1,Positions!AG404,""),IF($B$11=2,IF(Positions!$CL404&gt;0,Positions!AG404,""),Positions!AG404))</f>
        <v/>
      </c>
      <c r="F415" s="32" t="str">
        <f aca="false">IF($B$11=1,IF(Positions!$CA404=1,Positions!C404,""),IF($B$11=2,IF(Positions!$CL404&gt;0,Positions!C404,""),Positions!C404))</f>
        <v/>
      </c>
      <c r="G415" s="32" t="str">
        <f aca="false">IF($B$11=1,IF(Positions!$CA404=1,Positions!E404,""),IF($B$11=2,IF(Positions!$CL404&gt;0,Positions!E404,""),Positions!E404))</f>
        <v/>
      </c>
      <c r="H415" s="0"/>
    </row>
    <row r="416" customFormat="false" ht="15" hidden="false" customHeight="false" outlineLevel="0" collapsed="false">
      <c r="A416" s="35" t="str">
        <f aca="false">IF($B$11=1,IF(Positions!$CA405=1,Positions!A405,""),IF($B$11=2,IF(Positions!$CL405&gt;0,Positions!A405,""),Positions!A405))</f>
        <v/>
      </c>
      <c r="B416" s="35" t="str">
        <f aca="false">IF($B$11=1,IF(Positions!$CA405=1,Positions!B405,""),IF($B$11=2,IF(Positions!$CL405&gt;0,Positions!B405,""),Positions!B405))</f>
        <v/>
      </c>
      <c r="C416" s="32" t="str">
        <f aca="false">IF($B$11=1,IF(Positions!$CA405=1,Positions!AE405,""),IF($B$11=2,IF(Positions!$CL405&gt;0,Positions!AE405,""),Positions!AE405))</f>
        <v/>
      </c>
      <c r="D416" s="32" t="str">
        <f aca="false">IF($B$11=1,IF(Positions!$CA405=1,Positions!AF405,""),IF($B$11=2,IF(Positions!$CL405&gt;0,Positions!AF405,""),Positions!AF405))</f>
        <v/>
      </c>
      <c r="E416" s="32" t="str">
        <f aca="false">IF($B$11=1,IF(Positions!$CA405=1,Positions!AG405,""),IF($B$11=2,IF(Positions!$CL405&gt;0,Positions!AG405,""),Positions!AG405))</f>
        <v/>
      </c>
      <c r="F416" s="32" t="str">
        <f aca="false">IF($B$11=1,IF(Positions!$CA405=1,Positions!C405,""),IF($B$11=2,IF(Positions!$CL405&gt;0,Positions!C405,""),Positions!C405))</f>
        <v/>
      </c>
      <c r="G416" s="32" t="str">
        <f aca="false">IF($B$11=1,IF(Positions!$CA405=1,Positions!E405,""),IF($B$11=2,IF(Positions!$CL405&gt;0,Positions!E405,""),Positions!E405))</f>
        <v/>
      </c>
      <c r="H416" s="0"/>
    </row>
    <row r="417" customFormat="false" ht="15" hidden="false" customHeight="false" outlineLevel="0" collapsed="false">
      <c r="A417" s="35" t="str">
        <f aca="false">IF($B$11=1,IF(Positions!$CA406=1,Positions!A406,""),IF($B$11=2,IF(Positions!$CL406&gt;0,Positions!A406,""),Positions!A406))</f>
        <v/>
      </c>
      <c r="B417" s="35" t="str">
        <f aca="false">IF($B$11=1,IF(Positions!$CA406=1,Positions!B406,""),IF($B$11=2,IF(Positions!$CL406&gt;0,Positions!B406,""),Positions!B406))</f>
        <v/>
      </c>
      <c r="C417" s="32" t="str">
        <f aca="false">IF($B$11=1,IF(Positions!$CA406=1,Positions!AE406,""),IF($B$11=2,IF(Positions!$CL406&gt;0,Positions!AE406,""),Positions!AE406))</f>
        <v/>
      </c>
      <c r="D417" s="32" t="str">
        <f aca="false">IF($B$11=1,IF(Positions!$CA406=1,Positions!AF406,""),IF($B$11=2,IF(Positions!$CL406&gt;0,Positions!AF406,""),Positions!AF406))</f>
        <v/>
      </c>
      <c r="E417" s="32" t="str">
        <f aca="false">IF($B$11=1,IF(Positions!$CA406=1,Positions!AG406,""),IF($B$11=2,IF(Positions!$CL406&gt;0,Positions!AG406,""),Positions!AG406))</f>
        <v/>
      </c>
      <c r="F417" s="32" t="str">
        <f aca="false">IF($B$11=1,IF(Positions!$CA406=1,Positions!C406,""),IF($B$11=2,IF(Positions!$CL406&gt;0,Positions!C406,""),Positions!C406))</f>
        <v/>
      </c>
      <c r="G417" s="32" t="str">
        <f aca="false">IF($B$11=1,IF(Positions!$CA406=1,Positions!E406,""),IF($B$11=2,IF(Positions!$CL406&gt;0,Positions!E406,""),Positions!E406))</f>
        <v/>
      </c>
      <c r="H417" s="0"/>
    </row>
    <row r="418" customFormat="false" ht="15" hidden="false" customHeight="false" outlineLevel="0" collapsed="false">
      <c r="A418" s="35" t="str">
        <f aca="false">IF($B$11=1,IF(Positions!$CA407=1,Positions!A407,""),IF($B$11=2,IF(Positions!$CL407&gt;0,Positions!A407,""),Positions!A407))</f>
        <v/>
      </c>
      <c r="B418" s="35" t="str">
        <f aca="false">IF($B$11=1,IF(Positions!$CA407=1,Positions!B407,""),IF($B$11=2,IF(Positions!$CL407&gt;0,Positions!B407,""),Positions!B407))</f>
        <v/>
      </c>
      <c r="C418" s="32" t="str">
        <f aca="false">IF($B$11=1,IF(Positions!$CA407=1,Positions!AE407,""),IF($B$11=2,IF(Positions!$CL407&gt;0,Positions!AE407,""),Positions!AE407))</f>
        <v/>
      </c>
      <c r="D418" s="32" t="str">
        <f aca="false">IF($B$11=1,IF(Positions!$CA407=1,Positions!AF407,""),IF($B$11=2,IF(Positions!$CL407&gt;0,Positions!AF407,""),Positions!AF407))</f>
        <v/>
      </c>
      <c r="E418" s="32" t="str">
        <f aca="false">IF($B$11=1,IF(Positions!$CA407=1,Positions!AG407,""),IF($B$11=2,IF(Positions!$CL407&gt;0,Positions!AG407,""),Positions!AG407))</f>
        <v/>
      </c>
      <c r="F418" s="32" t="str">
        <f aca="false">IF($B$11=1,IF(Positions!$CA407=1,Positions!C407,""),IF($B$11=2,IF(Positions!$CL407&gt;0,Positions!C407,""),Positions!C407))</f>
        <v/>
      </c>
      <c r="G418" s="32" t="str">
        <f aca="false">IF($B$11=1,IF(Positions!$CA407=1,Positions!E407,""),IF($B$11=2,IF(Positions!$CL407&gt;0,Positions!E407,""),Positions!E407))</f>
        <v/>
      </c>
      <c r="H418" s="0"/>
    </row>
    <row r="419" customFormat="false" ht="15" hidden="false" customHeight="false" outlineLevel="0" collapsed="false">
      <c r="A419" s="35" t="str">
        <f aca="false">IF($B$11=1,IF(Positions!$CA408=1,Positions!A408,""),IF($B$11=2,IF(Positions!$CL408&gt;0,Positions!A408,""),Positions!A408))</f>
        <v/>
      </c>
      <c r="B419" s="35" t="str">
        <f aca="false">IF($B$11=1,IF(Positions!$CA408=1,Positions!B408,""),IF($B$11=2,IF(Positions!$CL408&gt;0,Positions!B408,""),Positions!B408))</f>
        <v/>
      </c>
      <c r="C419" s="32" t="str">
        <f aca="false">IF($B$11=1,IF(Positions!$CA408=1,Positions!AE408,""),IF($B$11=2,IF(Positions!$CL408&gt;0,Positions!AE408,""),Positions!AE408))</f>
        <v/>
      </c>
      <c r="D419" s="32" t="str">
        <f aca="false">IF($B$11=1,IF(Positions!$CA408=1,Positions!AF408,""),IF($B$11=2,IF(Positions!$CL408&gt;0,Positions!AF408,""),Positions!AF408))</f>
        <v/>
      </c>
      <c r="E419" s="32" t="str">
        <f aca="false">IF($B$11=1,IF(Positions!$CA408=1,Positions!AG408,""),IF($B$11=2,IF(Positions!$CL408&gt;0,Positions!AG408,""),Positions!AG408))</f>
        <v/>
      </c>
      <c r="F419" s="32" t="str">
        <f aca="false">IF($B$11=1,IF(Positions!$CA408=1,Positions!C408,""),IF($B$11=2,IF(Positions!$CL408&gt;0,Positions!C408,""),Positions!C408))</f>
        <v/>
      </c>
      <c r="G419" s="32" t="str">
        <f aca="false">IF($B$11=1,IF(Positions!$CA408=1,Positions!E408,""),IF($B$11=2,IF(Positions!$CL408&gt;0,Positions!E408,""),Positions!E408))</f>
        <v/>
      </c>
      <c r="H419" s="0"/>
    </row>
    <row r="420" customFormat="false" ht="15" hidden="false" customHeight="false" outlineLevel="0" collapsed="false">
      <c r="A420" s="35" t="str">
        <f aca="false">IF($B$11=1,IF(Positions!$CA409=1,Positions!A409,""),IF($B$11=2,IF(Positions!$CL409&gt;0,Positions!A409,""),Positions!A409))</f>
        <v/>
      </c>
      <c r="B420" s="35" t="str">
        <f aca="false">IF($B$11=1,IF(Positions!$CA409=1,Positions!B409,""),IF($B$11=2,IF(Positions!$CL409&gt;0,Positions!B409,""),Positions!B409))</f>
        <v/>
      </c>
      <c r="C420" s="32" t="str">
        <f aca="false">IF($B$11=1,IF(Positions!$CA409=1,Positions!AE409,""),IF($B$11=2,IF(Positions!$CL409&gt;0,Positions!AE409,""),Positions!AE409))</f>
        <v/>
      </c>
      <c r="D420" s="32" t="str">
        <f aca="false">IF($B$11=1,IF(Positions!$CA409=1,Positions!AF409,""),IF($B$11=2,IF(Positions!$CL409&gt;0,Positions!AF409,""),Positions!AF409))</f>
        <v/>
      </c>
      <c r="E420" s="32" t="str">
        <f aca="false">IF($B$11=1,IF(Positions!$CA409=1,Positions!AG409,""),IF($B$11=2,IF(Positions!$CL409&gt;0,Positions!AG409,""),Positions!AG409))</f>
        <v/>
      </c>
      <c r="F420" s="32" t="str">
        <f aca="false">IF($B$11=1,IF(Positions!$CA409=1,Positions!C409,""),IF($B$11=2,IF(Positions!$CL409&gt;0,Positions!C409,""),Positions!C409))</f>
        <v/>
      </c>
      <c r="G420" s="32" t="str">
        <f aca="false">IF($B$11=1,IF(Positions!$CA409=1,Positions!E409,""),IF($B$11=2,IF(Positions!$CL409&gt;0,Positions!E409,""),Positions!E409))</f>
        <v/>
      </c>
      <c r="H420" s="0"/>
    </row>
    <row r="421" customFormat="false" ht="15" hidden="false" customHeight="false" outlineLevel="0" collapsed="false">
      <c r="A421" s="35" t="str">
        <f aca="false">IF($B$11=1,IF(Positions!$CA410=1,Positions!A410,""),IF($B$11=2,IF(Positions!$CL410&gt;0,Positions!A410,""),Positions!A410))</f>
        <v/>
      </c>
      <c r="B421" s="35" t="str">
        <f aca="false">IF($B$11=1,IF(Positions!$CA410=1,Positions!B410,""),IF($B$11=2,IF(Positions!$CL410&gt;0,Positions!B410,""),Positions!B410))</f>
        <v/>
      </c>
      <c r="C421" s="32" t="str">
        <f aca="false">IF($B$11=1,IF(Positions!$CA410=1,Positions!AE410,""),IF($B$11=2,IF(Positions!$CL410&gt;0,Positions!AE410,""),Positions!AE410))</f>
        <v/>
      </c>
      <c r="D421" s="32" t="str">
        <f aca="false">IF($B$11=1,IF(Positions!$CA410=1,Positions!AF410,""),IF($B$11=2,IF(Positions!$CL410&gt;0,Positions!AF410,""),Positions!AF410))</f>
        <v/>
      </c>
      <c r="E421" s="32" t="str">
        <f aca="false">IF($B$11=1,IF(Positions!$CA410=1,Positions!AG410,""),IF($B$11=2,IF(Positions!$CL410&gt;0,Positions!AG410,""),Positions!AG410))</f>
        <v/>
      </c>
      <c r="F421" s="32" t="str">
        <f aca="false">IF($B$11=1,IF(Positions!$CA410=1,Positions!C410,""),IF($B$11=2,IF(Positions!$CL410&gt;0,Positions!C410,""),Positions!C410))</f>
        <v/>
      </c>
      <c r="G421" s="32" t="str">
        <f aca="false">IF($B$11=1,IF(Positions!$CA410=1,Positions!E410,""),IF($B$11=2,IF(Positions!$CL410&gt;0,Positions!E410,""),Positions!E410))</f>
        <v/>
      </c>
      <c r="H421" s="0"/>
    </row>
    <row r="422" customFormat="false" ht="15" hidden="false" customHeight="false" outlineLevel="0" collapsed="false">
      <c r="A422" s="35" t="str">
        <f aca="false">IF($B$11=1,IF(Positions!$CA411=1,Positions!A411,""),IF($B$11=2,IF(Positions!$CL411&gt;0,Positions!A411,""),Positions!A411))</f>
        <v/>
      </c>
      <c r="B422" s="35" t="str">
        <f aca="false">IF($B$11=1,IF(Positions!$CA411=1,Positions!B411,""),IF($B$11=2,IF(Positions!$CL411&gt;0,Positions!B411,""),Positions!B411))</f>
        <v/>
      </c>
      <c r="C422" s="32" t="str">
        <f aca="false">IF($B$11=1,IF(Positions!$CA411=1,Positions!AE411,""),IF($B$11=2,IF(Positions!$CL411&gt;0,Positions!AE411,""),Positions!AE411))</f>
        <v/>
      </c>
      <c r="D422" s="32" t="str">
        <f aca="false">IF($B$11=1,IF(Positions!$CA411=1,Positions!AF411,""),IF($B$11=2,IF(Positions!$CL411&gt;0,Positions!AF411,""),Positions!AF411))</f>
        <v/>
      </c>
      <c r="E422" s="32" t="str">
        <f aca="false">IF($B$11=1,IF(Positions!$CA411=1,Positions!AG411,""),IF($B$11=2,IF(Positions!$CL411&gt;0,Positions!AG411,""),Positions!AG411))</f>
        <v/>
      </c>
      <c r="F422" s="32" t="str">
        <f aca="false">IF($B$11=1,IF(Positions!$CA411=1,Positions!C411,""),IF($B$11=2,IF(Positions!$CL411&gt;0,Positions!C411,""),Positions!C411))</f>
        <v/>
      </c>
      <c r="G422" s="32" t="str">
        <f aca="false">IF($B$11=1,IF(Positions!$CA411=1,Positions!E411,""),IF($B$11=2,IF(Positions!$CL411&gt;0,Positions!E411,""),Positions!E411))</f>
        <v/>
      </c>
      <c r="H422" s="0"/>
    </row>
    <row r="423" customFormat="false" ht="15" hidden="false" customHeight="false" outlineLevel="0" collapsed="false">
      <c r="A423" s="35" t="str">
        <f aca="false">IF($B$11=1,IF(Positions!$CA412=1,Positions!A412,""),IF($B$11=2,IF(Positions!$CL412&gt;0,Positions!A412,""),Positions!A412))</f>
        <v/>
      </c>
      <c r="B423" s="35" t="str">
        <f aca="false">IF($B$11=1,IF(Positions!$CA412=1,Positions!B412,""),IF($B$11=2,IF(Positions!$CL412&gt;0,Positions!B412,""),Positions!B412))</f>
        <v/>
      </c>
      <c r="C423" s="32" t="str">
        <f aca="false">IF($B$11=1,IF(Positions!$CA412=1,Positions!AE412,""),IF($B$11=2,IF(Positions!$CL412&gt;0,Positions!AE412,""),Positions!AE412))</f>
        <v/>
      </c>
      <c r="D423" s="32" t="str">
        <f aca="false">IF($B$11=1,IF(Positions!$CA412=1,Positions!AF412,""),IF($B$11=2,IF(Positions!$CL412&gt;0,Positions!AF412,""),Positions!AF412))</f>
        <v/>
      </c>
      <c r="E423" s="32" t="str">
        <f aca="false">IF($B$11=1,IF(Positions!$CA412=1,Positions!AG412,""),IF($B$11=2,IF(Positions!$CL412&gt;0,Positions!AG412,""),Positions!AG412))</f>
        <v/>
      </c>
      <c r="F423" s="32" t="str">
        <f aca="false">IF($B$11=1,IF(Positions!$CA412=1,Positions!C412,""),IF($B$11=2,IF(Positions!$CL412&gt;0,Positions!C412,""),Positions!C412))</f>
        <v/>
      </c>
      <c r="G423" s="32" t="str">
        <f aca="false">IF($B$11=1,IF(Positions!$CA412=1,Positions!E412,""),IF($B$11=2,IF(Positions!$CL412&gt;0,Positions!E412,""),Positions!E412))</f>
        <v/>
      </c>
      <c r="H423" s="0"/>
    </row>
    <row r="424" customFormat="false" ht="15" hidden="false" customHeight="false" outlineLevel="0" collapsed="false">
      <c r="A424" s="35" t="str">
        <f aca="false">IF($B$11=1,IF(Positions!$CA413=1,Positions!A413,""),IF($B$11=2,IF(Positions!$CL413&gt;0,Positions!A413,""),Positions!A413))</f>
        <v/>
      </c>
      <c r="B424" s="35" t="str">
        <f aca="false">IF($B$11=1,IF(Positions!$CA413=1,Positions!B413,""),IF($B$11=2,IF(Positions!$CL413&gt;0,Positions!B413,""),Positions!B413))</f>
        <v/>
      </c>
      <c r="C424" s="32" t="str">
        <f aca="false">IF($B$11=1,IF(Positions!$CA413=1,Positions!AE413,""),IF($B$11=2,IF(Positions!$CL413&gt;0,Positions!AE413,""),Positions!AE413))</f>
        <v/>
      </c>
      <c r="D424" s="32" t="str">
        <f aca="false">IF($B$11=1,IF(Positions!$CA413=1,Positions!AF413,""),IF($B$11=2,IF(Positions!$CL413&gt;0,Positions!AF413,""),Positions!AF413))</f>
        <v/>
      </c>
      <c r="E424" s="32" t="str">
        <f aca="false">IF($B$11=1,IF(Positions!$CA413=1,Positions!AG413,""),IF($B$11=2,IF(Positions!$CL413&gt;0,Positions!AG413,""),Positions!AG413))</f>
        <v/>
      </c>
      <c r="F424" s="32" t="str">
        <f aca="false">IF($B$11=1,IF(Positions!$CA413=1,Positions!C413,""),IF($B$11=2,IF(Positions!$CL413&gt;0,Positions!C413,""),Positions!C413))</f>
        <v/>
      </c>
      <c r="G424" s="32" t="str">
        <f aca="false">IF($B$11=1,IF(Positions!$CA413=1,Positions!E413,""),IF($B$11=2,IF(Positions!$CL413&gt;0,Positions!E413,""),Positions!E413))</f>
        <v/>
      </c>
      <c r="H424" s="0"/>
    </row>
    <row r="425" customFormat="false" ht="15" hidden="false" customHeight="false" outlineLevel="0" collapsed="false">
      <c r="A425" s="35" t="str">
        <f aca="false">IF($B$11=1,IF(Positions!$CA414=1,Positions!A414,""),IF($B$11=2,IF(Positions!$CL414&gt;0,Positions!A414,""),Positions!A414))</f>
        <v/>
      </c>
      <c r="B425" s="35" t="str">
        <f aca="false">IF($B$11=1,IF(Positions!$CA414=1,Positions!B414,""),IF($B$11=2,IF(Positions!$CL414&gt;0,Positions!B414,""),Positions!B414))</f>
        <v/>
      </c>
      <c r="C425" s="32" t="str">
        <f aca="false">IF($B$11=1,IF(Positions!$CA414=1,Positions!AE414,""),IF($B$11=2,IF(Positions!$CL414&gt;0,Positions!AE414,""),Positions!AE414))</f>
        <v/>
      </c>
      <c r="D425" s="32" t="str">
        <f aca="false">IF($B$11=1,IF(Positions!$CA414=1,Positions!AF414,""),IF($B$11=2,IF(Positions!$CL414&gt;0,Positions!AF414,""),Positions!AF414))</f>
        <v/>
      </c>
      <c r="E425" s="32" t="str">
        <f aca="false">IF($B$11=1,IF(Positions!$CA414=1,Positions!AG414,""),IF($B$11=2,IF(Positions!$CL414&gt;0,Positions!AG414,""),Positions!AG414))</f>
        <v/>
      </c>
      <c r="F425" s="32" t="str">
        <f aca="false">IF($B$11=1,IF(Positions!$CA414=1,Positions!C414,""),IF($B$11=2,IF(Positions!$CL414&gt;0,Positions!C414,""),Positions!C414))</f>
        <v/>
      </c>
      <c r="G425" s="32" t="str">
        <f aca="false">IF($B$11=1,IF(Positions!$CA414=1,Positions!E414,""),IF($B$11=2,IF(Positions!$CL414&gt;0,Positions!E414,""),Positions!E414))</f>
        <v/>
      </c>
      <c r="H425" s="0"/>
    </row>
    <row r="426" customFormat="false" ht="15" hidden="false" customHeight="false" outlineLevel="0" collapsed="false">
      <c r="A426" s="35" t="str">
        <f aca="false">IF($B$11=1,IF(Positions!$CA415=1,Positions!A415,""),IF($B$11=2,IF(Positions!$CL415&gt;0,Positions!A415,""),Positions!A415))</f>
        <v/>
      </c>
      <c r="B426" s="35" t="str">
        <f aca="false">IF($B$11=1,IF(Positions!$CA415=1,Positions!B415,""),IF($B$11=2,IF(Positions!$CL415&gt;0,Positions!B415,""),Positions!B415))</f>
        <v/>
      </c>
      <c r="C426" s="32" t="str">
        <f aca="false">IF($B$11=1,IF(Positions!$CA415=1,Positions!AE415,""),IF($B$11=2,IF(Positions!$CL415&gt;0,Positions!AE415,""),Positions!AE415))</f>
        <v/>
      </c>
      <c r="D426" s="32" t="str">
        <f aca="false">IF($B$11=1,IF(Positions!$CA415=1,Positions!AF415,""),IF($B$11=2,IF(Positions!$CL415&gt;0,Positions!AF415,""),Positions!AF415))</f>
        <v/>
      </c>
      <c r="E426" s="32" t="str">
        <f aca="false">IF($B$11=1,IF(Positions!$CA415=1,Positions!AG415,""),IF($B$11=2,IF(Positions!$CL415&gt;0,Positions!AG415,""),Positions!AG415))</f>
        <v/>
      </c>
      <c r="F426" s="32" t="str">
        <f aca="false">IF($B$11=1,IF(Positions!$CA415=1,Positions!C415,""),IF($B$11=2,IF(Positions!$CL415&gt;0,Positions!C415,""),Positions!C415))</f>
        <v/>
      </c>
      <c r="G426" s="32" t="str">
        <f aca="false">IF($B$11=1,IF(Positions!$CA415=1,Positions!E415,""),IF($B$11=2,IF(Positions!$CL415&gt;0,Positions!E415,""),Positions!E415))</f>
        <v/>
      </c>
      <c r="H426" s="0"/>
    </row>
    <row r="427" customFormat="false" ht="15" hidden="false" customHeight="false" outlineLevel="0" collapsed="false">
      <c r="A427" s="35" t="str">
        <f aca="false">IF($B$11=1,IF(Positions!$CA416=1,Positions!A416,""),IF($B$11=2,IF(Positions!$CL416&gt;0,Positions!A416,""),Positions!A416))</f>
        <v/>
      </c>
      <c r="B427" s="35" t="str">
        <f aca="false">IF($B$11=1,IF(Positions!$CA416=1,Positions!B416,""),IF($B$11=2,IF(Positions!$CL416&gt;0,Positions!B416,""),Positions!B416))</f>
        <v/>
      </c>
      <c r="C427" s="32" t="str">
        <f aca="false">IF($B$11=1,IF(Positions!$CA416=1,Positions!AE416,""),IF($B$11=2,IF(Positions!$CL416&gt;0,Positions!AE416,""),Positions!AE416))</f>
        <v/>
      </c>
      <c r="D427" s="32" t="str">
        <f aca="false">IF($B$11=1,IF(Positions!$CA416=1,Positions!AF416,""),IF($B$11=2,IF(Positions!$CL416&gt;0,Positions!AF416,""),Positions!AF416))</f>
        <v/>
      </c>
      <c r="E427" s="32" t="str">
        <f aca="false">IF($B$11=1,IF(Positions!$CA416=1,Positions!AG416,""),IF($B$11=2,IF(Positions!$CL416&gt;0,Positions!AG416,""),Positions!AG416))</f>
        <v/>
      </c>
      <c r="F427" s="32" t="str">
        <f aca="false">IF($B$11=1,IF(Positions!$CA416=1,Positions!C416,""),IF($B$11=2,IF(Positions!$CL416&gt;0,Positions!C416,""),Positions!C416))</f>
        <v/>
      </c>
      <c r="G427" s="32" t="str">
        <f aca="false">IF($B$11=1,IF(Positions!$CA416=1,Positions!E416,""),IF($B$11=2,IF(Positions!$CL416&gt;0,Positions!E416,""),Positions!E416))</f>
        <v/>
      </c>
      <c r="H427" s="0"/>
    </row>
    <row r="428" customFormat="false" ht="15" hidden="false" customHeight="false" outlineLevel="0" collapsed="false">
      <c r="A428" s="35" t="str">
        <f aca="false">IF($B$11=1,IF(Positions!$CA417=1,Positions!A417,""),IF($B$11=2,IF(Positions!$CL417&gt;0,Positions!A417,""),Positions!A417))</f>
        <v/>
      </c>
      <c r="B428" s="35" t="str">
        <f aca="false">IF($B$11=1,IF(Positions!$CA417=1,Positions!B417,""),IF($B$11=2,IF(Positions!$CL417&gt;0,Positions!B417,""),Positions!B417))</f>
        <v/>
      </c>
      <c r="C428" s="32" t="str">
        <f aca="false">IF($B$11=1,IF(Positions!$CA417=1,Positions!AE417,""),IF($B$11=2,IF(Positions!$CL417&gt;0,Positions!AE417,""),Positions!AE417))</f>
        <v/>
      </c>
      <c r="D428" s="32" t="str">
        <f aca="false">IF($B$11=1,IF(Positions!$CA417=1,Positions!AF417,""),IF($B$11=2,IF(Positions!$CL417&gt;0,Positions!AF417,""),Positions!AF417))</f>
        <v/>
      </c>
      <c r="E428" s="32" t="str">
        <f aca="false">IF($B$11=1,IF(Positions!$CA417=1,Positions!AG417,""),IF($B$11=2,IF(Positions!$CL417&gt;0,Positions!AG417,""),Positions!AG417))</f>
        <v/>
      </c>
      <c r="F428" s="32" t="str">
        <f aca="false">IF($B$11=1,IF(Positions!$CA417=1,Positions!C417,""),IF($B$11=2,IF(Positions!$CL417&gt;0,Positions!C417,""),Positions!C417))</f>
        <v/>
      </c>
      <c r="G428" s="32" t="str">
        <f aca="false">IF($B$11=1,IF(Positions!$CA417=1,Positions!E417,""),IF($B$11=2,IF(Positions!$CL417&gt;0,Positions!E417,""),Positions!E417))</f>
        <v/>
      </c>
      <c r="H428" s="0"/>
    </row>
    <row r="429" customFormat="false" ht="15" hidden="false" customHeight="false" outlineLevel="0" collapsed="false">
      <c r="A429" s="35" t="str">
        <f aca="false">IF($B$11=1,IF(Positions!$CA418=1,Positions!A418,""),IF($B$11=2,IF(Positions!$CL418&gt;0,Positions!A418,""),Positions!A418))</f>
        <v/>
      </c>
      <c r="B429" s="35" t="str">
        <f aca="false">IF($B$11=1,IF(Positions!$CA418=1,Positions!B418,""),IF($B$11=2,IF(Positions!$CL418&gt;0,Positions!B418,""),Positions!B418))</f>
        <v/>
      </c>
      <c r="C429" s="32" t="str">
        <f aca="false">IF($B$11=1,IF(Positions!$CA418=1,Positions!AE418,""),IF($B$11=2,IF(Positions!$CL418&gt;0,Positions!AE418,""),Positions!AE418))</f>
        <v/>
      </c>
      <c r="D429" s="32" t="str">
        <f aca="false">IF($B$11=1,IF(Positions!$CA418=1,Positions!AF418,""),IF($B$11=2,IF(Positions!$CL418&gt;0,Positions!AF418,""),Positions!AF418))</f>
        <v/>
      </c>
      <c r="E429" s="32" t="str">
        <f aca="false">IF($B$11=1,IF(Positions!$CA418=1,Positions!AG418,""),IF($B$11=2,IF(Positions!$CL418&gt;0,Positions!AG418,""),Positions!AG418))</f>
        <v/>
      </c>
      <c r="F429" s="32" t="str">
        <f aca="false">IF($B$11=1,IF(Positions!$CA418=1,Positions!C418,""),IF($B$11=2,IF(Positions!$CL418&gt;0,Positions!C418,""),Positions!C418))</f>
        <v/>
      </c>
      <c r="G429" s="32" t="str">
        <f aca="false">IF($B$11=1,IF(Positions!$CA418=1,Positions!E418,""),IF($B$11=2,IF(Positions!$CL418&gt;0,Positions!E418,""),Positions!E418))</f>
        <v/>
      </c>
      <c r="H429" s="0"/>
    </row>
    <row r="430" customFormat="false" ht="15" hidden="false" customHeight="false" outlineLevel="0" collapsed="false">
      <c r="A430" s="35" t="str">
        <f aca="false">IF($B$11=1,IF(Positions!$CA419=1,Positions!A419,""),IF($B$11=2,IF(Positions!$CL419&gt;0,Positions!A419,""),Positions!A419))</f>
        <v/>
      </c>
      <c r="B430" s="35" t="str">
        <f aca="false">IF($B$11=1,IF(Positions!$CA419=1,Positions!B419,""),IF($B$11=2,IF(Positions!$CL419&gt;0,Positions!B419,""),Positions!B419))</f>
        <v/>
      </c>
      <c r="C430" s="32" t="str">
        <f aca="false">IF($B$11=1,IF(Positions!$CA419=1,Positions!AE419,""),IF($B$11=2,IF(Positions!$CL419&gt;0,Positions!AE419,""),Positions!AE419))</f>
        <v/>
      </c>
      <c r="D430" s="32" t="str">
        <f aca="false">IF($B$11=1,IF(Positions!$CA419=1,Positions!AF419,""),IF($B$11=2,IF(Positions!$CL419&gt;0,Positions!AF419,""),Positions!AF419))</f>
        <v/>
      </c>
      <c r="E430" s="32" t="str">
        <f aca="false">IF($B$11=1,IF(Positions!$CA419=1,Positions!AG419,""),IF($B$11=2,IF(Positions!$CL419&gt;0,Positions!AG419,""),Positions!AG419))</f>
        <v/>
      </c>
      <c r="F430" s="32" t="str">
        <f aca="false">IF($B$11=1,IF(Positions!$CA419=1,Positions!C419,""),IF($B$11=2,IF(Positions!$CL419&gt;0,Positions!C419,""),Positions!C419))</f>
        <v/>
      </c>
      <c r="G430" s="32" t="str">
        <f aca="false">IF($B$11=1,IF(Positions!$CA419=1,Positions!E419,""),IF($B$11=2,IF(Positions!$CL419&gt;0,Positions!E419,""),Positions!E419))</f>
        <v/>
      </c>
      <c r="H430" s="0"/>
    </row>
    <row r="431" customFormat="false" ht="15" hidden="false" customHeight="false" outlineLevel="0" collapsed="false">
      <c r="A431" s="35" t="str">
        <f aca="false">IF($B$11=1,IF(Positions!$CA420=1,Positions!A420,""),IF($B$11=2,IF(Positions!$CL420&gt;0,Positions!A420,""),Positions!A420))</f>
        <v/>
      </c>
      <c r="B431" s="35" t="str">
        <f aca="false">IF($B$11=1,IF(Positions!$CA420=1,Positions!B420,""),IF($B$11=2,IF(Positions!$CL420&gt;0,Positions!B420,""),Positions!B420))</f>
        <v/>
      </c>
      <c r="C431" s="32" t="str">
        <f aca="false">IF($B$11=1,IF(Positions!$CA420=1,Positions!AE420,""),IF($B$11=2,IF(Positions!$CL420&gt;0,Positions!AE420,""),Positions!AE420))</f>
        <v/>
      </c>
      <c r="D431" s="32" t="str">
        <f aca="false">IF($B$11=1,IF(Positions!$CA420=1,Positions!AF420,""),IF($B$11=2,IF(Positions!$CL420&gt;0,Positions!AF420,""),Positions!AF420))</f>
        <v/>
      </c>
      <c r="E431" s="32" t="str">
        <f aca="false">IF($B$11=1,IF(Positions!$CA420=1,Positions!AG420,""),IF($B$11=2,IF(Positions!$CL420&gt;0,Positions!AG420,""),Positions!AG420))</f>
        <v/>
      </c>
      <c r="F431" s="32" t="str">
        <f aca="false">IF($B$11=1,IF(Positions!$CA420=1,Positions!C420,""),IF($B$11=2,IF(Positions!$CL420&gt;0,Positions!C420,""),Positions!C420))</f>
        <v/>
      </c>
      <c r="G431" s="32" t="str">
        <f aca="false">IF($B$11=1,IF(Positions!$CA420=1,Positions!E420,""),IF($B$11=2,IF(Positions!$CL420&gt;0,Positions!E420,""),Positions!E420))</f>
        <v/>
      </c>
      <c r="H431" s="0"/>
    </row>
    <row r="432" customFormat="false" ht="15" hidden="false" customHeight="false" outlineLevel="0" collapsed="false">
      <c r="A432" s="35" t="str">
        <f aca="false">IF($B$11=1,IF(Positions!$CA421=1,Positions!A421,""),IF($B$11=2,IF(Positions!$CL421&gt;0,Positions!A421,""),Positions!A421))</f>
        <v/>
      </c>
      <c r="B432" s="35" t="str">
        <f aca="false">IF($B$11=1,IF(Positions!$CA421=1,Positions!B421,""),IF($B$11=2,IF(Positions!$CL421&gt;0,Positions!B421,""),Positions!B421))</f>
        <v/>
      </c>
      <c r="C432" s="32" t="str">
        <f aca="false">IF($B$11=1,IF(Positions!$CA421=1,Positions!AE421,""),IF($B$11=2,IF(Positions!$CL421&gt;0,Positions!AE421,""),Positions!AE421))</f>
        <v/>
      </c>
      <c r="D432" s="32" t="str">
        <f aca="false">IF($B$11=1,IF(Positions!$CA421=1,Positions!AF421,""),IF($B$11=2,IF(Positions!$CL421&gt;0,Positions!AF421,""),Positions!AF421))</f>
        <v/>
      </c>
      <c r="E432" s="32" t="str">
        <f aca="false">IF($B$11=1,IF(Positions!$CA421=1,Positions!AG421,""),IF($B$11=2,IF(Positions!$CL421&gt;0,Positions!AG421,""),Positions!AG421))</f>
        <v/>
      </c>
      <c r="F432" s="32" t="str">
        <f aca="false">IF($B$11=1,IF(Positions!$CA421=1,Positions!C421,""),IF($B$11=2,IF(Positions!$CL421&gt;0,Positions!C421,""),Positions!C421))</f>
        <v/>
      </c>
      <c r="G432" s="32" t="str">
        <f aca="false">IF($B$11=1,IF(Positions!$CA421=1,Positions!E421,""),IF($B$11=2,IF(Positions!$CL421&gt;0,Positions!E421,""),Positions!E421))</f>
        <v/>
      </c>
      <c r="H432" s="0"/>
    </row>
    <row r="433" customFormat="false" ht="15" hidden="false" customHeight="false" outlineLevel="0" collapsed="false">
      <c r="A433" s="35" t="str">
        <f aca="false">IF($B$11=1,IF(Positions!$CA422=1,Positions!A422,""),IF($B$11=2,IF(Positions!$CL422&gt;0,Positions!A422,""),Positions!A422))</f>
        <v/>
      </c>
      <c r="B433" s="35" t="str">
        <f aca="false">IF($B$11=1,IF(Positions!$CA422=1,Positions!B422,""),IF($B$11=2,IF(Positions!$CL422&gt;0,Positions!B422,""),Positions!B422))</f>
        <v/>
      </c>
      <c r="C433" s="32" t="str">
        <f aca="false">IF($B$11=1,IF(Positions!$CA422=1,Positions!AE422,""),IF($B$11=2,IF(Positions!$CL422&gt;0,Positions!AE422,""),Positions!AE422))</f>
        <v/>
      </c>
      <c r="D433" s="32" t="str">
        <f aca="false">IF($B$11=1,IF(Positions!$CA422=1,Positions!AF422,""),IF($B$11=2,IF(Positions!$CL422&gt;0,Positions!AF422,""),Positions!AF422))</f>
        <v/>
      </c>
      <c r="E433" s="32" t="str">
        <f aca="false">IF($B$11=1,IF(Positions!$CA422=1,Positions!AG422,""),IF($B$11=2,IF(Positions!$CL422&gt;0,Positions!AG422,""),Positions!AG422))</f>
        <v/>
      </c>
      <c r="F433" s="32" t="str">
        <f aca="false">IF($B$11=1,IF(Positions!$CA422=1,Positions!C422,""),IF($B$11=2,IF(Positions!$CL422&gt;0,Positions!C422,""),Positions!C422))</f>
        <v/>
      </c>
      <c r="G433" s="32" t="str">
        <f aca="false">IF($B$11=1,IF(Positions!$CA422=1,Positions!E422,""),IF($B$11=2,IF(Positions!$CL422&gt;0,Positions!E422,""),Positions!E422))</f>
        <v/>
      </c>
      <c r="H433" s="0"/>
    </row>
    <row r="434" customFormat="false" ht="15" hidden="false" customHeight="false" outlineLevel="0" collapsed="false">
      <c r="A434" s="35" t="str">
        <f aca="false">IF($B$11=1,IF(Positions!$CA423=1,Positions!A423,""),IF($B$11=2,IF(Positions!$CL423&gt;0,Positions!A423,""),Positions!A423))</f>
        <v/>
      </c>
      <c r="B434" s="35" t="str">
        <f aca="false">IF($B$11=1,IF(Positions!$CA423=1,Positions!B423,""),IF($B$11=2,IF(Positions!$CL423&gt;0,Positions!B423,""),Positions!B423))</f>
        <v/>
      </c>
      <c r="C434" s="32" t="str">
        <f aca="false">IF($B$11=1,IF(Positions!$CA423=1,Positions!AE423,""),IF($B$11=2,IF(Positions!$CL423&gt;0,Positions!AE423,""),Positions!AE423))</f>
        <v/>
      </c>
      <c r="D434" s="32" t="str">
        <f aca="false">IF($B$11=1,IF(Positions!$CA423=1,Positions!AF423,""),IF($B$11=2,IF(Positions!$CL423&gt;0,Positions!AF423,""),Positions!AF423))</f>
        <v/>
      </c>
      <c r="E434" s="32" t="str">
        <f aca="false">IF($B$11=1,IF(Positions!$CA423=1,Positions!AG423,""),IF($B$11=2,IF(Positions!$CL423&gt;0,Positions!AG423,""),Positions!AG423))</f>
        <v/>
      </c>
      <c r="F434" s="32" t="str">
        <f aca="false">IF($B$11=1,IF(Positions!$CA423=1,Positions!C423,""),IF($B$11=2,IF(Positions!$CL423&gt;0,Positions!C423,""),Positions!C423))</f>
        <v/>
      </c>
      <c r="G434" s="32" t="str">
        <f aca="false">IF($B$11=1,IF(Positions!$CA423=1,Positions!E423,""),IF($B$11=2,IF(Positions!$CL423&gt;0,Positions!E423,""),Positions!E423))</f>
        <v/>
      </c>
      <c r="H434" s="0"/>
    </row>
    <row r="435" customFormat="false" ht="15" hidden="false" customHeight="false" outlineLevel="0" collapsed="false">
      <c r="A435" s="35" t="str">
        <f aca="false">IF($B$11=1,IF(Positions!$CA424=1,Positions!A424,""),IF($B$11=2,IF(Positions!$CL424&gt;0,Positions!A424,""),Positions!A424))</f>
        <v/>
      </c>
      <c r="B435" s="35" t="str">
        <f aca="false">IF($B$11=1,IF(Positions!$CA424=1,Positions!B424,""),IF($B$11=2,IF(Positions!$CL424&gt;0,Positions!B424,""),Positions!B424))</f>
        <v/>
      </c>
      <c r="C435" s="32" t="str">
        <f aca="false">IF($B$11=1,IF(Positions!$CA424=1,Positions!AE424,""),IF($B$11=2,IF(Positions!$CL424&gt;0,Positions!AE424,""),Positions!AE424))</f>
        <v/>
      </c>
      <c r="D435" s="32" t="str">
        <f aca="false">IF($B$11=1,IF(Positions!$CA424=1,Positions!AF424,""),IF($B$11=2,IF(Positions!$CL424&gt;0,Positions!AF424,""),Positions!AF424))</f>
        <v/>
      </c>
      <c r="E435" s="32" t="str">
        <f aca="false">IF($B$11=1,IF(Positions!$CA424=1,Positions!AG424,""),IF($B$11=2,IF(Positions!$CL424&gt;0,Positions!AG424,""),Positions!AG424))</f>
        <v/>
      </c>
      <c r="F435" s="32" t="str">
        <f aca="false">IF($B$11=1,IF(Positions!$CA424=1,Positions!C424,""),IF($B$11=2,IF(Positions!$CL424&gt;0,Positions!C424,""),Positions!C424))</f>
        <v/>
      </c>
      <c r="G435" s="32" t="str">
        <f aca="false">IF($B$11=1,IF(Positions!$CA424=1,Positions!E424,""),IF($B$11=2,IF(Positions!$CL424&gt;0,Positions!E424,""),Positions!E424))</f>
        <v/>
      </c>
      <c r="H435" s="0"/>
    </row>
    <row r="436" customFormat="false" ht="15" hidden="false" customHeight="false" outlineLevel="0" collapsed="false">
      <c r="A436" s="35" t="str">
        <f aca="false">IF($B$11=1,IF(Positions!$CA425=1,Positions!A425,""),IF($B$11=2,IF(Positions!$CL425&gt;0,Positions!A425,""),Positions!A425))</f>
        <v/>
      </c>
      <c r="B436" s="35" t="str">
        <f aca="false">IF($B$11=1,IF(Positions!$CA425=1,Positions!B425,""),IF($B$11=2,IF(Positions!$CL425&gt;0,Positions!B425,""),Positions!B425))</f>
        <v/>
      </c>
      <c r="C436" s="32" t="str">
        <f aca="false">IF($B$11=1,IF(Positions!$CA425=1,Positions!AE425,""),IF($B$11=2,IF(Positions!$CL425&gt;0,Positions!AE425,""),Positions!AE425))</f>
        <v/>
      </c>
      <c r="D436" s="32" t="str">
        <f aca="false">IF($B$11=1,IF(Positions!$CA425=1,Positions!AF425,""),IF($B$11=2,IF(Positions!$CL425&gt;0,Positions!AF425,""),Positions!AF425))</f>
        <v/>
      </c>
      <c r="E436" s="32" t="str">
        <f aca="false">IF($B$11=1,IF(Positions!$CA425=1,Positions!AG425,""),IF($B$11=2,IF(Positions!$CL425&gt;0,Positions!AG425,""),Positions!AG425))</f>
        <v/>
      </c>
      <c r="F436" s="32" t="str">
        <f aca="false">IF($B$11=1,IF(Positions!$CA425=1,Positions!C425,""),IF($B$11=2,IF(Positions!$CL425&gt;0,Positions!C425,""),Positions!C425))</f>
        <v/>
      </c>
      <c r="G436" s="32" t="str">
        <f aca="false">IF($B$11=1,IF(Positions!$CA425=1,Positions!E425,""),IF($B$11=2,IF(Positions!$CL425&gt;0,Positions!E425,""),Positions!E425))</f>
        <v/>
      </c>
      <c r="H436" s="0"/>
    </row>
    <row r="437" customFormat="false" ht="15" hidden="false" customHeight="false" outlineLevel="0" collapsed="false">
      <c r="A437" s="35" t="str">
        <f aca="false">IF($B$11=1,IF(Positions!$CA426=1,Positions!A426,""),IF($B$11=2,IF(Positions!$CL426&gt;0,Positions!A426,""),Positions!A426))</f>
        <v/>
      </c>
      <c r="B437" s="35" t="str">
        <f aca="false">IF($B$11=1,IF(Positions!$CA426=1,Positions!B426,""),IF($B$11=2,IF(Positions!$CL426&gt;0,Positions!B426,""),Positions!B426))</f>
        <v/>
      </c>
      <c r="C437" s="32" t="str">
        <f aca="false">IF($B$11=1,IF(Positions!$CA426=1,Positions!AE426,""),IF($B$11=2,IF(Positions!$CL426&gt;0,Positions!AE426,""),Positions!AE426))</f>
        <v/>
      </c>
      <c r="D437" s="32" t="str">
        <f aca="false">IF($B$11=1,IF(Positions!$CA426=1,Positions!AF426,""),IF($B$11=2,IF(Positions!$CL426&gt;0,Positions!AF426,""),Positions!AF426))</f>
        <v/>
      </c>
      <c r="E437" s="32" t="str">
        <f aca="false">IF($B$11=1,IF(Positions!$CA426=1,Positions!AG426,""),IF($B$11=2,IF(Positions!$CL426&gt;0,Positions!AG426,""),Positions!AG426))</f>
        <v/>
      </c>
      <c r="F437" s="32" t="str">
        <f aca="false">IF($B$11=1,IF(Positions!$CA426=1,Positions!C426,""),IF($B$11=2,IF(Positions!$CL426&gt;0,Positions!C426,""),Positions!C426))</f>
        <v/>
      </c>
      <c r="G437" s="32" t="str">
        <f aca="false">IF($B$11=1,IF(Positions!$CA426=1,Positions!E426,""),IF($B$11=2,IF(Positions!$CL426&gt;0,Positions!E426,""),Positions!E426))</f>
        <v/>
      </c>
      <c r="H437" s="0"/>
    </row>
    <row r="438" customFormat="false" ht="15" hidden="false" customHeight="false" outlineLevel="0" collapsed="false">
      <c r="A438" s="35" t="str">
        <f aca="false">IF($B$11=1,IF(Positions!$CA427=1,Positions!A427,""),IF($B$11=2,IF(Positions!$CL427&gt;0,Positions!A427,""),Positions!A427))</f>
        <v/>
      </c>
      <c r="B438" s="35" t="str">
        <f aca="false">IF($B$11=1,IF(Positions!$CA427=1,Positions!B427,""),IF($B$11=2,IF(Positions!$CL427&gt;0,Positions!B427,""),Positions!B427))</f>
        <v/>
      </c>
      <c r="C438" s="32" t="str">
        <f aca="false">IF($B$11=1,IF(Positions!$CA427=1,Positions!AE427,""),IF($B$11=2,IF(Positions!$CL427&gt;0,Positions!AE427,""),Positions!AE427))</f>
        <v/>
      </c>
      <c r="D438" s="32" t="str">
        <f aca="false">IF($B$11=1,IF(Positions!$CA427=1,Positions!AF427,""),IF($B$11=2,IF(Positions!$CL427&gt;0,Positions!AF427,""),Positions!AF427))</f>
        <v/>
      </c>
      <c r="E438" s="32" t="str">
        <f aca="false">IF($B$11=1,IF(Positions!$CA427=1,Positions!AG427,""),IF($B$11=2,IF(Positions!$CL427&gt;0,Positions!AG427,""),Positions!AG427))</f>
        <v/>
      </c>
      <c r="F438" s="32" t="str">
        <f aca="false">IF($B$11=1,IF(Positions!$CA427=1,Positions!C427,""),IF($B$11=2,IF(Positions!$CL427&gt;0,Positions!C427,""),Positions!C427))</f>
        <v/>
      </c>
      <c r="G438" s="32" t="str">
        <f aca="false">IF($B$11=1,IF(Positions!$CA427=1,Positions!E427,""),IF($B$11=2,IF(Positions!$CL427&gt;0,Positions!E427,""),Positions!E427))</f>
        <v/>
      </c>
      <c r="H438" s="0"/>
    </row>
    <row r="439" customFormat="false" ht="15" hidden="false" customHeight="false" outlineLevel="0" collapsed="false">
      <c r="A439" s="35" t="str">
        <f aca="false">IF($B$11=1,IF(Positions!$CA428=1,Positions!A428,""),IF($B$11=2,IF(Positions!$CL428&gt;0,Positions!A428,""),Positions!A428))</f>
        <v/>
      </c>
      <c r="B439" s="35" t="str">
        <f aca="false">IF($B$11=1,IF(Positions!$CA428=1,Positions!B428,""),IF($B$11=2,IF(Positions!$CL428&gt;0,Positions!B428,""),Positions!B428))</f>
        <v/>
      </c>
      <c r="C439" s="32" t="str">
        <f aca="false">IF($B$11=1,IF(Positions!$CA428=1,Positions!AE428,""),IF($B$11=2,IF(Positions!$CL428&gt;0,Positions!AE428,""),Positions!AE428))</f>
        <v/>
      </c>
      <c r="D439" s="32" t="str">
        <f aca="false">IF($B$11=1,IF(Positions!$CA428=1,Positions!AF428,""),IF($B$11=2,IF(Positions!$CL428&gt;0,Positions!AF428,""),Positions!AF428))</f>
        <v/>
      </c>
      <c r="E439" s="32" t="str">
        <f aca="false">IF($B$11=1,IF(Positions!$CA428=1,Positions!AG428,""),IF($B$11=2,IF(Positions!$CL428&gt;0,Positions!AG428,""),Positions!AG428))</f>
        <v/>
      </c>
      <c r="F439" s="32" t="str">
        <f aca="false">IF($B$11=1,IF(Positions!$CA428=1,Positions!C428,""),IF($B$11=2,IF(Positions!$CL428&gt;0,Positions!C428,""),Positions!C428))</f>
        <v/>
      </c>
      <c r="G439" s="32" t="str">
        <f aca="false">IF($B$11=1,IF(Positions!$CA428=1,Positions!E428,""),IF($B$11=2,IF(Positions!$CL428&gt;0,Positions!E428,""),Positions!E428))</f>
        <v/>
      </c>
      <c r="H439" s="0"/>
    </row>
    <row r="440" customFormat="false" ht="15" hidden="false" customHeight="false" outlineLevel="0" collapsed="false">
      <c r="A440" s="35" t="str">
        <f aca="false">IF($B$11=1,IF(Positions!$CA429=1,Positions!A429,""),IF($B$11=2,IF(Positions!$CL429&gt;0,Positions!A429,""),Positions!A429))</f>
        <v/>
      </c>
      <c r="B440" s="35" t="str">
        <f aca="false">IF($B$11=1,IF(Positions!$CA429=1,Positions!B429,""),IF($B$11=2,IF(Positions!$CL429&gt;0,Positions!B429,""),Positions!B429))</f>
        <v/>
      </c>
      <c r="C440" s="32" t="str">
        <f aca="false">IF($B$11=1,IF(Positions!$CA429=1,Positions!AE429,""),IF($B$11=2,IF(Positions!$CL429&gt;0,Positions!AE429,""),Positions!AE429))</f>
        <v/>
      </c>
      <c r="D440" s="32" t="str">
        <f aca="false">IF($B$11=1,IF(Positions!$CA429=1,Positions!AF429,""),IF($B$11=2,IF(Positions!$CL429&gt;0,Positions!AF429,""),Positions!AF429))</f>
        <v/>
      </c>
      <c r="E440" s="32" t="str">
        <f aca="false">IF($B$11=1,IF(Positions!$CA429=1,Positions!AG429,""),IF($B$11=2,IF(Positions!$CL429&gt;0,Positions!AG429,""),Positions!AG429))</f>
        <v/>
      </c>
      <c r="F440" s="32" t="str">
        <f aca="false">IF($B$11=1,IF(Positions!$CA429=1,Positions!C429,""),IF($B$11=2,IF(Positions!$CL429&gt;0,Positions!C429,""),Positions!C429))</f>
        <v/>
      </c>
      <c r="G440" s="32" t="str">
        <f aca="false">IF($B$11=1,IF(Positions!$CA429=1,Positions!E429,""),IF($B$11=2,IF(Positions!$CL429&gt;0,Positions!E429,""),Positions!E429))</f>
        <v/>
      </c>
      <c r="H440" s="0"/>
    </row>
    <row r="441" customFormat="false" ht="15" hidden="false" customHeight="false" outlineLevel="0" collapsed="false">
      <c r="A441" s="35" t="str">
        <f aca="false">IF($B$11=1,IF(Positions!$CA430=1,Positions!A430,""),IF($B$11=2,IF(Positions!$CL430&gt;0,Positions!A430,""),Positions!A430))</f>
        <v/>
      </c>
      <c r="B441" s="35" t="str">
        <f aca="false">IF($B$11=1,IF(Positions!$CA430=1,Positions!B430,""),IF($B$11=2,IF(Positions!$CL430&gt;0,Positions!B430,""),Positions!B430))</f>
        <v/>
      </c>
      <c r="C441" s="32" t="str">
        <f aca="false">IF($B$11=1,IF(Positions!$CA430=1,Positions!AE430,""),IF($B$11=2,IF(Positions!$CL430&gt;0,Positions!AE430,""),Positions!AE430))</f>
        <v/>
      </c>
      <c r="D441" s="32" t="str">
        <f aca="false">IF($B$11=1,IF(Positions!$CA430=1,Positions!AF430,""),IF($B$11=2,IF(Positions!$CL430&gt;0,Positions!AF430,""),Positions!AF430))</f>
        <v/>
      </c>
      <c r="E441" s="32" t="str">
        <f aca="false">IF($B$11=1,IF(Positions!$CA430=1,Positions!AG430,""),IF($B$11=2,IF(Positions!$CL430&gt;0,Positions!AG430,""),Positions!AG430))</f>
        <v/>
      </c>
      <c r="F441" s="32" t="str">
        <f aca="false">IF($B$11=1,IF(Positions!$CA430=1,Positions!C430,""),IF($B$11=2,IF(Positions!$CL430&gt;0,Positions!C430,""),Positions!C430))</f>
        <v/>
      </c>
      <c r="G441" s="32" t="str">
        <f aca="false">IF($B$11=1,IF(Positions!$CA430=1,Positions!E430,""),IF($B$11=2,IF(Positions!$CL430&gt;0,Positions!E430,""),Positions!E430))</f>
        <v/>
      </c>
      <c r="H441" s="0"/>
    </row>
    <row r="442" customFormat="false" ht="15" hidden="false" customHeight="false" outlineLevel="0" collapsed="false">
      <c r="A442" s="35" t="str">
        <f aca="false">IF($B$11=1,IF(Positions!$CA431=1,Positions!A431,""),IF($B$11=2,IF(Positions!$CL431&gt;0,Positions!A431,""),Positions!A431))</f>
        <v/>
      </c>
      <c r="B442" s="35" t="str">
        <f aca="false">IF($B$11=1,IF(Positions!$CA431=1,Positions!B431,""),IF($B$11=2,IF(Positions!$CL431&gt;0,Positions!B431,""),Positions!B431))</f>
        <v/>
      </c>
      <c r="C442" s="32" t="str">
        <f aca="false">IF($B$11=1,IF(Positions!$CA431=1,Positions!AE431,""),IF($B$11=2,IF(Positions!$CL431&gt;0,Positions!AE431,""),Positions!AE431))</f>
        <v/>
      </c>
      <c r="D442" s="32" t="str">
        <f aca="false">IF($B$11=1,IF(Positions!$CA431=1,Positions!AF431,""),IF($B$11=2,IF(Positions!$CL431&gt;0,Positions!AF431,""),Positions!AF431))</f>
        <v/>
      </c>
      <c r="E442" s="32" t="str">
        <f aca="false">IF($B$11=1,IF(Positions!$CA431=1,Positions!AG431,""),IF($B$11=2,IF(Positions!$CL431&gt;0,Positions!AG431,""),Positions!AG431))</f>
        <v/>
      </c>
      <c r="F442" s="32" t="str">
        <f aca="false">IF($B$11=1,IF(Positions!$CA431=1,Positions!C431,""),IF($B$11=2,IF(Positions!$CL431&gt;0,Positions!C431,""),Positions!C431))</f>
        <v/>
      </c>
      <c r="G442" s="32" t="str">
        <f aca="false">IF($B$11=1,IF(Positions!$CA431=1,Positions!E431,""),IF($B$11=2,IF(Positions!$CL431&gt;0,Positions!E431,""),Positions!E431))</f>
        <v/>
      </c>
      <c r="H442" s="0"/>
    </row>
    <row r="443" customFormat="false" ht="15" hidden="false" customHeight="false" outlineLevel="0" collapsed="false">
      <c r="A443" s="35" t="str">
        <f aca="false">IF($B$11=1,IF(Positions!$CA432=1,Positions!A432,""),IF($B$11=2,IF(Positions!$CL432&gt;0,Positions!A432,""),Positions!A432))</f>
        <v/>
      </c>
      <c r="B443" s="35" t="str">
        <f aca="false">IF($B$11=1,IF(Positions!$CA432=1,Positions!B432,""),IF($B$11=2,IF(Positions!$CL432&gt;0,Positions!B432,""),Positions!B432))</f>
        <v/>
      </c>
      <c r="C443" s="32" t="str">
        <f aca="false">IF($B$11=1,IF(Positions!$CA432=1,Positions!AE432,""),IF($B$11=2,IF(Positions!$CL432&gt;0,Positions!AE432,""),Positions!AE432))</f>
        <v/>
      </c>
      <c r="D443" s="32" t="str">
        <f aca="false">IF($B$11=1,IF(Positions!$CA432=1,Positions!AF432,""),IF($B$11=2,IF(Positions!$CL432&gt;0,Positions!AF432,""),Positions!AF432))</f>
        <v/>
      </c>
      <c r="E443" s="32" t="str">
        <f aca="false">IF($B$11=1,IF(Positions!$CA432=1,Positions!AG432,""),IF($B$11=2,IF(Positions!$CL432&gt;0,Positions!AG432,""),Positions!AG432))</f>
        <v/>
      </c>
      <c r="F443" s="32" t="str">
        <f aca="false">IF($B$11=1,IF(Positions!$CA432=1,Positions!C432,""),IF($B$11=2,IF(Positions!$CL432&gt;0,Positions!C432,""),Positions!C432))</f>
        <v/>
      </c>
      <c r="G443" s="32" t="str">
        <f aca="false">IF($B$11=1,IF(Positions!$CA432=1,Positions!E432,""),IF($B$11=2,IF(Positions!$CL432&gt;0,Positions!E432,""),Positions!E432))</f>
        <v/>
      </c>
      <c r="H443" s="0"/>
    </row>
    <row r="444" customFormat="false" ht="15" hidden="false" customHeight="false" outlineLevel="0" collapsed="false">
      <c r="A444" s="35" t="str">
        <f aca="false">IF($B$11=1,IF(Positions!$CA433=1,Positions!A433,""),IF($B$11=2,IF(Positions!$CL433&gt;0,Positions!A433,""),Positions!A433))</f>
        <v/>
      </c>
      <c r="B444" s="35" t="str">
        <f aca="false">IF($B$11=1,IF(Positions!$CA433=1,Positions!B433,""),IF($B$11=2,IF(Positions!$CL433&gt;0,Positions!B433,""),Positions!B433))</f>
        <v/>
      </c>
      <c r="C444" s="32" t="str">
        <f aca="false">IF($B$11=1,IF(Positions!$CA433=1,Positions!AE433,""),IF($B$11=2,IF(Positions!$CL433&gt;0,Positions!AE433,""),Positions!AE433))</f>
        <v/>
      </c>
      <c r="D444" s="32" t="str">
        <f aca="false">IF($B$11=1,IF(Positions!$CA433=1,Positions!AF433,""),IF($B$11=2,IF(Positions!$CL433&gt;0,Positions!AF433,""),Positions!AF433))</f>
        <v/>
      </c>
      <c r="E444" s="32" t="str">
        <f aca="false">IF($B$11=1,IF(Positions!$CA433=1,Positions!AG433,""),IF($B$11=2,IF(Positions!$CL433&gt;0,Positions!AG433,""),Positions!AG433))</f>
        <v/>
      </c>
      <c r="F444" s="32" t="str">
        <f aca="false">IF($B$11=1,IF(Positions!$CA433=1,Positions!C433,""),IF($B$11=2,IF(Positions!$CL433&gt;0,Positions!C433,""),Positions!C433))</f>
        <v/>
      </c>
      <c r="G444" s="32" t="str">
        <f aca="false">IF($B$11=1,IF(Positions!$CA433=1,Positions!E433,""),IF($B$11=2,IF(Positions!$CL433&gt;0,Positions!E433,""),Positions!E433))</f>
        <v/>
      </c>
      <c r="H444" s="0"/>
    </row>
    <row r="445" customFormat="false" ht="15" hidden="false" customHeight="false" outlineLevel="0" collapsed="false">
      <c r="A445" s="35" t="str">
        <f aca="false">IF($B$11=1,IF(Positions!$CA434=1,Positions!A434,""),IF($B$11=2,IF(Positions!$CL434&gt;0,Positions!A434,""),Positions!A434))</f>
        <v/>
      </c>
      <c r="B445" s="35" t="str">
        <f aca="false">IF($B$11=1,IF(Positions!$CA434=1,Positions!B434,""),IF($B$11=2,IF(Positions!$CL434&gt;0,Positions!B434,""),Positions!B434))</f>
        <v/>
      </c>
      <c r="C445" s="32" t="str">
        <f aca="false">IF($B$11=1,IF(Positions!$CA434=1,Positions!AE434,""),IF($B$11=2,IF(Positions!$CL434&gt;0,Positions!AE434,""),Positions!AE434))</f>
        <v/>
      </c>
      <c r="D445" s="32" t="str">
        <f aca="false">IF($B$11=1,IF(Positions!$CA434=1,Positions!AF434,""),IF($B$11=2,IF(Positions!$CL434&gt;0,Positions!AF434,""),Positions!AF434))</f>
        <v/>
      </c>
      <c r="E445" s="32" t="str">
        <f aca="false">IF($B$11=1,IF(Positions!$CA434=1,Positions!AG434,""),IF($B$11=2,IF(Positions!$CL434&gt;0,Positions!AG434,""),Positions!AG434))</f>
        <v/>
      </c>
      <c r="F445" s="32" t="str">
        <f aca="false">IF($B$11=1,IF(Positions!$CA434=1,Positions!C434,""),IF($B$11=2,IF(Positions!$CL434&gt;0,Positions!C434,""),Positions!C434))</f>
        <v/>
      </c>
      <c r="G445" s="32" t="str">
        <f aca="false">IF($B$11=1,IF(Positions!$CA434=1,Positions!E434,""),IF($B$11=2,IF(Positions!$CL434&gt;0,Positions!E434,""),Positions!E434))</f>
        <v/>
      </c>
      <c r="H445" s="0"/>
    </row>
    <row r="446" customFormat="false" ht="15" hidden="false" customHeight="false" outlineLevel="0" collapsed="false">
      <c r="A446" s="35" t="str">
        <f aca="false">IF($B$11=1,IF(Positions!$CA435=1,Positions!A435,""),IF($B$11=2,IF(Positions!$CL435&gt;0,Positions!A435,""),Positions!A435))</f>
        <v/>
      </c>
      <c r="B446" s="35" t="str">
        <f aca="false">IF($B$11=1,IF(Positions!$CA435=1,Positions!B435,""),IF($B$11=2,IF(Positions!$CL435&gt;0,Positions!B435,""),Positions!B435))</f>
        <v/>
      </c>
      <c r="C446" s="32" t="str">
        <f aca="false">IF($B$11=1,IF(Positions!$CA435=1,Positions!AE435,""),IF($B$11=2,IF(Positions!$CL435&gt;0,Positions!AE435,""),Positions!AE435))</f>
        <v/>
      </c>
      <c r="D446" s="32" t="str">
        <f aca="false">IF($B$11=1,IF(Positions!$CA435=1,Positions!AF435,""),IF($B$11=2,IF(Positions!$CL435&gt;0,Positions!AF435,""),Positions!AF435))</f>
        <v/>
      </c>
      <c r="E446" s="32" t="str">
        <f aca="false">IF($B$11=1,IF(Positions!$CA435=1,Positions!AG435,""),IF($B$11=2,IF(Positions!$CL435&gt;0,Positions!AG435,""),Positions!AG435))</f>
        <v/>
      </c>
      <c r="F446" s="32" t="str">
        <f aca="false">IF($B$11=1,IF(Positions!$CA435=1,Positions!C435,""),IF($B$11=2,IF(Positions!$CL435&gt;0,Positions!C435,""),Positions!C435))</f>
        <v/>
      </c>
      <c r="G446" s="32" t="str">
        <f aca="false">IF($B$11=1,IF(Positions!$CA435=1,Positions!E435,""),IF($B$11=2,IF(Positions!$CL435&gt;0,Positions!E435,""),Positions!E435))</f>
        <v/>
      </c>
      <c r="H446" s="0"/>
    </row>
    <row r="447" customFormat="false" ht="15" hidden="false" customHeight="false" outlineLevel="0" collapsed="false">
      <c r="A447" s="35" t="str">
        <f aca="false">IF($B$11=1,IF(Positions!$CA436=1,Positions!A436,""),IF($B$11=2,IF(Positions!$CL436&gt;0,Positions!A436,""),Positions!A436))</f>
        <v/>
      </c>
      <c r="B447" s="35" t="str">
        <f aca="false">IF($B$11=1,IF(Positions!$CA436=1,Positions!B436,""),IF($B$11=2,IF(Positions!$CL436&gt;0,Positions!B436,""),Positions!B436))</f>
        <v/>
      </c>
      <c r="C447" s="32" t="str">
        <f aca="false">IF($B$11=1,IF(Positions!$CA436=1,Positions!AE436,""),IF($B$11=2,IF(Positions!$CL436&gt;0,Positions!AE436,""),Positions!AE436))</f>
        <v/>
      </c>
      <c r="D447" s="32" t="str">
        <f aca="false">IF($B$11=1,IF(Positions!$CA436=1,Positions!AF436,""),IF($B$11=2,IF(Positions!$CL436&gt;0,Positions!AF436,""),Positions!AF436))</f>
        <v/>
      </c>
      <c r="E447" s="32" t="str">
        <f aca="false">IF($B$11=1,IF(Positions!$CA436=1,Positions!AG436,""),IF($B$11=2,IF(Positions!$CL436&gt;0,Positions!AG436,""),Positions!AG436))</f>
        <v/>
      </c>
      <c r="F447" s="32" t="str">
        <f aca="false">IF($B$11=1,IF(Positions!$CA436=1,Positions!C436,""),IF($B$11=2,IF(Positions!$CL436&gt;0,Positions!C436,""),Positions!C436))</f>
        <v/>
      </c>
      <c r="G447" s="32" t="str">
        <f aca="false">IF($B$11=1,IF(Positions!$CA436=1,Positions!E436,""),IF($B$11=2,IF(Positions!$CL436&gt;0,Positions!E436,""),Positions!E436))</f>
        <v/>
      </c>
      <c r="H447" s="0"/>
    </row>
    <row r="448" customFormat="false" ht="15" hidden="false" customHeight="false" outlineLevel="0" collapsed="false">
      <c r="A448" s="35" t="str">
        <f aca="false">IF($B$11=1,IF(Positions!$CA437=1,Positions!A437,""),IF($B$11=2,IF(Positions!$CL437&gt;0,Positions!A437,""),Positions!A437))</f>
        <v/>
      </c>
      <c r="B448" s="35" t="str">
        <f aca="false">IF($B$11=1,IF(Positions!$CA437=1,Positions!B437,""),IF($B$11=2,IF(Positions!$CL437&gt;0,Positions!B437,""),Positions!B437))</f>
        <v/>
      </c>
      <c r="C448" s="32" t="str">
        <f aca="false">IF($B$11=1,IF(Positions!$CA437=1,Positions!AE437,""),IF($B$11=2,IF(Positions!$CL437&gt;0,Positions!AE437,""),Positions!AE437))</f>
        <v/>
      </c>
      <c r="D448" s="32" t="str">
        <f aca="false">IF($B$11=1,IF(Positions!$CA437=1,Positions!AF437,""),IF($B$11=2,IF(Positions!$CL437&gt;0,Positions!AF437,""),Positions!AF437))</f>
        <v/>
      </c>
      <c r="E448" s="32" t="str">
        <f aca="false">IF($B$11=1,IF(Positions!$CA437=1,Positions!AG437,""),IF($B$11=2,IF(Positions!$CL437&gt;0,Positions!AG437,""),Positions!AG437))</f>
        <v/>
      </c>
      <c r="F448" s="32" t="str">
        <f aca="false">IF($B$11=1,IF(Positions!$CA437=1,Positions!C437,""),IF($B$11=2,IF(Positions!$CL437&gt;0,Positions!C437,""),Positions!C437))</f>
        <v/>
      </c>
      <c r="G448" s="32" t="str">
        <f aca="false">IF($B$11=1,IF(Positions!$CA437=1,Positions!E437,""),IF($B$11=2,IF(Positions!$CL437&gt;0,Positions!E437,""),Positions!E437))</f>
        <v/>
      </c>
      <c r="H448" s="0"/>
    </row>
    <row r="449" customFormat="false" ht="15" hidden="false" customHeight="false" outlineLevel="0" collapsed="false">
      <c r="A449" s="35" t="str">
        <f aca="false">IF($B$11=1,IF(Positions!$CA438=1,Positions!A438,""),IF($B$11=2,IF(Positions!$CL438&gt;0,Positions!A438,""),Positions!A438))</f>
        <v/>
      </c>
      <c r="B449" s="35" t="str">
        <f aca="false">IF($B$11=1,IF(Positions!$CA438=1,Positions!B438,""),IF($B$11=2,IF(Positions!$CL438&gt;0,Positions!B438,""),Positions!B438))</f>
        <v/>
      </c>
      <c r="C449" s="32" t="str">
        <f aca="false">IF($B$11=1,IF(Positions!$CA438=1,Positions!AE438,""),IF($B$11=2,IF(Positions!$CL438&gt;0,Positions!AE438,""),Positions!AE438))</f>
        <v/>
      </c>
      <c r="D449" s="32" t="str">
        <f aca="false">IF($B$11=1,IF(Positions!$CA438=1,Positions!AF438,""),IF($B$11=2,IF(Positions!$CL438&gt;0,Positions!AF438,""),Positions!AF438))</f>
        <v/>
      </c>
      <c r="E449" s="32" t="str">
        <f aca="false">IF($B$11=1,IF(Positions!$CA438=1,Positions!AG438,""),IF($B$11=2,IF(Positions!$CL438&gt;0,Positions!AG438,""),Positions!AG438))</f>
        <v/>
      </c>
      <c r="F449" s="32" t="str">
        <f aca="false">IF($B$11=1,IF(Positions!$CA438=1,Positions!C438,""),IF($B$11=2,IF(Positions!$CL438&gt;0,Positions!C438,""),Positions!C438))</f>
        <v/>
      </c>
      <c r="G449" s="32" t="str">
        <f aca="false">IF($B$11=1,IF(Positions!$CA438=1,Positions!E438,""),IF($B$11=2,IF(Positions!$CL438&gt;0,Positions!E438,""),Positions!E438))</f>
        <v/>
      </c>
      <c r="H449" s="0"/>
    </row>
    <row r="450" customFormat="false" ht="15" hidden="false" customHeight="false" outlineLevel="0" collapsed="false">
      <c r="A450" s="35" t="str">
        <f aca="false">IF($B$11=1,IF(Positions!$CA439=1,Positions!A439,""),IF($B$11=2,IF(Positions!$CL439&gt;0,Positions!A439,""),Positions!A439))</f>
        <v/>
      </c>
      <c r="B450" s="35" t="str">
        <f aca="false">IF($B$11=1,IF(Positions!$CA439=1,Positions!B439,""),IF($B$11=2,IF(Positions!$CL439&gt;0,Positions!B439,""),Positions!B439))</f>
        <v/>
      </c>
      <c r="C450" s="32" t="str">
        <f aca="false">IF($B$11=1,IF(Positions!$CA439=1,Positions!AE439,""),IF($B$11=2,IF(Positions!$CL439&gt;0,Positions!AE439,""),Positions!AE439))</f>
        <v/>
      </c>
      <c r="D450" s="32" t="str">
        <f aca="false">IF($B$11=1,IF(Positions!$CA439=1,Positions!AF439,""),IF($B$11=2,IF(Positions!$CL439&gt;0,Positions!AF439,""),Positions!AF439))</f>
        <v/>
      </c>
      <c r="E450" s="32" t="str">
        <f aca="false">IF($B$11=1,IF(Positions!$CA439=1,Positions!AG439,""),IF($B$11=2,IF(Positions!$CL439&gt;0,Positions!AG439,""),Positions!AG439))</f>
        <v/>
      </c>
      <c r="F450" s="32" t="str">
        <f aca="false">IF($B$11=1,IF(Positions!$CA439=1,Positions!C439,""),IF($B$11=2,IF(Positions!$CL439&gt;0,Positions!C439,""),Positions!C439))</f>
        <v/>
      </c>
      <c r="G450" s="32" t="str">
        <f aca="false">IF($B$11=1,IF(Positions!$CA439=1,Positions!E439,""),IF($B$11=2,IF(Positions!$CL439&gt;0,Positions!E439,""),Positions!E439))</f>
        <v/>
      </c>
      <c r="H450" s="0"/>
    </row>
    <row r="451" customFormat="false" ht="15" hidden="false" customHeight="false" outlineLevel="0" collapsed="false">
      <c r="A451" s="35" t="str">
        <f aca="false">IF($B$11=1,IF(Positions!$CA440=1,Positions!A440,""),IF($B$11=2,IF(Positions!$CL440&gt;0,Positions!A440,""),Positions!A440))</f>
        <v/>
      </c>
      <c r="B451" s="35" t="str">
        <f aca="false">IF($B$11=1,IF(Positions!$CA440=1,Positions!B440,""),IF($B$11=2,IF(Positions!$CL440&gt;0,Positions!B440,""),Positions!B440))</f>
        <v/>
      </c>
      <c r="C451" s="32" t="str">
        <f aca="false">IF($B$11=1,IF(Positions!$CA440=1,Positions!AE440,""),IF($B$11=2,IF(Positions!$CL440&gt;0,Positions!AE440,""),Positions!AE440))</f>
        <v/>
      </c>
      <c r="D451" s="32" t="str">
        <f aca="false">IF($B$11=1,IF(Positions!$CA440=1,Positions!AF440,""),IF($B$11=2,IF(Positions!$CL440&gt;0,Positions!AF440,""),Positions!AF440))</f>
        <v/>
      </c>
      <c r="E451" s="32" t="str">
        <f aca="false">IF($B$11=1,IF(Positions!$CA440=1,Positions!AG440,""),IF($B$11=2,IF(Positions!$CL440&gt;0,Positions!AG440,""),Positions!AG440))</f>
        <v/>
      </c>
      <c r="F451" s="32" t="str">
        <f aca="false">IF($B$11=1,IF(Positions!$CA440=1,Positions!C440,""),IF($B$11=2,IF(Positions!$CL440&gt;0,Positions!C440,""),Positions!C440))</f>
        <v/>
      </c>
      <c r="G451" s="32" t="str">
        <f aca="false">IF($B$11=1,IF(Positions!$CA440=1,Positions!E440,""),IF($B$11=2,IF(Positions!$CL440&gt;0,Positions!E440,""),Positions!E440))</f>
        <v/>
      </c>
      <c r="H451" s="0"/>
    </row>
    <row r="452" customFormat="false" ht="15" hidden="false" customHeight="false" outlineLevel="0" collapsed="false">
      <c r="A452" s="35" t="str">
        <f aca="false">IF($B$11=1,IF(Positions!$CA441=1,Positions!A441,""),IF($B$11=2,IF(Positions!$CL441&gt;0,Positions!A441,""),Positions!A441))</f>
        <v/>
      </c>
      <c r="B452" s="35" t="str">
        <f aca="false">IF($B$11=1,IF(Positions!$CA441=1,Positions!B441,""),IF($B$11=2,IF(Positions!$CL441&gt;0,Positions!B441,""),Positions!B441))</f>
        <v/>
      </c>
      <c r="C452" s="32" t="str">
        <f aca="false">IF($B$11=1,IF(Positions!$CA441=1,Positions!AE441,""),IF($B$11=2,IF(Positions!$CL441&gt;0,Positions!AE441,""),Positions!AE441))</f>
        <v/>
      </c>
      <c r="D452" s="32" t="str">
        <f aca="false">IF($B$11=1,IF(Positions!$CA441=1,Positions!AF441,""),IF($B$11=2,IF(Positions!$CL441&gt;0,Positions!AF441,""),Positions!AF441))</f>
        <v/>
      </c>
      <c r="E452" s="32" t="str">
        <f aca="false">IF($B$11=1,IF(Positions!$CA441=1,Positions!AG441,""),IF($B$11=2,IF(Positions!$CL441&gt;0,Positions!AG441,""),Positions!AG441))</f>
        <v/>
      </c>
      <c r="F452" s="32" t="str">
        <f aca="false">IF($B$11=1,IF(Positions!$CA441=1,Positions!C441,""),IF($B$11=2,IF(Positions!$CL441&gt;0,Positions!C441,""),Positions!C441))</f>
        <v/>
      </c>
      <c r="G452" s="32" t="str">
        <f aca="false">IF($B$11=1,IF(Positions!$CA441=1,Positions!E441,""),IF($B$11=2,IF(Positions!$CL441&gt;0,Positions!E441,""),Positions!E441))</f>
        <v/>
      </c>
      <c r="H452" s="0"/>
    </row>
    <row r="453" customFormat="false" ht="15" hidden="false" customHeight="false" outlineLevel="0" collapsed="false">
      <c r="A453" s="35" t="str">
        <f aca="false">IF($B$11=1,IF(Positions!$CA442=1,Positions!A442,""),IF($B$11=2,IF(Positions!$CL442&gt;0,Positions!A442,""),Positions!A442))</f>
        <v/>
      </c>
      <c r="B453" s="35" t="str">
        <f aca="false">IF($B$11=1,IF(Positions!$CA442=1,Positions!B442,""),IF($B$11=2,IF(Positions!$CL442&gt;0,Positions!B442,""),Positions!B442))</f>
        <v/>
      </c>
      <c r="C453" s="32" t="str">
        <f aca="false">IF($B$11=1,IF(Positions!$CA442=1,Positions!AE442,""),IF($B$11=2,IF(Positions!$CL442&gt;0,Positions!AE442,""),Positions!AE442))</f>
        <v/>
      </c>
      <c r="D453" s="32" t="str">
        <f aca="false">IF($B$11=1,IF(Positions!$CA442=1,Positions!AF442,""),IF($B$11=2,IF(Positions!$CL442&gt;0,Positions!AF442,""),Positions!AF442))</f>
        <v/>
      </c>
      <c r="E453" s="32" t="str">
        <f aca="false">IF($B$11=1,IF(Positions!$CA442=1,Positions!AG442,""),IF($B$11=2,IF(Positions!$CL442&gt;0,Positions!AG442,""),Positions!AG442))</f>
        <v/>
      </c>
      <c r="F453" s="32" t="str">
        <f aca="false">IF($B$11=1,IF(Positions!$CA442=1,Positions!C442,""),IF($B$11=2,IF(Positions!$CL442&gt;0,Positions!C442,""),Positions!C442))</f>
        <v/>
      </c>
      <c r="G453" s="32" t="str">
        <f aca="false">IF($B$11=1,IF(Positions!$CA442=1,Positions!E442,""),IF($B$11=2,IF(Positions!$CL442&gt;0,Positions!E442,""),Positions!E442))</f>
        <v/>
      </c>
      <c r="H453" s="0"/>
    </row>
    <row r="454" customFormat="false" ht="15" hidden="false" customHeight="false" outlineLevel="0" collapsed="false">
      <c r="A454" s="35" t="str">
        <f aca="false">IF($B$11=1,IF(Positions!$CA443=1,Positions!A443,""),IF($B$11=2,IF(Positions!$CL443&gt;0,Positions!A443,""),Positions!A443))</f>
        <v/>
      </c>
      <c r="B454" s="35" t="str">
        <f aca="false">IF($B$11=1,IF(Positions!$CA443=1,Positions!B443,""),IF($B$11=2,IF(Positions!$CL443&gt;0,Positions!B443,""),Positions!B443))</f>
        <v/>
      </c>
      <c r="C454" s="32" t="str">
        <f aca="false">IF($B$11=1,IF(Positions!$CA443=1,Positions!AE443,""),IF($B$11=2,IF(Positions!$CL443&gt;0,Positions!AE443,""),Positions!AE443))</f>
        <v/>
      </c>
      <c r="D454" s="32" t="str">
        <f aca="false">IF($B$11=1,IF(Positions!$CA443=1,Positions!AF443,""),IF($B$11=2,IF(Positions!$CL443&gt;0,Positions!AF443,""),Positions!AF443))</f>
        <v/>
      </c>
      <c r="E454" s="32" t="str">
        <f aca="false">IF($B$11=1,IF(Positions!$CA443=1,Positions!AG443,""),IF($B$11=2,IF(Positions!$CL443&gt;0,Positions!AG443,""),Positions!AG443))</f>
        <v/>
      </c>
      <c r="F454" s="32" t="str">
        <f aca="false">IF($B$11=1,IF(Positions!$CA443=1,Positions!C443,""),IF($B$11=2,IF(Positions!$CL443&gt;0,Positions!C443,""),Positions!C443))</f>
        <v/>
      </c>
      <c r="G454" s="32" t="str">
        <f aca="false">IF($B$11=1,IF(Positions!$CA443=1,Positions!E443,""),IF($B$11=2,IF(Positions!$CL443&gt;0,Positions!E443,""),Positions!E443))</f>
        <v/>
      </c>
      <c r="H454" s="0"/>
    </row>
    <row r="455" customFormat="false" ht="15" hidden="false" customHeight="false" outlineLevel="0" collapsed="false">
      <c r="A455" s="35" t="str">
        <f aca="false">IF($B$11=1,IF(Positions!$CA444=1,Positions!A444,""),IF($B$11=2,IF(Positions!$CL444&gt;0,Positions!A444,""),Positions!A444))</f>
        <v/>
      </c>
      <c r="B455" s="35" t="str">
        <f aca="false">IF($B$11=1,IF(Positions!$CA444=1,Positions!B444,""),IF($B$11=2,IF(Positions!$CL444&gt;0,Positions!B444,""),Positions!B444))</f>
        <v/>
      </c>
      <c r="C455" s="32" t="str">
        <f aca="false">IF($B$11=1,IF(Positions!$CA444=1,Positions!AE444,""),IF($B$11=2,IF(Positions!$CL444&gt;0,Positions!AE444,""),Positions!AE444))</f>
        <v/>
      </c>
      <c r="D455" s="32" t="str">
        <f aca="false">IF($B$11=1,IF(Positions!$CA444=1,Positions!AF444,""),IF($B$11=2,IF(Positions!$CL444&gt;0,Positions!AF444,""),Positions!AF444))</f>
        <v/>
      </c>
      <c r="E455" s="32" t="str">
        <f aca="false">IF($B$11=1,IF(Positions!$CA444=1,Positions!AG444,""),IF($B$11=2,IF(Positions!$CL444&gt;0,Positions!AG444,""),Positions!AG444))</f>
        <v/>
      </c>
      <c r="F455" s="32" t="str">
        <f aca="false">IF($B$11=1,IF(Positions!$CA444=1,Positions!C444,""),IF($B$11=2,IF(Positions!$CL444&gt;0,Positions!C444,""),Positions!C444))</f>
        <v/>
      </c>
      <c r="G455" s="32" t="str">
        <f aca="false">IF($B$11=1,IF(Positions!$CA444=1,Positions!E444,""),IF($B$11=2,IF(Positions!$CL444&gt;0,Positions!E444,""),Positions!E444))</f>
        <v/>
      </c>
      <c r="H455" s="0"/>
    </row>
    <row r="456" customFormat="false" ht="15" hidden="false" customHeight="false" outlineLevel="0" collapsed="false">
      <c r="A456" s="35" t="str">
        <f aca="false">IF($B$11=1,IF(Positions!$CA445=1,Positions!A445,""),IF($B$11=2,IF(Positions!$CL445&gt;0,Positions!A445,""),Positions!A445))</f>
        <v/>
      </c>
      <c r="B456" s="35" t="str">
        <f aca="false">IF($B$11=1,IF(Positions!$CA445=1,Positions!B445,""),IF($B$11=2,IF(Positions!$CL445&gt;0,Positions!B445,""),Positions!B445))</f>
        <v/>
      </c>
      <c r="C456" s="32" t="str">
        <f aca="false">IF($B$11=1,IF(Positions!$CA445=1,Positions!AE445,""),IF($B$11=2,IF(Positions!$CL445&gt;0,Positions!AE445,""),Positions!AE445))</f>
        <v/>
      </c>
      <c r="D456" s="32" t="str">
        <f aca="false">IF($B$11=1,IF(Positions!$CA445=1,Positions!AF445,""),IF($B$11=2,IF(Positions!$CL445&gt;0,Positions!AF445,""),Positions!AF445))</f>
        <v/>
      </c>
      <c r="E456" s="32" t="str">
        <f aca="false">IF($B$11=1,IF(Positions!$CA445=1,Positions!AG445,""),IF($B$11=2,IF(Positions!$CL445&gt;0,Positions!AG445,""),Positions!AG445))</f>
        <v/>
      </c>
      <c r="F456" s="32" t="str">
        <f aca="false">IF($B$11=1,IF(Positions!$CA445=1,Positions!C445,""),IF($B$11=2,IF(Positions!$CL445&gt;0,Positions!C445,""),Positions!C445))</f>
        <v/>
      </c>
      <c r="G456" s="32" t="str">
        <f aca="false">IF($B$11=1,IF(Positions!$CA445=1,Positions!E445,""),IF($B$11=2,IF(Positions!$CL445&gt;0,Positions!E445,""),Positions!E445))</f>
        <v/>
      </c>
      <c r="H456" s="0"/>
    </row>
    <row r="457" customFormat="false" ht="15" hidden="false" customHeight="false" outlineLevel="0" collapsed="false">
      <c r="A457" s="35" t="str">
        <f aca="false">IF($B$11=1,IF(Positions!$CA446=1,Positions!A446,""),IF($B$11=2,IF(Positions!$CL446&gt;0,Positions!A446,""),Positions!A446))</f>
        <v/>
      </c>
      <c r="B457" s="35" t="str">
        <f aca="false">IF($B$11=1,IF(Positions!$CA446=1,Positions!B446,""),IF($B$11=2,IF(Positions!$CL446&gt;0,Positions!B446,""),Positions!B446))</f>
        <v/>
      </c>
      <c r="C457" s="32" t="str">
        <f aca="false">IF($B$11=1,IF(Positions!$CA446=1,Positions!AE446,""),IF($B$11=2,IF(Positions!$CL446&gt;0,Positions!AE446,""),Positions!AE446))</f>
        <v/>
      </c>
      <c r="D457" s="32" t="str">
        <f aca="false">IF($B$11=1,IF(Positions!$CA446=1,Positions!AF446,""),IF($B$11=2,IF(Positions!$CL446&gt;0,Positions!AF446,""),Positions!AF446))</f>
        <v/>
      </c>
      <c r="E457" s="32" t="str">
        <f aca="false">IF($B$11=1,IF(Positions!$CA446=1,Positions!AG446,""),IF($B$11=2,IF(Positions!$CL446&gt;0,Positions!AG446,""),Positions!AG446))</f>
        <v/>
      </c>
      <c r="F457" s="32" t="str">
        <f aca="false">IF($B$11=1,IF(Positions!$CA446=1,Positions!C446,""),IF($B$11=2,IF(Positions!$CL446&gt;0,Positions!C446,""),Positions!C446))</f>
        <v/>
      </c>
      <c r="G457" s="32" t="str">
        <f aca="false">IF($B$11=1,IF(Positions!$CA446=1,Positions!E446,""),IF($B$11=2,IF(Positions!$CL446&gt;0,Positions!E446,""),Positions!E446))</f>
        <v/>
      </c>
      <c r="H457" s="0"/>
    </row>
    <row r="458" customFormat="false" ht="15" hidden="false" customHeight="false" outlineLevel="0" collapsed="false">
      <c r="A458" s="35" t="str">
        <f aca="false">IF($B$11=1,IF(Positions!$CA447=1,Positions!A447,""),IF($B$11=2,IF(Positions!$CL447&gt;0,Positions!A447,""),Positions!A447))</f>
        <v/>
      </c>
      <c r="B458" s="35" t="str">
        <f aca="false">IF($B$11=1,IF(Positions!$CA447=1,Positions!B447,""),IF($B$11=2,IF(Positions!$CL447&gt;0,Positions!B447,""),Positions!B447))</f>
        <v/>
      </c>
      <c r="C458" s="32" t="str">
        <f aca="false">IF($B$11=1,IF(Positions!$CA447=1,Positions!AE447,""),IF($B$11=2,IF(Positions!$CL447&gt;0,Positions!AE447,""),Positions!AE447))</f>
        <v/>
      </c>
      <c r="D458" s="32" t="str">
        <f aca="false">IF($B$11=1,IF(Positions!$CA447=1,Positions!AF447,""),IF($B$11=2,IF(Positions!$CL447&gt;0,Positions!AF447,""),Positions!AF447))</f>
        <v/>
      </c>
      <c r="E458" s="32" t="str">
        <f aca="false">IF($B$11=1,IF(Positions!$CA447=1,Positions!AG447,""),IF($B$11=2,IF(Positions!$CL447&gt;0,Positions!AG447,""),Positions!AG447))</f>
        <v/>
      </c>
      <c r="F458" s="32" t="str">
        <f aca="false">IF($B$11=1,IF(Positions!$CA447=1,Positions!C447,""),IF($B$11=2,IF(Positions!$CL447&gt;0,Positions!C447,""),Positions!C447))</f>
        <v/>
      </c>
      <c r="G458" s="32" t="str">
        <f aca="false">IF($B$11=1,IF(Positions!$CA447=1,Positions!E447,""),IF($B$11=2,IF(Positions!$CL447&gt;0,Positions!E447,""),Positions!E447))</f>
        <v/>
      </c>
      <c r="H458" s="0"/>
    </row>
    <row r="459" customFormat="false" ht="15" hidden="false" customHeight="false" outlineLevel="0" collapsed="false">
      <c r="A459" s="35" t="str">
        <f aca="false">IF($B$11=1,IF(Positions!$CA448=1,Positions!A448,""),IF($B$11=2,IF(Positions!$CL448&gt;0,Positions!A448,""),Positions!A448))</f>
        <v/>
      </c>
      <c r="B459" s="35" t="str">
        <f aca="false">IF($B$11=1,IF(Positions!$CA448=1,Positions!B448,""),IF($B$11=2,IF(Positions!$CL448&gt;0,Positions!B448,""),Positions!B448))</f>
        <v/>
      </c>
      <c r="C459" s="32" t="str">
        <f aca="false">IF($B$11=1,IF(Positions!$CA448=1,Positions!AE448,""),IF($B$11=2,IF(Positions!$CL448&gt;0,Positions!AE448,""),Positions!AE448))</f>
        <v/>
      </c>
      <c r="D459" s="32" t="str">
        <f aca="false">IF($B$11=1,IF(Positions!$CA448=1,Positions!AF448,""),IF($B$11=2,IF(Positions!$CL448&gt;0,Positions!AF448,""),Positions!AF448))</f>
        <v/>
      </c>
      <c r="E459" s="32" t="str">
        <f aca="false">IF($B$11=1,IF(Positions!$CA448=1,Positions!AG448,""),IF($B$11=2,IF(Positions!$CL448&gt;0,Positions!AG448,""),Positions!AG448))</f>
        <v/>
      </c>
      <c r="F459" s="32" t="str">
        <f aca="false">IF($B$11=1,IF(Positions!$CA448=1,Positions!C448,""),IF($B$11=2,IF(Positions!$CL448&gt;0,Positions!C448,""),Positions!C448))</f>
        <v/>
      </c>
      <c r="G459" s="32" t="str">
        <f aca="false">IF($B$11=1,IF(Positions!$CA448=1,Positions!E448,""),IF($B$11=2,IF(Positions!$CL448&gt;0,Positions!E448,""),Positions!E448))</f>
        <v/>
      </c>
      <c r="H459" s="0"/>
    </row>
    <row r="460" customFormat="false" ht="15" hidden="false" customHeight="false" outlineLevel="0" collapsed="false">
      <c r="A460" s="35" t="str">
        <f aca="false">IF($B$11=1,IF(Positions!$CA449=1,Positions!A449,""),IF($B$11=2,IF(Positions!$CL449&gt;0,Positions!A449,""),Positions!A449))</f>
        <v/>
      </c>
      <c r="B460" s="35" t="str">
        <f aca="false">IF($B$11=1,IF(Positions!$CA449=1,Positions!B449,""),IF($B$11=2,IF(Positions!$CL449&gt;0,Positions!B449,""),Positions!B449))</f>
        <v/>
      </c>
      <c r="C460" s="32" t="str">
        <f aca="false">IF($B$11=1,IF(Positions!$CA449=1,Positions!AE449,""),IF($B$11=2,IF(Positions!$CL449&gt;0,Positions!AE449,""),Positions!AE449))</f>
        <v/>
      </c>
      <c r="D460" s="32" t="str">
        <f aca="false">IF($B$11=1,IF(Positions!$CA449=1,Positions!AF449,""),IF($B$11=2,IF(Positions!$CL449&gt;0,Positions!AF449,""),Positions!AF449))</f>
        <v/>
      </c>
      <c r="E460" s="32" t="str">
        <f aca="false">IF($B$11=1,IF(Positions!$CA449=1,Positions!AG449,""),IF($B$11=2,IF(Positions!$CL449&gt;0,Positions!AG449,""),Positions!AG449))</f>
        <v/>
      </c>
      <c r="F460" s="32" t="str">
        <f aca="false">IF($B$11=1,IF(Positions!$CA449=1,Positions!C449,""),IF($B$11=2,IF(Positions!$CL449&gt;0,Positions!C449,""),Positions!C449))</f>
        <v/>
      </c>
      <c r="G460" s="32" t="str">
        <f aca="false">IF($B$11=1,IF(Positions!$CA449=1,Positions!E449,""),IF($B$11=2,IF(Positions!$CL449&gt;0,Positions!E449,""),Positions!E449))</f>
        <v/>
      </c>
      <c r="H460" s="0"/>
    </row>
    <row r="461" customFormat="false" ht="15" hidden="false" customHeight="false" outlineLevel="0" collapsed="false">
      <c r="A461" s="35" t="str">
        <f aca="false">IF($B$11=1,IF(Positions!$CA450=1,Positions!A450,""),IF($B$11=2,IF(Positions!$CL450&gt;0,Positions!A450,""),Positions!A450))</f>
        <v/>
      </c>
      <c r="B461" s="35" t="str">
        <f aca="false">IF($B$11=1,IF(Positions!$CA450=1,Positions!B450,""),IF($B$11=2,IF(Positions!$CL450&gt;0,Positions!B450,""),Positions!B450))</f>
        <v/>
      </c>
      <c r="C461" s="32" t="str">
        <f aca="false">IF($B$11=1,IF(Positions!$CA450=1,Positions!AE450,""),IF($B$11=2,IF(Positions!$CL450&gt;0,Positions!AE450,""),Positions!AE450))</f>
        <v/>
      </c>
      <c r="D461" s="32" t="str">
        <f aca="false">IF($B$11=1,IF(Positions!$CA450=1,Positions!AF450,""),IF($B$11=2,IF(Positions!$CL450&gt;0,Positions!AF450,""),Positions!AF450))</f>
        <v/>
      </c>
      <c r="E461" s="32" t="str">
        <f aca="false">IF($B$11=1,IF(Positions!$CA450=1,Positions!AG450,""),IF($B$11=2,IF(Positions!$CL450&gt;0,Positions!AG450,""),Positions!AG450))</f>
        <v/>
      </c>
      <c r="F461" s="32" t="str">
        <f aca="false">IF($B$11=1,IF(Positions!$CA450=1,Positions!C450,""),IF($B$11=2,IF(Positions!$CL450&gt;0,Positions!C450,""),Positions!C450))</f>
        <v/>
      </c>
      <c r="G461" s="32" t="str">
        <f aca="false">IF($B$11=1,IF(Positions!$CA450=1,Positions!E450,""),IF($B$11=2,IF(Positions!$CL450&gt;0,Positions!E450,""),Positions!E450))</f>
        <v/>
      </c>
      <c r="H461" s="0"/>
    </row>
    <row r="462" customFormat="false" ht="15" hidden="false" customHeight="false" outlineLevel="0" collapsed="false">
      <c r="A462" s="35" t="str">
        <f aca="false">IF($B$11=1,IF(Positions!$CA451=1,Positions!A451,""),IF($B$11=2,IF(Positions!$CL451&gt;0,Positions!A451,""),Positions!A451))</f>
        <v/>
      </c>
      <c r="B462" s="35" t="str">
        <f aca="false">IF($B$11=1,IF(Positions!$CA451=1,Positions!B451,""),IF($B$11=2,IF(Positions!$CL451&gt;0,Positions!B451,""),Positions!B451))</f>
        <v/>
      </c>
      <c r="C462" s="32" t="str">
        <f aca="false">IF($B$11=1,IF(Positions!$CA451=1,Positions!AE451,""),IF($B$11=2,IF(Positions!$CL451&gt;0,Positions!AE451,""),Positions!AE451))</f>
        <v/>
      </c>
      <c r="D462" s="32" t="str">
        <f aca="false">IF($B$11=1,IF(Positions!$CA451=1,Positions!AF451,""),IF($B$11=2,IF(Positions!$CL451&gt;0,Positions!AF451,""),Positions!AF451))</f>
        <v/>
      </c>
      <c r="E462" s="32" t="str">
        <f aca="false">IF($B$11=1,IF(Positions!$CA451=1,Positions!AG451,""),IF($B$11=2,IF(Positions!$CL451&gt;0,Positions!AG451,""),Positions!AG451))</f>
        <v/>
      </c>
      <c r="F462" s="32" t="str">
        <f aca="false">IF($B$11=1,IF(Positions!$CA451=1,Positions!C451,""),IF($B$11=2,IF(Positions!$CL451&gt;0,Positions!C451,""),Positions!C451))</f>
        <v/>
      </c>
      <c r="G462" s="32" t="str">
        <f aca="false">IF($B$11=1,IF(Positions!$CA451=1,Positions!E451,""),IF($B$11=2,IF(Positions!$CL451&gt;0,Positions!E451,""),Positions!E451))</f>
        <v/>
      </c>
      <c r="H462" s="0"/>
    </row>
    <row r="463" customFormat="false" ht="15" hidden="false" customHeight="false" outlineLevel="0" collapsed="false">
      <c r="A463" s="35" t="str">
        <f aca="false">IF($B$11=1,IF(Positions!$CA452=1,Positions!A452,""),IF($B$11=2,IF(Positions!$CL452&gt;0,Positions!A452,""),Positions!A452))</f>
        <v/>
      </c>
      <c r="B463" s="35" t="str">
        <f aca="false">IF($B$11=1,IF(Positions!$CA452=1,Positions!B452,""),IF($B$11=2,IF(Positions!$CL452&gt;0,Positions!B452,""),Positions!B452))</f>
        <v/>
      </c>
      <c r="C463" s="32" t="str">
        <f aca="false">IF($B$11=1,IF(Positions!$CA452=1,Positions!AE452,""),IF($B$11=2,IF(Positions!$CL452&gt;0,Positions!AE452,""),Positions!AE452))</f>
        <v/>
      </c>
      <c r="D463" s="32" t="str">
        <f aca="false">IF($B$11=1,IF(Positions!$CA452=1,Positions!AF452,""),IF($B$11=2,IF(Positions!$CL452&gt;0,Positions!AF452,""),Positions!AF452))</f>
        <v/>
      </c>
      <c r="E463" s="32" t="str">
        <f aca="false">IF($B$11=1,IF(Positions!$CA452=1,Positions!AG452,""),IF($B$11=2,IF(Positions!$CL452&gt;0,Positions!AG452,""),Positions!AG452))</f>
        <v/>
      </c>
      <c r="F463" s="32" t="str">
        <f aca="false">IF($B$11=1,IF(Positions!$CA452=1,Positions!C452,""),IF($B$11=2,IF(Positions!$CL452&gt;0,Positions!C452,""),Positions!C452))</f>
        <v/>
      </c>
      <c r="G463" s="32" t="str">
        <f aca="false">IF($B$11=1,IF(Positions!$CA452=1,Positions!E452,""),IF($B$11=2,IF(Positions!$CL452&gt;0,Positions!E452,""),Positions!E452))</f>
        <v/>
      </c>
      <c r="H463" s="0"/>
    </row>
    <row r="464" customFormat="false" ht="15" hidden="false" customHeight="false" outlineLevel="0" collapsed="false">
      <c r="A464" s="35" t="str">
        <f aca="false">IF($B$11=1,IF(Positions!$CA453=1,Positions!A453,""),IF($B$11=2,IF(Positions!$CL453&gt;0,Positions!A453,""),Positions!A453))</f>
        <v/>
      </c>
      <c r="B464" s="35" t="str">
        <f aca="false">IF($B$11=1,IF(Positions!$CA453=1,Positions!B453,""),IF($B$11=2,IF(Positions!$CL453&gt;0,Positions!B453,""),Positions!B453))</f>
        <v/>
      </c>
      <c r="C464" s="32" t="str">
        <f aca="false">IF($B$11=1,IF(Positions!$CA453=1,Positions!AE453,""),IF($B$11=2,IF(Positions!$CL453&gt;0,Positions!AE453,""),Positions!AE453))</f>
        <v/>
      </c>
      <c r="D464" s="32" t="str">
        <f aca="false">IF($B$11=1,IF(Positions!$CA453=1,Positions!AF453,""),IF($B$11=2,IF(Positions!$CL453&gt;0,Positions!AF453,""),Positions!AF453))</f>
        <v/>
      </c>
      <c r="E464" s="32" t="str">
        <f aca="false">IF($B$11=1,IF(Positions!$CA453=1,Positions!AG453,""),IF($B$11=2,IF(Positions!$CL453&gt;0,Positions!AG453,""),Positions!AG453))</f>
        <v/>
      </c>
      <c r="F464" s="32" t="str">
        <f aca="false">IF($B$11=1,IF(Positions!$CA453=1,Positions!C453,""),IF($B$11=2,IF(Positions!$CL453&gt;0,Positions!C453,""),Positions!C453))</f>
        <v/>
      </c>
      <c r="G464" s="32" t="str">
        <f aca="false">IF($B$11=1,IF(Positions!$CA453=1,Positions!E453,""),IF($B$11=2,IF(Positions!$CL453&gt;0,Positions!E453,""),Positions!E453))</f>
        <v/>
      </c>
      <c r="H464" s="0"/>
    </row>
    <row r="465" customFormat="false" ht="15" hidden="false" customHeight="false" outlineLevel="0" collapsed="false">
      <c r="A465" s="35" t="str">
        <f aca="false">IF($B$11=1,IF(Positions!$CA454=1,Positions!A454,""),IF($B$11=2,IF(Positions!$CL454&gt;0,Positions!A454,""),Positions!A454))</f>
        <v/>
      </c>
      <c r="B465" s="35" t="str">
        <f aca="false">IF($B$11=1,IF(Positions!$CA454=1,Positions!B454,""),IF($B$11=2,IF(Positions!$CL454&gt;0,Positions!B454,""),Positions!B454))</f>
        <v/>
      </c>
      <c r="C465" s="32" t="str">
        <f aca="false">IF($B$11=1,IF(Positions!$CA454=1,Positions!AE454,""),IF($B$11=2,IF(Positions!$CL454&gt;0,Positions!AE454,""),Positions!AE454))</f>
        <v/>
      </c>
      <c r="D465" s="32" t="str">
        <f aca="false">IF($B$11=1,IF(Positions!$CA454=1,Positions!AF454,""),IF($B$11=2,IF(Positions!$CL454&gt;0,Positions!AF454,""),Positions!AF454))</f>
        <v/>
      </c>
      <c r="E465" s="32" t="str">
        <f aca="false">IF($B$11=1,IF(Positions!$CA454=1,Positions!AG454,""),IF($B$11=2,IF(Positions!$CL454&gt;0,Positions!AG454,""),Positions!AG454))</f>
        <v/>
      </c>
      <c r="F465" s="32" t="str">
        <f aca="false">IF($B$11=1,IF(Positions!$CA454=1,Positions!C454,""),IF($B$11=2,IF(Positions!$CL454&gt;0,Positions!C454,""),Positions!C454))</f>
        <v/>
      </c>
      <c r="G465" s="32" t="str">
        <f aca="false">IF($B$11=1,IF(Positions!$CA454=1,Positions!E454,""),IF($B$11=2,IF(Positions!$CL454&gt;0,Positions!E454,""),Positions!E454))</f>
        <v/>
      </c>
      <c r="H465" s="0"/>
    </row>
    <row r="466" customFormat="false" ht="15" hidden="false" customHeight="false" outlineLevel="0" collapsed="false">
      <c r="A466" s="35" t="str">
        <f aca="false">IF($B$11=1,IF(Positions!$CA455=1,Positions!A455,""),IF($B$11=2,IF(Positions!$CL455&gt;0,Positions!A455,""),Positions!A455))</f>
        <v/>
      </c>
      <c r="B466" s="35" t="str">
        <f aca="false">IF($B$11=1,IF(Positions!$CA455=1,Positions!B455,""),IF($B$11=2,IF(Positions!$CL455&gt;0,Positions!B455,""),Positions!B455))</f>
        <v/>
      </c>
      <c r="C466" s="32" t="str">
        <f aca="false">IF($B$11=1,IF(Positions!$CA455=1,Positions!AE455,""),IF($B$11=2,IF(Positions!$CL455&gt;0,Positions!AE455,""),Positions!AE455))</f>
        <v/>
      </c>
      <c r="D466" s="32" t="str">
        <f aca="false">IF($B$11=1,IF(Positions!$CA455=1,Positions!AF455,""),IF($B$11=2,IF(Positions!$CL455&gt;0,Positions!AF455,""),Positions!AF455))</f>
        <v/>
      </c>
      <c r="E466" s="32" t="str">
        <f aca="false">IF($B$11=1,IF(Positions!$CA455=1,Positions!AG455,""),IF($B$11=2,IF(Positions!$CL455&gt;0,Positions!AG455,""),Positions!AG455))</f>
        <v/>
      </c>
      <c r="F466" s="32" t="str">
        <f aca="false">IF($B$11=1,IF(Positions!$CA455=1,Positions!C455,""),IF($B$11=2,IF(Positions!$CL455&gt;0,Positions!C455,""),Positions!C455))</f>
        <v/>
      </c>
      <c r="G466" s="32" t="str">
        <f aca="false">IF($B$11=1,IF(Positions!$CA455=1,Positions!E455,""),IF($B$11=2,IF(Positions!$CL455&gt;0,Positions!E455,""),Positions!E455))</f>
        <v/>
      </c>
      <c r="H466" s="0"/>
    </row>
    <row r="467" customFormat="false" ht="15" hidden="false" customHeight="false" outlineLevel="0" collapsed="false">
      <c r="A467" s="35" t="str">
        <f aca="false">IF($B$11=1,IF(Positions!$CA456=1,Positions!A456,""),IF($B$11=2,IF(Positions!$CL456&gt;0,Positions!A456,""),Positions!A456))</f>
        <v/>
      </c>
      <c r="B467" s="35" t="str">
        <f aca="false">IF($B$11=1,IF(Positions!$CA456=1,Positions!B456,""),IF($B$11=2,IF(Positions!$CL456&gt;0,Positions!B456,""),Positions!B456))</f>
        <v/>
      </c>
      <c r="C467" s="32" t="str">
        <f aca="false">IF($B$11=1,IF(Positions!$CA456=1,Positions!AE456,""),IF($B$11=2,IF(Positions!$CL456&gt;0,Positions!AE456,""),Positions!AE456))</f>
        <v/>
      </c>
      <c r="D467" s="32" t="str">
        <f aca="false">IF($B$11=1,IF(Positions!$CA456=1,Positions!AF456,""),IF($B$11=2,IF(Positions!$CL456&gt;0,Positions!AF456,""),Positions!AF456))</f>
        <v/>
      </c>
      <c r="E467" s="32" t="str">
        <f aca="false">IF($B$11=1,IF(Positions!$CA456=1,Positions!AG456,""),IF($B$11=2,IF(Positions!$CL456&gt;0,Positions!AG456,""),Positions!AG456))</f>
        <v/>
      </c>
      <c r="F467" s="32" t="str">
        <f aca="false">IF($B$11=1,IF(Positions!$CA456=1,Positions!C456,""),IF($B$11=2,IF(Positions!$CL456&gt;0,Positions!C456,""),Positions!C456))</f>
        <v/>
      </c>
      <c r="G467" s="32" t="str">
        <f aca="false">IF($B$11=1,IF(Positions!$CA456=1,Positions!E456,""),IF($B$11=2,IF(Positions!$CL456&gt;0,Positions!E456,""),Positions!E456))</f>
        <v/>
      </c>
      <c r="H467" s="0"/>
    </row>
    <row r="468" customFormat="false" ht="15" hidden="false" customHeight="false" outlineLevel="0" collapsed="false">
      <c r="A468" s="35" t="str">
        <f aca="false">IF($B$11=1,IF(Positions!$CA457=1,Positions!A457,""),IF($B$11=2,IF(Positions!$CL457&gt;0,Positions!A457,""),Positions!A457))</f>
        <v/>
      </c>
      <c r="B468" s="35" t="str">
        <f aca="false">IF($B$11=1,IF(Positions!$CA457=1,Positions!B457,""),IF($B$11=2,IF(Positions!$CL457&gt;0,Positions!B457,""),Positions!B457))</f>
        <v/>
      </c>
      <c r="C468" s="32" t="str">
        <f aca="false">IF($B$11=1,IF(Positions!$CA457=1,Positions!AE457,""),IF($B$11=2,IF(Positions!$CL457&gt;0,Positions!AE457,""),Positions!AE457))</f>
        <v/>
      </c>
      <c r="D468" s="32" t="str">
        <f aca="false">IF($B$11=1,IF(Positions!$CA457=1,Positions!AF457,""),IF($B$11=2,IF(Positions!$CL457&gt;0,Positions!AF457,""),Positions!AF457))</f>
        <v/>
      </c>
      <c r="E468" s="32" t="str">
        <f aca="false">IF($B$11=1,IF(Positions!$CA457=1,Positions!AG457,""),IF($B$11=2,IF(Positions!$CL457&gt;0,Positions!AG457,""),Positions!AG457))</f>
        <v/>
      </c>
      <c r="F468" s="32" t="str">
        <f aca="false">IF($B$11=1,IF(Positions!$CA457=1,Positions!C457,""),IF($B$11=2,IF(Positions!$CL457&gt;0,Positions!C457,""),Positions!C457))</f>
        <v/>
      </c>
      <c r="G468" s="32" t="str">
        <f aca="false">IF($B$11=1,IF(Positions!$CA457=1,Positions!E457,""),IF($B$11=2,IF(Positions!$CL457&gt;0,Positions!E457,""),Positions!E457))</f>
        <v/>
      </c>
      <c r="H468" s="0"/>
    </row>
    <row r="469" customFormat="false" ht="15" hidden="false" customHeight="false" outlineLevel="0" collapsed="false">
      <c r="A469" s="35" t="str">
        <f aca="false">IF($B$11=1,IF(Positions!$CA458=1,Positions!A458,""),IF($B$11=2,IF(Positions!$CL458&gt;0,Positions!A458,""),Positions!A458))</f>
        <v/>
      </c>
      <c r="B469" s="35" t="str">
        <f aca="false">IF($B$11=1,IF(Positions!$CA458=1,Positions!B458,""),IF($B$11=2,IF(Positions!$CL458&gt;0,Positions!B458,""),Positions!B458))</f>
        <v/>
      </c>
      <c r="C469" s="32" t="str">
        <f aca="false">IF($B$11=1,IF(Positions!$CA458=1,Positions!AE458,""),IF($B$11=2,IF(Positions!$CL458&gt;0,Positions!AE458,""),Positions!AE458))</f>
        <v/>
      </c>
      <c r="D469" s="32" t="str">
        <f aca="false">IF($B$11=1,IF(Positions!$CA458=1,Positions!AF458,""),IF($B$11=2,IF(Positions!$CL458&gt;0,Positions!AF458,""),Positions!AF458))</f>
        <v/>
      </c>
      <c r="E469" s="32" t="str">
        <f aca="false">IF($B$11=1,IF(Positions!$CA458=1,Positions!AG458,""),IF($B$11=2,IF(Positions!$CL458&gt;0,Positions!AG458,""),Positions!AG458))</f>
        <v/>
      </c>
      <c r="F469" s="32" t="str">
        <f aca="false">IF($B$11=1,IF(Positions!$CA458=1,Positions!C458,""),IF($B$11=2,IF(Positions!$CL458&gt;0,Positions!C458,""),Positions!C458))</f>
        <v/>
      </c>
      <c r="G469" s="32" t="str">
        <f aca="false">IF($B$11=1,IF(Positions!$CA458=1,Positions!E458,""),IF($B$11=2,IF(Positions!$CL458&gt;0,Positions!E458,""),Positions!E458))</f>
        <v/>
      </c>
      <c r="H469" s="0"/>
    </row>
    <row r="470" customFormat="false" ht="15" hidden="false" customHeight="false" outlineLevel="0" collapsed="false">
      <c r="A470" s="35" t="str">
        <f aca="false">IF($B$11=1,IF(Positions!$CA459=1,Positions!A459,""),IF($B$11=2,IF(Positions!$CL459&gt;0,Positions!A459,""),Positions!A459))</f>
        <v/>
      </c>
      <c r="B470" s="35" t="str">
        <f aca="false">IF($B$11=1,IF(Positions!$CA459=1,Positions!B459,""),IF($B$11=2,IF(Positions!$CL459&gt;0,Positions!B459,""),Positions!B459))</f>
        <v/>
      </c>
      <c r="C470" s="32" t="str">
        <f aca="false">IF($B$11=1,IF(Positions!$CA459=1,Positions!AE459,""),IF($B$11=2,IF(Positions!$CL459&gt;0,Positions!AE459,""),Positions!AE459))</f>
        <v/>
      </c>
      <c r="D470" s="32" t="str">
        <f aca="false">IF($B$11=1,IF(Positions!$CA459=1,Positions!AF459,""),IF($B$11=2,IF(Positions!$CL459&gt;0,Positions!AF459,""),Positions!AF459))</f>
        <v/>
      </c>
      <c r="E470" s="32" t="str">
        <f aca="false">IF($B$11=1,IF(Positions!$CA459=1,Positions!AG459,""),IF($B$11=2,IF(Positions!$CL459&gt;0,Positions!AG459,""),Positions!AG459))</f>
        <v/>
      </c>
      <c r="F470" s="32" t="str">
        <f aca="false">IF($B$11=1,IF(Positions!$CA459=1,Positions!C459,""),IF($B$11=2,IF(Positions!$CL459&gt;0,Positions!C459,""),Positions!C459))</f>
        <v/>
      </c>
      <c r="G470" s="32" t="str">
        <f aca="false">IF($B$11=1,IF(Positions!$CA459=1,Positions!E459,""),IF($B$11=2,IF(Positions!$CL459&gt;0,Positions!E459,""),Positions!E459))</f>
        <v/>
      </c>
      <c r="H470" s="0"/>
    </row>
    <row r="471" customFormat="false" ht="15" hidden="false" customHeight="false" outlineLevel="0" collapsed="false">
      <c r="A471" s="35" t="str">
        <f aca="false">IF($B$11=1,IF(Positions!$CA460=1,Positions!A460,""),IF($B$11=2,IF(Positions!$CL460&gt;0,Positions!A460,""),Positions!A460))</f>
        <v/>
      </c>
      <c r="B471" s="35" t="str">
        <f aca="false">IF($B$11=1,IF(Positions!$CA460=1,Positions!B460,""),IF($B$11=2,IF(Positions!$CL460&gt;0,Positions!B460,""),Positions!B460))</f>
        <v/>
      </c>
      <c r="C471" s="32" t="str">
        <f aca="false">IF($B$11=1,IF(Positions!$CA460=1,Positions!AE460,""),IF($B$11=2,IF(Positions!$CL460&gt;0,Positions!AE460,""),Positions!AE460))</f>
        <v/>
      </c>
      <c r="D471" s="32" t="str">
        <f aca="false">IF($B$11=1,IF(Positions!$CA460=1,Positions!AF460,""),IF($B$11=2,IF(Positions!$CL460&gt;0,Positions!AF460,""),Positions!AF460))</f>
        <v/>
      </c>
      <c r="E471" s="32" t="str">
        <f aca="false">IF($B$11=1,IF(Positions!$CA460=1,Positions!AG460,""),IF($B$11=2,IF(Positions!$CL460&gt;0,Positions!AG460,""),Positions!AG460))</f>
        <v/>
      </c>
      <c r="F471" s="32" t="str">
        <f aca="false">IF($B$11=1,IF(Positions!$CA460=1,Positions!C460,""),IF($B$11=2,IF(Positions!$CL460&gt;0,Positions!C460,""),Positions!C460))</f>
        <v/>
      </c>
      <c r="G471" s="32" t="str">
        <f aca="false">IF($B$11=1,IF(Positions!$CA460=1,Positions!E460,""),IF($B$11=2,IF(Positions!$CL460&gt;0,Positions!E460,""),Positions!E460))</f>
        <v/>
      </c>
      <c r="H471" s="0"/>
    </row>
    <row r="472" customFormat="false" ht="15" hidden="false" customHeight="false" outlineLevel="0" collapsed="false">
      <c r="A472" s="35" t="str">
        <f aca="false">IF($B$11=1,IF(Positions!$CA461=1,Positions!A461,""),IF($B$11=2,IF(Positions!$CL461&gt;0,Positions!A461,""),Positions!A461))</f>
        <v/>
      </c>
      <c r="B472" s="35" t="str">
        <f aca="false">IF($B$11=1,IF(Positions!$CA461=1,Positions!B461,""),IF($B$11=2,IF(Positions!$CL461&gt;0,Positions!B461,""),Positions!B461))</f>
        <v/>
      </c>
      <c r="C472" s="32" t="str">
        <f aca="false">IF($B$11=1,IF(Positions!$CA461=1,Positions!AE461,""),IF($B$11=2,IF(Positions!$CL461&gt;0,Positions!AE461,""),Positions!AE461))</f>
        <v/>
      </c>
      <c r="D472" s="32" t="str">
        <f aca="false">IF($B$11=1,IF(Positions!$CA461=1,Positions!AF461,""),IF($B$11=2,IF(Positions!$CL461&gt;0,Positions!AF461,""),Positions!AF461))</f>
        <v/>
      </c>
      <c r="E472" s="32" t="str">
        <f aca="false">IF($B$11=1,IF(Positions!$CA461=1,Positions!AG461,""),IF($B$11=2,IF(Positions!$CL461&gt;0,Positions!AG461,""),Positions!AG461))</f>
        <v/>
      </c>
      <c r="F472" s="32" t="str">
        <f aca="false">IF($B$11=1,IF(Positions!$CA461=1,Positions!C461,""),IF($B$11=2,IF(Positions!$CL461&gt;0,Positions!C461,""),Positions!C461))</f>
        <v/>
      </c>
      <c r="G472" s="32" t="str">
        <f aca="false">IF($B$11=1,IF(Positions!$CA461=1,Positions!E461,""),IF($B$11=2,IF(Positions!$CL461&gt;0,Positions!E461,""),Positions!E461))</f>
        <v/>
      </c>
      <c r="H472" s="0"/>
    </row>
    <row r="473" customFormat="false" ht="15" hidden="false" customHeight="false" outlineLevel="0" collapsed="false">
      <c r="A473" s="35" t="str">
        <f aca="false">IF($B$11=1,IF(Positions!$CA462=1,Positions!A462,""),IF($B$11=2,IF(Positions!$CL462&gt;0,Positions!A462,""),Positions!A462))</f>
        <v/>
      </c>
      <c r="B473" s="35" t="str">
        <f aca="false">IF($B$11=1,IF(Positions!$CA462=1,Positions!B462,""),IF($B$11=2,IF(Positions!$CL462&gt;0,Positions!B462,""),Positions!B462))</f>
        <v/>
      </c>
      <c r="C473" s="32" t="str">
        <f aca="false">IF($B$11=1,IF(Positions!$CA462=1,Positions!AE462,""),IF($B$11=2,IF(Positions!$CL462&gt;0,Positions!AE462,""),Positions!AE462))</f>
        <v/>
      </c>
      <c r="D473" s="32" t="str">
        <f aca="false">IF($B$11=1,IF(Positions!$CA462=1,Positions!AF462,""),IF($B$11=2,IF(Positions!$CL462&gt;0,Positions!AF462,""),Positions!AF462))</f>
        <v/>
      </c>
      <c r="E473" s="32" t="str">
        <f aca="false">IF($B$11=1,IF(Positions!$CA462=1,Positions!AG462,""),IF($B$11=2,IF(Positions!$CL462&gt;0,Positions!AG462,""),Positions!AG462))</f>
        <v/>
      </c>
      <c r="F473" s="32" t="str">
        <f aca="false">IF($B$11=1,IF(Positions!$CA462=1,Positions!C462,""),IF($B$11=2,IF(Positions!$CL462&gt;0,Positions!C462,""),Positions!C462))</f>
        <v/>
      </c>
      <c r="G473" s="32" t="str">
        <f aca="false">IF($B$11=1,IF(Positions!$CA462=1,Positions!E462,""),IF($B$11=2,IF(Positions!$CL462&gt;0,Positions!E462,""),Positions!E462))</f>
        <v/>
      </c>
      <c r="H473" s="0"/>
    </row>
    <row r="474" customFormat="false" ht="15" hidden="false" customHeight="false" outlineLevel="0" collapsed="false">
      <c r="A474" s="35" t="str">
        <f aca="false">IF($B$11=1,IF(Positions!$CA463=1,Positions!A463,""),IF($B$11=2,IF(Positions!$CL463&gt;0,Positions!A463,""),Positions!A463))</f>
        <v/>
      </c>
      <c r="B474" s="35" t="str">
        <f aca="false">IF($B$11=1,IF(Positions!$CA463=1,Positions!B463,""),IF($B$11=2,IF(Positions!$CL463&gt;0,Positions!B463,""),Positions!B463))</f>
        <v/>
      </c>
      <c r="C474" s="32" t="str">
        <f aca="false">IF($B$11=1,IF(Positions!$CA463=1,Positions!AE463,""),IF($B$11=2,IF(Positions!$CL463&gt;0,Positions!AE463,""),Positions!AE463))</f>
        <v/>
      </c>
      <c r="D474" s="32" t="str">
        <f aca="false">IF($B$11=1,IF(Positions!$CA463=1,Positions!AF463,""),IF($B$11=2,IF(Positions!$CL463&gt;0,Positions!AF463,""),Positions!AF463))</f>
        <v/>
      </c>
      <c r="E474" s="32" t="str">
        <f aca="false">IF($B$11=1,IF(Positions!$CA463=1,Positions!AG463,""),IF($B$11=2,IF(Positions!$CL463&gt;0,Positions!AG463,""),Positions!AG463))</f>
        <v/>
      </c>
      <c r="F474" s="32" t="str">
        <f aca="false">IF($B$11=1,IF(Positions!$CA463=1,Positions!C463,""),IF($B$11=2,IF(Positions!$CL463&gt;0,Positions!C463,""),Positions!C463))</f>
        <v/>
      </c>
      <c r="G474" s="32" t="str">
        <f aca="false">IF($B$11=1,IF(Positions!$CA463=1,Positions!E463,""),IF($B$11=2,IF(Positions!$CL463&gt;0,Positions!E463,""),Positions!E463))</f>
        <v/>
      </c>
      <c r="H474" s="0"/>
    </row>
    <row r="475" customFormat="false" ht="15" hidden="false" customHeight="false" outlineLevel="0" collapsed="false">
      <c r="A475" s="35" t="str">
        <f aca="false">IF($B$11=1,IF(Positions!$CA464=1,Positions!A464,""),IF($B$11=2,IF(Positions!$CL464&gt;0,Positions!A464,""),Positions!A464))</f>
        <v/>
      </c>
      <c r="B475" s="35" t="str">
        <f aca="false">IF($B$11=1,IF(Positions!$CA464=1,Positions!B464,""),IF($B$11=2,IF(Positions!$CL464&gt;0,Positions!B464,""),Positions!B464))</f>
        <v/>
      </c>
      <c r="C475" s="32" t="str">
        <f aca="false">IF($B$11=1,IF(Positions!$CA464=1,Positions!AE464,""),IF($B$11=2,IF(Positions!$CL464&gt;0,Positions!AE464,""),Positions!AE464))</f>
        <v/>
      </c>
      <c r="D475" s="32" t="str">
        <f aca="false">IF($B$11=1,IF(Positions!$CA464=1,Positions!AF464,""),IF($B$11=2,IF(Positions!$CL464&gt;0,Positions!AF464,""),Positions!AF464))</f>
        <v/>
      </c>
      <c r="E475" s="32" t="str">
        <f aca="false">IF($B$11=1,IF(Positions!$CA464=1,Positions!AG464,""),IF($B$11=2,IF(Positions!$CL464&gt;0,Positions!AG464,""),Positions!AG464))</f>
        <v/>
      </c>
      <c r="F475" s="32" t="str">
        <f aca="false">IF($B$11=1,IF(Positions!$CA464=1,Positions!C464,""),IF($B$11=2,IF(Positions!$CL464&gt;0,Positions!C464,""),Positions!C464))</f>
        <v/>
      </c>
      <c r="G475" s="32" t="str">
        <f aca="false">IF($B$11=1,IF(Positions!$CA464=1,Positions!E464,""),IF($B$11=2,IF(Positions!$CL464&gt;0,Positions!E464,""),Positions!E464))</f>
        <v/>
      </c>
      <c r="H475" s="0"/>
    </row>
    <row r="476" customFormat="false" ht="15" hidden="false" customHeight="false" outlineLevel="0" collapsed="false">
      <c r="A476" s="35" t="str">
        <f aca="false">IF($B$11=1,IF(Positions!$CA465=1,Positions!A465,""),IF($B$11=2,IF(Positions!$CL465&gt;0,Positions!A465,""),Positions!A465))</f>
        <v/>
      </c>
      <c r="B476" s="35" t="str">
        <f aca="false">IF($B$11=1,IF(Positions!$CA465=1,Positions!B465,""),IF($B$11=2,IF(Positions!$CL465&gt;0,Positions!B465,""),Positions!B465))</f>
        <v/>
      </c>
      <c r="C476" s="32" t="str">
        <f aca="false">IF($B$11=1,IF(Positions!$CA465=1,Positions!AE465,""),IF($B$11=2,IF(Positions!$CL465&gt;0,Positions!AE465,""),Positions!AE465))</f>
        <v/>
      </c>
      <c r="D476" s="32" t="str">
        <f aca="false">IF($B$11=1,IF(Positions!$CA465=1,Positions!AF465,""),IF($B$11=2,IF(Positions!$CL465&gt;0,Positions!AF465,""),Positions!AF465))</f>
        <v/>
      </c>
      <c r="E476" s="32" t="str">
        <f aca="false">IF($B$11=1,IF(Positions!$CA465=1,Positions!AG465,""),IF($B$11=2,IF(Positions!$CL465&gt;0,Positions!AG465,""),Positions!AG465))</f>
        <v/>
      </c>
      <c r="F476" s="32" t="str">
        <f aca="false">IF($B$11=1,IF(Positions!$CA465=1,Positions!C465,""),IF($B$11=2,IF(Positions!$CL465&gt;0,Positions!C465,""),Positions!C465))</f>
        <v/>
      </c>
      <c r="G476" s="32" t="str">
        <f aca="false">IF($B$11=1,IF(Positions!$CA465=1,Positions!E465,""),IF($B$11=2,IF(Positions!$CL465&gt;0,Positions!E465,""),Positions!E465))</f>
        <v/>
      </c>
      <c r="H476" s="0"/>
    </row>
    <row r="477" customFormat="false" ht="15" hidden="false" customHeight="false" outlineLevel="0" collapsed="false">
      <c r="A477" s="35" t="str">
        <f aca="false">IF($B$11=1,IF(Positions!$CA466=1,Positions!A466,""),IF($B$11=2,IF(Positions!$CL466&gt;0,Positions!A466,""),Positions!A466))</f>
        <v/>
      </c>
      <c r="B477" s="35" t="str">
        <f aca="false">IF($B$11=1,IF(Positions!$CA466=1,Positions!B466,""),IF($B$11=2,IF(Positions!$CL466&gt;0,Positions!B466,""),Positions!B466))</f>
        <v/>
      </c>
      <c r="C477" s="32" t="str">
        <f aca="false">IF($B$11=1,IF(Positions!$CA466=1,Positions!AE466,""),IF($B$11=2,IF(Positions!$CL466&gt;0,Positions!AE466,""),Positions!AE466))</f>
        <v/>
      </c>
      <c r="D477" s="32" t="str">
        <f aca="false">IF($B$11=1,IF(Positions!$CA466=1,Positions!AF466,""),IF($B$11=2,IF(Positions!$CL466&gt;0,Positions!AF466,""),Positions!AF466))</f>
        <v/>
      </c>
      <c r="E477" s="32" t="str">
        <f aca="false">IF($B$11=1,IF(Positions!$CA466=1,Positions!AG466,""),IF($B$11=2,IF(Positions!$CL466&gt;0,Positions!AG466,""),Positions!AG466))</f>
        <v/>
      </c>
      <c r="F477" s="32" t="str">
        <f aca="false">IF($B$11=1,IF(Positions!$CA466=1,Positions!C466,""),IF($B$11=2,IF(Positions!$CL466&gt;0,Positions!C466,""),Positions!C466))</f>
        <v/>
      </c>
      <c r="G477" s="32" t="str">
        <f aca="false">IF($B$11=1,IF(Positions!$CA466=1,Positions!E466,""),IF($B$11=2,IF(Positions!$CL466&gt;0,Positions!E466,""),Positions!E466))</f>
        <v/>
      </c>
      <c r="H477" s="0"/>
    </row>
    <row r="478" customFormat="false" ht="15" hidden="false" customHeight="false" outlineLevel="0" collapsed="false">
      <c r="A478" s="35" t="str">
        <f aca="false">IF($B$11=1,IF(Positions!$CA467=1,Positions!A467,""),IF($B$11=2,IF(Positions!$CL467&gt;0,Positions!A467,""),Positions!A467))</f>
        <v/>
      </c>
      <c r="B478" s="35" t="str">
        <f aca="false">IF($B$11=1,IF(Positions!$CA467=1,Positions!B467,""),IF($B$11=2,IF(Positions!$CL467&gt;0,Positions!B467,""),Positions!B467))</f>
        <v/>
      </c>
      <c r="C478" s="32" t="str">
        <f aca="false">IF($B$11=1,IF(Positions!$CA467=1,Positions!AE467,""),IF($B$11=2,IF(Positions!$CL467&gt;0,Positions!AE467,""),Positions!AE467))</f>
        <v/>
      </c>
      <c r="D478" s="32" t="str">
        <f aca="false">IF($B$11=1,IF(Positions!$CA467=1,Positions!AF467,""),IF($B$11=2,IF(Positions!$CL467&gt;0,Positions!AF467,""),Positions!AF467))</f>
        <v/>
      </c>
      <c r="E478" s="32" t="str">
        <f aca="false">IF($B$11=1,IF(Positions!$CA467=1,Positions!AG467,""),IF($B$11=2,IF(Positions!$CL467&gt;0,Positions!AG467,""),Positions!AG467))</f>
        <v/>
      </c>
      <c r="F478" s="32" t="str">
        <f aca="false">IF($B$11=1,IF(Positions!$CA467=1,Positions!C467,""),IF($B$11=2,IF(Positions!$CL467&gt;0,Positions!C467,""),Positions!C467))</f>
        <v/>
      </c>
      <c r="G478" s="32" t="str">
        <f aca="false">IF($B$11=1,IF(Positions!$CA467=1,Positions!E467,""),IF($B$11=2,IF(Positions!$CL467&gt;0,Positions!E467,""),Positions!E467))</f>
        <v/>
      </c>
      <c r="H478" s="0"/>
    </row>
    <row r="479" customFormat="false" ht="15" hidden="false" customHeight="false" outlineLevel="0" collapsed="false">
      <c r="A479" s="35" t="str">
        <f aca="false">IF($B$11=1,IF(Positions!$CA468=1,Positions!A468,""),IF($B$11=2,IF(Positions!$CL468&gt;0,Positions!A468,""),Positions!A468))</f>
        <v/>
      </c>
      <c r="B479" s="35" t="str">
        <f aca="false">IF($B$11=1,IF(Positions!$CA468=1,Positions!B468,""),IF($B$11=2,IF(Positions!$CL468&gt;0,Positions!B468,""),Positions!B468))</f>
        <v/>
      </c>
      <c r="C479" s="32" t="str">
        <f aca="false">IF($B$11=1,IF(Positions!$CA468=1,Positions!AE468,""),IF($B$11=2,IF(Positions!$CL468&gt;0,Positions!AE468,""),Positions!AE468))</f>
        <v/>
      </c>
      <c r="D479" s="32" t="str">
        <f aca="false">IF($B$11=1,IF(Positions!$CA468=1,Positions!AF468,""),IF($B$11=2,IF(Positions!$CL468&gt;0,Positions!AF468,""),Positions!AF468))</f>
        <v/>
      </c>
      <c r="E479" s="32" t="str">
        <f aca="false">IF($B$11=1,IF(Positions!$CA468=1,Positions!AG468,""),IF($B$11=2,IF(Positions!$CL468&gt;0,Positions!AG468,""),Positions!AG468))</f>
        <v/>
      </c>
      <c r="F479" s="32" t="str">
        <f aca="false">IF($B$11=1,IF(Positions!$CA468=1,Positions!C468,""),IF($B$11=2,IF(Positions!$CL468&gt;0,Positions!C468,""),Positions!C468))</f>
        <v/>
      </c>
      <c r="G479" s="32" t="str">
        <f aca="false">IF($B$11=1,IF(Positions!$CA468=1,Positions!E468,""),IF($B$11=2,IF(Positions!$CL468&gt;0,Positions!E468,""),Positions!E468))</f>
        <v/>
      </c>
      <c r="H479" s="0"/>
    </row>
    <row r="480" customFormat="false" ht="15" hidden="false" customHeight="false" outlineLevel="0" collapsed="false">
      <c r="A480" s="35" t="str">
        <f aca="false">IF($B$11=1,IF(Positions!$CA469=1,Positions!A469,""),IF($B$11=2,IF(Positions!$CL469&gt;0,Positions!A469,""),Positions!A469))</f>
        <v/>
      </c>
      <c r="B480" s="35" t="str">
        <f aca="false">IF($B$11=1,IF(Positions!$CA469=1,Positions!B469,""),IF($B$11=2,IF(Positions!$CL469&gt;0,Positions!B469,""),Positions!B469))</f>
        <v/>
      </c>
      <c r="C480" s="32" t="str">
        <f aca="false">IF($B$11=1,IF(Positions!$CA469=1,Positions!AE469,""),IF($B$11=2,IF(Positions!$CL469&gt;0,Positions!AE469,""),Positions!AE469))</f>
        <v/>
      </c>
      <c r="D480" s="32" t="str">
        <f aca="false">IF($B$11=1,IF(Positions!$CA469=1,Positions!AF469,""),IF($B$11=2,IF(Positions!$CL469&gt;0,Positions!AF469,""),Positions!AF469))</f>
        <v/>
      </c>
      <c r="E480" s="32" t="str">
        <f aca="false">IF($B$11=1,IF(Positions!$CA469=1,Positions!AG469,""),IF($B$11=2,IF(Positions!$CL469&gt;0,Positions!AG469,""),Positions!AG469))</f>
        <v/>
      </c>
      <c r="F480" s="32" t="str">
        <f aca="false">IF($B$11=1,IF(Positions!$CA469=1,Positions!C469,""),IF($B$11=2,IF(Positions!$CL469&gt;0,Positions!C469,""),Positions!C469))</f>
        <v/>
      </c>
      <c r="G480" s="32" t="str">
        <f aca="false">IF($B$11=1,IF(Positions!$CA469=1,Positions!E469,""),IF($B$11=2,IF(Positions!$CL469&gt;0,Positions!E469,""),Positions!E469))</f>
        <v/>
      </c>
      <c r="H480" s="0"/>
    </row>
    <row r="481" customFormat="false" ht="15" hidden="false" customHeight="false" outlineLevel="0" collapsed="false">
      <c r="A481" s="35" t="str">
        <f aca="false">IF($B$11=1,IF(Positions!$CA470=1,Positions!A470,""),IF($B$11=2,IF(Positions!$CL470&gt;0,Positions!A470,""),Positions!A470))</f>
        <v/>
      </c>
      <c r="B481" s="35" t="str">
        <f aca="false">IF($B$11=1,IF(Positions!$CA470=1,Positions!B470,""),IF($B$11=2,IF(Positions!$CL470&gt;0,Positions!B470,""),Positions!B470))</f>
        <v/>
      </c>
      <c r="C481" s="32" t="str">
        <f aca="false">IF($B$11=1,IF(Positions!$CA470=1,Positions!AE470,""),IF($B$11=2,IF(Positions!$CL470&gt;0,Positions!AE470,""),Positions!AE470))</f>
        <v/>
      </c>
      <c r="D481" s="32" t="str">
        <f aca="false">IF($B$11=1,IF(Positions!$CA470=1,Positions!AF470,""),IF($B$11=2,IF(Positions!$CL470&gt;0,Positions!AF470,""),Positions!AF470))</f>
        <v/>
      </c>
      <c r="E481" s="32" t="str">
        <f aca="false">IF($B$11=1,IF(Positions!$CA470=1,Positions!AG470,""),IF($B$11=2,IF(Positions!$CL470&gt;0,Positions!AG470,""),Positions!AG470))</f>
        <v/>
      </c>
      <c r="F481" s="32" t="str">
        <f aca="false">IF($B$11=1,IF(Positions!$CA470=1,Positions!C470,""),IF($B$11=2,IF(Positions!$CL470&gt;0,Positions!C470,""),Positions!C470))</f>
        <v/>
      </c>
      <c r="G481" s="32" t="str">
        <f aca="false">IF($B$11=1,IF(Positions!$CA470=1,Positions!E470,""),IF($B$11=2,IF(Positions!$CL470&gt;0,Positions!E470,""),Positions!E470))</f>
        <v/>
      </c>
      <c r="H481" s="0"/>
    </row>
    <row r="482" customFormat="false" ht="15" hidden="false" customHeight="false" outlineLevel="0" collapsed="false">
      <c r="A482" s="35" t="str">
        <f aca="false">IF($B$11=1,IF(Positions!$CA471=1,Positions!A471,""),IF($B$11=2,IF(Positions!$CL471&gt;0,Positions!A471,""),Positions!A471))</f>
        <v/>
      </c>
      <c r="B482" s="35" t="str">
        <f aca="false">IF($B$11=1,IF(Positions!$CA471=1,Positions!B471,""),IF($B$11=2,IF(Positions!$CL471&gt;0,Positions!B471,""),Positions!B471))</f>
        <v/>
      </c>
      <c r="C482" s="32" t="str">
        <f aca="false">IF($B$11=1,IF(Positions!$CA471=1,Positions!AE471,""),IF($B$11=2,IF(Positions!$CL471&gt;0,Positions!AE471,""),Positions!AE471))</f>
        <v/>
      </c>
      <c r="D482" s="32" t="str">
        <f aca="false">IF($B$11=1,IF(Positions!$CA471=1,Positions!AF471,""),IF($B$11=2,IF(Positions!$CL471&gt;0,Positions!AF471,""),Positions!AF471))</f>
        <v/>
      </c>
      <c r="E482" s="32" t="str">
        <f aca="false">IF($B$11=1,IF(Positions!$CA471=1,Positions!AG471,""),IF($B$11=2,IF(Positions!$CL471&gt;0,Positions!AG471,""),Positions!AG471))</f>
        <v/>
      </c>
      <c r="F482" s="32" t="str">
        <f aca="false">IF($B$11=1,IF(Positions!$CA471=1,Positions!C471,""),IF($B$11=2,IF(Positions!$CL471&gt;0,Positions!C471,""),Positions!C471))</f>
        <v/>
      </c>
      <c r="G482" s="32" t="str">
        <f aca="false">IF($B$11=1,IF(Positions!$CA471=1,Positions!E471,""),IF($B$11=2,IF(Positions!$CL471&gt;0,Positions!E471,""),Positions!E471))</f>
        <v/>
      </c>
      <c r="H482" s="0"/>
    </row>
    <row r="483" customFormat="false" ht="15" hidden="false" customHeight="false" outlineLevel="0" collapsed="false">
      <c r="A483" s="35" t="str">
        <f aca="false">IF($B$11=1,IF(Positions!$CA472=1,Positions!A472,""),IF($B$11=2,IF(Positions!$CL472&gt;0,Positions!A472,""),Positions!A472))</f>
        <v/>
      </c>
      <c r="B483" s="35" t="str">
        <f aca="false">IF($B$11=1,IF(Positions!$CA472=1,Positions!B472,""),IF($B$11=2,IF(Positions!$CL472&gt;0,Positions!B472,""),Positions!B472))</f>
        <v/>
      </c>
      <c r="C483" s="32" t="str">
        <f aca="false">IF($B$11=1,IF(Positions!$CA472=1,Positions!AE472,""),IF($B$11=2,IF(Positions!$CL472&gt;0,Positions!AE472,""),Positions!AE472))</f>
        <v/>
      </c>
      <c r="D483" s="32" t="str">
        <f aca="false">IF($B$11=1,IF(Positions!$CA472=1,Positions!AF472,""),IF($B$11=2,IF(Positions!$CL472&gt;0,Positions!AF472,""),Positions!AF472))</f>
        <v/>
      </c>
      <c r="E483" s="32" t="str">
        <f aca="false">IF($B$11=1,IF(Positions!$CA472=1,Positions!AG472,""),IF($B$11=2,IF(Positions!$CL472&gt;0,Positions!AG472,""),Positions!AG472))</f>
        <v/>
      </c>
      <c r="F483" s="32" t="str">
        <f aca="false">IF($B$11=1,IF(Positions!$CA472=1,Positions!C472,""),IF($B$11=2,IF(Positions!$CL472&gt;0,Positions!C472,""),Positions!C472))</f>
        <v/>
      </c>
      <c r="G483" s="32" t="str">
        <f aca="false">IF($B$11=1,IF(Positions!$CA472=1,Positions!E472,""),IF($B$11=2,IF(Positions!$CL472&gt;0,Positions!E472,""),Positions!E472))</f>
        <v/>
      </c>
      <c r="H483" s="0"/>
    </row>
    <row r="484" customFormat="false" ht="15" hidden="false" customHeight="false" outlineLevel="0" collapsed="false">
      <c r="A484" s="35" t="str">
        <f aca="false">IF($B$11=1,IF(Positions!$CA473=1,Positions!A473,""),IF($B$11=2,IF(Positions!$CL473&gt;0,Positions!A473,""),Positions!A473))</f>
        <v/>
      </c>
      <c r="B484" s="35" t="str">
        <f aca="false">IF($B$11=1,IF(Positions!$CA473=1,Positions!B473,""),IF($B$11=2,IF(Positions!$CL473&gt;0,Positions!B473,""),Positions!B473))</f>
        <v/>
      </c>
      <c r="C484" s="32" t="str">
        <f aca="false">IF($B$11=1,IF(Positions!$CA473=1,Positions!AE473,""),IF($B$11=2,IF(Positions!$CL473&gt;0,Positions!AE473,""),Positions!AE473))</f>
        <v/>
      </c>
      <c r="D484" s="32" t="str">
        <f aca="false">IF($B$11=1,IF(Positions!$CA473=1,Positions!AF473,""),IF($B$11=2,IF(Positions!$CL473&gt;0,Positions!AF473,""),Positions!AF473))</f>
        <v/>
      </c>
      <c r="E484" s="32" t="str">
        <f aca="false">IF($B$11=1,IF(Positions!$CA473=1,Positions!AG473,""),IF($B$11=2,IF(Positions!$CL473&gt;0,Positions!AG473,""),Positions!AG473))</f>
        <v/>
      </c>
      <c r="F484" s="32" t="str">
        <f aca="false">IF($B$11=1,IF(Positions!$CA473=1,Positions!C473,""),IF($B$11=2,IF(Positions!$CL473&gt;0,Positions!C473,""),Positions!C473))</f>
        <v/>
      </c>
      <c r="G484" s="32" t="str">
        <f aca="false">IF($B$11=1,IF(Positions!$CA473=1,Positions!E473,""),IF($B$11=2,IF(Positions!$CL473&gt;0,Positions!E473,""),Positions!E473))</f>
        <v/>
      </c>
      <c r="H484" s="0"/>
    </row>
    <row r="485" customFormat="false" ht="15" hidden="false" customHeight="false" outlineLevel="0" collapsed="false">
      <c r="A485" s="35" t="str">
        <f aca="false">IF($B$11=1,IF(Positions!$CA474=1,Positions!A474,""),IF($B$11=2,IF(Positions!$CL474&gt;0,Positions!A474,""),Positions!A474))</f>
        <v/>
      </c>
      <c r="B485" s="35" t="str">
        <f aca="false">IF($B$11=1,IF(Positions!$CA474=1,Positions!B474,""),IF($B$11=2,IF(Positions!$CL474&gt;0,Positions!B474,""),Positions!B474))</f>
        <v/>
      </c>
      <c r="C485" s="32" t="str">
        <f aca="false">IF($B$11=1,IF(Positions!$CA474=1,Positions!AE474,""),IF($B$11=2,IF(Positions!$CL474&gt;0,Positions!AE474,""),Positions!AE474))</f>
        <v/>
      </c>
      <c r="D485" s="32" t="str">
        <f aca="false">IF($B$11=1,IF(Positions!$CA474=1,Positions!AF474,""),IF($B$11=2,IF(Positions!$CL474&gt;0,Positions!AF474,""),Positions!AF474))</f>
        <v/>
      </c>
      <c r="E485" s="32" t="str">
        <f aca="false">IF($B$11=1,IF(Positions!$CA474=1,Positions!AG474,""),IF($B$11=2,IF(Positions!$CL474&gt;0,Positions!AG474,""),Positions!AG474))</f>
        <v/>
      </c>
      <c r="F485" s="32" t="str">
        <f aca="false">IF($B$11=1,IF(Positions!$CA474=1,Positions!C474,""),IF($B$11=2,IF(Positions!$CL474&gt;0,Positions!C474,""),Positions!C474))</f>
        <v/>
      </c>
      <c r="G485" s="32" t="str">
        <f aca="false">IF($B$11=1,IF(Positions!$CA474=1,Positions!E474,""),IF($B$11=2,IF(Positions!$CL474&gt;0,Positions!E474,""),Positions!E474))</f>
        <v/>
      </c>
      <c r="H485" s="0"/>
    </row>
    <row r="486" customFormat="false" ht="15" hidden="false" customHeight="false" outlineLevel="0" collapsed="false">
      <c r="A486" s="35" t="str">
        <f aca="false">IF($B$11=1,IF(Positions!$CA475=1,Positions!A475,""),IF($B$11=2,IF(Positions!$CL475&gt;0,Positions!A475,""),Positions!A475))</f>
        <v/>
      </c>
      <c r="B486" s="35" t="str">
        <f aca="false">IF($B$11=1,IF(Positions!$CA475=1,Positions!B475,""),IF($B$11=2,IF(Positions!$CL475&gt;0,Positions!B475,""),Positions!B475))</f>
        <v/>
      </c>
      <c r="C486" s="32" t="str">
        <f aca="false">IF($B$11=1,IF(Positions!$CA475=1,Positions!AE475,""),IF($B$11=2,IF(Positions!$CL475&gt;0,Positions!AE475,""),Positions!AE475))</f>
        <v/>
      </c>
      <c r="D486" s="32" t="str">
        <f aca="false">IF($B$11=1,IF(Positions!$CA475=1,Positions!AF475,""),IF($B$11=2,IF(Positions!$CL475&gt;0,Positions!AF475,""),Positions!AF475))</f>
        <v/>
      </c>
      <c r="E486" s="32" t="str">
        <f aca="false">IF($B$11=1,IF(Positions!$CA475=1,Positions!AG475,""),IF($B$11=2,IF(Positions!$CL475&gt;0,Positions!AG475,""),Positions!AG475))</f>
        <v/>
      </c>
      <c r="F486" s="32" t="str">
        <f aca="false">IF($B$11=1,IF(Positions!$CA475=1,Positions!C475,""),IF($B$11=2,IF(Positions!$CL475&gt;0,Positions!C475,""),Positions!C475))</f>
        <v/>
      </c>
      <c r="G486" s="32" t="str">
        <f aca="false">IF($B$11=1,IF(Positions!$CA475=1,Positions!E475,""),IF($B$11=2,IF(Positions!$CL475&gt;0,Positions!E475,""),Positions!E475))</f>
        <v/>
      </c>
      <c r="H486" s="0"/>
    </row>
    <row r="487" customFormat="false" ht="15" hidden="false" customHeight="false" outlineLevel="0" collapsed="false">
      <c r="A487" s="35" t="str">
        <f aca="false">IF($B$11=1,IF(Positions!$CA476=1,Positions!A476,""),IF($B$11=2,IF(Positions!$CL476&gt;0,Positions!A476,""),Positions!A476))</f>
        <v/>
      </c>
      <c r="B487" s="35" t="str">
        <f aca="false">IF($B$11=1,IF(Positions!$CA476=1,Positions!B476,""),IF($B$11=2,IF(Positions!$CL476&gt;0,Positions!B476,""),Positions!B476))</f>
        <v/>
      </c>
      <c r="C487" s="32" t="str">
        <f aca="false">IF($B$11=1,IF(Positions!$CA476=1,Positions!AE476,""),IF($B$11=2,IF(Positions!$CL476&gt;0,Positions!AE476,""),Positions!AE476))</f>
        <v/>
      </c>
      <c r="D487" s="32" t="str">
        <f aca="false">IF($B$11=1,IF(Positions!$CA476=1,Positions!AF476,""),IF($B$11=2,IF(Positions!$CL476&gt;0,Positions!AF476,""),Positions!AF476))</f>
        <v/>
      </c>
      <c r="E487" s="32" t="str">
        <f aca="false">IF($B$11=1,IF(Positions!$CA476=1,Positions!AG476,""),IF($B$11=2,IF(Positions!$CL476&gt;0,Positions!AG476,""),Positions!AG476))</f>
        <v/>
      </c>
      <c r="F487" s="32" t="str">
        <f aca="false">IF($B$11=1,IF(Positions!$CA476=1,Positions!C476,""),IF($B$11=2,IF(Positions!$CL476&gt;0,Positions!C476,""),Positions!C476))</f>
        <v/>
      </c>
      <c r="G487" s="32" t="str">
        <f aca="false">IF($B$11=1,IF(Positions!$CA476=1,Positions!E476,""),IF($B$11=2,IF(Positions!$CL476&gt;0,Positions!E476,""),Positions!E476))</f>
        <v/>
      </c>
      <c r="H487" s="0"/>
    </row>
    <row r="488" customFormat="false" ht="15" hidden="false" customHeight="false" outlineLevel="0" collapsed="false">
      <c r="A488" s="35" t="str">
        <f aca="false">IF($B$11=1,IF(Positions!$CA477=1,Positions!A477,""),IF($B$11=2,IF(Positions!$CL477&gt;0,Positions!A477,""),Positions!A477))</f>
        <v/>
      </c>
      <c r="B488" s="35" t="str">
        <f aca="false">IF($B$11=1,IF(Positions!$CA477=1,Positions!B477,""),IF($B$11=2,IF(Positions!$CL477&gt;0,Positions!B477,""),Positions!B477))</f>
        <v/>
      </c>
      <c r="C488" s="32" t="str">
        <f aca="false">IF($B$11=1,IF(Positions!$CA477=1,Positions!AE477,""),IF($B$11=2,IF(Positions!$CL477&gt;0,Positions!AE477,""),Positions!AE477))</f>
        <v/>
      </c>
      <c r="D488" s="32" t="str">
        <f aca="false">IF($B$11=1,IF(Positions!$CA477=1,Positions!AF477,""),IF($B$11=2,IF(Positions!$CL477&gt;0,Positions!AF477,""),Positions!AF477))</f>
        <v/>
      </c>
      <c r="E488" s="32" t="str">
        <f aca="false">IF($B$11=1,IF(Positions!$CA477=1,Positions!AG477,""),IF($B$11=2,IF(Positions!$CL477&gt;0,Positions!AG477,""),Positions!AG477))</f>
        <v/>
      </c>
      <c r="F488" s="32" t="str">
        <f aca="false">IF($B$11=1,IF(Positions!$CA477=1,Positions!C477,""),IF($B$11=2,IF(Positions!$CL477&gt;0,Positions!C477,""),Positions!C477))</f>
        <v/>
      </c>
      <c r="G488" s="32" t="str">
        <f aca="false">IF($B$11=1,IF(Positions!$CA477=1,Positions!E477,""),IF($B$11=2,IF(Positions!$CL477&gt;0,Positions!E477,""),Positions!E477))</f>
        <v/>
      </c>
      <c r="H488" s="0"/>
    </row>
    <row r="489" customFormat="false" ht="15" hidden="false" customHeight="false" outlineLevel="0" collapsed="false">
      <c r="A489" s="35" t="str">
        <f aca="false">IF($B$11=1,IF(Positions!$CA478=1,Positions!A478,""),IF($B$11=2,IF(Positions!$CL478&gt;0,Positions!A478,""),Positions!A478))</f>
        <v/>
      </c>
      <c r="B489" s="35" t="str">
        <f aca="false">IF($B$11=1,IF(Positions!$CA478=1,Positions!B478,""),IF($B$11=2,IF(Positions!$CL478&gt;0,Positions!B478,""),Positions!B478))</f>
        <v/>
      </c>
      <c r="C489" s="32" t="str">
        <f aca="false">IF($B$11=1,IF(Positions!$CA478=1,Positions!AE478,""),IF($B$11=2,IF(Positions!$CL478&gt;0,Positions!AE478,""),Positions!AE478))</f>
        <v/>
      </c>
      <c r="D489" s="32" t="str">
        <f aca="false">IF($B$11=1,IF(Positions!$CA478=1,Positions!AF478,""),IF($B$11=2,IF(Positions!$CL478&gt;0,Positions!AF478,""),Positions!AF478))</f>
        <v/>
      </c>
      <c r="E489" s="32" t="str">
        <f aca="false">IF($B$11=1,IF(Positions!$CA478=1,Positions!AG478,""),IF($B$11=2,IF(Positions!$CL478&gt;0,Positions!AG478,""),Positions!AG478))</f>
        <v/>
      </c>
      <c r="F489" s="32" t="str">
        <f aca="false">IF($B$11=1,IF(Positions!$CA478=1,Positions!C478,""),IF($B$11=2,IF(Positions!$CL478&gt;0,Positions!C478,""),Positions!C478))</f>
        <v/>
      </c>
      <c r="G489" s="32" t="str">
        <f aca="false">IF($B$11=1,IF(Positions!$CA478=1,Positions!E478,""),IF($B$11=2,IF(Positions!$CL478&gt;0,Positions!E478,""),Positions!E478))</f>
        <v/>
      </c>
      <c r="H489" s="0"/>
    </row>
    <row r="490" customFormat="false" ht="15" hidden="false" customHeight="false" outlineLevel="0" collapsed="false">
      <c r="A490" s="35" t="str">
        <f aca="false">IF($B$11=1,IF(Positions!$CA479=1,Positions!A479,""),IF($B$11=2,IF(Positions!$CL479&gt;0,Positions!A479,""),Positions!A479))</f>
        <v/>
      </c>
      <c r="B490" s="35" t="str">
        <f aca="false">IF($B$11=1,IF(Positions!$CA479=1,Positions!B479,""),IF($B$11=2,IF(Positions!$CL479&gt;0,Positions!B479,""),Positions!B479))</f>
        <v/>
      </c>
      <c r="C490" s="32" t="str">
        <f aca="false">IF($B$11=1,IF(Positions!$CA479=1,Positions!AE479,""),IF($B$11=2,IF(Positions!$CL479&gt;0,Positions!AE479,""),Positions!AE479))</f>
        <v/>
      </c>
      <c r="D490" s="32" t="str">
        <f aca="false">IF($B$11=1,IF(Positions!$CA479=1,Positions!AF479,""),IF($B$11=2,IF(Positions!$CL479&gt;0,Positions!AF479,""),Positions!AF479))</f>
        <v/>
      </c>
      <c r="E490" s="32" t="str">
        <f aca="false">IF($B$11=1,IF(Positions!$CA479=1,Positions!AG479,""),IF($B$11=2,IF(Positions!$CL479&gt;0,Positions!AG479,""),Positions!AG479))</f>
        <v/>
      </c>
      <c r="F490" s="32" t="str">
        <f aca="false">IF($B$11=1,IF(Positions!$CA479=1,Positions!C479,""),IF($B$11=2,IF(Positions!$CL479&gt;0,Positions!C479,""),Positions!C479))</f>
        <v/>
      </c>
      <c r="G490" s="32" t="str">
        <f aca="false">IF($B$11=1,IF(Positions!$CA479=1,Positions!E479,""),IF($B$11=2,IF(Positions!$CL479&gt;0,Positions!E479,""),Positions!E479))</f>
        <v/>
      </c>
      <c r="H490" s="0"/>
    </row>
    <row r="491" customFormat="false" ht="15" hidden="false" customHeight="false" outlineLevel="0" collapsed="false">
      <c r="A491" s="35" t="str">
        <f aca="false">IF($B$11=1,IF(Positions!$CA480=1,Positions!A480,""),IF($B$11=2,IF(Positions!$CL480&gt;0,Positions!A480,""),Positions!A480))</f>
        <v/>
      </c>
      <c r="B491" s="35" t="str">
        <f aca="false">IF($B$11=1,IF(Positions!$CA480=1,Positions!B480,""),IF($B$11=2,IF(Positions!$CL480&gt;0,Positions!B480,""),Positions!B480))</f>
        <v/>
      </c>
      <c r="C491" s="32" t="str">
        <f aca="false">IF($B$11=1,IF(Positions!$CA480=1,Positions!AE480,""),IF($B$11=2,IF(Positions!$CL480&gt;0,Positions!AE480,""),Positions!AE480))</f>
        <v/>
      </c>
      <c r="D491" s="32" t="str">
        <f aca="false">IF($B$11=1,IF(Positions!$CA480=1,Positions!AF480,""),IF($B$11=2,IF(Positions!$CL480&gt;0,Positions!AF480,""),Positions!AF480))</f>
        <v/>
      </c>
      <c r="E491" s="32" t="str">
        <f aca="false">IF($B$11=1,IF(Positions!$CA480=1,Positions!AG480,""),IF($B$11=2,IF(Positions!$CL480&gt;0,Positions!AG480,""),Positions!AG480))</f>
        <v/>
      </c>
      <c r="F491" s="32" t="str">
        <f aca="false">IF($B$11=1,IF(Positions!$CA480=1,Positions!C480,""),IF($B$11=2,IF(Positions!$CL480&gt;0,Positions!C480,""),Positions!C480))</f>
        <v/>
      </c>
      <c r="G491" s="32" t="str">
        <f aca="false">IF($B$11=1,IF(Positions!$CA480=1,Positions!E480,""),IF($B$11=2,IF(Positions!$CL480&gt;0,Positions!E480,""),Positions!E480))</f>
        <v/>
      </c>
      <c r="H491" s="0"/>
    </row>
    <row r="492" customFormat="false" ht="15" hidden="false" customHeight="false" outlineLevel="0" collapsed="false">
      <c r="A492" s="35" t="str">
        <f aca="false">IF($B$11=1,IF(Positions!$CA481=1,Positions!A481,""),IF($B$11=2,IF(Positions!$CL481&gt;0,Positions!A481,""),Positions!A481))</f>
        <v/>
      </c>
      <c r="B492" s="35" t="str">
        <f aca="false">IF($B$11=1,IF(Positions!$CA481=1,Positions!B481,""),IF($B$11=2,IF(Positions!$CL481&gt;0,Positions!B481,""),Positions!B481))</f>
        <v/>
      </c>
      <c r="C492" s="32" t="str">
        <f aca="false">IF($B$11=1,IF(Positions!$CA481=1,Positions!AE481,""),IF($B$11=2,IF(Positions!$CL481&gt;0,Positions!AE481,""),Positions!AE481))</f>
        <v/>
      </c>
      <c r="D492" s="32" t="str">
        <f aca="false">IF($B$11=1,IF(Positions!$CA481=1,Positions!AF481,""),IF($B$11=2,IF(Positions!$CL481&gt;0,Positions!AF481,""),Positions!AF481))</f>
        <v/>
      </c>
      <c r="E492" s="32" t="str">
        <f aca="false">IF($B$11=1,IF(Positions!$CA481=1,Positions!AG481,""),IF($B$11=2,IF(Positions!$CL481&gt;0,Positions!AG481,""),Positions!AG481))</f>
        <v/>
      </c>
      <c r="F492" s="32" t="str">
        <f aca="false">IF($B$11=1,IF(Positions!$CA481=1,Positions!C481,""),IF($B$11=2,IF(Positions!$CL481&gt;0,Positions!C481,""),Positions!C481))</f>
        <v/>
      </c>
      <c r="G492" s="32" t="str">
        <f aca="false">IF($B$11=1,IF(Positions!$CA481=1,Positions!E481,""),IF($B$11=2,IF(Positions!$CL481&gt;0,Positions!E481,""),Positions!E481))</f>
        <v/>
      </c>
      <c r="H492" s="0"/>
    </row>
    <row r="493" customFormat="false" ht="15" hidden="false" customHeight="false" outlineLevel="0" collapsed="false">
      <c r="A493" s="35" t="str">
        <f aca="false">IF($B$11=1,IF(Positions!$CA482=1,Positions!A482,""),IF($B$11=2,IF(Positions!$CL482&gt;0,Positions!A482,""),Positions!A482))</f>
        <v/>
      </c>
      <c r="B493" s="35" t="str">
        <f aca="false">IF($B$11=1,IF(Positions!$CA482=1,Positions!B482,""),IF($B$11=2,IF(Positions!$CL482&gt;0,Positions!B482,""),Positions!B482))</f>
        <v/>
      </c>
      <c r="C493" s="32" t="str">
        <f aca="false">IF($B$11=1,IF(Positions!$CA482=1,Positions!AE482,""),IF($B$11=2,IF(Positions!$CL482&gt;0,Positions!AE482,""),Positions!AE482))</f>
        <v/>
      </c>
      <c r="D493" s="32" t="str">
        <f aca="false">IF($B$11=1,IF(Positions!$CA482=1,Positions!AF482,""),IF($B$11=2,IF(Positions!$CL482&gt;0,Positions!AF482,""),Positions!AF482))</f>
        <v/>
      </c>
      <c r="E493" s="32" t="str">
        <f aca="false">IF($B$11=1,IF(Positions!$CA482=1,Positions!AG482,""),IF($B$11=2,IF(Positions!$CL482&gt;0,Positions!AG482,""),Positions!AG482))</f>
        <v/>
      </c>
      <c r="F493" s="32" t="str">
        <f aca="false">IF($B$11=1,IF(Positions!$CA482=1,Positions!C482,""),IF($B$11=2,IF(Positions!$CL482&gt;0,Positions!C482,""),Positions!C482))</f>
        <v/>
      </c>
      <c r="G493" s="32" t="str">
        <f aca="false">IF($B$11=1,IF(Positions!$CA482=1,Positions!E482,""),IF($B$11=2,IF(Positions!$CL482&gt;0,Positions!E482,""),Positions!E482))</f>
        <v/>
      </c>
      <c r="H493" s="0"/>
    </row>
    <row r="494" customFormat="false" ht="15" hidden="false" customHeight="false" outlineLevel="0" collapsed="false">
      <c r="A494" s="35" t="str">
        <f aca="false">IF($B$11=1,IF(Positions!$CA483=1,Positions!A483,""),IF($B$11=2,IF(Positions!$CL483&gt;0,Positions!A483,""),Positions!A483))</f>
        <v/>
      </c>
      <c r="B494" s="35" t="str">
        <f aca="false">IF($B$11=1,IF(Positions!$CA483=1,Positions!B483,""),IF($B$11=2,IF(Positions!$CL483&gt;0,Positions!B483,""),Positions!B483))</f>
        <v/>
      </c>
      <c r="C494" s="32" t="str">
        <f aca="false">IF($B$11=1,IF(Positions!$CA483=1,Positions!AE483,""),IF($B$11=2,IF(Positions!$CL483&gt;0,Positions!AE483,""),Positions!AE483))</f>
        <v/>
      </c>
      <c r="D494" s="32" t="str">
        <f aca="false">IF($B$11=1,IF(Positions!$CA483=1,Positions!AF483,""),IF($B$11=2,IF(Positions!$CL483&gt;0,Positions!AF483,""),Positions!AF483))</f>
        <v/>
      </c>
      <c r="E494" s="32" t="str">
        <f aca="false">IF($B$11=1,IF(Positions!$CA483=1,Positions!AG483,""),IF($B$11=2,IF(Positions!$CL483&gt;0,Positions!AG483,""),Positions!AG483))</f>
        <v/>
      </c>
      <c r="F494" s="32" t="str">
        <f aca="false">IF($B$11=1,IF(Positions!$CA483=1,Positions!C483,""),IF($B$11=2,IF(Positions!$CL483&gt;0,Positions!C483,""),Positions!C483))</f>
        <v/>
      </c>
      <c r="G494" s="32" t="str">
        <f aca="false">IF($B$11=1,IF(Positions!$CA483=1,Positions!E483,""),IF($B$11=2,IF(Positions!$CL483&gt;0,Positions!E483,""),Positions!E483))</f>
        <v/>
      </c>
      <c r="H494" s="0"/>
    </row>
    <row r="495" customFormat="false" ht="15" hidden="false" customHeight="false" outlineLevel="0" collapsed="false">
      <c r="A495" s="35" t="str">
        <f aca="false">IF($B$11=1,IF(Positions!$CA484=1,Positions!A484,""),IF($B$11=2,IF(Positions!$CL484&gt;0,Positions!A484,""),Positions!A484))</f>
        <v/>
      </c>
      <c r="B495" s="35" t="str">
        <f aca="false">IF($B$11=1,IF(Positions!$CA484=1,Positions!B484,""),IF($B$11=2,IF(Positions!$CL484&gt;0,Positions!B484,""),Positions!B484))</f>
        <v/>
      </c>
      <c r="C495" s="32" t="str">
        <f aca="false">IF($B$11=1,IF(Positions!$CA484=1,Positions!AE484,""),IF($B$11=2,IF(Positions!$CL484&gt;0,Positions!AE484,""),Positions!AE484))</f>
        <v/>
      </c>
      <c r="D495" s="32" t="str">
        <f aca="false">IF($B$11=1,IF(Positions!$CA484=1,Positions!AF484,""),IF($B$11=2,IF(Positions!$CL484&gt;0,Positions!AF484,""),Positions!AF484))</f>
        <v/>
      </c>
      <c r="E495" s="32" t="str">
        <f aca="false">IF($B$11=1,IF(Positions!$CA484=1,Positions!AG484,""),IF($B$11=2,IF(Positions!$CL484&gt;0,Positions!AG484,""),Positions!AG484))</f>
        <v/>
      </c>
      <c r="F495" s="32" t="str">
        <f aca="false">IF($B$11=1,IF(Positions!$CA484=1,Positions!C484,""),IF($B$11=2,IF(Positions!$CL484&gt;0,Positions!C484,""),Positions!C484))</f>
        <v/>
      </c>
      <c r="G495" s="32" t="str">
        <f aca="false">IF($B$11=1,IF(Positions!$CA484=1,Positions!E484,""),IF($B$11=2,IF(Positions!$CL484&gt;0,Positions!E484,""),Positions!E484))</f>
        <v/>
      </c>
      <c r="H495" s="0"/>
    </row>
    <row r="496" customFormat="false" ht="15" hidden="false" customHeight="false" outlineLevel="0" collapsed="false">
      <c r="A496" s="35" t="str">
        <f aca="false">IF($B$11=1,IF(Positions!$CA485=1,Positions!A485,""),IF($B$11=2,IF(Positions!$CL485&gt;0,Positions!A485,""),Positions!A485))</f>
        <v/>
      </c>
      <c r="B496" s="35" t="str">
        <f aca="false">IF($B$11=1,IF(Positions!$CA485=1,Positions!B485,""),IF($B$11=2,IF(Positions!$CL485&gt;0,Positions!B485,""),Positions!B485))</f>
        <v/>
      </c>
      <c r="C496" s="32" t="str">
        <f aca="false">IF($B$11=1,IF(Positions!$CA485=1,Positions!AE485,""),IF($B$11=2,IF(Positions!$CL485&gt;0,Positions!AE485,""),Positions!AE485))</f>
        <v/>
      </c>
      <c r="D496" s="32" t="str">
        <f aca="false">IF($B$11=1,IF(Positions!$CA485=1,Positions!AF485,""),IF($B$11=2,IF(Positions!$CL485&gt;0,Positions!AF485,""),Positions!AF485))</f>
        <v/>
      </c>
      <c r="E496" s="32" t="str">
        <f aca="false">IF($B$11=1,IF(Positions!$CA485=1,Positions!AG485,""),IF($B$11=2,IF(Positions!$CL485&gt;0,Positions!AG485,""),Positions!AG485))</f>
        <v/>
      </c>
      <c r="F496" s="32" t="str">
        <f aca="false">IF($B$11=1,IF(Positions!$CA485=1,Positions!C485,""),IF($B$11=2,IF(Positions!$CL485&gt;0,Positions!C485,""),Positions!C485))</f>
        <v/>
      </c>
      <c r="G496" s="32" t="str">
        <f aca="false">IF($B$11=1,IF(Positions!$CA485=1,Positions!E485,""),IF($B$11=2,IF(Positions!$CL485&gt;0,Positions!E485,""),Positions!E485))</f>
        <v/>
      </c>
      <c r="H496" s="0"/>
    </row>
    <row r="497" customFormat="false" ht="15" hidden="false" customHeight="false" outlineLevel="0" collapsed="false">
      <c r="A497" s="35" t="str">
        <f aca="false">IF($B$11=1,IF(Positions!$CA486=1,Positions!A486,""),IF($B$11=2,IF(Positions!$CL486&gt;0,Positions!A486,""),Positions!A486))</f>
        <v/>
      </c>
      <c r="B497" s="35" t="str">
        <f aca="false">IF($B$11=1,IF(Positions!$CA486=1,Positions!B486,""),IF($B$11=2,IF(Positions!$CL486&gt;0,Positions!B486,""),Positions!B486))</f>
        <v/>
      </c>
      <c r="C497" s="32" t="str">
        <f aca="false">IF($B$11=1,IF(Positions!$CA486=1,Positions!AE486,""),IF($B$11=2,IF(Positions!$CL486&gt;0,Positions!AE486,""),Positions!AE486))</f>
        <v/>
      </c>
      <c r="D497" s="32" t="str">
        <f aca="false">IF($B$11=1,IF(Positions!$CA486=1,Positions!AF486,""),IF($B$11=2,IF(Positions!$CL486&gt;0,Positions!AF486,""),Positions!AF486))</f>
        <v/>
      </c>
      <c r="E497" s="32" t="str">
        <f aca="false">IF($B$11=1,IF(Positions!$CA486=1,Positions!AG486,""),IF($B$11=2,IF(Positions!$CL486&gt;0,Positions!AG486,""),Positions!AG486))</f>
        <v/>
      </c>
      <c r="F497" s="32" t="str">
        <f aca="false">IF($B$11=1,IF(Positions!$CA486=1,Positions!C486,""),IF($B$11=2,IF(Positions!$CL486&gt;0,Positions!C486,""),Positions!C486))</f>
        <v/>
      </c>
      <c r="G497" s="32" t="str">
        <f aca="false">IF($B$11=1,IF(Positions!$CA486=1,Positions!E486,""),IF($B$11=2,IF(Positions!$CL486&gt;0,Positions!E486,""),Positions!E486))</f>
        <v/>
      </c>
      <c r="H497" s="0"/>
    </row>
    <row r="498" customFormat="false" ht="15" hidden="false" customHeight="false" outlineLevel="0" collapsed="false">
      <c r="A498" s="35" t="str">
        <f aca="false">IF($B$11=1,IF(Positions!$CA487=1,Positions!A487,""),IF($B$11=2,IF(Positions!$CL487&gt;0,Positions!A487,""),Positions!A487))</f>
        <v/>
      </c>
      <c r="B498" s="35" t="str">
        <f aca="false">IF($B$11=1,IF(Positions!$CA487=1,Positions!B487,""),IF($B$11=2,IF(Positions!$CL487&gt;0,Positions!B487,""),Positions!B487))</f>
        <v/>
      </c>
      <c r="C498" s="32" t="str">
        <f aca="false">IF($B$11=1,IF(Positions!$CA487=1,Positions!AE487,""),IF($B$11=2,IF(Positions!$CL487&gt;0,Positions!AE487,""),Positions!AE487))</f>
        <v/>
      </c>
      <c r="D498" s="32" t="str">
        <f aca="false">IF($B$11=1,IF(Positions!$CA487=1,Positions!AF487,""),IF($B$11=2,IF(Positions!$CL487&gt;0,Positions!AF487,""),Positions!AF487))</f>
        <v/>
      </c>
      <c r="E498" s="32" t="str">
        <f aca="false">IF($B$11=1,IF(Positions!$CA487=1,Positions!AG487,""),IF($B$11=2,IF(Positions!$CL487&gt;0,Positions!AG487,""),Positions!AG487))</f>
        <v/>
      </c>
      <c r="F498" s="32" t="str">
        <f aca="false">IF($B$11=1,IF(Positions!$CA487=1,Positions!C487,""),IF($B$11=2,IF(Positions!$CL487&gt;0,Positions!C487,""),Positions!C487))</f>
        <v/>
      </c>
      <c r="G498" s="32" t="str">
        <f aca="false">IF($B$11=1,IF(Positions!$CA487=1,Positions!E487,""),IF($B$11=2,IF(Positions!$CL487&gt;0,Positions!E487,""),Positions!E487))</f>
        <v/>
      </c>
      <c r="H498" s="0"/>
    </row>
    <row r="499" customFormat="false" ht="15" hidden="false" customHeight="false" outlineLevel="0" collapsed="false">
      <c r="A499" s="35" t="str">
        <f aca="false">IF($B$11=1,IF(Positions!$CA488=1,Positions!A488,""),IF($B$11=2,IF(Positions!$CL488&gt;0,Positions!A488,""),Positions!A488))</f>
        <v/>
      </c>
      <c r="B499" s="35" t="str">
        <f aca="false">IF($B$11=1,IF(Positions!$CA488=1,Positions!B488,""),IF($B$11=2,IF(Positions!$CL488&gt;0,Positions!B488,""),Positions!B488))</f>
        <v/>
      </c>
      <c r="C499" s="32" t="str">
        <f aca="false">IF($B$11=1,IF(Positions!$CA488=1,Positions!AE488,""),IF($B$11=2,IF(Positions!$CL488&gt;0,Positions!AE488,""),Positions!AE488))</f>
        <v/>
      </c>
      <c r="D499" s="32" t="str">
        <f aca="false">IF($B$11=1,IF(Positions!$CA488=1,Positions!AF488,""),IF($B$11=2,IF(Positions!$CL488&gt;0,Positions!AF488,""),Positions!AF488))</f>
        <v/>
      </c>
      <c r="E499" s="32" t="str">
        <f aca="false">IF($B$11=1,IF(Positions!$CA488=1,Positions!AG488,""),IF($B$11=2,IF(Positions!$CL488&gt;0,Positions!AG488,""),Positions!AG488))</f>
        <v/>
      </c>
      <c r="F499" s="32" t="str">
        <f aca="false">IF($B$11=1,IF(Positions!$CA488=1,Positions!C488,""),IF($B$11=2,IF(Positions!$CL488&gt;0,Positions!C488,""),Positions!C488))</f>
        <v/>
      </c>
      <c r="G499" s="32" t="str">
        <f aca="false">IF($B$11=1,IF(Positions!$CA488=1,Positions!E488,""),IF($B$11=2,IF(Positions!$CL488&gt;0,Positions!E488,""),Positions!E488))</f>
        <v/>
      </c>
      <c r="H499" s="0"/>
    </row>
    <row r="500" customFormat="false" ht="15" hidden="false" customHeight="false" outlineLevel="0" collapsed="false">
      <c r="A500" s="35" t="str">
        <f aca="false">IF($B$11=1,IF(Positions!$CA489=1,Positions!A489,""),IF($B$11=2,IF(Positions!$CL489&gt;0,Positions!A489,""),Positions!A489))</f>
        <v/>
      </c>
      <c r="B500" s="35" t="str">
        <f aca="false">IF($B$11=1,IF(Positions!$CA489=1,Positions!B489,""),IF($B$11=2,IF(Positions!$CL489&gt;0,Positions!B489,""),Positions!B489))</f>
        <v/>
      </c>
      <c r="C500" s="32" t="str">
        <f aca="false">IF($B$11=1,IF(Positions!$CA489=1,Positions!AE489,""),IF($B$11=2,IF(Positions!$CL489&gt;0,Positions!AE489,""),Positions!AE489))</f>
        <v/>
      </c>
      <c r="D500" s="32" t="str">
        <f aca="false">IF($B$11=1,IF(Positions!$CA489=1,Positions!AF489,""),IF($B$11=2,IF(Positions!$CL489&gt;0,Positions!AF489,""),Positions!AF489))</f>
        <v/>
      </c>
      <c r="E500" s="32" t="str">
        <f aca="false">IF($B$11=1,IF(Positions!$CA489=1,Positions!AG489,""),IF($B$11=2,IF(Positions!$CL489&gt;0,Positions!AG489,""),Positions!AG489))</f>
        <v/>
      </c>
      <c r="F500" s="32" t="str">
        <f aca="false">IF($B$11=1,IF(Positions!$CA489=1,Positions!C489,""),IF($B$11=2,IF(Positions!$CL489&gt;0,Positions!C489,""),Positions!C489))</f>
        <v/>
      </c>
      <c r="G500" s="32" t="str">
        <f aca="false">IF($B$11=1,IF(Positions!$CA489=1,Positions!E489,""),IF($B$11=2,IF(Positions!$CL489&gt;0,Positions!E489,""),Positions!E489))</f>
        <v/>
      </c>
      <c r="H500" s="0"/>
    </row>
    <row r="501" customFormat="false" ht="15" hidden="false" customHeight="false" outlineLevel="0" collapsed="false">
      <c r="A501" s="35" t="str">
        <f aca="false">IF($B$11=1,IF(Positions!$CA490=1,Positions!A490,""),IF($B$11=2,IF(Positions!$CL490&gt;0,Positions!A490,""),Positions!A490))</f>
        <v/>
      </c>
      <c r="B501" s="35" t="str">
        <f aca="false">IF($B$11=1,IF(Positions!$CA490=1,Positions!B490,""),IF($B$11=2,IF(Positions!$CL490&gt;0,Positions!B490,""),Positions!B490))</f>
        <v/>
      </c>
      <c r="C501" s="32" t="str">
        <f aca="false">IF($B$11=1,IF(Positions!$CA490=1,Positions!AE490,""),IF($B$11=2,IF(Positions!$CL490&gt;0,Positions!AE490,""),Positions!AE490))</f>
        <v/>
      </c>
      <c r="D501" s="32" t="str">
        <f aca="false">IF($B$11=1,IF(Positions!$CA490=1,Positions!AF490,""),IF($B$11=2,IF(Positions!$CL490&gt;0,Positions!AF490,""),Positions!AF490))</f>
        <v/>
      </c>
      <c r="E501" s="32" t="str">
        <f aca="false">IF($B$11=1,IF(Positions!$CA490=1,Positions!AG490,""),IF($B$11=2,IF(Positions!$CL490&gt;0,Positions!AG490,""),Positions!AG490))</f>
        <v/>
      </c>
      <c r="F501" s="32" t="str">
        <f aca="false">IF($B$11=1,IF(Positions!$CA490=1,Positions!C490,""),IF($B$11=2,IF(Positions!$CL490&gt;0,Positions!C490,""),Positions!C490))</f>
        <v/>
      </c>
      <c r="G501" s="32" t="str">
        <f aca="false">IF($B$11=1,IF(Positions!$CA490=1,Positions!E490,""),IF($B$11=2,IF(Positions!$CL490&gt;0,Positions!E490,""),Positions!E490))</f>
        <v/>
      </c>
      <c r="H501" s="0"/>
    </row>
    <row r="502" customFormat="false" ht="15" hidden="false" customHeight="false" outlineLevel="0" collapsed="false">
      <c r="A502" s="35" t="str">
        <f aca="false">IF($B$11=1,IF(Positions!$CA491=1,Positions!A491,""),IF($B$11=2,IF(Positions!$CL491&gt;0,Positions!A491,""),Positions!A491))</f>
        <v/>
      </c>
      <c r="B502" s="35" t="str">
        <f aca="false">IF($B$11=1,IF(Positions!$CA491=1,Positions!B491,""),IF($B$11=2,IF(Positions!$CL491&gt;0,Positions!B491,""),Positions!B491))</f>
        <v/>
      </c>
      <c r="C502" s="32" t="str">
        <f aca="false">IF($B$11=1,IF(Positions!$CA491=1,Positions!AE491,""),IF($B$11=2,IF(Positions!$CL491&gt;0,Positions!AE491,""),Positions!AE491))</f>
        <v/>
      </c>
      <c r="D502" s="32" t="str">
        <f aca="false">IF($B$11=1,IF(Positions!$CA491=1,Positions!AF491,""),IF($B$11=2,IF(Positions!$CL491&gt;0,Positions!AF491,""),Positions!AF491))</f>
        <v/>
      </c>
      <c r="E502" s="32" t="str">
        <f aca="false">IF($B$11=1,IF(Positions!$CA491=1,Positions!AG491,""),IF($B$11=2,IF(Positions!$CL491&gt;0,Positions!AG491,""),Positions!AG491))</f>
        <v/>
      </c>
      <c r="F502" s="32" t="str">
        <f aca="false">IF($B$11=1,IF(Positions!$CA491=1,Positions!C491,""),IF($B$11=2,IF(Positions!$CL491&gt;0,Positions!C491,""),Positions!C491))</f>
        <v/>
      </c>
      <c r="G502" s="32" t="str">
        <f aca="false">IF($B$11=1,IF(Positions!$CA491=1,Positions!E491,""),IF($B$11=2,IF(Positions!$CL491&gt;0,Positions!E491,""),Positions!E491))</f>
        <v/>
      </c>
      <c r="H502" s="0"/>
    </row>
    <row r="503" customFormat="false" ht="15" hidden="false" customHeight="false" outlineLevel="0" collapsed="false">
      <c r="A503" s="35" t="str">
        <f aca="false">IF($B$11=1,IF(Positions!$CA492=1,Positions!A492,""),IF($B$11=2,IF(Positions!$CL492&gt;0,Positions!A492,""),Positions!A492))</f>
        <v/>
      </c>
      <c r="B503" s="35" t="str">
        <f aca="false">IF($B$11=1,IF(Positions!$CA492=1,Positions!B492,""),IF($B$11=2,IF(Positions!$CL492&gt;0,Positions!B492,""),Positions!B492))</f>
        <v/>
      </c>
      <c r="C503" s="32" t="str">
        <f aca="false">IF($B$11=1,IF(Positions!$CA492=1,Positions!AE492,""),IF($B$11=2,IF(Positions!$CL492&gt;0,Positions!AE492,""),Positions!AE492))</f>
        <v/>
      </c>
      <c r="D503" s="32" t="str">
        <f aca="false">IF($B$11=1,IF(Positions!$CA492=1,Positions!AF492,""),IF($B$11=2,IF(Positions!$CL492&gt;0,Positions!AF492,""),Positions!AF492))</f>
        <v/>
      </c>
      <c r="E503" s="32" t="str">
        <f aca="false">IF($B$11=1,IF(Positions!$CA492=1,Positions!AG492,""),IF($B$11=2,IF(Positions!$CL492&gt;0,Positions!AG492,""),Positions!AG492))</f>
        <v/>
      </c>
      <c r="F503" s="32" t="str">
        <f aca="false">IF($B$11=1,IF(Positions!$CA492=1,Positions!C492,""),IF($B$11=2,IF(Positions!$CL492&gt;0,Positions!C492,""),Positions!C492))</f>
        <v/>
      </c>
      <c r="G503" s="32" t="str">
        <f aca="false">IF($B$11=1,IF(Positions!$CA492=1,Positions!E492,""),IF($B$11=2,IF(Positions!$CL492&gt;0,Positions!E492,""),Positions!E492))</f>
        <v/>
      </c>
      <c r="H503" s="0"/>
    </row>
    <row r="504" customFormat="false" ht="15" hidden="false" customHeight="false" outlineLevel="0" collapsed="false">
      <c r="A504" s="35" t="str">
        <f aca="false">IF($B$11=1,IF(Positions!$CA493=1,Positions!A493,""),IF($B$11=2,IF(Positions!$CL493&gt;0,Positions!A493,""),Positions!A493))</f>
        <v/>
      </c>
      <c r="B504" s="35" t="str">
        <f aca="false">IF($B$11=1,IF(Positions!$CA493=1,Positions!B493,""),IF($B$11=2,IF(Positions!$CL493&gt;0,Positions!B493,""),Positions!B493))</f>
        <v/>
      </c>
      <c r="C504" s="32" t="str">
        <f aca="false">IF($B$11=1,IF(Positions!$CA493=1,Positions!AE493,""),IF($B$11=2,IF(Positions!$CL493&gt;0,Positions!AE493,""),Positions!AE493))</f>
        <v/>
      </c>
      <c r="D504" s="32" t="str">
        <f aca="false">IF($B$11=1,IF(Positions!$CA493=1,Positions!AF493,""),IF($B$11=2,IF(Positions!$CL493&gt;0,Positions!AF493,""),Positions!AF493))</f>
        <v/>
      </c>
      <c r="E504" s="32" t="str">
        <f aca="false">IF($B$11=1,IF(Positions!$CA493=1,Positions!AG493,""),IF($B$11=2,IF(Positions!$CL493&gt;0,Positions!AG493,""),Positions!AG493))</f>
        <v/>
      </c>
      <c r="F504" s="32" t="str">
        <f aca="false">IF($B$11=1,IF(Positions!$CA493=1,Positions!C493,""),IF($B$11=2,IF(Positions!$CL493&gt;0,Positions!C493,""),Positions!C493))</f>
        <v/>
      </c>
      <c r="G504" s="32" t="str">
        <f aca="false">IF($B$11=1,IF(Positions!$CA493=1,Positions!E493,""),IF($B$11=2,IF(Positions!$CL493&gt;0,Positions!E493,""),Positions!E493))</f>
        <v/>
      </c>
      <c r="H504" s="0"/>
    </row>
    <row r="505" customFormat="false" ht="15" hidden="false" customHeight="false" outlineLevel="0" collapsed="false">
      <c r="A505" s="35" t="str">
        <f aca="false">IF($B$11=1,IF(Positions!$CA494=1,Positions!A494,""),IF($B$11=2,IF(Positions!$CL494&gt;0,Positions!A494,""),Positions!A494))</f>
        <v/>
      </c>
      <c r="B505" s="35" t="str">
        <f aca="false">IF($B$11=1,IF(Positions!$CA494=1,Positions!B494,""),IF($B$11=2,IF(Positions!$CL494&gt;0,Positions!B494,""),Positions!B494))</f>
        <v/>
      </c>
      <c r="C505" s="32" t="str">
        <f aca="false">IF($B$11=1,IF(Positions!$CA494=1,Positions!AE494,""),IF($B$11=2,IF(Positions!$CL494&gt;0,Positions!AE494,""),Positions!AE494))</f>
        <v/>
      </c>
      <c r="D505" s="32" t="str">
        <f aca="false">IF($B$11=1,IF(Positions!$CA494=1,Positions!AF494,""),IF($B$11=2,IF(Positions!$CL494&gt;0,Positions!AF494,""),Positions!AF494))</f>
        <v/>
      </c>
      <c r="E505" s="32" t="str">
        <f aca="false">IF($B$11=1,IF(Positions!$CA494=1,Positions!AG494,""),IF($B$11=2,IF(Positions!$CL494&gt;0,Positions!AG494,""),Positions!AG494))</f>
        <v/>
      </c>
      <c r="F505" s="32" t="str">
        <f aca="false">IF($B$11=1,IF(Positions!$CA494=1,Positions!C494,""),IF($B$11=2,IF(Positions!$CL494&gt;0,Positions!C494,""),Positions!C494))</f>
        <v/>
      </c>
      <c r="G505" s="32" t="str">
        <f aca="false">IF($B$11=1,IF(Positions!$CA494=1,Positions!E494,""),IF($B$11=2,IF(Positions!$CL494&gt;0,Positions!E494,""),Positions!E494))</f>
        <v/>
      </c>
      <c r="H505" s="0"/>
    </row>
    <row r="506" customFormat="false" ht="15" hidden="false" customHeight="false" outlineLevel="0" collapsed="false">
      <c r="A506" s="35" t="str">
        <f aca="false">IF($B$11=1,IF(Positions!$CA495=1,Positions!A495,""),IF($B$11=2,IF(Positions!$CL495&gt;0,Positions!A495,""),Positions!A495))</f>
        <v/>
      </c>
      <c r="B506" s="35" t="str">
        <f aca="false">IF($B$11=1,IF(Positions!$CA495=1,Positions!B495,""),IF($B$11=2,IF(Positions!$CL495&gt;0,Positions!B495,""),Positions!B495))</f>
        <v/>
      </c>
      <c r="C506" s="32" t="str">
        <f aca="false">IF($B$11=1,IF(Positions!$CA495=1,Positions!AE495,""),IF($B$11=2,IF(Positions!$CL495&gt;0,Positions!AE495,""),Positions!AE495))</f>
        <v/>
      </c>
      <c r="D506" s="32" t="str">
        <f aca="false">IF($B$11=1,IF(Positions!$CA495=1,Positions!AF495,""),IF($B$11=2,IF(Positions!$CL495&gt;0,Positions!AF495,""),Positions!AF495))</f>
        <v/>
      </c>
      <c r="E506" s="32" t="str">
        <f aca="false">IF($B$11=1,IF(Positions!$CA495=1,Positions!AG495,""),IF($B$11=2,IF(Positions!$CL495&gt;0,Positions!AG495,""),Positions!AG495))</f>
        <v/>
      </c>
      <c r="F506" s="32" t="str">
        <f aca="false">IF($B$11=1,IF(Positions!$CA495=1,Positions!C495,""),IF($B$11=2,IF(Positions!$CL495&gt;0,Positions!C495,""),Positions!C495))</f>
        <v/>
      </c>
      <c r="G506" s="32" t="str">
        <f aca="false">IF($B$11=1,IF(Positions!$CA495=1,Positions!E495,""),IF($B$11=2,IF(Positions!$CL495&gt;0,Positions!E495,""),Positions!E495))</f>
        <v/>
      </c>
      <c r="H506" s="0"/>
    </row>
    <row r="507" customFormat="false" ht="15" hidden="false" customHeight="false" outlineLevel="0" collapsed="false">
      <c r="A507" s="35" t="str">
        <f aca="false">IF($B$11=1,IF(Positions!$CA496=1,Positions!A496,""),IF($B$11=2,IF(Positions!$CL496&gt;0,Positions!A496,""),Positions!A496))</f>
        <v/>
      </c>
      <c r="B507" s="35" t="str">
        <f aca="false">IF($B$11=1,IF(Positions!$CA496=1,Positions!B496,""),IF($B$11=2,IF(Positions!$CL496&gt;0,Positions!B496,""),Positions!B496))</f>
        <v/>
      </c>
      <c r="C507" s="32" t="str">
        <f aca="false">IF($B$11=1,IF(Positions!$CA496=1,Positions!AE496,""),IF($B$11=2,IF(Positions!$CL496&gt;0,Positions!AE496,""),Positions!AE496))</f>
        <v/>
      </c>
      <c r="D507" s="32" t="str">
        <f aca="false">IF($B$11=1,IF(Positions!$CA496=1,Positions!AF496,""),IF($B$11=2,IF(Positions!$CL496&gt;0,Positions!AF496,""),Positions!AF496))</f>
        <v/>
      </c>
      <c r="E507" s="32" t="str">
        <f aca="false">IF($B$11=1,IF(Positions!$CA496=1,Positions!AG496,""),IF($B$11=2,IF(Positions!$CL496&gt;0,Positions!AG496,""),Positions!AG496))</f>
        <v/>
      </c>
      <c r="F507" s="32" t="str">
        <f aca="false">IF($B$11=1,IF(Positions!$CA496=1,Positions!C496,""),IF($B$11=2,IF(Positions!$CL496&gt;0,Positions!C496,""),Positions!C496))</f>
        <v/>
      </c>
      <c r="G507" s="32" t="str">
        <f aca="false">IF($B$11=1,IF(Positions!$CA496=1,Positions!E496,""),IF($B$11=2,IF(Positions!$CL496&gt;0,Positions!E496,""),Positions!E496))</f>
        <v/>
      </c>
      <c r="H507" s="0"/>
    </row>
    <row r="508" customFormat="false" ht="15" hidden="false" customHeight="false" outlineLevel="0" collapsed="false">
      <c r="A508" s="35" t="str">
        <f aca="false">IF($B$11=1,IF(Positions!$CA497=1,Positions!A497,""),IF($B$11=2,IF(Positions!$CL497&gt;0,Positions!A497,""),Positions!A497))</f>
        <v/>
      </c>
      <c r="B508" s="35" t="str">
        <f aca="false">IF($B$11=1,IF(Positions!$CA497=1,Positions!B497,""),IF($B$11=2,IF(Positions!$CL497&gt;0,Positions!B497,""),Positions!B497))</f>
        <v/>
      </c>
      <c r="C508" s="32" t="str">
        <f aca="false">IF($B$11=1,IF(Positions!$CA497=1,Positions!AE497,""),IF($B$11=2,IF(Positions!$CL497&gt;0,Positions!AE497,""),Positions!AE497))</f>
        <v/>
      </c>
      <c r="D508" s="32" t="str">
        <f aca="false">IF($B$11=1,IF(Positions!$CA497=1,Positions!AF497,""),IF($B$11=2,IF(Positions!$CL497&gt;0,Positions!AF497,""),Positions!AF497))</f>
        <v/>
      </c>
      <c r="E508" s="32" t="str">
        <f aca="false">IF($B$11=1,IF(Positions!$CA497=1,Positions!AG497,""),IF($B$11=2,IF(Positions!$CL497&gt;0,Positions!AG497,""),Positions!AG497))</f>
        <v/>
      </c>
      <c r="F508" s="32" t="str">
        <f aca="false">IF($B$11=1,IF(Positions!$CA497=1,Positions!C497,""),IF($B$11=2,IF(Positions!$CL497&gt;0,Positions!C497,""),Positions!C497))</f>
        <v/>
      </c>
      <c r="G508" s="32" t="str">
        <f aca="false">IF($B$11=1,IF(Positions!$CA497=1,Positions!E497,""),IF($B$11=2,IF(Positions!$CL497&gt;0,Positions!E497,""),Positions!E497))</f>
        <v/>
      </c>
      <c r="H508" s="0"/>
    </row>
    <row r="509" customFormat="false" ht="15" hidden="false" customHeight="false" outlineLevel="0" collapsed="false">
      <c r="A509" s="35" t="str">
        <f aca="false">IF($B$11=1,IF(Positions!$CA498=1,Positions!A498,""),IF($B$11=2,IF(Positions!$CL498&gt;0,Positions!A498,""),Positions!A498))</f>
        <v/>
      </c>
      <c r="B509" s="35" t="str">
        <f aca="false">IF($B$11=1,IF(Positions!$CA498=1,Positions!B498,""),IF($B$11=2,IF(Positions!$CL498&gt;0,Positions!B498,""),Positions!B498))</f>
        <v/>
      </c>
      <c r="C509" s="32" t="str">
        <f aca="false">IF($B$11=1,IF(Positions!$CA498=1,Positions!AE498,""),IF($B$11=2,IF(Positions!$CL498&gt;0,Positions!AE498,""),Positions!AE498))</f>
        <v/>
      </c>
      <c r="D509" s="32" t="str">
        <f aca="false">IF($B$11=1,IF(Positions!$CA498=1,Positions!AF498,""),IF($B$11=2,IF(Positions!$CL498&gt;0,Positions!AF498,""),Positions!AF498))</f>
        <v/>
      </c>
      <c r="E509" s="32" t="str">
        <f aca="false">IF($B$11=1,IF(Positions!$CA498=1,Positions!AG498,""),IF($B$11=2,IF(Positions!$CL498&gt;0,Positions!AG498,""),Positions!AG498))</f>
        <v/>
      </c>
      <c r="F509" s="32" t="str">
        <f aca="false">IF($B$11=1,IF(Positions!$CA498=1,Positions!C498,""),IF($B$11=2,IF(Positions!$CL498&gt;0,Positions!C498,""),Positions!C498))</f>
        <v/>
      </c>
      <c r="G509" s="32" t="str">
        <f aca="false">IF($B$11=1,IF(Positions!$CA498=1,Positions!E498,""),IF($B$11=2,IF(Positions!$CL498&gt;0,Positions!E498,""),Positions!E498))</f>
        <v/>
      </c>
      <c r="H509" s="0"/>
    </row>
    <row r="510" customFormat="false" ht="15" hidden="false" customHeight="false" outlineLevel="0" collapsed="false">
      <c r="A510" s="35" t="str">
        <f aca="false">IF($B$11=1,IF(Positions!$CA499=1,Positions!A499,""),IF($B$11=2,IF(Positions!$CL499&gt;0,Positions!A499,""),Positions!A499))</f>
        <v/>
      </c>
      <c r="B510" s="35" t="str">
        <f aca="false">IF($B$11=1,IF(Positions!$CA499=1,Positions!B499,""),IF($B$11=2,IF(Positions!$CL499&gt;0,Positions!B499,""),Positions!B499))</f>
        <v/>
      </c>
      <c r="C510" s="32" t="str">
        <f aca="false">IF($B$11=1,IF(Positions!$CA499=1,Positions!AE499,""),IF($B$11=2,IF(Positions!$CL499&gt;0,Positions!AE499,""),Positions!AE499))</f>
        <v/>
      </c>
      <c r="D510" s="32" t="str">
        <f aca="false">IF($B$11=1,IF(Positions!$CA499=1,Positions!AF499,""),IF($B$11=2,IF(Positions!$CL499&gt;0,Positions!AF499,""),Positions!AF499))</f>
        <v/>
      </c>
      <c r="E510" s="32" t="str">
        <f aca="false">IF($B$11=1,IF(Positions!$CA499=1,Positions!AG499,""),IF($B$11=2,IF(Positions!$CL499&gt;0,Positions!AG499,""),Positions!AG499))</f>
        <v/>
      </c>
      <c r="F510" s="32" t="str">
        <f aca="false">IF($B$11=1,IF(Positions!$CA499=1,Positions!C499,""),IF($B$11=2,IF(Positions!$CL499&gt;0,Positions!C499,""),Positions!C499))</f>
        <v/>
      </c>
      <c r="G510" s="32" t="str">
        <f aca="false">IF($B$11=1,IF(Positions!$CA499=1,Positions!E499,""),IF($B$11=2,IF(Positions!$CL499&gt;0,Positions!E499,""),Positions!E499))</f>
        <v/>
      </c>
      <c r="H510" s="0"/>
    </row>
    <row r="511" customFormat="false" ht="15" hidden="false" customHeight="false" outlineLevel="0" collapsed="false">
      <c r="A511" s="35" t="str">
        <f aca="false">IF($B$11=1,IF(Positions!$CA500=1,Positions!A500,""),IF($B$11=2,IF(Positions!$CL500&gt;0,Positions!A500,""),Positions!A500))</f>
        <v/>
      </c>
      <c r="B511" s="35" t="str">
        <f aca="false">IF($B$11=1,IF(Positions!$CA500=1,Positions!B500,""),IF($B$11=2,IF(Positions!$CL500&gt;0,Positions!B500,""),Positions!B500))</f>
        <v/>
      </c>
      <c r="C511" s="32" t="str">
        <f aca="false">IF($B$11=1,IF(Positions!$CA500=1,Positions!AE500,""),IF($B$11=2,IF(Positions!$CL500&gt;0,Positions!AE500,""),Positions!AE500))</f>
        <v/>
      </c>
      <c r="D511" s="32" t="str">
        <f aca="false">IF($B$11=1,IF(Positions!$CA500=1,Positions!AF500,""),IF($B$11=2,IF(Positions!$CL500&gt;0,Positions!AF500,""),Positions!AF500))</f>
        <v/>
      </c>
      <c r="E511" s="32" t="str">
        <f aca="false">IF($B$11=1,IF(Positions!$CA500=1,Positions!AG500,""),IF($B$11=2,IF(Positions!$CL500&gt;0,Positions!AG500,""),Positions!AG500))</f>
        <v/>
      </c>
      <c r="F511" s="32" t="str">
        <f aca="false">IF($B$11=1,IF(Positions!$CA500=1,Positions!C500,""),IF($B$11=2,IF(Positions!$CL500&gt;0,Positions!C500,""),Positions!C500))</f>
        <v/>
      </c>
      <c r="G511" s="32" t="str">
        <f aca="false">IF($B$11=1,IF(Positions!$CA500=1,Positions!E500,""),IF($B$11=2,IF(Positions!$CL500&gt;0,Positions!E500,""),Positions!E500))</f>
        <v/>
      </c>
      <c r="H511" s="0"/>
    </row>
    <row r="512" customFormat="false" ht="15" hidden="false" customHeight="false" outlineLevel="0" collapsed="false">
      <c r="A512" s="35" t="str">
        <f aca="false">IF($B$11=1,IF(Positions!$CA501=1,Positions!A501,""),IF($B$11=2,IF(Positions!$CL501&gt;0,Positions!A501,""),Positions!A501))</f>
        <v/>
      </c>
      <c r="B512" s="35" t="str">
        <f aca="false">IF($B$11=1,IF(Positions!$CA501=1,Positions!B501,""),IF($B$11=2,IF(Positions!$CL501&gt;0,Positions!B501,""),Positions!B501))</f>
        <v/>
      </c>
      <c r="C512" s="32" t="str">
        <f aca="false">IF($B$11=1,IF(Positions!$CA501=1,Positions!AE501,""),IF($B$11=2,IF(Positions!$CL501&gt;0,Positions!AE501,""),Positions!AE501))</f>
        <v/>
      </c>
      <c r="D512" s="32" t="str">
        <f aca="false">IF($B$11=1,IF(Positions!$CA501=1,Positions!AF501,""),IF($B$11=2,IF(Positions!$CL501&gt;0,Positions!AF501,""),Positions!AF501))</f>
        <v/>
      </c>
      <c r="E512" s="32" t="str">
        <f aca="false">IF($B$11=1,IF(Positions!$CA501=1,Positions!AG501,""),IF($B$11=2,IF(Positions!$CL501&gt;0,Positions!AG501,""),Positions!AG501))</f>
        <v/>
      </c>
      <c r="F512" s="32" t="str">
        <f aca="false">IF($B$11=1,IF(Positions!$CA501=1,Positions!C501,""),IF($B$11=2,IF(Positions!$CL501&gt;0,Positions!C501,""),Positions!C501))</f>
        <v/>
      </c>
      <c r="G512" s="32" t="str">
        <f aca="false">IF($B$11=1,IF(Positions!$CA501=1,Positions!E501,""),IF($B$11=2,IF(Positions!$CL501&gt;0,Positions!E501,""),Positions!E501))</f>
        <v/>
      </c>
      <c r="H512" s="0"/>
    </row>
    <row r="513" customFormat="false" ht="15" hidden="false" customHeight="false" outlineLevel="0" collapsed="false">
      <c r="A513" s="35" t="str">
        <f aca="false">IF($B$11=1,IF(Positions!$CA502=1,Positions!A502,""),IF($B$11=2,IF(Positions!$CL502&gt;0,Positions!A502,""),Positions!A502))</f>
        <v/>
      </c>
      <c r="B513" s="35" t="str">
        <f aca="false">IF($B$11=1,IF(Positions!$CA502=1,Positions!B502,""),IF($B$11=2,IF(Positions!$CL502&gt;0,Positions!B502,""),Positions!B502))</f>
        <v/>
      </c>
      <c r="C513" s="32" t="str">
        <f aca="false">IF($B$11=1,IF(Positions!$CA502=1,Positions!AE502,""),IF($B$11=2,IF(Positions!$CL502&gt;0,Positions!AE502,""),Positions!AE502))</f>
        <v/>
      </c>
      <c r="D513" s="32" t="str">
        <f aca="false">IF($B$11=1,IF(Positions!$CA502=1,Positions!AF502,""),IF($B$11=2,IF(Positions!$CL502&gt;0,Positions!AF502,""),Positions!AF502))</f>
        <v/>
      </c>
      <c r="E513" s="32" t="str">
        <f aca="false">IF($B$11=1,IF(Positions!$CA502=1,Positions!AG502,""),IF($B$11=2,IF(Positions!$CL502&gt;0,Positions!AG502,""),Positions!AG502))</f>
        <v/>
      </c>
      <c r="F513" s="32" t="str">
        <f aca="false">IF($B$11=1,IF(Positions!$CA502=1,Positions!C502,""),IF($B$11=2,IF(Positions!$CL502&gt;0,Positions!C502,""),Positions!C502))</f>
        <v/>
      </c>
      <c r="G513" s="32" t="str">
        <f aca="false">IF($B$11=1,IF(Positions!$CA502=1,Positions!E502,""),IF($B$11=2,IF(Positions!$CL502&gt;0,Positions!E502,""),Positions!E502))</f>
        <v/>
      </c>
      <c r="H513" s="0"/>
    </row>
    <row r="514" customFormat="false" ht="15" hidden="false" customHeight="false" outlineLevel="0" collapsed="false">
      <c r="A514" s="35" t="str">
        <f aca="false">IF($B$11=1,IF(Positions!$CA503=1,Positions!A503,""),IF($B$11=2,IF(Positions!$CL503&gt;0,Positions!A503,""),Positions!A503))</f>
        <v/>
      </c>
      <c r="B514" s="35" t="str">
        <f aca="false">IF($B$11=1,IF(Positions!$CA503=1,Positions!B503,""),IF($B$11=2,IF(Positions!$CL503&gt;0,Positions!B503,""),Positions!B503))</f>
        <v/>
      </c>
      <c r="C514" s="32" t="str">
        <f aca="false">IF($B$11=1,IF(Positions!$CA503=1,Positions!AE503,""),IF($B$11=2,IF(Positions!$CL503&gt;0,Positions!AE503,""),Positions!AE503))</f>
        <v/>
      </c>
      <c r="D514" s="32" t="str">
        <f aca="false">IF($B$11=1,IF(Positions!$CA503=1,Positions!AF503,""),IF($B$11=2,IF(Positions!$CL503&gt;0,Positions!AF503,""),Positions!AF503))</f>
        <v/>
      </c>
      <c r="E514" s="32" t="str">
        <f aca="false">IF($B$11=1,IF(Positions!$CA503=1,Positions!AG503,""),IF($B$11=2,IF(Positions!$CL503&gt;0,Positions!AG503,""),Positions!AG503))</f>
        <v/>
      </c>
      <c r="F514" s="32" t="str">
        <f aca="false">IF($B$11=1,IF(Positions!$CA503=1,Positions!C503,""),IF($B$11=2,IF(Positions!$CL503&gt;0,Positions!C503,""),Positions!C503))</f>
        <v/>
      </c>
      <c r="G514" s="32" t="str">
        <f aca="false">IF($B$11=1,IF(Positions!$CA503=1,Positions!E503,""),IF($B$11=2,IF(Positions!$CL503&gt;0,Positions!E503,""),Positions!E503))</f>
        <v/>
      </c>
      <c r="H514" s="0"/>
    </row>
    <row r="515" customFormat="false" ht="15" hidden="false" customHeight="false" outlineLevel="0" collapsed="false">
      <c r="A515" s="35" t="str">
        <f aca="false">IF($B$11=1,IF(Positions!$CA504=1,Positions!A504,""),IF($B$11=2,IF(Positions!$CL504&gt;0,Positions!A504,""),Positions!A504))</f>
        <v/>
      </c>
      <c r="B515" s="35" t="str">
        <f aca="false">IF($B$11=1,IF(Positions!$CA504=1,Positions!B504,""),IF($B$11=2,IF(Positions!$CL504&gt;0,Positions!B504,""),Positions!B504))</f>
        <v/>
      </c>
      <c r="C515" s="32" t="str">
        <f aca="false">IF($B$11=1,IF(Positions!$CA504=1,Positions!AE504,""),IF($B$11=2,IF(Positions!$CL504&gt;0,Positions!AE504,""),Positions!AE504))</f>
        <v/>
      </c>
      <c r="D515" s="32" t="str">
        <f aca="false">IF($B$11=1,IF(Positions!$CA504=1,Positions!AF504,""),IF($B$11=2,IF(Positions!$CL504&gt;0,Positions!AF504,""),Positions!AF504))</f>
        <v/>
      </c>
      <c r="E515" s="32" t="str">
        <f aca="false">IF($B$11=1,IF(Positions!$CA504=1,Positions!AG504,""),IF($B$11=2,IF(Positions!$CL504&gt;0,Positions!AG504,""),Positions!AG504))</f>
        <v/>
      </c>
      <c r="F515" s="32" t="str">
        <f aca="false">IF($B$11=1,IF(Positions!$CA504=1,Positions!C504,""),IF($B$11=2,IF(Positions!$CL504&gt;0,Positions!C504,""),Positions!C504))</f>
        <v/>
      </c>
      <c r="G515" s="32" t="str">
        <f aca="false">IF($B$11=1,IF(Positions!$CA504=1,Positions!E504,""),IF($B$11=2,IF(Positions!$CL504&gt;0,Positions!E504,""),Positions!E504))</f>
        <v/>
      </c>
      <c r="H515" s="0"/>
    </row>
    <row r="516" customFormat="false" ht="15" hidden="false" customHeight="false" outlineLevel="0" collapsed="false">
      <c r="A516" s="35" t="str">
        <f aca="false">IF($B$11=1,IF(Positions!$CA505=1,Positions!A505,""),IF($B$11=2,IF(Positions!$CL505&gt;0,Positions!A505,""),Positions!A505))</f>
        <v/>
      </c>
      <c r="B516" s="35" t="str">
        <f aca="false">IF($B$11=1,IF(Positions!$CA505=1,Positions!B505,""),IF($B$11=2,IF(Positions!$CL505&gt;0,Positions!B505,""),Positions!B505))</f>
        <v/>
      </c>
      <c r="C516" s="32" t="str">
        <f aca="false">IF($B$11=1,IF(Positions!$CA505=1,Positions!AE505,""),IF($B$11=2,IF(Positions!$CL505&gt;0,Positions!AE505,""),Positions!AE505))</f>
        <v/>
      </c>
      <c r="D516" s="32" t="str">
        <f aca="false">IF($B$11=1,IF(Positions!$CA505=1,Positions!AF505,""),IF($B$11=2,IF(Positions!$CL505&gt;0,Positions!AF505,""),Positions!AF505))</f>
        <v/>
      </c>
      <c r="E516" s="32" t="str">
        <f aca="false">IF($B$11=1,IF(Positions!$CA505=1,Positions!AG505,""),IF($B$11=2,IF(Positions!$CL505&gt;0,Positions!AG505,""),Positions!AG505))</f>
        <v/>
      </c>
      <c r="F516" s="32" t="str">
        <f aca="false">IF($B$11=1,IF(Positions!$CA505=1,Positions!C505,""),IF($B$11=2,IF(Positions!$CL505&gt;0,Positions!C505,""),Positions!C505))</f>
        <v/>
      </c>
      <c r="G516" s="32" t="str">
        <f aca="false">IF($B$11=1,IF(Positions!$CA505=1,Positions!E505,""),IF($B$11=2,IF(Positions!$CL505&gt;0,Positions!E505,""),Positions!E505))</f>
        <v/>
      </c>
      <c r="H516" s="0"/>
    </row>
    <row r="517" customFormat="false" ht="15" hidden="false" customHeight="false" outlineLevel="0" collapsed="false">
      <c r="A517" s="35" t="str">
        <f aca="false">IF($B$11=1,IF(Positions!$CA506=1,Positions!A506,""),IF($B$11=2,IF(Positions!$CL506&gt;0,Positions!A506,""),Positions!A506))</f>
        <v/>
      </c>
      <c r="B517" s="35" t="str">
        <f aca="false">IF($B$11=1,IF(Positions!$CA506=1,Positions!B506,""),IF($B$11=2,IF(Positions!$CL506&gt;0,Positions!B506,""),Positions!B506))</f>
        <v/>
      </c>
      <c r="C517" s="32" t="str">
        <f aca="false">IF($B$11=1,IF(Positions!$CA506=1,Positions!AE506,""),IF($B$11=2,IF(Positions!$CL506&gt;0,Positions!AE506,""),Positions!AE506))</f>
        <v/>
      </c>
      <c r="D517" s="32" t="str">
        <f aca="false">IF($B$11=1,IF(Positions!$CA506=1,Positions!AF506,""),IF($B$11=2,IF(Positions!$CL506&gt;0,Positions!AF506,""),Positions!AF506))</f>
        <v/>
      </c>
      <c r="E517" s="32" t="str">
        <f aca="false">IF($B$11=1,IF(Positions!$CA506=1,Positions!AG506,""),IF($B$11=2,IF(Positions!$CL506&gt;0,Positions!AG506,""),Positions!AG506))</f>
        <v/>
      </c>
      <c r="F517" s="32" t="str">
        <f aca="false">IF($B$11=1,IF(Positions!$CA506=1,Positions!C506,""),IF($B$11=2,IF(Positions!$CL506&gt;0,Positions!C506,""),Positions!C506))</f>
        <v/>
      </c>
      <c r="G517" s="32" t="str">
        <f aca="false">IF($B$11=1,IF(Positions!$CA506=1,Positions!E506,""),IF($B$11=2,IF(Positions!$CL506&gt;0,Positions!E506,""),Positions!E506))</f>
        <v/>
      </c>
      <c r="H517" s="0"/>
    </row>
    <row r="518" customFormat="false" ht="15" hidden="false" customHeight="false" outlineLevel="0" collapsed="false">
      <c r="A518" s="35" t="str">
        <f aca="false">IF($B$11=1,IF(Positions!$CA507=1,Positions!A507,""),IF($B$11=2,IF(Positions!$CL507&gt;0,Positions!A507,""),Positions!A507))</f>
        <v/>
      </c>
      <c r="B518" s="35" t="str">
        <f aca="false">IF($B$11=1,IF(Positions!$CA507=1,Positions!B507,""),IF($B$11=2,IF(Positions!$CL507&gt;0,Positions!B507,""),Positions!B507))</f>
        <v/>
      </c>
      <c r="C518" s="32" t="str">
        <f aca="false">IF($B$11=1,IF(Positions!$CA507=1,Positions!AE507,""),IF($B$11=2,IF(Positions!$CL507&gt;0,Positions!AE507,""),Positions!AE507))</f>
        <v/>
      </c>
      <c r="D518" s="32" t="str">
        <f aca="false">IF($B$11=1,IF(Positions!$CA507=1,Positions!AF507,""),IF($B$11=2,IF(Positions!$CL507&gt;0,Positions!AF507,""),Positions!AF507))</f>
        <v/>
      </c>
      <c r="E518" s="32" t="str">
        <f aca="false">IF($B$11=1,IF(Positions!$CA507=1,Positions!AG507,""),IF($B$11=2,IF(Positions!$CL507&gt;0,Positions!AG507,""),Positions!AG507))</f>
        <v/>
      </c>
      <c r="F518" s="32" t="str">
        <f aca="false">IF($B$11=1,IF(Positions!$CA507=1,Positions!C507,""),IF($B$11=2,IF(Positions!$CL507&gt;0,Positions!C507,""),Positions!C507))</f>
        <v/>
      </c>
      <c r="G518" s="32" t="str">
        <f aca="false">IF($B$11=1,IF(Positions!$CA507=1,Positions!E507,""),IF($B$11=2,IF(Positions!$CL507&gt;0,Positions!E507,""),Positions!E507))</f>
        <v/>
      </c>
      <c r="H518" s="0"/>
    </row>
    <row r="519" customFormat="false" ht="15" hidden="false" customHeight="false" outlineLevel="0" collapsed="false">
      <c r="A519" s="35" t="str">
        <f aca="false">IF($B$11=1,IF(Positions!$CA508=1,Positions!A508,""),IF($B$11=2,IF(Positions!$CL508&gt;0,Positions!A508,""),Positions!A508))</f>
        <v/>
      </c>
      <c r="B519" s="35" t="str">
        <f aca="false">IF($B$11=1,IF(Positions!$CA508=1,Positions!B508,""),IF($B$11=2,IF(Positions!$CL508&gt;0,Positions!B508,""),Positions!B508))</f>
        <v/>
      </c>
      <c r="C519" s="32" t="str">
        <f aca="false">IF($B$11=1,IF(Positions!$CA508=1,Positions!AE508,""),IF($B$11=2,IF(Positions!$CL508&gt;0,Positions!AE508,""),Positions!AE508))</f>
        <v/>
      </c>
      <c r="D519" s="32" t="str">
        <f aca="false">IF($B$11=1,IF(Positions!$CA508=1,Positions!AF508,""),IF($B$11=2,IF(Positions!$CL508&gt;0,Positions!AF508,""),Positions!AF508))</f>
        <v/>
      </c>
      <c r="E519" s="32" t="str">
        <f aca="false">IF($B$11=1,IF(Positions!$CA508=1,Positions!AG508,""),IF($B$11=2,IF(Positions!$CL508&gt;0,Positions!AG508,""),Positions!AG508))</f>
        <v/>
      </c>
      <c r="F519" s="32" t="str">
        <f aca="false">IF($B$11=1,IF(Positions!$CA508=1,Positions!C508,""),IF($B$11=2,IF(Positions!$CL508&gt;0,Positions!C508,""),Positions!C508))</f>
        <v/>
      </c>
      <c r="G519" s="32" t="str">
        <f aca="false">IF($B$11=1,IF(Positions!$CA508=1,Positions!E508,""),IF($B$11=2,IF(Positions!$CL508&gt;0,Positions!E508,""),Positions!E508))</f>
        <v/>
      </c>
      <c r="H519" s="0"/>
    </row>
    <row r="520" customFormat="false" ht="15" hidden="false" customHeight="false" outlineLevel="0" collapsed="false">
      <c r="A520" s="35" t="str">
        <f aca="false">IF($B$11=1,IF(Positions!$CA509=1,Positions!A509,""),IF($B$11=2,IF(Positions!$CL509&gt;0,Positions!A509,""),Positions!A509))</f>
        <v/>
      </c>
      <c r="B520" s="35" t="str">
        <f aca="false">IF($B$11=1,IF(Positions!$CA509=1,Positions!B509,""),IF($B$11=2,IF(Positions!$CL509&gt;0,Positions!B509,""),Positions!B509))</f>
        <v/>
      </c>
      <c r="C520" s="32" t="str">
        <f aca="false">IF($B$11=1,IF(Positions!$CA509=1,Positions!AE509,""),IF($B$11=2,IF(Positions!$CL509&gt;0,Positions!AE509,""),Positions!AE509))</f>
        <v/>
      </c>
      <c r="D520" s="32" t="str">
        <f aca="false">IF($B$11=1,IF(Positions!$CA509=1,Positions!AF509,""),IF($B$11=2,IF(Positions!$CL509&gt;0,Positions!AF509,""),Positions!AF509))</f>
        <v/>
      </c>
      <c r="E520" s="32" t="str">
        <f aca="false">IF($B$11=1,IF(Positions!$CA509=1,Positions!AG509,""),IF($B$11=2,IF(Positions!$CL509&gt;0,Positions!AG509,""),Positions!AG509))</f>
        <v/>
      </c>
      <c r="F520" s="32" t="str">
        <f aca="false">IF($B$11=1,IF(Positions!$CA509=1,Positions!C509,""),IF($B$11=2,IF(Positions!$CL509&gt;0,Positions!C509,""),Positions!C509))</f>
        <v/>
      </c>
      <c r="G520" s="32" t="str">
        <f aca="false">IF($B$11=1,IF(Positions!$CA509=1,Positions!E509,""),IF($B$11=2,IF(Positions!$CL509&gt;0,Positions!E509,""),Positions!E509))</f>
        <v/>
      </c>
      <c r="H520" s="0"/>
    </row>
    <row r="521" customFormat="false" ht="15" hidden="false" customHeight="false" outlineLevel="0" collapsed="false">
      <c r="A521" s="35" t="str">
        <f aca="false">IF($B$11=1,IF(Positions!$CA510=1,Positions!A510,""),IF($B$11=2,IF(Positions!$CL510&gt;0,Positions!A510,""),Positions!A510))</f>
        <v/>
      </c>
      <c r="B521" s="35" t="str">
        <f aca="false">IF($B$11=1,IF(Positions!$CA510=1,Positions!B510,""),IF($B$11=2,IF(Positions!$CL510&gt;0,Positions!B510,""),Positions!B510))</f>
        <v/>
      </c>
      <c r="C521" s="32" t="str">
        <f aca="false">IF($B$11=1,IF(Positions!$CA510=1,Positions!AE510,""),IF($B$11=2,IF(Positions!$CL510&gt;0,Positions!AE510,""),Positions!AE510))</f>
        <v/>
      </c>
      <c r="D521" s="32" t="str">
        <f aca="false">IF($B$11=1,IF(Positions!$CA510=1,Positions!AF510,""),IF($B$11=2,IF(Positions!$CL510&gt;0,Positions!AF510,""),Positions!AF510))</f>
        <v/>
      </c>
      <c r="E521" s="32" t="str">
        <f aca="false">IF($B$11=1,IF(Positions!$CA510=1,Positions!AG510,""),IF($B$11=2,IF(Positions!$CL510&gt;0,Positions!AG510,""),Positions!AG510))</f>
        <v/>
      </c>
      <c r="F521" s="32" t="str">
        <f aca="false">IF($B$11=1,IF(Positions!$CA510=1,Positions!C510,""),IF($B$11=2,IF(Positions!$CL510&gt;0,Positions!C510,""),Positions!C510))</f>
        <v/>
      </c>
      <c r="G521" s="32" t="str">
        <f aca="false">IF($B$11=1,IF(Positions!$CA510=1,Positions!E510,""),IF($B$11=2,IF(Positions!$CL510&gt;0,Positions!E510,""),Positions!E510))</f>
        <v/>
      </c>
      <c r="H521" s="0"/>
    </row>
    <row r="522" customFormat="false" ht="15" hidden="false" customHeight="false" outlineLevel="0" collapsed="false">
      <c r="A522" s="35" t="str">
        <f aca="false">IF($B$11=1,IF(Positions!$CA511=1,Positions!A511,""),IF($B$11=2,IF(Positions!$CL511&gt;0,Positions!A511,""),Positions!A511))</f>
        <v/>
      </c>
      <c r="B522" s="35" t="str">
        <f aca="false">IF($B$11=1,IF(Positions!$CA511=1,Positions!B511,""),IF($B$11=2,IF(Positions!$CL511&gt;0,Positions!B511,""),Positions!B511))</f>
        <v/>
      </c>
      <c r="C522" s="32" t="str">
        <f aca="false">IF($B$11=1,IF(Positions!$CA511=1,Positions!AE511,""),IF($B$11=2,IF(Positions!$CL511&gt;0,Positions!AE511,""),Positions!AE511))</f>
        <v/>
      </c>
      <c r="D522" s="32" t="str">
        <f aca="false">IF($B$11=1,IF(Positions!$CA511=1,Positions!AF511,""),IF($B$11=2,IF(Positions!$CL511&gt;0,Positions!AF511,""),Positions!AF511))</f>
        <v/>
      </c>
      <c r="E522" s="32" t="str">
        <f aca="false">IF($B$11=1,IF(Positions!$CA511=1,Positions!AG511,""),IF($B$11=2,IF(Positions!$CL511&gt;0,Positions!AG511,""),Positions!AG511))</f>
        <v/>
      </c>
      <c r="F522" s="32" t="str">
        <f aca="false">IF($B$11=1,IF(Positions!$CA511=1,Positions!C511,""),IF($B$11=2,IF(Positions!$CL511&gt;0,Positions!C511,""),Positions!C511))</f>
        <v/>
      </c>
      <c r="G522" s="32" t="str">
        <f aca="false">IF($B$11=1,IF(Positions!$CA511=1,Positions!E511,""),IF($B$11=2,IF(Positions!$CL511&gt;0,Positions!E511,""),Positions!E511))</f>
        <v/>
      </c>
      <c r="H522" s="0"/>
    </row>
    <row r="523" customFormat="false" ht="15" hidden="false" customHeight="false" outlineLevel="0" collapsed="false">
      <c r="A523" s="35" t="str">
        <f aca="false">IF($B$11=1,IF(Positions!$CA512=1,Positions!A512,""),IF($B$11=2,IF(Positions!$CL512&gt;0,Positions!A512,""),Positions!A512))</f>
        <v/>
      </c>
      <c r="B523" s="35" t="str">
        <f aca="false">IF($B$11=1,IF(Positions!$CA512=1,Positions!B512,""),IF($B$11=2,IF(Positions!$CL512&gt;0,Positions!B512,""),Positions!B512))</f>
        <v/>
      </c>
      <c r="C523" s="32" t="str">
        <f aca="false">IF($B$11=1,IF(Positions!$CA512=1,Positions!AE512,""),IF($B$11=2,IF(Positions!$CL512&gt;0,Positions!AE512,""),Positions!AE512))</f>
        <v/>
      </c>
      <c r="D523" s="32" t="str">
        <f aca="false">IF($B$11=1,IF(Positions!$CA512=1,Positions!AF512,""),IF($B$11=2,IF(Positions!$CL512&gt;0,Positions!AF512,""),Positions!AF512))</f>
        <v/>
      </c>
      <c r="E523" s="32" t="str">
        <f aca="false">IF($B$11=1,IF(Positions!$CA512=1,Positions!AG512,""),IF($B$11=2,IF(Positions!$CL512&gt;0,Positions!AG512,""),Positions!AG512))</f>
        <v/>
      </c>
      <c r="F523" s="32" t="str">
        <f aca="false">IF($B$11=1,IF(Positions!$CA512=1,Positions!C512,""),IF($B$11=2,IF(Positions!$CL512&gt;0,Positions!C512,""),Positions!C512))</f>
        <v/>
      </c>
      <c r="G523" s="32" t="str">
        <f aca="false">IF($B$11=1,IF(Positions!$CA512=1,Positions!E512,""),IF($B$11=2,IF(Positions!$CL512&gt;0,Positions!E512,""),Positions!E512))</f>
        <v/>
      </c>
      <c r="H523" s="0"/>
    </row>
    <row r="524" customFormat="false" ht="15" hidden="false" customHeight="false" outlineLevel="0" collapsed="false">
      <c r="A524" s="35" t="str">
        <f aca="false">IF($B$11=1,IF(Positions!$CA513=1,Positions!A513,""),IF($B$11=2,IF(Positions!$CL513&gt;0,Positions!A513,""),Positions!A513))</f>
        <v/>
      </c>
      <c r="B524" s="35" t="str">
        <f aca="false">IF($B$11=1,IF(Positions!$CA513=1,Positions!B513,""),IF($B$11=2,IF(Positions!$CL513&gt;0,Positions!B513,""),Positions!B513))</f>
        <v/>
      </c>
      <c r="C524" s="32" t="str">
        <f aca="false">IF($B$11=1,IF(Positions!$CA513=1,Positions!AE513,""),IF($B$11=2,IF(Positions!$CL513&gt;0,Positions!AE513,""),Positions!AE513))</f>
        <v/>
      </c>
      <c r="D524" s="32" t="str">
        <f aca="false">IF($B$11=1,IF(Positions!$CA513=1,Positions!AF513,""),IF($B$11=2,IF(Positions!$CL513&gt;0,Positions!AF513,""),Positions!AF513))</f>
        <v/>
      </c>
      <c r="E524" s="32" t="str">
        <f aca="false">IF($B$11=1,IF(Positions!$CA513=1,Positions!AG513,""),IF($B$11=2,IF(Positions!$CL513&gt;0,Positions!AG513,""),Positions!AG513))</f>
        <v/>
      </c>
      <c r="F524" s="32" t="str">
        <f aca="false">IF($B$11=1,IF(Positions!$CA513=1,Positions!C513,""),IF($B$11=2,IF(Positions!$CL513&gt;0,Positions!C513,""),Positions!C513))</f>
        <v/>
      </c>
      <c r="G524" s="32" t="str">
        <f aca="false">IF($B$11=1,IF(Positions!$CA513=1,Positions!E513,""),IF($B$11=2,IF(Positions!$CL513&gt;0,Positions!E513,""),Positions!E513))</f>
        <v/>
      </c>
      <c r="H524" s="0"/>
    </row>
    <row r="525" customFormat="false" ht="15" hidden="false" customHeight="false" outlineLevel="0" collapsed="false">
      <c r="A525" s="35" t="str">
        <f aca="false">IF($B$11=1,IF(Positions!$CA514=1,Positions!A514,""),IF($B$11=2,IF(Positions!$CL514&gt;0,Positions!A514,""),Positions!A514))</f>
        <v/>
      </c>
      <c r="B525" s="35" t="str">
        <f aca="false">IF($B$11=1,IF(Positions!$CA514=1,Positions!B514,""),IF($B$11=2,IF(Positions!$CL514&gt;0,Positions!B514,""),Positions!B514))</f>
        <v/>
      </c>
      <c r="C525" s="32" t="str">
        <f aca="false">IF($B$11=1,IF(Positions!$CA514=1,Positions!AE514,""),IF($B$11=2,IF(Positions!$CL514&gt;0,Positions!AE514,""),Positions!AE514))</f>
        <v/>
      </c>
      <c r="D525" s="32" t="str">
        <f aca="false">IF($B$11=1,IF(Positions!$CA514=1,Positions!AF514,""),IF($B$11=2,IF(Positions!$CL514&gt;0,Positions!AF514,""),Positions!AF514))</f>
        <v/>
      </c>
      <c r="E525" s="32" t="str">
        <f aca="false">IF($B$11=1,IF(Positions!$CA514=1,Positions!AG514,""),IF($B$11=2,IF(Positions!$CL514&gt;0,Positions!AG514,""),Positions!AG514))</f>
        <v/>
      </c>
      <c r="F525" s="32" t="str">
        <f aca="false">IF($B$11=1,IF(Positions!$CA514=1,Positions!C514,""),IF($B$11=2,IF(Positions!$CL514&gt;0,Positions!C514,""),Positions!C514))</f>
        <v/>
      </c>
      <c r="G525" s="32" t="str">
        <f aca="false">IF($B$11=1,IF(Positions!$CA514=1,Positions!E514,""),IF($B$11=2,IF(Positions!$CL514&gt;0,Positions!E514,""),Positions!E514))</f>
        <v/>
      </c>
      <c r="H525" s="0"/>
    </row>
    <row r="526" customFormat="false" ht="15" hidden="false" customHeight="false" outlineLevel="0" collapsed="false">
      <c r="A526" s="35" t="str">
        <f aca="false">IF($B$11=1,IF(Positions!$CA515=1,Positions!A515,""),IF($B$11=2,IF(Positions!$CL515&gt;0,Positions!A515,""),Positions!A515))</f>
        <v/>
      </c>
      <c r="B526" s="35" t="str">
        <f aca="false">IF($B$11=1,IF(Positions!$CA515=1,Positions!B515,""),IF($B$11=2,IF(Positions!$CL515&gt;0,Positions!B515,""),Positions!B515))</f>
        <v/>
      </c>
      <c r="C526" s="32" t="str">
        <f aca="false">IF($B$11=1,IF(Positions!$CA515=1,Positions!AE515,""),IF($B$11=2,IF(Positions!$CL515&gt;0,Positions!AE515,""),Positions!AE515))</f>
        <v/>
      </c>
      <c r="D526" s="32" t="str">
        <f aca="false">IF($B$11=1,IF(Positions!$CA515=1,Positions!AF515,""),IF($B$11=2,IF(Positions!$CL515&gt;0,Positions!AF515,""),Positions!AF515))</f>
        <v/>
      </c>
      <c r="E526" s="32" t="str">
        <f aca="false">IF($B$11=1,IF(Positions!$CA515=1,Positions!AG515,""),IF($B$11=2,IF(Positions!$CL515&gt;0,Positions!AG515,""),Positions!AG515))</f>
        <v/>
      </c>
      <c r="F526" s="32" t="str">
        <f aca="false">IF($B$11=1,IF(Positions!$CA515=1,Positions!C515,""),IF($B$11=2,IF(Positions!$CL515&gt;0,Positions!C515,""),Positions!C515))</f>
        <v/>
      </c>
      <c r="G526" s="32" t="str">
        <f aca="false">IF($B$11=1,IF(Positions!$CA515=1,Positions!E515,""),IF($B$11=2,IF(Positions!$CL515&gt;0,Positions!E515,""),Positions!E515))</f>
        <v/>
      </c>
      <c r="H526" s="0"/>
    </row>
    <row r="527" customFormat="false" ht="15" hidden="false" customHeight="false" outlineLevel="0" collapsed="false">
      <c r="A527" s="35" t="str">
        <f aca="false">IF($B$11=1,IF(Positions!$CA516=1,Positions!A516,""),IF($B$11=2,IF(Positions!$CL516&gt;0,Positions!A516,""),Positions!A516))</f>
        <v/>
      </c>
      <c r="B527" s="35" t="str">
        <f aca="false">IF($B$11=1,IF(Positions!$CA516=1,Positions!B516,""),IF($B$11=2,IF(Positions!$CL516&gt;0,Positions!B516,""),Positions!B516))</f>
        <v/>
      </c>
      <c r="C527" s="32" t="str">
        <f aca="false">IF($B$11=1,IF(Positions!$CA516=1,Positions!AE516,""),IF($B$11=2,IF(Positions!$CL516&gt;0,Positions!AE516,""),Positions!AE516))</f>
        <v/>
      </c>
      <c r="D527" s="32" t="str">
        <f aca="false">IF($B$11=1,IF(Positions!$CA516=1,Positions!AF516,""),IF($B$11=2,IF(Positions!$CL516&gt;0,Positions!AF516,""),Positions!AF516))</f>
        <v/>
      </c>
      <c r="E527" s="32" t="str">
        <f aca="false">IF($B$11=1,IF(Positions!$CA516=1,Positions!AG516,""),IF($B$11=2,IF(Positions!$CL516&gt;0,Positions!AG516,""),Positions!AG516))</f>
        <v/>
      </c>
      <c r="F527" s="32" t="str">
        <f aca="false">IF($B$11=1,IF(Positions!$CA516=1,Positions!C516,""),IF($B$11=2,IF(Positions!$CL516&gt;0,Positions!C516,""),Positions!C516))</f>
        <v/>
      </c>
      <c r="G527" s="32" t="str">
        <f aca="false">IF($B$11=1,IF(Positions!$CA516=1,Positions!E516,""),IF($B$11=2,IF(Positions!$CL516&gt;0,Positions!E516,""),Positions!E516))</f>
        <v/>
      </c>
      <c r="H527" s="0"/>
    </row>
    <row r="528" customFormat="false" ht="15" hidden="false" customHeight="false" outlineLevel="0" collapsed="false">
      <c r="A528" s="35" t="str">
        <f aca="false">IF($B$11=1,IF(Positions!$CA517=1,Positions!A517,""),IF($B$11=2,IF(Positions!$CL517&gt;0,Positions!A517,""),Positions!A517))</f>
        <v/>
      </c>
      <c r="B528" s="35" t="str">
        <f aca="false">IF($B$11=1,IF(Positions!$CA517=1,Positions!B517,""),IF($B$11=2,IF(Positions!$CL517&gt;0,Positions!B517,""),Positions!B517))</f>
        <v/>
      </c>
      <c r="C528" s="32" t="str">
        <f aca="false">IF($B$11=1,IF(Positions!$CA517=1,Positions!AE517,""),IF($B$11=2,IF(Positions!$CL517&gt;0,Positions!AE517,""),Positions!AE517))</f>
        <v/>
      </c>
      <c r="D528" s="32" t="str">
        <f aca="false">IF($B$11=1,IF(Positions!$CA517=1,Positions!AF517,""),IF($B$11=2,IF(Positions!$CL517&gt;0,Positions!AF517,""),Positions!AF517))</f>
        <v/>
      </c>
      <c r="E528" s="32" t="str">
        <f aca="false">IF($B$11=1,IF(Positions!$CA517=1,Positions!AG517,""),IF($B$11=2,IF(Positions!$CL517&gt;0,Positions!AG517,""),Positions!AG517))</f>
        <v/>
      </c>
      <c r="F528" s="32" t="str">
        <f aca="false">IF($B$11=1,IF(Positions!$CA517=1,Positions!C517,""),IF($B$11=2,IF(Positions!$CL517&gt;0,Positions!C517,""),Positions!C517))</f>
        <v/>
      </c>
      <c r="G528" s="32" t="str">
        <f aca="false">IF($B$11=1,IF(Positions!$CA517=1,Positions!E517,""),IF($B$11=2,IF(Positions!$CL517&gt;0,Positions!E517,""),Positions!E517))</f>
        <v/>
      </c>
      <c r="H528" s="0"/>
    </row>
    <row r="529" customFormat="false" ht="15" hidden="false" customHeight="false" outlineLevel="0" collapsed="false">
      <c r="A529" s="35" t="str">
        <f aca="false">IF($B$11=1,IF(Positions!$CA518=1,Positions!A518,""),IF($B$11=2,IF(Positions!$CL518&gt;0,Positions!A518,""),Positions!A518))</f>
        <v/>
      </c>
      <c r="B529" s="35" t="str">
        <f aca="false">IF($B$11=1,IF(Positions!$CA518=1,Positions!B518,""),IF($B$11=2,IF(Positions!$CL518&gt;0,Positions!B518,""),Positions!B518))</f>
        <v/>
      </c>
      <c r="C529" s="32" t="str">
        <f aca="false">IF($B$11=1,IF(Positions!$CA518=1,Positions!AE518,""),IF($B$11=2,IF(Positions!$CL518&gt;0,Positions!AE518,""),Positions!AE518))</f>
        <v/>
      </c>
      <c r="D529" s="32" t="str">
        <f aca="false">IF($B$11=1,IF(Positions!$CA518=1,Positions!AF518,""),IF($B$11=2,IF(Positions!$CL518&gt;0,Positions!AF518,""),Positions!AF518))</f>
        <v/>
      </c>
      <c r="E529" s="32" t="str">
        <f aca="false">IF($B$11=1,IF(Positions!$CA518=1,Positions!AG518,""),IF($B$11=2,IF(Positions!$CL518&gt;0,Positions!AG518,""),Positions!AG518))</f>
        <v/>
      </c>
      <c r="F529" s="32" t="str">
        <f aca="false">IF($B$11=1,IF(Positions!$CA518=1,Positions!C518,""),IF($B$11=2,IF(Positions!$CL518&gt;0,Positions!C518,""),Positions!C518))</f>
        <v/>
      </c>
      <c r="G529" s="32" t="str">
        <f aca="false">IF($B$11=1,IF(Positions!$CA518=1,Positions!E518,""),IF($B$11=2,IF(Positions!$CL518&gt;0,Positions!E518,""),Positions!E518))</f>
        <v/>
      </c>
      <c r="H529" s="0"/>
    </row>
    <row r="530" customFormat="false" ht="15" hidden="false" customHeight="false" outlineLevel="0" collapsed="false">
      <c r="A530" s="35" t="str">
        <f aca="false">IF($B$11=1,IF(Positions!$CA519=1,Positions!A519,""),IF($B$11=2,IF(Positions!$CL519&gt;0,Positions!A519,""),Positions!A519))</f>
        <v/>
      </c>
      <c r="B530" s="35" t="str">
        <f aca="false">IF($B$11=1,IF(Positions!$CA519=1,Positions!B519,""),IF($B$11=2,IF(Positions!$CL519&gt;0,Positions!B519,""),Positions!B519))</f>
        <v/>
      </c>
      <c r="C530" s="32" t="str">
        <f aca="false">IF($B$11=1,IF(Positions!$CA519=1,Positions!AE519,""),IF($B$11=2,IF(Positions!$CL519&gt;0,Positions!AE519,""),Positions!AE519))</f>
        <v/>
      </c>
      <c r="D530" s="32" t="str">
        <f aca="false">IF($B$11=1,IF(Positions!$CA519=1,Positions!AF519,""),IF($B$11=2,IF(Positions!$CL519&gt;0,Positions!AF519,""),Positions!AF519))</f>
        <v/>
      </c>
      <c r="E530" s="32" t="str">
        <f aca="false">IF($B$11=1,IF(Positions!$CA519=1,Positions!AG519,""),IF($B$11=2,IF(Positions!$CL519&gt;0,Positions!AG519,""),Positions!AG519))</f>
        <v/>
      </c>
      <c r="F530" s="32" t="str">
        <f aca="false">IF($B$11=1,IF(Positions!$CA519=1,Positions!C519,""),IF($B$11=2,IF(Positions!$CL519&gt;0,Positions!C519,""),Positions!C519))</f>
        <v/>
      </c>
      <c r="G530" s="32" t="str">
        <f aca="false">IF($B$11=1,IF(Positions!$CA519=1,Positions!E519,""),IF($B$11=2,IF(Positions!$CL519&gt;0,Positions!E519,""),Positions!E519))</f>
        <v/>
      </c>
      <c r="H530" s="0"/>
    </row>
    <row r="531" customFormat="false" ht="15" hidden="false" customHeight="false" outlineLevel="0" collapsed="false">
      <c r="A531" s="35" t="str">
        <f aca="false">IF($B$11=1,IF(Positions!$CA520=1,Positions!A520,""),IF($B$11=2,IF(Positions!$CL520&gt;0,Positions!A520,""),Positions!A520))</f>
        <v/>
      </c>
      <c r="B531" s="35" t="str">
        <f aca="false">IF($B$11=1,IF(Positions!$CA520=1,Positions!B520,""),IF($B$11=2,IF(Positions!$CL520&gt;0,Positions!B520,""),Positions!B520))</f>
        <v/>
      </c>
      <c r="C531" s="32" t="str">
        <f aca="false">IF($B$11=1,IF(Positions!$CA520=1,Positions!AE520,""),IF($B$11=2,IF(Positions!$CL520&gt;0,Positions!AE520,""),Positions!AE520))</f>
        <v/>
      </c>
      <c r="D531" s="32" t="str">
        <f aca="false">IF($B$11=1,IF(Positions!$CA520=1,Positions!AF520,""),IF($B$11=2,IF(Positions!$CL520&gt;0,Positions!AF520,""),Positions!AF520))</f>
        <v/>
      </c>
      <c r="E531" s="32" t="str">
        <f aca="false">IF($B$11=1,IF(Positions!$CA520=1,Positions!AG520,""),IF($B$11=2,IF(Positions!$CL520&gt;0,Positions!AG520,""),Positions!AG520))</f>
        <v/>
      </c>
      <c r="F531" s="32" t="str">
        <f aca="false">IF($B$11=1,IF(Positions!$CA520=1,Positions!C520,""),IF($B$11=2,IF(Positions!$CL520&gt;0,Positions!C520,""),Positions!C520))</f>
        <v/>
      </c>
      <c r="G531" s="32" t="str">
        <f aca="false">IF($B$11=1,IF(Positions!$CA520=1,Positions!E520,""),IF($B$11=2,IF(Positions!$CL520&gt;0,Positions!E520,""),Positions!E520))</f>
        <v/>
      </c>
      <c r="H531" s="0"/>
    </row>
    <row r="532" customFormat="false" ht="15" hidden="false" customHeight="false" outlineLevel="0" collapsed="false">
      <c r="A532" s="35" t="str">
        <f aca="false">IF($B$11=1,IF(Positions!$CA521=1,Positions!A521,""),IF($B$11=2,IF(Positions!$CL521&gt;0,Positions!A521,""),Positions!A521))</f>
        <v/>
      </c>
      <c r="B532" s="35" t="str">
        <f aca="false">IF($B$11=1,IF(Positions!$CA521=1,Positions!B521,""),IF($B$11=2,IF(Positions!$CL521&gt;0,Positions!B521,""),Positions!B521))</f>
        <v/>
      </c>
      <c r="C532" s="32" t="str">
        <f aca="false">IF($B$11=1,IF(Positions!$CA521=1,Positions!AE521,""),IF($B$11=2,IF(Positions!$CL521&gt;0,Positions!AE521,""),Positions!AE521))</f>
        <v/>
      </c>
      <c r="D532" s="32" t="str">
        <f aca="false">IF($B$11=1,IF(Positions!$CA521=1,Positions!AF521,""),IF($B$11=2,IF(Positions!$CL521&gt;0,Positions!AF521,""),Positions!AF521))</f>
        <v/>
      </c>
      <c r="E532" s="32" t="str">
        <f aca="false">IF($B$11=1,IF(Positions!$CA521=1,Positions!AG521,""),IF($B$11=2,IF(Positions!$CL521&gt;0,Positions!AG521,""),Positions!AG521))</f>
        <v/>
      </c>
      <c r="F532" s="32" t="str">
        <f aca="false">IF($B$11=1,IF(Positions!$CA521=1,Positions!C521,""),IF($B$11=2,IF(Positions!$CL521&gt;0,Positions!C521,""),Positions!C521))</f>
        <v/>
      </c>
      <c r="G532" s="32" t="str">
        <f aca="false">IF($B$11=1,IF(Positions!$CA521=1,Positions!E521,""),IF($B$11=2,IF(Positions!$CL521&gt;0,Positions!E521,""),Positions!E521))</f>
        <v/>
      </c>
      <c r="H532" s="0"/>
    </row>
    <row r="533" customFormat="false" ht="15" hidden="false" customHeight="false" outlineLevel="0" collapsed="false">
      <c r="A533" s="35" t="str">
        <f aca="false">IF($B$11=1,IF(Positions!$CA522=1,Positions!A522,""),IF($B$11=2,IF(Positions!$CL522&gt;0,Positions!A522,""),Positions!A522))</f>
        <v/>
      </c>
      <c r="B533" s="35" t="str">
        <f aca="false">IF($B$11=1,IF(Positions!$CA522=1,Positions!B522,""),IF($B$11=2,IF(Positions!$CL522&gt;0,Positions!B522,""),Positions!B522))</f>
        <v/>
      </c>
      <c r="C533" s="32" t="str">
        <f aca="false">IF($B$11=1,IF(Positions!$CA522=1,Positions!AE522,""),IF($B$11=2,IF(Positions!$CL522&gt;0,Positions!AE522,""),Positions!AE522))</f>
        <v/>
      </c>
      <c r="D533" s="32" t="str">
        <f aca="false">IF($B$11=1,IF(Positions!$CA522=1,Positions!AF522,""),IF($B$11=2,IF(Positions!$CL522&gt;0,Positions!AF522,""),Positions!AF522))</f>
        <v/>
      </c>
      <c r="E533" s="32" t="str">
        <f aca="false">IF($B$11=1,IF(Positions!$CA522=1,Positions!AG522,""),IF($B$11=2,IF(Positions!$CL522&gt;0,Positions!AG522,""),Positions!AG522))</f>
        <v/>
      </c>
      <c r="F533" s="32" t="str">
        <f aca="false">IF($B$11=1,IF(Positions!$CA522=1,Positions!C522,""),IF($B$11=2,IF(Positions!$CL522&gt;0,Positions!C522,""),Positions!C522))</f>
        <v/>
      </c>
      <c r="G533" s="32" t="str">
        <f aca="false">IF($B$11=1,IF(Positions!$CA522=1,Positions!E522,""),IF($B$11=2,IF(Positions!$CL522&gt;0,Positions!E522,""),Positions!E522))</f>
        <v/>
      </c>
      <c r="H533" s="0"/>
    </row>
    <row r="534" customFormat="false" ht="15" hidden="false" customHeight="false" outlineLevel="0" collapsed="false">
      <c r="A534" s="35" t="str">
        <f aca="false">IF($B$11=1,IF(Positions!$CA523=1,Positions!A523,""),IF($B$11=2,IF(Positions!$CL523&gt;0,Positions!A523,""),Positions!A523))</f>
        <v/>
      </c>
      <c r="B534" s="35" t="str">
        <f aca="false">IF($B$11=1,IF(Positions!$CA523=1,Positions!B523,""),IF($B$11=2,IF(Positions!$CL523&gt;0,Positions!B523,""),Positions!B523))</f>
        <v/>
      </c>
      <c r="C534" s="32" t="str">
        <f aca="false">IF($B$11=1,IF(Positions!$CA523=1,Positions!AE523,""),IF($B$11=2,IF(Positions!$CL523&gt;0,Positions!AE523,""),Positions!AE523))</f>
        <v/>
      </c>
      <c r="D534" s="32" t="str">
        <f aca="false">IF($B$11=1,IF(Positions!$CA523=1,Positions!AF523,""),IF($B$11=2,IF(Positions!$CL523&gt;0,Positions!AF523,""),Positions!AF523))</f>
        <v/>
      </c>
      <c r="E534" s="32" t="str">
        <f aca="false">IF($B$11=1,IF(Positions!$CA523=1,Positions!AG523,""),IF($B$11=2,IF(Positions!$CL523&gt;0,Positions!AG523,""),Positions!AG523))</f>
        <v/>
      </c>
      <c r="F534" s="32" t="str">
        <f aca="false">IF($B$11=1,IF(Positions!$CA523=1,Positions!C523,""),IF($B$11=2,IF(Positions!$CL523&gt;0,Positions!C523,""),Positions!C523))</f>
        <v/>
      </c>
      <c r="G534" s="32" t="str">
        <f aca="false">IF($B$11=1,IF(Positions!$CA523=1,Positions!E523,""),IF($B$11=2,IF(Positions!$CL523&gt;0,Positions!E523,""),Positions!E523))</f>
        <v/>
      </c>
      <c r="H534" s="0"/>
    </row>
    <row r="535" customFormat="false" ht="15" hidden="false" customHeight="false" outlineLevel="0" collapsed="false">
      <c r="A535" s="35" t="str">
        <f aca="false">IF($B$11=1,IF(Positions!$CA524=1,Positions!A524,""),IF($B$11=2,IF(Positions!$CL524&gt;0,Positions!A524,""),Positions!A524))</f>
        <v/>
      </c>
      <c r="B535" s="35" t="str">
        <f aca="false">IF($B$11=1,IF(Positions!$CA524=1,Positions!B524,""),IF($B$11=2,IF(Positions!$CL524&gt;0,Positions!B524,""),Positions!B524))</f>
        <v/>
      </c>
      <c r="C535" s="32" t="str">
        <f aca="false">IF($B$11=1,IF(Positions!$CA524=1,Positions!AE524,""),IF($B$11=2,IF(Positions!$CL524&gt;0,Positions!AE524,""),Positions!AE524))</f>
        <v/>
      </c>
      <c r="D535" s="32" t="str">
        <f aca="false">IF($B$11=1,IF(Positions!$CA524=1,Positions!AF524,""),IF($B$11=2,IF(Positions!$CL524&gt;0,Positions!AF524,""),Positions!AF524))</f>
        <v/>
      </c>
      <c r="E535" s="32" t="str">
        <f aca="false">IF($B$11=1,IF(Positions!$CA524=1,Positions!AG524,""),IF($B$11=2,IF(Positions!$CL524&gt;0,Positions!AG524,""),Positions!AG524))</f>
        <v/>
      </c>
      <c r="F535" s="32" t="str">
        <f aca="false">IF($B$11=1,IF(Positions!$CA524=1,Positions!C524,""),IF($B$11=2,IF(Positions!$CL524&gt;0,Positions!C524,""),Positions!C524))</f>
        <v/>
      </c>
      <c r="G535" s="32" t="str">
        <f aca="false">IF($B$11=1,IF(Positions!$CA524=1,Positions!E524,""),IF($B$11=2,IF(Positions!$CL524&gt;0,Positions!E524,""),Positions!E524))</f>
        <v/>
      </c>
      <c r="H535" s="0"/>
    </row>
    <row r="536" customFormat="false" ht="15" hidden="false" customHeight="false" outlineLevel="0" collapsed="false">
      <c r="A536" s="35" t="str">
        <f aca="false">IF($B$11=1,IF(Positions!$CA525=1,Positions!A525,""),IF($B$11=2,IF(Positions!$CL525&gt;0,Positions!A525,""),Positions!A525))</f>
        <v/>
      </c>
      <c r="B536" s="35" t="str">
        <f aca="false">IF($B$11=1,IF(Positions!$CA525=1,Positions!B525,""),IF($B$11=2,IF(Positions!$CL525&gt;0,Positions!B525,""),Positions!B525))</f>
        <v/>
      </c>
      <c r="C536" s="32" t="str">
        <f aca="false">IF($B$11=1,IF(Positions!$CA525=1,Positions!AE525,""),IF($B$11=2,IF(Positions!$CL525&gt;0,Positions!AE525,""),Positions!AE525))</f>
        <v/>
      </c>
      <c r="D536" s="32" t="str">
        <f aca="false">IF($B$11=1,IF(Positions!$CA525=1,Positions!AF525,""),IF($B$11=2,IF(Positions!$CL525&gt;0,Positions!AF525,""),Positions!AF525))</f>
        <v/>
      </c>
      <c r="E536" s="32" t="str">
        <f aca="false">IF($B$11=1,IF(Positions!$CA525=1,Positions!AG525,""),IF($B$11=2,IF(Positions!$CL525&gt;0,Positions!AG525,""),Positions!AG525))</f>
        <v/>
      </c>
      <c r="F536" s="32" t="str">
        <f aca="false">IF($B$11=1,IF(Positions!$CA525=1,Positions!C525,""),IF($B$11=2,IF(Positions!$CL525&gt;0,Positions!C525,""),Positions!C525))</f>
        <v/>
      </c>
      <c r="G536" s="32" t="str">
        <f aca="false">IF($B$11=1,IF(Positions!$CA525=1,Positions!E525,""),IF($B$11=2,IF(Positions!$CL525&gt;0,Positions!E525,""),Positions!E525))</f>
        <v/>
      </c>
      <c r="H536" s="0"/>
    </row>
    <row r="537" customFormat="false" ht="15" hidden="false" customHeight="false" outlineLevel="0" collapsed="false">
      <c r="A537" s="35" t="str">
        <f aca="false">IF($B$11=1,IF(Positions!$CA526=1,Positions!A526,""),IF($B$11=2,IF(Positions!$CL526&gt;0,Positions!A526,""),Positions!A526))</f>
        <v/>
      </c>
      <c r="B537" s="35" t="str">
        <f aca="false">IF($B$11=1,IF(Positions!$CA526=1,Positions!B526,""),IF($B$11=2,IF(Positions!$CL526&gt;0,Positions!B526,""),Positions!B526))</f>
        <v/>
      </c>
      <c r="C537" s="32" t="str">
        <f aca="false">IF($B$11=1,IF(Positions!$CA526=1,Positions!AE526,""),IF($B$11=2,IF(Positions!$CL526&gt;0,Positions!AE526,""),Positions!AE526))</f>
        <v/>
      </c>
      <c r="D537" s="32" t="str">
        <f aca="false">IF($B$11=1,IF(Positions!$CA526=1,Positions!AF526,""),IF($B$11=2,IF(Positions!$CL526&gt;0,Positions!AF526,""),Positions!AF526))</f>
        <v/>
      </c>
      <c r="E537" s="32" t="str">
        <f aca="false">IF($B$11=1,IF(Positions!$CA526=1,Positions!AG526,""),IF($B$11=2,IF(Positions!$CL526&gt;0,Positions!AG526,""),Positions!AG526))</f>
        <v/>
      </c>
      <c r="F537" s="32" t="str">
        <f aca="false">IF($B$11=1,IF(Positions!$CA526=1,Positions!C526,""),IF($B$11=2,IF(Positions!$CL526&gt;0,Positions!C526,""),Positions!C526))</f>
        <v/>
      </c>
      <c r="G537" s="32" t="str">
        <f aca="false">IF($B$11=1,IF(Positions!$CA526=1,Positions!E526,""),IF($B$11=2,IF(Positions!$CL526&gt;0,Positions!E526,""),Positions!E526))</f>
        <v/>
      </c>
      <c r="H537" s="0"/>
    </row>
    <row r="538" customFormat="false" ht="15" hidden="false" customHeight="false" outlineLevel="0" collapsed="false">
      <c r="A538" s="35" t="str">
        <f aca="false">IF($B$11=1,IF(Positions!$CA527=1,Positions!A527,""),IF($B$11=2,IF(Positions!$CL527&gt;0,Positions!A527,""),Positions!A527))</f>
        <v/>
      </c>
      <c r="B538" s="35" t="str">
        <f aca="false">IF($B$11=1,IF(Positions!$CA527=1,Positions!B527,""),IF($B$11=2,IF(Positions!$CL527&gt;0,Positions!B527,""),Positions!B527))</f>
        <v/>
      </c>
      <c r="C538" s="32" t="str">
        <f aca="false">IF($B$11=1,IF(Positions!$CA527=1,Positions!AE527,""),IF($B$11=2,IF(Positions!$CL527&gt;0,Positions!AE527,""),Positions!AE527))</f>
        <v/>
      </c>
      <c r="D538" s="32" t="str">
        <f aca="false">IF($B$11=1,IF(Positions!$CA527=1,Positions!AF527,""),IF($B$11=2,IF(Positions!$CL527&gt;0,Positions!AF527,""),Positions!AF527))</f>
        <v/>
      </c>
      <c r="E538" s="32" t="str">
        <f aca="false">IF($B$11=1,IF(Positions!$CA527=1,Positions!AG527,""),IF($B$11=2,IF(Positions!$CL527&gt;0,Positions!AG527,""),Positions!AG527))</f>
        <v/>
      </c>
      <c r="F538" s="32" t="str">
        <f aca="false">IF($B$11=1,IF(Positions!$CA527=1,Positions!C527,""),IF($B$11=2,IF(Positions!$CL527&gt;0,Positions!C527,""),Positions!C527))</f>
        <v/>
      </c>
      <c r="G538" s="32" t="str">
        <f aca="false">IF($B$11=1,IF(Positions!$CA527=1,Positions!E527,""),IF($B$11=2,IF(Positions!$CL527&gt;0,Positions!E527,""),Positions!E527))</f>
        <v/>
      </c>
      <c r="H538" s="0"/>
    </row>
    <row r="539" customFormat="false" ht="15" hidden="false" customHeight="false" outlineLevel="0" collapsed="false">
      <c r="A539" s="35" t="str">
        <f aca="false">IF($B$11=1,IF(Positions!$CA528=1,Positions!A528,""),IF($B$11=2,IF(Positions!$CL528&gt;0,Positions!A528,""),Positions!A528))</f>
        <v/>
      </c>
      <c r="B539" s="35" t="str">
        <f aca="false">IF($B$11=1,IF(Positions!$CA528=1,Positions!B528,""),IF($B$11=2,IF(Positions!$CL528&gt;0,Positions!B528,""),Positions!B528))</f>
        <v/>
      </c>
      <c r="C539" s="32" t="str">
        <f aca="false">IF($B$11=1,IF(Positions!$CA528=1,Positions!AE528,""),IF($B$11=2,IF(Positions!$CL528&gt;0,Positions!AE528,""),Positions!AE528))</f>
        <v/>
      </c>
      <c r="D539" s="32" t="str">
        <f aca="false">IF($B$11=1,IF(Positions!$CA528=1,Positions!AF528,""),IF($B$11=2,IF(Positions!$CL528&gt;0,Positions!AF528,""),Positions!AF528))</f>
        <v/>
      </c>
      <c r="E539" s="32" t="str">
        <f aca="false">IF($B$11=1,IF(Positions!$CA528=1,Positions!AG528,""),IF($B$11=2,IF(Positions!$CL528&gt;0,Positions!AG528,""),Positions!AG528))</f>
        <v/>
      </c>
      <c r="F539" s="32" t="str">
        <f aca="false">IF($B$11=1,IF(Positions!$CA528=1,Positions!C528,""),IF($B$11=2,IF(Positions!$CL528&gt;0,Positions!C528,""),Positions!C528))</f>
        <v/>
      </c>
      <c r="G539" s="32" t="str">
        <f aca="false">IF($B$11=1,IF(Positions!$CA528=1,Positions!E528,""),IF($B$11=2,IF(Positions!$CL528&gt;0,Positions!E528,""),Positions!E528))</f>
        <v/>
      </c>
      <c r="H539" s="0"/>
    </row>
    <row r="540" customFormat="false" ht="15" hidden="false" customHeight="false" outlineLevel="0" collapsed="false">
      <c r="A540" s="35" t="str">
        <f aca="false">IF($B$11=1,IF(Positions!$CA529=1,Positions!A529,""),IF($B$11=2,IF(Positions!$CL529&gt;0,Positions!A529,""),Positions!A529))</f>
        <v/>
      </c>
      <c r="B540" s="35" t="str">
        <f aca="false">IF($B$11=1,IF(Positions!$CA529=1,Positions!B529,""),IF($B$11=2,IF(Positions!$CL529&gt;0,Positions!B529,""),Positions!B529))</f>
        <v/>
      </c>
      <c r="C540" s="32" t="str">
        <f aca="false">IF($B$11=1,IF(Positions!$CA529=1,Positions!AE529,""),IF($B$11=2,IF(Positions!$CL529&gt;0,Positions!AE529,""),Positions!AE529))</f>
        <v/>
      </c>
      <c r="D540" s="32" t="str">
        <f aca="false">IF($B$11=1,IF(Positions!$CA529=1,Positions!AF529,""),IF($B$11=2,IF(Positions!$CL529&gt;0,Positions!AF529,""),Positions!AF529))</f>
        <v/>
      </c>
      <c r="E540" s="32" t="str">
        <f aca="false">IF($B$11=1,IF(Positions!$CA529=1,Positions!AG529,""),IF($B$11=2,IF(Positions!$CL529&gt;0,Positions!AG529,""),Positions!AG529))</f>
        <v/>
      </c>
      <c r="F540" s="32" t="str">
        <f aca="false">IF($B$11=1,IF(Positions!$CA529=1,Positions!C529,""),IF($B$11=2,IF(Positions!$CL529&gt;0,Positions!C529,""),Positions!C529))</f>
        <v/>
      </c>
      <c r="G540" s="32" t="str">
        <f aca="false">IF($B$11=1,IF(Positions!$CA529=1,Positions!E529,""),IF($B$11=2,IF(Positions!$CL529&gt;0,Positions!E529,""),Positions!E529))</f>
        <v/>
      </c>
      <c r="H540" s="0"/>
    </row>
    <row r="541" customFormat="false" ht="15" hidden="false" customHeight="false" outlineLevel="0" collapsed="false">
      <c r="A541" s="35" t="str">
        <f aca="false">IF($B$11=1,IF(Positions!$CA530=1,Positions!A530,""),IF($B$11=2,IF(Positions!$CL530&gt;0,Positions!A530,""),Positions!A530))</f>
        <v/>
      </c>
      <c r="B541" s="35" t="str">
        <f aca="false">IF($B$11=1,IF(Positions!$CA530=1,Positions!B530,""),IF($B$11=2,IF(Positions!$CL530&gt;0,Positions!B530,""),Positions!B530))</f>
        <v/>
      </c>
      <c r="C541" s="32" t="str">
        <f aca="false">IF($B$11=1,IF(Positions!$CA530=1,Positions!AE530,""),IF($B$11=2,IF(Positions!$CL530&gt;0,Positions!AE530,""),Positions!AE530))</f>
        <v/>
      </c>
      <c r="D541" s="32" t="str">
        <f aca="false">IF($B$11=1,IF(Positions!$CA530=1,Positions!AF530,""),IF($B$11=2,IF(Positions!$CL530&gt;0,Positions!AF530,""),Positions!AF530))</f>
        <v/>
      </c>
      <c r="E541" s="32" t="str">
        <f aca="false">IF($B$11=1,IF(Positions!$CA530=1,Positions!AG530,""),IF($B$11=2,IF(Positions!$CL530&gt;0,Positions!AG530,""),Positions!AG530))</f>
        <v/>
      </c>
      <c r="F541" s="32" t="str">
        <f aca="false">IF($B$11=1,IF(Positions!$CA530=1,Positions!C530,""),IF($B$11=2,IF(Positions!$CL530&gt;0,Positions!C530,""),Positions!C530))</f>
        <v/>
      </c>
      <c r="G541" s="32" t="str">
        <f aca="false">IF($B$11=1,IF(Positions!$CA530=1,Positions!E530,""),IF($B$11=2,IF(Positions!$CL530&gt;0,Positions!E530,""),Positions!E530))</f>
        <v/>
      </c>
      <c r="H541" s="0"/>
    </row>
    <row r="542" customFormat="false" ht="15" hidden="false" customHeight="false" outlineLevel="0" collapsed="false">
      <c r="A542" s="35" t="str">
        <f aca="false">IF($B$11=1,IF(Positions!$CA531=1,Positions!A531,""),IF($B$11=2,IF(Positions!$CL531&gt;0,Positions!A531,""),Positions!A531))</f>
        <v/>
      </c>
      <c r="B542" s="35" t="str">
        <f aca="false">IF($B$11=1,IF(Positions!$CA531=1,Positions!B531,""),IF($B$11=2,IF(Positions!$CL531&gt;0,Positions!B531,""),Positions!B531))</f>
        <v/>
      </c>
      <c r="C542" s="32" t="str">
        <f aca="false">IF($B$11=1,IF(Positions!$CA531=1,Positions!AE531,""),IF($B$11=2,IF(Positions!$CL531&gt;0,Positions!AE531,""),Positions!AE531))</f>
        <v/>
      </c>
      <c r="D542" s="32" t="str">
        <f aca="false">IF($B$11=1,IF(Positions!$CA531=1,Positions!AF531,""),IF($B$11=2,IF(Positions!$CL531&gt;0,Positions!AF531,""),Positions!AF531))</f>
        <v/>
      </c>
      <c r="E542" s="32" t="str">
        <f aca="false">IF($B$11=1,IF(Positions!$CA531=1,Positions!AG531,""),IF($B$11=2,IF(Positions!$CL531&gt;0,Positions!AG531,""),Positions!AG531))</f>
        <v/>
      </c>
      <c r="F542" s="32" t="str">
        <f aca="false">IF($B$11=1,IF(Positions!$CA531=1,Positions!C531,""),IF($B$11=2,IF(Positions!$CL531&gt;0,Positions!C531,""),Positions!C531))</f>
        <v/>
      </c>
      <c r="G542" s="32" t="str">
        <f aca="false">IF($B$11=1,IF(Positions!$CA531=1,Positions!E531,""),IF($B$11=2,IF(Positions!$CL531&gt;0,Positions!E531,""),Positions!E531))</f>
        <v/>
      </c>
      <c r="H542" s="0"/>
    </row>
    <row r="543" customFormat="false" ht="15" hidden="false" customHeight="false" outlineLevel="0" collapsed="false">
      <c r="A543" s="35" t="str">
        <f aca="false">IF($B$11=1,IF(Positions!$CA532=1,Positions!A532,""),IF($B$11=2,IF(Positions!$CL532&gt;0,Positions!A532,""),Positions!A532))</f>
        <v/>
      </c>
      <c r="B543" s="35" t="str">
        <f aca="false">IF($B$11=1,IF(Positions!$CA532=1,Positions!B532,""),IF($B$11=2,IF(Positions!$CL532&gt;0,Positions!B532,""),Positions!B532))</f>
        <v/>
      </c>
      <c r="C543" s="32" t="str">
        <f aca="false">IF($B$11=1,IF(Positions!$CA532=1,Positions!AE532,""),IF($B$11=2,IF(Positions!$CL532&gt;0,Positions!AE532,""),Positions!AE532))</f>
        <v/>
      </c>
      <c r="D543" s="32" t="str">
        <f aca="false">IF($B$11=1,IF(Positions!$CA532=1,Positions!AF532,""),IF($B$11=2,IF(Positions!$CL532&gt;0,Positions!AF532,""),Positions!AF532))</f>
        <v/>
      </c>
      <c r="E543" s="32" t="str">
        <f aca="false">IF($B$11=1,IF(Positions!$CA532=1,Positions!AG532,""),IF($B$11=2,IF(Positions!$CL532&gt;0,Positions!AG532,""),Positions!AG532))</f>
        <v/>
      </c>
      <c r="F543" s="32" t="str">
        <f aca="false">IF($B$11=1,IF(Positions!$CA532=1,Positions!C532,""),IF($B$11=2,IF(Positions!$CL532&gt;0,Positions!C532,""),Positions!C532))</f>
        <v/>
      </c>
      <c r="G543" s="32" t="str">
        <f aca="false">IF($B$11=1,IF(Positions!$CA532=1,Positions!E532,""),IF($B$11=2,IF(Positions!$CL532&gt;0,Positions!E532,""),Positions!E532))</f>
        <v/>
      </c>
      <c r="H543" s="0"/>
    </row>
    <row r="544" customFormat="false" ht="15" hidden="false" customHeight="false" outlineLevel="0" collapsed="false">
      <c r="A544" s="35" t="str">
        <f aca="false">IF($B$11=1,IF(Positions!$CA533=1,Positions!A533,""),IF($B$11=2,IF(Positions!$CL533&gt;0,Positions!A533,""),Positions!A533))</f>
        <v/>
      </c>
      <c r="B544" s="35" t="str">
        <f aca="false">IF($B$11=1,IF(Positions!$CA533=1,Positions!B533,""),IF($B$11=2,IF(Positions!$CL533&gt;0,Positions!B533,""),Positions!B533))</f>
        <v/>
      </c>
      <c r="C544" s="32" t="str">
        <f aca="false">IF($B$11=1,IF(Positions!$CA533=1,Positions!AE533,""),IF($B$11=2,IF(Positions!$CL533&gt;0,Positions!AE533,""),Positions!AE533))</f>
        <v/>
      </c>
      <c r="D544" s="32" t="str">
        <f aca="false">IF($B$11=1,IF(Positions!$CA533=1,Positions!AF533,""),IF($B$11=2,IF(Positions!$CL533&gt;0,Positions!AF533,""),Positions!AF533))</f>
        <v/>
      </c>
      <c r="E544" s="32" t="str">
        <f aca="false">IF($B$11=1,IF(Positions!$CA533=1,Positions!AG533,""),IF($B$11=2,IF(Positions!$CL533&gt;0,Positions!AG533,""),Positions!AG533))</f>
        <v/>
      </c>
      <c r="F544" s="32" t="str">
        <f aca="false">IF($B$11=1,IF(Positions!$CA533=1,Positions!C533,""),IF($B$11=2,IF(Positions!$CL533&gt;0,Positions!C533,""),Positions!C533))</f>
        <v/>
      </c>
      <c r="G544" s="32" t="str">
        <f aca="false">IF($B$11=1,IF(Positions!$CA533=1,Positions!E533,""),IF($B$11=2,IF(Positions!$CL533&gt;0,Positions!E533,""),Positions!E533))</f>
        <v/>
      </c>
      <c r="H544" s="0"/>
    </row>
    <row r="545" customFormat="false" ht="15" hidden="false" customHeight="false" outlineLevel="0" collapsed="false">
      <c r="A545" s="35" t="str">
        <f aca="false">IF($B$11=1,IF(Positions!$CA534=1,Positions!A534,""),IF($B$11=2,IF(Positions!$CL534&gt;0,Positions!A534,""),Positions!A534))</f>
        <v/>
      </c>
      <c r="B545" s="35" t="str">
        <f aca="false">IF($B$11=1,IF(Positions!$CA534=1,Positions!B534,""),IF($B$11=2,IF(Positions!$CL534&gt;0,Positions!B534,""),Positions!B534))</f>
        <v/>
      </c>
      <c r="C545" s="32" t="str">
        <f aca="false">IF($B$11=1,IF(Positions!$CA534=1,Positions!AE534,""),IF($B$11=2,IF(Positions!$CL534&gt;0,Positions!AE534,""),Positions!AE534))</f>
        <v/>
      </c>
      <c r="D545" s="32" t="str">
        <f aca="false">IF($B$11=1,IF(Positions!$CA534=1,Positions!AF534,""),IF($B$11=2,IF(Positions!$CL534&gt;0,Positions!AF534,""),Positions!AF534))</f>
        <v/>
      </c>
      <c r="E545" s="32" t="str">
        <f aca="false">IF($B$11=1,IF(Positions!$CA534=1,Positions!AG534,""),IF($B$11=2,IF(Positions!$CL534&gt;0,Positions!AG534,""),Positions!AG534))</f>
        <v/>
      </c>
      <c r="F545" s="32" t="str">
        <f aca="false">IF($B$11=1,IF(Positions!$CA534=1,Positions!C534,""),IF($B$11=2,IF(Positions!$CL534&gt;0,Positions!C534,""),Positions!C534))</f>
        <v/>
      </c>
      <c r="G545" s="32" t="str">
        <f aca="false">IF($B$11=1,IF(Positions!$CA534=1,Positions!E534,""),IF($B$11=2,IF(Positions!$CL534&gt;0,Positions!E534,""),Positions!E534))</f>
        <v/>
      </c>
      <c r="H545" s="0"/>
    </row>
    <row r="546" customFormat="false" ht="15" hidden="false" customHeight="false" outlineLevel="0" collapsed="false">
      <c r="A546" s="35" t="str">
        <f aca="false">IF($B$11=1,IF(Positions!$CA535=1,Positions!A535,""),IF($B$11=2,IF(Positions!$CL535&gt;0,Positions!A535,""),Positions!A535))</f>
        <v/>
      </c>
      <c r="B546" s="35" t="str">
        <f aca="false">IF($B$11=1,IF(Positions!$CA535=1,Positions!B535,""),IF($B$11=2,IF(Positions!$CL535&gt;0,Positions!B535,""),Positions!B535))</f>
        <v/>
      </c>
      <c r="C546" s="32" t="str">
        <f aca="false">IF($B$11=1,IF(Positions!$CA535=1,Positions!AE535,""),IF($B$11=2,IF(Positions!$CL535&gt;0,Positions!AE535,""),Positions!AE535))</f>
        <v/>
      </c>
      <c r="D546" s="32" t="str">
        <f aca="false">IF($B$11=1,IF(Positions!$CA535=1,Positions!AF535,""),IF($B$11=2,IF(Positions!$CL535&gt;0,Positions!AF535,""),Positions!AF535))</f>
        <v/>
      </c>
      <c r="E546" s="32" t="str">
        <f aca="false">IF($B$11=1,IF(Positions!$CA535=1,Positions!AG535,""),IF($B$11=2,IF(Positions!$CL535&gt;0,Positions!AG535,""),Positions!AG535))</f>
        <v/>
      </c>
      <c r="F546" s="32" t="str">
        <f aca="false">IF($B$11=1,IF(Positions!$CA535=1,Positions!C535,""),IF($B$11=2,IF(Positions!$CL535&gt;0,Positions!C535,""),Positions!C535))</f>
        <v/>
      </c>
      <c r="G546" s="32" t="str">
        <f aca="false">IF($B$11=1,IF(Positions!$CA535=1,Positions!E535,""),IF($B$11=2,IF(Positions!$CL535&gt;0,Positions!E535,""),Positions!E535))</f>
        <v/>
      </c>
      <c r="H546" s="0"/>
    </row>
    <row r="547" customFormat="false" ht="15" hidden="false" customHeight="false" outlineLevel="0" collapsed="false">
      <c r="A547" s="35" t="str">
        <f aca="false">IF($B$11=1,IF(Positions!$CA536=1,Positions!A536,""),IF($B$11=2,IF(Positions!$CL536&gt;0,Positions!A536,""),Positions!A536))</f>
        <v/>
      </c>
      <c r="B547" s="35" t="str">
        <f aca="false">IF($B$11=1,IF(Positions!$CA536=1,Positions!B536,""),IF($B$11=2,IF(Positions!$CL536&gt;0,Positions!B536,""),Positions!B536))</f>
        <v/>
      </c>
      <c r="C547" s="32" t="str">
        <f aca="false">IF($B$11=1,IF(Positions!$CA536=1,Positions!AE536,""),IF($B$11=2,IF(Positions!$CL536&gt;0,Positions!AE536,""),Positions!AE536))</f>
        <v/>
      </c>
      <c r="D547" s="32" t="str">
        <f aca="false">IF($B$11=1,IF(Positions!$CA536=1,Positions!AF536,""),IF($B$11=2,IF(Positions!$CL536&gt;0,Positions!AF536,""),Positions!AF536))</f>
        <v/>
      </c>
      <c r="E547" s="32" t="str">
        <f aca="false">IF($B$11=1,IF(Positions!$CA536=1,Positions!AG536,""),IF($B$11=2,IF(Positions!$CL536&gt;0,Positions!AG536,""),Positions!AG536))</f>
        <v/>
      </c>
      <c r="F547" s="32" t="str">
        <f aca="false">IF($B$11=1,IF(Positions!$CA536=1,Positions!C536,""),IF($B$11=2,IF(Positions!$CL536&gt;0,Positions!C536,""),Positions!C536))</f>
        <v/>
      </c>
      <c r="G547" s="32" t="str">
        <f aca="false">IF($B$11=1,IF(Positions!$CA536=1,Positions!E536,""),IF($B$11=2,IF(Positions!$CL536&gt;0,Positions!E536,""),Positions!E536))</f>
        <v/>
      </c>
      <c r="H547" s="0"/>
    </row>
    <row r="548" customFormat="false" ht="15" hidden="false" customHeight="false" outlineLevel="0" collapsed="false">
      <c r="A548" s="35" t="str">
        <f aca="false">IF($B$11=1,IF(Positions!$CA537=1,Positions!A537,""),IF($B$11=2,IF(Positions!$CL537&gt;0,Positions!A537,""),Positions!A537))</f>
        <v/>
      </c>
      <c r="B548" s="35" t="str">
        <f aca="false">IF($B$11=1,IF(Positions!$CA537=1,Positions!B537,""),IF($B$11=2,IF(Positions!$CL537&gt;0,Positions!B537,""),Positions!B537))</f>
        <v/>
      </c>
      <c r="C548" s="32" t="str">
        <f aca="false">IF($B$11=1,IF(Positions!$CA537=1,Positions!AE537,""),IF($B$11=2,IF(Positions!$CL537&gt;0,Positions!AE537,""),Positions!AE537))</f>
        <v/>
      </c>
      <c r="D548" s="32" t="str">
        <f aca="false">IF($B$11=1,IF(Positions!$CA537=1,Positions!AF537,""),IF($B$11=2,IF(Positions!$CL537&gt;0,Positions!AF537,""),Positions!AF537))</f>
        <v/>
      </c>
      <c r="E548" s="32" t="str">
        <f aca="false">IF($B$11=1,IF(Positions!$CA537=1,Positions!AG537,""),IF($B$11=2,IF(Positions!$CL537&gt;0,Positions!AG537,""),Positions!AG537))</f>
        <v/>
      </c>
      <c r="F548" s="32" t="str">
        <f aca="false">IF($B$11=1,IF(Positions!$CA537=1,Positions!C537,""),IF($B$11=2,IF(Positions!$CL537&gt;0,Positions!C537,""),Positions!C537))</f>
        <v/>
      </c>
      <c r="G548" s="32" t="str">
        <f aca="false">IF($B$11=1,IF(Positions!$CA537=1,Positions!E537,""),IF($B$11=2,IF(Positions!$CL537&gt;0,Positions!E537,""),Positions!E537))</f>
        <v/>
      </c>
      <c r="H548" s="0"/>
    </row>
    <row r="549" customFormat="false" ht="15" hidden="false" customHeight="false" outlineLevel="0" collapsed="false">
      <c r="A549" s="35" t="str">
        <f aca="false">IF($B$11=1,IF(Positions!$CA538=1,Positions!A538,""),IF($B$11=2,IF(Positions!$CL538&gt;0,Positions!A538,""),Positions!A538))</f>
        <v/>
      </c>
      <c r="B549" s="35" t="str">
        <f aca="false">IF($B$11=1,IF(Positions!$CA538=1,Positions!B538,""),IF($B$11=2,IF(Positions!$CL538&gt;0,Positions!B538,""),Positions!B538))</f>
        <v/>
      </c>
      <c r="C549" s="32" t="str">
        <f aca="false">IF($B$11=1,IF(Positions!$CA538=1,Positions!AE538,""),IF($B$11=2,IF(Positions!$CL538&gt;0,Positions!AE538,""),Positions!AE538))</f>
        <v/>
      </c>
      <c r="D549" s="32" t="str">
        <f aca="false">IF($B$11=1,IF(Positions!$CA538=1,Positions!AF538,""),IF($B$11=2,IF(Positions!$CL538&gt;0,Positions!AF538,""),Positions!AF538))</f>
        <v/>
      </c>
      <c r="E549" s="32" t="str">
        <f aca="false">IF($B$11=1,IF(Positions!$CA538=1,Positions!AG538,""),IF($B$11=2,IF(Positions!$CL538&gt;0,Positions!AG538,""),Positions!AG538))</f>
        <v/>
      </c>
      <c r="F549" s="32" t="str">
        <f aca="false">IF($B$11=1,IF(Positions!$CA538=1,Positions!C538,""),IF($B$11=2,IF(Positions!$CL538&gt;0,Positions!C538,""),Positions!C538))</f>
        <v/>
      </c>
      <c r="G549" s="32" t="str">
        <f aca="false">IF($B$11=1,IF(Positions!$CA538=1,Positions!E538,""),IF($B$11=2,IF(Positions!$CL538&gt;0,Positions!E538,""),Positions!E538))</f>
        <v/>
      </c>
      <c r="H549" s="0"/>
    </row>
    <row r="550" customFormat="false" ht="15" hidden="false" customHeight="false" outlineLevel="0" collapsed="false">
      <c r="A550" s="35" t="str">
        <f aca="false">IF($B$11=1,IF(Positions!$CA539=1,Positions!A539,""),IF($B$11=2,IF(Positions!$CL539&gt;0,Positions!A539,""),Positions!A539))</f>
        <v/>
      </c>
      <c r="B550" s="35" t="str">
        <f aca="false">IF($B$11=1,IF(Positions!$CA539=1,Positions!B539,""),IF($B$11=2,IF(Positions!$CL539&gt;0,Positions!B539,""),Positions!B539))</f>
        <v/>
      </c>
      <c r="C550" s="32" t="str">
        <f aca="false">IF($B$11=1,IF(Positions!$CA539=1,Positions!AE539,""),IF($B$11=2,IF(Positions!$CL539&gt;0,Positions!AE539,""),Positions!AE539))</f>
        <v/>
      </c>
      <c r="D550" s="32" t="str">
        <f aca="false">IF($B$11=1,IF(Positions!$CA539=1,Positions!AF539,""),IF($B$11=2,IF(Positions!$CL539&gt;0,Positions!AF539,""),Positions!AF539))</f>
        <v/>
      </c>
      <c r="E550" s="32" t="str">
        <f aca="false">IF($B$11=1,IF(Positions!$CA539=1,Positions!AG539,""),IF($B$11=2,IF(Positions!$CL539&gt;0,Positions!AG539,""),Positions!AG539))</f>
        <v/>
      </c>
      <c r="F550" s="32" t="str">
        <f aca="false">IF($B$11=1,IF(Positions!$CA539=1,Positions!C539,""),IF($B$11=2,IF(Positions!$CL539&gt;0,Positions!C539,""),Positions!C539))</f>
        <v/>
      </c>
      <c r="G550" s="32" t="str">
        <f aca="false">IF($B$11=1,IF(Positions!$CA539=1,Positions!E539,""),IF($B$11=2,IF(Positions!$CL539&gt;0,Positions!E539,""),Positions!E539))</f>
        <v/>
      </c>
      <c r="H550" s="0"/>
    </row>
    <row r="551" customFormat="false" ht="15" hidden="false" customHeight="false" outlineLevel="0" collapsed="false">
      <c r="A551" s="35" t="str">
        <f aca="false">IF($B$11=1,IF(Positions!$CA540=1,Positions!A540,""),IF($B$11=2,IF(Positions!$CL540&gt;0,Positions!A540,""),Positions!A540))</f>
        <v/>
      </c>
      <c r="B551" s="35" t="str">
        <f aca="false">IF($B$11=1,IF(Positions!$CA540=1,Positions!B540,""),IF($B$11=2,IF(Positions!$CL540&gt;0,Positions!B540,""),Positions!B540))</f>
        <v/>
      </c>
      <c r="C551" s="32" t="str">
        <f aca="false">IF($B$11=1,IF(Positions!$CA540=1,Positions!AE540,""),IF($B$11=2,IF(Positions!$CL540&gt;0,Positions!AE540,""),Positions!AE540))</f>
        <v/>
      </c>
      <c r="D551" s="32" t="str">
        <f aca="false">IF($B$11=1,IF(Positions!$CA540=1,Positions!AF540,""),IF($B$11=2,IF(Positions!$CL540&gt;0,Positions!AF540,""),Positions!AF540))</f>
        <v/>
      </c>
      <c r="E551" s="32" t="str">
        <f aca="false">IF($B$11=1,IF(Positions!$CA540=1,Positions!AG540,""),IF($B$11=2,IF(Positions!$CL540&gt;0,Positions!AG540,""),Positions!AG540))</f>
        <v/>
      </c>
      <c r="F551" s="32" t="str">
        <f aca="false">IF($B$11=1,IF(Positions!$CA540=1,Positions!C540,""),IF($B$11=2,IF(Positions!$CL540&gt;0,Positions!C540,""),Positions!C540))</f>
        <v/>
      </c>
      <c r="G551" s="32" t="str">
        <f aca="false">IF($B$11=1,IF(Positions!$CA540=1,Positions!E540,""),IF($B$11=2,IF(Positions!$CL540&gt;0,Positions!E540,""),Positions!E540))</f>
        <v/>
      </c>
      <c r="H551" s="0"/>
    </row>
    <row r="552" customFormat="false" ht="15" hidden="false" customHeight="false" outlineLevel="0" collapsed="false">
      <c r="A552" s="35" t="str">
        <f aca="false">IF($B$11=1,IF(Positions!$CA541=1,Positions!A541,""),IF($B$11=2,IF(Positions!$CL541&gt;0,Positions!A541,""),Positions!A541))</f>
        <v/>
      </c>
      <c r="B552" s="35" t="str">
        <f aca="false">IF($B$11=1,IF(Positions!$CA541=1,Positions!B541,""),IF($B$11=2,IF(Positions!$CL541&gt;0,Positions!B541,""),Positions!B541))</f>
        <v/>
      </c>
      <c r="C552" s="32" t="str">
        <f aca="false">IF($B$11=1,IF(Positions!$CA541=1,Positions!AE541,""),IF($B$11=2,IF(Positions!$CL541&gt;0,Positions!AE541,""),Positions!AE541))</f>
        <v/>
      </c>
      <c r="D552" s="32" t="str">
        <f aca="false">IF($B$11=1,IF(Positions!$CA541=1,Positions!AF541,""),IF($B$11=2,IF(Positions!$CL541&gt;0,Positions!AF541,""),Positions!AF541))</f>
        <v/>
      </c>
      <c r="E552" s="32" t="str">
        <f aca="false">IF($B$11=1,IF(Positions!$CA541=1,Positions!AG541,""),IF($B$11=2,IF(Positions!$CL541&gt;0,Positions!AG541,""),Positions!AG541))</f>
        <v/>
      </c>
      <c r="F552" s="32" t="str">
        <f aca="false">IF($B$11=1,IF(Positions!$CA541=1,Positions!C541,""),IF($B$11=2,IF(Positions!$CL541&gt;0,Positions!C541,""),Positions!C541))</f>
        <v/>
      </c>
      <c r="G552" s="32" t="str">
        <f aca="false">IF($B$11=1,IF(Positions!$CA541=1,Positions!E541,""),IF($B$11=2,IF(Positions!$CL541&gt;0,Positions!E541,""),Positions!E541))</f>
        <v/>
      </c>
      <c r="H552" s="0"/>
    </row>
    <row r="553" customFormat="false" ht="15" hidden="false" customHeight="false" outlineLevel="0" collapsed="false">
      <c r="A553" s="35" t="str">
        <f aca="false">IF($B$11=1,IF(Positions!$CA542=1,Positions!A542,""),IF($B$11=2,IF(Positions!$CL542&gt;0,Positions!A542,""),Positions!A542))</f>
        <v/>
      </c>
      <c r="B553" s="35" t="str">
        <f aca="false">IF($B$11=1,IF(Positions!$CA542=1,Positions!B542,""),IF($B$11=2,IF(Positions!$CL542&gt;0,Positions!B542,""),Positions!B542))</f>
        <v/>
      </c>
      <c r="C553" s="32" t="str">
        <f aca="false">IF($B$11=1,IF(Positions!$CA542=1,Positions!AE542,""),IF($B$11=2,IF(Positions!$CL542&gt;0,Positions!AE542,""),Positions!AE542))</f>
        <v/>
      </c>
      <c r="D553" s="32" t="str">
        <f aca="false">IF($B$11=1,IF(Positions!$CA542=1,Positions!AF542,""),IF($B$11=2,IF(Positions!$CL542&gt;0,Positions!AF542,""),Positions!AF542))</f>
        <v/>
      </c>
      <c r="E553" s="32" t="str">
        <f aca="false">IF($B$11=1,IF(Positions!$CA542=1,Positions!AG542,""),IF($B$11=2,IF(Positions!$CL542&gt;0,Positions!AG542,""),Positions!AG542))</f>
        <v/>
      </c>
      <c r="F553" s="32" t="str">
        <f aca="false">IF($B$11=1,IF(Positions!$CA542=1,Positions!C542,""),IF($B$11=2,IF(Positions!$CL542&gt;0,Positions!C542,""),Positions!C542))</f>
        <v/>
      </c>
      <c r="G553" s="32" t="str">
        <f aca="false">IF($B$11=1,IF(Positions!$CA542=1,Positions!E542,""),IF($B$11=2,IF(Positions!$CL542&gt;0,Positions!E542,""),Positions!E542))</f>
        <v/>
      </c>
      <c r="H553" s="0"/>
    </row>
    <row r="554" customFormat="false" ht="15" hidden="false" customHeight="false" outlineLevel="0" collapsed="false">
      <c r="A554" s="35" t="str">
        <f aca="false">IF($B$11=1,IF(Positions!$CA543=1,Positions!A543,""),IF($B$11=2,IF(Positions!$CL543&gt;0,Positions!A543,""),Positions!A543))</f>
        <v/>
      </c>
      <c r="B554" s="35" t="str">
        <f aca="false">IF($B$11=1,IF(Positions!$CA543=1,Positions!B543,""),IF($B$11=2,IF(Positions!$CL543&gt;0,Positions!B543,""),Positions!B543))</f>
        <v/>
      </c>
      <c r="C554" s="32" t="str">
        <f aca="false">IF($B$11=1,IF(Positions!$CA543=1,Positions!AE543,""),IF($B$11=2,IF(Positions!$CL543&gt;0,Positions!AE543,""),Positions!AE543))</f>
        <v/>
      </c>
      <c r="D554" s="32" t="str">
        <f aca="false">IF($B$11=1,IF(Positions!$CA543=1,Positions!AF543,""),IF($B$11=2,IF(Positions!$CL543&gt;0,Positions!AF543,""),Positions!AF543))</f>
        <v/>
      </c>
      <c r="E554" s="32" t="str">
        <f aca="false">IF($B$11=1,IF(Positions!$CA543=1,Positions!AG543,""),IF($B$11=2,IF(Positions!$CL543&gt;0,Positions!AG543,""),Positions!AG543))</f>
        <v/>
      </c>
      <c r="F554" s="32" t="str">
        <f aca="false">IF($B$11=1,IF(Positions!$CA543=1,Positions!C543,""),IF($B$11=2,IF(Positions!$CL543&gt;0,Positions!C543,""),Positions!C543))</f>
        <v/>
      </c>
      <c r="G554" s="32" t="str">
        <f aca="false">IF($B$11=1,IF(Positions!$CA543=1,Positions!E543,""),IF($B$11=2,IF(Positions!$CL543&gt;0,Positions!E543,""),Positions!E543))</f>
        <v/>
      </c>
      <c r="H554" s="0"/>
    </row>
    <row r="555" customFormat="false" ht="15" hidden="false" customHeight="false" outlineLevel="0" collapsed="false">
      <c r="A555" s="35" t="str">
        <f aca="false">IF($B$11=1,IF(Positions!$CA544=1,Positions!A544,""),IF($B$11=2,IF(Positions!$CL544&gt;0,Positions!A544,""),Positions!A544))</f>
        <v/>
      </c>
      <c r="B555" s="35" t="str">
        <f aca="false">IF($B$11=1,IF(Positions!$CA544=1,Positions!B544,""),IF($B$11=2,IF(Positions!$CL544&gt;0,Positions!B544,""),Positions!B544))</f>
        <v/>
      </c>
      <c r="C555" s="32" t="str">
        <f aca="false">IF($B$11=1,IF(Positions!$CA544=1,Positions!AE544,""),IF($B$11=2,IF(Positions!$CL544&gt;0,Positions!AE544,""),Positions!AE544))</f>
        <v/>
      </c>
      <c r="D555" s="32" t="str">
        <f aca="false">IF($B$11=1,IF(Positions!$CA544=1,Positions!AF544,""),IF($B$11=2,IF(Positions!$CL544&gt;0,Positions!AF544,""),Positions!AF544))</f>
        <v/>
      </c>
      <c r="E555" s="32" t="str">
        <f aca="false">IF($B$11=1,IF(Positions!$CA544=1,Positions!AG544,""),IF($B$11=2,IF(Positions!$CL544&gt;0,Positions!AG544,""),Positions!AG544))</f>
        <v/>
      </c>
      <c r="F555" s="32" t="str">
        <f aca="false">IF($B$11=1,IF(Positions!$CA544=1,Positions!C544,""),IF($B$11=2,IF(Positions!$CL544&gt;0,Positions!C544,""),Positions!C544))</f>
        <v/>
      </c>
      <c r="G555" s="32" t="str">
        <f aca="false">IF($B$11=1,IF(Positions!$CA544=1,Positions!E544,""),IF($B$11=2,IF(Positions!$CL544&gt;0,Positions!E544,""),Positions!E544))</f>
        <v/>
      </c>
      <c r="H555" s="0"/>
    </row>
    <row r="556" customFormat="false" ht="15" hidden="false" customHeight="false" outlineLevel="0" collapsed="false">
      <c r="A556" s="35" t="str">
        <f aca="false">IF($B$11=1,IF(Positions!$CA545=1,Positions!A545,""),IF($B$11=2,IF(Positions!$CL545&gt;0,Positions!A545,""),Positions!A545))</f>
        <v/>
      </c>
      <c r="B556" s="35" t="str">
        <f aca="false">IF($B$11=1,IF(Positions!$CA545=1,Positions!B545,""),IF($B$11=2,IF(Positions!$CL545&gt;0,Positions!B545,""),Positions!B545))</f>
        <v/>
      </c>
      <c r="C556" s="32" t="str">
        <f aca="false">IF($B$11=1,IF(Positions!$CA545=1,Positions!AE545,""),IF($B$11=2,IF(Positions!$CL545&gt;0,Positions!AE545,""),Positions!AE545))</f>
        <v/>
      </c>
      <c r="D556" s="32" t="str">
        <f aca="false">IF($B$11=1,IF(Positions!$CA545=1,Positions!AF545,""),IF($B$11=2,IF(Positions!$CL545&gt;0,Positions!AF545,""),Positions!AF545))</f>
        <v/>
      </c>
      <c r="E556" s="32" t="str">
        <f aca="false">IF($B$11=1,IF(Positions!$CA545=1,Positions!AG545,""),IF($B$11=2,IF(Positions!$CL545&gt;0,Positions!AG545,""),Positions!AG545))</f>
        <v/>
      </c>
      <c r="F556" s="32" t="str">
        <f aca="false">IF($B$11=1,IF(Positions!$CA545=1,Positions!C545,""),IF($B$11=2,IF(Positions!$CL545&gt;0,Positions!C545,""),Positions!C545))</f>
        <v/>
      </c>
      <c r="G556" s="32" t="str">
        <f aca="false">IF($B$11=1,IF(Positions!$CA545=1,Positions!E545,""),IF($B$11=2,IF(Positions!$CL545&gt;0,Positions!E545,""),Positions!E545))</f>
        <v/>
      </c>
      <c r="H556" s="0"/>
    </row>
    <row r="557" customFormat="false" ht="15" hidden="false" customHeight="false" outlineLevel="0" collapsed="false">
      <c r="A557" s="35" t="str">
        <f aca="false">IF($B$11=1,IF(Positions!$CA546=1,Positions!A546,""),IF($B$11=2,IF(Positions!$CL546&gt;0,Positions!A546,""),Positions!A546))</f>
        <v/>
      </c>
      <c r="B557" s="35" t="str">
        <f aca="false">IF($B$11=1,IF(Positions!$CA546=1,Positions!B546,""),IF($B$11=2,IF(Positions!$CL546&gt;0,Positions!B546,""),Positions!B546))</f>
        <v/>
      </c>
      <c r="C557" s="32" t="str">
        <f aca="false">IF($B$11=1,IF(Positions!$CA546=1,Positions!AE546,""),IF($B$11=2,IF(Positions!$CL546&gt;0,Positions!AE546,""),Positions!AE546))</f>
        <v/>
      </c>
      <c r="D557" s="32" t="str">
        <f aca="false">IF($B$11=1,IF(Positions!$CA546=1,Positions!AF546,""),IF($B$11=2,IF(Positions!$CL546&gt;0,Positions!AF546,""),Positions!AF546))</f>
        <v/>
      </c>
      <c r="E557" s="32" t="str">
        <f aca="false">IF($B$11=1,IF(Positions!$CA546=1,Positions!AG546,""),IF($B$11=2,IF(Positions!$CL546&gt;0,Positions!AG546,""),Positions!AG546))</f>
        <v/>
      </c>
      <c r="F557" s="32" t="str">
        <f aca="false">IF($B$11=1,IF(Positions!$CA546=1,Positions!C546,""),IF($B$11=2,IF(Positions!$CL546&gt;0,Positions!C546,""),Positions!C546))</f>
        <v/>
      </c>
      <c r="G557" s="32" t="str">
        <f aca="false">IF($B$11=1,IF(Positions!$CA546=1,Positions!E546,""),IF($B$11=2,IF(Positions!$CL546&gt;0,Positions!E546,""),Positions!E546))</f>
        <v/>
      </c>
      <c r="H557" s="0"/>
    </row>
    <row r="558" customFormat="false" ht="15" hidden="false" customHeight="false" outlineLevel="0" collapsed="false">
      <c r="A558" s="35" t="str">
        <f aca="false">IF($B$11=1,IF(Positions!$CA547=1,Positions!A547,""),IF($B$11=2,IF(Positions!$CL547&gt;0,Positions!A547,""),Positions!A547))</f>
        <v/>
      </c>
      <c r="B558" s="35" t="str">
        <f aca="false">IF($B$11=1,IF(Positions!$CA547=1,Positions!B547,""),IF($B$11=2,IF(Positions!$CL547&gt;0,Positions!B547,""),Positions!B547))</f>
        <v/>
      </c>
      <c r="C558" s="32" t="str">
        <f aca="false">IF($B$11=1,IF(Positions!$CA547=1,Positions!AE547,""),IF($B$11=2,IF(Positions!$CL547&gt;0,Positions!AE547,""),Positions!AE547))</f>
        <v/>
      </c>
      <c r="D558" s="32" t="str">
        <f aca="false">IF($B$11=1,IF(Positions!$CA547=1,Positions!AF547,""),IF($B$11=2,IF(Positions!$CL547&gt;0,Positions!AF547,""),Positions!AF547))</f>
        <v/>
      </c>
      <c r="E558" s="32" t="str">
        <f aca="false">IF($B$11=1,IF(Positions!$CA547=1,Positions!AG547,""),IF($B$11=2,IF(Positions!$CL547&gt;0,Positions!AG547,""),Positions!AG547))</f>
        <v/>
      </c>
      <c r="F558" s="32" t="str">
        <f aca="false">IF($B$11=1,IF(Positions!$CA547=1,Positions!C547,""),IF($B$11=2,IF(Positions!$CL547&gt;0,Positions!C547,""),Positions!C547))</f>
        <v/>
      </c>
      <c r="G558" s="32" t="str">
        <f aca="false">IF($B$11=1,IF(Positions!$CA547=1,Positions!E547,""),IF($B$11=2,IF(Positions!$CL547&gt;0,Positions!E547,""),Positions!E547))</f>
        <v/>
      </c>
      <c r="H558" s="0"/>
    </row>
    <row r="559" customFormat="false" ht="15" hidden="false" customHeight="false" outlineLevel="0" collapsed="false">
      <c r="A559" s="35" t="str">
        <f aca="false">IF($B$11=1,IF(Positions!$CA548=1,Positions!A548,""),IF($B$11=2,IF(Positions!$CL548&gt;0,Positions!A548,""),Positions!A548))</f>
        <v/>
      </c>
      <c r="B559" s="35" t="str">
        <f aca="false">IF($B$11=1,IF(Positions!$CA548=1,Positions!B548,""),IF($B$11=2,IF(Positions!$CL548&gt;0,Positions!B548,""),Positions!B548))</f>
        <v/>
      </c>
      <c r="C559" s="32" t="str">
        <f aca="false">IF($B$11=1,IF(Positions!$CA548=1,Positions!AE548,""),IF($B$11=2,IF(Positions!$CL548&gt;0,Positions!AE548,""),Positions!AE548))</f>
        <v/>
      </c>
      <c r="D559" s="32" t="str">
        <f aca="false">IF($B$11=1,IF(Positions!$CA548=1,Positions!AF548,""),IF($B$11=2,IF(Positions!$CL548&gt;0,Positions!AF548,""),Positions!AF548))</f>
        <v/>
      </c>
      <c r="E559" s="32" t="str">
        <f aca="false">IF($B$11=1,IF(Positions!$CA548=1,Positions!AG548,""),IF($B$11=2,IF(Positions!$CL548&gt;0,Positions!AG548,""),Positions!AG548))</f>
        <v/>
      </c>
      <c r="F559" s="32" t="str">
        <f aca="false">IF($B$11=1,IF(Positions!$CA548=1,Positions!C548,""),IF($B$11=2,IF(Positions!$CL548&gt;0,Positions!C548,""),Positions!C548))</f>
        <v/>
      </c>
      <c r="G559" s="32" t="str">
        <f aca="false">IF($B$11=1,IF(Positions!$CA548=1,Positions!E548,""),IF($B$11=2,IF(Positions!$CL548&gt;0,Positions!E548,""),Positions!E548))</f>
        <v/>
      </c>
      <c r="H559" s="0"/>
    </row>
    <row r="560" customFormat="false" ht="15" hidden="false" customHeight="false" outlineLevel="0" collapsed="false">
      <c r="A560" s="35" t="str">
        <f aca="false">IF($B$11=1,IF(Positions!$CA549=1,Positions!A549,""),IF($B$11=2,IF(Positions!$CL549&gt;0,Positions!A549,""),Positions!A549))</f>
        <v/>
      </c>
      <c r="B560" s="35" t="str">
        <f aca="false">IF($B$11=1,IF(Positions!$CA549=1,Positions!B549,""),IF($B$11=2,IF(Positions!$CL549&gt;0,Positions!B549,""),Positions!B549))</f>
        <v/>
      </c>
      <c r="C560" s="32" t="str">
        <f aca="false">IF($B$11=1,IF(Positions!$CA549=1,Positions!AE549,""),IF($B$11=2,IF(Positions!$CL549&gt;0,Positions!AE549,""),Positions!AE549))</f>
        <v/>
      </c>
      <c r="D560" s="32" t="str">
        <f aca="false">IF($B$11=1,IF(Positions!$CA549=1,Positions!AF549,""),IF($B$11=2,IF(Positions!$CL549&gt;0,Positions!AF549,""),Positions!AF549))</f>
        <v/>
      </c>
      <c r="E560" s="32" t="str">
        <f aca="false">IF($B$11=1,IF(Positions!$CA549=1,Positions!AG549,""),IF($B$11=2,IF(Positions!$CL549&gt;0,Positions!AG549,""),Positions!AG549))</f>
        <v/>
      </c>
      <c r="F560" s="32" t="str">
        <f aca="false">IF($B$11=1,IF(Positions!$CA549=1,Positions!C549,""),IF($B$11=2,IF(Positions!$CL549&gt;0,Positions!C549,""),Positions!C549))</f>
        <v/>
      </c>
      <c r="G560" s="32" t="str">
        <f aca="false">IF($B$11=1,IF(Positions!$CA549=1,Positions!E549,""),IF($B$11=2,IF(Positions!$CL549&gt;0,Positions!E549,""),Positions!E549))</f>
        <v/>
      </c>
      <c r="H560" s="0"/>
    </row>
    <row r="561" customFormat="false" ht="15" hidden="false" customHeight="false" outlineLevel="0" collapsed="false">
      <c r="A561" s="35" t="str">
        <f aca="false">IF($B$11=1,IF(Positions!$CA550=1,Positions!A550,""),IF($B$11=2,IF(Positions!$CL550&gt;0,Positions!A550,""),Positions!A550))</f>
        <v/>
      </c>
      <c r="B561" s="35" t="str">
        <f aca="false">IF($B$11=1,IF(Positions!$CA550=1,Positions!B550,""),IF($B$11=2,IF(Positions!$CL550&gt;0,Positions!B550,""),Positions!B550))</f>
        <v/>
      </c>
      <c r="C561" s="32" t="str">
        <f aca="false">IF($B$11=1,IF(Positions!$CA550=1,Positions!AE550,""),IF($B$11=2,IF(Positions!$CL550&gt;0,Positions!AE550,""),Positions!AE550))</f>
        <v/>
      </c>
      <c r="D561" s="32" t="str">
        <f aca="false">IF($B$11=1,IF(Positions!$CA550=1,Positions!AF550,""),IF($B$11=2,IF(Positions!$CL550&gt;0,Positions!AF550,""),Positions!AF550))</f>
        <v/>
      </c>
      <c r="E561" s="32" t="str">
        <f aca="false">IF($B$11=1,IF(Positions!$CA550=1,Positions!AG550,""),IF($B$11=2,IF(Positions!$CL550&gt;0,Positions!AG550,""),Positions!AG550))</f>
        <v/>
      </c>
      <c r="F561" s="32" t="str">
        <f aca="false">IF($B$11=1,IF(Positions!$CA550=1,Positions!C550,""),IF($B$11=2,IF(Positions!$CL550&gt;0,Positions!C550,""),Positions!C550))</f>
        <v/>
      </c>
      <c r="G561" s="32" t="str">
        <f aca="false">IF($B$11=1,IF(Positions!$CA550=1,Positions!E550,""),IF($B$11=2,IF(Positions!$CL550&gt;0,Positions!E550,""),Positions!E550))</f>
        <v/>
      </c>
      <c r="H561" s="0"/>
    </row>
    <row r="562" customFormat="false" ht="15" hidden="false" customHeight="false" outlineLevel="0" collapsed="false">
      <c r="A562" s="35" t="str">
        <f aca="false">IF($B$11=1,IF(Positions!$CA551=1,Positions!A551,""),IF($B$11=2,IF(Positions!$CL551&gt;0,Positions!A551,""),Positions!A551))</f>
        <v/>
      </c>
      <c r="B562" s="35" t="str">
        <f aca="false">IF($B$11=1,IF(Positions!$CA551=1,Positions!B551,""),IF($B$11=2,IF(Positions!$CL551&gt;0,Positions!B551,""),Positions!B551))</f>
        <v/>
      </c>
      <c r="C562" s="32" t="str">
        <f aca="false">IF($B$11=1,IF(Positions!$CA551=1,Positions!AE551,""),IF($B$11=2,IF(Positions!$CL551&gt;0,Positions!AE551,""),Positions!AE551))</f>
        <v/>
      </c>
      <c r="D562" s="32" t="str">
        <f aca="false">IF($B$11=1,IF(Positions!$CA551=1,Positions!AF551,""),IF($B$11=2,IF(Positions!$CL551&gt;0,Positions!AF551,""),Positions!AF551))</f>
        <v/>
      </c>
      <c r="E562" s="32" t="str">
        <f aca="false">IF($B$11=1,IF(Positions!$CA551=1,Positions!AG551,""),IF($B$11=2,IF(Positions!$CL551&gt;0,Positions!AG551,""),Positions!AG551))</f>
        <v/>
      </c>
      <c r="F562" s="32" t="str">
        <f aca="false">IF($B$11=1,IF(Positions!$CA551=1,Positions!C551,""),IF($B$11=2,IF(Positions!$CL551&gt;0,Positions!C551,""),Positions!C551))</f>
        <v/>
      </c>
      <c r="G562" s="32" t="str">
        <f aca="false">IF($B$11=1,IF(Positions!$CA551=1,Positions!E551,""),IF($B$11=2,IF(Positions!$CL551&gt;0,Positions!E551,""),Positions!E551))</f>
        <v/>
      </c>
      <c r="H562" s="0"/>
    </row>
    <row r="563" customFormat="false" ht="15" hidden="false" customHeight="false" outlineLevel="0" collapsed="false">
      <c r="A563" s="35" t="str">
        <f aca="false">IF($B$11=1,IF(Positions!$CA552=1,Positions!A552,""),IF($B$11=2,IF(Positions!$CL552&gt;0,Positions!A552,""),Positions!A552))</f>
        <v/>
      </c>
      <c r="B563" s="35" t="str">
        <f aca="false">IF($B$11=1,IF(Positions!$CA552=1,Positions!B552,""),IF($B$11=2,IF(Positions!$CL552&gt;0,Positions!B552,""),Positions!B552))</f>
        <v/>
      </c>
      <c r="C563" s="32" t="str">
        <f aca="false">IF($B$11=1,IF(Positions!$CA552=1,Positions!AE552,""),IF($B$11=2,IF(Positions!$CL552&gt;0,Positions!AE552,""),Positions!AE552))</f>
        <v/>
      </c>
      <c r="D563" s="32" t="str">
        <f aca="false">IF($B$11=1,IF(Positions!$CA552=1,Positions!AF552,""),IF($B$11=2,IF(Positions!$CL552&gt;0,Positions!AF552,""),Positions!AF552))</f>
        <v/>
      </c>
      <c r="E563" s="32" t="str">
        <f aca="false">IF($B$11=1,IF(Positions!$CA552=1,Positions!AG552,""),IF($B$11=2,IF(Positions!$CL552&gt;0,Positions!AG552,""),Positions!AG552))</f>
        <v/>
      </c>
      <c r="F563" s="32" t="str">
        <f aca="false">IF($B$11=1,IF(Positions!$CA552=1,Positions!C552,""),IF($B$11=2,IF(Positions!$CL552&gt;0,Positions!C552,""),Positions!C552))</f>
        <v/>
      </c>
      <c r="G563" s="32" t="str">
        <f aca="false">IF($B$11=1,IF(Positions!$CA552=1,Positions!E552,""),IF($B$11=2,IF(Positions!$CL552&gt;0,Positions!E552,""),Positions!E552))</f>
        <v/>
      </c>
      <c r="H563" s="0"/>
    </row>
    <row r="564" customFormat="false" ht="15" hidden="false" customHeight="false" outlineLevel="0" collapsed="false">
      <c r="A564" s="35" t="str">
        <f aca="false">IF($B$11=1,IF(Positions!$CA553=1,Positions!A553,""),IF($B$11=2,IF(Positions!$CL553&gt;0,Positions!A553,""),Positions!A553))</f>
        <v/>
      </c>
      <c r="B564" s="35" t="str">
        <f aca="false">IF($B$11=1,IF(Positions!$CA553=1,Positions!B553,""),IF($B$11=2,IF(Positions!$CL553&gt;0,Positions!B553,""),Positions!B553))</f>
        <v/>
      </c>
      <c r="C564" s="32" t="str">
        <f aca="false">IF($B$11=1,IF(Positions!$CA553=1,Positions!AE553,""),IF($B$11=2,IF(Positions!$CL553&gt;0,Positions!AE553,""),Positions!AE553))</f>
        <v/>
      </c>
      <c r="D564" s="32" t="str">
        <f aca="false">IF($B$11=1,IF(Positions!$CA553=1,Positions!AF553,""),IF($B$11=2,IF(Positions!$CL553&gt;0,Positions!AF553,""),Positions!AF553))</f>
        <v/>
      </c>
      <c r="E564" s="32" t="str">
        <f aca="false">IF($B$11=1,IF(Positions!$CA553=1,Positions!AG553,""),IF($B$11=2,IF(Positions!$CL553&gt;0,Positions!AG553,""),Positions!AG553))</f>
        <v/>
      </c>
      <c r="F564" s="32" t="str">
        <f aca="false">IF($B$11=1,IF(Positions!$CA553=1,Positions!C553,""),IF($B$11=2,IF(Positions!$CL553&gt;0,Positions!C553,""),Positions!C553))</f>
        <v/>
      </c>
      <c r="G564" s="32" t="str">
        <f aca="false">IF($B$11=1,IF(Positions!$CA553=1,Positions!E553,""),IF($B$11=2,IF(Positions!$CL553&gt;0,Positions!E553,""),Positions!E553))</f>
        <v/>
      </c>
      <c r="H564" s="0"/>
    </row>
    <row r="565" customFormat="false" ht="15" hidden="false" customHeight="false" outlineLevel="0" collapsed="false">
      <c r="A565" s="35" t="str">
        <f aca="false">IF($B$11=1,IF(Positions!$CA554=1,Positions!A554,""),IF($B$11=2,IF(Positions!$CL554&gt;0,Positions!A554,""),Positions!A554))</f>
        <v/>
      </c>
      <c r="B565" s="35" t="str">
        <f aca="false">IF($B$11=1,IF(Positions!$CA554=1,Positions!B554,""),IF($B$11=2,IF(Positions!$CL554&gt;0,Positions!B554,""),Positions!B554))</f>
        <v/>
      </c>
      <c r="C565" s="32" t="str">
        <f aca="false">IF($B$11=1,IF(Positions!$CA554=1,Positions!AE554,""),IF($B$11=2,IF(Positions!$CL554&gt;0,Positions!AE554,""),Positions!AE554))</f>
        <v/>
      </c>
      <c r="D565" s="32" t="str">
        <f aca="false">IF($B$11=1,IF(Positions!$CA554=1,Positions!AF554,""),IF($B$11=2,IF(Positions!$CL554&gt;0,Positions!AF554,""),Positions!AF554))</f>
        <v/>
      </c>
      <c r="E565" s="32" t="str">
        <f aca="false">IF($B$11=1,IF(Positions!$CA554=1,Positions!AG554,""),IF($B$11=2,IF(Positions!$CL554&gt;0,Positions!AG554,""),Positions!AG554))</f>
        <v/>
      </c>
      <c r="F565" s="32" t="str">
        <f aca="false">IF($B$11=1,IF(Positions!$CA554=1,Positions!C554,""),IF($B$11=2,IF(Positions!$CL554&gt;0,Positions!C554,""),Positions!C554))</f>
        <v/>
      </c>
      <c r="G565" s="32" t="str">
        <f aca="false">IF($B$11=1,IF(Positions!$CA554=1,Positions!E554,""),IF($B$11=2,IF(Positions!$CL554&gt;0,Positions!E554,""),Positions!E554))</f>
        <v/>
      </c>
      <c r="H565" s="0"/>
    </row>
    <row r="566" customFormat="false" ht="15" hidden="false" customHeight="false" outlineLevel="0" collapsed="false">
      <c r="A566" s="35" t="str">
        <f aca="false">IF($B$11=1,IF(Positions!$CA555=1,Positions!A555,""),IF($B$11=2,IF(Positions!$CL555&gt;0,Positions!A555,""),Positions!A555))</f>
        <v/>
      </c>
      <c r="B566" s="35" t="str">
        <f aca="false">IF($B$11=1,IF(Positions!$CA555=1,Positions!B555,""),IF($B$11=2,IF(Positions!$CL555&gt;0,Positions!B555,""),Positions!B555))</f>
        <v/>
      </c>
      <c r="C566" s="32" t="str">
        <f aca="false">IF($B$11=1,IF(Positions!$CA555=1,Positions!AE555,""),IF($B$11=2,IF(Positions!$CL555&gt;0,Positions!AE555,""),Positions!AE555))</f>
        <v/>
      </c>
      <c r="D566" s="32" t="str">
        <f aca="false">IF($B$11=1,IF(Positions!$CA555=1,Positions!AF555,""),IF($B$11=2,IF(Positions!$CL555&gt;0,Positions!AF555,""),Positions!AF555))</f>
        <v/>
      </c>
      <c r="E566" s="32" t="str">
        <f aca="false">IF($B$11=1,IF(Positions!$CA555=1,Positions!AG555,""),IF($B$11=2,IF(Positions!$CL555&gt;0,Positions!AG555,""),Positions!AG555))</f>
        <v/>
      </c>
      <c r="F566" s="32" t="str">
        <f aca="false">IF($B$11=1,IF(Positions!$CA555=1,Positions!C555,""),IF($B$11=2,IF(Positions!$CL555&gt;0,Positions!C555,""),Positions!C555))</f>
        <v/>
      </c>
      <c r="G566" s="32" t="str">
        <f aca="false">IF($B$11=1,IF(Positions!$CA555=1,Positions!E555,""),IF($B$11=2,IF(Positions!$CL555&gt;0,Positions!E555,""),Positions!E555))</f>
        <v/>
      </c>
      <c r="H566" s="0"/>
    </row>
    <row r="567" customFormat="false" ht="15" hidden="false" customHeight="false" outlineLevel="0" collapsed="false">
      <c r="A567" s="35" t="str">
        <f aca="false">IF($B$11=1,IF(Positions!$CA556=1,Positions!A556,""),IF($B$11=2,IF(Positions!$CL556&gt;0,Positions!A556,""),Positions!A556))</f>
        <v/>
      </c>
      <c r="B567" s="35" t="str">
        <f aca="false">IF($B$11=1,IF(Positions!$CA556=1,Positions!B556,""),IF($B$11=2,IF(Positions!$CL556&gt;0,Positions!B556,""),Positions!B556))</f>
        <v/>
      </c>
      <c r="C567" s="32" t="str">
        <f aca="false">IF($B$11=1,IF(Positions!$CA556=1,Positions!AE556,""),IF($B$11=2,IF(Positions!$CL556&gt;0,Positions!AE556,""),Positions!AE556))</f>
        <v/>
      </c>
      <c r="D567" s="32" t="str">
        <f aca="false">IF($B$11=1,IF(Positions!$CA556=1,Positions!AF556,""),IF($B$11=2,IF(Positions!$CL556&gt;0,Positions!AF556,""),Positions!AF556))</f>
        <v/>
      </c>
      <c r="E567" s="32" t="str">
        <f aca="false">IF($B$11=1,IF(Positions!$CA556=1,Positions!AG556,""),IF($B$11=2,IF(Positions!$CL556&gt;0,Positions!AG556,""),Positions!AG556))</f>
        <v/>
      </c>
      <c r="F567" s="32" t="str">
        <f aca="false">IF($B$11=1,IF(Positions!$CA556=1,Positions!C556,""),IF($B$11=2,IF(Positions!$CL556&gt;0,Positions!C556,""),Positions!C556))</f>
        <v/>
      </c>
      <c r="G567" s="32" t="str">
        <f aca="false">IF($B$11=1,IF(Positions!$CA556=1,Positions!E556,""),IF($B$11=2,IF(Positions!$CL556&gt;0,Positions!E556,""),Positions!E556))</f>
        <v/>
      </c>
      <c r="H567" s="0"/>
    </row>
    <row r="568" customFormat="false" ht="15" hidden="false" customHeight="false" outlineLevel="0" collapsed="false">
      <c r="A568" s="35" t="str">
        <f aca="false">IF($B$11=1,IF(Positions!$CA557=1,Positions!A557,""),IF($B$11=2,IF(Positions!$CL557&gt;0,Positions!A557,""),Positions!A557))</f>
        <v/>
      </c>
      <c r="B568" s="35" t="str">
        <f aca="false">IF($B$11=1,IF(Positions!$CA557=1,Positions!B557,""),IF($B$11=2,IF(Positions!$CL557&gt;0,Positions!B557,""),Positions!B557))</f>
        <v/>
      </c>
      <c r="C568" s="32" t="str">
        <f aca="false">IF($B$11=1,IF(Positions!$CA557=1,Positions!AE557,""),IF($B$11=2,IF(Positions!$CL557&gt;0,Positions!AE557,""),Positions!AE557))</f>
        <v/>
      </c>
      <c r="D568" s="32" t="str">
        <f aca="false">IF($B$11=1,IF(Positions!$CA557=1,Positions!AF557,""),IF($B$11=2,IF(Positions!$CL557&gt;0,Positions!AF557,""),Positions!AF557))</f>
        <v/>
      </c>
      <c r="E568" s="32" t="str">
        <f aca="false">IF($B$11=1,IF(Positions!$CA557=1,Positions!AG557,""),IF($B$11=2,IF(Positions!$CL557&gt;0,Positions!AG557,""),Positions!AG557))</f>
        <v/>
      </c>
      <c r="F568" s="32" t="str">
        <f aca="false">IF($B$11=1,IF(Positions!$CA557=1,Positions!C557,""),IF($B$11=2,IF(Positions!$CL557&gt;0,Positions!C557,""),Positions!C557))</f>
        <v/>
      </c>
      <c r="G568" s="32" t="str">
        <f aca="false">IF($B$11=1,IF(Positions!$CA557=1,Positions!E557,""),IF($B$11=2,IF(Positions!$CL557&gt;0,Positions!E557,""),Positions!E557))</f>
        <v/>
      </c>
      <c r="H568" s="0"/>
    </row>
    <row r="569" customFormat="false" ht="15" hidden="false" customHeight="false" outlineLevel="0" collapsed="false">
      <c r="A569" s="35" t="str">
        <f aca="false">IF($B$11=1,IF(Positions!$CA558=1,Positions!A558,""),IF($B$11=2,IF(Positions!$CL558&gt;0,Positions!A558,""),Positions!A558))</f>
        <v/>
      </c>
      <c r="B569" s="35" t="str">
        <f aca="false">IF($B$11=1,IF(Positions!$CA558=1,Positions!B558,""),IF($B$11=2,IF(Positions!$CL558&gt;0,Positions!B558,""),Positions!B558))</f>
        <v/>
      </c>
      <c r="C569" s="32" t="str">
        <f aca="false">IF($B$11=1,IF(Positions!$CA558=1,Positions!AE558,""),IF($B$11=2,IF(Positions!$CL558&gt;0,Positions!AE558,""),Positions!AE558))</f>
        <v/>
      </c>
      <c r="D569" s="32" t="str">
        <f aca="false">IF($B$11=1,IF(Positions!$CA558=1,Positions!AF558,""),IF($B$11=2,IF(Positions!$CL558&gt;0,Positions!AF558,""),Positions!AF558))</f>
        <v/>
      </c>
      <c r="E569" s="32" t="str">
        <f aca="false">IF($B$11=1,IF(Positions!$CA558=1,Positions!AG558,""),IF($B$11=2,IF(Positions!$CL558&gt;0,Positions!AG558,""),Positions!AG558))</f>
        <v/>
      </c>
      <c r="F569" s="32" t="str">
        <f aca="false">IF($B$11=1,IF(Positions!$CA558=1,Positions!C558,""),IF($B$11=2,IF(Positions!$CL558&gt;0,Positions!C558,""),Positions!C558))</f>
        <v/>
      </c>
      <c r="G569" s="32" t="str">
        <f aca="false">IF($B$11=1,IF(Positions!$CA558=1,Positions!E558,""),IF($B$11=2,IF(Positions!$CL558&gt;0,Positions!E558,""),Positions!E558))</f>
        <v/>
      </c>
      <c r="H569" s="0"/>
    </row>
    <row r="570" customFormat="false" ht="15" hidden="false" customHeight="false" outlineLevel="0" collapsed="false">
      <c r="A570" s="35" t="str">
        <f aca="false">IF($B$11=1,IF(Positions!$CA559=1,Positions!A559,""),IF($B$11=2,IF(Positions!$CL559&gt;0,Positions!A559,""),Positions!A559))</f>
        <v/>
      </c>
      <c r="B570" s="35" t="str">
        <f aca="false">IF($B$11=1,IF(Positions!$CA559=1,Positions!B559,""),IF($B$11=2,IF(Positions!$CL559&gt;0,Positions!B559,""),Positions!B559))</f>
        <v/>
      </c>
      <c r="C570" s="32" t="str">
        <f aca="false">IF($B$11=1,IF(Positions!$CA559=1,Positions!AE559,""),IF($B$11=2,IF(Positions!$CL559&gt;0,Positions!AE559,""),Positions!AE559))</f>
        <v/>
      </c>
      <c r="D570" s="32" t="str">
        <f aca="false">IF($B$11=1,IF(Positions!$CA559=1,Positions!AF559,""),IF($B$11=2,IF(Positions!$CL559&gt;0,Positions!AF559,""),Positions!AF559))</f>
        <v/>
      </c>
      <c r="E570" s="32" t="str">
        <f aca="false">IF($B$11=1,IF(Positions!$CA559=1,Positions!AG559,""),IF($B$11=2,IF(Positions!$CL559&gt;0,Positions!AG559,""),Positions!AG559))</f>
        <v/>
      </c>
      <c r="F570" s="32" t="str">
        <f aca="false">IF($B$11=1,IF(Positions!$CA559=1,Positions!C559,""),IF($B$11=2,IF(Positions!$CL559&gt;0,Positions!C559,""),Positions!C559))</f>
        <v/>
      </c>
      <c r="G570" s="32" t="str">
        <f aca="false">IF($B$11=1,IF(Positions!$CA559=1,Positions!E559,""),IF($B$11=2,IF(Positions!$CL559&gt;0,Positions!E559,""),Positions!E559))</f>
        <v/>
      </c>
      <c r="H570" s="0"/>
    </row>
    <row r="571" customFormat="false" ht="15" hidden="false" customHeight="false" outlineLevel="0" collapsed="false">
      <c r="A571" s="35" t="str">
        <f aca="false">IF($B$11=1,IF(Positions!$CA560=1,Positions!A560,""),IF($B$11=2,IF(Positions!$CL560&gt;0,Positions!A560,""),Positions!A560))</f>
        <v/>
      </c>
      <c r="B571" s="35" t="str">
        <f aca="false">IF($B$11=1,IF(Positions!$CA560=1,Positions!B560,""),IF($B$11=2,IF(Positions!$CL560&gt;0,Positions!B560,""),Positions!B560))</f>
        <v/>
      </c>
      <c r="C571" s="32" t="str">
        <f aca="false">IF($B$11=1,IF(Positions!$CA560=1,Positions!AE560,""),IF($B$11=2,IF(Positions!$CL560&gt;0,Positions!AE560,""),Positions!AE560))</f>
        <v/>
      </c>
      <c r="D571" s="32" t="str">
        <f aca="false">IF($B$11=1,IF(Positions!$CA560=1,Positions!AF560,""),IF($B$11=2,IF(Positions!$CL560&gt;0,Positions!AF560,""),Positions!AF560))</f>
        <v/>
      </c>
      <c r="E571" s="32" t="str">
        <f aca="false">IF($B$11=1,IF(Positions!$CA560=1,Positions!AG560,""),IF($B$11=2,IF(Positions!$CL560&gt;0,Positions!AG560,""),Positions!AG560))</f>
        <v/>
      </c>
      <c r="F571" s="32" t="str">
        <f aca="false">IF($B$11=1,IF(Positions!$CA560=1,Positions!C560,""),IF($B$11=2,IF(Positions!$CL560&gt;0,Positions!C560,""),Positions!C560))</f>
        <v/>
      </c>
      <c r="G571" s="32" t="str">
        <f aca="false">IF($B$11=1,IF(Positions!$CA560=1,Positions!E560,""),IF($B$11=2,IF(Positions!$CL560&gt;0,Positions!E560,""),Positions!E560))</f>
        <v/>
      </c>
      <c r="H571" s="0"/>
    </row>
    <row r="572" customFormat="false" ht="15" hidden="false" customHeight="false" outlineLevel="0" collapsed="false">
      <c r="A572" s="35" t="str">
        <f aca="false">IF($B$11=1,IF(Positions!$CA561=1,Positions!A561,""),IF($B$11=2,IF(Positions!$CL561&gt;0,Positions!A561,""),Positions!A561))</f>
        <v/>
      </c>
      <c r="B572" s="35" t="str">
        <f aca="false">IF($B$11=1,IF(Positions!$CA561=1,Positions!B561,""),IF($B$11=2,IF(Positions!$CL561&gt;0,Positions!B561,""),Positions!B561))</f>
        <v/>
      </c>
      <c r="C572" s="32" t="str">
        <f aca="false">IF($B$11=1,IF(Positions!$CA561=1,Positions!AE561,""),IF($B$11=2,IF(Positions!$CL561&gt;0,Positions!AE561,""),Positions!AE561))</f>
        <v/>
      </c>
      <c r="D572" s="32" t="str">
        <f aca="false">IF($B$11=1,IF(Positions!$CA561=1,Positions!AF561,""),IF($B$11=2,IF(Positions!$CL561&gt;0,Positions!AF561,""),Positions!AF561))</f>
        <v/>
      </c>
      <c r="E572" s="32" t="str">
        <f aca="false">IF($B$11=1,IF(Positions!$CA561=1,Positions!AG561,""),IF($B$11=2,IF(Positions!$CL561&gt;0,Positions!AG561,""),Positions!AG561))</f>
        <v/>
      </c>
      <c r="F572" s="32" t="str">
        <f aca="false">IF($B$11=1,IF(Positions!$CA561=1,Positions!C561,""),IF($B$11=2,IF(Positions!$CL561&gt;0,Positions!C561,""),Positions!C561))</f>
        <v/>
      </c>
      <c r="G572" s="32" t="str">
        <f aca="false">IF($B$11=1,IF(Positions!$CA561=1,Positions!E561,""),IF($B$11=2,IF(Positions!$CL561&gt;0,Positions!E561,""),Positions!E561))</f>
        <v/>
      </c>
      <c r="H572" s="0"/>
    </row>
    <row r="573" customFormat="false" ht="15" hidden="false" customHeight="false" outlineLevel="0" collapsed="false">
      <c r="A573" s="35" t="str">
        <f aca="false">IF($B$11=1,IF(Positions!$CA562=1,Positions!A562,""),IF($B$11=2,IF(Positions!$CL562&gt;0,Positions!A562,""),Positions!A562))</f>
        <v/>
      </c>
      <c r="B573" s="35" t="str">
        <f aca="false">IF($B$11=1,IF(Positions!$CA562=1,Positions!B562,""),IF($B$11=2,IF(Positions!$CL562&gt;0,Positions!B562,""),Positions!B562))</f>
        <v/>
      </c>
      <c r="C573" s="32" t="str">
        <f aca="false">IF($B$11=1,IF(Positions!$CA562=1,Positions!AE562,""),IF($B$11=2,IF(Positions!$CL562&gt;0,Positions!AE562,""),Positions!AE562))</f>
        <v/>
      </c>
      <c r="D573" s="32" t="str">
        <f aca="false">IF($B$11=1,IF(Positions!$CA562=1,Positions!AF562,""),IF($B$11=2,IF(Positions!$CL562&gt;0,Positions!AF562,""),Positions!AF562))</f>
        <v/>
      </c>
      <c r="E573" s="32" t="str">
        <f aca="false">IF($B$11=1,IF(Positions!$CA562=1,Positions!AG562,""),IF($B$11=2,IF(Positions!$CL562&gt;0,Positions!AG562,""),Positions!AG562))</f>
        <v/>
      </c>
      <c r="F573" s="32" t="str">
        <f aca="false">IF($B$11=1,IF(Positions!$CA562=1,Positions!C562,""),IF($B$11=2,IF(Positions!$CL562&gt;0,Positions!C562,""),Positions!C562))</f>
        <v/>
      </c>
      <c r="G573" s="32" t="str">
        <f aca="false">IF($B$11=1,IF(Positions!$CA562=1,Positions!E562,""),IF($B$11=2,IF(Positions!$CL562&gt;0,Positions!E562,""),Positions!E562))</f>
        <v/>
      </c>
      <c r="H573" s="0"/>
    </row>
    <row r="574" customFormat="false" ht="15" hidden="false" customHeight="false" outlineLevel="0" collapsed="false">
      <c r="A574" s="35" t="str">
        <f aca="false">IF($B$11=1,IF(Positions!$CA563=1,Positions!A563,""),IF($B$11=2,IF(Positions!$CL563&gt;0,Positions!A563,""),Positions!A563))</f>
        <v/>
      </c>
      <c r="B574" s="35" t="str">
        <f aca="false">IF($B$11=1,IF(Positions!$CA563=1,Positions!B563,""),IF($B$11=2,IF(Positions!$CL563&gt;0,Positions!B563,""),Positions!B563))</f>
        <v/>
      </c>
      <c r="C574" s="32" t="str">
        <f aca="false">IF($B$11=1,IF(Positions!$CA563=1,Positions!AE563,""),IF($B$11=2,IF(Positions!$CL563&gt;0,Positions!AE563,""),Positions!AE563))</f>
        <v/>
      </c>
      <c r="D574" s="32" t="str">
        <f aca="false">IF($B$11=1,IF(Positions!$CA563=1,Positions!AF563,""),IF($B$11=2,IF(Positions!$CL563&gt;0,Positions!AF563,""),Positions!AF563))</f>
        <v/>
      </c>
      <c r="E574" s="32" t="str">
        <f aca="false">IF($B$11=1,IF(Positions!$CA563=1,Positions!AG563,""),IF($B$11=2,IF(Positions!$CL563&gt;0,Positions!AG563,""),Positions!AG563))</f>
        <v/>
      </c>
      <c r="F574" s="32" t="str">
        <f aca="false">IF($B$11=1,IF(Positions!$CA563=1,Positions!C563,""),IF($B$11=2,IF(Positions!$CL563&gt;0,Positions!C563,""),Positions!C563))</f>
        <v/>
      </c>
      <c r="G574" s="32" t="str">
        <f aca="false">IF($B$11=1,IF(Positions!$CA563=1,Positions!E563,""),IF($B$11=2,IF(Positions!$CL563&gt;0,Positions!E563,""),Positions!E563))</f>
        <v/>
      </c>
      <c r="H574" s="0"/>
    </row>
    <row r="575" customFormat="false" ht="15" hidden="false" customHeight="false" outlineLevel="0" collapsed="false">
      <c r="A575" s="35" t="str">
        <f aca="false">IF($B$11=1,IF(Positions!$CA564=1,Positions!A564,""),IF($B$11=2,IF(Positions!$CL564&gt;0,Positions!A564,""),Positions!A564))</f>
        <v/>
      </c>
      <c r="B575" s="35" t="str">
        <f aca="false">IF($B$11=1,IF(Positions!$CA564=1,Positions!B564,""),IF($B$11=2,IF(Positions!$CL564&gt;0,Positions!B564,""),Positions!B564))</f>
        <v/>
      </c>
      <c r="C575" s="32" t="str">
        <f aca="false">IF($B$11=1,IF(Positions!$CA564=1,Positions!AE564,""),IF($B$11=2,IF(Positions!$CL564&gt;0,Positions!AE564,""),Positions!AE564))</f>
        <v/>
      </c>
      <c r="D575" s="32" t="str">
        <f aca="false">IF($B$11=1,IF(Positions!$CA564=1,Positions!AF564,""),IF($B$11=2,IF(Positions!$CL564&gt;0,Positions!AF564,""),Positions!AF564))</f>
        <v/>
      </c>
      <c r="E575" s="32" t="str">
        <f aca="false">IF($B$11=1,IF(Positions!$CA564=1,Positions!AG564,""),IF($B$11=2,IF(Positions!$CL564&gt;0,Positions!AG564,""),Positions!AG564))</f>
        <v/>
      </c>
      <c r="F575" s="32" t="str">
        <f aca="false">IF($B$11=1,IF(Positions!$CA564=1,Positions!C564,""),IF($B$11=2,IF(Positions!$CL564&gt;0,Positions!C564,""),Positions!C564))</f>
        <v/>
      </c>
      <c r="G575" s="32" t="str">
        <f aca="false">IF($B$11=1,IF(Positions!$CA564=1,Positions!E564,""),IF($B$11=2,IF(Positions!$CL564&gt;0,Positions!E564,""),Positions!E564))</f>
        <v/>
      </c>
      <c r="H575" s="0"/>
    </row>
    <row r="576" customFormat="false" ht="15" hidden="false" customHeight="false" outlineLevel="0" collapsed="false">
      <c r="A576" s="35" t="str">
        <f aca="false">IF($B$11=1,IF(Positions!$CA565=1,Positions!A565,""),IF($B$11=2,IF(Positions!$CL565&gt;0,Positions!A565,""),Positions!A565))</f>
        <v/>
      </c>
      <c r="B576" s="35" t="str">
        <f aca="false">IF($B$11=1,IF(Positions!$CA565=1,Positions!B565,""),IF($B$11=2,IF(Positions!$CL565&gt;0,Positions!B565,""),Positions!B565))</f>
        <v/>
      </c>
      <c r="C576" s="32" t="str">
        <f aca="false">IF($B$11=1,IF(Positions!$CA565=1,Positions!AE565,""),IF($B$11=2,IF(Positions!$CL565&gt;0,Positions!AE565,""),Positions!AE565))</f>
        <v/>
      </c>
      <c r="D576" s="32" t="str">
        <f aca="false">IF($B$11=1,IF(Positions!$CA565=1,Positions!AF565,""),IF($B$11=2,IF(Positions!$CL565&gt;0,Positions!AF565,""),Positions!AF565))</f>
        <v/>
      </c>
      <c r="E576" s="32" t="str">
        <f aca="false">IF($B$11=1,IF(Positions!$CA565=1,Positions!AG565,""),IF($B$11=2,IF(Positions!$CL565&gt;0,Positions!AG565,""),Positions!AG565))</f>
        <v/>
      </c>
      <c r="F576" s="32" t="str">
        <f aca="false">IF($B$11=1,IF(Positions!$CA565=1,Positions!C565,""),IF($B$11=2,IF(Positions!$CL565&gt;0,Positions!C565,""),Positions!C565))</f>
        <v/>
      </c>
      <c r="G576" s="32" t="str">
        <f aca="false">IF($B$11=1,IF(Positions!$CA565=1,Positions!E565,""),IF($B$11=2,IF(Positions!$CL565&gt;0,Positions!E565,""),Positions!E565))</f>
        <v/>
      </c>
      <c r="H576" s="0"/>
    </row>
    <row r="577" customFormat="false" ht="15" hidden="false" customHeight="false" outlineLevel="0" collapsed="false">
      <c r="A577" s="35" t="str">
        <f aca="false">IF($B$11=1,IF(Positions!$CA566=1,Positions!A566,""),IF($B$11=2,IF(Positions!$CL566&gt;0,Positions!A566,""),Positions!A566))</f>
        <v/>
      </c>
      <c r="B577" s="35" t="str">
        <f aca="false">IF($B$11=1,IF(Positions!$CA566=1,Positions!B566,""),IF($B$11=2,IF(Positions!$CL566&gt;0,Positions!B566,""),Positions!B566))</f>
        <v/>
      </c>
      <c r="C577" s="32" t="str">
        <f aca="false">IF($B$11=1,IF(Positions!$CA566=1,Positions!AE566,""),IF($B$11=2,IF(Positions!$CL566&gt;0,Positions!AE566,""),Positions!AE566))</f>
        <v/>
      </c>
      <c r="D577" s="32" t="str">
        <f aca="false">IF($B$11=1,IF(Positions!$CA566=1,Positions!AF566,""),IF($B$11=2,IF(Positions!$CL566&gt;0,Positions!AF566,""),Positions!AF566))</f>
        <v/>
      </c>
      <c r="E577" s="32" t="str">
        <f aca="false">IF($B$11=1,IF(Positions!$CA566=1,Positions!AG566,""),IF($B$11=2,IF(Positions!$CL566&gt;0,Positions!AG566,""),Positions!AG566))</f>
        <v/>
      </c>
      <c r="F577" s="32" t="str">
        <f aca="false">IF($B$11=1,IF(Positions!$CA566=1,Positions!C566,""),IF($B$11=2,IF(Positions!$CL566&gt;0,Positions!C566,""),Positions!C566))</f>
        <v/>
      </c>
      <c r="G577" s="32" t="str">
        <f aca="false">IF($B$11=1,IF(Positions!$CA566=1,Positions!E566,""),IF($B$11=2,IF(Positions!$CL566&gt;0,Positions!E566,""),Positions!E566))</f>
        <v/>
      </c>
      <c r="H577" s="0"/>
    </row>
    <row r="578" customFormat="false" ht="15" hidden="false" customHeight="false" outlineLevel="0" collapsed="false">
      <c r="A578" s="35" t="str">
        <f aca="false">IF($B$11=1,IF(Positions!$CA567=1,Positions!A567,""),IF($B$11=2,IF(Positions!$CL567&gt;0,Positions!A567,""),Positions!A567))</f>
        <v/>
      </c>
      <c r="B578" s="35" t="str">
        <f aca="false">IF($B$11=1,IF(Positions!$CA567=1,Positions!B567,""),IF($B$11=2,IF(Positions!$CL567&gt;0,Positions!B567,""),Positions!B567))</f>
        <v/>
      </c>
      <c r="C578" s="32" t="str">
        <f aca="false">IF($B$11=1,IF(Positions!$CA567=1,Positions!AE567,""),IF($B$11=2,IF(Positions!$CL567&gt;0,Positions!AE567,""),Positions!AE567))</f>
        <v/>
      </c>
      <c r="D578" s="32" t="str">
        <f aca="false">IF($B$11=1,IF(Positions!$CA567=1,Positions!AF567,""),IF($B$11=2,IF(Positions!$CL567&gt;0,Positions!AF567,""),Positions!AF567))</f>
        <v/>
      </c>
      <c r="E578" s="32" t="str">
        <f aca="false">IF($B$11=1,IF(Positions!$CA567=1,Positions!AG567,""),IF($B$11=2,IF(Positions!$CL567&gt;0,Positions!AG567,""),Positions!AG567))</f>
        <v/>
      </c>
      <c r="F578" s="32" t="str">
        <f aca="false">IF($B$11=1,IF(Positions!$CA567=1,Positions!C567,""),IF($B$11=2,IF(Positions!$CL567&gt;0,Positions!C567,""),Positions!C567))</f>
        <v/>
      </c>
      <c r="G578" s="32" t="str">
        <f aca="false">IF($B$11=1,IF(Positions!$CA567=1,Positions!E567,""),IF($B$11=2,IF(Positions!$CL567&gt;0,Positions!E567,""),Positions!E567))</f>
        <v/>
      </c>
      <c r="H578" s="0"/>
    </row>
    <row r="579" customFormat="false" ht="15" hidden="false" customHeight="false" outlineLevel="0" collapsed="false">
      <c r="A579" s="35" t="str">
        <f aca="false">IF($B$11=1,IF(Positions!$CA568=1,Positions!A568,""),IF($B$11=2,IF(Positions!$CL568&gt;0,Positions!A568,""),Positions!A568))</f>
        <v/>
      </c>
      <c r="B579" s="35" t="str">
        <f aca="false">IF($B$11=1,IF(Positions!$CA568=1,Positions!B568,""),IF($B$11=2,IF(Positions!$CL568&gt;0,Positions!B568,""),Positions!B568))</f>
        <v/>
      </c>
      <c r="C579" s="32" t="str">
        <f aca="false">IF($B$11=1,IF(Positions!$CA568=1,Positions!AE568,""),IF($B$11=2,IF(Positions!$CL568&gt;0,Positions!AE568,""),Positions!AE568))</f>
        <v/>
      </c>
      <c r="D579" s="32" t="str">
        <f aca="false">IF($B$11=1,IF(Positions!$CA568=1,Positions!AF568,""),IF($B$11=2,IF(Positions!$CL568&gt;0,Positions!AF568,""),Positions!AF568))</f>
        <v/>
      </c>
      <c r="E579" s="32" t="str">
        <f aca="false">IF($B$11=1,IF(Positions!$CA568=1,Positions!AG568,""),IF($B$11=2,IF(Positions!$CL568&gt;0,Positions!AG568,""),Positions!AG568))</f>
        <v/>
      </c>
      <c r="F579" s="32" t="str">
        <f aca="false">IF($B$11=1,IF(Positions!$CA568=1,Positions!C568,""),IF($B$11=2,IF(Positions!$CL568&gt;0,Positions!C568,""),Positions!C568))</f>
        <v/>
      </c>
      <c r="G579" s="32" t="str">
        <f aca="false">IF($B$11=1,IF(Positions!$CA568=1,Positions!E568,""),IF($B$11=2,IF(Positions!$CL568&gt;0,Positions!E568,""),Positions!E568))</f>
        <v/>
      </c>
      <c r="H579" s="0"/>
    </row>
    <row r="580" customFormat="false" ht="15" hidden="false" customHeight="false" outlineLevel="0" collapsed="false">
      <c r="A580" s="35" t="str">
        <f aca="false">IF($B$11=1,IF(Positions!$CA569=1,Positions!A569,""),IF($B$11=2,IF(Positions!$CL569&gt;0,Positions!A569,""),Positions!A569))</f>
        <v/>
      </c>
      <c r="B580" s="35" t="str">
        <f aca="false">IF($B$11=1,IF(Positions!$CA569=1,Positions!B569,""),IF($B$11=2,IF(Positions!$CL569&gt;0,Positions!B569,""),Positions!B569))</f>
        <v/>
      </c>
      <c r="C580" s="32" t="str">
        <f aca="false">IF($B$11=1,IF(Positions!$CA569=1,Positions!AE569,""),IF($B$11=2,IF(Positions!$CL569&gt;0,Positions!AE569,""),Positions!AE569))</f>
        <v/>
      </c>
      <c r="D580" s="32" t="str">
        <f aca="false">IF($B$11=1,IF(Positions!$CA569=1,Positions!AF569,""),IF($B$11=2,IF(Positions!$CL569&gt;0,Positions!AF569,""),Positions!AF569))</f>
        <v/>
      </c>
      <c r="E580" s="32" t="str">
        <f aca="false">IF($B$11=1,IF(Positions!$CA569=1,Positions!AG569,""),IF($B$11=2,IF(Positions!$CL569&gt;0,Positions!AG569,""),Positions!AG569))</f>
        <v/>
      </c>
      <c r="F580" s="32" t="str">
        <f aca="false">IF($B$11=1,IF(Positions!$CA569=1,Positions!C569,""),IF($B$11=2,IF(Positions!$CL569&gt;0,Positions!C569,""),Positions!C569))</f>
        <v/>
      </c>
      <c r="G580" s="32" t="str">
        <f aca="false">IF($B$11=1,IF(Positions!$CA569=1,Positions!E569,""),IF($B$11=2,IF(Positions!$CL569&gt;0,Positions!E569,""),Positions!E569))</f>
        <v/>
      </c>
      <c r="H580" s="0"/>
    </row>
    <row r="581" customFormat="false" ht="15" hidden="false" customHeight="false" outlineLevel="0" collapsed="false">
      <c r="A581" s="35" t="str">
        <f aca="false">IF($B$11=1,IF(Positions!$CA570=1,Positions!A570,""),IF($B$11=2,IF(Positions!$CL570&gt;0,Positions!A570,""),Positions!A570))</f>
        <v/>
      </c>
      <c r="B581" s="35" t="str">
        <f aca="false">IF($B$11=1,IF(Positions!$CA570=1,Positions!B570,""),IF($B$11=2,IF(Positions!$CL570&gt;0,Positions!B570,""),Positions!B570))</f>
        <v/>
      </c>
      <c r="C581" s="32" t="str">
        <f aca="false">IF($B$11=1,IF(Positions!$CA570=1,Positions!AE570,""),IF($B$11=2,IF(Positions!$CL570&gt;0,Positions!AE570,""),Positions!AE570))</f>
        <v/>
      </c>
      <c r="D581" s="32" t="str">
        <f aca="false">IF($B$11=1,IF(Positions!$CA570=1,Positions!AF570,""),IF($B$11=2,IF(Positions!$CL570&gt;0,Positions!AF570,""),Positions!AF570))</f>
        <v/>
      </c>
      <c r="E581" s="32" t="str">
        <f aca="false">IF($B$11=1,IF(Positions!$CA570=1,Positions!AG570,""),IF($B$11=2,IF(Positions!$CL570&gt;0,Positions!AG570,""),Positions!AG570))</f>
        <v/>
      </c>
      <c r="F581" s="32" t="str">
        <f aca="false">IF($B$11=1,IF(Positions!$CA570=1,Positions!C570,""),IF($B$11=2,IF(Positions!$CL570&gt;0,Positions!C570,""),Positions!C570))</f>
        <v/>
      </c>
      <c r="G581" s="32" t="str">
        <f aca="false">IF($B$11=1,IF(Positions!$CA570=1,Positions!E570,""),IF($B$11=2,IF(Positions!$CL570&gt;0,Positions!E570,""),Positions!E570))</f>
        <v/>
      </c>
      <c r="H581" s="0"/>
    </row>
    <row r="582" customFormat="false" ht="15" hidden="false" customHeight="false" outlineLevel="0" collapsed="false">
      <c r="A582" s="35" t="str">
        <f aca="false">IF($B$11=1,IF(Positions!$CA571=1,Positions!A571,""),IF($B$11=2,IF(Positions!$CL571&gt;0,Positions!A571,""),Positions!A571))</f>
        <v/>
      </c>
      <c r="B582" s="35" t="str">
        <f aca="false">IF($B$11=1,IF(Positions!$CA571=1,Positions!B571,""),IF($B$11=2,IF(Positions!$CL571&gt;0,Positions!B571,""),Positions!B571))</f>
        <v/>
      </c>
      <c r="C582" s="32" t="str">
        <f aca="false">IF($B$11=1,IF(Positions!$CA571=1,Positions!AE571,""),IF($B$11=2,IF(Positions!$CL571&gt;0,Positions!AE571,""),Positions!AE571))</f>
        <v/>
      </c>
      <c r="D582" s="32" t="str">
        <f aca="false">IF($B$11=1,IF(Positions!$CA571=1,Positions!AF571,""),IF($B$11=2,IF(Positions!$CL571&gt;0,Positions!AF571,""),Positions!AF571))</f>
        <v/>
      </c>
      <c r="E582" s="32" t="str">
        <f aca="false">IF($B$11=1,IF(Positions!$CA571=1,Positions!AG571,""),IF($B$11=2,IF(Positions!$CL571&gt;0,Positions!AG571,""),Positions!AG571))</f>
        <v/>
      </c>
      <c r="F582" s="32" t="str">
        <f aca="false">IF($B$11=1,IF(Positions!$CA571=1,Positions!C571,""),IF($B$11=2,IF(Positions!$CL571&gt;0,Positions!C571,""),Positions!C571))</f>
        <v/>
      </c>
      <c r="G582" s="32" t="str">
        <f aca="false">IF($B$11=1,IF(Positions!$CA571=1,Positions!E571,""),IF($B$11=2,IF(Positions!$CL571&gt;0,Positions!E571,""),Positions!E571))</f>
        <v/>
      </c>
      <c r="H582" s="0"/>
    </row>
    <row r="583" customFormat="false" ht="15" hidden="false" customHeight="false" outlineLevel="0" collapsed="false">
      <c r="A583" s="35" t="str">
        <f aca="false">IF($B$11=1,IF(Positions!$CA572=1,Positions!A572,""),IF($B$11=2,IF(Positions!$CL572&gt;0,Positions!A572,""),Positions!A572))</f>
        <v/>
      </c>
      <c r="B583" s="35" t="str">
        <f aca="false">IF($B$11=1,IF(Positions!$CA572=1,Positions!B572,""),IF($B$11=2,IF(Positions!$CL572&gt;0,Positions!B572,""),Positions!B572))</f>
        <v/>
      </c>
      <c r="C583" s="32" t="str">
        <f aca="false">IF($B$11=1,IF(Positions!$CA572=1,Positions!AE572,""),IF($B$11=2,IF(Positions!$CL572&gt;0,Positions!AE572,""),Positions!AE572))</f>
        <v/>
      </c>
      <c r="D583" s="32" t="str">
        <f aca="false">IF($B$11=1,IF(Positions!$CA572=1,Positions!AF572,""),IF($B$11=2,IF(Positions!$CL572&gt;0,Positions!AF572,""),Positions!AF572))</f>
        <v/>
      </c>
      <c r="E583" s="32" t="str">
        <f aca="false">IF($B$11=1,IF(Positions!$CA572=1,Positions!AG572,""),IF($B$11=2,IF(Positions!$CL572&gt;0,Positions!AG572,""),Positions!AG572))</f>
        <v/>
      </c>
      <c r="F583" s="32" t="str">
        <f aca="false">IF($B$11=1,IF(Positions!$CA572=1,Positions!C572,""),IF($B$11=2,IF(Positions!$CL572&gt;0,Positions!C572,""),Positions!C572))</f>
        <v/>
      </c>
      <c r="G583" s="32" t="str">
        <f aca="false">IF($B$11=1,IF(Positions!$CA572=1,Positions!E572,""),IF($B$11=2,IF(Positions!$CL572&gt;0,Positions!E572,""),Positions!E572))</f>
        <v/>
      </c>
      <c r="H583" s="0"/>
    </row>
    <row r="584" customFormat="false" ht="15" hidden="false" customHeight="false" outlineLevel="0" collapsed="false">
      <c r="A584" s="35" t="str">
        <f aca="false">IF($B$11=1,IF(Positions!$CA573=1,Positions!A573,""),IF($B$11=2,IF(Positions!$CL573&gt;0,Positions!A573,""),Positions!A573))</f>
        <v/>
      </c>
      <c r="B584" s="35" t="str">
        <f aca="false">IF($B$11=1,IF(Positions!$CA573=1,Positions!B573,""),IF($B$11=2,IF(Positions!$CL573&gt;0,Positions!B573,""),Positions!B573))</f>
        <v/>
      </c>
      <c r="C584" s="32" t="str">
        <f aca="false">IF($B$11=1,IF(Positions!$CA573=1,Positions!AE573,""),IF($B$11=2,IF(Positions!$CL573&gt;0,Positions!AE573,""),Positions!AE573))</f>
        <v/>
      </c>
      <c r="D584" s="32" t="str">
        <f aca="false">IF($B$11=1,IF(Positions!$CA573=1,Positions!AF573,""),IF($B$11=2,IF(Positions!$CL573&gt;0,Positions!AF573,""),Positions!AF573))</f>
        <v/>
      </c>
      <c r="E584" s="32" t="str">
        <f aca="false">IF($B$11=1,IF(Positions!$CA573=1,Positions!AG573,""),IF($B$11=2,IF(Positions!$CL573&gt;0,Positions!AG573,""),Positions!AG573))</f>
        <v/>
      </c>
      <c r="F584" s="32" t="str">
        <f aca="false">IF($B$11=1,IF(Positions!$CA573=1,Positions!C573,""),IF($B$11=2,IF(Positions!$CL573&gt;0,Positions!C573,""),Positions!C573))</f>
        <v/>
      </c>
      <c r="G584" s="32" t="str">
        <f aca="false">IF($B$11=1,IF(Positions!$CA573=1,Positions!E573,""),IF($B$11=2,IF(Positions!$CL573&gt;0,Positions!E573,""),Positions!E573))</f>
        <v/>
      </c>
      <c r="H584" s="0"/>
    </row>
    <row r="585" customFormat="false" ht="15" hidden="false" customHeight="false" outlineLevel="0" collapsed="false">
      <c r="A585" s="35" t="str">
        <f aca="false">IF($B$11=1,IF(Positions!$CA574=1,Positions!A574,""),IF($B$11=2,IF(Positions!$CL574&gt;0,Positions!A574,""),Positions!A574))</f>
        <v/>
      </c>
      <c r="B585" s="35" t="str">
        <f aca="false">IF($B$11=1,IF(Positions!$CA574=1,Positions!B574,""),IF($B$11=2,IF(Positions!$CL574&gt;0,Positions!B574,""),Positions!B574))</f>
        <v/>
      </c>
      <c r="C585" s="32" t="str">
        <f aca="false">IF($B$11=1,IF(Positions!$CA574=1,Positions!AE574,""),IF($B$11=2,IF(Positions!$CL574&gt;0,Positions!AE574,""),Positions!AE574))</f>
        <v/>
      </c>
      <c r="D585" s="32" t="str">
        <f aca="false">IF($B$11=1,IF(Positions!$CA574=1,Positions!AF574,""),IF($B$11=2,IF(Positions!$CL574&gt;0,Positions!AF574,""),Positions!AF574))</f>
        <v/>
      </c>
      <c r="E585" s="32" t="str">
        <f aca="false">IF($B$11=1,IF(Positions!$CA574=1,Positions!AG574,""),IF($B$11=2,IF(Positions!$CL574&gt;0,Positions!AG574,""),Positions!AG574))</f>
        <v/>
      </c>
      <c r="F585" s="32" t="str">
        <f aca="false">IF($B$11=1,IF(Positions!$CA574=1,Positions!C574,""),IF($B$11=2,IF(Positions!$CL574&gt;0,Positions!C574,""),Positions!C574))</f>
        <v/>
      </c>
      <c r="G585" s="32" t="str">
        <f aca="false">IF($B$11=1,IF(Positions!$CA574=1,Positions!E574,""),IF($B$11=2,IF(Positions!$CL574&gt;0,Positions!E574,""),Positions!E574))</f>
        <v/>
      </c>
      <c r="H585" s="0"/>
    </row>
    <row r="586" customFormat="false" ht="15" hidden="false" customHeight="false" outlineLevel="0" collapsed="false">
      <c r="A586" s="35" t="str">
        <f aca="false">IF($B$11=1,IF(Positions!$CA575=1,Positions!A575,""),IF($B$11=2,IF(Positions!$CL575&gt;0,Positions!A575,""),Positions!A575))</f>
        <v/>
      </c>
      <c r="B586" s="35" t="str">
        <f aca="false">IF($B$11=1,IF(Positions!$CA575=1,Positions!B575,""),IF($B$11=2,IF(Positions!$CL575&gt;0,Positions!B575,""),Positions!B575))</f>
        <v/>
      </c>
      <c r="C586" s="32" t="str">
        <f aca="false">IF($B$11=1,IF(Positions!$CA575=1,Positions!AE575,""),IF($B$11=2,IF(Positions!$CL575&gt;0,Positions!AE575,""),Positions!AE575))</f>
        <v/>
      </c>
      <c r="D586" s="32" t="str">
        <f aca="false">IF($B$11=1,IF(Positions!$CA575=1,Positions!AF575,""),IF($B$11=2,IF(Positions!$CL575&gt;0,Positions!AF575,""),Positions!AF575))</f>
        <v/>
      </c>
      <c r="E586" s="32" t="str">
        <f aca="false">IF($B$11=1,IF(Positions!$CA575=1,Positions!AG575,""),IF($B$11=2,IF(Positions!$CL575&gt;0,Positions!AG575,""),Positions!AG575))</f>
        <v/>
      </c>
      <c r="F586" s="32" t="str">
        <f aca="false">IF($B$11=1,IF(Positions!$CA575=1,Positions!C575,""),IF($B$11=2,IF(Positions!$CL575&gt;0,Positions!C575,""),Positions!C575))</f>
        <v/>
      </c>
      <c r="G586" s="32" t="str">
        <f aca="false">IF($B$11=1,IF(Positions!$CA575=1,Positions!E575,""),IF($B$11=2,IF(Positions!$CL575&gt;0,Positions!E575,""),Positions!E575))</f>
        <v/>
      </c>
      <c r="H586" s="0"/>
    </row>
    <row r="587" customFormat="false" ht="15" hidden="false" customHeight="false" outlineLevel="0" collapsed="false">
      <c r="A587" s="35" t="str">
        <f aca="false">IF($B$11=1,IF(Positions!$CA576=1,Positions!A576,""),IF($B$11=2,IF(Positions!$CL576&gt;0,Positions!A576,""),Positions!A576))</f>
        <v/>
      </c>
      <c r="B587" s="35" t="str">
        <f aca="false">IF($B$11=1,IF(Positions!$CA576=1,Positions!B576,""),IF($B$11=2,IF(Positions!$CL576&gt;0,Positions!B576,""),Positions!B576))</f>
        <v/>
      </c>
      <c r="C587" s="32" t="str">
        <f aca="false">IF($B$11=1,IF(Positions!$CA576=1,Positions!AE576,""),IF($B$11=2,IF(Positions!$CL576&gt;0,Positions!AE576,""),Positions!AE576))</f>
        <v/>
      </c>
      <c r="D587" s="32" t="str">
        <f aca="false">IF($B$11=1,IF(Positions!$CA576=1,Positions!AF576,""),IF($B$11=2,IF(Positions!$CL576&gt;0,Positions!AF576,""),Positions!AF576))</f>
        <v/>
      </c>
      <c r="E587" s="32" t="str">
        <f aca="false">IF($B$11=1,IF(Positions!$CA576=1,Positions!AG576,""),IF($B$11=2,IF(Positions!$CL576&gt;0,Positions!AG576,""),Positions!AG576))</f>
        <v/>
      </c>
      <c r="F587" s="32" t="str">
        <f aca="false">IF($B$11=1,IF(Positions!$CA576=1,Positions!C576,""),IF($B$11=2,IF(Positions!$CL576&gt;0,Positions!C576,""),Positions!C576))</f>
        <v/>
      </c>
      <c r="G587" s="32" t="str">
        <f aca="false">IF($B$11=1,IF(Positions!$CA576=1,Positions!E576,""),IF($B$11=2,IF(Positions!$CL576&gt;0,Positions!E576,""),Positions!E576))</f>
        <v/>
      </c>
      <c r="H587" s="0"/>
    </row>
    <row r="588" customFormat="false" ht="15" hidden="false" customHeight="false" outlineLevel="0" collapsed="false">
      <c r="A588" s="35" t="str">
        <f aca="false">IF($B$11=1,IF(Positions!$CA577=1,Positions!A577,""),IF($B$11=2,IF(Positions!$CL577&gt;0,Positions!A577,""),Positions!A577))</f>
        <v/>
      </c>
      <c r="B588" s="35" t="str">
        <f aca="false">IF($B$11=1,IF(Positions!$CA577=1,Positions!B577,""),IF($B$11=2,IF(Positions!$CL577&gt;0,Positions!B577,""),Positions!B577))</f>
        <v/>
      </c>
      <c r="C588" s="32" t="str">
        <f aca="false">IF($B$11=1,IF(Positions!$CA577=1,Positions!AE577,""),IF($B$11=2,IF(Positions!$CL577&gt;0,Positions!AE577,""),Positions!AE577))</f>
        <v/>
      </c>
      <c r="D588" s="32" t="str">
        <f aca="false">IF($B$11=1,IF(Positions!$CA577=1,Positions!AF577,""),IF($B$11=2,IF(Positions!$CL577&gt;0,Positions!AF577,""),Positions!AF577))</f>
        <v/>
      </c>
      <c r="E588" s="32" t="str">
        <f aca="false">IF($B$11=1,IF(Positions!$CA577=1,Positions!AG577,""),IF($B$11=2,IF(Positions!$CL577&gt;0,Positions!AG577,""),Positions!AG577))</f>
        <v/>
      </c>
      <c r="F588" s="32" t="str">
        <f aca="false">IF($B$11=1,IF(Positions!$CA577=1,Positions!C577,""),IF($B$11=2,IF(Positions!$CL577&gt;0,Positions!C577,""),Positions!C577))</f>
        <v/>
      </c>
      <c r="G588" s="32" t="str">
        <f aca="false">IF($B$11=1,IF(Positions!$CA577=1,Positions!E577,""),IF($B$11=2,IF(Positions!$CL577&gt;0,Positions!E577,""),Positions!E577))</f>
        <v/>
      </c>
      <c r="H588" s="0"/>
    </row>
    <row r="589" customFormat="false" ht="15" hidden="false" customHeight="false" outlineLevel="0" collapsed="false">
      <c r="A589" s="35" t="str">
        <f aca="false">IF($B$11=1,IF(Positions!$CA578=1,Positions!A578,""),IF($B$11=2,IF(Positions!$CL578&gt;0,Positions!A578,""),Positions!A578))</f>
        <v/>
      </c>
      <c r="B589" s="35" t="str">
        <f aca="false">IF($B$11=1,IF(Positions!$CA578=1,Positions!B578,""),IF($B$11=2,IF(Positions!$CL578&gt;0,Positions!B578,""),Positions!B578))</f>
        <v/>
      </c>
      <c r="C589" s="32" t="str">
        <f aca="false">IF($B$11=1,IF(Positions!$CA578=1,Positions!AE578,""),IF($B$11=2,IF(Positions!$CL578&gt;0,Positions!AE578,""),Positions!AE578))</f>
        <v/>
      </c>
      <c r="D589" s="32" t="str">
        <f aca="false">IF($B$11=1,IF(Positions!$CA578=1,Positions!AF578,""),IF($B$11=2,IF(Positions!$CL578&gt;0,Positions!AF578,""),Positions!AF578))</f>
        <v/>
      </c>
      <c r="E589" s="32" t="str">
        <f aca="false">IF($B$11=1,IF(Positions!$CA578=1,Positions!AG578,""),IF($B$11=2,IF(Positions!$CL578&gt;0,Positions!AG578,""),Positions!AG578))</f>
        <v/>
      </c>
      <c r="F589" s="32" t="str">
        <f aca="false">IF($B$11=1,IF(Positions!$CA578=1,Positions!C578,""),IF($B$11=2,IF(Positions!$CL578&gt;0,Positions!C578,""),Positions!C578))</f>
        <v/>
      </c>
      <c r="G589" s="32" t="str">
        <f aca="false">IF($B$11=1,IF(Positions!$CA578=1,Positions!E578,""),IF($B$11=2,IF(Positions!$CL578&gt;0,Positions!E578,""),Positions!E578))</f>
        <v/>
      </c>
      <c r="H589" s="0"/>
    </row>
    <row r="590" customFormat="false" ht="15" hidden="false" customHeight="false" outlineLevel="0" collapsed="false">
      <c r="A590" s="35" t="str">
        <f aca="false">IF($B$11=1,IF(Positions!$CA579=1,Positions!A579,""),IF($B$11=2,IF(Positions!$CL579&gt;0,Positions!A579,""),Positions!A579))</f>
        <v/>
      </c>
      <c r="B590" s="35" t="str">
        <f aca="false">IF($B$11=1,IF(Positions!$CA579=1,Positions!B579,""),IF($B$11=2,IF(Positions!$CL579&gt;0,Positions!B579,""),Positions!B579))</f>
        <v/>
      </c>
      <c r="C590" s="32" t="str">
        <f aca="false">IF($B$11=1,IF(Positions!$CA579=1,Positions!AE579,""),IF($B$11=2,IF(Positions!$CL579&gt;0,Positions!AE579,""),Positions!AE579))</f>
        <v/>
      </c>
      <c r="D590" s="32" t="str">
        <f aca="false">IF($B$11=1,IF(Positions!$CA579=1,Positions!AF579,""),IF($B$11=2,IF(Positions!$CL579&gt;0,Positions!AF579,""),Positions!AF579))</f>
        <v/>
      </c>
      <c r="E590" s="32" t="str">
        <f aca="false">IF($B$11=1,IF(Positions!$CA579=1,Positions!AG579,""),IF($B$11=2,IF(Positions!$CL579&gt;0,Positions!AG579,""),Positions!AG579))</f>
        <v/>
      </c>
      <c r="F590" s="32" t="str">
        <f aca="false">IF($B$11=1,IF(Positions!$CA579=1,Positions!C579,""),IF($B$11=2,IF(Positions!$CL579&gt;0,Positions!C579,""),Positions!C579))</f>
        <v/>
      </c>
      <c r="G590" s="32" t="str">
        <f aca="false">IF($B$11=1,IF(Positions!$CA579=1,Positions!E579,""),IF($B$11=2,IF(Positions!$CL579&gt;0,Positions!E579,""),Positions!E579))</f>
        <v/>
      </c>
      <c r="H590" s="0"/>
    </row>
    <row r="591" customFormat="false" ht="15" hidden="false" customHeight="false" outlineLevel="0" collapsed="false">
      <c r="A591" s="35" t="str">
        <f aca="false">IF($B$11=1,IF(Positions!$CA580=1,Positions!A580,""),IF($B$11=2,IF(Positions!$CL580&gt;0,Positions!A580,""),Positions!A580))</f>
        <v/>
      </c>
      <c r="B591" s="35" t="str">
        <f aca="false">IF($B$11=1,IF(Positions!$CA580=1,Positions!B580,""),IF($B$11=2,IF(Positions!$CL580&gt;0,Positions!B580,""),Positions!B580))</f>
        <v/>
      </c>
      <c r="C591" s="32" t="str">
        <f aca="false">IF($B$11=1,IF(Positions!$CA580=1,Positions!AE580,""),IF($B$11=2,IF(Positions!$CL580&gt;0,Positions!AE580,""),Positions!AE580))</f>
        <v/>
      </c>
      <c r="D591" s="32" t="str">
        <f aca="false">IF($B$11=1,IF(Positions!$CA580=1,Positions!AF580,""),IF($B$11=2,IF(Positions!$CL580&gt;0,Positions!AF580,""),Positions!AF580))</f>
        <v/>
      </c>
      <c r="E591" s="32" t="str">
        <f aca="false">IF($B$11=1,IF(Positions!$CA580=1,Positions!AG580,""),IF($B$11=2,IF(Positions!$CL580&gt;0,Positions!AG580,""),Positions!AG580))</f>
        <v/>
      </c>
      <c r="F591" s="32" t="str">
        <f aca="false">IF($B$11=1,IF(Positions!$CA580=1,Positions!C580,""),IF($B$11=2,IF(Positions!$CL580&gt;0,Positions!C580,""),Positions!C580))</f>
        <v/>
      </c>
      <c r="G591" s="32" t="str">
        <f aca="false">IF($B$11=1,IF(Positions!$CA580=1,Positions!E580,""),IF($B$11=2,IF(Positions!$CL580&gt;0,Positions!E580,""),Positions!E580))</f>
        <v/>
      </c>
      <c r="H591" s="0"/>
    </row>
    <row r="592" customFormat="false" ht="15" hidden="false" customHeight="false" outlineLevel="0" collapsed="false">
      <c r="A592" s="35" t="str">
        <f aca="false">IF($B$11=1,IF(Positions!$CA581=1,Positions!A581,""),IF($B$11=2,IF(Positions!$CL581&gt;0,Positions!A581,""),Positions!A581))</f>
        <v/>
      </c>
      <c r="B592" s="35" t="str">
        <f aca="false">IF($B$11=1,IF(Positions!$CA581=1,Positions!B581,""),IF($B$11=2,IF(Positions!$CL581&gt;0,Positions!B581,""),Positions!B581))</f>
        <v/>
      </c>
      <c r="C592" s="32" t="str">
        <f aca="false">IF($B$11=1,IF(Positions!$CA581=1,Positions!AE581,""),IF($B$11=2,IF(Positions!$CL581&gt;0,Positions!AE581,""),Positions!AE581))</f>
        <v/>
      </c>
      <c r="D592" s="32" t="str">
        <f aca="false">IF($B$11=1,IF(Positions!$CA581=1,Positions!AF581,""),IF($B$11=2,IF(Positions!$CL581&gt;0,Positions!AF581,""),Positions!AF581))</f>
        <v/>
      </c>
      <c r="E592" s="32" t="str">
        <f aca="false">IF($B$11=1,IF(Positions!$CA581=1,Positions!AG581,""),IF($B$11=2,IF(Positions!$CL581&gt;0,Positions!AG581,""),Positions!AG581))</f>
        <v/>
      </c>
      <c r="F592" s="32" t="str">
        <f aca="false">IF($B$11=1,IF(Positions!$CA581=1,Positions!C581,""),IF($B$11=2,IF(Positions!$CL581&gt;0,Positions!C581,""),Positions!C581))</f>
        <v/>
      </c>
      <c r="G592" s="32" t="str">
        <f aca="false">IF($B$11=1,IF(Positions!$CA581=1,Positions!E581,""),IF($B$11=2,IF(Positions!$CL581&gt;0,Positions!E581,""),Positions!E581))</f>
        <v/>
      </c>
      <c r="H592" s="0"/>
    </row>
    <row r="593" customFormat="false" ht="15" hidden="false" customHeight="false" outlineLevel="0" collapsed="false">
      <c r="A593" s="35" t="str">
        <f aca="false">IF($B$11=1,IF(Positions!$CA582=1,Positions!A582,""),IF($B$11=2,IF(Positions!$CL582&gt;0,Positions!A582,""),Positions!A582))</f>
        <v/>
      </c>
      <c r="B593" s="35" t="str">
        <f aca="false">IF($B$11=1,IF(Positions!$CA582=1,Positions!B582,""),IF($B$11=2,IF(Positions!$CL582&gt;0,Positions!B582,""),Positions!B582))</f>
        <v/>
      </c>
      <c r="C593" s="32" t="str">
        <f aca="false">IF($B$11=1,IF(Positions!$CA582=1,Positions!AE582,""),IF($B$11=2,IF(Positions!$CL582&gt;0,Positions!AE582,""),Positions!AE582))</f>
        <v/>
      </c>
      <c r="D593" s="32" t="str">
        <f aca="false">IF($B$11=1,IF(Positions!$CA582=1,Positions!AF582,""),IF($B$11=2,IF(Positions!$CL582&gt;0,Positions!AF582,""),Positions!AF582))</f>
        <v/>
      </c>
      <c r="E593" s="32" t="str">
        <f aca="false">IF($B$11=1,IF(Positions!$CA582=1,Positions!AG582,""),IF($B$11=2,IF(Positions!$CL582&gt;0,Positions!AG582,""),Positions!AG582))</f>
        <v/>
      </c>
      <c r="F593" s="32" t="str">
        <f aca="false">IF($B$11=1,IF(Positions!$CA582=1,Positions!C582,""),IF($B$11=2,IF(Positions!$CL582&gt;0,Positions!C582,""),Positions!C582))</f>
        <v/>
      </c>
      <c r="G593" s="32" t="str">
        <f aca="false">IF($B$11=1,IF(Positions!$CA582=1,Positions!E582,""),IF($B$11=2,IF(Positions!$CL582&gt;0,Positions!E582,""),Positions!E582))</f>
        <v/>
      </c>
      <c r="H593" s="0"/>
    </row>
    <row r="594" customFormat="false" ht="15" hidden="false" customHeight="false" outlineLevel="0" collapsed="false">
      <c r="A594" s="35" t="str">
        <f aca="false">IF($B$11=1,IF(Positions!$CA583=1,Positions!A583,""),IF($B$11=2,IF(Positions!$CL583&gt;0,Positions!A583,""),Positions!A583))</f>
        <v/>
      </c>
      <c r="B594" s="35" t="str">
        <f aca="false">IF($B$11=1,IF(Positions!$CA583=1,Positions!B583,""),IF($B$11=2,IF(Positions!$CL583&gt;0,Positions!B583,""),Positions!B583))</f>
        <v/>
      </c>
      <c r="C594" s="32" t="str">
        <f aca="false">IF($B$11=1,IF(Positions!$CA583=1,Positions!AE583,""),IF($B$11=2,IF(Positions!$CL583&gt;0,Positions!AE583,""),Positions!AE583))</f>
        <v/>
      </c>
      <c r="D594" s="32" t="str">
        <f aca="false">IF($B$11=1,IF(Positions!$CA583=1,Positions!AF583,""),IF($B$11=2,IF(Positions!$CL583&gt;0,Positions!AF583,""),Positions!AF583))</f>
        <v/>
      </c>
      <c r="E594" s="32" t="str">
        <f aca="false">IF($B$11=1,IF(Positions!$CA583=1,Positions!AG583,""),IF($B$11=2,IF(Positions!$CL583&gt;0,Positions!AG583,""),Positions!AG583))</f>
        <v/>
      </c>
      <c r="F594" s="32" t="str">
        <f aca="false">IF($B$11=1,IF(Positions!$CA583=1,Positions!C583,""),IF($B$11=2,IF(Positions!$CL583&gt;0,Positions!C583,""),Positions!C583))</f>
        <v/>
      </c>
      <c r="G594" s="32" t="str">
        <f aca="false">IF($B$11=1,IF(Positions!$CA583=1,Positions!E583,""),IF($B$11=2,IF(Positions!$CL583&gt;0,Positions!E583,""),Positions!E583))</f>
        <v/>
      </c>
      <c r="H594" s="0"/>
    </row>
    <row r="595" customFormat="false" ht="15" hidden="false" customHeight="false" outlineLevel="0" collapsed="false">
      <c r="A595" s="35" t="str">
        <f aca="false">IF($B$11=1,IF(Positions!$CA584=1,Positions!A584,""),IF($B$11=2,IF(Positions!$CL584&gt;0,Positions!A584,""),Positions!A584))</f>
        <v/>
      </c>
      <c r="B595" s="35" t="str">
        <f aca="false">IF($B$11=1,IF(Positions!$CA584=1,Positions!B584,""),IF($B$11=2,IF(Positions!$CL584&gt;0,Positions!B584,""),Positions!B584))</f>
        <v/>
      </c>
      <c r="C595" s="32" t="str">
        <f aca="false">IF($B$11=1,IF(Positions!$CA584=1,Positions!AE584,""),IF($B$11=2,IF(Positions!$CL584&gt;0,Positions!AE584,""),Positions!AE584))</f>
        <v/>
      </c>
      <c r="D595" s="32" t="str">
        <f aca="false">IF($B$11=1,IF(Positions!$CA584=1,Positions!AF584,""),IF($B$11=2,IF(Positions!$CL584&gt;0,Positions!AF584,""),Positions!AF584))</f>
        <v/>
      </c>
      <c r="E595" s="32" t="str">
        <f aca="false">IF($B$11=1,IF(Positions!$CA584=1,Positions!AG584,""),IF($B$11=2,IF(Positions!$CL584&gt;0,Positions!AG584,""),Positions!AG584))</f>
        <v/>
      </c>
      <c r="F595" s="32" t="str">
        <f aca="false">IF($B$11=1,IF(Positions!$CA584=1,Positions!C584,""),IF($B$11=2,IF(Positions!$CL584&gt;0,Positions!C584,""),Positions!C584))</f>
        <v/>
      </c>
      <c r="G595" s="32" t="str">
        <f aca="false">IF($B$11=1,IF(Positions!$CA584=1,Positions!E584,""),IF($B$11=2,IF(Positions!$CL584&gt;0,Positions!E584,""),Positions!E584))</f>
        <v/>
      </c>
      <c r="H595" s="0"/>
    </row>
    <row r="596" customFormat="false" ht="15" hidden="false" customHeight="false" outlineLevel="0" collapsed="false">
      <c r="A596" s="35" t="str">
        <f aca="false">IF($B$11=1,IF(Positions!$CA585=1,Positions!A585,""),IF($B$11=2,IF(Positions!$CL585&gt;0,Positions!A585,""),Positions!A585))</f>
        <v/>
      </c>
      <c r="B596" s="35" t="str">
        <f aca="false">IF($B$11=1,IF(Positions!$CA585=1,Positions!B585,""),IF($B$11=2,IF(Positions!$CL585&gt;0,Positions!B585,""),Positions!B585))</f>
        <v/>
      </c>
      <c r="C596" s="32" t="str">
        <f aca="false">IF($B$11=1,IF(Positions!$CA585=1,Positions!AE585,""),IF($B$11=2,IF(Positions!$CL585&gt;0,Positions!AE585,""),Positions!AE585))</f>
        <v/>
      </c>
      <c r="D596" s="32" t="str">
        <f aca="false">IF($B$11=1,IF(Positions!$CA585=1,Positions!AF585,""),IF($B$11=2,IF(Positions!$CL585&gt;0,Positions!AF585,""),Positions!AF585))</f>
        <v/>
      </c>
      <c r="E596" s="32" t="str">
        <f aca="false">IF($B$11=1,IF(Positions!$CA585=1,Positions!AG585,""),IF($B$11=2,IF(Positions!$CL585&gt;0,Positions!AG585,""),Positions!AG585))</f>
        <v/>
      </c>
      <c r="F596" s="32" t="str">
        <f aca="false">IF($B$11=1,IF(Positions!$CA585=1,Positions!C585,""),IF($B$11=2,IF(Positions!$CL585&gt;0,Positions!C585,""),Positions!C585))</f>
        <v/>
      </c>
      <c r="G596" s="32" t="str">
        <f aca="false">IF($B$11=1,IF(Positions!$CA585=1,Positions!E585,""),IF($B$11=2,IF(Positions!$CL585&gt;0,Positions!E585,""),Positions!E585))</f>
        <v/>
      </c>
      <c r="H596" s="0"/>
    </row>
    <row r="597" customFormat="false" ht="15" hidden="false" customHeight="false" outlineLevel="0" collapsed="false">
      <c r="A597" s="35" t="str">
        <f aca="false">IF($B$11=1,IF(Positions!$CA586=1,Positions!A586,""),IF($B$11=2,IF(Positions!$CL586&gt;0,Positions!A586,""),Positions!A586))</f>
        <v/>
      </c>
      <c r="B597" s="35" t="str">
        <f aca="false">IF($B$11=1,IF(Positions!$CA586=1,Positions!B586,""),IF($B$11=2,IF(Positions!$CL586&gt;0,Positions!B586,""),Positions!B586))</f>
        <v/>
      </c>
      <c r="C597" s="32" t="str">
        <f aca="false">IF($B$11=1,IF(Positions!$CA586=1,Positions!AE586,""),IF($B$11=2,IF(Positions!$CL586&gt;0,Positions!AE586,""),Positions!AE586))</f>
        <v/>
      </c>
      <c r="D597" s="32" t="str">
        <f aca="false">IF($B$11=1,IF(Positions!$CA586=1,Positions!AF586,""),IF($B$11=2,IF(Positions!$CL586&gt;0,Positions!AF586,""),Positions!AF586))</f>
        <v/>
      </c>
      <c r="E597" s="32" t="str">
        <f aca="false">IF($B$11=1,IF(Positions!$CA586=1,Positions!AG586,""),IF($B$11=2,IF(Positions!$CL586&gt;0,Positions!AG586,""),Positions!AG586))</f>
        <v/>
      </c>
      <c r="F597" s="32" t="str">
        <f aca="false">IF($B$11=1,IF(Positions!$CA586=1,Positions!C586,""),IF($B$11=2,IF(Positions!$CL586&gt;0,Positions!C586,""),Positions!C586))</f>
        <v/>
      </c>
      <c r="G597" s="32" t="str">
        <f aca="false">IF($B$11=1,IF(Positions!$CA586=1,Positions!E586,""),IF($B$11=2,IF(Positions!$CL586&gt;0,Positions!E586,""),Positions!E586))</f>
        <v/>
      </c>
      <c r="H597" s="0"/>
    </row>
    <row r="598" customFormat="false" ht="15" hidden="false" customHeight="false" outlineLevel="0" collapsed="false">
      <c r="A598" s="35" t="str">
        <f aca="false">IF($B$11=1,IF(Positions!$CA587=1,Positions!A587,""),IF($B$11=2,IF(Positions!$CL587&gt;0,Positions!A587,""),Positions!A587))</f>
        <v/>
      </c>
      <c r="B598" s="35" t="str">
        <f aca="false">IF($B$11=1,IF(Positions!$CA587=1,Positions!B587,""),IF($B$11=2,IF(Positions!$CL587&gt;0,Positions!B587,""),Positions!B587))</f>
        <v/>
      </c>
      <c r="C598" s="32" t="str">
        <f aca="false">IF($B$11=1,IF(Positions!$CA587=1,Positions!AE587,""),IF($B$11=2,IF(Positions!$CL587&gt;0,Positions!AE587,""),Positions!AE587))</f>
        <v/>
      </c>
      <c r="D598" s="32" t="str">
        <f aca="false">IF($B$11=1,IF(Positions!$CA587=1,Positions!AF587,""),IF($B$11=2,IF(Positions!$CL587&gt;0,Positions!AF587,""),Positions!AF587))</f>
        <v/>
      </c>
      <c r="E598" s="32" t="str">
        <f aca="false">IF($B$11=1,IF(Positions!$CA587=1,Positions!AG587,""),IF($B$11=2,IF(Positions!$CL587&gt;0,Positions!AG587,""),Positions!AG587))</f>
        <v/>
      </c>
      <c r="F598" s="32" t="str">
        <f aca="false">IF($B$11=1,IF(Positions!$CA587=1,Positions!C587,""),IF($B$11=2,IF(Positions!$CL587&gt;0,Positions!C587,""),Positions!C587))</f>
        <v/>
      </c>
      <c r="G598" s="32" t="str">
        <f aca="false">IF($B$11=1,IF(Positions!$CA587=1,Positions!E587,""),IF($B$11=2,IF(Positions!$CL587&gt;0,Positions!E587,""),Positions!E587))</f>
        <v/>
      </c>
      <c r="H598" s="0"/>
    </row>
    <row r="599" customFormat="false" ht="15" hidden="false" customHeight="false" outlineLevel="0" collapsed="false">
      <c r="A599" s="35" t="str">
        <f aca="false">IF($B$11=1,IF(Positions!$CA588=1,Positions!A588,""),IF($B$11=2,IF(Positions!$CL588&gt;0,Positions!A588,""),Positions!A588))</f>
        <v/>
      </c>
      <c r="B599" s="35" t="str">
        <f aca="false">IF($B$11=1,IF(Positions!$CA588=1,Positions!B588,""),IF($B$11=2,IF(Positions!$CL588&gt;0,Positions!B588,""),Positions!B588))</f>
        <v/>
      </c>
      <c r="C599" s="32" t="str">
        <f aca="false">IF($B$11=1,IF(Positions!$CA588=1,Positions!AE588,""),IF($B$11=2,IF(Positions!$CL588&gt;0,Positions!AE588,""),Positions!AE588))</f>
        <v/>
      </c>
      <c r="D599" s="32" t="str">
        <f aca="false">IF($B$11=1,IF(Positions!$CA588=1,Positions!AF588,""),IF($B$11=2,IF(Positions!$CL588&gt;0,Positions!AF588,""),Positions!AF588))</f>
        <v/>
      </c>
      <c r="E599" s="32" t="str">
        <f aca="false">IF($B$11=1,IF(Positions!$CA588=1,Positions!AG588,""),IF($B$11=2,IF(Positions!$CL588&gt;0,Positions!AG588,""),Positions!AG588))</f>
        <v/>
      </c>
      <c r="F599" s="32" t="str">
        <f aca="false">IF($B$11=1,IF(Positions!$CA588=1,Positions!C588,""),IF($B$11=2,IF(Positions!$CL588&gt;0,Positions!C588,""),Positions!C588))</f>
        <v/>
      </c>
      <c r="G599" s="32" t="str">
        <f aca="false">IF($B$11=1,IF(Positions!$CA588=1,Positions!E588,""),IF($B$11=2,IF(Positions!$CL588&gt;0,Positions!E588,""),Positions!E588))</f>
        <v/>
      </c>
      <c r="H599" s="0"/>
    </row>
    <row r="600" customFormat="false" ht="15" hidden="false" customHeight="false" outlineLevel="0" collapsed="false">
      <c r="A600" s="35" t="str">
        <f aca="false">IF($B$11=1,IF(Positions!$CA589=1,Positions!A589,""),IF($B$11=2,IF(Positions!$CL589&gt;0,Positions!A589,""),Positions!A589))</f>
        <v/>
      </c>
      <c r="B600" s="35" t="str">
        <f aca="false">IF($B$11=1,IF(Positions!$CA589=1,Positions!B589,""),IF($B$11=2,IF(Positions!$CL589&gt;0,Positions!B589,""),Positions!B589))</f>
        <v/>
      </c>
      <c r="C600" s="32" t="str">
        <f aca="false">IF($B$11=1,IF(Positions!$CA589=1,Positions!AE589,""),IF($B$11=2,IF(Positions!$CL589&gt;0,Positions!AE589,""),Positions!AE589))</f>
        <v/>
      </c>
      <c r="D600" s="32" t="str">
        <f aca="false">IF($B$11=1,IF(Positions!$CA589=1,Positions!AF589,""),IF($B$11=2,IF(Positions!$CL589&gt;0,Positions!AF589,""),Positions!AF589))</f>
        <v/>
      </c>
      <c r="E600" s="32" t="str">
        <f aca="false">IF($B$11=1,IF(Positions!$CA589=1,Positions!AG589,""),IF($B$11=2,IF(Positions!$CL589&gt;0,Positions!AG589,""),Positions!AG589))</f>
        <v/>
      </c>
      <c r="F600" s="32" t="str">
        <f aca="false">IF($B$11=1,IF(Positions!$CA589=1,Positions!C589,""),IF($B$11=2,IF(Positions!$CL589&gt;0,Positions!C589,""),Positions!C589))</f>
        <v/>
      </c>
      <c r="G600" s="32" t="str">
        <f aca="false">IF($B$11=1,IF(Positions!$CA589=1,Positions!E589,""),IF($B$11=2,IF(Positions!$CL589&gt;0,Positions!E589,""),Positions!E589))</f>
        <v/>
      </c>
      <c r="H600" s="0"/>
    </row>
    <row r="601" customFormat="false" ht="15" hidden="false" customHeight="false" outlineLevel="0" collapsed="false">
      <c r="A601" s="35" t="str">
        <f aca="false">IF($B$11=1,IF(Positions!$CA590=1,Positions!A590,""),IF($B$11=2,IF(Positions!$CL590&gt;0,Positions!A590,""),Positions!A590))</f>
        <v/>
      </c>
      <c r="B601" s="35" t="str">
        <f aca="false">IF($B$11=1,IF(Positions!$CA590=1,Positions!B590,""),IF($B$11=2,IF(Positions!$CL590&gt;0,Positions!B590,""),Positions!B590))</f>
        <v/>
      </c>
      <c r="C601" s="32" t="str">
        <f aca="false">IF($B$11=1,IF(Positions!$CA590=1,Positions!AE590,""),IF($B$11=2,IF(Positions!$CL590&gt;0,Positions!AE590,""),Positions!AE590))</f>
        <v/>
      </c>
      <c r="D601" s="32" t="str">
        <f aca="false">IF($B$11=1,IF(Positions!$CA590=1,Positions!AF590,""),IF($B$11=2,IF(Positions!$CL590&gt;0,Positions!AF590,""),Positions!AF590))</f>
        <v/>
      </c>
      <c r="E601" s="32" t="str">
        <f aca="false">IF($B$11=1,IF(Positions!$CA590=1,Positions!AG590,""),IF($B$11=2,IF(Positions!$CL590&gt;0,Positions!AG590,""),Positions!AG590))</f>
        <v/>
      </c>
      <c r="F601" s="32" t="str">
        <f aca="false">IF($B$11=1,IF(Positions!$CA590=1,Positions!C590,""),IF($B$11=2,IF(Positions!$CL590&gt;0,Positions!C590,""),Positions!C590))</f>
        <v/>
      </c>
      <c r="G601" s="32" t="str">
        <f aca="false">IF($B$11=1,IF(Positions!$CA590=1,Positions!E590,""),IF($B$11=2,IF(Positions!$CL590&gt;0,Positions!E590,""),Positions!E590))</f>
        <v/>
      </c>
      <c r="H601" s="0"/>
    </row>
    <row r="602" customFormat="false" ht="15" hidden="false" customHeight="false" outlineLevel="0" collapsed="false">
      <c r="A602" s="35" t="str">
        <f aca="false">IF($B$11=1,IF(Positions!$CA591=1,Positions!A591,""),IF($B$11=2,IF(Positions!$CL591&gt;0,Positions!A591,""),Positions!A591))</f>
        <v/>
      </c>
      <c r="B602" s="35" t="str">
        <f aca="false">IF($B$11=1,IF(Positions!$CA591=1,Positions!B591,""),IF($B$11=2,IF(Positions!$CL591&gt;0,Positions!B591,""),Positions!B591))</f>
        <v/>
      </c>
      <c r="C602" s="32" t="str">
        <f aca="false">IF($B$11=1,IF(Positions!$CA591=1,Positions!AE591,""),IF($B$11=2,IF(Positions!$CL591&gt;0,Positions!AE591,""),Positions!AE591))</f>
        <v/>
      </c>
      <c r="D602" s="32" t="str">
        <f aca="false">IF($B$11=1,IF(Positions!$CA591=1,Positions!AF591,""),IF($B$11=2,IF(Positions!$CL591&gt;0,Positions!AF591,""),Positions!AF591))</f>
        <v/>
      </c>
      <c r="E602" s="32" t="str">
        <f aca="false">IF($B$11=1,IF(Positions!$CA591=1,Positions!AG591,""),IF($B$11=2,IF(Positions!$CL591&gt;0,Positions!AG591,""),Positions!AG591))</f>
        <v/>
      </c>
      <c r="F602" s="32" t="str">
        <f aca="false">IF($B$11=1,IF(Positions!$CA591=1,Positions!C591,""),IF($B$11=2,IF(Positions!$CL591&gt;0,Positions!C591,""),Positions!C591))</f>
        <v/>
      </c>
      <c r="G602" s="32" t="str">
        <f aca="false">IF($B$11=1,IF(Positions!$CA591=1,Positions!E591,""),IF($B$11=2,IF(Positions!$CL591&gt;0,Positions!E591,""),Positions!E591))</f>
        <v/>
      </c>
      <c r="H602" s="0"/>
    </row>
    <row r="603" customFormat="false" ht="15" hidden="false" customHeight="false" outlineLevel="0" collapsed="false">
      <c r="A603" s="35" t="str">
        <f aca="false">IF($B$11=1,IF(Positions!$CA592=1,Positions!A592,""),IF($B$11=2,IF(Positions!$CL592&gt;0,Positions!A592,""),Positions!A592))</f>
        <v/>
      </c>
      <c r="B603" s="35" t="str">
        <f aca="false">IF($B$11=1,IF(Positions!$CA592=1,Positions!B592,""),IF($B$11=2,IF(Positions!$CL592&gt;0,Positions!B592,""),Positions!B592))</f>
        <v/>
      </c>
      <c r="C603" s="32" t="str">
        <f aca="false">IF($B$11=1,IF(Positions!$CA592=1,Positions!AE592,""),IF($B$11=2,IF(Positions!$CL592&gt;0,Positions!AE592,""),Positions!AE592))</f>
        <v/>
      </c>
      <c r="D603" s="32" t="str">
        <f aca="false">IF($B$11=1,IF(Positions!$CA592=1,Positions!AF592,""),IF($B$11=2,IF(Positions!$CL592&gt;0,Positions!AF592,""),Positions!AF592))</f>
        <v/>
      </c>
      <c r="E603" s="32" t="str">
        <f aca="false">IF($B$11=1,IF(Positions!$CA592=1,Positions!AG592,""),IF($B$11=2,IF(Positions!$CL592&gt;0,Positions!AG592,""),Positions!AG592))</f>
        <v/>
      </c>
      <c r="F603" s="32" t="str">
        <f aca="false">IF($B$11=1,IF(Positions!$CA592=1,Positions!C592,""),IF($B$11=2,IF(Positions!$CL592&gt;0,Positions!C592,""),Positions!C592))</f>
        <v/>
      </c>
      <c r="G603" s="32" t="str">
        <f aca="false">IF($B$11=1,IF(Positions!$CA592=1,Positions!E592,""),IF($B$11=2,IF(Positions!$CL592&gt;0,Positions!E592,""),Positions!E592))</f>
        <v/>
      </c>
      <c r="H603" s="0"/>
    </row>
    <row r="604" customFormat="false" ht="15" hidden="false" customHeight="false" outlineLevel="0" collapsed="false">
      <c r="A604" s="35" t="str">
        <f aca="false">IF($B$11=1,IF(Positions!$CA593=1,Positions!A593,""),IF($B$11=2,IF(Positions!$CL593&gt;0,Positions!A593,""),Positions!A593))</f>
        <v/>
      </c>
      <c r="B604" s="35" t="str">
        <f aca="false">IF($B$11=1,IF(Positions!$CA593=1,Positions!B593,""),IF($B$11=2,IF(Positions!$CL593&gt;0,Positions!B593,""),Positions!B593))</f>
        <v/>
      </c>
      <c r="C604" s="32" t="str">
        <f aca="false">IF($B$11=1,IF(Positions!$CA593=1,Positions!AE593,""),IF($B$11=2,IF(Positions!$CL593&gt;0,Positions!AE593,""),Positions!AE593))</f>
        <v/>
      </c>
      <c r="D604" s="32" t="str">
        <f aca="false">IF($B$11=1,IF(Positions!$CA593=1,Positions!AF593,""),IF($B$11=2,IF(Positions!$CL593&gt;0,Positions!AF593,""),Positions!AF593))</f>
        <v/>
      </c>
      <c r="E604" s="32" t="str">
        <f aca="false">IF($B$11=1,IF(Positions!$CA593=1,Positions!AG593,""),IF($B$11=2,IF(Positions!$CL593&gt;0,Positions!AG593,""),Positions!AG593))</f>
        <v/>
      </c>
      <c r="F604" s="32" t="str">
        <f aca="false">IF($B$11=1,IF(Positions!$CA593=1,Positions!C593,""),IF($B$11=2,IF(Positions!$CL593&gt;0,Positions!C593,""),Positions!C593))</f>
        <v/>
      </c>
      <c r="G604" s="32" t="str">
        <f aca="false">IF($B$11=1,IF(Positions!$CA593=1,Positions!E593,""),IF($B$11=2,IF(Positions!$CL593&gt;0,Positions!E593,""),Positions!E593))</f>
        <v/>
      </c>
      <c r="H604" s="0"/>
    </row>
    <row r="605" customFormat="false" ht="15" hidden="false" customHeight="false" outlineLevel="0" collapsed="false">
      <c r="A605" s="35" t="str">
        <f aca="false">IF($B$11=1,IF(Positions!$CA594=1,Positions!A594,""),IF($B$11=2,IF(Positions!$CL594&gt;0,Positions!A594,""),Positions!A594))</f>
        <v/>
      </c>
      <c r="B605" s="35" t="str">
        <f aca="false">IF($B$11=1,IF(Positions!$CA594=1,Positions!B594,""),IF($B$11=2,IF(Positions!$CL594&gt;0,Positions!B594,""),Positions!B594))</f>
        <v/>
      </c>
      <c r="C605" s="32" t="str">
        <f aca="false">IF($B$11=1,IF(Positions!$CA594=1,Positions!AE594,""),IF($B$11=2,IF(Positions!$CL594&gt;0,Positions!AE594,""),Positions!AE594))</f>
        <v/>
      </c>
      <c r="D605" s="32" t="str">
        <f aca="false">IF($B$11=1,IF(Positions!$CA594=1,Positions!AF594,""),IF($B$11=2,IF(Positions!$CL594&gt;0,Positions!AF594,""),Positions!AF594))</f>
        <v/>
      </c>
      <c r="E605" s="32" t="str">
        <f aca="false">IF($B$11=1,IF(Positions!$CA594=1,Positions!AG594,""),IF($B$11=2,IF(Positions!$CL594&gt;0,Positions!AG594,""),Positions!AG594))</f>
        <v/>
      </c>
      <c r="F605" s="32" t="str">
        <f aca="false">IF($B$11=1,IF(Positions!$CA594=1,Positions!C594,""),IF($B$11=2,IF(Positions!$CL594&gt;0,Positions!C594,""),Positions!C594))</f>
        <v/>
      </c>
      <c r="G605" s="32" t="str">
        <f aca="false">IF($B$11=1,IF(Positions!$CA594=1,Positions!E594,""),IF($B$11=2,IF(Positions!$CL594&gt;0,Positions!E594,""),Positions!E594))</f>
        <v/>
      </c>
      <c r="H605" s="0"/>
    </row>
    <row r="606" customFormat="false" ht="15" hidden="false" customHeight="false" outlineLevel="0" collapsed="false">
      <c r="A606" s="35" t="str">
        <f aca="false">IF($B$11=1,IF(Positions!$CA595=1,Positions!A595,""),IF($B$11=2,IF(Positions!$CL595&gt;0,Positions!A595,""),Positions!A595))</f>
        <v/>
      </c>
      <c r="B606" s="35" t="str">
        <f aca="false">IF($B$11=1,IF(Positions!$CA595=1,Positions!B595,""),IF($B$11=2,IF(Positions!$CL595&gt;0,Positions!B595,""),Positions!B595))</f>
        <v/>
      </c>
      <c r="C606" s="32" t="str">
        <f aca="false">IF($B$11=1,IF(Positions!$CA595=1,Positions!AE595,""),IF($B$11=2,IF(Positions!$CL595&gt;0,Positions!AE595,""),Positions!AE595))</f>
        <v/>
      </c>
      <c r="D606" s="32" t="str">
        <f aca="false">IF($B$11=1,IF(Positions!$CA595=1,Positions!AF595,""),IF($B$11=2,IF(Positions!$CL595&gt;0,Positions!AF595,""),Positions!AF595))</f>
        <v/>
      </c>
      <c r="E606" s="32" t="str">
        <f aca="false">IF($B$11=1,IF(Positions!$CA595=1,Positions!AG595,""),IF($B$11=2,IF(Positions!$CL595&gt;0,Positions!AG595,""),Positions!AG595))</f>
        <v/>
      </c>
      <c r="F606" s="32" t="str">
        <f aca="false">IF($B$11=1,IF(Positions!$CA595=1,Positions!C595,""),IF($B$11=2,IF(Positions!$CL595&gt;0,Positions!C595,""),Positions!C595))</f>
        <v/>
      </c>
      <c r="G606" s="32" t="str">
        <f aca="false">IF($B$11=1,IF(Positions!$CA595=1,Positions!E595,""),IF($B$11=2,IF(Positions!$CL595&gt;0,Positions!E595,""),Positions!E595))</f>
        <v/>
      </c>
      <c r="H606" s="0"/>
    </row>
    <row r="607" customFormat="false" ht="15" hidden="false" customHeight="false" outlineLevel="0" collapsed="false">
      <c r="A607" s="35" t="str">
        <f aca="false">IF($B$11=1,IF(Positions!$CA596=1,Positions!A596,""),IF($B$11=2,IF(Positions!$CL596&gt;0,Positions!A596,""),Positions!A596))</f>
        <v/>
      </c>
      <c r="B607" s="35" t="str">
        <f aca="false">IF($B$11=1,IF(Positions!$CA596=1,Positions!B596,""),IF($B$11=2,IF(Positions!$CL596&gt;0,Positions!B596,""),Positions!B596))</f>
        <v/>
      </c>
      <c r="C607" s="32" t="str">
        <f aca="false">IF($B$11=1,IF(Positions!$CA596=1,Positions!AE596,""),IF($B$11=2,IF(Positions!$CL596&gt;0,Positions!AE596,""),Positions!AE596))</f>
        <v/>
      </c>
      <c r="D607" s="32" t="str">
        <f aca="false">IF($B$11=1,IF(Positions!$CA596=1,Positions!AF596,""),IF($B$11=2,IF(Positions!$CL596&gt;0,Positions!AF596,""),Positions!AF596))</f>
        <v/>
      </c>
      <c r="E607" s="32" t="str">
        <f aca="false">IF($B$11=1,IF(Positions!$CA596=1,Positions!AG596,""),IF($B$11=2,IF(Positions!$CL596&gt;0,Positions!AG596,""),Positions!AG596))</f>
        <v/>
      </c>
      <c r="F607" s="32" t="str">
        <f aca="false">IF($B$11=1,IF(Positions!$CA596=1,Positions!C596,""),IF($B$11=2,IF(Positions!$CL596&gt;0,Positions!C596,""),Positions!C596))</f>
        <v/>
      </c>
      <c r="G607" s="32" t="str">
        <f aca="false">IF($B$11=1,IF(Positions!$CA596=1,Positions!E596,""),IF($B$11=2,IF(Positions!$CL596&gt;0,Positions!E596,""),Positions!E596))</f>
        <v/>
      </c>
      <c r="H607" s="0"/>
    </row>
    <row r="608" customFormat="false" ht="15" hidden="false" customHeight="false" outlineLevel="0" collapsed="false">
      <c r="A608" s="35" t="str">
        <f aca="false">IF($B$11=1,IF(Positions!$CA597=1,Positions!A597,""),IF($B$11=2,IF(Positions!$CL597&gt;0,Positions!A597,""),Positions!A597))</f>
        <v/>
      </c>
      <c r="B608" s="35" t="str">
        <f aca="false">IF($B$11=1,IF(Positions!$CA597=1,Positions!B597,""),IF($B$11=2,IF(Positions!$CL597&gt;0,Positions!B597,""),Positions!B597))</f>
        <v/>
      </c>
      <c r="C608" s="32" t="str">
        <f aca="false">IF($B$11=1,IF(Positions!$CA597=1,Positions!AE597,""),IF($B$11=2,IF(Positions!$CL597&gt;0,Positions!AE597,""),Positions!AE597))</f>
        <v/>
      </c>
      <c r="D608" s="32" t="str">
        <f aca="false">IF($B$11=1,IF(Positions!$CA597=1,Positions!AF597,""),IF($B$11=2,IF(Positions!$CL597&gt;0,Positions!AF597,""),Positions!AF597))</f>
        <v/>
      </c>
      <c r="E608" s="32" t="str">
        <f aca="false">IF($B$11=1,IF(Positions!$CA597=1,Positions!AG597,""),IF($B$11=2,IF(Positions!$CL597&gt;0,Positions!AG597,""),Positions!AG597))</f>
        <v/>
      </c>
      <c r="F608" s="32" t="str">
        <f aca="false">IF($B$11=1,IF(Positions!$CA597=1,Positions!C597,""),IF($B$11=2,IF(Positions!$CL597&gt;0,Positions!C597,""),Positions!C597))</f>
        <v/>
      </c>
      <c r="G608" s="32" t="str">
        <f aca="false">IF($B$11=1,IF(Positions!$CA597=1,Positions!E597,""),IF($B$11=2,IF(Positions!$CL597&gt;0,Positions!E597,""),Positions!E597))</f>
        <v/>
      </c>
      <c r="H608" s="0"/>
    </row>
    <row r="609" customFormat="false" ht="15" hidden="false" customHeight="false" outlineLevel="0" collapsed="false">
      <c r="A609" s="35" t="str">
        <f aca="false">IF($B$11=1,IF(Positions!$CA598=1,Positions!A598,""),IF($B$11=2,IF(Positions!$CL598&gt;0,Positions!A598,""),Positions!A598))</f>
        <v/>
      </c>
      <c r="B609" s="35" t="str">
        <f aca="false">IF($B$11=1,IF(Positions!$CA598=1,Positions!B598,""),IF($B$11=2,IF(Positions!$CL598&gt;0,Positions!B598,""),Positions!B598))</f>
        <v/>
      </c>
      <c r="C609" s="32" t="str">
        <f aca="false">IF($B$11=1,IF(Positions!$CA598=1,Positions!AE598,""),IF($B$11=2,IF(Positions!$CL598&gt;0,Positions!AE598,""),Positions!AE598))</f>
        <v/>
      </c>
      <c r="D609" s="32" t="str">
        <f aca="false">IF($B$11=1,IF(Positions!$CA598=1,Positions!AF598,""),IF($B$11=2,IF(Positions!$CL598&gt;0,Positions!AF598,""),Positions!AF598))</f>
        <v/>
      </c>
      <c r="E609" s="32" t="str">
        <f aca="false">IF($B$11=1,IF(Positions!$CA598=1,Positions!AG598,""),IF($B$11=2,IF(Positions!$CL598&gt;0,Positions!AG598,""),Positions!AG598))</f>
        <v/>
      </c>
      <c r="F609" s="32" t="str">
        <f aca="false">IF($B$11=1,IF(Positions!$CA598=1,Positions!C598,""),IF($B$11=2,IF(Positions!$CL598&gt;0,Positions!C598,""),Positions!C598))</f>
        <v/>
      </c>
      <c r="G609" s="32" t="str">
        <f aca="false">IF($B$11=1,IF(Positions!$CA598=1,Positions!E598,""),IF($B$11=2,IF(Positions!$CL598&gt;0,Positions!E598,""),Positions!E598))</f>
        <v/>
      </c>
      <c r="H609" s="0"/>
    </row>
    <row r="610" customFormat="false" ht="15" hidden="false" customHeight="false" outlineLevel="0" collapsed="false">
      <c r="A610" s="35" t="str">
        <f aca="false">IF($B$11=1,IF(Positions!$CA599=1,Positions!A599,""),IF($B$11=2,IF(Positions!$CL599&gt;0,Positions!A599,""),Positions!A599))</f>
        <v/>
      </c>
      <c r="B610" s="35" t="str">
        <f aca="false">IF($B$11=1,IF(Positions!$CA599=1,Positions!B599,""),IF($B$11=2,IF(Positions!$CL599&gt;0,Positions!B599,""),Positions!B599))</f>
        <v/>
      </c>
      <c r="C610" s="32" t="str">
        <f aca="false">IF($B$11=1,IF(Positions!$CA599=1,Positions!AE599,""),IF($B$11=2,IF(Positions!$CL599&gt;0,Positions!AE599,""),Positions!AE599))</f>
        <v/>
      </c>
      <c r="D610" s="32" t="str">
        <f aca="false">IF($B$11=1,IF(Positions!$CA599=1,Positions!AF599,""),IF($B$11=2,IF(Positions!$CL599&gt;0,Positions!AF599,""),Positions!AF599))</f>
        <v/>
      </c>
      <c r="E610" s="32" t="str">
        <f aca="false">IF($B$11=1,IF(Positions!$CA599=1,Positions!AG599,""),IF($B$11=2,IF(Positions!$CL599&gt;0,Positions!AG599,""),Positions!AG599))</f>
        <v/>
      </c>
      <c r="F610" s="32" t="str">
        <f aca="false">IF($B$11=1,IF(Positions!$CA599=1,Positions!C599,""),IF($B$11=2,IF(Positions!$CL599&gt;0,Positions!C599,""),Positions!C599))</f>
        <v/>
      </c>
      <c r="G610" s="32" t="str">
        <f aca="false">IF($B$11=1,IF(Positions!$CA599=1,Positions!E599,""),IF($B$11=2,IF(Positions!$CL599&gt;0,Positions!E599,""),Positions!E599))</f>
        <v/>
      </c>
      <c r="H610" s="0"/>
    </row>
    <row r="611" customFormat="false" ht="15" hidden="false" customHeight="false" outlineLevel="0" collapsed="false">
      <c r="A611" s="35" t="str">
        <f aca="false">IF($B$11=1,IF(Positions!$CA600=1,Positions!A600,""),IF($B$11=2,IF(Positions!$CL600&gt;0,Positions!A600,""),Positions!A600))</f>
        <v/>
      </c>
      <c r="B611" s="35" t="str">
        <f aca="false">IF($B$11=1,IF(Positions!$CA600=1,Positions!B600,""),IF($B$11=2,IF(Positions!$CL600&gt;0,Positions!B600,""),Positions!B600))</f>
        <v/>
      </c>
      <c r="C611" s="32" t="str">
        <f aca="false">IF($B$11=1,IF(Positions!$CA600=1,Positions!AE600,""),IF($B$11=2,IF(Positions!$CL600&gt;0,Positions!AE600,""),Positions!AE600))</f>
        <v/>
      </c>
      <c r="D611" s="32" t="str">
        <f aca="false">IF($B$11=1,IF(Positions!$CA600=1,Positions!AF600,""),IF($B$11=2,IF(Positions!$CL600&gt;0,Positions!AF600,""),Positions!AF600))</f>
        <v/>
      </c>
      <c r="E611" s="32" t="str">
        <f aca="false">IF($B$11=1,IF(Positions!$CA600=1,Positions!AG600,""),IF($B$11=2,IF(Positions!$CL600&gt;0,Positions!AG600,""),Positions!AG600))</f>
        <v/>
      </c>
      <c r="F611" s="32" t="str">
        <f aca="false">IF($B$11=1,IF(Positions!$CA600=1,Positions!C600,""),IF($B$11=2,IF(Positions!$CL600&gt;0,Positions!C600,""),Positions!C600))</f>
        <v/>
      </c>
      <c r="G611" s="32" t="str">
        <f aca="false">IF($B$11=1,IF(Positions!$CA600=1,Positions!E600,""),IF($B$11=2,IF(Positions!$CL600&gt;0,Positions!E600,""),Positions!E600))</f>
        <v/>
      </c>
      <c r="H611" s="0"/>
    </row>
    <row r="612" customFormat="false" ht="15" hidden="false" customHeight="false" outlineLevel="0" collapsed="false">
      <c r="A612" s="35" t="str">
        <f aca="false">IF($B$11=1,IF(Positions!$CA601=1,Positions!A601,""),IF($B$11=2,IF(Positions!$CL601&gt;0,Positions!A601,""),Positions!A601))</f>
        <v/>
      </c>
      <c r="B612" s="35" t="str">
        <f aca="false">IF($B$11=1,IF(Positions!$CA601=1,Positions!B601,""),IF($B$11=2,IF(Positions!$CL601&gt;0,Positions!B601,""),Positions!B601))</f>
        <v/>
      </c>
      <c r="C612" s="32" t="str">
        <f aca="false">IF($B$11=1,IF(Positions!$CA601=1,Positions!AE601,""),IF($B$11=2,IF(Positions!$CL601&gt;0,Positions!AE601,""),Positions!AE601))</f>
        <v/>
      </c>
      <c r="D612" s="32" t="str">
        <f aca="false">IF($B$11=1,IF(Positions!$CA601=1,Positions!AF601,""),IF($B$11=2,IF(Positions!$CL601&gt;0,Positions!AF601,""),Positions!AF601))</f>
        <v/>
      </c>
      <c r="E612" s="32" t="str">
        <f aca="false">IF($B$11=1,IF(Positions!$CA601=1,Positions!AG601,""),IF($B$11=2,IF(Positions!$CL601&gt;0,Positions!AG601,""),Positions!AG601))</f>
        <v/>
      </c>
      <c r="F612" s="32" t="str">
        <f aca="false">IF($B$11=1,IF(Positions!$CA601=1,Positions!C601,""),IF($B$11=2,IF(Positions!$CL601&gt;0,Positions!C601,""),Positions!C601))</f>
        <v/>
      </c>
      <c r="G612" s="32" t="str">
        <f aca="false">IF($B$11=1,IF(Positions!$CA601=1,Positions!E601,""),IF($B$11=2,IF(Positions!$CL601&gt;0,Positions!E601,""),Positions!E601))</f>
        <v/>
      </c>
      <c r="H612" s="0"/>
    </row>
    <row r="613" customFormat="false" ht="15" hidden="false" customHeight="false" outlineLevel="0" collapsed="false">
      <c r="A613" s="35" t="str">
        <f aca="false">IF($B$11=1,IF(Positions!$CA602=1,Positions!A602,""),IF($B$11=2,IF(Positions!$CL602&gt;0,Positions!A602,""),Positions!A602))</f>
        <v/>
      </c>
      <c r="B613" s="35" t="str">
        <f aca="false">IF($B$11=1,IF(Positions!$CA602=1,Positions!B602,""),IF($B$11=2,IF(Positions!$CL602&gt;0,Positions!B602,""),Positions!B602))</f>
        <v/>
      </c>
      <c r="C613" s="32" t="str">
        <f aca="false">IF($B$11=1,IF(Positions!$CA602=1,Positions!AE602,""),IF($B$11=2,IF(Positions!$CL602&gt;0,Positions!AE602,""),Positions!AE602))</f>
        <v/>
      </c>
      <c r="D613" s="32" t="str">
        <f aca="false">IF($B$11=1,IF(Positions!$CA602=1,Positions!AF602,""),IF($B$11=2,IF(Positions!$CL602&gt;0,Positions!AF602,""),Positions!AF602))</f>
        <v/>
      </c>
      <c r="E613" s="32" t="str">
        <f aca="false">IF($B$11=1,IF(Positions!$CA602=1,Positions!AG602,""),IF($B$11=2,IF(Positions!$CL602&gt;0,Positions!AG602,""),Positions!AG602))</f>
        <v/>
      </c>
      <c r="F613" s="32" t="str">
        <f aca="false">IF($B$11=1,IF(Positions!$CA602=1,Positions!C602,""),IF($B$11=2,IF(Positions!$CL602&gt;0,Positions!C602,""),Positions!C602))</f>
        <v/>
      </c>
      <c r="G613" s="32" t="str">
        <f aca="false">IF($B$11=1,IF(Positions!$CA602=1,Positions!E602,""),IF($B$11=2,IF(Positions!$CL602&gt;0,Positions!E602,""),Positions!E602))</f>
        <v/>
      </c>
      <c r="H613" s="0"/>
    </row>
    <row r="614" customFormat="false" ht="15" hidden="false" customHeight="false" outlineLevel="0" collapsed="false">
      <c r="A614" s="35" t="str">
        <f aca="false">IF($B$11=1,IF(Positions!$CA603=1,Positions!A603,""),IF($B$11=2,IF(Positions!$CL603&gt;0,Positions!A603,""),Positions!A603))</f>
        <v/>
      </c>
      <c r="B614" s="35" t="str">
        <f aca="false">IF($B$11=1,IF(Positions!$CA603=1,Positions!B603,""),IF($B$11=2,IF(Positions!$CL603&gt;0,Positions!B603,""),Positions!B603))</f>
        <v/>
      </c>
      <c r="C614" s="32" t="str">
        <f aca="false">IF($B$11=1,IF(Positions!$CA603=1,Positions!AE603,""),IF($B$11=2,IF(Positions!$CL603&gt;0,Positions!AE603,""),Positions!AE603))</f>
        <v/>
      </c>
      <c r="D614" s="32" t="str">
        <f aca="false">IF($B$11=1,IF(Positions!$CA603=1,Positions!AF603,""),IF($B$11=2,IF(Positions!$CL603&gt;0,Positions!AF603,""),Positions!AF603))</f>
        <v/>
      </c>
      <c r="E614" s="32" t="str">
        <f aca="false">IF($B$11=1,IF(Positions!$CA603=1,Positions!AG603,""),IF($B$11=2,IF(Positions!$CL603&gt;0,Positions!AG603,""),Positions!AG603))</f>
        <v/>
      </c>
      <c r="F614" s="32" t="str">
        <f aca="false">IF($B$11=1,IF(Positions!$CA603=1,Positions!C603,""),IF($B$11=2,IF(Positions!$CL603&gt;0,Positions!C603,""),Positions!C603))</f>
        <v/>
      </c>
      <c r="G614" s="32" t="str">
        <f aca="false">IF($B$11=1,IF(Positions!$CA603=1,Positions!E603,""),IF($B$11=2,IF(Positions!$CL603&gt;0,Positions!E603,""),Positions!E603))</f>
        <v/>
      </c>
      <c r="H614" s="0"/>
    </row>
    <row r="615" customFormat="false" ht="15" hidden="false" customHeight="false" outlineLevel="0" collapsed="false">
      <c r="A615" s="35" t="str">
        <f aca="false">IF($B$11=1,IF(Positions!$CA604=1,Positions!A604,""),IF($B$11=2,IF(Positions!$CL604&gt;0,Positions!A604,""),Positions!A604))</f>
        <v/>
      </c>
      <c r="B615" s="35" t="str">
        <f aca="false">IF($B$11=1,IF(Positions!$CA604=1,Positions!B604,""),IF($B$11=2,IF(Positions!$CL604&gt;0,Positions!B604,""),Positions!B604))</f>
        <v/>
      </c>
      <c r="C615" s="32" t="str">
        <f aca="false">IF($B$11=1,IF(Positions!$CA604=1,Positions!AE604,""),IF($B$11=2,IF(Positions!$CL604&gt;0,Positions!AE604,""),Positions!AE604))</f>
        <v/>
      </c>
      <c r="D615" s="32" t="str">
        <f aca="false">IF($B$11=1,IF(Positions!$CA604=1,Positions!AF604,""),IF($B$11=2,IF(Positions!$CL604&gt;0,Positions!AF604,""),Positions!AF604))</f>
        <v/>
      </c>
      <c r="E615" s="32" t="str">
        <f aca="false">IF($B$11=1,IF(Positions!$CA604=1,Positions!AG604,""),IF($B$11=2,IF(Positions!$CL604&gt;0,Positions!AG604,""),Positions!AG604))</f>
        <v/>
      </c>
      <c r="F615" s="32" t="str">
        <f aca="false">IF($B$11=1,IF(Positions!$CA604=1,Positions!C604,""),IF($B$11=2,IF(Positions!$CL604&gt;0,Positions!C604,""),Positions!C604))</f>
        <v/>
      </c>
      <c r="G615" s="32" t="str">
        <f aca="false">IF($B$11=1,IF(Positions!$CA604=1,Positions!E604,""),IF($B$11=2,IF(Positions!$CL604&gt;0,Positions!E604,""),Positions!E604))</f>
        <v/>
      </c>
      <c r="H615" s="0"/>
    </row>
    <row r="616" customFormat="false" ht="15" hidden="false" customHeight="false" outlineLevel="0" collapsed="false">
      <c r="A616" s="35" t="str">
        <f aca="false">IF($B$11=1,IF(Positions!$CA605=1,Positions!A605,""),IF($B$11=2,IF(Positions!$CL605&gt;0,Positions!A605,""),Positions!A605))</f>
        <v/>
      </c>
      <c r="B616" s="35" t="str">
        <f aca="false">IF($B$11=1,IF(Positions!$CA605=1,Positions!B605,""),IF($B$11=2,IF(Positions!$CL605&gt;0,Positions!B605,""),Positions!B605))</f>
        <v/>
      </c>
      <c r="C616" s="32" t="str">
        <f aca="false">IF($B$11=1,IF(Positions!$CA605=1,Positions!AE605,""),IF($B$11=2,IF(Positions!$CL605&gt;0,Positions!AE605,""),Positions!AE605))</f>
        <v/>
      </c>
      <c r="D616" s="32" t="str">
        <f aca="false">IF($B$11=1,IF(Positions!$CA605=1,Positions!AF605,""),IF($B$11=2,IF(Positions!$CL605&gt;0,Positions!AF605,""),Positions!AF605))</f>
        <v/>
      </c>
      <c r="E616" s="32" t="str">
        <f aca="false">IF($B$11=1,IF(Positions!$CA605=1,Positions!AG605,""),IF($B$11=2,IF(Positions!$CL605&gt;0,Positions!AG605,""),Positions!AG605))</f>
        <v/>
      </c>
      <c r="F616" s="32" t="str">
        <f aca="false">IF($B$11=1,IF(Positions!$CA605=1,Positions!C605,""),IF($B$11=2,IF(Positions!$CL605&gt;0,Positions!C605,""),Positions!C605))</f>
        <v/>
      </c>
      <c r="G616" s="32" t="str">
        <f aca="false">IF($B$11=1,IF(Positions!$CA605=1,Positions!E605,""),IF($B$11=2,IF(Positions!$CL605&gt;0,Positions!E605,""),Positions!E605))</f>
        <v/>
      </c>
      <c r="H616" s="0"/>
    </row>
    <row r="617" customFormat="false" ht="15" hidden="false" customHeight="false" outlineLevel="0" collapsed="false">
      <c r="A617" s="35" t="str">
        <f aca="false">IF($B$11=1,IF(Positions!$CA606=1,Positions!A606,""),IF($B$11=2,IF(Positions!$CL606&gt;0,Positions!A606,""),Positions!A606))</f>
        <v/>
      </c>
      <c r="B617" s="35" t="str">
        <f aca="false">IF($B$11=1,IF(Positions!$CA606=1,Positions!B606,""),IF($B$11=2,IF(Positions!$CL606&gt;0,Positions!B606,""),Positions!B606))</f>
        <v/>
      </c>
      <c r="C617" s="32" t="str">
        <f aca="false">IF($B$11=1,IF(Positions!$CA606=1,Positions!AE606,""),IF($B$11=2,IF(Positions!$CL606&gt;0,Positions!AE606,""),Positions!AE606))</f>
        <v/>
      </c>
      <c r="D617" s="32" t="str">
        <f aca="false">IF($B$11=1,IF(Positions!$CA606=1,Positions!AF606,""),IF($B$11=2,IF(Positions!$CL606&gt;0,Positions!AF606,""),Positions!AF606))</f>
        <v/>
      </c>
      <c r="E617" s="32" t="str">
        <f aca="false">IF($B$11=1,IF(Positions!$CA606=1,Positions!AG606,""),IF($B$11=2,IF(Positions!$CL606&gt;0,Positions!AG606,""),Positions!AG606))</f>
        <v/>
      </c>
      <c r="F617" s="32" t="str">
        <f aca="false">IF($B$11=1,IF(Positions!$CA606=1,Positions!C606,""),IF($B$11=2,IF(Positions!$CL606&gt;0,Positions!C606,""),Positions!C606))</f>
        <v/>
      </c>
      <c r="G617" s="32" t="str">
        <f aca="false">IF($B$11=1,IF(Positions!$CA606=1,Positions!E606,""),IF($B$11=2,IF(Positions!$CL606&gt;0,Positions!E606,""),Positions!E606))</f>
        <v/>
      </c>
      <c r="H617" s="0"/>
    </row>
    <row r="618" customFormat="false" ht="15" hidden="false" customHeight="false" outlineLevel="0" collapsed="false">
      <c r="A618" s="35" t="str">
        <f aca="false">IF($B$11=1,IF(Positions!$CA607=1,Positions!A607,""),IF($B$11=2,IF(Positions!$CL607&gt;0,Positions!A607,""),Positions!A607))</f>
        <v/>
      </c>
      <c r="B618" s="35" t="str">
        <f aca="false">IF($B$11=1,IF(Positions!$CA607=1,Positions!B607,""),IF($B$11=2,IF(Positions!$CL607&gt;0,Positions!B607,""),Positions!B607))</f>
        <v/>
      </c>
      <c r="C618" s="32" t="str">
        <f aca="false">IF($B$11=1,IF(Positions!$CA607=1,Positions!AE607,""),IF($B$11=2,IF(Positions!$CL607&gt;0,Positions!AE607,""),Positions!AE607))</f>
        <v/>
      </c>
      <c r="D618" s="32" t="str">
        <f aca="false">IF($B$11=1,IF(Positions!$CA607=1,Positions!AF607,""),IF($B$11=2,IF(Positions!$CL607&gt;0,Positions!AF607,""),Positions!AF607))</f>
        <v/>
      </c>
      <c r="E618" s="32" t="str">
        <f aca="false">IF($B$11=1,IF(Positions!$CA607=1,Positions!AG607,""),IF($B$11=2,IF(Positions!$CL607&gt;0,Positions!AG607,""),Positions!AG607))</f>
        <v/>
      </c>
      <c r="F618" s="32" t="str">
        <f aca="false">IF($B$11=1,IF(Positions!$CA607=1,Positions!C607,""),IF($B$11=2,IF(Positions!$CL607&gt;0,Positions!C607,""),Positions!C607))</f>
        <v/>
      </c>
      <c r="G618" s="32" t="str">
        <f aca="false">IF($B$11=1,IF(Positions!$CA607=1,Positions!E607,""),IF($B$11=2,IF(Positions!$CL607&gt;0,Positions!E607,""),Positions!E607))</f>
        <v/>
      </c>
      <c r="H618" s="0"/>
    </row>
    <row r="619" customFormat="false" ht="15" hidden="false" customHeight="false" outlineLevel="0" collapsed="false">
      <c r="A619" s="35" t="str">
        <f aca="false">IF($B$11=1,IF(Positions!$CA608=1,Positions!A608,""),IF($B$11=2,IF(Positions!$CL608&gt;0,Positions!A608,""),Positions!A608))</f>
        <v/>
      </c>
      <c r="B619" s="35" t="str">
        <f aca="false">IF($B$11=1,IF(Positions!$CA608=1,Positions!B608,""),IF($B$11=2,IF(Positions!$CL608&gt;0,Positions!B608,""),Positions!B608))</f>
        <v/>
      </c>
      <c r="C619" s="32" t="str">
        <f aca="false">IF($B$11=1,IF(Positions!$CA608=1,Positions!AE608,""),IF($B$11=2,IF(Positions!$CL608&gt;0,Positions!AE608,""),Positions!AE608))</f>
        <v/>
      </c>
      <c r="D619" s="32" t="str">
        <f aca="false">IF($B$11=1,IF(Positions!$CA608=1,Positions!AF608,""),IF($B$11=2,IF(Positions!$CL608&gt;0,Positions!AF608,""),Positions!AF608))</f>
        <v/>
      </c>
      <c r="E619" s="32" t="str">
        <f aca="false">IF($B$11=1,IF(Positions!$CA608=1,Positions!AG608,""),IF($B$11=2,IF(Positions!$CL608&gt;0,Positions!AG608,""),Positions!AG608))</f>
        <v/>
      </c>
      <c r="F619" s="32" t="str">
        <f aca="false">IF($B$11=1,IF(Positions!$CA608=1,Positions!C608,""),IF($B$11=2,IF(Positions!$CL608&gt;0,Positions!C608,""),Positions!C608))</f>
        <v/>
      </c>
      <c r="G619" s="32" t="str">
        <f aca="false">IF($B$11=1,IF(Positions!$CA608=1,Positions!E608,""),IF($B$11=2,IF(Positions!$CL608&gt;0,Positions!E608,""),Positions!E608))</f>
        <v/>
      </c>
      <c r="H619" s="0"/>
    </row>
    <row r="620" customFormat="false" ht="15" hidden="false" customHeight="false" outlineLevel="0" collapsed="false">
      <c r="A620" s="35" t="str">
        <f aca="false">IF($B$11=1,IF(Positions!$CA609=1,Positions!A609,""),IF($B$11=2,IF(Positions!$CL609&gt;0,Positions!A609,""),Positions!A609))</f>
        <v/>
      </c>
      <c r="B620" s="35" t="str">
        <f aca="false">IF($B$11=1,IF(Positions!$CA609=1,Positions!B609,""),IF($B$11=2,IF(Positions!$CL609&gt;0,Positions!B609,""),Positions!B609))</f>
        <v/>
      </c>
      <c r="C620" s="32" t="str">
        <f aca="false">IF($B$11=1,IF(Positions!$CA609=1,Positions!AE609,""),IF($B$11=2,IF(Positions!$CL609&gt;0,Positions!AE609,""),Positions!AE609))</f>
        <v/>
      </c>
      <c r="D620" s="32" t="str">
        <f aca="false">IF($B$11=1,IF(Positions!$CA609=1,Positions!AF609,""),IF($B$11=2,IF(Positions!$CL609&gt;0,Positions!AF609,""),Positions!AF609))</f>
        <v/>
      </c>
      <c r="E620" s="32" t="str">
        <f aca="false">IF($B$11=1,IF(Positions!$CA609=1,Positions!AG609,""),IF($B$11=2,IF(Positions!$CL609&gt;0,Positions!AG609,""),Positions!AG609))</f>
        <v/>
      </c>
      <c r="F620" s="32" t="str">
        <f aca="false">IF($B$11=1,IF(Positions!$CA609=1,Positions!C609,""),IF($B$11=2,IF(Positions!$CL609&gt;0,Positions!C609,""),Positions!C609))</f>
        <v/>
      </c>
      <c r="G620" s="32" t="str">
        <f aca="false">IF($B$11=1,IF(Positions!$CA609=1,Positions!E609,""),IF($B$11=2,IF(Positions!$CL609&gt;0,Positions!E609,""),Positions!E609))</f>
        <v/>
      </c>
      <c r="H620" s="0"/>
    </row>
    <row r="621" customFormat="false" ht="15" hidden="false" customHeight="false" outlineLevel="0" collapsed="false">
      <c r="A621" s="35" t="str">
        <f aca="false">IF($B$11=1,IF(Positions!$CA610=1,Positions!A610,""),IF($B$11=2,IF(Positions!$CL610&gt;0,Positions!A610,""),Positions!A610))</f>
        <v/>
      </c>
      <c r="B621" s="35" t="str">
        <f aca="false">IF($B$11=1,IF(Positions!$CA610=1,Positions!B610,""),IF($B$11=2,IF(Positions!$CL610&gt;0,Positions!B610,""),Positions!B610))</f>
        <v/>
      </c>
      <c r="C621" s="32" t="str">
        <f aca="false">IF($B$11=1,IF(Positions!$CA610=1,Positions!AE610,""),IF($B$11=2,IF(Positions!$CL610&gt;0,Positions!AE610,""),Positions!AE610))</f>
        <v/>
      </c>
      <c r="D621" s="32" t="str">
        <f aca="false">IF($B$11=1,IF(Positions!$CA610=1,Positions!AF610,""),IF($B$11=2,IF(Positions!$CL610&gt;0,Positions!AF610,""),Positions!AF610))</f>
        <v/>
      </c>
      <c r="E621" s="32" t="str">
        <f aca="false">IF($B$11=1,IF(Positions!$CA610=1,Positions!AG610,""),IF($B$11=2,IF(Positions!$CL610&gt;0,Positions!AG610,""),Positions!AG610))</f>
        <v/>
      </c>
      <c r="F621" s="32" t="str">
        <f aca="false">IF($B$11=1,IF(Positions!$CA610=1,Positions!C610,""),IF($B$11=2,IF(Positions!$CL610&gt;0,Positions!C610,""),Positions!C610))</f>
        <v/>
      </c>
      <c r="G621" s="32" t="str">
        <f aca="false">IF($B$11=1,IF(Positions!$CA610=1,Positions!E610,""),IF($B$11=2,IF(Positions!$CL610&gt;0,Positions!E610,""),Positions!E610))</f>
        <v/>
      </c>
      <c r="H621" s="0"/>
    </row>
    <row r="622" customFormat="false" ht="15" hidden="false" customHeight="false" outlineLevel="0" collapsed="false">
      <c r="A622" s="35" t="str">
        <f aca="false">IF($B$11=1,IF(Positions!$CA611=1,Positions!A611,""),IF($B$11=2,IF(Positions!$CL611&gt;0,Positions!A611,""),Positions!A611))</f>
        <v/>
      </c>
      <c r="B622" s="35" t="str">
        <f aca="false">IF($B$11=1,IF(Positions!$CA611=1,Positions!B611,""),IF($B$11=2,IF(Positions!$CL611&gt;0,Positions!B611,""),Positions!B611))</f>
        <v/>
      </c>
      <c r="C622" s="32" t="str">
        <f aca="false">IF($B$11=1,IF(Positions!$CA611=1,Positions!AE611,""),IF($B$11=2,IF(Positions!$CL611&gt;0,Positions!AE611,""),Positions!AE611))</f>
        <v/>
      </c>
      <c r="D622" s="32" t="str">
        <f aca="false">IF($B$11=1,IF(Positions!$CA611=1,Positions!AF611,""),IF($B$11=2,IF(Positions!$CL611&gt;0,Positions!AF611,""),Positions!AF611))</f>
        <v/>
      </c>
      <c r="E622" s="32" t="str">
        <f aca="false">IF($B$11=1,IF(Positions!$CA611=1,Positions!AG611,""),IF($B$11=2,IF(Positions!$CL611&gt;0,Positions!AG611,""),Positions!AG611))</f>
        <v/>
      </c>
      <c r="F622" s="32" t="str">
        <f aca="false">IF($B$11=1,IF(Positions!$CA611=1,Positions!C611,""),IF($B$11=2,IF(Positions!$CL611&gt;0,Positions!C611,""),Positions!C611))</f>
        <v/>
      </c>
      <c r="G622" s="32" t="str">
        <f aca="false">IF($B$11=1,IF(Positions!$CA611=1,Positions!E611,""),IF($B$11=2,IF(Positions!$CL611&gt;0,Positions!E611,""),Positions!E611))</f>
        <v/>
      </c>
      <c r="H622" s="0"/>
    </row>
    <row r="623" customFormat="false" ht="15" hidden="false" customHeight="false" outlineLevel="0" collapsed="false">
      <c r="A623" s="35" t="str">
        <f aca="false">IF($B$11=1,IF(Positions!$CA612=1,Positions!A612,""),IF($B$11=2,IF(Positions!$CL612&gt;0,Positions!A612,""),Positions!A612))</f>
        <v/>
      </c>
      <c r="B623" s="35" t="str">
        <f aca="false">IF($B$11=1,IF(Positions!$CA612=1,Positions!B612,""),IF($B$11=2,IF(Positions!$CL612&gt;0,Positions!B612,""),Positions!B612))</f>
        <v/>
      </c>
      <c r="C623" s="32" t="str">
        <f aca="false">IF($B$11=1,IF(Positions!$CA612=1,Positions!AE612,""),IF($B$11=2,IF(Positions!$CL612&gt;0,Positions!AE612,""),Positions!AE612))</f>
        <v/>
      </c>
      <c r="D623" s="32" t="str">
        <f aca="false">IF($B$11=1,IF(Positions!$CA612=1,Positions!AF612,""),IF($B$11=2,IF(Positions!$CL612&gt;0,Positions!AF612,""),Positions!AF612))</f>
        <v/>
      </c>
      <c r="E623" s="32" t="str">
        <f aca="false">IF($B$11=1,IF(Positions!$CA612=1,Positions!AG612,""),IF($B$11=2,IF(Positions!$CL612&gt;0,Positions!AG612,""),Positions!AG612))</f>
        <v/>
      </c>
      <c r="F623" s="32" t="str">
        <f aca="false">IF($B$11=1,IF(Positions!$CA612=1,Positions!C612,""),IF($B$11=2,IF(Positions!$CL612&gt;0,Positions!C612,""),Positions!C612))</f>
        <v/>
      </c>
      <c r="G623" s="32" t="str">
        <f aca="false">IF($B$11=1,IF(Positions!$CA612=1,Positions!E612,""),IF($B$11=2,IF(Positions!$CL612&gt;0,Positions!E612,""),Positions!E612))</f>
        <v/>
      </c>
      <c r="H623" s="0"/>
    </row>
    <row r="624" customFormat="false" ht="15" hidden="false" customHeight="false" outlineLevel="0" collapsed="false">
      <c r="A624" s="35" t="str">
        <f aca="false">IF($B$11=1,IF(Positions!$CA613=1,Positions!A613,""),IF($B$11=2,IF(Positions!$CL613&gt;0,Positions!A613,""),Positions!A613))</f>
        <v/>
      </c>
      <c r="B624" s="35" t="str">
        <f aca="false">IF($B$11=1,IF(Positions!$CA613=1,Positions!B613,""),IF($B$11=2,IF(Positions!$CL613&gt;0,Positions!B613,""),Positions!B613))</f>
        <v/>
      </c>
      <c r="C624" s="32" t="str">
        <f aca="false">IF($B$11=1,IF(Positions!$CA613=1,Positions!AE613,""),IF($B$11=2,IF(Positions!$CL613&gt;0,Positions!AE613,""),Positions!AE613))</f>
        <v/>
      </c>
      <c r="D624" s="32" t="str">
        <f aca="false">IF($B$11=1,IF(Positions!$CA613=1,Positions!AF613,""),IF($B$11=2,IF(Positions!$CL613&gt;0,Positions!AF613,""),Positions!AF613))</f>
        <v/>
      </c>
      <c r="E624" s="32" t="str">
        <f aca="false">IF($B$11=1,IF(Positions!$CA613=1,Positions!AG613,""),IF($B$11=2,IF(Positions!$CL613&gt;0,Positions!AG613,""),Positions!AG613))</f>
        <v/>
      </c>
      <c r="F624" s="32" t="str">
        <f aca="false">IF($B$11=1,IF(Positions!$CA613=1,Positions!C613,""),IF($B$11=2,IF(Positions!$CL613&gt;0,Positions!C613,""),Positions!C613))</f>
        <v/>
      </c>
      <c r="G624" s="32" t="str">
        <f aca="false">IF($B$11=1,IF(Positions!$CA613=1,Positions!E613,""),IF($B$11=2,IF(Positions!$CL613&gt;0,Positions!E613,""),Positions!E613))</f>
        <v/>
      </c>
      <c r="H624" s="0"/>
    </row>
    <row r="625" customFormat="false" ht="15" hidden="false" customHeight="false" outlineLevel="0" collapsed="false">
      <c r="A625" s="35" t="str">
        <f aca="false">IF($B$11=1,IF(Positions!$CA614=1,Positions!A614,""),IF($B$11=2,IF(Positions!$CL614&gt;0,Positions!A614,""),Positions!A614))</f>
        <v/>
      </c>
      <c r="B625" s="35" t="str">
        <f aca="false">IF($B$11=1,IF(Positions!$CA614=1,Positions!B614,""),IF($B$11=2,IF(Positions!$CL614&gt;0,Positions!B614,""),Positions!B614))</f>
        <v/>
      </c>
      <c r="C625" s="32" t="str">
        <f aca="false">IF($B$11=1,IF(Positions!$CA614=1,Positions!AE614,""),IF($B$11=2,IF(Positions!$CL614&gt;0,Positions!AE614,""),Positions!AE614))</f>
        <v/>
      </c>
      <c r="D625" s="32" t="str">
        <f aca="false">IF($B$11=1,IF(Positions!$CA614=1,Positions!AF614,""),IF($B$11=2,IF(Positions!$CL614&gt;0,Positions!AF614,""),Positions!AF614))</f>
        <v/>
      </c>
      <c r="E625" s="32" t="str">
        <f aca="false">IF($B$11=1,IF(Positions!$CA614=1,Positions!AG614,""),IF($B$11=2,IF(Positions!$CL614&gt;0,Positions!AG614,""),Positions!AG614))</f>
        <v/>
      </c>
      <c r="F625" s="32" t="str">
        <f aca="false">IF($B$11=1,IF(Positions!$CA614=1,Positions!C614,""),IF($B$11=2,IF(Positions!$CL614&gt;0,Positions!C614,""),Positions!C614))</f>
        <v/>
      </c>
      <c r="G625" s="32" t="str">
        <f aca="false">IF($B$11=1,IF(Positions!$CA614=1,Positions!E614,""),IF($B$11=2,IF(Positions!$CL614&gt;0,Positions!E614,""),Positions!E614))</f>
        <v/>
      </c>
      <c r="H625" s="0"/>
    </row>
    <row r="626" customFormat="false" ht="15" hidden="false" customHeight="false" outlineLevel="0" collapsed="false">
      <c r="A626" s="35" t="str">
        <f aca="false">IF($B$11=1,IF(Positions!$CA615=1,Positions!A615,""),IF($B$11=2,IF(Positions!$CL615&gt;0,Positions!A615,""),Positions!A615))</f>
        <v/>
      </c>
      <c r="B626" s="35" t="str">
        <f aca="false">IF($B$11=1,IF(Positions!$CA615=1,Positions!B615,""),IF($B$11=2,IF(Positions!$CL615&gt;0,Positions!B615,""),Positions!B615))</f>
        <v/>
      </c>
      <c r="C626" s="32" t="str">
        <f aca="false">IF($B$11=1,IF(Positions!$CA615=1,Positions!AE615,""),IF($B$11=2,IF(Positions!$CL615&gt;0,Positions!AE615,""),Positions!AE615))</f>
        <v/>
      </c>
      <c r="D626" s="32" t="str">
        <f aca="false">IF($B$11=1,IF(Positions!$CA615=1,Positions!AF615,""),IF($B$11=2,IF(Positions!$CL615&gt;0,Positions!AF615,""),Positions!AF615))</f>
        <v/>
      </c>
      <c r="E626" s="32" t="str">
        <f aca="false">IF($B$11=1,IF(Positions!$CA615=1,Positions!AG615,""),IF($B$11=2,IF(Positions!$CL615&gt;0,Positions!AG615,""),Positions!AG615))</f>
        <v/>
      </c>
      <c r="F626" s="32" t="str">
        <f aca="false">IF($B$11=1,IF(Positions!$CA615=1,Positions!C615,""),IF($B$11=2,IF(Positions!$CL615&gt;0,Positions!C615,""),Positions!C615))</f>
        <v/>
      </c>
      <c r="G626" s="32" t="str">
        <f aca="false">IF($B$11=1,IF(Positions!$CA615=1,Positions!E615,""),IF($B$11=2,IF(Positions!$CL615&gt;0,Positions!E615,""),Positions!E615))</f>
        <v/>
      </c>
      <c r="H626" s="0"/>
    </row>
    <row r="627" customFormat="false" ht="15" hidden="false" customHeight="false" outlineLevel="0" collapsed="false">
      <c r="A627" s="35" t="str">
        <f aca="false">IF($B$11=1,IF(Positions!$CA616=1,Positions!A616,""),IF($B$11=2,IF(Positions!$CL616&gt;0,Positions!A616,""),Positions!A616))</f>
        <v/>
      </c>
      <c r="B627" s="35" t="str">
        <f aca="false">IF($B$11=1,IF(Positions!$CA616=1,Positions!B616,""),IF($B$11=2,IF(Positions!$CL616&gt;0,Positions!B616,""),Positions!B616))</f>
        <v/>
      </c>
      <c r="C627" s="32" t="str">
        <f aca="false">IF($B$11=1,IF(Positions!$CA616=1,Positions!AE616,""),IF($B$11=2,IF(Positions!$CL616&gt;0,Positions!AE616,""),Positions!AE616))</f>
        <v/>
      </c>
      <c r="D627" s="32" t="str">
        <f aca="false">IF($B$11=1,IF(Positions!$CA616=1,Positions!AF616,""),IF($B$11=2,IF(Positions!$CL616&gt;0,Positions!AF616,""),Positions!AF616))</f>
        <v/>
      </c>
      <c r="E627" s="32" t="str">
        <f aca="false">IF($B$11=1,IF(Positions!$CA616=1,Positions!AG616,""),IF($B$11=2,IF(Positions!$CL616&gt;0,Positions!AG616,""),Positions!AG616))</f>
        <v/>
      </c>
      <c r="F627" s="32" t="str">
        <f aca="false">IF($B$11=1,IF(Positions!$CA616=1,Positions!C616,""),IF($B$11=2,IF(Positions!$CL616&gt;0,Positions!C616,""),Positions!C616))</f>
        <v/>
      </c>
      <c r="G627" s="32" t="str">
        <f aca="false">IF($B$11=1,IF(Positions!$CA616=1,Positions!E616,""),IF($B$11=2,IF(Positions!$CL616&gt;0,Positions!E616,""),Positions!E616))</f>
        <v/>
      </c>
      <c r="H627" s="0"/>
    </row>
    <row r="628" customFormat="false" ht="15" hidden="false" customHeight="false" outlineLevel="0" collapsed="false">
      <c r="A628" s="35" t="str">
        <f aca="false">IF($B$11=1,IF(Positions!$CA617=1,Positions!A617,""),IF($B$11=2,IF(Positions!$CL617&gt;0,Positions!A617,""),Positions!A617))</f>
        <v/>
      </c>
      <c r="B628" s="35" t="str">
        <f aca="false">IF($B$11=1,IF(Positions!$CA617=1,Positions!B617,""),IF($B$11=2,IF(Positions!$CL617&gt;0,Positions!B617,""),Positions!B617))</f>
        <v/>
      </c>
      <c r="C628" s="32" t="str">
        <f aca="false">IF($B$11=1,IF(Positions!$CA617=1,Positions!AE617,""),IF($B$11=2,IF(Positions!$CL617&gt;0,Positions!AE617,""),Positions!AE617))</f>
        <v/>
      </c>
      <c r="D628" s="32" t="str">
        <f aca="false">IF($B$11=1,IF(Positions!$CA617=1,Positions!AF617,""),IF($B$11=2,IF(Positions!$CL617&gt;0,Positions!AF617,""),Positions!AF617))</f>
        <v/>
      </c>
      <c r="E628" s="32" t="str">
        <f aca="false">IF($B$11=1,IF(Positions!$CA617=1,Positions!AG617,""),IF($B$11=2,IF(Positions!$CL617&gt;0,Positions!AG617,""),Positions!AG617))</f>
        <v/>
      </c>
      <c r="F628" s="32" t="str">
        <f aca="false">IF($B$11=1,IF(Positions!$CA617=1,Positions!C617,""),IF($B$11=2,IF(Positions!$CL617&gt;0,Positions!C617,""),Positions!C617))</f>
        <v/>
      </c>
      <c r="G628" s="32" t="str">
        <f aca="false">IF($B$11=1,IF(Positions!$CA617=1,Positions!E617,""),IF($B$11=2,IF(Positions!$CL617&gt;0,Positions!E617,""),Positions!E617))</f>
        <v/>
      </c>
      <c r="H628" s="0"/>
    </row>
    <row r="629" customFormat="false" ht="15" hidden="false" customHeight="false" outlineLevel="0" collapsed="false">
      <c r="A629" s="35" t="str">
        <f aca="false">IF($B$11=1,IF(Positions!$CA618=1,Positions!A618,""),IF($B$11=2,IF(Positions!$CL618&gt;0,Positions!A618,""),Positions!A618))</f>
        <v/>
      </c>
      <c r="B629" s="35" t="str">
        <f aca="false">IF($B$11=1,IF(Positions!$CA618=1,Positions!B618,""),IF($B$11=2,IF(Positions!$CL618&gt;0,Positions!B618,""),Positions!B618))</f>
        <v/>
      </c>
      <c r="C629" s="32" t="str">
        <f aca="false">IF($B$11=1,IF(Positions!$CA618=1,Positions!AE618,""),IF($B$11=2,IF(Positions!$CL618&gt;0,Positions!AE618,""),Positions!AE618))</f>
        <v/>
      </c>
      <c r="D629" s="32" t="str">
        <f aca="false">IF($B$11=1,IF(Positions!$CA618=1,Positions!AF618,""),IF($B$11=2,IF(Positions!$CL618&gt;0,Positions!AF618,""),Positions!AF618))</f>
        <v/>
      </c>
      <c r="E629" s="32" t="str">
        <f aca="false">IF($B$11=1,IF(Positions!$CA618=1,Positions!AG618,""),IF($B$11=2,IF(Positions!$CL618&gt;0,Positions!AG618,""),Positions!AG618))</f>
        <v/>
      </c>
      <c r="F629" s="32" t="str">
        <f aca="false">IF($B$11=1,IF(Positions!$CA618=1,Positions!C618,""),IF($B$11=2,IF(Positions!$CL618&gt;0,Positions!C618,""),Positions!C618))</f>
        <v/>
      </c>
      <c r="G629" s="32" t="str">
        <f aca="false">IF($B$11=1,IF(Positions!$CA618=1,Positions!E618,""),IF($B$11=2,IF(Positions!$CL618&gt;0,Positions!E618,""),Positions!E618))</f>
        <v/>
      </c>
      <c r="H629" s="0"/>
    </row>
    <row r="630" customFormat="false" ht="15" hidden="false" customHeight="false" outlineLevel="0" collapsed="false">
      <c r="A630" s="35" t="str">
        <f aca="false">IF($B$11=1,IF(Positions!$CA619=1,Positions!A619,""),IF($B$11=2,IF(Positions!$CL619&gt;0,Positions!A619,""),Positions!A619))</f>
        <v/>
      </c>
      <c r="B630" s="35" t="str">
        <f aca="false">IF($B$11=1,IF(Positions!$CA619=1,Positions!B619,""),IF($B$11=2,IF(Positions!$CL619&gt;0,Positions!B619,""),Positions!B619))</f>
        <v/>
      </c>
      <c r="C630" s="32" t="str">
        <f aca="false">IF($B$11=1,IF(Positions!$CA619=1,Positions!AE619,""),IF($B$11=2,IF(Positions!$CL619&gt;0,Positions!AE619,""),Positions!AE619))</f>
        <v/>
      </c>
      <c r="D630" s="32" t="str">
        <f aca="false">IF($B$11=1,IF(Positions!$CA619=1,Positions!AF619,""),IF($B$11=2,IF(Positions!$CL619&gt;0,Positions!AF619,""),Positions!AF619))</f>
        <v/>
      </c>
      <c r="E630" s="32" t="str">
        <f aca="false">IF($B$11=1,IF(Positions!$CA619=1,Positions!AG619,""),IF($B$11=2,IF(Positions!$CL619&gt;0,Positions!AG619,""),Positions!AG619))</f>
        <v/>
      </c>
      <c r="F630" s="32" t="str">
        <f aca="false">IF($B$11=1,IF(Positions!$CA619=1,Positions!C619,""),IF($B$11=2,IF(Positions!$CL619&gt;0,Positions!C619,""),Positions!C619))</f>
        <v/>
      </c>
      <c r="G630" s="32" t="str">
        <f aca="false">IF($B$11=1,IF(Positions!$CA619=1,Positions!E619,""),IF($B$11=2,IF(Positions!$CL619&gt;0,Positions!E619,""),Positions!E619))</f>
        <v/>
      </c>
      <c r="H630" s="0"/>
    </row>
    <row r="631" customFormat="false" ht="15" hidden="false" customHeight="false" outlineLevel="0" collapsed="false">
      <c r="A631" s="35" t="str">
        <f aca="false">IF($B$11=1,IF(Positions!$CA620=1,Positions!A620,""),IF($B$11=2,IF(Positions!$CL620&gt;0,Positions!A620,""),Positions!A620))</f>
        <v/>
      </c>
      <c r="B631" s="35" t="str">
        <f aca="false">IF($B$11=1,IF(Positions!$CA620=1,Positions!B620,""),IF($B$11=2,IF(Positions!$CL620&gt;0,Positions!B620,""),Positions!B620))</f>
        <v/>
      </c>
      <c r="C631" s="32" t="str">
        <f aca="false">IF($B$11=1,IF(Positions!$CA620=1,Positions!AE620,""),IF($B$11=2,IF(Positions!$CL620&gt;0,Positions!AE620,""),Positions!AE620))</f>
        <v/>
      </c>
      <c r="D631" s="32" t="str">
        <f aca="false">IF($B$11=1,IF(Positions!$CA620=1,Positions!AF620,""),IF($B$11=2,IF(Positions!$CL620&gt;0,Positions!AF620,""),Positions!AF620))</f>
        <v/>
      </c>
      <c r="E631" s="32" t="str">
        <f aca="false">IF($B$11=1,IF(Positions!$CA620=1,Positions!AG620,""),IF($B$11=2,IF(Positions!$CL620&gt;0,Positions!AG620,""),Positions!AG620))</f>
        <v/>
      </c>
      <c r="F631" s="32" t="str">
        <f aca="false">IF($B$11=1,IF(Positions!$CA620=1,Positions!C620,""),IF($B$11=2,IF(Positions!$CL620&gt;0,Positions!C620,""),Positions!C620))</f>
        <v/>
      </c>
      <c r="G631" s="32" t="str">
        <f aca="false">IF($B$11=1,IF(Positions!$CA620=1,Positions!E620,""),IF($B$11=2,IF(Positions!$CL620&gt;0,Positions!E620,""),Positions!E620))</f>
        <v/>
      </c>
      <c r="H631" s="0"/>
    </row>
    <row r="632" customFormat="false" ht="15" hidden="false" customHeight="false" outlineLevel="0" collapsed="false">
      <c r="A632" s="35" t="str">
        <f aca="false">IF($B$11=1,IF(Positions!$CA621=1,Positions!A621,""),IF($B$11=2,IF(Positions!$CL621&gt;0,Positions!A621,""),Positions!A621))</f>
        <v/>
      </c>
      <c r="B632" s="35" t="str">
        <f aca="false">IF($B$11=1,IF(Positions!$CA621=1,Positions!B621,""),IF($B$11=2,IF(Positions!$CL621&gt;0,Positions!B621,""),Positions!B621))</f>
        <v/>
      </c>
      <c r="C632" s="32" t="str">
        <f aca="false">IF($B$11=1,IF(Positions!$CA621=1,Positions!AE621,""),IF($B$11=2,IF(Positions!$CL621&gt;0,Positions!AE621,""),Positions!AE621))</f>
        <v/>
      </c>
      <c r="D632" s="32" t="str">
        <f aca="false">IF($B$11=1,IF(Positions!$CA621=1,Positions!AF621,""),IF($B$11=2,IF(Positions!$CL621&gt;0,Positions!AF621,""),Positions!AF621))</f>
        <v/>
      </c>
      <c r="E632" s="32" t="str">
        <f aca="false">IF($B$11=1,IF(Positions!$CA621=1,Positions!AG621,""),IF($B$11=2,IF(Positions!$CL621&gt;0,Positions!AG621,""),Positions!AG621))</f>
        <v/>
      </c>
      <c r="F632" s="32" t="str">
        <f aca="false">IF($B$11=1,IF(Positions!$CA621=1,Positions!C621,""),IF($B$11=2,IF(Positions!$CL621&gt;0,Positions!C621,""),Positions!C621))</f>
        <v/>
      </c>
      <c r="G632" s="32" t="str">
        <f aca="false">IF($B$11=1,IF(Positions!$CA621=1,Positions!E621,""),IF($B$11=2,IF(Positions!$CL621&gt;0,Positions!E621,""),Positions!E621))</f>
        <v/>
      </c>
      <c r="H632" s="0"/>
    </row>
    <row r="633" customFormat="false" ht="15" hidden="false" customHeight="false" outlineLevel="0" collapsed="false">
      <c r="A633" s="35" t="str">
        <f aca="false">IF($B$11=1,IF(Positions!$CA622=1,Positions!A622,""),IF($B$11=2,IF(Positions!$CL622&gt;0,Positions!A622,""),Positions!A622))</f>
        <v/>
      </c>
      <c r="B633" s="35" t="str">
        <f aca="false">IF($B$11=1,IF(Positions!$CA622=1,Positions!B622,""),IF($B$11=2,IF(Positions!$CL622&gt;0,Positions!B622,""),Positions!B622))</f>
        <v/>
      </c>
      <c r="C633" s="32" t="str">
        <f aca="false">IF($B$11=1,IF(Positions!$CA622=1,Positions!AE622,""),IF($B$11=2,IF(Positions!$CL622&gt;0,Positions!AE622,""),Positions!AE622))</f>
        <v/>
      </c>
      <c r="D633" s="32" t="str">
        <f aca="false">IF($B$11=1,IF(Positions!$CA622=1,Positions!AF622,""),IF($B$11=2,IF(Positions!$CL622&gt;0,Positions!AF622,""),Positions!AF622))</f>
        <v/>
      </c>
      <c r="E633" s="32" t="str">
        <f aca="false">IF($B$11=1,IF(Positions!$CA622=1,Positions!AG622,""),IF($B$11=2,IF(Positions!$CL622&gt;0,Positions!AG622,""),Positions!AG622))</f>
        <v/>
      </c>
      <c r="F633" s="32" t="str">
        <f aca="false">IF($B$11=1,IF(Positions!$CA622=1,Positions!C622,""),IF($B$11=2,IF(Positions!$CL622&gt;0,Positions!C622,""),Positions!C622))</f>
        <v/>
      </c>
      <c r="G633" s="32" t="str">
        <f aca="false">IF($B$11=1,IF(Positions!$CA622=1,Positions!E622,""),IF($B$11=2,IF(Positions!$CL622&gt;0,Positions!E622,""),Positions!E622))</f>
        <v/>
      </c>
      <c r="H633" s="0"/>
    </row>
    <row r="634" customFormat="false" ht="15" hidden="false" customHeight="false" outlineLevel="0" collapsed="false">
      <c r="A634" s="35" t="str">
        <f aca="false">IF($B$11=1,IF(Positions!$CA623=1,Positions!A623,""),IF($B$11=2,IF(Positions!$CL623&gt;0,Positions!A623,""),Positions!A623))</f>
        <v/>
      </c>
      <c r="B634" s="35" t="str">
        <f aca="false">IF($B$11=1,IF(Positions!$CA623=1,Positions!B623,""),IF($B$11=2,IF(Positions!$CL623&gt;0,Positions!B623,""),Positions!B623))</f>
        <v/>
      </c>
      <c r="C634" s="32" t="str">
        <f aca="false">IF($B$11=1,IF(Positions!$CA623=1,Positions!AE623,""),IF($B$11=2,IF(Positions!$CL623&gt;0,Positions!AE623,""),Positions!AE623))</f>
        <v/>
      </c>
      <c r="D634" s="32" t="str">
        <f aca="false">IF($B$11=1,IF(Positions!$CA623=1,Positions!AF623,""),IF($B$11=2,IF(Positions!$CL623&gt;0,Positions!AF623,""),Positions!AF623))</f>
        <v/>
      </c>
      <c r="E634" s="32" t="str">
        <f aca="false">IF($B$11=1,IF(Positions!$CA623=1,Positions!AG623,""),IF($B$11=2,IF(Positions!$CL623&gt;0,Positions!AG623,""),Positions!AG623))</f>
        <v/>
      </c>
      <c r="F634" s="32" t="str">
        <f aca="false">IF($B$11=1,IF(Positions!$CA623=1,Positions!C623,""),IF($B$11=2,IF(Positions!$CL623&gt;0,Positions!C623,""),Positions!C623))</f>
        <v/>
      </c>
      <c r="G634" s="32" t="str">
        <f aca="false">IF($B$11=1,IF(Positions!$CA623=1,Positions!E623,""),IF($B$11=2,IF(Positions!$CL623&gt;0,Positions!E623,""),Positions!E623))</f>
        <v/>
      </c>
      <c r="H634" s="0"/>
    </row>
    <row r="635" customFormat="false" ht="15" hidden="false" customHeight="false" outlineLevel="0" collapsed="false">
      <c r="A635" s="35" t="str">
        <f aca="false">IF($B$11=1,IF(Positions!$CA624=1,Positions!A624,""),IF($B$11=2,IF(Positions!$CL624&gt;0,Positions!A624,""),Positions!A624))</f>
        <v/>
      </c>
      <c r="B635" s="35" t="str">
        <f aca="false">IF($B$11=1,IF(Positions!$CA624=1,Positions!B624,""),IF($B$11=2,IF(Positions!$CL624&gt;0,Positions!B624,""),Positions!B624))</f>
        <v/>
      </c>
      <c r="C635" s="32" t="str">
        <f aca="false">IF($B$11=1,IF(Positions!$CA624=1,Positions!AE624,""),IF($B$11=2,IF(Positions!$CL624&gt;0,Positions!AE624,""),Positions!AE624))</f>
        <v/>
      </c>
      <c r="D635" s="32" t="str">
        <f aca="false">IF($B$11=1,IF(Positions!$CA624=1,Positions!AF624,""),IF($B$11=2,IF(Positions!$CL624&gt;0,Positions!AF624,""),Positions!AF624))</f>
        <v/>
      </c>
      <c r="E635" s="32" t="str">
        <f aca="false">IF($B$11=1,IF(Positions!$CA624=1,Positions!AG624,""),IF($B$11=2,IF(Positions!$CL624&gt;0,Positions!AG624,""),Positions!AG624))</f>
        <v/>
      </c>
      <c r="F635" s="32" t="str">
        <f aca="false">IF($B$11=1,IF(Positions!$CA624=1,Positions!C624,""),IF($B$11=2,IF(Positions!$CL624&gt;0,Positions!C624,""),Positions!C624))</f>
        <v/>
      </c>
      <c r="G635" s="32" t="str">
        <f aca="false">IF($B$11=1,IF(Positions!$CA624=1,Positions!E624,""),IF($B$11=2,IF(Positions!$CL624&gt;0,Positions!E624,""),Positions!E624))</f>
        <v/>
      </c>
      <c r="H635" s="0"/>
    </row>
    <row r="636" customFormat="false" ht="15" hidden="false" customHeight="false" outlineLevel="0" collapsed="false">
      <c r="A636" s="35" t="str">
        <f aca="false">IF($B$11=1,IF(Positions!$CA625=1,Positions!A625,""),IF($B$11=2,IF(Positions!$CL625&gt;0,Positions!A625,""),Positions!A625))</f>
        <v/>
      </c>
      <c r="B636" s="35" t="str">
        <f aca="false">IF($B$11=1,IF(Positions!$CA625=1,Positions!B625,""),IF($B$11=2,IF(Positions!$CL625&gt;0,Positions!B625,""),Positions!B625))</f>
        <v/>
      </c>
      <c r="C636" s="32" t="str">
        <f aca="false">IF($B$11=1,IF(Positions!$CA625=1,Positions!AE625,""),IF($B$11=2,IF(Positions!$CL625&gt;0,Positions!AE625,""),Positions!AE625))</f>
        <v/>
      </c>
      <c r="D636" s="32" t="str">
        <f aca="false">IF($B$11=1,IF(Positions!$CA625=1,Positions!AF625,""),IF($B$11=2,IF(Positions!$CL625&gt;0,Positions!AF625,""),Positions!AF625))</f>
        <v/>
      </c>
      <c r="E636" s="32" t="str">
        <f aca="false">IF($B$11=1,IF(Positions!$CA625=1,Positions!AG625,""),IF($B$11=2,IF(Positions!$CL625&gt;0,Positions!AG625,""),Positions!AG625))</f>
        <v/>
      </c>
      <c r="F636" s="32" t="str">
        <f aca="false">IF($B$11=1,IF(Positions!$CA625=1,Positions!C625,""),IF($B$11=2,IF(Positions!$CL625&gt;0,Positions!C625,""),Positions!C625))</f>
        <v/>
      </c>
      <c r="G636" s="32" t="str">
        <f aca="false">IF($B$11=1,IF(Positions!$CA625=1,Positions!E625,""),IF($B$11=2,IF(Positions!$CL625&gt;0,Positions!E625,""),Positions!E625))</f>
        <v/>
      </c>
      <c r="H636" s="0"/>
    </row>
    <row r="637" customFormat="false" ht="15" hidden="false" customHeight="false" outlineLevel="0" collapsed="false">
      <c r="A637" s="35" t="str">
        <f aca="false">IF($B$11=1,IF(Positions!$CA626=1,Positions!A626,""),IF($B$11=2,IF(Positions!$CL626&gt;0,Positions!A626,""),Positions!A626))</f>
        <v/>
      </c>
      <c r="B637" s="35" t="str">
        <f aca="false">IF($B$11=1,IF(Positions!$CA626=1,Positions!B626,""),IF($B$11=2,IF(Positions!$CL626&gt;0,Positions!B626,""),Positions!B626))</f>
        <v/>
      </c>
      <c r="C637" s="32" t="str">
        <f aca="false">IF($B$11=1,IF(Positions!$CA626=1,Positions!AE626,""),IF($B$11=2,IF(Positions!$CL626&gt;0,Positions!AE626,""),Positions!AE626))</f>
        <v/>
      </c>
      <c r="D637" s="32" t="str">
        <f aca="false">IF($B$11=1,IF(Positions!$CA626=1,Positions!AF626,""),IF($B$11=2,IF(Positions!$CL626&gt;0,Positions!AF626,""),Positions!AF626))</f>
        <v/>
      </c>
      <c r="E637" s="32" t="str">
        <f aca="false">IF($B$11=1,IF(Positions!$CA626=1,Positions!AG626,""),IF($B$11=2,IF(Positions!$CL626&gt;0,Positions!AG626,""),Positions!AG626))</f>
        <v/>
      </c>
      <c r="F637" s="32" t="str">
        <f aca="false">IF($B$11=1,IF(Positions!$CA626=1,Positions!C626,""),IF($B$11=2,IF(Positions!$CL626&gt;0,Positions!C626,""),Positions!C626))</f>
        <v/>
      </c>
      <c r="G637" s="32" t="str">
        <f aca="false">IF($B$11=1,IF(Positions!$CA626=1,Positions!E626,""),IF($B$11=2,IF(Positions!$CL626&gt;0,Positions!E626,""),Positions!E626))</f>
        <v/>
      </c>
      <c r="H637" s="0"/>
    </row>
    <row r="638" customFormat="false" ht="15" hidden="false" customHeight="false" outlineLevel="0" collapsed="false">
      <c r="A638" s="35" t="str">
        <f aca="false">IF($B$11=1,IF(Positions!$CA627=1,Positions!A627,""),IF($B$11=2,IF(Positions!$CL627&gt;0,Positions!A627,""),Positions!A627))</f>
        <v/>
      </c>
      <c r="B638" s="35" t="str">
        <f aca="false">IF($B$11=1,IF(Positions!$CA627=1,Positions!B627,""),IF($B$11=2,IF(Positions!$CL627&gt;0,Positions!B627,""),Positions!B627))</f>
        <v/>
      </c>
      <c r="C638" s="32" t="str">
        <f aca="false">IF($B$11=1,IF(Positions!$CA627=1,Positions!AE627,""),IF($B$11=2,IF(Positions!$CL627&gt;0,Positions!AE627,""),Positions!AE627))</f>
        <v/>
      </c>
      <c r="D638" s="32" t="str">
        <f aca="false">IF($B$11=1,IF(Positions!$CA627=1,Positions!AF627,""),IF($B$11=2,IF(Positions!$CL627&gt;0,Positions!AF627,""),Positions!AF627))</f>
        <v/>
      </c>
      <c r="E638" s="32" t="str">
        <f aca="false">IF($B$11=1,IF(Positions!$CA627=1,Positions!AG627,""),IF($B$11=2,IF(Positions!$CL627&gt;0,Positions!AG627,""),Positions!AG627))</f>
        <v/>
      </c>
      <c r="F638" s="32" t="str">
        <f aca="false">IF($B$11=1,IF(Positions!$CA627=1,Positions!C627,""),IF($B$11=2,IF(Positions!$CL627&gt;0,Positions!C627,""),Positions!C627))</f>
        <v/>
      </c>
      <c r="G638" s="32" t="str">
        <f aca="false">IF($B$11=1,IF(Positions!$CA627=1,Positions!E627,""),IF($B$11=2,IF(Positions!$CL627&gt;0,Positions!E627,""),Positions!E627))</f>
        <v/>
      </c>
      <c r="H638" s="0"/>
    </row>
    <row r="639" customFormat="false" ht="15" hidden="false" customHeight="false" outlineLevel="0" collapsed="false">
      <c r="A639" s="35" t="str">
        <f aca="false">IF($B$11=1,IF(Positions!$CA628=1,Positions!A628,""),IF($B$11=2,IF(Positions!$CL628&gt;0,Positions!A628,""),Positions!A628))</f>
        <v/>
      </c>
      <c r="B639" s="35" t="str">
        <f aca="false">IF($B$11=1,IF(Positions!$CA628=1,Positions!B628,""),IF($B$11=2,IF(Positions!$CL628&gt;0,Positions!B628,""),Positions!B628))</f>
        <v/>
      </c>
      <c r="C639" s="32" t="str">
        <f aca="false">IF($B$11=1,IF(Positions!$CA628=1,Positions!AE628,""),IF($B$11=2,IF(Positions!$CL628&gt;0,Positions!AE628,""),Positions!AE628))</f>
        <v/>
      </c>
      <c r="D639" s="32" t="str">
        <f aca="false">IF($B$11=1,IF(Positions!$CA628=1,Positions!AF628,""),IF($B$11=2,IF(Positions!$CL628&gt;0,Positions!AF628,""),Positions!AF628))</f>
        <v/>
      </c>
      <c r="E639" s="32" t="str">
        <f aca="false">IF($B$11=1,IF(Positions!$CA628=1,Positions!AG628,""),IF($B$11=2,IF(Positions!$CL628&gt;0,Positions!AG628,""),Positions!AG628))</f>
        <v/>
      </c>
      <c r="F639" s="32" t="str">
        <f aca="false">IF($B$11=1,IF(Positions!$CA628=1,Positions!C628,""),IF($B$11=2,IF(Positions!$CL628&gt;0,Positions!C628,""),Positions!C628))</f>
        <v/>
      </c>
      <c r="G639" s="32" t="str">
        <f aca="false">IF($B$11=1,IF(Positions!$CA628=1,Positions!E628,""),IF($B$11=2,IF(Positions!$CL628&gt;0,Positions!E628,""),Positions!E628))</f>
        <v/>
      </c>
      <c r="H639" s="0"/>
    </row>
    <row r="640" customFormat="false" ht="15" hidden="false" customHeight="false" outlineLevel="0" collapsed="false">
      <c r="A640" s="35" t="str">
        <f aca="false">IF($B$11=1,IF(Positions!$CA629=1,Positions!A629,""),IF($B$11=2,IF(Positions!$CL629&gt;0,Positions!A629,""),Positions!A629))</f>
        <v/>
      </c>
      <c r="B640" s="35" t="str">
        <f aca="false">IF($B$11=1,IF(Positions!$CA629=1,Positions!B629,""),IF($B$11=2,IF(Positions!$CL629&gt;0,Positions!B629,""),Positions!B629))</f>
        <v/>
      </c>
      <c r="C640" s="32" t="str">
        <f aca="false">IF($B$11=1,IF(Positions!$CA629=1,Positions!AE629,""),IF($B$11=2,IF(Positions!$CL629&gt;0,Positions!AE629,""),Positions!AE629))</f>
        <v/>
      </c>
      <c r="D640" s="32" t="str">
        <f aca="false">IF($B$11=1,IF(Positions!$CA629=1,Positions!AF629,""),IF($B$11=2,IF(Positions!$CL629&gt;0,Positions!AF629,""),Positions!AF629))</f>
        <v/>
      </c>
      <c r="E640" s="32" t="str">
        <f aca="false">IF($B$11=1,IF(Positions!$CA629=1,Positions!AG629,""),IF($B$11=2,IF(Positions!$CL629&gt;0,Positions!AG629,""),Positions!AG629))</f>
        <v/>
      </c>
      <c r="F640" s="32" t="str">
        <f aca="false">IF($B$11=1,IF(Positions!$CA629=1,Positions!C629,""),IF($B$11=2,IF(Positions!$CL629&gt;0,Positions!C629,""),Positions!C629))</f>
        <v/>
      </c>
      <c r="G640" s="32" t="str">
        <f aca="false">IF($B$11=1,IF(Positions!$CA629=1,Positions!E629,""),IF($B$11=2,IF(Positions!$CL629&gt;0,Positions!E629,""),Positions!E629))</f>
        <v/>
      </c>
      <c r="H640" s="0"/>
    </row>
    <row r="641" customFormat="false" ht="15" hidden="false" customHeight="false" outlineLevel="0" collapsed="false">
      <c r="A641" s="35" t="str">
        <f aca="false">IF($B$11=1,IF(Positions!$CA630=1,Positions!A630,""),IF($B$11=2,IF(Positions!$CL630&gt;0,Positions!A630,""),Positions!A630))</f>
        <v/>
      </c>
      <c r="B641" s="35" t="str">
        <f aca="false">IF($B$11=1,IF(Positions!$CA630=1,Positions!B630,""),IF($B$11=2,IF(Positions!$CL630&gt;0,Positions!B630,""),Positions!B630))</f>
        <v/>
      </c>
      <c r="C641" s="32" t="str">
        <f aca="false">IF($B$11=1,IF(Positions!$CA630=1,Positions!AE630,""),IF($B$11=2,IF(Positions!$CL630&gt;0,Positions!AE630,""),Positions!AE630))</f>
        <v/>
      </c>
      <c r="D641" s="32" t="str">
        <f aca="false">IF($B$11=1,IF(Positions!$CA630=1,Positions!AF630,""),IF($B$11=2,IF(Positions!$CL630&gt;0,Positions!AF630,""),Positions!AF630))</f>
        <v/>
      </c>
      <c r="E641" s="32" t="str">
        <f aca="false">IF($B$11=1,IF(Positions!$CA630=1,Positions!AG630,""),IF($B$11=2,IF(Positions!$CL630&gt;0,Positions!AG630,""),Positions!AG630))</f>
        <v/>
      </c>
      <c r="F641" s="32" t="str">
        <f aca="false">IF($B$11=1,IF(Positions!$CA630=1,Positions!C630,""),IF($B$11=2,IF(Positions!$CL630&gt;0,Positions!C630,""),Positions!C630))</f>
        <v/>
      </c>
      <c r="G641" s="32" t="str">
        <f aca="false">IF($B$11=1,IF(Positions!$CA630=1,Positions!E630,""),IF($B$11=2,IF(Positions!$CL630&gt;0,Positions!E630,""),Positions!E630))</f>
        <v/>
      </c>
      <c r="H641" s="0"/>
    </row>
    <row r="642" customFormat="false" ht="15" hidden="false" customHeight="false" outlineLevel="0" collapsed="false">
      <c r="A642" s="35" t="str">
        <f aca="false">IF($B$11=1,IF(Positions!$CA631=1,Positions!A631,""),IF($B$11=2,IF(Positions!$CL631&gt;0,Positions!A631,""),Positions!A631))</f>
        <v/>
      </c>
      <c r="B642" s="35" t="str">
        <f aca="false">IF($B$11=1,IF(Positions!$CA631=1,Positions!B631,""),IF($B$11=2,IF(Positions!$CL631&gt;0,Positions!B631,""),Positions!B631))</f>
        <v/>
      </c>
      <c r="C642" s="32" t="str">
        <f aca="false">IF($B$11=1,IF(Positions!$CA631=1,Positions!AE631,""),IF($B$11=2,IF(Positions!$CL631&gt;0,Positions!AE631,""),Positions!AE631))</f>
        <v/>
      </c>
      <c r="D642" s="32" t="str">
        <f aca="false">IF($B$11=1,IF(Positions!$CA631=1,Positions!AF631,""),IF($B$11=2,IF(Positions!$CL631&gt;0,Positions!AF631,""),Positions!AF631))</f>
        <v/>
      </c>
      <c r="E642" s="32" t="str">
        <f aca="false">IF($B$11=1,IF(Positions!$CA631=1,Positions!AG631,""),IF($B$11=2,IF(Positions!$CL631&gt;0,Positions!AG631,""),Positions!AG631))</f>
        <v/>
      </c>
      <c r="F642" s="32" t="str">
        <f aca="false">IF($B$11=1,IF(Positions!$CA631=1,Positions!C631,""),IF($B$11=2,IF(Positions!$CL631&gt;0,Positions!C631,""),Positions!C631))</f>
        <v/>
      </c>
      <c r="G642" s="32" t="str">
        <f aca="false">IF($B$11=1,IF(Positions!$CA631=1,Positions!E631,""),IF($B$11=2,IF(Positions!$CL631&gt;0,Positions!E631,""),Positions!E631))</f>
        <v/>
      </c>
      <c r="H642" s="0"/>
    </row>
    <row r="643" customFormat="false" ht="15" hidden="false" customHeight="false" outlineLevel="0" collapsed="false">
      <c r="A643" s="35" t="str">
        <f aca="false">IF($B$11=1,IF(Positions!$CA632=1,Positions!A632,""),IF($B$11=2,IF(Positions!$CL632&gt;0,Positions!A632,""),Positions!A632))</f>
        <v/>
      </c>
      <c r="B643" s="35" t="str">
        <f aca="false">IF($B$11=1,IF(Positions!$CA632=1,Positions!B632,""),IF($B$11=2,IF(Positions!$CL632&gt;0,Positions!B632,""),Positions!B632))</f>
        <v/>
      </c>
      <c r="C643" s="32" t="str">
        <f aca="false">IF($B$11=1,IF(Positions!$CA632=1,Positions!AE632,""),IF($B$11=2,IF(Positions!$CL632&gt;0,Positions!AE632,""),Positions!AE632))</f>
        <v/>
      </c>
      <c r="D643" s="32" t="str">
        <f aca="false">IF($B$11=1,IF(Positions!$CA632=1,Positions!AF632,""),IF($B$11=2,IF(Positions!$CL632&gt;0,Positions!AF632,""),Positions!AF632))</f>
        <v/>
      </c>
      <c r="E643" s="32" t="str">
        <f aca="false">IF($B$11=1,IF(Positions!$CA632=1,Positions!AG632,""),IF($B$11=2,IF(Positions!$CL632&gt;0,Positions!AG632,""),Positions!AG632))</f>
        <v/>
      </c>
      <c r="F643" s="32" t="str">
        <f aca="false">IF($B$11=1,IF(Positions!$CA632=1,Positions!C632,""),IF($B$11=2,IF(Positions!$CL632&gt;0,Positions!C632,""),Positions!C632))</f>
        <v/>
      </c>
      <c r="G643" s="32" t="str">
        <f aca="false">IF($B$11=1,IF(Positions!$CA632=1,Positions!E632,""),IF($B$11=2,IF(Positions!$CL632&gt;0,Positions!E632,""),Positions!E632))</f>
        <v/>
      </c>
      <c r="H643" s="0"/>
    </row>
    <row r="644" customFormat="false" ht="15" hidden="false" customHeight="false" outlineLevel="0" collapsed="false">
      <c r="A644" s="35" t="str">
        <f aca="false">IF($B$11=1,IF(Positions!$CA633=1,Positions!A633,""),IF($B$11=2,IF(Positions!$CL633&gt;0,Positions!A633,""),Positions!A633))</f>
        <v/>
      </c>
      <c r="B644" s="35" t="str">
        <f aca="false">IF($B$11=1,IF(Positions!$CA633=1,Positions!B633,""),IF($B$11=2,IF(Positions!$CL633&gt;0,Positions!B633,""),Positions!B633))</f>
        <v/>
      </c>
      <c r="C644" s="32" t="str">
        <f aca="false">IF($B$11=1,IF(Positions!$CA633=1,Positions!AE633,""),IF($B$11=2,IF(Positions!$CL633&gt;0,Positions!AE633,""),Positions!AE633))</f>
        <v/>
      </c>
      <c r="D644" s="32" t="str">
        <f aca="false">IF($B$11=1,IF(Positions!$CA633=1,Positions!AF633,""),IF($B$11=2,IF(Positions!$CL633&gt;0,Positions!AF633,""),Positions!AF633))</f>
        <v/>
      </c>
      <c r="E644" s="32" t="str">
        <f aca="false">IF($B$11=1,IF(Positions!$CA633=1,Positions!AG633,""),IF($B$11=2,IF(Positions!$CL633&gt;0,Positions!AG633,""),Positions!AG633))</f>
        <v/>
      </c>
      <c r="F644" s="32" t="str">
        <f aca="false">IF($B$11=1,IF(Positions!$CA633=1,Positions!C633,""),IF($B$11=2,IF(Positions!$CL633&gt;0,Positions!C633,""),Positions!C633))</f>
        <v/>
      </c>
      <c r="G644" s="32" t="str">
        <f aca="false">IF($B$11=1,IF(Positions!$CA633=1,Positions!E633,""),IF($B$11=2,IF(Positions!$CL633&gt;0,Positions!E633,""),Positions!E633))</f>
        <v/>
      </c>
      <c r="H644" s="0"/>
    </row>
    <row r="645" customFormat="false" ht="15" hidden="false" customHeight="false" outlineLevel="0" collapsed="false">
      <c r="A645" s="35" t="str">
        <f aca="false">IF($B$11=1,IF(Positions!$CA634=1,Positions!A634,""),IF($B$11=2,IF(Positions!$CL634&gt;0,Positions!A634,""),Positions!A634))</f>
        <v/>
      </c>
      <c r="B645" s="35" t="str">
        <f aca="false">IF($B$11=1,IF(Positions!$CA634=1,Positions!B634,""),IF($B$11=2,IF(Positions!$CL634&gt;0,Positions!B634,""),Positions!B634))</f>
        <v/>
      </c>
      <c r="C645" s="32" t="str">
        <f aca="false">IF($B$11=1,IF(Positions!$CA634=1,Positions!AE634,""),IF($B$11=2,IF(Positions!$CL634&gt;0,Positions!AE634,""),Positions!AE634))</f>
        <v/>
      </c>
      <c r="D645" s="32" t="str">
        <f aca="false">IF($B$11=1,IF(Positions!$CA634=1,Positions!AF634,""),IF($B$11=2,IF(Positions!$CL634&gt;0,Positions!AF634,""),Positions!AF634))</f>
        <v/>
      </c>
      <c r="E645" s="32" t="str">
        <f aca="false">IF($B$11=1,IF(Positions!$CA634=1,Positions!AG634,""),IF($B$11=2,IF(Positions!$CL634&gt;0,Positions!AG634,""),Positions!AG634))</f>
        <v/>
      </c>
      <c r="F645" s="32" t="str">
        <f aca="false">IF($B$11=1,IF(Positions!$CA634=1,Positions!C634,""),IF($B$11=2,IF(Positions!$CL634&gt;0,Positions!C634,""),Positions!C634))</f>
        <v/>
      </c>
      <c r="G645" s="32" t="str">
        <f aca="false">IF($B$11=1,IF(Positions!$CA634=1,Positions!E634,""),IF($B$11=2,IF(Positions!$CL634&gt;0,Positions!E634,""),Positions!E634))</f>
        <v/>
      </c>
      <c r="H645" s="0"/>
    </row>
    <row r="646" customFormat="false" ht="15" hidden="false" customHeight="false" outlineLevel="0" collapsed="false">
      <c r="A646" s="35" t="str">
        <f aca="false">IF($B$11=1,IF(Positions!$CA635=1,Positions!A635,""),IF($B$11=2,IF(Positions!$CL635&gt;0,Positions!A635,""),Positions!A635))</f>
        <v/>
      </c>
      <c r="B646" s="35" t="str">
        <f aca="false">IF($B$11=1,IF(Positions!$CA635=1,Positions!B635,""),IF($B$11=2,IF(Positions!$CL635&gt;0,Positions!B635,""),Positions!B635))</f>
        <v/>
      </c>
      <c r="C646" s="32" t="str">
        <f aca="false">IF($B$11=1,IF(Positions!$CA635=1,Positions!AE635,""),IF($B$11=2,IF(Positions!$CL635&gt;0,Positions!AE635,""),Positions!AE635))</f>
        <v/>
      </c>
      <c r="D646" s="32" t="str">
        <f aca="false">IF($B$11=1,IF(Positions!$CA635=1,Positions!AF635,""),IF($B$11=2,IF(Positions!$CL635&gt;0,Positions!AF635,""),Positions!AF635))</f>
        <v/>
      </c>
      <c r="E646" s="32" t="str">
        <f aca="false">IF($B$11=1,IF(Positions!$CA635=1,Positions!AG635,""),IF($B$11=2,IF(Positions!$CL635&gt;0,Positions!AG635,""),Positions!AG635))</f>
        <v/>
      </c>
      <c r="F646" s="32" t="str">
        <f aca="false">IF($B$11=1,IF(Positions!$CA635=1,Positions!C635,""),IF($B$11=2,IF(Positions!$CL635&gt;0,Positions!C635,""),Positions!C635))</f>
        <v/>
      </c>
      <c r="G646" s="32" t="str">
        <f aca="false">IF($B$11=1,IF(Positions!$CA635=1,Positions!E635,""),IF($B$11=2,IF(Positions!$CL635&gt;0,Positions!E635,""),Positions!E635))</f>
        <v/>
      </c>
      <c r="H646" s="0"/>
    </row>
    <row r="647" customFormat="false" ht="15" hidden="false" customHeight="false" outlineLevel="0" collapsed="false">
      <c r="A647" s="35" t="str">
        <f aca="false">IF($B$11=1,IF(Positions!$CA636=1,Positions!A636,""),IF($B$11=2,IF(Positions!$CL636&gt;0,Positions!A636,""),Positions!A636))</f>
        <v/>
      </c>
      <c r="B647" s="35" t="str">
        <f aca="false">IF($B$11=1,IF(Positions!$CA636=1,Positions!B636,""),IF($B$11=2,IF(Positions!$CL636&gt;0,Positions!B636,""),Positions!B636))</f>
        <v/>
      </c>
      <c r="C647" s="32" t="str">
        <f aca="false">IF($B$11=1,IF(Positions!$CA636=1,Positions!AE636,""),IF($B$11=2,IF(Positions!$CL636&gt;0,Positions!AE636,""),Positions!AE636))</f>
        <v/>
      </c>
      <c r="D647" s="32" t="str">
        <f aca="false">IF($B$11=1,IF(Positions!$CA636=1,Positions!AF636,""),IF($B$11=2,IF(Positions!$CL636&gt;0,Positions!AF636,""),Positions!AF636))</f>
        <v/>
      </c>
      <c r="E647" s="32" t="str">
        <f aca="false">IF($B$11=1,IF(Positions!$CA636=1,Positions!AG636,""),IF($B$11=2,IF(Positions!$CL636&gt;0,Positions!AG636,""),Positions!AG636))</f>
        <v/>
      </c>
      <c r="F647" s="32" t="str">
        <f aca="false">IF($B$11=1,IF(Positions!$CA636=1,Positions!C636,""),IF($B$11=2,IF(Positions!$CL636&gt;0,Positions!C636,""),Positions!C636))</f>
        <v/>
      </c>
      <c r="G647" s="32" t="str">
        <f aca="false">IF($B$11=1,IF(Positions!$CA636=1,Positions!E636,""),IF($B$11=2,IF(Positions!$CL636&gt;0,Positions!E636,""),Positions!E636))</f>
        <v/>
      </c>
      <c r="H647" s="0"/>
    </row>
    <row r="648" customFormat="false" ht="15" hidden="false" customHeight="false" outlineLevel="0" collapsed="false">
      <c r="A648" s="35" t="str">
        <f aca="false">IF($B$11=1,IF(Positions!$CA637=1,Positions!A637,""),IF($B$11=2,IF(Positions!$CL637&gt;0,Positions!A637,""),Positions!A637))</f>
        <v/>
      </c>
      <c r="B648" s="35" t="str">
        <f aca="false">IF($B$11=1,IF(Positions!$CA637=1,Positions!B637,""),IF($B$11=2,IF(Positions!$CL637&gt;0,Positions!B637,""),Positions!B637))</f>
        <v/>
      </c>
      <c r="C648" s="32" t="str">
        <f aca="false">IF($B$11=1,IF(Positions!$CA637=1,Positions!AE637,""),IF($B$11=2,IF(Positions!$CL637&gt;0,Positions!AE637,""),Positions!AE637))</f>
        <v/>
      </c>
      <c r="D648" s="32" t="str">
        <f aca="false">IF($B$11=1,IF(Positions!$CA637=1,Positions!AF637,""),IF($B$11=2,IF(Positions!$CL637&gt;0,Positions!AF637,""),Positions!AF637))</f>
        <v/>
      </c>
      <c r="E648" s="32" t="str">
        <f aca="false">IF($B$11=1,IF(Positions!$CA637=1,Positions!AG637,""),IF($B$11=2,IF(Positions!$CL637&gt;0,Positions!AG637,""),Positions!AG637))</f>
        <v/>
      </c>
      <c r="F648" s="32" t="str">
        <f aca="false">IF($B$11=1,IF(Positions!$CA637=1,Positions!C637,""),IF($B$11=2,IF(Positions!$CL637&gt;0,Positions!C637,""),Positions!C637))</f>
        <v/>
      </c>
      <c r="G648" s="32" t="str">
        <f aca="false">IF($B$11=1,IF(Positions!$CA637=1,Positions!E637,""),IF($B$11=2,IF(Positions!$CL637&gt;0,Positions!E637,""),Positions!E637))</f>
        <v/>
      </c>
      <c r="H648" s="0"/>
    </row>
    <row r="649" customFormat="false" ht="15" hidden="false" customHeight="false" outlineLevel="0" collapsed="false">
      <c r="A649" s="35" t="str">
        <f aca="false">IF($B$11=1,IF(Positions!$CA638=1,Positions!A638,""),IF($B$11=2,IF(Positions!$CL638&gt;0,Positions!A638,""),Positions!A638))</f>
        <v/>
      </c>
      <c r="B649" s="35" t="str">
        <f aca="false">IF($B$11=1,IF(Positions!$CA638=1,Positions!B638,""),IF($B$11=2,IF(Positions!$CL638&gt;0,Positions!B638,""),Positions!B638))</f>
        <v/>
      </c>
      <c r="C649" s="32" t="str">
        <f aca="false">IF($B$11=1,IF(Positions!$CA638=1,Positions!AE638,""),IF($B$11=2,IF(Positions!$CL638&gt;0,Positions!AE638,""),Positions!AE638))</f>
        <v/>
      </c>
      <c r="D649" s="32" t="str">
        <f aca="false">IF($B$11=1,IF(Positions!$CA638=1,Positions!AF638,""),IF($B$11=2,IF(Positions!$CL638&gt;0,Positions!AF638,""),Positions!AF638))</f>
        <v/>
      </c>
      <c r="E649" s="32" t="str">
        <f aca="false">IF($B$11=1,IF(Positions!$CA638=1,Positions!AG638,""),IF($B$11=2,IF(Positions!$CL638&gt;0,Positions!AG638,""),Positions!AG638))</f>
        <v/>
      </c>
      <c r="F649" s="32" t="str">
        <f aca="false">IF($B$11=1,IF(Positions!$CA638=1,Positions!C638,""),IF($B$11=2,IF(Positions!$CL638&gt;0,Positions!C638,""),Positions!C638))</f>
        <v/>
      </c>
      <c r="G649" s="32" t="str">
        <f aca="false">IF($B$11=1,IF(Positions!$CA638=1,Positions!E638,""),IF($B$11=2,IF(Positions!$CL638&gt;0,Positions!E638,""),Positions!E638))</f>
        <v/>
      </c>
      <c r="H649" s="0"/>
    </row>
    <row r="650" customFormat="false" ht="15" hidden="false" customHeight="false" outlineLevel="0" collapsed="false">
      <c r="A650" s="35" t="str">
        <f aca="false">IF($B$11=1,IF(Positions!$CA639=1,Positions!A639,""),IF($B$11=2,IF(Positions!$CL639&gt;0,Positions!A639,""),Positions!A639))</f>
        <v/>
      </c>
      <c r="B650" s="35" t="str">
        <f aca="false">IF($B$11=1,IF(Positions!$CA639=1,Positions!B639,""),IF($B$11=2,IF(Positions!$CL639&gt;0,Positions!B639,""),Positions!B639))</f>
        <v/>
      </c>
      <c r="C650" s="32" t="str">
        <f aca="false">IF($B$11=1,IF(Positions!$CA639=1,Positions!AE639,""),IF($B$11=2,IF(Positions!$CL639&gt;0,Positions!AE639,""),Positions!AE639))</f>
        <v/>
      </c>
      <c r="D650" s="32" t="str">
        <f aca="false">IF($B$11=1,IF(Positions!$CA639=1,Positions!AF639,""),IF($B$11=2,IF(Positions!$CL639&gt;0,Positions!AF639,""),Positions!AF639))</f>
        <v/>
      </c>
      <c r="E650" s="32" t="str">
        <f aca="false">IF($B$11=1,IF(Positions!$CA639=1,Positions!AG639,""),IF($B$11=2,IF(Positions!$CL639&gt;0,Positions!AG639,""),Positions!AG639))</f>
        <v/>
      </c>
      <c r="F650" s="32" t="str">
        <f aca="false">IF($B$11=1,IF(Positions!$CA639=1,Positions!C639,""),IF($B$11=2,IF(Positions!$CL639&gt;0,Positions!C639,""),Positions!C639))</f>
        <v/>
      </c>
      <c r="G650" s="32" t="str">
        <f aca="false">IF($B$11=1,IF(Positions!$CA639=1,Positions!E639,""),IF($B$11=2,IF(Positions!$CL639&gt;0,Positions!E639,""),Positions!E639))</f>
        <v/>
      </c>
      <c r="H650" s="0"/>
    </row>
    <row r="651" customFormat="false" ht="15" hidden="false" customHeight="false" outlineLevel="0" collapsed="false">
      <c r="A651" s="35" t="str">
        <f aca="false">IF($B$11=1,IF(Positions!$CA640=1,Positions!A640,""),IF($B$11=2,IF(Positions!$CL640&gt;0,Positions!A640,""),Positions!A640))</f>
        <v/>
      </c>
      <c r="B651" s="35" t="str">
        <f aca="false">IF($B$11=1,IF(Positions!$CA640=1,Positions!B640,""),IF($B$11=2,IF(Positions!$CL640&gt;0,Positions!B640,""),Positions!B640))</f>
        <v/>
      </c>
      <c r="C651" s="32" t="str">
        <f aca="false">IF($B$11=1,IF(Positions!$CA640=1,Positions!AE640,""),IF($B$11=2,IF(Positions!$CL640&gt;0,Positions!AE640,""),Positions!AE640))</f>
        <v/>
      </c>
      <c r="D651" s="32" t="str">
        <f aca="false">IF($B$11=1,IF(Positions!$CA640=1,Positions!AF640,""),IF($B$11=2,IF(Positions!$CL640&gt;0,Positions!AF640,""),Positions!AF640))</f>
        <v/>
      </c>
      <c r="E651" s="32" t="str">
        <f aca="false">IF($B$11=1,IF(Positions!$CA640=1,Positions!AG640,""),IF($B$11=2,IF(Positions!$CL640&gt;0,Positions!AG640,""),Positions!AG640))</f>
        <v/>
      </c>
      <c r="F651" s="32" t="str">
        <f aca="false">IF($B$11=1,IF(Positions!$CA640=1,Positions!C640,""),IF($B$11=2,IF(Positions!$CL640&gt;0,Positions!C640,""),Positions!C640))</f>
        <v/>
      </c>
      <c r="G651" s="32" t="str">
        <f aca="false">IF($B$11=1,IF(Positions!$CA640=1,Positions!E640,""),IF($B$11=2,IF(Positions!$CL640&gt;0,Positions!E640,""),Positions!E640))</f>
        <v/>
      </c>
      <c r="H651" s="0"/>
    </row>
    <row r="652" customFormat="false" ht="15" hidden="false" customHeight="false" outlineLevel="0" collapsed="false">
      <c r="A652" s="35" t="str">
        <f aca="false">IF($B$11=1,IF(Positions!$CA641=1,Positions!A641,""),IF($B$11=2,IF(Positions!$CL641&gt;0,Positions!A641,""),Positions!A641))</f>
        <v/>
      </c>
      <c r="B652" s="35" t="str">
        <f aca="false">IF($B$11=1,IF(Positions!$CA641=1,Positions!B641,""),IF($B$11=2,IF(Positions!$CL641&gt;0,Positions!B641,""),Positions!B641))</f>
        <v/>
      </c>
      <c r="C652" s="32" t="str">
        <f aca="false">IF($B$11=1,IF(Positions!$CA641=1,Positions!AE641,""),IF($B$11=2,IF(Positions!$CL641&gt;0,Positions!AE641,""),Positions!AE641))</f>
        <v/>
      </c>
      <c r="D652" s="32" t="str">
        <f aca="false">IF($B$11=1,IF(Positions!$CA641=1,Positions!AF641,""),IF($B$11=2,IF(Positions!$CL641&gt;0,Positions!AF641,""),Positions!AF641))</f>
        <v/>
      </c>
      <c r="E652" s="32" t="str">
        <f aca="false">IF($B$11=1,IF(Positions!$CA641=1,Positions!AG641,""),IF($B$11=2,IF(Positions!$CL641&gt;0,Positions!AG641,""),Positions!AG641))</f>
        <v/>
      </c>
      <c r="F652" s="32" t="str">
        <f aca="false">IF($B$11=1,IF(Positions!$CA641=1,Positions!C641,""),IF($B$11=2,IF(Positions!$CL641&gt;0,Positions!C641,""),Positions!C641))</f>
        <v/>
      </c>
      <c r="G652" s="32" t="str">
        <f aca="false">IF($B$11=1,IF(Positions!$CA641=1,Positions!E641,""),IF($B$11=2,IF(Positions!$CL641&gt;0,Positions!E641,""),Positions!E641))</f>
        <v/>
      </c>
      <c r="H652" s="0"/>
    </row>
    <row r="653" customFormat="false" ht="15" hidden="false" customHeight="false" outlineLevel="0" collapsed="false">
      <c r="A653" s="35" t="str">
        <f aca="false">IF($B$11=1,IF(Positions!$CA642=1,Positions!A642,""),IF($B$11=2,IF(Positions!$CL642&gt;0,Positions!A642,""),Positions!A642))</f>
        <v/>
      </c>
      <c r="B653" s="35" t="str">
        <f aca="false">IF($B$11=1,IF(Positions!$CA642=1,Positions!B642,""),IF($B$11=2,IF(Positions!$CL642&gt;0,Positions!B642,""),Positions!B642))</f>
        <v/>
      </c>
      <c r="C653" s="32" t="str">
        <f aca="false">IF($B$11=1,IF(Positions!$CA642=1,Positions!AE642,""),IF($B$11=2,IF(Positions!$CL642&gt;0,Positions!AE642,""),Positions!AE642))</f>
        <v/>
      </c>
      <c r="D653" s="32" t="str">
        <f aca="false">IF($B$11=1,IF(Positions!$CA642=1,Positions!AF642,""),IF($B$11=2,IF(Positions!$CL642&gt;0,Positions!AF642,""),Positions!AF642))</f>
        <v/>
      </c>
      <c r="E653" s="32" t="str">
        <f aca="false">IF($B$11=1,IF(Positions!$CA642=1,Positions!AG642,""),IF($B$11=2,IF(Positions!$CL642&gt;0,Positions!AG642,""),Positions!AG642))</f>
        <v/>
      </c>
      <c r="F653" s="32" t="str">
        <f aca="false">IF($B$11=1,IF(Positions!$CA642=1,Positions!C642,""),IF($B$11=2,IF(Positions!$CL642&gt;0,Positions!C642,""),Positions!C642))</f>
        <v/>
      </c>
      <c r="G653" s="32" t="str">
        <f aca="false">IF($B$11=1,IF(Positions!$CA642=1,Positions!E642,""),IF($B$11=2,IF(Positions!$CL642&gt;0,Positions!E642,""),Positions!E642))</f>
        <v/>
      </c>
      <c r="H653" s="0"/>
    </row>
    <row r="654" customFormat="false" ht="15" hidden="false" customHeight="false" outlineLevel="0" collapsed="false">
      <c r="A654" s="35" t="str">
        <f aca="false">IF($B$11=1,IF(Positions!$CA643=1,Positions!A643,""),IF($B$11=2,IF(Positions!$CL643&gt;0,Positions!A643,""),Positions!A643))</f>
        <v/>
      </c>
      <c r="B654" s="35" t="str">
        <f aca="false">IF($B$11=1,IF(Positions!$CA643=1,Positions!B643,""),IF($B$11=2,IF(Positions!$CL643&gt;0,Positions!B643,""),Positions!B643))</f>
        <v/>
      </c>
      <c r="C654" s="32" t="str">
        <f aca="false">IF($B$11=1,IF(Positions!$CA643=1,Positions!AE643,""),IF($B$11=2,IF(Positions!$CL643&gt;0,Positions!AE643,""),Positions!AE643))</f>
        <v/>
      </c>
      <c r="D654" s="32" t="str">
        <f aca="false">IF($B$11=1,IF(Positions!$CA643=1,Positions!AF643,""),IF($B$11=2,IF(Positions!$CL643&gt;0,Positions!AF643,""),Positions!AF643))</f>
        <v/>
      </c>
      <c r="E654" s="32" t="str">
        <f aca="false">IF($B$11=1,IF(Positions!$CA643=1,Positions!AG643,""),IF($B$11=2,IF(Positions!$CL643&gt;0,Positions!AG643,""),Positions!AG643))</f>
        <v/>
      </c>
      <c r="F654" s="32" t="str">
        <f aca="false">IF($B$11=1,IF(Positions!$CA643=1,Positions!C643,""),IF($B$11=2,IF(Positions!$CL643&gt;0,Positions!C643,""),Positions!C643))</f>
        <v/>
      </c>
      <c r="G654" s="32" t="str">
        <f aca="false">IF($B$11=1,IF(Positions!$CA643=1,Positions!E643,""),IF($B$11=2,IF(Positions!$CL643&gt;0,Positions!E643,""),Positions!E643))</f>
        <v/>
      </c>
      <c r="H654" s="0"/>
    </row>
    <row r="655" customFormat="false" ht="15" hidden="false" customHeight="false" outlineLevel="0" collapsed="false">
      <c r="A655" s="35" t="str">
        <f aca="false">IF($B$11=1,IF(Positions!$CA644=1,Positions!A644,""),IF($B$11=2,IF(Positions!$CL644&gt;0,Positions!A644,""),Positions!A644))</f>
        <v/>
      </c>
      <c r="B655" s="35" t="str">
        <f aca="false">IF($B$11=1,IF(Positions!$CA644=1,Positions!B644,""),IF($B$11=2,IF(Positions!$CL644&gt;0,Positions!B644,""),Positions!B644))</f>
        <v/>
      </c>
      <c r="C655" s="32" t="str">
        <f aca="false">IF($B$11=1,IF(Positions!$CA644=1,Positions!AE644,""),IF($B$11=2,IF(Positions!$CL644&gt;0,Positions!AE644,""),Positions!AE644))</f>
        <v/>
      </c>
      <c r="D655" s="32" t="str">
        <f aca="false">IF($B$11=1,IF(Positions!$CA644=1,Positions!AF644,""),IF($B$11=2,IF(Positions!$CL644&gt;0,Positions!AF644,""),Positions!AF644))</f>
        <v/>
      </c>
      <c r="E655" s="32" t="str">
        <f aca="false">IF($B$11=1,IF(Positions!$CA644=1,Positions!AG644,""),IF($B$11=2,IF(Positions!$CL644&gt;0,Positions!AG644,""),Positions!AG644))</f>
        <v/>
      </c>
      <c r="F655" s="32" t="str">
        <f aca="false">IF($B$11=1,IF(Positions!$CA644=1,Positions!C644,""),IF($B$11=2,IF(Positions!$CL644&gt;0,Positions!C644,""),Positions!C644))</f>
        <v/>
      </c>
      <c r="G655" s="32" t="str">
        <f aca="false">IF($B$11=1,IF(Positions!$CA644=1,Positions!E644,""),IF($B$11=2,IF(Positions!$CL644&gt;0,Positions!E644,""),Positions!E644))</f>
        <v/>
      </c>
      <c r="H655" s="0"/>
    </row>
    <row r="656" customFormat="false" ht="15" hidden="false" customHeight="false" outlineLevel="0" collapsed="false">
      <c r="A656" s="35" t="str">
        <f aca="false">IF($B$11=1,IF(Positions!$CA645=1,Positions!A645,""),IF($B$11=2,IF(Positions!$CL645&gt;0,Positions!A645,""),Positions!A645))</f>
        <v/>
      </c>
      <c r="B656" s="35" t="str">
        <f aca="false">IF($B$11=1,IF(Positions!$CA645=1,Positions!B645,""),IF($B$11=2,IF(Positions!$CL645&gt;0,Positions!B645,""),Positions!B645))</f>
        <v/>
      </c>
      <c r="C656" s="32" t="str">
        <f aca="false">IF($B$11=1,IF(Positions!$CA645=1,Positions!AE645,""),IF($B$11=2,IF(Positions!$CL645&gt;0,Positions!AE645,""),Positions!AE645))</f>
        <v/>
      </c>
      <c r="D656" s="32" t="str">
        <f aca="false">IF($B$11=1,IF(Positions!$CA645=1,Positions!AF645,""),IF($B$11=2,IF(Positions!$CL645&gt;0,Positions!AF645,""),Positions!AF645))</f>
        <v/>
      </c>
      <c r="E656" s="32" t="str">
        <f aca="false">IF($B$11=1,IF(Positions!$CA645=1,Positions!AG645,""),IF($B$11=2,IF(Positions!$CL645&gt;0,Positions!AG645,""),Positions!AG645))</f>
        <v/>
      </c>
      <c r="F656" s="32" t="str">
        <f aca="false">IF($B$11=1,IF(Positions!$CA645=1,Positions!C645,""),IF($B$11=2,IF(Positions!$CL645&gt;0,Positions!C645,""),Positions!C645))</f>
        <v/>
      </c>
      <c r="G656" s="32" t="str">
        <f aca="false">IF($B$11=1,IF(Positions!$CA645=1,Positions!E645,""),IF($B$11=2,IF(Positions!$CL645&gt;0,Positions!E645,""),Positions!E645))</f>
        <v/>
      </c>
      <c r="H656" s="0"/>
    </row>
    <row r="657" customFormat="false" ht="15" hidden="false" customHeight="false" outlineLevel="0" collapsed="false">
      <c r="A657" s="35" t="str">
        <f aca="false">IF($B$11=1,IF(Positions!$CA646=1,Positions!A646,""),IF($B$11=2,IF(Positions!$CL646&gt;0,Positions!A646,""),Positions!A646))</f>
        <v/>
      </c>
      <c r="B657" s="35" t="str">
        <f aca="false">IF($B$11=1,IF(Positions!$CA646=1,Positions!B646,""),IF($B$11=2,IF(Positions!$CL646&gt;0,Positions!B646,""),Positions!B646))</f>
        <v/>
      </c>
      <c r="C657" s="32" t="str">
        <f aca="false">IF($B$11=1,IF(Positions!$CA646=1,Positions!AE646,""),IF($B$11=2,IF(Positions!$CL646&gt;0,Positions!AE646,""),Positions!AE646))</f>
        <v/>
      </c>
      <c r="D657" s="32" t="str">
        <f aca="false">IF($B$11=1,IF(Positions!$CA646=1,Positions!AF646,""),IF($B$11=2,IF(Positions!$CL646&gt;0,Positions!AF646,""),Positions!AF646))</f>
        <v/>
      </c>
      <c r="E657" s="32" t="str">
        <f aca="false">IF($B$11=1,IF(Positions!$CA646=1,Positions!AG646,""),IF($B$11=2,IF(Positions!$CL646&gt;0,Positions!AG646,""),Positions!AG646))</f>
        <v/>
      </c>
      <c r="F657" s="32" t="str">
        <f aca="false">IF($B$11=1,IF(Positions!$CA646=1,Positions!C646,""),IF($B$11=2,IF(Positions!$CL646&gt;0,Positions!C646,""),Positions!C646))</f>
        <v/>
      </c>
      <c r="G657" s="32" t="str">
        <f aca="false">IF($B$11=1,IF(Positions!$CA646=1,Positions!E646,""),IF($B$11=2,IF(Positions!$CL646&gt;0,Positions!E646,""),Positions!E646))</f>
        <v/>
      </c>
      <c r="H657" s="0"/>
    </row>
    <row r="658" customFormat="false" ht="15" hidden="false" customHeight="false" outlineLevel="0" collapsed="false">
      <c r="A658" s="35" t="str">
        <f aca="false">IF($B$11=1,IF(Positions!$CA647=1,Positions!A647,""),IF($B$11=2,IF(Positions!$CL647&gt;0,Positions!A647,""),Positions!A647))</f>
        <v/>
      </c>
      <c r="B658" s="35" t="str">
        <f aca="false">IF($B$11=1,IF(Positions!$CA647=1,Positions!B647,""),IF($B$11=2,IF(Positions!$CL647&gt;0,Positions!B647,""),Positions!B647))</f>
        <v/>
      </c>
      <c r="C658" s="32" t="str">
        <f aca="false">IF($B$11=1,IF(Positions!$CA647=1,Positions!AE647,""),IF($B$11=2,IF(Positions!$CL647&gt;0,Positions!AE647,""),Positions!AE647))</f>
        <v/>
      </c>
      <c r="D658" s="32" t="str">
        <f aca="false">IF($B$11=1,IF(Positions!$CA647=1,Positions!AF647,""),IF($B$11=2,IF(Positions!$CL647&gt;0,Positions!AF647,""),Positions!AF647))</f>
        <v/>
      </c>
      <c r="E658" s="32" t="str">
        <f aca="false">IF($B$11=1,IF(Positions!$CA647=1,Positions!AG647,""),IF($B$11=2,IF(Positions!$CL647&gt;0,Positions!AG647,""),Positions!AG647))</f>
        <v/>
      </c>
      <c r="F658" s="32" t="str">
        <f aca="false">IF($B$11=1,IF(Positions!$CA647=1,Positions!C647,""),IF($B$11=2,IF(Positions!$CL647&gt;0,Positions!C647,""),Positions!C647))</f>
        <v/>
      </c>
      <c r="G658" s="32" t="str">
        <f aca="false">IF($B$11=1,IF(Positions!$CA647=1,Positions!E647,""),IF($B$11=2,IF(Positions!$CL647&gt;0,Positions!E647,""),Positions!E647))</f>
        <v/>
      </c>
      <c r="H658" s="0"/>
    </row>
    <row r="659" customFormat="false" ht="15" hidden="false" customHeight="false" outlineLevel="0" collapsed="false">
      <c r="A659" s="35" t="str">
        <f aca="false">IF($B$11=1,IF(Positions!$CA648=1,Positions!A648,""),IF($B$11=2,IF(Positions!$CL648&gt;0,Positions!A648,""),Positions!A648))</f>
        <v/>
      </c>
      <c r="B659" s="35" t="str">
        <f aca="false">IF($B$11=1,IF(Positions!$CA648=1,Positions!B648,""),IF($B$11=2,IF(Positions!$CL648&gt;0,Positions!B648,""),Positions!B648))</f>
        <v/>
      </c>
      <c r="C659" s="32" t="str">
        <f aca="false">IF($B$11=1,IF(Positions!$CA648=1,Positions!AE648,""),IF($B$11=2,IF(Positions!$CL648&gt;0,Positions!AE648,""),Positions!AE648))</f>
        <v/>
      </c>
      <c r="D659" s="32" t="str">
        <f aca="false">IF($B$11=1,IF(Positions!$CA648=1,Positions!AF648,""),IF($B$11=2,IF(Positions!$CL648&gt;0,Positions!AF648,""),Positions!AF648))</f>
        <v/>
      </c>
      <c r="E659" s="32" t="str">
        <f aca="false">IF($B$11=1,IF(Positions!$CA648=1,Positions!AG648,""),IF($B$11=2,IF(Positions!$CL648&gt;0,Positions!AG648,""),Positions!AG648))</f>
        <v/>
      </c>
      <c r="F659" s="32" t="str">
        <f aca="false">IF($B$11=1,IF(Positions!$CA648=1,Positions!C648,""),IF($B$11=2,IF(Positions!$CL648&gt;0,Positions!C648,""),Positions!C648))</f>
        <v/>
      </c>
      <c r="G659" s="32" t="str">
        <f aca="false">IF($B$11=1,IF(Positions!$CA648=1,Positions!E648,""),IF($B$11=2,IF(Positions!$CL648&gt;0,Positions!E648,""),Positions!E648))</f>
        <v/>
      </c>
      <c r="H659" s="0"/>
    </row>
    <row r="660" customFormat="false" ht="15" hidden="false" customHeight="false" outlineLevel="0" collapsed="false">
      <c r="A660" s="35" t="str">
        <f aca="false">IF($B$11=1,IF(Positions!$CA649=1,Positions!A649,""),IF($B$11=2,IF(Positions!$CL649&gt;0,Positions!A649,""),Positions!A649))</f>
        <v/>
      </c>
      <c r="B660" s="35" t="str">
        <f aca="false">IF($B$11=1,IF(Positions!$CA649=1,Positions!B649,""),IF($B$11=2,IF(Positions!$CL649&gt;0,Positions!B649,""),Positions!B649))</f>
        <v/>
      </c>
      <c r="C660" s="32" t="str">
        <f aca="false">IF($B$11=1,IF(Positions!$CA649=1,Positions!AE649,""),IF($B$11=2,IF(Positions!$CL649&gt;0,Positions!AE649,""),Positions!AE649))</f>
        <v/>
      </c>
      <c r="D660" s="32" t="str">
        <f aca="false">IF($B$11=1,IF(Positions!$CA649=1,Positions!AF649,""),IF($B$11=2,IF(Positions!$CL649&gt;0,Positions!AF649,""),Positions!AF649))</f>
        <v/>
      </c>
      <c r="E660" s="32" t="str">
        <f aca="false">IF($B$11=1,IF(Positions!$CA649=1,Positions!AG649,""),IF($B$11=2,IF(Positions!$CL649&gt;0,Positions!AG649,""),Positions!AG649))</f>
        <v/>
      </c>
      <c r="F660" s="32" t="str">
        <f aca="false">IF($B$11=1,IF(Positions!$CA649=1,Positions!C649,""),IF($B$11=2,IF(Positions!$CL649&gt;0,Positions!C649,""),Positions!C649))</f>
        <v/>
      </c>
      <c r="G660" s="32" t="str">
        <f aca="false">IF($B$11=1,IF(Positions!$CA649=1,Positions!E649,""),IF($B$11=2,IF(Positions!$CL649&gt;0,Positions!E649,""),Positions!E649))</f>
        <v/>
      </c>
      <c r="H660" s="0"/>
    </row>
    <row r="661" customFormat="false" ht="15" hidden="false" customHeight="false" outlineLevel="0" collapsed="false">
      <c r="A661" s="35" t="str">
        <f aca="false">IF($B$11=1,IF(Positions!$CA650=1,Positions!A650,""),IF($B$11=2,IF(Positions!$CL650&gt;0,Positions!A650,""),Positions!A650))</f>
        <v/>
      </c>
      <c r="B661" s="35" t="str">
        <f aca="false">IF($B$11=1,IF(Positions!$CA650=1,Positions!B650,""),IF($B$11=2,IF(Positions!$CL650&gt;0,Positions!B650,""),Positions!B650))</f>
        <v/>
      </c>
      <c r="C661" s="32" t="str">
        <f aca="false">IF($B$11=1,IF(Positions!$CA650=1,Positions!AE650,""),IF($B$11=2,IF(Positions!$CL650&gt;0,Positions!AE650,""),Positions!AE650))</f>
        <v/>
      </c>
      <c r="D661" s="32" t="str">
        <f aca="false">IF($B$11=1,IF(Positions!$CA650=1,Positions!AF650,""),IF($B$11=2,IF(Positions!$CL650&gt;0,Positions!AF650,""),Positions!AF650))</f>
        <v/>
      </c>
      <c r="E661" s="32" t="str">
        <f aca="false">IF($B$11=1,IF(Positions!$CA650=1,Positions!AG650,""),IF($B$11=2,IF(Positions!$CL650&gt;0,Positions!AG650,""),Positions!AG650))</f>
        <v/>
      </c>
      <c r="F661" s="32" t="str">
        <f aca="false">IF($B$11=1,IF(Positions!$CA650=1,Positions!C650,""),IF($B$11=2,IF(Positions!$CL650&gt;0,Positions!C650,""),Positions!C650))</f>
        <v/>
      </c>
      <c r="G661" s="32" t="str">
        <f aca="false">IF($B$11=1,IF(Positions!$CA650=1,Positions!E650,""),IF($B$11=2,IF(Positions!$CL650&gt;0,Positions!E650,""),Positions!E650))</f>
        <v/>
      </c>
      <c r="H661" s="0"/>
    </row>
    <row r="662" customFormat="false" ht="15" hidden="false" customHeight="false" outlineLevel="0" collapsed="false">
      <c r="A662" s="35" t="str">
        <f aca="false">IF($B$11=1,IF(Positions!$CA651=1,Positions!A651,""),IF($B$11=2,IF(Positions!$CL651&gt;0,Positions!A651,""),Positions!A651))</f>
        <v/>
      </c>
      <c r="B662" s="35" t="str">
        <f aca="false">IF($B$11=1,IF(Positions!$CA651=1,Positions!B651,""),IF($B$11=2,IF(Positions!$CL651&gt;0,Positions!B651,""),Positions!B651))</f>
        <v/>
      </c>
      <c r="C662" s="32" t="str">
        <f aca="false">IF($B$11=1,IF(Positions!$CA651=1,Positions!AE651,""),IF($B$11=2,IF(Positions!$CL651&gt;0,Positions!AE651,""),Positions!AE651))</f>
        <v/>
      </c>
      <c r="D662" s="32" t="str">
        <f aca="false">IF($B$11=1,IF(Positions!$CA651=1,Positions!AF651,""),IF($B$11=2,IF(Positions!$CL651&gt;0,Positions!AF651,""),Positions!AF651))</f>
        <v/>
      </c>
      <c r="E662" s="32" t="str">
        <f aca="false">IF($B$11=1,IF(Positions!$CA651=1,Positions!AG651,""),IF($B$11=2,IF(Positions!$CL651&gt;0,Positions!AG651,""),Positions!AG651))</f>
        <v/>
      </c>
      <c r="F662" s="32" t="str">
        <f aca="false">IF($B$11=1,IF(Positions!$CA651=1,Positions!C651,""),IF($B$11=2,IF(Positions!$CL651&gt;0,Positions!C651,""),Positions!C651))</f>
        <v/>
      </c>
      <c r="G662" s="32" t="str">
        <f aca="false">IF($B$11=1,IF(Positions!$CA651=1,Positions!E651,""),IF($B$11=2,IF(Positions!$CL651&gt;0,Positions!E651,""),Positions!E651))</f>
        <v/>
      </c>
      <c r="H662" s="0"/>
    </row>
    <row r="663" customFormat="false" ht="15" hidden="false" customHeight="false" outlineLevel="0" collapsed="false">
      <c r="A663" s="35" t="str">
        <f aca="false">IF($B$11=1,IF(Positions!$CA652=1,Positions!A652,""),IF($B$11=2,IF(Positions!$CL652&gt;0,Positions!A652,""),Positions!A652))</f>
        <v/>
      </c>
      <c r="B663" s="35" t="str">
        <f aca="false">IF($B$11=1,IF(Positions!$CA652=1,Positions!B652,""),IF($B$11=2,IF(Positions!$CL652&gt;0,Positions!B652,""),Positions!B652))</f>
        <v/>
      </c>
      <c r="C663" s="32" t="str">
        <f aca="false">IF($B$11=1,IF(Positions!$CA652=1,Positions!AE652,""),IF($B$11=2,IF(Positions!$CL652&gt;0,Positions!AE652,""),Positions!AE652))</f>
        <v/>
      </c>
      <c r="D663" s="32" t="str">
        <f aca="false">IF($B$11=1,IF(Positions!$CA652=1,Positions!AF652,""),IF($B$11=2,IF(Positions!$CL652&gt;0,Positions!AF652,""),Positions!AF652))</f>
        <v/>
      </c>
      <c r="E663" s="32" t="str">
        <f aca="false">IF($B$11=1,IF(Positions!$CA652=1,Positions!AG652,""),IF($B$11=2,IF(Positions!$CL652&gt;0,Positions!AG652,""),Positions!AG652))</f>
        <v/>
      </c>
      <c r="F663" s="32" t="str">
        <f aca="false">IF($B$11=1,IF(Positions!$CA652=1,Positions!C652,""),IF($B$11=2,IF(Positions!$CL652&gt;0,Positions!C652,""),Positions!C652))</f>
        <v/>
      </c>
      <c r="G663" s="32" t="str">
        <f aca="false">IF($B$11=1,IF(Positions!$CA652=1,Positions!E652,""),IF($B$11=2,IF(Positions!$CL652&gt;0,Positions!E652,""),Positions!E652))</f>
        <v/>
      </c>
      <c r="H663" s="0"/>
    </row>
    <row r="664" customFormat="false" ht="15" hidden="false" customHeight="false" outlineLevel="0" collapsed="false">
      <c r="A664" s="35" t="str">
        <f aca="false">IF($B$11=1,IF(Positions!$CA653=1,Positions!A653,""),IF($B$11=2,IF(Positions!$CL653&gt;0,Positions!A653,""),Positions!A653))</f>
        <v/>
      </c>
      <c r="B664" s="35" t="str">
        <f aca="false">IF($B$11=1,IF(Positions!$CA653=1,Positions!B653,""),IF($B$11=2,IF(Positions!$CL653&gt;0,Positions!B653,""),Positions!B653))</f>
        <v/>
      </c>
      <c r="C664" s="32" t="str">
        <f aca="false">IF($B$11=1,IF(Positions!$CA653=1,Positions!AE653,""),IF($B$11=2,IF(Positions!$CL653&gt;0,Positions!AE653,""),Positions!AE653))</f>
        <v/>
      </c>
      <c r="D664" s="32" t="str">
        <f aca="false">IF($B$11=1,IF(Positions!$CA653=1,Positions!AF653,""),IF($B$11=2,IF(Positions!$CL653&gt;0,Positions!AF653,""),Positions!AF653))</f>
        <v/>
      </c>
      <c r="E664" s="32" t="str">
        <f aca="false">IF($B$11=1,IF(Positions!$CA653=1,Positions!AG653,""),IF($B$11=2,IF(Positions!$CL653&gt;0,Positions!AG653,""),Positions!AG653))</f>
        <v/>
      </c>
      <c r="F664" s="32" t="str">
        <f aca="false">IF($B$11=1,IF(Positions!$CA653=1,Positions!C653,""),IF($B$11=2,IF(Positions!$CL653&gt;0,Positions!C653,""),Positions!C653))</f>
        <v/>
      </c>
      <c r="G664" s="32" t="str">
        <f aca="false">IF($B$11=1,IF(Positions!$CA653=1,Positions!E653,""),IF($B$11=2,IF(Positions!$CL653&gt;0,Positions!E653,""),Positions!E653))</f>
        <v/>
      </c>
      <c r="H664" s="0"/>
    </row>
    <row r="665" customFormat="false" ht="15" hidden="false" customHeight="false" outlineLevel="0" collapsed="false">
      <c r="A665" s="35" t="str">
        <f aca="false">IF($B$11=1,IF(Positions!$CA654=1,Positions!A654,""),IF($B$11=2,IF(Positions!$CL654&gt;0,Positions!A654,""),Positions!A654))</f>
        <v/>
      </c>
      <c r="B665" s="35" t="str">
        <f aca="false">IF($B$11=1,IF(Positions!$CA654=1,Positions!B654,""),IF($B$11=2,IF(Positions!$CL654&gt;0,Positions!B654,""),Positions!B654))</f>
        <v/>
      </c>
      <c r="C665" s="32" t="str">
        <f aca="false">IF($B$11=1,IF(Positions!$CA654=1,Positions!AE654,""),IF($B$11=2,IF(Positions!$CL654&gt;0,Positions!AE654,""),Positions!AE654))</f>
        <v/>
      </c>
      <c r="D665" s="32" t="str">
        <f aca="false">IF($B$11=1,IF(Positions!$CA654=1,Positions!AF654,""),IF($B$11=2,IF(Positions!$CL654&gt;0,Positions!AF654,""),Positions!AF654))</f>
        <v/>
      </c>
      <c r="E665" s="32" t="str">
        <f aca="false">IF($B$11=1,IF(Positions!$CA654=1,Positions!AG654,""),IF($B$11=2,IF(Positions!$CL654&gt;0,Positions!AG654,""),Positions!AG654))</f>
        <v/>
      </c>
      <c r="F665" s="32" t="str">
        <f aca="false">IF($B$11=1,IF(Positions!$CA654=1,Positions!C654,""),IF($B$11=2,IF(Positions!$CL654&gt;0,Positions!C654,""),Positions!C654))</f>
        <v/>
      </c>
      <c r="G665" s="32" t="str">
        <f aca="false">IF($B$11=1,IF(Positions!$CA654=1,Positions!E654,""),IF($B$11=2,IF(Positions!$CL654&gt;0,Positions!E654,""),Positions!E654))</f>
        <v/>
      </c>
      <c r="H665" s="0"/>
    </row>
    <row r="666" customFormat="false" ht="15" hidden="false" customHeight="false" outlineLevel="0" collapsed="false">
      <c r="A666" s="35" t="str">
        <f aca="false">IF($B$11=1,IF(Positions!$CA655=1,Positions!A655,""),IF($B$11=2,IF(Positions!$CL655&gt;0,Positions!A655,""),Positions!A655))</f>
        <v/>
      </c>
      <c r="B666" s="35" t="str">
        <f aca="false">IF($B$11=1,IF(Positions!$CA655=1,Positions!B655,""),IF($B$11=2,IF(Positions!$CL655&gt;0,Positions!B655,""),Positions!B655))</f>
        <v/>
      </c>
      <c r="C666" s="32" t="str">
        <f aca="false">IF($B$11=1,IF(Positions!$CA655=1,Positions!AE655,""),IF($B$11=2,IF(Positions!$CL655&gt;0,Positions!AE655,""),Positions!AE655))</f>
        <v/>
      </c>
      <c r="D666" s="32" t="str">
        <f aca="false">IF($B$11=1,IF(Positions!$CA655=1,Positions!AF655,""),IF($B$11=2,IF(Positions!$CL655&gt;0,Positions!AF655,""),Positions!AF655))</f>
        <v/>
      </c>
      <c r="E666" s="32" t="str">
        <f aca="false">IF($B$11=1,IF(Positions!$CA655=1,Positions!AG655,""),IF($B$11=2,IF(Positions!$CL655&gt;0,Positions!AG655,""),Positions!AG655))</f>
        <v/>
      </c>
      <c r="F666" s="32" t="str">
        <f aca="false">IF($B$11=1,IF(Positions!$CA655=1,Positions!C655,""),IF($B$11=2,IF(Positions!$CL655&gt;0,Positions!C655,""),Positions!C655))</f>
        <v/>
      </c>
      <c r="G666" s="32" t="str">
        <f aca="false">IF($B$11=1,IF(Positions!$CA655=1,Positions!E655,""),IF($B$11=2,IF(Positions!$CL655&gt;0,Positions!E655,""),Positions!E655))</f>
        <v/>
      </c>
      <c r="H666" s="0"/>
    </row>
    <row r="667" customFormat="false" ht="15" hidden="false" customHeight="false" outlineLevel="0" collapsed="false">
      <c r="A667" s="35" t="str">
        <f aca="false">IF($B$11=1,IF(Positions!$CA656=1,Positions!A656,""),IF($B$11=2,IF(Positions!$CL656&gt;0,Positions!A656,""),Positions!A656))</f>
        <v/>
      </c>
      <c r="B667" s="35" t="str">
        <f aca="false">IF($B$11=1,IF(Positions!$CA656=1,Positions!B656,""),IF($B$11=2,IF(Positions!$CL656&gt;0,Positions!B656,""),Positions!B656))</f>
        <v/>
      </c>
      <c r="C667" s="32" t="str">
        <f aca="false">IF($B$11=1,IF(Positions!$CA656=1,Positions!AE656,""),IF($B$11=2,IF(Positions!$CL656&gt;0,Positions!AE656,""),Positions!AE656))</f>
        <v/>
      </c>
      <c r="D667" s="32" t="str">
        <f aca="false">IF($B$11=1,IF(Positions!$CA656=1,Positions!AF656,""),IF($B$11=2,IF(Positions!$CL656&gt;0,Positions!AF656,""),Positions!AF656))</f>
        <v/>
      </c>
      <c r="E667" s="32" t="str">
        <f aca="false">IF($B$11=1,IF(Positions!$CA656=1,Positions!AG656,""),IF($B$11=2,IF(Positions!$CL656&gt;0,Positions!AG656,""),Positions!AG656))</f>
        <v/>
      </c>
      <c r="F667" s="32" t="str">
        <f aca="false">IF($B$11=1,IF(Positions!$CA656=1,Positions!C656,""),IF($B$11=2,IF(Positions!$CL656&gt;0,Positions!C656,""),Positions!C656))</f>
        <v/>
      </c>
      <c r="G667" s="32" t="str">
        <f aca="false">IF($B$11=1,IF(Positions!$CA656=1,Positions!E656,""),IF($B$11=2,IF(Positions!$CL656&gt;0,Positions!E656,""),Positions!E656))</f>
        <v/>
      </c>
      <c r="H667" s="0"/>
    </row>
    <row r="668" customFormat="false" ht="15" hidden="false" customHeight="false" outlineLevel="0" collapsed="false">
      <c r="A668" s="35" t="str">
        <f aca="false">IF($B$11=1,IF(Positions!$CA657=1,Positions!A657,""),IF($B$11=2,IF(Positions!$CL657&gt;0,Positions!A657,""),Positions!A657))</f>
        <v/>
      </c>
      <c r="B668" s="35" t="str">
        <f aca="false">IF($B$11=1,IF(Positions!$CA657=1,Positions!B657,""),IF($B$11=2,IF(Positions!$CL657&gt;0,Positions!B657,""),Positions!B657))</f>
        <v/>
      </c>
      <c r="C668" s="32" t="str">
        <f aca="false">IF($B$11=1,IF(Positions!$CA657=1,Positions!AE657,""),IF($B$11=2,IF(Positions!$CL657&gt;0,Positions!AE657,""),Positions!AE657))</f>
        <v/>
      </c>
      <c r="D668" s="32" t="str">
        <f aca="false">IF($B$11=1,IF(Positions!$CA657=1,Positions!AF657,""),IF($B$11=2,IF(Positions!$CL657&gt;0,Positions!AF657,""),Positions!AF657))</f>
        <v/>
      </c>
      <c r="E668" s="32" t="str">
        <f aca="false">IF($B$11=1,IF(Positions!$CA657=1,Positions!AG657,""),IF($B$11=2,IF(Positions!$CL657&gt;0,Positions!AG657,""),Positions!AG657))</f>
        <v/>
      </c>
      <c r="F668" s="32" t="str">
        <f aca="false">IF($B$11=1,IF(Positions!$CA657=1,Positions!C657,""),IF($B$11=2,IF(Positions!$CL657&gt;0,Positions!C657,""),Positions!C657))</f>
        <v/>
      </c>
      <c r="G668" s="32" t="str">
        <f aca="false">IF($B$11=1,IF(Positions!$CA657=1,Positions!E657,""),IF($B$11=2,IF(Positions!$CL657&gt;0,Positions!E657,""),Positions!E657))</f>
        <v/>
      </c>
      <c r="H668" s="0"/>
    </row>
    <row r="669" customFormat="false" ht="15" hidden="false" customHeight="false" outlineLevel="0" collapsed="false">
      <c r="A669" s="35" t="str">
        <f aca="false">IF($B$11=1,IF(Positions!$CA658=1,Positions!A658,""),IF($B$11=2,IF(Positions!$CL658&gt;0,Positions!A658,""),Positions!A658))</f>
        <v/>
      </c>
      <c r="B669" s="35" t="str">
        <f aca="false">IF($B$11=1,IF(Positions!$CA658=1,Positions!B658,""),IF($B$11=2,IF(Positions!$CL658&gt;0,Positions!B658,""),Positions!B658))</f>
        <v/>
      </c>
      <c r="C669" s="32" t="str">
        <f aca="false">IF($B$11=1,IF(Positions!$CA658=1,Positions!AE658,""),IF($B$11=2,IF(Positions!$CL658&gt;0,Positions!AE658,""),Positions!AE658))</f>
        <v/>
      </c>
      <c r="D669" s="32" t="str">
        <f aca="false">IF($B$11=1,IF(Positions!$CA658=1,Positions!AF658,""),IF($B$11=2,IF(Positions!$CL658&gt;0,Positions!AF658,""),Positions!AF658))</f>
        <v/>
      </c>
      <c r="E669" s="32" t="str">
        <f aca="false">IF($B$11=1,IF(Positions!$CA658=1,Positions!AG658,""),IF($B$11=2,IF(Positions!$CL658&gt;0,Positions!AG658,""),Positions!AG658))</f>
        <v/>
      </c>
      <c r="F669" s="32" t="str">
        <f aca="false">IF($B$11=1,IF(Positions!$CA658=1,Positions!C658,""),IF($B$11=2,IF(Positions!$CL658&gt;0,Positions!C658,""),Positions!C658))</f>
        <v/>
      </c>
      <c r="G669" s="32" t="str">
        <f aca="false">IF($B$11=1,IF(Positions!$CA658=1,Positions!E658,""),IF($B$11=2,IF(Positions!$CL658&gt;0,Positions!E658,""),Positions!E658))</f>
        <v/>
      </c>
      <c r="H669" s="0"/>
    </row>
    <row r="670" customFormat="false" ht="15" hidden="false" customHeight="false" outlineLevel="0" collapsed="false">
      <c r="A670" s="35" t="str">
        <f aca="false">IF($B$11=1,IF(Positions!$CA659=1,Positions!A659,""),IF($B$11=2,IF(Positions!$CL659&gt;0,Positions!A659,""),Positions!A659))</f>
        <v/>
      </c>
      <c r="B670" s="35" t="str">
        <f aca="false">IF($B$11=1,IF(Positions!$CA659=1,Positions!B659,""),IF($B$11=2,IF(Positions!$CL659&gt;0,Positions!B659,""),Positions!B659))</f>
        <v/>
      </c>
      <c r="C670" s="32" t="str">
        <f aca="false">IF($B$11=1,IF(Positions!$CA659=1,Positions!AE659,""),IF($B$11=2,IF(Positions!$CL659&gt;0,Positions!AE659,""),Positions!AE659))</f>
        <v/>
      </c>
      <c r="D670" s="32" t="str">
        <f aca="false">IF($B$11=1,IF(Positions!$CA659=1,Positions!AF659,""),IF($B$11=2,IF(Positions!$CL659&gt;0,Positions!AF659,""),Positions!AF659))</f>
        <v/>
      </c>
      <c r="E670" s="32" t="str">
        <f aca="false">IF($B$11=1,IF(Positions!$CA659=1,Positions!AG659,""),IF($B$11=2,IF(Positions!$CL659&gt;0,Positions!AG659,""),Positions!AG659))</f>
        <v/>
      </c>
      <c r="F670" s="32" t="str">
        <f aca="false">IF($B$11=1,IF(Positions!$CA659=1,Positions!C659,""),IF($B$11=2,IF(Positions!$CL659&gt;0,Positions!C659,""),Positions!C659))</f>
        <v/>
      </c>
      <c r="G670" s="32" t="str">
        <f aca="false">IF($B$11=1,IF(Positions!$CA659=1,Positions!E659,""),IF($B$11=2,IF(Positions!$CL659&gt;0,Positions!E659,""),Positions!E659))</f>
        <v/>
      </c>
      <c r="H670" s="0"/>
    </row>
    <row r="671" customFormat="false" ht="15" hidden="false" customHeight="false" outlineLevel="0" collapsed="false">
      <c r="A671" s="35" t="str">
        <f aca="false">IF($B$11=1,IF(Positions!$CA660=1,Positions!A660,""),IF($B$11=2,IF(Positions!$CL660&gt;0,Positions!A660,""),Positions!A660))</f>
        <v/>
      </c>
      <c r="B671" s="35" t="str">
        <f aca="false">IF($B$11=1,IF(Positions!$CA660=1,Positions!B660,""),IF($B$11=2,IF(Positions!$CL660&gt;0,Positions!B660,""),Positions!B660))</f>
        <v/>
      </c>
      <c r="C671" s="32" t="str">
        <f aca="false">IF($B$11=1,IF(Positions!$CA660=1,Positions!AE660,""),IF($B$11=2,IF(Positions!$CL660&gt;0,Positions!AE660,""),Positions!AE660))</f>
        <v/>
      </c>
      <c r="D671" s="32" t="str">
        <f aca="false">IF($B$11=1,IF(Positions!$CA660=1,Positions!AF660,""),IF($B$11=2,IF(Positions!$CL660&gt;0,Positions!AF660,""),Positions!AF660))</f>
        <v/>
      </c>
      <c r="E671" s="32" t="str">
        <f aca="false">IF($B$11=1,IF(Positions!$CA660=1,Positions!AG660,""),IF($B$11=2,IF(Positions!$CL660&gt;0,Positions!AG660,""),Positions!AG660))</f>
        <v/>
      </c>
      <c r="F671" s="32" t="str">
        <f aca="false">IF($B$11=1,IF(Positions!$CA660=1,Positions!C660,""),IF($B$11=2,IF(Positions!$CL660&gt;0,Positions!C660,""),Positions!C660))</f>
        <v/>
      </c>
      <c r="G671" s="32" t="str">
        <f aca="false">IF($B$11=1,IF(Positions!$CA660=1,Positions!E660,""),IF($B$11=2,IF(Positions!$CL660&gt;0,Positions!E660,""),Positions!E660))</f>
        <v/>
      </c>
      <c r="H671" s="0"/>
    </row>
    <row r="672" customFormat="false" ht="15" hidden="false" customHeight="false" outlineLevel="0" collapsed="false">
      <c r="A672" s="35" t="str">
        <f aca="false">IF($B$11=1,IF(Positions!$CA661=1,Positions!A661,""),IF($B$11=2,IF(Positions!$CL661&gt;0,Positions!A661,""),Positions!A661))</f>
        <v/>
      </c>
      <c r="B672" s="35" t="str">
        <f aca="false">IF($B$11=1,IF(Positions!$CA661=1,Positions!B661,""),IF($B$11=2,IF(Positions!$CL661&gt;0,Positions!B661,""),Positions!B661))</f>
        <v/>
      </c>
      <c r="C672" s="32" t="str">
        <f aca="false">IF($B$11=1,IF(Positions!$CA661=1,Positions!AE661,""),IF($B$11=2,IF(Positions!$CL661&gt;0,Positions!AE661,""),Positions!AE661))</f>
        <v/>
      </c>
      <c r="D672" s="32" t="str">
        <f aca="false">IF($B$11=1,IF(Positions!$CA661=1,Positions!AF661,""),IF($B$11=2,IF(Positions!$CL661&gt;0,Positions!AF661,""),Positions!AF661))</f>
        <v/>
      </c>
      <c r="E672" s="32" t="str">
        <f aca="false">IF($B$11=1,IF(Positions!$CA661=1,Positions!AG661,""),IF($B$11=2,IF(Positions!$CL661&gt;0,Positions!AG661,""),Positions!AG661))</f>
        <v/>
      </c>
      <c r="F672" s="32" t="str">
        <f aca="false">IF($B$11=1,IF(Positions!$CA661=1,Positions!C661,""),IF($B$11=2,IF(Positions!$CL661&gt;0,Positions!C661,""),Positions!C661))</f>
        <v/>
      </c>
      <c r="G672" s="32" t="str">
        <f aca="false">IF($B$11=1,IF(Positions!$CA661=1,Positions!E661,""),IF($B$11=2,IF(Positions!$CL661&gt;0,Positions!E661,""),Positions!E661))</f>
        <v/>
      </c>
      <c r="H672" s="0"/>
    </row>
    <row r="673" customFormat="false" ht="15" hidden="false" customHeight="false" outlineLevel="0" collapsed="false">
      <c r="A673" s="35" t="str">
        <f aca="false">IF($B$11=1,IF(Positions!$CA662=1,Positions!A662,""),IF($B$11=2,IF(Positions!$CL662&gt;0,Positions!A662,""),Positions!A662))</f>
        <v/>
      </c>
      <c r="B673" s="35" t="str">
        <f aca="false">IF($B$11=1,IF(Positions!$CA662=1,Positions!B662,""),IF($B$11=2,IF(Positions!$CL662&gt;0,Positions!B662,""),Positions!B662))</f>
        <v/>
      </c>
      <c r="C673" s="32" t="str">
        <f aca="false">IF($B$11=1,IF(Positions!$CA662=1,Positions!AE662,""),IF($B$11=2,IF(Positions!$CL662&gt;0,Positions!AE662,""),Positions!AE662))</f>
        <v/>
      </c>
      <c r="D673" s="32" t="str">
        <f aca="false">IF($B$11=1,IF(Positions!$CA662=1,Positions!AF662,""),IF($B$11=2,IF(Positions!$CL662&gt;0,Positions!AF662,""),Positions!AF662))</f>
        <v/>
      </c>
      <c r="E673" s="32" t="str">
        <f aca="false">IF($B$11=1,IF(Positions!$CA662=1,Positions!AG662,""),IF($B$11=2,IF(Positions!$CL662&gt;0,Positions!AG662,""),Positions!AG662))</f>
        <v/>
      </c>
      <c r="F673" s="32" t="str">
        <f aca="false">IF($B$11=1,IF(Positions!$CA662=1,Positions!C662,""),IF($B$11=2,IF(Positions!$CL662&gt;0,Positions!C662,""),Positions!C662))</f>
        <v/>
      </c>
      <c r="G673" s="32" t="str">
        <f aca="false">IF($B$11=1,IF(Positions!$CA662=1,Positions!E662,""),IF($B$11=2,IF(Positions!$CL662&gt;0,Positions!E662,""),Positions!E662))</f>
        <v/>
      </c>
      <c r="H673" s="0"/>
    </row>
    <row r="674" customFormat="false" ht="15" hidden="false" customHeight="false" outlineLevel="0" collapsed="false">
      <c r="A674" s="35" t="str">
        <f aca="false">IF($B$11=1,IF(Positions!$CA663=1,Positions!A663,""),IF($B$11=2,IF(Positions!$CL663&gt;0,Positions!A663,""),Positions!A663))</f>
        <v/>
      </c>
      <c r="B674" s="35" t="str">
        <f aca="false">IF($B$11=1,IF(Positions!$CA663=1,Positions!B663,""),IF($B$11=2,IF(Positions!$CL663&gt;0,Positions!B663,""),Positions!B663))</f>
        <v/>
      </c>
      <c r="C674" s="32" t="str">
        <f aca="false">IF($B$11=1,IF(Positions!$CA663=1,Positions!AE663,""),IF($B$11=2,IF(Positions!$CL663&gt;0,Positions!AE663,""),Positions!AE663))</f>
        <v/>
      </c>
      <c r="D674" s="32" t="str">
        <f aca="false">IF($B$11=1,IF(Positions!$CA663=1,Positions!AF663,""),IF($B$11=2,IF(Positions!$CL663&gt;0,Positions!AF663,""),Positions!AF663))</f>
        <v/>
      </c>
      <c r="E674" s="32" t="str">
        <f aca="false">IF($B$11=1,IF(Positions!$CA663=1,Positions!AG663,""),IF($B$11=2,IF(Positions!$CL663&gt;0,Positions!AG663,""),Positions!AG663))</f>
        <v/>
      </c>
      <c r="F674" s="32" t="str">
        <f aca="false">IF($B$11=1,IF(Positions!$CA663=1,Positions!C663,""),IF($B$11=2,IF(Positions!$CL663&gt;0,Positions!C663,""),Positions!C663))</f>
        <v/>
      </c>
      <c r="G674" s="32" t="str">
        <f aca="false">IF($B$11=1,IF(Positions!$CA663=1,Positions!E663,""),IF($B$11=2,IF(Positions!$CL663&gt;0,Positions!E663,""),Positions!E663))</f>
        <v/>
      </c>
      <c r="H674" s="0"/>
    </row>
    <row r="675" customFormat="false" ht="15" hidden="false" customHeight="false" outlineLevel="0" collapsed="false">
      <c r="A675" s="35" t="str">
        <f aca="false">IF($B$11=1,IF(Positions!$CA664=1,Positions!A664,""),IF($B$11=2,IF(Positions!$CL664&gt;0,Positions!A664,""),Positions!A664))</f>
        <v/>
      </c>
      <c r="B675" s="35" t="str">
        <f aca="false">IF($B$11=1,IF(Positions!$CA664=1,Positions!B664,""),IF($B$11=2,IF(Positions!$CL664&gt;0,Positions!B664,""),Positions!B664))</f>
        <v/>
      </c>
      <c r="C675" s="32" t="str">
        <f aca="false">IF($B$11=1,IF(Positions!$CA664=1,Positions!AE664,""),IF($B$11=2,IF(Positions!$CL664&gt;0,Positions!AE664,""),Positions!AE664))</f>
        <v/>
      </c>
      <c r="D675" s="32" t="str">
        <f aca="false">IF($B$11=1,IF(Positions!$CA664=1,Positions!AF664,""),IF($B$11=2,IF(Positions!$CL664&gt;0,Positions!AF664,""),Positions!AF664))</f>
        <v/>
      </c>
      <c r="E675" s="32" t="str">
        <f aca="false">IF($B$11=1,IF(Positions!$CA664=1,Positions!AG664,""),IF($B$11=2,IF(Positions!$CL664&gt;0,Positions!AG664,""),Positions!AG664))</f>
        <v/>
      </c>
      <c r="F675" s="32" t="str">
        <f aca="false">IF($B$11=1,IF(Positions!$CA664=1,Positions!C664,""),IF($B$11=2,IF(Positions!$CL664&gt;0,Positions!C664,""),Positions!C664))</f>
        <v/>
      </c>
      <c r="G675" s="32" t="str">
        <f aca="false">IF($B$11=1,IF(Positions!$CA664=1,Positions!E664,""),IF($B$11=2,IF(Positions!$CL664&gt;0,Positions!E664,""),Positions!E664))</f>
        <v/>
      </c>
      <c r="H675" s="0"/>
    </row>
    <row r="676" customFormat="false" ht="15" hidden="false" customHeight="false" outlineLevel="0" collapsed="false">
      <c r="A676" s="35" t="str">
        <f aca="false">IF($B$11=1,IF(Positions!$CA665=1,Positions!A665,""),IF($B$11=2,IF(Positions!$CL665&gt;0,Positions!A665,""),Positions!A665))</f>
        <v/>
      </c>
      <c r="B676" s="35" t="str">
        <f aca="false">IF($B$11=1,IF(Positions!$CA665=1,Positions!B665,""),IF($B$11=2,IF(Positions!$CL665&gt;0,Positions!B665,""),Positions!B665))</f>
        <v/>
      </c>
      <c r="C676" s="32" t="str">
        <f aca="false">IF($B$11=1,IF(Positions!$CA665=1,Positions!AE665,""),IF($B$11=2,IF(Positions!$CL665&gt;0,Positions!AE665,""),Positions!AE665))</f>
        <v/>
      </c>
      <c r="D676" s="32" t="str">
        <f aca="false">IF($B$11=1,IF(Positions!$CA665=1,Positions!AF665,""),IF($B$11=2,IF(Positions!$CL665&gt;0,Positions!AF665,""),Positions!AF665))</f>
        <v/>
      </c>
      <c r="E676" s="32" t="str">
        <f aca="false">IF($B$11=1,IF(Positions!$CA665=1,Positions!AG665,""),IF($B$11=2,IF(Positions!$CL665&gt;0,Positions!AG665,""),Positions!AG665))</f>
        <v/>
      </c>
      <c r="F676" s="32" t="str">
        <f aca="false">IF($B$11=1,IF(Positions!$CA665=1,Positions!C665,""),IF($B$11=2,IF(Positions!$CL665&gt;0,Positions!C665,""),Positions!C665))</f>
        <v/>
      </c>
      <c r="G676" s="32" t="str">
        <f aca="false">IF($B$11=1,IF(Positions!$CA665=1,Positions!E665,""),IF($B$11=2,IF(Positions!$CL665&gt;0,Positions!E665,""),Positions!E665))</f>
        <v/>
      </c>
      <c r="H676" s="0"/>
    </row>
    <row r="677" customFormat="false" ht="15" hidden="false" customHeight="false" outlineLevel="0" collapsed="false">
      <c r="A677" s="35" t="str">
        <f aca="false">IF($B$11=1,IF(Positions!$CA666=1,Positions!A666,""),IF($B$11=2,IF(Positions!$CL666&gt;0,Positions!A666,""),Positions!A666))</f>
        <v/>
      </c>
      <c r="B677" s="35" t="str">
        <f aca="false">IF($B$11=1,IF(Positions!$CA666=1,Positions!B666,""),IF($B$11=2,IF(Positions!$CL666&gt;0,Positions!B666,""),Positions!B666))</f>
        <v/>
      </c>
      <c r="C677" s="32" t="str">
        <f aca="false">IF($B$11=1,IF(Positions!$CA666=1,Positions!AE666,""),IF($B$11=2,IF(Positions!$CL666&gt;0,Positions!AE666,""),Positions!AE666))</f>
        <v/>
      </c>
      <c r="D677" s="32" t="str">
        <f aca="false">IF($B$11=1,IF(Positions!$CA666=1,Positions!AF666,""),IF($B$11=2,IF(Positions!$CL666&gt;0,Positions!AF666,""),Positions!AF666))</f>
        <v/>
      </c>
      <c r="E677" s="32" t="str">
        <f aca="false">IF($B$11=1,IF(Positions!$CA666=1,Positions!AG666,""),IF($B$11=2,IF(Positions!$CL666&gt;0,Positions!AG666,""),Positions!AG666))</f>
        <v/>
      </c>
      <c r="F677" s="32" t="str">
        <f aca="false">IF($B$11=1,IF(Positions!$CA666=1,Positions!C666,""),IF($B$11=2,IF(Positions!$CL666&gt;0,Positions!C666,""),Positions!C666))</f>
        <v/>
      </c>
      <c r="G677" s="32" t="str">
        <f aca="false">IF($B$11=1,IF(Positions!$CA666=1,Positions!E666,""),IF($B$11=2,IF(Positions!$CL666&gt;0,Positions!E666,""),Positions!E666))</f>
        <v/>
      </c>
      <c r="H677" s="0"/>
    </row>
    <row r="678" customFormat="false" ht="15" hidden="false" customHeight="false" outlineLevel="0" collapsed="false">
      <c r="A678" s="35" t="str">
        <f aca="false">IF($B$11=1,IF(Positions!$CA667=1,Positions!A667,""),IF($B$11=2,IF(Positions!$CL667&gt;0,Positions!A667,""),Positions!A667))</f>
        <v/>
      </c>
      <c r="B678" s="35" t="str">
        <f aca="false">IF($B$11=1,IF(Positions!$CA667=1,Positions!B667,""),IF($B$11=2,IF(Positions!$CL667&gt;0,Positions!B667,""),Positions!B667))</f>
        <v/>
      </c>
      <c r="C678" s="32" t="str">
        <f aca="false">IF($B$11=1,IF(Positions!$CA667=1,Positions!AE667,""),IF($B$11=2,IF(Positions!$CL667&gt;0,Positions!AE667,""),Positions!AE667))</f>
        <v/>
      </c>
      <c r="D678" s="32" t="str">
        <f aca="false">IF($B$11=1,IF(Positions!$CA667=1,Positions!AF667,""),IF($B$11=2,IF(Positions!$CL667&gt;0,Positions!AF667,""),Positions!AF667))</f>
        <v/>
      </c>
      <c r="E678" s="32" t="str">
        <f aca="false">IF($B$11=1,IF(Positions!$CA667=1,Positions!AG667,""),IF($B$11=2,IF(Positions!$CL667&gt;0,Positions!AG667,""),Positions!AG667))</f>
        <v/>
      </c>
      <c r="F678" s="32" t="str">
        <f aca="false">IF($B$11=1,IF(Positions!$CA667=1,Positions!C667,""),IF($B$11=2,IF(Positions!$CL667&gt;0,Positions!C667,""),Positions!C667))</f>
        <v/>
      </c>
      <c r="G678" s="32" t="str">
        <f aca="false">IF($B$11=1,IF(Positions!$CA667=1,Positions!E667,""),IF($B$11=2,IF(Positions!$CL667&gt;0,Positions!E667,""),Positions!E667))</f>
        <v/>
      </c>
      <c r="H678" s="0"/>
    </row>
    <row r="679" customFormat="false" ht="15" hidden="false" customHeight="false" outlineLevel="0" collapsed="false">
      <c r="A679" s="35" t="str">
        <f aca="false">IF($B$11=1,IF(Positions!$CA668=1,Positions!A668,""),IF($B$11=2,IF(Positions!$CL668&gt;0,Positions!A668,""),Positions!A668))</f>
        <v/>
      </c>
      <c r="B679" s="35" t="str">
        <f aca="false">IF($B$11=1,IF(Positions!$CA668=1,Positions!B668,""),IF($B$11=2,IF(Positions!$CL668&gt;0,Positions!B668,""),Positions!B668))</f>
        <v/>
      </c>
      <c r="C679" s="32" t="str">
        <f aca="false">IF($B$11=1,IF(Positions!$CA668=1,Positions!AE668,""),IF($B$11=2,IF(Positions!$CL668&gt;0,Positions!AE668,""),Positions!AE668))</f>
        <v/>
      </c>
      <c r="D679" s="32" t="str">
        <f aca="false">IF($B$11=1,IF(Positions!$CA668=1,Positions!AF668,""),IF($B$11=2,IF(Positions!$CL668&gt;0,Positions!AF668,""),Positions!AF668))</f>
        <v/>
      </c>
      <c r="E679" s="32" t="str">
        <f aca="false">IF($B$11=1,IF(Positions!$CA668=1,Positions!AG668,""),IF($B$11=2,IF(Positions!$CL668&gt;0,Positions!AG668,""),Positions!AG668))</f>
        <v/>
      </c>
      <c r="F679" s="32" t="str">
        <f aca="false">IF($B$11=1,IF(Positions!$CA668=1,Positions!C668,""),IF($B$11=2,IF(Positions!$CL668&gt;0,Positions!C668,""),Positions!C668))</f>
        <v/>
      </c>
      <c r="G679" s="32" t="str">
        <f aca="false">IF($B$11=1,IF(Positions!$CA668=1,Positions!E668,""),IF($B$11=2,IF(Positions!$CL668&gt;0,Positions!E668,""),Positions!E668))</f>
        <v/>
      </c>
      <c r="H679" s="0"/>
    </row>
    <row r="680" customFormat="false" ht="15" hidden="false" customHeight="false" outlineLevel="0" collapsed="false">
      <c r="A680" s="35" t="str">
        <f aca="false">IF($B$11=1,IF(Positions!$CA669=1,Positions!A669,""),IF($B$11=2,IF(Positions!$CL669&gt;0,Positions!A669,""),Positions!A669))</f>
        <v/>
      </c>
      <c r="B680" s="35" t="str">
        <f aca="false">IF($B$11=1,IF(Positions!$CA669=1,Positions!B669,""),IF($B$11=2,IF(Positions!$CL669&gt;0,Positions!B669,""),Positions!B669))</f>
        <v/>
      </c>
      <c r="C680" s="32" t="str">
        <f aca="false">IF($B$11=1,IF(Positions!$CA669=1,Positions!AE669,""),IF($B$11=2,IF(Positions!$CL669&gt;0,Positions!AE669,""),Positions!AE669))</f>
        <v/>
      </c>
      <c r="D680" s="32" t="str">
        <f aca="false">IF($B$11=1,IF(Positions!$CA669=1,Positions!AF669,""),IF($B$11=2,IF(Positions!$CL669&gt;0,Positions!AF669,""),Positions!AF669))</f>
        <v/>
      </c>
      <c r="E680" s="32" t="str">
        <f aca="false">IF($B$11=1,IF(Positions!$CA669=1,Positions!AG669,""),IF($B$11=2,IF(Positions!$CL669&gt;0,Positions!AG669,""),Positions!AG669))</f>
        <v/>
      </c>
      <c r="F680" s="32" t="str">
        <f aca="false">IF($B$11=1,IF(Positions!$CA669=1,Positions!C669,""),IF($B$11=2,IF(Positions!$CL669&gt;0,Positions!C669,""),Positions!C669))</f>
        <v/>
      </c>
      <c r="G680" s="32" t="str">
        <f aca="false">IF($B$11=1,IF(Positions!$CA669=1,Positions!E669,""),IF($B$11=2,IF(Positions!$CL669&gt;0,Positions!E669,""),Positions!E669))</f>
        <v/>
      </c>
      <c r="H680" s="0"/>
    </row>
    <row r="681" customFormat="false" ht="15" hidden="false" customHeight="false" outlineLevel="0" collapsed="false">
      <c r="A681" s="35" t="str">
        <f aca="false">IF($B$11=1,IF(Positions!$CA670=1,Positions!A670,""),IF($B$11=2,IF(Positions!$CL670&gt;0,Positions!A670,""),Positions!A670))</f>
        <v/>
      </c>
      <c r="B681" s="35" t="str">
        <f aca="false">IF($B$11=1,IF(Positions!$CA670=1,Positions!B670,""),IF($B$11=2,IF(Positions!$CL670&gt;0,Positions!B670,""),Positions!B670))</f>
        <v/>
      </c>
      <c r="C681" s="32" t="str">
        <f aca="false">IF($B$11=1,IF(Positions!$CA670=1,Positions!AE670,""),IF($B$11=2,IF(Positions!$CL670&gt;0,Positions!AE670,""),Positions!AE670))</f>
        <v/>
      </c>
      <c r="D681" s="32" t="str">
        <f aca="false">IF($B$11=1,IF(Positions!$CA670=1,Positions!AF670,""),IF($B$11=2,IF(Positions!$CL670&gt;0,Positions!AF670,""),Positions!AF670))</f>
        <v/>
      </c>
      <c r="E681" s="32" t="str">
        <f aca="false">IF($B$11=1,IF(Positions!$CA670=1,Positions!AG670,""),IF($B$11=2,IF(Positions!$CL670&gt;0,Positions!AG670,""),Positions!AG670))</f>
        <v/>
      </c>
      <c r="F681" s="32" t="str">
        <f aca="false">IF($B$11=1,IF(Positions!$CA670=1,Positions!C670,""),IF($B$11=2,IF(Positions!$CL670&gt;0,Positions!C670,""),Positions!C670))</f>
        <v/>
      </c>
      <c r="G681" s="32" t="str">
        <f aca="false">IF($B$11=1,IF(Positions!$CA670=1,Positions!E670,""),IF($B$11=2,IF(Positions!$CL670&gt;0,Positions!E670,""),Positions!E670))</f>
        <v/>
      </c>
      <c r="H681" s="0"/>
    </row>
    <row r="682" customFormat="false" ht="15" hidden="false" customHeight="false" outlineLevel="0" collapsed="false">
      <c r="A682" s="35" t="str">
        <f aca="false">IF($B$11=1,IF(Positions!$CA671=1,Positions!A671,""),IF($B$11=2,IF(Positions!$CL671&gt;0,Positions!A671,""),Positions!A671))</f>
        <v/>
      </c>
      <c r="B682" s="35" t="str">
        <f aca="false">IF($B$11=1,IF(Positions!$CA671=1,Positions!B671,""),IF($B$11=2,IF(Positions!$CL671&gt;0,Positions!B671,""),Positions!B671))</f>
        <v/>
      </c>
      <c r="C682" s="32" t="str">
        <f aca="false">IF($B$11=1,IF(Positions!$CA671=1,Positions!AE671,""),IF($B$11=2,IF(Positions!$CL671&gt;0,Positions!AE671,""),Positions!AE671))</f>
        <v/>
      </c>
      <c r="D682" s="32" t="str">
        <f aca="false">IF($B$11=1,IF(Positions!$CA671=1,Positions!AF671,""),IF($B$11=2,IF(Positions!$CL671&gt;0,Positions!AF671,""),Positions!AF671))</f>
        <v/>
      </c>
      <c r="E682" s="32" t="str">
        <f aca="false">IF($B$11=1,IF(Positions!$CA671=1,Positions!AG671,""),IF($B$11=2,IF(Positions!$CL671&gt;0,Positions!AG671,""),Positions!AG671))</f>
        <v/>
      </c>
      <c r="F682" s="32" t="str">
        <f aca="false">IF($B$11=1,IF(Positions!$CA671=1,Positions!C671,""),IF($B$11=2,IF(Positions!$CL671&gt;0,Positions!C671,""),Positions!C671))</f>
        <v/>
      </c>
      <c r="G682" s="32" t="str">
        <f aca="false">IF($B$11=1,IF(Positions!$CA671=1,Positions!E671,""),IF($B$11=2,IF(Positions!$CL671&gt;0,Positions!E671,""),Positions!E671))</f>
        <v/>
      </c>
      <c r="H682" s="0"/>
    </row>
    <row r="683" customFormat="false" ht="15" hidden="false" customHeight="false" outlineLevel="0" collapsed="false">
      <c r="A683" s="35" t="str">
        <f aca="false">IF($B$11=1,IF(Positions!$CA672=1,Positions!A672,""),IF($B$11=2,IF(Positions!$CL672&gt;0,Positions!A672,""),Positions!A672))</f>
        <v/>
      </c>
      <c r="B683" s="35" t="str">
        <f aca="false">IF($B$11=1,IF(Positions!$CA672=1,Positions!B672,""),IF($B$11=2,IF(Positions!$CL672&gt;0,Positions!B672,""),Positions!B672))</f>
        <v/>
      </c>
      <c r="C683" s="32" t="str">
        <f aca="false">IF($B$11=1,IF(Positions!$CA672=1,Positions!AE672,""),IF($B$11=2,IF(Positions!$CL672&gt;0,Positions!AE672,""),Positions!AE672))</f>
        <v/>
      </c>
      <c r="D683" s="32" t="str">
        <f aca="false">IF($B$11=1,IF(Positions!$CA672=1,Positions!AF672,""),IF($B$11=2,IF(Positions!$CL672&gt;0,Positions!AF672,""),Positions!AF672))</f>
        <v/>
      </c>
      <c r="E683" s="32" t="str">
        <f aca="false">IF($B$11=1,IF(Positions!$CA672=1,Positions!AG672,""),IF($B$11=2,IF(Positions!$CL672&gt;0,Positions!AG672,""),Positions!AG672))</f>
        <v/>
      </c>
      <c r="F683" s="32" t="str">
        <f aca="false">IF($B$11=1,IF(Positions!$CA672=1,Positions!C672,""),IF($B$11=2,IF(Positions!$CL672&gt;0,Positions!C672,""),Positions!C672))</f>
        <v/>
      </c>
      <c r="G683" s="32" t="str">
        <f aca="false">IF($B$11=1,IF(Positions!$CA672=1,Positions!E672,""),IF($B$11=2,IF(Positions!$CL672&gt;0,Positions!E672,""),Positions!E672))</f>
        <v/>
      </c>
      <c r="H683" s="0"/>
    </row>
    <row r="684" customFormat="false" ht="15" hidden="false" customHeight="false" outlineLevel="0" collapsed="false">
      <c r="A684" s="35" t="str">
        <f aca="false">IF($B$11=1,IF(Positions!$CA673=1,Positions!A673,""),IF($B$11=2,IF(Positions!$CL673&gt;0,Positions!A673,""),Positions!A673))</f>
        <v/>
      </c>
      <c r="B684" s="35" t="str">
        <f aca="false">IF($B$11=1,IF(Positions!$CA673=1,Positions!B673,""),IF($B$11=2,IF(Positions!$CL673&gt;0,Positions!B673,""),Positions!B673))</f>
        <v/>
      </c>
      <c r="C684" s="32" t="str">
        <f aca="false">IF($B$11=1,IF(Positions!$CA673=1,Positions!AE673,""),IF($B$11=2,IF(Positions!$CL673&gt;0,Positions!AE673,""),Positions!AE673))</f>
        <v/>
      </c>
      <c r="D684" s="32" t="str">
        <f aca="false">IF($B$11=1,IF(Positions!$CA673=1,Positions!AF673,""),IF($B$11=2,IF(Positions!$CL673&gt;0,Positions!AF673,""),Positions!AF673))</f>
        <v/>
      </c>
      <c r="E684" s="32" t="str">
        <f aca="false">IF($B$11=1,IF(Positions!$CA673=1,Positions!AG673,""),IF($B$11=2,IF(Positions!$CL673&gt;0,Positions!AG673,""),Positions!AG673))</f>
        <v/>
      </c>
      <c r="F684" s="32" t="str">
        <f aca="false">IF($B$11=1,IF(Positions!$CA673=1,Positions!C673,""),IF($B$11=2,IF(Positions!$CL673&gt;0,Positions!C673,""),Positions!C673))</f>
        <v/>
      </c>
      <c r="G684" s="32" t="str">
        <f aca="false">IF($B$11=1,IF(Positions!$CA673=1,Positions!E673,""),IF($B$11=2,IF(Positions!$CL673&gt;0,Positions!E673,""),Positions!E673))</f>
        <v/>
      </c>
      <c r="H684" s="0"/>
    </row>
    <row r="685" customFormat="false" ht="15" hidden="false" customHeight="false" outlineLevel="0" collapsed="false">
      <c r="A685" s="35" t="str">
        <f aca="false">IF($B$11=1,IF(Positions!$CA674=1,Positions!A674,""),IF($B$11=2,IF(Positions!$CL674&gt;0,Positions!A674,""),Positions!A674))</f>
        <v/>
      </c>
      <c r="B685" s="35" t="str">
        <f aca="false">IF($B$11=1,IF(Positions!$CA674=1,Positions!B674,""),IF($B$11=2,IF(Positions!$CL674&gt;0,Positions!B674,""),Positions!B674))</f>
        <v/>
      </c>
      <c r="C685" s="32" t="str">
        <f aca="false">IF($B$11=1,IF(Positions!$CA674=1,Positions!AE674,""),IF($B$11=2,IF(Positions!$CL674&gt;0,Positions!AE674,""),Positions!AE674))</f>
        <v/>
      </c>
      <c r="D685" s="32" t="str">
        <f aca="false">IF($B$11=1,IF(Positions!$CA674=1,Positions!AF674,""),IF($B$11=2,IF(Positions!$CL674&gt;0,Positions!AF674,""),Positions!AF674))</f>
        <v/>
      </c>
      <c r="E685" s="32" t="str">
        <f aca="false">IF($B$11=1,IF(Positions!$CA674=1,Positions!AG674,""),IF($B$11=2,IF(Positions!$CL674&gt;0,Positions!AG674,""),Positions!AG674))</f>
        <v/>
      </c>
      <c r="F685" s="32" t="str">
        <f aca="false">IF($B$11=1,IF(Positions!$CA674=1,Positions!C674,""),IF($B$11=2,IF(Positions!$CL674&gt;0,Positions!C674,""),Positions!C674))</f>
        <v/>
      </c>
      <c r="G685" s="32" t="str">
        <f aca="false">IF($B$11=1,IF(Positions!$CA674=1,Positions!E674,""),IF($B$11=2,IF(Positions!$CL674&gt;0,Positions!E674,""),Positions!E674))</f>
        <v/>
      </c>
      <c r="H685" s="0"/>
    </row>
    <row r="686" customFormat="false" ht="15" hidden="false" customHeight="false" outlineLevel="0" collapsed="false">
      <c r="A686" s="35" t="str">
        <f aca="false">IF($B$11=1,IF(Positions!$CA675=1,Positions!A675,""),IF($B$11=2,IF(Positions!$CL675&gt;0,Positions!A675,""),Positions!A675))</f>
        <v/>
      </c>
      <c r="B686" s="35" t="str">
        <f aca="false">IF($B$11=1,IF(Positions!$CA675=1,Positions!B675,""),IF($B$11=2,IF(Positions!$CL675&gt;0,Positions!B675,""),Positions!B675))</f>
        <v/>
      </c>
      <c r="C686" s="32" t="str">
        <f aca="false">IF($B$11=1,IF(Positions!$CA675=1,Positions!AE675,""),IF($B$11=2,IF(Positions!$CL675&gt;0,Positions!AE675,""),Positions!AE675))</f>
        <v/>
      </c>
      <c r="D686" s="32" t="str">
        <f aca="false">IF($B$11=1,IF(Positions!$CA675=1,Positions!AF675,""),IF($B$11=2,IF(Positions!$CL675&gt;0,Positions!AF675,""),Positions!AF675))</f>
        <v/>
      </c>
      <c r="E686" s="32" t="str">
        <f aca="false">IF($B$11=1,IF(Positions!$CA675=1,Positions!AG675,""),IF($B$11=2,IF(Positions!$CL675&gt;0,Positions!AG675,""),Positions!AG675))</f>
        <v/>
      </c>
      <c r="F686" s="32" t="str">
        <f aca="false">IF($B$11=1,IF(Positions!$CA675=1,Positions!C675,""),IF($B$11=2,IF(Positions!$CL675&gt;0,Positions!C675,""),Positions!C675))</f>
        <v/>
      </c>
      <c r="G686" s="32" t="str">
        <f aca="false">IF($B$11=1,IF(Positions!$CA675=1,Positions!E675,""),IF($B$11=2,IF(Positions!$CL675&gt;0,Positions!E675,""),Positions!E675))</f>
        <v/>
      </c>
      <c r="H686" s="0"/>
    </row>
    <row r="687" customFormat="false" ht="15" hidden="false" customHeight="false" outlineLevel="0" collapsed="false">
      <c r="A687" s="35" t="str">
        <f aca="false">IF($B$11=1,IF(Positions!$CA676=1,Positions!A676,""),IF($B$11=2,IF(Positions!$CL676&gt;0,Positions!A676,""),Positions!A676))</f>
        <v/>
      </c>
      <c r="B687" s="35" t="str">
        <f aca="false">IF($B$11=1,IF(Positions!$CA676=1,Positions!B676,""),IF($B$11=2,IF(Positions!$CL676&gt;0,Positions!B676,""),Positions!B676))</f>
        <v/>
      </c>
      <c r="C687" s="32" t="str">
        <f aca="false">IF($B$11=1,IF(Positions!$CA676=1,Positions!AE676,""),IF($B$11=2,IF(Positions!$CL676&gt;0,Positions!AE676,""),Positions!AE676))</f>
        <v/>
      </c>
      <c r="D687" s="32" t="str">
        <f aca="false">IF($B$11=1,IF(Positions!$CA676=1,Positions!AF676,""),IF($B$11=2,IF(Positions!$CL676&gt;0,Positions!AF676,""),Positions!AF676))</f>
        <v/>
      </c>
      <c r="E687" s="32" t="str">
        <f aca="false">IF($B$11=1,IF(Positions!$CA676=1,Positions!AG676,""),IF($B$11=2,IF(Positions!$CL676&gt;0,Positions!AG676,""),Positions!AG676))</f>
        <v/>
      </c>
      <c r="F687" s="32" t="str">
        <f aca="false">IF($B$11=1,IF(Positions!$CA676=1,Positions!C676,""),IF($B$11=2,IF(Positions!$CL676&gt;0,Positions!C676,""),Positions!C676))</f>
        <v/>
      </c>
      <c r="G687" s="32" t="str">
        <f aca="false">IF($B$11=1,IF(Positions!$CA676=1,Positions!E676,""),IF($B$11=2,IF(Positions!$CL676&gt;0,Positions!E676,""),Positions!E676))</f>
        <v/>
      </c>
      <c r="H687" s="0"/>
    </row>
    <row r="688" customFormat="false" ht="15" hidden="false" customHeight="false" outlineLevel="0" collapsed="false">
      <c r="A688" s="35" t="str">
        <f aca="false">IF($B$11=1,IF(Positions!$CA677=1,Positions!A677,""),IF($B$11=2,IF(Positions!$CL677&gt;0,Positions!A677,""),Positions!A677))</f>
        <v/>
      </c>
      <c r="B688" s="35" t="str">
        <f aca="false">IF($B$11=1,IF(Positions!$CA677=1,Positions!B677,""),IF($B$11=2,IF(Positions!$CL677&gt;0,Positions!B677,""),Positions!B677))</f>
        <v/>
      </c>
      <c r="C688" s="32" t="str">
        <f aca="false">IF($B$11=1,IF(Positions!$CA677=1,Positions!AE677,""),IF($B$11=2,IF(Positions!$CL677&gt;0,Positions!AE677,""),Positions!AE677))</f>
        <v/>
      </c>
      <c r="D688" s="32" t="str">
        <f aca="false">IF($B$11=1,IF(Positions!$CA677=1,Positions!AF677,""),IF($B$11=2,IF(Positions!$CL677&gt;0,Positions!AF677,""),Positions!AF677))</f>
        <v/>
      </c>
      <c r="E688" s="32" t="str">
        <f aca="false">IF($B$11=1,IF(Positions!$CA677=1,Positions!AG677,""),IF($B$11=2,IF(Positions!$CL677&gt;0,Positions!AG677,""),Positions!AG677))</f>
        <v/>
      </c>
      <c r="F688" s="32" t="str">
        <f aca="false">IF($B$11=1,IF(Positions!$CA677=1,Positions!C677,""),IF($B$11=2,IF(Positions!$CL677&gt;0,Positions!C677,""),Positions!C677))</f>
        <v/>
      </c>
      <c r="G688" s="32" t="str">
        <f aca="false">IF($B$11=1,IF(Positions!$CA677=1,Positions!E677,""),IF($B$11=2,IF(Positions!$CL677&gt;0,Positions!E677,""),Positions!E677))</f>
        <v/>
      </c>
      <c r="H688" s="0"/>
    </row>
    <row r="689" customFormat="false" ht="15" hidden="false" customHeight="false" outlineLevel="0" collapsed="false">
      <c r="A689" s="35" t="str">
        <f aca="false">IF($B$11=1,IF(Positions!$CA678=1,Positions!A678,""),IF($B$11=2,IF(Positions!$CL678&gt;0,Positions!A678,""),Positions!A678))</f>
        <v/>
      </c>
      <c r="B689" s="35" t="str">
        <f aca="false">IF($B$11=1,IF(Positions!$CA678=1,Positions!B678,""),IF($B$11=2,IF(Positions!$CL678&gt;0,Positions!B678,""),Positions!B678))</f>
        <v/>
      </c>
      <c r="C689" s="32" t="str">
        <f aca="false">IF($B$11=1,IF(Positions!$CA678=1,Positions!AE678,""),IF($B$11=2,IF(Positions!$CL678&gt;0,Positions!AE678,""),Positions!AE678))</f>
        <v/>
      </c>
      <c r="D689" s="32" t="str">
        <f aca="false">IF($B$11=1,IF(Positions!$CA678=1,Positions!AF678,""),IF($B$11=2,IF(Positions!$CL678&gt;0,Positions!AF678,""),Positions!AF678))</f>
        <v/>
      </c>
      <c r="E689" s="32" t="str">
        <f aca="false">IF($B$11=1,IF(Positions!$CA678=1,Positions!AG678,""),IF($B$11=2,IF(Positions!$CL678&gt;0,Positions!AG678,""),Positions!AG678))</f>
        <v/>
      </c>
      <c r="F689" s="32" t="str">
        <f aca="false">IF($B$11=1,IF(Positions!$CA678=1,Positions!C678,""),IF($B$11=2,IF(Positions!$CL678&gt;0,Positions!C678,""),Positions!C678))</f>
        <v/>
      </c>
      <c r="G689" s="32" t="str">
        <f aca="false">IF($B$11=1,IF(Positions!$CA678=1,Positions!E678,""),IF($B$11=2,IF(Positions!$CL678&gt;0,Positions!E678,""),Positions!E678))</f>
        <v/>
      </c>
      <c r="H689" s="0"/>
    </row>
    <row r="690" customFormat="false" ht="15" hidden="false" customHeight="false" outlineLevel="0" collapsed="false">
      <c r="A690" s="35" t="str">
        <f aca="false">IF($B$11=1,IF(Positions!$CA679=1,Positions!A679,""),IF($B$11=2,IF(Positions!$CL679&gt;0,Positions!A679,""),Positions!A679))</f>
        <v/>
      </c>
      <c r="B690" s="35" t="str">
        <f aca="false">IF($B$11=1,IF(Positions!$CA679=1,Positions!B679,""),IF($B$11=2,IF(Positions!$CL679&gt;0,Positions!B679,""),Positions!B679))</f>
        <v/>
      </c>
      <c r="C690" s="32" t="str">
        <f aca="false">IF($B$11=1,IF(Positions!$CA679=1,Positions!AE679,""),IF($B$11=2,IF(Positions!$CL679&gt;0,Positions!AE679,""),Positions!AE679))</f>
        <v/>
      </c>
      <c r="D690" s="32" t="str">
        <f aca="false">IF($B$11=1,IF(Positions!$CA679=1,Positions!AF679,""),IF($B$11=2,IF(Positions!$CL679&gt;0,Positions!AF679,""),Positions!AF679))</f>
        <v/>
      </c>
      <c r="E690" s="32" t="str">
        <f aca="false">IF($B$11=1,IF(Positions!$CA679=1,Positions!AG679,""),IF($B$11=2,IF(Positions!$CL679&gt;0,Positions!AG679,""),Positions!AG679))</f>
        <v/>
      </c>
      <c r="F690" s="32" t="str">
        <f aca="false">IF($B$11=1,IF(Positions!$CA679=1,Positions!C679,""),IF($B$11=2,IF(Positions!$CL679&gt;0,Positions!C679,""),Positions!C679))</f>
        <v/>
      </c>
      <c r="G690" s="32" t="str">
        <f aca="false">IF($B$11=1,IF(Positions!$CA679=1,Positions!E679,""),IF($B$11=2,IF(Positions!$CL679&gt;0,Positions!E679,""),Positions!E679))</f>
        <v/>
      </c>
      <c r="H690" s="0"/>
    </row>
    <row r="691" customFormat="false" ht="15" hidden="false" customHeight="false" outlineLevel="0" collapsed="false">
      <c r="A691" s="35" t="str">
        <f aca="false">IF($B$11=1,IF(Positions!$CA680=1,Positions!A680,""),IF($B$11=2,IF(Positions!$CL680&gt;0,Positions!A680,""),Positions!A680))</f>
        <v/>
      </c>
      <c r="B691" s="35" t="str">
        <f aca="false">IF($B$11=1,IF(Positions!$CA680=1,Positions!B680,""),IF($B$11=2,IF(Positions!$CL680&gt;0,Positions!B680,""),Positions!B680))</f>
        <v/>
      </c>
      <c r="C691" s="32" t="str">
        <f aca="false">IF($B$11=1,IF(Positions!$CA680=1,Positions!AE680,""),IF($B$11=2,IF(Positions!$CL680&gt;0,Positions!AE680,""),Positions!AE680))</f>
        <v/>
      </c>
      <c r="D691" s="32" t="str">
        <f aca="false">IF($B$11=1,IF(Positions!$CA680=1,Positions!AF680,""),IF($B$11=2,IF(Positions!$CL680&gt;0,Positions!AF680,""),Positions!AF680))</f>
        <v/>
      </c>
      <c r="E691" s="32" t="str">
        <f aca="false">IF($B$11=1,IF(Positions!$CA680=1,Positions!AG680,""),IF($B$11=2,IF(Positions!$CL680&gt;0,Positions!AG680,""),Positions!AG680))</f>
        <v/>
      </c>
      <c r="F691" s="32" t="str">
        <f aca="false">IF($B$11=1,IF(Positions!$CA680=1,Positions!C680,""),IF($B$11=2,IF(Positions!$CL680&gt;0,Positions!C680,""),Positions!C680))</f>
        <v/>
      </c>
      <c r="G691" s="32" t="str">
        <f aca="false">IF($B$11=1,IF(Positions!$CA680=1,Positions!E680,""),IF($B$11=2,IF(Positions!$CL680&gt;0,Positions!E680,""),Positions!E680))</f>
        <v/>
      </c>
      <c r="H691" s="0"/>
    </row>
    <row r="692" customFormat="false" ht="15" hidden="false" customHeight="false" outlineLevel="0" collapsed="false">
      <c r="A692" s="35" t="str">
        <f aca="false">IF($B$11=1,IF(Positions!$CA681=1,Positions!A681,""),IF($B$11=2,IF(Positions!$CL681&gt;0,Positions!A681,""),Positions!A681))</f>
        <v/>
      </c>
      <c r="B692" s="35" t="str">
        <f aca="false">IF($B$11=1,IF(Positions!$CA681=1,Positions!B681,""),IF($B$11=2,IF(Positions!$CL681&gt;0,Positions!B681,""),Positions!B681))</f>
        <v/>
      </c>
      <c r="C692" s="32" t="str">
        <f aca="false">IF($B$11=1,IF(Positions!$CA681=1,Positions!AE681,""),IF($B$11=2,IF(Positions!$CL681&gt;0,Positions!AE681,""),Positions!AE681))</f>
        <v/>
      </c>
      <c r="D692" s="32" t="str">
        <f aca="false">IF($B$11=1,IF(Positions!$CA681=1,Positions!AF681,""),IF($B$11=2,IF(Positions!$CL681&gt;0,Positions!AF681,""),Positions!AF681))</f>
        <v/>
      </c>
      <c r="E692" s="32" t="str">
        <f aca="false">IF($B$11=1,IF(Positions!$CA681=1,Positions!AG681,""),IF($B$11=2,IF(Positions!$CL681&gt;0,Positions!AG681,""),Positions!AG681))</f>
        <v/>
      </c>
      <c r="F692" s="32" t="str">
        <f aca="false">IF($B$11=1,IF(Positions!$CA681=1,Positions!C681,""),IF($B$11=2,IF(Positions!$CL681&gt;0,Positions!C681,""),Positions!C681))</f>
        <v/>
      </c>
      <c r="G692" s="32" t="str">
        <f aca="false">IF($B$11=1,IF(Positions!$CA681=1,Positions!E681,""),IF($B$11=2,IF(Positions!$CL681&gt;0,Positions!E681,""),Positions!E681))</f>
        <v/>
      </c>
      <c r="H692" s="0"/>
    </row>
    <row r="693" customFormat="false" ht="15" hidden="false" customHeight="false" outlineLevel="0" collapsed="false">
      <c r="A693" s="35" t="str">
        <f aca="false">IF($B$11=1,IF(Positions!$CA682=1,Positions!A682,""),IF($B$11=2,IF(Positions!$CL682&gt;0,Positions!A682,""),Positions!A682))</f>
        <v/>
      </c>
      <c r="B693" s="35" t="str">
        <f aca="false">IF($B$11=1,IF(Positions!$CA682=1,Positions!B682,""),IF($B$11=2,IF(Positions!$CL682&gt;0,Positions!B682,""),Positions!B682))</f>
        <v/>
      </c>
      <c r="C693" s="32" t="str">
        <f aca="false">IF($B$11=1,IF(Positions!$CA682=1,Positions!AE682,""),IF($B$11=2,IF(Positions!$CL682&gt;0,Positions!AE682,""),Positions!AE682))</f>
        <v/>
      </c>
      <c r="D693" s="32" t="str">
        <f aca="false">IF($B$11=1,IF(Positions!$CA682=1,Positions!AF682,""),IF($B$11=2,IF(Positions!$CL682&gt;0,Positions!AF682,""),Positions!AF682))</f>
        <v/>
      </c>
      <c r="E693" s="32" t="str">
        <f aca="false">IF($B$11=1,IF(Positions!$CA682=1,Positions!AG682,""),IF($B$11=2,IF(Positions!$CL682&gt;0,Positions!AG682,""),Positions!AG682))</f>
        <v/>
      </c>
      <c r="F693" s="32" t="str">
        <f aca="false">IF($B$11=1,IF(Positions!$CA682=1,Positions!C682,""),IF($B$11=2,IF(Positions!$CL682&gt;0,Positions!C682,""),Positions!C682))</f>
        <v/>
      </c>
      <c r="G693" s="32" t="str">
        <f aca="false">IF($B$11=1,IF(Positions!$CA682=1,Positions!E682,""),IF($B$11=2,IF(Positions!$CL682&gt;0,Positions!E682,""),Positions!E682))</f>
        <v/>
      </c>
      <c r="H693" s="0"/>
    </row>
    <row r="694" customFormat="false" ht="15" hidden="false" customHeight="false" outlineLevel="0" collapsed="false">
      <c r="A694" s="35" t="str">
        <f aca="false">IF($B$11=1,IF(Positions!$CA683=1,Positions!A683,""),IF($B$11=2,IF(Positions!$CL683&gt;0,Positions!A683,""),Positions!A683))</f>
        <v/>
      </c>
      <c r="B694" s="35" t="str">
        <f aca="false">IF($B$11=1,IF(Positions!$CA683=1,Positions!B683,""),IF($B$11=2,IF(Positions!$CL683&gt;0,Positions!B683,""),Positions!B683))</f>
        <v/>
      </c>
      <c r="C694" s="32" t="str">
        <f aca="false">IF($B$11=1,IF(Positions!$CA683=1,Positions!AE683,""),IF($B$11=2,IF(Positions!$CL683&gt;0,Positions!AE683,""),Positions!AE683))</f>
        <v/>
      </c>
      <c r="D694" s="32" t="str">
        <f aca="false">IF($B$11=1,IF(Positions!$CA683=1,Positions!AF683,""),IF($B$11=2,IF(Positions!$CL683&gt;0,Positions!AF683,""),Positions!AF683))</f>
        <v/>
      </c>
      <c r="E694" s="32" t="str">
        <f aca="false">IF($B$11=1,IF(Positions!$CA683=1,Positions!AG683,""),IF($B$11=2,IF(Positions!$CL683&gt;0,Positions!AG683,""),Positions!AG683))</f>
        <v/>
      </c>
      <c r="F694" s="32" t="str">
        <f aca="false">IF($B$11=1,IF(Positions!$CA683=1,Positions!C683,""),IF($B$11=2,IF(Positions!$CL683&gt;0,Positions!C683,""),Positions!C683))</f>
        <v/>
      </c>
      <c r="G694" s="32" t="str">
        <f aca="false">IF($B$11=1,IF(Positions!$CA683=1,Positions!E683,""),IF($B$11=2,IF(Positions!$CL683&gt;0,Positions!E683,""),Positions!E683))</f>
        <v/>
      </c>
      <c r="H694" s="0"/>
    </row>
    <row r="695" customFormat="false" ht="15" hidden="false" customHeight="false" outlineLevel="0" collapsed="false">
      <c r="A695" s="35" t="str">
        <f aca="false">IF($B$11=1,IF(Positions!$CA684=1,Positions!A684,""),IF($B$11=2,IF(Positions!$CL684&gt;0,Positions!A684,""),Positions!A684))</f>
        <v/>
      </c>
      <c r="B695" s="35" t="str">
        <f aca="false">IF($B$11=1,IF(Positions!$CA684=1,Positions!B684,""),IF($B$11=2,IF(Positions!$CL684&gt;0,Positions!B684,""),Positions!B684))</f>
        <v/>
      </c>
      <c r="C695" s="32" t="str">
        <f aca="false">IF($B$11=1,IF(Positions!$CA684=1,Positions!AE684,""),IF($B$11=2,IF(Positions!$CL684&gt;0,Positions!AE684,""),Positions!AE684))</f>
        <v/>
      </c>
      <c r="D695" s="32" t="str">
        <f aca="false">IF($B$11=1,IF(Positions!$CA684=1,Positions!AF684,""),IF($B$11=2,IF(Positions!$CL684&gt;0,Positions!AF684,""),Positions!AF684))</f>
        <v/>
      </c>
      <c r="E695" s="32" t="str">
        <f aca="false">IF($B$11=1,IF(Positions!$CA684=1,Positions!AG684,""),IF($B$11=2,IF(Positions!$CL684&gt;0,Positions!AG684,""),Positions!AG684))</f>
        <v/>
      </c>
      <c r="F695" s="32" t="str">
        <f aca="false">IF($B$11=1,IF(Positions!$CA684=1,Positions!C684,""),IF($B$11=2,IF(Positions!$CL684&gt;0,Positions!C684,""),Positions!C684))</f>
        <v/>
      </c>
      <c r="G695" s="32" t="str">
        <f aca="false">IF($B$11=1,IF(Positions!$CA684=1,Positions!E684,""),IF($B$11=2,IF(Positions!$CL684&gt;0,Positions!E684,""),Positions!E684))</f>
        <v/>
      </c>
      <c r="H695" s="0"/>
    </row>
    <row r="696" customFormat="false" ht="15" hidden="false" customHeight="false" outlineLevel="0" collapsed="false">
      <c r="A696" s="35" t="str">
        <f aca="false">IF($B$11=1,IF(Positions!$CA685=1,Positions!A685,""),IF($B$11=2,IF(Positions!$CL685&gt;0,Positions!A685,""),Positions!A685))</f>
        <v/>
      </c>
      <c r="B696" s="35" t="str">
        <f aca="false">IF($B$11=1,IF(Positions!$CA685=1,Positions!B685,""),IF($B$11=2,IF(Positions!$CL685&gt;0,Positions!B685,""),Positions!B685))</f>
        <v/>
      </c>
      <c r="C696" s="32" t="str">
        <f aca="false">IF($B$11=1,IF(Positions!$CA685=1,Positions!AE685,""),IF($B$11=2,IF(Positions!$CL685&gt;0,Positions!AE685,""),Positions!AE685))</f>
        <v/>
      </c>
      <c r="D696" s="32" t="str">
        <f aca="false">IF($B$11=1,IF(Positions!$CA685=1,Positions!AF685,""),IF($B$11=2,IF(Positions!$CL685&gt;0,Positions!AF685,""),Positions!AF685))</f>
        <v/>
      </c>
      <c r="E696" s="32" t="str">
        <f aca="false">IF($B$11=1,IF(Positions!$CA685=1,Positions!AG685,""),IF($B$11=2,IF(Positions!$CL685&gt;0,Positions!AG685,""),Positions!AG685))</f>
        <v/>
      </c>
      <c r="F696" s="32" t="str">
        <f aca="false">IF($B$11=1,IF(Positions!$CA685=1,Positions!C685,""),IF($B$11=2,IF(Positions!$CL685&gt;0,Positions!C685,""),Positions!C685))</f>
        <v/>
      </c>
      <c r="G696" s="32" t="str">
        <f aca="false">IF($B$11=1,IF(Positions!$CA685=1,Positions!E685,""),IF($B$11=2,IF(Positions!$CL685&gt;0,Positions!E685,""),Positions!E685))</f>
        <v/>
      </c>
      <c r="H696" s="0"/>
    </row>
    <row r="697" customFormat="false" ht="15" hidden="false" customHeight="false" outlineLevel="0" collapsed="false">
      <c r="A697" s="35" t="str">
        <f aca="false">IF($B$11=1,IF(Positions!$CA686=1,Positions!A686,""),IF($B$11=2,IF(Positions!$CL686&gt;0,Positions!A686,""),Positions!A686))</f>
        <v/>
      </c>
      <c r="B697" s="35" t="str">
        <f aca="false">IF($B$11=1,IF(Positions!$CA686=1,Positions!B686,""),IF($B$11=2,IF(Positions!$CL686&gt;0,Positions!B686,""),Positions!B686))</f>
        <v/>
      </c>
      <c r="C697" s="32" t="str">
        <f aca="false">IF($B$11=1,IF(Positions!$CA686=1,Positions!AE686,""),IF($B$11=2,IF(Positions!$CL686&gt;0,Positions!AE686,""),Positions!AE686))</f>
        <v/>
      </c>
      <c r="D697" s="32" t="str">
        <f aca="false">IF($B$11=1,IF(Positions!$CA686=1,Positions!AF686,""),IF($B$11=2,IF(Positions!$CL686&gt;0,Positions!AF686,""),Positions!AF686))</f>
        <v/>
      </c>
      <c r="E697" s="32" t="str">
        <f aca="false">IF($B$11=1,IF(Positions!$CA686=1,Positions!AG686,""),IF($B$11=2,IF(Positions!$CL686&gt;0,Positions!AG686,""),Positions!AG686))</f>
        <v/>
      </c>
      <c r="F697" s="32" t="str">
        <f aca="false">IF($B$11=1,IF(Positions!$CA686=1,Positions!C686,""),IF($B$11=2,IF(Positions!$CL686&gt;0,Positions!C686,""),Positions!C686))</f>
        <v/>
      </c>
      <c r="G697" s="32" t="str">
        <f aca="false">IF($B$11=1,IF(Positions!$CA686=1,Positions!E686,""),IF($B$11=2,IF(Positions!$CL686&gt;0,Positions!E686,""),Positions!E686))</f>
        <v/>
      </c>
      <c r="H697" s="0"/>
    </row>
    <row r="698" customFormat="false" ht="15" hidden="false" customHeight="false" outlineLevel="0" collapsed="false">
      <c r="A698" s="35" t="str">
        <f aca="false">IF($B$11=1,IF(Positions!$CA687=1,Positions!A687,""),IF($B$11=2,IF(Positions!$CL687&gt;0,Positions!A687,""),Positions!A687))</f>
        <v/>
      </c>
      <c r="B698" s="35" t="str">
        <f aca="false">IF($B$11=1,IF(Positions!$CA687=1,Positions!B687,""),IF($B$11=2,IF(Positions!$CL687&gt;0,Positions!B687,""),Positions!B687))</f>
        <v/>
      </c>
      <c r="C698" s="32" t="str">
        <f aca="false">IF($B$11=1,IF(Positions!$CA687=1,Positions!AE687,""),IF($B$11=2,IF(Positions!$CL687&gt;0,Positions!AE687,""),Positions!AE687))</f>
        <v/>
      </c>
      <c r="D698" s="32" t="str">
        <f aca="false">IF($B$11=1,IF(Positions!$CA687=1,Positions!AF687,""),IF($B$11=2,IF(Positions!$CL687&gt;0,Positions!AF687,""),Positions!AF687))</f>
        <v/>
      </c>
      <c r="E698" s="32" t="str">
        <f aca="false">IF($B$11=1,IF(Positions!$CA687=1,Positions!AG687,""),IF($B$11=2,IF(Positions!$CL687&gt;0,Positions!AG687,""),Positions!AG687))</f>
        <v/>
      </c>
      <c r="F698" s="32" t="str">
        <f aca="false">IF($B$11=1,IF(Positions!$CA687=1,Positions!C687,""),IF($B$11=2,IF(Positions!$CL687&gt;0,Positions!C687,""),Positions!C687))</f>
        <v/>
      </c>
      <c r="G698" s="32" t="str">
        <f aca="false">IF($B$11=1,IF(Positions!$CA687=1,Positions!E687,""),IF($B$11=2,IF(Positions!$CL687&gt;0,Positions!E687,""),Positions!E687))</f>
        <v/>
      </c>
      <c r="H698" s="0"/>
    </row>
    <row r="699" customFormat="false" ht="15" hidden="false" customHeight="false" outlineLevel="0" collapsed="false">
      <c r="A699" s="35" t="str">
        <f aca="false">IF($B$11=1,IF(Positions!$CA688=1,Positions!A688,""),IF($B$11=2,IF(Positions!$CL688&gt;0,Positions!A688,""),Positions!A688))</f>
        <v/>
      </c>
      <c r="B699" s="35" t="str">
        <f aca="false">IF($B$11=1,IF(Positions!$CA688=1,Positions!B688,""),IF($B$11=2,IF(Positions!$CL688&gt;0,Positions!B688,""),Positions!B688))</f>
        <v/>
      </c>
      <c r="C699" s="32" t="str">
        <f aca="false">IF($B$11=1,IF(Positions!$CA688=1,Positions!AE688,""),IF($B$11=2,IF(Positions!$CL688&gt;0,Positions!AE688,""),Positions!AE688))</f>
        <v/>
      </c>
      <c r="D699" s="32" t="str">
        <f aca="false">IF($B$11=1,IF(Positions!$CA688=1,Positions!AF688,""),IF($B$11=2,IF(Positions!$CL688&gt;0,Positions!AF688,""),Positions!AF688))</f>
        <v/>
      </c>
      <c r="E699" s="32" t="str">
        <f aca="false">IF($B$11=1,IF(Positions!$CA688=1,Positions!AG688,""),IF($B$11=2,IF(Positions!$CL688&gt;0,Positions!AG688,""),Positions!AG688))</f>
        <v/>
      </c>
      <c r="F699" s="32" t="str">
        <f aca="false">IF($B$11=1,IF(Positions!$CA688=1,Positions!C688,""),IF($B$11=2,IF(Positions!$CL688&gt;0,Positions!C688,""),Positions!C688))</f>
        <v/>
      </c>
      <c r="G699" s="32" t="str">
        <f aca="false">IF($B$11=1,IF(Positions!$CA688=1,Positions!E688,""),IF($B$11=2,IF(Positions!$CL688&gt;0,Positions!E688,""),Positions!E688))</f>
        <v/>
      </c>
      <c r="H699" s="0"/>
    </row>
    <row r="700" customFormat="false" ht="15" hidden="false" customHeight="false" outlineLevel="0" collapsed="false">
      <c r="A700" s="35" t="str">
        <f aca="false">IF($B$11=1,IF(Positions!$CA689=1,Positions!A689,""),IF($B$11=2,IF(Positions!$CL689&gt;0,Positions!A689,""),Positions!A689))</f>
        <v/>
      </c>
      <c r="B700" s="35" t="str">
        <f aca="false">IF($B$11=1,IF(Positions!$CA689=1,Positions!B689,""),IF($B$11=2,IF(Positions!$CL689&gt;0,Positions!B689,""),Positions!B689))</f>
        <v/>
      </c>
      <c r="C700" s="32" t="str">
        <f aca="false">IF($B$11=1,IF(Positions!$CA689=1,Positions!AE689,""),IF($B$11=2,IF(Positions!$CL689&gt;0,Positions!AE689,""),Positions!AE689))</f>
        <v/>
      </c>
      <c r="D700" s="32" t="str">
        <f aca="false">IF($B$11=1,IF(Positions!$CA689=1,Positions!AF689,""),IF($B$11=2,IF(Positions!$CL689&gt;0,Positions!AF689,""),Positions!AF689))</f>
        <v/>
      </c>
      <c r="E700" s="32" t="str">
        <f aca="false">IF($B$11=1,IF(Positions!$CA689=1,Positions!AG689,""),IF($B$11=2,IF(Positions!$CL689&gt;0,Positions!AG689,""),Positions!AG689))</f>
        <v/>
      </c>
      <c r="F700" s="32" t="str">
        <f aca="false">IF($B$11=1,IF(Positions!$CA689=1,Positions!C689,""),IF($B$11=2,IF(Positions!$CL689&gt;0,Positions!C689,""),Positions!C689))</f>
        <v/>
      </c>
      <c r="G700" s="32" t="str">
        <f aca="false">IF($B$11=1,IF(Positions!$CA689=1,Positions!E689,""),IF($B$11=2,IF(Positions!$CL689&gt;0,Positions!E689,""),Positions!E689))</f>
        <v/>
      </c>
      <c r="H700" s="0"/>
    </row>
    <row r="701" customFormat="false" ht="15" hidden="false" customHeight="false" outlineLevel="0" collapsed="false">
      <c r="A701" s="35" t="str">
        <f aca="false">IF($B$11=1,IF(Positions!$CA690=1,Positions!A690,""),IF($B$11=2,IF(Positions!$CL690&gt;0,Positions!A690,""),Positions!A690))</f>
        <v/>
      </c>
      <c r="B701" s="35" t="str">
        <f aca="false">IF($B$11=1,IF(Positions!$CA690=1,Positions!B690,""),IF($B$11=2,IF(Positions!$CL690&gt;0,Positions!B690,""),Positions!B690))</f>
        <v/>
      </c>
      <c r="C701" s="32" t="str">
        <f aca="false">IF($B$11=1,IF(Positions!$CA690=1,Positions!AE690,""),IF($B$11=2,IF(Positions!$CL690&gt;0,Positions!AE690,""),Positions!AE690))</f>
        <v/>
      </c>
      <c r="D701" s="32" t="str">
        <f aca="false">IF($B$11=1,IF(Positions!$CA690=1,Positions!AF690,""),IF($B$11=2,IF(Positions!$CL690&gt;0,Positions!AF690,""),Positions!AF690))</f>
        <v/>
      </c>
      <c r="E701" s="32" t="str">
        <f aca="false">IF($B$11=1,IF(Positions!$CA690=1,Positions!AG690,""),IF($B$11=2,IF(Positions!$CL690&gt;0,Positions!AG690,""),Positions!AG690))</f>
        <v/>
      </c>
      <c r="F701" s="32" t="str">
        <f aca="false">IF($B$11=1,IF(Positions!$CA690=1,Positions!C690,""),IF($B$11=2,IF(Positions!$CL690&gt;0,Positions!C690,""),Positions!C690))</f>
        <v/>
      </c>
      <c r="G701" s="32" t="str">
        <f aca="false">IF($B$11=1,IF(Positions!$CA690=1,Positions!E690,""),IF($B$11=2,IF(Positions!$CL690&gt;0,Positions!E690,""),Positions!E690))</f>
        <v/>
      </c>
      <c r="H701" s="0"/>
    </row>
    <row r="702" customFormat="false" ht="15" hidden="false" customHeight="false" outlineLevel="0" collapsed="false">
      <c r="A702" s="35" t="str">
        <f aca="false">IF($B$11=1,IF(Positions!$CA691=1,Positions!A691,""),IF($B$11=2,IF(Positions!$CL691&gt;0,Positions!A691,""),Positions!A691))</f>
        <v/>
      </c>
      <c r="B702" s="35" t="str">
        <f aca="false">IF($B$11=1,IF(Positions!$CA691=1,Positions!B691,""),IF($B$11=2,IF(Positions!$CL691&gt;0,Positions!B691,""),Positions!B691))</f>
        <v/>
      </c>
      <c r="C702" s="32" t="str">
        <f aca="false">IF($B$11=1,IF(Positions!$CA691=1,Positions!AE691,""),IF($B$11=2,IF(Positions!$CL691&gt;0,Positions!AE691,""),Positions!AE691))</f>
        <v/>
      </c>
      <c r="D702" s="32" t="str">
        <f aca="false">IF($B$11=1,IF(Positions!$CA691=1,Positions!AF691,""),IF($B$11=2,IF(Positions!$CL691&gt;0,Positions!AF691,""),Positions!AF691))</f>
        <v/>
      </c>
      <c r="E702" s="32" t="str">
        <f aca="false">IF($B$11=1,IF(Positions!$CA691=1,Positions!AG691,""),IF($B$11=2,IF(Positions!$CL691&gt;0,Positions!AG691,""),Positions!AG691))</f>
        <v/>
      </c>
      <c r="F702" s="32" t="str">
        <f aca="false">IF($B$11=1,IF(Positions!$CA691=1,Positions!C691,""),IF($B$11=2,IF(Positions!$CL691&gt;0,Positions!C691,""),Positions!C691))</f>
        <v/>
      </c>
      <c r="G702" s="32" t="str">
        <f aca="false">IF($B$11=1,IF(Positions!$CA691=1,Positions!E691,""),IF($B$11=2,IF(Positions!$CL691&gt;0,Positions!E691,""),Positions!E691))</f>
        <v/>
      </c>
      <c r="H702" s="0"/>
    </row>
    <row r="703" customFormat="false" ht="15" hidden="false" customHeight="false" outlineLevel="0" collapsed="false">
      <c r="A703" s="35" t="str">
        <f aca="false">IF($B$11=1,IF(Positions!$CA692=1,Positions!A692,""),IF($B$11=2,IF(Positions!$CL692&gt;0,Positions!A692,""),Positions!A692))</f>
        <v/>
      </c>
      <c r="B703" s="35" t="str">
        <f aca="false">IF($B$11=1,IF(Positions!$CA692=1,Positions!B692,""),IF($B$11=2,IF(Positions!$CL692&gt;0,Positions!B692,""),Positions!B692))</f>
        <v/>
      </c>
      <c r="C703" s="32" t="str">
        <f aca="false">IF($B$11=1,IF(Positions!$CA692=1,Positions!AE692,""),IF($B$11=2,IF(Positions!$CL692&gt;0,Positions!AE692,""),Positions!AE692))</f>
        <v/>
      </c>
      <c r="D703" s="32" t="str">
        <f aca="false">IF($B$11=1,IF(Positions!$CA692=1,Positions!AF692,""),IF($B$11=2,IF(Positions!$CL692&gt;0,Positions!AF692,""),Positions!AF692))</f>
        <v/>
      </c>
      <c r="E703" s="32" t="str">
        <f aca="false">IF($B$11=1,IF(Positions!$CA692=1,Positions!AG692,""),IF($B$11=2,IF(Positions!$CL692&gt;0,Positions!AG692,""),Positions!AG692))</f>
        <v/>
      </c>
      <c r="F703" s="32" t="str">
        <f aca="false">IF($B$11=1,IF(Positions!$CA692=1,Positions!C692,""),IF($B$11=2,IF(Positions!$CL692&gt;0,Positions!C692,""),Positions!C692))</f>
        <v/>
      </c>
      <c r="G703" s="32" t="str">
        <f aca="false">IF($B$11=1,IF(Positions!$CA692=1,Positions!E692,""),IF($B$11=2,IF(Positions!$CL692&gt;0,Positions!E692,""),Positions!E692))</f>
        <v/>
      </c>
      <c r="H703" s="0"/>
    </row>
    <row r="704" customFormat="false" ht="15" hidden="false" customHeight="false" outlineLevel="0" collapsed="false">
      <c r="A704" s="35" t="str">
        <f aca="false">IF($B$11=1,IF(Positions!$CA693=1,Positions!A693,""),IF($B$11=2,IF(Positions!$CL693&gt;0,Positions!A693,""),Positions!A693))</f>
        <v/>
      </c>
      <c r="B704" s="35" t="str">
        <f aca="false">IF($B$11=1,IF(Positions!$CA693=1,Positions!B693,""),IF($B$11=2,IF(Positions!$CL693&gt;0,Positions!B693,""),Positions!B693))</f>
        <v/>
      </c>
      <c r="C704" s="32" t="str">
        <f aca="false">IF($B$11=1,IF(Positions!$CA693=1,Positions!AE693,""),IF($B$11=2,IF(Positions!$CL693&gt;0,Positions!AE693,""),Positions!AE693))</f>
        <v/>
      </c>
      <c r="D704" s="32" t="str">
        <f aca="false">IF($B$11=1,IF(Positions!$CA693=1,Positions!AF693,""),IF($B$11=2,IF(Positions!$CL693&gt;0,Positions!AF693,""),Positions!AF693))</f>
        <v/>
      </c>
      <c r="E704" s="32" t="str">
        <f aca="false">IF($B$11=1,IF(Positions!$CA693=1,Positions!AG693,""),IF($B$11=2,IF(Positions!$CL693&gt;0,Positions!AG693,""),Positions!AG693))</f>
        <v/>
      </c>
      <c r="F704" s="32" t="str">
        <f aca="false">IF($B$11=1,IF(Positions!$CA693=1,Positions!C693,""),IF($B$11=2,IF(Positions!$CL693&gt;0,Positions!C693,""),Positions!C693))</f>
        <v/>
      </c>
      <c r="G704" s="32" t="str">
        <f aca="false">IF($B$11=1,IF(Positions!$CA693=1,Positions!E693,""),IF($B$11=2,IF(Positions!$CL693&gt;0,Positions!E693,""),Positions!E693))</f>
        <v/>
      </c>
      <c r="H704" s="0"/>
    </row>
    <row r="705" customFormat="false" ht="15" hidden="false" customHeight="false" outlineLevel="0" collapsed="false">
      <c r="A705" s="35" t="str">
        <f aca="false">IF($B$11=1,IF(Positions!$CA694=1,Positions!A694,""),IF($B$11=2,IF(Positions!$CL694&gt;0,Positions!A694,""),Positions!A694))</f>
        <v/>
      </c>
      <c r="B705" s="35" t="str">
        <f aca="false">IF($B$11=1,IF(Positions!$CA694=1,Positions!B694,""),IF($B$11=2,IF(Positions!$CL694&gt;0,Positions!B694,""),Positions!B694))</f>
        <v/>
      </c>
      <c r="C705" s="32" t="str">
        <f aca="false">IF($B$11=1,IF(Positions!$CA694=1,Positions!AE694,""),IF($B$11=2,IF(Positions!$CL694&gt;0,Positions!AE694,""),Positions!AE694))</f>
        <v/>
      </c>
      <c r="D705" s="32" t="str">
        <f aca="false">IF($B$11=1,IF(Positions!$CA694=1,Positions!AF694,""),IF($B$11=2,IF(Positions!$CL694&gt;0,Positions!AF694,""),Positions!AF694))</f>
        <v/>
      </c>
      <c r="E705" s="32" t="str">
        <f aca="false">IF($B$11=1,IF(Positions!$CA694=1,Positions!AG694,""),IF($B$11=2,IF(Positions!$CL694&gt;0,Positions!AG694,""),Positions!AG694))</f>
        <v/>
      </c>
      <c r="F705" s="32" t="str">
        <f aca="false">IF($B$11=1,IF(Positions!$CA694=1,Positions!C694,""),IF($B$11=2,IF(Positions!$CL694&gt;0,Positions!C694,""),Positions!C694))</f>
        <v/>
      </c>
      <c r="G705" s="32" t="str">
        <f aca="false">IF($B$11=1,IF(Positions!$CA694=1,Positions!E694,""),IF($B$11=2,IF(Positions!$CL694&gt;0,Positions!E694,""),Positions!E694))</f>
        <v/>
      </c>
      <c r="H705" s="0"/>
    </row>
    <row r="706" customFormat="false" ht="15" hidden="false" customHeight="false" outlineLevel="0" collapsed="false">
      <c r="A706" s="35" t="str">
        <f aca="false">IF($B$11=1,IF(Positions!$CA695=1,Positions!A695,""),IF($B$11=2,IF(Positions!$CL695&gt;0,Positions!A695,""),Positions!A695))</f>
        <v/>
      </c>
      <c r="B706" s="35" t="str">
        <f aca="false">IF($B$11=1,IF(Positions!$CA695=1,Positions!B695,""),IF($B$11=2,IF(Positions!$CL695&gt;0,Positions!B695,""),Positions!B695))</f>
        <v/>
      </c>
      <c r="C706" s="32" t="str">
        <f aca="false">IF($B$11=1,IF(Positions!$CA695=1,Positions!AE695,""),IF($B$11=2,IF(Positions!$CL695&gt;0,Positions!AE695,""),Positions!AE695))</f>
        <v/>
      </c>
      <c r="D706" s="32" t="str">
        <f aca="false">IF($B$11=1,IF(Positions!$CA695=1,Positions!AF695,""),IF($B$11=2,IF(Positions!$CL695&gt;0,Positions!AF695,""),Positions!AF695))</f>
        <v/>
      </c>
      <c r="E706" s="32" t="str">
        <f aca="false">IF($B$11=1,IF(Positions!$CA695=1,Positions!AG695,""),IF($B$11=2,IF(Positions!$CL695&gt;0,Positions!AG695,""),Positions!AG695))</f>
        <v/>
      </c>
      <c r="F706" s="32" t="str">
        <f aca="false">IF($B$11=1,IF(Positions!$CA695=1,Positions!C695,""),IF($B$11=2,IF(Positions!$CL695&gt;0,Positions!C695,""),Positions!C695))</f>
        <v/>
      </c>
      <c r="G706" s="32" t="str">
        <f aca="false">IF($B$11=1,IF(Positions!$CA695=1,Positions!E695,""),IF($B$11=2,IF(Positions!$CL695&gt;0,Positions!E695,""),Positions!E695))</f>
        <v/>
      </c>
      <c r="H706" s="0"/>
    </row>
    <row r="707" customFormat="false" ht="15" hidden="false" customHeight="false" outlineLevel="0" collapsed="false">
      <c r="A707" s="35" t="str">
        <f aca="false">IF($B$11=1,IF(Positions!$CA696=1,Positions!A696,""),IF($B$11=2,IF(Positions!$CL696&gt;0,Positions!A696,""),Positions!A696))</f>
        <v/>
      </c>
      <c r="B707" s="35" t="str">
        <f aca="false">IF($B$11=1,IF(Positions!$CA696=1,Positions!B696,""),IF($B$11=2,IF(Positions!$CL696&gt;0,Positions!B696,""),Positions!B696))</f>
        <v/>
      </c>
      <c r="C707" s="32" t="str">
        <f aca="false">IF($B$11=1,IF(Positions!$CA696=1,Positions!AE696,""),IF($B$11=2,IF(Positions!$CL696&gt;0,Positions!AE696,""),Positions!AE696))</f>
        <v/>
      </c>
      <c r="D707" s="32" t="str">
        <f aca="false">IF($B$11=1,IF(Positions!$CA696=1,Positions!AF696,""),IF($B$11=2,IF(Positions!$CL696&gt;0,Positions!AF696,""),Positions!AF696))</f>
        <v/>
      </c>
      <c r="E707" s="32" t="str">
        <f aca="false">IF($B$11=1,IF(Positions!$CA696=1,Positions!AG696,""),IF($B$11=2,IF(Positions!$CL696&gt;0,Positions!AG696,""),Positions!AG696))</f>
        <v/>
      </c>
      <c r="F707" s="32" t="str">
        <f aca="false">IF($B$11=1,IF(Positions!$CA696=1,Positions!C696,""),IF($B$11=2,IF(Positions!$CL696&gt;0,Positions!C696,""),Positions!C696))</f>
        <v/>
      </c>
      <c r="G707" s="32" t="str">
        <f aca="false">IF($B$11=1,IF(Positions!$CA696=1,Positions!E696,""),IF($B$11=2,IF(Positions!$CL696&gt;0,Positions!E696,""),Positions!E696))</f>
        <v/>
      </c>
      <c r="H707" s="0"/>
    </row>
    <row r="708" customFormat="false" ht="15" hidden="false" customHeight="false" outlineLevel="0" collapsed="false">
      <c r="A708" s="35" t="str">
        <f aca="false">IF($B$11=1,IF(Positions!$CA697=1,Positions!A697,""),IF($B$11=2,IF(Positions!$CL697&gt;0,Positions!A697,""),Positions!A697))</f>
        <v/>
      </c>
      <c r="B708" s="35" t="str">
        <f aca="false">IF($B$11=1,IF(Positions!$CA697=1,Positions!B697,""),IF($B$11=2,IF(Positions!$CL697&gt;0,Positions!B697,""),Positions!B697))</f>
        <v/>
      </c>
      <c r="C708" s="32" t="str">
        <f aca="false">IF($B$11=1,IF(Positions!$CA697=1,Positions!AE697,""),IF($B$11=2,IF(Positions!$CL697&gt;0,Positions!AE697,""),Positions!AE697))</f>
        <v/>
      </c>
      <c r="D708" s="32" t="str">
        <f aca="false">IF($B$11=1,IF(Positions!$CA697=1,Positions!AF697,""),IF($B$11=2,IF(Positions!$CL697&gt;0,Positions!AF697,""),Positions!AF697))</f>
        <v/>
      </c>
      <c r="E708" s="32" t="str">
        <f aca="false">IF($B$11=1,IF(Positions!$CA697=1,Positions!AG697,""),IF($B$11=2,IF(Positions!$CL697&gt;0,Positions!AG697,""),Positions!AG697))</f>
        <v/>
      </c>
      <c r="F708" s="32" t="str">
        <f aca="false">IF($B$11=1,IF(Positions!$CA697=1,Positions!C697,""),IF($B$11=2,IF(Positions!$CL697&gt;0,Positions!C697,""),Positions!C697))</f>
        <v/>
      </c>
      <c r="G708" s="32" t="str">
        <f aca="false">IF($B$11=1,IF(Positions!$CA697=1,Positions!E697,""),IF($B$11=2,IF(Positions!$CL697&gt;0,Positions!E697,""),Positions!E697))</f>
        <v/>
      </c>
      <c r="H708" s="0"/>
    </row>
    <row r="709" customFormat="false" ht="15" hidden="false" customHeight="false" outlineLevel="0" collapsed="false">
      <c r="A709" s="35" t="str">
        <f aca="false">IF($B$11=1,IF(Positions!$CA698=1,Positions!A698,""),IF($B$11=2,IF(Positions!$CL698&gt;0,Positions!A698,""),Positions!A698))</f>
        <v/>
      </c>
      <c r="B709" s="35" t="str">
        <f aca="false">IF($B$11=1,IF(Positions!$CA698=1,Positions!B698,""),IF($B$11=2,IF(Positions!$CL698&gt;0,Positions!B698,""),Positions!B698))</f>
        <v/>
      </c>
      <c r="C709" s="32" t="str">
        <f aca="false">IF($B$11=1,IF(Positions!$CA698=1,Positions!AE698,""),IF($B$11=2,IF(Positions!$CL698&gt;0,Positions!AE698,""),Positions!AE698))</f>
        <v/>
      </c>
      <c r="D709" s="32" t="str">
        <f aca="false">IF($B$11=1,IF(Positions!$CA698=1,Positions!AF698,""),IF($B$11=2,IF(Positions!$CL698&gt;0,Positions!AF698,""),Positions!AF698))</f>
        <v/>
      </c>
      <c r="E709" s="32" t="str">
        <f aca="false">IF($B$11=1,IF(Positions!$CA698=1,Positions!AG698,""),IF($B$11=2,IF(Positions!$CL698&gt;0,Positions!AG698,""),Positions!AG698))</f>
        <v/>
      </c>
      <c r="F709" s="32" t="str">
        <f aca="false">IF($B$11=1,IF(Positions!$CA698=1,Positions!C698,""),IF($B$11=2,IF(Positions!$CL698&gt;0,Positions!C698,""),Positions!C698))</f>
        <v/>
      </c>
      <c r="G709" s="32" t="str">
        <f aca="false">IF($B$11=1,IF(Positions!$CA698=1,Positions!E698,""),IF($B$11=2,IF(Positions!$CL698&gt;0,Positions!E698,""),Positions!E698))</f>
        <v/>
      </c>
      <c r="H709" s="0"/>
    </row>
    <row r="710" customFormat="false" ht="15" hidden="false" customHeight="false" outlineLevel="0" collapsed="false">
      <c r="A710" s="35" t="str">
        <f aca="false">IF($B$11=1,IF(Positions!$CA699=1,Positions!A699,""),IF($B$11=2,IF(Positions!$CL699&gt;0,Positions!A699,""),Positions!A699))</f>
        <v/>
      </c>
      <c r="B710" s="35" t="str">
        <f aca="false">IF($B$11=1,IF(Positions!$CA699=1,Positions!B699,""),IF($B$11=2,IF(Positions!$CL699&gt;0,Positions!B699,""),Positions!B699))</f>
        <v/>
      </c>
      <c r="C710" s="32" t="str">
        <f aca="false">IF($B$11=1,IF(Positions!$CA699=1,Positions!AE699,""),IF($B$11=2,IF(Positions!$CL699&gt;0,Positions!AE699,""),Positions!AE699))</f>
        <v/>
      </c>
      <c r="D710" s="32" t="str">
        <f aca="false">IF($B$11=1,IF(Positions!$CA699=1,Positions!AF699,""),IF($B$11=2,IF(Positions!$CL699&gt;0,Positions!AF699,""),Positions!AF699))</f>
        <v/>
      </c>
      <c r="E710" s="32" t="str">
        <f aca="false">IF($B$11=1,IF(Positions!$CA699=1,Positions!AG699,""),IF($B$11=2,IF(Positions!$CL699&gt;0,Positions!AG699,""),Positions!AG699))</f>
        <v/>
      </c>
      <c r="F710" s="32" t="str">
        <f aca="false">IF($B$11=1,IF(Positions!$CA699=1,Positions!C699,""),IF($B$11=2,IF(Positions!$CL699&gt;0,Positions!C699,""),Positions!C699))</f>
        <v/>
      </c>
      <c r="G710" s="32" t="str">
        <f aca="false">IF($B$11=1,IF(Positions!$CA699=1,Positions!E699,""),IF($B$11=2,IF(Positions!$CL699&gt;0,Positions!E699,""),Positions!E699))</f>
        <v/>
      </c>
      <c r="H710" s="0"/>
    </row>
    <row r="711" customFormat="false" ht="15" hidden="false" customHeight="false" outlineLevel="0" collapsed="false">
      <c r="A711" s="35" t="str">
        <f aca="false">IF($B$11=1,IF(Positions!$CA700=1,Positions!A700,""),IF($B$11=2,IF(Positions!$CL700&gt;0,Positions!A700,""),Positions!A700))</f>
        <v/>
      </c>
      <c r="B711" s="35" t="str">
        <f aca="false">IF($B$11=1,IF(Positions!$CA700=1,Positions!B700,""),IF($B$11=2,IF(Positions!$CL700&gt;0,Positions!B700,""),Positions!B700))</f>
        <v/>
      </c>
      <c r="C711" s="32" t="str">
        <f aca="false">IF($B$11=1,IF(Positions!$CA700=1,Positions!AE700,""),IF($B$11=2,IF(Positions!$CL700&gt;0,Positions!AE700,""),Positions!AE700))</f>
        <v/>
      </c>
      <c r="D711" s="32" t="str">
        <f aca="false">IF($B$11=1,IF(Positions!$CA700=1,Positions!AF700,""),IF($B$11=2,IF(Positions!$CL700&gt;0,Positions!AF700,""),Positions!AF700))</f>
        <v/>
      </c>
      <c r="E711" s="32" t="str">
        <f aca="false">IF($B$11=1,IF(Positions!$CA700=1,Positions!AG700,""),IF($B$11=2,IF(Positions!$CL700&gt;0,Positions!AG700,""),Positions!AG700))</f>
        <v/>
      </c>
      <c r="F711" s="32" t="str">
        <f aca="false">IF($B$11=1,IF(Positions!$CA700=1,Positions!C700,""),IF($B$11=2,IF(Positions!$CL700&gt;0,Positions!C700,""),Positions!C700))</f>
        <v/>
      </c>
      <c r="G711" s="32" t="str">
        <f aca="false">IF($B$11=1,IF(Positions!$CA700=1,Positions!E700,""),IF($B$11=2,IF(Positions!$CL700&gt;0,Positions!E700,""),Positions!E700))</f>
        <v/>
      </c>
      <c r="H711" s="0"/>
    </row>
    <row r="712" customFormat="false" ht="15" hidden="false" customHeight="false" outlineLevel="0" collapsed="false">
      <c r="A712" s="35" t="str">
        <f aca="false">IF($B$11=1,IF(Positions!$CA701=1,Positions!A701,""),IF($B$11=2,IF(Positions!$CL701&gt;0,Positions!A701,""),Positions!A701))</f>
        <v/>
      </c>
      <c r="B712" s="35" t="str">
        <f aca="false">IF($B$11=1,IF(Positions!$CA701=1,Positions!B701,""),IF($B$11=2,IF(Positions!$CL701&gt;0,Positions!B701,""),Positions!B701))</f>
        <v/>
      </c>
      <c r="C712" s="32" t="str">
        <f aca="false">IF($B$11=1,IF(Positions!$CA701=1,Positions!AE701,""),IF($B$11=2,IF(Positions!$CL701&gt;0,Positions!AE701,""),Positions!AE701))</f>
        <v/>
      </c>
      <c r="D712" s="32" t="str">
        <f aca="false">IF($B$11=1,IF(Positions!$CA701=1,Positions!AF701,""),IF($B$11=2,IF(Positions!$CL701&gt;0,Positions!AF701,""),Positions!AF701))</f>
        <v/>
      </c>
      <c r="E712" s="32" t="str">
        <f aca="false">IF($B$11=1,IF(Positions!$CA701=1,Positions!AG701,""),IF($B$11=2,IF(Positions!$CL701&gt;0,Positions!AG701,""),Positions!AG701))</f>
        <v/>
      </c>
      <c r="F712" s="32" t="str">
        <f aca="false">IF($B$11=1,IF(Positions!$CA701=1,Positions!C701,""),IF($B$11=2,IF(Positions!$CL701&gt;0,Positions!C701,""),Positions!C701))</f>
        <v/>
      </c>
      <c r="G712" s="32" t="str">
        <f aca="false">IF($B$11=1,IF(Positions!$CA701=1,Positions!E701,""),IF($B$11=2,IF(Positions!$CL701&gt;0,Positions!E701,""),Positions!E701))</f>
        <v/>
      </c>
      <c r="H712" s="0"/>
    </row>
    <row r="713" customFormat="false" ht="15" hidden="false" customHeight="false" outlineLevel="0" collapsed="false">
      <c r="A713" s="35" t="str">
        <f aca="false">IF($B$11=1,IF(Positions!$CA702=1,Positions!A702,""),IF($B$11=2,IF(Positions!$CL702&gt;0,Positions!A702,""),Positions!A702))</f>
        <v/>
      </c>
      <c r="B713" s="35" t="str">
        <f aca="false">IF($B$11=1,IF(Positions!$CA702=1,Positions!B702,""),IF($B$11=2,IF(Positions!$CL702&gt;0,Positions!B702,""),Positions!B702))</f>
        <v/>
      </c>
      <c r="C713" s="32" t="str">
        <f aca="false">IF($B$11=1,IF(Positions!$CA702=1,Positions!AE702,""),IF($B$11=2,IF(Positions!$CL702&gt;0,Positions!AE702,""),Positions!AE702))</f>
        <v/>
      </c>
      <c r="D713" s="32" t="str">
        <f aca="false">IF($B$11=1,IF(Positions!$CA702=1,Positions!AF702,""),IF($B$11=2,IF(Positions!$CL702&gt;0,Positions!AF702,""),Positions!AF702))</f>
        <v/>
      </c>
      <c r="E713" s="32" t="str">
        <f aca="false">IF($B$11=1,IF(Positions!$CA702=1,Positions!AG702,""),IF($B$11=2,IF(Positions!$CL702&gt;0,Positions!AG702,""),Positions!AG702))</f>
        <v/>
      </c>
      <c r="F713" s="32" t="str">
        <f aca="false">IF($B$11=1,IF(Positions!$CA702=1,Positions!C702,""),IF($B$11=2,IF(Positions!$CL702&gt;0,Positions!C702,""),Positions!C702))</f>
        <v/>
      </c>
      <c r="G713" s="32" t="str">
        <f aca="false">IF($B$11=1,IF(Positions!$CA702=1,Positions!E702,""),IF($B$11=2,IF(Positions!$CL702&gt;0,Positions!E702,""),Positions!E702))</f>
        <v/>
      </c>
      <c r="H713" s="0"/>
    </row>
    <row r="714" customFormat="false" ht="15" hidden="false" customHeight="false" outlineLevel="0" collapsed="false">
      <c r="A714" s="35" t="str">
        <f aca="false">IF($B$11=1,IF(Positions!$CA703=1,Positions!A703,""),IF($B$11=2,IF(Positions!$CL703&gt;0,Positions!A703,""),Positions!A703))</f>
        <v/>
      </c>
      <c r="B714" s="35" t="str">
        <f aca="false">IF($B$11=1,IF(Positions!$CA703=1,Positions!B703,""),IF($B$11=2,IF(Positions!$CL703&gt;0,Positions!B703,""),Positions!B703))</f>
        <v/>
      </c>
      <c r="C714" s="32" t="str">
        <f aca="false">IF($B$11=1,IF(Positions!$CA703=1,Positions!AE703,""),IF($B$11=2,IF(Positions!$CL703&gt;0,Positions!AE703,""),Positions!AE703))</f>
        <v/>
      </c>
      <c r="D714" s="32" t="str">
        <f aca="false">IF($B$11=1,IF(Positions!$CA703=1,Positions!AF703,""),IF($B$11=2,IF(Positions!$CL703&gt;0,Positions!AF703,""),Positions!AF703))</f>
        <v/>
      </c>
      <c r="E714" s="32" t="str">
        <f aca="false">IF($B$11=1,IF(Positions!$CA703=1,Positions!AG703,""),IF($B$11=2,IF(Positions!$CL703&gt;0,Positions!AG703,""),Positions!AG703))</f>
        <v/>
      </c>
      <c r="F714" s="32" t="str">
        <f aca="false">IF($B$11=1,IF(Positions!$CA703=1,Positions!C703,""),IF($B$11=2,IF(Positions!$CL703&gt;0,Positions!C703,""),Positions!C703))</f>
        <v/>
      </c>
      <c r="G714" s="32" t="str">
        <f aca="false">IF($B$11=1,IF(Positions!$CA703=1,Positions!E703,""),IF($B$11=2,IF(Positions!$CL703&gt;0,Positions!E703,""),Positions!E703))</f>
        <v/>
      </c>
      <c r="H714" s="0"/>
    </row>
    <row r="715" customFormat="false" ht="15" hidden="false" customHeight="false" outlineLevel="0" collapsed="false">
      <c r="A715" s="35" t="str">
        <f aca="false">IF($B$11=1,IF(Positions!$CA704=1,Positions!A704,""),IF($B$11=2,IF(Positions!$CL704&gt;0,Positions!A704,""),Positions!A704))</f>
        <v/>
      </c>
      <c r="B715" s="35" t="str">
        <f aca="false">IF($B$11=1,IF(Positions!$CA704=1,Positions!B704,""),IF($B$11=2,IF(Positions!$CL704&gt;0,Positions!B704,""),Positions!B704))</f>
        <v/>
      </c>
      <c r="C715" s="32" t="str">
        <f aca="false">IF($B$11=1,IF(Positions!$CA704=1,Positions!AE704,""),IF($B$11=2,IF(Positions!$CL704&gt;0,Positions!AE704,""),Positions!AE704))</f>
        <v/>
      </c>
      <c r="D715" s="32" t="str">
        <f aca="false">IF($B$11=1,IF(Positions!$CA704=1,Positions!AF704,""),IF($B$11=2,IF(Positions!$CL704&gt;0,Positions!AF704,""),Positions!AF704))</f>
        <v/>
      </c>
      <c r="E715" s="32" t="str">
        <f aca="false">IF($B$11=1,IF(Positions!$CA704=1,Positions!AG704,""),IF($B$11=2,IF(Positions!$CL704&gt;0,Positions!AG704,""),Positions!AG704))</f>
        <v/>
      </c>
      <c r="F715" s="32" t="str">
        <f aca="false">IF($B$11=1,IF(Positions!$CA704=1,Positions!C704,""),IF($B$11=2,IF(Positions!$CL704&gt;0,Positions!C704,""),Positions!C704))</f>
        <v/>
      </c>
      <c r="G715" s="32" t="str">
        <f aca="false">IF($B$11=1,IF(Positions!$CA704=1,Positions!E704,""),IF($B$11=2,IF(Positions!$CL704&gt;0,Positions!E704,""),Positions!E704))</f>
        <v/>
      </c>
      <c r="H715" s="0"/>
    </row>
    <row r="716" customFormat="false" ht="15" hidden="false" customHeight="false" outlineLevel="0" collapsed="false">
      <c r="A716" s="35" t="str">
        <f aca="false">IF($B$11=1,IF(Positions!$CA705=1,Positions!A705,""),IF($B$11=2,IF(Positions!$CL705&gt;0,Positions!A705,""),Positions!A705))</f>
        <v/>
      </c>
      <c r="B716" s="35" t="str">
        <f aca="false">IF($B$11=1,IF(Positions!$CA705=1,Positions!B705,""),IF($B$11=2,IF(Positions!$CL705&gt;0,Positions!B705,""),Positions!B705))</f>
        <v/>
      </c>
      <c r="C716" s="32" t="str">
        <f aca="false">IF($B$11=1,IF(Positions!$CA705=1,Positions!AE705,""),IF($B$11=2,IF(Positions!$CL705&gt;0,Positions!AE705,""),Positions!AE705))</f>
        <v/>
      </c>
      <c r="D716" s="32" t="str">
        <f aca="false">IF($B$11=1,IF(Positions!$CA705=1,Positions!AF705,""),IF($B$11=2,IF(Positions!$CL705&gt;0,Positions!AF705,""),Positions!AF705))</f>
        <v/>
      </c>
      <c r="E716" s="32" t="str">
        <f aca="false">IF($B$11=1,IF(Positions!$CA705=1,Positions!AG705,""),IF($B$11=2,IF(Positions!$CL705&gt;0,Positions!AG705,""),Positions!AG705))</f>
        <v/>
      </c>
      <c r="F716" s="32" t="str">
        <f aca="false">IF($B$11=1,IF(Positions!$CA705=1,Positions!C705,""),IF($B$11=2,IF(Positions!$CL705&gt;0,Positions!C705,""),Positions!C705))</f>
        <v/>
      </c>
      <c r="G716" s="32" t="str">
        <f aca="false">IF($B$11=1,IF(Positions!$CA705=1,Positions!E705,""),IF($B$11=2,IF(Positions!$CL705&gt;0,Positions!E705,""),Positions!E705))</f>
        <v/>
      </c>
      <c r="H716" s="0"/>
    </row>
    <row r="717" customFormat="false" ht="15" hidden="false" customHeight="false" outlineLevel="0" collapsed="false">
      <c r="A717" s="35" t="str">
        <f aca="false">IF($B$11=1,IF(Positions!$CA706=1,Positions!A706,""),IF($B$11=2,IF(Positions!$CL706&gt;0,Positions!A706,""),Positions!A706))</f>
        <v/>
      </c>
      <c r="B717" s="35" t="str">
        <f aca="false">IF($B$11=1,IF(Positions!$CA706=1,Positions!B706,""),IF($B$11=2,IF(Positions!$CL706&gt;0,Positions!B706,""),Positions!B706))</f>
        <v/>
      </c>
      <c r="C717" s="32" t="str">
        <f aca="false">IF($B$11=1,IF(Positions!$CA706=1,Positions!AE706,""),IF($B$11=2,IF(Positions!$CL706&gt;0,Positions!AE706,""),Positions!AE706))</f>
        <v/>
      </c>
      <c r="D717" s="32" t="str">
        <f aca="false">IF($B$11=1,IF(Positions!$CA706=1,Positions!AF706,""),IF($B$11=2,IF(Positions!$CL706&gt;0,Positions!AF706,""),Positions!AF706))</f>
        <v/>
      </c>
      <c r="E717" s="32" t="str">
        <f aca="false">IF($B$11=1,IF(Positions!$CA706=1,Positions!AG706,""),IF($B$11=2,IF(Positions!$CL706&gt;0,Positions!AG706,""),Positions!AG706))</f>
        <v/>
      </c>
      <c r="F717" s="32" t="str">
        <f aca="false">IF($B$11=1,IF(Positions!$CA706=1,Positions!C706,""),IF($B$11=2,IF(Positions!$CL706&gt;0,Positions!C706,""),Positions!C706))</f>
        <v/>
      </c>
      <c r="G717" s="32" t="str">
        <f aca="false">IF($B$11=1,IF(Positions!$CA706=1,Positions!E706,""),IF($B$11=2,IF(Positions!$CL706&gt;0,Positions!E706,""),Positions!E706))</f>
        <v/>
      </c>
      <c r="H717" s="0"/>
    </row>
    <row r="718" customFormat="false" ht="15" hidden="false" customHeight="false" outlineLevel="0" collapsed="false">
      <c r="A718" s="35" t="str">
        <f aca="false">IF($B$11=1,IF(Positions!$CA707=1,Positions!A707,""),IF($B$11=2,IF(Positions!$CL707&gt;0,Positions!A707,""),Positions!A707))</f>
        <v/>
      </c>
      <c r="B718" s="35" t="str">
        <f aca="false">IF($B$11=1,IF(Positions!$CA707=1,Positions!B707,""),IF($B$11=2,IF(Positions!$CL707&gt;0,Positions!B707,""),Positions!B707))</f>
        <v/>
      </c>
      <c r="C718" s="32" t="str">
        <f aca="false">IF($B$11=1,IF(Positions!$CA707=1,Positions!AE707,""),IF($B$11=2,IF(Positions!$CL707&gt;0,Positions!AE707,""),Positions!AE707))</f>
        <v/>
      </c>
      <c r="D718" s="32" t="str">
        <f aca="false">IF($B$11=1,IF(Positions!$CA707=1,Positions!AF707,""),IF($B$11=2,IF(Positions!$CL707&gt;0,Positions!AF707,""),Positions!AF707))</f>
        <v/>
      </c>
      <c r="E718" s="32" t="str">
        <f aca="false">IF($B$11=1,IF(Positions!$CA707=1,Positions!AG707,""),IF($B$11=2,IF(Positions!$CL707&gt;0,Positions!AG707,""),Positions!AG707))</f>
        <v/>
      </c>
      <c r="F718" s="32" t="str">
        <f aca="false">IF($B$11=1,IF(Positions!$CA707=1,Positions!C707,""),IF($B$11=2,IF(Positions!$CL707&gt;0,Positions!C707,""),Positions!C707))</f>
        <v/>
      </c>
      <c r="G718" s="32" t="str">
        <f aca="false">IF($B$11=1,IF(Positions!$CA707=1,Positions!E707,""),IF($B$11=2,IF(Positions!$CL707&gt;0,Positions!E707,""),Positions!E707))</f>
        <v/>
      </c>
      <c r="H718" s="0"/>
    </row>
    <row r="719" customFormat="false" ht="15" hidden="false" customHeight="false" outlineLevel="0" collapsed="false">
      <c r="A719" s="35" t="str">
        <f aca="false">IF($B$11=1,IF(Positions!$CA708=1,Positions!A708,""),IF($B$11=2,IF(Positions!$CL708&gt;0,Positions!A708,""),Positions!A708))</f>
        <v/>
      </c>
      <c r="B719" s="35" t="str">
        <f aca="false">IF($B$11=1,IF(Positions!$CA708=1,Positions!B708,""),IF($B$11=2,IF(Positions!$CL708&gt;0,Positions!B708,""),Positions!B708))</f>
        <v/>
      </c>
      <c r="C719" s="32" t="str">
        <f aca="false">IF($B$11=1,IF(Positions!$CA708=1,Positions!AE708,""),IF($B$11=2,IF(Positions!$CL708&gt;0,Positions!AE708,""),Positions!AE708))</f>
        <v/>
      </c>
      <c r="D719" s="32" t="str">
        <f aca="false">IF($B$11=1,IF(Positions!$CA708=1,Positions!AF708,""),IF($B$11=2,IF(Positions!$CL708&gt;0,Positions!AF708,""),Positions!AF708))</f>
        <v/>
      </c>
      <c r="E719" s="32" t="str">
        <f aca="false">IF($B$11=1,IF(Positions!$CA708=1,Positions!AG708,""),IF($B$11=2,IF(Positions!$CL708&gt;0,Positions!AG708,""),Positions!AG708))</f>
        <v/>
      </c>
      <c r="F719" s="32" t="str">
        <f aca="false">IF($B$11=1,IF(Positions!$CA708=1,Positions!C708,""),IF($B$11=2,IF(Positions!$CL708&gt;0,Positions!C708,""),Positions!C708))</f>
        <v/>
      </c>
      <c r="G719" s="32" t="str">
        <f aca="false">IF($B$11=1,IF(Positions!$CA708=1,Positions!E708,""),IF($B$11=2,IF(Positions!$CL708&gt;0,Positions!E708,""),Positions!E708))</f>
        <v/>
      </c>
      <c r="H719" s="0"/>
    </row>
    <row r="720" customFormat="false" ht="15" hidden="false" customHeight="false" outlineLevel="0" collapsed="false">
      <c r="A720" s="35" t="str">
        <f aca="false">IF($B$11=1,IF(Positions!$CA709=1,Positions!A709,""),IF($B$11=2,IF(Positions!$CL709&gt;0,Positions!A709,""),Positions!A709))</f>
        <v/>
      </c>
      <c r="B720" s="35" t="str">
        <f aca="false">IF($B$11=1,IF(Positions!$CA709=1,Positions!B709,""),IF($B$11=2,IF(Positions!$CL709&gt;0,Positions!B709,""),Positions!B709))</f>
        <v/>
      </c>
      <c r="C720" s="32" t="str">
        <f aca="false">IF($B$11=1,IF(Positions!$CA709=1,Positions!AE709,""),IF($B$11=2,IF(Positions!$CL709&gt;0,Positions!AE709,""),Positions!AE709))</f>
        <v/>
      </c>
      <c r="D720" s="32" t="str">
        <f aca="false">IF($B$11=1,IF(Positions!$CA709=1,Positions!AF709,""),IF($B$11=2,IF(Positions!$CL709&gt;0,Positions!AF709,""),Positions!AF709))</f>
        <v/>
      </c>
      <c r="E720" s="32" t="str">
        <f aca="false">IF($B$11=1,IF(Positions!$CA709=1,Positions!AG709,""),IF($B$11=2,IF(Positions!$CL709&gt;0,Positions!AG709,""),Positions!AG709))</f>
        <v/>
      </c>
      <c r="F720" s="32" t="str">
        <f aca="false">IF($B$11=1,IF(Positions!$CA709=1,Positions!C709,""),IF($B$11=2,IF(Positions!$CL709&gt;0,Positions!C709,""),Positions!C709))</f>
        <v/>
      </c>
      <c r="G720" s="32" t="str">
        <f aca="false">IF($B$11=1,IF(Positions!$CA709=1,Positions!E709,""),IF($B$11=2,IF(Positions!$CL709&gt;0,Positions!E709,""),Positions!E709))</f>
        <v/>
      </c>
      <c r="H720" s="0"/>
    </row>
    <row r="721" customFormat="false" ht="15" hidden="false" customHeight="false" outlineLevel="0" collapsed="false">
      <c r="A721" s="35" t="str">
        <f aca="false">IF($B$11=1,IF(Positions!$CA710=1,Positions!A710,""),IF($B$11=2,IF(Positions!$CL710&gt;0,Positions!A710,""),Positions!A710))</f>
        <v/>
      </c>
      <c r="B721" s="35" t="str">
        <f aca="false">IF($B$11=1,IF(Positions!$CA710=1,Positions!B710,""),IF($B$11=2,IF(Positions!$CL710&gt;0,Positions!B710,""),Positions!B710))</f>
        <v/>
      </c>
      <c r="C721" s="32" t="str">
        <f aca="false">IF($B$11=1,IF(Positions!$CA710=1,Positions!AE710,""),IF($B$11=2,IF(Positions!$CL710&gt;0,Positions!AE710,""),Positions!AE710))</f>
        <v/>
      </c>
      <c r="D721" s="32" t="str">
        <f aca="false">IF($B$11=1,IF(Positions!$CA710=1,Positions!AF710,""),IF($B$11=2,IF(Positions!$CL710&gt;0,Positions!AF710,""),Positions!AF710))</f>
        <v/>
      </c>
      <c r="E721" s="32" t="str">
        <f aca="false">IF($B$11=1,IF(Positions!$CA710=1,Positions!AG710,""),IF($B$11=2,IF(Positions!$CL710&gt;0,Positions!AG710,""),Positions!AG710))</f>
        <v/>
      </c>
      <c r="F721" s="32" t="str">
        <f aca="false">IF($B$11=1,IF(Positions!$CA710=1,Positions!C710,""),IF($B$11=2,IF(Positions!$CL710&gt;0,Positions!C710,""),Positions!C710))</f>
        <v/>
      </c>
      <c r="G721" s="32" t="str">
        <f aca="false">IF($B$11=1,IF(Positions!$CA710=1,Positions!E710,""),IF($B$11=2,IF(Positions!$CL710&gt;0,Positions!E710,""),Positions!E710))</f>
        <v/>
      </c>
      <c r="H721" s="0"/>
    </row>
    <row r="722" customFormat="false" ht="15" hidden="false" customHeight="false" outlineLevel="0" collapsed="false">
      <c r="A722" s="35" t="str">
        <f aca="false">IF($B$11=1,IF(Positions!$CA711=1,Positions!A711,""),IF($B$11=2,IF(Positions!$CL711&gt;0,Positions!A711,""),Positions!A711))</f>
        <v/>
      </c>
      <c r="B722" s="35" t="str">
        <f aca="false">IF($B$11=1,IF(Positions!$CA711=1,Positions!B711,""),IF($B$11=2,IF(Positions!$CL711&gt;0,Positions!B711,""),Positions!B711))</f>
        <v/>
      </c>
      <c r="C722" s="32" t="str">
        <f aca="false">IF($B$11=1,IF(Positions!$CA711=1,Positions!AE711,""),IF($B$11=2,IF(Positions!$CL711&gt;0,Positions!AE711,""),Positions!AE711))</f>
        <v/>
      </c>
      <c r="D722" s="32" t="str">
        <f aca="false">IF($B$11=1,IF(Positions!$CA711=1,Positions!AF711,""),IF($B$11=2,IF(Positions!$CL711&gt;0,Positions!AF711,""),Positions!AF711))</f>
        <v/>
      </c>
      <c r="E722" s="32" t="str">
        <f aca="false">IF($B$11=1,IF(Positions!$CA711=1,Positions!AG711,""),IF($B$11=2,IF(Positions!$CL711&gt;0,Positions!AG711,""),Positions!AG711))</f>
        <v/>
      </c>
      <c r="F722" s="32" t="str">
        <f aca="false">IF($B$11=1,IF(Positions!$CA711=1,Positions!C711,""),IF($B$11=2,IF(Positions!$CL711&gt;0,Positions!C711,""),Positions!C711))</f>
        <v/>
      </c>
      <c r="G722" s="32" t="str">
        <f aca="false">IF($B$11=1,IF(Positions!$CA711=1,Positions!E711,""),IF($B$11=2,IF(Positions!$CL711&gt;0,Positions!E711,""),Positions!E711))</f>
        <v/>
      </c>
      <c r="H722" s="0"/>
    </row>
    <row r="723" customFormat="false" ht="15" hidden="false" customHeight="false" outlineLevel="0" collapsed="false">
      <c r="A723" s="35" t="str">
        <f aca="false">IF($B$11=1,IF(Positions!$CA712=1,Positions!A712,""),IF($B$11=2,IF(Positions!$CL712&gt;0,Positions!A712,""),Positions!A712))</f>
        <v/>
      </c>
      <c r="B723" s="35" t="str">
        <f aca="false">IF($B$11=1,IF(Positions!$CA712=1,Positions!B712,""),IF($B$11=2,IF(Positions!$CL712&gt;0,Positions!B712,""),Positions!B712))</f>
        <v/>
      </c>
      <c r="C723" s="32" t="str">
        <f aca="false">IF($B$11=1,IF(Positions!$CA712=1,Positions!AE712,""),IF($B$11=2,IF(Positions!$CL712&gt;0,Positions!AE712,""),Positions!AE712))</f>
        <v/>
      </c>
      <c r="D723" s="32" t="str">
        <f aca="false">IF($B$11=1,IF(Positions!$CA712=1,Positions!AF712,""),IF($B$11=2,IF(Positions!$CL712&gt;0,Positions!AF712,""),Positions!AF712))</f>
        <v/>
      </c>
      <c r="E723" s="32" t="str">
        <f aca="false">IF($B$11=1,IF(Positions!$CA712=1,Positions!AG712,""),IF($B$11=2,IF(Positions!$CL712&gt;0,Positions!AG712,""),Positions!AG712))</f>
        <v/>
      </c>
      <c r="F723" s="32" t="str">
        <f aca="false">IF($B$11=1,IF(Positions!$CA712=1,Positions!C712,""),IF($B$11=2,IF(Positions!$CL712&gt;0,Positions!C712,""),Positions!C712))</f>
        <v/>
      </c>
      <c r="G723" s="32" t="str">
        <f aca="false">IF($B$11=1,IF(Positions!$CA712=1,Positions!E712,""),IF($B$11=2,IF(Positions!$CL712&gt;0,Positions!E712,""),Positions!E712))</f>
        <v/>
      </c>
      <c r="H723" s="0"/>
    </row>
    <row r="724" customFormat="false" ht="15" hidden="false" customHeight="false" outlineLevel="0" collapsed="false">
      <c r="A724" s="35" t="str">
        <f aca="false">IF($B$11=1,IF(Positions!$CA713=1,Positions!A713,""),IF($B$11=2,IF(Positions!$CL713&gt;0,Positions!A713,""),Positions!A713))</f>
        <v/>
      </c>
      <c r="B724" s="35" t="str">
        <f aca="false">IF($B$11=1,IF(Positions!$CA713=1,Positions!B713,""),IF($B$11=2,IF(Positions!$CL713&gt;0,Positions!B713,""),Positions!B713))</f>
        <v/>
      </c>
      <c r="C724" s="32" t="str">
        <f aca="false">IF($B$11=1,IF(Positions!$CA713=1,Positions!AE713,""),IF($B$11=2,IF(Positions!$CL713&gt;0,Positions!AE713,""),Positions!AE713))</f>
        <v/>
      </c>
      <c r="D724" s="32" t="str">
        <f aca="false">IF($B$11=1,IF(Positions!$CA713=1,Positions!AF713,""),IF($B$11=2,IF(Positions!$CL713&gt;0,Positions!AF713,""),Positions!AF713))</f>
        <v/>
      </c>
      <c r="E724" s="32" t="str">
        <f aca="false">IF($B$11=1,IF(Positions!$CA713=1,Positions!AG713,""),IF($B$11=2,IF(Positions!$CL713&gt;0,Positions!AG713,""),Positions!AG713))</f>
        <v/>
      </c>
      <c r="F724" s="32" t="str">
        <f aca="false">IF($B$11=1,IF(Positions!$CA713=1,Positions!C713,""),IF($B$11=2,IF(Positions!$CL713&gt;0,Positions!C713,""),Positions!C713))</f>
        <v/>
      </c>
      <c r="G724" s="32" t="str">
        <f aca="false">IF($B$11=1,IF(Positions!$CA713=1,Positions!E713,""),IF($B$11=2,IF(Positions!$CL713&gt;0,Positions!E713,""),Positions!E713))</f>
        <v/>
      </c>
      <c r="H724" s="0"/>
    </row>
    <row r="725" customFormat="false" ht="15" hidden="false" customHeight="false" outlineLevel="0" collapsed="false">
      <c r="A725" s="35" t="str">
        <f aca="false">IF($B$11=1,IF(Positions!$CA714=1,Positions!A714,""),IF($B$11=2,IF(Positions!$CL714&gt;0,Positions!A714,""),Positions!A714))</f>
        <v/>
      </c>
      <c r="B725" s="35" t="str">
        <f aca="false">IF($B$11=1,IF(Positions!$CA714=1,Positions!B714,""),IF($B$11=2,IF(Positions!$CL714&gt;0,Positions!B714,""),Positions!B714))</f>
        <v/>
      </c>
      <c r="C725" s="32" t="str">
        <f aca="false">IF($B$11=1,IF(Positions!$CA714=1,Positions!AE714,""),IF($B$11=2,IF(Positions!$CL714&gt;0,Positions!AE714,""),Positions!AE714))</f>
        <v/>
      </c>
      <c r="D725" s="32" t="str">
        <f aca="false">IF($B$11=1,IF(Positions!$CA714=1,Positions!AF714,""),IF($B$11=2,IF(Positions!$CL714&gt;0,Positions!AF714,""),Positions!AF714))</f>
        <v/>
      </c>
      <c r="E725" s="32" t="str">
        <f aca="false">IF($B$11=1,IF(Positions!$CA714=1,Positions!AG714,""),IF($B$11=2,IF(Positions!$CL714&gt;0,Positions!AG714,""),Positions!AG714))</f>
        <v/>
      </c>
      <c r="F725" s="32" t="str">
        <f aca="false">IF($B$11=1,IF(Positions!$CA714=1,Positions!C714,""),IF($B$11=2,IF(Positions!$CL714&gt;0,Positions!C714,""),Positions!C714))</f>
        <v/>
      </c>
      <c r="G725" s="32" t="str">
        <f aca="false">IF($B$11=1,IF(Positions!$CA714=1,Positions!E714,""),IF($B$11=2,IF(Positions!$CL714&gt;0,Positions!E714,""),Positions!E714))</f>
        <v/>
      </c>
      <c r="H725" s="0"/>
    </row>
    <row r="726" customFormat="false" ht="15" hidden="false" customHeight="false" outlineLevel="0" collapsed="false">
      <c r="A726" s="35" t="str">
        <f aca="false">IF($B$11=1,IF(Positions!$CA715=1,Positions!A715,""),IF($B$11=2,IF(Positions!$CL715&gt;0,Positions!A715,""),Positions!A715))</f>
        <v/>
      </c>
      <c r="B726" s="35" t="str">
        <f aca="false">IF($B$11=1,IF(Positions!$CA715=1,Positions!B715,""),IF($B$11=2,IF(Positions!$CL715&gt;0,Positions!B715,""),Positions!B715))</f>
        <v/>
      </c>
      <c r="C726" s="32" t="str">
        <f aca="false">IF($B$11=1,IF(Positions!$CA715=1,Positions!AE715,""),IF($B$11=2,IF(Positions!$CL715&gt;0,Positions!AE715,""),Positions!AE715))</f>
        <v/>
      </c>
      <c r="D726" s="32" t="str">
        <f aca="false">IF($B$11=1,IF(Positions!$CA715=1,Positions!AF715,""),IF($B$11=2,IF(Positions!$CL715&gt;0,Positions!AF715,""),Positions!AF715))</f>
        <v/>
      </c>
      <c r="E726" s="32" t="str">
        <f aca="false">IF($B$11=1,IF(Positions!$CA715=1,Positions!AG715,""),IF($B$11=2,IF(Positions!$CL715&gt;0,Positions!AG715,""),Positions!AG715))</f>
        <v/>
      </c>
      <c r="F726" s="32" t="str">
        <f aca="false">IF($B$11=1,IF(Positions!$CA715=1,Positions!C715,""),IF($B$11=2,IF(Positions!$CL715&gt;0,Positions!C715,""),Positions!C715))</f>
        <v/>
      </c>
      <c r="G726" s="32" t="str">
        <f aca="false">IF($B$11=1,IF(Positions!$CA715=1,Positions!E715,""),IF($B$11=2,IF(Positions!$CL715&gt;0,Positions!E715,""),Positions!E715))</f>
        <v/>
      </c>
      <c r="H726" s="0"/>
    </row>
    <row r="727" customFormat="false" ht="15" hidden="false" customHeight="false" outlineLevel="0" collapsed="false">
      <c r="A727" s="35" t="str">
        <f aca="false">IF($B$11=1,IF(Positions!$CA716=1,Positions!A716,""),IF($B$11=2,IF(Positions!$CL716&gt;0,Positions!A716,""),Positions!A716))</f>
        <v/>
      </c>
      <c r="B727" s="35" t="str">
        <f aca="false">IF($B$11=1,IF(Positions!$CA716=1,Positions!B716,""),IF($B$11=2,IF(Positions!$CL716&gt;0,Positions!B716,""),Positions!B716))</f>
        <v/>
      </c>
      <c r="C727" s="32" t="str">
        <f aca="false">IF($B$11=1,IF(Positions!$CA716=1,Positions!AE716,""),IF($B$11=2,IF(Positions!$CL716&gt;0,Positions!AE716,""),Positions!AE716))</f>
        <v/>
      </c>
      <c r="D727" s="32" t="str">
        <f aca="false">IF($B$11=1,IF(Positions!$CA716=1,Positions!AF716,""),IF($B$11=2,IF(Positions!$CL716&gt;0,Positions!AF716,""),Positions!AF716))</f>
        <v/>
      </c>
      <c r="E727" s="32" t="str">
        <f aca="false">IF($B$11=1,IF(Positions!$CA716=1,Positions!AG716,""),IF($B$11=2,IF(Positions!$CL716&gt;0,Positions!AG716,""),Positions!AG716))</f>
        <v/>
      </c>
      <c r="F727" s="32" t="str">
        <f aca="false">IF($B$11=1,IF(Positions!$CA716=1,Positions!C716,""),IF($B$11=2,IF(Positions!$CL716&gt;0,Positions!C716,""),Positions!C716))</f>
        <v/>
      </c>
      <c r="G727" s="32" t="str">
        <f aca="false">IF($B$11=1,IF(Positions!$CA716=1,Positions!E716,""),IF($B$11=2,IF(Positions!$CL716&gt;0,Positions!E716,""),Positions!E716))</f>
        <v/>
      </c>
      <c r="H727" s="0"/>
    </row>
    <row r="728" customFormat="false" ht="15" hidden="false" customHeight="false" outlineLevel="0" collapsed="false">
      <c r="A728" s="35" t="str">
        <f aca="false">IF($B$11=1,IF(Positions!$CA717=1,Positions!A717,""),IF($B$11=2,IF(Positions!$CL717&gt;0,Positions!A717,""),Positions!A717))</f>
        <v/>
      </c>
      <c r="B728" s="35" t="str">
        <f aca="false">IF($B$11=1,IF(Positions!$CA717=1,Positions!B717,""),IF($B$11=2,IF(Positions!$CL717&gt;0,Positions!B717,""),Positions!B717))</f>
        <v/>
      </c>
      <c r="C728" s="32" t="str">
        <f aca="false">IF($B$11=1,IF(Positions!$CA717=1,Positions!AE717,""),IF($B$11=2,IF(Positions!$CL717&gt;0,Positions!AE717,""),Positions!AE717))</f>
        <v/>
      </c>
      <c r="D728" s="32" t="str">
        <f aca="false">IF($B$11=1,IF(Positions!$CA717=1,Positions!AF717,""),IF($B$11=2,IF(Positions!$CL717&gt;0,Positions!AF717,""),Positions!AF717))</f>
        <v/>
      </c>
      <c r="E728" s="32" t="str">
        <f aca="false">IF($B$11=1,IF(Positions!$CA717=1,Positions!AG717,""),IF($B$11=2,IF(Positions!$CL717&gt;0,Positions!AG717,""),Positions!AG717))</f>
        <v/>
      </c>
      <c r="F728" s="32" t="str">
        <f aca="false">IF($B$11=1,IF(Positions!$CA717=1,Positions!C717,""),IF($B$11=2,IF(Positions!$CL717&gt;0,Positions!C717,""),Positions!C717))</f>
        <v/>
      </c>
      <c r="G728" s="32" t="str">
        <f aca="false">IF($B$11=1,IF(Positions!$CA717=1,Positions!E717,""),IF($B$11=2,IF(Positions!$CL717&gt;0,Positions!E717,""),Positions!E717))</f>
        <v/>
      </c>
      <c r="H728" s="0"/>
    </row>
    <row r="729" customFormat="false" ht="15" hidden="false" customHeight="false" outlineLevel="0" collapsed="false">
      <c r="A729" s="35" t="str">
        <f aca="false">IF($B$11=1,IF(Positions!$CA718=1,Positions!A718,""),IF($B$11=2,IF(Positions!$CL718&gt;0,Positions!A718,""),Positions!A718))</f>
        <v/>
      </c>
      <c r="B729" s="35" t="str">
        <f aca="false">IF($B$11=1,IF(Positions!$CA718=1,Positions!B718,""),IF($B$11=2,IF(Positions!$CL718&gt;0,Positions!B718,""),Positions!B718))</f>
        <v/>
      </c>
      <c r="C729" s="32" t="str">
        <f aca="false">IF($B$11=1,IF(Positions!$CA718=1,Positions!AE718,""),IF($B$11=2,IF(Positions!$CL718&gt;0,Positions!AE718,""),Positions!AE718))</f>
        <v/>
      </c>
      <c r="D729" s="32" t="str">
        <f aca="false">IF($B$11=1,IF(Positions!$CA718=1,Positions!AF718,""),IF($B$11=2,IF(Positions!$CL718&gt;0,Positions!AF718,""),Positions!AF718))</f>
        <v/>
      </c>
      <c r="E729" s="32" t="str">
        <f aca="false">IF($B$11=1,IF(Positions!$CA718=1,Positions!AG718,""),IF($B$11=2,IF(Positions!$CL718&gt;0,Positions!AG718,""),Positions!AG718))</f>
        <v/>
      </c>
      <c r="F729" s="32" t="str">
        <f aca="false">IF($B$11=1,IF(Positions!$CA718=1,Positions!C718,""),IF($B$11=2,IF(Positions!$CL718&gt;0,Positions!C718,""),Positions!C718))</f>
        <v/>
      </c>
      <c r="G729" s="32" t="str">
        <f aca="false">IF($B$11=1,IF(Positions!$CA718=1,Positions!E718,""),IF($B$11=2,IF(Positions!$CL718&gt;0,Positions!E718,""),Positions!E718))</f>
        <v/>
      </c>
      <c r="H729" s="0"/>
    </row>
    <row r="730" customFormat="false" ht="15" hidden="false" customHeight="false" outlineLevel="0" collapsed="false">
      <c r="A730" s="35" t="str">
        <f aca="false">IF($B$11=1,IF(Positions!$CA719=1,Positions!A719,""),IF($B$11=2,IF(Positions!$CL719&gt;0,Positions!A719,""),Positions!A719))</f>
        <v/>
      </c>
      <c r="B730" s="35" t="str">
        <f aca="false">IF($B$11=1,IF(Positions!$CA719=1,Positions!B719,""),IF($B$11=2,IF(Positions!$CL719&gt;0,Positions!B719,""),Positions!B719))</f>
        <v/>
      </c>
      <c r="C730" s="32" t="str">
        <f aca="false">IF($B$11=1,IF(Positions!$CA719=1,Positions!AE719,""),IF($B$11=2,IF(Positions!$CL719&gt;0,Positions!AE719,""),Positions!AE719))</f>
        <v/>
      </c>
      <c r="D730" s="32" t="str">
        <f aca="false">IF($B$11=1,IF(Positions!$CA719=1,Positions!AF719,""),IF($B$11=2,IF(Positions!$CL719&gt;0,Positions!AF719,""),Positions!AF719))</f>
        <v/>
      </c>
      <c r="E730" s="32" t="str">
        <f aca="false">IF($B$11=1,IF(Positions!$CA719=1,Positions!AG719,""),IF($B$11=2,IF(Positions!$CL719&gt;0,Positions!AG719,""),Positions!AG719))</f>
        <v/>
      </c>
      <c r="F730" s="32" t="str">
        <f aca="false">IF($B$11=1,IF(Positions!$CA719=1,Positions!C719,""),IF($B$11=2,IF(Positions!$CL719&gt;0,Positions!C719,""),Positions!C719))</f>
        <v/>
      </c>
      <c r="G730" s="32" t="str">
        <f aca="false">IF($B$11=1,IF(Positions!$CA719=1,Positions!E719,""),IF($B$11=2,IF(Positions!$CL719&gt;0,Positions!E719,""),Positions!E719))</f>
        <v/>
      </c>
      <c r="H730" s="0"/>
    </row>
    <row r="731" customFormat="false" ht="15" hidden="false" customHeight="false" outlineLevel="0" collapsed="false">
      <c r="A731" s="35" t="str">
        <f aca="false">IF($B$11=1,IF(Positions!$CA720=1,Positions!A720,""),IF($B$11=2,IF(Positions!$CL720&gt;0,Positions!A720,""),Positions!A720))</f>
        <v/>
      </c>
      <c r="B731" s="35" t="str">
        <f aca="false">IF($B$11=1,IF(Positions!$CA720=1,Positions!B720,""),IF($B$11=2,IF(Positions!$CL720&gt;0,Positions!B720,""),Positions!B720))</f>
        <v/>
      </c>
      <c r="C731" s="32" t="str">
        <f aca="false">IF($B$11=1,IF(Positions!$CA720=1,Positions!AE720,""),IF($B$11=2,IF(Positions!$CL720&gt;0,Positions!AE720,""),Positions!AE720))</f>
        <v/>
      </c>
      <c r="D731" s="32" t="str">
        <f aca="false">IF($B$11=1,IF(Positions!$CA720=1,Positions!AF720,""),IF($B$11=2,IF(Positions!$CL720&gt;0,Positions!AF720,""),Positions!AF720))</f>
        <v/>
      </c>
      <c r="E731" s="32" t="str">
        <f aca="false">IF($B$11=1,IF(Positions!$CA720=1,Positions!AG720,""),IF($B$11=2,IF(Positions!$CL720&gt;0,Positions!AG720,""),Positions!AG720))</f>
        <v/>
      </c>
      <c r="F731" s="32" t="str">
        <f aca="false">IF($B$11=1,IF(Positions!$CA720=1,Positions!C720,""),IF($B$11=2,IF(Positions!$CL720&gt;0,Positions!C720,""),Positions!C720))</f>
        <v/>
      </c>
      <c r="G731" s="32" t="str">
        <f aca="false">IF($B$11=1,IF(Positions!$CA720=1,Positions!E720,""),IF($B$11=2,IF(Positions!$CL720&gt;0,Positions!E720,""),Positions!E720))</f>
        <v/>
      </c>
      <c r="H731" s="0"/>
    </row>
    <row r="732" customFormat="false" ht="15" hidden="false" customHeight="false" outlineLevel="0" collapsed="false">
      <c r="A732" s="35" t="str">
        <f aca="false">IF($B$11=1,IF(Positions!$CA721=1,Positions!A721,""),IF($B$11=2,IF(Positions!$CL721&gt;0,Positions!A721,""),Positions!A721))</f>
        <v/>
      </c>
      <c r="B732" s="35" t="str">
        <f aca="false">IF($B$11=1,IF(Positions!$CA721=1,Positions!B721,""),IF($B$11=2,IF(Positions!$CL721&gt;0,Positions!B721,""),Positions!B721))</f>
        <v/>
      </c>
      <c r="C732" s="32" t="str">
        <f aca="false">IF($B$11=1,IF(Positions!$CA721=1,Positions!AE721,""),IF($B$11=2,IF(Positions!$CL721&gt;0,Positions!AE721,""),Positions!AE721))</f>
        <v/>
      </c>
      <c r="D732" s="32" t="str">
        <f aca="false">IF($B$11=1,IF(Positions!$CA721=1,Positions!AF721,""),IF($B$11=2,IF(Positions!$CL721&gt;0,Positions!AF721,""),Positions!AF721))</f>
        <v/>
      </c>
      <c r="E732" s="32" t="str">
        <f aca="false">IF($B$11=1,IF(Positions!$CA721=1,Positions!AG721,""),IF($B$11=2,IF(Positions!$CL721&gt;0,Positions!AG721,""),Positions!AG721))</f>
        <v/>
      </c>
      <c r="F732" s="32" t="str">
        <f aca="false">IF($B$11=1,IF(Positions!$CA721=1,Positions!C721,""),IF($B$11=2,IF(Positions!$CL721&gt;0,Positions!C721,""),Positions!C721))</f>
        <v/>
      </c>
      <c r="G732" s="32" t="str">
        <f aca="false">IF($B$11=1,IF(Positions!$CA721=1,Positions!E721,""),IF($B$11=2,IF(Positions!$CL721&gt;0,Positions!E721,""),Positions!E721))</f>
        <v/>
      </c>
      <c r="H732" s="0"/>
    </row>
    <row r="733" customFormat="false" ht="15" hidden="false" customHeight="false" outlineLevel="0" collapsed="false">
      <c r="A733" s="35" t="str">
        <f aca="false">IF($B$11=1,IF(Positions!$CA722=1,Positions!A722,""),IF($B$11=2,IF(Positions!$CL722&gt;0,Positions!A722,""),Positions!A722))</f>
        <v/>
      </c>
      <c r="B733" s="35" t="str">
        <f aca="false">IF($B$11=1,IF(Positions!$CA722=1,Positions!B722,""),IF($B$11=2,IF(Positions!$CL722&gt;0,Positions!B722,""),Positions!B722))</f>
        <v/>
      </c>
      <c r="C733" s="32" t="str">
        <f aca="false">IF($B$11=1,IF(Positions!$CA722=1,Positions!AE722,""),IF($B$11=2,IF(Positions!$CL722&gt;0,Positions!AE722,""),Positions!AE722))</f>
        <v/>
      </c>
      <c r="D733" s="32" t="str">
        <f aca="false">IF($B$11=1,IF(Positions!$CA722=1,Positions!AF722,""),IF($B$11=2,IF(Positions!$CL722&gt;0,Positions!AF722,""),Positions!AF722))</f>
        <v/>
      </c>
      <c r="E733" s="32" t="str">
        <f aca="false">IF($B$11=1,IF(Positions!$CA722=1,Positions!AG722,""),IF($B$11=2,IF(Positions!$CL722&gt;0,Positions!AG722,""),Positions!AG722))</f>
        <v/>
      </c>
      <c r="F733" s="32" t="str">
        <f aca="false">IF($B$11=1,IF(Positions!$CA722=1,Positions!C722,""),IF($B$11=2,IF(Positions!$CL722&gt;0,Positions!C722,""),Positions!C722))</f>
        <v/>
      </c>
      <c r="G733" s="32" t="str">
        <f aca="false">IF($B$11=1,IF(Positions!$CA722=1,Positions!E722,""),IF($B$11=2,IF(Positions!$CL722&gt;0,Positions!E722,""),Positions!E722))</f>
        <v/>
      </c>
      <c r="H733" s="0"/>
    </row>
    <row r="734" customFormat="false" ht="15" hidden="false" customHeight="false" outlineLevel="0" collapsed="false">
      <c r="A734" s="35" t="str">
        <f aca="false">IF($B$11=1,IF(Positions!$CA723=1,Positions!A723,""),IF($B$11=2,IF(Positions!$CL723&gt;0,Positions!A723,""),Positions!A723))</f>
        <v/>
      </c>
      <c r="B734" s="35" t="str">
        <f aca="false">IF($B$11=1,IF(Positions!$CA723=1,Positions!B723,""),IF($B$11=2,IF(Positions!$CL723&gt;0,Positions!B723,""),Positions!B723))</f>
        <v/>
      </c>
      <c r="C734" s="32" t="str">
        <f aca="false">IF($B$11=1,IF(Positions!$CA723=1,Positions!AE723,""),IF($B$11=2,IF(Positions!$CL723&gt;0,Positions!AE723,""),Positions!AE723))</f>
        <v/>
      </c>
      <c r="D734" s="32" t="str">
        <f aca="false">IF($B$11=1,IF(Positions!$CA723=1,Positions!AF723,""),IF($B$11=2,IF(Positions!$CL723&gt;0,Positions!AF723,""),Positions!AF723))</f>
        <v/>
      </c>
      <c r="E734" s="32" t="str">
        <f aca="false">IF($B$11=1,IF(Positions!$CA723=1,Positions!AG723,""),IF($B$11=2,IF(Positions!$CL723&gt;0,Positions!AG723,""),Positions!AG723))</f>
        <v/>
      </c>
      <c r="F734" s="32" t="str">
        <f aca="false">IF($B$11=1,IF(Positions!$CA723=1,Positions!C723,""),IF($B$11=2,IF(Positions!$CL723&gt;0,Positions!C723,""),Positions!C723))</f>
        <v/>
      </c>
      <c r="G734" s="32" t="str">
        <f aca="false">IF($B$11=1,IF(Positions!$CA723=1,Positions!E723,""),IF($B$11=2,IF(Positions!$CL723&gt;0,Positions!E723,""),Positions!E723))</f>
        <v/>
      </c>
      <c r="H734" s="0"/>
    </row>
    <row r="735" customFormat="false" ht="15" hidden="false" customHeight="false" outlineLevel="0" collapsed="false">
      <c r="A735" s="35" t="str">
        <f aca="false">IF($B$11=1,IF(Positions!$CA724=1,Positions!A724,""),IF($B$11=2,IF(Positions!$CL724&gt;0,Positions!A724,""),Positions!A724))</f>
        <v/>
      </c>
      <c r="B735" s="35" t="str">
        <f aca="false">IF($B$11=1,IF(Positions!$CA724=1,Positions!B724,""),IF($B$11=2,IF(Positions!$CL724&gt;0,Positions!B724,""),Positions!B724))</f>
        <v/>
      </c>
      <c r="C735" s="32" t="str">
        <f aca="false">IF($B$11=1,IF(Positions!$CA724=1,Positions!AE724,""),IF($B$11=2,IF(Positions!$CL724&gt;0,Positions!AE724,""),Positions!AE724))</f>
        <v/>
      </c>
      <c r="D735" s="32" t="str">
        <f aca="false">IF($B$11=1,IF(Positions!$CA724=1,Positions!AF724,""),IF($B$11=2,IF(Positions!$CL724&gt;0,Positions!AF724,""),Positions!AF724))</f>
        <v/>
      </c>
      <c r="E735" s="32" t="str">
        <f aca="false">IF($B$11=1,IF(Positions!$CA724=1,Positions!AG724,""),IF($B$11=2,IF(Positions!$CL724&gt;0,Positions!AG724,""),Positions!AG724))</f>
        <v/>
      </c>
      <c r="F735" s="32" t="str">
        <f aca="false">IF($B$11=1,IF(Positions!$CA724=1,Positions!C724,""),IF($B$11=2,IF(Positions!$CL724&gt;0,Positions!C724,""),Positions!C724))</f>
        <v/>
      </c>
      <c r="G735" s="32" t="str">
        <f aca="false">IF($B$11=1,IF(Positions!$CA724=1,Positions!E724,""),IF($B$11=2,IF(Positions!$CL724&gt;0,Positions!E724,""),Positions!E724))</f>
        <v/>
      </c>
      <c r="H735" s="0"/>
    </row>
    <row r="736" customFormat="false" ht="15" hidden="false" customHeight="false" outlineLevel="0" collapsed="false">
      <c r="A736" s="35" t="str">
        <f aca="false">IF($B$11=1,IF(Positions!$CA725=1,Positions!A725,""),IF($B$11=2,IF(Positions!$CL725&gt;0,Positions!A725,""),Positions!A725))</f>
        <v/>
      </c>
      <c r="B736" s="35" t="str">
        <f aca="false">IF($B$11=1,IF(Positions!$CA725=1,Positions!B725,""),IF($B$11=2,IF(Positions!$CL725&gt;0,Positions!B725,""),Positions!B725))</f>
        <v/>
      </c>
      <c r="C736" s="32" t="str">
        <f aca="false">IF($B$11=1,IF(Positions!$CA725=1,Positions!AE725,""),IF($B$11=2,IF(Positions!$CL725&gt;0,Positions!AE725,""),Positions!AE725))</f>
        <v/>
      </c>
      <c r="D736" s="32" t="str">
        <f aca="false">IF($B$11=1,IF(Positions!$CA725=1,Positions!AF725,""),IF($B$11=2,IF(Positions!$CL725&gt;0,Positions!AF725,""),Positions!AF725))</f>
        <v/>
      </c>
      <c r="E736" s="32" t="str">
        <f aca="false">IF($B$11=1,IF(Positions!$CA725=1,Positions!AG725,""),IF($B$11=2,IF(Positions!$CL725&gt;0,Positions!AG725,""),Positions!AG725))</f>
        <v/>
      </c>
      <c r="F736" s="32" t="str">
        <f aca="false">IF($B$11=1,IF(Positions!$CA725=1,Positions!C725,""),IF($B$11=2,IF(Positions!$CL725&gt;0,Positions!C725,""),Positions!C725))</f>
        <v/>
      </c>
      <c r="G736" s="32" t="str">
        <f aca="false">IF($B$11=1,IF(Positions!$CA725=1,Positions!E725,""),IF($B$11=2,IF(Positions!$CL725&gt;0,Positions!E725,""),Positions!E725))</f>
        <v/>
      </c>
      <c r="H736" s="0"/>
    </row>
    <row r="737" customFormat="false" ht="15" hidden="false" customHeight="false" outlineLevel="0" collapsed="false">
      <c r="A737" s="35" t="str">
        <f aca="false">IF($B$11=1,IF(Positions!$CA726=1,Positions!A726,""),IF($B$11=2,IF(Positions!$CL726&gt;0,Positions!A726,""),Positions!A726))</f>
        <v/>
      </c>
      <c r="B737" s="35" t="str">
        <f aca="false">IF($B$11=1,IF(Positions!$CA726=1,Positions!B726,""),IF($B$11=2,IF(Positions!$CL726&gt;0,Positions!B726,""),Positions!B726))</f>
        <v/>
      </c>
      <c r="C737" s="32" t="str">
        <f aca="false">IF($B$11=1,IF(Positions!$CA726=1,Positions!AE726,""),IF($B$11=2,IF(Positions!$CL726&gt;0,Positions!AE726,""),Positions!AE726))</f>
        <v/>
      </c>
      <c r="D737" s="32" t="str">
        <f aca="false">IF($B$11=1,IF(Positions!$CA726=1,Positions!AF726,""),IF($B$11=2,IF(Positions!$CL726&gt;0,Positions!AF726,""),Positions!AF726))</f>
        <v/>
      </c>
      <c r="E737" s="32" t="str">
        <f aca="false">IF($B$11=1,IF(Positions!$CA726=1,Positions!AG726,""),IF($B$11=2,IF(Positions!$CL726&gt;0,Positions!AG726,""),Positions!AG726))</f>
        <v/>
      </c>
      <c r="F737" s="32" t="str">
        <f aca="false">IF($B$11=1,IF(Positions!$CA726=1,Positions!C726,""),IF($B$11=2,IF(Positions!$CL726&gt;0,Positions!C726,""),Positions!C726))</f>
        <v/>
      </c>
      <c r="G737" s="32" t="str">
        <f aca="false">IF($B$11=1,IF(Positions!$CA726=1,Positions!E726,""),IF($B$11=2,IF(Positions!$CL726&gt;0,Positions!E726,""),Positions!E726))</f>
        <v/>
      </c>
      <c r="H737" s="0"/>
    </row>
    <row r="738" customFormat="false" ht="15" hidden="false" customHeight="false" outlineLevel="0" collapsed="false">
      <c r="A738" s="35" t="str">
        <f aca="false">IF($B$11=1,IF(Positions!$CA727=1,Positions!A727,""),IF($B$11=2,IF(Positions!$CL727&gt;0,Positions!A727,""),Positions!A727))</f>
        <v/>
      </c>
      <c r="B738" s="35" t="str">
        <f aca="false">IF($B$11=1,IF(Positions!$CA727=1,Positions!B727,""),IF($B$11=2,IF(Positions!$CL727&gt;0,Positions!B727,""),Positions!B727))</f>
        <v/>
      </c>
      <c r="C738" s="32" t="str">
        <f aca="false">IF($B$11=1,IF(Positions!$CA727=1,Positions!AE727,""),IF($B$11=2,IF(Positions!$CL727&gt;0,Positions!AE727,""),Positions!AE727))</f>
        <v/>
      </c>
      <c r="D738" s="32" t="str">
        <f aca="false">IF($B$11=1,IF(Positions!$CA727=1,Positions!AF727,""),IF($B$11=2,IF(Positions!$CL727&gt;0,Positions!AF727,""),Positions!AF727))</f>
        <v/>
      </c>
      <c r="E738" s="32" t="str">
        <f aca="false">IF($B$11=1,IF(Positions!$CA727=1,Positions!AG727,""),IF($B$11=2,IF(Positions!$CL727&gt;0,Positions!AG727,""),Positions!AG727))</f>
        <v/>
      </c>
      <c r="F738" s="32" t="str">
        <f aca="false">IF($B$11=1,IF(Positions!$CA727=1,Positions!C727,""),IF($B$11=2,IF(Positions!$CL727&gt;0,Positions!C727,""),Positions!C727))</f>
        <v/>
      </c>
      <c r="G738" s="32" t="str">
        <f aca="false">IF($B$11=1,IF(Positions!$CA727=1,Positions!E727,""),IF($B$11=2,IF(Positions!$CL727&gt;0,Positions!E727,""),Positions!E727))</f>
        <v/>
      </c>
      <c r="H738" s="0"/>
    </row>
    <row r="739" customFormat="false" ht="15" hidden="false" customHeight="false" outlineLevel="0" collapsed="false">
      <c r="A739" s="35" t="str">
        <f aca="false">IF($B$11=1,IF(Positions!$CA728=1,Positions!A728,""),IF($B$11=2,IF(Positions!$CL728&gt;0,Positions!A728,""),Positions!A728))</f>
        <v/>
      </c>
      <c r="B739" s="35" t="str">
        <f aca="false">IF($B$11=1,IF(Positions!$CA728=1,Positions!B728,""),IF($B$11=2,IF(Positions!$CL728&gt;0,Positions!B728,""),Positions!B728))</f>
        <v/>
      </c>
      <c r="C739" s="32" t="str">
        <f aca="false">IF($B$11=1,IF(Positions!$CA728=1,Positions!AE728,""),IF($B$11=2,IF(Positions!$CL728&gt;0,Positions!AE728,""),Positions!AE728))</f>
        <v/>
      </c>
      <c r="D739" s="32" t="str">
        <f aca="false">IF($B$11=1,IF(Positions!$CA728=1,Positions!AF728,""),IF($B$11=2,IF(Positions!$CL728&gt;0,Positions!AF728,""),Positions!AF728))</f>
        <v/>
      </c>
      <c r="E739" s="32" t="str">
        <f aca="false">IF($B$11=1,IF(Positions!$CA728=1,Positions!AG728,""),IF($B$11=2,IF(Positions!$CL728&gt;0,Positions!AG728,""),Positions!AG728))</f>
        <v/>
      </c>
      <c r="F739" s="32" t="str">
        <f aca="false">IF($B$11=1,IF(Positions!$CA728=1,Positions!C728,""),IF($B$11=2,IF(Positions!$CL728&gt;0,Positions!C728,""),Positions!C728))</f>
        <v/>
      </c>
      <c r="G739" s="32" t="str">
        <f aca="false">IF($B$11=1,IF(Positions!$CA728=1,Positions!E728,""),IF($B$11=2,IF(Positions!$CL728&gt;0,Positions!E728,""),Positions!E728))</f>
        <v/>
      </c>
      <c r="H739" s="0"/>
    </row>
    <row r="740" customFormat="false" ht="15" hidden="false" customHeight="false" outlineLevel="0" collapsed="false">
      <c r="A740" s="35" t="str">
        <f aca="false">IF($B$11=1,IF(Positions!$CA729=1,Positions!A729,""),IF($B$11=2,IF(Positions!$CL729&gt;0,Positions!A729,""),Positions!A729))</f>
        <v/>
      </c>
      <c r="B740" s="35" t="str">
        <f aca="false">IF($B$11=1,IF(Positions!$CA729=1,Positions!B729,""),IF($B$11=2,IF(Positions!$CL729&gt;0,Positions!B729,""),Positions!B729))</f>
        <v/>
      </c>
      <c r="C740" s="32" t="str">
        <f aca="false">IF($B$11=1,IF(Positions!$CA729=1,Positions!AE729,""),IF($B$11=2,IF(Positions!$CL729&gt;0,Positions!AE729,""),Positions!AE729))</f>
        <v/>
      </c>
      <c r="D740" s="32" t="str">
        <f aca="false">IF($B$11=1,IF(Positions!$CA729=1,Positions!AF729,""),IF($B$11=2,IF(Positions!$CL729&gt;0,Positions!AF729,""),Positions!AF729))</f>
        <v/>
      </c>
      <c r="E740" s="32" t="str">
        <f aca="false">IF($B$11=1,IF(Positions!$CA729=1,Positions!AG729,""),IF($B$11=2,IF(Positions!$CL729&gt;0,Positions!AG729,""),Positions!AG729))</f>
        <v/>
      </c>
      <c r="F740" s="32" t="str">
        <f aca="false">IF($B$11=1,IF(Positions!$CA729=1,Positions!C729,""),IF($B$11=2,IF(Positions!$CL729&gt;0,Positions!C729,""),Positions!C729))</f>
        <v/>
      </c>
      <c r="G740" s="32" t="str">
        <f aca="false">IF($B$11=1,IF(Positions!$CA729=1,Positions!E729,""),IF($B$11=2,IF(Positions!$CL729&gt;0,Positions!E729,""),Positions!E729))</f>
        <v/>
      </c>
      <c r="H740" s="0"/>
    </row>
    <row r="741" customFormat="false" ht="15" hidden="false" customHeight="false" outlineLevel="0" collapsed="false">
      <c r="A741" s="35" t="str">
        <f aca="false">IF($B$11=1,IF(Positions!$CA730=1,Positions!A730,""),IF($B$11=2,IF(Positions!$CL730&gt;0,Positions!A730,""),Positions!A730))</f>
        <v/>
      </c>
      <c r="B741" s="35" t="str">
        <f aca="false">IF($B$11=1,IF(Positions!$CA730=1,Positions!B730,""),IF($B$11=2,IF(Positions!$CL730&gt;0,Positions!B730,""),Positions!B730))</f>
        <v/>
      </c>
      <c r="C741" s="32" t="str">
        <f aca="false">IF($B$11=1,IF(Positions!$CA730=1,Positions!AE730,""),IF($B$11=2,IF(Positions!$CL730&gt;0,Positions!AE730,""),Positions!AE730))</f>
        <v/>
      </c>
      <c r="D741" s="32" t="str">
        <f aca="false">IF($B$11=1,IF(Positions!$CA730=1,Positions!AF730,""),IF($B$11=2,IF(Positions!$CL730&gt;0,Positions!AF730,""),Positions!AF730))</f>
        <v/>
      </c>
      <c r="E741" s="32" t="str">
        <f aca="false">IF($B$11=1,IF(Positions!$CA730=1,Positions!AG730,""),IF($B$11=2,IF(Positions!$CL730&gt;0,Positions!AG730,""),Positions!AG730))</f>
        <v/>
      </c>
      <c r="F741" s="32" t="str">
        <f aca="false">IF($B$11=1,IF(Positions!$CA730=1,Positions!C730,""),IF($B$11=2,IF(Positions!$CL730&gt;0,Positions!C730,""),Positions!C730))</f>
        <v/>
      </c>
      <c r="G741" s="32" t="str">
        <f aca="false">IF($B$11=1,IF(Positions!$CA730=1,Positions!E730,""),IF($B$11=2,IF(Positions!$CL730&gt;0,Positions!E730,""),Positions!E730))</f>
        <v/>
      </c>
      <c r="H741" s="0"/>
    </row>
    <row r="742" customFormat="false" ht="15" hidden="false" customHeight="false" outlineLevel="0" collapsed="false">
      <c r="A742" s="35" t="str">
        <f aca="false">IF($B$11=1,IF(Positions!$CA731=1,Positions!A731,""),IF($B$11=2,IF(Positions!$CL731&gt;0,Positions!A731,""),Positions!A731))</f>
        <v/>
      </c>
      <c r="B742" s="35" t="str">
        <f aca="false">IF($B$11=1,IF(Positions!$CA731=1,Positions!B731,""),IF($B$11=2,IF(Positions!$CL731&gt;0,Positions!B731,""),Positions!B731))</f>
        <v/>
      </c>
      <c r="C742" s="32" t="str">
        <f aca="false">IF($B$11=1,IF(Positions!$CA731=1,Positions!AE731,""),IF($B$11=2,IF(Positions!$CL731&gt;0,Positions!AE731,""),Positions!AE731))</f>
        <v/>
      </c>
      <c r="D742" s="32" t="str">
        <f aca="false">IF($B$11=1,IF(Positions!$CA731=1,Positions!AF731,""),IF($B$11=2,IF(Positions!$CL731&gt;0,Positions!AF731,""),Positions!AF731))</f>
        <v/>
      </c>
      <c r="E742" s="32" t="str">
        <f aca="false">IF($B$11=1,IF(Positions!$CA731=1,Positions!AG731,""),IF($B$11=2,IF(Positions!$CL731&gt;0,Positions!AG731,""),Positions!AG731))</f>
        <v/>
      </c>
      <c r="F742" s="32" t="str">
        <f aca="false">IF($B$11=1,IF(Positions!$CA731=1,Positions!C731,""),IF($B$11=2,IF(Positions!$CL731&gt;0,Positions!C731,""),Positions!C731))</f>
        <v/>
      </c>
      <c r="G742" s="32" t="str">
        <f aca="false">IF($B$11=1,IF(Positions!$CA731=1,Positions!E731,""),IF($B$11=2,IF(Positions!$CL731&gt;0,Positions!E731,""),Positions!E731))</f>
        <v/>
      </c>
      <c r="H742" s="0"/>
    </row>
    <row r="743" customFormat="false" ht="15" hidden="false" customHeight="false" outlineLevel="0" collapsed="false">
      <c r="A743" s="35" t="str">
        <f aca="false">IF($B$11=1,IF(Positions!$CA732=1,Positions!A732,""),IF($B$11=2,IF(Positions!$CL732&gt;0,Positions!A732,""),Positions!A732))</f>
        <v/>
      </c>
      <c r="B743" s="35" t="str">
        <f aca="false">IF($B$11=1,IF(Positions!$CA732=1,Positions!B732,""),IF($B$11=2,IF(Positions!$CL732&gt;0,Positions!B732,""),Positions!B732))</f>
        <v/>
      </c>
      <c r="C743" s="32" t="str">
        <f aca="false">IF($B$11=1,IF(Positions!$CA732=1,Positions!AE732,""),IF($B$11=2,IF(Positions!$CL732&gt;0,Positions!AE732,""),Positions!AE732))</f>
        <v/>
      </c>
      <c r="D743" s="32" t="str">
        <f aca="false">IF($B$11=1,IF(Positions!$CA732=1,Positions!AF732,""),IF($B$11=2,IF(Positions!$CL732&gt;0,Positions!AF732,""),Positions!AF732))</f>
        <v/>
      </c>
      <c r="E743" s="32" t="str">
        <f aca="false">IF($B$11=1,IF(Positions!$CA732=1,Positions!AG732,""),IF($B$11=2,IF(Positions!$CL732&gt;0,Positions!AG732,""),Positions!AG732))</f>
        <v/>
      </c>
      <c r="F743" s="32" t="str">
        <f aca="false">IF($B$11=1,IF(Positions!$CA732=1,Positions!C732,""),IF($B$11=2,IF(Positions!$CL732&gt;0,Positions!C732,""),Positions!C732))</f>
        <v/>
      </c>
      <c r="G743" s="32" t="str">
        <f aca="false">IF($B$11=1,IF(Positions!$CA732=1,Positions!E732,""),IF($B$11=2,IF(Positions!$CL732&gt;0,Positions!E732,""),Positions!E732))</f>
        <v/>
      </c>
      <c r="H743" s="0"/>
    </row>
    <row r="744" customFormat="false" ht="15" hidden="false" customHeight="false" outlineLevel="0" collapsed="false">
      <c r="A744" s="35" t="str">
        <f aca="false">IF($B$11=1,IF(Positions!$CA733=1,Positions!A733,""),IF($B$11=2,IF(Positions!$CL733&gt;0,Positions!A733,""),Positions!A733))</f>
        <v/>
      </c>
      <c r="B744" s="35" t="str">
        <f aca="false">IF($B$11=1,IF(Positions!$CA733=1,Positions!B733,""),IF($B$11=2,IF(Positions!$CL733&gt;0,Positions!B733,""),Positions!B733))</f>
        <v/>
      </c>
      <c r="C744" s="32" t="str">
        <f aca="false">IF($B$11=1,IF(Positions!$CA733=1,Positions!AE733,""),IF($B$11=2,IF(Positions!$CL733&gt;0,Positions!AE733,""),Positions!AE733))</f>
        <v/>
      </c>
      <c r="D744" s="32" t="str">
        <f aca="false">IF($B$11=1,IF(Positions!$CA733=1,Positions!AF733,""),IF($B$11=2,IF(Positions!$CL733&gt;0,Positions!AF733,""),Positions!AF733))</f>
        <v/>
      </c>
      <c r="E744" s="32" t="str">
        <f aca="false">IF($B$11=1,IF(Positions!$CA733=1,Positions!AG733,""),IF($B$11=2,IF(Positions!$CL733&gt;0,Positions!AG733,""),Positions!AG733))</f>
        <v/>
      </c>
      <c r="F744" s="32" t="str">
        <f aca="false">IF($B$11=1,IF(Positions!$CA733=1,Positions!C733,""),IF($B$11=2,IF(Positions!$CL733&gt;0,Positions!C733,""),Positions!C733))</f>
        <v/>
      </c>
      <c r="G744" s="32" t="str">
        <f aca="false">IF($B$11=1,IF(Positions!$CA733=1,Positions!E733,""),IF($B$11=2,IF(Positions!$CL733&gt;0,Positions!E733,""),Positions!E733))</f>
        <v/>
      </c>
      <c r="H744" s="0"/>
    </row>
    <row r="745" customFormat="false" ht="15" hidden="false" customHeight="false" outlineLevel="0" collapsed="false">
      <c r="A745" s="35" t="str">
        <f aca="false">IF($B$11=1,IF(Positions!$CA734=1,Positions!A734,""),IF($B$11=2,IF(Positions!$CL734&gt;0,Positions!A734,""),Positions!A734))</f>
        <v/>
      </c>
      <c r="B745" s="35" t="str">
        <f aca="false">IF($B$11=1,IF(Positions!$CA734=1,Positions!B734,""),IF($B$11=2,IF(Positions!$CL734&gt;0,Positions!B734,""),Positions!B734))</f>
        <v/>
      </c>
      <c r="C745" s="32" t="str">
        <f aca="false">IF($B$11=1,IF(Positions!$CA734=1,Positions!AE734,""),IF($B$11=2,IF(Positions!$CL734&gt;0,Positions!AE734,""),Positions!AE734))</f>
        <v/>
      </c>
      <c r="D745" s="32" t="str">
        <f aca="false">IF($B$11=1,IF(Positions!$CA734=1,Positions!AF734,""),IF($B$11=2,IF(Positions!$CL734&gt;0,Positions!AF734,""),Positions!AF734))</f>
        <v/>
      </c>
      <c r="E745" s="32" t="str">
        <f aca="false">IF($B$11=1,IF(Positions!$CA734=1,Positions!AG734,""),IF($B$11=2,IF(Positions!$CL734&gt;0,Positions!AG734,""),Positions!AG734))</f>
        <v/>
      </c>
      <c r="F745" s="32" t="str">
        <f aca="false">IF($B$11=1,IF(Positions!$CA734=1,Positions!C734,""),IF($B$11=2,IF(Positions!$CL734&gt;0,Positions!C734,""),Positions!C734))</f>
        <v/>
      </c>
      <c r="G745" s="32" t="str">
        <f aca="false">IF($B$11=1,IF(Positions!$CA734=1,Positions!E734,""),IF($B$11=2,IF(Positions!$CL734&gt;0,Positions!E734,""),Positions!E734))</f>
        <v/>
      </c>
      <c r="H745" s="0"/>
    </row>
    <row r="746" customFormat="false" ht="15" hidden="false" customHeight="false" outlineLevel="0" collapsed="false">
      <c r="A746" s="35" t="str">
        <f aca="false">IF($B$11=1,IF(Positions!$CA735=1,Positions!A735,""),IF($B$11=2,IF(Positions!$CL735&gt;0,Positions!A735,""),Positions!A735))</f>
        <v/>
      </c>
      <c r="B746" s="35" t="str">
        <f aca="false">IF($B$11=1,IF(Positions!$CA735=1,Positions!B735,""),IF($B$11=2,IF(Positions!$CL735&gt;0,Positions!B735,""),Positions!B735))</f>
        <v/>
      </c>
      <c r="C746" s="32" t="str">
        <f aca="false">IF($B$11=1,IF(Positions!$CA735=1,Positions!AE735,""),IF($B$11=2,IF(Positions!$CL735&gt;0,Positions!AE735,""),Positions!AE735))</f>
        <v/>
      </c>
      <c r="D746" s="32" t="str">
        <f aca="false">IF($B$11=1,IF(Positions!$CA735=1,Positions!AF735,""),IF($B$11=2,IF(Positions!$CL735&gt;0,Positions!AF735,""),Positions!AF735))</f>
        <v/>
      </c>
      <c r="E746" s="32" t="str">
        <f aca="false">IF($B$11=1,IF(Positions!$CA735=1,Positions!AG735,""),IF($B$11=2,IF(Positions!$CL735&gt;0,Positions!AG735,""),Positions!AG735))</f>
        <v/>
      </c>
      <c r="F746" s="32" t="str">
        <f aca="false">IF($B$11=1,IF(Positions!$CA735=1,Positions!C735,""),IF($B$11=2,IF(Positions!$CL735&gt;0,Positions!C735,""),Positions!C735))</f>
        <v/>
      </c>
      <c r="G746" s="32" t="str">
        <f aca="false">IF($B$11=1,IF(Positions!$CA735=1,Positions!E735,""),IF($B$11=2,IF(Positions!$CL735&gt;0,Positions!E735,""),Positions!E735))</f>
        <v/>
      </c>
      <c r="H746" s="0"/>
    </row>
    <row r="747" customFormat="false" ht="15" hidden="false" customHeight="false" outlineLevel="0" collapsed="false">
      <c r="A747" s="35" t="str">
        <f aca="false">IF($B$11=1,IF(Positions!$CA736=1,Positions!A736,""),IF($B$11=2,IF(Positions!$CL736&gt;0,Positions!A736,""),Positions!A736))</f>
        <v/>
      </c>
      <c r="B747" s="35" t="str">
        <f aca="false">IF($B$11=1,IF(Positions!$CA736=1,Positions!B736,""),IF($B$11=2,IF(Positions!$CL736&gt;0,Positions!B736,""),Positions!B736))</f>
        <v/>
      </c>
      <c r="C747" s="32" t="str">
        <f aca="false">IF($B$11=1,IF(Positions!$CA736=1,Positions!AE736,""),IF($B$11=2,IF(Positions!$CL736&gt;0,Positions!AE736,""),Positions!AE736))</f>
        <v/>
      </c>
      <c r="D747" s="32" t="str">
        <f aca="false">IF($B$11=1,IF(Positions!$CA736=1,Positions!AF736,""),IF($B$11=2,IF(Positions!$CL736&gt;0,Positions!AF736,""),Positions!AF736))</f>
        <v/>
      </c>
      <c r="E747" s="32" t="str">
        <f aca="false">IF($B$11=1,IF(Positions!$CA736=1,Positions!AG736,""),IF($B$11=2,IF(Positions!$CL736&gt;0,Positions!AG736,""),Positions!AG736))</f>
        <v/>
      </c>
      <c r="F747" s="32" t="str">
        <f aca="false">IF($B$11=1,IF(Positions!$CA736=1,Positions!C736,""),IF($B$11=2,IF(Positions!$CL736&gt;0,Positions!C736,""),Positions!C736))</f>
        <v/>
      </c>
      <c r="G747" s="32" t="str">
        <f aca="false">IF($B$11=1,IF(Positions!$CA736=1,Positions!E736,""),IF($B$11=2,IF(Positions!$CL736&gt;0,Positions!E736,""),Positions!E736))</f>
        <v/>
      </c>
      <c r="H747" s="0"/>
    </row>
    <row r="748" customFormat="false" ht="15" hidden="false" customHeight="false" outlineLevel="0" collapsed="false">
      <c r="A748" s="35" t="str">
        <f aca="false">IF($B$11=1,IF(Positions!$CA737=1,Positions!A737,""),IF($B$11=2,IF(Positions!$CL737&gt;0,Positions!A737,""),Positions!A737))</f>
        <v/>
      </c>
      <c r="B748" s="35" t="str">
        <f aca="false">IF($B$11=1,IF(Positions!$CA737=1,Positions!B737,""),IF($B$11=2,IF(Positions!$CL737&gt;0,Positions!B737,""),Positions!B737))</f>
        <v/>
      </c>
      <c r="C748" s="32" t="str">
        <f aca="false">IF($B$11=1,IF(Positions!$CA737=1,Positions!AE737,""),IF($B$11=2,IF(Positions!$CL737&gt;0,Positions!AE737,""),Positions!AE737))</f>
        <v/>
      </c>
      <c r="D748" s="32" t="str">
        <f aca="false">IF($B$11=1,IF(Positions!$CA737=1,Positions!AF737,""),IF($B$11=2,IF(Positions!$CL737&gt;0,Positions!AF737,""),Positions!AF737))</f>
        <v/>
      </c>
      <c r="E748" s="32" t="str">
        <f aca="false">IF($B$11=1,IF(Positions!$CA737=1,Positions!AG737,""),IF($B$11=2,IF(Positions!$CL737&gt;0,Positions!AG737,""),Positions!AG737))</f>
        <v/>
      </c>
      <c r="F748" s="32" t="str">
        <f aca="false">IF($B$11=1,IF(Positions!$CA737=1,Positions!C737,""),IF($B$11=2,IF(Positions!$CL737&gt;0,Positions!C737,""),Positions!C737))</f>
        <v/>
      </c>
      <c r="G748" s="32" t="str">
        <f aca="false">IF($B$11=1,IF(Positions!$CA737=1,Positions!E737,""),IF($B$11=2,IF(Positions!$CL737&gt;0,Positions!E737,""),Positions!E737))</f>
        <v/>
      </c>
      <c r="H748" s="0"/>
    </row>
    <row r="749" customFormat="false" ht="15" hidden="false" customHeight="false" outlineLevel="0" collapsed="false">
      <c r="A749" s="35" t="str">
        <f aca="false">IF($B$11=1,IF(Positions!$CA738=1,Positions!A738,""),IF($B$11=2,IF(Positions!$CL738&gt;0,Positions!A738,""),Positions!A738))</f>
        <v/>
      </c>
      <c r="B749" s="35" t="str">
        <f aca="false">IF($B$11=1,IF(Positions!$CA738=1,Positions!B738,""),IF($B$11=2,IF(Positions!$CL738&gt;0,Positions!B738,""),Positions!B738))</f>
        <v/>
      </c>
      <c r="C749" s="32" t="str">
        <f aca="false">IF($B$11=1,IF(Positions!$CA738=1,Positions!AE738,""),IF($B$11=2,IF(Positions!$CL738&gt;0,Positions!AE738,""),Positions!AE738))</f>
        <v/>
      </c>
      <c r="D749" s="32" t="str">
        <f aca="false">IF($B$11=1,IF(Positions!$CA738=1,Positions!AF738,""),IF($B$11=2,IF(Positions!$CL738&gt;0,Positions!AF738,""),Positions!AF738))</f>
        <v/>
      </c>
      <c r="E749" s="32" t="str">
        <f aca="false">IF($B$11=1,IF(Positions!$CA738=1,Positions!AG738,""),IF($B$11=2,IF(Positions!$CL738&gt;0,Positions!AG738,""),Positions!AG738))</f>
        <v/>
      </c>
      <c r="F749" s="32" t="str">
        <f aca="false">IF($B$11=1,IF(Positions!$CA738=1,Positions!C738,""),IF($B$11=2,IF(Positions!$CL738&gt;0,Positions!C738,""),Positions!C738))</f>
        <v/>
      </c>
      <c r="G749" s="32" t="str">
        <f aca="false">IF($B$11=1,IF(Positions!$CA738=1,Positions!E738,""),IF($B$11=2,IF(Positions!$CL738&gt;0,Positions!E738,""),Positions!E738))</f>
        <v/>
      </c>
      <c r="H749" s="0"/>
    </row>
    <row r="750" customFormat="false" ht="15" hidden="false" customHeight="false" outlineLevel="0" collapsed="false">
      <c r="A750" s="35" t="str">
        <f aca="false">IF($B$11=1,IF(Positions!$CA739=1,Positions!A739,""),IF($B$11=2,IF(Positions!$CL739&gt;0,Positions!A739,""),Positions!A739))</f>
        <v/>
      </c>
      <c r="B750" s="35" t="str">
        <f aca="false">IF($B$11=1,IF(Positions!$CA739=1,Positions!B739,""),IF($B$11=2,IF(Positions!$CL739&gt;0,Positions!B739,""),Positions!B739))</f>
        <v/>
      </c>
      <c r="C750" s="32" t="str">
        <f aca="false">IF($B$11=1,IF(Positions!$CA739=1,Positions!AE739,""),IF($B$11=2,IF(Positions!$CL739&gt;0,Positions!AE739,""),Positions!AE739))</f>
        <v/>
      </c>
      <c r="D750" s="32" t="str">
        <f aca="false">IF($B$11=1,IF(Positions!$CA739=1,Positions!AF739,""),IF($B$11=2,IF(Positions!$CL739&gt;0,Positions!AF739,""),Positions!AF739))</f>
        <v/>
      </c>
      <c r="E750" s="32" t="str">
        <f aca="false">IF($B$11=1,IF(Positions!$CA739=1,Positions!AG739,""),IF($B$11=2,IF(Positions!$CL739&gt;0,Positions!AG739,""),Positions!AG739))</f>
        <v/>
      </c>
      <c r="F750" s="32" t="str">
        <f aca="false">IF($B$11=1,IF(Positions!$CA739=1,Positions!C739,""),IF($B$11=2,IF(Positions!$CL739&gt;0,Positions!C739,""),Positions!C739))</f>
        <v/>
      </c>
      <c r="G750" s="32" t="str">
        <f aca="false">IF($B$11=1,IF(Positions!$CA739=1,Positions!E739,""),IF($B$11=2,IF(Positions!$CL739&gt;0,Positions!E739,""),Positions!E739))</f>
        <v/>
      </c>
      <c r="H750" s="0"/>
    </row>
    <row r="751" customFormat="false" ht="15" hidden="false" customHeight="false" outlineLevel="0" collapsed="false">
      <c r="A751" s="35" t="str">
        <f aca="false">IF($B$11=1,IF(Positions!$CA740=1,Positions!A740,""),IF($B$11=2,IF(Positions!$CL740&gt;0,Positions!A740,""),Positions!A740))</f>
        <v/>
      </c>
      <c r="B751" s="35" t="str">
        <f aca="false">IF($B$11=1,IF(Positions!$CA740=1,Positions!B740,""),IF($B$11=2,IF(Positions!$CL740&gt;0,Positions!B740,""),Positions!B740))</f>
        <v/>
      </c>
      <c r="C751" s="32" t="str">
        <f aca="false">IF($B$11=1,IF(Positions!$CA740=1,Positions!AE740,""),IF($B$11=2,IF(Positions!$CL740&gt;0,Positions!AE740,""),Positions!AE740))</f>
        <v/>
      </c>
      <c r="D751" s="32" t="str">
        <f aca="false">IF($B$11=1,IF(Positions!$CA740=1,Positions!AF740,""),IF($B$11=2,IF(Positions!$CL740&gt;0,Positions!AF740,""),Positions!AF740))</f>
        <v/>
      </c>
      <c r="E751" s="32" t="str">
        <f aca="false">IF($B$11=1,IF(Positions!$CA740=1,Positions!AG740,""),IF($B$11=2,IF(Positions!$CL740&gt;0,Positions!AG740,""),Positions!AG740))</f>
        <v/>
      </c>
      <c r="F751" s="32" t="str">
        <f aca="false">IF($B$11=1,IF(Positions!$CA740=1,Positions!C740,""),IF($B$11=2,IF(Positions!$CL740&gt;0,Positions!C740,""),Positions!C740))</f>
        <v/>
      </c>
      <c r="G751" s="32" t="str">
        <f aca="false">IF($B$11=1,IF(Positions!$CA740=1,Positions!E740,""),IF($B$11=2,IF(Positions!$CL740&gt;0,Positions!E740,""),Positions!E740))</f>
        <v/>
      </c>
      <c r="H751" s="0"/>
    </row>
    <row r="752" customFormat="false" ht="15" hidden="false" customHeight="false" outlineLevel="0" collapsed="false">
      <c r="A752" s="35" t="str">
        <f aca="false">IF($B$11=1,IF(Positions!$CA741=1,Positions!A741,""),IF($B$11=2,IF(Positions!$CL741&gt;0,Positions!A741,""),Positions!A741))</f>
        <v/>
      </c>
      <c r="B752" s="35" t="str">
        <f aca="false">IF($B$11=1,IF(Positions!$CA741=1,Positions!B741,""),IF($B$11=2,IF(Positions!$CL741&gt;0,Positions!B741,""),Positions!B741))</f>
        <v/>
      </c>
      <c r="C752" s="32" t="str">
        <f aca="false">IF($B$11=1,IF(Positions!$CA741=1,Positions!AE741,""),IF($B$11=2,IF(Positions!$CL741&gt;0,Positions!AE741,""),Positions!AE741))</f>
        <v/>
      </c>
      <c r="D752" s="32" t="str">
        <f aca="false">IF($B$11=1,IF(Positions!$CA741=1,Positions!AF741,""),IF($B$11=2,IF(Positions!$CL741&gt;0,Positions!AF741,""),Positions!AF741))</f>
        <v/>
      </c>
      <c r="E752" s="32" t="str">
        <f aca="false">IF($B$11=1,IF(Positions!$CA741=1,Positions!AG741,""),IF($B$11=2,IF(Positions!$CL741&gt;0,Positions!AG741,""),Positions!AG741))</f>
        <v/>
      </c>
      <c r="F752" s="32" t="str">
        <f aca="false">IF($B$11=1,IF(Positions!$CA741=1,Positions!C741,""),IF($B$11=2,IF(Positions!$CL741&gt;0,Positions!C741,""),Positions!C741))</f>
        <v/>
      </c>
      <c r="G752" s="32" t="str">
        <f aca="false">IF($B$11=1,IF(Positions!$CA741=1,Positions!E741,""),IF($B$11=2,IF(Positions!$CL741&gt;0,Positions!E741,""),Positions!E741))</f>
        <v/>
      </c>
      <c r="H752" s="0"/>
    </row>
    <row r="753" customFormat="false" ht="15" hidden="false" customHeight="false" outlineLevel="0" collapsed="false">
      <c r="A753" s="35" t="str">
        <f aca="false">IF($B$11=1,IF(Positions!$CA742=1,Positions!A742,""),IF($B$11=2,IF(Positions!$CL742&gt;0,Positions!A742,""),Positions!A742))</f>
        <v/>
      </c>
      <c r="B753" s="35" t="str">
        <f aca="false">IF($B$11=1,IF(Positions!$CA742=1,Positions!B742,""),IF($B$11=2,IF(Positions!$CL742&gt;0,Positions!B742,""),Positions!B742))</f>
        <v/>
      </c>
      <c r="C753" s="32" t="str">
        <f aca="false">IF($B$11=1,IF(Positions!$CA742=1,Positions!AE742,""),IF($B$11=2,IF(Positions!$CL742&gt;0,Positions!AE742,""),Positions!AE742))</f>
        <v/>
      </c>
      <c r="D753" s="32" t="str">
        <f aca="false">IF($B$11=1,IF(Positions!$CA742=1,Positions!AF742,""),IF($B$11=2,IF(Positions!$CL742&gt;0,Positions!AF742,""),Positions!AF742))</f>
        <v/>
      </c>
      <c r="E753" s="32" t="str">
        <f aca="false">IF($B$11=1,IF(Positions!$CA742=1,Positions!AG742,""),IF($B$11=2,IF(Positions!$CL742&gt;0,Positions!AG742,""),Positions!AG742))</f>
        <v/>
      </c>
      <c r="F753" s="32" t="str">
        <f aca="false">IF($B$11=1,IF(Positions!$CA742=1,Positions!C742,""),IF($B$11=2,IF(Positions!$CL742&gt;0,Positions!C742,""),Positions!C742))</f>
        <v/>
      </c>
      <c r="G753" s="32" t="str">
        <f aca="false">IF($B$11=1,IF(Positions!$CA742=1,Positions!E742,""),IF($B$11=2,IF(Positions!$CL742&gt;0,Positions!E742,""),Positions!E742))</f>
        <v/>
      </c>
      <c r="H753" s="0"/>
    </row>
    <row r="754" customFormat="false" ht="15" hidden="false" customHeight="false" outlineLevel="0" collapsed="false">
      <c r="A754" s="35" t="str">
        <f aca="false">IF($B$11=1,IF(Positions!$CA743=1,Positions!A743,""),IF($B$11=2,IF(Positions!$CL743&gt;0,Positions!A743,""),Positions!A743))</f>
        <v/>
      </c>
      <c r="B754" s="35" t="str">
        <f aca="false">IF($B$11=1,IF(Positions!$CA743=1,Positions!B743,""),IF($B$11=2,IF(Positions!$CL743&gt;0,Positions!B743,""),Positions!B743))</f>
        <v/>
      </c>
      <c r="C754" s="32" t="str">
        <f aca="false">IF($B$11=1,IF(Positions!$CA743=1,Positions!AE743,""),IF($B$11=2,IF(Positions!$CL743&gt;0,Positions!AE743,""),Positions!AE743))</f>
        <v/>
      </c>
      <c r="D754" s="32" t="str">
        <f aca="false">IF($B$11=1,IF(Positions!$CA743=1,Positions!AF743,""),IF($B$11=2,IF(Positions!$CL743&gt;0,Positions!AF743,""),Positions!AF743))</f>
        <v/>
      </c>
      <c r="E754" s="32" t="str">
        <f aca="false">IF($B$11=1,IF(Positions!$CA743=1,Positions!AG743,""),IF($B$11=2,IF(Positions!$CL743&gt;0,Positions!AG743,""),Positions!AG743))</f>
        <v/>
      </c>
      <c r="F754" s="32" t="str">
        <f aca="false">IF($B$11=1,IF(Positions!$CA743=1,Positions!C743,""),IF($B$11=2,IF(Positions!$CL743&gt;0,Positions!C743,""),Positions!C743))</f>
        <v/>
      </c>
      <c r="G754" s="32" t="str">
        <f aca="false">IF($B$11=1,IF(Positions!$CA743=1,Positions!E743,""),IF($B$11=2,IF(Positions!$CL743&gt;0,Positions!E743,""),Positions!E743))</f>
        <v/>
      </c>
      <c r="H754" s="0"/>
    </row>
    <row r="755" customFormat="false" ht="15" hidden="false" customHeight="false" outlineLevel="0" collapsed="false">
      <c r="A755" s="35" t="str">
        <f aca="false">IF($B$11=1,IF(Positions!$CA744=1,Positions!A744,""),IF($B$11=2,IF(Positions!$CL744&gt;0,Positions!A744,""),Positions!A744))</f>
        <v/>
      </c>
      <c r="B755" s="35" t="str">
        <f aca="false">IF($B$11=1,IF(Positions!$CA744=1,Positions!B744,""),IF($B$11=2,IF(Positions!$CL744&gt;0,Positions!B744,""),Positions!B744))</f>
        <v/>
      </c>
      <c r="C755" s="32" t="str">
        <f aca="false">IF($B$11=1,IF(Positions!$CA744=1,Positions!AE744,""),IF($B$11=2,IF(Positions!$CL744&gt;0,Positions!AE744,""),Positions!AE744))</f>
        <v/>
      </c>
      <c r="D755" s="32" t="str">
        <f aca="false">IF($B$11=1,IF(Positions!$CA744=1,Positions!AF744,""),IF($B$11=2,IF(Positions!$CL744&gt;0,Positions!AF744,""),Positions!AF744))</f>
        <v/>
      </c>
      <c r="E755" s="32" t="str">
        <f aca="false">IF($B$11=1,IF(Positions!$CA744=1,Positions!AG744,""),IF($B$11=2,IF(Positions!$CL744&gt;0,Positions!AG744,""),Positions!AG744))</f>
        <v/>
      </c>
      <c r="F755" s="32" t="str">
        <f aca="false">IF($B$11=1,IF(Positions!$CA744=1,Positions!C744,""),IF($B$11=2,IF(Positions!$CL744&gt;0,Positions!C744,""),Positions!C744))</f>
        <v/>
      </c>
      <c r="G755" s="32" t="str">
        <f aca="false">IF($B$11=1,IF(Positions!$CA744=1,Positions!E744,""),IF($B$11=2,IF(Positions!$CL744&gt;0,Positions!E744,""),Positions!E744))</f>
        <v/>
      </c>
      <c r="H755" s="0"/>
    </row>
    <row r="756" customFormat="false" ht="15" hidden="false" customHeight="false" outlineLevel="0" collapsed="false">
      <c r="A756" s="35" t="str">
        <f aca="false">IF($B$11=1,IF(Positions!$CA745=1,Positions!A745,""),IF($B$11=2,IF(Positions!$CL745&gt;0,Positions!A745,""),Positions!A745))</f>
        <v/>
      </c>
      <c r="B756" s="35" t="str">
        <f aca="false">IF($B$11=1,IF(Positions!$CA745=1,Positions!B745,""),IF($B$11=2,IF(Positions!$CL745&gt;0,Positions!B745,""),Positions!B745))</f>
        <v/>
      </c>
      <c r="C756" s="32" t="str">
        <f aca="false">IF($B$11=1,IF(Positions!$CA745=1,Positions!AE745,""),IF($B$11=2,IF(Positions!$CL745&gt;0,Positions!AE745,""),Positions!AE745))</f>
        <v/>
      </c>
      <c r="D756" s="32" t="str">
        <f aca="false">IF($B$11=1,IF(Positions!$CA745=1,Positions!AF745,""),IF($B$11=2,IF(Positions!$CL745&gt;0,Positions!AF745,""),Positions!AF745))</f>
        <v/>
      </c>
      <c r="E756" s="32" t="str">
        <f aca="false">IF($B$11=1,IF(Positions!$CA745=1,Positions!AG745,""),IF($B$11=2,IF(Positions!$CL745&gt;0,Positions!AG745,""),Positions!AG745))</f>
        <v/>
      </c>
      <c r="F756" s="32" t="str">
        <f aca="false">IF($B$11=1,IF(Positions!$CA745=1,Positions!C745,""),IF($B$11=2,IF(Positions!$CL745&gt;0,Positions!C745,""),Positions!C745))</f>
        <v/>
      </c>
      <c r="G756" s="32" t="str">
        <f aca="false">IF($B$11=1,IF(Positions!$CA745=1,Positions!E745,""),IF($B$11=2,IF(Positions!$CL745&gt;0,Positions!E745,""),Positions!E745))</f>
        <v/>
      </c>
      <c r="H756" s="0"/>
    </row>
    <row r="757" customFormat="false" ht="15" hidden="false" customHeight="false" outlineLevel="0" collapsed="false">
      <c r="A757" s="35" t="str">
        <f aca="false">IF($B$11=1,IF(Positions!$CA746=1,Positions!A746,""),IF($B$11=2,IF(Positions!$CL746&gt;0,Positions!A746,""),Positions!A746))</f>
        <v/>
      </c>
      <c r="B757" s="35" t="str">
        <f aca="false">IF($B$11=1,IF(Positions!$CA746=1,Positions!B746,""),IF($B$11=2,IF(Positions!$CL746&gt;0,Positions!B746,""),Positions!B746))</f>
        <v/>
      </c>
      <c r="C757" s="32" t="str">
        <f aca="false">IF($B$11=1,IF(Positions!$CA746=1,Positions!AE746,""),IF($B$11=2,IF(Positions!$CL746&gt;0,Positions!AE746,""),Positions!AE746))</f>
        <v/>
      </c>
      <c r="D757" s="32" t="str">
        <f aca="false">IF($B$11=1,IF(Positions!$CA746=1,Positions!AF746,""),IF($B$11=2,IF(Positions!$CL746&gt;0,Positions!AF746,""),Positions!AF746))</f>
        <v/>
      </c>
      <c r="E757" s="32" t="str">
        <f aca="false">IF($B$11=1,IF(Positions!$CA746=1,Positions!AG746,""),IF($B$11=2,IF(Positions!$CL746&gt;0,Positions!AG746,""),Positions!AG746))</f>
        <v/>
      </c>
      <c r="F757" s="32" t="str">
        <f aca="false">IF($B$11=1,IF(Positions!$CA746=1,Positions!C746,""),IF($B$11=2,IF(Positions!$CL746&gt;0,Positions!C746,""),Positions!C746))</f>
        <v/>
      </c>
      <c r="G757" s="32" t="str">
        <f aca="false">IF($B$11=1,IF(Positions!$CA746=1,Positions!E746,""),IF($B$11=2,IF(Positions!$CL746&gt;0,Positions!E746,""),Positions!E746))</f>
        <v/>
      </c>
      <c r="H757" s="0"/>
    </row>
    <row r="758" customFormat="false" ht="15" hidden="false" customHeight="false" outlineLevel="0" collapsed="false">
      <c r="A758" s="35" t="str">
        <f aca="false">IF($B$11=1,IF(Positions!$CA747=1,Positions!A747,""),IF($B$11=2,IF(Positions!$CL747&gt;0,Positions!A747,""),Positions!A747))</f>
        <v/>
      </c>
      <c r="B758" s="35" t="str">
        <f aca="false">IF($B$11=1,IF(Positions!$CA747=1,Positions!B747,""),IF($B$11=2,IF(Positions!$CL747&gt;0,Positions!B747,""),Positions!B747))</f>
        <v/>
      </c>
      <c r="C758" s="32" t="str">
        <f aca="false">IF($B$11=1,IF(Positions!$CA747=1,Positions!AE747,""),IF($B$11=2,IF(Positions!$CL747&gt;0,Positions!AE747,""),Positions!AE747))</f>
        <v/>
      </c>
      <c r="D758" s="32" t="str">
        <f aca="false">IF($B$11=1,IF(Positions!$CA747=1,Positions!AF747,""),IF($B$11=2,IF(Positions!$CL747&gt;0,Positions!AF747,""),Positions!AF747))</f>
        <v/>
      </c>
      <c r="E758" s="32" t="str">
        <f aca="false">IF($B$11=1,IF(Positions!$CA747=1,Positions!AG747,""),IF($B$11=2,IF(Positions!$CL747&gt;0,Positions!AG747,""),Positions!AG747))</f>
        <v/>
      </c>
      <c r="F758" s="32" t="str">
        <f aca="false">IF($B$11=1,IF(Positions!$CA747=1,Positions!C747,""),IF($B$11=2,IF(Positions!$CL747&gt;0,Positions!C747,""),Positions!C747))</f>
        <v/>
      </c>
      <c r="G758" s="32" t="str">
        <f aca="false">IF($B$11=1,IF(Positions!$CA747=1,Positions!E747,""),IF($B$11=2,IF(Positions!$CL747&gt;0,Positions!E747,""),Positions!E747))</f>
        <v/>
      </c>
      <c r="H758" s="0"/>
    </row>
    <row r="759" customFormat="false" ht="15" hidden="false" customHeight="false" outlineLevel="0" collapsed="false">
      <c r="A759" s="35" t="str">
        <f aca="false">IF($B$11=1,IF(Positions!$CA748=1,Positions!A748,""),IF($B$11=2,IF(Positions!$CL748&gt;0,Positions!A748,""),Positions!A748))</f>
        <v/>
      </c>
      <c r="B759" s="35" t="str">
        <f aca="false">IF($B$11=1,IF(Positions!$CA748=1,Positions!B748,""),IF($B$11=2,IF(Positions!$CL748&gt;0,Positions!B748,""),Positions!B748))</f>
        <v/>
      </c>
      <c r="C759" s="32" t="str">
        <f aca="false">IF($B$11=1,IF(Positions!$CA748=1,Positions!AE748,""),IF($B$11=2,IF(Positions!$CL748&gt;0,Positions!AE748,""),Positions!AE748))</f>
        <v/>
      </c>
      <c r="D759" s="32" t="str">
        <f aca="false">IF($B$11=1,IF(Positions!$CA748=1,Positions!AF748,""),IF($B$11=2,IF(Positions!$CL748&gt;0,Positions!AF748,""),Positions!AF748))</f>
        <v/>
      </c>
      <c r="E759" s="32" t="str">
        <f aca="false">IF($B$11=1,IF(Positions!$CA748=1,Positions!AG748,""),IF($B$11=2,IF(Positions!$CL748&gt;0,Positions!AG748,""),Positions!AG748))</f>
        <v/>
      </c>
      <c r="F759" s="32" t="str">
        <f aca="false">IF($B$11=1,IF(Positions!$CA748=1,Positions!C748,""),IF($B$11=2,IF(Positions!$CL748&gt;0,Positions!C748,""),Positions!C748))</f>
        <v/>
      </c>
      <c r="G759" s="32" t="str">
        <f aca="false">IF($B$11=1,IF(Positions!$CA748=1,Positions!E748,""),IF($B$11=2,IF(Positions!$CL748&gt;0,Positions!E748,""),Positions!E748))</f>
        <v/>
      </c>
      <c r="H759" s="0"/>
    </row>
    <row r="760" customFormat="false" ht="15" hidden="false" customHeight="false" outlineLevel="0" collapsed="false">
      <c r="A760" s="35" t="str">
        <f aca="false">IF($B$11=1,IF(Positions!$CA749=1,Positions!A749,""),IF($B$11=2,IF(Positions!$CL749&gt;0,Positions!A749,""),Positions!A749))</f>
        <v/>
      </c>
      <c r="B760" s="35" t="str">
        <f aca="false">IF($B$11=1,IF(Positions!$CA749=1,Positions!B749,""),IF($B$11=2,IF(Positions!$CL749&gt;0,Positions!B749,""),Positions!B749))</f>
        <v/>
      </c>
      <c r="C760" s="32" t="str">
        <f aca="false">IF($B$11=1,IF(Positions!$CA749=1,Positions!AE749,""),IF($B$11=2,IF(Positions!$CL749&gt;0,Positions!AE749,""),Positions!AE749))</f>
        <v/>
      </c>
      <c r="D760" s="32" t="str">
        <f aca="false">IF($B$11=1,IF(Positions!$CA749=1,Positions!AF749,""),IF($B$11=2,IF(Positions!$CL749&gt;0,Positions!AF749,""),Positions!AF749))</f>
        <v/>
      </c>
      <c r="E760" s="32" t="str">
        <f aca="false">IF($B$11=1,IF(Positions!$CA749=1,Positions!AG749,""),IF($B$11=2,IF(Positions!$CL749&gt;0,Positions!AG749,""),Positions!AG749))</f>
        <v/>
      </c>
      <c r="F760" s="32" t="str">
        <f aca="false">IF($B$11=1,IF(Positions!$CA749=1,Positions!C749,""),IF($B$11=2,IF(Positions!$CL749&gt;0,Positions!C749,""),Positions!C749))</f>
        <v/>
      </c>
      <c r="G760" s="32" t="str">
        <f aca="false">IF($B$11=1,IF(Positions!$CA749=1,Positions!E749,""),IF($B$11=2,IF(Positions!$CL749&gt;0,Positions!E749,""),Positions!E749))</f>
        <v/>
      </c>
      <c r="H760" s="0"/>
    </row>
    <row r="761" customFormat="false" ht="15" hidden="false" customHeight="false" outlineLevel="0" collapsed="false">
      <c r="A761" s="35" t="str">
        <f aca="false">IF($B$11=1,IF(Positions!$CA750=1,Positions!A750,""),IF($B$11=2,IF(Positions!$CL750&gt;0,Positions!A750,""),Positions!A750))</f>
        <v/>
      </c>
      <c r="B761" s="35" t="str">
        <f aca="false">IF($B$11=1,IF(Positions!$CA750=1,Positions!B750,""),IF($B$11=2,IF(Positions!$CL750&gt;0,Positions!B750,""),Positions!B750))</f>
        <v/>
      </c>
      <c r="C761" s="32" t="str">
        <f aca="false">IF($B$11=1,IF(Positions!$CA750=1,Positions!AE750,""),IF($B$11=2,IF(Positions!$CL750&gt;0,Positions!AE750,""),Positions!AE750))</f>
        <v/>
      </c>
      <c r="D761" s="32" t="str">
        <f aca="false">IF($B$11=1,IF(Positions!$CA750=1,Positions!AF750,""),IF($B$11=2,IF(Positions!$CL750&gt;0,Positions!AF750,""),Positions!AF750))</f>
        <v/>
      </c>
      <c r="E761" s="32" t="str">
        <f aca="false">IF($B$11=1,IF(Positions!$CA750=1,Positions!AG750,""),IF($B$11=2,IF(Positions!$CL750&gt;0,Positions!AG750,""),Positions!AG750))</f>
        <v/>
      </c>
      <c r="F761" s="32" t="str">
        <f aca="false">IF($B$11=1,IF(Positions!$CA750=1,Positions!C750,""),IF($B$11=2,IF(Positions!$CL750&gt;0,Positions!C750,""),Positions!C750))</f>
        <v/>
      </c>
      <c r="G761" s="32" t="str">
        <f aca="false">IF($B$11=1,IF(Positions!$CA750=1,Positions!E750,""),IF($B$11=2,IF(Positions!$CL750&gt;0,Positions!E750,""),Positions!E750))</f>
        <v/>
      </c>
      <c r="H761" s="0"/>
    </row>
    <row r="762" customFormat="false" ht="15" hidden="false" customHeight="false" outlineLevel="0" collapsed="false">
      <c r="A762" s="35" t="str">
        <f aca="false">IF($B$11=1,IF(Positions!$CA751=1,Positions!A751,""),IF($B$11=2,IF(Positions!$CL751&gt;0,Positions!A751,""),Positions!A751))</f>
        <v/>
      </c>
      <c r="B762" s="35" t="str">
        <f aca="false">IF($B$11=1,IF(Positions!$CA751=1,Positions!B751,""),IF($B$11=2,IF(Positions!$CL751&gt;0,Positions!B751,""),Positions!B751))</f>
        <v/>
      </c>
      <c r="C762" s="32" t="str">
        <f aca="false">IF($B$11=1,IF(Positions!$CA751=1,Positions!AE751,""),IF($B$11=2,IF(Positions!$CL751&gt;0,Positions!AE751,""),Positions!AE751))</f>
        <v/>
      </c>
      <c r="D762" s="32" t="str">
        <f aca="false">IF($B$11=1,IF(Positions!$CA751=1,Positions!AF751,""),IF($B$11=2,IF(Positions!$CL751&gt;0,Positions!AF751,""),Positions!AF751))</f>
        <v/>
      </c>
      <c r="E762" s="32" t="str">
        <f aca="false">IF($B$11=1,IF(Positions!$CA751=1,Positions!AG751,""),IF($B$11=2,IF(Positions!$CL751&gt;0,Positions!AG751,""),Positions!AG751))</f>
        <v/>
      </c>
      <c r="F762" s="32" t="str">
        <f aca="false">IF($B$11=1,IF(Positions!$CA751=1,Positions!C751,""),IF($B$11=2,IF(Positions!$CL751&gt;0,Positions!C751,""),Positions!C751))</f>
        <v/>
      </c>
      <c r="G762" s="32" t="str">
        <f aca="false">IF($B$11=1,IF(Positions!$CA751=1,Positions!E751,""),IF($B$11=2,IF(Positions!$CL751&gt;0,Positions!E751,""),Positions!E751))</f>
        <v/>
      </c>
      <c r="H762" s="0"/>
    </row>
    <row r="763" customFormat="false" ht="15" hidden="false" customHeight="false" outlineLevel="0" collapsed="false">
      <c r="A763" s="35" t="str">
        <f aca="false">IF($B$11=1,IF(Positions!$CA752=1,Positions!A752,""),IF($B$11=2,IF(Positions!$CL752&gt;0,Positions!A752,""),Positions!A752))</f>
        <v/>
      </c>
      <c r="B763" s="35" t="str">
        <f aca="false">IF($B$11=1,IF(Positions!$CA752=1,Positions!B752,""),IF($B$11=2,IF(Positions!$CL752&gt;0,Positions!B752,""),Positions!B752))</f>
        <v/>
      </c>
      <c r="C763" s="32" t="str">
        <f aca="false">IF($B$11=1,IF(Positions!$CA752=1,Positions!AE752,""),IF($B$11=2,IF(Positions!$CL752&gt;0,Positions!AE752,""),Positions!AE752))</f>
        <v/>
      </c>
      <c r="D763" s="32" t="str">
        <f aca="false">IF($B$11=1,IF(Positions!$CA752=1,Positions!AF752,""),IF($B$11=2,IF(Positions!$CL752&gt;0,Positions!AF752,""),Positions!AF752))</f>
        <v/>
      </c>
      <c r="E763" s="32" t="str">
        <f aca="false">IF($B$11=1,IF(Positions!$CA752=1,Positions!AG752,""),IF($B$11=2,IF(Positions!$CL752&gt;0,Positions!AG752,""),Positions!AG752))</f>
        <v/>
      </c>
      <c r="F763" s="32" t="str">
        <f aca="false">IF($B$11=1,IF(Positions!$CA752=1,Positions!C752,""),IF($B$11=2,IF(Positions!$CL752&gt;0,Positions!C752,""),Positions!C752))</f>
        <v/>
      </c>
      <c r="G763" s="32" t="str">
        <f aca="false">IF($B$11=1,IF(Positions!$CA752=1,Positions!E752,""),IF($B$11=2,IF(Positions!$CL752&gt;0,Positions!E752,""),Positions!E752))</f>
        <v/>
      </c>
      <c r="H763" s="0"/>
    </row>
    <row r="764" customFormat="false" ht="15" hidden="false" customHeight="false" outlineLevel="0" collapsed="false">
      <c r="A764" s="35" t="str">
        <f aca="false">IF($B$11=1,IF(Positions!$CA753=1,Positions!A753,""),IF($B$11=2,IF(Positions!$CL753&gt;0,Positions!A753,""),Positions!A753))</f>
        <v/>
      </c>
      <c r="B764" s="35" t="str">
        <f aca="false">IF($B$11=1,IF(Positions!$CA753=1,Positions!B753,""),IF($B$11=2,IF(Positions!$CL753&gt;0,Positions!B753,""),Positions!B753))</f>
        <v/>
      </c>
      <c r="C764" s="32" t="str">
        <f aca="false">IF($B$11=1,IF(Positions!$CA753=1,Positions!AE753,""),IF($B$11=2,IF(Positions!$CL753&gt;0,Positions!AE753,""),Positions!AE753))</f>
        <v/>
      </c>
      <c r="D764" s="32" t="str">
        <f aca="false">IF($B$11=1,IF(Positions!$CA753=1,Positions!AF753,""),IF($B$11=2,IF(Positions!$CL753&gt;0,Positions!AF753,""),Positions!AF753))</f>
        <v/>
      </c>
      <c r="E764" s="32" t="str">
        <f aca="false">IF($B$11=1,IF(Positions!$CA753=1,Positions!AG753,""),IF($B$11=2,IF(Positions!$CL753&gt;0,Positions!AG753,""),Positions!AG753))</f>
        <v/>
      </c>
      <c r="F764" s="32" t="str">
        <f aca="false">IF($B$11=1,IF(Positions!$CA753=1,Positions!C753,""),IF($B$11=2,IF(Positions!$CL753&gt;0,Positions!C753,""),Positions!C753))</f>
        <v/>
      </c>
      <c r="G764" s="32" t="str">
        <f aca="false">IF($B$11=1,IF(Positions!$CA753=1,Positions!E753,""),IF($B$11=2,IF(Positions!$CL753&gt;0,Positions!E753,""),Positions!E753))</f>
        <v/>
      </c>
      <c r="H764" s="0"/>
    </row>
    <row r="765" customFormat="false" ht="15" hidden="false" customHeight="false" outlineLevel="0" collapsed="false">
      <c r="A765" s="35" t="str">
        <f aca="false">IF($B$11=1,IF(Positions!$CA754=1,Positions!A754,""),IF($B$11=2,IF(Positions!$CL754&gt;0,Positions!A754,""),Positions!A754))</f>
        <v/>
      </c>
      <c r="B765" s="35" t="str">
        <f aca="false">IF($B$11=1,IF(Positions!$CA754=1,Positions!B754,""),IF($B$11=2,IF(Positions!$CL754&gt;0,Positions!B754,""),Positions!B754))</f>
        <v/>
      </c>
      <c r="C765" s="32" t="str">
        <f aca="false">IF($B$11=1,IF(Positions!$CA754=1,Positions!AE754,""),IF($B$11=2,IF(Positions!$CL754&gt;0,Positions!AE754,""),Positions!AE754))</f>
        <v/>
      </c>
      <c r="D765" s="32" t="str">
        <f aca="false">IF($B$11=1,IF(Positions!$CA754=1,Positions!AF754,""),IF($B$11=2,IF(Positions!$CL754&gt;0,Positions!AF754,""),Positions!AF754))</f>
        <v/>
      </c>
      <c r="E765" s="32" t="str">
        <f aca="false">IF($B$11=1,IF(Positions!$CA754=1,Positions!AG754,""),IF($B$11=2,IF(Positions!$CL754&gt;0,Positions!AG754,""),Positions!AG754))</f>
        <v/>
      </c>
      <c r="F765" s="32" t="str">
        <f aca="false">IF($B$11=1,IF(Positions!$CA754=1,Positions!C754,""),IF($B$11=2,IF(Positions!$CL754&gt;0,Positions!C754,""),Positions!C754))</f>
        <v/>
      </c>
      <c r="G765" s="32" t="str">
        <f aca="false">IF($B$11=1,IF(Positions!$CA754=1,Positions!E754,""),IF($B$11=2,IF(Positions!$CL754&gt;0,Positions!E754,""),Positions!E754))</f>
        <v/>
      </c>
      <c r="H765" s="0"/>
    </row>
    <row r="766" customFormat="false" ht="15" hidden="false" customHeight="false" outlineLevel="0" collapsed="false">
      <c r="A766" s="35" t="str">
        <f aca="false">IF($B$11=1,IF(Positions!$CA755=1,Positions!A755,""),IF($B$11=2,IF(Positions!$CL755&gt;0,Positions!A755,""),Positions!A755))</f>
        <v/>
      </c>
      <c r="B766" s="35" t="str">
        <f aca="false">IF($B$11=1,IF(Positions!$CA755=1,Positions!B755,""),IF($B$11=2,IF(Positions!$CL755&gt;0,Positions!B755,""),Positions!B755))</f>
        <v/>
      </c>
      <c r="C766" s="32" t="str">
        <f aca="false">IF($B$11=1,IF(Positions!$CA755=1,Positions!AE755,""),IF($B$11=2,IF(Positions!$CL755&gt;0,Positions!AE755,""),Positions!AE755))</f>
        <v/>
      </c>
      <c r="D766" s="32" t="str">
        <f aca="false">IF($B$11=1,IF(Positions!$CA755=1,Positions!AF755,""),IF($B$11=2,IF(Positions!$CL755&gt;0,Positions!AF755,""),Positions!AF755))</f>
        <v/>
      </c>
      <c r="E766" s="32" t="str">
        <f aca="false">IF($B$11=1,IF(Positions!$CA755=1,Positions!AG755,""),IF($B$11=2,IF(Positions!$CL755&gt;0,Positions!AG755,""),Positions!AG755))</f>
        <v/>
      </c>
      <c r="F766" s="32" t="str">
        <f aca="false">IF($B$11=1,IF(Positions!$CA755=1,Positions!C755,""),IF($B$11=2,IF(Positions!$CL755&gt;0,Positions!C755,""),Positions!C755))</f>
        <v/>
      </c>
      <c r="G766" s="32" t="str">
        <f aca="false">IF($B$11=1,IF(Positions!$CA755=1,Positions!E755,""),IF($B$11=2,IF(Positions!$CL755&gt;0,Positions!E755,""),Positions!E755))</f>
        <v/>
      </c>
      <c r="H766" s="0"/>
    </row>
    <row r="767" customFormat="false" ht="15" hidden="false" customHeight="false" outlineLevel="0" collapsed="false">
      <c r="A767" s="35" t="str">
        <f aca="false">IF($B$11=1,IF(Positions!$CA756=1,Positions!A756,""),IF($B$11=2,IF(Positions!$CL756&gt;0,Positions!A756,""),Positions!A756))</f>
        <v/>
      </c>
      <c r="B767" s="35" t="str">
        <f aca="false">IF($B$11=1,IF(Positions!$CA756=1,Positions!B756,""),IF($B$11=2,IF(Positions!$CL756&gt;0,Positions!B756,""),Positions!B756))</f>
        <v/>
      </c>
      <c r="C767" s="32" t="str">
        <f aca="false">IF($B$11=1,IF(Positions!$CA756=1,Positions!AE756,""),IF($B$11=2,IF(Positions!$CL756&gt;0,Positions!AE756,""),Positions!AE756))</f>
        <v/>
      </c>
      <c r="D767" s="32" t="str">
        <f aca="false">IF($B$11=1,IF(Positions!$CA756=1,Positions!AF756,""),IF($B$11=2,IF(Positions!$CL756&gt;0,Positions!AF756,""),Positions!AF756))</f>
        <v/>
      </c>
      <c r="E767" s="32" t="str">
        <f aca="false">IF($B$11=1,IF(Positions!$CA756=1,Positions!AG756,""),IF($B$11=2,IF(Positions!$CL756&gt;0,Positions!AG756,""),Positions!AG756))</f>
        <v/>
      </c>
      <c r="F767" s="32" t="str">
        <f aca="false">IF($B$11=1,IF(Positions!$CA756=1,Positions!C756,""),IF($B$11=2,IF(Positions!$CL756&gt;0,Positions!C756,""),Positions!C756))</f>
        <v/>
      </c>
      <c r="G767" s="32" t="str">
        <f aca="false">IF($B$11=1,IF(Positions!$CA756=1,Positions!E756,""),IF($B$11=2,IF(Positions!$CL756&gt;0,Positions!E756,""),Positions!E756))</f>
        <v/>
      </c>
      <c r="H767" s="0"/>
    </row>
    <row r="768" customFormat="false" ht="15" hidden="false" customHeight="false" outlineLevel="0" collapsed="false">
      <c r="A768" s="35" t="str">
        <f aca="false">IF($B$11=1,IF(Positions!$CA757=1,Positions!A757,""),IF($B$11=2,IF(Positions!$CL757&gt;0,Positions!A757,""),Positions!A757))</f>
        <v/>
      </c>
      <c r="B768" s="35" t="str">
        <f aca="false">IF($B$11=1,IF(Positions!$CA757=1,Positions!B757,""),IF($B$11=2,IF(Positions!$CL757&gt;0,Positions!B757,""),Positions!B757))</f>
        <v/>
      </c>
      <c r="C768" s="32" t="str">
        <f aca="false">IF($B$11=1,IF(Positions!$CA757=1,Positions!AE757,""),IF($B$11=2,IF(Positions!$CL757&gt;0,Positions!AE757,""),Positions!AE757))</f>
        <v/>
      </c>
      <c r="D768" s="32" t="str">
        <f aca="false">IF($B$11=1,IF(Positions!$CA757=1,Positions!AF757,""),IF($B$11=2,IF(Positions!$CL757&gt;0,Positions!AF757,""),Positions!AF757))</f>
        <v/>
      </c>
      <c r="E768" s="32" t="str">
        <f aca="false">IF($B$11=1,IF(Positions!$CA757=1,Positions!AG757,""),IF($B$11=2,IF(Positions!$CL757&gt;0,Positions!AG757,""),Positions!AG757))</f>
        <v/>
      </c>
      <c r="F768" s="32" t="str">
        <f aca="false">IF($B$11=1,IF(Positions!$CA757=1,Positions!C757,""),IF($B$11=2,IF(Positions!$CL757&gt;0,Positions!C757,""),Positions!C757))</f>
        <v/>
      </c>
      <c r="G768" s="32" t="str">
        <f aca="false">IF($B$11=1,IF(Positions!$CA757=1,Positions!E757,""),IF($B$11=2,IF(Positions!$CL757&gt;0,Positions!E757,""),Positions!E757))</f>
        <v/>
      </c>
      <c r="H768" s="0"/>
    </row>
    <row r="769" customFormat="false" ht="15" hidden="false" customHeight="false" outlineLevel="0" collapsed="false">
      <c r="A769" s="35" t="str">
        <f aca="false">IF($B$11=1,IF(Positions!$CA758=1,Positions!A758,""),IF($B$11=2,IF(Positions!$CL758&gt;0,Positions!A758,""),Positions!A758))</f>
        <v/>
      </c>
      <c r="B769" s="35" t="str">
        <f aca="false">IF($B$11=1,IF(Positions!$CA758=1,Positions!B758,""),IF($B$11=2,IF(Positions!$CL758&gt;0,Positions!B758,""),Positions!B758))</f>
        <v/>
      </c>
      <c r="C769" s="32" t="str">
        <f aca="false">IF($B$11=1,IF(Positions!$CA758=1,Positions!AE758,""),IF($B$11=2,IF(Positions!$CL758&gt;0,Positions!AE758,""),Positions!AE758))</f>
        <v/>
      </c>
      <c r="D769" s="32" t="str">
        <f aca="false">IF($B$11=1,IF(Positions!$CA758=1,Positions!AF758,""),IF($B$11=2,IF(Positions!$CL758&gt;0,Positions!AF758,""),Positions!AF758))</f>
        <v/>
      </c>
      <c r="E769" s="32" t="str">
        <f aca="false">IF($B$11=1,IF(Positions!$CA758=1,Positions!AG758,""),IF($B$11=2,IF(Positions!$CL758&gt;0,Positions!AG758,""),Positions!AG758))</f>
        <v/>
      </c>
      <c r="F769" s="32" t="str">
        <f aca="false">IF($B$11=1,IF(Positions!$CA758=1,Positions!C758,""),IF($B$11=2,IF(Positions!$CL758&gt;0,Positions!C758,""),Positions!C758))</f>
        <v/>
      </c>
      <c r="G769" s="32" t="str">
        <f aca="false">IF($B$11=1,IF(Positions!$CA758=1,Positions!E758,""),IF($B$11=2,IF(Positions!$CL758&gt;0,Positions!E758,""),Positions!E758))</f>
        <v/>
      </c>
      <c r="H769" s="0"/>
    </row>
    <row r="770" customFormat="false" ht="15" hidden="false" customHeight="false" outlineLevel="0" collapsed="false">
      <c r="A770" s="35" t="str">
        <f aca="false">IF($B$11=1,IF(Positions!$CA759=1,Positions!A759,""),IF($B$11=2,IF(Positions!$CL759&gt;0,Positions!A759,""),Positions!A759))</f>
        <v/>
      </c>
      <c r="B770" s="35" t="str">
        <f aca="false">IF($B$11=1,IF(Positions!$CA759=1,Positions!B759,""),IF($B$11=2,IF(Positions!$CL759&gt;0,Positions!B759,""),Positions!B759))</f>
        <v/>
      </c>
      <c r="C770" s="32" t="str">
        <f aca="false">IF($B$11=1,IF(Positions!$CA759=1,Positions!AE759,""),IF($B$11=2,IF(Positions!$CL759&gt;0,Positions!AE759,""),Positions!AE759))</f>
        <v/>
      </c>
      <c r="D770" s="32" t="str">
        <f aca="false">IF($B$11=1,IF(Positions!$CA759=1,Positions!AF759,""),IF($B$11=2,IF(Positions!$CL759&gt;0,Positions!AF759,""),Positions!AF759))</f>
        <v/>
      </c>
      <c r="E770" s="32" t="str">
        <f aca="false">IF($B$11=1,IF(Positions!$CA759=1,Positions!AG759,""),IF($B$11=2,IF(Positions!$CL759&gt;0,Positions!AG759,""),Positions!AG759))</f>
        <v/>
      </c>
      <c r="F770" s="32" t="str">
        <f aca="false">IF($B$11=1,IF(Positions!$CA759=1,Positions!C759,""),IF($B$11=2,IF(Positions!$CL759&gt;0,Positions!C759,""),Positions!C759))</f>
        <v/>
      </c>
      <c r="G770" s="32" t="str">
        <f aca="false">IF($B$11=1,IF(Positions!$CA759=1,Positions!E759,""),IF($B$11=2,IF(Positions!$CL759&gt;0,Positions!E759,""),Positions!E759))</f>
        <v/>
      </c>
      <c r="H770" s="0"/>
    </row>
    <row r="771" customFormat="false" ht="15" hidden="false" customHeight="false" outlineLevel="0" collapsed="false">
      <c r="A771" s="35" t="str">
        <f aca="false">IF($B$11=1,IF(Positions!$CA760=1,Positions!A760,""),IF($B$11=2,IF(Positions!$CL760&gt;0,Positions!A760,""),Positions!A760))</f>
        <v/>
      </c>
      <c r="B771" s="35" t="str">
        <f aca="false">IF($B$11=1,IF(Positions!$CA760=1,Positions!B760,""),IF($B$11=2,IF(Positions!$CL760&gt;0,Positions!B760,""),Positions!B760))</f>
        <v/>
      </c>
      <c r="C771" s="32" t="str">
        <f aca="false">IF($B$11=1,IF(Positions!$CA760=1,Positions!AE760,""),IF($B$11=2,IF(Positions!$CL760&gt;0,Positions!AE760,""),Positions!AE760))</f>
        <v/>
      </c>
      <c r="D771" s="32" t="str">
        <f aca="false">IF($B$11=1,IF(Positions!$CA760=1,Positions!AF760,""),IF($B$11=2,IF(Positions!$CL760&gt;0,Positions!AF760,""),Positions!AF760))</f>
        <v/>
      </c>
      <c r="E771" s="32" t="str">
        <f aca="false">IF($B$11=1,IF(Positions!$CA760=1,Positions!AG760,""),IF($B$11=2,IF(Positions!$CL760&gt;0,Positions!AG760,""),Positions!AG760))</f>
        <v/>
      </c>
      <c r="F771" s="32" t="str">
        <f aca="false">IF($B$11=1,IF(Positions!$CA760=1,Positions!C760,""),IF($B$11=2,IF(Positions!$CL760&gt;0,Positions!C760,""),Positions!C760))</f>
        <v/>
      </c>
      <c r="G771" s="32" t="str">
        <f aca="false">IF($B$11=1,IF(Positions!$CA760=1,Positions!E760,""),IF($B$11=2,IF(Positions!$CL760&gt;0,Positions!E760,""),Positions!E760))</f>
        <v/>
      </c>
      <c r="H771" s="0"/>
    </row>
    <row r="772" customFormat="false" ht="15" hidden="false" customHeight="false" outlineLevel="0" collapsed="false">
      <c r="A772" s="35" t="str">
        <f aca="false">IF($B$11=1,IF(Positions!$CA761=1,Positions!A761,""),IF($B$11=2,IF(Positions!$CL761&gt;0,Positions!A761,""),Positions!A761))</f>
        <v/>
      </c>
      <c r="B772" s="35" t="str">
        <f aca="false">IF($B$11=1,IF(Positions!$CA761=1,Positions!B761,""),IF($B$11=2,IF(Positions!$CL761&gt;0,Positions!B761,""),Positions!B761))</f>
        <v/>
      </c>
      <c r="C772" s="32" t="str">
        <f aca="false">IF($B$11=1,IF(Positions!$CA761=1,Positions!AE761,""),IF($B$11=2,IF(Positions!$CL761&gt;0,Positions!AE761,""),Positions!AE761))</f>
        <v/>
      </c>
      <c r="D772" s="32" t="str">
        <f aca="false">IF($B$11=1,IF(Positions!$CA761=1,Positions!AF761,""),IF($B$11=2,IF(Positions!$CL761&gt;0,Positions!AF761,""),Positions!AF761))</f>
        <v/>
      </c>
      <c r="E772" s="32" t="str">
        <f aca="false">IF($B$11=1,IF(Positions!$CA761=1,Positions!AG761,""),IF($B$11=2,IF(Positions!$CL761&gt;0,Positions!AG761,""),Positions!AG761))</f>
        <v/>
      </c>
      <c r="F772" s="32" t="str">
        <f aca="false">IF($B$11=1,IF(Positions!$CA761=1,Positions!C761,""),IF($B$11=2,IF(Positions!$CL761&gt;0,Positions!C761,""),Positions!C761))</f>
        <v/>
      </c>
      <c r="G772" s="32" t="str">
        <f aca="false">IF($B$11=1,IF(Positions!$CA761=1,Positions!E761,""),IF($B$11=2,IF(Positions!$CL761&gt;0,Positions!E761,""),Positions!E761))</f>
        <v/>
      </c>
      <c r="H772" s="0"/>
    </row>
    <row r="773" customFormat="false" ht="15" hidden="false" customHeight="false" outlineLevel="0" collapsed="false">
      <c r="A773" s="35" t="str">
        <f aca="false">IF($B$11=1,IF(Positions!$CA762=1,Positions!A762,""),IF($B$11=2,IF(Positions!$CL762&gt;0,Positions!A762,""),Positions!A762))</f>
        <v/>
      </c>
      <c r="B773" s="35" t="str">
        <f aca="false">IF($B$11=1,IF(Positions!$CA762=1,Positions!B762,""),IF($B$11=2,IF(Positions!$CL762&gt;0,Positions!B762,""),Positions!B762))</f>
        <v/>
      </c>
      <c r="C773" s="32" t="str">
        <f aca="false">IF($B$11=1,IF(Positions!$CA762=1,Positions!AE762,""),IF($B$11=2,IF(Positions!$CL762&gt;0,Positions!AE762,""),Positions!AE762))</f>
        <v/>
      </c>
      <c r="D773" s="32" t="str">
        <f aca="false">IF($B$11=1,IF(Positions!$CA762=1,Positions!AF762,""),IF($B$11=2,IF(Positions!$CL762&gt;0,Positions!AF762,""),Positions!AF762))</f>
        <v/>
      </c>
      <c r="E773" s="32" t="str">
        <f aca="false">IF($B$11=1,IF(Positions!$CA762=1,Positions!AG762,""),IF($B$11=2,IF(Positions!$CL762&gt;0,Positions!AG762,""),Positions!AG762))</f>
        <v/>
      </c>
      <c r="F773" s="32" t="str">
        <f aca="false">IF($B$11=1,IF(Positions!$CA762=1,Positions!C762,""),IF($B$11=2,IF(Positions!$CL762&gt;0,Positions!C762,""),Positions!C762))</f>
        <v/>
      </c>
      <c r="G773" s="32" t="str">
        <f aca="false">IF($B$11=1,IF(Positions!$CA762=1,Positions!E762,""),IF($B$11=2,IF(Positions!$CL762&gt;0,Positions!E762,""),Positions!E762))</f>
        <v/>
      </c>
      <c r="H773" s="0"/>
    </row>
    <row r="774" customFormat="false" ht="15" hidden="false" customHeight="false" outlineLevel="0" collapsed="false">
      <c r="A774" s="35" t="str">
        <f aca="false">IF($B$11=1,IF(Positions!$CA763=1,Positions!A763,""),IF($B$11=2,IF(Positions!$CL763&gt;0,Positions!A763,""),Positions!A763))</f>
        <v/>
      </c>
      <c r="B774" s="35" t="str">
        <f aca="false">IF($B$11=1,IF(Positions!$CA763=1,Positions!B763,""),IF($B$11=2,IF(Positions!$CL763&gt;0,Positions!B763,""),Positions!B763))</f>
        <v/>
      </c>
      <c r="C774" s="32" t="str">
        <f aca="false">IF($B$11=1,IF(Positions!$CA763=1,Positions!AE763,""),IF($B$11=2,IF(Positions!$CL763&gt;0,Positions!AE763,""),Positions!AE763))</f>
        <v/>
      </c>
      <c r="D774" s="32" t="str">
        <f aca="false">IF($B$11=1,IF(Positions!$CA763=1,Positions!AF763,""),IF($B$11=2,IF(Positions!$CL763&gt;0,Positions!AF763,""),Positions!AF763))</f>
        <v/>
      </c>
      <c r="E774" s="32" t="str">
        <f aca="false">IF($B$11=1,IF(Positions!$CA763=1,Positions!AG763,""),IF($B$11=2,IF(Positions!$CL763&gt;0,Positions!AG763,""),Positions!AG763))</f>
        <v/>
      </c>
      <c r="F774" s="32" t="str">
        <f aca="false">IF($B$11=1,IF(Positions!$CA763=1,Positions!C763,""),IF($B$11=2,IF(Positions!$CL763&gt;0,Positions!C763,""),Positions!C763))</f>
        <v/>
      </c>
      <c r="G774" s="32" t="str">
        <f aca="false">IF($B$11=1,IF(Positions!$CA763=1,Positions!E763,""),IF($B$11=2,IF(Positions!$CL763&gt;0,Positions!E763,""),Positions!E763))</f>
        <v/>
      </c>
      <c r="H774" s="0"/>
    </row>
    <row r="775" customFormat="false" ht="15" hidden="false" customHeight="false" outlineLevel="0" collapsed="false">
      <c r="A775" s="35" t="str">
        <f aca="false">IF($B$11=1,IF(Positions!$CA764=1,Positions!A764,""),IF($B$11=2,IF(Positions!$CL764&gt;0,Positions!A764,""),Positions!A764))</f>
        <v/>
      </c>
      <c r="B775" s="35" t="str">
        <f aca="false">IF($B$11=1,IF(Positions!$CA764=1,Positions!B764,""),IF($B$11=2,IF(Positions!$CL764&gt;0,Positions!B764,""),Positions!B764))</f>
        <v/>
      </c>
      <c r="C775" s="32" t="str">
        <f aca="false">IF($B$11=1,IF(Positions!$CA764=1,Positions!AE764,""),IF($B$11=2,IF(Positions!$CL764&gt;0,Positions!AE764,""),Positions!AE764))</f>
        <v/>
      </c>
      <c r="D775" s="32" t="str">
        <f aca="false">IF($B$11=1,IF(Positions!$CA764=1,Positions!AF764,""),IF($B$11=2,IF(Positions!$CL764&gt;0,Positions!AF764,""),Positions!AF764))</f>
        <v/>
      </c>
      <c r="E775" s="32" t="str">
        <f aca="false">IF($B$11=1,IF(Positions!$CA764=1,Positions!AG764,""),IF($B$11=2,IF(Positions!$CL764&gt;0,Positions!AG764,""),Positions!AG764))</f>
        <v/>
      </c>
      <c r="F775" s="32" t="str">
        <f aca="false">IF($B$11=1,IF(Positions!$CA764=1,Positions!C764,""),IF($B$11=2,IF(Positions!$CL764&gt;0,Positions!C764,""),Positions!C764))</f>
        <v/>
      </c>
      <c r="G775" s="32" t="str">
        <f aca="false">IF($B$11=1,IF(Positions!$CA764=1,Positions!E764,""),IF($B$11=2,IF(Positions!$CL764&gt;0,Positions!E764,""),Positions!E764))</f>
        <v/>
      </c>
      <c r="H775" s="0"/>
    </row>
    <row r="776" customFormat="false" ht="15" hidden="false" customHeight="false" outlineLevel="0" collapsed="false">
      <c r="A776" s="35" t="str">
        <f aca="false">IF($B$11=1,IF(Positions!$CA765=1,Positions!A765,""),IF($B$11=2,IF(Positions!$CL765&gt;0,Positions!A765,""),Positions!A765))</f>
        <v/>
      </c>
      <c r="B776" s="35" t="str">
        <f aca="false">IF($B$11=1,IF(Positions!$CA765=1,Positions!B765,""),IF($B$11=2,IF(Positions!$CL765&gt;0,Positions!B765,""),Positions!B765))</f>
        <v/>
      </c>
      <c r="C776" s="32" t="str">
        <f aca="false">IF($B$11=1,IF(Positions!$CA765=1,Positions!AE765,""),IF($B$11=2,IF(Positions!$CL765&gt;0,Positions!AE765,""),Positions!AE765))</f>
        <v/>
      </c>
      <c r="D776" s="32" t="str">
        <f aca="false">IF($B$11=1,IF(Positions!$CA765=1,Positions!AF765,""),IF($B$11=2,IF(Positions!$CL765&gt;0,Positions!AF765,""),Positions!AF765))</f>
        <v/>
      </c>
      <c r="E776" s="32" t="str">
        <f aca="false">IF($B$11=1,IF(Positions!$CA765=1,Positions!AG765,""),IF($B$11=2,IF(Positions!$CL765&gt;0,Positions!AG765,""),Positions!AG765))</f>
        <v/>
      </c>
      <c r="F776" s="32" t="str">
        <f aca="false">IF($B$11=1,IF(Positions!$CA765=1,Positions!C765,""),IF($B$11=2,IF(Positions!$CL765&gt;0,Positions!C765,""),Positions!C765))</f>
        <v/>
      </c>
      <c r="G776" s="32" t="str">
        <f aca="false">IF($B$11=1,IF(Positions!$CA765=1,Positions!E765,""),IF($B$11=2,IF(Positions!$CL765&gt;0,Positions!E765,""),Positions!E765))</f>
        <v/>
      </c>
      <c r="H776" s="0"/>
    </row>
    <row r="777" customFormat="false" ht="15" hidden="false" customHeight="false" outlineLevel="0" collapsed="false">
      <c r="A777" s="35" t="str">
        <f aca="false">IF($B$11=1,IF(Positions!$CA766=1,Positions!A766,""),IF($B$11=2,IF(Positions!$CL766&gt;0,Positions!A766,""),Positions!A766))</f>
        <v/>
      </c>
      <c r="B777" s="35" t="str">
        <f aca="false">IF($B$11=1,IF(Positions!$CA766=1,Positions!B766,""),IF($B$11=2,IF(Positions!$CL766&gt;0,Positions!B766,""),Positions!B766))</f>
        <v/>
      </c>
      <c r="C777" s="32" t="str">
        <f aca="false">IF($B$11=1,IF(Positions!$CA766=1,Positions!AE766,""),IF($B$11=2,IF(Positions!$CL766&gt;0,Positions!AE766,""),Positions!AE766))</f>
        <v/>
      </c>
      <c r="D777" s="32" t="str">
        <f aca="false">IF($B$11=1,IF(Positions!$CA766=1,Positions!AF766,""),IF($B$11=2,IF(Positions!$CL766&gt;0,Positions!AF766,""),Positions!AF766))</f>
        <v/>
      </c>
      <c r="E777" s="32" t="str">
        <f aca="false">IF($B$11=1,IF(Positions!$CA766=1,Positions!AG766,""),IF($B$11=2,IF(Positions!$CL766&gt;0,Positions!AG766,""),Positions!AG766))</f>
        <v/>
      </c>
      <c r="F777" s="32" t="str">
        <f aca="false">IF($B$11=1,IF(Positions!$CA766=1,Positions!C766,""),IF($B$11=2,IF(Positions!$CL766&gt;0,Positions!C766,""),Positions!C766))</f>
        <v/>
      </c>
      <c r="G777" s="32" t="str">
        <f aca="false">IF($B$11=1,IF(Positions!$CA766=1,Positions!E766,""),IF($B$11=2,IF(Positions!$CL766&gt;0,Positions!E766,""),Positions!E766))</f>
        <v/>
      </c>
      <c r="H777" s="0"/>
    </row>
    <row r="778" customFormat="false" ht="15" hidden="false" customHeight="false" outlineLevel="0" collapsed="false">
      <c r="A778" s="35" t="str">
        <f aca="false">IF($B$11=1,IF(Positions!$CA767=1,Positions!A767,""),IF($B$11=2,IF(Positions!$CL767&gt;0,Positions!A767,""),Positions!A767))</f>
        <v/>
      </c>
      <c r="B778" s="35" t="str">
        <f aca="false">IF($B$11=1,IF(Positions!$CA767=1,Positions!B767,""),IF($B$11=2,IF(Positions!$CL767&gt;0,Positions!B767,""),Positions!B767))</f>
        <v/>
      </c>
      <c r="C778" s="32" t="str">
        <f aca="false">IF($B$11=1,IF(Positions!$CA767=1,Positions!AE767,""),IF($B$11=2,IF(Positions!$CL767&gt;0,Positions!AE767,""),Positions!AE767))</f>
        <v/>
      </c>
      <c r="D778" s="32" t="str">
        <f aca="false">IF($B$11=1,IF(Positions!$CA767=1,Positions!AF767,""),IF($B$11=2,IF(Positions!$CL767&gt;0,Positions!AF767,""),Positions!AF767))</f>
        <v/>
      </c>
      <c r="E778" s="32" t="str">
        <f aca="false">IF($B$11=1,IF(Positions!$CA767=1,Positions!AG767,""),IF($B$11=2,IF(Positions!$CL767&gt;0,Positions!AG767,""),Positions!AG767))</f>
        <v/>
      </c>
      <c r="F778" s="32" t="str">
        <f aca="false">IF($B$11=1,IF(Positions!$CA767=1,Positions!C767,""),IF($B$11=2,IF(Positions!$CL767&gt;0,Positions!C767,""),Positions!C767))</f>
        <v/>
      </c>
      <c r="G778" s="32" t="str">
        <f aca="false">IF($B$11=1,IF(Positions!$CA767=1,Positions!E767,""),IF($B$11=2,IF(Positions!$CL767&gt;0,Positions!E767,""),Positions!E767))</f>
        <v/>
      </c>
      <c r="H778" s="0"/>
    </row>
    <row r="779" customFormat="false" ht="15" hidden="false" customHeight="false" outlineLevel="0" collapsed="false">
      <c r="A779" s="35" t="str">
        <f aca="false">IF($B$11=1,IF(Positions!$CA768=1,Positions!A768,""),IF($B$11=2,IF(Positions!$CL768&gt;0,Positions!A768,""),Positions!A768))</f>
        <v/>
      </c>
      <c r="B779" s="35" t="str">
        <f aca="false">IF($B$11=1,IF(Positions!$CA768=1,Positions!B768,""),IF($B$11=2,IF(Positions!$CL768&gt;0,Positions!B768,""),Positions!B768))</f>
        <v/>
      </c>
      <c r="C779" s="32" t="str">
        <f aca="false">IF($B$11=1,IF(Positions!$CA768=1,Positions!AE768,""),IF($B$11=2,IF(Positions!$CL768&gt;0,Positions!AE768,""),Positions!AE768))</f>
        <v/>
      </c>
      <c r="D779" s="32" t="str">
        <f aca="false">IF($B$11=1,IF(Positions!$CA768=1,Positions!AF768,""),IF($B$11=2,IF(Positions!$CL768&gt;0,Positions!AF768,""),Positions!AF768))</f>
        <v/>
      </c>
      <c r="E779" s="32" t="str">
        <f aca="false">IF($B$11=1,IF(Positions!$CA768=1,Positions!AG768,""),IF($B$11=2,IF(Positions!$CL768&gt;0,Positions!AG768,""),Positions!AG768))</f>
        <v/>
      </c>
      <c r="F779" s="32" t="str">
        <f aca="false">IF($B$11=1,IF(Positions!$CA768=1,Positions!C768,""),IF($B$11=2,IF(Positions!$CL768&gt;0,Positions!C768,""),Positions!C768))</f>
        <v/>
      </c>
      <c r="G779" s="32" t="str">
        <f aca="false">IF($B$11=1,IF(Positions!$CA768=1,Positions!E768,""),IF($B$11=2,IF(Positions!$CL768&gt;0,Positions!E768,""),Positions!E768))</f>
        <v/>
      </c>
      <c r="H779" s="0"/>
    </row>
    <row r="780" customFormat="false" ht="15" hidden="false" customHeight="false" outlineLevel="0" collapsed="false">
      <c r="A780" s="35" t="str">
        <f aca="false">IF($B$11=1,IF(Positions!$CA769=1,Positions!A769,""),IF($B$11=2,IF(Positions!$CL769&gt;0,Positions!A769,""),Positions!A769))</f>
        <v/>
      </c>
      <c r="B780" s="35" t="str">
        <f aca="false">IF($B$11=1,IF(Positions!$CA769=1,Positions!B769,""),IF($B$11=2,IF(Positions!$CL769&gt;0,Positions!B769,""),Positions!B769))</f>
        <v/>
      </c>
      <c r="C780" s="32" t="str">
        <f aca="false">IF($B$11=1,IF(Positions!$CA769=1,Positions!AE769,""),IF($B$11=2,IF(Positions!$CL769&gt;0,Positions!AE769,""),Positions!AE769))</f>
        <v/>
      </c>
      <c r="D780" s="32" t="str">
        <f aca="false">IF($B$11=1,IF(Positions!$CA769=1,Positions!AF769,""),IF($B$11=2,IF(Positions!$CL769&gt;0,Positions!AF769,""),Positions!AF769))</f>
        <v/>
      </c>
      <c r="E780" s="32" t="str">
        <f aca="false">IF($B$11=1,IF(Positions!$CA769=1,Positions!AG769,""),IF($B$11=2,IF(Positions!$CL769&gt;0,Positions!AG769,""),Positions!AG769))</f>
        <v/>
      </c>
      <c r="F780" s="32" t="str">
        <f aca="false">IF($B$11=1,IF(Positions!$CA769=1,Positions!C769,""),IF($B$11=2,IF(Positions!$CL769&gt;0,Positions!C769,""),Positions!C769))</f>
        <v/>
      </c>
      <c r="G780" s="32" t="str">
        <f aca="false">IF($B$11=1,IF(Positions!$CA769=1,Positions!E769,""),IF($B$11=2,IF(Positions!$CL769&gt;0,Positions!E769,""),Positions!E769))</f>
        <v/>
      </c>
      <c r="H780" s="0"/>
    </row>
    <row r="781" customFormat="false" ht="15" hidden="false" customHeight="false" outlineLevel="0" collapsed="false">
      <c r="A781" s="35" t="str">
        <f aca="false">IF($B$11=1,IF(Positions!$CA770=1,Positions!A770,""),IF($B$11=2,IF(Positions!$CL770&gt;0,Positions!A770,""),Positions!A770))</f>
        <v/>
      </c>
      <c r="B781" s="35" t="str">
        <f aca="false">IF($B$11=1,IF(Positions!$CA770=1,Positions!B770,""),IF($B$11=2,IF(Positions!$CL770&gt;0,Positions!B770,""),Positions!B770))</f>
        <v/>
      </c>
      <c r="C781" s="32" t="str">
        <f aca="false">IF($B$11=1,IF(Positions!$CA770=1,Positions!AE770,""),IF($B$11=2,IF(Positions!$CL770&gt;0,Positions!AE770,""),Positions!AE770))</f>
        <v/>
      </c>
      <c r="D781" s="32" t="str">
        <f aca="false">IF($B$11=1,IF(Positions!$CA770=1,Positions!AF770,""),IF($B$11=2,IF(Positions!$CL770&gt;0,Positions!AF770,""),Positions!AF770))</f>
        <v/>
      </c>
      <c r="E781" s="32" t="str">
        <f aca="false">IF($B$11=1,IF(Positions!$CA770=1,Positions!AG770,""),IF($B$11=2,IF(Positions!$CL770&gt;0,Positions!AG770,""),Positions!AG770))</f>
        <v/>
      </c>
      <c r="F781" s="32" t="str">
        <f aca="false">IF($B$11=1,IF(Positions!$CA770=1,Positions!C770,""),IF($B$11=2,IF(Positions!$CL770&gt;0,Positions!C770,""),Positions!C770))</f>
        <v/>
      </c>
      <c r="G781" s="32" t="str">
        <f aca="false">IF($B$11=1,IF(Positions!$CA770=1,Positions!E770,""),IF($B$11=2,IF(Positions!$CL770&gt;0,Positions!E770,""),Positions!E770))</f>
        <v/>
      </c>
      <c r="H781" s="0"/>
    </row>
    <row r="782" customFormat="false" ht="15" hidden="false" customHeight="false" outlineLevel="0" collapsed="false">
      <c r="A782" s="35" t="str">
        <f aca="false">IF($B$11=1,IF(Positions!$CA771=1,Positions!A771,""),IF($B$11=2,IF(Positions!$CL771&gt;0,Positions!A771,""),Positions!A771))</f>
        <v/>
      </c>
      <c r="B782" s="35" t="str">
        <f aca="false">IF($B$11=1,IF(Positions!$CA771=1,Positions!B771,""),IF($B$11=2,IF(Positions!$CL771&gt;0,Positions!B771,""),Positions!B771))</f>
        <v/>
      </c>
      <c r="C782" s="32" t="str">
        <f aca="false">IF($B$11=1,IF(Positions!$CA771=1,Positions!AE771,""),IF($B$11=2,IF(Positions!$CL771&gt;0,Positions!AE771,""),Positions!AE771))</f>
        <v/>
      </c>
      <c r="D782" s="32" t="str">
        <f aca="false">IF($B$11=1,IF(Positions!$CA771=1,Positions!AF771,""),IF($B$11=2,IF(Positions!$CL771&gt;0,Positions!AF771,""),Positions!AF771))</f>
        <v/>
      </c>
      <c r="E782" s="32" t="str">
        <f aca="false">IF($B$11=1,IF(Positions!$CA771=1,Positions!AG771,""),IF($B$11=2,IF(Positions!$CL771&gt;0,Positions!AG771,""),Positions!AG771))</f>
        <v/>
      </c>
      <c r="F782" s="32" t="str">
        <f aca="false">IF($B$11=1,IF(Positions!$CA771=1,Positions!C771,""),IF($B$11=2,IF(Positions!$CL771&gt;0,Positions!C771,""),Positions!C771))</f>
        <v/>
      </c>
      <c r="G782" s="32" t="str">
        <f aca="false">IF($B$11=1,IF(Positions!$CA771=1,Positions!E771,""),IF($B$11=2,IF(Positions!$CL771&gt;0,Positions!E771,""),Positions!E771))</f>
        <v/>
      </c>
      <c r="H782" s="0"/>
    </row>
    <row r="783" customFormat="false" ht="15" hidden="false" customHeight="false" outlineLevel="0" collapsed="false">
      <c r="A783" s="35" t="str">
        <f aca="false">IF($B$11=1,IF(Positions!$CA772=1,Positions!A772,""),IF($B$11=2,IF(Positions!$CL772&gt;0,Positions!A772,""),Positions!A772))</f>
        <v/>
      </c>
      <c r="B783" s="35" t="str">
        <f aca="false">IF($B$11=1,IF(Positions!$CA772=1,Positions!B772,""),IF($B$11=2,IF(Positions!$CL772&gt;0,Positions!B772,""),Positions!B772))</f>
        <v/>
      </c>
      <c r="C783" s="32" t="str">
        <f aca="false">IF($B$11=1,IF(Positions!$CA772=1,Positions!AE772,""),IF($B$11=2,IF(Positions!$CL772&gt;0,Positions!AE772,""),Positions!AE772))</f>
        <v/>
      </c>
      <c r="D783" s="32" t="str">
        <f aca="false">IF($B$11=1,IF(Positions!$CA772=1,Positions!AF772,""),IF($B$11=2,IF(Positions!$CL772&gt;0,Positions!AF772,""),Positions!AF772))</f>
        <v/>
      </c>
      <c r="E783" s="32" t="str">
        <f aca="false">IF($B$11=1,IF(Positions!$CA772=1,Positions!AG772,""),IF($B$11=2,IF(Positions!$CL772&gt;0,Positions!AG772,""),Positions!AG772))</f>
        <v/>
      </c>
      <c r="F783" s="32" t="str">
        <f aca="false">IF($B$11=1,IF(Positions!$CA772=1,Positions!C772,""),IF($B$11=2,IF(Positions!$CL772&gt;0,Positions!C772,""),Positions!C772))</f>
        <v/>
      </c>
      <c r="G783" s="32" t="str">
        <f aca="false">IF($B$11=1,IF(Positions!$CA772=1,Positions!E772,""),IF($B$11=2,IF(Positions!$CL772&gt;0,Positions!E772,""),Positions!E772))</f>
        <v/>
      </c>
      <c r="H783" s="0"/>
    </row>
    <row r="784" customFormat="false" ht="15" hidden="false" customHeight="false" outlineLevel="0" collapsed="false">
      <c r="A784" s="35" t="str">
        <f aca="false">IF($B$11=1,IF(Positions!$CA773=1,Positions!A773,""),IF($B$11=2,IF(Positions!$CL773&gt;0,Positions!A773,""),Positions!A773))</f>
        <v/>
      </c>
      <c r="B784" s="35" t="str">
        <f aca="false">IF($B$11=1,IF(Positions!$CA773=1,Positions!B773,""),IF($B$11=2,IF(Positions!$CL773&gt;0,Positions!B773,""),Positions!B773))</f>
        <v/>
      </c>
      <c r="C784" s="32" t="str">
        <f aca="false">IF($B$11=1,IF(Positions!$CA773=1,Positions!AE773,""),IF($B$11=2,IF(Positions!$CL773&gt;0,Positions!AE773,""),Positions!AE773))</f>
        <v/>
      </c>
      <c r="D784" s="32" t="str">
        <f aca="false">IF($B$11=1,IF(Positions!$CA773=1,Positions!AF773,""),IF($B$11=2,IF(Positions!$CL773&gt;0,Positions!AF773,""),Positions!AF773))</f>
        <v/>
      </c>
      <c r="E784" s="32" t="str">
        <f aca="false">IF($B$11=1,IF(Positions!$CA773=1,Positions!AG773,""),IF($B$11=2,IF(Positions!$CL773&gt;0,Positions!AG773,""),Positions!AG773))</f>
        <v/>
      </c>
      <c r="F784" s="32" t="str">
        <f aca="false">IF($B$11=1,IF(Positions!$CA773=1,Positions!C773,""),IF($B$11=2,IF(Positions!$CL773&gt;0,Positions!C773,""),Positions!C773))</f>
        <v/>
      </c>
      <c r="G784" s="32" t="str">
        <f aca="false">IF($B$11=1,IF(Positions!$CA773=1,Positions!E773,""),IF($B$11=2,IF(Positions!$CL773&gt;0,Positions!E773,""),Positions!E773))</f>
        <v/>
      </c>
      <c r="H784" s="0"/>
    </row>
    <row r="785" customFormat="false" ht="15" hidden="false" customHeight="false" outlineLevel="0" collapsed="false">
      <c r="A785" s="35" t="str">
        <f aca="false">IF($B$11=1,IF(Positions!$CA774=1,Positions!A774,""),IF($B$11=2,IF(Positions!$CL774&gt;0,Positions!A774,""),Positions!A774))</f>
        <v/>
      </c>
      <c r="B785" s="35" t="str">
        <f aca="false">IF($B$11=1,IF(Positions!$CA774=1,Positions!B774,""),IF($B$11=2,IF(Positions!$CL774&gt;0,Positions!B774,""),Positions!B774))</f>
        <v/>
      </c>
      <c r="C785" s="32" t="str">
        <f aca="false">IF($B$11=1,IF(Positions!$CA774=1,Positions!AE774,""),IF($B$11=2,IF(Positions!$CL774&gt;0,Positions!AE774,""),Positions!AE774))</f>
        <v/>
      </c>
      <c r="D785" s="32" t="str">
        <f aca="false">IF($B$11=1,IF(Positions!$CA774=1,Positions!AF774,""),IF($B$11=2,IF(Positions!$CL774&gt;0,Positions!AF774,""),Positions!AF774))</f>
        <v/>
      </c>
      <c r="E785" s="32" t="str">
        <f aca="false">IF($B$11=1,IF(Positions!$CA774=1,Positions!AG774,""),IF($B$11=2,IF(Positions!$CL774&gt;0,Positions!AG774,""),Positions!AG774))</f>
        <v/>
      </c>
      <c r="F785" s="32" t="str">
        <f aca="false">IF($B$11=1,IF(Positions!$CA774=1,Positions!C774,""),IF($B$11=2,IF(Positions!$CL774&gt;0,Positions!C774,""),Positions!C774))</f>
        <v/>
      </c>
      <c r="G785" s="32" t="str">
        <f aca="false">IF($B$11=1,IF(Positions!$CA774=1,Positions!E774,""),IF($B$11=2,IF(Positions!$CL774&gt;0,Positions!E774,""),Positions!E774))</f>
        <v/>
      </c>
      <c r="H785" s="0"/>
    </row>
    <row r="786" customFormat="false" ht="15" hidden="false" customHeight="false" outlineLevel="0" collapsed="false">
      <c r="A786" s="35" t="str">
        <f aca="false">IF($B$11=1,IF(Positions!$CA775=1,Positions!A775,""),IF($B$11=2,IF(Positions!$CL775&gt;0,Positions!A775,""),Positions!A775))</f>
        <v/>
      </c>
      <c r="B786" s="35" t="str">
        <f aca="false">IF($B$11=1,IF(Positions!$CA775=1,Positions!B775,""),IF($B$11=2,IF(Positions!$CL775&gt;0,Positions!B775,""),Positions!B775))</f>
        <v/>
      </c>
      <c r="C786" s="32" t="str">
        <f aca="false">IF($B$11=1,IF(Positions!$CA775=1,Positions!AE775,""),IF($B$11=2,IF(Positions!$CL775&gt;0,Positions!AE775,""),Positions!AE775))</f>
        <v/>
      </c>
      <c r="D786" s="32" t="str">
        <f aca="false">IF($B$11=1,IF(Positions!$CA775=1,Positions!AF775,""),IF($B$11=2,IF(Positions!$CL775&gt;0,Positions!AF775,""),Positions!AF775))</f>
        <v/>
      </c>
      <c r="E786" s="32" t="str">
        <f aca="false">IF($B$11=1,IF(Positions!$CA775=1,Positions!AG775,""),IF($B$11=2,IF(Positions!$CL775&gt;0,Positions!AG775,""),Positions!AG775))</f>
        <v/>
      </c>
      <c r="F786" s="32" t="str">
        <f aca="false">IF($B$11=1,IF(Positions!$CA775=1,Positions!C775,""),IF($B$11=2,IF(Positions!$CL775&gt;0,Positions!C775,""),Positions!C775))</f>
        <v/>
      </c>
      <c r="G786" s="32" t="str">
        <f aca="false">IF($B$11=1,IF(Positions!$CA775=1,Positions!E775,""),IF($B$11=2,IF(Positions!$CL775&gt;0,Positions!E775,""),Positions!E775))</f>
        <v/>
      </c>
      <c r="H786" s="0"/>
    </row>
    <row r="787" customFormat="false" ht="15" hidden="false" customHeight="false" outlineLevel="0" collapsed="false">
      <c r="A787" s="35" t="str">
        <f aca="false">IF($B$11=1,IF(Positions!$CA776=1,Positions!A776,""),IF($B$11=2,IF(Positions!$CL776&gt;0,Positions!A776,""),Positions!A776))</f>
        <v/>
      </c>
      <c r="B787" s="35" t="str">
        <f aca="false">IF($B$11=1,IF(Positions!$CA776=1,Positions!B776,""),IF($B$11=2,IF(Positions!$CL776&gt;0,Positions!B776,""),Positions!B776))</f>
        <v/>
      </c>
      <c r="C787" s="32" t="str">
        <f aca="false">IF($B$11=1,IF(Positions!$CA776=1,Positions!AE776,""),IF($B$11=2,IF(Positions!$CL776&gt;0,Positions!AE776,""),Positions!AE776))</f>
        <v/>
      </c>
      <c r="D787" s="32" t="str">
        <f aca="false">IF($B$11=1,IF(Positions!$CA776=1,Positions!AF776,""),IF($B$11=2,IF(Positions!$CL776&gt;0,Positions!AF776,""),Positions!AF776))</f>
        <v/>
      </c>
      <c r="E787" s="32" t="str">
        <f aca="false">IF($B$11=1,IF(Positions!$CA776=1,Positions!AG776,""),IF($B$11=2,IF(Positions!$CL776&gt;0,Positions!AG776,""),Positions!AG776))</f>
        <v/>
      </c>
      <c r="F787" s="32" t="str">
        <f aca="false">IF($B$11=1,IF(Positions!$CA776=1,Positions!C776,""),IF($B$11=2,IF(Positions!$CL776&gt;0,Positions!C776,""),Positions!C776))</f>
        <v/>
      </c>
      <c r="G787" s="32" t="str">
        <f aca="false">IF($B$11=1,IF(Positions!$CA776=1,Positions!E776,""),IF($B$11=2,IF(Positions!$CL776&gt;0,Positions!E776,""),Positions!E776))</f>
        <v/>
      </c>
      <c r="H787" s="0"/>
    </row>
    <row r="788" customFormat="false" ht="15" hidden="false" customHeight="false" outlineLevel="0" collapsed="false">
      <c r="A788" s="35" t="str">
        <f aca="false">IF($B$11=1,IF(Positions!$CA777=1,Positions!A777,""),IF($B$11=2,IF(Positions!$CL777&gt;0,Positions!A777,""),Positions!A777))</f>
        <v/>
      </c>
      <c r="B788" s="35" t="str">
        <f aca="false">IF($B$11=1,IF(Positions!$CA777=1,Positions!B777,""),IF($B$11=2,IF(Positions!$CL777&gt;0,Positions!B777,""),Positions!B777))</f>
        <v/>
      </c>
      <c r="C788" s="32" t="str">
        <f aca="false">IF($B$11=1,IF(Positions!$CA777=1,Positions!AE777,""),IF($B$11=2,IF(Positions!$CL777&gt;0,Positions!AE777,""),Positions!AE777))</f>
        <v/>
      </c>
      <c r="D788" s="32" t="str">
        <f aca="false">IF($B$11=1,IF(Positions!$CA777=1,Positions!AF777,""),IF($B$11=2,IF(Positions!$CL777&gt;0,Positions!AF777,""),Positions!AF777))</f>
        <v/>
      </c>
      <c r="E788" s="32" t="str">
        <f aca="false">IF($B$11=1,IF(Positions!$CA777=1,Positions!AG777,""),IF($B$11=2,IF(Positions!$CL777&gt;0,Positions!AG777,""),Positions!AG777))</f>
        <v/>
      </c>
      <c r="F788" s="32" t="str">
        <f aca="false">IF($B$11=1,IF(Positions!$CA777=1,Positions!C777,""),IF($B$11=2,IF(Positions!$CL777&gt;0,Positions!C777,""),Positions!C777))</f>
        <v/>
      </c>
      <c r="G788" s="32" t="str">
        <f aca="false">IF($B$11=1,IF(Positions!$CA777=1,Positions!E777,""),IF($B$11=2,IF(Positions!$CL777&gt;0,Positions!E777,""),Positions!E777))</f>
        <v/>
      </c>
      <c r="H788" s="0"/>
    </row>
    <row r="789" customFormat="false" ht="15" hidden="false" customHeight="false" outlineLevel="0" collapsed="false">
      <c r="A789" s="35" t="str">
        <f aca="false">IF($B$11=1,IF(Positions!$CA778=1,Positions!A778,""),IF($B$11=2,IF(Positions!$CL778&gt;0,Positions!A778,""),Positions!A778))</f>
        <v/>
      </c>
      <c r="B789" s="35" t="str">
        <f aca="false">IF($B$11=1,IF(Positions!$CA778=1,Positions!B778,""),IF($B$11=2,IF(Positions!$CL778&gt;0,Positions!B778,""),Positions!B778))</f>
        <v/>
      </c>
      <c r="C789" s="32" t="str">
        <f aca="false">IF($B$11=1,IF(Positions!$CA778=1,Positions!AE778,""),IF($B$11=2,IF(Positions!$CL778&gt;0,Positions!AE778,""),Positions!AE778))</f>
        <v/>
      </c>
      <c r="D789" s="32" t="str">
        <f aca="false">IF($B$11=1,IF(Positions!$CA778=1,Positions!AF778,""),IF($B$11=2,IF(Positions!$CL778&gt;0,Positions!AF778,""),Positions!AF778))</f>
        <v/>
      </c>
      <c r="E789" s="32" t="str">
        <f aca="false">IF($B$11=1,IF(Positions!$CA778=1,Positions!AG778,""),IF($B$11=2,IF(Positions!$CL778&gt;0,Positions!AG778,""),Positions!AG778))</f>
        <v/>
      </c>
      <c r="F789" s="32" t="str">
        <f aca="false">IF($B$11=1,IF(Positions!$CA778=1,Positions!C778,""),IF($B$11=2,IF(Positions!$CL778&gt;0,Positions!C778,""),Positions!C778))</f>
        <v/>
      </c>
      <c r="G789" s="32" t="str">
        <f aca="false">IF($B$11=1,IF(Positions!$CA778=1,Positions!E778,""),IF($B$11=2,IF(Positions!$CL778&gt;0,Positions!E778,""),Positions!E778))</f>
        <v/>
      </c>
      <c r="H789" s="0"/>
    </row>
    <row r="790" customFormat="false" ht="15" hidden="false" customHeight="false" outlineLevel="0" collapsed="false">
      <c r="A790" s="35" t="str">
        <f aca="false">IF($B$11=1,IF(Positions!$CA779=1,Positions!A779,""),IF($B$11=2,IF(Positions!$CL779&gt;0,Positions!A779,""),Positions!A779))</f>
        <v/>
      </c>
      <c r="B790" s="35" t="str">
        <f aca="false">IF($B$11=1,IF(Positions!$CA779=1,Positions!B779,""),IF($B$11=2,IF(Positions!$CL779&gt;0,Positions!B779,""),Positions!B779))</f>
        <v/>
      </c>
      <c r="C790" s="32" t="str">
        <f aca="false">IF($B$11=1,IF(Positions!$CA779=1,Positions!AE779,""),IF($B$11=2,IF(Positions!$CL779&gt;0,Positions!AE779,""),Positions!AE779))</f>
        <v/>
      </c>
      <c r="D790" s="32" t="str">
        <f aca="false">IF($B$11=1,IF(Positions!$CA779=1,Positions!AF779,""),IF($B$11=2,IF(Positions!$CL779&gt;0,Positions!AF779,""),Positions!AF779))</f>
        <v/>
      </c>
      <c r="E790" s="32" t="str">
        <f aca="false">IF($B$11=1,IF(Positions!$CA779=1,Positions!AG779,""),IF($B$11=2,IF(Positions!$CL779&gt;0,Positions!AG779,""),Positions!AG779))</f>
        <v/>
      </c>
      <c r="F790" s="32" t="str">
        <f aca="false">IF($B$11=1,IF(Positions!$CA779=1,Positions!C779,""),IF($B$11=2,IF(Positions!$CL779&gt;0,Positions!C779,""),Positions!C779))</f>
        <v/>
      </c>
      <c r="G790" s="32" t="str">
        <f aca="false">IF($B$11=1,IF(Positions!$CA779=1,Positions!E779,""),IF($B$11=2,IF(Positions!$CL779&gt;0,Positions!E779,""),Positions!E779))</f>
        <v/>
      </c>
      <c r="H790" s="0"/>
    </row>
    <row r="791" customFormat="false" ht="15" hidden="false" customHeight="false" outlineLevel="0" collapsed="false">
      <c r="A791" s="35" t="str">
        <f aca="false">IF($B$11=1,IF(Positions!$CA780=1,Positions!A780,""),IF($B$11=2,IF(Positions!$CL780&gt;0,Positions!A780,""),Positions!A780))</f>
        <v/>
      </c>
      <c r="B791" s="35" t="str">
        <f aca="false">IF($B$11=1,IF(Positions!$CA780=1,Positions!B780,""),IF($B$11=2,IF(Positions!$CL780&gt;0,Positions!B780,""),Positions!B780))</f>
        <v/>
      </c>
      <c r="C791" s="32" t="str">
        <f aca="false">IF($B$11=1,IF(Positions!$CA780=1,Positions!AE780,""),IF($B$11=2,IF(Positions!$CL780&gt;0,Positions!AE780,""),Positions!AE780))</f>
        <v/>
      </c>
      <c r="D791" s="32" t="str">
        <f aca="false">IF($B$11=1,IF(Positions!$CA780=1,Positions!AF780,""),IF($B$11=2,IF(Positions!$CL780&gt;0,Positions!AF780,""),Positions!AF780))</f>
        <v/>
      </c>
      <c r="E791" s="32" t="str">
        <f aca="false">IF($B$11=1,IF(Positions!$CA780=1,Positions!AG780,""),IF($B$11=2,IF(Positions!$CL780&gt;0,Positions!AG780,""),Positions!AG780))</f>
        <v/>
      </c>
      <c r="F791" s="32" t="str">
        <f aca="false">IF($B$11=1,IF(Positions!$CA780=1,Positions!C780,""),IF($B$11=2,IF(Positions!$CL780&gt;0,Positions!C780,""),Positions!C780))</f>
        <v/>
      </c>
      <c r="G791" s="32" t="str">
        <f aca="false">IF($B$11=1,IF(Positions!$CA780=1,Positions!E780,""),IF($B$11=2,IF(Positions!$CL780&gt;0,Positions!E780,""),Positions!E780))</f>
        <v/>
      </c>
      <c r="H791" s="0"/>
    </row>
    <row r="792" customFormat="false" ht="15" hidden="false" customHeight="false" outlineLevel="0" collapsed="false">
      <c r="A792" s="35" t="str">
        <f aca="false">IF($B$11=1,IF(Positions!$CA781=1,Positions!A781,""),IF($B$11=2,IF(Positions!$CL781&gt;0,Positions!A781,""),Positions!A781))</f>
        <v/>
      </c>
      <c r="B792" s="35" t="str">
        <f aca="false">IF($B$11=1,IF(Positions!$CA781=1,Positions!B781,""),IF($B$11=2,IF(Positions!$CL781&gt;0,Positions!B781,""),Positions!B781))</f>
        <v/>
      </c>
      <c r="C792" s="32" t="str">
        <f aca="false">IF($B$11=1,IF(Positions!$CA781=1,Positions!AE781,""),IF($B$11=2,IF(Positions!$CL781&gt;0,Positions!AE781,""),Positions!AE781))</f>
        <v/>
      </c>
      <c r="D792" s="32" t="str">
        <f aca="false">IF($B$11=1,IF(Positions!$CA781=1,Positions!AF781,""),IF($B$11=2,IF(Positions!$CL781&gt;0,Positions!AF781,""),Positions!AF781))</f>
        <v/>
      </c>
      <c r="E792" s="32" t="str">
        <f aca="false">IF($B$11=1,IF(Positions!$CA781=1,Positions!AG781,""),IF($B$11=2,IF(Positions!$CL781&gt;0,Positions!AG781,""),Positions!AG781))</f>
        <v/>
      </c>
      <c r="F792" s="32" t="str">
        <f aca="false">IF($B$11=1,IF(Positions!$CA781=1,Positions!C781,""),IF($B$11=2,IF(Positions!$CL781&gt;0,Positions!C781,""),Positions!C781))</f>
        <v/>
      </c>
      <c r="G792" s="32" t="str">
        <f aca="false">IF($B$11=1,IF(Positions!$CA781=1,Positions!E781,""),IF($B$11=2,IF(Positions!$CL781&gt;0,Positions!E781,""),Positions!E781))</f>
        <v/>
      </c>
      <c r="H792" s="0"/>
    </row>
    <row r="793" customFormat="false" ht="15" hidden="false" customHeight="false" outlineLevel="0" collapsed="false">
      <c r="A793" s="35" t="str">
        <f aca="false">IF($B$11=1,IF(Positions!$CA782=1,Positions!A782,""),IF($B$11=2,IF(Positions!$CL782&gt;0,Positions!A782,""),Positions!A782))</f>
        <v/>
      </c>
      <c r="B793" s="35" t="str">
        <f aca="false">IF($B$11=1,IF(Positions!$CA782=1,Positions!B782,""),IF($B$11=2,IF(Positions!$CL782&gt;0,Positions!B782,""),Positions!B782))</f>
        <v/>
      </c>
      <c r="C793" s="32" t="str">
        <f aca="false">IF($B$11=1,IF(Positions!$CA782=1,Positions!AE782,""),IF($B$11=2,IF(Positions!$CL782&gt;0,Positions!AE782,""),Positions!AE782))</f>
        <v/>
      </c>
      <c r="D793" s="32" t="str">
        <f aca="false">IF($B$11=1,IF(Positions!$CA782=1,Positions!AF782,""),IF($B$11=2,IF(Positions!$CL782&gt;0,Positions!AF782,""),Positions!AF782))</f>
        <v/>
      </c>
      <c r="E793" s="32" t="str">
        <f aca="false">IF($B$11=1,IF(Positions!$CA782=1,Positions!AG782,""),IF($B$11=2,IF(Positions!$CL782&gt;0,Positions!AG782,""),Positions!AG782))</f>
        <v/>
      </c>
      <c r="F793" s="32" t="str">
        <f aca="false">IF($B$11=1,IF(Positions!$CA782=1,Positions!C782,""),IF($B$11=2,IF(Positions!$CL782&gt;0,Positions!C782,""),Positions!C782))</f>
        <v/>
      </c>
      <c r="G793" s="32" t="str">
        <f aca="false">IF($B$11=1,IF(Positions!$CA782=1,Positions!E782,""),IF($B$11=2,IF(Positions!$CL782&gt;0,Positions!E782,""),Positions!E782))</f>
        <v/>
      </c>
      <c r="H793" s="0"/>
    </row>
    <row r="794" customFormat="false" ht="15" hidden="false" customHeight="false" outlineLevel="0" collapsed="false">
      <c r="A794" s="35" t="str">
        <f aca="false">IF($B$11=1,IF(Positions!$CA783=1,Positions!A783,""),IF($B$11=2,IF(Positions!$CL783&gt;0,Positions!A783,""),Positions!A783))</f>
        <v/>
      </c>
      <c r="B794" s="35" t="str">
        <f aca="false">IF($B$11=1,IF(Positions!$CA783=1,Positions!B783,""),IF($B$11=2,IF(Positions!$CL783&gt;0,Positions!B783,""),Positions!B783))</f>
        <v/>
      </c>
      <c r="C794" s="32" t="str">
        <f aca="false">IF($B$11=1,IF(Positions!$CA783=1,Positions!AE783,""),IF($B$11=2,IF(Positions!$CL783&gt;0,Positions!AE783,""),Positions!AE783))</f>
        <v/>
      </c>
      <c r="D794" s="32" t="str">
        <f aca="false">IF($B$11=1,IF(Positions!$CA783=1,Positions!AF783,""),IF($B$11=2,IF(Positions!$CL783&gt;0,Positions!AF783,""),Positions!AF783))</f>
        <v/>
      </c>
      <c r="E794" s="32" t="str">
        <f aca="false">IF($B$11=1,IF(Positions!$CA783=1,Positions!AG783,""),IF($B$11=2,IF(Positions!$CL783&gt;0,Positions!AG783,""),Positions!AG783))</f>
        <v/>
      </c>
      <c r="F794" s="32" t="str">
        <f aca="false">IF($B$11=1,IF(Positions!$CA783=1,Positions!C783,""),IF($B$11=2,IF(Positions!$CL783&gt;0,Positions!C783,""),Positions!C783))</f>
        <v/>
      </c>
      <c r="G794" s="32" t="str">
        <f aca="false">IF($B$11=1,IF(Positions!$CA783=1,Positions!E783,""),IF($B$11=2,IF(Positions!$CL783&gt;0,Positions!E783,""),Positions!E783))</f>
        <v/>
      </c>
      <c r="H794" s="0"/>
    </row>
    <row r="795" customFormat="false" ht="15" hidden="false" customHeight="false" outlineLevel="0" collapsed="false">
      <c r="A795" s="35" t="str">
        <f aca="false">IF($B$11=1,IF(Positions!$CA784=1,Positions!A784,""),IF($B$11=2,IF(Positions!$CL784&gt;0,Positions!A784,""),Positions!A784))</f>
        <v/>
      </c>
      <c r="B795" s="35" t="str">
        <f aca="false">IF($B$11=1,IF(Positions!$CA784=1,Positions!B784,""),IF($B$11=2,IF(Positions!$CL784&gt;0,Positions!B784,""),Positions!B784))</f>
        <v/>
      </c>
      <c r="C795" s="32" t="str">
        <f aca="false">IF($B$11=1,IF(Positions!$CA784=1,Positions!AE784,""),IF($B$11=2,IF(Positions!$CL784&gt;0,Positions!AE784,""),Positions!AE784))</f>
        <v/>
      </c>
      <c r="D795" s="32" t="str">
        <f aca="false">IF($B$11=1,IF(Positions!$CA784=1,Positions!AF784,""),IF($B$11=2,IF(Positions!$CL784&gt;0,Positions!AF784,""),Positions!AF784))</f>
        <v/>
      </c>
      <c r="E795" s="32" t="str">
        <f aca="false">IF($B$11=1,IF(Positions!$CA784=1,Positions!AG784,""),IF($B$11=2,IF(Positions!$CL784&gt;0,Positions!AG784,""),Positions!AG784))</f>
        <v/>
      </c>
      <c r="F795" s="32" t="str">
        <f aca="false">IF($B$11=1,IF(Positions!$CA784=1,Positions!C784,""),IF($B$11=2,IF(Positions!$CL784&gt;0,Positions!C784,""),Positions!C784))</f>
        <v/>
      </c>
      <c r="G795" s="32" t="str">
        <f aca="false">IF($B$11=1,IF(Positions!$CA784=1,Positions!E784,""),IF($B$11=2,IF(Positions!$CL784&gt;0,Positions!E784,""),Positions!E784))</f>
        <v/>
      </c>
      <c r="H795" s="0"/>
    </row>
    <row r="796" customFormat="false" ht="15" hidden="false" customHeight="false" outlineLevel="0" collapsed="false">
      <c r="A796" s="35" t="str">
        <f aca="false">IF($B$11=1,IF(Positions!$CA785=1,Positions!A785,""),IF($B$11=2,IF(Positions!$CL785&gt;0,Positions!A785,""),Positions!A785))</f>
        <v/>
      </c>
      <c r="B796" s="35" t="str">
        <f aca="false">IF($B$11=1,IF(Positions!$CA785=1,Positions!B785,""),IF($B$11=2,IF(Positions!$CL785&gt;0,Positions!B785,""),Positions!B785))</f>
        <v/>
      </c>
      <c r="C796" s="32" t="str">
        <f aca="false">IF($B$11=1,IF(Positions!$CA785=1,Positions!AE785,""),IF($B$11=2,IF(Positions!$CL785&gt;0,Positions!AE785,""),Positions!AE785))</f>
        <v/>
      </c>
      <c r="D796" s="32" t="str">
        <f aca="false">IF($B$11=1,IF(Positions!$CA785=1,Positions!AF785,""),IF($B$11=2,IF(Positions!$CL785&gt;0,Positions!AF785,""),Positions!AF785))</f>
        <v/>
      </c>
      <c r="E796" s="32" t="str">
        <f aca="false">IF($B$11=1,IF(Positions!$CA785=1,Positions!AG785,""),IF($B$11=2,IF(Positions!$CL785&gt;0,Positions!AG785,""),Positions!AG785))</f>
        <v/>
      </c>
      <c r="F796" s="32" t="str">
        <f aca="false">IF($B$11=1,IF(Positions!$CA785=1,Positions!C785,""),IF($B$11=2,IF(Positions!$CL785&gt;0,Positions!C785,""),Positions!C785))</f>
        <v/>
      </c>
      <c r="G796" s="32" t="str">
        <f aca="false">IF($B$11=1,IF(Positions!$CA785=1,Positions!E785,""),IF($B$11=2,IF(Positions!$CL785&gt;0,Positions!E785,""),Positions!E785))</f>
        <v/>
      </c>
      <c r="H796" s="0"/>
    </row>
    <row r="797" customFormat="false" ht="15" hidden="false" customHeight="false" outlineLevel="0" collapsed="false">
      <c r="A797" s="35" t="str">
        <f aca="false">IF($B$11=1,IF(Positions!$CA786=1,Positions!A786,""),IF($B$11=2,IF(Positions!$CL786&gt;0,Positions!A786,""),Positions!A786))</f>
        <v/>
      </c>
      <c r="B797" s="35" t="str">
        <f aca="false">IF($B$11=1,IF(Positions!$CA786=1,Positions!B786,""),IF($B$11=2,IF(Positions!$CL786&gt;0,Positions!B786,""),Positions!B786))</f>
        <v/>
      </c>
      <c r="C797" s="32" t="str">
        <f aca="false">IF($B$11=1,IF(Positions!$CA786=1,Positions!AE786,""),IF($B$11=2,IF(Positions!$CL786&gt;0,Positions!AE786,""),Positions!AE786))</f>
        <v/>
      </c>
      <c r="D797" s="32" t="str">
        <f aca="false">IF($B$11=1,IF(Positions!$CA786=1,Positions!AF786,""),IF($B$11=2,IF(Positions!$CL786&gt;0,Positions!AF786,""),Positions!AF786))</f>
        <v/>
      </c>
      <c r="E797" s="32" t="str">
        <f aca="false">IF($B$11=1,IF(Positions!$CA786=1,Positions!AG786,""),IF($B$11=2,IF(Positions!$CL786&gt;0,Positions!AG786,""),Positions!AG786))</f>
        <v/>
      </c>
      <c r="F797" s="32" t="str">
        <f aca="false">IF($B$11=1,IF(Positions!$CA786=1,Positions!C786,""),IF($B$11=2,IF(Positions!$CL786&gt;0,Positions!C786,""),Positions!C786))</f>
        <v/>
      </c>
      <c r="G797" s="32" t="str">
        <f aca="false">IF($B$11=1,IF(Positions!$CA786=1,Positions!E786,""),IF($B$11=2,IF(Positions!$CL786&gt;0,Positions!E786,""),Positions!E786))</f>
        <v/>
      </c>
      <c r="H797" s="0"/>
    </row>
    <row r="798" customFormat="false" ht="15" hidden="false" customHeight="false" outlineLevel="0" collapsed="false">
      <c r="A798" s="35" t="str">
        <f aca="false">IF($B$11=1,IF(Positions!$CA787=1,Positions!A787,""),IF($B$11=2,IF(Positions!$CL787&gt;0,Positions!A787,""),Positions!A787))</f>
        <v/>
      </c>
      <c r="B798" s="35" t="str">
        <f aca="false">IF($B$11=1,IF(Positions!$CA787=1,Positions!B787,""),IF($B$11=2,IF(Positions!$CL787&gt;0,Positions!B787,""),Positions!B787))</f>
        <v/>
      </c>
      <c r="C798" s="32" t="str">
        <f aca="false">IF($B$11=1,IF(Positions!$CA787=1,Positions!AE787,""),IF($B$11=2,IF(Positions!$CL787&gt;0,Positions!AE787,""),Positions!AE787))</f>
        <v/>
      </c>
      <c r="D798" s="32" t="str">
        <f aca="false">IF($B$11=1,IF(Positions!$CA787=1,Positions!AF787,""),IF($B$11=2,IF(Positions!$CL787&gt;0,Positions!AF787,""),Positions!AF787))</f>
        <v/>
      </c>
      <c r="E798" s="32" t="str">
        <f aca="false">IF($B$11=1,IF(Positions!$CA787=1,Positions!AG787,""),IF($B$11=2,IF(Positions!$CL787&gt;0,Positions!AG787,""),Positions!AG787))</f>
        <v/>
      </c>
      <c r="F798" s="32" t="str">
        <f aca="false">IF($B$11=1,IF(Positions!$CA787=1,Positions!C787,""),IF($B$11=2,IF(Positions!$CL787&gt;0,Positions!C787,""),Positions!C787))</f>
        <v/>
      </c>
      <c r="G798" s="32" t="str">
        <f aca="false">IF($B$11=1,IF(Positions!$CA787=1,Positions!E787,""),IF($B$11=2,IF(Positions!$CL787&gt;0,Positions!E787,""),Positions!E787))</f>
        <v/>
      </c>
      <c r="H798" s="0"/>
    </row>
    <row r="799" customFormat="false" ht="15" hidden="false" customHeight="false" outlineLevel="0" collapsed="false">
      <c r="A799" s="35" t="str">
        <f aca="false">IF($B$11=1,IF(Positions!$CA788=1,Positions!A788,""),IF($B$11=2,IF(Positions!$CL788&gt;0,Positions!A788,""),Positions!A788))</f>
        <v/>
      </c>
      <c r="B799" s="35" t="str">
        <f aca="false">IF($B$11=1,IF(Positions!$CA788=1,Positions!B788,""),IF($B$11=2,IF(Positions!$CL788&gt;0,Positions!B788,""),Positions!B788))</f>
        <v/>
      </c>
      <c r="C799" s="32" t="str">
        <f aca="false">IF($B$11=1,IF(Positions!$CA788=1,Positions!AE788,""),IF($B$11=2,IF(Positions!$CL788&gt;0,Positions!AE788,""),Positions!AE788))</f>
        <v/>
      </c>
      <c r="D799" s="32" t="str">
        <f aca="false">IF($B$11=1,IF(Positions!$CA788=1,Positions!AF788,""),IF($B$11=2,IF(Positions!$CL788&gt;0,Positions!AF788,""),Positions!AF788))</f>
        <v/>
      </c>
      <c r="E799" s="32" t="str">
        <f aca="false">IF($B$11=1,IF(Positions!$CA788=1,Positions!AG788,""),IF($B$11=2,IF(Positions!$CL788&gt;0,Positions!AG788,""),Positions!AG788))</f>
        <v/>
      </c>
      <c r="F799" s="32" t="str">
        <f aca="false">IF($B$11=1,IF(Positions!$CA788=1,Positions!C788,""),IF($B$11=2,IF(Positions!$CL788&gt;0,Positions!C788,""),Positions!C788))</f>
        <v/>
      </c>
      <c r="G799" s="32" t="str">
        <f aca="false">IF($B$11=1,IF(Positions!$CA788=1,Positions!E788,""),IF($B$11=2,IF(Positions!$CL788&gt;0,Positions!E788,""),Positions!E788))</f>
        <v/>
      </c>
      <c r="H799" s="0"/>
    </row>
    <row r="800" customFormat="false" ht="15" hidden="false" customHeight="false" outlineLevel="0" collapsed="false">
      <c r="A800" s="35" t="str">
        <f aca="false">IF($B$11=1,IF(Positions!$CA789=1,Positions!A789,""),IF($B$11=2,IF(Positions!$CL789&gt;0,Positions!A789,""),Positions!A789))</f>
        <v/>
      </c>
      <c r="B800" s="35" t="str">
        <f aca="false">IF($B$11=1,IF(Positions!$CA789=1,Positions!B789,""),IF($B$11=2,IF(Positions!$CL789&gt;0,Positions!B789,""),Positions!B789))</f>
        <v/>
      </c>
      <c r="C800" s="32" t="str">
        <f aca="false">IF($B$11=1,IF(Positions!$CA789=1,Positions!AE789,""),IF($B$11=2,IF(Positions!$CL789&gt;0,Positions!AE789,""),Positions!AE789))</f>
        <v/>
      </c>
      <c r="D800" s="32" t="str">
        <f aca="false">IF($B$11=1,IF(Positions!$CA789=1,Positions!AF789,""),IF($B$11=2,IF(Positions!$CL789&gt;0,Positions!AF789,""),Positions!AF789))</f>
        <v/>
      </c>
      <c r="E800" s="32" t="str">
        <f aca="false">IF($B$11=1,IF(Positions!$CA789=1,Positions!AG789,""),IF($B$11=2,IF(Positions!$CL789&gt;0,Positions!AG789,""),Positions!AG789))</f>
        <v/>
      </c>
      <c r="F800" s="32" t="str">
        <f aca="false">IF($B$11=1,IF(Positions!$CA789=1,Positions!C789,""),IF($B$11=2,IF(Positions!$CL789&gt;0,Positions!C789,""),Positions!C789))</f>
        <v/>
      </c>
      <c r="G800" s="32" t="str">
        <f aca="false">IF($B$11=1,IF(Positions!$CA789=1,Positions!E789,""),IF($B$11=2,IF(Positions!$CL789&gt;0,Positions!E789,""),Positions!E789))</f>
        <v/>
      </c>
      <c r="H800" s="0"/>
    </row>
    <row r="801" customFormat="false" ht="15" hidden="false" customHeight="false" outlineLevel="0" collapsed="false">
      <c r="A801" s="35" t="str">
        <f aca="false">IF($B$11=1,IF(Positions!$CA790=1,Positions!A790,""),IF($B$11=2,IF(Positions!$CL790&gt;0,Positions!A790,""),Positions!A790))</f>
        <v/>
      </c>
      <c r="B801" s="35" t="str">
        <f aca="false">IF($B$11=1,IF(Positions!$CA790=1,Positions!B790,""),IF($B$11=2,IF(Positions!$CL790&gt;0,Positions!B790,""),Positions!B790))</f>
        <v/>
      </c>
      <c r="C801" s="32" t="str">
        <f aca="false">IF($B$11=1,IF(Positions!$CA790=1,Positions!AE790,""),IF($B$11=2,IF(Positions!$CL790&gt;0,Positions!AE790,""),Positions!AE790))</f>
        <v/>
      </c>
      <c r="D801" s="32" t="str">
        <f aca="false">IF($B$11=1,IF(Positions!$CA790=1,Positions!AF790,""),IF($B$11=2,IF(Positions!$CL790&gt;0,Positions!AF790,""),Positions!AF790))</f>
        <v/>
      </c>
      <c r="E801" s="32" t="str">
        <f aca="false">IF($B$11=1,IF(Positions!$CA790=1,Positions!AG790,""),IF($B$11=2,IF(Positions!$CL790&gt;0,Positions!AG790,""),Positions!AG790))</f>
        <v/>
      </c>
      <c r="F801" s="32" t="str">
        <f aca="false">IF($B$11=1,IF(Positions!$CA790=1,Positions!C790,""),IF($B$11=2,IF(Positions!$CL790&gt;0,Positions!C790,""),Positions!C790))</f>
        <v/>
      </c>
      <c r="G801" s="32" t="str">
        <f aca="false">IF($B$11=1,IF(Positions!$CA790=1,Positions!E790,""),IF($B$11=2,IF(Positions!$CL790&gt;0,Positions!E790,""),Positions!E790))</f>
        <v/>
      </c>
      <c r="H801" s="0"/>
    </row>
    <row r="802" customFormat="false" ht="15" hidden="false" customHeight="false" outlineLevel="0" collapsed="false">
      <c r="A802" s="35" t="str">
        <f aca="false">IF($B$11=1,IF(Positions!$CA791=1,Positions!A791,""),IF($B$11=2,IF(Positions!$CL791&gt;0,Positions!A791,""),Positions!A791))</f>
        <v/>
      </c>
      <c r="B802" s="35" t="str">
        <f aca="false">IF($B$11=1,IF(Positions!$CA791=1,Positions!B791,""),IF($B$11=2,IF(Positions!$CL791&gt;0,Positions!B791,""),Positions!B791))</f>
        <v/>
      </c>
      <c r="C802" s="32" t="str">
        <f aca="false">IF($B$11=1,IF(Positions!$CA791=1,Positions!AE791,""),IF($B$11=2,IF(Positions!$CL791&gt;0,Positions!AE791,""),Positions!AE791))</f>
        <v/>
      </c>
      <c r="D802" s="32" t="str">
        <f aca="false">IF($B$11=1,IF(Positions!$CA791=1,Positions!AF791,""),IF($B$11=2,IF(Positions!$CL791&gt;0,Positions!AF791,""),Positions!AF791))</f>
        <v/>
      </c>
      <c r="E802" s="32" t="str">
        <f aca="false">IF($B$11=1,IF(Positions!$CA791=1,Positions!AG791,""),IF($B$11=2,IF(Positions!$CL791&gt;0,Positions!AG791,""),Positions!AG791))</f>
        <v/>
      </c>
      <c r="F802" s="32" t="str">
        <f aca="false">IF($B$11=1,IF(Positions!$CA791=1,Positions!C791,""),IF($B$11=2,IF(Positions!$CL791&gt;0,Positions!C791,""),Positions!C791))</f>
        <v/>
      </c>
      <c r="G802" s="32" t="str">
        <f aca="false">IF($B$11=1,IF(Positions!$CA791=1,Positions!E791,""),IF($B$11=2,IF(Positions!$CL791&gt;0,Positions!E791,""),Positions!E791))</f>
        <v/>
      </c>
      <c r="H802" s="0"/>
    </row>
    <row r="803" customFormat="false" ht="15" hidden="false" customHeight="false" outlineLevel="0" collapsed="false">
      <c r="A803" s="35" t="str">
        <f aca="false">IF($B$11=1,IF(Positions!$CA792=1,Positions!A792,""),IF($B$11=2,IF(Positions!$CL792&gt;0,Positions!A792,""),Positions!A792))</f>
        <v/>
      </c>
      <c r="B803" s="35" t="str">
        <f aca="false">IF($B$11=1,IF(Positions!$CA792=1,Positions!B792,""),IF($B$11=2,IF(Positions!$CL792&gt;0,Positions!B792,""),Positions!B792))</f>
        <v/>
      </c>
      <c r="C803" s="32" t="str">
        <f aca="false">IF($B$11=1,IF(Positions!$CA792=1,Positions!AE792,""),IF($B$11=2,IF(Positions!$CL792&gt;0,Positions!AE792,""),Positions!AE792))</f>
        <v/>
      </c>
      <c r="D803" s="32" t="str">
        <f aca="false">IF($B$11=1,IF(Positions!$CA792=1,Positions!AF792,""),IF($B$11=2,IF(Positions!$CL792&gt;0,Positions!AF792,""),Positions!AF792))</f>
        <v/>
      </c>
      <c r="E803" s="32" t="str">
        <f aca="false">IF($B$11=1,IF(Positions!$CA792=1,Positions!AG792,""),IF($B$11=2,IF(Positions!$CL792&gt;0,Positions!AG792,""),Positions!AG792))</f>
        <v/>
      </c>
      <c r="F803" s="32" t="str">
        <f aca="false">IF($B$11=1,IF(Positions!$CA792=1,Positions!C792,""),IF($B$11=2,IF(Positions!$CL792&gt;0,Positions!C792,""),Positions!C792))</f>
        <v/>
      </c>
      <c r="G803" s="32" t="str">
        <f aca="false">IF($B$11=1,IF(Positions!$CA792=1,Positions!E792,""),IF($B$11=2,IF(Positions!$CL792&gt;0,Positions!E792,""),Positions!E792))</f>
        <v/>
      </c>
      <c r="H803" s="0"/>
    </row>
    <row r="804" customFormat="false" ht="15" hidden="false" customHeight="false" outlineLevel="0" collapsed="false">
      <c r="A804" s="35" t="str">
        <f aca="false">IF($B$11=1,IF(Positions!$CA793=1,Positions!A793,""),IF($B$11=2,IF(Positions!$CL793&gt;0,Positions!A793,""),Positions!A793))</f>
        <v/>
      </c>
      <c r="B804" s="35" t="str">
        <f aca="false">IF($B$11=1,IF(Positions!$CA793=1,Positions!B793,""),IF($B$11=2,IF(Positions!$CL793&gt;0,Positions!B793,""),Positions!B793))</f>
        <v/>
      </c>
      <c r="C804" s="32" t="str">
        <f aca="false">IF($B$11=1,IF(Positions!$CA793=1,Positions!AE793,""),IF($B$11=2,IF(Positions!$CL793&gt;0,Positions!AE793,""),Positions!AE793))</f>
        <v/>
      </c>
      <c r="D804" s="32" t="str">
        <f aca="false">IF($B$11=1,IF(Positions!$CA793=1,Positions!AF793,""),IF($B$11=2,IF(Positions!$CL793&gt;0,Positions!AF793,""),Positions!AF793))</f>
        <v/>
      </c>
      <c r="E804" s="32" t="str">
        <f aca="false">IF($B$11=1,IF(Positions!$CA793=1,Positions!AG793,""),IF($B$11=2,IF(Positions!$CL793&gt;0,Positions!AG793,""),Positions!AG793))</f>
        <v/>
      </c>
      <c r="F804" s="32" t="str">
        <f aca="false">IF($B$11=1,IF(Positions!$CA793=1,Positions!C793,""),IF($B$11=2,IF(Positions!$CL793&gt;0,Positions!C793,""),Positions!C793))</f>
        <v/>
      </c>
      <c r="G804" s="32" t="str">
        <f aca="false">IF($B$11=1,IF(Positions!$CA793=1,Positions!E793,""),IF($B$11=2,IF(Positions!$CL793&gt;0,Positions!E793,""),Positions!E793))</f>
        <v/>
      </c>
      <c r="H804" s="0"/>
    </row>
    <row r="805" customFormat="false" ht="15" hidden="false" customHeight="false" outlineLevel="0" collapsed="false">
      <c r="A805" s="35" t="str">
        <f aca="false">IF($B$11=1,IF(Positions!$CA794=1,Positions!A794,""),IF($B$11=2,IF(Positions!$CL794&gt;0,Positions!A794,""),Positions!A794))</f>
        <v/>
      </c>
      <c r="B805" s="35" t="str">
        <f aca="false">IF($B$11=1,IF(Positions!$CA794=1,Positions!B794,""),IF($B$11=2,IF(Positions!$CL794&gt;0,Positions!B794,""),Positions!B794))</f>
        <v/>
      </c>
      <c r="C805" s="32" t="str">
        <f aca="false">IF($B$11=1,IF(Positions!$CA794=1,Positions!AE794,""),IF($B$11=2,IF(Positions!$CL794&gt;0,Positions!AE794,""),Positions!AE794))</f>
        <v/>
      </c>
      <c r="D805" s="32" t="str">
        <f aca="false">IF($B$11=1,IF(Positions!$CA794=1,Positions!AF794,""),IF($B$11=2,IF(Positions!$CL794&gt;0,Positions!AF794,""),Positions!AF794))</f>
        <v/>
      </c>
      <c r="E805" s="32" t="str">
        <f aca="false">IF($B$11=1,IF(Positions!$CA794=1,Positions!AG794,""),IF($B$11=2,IF(Positions!$CL794&gt;0,Positions!AG794,""),Positions!AG794))</f>
        <v/>
      </c>
      <c r="F805" s="32" t="str">
        <f aca="false">IF($B$11=1,IF(Positions!$CA794=1,Positions!C794,""),IF($B$11=2,IF(Positions!$CL794&gt;0,Positions!C794,""),Positions!C794))</f>
        <v/>
      </c>
      <c r="G805" s="32" t="str">
        <f aca="false">IF($B$11=1,IF(Positions!$CA794=1,Positions!E794,""),IF($B$11=2,IF(Positions!$CL794&gt;0,Positions!E794,""),Positions!E794))</f>
        <v/>
      </c>
      <c r="H805" s="0"/>
    </row>
    <row r="806" customFormat="false" ht="15" hidden="false" customHeight="false" outlineLevel="0" collapsed="false">
      <c r="A806" s="35" t="str">
        <f aca="false">IF($B$11=1,IF(Positions!$CA795=1,Positions!A795,""),IF($B$11=2,IF(Positions!$CL795&gt;0,Positions!A795,""),Positions!A795))</f>
        <v/>
      </c>
      <c r="B806" s="35" t="str">
        <f aca="false">IF($B$11=1,IF(Positions!$CA795=1,Positions!B795,""),IF($B$11=2,IF(Positions!$CL795&gt;0,Positions!B795,""),Positions!B795))</f>
        <v/>
      </c>
      <c r="C806" s="32" t="str">
        <f aca="false">IF($B$11=1,IF(Positions!$CA795=1,Positions!AE795,""),IF($B$11=2,IF(Positions!$CL795&gt;0,Positions!AE795,""),Positions!AE795))</f>
        <v/>
      </c>
      <c r="D806" s="32" t="str">
        <f aca="false">IF($B$11=1,IF(Positions!$CA795=1,Positions!AF795,""),IF($B$11=2,IF(Positions!$CL795&gt;0,Positions!AF795,""),Positions!AF795))</f>
        <v/>
      </c>
      <c r="E806" s="32" t="str">
        <f aca="false">IF($B$11=1,IF(Positions!$CA795=1,Positions!AG795,""),IF($B$11=2,IF(Positions!$CL795&gt;0,Positions!AG795,""),Positions!AG795))</f>
        <v/>
      </c>
      <c r="F806" s="32" t="str">
        <f aca="false">IF($B$11=1,IF(Positions!$CA795=1,Positions!C795,""),IF($B$11=2,IF(Positions!$CL795&gt;0,Positions!C795,""),Positions!C795))</f>
        <v/>
      </c>
      <c r="G806" s="32" t="str">
        <f aca="false">IF($B$11=1,IF(Positions!$CA795=1,Positions!E795,""),IF($B$11=2,IF(Positions!$CL795&gt;0,Positions!E795,""),Positions!E795))</f>
        <v/>
      </c>
      <c r="H806" s="0"/>
    </row>
    <row r="807" customFormat="false" ht="15" hidden="false" customHeight="false" outlineLevel="0" collapsed="false">
      <c r="A807" s="35" t="str">
        <f aca="false">IF($B$11=1,IF(Positions!$CA796=1,Positions!A796,""),IF($B$11=2,IF(Positions!$CL796&gt;0,Positions!A796,""),Positions!A796))</f>
        <v/>
      </c>
      <c r="B807" s="35" t="str">
        <f aca="false">IF($B$11=1,IF(Positions!$CA796=1,Positions!B796,""),IF($B$11=2,IF(Positions!$CL796&gt;0,Positions!B796,""),Positions!B796))</f>
        <v/>
      </c>
      <c r="C807" s="32" t="str">
        <f aca="false">IF($B$11=1,IF(Positions!$CA796=1,Positions!AE796,""),IF($B$11=2,IF(Positions!$CL796&gt;0,Positions!AE796,""),Positions!AE796))</f>
        <v/>
      </c>
      <c r="D807" s="32" t="str">
        <f aca="false">IF($B$11=1,IF(Positions!$CA796=1,Positions!AF796,""),IF($B$11=2,IF(Positions!$CL796&gt;0,Positions!AF796,""),Positions!AF796))</f>
        <v/>
      </c>
      <c r="E807" s="32" t="str">
        <f aca="false">IF($B$11=1,IF(Positions!$CA796=1,Positions!AG796,""),IF($B$11=2,IF(Positions!$CL796&gt;0,Positions!AG796,""),Positions!AG796))</f>
        <v/>
      </c>
      <c r="F807" s="32" t="str">
        <f aca="false">IF($B$11=1,IF(Positions!$CA796=1,Positions!C796,""),IF($B$11=2,IF(Positions!$CL796&gt;0,Positions!C796,""),Positions!C796))</f>
        <v/>
      </c>
      <c r="G807" s="32" t="str">
        <f aca="false">IF($B$11=1,IF(Positions!$CA796=1,Positions!E796,""),IF($B$11=2,IF(Positions!$CL796&gt;0,Positions!E796,""),Positions!E796))</f>
        <v/>
      </c>
      <c r="H807" s="0"/>
    </row>
    <row r="808" customFormat="false" ht="15" hidden="false" customHeight="false" outlineLevel="0" collapsed="false">
      <c r="A808" s="35" t="str">
        <f aca="false">IF($B$11=1,IF(Positions!$CA797=1,Positions!A797,""),IF($B$11=2,IF(Positions!$CL797&gt;0,Positions!A797,""),Positions!A797))</f>
        <v/>
      </c>
      <c r="B808" s="35" t="str">
        <f aca="false">IF($B$11=1,IF(Positions!$CA797=1,Positions!B797,""),IF($B$11=2,IF(Positions!$CL797&gt;0,Positions!B797,""),Positions!B797))</f>
        <v/>
      </c>
      <c r="C808" s="32" t="str">
        <f aca="false">IF($B$11=1,IF(Positions!$CA797=1,Positions!AE797,""),IF($B$11=2,IF(Positions!$CL797&gt;0,Positions!AE797,""),Positions!AE797))</f>
        <v/>
      </c>
      <c r="D808" s="32" t="str">
        <f aca="false">IF($B$11=1,IF(Positions!$CA797=1,Positions!AF797,""),IF($B$11=2,IF(Positions!$CL797&gt;0,Positions!AF797,""),Positions!AF797))</f>
        <v/>
      </c>
      <c r="E808" s="32" t="str">
        <f aca="false">IF($B$11=1,IF(Positions!$CA797=1,Positions!AG797,""),IF($B$11=2,IF(Positions!$CL797&gt;0,Positions!AG797,""),Positions!AG797))</f>
        <v/>
      </c>
      <c r="F808" s="32" t="str">
        <f aca="false">IF($B$11=1,IF(Positions!$CA797=1,Positions!C797,""),IF($B$11=2,IF(Positions!$CL797&gt;0,Positions!C797,""),Positions!C797))</f>
        <v/>
      </c>
      <c r="G808" s="32" t="str">
        <f aca="false">IF($B$11=1,IF(Positions!$CA797=1,Positions!E797,""),IF($B$11=2,IF(Positions!$CL797&gt;0,Positions!E797,""),Positions!E797))</f>
        <v/>
      </c>
      <c r="H808" s="0"/>
    </row>
    <row r="809" customFormat="false" ht="15" hidden="false" customHeight="false" outlineLevel="0" collapsed="false">
      <c r="A809" s="35" t="str">
        <f aca="false">IF($B$11=1,IF(Positions!$CA798=1,Positions!A798,""),IF($B$11=2,IF(Positions!$CL798&gt;0,Positions!A798,""),Positions!A798))</f>
        <v/>
      </c>
      <c r="B809" s="35" t="str">
        <f aca="false">IF($B$11=1,IF(Positions!$CA798=1,Positions!B798,""),IF($B$11=2,IF(Positions!$CL798&gt;0,Positions!B798,""),Positions!B798))</f>
        <v/>
      </c>
      <c r="C809" s="32" t="str">
        <f aca="false">IF($B$11=1,IF(Positions!$CA798=1,Positions!AE798,""),IF($B$11=2,IF(Positions!$CL798&gt;0,Positions!AE798,""),Positions!AE798))</f>
        <v/>
      </c>
      <c r="D809" s="32" t="str">
        <f aca="false">IF($B$11=1,IF(Positions!$CA798=1,Positions!AF798,""),IF($B$11=2,IF(Positions!$CL798&gt;0,Positions!AF798,""),Positions!AF798))</f>
        <v/>
      </c>
      <c r="E809" s="32" t="str">
        <f aca="false">IF($B$11=1,IF(Positions!$CA798=1,Positions!AG798,""),IF($B$11=2,IF(Positions!$CL798&gt;0,Positions!AG798,""),Positions!AG798))</f>
        <v/>
      </c>
      <c r="F809" s="32" t="str">
        <f aca="false">IF($B$11=1,IF(Positions!$CA798=1,Positions!C798,""),IF($B$11=2,IF(Positions!$CL798&gt;0,Positions!C798,""),Positions!C798))</f>
        <v/>
      </c>
      <c r="G809" s="32" t="str">
        <f aca="false">IF($B$11=1,IF(Positions!$CA798=1,Positions!E798,""),IF($B$11=2,IF(Positions!$CL798&gt;0,Positions!E798,""),Positions!E798))</f>
        <v/>
      </c>
      <c r="H809" s="0"/>
    </row>
    <row r="810" customFormat="false" ht="15" hidden="false" customHeight="false" outlineLevel="0" collapsed="false">
      <c r="A810" s="35" t="str">
        <f aca="false">IF($B$11=1,IF(Positions!$CA799=1,Positions!A799,""),IF($B$11=2,IF(Positions!$CL799&gt;0,Positions!A799,""),Positions!A799))</f>
        <v/>
      </c>
      <c r="B810" s="35" t="str">
        <f aca="false">IF($B$11=1,IF(Positions!$CA799=1,Positions!B799,""),IF($B$11=2,IF(Positions!$CL799&gt;0,Positions!B799,""),Positions!B799))</f>
        <v/>
      </c>
      <c r="C810" s="32" t="str">
        <f aca="false">IF($B$11=1,IF(Positions!$CA799=1,Positions!AE799,""),IF($B$11=2,IF(Positions!$CL799&gt;0,Positions!AE799,""),Positions!AE799))</f>
        <v/>
      </c>
      <c r="D810" s="32" t="str">
        <f aca="false">IF($B$11=1,IF(Positions!$CA799=1,Positions!AF799,""),IF($B$11=2,IF(Positions!$CL799&gt;0,Positions!AF799,""),Positions!AF799))</f>
        <v/>
      </c>
      <c r="E810" s="32" t="str">
        <f aca="false">IF($B$11=1,IF(Positions!$CA799=1,Positions!AG799,""),IF($B$11=2,IF(Positions!$CL799&gt;0,Positions!AG799,""),Positions!AG799))</f>
        <v/>
      </c>
      <c r="F810" s="32" t="str">
        <f aca="false">IF($B$11=1,IF(Positions!$CA799=1,Positions!C799,""),IF($B$11=2,IF(Positions!$CL799&gt;0,Positions!C799,""),Positions!C799))</f>
        <v/>
      </c>
      <c r="G810" s="32" t="str">
        <f aca="false">IF($B$11=1,IF(Positions!$CA799=1,Positions!E799,""),IF($B$11=2,IF(Positions!$CL799&gt;0,Positions!E799,""),Positions!E799))</f>
        <v/>
      </c>
      <c r="H810" s="0"/>
    </row>
    <row r="811" customFormat="false" ht="15" hidden="false" customHeight="false" outlineLevel="0" collapsed="false">
      <c r="A811" s="35" t="str">
        <f aca="false">IF($B$11=1,IF(Positions!$CA800=1,Positions!A800,""),IF($B$11=2,IF(Positions!$CL800&gt;0,Positions!A800,""),Positions!A800))</f>
        <v/>
      </c>
      <c r="B811" s="35" t="str">
        <f aca="false">IF($B$11=1,IF(Positions!$CA800=1,Positions!B800,""),IF($B$11=2,IF(Positions!$CL800&gt;0,Positions!B800,""),Positions!B800))</f>
        <v/>
      </c>
      <c r="C811" s="32" t="str">
        <f aca="false">IF($B$11=1,IF(Positions!$CA800=1,Positions!AE800,""),IF($B$11=2,IF(Positions!$CL800&gt;0,Positions!AE800,""),Positions!AE800))</f>
        <v/>
      </c>
      <c r="D811" s="32" t="str">
        <f aca="false">IF($B$11=1,IF(Positions!$CA800=1,Positions!AF800,""),IF($B$11=2,IF(Positions!$CL800&gt;0,Positions!AF800,""),Positions!AF800))</f>
        <v/>
      </c>
      <c r="E811" s="32" t="str">
        <f aca="false">IF($B$11=1,IF(Positions!$CA800=1,Positions!AG800,""),IF($B$11=2,IF(Positions!$CL800&gt;0,Positions!AG800,""),Positions!AG800))</f>
        <v/>
      </c>
      <c r="F811" s="32" t="str">
        <f aca="false">IF($B$11=1,IF(Positions!$CA800=1,Positions!C800,""),IF($B$11=2,IF(Positions!$CL800&gt;0,Positions!C800,""),Positions!C800))</f>
        <v/>
      </c>
      <c r="G811" s="32" t="str">
        <f aca="false">IF($B$11=1,IF(Positions!$CA800=1,Positions!E800,""),IF($B$11=2,IF(Positions!$CL800&gt;0,Positions!E800,""),Positions!E800))</f>
        <v/>
      </c>
      <c r="H811" s="0"/>
    </row>
    <row r="812" customFormat="false" ht="15" hidden="false" customHeight="false" outlineLevel="0" collapsed="false">
      <c r="A812" s="35" t="str">
        <f aca="false">IF($B$11=1,IF(Positions!$CA801=1,Positions!A801,""),IF($B$11=2,IF(Positions!$CL801&gt;0,Positions!A801,""),Positions!A801))</f>
        <v/>
      </c>
      <c r="B812" s="35" t="str">
        <f aca="false">IF($B$11=1,IF(Positions!$CA801=1,Positions!B801,""),IF($B$11=2,IF(Positions!$CL801&gt;0,Positions!B801,""),Positions!B801))</f>
        <v/>
      </c>
      <c r="C812" s="32" t="str">
        <f aca="false">IF($B$11=1,IF(Positions!$CA801=1,Positions!AE801,""),IF($B$11=2,IF(Positions!$CL801&gt;0,Positions!AE801,""),Positions!AE801))</f>
        <v/>
      </c>
      <c r="D812" s="32" t="str">
        <f aca="false">IF($B$11=1,IF(Positions!$CA801=1,Positions!AF801,""),IF($B$11=2,IF(Positions!$CL801&gt;0,Positions!AF801,""),Positions!AF801))</f>
        <v/>
      </c>
      <c r="E812" s="32" t="str">
        <f aca="false">IF($B$11=1,IF(Positions!$CA801=1,Positions!AG801,""),IF($B$11=2,IF(Positions!$CL801&gt;0,Positions!AG801,""),Positions!AG801))</f>
        <v/>
      </c>
      <c r="F812" s="32" t="str">
        <f aca="false">IF($B$11=1,IF(Positions!$CA801=1,Positions!C801,""),IF($B$11=2,IF(Positions!$CL801&gt;0,Positions!C801,""),Positions!C801))</f>
        <v/>
      </c>
      <c r="G812" s="32" t="str">
        <f aca="false">IF($B$11=1,IF(Positions!$CA801=1,Positions!E801,""),IF($B$11=2,IF(Positions!$CL801&gt;0,Positions!E801,""),Positions!E801))</f>
        <v/>
      </c>
      <c r="H812" s="0"/>
    </row>
    <row r="813" customFormat="false" ht="15" hidden="false" customHeight="false" outlineLevel="0" collapsed="false">
      <c r="A813" s="35" t="str">
        <f aca="false">IF($B$11=1,IF(Positions!$CA802=1,Positions!A802,""),IF($B$11=2,IF(Positions!$CL802&gt;0,Positions!A802,""),Positions!A802))</f>
        <v/>
      </c>
      <c r="B813" s="35" t="str">
        <f aca="false">IF($B$11=1,IF(Positions!$CA802=1,Positions!B802,""),IF($B$11=2,IF(Positions!$CL802&gt;0,Positions!B802,""),Positions!B802))</f>
        <v/>
      </c>
      <c r="C813" s="32" t="str">
        <f aca="false">IF($B$11=1,IF(Positions!$CA802=1,Positions!AE802,""),IF($B$11=2,IF(Positions!$CL802&gt;0,Positions!AE802,""),Positions!AE802))</f>
        <v/>
      </c>
      <c r="D813" s="32" t="str">
        <f aca="false">IF($B$11=1,IF(Positions!$CA802=1,Positions!AF802,""),IF($B$11=2,IF(Positions!$CL802&gt;0,Positions!AF802,""),Positions!AF802))</f>
        <v/>
      </c>
      <c r="E813" s="32" t="str">
        <f aca="false">IF($B$11=1,IF(Positions!$CA802=1,Positions!AG802,""),IF($B$11=2,IF(Positions!$CL802&gt;0,Positions!AG802,""),Positions!AG802))</f>
        <v/>
      </c>
      <c r="F813" s="32" t="str">
        <f aca="false">IF($B$11=1,IF(Positions!$CA802=1,Positions!C802,""),IF($B$11=2,IF(Positions!$CL802&gt;0,Positions!C802,""),Positions!C802))</f>
        <v/>
      </c>
      <c r="G813" s="32" t="str">
        <f aca="false">IF($B$11=1,IF(Positions!$CA802=1,Positions!E802,""),IF($B$11=2,IF(Positions!$CL802&gt;0,Positions!E802,""),Positions!E802))</f>
        <v/>
      </c>
      <c r="H813" s="0"/>
    </row>
    <row r="814" customFormat="false" ht="15" hidden="false" customHeight="false" outlineLevel="0" collapsed="false">
      <c r="A814" s="35" t="str">
        <f aca="false">IF($B$11=1,IF(Positions!$CA803=1,Positions!A803,""),IF($B$11=2,IF(Positions!$CL803&gt;0,Positions!A803,""),Positions!A803))</f>
        <v/>
      </c>
      <c r="B814" s="35" t="str">
        <f aca="false">IF($B$11=1,IF(Positions!$CA803=1,Positions!B803,""),IF($B$11=2,IF(Positions!$CL803&gt;0,Positions!B803,""),Positions!B803))</f>
        <v/>
      </c>
      <c r="C814" s="32" t="str">
        <f aca="false">IF($B$11=1,IF(Positions!$CA803=1,Positions!AE803,""),IF($B$11=2,IF(Positions!$CL803&gt;0,Positions!AE803,""),Positions!AE803))</f>
        <v/>
      </c>
      <c r="D814" s="32" t="str">
        <f aca="false">IF($B$11=1,IF(Positions!$CA803=1,Positions!AF803,""),IF($B$11=2,IF(Positions!$CL803&gt;0,Positions!AF803,""),Positions!AF803))</f>
        <v/>
      </c>
      <c r="E814" s="32" t="str">
        <f aca="false">IF($B$11=1,IF(Positions!$CA803=1,Positions!AG803,""),IF($B$11=2,IF(Positions!$CL803&gt;0,Positions!AG803,""),Positions!AG803))</f>
        <v/>
      </c>
      <c r="F814" s="32" t="str">
        <f aca="false">IF($B$11=1,IF(Positions!$CA803=1,Positions!C803,""),IF($B$11=2,IF(Positions!$CL803&gt;0,Positions!C803,""),Positions!C803))</f>
        <v/>
      </c>
      <c r="G814" s="32" t="str">
        <f aca="false">IF($B$11=1,IF(Positions!$CA803=1,Positions!E803,""),IF($B$11=2,IF(Positions!$CL803&gt;0,Positions!E803,""),Positions!E803))</f>
        <v/>
      </c>
      <c r="H814" s="0"/>
    </row>
    <row r="815" customFormat="false" ht="15" hidden="false" customHeight="false" outlineLevel="0" collapsed="false">
      <c r="A815" s="35" t="str">
        <f aca="false">IF($B$11=1,IF(Positions!$CA804=1,Positions!A804,""),IF($B$11=2,IF(Positions!$CL804&gt;0,Positions!A804,""),Positions!A804))</f>
        <v/>
      </c>
      <c r="B815" s="35" t="str">
        <f aca="false">IF($B$11=1,IF(Positions!$CA804=1,Positions!B804,""),IF($B$11=2,IF(Positions!$CL804&gt;0,Positions!B804,""),Positions!B804))</f>
        <v/>
      </c>
      <c r="C815" s="32" t="str">
        <f aca="false">IF($B$11=1,IF(Positions!$CA804=1,Positions!AE804,""),IF($B$11=2,IF(Positions!$CL804&gt;0,Positions!AE804,""),Positions!AE804))</f>
        <v/>
      </c>
      <c r="D815" s="32" t="str">
        <f aca="false">IF($B$11=1,IF(Positions!$CA804=1,Positions!AF804,""),IF($B$11=2,IF(Positions!$CL804&gt;0,Positions!AF804,""),Positions!AF804))</f>
        <v/>
      </c>
      <c r="E815" s="32" t="str">
        <f aca="false">IF($B$11=1,IF(Positions!$CA804=1,Positions!AG804,""),IF($B$11=2,IF(Positions!$CL804&gt;0,Positions!AG804,""),Positions!AG804))</f>
        <v/>
      </c>
      <c r="F815" s="32" t="str">
        <f aca="false">IF($B$11=1,IF(Positions!$CA804=1,Positions!C804,""),IF($B$11=2,IF(Positions!$CL804&gt;0,Positions!C804,""),Positions!C804))</f>
        <v/>
      </c>
      <c r="G815" s="32" t="str">
        <f aca="false">IF($B$11=1,IF(Positions!$CA804=1,Positions!E804,""),IF($B$11=2,IF(Positions!$CL804&gt;0,Positions!E804,""),Positions!E804))</f>
        <v/>
      </c>
      <c r="H815" s="0"/>
    </row>
    <row r="816" customFormat="false" ht="15" hidden="false" customHeight="false" outlineLevel="0" collapsed="false">
      <c r="A816" s="35" t="str">
        <f aca="false">IF($B$11=1,IF(Positions!$CA805=1,Positions!A805,""),IF($B$11=2,IF(Positions!$CL805&gt;0,Positions!A805,""),Positions!A805))</f>
        <v/>
      </c>
      <c r="B816" s="35" t="str">
        <f aca="false">IF($B$11=1,IF(Positions!$CA805=1,Positions!B805,""),IF($B$11=2,IF(Positions!$CL805&gt;0,Positions!B805,""),Positions!B805))</f>
        <v/>
      </c>
      <c r="C816" s="32" t="str">
        <f aca="false">IF($B$11=1,IF(Positions!$CA805=1,Positions!AE805,""),IF($B$11=2,IF(Positions!$CL805&gt;0,Positions!AE805,""),Positions!AE805))</f>
        <v/>
      </c>
      <c r="D816" s="32" t="str">
        <f aca="false">IF($B$11=1,IF(Positions!$CA805=1,Positions!AF805,""),IF($B$11=2,IF(Positions!$CL805&gt;0,Positions!AF805,""),Positions!AF805))</f>
        <v/>
      </c>
      <c r="E816" s="32" t="str">
        <f aca="false">IF($B$11=1,IF(Positions!$CA805=1,Positions!AG805,""),IF($B$11=2,IF(Positions!$CL805&gt;0,Positions!AG805,""),Positions!AG805))</f>
        <v/>
      </c>
      <c r="F816" s="32" t="str">
        <f aca="false">IF($B$11=1,IF(Positions!$CA805=1,Positions!C805,""),IF($B$11=2,IF(Positions!$CL805&gt;0,Positions!C805,""),Positions!C805))</f>
        <v/>
      </c>
      <c r="G816" s="32" t="str">
        <f aca="false">IF($B$11=1,IF(Positions!$CA805=1,Positions!E805,""),IF($B$11=2,IF(Positions!$CL805&gt;0,Positions!E805,""),Positions!E805))</f>
        <v/>
      </c>
      <c r="H816" s="0"/>
    </row>
    <row r="817" customFormat="false" ht="15" hidden="false" customHeight="false" outlineLevel="0" collapsed="false">
      <c r="A817" s="35" t="str">
        <f aca="false">IF($B$11=1,IF(Positions!$CA806=1,Positions!A806,""),IF($B$11=2,IF(Positions!$CL806&gt;0,Positions!A806,""),Positions!A806))</f>
        <v/>
      </c>
      <c r="B817" s="35" t="str">
        <f aca="false">IF($B$11=1,IF(Positions!$CA806=1,Positions!B806,""),IF($B$11=2,IF(Positions!$CL806&gt;0,Positions!B806,""),Positions!B806))</f>
        <v/>
      </c>
      <c r="C817" s="32" t="str">
        <f aca="false">IF($B$11=1,IF(Positions!$CA806=1,Positions!AE806,""),IF($B$11=2,IF(Positions!$CL806&gt;0,Positions!AE806,""),Positions!AE806))</f>
        <v/>
      </c>
      <c r="D817" s="32" t="str">
        <f aca="false">IF($B$11=1,IF(Positions!$CA806=1,Positions!AF806,""),IF($B$11=2,IF(Positions!$CL806&gt;0,Positions!AF806,""),Positions!AF806))</f>
        <v/>
      </c>
      <c r="E817" s="32" t="str">
        <f aca="false">IF($B$11=1,IF(Positions!$CA806=1,Positions!AG806,""),IF($B$11=2,IF(Positions!$CL806&gt;0,Positions!AG806,""),Positions!AG806))</f>
        <v/>
      </c>
      <c r="F817" s="32" t="str">
        <f aca="false">IF($B$11=1,IF(Positions!$CA806=1,Positions!C806,""),IF($B$11=2,IF(Positions!$CL806&gt;0,Positions!C806,""),Positions!C806))</f>
        <v/>
      </c>
      <c r="G817" s="32" t="str">
        <f aca="false">IF($B$11=1,IF(Positions!$CA806=1,Positions!E806,""),IF($B$11=2,IF(Positions!$CL806&gt;0,Positions!E806,""),Positions!E806))</f>
        <v/>
      </c>
      <c r="H817" s="0"/>
    </row>
    <row r="818" customFormat="false" ht="15" hidden="false" customHeight="false" outlineLevel="0" collapsed="false">
      <c r="A818" s="35" t="str">
        <f aca="false">IF($B$11=1,IF(Positions!$CA807=1,Positions!A807,""),IF($B$11=2,IF(Positions!$CL807&gt;0,Positions!A807,""),Positions!A807))</f>
        <v/>
      </c>
      <c r="B818" s="35" t="str">
        <f aca="false">IF($B$11=1,IF(Positions!$CA807=1,Positions!B807,""),IF($B$11=2,IF(Positions!$CL807&gt;0,Positions!B807,""),Positions!B807))</f>
        <v/>
      </c>
      <c r="C818" s="32" t="str">
        <f aca="false">IF($B$11=1,IF(Positions!$CA807=1,Positions!AE807,""),IF($B$11=2,IF(Positions!$CL807&gt;0,Positions!AE807,""),Positions!AE807))</f>
        <v/>
      </c>
      <c r="D818" s="32" t="str">
        <f aca="false">IF($B$11=1,IF(Positions!$CA807=1,Positions!AF807,""),IF($B$11=2,IF(Positions!$CL807&gt;0,Positions!AF807,""),Positions!AF807))</f>
        <v/>
      </c>
      <c r="E818" s="32" t="str">
        <f aca="false">IF($B$11=1,IF(Positions!$CA807=1,Positions!AG807,""),IF($B$11=2,IF(Positions!$CL807&gt;0,Positions!AG807,""),Positions!AG807))</f>
        <v/>
      </c>
      <c r="F818" s="32" t="str">
        <f aca="false">IF($B$11=1,IF(Positions!$CA807=1,Positions!C807,""),IF($B$11=2,IF(Positions!$CL807&gt;0,Positions!C807,""),Positions!C807))</f>
        <v/>
      </c>
      <c r="G818" s="32" t="str">
        <f aca="false">IF($B$11=1,IF(Positions!$CA807=1,Positions!E807,""),IF($B$11=2,IF(Positions!$CL807&gt;0,Positions!E807,""),Positions!E807))</f>
        <v/>
      </c>
      <c r="H818" s="0"/>
    </row>
    <row r="819" customFormat="false" ht="15" hidden="false" customHeight="false" outlineLevel="0" collapsed="false">
      <c r="A819" s="35" t="str">
        <f aca="false">IF($B$11=1,IF(Positions!$CA808=1,Positions!A808,""),IF($B$11=2,IF(Positions!$CL808&gt;0,Positions!A808,""),Positions!A808))</f>
        <v/>
      </c>
      <c r="B819" s="35" t="str">
        <f aca="false">IF($B$11=1,IF(Positions!$CA808=1,Positions!B808,""),IF($B$11=2,IF(Positions!$CL808&gt;0,Positions!B808,""),Positions!B808))</f>
        <v/>
      </c>
      <c r="C819" s="32" t="str">
        <f aca="false">IF($B$11=1,IF(Positions!$CA808=1,Positions!AE808,""),IF($B$11=2,IF(Positions!$CL808&gt;0,Positions!AE808,""),Positions!AE808))</f>
        <v/>
      </c>
      <c r="D819" s="32" t="str">
        <f aca="false">IF($B$11=1,IF(Positions!$CA808=1,Positions!AF808,""),IF($B$11=2,IF(Positions!$CL808&gt;0,Positions!AF808,""),Positions!AF808))</f>
        <v/>
      </c>
      <c r="E819" s="32" t="str">
        <f aca="false">IF($B$11=1,IF(Positions!$CA808=1,Positions!AG808,""),IF($B$11=2,IF(Positions!$CL808&gt;0,Positions!AG808,""),Positions!AG808))</f>
        <v/>
      </c>
      <c r="F819" s="32" t="str">
        <f aca="false">IF($B$11=1,IF(Positions!$CA808=1,Positions!C808,""),IF($B$11=2,IF(Positions!$CL808&gt;0,Positions!C808,""),Positions!C808))</f>
        <v/>
      </c>
      <c r="G819" s="32" t="str">
        <f aca="false">IF($B$11=1,IF(Positions!$CA808=1,Positions!E808,""),IF($B$11=2,IF(Positions!$CL808&gt;0,Positions!E808,""),Positions!E808))</f>
        <v/>
      </c>
      <c r="H819" s="0"/>
    </row>
    <row r="820" customFormat="false" ht="15" hidden="false" customHeight="false" outlineLevel="0" collapsed="false">
      <c r="A820" s="35" t="str">
        <f aca="false">IF($B$11=1,IF(Positions!$CA809=1,Positions!A809,""),IF($B$11=2,IF(Positions!$CL809&gt;0,Positions!A809,""),Positions!A809))</f>
        <v/>
      </c>
      <c r="B820" s="35" t="str">
        <f aca="false">IF($B$11=1,IF(Positions!$CA809=1,Positions!B809,""),IF($B$11=2,IF(Positions!$CL809&gt;0,Positions!B809,""),Positions!B809))</f>
        <v/>
      </c>
      <c r="C820" s="32" t="str">
        <f aca="false">IF($B$11=1,IF(Positions!$CA809=1,Positions!AE809,""),IF($B$11=2,IF(Positions!$CL809&gt;0,Positions!AE809,""),Positions!AE809))</f>
        <v/>
      </c>
      <c r="D820" s="32" t="str">
        <f aca="false">IF($B$11=1,IF(Positions!$CA809=1,Positions!AF809,""),IF($B$11=2,IF(Positions!$CL809&gt;0,Positions!AF809,""),Positions!AF809))</f>
        <v/>
      </c>
      <c r="E820" s="32" t="str">
        <f aca="false">IF($B$11=1,IF(Positions!$CA809=1,Positions!AG809,""),IF($B$11=2,IF(Positions!$CL809&gt;0,Positions!AG809,""),Positions!AG809))</f>
        <v/>
      </c>
      <c r="F820" s="32" t="str">
        <f aca="false">IF($B$11=1,IF(Positions!$CA809=1,Positions!C809,""),IF($B$11=2,IF(Positions!$CL809&gt;0,Positions!C809,""),Positions!C809))</f>
        <v/>
      </c>
      <c r="G820" s="32" t="str">
        <f aca="false">IF($B$11=1,IF(Positions!$CA809=1,Positions!E809,""),IF($B$11=2,IF(Positions!$CL809&gt;0,Positions!E809,""),Positions!E809))</f>
        <v/>
      </c>
      <c r="H820" s="0"/>
    </row>
    <row r="821" customFormat="false" ht="15" hidden="false" customHeight="false" outlineLevel="0" collapsed="false">
      <c r="A821" s="35" t="str">
        <f aca="false">IF($B$11=1,IF(Positions!$CA810=1,Positions!A810,""),IF($B$11=2,IF(Positions!$CL810&gt;0,Positions!A810,""),Positions!A810))</f>
        <v/>
      </c>
      <c r="B821" s="35" t="str">
        <f aca="false">IF($B$11=1,IF(Positions!$CA810=1,Positions!B810,""),IF($B$11=2,IF(Positions!$CL810&gt;0,Positions!B810,""),Positions!B810))</f>
        <v/>
      </c>
      <c r="C821" s="32" t="str">
        <f aca="false">IF($B$11=1,IF(Positions!$CA810=1,Positions!AE810,""),IF($B$11=2,IF(Positions!$CL810&gt;0,Positions!AE810,""),Positions!AE810))</f>
        <v/>
      </c>
      <c r="D821" s="32" t="str">
        <f aca="false">IF($B$11=1,IF(Positions!$CA810=1,Positions!AF810,""),IF($B$11=2,IF(Positions!$CL810&gt;0,Positions!AF810,""),Positions!AF810))</f>
        <v/>
      </c>
      <c r="E821" s="32" t="str">
        <f aca="false">IF($B$11=1,IF(Positions!$CA810=1,Positions!AG810,""),IF($B$11=2,IF(Positions!$CL810&gt;0,Positions!AG810,""),Positions!AG810))</f>
        <v/>
      </c>
      <c r="F821" s="32" t="str">
        <f aca="false">IF($B$11=1,IF(Positions!$CA810=1,Positions!C810,""),IF($B$11=2,IF(Positions!$CL810&gt;0,Positions!C810,""),Positions!C810))</f>
        <v/>
      </c>
      <c r="G821" s="32" t="str">
        <f aca="false">IF($B$11=1,IF(Positions!$CA810=1,Positions!E810,""),IF($B$11=2,IF(Positions!$CL810&gt;0,Positions!E810,""),Positions!E810))</f>
        <v/>
      </c>
      <c r="H821" s="0"/>
    </row>
    <row r="822" customFormat="false" ht="15" hidden="false" customHeight="false" outlineLevel="0" collapsed="false">
      <c r="A822" s="35" t="str">
        <f aca="false">IF($B$11=1,IF(Positions!$CA811=1,Positions!A811,""),IF($B$11=2,IF(Positions!$CL811&gt;0,Positions!A811,""),Positions!A811))</f>
        <v/>
      </c>
      <c r="B822" s="35" t="str">
        <f aca="false">IF($B$11=1,IF(Positions!$CA811=1,Positions!B811,""),IF($B$11=2,IF(Positions!$CL811&gt;0,Positions!B811,""),Positions!B811))</f>
        <v/>
      </c>
      <c r="C822" s="32" t="str">
        <f aca="false">IF($B$11=1,IF(Positions!$CA811=1,Positions!AE811,""),IF($B$11=2,IF(Positions!$CL811&gt;0,Positions!AE811,""),Positions!AE811))</f>
        <v/>
      </c>
      <c r="D822" s="32" t="str">
        <f aca="false">IF($B$11=1,IF(Positions!$CA811=1,Positions!AF811,""),IF($B$11=2,IF(Positions!$CL811&gt;0,Positions!AF811,""),Positions!AF811))</f>
        <v/>
      </c>
      <c r="E822" s="32" t="str">
        <f aca="false">IF($B$11=1,IF(Positions!$CA811=1,Positions!AG811,""),IF($B$11=2,IF(Positions!$CL811&gt;0,Positions!AG811,""),Positions!AG811))</f>
        <v/>
      </c>
      <c r="F822" s="32" t="str">
        <f aca="false">IF($B$11=1,IF(Positions!$CA811=1,Positions!C811,""),IF($B$11=2,IF(Positions!$CL811&gt;0,Positions!C811,""),Positions!C811))</f>
        <v/>
      </c>
      <c r="G822" s="32" t="str">
        <f aca="false">IF($B$11=1,IF(Positions!$CA811=1,Positions!E811,""),IF($B$11=2,IF(Positions!$CL811&gt;0,Positions!E811,""),Positions!E811))</f>
        <v/>
      </c>
      <c r="H822" s="0"/>
    </row>
    <row r="823" customFormat="false" ht="15" hidden="false" customHeight="false" outlineLevel="0" collapsed="false">
      <c r="A823" s="35" t="str">
        <f aca="false">IF($B$11=1,IF(Positions!$CA812=1,Positions!A812,""),IF($B$11=2,IF(Positions!$CL812&gt;0,Positions!A812,""),Positions!A812))</f>
        <v/>
      </c>
      <c r="B823" s="35" t="str">
        <f aca="false">IF($B$11=1,IF(Positions!$CA812=1,Positions!B812,""),IF($B$11=2,IF(Positions!$CL812&gt;0,Positions!B812,""),Positions!B812))</f>
        <v/>
      </c>
      <c r="C823" s="32" t="str">
        <f aca="false">IF($B$11=1,IF(Positions!$CA812=1,Positions!AE812,""),IF($B$11=2,IF(Positions!$CL812&gt;0,Positions!AE812,""),Positions!AE812))</f>
        <v/>
      </c>
      <c r="D823" s="32" t="str">
        <f aca="false">IF($B$11=1,IF(Positions!$CA812=1,Positions!AF812,""),IF($B$11=2,IF(Positions!$CL812&gt;0,Positions!AF812,""),Positions!AF812))</f>
        <v/>
      </c>
      <c r="E823" s="32" t="str">
        <f aca="false">IF($B$11=1,IF(Positions!$CA812=1,Positions!AG812,""),IF($B$11=2,IF(Positions!$CL812&gt;0,Positions!AG812,""),Positions!AG812))</f>
        <v/>
      </c>
      <c r="F823" s="32" t="str">
        <f aca="false">IF($B$11=1,IF(Positions!$CA812=1,Positions!C812,""),IF($B$11=2,IF(Positions!$CL812&gt;0,Positions!C812,""),Positions!C812))</f>
        <v/>
      </c>
      <c r="G823" s="32" t="str">
        <f aca="false">IF($B$11=1,IF(Positions!$CA812=1,Positions!E812,""),IF($B$11=2,IF(Positions!$CL812&gt;0,Positions!E812,""),Positions!E812))</f>
        <v/>
      </c>
      <c r="H823" s="0"/>
    </row>
    <row r="824" customFormat="false" ht="15" hidden="false" customHeight="false" outlineLevel="0" collapsed="false">
      <c r="A824" s="35" t="str">
        <f aca="false">IF($B$11=1,IF(Positions!$CA813=1,Positions!A813,""),IF($B$11=2,IF(Positions!$CL813&gt;0,Positions!A813,""),Positions!A813))</f>
        <v/>
      </c>
      <c r="B824" s="35" t="str">
        <f aca="false">IF($B$11=1,IF(Positions!$CA813=1,Positions!B813,""),IF($B$11=2,IF(Positions!$CL813&gt;0,Positions!B813,""),Positions!B813))</f>
        <v/>
      </c>
      <c r="C824" s="32" t="str">
        <f aca="false">IF($B$11=1,IF(Positions!$CA813=1,Positions!AE813,""),IF($B$11=2,IF(Positions!$CL813&gt;0,Positions!AE813,""),Positions!AE813))</f>
        <v/>
      </c>
      <c r="D824" s="32" t="str">
        <f aca="false">IF($B$11=1,IF(Positions!$CA813=1,Positions!AF813,""),IF($B$11=2,IF(Positions!$CL813&gt;0,Positions!AF813,""),Positions!AF813))</f>
        <v/>
      </c>
      <c r="E824" s="32" t="str">
        <f aca="false">IF($B$11=1,IF(Positions!$CA813=1,Positions!AG813,""),IF($B$11=2,IF(Positions!$CL813&gt;0,Positions!AG813,""),Positions!AG813))</f>
        <v/>
      </c>
      <c r="F824" s="32" t="str">
        <f aca="false">IF($B$11=1,IF(Positions!$CA813=1,Positions!C813,""),IF($B$11=2,IF(Positions!$CL813&gt;0,Positions!C813,""),Positions!C813))</f>
        <v/>
      </c>
      <c r="G824" s="32" t="str">
        <f aca="false">IF($B$11=1,IF(Positions!$CA813=1,Positions!E813,""),IF($B$11=2,IF(Positions!$CL813&gt;0,Positions!E813,""),Positions!E813))</f>
        <v/>
      </c>
      <c r="H824" s="0"/>
    </row>
    <row r="825" customFormat="false" ht="15" hidden="false" customHeight="false" outlineLevel="0" collapsed="false">
      <c r="A825" s="35" t="str">
        <f aca="false">IF($B$11=1,IF(Positions!$CA814=1,Positions!A814,""),IF($B$11=2,IF(Positions!$CL814&gt;0,Positions!A814,""),Positions!A814))</f>
        <v/>
      </c>
      <c r="B825" s="35" t="str">
        <f aca="false">IF($B$11=1,IF(Positions!$CA814=1,Positions!B814,""),IF($B$11=2,IF(Positions!$CL814&gt;0,Positions!B814,""),Positions!B814))</f>
        <v/>
      </c>
      <c r="C825" s="32" t="str">
        <f aca="false">IF($B$11=1,IF(Positions!$CA814=1,Positions!AE814,""),IF($B$11=2,IF(Positions!$CL814&gt;0,Positions!AE814,""),Positions!AE814))</f>
        <v/>
      </c>
      <c r="D825" s="32" t="str">
        <f aca="false">IF($B$11=1,IF(Positions!$CA814=1,Positions!AF814,""),IF($B$11=2,IF(Positions!$CL814&gt;0,Positions!AF814,""),Positions!AF814))</f>
        <v/>
      </c>
      <c r="E825" s="32" t="str">
        <f aca="false">IF($B$11=1,IF(Positions!$CA814=1,Positions!AG814,""),IF($B$11=2,IF(Positions!$CL814&gt;0,Positions!AG814,""),Positions!AG814))</f>
        <v/>
      </c>
      <c r="F825" s="32" t="str">
        <f aca="false">IF($B$11=1,IF(Positions!$CA814=1,Positions!C814,""),IF($B$11=2,IF(Positions!$CL814&gt;0,Positions!C814,""),Positions!C814))</f>
        <v/>
      </c>
      <c r="G825" s="32" t="str">
        <f aca="false">IF($B$11=1,IF(Positions!$CA814=1,Positions!E814,""),IF($B$11=2,IF(Positions!$CL814&gt;0,Positions!E814,""),Positions!E814))</f>
        <v/>
      </c>
      <c r="H825" s="0"/>
    </row>
    <row r="826" customFormat="false" ht="15" hidden="false" customHeight="false" outlineLevel="0" collapsed="false">
      <c r="A826" s="35" t="str">
        <f aca="false">IF($B$11=1,IF(Positions!$CA815=1,Positions!A815,""),IF($B$11=2,IF(Positions!$CL815&gt;0,Positions!A815,""),Positions!A815))</f>
        <v/>
      </c>
      <c r="B826" s="35" t="str">
        <f aca="false">IF($B$11=1,IF(Positions!$CA815=1,Positions!B815,""),IF($B$11=2,IF(Positions!$CL815&gt;0,Positions!B815,""),Positions!B815))</f>
        <v/>
      </c>
      <c r="C826" s="32" t="str">
        <f aca="false">IF($B$11=1,IF(Positions!$CA815=1,Positions!AE815,""),IF($B$11=2,IF(Positions!$CL815&gt;0,Positions!AE815,""),Positions!AE815))</f>
        <v/>
      </c>
      <c r="D826" s="32" t="str">
        <f aca="false">IF($B$11=1,IF(Positions!$CA815=1,Positions!AF815,""),IF($B$11=2,IF(Positions!$CL815&gt;0,Positions!AF815,""),Positions!AF815))</f>
        <v/>
      </c>
      <c r="E826" s="32" t="str">
        <f aca="false">IF($B$11=1,IF(Positions!$CA815=1,Positions!AG815,""),IF($B$11=2,IF(Positions!$CL815&gt;0,Positions!AG815,""),Positions!AG815))</f>
        <v/>
      </c>
      <c r="F826" s="32" t="str">
        <f aca="false">IF($B$11=1,IF(Positions!$CA815=1,Positions!C815,""),IF($B$11=2,IF(Positions!$CL815&gt;0,Positions!C815,""),Positions!C815))</f>
        <v/>
      </c>
      <c r="G826" s="32" t="str">
        <f aca="false">IF($B$11=1,IF(Positions!$CA815=1,Positions!E815,""),IF($B$11=2,IF(Positions!$CL815&gt;0,Positions!E815,""),Positions!E815))</f>
        <v/>
      </c>
      <c r="H826" s="0"/>
    </row>
    <row r="827" customFormat="false" ht="15" hidden="false" customHeight="false" outlineLevel="0" collapsed="false">
      <c r="A827" s="35" t="str">
        <f aca="false">IF($B$11=1,IF(Positions!$CA816=1,Positions!A816,""),IF($B$11=2,IF(Positions!$CL816&gt;0,Positions!A816,""),Positions!A816))</f>
        <v/>
      </c>
      <c r="B827" s="35" t="str">
        <f aca="false">IF($B$11=1,IF(Positions!$CA816=1,Positions!B816,""),IF($B$11=2,IF(Positions!$CL816&gt;0,Positions!B816,""),Positions!B816))</f>
        <v/>
      </c>
      <c r="C827" s="32" t="str">
        <f aca="false">IF($B$11=1,IF(Positions!$CA816=1,Positions!AE816,""),IF($B$11=2,IF(Positions!$CL816&gt;0,Positions!AE816,""),Positions!AE816))</f>
        <v/>
      </c>
      <c r="D827" s="32" t="str">
        <f aca="false">IF($B$11=1,IF(Positions!$CA816=1,Positions!AF816,""),IF($B$11=2,IF(Positions!$CL816&gt;0,Positions!AF816,""),Positions!AF816))</f>
        <v/>
      </c>
      <c r="E827" s="32" t="str">
        <f aca="false">IF($B$11=1,IF(Positions!$CA816=1,Positions!AG816,""),IF($B$11=2,IF(Positions!$CL816&gt;0,Positions!AG816,""),Positions!AG816))</f>
        <v/>
      </c>
      <c r="F827" s="32" t="str">
        <f aca="false">IF($B$11=1,IF(Positions!$CA816=1,Positions!C816,""),IF($B$11=2,IF(Positions!$CL816&gt;0,Positions!C816,""),Positions!C816))</f>
        <v/>
      </c>
      <c r="G827" s="32" t="str">
        <f aca="false">IF($B$11=1,IF(Positions!$CA816=1,Positions!E816,""),IF($B$11=2,IF(Positions!$CL816&gt;0,Positions!E816,""),Positions!E816))</f>
        <v/>
      </c>
      <c r="H827" s="0"/>
    </row>
    <row r="828" customFormat="false" ht="15" hidden="false" customHeight="false" outlineLevel="0" collapsed="false">
      <c r="A828" s="35" t="str">
        <f aca="false">IF($B$11=1,IF(Positions!$CA817=1,Positions!A817,""),IF($B$11=2,IF(Positions!$CL817&gt;0,Positions!A817,""),Positions!A817))</f>
        <v/>
      </c>
      <c r="B828" s="35" t="str">
        <f aca="false">IF($B$11=1,IF(Positions!$CA817=1,Positions!B817,""),IF($B$11=2,IF(Positions!$CL817&gt;0,Positions!B817,""),Positions!B817))</f>
        <v/>
      </c>
      <c r="C828" s="32" t="str">
        <f aca="false">IF($B$11=1,IF(Positions!$CA817=1,Positions!AE817,""),IF($B$11=2,IF(Positions!$CL817&gt;0,Positions!AE817,""),Positions!AE817))</f>
        <v/>
      </c>
      <c r="D828" s="32" t="str">
        <f aca="false">IF($B$11=1,IF(Positions!$CA817=1,Positions!AF817,""),IF($B$11=2,IF(Positions!$CL817&gt;0,Positions!AF817,""),Positions!AF817))</f>
        <v/>
      </c>
      <c r="E828" s="32" t="str">
        <f aca="false">IF($B$11=1,IF(Positions!$CA817=1,Positions!AG817,""),IF($B$11=2,IF(Positions!$CL817&gt;0,Positions!AG817,""),Positions!AG817))</f>
        <v/>
      </c>
      <c r="F828" s="32" t="str">
        <f aca="false">IF($B$11=1,IF(Positions!$CA817=1,Positions!C817,""),IF($B$11=2,IF(Positions!$CL817&gt;0,Positions!C817,""),Positions!C817))</f>
        <v/>
      </c>
      <c r="G828" s="32" t="str">
        <f aca="false">IF($B$11=1,IF(Positions!$CA817=1,Positions!E817,""),IF($B$11=2,IF(Positions!$CL817&gt;0,Positions!E817,""),Positions!E817))</f>
        <v/>
      </c>
      <c r="H828" s="0"/>
    </row>
    <row r="829" customFormat="false" ht="15" hidden="false" customHeight="false" outlineLevel="0" collapsed="false">
      <c r="A829" s="35" t="str">
        <f aca="false">IF($B$11=1,IF(Positions!$CA818=1,Positions!A818,""),IF($B$11=2,IF(Positions!$CL818&gt;0,Positions!A818,""),Positions!A818))</f>
        <v/>
      </c>
      <c r="B829" s="35" t="str">
        <f aca="false">IF($B$11=1,IF(Positions!$CA818=1,Positions!B818,""),IF($B$11=2,IF(Positions!$CL818&gt;0,Positions!B818,""),Positions!B818))</f>
        <v/>
      </c>
      <c r="C829" s="32" t="str">
        <f aca="false">IF($B$11=1,IF(Positions!$CA818=1,Positions!AE818,""),IF($B$11=2,IF(Positions!$CL818&gt;0,Positions!AE818,""),Positions!AE818))</f>
        <v/>
      </c>
      <c r="D829" s="32" t="str">
        <f aca="false">IF($B$11=1,IF(Positions!$CA818=1,Positions!AF818,""),IF($B$11=2,IF(Positions!$CL818&gt;0,Positions!AF818,""),Positions!AF818))</f>
        <v/>
      </c>
      <c r="E829" s="32" t="str">
        <f aca="false">IF($B$11=1,IF(Positions!$CA818=1,Positions!AG818,""),IF($B$11=2,IF(Positions!$CL818&gt;0,Positions!AG818,""),Positions!AG818))</f>
        <v/>
      </c>
      <c r="F829" s="32" t="str">
        <f aca="false">IF($B$11=1,IF(Positions!$CA818=1,Positions!C818,""),IF($B$11=2,IF(Positions!$CL818&gt;0,Positions!C818,""),Positions!C818))</f>
        <v/>
      </c>
      <c r="G829" s="32" t="str">
        <f aca="false">IF($B$11=1,IF(Positions!$CA818=1,Positions!E818,""),IF($B$11=2,IF(Positions!$CL818&gt;0,Positions!E818,""),Positions!E818))</f>
        <v/>
      </c>
      <c r="H829" s="0"/>
    </row>
    <row r="830" customFormat="false" ht="15" hidden="false" customHeight="false" outlineLevel="0" collapsed="false">
      <c r="A830" s="35" t="str">
        <f aca="false">IF($B$11=1,IF(Positions!$CA819=1,Positions!A819,""),IF($B$11=2,IF(Positions!$CL819&gt;0,Positions!A819,""),Positions!A819))</f>
        <v/>
      </c>
      <c r="B830" s="35" t="str">
        <f aca="false">IF($B$11=1,IF(Positions!$CA819=1,Positions!B819,""),IF($B$11=2,IF(Positions!$CL819&gt;0,Positions!B819,""),Positions!B819))</f>
        <v/>
      </c>
      <c r="C830" s="32" t="str">
        <f aca="false">IF($B$11=1,IF(Positions!$CA819=1,Positions!AE819,""),IF($B$11=2,IF(Positions!$CL819&gt;0,Positions!AE819,""),Positions!AE819))</f>
        <v/>
      </c>
      <c r="D830" s="32" t="str">
        <f aca="false">IF($B$11=1,IF(Positions!$CA819=1,Positions!AF819,""),IF($B$11=2,IF(Positions!$CL819&gt;0,Positions!AF819,""),Positions!AF819))</f>
        <v/>
      </c>
      <c r="E830" s="32" t="str">
        <f aca="false">IF($B$11=1,IF(Positions!$CA819=1,Positions!AG819,""),IF($B$11=2,IF(Positions!$CL819&gt;0,Positions!AG819,""),Positions!AG819))</f>
        <v/>
      </c>
      <c r="F830" s="32" t="str">
        <f aca="false">IF($B$11=1,IF(Positions!$CA819=1,Positions!C819,""),IF($B$11=2,IF(Positions!$CL819&gt;0,Positions!C819,""),Positions!C819))</f>
        <v/>
      </c>
      <c r="G830" s="32" t="str">
        <f aca="false">IF($B$11=1,IF(Positions!$CA819=1,Positions!E819,""),IF($B$11=2,IF(Positions!$CL819&gt;0,Positions!E819,""),Positions!E819))</f>
        <v/>
      </c>
      <c r="H830" s="0"/>
    </row>
    <row r="831" customFormat="false" ht="15" hidden="false" customHeight="false" outlineLevel="0" collapsed="false">
      <c r="A831" s="35" t="str">
        <f aca="false">IF($B$11=1,IF(Positions!$CA820=1,Positions!A820,""),IF($B$11=2,IF(Positions!$CL820&gt;0,Positions!A820,""),Positions!A820))</f>
        <v/>
      </c>
      <c r="B831" s="35" t="str">
        <f aca="false">IF($B$11=1,IF(Positions!$CA820=1,Positions!B820,""),IF($B$11=2,IF(Positions!$CL820&gt;0,Positions!B820,""),Positions!B820))</f>
        <v/>
      </c>
      <c r="C831" s="32" t="str">
        <f aca="false">IF($B$11=1,IF(Positions!$CA820=1,Positions!AE820,""),IF($B$11=2,IF(Positions!$CL820&gt;0,Positions!AE820,""),Positions!AE820))</f>
        <v/>
      </c>
      <c r="D831" s="32" t="str">
        <f aca="false">IF($B$11=1,IF(Positions!$CA820=1,Positions!AF820,""),IF($B$11=2,IF(Positions!$CL820&gt;0,Positions!AF820,""),Positions!AF820))</f>
        <v/>
      </c>
      <c r="E831" s="32" t="str">
        <f aca="false">IF($B$11=1,IF(Positions!$CA820=1,Positions!AG820,""),IF($B$11=2,IF(Positions!$CL820&gt;0,Positions!AG820,""),Positions!AG820))</f>
        <v/>
      </c>
      <c r="F831" s="32" t="str">
        <f aca="false">IF($B$11=1,IF(Positions!$CA820=1,Positions!C820,""),IF($B$11=2,IF(Positions!$CL820&gt;0,Positions!C820,""),Positions!C820))</f>
        <v/>
      </c>
      <c r="G831" s="32" t="str">
        <f aca="false">IF($B$11=1,IF(Positions!$CA820=1,Positions!E820,""),IF($B$11=2,IF(Positions!$CL820&gt;0,Positions!E820,""),Positions!E820))</f>
        <v/>
      </c>
      <c r="H831" s="0"/>
    </row>
    <row r="832" customFormat="false" ht="15" hidden="false" customHeight="false" outlineLevel="0" collapsed="false">
      <c r="A832" s="35" t="str">
        <f aca="false">IF($B$11=1,IF(Positions!$CA821=1,Positions!A821,""),IF($B$11=2,IF(Positions!$CL821&gt;0,Positions!A821,""),Positions!A821))</f>
        <v/>
      </c>
      <c r="B832" s="35" t="str">
        <f aca="false">IF($B$11=1,IF(Positions!$CA821=1,Positions!B821,""),IF($B$11=2,IF(Positions!$CL821&gt;0,Positions!B821,""),Positions!B821))</f>
        <v/>
      </c>
      <c r="C832" s="32" t="str">
        <f aca="false">IF($B$11=1,IF(Positions!$CA821=1,Positions!AE821,""),IF($B$11=2,IF(Positions!$CL821&gt;0,Positions!AE821,""),Positions!AE821))</f>
        <v/>
      </c>
      <c r="D832" s="32" t="str">
        <f aca="false">IF($B$11=1,IF(Positions!$CA821=1,Positions!AF821,""),IF($B$11=2,IF(Positions!$CL821&gt;0,Positions!AF821,""),Positions!AF821))</f>
        <v/>
      </c>
      <c r="E832" s="32" t="str">
        <f aca="false">IF($B$11=1,IF(Positions!$CA821=1,Positions!AG821,""),IF($B$11=2,IF(Positions!$CL821&gt;0,Positions!AG821,""),Positions!AG821))</f>
        <v/>
      </c>
      <c r="F832" s="32" t="str">
        <f aca="false">IF($B$11=1,IF(Positions!$CA821=1,Positions!C821,""),IF($B$11=2,IF(Positions!$CL821&gt;0,Positions!C821,""),Positions!C821))</f>
        <v/>
      </c>
      <c r="G832" s="32" t="str">
        <f aca="false">IF($B$11=1,IF(Positions!$CA821=1,Positions!E821,""),IF($B$11=2,IF(Positions!$CL821&gt;0,Positions!E821,""),Positions!E821))</f>
        <v/>
      </c>
      <c r="H832" s="0"/>
    </row>
    <row r="833" customFormat="false" ht="15" hidden="false" customHeight="false" outlineLevel="0" collapsed="false">
      <c r="A833" s="35" t="str">
        <f aca="false">IF($B$11=1,IF(Positions!$CA822=1,Positions!A822,""),IF($B$11=2,IF(Positions!$CL822&gt;0,Positions!A822,""),Positions!A822))</f>
        <v/>
      </c>
      <c r="B833" s="35" t="str">
        <f aca="false">IF($B$11=1,IF(Positions!$CA822=1,Positions!B822,""),IF($B$11=2,IF(Positions!$CL822&gt;0,Positions!B822,""),Positions!B822))</f>
        <v/>
      </c>
      <c r="C833" s="32" t="str">
        <f aca="false">IF($B$11=1,IF(Positions!$CA822=1,Positions!AE822,""),IF($B$11=2,IF(Positions!$CL822&gt;0,Positions!AE822,""),Positions!AE822))</f>
        <v/>
      </c>
      <c r="D833" s="32" t="str">
        <f aca="false">IF($B$11=1,IF(Positions!$CA822=1,Positions!AF822,""),IF($B$11=2,IF(Positions!$CL822&gt;0,Positions!AF822,""),Positions!AF822))</f>
        <v/>
      </c>
      <c r="E833" s="32" t="str">
        <f aca="false">IF($B$11=1,IF(Positions!$CA822=1,Positions!AG822,""),IF($B$11=2,IF(Positions!$CL822&gt;0,Positions!AG822,""),Positions!AG822))</f>
        <v/>
      </c>
      <c r="F833" s="32" t="str">
        <f aca="false">IF($B$11=1,IF(Positions!$CA822=1,Positions!C822,""),IF($B$11=2,IF(Positions!$CL822&gt;0,Positions!C822,""),Positions!C822))</f>
        <v/>
      </c>
      <c r="G833" s="32" t="str">
        <f aca="false">IF($B$11=1,IF(Positions!$CA822=1,Positions!E822,""),IF($B$11=2,IF(Positions!$CL822&gt;0,Positions!E822,""),Positions!E822))</f>
        <v/>
      </c>
      <c r="H833" s="0"/>
    </row>
    <row r="834" customFormat="false" ht="15" hidden="false" customHeight="false" outlineLevel="0" collapsed="false">
      <c r="A834" s="35" t="str">
        <f aca="false">IF($B$11=1,IF(Positions!$CA823=1,Positions!A823,""),IF($B$11=2,IF(Positions!$CL823&gt;0,Positions!A823,""),Positions!A823))</f>
        <v/>
      </c>
      <c r="B834" s="35" t="str">
        <f aca="false">IF($B$11=1,IF(Positions!$CA823=1,Positions!B823,""),IF($B$11=2,IF(Positions!$CL823&gt;0,Positions!B823,""),Positions!B823))</f>
        <v/>
      </c>
      <c r="C834" s="32" t="str">
        <f aca="false">IF($B$11=1,IF(Positions!$CA823=1,Positions!AE823,""),IF($B$11=2,IF(Positions!$CL823&gt;0,Positions!AE823,""),Positions!AE823))</f>
        <v/>
      </c>
      <c r="D834" s="32" t="str">
        <f aca="false">IF($B$11=1,IF(Positions!$CA823=1,Positions!AF823,""),IF($B$11=2,IF(Positions!$CL823&gt;0,Positions!AF823,""),Positions!AF823))</f>
        <v/>
      </c>
      <c r="E834" s="32" t="str">
        <f aca="false">IF($B$11=1,IF(Positions!$CA823=1,Positions!AG823,""),IF($B$11=2,IF(Positions!$CL823&gt;0,Positions!AG823,""),Positions!AG823))</f>
        <v/>
      </c>
      <c r="F834" s="32" t="str">
        <f aca="false">IF($B$11=1,IF(Positions!$CA823=1,Positions!C823,""),IF($B$11=2,IF(Positions!$CL823&gt;0,Positions!C823,""),Positions!C823))</f>
        <v/>
      </c>
      <c r="G834" s="32" t="str">
        <f aca="false">IF($B$11=1,IF(Positions!$CA823=1,Positions!E823,""),IF($B$11=2,IF(Positions!$CL823&gt;0,Positions!E823,""),Positions!E823))</f>
        <v/>
      </c>
      <c r="H834" s="0"/>
    </row>
    <row r="835" customFormat="false" ht="15" hidden="false" customHeight="false" outlineLevel="0" collapsed="false">
      <c r="A835" s="35" t="str">
        <f aca="false">IF($B$11=1,IF(Positions!$CA824=1,Positions!A824,""),IF($B$11=2,IF(Positions!$CL824&gt;0,Positions!A824,""),Positions!A824))</f>
        <v/>
      </c>
      <c r="B835" s="35" t="str">
        <f aca="false">IF($B$11=1,IF(Positions!$CA824=1,Positions!B824,""),IF($B$11=2,IF(Positions!$CL824&gt;0,Positions!B824,""),Positions!B824))</f>
        <v/>
      </c>
      <c r="C835" s="32" t="str">
        <f aca="false">IF($B$11=1,IF(Positions!$CA824=1,Positions!AE824,""),IF($B$11=2,IF(Positions!$CL824&gt;0,Positions!AE824,""),Positions!AE824))</f>
        <v/>
      </c>
      <c r="D835" s="32" t="str">
        <f aca="false">IF($B$11=1,IF(Positions!$CA824=1,Positions!AF824,""),IF($B$11=2,IF(Positions!$CL824&gt;0,Positions!AF824,""),Positions!AF824))</f>
        <v/>
      </c>
      <c r="E835" s="32" t="str">
        <f aca="false">IF($B$11=1,IF(Positions!$CA824=1,Positions!AG824,""),IF($B$11=2,IF(Positions!$CL824&gt;0,Positions!AG824,""),Positions!AG824))</f>
        <v/>
      </c>
      <c r="F835" s="32" t="str">
        <f aca="false">IF($B$11=1,IF(Positions!$CA824=1,Positions!C824,""),IF($B$11=2,IF(Positions!$CL824&gt;0,Positions!C824,""),Positions!C824))</f>
        <v/>
      </c>
      <c r="G835" s="32" t="str">
        <f aca="false">IF($B$11=1,IF(Positions!$CA824=1,Positions!E824,""),IF($B$11=2,IF(Positions!$CL824&gt;0,Positions!E824,""),Positions!E824))</f>
        <v/>
      </c>
      <c r="H835" s="0"/>
    </row>
    <row r="836" customFormat="false" ht="15" hidden="false" customHeight="false" outlineLevel="0" collapsed="false">
      <c r="A836" s="35" t="str">
        <f aca="false">IF($B$11=1,IF(Positions!$CA825=1,Positions!A825,""),IF($B$11=2,IF(Positions!$CL825&gt;0,Positions!A825,""),Positions!A825))</f>
        <v/>
      </c>
      <c r="B836" s="35" t="str">
        <f aca="false">IF($B$11=1,IF(Positions!$CA825=1,Positions!B825,""),IF($B$11=2,IF(Positions!$CL825&gt;0,Positions!B825,""),Positions!B825))</f>
        <v/>
      </c>
      <c r="C836" s="32" t="str">
        <f aca="false">IF($B$11=1,IF(Positions!$CA825=1,Positions!AE825,""),IF($B$11=2,IF(Positions!$CL825&gt;0,Positions!AE825,""),Positions!AE825))</f>
        <v/>
      </c>
      <c r="D836" s="32" t="str">
        <f aca="false">IF($B$11=1,IF(Positions!$CA825=1,Positions!AF825,""),IF($B$11=2,IF(Positions!$CL825&gt;0,Positions!AF825,""),Positions!AF825))</f>
        <v/>
      </c>
      <c r="E836" s="32" t="str">
        <f aca="false">IF($B$11=1,IF(Positions!$CA825=1,Positions!AG825,""),IF($B$11=2,IF(Positions!$CL825&gt;0,Positions!AG825,""),Positions!AG825))</f>
        <v/>
      </c>
      <c r="F836" s="32" t="str">
        <f aca="false">IF($B$11=1,IF(Positions!$CA825=1,Positions!C825,""),IF($B$11=2,IF(Positions!$CL825&gt;0,Positions!C825,""),Positions!C825))</f>
        <v/>
      </c>
      <c r="G836" s="32" t="str">
        <f aca="false">IF($B$11=1,IF(Positions!$CA825=1,Positions!E825,""),IF($B$11=2,IF(Positions!$CL825&gt;0,Positions!E825,""),Positions!E825))</f>
        <v/>
      </c>
      <c r="H836" s="0"/>
    </row>
    <row r="837" customFormat="false" ht="15" hidden="false" customHeight="false" outlineLevel="0" collapsed="false">
      <c r="A837" s="35" t="str">
        <f aca="false">IF($B$11=1,IF(Positions!$CA826=1,Positions!A826,""),IF($B$11=2,IF(Positions!$CL826&gt;0,Positions!A826,""),Positions!A826))</f>
        <v/>
      </c>
      <c r="B837" s="35" t="str">
        <f aca="false">IF($B$11=1,IF(Positions!$CA826=1,Positions!B826,""),IF($B$11=2,IF(Positions!$CL826&gt;0,Positions!B826,""),Positions!B826))</f>
        <v/>
      </c>
      <c r="C837" s="32" t="str">
        <f aca="false">IF($B$11=1,IF(Positions!$CA826=1,Positions!AE826,""),IF($B$11=2,IF(Positions!$CL826&gt;0,Positions!AE826,""),Positions!AE826))</f>
        <v/>
      </c>
      <c r="D837" s="32" t="str">
        <f aca="false">IF($B$11=1,IF(Positions!$CA826=1,Positions!AF826,""),IF($B$11=2,IF(Positions!$CL826&gt;0,Positions!AF826,""),Positions!AF826))</f>
        <v/>
      </c>
      <c r="E837" s="32" t="str">
        <f aca="false">IF($B$11=1,IF(Positions!$CA826=1,Positions!AG826,""),IF($B$11=2,IF(Positions!$CL826&gt;0,Positions!AG826,""),Positions!AG826))</f>
        <v/>
      </c>
      <c r="F837" s="32" t="str">
        <f aca="false">IF($B$11=1,IF(Positions!$CA826=1,Positions!C826,""),IF($B$11=2,IF(Positions!$CL826&gt;0,Positions!C826,""),Positions!C826))</f>
        <v/>
      </c>
      <c r="G837" s="32" t="str">
        <f aca="false">IF($B$11=1,IF(Positions!$CA826=1,Positions!E826,""),IF($B$11=2,IF(Positions!$CL826&gt;0,Positions!E826,""),Positions!E826))</f>
        <v/>
      </c>
      <c r="H837" s="0"/>
    </row>
    <row r="838" customFormat="false" ht="15" hidden="false" customHeight="false" outlineLevel="0" collapsed="false">
      <c r="A838" s="35" t="str">
        <f aca="false">IF($B$11=1,IF(Positions!$CA827=1,Positions!A827,""),IF($B$11=2,IF(Positions!$CL827&gt;0,Positions!A827,""),Positions!A827))</f>
        <v/>
      </c>
      <c r="B838" s="35" t="str">
        <f aca="false">IF($B$11=1,IF(Positions!$CA827=1,Positions!B827,""),IF($B$11=2,IF(Positions!$CL827&gt;0,Positions!B827,""),Positions!B827))</f>
        <v/>
      </c>
      <c r="C838" s="32" t="str">
        <f aca="false">IF($B$11=1,IF(Positions!$CA827=1,Positions!AE827,""),IF($B$11=2,IF(Positions!$CL827&gt;0,Positions!AE827,""),Positions!AE827))</f>
        <v/>
      </c>
      <c r="D838" s="32" t="str">
        <f aca="false">IF($B$11=1,IF(Positions!$CA827=1,Positions!AF827,""),IF($B$11=2,IF(Positions!$CL827&gt;0,Positions!AF827,""),Positions!AF827))</f>
        <v/>
      </c>
      <c r="E838" s="32" t="str">
        <f aca="false">IF($B$11=1,IF(Positions!$CA827=1,Positions!AG827,""),IF($B$11=2,IF(Positions!$CL827&gt;0,Positions!AG827,""),Positions!AG827))</f>
        <v/>
      </c>
      <c r="F838" s="32" t="str">
        <f aca="false">IF($B$11=1,IF(Positions!$CA827=1,Positions!C827,""),IF($B$11=2,IF(Positions!$CL827&gt;0,Positions!C827,""),Positions!C827))</f>
        <v/>
      </c>
      <c r="G838" s="32" t="str">
        <f aca="false">IF($B$11=1,IF(Positions!$CA827=1,Positions!E827,""),IF($B$11=2,IF(Positions!$CL827&gt;0,Positions!E827,""),Positions!E827))</f>
        <v/>
      </c>
      <c r="H838" s="0"/>
    </row>
    <row r="839" customFormat="false" ht="15" hidden="false" customHeight="false" outlineLevel="0" collapsed="false">
      <c r="A839" s="35" t="str">
        <f aca="false">IF($B$11=1,IF(Positions!$CA828=1,Positions!A828,""),IF($B$11=2,IF(Positions!$CL828&gt;0,Positions!A828,""),Positions!A828))</f>
        <v/>
      </c>
      <c r="B839" s="35" t="str">
        <f aca="false">IF($B$11=1,IF(Positions!$CA828=1,Positions!B828,""),IF($B$11=2,IF(Positions!$CL828&gt;0,Positions!B828,""),Positions!B828))</f>
        <v/>
      </c>
      <c r="C839" s="32" t="str">
        <f aca="false">IF($B$11=1,IF(Positions!$CA828=1,Positions!AE828,""),IF($B$11=2,IF(Positions!$CL828&gt;0,Positions!AE828,""),Positions!AE828))</f>
        <v/>
      </c>
      <c r="D839" s="32" t="str">
        <f aca="false">IF($B$11=1,IF(Positions!$CA828=1,Positions!AF828,""),IF($B$11=2,IF(Positions!$CL828&gt;0,Positions!AF828,""),Positions!AF828))</f>
        <v/>
      </c>
      <c r="E839" s="32" t="str">
        <f aca="false">IF($B$11=1,IF(Positions!$CA828=1,Positions!AG828,""),IF($B$11=2,IF(Positions!$CL828&gt;0,Positions!AG828,""),Positions!AG828))</f>
        <v/>
      </c>
      <c r="F839" s="32" t="str">
        <f aca="false">IF($B$11=1,IF(Positions!$CA828=1,Positions!C828,""),IF($B$11=2,IF(Positions!$CL828&gt;0,Positions!C828,""),Positions!C828))</f>
        <v/>
      </c>
      <c r="G839" s="32" t="str">
        <f aca="false">IF($B$11=1,IF(Positions!$CA828=1,Positions!E828,""),IF($B$11=2,IF(Positions!$CL828&gt;0,Positions!E828,""),Positions!E828))</f>
        <v/>
      </c>
      <c r="H839" s="0"/>
    </row>
    <row r="840" customFormat="false" ht="15" hidden="false" customHeight="false" outlineLevel="0" collapsed="false">
      <c r="A840" s="35" t="str">
        <f aca="false">IF($B$11=1,IF(Positions!$CA829=1,Positions!A829,""),IF($B$11=2,IF(Positions!$CL829&gt;0,Positions!A829,""),Positions!A829))</f>
        <v/>
      </c>
      <c r="B840" s="35" t="str">
        <f aca="false">IF($B$11=1,IF(Positions!$CA829=1,Positions!B829,""),IF($B$11=2,IF(Positions!$CL829&gt;0,Positions!B829,""),Positions!B829))</f>
        <v/>
      </c>
      <c r="C840" s="32" t="str">
        <f aca="false">IF($B$11=1,IF(Positions!$CA829=1,Positions!AE829,""),IF($B$11=2,IF(Positions!$CL829&gt;0,Positions!AE829,""),Positions!AE829))</f>
        <v/>
      </c>
      <c r="D840" s="32" t="str">
        <f aca="false">IF($B$11=1,IF(Positions!$CA829=1,Positions!AF829,""),IF($B$11=2,IF(Positions!$CL829&gt;0,Positions!AF829,""),Positions!AF829))</f>
        <v/>
      </c>
      <c r="E840" s="32" t="str">
        <f aca="false">IF($B$11=1,IF(Positions!$CA829=1,Positions!AG829,""),IF($B$11=2,IF(Positions!$CL829&gt;0,Positions!AG829,""),Positions!AG829))</f>
        <v/>
      </c>
      <c r="F840" s="32" t="str">
        <f aca="false">IF($B$11=1,IF(Positions!$CA829=1,Positions!C829,""),IF($B$11=2,IF(Positions!$CL829&gt;0,Positions!C829,""),Positions!C829))</f>
        <v/>
      </c>
      <c r="G840" s="32" t="str">
        <f aca="false">IF($B$11=1,IF(Positions!$CA829=1,Positions!E829,""),IF($B$11=2,IF(Positions!$CL829&gt;0,Positions!E829,""),Positions!E829))</f>
        <v/>
      </c>
      <c r="H840" s="0"/>
    </row>
    <row r="841" customFormat="false" ht="15" hidden="false" customHeight="false" outlineLevel="0" collapsed="false">
      <c r="A841" s="35" t="str">
        <f aca="false">IF($B$11=1,IF(Positions!$CA830=1,Positions!A830,""),IF($B$11=2,IF(Positions!$CL830&gt;0,Positions!A830,""),Positions!A830))</f>
        <v/>
      </c>
      <c r="B841" s="35" t="str">
        <f aca="false">IF($B$11=1,IF(Positions!$CA830=1,Positions!B830,""),IF($B$11=2,IF(Positions!$CL830&gt;0,Positions!B830,""),Positions!B830))</f>
        <v/>
      </c>
      <c r="C841" s="32" t="str">
        <f aca="false">IF($B$11=1,IF(Positions!$CA830=1,Positions!AE830,""),IF($B$11=2,IF(Positions!$CL830&gt;0,Positions!AE830,""),Positions!AE830))</f>
        <v/>
      </c>
      <c r="D841" s="32" t="str">
        <f aca="false">IF($B$11=1,IF(Positions!$CA830=1,Positions!AF830,""),IF($B$11=2,IF(Positions!$CL830&gt;0,Positions!AF830,""),Positions!AF830))</f>
        <v/>
      </c>
      <c r="E841" s="32" t="str">
        <f aca="false">IF($B$11=1,IF(Positions!$CA830=1,Positions!AG830,""),IF($B$11=2,IF(Positions!$CL830&gt;0,Positions!AG830,""),Positions!AG830))</f>
        <v/>
      </c>
      <c r="F841" s="32" t="str">
        <f aca="false">IF($B$11=1,IF(Positions!$CA830=1,Positions!C830,""),IF($B$11=2,IF(Positions!$CL830&gt;0,Positions!C830,""),Positions!C830))</f>
        <v/>
      </c>
      <c r="G841" s="32" t="str">
        <f aca="false">IF($B$11=1,IF(Positions!$CA830=1,Positions!E830,""),IF($B$11=2,IF(Positions!$CL830&gt;0,Positions!E830,""),Positions!E830))</f>
        <v/>
      </c>
      <c r="H841" s="0"/>
    </row>
    <row r="842" customFormat="false" ht="15" hidden="false" customHeight="false" outlineLevel="0" collapsed="false">
      <c r="A842" s="35" t="str">
        <f aca="false">IF($B$11=1,IF(Positions!$CA831=1,Positions!A831,""),IF($B$11=2,IF(Positions!$CL831&gt;0,Positions!A831,""),Positions!A831))</f>
        <v/>
      </c>
      <c r="B842" s="35" t="str">
        <f aca="false">IF($B$11=1,IF(Positions!$CA831=1,Positions!B831,""),IF($B$11=2,IF(Positions!$CL831&gt;0,Positions!B831,""),Positions!B831))</f>
        <v/>
      </c>
      <c r="C842" s="32" t="str">
        <f aca="false">IF($B$11=1,IF(Positions!$CA831=1,Positions!AE831,""),IF($B$11=2,IF(Positions!$CL831&gt;0,Positions!AE831,""),Positions!AE831))</f>
        <v/>
      </c>
      <c r="D842" s="32" t="str">
        <f aca="false">IF($B$11=1,IF(Positions!$CA831=1,Positions!AF831,""),IF($B$11=2,IF(Positions!$CL831&gt;0,Positions!AF831,""),Positions!AF831))</f>
        <v/>
      </c>
      <c r="E842" s="32" t="str">
        <f aca="false">IF($B$11=1,IF(Positions!$CA831=1,Positions!AG831,""),IF($B$11=2,IF(Positions!$CL831&gt;0,Positions!AG831,""),Positions!AG831))</f>
        <v/>
      </c>
      <c r="F842" s="32" t="str">
        <f aca="false">IF($B$11=1,IF(Positions!$CA831=1,Positions!C831,""),IF($B$11=2,IF(Positions!$CL831&gt;0,Positions!C831,""),Positions!C831))</f>
        <v/>
      </c>
      <c r="G842" s="32" t="str">
        <f aca="false">IF($B$11=1,IF(Positions!$CA831=1,Positions!E831,""),IF($B$11=2,IF(Positions!$CL831&gt;0,Positions!E831,""),Positions!E831))</f>
        <v/>
      </c>
      <c r="H842" s="0"/>
    </row>
    <row r="843" customFormat="false" ht="15" hidden="false" customHeight="false" outlineLevel="0" collapsed="false">
      <c r="A843" s="35" t="str">
        <f aca="false">IF($B$11=1,IF(Positions!$CA832=1,Positions!A832,""),IF($B$11=2,IF(Positions!$CL832&gt;0,Positions!A832,""),Positions!A832))</f>
        <v/>
      </c>
      <c r="B843" s="35" t="str">
        <f aca="false">IF($B$11=1,IF(Positions!$CA832=1,Positions!B832,""),IF($B$11=2,IF(Positions!$CL832&gt;0,Positions!B832,""),Positions!B832))</f>
        <v/>
      </c>
      <c r="C843" s="32" t="str">
        <f aca="false">IF($B$11=1,IF(Positions!$CA832=1,Positions!AE832,""),IF($B$11=2,IF(Positions!$CL832&gt;0,Positions!AE832,""),Positions!AE832))</f>
        <v/>
      </c>
      <c r="D843" s="32" t="str">
        <f aca="false">IF($B$11=1,IF(Positions!$CA832=1,Positions!AF832,""),IF($B$11=2,IF(Positions!$CL832&gt;0,Positions!AF832,""),Positions!AF832))</f>
        <v/>
      </c>
      <c r="E843" s="32" t="str">
        <f aca="false">IF($B$11=1,IF(Positions!$CA832=1,Positions!AG832,""),IF($B$11=2,IF(Positions!$CL832&gt;0,Positions!AG832,""),Positions!AG832))</f>
        <v/>
      </c>
      <c r="F843" s="32" t="str">
        <f aca="false">IF($B$11=1,IF(Positions!$CA832=1,Positions!C832,""),IF($B$11=2,IF(Positions!$CL832&gt;0,Positions!C832,""),Positions!C832))</f>
        <v/>
      </c>
      <c r="G843" s="32" t="str">
        <f aca="false">IF($B$11=1,IF(Positions!$CA832=1,Positions!E832,""),IF($B$11=2,IF(Positions!$CL832&gt;0,Positions!E832,""),Positions!E832))</f>
        <v/>
      </c>
      <c r="H843" s="0"/>
    </row>
    <row r="844" customFormat="false" ht="15" hidden="false" customHeight="false" outlineLevel="0" collapsed="false">
      <c r="A844" s="35" t="str">
        <f aca="false">IF($B$11=1,IF(Positions!$CA833=1,Positions!A833,""),IF($B$11=2,IF(Positions!$CL833&gt;0,Positions!A833,""),Positions!A833))</f>
        <v/>
      </c>
      <c r="B844" s="35" t="str">
        <f aca="false">IF($B$11=1,IF(Positions!$CA833=1,Positions!B833,""),IF($B$11=2,IF(Positions!$CL833&gt;0,Positions!B833,""),Positions!B833))</f>
        <v/>
      </c>
      <c r="C844" s="32" t="str">
        <f aca="false">IF($B$11=1,IF(Positions!$CA833=1,Positions!AE833,""),IF($B$11=2,IF(Positions!$CL833&gt;0,Positions!AE833,""),Positions!AE833))</f>
        <v/>
      </c>
      <c r="D844" s="32" t="str">
        <f aca="false">IF($B$11=1,IF(Positions!$CA833=1,Positions!AF833,""),IF($B$11=2,IF(Positions!$CL833&gt;0,Positions!AF833,""),Positions!AF833))</f>
        <v/>
      </c>
      <c r="E844" s="32" t="str">
        <f aca="false">IF($B$11=1,IF(Positions!$CA833=1,Positions!AG833,""),IF($B$11=2,IF(Positions!$CL833&gt;0,Positions!AG833,""),Positions!AG833))</f>
        <v/>
      </c>
      <c r="F844" s="32" t="str">
        <f aca="false">IF($B$11=1,IF(Positions!$CA833=1,Positions!C833,""),IF($B$11=2,IF(Positions!$CL833&gt;0,Positions!C833,""),Positions!C833))</f>
        <v/>
      </c>
      <c r="G844" s="32" t="str">
        <f aca="false">IF($B$11=1,IF(Positions!$CA833=1,Positions!E833,""),IF($B$11=2,IF(Positions!$CL833&gt;0,Positions!E833,""),Positions!E833))</f>
        <v/>
      </c>
      <c r="H844" s="0"/>
    </row>
    <row r="845" customFormat="false" ht="15" hidden="false" customHeight="false" outlineLevel="0" collapsed="false">
      <c r="A845" s="35" t="str">
        <f aca="false">IF($B$11=1,IF(Positions!$CA834=1,Positions!A834,""),IF($B$11=2,IF(Positions!$CL834&gt;0,Positions!A834,""),Positions!A834))</f>
        <v/>
      </c>
      <c r="B845" s="35" t="str">
        <f aca="false">IF($B$11=1,IF(Positions!$CA834=1,Positions!B834,""),IF($B$11=2,IF(Positions!$CL834&gt;0,Positions!B834,""),Positions!B834))</f>
        <v/>
      </c>
      <c r="C845" s="32" t="str">
        <f aca="false">IF($B$11=1,IF(Positions!$CA834=1,Positions!AE834,""),IF($B$11=2,IF(Positions!$CL834&gt;0,Positions!AE834,""),Positions!AE834))</f>
        <v/>
      </c>
      <c r="D845" s="32" t="str">
        <f aca="false">IF($B$11=1,IF(Positions!$CA834=1,Positions!AF834,""),IF($B$11=2,IF(Positions!$CL834&gt;0,Positions!AF834,""),Positions!AF834))</f>
        <v/>
      </c>
      <c r="E845" s="32" t="str">
        <f aca="false">IF($B$11=1,IF(Positions!$CA834=1,Positions!AG834,""),IF($B$11=2,IF(Positions!$CL834&gt;0,Positions!AG834,""),Positions!AG834))</f>
        <v/>
      </c>
      <c r="F845" s="32" t="str">
        <f aca="false">IF($B$11=1,IF(Positions!$CA834=1,Positions!C834,""),IF($B$11=2,IF(Positions!$CL834&gt;0,Positions!C834,""),Positions!C834))</f>
        <v/>
      </c>
      <c r="G845" s="32" t="str">
        <f aca="false">IF($B$11=1,IF(Positions!$CA834=1,Positions!E834,""),IF($B$11=2,IF(Positions!$CL834&gt;0,Positions!E834,""),Positions!E834))</f>
        <v/>
      </c>
      <c r="H845" s="0"/>
    </row>
    <row r="846" customFormat="false" ht="15" hidden="false" customHeight="false" outlineLevel="0" collapsed="false">
      <c r="A846" s="35" t="str">
        <f aca="false">IF($B$11=1,IF(Positions!$CA835=1,Positions!A835,""),IF($B$11=2,IF(Positions!$CL835&gt;0,Positions!A835,""),Positions!A835))</f>
        <v/>
      </c>
      <c r="B846" s="35" t="str">
        <f aca="false">IF($B$11=1,IF(Positions!$CA835=1,Positions!B835,""),IF($B$11=2,IF(Positions!$CL835&gt;0,Positions!B835,""),Positions!B835))</f>
        <v/>
      </c>
      <c r="C846" s="32" t="str">
        <f aca="false">IF($B$11=1,IF(Positions!$CA835=1,Positions!AE835,""),IF($B$11=2,IF(Positions!$CL835&gt;0,Positions!AE835,""),Positions!AE835))</f>
        <v/>
      </c>
      <c r="D846" s="32" t="str">
        <f aca="false">IF($B$11=1,IF(Positions!$CA835=1,Positions!AF835,""),IF($B$11=2,IF(Positions!$CL835&gt;0,Positions!AF835,""),Positions!AF835))</f>
        <v/>
      </c>
      <c r="E846" s="32" t="str">
        <f aca="false">IF($B$11=1,IF(Positions!$CA835=1,Positions!AG835,""),IF($B$11=2,IF(Positions!$CL835&gt;0,Positions!AG835,""),Positions!AG835))</f>
        <v/>
      </c>
      <c r="F846" s="32" t="str">
        <f aca="false">IF($B$11=1,IF(Positions!$CA835=1,Positions!C835,""),IF($B$11=2,IF(Positions!$CL835&gt;0,Positions!C835,""),Positions!C835))</f>
        <v/>
      </c>
      <c r="G846" s="32" t="str">
        <f aca="false">IF($B$11=1,IF(Positions!$CA835=1,Positions!E835,""),IF($B$11=2,IF(Positions!$CL835&gt;0,Positions!E835,""),Positions!E835))</f>
        <v/>
      </c>
      <c r="H846" s="0"/>
    </row>
    <row r="847" customFormat="false" ht="15" hidden="false" customHeight="false" outlineLevel="0" collapsed="false">
      <c r="A847" s="35" t="str">
        <f aca="false">IF($B$11=1,IF(Positions!$CA836=1,Positions!A836,""),IF($B$11=2,IF(Positions!$CL836&gt;0,Positions!A836,""),Positions!A836))</f>
        <v/>
      </c>
      <c r="B847" s="35" t="str">
        <f aca="false">IF($B$11=1,IF(Positions!$CA836=1,Positions!B836,""),IF($B$11=2,IF(Positions!$CL836&gt;0,Positions!B836,""),Positions!B836))</f>
        <v/>
      </c>
      <c r="C847" s="32" t="str">
        <f aca="false">IF($B$11=1,IF(Positions!$CA836=1,Positions!AE836,""),IF($B$11=2,IF(Positions!$CL836&gt;0,Positions!AE836,""),Positions!AE836))</f>
        <v/>
      </c>
      <c r="D847" s="32" t="str">
        <f aca="false">IF($B$11=1,IF(Positions!$CA836=1,Positions!AF836,""),IF($B$11=2,IF(Positions!$CL836&gt;0,Positions!AF836,""),Positions!AF836))</f>
        <v/>
      </c>
      <c r="E847" s="32" t="str">
        <f aca="false">IF($B$11=1,IF(Positions!$CA836=1,Positions!AG836,""),IF($B$11=2,IF(Positions!$CL836&gt;0,Positions!AG836,""),Positions!AG836))</f>
        <v/>
      </c>
      <c r="F847" s="32" t="str">
        <f aca="false">IF($B$11=1,IF(Positions!$CA836=1,Positions!C836,""),IF($B$11=2,IF(Positions!$CL836&gt;0,Positions!C836,""),Positions!C836))</f>
        <v/>
      </c>
      <c r="G847" s="32" t="str">
        <f aca="false">IF($B$11=1,IF(Positions!$CA836=1,Positions!E836,""),IF($B$11=2,IF(Positions!$CL836&gt;0,Positions!E836,""),Positions!E836))</f>
        <v/>
      </c>
      <c r="H847" s="0"/>
    </row>
    <row r="848" customFormat="false" ht="15" hidden="false" customHeight="false" outlineLevel="0" collapsed="false">
      <c r="A848" s="35" t="str">
        <f aca="false">IF($B$11=1,IF(Positions!$CA837=1,Positions!A837,""),IF($B$11=2,IF(Positions!$CL837&gt;0,Positions!A837,""),Positions!A837))</f>
        <v/>
      </c>
      <c r="B848" s="35" t="str">
        <f aca="false">IF($B$11=1,IF(Positions!$CA837=1,Positions!B837,""),IF($B$11=2,IF(Positions!$CL837&gt;0,Positions!B837,""),Positions!B837))</f>
        <v/>
      </c>
      <c r="C848" s="32" t="str">
        <f aca="false">IF($B$11=1,IF(Positions!$CA837=1,Positions!AE837,""),IF($B$11=2,IF(Positions!$CL837&gt;0,Positions!AE837,""),Positions!AE837))</f>
        <v/>
      </c>
      <c r="D848" s="32" t="str">
        <f aca="false">IF($B$11=1,IF(Positions!$CA837=1,Positions!AF837,""),IF($B$11=2,IF(Positions!$CL837&gt;0,Positions!AF837,""),Positions!AF837))</f>
        <v/>
      </c>
      <c r="E848" s="32" t="str">
        <f aca="false">IF($B$11=1,IF(Positions!$CA837=1,Positions!AG837,""),IF($B$11=2,IF(Positions!$CL837&gt;0,Positions!AG837,""),Positions!AG837))</f>
        <v/>
      </c>
      <c r="F848" s="32" t="str">
        <f aca="false">IF($B$11=1,IF(Positions!$CA837=1,Positions!C837,""),IF($B$11=2,IF(Positions!$CL837&gt;0,Positions!C837,""),Positions!C837))</f>
        <v/>
      </c>
      <c r="G848" s="32" t="str">
        <f aca="false">IF($B$11=1,IF(Positions!$CA837=1,Positions!E837,""),IF($B$11=2,IF(Positions!$CL837&gt;0,Positions!E837,""),Positions!E837))</f>
        <v/>
      </c>
      <c r="H848" s="0"/>
    </row>
    <row r="849" customFormat="false" ht="15" hidden="false" customHeight="false" outlineLevel="0" collapsed="false">
      <c r="A849" s="35" t="str">
        <f aca="false">IF($B$11=1,IF(Positions!$CA838=1,Positions!A838,""),IF($B$11=2,IF(Positions!$CL838&gt;0,Positions!A838,""),Positions!A838))</f>
        <v/>
      </c>
      <c r="B849" s="35" t="str">
        <f aca="false">IF($B$11=1,IF(Positions!$CA838=1,Positions!B838,""),IF($B$11=2,IF(Positions!$CL838&gt;0,Positions!B838,""),Positions!B838))</f>
        <v/>
      </c>
      <c r="C849" s="32" t="str">
        <f aca="false">IF($B$11=1,IF(Positions!$CA838=1,Positions!AE838,""),IF($B$11=2,IF(Positions!$CL838&gt;0,Positions!AE838,""),Positions!AE838))</f>
        <v/>
      </c>
      <c r="D849" s="32" t="str">
        <f aca="false">IF($B$11=1,IF(Positions!$CA838=1,Positions!AF838,""),IF($B$11=2,IF(Positions!$CL838&gt;0,Positions!AF838,""),Positions!AF838))</f>
        <v/>
      </c>
      <c r="E849" s="32" t="str">
        <f aca="false">IF($B$11=1,IF(Positions!$CA838=1,Positions!AG838,""),IF($B$11=2,IF(Positions!$CL838&gt;0,Positions!AG838,""),Positions!AG838))</f>
        <v/>
      </c>
      <c r="F849" s="32" t="str">
        <f aca="false">IF($B$11=1,IF(Positions!$CA838=1,Positions!C838,""),IF($B$11=2,IF(Positions!$CL838&gt;0,Positions!C838,""),Positions!C838))</f>
        <v/>
      </c>
      <c r="G849" s="32" t="str">
        <f aca="false">IF($B$11=1,IF(Positions!$CA838=1,Positions!E838,""),IF($B$11=2,IF(Positions!$CL838&gt;0,Positions!E838,""),Positions!E838))</f>
        <v/>
      </c>
      <c r="H849" s="0"/>
    </row>
    <row r="850" customFormat="false" ht="15" hidden="false" customHeight="false" outlineLevel="0" collapsed="false">
      <c r="A850" s="35" t="str">
        <f aca="false">IF($B$11=1,IF(Positions!$CA839=1,Positions!A839,""),IF($B$11=2,IF(Positions!$CL839&gt;0,Positions!A839,""),Positions!A839))</f>
        <v/>
      </c>
      <c r="B850" s="35" t="str">
        <f aca="false">IF($B$11=1,IF(Positions!$CA839=1,Positions!B839,""),IF($B$11=2,IF(Positions!$CL839&gt;0,Positions!B839,""),Positions!B839))</f>
        <v/>
      </c>
      <c r="C850" s="32" t="str">
        <f aca="false">IF($B$11=1,IF(Positions!$CA839=1,Positions!AE839,""),IF($B$11=2,IF(Positions!$CL839&gt;0,Positions!AE839,""),Positions!AE839))</f>
        <v/>
      </c>
      <c r="D850" s="32" t="str">
        <f aca="false">IF($B$11=1,IF(Positions!$CA839=1,Positions!AF839,""),IF($B$11=2,IF(Positions!$CL839&gt;0,Positions!AF839,""),Positions!AF839))</f>
        <v/>
      </c>
      <c r="E850" s="32" t="str">
        <f aca="false">IF($B$11=1,IF(Positions!$CA839=1,Positions!AG839,""),IF($B$11=2,IF(Positions!$CL839&gt;0,Positions!AG839,""),Positions!AG839))</f>
        <v/>
      </c>
      <c r="F850" s="32" t="str">
        <f aca="false">IF($B$11=1,IF(Positions!$CA839=1,Positions!C839,""),IF($B$11=2,IF(Positions!$CL839&gt;0,Positions!C839,""),Positions!C839))</f>
        <v/>
      </c>
      <c r="G850" s="32" t="str">
        <f aca="false">IF($B$11=1,IF(Positions!$CA839=1,Positions!E839,""),IF($B$11=2,IF(Positions!$CL839&gt;0,Positions!E839,""),Positions!E839))</f>
        <v/>
      </c>
      <c r="H850" s="0"/>
    </row>
    <row r="851" customFormat="false" ht="15" hidden="false" customHeight="false" outlineLevel="0" collapsed="false">
      <c r="A851" s="35" t="str">
        <f aca="false">IF($B$11=1,IF(Positions!$CA840=1,Positions!A840,""),IF($B$11=2,IF(Positions!$CL840&gt;0,Positions!A840,""),Positions!A840))</f>
        <v/>
      </c>
      <c r="B851" s="35" t="str">
        <f aca="false">IF($B$11=1,IF(Positions!$CA840=1,Positions!B840,""),IF($B$11=2,IF(Positions!$CL840&gt;0,Positions!B840,""),Positions!B840))</f>
        <v/>
      </c>
      <c r="C851" s="32" t="str">
        <f aca="false">IF($B$11=1,IF(Positions!$CA840=1,Positions!AE840,""),IF($B$11=2,IF(Positions!$CL840&gt;0,Positions!AE840,""),Positions!AE840))</f>
        <v/>
      </c>
      <c r="D851" s="32" t="str">
        <f aca="false">IF($B$11=1,IF(Positions!$CA840=1,Positions!AF840,""),IF($B$11=2,IF(Positions!$CL840&gt;0,Positions!AF840,""),Positions!AF840))</f>
        <v/>
      </c>
      <c r="E851" s="32" t="str">
        <f aca="false">IF($B$11=1,IF(Positions!$CA840=1,Positions!AG840,""),IF($B$11=2,IF(Positions!$CL840&gt;0,Positions!AG840,""),Positions!AG840))</f>
        <v/>
      </c>
      <c r="F851" s="32" t="str">
        <f aca="false">IF($B$11=1,IF(Positions!$CA840=1,Positions!C840,""),IF($B$11=2,IF(Positions!$CL840&gt;0,Positions!C840,""),Positions!C840))</f>
        <v/>
      </c>
      <c r="G851" s="32" t="str">
        <f aca="false">IF($B$11=1,IF(Positions!$CA840=1,Positions!E840,""),IF($B$11=2,IF(Positions!$CL840&gt;0,Positions!E840,""),Positions!E840))</f>
        <v/>
      </c>
      <c r="H851" s="0"/>
    </row>
    <row r="852" customFormat="false" ht="15" hidden="false" customHeight="false" outlineLevel="0" collapsed="false">
      <c r="A852" s="35" t="str">
        <f aca="false">IF($B$11=1,IF(Positions!$CA841=1,Positions!A841,""),IF($B$11=2,IF(Positions!$CL841&gt;0,Positions!A841,""),Positions!A841))</f>
        <v/>
      </c>
      <c r="B852" s="35" t="str">
        <f aca="false">IF($B$11=1,IF(Positions!$CA841=1,Positions!B841,""),IF($B$11=2,IF(Positions!$CL841&gt;0,Positions!B841,""),Positions!B841))</f>
        <v/>
      </c>
      <c r="C852" s="32" t="str">
        <f aca="false">IF($B$11=1,IF(Positions!$CA841=1,Positions!AE841,""),IF($B$11=2,IF(Positions!$CL841&gt;0,Positions!AE841,""),Positions!AE841))</f>
        <v/>
      </c>
      <c r="D852" s="32" t="str">
        <f aca="false">IF($B$11=1,IF(Positions!$CA841=1,Positions!AF841,""),IF($B$11=2,IF(Positions!$CL841&gt;0,Positions!AF841,""),Positions!AF841))</f>
        <v/>
      </c>
      <c r="E852" s="32" t="str">
        <f aca="false">IF($B$11=1,IF(Positions!$CA841=1,Positions!AG841,""),IF($B$11=2,IF(Positions!$CL841&gt;0,Positions!AG841,""),Positions!AG841))</f>
        <v/>
      </c>
      <c r="F852" s="32" t="str">
        <f aca="false">IF($B$11=1,IF(Positions!$CA841=1,Positions!C841,""),IF($B$11=2,IF(Positions!$CL841&gt;0,Positions!C841,""),Positions!C841))</f>
        <v/>
      </c>
      <c r="G852" s="32" t="str">
        <f aca="false">IF($B$11=1,IF(Positions!$CA841=1,Positions!E841,""),IF($B$11=2,IF(Positions!$CL841&gt;0,Positions!E841,""),Positions!E841))</f>
        <v/>
      </c>
      <c r="H852" s="0"/>
    </row>
    <row r="853" customFormat="false" ht="15" hidden="false" customHeight="false" outlineLevel="0" collapsed="false">
      <c r="A853" s="35" t="str">
        <f aca="false">IF($B$11=1,IF(Positions!$CA842=1,Positions!A842,""),IF($B$11=2,IF(Positions!$CL842&gt;0,Positions!A842,""),Positions!A842))</f>
        <v/>
      </c>
      <c r="B853" s="35" t="str">
        <f aca="false">IF($B$11=1,IF(Positions!$CA842=1,Positions!B842,""),IF($B$11=2,IF(Positions!$CL842&gt;0,Positions!B842,""),Positions!B842))</f>
        <v/>
      </c>
      <c r="C853" s="32" t="str">
        <f aca="false">IF($B$11=1,IF(Positions!$CA842=1,Positions!AE842,""),IF($B$11=2,IF(Positions!$CL842&gt;0,Positions!AE842,""),Positions!AE842))</f>
        <v/>
      </c>
      <c r="D853" s="32" t="str">
        <f aca="false">IF($B$11=1,IF(Positions!$CA842=1,Positions!AF842,""),IF($B$11=2,IF(Positions!$CL842&gt;0,Positions!AF842,""),Positions!AF842))</f>
        <v/>
      </c>
      <c r="E853" s="32" t="str">
        <f aca="false">IF($B$11=1,IF(Positions!$CA842=1,Positions!AG842,""),IF($B$11=2,IF(Positions!$CL842&gt;0,Positions!AG842,""),Positions!AG842))</f>
        <v/>
      </c>
      <c r="F853" s="32" t="str">
        <f aca="false">IF($B$11=1,IF(Positions!$CA842=1,Positions!C842,""),IF($B$11=2,IF(Positions!$CL842&gt;0,Positions!C842,""),Positions!C842))</f>
        <v/>
      </c>
      <c r="G853" s="32" t="str">
        <f aca="false">IF($B$11=1,IF(Positions!$CA842=1,Positions!E842,""),IF($B$11=2,IF(Positions!$CL842&gt;0,Positions!E842,""),Positions!E842))</f>
        <v/>
      </c>
      <c r="H853" s="0"/>
    </row>
    <row r="854" customFormat="false" ht="15" hidden="false" customHeight="false" outlineLevel="0" collapsed="false">
      <c r="A854" s="35" t="str">
        <f aca="false">IF($B$11=1,IF(Positions!$CA843=1,Positions!A843,""),IF($B$11=2,IF(Positions!$CL843&gt;0,Positions!A843,""),Positions!A843))</f>
        <v/>
      </c>
      <c r="B854" s="35" t="str">
        <f aca="false">IF($B$11=1,IF(Positions!$CA843=1,Positions!B843,""),IF($B$11=2,IF(Positions!$CL843&gt;0,Positions!B843,""),Positions!B843))</f>
        <v/>
      </c>
      <c r="C854" s="32" t="str">
        <f aca="false">IF($B$11=1,IF(Positions!$CA843=1,Positions!AE843,""),IF($B$11=2,IF(Positions!$CL843&gt;0,Positions!AE843,""),Positions!AE843))</f>
        <v/>
      </c>
      <c r="D854" s="32" t="str">
        <f aca="false">IF($B$11=1,IF(Positions!$CA843=1,Positions!AF843,""),IF($B$11=2,IF(Positions!$CL843&gt;0,Positions!AF843,""),Positions!AF843))</f>
        <v/>
      </c>
      <c r="E854" s="32" t="str">
        <f aca="false">IF($B$11=1,IF(Positions!$CA843=1,Positions!AG843,""),IF($B$11=2,IF(Positions!$CL843&gt;0,Positions!AG843,""),Positions!AG843))</f>
        <v/>
      </c>
      <c r="F854" s="32" t="str">
        <f aca="false">IF($B$11=1,IF(Positions!$CA843=1,Positions!C843,""),IF($B$11=2,IF(Positions!$CL843&gt;0,Positions!C843,""),Positions!C843))</f>
        <v/>
      </c>
      <c r="G854" s="32" t="str">
        <f aca="false">IF($B$11=1,IF(Positions!$CA843=1,Positions!E843,""),IF($B$11=2,IF(Positions!$CL843&gt;0,Positions!E843,""),Positions!E843))</f>
        <v/>
      </c>
      <c r="H854" s="0"/>
    </row>
    <row r="855" customFormat="false" ht="15" hidden="false" customHeight="false" outlineLevel="0" collapsed="false">
      <c r="A855" s="35" t="str">
        <f aca="false">IF($B$11=1,IF(Positions!$CA844=1,Positions!A844,""),IF($B$11=2,IF(Positions!$CL844&gt;0,Positions!A844,""),Positions!A844))</f>
        <v/>
      </c>
      <c r="B855" s="35" t="str">
        <f aca="false">IF($B$11=1,IF(Positions!$CA844=1,Positions!B844,""),IF($B$11=2,IF(Positions!$CL844&gt;0,Positions!B844,""),Positions!B844))</f>
        <v/>
      </c>
      <c r="C855" s="32" t="str">
        <f aca="false">IF($B$11=1,IF(Positions!$CA844=1,Positions!AE844,""),IF($B$11=2,IF(Positions!$CL844&gt;0,Positions!AE844,""),Positions!AE844))</f>
        <v/>
      </c>
      <c r="D855" s="32" t="str">
        <f aca="false">IF($B$11=1,IF(Positions!$CA844=1,Positions!AF844,""),IF($B$11=2,IF(Positions!$CL844&gt;0,Positions!AF844,""),Positions!AF844))</f>
        <v/>
      </c>
      <c r="E855" s="32" t="str">
        <f aca="false">IF($B$11=1,IF(Positions!$CA844=1,Positions!AG844,""),IF($B$11=2,IF(Positions!$CL844&gt;0,Positions!AG844,""),Positions!AG844))</f>
        <v/>
      </c>
      <c r="F855" s="32" t="str">
        <f aca="false">IF($B$11=1,IF(Positions!$CA844=1,Positions!C844,""),IF($B$11=2,IF(Positions!$CL844&gt;0,Positions!C844,""),Positions!C844))</f>
        <v/>
      </c>
      <c r="G855" s="32" t="str">
        <f aca="false">IF($B$11=1,IF(Positions!$CA844=1,Positions!E844,""),IF($B$11=2,IF(Positions!$CL844&gt;0,Positions!E844,""),Positions!E844))</f>
        <v/>
      </c>
      <c r="H855" s="0"/>
    </row>
    <row r="856" customFormat="false" ht="15" hidden="false" customHeight="false" outlineLevel="0" collapsed="false">
      <c r="A856" s="35" t="str">
        <f aca="false">IF($B$11=1,IF(Positions!$CA845=1,Positions!A845,""),IF($B$11=2,IF(Positions!$CL845&gt;0,Positions!A845,""),Positions!A845))</f>
        <v/>
      </c>
      <c r="B856" s="35" t="str">
        <f aca="false">IF($B$11=1,IF(Positions!$CA845=1,Positions!B845,""),IF($B$11=2,IF(Positions!$CL845&gt;0,Positions!B845,""),Positions!B845))</f>
        <v/>
      </c>
      <c r="C856" s="32" t="str">
        <f aca="false">IF($B$11=1,IF(Positions!$CA845=1,Positions!AE845,""),IF($B$11=2,IF(Positions!$CL845&gt;0,Positions!AE845,""),Positions!AE845))</f>
        <v/>
      </c>
      <c r="D856" s="32" t="str">
        <f aca="false">IF($B$11=1,IF(Positions!$CA845=1,Positions!AF845,""),IF($B$11=2,IF(Positions!$CL845&gt;0,Positions!AF845,""),Positions!AF845))</f>
        <v/>
      </c>
      <c r="E856" s="32" t="str">
        <f aca="false">IF($B$11=1,IF(Positions!$CA845=1,Positions!AG845,""),IF($B$11=2,IF(Positions!$CL845&gt;0,Positions!AG845,""),Positions!AG845))</f>
        <v/>
      </c>
      <c r="F856" s="32" t="str">
        <f aca="false">IF($B$11=1,IF(Positions!$CA845=1,Positions!C845,""),IF($B$11=2,IF(Positions!$CL845&gt;0,Positions!C845,""),Positions!C845))</f>
        <v/>
      </c>
      <c r="G856" s="32" t="str">
        <f aca="false">IF($B$11=1,IF(Positions!$CA845=1,Positions!E845,""),IF($B$11=2,IF(Positions!$CL845&gt;0,Positions!E845,""),Positions!E845))</f>
        <v/>
      </c>
      <c r="H856" s="0"/>
    </row>
    <row r="857" customFormat="false" ht="15" hidden="false" customHeight="false" outlineLevel="0" collapsed="false">
      <c r="A857" s="35" t="str">
        <f aca="false">IF($B$11=1,IF(Positions!$CA846=1,Positions!A846,""),IF($B$11=2,IF(Positions!$CL846&gt;0,Positions!A846,""),Positions!A846))</f>
        <v/>
      </c>
      <c r="B857" s="35" t="str">
        <f aca="false">IF($B$11=1,IF(Positions!$CA846=1,Positions!B846,""),IF($B$11=2,IF(Positions!$CL846&gt;0,Positions!B846,""),Positions!B846))</f>
        <v/>
      </c>
      <c r="C857" s="32" t="str">
        <f aca="false">IF($B$11=1,IF(Positions!$CA846=1,Positions!AE846,""),IF($B$11=2,IF(Positions!$CL846&gt;0,Positions!AE846,""),Positions!AE846))</f>
        <v/>
      </c>
      <c r="D857" s="32" t="str">
        <f aca="false">IF($B$11=1,IF(Positions!$CA846=1,Positions!AF846,""),IF($B$11=2,IF(Positions!$CL846&gt;0,Positions!AF846,""),Positions!AF846))</f>
        <v/>
      </c>
      <c r="E857" s="32" t="str">
        <f aca="false">IF($B$11=1,IF(Positions!$CA846=1,Positions!AG846,""),IF($B$11=2,IF(Positions!$CL846&gt;0,Positions!AG846,""),Positions!AG846))</f>
        <v/>
      </c>
      <c r="F857" s="32" t="str">
        <f aca="false">IF($B$11=1,IF(Positions!$CA846=1,Positions!C846,""),IF($B$11=2,IF(Positions!$CL846&gt;0,Positions!C846,""),Positions!C846))</f>
        <v/>
      </c>
      <c r="G857" s="32" t="str">
        <f aca="false">IF($B$11=1,IF(Positions!$CA846=1,Positions!E846,""),IF($B$11=2,IF(Positions!$CL846&gt;0,Positions!E846,""),Positions!E846))</f>
        <v/>
      </c>
      <c r="H857" s="0"/>
    </row>
    <row r="858" customFormat="false" ht="15" hidden="false" customHeight="false" outlineLevel="0" collapsed="false">
      <c r="A858" s="35" t="str">
        <f aca="false">IF($B$11=1,IF(Positions!$CA847=1,Positions!A847,""),IF($B$11=2,IF(Positions!$CL847&gt;0,Positions!A847,""),Positions!A847))</f>
        <v/>
      </c>
      <c r="B858" s="35" t="str">
        <f aca="false">IF($B$11=1,IF(Positions!$CA847=1,Positions!B847,""),IF($B$11=2,IF(Positions!$CL847&gt;0,Positions!B847,""),Positions!B847))</f>
        <v/>
      </c>
      <c r="C858" s="32" t="str">
        <f aca="false">IF($B$11=1,IF(Positions!$CA847=1,Positions!AE847,""),IF($B$11=2,IF(Positions!$CL847&gt;0,Positions!AE847,""),Positions!AE847))</f>
        <v/>
      </c>
      <c r="D858" s="32" t="str">
        <f aca="false">IF($B$11=1,IF(Positions!$CA847=1,Positions!AF847,""),IF($B$11=2,IF(Positions!$CL847&gt;0,Positions!AF847,""),Positions!AF847))</f>
        <v/>
      </c>
      <c r="E858" s="32" t="str">
        <f aca="false">IF($B$11=1,IF(Positions!$CA847=1,Positions!AG847,""),IF($B$11=2,IF(Positions!$CL847&gt;0,Positions!AG847,""),Positions!AG847))</f>
        <v/>
      </c>
      <c r="F858" s="32" t="str">
        <f aca="false">IF($B$11=1,IF(Positions!$CA847=1,Positions!C847,""),IF($B$11=2,IF(Positions!$CL847&gt;0,Positions!C847,""),Positions!C847))</f>
        <v/>
      </c>
      <c r="G858" s="32" t="str">
        <f aca="false">IF($B$11=1,IF(Positions!$CA847=1,Positions!E847,""),IF($B$11=2,IF(Positions!$CL847&gt;0,Positions!E847,""),Positions!E847))</f>
        <v/>
      </c>
      <c r="H858" s="0"/>
    </row>
    <row r="859" customFormat="false" ht="15" hidden="false" customHeight="false" outlineLevel="0" collapsed="false">
      <c r="A859" s="35" t="str">
        <f aca="false">IF($B$11=1,IF(Positions!$CA848=1,Positions!A848,""),IF($B$11=2,IF(Positions!$CL848&gt;0,Positions!A848,""),Positions!A848))</f>
        <v/>
      </c>
      <c r="B859" s="35" t="str">
        <f aca="false">IF($B$11=1,IF(Positions!$CA848=1,Positions!B848,""),IF($B$11=2,IF(Positions!$CL848&gt;0,Positions!B848,""),Positions!B848))</f>
        <v/>
      </c>
      <c r="C859" s="32" t="str">
        <f aca="false">IF($B$11=1,IF(Positions!$CA848=1,Positions!AE848,""),IF($B$11=2,IF(Positions!$CL848&gt;0,Positions!AE848,""),Positions!AE848))</f>
        <v/>
      </c>
      <c r="D859" s="32" t="str">
        <f aca="false">IF($B$11=1,IF(Positions!$CA848=1,Positions!AF848,""),IF($B$11=2,IF(Positions!$CL848&gt;0,Positions!AF848,""),Positions!AF848))</f>
        <v/>
      </c>
      <c r="E859" s="32" t="str">
        <f aca="false">IF($B$11=1,IF(Positions!$CA848=1,Positions!AG848,""),IF($B$11=2,IF(Positions!$CL848&gt;0,Positions!AG848,""),Positions!AG848))</f>
        <v/>
      </c>
      <c r="F859" s="32" t="str">
        <f aca="false">IF($B$11=1,IF(Positions!$CA848=1,Positions!C848,""),IF($B$11=2,IF(Positions!$CL848&gt;0,Positions!C848,""),Positions!C848))</f>
        <v/>
      </c>
      <c r="G859" s="32" t="str">
        <f aca="false">IF($B$11=1,IF(Positions!$CA848=1,Positions!E848,""),IF($B$11=2,IF(Positions!$CL848&gt;0,Positions!E848,""),Positions!E848))</f>
        <v/>
      </c>
      <c r="H859" s="0"/>
    </row>
    <row r="860" customFormat="false" ht="15" hidden="false" customHeight="false" outlineLevel="0" collapsed="false">
      <c r="A860" s="35" t="str">
        <f aca="false">IF($B$11=1,IF(Positions!$CA849=1,Positions!A849,""),IF($B$11=2,IF(Positions!$CL849&gt;0,Positions!A849,""),Positions!A849))</f>
        <v/>
      </c>
      <c r="B860" s="35" t="str">
        <f aca="false">IF($B$11=1,IF(Positions!$CA849=1,Positions!B849,""),IF($B$11=2,IF(Positions!$CL849&gt;0,Positions!B849,""),Positions!B849))</f>
        <v/>
      </c>
      <c r="C860" s="32" t="str">
        <f aca="false">IF($B$11=1,IF(Positions!$CA849=1,Positions!AE849,""),IF($B$11=2,IF(Positions!$CL849&gt;0,Positions!AE849,""),Positions!AE849))</f>
        <v/>
      </c>
      <c r="D860" s="32" t="str">
        <f aca="false">IF($B$11=1,IF(Positions!$CA849=1,Positions!AF849,""),IF($B$11=2,IF(Positions!$CL849&gt;0,Positions!AF849,""),Positions!AF849))</f>
        <v/>
      </c>
      <c r="E860" s="32" t="str">
        <f aca="false">IF($B$11=1,IF(Positions!$CA849=1,Positions!AG849,""),IF($B$11=2,IF(Positions!$CL849&gt;0,Positions!AG849,""),Positions!AG849))</f>
        <v/>
      </c>
      <c r="F860" s="32" t="str">
        <f aca="false">IF($B$11=1,IF(Positions!$CA849=1,Positions!C849,""),IF($B$11=2,IF(Positions!$CL849&gt;0,Positions!C849,""),Positions!C849))</f>
        <v/>
      </c>
      <c r="G860" s="32" t="str">
        <f aca="false">IF($B$11=1,IF(Positions!$CA849=1,Positions!E849,""),IF($B$11=2,IF(Positions!$CL849&gt;0,Positions!E849,""),Positions!E849))</f>
        <v/>
      </c>
      <c r="H860" s="0"/>
    </row>
    <row r="861" customFormat="false" ht="15" hidden="false" customHeight="false" outlineLevel="0" collapsed="false">
      <c r="A861" s="35" t="str">
        <f aca="false">IF($B$11=1,IF(Positions!$CA850=1,Positions!A850,""),IF($B$11=2,IF(Positions!$CL850&gt;0,Positions!A850,""),Positions!A850))</f>
        <v/>
      </c>
      <c r="B861" s="35" t="str">
        <f aca="false">IF($B$11=1,IF(Positions!$CA850=1,Positions!B850,""),IF($B$11=2,IF(Positions!$CL850&gt;0,Positions!B850,""),Positions!B850))</f>
        <v/>
      </c>
      <c r="C861" s="32" t="str">
        <f aca="false">IF($B$11=1,IF(Positions!$CA850=1,Positions!AE850,""),IF($B$11=2,IF(Positions!$CL850&gt;0,Positions!AE850,""),Positions!AE850))</f>
        <v/>
      </c>
      <c r="D861" s="32" t="str">
        <f aca="false">IF($B$11=1,IF(Positions!$CA850=1,Positions!AF850,""),IF($B$11=2,IF(Positions!$CL850&gt;0,Positions!AF850,""),Positions!AF850))</f>
        <v/>
      </c>
      <c r="E861" s="32" t="str">
        <f aca="false">IF($B$11=1,IF(Positions!$CA850=1,Positions!AG850,""),IF($B$11=2,IF(Positions!$CL850&gt;0,Positions!AG850,""),Positions!AG850))</f>
        <v/>
      </c>
      <c r="F861" s="32" t="str">
        <f aca="false">IF($B$11=1,IF(Positions!$CA850=1,Positions!C850,""),IF($B$11=2,IF(Positions!$CL850&gt;0,Positions!C850,""),Positions!C850))</f>
        <v/>
      </c>
      <c r="G861" s="32" t="str">
        <f aca="false">IF($B$11=1,IF(Positions!$CA850=1,Positions!E850,""),IF($B$11=2,IF(Positions!$CL850&gt;0,Positions!E850,""),Positions!E850))</f>
        <v/>
      </c>
      <c r="H861" s="0"/>
    </row>
    <row r="862" customFormat="false" ht="15" hidden="false" customHeight="false" outlineLevel="0" collapsed="false">
      <c r="A862" s="35" t="str">
        <f aca="false">IF($B$11=1,IF(Positions!$CA851=1,Positions!A851,""),IF($B$11=2,IF(Positions!$CL851&gt;0,Positions!A851,""),Positions!A851))</f>
        <v/>
      </c>
      <c r="B862" s="35" t="str">
        <f aca="false">IF($B$11=1,IF(Positions!$CA851=1,Positions!B851,""),IF($B$11=2,IF(Positions!$CL851&gt;0,Positions!B851,""),Positions!B851))</f>
        <v/>
      </c>
      <c r="C862" s="32" t="str">
        <f aca="false">IF($B$11=1,IF(Positions!$CA851=1,Positions!AE851,""),IF($B$11=2,IF(Positions!$CL851&gt;0,Positions!AE851,""),Positions!AE851))</f>
        <v/>
      </c>
      <c r="D862" s="32" t="str">
        <f aca="false">IF($B$11=1,IF(Positions!$CA851=1,Positions!AF851,""),IF($B$11=2,IF(Positions!$CL851&gt;0,Positions!AF851,""),Positions!AF851))</f>
        <v/>
      </c>
      <c r="E862" s="32" t="str">
        <f aca="false">IF($B$11=1,IF(Positions!$CA851=1,Positions!AG851,""),IF($B$11=2,IF(Positions!$CL851&gt;0,Positions!AG851,""),Positions!AG851))</f>
        <v/>
      </c>
      <c r="F862" s="32" t="str">
        <f aca="false">IF($B$11=1,IF(Positions!$CA851=1,Positions!C851,""),IF($B$11=2,IF(Positions!$CL851&gt;0,Positions!C851,""),Positions!C851))</f>
        <v/>
      </c>
      <c r="G862" s="32" t="str">
        <f aca="false">IF($B$11=1,IF(Positions!$CA851=1,Positions!E851,""),IF($B$11=2,IF(Positions!$CL851&gt;0,Positions!E851,""),Positions!E851))</f>
        <v/>
      </c>
      <c r="H862" s="0"/>
    </row>
    <row r="863" customFormat="false" ht="15" hidden="false" customHeight="false" outlineLevel="0" collapsed="false">
      <c r="A863" s="35" t="str">
        <f aca="false">IF($B$11=1,IF(Positions!$CA852=1,Positions!A852,""),IF($B$11=2,IF(Positions!$CL852&gt;0,Positions!A852,""),Positions!A852))</f>
        <v/>
      </c>
      <c r="B863" s="35" t="str">
        <f aca="false">IF($B$11=1,IF(Positions!$CA852=1,Positions!B852,""),IF($B$11=2,IF(Positions!$CL852&gt;0,Positions!B852,""),Positions!B852))</f>
        <v/>
      </c>
      <c r="C863" s="32" t="str">
        <f aca="false">IF($B$11=1,IF(Positions!$CA852=1,Positions!AE852,""),IF($B$11=2,IF(Positions!$CL852&gt;0,Positions!AE852,""),Positions!AE852))</f>
        <v/>
      </c>
      <c r="D863" s="32" t="str">
        <f aca="false">IF($B$11=1,IF(Positions!$CA852=1,Positions!AF852,""),IF($B$11=2,IF(Positions!$CL852&gt;0,Positions!AF852,""),Positions!AF852))</f>
        <v/>
      </c>
      <c r="E863" s="32" t="str">
        <f aca="false">IF($B$11=1,IF(Positions!$CA852=1,Positions!AG852,""),IF($B$11=2,IF(Positions!$CL852&gt;0,Positions!AG852,""),Positions!AG852))</f>
        <v/>
      </c>
      <c r="F863" s="32" t="str">
        <f aca="false">IF($B$11=1,IF(Positions!$CA852=1,Positions!C852,""),IF($B$11=2,IF(Positions!$CL852&gt;0,Positions!C852,""),Positions!C852))</f>
        <v/>
      </c>
      <c r="G863" s="32" t="str">
        <f aca="false">IF($B$11=1,IF(Positions!$CA852=1,Positions!E852,""),IF($B$11=2,IF(Positions!$CL852&gt;0,Positions!E852,""),Positions!E852))</f>
        <v/>
      </c>
      <c r="H863" s="0"/>
    </row>
    <row r="864" customFormat="false" ht="15" hidden="false" customHeight="false" outlineLevel="0" collapsed="false">
      <c r="A864" s="35" t="str">
        <f aca="false">IF($B$11=1,IF(Positions!$CA853=1,Positions!A853,""),IF($B$11=2,IF(Positions!$CL853&gt;0,Positions!A853,""),Positions!A853))</f>
        <v/>
      </c>
      <c r="B864" s="35" t="str">
        <f aca="false">IF($B$11=1,IF(Positions!$CA853=1,Positions!B853,""),IF($B$11=2,IF(Positions!$CL853&gt;0,Positions!B853,""),Positions!B853))</f>
        <v/>
      </c>
      <c r="C864" s="32" t="str">
        <f aca="false">IF($B$11=1,IF(Positions!$CA853=1,Positions!AE853,""),IF($B$11=2,IF(Positions!$CL853&gt;0,Positions!AE853,""),Positions!AE853))</f>
        <v/>
      </c>
      <c r="D864" s="32" t="str">
        <f aca="false">IF($B$11=1,IF(Positions!$CA853=1,Positions!AF853,""),IF($B$11=2,IF(Positions!$CL853&gt;0,Positions!AF853,""),Positions!AF853))</f>
        <v/>
      </c>
      <c r="E864" s="32" t="str">
        <f aca="false">IF($B$11=1,IF(Positions!$CA853=1,Positions!AG853,""),IF($B$11=2,IF(Positions!$CL853&gt;0,Positions!AG853,""),Positions!AG853))</f>
        <v/>
      </c>
      <c r="F864" s="32" t="str">
        <f aca="false">IF($B$11=1,IF(Positions!$CA853=1,Positions!C853,""),IF($B$11=2,IF(Positions!$CL853&gt;0,Positions!C853,""),Positions!C853))</f>
        <v/>
      </c>
      <c r="G864" s="32" t="str">
        <f aca="false">IF($B$11=1,IF(Positions!$CA853=1,Positions!E853,""),IF($B$11=2,IF(Positions!$CL853&gt;0,Positions!E853,""),Positions!E853))</f>
        <v/>
      </c>
      <c r="H864" s="0"/>
    </row>
    <row r="865" customFormat="false" ht="15" hidden="false" customHeight="false" outlineLevel="0" collapsed="false">
      <c r="A865" s="35" t="str">
        <f aca="false">IF($B$11=1,IF(Positions!$CA854=1,Positions!A854,""),IF($B$11=2,IF(Positions!$CL854&gt;0,Positions!A854,""),Positions!A854))</f>
        <v/>
      </c>
      <c r="B865" s="35" t="str">
        <f aca="false">IF($B$11=1,IF(Positions!$CA854=1,Positions!B854,""),IF($B$11=2,IF(Positions!$CL854&gt;0,Positions!B854,""),Positions!B854))</f>
        <v/>
      </c>
      <c r="C865" s="32" t="str">
        <f aca="false">IF($B$11=1,IF(Positions!$CA854=1,Positions!AE854,""),IF($B$11=2,IF(Positions!$CL854&gt;0,Positions!AE854,""),Positions!AE854))</f>
        <v/>
      </c>
      <c r="D865" s="32" t="str">
        <f aca="false">IF($B$11=1,IF(Positions!$CA854=1,Positions!AF854,""),IF($B$11=2,IF(Positions!$CL854&gt;0,Positions!AF854,""),Positions!AF854))</f>
        <v/>
      </c>
      <c r="E865" s="32" t="str">
        <f aca="false">IF($B$11=1,IF(Positions!$CA854=1,Positions!AG854,""),IF($B$11=2,IF(Positions!$CL854&gt;0,Positions!AG854,""),Positions!AG854))</f>
        <v/>
      </c>
      <c r="F865" s="32" t="str">
        <f aca="false">IF($B$11=1,IF(Positions!$CA854=1,Positions!C854,""),IF($B$11=2,IF(Positions!$CL854&gt;0,Positions!C854,""),Positions!C854))</f>
        <v/>
      </c>
      <c r="G865" s="32" t="str">
        <f aca="false">IF($B$11=1,IF(Positions!$CA854=1,Positions!E854,""),IF($B$11=2,IF(Positions!$CL854&gt;0,Positions!E854,""),Positions!E854))</f>
        <v/>
      </c>
      <c r="H865" s="0"/>
    </row>
    <row r="866" customFormat="false" ht="15" hidden="false" customHeight="false" outlineLevel="0" collapsed="false">
      <c r="A866" s="35" t="str">
        <f aca="false">IF($B$11=1,IF(Positions!$CA855=1,Positions!A855,""),IF($B$11=2,IF(Positions!$CL855&gt;0,Positions!A855,""),Positions!A855))</f>
        <v/>
      </c>
      <c r="B866" s="35" t="str">
        <f aca="false">IF($B$11=1,IF(Positions!$CA855=1,Positions!B855,""),IF($B$11=2,IF(Positions!$CL855&gt;0,Positions!B855,""),Positions!B855))</f>
        <v/>
      </c>
      <c r="C866" s="32" t="str">
        <f aca="false">IF($B$11=1,IF(Positions!$CA855=1,Positions!AE855,""),IF($B$11=2,IF(Positions!$CL855&gt;0,Positions!AE855,""),Positions!AE855))</f>
        <v/>
      </c>
      <c r="D866" s="32" t="str">
        <f aca="false">IF($B$11=1,IF(Positions!$CA855=1,Positions!AF855,""),IF($B$11=2,IF(Positions!$CL855&gt;0,Positions!AF855,""),Positions!AF855))</f>
        <v/>
      </c>
      <c r="E866" s="32" t="str">
        <f aca="false">IF($B$11=1,IF(Positions!$CA855=1,Positions!AG855,""),IF($B$11=2,IF(Positions!$CL855&gt;0,Positions!AG855,""),Positions!AG855))</f>
        <v/>
      </c>
      <c r="F866" s="32" t="str">
        <f aca="false">IF($B$11=1,IF(Positions!$CA855=1,Positions!C855,""),IF($B$11=2,IF(Positions!$CL855&gt;0,Positions!C855,""),Positions!C855))</f>
        <v/>
      </c>
      <c r="G866" s="32" t="str">
        <f aca="false">IF($B$11=1,IF(Positions!$CA855=1,Positions!E855,""),IF($B$11=2,IF(Positions!$CL855&gt;0,Positions!E855,""),Positions!E855))</f>
        <v/>
      </c>
      <c r="H866" s="0"/>
    </row>
    <row r="867" customFormat="false" ht="15" hidden="false" customHeight="false" outlineLevel="0" collapsed="false">
      <c r="A867" s="35" t="str">
        <f aca="false">IF($B$11=1,IF(Positions!$CA856=1,Positions!A856,""),IF($B$11=2,IF(Positions!$CL856&gt;0,Positions!A856,""),Positions!A856))</f>
        <v/>
      </c>
      <c r="B867" s="35" t="str">
        <f aca="false">IF($B$11=1,IF(Positions!$CA856=1,Positions!B856,""),IF($B$11=2,IF(Positions!$CL856&gt;0,Positions!B856,""),Positions!B856))</f>
        <v/>
      </c>
      <c r="C867" s="32" t="str">
        <f aca="false">IF($B$11=1,IF(Positions!$CA856=1,Positions!AE856,""),IF($B$11=2,IF(Positions!$CL856&gt;0,Positions!AE856,""),Positions!AE856))</f>
        <v/>
      </c>
      <c r="D867" s="32" t="str">
        <f aca="false">IF($B$11=1,IF(Positions!$CA856=1,Positions!AF856,""),IF($B$11=2,IF(Positions!$CL856&gt;0,Positions!AF856,""),Positions!AF856))</f>
        <v/>
      </c>
      <c r="E867" s="32" t="str">
        <f aca="false">IF($B$11=1,IF(Positions!$CA856=1,Positions!AG856,""),IF($B$11=2,IF(Positions!$CL856&gt;0,Positions!AG856,""),Positions!AG856))</f>
        <v/>
      </c>
      <c r="F867" s="32" t="str">
        <f aca="false">IF($B$11=1,IF(Positions!$CA856=1,Positions!C856,""),IF($B$11=2,IF(Positions!$CL856&gt;0,Positions!C856,""),Positions!C856))</f>
        <v/>
      </c>
      <c r="G867" s="32" t="str">
        <f aca="false">IF($B$11=1,IF(Positions!$CA856=1,Positions!E856,""),IF($B$11=2,IF(Positions!$CL856&gt;0,Positions!E856,""),Positions!E856))</f>
        <v/>
      </c>
      <c r="H867" s="0"/>
    </row>
    <row r="868" customFormat="false" ht="15" hidden="false" customHeight="false" outlineLevel="0" collapsed="false">
      <c r="A868" s="35" t="str">
        <f aca="false">IF($B$11=1,IF(Positions!$CA857=1,Positions!A857,""),IF($B$11=2,IF(Positions!$CL857&gt;0,Positions!A857,""),Positions!A857))</f>
        <v/>
      </c>
      <c r="B868" s="35" t="str">
        <f aca="false">IF($B$11=1,IF(Positions!$CA857=1,Positions!B857,""),IF($B$11=2,IF(Positions!$CL857&gt;0,Positions!B857,""),Positions!B857))</f>
        <v/>
      </c>
      <c r="C868" s="32" t="str">
        <f aca="false">IF($B$11=1,IF(Positions!$CA857=1,Positions!AE857,""),IF($B$11=2,IF(Positions!$CL857&gt;0,Positions!AE857,""),Positions!AE857))</f>
        <v/>
      </c>
      <c r="D868" s="32" t="str">
        <f aca="false">IF($B$11=1,IF(Positions!$CA857=1,Positions!AF857,""),IF($B$11=2,IF(Positions!$CL857&gt;0,Positions!AF857,""),Positions!AF857))</f>
        <v/>
      </c>
      <c r="E868" s="32" t="str">
        <f aca="false">IF($B$11=1,IF(Positions!$CA857=1,Positions!AG857,""),IF($B$11=2,IF(Positions!$CL857&gt;0,Positions!AG857,""),Positions!AG857))</f>
        <v/>
      </c>
      <c r="F868" s="32" t="str">
        <f aca="false">IF($B$11=1,IF(Positions!$CA857=1,Positions!C857,""),IF($B$11=2,IF(Positions!$CL857&gt;0,Positions!C857,""),Positions!C857))</f>
        <v/>
      </c>
      <c r="G868" s="32" t="str">
        <f aca="false">IF($B$11=1,IF(Positions!$CA857=1,Positions!E857,""),IF($B$11=2,IF(Positions!$CL857&gt;0,Positions!E857,""),Positions!E857))</f>
        <v/>
      </c>
      <c r="H868" s="0"/>
    </row>
    <row r="869" customFormat="false" ht="15" hidden="false" customHeight="false" outlineLevel="0" collapsed="false">
      <c r="A869" s="35" t="str">
        <f aca="false">IF($B$11=1,IF(Positions!$CA858=1,Positions!A858,""),IF($B$11=2,IF(Positions!$CL858&gt;0,Positions!A858,""),Positions!A858))</f>
        <v/>
      </c>
      <c r="B869" s="35" t="str">
        <f aca="false">IF($B$11=1,IF(Positions!$CA858=1,Positions!B858,""),IF($B$11=2,IF(Positions!$CL858&gt;0,Positions!B858,""),Positions!B858))</f>
        <v/>
      </c>
      <c r="C869" s="32" t="str">
        <f aca="false">IF($B$11=1,IF(Positions!$CA858=1,Positions!AE858,""),IF($B$11=2,IF(Positions!$CL858&gt;0,Positions!AE858,""),Positions!AE858))</f>
        <v/>
      </c>
      <c r="D869" s="32" t="str">
        <f aca="false">IF($B$11=1,IF(Positions!$CA858=1,Positions!AF858,""),IF($B$11=2,IF(Positions!$CL858&gt;0,Positions!AF858,""),Positions!AF858))</f>
        <v/>
      </c>
      <c r="E869" s="32" t="str">
        <f aca="false">IF($B$11=1,IF(Positions!$CA858=1,Positions!AG858,""),IF($B$11=2,IF(Positions!$CL858&gt;0,Positions!AG858,""),Positions!AG858))</f>
        <v/>
      </c>
      <c r="F869" s="32" t="str">
        <f aca="false">IF($B$11=1,IF(Positions!$CA858=1,Positions!C858,""),IF($B$11=2,IF(Positions!$CL858&gt;0,Positions!C858,""),Positions!C858))</f>
        <v/>
      </c>
      <c r="G869" s="32" t="str">
        <f aca="false">IF($B$11=1,IF(Positions!$CA858=1,Positions!E858,""),IF($B$11=2,IF(Positions!$CL858&gt;0,Positions!E858,""),Positions!E858))</f>
        <v/>
      </c>
      <c r="H869" s="0"/>
    </row>
    <row r="870" customFormat="false" ht="15" hidden="false" customHeight="false" outlineLevel="0" collapsed="false">
      <c r="A870" s="35" t="str">
        <f aca="false">IF($B$11=1,IF(Positions!$CA859=1,Positions!A859,""),IF($B$11=2,IF(Positions!$CL859&gt;0,Positions!A859,""),Positions!A859))</f>
        <v/>
      </c>
      <c r="B870" s="35" t="str">
        <f aca="false">IF($B$11=1,IF(Positions!$CA859=1,Positions!B859,""),IF($B$11=2,IF(Positions!$CL859&gt;0,Positions!B859,""),Positions!B859))</f>
        <v/>
      </c>
      <c r="C870" s="32" t="str">
        <f aca="false">IF($B$11=1,IF(Positions!$CA859=1,Positions!AE859,""),IF($B$11=2,IF(Positions!$CL859&gt;0,Positions!AE859,""),Positions!AE859))</f>
        <v/>
      </c>
      <c r="D870" s="32" t="str">
        <f aca="false">IF($B$11=1,IF(Positions!$CA859=1,Positions!AF859,""),IF($B$11=2,IF(Positions!$CL859&gt;0,Positions!AF859,""),Positions!AF859))</f>
        <v/>
      </c>
      <c r="E870" s="32" t="str">
        <f aca="false">IF($B$11=1,IF(Positions!$CA859=1,Positions!AG859,""),IF($B$11=2,IF(Positions!$CL859&gt;0,Positions!AG859,""),Positions!AG859))</f>
        <v/>
      </c>
      <c r="F870" s="32" t="str">
        <f aca="false">IF($B$11=1,IF(Positions!$CA859=1,Positions!C859,""),IF($B$11=2,IF(Positions!$CL859&gt;0,Positions!C859,""),Positions!C859))</f>
        <v/>
      </c>
      <c r="G870" s="32" t="str">
        <f aca="false">IF($B$11=1,IF(Positions!$CA859=1,Positions!E859,""),IF($B$11=2,IF(Positions!$CL859&gt;0,Positions!E859,""),Positions!E859))</f>
        <v/>
      </c>
      <c r="H870" s="0"/>
    </row>
    <row r="871" customFormat="false" ht="15" hidden="false" customHeight="false" outlineLevel="0" collapsed="false">
      <c r="A871" s="35" t="str">
        <f aca="false">IF($B$11=1,IF(Positions!$CA860=1,Positions!A860,""),IF($B$11=2,IF(Positions!$CL860&gt;0,Positions!A860,""),Positions!A860))</f>
        <v/>
      </c>
      <c r="B871" s="35" t="str">
        <f aca="false">IF($B$11=1,IF(Positions!$CA860=1,Positions!B860,""),IF($B$11=2,IF(Positions!$CL860&gt;0,Positions!B860,""),Positions!B860))</f>
        <v/>
      </c>
      <c r="C871" s="32" t="str">
        <f aca="false">IF($B$11=1,IF(Positions!$CA860=1,Positions!AE860,""),IF($B$11=2,IF(Positions!$CL860&gt;0,Positions!AE860,""),Positions!AE860))</f>
        <v/>
      </c>
      <c r="D871" s="32" t="str">
        <f aca="false">IF($B$11=1,IF(Positions!$CA860=1,Positions!AF860,""),IF($B$11=2,IF(Positions!$CL860&gt;0,Positions!AF860,""),Positions!AF860))</f>
        <v/>
      </c>
      <c r="E871" s="32" t="str">
        <f aca="false">IF($B$11=1,IF(Positions!$CA860=1,Positions!AG860,""),IF($B$11=2,IF(Positions!$CL860&gt;0,Positions!AG860,""),Positions!AG860))</f>
        <v/>
      </c>
      <c r="F871" s="32" t="str">
        <f aca="false">IF($B$11=1,IF(Positions!$CA860=1,Positions!C860,""),IF($B$11=2,IF(Positions!$CL860&gt;0,Positions!C860,""),Positions!C860))</f>
        <v/>
      </c>
      <c r="G871" s="32" t="str">
        <f aca="false">IF($B$11=1,IF(Positions!$CA860=1,Positions!E860,""),IF($B$11=2,IF(Positions!$CL860&gt;0,Positions!E860,""),Positions!E860))</f>
        <v/>
      </c>
      <c r="H871" s="0"/>
    </row>
    <row r="872" customFormat="false" ht="15" hidden="false" customHeight="false" outlineLevel="0" collapsed="false">
      <c r="A872" s="35" t="str">
        <f aca="false">IF($B$11=1,IF(Positions!$CA861=1,Positions!A861,""),IF($B$11=2,IF(Positions!$CL861&gt;0,Positions!A861,""),Positions!A861))</f>
        <v/>
      </c>
      <c r="B872" s="35" t="str">
        <f aca="false">IF($B$11=1,IF(Positions!$CA861=1,Positions!B861,""),IF($B$11=2,IF(Positions!$CL861&gt;0,Positions!B861,""),Positions!B861))</f>
        <v/>
      </c>
      <c r="C872" s="32" t="str">
        <f aca="false">IF($B$11=1,IF(Positions!$CA861=1,Positions!AE861,""),IF($B$11=2,IF(Positions!$CL861&gt;0,Positions!AE861,""),Positions!AE861))</f>
        <v/>
      </c>
      <c r="D872" s="32" t="str">
        <f aca="false">IF($B$11=1,IF(Positions!$CA861=1,Positions!AF861,""),IF($B$11=2,IF(Positions!$CL861&gt;0,Positions!AF861,""),Positions!AF861))</f>
        <v/>
      </c>
      <c r="E872" s="32" t="str">
        <f aca="false">IF($B$11=1,IF(Positions!$CA861=1,Positions!AG861,""),IF($B$11=2,IF(Positions!$CL861&gt;0,Positions!AG861,""),Positions!AG861))</f>
        <v/>
      </c>
      <c r="F872" s="32" t="str">
        <f aca="false">IF($B$11=1,IF(Positions!$CA861=1,Positions!C861,""),IF($B$11=2,IF(Positions!$CL861&gt;0,Positions!C861,""),Positions!C861))</f>
        <v/>
      </c>
      <c r="G872" s="32" t="str">
        <f aca="false">IF($B$11=1,IF(Positions!$CA861=1,Positions!E861,""),IF($B$11=2,IF(Positions!$CL861&gt;0,Positions!E861,""),Positions!E861))</f>
        <v/>
      </c>
      <c r="H872" s="0"/>
    </row>
    <row r="873" customFormat="false" ht="15" hidden="false" customHeight="false" outlineLevel="0" collapsed="false">
      <c r="A873" s="35" t="str">
        <f aca="false">IF($B$11=1,IF(Positions!$CA862=1,Positions!A862,""),IF($B$11=2,IF(Positions!$CL862&gt;0,Positions!A862,""),Positions!A862))</f>
        <v/>
      </c>
      <c r="B873" s="35" t="str">
        <f aca="false">IF($B$11=1,IF(Positions!$CA862=1,Positions!B862,""),IF($B$11=2,IF(Positions!$CL862&gt;0,Positions!B862,""),Positions!B862))</f>
        <v/>
      </c>
      <c r="C873" s="32" t="str">
        <f aca="false">IF($B$11=1,IF(Positions!$CA862=1,Positions!AE862,""),IF($B$11=2,IF(Positions!$CL862&gt;0,Positions!AE862,""),Positions!AE862))</f>
        <v/>
      </c>
      <c r="D873" s="32" t="str">
        <f aca="false">IF($B$11=1,IF(Positions!$CA862=1,Positions!AF862,""),IF($B$11=2,IF(Positions!$CL862&gt;0,Positions!AF862,""),Positions!AF862))</f>
        <v/>
      </c>
      <c r="E873" s="32" t="str">
        <f aca="false">IF($B$11=1,IF(Positions!$CA862=1,Positions!AG862,""),IF($B$11=2,IF(Positions!$CL862&gt;0,Positions!AG862,""),Positions!AG862))</f>
        <v/>
      </c>
      <c r="F873" s="32" t="str">
        <f aca="false">IF($B$11=1,IF(Positions!$CA862=1,Positions!C862,""),IF($B$11=2,IF(Positions!$CL862&gt;0,Positions!C862,""),Positions!C862))</f>
        <v/>
      </c>
      <c r="G873" s="32" t="str">
        <f aca="false">IF($B$11=1,IF(Positions!$CA862=1,Positions!E862,""),IF($B$11=2,IF(Positions!$CL862&gt;0,Positions!E862,""),Positions!E862))</f>
        <v/>
      </c>
      <c r="H873" s="0"/>
    </row>
    <row r="874" customFormat="false" ht="15" hidden="false" customHeight="false" outlineLevel="0" collapsed="false">
      <c r="A874" s="35" t="str">
        <f aca="false">IF($B$11=1,IF(Positions!$CA863=1,Positions!A863,""),IF($B$11=2,IF(Positions!$CL863&gt;0,Positions!A863,""),Positions!A863))</f>
        <v/>
      </c>
      <c r="B874" s="35" t="str">
        <f aca="false">IF($B$11=1,IF(Positions!$CA863=1,Positions!B863,""),IF($B$11=2,IF(Positions!$CL863&gt;0,Positions!B863,""),Positions!B863))</f>
        <v/>
      </c>
      <c r="C874" s="32" t="str">
        <f aca="false">IF($B$11=1,IF(Positions!$CA863=1,Positions!AE863,""),IF($B$11=2,IF(Positions!$CL863&gt;0,Positions!AE863,""),Positions!AE863))</f>
        <v/>
      </c>
      <c r="D874" s="32" t="str">
        <f aca="false">IF($B$11=1,IF(Positions!$CA863=1,Positions!AF863,""),IF($B$11=2,IF(Positions!$CL863&gt;0,Positions!AF863,""),Positions!AF863))</f>
        <v/>
      </c>
      <c r="E874" s="32" t="str">
        <f aca="false">IF($B$11=1,IF(Positions!$CA863=1,Positions!AG863,""),IF($B$11=2,IF(Positions!$CL863&gt;0,Positions!AG863,""),Positions!AG863))</f>
        <v/>
      </c>
      <c r="F874" s="32" t="str">
        <f aca="false">IF($B$11=1,IF(Positions!$CA863=1,Positions!C863,""),IF($B$11=2,IF(Positions!$CL863&gt;0,Positions!C863,""),Positions!C863))</f>
        <v/>
      </c>
      <c r="G874" s="32" t="str">
        <f aca="false">IF($B$11=1,IF(Positions!$CA863=1,Positions!E863,""),IF($B$11=2,IF(Positions!$CL863&gt;0,Positions!E863,""),Positions!E863))</f>
        <v/>
      </c>
      <c r="H874" s="0"/>
    </row>
    <row r="875" customFormat="false" ht="15" hidden="false" customHeight="false" outlineLevel="0" collapsed="false">
      <c r="A875" s="35" t="str">
        <f aca="false">IF($B$11=1,IF(Positions!$CA864=1,Positions!A864,""),IF($B$11=2,IF(Positions!$CL864&gt;0,Positions!A864,""),Positions!A864))</f>
        <v/>
      </c>
      <c r="B875" s="35" t="str">
        <f aca="false">IF($B$11=1,IF(Positions!$CA864=1,Positions!B864,""),IF($B$11=2,IF(Positions!$CL864&gt;0,Positions!B864,""),Positions!B864))</f>
        <v/>
      </c>
      <c r="C875" s="32" t="str">
        <f aca="false">IF($B$11=1,IF(Positions!$CA864=1,Positions!AE864,""),IF($B$11=2,IF(Positions!$CL864&gt;0,Positions!AE864,""),Positions!AE864))</f>
        <v/>
      </c>
      <c r="D875" s="32" t="str">
        <f aca="false">IF($B$11=1,IF(Positions!$CA864=1,Positions!AF864,""),IF($B$11=2,IF(Positions!$CL864&gt;0,Positions!AF864,""),Positions!AF864))</f>
        <v/>
      </c>
      <c r="E875" s="32" t="str">
        <f aca="false">IF($B$11=1,IF(Positions!$CA864=1,Positions!AG864,""),IF($B$11=2,IF(Positions!$CL864&gt;0,Positions!AG864,""),Positions!AG864))</f>
        <v/>
      </c>
      <c r="F875" s="32" t="str">
        <f aca="false">IF($B$11=1,IF(Positions!$CA864=1,Positions!C864,""),IF($B$11=2,IF(Positions!$CL864&gt;0,Positions!C864,""),Positions!C864))</f>
        <v/>
      </c>
      <c r="G875" s="32" t="str">
        <f aca="false">IF($B$11=1,IF(Positions!$CA864=1,Positions!E864,""),IF($B$11=2,IF(Positions!$CL864&gt;0,Positions!E864,""),Positions!E864))</f>
        <v/>
      </c>
      <c r="H875" s="0"/>
    </row>
    <row r="876" customFormat="false" ht="15" hidden="false" customHeight="false" outlineLevel="0" collapsed="false">
      <c r="A876" s="35" t="str">
        <f aca="false">IF($B$11=1,IF(Positions!$CA865=1,Positions!A865,""),IF($B$11=2,IF(Positions!$CL865&gt;0,Positions!A865,""),Positions!A865))</f>
        <v/>
      </c>
      <c r="B876" s="35" t="str">
        <f aca="false">IF($B$11=1,IF(Positions!$CA865=1,Positions!B865,""),IF($B$11=2,IF(Positions!$CL865&gt;0,Positions!B865,""),Positions!B865))</f>
        <v/>
      </c>
      <c r="C876" s="32" t="str">
        <f aca="false">IF($B$11=1,IF(Positions!$CA865=1,Positions!AE865,""),IF($B$11=2,IF(Positions!$CL865&gt;0,Positions!AE865,""),Positions!AE865))</f>
        <v/>
      </c>
      <c r="D876" s="32" t="str">
        <f aca="false">IF($B$11=1,IF(Positions!$CA865=1,Positions!AF865,""),IF($B$11=2,IF(Positions!$CL865&gt;0,Positions!AF865,""),Positions!AF865))</f>
        <v/>
      </c>
      <c r="E876" s="32" t="str">
        <f aca="false">IF($B$11=1,IF(Positions!$CA865=1,Positions!AG865,""),IF($B$11=2,IF(Positions!$CL865&gt;0,Positions!AG865,""),Positions!AG865))</f>
        <v/>
      </c>
      <c r="F876" s="32" t="str">
        <f aca="false">IF($B$11=1,IF(Positions!$CA865=1,Positions!C865,""),IF($B$11=2,IF(Positions!$CL865&gt;0,Positions!C865,""),Positions!C865))</f>
        <v/>
      </c>
      <c r="G876" s="32" t="str">
        <f aca="false">IF($B$11=1,IF(Positions!$CA865=1,Positions!E865,""),IF($B$11=2,IF(Positions!$CL865&gt;0,Positions!E865,""),Positions!E865))</f>
        <v/>
      </c>
      <c r="H876" s="0"/>
    </row>
    <row r="877" customFormat="false" ht="15" hidden="false" customHeight="false" outlineLevel="0" collapsed="false">
      <c r="A877" s="35" t="str">
        <f aca="false">IF($B$11=1,IF(Positions!$CA866=1,Positions!A866,""),IF($B$11=2,IF(Positions!$CL866&gt;0,Positions!A866,""),Positions!A866))</f>
        <v/>
      </c>
      <c r="B877" s="35" t="str">
        <f aca="false">IF($B$11=1,IF(Positions!$CA866=1,Positions!B866,""),IF($B$11=2,IF(Positions!$CL866&gt;0,Positions!B866,""),Positions!B866))</f>
        <v/>
      </c>
      <c r="C877" s="32" t="str">
        <f aca="false">IF($B$11=1,IF(Positions!$CA866=1,Positions!AE866,""),IF($B$11=2,IF(Positions!$CL866&gt;0,Positions!AE866,""),Positions!AE866))</f>
        <v/>
      </c>
      <c r="D877" s="32" t="str">
        <f aca="false">IF($B$11=1,IF(Positions!$CA866=1,Positions!AF866,""),IF($B$11=2,IF(Positions!$CL866&gt;0,Positions!AF866,""),Positions!AF866))</f>
        <v/>
      </c>
      <c r="E877" s="32" t="str">
        <f aca="false">IF($B$11=1,IF(Positions!$CA866=1,Positions!AG866,""),IF($B$11=2,IF(Positions!$CL866&gt;0,Positions!AG866,""),Positions!AG866))</f>
        <v/>
      </c>
      <c r="F877" s="32" t="str">
        <f aca="false">IF($B$11=1,IF(Positions!$CA866=1,Positions!C866,""),IF($B$11=2,IF(Positions!$CL866&gt;0,Positions!C866,""),Positions!C866))</f>
        <v/>
      </c>
      <c r="G877" s="32" t="str">
        <f aca="false">IF($B$11=1,IF(Positions!$CA866=1,Positions!E866,""),IF($B$11=2,IF(Positions!$CL866&gt;0,Positions!E866,""),Positions!E866))</f>
        <v/>
      </c>
      <c r="H877" s="0"/>
    </row>
    <row r="878" customFormat="false" ht="15" hidden="false" customHeight="false" outlineLevel="0" collapsed="false">
      <c r="A878" s="35" t="str">
        <f aca="false">IF($B$11=1,IF(Positions!$CA867=1,Positions!A867,""),IF($B$11=2,IF(Positions!$CL867&gt;0,Positions!A867,""),Positions!A867))</f>
        <v/>
      </c>
      <c r="B878" s="35" t="str">
        <f aca="false">IF($B$11=1,IF(Positions!$CA867=1,Positions!B867,""),IF($B$11=2,IF(Positions!$CL867&gt;0,Positions!B867,""),Positions!B867))</f>
        <v/>
      </c>
      <c r="C878" s="32" t="str">
        <f aca="false">IF($B$11=1,IF(Positions!$CA867=1,Positions!AE867,""),IF($B$11=2,IF(Positions!$CL867&gt;0,Positions!AE867,""),Positions!AE867))</f>
        <v/>
      </c>
      <c r="D878" s="32" t="str">
        <f aca="false">IF($B$11=1,IF(Positions!$CA867=1,Positions!AF867,""),IF($B$11=2,IF(Positions!$CL867&gt;0,Positions!AF867,""),Positions!AF867))</f>
        <v/>
      </c>
      <c r="E878" s="32" t="str">
        <f aca="false">IF($B$11=1,IF(Positions!$CA867=1,Positions!AG867,""),IF($B$11=2,IF(Positions!$CL867&gt;0,Positions!AG867,""),Positions!AG867))</f>
        <v/>
      </c>
      <c r="F878" s="32" t="str">
        <f aca="false">IF($B$11=1,IF(Positions!$CA867=1,Positions!C867,""),IF($B$11=2,IF(Positions!$CL867&gt;0,Positions!C867,""),Positions!C867))</f>
        <v/>
      </c>
      <c r="G878" s="32" t="str">
        <f aca="false">IF($B$11=1,IF(Positions!$CA867=1,Positions!E867,""),IF($B$11=2,IF(Positions!$CL867&gt;0,Positions!E867,""),Positions!E867))</f>
        <v/>
      </c>
      <c r="H878" s="0"/>
    </row>
    <row r="879" customFormat="false" ht="15" hidden="false" customHeight="false" outlineLevel="0" collapsed="false">
      <c r="A879" s="35" t="str">
        <f aca="false">IF($B$11=1,IF(Positions!$CA868=1,Positions!A868,""),IF($B$11=2,IF(Positions!$CL868&gt;0,Positions!A868,""),Positions!A868))</f>
        <v/>
      </c>
      <c r="B879" s="35" t="str">
        <f aca="false">IF($B$11=1,IF(Positions!$CA868=1,Positions!B868,""),IF($B$11=2,IF(Positions!$CL868&gt;0,Positions!B868,""),Positions!B868))</f>
        <v/>
      </c>
      <c r="C879" s="32" t="str">
        <f aca="false">IF($B$11=1,IF(Positions!$CA868=1,Positions!AE868,""),IF($B$11=2,IF(Positions!$CL868&gt;0,Positions!AE868,""),Positions!AE868))</f>
        <v/>
      </c>
      <c r="D879" s="32" t="str">
        <f aca="false">IF($B$11=1,IF(Positions!$CA868=1,Positions!AF868,""),IF($B$11=2,IF(Positions!$CL868&gt;0,Positions!AF868,""),Positions!AF868))</f>
        <v/>
      </c>
      <c r="E879" s="32" t="str">
        <f aca="false">IF($B$11=1,IF(Positions!$CA868=1,Positions!AG868,""),IF($B$11=2,IF(Positions!$CL868&gt;0,Positions!AG868,""),Positions!AG868))</f>
        <v/>
      </c>
      <c r="F879" s="32" t="str">
        <f aca="false">IF($B$11=1,IF(Positions!$CA868=1,Positions!C868,""),IF($B$11=2,IF(Positions!$CL868&gt;0,Positions!C868,""),Positions!C868))</f>
        <v/>
      </c>
      <c r="G879" s="32" t="str">
        <f aca="false">IF($B$11=1,IF(Positions!$CA868=1,Positions!E868,""),IF($B$11=2,IF(Positions!$CL868&gt;0,Positions!E868,""),Positions!E868))</f>
        <v/>
      </c>
      <c r="H879" s="0"/>
    </row>
    <row r="880" customFormat="false" ht="15" hidden="false" customHeight="false" outlineLevel="0" collapsed="false">
      <c r="A880" s="35" t="str">
        <f aca="false">IF($B$11=1,IF(Positions!$CA869=1,Positions!A869,""),IF($B$11=2,IF(Positions!$CL869&gt;0,Positions!A869,""),Positions!A869))</f>
        <v/>
      </c>
      <c r="B880" s="35" t="str">
        <f aca="false">IF($B$11=1,IF(Positions!$CA869=1,Positions!B869,""),IF($B$11=2,IF(Positions!$CL869&gt;0,Positions!B869,""),Positions!B869))</f>
        <v/>
      </c>
      <c r="C880" s="32" t="str">
        <f aca="false">IF($B$11=1,IF(Positions!$CA869=1,Positions!AE869,""),IF($B$11=2,IF(Positions!$CL869&gt;0,Positions!AE869,""),Positions!AE869))</f>
        <v/>
      </c>
      <c r="D880" s="32" t="str">
        <f aca="false">IF($B$11=1,IF(Positions!$CA869=1,Positions!AF869,""),IF($B$11=2,IF(Positions!$CL869&gt;0,Positions!AF869,""),Positions!AF869))</f>
        <v/>
      </c>
      <c r="E880" s="32" t="str">
        <f aca="false">IF($B$11=1,IF(Positions!$CA869=1,Positions!AG869,""),IF($B$11=2,IF(Positions!$CL869&gt;0,Positions!AG869,""),Positions!AG869))</f>
        <v/>
      </c>
      <c r="F880" s="32" t="str">
        <f aca="false">IF($B$11=1,IF(Positions!$CA869=1,Positions!C869,""),IF($B$11=2,IF(Positions!$CL869&gt;0,Positions!C869,""),Positions!C869))</f>
        <v/>
      </c>
      <c r="G880" s="32" t="str">
        <f aca="false">IF($B$11=1,IF(Positions!$CA869=1,Positions!E869,""),IF($B$11=2,IF(Positions!$CL869&gt;0,Positions!E869,""),Positions!E869))</f>
        <v/>
      </c>
      <c r="H880" s="0"/>
    </row>
    <row r="881" customFormat="false" ht="15" hidden="false" customHeight="false" outlineLevel="0" collapsed="false">
      <c r="A881" s="35" t="str">
        <f aca="false">IF($B$11=1,IF(Positions!$CA870=1,Positions!A870,""),IF($B$11=2,IF(Positions!$CL870&gt;0,Positions!A870,""),Positions!A870))</f>
        <v/>
      </c>
      <c r="B881" s="35" t="str">
        <f aca="false">IF($B$11=1,IF(Positions!$CA870=1,Positions!B870,""),IF($B$11=2,IF(Positions!$CL870&gt;0,Positions!B870,""),Positions!B870))</f>
        <v/>
      </c>
      <c r="C881" s="32" t="str">
        <f aca="false">IF($B$11=1,IF(Positions!$CA870=1,Positions!AE870,""),IF($B$11=2,IF(Positions!$CL870&gt;0,Positions!AE870,""),Positions!AE870))</f>
        <v/>
      </c>
      <c r="D881" s="32" t="str">
        <f aca="false">IF($B$11=1,IF(Positions!$CA870=1,Positions!AF870,""),IF($B$11=2,IF(Positions!$CL870&gt;0,Positions!AF870,""),Positions!AF870))</f>
        <v/>
      </c>
      <c r="E881" s="32" t="str">
        <f aca="false">IF($B$11=1,IF(Positions!$CA870=1,Positions!AG870,""),IF($B$11=2,IF(Positions!$CL870&gt;0,Positions!AG870,""),Positions!AG870))</f>
        <v/>
      </c>
      <c r="F881" s="32" t="str">
        <f aca="false">IF($B$11=1,IF(Positions!$CA870=1,Positions!C870,""),IF($B$11=2,IF(Positions!$CL870&gt;0,Positions!C870,""),Positions!C870))</f>
        <v/>
      </c>
      <c r="G881" s="32" t="str">
        <f aca="false">IF($B$11=1,IF(Positions!$CA870=1,Positions!E870,""),IF($B$11=2,IF(Positions!$CL870&gt;0,Positions!E870,""),Positions!E870))</f>
        <v/>
      </c>
      <c r="H881" s="0"/>
    </row>
    <row r="882" customFormat="false" ht="15" hidden="false" customHeight="false" outlineLevel="0" collapsed="false">
      <c r="A882" s="35" t="str">
        <f aca="false">IF($B$11=1,IF(Positions!$CA871=1,Positions!A871,""),IF($B$11=2,IF(Positions!$CL871&gt;0,Positions!A871,""),Positions!A871))</f>
        <v/>
      </c>
      <c r="B882" s="35" t="str">
        <f aca="false">IF($B$11=1,IF(Positions!$CA871=1,Positions!B871,""),IF($B$11=2,IF(Positions!$CL871&gt;0,Positions!B871,""),Positions!B871))</f>
        <v/>
      </c>
      <c r="C882" s="32" t="str">
        <f aca="false">IF($B$11=1,IF(Positions!$CA871=1,Positions!AE871,""),IF($B$11=2,IF(Positions!$CL871&gt;0,Positions!AE871,""),Positions!AE871))</f>
        <v/>
      </c>
      <c r="D882" s="32" t="str">
        <f aca="false">IF($B$11=1,IF(Positions!$CA871=1,Positions!AF871,""),IF($B$11=2,IF(Positions!$CL871&gt;0,Positions!AF871,""),Positions!AF871))</f>
        <v/>
      </c>
      <c r="E882" s="32" t="str">
        <f aca="false">IF($B$11=1,IF(Positions!$CA871=1,Positions!AG871,""),IF($B$11=2,IF(Positions!$CL871&gt;0,Positions!AG871,""),Positions!AG871))</f>
        <v/>
      </c>
      <c r="F882" s="32" t="str">
        <f aca="false">IF($B$11=1,IF(Positions!$CA871=1,Positions!C871,""),IF($B$11=2,IF(Positions!$CL871&gt;0,Positions!C871,""),Positions!C871))</f>
        <v/>
      </c>
      <c r="G882" s="32" t="str">
        <f aca="false">IF($B$11=1,IF(Positions!$CA871=1,Positions!E871,""),IF($B$11=2,IF(Positions!$CL871&gt;0,Positions!E871,""),Positions!E871))</f>
        <v/>
      </c>
      <c r="H882" s="0"/>
    </row>
    <row r="883" customFormat="false" ht="15" hidden="false" customHeight="false" outlineLevel="0" collapsed="false">
      <c r="A883" s="35" t="str">
        <f aca="false">IF($B$11=1,IF(Positions!$CA872=1,Positions!A872,""),IF($B$11=2,IF(Positions!$CL872&gt;0,Positions!A872,""),Positions!A872))</f>
        <v/>
      </c>
      <c r="B883" s="35" t="str">
        <f aca="false">IF($B$11=1,IF(Positions!$CA872=1,Positions!B872,""),IF($B$11=2,IF(Positions!$CL872&gt;0,Positions!B872,""),Positions!B872))</f>
        <v/>
      </c>
      <c r="C883" s="32" t="str">
        <f aca="false">IF($B$11=1,IF(Positions!$CA872=1,Positions!AE872,""),IF($B$11=2,IF(Positions!$CL872&gt;0,Positions!AE872,""),Positions!AE872))</f>
        <v/>
      </c>
      <c r="D883" s="32" t="str">
        <f aca="false">IF($B$11=1,IF(Positions!$CA872=1,Positions!AF872,""),IF($B$11=2,IF(Positions!$CL872&gt;0,Positions!AF872,""),Positions!AF872))</f>
        <v/>
      </c>
      <c r="E883" s="32" t="str">
        <f aca="false">IF($B$11=1,IF(Positions!$CA872=1,Positions!AG872,""),IF($B$11=2,IF(Positions!$CL872&gt;0,Positions!AG872,""),Positions!AG872))</f>
        <v/>
      </c>
      <c r="F883" s="32" t="str">
        <f aca="false">IF($B$11=1,IF(Positions!$CA872=1,Positions!C872,""),IF($B$11=2,IF(Positions!$CL872&gt;0,Positions!C872,""),Positions!C872))</f>
        <v/>
      </c>
      <c r="G883" s="32" t="str">
        <f aca="false">IF($B$11=1,IF(Positions!$CA872=1,Positions!E872,""),IF($B$11=2,IF(Positions!$CL872&gt;0,Positions!E872,""),Positions!E872))</f>
        <v/>
      </c>
      <c r="H883" s="0"/>
    </row>
    <row r="884" customFormat="false" ht="15" hidden="false" customHeight="false" outlineLevel="0" collapsed="false">
      <c r="A884" s="35" t="str">
        <f aca="false">IF($B$11=1,IF(Positions!$CA873=1,Positions!A873,""),IF($B$11=2,IF(Positions!$CL873&gt;0,Positions!A873,""),Positions!A873))</f>
        <v/>
      </c>
      <c r="B884" s="35" t="str">
        <f aca="false">IF($B$11=1,IF(Positions!$CA873=1,Positions!B873,""),IF($B$11=2,IF(Positions!$CL873&gt;0,Positions!B873,""),Positions!B873))</f>
        <v/>
      </c>
      <c r="C884" s="32" t="str">
        <f aca="false">IF($B$11=1,IF(Positions!$CA873=1,Positions!AE873,""),IF($B$11=2,IF(Positions!$CL873&gt;0,Positions!AE873,""),Positions!AE873))</f>
        <v/>
      </c>
      <c r="D884" s="32" t="str">
        <f aca="false">IF($B$11=1,IF(Positions!$CA873=1,Positions!AF873,""),IF($B$11=2,IF(Positions!$CL873&gt;0,Positions!AF873,""),Positions!AF873))</f>
        <v/>
      </c>
      <c r="E884" s="32" t="str">
        <f aca="false">IF($B$11=1,IF(Positions!$CA873=1,Positions!AG873,""),IF($B$11=2,IF(Positions!$CL873&gt;0,Positions!AG873,""),Positions!AG873))</f>
        <v/>
      </c>
      <c r="F884" s="32" t="str">
        <f aca="false">IF($B$11=1,IF(Positions!$CA873=1,Positions!C873,""),IF($B$11=2,IF(Positions!$CL873&gt;0,Positions!C873,""),Positions!C873))</f>
        <v/>
      </c>
      <c r="G884" s="32" t="str">
        <f aca="false">IF($B$11=1,IF(Positions!$CA873=1,Positions!E873,""),IF($B$11=2,IF(Positions!$CL873&gt;0,Positions!E873,""),Positions!E873))</f>
        <v/>
      </c>
      <c r="H884" s="0"/>
    </row>
    <row r="885" customFormat="false" ht="15" hidden="false" customHeight="false" outlineLevel="0" collapsed="false">
      <c r="A885" s="35" t="str">
        <f aca="false">IF($B$11=1,IF(Positions!$CA874=1,Positions!A874,""),IF($B$11=2,IF(Positions!$CL874&gt;0,Positions!A874,""),Positions!A874))</f>
        <v/>
      </c>
      <c r="B885" s="35" t="str">
        <f aca="false">IF($B$11=1,IF(Positions!$CA874=1,Positions!B874,""),IF($B$11=2,IF(Positions!$CL874&gt;0,Positions!B874,""),Positions!B874))</f>
        <v/>
      </c>
      <c r="C885" s="32" t="str">
        <f aca="false">IF($B$11=1,IF(Positions!$CA874=1,Positions!AE874,""),IF($B$11=2,IF(Positions!$CL874&gt;0,Positions!AE874,""),Positions!AE874))</f>
        <v/>
      </c>
      <c r="D885" s="32" t="str">
        <f aca="false">IF($B$11=1,IF(Positions!$CA874=1,Positions!AF874,""),IF($B$11=2,IF(Positions!$CL874&gt;0,Positions!AF874,""),Positions!AF874))</f>
        <v/>
      </c>
      <c r="E885" s="32" t="str">
        <f aca="false">IF($B$11=1,IF(Positions!$CA874=1,Positions!AG874,""),IF($B$11=2,IF(Positions!$CL874&gt;0,Positions!AG874,""),Positions!AG874))</f>
        <v/>
      </c>
      <c r="F885" s="32" t="str">
        <f aca="false">IF($B$11=1,IF(Positions!$CA874=1,Positions!C874,""),IF($B$11=2,IF(Positions!$CL874&gt;0,Positions!C874,""),Positions!C874))</f>
        <v/>
      </c>
      <c r="G885" s="32" t="str">
        <f aca="false">IF($B$11=1,IF(Positions!$CA874=1,Positions!E874,""),IF($B$11=2,IF(Positions!$CL874&gt;0,Positions!E874,""),Positions!E874))</f>
        <v/>
      </c>
      <c r="H885" s="0"/>
    </row>
    <row r="886" customFormat="false" ht="15" hidden="false" customHeight="false" outlineLevel="0" collapsed="false">
      <c r="A886" s="35" t="str">
        <f aca="false">IF($B$11=1,IF(Positions!$CA875=1,Positions!A875,""),IF($B$11=2,IF(Positions!$CL875&gt;0,Positions!A875,""),Positions!A875))</f>
        <v/>
      </c>
      <c r="B886" s="35" t="str">
        <f aca="false">IF($B$11=1,IF(Positions!$CA875=1,Positions!B875,""),IF($B$11=2,IF(Positions!$CL875&gt;0,Positions!B875,""),Positions!B875))</f>
        <v/>
      </c>
      <c r="C886" s="32" t="str">
        <f aca="false">IF($B$11=1,IF(Positions!$CA875=1,Positions!AE875,""),IF($B$11=2,IF(Positions!$CL875&gt;0,Positions!AE875,""),Positions!AE875))</f>
        <v/>
      </c>
      <c r="D886" s="32" t="str">
        <f aca="false">IF($B$11=1,IF(Positions!$CA875=1,Positions!AF875,""),IF($B$11=2,IF(Positions!$CL875&gt;0,Positions!AF875,""),Positions!AF875))</f>
        <v/>
      </c>
      <c r="E886" s="32" t="str">
        <f aca="false">IF($B$11=1,IF(Positions!$CA875=1,Positions!AG875,""),IF($B$11=2,IF(Positions!$CL875&gt;0,Positions!AG875,""),Positions!AG875))</f>
        <v/>
      </c>
      <c r="F886" s="32" t="str">
        <f aca="false">IF($B$11=1,IF(Positions!$CA875=1,Positions!C875,""),IF($B$11=2,IF(Positions!$CL875&gt;0,Positions!C875,""),Positions!C875))</f>
        <v/>
      </c>
      <c r="G886" s="32" t="str">
        <f aca="false">IF($B$11=1,IF(Positions!$CA875=1,Positions!E875,""),IF($B$11=2,IF(Positions!$CL875&gt;0,Positions!E875,""),Positions!E875))</f>
        <v/>
      </c>
      <c r="H886" s="0"/>
    </row>
    <row r="887" customFormat="false" ht="15" hidden="false" customHeight="false" outlineLevel="0" collapsed="false">
      <c r="A887" s="35" t="str">
        <f aca="false">IF($B$11=1,IF(Positions!$CA876=1,Positions!A876,""),IF($B$11=2,IF(Positions!$CL876&gt;0,Positions!A876,""),Positions!A876))</f>
        <v/>
      </c>
      <c r="B887" s="35" t="str">
        <f aca="false">IF($B$11=1,IF(Positions!$CA876=1,Positions!B876,""),IF($B$11=2,IF(Positions!$CL876&gt;0,Positions!B876,""),Positions!B876))</f>
        <v/>
      </c>
      <c r="C887" s="32" t="str">
        <f aca="false">IF($B$11=1,IF(Positions!$CA876=1,Positions!AE876,""),IF($B$11=2,IF(Positions!$CL876&gt;0,Positions!AE876,""),Positions!AE876))</f>
        <v/>
      </c>
      <c r="D887" s="32" t="str">
        <f aca="false">IF($B$11=1,IF(Positions!$CA876=1,Positions!AF876,""),IF($B$11=2,IF(Positions!$CL876&gt;0,Positions!AF876,""),Positions!AF876))</f>
        <v/>
      </c>
      <c r="E887" s="32" t="str">
        <f aca="false">IF($B$11=1,IF(Positions!$CA876=1,Positions!AG876,""),IF($B$11=2,IF(Positions!$CL876&gt;0,Positions!AG876,""),Positions!AG876))</f>
        <v/>
      </c>
      <c r="F887" s="32" t="str">
        <f aca="false">IF($B$11=1,IF(Positions!$CA876=1,Positions!C876,""),IF($B$11=2,IF(Positions!$CL876&gt;0,Positions!C876,""),Positions!C876))</f>
        <v/>
      </c>
      <c r="G887" s="32" t="str">
        <f aca="false">IF($B$11=1,IF(Positions!$CA876=1,Positions!E876,""),IF($B$11=2,IF(Positions!$CL876&gt;0,Positions!E876,""),Positions!E876))</f>
        <v/>
      </c>
      <c r="H887" s="0"/>
    </row>
    <row r="888" customFormat="false" ht="15" hidden="false" customHeight="false" outlineLevel="0" collapsed="false">
      <c r="A888" s="35" t="str">
        <f aca="false">IF($B$11=1,IF(Positions!$CA877=1,Positions!A877,""),IF($B$11=2,IF(Positions!$CL877&gt;0,Positions!A877,""),Positions!A877))</f>
        <v/>
      </c>
      <c r="B888" s="35" t="str">
        <f aca="false">IF($B$11=1,IF(Positions!$CA877=1,Positions!B877,""),IF($B$11=2,IF(Positions!$CL877&gt;0,Positions!B877,""),Positions!B877))</f>
        <v/>
      </c>
      <c r="C888" s="32" t="str">
        <f aca="false">IF($B$11=1,IF(Positions!$CA877=1,Positions!AE877,""),IF($B$11=2,IF(Positions!$CL877&gt;0,Positions!AE877,""),Positions!AE877))</f>
        <v/>
      </c>
      <c r="D888" s="32" t="str">
        <f aca="false">IF($B$11=1,IF(Positions!$CA877=1,Positions!AF877,""),IF($B$11=2,IF(Positions!$CL877&gt;0,Positions!AF877,""),Positions!AF877))</f>
        <v/>
      </c>
      <c r="E888" s="32" t="str">
        <f aca="false">IF($B$11=1,IF(Positions!$CA877=1,Positions!AG877,""),IF($B$11=2,IF(Positions!$CL877&gt;0,Positions!AG877,""),Positions!AG877))</f>
        <v/>
      </c>
      <c r="F888" s="32" t="str">
        <f aca="false">IF($B$11=1,IF(Positions!$CA877=1,Positions!C877,""),IF($B$11=2,IF(Positions!$CL877&gt;0,Positions!C877,""),Positions!C877))</f>
        <v/>
      </c>
      <c r="G888" s="32" t="str">
        <f aca="false">IF($B$11=1,IF(Positions!$CA877=1,Positions!E877,""),IF($B$11=2,IF(Positions!$CL877&gt;0,Positions!E877,""),Positions!E877))</f>
        <v/>
      </c>
      <c r="H888" s="0"/>
    </row>
    <row r="889" customFormat="false" ht="15" hidden="false" customHeight="false" outlineLevel="0" collapsed="false">
      <c r="A889" s="35" t="str">
        <f aca="false">IF($B$11=1,IF(Positions!$CA878=1,Positions!A878,""),IF($B$11=2,IF(Positions!$CL878&gt;0,Positions!A878,""),Positions!A878))</f>
        <v/>
      </c>
      <c r="B889" s="35" t="str">
        <f aca="false">IF($B$11=1,IF(Positions!$CA878=1,Positions!B878,""),IF($B$11=2,IF(Positions!$CL878&gt;0,Positions!B878,""),Positions!B878))</f>
        <v/>
      </c>
      <c r="C889" s="32" t="str">
        <f aca="false">IF($B$11=1,IF(Positions!$CA878=1,Positions!AE878,""),IF($B$11=2,IF(Positions!$CL878&gt;0,Positions!AE878,""),Positions!AE878))</f>
        <v/>
      </c>
      <c r="D889" s="32" t="str">
        <f aca="false">IF($B$11=1,IF(Positions!$CA878=1,Positions!AF878,""),IF($B$11=2,IF(Positions!$CL878&gt;0,Positions!AF878,""),Positions!AF878))</f>
        <v/>
      </c>
      <c r="E889" s="32" t="str">
        <f aca="false">IF($B$11=1,IF(Positions!$CA878=1,Positions!AG878,""),IF($B$11=2,IF(Positions!$CL878&gt;0,Positions!AG878,""),Positions!AG878))</f>
        <v/>
      </c>
      <c r="F889" s="32" t="str">
        <f aca="false">IF($B$11=1,IF(Positions!$CA878=1,Positions!C878,""),IF($B$11=2,IF(Positions!$CL878&gt;0,Positions!C878,""),Positions!C878))</f>
        <v/>
      </c>
      <c r="G889" s="32" t="str">
        <f aca="false">IF($B$11=1,IF(Positions!$CA878=1,Positions!E878,""),IF($B$11=2,IF(Positions!$CL878&gt;0,Positions!E878,""),Positions!E878))</f>
        <v/>
      </c>
      <c r="H889" s="0"/>
    </row>
    <row r="890" customFormat="false" ht="15" hidden="false" customHeight="false" outlineLevel="0" collapsed="false">
      <c r="A890" s="35" t="str">
        <f aca="false">IF($B$11=1,IF(Positions!$CA879=1,Positions!A879,""),IF($B$11=2,IF(Positions!$CL879&gt;0,Positions!A879,""),Positions!A879))</f>
        <v/>
      </c>
      <c r="B890" s="35" t="str">
        <f aca="false">IF($B$11=1,IF(Positions!$CA879=1,Positions!B879,""),IF($B$11=2,IF(Positions!$CL879&gt;0,Positions!B879,""),Positions!B879))</f>
        <v/>
      </c>
      <c r="C890" s="32" t="str">
        <f aca="false">IF($B$11=1,IF(Positions!$CA879=1,Positions!AE879,""),IF($B$11=2,IF(Positions!$CL879&gt;0,Positions!AE879,""),Positions!AE879))</f>
        <v/>
      </c>
      <c r="D890" s="32" t="str">
        <f aca="false">IF($B$11=1,IF(Positions!$CA879=1,Positions!AF879,""),IF($B$11=2,IF(Positions!$CL879&gt;0,Positions!AF879,""),Positions!AF879))</f>
        <v/>
      </c>
      <c r="E890" s="32" t="str">
        <f aca="false">IF($B$11=1,IF(Positions!$CA879=1,Positions!AG879,""),IF($B$11=2,IF(Positions!$CL879&gt;0,Positions!AG879,""),Positions!AG879))</f>
        <v/>
      </c>
      <c r="F890" s="32" t="str">
        <f aca="false">IF($B$11=1,IF(Positions!$CA879=1,Positions!C879,""),IF($B$11=2,IF(Positions!$CL879&gt;0,Positions!C879,""),Positions!C879))</f>
        <v/>
      </c>
      <c r="G890" s="32" t="str">
        <f aca="false">IF($B$11=1,IF(Positions!$CA879=1,Positions!E879,""),IF($B$11=2,IF(Positions!$CL879&gt;0,Positions!E879,""),Positions!E879))</f>
        <v/>
      </c>
      <c r="H890" s="0"/>
    </row>
    <row r="891" customFormat="false" ht="15" hidden="false" customHeight="false" outlineLevel="0" collapsed="false">
      <c r="A891" s="35" t="str">
        <f aca="false">IF($B$11=1,IF(Positions!$CA880=1,Positions!A880,""),IF($B$11=2,IF(Positions!$CL880&gt;0,Positions!A880,""),Positions!A880))</f>
        <v/>
      </c>
      <c r="B891" s="35" t="str">
        <f aca="false">IF($B$11=1,IF(Positions!$CA880=1,Positions!B880,""),IF($B$11=2,IF(Positions!$CL880&gt;0,Positions!B880,""),Positions!B880))</f>
        <v/>
      </c>
      <c r="C891" s="32" t="str">
        <f aca="false">IF($B$11=1,IF(Positions!$CA880=1,Positions!AE880,""),IF($B$11=2,IF(Positions!$CL880&gt;0,Positions!AE880,""),Positions!AE880))</f>
        <v/>
      </c>
      <c r="D891" s="32" t="str">
        <f aca="false">IF($B$11=1,IF(Positions!$CA880=1,Positions!AF880,""),IF($B$11=2,IF(Positions!$CL880&gt;0,Positions!AF880,""),Positions!AF880))</f>
        <v/>
      </c>
      <c r="E891" s="32" t="str">
        <f aca="false">IF($B$11=1,IF(Positions!$CA880=1,Positions!AG880,""),IF($B$11=2,IF(Positions!$CL880&gt;0,Positions!AG880,""),Positions!AG880))</f>
        <v/>
      </c>
      <c r="F891" s="32" t="str">
        <f aca="false">IF($B$11=1,IF(Positions!$CA880=1,Positions!C880,""),IF($B$11=2,IF(Positions!$CL880&gt;0,Positions!C880,""),Positions!C880))</f>
        <v/>
      </c>
      <c r="G891" s="32" t="str">
        <f aca="false">IF($B$11=1,IF(Positions!$CA880=1,Positions!E880,""),IF($B$11=2,IF(Positions!$CL880&gt;0,Positions!E880,""),Positions!E880))</f>
        <v/>
      </c>
      <c r="H891" s="0"/>
    </row>
    <row r="892" customFormat="false" ht="15" hidden="false" customHeight="false" outlineLevel="0" collapsed="false">
      <c r="A892" s="35" t="str">
        <f aca="false">IF($B$11=1,IF(Positions!$CA881=1,Positions!A881,""),IF($B$11=2,IF(Positions!$CL881&gt;0,Positions!A881,""),Positions!A881))</f>
        <v/>
      </c>
      <c r="B892" s="35" t="str">
        <f aca="false">IF($B$11=1,IF(Positions!$CA881=1,Positions!B881,""),IF($B$11=2,IF(Positions!$CL881&gt;0,Positions!B881,""),Positions!B881))</f>
        <v/>
      </c>
      <c r="C892" s="32" t="str">
        <f aca="false">IF($B$11=1,IF(Positions!$CA881=1,Positions!AE881,""),IF($B$11=2,IF(Positions!$CL881&gt;0,Positions!AE881,""),Positions!AE881))</f>
        <v/>
      </c>
      <c r="D892" s="32" t="str">
        <f aca="false">IF($B$11=1,IF(Positions!$CA881=1,Positions!AF881,""),IF($B$11=2,IF(Positions!$CL881&gt;0,Positions!AF881,""),Positions!AF881))</f>
        <v/>
      </c>
      <c r="E892" s="32" t="str">
        <f aca="false">IF($B$11=1,IF(Positions!$CA881=1,Positions!AG881,""),IF($B$11=2,IF(Positions!$CL881&gt;0,Positions!AG881,""),Positions!AG881))</f>
        <v/>
      </c>
      <c r="F892" s="32" t="str">
        <f aca="false">IF($B$11=1,IF(Positions!$CA881=1,Positions!C881,""),IF($B$11=2,IF(Positions!$CL881&gt;0,Positions!C881,""),Positions!C881))</f>
        <v/>
      </c>
      <c r="G892" s="32" t="str">
        <f aca="false">IF($B$11=1,IF(Positions!$CA881=1,Positions!E881,""),IF($B$11=2,IF(Positions!$CL881&gt;0,Positions!E881,""),Positions!E881))</f>
        <v/>
      </c>
      <c r="H892" s="0"/>
    </row>
    <row r="893" customFormat="false" ht="15" hidden="false" customHeight="false" outlineLevel="0" collapsed="false">
      <c r="A893" s="35" t="str">
        <f aca="false">IF($B$11=1,IF(Positions!$CA882=1,Positions!A882,""),IF($B$11=2,IF(Positions!$CL882&gt;0,Positions!A882,""),Positions!A882))</f>
        <v/>
      </c>
      <c r="B893" s="35" t="str">
        <f aca="false">IF($B$11=1,IF(Positions!$CA882=1,Positions!B882,""),IF($B$11=2,IF(Positions!$CL882&gt;0,Positions!B882,""),Positions!B882))</f>
        <v/>
      </c>
      <c r="C893" s="32" t="str">
        <f aca="false">IF($B$11=1,IF(Positions!$CA882=1,Positions!AE882,""),IF($B$11=2,IF(Positions!$CL882&gt;0,Positions!AE882,""),Positions!AE882))</f>
        <v/>
      </c>
      <c r="D893" s="32" t="str">
        <f aca="false">IF($B$11=1,IF(Positions!$CA882=1,Positions!AF882,""),IF($B$11=2,IF(Positions!$CL882&gt;0,Positions!AF882,""),Positions!AF882))</f>
        <v/>
      </c>
      <c r="E893" s="32" t="str">
        <f aca="false">IF($B$11=1,IF(Positions!$CA882=1,Positions!AG882,""),IF($B$11=2,IF(Positions!$CL882&gt;0,Positions!AG882,""),Positions!AG882))</f>
        <v/>
      </c>
      <c r="F893" s="32" t="str">
        <f aca="false">IF($B$11=1,IF(Positions!$CA882=1,Positions!C882,""),IF($B$11=2,IF(Positions!$CL882&gt;0,Positions!C882,""),Positions!C882))</f>
        <v/>
      </c>
      <c r="G893" s="32" t="str">
        <f aca="false">IF($B$11=1,IF(Positions!$CA882=1,Positions!E882,""),IF($B$11=2,IF(Positions!$CL882&gt;0,Positions!E882,""),Positions!E882))</f>
        <v/>
      </c>
      <c r="H893" s="0"/>
    </row>
    <row r="894" customFormat="false" ht="15" hidden="false" customHeight="false" outlineLevel="0" collapsed="false">
      <c r="A894" s="35" t="str">
        <f aca="false">IF($B$11=1,IF(Positions!$CA883=1,Positions!A883,""),IF($B$11=2,IF(Positions!$CL883&gt;0,Positions!A883,""),Positions!A883))</f>
        <v/>
      </c>
      <c r="B894" s="35" t="str">
        <f aca="false">IF($B$11=1,IF(Positions!$CA883=1,Positions!B883,""),IF($B$11=2,IF(Positions!$CL883&gt;0,Positions!B883,""),Positions!B883))</f>
        <v/>
      </c>
      <c r="C894" s="32" t="str">
        <f aca="false">IF($B$11=1,IF(Positions!$CA883=1,Positions!AE883,""),IF($B$11=2,IF(Positions!$CL883&gt;0,Positions!AE883,""),Positions!AE883))</f>
        <v/>
      </c>
      <c r="D894" s="32" t="str">
        <f aca="false">IF($B$11=1,IF(Positions!$CA883=1,Positions!AF883,""),IF($B$11=2,IF(Positions!$CL883&gt;0,Positions!AF883,""),Positions!AF883))</f>
        <v/>
      </c>
      <c r="E894" s="32" t="str">
        <f aca="false">IF($B$11=1,IF(Positions!$CA883=1,Positions!AG883,""),IF($B$11=2,IF(Positions!$CL883&gt;0,Positions!AG883,""),Positions!AG883))</f>
        <v/>
      </c>
      <c r="F894" s="32" t="str">
        <f aca="false">IF($B$11=1,IF(Positions!$CA883=1,Positions!C883,""),IF($B$11=2,IF(Positions!$CL883&gt;0,Positions!C883,""),Positions!C883))</f>
        <v/>
      </c>
      <c r="G894" s="32" t="str">
        <f aca="false">IF($B$11=1,IF(Positions!$CA883=1,Positions!E883,""),IF($B$11=2,IF(Positions!$CL883&gt;0,Positions!E883,""),Positions!E883))</f>
        <v/>
      </c>
      <c r="H894" s="0"/>
    </row>
    <row r="895" customFormat="false" ht="15" hidden="false" customHeight="false" outlineLevel="0" collapsed="false">
      <c r="A895" s="35" t="str">
        <f aca="false">IF($B$11=1,IF(Positions!$CA884=1,Positions!A884,""),IF($B$11=2,IF(Positions!$CL884&gt;0,Positions!A884,""),Positions!A884))</f>
        <v/>
      </c>
      <c r="B895" s="35" t="str">
        <f aca="false">IF($B$11=1,IF(Positions!$CA884=1,Positions!B884,""),IF($B$11=2,IF(Positions!$CL884&gt;0,Positions!B884,""),Positions!B884))</f>
        <v/>
      </c>
      <c r="C895" s="32" t="str">
        <f aca="false">IF($B$11=1,IF(Positions!$CA884=1,Positions!AE884,""),IF($B$11=2,IF(Positions!$CL884&gt;0,Positions!AE884,""),Positions!AE884))</f>
        <v/>
      </c>
      <c r="D895" s="32" t="str">
        <f aca="false">IF($B$11=1,IF(Positions!$CA884=1,Positions!AF884,""),IF($B$11=2,IF(Positions!$CL884&gt;0,Positions!AF884,""),Positions!AF884))</f>
        <v/>
      </c>
      <c r="E895" s="32" t="str">
        <f aca="false">IF($B$11=1,IF(Positions!$CA884=1,Positions!AG884,""),IF($B$11=2,IF(Positions!$CL884&gt;0,Positions!AG884,""),Positions!AG884))</f>
        <v/>
      </c>
      <c r="F895" s="32" t="str">
        <f aca="false">IF($B$11=1,IF(Positions!$CA884=1,Positions!C884,""),IF($B$11=2,IF(Positions!$CL884&gt;0,Positions!C884,""),Positions!C884))</f>
        <v/>
      </c>
      <c r="G895" s="32" t="str">
        <f aca="false">IF($B$11=1,IF(Positions!$CA884=1,Positions!E884,""),IF($B$11=2,IF(Positions!$CL884&gt;0,Positions!E884,""),Positions!E884))</f>
        <v/>
      </c>
      <c r="H895" s="0"/>
    </row>
    <row r="896" customFormat="false" ht="15" hidden="false" customHeight="false" outlineLevel="0" collapsed="false">
      <c r="A896" s="35" t="str">
        <f aca="false">IF($B$11=1,IF(Positions!$CA885=1,Positions!A885,""),IF($B$11=2,IF(Positions!$CL885&gt;0,Positions!A885,""),Positions!A885))</f>
        <v/>
      </c>
      <c r="B896" s="35" t="str">
        <f aca="false">IF($B$11=1,IF(Positions!$CA885=1,Positions!B885,""),IF($B$11=2,IF(Positions!$CL885&gt;0,Positions!B885,""),Positions!B885))</f>
        <v/>
      </c>
      <c r="C896" s="32" t="str">
        <f aca="false">IF($B$11=1,IF(Positions!$CA885=1,Positions!AE885,""),IF($B$11=2,IF(Positions!$CL885&gt;0,Positions!AE885,""),Positions!AE885))</f>
        <v/>
      </c>
      <c r="D896" s="32" t="str">
        <f aca="false">IF($B$11=1,IF(Positions!$CA885=1,Positions!AF885,""),IF($B$11=2,IF(Positions!$CL885&gt;0,Positions!AF885,""),Positions!AF885))</f>
        <v/>
      </c>
      <c r="E896" s="32" t="str">
        <f aca="false">IF($B$11=1,IF(Positions!$CA885=1,Positions!AG885,""),IF($B$11=2,IF(Positions!$CL885&gt;0,Positions!AG885,""),Positions!AG885))</f>
        <v/>
      </c>
      <c r="F896" s="32" t="str">
        <f aca="false">IF($B$11=1,IF(Positions!$CA885=1,Positions!C885,""),IF($B$11=2,IF(Positions!$CL885&gt;0,Positions!C885,""),Positions!C885))</f>
        <v/>
      </c>
      <c r="G896" s="32" t="str">
        <f aca="false">IF($B$11=1,IF(Positions!$CA885=1,Positions!E885,""),IF($B$11=2,IF(Positions!$CL885&gt;0,Positions!E885,""),Positions!E885))</f>
        <v/>
      </c>
      <c r="H896" s="0"/>
    </row>
    <row r="897" customFormat="false" ht="15" hidden="false" customHeight="false" outlineLevel="0" collapsed="false">
      <c r="A897" s="35" t="str">
        <f aca="false">IF($B$11=1,IF(Positions!$CA886=1,Positions!A886,""),IF($B$11=2,IF(Positions!$CL886&gt;0,Positions!A886,""),Positions!A886))</f>
        <v/>
      </c>
      <c r="B897" s="35" t="str">
        <f aca="false">IF($B$11=1,IF(Positions!$CA886=1,Positions!B886,""),IF($B$11=2,IF(Positions!$CL886&gt;0,Positions!B886,""),Positions!B886))</f>
        <v/>
      </c>
      <c r="C897" s="32" t="str">
        <f aca="false">IF($B$11=1,IF(Positions!$CA886=1,Positions!AE886,""),IF($B$11=2,IF(Positions!$CL886&gt;0,Positions!AE886,""),Positions!AE886))</f>
        <v/>
      </c>
      <c r="D897" s="32" t="str">
        <f aca="false">IF($B$11=1,IF(Positions!$CA886=1,Positions!AF886,""),IF($B$11=2,IF(Positions!$CL886&gt;0,Positions!AF886,""),Positions!AF886))</f>
        <v/>
      </c>
      <c r="E897" s="32" t="str">
        <f aca="false">IF($B$11=1,IF(Positions!$CA886=1,Positions!AG886,""),IF($B$11=2,IF(Positions!$CL886&gt;0,Positions!AG886,""),Positions!AG886))</f>
        <v/>
      </c>
      <c r="F897" s="32" t="str">
        <f aca="false">IF($B$11=1,IF(Positions!$CA886=1,Positions!C886,""),IF($B$11=2,IF(Positions!$CL886&gt;0,Positions!C886,""),Positions!C886))</f>
        <v/>
      </c>
      <c r="G897" s="32" t="str">
        <f aca="false">IF($B$11=1,IF(Positions!$CA886=1,Positions!E886,""),IF($B$11=2,IF(Positions!$CL886&gt;0,Positions!E886,""),Positions!E886))</f>
        <v/>
      </c>
      <c r="H897" s="0"/>
    </row>
    <row r="898" customFormat="false" ht="15" hidden="false" customHeight="false" outlineLevel="0" collapsed="false">
      <c r="A898" s="35" t="str">
        <f aca="false">IF($B$11=1,IF(Positions!$CA887=1,Positions!A887,""),IF($B$11=2,IF(Positions!$CL887&gt;0,Positions!A887,""),Positions!A887))</f>
        <v/>
      </c>
      <c r="B898" s="35" t="str">
        <f aca="false">IF($B$11=1,IF(Positions!$CA887=1,Positions!B887,""),IF($B$11=2,IF(Positions!$CL887&gt;0,Positions!B887,""),Positions!B887))</f>
        <v/>
      </c>
      <c r="C898" s="32" t="str">
        <f aca="false">IF($B$11=1,IF(Positions!$CA887=1,Positions!AE887,""),IF($B$11=2,IF(Positions!$CL887&gt;0,Positions!AE887,""),Positions!AE887))</f>
        <v/>
      </c>
      <c r="D898" s="32" t="str">
        <f aca="false">IF($B$11=1,IF(Positions!$CA887=1,Positions!AF887,""),IF($B$11=2,IF(Positions!$CL887&gt;0,Positions!AF887,""),Positions!AF887))</f>
        <v/>
      </c>
      <c r="E898" s="32" t="str">
        <f aca="false">IF($B$11=1,IF(Positions!$CA887=1,Positions!AG887,""),IF($B$11=2,IF(Positions!$CL887&gt;0,Positions!AG887,""),Positions!AG887))</f>
        <v/>
      </c>
      <c r="F898" s="32" t="str">
        <f aca="false">IF($B$11=1,IF(Positions!$CA887=1,Positions!C887,""),IF($B$11=2,IF(Positions!$CL887&gt;0,Positions!C887,""),Positions!C887))</f>
        <v/>
      </c>
      <c r="G898" s="32" t="str">
        <f aca="false">IF($B$11=1,IF(Positions!$CA887=1,Positions!E887,""),IF($B$11=2,IF(Positions!$CL887&gt;0,Positions!E887,""),Positions!E887))</f>
        <v/>
      </c>
      <c r="H898" s="0"/>
    </row>
    <row r="899" customFormat="false" ht="15" hidden="false" customHeight="false" outlineLevel="0" collapsed="false">
      <c r="A899" s="35" t="str">
        <f aca="false">IF($B$11=1,IF(Positions!$CA888=1,Positions!A888,""),IF($B$11=2,IF(Positions!$CL888&gt;0,Positions!A888,""),Positions!A888))</f>
        <v/>
      </c>
      <c r="B899" s="35" t="str">
        <f aca="false">IF($B$11=1,IF(Positions!$CA888=1,Positions!B888,""),IF($B$11=2,IF(Positions!$CL888&gt;0,Positions!B888,""),Positions!B888))</f>
        <v/>
      </c>
      <c r="C899" s="32" t="str">
        <f aca="false">IF($B$11=1,IF(Positions!$CA888=1,Positions!AE888,""),IF($B$11=2,IF(Positions!$CL888&gt;0,Positions!AE888,""),Positions!AE888))</f>
        <v/>
      </c>
      <c r="D899" s="32" t="str">
        <f aca="false">IF($B$11=1,IF(Positions!$CA888=1,Positions!AF888,""),IF($B$11=2,IF(Positions!$CL888&gt;0,Positions!AF888,""),Positions!AF888))</f>
        <v/>
      </c>
      <c r="E899" s="32" t="str">
        <f aca="false">IF($B$11=1,IF(Positions!$CA888=1,Positions!AG888,""),IF($B$11=2,IF(Positions!$CL888&gt;0,Positions!AG888,""),Positions!AG888))</f>
        <v/>
      </c>
      <c r="F899" s="32" t="str">
        <f aca="false">IF($B$11=1,IF(Positions!$CA888=1,Positions!C888,""),IF($B$11=2,IF(Positions!$CL888&gt;0,Positions!C888,""),Positions!C888))</f>
        <v/>
      </c>
      <c r="G899" s="32" t="str">
        <f aca="false">IF($B$11=1,IF(Positions!$CA888=1,Positions!E888,""),IF($B$11=2,IF(Positions!$CL888&gt;0,Positions!E888,""),Positions!E888))</f>
        <v/>
      </c>
      <c r="H899" s="0"/>
    </row>
    <row r="900" customFormat="false" ht="15" hidden="false" customHeight="false" outlineLevel="0" collapsed="false">
      <c r="A900" s="35" t="str">
        <f aca="false">IF($B$11=1,IF(Positions!$CA889=1,Positions!A889,""),IF($B$11=2,IF(Positions!$CL889&gt;0,Positions!A889,""),Positions!A889))</f>
        <v/>
      </c>
      <c r="B900" s="35" t="str">
        <f aca="false">IF($B$11=1,IF(Positions!$CA889=1,Positions!B889,""),IF($B$11=2,IF(Positions!$CL889&gt;0,Positions!B889,""),Positions!B889))</f>
        <v/>
      </c>
      <c r="C900" s="32" t="str">
        <f aca="false">IF($B$11=1,IF(Positions!$CA889=1,Positions!AE889,""),IF($B$11=2,IF(Positions!$CL889&gt;0,Positions!AE889,""),Positions!AE889))</f>
        <v/>
      </c>
      <c r="D900" s="32" t="str">
        <f aca="false">IF($B$11=1,IF(Positions!$CA889=1,Positions!AF889,""),IF($B$11=2,IF(Positions!$CL889&gt;0,Positions!AF889,""),Positions!AF889))</f>
        <v/>
      </c>
      <c r="E900" s="32" t="str">
        <f aca="false">IF($B$11=1,IF(Positions!$CA889=1,Positions!AG889,""),IF($B$11=2,IF(Positions!$CL889&gt;0,Positions!AG889,""),Positions!AG889))</f>
        <v/>
      </c>
      <c r="F900" s="32" t="str">
        <f aca="false">IF($B$11=1,IF(Positions!$CA889=1,Positions!C889,""),IF($B$11=2,IF(Positions!$CL889&gt;0,Positions!C889,""),Positions!C889))</f>
        <v/>
      </c>
      <c r="G900" s="32" t="str">
        <f aca="false">IF($B$11=1,IF(Positions!$CA889=1,Positions!E889,""),IF($B$11=2,IF(Positions!$CL889&gt;0,Positions!E889,""),Positions!E889))</f>
        <v/>
      </c>
      <c r="H900" s="0"/>
    </row>
    <row r="901" customFormat="false" ht="15" hidden="false" customHeight="false" outlineLevel="0" collapsed="false">
      <c r="A901" s="35" t="str">
        <f aca="false">IF($B$11=1,IF(Positions!$CA890=1,Positions!A890,""),IF($B$11=2,IF(Positions!$CL890&gt;0,Positions!A890,""),Positions!A890))</f>
        <v/>
      </c>
      <c r="B901" s="35" t="str">
        <f aca="false">IF($B$11=1,IF(Positions!$CA890=1,Positions!B890,""),IF($B$11=2,IF(Positions!$CL890&gt;0,Positions!B890,""),Positions!B890))</f>
        <v/>
      </c>
      <c r="C901" s="32" t="str">
        <f aca="false">IF($B$11=1,IF(Positions!$CA890=1,Positions!AE890,""),IF($B$11=2,IF(Positions!$CL890&gt;0,Positions!AE890,""),Positions!AE890))</f>
        <v/>
      </c>
      <c r="D901" s="32" t="str">
        <f aca="false">IF($B$11=1,IF(Positions!$CA890=1,Positions!AF890,""),IF($B$11=2,IF(Positions!$CL890&gt;0,Positions!AF890,""),Positions!AF890))</f>
        <v/>
      </c>
      <c r="E901" s="32" t="str">
        <f aca="false">IF($B$11=1,IF(Positions!$CA890=1,Positions!AG890,""),IF($B$11=2,IF(Positions!$CL890&gt;0,Positions!AG890,""),Positions!AG890))</f>
        <v/>
      </c>
      <c r="F901" s="32" t="str">
        <f aca="false">IF($B$11=1,IF(Positions!$CA890=1,Positions!C890,""),IF($B$11=2,IF(Positions!$CL890&gt;0,Positions!C890,""),Positions!C890))</f>
        <v/>
      </c>
      <c r="G901" s="32" t="str">
        <f aca="false">IF($B$11=1,IF(Positions!$CA890=1,Positions!E890,""),IF($B$11=2,IF(Positions!$CL890&gt;0,Positions!E890,""),Positions!E890))</f>
        <v/>
      </c>
      <c r="H901" s="0"/>
    </row>
    <row r="902" customFormat="false" ht="15" hidden="false" customHeight="false" outlineLevel="0" collapsed="false">
      <c r="A902" s="35" t="str">
        <f aca="false">IF($B$11=1,IF(Positions!$CA891=1,Positions!A891,""),IF($B$11=2,IF(Positions!$CL891&gt;0,Positions!A891,""),Positions!A891))</f>
        <v/>
      </c>
      <c r="B902" s="35" t="str">
        <f aca="false">IF($B$11=1,IF(Positions!$CA891=1,Positions!B891,""),IF($B$11=2,IF(Positions!$CL891&gt;0,Positions!B891,""),Positions!B891))</f>
        <v/>
      </c>
      <c r="C902" s="32" t="str">
        <f aca="false">IF($B$11=1,IF(Positions!$CA891=1,Positions!AE891,""),IF($B$11=2,IF(Positions!$CL891&gt;0,Positions!AE891,""),Positions!AE891))</f>
        <v/>
      </c>
      <c r="D902" s="32" t="str">
        <f aca="false">IF($B$11=1,IF(Positions!$CA891=1,Positions!AF891,""),IF($B$11=2,IF(Positions!$CL891&gt;0,Positions!AF891,""),Positions!AF891))</f>
        <v/>
      </c>
      <c r="E902" s="32" t="str">
        <f aca="false">IF($B$11=1,IF(Positions!$CA891=1,Positions!AG891,""),IF($B$11=2,IF(Positions!$CL891&gt;0,Positions!AG891,""),Positions!AG891))</f>
        <v/>
      </c>
      <c r="F902" s="32" t="str">
        <f aca="false">IF($B$11=1,IF(Positions!$CA891=1,Positions!C891,""),IF($B$11=2,IF(Positions!$CL891&gt;0,Positions!C891,""),Positions!C891))</f>
        <v/>
      </c>
      <c r="G902" s="32" t="str">
        <f aca="false">IF($B$11=1,IF(Positions!$CA891=1,Positions!E891,""),IF($B$11=2,IF(Positions!$CL891&gt;0,Positions!E891,""),Positions!E891))</f>
        <v/>
      </c>
      <c r="H902" s="0"/>
    </row>
    <row r="903" customFormat="false" ht="15" hidden="false" customHeight="false" outlineLevel="0" collapsed="false">
      <c r="A903" s="35" t="str">
        <f aca="false">IF($B$11=1,IF(Positions!$CA892=1,Positions!A892,""),IF($B$11=2,IF(Positions!$CL892&gt;0,Positions!A892,""),Positions!A892))</f>
        <v/>
      </c>
      <c r="B903" s="35" t="str">
        <f aca="false">IF($B$11=1,IF(Positions!$CA892=1,Positions!B892,""),IF($B$11=2,IF(Positions!$CL892&gt;0,Positions!B892,""),Positions!B892))</f>
        <v/>
      </c>
      <c r="C903" s="32" t="str">
        <f aca="false">IF($B$11=1,IF(Positions!$CA892=1,Positions!AE892,""),IF($B$11=2,IF(Positions!$CL892&gt;0,Positions!AE892,""),Positions!AE892))</f>
        <v/>
      </c>
      <c r="D903" s="32" t="str">
        <f aca="false">IF($B$11=1,IF(Positions!$CA892=1,Positions!AF892,""),IF($B$11=2,IF(Positions!$CL892&gt;0,Positions!AF892,""),Positions!AF892))</f>
        <v/>
      </c>
      <c r="E903" s="32" t="str">
        <f aca="false">IF($B$11=1,IF(Positions!$CA892=1,Positions!AG892,""),IF($B$11=2,IF(Positions!$CL892&gt;0,Positions!AG892,""),Positions!AG892))</f>
        <v/>
      </c>
      <c r="F903" s="32" t="str">
        <f aca="false">IF($B$11=1,IF(Positions!$CA892=1,Positions!C892,""),IF($B$11=2,IF(Positions!$CL892&gt;0,Positions!C892,""),Positions!C892))</f>
        <v/>
      </c>
      <c r="G903" s="32" t="str">
        <f aca="false">IF($B$11=1,IF(Positions!$CA892=1,Positions!E892,""),IF($B$11=2,IF(Positions!$CL892&gt;0,Positions!E892,""),Positions!E892))</f>
        <v/>
      </c>
      <c r="H903" s="0"/>
    </row>
    <row r="904" customFormat="false" ht="15" hidden="false" customHeight="false" outlineLevel="0" collapsed="false">
      <c r="A904" s="35" t="str">
        <f aca="false">IF($B$11=1,IF(Positions!$CA893=1,Positions!A893,""),IF($B$11=2,IF(Positions!$CL893&gt;0,Positions!A893,""),Positions!A893))</f>
        <v/>
      </c>
      <c r="B904" s="35" t="str">
        <f aca="false">IF($B$11=1,IF(Positions!$CA893=1,Positions!B893,""),IF($B$11=2,IF(Positions!$CL893&gt;0,Positions!B893,""),Positions!B893))</f>
        <v/>
      </c>
      <c r="C904" s="32" t="str">
        <f aca="false">IF($B$11=1,IF(Positions!$CA893=1,Positions!AE893,""),IF($B$11=2,IF(Positions!$CL893&gt;0,Positions!AE893,""),Positions!AE893))</f>
        <v/>
      </c>
      <c r="D904" s="32" t="str">
        <f aca="false">IF($B$11=1,IF(Positions!$CA893=1,Positions!AF893,""),IF($B$11=2,IF(Positions!$CL893&gt;0,Positions!AF893,""),Positions!AF893))</f>
        <v/>
      </c>
      <c r="E904" s="32" t="str">
        <f aca="false">IF($B$11=1,IF(Positions!$CA893=1,Positions!AG893,""),IF($B$11=2,IF(Positions!$CL893&gt;0,Positions!AG893,""),Positions!AG893))</f>
        <v/>
      </c>
      <c r="F904" s="32" t="str">
        <f aca="false">IF($B$11=1,IF(Positions!$CA893=1,Positions!C893,""),IF($B$11=2,IF(Positions!$CL893&gt;0,Positions!C893,""),Positions!C893))</f>
        <v/>
      </c>
      <c r="G904" s="32" t="str">
        <f aca="false">IF($B$11=1,IF(Positions!$CA893=1,Positions!E893,""),IF($B$11=2,IF(Positions!$CL893&gt;0,Positions!E893,""),Positions!E893))</f>
        <v/>
      </c>
      <c r="H904" s="0"/>
    </row>
    <row r="905" customFormat="false" ht="15" hidden="false" customHeight="false" outlineLevel="0" collapsed="false">
      <c r="A905" s="35" t="str">
        <f aca="false">IF($B$11=1,IF(Positions!$CA894=1,Positions!A894,""),IF($B$11=2,IF(Positions!$CL894&gt;0,Positions!A894,""),Positions!A894))</f>
        <v/>
      </c>
      <c r="B905" s="35" t="str">
        <f aca="false">IF($B$11=1,IF(Positions!$CA894=1,Positions!B894,""),IF($B$11=2,IF(Positions!$CL894&gt;0,Positions!B894,""),Positions!B894))</f>
        <v/>
      </c>
      <c r="C905" s="32" t="str">
        <f aca="false">IF($B$11=1,IF(Positions!$CA894=1,Positions!AE894,""),IF($B$11=2,IF(Positions!$CL894&gt;0,Positions!AE894,""),Positions!AE894))</f>
        <v/>
      </c>
      <c r="D905" s="32" t="str">
        <f aca="false">IF($B$11=1,IF(Positions!$CA894=1,Positions!AF894,""),IF($B$11=2,IF(Positions!$CL894&gt;0,Positions!AF894,""),Positions!AF894))</f>
        <v/>
      </c>
      <c r="E905" s="32" t="str">
        <f aca="false">IF($B$11=1,IF(Positions!$CA894=1,Positions!AG894,""),IF($B$11=2,IF(Positions!$CL894&gt;0,Positions!AG894,""),Positions!AG894))</f>
        <v/>
      </c>
      <c r="F905" s="32" t="str">
        <f aca="false">IF($B$11=1,IF(Positions!$CA894=1,Positions!C894,""),IF($B$11=2,IF(Positions!$CL894&gt;0,Positions!C894,""),Positions!C894))</f>
        <v/>
      </c>
      <c r="G905" s="32" t="str">
        <f aca="false">IF($B$11=1,IF(Positions!$CA894=1,Positions!E894,""),IF($B$11=2,IF(Positions!$CL894&gt;0,Positions!E894,""),Positions!E894))</f>
        <v/>
      </c>
      <c r="H905" s="0"/>
    </row>
    <row r="906" customFormat="false" ht="15" hidden="false" customHeight="false" outlineLevel="0" collapsed="false">
      <c r="A906" s="35" t="str">
        <f aca="false">IF($B$11=1,IF(Positions!$CA895=1,Positions!A895,""),IF($B$11=2,IF(Positions!$CL895&gt;0,Positions!A895,""),Positions!A895))</f>
        <v/>
      </c>
      <c r="B906" s="35" t="str">
        <f aca="false">IF($B$11=1,IF(Positions!$CA895=1,Positions!B895,""),IF($B$11=2,IF(Positions!$CL895&gt;0,Positions!B895,""),Positions!B895))</f>
        <v/>
      </c>
      <c r="C906" s="32" t="str">
        <f aca="false">IF($B$11=1,IF(Positions!$CA895=1,Positions!AE895,""),IF($B$11=2,IF(Positions!$CL895&gt;0,Positions!AE895,""),Positions!AE895))</f>
        <v/>
      </c>
      <c r="D906" s="32" t="str">
        <f aca="false">IF($B$11=1,IF(Positions!$CA895=1,Positions!AF895,""),IF($B$11=2,IF(Positions!$CL895&gt;0,Positions!AF895,""),Positions!AF895))</f>
        <v/>
      </c>
      <c r="E906" s="32" t="str">
        <f aca="false">IF($B$11=1,IF(Positions!$CA895=1,Positions!AG895,""),IF($B$11=2,IF(Positions!$CL895&gt;0,Positions!AG895,""),Positions!AG895))</f>
        <v/>
      </c>
      <c r="F906" s="32" t="str">
        <f aca="false">IF($B$11=1,IF(Positions!$CA895=1,Positions!C895,""),IF($B$11=2,IF(Positions!$CL895&gt;0,Positions!C895,""),Positions!C895))</f>
        <v/>
      </c>
      <c r="G906" s="32" t="str">
        <f aca="false">IF($B$11=1,IF(Positions!$CA895=1,Positions!E895,""),IF($B$11=2,IF(Positions!$CL895&gt;0,Positions!E895,""),Positions!E895))</f>
        <v/>
      </c>
      <c r="H906" s="0"/>
    </row>
    <row r="907" customFormat="false" ht="15" hidden="false" customHeight="false" outlineLevel="0" collapsed="false">
      <c r="A907" s="35" t="str">
        <f aca="false">IF($B$11=1,IF(Positions!$CA896=1,Positions!A896,""),IF($B$11=2,IF(Positions!$CL896&gt;0,Positions!A896,""),Positions!A896))</f>
        <v/>
      </c>
      <c r="B907" s="35" t="str">
        <f aca="false">IF($B$11=1,IF(Positions!$CA896=1,Positions!B896,""),IF($B$11=2,IF(Positions!$CL896&gt;0,Positions!B896,""),Positions!B896))</f>
        <v/>
      </c>
      <c r="C907" s="32" t="str">
        <f aca="false">IF($B$11=1,IF(Positions!$CA896=1,Positions!AE896,""),IF($B$11=2,IF(Positions!$CL896&gt;0,Positions!AE896,""),Positions!AE896))</f>
        <v/>
      </c>
      <c r="D907" s="32" t="str">
        <f aca="false">IF($B$11=1,IF(Positions!$CA896=1,Positions!AF896,""),IF($B$11=2,IF(Positions!$CL896&gt;0,Positions!AF896,""),Positions!AF896))</f>
        <v/>
      </c>
      <c r="E907" s="32" t="str">
        <f aca="false">IF($B$11=1,IF(Positions!$CA896=1,Positions!AG896,""),IF($B$11=2,IF(Positions!$CL896&gt;0,Positions!AG896,""),Positions!AG896))</f>
        <v/>
      </c>
      <c r="F907" s="32" t="str">
        <f aca="false">IF($B$11=1,IF(Positions!$CA896=1,Positions!C896,""),IF($B$11=2,IF(Positions!$CL896&gt;0,Positions!C896,""),Positions!C896))</f>
        <v/>
      </c>
      <c r="G907" s="32" t="str">
        <f aca="false">IF($B$11=1,IF(Positions!$CA896=1,Positions!E896,""),IF($B$11=2,IF(Positions!$CL896&gt;0,Positions!E896,""),Positions!E896))</f>
        <v/>
      </c>
      <c r="H907" s="0"/>
    </row>
    <row r="908" customFormat="false" ht="15" hidden="false" customHeight="false" outlineLevel="0" collapsed="false">
      <c r="A908" s="35" t="str">
        <f aca="false">IF($B$11=1,IF(Positions!$CA897=1,Positions!A897,""),IF($B$11=2,IF(Positions!$CL897&gt;0,Positions!A897,""),Positions!A897))</f>
        <v/>
      </c>
      <c r="B908" s="35" t="str">
        <f aca="false">IF($B$11=1,IF(Positions!$CA897=1,Positions!B897,""),IF($B$11=2,IF(Positions!$CL897&gt;0,Positions!B897,""),Positions!B897))</f>
        <v/>
      </c>
      <c r="C908" s="32" t="str">
        <f aca="false">IF($B$11=1,IF(Positions!$CA897=1,Positions!AE897,""),IF($B$11=2,IF(Positions!$CL897&gt;0,Positions!AE897,""),Positions!AE897))</f>
        <v/>
      </c>
      <c r="D908" s="32" t="str">
        <f aca="false">IF($B$11=1,IF(Positions!$CA897=1,Positions!AF897,""),IF($B$11=2,IF(Positions!$CL897&gt;0,Positions!AF897,""),Positions!AF897))</f>
        <v/>
      </c>
      <c r="E908" s="32" t="str">
        <f aca="false">IF($B$11=1,IF(Positions!$CA897=1,Positions!AG897,""),IF($B$11=2,IF(Positions!$CL897&gt;0,Positions!AG897,""),Positions!AG897))</f>
        <v/>
      </c>
      <c r="F908" s="32" t="str">
        <f aca="false">IF($B$11=1,IF(Positions!$CA897=1,Positions!C897,""),IF($B$11=2,IF(Positions!$CL897&gt;0,Positions!C897,""),Positions!C897))</f>
        <v/>
      </c>
      <c r="G908" s="32" t="str">
        <f aca="false">IF($B$11=1,IF(Positions!$CA897=1,Positions!E897,""),IF($B$11=2,IF(Positions!$CL897&gt;0,Positions!E897,""),Positions!E897))</f>
        <v/>
      </c>
      <c r="H908" s="0"/>
    </row>
    <row r="909" customFormat="false" ht="15" hidden="false" customHeight="false" outlineLevel="0" collapsed="false">
      <c r="A909" s="35" t="str">
        <f aca="false">IF($B$11=1,IF(Positions!$CA898=1,Positions!A898,""),IF($B$11=2,IF(Positions!$CL898&gt;0,Positions!A898,""),Positions!A898))</f>
        <v/>
      </c>
      <c r="B909" s="35" t="str">
        <f aca="false">IF($B$11=1,IF(Positions!$CA898=1,Positions!B898,""),IF($B$11=2,IF(Positions!$CL898&gt;0,Positions!B898,""),Positions!B898))</f>
        <v/>
      </c>
      <c r="C909" s="32" t="str">
        <f aca="false">IF($B$11=1,IF(Positions!$CA898=1,Positions!AE898,""),IF($B$11=2,IF(Positions!$CL898&gt;0,Positions!AE898,""),Positions!AE898))</f>
        <v/>
      </c>
      <c r="D909" s="32" t="str">
        <f aca="false">IF($B$11=1,IF(Positions!$CA898=1,Positions!AF898,""),IF($B$11=2,IF(Positions!$CL898&gt;0,Positions!AF898,""),Positions!AF898))</f>
        <v/>
      </c>
      <c r="E909" s="32" t="str">
        <f aca="false">IF($B$11=1,IF(Positions!$CA898=1,Positions!AG898,""),IF($B$11=2,IF(Positions!$CL898&gt;0,Positions!AG898,""),Positions!AG898))</f>
        <v/>
      </c>
      <c r="F909" s="32" t="str">
        <f aca="false">IF($B$11=1,IF(Positions!$CA898=1,Positions!C898,""),IF($B$11=2,IF(Positions!$CL898&gt;0,Positions!C898,""),Positions!C898))</f>
        <v/>
      </c>
      <c r="G909" s="32" t="str">
        <f aca="false">IF($B$11=1,IF(Positions!$CA898=1,Positions!E898,""),IF($B$11=2,IF(Positions!$CL898&gt;0,Positions!E898,""),Positions!E898))</f>
        <v/>
      </c>
      <c r="H909" s="0"/>
    </row>
    <row r="910" customFormat="false" ht="15" hidden="false" customHeight="false" outlineLevel="0" collapsed="false">
      <c r="A910" s="35" t="str">
        <f aca="false">IF($B$11=1,IF(Positions!$CA899=1,Positions!A899,""),IF($B$11=2,IF(Positions!$CL899&gt;0,Positions!A899,""),Positions!A899))</f>
        <v/>
      </c>
      <c r="B910" s="35" t="str">
        <f aca="false">IF($B$11=1,IF(Positions!$CA899=1,Positions!B899,""),IF($B$11=2,IF(Positions!$CL899&gt;0,Positions!B899,""),Positions!B899))</f>
        <v/>
      </c>
      <c r="C910" s="32" t="str">
        <f aca="false">IF($B$11=1,IF(Positions!$CA899=1,Positions!AE899,""),IF($B$11=2,IF(Positions!$CL899&gt;0,Positions!AE899,""),Positions!AE899))</f>
        <v/>
      </c>
      <c r="D910" s="32" t="str">
        <f aca="false">IF($B$11=1,IF(Positions!$CA899=1,Positions!AF899,""),IF($B$11=2,IF(Positions!$CL899&gt;0,Positions!AF899,""),Positions!AF899))</f>
        <v/>
      </c>
      <c r="E910" s="32" t="str">
        <f aca="false">IF($B$11=1,IF(Positions!$CA899=1,Positions!AG899,""),IF($B$11=2,IF(Positions!$CL899&gt;0,Positions!AG899,""),Positions!AG899))</f>
        <v/>
      </c>
      <c r="F910" s="32" t="str">
        <f aca="false">IF($B$11=1,IF(Positions!$CA899=1,Positions!C899,""),IF($B$11=2,IF(Positions!$CL899&gt;0,Positions!C899,""),Positions!C899))</f>
        <v/>
      </c>
      <c r="G910" s="32" t="str">
        <f aca="false">IF($B$11=1,IF(Positions!$CA899=1,Positions!E899,""),IF($B$11=2,IF(Positions!$CL899&gt;0,Positions!E899,""),Positions!E899))</f>
        <v/>
      </c>
      <c r="H910" s="0"/>
    </row>
    <row r="911" customFormat="false" ht="15" hidden="false" customHeight="false" outlineLevel="0" collapsed="false">
      <c r="A911" s="35" t="str">
        <f aca="false">IF($B$11=1,IF(Positions!$CA900=1,Positions!A900,""),IF($B$11=2,IF(Positions!$CL900&gt;0,Positions!A900,""),Positions!A900))</f>
        <v/>
      </c>
      <c r="B911" s="35" t="str">
        <f aca="false">IF($B$11=1,IF(Positions!$CA900=1,Positions!B900,""),IF($B$11=2,IF(Positions!$CL900&gt;0,Positions!B900,""),Positions!B900))</f>
        <v/>
      </c>
      <c r="C911" s="32" t="str">
        <f aca="false">IF($B$11=1,IF(Positions!$CA900=1,Positions!AE900,""),IF($B$11=2,IF(Positions!$CL900&gt;0,Positions!AE900,""),Positions!AE900))</f>
        <v/>
      </c>
      <c r="D911" s="32" t="str">
        <f aca="false">IF($B$11=1,IF(Positions!$CA900=1,Positions!AF900,""),IF($B$11=2,IF(Positions!$CL900&gt;0,Positions!AF900,""),Positions!AF900))</f>
        <v/>
      </c>
      <c r="E911" s="32" t="str">
        <f aca="false">IF($B$11=1,IF(Positions!$CA900=1,Positions!AG900,""),IF($B$11=2,IF(Positions!$CL900&gt;0,Positions!AG900,""),Positions!AG900))</f>
        <v/>
      </c>
      <c r="F911" s="32" t="str">
        <f aca="false">IF($B$11=1,IF(Positions!$CA900=1,Positions!C900,""),IF($B$11=2,IF(Positions!$CL900&gt;0,Positions!C900,""),Positions!C900))</f>
        <v/>
      </c>
      <c r="G911" s="32" t="str">
        <f aca="false">IF($B$11=1,IF(Positions!$CA900=1,Positions!E900,""),IF($B$11=2,IF(Positions!$CL900&gt;0,Positions!E900,""),Positions!E900))</f>
        <v/>
      </c>
      <c r="H911" s="0"/>
    </row>
    <row r="912" customFormat="false" ht="15" hidden="false" customHeight="false" outlineLevel="0" collapsed="false">
      <c r="A912" s="35" t="str">
        <f aca="false">IF($B$11=1,IF(Positions!$CA901=1,Positions!A901,""),IF($B$11=2,IF(Positions!$CL901&gt;0,Positions!A901,""),Positions!A901))</f>
        <v/>
      </c>
      <c r="B912" s="35" t="str">
        <f aca="false">IF($B$11=1,IF(Positions!$CA901=1,Positions!B901,""),IF($B$11=2,IF(Positions!$CL901&gt;0,Positions!B901,""),Positions!B901))</f>
        <v/>
      </c>
      <c r="C912" s="32" t="str">
        <f aca="false">IF($B$11=1,IF(Positions!$CA901=1,Positions!AE901,""),IF($B$11=2,IF(Positions!$CL901&gt;0,Positions!AE901,""),Positions!AE901))</f>
        <v/>
      </c>
      <c r="D912" s="32" t="str">
        <f aca="false">IF($B$11=1,IF(Positions!$CA901=1,Positions!AF901,""),IF($B$11=2,IF(Positions!$CL901&gt;0,Positions!AF901,""),Positions!AF901))</f>
        <v/>
      </c>
      <c r="E912" s="32" t="str">
        <f aca="false">IF($B$11=1,IF(Positions!$CA901=1,Positions!AG901,""),IF($B$11=2,IF(Positions!$CL901&gt;0,Positions!AG901,""),Positions!AG901))</f>
        <v/>
      </c>
      <c r="F912" s="32" t="str">
        <f aca="false">IF($B$11=1,IF(Positions!$CA901=1,Positions!C901,""),IF($B$11=2,IF(Positions!$CL901&gt;0,Positions!C901,""),Positions!C901))</f>
        <v/>
      </c>
      <c r="G912" s="32" t="str">
        <f aca="false">IF($B$11=1,IF(Positions!$CA901=1,Positions!E901,""),IF($B$11=2,IF(Positions!$CL901&gt;0,Positions!E901,""),Positions!E901))</f>
        <v/>
      </c>
      <c r="H912" s="0"/>
    </row>
    <row r="913" customFormat="false" ht="15" hidden="false" customHeight="false" outlineLevel="0" collapsed="false">
      <c r="A913" s="35" t="str">
        <f aca="false">IF($B$11=1,IF(Positions!$CA902=1,Positions!A902,""),IF($B$11=2,IF(Positions!$CL902&gt;0,Positions!A902,""),Positions!A902))</f>
        <v/>
      </c>
      <c r="B913" s="35" t="str">
        <f aca="false">IF($B$11=1,IF(Positions!$CA902=1,Positions!B902,""),IF($B$11=2,IF(Positions!$CL902&gt;0,Positions!B902,""),Positions!B902))</f>
        <v/>
      </c>
      <c r="C913" s="32" t="str">
        <f aca="false">IF($B$11=1,IF(Positions!$CA902=1,Positions!AE902,""),IF($B$11=2,IF(Positions!$CL902&gt;0,Positions!AE902,""),Positions!AE902))</f>
        <v/>
      </c>
      <c r="D913" s="32" t="str">
        <f aca="false">IF($B$11=1,IF(Positions!$CA902=1,Positions!AF902,""),IF($B$11=2,IF(Positions!$CL902&gt;0,Positions!AF902,""),Positions!AF902))</f>
        <v/>
      </c>
      <c r="E913" s="32" t="str">
        <f aca="false">IF($B$11=1,IF(Positions!$CA902=1,Positions!AG902,""),IF($B$11=2,IF(Positions!$CL902&gt;0,Positions!AG902,""),Positions!AG902))</f>
        <v/>
      </c>
      <c r="F913" s="32" t="str">
        <f aca="false">IF($B$11=1,IF(Positions!$CA902=1,Positions!C902,""),IF($B$11=2,IF(Positions!$CL902&gt;0,Positions!C902,""),Positions!C902))</f>
        <v/>
      </c>
      <c r="G913" s="32" t="str">
        <f aca="false">IF($B$11=1,IF(Positions!$CA902=1,Positions!E902,""),IF($B$11=2,IF(Positions!$CL902&gt;0,Positions!E902,""),Positions!E902))</f>
        <v/>
      </c>
      <c r="H913" s="0"/>
    </row>
    <row r="914" customFormat="false" ht="15" hidden="false" customHeight="false" outlineLevel="0" collapsed="false">
      <c r="A914" s="35" t="str">
        <f aca="false">IF($B$11=1,IF(Positions!$CA903=1,Positions!A903,""),IF($B$11=2,IF(Positions!$CL903&gt;0,Positions!A903,""),Positions!A903))</f>
        <v/>
      </c>
      <c r="B914" s="35" t="str">
        <f aca="false">IF($B$11=1,IF(Positions!$CA903=1,Positions!B903,""),IF($B$11=2,IF(Positions!$CL903&gt;0,Positions!B903,""),Positions!B903))</f>
        <v/>
      </c>
      <c r="C914" s="32" t="str">
        <f aca="false">IF($B$11=1,IF(Positions!$CA903=1,Positions!AE903,""),IF($B$11=2,IF(Positions!$CL903&gt;0,Positions!AE903,""),Positions!AE903))</f>
        <v/>
      </c>
      <c r="D914" s="32" t="str">
        <f aca="false">IF($B$11=1,IF(Positions!$CA903=1,Positions!AF903,""),IF($B$11=2,IF(Positions!$CL903&gt;0,Positions!AF903,""),Positions!AF903))</f>
        <v/>
      </c>
      <c r="E914" s="32" t="str">
        <f aca="false">IF($B$11=1,IF(Positions!$CA903=1,Positions!AG903,""),IF($B$11=2,IF(Positions!$CL903&gt;0,Positions!AG903,""),Positions!AG903))</f>
        <v/>
      </c>
      <c r="F914" s="32" t="str">
        <f aca="false">IF($B$11=1,IF(Positions!$CA903=1,Positions!C903,""),IF($B$11=2,IF(Positions!$CL903&gt;0,Positions!C903,""),Positions!C903))</f>
        <v/>
      </c>
      <c r="G914" s="32" t="str">
        <f aca="false">IF($B$11=1,IF(Positions!$CA903=1,Positions!E903,""),IF($B$11=2,IF(Positions!$CL903&gt;0,Positions!E903,""),Positions!E903))</f>
        <v/>
      </c>
      <c r="H914" s="0"/>
    </row>
    <row r="915" customFormat="false" ht="15" hidden="false" customHeight="false" outlineLevel="0" collapsed="false">
      <c r="A915" s="35" t="str">
        <f aca="false">IF($B$11=1,IF(Positions!$CA904=1,Positions!A904,""),IF($B$11=2,IF(Positions!$CL904&gt;0,Positions!A904,""),Positions!A904))</f>
        <v/>
      </c>
      <c r="B915" s="35" t="str">
        <f aca="false">IF($B$11=1,IF(Positions!$CA904=1,Positions!B904,""),IF($B$11=2,IF(Positions!$CL904&gt;0,Positions!B904,""),Positions!B904))</f>
        <v/>
      </c>
      <c r="C915" s="32" t="str">
        <f aca="false">IF($B$11=1,IF(Positions!$CA904=1,Positions!AE904,""),IF($B$11=2,IF(Positions!$CL904&gt;0,Positions!AE904,""),Positions!AE904))</f>
        <v/>
      </c>
      <c r="D915" s="32" t="str">
        <f aca="false">IF($B$11=1,IF(Positions!$CA904=1,Positions!AF904,""),IF($B$11=2,IF(Positions!$CL904&gt;0,Positions!AF904,""),Positions!AF904))</f>
        <v/>
      </c>
      <c r="E915" s="32" t="str">
        <f aca="false">IF($B$11=1,IF(Positions!$CA904=1,Positions!AG904,""),IF($B$11=2,IF(Positions!$CL904&gt;0,Positions!AG904,""),Positions!AG904))</f>
        <v/>
      </c>
      <c r="F915" s="32" t="str">
        <f aca="false">IF($B$11=1,IF(Positions!$CA904=1,Positions!C904,""),IF($B$11=2,IF(Positions!$CL904&gt;0,Positions!C904,""),Positions!C904))</f>
        <v/>
      </c>
      <c r="G915" s="32" t="str">
        <f aca="false">IF($B$11=1,IF(Positions!$CA904=1,Positions!E904,""),IF($B$11=2,IF(Positions!$CL904&gt;0,Positions!E904,""),Positions!E904))</f>
        <v/>
      </c>
      <c r="H915" s="0"/>
    </row>
    <row r="916" customFormat="false" ht="15" hidden="false" customHeight="false" outlineLevel="0" collapsed="false">
      <c r="A916" s="35" t="str">
        <f aca="false">IF($B$11=1,IF(Positions!$CA905=1,Positions!A905,""),IF($B$11=2,IF(Positions!$CL905&gt;0,Positions!A905,""),Positions!A905))</f>
        <v/>
      </c>
      <c r="B916" s="35" t="str">
        <f aca="false">IF($B$11=1,IF(Positions!$CA905=1,Positions!B905,""),IF($B$11=2,IF(Positions!$CL905&gt;0,Positions!B905,""),Positions!B905))</f>
        <v/>
      </c>
      <c r="C916" s="32" t="str">
        <f aca="false">IF($B$11=1,IF(Positions!$CA905=1,Positions!AE905,""),IF($B$11=2,IF(Positions!$CL905&gt;0,Positions!AE905,""),Positions!AE905))</f>
        <v/>
      </c>
      <c r="D916" s="32" t="str">
        <f aca="false">IF($B$11=1,IF(Positions!$CA905=1,Positions!AF905,""),IF($B$11=2,IF(Positions!$CL905&gt;0,Positions!AF905,""),Positions!AF905))</f>
        <v/>
      </c>
      <c r="E916" s="32" t="str">
        <f aca="false">IF($B$11=1,IF(Positions!$CA905=1,Positions!AG905,""),IF($B$11=2,IF(Positions!$CL905&gt;0,Positions!AG905,""),Positions!AG905))</f>
        <v/>
      </c>
      <c r="F916" s="32" t="str">
        <f aca="false">IF($B$11=1,IF(Positions!$CA905=1,Positions!C905,""),IF($B$11=2,IF(Positions!$CL905&gt;0,Positions!C905,""),Positions!C905))</f>
        <v/>
      </c>
      <c r="G916" s="32" t="str">
        <f aca="false">IF($B$11=1,IF(Positions!$CA905=1,Positions!E905,""),IF($B$11=2,IF(Positions!$CL905&gt;0,Positions!E905,""),Positions!E905))</f>
        <v/>
      </c>
      <c r="H916" s="0"/>
    </row>
    <row r="917" customFormat="false" ht="15" hidden="false" customHeight="false" outlineLevel="0" collapsed="false">
      <c r="A917" s="35" t="str">
        <f aca="false">IF($B$11=1,IF(Positions!$CA906=1,Positions!A906,""),IF($B$11=2,IF(Positions!$CL906&gt;0,Positions!A906,""),Positions!A906))</f>
        <v/>
      </c>
      <c r="B917" s="35" t="str">
        <f aca="false">IF($B$11=1,IF(Positions!$CA906=1,Positions!B906,""),IF($B$11=2,IF(Positions!$CL906&gt;0,Positions!B906,""),Positions!B906))</f>
        <v/>
      </c>
      <c r="C917" s="32" t="str">
        <f aca="false">IF($B$11=1,IF(Positions!$CA906=1,Positions!AE906,""),IF($B$11=2,IF(Positions!$CL906&gt;0,Positions!AE906,""),Positions!AE906))</f>
        <v/>
      </c>
      <c r="D917" s="32" t="str">
        <f aca="false">IF($B$11=1,IF(Positions!$CA906=1,Positions!AF906,""),IF($B$11=2,IF(Positions!$CL906&gt;0,Positions!AF906,""),Positions!AF906))</f>
        <v/>
      </c>
      <c r="E917" s="32" t="str">
        <f aca="false">IF($B$11=1,IF(Positions!$CA906=1,Positions!AG906,""),IF($B$11=2,IF(Positions!$CL906&gt;0,Positions!AG906,""),Positions!AG906))</f>
        <v/>
      </c>
      <c r="F917" s="32" t="str">
        <f aca="false">IF($B$11=1,IF(Positions!$CA906=1,Positions!C906,""),IF($B$11=2,IF(Positions!$CL906&gt;0,Positions!C906,""),Positions!C906))</f>
        <v/>
      </c>
      <c r="G917" s="32" t="str">
        <f aca="false">IF($B$11=1,IF(Positions!$CA906=1,Positions!E906,""),IF($B$11=2,IF(Positions!$CL906&gt;0,Positions!E906,""),Positions!E906))</f>
        <v/>
      </c>
      <c r="H917" s="0"/>
    </row>
    <row r="918" customFormat="false" ht="15" hidden="false" customHeight="false" outlineLevel="0" collapsed="false">
      <c r="A918" s="35" t="str">
        <f aca="false">IF($B$11=1,IF(Positions!$CA907=1,Positions!A907,""),IF($B$11=2,IF(Positions!$CL907&gt;0,Positions!A907,""),Positions!A907))</f>
        <v/>
      </c>
      <c r="B918" s="35" t="str">
        <f aca="false">IF($B$11=1,IF(Positions!$CA907=1,Positions!B907,""),IF($B$11=2,IF(Positions!$CL907&gt;0,Positions!B907,""),Positions!B907))</f>
        <v/>
      </c>
      <c r="C918" s="32" t="str">
        <f aca="false">IF($B$11=1,IF(Positions!$CA907=1,Positions!AE907,""),IF($B$11=2,IF(Positions!$CL907&gt;0,Positions!AE907,""),Positions!AE907))</f>
        <v/>
      </c>
      <c r="D918" s="32" t="str">
        <f aca="false">IF($B$11=1,IF(Positions!$CA907=1,Positions!AF907,""),IF($B$11=2,IF(Positions!$CL907&gt;0,Positions!AF907,""),Positions!AF907))</f>
        <v/>
      </c>
      <c r="E918" s="32" t="str">
        <f aca="false">IF($B$11=1,IF(Positions!$CA907=1,Positions!AG907,""),IF($B$11=2,IF(Positions!$CL907&gt;0,Positions!AG907,""),Positions!AG907))</f>
        <v/>
      </c>
      <c r="F918" s="32" t="str">
        <f aca="false">IF($B$11=1,IF(Positions!$CA907=1,Positions!C907,""),IF($B$11=2,IF(Positions!$CL907&gt;0,Positions!C907,""),Positions!C907))</f>
        <v/>
      </c>
      <c r="G918" s="32" t="str">
        <f aca="false">IF($B$11=1,IF(Positions!$CA907=1,Positions!E907,""),IF($B$11=2,IF(Positions!$CL907&gt;0,Positions!E907,""),Positions!E907))</f>
        <v/>
      </c>
      <c r="H918" s="0"/>
    </row>
    <row r="919" customFormat="false" ht="15" hidden="false" customHeight="false" outlineLevel="0" collapsed="false">
      <c r="A919" s="35" t="str">
        <f aca="false">IF($B$11=1,IF(Positions!$CA908=1,Positions!A908,""),IF($B$11=2,IF(Positions!$CL908&gt;0,Positions!A908,""),Positions!A908))</f>
        <v/>
      </c>
      <c r="B919" s="35" t="str">
        <f aca="false">IF($B$11=1,IF(Positions!$CA908=1,Positions!B908,""),IF($B$11=2,IF(Positions!$CL908&gt;0,Positions!B908,""),Positions!B908))</f>
        <v/>
      </c>
      <c r="C919" s="32" t="str">
        <f aca="false">IF($B$11=1,IF(Positions!$CA908=1,Positions!AE908,""),IF($B$11=2,IF(Positions!$CL908&gt;0,Positions!AE908,""),Positions!AE908))</f>
        <v/>
      </c>
      <c r="D919" s="32" t="str">
        <f aca="false">IF($B$11=1,IF(Positions!$CA908=1,Positions!AF908,""),IF($B$11=2,IF(Positions!$CL908&gt;0,Positions!AF908,""),Positions!AF908))</f>
        <v/>
      </c>
      <c r="E919" s="32" t="str">
        <f aca="false">IF($B$11=1,IF(Positions!$CA908=1,Positions!AG908,""),IF($B$11=2,IF(Positions!$CL908&gt;0,Positions!AG908,""),Positions!AG908))</f>
        <v/>
      </c>
      <c r="F919" s="32" t="str">
        <f aca="false">IF($B$11=1,IF(Positions!$CA908=1,Positions!C908,""),IF($B$11=2,IF(Positions!$CL908&gt;0,Positions!C908,""),Positions!C908))</f>
        <v/>
      </c>
      <c r="G919" s="32" t="str">
        <f aca="false">IF($B$11=1,IF(Positions!$CA908=1,Positions!E908,""),IF($B$11=2,IF(Positions!$CL908&gt;0,Positions!E908,""),Positions!E908))</f>
        <v/>
      </c>
      <c r="H919" s="0"/>
    </row>
    <row r="920" customFormat="false" ht="15" hidden="false" customHeight="false" outlineLevel="0" collapsed="false">
      <c r="A920" s="35" t="str">
        <f aca="false">IF($B$11=1,IF(Positions!$CA909=1,Positions!A909,""),IF($B$11=2,IF(Positions!$CL909&gt;0,Positions!A909,""),Positions!A909))</f>
        <v/>
      </c>
      <c r="B920" s="35" t="str">
        <f aca="false">IF($B$11=1,IF(Positions!$CA909=1,Positions!B909,""),IF($B$11=2,IF(Positions!$CL909&gt;0,Positions!B909,""),Positions!B909))</f>
        <v/>
      </c>
      <c r="C920" s="32" t="str">
        <f aca="false">IF($B$11=1,IF(Positions!$CA909=1,Positions!AE909,""),IF($B$11=2,IF(Positions!$CL909&gt;0,Positions!AE909,""),Positions!AE909))</f>
        <v/>
      </c>
      <c r="D920" s="32" t="str">
        <f aca="false">IF($B$11=1,IF(Positions!$CA909=1,Positions!AF909,""),IF($B$11=2,IF(Positions!$CL909&gt;0,Positions!AF909,""),Positions!AF909))</f>
        <v/>
      </c>
      <c r="E920" s="32" t="str">
        <f aca="false">IF($B$11=1,IF(Positions!$CA909=1,Positions!AG909,""),IF($B$11=2,IF(Positions!$CL909&gt;0,Positions!AG909,""),Positions!AG909))</f>
        <v/>
      </c>
      <c r="F920" s="32" t="str">
        <f aca="false">IF($B$11=1,IF(Positions!$CA909=1,Positions!C909,""),IF($B$11=2,IF(Positions!$CL909&gt;0,Positions!C909,""),Positions!C909))</f>
        <v/>
      </c>
      <c r="G920" s="32" t="str">
        <f aca="false">IF($B$11=1,IF(Positions!$CA909=1,Positions!E909,""),IF($B$11=2,IF(Positions!$CL909&gt;0,Positions!E909,""),Positions!E909))</f>
        <v/>
      </c>
      <c r="H920" s="0"/>
    </row>
    <row r="921" customFormat="false" ht="15" hidden="false" customHeight="false" outlineLevel="0" collapsed="false">
      <c r="A921" s="35" t="str">
        <f aca="false">IF($B$11=1,IF(Positions!$CA910=1,Positions!A910,""),IF($B$11=2,IF(Positions!$CL910&gt;0,Positions!A910,""),Positions!A910))</f>
        <v/>
      </c>
      <c r="B921" s="35" t="str">
        <f aca="false">IF($B$11=1,IF(Positions!$CA910=1,Positions!B910,""),IF($B$11=2,IF(Positions!$CL910&gt;0,Positions!B910,""),Positions!B910))</f>
        <v/>
      </c>
      <c r="C921" s="32" t="str">
        <f aca="false">IF($B$11=1,IF(Positions!$CA910=1,Positions!AE910,""),IF($B$11=2,IF(Positions!$CL910&gt;0,Positions!AE910,""),Positions!AE910))</f>
        <v/>
      </c>
      <c r="D921" s="32" t="str">
        <f aca="false">IF($B$11=1,IF(Positions!$CA910=1,Positions!AF910,""),IF($B$11=2,IF(Positions!$CL910&gt;0,Positions!AF910,""),Positions!AF910))</f>
        <v/>
      </c>
      <c r="E921" s="32" t="str">
        <f aca="false">IF($B$11=1,IF(Positions!$CA910=1,Positions!AG910,""),IF($B$11=2,IF(Positions!$CL910&gt;0,Positions!AG910,""),Positions!AG910))</f>
        <v/>
      </c>
      <c r="F921" s="32" t="str">
        <f aca="false">IF($B$11=1,IF(Positions!$CA910=1,Positions!C910,""),IF($B$11=2,IF(Positions!$CL910&gt;0,Positions!C910,""),Positions!C910))</f>
        <v/>
      </c>
      <c r="G921" s="32" t="str">
        <f aca="false">IF($B$11=1,IF(Positions!$CA910=1,Positions!E910,""),IF($B$11=2,IF(Positions!$CL910&gt;0,Positions!E910,""),Positions!E910))</f>
        <v/>
      </c>
      <c r="H921" s="0"/>
    </row>
    <row r="922" customFormat="false" ht="15" hidden="false" customHeight="false" outlineLevel="0" collapsed="false">
      <c r="A922" s="35" t="str">
        <f aca="false">IF($B$11=1,IF(Positions!$CA911=1,Positions!A911,""),IF($B$11=2,IF(Positions!$CL911&gt;0,Positions!A911,""),Positions!A911))</f>
        <v/>
      </c>
      <c r="B922" s="35" t="str">
        <f aca="false">IF($B$11=1,IF(Positions!$CA911=1,Positions!B911,""),IF($B$11=2,IF(Positions!$CL911&gt;0,Positions!B911,""),Positions!B911))</f>
        <v/>
      </c>
      <c r="C922" s="32" t="str">
        <f aca="false">IF($B$11=1,IF(Positions!$CA911=1,Positions!AE911,""),IF($B$11=2,IF(Positions!$CL911&gt;0,Positions!AE911,""),Positions!AE911))</f>
        <v/>
      </c>
      <c r="D922" s="32" t="str">
        <f aca="false">IF($B$11=1,IF(Positions!$CA911=1,Positions!AF911,""),IF($B$11=2,IF(Positions!$CL911&gt;0,Positions!AF911,""),Positions!AF911))</f>
        <v/>
      </c>
      <c r="E922" s="32" t="str">
        <f aca="false">IF($B$11=1,IF(Positions!$CA911=1,Positions!AG911,""),IF($B$11=2,IF(Positions!$CL911&gt;0,Positions!AG911,""),Positions!AG911))</f>
        <v/>
      </c>
      <c r="F922" s="32" t="str">
        <f aca="false">IF($B$11=1,IF(Positions!$CA911=1,Positions!C911,""),IF($B$11=2,IF(Positions!$CL911&gt;0,Positions!C911,""),Positions!C911))</f>
        <v/>
      </c>
      <c r="G922" s="32" t="str">
        <f aca="false">IF($B$11=1,IF(Positions!$CA911=1,Positions!E911,""),IF($B$11=2,IF(Positions!$CL911&gt;0,Positions!E911,""),Positions!E911))</f>
        <v/>
      </c>
      <c r="H922" s="0"/>
    </row>
    <row r="923" customFormat="false" ht="15" hidden="false" customHeight="false" outlineLevel="0" collapsed="false">
      <c r="A923" s="35" t="str">
        <f aca="false">IF($B$11=1,IF(Positions!$CA912=1,Positions!A912,""),IF($B$11=2,IF(Positions!$CL912&gt;0,Positions!A912,""),Positions!A912))</f>
        <v/>
      </c>
      <c r="B923" s="35" t="str">
        <f aca="false">IF($B$11=1,IF(Positions!$CA912=1,Positions!B912,""),IF($B$11=2,IF(Positions!$CL912&gt;0,Positions!B912,""),Positions!B912))</f>
        <v/>
      </c>
      <c r="C923" s="32" t="str">
        <f aca="false">IF($B$11=1,IF(Positions!$CA912=1,Positions!AE912,""),IF($B$11=2,IF(Positions!$CL912&gt;0,Positions!AE912,""),Positions!AE912))</f>
        <v/>
      </c>
      <c r="D923" s="32" t="str">
        <f aca="false">IF($B$11=1,IF(Positions!$CA912=1,Positions!AF912,""),IF($B$11=2,IF(Positions!$CL912&gt;0,Positions!AF912,""),Positions!AF912))</f>
        <v/>
      </c>
      <c r="E923" s="32" t="str">
        <f aca="false">IF($B$11=1,IF(Positions!$CA912=1,Positions!AG912,""),IF($B$11=2,IF(Positions!$CL912&gt;0,Positions!AG912,""),Positions!AG912))</f>
        <v/>
      </c>
      <c r="F923" s="32" t="str">
        <f aca="false">IF($B$11=1,IF(Positions!$CA912=1,Positions!C912,""),IF($B$11=2,IF(Positions!$CL912&gt;0,Positions!C912,""),Positions!C912))</f>
        <v/>
      </c>
      <c r="G923" s="32" t="str">
        <f aca="false">IF($B$11=1,IF(Positions!$CA912=1,Positions!E912,""),IF($B$11=2,IF(Positions!$CL912&gt;0,Positions!E912,""),Positions!E912))</f>
        <v/>
      </c>
      <c r="H923" s="0"/>
    </row>
    <row r="924" customFormat="false" ht="15" hidden="false" customHeight="false" outlineLevel="0" collapsed="false">
      <c r="A924" s="35" t="str">
        <f aca="false">IF($B$11=1,IF(Positions!$CA913=1,Positions!A913,""),IF($B$11=2,IF(Positions!$CL913&gt;0,Positions!A913,""),Positions!A913))</f>
        <v/>
      </c>
      <c r="B924" s="35" t="str">
        <f aca="false">IF($B$11=1,IF(Positions!$CA913=1,Positions!B913,""),IF($B$11=2,IF(Positions!$CL913&gt;0,Positions!B913,""),Positions!B913))</f>
        <v/>
      </c>
      <c r="C924" s="32" t="str">
        <f aca="false">IF($B$11=1,IF(Positions!$CA913=1,Positions!AE913,""),IF($B$11=2,IF(Positions!$CL913&gt;0,Positions!AE913,""),Positions!AE913))</f>
        <v/>
      </c>
      <c r="D924" s="32" t="str">
        <f aca="false">IF($B$11=1,IF(Positions!$CA913=1,Positions!AF913,""),IF($B$11=2,IF(Positions!$CL913&gt;0,Positions!AF913,""),Positions!AF913))</f>
        <v/>
      </c>
      <c r="E924" s="32" t="str">
        <f aca="false">IF($B$11=1,IF(Positions!$CA913=1,Positions!AG913,""),IF($B$11=2,IF(Positions!$CL913&gt;0,Positions!AG913,""),Positions!AG913))</f>
        <v/>
      </c>
      <c r="F924" s="32" t="str">
        <f aca="false">IF($B$11=1,IF(Positions!$CA913=1,Positions!C913,""),IF($B$11=2,IF(Positions!$CL913&gt;0,Positions!C913,""),Positions!C913))</f>
        <v/>
      </c>
      <c r="G924" s="32" t="str">
        <f aca="false">IF($B$11=1,IF(Positions!$CA913=1,Positions!E913,""),IF($B$11=2,IF(Positions!$CL913&gt;0,Positions!E913,""),Positions!E913))</f>
        <v/>
      </c>
      <c r="H924" s="0"/>
    </row>
    <row r="925" customFormat="false" ht="15" hidden="false" customHeight="false" outlineLevel="0" collapsed="false">
      <c r="A925" s="35" t="str">
        <f aca="false">IF($B$11=1,IF(Positions!$CA914=1,Positions!A914,""),IF($B$11=2,IF(Positions!$CL914&gt;0,Positions!A914,""),Positions!A914))</f>
        <v/>
      </c>
      <c r="B925" s="35" t="str">
        <f aca="false">IF($B$11=1,IF(Positions!$CA914=1,Positions!B914,""),IF($B$11=2,IF(Positions!$CL914&gt;0,Positions!B914,""),Positions!B914))</f>
        <v/>
      </c>
      <c r="C925" s="32" t="str">
        <f aca="false">IF($B$11=1,IF(Positions!$CA914=1,Positions!AE914,""),IF($B$11=2,IF(Positions!$CL914&gt;0,Positions!AE914,""),Positions!AE914))</f>
        <v/>
      </c>
      <c r="D925" s="32" t="str">
        <f aca="false">IF($B$11=1,IF(Positions!$CA914=1,Positions!AF914,""),IF($B$11=2,IF(Positions!$CL914&gt;0,Positions!AF914,""),Positions!AF914))</f>
        <v/>
      </c>
      <c r="E925" s="32" t="str">
        <f aca="false">IF($B$11=1,IF(Positions!$CA914=1,Positions!AG914,""),IF($B$11=2,IF(Positions!$CL914&gt;0,Positions!AG914,""),Positions!AG914))</f>
        <v/>
      </c>
      <c r="F925" s="32" t="str">
        <f aca="false">IF($B$11=1,IF(Positions!$CA914=1,Positions!C914,""),IF($B$11=2,IF(Positions!$CL914&gt;0,Positions!C914,""),Positions!C914))</f>
        <v/>
      </c>
      <c r="G925" s="32" t="str">
        <f aca="false">IF($B$11=1,IF(Positions!$CA914=1,Positions!E914,""),IF($B$11=2,IF(Positions!$CL914&gt;0,Positions!E914,""),Positions!E914))</f>
        <v/>
      </c>
      <c r="H925" s="0"/>
    </row>
    <row r="926" customFormat="false" ht="15" hidden="false" customHeight="false" outlineLevel="0" collapsed="false">
      <c r="A926" s="35" t="str">
        <f aca="false">IF($B$11=1,IF(Positions!$CA915=1,Positions!A915,""),IF($B$11=2,IF(Positions!$CL915&gt;0,Positions!A915,""),Positions!A915))</f>
        <v/>
      </c>
      <c r="B926" s="35" t="str">
        <f aca="false">IF($B$11=1,IF(Positions!$CA915=1,Positions!B915,""),IF($B$11=2,IF(Positions!$CL915&gt;0,Positions!B915,""),Positions!B915))</f>
        <v/>
      </c>
      <c r="C926" s="32" t="str">
        <f aca="false">IF($B$11=1,IF(Positions!$CA915=1,Positions!AE915,""),IF($B$11=2,IF(Positions!$CL915&gt;0,Positions!AE915,""),Positions!AE915))</f>
        <v/>
      </c>
      <c r="D926" s="32" t="str">
        <f aca="false">IF($B$11=1,IF(Positions!$CA915=1,Positions!AF915,""),IF($B$11=2,IF(Positions!$CL915&gt;0,Positions!AF915,""),Positions!AF915))</f>
        <v/>
      </c>
      <c r="E926" s="32" t="str">
        <f aca="false">IF($B$11=1,IF(Positions!$CA915=1,Positions!AG915,""),IF($B$11=2,IF(Positions!$CL915&gt;0,Positions!AG915,""),Positions!AG915))</f>
        <v/>
      </c>
      <c r="F926" s="32" t="str">
        <f aca="false">IF($B$11=1,IF(Positions!$CA915=1,Positions!C915,""),IF($B$11=2,IF(Positions!$CL915&gt;0,Positions!C915,""),Positions!C915))</f>
        <v/>
      </c>
      <c r="G926" s="32" t="str">
        <f aca="false">IF($B$11=1,IF(Positions!$CA915=1,Positions!E915,""),IF($B$11=2,IF(Positions!$CL915&gt;0,Positions!E915,""),Positions!E915))</f>
        <v/>
      </c>
      <c r="H926" s="0"/>
    </row>
    <row r="927" customFormat="false" ht="15" hidden="false" customHeight="false" outlineLevel="0" collapsed="false">
      <c r="A927" s="35" t="str">
        <f aca="false">IF($B$11=1,IF(Positions!$CA916=1,Positions!A916,""),IF($B$11=2,IF(Positions!$CL916&gt;0,Positions!A916,""),Positions!A916))</f>
        <v/>
      </c>
      <c r="B927" s="35" t="str">
        <f aca="false">IF($B$11=1,IF(Positions!$CA916=1,Positions!B916,""),IF($B$11=2,IF(Positions!$CL916&gt;0,Positions!B916,""),Positions!B916))</f>
        <v/>
      </c>
      <c r="C927" s="32" t="str">
        <f aca="false">IF($B$11=1,IF(Positions!$CA916=1,Positions!AE916,""),IF($B$11=2,IF(Positions!$CL916&gt;0,Positions!AE916,""),Positions!AE916))</f>
        <v/>
      </c>
      <c r="D927" s="32" t="str">
        <f aca="false">IF($B$11=1,IF(Positions!$CA916=1,Positions!AF916,""),IF($B$11=2,IF(Positions!$CL916&gt;0,Positions!AF916,""),Positions!AF916))</f>
        <v/>
      </c>
      <c r="E927" s="32" t="str">
        <f aca="false">IF($B$11=1,IF(Positions!$CA916=1,Positions!AG916,""),IF($B$11=2,IF(Positions!$CL916&gt;0,Positions!AG916,""),Positions!AG916))</f>
        <v/>
      </c>
      <c r="F927" s="32" t="str">
        <f aca="false">IF($B$11=1,IF(Positions!$CA916=1,Positions!C916,""),IF($B$11=2,IF(Positions!$CL916&gt;0,Positions!C916,""),Positions!C916))</f>
        <v/>
      </c>
      <c r="G927" s="32" t="str">
        <f aca="false">IF($B$11=1,IF(Positions!$CA916=1,Positions!E916,""),IF($B$11=2,IF(Positions!$CL916&gt;0,Positions!E916,""),Positions!E916))</f>
        <v/>
      </c>
      <c r="H927" s="0"/>
    </row>
    <row r="928" customFormat="false" ht="15" hidden="false" customHeight="false" outlineLevel="0" collapsed="false">
      <c r="A928" s="35" t="str">
        <f aca="false">IF($B$11=1,IF(Positions!$CA917=1,Positions!A917,""),IF($B$11=2,IF(Positions!$CL917&gt;0,Positions!A917,""),Positions!A917))</f>
        <v/>
      </c>
      <c r="B928" s="35" t="str">
        <f aca="false">IF($B$11=1,IF(Positions!$CA917=1,Positions!B917,""),IF($B$11=2,IF(Positions!$CL917&gt;0,Positions!B917,""),Positions!B917))</f>
        <v/>
      </c>
      <c r="C928" s="32" t="str">
        <f aca="false">IF($B$11=1,IF(Positions!$CA917=1,Positions!AE917,""),IF($B$11=2,IF(Positions!$CL917&gt;0,Positions!AE917,""),Positions!AE917))</f>
        <v/>
      </c>
      <c r="D928" s="32" t="str">
        <f aca="false">IF($B$11=1,IF(Positions!$CA917=1,Positions!AF917,""),IF($B$11=2,IF(Positions!$CL917&gt;0,Positions!AF917,""),Positions!AF917))</f>
        <v/>
      </c>
      <c r="E928" s="32" t="str">
        <f aca="false">IF($B$11=1,IF(Positions!$CA917=1,Positions!AG917,""),IF($B$11=2,IF(Positions!$CL917&gt;0,Positions!AG917,""),Positions!AG917))</f>
        <v/>
      </c>
      <c r="F928" s="32" t="str">
        <f aca="false">IF($B$11=1,IF(Positions!$CA917=1,Positions!C917,""),IF($B$11=2,IF(Positions!$CL917&gt;0,Positions!C917,""),Positions!C917))</f>
        <v/>
      </c>
      <c r="G928" s="32" t="str">
        <f aca="false">IF($B$11=1,IF(Positions!$CA917=1,Positions!E917,""),IF($B$11=2,IF(Positions!$CL917&gt;0,Positions!E917,""),Positions!E917))</f>
        <v/>
      </c>
      <c r="H928" s="0"/>
    </row>
    <row r="929" customFormat="false" ht="15" hidden="false" customHeight="false" outlineLevel="0" collapsed="false">
      <c r="A929" s="35" t="str">
        <f aca="false">IF($B$11=1,IF(Positions!$CA918=1,Positions!A918,""),IF($B$11=2,IF(Positions!$CL918&gt;0,Positions!A918,""),Positions!A918))</f>
        <v/>
      </c>
      <c r="B929" s="35" t="str">
        <f aca="false">IF($B$11=1,IF(Positions!$CA918=1,Positions!B918,""),IF($B$11=2,IF(Positions!$CL918&gt;0,Positions!B918,""),Positions!B918))</f>
        <v/>
      </c>
      <c r="C929" s="32" t="str">
        <f aca="false">IF($B$11=1,IF(Positions!$CA918=1,Positions!AE918,""),IF($B$11=2,IF(Positions!$CL918&gt;0,Positions!AE918,""),Positions!AE918))</f>
        <v/>
      </c>
      <c r="D929" s="32" t="str">
        <f aca="false">IF($B$11=1,IF(Positions!$CA918=1,Positions!AF918,""),IF($B$11=2,IF(Positions!$CL918&gt;0,Positions!AF918,""),Positions!AF918))</f>
        <v/>
      </c>
      <c r="E929" s="32" t="str">
        <f aca="false">IF($B$11=1,IF(Positions!$CA918=1,Positions!AG918,""),IF($B$11=2,IF(Positions!$CL918&gt;0,Positions!AG918,""),Positions!AG918))</f>
        <v/>
      </c>
      <c r="F929" s="32" t="str">
        <f aca="false">IF($B$11=1,IF(Positions!$CA918=1,Positions!C918,""),IF($B$11=2,IF(Positions!$CL918&gt;0,Positions!C918,""),Positions!C918))</f>
        <v/>
      </c>
      <c r="G929" s="32" t="str">
        <f aca="false">IF($B$11=1,IF(Positions!$CA918=1,Positions!E918,""),IF($B$11=2,IF(Positions!$CL918&gt;0,Positions!E918,""),Positions!E918))</f>
        <v/>
      </c>
      <c r="H929" s="0"/>
    </row>
    <row r="930" customFormat="false" ht="15" hidden="false" customHeight="false" outlineLevel="0" collapsed="false">
      <c r="A930" s="35" t="str">
        <f aca="false">IF($B$11=1,IF(Positions!$CA919=1,Positions!A919,""),IF($B$11=2,IF(Positions!$CL919&gt;0,Positions!A919,""),Positions!A919))</f>
        <v/>
      </c>
      <c r="B930" s="35" t="str">
        <f aca="false">IF($B$11=1,IF(Positions!$CA919=1,Positions!B919,""),IF($B$11=2,IF(Positions!$CL919&gt;0,Positions!B919,""),Positions!B919))</f>
        <v/>
      </c>
      <c r="C930" s="32" t="str">
        <f aca="false">IF($B$11=1,IF(Positions!$CA919=1,Positions!AE919,""),IF($B$11=2,IF(Positions!$CL919&gt;0,Positions!AE919,""),Positions!AE919))</f>
        <v/>
      </c>
      <c r="D930" s="32" t="str">
        <f aca="false">IF($B$11=1,IF(Positions!$CA919=1,Positions!AF919,""),IF($B$11=2,IF(Positions!$CL919&gt;0,Positions!AF919,""),Positions!AF919))</f>
        <v/>
      </c>
      <c r="E930" s="32" t="str">
        <f aca="false">IF($B$11=1,IF(Positions!$CA919=1,Positions!AG919,""),IF($B$11=2,IF(Positions!$CL919&gt;0,Positions!AG919,""),Positions!AG919))</f>
        <v/>
      </c>
      <c r="F930" s="32" t="str">
        <f aca="false">IF($B$11=1,IF(Positions!$CA919=1,Positions!C919,""),IF($B$11=2,IF(Positions!$CL919&gt;0,Positions!C919,""),Positions!C919))</f>
        <v/>
      </c>
      <c r="G930" s="32" t="str">
        <f aca="false">IF($B$11=1,IF(Positions!$CA919=1,Positions!E919,""),IF($B$11=2,IF(Positions!$CL919&gt;0,Positions!E919,""),Positions!E919))</f>
        <v/>
      </c>
      <c r="H930" s="0"/>
    </row>
    <row r="931" customFormat="false" ht="15" hidden="false" customHeight="false" outlineLevel="0" collapsed="false">
      <c r="A931" s="35" t="str">
        <f aca="false">IF($B$11=1,IF(Positions!$CA920=1,Positions!A920,""),IF($B$11=2,IF(Positions!$CL920&gt;0,Positions!A920,""),Positions!A920))</f>
        <v/>
      </c>
      <c r="B931" s="35" t="str">
        <f aca="false">IF($B$11=1,IF(Positions!$CA920=1,Positions!B920,""),IF($B$11=2,IF(Positions!$CL920&gt;0,Positions!B920,""),Positions!B920))</f>
        <v/>
      </c>
      <c r="C931" s="32" t="str">
        <f aca="false">IF($B$11=1,IF(Positions!$CA920=1,Positions!AE920,""),IF($B$11=2,IF(Positions!$CL920&gt;0,Positions!AE920,""),Positions!AE920))</f>
        <v/>
      </c>
      <c r="D931" s="32" t="str">
        <f aca="false">IF($B$11=1,IF(Positions!$CA920=1,Positions!AF920,""),IF($B$11=2,IF(Positions!$CL920&gt;0,Positions!AF920,""),Positions!AF920))</f>
        <v/>
      </c>
      <c r="E931" s="32" t="str">
        <f aca="false">IF($B$11=1,IF(Positions!$CA920=1,Positions!AG920,""),IF($B$11=2,IF(Positions!$CL920&gt;0,Positions!AG920,""),Positions!AG920))</f>
        <v/>
      </c>
      <c r="F931" s="32" t="str">
        <f aca="false">IF($B$11=1,IF(Positions!$CA920=1,Positions!C920,""),IF($B$11=2,IF(Positions!$CL920&gt;0,Positions!C920,""),Positions!C920))</f>
        <v/>
      </c>
      <c r="G931" s="32" t="str">
        <f aca="false">IF($B$11=1,IF(Positions!$CA920=1,Positions!E920,""),IF($B$11=2,IF(Positions!$CL920&gt;0,Positions!E920,""),Positions!E920))</f>
        <v/>
      </c>
      <c r="H931" s="0"/>
    </row>
    <row r="932" customFormat="false" ht="15" hidden="false" customHeight="false" outlineLevel="0" collapsed="false">
      <c r="A932" s="35" t="str">
        <f aca="false">IF($B$11=1,IF(Positions!$CA921=1,Positions!A921,""),IF($B$11=2,IF(Positions!$CL921&gt;0,Positions!A921,""),Positions!A921))</f>
        <v/>
      </c>
      <c r="B932" s="35" t="str">
        <f aca="false">IF($B$11=1,IF(Positions!$CA921=1,Positions!B921,""),IF($B$11=2,IF(Positions!$CL921&gt;0,Positions!B921,""),Positions!B921))</f>
        <v/>
      </c>
      <c r="C932" s="32" t="str">
        <f aca="false">IF($B$11=1,IF(Positions!$CA921=1,Positions!AE921,""),IF($B$11=2,IF(Positions!$CL921&gt;0,Positions!AE921,""),Positions!AE921))</f>
        <v/>
      </c>
      <c r="D932" s="32" t="str">
        <f aca="false">IF($B$11=1,IF(Positions!$CA921=1,Positions!AF921,""),IF($B$11=2,IF(Positions!$CL921&gt;0,Positions!AF921,""),Positions!AF921))</f>
        <v/>
      </c>
      <c r="E932" s="32" t="str">
        <f aca="false">IF($B$11=1,IF(Positions!$CA921=1,Positions!AG921,""),IF($B$11=2,IF(Positions!$CL921&gt;0,Positions!AG921,""),Positions!AG921))</f>
        <v/>
      </c>
      <c r="F932" s="32" t="str">
        <f aca="false">IF($B$11=1,IF(Positions!$CA921=1,Positions!C921,""),IF($B$11=2,IF(Positions!$CL921&gt;0,Positions!C921,""),Positions!C921))</f>
        <v/>
      </c>
      <c r="G932" s="32" t="str">
        <f aca="false">IF($B$11=1,IF(Positions!$CA921=1,Positions!E921,""),IF($B$11=2,IF(Positions!$CL921&gt;0,Positions!E921,""),Positions!E921))</f>
        <v/>
      </c>
      <c r="H932" s="0"/>
    </row>
    <row r="933" customFormat="false" ht="15" hidden="false" customHeight="false" outlineLevel="0" collapsed="false">
      <c r="A933" s="35" t="str">
        <f aca="false">IF($B$11=1,IF(Positions!$CA922=1,Positions!A922,""),IF($B$11=2,IF(Positions!$CL922&gt;0,Positions!A922,""),Positions!A922))</f>
        <v/>
      </c>
      <c r="B933" s="35" t="str">
        <f aca="false">IF($B$11=1,IF(Positions!$CA922=1,Positions!B922,""),IF($B$11=2,IF(Positions!$CL922&gt;0,Positions!B922,""),Positions!B922))</f>
        <v/>
      </c>
      <c r="C933" s="32" t="str">
        <f aca="false">IF($B$11=1,IF(Positions!$CA922=1,Positions!AE922,""),IF($B$11=2,IF(Positions!$CL922&gt;0,Positions!AE922,""),Positions!AE922))</f>
        <v/>
      </c>
      <c r="D933" s="32" t="str">
        <f aca="false">IF($B$11=1,IF(Positions!$CA922=1,Positions!AF922,""),IF($B$11=2,IF(Positions!$CL922&gt;0,Positions!AF922,""),Positions!AF922))</f>
        <v/>
      </c>
      <c r="E933" s="32" t="str">
        <f aca="false">IF($B$11=1,IF(Positions!$CA922=1,Positions!AG922,""),IF($B$11=2,IF(Positions!$CL922&gt;0,Positions!AG922,""),Positions!AG922))</f>
        <v/>
      </c>
      <c r="F933" s="32" t="str">
        <f aca="false">IF($B$11=1,IF(Positions!$CA922=1,Positions!C922,""),IF($B$11=2,IF(Positions!$CL922&gt;0,Positions!C922,""),Positions!C922))</f>
        <v/>
      </c>
      <c r="G933" s="32" t="str">
        <f aca="false">IF($B$11=1,IF(Positions!$CA922=1,Positions!E922,""),IF($B$11=2,IF(Positions!$CL922&gt;0,Positions!E922,""),Positions!E922))</f>
        <v/>
      </c>
      <c r="H933" s="0"/>
    </row>
    <row r="934" customFormat="false" ht="15" hidden="false" customHeight="false" outlineLevel="0" collapsed="false">
      <c r="A934" s="35" t="str">
        <f aca="false">IF($B$11=1,IF(Positions!$CA923=1,Positions!A923,""),IF($B$11=2,IF(Positions!$CL923&gt;0,Positions!A923,""),Positions!A923))</f>
        <v/>
      </c>
      <c r="B934" s="35" t="str">
        <f aca="false">IF($B$11=1,IF(Positions!$CA923=1,Positions!B923,""),IF($B$11=2,IF(Positions!$CL923&gt;0,Positions!B923,""),Positions!B923))</f>
        <v/>
      </c>
      <c r="C934" s="32" t="str">
        <f aca="false">IF($B$11=1,IF(Positions!$CA923=1,Positions!AE923,""),IF($B$11=2,IF(Positions!$CL923&gt;0,Positions!AE923,""),Positions!AE923))</f>
        <v/>
      </c>
      <c r="D934" s="32" t="str">
        <f aca="false">IF($B$11=1,IF(Positions!$CA923=1,Positions!AF923,""),IF($B$11=2,IF(Positions!$CL923&gt;0,Positions!AF923,""),Positions!AF923))</f>
        <v/>
      </c>
      <c r="E934" s="32" t="str">
        <f aca="false">IF($B$11=1,IF(Positions!$CA923=1,Positions!AG923,""),IF($B$11=2,IF(Positions!$CL923&gt;0,Positions!AG923,""),Positions!AG923))</f>
        <v/>
      </c>
      <c r="F934" s="32" t="str">
        <f aca="false">IF($B$11=1,IF(Positions!$CA923=1,Positions!C923,""),IF($B$11=2,IF(Positions!$CL923&gt;0,Positions!C923,""),Positions!C923))</f>
        <v/>
      </c>
      <c r="G934" s="32" t="str">
        <f aca="false">IF($B$11=1,IF(Positions!$CA923=1,Positions!E923,""),IF($B$11=2,IF(Positions!$CL923&gt;0,Positions!E923,""),Positions!E923))</f>
        <v/>
      </c>
      <c r="H934" s="0"/>
    </row>
    <row r="935" customFormat="false" ht="15" hidden="false" customHeight="false" outlineLevel="0" collapsed="false">
      <c r="A935" s="35" t="str">
        <f aca="false">IF($B$11=1,IF(Positions!$CA924=1,Positions!A924,""),IF($B$11=2,IF(Positions!$CL924&gt;0,Positions!A924,""),Positions!A924))</f>
        <v/>
      </c>
      <c r="B935" s="35" t="str">
        <f aca="false">IF($B$11=1,IF(Positions!$CA924=1,Positions!B924,""),IF($B$11=2,IF(Positions!$CL924&gt;0,Positions!B924,""),Positions!B924))</f>
        <v/>
      </c>
      <c r="C935" s="32" t="str">
        <f aca="false">IF($B$11=1,IF(Positions!$CA924=1,Positions!AE924,""),IF($B$11=2,IF(Positions!$CL924&gt;0,Positions!AE924,""),Positions!AE924))</f>
        <v/>
      </c>
      <c r="D935" s="32" t="str">
        <f aca="false">IF($B$11=1,IF(Positions!$CA924=1,Positions!AF924,""),IF($B$11=2,IF(Positions!$CL924&gt;0,Positions!AF924,""),Positions!AF924))</f>
        <v/>
      </c>
      <c r="E935" s="32" t="str">
        <f aca="false">IF($B$11=1,IF(Positions!$CA924=1,Positions!AG924,""),IF($B$11=2,IF(Positions!$CL924&gt;0,Positions!AG924,""),Positions!AG924))</f>
        <v/>
      </c>
      <c r="F935" s="32" t="str">
        <f aca="false">IF($B$11=1,IF(Positions!$CA924=1,Positions!C924,""),IF($B$11=2,IF(Positions!$CL924&gt;0,Positions!C924,""),Positions!C924))</f>
        <v/>
      </c>
      <c r="G935" s="32" t="str">
        <f aca="false">IF($B$11=1,IF(Positions!$CA924=1,Positions!E924,""),IF($B$11=2,IF(Positions!$CL924&gt;0,Positions!E924,""),Positions!E924))</f>
        <v/>
      </c>
      <c r="H935" s="0"/>
    </row>
    <row r="936" customFormat="false" ht="15" hidden="false" customHeight="false" outlineLevel="0" collapsed="false">
      <c r="A936" s="35" t="str">
        <f aca="false">IF($B$11=1,IF(Positions!$CA925=1,Positions!A925,""),IF($B$11=2,IF(Positions!$CL925&gt;0,Positions!A925,""),Positions!A925))</f>
        <v/>
      </c>
      <c r="B936" s="35" t="str">
        <f aca="false">IF($B$11=1,IF(Positions!$CA925=1,Positions!B925,""),IF($B$11=2,IF(Positions!$CL925&gt;0,Positions!B925,""),Positions!B925))</f>
        <v/>
      </c>
      <c r="C936" s="32" t="str">
        <f aca="false">IF($B$11=1,IF(Positions!$CA925=1,Positions!AE925,""),IF($B$11=2,IF(Positions!$CL925&gt;0,Positions!AE925,""),Positions!AE925))</f>
        <v/>
      </c>
      <c r="D936" s="32" t="str">
        <f aca="false">IF($B$11=1,IF(Positions!$CA925=1,Positions!AF925,""),IF($B$11=2,IF(Positions!$CL925&gt;0,Positions!AF925,""),Positions!AF925))</f>
        <v/>
      </c>
      <c r="E936" s="32" t="str">
        <f aca="false">IF($B$11=1,IF(Positions!$CA925=1,Positions!AG925,""),IF($B$11=2,IF(Positions!$CL925&gt;0,Positions!AG925,""),Positions!AG925))</f>
        <v/>
      </c>
      <c r="F936" s="32" t="str">
        <f aca="false">IF($B$11=1,IF(Positions!$CA925=1,Positions!C925,""),IF($B$11=2,IF(Positions!$CL925&gt;0,Positions!C925,""),Positions!C925))</f>
        <v/>
      </c>
      <c r="G936" s="32" t="str">
        <f aca="false">IF($B$11=1,IF(Positions!$CA925=1,Positions!E925,""),IF($B$11=2,IF(Positions!$CL925&gt;0,Positions!E925,""),Positions!E925))</f>
        <v/>
      </c>
      <c r="H936" s="0"/>
    </row>
    <row r="937" customFormat="false" ht="15" hidden="false" customHeight="false" outlineLevel="0" collapsed="false">
      <c r="A937" s="35" t="str">
        <f aca="false">IF($B$11=1,IF(Positions!$CA926=1,Positions!A926,""),IF($B$11=2,IF(Positions!$CL926&gt;0,Positions!A926,""),Positions!A926))</f>
        <v/>
      </c>
      <c r="B937" s="35" t="str">
        <f aca="false">IF($B$11=1,IF(Positions!$CA926=1,Positions!B926,""),IF($B$11=2,IF(Positions!$CL926&gt;0,Positions!B926,""),Positions!B926))</f>
        <v/>
      </c>
      <c r="C937" s="32" t="str">
        <f aca="false">IF($B$11=1,IF(Positions!$CA926=1,Positions!AE926,""),IF($B$11=2,IF(Positions!$CL926&gt;0,Positions!AE926,""),Positions!AE926))</f>
        <v/>
      </c>
      <c r="D937" s="32" t="str">
        <f aca="false">IF($B$11=1,IF(Positions!$CA926=1,Positions!AF926,""),IF($B$11=2,IF(Positions!$CL926&gt;0,Positions!AF926,""),Positions!AF926))</f>
        <v/>
      </c>
      <c r="E937" s="32" t="str">
        <f aca="false">IF($B$11=1,IF(Positions!$CA926=1,Positions!AG926,""),IF($B$11=2,IF(Positions!$CL926&gt;0,Positions!AG926,""),Positions!AG926))</f>
        <v/>
      </c>
      <c r="F937" s="32" t="str">
        <f aca="false">IF($B$11=1,IF(Positions!$CA926=1,Positions!C926,""),IF($B$11=2,IF(Positions!$CL926&gt;0,Positions!C926,""),Positions!C926))</f>
        <v/>
      </c>
      <c r="G937" s="32" t="str">
        <f aca="false">IF($B$11=1,IF(Positions!$CA926=1,Positions!E926,""),IF($B$11=2,IF(Positions!$CL926&gt;0,Positions!E926,""),Positions!E926))</f>
        <v/>
      </c>
      <c r="H937" s="0"/>
    </row>
    <row r="938" customFormat="false" ht="15" hidden="false" customHeight="false" outlineLevel="0" collapsed="false">
      <c r="A938" s="35" t="str">
        <f aca="false">IF($B$11=1,IF(Positions!$CA927=1,Positions!A927,""),IF($B$11=2,IF(Positions!$CL927&gt;0,Positions!A927,""),Positions!A927))</f>
        <v/>
      </c>
      <c r="B938" s="35" t="str">
        <f aca="false">IF($B$11=1,IF(Positions!$CA927=1,Positions!B927,""),IF($B$11=2,IF(Positions!$CL927&gt;0,Positions!B927,""),Positions!B927))</f>
        <v/>
      </c>
      <c r="C938" s="32" t="str">
        <f aca="false">IF($B$11=1,IF(Positions!$CA927=1,Positions!AE927,""),IF($B$11=2,IF(Positions!$CL927&gt;0,Positions!AE927,""),Positions!AE927))</f>
        <v/>
      </c>
      <c r="D938" s="32" t="str">
        <f aca="false">IF($B$11=1,IF(Positions!$CA927=1,Positions!AF927,""),IF($B$11=2,IF(Positions!$CL927&gt;0,Positions!AF927,""),Positions!AF927))</f>
        <v/>
      </c>
      <c r="E938" s="32" t="str">
        <f aca="false">IF($B$11=1,IF(Positions!$CA927=1,Positions!AG927,""),IF($B$11=2,IF(Positions!$CL927&gt;0,Positions!AG927,""),Positions!AG927))</f>
        <v/>
      </c>
      <c r="F938" s="32" t="str">
        <f aca="false">IF($B$11=1,IF(Positions!$CA927=1,Positions!C927,""),IF($B$11=2,IF(Positions!$CL927&gt;0,Positions!C927,""),Positions!C927))</f>
        <v/>
      </c>
      <c r="G938" s="32" t="str">
        <f aca="false">IF($B$11=1,IF(Positions!$CA927=1,Positions!E927,""),IF($B$11=2,IF(Positions!$CL927&gt;0,Positions!E927,""),Positions!E927))</f>
        <v/>
      </c>
      <c r="H938" s="0"/>
    </row>
    <row r="939" customFormat="false" ht="15" hidden="false" customHeight="false" outlineLevel="0" collapsed="false">
      <c r="A939" s="35" t="str">
        <f aca="false">IF($B$11=1,IF(Positions!$CA928=1,Positions!A928,""),IF($B$11=2,IF(Positions!$CL928&gt;0,Positions!A928,""),Positions!A928))</f>
        <v/>
      </c>
      <c r="B939" s="35" t="str">
        <f aca="false">IF($B$11=1,IF(Positions!$CA928=1,Positions!B928,""),IF($B$11=2,IF(Positions!$CL928&gt;0,Positions!B928,""),Positions!B928))</f>
        <v/>
      </c>
      <c r="C939" s="32" t="str">
        <f aca="false">IF($B$11=1,IF(Positions!$CA928=1,Positions!AE928,""),IF($B$11=2,IF(Positions!$CL928&gt;0,Positions!AE928,""),Positions!AE928))</f>
        <v/>
      </c>
      <c r="D939" s="32" t="str">
        <f aca="false">IF($B$11=1,IF(Positions!$CA928=1,Positions!AF928,""),IF($B$11=2,IF(Positions!$CL928&gt;0,Positions!AF928,""),Positions!AF928))</f>
        <v/>
      </c>
      <c r="E939" s="32" t="str">
        <f aca="false">IF($B$11=1,IF(Positions!$CA928=1,Positions!AG928,""),IF($B$11=2,IF(Positions!$CL928&gt;0,Positions!AG928,""),Positions!AG928))</f>
        <v/>
      </c>
      <c r="F939" s="32" t="str">
        <f aca="false">IF($B$11=1,IF(Positions!$CA928=1,Positions!C928,""),IF($B$11=2,IF(Positions!$CL928&gt;0,Positions!C928,""),Positions!C928))</f>
        <v/>
      </c>
      <c r="G939" s="32" t="str">
        <f aca="false">IF($B$11=1,IF(Positions!$CA928=1,Positions!E928,""),IF($B$11=2,IF(Positions!$CL928&gt;0,Positions!E928,""),Positions!E928))</f>
        <v/>
      </c>
      <c r="H939" s="0"/>
    </row>
    <row r="940" customFormat="false" ht="15" hidden="false" customHeight="false" outlineLevel="0" collapsed="false">
      <c r="A940" s="35" t="str">
        <f aca="false">IF($B$11=1,IF(Positions!$CA929=1,Positions!A929,""),IF($B$11=2,IF(Positions!$CL929&gt;0,Positions!A929,""),Positions!A929))</f>
        <v/>
      </c>
      <c r="B940" s="35" t="str">
        <f aca="false">IF($B$11=1,IF(Positions!$CA929=1,Positions!B929,""),IF($B$11=2,IF(Positions!$CL929&gt;0,Positions!B929,""),Positions!B929))</f>
        <v/>
      </c>
      <c r="C940" s="32" t="str">
        <f aca="false">IF($B$11=1,IF(Positions!$CA929=1,Positions!AE929,""),IF($B$11=2,IF(Positions!$CL929&gt;0,Positions!AE929,""),Positions!AE929))</f>
        <v/>
      </c>
      <c r="D940" s="32" t="str">
        <f aca="false">IF($B$11=1,IF(Positions!$CA929=1,Positions!AF929,""),IF($B$11=2,IF(Positions!$CL929&gt;0,Positions!AF929,""),Positions!AF929))</f>
        <v/>
      </c>
      <c r="E940" s="32" t="str">
        <f aca="false">IF($B$11=1,IF(Positions!$CA929=1,Positions!AG929,""),IF($B$11=2,IF(Positions!$CL929&gt;0,Positions!AG929,""),Positions!AG929))</f>
        <v/>
      </c>
      <c r="F940" s="32" t="str">
        <f aca="false">IF($B$11=1,IF(Positions!$CA929=1,Positions!C929,""),IF($B$11=2,IF(Positions!$CL929&gt;0,Positions!C929,""),Positions!C929))</f>
        <v/>
      </c>
      <c r="G940" s="32" t="str">
        <f aca="false">IF($B$11=1,IF(Positions!$CA929=1,Positions!E929,""),IF($B$11=2,IF(Positions!$CL929&gt;0,Positions!E929,""),Positions!E929))</f>
        <v/>
      </c>
      <c r="H940" s="0"/>
    </row>
    <row r="941" customFormat="false" ht="15" hidden="false" customHeight="false" outlineLevel="0" collapsed="false">
      <c r="A941" s="35" t="str">
        <f aca="false">IF($B$11=1,IF(Positions!$CA930=1,Positions!A930,""),IF($B$11=2,IF(Positions!$CL930&gt;0,Positions!A930,""),Positions!A930))</f>
        <v/>
      </c>
      <c r="B941" s="35" t="str">
        <f aca="false">IF($B$11=1,IF(Positions!$CA930=1,Positions!B930,""),IF($B$11=2,IF(Positions!$CL930&gt;0,Positions!B930,""),Positions!B930))</f>
        <v/>
      </c>
      <c r="C941" s="32" t="str">
        <f aca="false">IF($B$11=1,IF(Positions!$CA930=1,Positions!AE930,""),IF($B$11=2,IF(Positions!$CL930&gt;0,Positions!AE930,""),Positions!AE930))</f>
        <v/>
      </c>
      <c r="D941" s="32" t="str">
        <f aca="false">IF($B$11=1,IF(Positions!$CA930=1,Positions!AF930,""),IF($B$11=2,IF(Positions!$CL930&gt;0,Positions!AF930,""),Positions!AF930))</f>
        <v/>
      </c>
      <c r="E941" s="32" t="str">
        <f aca="false">IF($B$11=1,IF(Positions!$CA930=1,Positions!AG930,""),IF($B$11=2,IF(Positions!$CL930&gt;0,Positions!AG930,""),Positions!AG930))</f>
        <v/>
      </c>
      <c r="F941" s="32" t="str">
        <f aca="false">IF($B$11=1,IF(Positions!$CA930=1,Positions!C930,""),IF($B$11=2,IF(Positions!$CL930&gt;0,Positions!C930,""),Positions!C930))</f>
        <v/>
      </c>
      <c r="G941" s="32" t="str">
        <f aca="false">IF($B$11=1,IF(Positions!$CA930=1,Positions!E930,""),IF($B$11=2,IF(Positions!$CL930&gt;0,Positions!E930,""),Positions!E930))</f>
        <v/>
      </c>
      <c r="H941" s="0"/>
    </row>
    <row r="942" customFormat="false" ht="15" hidden="false" customHeight="false" outlineLevel="0" collapsed="false">
      <c r="A942" s="35" t="str">
        <f aca="false">IF($B$11=1,IF(Positions!$CA931=1,Positions!A931,""),IF($B$11=2,IF(Positions!$CL931&gt;0,Positions!A931,""),Positions!A931))</f>
        <v/>
      </c>
      <c r="B942" s="35" t="str">
        <f aca="false">IF($B$11=1,IF(Positions!$CA931=1,Positions!B931,""),IF($B$11=2,IF(Positions!$CL931&gt;0,Positions!B931,""),Positions!B931))</f>
        <v/>
      </c>
      <c r="C942" s="32" t="str">
        <f aca="false">IF($B$11=1,IF(Positions!$CA931=1,Positions!AE931,""),IF($B$11=2,IF(Positions!$CL931&gt;0,Positions!AE931,""),Positions!AE931))</f>
        <v/>
      </c>
      <c r="D942" s="32" t="str">
        <f aca="false">IF($B$11=1,IF(Positions!$CA931=1,Positions!AF931,""),IF($B$11=2,IF(Positions!$CL931&gt;0,Positions!AF931,""),Positions!AF931))</f>
        <v/>
      </c>
      <c r="E942" s="32" t="str">
        <f aca="false">IF($B$11=1,IF(Positions!$CA931=1,Positions!AG931,""),IF($B$11=2,IF(Positions!$CL931&gt;0,Positions!AG931,""),Positions!AG931))</f>
        <v/>
      </c>
      <c r="F942" s="32" t="str">
        <f aca="false">IF($B$11=1,IF(Positions!$CA931=1,Positions!C931,""),IF($B$11=2,IF(Positions!$CL931&gt;0,Positions!C931,""),Positions!C931))</f>
        <v/>
      </c>
      <c r="G942" s="32" t="str">
        <f aca="false">IF($B$11=1,IF(Positions!$CA931=1,Positions!E931,""),IF($B$11=2,IF(Positions!$CL931&gt;0,Positions!E931,""),Positions!E931))</f>
        <v/>
      </c>
      <c r="H942" s="0"/>
    </row>
    <row r="943" customFormat="false" ht="15" hidden="false" customHeight="false" outlineLevel="0" collapsed="false">
      <c r="A943" s="35" t="str">
        <f aca="false">IF($B$11=1,IF(Positions!$CA932=1,Positions!A932,""),IF($B$11=2,IF(Positions!$CL932&gt;0,Positions!A932,""),Positions!A932))</f>
        <v/>
      </c>
      <c r="B943" s="35" t="str">
        <f aca="false">IF($B$11=1,IF(Positions!$CA932=1,Positions!B932,""),IF($B$11=2,IF(Positions!$CL932&gt;0,Positions!B932,""),Positions!B932))</f>
        <v/>
      </c>
      <c r="C943" s="32" t="str">
        <f aca="false">IF($B$11=1,IF(Positions!$CA932=1,Positions!AE932,""),IF($B$11=2,IF(Positions!$CL932&gt;0,Positions!AE932,""),Positions!AE932))</f>
        <v/>
      </c>
      <c r="D943" s="32" t="str">
        <f aca="false">IF($B$11=1,IF(Positions!$CA932=1,Positions!AF932,""),IF($B$11=2,IF(Positions!$CL932&gt;0,Positions!AF932,""),Positions!AF932))</f>
        <v/>
      </c>
      <c r="E943" s="32" t="str">
        <f aca="false">IF($B$11=1,IF(Positions!$CA932=1,Positions!AG932,""),IF($B$11=2,IF(Positions!$CL932&gt;0,Positions!AG932,""),Positions!AG932))</f>
        <v/>
      </c>
      <c r="F943" s="32" t="str">
        <f aca="false">IF($B$11=1,IF(Positions!$CA932=1,Positions!C932,""),IF($B$11=2,IF(Positions!$CL932&gt;0,Positions!C932,""),Positions!C932))</f>
        <v/>
      </c>
      <c r="G943" s="32" t="str">
        <f aca="false">IF($B$11=1,IF(Positions!$CA932=1,Positions!E932,""),IF($B$11=2,IF(Positions!$CL932&gt;0,Positions!E932,""),Positions!E932))</f>
        <v/>
      </c>
      <c r="H943" s="0"/>
    </row>
    <row r="944" customFormat="false" ht="15" hidden="false" customHeight="false" outlineLevel="0" collapsed="false">
      <c r="A944" s="35" t="str">
        <f aca="false">IF($B$11=1,IF(Positions!$CA933=1,Positions!A933,""),IF($B$11=2,IF(Positions!$CL933&gt;0,Positions!A933,""),Positions!A933))</f>
        <v/>
      </c>
      <c r="B944" s="35" t="str">
        <f aca="false">IF($B$11=1,IF(Positions!$CA933=1,Positions!B933,""),IF($B$11=2,IF(Positions!$CL933&gt;0,Positions!B933,""),Positions!B933))</f>
        <v/>
      </c>
      <c r="C944" s="32" t="str">
        <f aca="false">IF($B$11=1,IF(Positions!$CA933=1,Positions!AE933,""),IF($B$11=2,IF(Positions!$CL933&gt;0,Positions!AE933,""),Positions!AE933))</f>
        <v/>
      </c>
      <c r="D944" s="32" t="str">
        <f aca="false">IF($B$11=1,IF(Positions!$CA933=1,Positions!AF933,""),IF($B$11=2,IF(Positions!$CL933&gt;0,Positions!AF933,""),Positions!AF933))</f>
        <v/>
      </c>
      <c r="E944" s="32" t="str">
        <f aca="false">IF($B$11=1,IF(Positions!$CA933=1,Positions!AG933,""),IF($B$11=2,IF(Positions!$CL933&gt;0,Positions!AG933,""),Positions!AG933))</f>
        <v/>
      </c>
      <c r="F944" s="32" t="str">
        <f aca="false">IF($B$11=1,IF(Positions!$CA933=1,Positions!C933,""),IF($B$11=2,IF(Positions!$CL933&gt;0,Positions!C933,""),Positions!C933))</f>
        <v/>
      </c>
      <c r="G944" s="32" t="str">
        <f aca="false">IF($B$11=1,IF(Positions!$CA933=1,Positions!E933,""),IF($B$11=2,IF(Positions!$CL933&gt;0,Positions!E933,""),Positions!E933))</f>
        <v/>
      </c>
      <c r="H944" s="0"/>
    </row>
    <row r="945" customFormat="false" ht="15" hidden="false" customHeight="false" outlineLevel="0" collapsed="false">
      <c r="A945" s="35" t="str">
        <f aca="false">IF($B$11=1,IF(Positions!$CA934=1,Positions!A934,""),IF($B$11=2,IF(Positions!$CL934&gt;0,Positions!A934,""),Positions!A934))</f>
        <v/>
      </c>
      <c r="B945" s="35" t="str">
        <f aca="false">IF($B$11=1,IF(Positions!$CA934=1,Positions!B934,""),IF($B$11=2,IF(Positions!$CL934&gt;0,Positions!B934,""),Positions!B934))</f>
        <v/>
      </c>
      <c r="C945" s="32" t="str">
        <f aca="false">IF($B$11=1,IF(Positions!$CA934=1,Positions!AE934,""),IF($B$11=2,IF(Positions!$CL934&gt;0,Positions!AE934,""),Positions!AE934))</f>
        <v/>
      </c>
      <c r="D945" s="32" t="str">
        <f aca="false">IF($B$11=1,IF(Positions!$CA934=1,Positions!AF934,""),IF($B$11=2,IF(Positions!$CL934&gt;0,Positions!AF934,""),Positions!AF934))</f>
        <v/>
      </c>
      <c r="E945" s="32" t="str">
        <f aca="false">IF($B$11=1,IF(Positions!$CA934=1,Positions!AG934,""),IF($B$11=2,IF(Positions!$CL934&gt;0,Positions!AG934,""),Positions!AG934))</f>
        <v/>
      </c>
      <c r="F945" s="32" t="str">
        <f aca="false">IF($B$11=1,IF(Positions!$CA934=1,Positions!C934,""),IF($B$11=2,IF(Positions!$CL934&gt;0,Positions!C934,""),Positions!C934))</f>
        <v/>
      </c>
      <c r="G945" s="32" t="str">
        <f aca="false">IF($B$11=1,IF(Positions!$CA934=1,Positions!E934,""),IF($B$11=2,IF(Positions!$CL934&gt;0,Positions!E934,""),Positions!E934))</f>
        <v/>
      </c>
      <c r="H945" s="0"/>
    </row>
    <row r="946" customFormat="false" ht="15" hidden="false" customHeight="false" outlineLevel="0" collapsed="false">
      <c r="A946" s="35" t="str">
        <f aca="false">IF($B$11=1,IF(Positions!$CA935=1,Positions!A935,""),IF($B$11=2,IF(Positions!$CL935&gt;0,Positions!A935,""),Positions!A935))</f>
        <v/>
      </c>
      <c r="B946" s="35" t="str">
        <f aca="false">IF($B$11=1,IF(Positions!$CA935=1,Positions!B935,""),IF($B$11=2,IF(Positions!$CL935&gt;0,Positions!B935,""),Positions!B935))</f>
        <v/>
      </c>
      <c r="C946" s="32" t="str">
        <f aca="false">IF($B$11=1,IF(Positions!$CA935=1,Positions!AE935,""),IF($B$11=2,IF(Positions!$CL935&gt;0,Positions!AE935,""),Positions!AE935))</f>
        <v/>
      </c>
      <c r="D946" s="32" t="str">
        <f aca="false">IF($B$11=1,IF(Positions!$CA935=1,Positions!AF935,""),IF($B$11=2,IF(Positions!$CL935&gt;0,Positions!AF935,""),Positions!AF935))</f>
        <v/>
      </c>
      <c r="E946" s="32" t="str">
        <f aca="false">IF($B$11=1,IF(Positions!$CA935=1,Positions!AG935,""),IF($B$11=2,IF(Positions!$CL935&gt;0,Positions!AG935,""),Positions!AG935))</f>
        <v/>
      </c>
      <c r="F946" s="32" t="str">
        <f aca="false">IF($B$11=1,IF(Positions!$CA935=1,Positions!C935,""),IF($B$11=2,IF(Positions!$CL935&gt;0,Positions!C935,""),Positions!C935))</f>
        <v/>
      </c>
      <c r="G946" s="32" t="str">
        <f aca="false">IF($B$11=1,IF(Positions!$CA935=1,Positions!E935,""),IF($B$11=2,IF(Positions!$CL935&gt;0,Positions!E935,""),Positions!E935))</f>
        <v/>
      </c>
      <c r="H946" s="0"/>
    </row>
    <row r="947" customFormat="false" ht="15" hidden="false" customHeight="false" outlineLevel="0" collapsed="false">
      <c r="A947" s="35" t="str">
        <f aca="false">IF($B$11=1,IF(Positions!$CA936=1,Positions!A936,""),IF($B$11=2,IF(Positions!$CL936&gt;0,Positions!A936,""),Positions!A936))</f>
        <v/>
      </c>
      <c r="B947" s="35" t="str">
        <f aca="false">IF($B$11=1,IF(Positions!$CA936=1,Positions!B936,""),IF($B$11=2,IF(Positions!$CL936&gt;0,Positions!B936,""),Positions!B936))</f>
        <v/>
      </c>
      <c r="C947" s="32" t="str">
        <f aca="false">IF($B$11=1,IF(Positions!$CA936=1,Positions!AE936,""),IF($B$11=2,IF(Positions!$CL936&gt;0,Positions!AE936,""),Positions!AE936))</f>
        <v/>
      </c>
      <c r="D947" s="32" t="str">
        <f aca="false">IF($B$11=1,IF(Positions!$CA936=1,Positions!AF936,""),IF($B$11=2,IF(Positions!$CL936&gt;0,Positions!AF936,""),Positions!AF936))</f>
        <v/>
      </c>
      <c r="E947" s="32" t="str">
        <f aca="false">IF($B$11=1,IF(Positions!$CA936=1,Positions!AG936,""),IF($B$11=2,IF(Positions!$CL936&gt;0,Positions!AG936,""),Positions!AG936))</f>
        <v/>
      </c>
      <c r="F947" s="32" t="str">
        <f aca="false">IF($B$11=1,IF(Positions!$CA936=1,Positions!C936,""),IF($B$11=2,IF(Positions!$CL936&gt;0,Positions!C936,""),Positions!C936))</f>
        <v/>
      </c>
      <c r="G947" s="32" t="str">
        <f aca="false">IF($B$11=1,IF(Positions!$CA936=1,Positions!E936,""),IF($B$11=2,IF(Positions!$CL936&gt;0,Positions!E936,""),Positions!E936))</f>
        <v/>
      </c>
      <c r="H947" s="0"/>
    </row>
    <row r="948" customFormat="false" ht="15" hidden="false" customHeight="false" outlineLevel="0" collapsed="false">
      <c r="A948" s="35" t="str">
        <f aca="false">IF($B$11=1,IF(Positions!$CA937=1,Positions!A937,""),IF($B$11=2,IF(Positions!$CL937&gt;0,Positions!A937,""),Positions!A937))</f>
        <v/>
      </c>
      <c r="B948" s="35" t="str">
        <f aca="false">IF($B$11=1,IF(Positions!$CA937=1,Positions!B937,""),IF($B$11=2,IF(Positions!$CL937&gt;0,Positions!B937,""),Positions!B937))</f>
        <v/>
      </c>
      <c r="C948" s="32" t="str">
        <f aca="false">IF($B$11=1,IF(Positions!$CA937=1,Positions!AE937,""),IF($B$11=2,IF(Positions!$CL937&gt;0,Positions!AE937,""),Positions!AE937))</f>
        <v/>
      </c>
      <c r="D948" s="32" t="str">
        <f aca="false">IF($B$11=1,IF(Positions!$CA937=1,Positions!AF937,""),IF($B$11=2,IF(Positions!$CL937&gt;0,Positions!AF937,""),Positions!AF937))</f>
        <v/>
      </c>
      <c r="E948" s="32" t="str">
        <f aca="false">IF($B$11=1,IF(Positions!$CA937=1,Positions!AG937,""),IF($B$11=2,IF(Positions!$CL937&gt;0,Positions!AG937,""),Positions!AG937))</f>
        <v/>
      </c>
      <c r="F948" s="32" t="str">
        <f aca="false">IF($B$11=1,IF(Positions!$CA937=1,Positions!C937,""),IF($B$11=2,IF(Positions!$CL937&gt;0,Positions!C937,""),Positions!C937))</f>
        <v/>
      </c>
      <c r="G948" s="32" t="str">
        <f aca="false">IF($B$11=1,IF(Positions!$CA937=1,Positions!E937,""),IF($B$11=2,IF(Positions!$CL937&gt;0,Positions!E937,""),Positions!E937))</f>
        <v/>
      </c>
      <c r="H948" s="0"/>
    </row>
    <row r="949" customFormat="false" ht="15" hidden="false" customHeight="false" outlineLevel="0" collapsed="false">
      <c r="A949" s="35" t="str">
        <f aca="false">IF($B$11=1,IF(Positions!$CA938=1,Positions!A938,""),IF($B$11=2,IF(Positions!$CL938&gt;0,Positions!A938,""),Positions!A938))</f>
        <v/>
      </c>
      <c r="B949" s="35" t="str">
        <f aca="false">IF($B$11=1,IF(Positions!$CA938=1,Positions!B938,""),IF($B$11=2,IF(Positions!$CL938&gt;0,Positions!B938,""),Positions!B938))</f>
        <v/>
      </c>
      <c r="C949" s="32" t="str">
        <f aca="false">IF($B$11=1,IF(Positions!$CA938=1,Positions!AE938,""),IF($B$11=2,IF(Positions!$CL938&gt;0,Positions!AE938,""),Positions!AE938))</f>
        <v/>
      </c>
      <c r="D949" s="32" t="str">
        <f aca="false">IF($B$11=1,IF(Positions!$CA938=1,Positions!AF938,""),IF($B$11=2,IF(Positions!$CL938&gt;0,Positions!AF938,""),Positions!AF938))</f>
        <v/>
      </c>
      <c r="E949" s="32" t="str">
        <f aca="false">IF($B$11=1,IF(Positions!$CA938=1,Positions!AG938,""),IF($B$11=2,IF(Positions!$CL938&gt;0,Positions!AG938,""),Positions!AG938))</f>
        <v/>
      </c>
      <c r="F949" s="32" t="str">
        <f aca="false">IF($B$11=1,IF(Positions!$CA938=1,Positions!C938,""),IF($B$11=2,IF(Positions!$CL938&gt;0,Positions!C938,""),Positions!C938))</f>
        <v/>
      </c>
      <c r="G949" s="32" t="str">
        <f aca="false">IF($B$11=1,IF(Positions!$CA938=1,Positions!E938,""),IF($B$11=2,IF(Positions!$CL938&gt;0,Positions!E938,""),Positions!E938))</f>
        <v/>
      </c>
      <c r="H949" s="0"/>
    </row>
    <row r="950" customFormat="false" ht="15" hidden="false" customHeight="false" outlineLevel="0" collapsed="false">
      <c r="A950" s="35" t="str">
        <f aca="false">IF($B$11=1,IF(Positions!$CA939=1,Positions!A939,""),IF($B$11=2,IF(Positions!$CL939&gt;0,Positions!A939,""),Positions!A939))</f>
        <v/>
      </c>
      <c r="B950" s="35" t="str">
        <f aca="false">IF($B$11=1,IF(Positions!$CA939=1,Positions!B939,""),IF($B$11=2,IF(Positions!$CL939&gt;0,Positions!B939,""),Positions!B939))</f>
        <v/>
      </c>
      <c r="C950" s="32" t="str">
        <f aca="false">IF($B$11=1,IF(Positions!$CA939=1,Positions!AE939,""),IF($B$11=2,IF(Positions!$CL939&gt;0,Positions!AE939,""),Positions!AE939))</f>
        <v/>
      </c>
      <c r="D950" s="32" t="str">
        <f aca="false">IF($B$11=1,IF(Positions!$CA939=1,Positions!AF939,""),IF($B$11=2,IF(Positions!$CL939&gt;0,Positions!AF939,""),Positions!AF939))</f>
        <v/>
      </c>
      <c r="E950" s="32" t="str">
        <f aca="false">IF($B$11=1,IF(Positions!$CA939=1,Positions!AG939,""),IF($B$11=2,IF(Positions!$CL939&gt;0,Positions!AG939,""),Positions!AG939))</f>
        <v/>
      </c>
      <c r="F950" s="32" t="str">
        <f aca="false">IF($B$11=1,IF(Positions!$CA939=1,Positions!C939,""),IF($B$11=2,IF(Positions!$CL939&gt;0,Positions!C939,""),Positions!C939))</f>
        <v/>
      </c>
      <c r="G950" s="32" t="str">
        <f aca="false">IF($B$11=1,IF(Positions!$CA939=1,Positions!E939,""),IF($B$11=2,IF(Positions!$CL939&gt;0,Positions!E939,""),Positions!E939))</f>
        <v/>
      </c>
      <c r="H950" s="0"/>
    </row>
    <row r="951" customFormat="false" ht="15" hidden="false" customHeight="false" outlineLevel="0" collapsed="false">
      <c r="A951" s="35" t="str">
        <f aca="false">IF($B$11=1,IF(Positions!$CA940=1,Positions!A940,""),IF($B$11=2,IF(Positions!$CL940&gt;0,Positions!A940,""),Positions!A940))</f>
        <v/>
      </c>
      <c r="B951" s="35" t="str">
        <f aca="false">IF($B$11=1,IF(Positions!$CA940=1,Positions!B940,""),IF($B$11=2,IF(Positions!$CL940&gt;0,Positions!B940,""),Positions!B940))</f>
        <v/>
      </c>
      <c r="C951" s="32" t="str">
        <f aca="false">IF($B$11=1,IF(Positions!$CA940=1,Positions!AE940,""),IF($B$11=2,IF(Positions!$CL940&gt;0,Positions!AE940,""),Positions!AE940))</f>
        <v/>
      </c>
      <c r="D951" s="32" t="str">
        <f aca="false">IF($B$11=1,IF(Positions!$CA940=1,Positions!AF940,""),IF($B$11=2,IF(Positions!$CL940&gt;0,Positions!AF940,""),Positions!AF940))</f>
        <v/>
      </c>
      <c r="E951" s="32" t="str">
        <f aca="false">IF($B$11=1,IF(Positions!$CA940=1,Positions!AG940,""),IF($B$11=2,IF(Positions!$CL940&gt;0,Positions!AG940,""),Positions!AG940))</f>
        <v/>
      </c>
      <c r="F951" s="32" t="str">
        <f aca="false">IF($B$11=1,IF(Positions!$CA940=1,Positions!C940,""),IF($B$11=2,IF(Positions!$CL940&gt;0,Positions!C940,""),Positions!C940))</f>
        <v/>
      </c>
      <c r="G951" s="32" t="str">
        <f aca="false">IF($B$11=1,IF(Positions!$CA940=1,Positions!E940,""),IF($B$11=2,IF(Positions!$CL940&gt;0,Positions!E940,""),Positions!E940))</f>
        <v/>
      </c>
      <c r="H951" s="0"/>
    </row>
    <row r="952" customFormat="false" ht="15" hidden="false" customHeight="false" outlineLevel="0" collapsed="false">
      <c r="A952" s="35" t="str">
        <f aca="false">IF($B$11=1,IF(Positions!$CA941=1,Positions!A941,""),IF($B$11=2,IF(Positions!$CL941&gt;0,Positions!A941,""),Positions!A941))</f>
        <v/>
      </c>
      <c r="B952" s="35" t="str">
        <f aca="false">IF($B$11=1,IF(Positions!$CA941=1,Positions!B941,""),IF($B$11=2,IF(Positions!$CL941&gt;0,Positions!B941,""),Positions!B941))</f>
        <v/>
      </c>
      <c r="C952" s="32" t="str">
        <f aca="false">IF($B$11=1,IF(Positions!$CA941=1,Positions!AE941,""),IF($B$11=2,IF(Positions!$CL941&gt;0,Positions!AE941,""),Positions!AE941))</f>
        <v/>
      </c>
      <c r="D952" s="32" t="str">
        <f aca="false">IF($B$11=1,IF(Positions!$CA941=1,Positions!AF941,""),IF($B$11=2,IF(Positions!$CL941&gt;0,Positions!AF941,""),Positions!AF941))</f>
        <v/>
      </c>
      <c r="E952" s="32" t="str">
        <f aca="false">IF($B$11=1,IF(Positions!$CA941=1,Positions!AG941,""),IF($B$11=2,IF(Positions!$CL941&gt;0,Positions!AG941,""),Positions!AG941))</f>
        <v/>
      </c>
      <c r="F952" s="32" t="str">
        <f aca="false">IF($B$11=1,IF(Positions!$CA941=1,Positions!C941,""),IF($B$11=2,IF(Positions!$CL941&gt;0,Positions!C941,""),Positions!C941))</f>
        <v/>
      </c>
      <c r="G952" s="32" t="str">
        <f aca="false">IF($B$11=1,IF(Positions!$CA941=1,Positions!E941,""),IF($B$11=2,IF(Positions!$CL941&gt;0,Positions!E941,""),Positions!E941))</f>
        <v/>
      </c>
      <c r="H952" s="0"/>
    </row>
    <row r="953" customFormat="false" ht="15" hidden="false" customHeight="false" outlineLevel="0" collapsed="false">
      <c r="A953" s="35" t="str">
        <f aca="false">IF($B$11=1,IF(Positions!$CA942=1,Positions!A942,""),IF($B$11=2,IF(Positions!$CL942&gt;0,Positions!A942,""),Positions!A942))</f>
        <v/>
      </c>
      <c r="B953" s="35" t="str">
        <f aca="false">IF($B$11=1,IF(Positions!$CA942=1,Positions!B942,""),IF($B$11=2,IF(Positions!$CL942&gt;0,Positions!B942,""),Positions!B942))</f>
        <v/>
      </c>
      <c r="C953" s="32" t="str">
        <f aca="false">IF($B$11=1,IF(Positions!$CA942=1,Positions!AE942,""),IF($B$11=2,IF(Positions!$CL942&gt;0,Positions!AE942,""),Positions!AE942))</f>
        <v/>
      </c>
      <c r="D953" s="32" t="str">
        <f aca="false">IF($B$11=1,IF(Positions!$CA942=1,Positions!AF942,""),IF($B$11=2,IF(Positions!$CL942&gt;0,Positions!AF942,""),Positions!AF942))</f>
        <v/>
      </c>
      <c r="E953" s="32" t="str">
        <f aca="false">IF($B$11=1,IF(Positions!$CA942=1,Positions!AG942,""),IF($B$11=2,IF(Positions!$CL942&gt;0,Positions!AG942,""),Positions!AG942))</f>
        <v/>
      </c>
      <c r="F953" s="32" t="str">
        <f aca="false">IF($B$11=1,IF(Positions!$CA942=1,Positions!C942,""),IF($B$11=2,IF(Positions!$CL942&gt;0,Positions!C942,""),Positions!C942))</f>
        <v/>
      </c>
      <c r="G953" s="32" t="str">
        <f aca="false">IF($B$11=1,IF(Positions!$CA942=1,Positions!E942,""),IF($B$11=2,IF(Positions!$CL942&gt;0,Positions!E942,""),Positions!E942))</f>
        <v/>
      </c>
      <c r="H953" s="0"/>
    </row>
    <row r="954" customFormat="false" ht="15" hidden="false" customHeight="false" outlineLevel="0" collapsed="false">
      <c r="A954" s="35" t="str">
        <f aca="false">IF($B$11=1,IF(Positions!$CA943=1,Positions!A943,""),IF($B$11=2,IF(Positions!$CL943&gt;0,Positions!A943,""),Positions!A943))</f>
        <v/>
      </c>
      <c r="B954" s="35" t="str">
        <f aca="false">IF($B$11=1,IF(Positions!$CA943=1,Positions!B943,""),IF($B$11=2,IF(Positions!$CL943&gt;0,Positions!B943,""),Positions!B943))</f>
        <v/>
      </c>
      <c r="C954" s="32" t="str">
        <f aca="false">IF($B$11=1,IF(Positions!$CA943=1,Positions!AE943,""),IF($B$11=2,IF(Positions!$CL943&gt;0,Positions!AE943,""),Positions!AE943))</f>
        <v/>
      </c>
      <c r="D954" s="32" t="str">
        <f aca="false">IF($B$11=1,IF(Positions!$CA943=1,Positions!AF943,""),IF($B$11=2,IF(Positions!$CL943&gt;0,Positions!AF943,""),Positions!AF943))</f>
        <v/>
      </c>
      <c r="E954" s="32" t="str">
        <f aca="false">IF($B$11=1,IF(Positions!$CA943=1,Positions!AG943,""),IF($B$11=2,IF(Positions!$CL943&gt;0,Positions!AG943,""),Positions!AG943))</f>
        <v/>
      </c>
      <c r="F954" s="32" t="str">
        <f aca="false">IF($B$11=1,IF(Positions!$CA943=1,Positions!C943,""),IF($B$11=2,IF(Positions!$CL943&gt;0,Positions!C943,""),Positions!C943))</f>
        <v/>
      </c>
      <c r="G954" s="32" t="str">
        <f aca="false">IF($B$11=1,IF(Positions!$CA943=1,Positions!E943,""),IF($B$11=2,IF(Positions!$CL943&gt;0,Positions!E943,""),Positions!E943))</f>
        <v/>
      </c>
      <c r="H954" s="0"/>
    </row>
    <row r="955" customFormat="false" ht="15" hidden="false" customHeight="false" outlineLevel="0" collapsed="false">
      <c r="A955" s="35" t="str">
        <f aca="false">IF($B$11=1,IF(Positions!$CA944=1,Positions!A944,""),IF($B$11=2,IF(Positions!$CL944&gt;0,Positions!A944,""),Positions!A944))</f>
        <v/>
      </c>
      <c r="B955" s="35" t="str">
        <f aca="false">IF($B$11=1,IF(Positions!$CA944=1,Positions!B944,""),IF($B$11=2,IF(Positions!$CL944&gt;0,Positions!B944,""),Positions!B944))</f>
        <v/>
      </c>
      <c r="C955" s="32" t="str">
        <f aca="false">IF($B$11=1,IF(Positions!$CA944=1,Positions!AE944,""),IF($B$11=2,IF(Positions!$CL944&gt;0,Positions!AE944,""),Positions!AE944))</f>
        <v/>
      </c>
      <c r="D955" s="32" t="str">
        <f aca="false">IF($B$11=1,IF(Positions!$CA944=1,Positions!AF944,""),IF($B$11=2,IF(Positions!$CL944&gt;0,Positions!AF944,""),Positions!AF944))</f>
        <v/>
      </c>
      <c r="E955" s="32" t="str">
        <f aca="false">IF($B$11=1,IF(Positions!$CA944=1,Positions!AG944,""),IF($B$11=2,IF(Positions!$CL944&gt;0,Positions!AG944,""),Positions!AG944))</f>
        <v/>
      </c>
      <c r="F955" s="32" t="str">
        <f aca="false">IF($B$11=1,IF(Positions!$CA944=1,Positions!C944,""),IF($B$11=2,IF(Positions!$CL944&gt;0,Positions!C944,""),Positions!C944))</f>
        <v/>
      </c>
      <c r="G955" s="32" t="str">
        <f aca="false">IF($B$11=1,IF(Positions!$CA944=1,Positions!E944,""),IF($B$11=2,IF(Positions!$CL944&gt;0,Positions!E944,""),Positions!E944))</f>
        <v/>
      </c>
      <c r="H955" s="0"/>
    </row>
    <row r="956" customFormat="false" ht="15" hidden="false" customHeight="false" outlineLevel="0" collapsed="false">
      <c r="A956" s="35" t="str">
        <f aca="false">IF($B$11=1,IF(Positions!$CA945=1,Positions!A945,""),IF($B$11=2,IF(Positions!$CL945&gt;0,Positions!A945,""),Positions!A945))</f>
        <v/>
      </c>
      <c r="B956" s="35" t="str">
        <f aca="false">IF($B$11=1,IF(Positions!$CA945=1,Positions!B945,""),IF($B$11=2,IF(Positions!$CL945&gt;0,Positions!B945,""),Positions!B945))</f>
        <v/>
      </c>
      <c r="C956" s="32" t="str">
        <f aca="false">IF($B$11=1,IF(Positions!$CA945=1,Positions!AE945,""),IF($B$11=2,IF(Positions!$CL945&gt;0,Positions!AE945,""),Positions!AE945))</f>
        <v/>
      </c>
      <c r="D956" s="32" t="str">
        <f aca="false">IF($B$11=1,IF(Positions!$CA945=1,Positions!AF945,""),IF($B$11=2,IF(Positions!$CL945&gt;0,Positions!AF945,""),Positions!AF945))</f>
        <v/>
      </c>
      <c r="E956" s="32" t="str">
        <f aca="false">IF($B$11=1,IF(Positions!$CA945=1,Positions!AG945,""),IF($B$11=2,IF(Positions!$CL945&gt;0,Positions!AG945,""),Positions!AG945))</f>
        <v/>
      </c>
      <c r="F956" s="32" t="str">
        <f aca="false">IF($B$11=1,IF(Positions!$CA945=1,Positions!C945,""),IF($B$11=2,IF(Positions!$CL945&gt;0,Positions!C945,""),Positions!C945))</f>
        <v/>
      </c>
      <c r="G956" s="32" t="str">
        <f aca="false">IF($B$11=1,IF(Positions!$CA945=1,Positions!E945,""),IF($B$11=2,IF(Positions!$CL945&gt;0,Positions!E945,""),Positions!E945))</f>
        <v/>
      </c>
      <c r="H956" s="0"/>
    </row>
    <row r="957" customFormat="false" ht="15" hidden="false" customHeight="false" outlineLevel="0" collapsed="false">
      <c r="A957" s="35" t="str">
        <f aca="false">IF($B$11=1,IF(Positions!$CA946=1,Positions!A946,""),IF($B$11=2,IF(Positions!$CL946&gt;0,Positions!A946,""),Positions!A946))</f>
        <v/>
      </c>
      <c r="B957" s="35" t="str">
        <f aca="false">IF($B$11=1,IF(Positions!$CA946=1,Positions!B946,""),IF($B$11=2,IF(Positions!$CL946&gt;0,Positions!B946,""),Positions!B946))</f>
        <v/>
      </c>
      <c r="C957" s="32" t="str">
        <f aca="false">IF($B$11=1,IF(Positions!$CA946=1,Positions!AE946,""),IF($B$11=2,IF(Positions!$CL946&gt;0,Positions!AE946,""),Positions!AE946))</f>
        <v/>
      </c>
      <c r="D957" s="32" t="str">
        <f aca="false">IF($B$11=1,IF(Positions!$CA946=1,Positions!AF946,""),IF($B$11=2,IF(Positions!$CL946&gt;0,Positions!AF946,""),Positions!AF946))</f>
        <v/>
      </c>
      <c r="E957" s="32" t="str">
        <f aca="false">IF($B$11=1,IF(Positions!$CA946=1,Positions!AG946,""),IF($B$11=2,IF(Positions!$CL946&gt;0,Positions!AG946,""),Positions!AG946))</f>
        <v/>
      </c>
      <c r="F957" s="32" t="str">
        <f aca="false">IF($B$11=1,IF(Positions!$CA946=1,Positions!C946,""),IF($B$11=2,IF(Positions!$CL946&gt;0,Positions!C946,""),Positions!C946))</f>
        <v/>
      </c>
      <c r="G957" s="32" t="str">
        <f aca="false">IF($B$11=1,IF(Positions!$CA946=1,Positions!E946,""),IF($B$11=2,IF(Positions!$CL946&gt;0,Positions!E946,""),Positions!E946))</f>
        <v/>
      </c>
      <c r="H957" s="0"/>
    </row>
    <row r="958" customFormat="false" ht="15" hidden="false" customHeight="false" outlineLevel="0" collapsed="false">
      <c r="A958" s="35" t="str">
        <f aca="false">IF($B$11=1,IF(Positions!$CA947=1,Positions!A947,""),IF($B$11=2,IF(Positions!$CL947&gt;0,Positions!A947,""),Positions!A947))</f>
        <v/>
      </c>
      <c r="B958" s="35" t="str">
        <f aca="false">IF($B$11=1,IF(Positions!$CA947=1,Positions!B947,""),IF($B$11=2,IF(Positions!$CL947&gt;0,Positions!B947,""),Positions!B947))</f>
        <v/>
      </c>
      <c r="C958" s="32" t="str">
        <f aca="false">IF($B$11=1,IF(Positions!$CA947=1,Positions!AE947,""),IF($B$11=2,IF(Positions!$CL947&gt;0,Positions!AE947,""),Positions!AE947))</f>
        <v/>
      </c>
      <c r="D958" s="32" t="str">
        <f aca="false">IF($B$11=1,IF(Positions!$CA947=1,Positions!AF947,""),IF($B$11=2,IF(Positions!$CL947&gt;0,Positions!AF947,""),Positions!AF947))</f>
        <v/>
      </c>
      <c r="E958" s="32" t="str">
        <f aca="false">IF($B$11=1,IF(Positions!$CA947=1,Positions!AG947,""),IF($B$11=2,IF(Positions!$CL947&gt;0,Positions!AG947,""),Positions!AG947))</f>
        <v/>
      </c>
      <c r="F958" s="32" t="str">
        <f aca="false">IF($B$11=1,IF(Positions!$CA947=1,Positions!C947,""),IF($B$11=2,IF(Positions!$CL947&gt;0,Positions!C947,""),Positions!C947))</f>
        <v/>
      </c>
      <c r="G958" s="32" t="str">
        <f aca="false">IF($B$11=1,IF(Positions!$CA947=1,Positions!E947,""),IF($B$11=2,IF(Positions!$CL947&gt;0,Positions!E947,""),Positions!E947))</f>
        <v/>
      </c>
      <c r="H958" s="0"/>
    </row>
    <row r="959" customFormat="false" ht="15" hidden="false" customHeight="false" outlineLevel="0" collapsed="false">
      <c r="A959" s="35" t="str">
        <f aca="false">IF($B$11=1,IF(Positions!$CA948=1,Positions!A948,""),IF($B$11=2,IF(Positions!$CL948&gt;0,Positions!A948,""),Positions!A948))</f>
        <v/>
      </c>
      <c r="B959" s="35" t="str">
        <f aca="false">IF($B$11=1,IF(Positions!$CA948=1,Positions!B948,""),IF($B$11=2,IF(Positions!$CL948&gt;0,Positions!B948,""),Positions!B948))</f>
        <v/>
      </c>
      <c r="C959" s="32" t="str">
        <f aca="false">IF($B$11=1,IF(Positions!$CA948=1,Positions!AE948,""),IF($B$11=2,IF(Positions!$CL948&gt;0,Positions!AE948,""),Positions!AE948))</f>
        <v/>
      </c>
      <c r="D959" s="32" t="str">
        <f aca="false">IF($B$11=1,IF(Positions!$CA948=1,Positions!AF948,""),IF($B$11=2,IF(Positions!$CL948&gt;0,Positions!AF948,""),Positions!AF948))</f>
        <v/>
      </c>
      <c r="E959" s="32" t="str">
        <f aca="false">IF($B$11=1,IF(Positions!$CA948=1,Positions!AG948,""),IF($B$11=2,IF(Positions!$CL948&gt;0,Positions!AG948,""),Positions!AG948))</f>
        <v/>
      </c>
      <c r="F959" s="32" t="str">
        <f aca="false">IF($B$11=1,IF(Positions!$CA948=1,Positions!C948,""),IF($B$11=2,IF(Positions!$CL948&gt;0,Positions!C948,""),Positions!C948))</f>
        <v/>
      </c>
      <c r="G959" s="32" t="str">
        <f aca="false">IF($B$11=1,IF(Positions!$CA948=1,Positions!E948,""),IF($B$11=2,IF(Positions!$CL948&gt;0,Positions!E948,""),Positions!E948))</f>
        <v/>
      </c>
      <c r="H959" s="0"/>
    </row>
    <row r="960" customFormat="false" ht="15" hidden="false" customHeight="false" outlineLevel="0" collapsed="false">
      <c r="A960" s="35" t="str">
        <f aca="false">IF($B$11=1,IF(Positions!$CA949=1,Positions!A949,""),IF($B$11=2,IF(Positions!$CL949&gt;0,Positions!A949,""),Positions!A949))</f>
        <v/>
      </c>
      <c r="B960" s="35" t="str">
        <f aca="false">IF($B$11=1,IF(Positions!$CA949=1,Positions!B949,""),IF($B$11=2,IF(Positions!$CL949&gt;0,Positions!B949,""),Positions!B949))</f>
        <v/>
      </c>
      <c r="C960" s="32" t="str">
        <f aca="false">IF($B$11=1,IF(Positions!$CA949=1,Positions!AE949,""),IF($B$11=2,IF(Positions!$CL949&gt;0,Positions!AE949,""),Positions!AE949))</f>
        <v/>
      </c>
      <c r="D960" s="32" t="str">
        <f aca="false">IF($B$11=1,IF(Positions!$CA949=1,Positions!AF949,""),IF($B$11=2,IF(Positions!$CL949&gt;0,Positions!AF949,""),Positions!AF949))</f>
        <v/>
      </c>
      <c r="E960" s="32" t="str">
        <f aca="false">IF($B$11=1,IF(Positions!$CA949=1,Positions!AG949,""),IF($B$11=2,IF(Positions!$CL949&gt;0,Positions!AG949,""),Positions!AG949))</f>
        <v/>
      </c>
      <c r="F960" s="32" t="str">
        <f aca="false">IF($B$11=1,IF(Positions!$CA949=1,Positions!C949,""),IF($B$11=2,IF(Positions!$CL949&gt;0,Positions!C949,""),Positions!C949))</f>
        <v/>
      </c>
      <c r="G960" s="32" t="str">
        <f aca="false">IF($B$11=1,IF(Positions!$CA949=1,Positions!E949,""),IF($B$11=2,IF(Positions!$CL949&gt;0,Positions!E949,""),Positions!E949))</f>
        <v/>
      </c>
      <c r="H960" s="0"/>
    </row>
    <row r="961" customFormat="false" ht="15" hidden="false" customHeight="false" outlineLevel="0" collapsed="false">
      <c r="A961" s="35" t="str">
        <f aca="false">IF($B$11=1,IF(Positions!$CA950=1,Positions!A950,""),IF($B$11=2,IF(Positions!$CL950&gt;0,Positions!A950,""),Positions!A950))</f>
        <v/>
      </c>
      <c r="B961" s="35" t="str">
        <f aca="false">IF($B$11=1,IF(Positions!$CA950=1,Positions!B950,""),IF($B$11=2,IF(Positions!$CL950&gt;0,Positions!B950,""),Positions!B950))</f>
        <v/>
      </c>
      <c r="C961" s="32" t="str">
        <f aca="false">IF($B$11=1,IF(Positions!$CA950=1,Positions!AE950,""),IF($B$11=2,IF(Positions!$CL950&gt;0,Positions!AE950,""),Positions!AE950))</f>
        <v/>
      </c>
      <c r="D961" s="32" t="str">
        <f aca="false">IF($B$11=1,IF(Positions!$CA950=1,Positions!AF950,""),IF($B$11=2,IF(Positions!$CL950&gt;0,Positions!AF950,""),Positions!AF950))</f>
        <v/>
      </c>
      <c r="E961" s="32" t="str">
        <f aca="false">IF($B$11=1,IF(Positions!$CA950=1,Positions!AG950,""),IF($B$11=2,IF(Positions!$CL950&gt;0,Positions!AG950,""),Positions!AG950))</f>
        <v/>
      </c>
      <c r="F961" s="32" t="str">
        <f aca="false">IF($B$11=1,IF(Positions!$CA950=1,Positions!C950,""),IF($B$11=2,IF(Positions!$CL950&gt;0,Positions!C950,""),Positions!C950))</f>
        <v/>
      </c>
      <c r="G961" s="32" t="str">
        <f aca="false">IF($B$11=1,IF(Positions!$CA950=1,Positions!E950,""),IF($B$11=2,IF(Positions!$CL950&gt;0,Positions!E950,""),Positions!E950))</f>
        <v/>
      </c>
      <c r="H961" s="0"/>
    </row>
    <row r="962" customFormat="false" ht="15" hidden="false" customHeight="false" outlineLevel="0" collapsed="false">
      <c r="A962" s="35" t="str">
        <f aca="false">IF($B$11=1,IF(Positions!$CA951=1,Positions!A951,""),IF($B$11=2,IF(Positions!$CL951&gt;0,Positions!A951,""),Positions!A951))</f>
        <v/>
      </c>
      <c r="B962" s="35" t="str">
        <f aca="false">IF($B$11=1,IF(Positions!$CA951=1,Positions!B951,""),IF($B$11=2,IF(Positions!$CL951&gt;0,Positions!B951,""),Positions!B951))</f>
        <v/>
      </c>
      <c r="C962" s="32" t="str">
        <f aca="false">IF($B$11=1,IF(Positions!$CA951=1,Positions!AE951,""),IF($B$11=2,IF(Positions!$CL951&gt;0,Positions!AE951,""),Positions!AE951))</f>
        <v/>
      </c>
      <c r="D962" s="32" t="str">
        <f aca="false">IF($B$11=1,IF(Positions!$CA951=1,Positions!AF951,""),IF($B$11=2,IF(Positions!$CL951&gt;0,Positions!AF951,""),Positions!AF951))</f>
        <v/>
      </c>
      <c r="E962" s="32" t="str">
        <f aca="false">IF($B$11=1,IF(Positions!$CA951=1,Positions!AG951,""),IF($B$11=2,IF(Positions!$CL951&gt;0,Positions!AG951,""),Positions!AG951))</f>
        <v/>
      </c>
      <c r="F962" s="32" t="str">
        <f aca="false">IF($B$11=1,IF(Positions!$CA951=1,Positions!C951,""),IF($B$11=2,IF(Positions!$CL951&gt;0,Positions!C951,""),Positions!C951))</f>
        <v/>
      </c>
      <c r="G962" s="32" t="str">
        <f aca="false">IF($B$11=1,IF(Positions!$CA951=1,Positions!E951,""),IF($B$11=2,IF(Positions!$CL951&gt;0,Positions!E951,""),Positions!E951))</f>
        <v/>
      </c>
      <c r="H962" s="0"/>
    </row>
    <row r="963" customFormat="false" ht="15" hidden="false" customHeight="false" outlineLevel="0" collapsed="false">
      <c r="A963" s="35" t="str">
        <f aca="false">IF($B$11=1,IF(Positions!$CA952=1,Positions!A952,""),IF($B$11=2,IF(Positions!$CL952&gt;0,Positions!A952,""),Positions!A952))</f>
        <v/>
      </c>
      <c r="B963" s="35" t="str">
        <f aca="false">IF($B$11=1,IF(Positions!$CA952=1,Positions!B952,""),IF($B$11=2,IF(Positions!$CL952&gt;0,Positions!B952,""),Positions!B952))</f>
        <v/>
      </c>
      <c r="C963" s="32" t="str">
        <f aca="false">IF($B$11=1,IF(Positions!$CA952=1,Positions!AE952,""),IF($B$11=2,IF(Positions!$CL952&gt;0,Positions!AE952,""),Positions!AE952))</f>
        <v/>
      </c>
      <c r="D963" s="32" t="str">
        <f aca="false">IF($B$11=1,IF(Positions!$CA952=1,Positions!AF952,""),IF($B$11=2,IF(Positions!$CL952&gt;0,Positions!AF952,""),Positions!AF952))</f>
        <v/>
      </c>
      <c r="E963" s="32" t="str">
        <f aca="false">IF($B$11=1,IF(Positions!$CA952=1,Positions!AG952,""),IF($B$11=2,IF(Positions!$CL952&gt;0,Positions!AG952,""),Positions!AG952))</f>
        <v/>
      </c>
      <c r="F963" s="32" t="str">
        <f aca="false">IF($B$11=1,IF(Positions!$CA952=1,Positions!C952,""),IF($B$11=2,IF(Positions!$CL952&gt;0,Positions!C952,""),Positions!C952))</f>
        <v/>
      </c>
      <c r="G963" s="32" t="str">
        <f aca="false">IF($B$11=1,IF(Positions!$CA952=1,Positions!E952,""),IF($B$11=2,IF(Positions!$CL952&gt;0,Positions!E952,""),Positions!E952))</f>
        <v/>
      </c>
      <c r="H963" s="0"/>
    </row>
    <row r="964" customFormat="false" ht="15" hidden="false" customHeight="false" outlineLevel="0" collapsed="false">
      <c r="A964" s="35" t="str">
        <f aca="false">IF($B$11=1,IF(Positions!$CA953=1,Positions!A953,""),IF($B$11=2,IF(Positions!$CL953&gt;0,Positions!A953,""),Positions!A953))</f>
        <v/>
      </c>
      <c r="B964" s="35" t="str">
        <f aca="false">IF($B$11=1,IF(Positions!$CA953=1,Positions!B953,""),IF($B$11=2,IF(Positions!$CL953&gt;0,Positions!B953,""),Positions!B953))</f>
        <v/>
      </c>
      <c r="C964" s="32" t="str">
        <f aca="false">IF($B$11=1,IF(Positions!$CA953=1,Positions!AE953,""),IF($B$11=2,IF(Positions!$CL953&gt;0,Positions!AE953,""),Positions!AE953))</f>
        <v/>
      </c>
      <c r="D964" s="32" t="str">
        <f aca="false">IF($B$11=1,IF(Positions!$CA953=1,Positions!AF953,""),IF($B$11=2,IF(Positions!$CL953&gt;0,Positions!AF953,""),Positions!AF953))</f>
        <v/>
      </c>
      <c r="E964" s="32" t="str">
        <f aca="false">IF($B$11=1,IF(Positions!$CA953=1,Positions!AG953,""),IF($B$11=2,IF(Positions!$CL953&gt;0,Positions!AG953,""),Positions!AG953))</f>
        <v/>
      </c>
      <c r="F964" s="32" t="str">
        <f aca="false">IF($B$11=1,IF(Positions!$CA953=1,Positions!C953,""),IF($B$11=2,IF(Positions!$CL953&gt;0,Positions!C953,""),Positions!C953))</f>
        <v/>
      </c>
      <c r="G964" s="32" t="str">
        <f aca="false">IF($B$11=1,IF(Positions!$CA953=1,Positions!E953,""),IF($B$11=2,IF(Positions!$CL953&gt;0,Positions!E953,""),Positions!E953))</f>
        <v/>
      </c>
      <c r="H964" s="0"/>
    </row>
    <row r="965" customFormat="false" ht="15" hidden="false" customHeight="false" outlineLevel="0" collapsed="false">
      <c r="A965" s="35" t="str">
        <f aca="false">IF($B$11=1,IF(Positions!$CA954=1,Positions!A954,""),IF($B$11=2,IF(Positions!$CL954&gt;0,Positions!A954,""),Positions!A954))</f>
        <v/>
      </c>
      <c r="B965" s="35" t="str">
        <f aca="false">IF($B$11=1,IF(Positions!$CA954=1,Positions!B954,""),IF($B$11=2,IF(Positions!$CL954&gt;0,Positions!B954,""),Positions!B954))</f>
        <v/>
      </c>
      <c r="C965" s="32" t="str">
        <f aca="false">IF($B$11=1,IF(Positions!$CA954=1,Positions!AE954,""),IF($B$11=2,IF(Positions!$CL954&gt;0,Positions!AE954,""),Positions!AE954))</f>
        <v/>
      </c>
      <c r="D965" s="32" t="str">
        <f aca="false">IF($B$11=1,IF(Positions!$CA954=1,Positions!AF954,""),IF($B$11=2,IF(Positions!$CL954&gt;0,Positions!AF954,""),Positions!AF954))</f>
        <v/>
      </c>
      <c r="E965" s="32" t="str">
        <f aca="false">IF($B$11=1,IF(Positions!$CA954=1,Positions!AG954,""),IF($B$11=2,IF(Positions!$CL954&gt;0,Positions!AG954,""),Positions!AG954))</f>
        <v/>
      </c>
      <c r="F965" s="32" t="str">
        <f aca="false">IF($B$11=1,IF(Positions!$CA954=1,Positions!C954,""),IF($B$11=2,IF(Positions!$CL954&gt;0,Positions!C954,""),Positions!C954))</f>
        <v/>
      </c>
      <c r="G965" s="32" t="str">
        <f aca="false">IF($B$11=1,IF(Positions!$CA954=1,Positions!E954,""),IF($B$11=2,IF(Positions!$CL954&gt;0,Positions!E954,""),Positions!E954))</f>
        <v/>
      </c>
      <c r="H965" s="0"/>
    </row>
    <row r="966" customFormat="false" ht="15" hidden="false" customHeight="false" outlineLevel="0" collapsed="false">
      <c r="A966" s="35" t="str">
        <f aca="false">IF($B$11=1,IF(Positions!$CA955=1,Positions!A955,""),IF($B$11=2,IF(Positions!$CL955&gt;0,Positions!A955,""),Positions!A955))</f>
        <v/>
      </c>
      <c r="B966" s="35" t="str">
        <f aca="false">IF($B$11=1,IF(Positions!$CA955=1,Positions!B955,""),IF($B$11=2,IF(Positions!$CL955&gt;0,Positions!B955,""),Positions!B955))</f>
        <v/>
      </c>
      <c r="C966" s="32" t="str">
        <f aca="false">IF($B$11=1,IF(Positions!$CA955=1,Positions!AE955,""),IF($B$11=2,IF(Positions!$CL955&gt;0,Positions!AE955,""),Positions!AE955))</f>
        <v/>
      </c>
      <c r="D966" s="32" t="str">
        <f aca="false">IF($B$11=1,IF(Positions!$CA955=1,Positions!AF955,""),IF($B$11=2,IF(Positions!$CL955&gt;0,Positions!AF955,""),Positions!AF955))</f>
        <v/>
      </c>
      <c r="E966" s="32" t="str">
        <f aca="false">IF($B$11=1,IF(Positions!$CA955=1,Positions!AG955,""),IF($B$11=2,IF(Positions!$CL955&gt;0,Positions!AG955,""),Positions!AG955))</f>
        <v/>
      </c>
      <c r="F966" s="32" t="str">
        <f aca="false">IF($B$11=1,IF(Positions!$CA955=1,Positions!C955,""),IF($B$11=2,IF(Positions!$CL955&gt;0,Positions!C955,""),Positions!C955))</f>
        <v/>
      </c>
      <c r="G966" s="32" t="str">
        <f aca="false">IF($B$11=1,IF(Positions!$CA955=1,Positions!E955,""),IF($B$11=2,IF(Positions!$CL955&gt;0,Positions!E955,""),Positions!E955))</f>
        <v/>
      </c>
      <c r="H966" s="0"/>
    </row>
    <row r="967" customFormat="false" ht="15" hidden="false" customHeight="false" outlineLevel="0" collapsed="false">
      <c r="A967" s="35" t="str">
        <f aca="false">IF($B$11=1,IF(Positions!$CA956=1,Positions!A956,""),IF($B$11=2,IF(Positions!$CL956&gt;0,Positions!A956,""),Positions!A956))</f>
        <v/>
      </c>
      <c r="B967" s="35" t="str">
        <f aca="false">IF($B$11=1,IF(Positions!$CA956=1,Positions!B956,""),IF($B$11=2,IF(Positions!$CL956&gt;0,Positions!B956,""),Positions!B956))</f>
        <v/>
      </c>
      <c r="C967" s="32" t="str">
        <f aca="false">IF($B$11=1,IF(Positions!$CA956=1,Positions!AE956,""),IF($B$11=2,IF(Positions!$CL956&gt;0,Positions!AE956,""),Positions!AE956))</f>
        <v/>
      </c>
      <c r="D967" s="32" t="str">
        <f aca="false">IF($B$11=1,IF(Positions!$CA956=1,Positions!AF956,""),IF($B$11=2,IF(Positions!$CL956&gt;0,Positions!AF956,""),Positions!AF956))</f>
        <v/>
      </c>
      <c r="E967" s="32" t="str">
        <f aca="false">IF($B$11=1,IF(Positions!$CA956=1,Positions!AG956,""),IF($B$11=2,IF(Positions!$CL956&gt;0,Positions!AG956,""),Positions!AG956))</f>
        <v/>
      </c>
      <c r="F967" s="32" t="str">
        <f aca="false">IF($B$11=1,IF(Positions!$CA956=1,Positions!C956,""),IF($B$11=2,IF(Positions!$CL956&gt;0,Positions!C956,""),Positions!C956))</f>
        <v/>
      </c>
      <c r="G967" s="32" t="str">
        <f aca="false">IF($B$11=1,IF(Positions!$CA956=1,Positions!E956,""),IF($B$11=2,IF(Positions!$CL956&gt;0,Positions!E956,""),Positions!E956))</f>
        <v/>
      </c>
      <c r="H967" s="0"/>
    </row>
    <row r="968" customFormat="false" ht="15" hidden="false" customHeight="false" outlineLevel="0" collapsed="false">
      <c r="A968" s="35" t="str">
        <f aca="false">IF($B$11=1,IF(Positions!$CA957=1,Positions!A957,""),IF($B$11=2,IF(Positions!$CL957&gt;0,Positions!A957,""),Positions!A957))</f>
        <v/>
      </c>
      <c r="B968" s="35" t="str">
        <f aca="false">IF($B$11=1,IF(Positions!$CA957=1,Positions!B957,""),IF($B$11=2,IF(Positions!$CL957&gt;0,Positions!B957,""),Positions!B957))</f>
        <v/>
      </c>
      <c r="C968" s="32" t="str">
        <f aca="false">IF($B$11=1,IF(Positions!$CA957=1,Positions!AE957,""),IF($B$11=2,IF(Positions!$CL957&gt;0,Positions!AE957,""),Positions!AE957))</f>
        <v/>
      </c>
      <c r="D968" s="32" t="str">
        <f aca="false">IF($B$11=1,IF(Positions!$CA957=1,Positions!AF957,""),IF($B$11=2,IF(Positions!$CL957&gt;0,Positions!AF957,""),Positions!AF957))</f>
        <v/>
      </c>
      <c r="E968" s="32" t="str">
        <f aca="false">IF($B$11=1,IF(Positions!$CA957=1,Positions!AG957,""),IF($B$11=2,IF(Positions!$CL957&gt;0,Positions!AG957,""),Positions!AG957))</f>
        <v/>
      </c>
      <c r="F968" s="32" t="str">
        <f aca="false">IF($B$11=1,IF(Positions!$CA957=1,Positions!C957,""),IF($B$11=2,IF(Positions!$CL957&gt;0,Positions!C957,""),Positions!C957))</f>
        <v/>
      </c>
      <c r="G968" s="32" t="str">
        <f aca="false">IF($B$11=1,IF(Positions!$CA957=1,Positions!E957,""),IF($B$11=2,IF(Positions!$CL957&gt;0,Positions!E957,""),Positions!E957))</f>
        <v/>
      </c>
      <c r="H968" s="0"/>
    </row>
    <row r="969" customFormat="false" ht="15" hidden="false" customHeight="false" outlineLevel="0" collapsed="false">
      <c r="A969" s="35" t="str">
        <f aca="false">IF($B$11=1,IF(Positions!$CA958=1,Positions!A958,""),IF($B$11=2,IF(Positions!$CL958&gt;0,Positions!A958,""),Positions!A958))</f>
        <v/>
      </c>
      <c r="B969" s="35" t="str">
        <f aca="false">IF($B$11=1,IF(Positions!$CA958=1,Positions!B958,""),IF($B$11=2,IF(Positions!$CL958&gt;0,Positions!B958,""),Positions!B958))</f>
        <v/>
      </c>
      <c r="C969" s="32" t="str">
        <f aca="false">IF($B$11=1,IF(Positions!$CA958=1,Positions!AE958,""),IF($B$11=2,IF(Positions!$CL958&gt;0,Positions!AE958,""),Positions!AE958))</f>
        <v/>
      </c>
      <c r="D969" s="32" t="str">
        <f aca="false">IF($B$11=1,IF(Positions!$CA958=1,Positions!AF958,""),IF($B$11=2,IF(Positions!$CL958&gt;0,Positions!AF958,""),Positions!AF958))</f>
        <v/>
      </c>
      <c r="E969" s="32" t="str">
        <f aca="false">IF($B$11=1,IF(Positions!$CA958=1,Positions!AG958,""),IF($B$11=2,IF(Positions!$CL958&gt;0,Positions!AG958,""),Positions!AG958))</f>
        <v/>
      </c>
      <c r="F969" s="32" t="str">
        <f aca="false">IF($B$11=1,IF(Positions!$CA958=1,Positions!C958,""),IF($B$11=2,IF(Positions!$CL958&gt;0,Positions!C958,""),Positions!C958))</f>
        <v/>
      </c>
      <c r="G969" s="32" t="str">
        <f aca="false">IF($B$11=1,IF(Positions!$CA958=1,Positions!E958,""),IF($B$11=2,IF(Positions!$CL958&gt;0,Positions!E958,""),Positions!E958))</f>
        <v/>
      </c>
      <c r="H969" s="0"/>
    </row>
    <row r="970" customFormat="false" ht="15" hidden="false" customHeight="false" outlineLevel="0" collapsed="false">
      <c r="A970" s="35" t="str">
        <f aca="false">IF($B$11=1,IF(Positions!$CA959=1,Positions!A959,""),IF($B$11=2,IF(Positions!$CL959&gt;0,Positions!A959,""),Positions!A959))</f>
        <v/>
      </c>
      <c r="B970" s="35" t="str">
        <f aca="false">IF($B$11=1,IF(Positions!$CA959=1,Positions!B959,""),IF($B$11=2,IF(Positions!$CL959&gt;0,Positions!B959,""),Positions!B959))</f>
        <v/>
      </c>
      <c r="C970" s="32" t="str">
        <f aca="false">IF($B$11=1,IF(Positions!$CA959=1,Positions!AE959,""),IF($B$11=2,IF(Positions!$CL959&gt;0,Positions!AE959,""),Positions!AE959))</f>
        <v/>
      </c>
      <c r="D970" s="32" t="str">
        <f aca="false">IF($B$11=1,IF(Positions!$CA959=1,Positions!AF959,""),IF($B$11=2,IF(Positions!$CL959&gt;0,Positions!AF959,""),Positions!AF959))</f>
        <v/>
      </c>
      <c r="E970" s="32" t="str">
        <f aca="false">IF($B$11=1,IF(Positions!$CA959=1,Positions!AG959,""),IF($B$11=2,IF(Positions!$CL959&gt;0,Positions!AG959,""),Positions!AG959))</f>
        <v/>
      </c>
      <c r="F970" s="32" t="str">
        <f aca="false">IF($B$11=1,IF(Positions!$CA959=1,Positions!C959,""),IF($B$11=2,IF(Positions!$CL959&gt;0,Positions!C959,""),Positions!C959))</f>
        <v/>
      </c>
      <c r="G970" s="32" t="str">
        <f aca="false">IF($B$11=1,IF(Positions!$CA959=1,Positions!E959,""),IF($B$11=2,IF(Positions!$CL959&gt;0,Positions!E959,""),Positions!E959))</f>
        <v/>
      </c>
      <c r="H970" s="0"/>
    </row>
    <row r="971" customFormat="false" ht="15" hidden="false" customHeight="false" outlineLevel="0" collapsed="false">
      <c r="A971" s="35" t="str">
        <f aca="false">IF($B$11=1,IF(Positions!$CA960=1,Positions!A960,""),IF($B$11=2,IF(Positions!$CL960&gt;0,Positions!A960,""),Positions!A960))</f>
        <v/>
      </c>
      <c r="B971" s="35" t="str">
        <f aca="false">IF($B$11=1,IF(Positions!$CA960=1,Positions!B960,""),IF($B$11=2,IF(Positions!$CL960&gt;0,Positions!B960,""),Positions!B960))</f>
        <v/>
      </c>
      <c r="C971" s="32" t="str">
        <f aca="false">IF($B$11=1,IF(Positions!$CA960=1,Positions!AE960,""),IF($B$11=2,IF(Positions!$CL960&gt;0,Positions!AE960,""),Positions!AE960))</f>
        <v/>
      </c>
      <c r="D971" s="32" t="str">
        <f aca="false">IF($B$11=1,IF(Positions!$CA960=1,Positions!AF960,""),IF($B$11=2,IF(Positions!$CL960&gt;0,Positions!AF960,""),Positions!AF960))</f>
        <v/>
      </c>
      <c r="E971" s="32" t="str">
        <f aca="false">IF($B$11=1,IF(Positions!$CA960=1,Positions!AG960,""),IF($B$11=2,IF(Positions!$CL960&gt;0,Positions!AG960,""),Positions!AG960))</f>
        <v/>
      </c>
      <c r="F971" s="32" t="str">
        <f aca="false">IF($B$11=1,IF(Positions!$CA960=1,Positions!C960,""),IF($B$11=2,IF(Positions!$CL960&gt;0,Positions!C960,""),Positions!C960))</f>
        <v/>
      </c>
      <c r="G971" s="32" t="str">
        <f aca="false">IF($B$11=1,IF(Positions!$CA960=1,Positions!E960,""),IF($B$11=2,IF(Positions!$CL960&gt;0,Positions!E960,""),Positions!E960))</f>
        <v/>
      </c>
      <c r="H971" s="0"/>
    </row>
    <row r="972" customFormat="false" ht="15" hidden="false" customHeight="false" outlineLevel="0" collapsed="false">
      <c r="A972" s="35" t="str">
        <f aca="false">IF($B$11=1,IF(Positions!$CA961=1,Positions!A961,""),IF($B$11=2,IF(Positions!$CL961&gt;0,Positions!A961,""),Positions!A961))</f>
        <v/>
      </c>
      <c r="B972" s="35" t="str">
        <f aca="false">IF($B$11=1,IF(Positions!$CA961=1,Positions!B961,""),IF($B$11=2,IF(Positions!$CL961&gt;0,Positions!B961,""),Positions!B961))</f>
        <v/>
      </c>
      <c r="C972" s="32" t="str">
        <f aca="false">IF($B$11=1,IF(Positions!$CA961=1,Positions!AE961,""),IF($B$11=2,IF(Positions!$CL961&gt;0,Positions!AE961,""),Positions!AE961))</f>
        <v/>
      </c>
      <c r="D972" s="32" t="str">
        <f aca="false">IF($B$11=1,IF(Positions!$CA961=1,Positions!AF961,""),IF($B$11=2,IF(Positions!$CL961&gt;0,Positions!AF961,""),Positions!AF961))</f>
        <v/>
      </c>
      <c r="E972" s="32" t="str">
        <f aca="false">IF($B$11=1,IF(Positions!$CA961=1,Positions!AG961,""),IF($B$11=2,IF(Positions!$CL961&gt;0,Positions!AG961,""),Positions!AG961))</f>
        <v/>
      </c>
      <c r="F972" s="32" t="str">
        <f aca="false">IF($B$11=1,IF(Positions!$CA961=1,Positions!C961,""),IF($B$11=2,IF(Positions!$CL961&gt;0,Positions!C961,""),Positions!C961))</f>
        <v/>
      </c>
      <c r="G972" s="32" t="str">
        <f aca="false">IF($B$11=1,IF(Positions!$CA961=1,Positions!E961,""),IF($B$11=2,IF(Positions!$CL961&gt;0,Positions!E961,""),Positions!E961))</f>
        <v/>
      </c>
      <c r="H972" s="0"/>
    </row>
    <row r="973" customFormat="false" ht="15" hidden="false" customHeight="false" outlineLevel="0" collapsed="false">
      <c r="A973" s="35" t="str">
        <f aca="false">IF($B$11=1,IF(Positions!$CA962=1,Positions!A962,""),IF($B$11=2,IF(Positions!$CL962&gt;0,Positions!A962,""),Positions!A962))</f>
        <v/>
      </c>
      <c r="B973" s="35" t="str">
        <f aca="false">IF($B$11=1,IF(Positions!$CA962=1,Positions!B962,""),IF($B$11=2,IF(Positions!$CL962&gt;0,Positions!B962,""),Positions!B962))</f>
        <v/>
      </c>
      <c r="C973" s="32" t="str">
        <f aca="false">IF($B$11=1,IF(Positions!$CA962=1,Positions!AE962,""),IF($B$11=2,IF(Positions!$CL962&gt;0,Positions!AE962,""),Positions!AE962))</f>
        <v/>
      </c>
      <c r="D973" s="32" t="str">
        <f aca="false">IF($B$11=1,IF(Positions!$CA962=1,Positions!AF962,""),IF($B$11=2,IF(Positions!$CL962&gt;0,Positions!AF962,""),Positions!AF962))</f>
        <v/>
      </c>
      <c r="E973" s="32" t="str">
        <f aca="false">IF($B$11=1,IF(Positions!$CA962=1,Positions!AG962,""),IF($B$11=2,IF(Positions!$CL962&gt;0,Positions!AG962,""),Positions!AG962))</f>
        <v/>
      </c>
      <c r="F973" s="32" t="str">
        <f aca="false">IF($B$11=1,IF(Positions!$CA962=1,Positions!C962,""),IF($B$11=2,IF(Positions!$CL962&gt;0,Positions!C962,""),Positions!C962))</f>
        <v/>
      </c>
      <c r="G973" s="32" t="str">
        <f aca="false">IF($B$11=1,IF(Positions!$CA962=1,Positions!E962,""),IF($B$11=2,IF(Positions!$CL962&gt;0,Positions!E962,""),Positions!E962))</f>
        <v/>
      </c>
      <c r="H973" s="0"/>
    </row>
    <row r="974" customFormat="false" ht="15" hidden="false" customHeight="false" outlineLevel="0" collapsed="false">
      <c r="A974" s="35" t="str">
        <f aca="false">IF($B$11=1,IF(Positions!$CA963=1,Positions!A963,""),IF($B$11=2,IF(Positions!$CL963&gt;0,Positions!A963,""),Positions!A963))</f>
        <v/>
      </c>
      <c r="B974" s="35" t="str">
        <f aca="false">IF($B$11=1,IF(Positions!$CA963=1,Positions!B963,""),IF($B$11=2,IF(Positions!$CL963&gt;0,Positions!B963,""),Positions!B963))</f>
        <v/>
      </c>
      <c r="C974" s="32" t="str">
        <f aca="false">IF($B$11=1,IF(Positions!$CA963=1,Positions!AE963,""),IF($B$11=2,IF(Positions!$CL963&gt;0,Positions!AE963,""),Positions!AE963))</f>
        <v/>
      </c>
      <c r="D974" s="32" t="str">
        <f aca="false">IF($B$11=1,IF(Positions!$CA963=1,Positions!AF963,""),IF($B$11=2,IF(Positions!$CL963&gt;0,Positions!AF963,""),Positions!AF963))</f>
        <v/>
      </c>
      <c r="E974" s="32" t="str">
        <f aca="false">IF($B$11=1,IF(Positions!$CA963=1,Positions!AG963,""),IF($B$11=2,IF(Positions!$CL963&gt;0,Positions!AG963,""),Positions!AG963))</f>
        <v/>
      </c>
      <c r="F974" s="32" t="str">
        <f aca="false">IF($B$11=1,IF(Positions!$CA963=1,Positions!C963,""),IF($B$11=2,IF(Positions!$CL963&gt;0,Positions!C963,""),Positions!C963))</f>
        <v/>
      </c>
      <c r="G974" s="32" t="str">
        <f aca="false">IF($B$11=1,IF(Positions!$CA963=1,Positions!E963,""),IF($B$11=2,IF(Positions!$CL963&gt;0,Positions!E963,""),Positions!E963))</f>
        <v/>
      </c>
      <c r="H974" s="0"/>
    </row>
    <row r="975" customFormat="false" ht="15" hidden="false" customHeight="false" outlineLevel="0" collapsed="false">
      <c r="A975" s="35" t="str">
        <f aca="false">IF($B$11=1,IF(Positions!$CA964=1,Positions!A964,""),IF($B$11=2,IF(Positions!$CL964&gt;0,Positions!A964,""),Positions!A964))</f>
        <v/>
      </c>
      <c r="B975" s="35" t="str">
        <f aca="false">IF($B$11=1,IF(Positions!$CA964=1,Positions!B964,""),IF($B$11=2,IF(Positions!$CL964&gt;0,Positions!B964,""),Positions!B964))</f>
        <v/>
      </c>
      <c r="C975" s="32" t="str">
        <f aca="false">IF($B$11=1,IF(Positions!$CA964=1,Positions!AE964,""),IF($B$11=2,IF(Positions!$CL964&gt;0,Positions!AE964,""),Positions!AE964))</f>
        <v/>
      </c>
      <c r="D975" s="32" t="str">
        <f aca="false">IF($B$11=1,IF(Positions!$CA964=1,Positions!AF964,""),IF($B$11=2,IF(Positions!$CL964&gt;0,Positions!AF964,""),Positions!AF964))</f>
        <v/>
      </c>
      <c r="E975" s="32" t="str">
        <f aca="false">IF($B$11=1,IF(Positions!$CA964=1,Positions!AG964,""),IF($B$11=2,IF(Positions!$CL964&gt;0,Positions!AG964,""),Positions!AG964))</f>
        <v/>
      </c>
      <c r="F975" s="32" t="str">
        <f aca="false">IF($B$11=1,IF(Positions!$CA964=1,Positions!C964,""),IF($B$11=2,IF(Positions!$CL964&gt;0,Positions!C964,""),Positions!C964))</f>
        <v/>
      </c>
      <c r="G975" s="32" t="str">
        <f aca="false">IF($B$11=1,IF(Positions!$CA964=1,Positions!E964,""),IF($B$11=2,IF(Positions!$CL964&gt;0,Positions!E964,""),Positions!E964))</f>
        <v/>
      </c>
      <c r="H975" s="0"/>
    </row>
    <row r="976" customFormat="false" ht="15" hidden="false" customHeight="false" outlineLevel="0" collapsed="false">
      <c r="A976" s="35" t="str">
        <f aca="false">IF($B$11=1,IF(Positions!$CA965=1,Positions!A965,""),IF($B$11=2,IF(Positions!$CL965&gt;0,Positions!A965,""),Positions!A965))</f>
        <v/>
      </c>
      <c r="B976" s="35" t="str">
        <f aca="false">IF($B$11=1,IF(Positions!$CA965=1,Positions!B965,""),IF($B$11=2,IF(Positions!$CL965&gt;0,Positions!B965,""),Positions!B965))</f>
        <v/>
      </c>
      <c r="C976" s="32" t="str">
        <f aca="false">IF($B$11=1,IF(Positions!$CA965=1,Positions!AE965,""),IF($B$11=2,IF(Positions!$CL965&gt;0,Positions!AE965,""),Positions!AE965))</f>
        <v/>
      </c>
      <c r="D976" s="32" t="str">
        <f aca="false">IF($B$11=1,IF(Positions!$CA965=1,Positions!AF965,""),IF($B$11=2,IF(Positions!$CL965&gt;0,Positions!AF965,""),Positions!AF965))</f>
        <v/>
      </c>
      <c r="E976" s="32" t="str">
        <f aca="false">IF($B$11=1,IF(Positions!$CA965=1,Positions!AG965,""),IF($B$11=2,IF(Positions!$CL965&gt;0,Positions!AG965,""),Positions!AG965))</f>
        <v/>
      </c>
      <c r="F976" s="32" t="str">
        <f aca="false">IF($B$11=1,IF(Positions!$CA965=1,Positions!C965,""),IF($B$11=2,IF(Positions!$CL965&gt;0,Positions!C965,""),Positions!C965))</f>
        <v/>
      </c>
      <c r="G976" s="32" t="str">
        <f aca="false">IF($B$11=1,IF(Positions!$CA965=1,Positions!E965,""),IF($B$11=2,IF(Positions!$CL965&gt;0,Positions!E965,""),Positions!E965))</f>
        <v/>
      </c>
      <c r="H976" s="0"/>
    </row>
    <row r="977" customFormat="false" ht="15" hidden="false" customHeight="false" outlineLevel="0" collapsed="false">
      <c r="A977" s="35" t="str">
        <f aca="false">IF($B$11=1,IF(Positions!$CA966=1,Positions!A966,""),IF($B$11=2,IF(Positions!$CL966&gt;0,Positions!A966,""),Positions!A966))</f>
        <v/>
      </c>
      <c r="B977" s="35" t="str">
        <f aca="false">IF($B$11=1,IF(Positions!$CA966=1,Positions!B966,""),IF($B$11=2,IF(Positions!$CL966&gt;0,Positions!B966,""),Positions!B966))</f>
        <v/>
      </c>
      <c r="C977" s="32" t="str">
        <f aca="false">IF($B$11=1,IF(Positions!$CA966=1,Positions!AE966,""),IF($B$11=2,IF(Positions!$CL966&gt;0,Positions!AE966,""),Positions!AE966))</f>
        <v/>
      </c>
      <c r="D977" s="32" t="str">
        <f aca="false">IF($B$11=1,IF(Positions!$CA966=1,Positions!AF966,""),IF($B$11=2,IF(Positions!$CL966&gt;0,Positions!AF966,""),Positions!AF966))</f>
        <v/>
      </c>
      <c r="E977" s="32" t="str">
        <f aca="false">IF($B$11=1,IF(Positions!$CA966=1,Positions!AG966,""),IF($B$11=2,IF(Positions!$CL966&gt;0,Positions!AG966,""),Positions!AG966))</f>
        <v/>
      </c>
      <c r="F977" s="32" t="str">
        <f aca="false">IF($B$11=1,IF(Positions!$CA966=1,Positions!C966,""),IF($B$11=2,IF(Positions!$CL966&gt;0,Positions!C966,""),Positions!C966))</f>
        <v/>
      </c>
      <c r="G977" s="32" t="str">
        <f aca="false">IF($B$11=1,IF(Positions!$CA966=1,Positions!E966,""),IF($B$11=2,IF(Positions!$CL966&gt;0,Positions!E966,""),Positions!E966))</f>
        <v/>
      </c>
      <c r="H977" s="0"/>
    </row>
    <row r="978" customFormat="false" ht="15" hidden="false" customHeight="false" outlineLevel="0" collapsed="false">
      <c r="A978" s="35" t="str">
        <f aca="false">IF($B$11=1,IF(Positions!$CA967=1,Positions!A967,""),IF($B$11=2,IF(Positions!$CL967&gt;0,Positions!A967,""),Positions!A967))</f>
        <v/>
      </c>
      <c r="B978" s="35" t="str">
        <f aca="false">IF($B$11=1,IF(Positions!$CA967=1,Positions!B967,""),IF($B$11=2,IF(Positions!$CL967&gt;0,Positions!B967,""),Positions!B967))</f>
        <v/>
      </c>
      <c r="C978" s="32" t="str">
        <f aca="false">IF($B$11=1,IF(Positions!$CA967=1,Positions!AE967,""),IF($B$11=2,IF(Positions!$CL967&gt;0,Positions!AE967,""),Positions!AE967))</f>
        <v/>
      </c>
      <c r="D978" s="32" t="str">
        <f aca="false">IF($B$11=1,IF(Positions!$CA967=1,Positions!AF967,""),IF($B$11=2,IF(Positions!$CL967&gt;0,Positions!AF967,""),Positions!AF967))</f>
        <v/>
      </c>
      <c r="E978" s="32" t="str">
        <f aca="false">IF($B$11=1,IF(Positions!$CA967=1,Positions!AG967,""),IF($B$11=2,IF(Positions!$CL967&gt;0,Positions!AG967,""),Positions!AG967))</f>
        <v/>
      </c>
      <c r="F978" s="32" t="str">
        <f aca="false">IF($B$11=1,IF(Positions!$CA967=1,Positions!C967,""),IF($B$11=2,IF(Positions!$CL967&gt;0,Positions!C967,""),Positions!C967))</f>
        <v/>
      </c>
      <c r="G978" s="32" t="str">
        <f aca="false">IF($B$11=1,IF(Positions!$CA967=1,Positions!E967,""),IF($B$11=2,IF(Positions!$CL967&gt;0,Positions!E967,""),Positions!E967))</f>
        <v/>
      </c>
      <c r="H978" s="0"/>
    </row>
    <row r="979" customFormat="false" ht="15" hidden="false" customHeight="false" outlineLevel="0" collapsed="false">
      <c r="A979" s="35" t="str">
        <f aca="false">IF($B$11=1,IF(Positions!$CA968=1,Positions!A968,""),IF($B$11=2,IF(Positions!$CL968&gt;0,Positions!A968,""),Positions!A968))</f>
        <v/>
      </c>
      <c r="B979" s="35" t="str">
        <f aca="false">IF($B$11=1,IF(Positions!$CA968=1,Positions!B968,""),IF($B$11=2,IF(Positions!$CL968&gt;0,Positions!B968,""),Positions!B968))</f>
        <v/>
      </c>
      <c r="C979" s="32" t="str">
        <f aca="false">IF($B$11=1,IF(Positions!$CA968=1,Positions!AE968,""),IF($B$11=2,IF(Positions!$CL968&gt;0,Positions!AE968,""),Positions!AE968))</f>
        <v/>
      </c>
      <c r="D979" s="32" t="str">
        <f aca="false">IF($B$11=1,IF(Positions!$CA968=1,Positions!AF968,""),IF($B$11=2,IF(Positions!$CL968&gt;0,Positions!AF968,""),Positions!AF968))</f>
        <v/>
      </c>
      <c r="E979" s="32" t="str">
        <f aca="false">IF($B$11=1,IF(Positions!$CA968=1,Positions!AG968,""),IF($B$11=2,IF(Positions!$CL968&gt;0,Positions!AG968,""),Positions!AG968))</f>
        <v/>
      </c>
      <c r="F979" s="32" t="str">
        <f aca="false">IF($B$11=1,IF(Positions!$CA968=1,Positions!C968,""),IF($B$11=2,IF(Positions!$CL968&gt;0,Positions!C968,""),Positions!C968))</f>
        <v/>
      </c>
      <c r="G979" s="32" t="str">
        <f aca="false">IF($B$11=1,IF(Positions!$CA968=1,Positions!E968,""),IF($B$11=2,IF(Positions!$CL968&gt;0,Positions!E968,""),Positions!E968))</f>
        <v/>
      </c>
      <c r="H979" s="0"/>
    </row>
    <row r="980" customFormat="false" ht="15" hidden="false" customHeight="false" outlineLevel="0" collapsed="false">
      <c r="A980" s="35" t="str">
        <f aca="false">IF($B$11=1,IF(Positions!$CA969=1,Positions!A969,""),IF($B$11=2,IF(Positions!$CL969&gt;0,Positions!A969,""),Positions!A969))</f>
        <v/>
      </c>
      <c r="B980" s="35" t="str">
        <f aca="false">IF($B$11=1,IF(Positions!$CA969=1,Positions!B969,""),IF($B$11=2,IF(Positions!$CL969&gt;0,Positions!B969,""),Positions!B969))</f>
        <v/>
      </c>
      <c r="C980" s="32" t="str">
        <f aca="false">IF($B$11=1,IF(Positions!$CA969=1,Positions!AE969,""),IF($B$11=2,IF(Positions!$CL969&gt;0,Positions!AE969,""),Positions!AE969))</f>
        <v/>
      </c>
      <c r="D980" s="32" t="str">
        <f aca="false">IF($B$11=1,IF(Positions!$CA969=1,Positions!AF969,""),IF($B$11=2,IF(Positions!$CL969&gt;0,Positions!AF969,""),Positions!AF969))</f>
        <v/>
      </c>
      <c r="E980" s="32" t="str">
        <f aca="false">IF($B$11=1,IF(Positions!$CA969=1,Positions!AG969,""),IF($B$11=2,IF(Positions!$CL969&gt;0,Positions!AG969,""),Positions!AG969))</f>
        <v/>
      </c>
      <c r="F980" s="32" t="str">
        <f aca="false">IF($B$11=1,IF(Positions!$CA969=1,Positions!C969,""),IF($B$11=2,IF(Positions!$CL969&gt;0,Positions!C969,""),Positions!C969))</f>
        <v/>
      </c>
      <c r="G980" s="32" t="str">
        <f aca="false">IF($B$11=1,IF(Positions!$CA969=1,Positions!E969,""),IF($B$11=2,IF(Positions!$CL969&gt;0,Positions!E969,""),Positions!E969))</f>
        <v/>
      </c>
      <c r="H980" s="0"/>
    </row>
    <row r="981" customFormat="false" ht="15" hidden="false" customHeight="false" outlineLevel="0" collapsed="false">
      <c r="A981" s="35" t="str">
        <f aca="false">IF($B$11=1,IF(Positions!$CA970=1,Positions!A970,""),IF($B$11=2,IF(Positions!$CL970&gt;0,Positions!A970,""),Positions!A970))</f>
        <v/>
      </c>
      <c r="B981" s="35" t="str">
        <f aca="false">IF($B$11=1,IF(Positions!$CA970=1,Positions!B970,""),IF($B$11=2,IF(Positions!$CL970&gt;0,Positions!B970,""),Positions!B970))</f>
        <v/>
      </c>
      <c r="C981" s="32" t="str">
        <f aca="false">IF($B$11=1,IF(Positions!$CA970=1,Positions!AE970,""),IF($B$11=2,IF(Positions!$CL970&gt;0,Positions!AE970,""),Positions!AE970))</f>
        <v/>
      </c>
      <c r="D981" s="32" t="str">
        <f aca="false">IF($B$11=1,IF(Positions!$CA970=1,Positions!AF970,""),IF($B$11=2,IF(Positions!$CL970&gt;0,Positions!AF970,""),Positions!AF970))</f>
        <v/>
      </c>
      <c r="E981" s="32" t="str">
        <f aca="false">IF($B$11=1,IF(Positions!$CA970=1,Positions!AG970,""),IF($B$11=2,IF(Positions!$CL970&gt;0,Positions!AG970,""),Positions!AG970))</f>
        <v/>
      </c>
      <c r="F981" s="32" t="str">
        <f aca="false">IF($B$11=1,IF(Positions!$CA970=1,Positions!C970,""),IF($B$11=2,IF(Positions!$CL970&gt;0,Positions!C970,""),Positions!C970))</f>
        <v/>
      </c>
      <c r="G981" s="32" t="str">
        <f aca="false">IF($B$11=1,IF(Positions!$CA970=1,Positions!E970,""),IF($B$11=2,IF(Positions!$CL970&gt;0,Positions!E970,""),Positions!E970))</f>
        <v/>
      </c>
      <c r="H981" s="0"/>
    </row>
    <row r="982" customFormat="false" ht="15" hidden="false" customHeight="false" outlineLevel="0" collapsed="false">
      <c r="A982" s="35" t="str">
        <f aca="false">IF($B$11=1,IF(Positions!$CA971=1,Positions!A971,""),IF($B$11=2,IF(Positions!$CL971&gt;0,Positions!A971,""),Positions!A971))</f>
        <v/>
      </c>
      <c r="B982" s="35" t="str">
        <f aca="false">IF($B$11=1,IF(Positions!$CA971=1,Positions!B971,""),IF($B$11=2,IF(Positions!$CL971&gt;0,Positions!B971,""),Positions!B971))</f>
        <v/>
      </c>
      <c r="C982" s="32" t="str">
        <f aca="false">IF($B$11=1,IF(Positions!$CA971=1,Positions!AE971,""),IF($B$11=2,IF(Positions!$CL971&gt;0,Positions!AE971,""),Positions!AE971))</f>
        <v/>
      </c>
      <c r="D982" s="32" t="str">
        <f aca="false">IF($B$11=1,IF(Positions!$CA971=1,Positions!AF971,""),IF($B$11=2,IF(Positions!$CL971&gt;0,Positions!AF971,""),Positions!AF971))</f>
        <v/>
      </c>
      <c r="E982" s="32" t="str">
        <f aca="false">IF($B$11=1,IF(Positions!$CA971=1,Positions!AG971,""),IF($B$11=2,IF(Positions!$CL971&gt;0,Positions!AG971,""),Positions!AG971))</f>
        <v/>
      </c>
      <c r="F982" s="32" t="str">
        <f aca="false">IF($B$11=1,IF(Positions!$CA971=1,Positions!C971,""),IF($B$11=2,IF(Positions!$CL971&gt;0,Positions!C971,""),Positions!C971))</f>
        <v/>
      </c>
      <c r="G982" s="32" t="str">
        <f aca="false">IF($B$11=1,IF(Positions!$CA971=1,Positions!E971,""),IF($B$11=2,IF(Positions!$CL971&gt;0,Positions!E971,""),Positions!E971))</f>
        <v/>
      </c>
      <c r="H982" s="0"/>
    </row>
    <row r="983" customFormat="false" ht="15" hidden="false" customHeight="false" outlineLevel="0" collapsed="false">
      <c r="A983" s="35" t="str">
        <f aca="false">IF($B$11=1,IF(Positions!$CA972=1,Positions!A972,""),IF($B$11=2,IF(Positions!$CL972&gt;0,Positions!A972,""),Positions!A972))</f>
        <v/>
      </c>
      <c r="B983" s="35" t="str">
        <f aca="false">IF($B$11=1,IF(Positions!$CA972=1,Positions!B972,""),IF($B$11=2,IF(Positions!$CL972&gt;0,Positions!B972,""),Positions!B972))</f>
        <v/>
      </c>
      <c r="C983" s="32" t="str">
        <f aca="false">IF($B$11=1,IF(Positions!$CA972=1,Positions!AE972,""),IF($B$11=2,IF(Positions!$CL972&gt;0,Positions!AE972,""),Positions!AE972))</f>
        <v/>
      </c>
      <c r="D983" s="32" t="str">
        <f aca="false">IF($B$11=1,IF(Positions!$CA972=1,Positions!AF972,""),IF($B$11=2,IF(Positions!$CL972&gt;0,Positions!AF972,""),Positions!AF972))</f>
        <v/>
      </c>
      <c r="E983" s="32" t="str">
        <f aca="false">IF($B$11=1,IF(Positions!$CA972=1,Positions!AG972,""),IF($B$11=2,IF(Positions!$CL972&gt;0,Positions!AG972,""),Positions!AG972))</f>
        <v/>
      </c>
      <c r="F983" s="32" t="str">
        <f aca="false">IF($B$11=1,IF(Positions!$CA972=1,Positions!C972,""),IF($B$11=2,IF(Positions!$CL972&gt;0,Positions!C972,""),Positions!C972))</f>
        <v/>
      </c>
      <c r="G983" s="32" t="str">
        <f aca="false">IF($B$11=1,IF(Positions!$CA972=1,Positions!E972,""),IF($B$11=2,IF(Positions!$CL972&gt;0,Positions!E972,""),Positions!E972))</f>
        <v/>
      </c>
      <c r="H983" s="0"/>
    </row>
    <row r="984" customFormat="false" ht="15" hidden="false" customHeight="false" outlineLevel="0" collapsed="false">
      <c r="A984" s="35" t="str">
        <f aca="false">IF($B$11=1,IF(Positions!$CA973=1,Positions!A973,""),IF($B$11=2,IF(Positions!$CL973&gt;0,Positions!A973,""),Positions!A973))</f>
        <v/>
      </c>
      <c r="B984" s="35" t="str">
        <f aca="false">IF($B$11=1,IF(Positions!$CA973=1,Positions!B973,""),IF($B$11=2,IF(Positions!$CL973&gt;0,Positions!B973,""),Positions!B973))</f>
        <v/>
      </c>
      <c r="C984" s="32" t="str">
        <f aca="false">IF($B$11=1,IF(Positions!$CA973=1,Positions!AE973,""),IF($B$11=2,IF(Positions!$CL973&gt;0,Positions!AE973,""),Positions!AE973))</f>
        <v/>
      </c>
      <c r="D984" s="32" t="str">
        <f aca="false">IF($B$11=1,IF(Positions!$CA973=1,Positions!AF973,""),IF($B$11=2,IF(Positions!$CL973&gt;0,Positions!AF973,""),Positions!AF973))</f>
        <v/>
      </c>
      <c r="E984" s="32" t="str">
        <f aca="false">IF($B$11=1,IF(Positions!$CA973=1,Positions!AG973,""),IF($B$11=2,IF(Positions!$CL973&gt;0,Positions!AG973,""),Positions!AG973))</f>
        <v/>
      </c>
      <c r="F984" s="32" t="str">
        <f aca="false">IF($B$11=1,IF(Positions!$CA973=1,Positions!C973,""),IF($B$11=2,IF(Positions!$CL973&gt;0,Positions!C973,""),Positions!C973))</f>
        <v/>
      </c>
      <c r="G984" s="32" t="str">
        <f aca="false">IF($B$11=1,IF(Positions!$CA973=1,Positions!E973,""),IF($B$11=2,IF(Positions!$CL973&gt;0,Positions!E973,""),Positions!E973))</f>
        <v/>
      </c>
      <c r="H984" s="0"/>
    </row>
    <row r="985" customFormat="false" ht="15" hidden="false" customHeight="false" outlineLevel="0" collapsed="false">
      <c r="A985" s="35" t="str">
        <f aca="false">IF($B$11=1,IF(Positions!$CA974=1,Positions!A974,""),IF($B$11=2,IF(Positions!$CL974&gt;0,Positions!A974,""),Positions!A974))</f>
        <v/>
      </c>
      <c r="B985" s="35" t="str">
        <f aca="false">IF($B$11=1,IF(Positions!$CA974=1,Positions!B974,""),IF($B$11=2,IF(Positions!$CL974&gt;0,Positions!B974,""),Positions!B974))</f>
        <v/>
      </c>
      <c r="C985" s="32" t="str">
        <f aca="false">IF($B$11=1,IF(Positions!$CA974=1,Positions!AE974,""),IF($B$11=2,IF(Positions!$CL974&gt;0,Positions!AE974,""),Positions!AE974))</f>
        <v/>
      </c>
      <c r="D985" s="32" t="str">
        <f aca="false">IF($B$11=1,IF(Positions!$CA974=1,Positions!AF974,""),IF($B$11=2,IF(Positions!$CL974&gt;0,Positions!AF974,""),Positions!AF974))</f>
        <v/>
      </c>
      <c r="E985" s="32" t="str">
        <f aca="false">IF($B$11=1,IF(Positions!$CA974=1,Positions!AG974,""),IF($B$11=2,IF(Positions!$CL974&gt;0,Positions!AG974,""),Positions!AG974))</f>
        <v/>
      </c>
      <c r="F985" s="32" t="str">
        <f aca="false">IF($B$11=1,IF(Positions!$CA974=1,Positions!C974,""),IF($B$11=2,IF(Positions!$CL974&gt;0,Positions!C974,""),Positions!C974))</f>
        <v/>
      </c>
      <c r="G985" s="32" t="str">
        <f aca="false">IF($B$11=1,IF(Positions!$CA974=1,Positions!E974,""),IF($B$11=2,IF(Positions!$CL974&gt;0,Positions!E974,""),Positions!E974))</f>
        <v/>
      </c>
      <c r="H985" s="0"/>
    </row>
    <row r="986" customFormat="false" ht="15" hidden="false" customHeight="false" outlineLevel="0" collapsed="false">
      <c r="A986" s="35" t="str">
        <f aca="false">IF($B$11=1,IF(Positions!$CA975=1,Positions!A975,""),IF($B$11=2,IF(Positions!$CL975&gt;0,Positions!A975,""),Positions!A975))</f>
        <v/>
      </c>
      <c r="B986" s="35" t="str">
        <f aca="false">IF($B$11=1,IF(Positions!$CA975=1,Positions!B975,""),IF($B$11=2,IF(Positions!$CL975&gt;0,Positions!B975,""),Positions!B975))</f>
        <v/>
      </c>
      <c r="C986" s="32" t="str">
        <f aca="false">IF($B$11=1,IF(Positions!$CA975=1,Positions!AE975,""),IF($B$11=2,IF(Positions!$CL975&gt;0,Positions!AE975,""),Positions!AE975))</f>
        <v/>
      </c>
      <c r="D986" s="32" t="str">
        <f aca="false">IF($B$11=1,IF(Positions!$CA975=1,Positions!AF975,""),IF($B$11=2,IF(Positions!$CL975&gt;0,Positions!AF975,""),Positions!AF975))</f>
        <v/>
      </c>
      <c r="E986" s="32" t="str">
        <f aca="false">IF($B$11=1,IF(Positions!$CA975=1,Positions!AG975,""),IF($B$11=2,IF(Positions!$CL975&gt;0,Positions!AG975,""),Positions!AG975))</f>
        <v/>
      </c>
      <c r="F986" s="32" t="str">
        <f aca="false">IF($B$11=1,IF(Positions!$CA975=1,Positions!C975,""),IF($B$11=2,IF(Positions!$CL975&gt;0,Positions!C975,""),Positions!C975))</f>
        <v/>
      </c>
      <c r="G986" s="32" t="str">
        <f aca="false">IF($B$11=1,IF(Positions!$CA975=1,Positions!E975,""),IF($B$11=2,IF(Positions!$CL975&gt;0,Positions!E975,""),Positions!E975))</f>
        <v/>
      </c>
      <c r="H986" s="0"/>
    </row>
    <row r="987" customFormat="false" ht="15" hidden="false" customHeight="false" outlineLevel="0" collapsed="false">
      <c r="A987" s="35" t="str">
        <f aca="false">IF($B$11=1,IF(Positions!$CA976=1,Positions!A976,""),IF($B$11=2,IF(Positions!$CL976&gt;0,Positions!A976,""),Positions!A976))</f>
        <v/>
      </c>
      <c r="B987" s="35" t="str">
        <f aca="false">IF($B$11=1,IF(Positions!$CA976=1,Positions!B976,""),IF($B$11=2,IF(Positions!$CL976&gt;0,Positions!B976,""),Positions!B976))</f>
        <v/>
      </c>
      <c r="C987" s="32" t="str">
        <f aca="false">IF($B$11=1,IF(Positions!$CA976=1,Positions!AE976,""),IF($B$11=2,IF(Positions!$CL976&gt;0,Positions!AE976,""),Positions!AE976))</f>
        <v/>
      </c>
      <c r="D987" s="32" t="str">
        <f aca="false">IF($B$11=1,IF(Positions!$CA976=1,Positions!AF976,""),IF($B$11=2,IF(Positions!$CL976&gt;0,Positions!AF976,""),Positions!AF976))</f>
        <v/>
      </c>
      <c r="E987" s="32" t="str">
        <f aca="false">IF($B$11=1,IF(Positions!$CA976=1,Positions!AG976,""),IF($B$11=2,IF(Positions!$CL976&gt;0,Positions!AG976,""),Positions!AG976))</f>
        <v/>
      </c>
      <c r="F987" s="32" t="str">
        <f aca="false">IF($B$11=1,IF(Positions!$CA976=1,Positions!C976,""),IF($B$11=2,IF(Positions!$CL976&gt;0,Positions!C976,""),Positions!C976))</f>
        <v/>
      </c>
      <c r="G987" s="32" t="str">
        <f aca="false">IF($B$11=1,IF(Positions!$CA976=1,Positions!E976,""),IF($B$11=2,IF(Positions!$CL976&gt;0,Positions!E976,""),Positions!E976))</f>
        <v/>
      </c>
      <c r="H987" s="0"/>
    </row>
    <row r="988" customFormat="false" ht="15" hidden="false" customHeight="false" outlineLevel="0" collapsed="false">
      <c r="A988" s="35" t="str">
        <f aca="false">IF($B$11=1,IF(Positions!$CA977=1,Positions!A977,""),IF($B$11=2,IF(Positions!$CL977&gt;0,Positions!A977,""),Positions!A977))</f>
        <v/>
      </c>
      <c r="B988" s="35" t="str">
        <f aca="false">IF($B$11=1,IF(Positions!$CA977=1,Positions!B977,""),IF($B$11=2,IF(Positions!$CL977&gt;0,Positions!B977,""),Positions!B977))</f>
        <v/>
      </c>
      <c r="C988" s="32" t="str">
        <f aca="false">IF($B$11=1,IF(Positions!$CA977=1,Positions!AE977,""),IF($B$11=2,IF(Positions!$CL977&gt;0,Positions!AE977,""),Positions!AE977))</f>
        <v/>
      </c>
      <c r="D988" s="32" t="str">
        <f aca="false">IF($B$11=1,IF(Positions!$CA977=1,Positions!AF977,""),IF($B$11=2,IF(Positions!$CL977&gt;0,Positions!AF977,""),Positions!AF977))</f>
        <v/>
      </c>
      <c r="E988" s="32" t="str">
        <f aca="false">IF($B$11=1,IF(Positions!$CA977=1,Positions!AG977,""),IF($B$11=2,IF(Positions!$CL977&gt;0,Positions!AG977,""),Positions!AG977))</f>
        <v/>
      </c>
      <c r="F988" s="32" t="str">
        <f aca="false">IF($B$11=1,IF(Positions!$CA977=1,Positions!C977,""),IF($B$11=2,IF(Positions!$CL977&gt;0,Positions!C977,""),Positions!C977))</f>
        <v/>
      </c>
      <c r="G988" s="32" t="str">
        <f aca="false">IF($B$11=1,IF(Positions!$CA977=1,Positions!E977,""),IF($B$11=2,IF(Positions!$CL977&gt;0,Positions!E977,""),Positions!E977))</f>
        <v/>
      </c>
      <c r="H988" s="0"/>
    </row>
    <row r="989" customFormat="false" ht="15" hidden="false" customHeight="false" outlineLevel="0" collapsed="false">
      <c r="A989" s="35" t="str">
        <f aca="false">IF($B$11=1,IF(Positions!$CA978=1,Positions!A978,""),IF($B$11=2,IF(Positions!$CL978&gt;0,Positions!A978,""),Positions!A978))</f>
        <v/>
      </c>
      <c r="B989" s="35" t="str">
        <f aca="false">IF($B$11=1,IF(Positions!$CA978=1,Positions!B978,""),IF($B$11=2,IF(Positions!$CL978&gt;0,Positions!B978,""),Positions!B978))</f>
        <v/>
      </c>
      <c r="C989" s="32" t="str">
        <f aca="false">IF($B$11=1,IF(Positions!$CA978=1,Positions!AE978,""),IF($B$11=2,IF(Positions!$CL978&gt;0,Positions!AE978,""),Positions!AE978))</f>
        <v/>
      </c>
      <c r="D989" s="32" t="str">
        <f aca="false">IF($B$11=1,IF(Positions!$CA978=1,Positions!AF978,""),IF($B$11=2,IF(Positions!$CL978&gt;0,Positions!AF978,""),Positions!AF978))</f>
        <v/>
      </c>
      <c r="E989" s="32" t="str">
        <f aca="false">IF($B$11=1,IF(Positions!$CA978=1,Positions!AG978,""),IF($B$11=2,IF(Positions!$CL978&gt;0,Positions!AG978,""),Positions!AG978))</f>
        <v/>
      </c>
      <c r="F989" s="32" t="str">
        <f aca="false">IF($B$11=1,IF(Positions!$CA978=1,Positions!C978,""),IF($B$11=2,IF(Positions!$CL978&gt;0,Positions!C978,""),Positions!C978))</f>
        <v/>
      </c>
      <c r="G989" s="32" t="str">
        <f aca="false">IF($B$11=1,IF(Positions!$CA978=1,Positions!E978,""),IF($B$11=2,IF(Positions!$CL978&gt;0,Positions!E978,""),Positions!E978))</f>
        <v/>
      </c>
      <c r="H989" s="0"/>
    </row>
    <row r="990" customFormat="false" ht="15" hidden="false" customHeight="false" outlineLevel="0" collapsed="false">
      <c r="A990" s="35" t="str">
        <f aca="false">IF($B$11=1,IF(Positions!$CA979=1,Positions!A979,""),IF($B$11=2,IF(Positions!$CL979&gt;0,Positions!A979,""),Positions!A979))</f>
        <v/>
      </c>
      <c r="B990" s="35" t="str">
        <f aca="false">IF($B$11=1,IF(Positions!$CA979=1,Positions!B979,""),IF($B$11=2,IF(Positions!$CL979&gt;0,Positions!B979,""),Positions!B979))</f>
        <v/>
      </c>
      <c r="C990" s="32" t="str">
        <f aca="false">IF($B$11=1,IF(Positions!$CA979=1,Positions!AE979,""),IF($B$11=2,IF(Positions!$CL979&gt;0,Positions!AE979,""),Positions!AE979))</f>
        <v/>
      </c>
      <c r="D990" s="32" t="str">
        <f aca="false">IF($B$11=1,IF(Positions!$CA979=1,Positions!AF979,""),IF($B$11=2,IF(Positions!$CL979&gt;0,Positions!AF979,""),Positions!AF979))</f>
        <v/>
      </c>
      <c r="E990" s="32" t="str">
        <f aca="false">IF($B$11=1,IF(Positions!$CA979=1,Positions!AG979,""),IF($B$11=2,IF(Positions!$CL979&gt;0,Positions!AG979,""),Positions!AG979))</f>
        <v/>
      </c>
      <c r="F990" s="32" t="str">
        <f aca="false">IF($B$11=1,IF(Positions!$CA979=1,Positions!C979,""),IF($B$11=2,IF(Positions!$CL979&gt;0,Positions!C979,""),Positions!C979))</f>
        <v/>
      </c>
      <c r="G990" s="32" t="str">
        <f aca="false">IF($B$11=1,IF(Positions!$CA979=1,Positions!E979,""),IF($B$11=2,IF(Positions!$CL979&gt;0,Positions!E979,""),Positions!E979))</f>
        <v/>
      </c>
      <c r="H990" s="0"/>
    </row>
    <row r="991" customFormat="false" ht="15" hidden="false" customHeight="false" outlineLevel="0" collapsed="false">
      <c r="A991" s="35" t="str">
        <f aca="false">IF($B$11=1,IF(Positions!$CA980=1,Positions!A980,""),IF($B$11=2,IF(Positions!$CL980&gt;0,Positions!A980,""),Positions!A980))</f>
        <v/>
      </c>
      <c r="B991" s="35" t="str">
        <f aca="false">IF($B$11=1,IF(Positions!$CA980=1,Positions!B980,""),IF($B$11=2,IF(Positions!$CL980&gt;0,Positions!B980,""),Positions!B980))</f>
        <v/>
      </c>
      <c r="C991" s="32" t="str">
        <f aca="false">IF($B$11=1,IF(Positions!$CA980=1,Positions!AE980,""),IF($B$11=2,IF(Positions!$CL980&gt;0,Positions!AE980,""),Positions!AE980))</f>
        <v/>
      </c>
      <c r="D991" s="32" t="str">
        <f aca="false">IF($B$11=1,IF(Positions!$CA980=1,Positions!AF980,""),IF($B$11=2,IF(Positions!$CL980&gt;0,Positions!AF980,""),Positions!AF980))</f>
        <v/>
      </c>
      <c r="E991" s="32" t="str">
        <f aca="false">IF($B$11=1,IF(Positions!$CA980=1,Positions!AG980,""),IF($B$11=2,IF(Positions!$CL980&gt;0,Positions!AG980,""),Positions!AG980))</f>
        <v/>
      </c>
      <c r="F991" s="32" t="str">
        <f aca="false">IF($B$11=1,IF(Positions!$CA980=1,Positions!C980,""),IF($B$11=2,IF(Positions!$CL980&gt;0,Positions!C980,""),Positions!C980))</f>
        <v/>
      </c>
      <c r="G991" s="32" t="str">
        <f aca="false">IF($B$11=1,IF(Positions!$CA980=1,Positions!E980,""),IF($B$11=2,IF(Positions!$CL980&gt;0,Positions!E980,""),Positions!E980))</f>
        <v/>
      </c>
      <c r="H991" s="0"/>
    </row>
    <row r="992" customFormat="false" ht="15" hidden="false" customHeight="false" outlineLevel="0" collapsed="false">
      <c r="A992" s="35" t="str">
        <f aca="false">IF($B$11=1,IF(Positions!$CA981=1,Positions!A981,""),IF($B$11=2,IF(Positions!$CL981&gt;0,Positions!A981,""),Positions!A981))</f>
        <v/>
      </c>
      <c r="B992" s="35" t="str">
        <f aca="false">IF($B$11=1,IF(Positions!$CA981=1,Positions!B981,""),IF($B$11=2,IF(Positions!$CL981&gt;0,Positions!B981,""),Positions!B981))</f>
        <v/>
      </c>
      <c r="C992" s="32" t="str">
        <f aca="false">IF($B$11=1,IF(Positions!$CA981=1,Positions!AE981,""),IF($B$11=2,IF(Positions!$CL981&gt;0,Positions!AE981,""),Positions!AE981))</f>
        <v/>
      </c>
      <c r="D992" s="32" t="str">
        <f aca="false">IF($B$11=1,IF(Positions!$CA981=1,Positions!AF981,""),IF($B$11=2,IF(Positions!$CL981&gt;0,Positions!AF981,""),Positions!AF981))</f>
        <v/>
      </c>
      <c r="E992" s="32" t="str">
        <f aca="false">IF($B$11=1,IF(Positions!$CA981=1,Positions!AG981,""),IF($B$11=2,IF(Positions!$CL981&gt;0,Positions!AG981,""),Positions!AG981))</f>
        <v/>
      </c>
      <c r="F992" s="32" t="str">
        <f aca="false">IF($B$11=1,IF(Positions!$CA981=1,Positions!C981,""),IF($B$11=2,IF(Positions!$CL981&gt;0,Positions!C981,""),Positions!C981))</f>
        <v/>
      </c>
      <c r="G992" s="32" t="str">
        <f aca="false">IF($B$11=1,IF(Positions!$CA981=1,Positions!E981,""),IF($B$11=2,IF(Positions!$CL981&gt;0,Positions!E981,""),Positions!E981))</f>
        <v/>
      </c>
      <c r="H992" s="0"/>
    </row>
    <row r="993" customFormat="false" ht="15" hidden="false" customHeight="false" outlineLevel="0" collapsed="false">
      <c r="A993" s="35" t="str">
        <f aca="false">IF($B$11=1,IF(Positions!$CA982=1,Positions!A982,""),IF($B$11=2,IF(Positions!$CL982&gt;0,Positions!A982,""),Positions!A982))</f>
        <v/>
      </c>
      <c r="B993" s="35" t="str">
        <f aca="false">IF($B$11=1,IF(Positions!$CA982=1,Positions!B982,""),IF($B$11=2,IF(Positions!$CL982&gt;0,Positions!B982,""),Positions!B982))</f>
        <v/>
      </c>
      <c r="C993" s="32" t="str">
        <f aca="false">IF($B$11=1,IF(Positions!$CA982=1,Positions!AE982,""),IF($B$11=2,IF(Positions!$CL982&gt;0,Positions!AE982,""),Positions!AE982))</f>
        <v/>
      </c>
      <c r="D993" s="32" t="str">
        <f aca="false">IF($B$11=1,IF(Positions!$CA982=1,Positions!AF982,""),IF($B$11=2,IF(Positions!$CL982&gt;0,Positions!AF982,""),Positions!AF982))</f>
        <v/>
      </c>
      <c r="E993" s="32" t="str">
        <f aca="false">IF($B$11=1,IF(Positions!$CA982=1,Positions!AG982,""),IF($B$11=2,IF(Positions!$CL982&gt;0,Positions!AG982,""),Positions!AG982))</f>
        <v/>
      </c>
      <c r="F993" s="32" t="str">
        <f aca="false">IF($B$11=1,IF(Positions!$CA982=1,Positions!C982,""),IF($B$11=2,IF(Positions!$CL982&gt;0,Positions!C982,""),Positions!C982))</f>
        <v/>
      </c>
      <c r="G993" s="32" t="str">
        <f aca="false">IF($B$11=1,IF(Positions!$CA982=1,Positions!E982,""),IF($B$11=2,IF(Positions!$CL982&gt;0,Positions!E982,""),Positions!E982))</f>
        <v/>
      </c>
      <c r="H993" s="0"/>
    </row>
    <row r="994" customFormat="false" ht="15" hidden="false" customHeight="false" outlineLevel="0" collapsed="false">
      <c r="A994" s="35" t="str">
        <f aca="false">IF($B$11=1,IF(Positions!$CA983=1,Positions!A983,""),IF($B$11=2,IF(Positions!$CL983&gt;0,Positions!A983,""),Positions!A983))</f>
        <v/>
      </c>
      <c r="B994" s="35" t="str">
        <f aca="false">IF($B$11=1,IF(Positions!$CA983=1,Positions!B983,""),IF($B$11=2,IF(Positions!$CL983&gt;0,Positions!B983,""),Positions!B983))</f>
        <v/>
      </c>
      <c r="C994" s="32" t="str">
        <f aca="false">IF($B$11=1,IF(Positions!$CA983=1,Positions!AE983,""),IF($B$11=2,IF(Positions!$CL983&gt;0,Positions!AE983,""),Positions!AE983))</f>
        <v/>
      </c>
      <c r="D994" s="32" t="str">
        <f aca="false">IF($B$11=1,IF(Positions!$CA983=1,Positions!AF983,""),IF($B$11=2,IF(Positions!$CL983&gt;0,Positions!AF983,""),Positions!AF983))</f>
        <v/>
      </c>
      <c r="E994" s="32" t="str">
        <f aca="false">IF($B$11=1,IF(Positions!$CA983=1,Positions!AG983,""),IF($B$11=2,IF(Positions!$CL983&gt;0,Positions!AG983,""),Positions!AG983))</f>
        <v/>
      </c>
      <c r="F994" s="32" t="str">
        <f aca="false">IF($B$11=1,IF(Positions!$CA983=1,Positions!C983,""),IF($B$11=2,IF(Positions!$CL983&gt;0,Positions!C983,""),Positions!C983))</f>
        <v/>
      </c>
      <c r="G994" s="32" t="str">
        <f aca="false">IF($B$11=1,IF(Positions!$CA983=1,Positions!E983,""),IF($B$11=2,IF(Positions!$CL983&gt;0,Positions!E983,""),Positions!E983))</f>
        <v/>
      </c>
      <c r="H994" s="0"/>
    </row>
    <row r="995" customFormat="false" ht="15" hidden="false" customHeight="false" outlineLevel="0" collapsed="false">
      <c r="A995" s="35" t="str">
        <f aca="false">IF($B$11=1,IF(Positions!$CA984=1,Positions!A984,""),IF($B$11=2,IF(Positions!$CL984&gt;0,Positions!A984,""),Positions!A984))</f>
        <v/>
      </c>
      <c r="B995" s="35" t="str">
        <f aca="false">IF($B$11=1,IF(Positions!$CA984=1,Positions!B984,""),IF($B$11=2,IF(Positions!$CL984&gt;0,Positions!B984,""),Positions!B984))</f>
        <v/>
      </c>
      <c r="C995" s="32" t="str">
        <f aca="false">IF($B$11=1,IF(Positions!$CA984=1,Positions!AE984,""),IF($B$11=2,IF(Positions!$CL984&gt;0,Positions!AE984,""),Positions!AE984))</f>
        <v/>
      </c>
      <c r="D995" s="32" t="str">
        <f aca="false">IF($B$11=1,IF(Positions!$CA984=1,Positions!AF984,""),IF($B$11=2,IF(Positions!$CL984&gt;0,Positions!AF984,""),Positions!AF984))</f>
        <v/>
      </c>
      <c r="E995" s="32" t="str">
        <f aca="false">IF($B$11=1,IF(Positions!$CA984=1,Positions!AG984,""),IF($B$11=2,IF(Positions!$CL984&gt;0,Positions!AG984,""),Positions!AG984))</f>
        <v/>
      </c>
      <c r="F995" s="32" t="str">
        <f aca="false">IF($B$11=1,IF(Positions!$CA984=1,Positions!C984,""),IF($B$11=2,IF(Positions!$CL984&gt;0,Positions!C984,""),Positions!C984))</f>
        <v/>
      </c>
      <c r="G995" s="32" t="str">
        <f aca="false">IF($B$11=1,IF(Positions!$CA984=1,Positions!E984,""),IF($B$11=2,IF(Positions!$CL984&gt;0,Positions!E984,""),Positions!E984))</f>
        <v/>
      </c>
      <c r="H995" s="0"/>
    </row>
    <row r="996" customFormat="false" ht="15" hidden="false" customHeight="false" outlineLevel="0" collapsed="false">
      <c r="A996" s="35" t="str">
        <f aca="false">IF($B$11=1,IF(Positions!$CA985=1,Positions!A985,""),IF($B$11=2,IF(Positions!$CL985&gt;0,Positions!A985,""),Positions!A985))</f>
        <v/>
      </c>
      <c r="B996" s="35" t="str">
        <f aca="false">IF($B$11=1,IF(Positions!$CA985=1,Positions!B985,""),IF($B$11=2,IF(Positions!$CL985&gt;0,Positions!B985,""),Positions!B985))</f>
        <v/>
      </c>
      <c r="C996" s="32" t="str">
        <f aca="false">IF($B$11=1,IF(Positions!$CA985=1,Positions!AE985,""),IF($B$11=2,IF(Positions!$CL985&gt;0,Positions!AE985,""),Positions!AE985))</f>
        <v/>
      </c>
      <c r="D996" s="32" t="str">
        <f aca="false">IF($B$11=1,IF(Positions!$CA985=1,Positions!AF985,""),IF($B$11=2,IF(Positions!$CL985&gt;0,Positions!AF985,""),Positions!AF985))</f>
        <v/>
      </c>
      <c r="E996" s="32" t="str">
        <f aca="false">IF($B$11=1,IF(Positions!$CA985=1,Positions!AG985,""),IF($B$11=2,IF(Positions!$CL985&gt;0,Positions!AG985,""),Positions!AG985))</f>
        <v/>
      </c>
      <c r="F996" s="32" t="str">
        <f aca="false">IF($B$11=1,IF(Positions!$CA985=1,Positions!C985,""),IF($B$11=2,IF(Positions!$CL985&gt;0,Positions!C985,""),Positions!C985))</f>
        <v/>
      </c>
      <c r="G996" s="32" t="str">
        <f aca="false">IF($B$11=1,IF(Positions!$CA985=1,Positions!E985,""),IF($B$11=2,IF(Positions!$CL985&gt;0,Positions!E985,""),Positions!E985))</f>
        <v/>
      </c>
      <c r="H996" s="0"/>
    </row>
    <row r="997" customFormat="false" ht="15" hidden="false" customHeight="false" outlineLevel="0" collapsed="false">
      <c r="A997" s="35" t="str">
        <f aca="false">IF($B$11=1,IF(Positions!$CA986=1,Positions!A986,""),IF($B$11=2,IF(Positions!$CL986&gt;0,Positions!A986,""),Positions!A986))</f>
        <v/>
      </c>
      <c r="B997" s="35" t="str">
        <f aca="false">IF($B$11=1,IF(Positions!$CA986=1,Positions!B986,""),IF($B$11=2,IF(Positions!$CL986&gt;0,Positions!B986,""),Positions!B986))</f>
        <v/>
      </c>
      <c r="C997" s="32" t="str">
        <f aca="false">IF($B$11=1,IF(Positions!$CA986=1,Positions!AE986,""),IF($B$11=2,IF(Positions!$CL986&gt;0,Positions!AE986,""),Positions!AE986))</f>
        <v/>
      </c>
      <c r="D997" s="32" t="str">
        <f aca="false">IF($B$11=1,IF(Positions!$CA986=1,Positions!AF986,""),IF($B$11=2,IF(Positions!$CL986&gt;0,Positions!AF986,""),Positions!AF986))</f>
        <v/>
      </c>
      <c r="E997" s="32" t="str">
        <f aca="false">IF($B$11=1,IF(Positions!$CA986=1,Positions!AG986,""),IF($B$11=2,IF(Positions!$CL986&gt;0,Positions!AG986,""),Positions!AG986))</f>
        <v/>
      </c>
      <c r="F997" s="32" t="str">
        <f aca="false">IF($B$11=1,IF(Positions!$CA986=1,Positions!C986,""),IF($B$11=2,IF(Positions!$CL986&gt;0,Positions!C986,""),Positions!C986))</f>
        <v/>
      </c>
      <c r="G997" s="32" t="str">
        <f aca="false">IF($B$11=1,IF(Positions!$CA986=1,Positions!E986,""),IF($B$11=2,IF(Positions!$CL986&gt;0,Positions!E986,""),Positions!E986))</f>
        <v/>
      </c>
      <c r="H997" s="0"/>
    </row>
    <row r="998" customFormat="false" ht="15" hidden="false" customHeight="false" outlineLevel="0" collapsed="false">
      <c r="A998" s="35" t="str">
        <f aca="false">IF($B$11=1,IF(Positions!$CA987=1,Positions!A987,""),IF($B$11=2,IF(Positions!$CL987&gt;0,Positions!A987,""),Positions!A987))</f>
        <v/>
      </c>
      <c r="B998" s="35" t="str">
        <f aca="false">IF($B$11=1,IF(Positions!$CA987=1,Positions!B987,""),IF($B$11=2,IF(Positions!$CL987&gt;0,Positions!B987,""),Positions!B987))</f>
        <v/>
      </c>
      <c r="C998" s="32" t="str">
        <f aca="false">IF($B$11=1,IF(Positions!$CA987=1,Positions!AE987,""),IF($B$11=2,IF(Positions!$CL987&gt;0,Positions!AE987,""),Positions!AE987))</f>
        <v/>
      </c>
      <c r="D998" s="32" t="str">
        <f aca="false">IF($B$11=1,IF(Positions!$CA987=1,Positions!AF987,""),IF($B$11=2,IF(Positions!$CL987&gt;0,Positions!AF987,""),Positions!AF987))</f>
        <v/>
      </c>
      <c r="E998" s="32" t="str">
        <f aca="false">IF($B$11=1,IF(Positions!$CA987=1,Positions!AG987,""),IF($B$11=2,IF(Positions!$CL987&gt;0,Positions!AG987,""),Positions!AG987))</f>
        <v/>
      </c>
      <c r="F998" s="32" t="str">
        <f aca="false">IF($B$11=1,IF(Positions!$CA987=1,Positions!C987,""),IF($B$11=2,IF(Positions!$CL987&gt;0,Positions!C987,""),Positions!C987))</f>
        <v/>
      </c>
      <c r="G998" s="32" t="str">
        <f aca="false">IF($B$11=1,IF(Positions!$CA987=1,Positions!E987,""),IF($B$11=2,IF(Positions!$CL987&gt;0,Positions!E987,""),Positions!E987))</f>
        <v/>
      </c>
      <c r="H998" s="0"/>
    </row>
    <row r="999" customFormat="false" ht="15" hidden="false" customHeight="false" outlineLevel="0" collapsed="false">
      <c r="A999" s="35" t="str">
        <f aca="false">IF($B$11=1,IF(Positions!$CA988=1,Positions!A988,""),IF($B$11=2,IF(Positions!$CL988&gt;0,Positions!A988,""),Positions!A988))</f>
        <v/>
      </c>
      <c r="B999" s="35" t="str">
        <f aca="false">IF($B$11=1,IF(Positions!$CA988=1,Positions!B988,""),IF($B$11=2,IF(Positions!$CL988&gt;0,Positions!B988,""),Positions!B988))</f>
        <v/>
      </c>
      <c r="C999" s="32" t="str">
        <f aca="false">IF($B$11=1,IF(Positions!$CA988=1,Positions!AE988,""),IF($B$11=2,IF(Positions!$CL988&gt;0,Positions!AE988,""),Positions!AE988))</f>
        <v/>
      </c>
      <c r="D999" s="32" t="str">
        <f aca="false">IF($B$11=1,IF(Positions!$CA988=1,Positions!AF988,""),IF($B$11=2,IF(Positions!$CL988&gt;0,Positions!AF988,""),Positions!AF988))</f>
        <v/>
      </c>
      <c r="E999" s="32" t="str">
        <f aca="false">IF($B$11=1,IF(Positions!$CA988=1,Positions!AG988,""),IF($B$11=2,IF(Positions!$CL988&gt;0,Positions!AG988,""),Positions!AG988))</f>
        <v/>
      </c>
      <c r="F999" s="32" t="str">
        <f aca="false">IF($B$11=1,IF(Positions!$CA988=1,Positions!C988,""),IF($B$11=2,IF(Positions!$CL988&gt;0,Positions!C988,""),Positions!C988))</f>
        <v/>
      </c>
      <c r="G999" s="32" t="str">
        <f aca="false">IF($B$11=1,IF(Positions!$CA988=1,Positions!E988,""),IF($B$11=2,IF(Positions!$CL988&gt;0,Positions!E988,""),Positions!E988))</f>
        <v/>
      </c>
      <c r="H999" s="0"/>
    </row>
    <row r="1000" customFormat="false" ht="15" hidden="false" customHeight="false" outlineLevel="0" collapsed="false">
      <c r="A1000" s="35" t="str">
        <f aca="false">IF($B$11=1,IF(Positions!$CA989=1,Positions!A989,""),IF($B$11=2,IF(Positions!$CL989&gt;0,Positions!A989,""),Positions!A989))</f>
        <v/>
      </c>
      <c r="B1000" s="35" t="str">
        <f aca="false">IF($B$11=1,IF(Positions!$CA989=1,Positions!B989,""),IF($B$11=2,IF(Positions!$CL989&gt;0,Positions!B989,""),Positions!B989))</f>
        <v/>
      </c>
      <c r="C1000" s="32" t="str">
        <f aca="false">IF($B$11=1,IF(Positions!$CA989=1,Positions!AE989,""),IF($B$11=2,IF(Positions!$CL989&gt;0,Positions!AE989,""),Positions!AE989))</f>
        <v/>
      </c>
      <c r="D1000" s="32" t="str">
        <f aca="false">IF($B$11=1,IF(Positions!$CA989=1,Positions!AF989,""),IF($B$11=2,IF(Positions!$CL989&gt;0,Positions!AF989,""),Positions!AF989))</f>
        <v/>
      </c>
      <c r="E1000" s="32" t="str">
        <f aca="false">IF($B$11=1,IF(Positions!$CA989=1,Positions!AG989,""),IF($B$11=2,IF(Positions!$CL989&gt;0,Positions!AG989,""),Positions!AG989))</f>
        <v/>
      </c>
      <c r="F1000" s="32" t="str">
        <f aca="false">IF($B$11=1,IF(Positions!$CA989=1,Positions!C989,""),IF($B$11=2,IF(Positions!$CL989&gt;0,Positions!C989,""),Positions!C989))</f>
        <v/>
      </c>
      <c r="G1000" s="32" t="str">
        <f aca="false">IF($B$11=1,IF(Positions!$CA989=1,Positions!E989,""),IF($B$11=2,IF(Positions!$CL989&gt;0,Positions!E989,""),Positions!E989))</f>
        <v/>
      </c>
      <c r="H1000" s="0"/>
    </row>
    <row r="1001" customFormat="false" ht="15" hidden="false" customHeight="false" outlineLevel="0" collapsed="false">
      <c r="A1001" s="35" t="str">
        <f aca="false">IF($B$11=1,IF(Positions!$CA990=1,Positions!A990,""),IF($B$11=2,IF(Positions!$CL990&gt;0,Positions!A990,""),Positions!A990))</f>
        <v/>
      </c>
      <c r="B1001" s="35" t="str">
        <f aca="false">IF($B$11=1,IF(Positions!$CA990=1,Positions!B990,""),IF($B$11=2,IF(Positions!$CL990&gt;0,Positions!B990,""),Positions!B990))</f>
        <v/>
      </c>
      <c r="C1001" s="32" t="str">
        <f aca="false">IF($B$11=1,IF(Positions!$CA990=1,Positions!AE990,""),IF($B$11=2,IF(Positions!$CL990&gt;0,Positions!AE990,""),Positions!AE990))</f>
        <v/>
      </c>
      <c r="D1001" s="32" t="str">
        <f aca="false">IF($B$11=1,IF(Positions!$CA990=1,Positions!AF990,""),IF($B$11=2,IF(Positions!$CL990&gt;0,Positions!AF990,""),Positions!AF990))</f>
        <v/>
      </c>
      <c r="E1001" s="32" t="str">
        <f aca="false">IF($B$11=1,IF(Positions!$CA990=1,Positions!AG990,""),IF($B$11=2,IF(Positions!$CL990&gt;0,Positions!AG990,""),Positions!AG990))</f>
        <v/>
      </c>
      <c r="F1001" s="32" t="str">
        <f aca="false">IF($B$11=1,IF(Positions!$CA990=1,Positions!C990,""),IF($B$11=2,IF(Positions!$CL990&gt;0,Positions!C990,""),Positions!C990))</f>
        <v/>
      </c>
      <c r="G1001" s="32" t="str">
        <f aca="false">IF($B$11=1,IF(Positions!$CA990=1,Positions!E990,""),IF($B$11=2,IF(Positions!$CL990&gt;0,Positions!E990,""),Positions!E990))</f>
        <v/>
      </c>
      <c r="H1001" s="0"/>
    </row>
    <row r="1002" customFormat="false" ht="15" hidden="false" customHeight="false" outlineLevel="0" collapsed="false">
      <c r="A1002" s="35" t="str">
        <f aca="false">IF($B$11=1,IF(Positions!$CA991=1,Positions!A991,""),IF($B$11=2,IF(Positions!$CL991&gt;0,Positions!A991,""),Positions!A991))</f>
        <v/>
      </c>
      <c r="B1002" s="35" t="str">
        <f aca="false">IF($B$11=1,IF(Positions!$CA991=1,Positions!B991,""),IF($B$11=2,IF(Positions!$CL991&gt;0,Positions!B991,""),Positions!B991))</f>
        <v/>
      </c>
      <c r="C1002" s="32" t="str">
        <f aca="false">IF($B$11=1,IF(Positions!$CA991=1,Positions!AE991,""),IF($B$11=2,IF(Positions!$CL991&gt;0,Positions!AE991,""),Positions!AE991))</f>
        <v/>
      </c>
      <c r="D1002" s="32" t="str">
        <f aca="false">IF($B$11=1,IF(Positions!$CA991=1,Positions!AF991,""),IF($B$11=2,IF(Positions!$CL991&gt;0,Positions!AF991,""),Positions!AF991))</f>
        <v/>
      </c>
      <c r="E1002" s="32" t="str">
        <f aca="false">IF($B$11=1,IF(Positions!$CA991=1,Positions!AG991,""),IF($B$11=2,IF(Positions!$CL991&gt;0,Positions!AG991,""),Positions!AG991))</f>
        <v/>
      </c>
      <c r="F1002" s="32" t="str">
        <f aca="false">IF($B$11=1,IF(Positions!$CA991=1,Positions!C991,""),IF($B$11=2,IF(Positions!$CL991&gt;0,Positions!C991,""),Positions!C991))</f>
        <v/>
      </c>
      <c r="G1002" s="32" t="str">
        <f aca="false">IF($B$11=1,IF(Positions!$CA991=1,Positions!E991,""),IF($B$11=2,IF(Positions!$CL991&gt;0,Positions!E991,""),Positions!E991))</f>
        <v/>
      </c>
      <c r="H1002" s="0"/>
    </row>
    <row r="1003" customFormat="false" ht="15" hidden="false" customHeight="false" outlineLevel="0" collapsed="false">
      <c r="A1003" s="35" t="str">
        <f aca="false">IF($B$11=1,IF(Positions!$CA992=1,Positions!A992,""),IF($B$11=2,IF(Positions!$CL992&gt;0,Positions!A992,""),Positions!A992))</f>
        <v/>
      </c>
      <c r="B1003" s="35" t="str">
        <f aca="false">IF($B$11=1,IF(Positions!$CA992=1,Positions!B992,""),IF($B$11=2,IF(Positions!$CL992&gt;0,Positions!B992,""),Positions!B992))</f>
        <v/>
      </c>
      <c r="C1003" s="32" t="str">
        <f aca="false">IF($B$11=1,IF(Positions!$CA992=1,Positions!AE992,""),IF($B$11=2,IF(Positions!$CL992&gt;0,Positions!AE992,""),Positions!AE992))</f>
        <v/>
      </c>
      <c r="D1003" s="32" t="str">
        <f aca="false">IF($B$11=1,IF(Positions!$CA992=1,Positions!AF992,""),IF($B$11=2,IF(Positions!$CL992&gt;0,Positions!AF992,""),Positions!AF992))</f>
        <v/>
      </c>
      <c r="E1003" s="32" t="str">
        <f aca="false">IF($B$11=1,IF(Positions!$CA992=1,Positions!AG992,""),IF($B$11=2,IF(Positions!$CL992&gt;0,Positions!AG992,""),Positions!AG992))</f>
        <v/>
      </c>
      <c r="F1003" s="32" t="str">
        <f aca="false">IF($B$11=1,IF(Positions!$CA992=1,Positions!C992,""),IF($B$11=2,IF(Positions!$CL992&gt;0,Positions!C992,""),Positions!C992))</f>
        <v/>
      </c>
      <c r="G1003" s="32" t="str">
        <f aca="false">IF($B$11=1,IF(Positions!$CA992=1,Positions!E992,""),IF($B$11=2,IF(Positions!$CL992&gt;0,Positions!E992,""),Positions!E992))</f>
        <v/>
      </c>
      <c r="H1003" s="0"/>
    </row>
    <row r="1004" customFormat="false" ht="15" hidden="false" customHeight="false" outlineLevel="0" collapsed="false">
      <c r="A1004" s="35" t="str">
        <f aca="false">IF($B$11=1,IF(Positions!$CA993=1,Positions!A993,""),IF($B$11=2,IF(Positions!$CL993&gt;0,Positions!A993,""),Positions!A993))</f>
        <v/>
      </c>
      <c r="B1004" s="35" t="str">
        <f aca="false">IF($B$11=1,IF(Positions!$CA993=1,Positions!B993,""),IF($B$11=2,IF(Positions!$CL993&gt;0,Positions!B993,""),Positions!B993))</f>
        <v/>
      </c>
      <c r="C1004" s="32" t="str">
        <f aca="false">IF($B$11=1,IF(Positions!$CA993=1,Positions!AE993,""),IF($B$11=2,IF(Positions!$CL993&gt;0,Positions!AE993,""),Positions!AE993))</f>
        <v/>
      </c>
      <c r="D1004" s="32" t="str">
        <f aca="false">IF($B$11=1,IF(Positions!$CA993=1,Positions!AF993,""),IF($B$11=2,IF(Positions!$CL993&gt;0,Positions!AF993,""),Positions!AF993))</f>
        <v/>
      </c>
      <c r="E1004" s="32" t="str">
        <f aca="false">IF($B$11=1,IF(Positions!$CA993=1,Positions!AG993,""),IF($B$11=2,IF(Positions!$CL993&gt;0,Positions!AG993,""),Positions!AG993))</f>
        <v/>
      </c>
      <c r="F1004" s="32" t="str">
        <f aca="false">IF($B$11=1,IF(Positions!$CA993=1,Positions!C993,""),IF($B$11=2,IF(Positions!$CL993&gt;0,Positions!C993,""),Positions!C993))</f>
        <v/>
      </c>
      <c r="G1004" s="32" t="str">
        <f aca="false">IF($B$11=1,IF(Positions!$CA993=1,Positions!E993,""),IF($B$11=2,IF(Positions!$CL993&gt;0,Positions!E993,""),Positions!E993))</f>
        <v/>
      </c>
      <c r="H1004" s="0"/>
    </row>
    <row r="1005" customFormat="false" ht="15" hidden="false" customHeight="false" outlineLevel="0" collapsed="false">
      <c r="A1005" s="35" t="str">
        <f aca="false">IF($B$11=1,IF(Positions!$CA994=1,Positions!A994,""),IF($B$11=2,IF(Positions!$CL994&gt;0,Positions!A994,""),Positions!A994))</f>
        <v/>
      </c>
      <c r="B1005" s="35" t="str">
        <f aca="false">IF($B$11=1,IF(Positions!$CA994=1,Positions!B994,""),IF($B$11=2,IF(Positions!$CL994&gt;0,Positions!B994,""),Positions!B994))</f>
        <v/>
      </c>
      <c r="C1005" s="32" t="str">
        <f aca="false">IF($B$11=1,IF(Positions!$CA994=1,Positions!AE994,""),IF($B$11=2,IF(Positions!$CL994&gt;0,Positions!AE994,""),Positions!AE994))</f>
        <v/>
      </c>
      <c r="D1005" s="32" t="str">
        <f aca="false">IF($B$11=1,IF(Positions!$CA994=1,Positions!AF994,""),IF($B$11=2,IF(Positions!$CL994&gt;0,Positions!AF994,""),Positions!AF994))</f>
        <v/>
      </c>
      <c r="E1005" s="32" t="str">
        <f aca="false">IF($B$11=1,IF(Positions!$CA994=1,Positions!AG994,""),IF($B$11=2,IF(Positions!$CL994&gt;0,Positions!AG994,""),Positions!AG994))</f>
        <v/>
      </c>
      <c r="F1005" s="32" t="str">
        <f aca="false">IF($B$11=1,IF(Positions!$CA994=1,Positions!C994,""),IF($B$11=2,IF(Positions!$CL994&gt;0,Positions!C994,""),Positions!C994))</f>
        <v/>
      </c>
      <c r="G1005" s="32" t="str">
        <f aca="false">IF($B$11=1,IF(Positions!$CA994=1,Positions!E994,""),IF($B$11=2,IF(Positions!$CL994&gt;0,Positions!E994,""),Positions!E994))</f>
        <v/>
      </c>
      <c r="H1005" s="0"/>
    </row>
    <row r="1006" customFormat="false" ht="15" hidden="false" customHeight="false" outlineLevel="0" collapsed="false">
      <c r="A1006" s="35" t="str">
        <f aca="false">IF($B$11=1,IF(Positions!$CA995=1,Positions!A995,""),IF($B$11=2,IF(Positions!$CL995&gt;0,Positions!A995,""),Positions!A995))</f>
        <v/>
      </c>
      <c r="B1006" s="35" t="str">
        <f aca="false">IF($B$11=1,IF(Positions!$CA995=1,Positions!B995,""),IF($B$11=2,IF(Positions!$CL995&gt;0,Positions!B995,""),Positions!B995))</f>
        <v/>
      </c>
      <c r="C1006" s="32" t="str">
        <f aca="false">IF($B$11=1,IF(Positions!$CA995=1,Positions!AE995,""),IF($B$11=2,IF(Positions!$CL995&gt;0,Positions!AE995,""),Positions!AE995))</f>
        <v/>
      </c>
      <c r="D1006" s="32" t="str">
        <f aca="false">IF($B$11=1,IF(Positions!$CA995=1,Positions!AF995,""),IF($B$11=2,IF(Positions!$CL995&gt;0,Positions!AF995,""),Positions!AF995))</f>
        <v/>
      </c>
      <c r="E1006" s="32" t="str">
        <f aca="false">IF($B$11=1,IF(Positions!$CA995=1,Positions!AG995,""),IF($B$11=2,IF(Positions!$CL995&gt;0,Positions!AG995,""),Positions!AG995))</f>
        <v/>
      </c>
      <c r="F1006" s="32" t="str">
        <f aca="false">IF($B$11=1,IF(Positions!$CA995=1,Positions!C995,""),IF($B$11=2,IF(Positions!$CL995&gt;0,Positions!C995,""),Positions!C995))</f>
        <v/>
      </c>
      <c r="G1006" s="32" t="str">
        <f aca="false">IF($B$11=1,IF(Positions!$CA995=1,Positions!E995,""),IF($B$11=2,IF(Positions!$CL995&gt;0,Positions!E995,""),Positions!E995))</f>
        <v/>
      </c>
      <c r="H1006" s="0"/>
    </row>
    <row r="1007" customFormat="false" ht="15" hidden="false" customHeight="false" outlineLevel="0" collapsed="false">
      <c r="A1007" s="35" t="str">
        <f aca="false">IF($B$11=1,IF(Positions!$CA996=1,Positions!A996,""),IF($B$11=2,IF(Positions!$CL996&gt;0,Positions!A996,""),Positions!A996))</f>
        <v/>
      </c>
      <c r="B1007" s="35" t="str">
        <f aca="false">IF($B$11=1,IF(Positions!$CA996=1,Positions!B996,""),IF($B$11=2,IF(Positions!$CL996&gt;0,Positions!B996,""),Positions!B996))</f>
        <v/>
      </c>
      <c r="C1007" s="32" t="str">
        <f aca="false">IF($B$11=1,IF(Positions!$CA996=1,Positions!AE996,""),IF($B$11=2,IF(Positions!$CL996&gt;0,Positions!AE996,""),Positions!AE996))</f>
        <v/>
      </c>
      <c r="D1007" s="32" t="str">
        <f aca="false">IF($B$11=1,IF(Positions!$CA996=1,Positions!AF996,""),IF($B$11=2,IF(Positions!$CL996&gt;0,Positions!AF996,""),Positions!AF996))</f>
        <v/>
      </c>
      <c r="E1007" s="32" t="str">
        <f aca="false">IF($B$11=1,IF(Positions!$CA996=1,Positions!AG996,""),IF($B$11=2,IF(Positions!$CL996&gt;0,Positions!AG996,""),Positions!AG996))</f>
        <v/>
      </c>
      <c r="F1007" s="32" t="str">
        <f aca="false">IF($B$11=1,IF(Positions!$CA996=1,Positions!C996,""),IF($B$11=2,IF(Positions!$CL996&gt;0,Positions!C996,""),Positions!C996))</f>
        <v/>
      </c>
      <c r="G1007" s="32" t="str">
        <f aca="false">IF($B$11=1,IF(Positions!$CA996=1,Positions!E996,""),IF($B$11=2,IF(Positions!$CL996&gt;0,Positions!E996,""),Positions!E996))</f>
        <v/>
      </c>
      <c r="H1007" s="0"/>
    </row>
    <row r="1008" customFormat="false" ht="15" hidden="false" customHeight="false" outlineLevel="0" collapsed="false">
      <c r="A1008" s="35" t="str">
        <f aca="false">IF($B$11=1,IF(Positions!$CA997=1,Positions!A997,""),IF($B$11=2,IF(Positions!$CL997&gt;0,Positions!A997,""),Positions!A997))</f>
        <v/>
      </c>
      <c r="B1008" s="35" t="str">
        <f aca="false">IF($B$11=1,IF(Positions!$CA997=1,Positions!B997,""),IF($B$11=2,IF(Positions!$CL997&gt;0,Positions!B997,""),Positions!B997))</f>
        <v/>
      </c>
      <c r="C1008" s="32" t="str">
        <f aca="false">IF($B$11=1,IF(Positions!$CA997=1,Positions!AE997,""),IF($B$11=2,IF(Positions!$CL997&gt;0,Positions!AE997,""),Positions!AE997))</f>
        <v/>
      </c>
      <c r="D1008" s="32" t="str">
        <f aca="false">IF($B$11=1,IF(Positions!$CA997=1,Positions!AF997,""),IF($B$11=2,IF(Positions!$CL997&gt;0,Positions!AF997,""),Positions!AF997))</f>
        <v/>
      </c>
      <c r="E1008" s="32" t="str">
        <f aca="false">IF($B$11=1,IF(Positions!$CA997=1,Positions!AG997,""),IF($B$11=2,IF(Positions!$CL997&gt;0,Positions!AG997,""),Positions!AG997))</f>
        <v/>
      </c>
      <c r="F1008" s="32" t="str">
        <f aca="false">IF($B$11=1,IF(Positions!$CA997=1,Positions!C997,""),IF($B$11=2,IF(Positions!$CL997&gt;0,Positions!C997,""),Positions!C997))</f>
        <v/>
      </c>
      <c r="G1008" s="32" t="str">
        <f aca="false">IF($B$11=1,IF(Positions!$CA997=1,Positions!E997,""),IF($B$11=2,IF(Positions!$CL997&gt;0,Positions!E997,""),Positions!E997))</f>
        <v/>
      </c>
      <c r="H1008" s="0"/>
    </row>
    <row r="1009" customFormat="false" ht="15" hidden="false" customHeight="false" outlineLevel="0" collapsed="false">
      <c r="A1009" s="35" t="str">
        <f aca="false">IF($B$11=1,IF(Positions!$CA998=1,Positions!A998,""),IF($B$11=2,IF(Positions!$CL998&gt;0,Positions!A998,""),Positions!A998))</f>
        <v/>
      </c>
      <c r="B1009" s="35" t="str">
        <f aca="false">IF($B$11=1,IF(Positions!$CA998=1,Positions!B998,""),IF($B$11=2,IF(Positions!$CL998&gt;0,Positions!B998,""),Positions!B998))</f>
        <v/>
      </c>
      <c r="C1009" s="32" t="str">
        <f aca="false">IF($B$11=1,IF(Positions!$CA998=1,Positions!AE998,""),IF($B$11=2,IF(Positions!$CL998&gt;0,Positions!AE998,""),Positions!AE998))</f>
        <v/>
      </c>
      <c r="D1009" s="32" t="str">
        <f aca="false">IF($B$11=1,IF(Positions!$CA998=1,Positions!AF998,""),IF($B$11=2,IF(Positions!$CL998&gt;0,Positions!AF998,""),Positions!AF998))</f>
        <v/>
      </c>
      <c r="E1009" s="32" t="str">
        <f aca="false">IF($B$11=1,IF(Positions!$CA998=1,Positions!AG998,""),IF($B$11=2,IF(Positions!$CL998&gt;0,Positions!AG998,""),Positions!AG998))</f>
        <v/>
      </c>
      <c r="F1009" s="32" t="str">
        <f aca="false">IF($B$11=1,IF(Positions!$CA998=1,Positions!C998,""),IF($B$11=2,IF(Positions!$CL998&gt;0,Positions!C998,""),Positions!C998))</f>
        <v/>
      </c>
      <c r="G1009" s="32" t="str">
        <f aca="false">IF($B$11=1,IF(Positions!$CA998=1,Positions!E998,""),IF($B$11=2,IF(Positions!$CL998&gt;0,Positions!E998,""),Positions!E998))</f>
        <v/>
      </c>
      <c r="H1009" s="0"/>
    </row>
    <row r="1010" customFormat="false" ht="15" hidden="false" customHeight="false" outlineLevel="0" collapsed="false">
      <c r="A1010" s="35" t="str">
        <f aca="false">IF($B$11=1,IF(Positions!$CA999=1,Positions!A999,""),IF($B$11=2,IF(Positions!$CL999&gt;0,Positions!A999,""),Positions!A999))</f>
        <v/>
      </c>
      <c r="B1010" s="35" t="str">
        <f aca="false">IF($B$11=1,IF(Positions!$CA999=1,Positions!B999,""),IF($B$11=2,IF(Positions!$CL999&gt;0,Positions!B999,""),Positions!B999))</f>
        <v/>
      </c>
      <c r="C1010" s="32" t="str">
        <f aca="false">IF($B$11=1,IF(Positions!$CA999=1,Positions!AE999,""),IF($B$11=2,IF(Positions!$CL999&gt;0,Positions!AE999,""),Positions!AE999))</f>
        <v/>
      </c>
      <c r="D1010" s="32" t="str">
        <f aca="false">IF($B$11=1,IF(Positions!$CA999=1,Positions!AF999,""),IF($B$11=2,IF(Positions!$CL999&gt;0,Positions!AF999,""),Positions!AF999))</f>
        <v/>
      </c>
      <c r="E1010" s="32" t="str">
        <f aca="false">IF($B$11=1,IF(Positions!$CA999=1,Positions!AG999,""),IF($B$11=2,IF(Positions!$CL999&gt;0,Positions!AG999,""),Positions!AG999))</f>
        <v/>
      </c>
      <c r="F1010" s="32" t="str">
        <f aca="false">IF($B$11=1,IF(Positions!$CA999=1,Positions!C999,""),IF($B$11=2,IF(Positions!$CL999&gt;0,Positions!C999,""),Positions!C999))</f>
        <v/>
      </c>
      <c r="G1010" s="32" t="str">
        <f aca="false">IF($B$11=1,IF(Positions!$CA999=1,Positions!E999,""),IF($B$11=2,IF(Positions!$CL999&gt;0,Positions!E999,""),Positions!E999))</f>
        <v/>
      </c>
      <c r="H1010" s="0"/>
    </row>
    <row r="1011" customFormat="false" ht="15" hidden="false" customHeight="false" outlineLevel="0" collapsed="false">
      <c r="A1011" s="35" t="str">
        <f aca="false">IF($B$11=1,IF(Positions!$CA1000=1,Positions!A1000,""),IF($B$11=2,IF(Positions!$CL1000&gt;0,Positions!A1000,""),Positions!A1000))</f>
        <v/>
      </c>
      <c r="B1011" s="35" t="str">
        <f aca="false">IF($B$11=1,IF(Positions!$CA1000=1,Positions!B1000,""),IF($B$11=2,IF(Positions!$CL1000&gt;0,Positions!B1000,""),Positions!B1000))</f>
        <v/>
      </c>
      <c r="C1011" s="32" t="str">
        <f aca="false">IF($B$11=1,IF(Positions!$CA1000=1,Positions!AE1000,""),IF($B$11=2,IF(Positions!$CL1000&gt;0,Positions!AE1000,""),Positions!AE1000))</f>
        <v/>
      </c>
      <c r="D1011" s="32" t="str">
        <f aca="false">IF($B$11=1,IF(Positions!$CA1000=1,Positions!AF1000,""),IF($B$11=2,IF(Positions!$CL1000&gt;0,Positions!AF1000,""),Positions!AF1000))</f>
        <v/>
      </c>
      <c r="E1011" s="32" t="str">
        <f aca="false">IF($B$11=1,IF(Positions!$CA1000=1,Positions!AG1000,""),IF($B$11=2,IF(Positions!$CL1000&gt;0,Positions!AG1000,""),Positions!AG1000))</f>
        <v/>
      </c>
      <c r="F1011" s="32" t="str">
        <f aca="false">IF($B$11=1,IF(Positions!$CA1000=1,Positions!C1000,""),IF($B$11=2,IF(Positions!$CL1000&gt;0,Positions!C1000,""),Positions!C1000))</f>
        <v/>
      </c>
      <c r="G1011" s="32" t="str">
        <f aca="false">IF($B$11=1,IF(Positions!$CA1000=1,Positions!E1000,""),IF($B$11=2,IF(Positions!$CL1000&gt;0,Positions!E1000,""),Positions!E1000))</f>
        <v/>
      </c>
      <c r="H1011" s="0"/>
    </row>
    <row r="1012" customFormat="false" ht="15" hidden="false" customHeight="false" outlineLevel="0" collapsed="false">
      <c r="A1012" s="35" t="str">
        <f aca="false">IF($B$11=1,IF(Positions!$CA1001=1,Positions!A1001,""),IF($B$11=2,IF(Positions!$CL1001&gt;0,Positions!A1001,""),Positions!A1001))</f>
        <v/>
      </c>
      <c r="B1012" s="35" t="str">
        <f aca="false">IF($B$11=1,IF(Positions!$CA1001=1,Positions!B1001,""),IF($B$11=2,IF(Positions!$CL1001&gt;0,Positions!B1001,""),Positions!B1001))</f>
        <v/>
      </c>
      <c r="C1012" s="32" t="str">
        <f aca="false">IF($B$11=1,IF(Positions!$CA1001=1,Positions!AE1001,""),IF($B$11=2,IF(Positions!$CL1001&gt;0,Positions!AE1001,""),Positions!AE1001))</f>
        <v/>
      </c>
      <c r="D1012" s="32" t="str">
        <f aca="false">IF($B$11=1,IF(Positions!$CA1001=1,Positions!AF1001,""),IF($B$11=2,IF(Positions!$CL1001&gt;0,Positions!AF1001,""),Positions!AF1001))</f>
        <v/>
      </c>
      <c r="E1012" s="32" t="str">
        <f aca="false">IF($B$11=1,IF(Positions!$CA1001=1,Positions!AG1001,""),IF($B$11=2,IF(Positions!$CL1001&gt;0,Positions!AG1001,""),Positions!AG1001))</f>
        <v/>
      </c>
      <c r="F1012" s="32" t="str">
        <f aca="false">IF($B$11=1,IF(Positions!$CA1001=1,Positions!C1001,""),IF($B$11=2,IF(Positions!$CL1001&gt;0,Positions!C1001,""),Positions!C1001))</f>
        <v/>
      </c>
      <c r="G1012" s="32" t="str">
        <f aca="false">IF($B$11=1,IF(Positions!$CA1001=1,Positions!E1001,""),IF($B$11=2,IF(Positions!$CL1001&gt;0,Positions!E1001,""),Positions!E1001))</f>
        <v/>
      </c>
      <c r="H1012" s="0"/>
    </row>
    <row r="1013" customFormat="false" ht="15" hidden="false" customHeight="false" outlineLevel="0" collapsed="false">
      <c r="A1013" s="35" t="str">
        <f aca="false">IF($B$11=1,IF(Positions!$CA1002=1,Positions!A1002,""),IF($B$11=2,IF(Positions!$CL1002&gt;0,Positions!A1002,""),Positions!A1002))</f>
        <v/>
      </c>
      <c r="B1013" s="35" t="str">
        <f aca="false">IF($B$11=1,IF(Positions!$CA1002=1,Positions!B1002,""),IF($B$11=2,IF(Positions!$CL1002&gt;0,Positions!B1002,""),Positions!B1002))</f>
        <v/>
      </c>
      <c r="C1013" s="32" t="str">
        <f aca="false">IF($B$11=1,IF(Positions!$CA1002=1,Positions!AE1002,""),IF($B$11=2,IF(Positions!$CL1002&gt;0,Positions!AE1002,""),Positions!AE1002))</f>
        <v/>
      </c>
      <c r="D1013" s="32" t="str">
        <f aca="false">IF($B$11=1,IF(Positions!$CA1002=1,Positions!AF1002,""),IF($B$11=2,IF(Positions!$CL1002&gt;0,Positions!AF1002,""),Positions!AF1002))</f>
        <v/>
      </c>
      <c r="E1013" s="32" t="str">
        <f aca="false">IF($B$11=1,IF(Positions!$CA1002=1,Positions!AG1002,""),IF($B$11=2,IF(Positions!$CL1002&gt;0,Positions!AG1002,""),Positions!AG1002))</f>
        <v/>
      </c>
      <c r="F1013" s="32" t="str">
        <f aca="false">IF($B$11=1,IF(Positions!$CA1002=1,Positions!C1002,""),IF($B$11=2,IF(Positions!$CL1002&gt;0,Positions!C1002,""),Positions!C1002))</f>
        <v/>
      </c>
      <c r="G1013" s="32" t="str">
        <f aca="false">IF($B$11=1,IF(Positions!$CA1002=1,Positions!E1002,""),IF($B$11=2,IF(Positions!$CL1002&gt;0,Positions!E1002,""),Positions!E1002))</f>
        <v/>
      </c>
      <c r="H101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2015-04-05T18:25:44Z</dcterms:created>
  <dc:creator>Kyle Gerard Capobianco-Hogan</dc:creator>
  <dc:language>en-US</dc:language>
  <dcterms:modified xsi:type="dcterms:W3CDTF">2015-04-24T13:37:34Z</dcterms:modified>
  <cp:revision>0</cp:revision>
</cp:coreProperties>
</file>